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showObjects="none" codeName="ЭтаКнига2" defaultThemeVersion="166925"/>
  <mc:AlternateContent xmlns:mc="http://schemas.openxmlformats.org/markup-compatibility/2006">
    <mc:Choice Requires="x15">
      <x15ac:absPath xmlns:x15ac="http://schemas.microsoft.com/office/spreadsheetml/2010/11/ac" url="C:\Users\User\Documents\"/>
    </mc:Choice>
  </mc:AlternateContent>
  <xr:revisionPtr revIDLastSave="0" documentId="13_ncr:1_{52ED6F39-8A10-4C96-8A36-057E09517371}" xr6:coauthVersionLast="47" xr6:coauthVersionMax="47" xr10:uidLastSave="{00000000-0000-0000-0000-000000000000}"/>
  <bookViews>
    <workbookView xWindow="28800" yWindow="0" windowWidth="13185" windowHeight="15600" activeTab="1" xr2:uid="{A0A8FBA2-42F3-43C1-8D1E-727752AB2773}"/>
  </bookViews>
  <sheets>
    <sheet name="Лист2" sheetId="2" r:id="rId1"/>
    <sheet name="Лист1" sheetId="1" r:id="rId2"/>
    <sheet name="Лист3" sheetId="3" r:id="rId3"/>
    <sheet name="Лист4" sheetId="4" r:id="rId4"/>
  </sheets>
  <externalReferences>
    <externalReference r:id="rId5"/>
  </externalReferences>
  <definedNames>
    <definedName name="_xlnm._FilterDatabase" localSheetId="1" hidden="1">Лист1!$A$1:$Z$64</definedName>
    <definedName name="_xlnm._FilterDatabase" localSheetId="0" hidden="1">Лист2!$A$1:$N$11361</definedName>
    <definedName name="_xlnm._FilterDatabase" localSheetId="2" hidden="1">Лист3!$A$1:$L$261</definedName>
    <definedName name="база_дтшек">Лист2!$A$2:$N$11361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43" i="4" l="1"/>
  <c r="W32" i="4"/>
  <c r="W31" i="4"/>
  <c r="Y12" i="4" l="1"/>
  <c r="L16" i="4"/>
  <c r="L15"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l="1"/>
  <c r="A23" i="4"/>
  <c r="A22" i="4"/>
  <c r="A21" i="4"/>
  <c r="A20" i="4"/>
  <c r="A19" i="4"/>
  <c r="A18" i="4"/>
  <c r="A17" i="4"/>
  <c r="A16" i="4"/>
  <c r="C56" i="1" l="1"/>
  <c r="C35" i="1"/>
  <c r="C15" i="1"/>
  <c r="C34" i="1"/>
  <c r="C14" i="1"/>
  <c r="C33" i="1"/>
  <c r="C13" i="1"/>
  <c r="C57" i="1"/>
  <c r="C43" i="1"/>
  <c r="C40" i="1"/>
  <c r="C42" i="1"/>
  <c r="C39" i="1"/>
  <c r="C48" i="1"/>
  <c r="C47" i="1"/>
  <c r="C45" i="1"/>
  <c r="C12" i="1"/>
  <c r="C37" i="1"/>
  <c r="C24" i="1"/>
  <c r="C36" i="1"/>
  <c r="C60" i="1"/>
  <c r="C31" i="1"/>
  <c r="C63" i="1"/>
  <c r="C59" i="1"/>
  <c r="C62" i="1"/>
  <c r="C54" i="1"/>
  <c r="C64" i="1"/>
  <c r="C7" i="1"/>
  <c r="C61" i="1"/>
  <c r="C28" i="1"/>
  <c r="C32" i="1"/>
  <c r="C5" i="1"/>
  <c r="C4" i="1"/>
  <c r="C2" i="1"/>
  <c r="C30" i="1"/>
  <c r="C29" i="1"/>
  <c r="C55" i="1"/>
  <c r="C16" i="1"/>
  <c r="C21" i="1"/>
  <c r="C20" i="1"/>
  <c r="C18" i="1"/>
  <c r="C19" i="1"/>
  <c r="C23" i="1"/>
  <c r="C17" i="1"/>
  <c r="C22" i="1"/>
  <c r="U84" i="1"/>
  <c r="A15" i="4"/>
  <c r="A14" i="4" l="1"/>
  <c r="A13" i="4"/>
  <c r="D83" i="1"/>
  <c r="A12" i="4" l="1"/>
  <c r="A11" i="4"/>
  <c r="A10" i="4"/>
  <c r="A9" i="4"/>
  <c r="A8" i="4"/>
  <c r="A7" i="4"/>
  <c r="A6" i="4"/>
  <c r="A5" i="4"/>
  <c r="A4" i="4"/>
  <c r="A3" i="4"/>
  <c r="A2" i="4" l="1"/>
  <c r="U150" i="1"/>
  <c r="D81" i="1"/>
  <c r="V69" i="1"/>
  <c r="V68" i="1"/>
  <c r="AG218" i="3"/>
  <c r="I3" i="3"/>
  <c r="I4" i="3"/>
  <c r="I5" i="3"/>
  <c r="I6" i="3"/>
  <c r="L6" i="3" s="1"/>
  <c r="I7" i="3"/>
  <c r="K7" i="3" s="1"/>
  <c r="I8" i="3"/>
  <c r="L8" i="3" s="1"/>
  <c r="I9" i="3"/>
  <c r="I10" i="3"/>
  <c r="L10" i="3" s="1"/>
  <c r="I11" i="3"/>
  <c r="I12" i="3"/>
  <c r="L12" i="3" s="1"/>
  <c r="I13" i="3"/>
  <c r="I14" i="3"/>
  <c r="L14" i="3" s="1"/>
  <c r="I15" i="3"/>
  <c r="K15" i="3" s="1"/>
  <c r="I16" i="3"/>
  <c r="K16" i="3" s="1"/>
  <c r="I17" i="3"/>
  <c r="I18" i="3"/>
  <c r="L18" i="3" s="1"/>
  <c r="I19" i="3"/>
  <c r="I20" i="3"/>
  <c r="I21" i="3"/>
  <c r="I22" i="3"/>
  <c r="J22" i="3" s="1"/>
  <c r="I23" i="3"/>
  <c r="L23" i="3" s="1"/>
  <c r="I24" i="3"/>
  <c r="I25" i="3"/>
  <c r="I26" i="3"/>
  <c r="L26" i="3" s="1"/>
  <c r="I27" i="3"/>
  <c r="I28" i="3"/>
  <c r="I29" i="3"/>
  <c r="I30" i="3"/>
  <c r="L30" i="3" s="1"/>
  <c r="I31" i="3"/>
  <c r="J31" i="3" s="1"/>
  <c r="I32" i="3"/>
  <c r="J32" i="3" s="1"/>
  <c r="I33" i="3"/>
  <c r="I34" i="3"/>
  <c r="L34" i="3" s="1"/>
  <c r="I35" i="3"/>
  <c r="I36" i="3"/>
  <c r="I37" i="3"/>
  <c r="I38" i="3"/>
  <c r="L38" i="3" s="1"/>
  <c r="I39" i="3"/>
  <c r="L39" i="3" s="1"/>
  <c r="I40" i="3"/>
  <c r="J40" i="3" s="1"/>
  <c r="I41" i="3"/>
  <c r="I42" i="3"/>
  <c r="L42" i="3" s="1"/>
  <c r="I43" i="3"/>
  <c r="I44" i="3"/>
  <c r="I45" i="3"/>
  <c r="I46" i="3"/>
  <c r="L46" i="3" s="1"/>
  <c r="I47" i="3"/>
  <c r="L47" i="3" s="1"/>
  <c r="I48" i="3"/>
  <c r="K48" i="3" s="1"/>
  <c r="I49" i="3"/>
  <c r="I50" i="3"/>
  <c r="L50" i="3" s="1"/>
  <c r="I51" i="3"/>
  <c r="I52" i="3"/>
  <c r="I53" i="3"/>
  <c r="I54" i="3"/>
  <c r="L54" i="3" s="1"/>
  <c r="I55" i="3"/>
  <c r="L55" i="3" s="1"/>
  <c r="I56" i="3"/>
  <c r="K56" i="3" s="1"/>
  <c r="I57" i="3"/>
  <c r="I58" i="3"/>
  <c r="L58" i="3" s="1"/>
  <c r="I59" i="3"/>
  <c r="I60" i="3"/>
  <c r="I61" i="3"/>
  <c r="I62" i="3"/>
  <c r="J62" i="3" s="1"/>
  <c r="I63" i="3"/>
  <c r="I64" i="3"/>
  <c r="J64" i="3" s="1"/>
  <c r="I65" i="3"/>
  <c r="I66" i="3"/>
  <c r="I67" i="3"/>
  <c r="I68" i="3"/>
  <c r="I69" i="3"/>
  <c r="I70" i="3"/>
  <c r="I71" i="3"/>
  <c r="J71" i="3" s="1"/>
  <c r="L71" i="3" s="1"/>
  <c r="I72" i="3"/>
  <c r="L72" i="3" s="1"/>
  <c r="I73" i="3"/>
  <c r="I74" i="3"/>
  <c r="L74" i="3" s="1"/>
  <c r="I75" i="3"/>
  <c r="I76" i="3"/>
  <c r="I77" i="3"/>
  <c r="I78" i="3"/>
  <c r="K78" i="3" s="1"/>
  <c r="I79" i="3"/>
  <c r="K79" i="3" s="1"/>
  <c r="I80" i="3"/>
  <c r="I81" i="3"/>
  <c r="I82" i="3"/>
  <c r="L82" i="3" s="1"/>
  <c r="I83" i="3"/>
  <c r="I84" i="3"/>
  <c r="I85" i="3"/>
  <c r="I86" i="3"/>
  <c r="L86" i="3" s="1"/>
  <c r="I87" i="3"/>
  <c r="L87" i="3" s="1"/>
  <c r="I88" i="3"/>
  <c r="L88" i="3" s="1"/>
  <c r="I89" i="3"/>
  <c r="I90" i="3"/>
  <c r="L90" i="3" s="1"/>
  <c r="I91" i="3"/>
  <c r="I92" i="3"/>
  <c r="I93" i="3"/>
  <c r="I94" i="3"/>
  <c r="L94" i="3" s="1"/>
  <c r="I95" i="3"/>
  <c r="K95" i="3" s="1"/>
  <c r="I96" i="3"/>
  <c r="L96" i="3" s="1"/>
  <c r="I97" i="3"/>
  <c r="I98" i="3"/>
  <c r="L98" i="3" s="1"/>
  <c r="I99" i="3"/>
  <c r="I100" i="3"/>
  <c r="I101" i="3"/>
  <c r="I102" i="3"/>
  <c r="L102" i="3" s="1"/>
  <c r="I103" i="3"/>
  <c r="L103" i="3" s="1"/>
  <c r="I104" i="3"/>
  <c r="I105" i="3"/>
  <c r="I106" i="3"/>
  <c r="L106" i="3" s="1"/>
  <c r="I107" i="3"/>
  <c r="I108" i="3"/>
  <c r="I109" i="3"/>
  <c r="I110" i="3"/>
  <c r="K110" i="3" s="1"/>
  <c r="I111" i="3"/>
  <c r="L111" i="3" s="1"/>
  <c r="I112" i="3"/>
  <c r="L112" i="3" s="1"/>
  <c r="I113" i="3"/>
  <c r="I114" i="3"/>
  <c r="L114" i="3" s="1"/>
  <c r="I115" i="3"/>
  <c r="I116" i="3"/>
  <c r="I117" i="3"/>
  <c r="I118" i="3"/>
  <c r="K118" i="3" s="1"/>
  <c r="I119" i="3"/>
  <c r="L119" i="3" s="1"/>
  <c r="I120" i="3"/>
  <c r="L120" i="3" s="1"/>
  <c r="I121" i="3"/>
  <c r="I122" i="3"/>
  <c r="L122" i="3" s="1"/>
  <c r="I123" i="3"/>
  <c r="I124" i="3"/>
  <c r="I125" i="3"/>
  <c r="I126" i="3"/>
  <c r="L126" i="3" s="1"/>
  <c r="I127" i="3"/>
  <c r="I128" i="3"/>
  <c r="I129" i="3"/>
  <c r="I130" i="3"/>
  <c r="L130" i="3" s="1"/>
  <c r="I131" i="3"/>
  <c r="I132" i="3"/>
  <c r="I133" i="3"/>
  <c r="I134" i="3"/>
  <c r="L134" i="3" s="1"/>
  <c r="I135" i="3"/>
  <c r="J135" i="3" s="1"/>
  <c r="I136" i="3"/>
  <c r="L136" i="3" s="1"/>
  <c r="I137" i="3"/>
  <c r="I138" i="3"/>
  <c r="L138" i="3" s="1"/>
  <c r="I139" i="3"/>
  <c r="I140" i="3"/>
  <c r="I141" i="3"/>
  <c r="I142" i="3"/>
  <c r="J142" i="3" s="1"/>
  <c r="I143" i="3"/>
  <c r="J143" i="3" s="1"/>
  <c r="I144" i="3"/>
  <c r="L144" i="3" s="1"/>
  <c r="I145" i="3"/>
  <c r="I146" i="3"/>
  <c r="L146" i="3" s="1"/>
  <c r="I147" i="3"/>
  <c r="I148" i="3"/>
  <c r="I149" i="3"/>
  <c r="I150" i="3"/>
  <c r="J150" i="3" s="1"/>
  <c r="I151" i="3"/>
  <c r="L151" i="3" s="1"/>
  <c r="I152" i="3"/>
  <c r="J152" i="3" s="1"/>
  <c r="I153" i="3"/>
  <c r="I154" i="3"/>
  <c r="L154" i="3" s="1"/>
  <c r="I155" i="3"/>
  <c r="I156" i="3"/>
  <c r="I157" i="3"/>
  <c r="I158" i="3"/>
  <c r="L158" i="3" s="1"/>
  <c r="I159" i="3"/>
  <c r="J159" i="3" s="1"/>
  <c r="I160" i="3"/>
  <c r="L160" i="3" s="1"/>
  <c r="I161" i="3"/>
  <c r="I162" i="3"/>
  <c r="L162" i="3" s="1"/>
  <c r="I163" i="3"/>
  <c r="I164" i="3"/>
  <c r="I165" i="3"/>
  <c r="I166" i="3"/>
  <c r="L166" i="3" s="1"/>
  <c r="I167" i="3"/>
  <c r="L167" i="3" s="1"/>
  <c r="I168" i="3"/>
  <c r="J168" i="3" s="1"/>
  <c r="I169" i="3"/>
  <c r="I170" i="3"/>
  <c r="L170" i="3" s="1"/>
  <c r="I171" i="3"/>
  <c r="I172" i="3"/>
  <c r="I173" i="3"/>
  <c r="I174" i="3"/>
  <c r="L174" i="3" s="1"/>
  <c r="I175" i="3"/>
  <c r="L175" i="3" s="1"/>
  <c r="I176" i="3"/>
  <c r="J176" i="3" s="1"/>
  <c r="I177" i="3"/>
  <c r="I178" i="3"/>
  <c r="L178" i="3" s="1"/>
  <c r="I179" i="3"/>
  <c r="I180" i="3"/>
  <c r="I181" i="3"/>
  <c r="I182" i="3"/>
  <c r="L182" i="3" s="1"/>
  <c r="I183" i="3"/>
  <c r="L183" i="3" s="1"/>
  <c r="I184" i="3"/>
  <c r="L184" i="3" s="1"/>
  <c r="I185" i="3"/>
  <c r="I186" i="3"/>
  <c r="L186" i="3" s="1"/>
  <c r="I187" i="3"/>
  <c r="I188" i="3"/>
  <c r="I189" i="3"/>
  <c r="I190" i="3"/>
  <c r="J190" i="3" s="1"/>
  <c r="I191" i="3"/>
  <c r="L191" i="3" s="1"/>
  <c r="I192" i="3"/>
  <c r="J192" i="3" s="1"/>
  <c r="I193" i="3"/>
  <c r="I194" i="3"/>
  <c r="L194" i="3" s="1"/>
  <c r="I195" i="3"/>
  <c r="I196" i="3"/>
  <c r="I197" i="3"/>
  <c r="I198" i="3"/>
  <c r="L198" i="3" s="1"/>
  <c r="I199" i="3"/>
  <c r="J199" i="3" s="1"/>
  <c r="I200" i="3"/>
  <c r="J200" i="3" s="1"/>
  <c r="I201" i="3"/>
  <c r="I202" i="3"/>
  <c r="L202" i="3" s="1"/>
  <c r="I203" i="3"/>
  <c r="I204" i="3"/>
  <c r="I205" i="3"/>
  <c r="I206" i="3"/>
  <c r="L206" i="3" s="1"/>
  <c r="I207" i="3"/>
  <c r="J207" i="3" s="1"/>
  <c r="I208" i="3"/>
  <c r="L208" i="3" s="1"/>
  <c r="I209" i="3"/>
  <c r="I210" i="3"/>
  <c r="L210" i="3" s="1"/>
  <c r="I211" i="3"/>
  <c r="I212" i="3"/>
  <c r="I213" i="3"/>
  <c r="I214" i="3"/>
  <c r="I215" i="3"/>
  <c r="L215" i="3" s="1"/>
  <c r="I216" i="3"/>
  <c r="I217" i="3"/>
  <c r="I218" i="3"/>
  <c r="I219" i="3"/>
  <c r="I220" i="3"/>
  <c r="I221" i="3"/>
  <c r="I222" i="3"/>
  <c r="L222" i="3" s="1"/>
  <c r="I223" i="3"/>
  <c r="K223" i="3" s="1"/>
  <c r="I224" i="3"/>
  <c r="L224" i="3" s="1"/>
  <c r="I225" i="3"/>
  <c r="I226" i="3"/>
  <c r="L226" i="3" s="1"/>
  <c r="I227" i="3"/>
  <c r="I228" i="3"/>
  <c r="I229" i="3"/>
  <c r="I230" i="3"/>
  <c r="L230" i="3" s="1"/>
  <c r="I231" i="3"/>
  <c r="L231" i="3" s="1"/>
  <c r="I232" i="3"/>
  <c r="K232" i="3" s="1"/>
  <c r="I233" i="3"/>
  <c r="I234" i="3"/>
  <c r="L234" i="3" s="1"/>
  <c r="I235" i="3"/>
  <c r="I236" i="3"/>
  <c r="I237" i="3"/>
  <c r="I238" i="3"/>
  <c r="L238" i="3" s="1"/>
  <c r="I239" i="3"/>
  <c r="L239" i="3" s="1"/>
  <c r="I240" i="3"/>
  <c r="L240" i="3" s="1"/>
  <c r="I241" i="3"/>
  <c r="I242" i="3"/>
  <c r="L242" i="3" s="1"/>
  <c r="I243" i="3"/>
  <c r="I244" i="3"/>
  <c r="I245" i="3"/>
  <c r="I246" i="3"/>
  <c r="K246" i="3" s="1"/>
  <c r="I247" i="3"/>
  <c r="L247" i="3" s="1"/>
  <c r="I248" i="3"/>
  <c r="L248" i="3" s="1"/>
  <c r="I249" i="3"/>
  <c r="I250" i="3"/>
  <c r="L250" i="3" s="1"/>
  <c r="I251" i="3"/>
  <c r="I252" i="3"/>
  <c r="I253" i="3"/>
  <c r="I254" i="3"/>
  <c r="K254" i="3" s="1"/>
  <c r="I255" i="3"/>
  <c r="L255" i="3" s="1"/>
  <c r="I256" i="3"/>
  <c r="J256" i="3" s="1"/>
  <c r="I257" i="3"/>
  <c r="I258" i="3"/>
  <c r="L258" i="3" s="1"/>
  <c r="I259" i="3"/>
  <c r="L259" i="3" s="1"/>
  <c r="I260" i="3"/>
  <c r="I261" i="3"/>
  <c r="L3" i="3"/>
  <c r="L4" i="3"/>
  <c r="L5" i="3"/>
  <c r="L9" i="3"/>
  <c r="L11" i="3"/>
  <c r="L17" i="3"/>
  <c r="L19" i="3"/>
  <c r="L20" i="3"/>
  <c r="L24" i="3"/>
  <c r="L25" i="3"/>
  <c r="L27" i="3"/>
  <c r="L28" i="3"/>
  <c r="L29" i="3"/>
  <c r="L32" i="3"/>
  <c r="L33" i="3"/>
  <c r="L35" i="3"/>
  <c r="L36" i="3"/>
  <c r="L37" i="3"/>
  <c r="L41" i="3"/>
  <c r="L43" i="3"/>
  <c r="L44" i="3"/>
  <c r="L45" i="3"/>
  <c r="L48" i="3"/>
  <c r="L49" i="3"/>
  <c r="L51" i="3"/>
  <c r="L52" i="3"/>
  <c r="L53" i="3"/>
  <c r="L57" i="3"/>
  <c r="L59" i="3"/>
  <c r="L60" i="3"/>
  <c r="L73" i="3"/>
  <c r="L75" i="3"/>
  <c r="L76" i="3"/>
  <c r="L77" i="3"/>
  <c r="L80" i="3"/>
  <c r="L81" i="3"/>
  <c r="L83" i="3"/>
  <c r="L84" i="3"/>
  <c r="L85" i="3"/>
  <c r="L89" i="3"/>
  <c r="L91" i="3"/>
  <c r="L92" i="3"/>
  <c r="L93" i="3"/>
  <c r="L97" i="3"/>
  <c r="L99" i="3"/>
  <c r="L100" i="3"/>
  <c r="L101" i="3"/>
  <c r="L104" i="3"/>
  <c r="L105" i="3"/>
  <c r="L107" i="3"/>
  <c r="L108" i="3"/>
  <c r="L109" i="3"/>
  <c r="L113" i="3"/>
  <c r="L115" i="3"/>
  <c r="L116" i="3"/>
  <c r="L117" i="3"/>
  <c r="L121" i="3"/>
  <c r="L123" i="3"/>
  <c r="L124" i="3"/>
  <c r="L125" i="3"/>
  <c r="L128" i="3"/>
  <c r="L129" i="3"/>
  <c r="L131" i="3"/>
  <c r="L132" i="3"/>
  <c r="L133" i="3"/>
  <c r="L137" i="3"/>
  <c r="L139" i="3"/>
  <c r="L140" i="3"/>
  <c r="L141" i="3"/>
  <c r="L142" i="3"/>
  <c r="L145" i="3"/>
  <c r="L147" i="3"/>
  <c r="L148" i="3"/>
  <c r="L149" i="3"/>
  <c r="L152" i="3"/>
  <c r="L153" i="3"/>
  <c r="L155" i="3"/>
  <c r="L156" i="3"/>
  <c r="L157" i="3"/>
  <c r="L161" i="3"/>
  <c r="L163" i="3"/>
  <c r="L164" i="3"/>
  <c r="L165" i="3"/>
  <c r="L168" i="3"/>
  <c r="L169" i="3"/>
  <c r="L171" i="3"/>
  <c r="L172" i="3"/>
  <c r="L173" i="3"/>
  <c r="L177" i="3"/>
  <c r="L179" i="3"/>
  <c r="L180" i="3"/>
  <c r="L181" i="3"/>
  <c r="L185" i="3"/>
  <c r="L187" i="3"/>
  <c r="L188" i="3"/>
  <c r="L189" i="3"/>
  <c r="L192" i="3"/>
  <c r="L193" i="3"/>
  <c r="L195" i="3"/>
  <c r="L196" i="3"/>
  <c r="L197" i="3"/>
  <c r="L201" i="3"/>
  <c r="L203" i="3"/>
  <c r="L204" i="3"/>
  <c r="L205" i="3"/>
  <c r="L209" i="3"/>
  <c r="L211" i="3"/>
  <c r="L212" i="3"/>
  <c r="L213" i="3"/>
  <c r="L214" i="3"/>
  <c r="L219" i="3"/>
  <c r="L220" i="3"/>
  <c r="L221" i="3"/>
  <c r="L225" i="3"/>
  <c r="L227" i="3"/>
  <c r="L228" i="3"/>
  <c r="L229" i="3"/>
  <c r="L232" i="3"/>
  <c r="L233" i="3"/>
  <c r="L235" i="3"/>
  <c r="L236" i="3"/>
  <c r="L237" i="3"/>
  <c r="L241" i="3"/>
  <c r="L243" i="3"/>
  <c r="L244" i="3"/>
  <c r="L245" i="3"/>
  <c r="L249" i="3"/>
  <c r="L251" i="3"/>
  <c r="L252" i="3"/>
  <c r="L253" i="3"/>
  <c r="L257" i="3"/>
  <c r="L260" i="3"/>
  <c r="L261" i="3"/>
  <c r="K221" i="3"/>
  <c r="K213" i="3"/>
  <c r="K205" i="3"/>
  <c r="K197" i="3"/>
  <c r="K189" i="3"/>
  <c r="K181" i="3"/>
  <c r="K173" i="3"/>
  <c r="K165" i="3"/>
  <c r="K157" i="3"/>
  <c r="K149" i="3"/>
  <c r="K141" i="3"/>
  <c r="K133" i="3"/>
  <c r="K100" i="3"/>
  <c r="K32" i="3"/>
  <c r="K251" i="3"/>
  <c r="K11" i="3"/>
  <c r="J3" i="3"/>
  <c r="J4" i="3"/>
  <c r="J5" i="3"/>
  <c r="K9" i="3"/>
  <c r="J12" i="3"/>
  <c r="J13" i="3"/>
  <c r="L13" i="3" s="1"/>
  <c r="K14" i="3"/>
  <c r="J17" i="3"/>
  <c r="K19" i="3"/>
  <c r="K20" i="3"/>
  <c r="J21" i="3"/>
  <c r="L21" i="3" s="1"/>
  <c r="K23" i="3"/>
  <c r="K24" i="3"/>
  <c r="K25" i="3"/>
  <c r="J27" i="3"/>
  <c r="J28" i="3"/>
  <c r="J29" i="3"/>
  <c r="J33" i="3"/>
  <c r="J35" i="3"/>
  <c r="J36" i="3"/>
  <c r="J37" i="3"/>
  <c r="J41" i="3"/>
  <c r="J43" i="3"/>
  <c r="J44" i="3"/>
  <c r="J45" i="3"/>
  <c r="J46" i="3"/>
  <c r="J47" i="3"/>
  <c r="J48" i="3"/>
  <c r="J49" i="3"/>
  <c r="J51" i="3"/>
  <c r="J52" i="3"/>
  <c r="J53" i="3"/>
  <c r="J54" i="3"/>
  <c r="J56" i="3"/>
  <c r="J57" i="3"/>
  <c r="J59" i="3"/>
  <c r="J60" i="3"/>
  <c r="J61" i="3"/>
  <c r="L61" i="3" s="1"/>
  <c r="J65" i="3"/>
  <c r="L65" i="3" s="1"/>
  <c r="J67" i="3"/>
  <c r="L67" i="3" s="1"/>
  <c r="J68" i="3"/>
  <c r="L68" i="3" s="1"/>
  <c r="J69" i="3"/>
  <c r="L69" i="3" s="1"/>
  <c r="J70" i="3"/>
  <c r="L70" i="3" s="1"/>
  <c r="J73" i="3"/>
  <c r="J75" i="3"/>
  <c r="K76" i="3"/>
  <c r="J77" i="3"/>
  <c r="K80" i="3"/>
  <c r="J81" i="3"/>
  <c r="K83" i="3"/>
  <c r="J84" i="3"/>
  <c r="J85" i="3"/>
  <c r="K87" i="3"/>
  <c r="J89" i="3"/>
  <c r="K91" i="3"/>
  <c r="J92" i="3"/>
  <c r="J93" i="3"/>
  <c r="J97" i="3"/>
  <c r="J99" i="3"/>
  <c r="J100" i="3"/>
  <c r="J101" i="3"/>
  <c r="K104" i="3"/>
  <c r="J105" i="3"/>
  <c r="K107" i="3"/>
  <c r="J108" i="3"/>
  <c r="J109" i="3"/>
  <c r="J113" i="3"/>
  <c r="K115" i="3"/>
  <c r="K116" i="3"/>
  <c r="J117" i="3"/>
  <c r="K121" i="3"/>
  <c r="K123" i="3"/>
  <c r="J124" i="3"/>
  <c r="K125" i="3"/>
  <c r="K126" i="3"/>
  <c r="J128" i="3"/>
  <c r="K129" i="3"/>
  <c r="J131" i="3"/>
  <c r="J132" i="3"/>
  <c r="J133" i="3"/>
  <c r="J137" i="3"/>
  <c r="J139" i="3"/>
  <c r="J140" i="3"/>
  <c r="J141" i="3"/>
  <c r="J145" i="3"/>
  <c r="J147" i="3"/>
  <c r="J148" i="3"/>
  <c r="J149" i="3"/>
  <c r="J153" i="3"/>
  <c r="J155" i="3"/>
  <c r="J156" i="3"/>
  <c r="J157" i="3"/>
  <c r="J158" i="3"/>
  <c r="J160" i="3"/>
  <c r="J161" i="3"/>
  <c r="J163" i="3"/>
  <c r="J164" i="3"/>
  <c r="J165" i="3"/>
  <c r="J169" i="3"/>
  <c r="J171" i="3"/>
  <c r="J172" i="3"/>
  <c r="J173" i="3"/>
  <c r="J177" i="3"/>
  <c r="J179" i="3"/>
  <c r="J180" i="3"/>
  <c r="J181" i="3"/>
  <c r="J182" i="3"/>
  <c r="J184" i="3"/>
  <c r="J185" i="3"/>
  <c r="J187" i="3"/>
  <c r="J188" i="3"/>
  <c r="J189" i="3"/>
  <c r="J193" i="3"/>
  <c r="J195" i="3"/>
  <c r="J196" i="3"/>
  <c r="J197" i="3"/>
  <c r="J201" i="3"/>
  <c r="J203" i="3"/>
  <c r="J204" i="3"/>
  <c r="J205" i="3"/>
  <c r="J208" i="3"/>
  <c r="J209" i="3"/>
  <c r="J211" i="3"/>
  <c r="J212" i="3"/>
  <c r="J213" i="3"/>
  <c r="J214" i="3"/>
  <c r="J216" i="3"/>
  <c r="L216" i="3" s="1"/>
  <c r="J217" i="3"/>
  <c r="L217" i="3" s="1"/>
  <c r="J219" i="3"/>
  <c r="J220" i="3"/>
  <c r="J221" i="3"/>
  <c r="K225" i="3"/>
  <c r="K227" i="3"/>
  <c r="K228" i="3"/>
  <c r="K229" i="3"/>
  <c r="K233" i="3"/>
  <c r="K235" i="3"/>
  <c r="K236" i="3"/>
  <c r="K237" i="3"/>
  <c r="J239" i="3"/>
  <c r="K240" i="3"/>
  <c r="K241" i="3"/>
  <c r="K243" i="3"/>
  <c r="K244" i="3"/>
  <c r="K245" i="3"/>
  <c r="K249" i="3"/>
  <c r="J252" i="3"/>
  <c r="K253" i="3"/>
  <c r="K257" i="3"/>
  <c r="K259" i="3"/>
  <c r="K260" i="3"/>
  <c r="K261" i="3"/>
  <c r="I2" i="3"/>
  <c r="J2" i="3" s="1"/>
  <c r="V67" i="1"/>
  <c r="U67" i="1"/>
  <c r="D107" i="1"/>
  <c r="U128" i="1"/>
  <c r="U129" i="1"/>
  <c r="U126" i="1"/>
  <c r="U149" i="1"/>
  <c r="U136" i="1"/>
  <c r="U134" i="1"/>
  <c r="D74" i="1"/>
  <c r="U141" i="1"/>
  <c r="D75" i="1"/>
  <c r="U135" i="1"/>
  <c r="D70" i="1"/>
  <c r="U147" i="1"/>
  <c r="U131" i="1"/>
  <c r="U143" i="1"/>
  <c r="U146" i="1"/>
  <c r="U139" i="1"/>
  <c r="U137" i="1"/>
  <c r="U130" i="1"/>
  <c r="U148" i="1"/>
  <c r="U145" i="1"/>
  <c r="U138" i="1"/>
  <c r="U132" i="1"/>
  <c r="U144" i="1"/>
  <c r="U133" i="1"/>
  <c r="U142" i="1"/>
  <c r="U127" i="1"/>
  <c r="U140" i="1"/>
  <c r="U125" i="1"/>
  <c r="L199" i="3" l="1"/>
  <c r="L31" i="3"/>
  <c r="L95" i="3"/>
  <c r="J111" i="3"/>
  <c r="J215" i="3"/>
  <c r="J151" i="3"/>
  <c r="J175" i="3"/>
  <c r="L256" i="3"/>
  <c r="L64" i="3"/>
  <c r="K64" i="3"/>
  <c r="K248" i="3"/>
  <c r="J136" i="3"/>
  <c r="J112" i="3"/>
  <c r="K88" i="3"/>
  <c r="K40" i="3"/>
  <c r="L200" i="3"/>
  <c r="L176" i="3"/>
  <c r="L56" i="3"/>
  <c r="K224" i="3"/>
  <c r="K8" i="3"/>
  <c r="L110" i="3"/>
  <c r="L40" i="3"/>
  <c r="L16" i="3"/>
  <c r="J198" i="3"/>
  <c r="K120" i="3"/>
  <c r="K96" i="3"/>
  <c r="K72" i="3"/>
  <c r="J144" i="3"/>
  <c r="J86" i="3"/>
  <c r="K230" i="3"/>
  <c r="J72" i="3"/>
  <c r="K86" i="3"/>
  <c r="K68" i="3"/>
  <c r="L62" i="3"/>
  <c r="K62" i="3"/>
  <c r="K22" i="3"/>
  <c r="L22" i="3"/>
  <c r="J238" i="3"/>
  <c r="J166" i="3"/>
  <c r="K94" i="3"/>
  <c r="L246" i="3"/>
  <c r="L78" i="3"/>
  <c r="J206" i="3"/>
  <c r="J134" i="3"/>
  <c r="L150" i="3"/>
  <c r="L118" i="3"/>
  <c r="K61" i="3"/>
  <c r="K65" i="3"/>
  <c r="K69" i="3"/>
  <c r="K216" i="3"/>
  <c r="J174" i="3"/>
  <c r="K102" i="3"/>
  <c r="J30" i="3"/>
  <c r="L254" i="3"/>
  <c r="L223" i="3"/>
  <c r="L190" i="3"/>
  <c r="L159" i="3"/>
  <c r="K13" i="3"/>
  <c r="K70" i="3"/>
  <c r="K217" i="3"/>
  <c r="J222" i="3"/>
  <c r="J38" i="3"/>
  <c r="J6" i="3"/>
  <c r="K21" i="3"/>
  <c r="K67" i="3"/>
  <c r="K71" i="3"/>
  <c r="L135" i="3"/>
  <c r="L7" i="3"/>
  <c r="L2" i="3"/>
  <c r="L207" i="3"/>
  <c r="L143" i="3"/>
  <c r="L79" i="3"/>
  <c r="L15" i="3"/>
  <c r="K231" i="3"/>
  <c r="J167" i="3"/>
  <c r="K103" i="3"/>
  <c r="J39" i="3"/>
  <c r="K247" i="3"/>
  <c r="J183" i="3"/>
  <c r="K119" i="3"/>
  <c r="J55" i="3"/>
  <c r="J191" i="3"/>
  <c r="J127" i="3"/>
  <c r="J63" i="3"/>
  <c r="J255" i="3"/>
  <c r="K10" i="3"/>
  <c r="K242" i="3"/>
  <c r="K226" i="3"/>
  <c r="J218" i="3"/>
  <c r="J210" i="3"/>
  <c r="J202" i="3"/>
  <c r="J194" i="3"/>
  <c r="J186" i="3"/>
  <c r="J178" i="3"/>
  <c r="J170" i="3"/>
  <c r="J162" i="3"/>
  <c r="J154" i="3"/>
  <c r="J146" i="3"/>
  <c r="J138" i="3"/>
  <c r="J130" i="3"/>
  <c r="K122" i="3"/>
  <c r="J114" i="3"/>
  <c r="K106" i="3"/>
  <c r="J98" i="3"/>
  <c r="J90" i="3"/>
  <c r="K82" i="3"/>
  <c r="J74" i="3"/>
  <c r="J66" i="3"/>
  <c r="J58" i="3"/>
  <c r="J50" i="3"/>
  <c r="J42" i="3"/>
  <c r="J34" i="3"/>
  <c r="J26" i="3"/>
  <c r="K18" i="3"/>
  <c r="K258" i="3"/>
  <c r="J250" i="3"/>
  <c r="K234" i="3"/>
  <c r="K3" i="3"/>
  <c r="K33" i="3"/>
  <c r="K41" i="3"/>
  <c r="K49" i="3"/>
  <c r="K57" i="3"/>
  <c r="K73" i="3"/>
  <c r="K89" i="3"/>
  <c r="K101" i="3"/>
  <c r="K117" i="3"/>
  <c r="K134" i="3"/>
  <c r="K142" i="3"/>
  <c r="K150" i="3"/>
  <c r="K158" i="3"/>
  <c r="K166" i="3"/>
  <c r="K174" i="3"/>
  <c r="K182" i="3"/>
  <c r="K190" i="3"/>
  <c r="K198" i="3"/>
  <c r="K206" i="3"/>
  <c r="K214" i="3"/>
  <c r="K222" i="3"/>
  <c r="K4" i="3"/>
  <c r="K26" i="3"/>
  <c r="K34" i="3"/>
  <c r="K42" i="3"/>
  <c r="K50" i="3"/>
  <c r="K58" i="3"/>
  <c r="K74" i="3"/>
  <c r="K90" i="3"/>
  <c r="K105" i="3"/>
  <c r="K124" i="3"/>
  <c r="K135" i="3"/>
  <c r="K143" i="3"/>
  <c r="K151" i="3"/>
  <c r="K159" i="3"/>
  <c r="K167" i="3"/>
  <c r="K175" i="3"/>
  <c r="K183" i="3"/>
  <c r="K191" i="3"/>
  <c r="K199" i="3"/>
  <c r="K207" i="3"/>
  <c r="K215" i="3"/>
  <c r="K238" i="3"/>
  <c r="K5" i="3"/>
  <c r="K27" i="3"/>
  <c r="K35" i="3"/>
  <c r="K43" i="3"/>
  <c r="K51" i="3"/>
  <c r="K59" i="3"/>
  <c r="K75" i="3"/>
  <c r="K92" i="3"/>
  <c r="K108" i="3"/>
  <c r="K136" i="3"/>
  <c r="K144" i="3"/>
  <c r="K152" i="3"/>
  <c r="K160" i="3"/>
  <c r="K168" i="3"/>
  <c r="K176" i="3"/>
  <c r="K184" i="3"/>
  <c r="K192" i="3"/>
  <c r="K200" i="3"/>
  <c r="K208" i="3"/>
  <c r="K239" i="3"/>
  <c r="K6" i="3"/>
  <c r="K28" i="3"/>
  <c r="K36" i="3"/>
  <c r="K44" i="3"/>
  <c r="K52" i="3"/>
  <c r="K60" i="3"/>
  <c r="K77" i="3"/>
  <c r="K93" i="3"/>
  <c r="K109" i="3"/>
  <c r="K128" i="3"/>
  <c r="K137" i="3"/>
  <c r="K145" i="3"/>
  <c r="K153" i="3"/>
  <c r="K161" i="3"/>
  <c r="K169" i="3"/>
  <c r="K177" i="3"/>
  <c r="K185" i="3"/>
  <c r="K193" i="3"/>
  <c r="K201" i="3"/>
  <c r="K209" i="3"/>
  <c r="K250" i="3"/>
  <c r="K12" i="3"/>
  <c r="K29" i="3"/>
  <c r="K37" i="3"/>
  <c r="K45" i="3"/>
  <c r="K53" i="3"/>
  <c r="K81" i="3"/>
  <c r="K97" i="3"/>
  <c r="K111" i="3"/>
  <c r="K130" i="3"/>
  <c r="K138" i="3"/>
  <c r="K146" i="3"/>
  <c r="K154" i="3"/>
  <c r="K162" i="3"/>
  <c r="K170" i="3"/>
  <c r="K178" i="3"/>
  <c r="K186" i="3"/>
  <c r="K194" i="3"/>
  <c r="K202" i="3"/>
  <c r="K210" i="3"/>
  <c r="K252" i="3"/>
  <c r="K30" i="3"/>
  <c r="K38" i="3"/>
  <c r="K46" i="3"/>
  <c r="K54" i="3"/>
  <c r="K84" i="3"/>
  <c r="K98" i="3"/>
  <c r="K112" i="3"/>
  <c r="K131" i="3"/>
  <c r="K139" i="3"/>
  <c r="K147" i="3"/>
  <c r="K155" i="3"/>
  <c r="K163" i="3"/>
  <c r="K171" i="3"/>
  <c r="K179" i="3"/>
  <c r="K187" i="3"/>
  <c r="K195" i="3"/>
  <c r="K203" i="3"/>
  <c r="K211" i="3"/>
  <c r="K219" i="3"/>
  <c r="K255" i="3"/>
  <c r="K114" i="3"/>
  <c r="K17" i="3"/>
  <c r="K31" i="3"/>
  <c r="K39" i="3"/>
  <c r="K47" i="3"/>
  <c r="K55" i="3"/>
  <c r="K85" i="3"/>
  <c r="K99" i="3"/>
  <c r="K113" i="3"/>
  <c r="K132" i="3"/>
  <c r="K140" i="3"/>
  <c r="K148" i="3"/>
  <c r="K156" i="3"/>
  <c r="K164" i="3"/>
  <c r="K172" i="3"/>
  <c r="K180" i="3"/>
  <c r="K188" i="3"/>
  <c r="K196" i="3"/>
  <c r="K204" i="3"/>
  <c r="K212" i="3"/>
  <c r="K220" i="3"/>
  <c r="K256" i="3"/>
  <c r="K2" i="3"/>
  <c r="C73" i="1"/>
  <c r="C72" i="1"/>
  <c r="C71" i="1"/>
  <c r="D80" i="1"/>
  <c r="L66" i="3" l="1"/>
  <c r="K66" i="3"/>
  <c r="L63" i="3"/>
  <c r="K63" i="3"/>
  <c r="K127" i="3"/>
  <c r="L127" i="3"/>
  <c r="L218" i="3"/>
  <c r="K218" i="3"/>
  <c r="C69" i="1"/>
  <c r="C68" i="1"/>
  <c r="C67" i="1"/>
  <c r="B69" i="1"/>
  <c r="B68" i="1"/>
  <c r="B67" i="1"/>
  <c r="D69" i="1"/>
  <c r="XEZ25" i="1"/>
  <c r="XEZ24" i="1"/>
  <c r="XEZ18" i="1"/>
  <c r="XEZ20" i="1"/>
  <c r="XEZ22" i="1"/>
  <c r="XEZ21" i="1"/>
  <c r="XFA16" i="1"/>
  <c r="Z56" i="1" l="1"/>
  <c r="Z35" i="1"/>
  <c r="Z15" i="1"/>
  <c r="Z34" i="1"/>
  <c r="Z14" i="1"/>
  <c r="Z33" i="1"/>
  <c r="Z13" i="1"/>
  <c r="Z57" i="1"/>
  <c r="Z43" i="1"/>
  <c r="Z40" i="1"/>
  <c r="Z42" i="1"/>
  <c r="Z39" i="1"/>
  <c r="Z53" i="1"/>
  <c r="Z52" i="1"/>
  <c r="Z41" i="1"/>
  <c r="Z38" i="1"/>
  <c r="Z51" i="1"/>
  <c r="Z58" i="1"/>
  <c r="Z27" i="1"/>
  <c r="Z26" i="1"/>
  <c r="Z25" i="1"/>
  <c r="Z49" i="1"/>
  <c r="Z48" i="1"/>
  <c r="Z47" i="1"/>
  <c r="Z45" i="1"/>
  <c r="Z12" i="1"/>
  <c r="Z37" i="1"/>
  <c r="Z24" i="1"/>
  <c r="Z36" i="1"/>
  <c r="Z60" i="1"/>
  <c r="Z31" i="1"/>
  <c r="Z63" i="1"/>
  <c r="Z59" i="1"/>
  <c r="Z62" i="1"/>
  <c r="Z54" i="1"/>
  <c r="Z64" i="1"/>
  <c r="Z7" i="1"/>
  <c r="Z61" i="1"/>
  <c r="Z28" i="1"/>
  <c r="Z32" i="1"/>
  <c r="Z5" i="1"/>
  <c r="Z4" i="1"/>
  <c r="Z2" i="1"/>
  <c r="Z30" i="1"/>
  <c r="Z50" i="1"/>
  <c r="Z29" i="1"/>
  <c r="Z55" i="1"/>
  <c r="Z46" i="1"/>
  <c r="Z16" i="1"/>
  <c r="Z21" i="1"/>
  <c r="Z20" i="1"/>
  <c r="Z18" i="1"/>
  <c r="Z19" i="1"/>
  <c r="Z23" i="1"/>
  <c r="Z17" i="1"/>
  <c r="Z22" i="1"/>
  <c r="V131" i="1"/>
  <c r="XFA14" i="1" l="1"/>
  <c r="XFA13" i="1"/>
  <c r="XFA9" i="1"/>
  <c r="XFA8" i="1"/>
  <c r="XFA7" i="1"/>
  <c r="XFA6" i="1"/>
  <c r="XFA4" i="1"/>
  <c r="B79" i="1"/>
  <c r="XFA11" i="1" l="1"/>
  <c r="XFA10" i="1"/>
  <c r="B127" i="1"/>
  <c r="B115" i="1"/>
  <c r="B133" i="1"/>
  <c r="B134" i="1"/>
  <c r="B135" i="1"/>
  <c r="B136" i="1"/>
  <c r="B137" i="1"/>
  <c r="B138" i="1"/>
  <c r="B132" i="1"/>
  <c r="B125" i="1"/>
  <c r="B126" i="1"/>
  <c r="B128" i="1"/>
  <c r="B129" i="1"/>
  <c r="B130" i="1"/>
  <c r="B124" i="1"/>
  <c r="B116" i="1"/>
  <c r="B117" i="1"/>
  <c r="B118" i="1"/>
  <c r="B119" i="1"/>
  <c r="B120" i="1"/>
  <c r="B121" i="1"/>
  <c r="B122" i="1"/>
  <c r="B114" i="1"/>
  <c r="AQ99" i="1" l="1"/>
  <c r="AQ100" i="1"/>
  <c r="AQ101" i="1"/>
  <c r="AQ102" i="1"/>
  <c r="AQ103" i="1"/>
  <c r="AQ98" i="1"/>
  <c r="AO99" i="1"/>
  <c r="AO100" i="1"/>
  <c r="AO101" i="1"/>
  <c r="AO102" i="1"/>
  <c r="AO103" i="1"/>
  <c r="AO98" i="1"/>
  <c r="AK99" i="1"/>
  <c r="AK100" i="1"/>
  <c r="AK101" i="1"/>
  <c r="AK102" i="1"/>
  <c r="AK103" i="1"/>
  <c r="AK98" i="1"/>
  <c r="AM104" i="1"/>
  <c r="AL104" i="1"/>
  <c r="A10" i="1"/>
  <c r="A8" i="1"/>
  <c r="A9" i="1"/>
  <c r="AQ104" i="1" l="1"/>
  <c r="AO104" i="1"/>
  <c r="AK104" i="1"/>
  <c r="C157" i="1"/>
  <c r="U161" i="1"/>
  <c r="D159" i="1"/>
  <c r="D158" i="1"/>
  <c r="C158" i="1" s="1"/>
  <c r="D152" i="1"/>
  <c r="D153" i="1"/>
  <c r="U153" i="1"/>
  <c r="U117" i="1"/>
  <c r="C161" i="1" l="1"/>
  <c r="D161" i="1"/>
  <c r="V111" i="1"/>
  <c r="D165" i="1" l="1"/>
  <c r="C75" i="1"/>
  <c r="U113" i="1"/>
  <c r="U111" i="1"/>
  <c r="V86" i="1"/>
  <c r="V88" i="1"/>
  <c r="U73" i="1"/>
  <c r="Q56" i="1"/>
  <c r="S73" i="1"/>
  <c r="S74" i="1"/>
  <c r="S75" i="1"/>
  <c r="S72" i="1"/>
  <c r="V72" i="1" s="1"/>
  <c r="S92" i="1"/>
  <c r="R88" i="1"/>
  <c r="P82" i="1"/>
  <c r="N10" i="1"/>
  <c r="S81" i="1"/>
  <c r="N28" i="1"/>
  <c r="N18" i="1"/>
  <c r="N64" i="1"/>
  <c r="N3" i="1"/>
  <c r="P81" i="1"/>
  <c r="P70" i="1"/>
  <c r="N24" i="1"/>
  <c r="N86" i="1"/>
  <c r="N4" i="1"/>
  <c r="T74" i="1" l="1"/>
  <c r="V73" i="1" s="1"/>
  <c r="V74" i="1" s="1"/>
  <c r="V75" i="1" s="1"/>
  <c r="U74" i="1"/>
  <c r="U75" i="1" s="1"/>
  <c r="C74" i="1" s="1"/>
  <c r="T75" i="1"/>
  <c r="T73" i="1"/>
  <c r="T72" i="1" s="1"/>
  <c r="N4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D3" authorId="0" shapeId="0" xr:uid="{68AA4A02-BC6E-4E80-B0D6-FE3C3F882D55}">
      <text>
        <r>
          <rPr>
            <b/>
            <sz val="9"/>
            <color indexed="81"/>
            <rFont val="Tahoma"/>
            <family val="2"/>
            <charset val="204"/>
          </rPr>
          <t>User:</t>
        </r>
        <r>
          <rPr>
            <sz val="9"/>
            <color indexed="81"/>
            <rFont val="Tahoma"/>
            <family val="2"/>
            <charset val="204"/>
          </rPr>
          <t xml:space="preserve">
</t>
        </r>
        <r>
          <rPr>
            <sz val="8"/>
            <color indexed="81"/>
            <rFont val="Consolas"/>
            <family val="3"/>
            <charset val="204"/>
          </rPr>
          <t>конкретно у этого соединителя 09454521560 - номинальное напряжение в технических характеристиках заявлено 125 В!
https://www.chipdip.ru/product0/8002412629
https://eu.mouser.com/ProductDetail/HARTING/09454521560?qs=ldWZkCr882B3arH02AO0vA%3D%3D
можем оформить ДС по ПП №353 (схема 2д) за 15000₽ (ТР ТС 004, ТР ЕАЭС 037);</t>
        </r>
      </text>
    </comment>
    <comment ref="D8" authorId="0" shapeId="0" xr:uid="{41F2F477-FA90-4019-884D-C769A79D58ED}">
      <text>
        <r>
          <rPr>
            <b/>
            <sz val="9"/>
            <color indexed="81"/>
            <rFont val="Tahoma"/>
            <family val="2"/>
            <charset val="204"/>
          </rPr>
          <t>User:</t>
        </r>
        <r>
          <rPr>
            <sz val="9"/>
            <color indexed="81"/>
            <rFont val="Tahoma"/>
            <family val="2"/>
            <charset val="204"/>
          </rPr>
          <t xml:space="preserve">
</t>
        </r>
        <r>
          <rPr>
            <sz val="8"/>
            <color indexed="81"/>
            <rFont val="Consolas"/>
            <family val="3"/>
            <charset val="204"/>
          </rPr>
          <t>СС ТР ТС 004 НВО, ДС ТР ЕАЭС 037 - стоимость 105000₽;
Таможенные сборы: 30000₽</t>
        </r>
      </text>
    </comment>
    <comment ref="D9" authorId="0" shapeId="0" xr:uid="{734C9211-7381-4215-83C9-8CCBB40DBD26}">
      <text>
        <r>
          <rPr>
            <b/>
            <sz val="9"/>
            <color indexed="81"/>
            <rFont val="Tahoma"/>
            <family val="2"/>
            <charset val="204"/>
          </rPr>
          <t>User:</t>
        </r>
        <r>
          <rPr>
            <sz val="9"/>
            <color indexed="81"/>
            <rFont val="Tahoma"/>
            <family val="2"/>
            <charset val="204"/>
          </rPr>
          <t xml:space="preserve">
</t>
        </r>
        <r>
          <rPr>
            <sz val="8"/>
            <color indexed="81"/>
            <rFont val="Consolas"/>
            <family val="3"/>
            <charset val="204"/>
          </rPr>
          <t>СС ТР ТС 004 НВО, ДС ТР ЕАЭС 037 - стоимость 105000₽;
Таможенные сборы: 30000₽</t>
        </r>
      </text>
    </comment>
    <comment ref="D10" authorId="0" shapeId="0" xr:uid="{78877D84-3130-41AA-B415-41A758742059}">
      <text>
        <r>
          <rPr>
            <b/>
            <sz val="9"/>
            <color indexed="81"/>
            <rFont val="Tahoma"/>
            <family val="2"/>
            <charset val="204"/>
          </rPr>
          <t>User:</t>
        </r>
        <r>
          <rPr>
            <sz val="9"/>
            <color indexed="81"/>
            <rFont val="Tahoma"/>
            <family val="2"/>
            <charset val="204"/>
          </rPr>
          <t xml:space="preserve">
</t>
        </r>
        <r>
          <rPr>
            <sz val="8"/>
            <color indexed="81"/>
            <rFont val="Consolas"/>
            <family val="3"/>
            <charset val="204"/>
          </rPr>
          <t>СС ТР ТС 004 НВО, ДС ТР ЕАЭС 037 - стоимость 105000₽;
Таможенные сборы: 30000₽</t>
        </r>
      </text>
    </comment>
    <comment ref="D11" authorId="0" shapeId="0" xr:uid="{437C1526-7C48-4280-80EF-0D139C2A5C2D}">
      <text>
        <r>
          <rPr>
            <b/>
            <sz val="9"/>
            <color indexed="81"/>
            <rFont val="Tahoma"/>
            <family val="2"/>
            <charset val="204"/>
          </rPr>
          <t>User:</t>
        </r>
        <r>
          <rPr>
            <sz val="9"/>
            <color indexed="81"/>
            <rFont val="Tahoma"/>
            <family val="2"/>
            <charset val="204"/>
          </rPr>
          <t xml:space="preserve">
</t>
        </r>
        <r>
          <rPr>
            <sz val="8"/>
            <color indexed="81"/>
            <rFont val="Consolas"/>
            <family val="3"/>
            <charset val="204"/>
          </rPr>
          <t>СС ТР ТС 004 НВО, ДС ТР ЕАЭС 037 - стоимость 105000₽;
Таможенные сборы: 30000₽</t>
        </r>
      </text>
    </comment>
    <comment ref="D44" authorId="0" shapeId="0" xr:uid="{7A9D43D5-39E1-42CB-99FE-AE3C60DE806B}">
      <text>
        <r>
          <rPr>
            <b/>
            <sz val="9"/>
            <color indexed="81"/>
            <rFont val="Tahoma"/>
            <family val="2"/>
            <charset val="204"/>
          </rPr>
          <t>User:</t>
        </r>
        <r>
          <rPr>
            <sz val="9"/>
            <color indexed="81"/>
            <rFont val="Tahoma"/>
            <family val="2"/>
            <charset val="204"/>
          </rPr>
          <t xml:space="preserve">
</t>
        </r>
        <r>
          <rPr>
            <sz val="8"/>
            <color indexed="81"/>
            <rFont val="Consolas"/>
            <family val="3"/>
            <charset val="204"/>
          </rPr>
          <t>требуется СС ТР ТС 004 НВО; стоимость 90000₽;</t>
        </r>
      </text>
    </comment>
    <comment ref="D50" authorId="0" shapeId="0" xr:uid="{A0D33ED0-E162-430F-8DF5-7D3EC4569F64}">
      <text>
        <r>
          <rPr>
            <b/>
            <sz val="9"/>
            <color indexed="81"/>
            <rFont val="Tahoma"/>
            <family val="2"/>
            <charset val="204"/>
          </rPr>
          <t>User:</t>
        </r>
        <r>
          <rPr>
            <sz val="9"/>
            <color indexed="81"/>
            <rFont val="Tahoma"/>
            <family val="2"/>
            <charset val="204"/>
          </rPr>
          <t xml:space="preserve">
</t>
        </r>
        <r>
          <rPr>
            <sz val="8"/>
            <color indexed="81"/>
            <rFont val="Consolas"/>
            <family val="3"/>
            <charset val="204"/>
          </rPr>
          <t>если таможня потребует можем оформить ДС ТР ЕАЭС 037 за 15000₽; 
Обычно вопросов не возникает.</t>
        </r>
      </text>
    </comment>
    <comment ref="U91" authorId="0" shapeId="0" xr:uid="{6E7D02F3-8F0A-43DB-B176-CF54FC295489}">
      <text>
        <r>
          <rPr>
            <b/>
            <sz val="9"/>
            <color indexed="81"/>
            <rFont val="Tahoma"/>
            <family val="2"/>
            <charset val="204"/>
          </rPr>
          <t>User:</t>
        </r>
        <r>
          <rPr>
            <sz val="9"/>
            <color indexed="81"/>
            <rFont val="Tahoma"/>
            <family val="2"/>
            <charset val="204"/>
          </rPr>
          <t xml:space="preserve">
</t>
        </r>
      </text>
    </comment>
  </commentList>
</comments>
</file>

<file path=xl/sharedStrings.xml><?xml version="1.0" encoding="utf-8"?>
<sst xmlns="http://schemas.openxmlformats.org/spreadsheetml/2006/main" count="104972" uniqueCount="19551">
  <si>
    <t>Qty</t>
  </si>
  <si>
    <t>USD/PCS</t>
  </si>
  <si>
    <t>MFG</t>
  </si>
  <si>
    <t>DC</t>
  </si>
  <si>
    <t>Total Amout USD</t>
  </si>
  <si>
    <t>Номер заявки</t>
  </si>
  <si>
    <t>№ инв</t>
  </si>
  <si>
    <t>DATE PI</t>
  </si>
  <si>
    <t>общий № инвойса</t>
  </si>
  <si>
    <t>дата отгрузки</t>
  </si>
  <si>
    <t xml:space="preserve">отгрузка </t>
  </si>
  <si>
    <t xml:space="preserve">курс </t>
  </si>
  <si>
    <t>Условия ОПЛ</t>
  </si>
  <si>
    <t>ДАТА ОПЛАТЫ</t>
  </si>
  <si>
    <t>СУММА PI USD</t>
  </si>
  <si>
    <t>ОДП</t>
  </si>
  <si>
    <t>Код ТНВЭД</t>
  </si>
  <si>
    <t>Anton</t>
  </si>
  <si>
    <t>9670500344</t>
  </si>
  <si>
    <t>Harting</t>
  </si>
  <si>
    <t>2266-23ГК</t>
  </si>
  <si>
    <t>ST-21282</t>
  </si>
  <si>
    <t>9040009906</t>
  </si>
  <si>
    <t>ПРИНАДЛЕЖНОСТЬ ДЛЯ РАЗЪЕМА ИЗ ПЛАСТМАСС, ИЗГОТОВЛЕНА МЕТОДОМ ЛИТЬЯ С ДАЛЬНЕЙШЕЙ ОБРАБОТКОЙ</t>
  </si>
  <si>
    <t>9670504715</t>
  </si>
  <si>
    <t>9042326821</t>
  </si>
  <si>
    <t>РАЗЪЕМ ДЛЯ МОНТАЖА НА ПЕЧАТНУЮ ПЛАТУ</t>
  </si>
  <si>
    <t>9040009907</t>
  </si>
  <si>
    <t>9042326826</t>
  </si>
  <si>
    <t>9651226802</t>
  </si>
  <si>
    <t>9031326921</t>
  </si>
  <si>
    <t>Igor</t>
  </si>
  <si>
    <t>Stan</t>
  </si>
  <si>
    <t>IN-S126ATG</t>
  </si>
  <si>
    <t>Inolux</t>
  </si>
  <si>
    <t>22+</t>
  </si>
  <si>
    <t>HKC20230921BHK220B</t>
  </si>
  <si>
    <t>Maxim</t>
  </si>
  <si>
    <t>05+</t>
  </si>
  <si>
    <t>SDR0604-220YL</t>
  </si>
  <si>
    <t>Bourns</t>
  </si>
  <si>
    <t>B82498F3331J(330нГн)</t>
  </si>
  <si>
    <t>TDK</t>
  </si>
  <si>
    <t>F1206FA5000V032T</t>
  </si>
  <si>
    <t>AEM</t>
  </si>
  <si>
    <t>96+</t>
  </si>
  <si>
    <t>JXD0-0002NL</t>
  </si>
  <si>
    <t>Pulse</t>
  </si>
  <si>
    <t>20+</t>
  </si>
  <si>
    <t>B84143-A0008-R105</t>
  </si>
  <si>
    <t>EPCOS</t>
  </si>
  <si>
    <t>09 45 452 1560</t>
  </si>
  <si>
    <t>HKC20230921BHK221B</t>
  </si>
  <si>
    <t>0603LS-271XJLB</t>
  </si>
  <si>
    <t>Coilcraft</t>
  </si>
  <si>
    <t>1008HQ-12NXGB</t>
  </si>
  <si>
    <t>1008HQ-39NXGB</t>
  </si>
  <si>
    <t>BCP55</t>
  </si>
  <si>
    <t>Nexperia</t>
  </si>
  <si>
    <t>HKC20230922BHK224B</t>
  </si>
  <si>
    <t>ADG801BRTZ-REEL</t>
  </si>
  <si>
    <t>Analog</t>
  </si>
  <si>
    <t>06+</t>
  </si>
  <si>
    <t>TLP621GB</t>
  </si>
  <si>
    <t>Toshiba</t>
  </si>
  <si>
    <t>15+</t>
  </si>
  <si>
    <t>Tank</t>
  </si>
  <si>
    <t>2BZX84C20</t>
  </si>
  <si>
    <t>Diotec</t>
  </si>
  <si>
    <t>20-23+</t>
  </si>
  <si>
    <t>HKC306BHK071123</t>
  </si>
  <si>
    <t>Kris</t>
  </si>
  <si>
    <t>XCR3384XL-10TQ144I</t>
  </si>
  <si>
    <t>xilinx</t>
  </si>
  <si>
    <t>ICSCAN-5739</t>
  </si>
  <si>
    <t>MAX1480AEPI+</t>
  </si>
  <si>
    <t>ICSCAN-5740</t>
  </si>
  <si>
    <t>TMR3-2411</t>
  </si>
  <si>
    <t>traco</t>
  </si>
  <si>
    <t>23+</t>
  </si>
  <si>
    <t>ПРЕОБРАЗОВАТЕЛИ СТАТИЧЕСКИЕ ПРОЧИЕ: ПРЕОБРАЗОВАТЕЛЬ ПОСТОЯННОГО ТОКА В ПОСТОЯННЫЙ</t>
  </si>
  <si>
    <t>TEN8-2411</t>
  </si>
  <si>
    <t>ICSCAN-5780</t>
  </si>
  <si>
    <t>TMR3-2423WI</t>
  </si>
  <si>
    <t>TRACO</t>
  </si>
  <si>
    <t>2CDS253001R0164</t>
  </si>
  <si>
    <t>abb</t>
  </si>
  <si>
    <t>ST-21008</t>
  </si>
  <si>
    <t>2CDS252001R0064</t>
  </si>
  <si>
    <t>2CDS252001R0164</t>
  </si>
  <si>
    <t>2CDS253001R0254</t>
  </si>
  <si>
    <t>BC817-16</t>
  </si>
  <si>
    <t>21+</t>
  </si>
  <si>
    <t>ST-21009</t>
  </si>
  <si>
    <t>TLP281GB</t>
  </si>
  <si>
    <t>12+</t>
  </si>
  <si>
    <t>DG409DY-T1-E3</t>
  </si>
  <si>
    <t>Vishay</t>
  </si>
  <si>
    <t>ABM11-25.000MHZ-D2X-T3</t>
  </si>
  <si>
    <t>Abracon</t>
  </si>
  <si>
    <t>DO1813H-331MLD</t>
  </si>
  <si>
    <t>16+</t>
  </si>
  <si>
    <t>733-370</t>
  </si>
  <si>
    <t>Wago</t>
  </si>
  <si>
    <t/>
  </si>
  <si>
    <t>GW1N-UV9QN48С6/I5</t>
  </si>
  <si>
    <t>Gowin Semiconductor Corp.</t>
  </si>
  <si>
    <t>ST-21515</t>
  </si>
  <si>
    <t>IRLL110TRPBF</t>
  </si>
  <si>
    <t>vishay</t>
  </si>
  <si>
    <t>HKC315BHK131123</t>
  </si>
  <si>
    <t>HKC316BHK131123</t>
  </si>
  <si>
    <t>HKC314BHK131123</t>
  </si>
  <si>
    <t>AD627BRZ-R7</t>
  </si>
  <si>
    <t>ADI</t>
  </si>
  <si>
    <t>HXC231109T040B</t>
  </si>
  <si>
    <t>HXC231109T040C</t>
  </si>
  <si>
    <t>HXC231109T040A</t>
  </si>
  <si>
    <t>SPD125-103M</t>
  </si>
  <si>
    <t>API Delevan</t>
  </si>
  <si>
    <t>HXC231115T025</t>
  </si>
  <si>
    <t>LT4356HMS-1#PBF</t>
  </si>
  <si>
    <t>LINEAR</t>
  </si>
  <si>
    <t>ICSCAN-5844</t>
  </si>
  <si>
    <t>EP1C20F400I7N</t>
  </si>
  <si>
    <t>ALTERA</t>
  </si>
  <si>
    <t>ICSCAN-5845</t>
  </si>
  <si>
    <t>EPM3128ATI100-10N</t>
  </si>
  <si>
    <t>18+</t>
  </si>
  <si>
    <t xml:space="preserve"> ICSCAN-5854</t>
  </si>
  <si>
    <t>ICSCAN-5855</t>
  </si>
  <si>
    <t xml:space="preserve"> ICSCAN-5856</t>
  </si>
  <si>
    <t>ICSCAN-5857</t>
  </si>
  <si>
    <t>SN74LVTH245ADB</t>
  </si>
  <si>
    <t>TI</t>
  </si>
  <si>
    <t>ST-21656</t>
  </si>
  <si>
    <t>74LVT244APW</t>
  </si>
  <si>
    <t>NXP</t>
  </si>
  <si>
    <t xml:space="preserve"> ST-21587B</t>
  </si>
  <si>
    <t>D38999/24WB35PA</t>
  </si>
  <si>
    <t>Amphenol</t>
  </si>
  <si>
    <t>ST-21587C</t>
  </si>
  <si>
    <t>ST-21587A</t>
  </si>
  <si>
    <t>SG-710ECK40.000MM</t>
  </si>
  <si>
    <t>HKC321BHK151123</t>
  </si>
  <si>
    <t>#Н/Д</t>
  </si>
  <si>
    <t>Доп. код</t>
  </si>
  <si>
    <t>Ставка пошлины</t>
  </si>
  <si>
    <t>Код ОКП</t>
  </si>
  <si>
    <t>Наименование товара (гр.31)</t>
  </si>
  <si>
    <t>Описание артикула</t>
  </si>
  <si>
    <t>Код страны происх.</t>
  </si>
  <si>
    <t>Наим. страны происх.</t>
  </si>
  <si>
    <t>Артикул</t>
  </si>
  <si>
    <t>Факт. стоимость артикула</t>
  </si>
  <si>
    <t>Валюта (из гр. 22)</t>
  </si>
  <si>
    <t>Марка</t>
  </si>
  <si>
    <t>Модель</t>
  </si>
  <si>
    <t>КАТЕГОРИЯ ПРОДУКТА: ИЗОЛИРОВАННЫЕ ПРЕОБРАЗОВАТЕЛИ ПОСТОЯННОГО ТОКА В ПОСТОЯННЫЙ — МОНТАЖ В ОТВЕРСТИЕ, ROHS: ПОДРОБНОСТИ, ТИП МОНТАЖА: СКВОЗНОЕ ОТВЕРСТИЕ, КОЛИЧЕСТВО ВЫХОДОВ: 1 ВЫХОД, ВЫХОДНАЯ МОЩНОСТЬ: 2 ВТ, ВХОДНОЕ НАПРЯЖЕНИЕ, МИН.: 18 В, ВХОДНОЕ НАПРЯЖЕНИЕ, МАКС.: 36 В, ВЫХОДНОЕ НАПРЯЖЕНИЕ, КАНАЛ 1: 5 В, ВЫХОДНОЙ ТОК-КАНАЛ 1: 400 МА, НАПРЯЖЕНИЕ ИЗОЛЯЦИИ: 1,6 КВ, МИНИМАЛЬНАЯ РАБОЧАЯ ТЕМПЕРАТУРА: - 40 С, МАКСИМАЛЬНАЯ РАБОЧАЯ ТЕМПЕРАТУРА: +85 С, ПОСЫЛКА/КЕЙС: СИП-8, ДЛИНА: 21,8 ММ, ШИРИНА: 9,2 ММ, ВЫСОТА: 11,1 ММ, ПРОМЫШЛЕННОСТЬ: ПРОМЫШЛЕННЫЙ, ТОВАР: ИЗОЛИРОВАННЫЙ, СЕРИИ: ПМР 2, МАРКА: ТРАКО СИЛА, ВХОДНОЕ НАПРЯЖЕНИЕ: ОТ 18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t>
  </si>
  <si>
    <t>TW</t>
  </si>
  <si>
    <t>ТАЙВАНЬ (КИТАЙ)</t>
  </si>
  <si>
    <t>TMR 2411</t>
  </si>
  <si>
    <t>USD</t>
  </si>
  <si>
    <t>TRACO POWER</t>
  </si>
  <si>
    <t>ОТСУТСТВУЕТ</t>
  </si>
  <si>
    <t>ИЗДЕЛИЯ ИЗ ПЛАСТМАСС (ИЗГОТОВЛЕННАЯ ИЗ ПОЛИАМИДА МЕТОДОМ ЛИТЬЯ) - БИРКА МАРКИРОВОЧНАЯ ДЛЯ КАБЕЛЯ, НЕВОЕННОГО НАЗНАЧЕНИЯ. ПРЕДНАЗАНЧЕНА ДЛЯ МАРКИРОВКИ ПРОВОДОВ И КАБЕЛЕЙ, ДЛЯ ПРОМЫШЛЕННОГО ИСПОЛЬЗОВАНИЯ</t>
  </si>
  <si>
    <t>СРЕДСТВА МАРКИРОВКИ И УКЛАДКИ ПРОВОДОВ И КАБЕЛЕЙ: МАРКИРОВОЧНЫЕ НАКЛЕЙКИ И ВТУЛКИ ДЛЯ ПРОВОДОВ. КАТЕГОРИЯ ПРОДУКТА: МАРКИРОВОЧНЫЕ НАКЛЕЙКИ И ВТУЛКИ ДЛЯ ПРОВОДОВ. ТИП ПРОДУКТА: WIRE LABELS &amp; MARKERS. ПОДКАТЕГОРИЯ: WIRE &amp; CABLE MANAGEMENT. ИСПОЛНЕНИЕ: SLIM FIX, МАРКЕРЫ ПРОВОДОВ И КАБЕЛЕЙ, ГЛУБИНА: 3,2 ММ; ВЫСОТА: 21 ММ; ШИРИНА: 3,2 ММ, БЕЛЫЙ. НАРУЖНЫЙ ДИАМЕТР ПРОВОДА: 1.2 - 1.6 MM. НАРУЖНЫЙ ДИАМЕТР ПРОВОДА, МАКС.: 1,6 ММ. НАРУЖНЫЙ ДИАМЕТР ПРОВОДА, МИН.: 1,2 ММ. ПОПЕРЕЧНОЕ СЕЧЕНИЕ СОЕДИНИТЕЛЬНОГО ПРОВОДА, МАКС.: 0,5 MM?. ПОПЕРЕЧНОЕ СЕЧЕНИЕ СОЕДИНИТЕЛЬНОГО ПРОВОДА, МИН.: 0,25 MM?. СЕЧЕНИЕ СОЕДИНИТЕЛЬНОГО ПРОВОДА: 0.25 - 0.5 MM?. ДИАПАЗОН РАБОЧИХ ТЕМПЕРАТУР:-40...100 °C. КЛАСС ВОСПЛАМЕНЯЕМОСТИ UL 94: V-2. МАТЕРИАЛ: ПОЛИАМИД 66. ТИП: SF 0/21 MC NE WS V2. ИДЕНТИФИКАЦИОННЫЙ НОМЕР (EAN): 4032248553921. КОЛИЧЕСТВО МАРКИРОВОЧНЫХ ЭЛЕМЕНТОВ НА КОМБИНАЦИЮ: 1 MULTICARD = МАРКИРОВКА ПРОВОДОВ И КАБЕЛЕЙ. РАЗМЕР МАРКИРОВОЧНОЙ ОБЛАСТИ: 21 X 3.2 MM.</t>
  </si>
  <si>
    <t>DE</t>
  </si>
  <si>
    <t>ГЕРМАНИЯ</t>
  </si>
  <si>
    <t>1918500000</t>
  </si>
  <si>
    <t>WEIDMULLER</t>
  </si>
  <si>
    <t>РУЧКИ ДЛЯ РАДИОАППАРАТУРЫ, ИЗГОТОВЛЕНЫ ИЗ ПЛАСТМАССЫ МЕТОДОМ ЛИТЬЯ. НЕ ВОЕННОГО НАЗНАЧЕНИЯ.</t>
  </si>
  <si>
    <t>ЦВЕТ: ЧЕРНЫЙ, МАТЕРИАЛ РУЧКИ: ПЛАСТИК</t>
  </si>
  <si>
    <t>CN</t>
  </si>
  <si>
    <t>КИТАЙ</t>
  </si>
  <si>
    <t>81-095</t>
  </si>
  <si>
    <t>CNY</t>
  </si>
  <si>
    <t>ELMA</t>
  </si>
  <si>
    <t>ИЗДЕЛИЯ ИЗ АЛЮМИНИЯ, С ДАЛЬНЕЙШЕЙ ОБРАБОТКОЙ, НЕ ВОЕННОГО НАЗНАЧЕНИЯ, НЕ ЛОМ ЭЛЕКТРООБОРУДОВАНИЯ, ДЛЯ ЭЛЕКТРОНИКИ., ИЗДЕЛИЯ ИЗ АЛЮМИНИЯ ЛИТЫЕ, С ДАЛЬНЕЙШЕЙ ОБРАБОТКОЙ, НЕ ВОЕННОГО НАЗНАЧЕНИЯ, НЕ ЛОМ ЭЛЕКТРООБОРУДОВАНИЯ, ДЛЯ ЭЛЕКТРОНИКИ.</t>
  </si>
  <si>
    <t>АЛЮМИНИЕВАЯ ПАНЕЛЬ, ПЕРЕДНЯЯ ЧАСТЬ НАТУРАЛЬНОГО ЦВЕТА, МОНТАЖ НА ПЕРЕДНЕЙ ПАНЕЛИ, ПРЕДНАЗНАЧЕНА ДЛЯ КОРПУСОВ ЭЛЕКТРОПРИБОРОВ.</t>
  </si>
  <si>
    <t>66-518-26</t>
  </si>
  <si>
    <t>TT</t>
  </si>
  <si>
    <t>ПЕРЕДНЯЯ ПАНЕЛЬ ЭКРАНИРОВАННАЯ, ИЗ АЛЮМИНИЯ, МОНТАЖ НА ПЕРЕДНЕЙ ПАНЕЛИ, ПРЕДНАЗНАЧЕНА ДЛЯ КОРПУСОВ ЭЛЕКТРОПРИБОРОВ. ПЕРЕДНЯЯ ПАНЕЛЬ КРЕПИТСЯ БОЛТАМИ К ПЕРЕДНЕЙ РАМЕ КОРПУСА; ПЕРЕДНЯЯ ПАНЕЛЬ ДЛЯ КОРПУСОВ COMPACPRO КРЕПИТСЯ БОЛТАМИ К ПЕРЕДНЕЙ РАМЕ КОРПУСА.КОМПЛЕКТ ДЛЯ СБОРКИ ОДНОЙ ЗАДНЕЙ И ОДНОЙ ПЕРЕДНЕЙ ПАНЕЛИ ВХОДИТ В КОМПЛЕКТ ПОСТАВКИ. ХАРАКТЕРИСТИКИ ИЗДЕЛИЯ: ТИП ИЗДЕЛИЯ: ПЕРЕДНЯЯ ПАНЕЛЬ; ПОКРЫТИЕ ПОВЕРХНОСТИ С ЛИЦЕВОЙ СТОРОНЫ.</t>
  </si>
  <si>
    <t>20848-596</t>
  </si>
  <si>
    <t>SCHROFF</t>
  </si>
  <si>
    <t>ВЕНТИЛЯТОР ОСЕВОЙ, НЕ ПРОМЫШЛЕННЫЙ, НЕ ДЛЯ ПРОТИВОДЫМНОЙ ВЕНТИЛЯЦИИ.  НЕ ВОЕННОГО НАЗНАЧЕНИЯ.</t>
  </si>
  <si>
    <t>КАТЕГОРИЯ ПРОДУКТА: ВЕНТИЛЯТОРЫ ПОСТОЯННОГО ТОКА, ОГРАНИЧЕНИЯ НА ДОСТАВКУ: ПРОДУКТ ДОСТУПЕН ТОЛЬКО БИЗНЕС-КЛИЕНТАМ В СФЕРЕ OEM/EMS И ДИЗАЙНА. ПРОДУКТ НЕ БУДЕТ ОТПРАВЛЕН ПОТРЕБИТЕЛЯМ В ЕС ИЛИ ВЕЛИКОБРИТАНИИ., РОХС: ПОДРОБНОСТИ, ТИП: ТРУБООСЕВОЙ, ВЫСОТА: 172 ММ, ГЛУБИНА: 51 ММ, ШИРИНА: 172 ММ, РАБОЧЕЕ НАПРЯЖЕНИЕ ПИТАНИЯ: 24 В ПОСТОЯННОГО ТОКА, РАСХОД ВОЗДУХА: 418 КУБИЧЕСКИХ ФУТОВ В МИНУТУ (11,8 М3/МИН), СКОРОСТЬ: 7000 ОБ/МИН, ТИП ПОДШИПНИКА: МЯЧ, ШУМ: 69 ДБА, IP-КЛАСС: IP20, НОМИНАЛЬНАЯ МОЩНОСТЬ: 67 ВТ, ФУНКЦИИ: СИГНАЛ СКОРОСТИ, ВЫХОД С ОТКРЫТЫМ КОЛЛЕКТОРОМ, МАТЕРИАЛ КОРПУСА: АЛЮМИНИЙ, ТИП ЗАЖИМА: ПРОВОДА - 4, РЯД: 6300ТД, ТИП ПОТОКА: ОКРУГ КОЛУМБИЯ, ТИП ПРОДУКТА: ВЕНТИЛЯТОРЫ ПОСТОЯННОГО ТОКА, КОЛИЧЕСТВО УПАКОВКИ С ЗАВОДА: 1, ПОДКАТЕГОРИЯ: ВЕНТИЛЯТОРЫ, ВОЗДУХОДУВКИ И АКСЕССУАРЫ, ТОРГОВОЕ НАЗВАНИЕ: S-ФОРС</t>
  </si>
  <si>
    <t>HU</t>
  </si>
  <si>
    <t>ВЕНГРИЯ</t>
  </si>
  <si>
    <t>6314/2TDHHP</t>
  </si>
  <si>
    <t>EBM-PAPST</t>
  </si>
  <si>
    <t>ИНСТРУМЕНТ, ЗАЖИМ ГИДРАВЛИЧЕСКИЙ (КРОКОДИЛОВАЯ ПАСТЬ). НЕ ВОЕННОГО НАЗНАЧЕНИЯ</t>
  </si>
  <si>
    <t>ЦВЕТ: ЧЕРНЫЙ; ТОК 10 А, МАКСИМАЛЬНОЕ ОТКРЫТИЧЕ ЧЕЛЮСТИ 7 ММ,</t>
  </si>
  <si>
    <t>27.187.2</t>
  </si>
  <si>
    <t>MULTICOMP</t>
  </si>
  <si>
    <t>УСТРОЙТВА ВВОДА ИЛИ ВЫВОДА, СОДЕРЖАЩИЕ ИЛИ НЕ СОДЕРЖАЩИЕ В ОДНОМ КОРПУСЕ ЗАПОМИНАЮЩИЕ УСТРОЙСТВА, ПРОЧИЕ (КРОМЕ КЛАВИАТУРА) НЕ ИМЕЮТ ФУНКЦИЙ ШИФРОВАНИЯ И КРИПТОГРАФИИ, НЕ ЛОМ ЭЛЕКТРООБОРУДОВАНИЯ, НЕ ВОЕННОГО НАЗНАЧЕНИЯ., УСТРОЙТВА ВВОДА ИЛИ ВЫВОДА, СОДЕРЖАЩИЕ ИЛИ НЕ СОДЕРЖАЩИЕ В ОДНОМ КОРПУСЕ ЗАПОМИНАЮЩИЕ</t>
  </si>
  <si>
    <t>КАТЕГОРИЯ ПРОДУКТА: РЕГИСТРАЦИЯ И НАКОПЛЕНИЕ ДАННЫХ, ДЛЯ ПРОИЗВОДИТЕЛЕЙ КОМПЛЕКТНОГО ОБОРУДОВАНИЯ/ПРОИЗВОДИТЕЛЕЙ ЭЛЕКТРОНИКИ И ПРОЕКТНЫХ ОРГАНИЗАЦИЙ. ПРОДУКТ: CARDS, ТИП: INPUT, АНАЛОГОВЫЙ / ЦИФРОВОЙ: DIGITAL, ТИП ДИСПЛЕЯ: NONE, СПОСОБ СОЕДИНЕНИЯ (СИСТЕМНАЯ ШИНА): PCI, ТИП ИНТЕРФЕЙСА: PCI, НОМИНАЛЬНЫЙ ТОК: 250 MA, КОЛИЧЕСТВО КАНАЛОВ: 16 CHANNEL, ОПИСАНИЕ/ФУНКЦИЯ: 16 CHANNEL RELAY AND 16 CHANNEL ISOLATED DIGITAL INPUT PCI CARD, ТИП ПРОДУКТА: DATALOGGERS, СЕРИЯ: PCI-1762, РАЗМЕР ФАБРИЧНОЙ УПАКОВКИ: 1, ПОДКАТЕГОРИЯ: TEST EQUIPMENT. АРХИТЕКТУРА. ДИСКРЕТНЫЙ ВВОД: ВСЕГО КАНАЛОВ ДИСКРЕТНОГО ВВОДА: 16; ТИП: КОНТАКТ С ВНЕШНИМ ПИТАНИЕМ. ЛОГИЧЕСКАЯ 1 КОНТАКТА С ВНЕШНИМ ПИТАНИЕМ: 10 ... 50 В; ЛОГИЧЕСКИЙ 0 КОНТАКТА С ВНЕШНИМ ПИТАНИЕМ: 0 ... 3 В; ИЗОЛЯЦИЯ ДИСКРЕТНОГО ВВОДА: 2500 В; ДИСКРЕТНЫЙ ВЫВОД: ВСЕГО КАНАЛОВ ДИСКРЕТНОГО ВЫВОДА: 16; ТИП: ЭЛЕКТРОМЕХАНИЧЕСКОЕ РЕЛЕ; РЕЛЕ С НОРМАЛЬНО РАЗОМКНУТЫМИ КОНТАКТАМИ (А): 16; МАКСИМАЛЬНЫЙ КОММУТИРУЕМЫЙ ТОК ДЛЯ РЕЛЕ С КОНТАКТАМИ (А): 0.6А ПРИ 110В ПОСТОЯННОГО ТОКА (0.5 A 250 VAC, 0.5 A 30 VDC). РАЗЪЕМЫ: DB62 FEMALE. ТРЕБОВАНИЯ ПО ПИТАНИЮ: ПОТРЕБЛЯЕМАЯ МОЩНОСТЬ: 5 ВТ. ПРОГРАММНОЕ ОБЕСПЕЧЕНИЕ: СОВМЕСТИМОСТЬ С ОПЕРАЦИОННЫМИ СИСТЕМАМИ: WINDOWS XP, WINDOWS 7, WINDOWS 8; ИНСТРУМЕНТАЛЬНАЯ СРЕДА: VISUAL STUDIO .NET, LABVIEW; УСЛОВИЯ ЭКСПЛУАТАЦИИ: ЕМПЕРАТУРА ЭКСПЛУАТАЦИИ: 0 ... 60 °С; ВЛАЖНОСТЬ: 5 ... 95 %; УСЛОВИЯ ХРАНЕНИЯ: ТЕМПЕРАТУРА: -20 ... 70 °С; ГАБАРИТЫ: ВЫСОТА: 100 ММ; ГЛУБИНА: 175 ММ; СЕРТИФИКАТЫ: CE/FCC.</t>
  </si>
  <si>
    <t>PCI-1762-BE</t>
  </si>
  <si>
    <t>ADVANTECH</t>
  </si>
  <si>
    <t>ВНУТРИСХЕМНЫЙ ПРОГРАММАТОР-ОТЛАДЧИК В НАБОРЕ ДЛЯ ВНУТРИСХЕМНОЙ ОТЛАДКИ. НЕ СОДЕРЖИТ РАДИОЭЛЕКТРОННЫХ СРЕДСТВ И ВЫСОКОЧАСТОТНЫХ УСТРОЙСТВ, НЕ ЯВЛЯЕТСЯ ЭВМ, НЕ ЯВЛЯЕТСЯ ЧАСТЬЮ ЭВМ, НЕ СОДЕРЖИТ СРЕДСТВ ШИФРОВАНИЯ И КРИПТОГРАФИИ, НЕ СОДЕРЖИТ СРЕДСТВ НЕГЛАСНОГО</t>
  </si>
  <si>
    <t>КАТЕГОРИЯ ПРОДУКТА: ВНУТРИСХЕМНЫЙ ПРОГРАММАТОР-ОТЛАДЧИК, РЯД: XDS110, ПРОДУКТ: ОТЛАДОЧНЫЕ ЗОНДЫ, ИНСТРУМЕНТ ПРЕДНАЗНАЧЕН ТОЛЬКО ДЛЯ ОЦЕНКИ: УСТРОЙСТВА CC26XX/13XX, CC32XX/31XX, MSP432, TM4C12X, КЕРН: ARM КОРТЕКС M3/M4/M4F, ДЛЯ ИСПОЛЬЗОВАНИЯ С: CCS, IAR IDE, KEIL IDE, ТИП ИНТЕРФЕЙСА: USB, РАБОЧЕЕ НАПРЯЖЕНИЕ ПИТАНИЯ: ОТ 4,75 В ДО 5,5 В, ТИП ПРОДУКТА: ОТЛАДЧИКИ, КОЛИЧЕСТВО УПАКОВКИ С ЗАВОДА: 1, ПОДКАТЕГОРИЯ: ИНСТРУМЕНТЫ РАЗРАБОТКИ, ИМЯ БРЕНДА: ЭНЕРДЖИТРЕЙС, СИМПЛЛИНК,</t>
  </si>
  <si>
    <t>US</t>
  </si>
  <si>
    <t>СОЕДИНЕННЫЕ ШТАТЫ</t>
  </si>
  <si>
    <t>TMDSEMU110-ETH</t>
  </si>
  <si>
    <t>ПРЕОБРАЗОВАТЕЛИ СТАТИЧЕСКИЕ ПРОЧИЕ: ПРЕОБРАЗОВАТЕЛЬ ПОСТОЯННОГО ТОКА В ПОСТОЯННЫЙ, ПРЕОБРАЗОВАТЕЛЬ ПОСТОЯННОГО ТОКА В ПОСТОЯННЫЙ</t>
  </si>
  <si>
    <t>КАТЕГОРИЯ ПРОДУКТА: ИЗОЛИРОВАННЫЕ ПРЕОБРАЗОВАТЕЛИ ПОСТОЯННОГО ТОКА В ПОСТОЯННЫЙ ТОК — СКВОЗНОЕ ОТВЕРСТИЕ, РОХС: ПОДРОБНОСТИ, ТИП КРЕПЛЕНИЯ: СКВОЗНОЕ ОТВЕРСТИЕ, КОЛИЧЕСТВО ВЫХОДОВ: 1 ВЫХОД, ВЫХОДНАЯ МОЩНОСТЬ: 5 ВТ, ВХОДНОЕ НАПРЯЖЕНИЕ, МИН.: 18 В, ВХОДНОЕ НАПРЯЖЕНИЕ, МАКС.: 36 В, ВЫХОДНОЕ НАПРЯЖЕНИЕ — КАНАЛ 1: 5 В, ВЫХОДНОЙ ТОК — КАНАЛ 1: 1 А, ВЫХОДНОЕ НАПРЯЖЕНИЕ — КАНАЛ 2: -, ВЫХОДНОЙ ТОК — КАНАЛ 2: -, НАПРЯЖЕНИЕ ИЗОЛЯЦИИ: 1,5 КВ, МИНИМАЛЬНАЯ РАБОЧАЯ ТЕМПЕРАТУРА: -40С, МАКСИМАЛЬНАЯ РАБОЧАЯ ТЕМПЕРАТУРА: + 85 С, ДЛИНА: 31,8 ММ, ШИРИНА: 20,3 ММ, ВЫСОТА: 10,2 ММ, ПРОМЫШЛЕННОСТЬ: ПРОМЫШЛЕННЫЙ, ПРОДУКТ: ИЗОЛИРОВАННЫЙ, РЯД: СЧЕТ 5, ВХОДНОЕ НАПРЯЖЕНИЕ: ОТ 18 В ДО 36 В, УПАКОВКА: ТРУБКА, ТИП ПРОДУКТА: ИЗОЛИРОВАННЫЕ ПРЕОБРАЗОВАТЕЛИ ПОСТОЯННОГО ТОКА В ПОСТОЯННЫЙ,</t>
  </si>
  <si>
    <t>CH</t>
  </si>
  <si>
    <t>ШВЕЙЦАРИЯ</t>
  </si>
  <si>
    <t>TEL5-2411</t>
  </si>
  <si>
    <t>ПРЕОБРАЗОВАТЕЛЬ ПОСТОЯННОГО ТОКА В ПОСТОЯННЫЙ, ПРОМЫШЛЕННЫЙ ПРЕОБРАЗОВАТЕЛЬ НАПРЯЖЕНИЯ., ПРЕОБРАЗОВАТЕЛЬ ПОСТОЯННОГО ТОКА В ПОСТОЯННЫЙ, ПРОМЫШЛЕННЫЙ ПРЕОБРАЗОВАТЕЛЬ НАПРЯЖЕНИЯ.</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</si>
  <si>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ВИД МОНТАЖА: THROUGH HOLE; ДЛИНА: 11.6 MM; ШИРИНА: 6 MM; ВЫСОТА: 10.16 MM; ОТРАСЛЬ ПРОМЫШЛЕННОСТИ: INDUSTRIAL; ПРОДУКТ: ISOLATED; СЕРИЯ: PDS1-S; ВХОДНОЕ НАПРЯЖЕНИЕ: 4.5 V TO 5.5 V; УПАКОВКА: TUBE; РАЗМЕР ФАБРИЧНОЙ УПАКОВКИ: 43; ДРУГИЕ НАЗВАНИЯ ТОВАРА №: 656-93301R; ВЕС ИЗДЕЛИЯ: 1,200 G</t>
  </si>
  <si>
    <t>PDS1-S5-S5-S</t>
  </si>
  <si>
    <t>CUI</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</si>
  <si>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4.5 V; ВХОДНОЕ НАПРЯЖЕНИЕ, МАКС.: 5.5 V; ВЫХОДНОЕ НАПРЯЖЕНИЕ-КАНАЛ 1: 12 V; ВЫХОДНОЙ ТОК-КАНАЛ 1: 84 MA; НАПРЯЖЕНИЕ ИЗОЛЯЦИИ: 1.5 KV; МИНИМАЛЬНАЯ РАБОЧАЯ ТЕМПЕРАТУРА: - 40 C; МАКСИМАЛЬНАЯ РАБОЧАЯ ТЕМПЕРАТУРА: + 105 C; ВИД МОНТАЖА: THROUGH HOLE; ДЛИНА: 11.6 MM; ШИРИНА: 6 MM; ВЫСОТА: 10.16 MM; ОТРАСЛЬ ПРОМЫШЛЕННОСТИ: INDUSTRIAL; ПРОДУКТ: ISOLATED; СЕРИЯ: PDS1-S; ВХОДНОЕ НАПРЯЖЕНИЕ: 4.5 V TO 5.5 V; УПАКОВКА: TUBE; РАЗМЕР ФАБРИЧНОЙ УПАКОВКИ: 43; ДРУГИЕ НАЗВАНИЯ ТОВАРА №: 656-93304R; ВЕС ИЗДЕЛИЯ: 1,200 G</t>
  </si>
  <si>
    <t>PDS1-S5-S12-S</t>
  </si>
  <si>
    <t>КАТУШКА ИНДУКТИВНОСТИ, КАТУШКА ИНДУКТИВНОСТИ И ДРОССЕЛИ ПРОЧИЕ</t>
  </si>
  <si>
    <t>КАТЕГОРИЯ ПРОДУКТА: РЧ-ИНДУКТОРЫ - ПОВЕРХНОСТНЫЙ МОНТАЖ, ROHS: ПОДРОБНОСТИ, ПРИМЕНЕНИЕ: POWER, ТОРГОВАЯ МАРКА: MURATA ELECTRONICS, КОРПУС - ДЮЙМЫ: 2220, КОРПУС - ММ: 5750, МАТЕРИАЛ СЕРДЕЧНИКА: FERRITE, ДИАМЕТР: -, ВЫСОТА: 4.7 MM, ИНДУКТИВНОСТЬ: 1 MH, ДЛИНА: 5.7 MM, МАКСИМАЛЬНЫЙ ПОСТОЯННЫЙ ТОК: 150 MA, МАКСИМАЛЬНОЕ СОПРОТИВЛЕНИЕ ПОСТОЯННОМУ ТОКУ: 10.3 OHMS, МАКСИМАЛЬНАЯ РАБОЧАЯ ТЕМПЕРАТУРА: + 80 C, МИНИМАЛЬНАЯ РАБОЧАЯ ТЕМПЕРАТУРА: - 40 C, ВИД МОНТАЖА: PCB MOUNT, УПАКОВКА / БЛОК: 2220 (5750 METRIC), УПАКОВКА: REEL, УПАКОВКА: CUT TAPE, УПАКОВКА: MOUSEREEL, ПРОДУКТ: RF INDUCTORS, ТИП ПРОДУКТА: FIXED INDUCTORS, Q МИН.: -, ЧАСТОТА СОБСТВЕННЫХ КОЛЕБАНИЙ: 1.7 MHZ, СЕРИЯ: LQH, ЭКРАНИРОВАНИЕ: UNSHIELDED, РАЗМЕР ФАБРИЧНОЙ УПАКОВКИ: 350, ПОДКАТЕГОРИЯ: INDUCTORS, CHOKES &amp; COILS, ПРЕРЫВАНИЕ: STANDARD, ТИП ВЫВОДОВ: SMD/SMT, ТЕСТОВАЯ ЧАСТОТА: 1 MHZ, ДОПУСТИМОЕ ОТКЛОНЕНИЕ: 0,2, ТИП: WIREWOUND, ШИРИНА: 5 MM</t>
  </si>
  <si>
    <t>LQH55DN102M03L</t>
  </si>
  <si>
    <t>MURATA</t>
  </si>
  <si>
    <t>КАТЕГОРИЯ ПРОДУКТА: СИНФАЗНЫЕ ДРОССЕЛИ / ФИЛЬТРЫ, ROHS: ПОДРОБНОСТИ, СЕРИЯ: WE-SL5, ВИД МОНТАЖА: PCB MOUNT, ТИП ВЫВОДОВ: SMD/SMT, КОЛИЧЕСТВО КАНАЛОВ: 1 CHANNEL, ИНДУКТИВНОСТЬ: 470 UH, ИМПЕДАНС: 1.75 KOHMS, ДОПУСТИМОЕ ОТКЛОНЕНИЕ: 0,4, МАКСИМАЛЬНЫЙ ПОСТОЯННЫЙ ТОК: 1.6 A, МАКСИМАЛЬНОЕ СОПРОТИВЛЕНИЕ ПОСТОЯННОМУ ТОКУ: 65 MOHMS, МИНИМАЛЬНАЯ РАБОЧАЯ ТЕМПЕРАТУРА: - 40 C, МАКСИМАЛЬНАЯ РАБОЧАЯ ТЕМПЕРАТУРА: + 125 C, ДЛИНА: 8.7 MM, ШИРИНА: 10 MM, ВЫСОТА: 6.5 MM, УПАКОВКА: REEL, УПАКОВКА: CUT TAPE, УПАКОВКА: MOUSEREEL, ПРОДУКТ: COMMON MODE CHOKES, ТИП: LINE FILTER, ТОРГОВАЯ МАРКА: WURTH ELEKTRONIK, ТИП ПРОДУКТА: COMMON MODE CHOKES, РАЗМЕР ФАБРИЧНОЙ УПАКОВКИ: 800, ПОДКАТЕГОРИЯ: INDUCTORS, CHOKES &amp; COILS, ТЕСТОВАЯ ЧАСТОТА: 100 KHZ</t>
  </si>
  <si>
    <t>744272471</t>
  </si>
  <si>
    <t>WURTH</t>
  </si>
  <si>
    <t>КАТУШКА ПОСТОЯННОЙ ИНДУКТИВНОСТИ.</t>
  </si>
  <si>
    <t>КАТЕГОРИЯ ПРОДУКТА: СИЛОВЫЕ ИНДУКТОРЫ - SMD, РОХС: ПОДРОБНОСТИ, ТИП: СИЛОВОЙ ИНДУКТОР, КЛЕМТИП: СМД/СМТ, УПАКОВКА/КОРОБКА: 2220 (5650 МЕТРИЧЕСКИХ), ЭКРАНИРОВАНИЕ: НЕЭКРАНИРОВАННЫЙ, ИНДУКТИВНОСТЬ: 100 МКГН, ТОЛЕРАНТНОСТЬ: 0,1, МАКСИМАЛЬНЫЙ ПОСТОЯННЫЙ ТОК: 510 МА, МАКСИМАЛЬНОЕ СОПРОТИВЛЕНИЕ ПОСТОЯННОМУ ТОКУ: 990 МОМ, ТОК НАСЫЩЕНИЯ: 980 МА, МИНИМАЛЬНАЯ РАБОЧАЯ ТЕМПЕРАТУРА: - 55 С, МАКСИМАЛЬНАЯ РАБОЧАЯ ТЕМПЕРАТУРА: + 150 С, Q МИНИМУМ: 20, ТИП КРЕПЛЕНИЯ: МОНТАЖ НА ПЕЧАТНОЙ ПЛАТЕ, ДЛИНА: 5,6 ММ, ШИРИНА: 5 ММ, ВЫСОТА: 5 ММ, ДИАМЕТР: -, ОСНОВНОЙ МАТЕРИАЛ: ФЕРРИТ, КВАЛИФИКАЦИЯ: АЭК-Q200, РЯД: СИМИД 2220-Т, ЖИЛИЩНЫЙ КОДЕКС - В: 2220, КОД КОРПУСА - ММ: 5650, ТИП ЯДРА: ПРОВОЛОЧНАЯ ОБМОТКА, ПРОДУКТ: СИЛОВЫЕ ИНДУКТОРЫ, ТИП ПРОДУКТА: СИЛОВЫЕ ИНДУКТОРЫ - SMD</t>
  </si>
  <si>
    <t>B82442T1104K050</t>
  </si>
  <si>
    <t>СИНФАЗНЫЙ ДРОССЕЛЬ</t>
  </si>
  <si>
    <t>КАТЕГОРИЯ ПРОДУКТА: СИНФАЗНЫЕ ДРОССЕЛИ/ФИЛЬТРЫ, РОХС: ПОДРОБНОСТИ, РЯД: РН, СТИЛЬ МОНТАЖА: МОНТАЖ НА ПЕЧАТНОЙ ПЛАТЕ, СТИЛЬ ЗАВЕРШЕНИЯ: СКВОЗНОЕ ОТВЕРСТИЕ, КОЛИЧЕСТВО КАНАЛОВ: 1 КАНАЛ, ИНДУКТИВНОСТЬ: 1,1 МГН, ИМПЕДАНС: -, ТОЛЕРАНТНОСТЬ: - 30 %, + 50 %, МАКСИМАЛЬНЫЙ ПОСТОЯННЫЙ ТОК: 2 А, МАКСИМАЛЬНОЕ СОПРОТИВЛЕНИЕ ПОСТОЯННОМУ ТОКУ: 70 МОМ, СОБСТВЕННАЯ РЕЗОНАНСНАЯ ЧАСТОТА: -, МИНИМАЛЬНАЯ РАБОЧАЯ ТЕМПЕРАТУРА: - 40 С, МАКСИМАЛЬНАЯ РАБОЧАЯ ТЕМПЕРАТУРА: + 100 С, ПАКЕТ/ЧЕХОЛ: 18,2 ММ Х 8,8 ММ Х 13,5 ММ, ДЛИНА: 8,8 ММ, ШИРИНА: 18,2 ММ, ВЫСОТА: 13,5 ММ, ПРОДУКТ: СИНФАЗНЫЕ ДРОССЕЛИ, ТИП: ДРОССЕЛЬ С КОМПЕНСАЦИЕЙ ТОКА, ОСНОВНОЙ МАТЕРИАЛ: ФЕРРИТ, ДИАМЕТР СВИНЦА: 0,8 ММ, ТИП ПРОДУКТА: СИНФАЗНЫЕ ДРОССЕЛИ, ЭКРАНИРОВАНИЕ: НЕЭКРАНИРОВАННЫЙ,</t>
  </si>
  <si>
    <t>TH</t>
  </si>
  <si>
    <t>ТАИЛАНД</t>
  </si>
  <si>
    <t>RN202-2-02-1M1</t>
  </si>
  <si>
    <t>SCHAFFNER, SAMTEC</t>
  </si>
  <si>
    <t>КАТУШКА ПОСТОЯННОЙ ИНДУКТИВНОСТИ, КАТУШКА ИНДУКТИВНОСТИ, СИНФАЗНЫЙ ДРОССЕЛЬ., КАТУШКА ИНДУКТИВНОСТИ., КАТУШКА ПОСТОЯННОЙ ИНДУКТИВНОСТИ., СИНФАЗНЫЙ ДРОССЕЛЬ., КАТУШКА ПОСТОЯННОЙ ИНДУКТИВНОСТИ, ПОВЕРХНОСТНОГО МОНТАЖА., КАТУШКА ПОСТОЯННОЙ ИНДУКТИВНОСТИ, КАТУШКА ИНДУКТИВНОСТИ, СИНФАЗНЫЙ ДРОССЕЛЬ., КАТУШКА</t>
  </si>
  <si>
    <t>КАТЕГОРИЯ ПРОДУКТА: СИНФАЗНЫЕ ДРОССЕЛИ/ФИЛЬТРЫ, РОХС: ПОДРОБНОСТИ, РЯД: ССРХ7ХС-М, СТИЛЬ МОНТАЖА: МОНТАЖ НА ПЕЧАТНОЙ ПЛАТЕ, СТИЛЬ ЗАВЕРШЕНИЯ: СКВОЗНОЕ ОТВЕРСТИЕ, КОЛИЧЕСТВО КАНАЛОВ: 1 КАНАЛ, ИНДУКТИВНОСТЬ: 1,3 МГН, МАКСИМАЛЬНЫЙ ПОСТОЯННЫЙ ТОК: 2 А, МАКСИМАЛЬНОЕ СОПРОТИВЛЕНИЕ ПОСТОЯННОМУ ТОКУ: 0,08 ОМ, МИНИМАЛЬНАЯ РАБОЧАЯ ТЕМПЕРАТУРА: - 25 С, МАКСИМАЛЬНАЯ РАБОЧАЯ ТЕМПЕРАТУРА: + 120 С, ПАКЕТ/ЧЕХОЛ: ПОДНОС, ДЛИНА: 3,5 ММ, ШИРИНА: 14,5 ММ, ВЫСОТА: 12 ММ, ПРОДУКТ: СЕТЕВЫЕ ФИЛЬТРЫ ПЕРЕМЕННОГО ТОКА, ДИАМЕТР: 18 ММ, ТИП ФИЛЬТРА: ОБЩИЙ РЕЖИМ, ДИАМЕТР СВИНЦА: 0,7 ММ, ТИП ПРОДУКТА: СИНФАЗНЫЕ ДРОССЕЛИ, КОЛИЧЕСТВО ЗАВОДСКОЙ УПАКОВКИ: 100, ПОДКАТЕГОРИЯ: ИНДУКТОРЫ, ДРОССЕЛИ И КАТУШКИ, ЧАСТОТА ИСПЫТАНИЙ: 10 КГЦ,</t>
  </si>
  <si>
    <t>VN</t>
  </si>
  <si>
    <t>ВЬЕТНАМ</t>
  </si>
  <si>
    <t>SSRH7HS-M20013</t>
  </si>
  <si>
    <t>KEMET</t>
  </si>
  <si>
    <t>ЧАСТЬ БЛОКА УПРАВЛЕНИЯ И КОНТРОЛЛЕРА. ИСПОЛЬЗУЕМЫХ ДЛЯ УПРАВЛЕНИЯ РАЗЛИЧНЫМИ МАШИНАМИ И МЕХАНИЗМАМИ ПРОМЫШЛЕННОГО НАЗНАЧЕНИЯ ПУТЕМ РЕАЛИЗАЦИИ КОМАНД, ЛОГИЧЕСКИХ ФУНКЦИЙ, ВЫЧИСЛЕНИЙ, ЗАДАНИЯ ПОСЛЕДОВАТЕЛЬНОСТИ И СИНХРОНИЗАЦИИ ЧЕРЕЗ АНАЛОГОВЫЕ МОДУЛИ ВВОДА</t>
  </si>
  <si>
    <t>КАТЕГОРИЯ ПРОДУКТА: МОДУЛЬ NV08C-CSM, ВЫДАЧА ДАННЫХ В РЕЖИМЕ TTTF 1-60 С , ПИТАНИЕ ЦИФРОВЫХ ПОРТОВ ВВОДА/ВЫВОДА 1.8...3.3 В(НОМИНАЛ), ПОДДЕРЖИВАЕМЫЕ ПРОТОКОЛЫ IEC1162(NMEA0183)BINR(CO6CTBEHHBM)RTCM SC 104, РАБОЧАЯ ТЕМПЕРАТУРА -40 ДО+85С</t>
  </si>
  <si>
    <t>NV08C-CSM</t>
  </si>
  <si>
    <t>NVS</t>
  </si>
  <si>
    <t>СВЕТОДИОДНЫЙ ДИСПЛЕЙ</t>
  </si>
  <si>
    <t>КАТЕГОРИЯ ПРОДУКТА: СВЕТОДИОДНЫЕ ДИСПЛЕИ И АКСЕССУАРЫ, ОГРАНИЧЕНИЯ НА ДОСТАВКУ: В НАСТОЯЩЕЕ ВРЕМЯ КОМПАНИЯ MOUSER НЕ ПРОДАЕТ ЭТОТ ПРОДУКТ В ВАШЕМ РЕГИОНЕ., РОХС: ПОДРОБНОСТИ, ПРОДУКТ: СВЕТОДИОДНЫЕ ДИСПЛЕИ, ТИП ДИСПЛЕЯ: ТОЧЕЧНАЯ МАТРИЦА 5X7, КОЛИЧЕСТВО ЦИФР: 4, РАЗМЕР ШРИФТА: 2,11 ММ Х 3,71 ММ, РАЗМЕР МОДУЛЯ - Ш Х В Х Г: 17,78 ММ Х 10,16 ММ Х 5,08 ММ, ЦВЕТ ОСВЕЩЕНИЯ: ЭД, ДЛИНА ВОЛНЫ: 641 НМ, КОНФИГУРАЦИЯ: АНОДНЫЕ СТОЛБЦЫ, КАТОДНЫЕ РЯДЫ, ИНТЕНСИВНОСТЬ СВЕТА: 128 УКД, ЕСЛИ - ПРЯМОЙ ТОК: 5МА, VF – ПРЯМОЕ НАПРЯЖЕНИЕ: 3,3 В, МАКСИМАЛЬНАЯ РАБОЧАЯ ТЕМПЕРАТУРА: + 85 С, МИНИМАЛЬНАЯ РАБОЧАЯ ТЕМПЕРАТУРА: -40С, ТИП КРЕПЛЕНИЯ: СКВОЗНОЕ ОТВЕРСТИЕ, РЯД: Х.К.М.С., ТИП ПРОДУКТА: СВЕТОДИОДНЫЕ ДИСПЛЕИ, КОЛИЧЕСТВО УПАКОВКИ С ЗАВОДА: 20, ПОДКАТЕГОРИЯ: ДИСПЛЕИ, СЕНСОРНАЯ ПАНЕЛЬ: БЕЗ СЕНСОРНОЙ ПАНЕЛИ,</t>
  </si>
  <si>
    <t>PH</t>
  </si>
  <si>
    <t>ФИЛИППИНЫ</t>
  </si>
  <si>
    <t>HCMS-3902</t>
  </si>
  <si>
    <t>BROADCOM</t>
  </si>
  <si>
    <t>ТАНТАЛОВЫЕ КОНДЕНСАТОРЫ-ТВЕРДЫЕ,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 ТАНТАЛОВЫЕ КОНДЕНСАТОРЫ-ТВЕРДЫЕ, ДЛЯ ПОВЕРХНОСТНОГО МОНТАЖА. ИСП. В ЭЛЕКТРОННЫХ УСТРОЙСТВАХ</t>
  </si>
  <si>
    <t>КАТЕГОРИЯ ПРОДУКТА: ТАНТАЛОВЫЕ КОНДЕНСАТОРЫ - ТВЕРДЫЕ, ДЛЯ ПОВЕРХНОСТНОГО МОНТАЖА; СЕРИЯ: 293D; ЁМКОСТЬ: 47 UF; НОМИНАЛЬНОЕ НАПРЯЖЕНИЕ ПОСТОЯННОГО ТОКА: 10 VDC; ДОПУСТИМОЕ ОТКЛОНЕНИЕ: 10 %; ЭФФЕКТИВНОЕ ПОСЛЕДОВАТЕЛЬНОЕ СОПРОТИВЛЕНИЕ: 1.8 OHMS; КОРПУС - ДЮЙМЫ: 1411;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4.7 µA; ДЛИНА: 3.5 MM; ПРОДУКТ: TANTALUM SOLID STANDARD GRADE - OTHER VARIOUS; ТИП ПРОДУКТА: TANTALUM CAPACITORS; ПУЛЬСИРУЮЩИЙ ТОК: 0.22 A; РАЗМЕР ФАБРИЧНОЙ УПАКОВКИ:РАЗМЕР ФАБРИЧНОЙ УПАКОВКИ: 2000; ПОДКАТЕГОРИЯ: CAPACITORS; ТИП: MOLDED; ШИРИНА: 2.8 MM; ВЕС ИЗДЕЛИЯ: 100 MG</t>
  </si>
  <si>
    <t>293D476X9010B2TE3</t>
  </si>
  <si>
    <t>VISHAY</t>
  </si>
  <si>
    <t>КАТЕГОРИЯ ПРОДУКТА: ТАНТАЛОВЫЕ КОНДЕНСАТОРЫ - ТВЕРДЫЕ SMD, РОХС: ПОДРОБНОСТИ, РЯД: 293D, ЕМКОСТЬ: 470 МКФ, НОМИНАЛЬНЫЙ ОХВАТ ПОСТОЯННОГО ТОКА: 10 В ПОСТОЯННОГО ТОКА, ТОЛЕРАНТНОСТЬ: 0,1, СОЭ: 500 МОМ, ЖИЛИЩНЫЙ КОДЕКС - В: 2917, КОД КОРПУСА - ММ: 7343, КОД ПАРТИИ ПРОИЗВОДИТЕЛЯ: Е-КЕЙС, ВЫСОТА: 4 ММ, МИНИМАЛЬНАЯ РАБОЧАЯ ТЕМПЕРАТУРА: - 55 С, МАКСИМАЛЬНАЯ РАБОЧАЯ ТЕМПЕРАТУРА: + 125 С, КЛЕМТИП: СМД/СМТ, КОЭФФИЦИЕНТ ПОТЕРЬ DF: 15, ТОК УТЕЧКИ: 47 МКА, ДЛИНА: 7,3 ММ, ПРОДУКТ: ТАНТАЛ ТВЕРДЫЙ СТАНДАРТНЫЙ, ПРОЧЕЕ, РАЗНОЕ, ТИП ПРОДУКТА: ТАНТАЛОВЫЕ КОНДЕНСАТОРЫ, ПУЛЬСАЦИИ ТОКА: 570 МА,</t>
  </si>
  <si>
    <t>293D477X9010E2TE3</t>
  </si>
  <si>
    <t>КАТЕГОРИЯ ПРОДУКТА: ТАНТАЛОВЫЕ КОНДЕНСАТОРЫ - ТВЕРДЫЕ SMD, РОХС: ПОДРОБНОСТИ, РЯД: 293D, ЕМКОСТЬ: 100 МКФ, НОМИНАЛЬНЫЙ ОХВАТ ПОСТОЯННОГО ТОКА: 10 В ПОСТОЯННОГО ТОКА, ТОЛЕРАНТНОСТЬ: 0,1, СОЭ: 900 МОМ, ЖИЛИЩНЫЙ КОДЕКС - В: 2312, КОД КОРПУСА - ММ: 6032, КОД ПАРТИИ ПРОИЗВОДИТЕЛЯ: СЛУЧАЙ С, ВЫСОТА: 2,5 ММ, МИНИМАЛЬНАЯ РАБОЧАЯ ТЕМПЕРАТУРА: - 55 С, МАКСИМАЛЬНАЯ РАБОЧАЯ ТЕМПЕРАТУРА: + 125 С, УПАКОВКА: КАТУШКА, УПАКОВКА: РАЗРЕЗАТЬ ЛЕНТУ, УПАКОВКА: МЫШЬКАТУШКА, КЛЕМТИП: СМД/СМТ, КОЭФФИЦИЕНТ ПОТЕРЬ DF: 8, ТОК УТЕЧКИ: 10 МКА, ДЛИНА: 6 ММ, ПРОДУКТ: ТАНТАЛ ТВЕРДЫЙ СТАНДАРТНЫЙ, ПРОЧЕЕ, РАЗНОЕ, ТИП ПРОДУКТА: ТАНТАЛОВЫЕ КОНДЕНСАТОРЫ,</t>
  </si>
  <si>
    <t>293D107X9010C2TE3</t>
  </si>
  <si>
    <t>КАТЕГОРИЯ ПРОДУКТА: ТАНТАЛОВЫЕ КОНДЕНСАТОРЫ - ТВЕРДЫЕ SMD, РОХС: ПОДРОБНОСТИ, РЯД: 293D, ЕМКОСТЬ: 22 МКФ, НОМИНАЛЬНЫЙ ОХВАТ ПОСТОЯННОГО ТОКА: 10 В ПОСТОЯННОГО ТОКА, ТОЛЕРАНТНОСТЬ: 0,2, СОЭ: 1,5 ОМ, ЖИЛИЩНЫЙ КОДЕКС - В: 2917, КОД КОРПУСА - ММ: 7343, КОД ПАРТИИ ПРОИЗВОДИТЕЛЯ: СЛУЧАЙ С, ВЫСОТА: 2,8 ММ, МИНИМАЛЬНАЯ РАБОЧАЯ ТЕМПЕРАТУРА: - 55 С, МАКСИМАЛЬНАЯ РАБОЧАЯ ТЕМПЕРАТУРА: + 125 С, УПАКОВКА: КАТУШКА, УПАКОВКА: РАЗРЕЗАТЬ ЛЕНТУ, УПАКОВКА: МЫШЬКАТУШКА, КЛЕМТИП: СМД/СМТ, КОЭФФИЦИЕНТ ПОТЕРЬ DF: 6, ТОК УТЕЧКИ: 2,2 МКА, ДЛИНА: 7,3 ММ, ПРОДУКТ: ТАНТАЛ ТВЕРДЫЙ СТАНДАРТНЫЙ, ПРОЧЕЕ, РАЗНОЕ, ТИП ПРОДУКТА: ТАНТАЛОВЫЕ КОНДЕНСАТОРЫ,</t>
  </si>
  <si>
    <t>293D226X0010C2TE3</t>
  </si>
  <si>
    <t>ТАНТАЛОВЫЙ КОНДЕНСАТОР ПОСТОЯННОЙ ЁМКОСТИ, ПОВЕРХНОСТНОГО МОНТАЖА, ТАНТАЛОВЫЕ КОНДЕНСАТОРЫ-ТВЕРДЫЕ,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</si>
  <si>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ТАНТАЛОВЫЕ КОНДЕНСАТОРЫ - ТВЕРДОТЕЛЬНЫЕ ДЛЯ ПОВЕРХНОСТНОГО МОНТАЖА, ROHS: ПОДРОБНОСТИ, РЯД: ЧТО, ЕМКОСТЬ: 22 МКФ, НОМИНАЛЬНЫЙ ПРОЛЕТ ПОСТОЯННОГО ТОКА: 25 В ПОСТОЯННОГО ТОКА, ТОЛЕРАНТНОСТЬ: 0,1, СОЭ: 1,4 ОМ, КОД КОРПУСА - В: 2312, КОД КОРПУСА - ММ: 6032, БАТЧ-КОД ПРОИЗВОДИТЕЛЯ: СЛУЧАЙ C, ВЫСОТА: 2,6 ММ, МИНИМАЛЬНАЯ РАБОЧАЯ ТЕМПЕРАТУРА: - 55 С, МАКСИМАЛЬНАЯ РАБОЧАЯ ТЕМПЕРАТУРА: + 125 С, УПАКОВКА: КОЭФФИЦИЕНТ ПОТЕРЬ DF: 0.06, ТОК УТЕЧКИ: 5,5 МКА, ДЛИНА: 6 ММ, ПРОДУКТ: ТВЕРДЫЙ ТАНТАЛ СТАНДАРТНЫЙ СОРТ - ДРУГОЕ РАЗЛИЧНОЕ, ТИП ПРОДУКТА: ТАНТАЛОВЫЕ КОНДЕНСАТОРЫ, КОЛИЧЕСТВО В УПАКОВКЕ НА УСЛОВИЯХ ФРАНКО-ЗАВОД: 500, ПОДКАТЕГОРИЯ: КОНДЕНСАТОРЫ, ТИП: ТАНТАЛОВЫЕ КОНДЕНСАТОРЫ ОБЩЕГО НАЗНАЧЕНИЯ ДЛЯ ПОВЕРХНОСТНОГО МОНТАЖА, ШИРИНА: 3,2 ММ,</t>
  </si>
  <si>
    <t>CZ</t>
  </si>
  <si>
    <t>ЧЕХИЯ</t>
  </si>
  <si>
    <t>TAJC226K025RNJ</t>
  </si>
  <si>
    <t>AVX</t>
  </si>
  <si>
    <t>КАТЕГОРИЯ ПРОДУКТА: ТАНТАЛОВЫЕ КОНДЕНСАТОРЫ - ТВЕРДОТЕЛЬНЫЕ ДЛЯ ПОВЕРХНОСТНОГО МОНТАЖА, ROHS: ПОДРОБНОСТИ, РЯД: ТПС, ЕМКОСТЬ: 22 МКФ, НОМИНАЛЬНОЕ НАПРЯЖЕНИЕ ПОСТОЯННОГО ТОКА: 35 В ПОСТОЯННОГО ТОКА, ТОЛЕРАНТНОСТЬ: 0,2, СОЭ: 125 МОМ, КОД ДЕЛА - В: 2917, КОД КОРПУСА - ММ: 7343, КОД ПРОИЗВОДИТЕЛЯ: СЛУЧАЙ E, ВЫСОТА: 4,1 ММ, МИНИМАЛЬНАЯ РАБОЧАЯ ТЕМПЕРАТУРА: - 55 С, МАКСИМАЛЬНАЯ РАБОЧАЯ ТЕМПЕРАТУРА: + 125 С, УПАКОВКА: КАТУШКА, УПАКОВКА: РАЗРЕЗАТЬ ЛЕНТУ, УПАКОВКА: МЫШЬКАТУШКА, СТИЛЬ ОКОНЧАНИЯ: СМД/СМТ, КОЭФФИЦИЕНТ РАССЕЯНИЯ DF: 6, ТОК УТЕЧКИ: 7,7 МКА, ДЛИНА: 7,3 ММ, ПРОДУКТ: ТВЕРДЫЙ ТАНТАЛ С НИЗКИМ ESR, СТАНДАРТНЫЙ СОРТ, ТИП ПРОДУКТА: ТАНТАЛОВЫЕ КОНДЕНСАТОРЫ, ЗАВОДСКАЯ УПАКОВКА: 400,</t>
  </si>
  <si>
    <t>TPSE226M035R0125</t>
  </si>
  <si>
    <t>KYOCERA AVX</t>
  </si>
  <si>
    <t>КОНДЕНСАТОР ОКСИДНО-ЭЛЕКТРОЛИТИЧЕСКИЙ АЛЮМИНИЕВЫЙ, КОНДЕНСАТОР ОКСИДНО-ЭЛЕКТРОЛИТИЧЕСКИЙ АЛЮМИНИЕВЫЙ, ПОСТОЯННОЙ ЁМКОСТИ</t>
  </si>
  <si>
    <t>КАТЕГОРИЯ ПРОДУКТА: АЛЮМИНИЕВЫЕ ЭЛЕКТРОЛИТИЧЕСКИЕ КОНДЕНСАТОРЫ С ЖЕСТКИМИ ВЫВОДАМИ; ПРОДУКТ: ALUMINUM ELECTROLYTIC CAPACITORS; ТИП ВЫВОДОВ: SNAP IN; ЁМКОСТЬ: 100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22 MM; ДЛИНА: 25 MM; ШАГ ВЫВОДОВ: 10 MM; СРОК СЛУЖБЫ: 5000 HOUR; СЕРИЯ: VXH; КОЭФФИЦИЕНТ ЗАТУХАНИЯ, DF: 0.2; РАЗМЕР ФАБРИЧНОЙ УПАКОВКИ:РАЗМЕР ФАБРИЧНОЙ УПАКОВКИ: 200; ТЕСТОВАЯ ЧАСТОТА: 120 HZ; ВЕС ИЗДЕЛИЯ: 18,349 G</t>
  </si>
  <si>
    <t>450VXH100MEFCSN22X25</t>
  </si>
  <si>
    <t>RUBYCON</t>
  </si>
  <si>
    <t>КАТЕГОРИЯ ПРОДУКТА: АЛЮМИНИЕВЫЕ ЭЛЕКТРОЛИТИЧЕСКИЕ КОНДЕНСАТОРЫ С ЖЕСТКИМИ ВЫВОДАМИ, ROHS: ПОДРОБНОСТИ, ПРОДУКТ: GENERAL PURPOSE ELECTROLYTIC CAPACITORS, ТИП ВЫВОДОВ: SNAP IN, ЁМКОСТЬ: 100 UF, НОМИНАЛЬНОЕ НАПРЯЖЕНИЕ ПОСТОЯННОГО ТОКА: 450 VDC, ДОПУСТИМОЕ ОТКЛОНЕНИЕ: 0,2, МИНИМАЛЬНАЯ РАБОЧАЯ ТЕМПЕРАТУРА: - 25 C, МАКСИМАЛЬНАЯ РАБОЧАЯ ТЕМПЕРАТУРА: + 105 C,</t>
  </si>
  <si>
    <t>SE050M1000B5S-1325</t>
  </si>
  <si>
    <t>YAGEO</t>
  </si>
  <si>
    <t>КАТЕГОРИЯ ПРОДУКТА: АЛЮМИНИЕВЫЕ ЭЛЕКТРОЛИТИЧЕСКИЕ КОНДЕНСАТОРЫ С ЖЕСТКИМИ ВЫВОДАМИ; ПРОДУКТ: ALUMINUM ELECTROLYTIC CAPACITORS; ТИП ВЫВОДОВ: SNAP IN; ЁМКОСТЬ: 3300 UF; НОМИНАЛЬНОЕ НАПРЯЖЕНИЕ ПОСТОЯННОГО ТОКА: 50 VDC; ДОПУСТИМОЕ ОТКЛОНЕНИЕ: 20 %; ЭФФЕКТИВНОЕ ПОСЛЕДОВАТЕЛЬНОЕ СОПРОТИВЛЕНИЕ: 126 MOHMS; МИНИМАЛЬНАЯ РАБОЧАЯ ТЕМПЕРАТУРА: - 40 C; МАКСИМАЛЬНАЯ РАБОЧАЯ ТЕМПЕРАТУРА: + 105 C; КОЛИЧЕСТВО КОНТАКТОВ: 2 PIN; ДИАМЕТР: 22 MM; ДЛИНА: 25 MM; ШАГ ВЫВОДОВ: 10 MM; СРОК СЛУЖБЫ: 3000 HOUR; ПУЛЬСИРУЮЩИЙ ТОК: 2 A; СЕРИЯ: 381LX; УПАКОВКА: BULK; РАЗМЕР ФАБРИЧНОЙ УПАКОВКИ: 100; ВЕС ИЗДЕЛИЯ: 16,396 G</t>
  </si>
  <si>
    <t>381LX332M050H012</t>
  </si>
  <si>
    <t>CDE</t>
  </si>
  <si>
    <t>КОНДЕНСАТОР ОКСИДНО-ЭЛЕКТРОЛИТИЧЕСКИЙ АЛЮМИНИЕВЫЙ, ПОСТОЯННОЙ ЁМКОСТИ</t>
  </si>
  <si>
    <t>КАТЕГОРИЯ ПРОДУКТА: АЛЮМИНИЕВЫЕ ЭЛЕКТРОЛИТИЧЕСКИЕ КОНДЕНСАТОРЫ С РАДИАЛЬНЫМИ ВЫВОДАМИ, РОХС: ПОДРОБНОСТИ, ПРОДУКТ: ЭЛЕКТРОЛИТИЧЕСКИЕ КОНДЕНСАТОРЫ ОБЩЕГО НАЗНАЧЕНИЯ, КЛЕМТИП: РАДИАЛЬНЫЙ, ЕМКОСТЬ: 33 МКФ, НОМИНАЛЬНЫЙ ОХВАТ ПОСТОЯННОГО ТОКА: 450 В ПОСТОЯННОГО ТОКА, МАКСИМАЛЬНАЯ РАБОЧАЯ ТЕМПЕРАТУРА: + 105 С, ДИАМЕТР: 12,5 ММ, РАССТОЯНИЕ МЕЖДУ ПРОВОДАМИ: 5 ММ, ДЛИНА: 25 ММ, ПРОДОЛЖИТЕЛЬНОСТЬ ЖИЗНИ: 12000 ЧАС, ТОЛЕРАНТНОСТЬ: 0,2, ПУЛЬСАЦИИ ТОКА: 360 МА, МИНИМАЛЬНАЯ РАБОЧАЯ ТЕМПЕРАТУРА: - 40 С, ТИП ПРОВОДКИ: ПРЯМОЙ, РЯД: БХВ, КОЭФФИЦИЕНТ ПОТЕРЬ DF: 0.25, ТИП ПРОДУКТА: ЭЛЕКТРОЛИТИЧЕСКИЕ КОНДЕНСАТОРЫ,</t>
  </si>
  <si>
    <t>ID</t>
  </si>
  <si>
    <t>ИНДОНЕЗИЯ</t>
  </si>
  <si>
    <t>450BXW33MEFR12.5X25</t>
  </si>
  <si>
    <t>КАТЕГОРИЯ ПРОДУКТА: АЛЮМИНИЕВЫЕ ЭЛЕКТРОЛИТИЧЕСКИЕ КОНДЕНСАТОРЫ - SMD, РОХС: ПОДРОБНОСТИ, РЯД: ФК, ПРОДУКТ: ВЫСОКОТЕМПЕРАТУРНЫЕ ЭЛЕКТРОЛИТИЧЕСКИЕ КОНДЕНСАТОРЫ, ЕМКОСТЬ: 100 МКФ, НОМИНАЛЬНЫЙ ОХВАТ ПОСТОЯННОГО ТОКА: 63 В ПОСТОЯННОГО ТОКА, ТОЛЕРАНТНОСТЬ: 0,2, СОЭ: 350 МОМ, МИНИМАЛЬНАЯ РАБОЧАЯ ТЕМПЕРАТУРА: - 55 С, МАКСИМАЛЬНАЯ РАБОЧАЯ ТЕМПЕРАТУРА: + 105 С, ДИАМЕТР: 10 ММ, ДЛИНА: 10,2 ММ, ВЫСОТА: 10,2 ММ, ПРОДОЛЖИТЕЛЬНОСТЬ ЖИЗНИ: 2000 ЧАС, ПУЛЬСАЦИИ ТОКА: 400 МА, КВАЛИФИКАЦИЯ: АЭК-Q200, ТИП ПРОДУКТА: ЭЛЕКТРОЛИТИЧЕСКИЕ КОНДЕНСАТОРЫ, КОЛИЧЕСТВО УПАКОВКИ С ЗАВОДА: 500, ПОДКАТЕГОРИЯ: КОНДЕНСАТОРЫ, КЛЕМТИП: СМД/СМТ, ТИП: АЛЮМИНИЕВЫЕ ЭЛЕКТРОЛИТИЧЕСКИЕ КОНДЕНСАТОРЫ/СРЕДНЕГО РАЗМЕРА,</t>
  </si>
  <si>
    <t>JP</t>
  </si>
  <si>
    <t>ЯПОНИЯ</t>
  </si>
  <si>
    <t>EEEFK1J101P</t>
  </si>
  <si>
    <t>PANASONIC</t>
  </si>
  <si>
    <t>КАТЕГОРИЯ ПРОДУКТА: АЛЮМИНИЕВЫЕ ЭЛЕКТРОЛИТИЧЕСКИЕ КОНДЕНСАТОРЫ - SMD, РОХС: ПОДРОБНОСТИ, РЯД: ФК, ПРОДУКТ: ВЫСОКОТЕМПЕРАТУРНЫЕ ЭЛЕКТРОЛИТИЧЕСКИЕ КОНДЕНСАТОРЫ, ЕМКОСТЬ: 330 МКФ, НОМИНАЛЬНЫЙ ОХВАТ ПОСТОЯННОГО ТОКА: 25 В ПОСТОЯННОГО ТОКА, ТОЛЕРАНТНОСТЬ: 0,2, СОЭ: 160 МОМ, МИНИМАЛЬНАЯ РАБОЧАЯ ТЕМПЕРАТУРА: - 55 С, МАКСИМАЛЬНАЯ РАБОЧАЯ ТЕМПЕРАТУРА: + 105 С, ДИАМЕТР: 8 ММ, ДЛИНА: 10,2 ММ, ВЫСОТА: 10 ММ, ПРОДОЛЖИТЕЛЬНОСТЬ ЖИЗНИ: 5000 ЧАСОВ, ПУЛЬСАЦИИ ТОКА: 600 МА, КВАЛИФИКАЦИЯ: АЭК-Q200, КОЭФФИЦИЕНТ ПОТЕРЬ DF: 0.14, РАССТОЯНИЕ МЕЖДУ ПРОВОДАМИ: 3,1 ММ, ТОК УТЕЧКИ: 3 МКА, ТИП ПРОДУКТА: ЭЛЕКТРОЛИТИЧЕСКИЕ КОНДЕНСАТОРЫ, КОЛИЧЕСТВО УПАКОВКИ С ЗАВОДА: 500, ПОДКАТЕГОРИЯ: КОНДЕНСАТОРЫ, КЛЕМТИП: СМД/СМТ, ТИП: АЛЮМИНИЕВЫЕ ЭЛЕКТРОЛИТИЧЕСКИЕ КОНДЕНСАТОРЫ/СРЕДНЕГО РАЗМЕРА,</t>
  </si>
  <si>
    <t>EEEFK1E331GP</t>
  </si>
  <si>
    <t>КАТЕГОРИЯ ПРОДУКТА: АЛЮМИНИЕВЫЕ ЭЛЕКТРОЛИТИЧЕСКИЕ КОНДЕНСАТОРЫ С ЖЕСТКИМИ ВЫВОДАМИ, ROHS: ПОДРОБНОСТИ, ПРОДУКТ: GENERAL PURPOSE ELECTROLYTIC CAPACITORS, ТИП ВЫВОДОВ: SNAP IN, ЁМКОСТЬ: 100 UF, НОМИНАЛЬНОЕ НАПРЯЖЕНИЕ ПОСТОЯННОГО ТОКА: 450 VDC, ДОПУСТИМОЕ ОТКЛОНЕНИЕ: 0,2, МИНИМАЛЬНАЯ РАБОЧАЯ ТЕМПЕРАТУРА: - 25 C, МАКСИМАЛЬНАЯ РАБОЧАЯ ТЕМПЕРАТУРА: + 105 C, КОЛИЧЕСТВО КОНТАКТОВ: 2 PIN, ДИАМЕТР: 25 MM, ДЛИНА: 25 MM, ШАГ ВЫВОДОВ: 10 MM, СЕРИЯ: HXG, ТОРГОВАЯ МАРКА: RUBYCON, КОЭФФИЦИЕНТ ЗАТУХАНИЯ, DF: 0.2, ТИП ПРОДУКТА: ELECTROLYTIC CAPACITORS, РАЗМЕР ФАБРИЧНОЙ УПАКОВКИ: 200, ПОДКАТЕГОРИЯ: CAPACITORS</t>
  </si>
  <si>
    <t>450HXG100MEFCSN25X25</t>
  </si>
  <si>
    <t>КОНДЕНСАТОР ПОСТОЯННОЙ ЕМКОСТИ, ОКСИДНО-ЭЛЕКТРОЛИТИЧЕСКИЙ АЛЮМИНИЕВЫЙ</t>
  </si>
  <si>
    <t>КАТЕГОРИЯ ПРОДУКТА: АЛЮМИНИЕВЫЕ ЭЛЕКТРОЛИТИЧЕСКИЕ КОНДЕНСАТОРЫ - SNAP IN, РОХС: ПОДРОБНОСТИ, ПРОДУКТ: АЛЮМИНИЕВЫЕ ЭЛЕКТРОЛИТИЧЕСКИЕ КОНДЕНСАТОРЫ, СТИЛЬ ЗАВЕРШЕНИЯ: ПРИВЯЗКА, ЕМКОСТЬ: 180 МКФ, НОМИНАЛЬНОЕ НАПРЯЖЕНИЕ ПОСТОЯННОГО ТОКА: 450 В ПОСТОЯННОГО ТОКА, ТОЛЕРАНТНОСТЬ: 0,2, МИНИМАЛЬНАЯ РАБОЧАЯ ТЕМПЕРАТУРА: - 25 С, МАКСИМАЛЬНАЯ РАБОЧАЯ ТЕМПЕРАТУРА: + 105 С, ДИАМЕТР: 25 ММ, ДЛИНА: 40 ММ, РАССТОЯНИЕ МЕЖДУ ВЫВОДАМИ: 10 ММ, РЯД: LGW, УПАКОВКА: МАССА, БРЕНД: НИКИКОН, ТИП ПРОДУКТА: ЭЛЕКТРОЛИТИЧЕСКИЕ КОНДЕНСАТОРЫ, КОЛИЧЕСТВО ЗАВОДСКОЙ УПАКОВКИ: 250, ПОДКАТЕГОРИЯ: КОНДЕНСАТОРЫ, ЧАСТЬ № ПСЕВДОНИМЫ: ЕЕТ-ED2W181CA, УПАКОВКА: ЕМКОСТЬ - НФ: 1500 НФ, ДИАМЕТР: -, ДИАМЕТР СВИНЦА: 0,8 ММ, ЖИЗНЬ: 200000 ЧАС, ТИП ПРОДУКТА: ПЛЕНОЧНЫЕ КОНДЕНСАТОРЫ, ПОДКАТЕГОРИЯ: КОНДЕНСАТОРЫ, ТИП: ПЛЕНОЧНЫЕ КОНДЕНСАТОРЫ,</t>
  </si>
  <si>
    <t>MX</t>
  </si>
  <si>
    <t>МЕКСИКА</t>
  </si>
  <si>
    <t>EET-ED2W181CA</t>
  </si>
  <si>
    <t>КОНДЕНСАТОР ОКСИДНО-ЭЛЕКТРОЛИТИЧЕСКИЙ АЛЮМИНИЕВЫЙ, ПОСТОЯННОЙ ЁМКОСТИ, КОНДЕНСАТОР ОКСИДНО-ЭЛЕКТРОЛИТИЧЕСКИЙ АЛЮМИНИЕВЫЙ, КОНДЕНСАТОР ОКСИДНО-ЭЛЕКТРОЛИТИЧЕСКИЙ АЛЮМИНИЕВЫЙ, КОНДЕНСАТОР ОКСИДНО-ЭЛЕКТРОЛИТИЧЕСКИЙ АЛЮМИНИЕВЫЙ., АЛЮМИНИЕВЫЙ ЭЛЕКТРОЛИТИЧЕСКИЙ КОНДЕНСАТОР С ЖЕСТКИМИ</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</si>
  <si>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220 UF, НОМИНАЛЬНОЕ НАПРЯЖЕНИЕ ПОСТОЯННОГО ТОКА: 50 VDC, МАКСИМАЛЬНАЯ РАБОЧАЯ ТЕМПЕРАТУРА: + 105 C, ДИАМЕТР: 10 MM, ШАГ ВЫВОДОВ: 5 MM, ДЛИНА: 16 MM, СРОК СЛУЖБЫ: 10000 HOUR, ДОПУСТИМОЕ ОТКЛОНЕНИЕ: 0,2, ПУЛЬСИРУЮЩИЙ ТОК: 234 MA, МИНИМАЛЬНАЯ РАБОЧАЯ ТЕМПЕРАТУРА: - 40 C, ИСПОЛНЕНИЕ ВЫВОДОВ: STRAIGHT, КВАЛИФИКАЦИЯ: AEC-Q200, СЕРИЯ: EB, УПАКОВКА: REEL, УПАКОВКА: CUT TAPE, ТОРГОВАЯ МАРКА: PANASONIC, КОЭФФИЦИЕНТ ЗАТУХАНИЯ, DF: 0.15, ТИП ПРОДУКТА: ELECTROLYTIC CAPACITORS, РАЗМЕР ФАБРИЧНОЙ УПАКОВКИ: 500, ПОДКАТЕГОРИЯ: CAPACITORS, ТИП: RADIAL LEAD TYPE</t>
  </si>
  <si>
    <t>MY</t>
  </si>
  <si>
    <t>МАЛАЙЗИЯ</t>
  </si>
  <si>
    <t>EEU-EB1H221B</t>
  </si>
  <si>
    <t>КАТЕГОРИЯ ПРОДУКТА: ОКСИДНО-ЭЛЕКТРОЛИТИЧЕСКИЕ АЛЮМИНИЕВЫЕ КОНДЕНСАТОРЫ - С РАДИАЛЬНЫМИ ВЫВОДАМИ, ROHS: ПОДРОБНОСТИ, ПРОДУКТ: LOW ESR ELECTROLYTIC CAPACITORS, ТИП ВЫВОДОВ: RADIAL, ЁМКОСТЬ: 560 UF, НОМИНАЛЬНОЕ НАПРЯЖЕНИЕ ПОСТОЯННОГО ТОКА: 35 VDC, МАКСИМАЛЬНАЯ РАБОЧАЯ ТЕМПЕРАТУРА: + 105 C, ДИАМЕТР: 10 MM, ШАГ ВЫВОДОВ: 5 MM, ДЛИНА: 20 MM, СРОК СЛУЖБЫ: 10000 HOUR, ДОПУСТИМОЕ ОТКЛОНЕНИЕ: 0,2, ПУЛЬСИРУЮЩИЙ ТОК: 2.18 A, МИНИМАЛЬНАЯ РАБОЧАЯ ТЕМПЕРАТУРА: - 40 C, ИСПОЛНЕНИЕ ВЫВОДОВ: STRAIGHT, ЭФФЕКТИВНОЕ ПОСЛЕДОВАТЕЛЬНОЕ СОПРОТИВЛЕНИЕ: 20 MOHMS, СЕРИЯ: FR, , КОЭФФИЦИЕНТ ЗАТУХАНИЯ, DF: 0.12, , ПОДКАТЕГОРИЯ: CAPACITORS, ТИП: LOW ESR RADIAL LEADED ALUMINUM ELECTROLYTIC CAPACITOR, НОМИНАЛЬНОЕ НАПРЯЖЕНИЕ ПЕРЕМЕННОГО ТОКА: -, ВЕС ИЗДЕЛИЯ: 2,600 G</t>
  </si>
  <si>
    <t>EEUFR1V561</t>
  </si>
  <si>
    <t>КАТЕГОРИЯ ПРОДУКТА: АЛЮМИНИЕВЫЕ ЭЛЕКТРОЛИТИЧЕСКИЕ КОНДЕНСАТОРЫ С РАДИАЛЬНЫМИ ВЫВОДАМИ, РОХС: ПОДРОБНОСТИ, ПРОДУКТ: ЭЛЕКТРОЛИТИЧЕСКИЕ КОНДЕНСАТОРЫ ОБЩЕГО НАЗНАЧЕНИЯ, ТИП ЗАЖИМА: РАДИАЛЬНЫЙ, ЕМКОСТЬ: 2200 МКФ, НОМИНАЛЬНОЕ НАПРЯЖЕНИЕ ПОСТОЯННОГО ТОКА: 63 В ПОСТОЯННОГО ТОКА, МАКСИМАЛЬНАЯ РАБОЧАЯ ТЕМПЕРАТУРА: +105 С, ДИАМЕТР: 18 ММ, РАССТОЯНИЕ МЕЖДУ ПРОВОДАМИ: 7,5 ММ, ДЛИНА: 35,5 ММ, ПРОДОЛЖИТЕЛЬНОСТЬ ЖИЗНИ: 2000 ЧАСОВ, ТОЛЕРАНТНОСТЬ: 0,2, ПУЛЬСАЦИИ ТОКА: 1,61 А, МИНИМАЛЬНАЯ РАБОЧАЯ ТЕМПЕРАТУРА: -55 С, ТИП ПРОВОДКИ: ПРЯМОЙ, РЯД: НХГ, КОЭФФИЦИЕНТ ПОТЕРЬ DF: 0,12, УПАКОВКА/КОРОБКА: РАДИАЛЬНЫЙ, БАНКА, ТИП ПРОДУКТА: ЭЛЕКТРОЛИТИЧЕСКИЕ КОНДЕНСАТОРЫ, ПОДКАТЕГОРИЯ: КОНДЕНСАТОРЫ, ТИП: РАДИАЛЬНЫЙ ТИП ВЫВОДА,</t>
  </si>
  <si>
    <t>ECA-1JHG222</t>
  </si>
  <si>
    <t>КАТЕГОРИЯ ПРОДУКТА: ОКСИДНО-ЭЛЕКТРОЛИТИЧЕСКИЕ АЛЮМИНИЕВЫЕ КОНДЕНСАТОРЫ - С РАДИАЛЬНЫМИ ВЫВОДАМИ, ПРОДУКТ: GENERAL PURPOSE ELECTROLYTIC CAPACITORS, ТИП ВЫВОДОВ: RADIAL, ЁМКОСТЬ: 6.8 UF, НОМИНАЛЬНОЕ НАПРЯЖЕНИЕ ПОСТОЯННОГО ТОКА: 450 VDC, МАКСИМАЛЬНАЯ РАБОЧАЯ ТЕМПЕРАТУРА: + 105 C, ДИАМЕТР: 10 MM, ШАГ ВЫВОДОВ: 5 MM, ДЛИНА: 16 MM, СРОК СЛУЖБЫ: 12000 HOUR, ДОПУСТИМОЕ ОТКЛОНЕНИЕ: 20 %, ПУЛЬСИРУЮЩИЙ ТОК: 105 MA, МИНИМАЛЬНАЯ РАБОЧАЯ ТЕМПЕРАТУРА: - 40 C, ИСПОЛНЕНИЕ ВЫВОДОВ: STRAIGHT, КВАЛИФИКАЦИЯ: AEC-Q200, СЕРИЯ: UCY, УПАКОВКА: BULK, ЕМКОСТЬ - НФ: 6800 NF, КОЭФФИЦИЕНТ ЗАТУХАНИЯ, DF: 0.24, ТИП: MINIATURE SIZED, HIGH RIPPLE CURRENT, HIGH RELIABILITY, ВЕС ИЗДЕЛИЯ: 1,770 G</t>
  </si>
  <si>
    <t>UCY2W6R8MPD</t>
  </si>
  <si>
    <t>NICHICON</t>
  </si>
  <si>
    <t>КАТЕГОРИЯ ПРОДУКТА: АЛЮМИНИЕВЫЕ ЭЛЕКТРОЛИТИЧЕСКИЕ КОНДЕНСАТОРЫ - SNAP IN, РОХС: ПОДРОБНОСТИ, ПРОДУКТ: АЛЮМИНИЕВЫЕ ЭЛЕКТРОЛИТИЧЕСКИЕ КОНДЕНСАТОРЫ, СТИЛЬ ЗАВЕРШЕНИЯ: ПРИВЯЗКА, ЕМКОСТЬ: 220 МКФ, НОМИНАЛЬНОЕ НАПРЯЖЕНИЕ ПОСТОЯННОГО ТОКА: 450 В ПОСТОЯННОГО ТОКА, ТОЛЕРАНТНОСТЬ: 0,2, СОЭ: -, МИНИМАЛЬНАЯ РАБОЧАЯ ТЕМПЕРАТУРА: - 25 С, МАКСИМАЛЬНАЯ РАБОЧАЯ ТЕМПЕРАТУРА: + 105 С, КОЛИЧЕСТВО КОНТАКТОВ: 2-КОНТАКТНЫЙ, ДИАМЕТР: 30 ММ, ДЛИНА: 35 ММ, РАССТОЯНИЕ МЕЖДУ ВЫВОДАМИ: 10 ММ, ЖИЗНЬ: 3000 ЧАСОВ, ПУЛЬСИРУЮЩИЙ ТОК: 1,71 А, РЯД: LGW, ТИП ПРОДУКТА: ЭЛЕКТРОЛИТИЧЕСКИЕ КОНДЕНСАТОРЫ, КОЛИЧЕСТВО ЗАВОДСКОЙ УПАКОВКИ: 200, ПОДКАТЕГОРИЯ: КОНДЕНСАТОРЫ, ПОЛ КОРПУСА: РАЗЪЕМ, МАТЕРИАЛ КОРПУСА: ЖИДКОКРИСТАЛЛИЧЕСКИЙ ПОЛИМЕР (ЖКП), ТИП ФИКСАЦИИ: РАЗБЛОКИРОВАНО, ТИП ПРОДУКТА: РАЗЪЕМЫ И КОРПУСА ПРОВОДОВ, КОЛИЧЕСТВО ЗАВОДСКОЙ УПАКОВКИ: 20,</t>
  </si>
  <si>
    <t>LGW2W221MELB35</t>
  </si>
  <si>
    <t>КОНДЕНСАТОР КЕРАМИЧЕСКИЙ ОДНОСЛОЙНЫЙ, ПОСТОЯННОЙ ЕМКОСТИ</t>
  </si>
  <si>
    <t>КАТЕГОРИЯ ПРОДУКТА: КЕРАМИЧЕСКИЕ ДИСКОВЫЕ КОНДЕНСАТОРЫ, РОХС: ПОДРОБНОСТИ, РЯД: HBX, ЕМКОСТЬ: 4700 ПФ, НОМИНАЛЬНОЕ НАПРЯЖЕНИЕ ПОСТОЯННОГО ТОКА: 2КВ ПОСТОЯННОГО ТОКА, ДИЭЛЕКТРИК: Y5V, ТОЛЕРАНТНОСТЬ: - 20%, +50%, РАССТОЯНИЕ МЕЖДУ ПРОВОДАМИ: 6,35 ММ, МИНИМАЛЬНАЯ РАБОЧАЯ ТЕМПЕРАТУРА: -40С, МАКСИМАЛЬНАЯ РАБОЧАЯ ТЕМПЕРАТУРА: + 85 С, ТИП ЗАЖИМА: РАДИАЛЬНЫЙ, ПРОДУКТ: КЕРАМИЧЕСКИЕ ДИСКОВЫЕ КОНДЕНСАТОРЫ, ПРИЛОЖЕНИЕ: ОБЩЕЕ НАЗНАЧЕНИЕ, ЭЛЕКТРИЧЕСКАЯ ЕМКОСТЬ - НФ: 4,7 НФ, ЭЛЕКТРИЧЕСКАЯ ЕМКОСТЬ - МКФ: 0,0047 МКФ, СОРТ: КЛАСС 2, ТИП ПРОДУКТА: КЕРАМИЧЕСКИЕ КОНДЕНСАТОРЫ, ПОДКАТЕГОРИЯ: КОНДЕНСАТОРЫ, ТЕМПЕРАТУРНЫЙ КОЭФФИЦИЕНТ/КОД: - 82%, +22%, ТИП: КЕРАМИЧЕСКИЕ ОДНОСЛОЙНЫЕ ДИСКОВЫЕ КОНДЕНСАТОРЫ ПОСТОЯННОГО ТОКА, 1 КВ ПОСТОЯННОГО ТОКА,</t>
  </si>
  <si>
    <t>CR</t>
  </si>
  <si>
    <t>КОСТА-РИКА</t>
  </si>
  <si>
    <t>HBX472SBBCF0KR</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</si>
  <si>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</si>
  <si>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50 VDC; ДИЭЛЕКТРИЧЕСКИЙ: C0G (NP0);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C0G (NP0); ЕМКОСТЬ - НФ: 1 NF; ЕМКОСТЬ - МКФ: 0.001 UF; КЛАСС: CLASS 1; ДЛИНА: 2.01 MM; УПАКОВКА / БЛОК: 0805 (2012 METRIC); РАЗМЕР ФАБРИЧНОЙ УПАКОВКИ:РАЗМЕР ФАБРИЧНОЙ УПАКОВКИ: 4000; ТИП: C0G (NP0) DIELECTRIC; НОМИНАЛЬНОЕ НАПРЯЖЕНИЕ ПЕРЕМЕННОГО ТОКА: -; ШИРИНА: 1.25 MM; ВЕС ИЗДЕЛИЯ: 6.400 MG</t>
  </si>
  <si>
    <t>08055A102JAT2A</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</si>
  <si>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100 NF, ЕМКОСТЬ - ПФ: 100000 PF, КЛАСС: CLASS 2, РАЗМЕР ФАБРИЧНОЙ УПАКОВКИ: 4000, ВЕС ИЗДЕЛИЯ: 6.400 MG</t>
  </si>
  <si>
    <t>08055C104KAT2A</t>
  </si>
  <si>
    <t>КАТЕГОРИЯ ПРОДУКТА: МНОГОСЛОЙНЫЕ КЕРАМИЧЕСКИЕ КОНДЕНСАТОРЫ - ПОВЕРХНОСТНОГО МОНТАЖА, ROHS: ПОДРОБНОСТИ, ЁМКОСТЬ: 0.33 UF, НОМИНАЛЬНОЕ НАПРЯЖЕНИЕ ПОСТОЯННОГО ТОКА: 25 VDC, ДИЭЛЕКТРИЧЕСКИЙ: X7R,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330 NF, ЕМКОСТЬ - ПФ: 330000 PF, КЛАСС: CLASS 2, ДЛИНА: 2 MM, УПАКОВКА / БЛОК: 0805 (2012 METRIC), ТИП ПРОДУКТА: CERAMIC CAPACITORS, РАЗМЕР ФАБРИЧНОЙ УПАКОВКИ: 2000, ПОДКАТЕГОРИЯ: CAPACITORS, ТИП: X7R MLC CAPACITORS, НОМИНАЛЬНОЕ НАПРЯЖЕНИЕ ПЕРЕМЕННОГО ТОКА: -, ШИРИНА: 1.2 MM</t>
  </si>
  <si>
    <t>08053C334JAT2A</t>
  </si>
  <si>
    <t>КАТЕГОРИЯ ПРОДУКТА: МНОГОСЛОЙНЫЕ КЕРАМИЧЕСКИЕ КОНДЕНСАТОРЫ MLCC - SMD/SMT, РОХС: ПОДРОБНОСТИ, ЕМКОСТЬ: 1 МКФ, НОМИНАЛЬНОЕ НАПРЯЖЕНИЕ ПОСТОЯННОГО ТОКА: 50 В ПОСТОЯННОГО ТОКА, ДИЭЛЕКТРИК: X7R, ТОЛЕРАНТНОСТЬ: 0,1, ЖИЛИЩНЫЙ КОДЕКС - В: 805, КОД КОРПУСА - ММ: 2012 ГОД, МИНИМАЛЬНАЯ РАБОЧАЯ ТЕМПЕРАТУРА: -55 С, МАКСИМАЛЬНАЯ РАБОЧАЯ ТЕМПЕРАТУРА: + 125 С, ПРОДУКТ: MLCC ОБЩЕГО ТИПА, ТИП ЗАЖИМА: СМД/СМТ, ЗАКРЫТИЕ: СТАНДАРТНЫЙ, РЯД: МЛКЦ X7R, ЭЛЕКТРИЧЕСКАЯ ЕМКОСТЬ - НФ: 1000 НФ, СОРТ: КЛАСС 2, ДЛИНА: 2,01 ММ, УПАКОВКА/КОРОБКА: 0805 (МЕТРИКА 2012 Г.), ТИП ПРОДУКТА: КЕРАМИЧЕСКИЕ КОНДЕНСАТОРЫ, КОЛИЧЕСТВО УПАКОВКИ С ЗАВОДА: 3000, ПОДКАТЕГОРИЯ: КОНДЕНСАТОРЫ, ТИП: ДИЭЛЕКТРИЧЕСКИЙ КЕРАМИЧЕСКИЙ КОНДЕНСАТОР ОБЩЕГО НАЗНАЧЕНИЯ, НОМИНАЛЬНОЕ НАПРЯЖЕНИЕ ПЕРЕМЕННОГО ТОКА: -, ШИРИНА: 1,25 ММ,</t>
  </si>
  <si>
    <t>08055C105KAT2A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</si>
  <si>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1500 PF; НОМИНАЛЬНОЕ НАПРЯЖЕНИЕ ПОСТОЯННОГО ТОКА: 50 VDC; ДИЭЛЕКТРИЧЕСКИЙ: X7R;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1.5 NF; ЕМКОСТЬ - МКФ: 0.0015 UF; КЛАСС: CLASS 2; ДЛИНА: 2 MM; УПАКОВКА / БЛОК: 0805 (2012 METRIC); РАЗМЕР ФАБРИЧНОЙ УПАКОВКИ: 4000; ТИП: X7R MLC CAPACITORS; НОМИНАЛЬНОЕ НАПРЯЖЕНИЕ ПЕРЕМЕННОГО ТОКА: -; ШИРИНА: 1.2 MM; ВЕС ИЗДЕЛИЯ: 6,400 MG</t>
  </si>
  <si>
    <t>08055C152JAT2A</t>
  </si>
  <si>
    <t>КАТЕГОРИЯ ПРОДУКТА: МНОГОСЛОЙНЫЕ КЕРАМИЧЕСКИЕ КОНДЕНСАТОРЫ MLCC - SMD/SMT, ЕМКОСТЬ: 0,22 МКФ, НОМИНАЛЬНОЕ НАПРЯЖЕНИЕ ПОСТОЯННОГО ТОКА: 100 В ПОСТОЯННОГО ТОКА, ДИЭЛЕКТРИК: X7R, ТОЛЕРАНТНОСТЬ: 0,1, ЖИЛИЩНЫЙ КОДЕКС - В: 805, КОД КОРПУСА - ММ: 2012 ГОД, ВЫСОТА: 1 ММ, МИНИМАЛЬНАЯ РАБОЧАЯ ТЕМПЕРАТУРА: -55 С, МАКСИМАЛЬНАЯ РАБОЧАЯ ТЕМПЕРАТУРА: + 125 С, ПРОДУКТ: MLCC ОБЩЕГО ТИПА, ТИП ЗАЖИМА: СМД/СМТ, ЗАКРЫТИЕ: СТАНДАРТНЫЙ, РЯД: ГРМ, ЭЛЕКТРИЧЕСКАЯ ЕМКОСТЬ - НФ: 220 НФ, ЭЛЕКТРИЧЕСКАЯ ЕМКОСТЬ - ПФ: 220000 ПФ, СОРТ: КЛАСС 2, ДЛИНА: 2 ММ, УПАКОВКА/КОРОБКА: 0805 (МЕТРИКА 2012 Г.), ТИП ПРОДУКТА: КЕРАМИЧЕСКИЕ КОНДЕНСАТОРЫ, ПОДКАТЕГОРИЯ: КОНДЕНСАТОРЫ, ТИП: ЧИП МНОГОСЛОЙНЫЙ КЕРАМИЧЕСКИЙ КОНДЕНСАТОР, ШИРИНА: 1,25 ММ,</t>
  </si>
  <si>
    <t>GRM21AR72A224KAC5</t>
  </si>
  <si>
    <t>КАТЕГОРИЯ ПРОДУКТА: МНОГОСЛОЙНЫЕ КЕРАМИЧЕСКИЕ КОНДЕНСАТОРЫ MLCC - SMD/SMT, РОХС: ПОДРОБНОСТИ, ЕМКОСТЬ: 0,1 МКФ, НОМИНАЛЬНОЕ НАПРЯЖЕНИЕ ПОСТОЯННОГО ТОКА: 16 В ПОСТОЯННОГО ТОКА, ДИЭЛЕКТРИК: X7R, ТОЛЕРАНТНОСТЬ: 0,2, ЖИЛИЩНЫЙ КОДЕКС - В: 805, КОД КОРПУСА - ММ: 2012 ГОД, ВЫСОТА: 1,25 ММ, МИНИМАЛЬНАЯ РАБОЧАЯ ТЕМПЕРАТУРА: -55 С, МАКСИМАЛЬНАЯ РАБОЧАЯ ТЕМПЕРАТУРА: + 125 С, ПРОДУКТ: MLCC ОБЩЕГО ТИПА, ТИП ЗАЖИМА: СМД/СМТ, ЗАКРЫТИЕ: СТАНДАРТНЫЙ, РЯД: ГРМ, УПАКОВКА: КАТУШКА, УПАКОВКА: РАЗРЕЗАТЬ ЛЕНТУ, УПАКОВКА: МЫШЬКАТУШКА, ЭЛЕКТРИЧЕСКАЯ ЕМКОСТЬ - НФ: 100 НФ, ЭЛЕКТРИЧЕСКАЯ ЕМКОСТЬ - ПФ: 100000 ПФ, СОРТ: КЛАСС 2, ДЛИНА: 2 ММ, УПАКОВКА/КОРОБКА: 0805 (МЕТРИКА 2012 Г.), ТИП ПРОДУКТА: КЕРАМИЧЕСКИЕ КОНДЕНСАТОРЫ, КОЛИЧЕСТВО УПАКОВКИ С ЗАВОДА: 3000, ПОДКАТЕГОРИЯ: КОНДЕНСАТОРЫ, ТИП: ЧИП МНОГОСЛОЙНЫЙ КЕРАМИЧЕСКИЙ КОНДЕНСАТОР, ШИРИНА: 1,25 ММ,</t>
  </si>
  <si>
    <t>GRM21BR71C104MA01L</t>
  </si>
  <si>
    <t>МНОГОСЛОЙНЫЙ КЕРАМИЧЕСКИЙ КОНДЕНСАТОР ПОСТОЯННОЙ ЕМКОСТИ</t>
  </si>
  <si>
    <t>КАТЕГОРИЯ ПРОДУКТА: МНОГОСЛОЙНЫЕ КЕРАМИЧЕСКИЕ КОНДЕНСАТОРЫ MLCC - SMD/SMT, РОХС: ПОДРОБНОСТИ, ЕМКОСТЬ: 2,2 МКФ, НОМИНАЛЬНЫЙ ОХВАТ ПОСТОЯННОГО ТОКА: 50 В ПОСТОЯННОГО ТОКА, ДИЭЛЕКТРИК: X7R, ТОЛЕРАНТНОСТЬ: 0,2, ЖИЛИЩНЫЙ КОДЕКС - В: 1206, КОД КОРПУСА - ММ: 3216, ВЫСОТА: 1,6 ММ, МИНИМАЛЬНАЯ РАБОЧАЯ ТЕМПЕРАТУРА: - 55 С, МАКСИМАЛЬНАЯ РАБОЧАЯ ТЕМПЕРАТУРА: + 125 С, ПРОДУКТ: АВТОМОБИЛЬНЫЕ MLCC, КЛЕМТИП: СМД/СМТ, ЗАКРЫТИЕ: СТАНДАРТНЫЙ, КВАЛИФИКАЦИЯ: АЭК-Q200, РЯД: ГКМ, ЭЛЕКТРИЧЕСКАЯ ЕМКОСТЬ - НФ: 2200 НФ, СОРТ: КЛАСС 2, ДЛИНА: 3,2 ММ, УПАКОВКА/КОРОБКА: 1206 (3216 МЕТРИЧЕСКИХ),</t>
  </si>
  <si>
    <t>GCM31CR71H225MA55</t>
  </si>
  <si>
    <t>КАТЕГОРИЯ ПРОДУКТА: МНОГОСЛОЙНЫЕ КЕРАМИЧЕСКИЕ КОНДЕНСАТОРЫ MLCC - SMD/SMT, РОХС: ПОДРОБНОСТИ, ЕМКОСТЬ: 0,47 МКФ, НОМИНАЛЬНЫЙ ОХВАТ ПОСТОЯННОГО ТОКА: 50 В ПОСТОЯННОГО ТОКА, ДИЭЛЕКТРИК: X8R, ТОЛЕРАНТНОСТЬ: 0,2, ЖИЛИЩНЫЙ КОДЕКС - В: 1206, КОД КОРПУСА - ММ: 3216, ВЫСОТА: 1,6 ММ, МИНИМАЛЬНАЯ РАБОЧАЯ ТЕМПЕРАТУРА: - 55 С, МАКСИМАЛЬНАЯ РАБОЧАЯ ТЕМПЕРАТУРА: + 150 С, ПРОДУКТ: АВТОМОБИЛЬНЫЕ MLCC, КЛЕМТИП: СМД/СМТ, ЗАКРЫТИЕ: СТАНДАРТНЫЙ, КВАЛИФИКАЦИЯ: АЭК-Q200, РЯД: ГКМ, ЭЛЕКТРИЧЕСКАЯ ЕМКОСТЬ - НФ: 470 НФ, ЭЛЕКТРИЧЕСКАЯ ЕМКОСТЬ - ПФ: 470000 ПФ, СОРТ: КЛАСС 2, ДЛИНА: 3,2 ММ, УПАКОВКА/КОРОБКА: 1206 (3216 МЕТРИЧЕСКИХ), ТИП ПРОДУКТА: КЕРАМИЧЕСКИЕ КОНДЕНСАТОРЫ, КОЛИЧЕСТВО УПАКОВКИ С ЗАВОДА: 2000, ПОДКАТЕГОРИЯ: КОНДЕНСАТОРЫ, ТИП: ЧИП-МНОГОСЛОЙНЫЕ КЕРАМИЧЕСКИЕ КОНДЕНСАТОРЫ ДЛЯ АВТОМОБИЛЬНОЙ ПРОМЫШЛЕННОСТИ, ШИРИНА: 1,6 ММ,</t>
  </si>
  <si>
    <t>GCM31CR91H474MA37</t>
  </si>
  <si>
    <t>КОНДЕНСАТОР ПЛЕНОЧНЫЙ, КОНДЕНСАТОР ЗАЩИЩЕННЫЙ, КОНДЕНСАТОР ЗАЩИЩЕННЫЙ ПОСТОЯННОЙ ЕМКОСТИ С БУМАЖНЫМ ИЛИ ПЛАСТМАССОВЫМ ДИЭЛЕКТРИКОМ, КОНДЕНСАТОР ПОСТОЯННОЙ ЕМКОСТИ С БУМАЖНЫМ ИЛИ ПЛАСТМАССОВЫМ ДИЭЛЕКТРИКОМ, КОНДЕНСАТОР ЗАЩИЩЕННЫЙ,, КОНДЕНСАТОР</t>
  </si>
  <si>
    <t>КАТЕГОРИЯ ПРОДУКТА: ЗАЩИТНЫЕ КОНДЕНСАТОРЫ, РОХС: ПОДРОБНОСТИ, ПРОДУКТ: ЗАЩИТНЫЕ ПЛЕНОЧНЫЕ КОНДЕНСАТОРЫ, КЛЕМТИП: РАДИАЛЬНЫЙ, ДИЭЛЕКТРИК: ПОЛИПРОПИЛЕН (ПП), ЕМКОСТЬ: 0,47 МКФ, НОМИНАЛЬНОЕ НАПРЯЖЕНИЕ ПЕРЕМЕННОГО ТОКА: 310 В ПЕРЕМЕННОГО ТОКА, НОМИНАЛЬНЫЙ ОХВАТ ПОСТОЯННОГО ТОКА: 630 В ПОСТОЯННОГО ТОКА, ТОЛЕРАНТНОСТЬ: 0,2, КОЛИЧЕСТВО КОНТАКТОВ: 2-КОНТАКТНЫЙ, РАССТОЯНИЕ МЕЖДУ ПРОВОДАМИ: 15 ММ, ТИП ПРОВОДКИ: ПРЯМОЙ, МИНИМАЛЬНАЯ РАБОЧАЯ ТЕМПЕРАТУРА: - 40 С, МАКСИМАЛЬНАЯ РАБОЧАЯ ТЕМПЕРАТУРА: + 110 С, КЛАСС БЕЗОПАСНОСТИ: Х2, ДЛИНА: 18 ММ, ШИРИНА: 9 ММ, ВЫСОТА: 17,5 ММ, РЯД: B3292 C/D — СТАНДАРТ X2, ЭЛЕКТРИЧЕСКАЯ ЕМКОСТЬ - НФ: 470 НФ, ЭЛЕКТРИЧЕСКАЯ ЕМКОСТЬ - ПФ: 470000 ПФ, ДИАМЕТР ПРОВОЛОКИ: 0,8 ММ,</t>
  </si>
  <si>
    <t>BR</t>
  </si>
  <si>
    <t>БРАЗИЛИЯ</t>
  </si>
  <si>
    <t>B32922C3474M189</t>
  </si>
  <si>
    <t>КОНДЕНСАТОР ПОСТОЯННОЙ ЁМКОСТИ, С БУМАЖНЫМ ИЛИ ПЛАСТМАССОВЫМ ДИЭЛЕКТРИКОМ, КОНДЕНСАТОР ПОСТОЯННОЙ ЕМКОСТИ</t>
  </si>
  <si>
    <t>КАТЕГОРИЯ ПРОДУКТА: ПЛЕНОЧНЫЕ КОНДЕНСАТОРЫ, ROHS: ПОДРОБНОСТИ, СЕРИЯ: B32671L, ТИП ВЫВОДОВ: RADIAL, ПРОДУКТ: GENERAL FILM CAPACITORS, ДИЭЛЕКТРИЧЕСКИЙ: POLYPROPYLENE (PP), ЁМКОСТЬ: 0.01 UF, НОМИНАЛЬНОЕ НАПРЯЖЕНИЕ ПОСТОЯННОГО ТОКА: 1 KVDC, НОМИНАЛЬНОЕ НАПРЯЖЕНИЕ ПЕРЕМЕННОГО ТОКА: 500 VAC, ДОПУСТИМОЕ ОТКЛОНЕНИЕ: 0,05, КОЛИЧЕСТВО КОНТАКТОВ: 2 PIN, ШАГ ВЫВОДОВ: 10 MM, ИСПОЛНЕНИЕ ВЫВОДОВ: STRAIGHT, МИНИМАЛЬНАЯ РАБОЧАЯ ТЕМПЕРАТУРА: - 55 C, МАКСИМАЛЬНАЯ РАБОЧАЯ ТЕМПЕРАТУРА: + 110 C, ДЛИНА: 13 MM, ШИРИНА: 6 MM, ВЫСОТА: 12 MM, КВАЛИФИКАЦИЯ: AEC-Q200, УПАКОВКА: BULK, ТОРГОВАЯ МАРКА: EPCOS / TDK, ЕМКОСТЬ - НФ: 10 NF, ЕМКОСТЬ - ПФ: 10000 PF, ДИАМЕТР: -, ДИАМЕТР КАБЕЛЯ: 0.6 MM, ТИП ПРОДУКТА: FILM CAPACITORS, РАЗМЕР ФАБРИЧНОЙ УПАКОВКИ: 1000, ПОДКАТЕГОРИЯ: CAPACITORS, ДРУГИЕ НАЗВАНИЯ ТОВАРА №: B32671L103J</t>
  </si>
  <si>
    <t>B32671L0103J000</t>
  </si>
  <si>
    <t>КАТЕГОРИЯ ПРОДУКТА: ПЛЕНОЧНЫЕ КОНДЕНСАТОРЫ, РОХС: ПОДРОБНОСТИ, РЯД: B3267XP, СТИЛЬ ЗАВЕРШЕНИЯ: РАДИАЛЬНЫЙ, ПРОДУКТ: ПЛЕНОЧНЫЕ КОНДЕНСАТОРЫ ДЛЯ КОРРЕКЦИИ КОЭФФИЦИЕНТА МОЩНОСТИ, ДИЭЛЕКТРИК: ПОЛИПРОПИЛЕН (ПП), ЕМКОСТЬ: 1,5 МКФ, НОМИНАЛЬНОЕ НАПРЯЖЕНИЕ ПОСТОЯННОГО ТОКА: 520 В ПОСТОЯННОГО ТОКА, НОМИНАЛЬНОЕ НАПРЯЖЕНИЕ ПЕРЕМЕННОГО ТОКА: 200 В ПЕРЕМЕННОГО ТОКА, ТОЛЕРАНТНОСТЬ: 0,1, КОЛИЧЕСТВО КОНТАКТОВ: 2-КОНТАКТНЫЙ, РАССТОЯНИЕ МЕЖДУ ВЫВОДАМИ: 15 ММ, СТИЛЬ РУКОВОДСТВА: ПРЯМОЙ, МИНИМАЛЬНАЯ РАБОЧАЯ ТЕМПЕРАТУРА: - 55 С, МАКСИМАЛЬНАЯ РАБОЧАЯ ТЕМПЕРАТУРА: + 125 С, ДЛИНА: 18 ММ, ШИРИНА: 11 ММ, ВЫСОТА: 18,5 ММ, КВАЛИФИКАЦИЯ: АЭК-Q200, ЕМКОСТЬ - НФ: 1500 НФ, ДИАМЕТР: -, ДИАМЕТР СВИНЦА: 0,8 ММ, ЖИЗНЬ: 200000 ЧАС, ТИП ПРОДУКТА: ПЛЕНОЧНЫЕ КОНДЕНСАТОРЫ, ПОДКАТЕГОРИЯ: КОНДЕНСАТОРЫ, ТИП: ПЛЕНОЧНЫЕ КОНДЕНСАТОРЫ,</t>
  </si>
  <si>
    <t>B32672P5155K000</t>
  </si>
  <si>
    <t>EPCOS / TDK</t>
  </si>
  <si>
    <t>КОНДЕНСАТОР ПЛЕНОЧНЫЙ, КОНДЕНСАТОР ЗАЩИЩЕННЫЙ, КОНДЕНСАТОР ПОСТОЯННОЙ ЕМКОСТИ, КОНДЕНСАТОР ПЛЕНОЧНЫЙ, КОНДЕНСАТОР ЗАЩИЩЕННЫЙ, КОНДЕНСАТОР ЗАЩИЩЕННЫЙ ПОСТОЯННОЙ ЕМКОСТИ С БУМАЖНЫМ ИЛИ ПЛАСТМАССОВЫМ ДИЭЛЕКТРИКОМ, КОНДЕНСАТОР ПОСТОЯННОЙ ЕМКОСТИ С БУМАЖНЫМ ИЛИ ПЛАСТМАССОВЫМ ДИЭЛЕКТРИКОМ, КОНДЕНСАТОР ЗАЩИЩЕННЫЙ,, КОНДЕНСАТОР ПЛЕНОЧНЫЙ, КОНДЕНСАТОР ПОСТОЯННОЙ ЁМКОСТИ, С БУМАЖНЫМ ИЛИ ПЛАСТМАССОВЫМ ДИЭЛЕКТРИКОМ</t>
  </si>
  <si>
    <t>КАТЕГОРИЯ ПРОДУКТА: ЗАЩИЩЕННЫЕ КОНДЕНСАТОРЫ; ПРОДУКТ: SAFETY FILM CAPACITORS; ТИП ВЫВОДОВ: RADIAL; ДИЭЛЕКТРИЧЕСКИЙ: POLYPROPYLENE (PP); ЁМКОСТЬ: 0.1 UF; НОМИНАЛЬНОЕ НАПРЯЖЕНИЕ ПЕРЕМЕННОГО ТОКА: 530 VAC; НОМИНАЛЬНОЕ НАПРЯЖЕНИЕ ПОСТОЯННОГО ТОКА: 1 KVDC; ДОПУСТИМОЕ ОТКЛОНЕНИЕ: 20 %; КОЛИЧЕСТВО КОНТАКТОВ: 2; ШАГ ВЫВОДОВ: 15 MM; ИСПОЛНЕНИЕ ВЫВОДОВ: STRAIGHT; МИНИМАЛЬНАЯ РАБОЧАЯ ТЕМПЕРАТУРА: - 40 C; МАКСИМАЛЬНАЯ РАБОЧАЯ ТЕМПЕРАТУРА: + 110 C; УПАКОВКА / БЛОК: 18 MM X 11 MM X 18.5 MM; ДЛИНА: 18 MM; ШИРИНА: 11 MM; ВЫСОТА: 18.5 MM; СЕРИЯ: B32912; УПАКОВКА: BULK; ЕМКОСТЬ - НФ: 100 NF; ЕМКОСТЬ - ПФ: 100000 PF; ДИАМЕТР КАБЕЛЯ: 0.8 MM; РАЗМЕР ФАБРИЧНОЙ УПАКОВКИ: 300; ТИП: EMI SUPPRESSION CAPACITORS (MKP); ДРУГИЕ НАЗВАНИЯ ТОВАРА №: B32912A5104M000; ВЕС ИЗДЕЛИЯ: 5 G</t>
  </si>
  <si>
    <t>IN</t>
  </si>
  <si>
    <t>ИНДИЯ</t>
  </si>
  <si>
    <t>B32912A5104M</t>
  </si>
  <si>
    <t>КАТЕГОРИЯ ПРОДУКТА: ЗАЩИЩЕННЫЕ КОНДЕНСАТОРЫ;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Y2; ЛИНА: 26.5 MM; ШИРИНА: 8.5 MM; ВЫСОТА: 16.5 MM; СЕРИЯ: B3202* - Y2 STANDARD; УПАКОВКА: BULK; ТОРГОВАЯ МАРКА: EPCOS / TDK; ЕМКОСТЬ - НФ: 100 NF; ЕМКОСТЬ - ПФ: 100000 PF; ДИАМЕТР КАБЕЛЯ: 0.8 MM; ТИП ПРОДУКТА: SAFETY CAPACITORS; ПОДКАТЕГОРИЯ: CAPACITORS; ТИП: EMI SUPPRESSION CAPACITORS (MKP); ДРУГИЕ НАЗВАНИЯ ТОВАРА №: B32023A3104M000.</t>
  </si>
  <si>
    <t>B32023A3104M000</t>
  </si>
  <si>
    <t>EPCOS/TDK</t>
  </si>
  <si>
    <t>КОНДЕНСАТОР ПЛЕНОЧНЫЙ</t>
  </si>
  <si>
    <t>КАТЕГОРИЯ ПРОДУКТА: РЧ-КОНДЕНСАТОРЫ / ТОНКОПЛЕНОЧНЫЕ КОНДЕНСАТОРЫ, ROHS: ПОДРОБНОСТИ, СЕРИЯ: 600S, ЁМКОСТЬ: 10 PF, НОМИНАЛЬНОЕ НАПРЯЖЕНИЕ: 250 V, ДОПУСТИМОЕ ОТКЛОНЕНИЕ: 0,05, ТЕМПЕРАТУРНЫЙ КОЭФФИЦИЕНТ: 0 PPM / C, 30 PPM / C, КОРПУС - ДЮЙМЫ: 603, КОРПУС - ММ: 1608, УПАКОВКА / БЛОК: 0603 (1608 METRIC), ДИАПАЗОН РАБОЧИХ ТЕМПЕРАТУР: - 55 C TO + 125 C, МИНИМАЛЬНАЯ РАБОЧАЯ ТЕМПЕРАТУРА: - 55 C, МАКСИМАЛЬНАЯ РАБОЧАЯ ТЕМПЕРАТУРА: + 125 C, ДЛИНА: 1.6 MM, ШИРИНА: 0.81 MM, ВЫСОТА: 0.89 MM, УПАКОВКА: REEL, УПАКОВКА: CUT TAPE, УПАКОВКА: MOUSEREEL, ТОРГОВАЯ МАРКА: ATC / KYOCERA AVX,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 ДРУГИЕ НАЗВАНИЯ ТОВАРА №: ATC600S100JT250XT 600S100JT250XT\500, ВЕС ИЗДЕЛИЯ: 6,300 MG, ТИП ВЫХОДА: 3-STATE, ТИП ПРОДУКТА: BUFFERS &amp; LINE DRIVERS, ВРЕМЯ ЗАДЕРЖКИ РАСПРОСТРАНЕНИЯ: 4.3 NS AT 3.3 V, 3.7 NS AT 5 V, СЕРИЯ: SN74LVC2G125, РАЗМЕР ФАБРИЧНОЙ УПАКОВКИ: 3000, ПОДКАТЕГОРИЯ: LOGIC ICS, НАПРЯЖЕНИЕ ПИТАНИЯ - МАКС.: 10 UA, ТЕХНОЛОГИЯ: CMOS, ШИРИНА: 2 MM, ВЕС ИЗДЕЛИЯ: 33 MG,</t>
  </si>
  <si>
    <t>KR</t>
  </si>
  <si>
    <t>КОРЕЯ, РЕСПУБЛИКА</t>
  </si>
  <si>
    <t>600S100JT250XT</t>
  </si>
  <si>
    <t>ATC</t>
  </si>
  <si>
    <t>КАТЕГОРИЯ ПРОДУКТА: РЧ-КОНДЕНСАТОРЫ / ТОНКОПЛЕНОЧНЫЕ КОНДЕНСАТОРЫ, ROHS: ПОДРОБНОСТИ, СЕРИЯ: 600S, ЁМКОСТЬ: 8.2 PF, НОМИНАЛЬНОЕ НАПРЯЖЕНИЕ: 250 V, ДОПУСТИМОЕ ОТКЛОНЕНИЕ: 0.1 PF, ТЕМПЕРАТУРНЫЙ КОЭФФИЦИЕНТ: 0 PPM / C, 30 PPM / C, КОРПУС - ДЮЙМЫ: 603, КОРПУС - ММ: 1608, УПАКОВКА / БЛОК: 0603 (1608 METRIC), МИНИМАЛЬНАЯ РАБОЧАЯ ТЕМПЕРАТУРА: - 55 C, МАКСИМАЛЬНАЯ РАБОЧАЯ ТЕМПЕРАТУРА: + 125 C, ДЛИНА: 1.6 MM, ШИРИНА: 0.81 MM, ВЫСОТА: 0.89 MM,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t>
  </si>
  <si>
    <t>600S8R2BT250XT</t>
  </si>
  <si>
    <t>КАТЕГОРИЯ ПРОДУКТА: РЧ-КОНДЕНСАТОРЫ / ТОНКОПЛЕНОЧНЫЕ КОНДЕНСАТОРЫ; СЕРИЯ: 600S; ЁМКОСТЬ: 3.6 PF; ДОПУСТИМОЕ ОТКЛОНЕНИЕ: 0.1 PF; КОРПУС - ДЮЙМЫ: 0603;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ПРОДУКТ: RF MICROWAVE / HIGH Q; РАЗМЕР ФАБРИЧНОЙ УПАКОВКИ:РАЗМЕР ФАБРИЧНОЙ УПАКОВКИ: 500; ТИП ВЫВОДОВ: SMD/SMT; ТИП: ULTRA LOW ESR, HIGH Q, NP0 RF AND MICROWAVE CAPACITOR; ДРУГИЕ НАЗВАНИЯ ТОВАРА №: ATC600S3R6BT250XT 600S3R6BT250XT\500; ВЕС ИЗДЕЛИЯ: 6.300 MG</t>
  </si>
  <si>
    <t>600S3R6BT250XT</t>
  </si>
  <si>
    <t>КАТЕГОРИЯ ПРОДУКТА: РЧ-КОНДЕНСАТОРЫ / ТОНКОПЛЕНОЧНЫЕ КОНДЕНСАТОРЫ; СЕРИЯ: 600S; ЁМКОСТЬ: 6.8 PF; ДОПУСТИМОЕ ОТКЛОНЕНИЕ: 0.1 PF; КОРПУС - ДЮЙМЫ: 0603;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ПРОДУКТ: RF MICROWAVE / HIGH Q; РАЗМЕР ФАБРИЧНОЙ УПАКОВКИ:РАЗМЕР ФАБРИЧНОЙ УПАКОВКИ: 500; ТИП ВЫВОДОВ: SMD/SMT; ТИП: ULTRA LOW ESR, HIGH Q, NP0 RF AND MICROWAVE CAPACITOR; ДРУГИЕ НАЗВАНИЯ ТОВАРА №: ATC600S6R8BT250XT 600S6R8BT250XT\500; ВЕС ИЗДЕЛИЯ: 6.300 MG</t>
  </si>
  <si>
    <t>600S6R8BT250XT</t>
  </si>
  <si>
    <t>КАТЕГОРИЯ ПРОДУКТА: КРЕМНИЕВЫЕ ВЧ КОНДЕНСАТОРЫ/ТОНКОПЛЕНОЧНЫЕ, РОХС: ПОДРОБНОСТИ, РЯД: 600С, ЕМКОСТЬ: 1,2 ПФ, НОМИНАЛЬНОЕ НАПРЯЖЕНИЕ: 250 V, ТОЛЕРАНТНОСТЬ: 0,1 ПФ, ТЕМПЕРАТУРНЫЙ КОЭФФИЦИЕНТ: 30 ЧАСТЕЙ НА МИЛЛИОН/С, ЖИЛИЩНЫЙ КОДЕКС - В: 603, КОД КОРПУСА - ММ: 1608, УПАКОВКА/КОРОБКА: 0603 (1608 МЕТРИЧЕСКИХ), МИНИМАЛЬНАЯ РАБОЧАЯ ТЕМПЕРАТУРА: - 55 С, МАКСИМАЛЬНАЯ РАБОЧАЯ ТЕМПЕРАТУРА: + 125 С, ДЛИНА: 1,6 ММ, ШИРИНА: 0,81 ММ, ВЫСОТА: 0,89 ММ, ПРОДУКТ: МНОГОСЛОЙНЫЕ КОНДЕНСАТОРЫ ВЧ/СВЧ (MLC), ТИП ПРОДУКТА: КРЕМНИЕВЫЕ РЧ КОНДЕНСАТОРЫ/ТОНКОПЛЕНОЧНЫЕ, КОЛИЧЕСТВО УПАКОВКИ С ЗАВОДА: 4000, ПОДКАТЕГОРИЯ: КОНДЕНСАТОРЫ, ТЕМПЕРАТУРНЫЙ КОЭФФИЦИЕНТ/КОД: C0G (NP0), КЛЕМТИП: СМД/СМТ, ТИП: КОНДЕНСАТОР С ВЫСОКОЙ ДОБРОТНОСТЬЮ И СВЕРХНИЗКИМ ESR, НОМИНАЛЬНОЕ НАПРЯЖЕНИЕ: 500 V, НОМЕР ДЕТАЛИ.</t>
  </si>
  <si>
    <t>600S1R2BT250XT4K</t>
  </si>
  <si>
    <t>КАТЕГОРИЯ ПРОДУКТА: РЧ-КОНДЕНСАТОРЫ / ТОНКОПЛЕНОЧНЫЕ КОНДЕНСАТОРЫ; СЕРИЯ: 600S; ЁМКОСТЬ: 2.7 PF; ДОПУСТИМОЕ ОТКЛОНЕНИЕ: 0.1 PF; КОРПУС - ДЮЙМЫ: 0603;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ПРОДУКТ: RF MICROWAVE / HIGH Q; РАЗМЕР ФАБРИЧНОЙ УПАКОВКИ:РАЗМЕР ФАБРИЧНОЙ УПАКОВКИ: 500; ТИП ВЫВОДОВ: SMD/SMT; ТИП: ULTRA LOW ESR, HIGH Q, NP0 RF AND MICROWAVE CAPACITOR; ДРУГИЕ НАЗВАНИЯ ТОВАРА №: ATC600S2R7BT250XT 600S2R7BT250XT\500; ВЕС ИЗДЕЛИЯ: 6.300 MG</t>
  </si>
  <si>
    <t>600S2R7BT250XT</t>
  </si>
  <si>
    <t>ТОЛСТОПЛЕНОЧНЫЙ РЕЗИСТОР ПОВЕРХНОСТНОГО МОНТАЖА, ТОЛСТОПЛЕНОЧНЫЙ РЕЗИСТОР ПОВЕРХНОСТНОГО МОНТАЖА,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</si>
  <si>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ТОЛСТОПЛЕНОЧНЫЕ РЕЗИСТОРЫ – ДЛЯ ПОВЕРХНОСТНОГО МОНТАЖА, УПАКОВКА: CUT TAPE, УПАКОВКА: MOUSEREEL, УПАКОВКА: REEL, СЕРИЯ: CR0805, СОПРОТИВЛЕНИЕ: 1.5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</si>
  <si>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CR0805-JW-152ELF</t>
  </si>
  <si>
    <t>BOURNS</t>
  </si>
  <si>
    <t>КАТЕГОРИЯ ПРОДУКТА: ТОЛСТОПЛЕНОЧНЫЕ РЕЗИСТОРЫ – ДЛЯ ПОВЕРХНОСТНОГО МОНТАЖА, УПАКОВКА: CUT TAPE, УПАКОВКА: MOUSEREEL, УПАКОВКА: REEL, СЕРИЯ: CR0805, СОПРОТИВЛЕНИЕ: 18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</si>
  <si>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CR0805-JW-183ELF</t>
  </si>
  <si>
    <t>РЕЗИСТОР ДЛЯ ПОВЕРХНОСТНОГО МОНТАЖА</t>
  </si>
  <si>
    <t>КАТЕГОРИЯ ПРОДУКТА: РЕЗИСТОРЫ ДАТЧИКА ТОКА - SMD, РОХС: ПОДРОБНОСТИ, РЯД: RCWE, СОПРОТИВЛЕНИЕ: 620 МОМ, НОМИНАЛЬНАЯ МОЩНОСТЬ: 2 ВТ, ТОЛЕРАНТНОСТЬ: 0,01, ТЕМПЕРАТУРНЫЙ КОЭФФИЦИЕНТ: 100 ЧАСТЕЙ НА МИЛЛИОН/С, ЖИЛИЩНЫЙ КОДЕКС - В: 2512, КОД КОРПУСА - ММ: 6432, МИНИМАЛЬНАЯ РАБОЧАЯ ТЕМПЕРАТУРА: - 55 С, МАКСИМАЛЬНАЯ РАБОЧАЯ ТЕМПЕРАТУРА: + 155 С, ТЕХНОЛОГИИ: ТОЛСТАЯ ПЛЕНКА, ЗАКРЫТИЕ: 2 ТЕРМИНАЛ, КЛЕМТИП: СМД/СМТ, КВАЛИФИКАЦИЯ: АЭК-Q200, ФУНКЦИИ: -, ВЫСОТА: 0,6 ММ, ДЛИНА: 6,3 ММ, ТИП КРЕПЛЕНИЯ: МОНТАЖ НА ПЕЧАТНОЙ ПЛАТЕ, ТИП ПРОДУКТА: ТОКОИЗМЕРИТЕЛЬНЫЕ РЕЗИСТОРЫ, КОЛИЧЕСТВО УПАКОВКИ С ЗАВОДА: 2000, ПОДКАТЕГОРИЯ: РЕЗИСТОРЫ, ТИП: ТОЛСТОПЛЕНОЧНЫЙ ЧИП-РЕЗИСТОР ДЛЯ ПОВЕРХНОСТНОГО МОНТАЖА, ОБЕРТОЧНЫЙ, ОЧЕНЬ НИЗКАЯ СТОИМОСТЬ, ШИРИНА: 3,15 ММ,</t>
  </si>
  <si>
    <t>IL</t>
  </si>
  <si>
    <t>ИЗРАИЛЬ</t>
  </si>
  <si>
    <t>RCWE2512R620FKEA</t>
  </si>
  <si>
    <t>РЕЗИСТОРЫ ПОСТОЯННЫЕ УГОЛЬНЫЕ, КОМПОЗИТНЫЕ ИЛИ ПЛЕНОЧНЫЕ</t>
  </si>
  <si>
    <t>КАТЕГОРИЯ ПРОДУКТА: ТОКОИЗМЕРИТЕЛЬНЫЕ РЕЗИСТОРЫ — СКВОЗНОЕ ОТВЕРСТИЕ, РОХС: ПОДРОБНОСТИ, РЯД: СР, СТИЛЬ ЗАВЕРШЕНИЯ: РАДИАЛЬНЫЙ, СОПРОТИВЛЕНИЕ: 10 МОМ, НОМИНАЛЬНАЯ МОЩНОСТЬ: 5 ВТ, ТОЛЕРАНТНОСТЬ: 0,01, ТЕМПЕРАТУРНЫЙ КОЭФФИЦИЕНТ: 400 ЧАСТЕЙ НА МИЛЛИОН/С, МИНИМАЛЬНАЯ РАБОЧАЯ ТЕМПЕРАТУРА: - 65 С, МАКСИМАЛЬНАЯ РАБОЧАЯ ТЕМПЕРАТУРА: + 275 С, ДЛИНА: 20,32 ММ, ШИРИНА: 1,65 ММ, ВЫСОТА: 25,4 ММ, УПАКОВКА: МАССА, ПРИЛОЖЕНИЕ: ТЕКУЩИЙ СМЫСЛ, ДИАМЕТР СВИНЦА: 1,02 ММ, РАССТОЯНИЕ МЕЖДУ ВЫВОДАМИ: 20,32 ММ, СТИЛЬ МОНТАЖА: МОНТАЖ НА ПЕЧАТНОЙ ПЛАТЕ, ПРОДУКТ: РЕЗИСТОРЫ ДЛЯ ИЗМЕРЕНИЯ ТОКА С ПРОВОЛОЧНОЙ ОБМОТКОЙ, ТИП ПРОДУКТА: ТОКОИЗМЕРИТЕЛЬНЫЕ РЕЗИСТОРЫ, КОЛИЧЕСТВО ЗАВОДСКОЙ УПАКОВКИ: 400, ПОДКАТЕГОРИЯ: РЕЗИСТОРЫ, ЕДИНИЦА ИЗМЕРЕНИЯ: 1479 Г, КОЛИЧЕСТВО ЗАВОДСКОЙ УПАКОВКИ: 100, ПОДКАТЕГОРИЯ: КОНДЕНСАТОРЫ, ТИП: МЕТАЛЛИЗИРОВАННЫЙ БУМАЖНЫЙ КОНДЕНСАТОР ОБЩЕГО НАЗНАЧЕНИЯ ПЕРЕМЕННОГО/ПОСТОЯННОГО ТОКА</t>
  </si>
  <si>
    <t>SR5R0100FE66</t>
  </si>
  <si>
    <t>VISHAY / DALE</t>
  </si>
  <si>
    <t>РЕЗИСТОР ПРОВОЛОЧНЫЙ, ПОСТОЯННЫЙ МОЩНОСТЬЮ НЕ БОЛЕЕ 20 ВТ., МЕТАЛЛООКСИДНЫЙ РЕЗИСТОР,, МЕТАЛЛООКСИДНЫЙ РЕЗИСТОР,</t>
  </si>
  <si>
    <t>КАТЕГОРИЯ ПРОДУКТА: РЕЗИСТОРЫ С ПРОВОЛОЧНОЙ ОБМОТКОЙ – СКВОЗНОЕ ОТВЕРСТИЕ, ROHS: ПОДРОБНОСТИ, СЕРИЯ: KNP, СОПРОТИВЛЕНИЕ: 10 OHMS, НОМИНАЛЬНАЯ МОЩНОСТЬ: 1 W, ДОПУСТИМОЕ ОТКЛОНЕНИЕ: 0,05, ТЕМПЕРАТУРНЫЙ КОЭФФИЦИЕНТ: 300 PPM / C, НОМИНАЛЬНОЕ НАПРЯЖЕНИЕ: 400 V, МИНИМАЛЬНАЯ РАБОЧАЯ ТЕМПЕРАТУРА: - 40 C, МАКСИМАЛЬНАЯ РАБОЧАЯ ТЕМПЕРАТУРА: + 200 C, ДИАМЕТР: 4.6 MM, ДЛИНА: 11.5 MM, ШИРИНА: -, ВЫСОТА: -, ОСОБЕННОСТИ: -, ДИАМЕТР КАБЕЛЯ: 0.8 MM, ВИД МОНТАЖА: PCB MOUNT, ТИП ПРОДУКТА: WIREWOUND RESISTORS, РАЗМЕР ФАБРИЧНОЙ УПАКОВКИ: 2000, ПОДКАТЕГОРИЯ: RESISTORS, ТЕХНОЛОГИЯ: WIREWOUND, ТИП: SMD / SMT, ШИРИНА: 3.2 MM, ВЕС ИЗДЕЛИЯ: 224,480 MG,</t>
  </si>
  <si>
    <t>KNP100JR-52-10R</t>
  </si>
  <si>
    <t>РЕЗИСТОР ПРОВОЛОЧНЫЙ.</t>
  </si>
  <si>
    <t>КАТЕГОРИЯ ПРОДУКТА: ПРОВОЛОЧНЫЕ РЕЗИСТОРЫ - СКВОЗНОЕ ОТВЕРСТИЕ, РОХС: ПОДРОБНОСТИ, РЯД: КНП, СОПРОТИВЛЕНИЕ: 100 МОМ, НОМИНАЛЬНАЯ МОЩНОСТЬ: 1 ВТ, ТОЛЕРАНТНОСТЬ: 0,05, ТЕМПЕРАТУРНЫЙ КОЭФФИЦИЕНТ: 300 ЧАСТЕЙ НА МИЛЛИОН/С, НОМИНАЛЬНОЕ НАПРЯЖЕНИЕ: 400 V, МИНИМАЛЬНАЯ РАБОЧАЯ ТЕМПЕРАТУРА: - 40 С, МАКСИМАЛЬНАЯ РАБОЧАЯ ТЕМПЕРАТУРА: + 200 С, ДИАМЕТР: 4,6 ММ, ДЛИНА: 11,5 ММ, ШИРИНА: -, ВЫСОТА: -, КЛЕМТИП: ОСЕВОЙ, ФУНКЦИИ: -, ДИАМЕТР ПРОВОЛОКИ: 0,8 ММ, ТИП КРЕПЛЕНИЯ: МОНТАЖ НА ПЕЧАТНОЙ ПЛАТЕ, ТИП ПРОДУКТА: ПРОВОЛОЧНЫЕ РЕЗИСТОРЫ, КОЛИЧЕСТВО УПАКОВКИ С ЗАВОДА: 2000, ПОДКАТЕГОРИЯ: РЕЗИСТОРЫ, ТЕХНОЛОГИИ: ПРОВОЛОЧНАЯ ОБМОТКА, ТИП: РЕЗИСТОР ОБЩЕГО НАЗНАЧЕНИЯ НОРМАЛЬНОГО ТИПА С ПРОВОЛОЧНОЙ ОБМОТКОЙ, НЕИСПРАВНОСТЬ: БЕЗ ВЫКЛЮЧЕНИЯ, КОЛИЧЕСТВО УПАКОВКИ С ЗАВОДА: 2500, ПОДКАТЕГОРИЯ: ИНТЕРФЕЙСНЫЕ ИС,</t>
  </si>
  <si>
    <t>KNP100JR-52-0R1</t>
  </si>
  <si>
    <t>ПРЕДОХРАНИТЕЛЬ ПЛАВКИЙ.</t>
  </si>
  <si>
    <t>КАТЕГОРИЯ ПРОДУКТА: ПАТРОНЫ ПРЕДОХРАНИТЕЛЕЙ, РОХС: ПОДРОБНОСТИ, РЯД: 505, ПРОДУКТ: КЕРАМИЧЕСКИЕ ПРЕДОХРАНИТЕЛИ, НОМИНАЛЬНЫЙ ТОК: 10 А, ТИП ПРЕДОХРАНИТЕЛЯ: БЫСТРЫЙ УДАР, РАЗМЕР ПРЕДОХРАНИТЕЛЯ/ГРУППА: 3AB (6,3 ММ Х 32 ММ), НОМИНАЛЬНОЕ НАПРЯЖЕНИЕ ПЕРЕМЕННОГО ТОКА: 450 В ПЕРЕМЕННОГО ТОКА, КЛАСС ПЕРЕРЫВА: 1 КА И 250 В ПОСТОЯННОГО ТОКА, ТИП КРЕПЛЕНИЯ: КРЕПЛЕНИЕ НА ДОСКЕ, КЛЕМТИП: ОСЕВОЙ, МИНИМАЛЬНАЯ РАБОЧАЯ ТЕМПЕРАТУРА: - 55 С, МАКСИМАЛЬНАЯ РАБОЧАЯ ТЕМПЕРАТУРА: + 125 С, УПАКОВКА: МАССА, СОПРОТИВЛЕНИЕ: 16,7 МОМ, ТИП ЖИЛЬЯ: ЦИЛИНДРИЧЕСКИЙ, БРЕНД: ЛИТТЕЛФУЗ, ДИАМЕТР: 6,35 ММ, ТИП ИНДИКАТОРА: БЕЗ ИНДИКАТОРА, ДЛИНА: 31,75 ММ, ТИП ПРОДУКТА: ОСЕВОЙ ВЫВОД И ПАТРОННЫЙ ПРЕДОХРАНИТЕЛЬ, ПОДКАТЕГОРИЯ: ПРЕДОХРАНИТЕЛИ,</t>
  </si>
  <si>
    <t>0505010.MXP</t>
  </si>
  <si>
    <t>LITTELFUSE</t>
  </si>
  <si>
    <t>АВТОМАТИЧЕСКИЙ ВЫКЛЮЧАТЕЛЬ.</t>
  </si>
  <si>
    <t>НОМИНАЛЬНЫЙ ТОК, А 4, СЕРИЯ S201, КОЛИЧЕСТВО ПОЛЮСОВ 1, ВИД АВТОМАТИЧЕСКИЙ ВЫКЛЮЧАТЕЛЬ, ГЛУБИНА, ММ 69, КЛИМАТИЧЕСКОЕ ИСПОЛНЕНИЕ УХЛ-3, ОТКЛЮЧАЮЩАЯ СПОСОБНОСТЬ, КА 6, ТИП МОДУЛЬНЫЙ, ТИП МОНТАЖА НА DIN-РЕЙКУ, ТИП РАСЦЕПЛЕНИЯ С, ЦВЕТ КОРПУСА СЕРЫЙ, СТРАНА ПРОИЗВОДСТВА ГЕРМАНИЯ, ВОЗМОЖНА ДОПОЛНИТ. КОМПЛЕКТАЦИЯ TRUE, ГЛУБИНА УСТАНОВОЧНАЯ (ВСТРАИВ.), ММ 69, КАТЕГОРИЯ ПЕРЕНАПРЯЖЕНИЯ 3, КЛАСС ТОКООГРАНИЧЕНИЯ 3, МОДУЛЬНАЯ ШИРИНА (ОБЩ. КОЛ-ВО МОДУЛЬНЫХ РАССТОЯНИЙ) 1, НОМИН. НАПРЯЖЕНИЕ ИЗОЛЯЦИИ UI, В 440, НОМИН. НАПРЯЖЕНИЕ, КВ 220, НОМИНАЛЬНОЕ ИМПУЛЬСНОЕ ВЫДЕРЖИВАЕМОЕ НАПРЯЖЕНИЕ UIMP, КВ 4, ОБЩ. КОЛИЧЕСТВО ПОЛЮСОВ 1, ОТКЛЮЧЕНИЕ НЕЗАЩИЩ. НЕЙТРАЛИ (N) СОВМЕСТНО С ЗАЩИЩ. ПОЛЮСОМ FALSE,</t>
  </si>
  <si>
    <t>S201-C4</t>
  </si>
  <si>
    <t>ABB</t>
  </si>
  <si>
    <t>НОМИНАЛЬНЫЙ ТОК, А 10, СЕРИЯ S203, КОЛИЧЕСТВО ПОЛЮСОВ 3, НОМИНАЛЬНАЯ ОТКЛЮЧАЮЩАЯ СПОСОБНОСТЬ В СООТВЕТСТВИИ С EN 60898 6КА, ETIM КЛАСС НАИМЕНОВАНИЕ МОДУЛЬНЫЙ АВТОМАТИЧЕСКИЙ ВЫКЛЮЧАТЕЛЬ(АВТОМАТ), ВИД ОБОРУДОВАНИЯ АВТОМАТИЧЕСКИЕ ВЫКЛЮЧАТЕЛИ, ВИД ОБОРУДОВАНИЯ (РУБИЛЬНИКИ) АВТОМАТИЧЕСКИЕ ВЫКЛЮЧАТЕЛИ, ГАБАРИТНЫЕ РАЗМЕРЫ (ВХШХГ), ММ 88*53*69, ГЛУБИНА, ММ 69, КОЛИЧЕСТВО МОДУЛЕЙ DIN 3, МАКСИМАЛЬНОЕ СЕЧЕНИЕ ПОДКЛЮЧАЕМОГО КАБЕЛЯ, ММ2 25, НОМИНАЛЬНОЕ НАПРЯЖЕНИЕ, В 440, РАБОЧАЯ ТЕМПЕРАТУРА, С -25…55, СПОСОБ МОНТАЖА DIN-РЕЙКА,</t>
  </si>
  <si>
    <t>2CDS253001R0104 S203-C10</t>
  </si>
  <si>
    <t>НОМИНАЛЬНЫЙ ТОК, А 16, СЕРИЯ S203, КОЛИЧЕСТВО ПОЛЮСОВ 3, НОМИНАЛЬНАЯ ОТКЛЮЧАЮЩАЯ СПОСОБНОСТЬ В СООТВЕТСТВИИ С EN 60898 6КА, ETIM КЛАСС НАИМЕНОВАНИЕ МОДУЛЬНЫЙ АВТОМАТИЧЕСКИЙ ВЫКЛЮЧАТЕЛЬ(АВТОМАТ), ВИД ОБОРУДОВАНИЯ АВТОМАТИЧЕСКИЕ ВЫКЛЮЧАТЕЛИ, ВИД ОБОРУДОВАНИЯ (РУБИЛЬНИКИ) АВТОМАТИЧЕСКИЕ ВЫКЛЮЧАТЕЛИ, ГАБАРИТНЫЕ РАЗМЕРЫ (ВХШХГ), ММ 88*53*69, ГЛУБИНА, ММ 69,КОЛИЧЕСТВО МОДУЛЕЙ DIN 3, МАКСИМАЛЬНОЕ СЕЧЕНИЕ ПОДКЛЮЧАЕМОГО КАБЕЛЯ, ММ2 25, НОМИНАЛЬНОЕ НАПРЯЖЕНИЕ, В 440, РАБОЧАЯ ТЕМПЕРАТУРА, С -25…55, СЕРИЯ STO, СПОСОБ МОНТАЖА DIN-РЕЙКА, ХАРАКТЕРИСТИКА СРАБАТЫВАНИЯ C,</t>
  </si>
  <si>
    <t>2CDS253001R0161 S203-D16</t>
  </si>
  <si>
    <t>КОЛИЧЕСТВО ПОЛЮСОВ 1, СЕРИЯ S201, ОТКЛЮЧАЮЩАЯ СПОСОБНОСТЬ ПРИ МАКСИМАЛЬНОМ НОМИНАЛЬНОМ НАПРЯЖЕНИИ 6 КА, ТИП АВТОМАТИЧЕСКОГО ВЫКЛЮЧАТЕЛЯ МКБ, ТЕКУЩИЙ РЕЙТИНГ 8А, НОМЕР МОДЕЛИ С201-Д8, СПОСОБ МОНТАЖА МОНТАЖ НА DIN-РЕЙКУ, КОЛИЧЕСТВО ПОЛЮСОВ 1П, ДИАПАЗОН СИСТЕМА PRO M COMPACT, НОМИНАЛЬНОЕ НАПРЯЖЕНИЕ ПЕРЕМЕННОГО ТОКА 230 В,</t>
  </si>
  <si>
    <t>2CDS251001R0081 S201-D8</t>
  </si>
  <si>
    <t>НОМИНАЛЬНЫЙ ТОК, А 10, СЕРИЯ S203, КОЛИЧЕСТВО ПОЛЮСОВ 3, МОДУЛЬНЫЙ АВТОМАТИЧЕСКИЙ ВЫКЛЮЧАТЕЛЬ(АВТОМАТ), ВИД ОБОРУДОВАНИЯ АВТОМАТИЧЕСКИЕ ВЫКЛЮЧАТЕЛИ, ВИД ОБОРУДОВАНИЯ (РУБИЛЬНИКИ) АВТОМАТИЧЕСКИЕ ВЫКЛЮЧАТЕЛИ, ГАБАРИТНЫЕ РАЗМЕРЫ (ВХШХГ), ММ 88*53*69, ГЛУБИНА, ММ 69, КОЛИЧЕСТВО МОДУЛЕЙ DIN 3, МАКСИМАЛЬНОЕ СЕЧЕНИЕ ПОДКЛЮЧАЕМОГО КАБЕЛЯ, ММ2 25, НОМИНАЛЬНОЕ НАПРЯЖЕНИЕ, В 440, РАБОЧАЯ ТЕМПЕРАТУРА, С -25…55, СЕРИЯ STO, СПОСОБ МОНТАЖА DIN-РЕЙКА, СТЕПЕНЬ ЗАЩИТЫ, IP IP40, СТРАНА ЕВРОСОЮЗ, ХАРАКТЕРИСТИКА СРАБАТЫВАНИЯ D,</t>
  </si>
  <si>
    <t>2CDS253001R0101 S203-D10</t>
  </si>
  <si>
    <t>РЕЛЕ ТВЕРДОТЕЛЬНОЕ ДЛЯ МОНТАЖА НА ПЕЧАТНУЮ ПЛАТУ.</t>
  </si>
  <si>
    <t>КАТЕГОРИЯ ПРОДУКТА: ТВЕРДОТЕЛЬНЫЕ РЕЛЕ - ПЕЧАТНОГО МОНТАЖА;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DIP-8; ТИП ВЫХОДА: PHOTO MOSFET; ВХОДНОЙ ТОК: 50 MA; МИНИМАЛЬНАЯ РАБОЧАЯ ТЕМПЕРАТУРА: - 40 C; МАКСИМАЛЬНАЯ РАБОЧАЯ ТЕМПЕРАТУРА: + 85 C; ДЛИНА: 9.66 MM; ШИРИНА: 6.4 MM; ВЫСОТА: 3.65 MM; СЕРИЯ: TLP222A; ПРОДУКТ: SOLID STATE RELAYS; РАЗМЕР ФАБРИЧНОЙ УПАКОВКИ:РАЗМЕР ФАБРИЧНОЙ УПАКОВКИ: 50; ТИП ВЫВОДОВ: SOLDER PIN; ВЕС ИЗДЕЛИЯ: 540 MG</t>
  </si>
  <si>
    <t>TLP222A-2F</t>
  </si>
  <si>
    <t>TOSHIBA</t>
  </si>
  <si>
    <t>TLP222A-2(F)</t>
  </si>
  <si>
    <t>РЕЛЕ ТВЕРДОТЕЛЬНОЕ ДЛЯ МОНТАЖА НА ПЕЧАТНУЮ ПЛАТУ, НА НАПРЯЖЕНИЕ БОЛЕЕ 60 В</t>
  </si>
  <si>
    <t>КАТЕГОРИЯ ПРОДУКТА: ТВЕРДОТЕЛЬНОЕ РЕЛЕ – МОНТИРУЕТСЯ НА ПЕЧАТНУЮ ПЛАТУ, РОХС: ПОДРОБНОСТИ, УПАКОВКА: ТРУБКА, ТИП КРЕПЛЕНИЯ: МОНТАЖ НА ПЕЧАТНОЙ ПЛАТЕ, НОМИНАЛЬНЫЙ ТОК НАГРУЗКИ: 240 МА, НОМИНАЛЬНОЕ НАПРЯЖЕНИЕ НАГРУЗКИ: 400 В ПЕРЕМЕННОГО ТОКА, 400 В ПОСТОЯННОГО ТОКА, КОНТАКТНАЯ ФОРМА РЕЛЕ: 1 ФОРМА А (СПСТ-НО), ДИАПАЗОН УПРАВЛЯЮЩЕГО НАПРЯЖЕНИЯ: 1,2 В ПОСТОЯННОГО ТОКА, УПАКОВКА/КОРОБКА: ДИП-6, ТИП ВЫВОДА: МОП-ТРАНЗИСТОР, ВХОДНОЙ ТОК: 25 МА, МИНИМАЛЬНАЯ РАБОЧАЯ ТЕМПЕРАТУРА: -40С, МАКСИМАЛЬНАЯ РАБОЧАЯ ТЕМПЕРАТУРА: + 85 С, ДЛИНА: 8,63 ММ, ШИРИНА: 6,47 ММ, ВЫСОТА: 3,42 ММ, ФОРМА ОБРАТНОЙ СВЯЗИ: SPST (1 ФОРМА А), МЕТОД ИЗОЛЯЦИИ ВВОДА-ВЫВОДА: ОПТОПАРА, ЧУВСТВИТЕЛЕН К ВЛАГЕ: ДА, ПРОДУКТ: ТВЕРДОТЕЛЬНЫЕ РЕЛЕ, ТИП ПРОДУКТА: ССР — ТВЕРДОТЕЛЬНЫЕ РЕЛЕ, ПОДКАТЕГОРИЯ: РЕЛЕ, ТИП ЗАЖИМА: ПРИПОЙ КОНТАКТ,</t>
  </si>
  <si>
    <t>IT</t>
  </si>
  <si>
    <t>ИТАЛИЯ</t>
  </si>
  <si>
    <t>PVT412ASPBF</t>
  </si>
  <si>
    <t>INFINEON</t>
  </si>
  <si>
    <t>КАТЕГОРИЯ ПРОДУКТА: ТВЕРДОТЕЛЬНЫЕ РЕЛЕ - ПЕЧАТНОГО МОНТАЖА; УПАКОВКА: TUBE; ВИД МОНТАЖА: PCB MOUNT; НОМИНАЛЬНЫЙ ТОК НАГРУЗКИ: 500 MA; НОМИНАЛЬНОЕ НАПРЯЖЕНИЕ НАГРУЗКИ: 260 VAC, 60 VDC; КОНФИГУРАЦИЯ КОНТАКТОВ РЕЛЕ: 1 FORM A (SPST-NO); СЕРИЯ G3VM,ДИАПАЗОН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ЧУВСТВИТЕЛЬНЫЙ К ВЛАЖНОСТИ: YES; ПРОДУКТ: SOLID STATE RELAYS; РАЗМЕР ФАБРИЧНОЙ УПАКОВКИ: 2000; ТИП ВЫВОДОВ: SOLDER PIN; ВЕС ИЗДЕЛИЯ: 1,715 G</t>
  </si>
  <si>
    <t>G3VM-62C1</t>
  </si>
  <si>
    <t>OMRON</t>
  </si>
  <si>
    <t>КАТЕГОРИЯ ПРОДУКТА: ТВЕРДОТЕЛЬНЫЕ РЕЛЕ — МОНТАЖ НА ПЕЧАТНУЮ ПЛАТУ, РОХС: ПОДРОБНОСТИ, УПАКОВКА: ТРУБКА, СТИЛЬ МОНТАЖА: МОНТАЖ НА ПЕЧАТНОЙ ПЛАТЕ, НОМИНАЛЬНЫЙ ТОК НАГРУЗКИ: 400 МА, НОМИНАЛЬНОЕ НАПРЯЖЕНИЕ НАГРУЗКИ: 200 В ПЕРЕМЕННОГО ТОКА, 200 В ПОСТОЯННОГО ТОКА, КОНТАКТНАЯ ФОРМА РЕЛЕ: 1 ФОРМА A (SPST-NO), 1 ФОРМА B (SPST-NC), ДИАПАЗОН УПРАВЛЯЮЩЕГО НАПРЯЖЕНИЯ: ОТ 1,15 В ДО 1,45 В ПОСТОЯННОГО ТОКА, ПАКЕТ/ЧЕХОЛ: ДИП-8, ТИП ВЫВОДА: МОП-ТРАНЗИСТОР, ВХОДНОЙ ТОК: 50 МА, МИНИМАЛЬНАЯ РАБОЧАЯ ТЕМПЕРАТУРА: - 40 С, МАКСИМАЛЬНАЯ РАБОЧАЯ ТЕМПЕРАТУРА: + 85 С, ДЛИНА: 9,91 ММ, ШИРИНА: 6,35 ММ, ВЫСОТА: 3,81 ММ, ФОРМА ОБРАТНОЙ СВЯЗИ: SPST (1 ФОРМА А), МЕТОД ИЗОЛЯЦИИ ВХОДА И ВЫХОДА: ОПТОПАРА, ВХОДНОЕ НАПРЯЖЕНИЕ: 1,45 В, ПРОДУКТ: ТВЕРДОТЕЛЬНЫЕ РЕЛЕ, ТИП ПРОДУКТА: ССР — ТВЕРДОТЕЛЬНЫЕ РЕЛЕ,</t>
  </si>
  <si>
    <t>LH1512BB</t>
  </si>
  <si>
    <t>ПЕРЕКЛЮЧАТЕЛЬ ДЛЯ ПОВЕРХНОСТНОГО МОНТАЖА НА ПЛАТУ.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</si>
  <si>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ОПТИЧЕСКИЕ ПЕРЕКЛЮЧАТЕЛИ, ПЕРЕДАТОЧНЫЕ, ВЫХОД ФОТОИС, РОХС: ПОДРОБНОСТИ, ШИРИНА СЛОТА: 3,4 ММ, ШИРИНА АПЕРТУРЫ: 0,5 ММ, ЕСЛИ - ПРЯМОЙ ТОК: 20 МА, МИНИМАЛЬНАЯ РАБОЧАЯ ТЕМПЕРАТУРА: - 25 С, МАКСИМАЛЬНАЯ РАБОЧАЯ ТЕМПЕРАТУРА: + 75 С, РЯД: EE-SX4088-W11, ВРЕМЯ ПАДЕНИЯ: 20 НАС, ВЫХОДНОЕ НАПРЯЖЕНИЕ ВЫСОКОГО УРОВНЯ: 15 В, ВЫХОДНОЙ ТОК НИЗКОГО УРОВНЯ: 16 МА, ВЫХОДНОЕ НАПРЯЖЕНИЕ НИЗКОГО УРОВНЯ: 120 МВ, СТИЛЬ МОНТАЖА: ПРОВОЛОЧНЫЕ ВЫВОДЫ, ТИП ВЫВОДА: ОТКРЫТЫЙ КОЛЛЕКТОР, БУФЕР, ТИП ПРОДУКТА: ОПТИЧЕСКИЕ ПЕРЕКЛЮЧАТЕЛИ, ПЕРЕДАТОЧНЫЕ, ВЫХОД ФОТОИС, ВРЕМЯ НАРАСТАНИЯ: 3 НАС, МЕТОД ЗОНДИРОВАНИЯ: ТРАНСМИССИВНЫЙ, С ПРОРЕЗЯМИ, КОЛИЧЕСТВО ЗАВОДСКОЙ УПАКОВКИ: 10,</t>
  </si>
  <si>
    <t>EE-SX4088-W11</t>
  </si>
  <si>
    <t>РАДИОЧАСТОТНЫЙ СОЕДИНИТЕЛЬ.</t>
  </si>
  <si>
    <t>КАТЕГОРИЯ ПРОДУКТА: РАДИОЧАСТОТНЫЕ ВИЛКИ/КОАКСИАЛЬНЫЕ ВИЛКИ, РОХС: ПОДРОБНОСТИ, ПРОДУКТ: РАЗЪЕМЫ ДЛЯ ПЕЧАТНЫХ ПЛАТ, RF-ПАХНЕТ: БНК, ПОЛ: ДЖЕК (РОЗЕТКА), ИМПЕДАНС: 50 ОМ, МАКСИМАЛЬНАЯ ЧАСТОТА: 4 ГГЦ, КЛЕМТИП: ПРИПОЙ КОНТАКТ, ОРИЕНТАЦИЯ ПЕЧАТИ: ПРЯМОЙ, ПОЛЯРНОСТЬ: СТАНДАРТНЫЙ, ТИП КРЕПЛЕНИЯ: СКВОЗНОЕ ОТВЕРСТИЕ, ТИП КАБЕЛЯ: -, IP-КЛАСС: -, КОНТАКТНЫЕ ПРОЦЕССЫ: ЗОЛОТО, КОНТАКТ: ПРИПОЙ, СОЕДИНИТЕЛЬНЫЙ МЕХАНИЗМ: ШТЫК, ИЗОЛЯЦИЯ: НЕИЗОЛИРОВАННЫЙ, СООТВЕТСТВУЮЩИЕ ЦИКЛЫ: 500, МАКСИМАЛЬНАЯ РАБОЧАЯ ТЕМПЕРАТУРА: + 165 С, МИНИМАЛЬНАЯ РАБОЧАЯ ТЕМПЕРАТУРА: - 65 С, ТИП ПРОДУКТА: РЧ СОЕДИНИТЕЛИ / КОАКСИАЛЬНЫЕ СОЕДИНИТЕЛИ, РЯД: БНК, КОЛИЧЕСТВО УПАКОВКИ С ЗАВОДА: 1, ПОДКАТЕГОРИЯ: РАДИОЧАСТОТНЫЕ МЕЖСОЕДИНЕНИЯ, НОМИНАЛЬНОЕ НАПРЯЖЕНИЕ: 500 V, НОМЕР ДЕТАЛИ. ПСЕВДОНИМЫ: 112515-НТ3Г-50,</t>
  </si>
  <si>
    <t>112515</t>
  </si>
  <si>
    <t>AMPHENOL</t>
  </si>
  <si>
    <t>КАТЕГОРИЯ ПРОДУКТА: КРУГЛЫЕ ДВУХТАКТНЫЕ КОАКСИАЛЬНЫЕ РАЗЪЕМЫ, РОХС: ПОДРОБНОСТИ, ПРОДУКТ: РАЗЪЕМЫ, ТИП СОЕДИНЕНИЯ: УГЛОВАЯ РОЗЕТКА (РОЗЕТКА), ПОЛ КОНТАКТА: РОЗЕТКА (ГНЕЗДО), КОЛИЧЕСТВО КОНТАКТОВ: 1 КОНТАКТ, ТИП КРЕПЛЕНИЯ: МОНТАЖ НА ПЕЧАТНОЙ ПЛАТЕ, ТИП ЗАЖИМА: ПРИПОЙ, IP-КЛАСС: IP50, РЯД: 0, НОМИНАЛЬНЫЙ ТОК: 4 А, ТИП ПРОДУКТА: КРУГЛЫЕ ДВУХТАКТНЫЕ СОЕДИНИТЕЛИ, МАТЕРИАЛ КОРПУСА: ЛАТУНЬ, КОРПУС: НИКЕЛЬ, КОЛИЧЕСТВО УПАКОВКИ С ЗАВОДА: 1, ПОДКАТЕГОРИЯ: КРУГЛЫЕ СОЕДИНИТЕЛИ, ТОРГОВОЕ НАЗВАНИЕ: 00 СЕРИЯ, НОМИНАЛЬНОЕ НАПРЯЖЕНИЕ: 2,1 КВ ПЕРЕМЕННОГО ТОКА, 3 КВ ПОСТОЯННОГО ТОКА,</t>
  </si>
  <si>
    <t>EPY.00.250.NTN</t>
  </si>
  <si>
    <t>LEMO</t>
  </si>
  <si>
    <t>РАЗЪЕМ ДЛЯ МОНТАЖА НА ПЕЧАТНУЮ ПЛАТУ., РАЗЪЕМ ДЛЯ МОНТАЖА НА ПЕЧАТНУЮ ПЛАТУ., РАЗЪЕМ ДЛЯ МОНТАЖА НА ПЕЧАТНУЮ ПЛАТУ, КОНТАКТ НА КАБЕЛЬ 12 В, РАЗЪЕМ МЕЖПЛАТНЫЙ, КОНТАКТ НА КАБЕЛЬ 50 В, РАЗЪЕМ НА ПЛАТУ, РАЗЪЕМ ДЛЯ МОНТАЖА НА ПЕЧАТНУЮ ПЛАТУ</t>
  </si>
  <si>
    <t>КАТЕГОРИЯ ПРОДУКТА: РАЗЪЕМ ДЛЯ МОНТАЖА НА ПЕЧАТНУЮ ПЛАТУ, ТИП ЭЛЕКТРИЧЕСКОГО РАЗЪЕМА: ШТЫРЕВОЙ РАЗЪЕМ , ШАГ КОНТАКТОВ: 2,5 ММ , КОЛИЧЕСТВО ПОЛОЖЕНИЙ: 12 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 ВЕС 0,75 Г</t>
  </si>
  <si>
    <t>733-342</t>
  </si>
  <si>
    <t>WAGO</t>
  </si>
  <si>
    <t>КАТЕГОРИЯ ПРОДУКТА: РАЗЪЕМ НА ПЛАТУ ПРЕДСТАВЛЯЕТ СОБОЙ 6-КОНТАКТАКТНУЮ КЛЕММНУЮ КОЛОДКУ, ШАГ 2,5 ММ, 0,8 X 1,6 ММ. КОД ТОВАРА: 51204509. EAN (GTIN): 4045454750411. ТИП РАЗЪЕМА: ВИЛКА. СЕРИЯ: 733. МОНТАЖ РАЗЪЕМА: НА ПЕЧ.ПЛАТУ (PCB). КОНТАКТОВ (ПОЛЮСОВ): 6. ЦВЕТ: СВЕТЛО-СЕРЫЙ. ОСОБЕННОСТЬ РАЗЪЕМА: ПРЯМ.ВЫВОД ПАЙКА. НОМИНАЛЬНЫЙ ТОК: 4 А. НАПРЯЖЕНИЕ: 150 В. 733-336 ОТ КОМПАНИИ WAGO ЯВЛЯЕТСЯ 6-ПОЛЮСНЫМ ШТЫРЕВЫМ РАЗЪЕМОМ СВЕТЛО-СЕРОГО ЦВЕТА. ОН ОСНАЩЕН КОНТАКТАМИ С ШАГОМ 2.54ММ, ПРЯМЫМИ ВЫВОДАМИ ПОД ПАЙКУ ДЛЯ ПЕЧАТНЫХ ПЛАТ. ЭТОТ РАЗЪЕМ ЗАЩИЩЕН НА 100% ОТ НЕПРАВИЛЬНОГО ПОДКЛЮЧЕНИЯ. ТОЛЬКО ПОЛОВИНКИ С ОДИНАКОВЫМ НОМЕРОМ ПОЛЮСА МОГУТ БЫТЬ СОЕДИНЕНЫ ВМЕСТЕ. ОН ОБЛАДАЕТ ВЕРТИКАЛЬНЫМ ТИПОМ МОНТАЖА НА ПЕЧАТНОЙ ПЛАТЕ. ОБЛАДАЕТ ОДОБРЕНИЯМИ ABS, BV, CCA, CSA, DNV GL, KEMA, UR (UNDERWRITERS LABORATORIES INC) И LR. ХАРАКТЕРИСТИКИ СООТВЕТСТВУЮТ IEC/EN 60664-1. ИМПУЛЬСНОЕ НАПРЯЖЕНИЕ 2.5КВ (III / 3), ИМПУЛЬСНОЕ НАПРЯЖЕНИЕ 2.5КВ (III / 2). НОМИНАЛЬНОЕ НАПРЯЖЕНИЕ 160В (III/2), НОМИНАЛЬНОЕ НАПРЯЖЕНИЕ 320В (II / 2) И НОМИНАЛЬНЫЙ ТОК 6А. ЕДИНОЕ КОЛИЧЕСТВО УРОВНЕЙ, ПРОЧНЫЙ КОРПУС. СТОЙКОСТЬ К ВИБРАЦИЯМ И УДАРАМ. ИЗОЛЯЦИЯ ИЗ ПОЛИАМИДА 6.6 (PA 6.6), КЛАСС ВОСПЛАМЕНЯЕМОСТИ СООТВЕТСТВУЕТ UL94 V0. ДИАПАЗОН ТЕМПЕРАТУРЫ: -60°C ДО 100°C. КОНТАКТ ИЗ ЛУЖЕНОЙ ЭЛЕКТРОЛИТИЧЕСКОЙ МЕДИ. ДЛИНА ВЫВОДА ПОД ПАЙКУ 4.6ММ, ДОПУСК ОТВЕРСТИЯ 1.1ММ (+0.1). РАЗМЕРЫ 17.5ММ Х 13.5ММ Х 7.8ММ.</t>
  </si>
  <si>
    <t>733-336</t>
  </si>
  <si>
    <t>КАТЕГОРИЯ ПРОДУКТА: РАЗЪЕМЫ PC/104, ПРОДУКТ: STACKTHROUGH, КОЛИЧЕСТВО ПОЗИЦИЙ: 40 POSITION, ТИП ВЫВОДОВ: THROUGH HOLE, МАТЕРИАЛ КОРПУСА: POLYESTER, МАТЕРИАЛ КОНТАКТА: PHOSPHOR BRONZE, ПОКРЫТИЕ КОНТАКТА: GOLD, УПАКОВКА: TUBE, СЕРИЯ: ESQ, ШАГ: 2.54 MM, ЦВЕТ КОЖУХА: BLACK, РАЗМЕР ФАБРИЧНОЙ УПАКОВКИ: 11, КОММЕРЧЕСКОЕ ОБОЗНАЧЕНИЕ: PC/104, ВЕС ИЗДЕЛИЯ: 2.473 G</t>
  </si>
  <si>
    <t>ESQ-120-14-G-D</t>
  </si>
  <si>
    <t>SAMTEC</t>
  </si>
  <si>
    <t>КАТЕГОРИЯ ПРОДУКТА: РАЗЪЕМЫ DIN 41612, ROHS: ПОДРОБНОСТИ, ПРОДУКТ: RECEPTACLES, КОЛИЧЕСТВО ПОЗИЦИЙ: 32 POSITION, КОЛИЧЕСТВО РЯДОВ: 3 ROW, ШАГ: 2.54 MM, ТИП: TYPE M, ТИП ВЫВОДОВ: SOLDER PIN, УГОЛ МОНТАЖА: STRAIGHT, НОМИНАЛЬНЫЙ ТОК: 2 A, ПОКРЫТИЕ КОНТАКТА: GOLD, МАТЕРИАЛ КОНТАКТА: COPPER ALLOY, СЕРИЯ: DIN-SIGNAL M, УПАКОВКА: BULK, ТОРГОВАЯ МАРКА: HARTING, ТИП ПРОДУКТА: DIN 41612 CONNECTORS, РЯДОВ ПОД НАГРУЗКОЙ: A + B + C, РАЗМЕР ФАБРИЧНОЙ УПАКОВКИ: 20, ПОДКАТЕГОРИЯ: BACKPLANE CONNECTORS, ДЛИНА СВОБОДНОГО КОНЦА: 4.5 MM, КОММЕРЧЕСКОЕ ОБОЗНАЧЕНИЕ: DIN-SIGNAL</t>
  </si>
  <si>
    <t>9032246865</t>
  </si>
  <si>
    <t>HARTING</t>
  </si>
  <si>
    <t>РАЗЪЕМ ДЛЯ МОНТАЖА НА ПЕЧАТНУЮ ПЛАТУ.</t>
  </si>
  <si>
    <t>КАТЕГОРИЯ ПРОДУКТА: РАЗЪЕМ И ЗАЖИМЫ НА ПЛАТУ, ROHS: ПОДРОБНОСТИ, ПРОДУКТ: HEADERS, ТИП: SHROUDED, КОЛИЧЕСТВО ПОЗИЦИЙ: 14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6.75 MM, ДЛИНА КОНЕЧНОГО ЗАЖИМА: 2.9 MM, СЕРИЯ: 90130, КОММЕРЧЕСКОЕ ОБОЗНАЧЕНИЕ: C-GRID,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128, ПОДКАТЕГОРИЯ: HEADERS &amp; WIRE HOUSINGS, НОМИНАЛЬНОЕ НАПРЯЖЕНИЕ: 350 VAC/DC, ДРУГИЕ НАЗВАНИЯ ТОВАРА №: 901301214, ВЕС ИЗДЕЛИЯ: 1,693 G, ВЕС ИЗДЕЛИЯ: 2 G,</t>
  </si>
  <si>
    <t>IR</t>
  </si>
  <si>
    <t>ИРАН (ИСЛАМСКАЯ РЕСПУБЛИКА)</t>
  </si>
  <si>
    <t>90130-1214</t>
  </si>
  <si>
    <t>MOLEX</t>
  </si>
  <si>
    <t>КАТЕГОРИЯ ПРОДУКТА: USB-РАЗЪЕМЫ, РОХС: ПОДРОБНОСТИ, ПРОДУКТ: USB-РАЗЪЕМЫ ТИПА B, ТИП: ТИП Б, ПОЛ: ДЖЕК (ЖЕНЩИНА), СТАНДАРТ: USB, ТИП ЗАЖИМА: ПРИПОЙ, КОЛИЧЕСТВО КОНТАКТОВ: 4 КОНТАКТ, КОЛИЧЕСТВО ПОРТОВ: 1 ПОРТ, НОМИНАЛЬНЫЙ ТОК: 1,5 А, УГОЛ УСТАНОВКИ: ВЕРТИКАЛЬНЫЙ, ТИП КРЕПЛЕНИЯ: ИЗОГНУТЫЙ ШТИФТ, IP-КЛАСС: -, ТИП СОЕДИНЕНИЯ: РОЗЕТКА USB ТИПА B, ВЕРТИКАЛЬНАЯ, КОНТАКТНЫЙ МАТЕРИАЛ: ФОСФОРНАЯ БРОНЗА, КОНТАКТНЫЙ ПРОЦЕСС: ЗОЛОТО, ФУНКЦИИ: ВЕРТИКАЛЬНОЕ ПОЛОЖЕНИЕ, ИЗОЛЯЦИОННОЕ СОПРОТИВЛЕНИЕ: 1000 МОМ, МАКСИМАЛЬНАЯ РАБОЧАЯ ТЕМПЕРАТУРА: + 85 С, МИНИМАЛЬНАЯ РАБОЧАЯ ТЕМПЕРАТУРА: -55 С, ТИП ПРОДУКТА: USB-РАЗЪЕМЫ,</t>
  </si>
  <si>
    <t>M701-330442</t>
  </si>
  <si>
    <t>HARWIN</t>
  </si>
  <si>
    <t>КАТЕГОРИЯ ПРОДУКТА: РАЗЪЕМЫ PC/104, ПРОДУКТ: STACKTHROUGH, КОЛИЧЕСТВО ПОЗИЦИЙ: 64 POSITION, ТИП ВЫВОДОВ: THROUGH HOLE, МАТЕРИАЛ КОРПУСА: POLYESTER, МАТЕРИАЛ КОНТАКТА: PHOSPHOR BRONZE, ПОКРЫТИЕ КОНТАКТА: GOLD, УПАКОВКА: TUBE, СЕРИЯ: ESQ, ШАГ: 2.54 MM, ЦВЕТ КОЖУХА: BLACK, РАЗМЕР ФАБРИЧНОЙ УПАКОВКИ: 6, КОММЕРЧЕСКОЕ ОБОЗНАЧЕНИЕ: PC/104, ВЕС ИЗДЕЛИЯ: 4 G</t>
  </si>
  <si>
    <t>ESQ-132-14-G-D</t>
  </si>
  <si>
    <t>КАТЕГОРИЯ ПРОДУКТА: РАЗЪЕМЫ И КОРПУСА ПРОВОДОВ, РОХС: ПОДРОБНОСТИ, ПРОДУКТ: РОЗЕТКИ, ТИП: РАЗЪЕМ, КОЛИЧЕСТВО ПОЗИЦИЙ: 28 ПОЗИЦИЯ, ПОДАЧА: 2 ММ, КОЛИЧЕСТВО РЯДОВ: 2 РЯД, РАССТОЯНИЕ МЕЖДУ СТРОКАМИ: 2 ММ, СТИЛЬ МОНТАЖА: СКВОЗНОЕ ОТВЕРСТИЕ, СТИЛЬ ЗАВЕРШЕНИЯ: ПРИПОЙ КОНТАКТ, УГОЛ УСТАНОВКИ: ПРЯМОЙ УГОЛ, КОНТАКТНОЕ ПОКРЫТИЕ: ЗОЛОТО, РЯД: СКТ, ТОРГОВОЕ НАЗВАНИЕ: FLEXYZ, ПРИЛОЖЕНИЕ: МЕЖПЛАТНЫЙ, КАБЕЛЬ, МИНИМАЛЬНАЯ РАБОЧАЯ ТЕМПЕРАТУРА: - 55 С, МАКСИМАЛЬНАЯ РАБОЧАЯ ТЕМПЕРАТУРА: + 125 С, КОНТАКТНЫЙ МАТЕРИАЛ: ФОСФОРНАЯ БРОНЗА, ТЕКУЩИЙ РЕЙТИНГ: 5,1 А, КЛАСС ВОСПЛАМЕНЯЕМОСТИ: УЛ 94 В-0, ЦВЕТ КОРПУСА: ЧЕРНЫЙ, ПОЛ КОРПУСА: РАЗЪЕМ, МАТЕРИАЛ КОРПУСА: ЖИДКОКРИСТАЛЛИЧЕСКИЙ ПОЛИМЕР (ЖКП), ТИП ФИКСАЦИИ: РАЗБЛОКИРОВАНО, ТИП ПРОДУКТА: РАЗЪЕМЫ И КОРПУСА ПРОВОДОВ, КОЛИЧЕСТВО ЗАВОДСКОЙ УПАКОВКИ: 20, ПОДКАТЕГОРИЯ: РАЗЪЕМЫ И КОРПУСА ПРОВОДОВ, УРОВЕНЬ НАПРЯЖЕНИЯ: 250 В ПЕРЕМЕННОГО ТОКА, 281 В ПЕРЕМЕННОГО ТОКА,</t>
  </si>
  <si>
    <t>SQT-114-01-F-D-RA</t>
  </si>
  <si>
    <t>КАТЕГОРИЯ ПРОДУКТА: ПРОВОДНЫЕ КЛЕММЫ И ЗАЖИМЫ, ROHS: ПОДРОБНОСТИ, ПРОДУКТ: HEADERS, ТИП: SOCKET, КОЛИЧЕСТВО ПОЗИЦИЙ: 20 POSITION, ШАГ: 2 MM, КОЛИЧЕСТВО РЯДОВ: 2 ROW, ИНТЕРВАЛ МЕЖДУ РЯДАМИ: 2 MM, ВИД МОНТАЖА: SMD/SMT, ТИП ВЫВОДОВ: SOLDER, УГОЛ МОНТАЖА: STRAIGHT, ТИП КОНТАКТА: SOCKET (FEMALE), ПОКРЫТИЕ КОНТАКТА: GOLD, СЕРИЯ: SQW, КОММЕРЧЕСКОЕ ОБОЗНАЧЕНИЕ: FLEXYZ, TIGER BUY, ПРИМЕНЕНИЕ: BOARD TO BOARD OR CABLE, МИНИМАЛЬНАЯ РАБОЧАЯ ТЕМПЕРАТУРА: - 55 C, МАКСИМАЛЬНАЯ РАБОЧАЯ ТЕМПЕРАТУРА: + 125 C, УПАКОВКА: TUBE, ТОРГОВАЯ МАРКА: SAMTEC, МАТЕРИАЛ КОНТАКТА: PHOSPHOR BRONZE, ТИП КОНТАКТА: -, НОМИНАЛЬНЫЙ ТОК: 3.8 A, КЛАСС ОГНЕОПАСНОСТИ: UL 94 V-0, ЦВЕТ КОЖУХА: BLACK, КОРПУСА РАЗЪЕМОВ: -, МАТЕРИАЛ КОРПУСА: LIQUID CRYSTAL POLYMER (LCP), ТИП ФИКСАЦИИ: UNLATCHED, ТИП ПРОДУКТА: HEADERS &amp; WIRE HOUSINGS, РАЗМЕР ФАБРИЧНОЙ УПАКОВКИ: 27, ПОДКАТЕГОРИЯ: HEADERS &amp; WIRE HOUSINGS, НОМИНАЛЬНОЕ НАПРЯЖЕНИЕ: 250 V</t>
  </si>
  <si>
    <t>SQW-110-01-L-D-VS-A</t>
  </si>
  <si>
    <t>РАЗЪЕМ СОЕДИНИТЕЛЬНЫЙ ДЛЯ ПРОВОДОВ И КАБЕЛЕЙ. ПРОМЫШЛЕННЫЙ.</t>
  </si>
  <si>
    <t>КАТЕГОРИЯ ПРОДУКТА: СТАНДАРТНЫЕ РАЗЪЕМЫ D-SUB, РОХС: ПОДРОБНОСТИ, КОЛИЧЕСТВО ПОЗИЦИЙ: 10 ПОЗИЦИЯ, ПОЛ КОНТАКТА: РОЗЕТКА (ГНЕЗДО), КЛЕМТИП: ПРИПОЙ КОНТАКТ, ТИП КРЕПЛЕНИЯ: СКВОЗНОЕ ОТВЕРСТИЕ, УГОЛ УСТАНОВКИ: ПРЯМОЙ УГОЛ, КОЛИЧЕСТВО РЯДОВ: 2 РЯД, ПОЛ: ЖЕНСКИЙ, КОНТАКТНЫЕ ПРОЦЕССЫ: ЗОЛОТО, ТИП: РОЗЕТКА, РАЗМЕР КОРПУСА: 1 И), МАТЕРИАЛ КОРПУСА: ПОЛИБУТИЛЕНТЕРЕФТАЛАТ (ПБТ), РАССТОЯНИЕ: 2,54 ММ, ТИП ПРОДУКТА: РАЗЪЕМЫ D-SUB — СТАНДАРТНАЯ ПЛОТНОСТЬ,</t>
  </si>
  <si>
    <t>9693009026</t>
  </si>
  <si>
    <t>КАТЕГОРИЯ ПРОДУКТА: СТАНДАРТНЫЕ РАЗЪЕМЫ D-SUB, РОХС: ПОДРОБНОСТИ, ПОЛ КОНТАКТА: ГНЕЗДО, ТИП: ПРИПОЙ КОНТАКТ, ТИП КРЕПЛЕНИЯ: СКВОЗНОЕ ОТВЕРСТИЕ, УГОЛ УСТАНОВКИ: ПРЯМОЙ УГОЛ, ПОЛ: ЖЕНСКИЙ, КОНТАКТНЫЕ ПРОЦЕССЫ: ЗОЛОТО, ТИП: РОЗЕТКА, РАЗМЕР КОРПУСА: 1, МАТЕРИАЛ КОРПУСА: ПОЛИБУТИЛЕНТЕРЕФТАЛАТ (ПБТ), ТИП ПРОДУКТА: РАЗЪЕМЫ D-SUB</t>
  </si>
  <si>
    <t>9691815821</t>
  </si>
  <si>
    <t>РАЗЪЕМ СОЕДИНИТЕЛЬНЫЙ ДЛЯ ПРОВОДОВ И КАБЕЛЕЙ., ПРЯМОУГОЛЬНЫЙ РАЗЪЕМ, РАЗЪЕМ.</t>
  </si>
  <si>
    <t>КАТЕГОРИЯ ПРОДУКТА: ПИТАНИЕ НА ПАНЕЛЬ, РОХС: ПОДРОБНОСТИ, ТИП ПРОДУКТА: ВЛАСТЬ ПРАВЛЕНИЮ, ПОЛ КОНТАКТА: РОЗЕТКА (ГНЕЗДО), НОМИНАЛЬНЫЙ ТОК: 3 А, НОМИНАЛЬНОЕ НАПРЯЖЕНИЕ: 300 V, КОЛИЧЕСТВО ПОЗИЦИЙ: 7 ПОЗИЦИЯ, ТИП КРЕПЛЕНИЯ: КРЕПЛЕНИЕ НА КАБЕЛЕ/СВОБОДНОЕ ПОДВЕШИВАНИЕ, КЛЕМТИП: ОБЖИМ, РАССТОЯНИЕ: 2 ММ, РЯД: Л-ТЕК, КОНТАКТНЫЙ МАТЕРИАЛ: БЕРИЛЛИЙ МЕДЬ, КОНТАКТНЫЕ ПРОЦЕССЫ: ЗОЛОТО, МАТЕРИАЛ КОРПУСА: ПОЛИЭСТЕР, МАКСИМАЛЬНАЯ РАБОЧАЯ ТЕМПЕРАТУРА: + 125 С, МИНИМАЛЬНАЯ РАБОЧАЯ ТЕМПЕРАТУРА: - 55 С, КОЛИЧЕСТВО РЯДОВ: 1 РЯД, ПРОДУКТ: ПРОВОЛОЧНЫЕ КОРПУСА, КОЛИЧЕСТВО УПАКОВКИ С ЗАВОДА: 1, ПОДКАТЕГОРИЯ: РАЗЪЕМЫ ПИТАНИЯ,</t>
  </si>
  <si>
    <t>GB</t>
  </si>
  <si>
    <t>СОЕДИНЕННОЕ КОРОЛЕВСТВО</t>
  </si>
  <si>
    <t>M80-8980705</t>
  </si>
  <si>
    <t>КАТЕГОРИЯ ПРОДУКТА:РАЗЪЕМ, КОЛИЧЕСТВО ПОЗИЦИЙ: 3 ПОЗИЦИЯ, ПОДАЧА: 2 ММ, КОЛИЧЕСТВО РЯДОВ: 1 РЯД, СЕРИЯ: M80, ТИП МОНТАЖА: СВОБОДНОЕ КРЕПЛЕНИЕ, СТИЛЬ ОКОНЧАНИЯ: ОБЖИМ,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</si>
  <si>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M80-8980305</t>
  </si>
  <si>
    <t>СОЕДИНИТЕЛИ И КОНТАКТНЫЕ ЭЛЕМЕНТЫ ДЛЯ ПРОВОДОВ И КАБЕЛЕЙ</t>
  </si>
  <si>
    <t>КАТЕГОРИЯ ПРОДУКТА: РАЗЪЕМ ДЛЯ ПРОВОДА, ТИП: RECEPTACLE HOUSING, КОЛИЧЕСТВО ПОЗИЦИЙ: 14 POSITION, ШАГ: 2.54 MM, КОЛИЧЕСТВО РЯДОВ: 2 ROW, ВИД МОНТАЖА: CABLE MOUNT / FREE HANGING, ТИП ВЫВОДОВ: CRIMP, УГОЛ МОНТАЖА: STRAIGHT, ТИП КОНТАКТА: SOCKET (FEMALE), СЕРИЯ: 90142, КОММЕРЧЕСКОЕ ОБОЗНАЧЕНИЕ: C-GRID, МИНИМАЛЬНАЯ РАБОЧАЯ ТЕМПЕРАТУРА: - 55 C, МАКСИМАЛЬНАЯ РАБОЧАЯ ТЕМПЕРАТУРА: + 105 C, УПАКОВКА: BULK, НОМИНАЛЬНЫЙ ТОК: 3 A, МАТЕРИАЛ КОРПУСА: POLYPHENYLENE OXIDE (PPO), НОМИНАЛЬНОЕ НАПРЯЖЕНИЕ: 350 V, КЛАСС ОГНЕОПАСНОСТИ: UL 94 V-0, ЦВЕТ КОЖУХА: BLACK, РАЗМЕР ФАБРИЧНОЙ УПАКОВКИ: 1, ДРУГИЕ НАЗВАНИЯ ТОВАРА №: 0901420014</t>
  </si>
  <si>
    <t>90142-0014</t>
  </si>
  <si>
    <t>РАЗЪЕМ СОЕДИНИТЕЛЬНЫЙ НА ПРОВОД. ПРОМЫШЛЕННЫЙ</t>
  </si>
  <si>
    <t>КАТЕГОРИЯ ПРОДУКТА: РАЗЪЕМ ОБЖИМНОЙ, РОХС: ПОДРОБНОСТИ, ПРОДУКТ: КОНТАКТЫ, ТИП: -, КОЛИЧЕСТВО ПОЗИЦИЙ: -, КЛЕМТИП: ОБЖИМ, НОМИНАЛЬНЫЙ ТОК: 1 А, КОНТАКТНЫЕ ПРОЦЕССЫ: ПОЛАГАТЬ, КОНТАКТНЫЙ МАТЕРИАЛ: ПОЛАГАТЬ, МАТЕРИАЛ КОРПУСА: -, РЯД: 501334, ТИП АКСЕССУАРА: -, ТИП КОНТАКТА: РОЗЕТКА, ТИП КРЕПЛЕНИЯ: -, РАССТОЯНИЕ: -, ПИКО-ЗАСТЕЖКА, НОМИНАЛЬНОЕ НАПРЯЖЕНИЕ: 50 В ПЕРЕМЕННОГО/ПОСТОЯННОГО ТОКА, КАЛИБР КАБЕЛЯ – AWG: 32 AWG,</t>
  </si>
  <si>
    <t>501334-0000</t>
  </si>
  <si>
    <t>КАТЕГОРИЯ ПРОДУКТА: КРУГОВОЙ МИЛ / ТЕХНИЧЕСКИЕ ХАРАКТЕРИСТИКИ КОМПЕНСАТОРОВ НАТЯЖЕНИЯ И ПЕРЕХОДНИКОВ, ROHS: N, ПРОДУКТ: STRAIN RELIEFS, ТИП / СЕРИЯ: D38999, РАЗМЕР ОБОЛОЧКИ: 15, ВИД СОПРЯЖЕНИЯ: NON-SELF LOCKING, МАТЕРИАЛ КОРПУСА: ALUMINUM ALLOY, ФОРМА ОБОЛОЧКИ: STRAIGHT, ПОДКАТЕГОРИЯ: CIRCULAR CONNECTORS,</t>
  </si>
  <si>
    <t>D38999/20FB4SN</t>
  </si>
  <si>
    <t>CORSAIR</t>
  </si>
  <si>
    <t>РАЗЪЕМ СОЕДИНИТЕЛЬНЫЙ ДЛЯ ПРОВОДОВ И КАБЕЛЕЙ. ПРОМЫШЛЕННЫЙ., РАЗЪЕМ СОЕДИНИТЕЛЬНЫЙ ДЛЯ ПРОВОДОВ И КАБЕЛЕЙ.</t>
  </si>
  <si>
    <t>КАТЕГОРИЯ ПРОДУКТА: СТАНДАРТНЫЕ РАЗЪЕМЫ D-SUB, РОХС: ПОДРОБНОСТИ, КОЛИЧЕСТВО ПОЗИЦИЙ: 25 ПОЗИЦИЯ, ПОЛ КОНТАКТА: РОЗЕТКА (ГНЕЗДО), КЛЕМТИП: ПРИПОЙ КОНТАКТ, ТИП КРЕПЛЕНИЯ: СКВОЗНОЕ ОТВЕРСТИЕ, УГОЛ УСТАНОВКИ: ПРЯМОЙ, КОЛИЧЕСТВО РЯДОВ: 2 РЯД, ПОЛ: ЖЕНСКИЙ, КОНТАКТНЫЕ ПРОЦЕССЫ: ЗОЛОТО, ТИП: РОЗЕТКА, РАЗМЕР КОРПУСА: 3 (Б), МАТЕРИАЛ КОРПУСА: ТЕРМОПЛАСТИК, ВОЗНЯ: СТАЛЬ, ВСТАВЬТЕ КОНФИГУРАЦИЮ: Б25, ТИП ПРОДУКТА: РАЗЪЕМЫ D-SUB — СТАНДАРТНАЯ ПЛОТНОСТЬ, КОЛИЧЕСТВО УПАКОВКИ С ЗАВОДА: 100, ПОДКАТЕГОРИЯ: РАЗЪЕМЫ D-SUB, КВАЛИФИКАЦИЯ: АЭК-Q200, РЯД: СИМИД 2220-Т, ЖИЛИЩНЫЙ КОДЕКС - В: 2220, КОД КОРПУСА - ММ: 5650, ТИП ЯДРА: ПРОВОЛОЧНАЯ ОБМОТКА, ПРОДУКТ: СИЛОВЫЕ ИНДУКТОРЫ, ТИП ПРОДУКТА: СИЛОВЫЕ ИНДУКТОРЫ - SMD, ЧАСТОТА СОБСТВЕННОГО РЕЗОНАНСА: 6,1 МГЦ,</t>
  </si>
  <si>
    <t>RO</t>
  </si>
  <si>
    <t>РУМЫНИЯ</t>
  </si>
  <si>
    <t>9663556512</t>
  </si>
  <si>
    <t>КАТЕГОРИЯ ПРОДУКТА: ИНСТРУМЕНТЫ И ОБОРУДОВАНИЕ D-SUB, РОХС: ПОДРОБНОСТИ, ПРОДУКТ: АППАРАТНОЕ ОБЕСПЕЧЕНИЕ, ТИП: ВИНТОВОЙ ЗАМОК, ДЛЯ ИСПОЛЬЗОВАНИЯ С: РАЗЪЕМЫ D-SUB, IP-КЛАСС: -, ОТФИЛЬТРОВАНО: -, ПОЛ: ЖЕНСКИЙ, ТИП ПРОДУКТА: ИНСТРУМЕНТЫ И ОБОРУДОВАНИЕ D-SUB, МАТЕРИАЛ ВИНТА: МЕДНЫЙ СПЛАВ, ВИНТОВОЕ ПОКРЫТИЕ: НИКЕЛЬ, КОЛИЧЕСТВО УПАКОВКИ С ЗАВОДА: 100, ПОДКАТЕГОРИЯ: РАЗЪЕМЫ D-SUB, РАЗМЕР ПРОВОДА: 14702, НОМЕР ДЕТАЛИ.</t>
  </si>
  <si>
    <t>9660009972</t>
  </si>
  <si>
    <t>КАТЕГОРИЯ ПРОДУКТА: СТАНДАРТНЫЕ РАЗЪЕМЫ D-SUB, РОХС: ПОДРОБНОСТИ, КОЛИЧЕСТВО ПОЗИЦИЙ: 9 ПОЗИЦИЯ, ПОЛ КОНТАКТА: РОЗЕТКА (ГНЕЗДО), ТИП ЗАЖИМА: ПРИПОЙ КОНТАКТ, ТИП КРЕПЛЕНИЯ: СКВОЗНОЕ ОТВЕРСТИЕ, УГОЛ УСТАНОВКИ: ПРЯМОЙ, КОЛИЧЕСТВО РЯДОВ: 2 РЯД, ПОЛ: ЖЕНСКИЙ, КОНТАКТНЫЙ ПРОЦЕСС: ЗОЛОТО, ТИП: РОЗЕТКА, РАЗМЕР КОРПУСА: 1 (Е), МАТЕРИАЛ КОРПУСА: ТЕРМОПЛАСТИК, КОРПУС: СТАЛЬ, ОТФИЛЬТРОВАНО: НЕФИЛЬТРОВАННОЕ, ВСТАВЬТЕ КОНФИГУРАЦИЮ: Е09, ТИП ПРОДУКТА: РАЗЪЕМЫ D-SUB — СТАНДАРТНАЯ ПЛОТНОСТЬ, КОЛИЧЕСТВО УПАКОВКИ С ЗАВОДА: 100, ПОДКАТЕГОРИЯ: РАЗЪЕМЫ D-SUB,</t>
  </si>
  <si>
    <t>9661556512</t>
  </si>
  <si>
    <t>D38999/20FB5SN</t>
  </si>
  <si>
    <t>КАТЕГОРИЯ ПРОДУКТА: РАЗЪЕМЫ И КОРПУСА ПРОВОДОВ, РОХС: ПОДРОБНОСТИ, ПРОДУКТ: КОНТАКТЫ, ТИП: -, СТИЛЬ МОНТАЖА: КРЕПЛЕНИЕ НА КАБЕЛЕ/СВОБОДНОЕ ПОДВЕШИВАНИЕ, СТИЛЬ ЗАВЕРШЕНИЯ: ОБЖИМ, КОНТАКТНЫЙ ПОЛ: РОЗЕТКА (ГНЕЗДО), КОНТАКТНОЕ ПОКРЫТИЕ: ЗОЛОТО, РЯД: СС81, ТОРГОВОЕ НАЗВАНИЕ: ТИГРОВЫЙ ГЛАЗ, КАЛИБР ПРОВОДА: ОТ 26 AWG ДО 24 AWG, КОНТАКТНЫЙ МАТЕРИАЛ: БЕРИЛЛИЙ МЕДЬ, ТИП КОНТАКТА: -, ЦВЕТ КОРПУСА: -, ПОЛ КОРПУСА: -, МАТЕРИАЛ КОРПУСА: -, IP-РЕЙТИНГ: -, ТИП ПРОДУКТА: РАЗЪЕМЫ И КОРПУСА ПРОВОДОВ,</t>
  </si>
  <si>
    <t>CC81R-2426-01-L</t>
  </si>
  <si>
    <t>ГИБКИЕ СОЕДИНИТЕЛИ ИЗ ПЛАСТМАССЫ, ДЛЯ КОМПЬЮТЕРНЫХ ПРОВОДОВ (ШЛЕЙФОВ). НОМИНАЛЬНОЕ НАПРЯЖЕНИЕ 50 В.</t>
  </si>
  <si>
    <t>КАТЕГОРИЯ ПРОДУКТА: СОЕДИНИТЕЛИ FFC И FPC. ПРОИЗВОДИТЕЛЬ: OMRON. КОЛИЧЕСТВО ПОЗИЦИЙ:60 POSITION, ШАГ: 0.5 MM, ТИП ВЫВОДОВ: SMD/SMT, УГОЛ МОНТАЖА:STRAIGHT, ПОКРЫТИЕ КОНТАКТА:GOLD, НОМИНАЛЬНЫЙ ТОК: 500 MA, СЕРИЯ: XF2M, МАТЕРИАЛ КОРПУСА: LIQUID CRYSTAL POLYMER (LCP), НОМИНАЛЬНОЕ НАПРЯЖЕНИЕ:50 V, ТОРГОВАЯ МАРКА:OMRON ELECTRONICS, МАТЕРИАЛ КОНТАКТА: SPRING COPPER ALLOY / NICKEL SUBSTRATE, ЦВЕТ КОЖУХА: NATURAL, ТИП ПРОДУКТА:FFC &amp; FPC CONNECTORS, РАЗМЕР ФАБРИЧНОЙ УПАКОВКИ:1500, ПОДКАТЕГОРИЯ: FFC &amp; FPC CONNECTORS, ВЕС ИЗДЕЛИЯ: 1.458 G</t>
  </si>
  <si>
    <t>XF2M-6015-1AH</t>
  </si>
  <si>
    <t>КОНТРОЛЬНАЯ ТОЧКА ДЛЯ ПОВЕРХНОСТНОГО МОНТАЖА НА ПЕЧАТНЫЕ ПЛАТЫ, НА НАПРЯЖЕНИЕ НЕ БОЛЕЕ 1000 ВОЛЬТ, КОНТРОЛЬНАЯ ТОЧКА ДЛЯ ПОВЕРХНОСТНОГО МОНТАЖА НА ПЕЧАТНЫЕ ПЛАТЫ, НА НАПРЯЖЕНИЕ НЕ БОЛЕЕ 1000 ВОЛЬТ</t>
  </si>
  <si>
    <t>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СЕРИЯ: 5000; РАЗМЕР ФАБРИЧНОЙ УПАКОВКИ: 1000</t>
  </si>
  <si>
    <t>5016</t>
  </si>
  <si>
    <t>KEYSTONE</t>
  </si>
  <si>
    <t>КОНТРОЛЬНАЯ ТОЧКА ДЛЯ ПОВЕРХНОСТНОГО МОНТАЖА НА ПЕЧАТНЫЕ ПЛАТЫ, НА НАПРЯЖЕНИЕ НЕ БОЛЕЕ 1000 ВОЛЬТ, 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СЕРИЯ: 5000; РАЗМЕР ФАБРИЧНОЙ УПАКОВКИ: 1000</t>
  </si>
  <si>
    <t>ЧАСТЬ СОЕДИНИТЕЛЬНОГО РАЗЪЕМА</t>
  </si>
  <si>
    <t>КАТЕГОРИЯ ПРОДУКТА: КРУГЛЫЕ МЕТРИЧЕСКИЕ СОЕДИНИТЕЛИ, РОХС: ПОДРОБНОСТИ, ТИП ПРОДУКТА: КРУГЛЫЕ МЕТРИЧЕСКИЕ СОЕДИНИТЕЛИ, КОЛИЧЕСТВО КОНТАКТОВ: 8 КОНТАКТ, РАЗМЕР ПРОВОДА: М12, КОД: X-КОДИРОВАННЫЙ, НОМИНАЛЬНЫЙ ТОК: 500 МА, НОМИНАЛЬНОЕ НАПРЯЖЕНИЕ: 48 В ПОСТОЯННОГО ТОКА, IP-КЛАСС: IP65, ДИАМЕТР КАБЕЛЯ: ОТ 4 ММ ДО 8 ММ, ПОЛ КОНТАКТА: ШТИФТ (ПАПА), КОНТАКТНЫЕ ПРОЦЕССЫ: ЗОЛОТО, МАТЕРИАЛ КОРПУСА: ЦИНК, УКАЖИТЕ ПОЛ/КОНТАКТНОГО ЛИЦА: ПРИКОЛОТЬ, ДЛИНА: 46,5 ММ, МЕХАНИЗМ БЛОКИРОВКИ: ВИНТОВОЙ ЗАМОК, ТИП КРЕПЛЕНИЯ: ВОЗМОЖНОСТЬ УСТАНОВКИ НА МЕСТЕ, ПРОДУКТ: РАЗЪЕМЫ, ТИП ЖИЛЬЯ: ЗАТЫКАТЬ, ПОДКАТЕГОРИЯ: КРУГЛЫЕ СОЕДИНИТЕЛИ,</t>
  </si>
  <si>
    <t>VS-08-M12MS-10G-P SCO</t>
  </si>
  <si>
    <t>PHOENIX</t>
  </si>
  <si>
    <t>КАТЕГОРИЯ ПРОДУКТА: КОНТАКТЫ ДЛЯ ПРОВОДНЫХ КЛЕММ И ЗАЖИМОВ, ROHS: ПОДРОБНОСТИ, ПРОДУКТ: ACCESSORIES, СЕРИЯ: TRIO-TEK, КОММЕРЧЕСКОЕ ОБОЗНАЧЕНИЕ: DATAMATE, ТИП ПРИНАДЛЕЖНОСТЕЙ: STRAIN RELIEF STRAP, МАТЕРИАЛ КОНТАКТА: -, ТИП КОНТАКТА: -, НОМИНАЛЬНЫЙ ТОК: -, СОПРОТИВЛЕНИЕ ИЗОЛЯЦИИ: -, ТИП ПРОДУКТА: HEADERS &amp; WIRE HOUSINGS, РАЗМЕР ФАБРИЧНОЙ УПАКОВКИ: 24, ПОДКАТЕГОРИЯ: HEADERS &amp; WIRE HOUSINGS, НОМИНАЛЬНОЕ НАПРЯЖЕНИЕ: -.</t>
  </si>
  <si>
    <t>M80-0030006</t>
  </si>
  <si>
    <t>КРЫШКА ПЛАСТИКОВАЯ ДЛЯ ДЕРЖАТЕЛЯ ПРЕДОХРАНИТЕЛЯ., КРЫШКА ПЛАСТИКОВАЯ ДЛЯ ДЕРЖАТЕЛЯ ПРЕДОХРАНИТЕЛЯ</t>
  </si>
  <si>
    <t>КАТЕГОРИЯ ПРОДУКТА: ПРИНАДЛЕЖНОСТИ ДЛЯ ПЛАВКИХ ПРЕДОХРАНИТЕЛЕЙ; ПРОДУКТ: COVERS; РАЗМЕР/ГРУППА ПРЕДОХРАНИТЕЛЯ: 5 MM; ДЛЯ ИСПОЛЬЗОВАНИЯ ВМЕСТЕ С: FUSES, 5 MM X 20 MM; УПАКОВКА: BULK; МАТЕРИАЛ КОРПУСА: NYLON; НОМИНАЛЬНЫЙ ТОК: 5 A; ОСОБЕННОСТИ: PROTECTS AND INSULATES FUSE, UL 94V-0 RATED; РАЗМЕР ФАБРИЧНОЙ УПАКОВКИ:РАЗМЕР ФАБРИЧНОЙ УПАКОВКИ: 1; НОМИНАЛЬНОЕ НАПРЯЖЕНИЕ: 250 V; ВЕС ИЗДЕЛИЯ: 550 MG</t>
  </si>
  <si>
    <t>4628C</t>
  </si>
  <si>
    <t>ДИОДЫ, КРОМЕ ФОТОДИОДОВ ИЛИ СВЕТОДИОДОВ (LED), ПРОЧИЕ,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t>
  </si>
  <si>
    <t>КАТЕГОРИЯ ПРОДУКТА: ПОДАВИТЕЛИ ЭСР / ДИОДЫ ДЛЯ ПОДАВЛЕНИЯ ПЕРЕХОДНЫХ СКАЧКОВ НАПРЯЖЕНИЯ; ПОЛЯРНОСТЬ: BIDIRECTIONAL; РАБОЧЕЕ НАПРЯЖЕНИЕ: 16 V; КОЛИЧЕСТВО КАНАЛОВ: 2 CHANNEL; ТИП ВЫВОДОВ: SMD/SMT; УПАКОВКА / БЛОК: DO-214AA-2; НАПРЯЖЕНИЕ ПРОБОЯ: 17.8 V; НАПРЯЖЕНИЕ ФИКСАЦИИ: 26 V; PPPM - ПИКОВОЕ РАССЕИВАНИЕ МОЩНОСТИ: 600 W; VЕСР - НАПРЯЖЕНИЕ ЭЛЕКТРОСТАТИЧЕСКОГО РАЗРЯДА ПРИ КОНТАКТЕ: -; IПИ - ПИКОВЫЙ ИМПУЛЬСНЫЙ ТОК: 24.2 A; МИНИМАЛЬНАЯ РАБОЧАЯ ТЕМПЕРАТУРА: - 65 C; МАКСИМАЛЬНАЯ РАБОЧАЯ ТЕМПЕРАТУРА: + 150 C; СЕРИЯ: SMBJ; УПАКОВКА: REEL; УПАКОВКА: CUT TAPE; УПАКОВКА: MOUSEREEL; PD - РАССЕИВАНИЕ МОЩНОСТИ: 3 W; РАЗМЕР ФАБРИЧНОЙ УПАКОВКИ:РАЗМЕР ФАБРИЧНОЙ УПАКОВКИ: 6000; VF - ПРЯМОЕ НАПРЯЖЕНИЕ: 3.5 V; ВЕС ИЗДЕЛИЯ: 93 MG</t>
  </si>
  <si>
    <t>SMBJ16CA</t>
  </si>
  <si>
    <t>КАТЕГОРИЯ ПРОДУКТА: ДИОДЫ И ВЫПРЯМИТЕЛИ ШОТТКИ, РОХС: ПОДРОБНОСТИ, ПРОДУКТ: ДИОДЫ ШОТТКИ, ТИП КРЕПЛЕНИЯ: СМД/СМТ, УПАКОВКА/КОРОБКА: СЕГОДНЯ-23-3, КОНФИГУРАЦИЯ: РЯД, ТЕХНОЛОГИИ: И, ЕСЛИ - ПРЯМОЙ ТОК: 120 МА, VRRM – ПЕРИОДИЧЕСКОЕ ОБРАТНОЕ НАПРЯЖЕНИЕ: 40 V, VF – ПРЯМОЕ НАПРЯЖЕНИЕ: 720 МВ, IFSM - ПРЯМОЙ ПИКОВЫЙ ТОК: 200 МА, IR - ОБРАТНЫЙ ТОК: 1 МКА, МИНИМАЛЬНАЯ РАБОЧАЯ ТЕМПЕРАТУРА: - 55 С, МАКСИМАЛЬНАЯ РАБОЧАЯ ТЕМПЕРАТУРА: + 150 С, РЯД: БАС40, КВАЛИФИКАЦИЯ: АЭК-Q101, PD - ПОТЕРИ МОЩНОСТИ: 250 МВТ, ТИП ПРОДУКТА: ДИОДЫ И ВЫПРЯМИТЕЛИ ШОТТКИ, КОЛИЧЕСТВО УПАКОВКИ С ЗАВОДА: 3000, ПОДКАТЕГОРИЯ: ДИОДЫ И ВЫПРЯМИТЕЛИ, ВР - СПЕРСПАННИНГ: 40 V,</t>
  </si>
  <si>
    <t>BAS40-04 E6327</t>
  </si>
  <si>
    <t>КАТЕГОРИЯ ПРОДУКТА: ДИОДЫ - ОБЩЕГО НАЗНАЧЕНИЯ, УПРАВЛЕНИЕ ПИТАНИЕМ, КОММУТАЦИЯ, ПРОДУКТ: SWITCHING DIODES, ВИД МОНТАЖА: SMD/SMT, УПАКОВКА / БЛОК: SOD-123, ПИКОВОЕ ОБРАТНОЕ НАПРЯЖЕНИЕ: 50 V, IF - ПРЯМОЙ ТОК: 200 MA, КОНФИГУРАЦИЯ: SINGLE, ВРЕМЯ ВОССТАНОВЛЕНИЯ: 4 NS, VF - ПРЯМОЕ НАПРЯЖЕНИЕ: 1 V, IR - ОБРАТНЫЙ ТОК : 100 NA, МИНИМАЛЬНАЯ РАБОЧАЯ ТЕМПЕРАТУРА: - 55 C, МАКСИМАЛЬНАЯ РАБОЧАЯ ТЕМПЕРАТУРА: + 150 C, СЕРИЯ: 1N4150W, УПАКОВКА: CUT TAPE, УПАКОВКА: MOUSEREEL, УПАКОВКА: REEL, МАКСИМАЛЬНАЯ ЁМКОСТЬ ДИОДА: 2.5 PF, PD - РАССЕИВАНИЕ МОЩНОСТИ: 410 MW, РАЗМЕР ФАБРИЧНОЙ УПАКОВКИ: 15000, VR - ОБРАТНОЕ НАПРЯЖЕНИЕ: 50 V, ВЕС ИЗДЕЛИЯ: 10.300 MG</t>
  </si>
  <si>
    <t>1N4150W-E3-08</t>
  </si>
  <si>
    <t>КАТЕГОРИЯ ПРОДУКТА: ВЫПРЯМИТЕЛИ, ROHS: ПОДРОБНОСТИ, ВИД МОНТАЖА: THROUGH HOLE, УПАКОВКА / БЛОК: DO-204AC-2, VR - ОБРАТНОЕ НАПРЯЖЕНИЕ: 1 KV, IF - ПРЯМОЙ ТОК:2 А ТИП: STANDARD RECOVERY RECTIFIERS, КОНФИГУРАЦИЯ: SINGLE, VF - ПРЯМОЕ НАПРЯЖЕНИЕ: 1.1 V, МАКСИМАЛЬНЫЙ ТОК ПЕРЕГРУЗКИ: 70 A, IR - ОБРАТНЫЙ ТОК : 5 UA, ВРЕМЯ ВОССТАНОВЛЕНИЯ: -, МИНИМАЛЬНАЯ РАБОЧАЯ ТЕМПЕРАТУРА: - 55 C, МАКСИМАЛЬНАЯ РАБОЧАЯ ТЕМПЕРАТУРА: + 150 C, УПАКОВКА: AMMO PACK, ТОРГОВАЯ МАРКА: VISHAY GENERAL SEMICONDUCTOR, ДИАМЕТР: 3.6 MM, ВЫСОТА: 3.6 MM, ДЛИНА: 7.6 MM, PD - РАССЕИВАНИЕ МОЩНОСТИ: -, ПРОДУКТ: RECTIFIERS, ТИП ПРОДУКТА: RECTIFIERS, РАЗМЕР ФАБРИЧНОЙ УПАКОВКИ: 2000, ПОДКАТЕГОРИЯ: DIODES &amp; RECTIFIERS, ШИРИНА: 3.6 MM, ВЕС ИЗДЕЛИЯ: 350 MG</t>
  </si>
  <si>
    <t>GPP20M-E3/73</t>
  </si>
  <si>
    <t>КАТЕГОРИЯ ПРОДУКТА: СТАБИЛИТРОНЫ, ROHS: ПОДРОБНОСТИ, СЕРИЯ: BZX84C3V6L, ВИД МОНТАЖА: SMD/SMT, УПАКОВКА / БЛОК: SOT-23-3, VZ - НАПРЯЖЕНИЕ ТУННЕЛЬНОГО ПРОБОЯ P-N-ПЕРЕХОДА: 3.6 V, ДОПУСТИМОЕ ОТКЛОНЕНИЕ НАПРЯЖЕНИЯ: 0,05, PD - РАССЕИВАНИЕ МОЩНОСТИ: 250 MW, ЗЕНЕРОВСКИЙ ТОК: 5 UA, ZZ - ПОЛНОЕ СОПРОТИВЛЕНИЕ ДИОДА ПРИ ЛАВИННОМ ПРОБОЕ: 90 OHMS, МИНИМАЛЬНАЯ РАБОЧАЯ ТЕМПЕРАТУРА: - 65 C, МАКСИМАЛЬНАЯ РАБОЧАЯ ТЕМПЕРАТУРА: + 150 C, КОНФИГУРАЦИЯ: SINGLE, ТОК ИСПЫТАНИЙ: 5 MA, УПАКОВКА: REEL, УПАКОВКА: CUT TAPE, УПАКОВКА: MOUSEREEL, ТОРГОВАЯ МАРКА: ONSEMI, ВЫСОТА: 0.94 MM, IR - МАКСИМАЛЬНЫЙ ОБРАТНЫЙ ТОК УТЕЧКИ: 5 UA, IR - ОБРАТНЫЙ ТОК : 5 UA, ДЛИНА: 2.9 MM, ТИП ПРОДУКТА: ZENER DIODES, РАЗМЕР ФАБРИЧНОЙ УПАКОВКИ: 3000, ПОДКАТЕГОРИЯ: DIODES &amp; RECTIFIERS, ТИП ВЫВОДОВ: SMD/SMT, ТЕМПЕРАТУРНЫЙ КОЭФФИЦИЕНТ НАПРЯЖЕНИЯ: 0 MV/K, ШИРИНА: 1.3 MM</t>
  </si>
  <si>
    <t>BZX84C3V6LT1G</t>
  </si>
  <si>
    <t>ONSEMI</t>
  </si>
  <si>
    <t>КАТЕГОРИЯ ПРОДУКТА: СТАБИЛИТРОНЫ, ROHS: ПОДРОБНОСТИ, СЕРИЯ: BZX84, ТИП МОНТАЖА: SMD/SMT, УПАКОВКА/КОРОБКА: SOT-23-3, VZ - НАПРЯЖЕНИЕ СТАБИЛИТРОНА: 6,2 В, ДОПУСК ПО НАПРЯЖЕНИЮ: 0,05, PD - ПОТЕРИ МОЩНОСТИ: 250 МВТ, ТОК ЗЕНЕРА: 3 МКА, ZZ - ИМПЕДАНС ЗЕНЕРА: 10 ОМ, МИНИМАЛЬНАЯ РАБОЧАЯ ТЕМПЕРАТУРА: - 65 C, МАКСИМАЛЬНАЯ РАБОЧАЯ ТЕМПЕРАТУРА: + 150 C, КОНФИГУРАЦИЯ: ОДИНОЧНАЯ, ИСПЫТАТЕЛЬНЫЙ ТОК: 5 МА, КВАЛИФИКАЦИЯ: AEC-Q101, ВЫСОТА: 1 ММ, IR - МАКСИМАЛЬНЫЙ ОБРАТНЫЙ ТОК УТЕЧКИ: 3 МКА, IR - ОБРАТНЫЙ ТОК: 3 МКА, ДЛИНА: 2,9 ММ, ТИП ПРОДУКТА: СТАБИЛИТРОНЫ, ЗАВОДСКИЕ КОЛИЧЕСТВО В УПАКОВКЕ: 3000, ПОДКАТЕГОРИЯ: ДИОДЫ И ВЫПРЯМИТЕЛИ, VF - ПРЯМОЕ НАПРЯЖЕНИЕ: 900 МВ, ТЕМПЕРАТУРНЫЙ КОЭФФИЦИЕНТ НАПРЯЖЕНИЯ: 2,3 МВ/К, ШИРИНА: 1,3 ММ</t>
  </si>
  <si>
    <t>BZX84-C6V2</t>
  </si>
  <si>
    <t>NEXPERIA</t>
  </si>
  <si>
    <t>КАТЕГОРИЯ ПРОДУКТА: ДИОДЫ - ОБЩЕГО НАЗНАЧЕНИЯ, УПРАВЛЕНИЕ ПИТАНИЕМ, КОММУТАЦИЯ, ПРОДУКТ: SWITCHING DIODES, ВИД МОНТАЖА: SMD/SMT, УПАКОВКА / БЛОК: SOT-23-3, ПИКОВОЕ ОБРАТНОЕ НАПРЯЖЕНИЕ: 70 V, МАКСИМАЛЬНЫЙ ТОК ПЕРЕГРУЗКИ: 2 A, IF - ПРЯМОЙ ТОК: 215 MA, КОНФИГУРАЦИЯ: DUAL, ВРЕМЯ ВОССТАНОВЛЕНИЯ: 4 NS, VF - ПРЯМОЕ НАПРЯЖЕНИЕ: 1.25 V, IR - ОБРАТНЫЙ ТОК : 0.5 UA, МИНИМАЛЬНАЯ РАБОЧАЯ ТЕМПЕРАТУРА: - 55 C, МАКСИМАЛЬНАЯ РАБОЧАЯ ТЕМПЕРАТУРА: + 150 C, УПАКОВКА: CUT TAPE, УПАКОВКА: MOUSEREEL, УПАКОВКА: REEL, МАКСИМАЛЬНАЯ ЁМКОСТЬ ДИОДА: 1.5 PF, PD - РАССЕИВАНИЕ МОЩНОСТИ: 225 MW, РАЗМЕР ФАБРИЧНОЙ УПАКОВКИ: 3000, ВЕС ИЗДЕЛИЯ: 35.583 MG</t>
  </si>
  <si>
    <t>BAV99</t>
  </si>
  <si>
    <t>КАТЕГОРИЯ ПРОДУКТА: ДИОДЫ И ВЫПРЯМИТЕЛИ ШОТТКИ, ПРОДУКТ: SCHOTTKY DIODES, ВИД МОНТАЖА: SMD/SMT, УПАКОВКА / БЛОК: SOD-123-2, КОНФИГУРАЦИЯ: SINGLE, ТЕХНОЛОГИЯ: SI, IF - ПРЯМОЙ ТОК: 500 MA, VRRM - ПОВТОРЯЮЩЕЕСЯ ОБРАТНОЕ НАПРЯЖЕНИЕ: 20 V, VF - ПРЯМОЕ НАПРЯЖЕНИЕ: 385 MV, IFSM - УДАРНЫЙ ПРЯМОЙ ТОК: 5.5 A, IR - ОБРАТНЫЙ ТОК : 250 UA, МИНИМАЛЬНАЯ РАБОЧАЯ ТЕМПЕРАТУРА: - 65 C, МАКСИМАЛЬНАЯ РАБОЧАЯ ТЕМПЕРАТУРА: + 125 C, СЕРИЯ: MBR0520L, УПАКОВКА: REEL, УПАКОВКА: CUT TAPE, УПАКОВКА: MOUSEREEL, ВЫСОТА: 1.12 MM, ДЛИНА: 2.69 MM, ТИП ВЫВОДОВ: SMD/SMT, ТИП: SCHOTTKY DIODE, ШИРИНА: 1.6 MM, ДРУГИЕ НАЗВАНИЯ ТОВАРА №: MBR0520LT3G, ВЕС ИЗДЕЛИЯ: 30 MG</t>
  </si>
  <si>
    <t>MBR0520LT1G</t>
  </si>
  <si>
    <t>ON</t>
  </si>
  <si>
    <t>КАТЕГОРИЯ ПРОДУКТА: ВЫПРЯМИТЕЛИ, ROHS: ПОДРОБНОСТИ, ТИП МОНТАЖА: СКВОЗНОЕ ОТВЕРСТИЕ, ПОСЫЛКА/ЧЕХОЛ: ТО-247АС, VR - ОБРАТНОЕ НАПРЯЖЕНИЕ: 1,2 КВ, ЕСЛИ - ПРЯМОЙ ТОК: 40 А, ТИП: СТАНДАРТНЫЕ РЕКУПЕРАЦИОННЫЕ ВЫПРЯМИТЕЛИ, КОНФИГУРАЦИЯ: ОДИНОКИЙ, VF - ПРЯМОЕ НАПРЯЖЕНИЕ: 1,1 В, МАКСИМАЛЬНЫЙ ИМПУЛЬСНЫЙ ТОК: 400 А, IR - ОБРАТНЫЙ ТОК: 1 МА, ВРЕМЯ ВОССТАНОВЛЕНИЯ: -, МИНИМАЛЬНАЯ РАБОЧАЯ ТЕМПЕРАТУРА: - 40 С, МАКСИМАЛЬНАЯ РАБОЧАЯ ТЕМПЕРАТУРА: + 150 С, УПАКОВКА: ТРУБКА, ПРОДУКТ: ВЫПРЯМИТЕЛИ, ТИП ПРОДУКТА: ВЫПРЯМИТЕЛИ, ЗАВОДСКАЯ УПАКОВКА: 25, ПОДКАТЕГОРИЯ: ДИОДЫ И ВЫПРЯМИТЕЛИ, ЕДИНИЦА ИЗМЕРЕНИЯ: 6 Г,</t>
  </si>
  <si>
    <t>VS-40EPS12-M3</t>
  </si>
  <si>
    <t>КАТЕГОРИЯ ПРОДУКТА: ДИОДЫ И ВЫПРЯМИТЕЛИ ШОТТКИ, РОХС: ПОДРОБНОСТИ, ПРОДУКТ: ВЫПРЯМИТЕЛИ ШОТТКИ, ТИП КРЕПЛЕНИЯ: СМД/СМТ, УПАКОВКА/КОРОБКА: ТО-252АА, КОНФИГУРАЦИЯ: ДВОЙНОЙ АНОД С ОБЩИМ КАТОДОМ, ТЕХНОЛОГИИ: СИ, ЕСЛИ - ПРЯМОЙ ТОК: 12 А, VRRM – ПЕРИОДИЧЕСКОЕ ОБРАТНОЕ НАПРЯЖЕНИЕ: 60 В, VF – ПРЯМОЕ НАПРЯЖЕНИЕ: 570 МВ, IFSM – ПРЯМОЙ ПИКОВЫЙ ТОК: 320 А, IR - ОБРАТНЫЙ ТОК: 35 МА, МИНИМАЛЬНАЯ РАБОЧАЯ ТЕМПЕРАТУРА: -55 С, МАКСИМАЛЬНАЯ РАБОЧАЯ ТЕМПЕРАТУРА: + 150 С,</t>
  </si>
  <si>
    <t>VS-12CWQ06FNTR-M3</t>
  </si>
  <si>
    <t>КАТЕГОРИЯ ПРОДУКТА: ДИОД ВЫПРЯМИТЕЛЬНЫЙ, КОНФИГУРАЦИЯ ДИОДА 2 НЕЗАВИСИМЫХ, ТИП ДИОДА СТАНДАРТ, НАПРЯЖЕНИЕ - ОБРАТНЫЙ ПОСТОЯННЫЙ ТОК (VR) (МАКС.) 1200 В, ТОК - СРЕДНИЙ ВЫПРЯМЛЕННЫЙ (IO) (НА ДИОД) 45 А (ПОСТОЯННЫЙ ТОК), НАПРЯЖЕНИЕ - ПРЯМОЕ (VF) (МАКС.) @ ЕСЛИ 3,3 В ПРИ 40 А, СКОРОСТЬ БЫСТРОЕ ВОССТАНОВЛЕНИЕ = &lt;500 НС,&gt; 200 МА (IO), ТОК - ОБРАТНАЯ УТЕЧКА @ VR 75 МКА ПРИ 1200 В, РАБОЧАЯ ТЕМПЕРАТУРА - СОЕДИНЕНИЕ -55 ° С ~ 150 ° С, ТИП МОНТАЖА КРЕПЛЕНИЕ НА ШАССИ, ПАКЕТ / КЕЙС СОТ-227-4, МИНИБЛОК</t>
  </si>
  <si>
    <t>VS-HFA90FA120</t>
  </si>
  <si>
    <t>КАТЕГОРИЯ ПРОДУКТА: ИНФРАКРАСНЫЕ ТРАНСИВЕРЫ, РОХС: ПОДРОБНОСТИ, ТИП КРЕПЛЕНИЯ: СМД/СМТ, СКОРОСТЬ ПЕРЕДАЧИ ДАННЫХ: 115,2 КБИТ/С, ШИРИНА ИМПУЛЬСА: 1627 НАС, РАБОЧЕЕ НАПРЯЖЕНИЕ ПИТАНИЯ: ОТ 2,7 В ДО 3,6 В, МИНИМАЛЬНАЯ РАБОЧАЯ ТЕМПЕРАТУРА: -25 С, МАКСИМАЛЬНАЯ РАБОЧАЯ ТЕМПЕРАТУРА: + 85 С, РАЗМЕРЫ: 4 ММ Х 4 ММ Х 0,75 ММ, УПАКОВКА/КОРОБКА: СОИК-16, ВЫСОТА: 2,25 ММ, ВЫХОДНОЕ НАПРЯЖЕНИЕ ВЫСОКОГО УРОВНЯ: 2 В, ДЛИНА: 10,3 ММ, ВЫХОДНОЕ НАПРЯЖЕНИЕ НИЗКОГО УРОВНЯ: 400МВ, ЧУВСТВИТЕЛЕН К ВЛАГЕ: ДА, ТИП ПРОДУКТА: ИК-ТРАНСИВЕРЫ, КОЛИЧЕСТВО УПАКОВКИ С ЗАВОДА: 1500, ПОДКАТЕГОРИЯ: ИНФРАКРАСНАЯ ПЕРЕДАЧА ДАННЫХ, ТИП: СЕРИЙНЫЙ, ШИРИНА: 7,4 ММ,</t>
  </si>
  <si>
    <t>TOIM4232-TR3</t>
  </si>
  <si>
    <t>КАТЕГОРИЯ ПРОДУКТА: ВЫПРЯМИТЕЛИ, ROHS: ПОДРОБНОСТИ, ВИД МОНТАЖА: THROUGH HOLE, УПАКОВКА / БЛОК: TO-247AD-3, VR - ОБРАТНОЕ НАПРЯЖЕНИЕ: 600 V, IF - ПРЯМОЙ ТОК: 60 A (2 X 30 A), ТИП: FAST RECOVERY RECTIFIERS, КОНФИГУРАЦИЯ: DUAL COMMON CATHODE, VF - ПРЯМОЕ НАПРЯЖЕНИЕ: 1.4 V, МАКСИМАЛЬНЫЙ ТОК ПЕРЕГРУЗКИ: 250 A, IR - ОБРАТНЫЙ ТОК : 20 NA, ВРЕМЯ ВОССТАНОВЛЕНИЯ: 42 NS, МИНИМАЛЬНАЯ РАБОЧАЯ ТЕМПЕРАТУРА: - 65 C, МАКСИМАЛЬНАЯ РАБОЧАЯ ТЕМПЕРАТУРА: + 175 C, УПАКОВКА: TUBE, ТОРГОВАЯ МАРКА: VISHAY SEMICONDUCTORS, ПРОДУКТ: RECTIFIERS, ТИП ПРОДУКТА: RECTIFIERS, РАЗМЕР ФАБРИЧНОЙ УПАКОВКИ: 25, ПОДКАТЕГОРИЯ: DIODES &amp; RECTIFIERS, КОММЕРЧЕСКОЕ ОБОЗНАЧЕНИЕ: FRED PT</t>
  </si>
  <si>
    <t>VS-CPU6006LHN3</t>
  </si>
  <si>
    <t>КАТЕГОРИЯ ПРОДУКТА: СТАБИЛИТРОНЫ, РОХС: ПОДРОБНОСТИ, ТИП КРЕПЛЕНИЯ: СКВОЗНОЕ ОТВЕРСТИЕ, УПАКОВКА/КОРОБКА: ДО-41, VZ – НАПРЯЖЕНИЕ ЗЕНЕРА: 18 В, ДОПУСК ПО НАПРЯЖЕНИЮ: 0,05, PD - ПОТЕРИ МОЩНОСТИ: 1,3 ВТ, ТОК ЗЕНЕРА: 62 МА, ZZ - ИМПЕДАНС ЗЕНЕРА: 20 ОМ, МИНИМАЛЬНАЯ РАБОЧАЯ ТЕМПЕРАТУРА: -55 С, МАКСИМАЛЬНАЯ РАБОЧАЯ ТЕМПЕРАТУРА: + 175 С, КОНФИГУРАЦИЯ: ОДИНОКИЙ, ТЕСТОВЫЙ ТОК: 15 МА, ВЫСОТА: 2,6 ММ, IR – МАКСИМАЛЬНЫЙ ОБРАТНЫЙ ТОК УТЕЧКИ: 500 НА, IR - ОБРАТНЫЙ ТОК: 500 НА, ДЛИНА: 4,1 ММ, ТИП ПРОДУКТА: СТАБИЛИТРОНЫ, КОЛИЧЕСТВО УПАКОВКИ С ЗАВОДА: 5000, ПОДКАТЕГОРИЯ: ДИОДЫ И ВЫПРЯМИТЕЛИ, ТИП ЗАЖИМА: ОСЕВОЙ, ТЕМПЕРАТУРНЫЙ КОЭФФИЦИЕНТ НАПРЯЖЕНИЯ: 0,09%/К, ШИРИНА: 2,6 ММ,</t>
  </si>
  <si>
    <t>BZX85C18-TAP</t>
  </si>
  <si>
    <t>КАТЕГОРИЯ ПРОДУКТА: ПОДАВИТЕЛИ ЭСР/ДИОДЫ TVS, РОХС: ПОДРОБНОСТИ, ПОЛЯРНОСТЬ: ОДНОНАПРАВЛЕННЫЙ, КОЛИЧЕСТВО КАНАЛОВ: 1 КАНАЛ, РАБОЧЕЕ НАПРЯЖЕНИЕ: 12 В, СТИЛЬ ЗАВЕРШЕНИЯ: СМД/СМТ, ЗАЖИМНОЕ НАПРЯЖЕНИЕ: 19,9 В, НАПРЯЖЕНИЕ ПРОБОЯ: 13,3 В, ПАКЕТ/ЧЕХОЛ: СМБ-2, IPP – ПИКОВЫЙ ИМПУЛЬСНЫЙ ТОК: 30,2 А, PPPM — ПИКОВАЯ РАССЕИВАЕМАЯ МОЩНОСТЬ ИМПУЛЬСА: 600 ВТ, CD – ЕМКОСТЬ ДИОДА: 1245 ПФ, ВЕСД - КОНТАКТ ESD ПО НАПРЯЖЕНИЮ: -, VESD - НАПРЯЖЕНИЕ ESD ВОЗДУШНЫЙ ЗАЗОР: -, ТИП ПРОДУКТА: ТВС-ДИОДЫ, МИНИМАЛЬНАЯ РАБОЧАЯ ТЕМПЕРАТУРА: - 65 С, МАКСИМАЛЬНАЯ РАБОЧАЯ ТЕМПЕРАТУРА: + 150 С, РЯД: SZ1SMBXXXAT3G, КВАЛИФИКАЦИЯ: АЭК-Q101,PD – РАССЕИВАЕМАЯ МОЩНОСТЬ: 3 ВТ, КОЛИЧЕСТВО ЗАВОДСКОЙ УПАКОВКИ: 2500, ПОДКАТЕГОРИЯ: TVS-ДИОДЫ / ДИОДЫ ПОДАВЛЕНИЯ ЭСР, VF – ПРЯМОЕ НАПРЯЖЕНИЕ: 3,5 В, ЕДИНИЦА ИЗМЕРЕНИЯ: 101 500 МГ, ЕДИНИЦА ИЗМЕРЕНИЯ: 10 Г, ТИП ПАМЯТИ ПРОГРАММЫ: ВСПЫШКА, КОЛИЧЕСТВО ЗАВОДСКОЙ УПАКОВКИ: 160, ПОДКАТЕГОРИЯ: МИКРОКОНТРОЛЛЕРЫ - MCU, ТОРГОВОЕ НАЗВАНИЕ: ПОС, ШИРИНА: 10 ММ,</t>
  </si>
  <si>
    <t>SZ1SMB12AT3G</t>
  </si>
  <si>
    <t>КАТЕГОРИЯ ПРОДУКТА: ВЫПРЯМИТЕЛИ, РОХС: ПОДРОБНОСТИ, СТИЛЬ МОНТАЖА: СКВОЗНОЕ ОТВЕРСТИЕ, ПАКЕТ/ЧЕХОЛ: ТО-247АД-2, VR – ОБРАТНОЕ НАПРЯЖЕНИЕ: 800 В, ЕСЛИ - ПРЯМОЙ ТОК: 90 А, ТИП: СТАНДАРТНЫЕ ВОССТАНОВИТЕЛЬНЫЕ ВЫПРЯМИТЕЛИ, КОНФИГУРАЦИЯ: ОДИНОКИЙ, VF – ПРЯМОЕ НАПРЯЖЕНИЕ: 1,2 В, МАКСИМАЛЬНЫЙ ИМПУЛЬСНЫЙ ТОК: 1,1 КА, МИНИМАЛЬНАЯ РАБОЧАЯ ТЕМПЕРАТУРА: - 40 С, МАКСИМАЛЬНАЯ РАБОЧАЯ ТЕМПЕРАТУРА: + 150 С, УПАКОВКА: ТРУБКА,ПОЛУПРОВОДНИКИ, ПРОДУКТ: ВЫПРЯМИТЕЛИ, ТИП ПРОДУКТА: ВЫПРЯМИТЕЛИ, КОЛИЧЕСТВО ЗАВОДСКОЙ УПАКОВКИ: 25, ПОДКАТЕГОРИЯ: ДИОДЫ И ВЫПРЯМИТЕЛИ, КВАЛИФИКАЦИЯ: АЭК-Q101, PD – РАССЕИВАЕМАЯ МОЩНОСТЬ: 3 ВТ, КОЛИЧЕСТВО ЗАВОДСКОЙ УПАКОВКИ: 2500, ПОДКАТЕГОРИЯ: TVS-ДИОДЫ / ДИОДЫ ПОДАВЛЕНИЯ ЭСР, VF – ПРЯМОЕ НАПРЯЖЕНИЕ: 3,5 В</t>
  </si>
  <si>
    <t>VS-90EPS08L-M3</t>
  </si>
  <si>
    <t>ТРАНЗИСТОРЫ, КРОМЕ ФОТОТРАНЗИСТОРОВ, МОЩНОСТЬЮ РАССЕИВАНИЯ МЕНЕЕ 1 ВТ</t>
  </si>
  <si>
    <t>КАТЕГОРИЯ ПРОДУКТА: БИПОЛЯРНЫЕ ТРАНЗИСТОРЫ - BJT; ВИД МОНТАЖА: SMD/SMT; УПАКОВКА / БЛОК: SOT-23-3; ПОЛЯРНОСТЬ ТРАНЗИСТОРА: PNP; КОНФИГУРАЦИЯ: SINGLE; НАПРЯЖЕНИЕ КОЛЛЕКТОР-ЭМИТТЕР (VCEO), МАКС.: - 45 V; НАПРЯЖЕНИЕ КОЛЛЕКТОР-БАЗА (VCBO): - 50 V; НАПРЯЖЕНИЕ ЭМИТТЕР-БАЗА (VEBO): 5 V; НАПРЯЖЕНИЕ НАСЫЩЕНИЯ КОЛЛЕКТОР-ЭМИТТЕР: - 0.7 V; МАКСИМАЛЬНЫЙ ПОСТОЯННЫЙ ТОК КОЛЛЕКТОРА: 0.5 A; PD - РАССЕИВАНИЕ МОЩНОСТИ: 225 MW; МИНИМАЛЬНАЯ РАБОЧАЯ ТЕМПЕРАТУРА: - 55 C; МАКСИМАЛЬНАЯ РАБОЧАЯ ТЕМПЕРАТУРА: + 150 C; СЕРИЯ: BC807-25L; УПАКОВКА: REEL; УПАКОВКА: CUT TAPE; УПАКОВКА: MOUSEREEL; НЕПРЕРЫВНЫЙ КОЛЛЕКТОРНЫЙ ТОК: - 0.5 A; КОЛЛЕКТОР ПОСТОЯННОГО ТОКА/МИН. КОЭФФ. УСИЛЕНИЯ ТРАНЗИСТОРА (HFE): 160; ВЫСОТА: 0.94 MM; ДЛИНА: 2.9 MM; РАЗМЕР ФАБРИЧНОЙ УПАКОВКИ:РАЗМЕР ФАБРИЧНОЙ УПАКОВКИ: 3000; ТЕХНОЛОГИЯ: SI; ШИРИНА: 1.3 MM; ВЕС ИЗДЕЛИЯ: 30 MG</t>
  </si>
  <si>
    <t>BC807-25LT1G</t>
  </si>
  <si>
    <t>ТРАНЗИСТОРНАЯ ВЫХОДНАЯ ОПТОПАРА.</t>
  </si>
  <si>
    <t>КАТЕГОРИЯ ПРОДУКТА: ТРАНЗИСТОРНЫЕ ВЫХОДНЫЕ ОПТОПАРЫ; УПАКОВКА / БЛОК: DIP-6; ТИП ВЫХОДА: NPN PHOTOTRANSISTOR; КОЛИЧЕСТВО КАНАЛОВ: 1 CHANNEL; IF - ПРЯМОЙ ТОК: 60 MA; МАКСИМАЛЬНОЕ НАПРЯЖЕНИЕ КОЛЛЕКТОР-ЭМИТТЕР: 30 V; МАКСИМАЛЬНЫЙ КОЛЛЕКТОРНЫЙ ТОК: 50 MA; НАПРЯЖЕНИЕ ИЗОЛЯЦИИ: 5300 VRMS; МАКСИМАЛЬНОЕ НАПРЯЖЕНИЕ НАСЫЩЕНИЯ КОЛЛЕКТОР-ЭМИТТЕР: 0.4 V; VF - ПРЯМОЕ НАПРЯЖЕНИЕ: 1.5 V; VR - ОБРАТНОЕ НАПРЯЖЕНИЕ: 6 V; PD - РАССЕИВАНИЕ МОЩНОСТИ: 250 MW; МИНИМАЛЬНАЯ РАБОЧАЯ ТЕМПЕРАТУРА: - 55 C; МАКСИМАЛЬНАЯ РАБОЧАЯ ТЕМПЕРАТУРА: + 100 C; УПАКОВКА: TUBE; НАПРЯЖЕНИЕ ПРОБОЯ КОЛЛЕКТОР-ЭМИТТЕР: 30 V; КОНФИГУРАЦИЯ: 1 CHANNEL; КОЭФФИЦИЕНТ ПЕРЕДАЧИ ПО ТОКУ: 73 %; ВРЕМЯ СПАДА: 2 US; ВЫСОТА: 3.81 MM; ДЛИНА: 8.7 MM; ВИД МОНТАЖА: THROUGH HOLE; ВРЕМЯ НАРАСТАНИЯ: 2 US; РАЗМЕР ФАБРИЧНОЙ УПАКОВКИ: 2000; ШИРИНА: 6.5 MM; ВЕС ИЗДЕЛИЯ: 400 MG</t>
  </si>
  <si>
    <t>MOC8102</t>
  </si>
  <si>
    <t>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5300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 ВЕС ИЗДЕЛИЯ: 80 MG</t>
  </si>
  <si>
    <t>MOC8104-X019T</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</si>
  <si>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 ТРАНЗИСТОРЫ, КРОМЕ ФОТОТРАНЗИСТОРОВ, МОЩНОСТЬЮ РАССЕИВАНИЯ БОЛЕЕ 1 ВТ, ДИСКРЕТНЫЕ ПОЛУПРОВОДНИКОВЫЕ</t>
  </si>
  <si>
    <t>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900 V, ID - НЕПРЕРЫВНЫЙ ТОК УТЕЧКИ: 5.1 A, RDS ВКЛ - СОПРОТИВЛЕНИЕ СТОК-ИСТОК: 1.2 OHMS, VGS - НАПРЯЖЕНИЕ ЗАТВОР-ИСТОК: - 20 V, + 20 V, VGS TH - ПОРОГОВОЕ НАПРЯЖЕНИЕ ЗАТВОР-ИСТОК : 3 V, QG - ЗАРЯД ЗАТВОРА: 28 NC, МИНИМАЛЬНАЯ РАБОЧАЯ ТЕМПЕРАТУРА: - 55 C, МАКСИМАЛЬНАЯ РАБОЧАЯ ТЕМПЕРАТУРА: + 150 C, PD - РАССЕИВАНИЕ МОЩНОСТИ: 83 W, КАНАЛЬНЫЙ РЕЖИМ: ENHANCEMENT, КОММЕРЧЕСКОЕ ОБОЗНАЧЕНИЕ: COOLMOS, УПАКОВКА: REEL, УПАКОВКА: CUT TAPE, УПАКОВКА: MOUSEREEL, КОНФИГУРАЦИЯ: SINGLE, ВРЕМЯ СПАДА: 40 NS, ВЫСОТА: 2.3 MM, ДЛИНА: 6.5 MM, ВРЕМЯ НАРАСТАНИЯ: 20 NS, СЕРИЯ: COOLMOS C3, ТИП ТРАНЗИСТОРА: 1 N-CHANNEL, ТИПИЧНОЕ ВРЕМЯ ЗАДЕРЖКИ ВЫКЛЮЧЕНИЯ: 400 NS, ТИПИЧНОЕ ВРЕМЯ ЗАДЕРЖКИ ПРИ ВКЛЮЧЕНИИ: 70 NS, ШИРИНА: 6.22 MM, ДРУГИЕ НАЗВАНИЯ ТОВАРА №: IPD90R1K2C3 SP001117752, ВЕС ИЗДЕЛИЯ: 330 MG</t>
  </si>
  <si>
    <t>AU</t>
  </si>
  <si>
    <t>АВСТРАЛИЯ</t>
  </si>
  <si>
    <t>IPD90R1K2C3</t>
  </si>
  <si>
    <t>КАТЕГОРИЯ ПРОДУКТА: МОП-ТРАНЗИСТОР, РОХС: ПОДРОБНОСТИ, ТЕХНОЛОГИИ: И, ТИП КРЕПЛЕНИЯ: СКВОЗНОЕ ОТВЕРСТИЕ, УПАКОВКА/КОРОБКА: ТО-247-3, ПОЛЯРНОСТЬ ТРАНЗИСТОРА: N-КАНАЛ, КОЛИЧЕСТВО КАНАЛОВ: 1 КАНАЛ, VDS – ПРОБИВНОЕ НАПРЯЖЕНИЕ ИСТОЧНИКА ПАДЕНИЯ: 600 V, ID - НЕПРЕРЫВНЫЙ РАСХОД НАГНЕТАНИЯ: 39 А, RDS ВКЛЮЧЕН — РЕЗИСТОР ИСТОЧНИКА КАПЕЛЬ: 68 МОМ, VGS – НИЗКОЕ БРОНЗОВОЕ НАПРЯЖЕНИЕ: - 20 V, + 20 V, VGS TH - ПОРОГОВОЕ НАПРЯЖЕНИЕ ИСТОЧНИКА ВХОДНОГО СИГНАЛА: 2.5 V, QG - ВХОДНАЯ НАГРУЗКА: 116 НК, МИНИМАЛЬНАЯ РАБОЧАЯ ТЕМПЕРАТУРА: - 55 С, МАКСИМАЛЬНАЯ РАБОЧАЯ ТЕМПЕРАТУРА: + 150 С, PD - ПОТЕРИ МОЩНОСТИ: 313 ВТ, РЕЖИМ КАНАЛА: УЛУЧШЕНИЕ, РЯД: COOLMOS CE, КОНФИГУРАЦИЯ: ОДИНОКИЙ, ДНЕВНОЕ ВРЕМЯ: 7 НС, ВЫСОТА: 21,1 ММ, ДЛИНА: 16,13 ММ, ТИП ПРОДУКТА: МОП-ТРАНЗИСТОР, ВРЕМЯ НАРАСТАНИЯ: 17 НС, ПОДКАТЕГОРИЯ: МОП-ТРАНЗИСТОРЫ, ТИП ТРАНЗИСТОРА: 1 N-КАНАЛ,</t>
  </si>
  <si>
    <t>IPW60R075CP</t>
  </si>
  <si>
    <t>КАТЕГОРИЯ ПРОДУКТА: МОП-ТРАНЗИСТОР, ТЕХНОЛОГИИ: СИ, ТИП КРЕПЛЕНИЯ: СКВОЗНОЕ ОТВЕРСТИЕ, УПАКОВКА/КОРОБКА: ТО-220ФП-3, УПАКОВКА: ТРУБКА, ВЫСОТА: 16,15 ММ, ДЛИНА: 10,65 ММ, ТИП ПРОДУКТА: МОП-ТРАНЗИСТОР, ПОДКАТЕГОРИЯ: МОП-ТРАНЗИСТОРЫ, ШИРИНА: 4,85 ММ,</t>
  </si>
  <si>
    <t>IPA083N10N5</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</si>
  <si>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150 V, ID - НЕПРЕРЫВНЫЙ ТОК УТЕЧКИ: 1.9 A, RDS ВКЛ - СОПРОТИВЛЕНИЕ СТОК-ИСТОК: 280 MOHMS, VGS - НАПРЯЖЕНИЕ ЗАТВОР-ИСТОК: - 30 V, + 30 V, VGS TH - ПОРОГОВОЕ НАПРЯЖЕНИЕ ЗАТВОР-ИСТОК : 3 V, QG - ЗАРЯД ЗАТВОРА: 10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TECHNOLOGIES, КОНФИГУРАЦИЯ: SINGLE, ВЫСОТА: 1.75 MM, ДЛИНА: 4.9 MM, ТИП ПРОДУКТА: MOSFET, РАЗМЕР ФАБРИЧНОЙ УПАКОВКИ: 4000, ПОДКАТЕГОРИЯ: MOSFETS, ТИП ТРАНЗИСТОРА: 1 N-CHANNEL, ШИРИНА: 3.9 MM, ДРУГИЕ НАЗВАНИЯ ТОВАРА №: IRF7465TRPBF SP001555398</t>
  </si>
  <si>
    <t>IRF7465TRPBF</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</si>
  <si>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t>
  </si>
  <si>
    <t>КАТЕГОРИЯ ТОВАРА: 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15 A, RDS ВКЛ - СОПРОТИВЛЕНИЕ СТОК-ИСТОК: 155 MOHMS, VGS - НАПРЯЖЕНИЕ ЗАТВОР-ИСТОК: - 16 V, + 16 V, QG - ЗАРЯД ЗАТВОРА: 22.7 NC, МИНИМАЛЬНАЯ РАБОЧАЯ ТЕМПЕРАТУРА: - 55 C, МАКСИМАЛЬНАЯ РАБОЧАЯ ТЕМПЕРАТУРА: + 175 C, PD - РАССЕИВАНИЕ МОЩНОСТИ: 52 W, КАНАЛЬНЫЙ РЕЖИМ: ENHANCEMENT, УПАКОВКА: CUT TAPE, УПАКОВКА: MOUSEREEL, УПАКОВКА: REEL, КОНФИГУРАЦИЯ: SINGLE, ВЫСОТА: 2.3 MM, ДЛИНА: 6.5 MM, ТИП ТРАНЗИСТОРА: 1 N-CHANNEL, ШИРИНА: 6.22 MM, ВРЕМЯ СПАДА: 26 NS, ВРЕМЯ НАРАСТАНИЯ: 53 NS, РАЗМЕР ФАБРИЧНОЙ УПАКОВКИ: 2000, ТИПИЧНОЕ ВРЕМЯ ЗАДЕРЖКИ ВЫКЛЮЧЕНИЯ: 30 NS, ТИПИЧНОЕ ВРЕМЯ ЗАДЕРЖКИ ПРИ ВКЛЮЧЕНИИ: 7.2 NS, ВЕС ИЗДЕЛИЯ: 4 G</t>
  </si>
  <si>
    <t>IRLR3410TRPBF</t>
  </si>
  <si>
    <t>КАТЕГОРИЯ ПРОДУКТА: МОП-ТРАНЗИСТОР, РОХС: ПОДРОБНОСТИ, ТЕХНОЛОГИИ: И, ТИП КРЕПЛЕНИЯ: СМД/СМТ, УПАКОВКА/КОРОБКА: СЕК-8, ПОЛЯРНОСТЬ ТРАНЗИСТОРА: P-КАНАЛ, КОЛИЧЕСТВО КАНАЛОВ: 2 КАНАЛА, VDS – ПРОБИВНОЕ НАПРЯЖЕНИЕ ИСТОЧНИКА ПАДЕНИЯ: 30 V, ID - НЕПРЕРЫВНЫЙ РАСХОД НАГНЕТАНИЯ: 4,9 А, RDS ВКЛЮЧЕН — РЕЗИСТОР ИСТОЧНИКА КАПЕЛЬ: 76 МОМ, VGS – НИЗКОЕ БРОНЗОВОЕ НАПРЯЖЕНИЕ: - 20 V, + 20 V, VGS TH - ПОРОГОВОЕ НАПРЯЖЕНИЕ ИСТОЧНИКА ВХОДНОГО СИГНАЛА: 1 V, QG - ВХОДНАЯ НАГРУЗКА: 23 НК, МИНИМАЛЬНАЯ РАБОЧАЯ ТЕМПЕРАТУРА: - 55 С, МАКСИМАЛЬНАЯ РАБОЧАЯ ТЕМПЕРАТУРА: + 150 С, PD - ПОТЕРИ МОЩНОСТИ: 2 ВТ, РЕЖИМ КАНАЛА: УЛУЧШЕНИЕ, КОНФИГУРАЦИЯ: ДВОЙНОЙ, ДНЕВНОЕ ВРЕМЯ: 32 НС, ПРЯМАЯ КРУТИЗНА - МИН: 7,7 С, ВЫСОТА: 1,75 ММ, ДЛИНА: 4,9 ММ, ТИП ПРОДУКТА: МОП-ТРАНЗИСТОР, ВРЕМЯ НАРАСТАНИЯ: 13 НС, КОЛИЧЕСТВО УПАКОВКИ С ЗАВОДА: 4000, ПОДКАТЕГОРИЯ: МОП-ТРАНЗИСТОРЫ, ТИП ТРАНЗИСТОРА: 2 P-КАНАЛА, ТИПИЧНОЕ ВРЕМЯ ЗАДЕРЖКИ ВЫКЛЮЧЕНИЯ: 34 НС, ТИПИЧНОЕ ВРЕМЯ ЗАДЕРЖКИ ВКЛЮЧЕНИЯ: 13 НС, ШИРИНА: 3,9 ММ,</t>
  </si>
  <si>
    <t>IRF7316TRPBF</t>
  </si>
  <si>
    <t>КАТЕГОРИЯ ПРОДУКТА: СИЛОВЫЕ МОДУЛИ ДЛЯ ПЕРЕМЕННОГО/ПОСТОЯННОГО ТОКА, ОГРАНИЧЕНИЯ НА ДОСТАВКУ: ПРОДУКТ ДОСТУПЕН ТОЛЬКО БИЗНЕС-КЛИЕНТАМ В СФЕРЕ OEM/EMS И ДИЗАЙНА. ПРОДУКТ НЕ БУДЕТ ОТПРАВЛЕН ПОТРЕБИТЕЛЯМ В ЕС ИЛИ ВЕЛИКОБРИТАНИИ., РОХС: ПОДРОБНОСТИ, ВЫХОДНАЯ МОЩНОСТЬ: 10 ВТ, ВХОДНОЕ НАПРЯЖЕНИЕ: ОТ 80 В ПЕРЕМЕННОГО ТОКА ДО 264 В ПЕРЕМЕННОГО ТОКА, КОЛИЧЕСТВО ВЫХОДОВ: 1 ВЫХОД, ВЫХОДНОЕ НАПРЯЖЕНИЕ — КАНАЛ 1: 15 В ПОСТОЯННОГО ТОКА, ВЫХОДНОЙ ТОК — КАНАЛ 1: 670 МА, ДЛИНА: 45,7 ММ, ШИРИНА: 25,4 ММ, ВЫСОТА: 21,5 ММ, ПРОМЫШЛЕННОСТЬ, РЯД: МПМ-10, ВХОДНАЯ ЧАСТОТА: ОТ 47 ГЦ ДО 440 ГЦ, НАЛОГОВОЕ СОГЛАШЕНИЕ: РЕГУЛИРУЕМЫЙ, МАКСИМАЛЬНАЯ РАБОЧАЯ ТЕМПЕРАТУРА: + 85 С, МИНИМАЛЬНАЯ РАБОЧАЯ ТЕМПЕРАТУРА: -30С, ТИП КРЕПЛЕНИЯ: СМД/СМТ, ОТКРЫТАЯ РАМА/ЗАКРЫТАЯ: ЗАКРЫТЫЙ, ТИП ПРОДУКТА: СИЛОВЫЕ МОДУЛИ ПЕРЕМЕННОГО И ПОСТОЯННОГО ТОКА,</t>
  </si>
  <si>
    <t>МРМ-10-15</t>
  </si>
  <si>
    <t>MW</t>
  </si>
  <si>
    <t>КАТЕГОРИЯ ПРОДУКТА: БИПОЛЯРНЫЕ ТРАНЗИСТОРЫ - BJT, ROHS: ПОДРОБНОСТИ, ВИД МОНТАЖА: SMD/SMT, УПАКОВКА / БЛОК: TO-252-3, ПОЛЯРНОСТЬ ТРАНЗИСТОРА: PNP,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ПРОИЗВЕДЕНИЕ КОЭФФИЦИЕНТА УСИЛЕНИЯ НА ШИРИНУ ПОЛОСЫ ПРОПУСКАНИЯ (FT): 90 MHZ, МИНИМАЛЬНАЯ РАБОЧАЯ ТЕМПЕРАТУРА: - 55 C, МАКСИМАЛЬНАЯ РАБОЧАЯ ТЕМПЕРАТУРА: + 150 C, СЕРИЯ: MJD45H11, УПАКОВКА: TUBE, ТОРГОВАЯ МАРКА: ONSEMI, НЕПРЕРЫВНЫЙ КОЛЛЕКТОРНЫЙ ТОК: 8 A, КОЛЛЕКТОР ПОСТОЯННОГО ТОКА/МИН. КОЭФФ. УСИЛЕНИЯ ТРАНЗИСТОРА (HFE): 60, ВЫСОТА: 2.38 MM, ДЛИНА: 6.73 MM, ТИП ПРОДУКТА: BJTS - BIPOLAR TRANSISTORS, РАЗМЕР ФАБРИЧНОЙ УПАКОВКИ: 75, ПОДКАТЕГОРИЯ: TRANSISTORS, ТЕХНОЛОГИЯ: SI, ШИРИНА: 6.22 MM</t>
  </si>
  <si>
    <t>MJD45H11G</t>
  </si>
  <si>
    <t>КАТЕГОРИЯ ПРОДУКТА: МОП-ТРАНЗИСТОР, ROHS: ПОДРОБНОСТИ, ТЕХНОЛОГИЯ: SI, ВИД МОНТАЖА: THROUGH HOLE, УПАКОВКА / БЛОК: TO-220-3, ПОЛЯРНОСТЬ ТРАНЗИСТОРА: N-CHANNEL, КОЛИЧЕСТВО КАНАЛОВ: 1 CHANNEL, VDS - НАПРЯЖЕНИЕ ПРОБОЯ СТОК-ИСТОК: 100 V, ID - НЕПРЕРЫВНЫЙ ТОК УТЕЧКИ: 36 A, RDS ВКЛ - СОПРОТИВЛЕНИЕ СТОК-ИСТОК: 26.5 MOHMS, VGS - НАПРЯЖЕНИЕ ЗАТВОР-ИСТОК: - 20 V, + 20 V, VGS TH - ПОРОГОВОЕ НАПРЯЖЕНИЕ ЗАТВОР-ИСТОК : 2 V, QG - ЗАРЯД ЗАТВОРА: 42 NC, МИНИМАЛЬНАЯ РАБОЧАЯ ТЕМПЕРАТУРА: - 55 C, МАКСИМАЛЬНАЯ РАБОЧАЯ ТЕМПЕРАТУРА: + 175 C, PD - РАССЕИВАНИЕ МОЩНОСТИ: 92 W, КАНАЛЬНЫЙ РЕЖИМ: ENHANCEMENT, УПАКОВКА: TUBE, ТОРГОВАЯ МАРКА: INFINEON TECHNOLOGIES, КОНФИГУРАЦИЯ: SINGLE, ВЫСОТА: 15.65 MM, ДЛИНА: 10 MM, ТИП ПРОДУКТА: MOSFET, РАЗМЕР ФАБРИЧНОЙ УПАКОВКИ: 1000, ПОДКАТЕГОРИЯ: MOSFETS, ТИП ТРАНЗИСТОРА: 1 N-CHANNEL, ШИРИНА: 4.4 MM, ДРУГИЕ НАЗВАНИЯ ТОВАРА №: IRF540ZPBF SP001561896</t>
  </si>
  <si>
    <t>IRF540ZPBF</t>
  </si>
  <si>
    <t>КАТЕГОРИЯ ПРОДУКТА: БТИЗ-ТРАНЗИСТОРЫ, РОХС: ПОДРОБНОСТИ, ТЕХНОЛОГИИ: СИ, УПАКОВКА/КОРОБКА: ТО-247-3, ТИП КРЕПЛЕНИЯ: СКВОЗНОЕ ОТВЕРСТИЕ, КОНФИГУРАЦИЯ: ОДИНОКИЙ, НАПРЯЖЕНИЕ КОЛЛЕКТОР-ЭМИТТЕР VCEO МАКС.: 600 В, НАПРЯЖЕНИЕ НАСЫЩЕНИЯ КОЛЛЕКТОР-ЭМИТТЕР: 2 В, МАКСИМАЛЬНОЕ НАПРЯЖЕНИЕ ЗАТВОР-ЭМИТТЕР: - 20В, 20В, НЕПРЕРЫВНЫЙ СБОРНИК ПРОДУКТОВ ПОД УГЛОМ 25°: 40 А, PD - ПОТЕРИ МОЩНОСТИ: 167 ВТ, МИНИМАЛЬНАЯ РАБОЧАЯ ТЕМПЕРАТУРА: -55 С, МАКСИМАЛЬНАЯ РАБОЧАЯ ТЕМПЕРАТУРА: + 175 С, РЯД: СТГВ20Х60ДФ, НЕПРЕРЫВНЫЙ ТОК КОЛЛЕКТОРА IC МАКС.: 20 А, ТОК УТЕЧКИ ЗАТВОРА-ЭМИТТЕРА: 250 Г. Н.Э., ТИП ПРОДУКТА: БТИЗ-ТРАНЗИСТОРЫ, КОЛИЧЕСТВО УПАКОВКИ С ЗАВОДА: 600, ПОДКАТЕГОРИЯ: БТИЗ,</t>
  </si>
  <si>
    <t>STGW20H60DF</t>
  </si>
  <si>
    <t>КАТЕГОРИЯ ПРОДУКТА: МОП-ТРАНЗИСТОР, РОХС: ПОДРОБНОСТИ, ТЕХНОЛОГИИ: И, ТИП КРЕПЛЕНИЯ: СКВОЗНОЕ ОТВЕРСТИЕ, УПАКОВКА/КОРОБКА: ТО-220-3, ПОЛЯРНОСТЬ ТРАНЗИСТОРА: N-КАНАЛ, КОЛИЧЕСТВО КАНАЛОВ: 1 КАНАЛ, VDS – ПРОБИВНОЕ НАПРЯЖЕНИЕ ИСТОЧНИКА ПАДЕНИЯ: 650 V, ID - НЕПРЕРЫВНЫЙ РАСХОД НАГНЕТАНИЯ: 23 А, RDS ВКЛЮЧЕН — РЕЗИСТОР ИСТОЧНИКА КАПЕЛЬ: 150 МОМ, VGS – НИЗКОЕ БРОНЗОВОЕ НАПРЯЖЕНИЕ: - 25 V, + 25 V, VGS TH - ПОРОГОВОЕ НАПРЯЖЕНИЕ ИСТОЧНИКА ВХОДНОГО СИГНАЛА: 4 V, QG - ВХОДНАЯ НАГРУЗКА: 62,5 НК, МИНИМАЛЬНАЯ РАБОЧАЯ ТЕМПЕРАТУРА: - 55 С, МАКСИМАЛЬНАЯ РАБОЧАЯ ТЕМПЕРАТУРА: + 150 С, PD - ПОТЕРИ МОЩНОСТИ: 35 ВТ, РЕЖИМ КАНАЛА: УЛУЧШЕНИЕ, РЯД: СТФ28НМ60НД, КОНФИГУРАЦИЯ: ОДИНОКИЙ, ДНЕВНОЕ ВРЕМЯ: 27 НС, ТИП ПРОДУКТА: МОП-ТРАНЗИСТОР, ВРЕМЯ НАРАСТАНИЯ: 21,5 НС, КОЛИЧЕСТВО УПАКОВКИ С ЗАВОДА: 1000, ПОДКАТЕГОРИЯ: МОП-ТРАНЗИСТОРЫ, ТИП ТРАНЗИСТОРА: 1 N-КАНАЛ, ТИПИЧНОЕ ВРЕМЯ ЗАДЕРЖКИ ВЫКЛЮЧЕНИЯ: 92 НС, ТИПИЧНОЕ ВРЕМЯ ЗАДЕРЖКИ ВКЛЮЧЕНИЯ: 23,5 НС,</t>
  </si>
  <si>
    <t>STF28NM60ND</t>
  </si>
  <si>
    <t>ST</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</si>
  <si>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</si>
  <si>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БИПОЛЯРНЫЕ ТРАНЗИСТОРЫ С ИЗОЛИРОВАННЫМ ЗАТВОРОМ (IGBT), ROHS: ПОДРОБНОСТИ, ТЕХНОЛОГИЯ: SI, ВИД МОНТАЖА: THROUGH HOLE, КОНФИГУРАЦИЯ: SINGLE, НАПРЯЖЕНИЕ КОЛЛЕКТОР-ЭМИТТЕР (VCEO), МАКС.: 1.2 KV, НАПРЯЖЕНИЕ НАСЫЩЕНИЯ КОЛЛЕКТОР-ЭМИТТЕР: 1.7 V, PD - РАССЕИВАНИЕ МОЩНОСТИ: 22 W, МИНИМАЛЬНАЯ РАБОЧАЯ ТЕМПЕРАТУРА: - 55 C, МАКСИМАЛЬНАЯ РАБОЧАЯ ТЕМПЕРАТУРА: + 150 C,НЕПРЕРЫВНЫЙ ТОК КОЛЛЕКТОРА IC, МАКС.: 4 A,</t>
  </si>
  <si>
    <t>TBD433</t>
  </si>
  <si>
    <t>CDIL</t>
  </si>
  <si>
    <t>КАТЕГОРИЯ ПРОДУКТА: МОДУЛЬ БИПОЛЯРНОГО ТРАНЗИСТОРА С ИЗОЛИРОВАННЫМ ЗАТВОРОМ (IGBT), МАКС.НАПР.К-Э,В 1200, НАПРЯЖЕНИЕ НАСЫЩЕНИЯ КОЛЛЕКТОР-ЭМИТТЕР, В 1.8, НОМИНАЛЬНЫЙ ТОК ОДИНОЧНОГО ТР-РА,А 50, СТРУКТУРА МОДУЛЯ 3-ФАЗНЫЙ МОСТ, ТИП СИЛОВОГО МОДУЛЯ СБОРКА НА IGBT ТРАНЗИСТОРАХ, МАКСИМАЛЬНАЯ ЧАСТОТА МОДУЛЯЦИИ,КГЦ 20, ВХОДНАЯ ЕМКОСТЬ ЗАТВОРА,НФ 20, ДРАЙВЕР УПРАВЛЕНИЯ ВНЕШНИЙ, ЗАЩИТА ПО ТОКУ НЕТ, ЗАЩИТА ОТ КОРОТКОГО ЗАМЫКАНИЯ НЕТ, ЗАЩИТА ОТ ПЕРЕГРЕВА НЕТ, ЗАЩИТА ОТ ПОНИЖЕННОГО НАПРЯЖЕНИЯ ПИТАНИЯ НЕТ, МАКСИМАЛЬНАЯ РАССЕИВАИМАЯ МОЩНОСТЬ,ВТ 320, МАКСИМАЛЬНЫЙ ТОК ЭМИТТЕРА, А 100, МАКСИМАЛЬНО ДОПУСТИМОЕ НАПРЯЖЕНИЕ ЗАТВОР-ЭМИТТЕР (-/ ),В 6, НАПРЯЖЕНИЕ ЭМИТТЕР-КОЛЛЕКТОР,В 1.8, ВРЕМЯ НАРАСТАНИЯ ИМПУЛЬСА ТОКА К-Э НА ИНДУКТИВНОЙ НАГРУЗКЕ,НС 50, НАПРЯЖЕНИЕ ИЗОЛЯЦИИ, В 2500</t>
  </si>
  <si>
    <t>CM50TU-24F</t>
  </si>
  <si>
    <t>MITSUBISHI</t>
  </si>
  <si>
    <t>СВЕТОДИОД ДЛЯ МОНТАЖА НА ПАНЕЛЬ</t>
  </si>
  <si>
    <t>КАТЕГОРИЯ ПРОДУКТА: СВЕТОД, ЦВЕТ ОСВЕЩЕНИЯ: КРАСНЫЙ, ДЛИНА ВОЛНЫ/ЦВЕТОВАЯ ТЕМПЕРАТУРА: 625 НМ</t>
  </si>
  <si>
    <t>GNL-3015EGW</t>
  </si>
  <si>
    <t>G-NOR</t>
  </si>
  <si>
    <t>БЫСТРОДЕЙСТВУЮЩАЯ ОПТОПАРА, ОПТОПАРА</t>
  </si>
  <si>
    <t>КАТЕГОРИЯ ПРОДУКТА: БЫСТРОДЕЙСТВУЮЩАЯ ОПТОПАРА, УПАКОВКА / БЛОК: SOIC-8, ДИАПАЗОН ДАННЫХ: 10 MB/S, КОЛИЧЕСТВО КАНАЛОВ: 2 CHANNEL, ТИП ВЫХОДА: OPEN COLLECTOR, НАПРЯЖЕНИЕ ИЗОЛЯЦИИ: 3750 VRMS, VF - ПРЯМОЕ НАПРЯЖЕНИЕ: 1.5 V, IF - ПРЯМОЙ ТОК: 10 MA, VR - ОБРАТНОЕ НАПРЯЖЕНИЕ: 5 V, PD - РАССЕИВАНИЕ МОЩНОСТИ: 60 MW, МИНИМАЛЬНАЯ РАБОЧАЯ ТЕМПЕРАТУРА: - 40 C, МАКСИМАЛЬНАЯ РАБОЧАЯ ТЕМПЕРАТУРА: + 85 C, СЕРИЯ: HCPL-0661, УПАКОВКА: CUT TAPE, УПАКОВКА: MOUSEREEL, УПАКОВКА: REEL, ВЫСОТА: 3.17 MM, ДЛИНА: 5.08 MM, ВЫХОДНОЙ ТОК: 50 MA, ШИРИНА: 3.937 MM, ВРЕМЯ СПАДА: 10 NS, МАКСИМАЛЬНЫЙ КОЛЛЕКТОРНЫЙ ТОК: 50 MA, ВРЕМЯ НАРАСТАНИЯ: 24 NS, РАЗМЕР ФАБРИЧНОЙ УПАКОВКИ: 1500, ВЕС ИЗДЕЛИЯ: 483.510 MG</t>
  </si>
  <si>
    <t>HCPL-0661-500E</t>
  </si>
  <si>
    <t>AVAGO</t>
  </si>
  <si>
    <t>КАТЕГОРИЯ ПРОДУКТА: ОПТИЧЕСКИ ИЗОЛИРОВАННЫЕ УСИЛИТЕЛИ, РОХС: ПОДРОБНОСТИ, РЯД: HCPL-7840, VOS — ВХОДНОЕ НАПРЯЖЕНИЕ СМЕЩЕНИЯ: 300 МКВ, УПАКОВКА/КОРОБКА: ДИП-8, ТИП КРЕПЛЕНИЯ: СКВОЗНОЕ ОТВЕРСТИЕ, УПАКОВКА: ТРУБКА, ТИП УСИЛИТЕЛЯ: ИЗОЛЯЦИЯ, УСИЛЕНИЕ В/В: 18,48 ДБ, ТИП ИЗОЛЯЦИИ: ОПТИКА, ОПЕРАТИВНОЕ ЭЛЕКТРОСНАБЖЕНИЕ: 15,5 МА, ПРОДУКТ: ОПТИЧЕСКИ ИЗОЛИРОВАННЫЕ УСИЛИТЕЛИ, ТИП ПРОДУКТА: ОПТИЧЕСКИ ИЗОЛИРОВАННЫЕ УСИЛИТЕЛИ, КОЛИЧЕСТВО УПАКОВКИ С ЗАВОДА: 50, ПОДКАТЕГОРИЯ: ОПТОПАРЫ, ЕДИНИЦА ИЗМЕРЕНИЯ: 1 Г, УПАКОВКА: РАЗРЕЗАТЬ ЛЕНТУ, УПАКОВКА: МЫШЬКАТУШКА, БРЕНД: ПАНАСОНИК, КОЭФФИЦИЕНТ ПОТЕРЬ DF: 0.14, РАССТОЯНИЕ МЕЖДУ ПРОВОДАМИ: 3,1 ММ, ТОК УТЕЧКИ: 3 МКА,</t>
  </si>
  <si>
    <t>HCPL-7840-000E</t>
  </si>
  <si>
    <t>КРИСТАЛЛЫ.ИСПОЛЬЗУЮТСЯ В ЭЛЕКТРОННЫХ УСТРОЙСТВАХ ОБЩЕГРАЖДАНСКОГО НАЗНАЧЕНИЯ (ОБОРУДОВАНИЕ ДЛЯ АВТОМАТИЗАЦИИ ПРОМЫШЛЕННЫХ ПРЕДПРИЯТИЙ, КОМПЬЮТЕРНЫХ СИСТЕМ)., КРИСТАЛЛЫ.ИСПОЛЬЗУЮТСЯ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</si>
  <si>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КРИСТАЛЛЫ, СЕРИЯ: CSM-7X-DU, УПАКОВКА: CUT TAPE, УПАКОВКА: MOUSEREEL, УПАКОВКА: REEL, РАЗМЕР ФАБРИЧНОЙ УПАКОВКИ: 1000, ВЕС ИЗДЕЛИЯ: 575.560 MG</t>
  </si>
  <si>
    <t>ECS-100-20-5PXDU-TR</t>
  </si>
  <si>
    <t>ECS</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</si>
  <si>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</si>
  <si>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ЛИНЕЙНЫЕ РЕГУЛЯТОРЫ НАПРЯЖЕНИЯ; ВИД МОНТАЖА: THROUGH HOLE; УПАКОВКА / БЛОК: TO-220-3; КОЛИЧЕСТВО ВЫХОДОВ: 1 OUTPUT; ПОЛЯРНОСТЬ: POSITIVE; ВЫХОДНОЕ НАПРЯЖЕНИЕ: 5 V; ВЫХОДНОЙ ТОК: 1 A; ТИП ВЫХОДА: FIXED; ВХОДНОЕ НАПРЯЖЕНИЕ (МАКС.): 35 V; ВХОДНОЕ НАПРЯЖЕНИЕ МИН.: 7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10 MV; СЕРИЯ: MC7805; УПАКОВКА: TUBE; ВЫСОТА: 9.28 MM; ДЛИНА: 10.28 MM; ШИРИНА: 4.82 MM; ПОДАВЛЕНИЕ ПУЛЬСАЦИЙ ПИТАНИЯ - ТИПИЧ.: 83 DB; РАЗМЕР ФАБРИЧНОЙ УПАКОВКИ: 50; ВЕС ИЗДЕЛИЯ: 6 G</t>
  </si>
  <si>
    <t>MC7805ABTG</t>
  </si>
  <si>
    <t>МИКРОСХЕМА ИНТЕГРАЛЬНАЯ МОНОЛИТНАЯ - ИС ДЛЯ УСИЛИТЕЛЕЙ - ОПЕРАЦИОННЫЕ УСИЛИТЕЛИ.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</si>
  <si>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ОПЕРАЦИОННЫЕ УСИЛИТЕЛИ , ВИД МОНТАЖА: SMD/SMT , НАПРЯЖЕНИЕ ПИТАНИЯ - МАКС.: 30 V. ВЫХОДНОЙ ТОК НА КАНАЛ: 40 MA , SR - СКОРОСТЬ НАРАСТАНИЯ ВЫХОДНОГО НАПРЯЖЕНИЯ: 0.6 V/US , VOS - ВХОДНОЕ НАПРЯЖЕНИЕ СМЕЩЕНИЯ НУЛЯ: 5 MV , НАПРЯЖЕНИЕ ПИТАНИЯ - МИН.: 3 V , МИНИМАЛЬНАЯ РАБОЧАЯ ТЕМПЕРАТУРА: - 40 C , МАКСИМАЛЬНАЯ РАБОЧАЯ ТЕМПЕРАТУРА: + 105 C , УПАКОВКА: CUT TAPE , РАБОЧЕЕ НАПРЯЖЕНИЕ ПИТАНИЯ: 3 V TO 30 V, +/- 1.5 V TO +/- 15 V. РАЗМЕР ФАБРИЧНОЙ УПАКОВКИ: 2500, ВЕС ИЗДЕЛИЯ: 506.600 MG</t>
  </si>
  <si>
    <t>LM258DT</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</si>
  <si>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</si>
  <si>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КОММУТАЦИОННЫЕ КОНТРОЛЛЕРЫ, ROHS: ПОДРОБНОСТИ, ТОПОЛОГИЯ: FLYBACK, КОЛИЧЕСТВО ВЫХОДОВ: 1 OUTPUT, ЧАСТОТА ПЕРЕКЛЮЧЕНИЙ: 107 KHZ, РАБОЧИЙ ЦИКЛ (МАКС.): 0,75, ВХОДНОЕ НАПРЯЖЕНИЕ: 8 V TO 23 V, ВЫХОДНОЕ НАПРЯЖЕНИЕ: 5 V, ВЫХОДНОЙ ТОК: 800 MA, МИНИМАЛЬНАЯ РАБОЧАЯ ТЕМПЕРАТУРА: - 40 C, МАКСИМАЛЬНАЯ РАБОЧАЯ ТЕМПЕРАТУРА: + 150 C, ВИД МОНТАЖА: SMD/SMT, УПАКОВКА / БЛОК: SO-16 N, УПАКОВКА: REEL, УПАКОВКА: CUT TAPE, УПАКОВКА: MOUSEREEL, ТОРГОВАЯ МАРКА: STMICROELECTRONICS, ВРЕМЯ СПАДА: 40 NS, ЧУВСТВИТЕЛЬНЫЙ К ВЛАЖНОСТИ: YES, ТИП ПРОДУКТА: SWITCHING CONTROLLERS, ВРЕМЯ НАРАСТАНИЯ: 50 NS, СЕРИЯ: L6566B, РАЗМЕР ФАБРИЧНОЙ УПАКОВКИ: 2500, ПОДКАТЕГОРИЯ: PMIC - POWER MANAGEMENT ICS, ТИП: CURRENT MODE PWM CONTROLLERS</t>
  </si>
  <si>
    <t>L6566BTR</t>
  </si>
  <si>
    <t>МИКРОКОНТРОЛЛЕР,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</si>
  <si>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8-БИТНЫЕ МИКРОКОНТРОЛЛЕРЫ - MCU, РОХС: ПОДРОБНОСТИ, КЕРН: АВР, РАЗМЕР ПАМЯТИ ПРОГРАММЫ: 16 КБ, РАЗМЕР ОПЕРАТИВНОЙ ПАМЯТИ ДАННЫХ: 1 КБ, УПАКОВКА/КОРОБКА: ТКФП-44, МАКСИМАЛЬНАЯ ТАКТОВАЯ ЧАСТОТА: 16 МГЦ, РАЗРЕШЕНИЕ АЦП: 10 БИТ, КОЛИЧЕСТВО ВХОДОВ/ВЫХОДОВ: 32 ВХОДА/ВЫХОДА, НАПРЯЖЕНИЕ ПИТАНИЯ - МИН.: 2.7 V, НАПРЯЖЕНИЕ ПИТАНИЯ - МАКС.: 5.5 V, ТИП КРЕПЛЕНИЯ: СМД/СМТ, ШИРИНА ШИНЫ ДАННЫХ: 8 БИТ, МИНИМАЛЬНАЯ РАБОЧАЯ ТЕМПЕРАТУРА: - 40 С, МАКСИМАЛЬНАЯ РАБОЧАЯ ТЕМПЕРАТУРА: + 85 С, РЯД: ATMEGA16A,ТИП ОПЕРАТИВНОЙ ПАМЯТИ ДАННЫХ: СРАМ, РАЗМЕР ПЗУ ДАННЫХ: 512 Б, ТИП ПЗУ ДАННЫХ: ЭСППЗУ, ВЫСОТА: 1 ММ, ТИП ИНТЕРФЕЙСА: 2-ПРОВОДНОЙ, SPI, USART, ДЛИНА: 10 ММ, ЧУВСТВИТЕЛЕН К ВЛАГЕ: ДА, КОЛИЧЕСТВО ТАЙМЕРОВ/СЧЕТЧИКОВ: 3 ТАЙМЕР, ПРОЦЕССОРРЕКС: МЕГААВР, ПРОДУКТ: МИКРОКОНТРОЛЛЕРЫ, ТИП ПРОДУКТА: 8-БИТНЫЕ МИКРОКОНТРОЛЛЕРЫ - MCU,</t>
  </si>
  <si>
    <t>ATMEGA16A-AU</t>
  </si>
  <si>
    <t>MICROCHIP</t>
  </si>
  <si>
    <t>МИКРОСХЕМА АНАЛОГОВО-ЦИФРОВОЙ ПРЕОБРАЗОВАТЕЛЬ,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</si>
  <si>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АНАЛОГО-ЦИФРОВЫЕ ПРЕОБРАЗОВАТЕЛИ — АЦП, ROHS: ПОДРОБНОСТИ, СЕРИИ: AD7328, ТИП МОНТАЖА: СМД/СМТ, ПОСЫЛКА/КЕЙС: ЦСОП-20, РАЗРЕШЕНИЕ: 12 БИТ, КОЛИЧЕСТВО КАНАЛОВ: 8 КАНАЛОВ, ТИП ИНТЕРФЕЙСА: МИКРОПРОВОД, QSPI, SPI, ЧАСТОТА ВЫБОРКИ: 1 МС/С, ТИП ВВОДА: ДИФФЕРЕНЦИАЛЬНЫЙ/ПСЕВДОДИФФЕРЕНЦИАЛЬНЫЙ/НЕСИММЕТРИЧНЫЙ, АРХИТЕКТУРА: ЮАР, SNR - ОТНОШЕНИЕ СИГНАЛ/ШУМ: 76 ДБ, МИНИМАЛЬНАЯ РАБОЧАЯ ТЕМПЕРАТУРА: - 40 С, МАКСИМАЛЬНАЯ РАБОЧАЯ ТЕМПЕРАТУРА: +85 С, УПАКОВКА: КАТУШКА, УПАКОВКА: РАЗРЕЗАТЬ ЛЕНТУ, УПАКОВКА: МЫШЬКАТУШКА, МАРКА: АНАЛОГОВЫЕ УСТРОЙСТВА, КОМПЛЕКТ ДЛЯ РАЗРАБОТКИ: EVAL-AD7328SDZ, DNL - ДИФФЕРЕНЦИАЛЬНАЯ НЕЛИНЕЙНОСТЬ: - 0,9 МЛАДШЕГО РАЗРЯДА/1,5 МЛАДШЕГО РАЗРЯДА, ОШИБКА УСИЛЕНИЯ: +/- 7 МЛАДШИХ РАЗРЯДОВ, ВЫСОТА: 1,05 ММ, INL - ИНТЕГРАЛЬНАЯ НЕЛИНЕЙНОСТЬ: +/- 1,1 МЛАДШИЙ БИТ, ВХОДНОЕ НАПРЯЖЕНИЕ: 10 В, +/- 2,5 В/+/- 5 В/+/- 10 В, ДЛИНА: 6,5 ММ, КОЛИЧЕСТВО ВХОДОВ АЦП: 8 ВХОДОВ, 4 ВХОДА/7 ВХОДОВ, 4 ВХОДА, КОЛИЧЕСТВО ПРЕОБРАЗОВАТЕЛЕЙ: 1 ПРЕОБРАЗОВАТЕЛЬ, РАБОЧЕЕ НАПРЯЖЕНИЕ ПИТАНИЯ: 5 В, 15 В, PD - РАССЕИВАЕМАЯ МОЩНОСТЬ: 29 МВТ, ПОТРЕБЛЯЕМАЯ МОЩНОСТЬ: 21 МВТ, ТИП ПРОДУКТА: АЦП — АНАЛОГО-ЦИФРОВЫЕ ПРЕОБРАЗОВАТЕЛИ, ТИП ССЫЛКИ: ВНЕШНИЙ ВНУТРЕННИЙ, ОБРАЗЕЦ И УДЕРЖАНИЕ: ДА, ЗАВОДСКАЯ УПАКОВКА: 1000, ПОДКАТЕГОРИЯ: ИС ПРЕОБРАЗОВАТЕЛЯ ДАННЫХ, НАПРЯЖЕНИЕ ПИТАНИЯ - МАКС.: 5 В, 15 В, НАПРЯЖЕНИЕ ПИТАНИЯ - МИН.: 5 В, 15 В, ТИП: S/H АЦП, ШИРИНА: 4,4 ММ, ЕДИНИЦА ИЗМЕРЕНИЯ: 191 МГ</t>
  </si>
  <si>
    <t>AD7328BRUZ-REEL7</t>
  </si>
  <si>
    <t>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</si>
  <si>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ТОВАРА: LDO РЕГУЛЯТОРЫ НАПРЯЖЕНИЯ. ВИД МОНТАЖА:SMD/SMT ПАКОВКА / БЛОК:TSSOP-16. ВЫХОДНОЕ НАПРЯЖЕНИЕ:1.25 V TO 5 V/3.3 V. ВЫХОДНОЙ ТОК:1 A. КОЛИЧЕСТВО ВЫХОДОВ:1 OUTPUT. ПОЛЯРНОСТЬ:POSITIVE. ВХОДНОЕ НАПРЯЖЕНИЕ (МАКС.):5.5 V. ВХОДНОЕ НАПРЯЖЕНИЕ МИН.:2.5 V. ТИП ВЫХОДА:ADJUSTABLE, FIXED. МИНИМАЛЬНАЯ РАБОЧАЯ ТЕМПЕРАТУРА:- 40 C. МАКСИМАЛЬНАЯ РАБОЧАЯ ТЕМПЕРАТУРА:+ 85 C. НАПРЯЖЕНИЕ ОТПУСКАНИЯ:0.21 V. СЕРИЯ:MAX1793. УПАКОВКА:CUT TAPE ИЛИ REEL. ВЫСОТА:0.95 MM. ДЛИНА:5.1 MM. ШИРИНА:4.5 MM. НАПРЯЖЕНИЕ ОТПУСКАНИЯ - МАКС.:350 MV AT 1 A ОЧНОСТЬ РЕГУЛИРОВАНИЯ НАПРЯЖЕНИЯ:3 %. IB - ВХОДНОЙ ТОК СМЕЩЕНИЯ:225 UA ЕСТАБИЛЬНОСТЬ ВЫХОДНОГО НАПРЯЖЕНИЯ ИЛИ ТОКА:0 % / V. НЕСТАБИЛЬНОСТЬ ВЫХОДНОЙ НАГРУЗКИ:0.7 %. PD - РАССЕИВАНИЕ МОЩНОСТИ:1.5 W. ТИП ПРОДУКТА:LDO VOLTAGE REGULATORS ПОРНОЕ НАПРЯЖЕНИЕ:1.25 V. РАЗМЕР ФАБРИЧНОЙ УПАКОВКИ:2500 . ПОДКАТЕГОРИЯ:PMIC - POWER MANAGEMENT ICS</t>
  </si>
  <si>
    <t>MAX1793EUE33+T</t>
  </si>
  <si>
    <t>MAXIM</t>
  </si>
  <si>
    <t>МИКРОСХЕМА ДЛЯ УПРАВЛЕНИЯ ПИТАНИЕМ, КАТЕГОРИЯ ПРОДУКТА: LDO РЕГУЛЯТОРЫ НАПРЯЖЕНИЯ; ВИД МОНТАЖА: SMD/SMT; УПАКОВКА / БЛОК: HTSSOP-28; ВЫХОДНОЕ НАПРЯЖЕНИЕ: 1.5 V TO 5.5 V, 3.3 V; ВЫХОДНОЙ ТОК: 1 A; КОЛИЧЕСТВО ВЫХОДОВ: 2 OUTPUT; ПОЛЯРНОСТЬ: POSITIVE; ТОК ПОКОЯ: 85 UA; ВХОДНОЕ НАПРЯЖЕНИЕ (МАКС.): 10 V; ВХОДНОЕ НАПРЯЖЕНИЕ МИН.: 2.7 V; ТИП ВЫХОДА: ADJUSTABLE, FIXED; МИНИМАЛЬНАЯ РАБОЧАЯ ТЕМПЕРАТУРА: - 40 C; МАКСИМАЛЬНАЯ РАБОЧАЯ ТЕМПЕРАТУРА: + 125 C; НАПРЯЖЕНИЕ ОТПУСКАНИЯ: 350 MV; СЕРИЯ: TPS767D301; УПАКОВКА: REEL; УПАКОВКА: CUT TAPE; УПАКОВКА: MOUSEREEL; НАПРЯЖЕНИЕ ОТПУСКАНИЯ - МАКС.: 575 MV AT 1 A; ВЫСОТА: 1.15 MM; IB - ВХОДНОЙ ТОК СМЕЩЕНИЯ: 85 UA; ДЛИНА: 9.7 MM; НЕСТАБИЛЬНОСТЬ ВЫХОДНОГО НАПРЯЖЕНИЯ ИЛИ ТОКА: 0.01 %/V; НЕСТАБИЛЬНОСТЬ ВЫХОДНОЙ НАГРУЗКИ: 3 MV; ЧУВСТВИТЕЛЬНЫЙ К ВЛАЖНОСТИ: YES; РАБОЧИЙ ТОК ИСТОЧНИКА ПИТАНИЯ: 80 UA; ДИАПАЗОН РАБОЧИХ ТЕМПЕРАТУР: - 4; PD - РАССЕИВАНИЕ МОЩНОСТИ: 5.07 W; РАЗМЕР ФАБРИЧНОЙ УПАКОВКИ: 2000; ТОЧНОСТЬ РЕГУЛИРОВАНИЯ НАПРЯЖЕНИЯ: 2 %; ШИРИНА: 4.4 MM; ВЕС ИЗДЕЛИЯ: 320 MG</t>
  </si>
  <si>
    <t>TPS767D301PWPR</t>
  </si>
  <si>
    <t>ИНТЕРФЕЙСНАЯ СХЕМА ИСП. В ЭЛЕКТРОННЫХ УСТРОЙСТВАХ ОБЩЕГРАЖДАНСКОГО НАЗНАЧЕНИЯ. (ОБОРУДОВАНИИ ДЛЯ АВТОМАТИЗАЦИИ ПРОМЫШЛЕННЫХ ПРЕДПРИЯТИЙ,КОМПЬЮТЕРНЫХ СИСТЕМАХ). НЕ ИМЕЕТ ФУНКЦИИ ШИФРОВАНИЯ И КРИПТОГРАФИИ, КАТЕГОРИЯ ТОВАРА: ИС ИНТЕРФЕЙСА LVDS. (ИС</t>
  </si>
  <si>
    <t>КАТЕГОРИЯ ПРОДУКТА: ИС ИНТЕРФЕЙСА RS-232, РОХС: ПОДРОБНОСТИ, ТИП КРЕПЛЕНИЯ: СМД/СМТ, УПАКОВКА/КОРОБКА: СОИК-УЗКИЙ-16, РЯД: МАКС202, ФУНКЦИЯ: ТРАНСИВЕР, СКОРОСТЬ ПЕРЕДАЧИ ДАННЫХ: 120 КБ/С, КОЛИЧЕСТВО ОРГАНОВ УПРАВЛЕНИЯ: 2 ВОДИТЕЛЯ, КОЛИЧЕСТВО ПОЛУЧАТЕЛЕЙ: 2 ПРИЕМНИК, ДУПЛЕКС: ПОЛНЫЙ ДУПЛЕКС, НАПРЯЖЕНИЕ ПИТАНИЯ - МАКС.: 5.5 V, НАПРЯЖЕНИЕ ПИТАНИЯ - МИН.: 4.5 V, ОПЕРАТИВНОЕ ЭЛЕКТРОСНАБЖЕНИЕ: 15 МА, МИНИМАЛЬНАЯ РАБОЧАЯ ТЕМПЕРАТУРА: - 40 С, МАКСИМАЛЬНАЯ РАБОЧАЯ ТЕМПЕРАТУРА: + 85 С, ЭСР-ЗАЩИТА: БЕЗ ЗАЩИТЫ ОТ ЭЛЕКТРОСТАТИЧЕСКОГО РАЗРЯДА,А,ВЫСОТА: 1,5 ММ, ДЛИНА: 10 ММ, РАБОЧЕЕ НАПРЯЖЕНИЕ ПИТАНИЯ: 5 V, ПРОДУКТ: RS-232 ТРАНСИВЕРЫ, ТИП ПРОДУКТА: ИС ИНТЕРФЕЙСА RS-232, ЗАДЕРЖКА СИГНАЛА: 10 НАС, НЕИСПРАВНОСТЬ: БЕЗ ВЫКЛЮЧЕНИЯ,</t>
  </si>
  <si>
    <t>MAX202ESE+T</t>
  </si>
  <si>
    <t>ПРОЦЕССОР ЦИФРОВОГО СИГНАЛА</t>
  </si>
  <si>
    <t>КАТЕГОРИЯ ПРОДУКТА: ПРОЦЕССОРЫ И КОНТРОЛЛЕРЫ ЦИФРОВЫХ СИГНАЛОВ (DSP, DSC), ВИД МОНТАЖА: SMD/SMT, УПАКОВКА / БЛОК: TQFP-64, СЕРИЯ: DSPIC30F6015, ПРОДУКТ: DSCS, ЯДРО: DSPIC30F, МАКСИМАЛЬНАЯ ТАКТОВАЯ ЧАСТОТА: 30 MHZ, ПАМЯТЬ ДЛЯ КЭША КОМАНД L1 / ДАННЫХ: -, ПАМЯТЬ ДЛЯ КЭША КОМАНД L1 / ДАННЫХ: -, РАЗМЕР ПРОГРАММНОЙ ПАМЯТИ: 144 KB, РАЗМЕР ОЗУ ДАННЫХ: 8 KB, РАБОЧЕЕ НАПРЯЖЕНИЕ ПИТАНИЯ: 4.5 V TO 5.5 V, МИНИМАЛЬНАЯ РАБОЧАЯ ТЕМПЕРАТУРА: - 40 C, МАКСИМАЛЬНАЯ РАБОЧАЯ ТЕМПЕРАТУРА: + 85 C, УПАКОВКА: TRAY, ВЫСОТА: 1 MM, ДЛИНА: 10 MM, ТИП ПАМЯТИ ПРОГРАММ: FLASH, ШИРИНА: 10 MM, ТИП ИНТЕРФЕЙСА: CAN/I2C/SPI/UART, КОЛИЧЕСТВО ВХОДОВ/ВЫХОДОВ: 52 I/O, ШИРИНА ШИНЫ ДАННЫХ: 16 BIT, ЧУВСТВИТЕЛЬНЫЙ К ВЛАЖНОСТИ: YES, КОЛИЧЕСТВО ТАЙМЕРОВ/СЧЕТЧИКОВ: 5 TIMER, СЕРИЯ ПРОЦЕССОРА: DSPIC30F, РАЗМЕР ФАБРИЧНОЙ УПАКОВКИ: 160, КОММЕРЧЕСКОЕ ОБОЗНАЧЕНИЕ: DSPIC, ВЕС ИЗДЕЛИЯ: 1.500 G</t>
  </si>
  <si>
    <t>DSPIC30F6015-30I/PT</t>
  </si>
  <si>
    <t>КАТЕГОРИЯ ПРОДУКТА: 8-БИТНЫЕ МИКРОКОНТРОЛЛЕРЫ - MCU, РОХС: ПОДРОБНОСТИ, ОСНОВНОЙ: PIC18, РАЗМЕР ПАМЯТИ ПРОГРАММЫ: 32 КБ, РАЗМЕР ОПЕРАТИВНОЙ ПАМЯТИ ДАННЫХ: 1,5 КБ, ПАКЕТ/ЧЕХОЛ: ТКФП-44, МАКСИМАЛЬНАЯ ТАКТОВАЯ ЧАСТОТА: 40 МГЦ, РАЗРЕШЕНИЕ АЦП: 10 БИТ, КОЛИЧЕСТВО ВХОДОВ/ВЫХОДОВ: 33 ВХОДА/ВЫХОДА, НАПРЯЖЕНИЕ ПИТАНИЯ - МИН.: 4,2 В, НАПРЯЖЕНИЕ ПИТАНИЯ - МАКС.: 5,5 В, СТИЛЬ МОНТАЖА: СМД/СМТ, ШИРИНА ШИНЫ ДАННЫХ: 8 БИТ, МИНИМАЛЬНАЯ РАБОЧАЯ ТЕМПЕРАТУРА: - 40 С, МАКСИМАЛЬНАЯ РАБОЧАЯ ТЕМПЕРАТУРА: + 85 С, РЯД: PIC18(L)FXX8, УПАКОВКА: ПОДНОС, РАЗМЕР ПЗУ ДАННЫХ: 256 Б, ТИП ПЗУ ДАННЫХ: ВСПЫШКА, ВЫСОТА: 1 ММ, ТИП ИНТЕРФЕЙСА: I2C, SPI, УСАРТ, ДЛИНА: 10 ММ, ЧУВСТВИТЕЛЬНОСТЬ К ВЛАГЕ: ДА, КОЛИЧЕСТВО КАНАЛОВ АЦП: 8 КАНАЛОВ, КОЛИЧЕСТВО ТАЙМЕРОВ/СЧЕТЧИКОВ: 4 ТАЙМЕР, СЕРИЯ ПРОЦЕССОРОВ: PIC18, ПРОДУКТ: МИКРОКОНТРОЛЛЕРЫ, ТИП ПРОДУКТА: 8-БИТНЫЕ МИКРОКОНТРОЛЛЕРЫ - MCU,</t>
  </si>
  <si>
    <t>PIC18F458-I/PT</t>
  </si>
  <si>
    <t>МИКРОСХЕМА ПАМЯТИ 128МБИТ,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</si>
  <si>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ПАМЯТИ 128МБИТ, КОРПУС: WSON-8, ТИП ПАМЯТИ: FLASH, ПОДТИП ПАМЯТИ: FLASH - NOR, ИНТЕРФЕЙС: SPI, ОБЪЁМ ПАМЯТИ: 128 МБИТ, ОРГАНИЗАЦИЯ ПАМЯТИ 16М Х 8, НАПРЯЖЕНИЕ ПИТАНИЯ.2.7.- 5.6 В, РАБОЧАЯ ТЕМПЕРАТУРА.-40.85 °C, ВРЕМЯ ДОСТУПА.9.615 НС</t>
  </si>
  <si>
    <t>W25Q128FVEIG</t>
  </si>
  <si>
    <t>WINBOND</t>
  </si>
  <si>
    <t>МИКРОСХЕМА ИНТЕГРАЛЬНАЯ МОНОЛИТНАЯ - ИС ПАМЯТИ - ФЛЕШ-ПАМЯТЬ NOR.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</si>
  <si>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ПРОДУКТА: НО ФЛЭШ, РОХС: ПОДРОБНОСТИ, СТИЛЬ МОНТАЖА: СМД/СМТ, ПАКЕТ/ЧЕХОЛ: ТСОП-56, РЯД: S29GL01GT, ОБЪЕМ ПАМЯТИ: 1 ГБИТ, НАПРЯЖЕНИЕ ПИТАНИЯ - МИН.: 2,7 В, НАПРЯЖЕНИЕ ПИТАНИЯ - МАКС.: 3,6 В, АКТИВНЫЙ ТОК ЧТЕНИЯ – МАКС.: 60 МА, ТИП ИНТЕРФЕЙСА: ПАРАЛЛЕЛЬНО, ОРГАНИЗАЦИЯ: 128 Х 8/64 Х 16, ШИРИНА ШИНЫ ДАННЫХ: 8 БИТ/16 БИТ, ТИП СИНХРОНИЗАЦИИ: АСИНХРОННЫЙ, МИНИМАЛЬНАЯ РАБОЧАЯ ТЕМПЕРАТУРА: - 40 С, МАКСИМАЛЬНАЯ РАБОЧАЯ ТЕМПЕРАТУРА: + 85 С, УПАКОВКА: ПОДНОС, АРХИТЕКТУРА: СЕКТОР, ТИП ПАМЯТИ: НИ, ЧУВСТВИТЕЛЬНОСТЬ К ВЛАГЕ: ДА, ТИП ПРОДУКТА: НО ФЛЭШ, СКОРОСТЬ: 100 НС, СТАНДАРТ: ОБЩИЙ ФЛЭШ-ИНТЕРФЕЙС (CFI), КОЛИЧЕСТВО ЗАВОДСКОЙ УПАКОВКИ: 910, ПОДКАТЕГОРИЯ: ПАМЯТЬ И ХРАНЕНИЕ ДАННЫХ,</t>
  </si>
  <si>
    <t>S29GL01GT10TFI010</t>
  </si>
  <si>
    <t>CYPRESS</t>
  </si>
  <si>
    <t>МИКРОСХЕМА УСИЛИТЕЛЬ,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</si>
  <si>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ПРЕЦИЗИОННЫЕ УСИЛИТЕЛИ, РОХС: ПОДРОБНОСТИ, РЯД: ОП484, КОЛИЧЕСТВО КАНАЛОВ: 4 КАНАЛА, GBP – ПРОДУКТ УСИЛЕНИЯ ПРОПУСКНОЙ СПОСОБНОСТИ: 4,25 МГЦ, SR – СКОРОСТЬ НАРАСТАНИЯ: 2,4 В/МКС, CMRR — КОЭФФИЦИЕНТ ПОДАВЛЕНИЯ СИНФАЗНОГО СИГНАЛА: 90 ДБ, ВЫХОДНОЙ ТОК НА КАНАЛ: 10 МА, IB – ВХОДНОЙ ТОК СМЕЩЕНИЯ: 450 Г. Н. Э., VOS — ВХОДНОЕ НАПРЯЖЕНИЕ СМЕЩЕНИЯ: 150 МКВ, И - ПЛОТНОСТЬ ЗВУКА ПРИ ВХОДНОМ НАПРЯЖЕНИИ: 3,9 НВ/КВ.ГЦ, НАПРЯЖЕНИЕ ПИТАНИЯ - МАКС.: 36 В, +/- 18 В, НАПРЯЖЕНИЕ ПИТАНИЯ - МИН.: 3 В, +/- 1,5 В, ОПЕРАТИВНОЕ ЭЛЕКТРОСНАБЖЕНИЕ: 5,8 МА, МИНИМАЛЬНАЯ РАБОЧАЯ ТЕМПЕРАТУРА: -40С, МАКСИМАЛЬНАЯ РАБОЧАЯ ТЕМПЕРАТУРА: + 125 С, НЕИСПРАВНОСТЬ: НЕТ ВЫКЛЮЧЕНИЯ, ТИП КРЕПЛЕНИЯ: СМД/СМТ, УПАКОВКА/КОРОБКА: СОИК-14, ДВОЙНОЙ ИСТОЧНИК ПИТАНИЯ: +/- 3 В, +/- 5 В, +/- 9 В, +/- 12 В, +/- 15 В, ВЫСОТА: 1,5 ММ, ДЛИНА: 8,75 ММ, МАКСИМАЛЬНОЕ ДВОЙНОЕ НАПРЯЖЕНИЕ ПИТАНИЯ: +/- 18 В, МИНИМАЛЬНОЕ ДВОЙНОЕ НАПРЯЖЕНИЕ ПИТАНИЯ: +/- 1,5 В, ЧУВСТВИТЕЛЕН К ВЛАГЕ: ДА, РАБОЧЕЕ НАПРЯЖЕНИЕ ПИТАНИЯ: 5В, 9В, 12В, 15В, 18В, 24В, 28В, ПРОДУКТ: ПРЕЦИЗИОННЫЕ УСИЛИТЕЛИ, ТИП ПРОДУКТА: ПРЕЦИЗИОННЫЕ УСИЛИТЕЛИ, PSRR – ФАКТОР ПИЩЕВОГО ОТТОРЖЕНИЯ: 76 ДБ, КОЛИЧЕСТВО УПАКОВКИ С ЗАВОДА: 1000, ПОДКАТЕГОРИЯ: ИС УСИЛИТЕЛЯ, ТИП: ПРЕЦИЗИОННЫЙ УСИЛИТЕЛЬ, КОЭФФИЦИЕНТ УСИЛЕНИЯ НАПРЯЖЕНИЯ, ДБ: 107,6 ДБ, ШИРИНА: 4 ММ,</t>
  </si>
  <si>
    <t>OP484FSZ-REEL7</t>
  </si>
  <si>
    <t>КАТЕГОРИЯ ПРОДУКТА: ОПТИЧЕСКИ РАЗВЯЗАННЫЕ УСИЛИТЕЛИ; ТИП ВЫХОДА: DIGITAL TO ANALOG CONVERTER - DAC; КОЛИЧЕСТВО КАНАЛОВ: 1 CHANNEL; НАПРЯЖЕНИЕ ИЗОЛЯЦИИ: 5000 VRMS; IF - ПРЯМОЙ ТОК: 230 MA; ПОЛОСА ПРОПУСКАНИЯ: 100 KHZ; VOS - ВХОДНОЕ НАПРЯЖЕНИЕ СМЕЩЕНИЯ НУЛЯ: 9.9 MV; НАПРЯЖЕНИЕ ПИТАНИЯ - МАКС.: 5.5 V; НАПРЯЖЕНИЕ ПИТАНИЯ - МИН.: 3 V; УПАКОВКА / БЛОК: SSO-8; МИНИМАЛЬНАЯ РАБОЧАЯ ТЕМПЕРАТУРА: - 40 C; МАКСИМАЛЬНАЯ РАБОЧАЯ ТЕМПЕРАТУРА: + 105 C; ВИД МОНТАЖА: SMD/SMT; УПАКОВКА: REEL; УПАКОВКА: CUT TAPE; УПАКОВКА: MOUSEREEL; ТИП УСИЛИТЕЛЯ: ISOLATION; КОЭФФИЦИЕНТ УСИЛЕНИЯ V/V: 1 V/V; ВЫСОТА: 3.18 MM; IB - ВХОДНОЙ ТОК СМЕЩЕНИЯ: 0.1 UA; ТИП ИЗОЛЯЦИИ: OPTIC; ДЛИНА: 5.85 MM; РАБОЧИЙ ТОК ИСТОЧНИКА ПИТАНИЯ: 15 MA; РАБОЧЕЕ НАПРЯЖЕНИЕ ПИТАНИЯ: 3 V TO 5.5 V; ПРОДУКТ: OPTICALLY ISOLATED AMPLIFIERS; РАЗМЕР ФАБРИЧНОЙ УПАКОВКИ:РАЗМЕР ФАБРИЧНОЙ УПАКОВКИ: 1000; ШИРИНА: 6.8 MM; ВЕС ИЗДЕЛИЯ: 630 MG</t>
  </si>
  <si>
    <t>ACPL-C87B-500E</t>
  </si>
  <si>
    <t>МИКРОСХЕМА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</si>
  <si>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ВЫСОКОСКОРОСТНЫЕ ОПЕРАЦИОННЫЕ УСИЛИТЕЛИ, РОХС: ПОДРОБНОСТИ, РЯД: AD8038, КОЛИЧЕСТВО КАНАЛОВ: 1 КАНАЛ, GBP – ПРОДУКТ УСИЛЕНИЯ ПРОПУСКНОЙ СПОСОБНОСТИ: 100 МГЦ, SR – СКОРОСТЬ НАРАСТАНИЯ: 425 В/МКС, КОЭФФИЦИЕНТ УСИЛЕНИЯ НАПРЯЖЕНИЯ, ДБ: 70 ДБ, CMRR — КОЭФФИЦИЕНТ ОТКЛОНЕНИЯ СИНФАЗНОГО СИГНАЛА: 65 ДБ, IB – ВХОДНОЙ ТОК СМЕЩЕНИЯ: 750 НА, VOS — ВХОДНОЕ НАПРЯЖЕНИЕ СМЕЩЕНИЯ: 500 МКВ, НАПРЯЖЕНИЕ ПИТАНИЯ - МАКС.: 12 В, НАПРЯЖЕНИЕ ПИТАНИЯ - МИН.: 3 В, РАБОЧИЙ ТОК ПИТАНИЯ: 1,5 МА, МИНИМАЛЬНАЯ РАБОЧАЯ ТЕМПЕРАТУРА: - 40 С, МАКСИМАЛЬНАЯ РАБОЧАЯ ТЕМПЕРАТУРА: + 85 С, СТИЛЬ МОНТАЖА: СМД/СМТ, ПАКЕТ/ЧЕХОЛ: СОИК-8, УПАКОВКА: ТРУБКА, ТИП УСИЛИТЕЛЯ: ОБРАТНАЯ СВЯЗЬ ПО НАПРЯЖЕНИЮ, , RU - ПЛОТНОСТЬ ШУМА ВХОДНОГО НАПРЯЖЕНИЯ: 8 НВ/КВ.ГЦ, ВЫСОТА: 1,75 ММ, ДЛИНА: 5 ММ, МАКСИМАЛЬНОЕ ДВОЙНОЕ НАПРЯЖЕНИЕ ПИТАНИЯ: +/- 6 В, МИНИМАЛЬНОЕ ДВОЙНОЕ НАПРЯЖЕНИЕ ПИТАНИЯ: +/- 1,5 В, РАБОЧЕЕ НАПРЯЖЕНИЕ ПИТАНИЯ: ОТ 3 В ДО 12 В, ПРОДУКТ: ОПЕРАЦИОННЫЕ УСИЛИТЕЛИ, ТИП ПРОДУКТА: ОПЕРАЦИОННЫЕ УСИЛИТЕЛИ — ВЫСОКОСКОРОСТНЫЕ ОПЕРАЦИОННЫЕ УСИЛИТЕЛИ, PSRR - КОЭФФИЦИЕНТ ОТКЛОНЕНИЯ ЭЛЕКТРОПИТАНИЯ: 71 ДБ, ВРЕМЯ УРЕГУЛИРОВАНИЯ: 18 НС,</t>
  </si>
  <si>
    <t>AD8038ARZ</t>
  </si>
  <si>
    <t>AD</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</si>
  <si>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</si>
  <si>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ЛИНЕЙНЫЕ РЕГУЛЯТОРЫ НАПРЯЖЕНИЯ, УПАКОВКА / БЛОК: TO-252-3, КОЛИЧЕСТВО ВЫХОДОВ: 1 OUTPUT, ПОЛЯРНОСТЬ: POSITIVE, ВЫХОДНОЕ НАПРЯЖЕНИЕ: 5 V, ВЫХОДНОЙ ТОК: 1 A, ТИП ВЫХОДА: FIXED, ВХОДНОЕ НАПРЯЖЕНИЕ (МАКС.): 35 V, ВХОДНОЕ НАПРЯЖЕНИЕ МИН.: 7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100 MV, СЕРИЯ: MC7805, УПАКОВКА: CUT TAPE, УПАКОВКА: MOUSEREEL, УПАКОВКА: REEL, ВЫСОТА: 2.38 MM, ДЛИНА: 6.73 MM, ШИРИНА: 6.22 MM, ПОДАВЛЕНИЕ ПУЛЬСАЦИЙ ПИТАНИЯ - ТИПИЧ.: 68 DB, РАЗМЕР ФАБРИЧНОЙ УПАКОВКИ: 2500, ВЕС ИЗДЕЛИЯ: 360 MG</t>
  </si>
  <si>
    <t>MC7805BDTRKG</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</si>
  <si>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</si>
  <si>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БУФЕРЫ И ЛИНЕЙНЫЕ АППАРАТНЫЕ ДРАЙВЕРЫ, ROHS: ПОДРОБНОСТИ, КОЛИЧЕСТВО ВХОДНЫХ ЛИНИЙ: 6 INPUT, КОЛИЧЕСТВО ВЫХОДНЫХ ЛИНИЙ: 3 OUTPUT, ПОЛЯРНОСТЬ: NON-INVERTING, ВЫХОДНОЙ ТОК ВЫСОКОГО УРОВНЯ: - 8 MA, ВЫХОДНОЙ ТОК НИЗКОГО УРОВНЯ: 8 MA, ТОК ПОКОЯ: 2 UA, НАПРЯЖЕНИЕ ПИТАНИЯ - МАКС.: 5.5 V, НАПРЯЖЕНИЕ ПИТАНИЯ - МИН.: 2 V, РАБОЧИЙ ТОК ИСТОЧНИКА ПИТАНИЯ: 40 UA, МИНИМАЛЬНАЯ РАБОЧАЯ ТЕМПЕРАТУРА: - 55 C, МАКСИМАЛЬНАЯ РАБОЧАЯ ТЕМПЕРАТУРА: + 125 C, ВИД МОНТАЖА: SMD/SMT, УПАКОВКА / БЛОК: SOIC-14, УПАКОВКА: REEL, УПАКОВКА: CUT TAPE, УПАКОВКА: MOUSEREEL, ТОРГОВАЯ МАРКА: ONSEMI, ФУНКЦИЯ: BUFFER, ВЫСОТА: 1.5 MM, ТИП ВХОДНОГО СИГНАЛА: SINGLE-ENDED, ДЛИНА: 8.75 MM, СЕМЕЙСТВО ЛОГИЧЕСКИХ ЭЛЕМЕНТОВ: VHCT, ТИП ЛОГИКИ: CMOS, КОЛИЧЕСТВО КАНАЛОВ: 5, РАБОЧЕЕ НАПРЯЖЕНИЕ ПИТАНИЯ: 4.5 V TO 5.5 V, PD - РАССЕИВАНИЕ МОЩНОСТИ: 500 MW (1/2 W), ТИП ПРОДУКТА: BUFFERS &amp; LINE DRIVERS, ВРЕМЯ ЗАДЕРЖКИ РАСПРОСТРАНЕНИЯ: 11.4 NS, СЕРИЯ: MC74VHCT50A, РАЗМЕР ФАБРИЧНОЙ УПАКОВКИ: 2500, ПОДКАТЕГОРИЯ: LOGIC ICS, НАПРЯЖЕНИЕ ПИТАНИЯ - МАКС.: 2 UA, ТЕХНОЛОГИЯ: CMOS, ШИРИНА: 4 MM</t>
  </si>
  <si>
    <t>MC74VHCT50ADR2G</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</si>
  <si>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</si>
  <si>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ЦИФРОВЫЕ ИЗОЛЯТОРЫ, РОХС: ПОДРОБНОСТИ, РЯД: ISO1050, ТИП КРЕПЛЕНИЯ: СМД/СМТ, УПАКОВКА/КОРОБКА: СОП-8, КОЛИЧЕСТВО КАНАЛОВ: 1 КАНАЛ, ПОЛЯРНОСТЬ: ОДНОНАПРАВЛЕННЫЙ, СКОРОСТЬ ПЕРЕДАЧИ ДАННЫХ: 1 МБИТ/С, НАПРЯЖЕНИЕ ИЗОЛЯЦИИ: 2500 В (СРЕДНЕКВАДРАТИЧНОЕ ЗНАЧЕНИЕ), ТИП ИЗОЛЯЦИИ: ЕМКОСТНАЯ СВЯЗЬ, НАПРЯЖЕНИЕ ПИТАНИЯ - МАКС.: 5,5 В, НАПРЯЖЕНИЕ ПИТАНИЯ - МИН.: 3 ВОПРОС, ОПЕРАТИВНОЕ ЭЛЕКТРОСНАБЖЕНИЕ: 52 МА, ЗАДЕРЖКА СИГНАЛА: 74 НС, МИНИМАЛЬНАЯ РАБОЧАЯ ТЕМПЕРАТУРА: -55 С, МАКСИМАЛЬНАЯ РАБОЧАЯ ТЕМПЕРАТУРА: +105 С, КОМПЛЕКТ ДЛЯ РАЗРАБОТКИ: ISO1050EVM, КАНАЛЫ ВПЕРЕД: 1 КАНАЛ, ТИП ВХОДА: ДИФФЕРЕНЦИАЛ, МАКСИМАЛЬНОЕ ВРЕМЯ СПУСКА: 50 НС, МАКСИМАЛЬНОЕ ВРЕМЯ НАРАСТАНИЯ: 50 НС, ЧУВСТВИТЕЛЕН К ВЛАГЕ: ДА, РАБОЧЕЕ НАПРЯЖЕНИЕ ПИТАНИЯ: 3,3 В, 5 В, ВЫХОДНОЙ ТОК: +/- 70 МА, ТИП ВЫВОДА: ДИФФЕРЕНЦИАЛ, PD - ПОТЕРИ МОЩНОСТИ: 200МВТ, ТИП ПРОДУКТА: ЦИФРОВЫЕ ИЗОЛЯТОРЫ, ПОДДЕРЖИВАЕТСЯ ПРОТОКОЛ: МОЖЕТ, КАНАЛЫ НАЗАД: 1 КАНАЛ,</t>
  </si>
  <si>
    <t>ISO1050DUBR</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</si>
  <si>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</si>
  <si>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ИС ИНТЕРФЕЙСА LVDS, ROHS: ПОДРОБНОСТИ, ТИП: DRIVER, КОЛИЧЕСТВО ДРАЙВЕРОВ: 4 DRIVER, ДИАПАЗОН ДАННЫХ: 400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SOIC-NARROW-16, УПАКОВКА: TUBE, ТОРГОВАЯ МАРКА: TEXAS INSTRUMENTS, РАБОЧИЙ ТОК ИСТОЧНИКА ПИТАНИЯ: 35 MA, РАБОЧЕЕ НАПРЯЖЕНИЕ ПИТАНИЯ: 3.3 V, PD - РАССЕИВАНИЕ МОЩНОСТИ: 950 MW, ТИП ПРОДУКТА: LVDS INTERFACE IC, ВРЕМЯ ЗАДЕРЖКИ РАСПРОСТРАНЕНИЯ: 1.7 NS, СЕРИЯ: SN65LVDS31, РАЗМЕР ФАБРИЧНОЙ УПАКОВКИ: 200, ПОДКАТЕГОРИЯ: INTERFACE ICS</t>
  </si>
  <si>
    <t>SN65LVDS31D</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</si>
  <si>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</si>
  <si>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ИНТЕРФЕЙСА LVDS, ТИП: RECEIVER, КОЛИЧЕСТВО ПРИЕМНИКОВ: 4 RECEIVER, ДИАПАЗОН ДАННЫХ: 100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SOP-16, УПАКОВКА: TUBE, СЕРИЯ: SN65LVDS32, СРЕДСТВА РАЗРАБОТКИ: SN65LVDS31-32EVM, РАБОЧИЙ ТОК ИСТОЧНИКА ПИТАНИЯ: 18 MA, РАБОЧЕЕ НАПРЯЖЕНИЕ ПИТАНИЯ: - 0.5 V TO + 20 V, РАЗМЕР ФАБРИЧНОЙ УПАКОВКИ: 40, ВЕС ИЗДЕЛИЯ: 141.700 MG</t>
  </si>
  <si>
    <t>SN65LVDS32D</t>
  </si>
  <si>
    <t>МИКРОСХЕМА ИНТЕРФЕЙСНАЯ,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</si>
  <si>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ИС ДЛЯ ИНТЕРФЕЙСА CAN, ВИД МОНТАЖА: SMD/SMT, УПАКОВКА / БЛОК: SOIC-8, СЕРИЯ: SN65HVD251, ТИП: CAN CONTROLLER, ДИАПАЗОН ДАННЫХ: 1 MB/S, НАПРЯЖЕНИЕ ПИТАНИЯ - МАКС.: 5.5 V, НАПРЯЖЕНИЕ ПИТАНИЯ - МИН.: 4.5 V, МИНИМАЛЬНАЯ РАБОЧАЯ ТЕМПЕРАТУРА: - 40 C, МАКСИМАЛЬНАЯ РАБОЧАЯ ТЕМПЕРАТУРА: + 125 C, УПАКОВКА: CUT TAPE, УПАКОВКА: MOUSEREEL, УПАКОВКА: REEL, ПРОДУКТ: CAN TRANSCEIVERS, КОЛИЧЕСТВО ТРАНСИВЕРОВ: 1, РАБОЧЕЕ НАПРЯЖЕНИЕ ПИТАНИЯ: 4.5 V TO 5.5 V, РАЗМЕР ФАБРИЧНОЙ УПАКОВКИ: 2500, ВЕС ИЗДЕЛИЯ: 180 MG</t>
  </si>
  <si>
    <t>SN65HVD251DR</t>
  </si>
  <si>
    <t>МИКРОСХЕМА ЛОГИЧЕСКАЯ,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</si>
  <si>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МИКРОСХЕМА ЛОГИЧЕСКАЯ, , 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CUT TAPE, УПАКОВКА: MOUSEREEL, УПАКОВКА: REEL, ФУНКЦИЯ: INVERTER SCHMITT TRIGGER, ТИП ВХОДА: SCHMITT TRIGGER, ДИАПАЗОН РАБОЧИХ ТЕМПЕРАТУР: - 55 C TO + 125 C, ТИП ВЫХОДА: CMOS, ТОК ПОКОЯ: 40 NA, СЕРИЯ: CD40106B, КОЛИЧЕСТВО ВЫХОДНЫХ ЛИНИЙ: 6 OUTPUT, ВЫХОДНОЙ ТОК ВЫСОКОГО УРОВНЯ: - 1 MA, ВЫХОДНОЙ ТОК НИЗКОГО УРОВНЯ: 1 MA, РАБОЧЕЕ НАПРЯЖЕНИЕ ПИТАНИЯ: 5 V, ВРЕМЯ ЗАДЕРЖКИ РАСПРОСТРАНЕНИЯ: 280 NS, РАЗМЕР ФАБРИЧНОЙ УПАКОВКИ: 2500, ВЕС ИЗДЕЛИЯ: 260 MG</t>
  </si>
  <si>
    <t>CD40106BM96</t>
  </si>
  <si>
    <t>КАТЕГОРИЯ ПРОДУКТА: АНАЛОГО-ЦИФРОВЫЕ ПРЕОБРАЗОВАТЕЛИ - АЦП, РОХС: ПОДРОБНОСТИ, РЯД: LTC2175-14, ТИП КРЕПЛЕНИЯ: СМД/СМТ, УПАКОВКА/КОРОБКА: QFN-52, РАЗРЕШЕНИЕ: 14 БИТ, КОЛИЧЕСТВО КАНАЛОВ: 4 КАНАЛА, ЧАСТОТА ВЫБОРКИ: 125 МВЫБ/С, ТИП ВХОДА: ДИФФЕРЕНЦИАЛЬНЫЙ/НЕСИММЕТРИЧНЫЙ, АРХИТЕКТУРА: ТРУБОПРОВОД, АНАЛОГОВОЕ НАПРЯЖЕНИЕ ПИТАНИЯ: 1,8 В, КОМПЛЕКТ ДЛЯ РАЗРАБОТКИ: DC1525A-А, ДНЛ – ДИФФЕРЕНЦИАЛЬНАЯ НЕЛИНЕЙНОСТЬ: 0,3 МЛАДШЕГО РАЗРЯДА, INL – ИНТЕГРАЛЬНАЯ НЕЛИНЕЙНОСТЬ: 1 МЛАДШИЙ БИТ, PD - ПОТЕРИ МОЩНОСТИ: 558МВТ, ТИП ПРОДУКТА: АЦП — АНАЛОГО-ЦИФРОВЫЕ ПРЕОБРАЗОВАТЕЛИ, ТИП ССЫЛКИ: ВНУТРЕННИЙ, SFDR – ДИНАМИЧЕСКИЙ ДИАПАЗОН БЕЗ ПОБОЧНЫХ ЭФФЕКТОВ: 88 ДБ, НЕИСПРАВНОСТЬ: НЕИСПРАВНОСТЬ, SINAD — ОТНОШЕНИЕ СИГНАЛ/ШУМ И ИСКАЖЕНИЯ: 73,4 ДБ</t>
  </si>
  <si>
    <t>LTC2175IUKG-14#TRPBF</t>
  </si>
  <si>
    <t>КАТЕГОРИЯ ПРОДУКТА: НИ ВСПЫШКА, РОХС: ПОДРОБНОСТИ, ТИП КРЕПЛЕНИЯ: СМД/СМТ, УПАКОВКА/КОРОБКА: ПЛКЦ-32, РЯД: ССТ39ВФ, ОБЪЕМ ПАМЯТИ: 4 МБИТ, НАПРЯЖЕНИЕ ПИТАНИЯ - МИН.: 2,7 В, НАПРЯЖЕНИЕ ПИТАНИЯ - МАКС.: 3,6 В, АКТИВНЫЙ ТОК ЧТЕНИЯ - МАКС.: 20 МА, ТИП ИНТЕРФЕЙСА: ПАРАЛЛЕЛЬНО, ОРГАНИЗАЦИЯ: 512KX8, ШИРИНА ШИНЫ ДАННЫХ: 8 БИТ, ТИП СИНХРОНИЗАЦИИ: АСИНХРОННЫЙ, МИНИМАЛЬНАЯ РАБОЧАЯ ТЕМПЕРАТУРА: -40С, МАКСИМАЛЬНАЯ РАБОЧАЯ ТЕМПЕРАТУРА: + 85 С, АРХИТЕКТУРА: СЕКТОРИРОВАННЫЙ,ВЫСОТА: 2,84 (МАКС.) ММ, ДЛИНА: 14,05 (МАКС) ММ, ТИП ПАМЯТИ: НИ, ЧУВСТВИТЕЛЕН К ВЛАГЕ: ДА, ТИП ПРОДУКТА: НО ФЛЭШ, ПРОГРАММИРОВАНИЕ НАПРЯЖЕНИЯ: ОТ 2,7 В ДО 3,6 В, СКОРОСТЬ: 70 НС,</t>
  </si>
  <si>
    <t>SST39VF040-70-4I-NHE</t>
  </si>
  <si>
    <t>SST</t>
  </si>
  <si>
    <t>ПРОГРАММИРУЕМАЯ ЛОГИЧЕСКАЯ ИНТЕГРАЛЬНАЯ СХЕМА,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</si>
  <si>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CAN-ИНТЕРФЕЙС IC, РОХС: ПОДРОБНОСТИ, РЯД: TJA1050, ТИП: ВЫСОКОСКОРОСТНОЙ CAN-ТРАНСИВЕР, ТИП КРЕПЛЕНИЯ: СМД/СМТ, УПАКОВКА/КОРОБКА: СОИК-8, СКОРОСТЬ ПЕРЕДАЧИ ДАННЫХ: 500КБ/С, КОЛИЧЕСТВО ОРГАНОВ УПРАВЛЕНИЯ: 1 ВОДИТЕЛЬ, КОЛИЧЕСТВО ПОЛУЧАТЕЛЕЙ: 1 ПРИЕМНИК, НАПРЯЖЕНИЕ ПИТАНИЯ - МИН.: 4,75 В, НАПРЯЖЕНИЕ ПИТАНИЯ - МАКС.: 5,25 В, МИНИМАЛЬНАЯ РАБОЧАЯ ТЕМПЕРАТУРА: -40С, МАКСИМАЛЬНАЯ РАБОЧАЯ ТЕМПЕРАТУРА: + 150 С, ОПЕРАТИВНОЕ ЭЛЕКТРОСНАБЖЕНИЕ: 5МА, ЭСР-ЗАЩИТА: 4 КВ, РАБОЧЕЕ НАПРЯЖЕНИЕ ПИТАНИЯ: ОТ 4,75 В ДО 5,25 В, ПРОДУКТ: CAN-ТРАНСИВЕРЫ, ТИП ПРОДУКТА: ИС ИНТЕРФЕЙСА CAN, КОЛИЧЕСТВО УПАКОВКИ С ЗАВОДА: 2500, ПОДКАТЕГОРИЯ: ИНТЕРФЕЙСНЫЕ ИС, НОМЕР ДЕТАЛИ.</t>
  </si>
  <si>
    <t>TJA1050T/CM</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</si>
  <si>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</si>
  <si>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ЛОГИЧЕСКИЕ ЭЛЕМЕНТЫ; ПРОДУКТ: SINGLE-FUNCTION GATE; ЛОГИЧЕСКАЯ ФУНКЦИЯ: AND; СЕМЕЙСТВО ЛОГИЧЕСКИХ ЭЛЕМЕНТОВ: 74AC; КОЛИЧЕСТВО ВЕНТИЛЕЙ: 4 GATE; КОЛИЧЕСТВО ВХОДНЫХ ЛИНИЙ: 2 INPUT; КОЛИЧЕСТВО ВЫХОДНЫХ ЛИНИЙ: 1 OUTPUT; ЫХОДНОЙ ТОК ВЫСОКОГО УРОВНЯ: - 24 MA; ВЫХОДНОЙ ТОК НИЗКОГО УРОВНЯ: 24 MA; ВРЕМЯ ЗАДЕРЖКИ РАСПРОСТРАНЕНИЯ: 9.5 NS; НАПРЯЖЕНИЕ ПИТАНИЯ - МАКС.: 6 V; НАПРЯЖЕНИЕ ПИТАНИЯ - МИН.: 2 V; МИНИМАЛЬНАЯ РАБОЧАЯ ТЕМПЕРАТУРА: - 40 C; МАКСИМАЛЬНАЯ РАБОЧАЯ ТЕМПЕРАТУРА: + 85 C; ВИД МОНТАЖА: SMD/SMT; УПАКОВКА / БЛОК: SOIC-14; УПАКОВКА: REEL; УПАКОВКА: CUT TAPE; УПАКОВКА: MOUSEREEL; ТОРГОВАЯ МАРКА: ONSEMI / FAIRCHILD; ФУНКЦИЯ: QD 2-INPUT AND GATE; ВЫСОТА: 1.5 MM; ДЛИНА: 8.75 MM; ТИП ЛОГИКИ: 2-INPUT AND; АБОЧЕЕ НАПРЯЖЕНИЕ ПИТАНИЯ: 2.5 V, 3.3 V, 5 V; ТИП ПРОДУКТА: LOGIC GATES; СЕРИЯ: 74AC08; ПОДКАТЕГОРИЯ: LOGIC ICS; ШИРИНА: 4 MM; ДРУГИЕ НАЗВАНИЯ ТОВАРА №: 74AC08SCX_NL.</t>
  </si>
  <si>
    <t>74AC08SCX</t>
  </si>
  <si>
    <t>FAIRCHILD</t>
  </si>
  <si>
    <t>КАТЕГОРИЯ ПРОДУКТА:ЛОГИЧЕСКИЕ ЭЛЕМЕНТЫ; ПРОДУКТ: SINGLE-FUNCTION GATE; ЛОГИЧЕСКАЯ ФУНКЦИЯ: NOR; СЕМЕЙСТВО ЛОГИЧЕСКИХ ЭЛЕМЕНТОВ: 74HC; КОЛИЧЕСТВО ВЕНТИЛЕЙ: 4 GATE; КОЛИЧЕСТВО ВХОДНЫХ ЛИНИЙ: 2 INPUT; КОЛИЧЕСТВО ВЫХОДНЫХ ЛИНИЙ: 1 OUTPUT; ЫХОДНОЙ ТОК ВЫСОКОГО УРОВНЯ: - 5.2 MA; ВЫХОДНОЙ ТОК НИЗКОГО УРОВНЯ: 5.2 MA; ВРЕМЯ ЗАДЕРЖКИ РАСПРОСТРАНЕНИЯ: 90 NS ;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SOIC-14; УПАКОВКА: TUBE; ТОРГОВАЯ МАРКА: ONSEMI / FAIRCHILD; ФУНКЦИЯ: GATE; ВЫСОТА: 1.5 MM; ДЛИНА: 8.75 MM; ТИП ЛОГИКИ: 2-INPUT NOR; РАБОЧЕЕ НАПРЯЖЕНИЕ ПИТАНИЯ: 2.5 V, 3.3 V, 5 V; ТИП ПРОДУКТА: LOGIC GATES; СЕРИЯ: MM74HC02; ПОДКАТЕГОРИЯ: LOGIC ICS; ШИРИНА: 4 MM; ДРУГИЕ НАЗВАНИЯ ТОВАРА №: MM74HC02M_NL.</t>
  </si>
  <si>
    <t>MM74HC02M</t>
  </si>
  <si>
    <t>МИКРОСХЕМА АТТЕНЮАТОР,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</si>
  <si>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АТТЕНЮАТОРЫ, РОХС: ПОДРОБНОСТИ, УПАКОВКА/КОРОБКА: ФФ704, КОЛИЧЕСТВО КАНАЛОВ: 1 КАНАЛ, ИМПЕДАНС: 50 ОМ, МАКСИМАЛЬНЫЙ КСВ: 1,6, ТЕХНОЛОГИИ: СИ, МИНИМАЛЬНАЯ РАБОЧАЯ ТЕМПЕРАТУРА: - 45 С, МАКСИМАЛЬНАЯ РАБОЧАЯ ТЕМПЕРАТУРА: + 100 С, ДЕМПФИРОВАНИЕ: 20 ДБ, УПАКОВКА: МАССА, НОМИНАЛЬНАЯ МОЩНОСТЬ: 800МВТ, ТИП ПРОДУКТА: АТТЕНЮАТОРЫ, РЯД: НДС, КОЛИЧЕСТВО УПАКОВКИ С ЗАВОДА: 10, ПОДКАТЕГОРИЯ: БЕСПРОВОДНЫЕ И РАДИОЧАСТОТНЫЕ ИНТЕГРАЛЬНЫЕ СХЕМЫ, ТОЛЕРАНТНОСТЬ: 0,3 ДБ, ТИП: КОАКСИАЛЬНЫЙ ФИКСИРОВАННЫЙ АТТЕНЮАТОР, ТИПИЧНОЕ ДЕМПФИРОВАНИЕ: 20 ДБ,</t>
  </si>
  <si>
    <t>VAT-20A+</t>
  </si>
  <si>
    <t>MINI</t>
  </si>
  <si>
    <t>МИКРОСХЕМА НАПРАВЛЕННЫЙ ОТВЕТВИТЕЛЬ,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</si>
  <si>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ЗАЩИТНЫЕ КОНДЕНСАТОРЫ, РОХС: ПОДРОБНОСТИ, ПРОДУКТ: ЗАЩИТНЫЕ ПЛЕНОЧНЫЕ КОНДЕНСАТОРЫ, СТИЛЬ ЗАВЕРШЕНИЯ: РАДИАЛЬНЫЙ, ДИЭЛЕКТРИК: БУМАГА, ЕМКОСТЬ: 0,1 МКФ, НОМИНАЛЬНОЕ НАПРЯЖЕНИЕ ПЕРЕМЕННОГО ТОКА: 300 В ПЕРЕМЕННОГО ТОКА, НОМИНАЛЬНОЕ НАПРЯЖЕНИЕ ПОСТОЯННОГО ТОКА: 1 КВ ПОСТОЯННОГО ТОКА, ТОЛЕРАНТНОСТЬ: 0,2, КОЛИЧЕСТВО КОНТАКТОВ: 2-КОНТАКТНЫЙ, РАССТОЯНИЕ МЕЖДУ ВЫВОДАМИ: 22,5 ММ, СТИЛЬ РУКОВОДСТВА: ПРЯМОЙ, МИНИМАЛЬНАЯ РАБОЧАЯ ТЕМПЕРАТУРА: - 40 С, МАКСИМАЛЬНАЯ РАБОЧАЯ ТЕМПЕРАТУРА: + 110 С, РЕЙТИНГ БЕЗОПАСНОСТИ: Y2, ДЛИНА: 27 ММ, ШИРИНА: 12 ММ, ВЫСОТА: 22 ММ, ЕМКОСТЬ - НФ: 100 НФ, ЕМКОСТЬ - ПФ: 100000 ПФ, ТИП ПРОДУКТА: ЗАЩИТНЫЕ КОНДЕНСАТОРЫ, КОЛИЧЕСТВО ЗАВОДСКОЙ УПАКОВКИ: 100, ПОДКАТЕГОРИЯ: КОНДЕНСАТОРЫ, ТИП: МЕТАЛЛИЗИРОВАННЫЙ БУМАЖНЫЙ КОНДЕНСАТОР ОБЩЕГО НАЗНАЧЕНИЯ ПЕРЕМЕННОГО/ПОСТОЯННОГО ТОКА,</t>
  </si>
  <si>
    <t>FI</t>
  </si>
  <si>
    <t>ФИНЛЯНДИЯ</t>
  </si>
  <si>
    <t>PME271YD6100MR30</t>
  </si>
  <si>
    <t>МИКРОСХЕМА ИНТЕРФЕЙСНАЯ,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</si>
  <si>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ИНТЕРФЕЙС USB, ROHS: ПОДРОБНОСТИ, СЕРИЯ: FT2232H, ПРОДУКТ: USB CONTROLLERS, ТИП: BRIDGE, USB TO UART/FIFO, ВИД МОНТАЖА: SMD/SMT, УПАКОВКА / БЛОК: QFN-64,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УПАКОВКА: REEL, УПАКОВКА: CUT TAPE, УПАКОВКА: MOUSEREEL, ТОРГОВАЯ МАРКА: FTDI, ЧУВСТВИТЕЛЬНЫЙ К ВЛАЖНОСТИ: YES, РАБОЧЕЕ НАПРЯЖЕНИЕ ПИТАНИЯ: 1.8 V, 3.3 V, ТИП ПРОДУКТА: USB INTERFACE IC, РАЗМЕР ФАБРИЧНОЙ УПАКОВКИ: 4000, ПОДКАТЕГОРИЯ: INTERFACE ICS, КОММЕРЧЕСКОЕ ОБОЗНАЧЕНИЕ: H-CHIP</t>
  </si>
  <si>
    <t>FT2232HQ-REEL</t>
  </si>
  <si>
    <t>FTDI</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</si>
  <si>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</si>
  <si>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ВИД МОНТАЖА: SMD/SMT, УПАКОВКА / БЛОК: TO-252-3, КОЛИЧЕСТВО ВЫХОДОВ: 1 OUTPUT, ПОЛЯРНОСТЬ: POSITIVE, ВЫХОДНОЕ НАПРЯЖЕНИЕ: 15 V, ВЫХОДНОЙ ТОК: 2.2 A, ТИП ВЫХОДА: FIXED, ВХОДНОЕ НАПРЯЖЕНИЕ (МАКС.): 35 V, ВХОДНОЕ НАПРЯЖЕНИЕ МИН.: 35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MC7815, УПАКОВКА: CUT TAPE, УПАКОВКА: MOUSEREEL, УПАКОВКА: REEL, РАЗМЕР ФАБРИЧНОЙ УПАКОВКИ: 2500, ВЕС ИЗДЕЛИЯ: 300 MG</t>
  </si>
  <si>
    <t>MC7815BDTRKG</t>
  </si>
  <si>
    <t>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1.58 MM, ДЛИНА: 4.9 MM, ДИАПАЗОН РАБОЧИХ ТЕМПЕРАТУР: - 40 C TO + 125 C, ПРОДУКТ: VOLTAGE REFERENCES, ШИРИНА: 3.91 MM, ТОК ЧЕРЕЗ ШУНТ - МИН.: 600 UA, ТОПОЛОГИЯ: SHUNT REFERENCES, МАКСИМАЛЬНОЕ ВЫХОДНОЕ НАПРЯЖЕНИЕ: 36 V, РАЗМЕР ФАБРИЧНОЙ УПАКОВКИ: 2500, ВЕС ИЗДЕЛИЯ: 72.600 MG</t>
  </si>
  <si>
    <t>TL431BQDR</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</si>
  <si>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</si>
  <si>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РЕГИСТР ПРЕИМУЩЕСТВ INGAP HBT, РОХС: ПОДРОБНОСТИ, МАКСИМАЛЬНАЯ РАБОЧАЯ ЧАСТОТА: 12 ГГЦ, МИНИМАЛЬНАЯ РАБОЧАЯ ЧАСТОТА: 0 ГЦ, РАСПРЕДЕЛЕНИЕ: 8, НАПРЯЖЕНИЕ ПИТАНИЯ - МИН.: 4,75 В, НАПРЯЖЕНИЕ ПИТАНИЯ - МАКС.: 5,25 В, МИНИМАЛЬНАЯ РАБОЧАЯ ТЕМПЕРАТУРА: -40С, МАКСИМАЛЬНАЯ РАБОЧАЯ ТЕМПЕРАТУРА: + 85 С, ТИП КРЕПЛЕНИЯ: СМД/СМТ, ОПЕРАТИВНОЕ ЭЛЕКТРОСНАБЖЕНИЕ: 70 МА, РАБОЧЕЕ НАПРЯЖЕНИЕ ПИТАНИЯ: 5 В, ВЫХОДНАЯ МОЩНОСТЬ: -6 ДБМ, УПАКОВКА/КОРОБКА: СОИК-8, ТИП ПРОДУКТА: ПРЕСКАЛЕР, РЯД: HMC363G,ПОДКАТЕГОРИЯ: БЕСПРОВОДНЫЕ И РАДИОЧАСТОТНЫЕ ИНТЕГРАЛЬНЫЕ СХЕМЫ, ТЕХНОЛОГИИ: GAAS INGAP,</t>
  </si>
  <si>
    <t>HMC363S8GETR</t>
  </si>
  <si>
    <t>КАТЕГОРИЯ ПРОДУКТА: ИНТЕРФЕЙС - КОДЕКИ; ПРОДУКТ: AUDIO CODECS; ТИП: AUDIO CODEC, MONO; РАЗРЕШЕНИЕ: 16 BIT; КУРС КОНВЕРТАЦИИ: 26 KHZ; ТИП ИНТЕРФЕЙСА: SERIAL (I2C, I2S); КОЛИЧЕСТВО АЦП: 1 ADC; КОЛИЧЕСТВО ЦАП: 1 DAC; НАПРЯЖЕНИЕ ПИТАНИЯ - МАКС.: 3.6 V, 1.95 V; НАПРЯЖЕНИЕ ПИТАНИЯ - МИН.: 2.7 V, 1.65 V; МИНИМАЛЬНАЯ РАБОЧАЯ ТЕМПЕРАТУРА: - 40 C; МАКСИМАЛЬНАЯ РАБОЧАЯ ТЕМПЕРАТУРА: + 85 C; ВИД МОНТАЖА: SMD/SMT; УПАКОВКА / БЛОК: TSSOP-30; УПАКОВКА: REEL; ВЫСОТА: 1.15 MM; ДЛИНА: 7.8 MM; ЧУВСТВИТЕЛЬНЫЙ К ВЛАЖНОСТИ: YES; КОЛИЧЕСТВО ВХОДОВ АЦП: 3 INPUT; КОЛИЧЕСТВО ВЫХОДОВ ЦАП: 1 OUTPUT; РАБОЧЕЕ НАПРЯЖЕНИЕ ПИТАНИЯ: 1.1 V TO 3.6 V; ВЫХОДНАЯ МОЩНОСТЬ: 11.2 MW; СЕРИЯ: TLV320AIC14; SNR – ОТНОШЕНИЕ СИГНАЛ/ШУМ: 87 DB ADC/92 DB DAC; РАЗМЕР ФАБРИЧНОЙ УПАКОВКИ:2000; ШИРИНА: 4.4 MM; ВЕС ИЗДЕЛИЯ: 97,500 MG</t>
  </si>
  <si>
    <t>TLV320AIC14IDBTR</t>
  </si>
  <si>
    <t>КАТЕГОРИЯ ПРОДУКТА: КОНТРОЛЛЕРЫ И ДРАЙВЕРЫ ДВИГАТЕЛЕЙ / ДВИЖЕНИЯ / ЗАЖИГАНИЯ, ТИП: IGBT GATE DRIVER, РАБОЧИЙ ТОК ИСТОЧНИКА ПИТАНИЯ: 20 MA, МИНИМАЛЬНАЯ РАБОЧАЯ ТЕМПЕРАТУРА: - 40 C, МАКСИМАЛЬНАЯ РАБОЧАЯ ТЕМПЕРАТУРА: + 105 C, ВИД МОНТАЖА: SMD/SMT, УПАКОВКА / БЛОК: SOIC-8, УПАКОВКА: CUT TAPE, УПАКОВКА: MOUSEREEL, УПАКОВКА: REEL, ДИАПАЗОН РАБОЧИХ ТЕМПЕРАТУР: - 40 C TO + 105 C, СЕРИЯ: MC33153, РАЗМЕР ФАБРИЧНОЙ УПАКОВКИ: 2500, ВЕС ИЗДЕЛИЯ: 540 MG</t>
  </si>
  <si>
    <t>MC33153DR2G</t>
  </si>
  <si>
    <t>КАТЕГОРИЯ ПРОДУКТА: LDO РЕГУЛЯТОРЫ НАПРЯЖЕНИЯ, ВИД МОНТАЖА: SMD/SMT, УПАКОВКА / БЛОК: TO-252-3, ВЫХОДНОЕ НАПРЯЖЕНИЕ: 1.2 V, ВЫХОДНОЙ ТОК: 1 А, КОЛИЧЕСТВО ВЫХОДОВ: 1 OUTPUT, ПОЛЯРНОСТЬ: POSITIVE, ТОК ПОКОЯ: 13 MA, ВХОДНОЕ НАПРЯЖЕНИЕ (МАКС.): 18 V, ТИП ВЫХОДА: FIXED, МИНИМАЛЬНАЯ РАБОЧАЯ ТЕМПЕРАТУРА: 0 C, МАКСИМАЛЬНАЯ РАБОЧАЯ ТЕМПЕРАТУРА: + 125 C, НАПРЯЖЕНИЕ ОТПУСКАНИЯ: 1.1 V, УПАКОВКА: CUT TAPE, УПАКОВКА: MOUSEREEL, УПАКОВКА: REEL, ВЫСОТА: 2.39 MM (MAX), ДЛИНА: 6.73 MM (MAX), ШИРИНА: 6.22 MM (MAX), НАПРЯЖЕНИЕ ОТПУСКАНИЯ - МАКС.: 1.2 V AT 1 A, IB - ВХОДНОЙ ТОК СМЕЩЕНИЯ: 4 MA, НЕСТАБИЛЬНОСТЬ ВЫХОДНОГО НАПРЯЖЕНИЯ ИЛИ ТОКА: 0.2 %, НЕСТАБИЛЬНОСТЬ ВЫХОДНОЙ НАГРУЗКИ: 0.5 %, PD - РАССЕИВАНИЕ МОЩНОСТИ: 18 W, РАЗМЕР ФАБРИЧНОЙ УПАКОВКИ: 2500</t>
  </si>
  <si>
    <t>FAN1112DX</t>
  </si>
  <si>
    <t>КАТЕГОРИЯ ПРОДУКТА: МИКРОСХЕМЫ ПРОТОКОЛА ARINC 429 С ИНТЕРФЕЙСОМ SPI, ПИТАНИЕ ЛОГИКИ 3,3 В ИЛИ 5,0 В, ВСТРОЕННЫЙ АНАЛОГОВЫЙ ЛИНЕЙНЫЙ ДРАЙВЕР И ЛИНЕЙНЫЙ ПРИЕМНИК ПОДКЛЮЧАЮТСЯ НАПРЯМУЮ К ШИНЕ ARINC 429; 44-КОНТАКТНЫЙ ПЛАСТИКОВЫЙ ЧЕТЫРЕХКОНТАКТНЫЙ ПЛОСКИЙ КОРПУС (MQFP), ДИАПАЗОН ТЕМПЕРАТУР: ОТ -55С ДО +125С</t>
  </si>
  <si>
    <t>HI-3585PQT</t>
  </si>
  <si>
    <t>HOLT</t>
  </si>
  <si>
    <t>КАТЕГОРИЯ ПРОДУКТА: КРИСТАЛЛЫ, РОХС: ПОДРОБНОСТИ, ТИП ЗАЖИМА: СМД/СМТ, ГРУЗОПОДЪЕМНОСТЬ: 12 ПФ, ЧАСТОТА: 12 МГЦ, ТОЛЕРАНТНОСТЬ: 30 СТРАНИЦ В МИНУТУ, СТАБИЛЬНОСТЬ ЧАСТОТЫ: 30 СТРАНИЦ В МИНУТУ, СОЭ: 80 ОМ, УРОВЕНЬ ПРИВОДА: 100 МКВТ, МИНИМАЛЬНАЯ РАБОЧАЯ ТЕМПЕРАТУРА: -40С, МАКСИМАЛЬНАЯ РАБОЧАЯ ТЕМПЕРАТУРА: + 85 С, ДЛИНА: 3,2 ММ, ШИРИНА: 2,5 ММ, ВЫСОТА: 0,7 ММ, ДИАМЕТР: -, РЯД: 7М, ТИП ПРОДУКТА: КРИСТАЛЛЫ, КОЛИЧЕСТВО УПАКОВКИ С ЗАВОДА: 3000, ПОДКАТЕГОРИЯ: КРИСТАЛЛЫ,</t>
  </si>
  <si>
    <t>7M-12.000MAHE-T</t>
  </si>
  <si>
    <t>TXC</t>
  </si>
  <si>
    <t>ПРОВОДНИКИ ЭЛЕКТРИЧЕСКИЕ, ОСНАЩЕННЫЕ СОЕДИНИТЕЛЬНЫМИ ПРИСПОСОБЛЕНИЯМИ, НЕ БЫТОВЫЕ, НЕ ОГНЕСТОЙКИЕ, НЕ ДЛЯ ЖЕЛЕЗНОДОРОЖНОГО ТРАНСПОРТА</t>
  </si>
  <si>
    <t>КАТЕГОРИЯ ПРОДУКТА: USB - UART, НАИМЕНОВАНИЕ КОМПЛЕКТА 3.3 КОНЕЦ ПРОВОДА TTL, КЛАССИФИКАЦИЯ КОМПЛЕКТОВ КАБЕЛЬ, КЛЕЙМО ФТДИ, ЦВЕТ ЧЁРНЫЙ, КОНЕЦ РАЗЪЕМА A USB ТИП A, КОЛИЧЕСТВО КОНТАКТОВ КОНЦА РАЗЪЕМА A 6 ПОЗИЦИЯ, КОНЕЦ РАЗЪЕМА B НЕТ РАЗЪЕМА, КОЛИЧЕСТВО КОНТАКТОВ НА КОНЦЕ РАЗЪЕМА B 0 ПОЗИЦИЯ, ТЕКУЩИЙ РЕЙТИНГ 50 МА, ОПИСАНИЕ/ФУНКЦИЯ СБОРКА КАБЕЛЯ USB-ПОСЛЕДОВАТЕЛЬНЫЙ ПОРТ, КОЛИЧЕСТВО В ЗАВОДСКОЙ УПАКОВКЕ 10, РОД МУЖСКОЙ, ДЛИНА 1,8 М, КОЛИЧЕСТВО ПРОВОДНИКОВ 6 ПРОВОДНИК, УПАКОВКА МАССА, ПРОДУКТ USB-КАБЕЛИ, КАТЕГОРИЯ ПРОДУКТА USB-КАБЕЛИ/КАБЕЛИ IEEE 1394, ДИРЕКТИВА ROHS ПОДРОБНОСТИ, СЕРИЯ ТТЛ-232, ТИП КАБЕЛЬ UART CONVERT, МАКСИМАЛЬНО ДОПУСТИМОЕ НАПРЯЖЕНИЕ 3,3 В, КАЛИБР ПРОВОДА - AWG 24 AWG, КЛЕЙМО: ФТДИ, ДЛИНА КАБЕЛЯ: 1,8 М, КОЛИЧЕСТВО КОНТАКТОВ НА КОНЦЕ РАЗЪЕМА: 6 ПОЗИЦИЯ, КОНЕЦ РАЗЪЕМА А: USB ТИП A, КОНЕЦ РАЗЪЕМА B: НЕТ РАЗЪЕМА, ТЕКУЩИЙ РЕЙТИНГ: 50 МА, ОПИСАНИЕ/ФУНКЦИЯ: СБОРКА КАБЕЛЯ USB-ПОСЛЕДОВАТЕЛЬНЫЙ ПОРТ, КОЛИЧЕСТВО В ЗАВОДСКОЙ УПАКОВКЕ: КОЛИЧЕСТВО В ЗАВОДСКОЙ УПАКОВКЕ: 10, РОД: МУЖСКОЙ, ИЗГОТОВИТЕЛЬ: ФТДИ, УПАКОВКА: МАССА, КАТЕГОРИЯ ПРОДУКТА: USB-КАБЕЛИ/КАБЕЛИ IEEE 1394, ТИП ПРОДУКТА: USB-КАБЕЛИ/КАБЕЛИ IEEE 1394, ПРОДУКТ: USB-КАБЕЛИ, СЕРИЯ: ТТЛ-232, ПОДКАТЕГОРИИ: КАБЕЛЬНЫЕ СБОРКИ, ТИП: КАБЕЛЬ UART CONVERT, МАКСИМАЛЬНО ДОПУСТИМОЕ НАПРЯЖЕНИЕ: 3,3 В, КАЛИБР ПРОВОДА - AWG: 24 AWG,</t>
  </si>
  <si>
    <t>TC2030-FTDI-TTL-232RG-VSW3V3</t>
  </si>
  <si>
    <t>TAG</t>
  </si>
  <si>
    <t>ФЕРРИТОВЫЕ ФИЛЬТРЫ. ИСП. В ЭЛЕКТРОННЫХ УСТРОЙСТВАХ ОБЩЕГРАЖДАНСКОГО НАЗНАЧЕНИЯ (РАДИОЭЛЕКТРОНИКА, КОМПЬЮТЕРНЫЕ СИСТЕМЫ). НЕ ВОЕННОГО НАЗНАЧЕНИЯ. ПРЕДНАЗНАЧЕНЫ ДЛЯ ФИЛЬТРАЦИИ ВЫСОКОЧАСТОТНЫХ ПОМЕХ ЗА СЧЕТ ПОВЫШЕНИЯ ИНДУКТИВНОСТИ ПРОВОДНИКА, ДЛЯ МОНТАЖА НА ПЕЧАТНЫЕ ПЛАТЫ.</t>
  </si>
  <si>
    <t>КАТЕГОРИЯ ПРОДУКТА: СЕТЕВЫЕ ФИЛЬТРЫ, РОХС: ПОДРОБНОСТИ, ТИП ФИЛЬТРА: 3-ФАЗНЫЙ ФИЛЬТР ЭЛЕКТРОМАГНИТНЫХ ПОМЕХ/ЭМС, НОМИНАЛЬНОЕ НАПРЯЖЕНИЕ: 300 В ПЕРЕМЕННОГО ТОКА, 520 В ПЕРЕМЕННОГО ТОКА, НОМИНАЛЬНЫЙ ТОК: 25 А, ТИП КРЕПЛЕНИЯ: КРЕПЛЕНИЕ НА ШАССИ, КЛЕМТИП: КЛЕММНЫЙ БЛОК, ТОК УТЕЧКИ: 4,7 МА, ОДОБРЕНИЯ: UL, CSA, МЭК/EN, РЯД: B84143A, ТИП ПРОДУКТА: СЕТЕВЫЕ ФИЛЬТРЫ, КОЛИЧЕСТВО УПАКОВКИ С ЗАВОДА: 4, ПОДКАТЕГОРИЯ: СОСТОЯНИЕ ПИТАНИЯ, НОМЕР ДЕТАЛИ.</t>
  </si>
  <si>
    <t>B84143A0025R105</t>
  </si>
  <si>
    <t>ФИЛЬТР ЭЛЕКТРОМАГНИТНЫХ ПОМЕХ, ФЕРРИТОВЫЙ ФИЛЬТР ПОДАВЛЕНИЯ ЭМП. ЛОМ ЭЛЕКТРООБОРУДОВАЕИЯ, НЕ ДЛЯ ВОЕННОЙ ПРОДУКЦИИ., ЧАСТИ ЭЛЕКТРОТЕХНИЧЕСКОГО ОБОРУДОВАНИЯ</t>
  </si>
  <si>
    <t>КАТЕГОРИЯ ПРОДУКТА: ФЕРРИТОВЫЕ ФИЛЬТРЫ; СЕРИЯ: BLM21_XN; ПРОДУКТ: FERRITE CHIP BEADS; ТИП ВЫВОДОВ: SMD/SMT; УПАКОВКА / БЛОК: 0805 (2012 METRIC); ИМПЕДАНС: 220 OHMS; МАКСИМАЛЬНЫЙ ПОСТОЯННЫЙ ТОК: 2 A; ДОПУСТИМОЕ ОТКЛОНЕНИЕ: 25 %; МАКСИМАЛЬНОЕ СОПРОТИВЛЕНИЕ ПОСТОЯННОМУ ТОКУ: 50 MOHMS; МИНИМАЛЬНАЯ РАБОЧАЯ ТЕМПЕРАТУРА: - 55 C; МАКСИМАЛЬНАЯ РАБОЧАЯ ТЕМПЕРАТУРА: + 125 C; ДЛИНА: 2 MM; ШИРИНА: 1.25 MM; ВЫСОТА: 0.85 MM; УПАКОВКА: REEL; УПАКОВКА: CUT TAPE; УПАКОВКА: MOUSEREEL; ЁМКОСТЬ: -; РАЗМЕР ФАБРИЧНОЙ УПАКОВКИ:РАЗМЕР ФАБРИЧНОЙ УПАКОВКИ: 4000; ПРЕРЫВАНИЕ: -; ТЕСТОВАЯ ЧАСТОТА: 100 MHZ; ТИП: CHIP FERRITE BEAD SINGLE TYPE; ДРУГИЕ НАЗВАНИЯ ТОВАРА №: EKDMGN01A-KIT; ВЕС ИЗДЕЛИЯ: 38 MG</t>
  </si>
  <si>
    <t>BLM21PG221SN1</t>
  </si>
  <si>
    <t>КАТЕГОРИЯ ПРОДУКТА: ФИЛЬТРУЮЩИЕ КОНТУРЫ ЭМП, ROHS: ПОДРОБНОСТИ, ПРОДУКТ: EMI NETWORK FILTERS, ТИП: SIGNAL LINE AND DC POWER LINE FILTER, ЧАСТОТА ОТСЕЧКИ: 12 MHZ, ТИП ЦЕПИ: LC (T) FILTER, ЁМКОСТЬ: 0.033 UF, ИНДУКТИВНОСТЬ: -, СОПРОТИВЛЕНИЕ: -, НОМИНАЛЬНОЕ НАПРЯЖЕНИЕ: 50 V, НОМИНАЛЬНЫЙ ТОК: 2 A, ТИП ВЫВОДОВ: SMD/SMT, УПАКОВКА / БЛОК: 1812 (4532 METRIC), МИНИМАЛЬНАЯ РАБОЧАЯ ТЕМПЕРАТУРА: - 25 C, МАКСИМАЛЬНАЯ РАБОЧАЯ ТЕМПЕРАТУРА: + 85 C, СЕРИЯ: ACH, УПАКОВКА: REEL, УПАКОВКА: CUT TAPE, УПАКОВКА: MOUSEREEL, ЗАТУХАНИЕ: 25 DB, ТОРГОВАЯ МАРКА: TDK, ЧАСТОТНЫЙ ДИАПАЗОН: 6 MHZ TO 60 MHZ, ВЫСОТА: 1.8 MM, ДЛИНА: 4.5 MM, ДИАПАЗОН РАБОЧИХ ТЕМПЕРАТУР: - 25 C TO + 85 C, ТИП ПРОДУКТА: EMI FILTER CIRCUITS, РАЗМЕР ФАБРИЧНОЙ УПАКОВКИ: 1000, ПОДКАТЕГОРИЯ: FILTERS, ШИРИНА: 3.2 MM</t>
  </si>
  <si>
    <t>ACH4518-333-TD01</t>
  </si>
  <si>
    <t>ФИЛЬТРЫ ПОДАВЛЕНИЯ ЭМП</t>
  </si>
  <si>
    <t>КАТЕГОРИЯ ПРОДУКТА: ПРОХОДНЫЕ ФИЛЬТРЫ EMI, СЕРИЯ: 4100, ТИП ЦЕПИ: PI FILTER, ЁМКОСТЬ: 10000 PF, 5000 PF, НОМИНАЛЬНОЕ НАПРЯЖЕНИЕ: 250 V, МАКСИМАЛЬНЫЙ ПОСТОЯННЫЙ ТОК: 10 A, УПАКОВКА: BULK, ДИАМЕТР: 5.08 MM, ДЛИНА: 0.6 IN, РАЗМЕР ФАБРИЧНОЙ УПАКОВКИ: 100, ВЕС ИЗДЕЛИЯ: 605 MG</t>
  </si>
  <si>
    <t>4100-053LF</t>
  </si>
  <si>
    <t>TUSONIX</t>
  </si>
  <si>
    <t>ПЕРЕКЛЮЧАЮЩИЙ ЭЛЕМЕНТ МГНОВЕННОГО ДЕЙСТВИЯ, 2 ПОЛОЖЕНИЯ, СО ВСТАВНЫМИ КЛЕММАМИ. НЕ ВОЕННОГО НАЗНАЧЕНИЯ. ПРОМЫШЛЕННЫЙ.</t>
  </si>
  <si>
    <t>КАТЕГОРИЯ ПРОДУКТА: ПЕРЕКЛЮЧАЮЩИЙ ЭЛЕМЕНТ МГНОВЕННОГО ДЕЙСТВИЯ,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РЯД: 61, ЗАВОДСКАЯ УПАКОВКА: 1, ПОДКАТЕГОРИЯ: АКСЕССУАРЫ ДЛЯ ПЕРЕКЛЮЧАТЕЛЕЙ, ТОРГОВОЕ НАЗВАНИЕ: СЕРИЯ 61,</t>
  </si>
  <si>
    <t>61-8470.22</t>
  </si>
  <si>
    <t>EAO</t>
  </si>
  <si>
    <t>КАТУШКА ИНДУКТИВНОСТИ И ДРОССЕЛИ. НЕ ВОЕННОГО НАЗНАЧЕНИЯ. ТОВАР ПОСТАВЛЯЕТСЯ НА БЕЗВОЗМЕЗДНОЙ ОСНОВЕ. СТОИМОСТЬ УКАЗАНА ТОЛЬКО ДЛЯ ТАМОЖЕННЫХ ЦЕЛЕЙ.</t>
  </si>
  <si>
    <t>КАТЕГОРИЯ ПРОДУКТА: СИНФАЗНЫЕ ДРОССЕЛИ / ФИЛЬТРЫ, ВИД МОНТАЖА: PCB MOUNT, ТИП ВЫВОДОВ: SMD/SMT, КОЛИЧЕСТВО КАНАЛОВ: 1 CHANNEL, ИНДУКТИВНОСТЬ: 68 NH, ДОПУСТИМОЕ ОТКЛОНЕНИЕ: 0,05, МАКСИМАЛЬНЫЙ ПОСТОЯННЫЙ ТОК: 410 MA, МАКСИМАЛЬНОЕ СОПРОТИВЛЕНИЕ ПОСТОЯННОМУ ТОКУ: 190 MOHMS, ЧАСТОТА СОБСТВЕННЫХ КОЛЕБАНИЙ: 1.55 GHZ, МИНИМАЛЬНАЯ РАБОЧАЯ ТЕМПЕРАТУРА: - 55 C, МАКСИМАЛЬНАЯ РАБОЧАЯ ТЕМПЕРАТУРА: + 125 C, УПАКОВКА / БЛОК: 0805 (2012 METRIC), ДЛИНА: 2.2 MM, ШИРИНА: 1.2 MM, ВЫСОТА: 1.4 MM, УПАКОВКА: REEL, ТИП ПРОДУКТА: COMMON MODE CHOKES, Q МИН.: 45, РАЗМЕР ФАБРИЧНОЙ УПАКОВКИ:</t>
  </si>
  <si>
    <t>B82498B3680J</t>
  </si>
  <si>
    <t>ФЕРРИТОВЫЕ СЕРДЕЧНИКИ (БУСИНЫ) ДЛЯ ТРАНСФОРМАТОРОВ МАЛОЙ МОЩНОСТИ. НЕ ВОЕННОГО НАЗНАЧЕНИЯ.(ОБОРУДОВАНИЕ ДЛЯ АВТОМАТИЗАЦИИ ПРОМЫШЛЕННЫХ ПРЕДПРИЯТИЙ, КОМПЬЮТЕРНЫХ СИСТЕМ). ТОВАР ПОСТАВЛЯЕТСЯ НА БЕЗВОЗМЕЗДНОЙ ОСНОВЕ. СТОИМОСТЬ УКАЗАНА ТОЛЬКО ДЛЯ ТАМОЖЕННЫХ ЦЕЛЕЙ.</t>
  </si>
  <si>
    <t>КАТЕГОРИЯ ПРОДУКТА: ФЕРРИТОВЫЕ СЕРДЕЧНИКИ, СЕРИИ: B64290L, ТОВАР: ТОРОИДЫ, ТИП: КОЛЬЦЕВОЕ ЯДРО, ОСНОВНОЙ МАТЕРИАЛ: Т38, УПАКОВКА: ЛОТОК, ВНУТРЕННИЙ ДИАМЕТР: 6 ММ, НАРУЖНЫЙ ДИАМЕТР: 10ММ, ВНЕШНЯЯ ВЫСОТА: 4ММ, ТИП ПРОДУКТА: ФЕРРИТОВЫЕ СЕРДЕЧНИКИ, КОЛИЧЕСТВО В УПАКОВКЕ С ЗАВОДА: 3000,</t>
  </si>
  <si>
    <t>B64290L0038X038</t>
  </si>
  <si>
    <t>ДИОДЫ, КРОМЕ ФОТОДИОДОВ ИЛИ СВЕТОДИОДОВ (LED), НЕ ВОЕННОГО НАЗНАЧЕНИЯ.ТОВАР ПОСТАВЛЯЕТСЯ НА БЕЗВОЗМЕЗДНОЙ ОСНОВЕ. СТОИМОСТЬ УКАЗАНА ТОЛЬКО ДЛЯ ТАМОЖЕННЫХ ЦЕЛЕЙ.</t>
  </si>
  <si>
    <t>КАТЕГОРИЯ ПРОДУКТА: ДИОДЫ И ВЫПРЯМИТЕЛИ ШОТТКИ, ROHS: ПОДРОБНОСТИ, ПРОДУКТ: SCHOTTKY RECTIFIERS, ВИД МОНТАЖА: THROUGH HOLE, УПАКОВКА / БЛОК: TO-220AC-2, КОНФИГУРАЦИЯ: SINGLE, ТЕХНОЛОГИЯ: SI, IF - ПРЯМОЙ ТОК: 8 A, VRRM - ПОВТОРЯЮЩЕЕСЯ ОБРАТНОЕ НАПРЯЖЕНИЕ: 100 V, VF - ПРЯМОЕ НАПРЯЖЕНИЕ: 720 MV, IFSM - УДАРНЫЙ ПРЯМОЙ ТОК: 850 A, IR - ОБРАТНЫЙ ТОК : 550 UA, МИНИМАЛЬНАЯ РАБОЧАЯ ТЕМПЕРАТУРА: - 55 C, МАКСИМАЛЬНАЯ РАБОЧАЯ ТЕМПЕРАТУРА: + 175 C, УПАКОВКА: TUBE, ТОРГОВАЯ МАРКА: VISHAY SEMICONDUCTORS, ТИП ПРОДУКТА: SCHOTTKY DIODES &amp; RECTIFIERS, РАЗМЕР ФАБРИЧНОЙ УПАКОВКИ: 50, ПОДКАТЕГОРИЯ: DIODES &amp; RECTIFIERS, VR - ОБРАТНОЕ НАПРЯЖЕНИЕ: 100 V</t>
  </si>
  <si>
    <t>VS-8TQ100-M3</t>
  </si>
  <si>
    <t>РАЗЪЕМ ДЛЯ МОНТАЖА НА ПЕЧАТНУЮ ПЛАТУ. НЕ ВОЕННОГО НАЗНАЧЕНИЯ.ОБРАЗЦЫ ДЛЯ РЕКЛАМНЫХ ЦЕЛЕЙ. ТОВАР ПОСТАВЛЯЕТСЯ НА БЕЗВОЗМЕЗДНОЙ ОСНОВЕ. СТОИМОСТЬ УКАЗАНА ТОЛЬКО ДЛЯ ТАМОЖЕННЫХ ЦЕЛЕЙ.</t>
  </si>
  <si>
    <t>КАТЕГОРИЯ ПРОДУКТА: РАЗЪЕМЫ ОБЪЕДИНИТЕЛЬНОЙ ПЛАТЫ, КОНТАКТНЫЙ МАТЕРИАЛ: МЕДНЫЙ СПЛАВ, ПОКРЫТИЕ КОНТАКТОВ: ЗОЛОТО, ТЕКУЩИЙ РЕЙТИНГ: 1 А, КОЛИЧЕСТВО В ЗАВОДСКОЙ УПАКОВКЕ: КОЛИЧЕСТВО В ЗАВОДСКОЙ УПАКОВКЕ: 100, МОНТАЖНЫЙ УГОЛ: ПРЯМОЙ, КОЛИЧЕСТВО ДОЛЖНОСТЕЙ: 160 ПОЗИЦИЯ, КОЛИЧЕСТВО РЯДОВ: 5 РЯД, УПАКОВКА: ПОДНОС, СМОЛА: 2,54 ММ, КАТЕГОРИЯ ПРОДУКТА: DIN 41612 ШТЕКЕРНЫЕ СОЕДИНИТЕЛИ, ТИП ПРОДУКТА: DIN 41612 ШТЕКЕРНЫЕ СОЕДИНИТЕЛИ, ПРОДУКТ: ЗАГОЛОВКИ, ЗАГРУЖЕННЫЕ СТРОКИ: З+А+В+С+D, СЕРИЯ: ДИН 41612, ПОДКАТЕГОРИИ: РАЗЪЕМЫ ОБЪЕДИНИТЕЛЬНОЙ ПЛАТЫ, СТИЛЬ ЗАВЕРШЕНИЯ: ПРЕССОВАЯ ПОСАДКА, ТИП: ХАР-БУС 64, УРОВЕНЬ ЧУВСТВИТЕЛЬНОСТИ К ВЛАГЕ (MSL) 1 (БЕЗ ОГРАНИЧЕНИЙ), ТИП МОНТАЖА СВОБОДНОЕ ПОДВЕШИВАНИЕ (В ЛИНИЮ), ЗАМЕТКА КОНТАКТЫ НЕ ВКЛЮЧЕНЫ, КОЛИЧЕСТВО ПОЗИЦИЙ 160, КОЛИЧЕСТВО СТРОК 5,</t>
  </si>
  <si>
    <t>2440000002</t>
  </si>
  <si>
    <t>ЛАМПЫ СВЕТОИЗЛУЧАЮЩИЕ ДИОДНЫЕ: ИНДИКАТОР ПОЛОЖЕНИЯ ПЕРЕКЛЮЧАТЕЛЯ, ПРЕДСТВАЛЯЕТ ИЗ СЕБЯ СВЕТОДИОДНУЮ ОДНОЦОКОЛЬНУЮ БЕЗВИНТОВУЮ ЛАМПУ НА ОДНОКРИСТАЛЬНОМ СВЕТОДИОДЕ, ИСПОЛЬЗУЕТСЯ ДЛЯ ИНДИКАЦИИ СОСТОЯНИЯ ПЕРЕКЛЮЧАТЕЛЯ, УСТАНАВЛИВАЕТСЯ НА ПЕРЕДНЮЮ ПАНЕЛЬ ПРОМЫШЛЕННОГО ЭЛЕКТРОННОГО ПРИБОРА, НЕ ПРЕДНАЗНАЧЕНО ДЛЯ БЫТОВОГО ИСПОЛЬЗОВАНИЯ, ДЛЯ ПРИМЕНЕНИЯ В ПРОМЫШЛЕННОМ ОБОРУДОВАНИИ; НЕ ВОЕННОГО НАЗНАЧЕНИЯ, НЕ ЛОМ</t>
  </si>
  <si>
    <t>ЛАМПЫ СВЕТОДИОДНЫЕ. 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СЕРИЯ: «10», ЦВЕТ ОСВЕЩЕНИЯ: YELLOW, НОМИНАЛЬНОЕ НАПРЯЖЕНИЕ: 28 V, ОСОБЕННОСТИ: LED SIZE T1 3/4 MG, С ПОДСВЕТКОЙ: ILLUMINATED, ТИП ПРОДУКТА: PANEL MOUNT INDICATORS / SWITCH INDICATORS, СЕРИЯ: 10, РАЗМЕР ФАБРИЧНОЙ УПАКОВКИ: 1, ПОДКАТЕГОРИЯ: SWITCH ACCESSORIES, КОММЕРЧЕСКОЕ ОБОЗНАЧЕНИЕ: 10</t>
  </si>
  <si>
    <t>10-2J13.1064</t>
  </si>
  <si>
    <t>ЛАМПЫ СВЕТОДИОДНЫЕ. 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СЕРИЯ: «10», ЦВЕТ ОСВЕЩЕНИЯ: RED, НОМИНАЛЬНОЕ НАПРЯЖЕНИЕ: 24 V, ОСОБЕННОСТИ: LED SIZE T1 3/4 MG, С ПОДСВЕТКОЙ: ILLUMINATED, ТИП ПРОДУКТА: PANEL MOUNT INDICATORS / SWITCH INDICATORS, СЕРИЯ: 10, РАЗМЕР ФАБРИЧНОЙ УПАКОВКИ: 1, ПОДКАТЕГОРИЯ: SWITCH ACCESSORIES, КОММЕРЧЕСКОЕ ОБОЗНАЧЕНИЕ: 10</t>
  </si>
  <si>
    <t>10-2J12.1062</t>
  </si>
  <si>
    <t>ЛАМПЫ СВЕТОДИОДНЫЕ. 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СЕРИЯ: «10», ЦВЕТ ОСВЕЩЕНИЯ: YELLOW, НОМИНАЛЬНОЕ НАПРЯЖЕНИЕ: 12 V, ОСОБЕННОСТИ: LED SIZE T1 3/4 MG, С ПОДСВЕТКОЙ: ILLUMINATED, ТИП ПРОДУКТА: PANEL MOUNT INDICATORS / SWITCH INDICATORS, СЕРИЯ: 10, РАЗМЕР ФАБРИЧНОЙ УПАКОВКИ: 1, ПОДКАТЕГОРИЯ: SWITCH ACCESSORIES, КОММЕРЧЕСКОЕ ОБОЗНАЧЕНИЕ: 10</t>
  </si>
  <si>
    <t>10-2J09.1064</t>
  </si>
  <si>
    <t>ЛАМПЫ СВЕТОДИОДНЫЕ. 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СЕРИЯ: «10», ЦВЕТ ОСВЕЩЕНИЯ: RED, НОМИНАЛЬНОЕ НАПРЯЖЕНИЕ: 28 V, ОСОБЕННОСТИ: LED SIZE T1 3/4 MG, С ПОДСВЕТКОЙ: ILLUMINATED, ТИП ПРОДУКТА: PANEL MOUNT INDICATORS / SWITCH INDICATORS, СЕРИЯ: 10, РАЗМЕР ФАБРИЧНОЙ УПАКОВКИ: 1, ПОДКАТЕГОРИЯ: SWITCH ACCESSORIES, КОММЕРЧЕСКОЕ ОБОЗНАЧЕНИЕ: 10</t>
  </si>
  <si>
    <t>10-2J13.1062</t>
  </si>
  <si>
    <t>ПЕРЕКЛЮЧАТЕЛИ ПРОЧИЕ НА НАПРЯЖЕНИЕ БОЛЕЕ 60 В, НЕ ДЛЯ ИСПОЛЬЗОВАНИЯ В БЫТУ</t>
  </si>
  <si>
    <t>КАТЕГОРИЯ ПРОДУКТА: ГРУППЫ КОНТАКТОВ ПЕРЕКЛЮЧАТЕЛЕЙ / КОМПЛЕКТЫ ДЛЯ ПЕРЕКЛЮЧАТЕЛЕЙ, ROHS: ПОДРОБНОСТИ, ПРОДУКТ: CONTACT BLOCKS, ТИП: SWITCHING ELEMENT, ПРЕДНАЗНАЧЕНО ДЛЯ: 61 SERIES, ТИП ВЫВОДОВ: QUICK CONNECT, НОМИНАЛЬНОЕ НАПРЯЖЕНИЕ ПОСТОЯННОГО ТОКА: 250 VDC, ОСВЕЩЕНИЕ: ILLUMINATED, МАКСИМАЛЬНАЯ РАБОЧАЯ ТЕМПЕРАТУРА: + 55 C, МИНИМАЛЬНАЯ РАБОЧАЯ ТЕМПЕРАТУРА: - 25 C, ТИП ПРОДУКТА: SWITCH CONTACT BLOCKS / SWITCH KITS, СЕРИЯ: 61, РАЗМЕР ФАБРИЧНОЙ УПАКОВКИ: 1, ПОДКАТЕГОРИЯ: SWITCH ACCESSORIES, КОММЕРЧЕСКОЕ ОБОЗНАЧЕНИЕ: SERIES 61</t>
  </si>
  <si>
    <t>61-8490.22</t>
  </si>
  <si>
    <t>КАТЕГОРИЯ ПРОДУКТА: FPGA - ПРОГРАММИРУЕМАЯ ВЕНТИЛЬНАЯ МАТРИЦА, ROHS: ПОДРОБНОСТИ, СЕРИЯ: XC6SLX150, КОЛИЧЕСТВО ЛОГИЧЕСКИХ ЭЛЕМЕНТОВ: 147443 LE, АДАПТИВНЫЕ ЛОГИЧЕСКИЕ МОДУЛИ - ALMS: 23038 ALM, ВСТРОЕННАЯ ПАМЯТЬ: 4.71 MBIT, КОЛИЧЕСТВО ВХОДОВ/ВЫХОДОВ: 338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FCBGA-484, ТОРГОВАЯ МАРКА: XILINX, РАСПРЕДЕЛЕННОЕ ОЗУ: 1355 KBIT, ВСТРОЕННАЯ БЛОЧНАЯ ПАМЯТЬ - EBR: 4824 KBIT, МАКСИМАЛЬНАЯ РАБОЧАЯ ЧАСТОТА: 1.08 GHZ, ЧУВСТВИТЕЛЬНЫЙ К ВЛАЖНОСТИ: YES, КОЛИЧЕСТВО БЛОКОВ ЛОГИЧЕСКИХ МАССИВОВ (LAB): 11519 LAB,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</si>
  <si>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XC6SLX150-2FGG484I</t>
  </si>
  <si>
    <t>RUB</t>
  </si>
  <si>
    <t>XILINX</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</si>
  <si>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</si>
  <si>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FPGA - ПРОГРАММИРУЕМАЯ ВЕНТИЛЬНАЯ МАТРИЦА; СЕРИЯ: CYCLONE EPC6; КОЛИЧЕСТВО ЛОГИЧЕСКИХ ЭЛЕМЕНТОВ: 5980 LE; КОЛИЧЕСТВО ВХОДОВ/ВЫХОДОВ: 185 I/O; РАБОЧЕЕ НАПРЯЖЕНИЕ ПИТАНИЯ: 1.5 V TO 3.3 V; МИНИМАЛЬНАЯ РАБОЧАЯ ТЕМПЕРАТУРА: - 40 C; МАКСИМАЛЬНАЯ РАБОЧАЯ ТЕМПЕРАТУРА: + 85 C; ВИД МОНТАЖА: SMD/SMT; УПАКОВКА / БЛОК: QFP-240; УПАКОВКА: TRAY; МАКСИМАЛЬНАЯ РАБОЧАЯ ЧАСТОТА: 250 MHZ; ЧУВСТВИТЕЛЬНЫЙ К ВЛАЖНОСТИ: YES; КОЛИЧЕСТВО БЛОКОВ ЛОГИЧЕСКИХ МАССИВОВ (LAB): 598 LAB; РАЗМЕР ФАБРИЧНОЙ УПАКОВКИ:РАЗМЕР ФАБРИЧНОЙ УПАКОВКИ: 24; ОБЩИЙ ОБЪЕМ ПАМЯТИ: 92160 BIT; КОММЕРЧЕСКОЕ ОБОЗНАЧЕНИЕ: CYCLONE; ДРУГИЕ НАЗВАНИЯ ТОВАРА №: 966621</t>
  </si>
  <si>
    <t>EP1C6Q240I7N</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</si>
  <si>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</si>
  <si>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ДЕТАЛЕЙ: МИКРОПРОЦЕССОРЫ / МИКРОКОНТРОЛЛЕРЫ / ПЕРИФЕРИЙНЫЕ МИКРОСХЕМЫ/КОНТРОЛЛЕРЫ ШИН. ОПИСАНИЕ: КОНТРОЛЛЕР ШИНЫ PCI, CMOS, PQFP160. ОПИСАНИЕ ПАКЕТА MFR: ПЛАСТИК, QFP-160. СООТВЕТСТВУЕТ ТРЕБОВАНИЯМ REACH: ДА. ШИРИНА АДРЕСНОЙ ШИНЫ: 32.0. ТАКТОВАЯ ЧАСТОТА -МАКС.: 33,0 МГЦ. ШИРИНА ВНЕШНЕЙ ШИНЫ ДАННЫХ: 32.0. КОД JESD-30: S-PQFP-G160. КОД JESD-609: E0. КОЛИЧЕСТВО ТЕРМИНАЛОВ: 160. РАБОЧАЯ ТЕМПЕРАТУРА -НЕ МЕНЕЕ: 0.0 CEL. АБОЧАЯ ТЕМПЕРАТУРА -МАКС.: 70.0 CEL. МАТЕРИАЛ КОРПУСА УПАКОВКИ: ПЛАСТИК / ЭПОКСИДНАЯ СМОЛА. КОД ПАКЕТА: QFP. КОД ЭКВИВАЛЕНТНОСТИ ПАКЕТА: QFP160, 1,2 КВ. ФОРМА УПАКОВКИ: КВАДРАТ. СТИЛЬ УПАКОВКИ: FLATPACK. ПИКОВАЯ ТЕМПЕРАТУРА ОПЛАВЛЕНИЯ (CEL): НЕ УКАЗАНО. ИСТОЧНИКИ ПИТАНИЯ: 3.3,3.3/5. ВЫСОТА СИДЕНИЯ -МАКС.: 4,5 ММ. ПОДКАТЕГОРИЯ: КОНТРОЛЛЕРЫ ШИНЫ. НАПРЯЖЕНИЕ ПИТАНИЯ-НОМИНАЛЬНОЕ: 3.3 В. НАПРЯЖЕНИЕ ПИТАНИЯ-НЕ МЕНЕЕ: 3.0 В. АПРЯЖЕНИЕ ПИТАНИЯ -МАКС.: 3,6 В. ПОВЕРХНОСТНЫЙ МОНТАЖ: ДА. ТЕХНОЛОГИЯ: CMOS. ТЕМПЕРАТУРНЫЙ КЛАСС: КОММЕРЧЕСКИЙ. ФОРМА ТЕРМИНАЛА: КРЫЛО ЧАЙКИ. ШАГ ТЕРМИНАЛА: 0,65 ММ. ПОЛОЖЕНИЕ ТЕРМИНАЛА: QUAD. ВРЕМЯ ПРИ МАКСИМАЛЬНОЙ ТЕМПЕРАТУРЕ ОПЛАВЛЕНИЯ -НЕ БОЛЕЕ (С): НЕ УКАЗАНО. ДЛИНА: 28.0 ММ. ШИРИНА: 28.0 ММ.</t>
  </si>
  <si>
    <t>S21152BB</t>
  </si>
  <si>
    <t>INTEL</t>
  </si>
  <si>
    <t>КАТЕГОРИЯ ПРОДУКТА: FPGA — КОНФИГУРАЦИОННАЯ ПАМЯТЬ, РОХС: ПОДРОБНОСТИ, ТИП ПАМЯТИ: ВСПЫШКА, ОБЪЕМ ПАМЯТИ: 1,6 МБИТ, МАКСИМАЛЬНАЯ РАБОЧАЯ ЧАСТОТА: 10 МГЦ, РАБОЧЕЕ НАПРЯЖЕНИЕ ПИТАНИЯ: 3,3 В, 5 В, МИНИМАЛЬНАЯ РАБОЧАЯ ТЕМПЕРАТУРА: -40С, МАКСИМАЛЬНАЯ РАБОЧАЯ ТЕМПЕРАТУРА: + 85 С, ТИП КРЕПЛЕНИЯ: СМД/СМТ, УПАКОВКА/КОРОБКА: ПЛКЦ-20, ЧУВСТВИТЕЛЕН К ВЛАГЕ: ДА, ОПЕРАТИВНОЕ ЭЛЕКТРОСНАБЖЕНИЕ: 50 МКА, ТИП ПРОДУКТА: FPGA — ПАМЯТЬ КОНФИГУРАЦИИ, РЯД: ЭПК2 ФЛЕКС, КОЛИЧЕСТВО УПАКОВКИ С ЗАВОДА: 196, ПОДКАТЕГОРИЯ: ПРОГРАММИРУЕМЫЕ ЛОГИЧЕСКИЕ ИС, НАПРЯЖЕНИЕ ПИТАНИЯ - МАКС.: 5,25 В,</t>
  </si>
  <si>
    <t>EPC2LI20N</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</si>
  <si>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</si>
  <si>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CPLD — СЛОЖНЫЕ ПРОГРАММИРУЕМЫЕ ЛОГИЧЕСКИЕ УСТРОЙСТВА, РЯД: XCR3128XL, ТИП КРЕПЛЕНИЯ: СМД/СМТ, УПАКОВКА/КОРОБКА: ВКФП-100, РАБОЧЕЕ НАПРЯЖЕНИЕ ПИТАНИЯ: ОТ 2,7 В ДО 3,6 В, КОЛИЧЕСТВО МАКРОЯЧЕЕК: 128 МАКРОЯЧЕЙКА, КОЛИЧЕСТВО ВХОДОВ/ВЫХОДОВ: 84 ВВОДА/ВЫВОДА, НАПРЯЖЕНИЕ ПИТАНИЯ - МАКС.: 3,6 В, НАПРЯЖЕНИЕ ПИТАНИЯ - МИН.: 2,7 В, МИНИМАЛЬНАЯ РАБОЧАЯ ТЕМПЕРАТУРА: -40С, МАКСИМАЛЬНАЯ РАБОЧАЯ ТЕМПЕРАТУРА: + 85 С, МАКСИМАЛЬНАЯ РАБОЧАЯ ЧАСТОТА: 175 МГЦ, ЗАДЕРЖКА РАСПРОСТРАНЕНИЯ - МАКС: 5,5 НС, ТИП ПАМЯТИ: ЭСППЗУ, ЧУВСТВИТЕЛЕН К ВЛАГЕ: ДА, КОЛИЧЕСТВО ПОРТОВ: 3000, КОЛИЧЕСТВО БЛОКОВ ЛОГИЧЕСКОГО МАССИВА – LAB: 2, КОЛИЧЕСТВО ЛОГИЧЕСКИХ ЭЛЕМЕНТОВ: 2, ОПЕРАТИВНОЕ ЭЛЕКТРОСНАБЖЕНИЕ: 30 МА,</t>
  </si>
  <si>
    <t>XCR3128XL-10VQ100I</t>
  </si>
  <si>
    <t>КАТЕГОРИЯ ПРОДУКТА: FPGA — КОНФИГУРАЦИОННАЯ ПАМЯТЬ, ТИП ПАМЯТИ: ЭСППЗУ, ОБЪЕМ ПАМЯТИ: 4 МБИТ, МАКСИМАЛЬНАЯ РАБОЧАЯ ЧАСТОТА: 50 МГЦ, РАБОЧЕЕ НАПРЯЖЕНИЕ ПИТАНИЯ: 3,3 В, МИНИМАЛЬНАЯ РАБОЧАЯ ТЕМПЕРАТУРА: -40С, МАКСИМАЛЬНАЯ РАБОЧАЯ ТЕМПЕРАТУРА: + 85 С, ТИП КРЕПЛЕНИЯ: СМД/СМТ, УПАКОВКА/КОРОБКА: ЦСОП-20, ОПЕРАТИВНОЕ ЭЛЕКТРОСНАБЖЕНИЕ: 10 МА, ТИП ПРОДУКТА: FPGA — ПАМЯТЬ КОНФИГУРАЦИИ, РЯД: XCF04S, ПОДКАТЕГОРИЯ: ПРОГРАММИРУЕМЫЕ ЛОГИЧЕСКИЕ ИС,</t>
  </si>
  <si>
    <t>XCF04SV020C</t>
  </si>
  <si>
    <t>ПРОГРАММИРУЕМАЯ ЛОГИЧЕСКАЯ ИНТЕГРАЛЬНАЯ СХЕМА.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</si>
  <si>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ППВМ - КОНФИГУРАЦИОННАЯ ПАМЯТЬ, ТИП ПАМЯТИ: EEPROM, РАЗМЕР ПАМЯТИ: 1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TSSOP-20, СЕРИЯ: XCF01S, ТОРГОВАЯ МАРКА: XILINX, ЧУВСТВИТЕЛЬНЫЙ К ВЛАЖНОСТИ: YES, РАБОЧИЙ ТОК ИСТОЧНИКА ПИТАНИЯ: 10 MA, РАЗМЕР ФАБРИЧНОЙ УПАКОВКИ: 74, НАПРЯЖЕНИЕ ПИТАНИЯ - МАКС.: 3.6 V, НАПРЯЖЕНИЕ ПИТАНИЯ - МИН.: 3 V, ВЕС ИЗДЕЛИЯ: 500 MG</t>
  </si>
  <si>
    <t>XCF01SVOG20C</t>
  </si>
  <si>
    <t>КАТЕГОРИЯ ПРОДУКТА: FPGA - ПРОГРАММИРУЕМАЯ ВЕНТИЛЬНАЯ МАТРИЦА, ПРОДУКТ: SPARTAN-6, КОЛИЧЕСТВО ЛОГИЧЕСКИХ ЭЛЕМЕНТОВ: 101261, КОЛИЧЕСТВО ВХОДОВ/ВЫХОДОВ: 296 I/O, РАБОЧЕЕ НАПРЯЖЕНИЕ ПИТАНИЯ: 1.2 V, МИНИМАЛЬНАЯ РАБОЧАЯ ТЕМПЕРАТУРА: - 40 C, МАКСИМАЛЬНАЯ РАБОЧАЯ ТЕМПЕРАТУРА: + 100 C, ВИД МОНТАЖА: SMD/SMT, УПАКОВКА / БЛОК: FCBGA-484, ДИАПАЗОН ДАННЫХ: 800 MB/S, СЕРИЯ: XC6SLX100T, РАСПРЕДЕЛЕННОЕ ОЗУ: 976 KBIT, ВСТРОЕННАЯ БЛОЧНАЯ ПАМЯТЬ - EBR: 4824 KBIT, МАКСИМАЛЬНАЯ РАБОЧАЯ ЧАСТОТА: 1080 MHZ, ЧУВСТВИТЕЛЬНЫЙ К ВЛАЖНОСТИ: YES, КОЛИЧЕСТВО ТРАНСИВЕРОВ: 8 TRANSCEIVER, РАЗМЕР ФАБРИЧНОЙ УПАКОВКИ: 60, КОММЕРЧЕСКОЕ ОБОЗНАЧЕНИЕ: SPARTAN</t>
  </si>
  <si>
    <t>XC6SLX100T-3FGG484I</t>
  </si>
  <si>
    <t>КАТЕГОРИЯ ПРОДУКТА: FPGA - ПРОГРАММИРУЕМАЯ ВЕНТИЛЬНАЯ МАТРИЦА; ROHS: N; СЕРИЯ: EPF10K50 FLEX 10K; КОЛИЧЕСТВО ЛОГИЧЕСКИХ ЭЛЕМЕНТОВ: 2880 LE; КОЛИЧЕСТВО ВХОДОВ/ВЫХОДОВ: 189 I/O; РАБОЧЕЕ НАПРЯЖЕНИЕ ПИТАНИЯ: 5 V; МИНИМАЛЬНАЯ РАБОЧАЯ ТЕМПЕРАТУРА: - 40 C; МАКСИМАЛЬНАЯ РАБОЧАЯ ТЕМПЕРАТУРА: + 85 C; ВИД МОНТАЖА: SMD/SMT; УПАКОВКА / БЛОК: QFP-240; УПАКОВКА: TRAY; ЧУВСТВИТЕЛЬНЫЙ К ВЛАЖНОСТИ: YES; КОЛИЧЕСТВО ВЕНТИЛЕЙ: 116000; КОЛИЧЕСТВО БЛОКОВ ЛОГИЧЕСКИХ МАССИВОВ (LAB): 360 LAB; РАБОЧИЙ ТОК ИСТОЧНИКА ПИТАНИЯ: 10 MA; РАЗМЕР ФАБРИЧНОЙ УПАКОВКИ:РАЗМЕР ФАБРИЧНОЙ УПАКОВКИ: 24; ОБЩИЙ ОБЪЕМ ПАМЯТИ: 20480 BIT; КОММЕРЧЕСКОЕ ОБОЗНАЧЕНИЕ: FLEX 10K; ДРУГИЕ НАЗВАНИЯ ТОВАРА №: 973332</t>
  </si>
  <si>
    <t>HK</t>
  </si>
  <si>
    <t>ГОНКОНГ</t>
  </si>
  <si>
    <t>EPF10K50RI240-4</t>
  </si>
  <si>
    <t>ПРОЦЕССОР И КОНТРОЛЛЕР ЦИФРОВЫХ СИГНАЛОВ (DSP, DSC).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</si>
  <si>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ПРОЦЕССОР И КОНТРОЛЛЕР ЦИФРОВЫХ СИГНАЛОВ (DSP, DSC), ВИД МОНТАЖА: SMD/SMT, УПАКОВКА / БЛОК: LQFP-100, СЕРИЯ: TMS320F2808, ПРОДУКТ: DSCS, МАКСИМАЛЬНАЯ ТАКТОВАЯ ЧАСТОТА: 100 MHZ, РАЗМЕР ПРОГРАММНОЙ ПАМЯТИ: 128 KB, РАЗМЕР ОЗУ ДАННЫХ: 36 KB, РАБОЧЕЕ НАПРЯЖЕНИЕ ПИТАНИЯ: 1.8 V, МИНИМАЛЬНАЯ РАБОЧАЯ ТЕМПЕРАТУРА: - 40 C, МАКСИМАЛЬНАЯ РАБОЧАЯ ТЕМПЕРАТУРА: + 125 C, УПАКОВКА: TRAY, РАЗРЕШЕНИЕ АЦП: 12 BIT, ШИРИНА ШИНЫ ДАННЫХ: 32 BIT, ТИП КОМАНДЫ: FIXED POINT, ЧУВСТВИТЕЛЬНЫЙ К ВЛАЖНОСТИ: YES, СЕРИЯ ПРОЦЕССОРА: F280X, РАЗМЕР ФАБРИЧНОЙ УПАКОВКИ: 90, НАПРЯЖЕНИЕ ПИТАНИЯ - МАКС.: 1.89 V, НАПРЯЖЕНИЕ ПИТАНИЯ - МИН.: 1.71 V, КОММЕРЧЕСКОЕ ОБОЗНАЧЕНИЕ: C2000, ВЕС ИЗДЕЛИЯ: 635.600 MG</t>
  </si>
  <si>
    <t>TMS320F2808PZA</t>
  </si>
  <si>
    <t>МИКРОСХЕМА ФАПЧ,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</si>
  <si>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СИСТЕМЫ ФАЗОВОЙ АВТОМАТИЧЕСКОЙ ПОДСТРОЙКИ ЧАСТОТЫ (ФАПЧ), ТИП: SYNTHESIZER/VCO INTEGER-N, КОЛИЧЕСТВО КОНТУРОВ: 1, МАКСИМАЛЬНАЯ ВХОДНАЯ ЧАСТОТА: 4.4 GHZ, МИНИМАЛЬНАЯ ВХОДНАЯ ЧАСТОТА: 137.5 MHZ, ДИАПАЗОН ЧАСТОТ НА ВЫХОДЕ: 135 MHZ TO 4350 MHZ, НАПРЯЖЕНИЕ ПИТАНИЯ - МАКС.: 3.6 V, НАПРЯЖЕНИЕ ПИТАНИЯ - МИН.: 3 V, ТЕХНОЛОГИЯ: SI, МИНИМАЛЬНАЯ РАБОЧАЯ ТЕМПЕРАТУРА: - 40 C, МАКСИМАЛЬНАЯ РАБОЧАЯ ТЕМПЕРАТУРА: + 85 C, ВИД МОНТАЖА: SMD/SMT, УПАКОВКА / БЛОК: LFCSP-32, УПАКОВКА: TRAY, ВЫСОТА: 0.83 MM, ДЛИНА: 5 MM, СЕРИЯ: ADF4350, ШИРИНА: 5 MM, ЧУВСТВИТЕЛЬНЫЙ К ВЛАЖНОСТИ: YES, РАБОЧИЙ ТОК ИСТОЧНИКА ПИТАНИЯ: 110 MA, РАБОЧЕЕ НАПРЯЖЕНИЕ ПИТАНИЯ: 3.3 V, РАЗМЕР ФАБРИЧНОЙ УПАКОВКИ: 490, ВЕС ИЗДЕЛИЯ: 67.800 MG</t>
  </si>
  <si>
    <t>ADF4350BCPZ</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</si>
  <si>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</si>
  <si>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ПРЕЦИЗИОННЫЕ УСИЛИТЕЛИ, РОХС: ПОДРОБНОСТИ, РЯД: ОП484, КОЛИЧЕСТВО КАНАЛОВ: 4 КАНАЛА, GBP – ПРОДУКТ УСИЛЕНИЯ ПРОПУСКНОЙ СПОСОБНОСТИ: 4,25 МГЦ, SR – СКОРОСТЬ НАРАСТАНИЯ: 4 В/МКС, CMRR — КОЭФФИЦИЕНТ ПОДАВЛЕНИЯ СИНФАЗНОГО СИГНАЛА: 90 ДБ, ВЫХОДНОЙ ТОК НА КАНАЛ: 10 МА, IB – ВХОДНОЙ ТОК СМЕЩЕНИЯ: 450 Г. Н. Э., VOS — ВХОДНОЕ НАПРЯЖЕНИЕ СМЕЩЕНИЯ: 150 МКВ, И - ПЛОТНОСТЬ ЗВУКА ПРИ ВХОДНОМ НАПРЯЖЕНИИ: 3,9 НВ/КВ.ГЦ, НАПРЯЖЕНИЕ ПИТАНИЯ - МАКС.: 18 В, +/- 18 В, НАПРЯЖЕНИЕ ПИТАНИЯ - МИН.: 1,5 В, +/- 1,5 В, ОПЕРАТИВНОЕ ЭЛЕКТРОСНАБЖЕНИЕ: 2,25 МА, МИНИМАЛЬНАЯ РАБОЧАЯ ТЕМПЕРАТУРА: -40С, МАКСИМАЛЬНАЯ РАБОЧАЯ ТЕМПЕРАТУРА: + 125 С, НЕИСПРАВНОСТЬ: НЕТ ВЫКЛЮЧЕНИЯ, ТИП КРЕПЛЕНИЯ: СМД/СМТ, ДВОЙНОЙ ИСТОЧНИК ПИТАНИЯ: +/- 3 В, +/- 5 В, +/- 9 В, +/- 12 В, +/- 15 В, ВЫСОТА: 1,5 ММ, ДЛИНА: 8,75 ММ, МАКСИМАЛЬНОЕ ДВОЙНОЕ НАПРЯЖЕНИЕ ПИТАНИЯ: +/- 18 В, МИНИМАЛЬНОЕ ДВОЙНОЕ НАПРЯЖЕНИЕ ПИТАНИЯ: +/- 1,5 В, ЧУВСТВИТЕЛЕН К ВЛАГЕ: ДА, РАБОЧЕЕ НАПРЯЖЕНИЕ ПИТАНИЯ: ОТ 1,5 В ДО 18 В, ПРОДУКТ: ПРЕЦИЗИОННЫЕ УСИЛИТЕЛИ, PSRR – ФАКТОР ПИЩЕВОГО ОТТОРЖЕНИЯ: 76 ДБ,</t>
  </si>
  <si>
    <t>OP484ESZ</t>
  </si>
  <si>
    <t>МИКРОСХЕМА РЧ-МИКШЕР,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</si>
  <si>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RF-МИКШЕР, РОХС: Н, ЧАСТОТА РФ: ОТ 1,5 ГГЦ ДО 4,5 ГГЦ, ПОТЕРИ ПРИ КОНВЕРСИИ – МАКС.: 10,5 ДБ, NF — ФОРМА ШУМА: 10,5 ДБ, МАКСИМАЛЬНАЯ РАБОЧАЯ ТЕМПЕРАТУРА: + 85 С, МИНИМАЛЬНАЯ РАБОЧАЯ ТЕМПЕРАТУРА: -40С, ТИП КРЕПЛЕНИЯ: СМД/СМТ, УПАКОВКА/КОРОБКА: МСОП-8, PD - ПОТЕРИ МОЩНОСТИ: 690МВТ, ТИП ПРОДУКТА: РАДИОЧАСТОТНЫЙ МИКШЕР, РЯД: HMC213A, КОЛИЧЕСТВО УПАКОВКИ С ЗАВОДА: 50, ПОДКАТЕГОРИЯ: БЕСПРОВОДНЫЕ И РАДИОЧАСТОТНЫЕ ИНТЕГРАЛЬНЫЕ СХЕМЫ, ТЕХНОЛОГИИ: GAAS,</t>
  </si>
  <si>
    <t>HMC213AMS8</t>
  </si>
  <si>
    <t>МИКРОСХЕМА ЦИФРО-АНАЛОГОВЫЙ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</si>
  <si>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ЦИФРО-АНАЛОГОВЫЕ ПРЕОБРАЗОВАТЕЛИ (ЦАП); СЕРИЯ: AD9736; РАЗРЕШЕНИЕ: 14 BIT; ЧАСТОТА ДИСКРЕТИЗАЦИИ: 1.2 GS/S; КОЛИЧЕСТВО КАНАЛОВ: 1 CHANNEL; ВРЕМЯ СТАБИЛИЗАЦИИ: -; ТИП ВЫХОДА: CURRENT; ТИП ИНТЕРФЕЙСА: LVDS, SPI; НАПРЯЖЕНИЕ ПИТАНИЯ ДЛЯ АНАЛОГОВЫХ УСТРОЙСТВ: 1.8 V, 3.3 V; НАПРЯЖЕНИЕ ПИТАНИЯ ДЛЯ ЦИФРОВЫХ УСТРОЙСТВ: 1.8 V, 3.3 V; МИНИМАЛЬНАЯ РАБОЧАЯ ТЕМПЕРАТУРА: - 40 C; МАКСИМАЛЬНАЯ РАБОЧАЯ ТЕМПЕРАТУРА: + 85 C; ВИД МОНТАЖА: SMD/SMT; УПАКОВКА / БЛОК: BGA-160; УПАКОВКА: TRAY; КОЛИЧЕСТВО ПРЕОБРАЗОВАТЕЛЕЙ: 1 CONVERTER; ТИП ССЫЛКИ: INTERNAL; СРЕДСТВА РАЗРАБОТКИ: AD9736-DPG2-EBZ; DNL - ДИФФЕРЕНЦИАЛЬНАЯ НЕЛИНЕЙНОСТЬ: +/- 0.6 LSB; INL - ИНТЕГРАЛЬНАЯ НЕЛИНЕЙНОСТЬ: +/- 1 LSB; ЧУВСТВИТЕЛЬНЫЙ К ВЛАЖНОСТИ: YES; PD - РАССЕИВАНИЕ МОЩНОСТИ: 550 MW; РАЗМЕР ФАБРИЧНОЙ УПАКОВКИ: 189; НАПРЯЖЕНИЕ ПИТАНИЯ - МАКС.: 3.47 V; НАПРЯЖЕНИЕ ПИТАНИЯ - МИН.: 3.13 V; ВЕС ИЗДЕЛИЯ: 511.800 MG</t>
  </si>
  <si>
    <t>AD9736BBCZ</t>
  </si>
  <si>
    <t>КАТЕГОРИЯ ПРОДУКТА: ЦИФРО-АНАЛОГОВЫЕ ПРЕОБРАЗОВАТЕЛИ - ЦАП, РОХС: ПОДРОБНОСТИ, РЯД: ЦАП8512, РАЗРЕШЕНИЕ: 12 БИТ, ЧАСТОТА ВЫБОРКИ: -, КОЛИЧЕСТВО КАНАЛОВ: 1 КАНАЛ, ВРЕМЯ НАРАСТАНИЯ: 16 НАС, ТИП ВЫВОДА: БУФЕРИЗОВАННОЕ НАПРЯЖЕНИЕ, ТИП ИНТЕРФЕЙСА: 3-ПРОВОДНОЙ, АНАЛОГОВОЕ НАПРЯЖЕНИЕ ПИТАНИЯ: 5 V, ЦИФРОВОЕ НАПРЯЖЕНИЕ ПИТАНИЯ: 5 V, МИНИМАЛЬНАЯ РАБОЧАЯ ТЕМПЕРАТУРА: - 40 С, МАКСИМАЛЬНАЯ РАБОЧАЯ ТЕМПЕРАТУРА: + 85 С, ТИП КРЕПЛЕНИЯ: СМД/СМТ, УПАКОВКА/КОРОБКА: СЕК-8, УПАКОВКА: ТРУБКА,ДНЛ – ДИФФЕРЕНЦИАЛЬНАЯ НЕЛИНЕЙНОСТЬ: +/- 0,75 МЛАДШИЙ РАЗРЯД, INL – ИНТЕГРАЛЬНАЯ НЕЛИНЕЙНОСТЬ: +/- 0,75 МЛАДШИЙ РАЗРЯД, ТИП ПРОДУКТА: ЦАП — ЦИФРО-АНАЛОГОВЫЕ ПРЕОБРАЗОВАТЕЛИ,</t>
  </si>
  <si>
    <t>DAC8512FSZ</t>
  </si>
  <si>
    <t>КАТЕГОРИЯ ПРОДУКТА: ИС ИНТЕРФЕЙСА RS-422/RS-485, ROHS: ПОДРОБНОСТИ, СЕРИЯ: MAX1480A, ВИД МОНТАЖА: THROUGH HOLE, УПАКОВКА / БЛОК: PDIP-28,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УПАКОВКА: TUBE, ТОРГОВАЯ МАРКА: ANALOG DEVICES / MAXIM INTEGRATED, ДУПЛЕКСНАЯ ПЕРЕДАЧА: HALF DUPLEX, ВЫСОТА: 4.45 MM, ДЛИНА: 37.34 MM, РАБОЧИЙ ТОК ИСТОЧНИКА ПИТАНИЯ: 120 MA, РАБОЧЕЕ НАПРЯЖЕНИЕ ПИТАНИЯ: 5 V, PD - РАССЕИВАНИЕ МОЩНОСТИ: 727 MW, ТИП ПРОДУКТА: RS-422/RS-485 INTERFACE IC, РАЗМЕР ФАБРИЧНОЙ УПАКОВКИ: 14, ПОДКАТЕГОРИЯ: INTERFACE ICS, ШИРИНА: 14.61 MM, ДРУГИЕ НАЗВАНИЯ ТОВАРА №: MAX1480A</t>
  </si>
  <si>
    <t>MAX1480AEPI</t>
  </si>
  <si>
    <t>КАТЕГОРИЯ ПРОДУКТА: FPGA — ПРОГРАММИРУЕМАЯ ВЕНТИЛЬНАЯ МАТРИЦА, РОХС: ПОДРОБНОСТИ, РЯД: EPF10K50 ФЛЕКС 10КА, КОЛИЧЕСТВО ЛОГИЧЕСКИХ ЭЛЕМЕНТОВ: 2880 ЛЕ, АДАПТИВНЫЕ ЛОГИЧЕСКИЕ МОДУЛИ – ALM: 360 АЛМ, ВСТРОЕННАЯ ПАМЯТЬ: 20 КБИТ, КОЛИЧЕСТВО ВХОДОВ/ВЫХОДОВ: 189 ВХОДОВ/ВЫХОДОВ, НАПРЯЖЕНИЕ ПИТАНИЯ - МИН.: 4,75 В, НАПРЯЖЕНИЕ ПИТАНИЯ - МАКС.: 5,25 В, МИНИМАЛЬНАЯ РАБОЧАЯ ТЕМПЕРАТУРА: 0 С, МАКСИМАЛЬНАЯ РАБОЧАЯ ТЕМПЕРАТУРА: + 70 С, СКОРОСТЬ ПЕРЕДАЧИ ДАННЫХ: -, КОЛИЧЕСТВО ТРАНСИВЕРОВ: -, ТИП КРЕПЛЕНИЯ: СМД/СМТ, УПАКОВКА/КОРОБКА: КФП-240, ЧУВСТВИТЕЛЕН К ВЛАГЕ: ДА, КОЛИЧЕСТВО ПОРТОВ: 116000, КОЛИЧЕСТВО БЛОКОВ ЛОГИЧЕСКОГО МАССИВА – LAB: 360 ЛАБОРАТОРИЙ, ОПЕРАТИВНОЕ ЭЛЕКТРОСНАБЖЕНИЕ: 10 МА, РАБОЧЕЕ НАПРЯЖЕНИЕ ПИТАНИЯ: 3,3 В, ТИП ПРОДУКТА: FPGA — ПРОГРАММИРУЕМАЯ ВЕНТИЛЬНАЯ МАТРИЦА,</t>
  </si>
  <si>
    <t>EPF10K50VRC240-3N</t>
  </si>
  <si>
    <t>МИКРОСХЕМА ИНТЕГРАЛЬНАЯ МОНОЛИТНАЯ - ПРОГРАММИРУЕМЫЕ ЛОГИЧЕСКИЕ ИС- КОНФИГУРАЦИОННАЯ ПАМЯТЬ.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</si>
  <si>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ППВМ - КОНФИГУРАЦИОННАЯ ПАМЯТЬ. ТИП ПАМЯТИ: EEPROM. РАЗМЕР ПАМЯТИ: 2 MBIT. МАКСИМАЛЬНАЯ РАБОЧАЯ ЧАСТОТА: 33 MHZ. РАБОЧЕЕ НАПРЯЖЕНИЕ ПИТАНИЯ:3.3 V. МИНИМАЛЬНАЯ РАБОЧАЯ ТЕМПЕРАТУРА:- 40 C. МАКСИМАЛЬНАЯ РАБОЧАЯ ТЕМПЕРАТУРА: + 85 C. ВИД МОНТАЖА: SMD/SMT. УПАКОВКА / БЛОК:VQFP-44 ЕРИЯ: XC18V00. ТОРГОВАЯ МАРКА:XILINX. РАБОЧИЙ ТОК ИСТОЧНИКА ПИТАНИЯ:25 MA ИП ПРОДУКТА: FPGA - CONFIGURATION MEMORY. ПОДКАТЕГОРИЯ:PROGRAMMABLE LOGIC ICS. НАПРЯЖЕНИЕ ПИТАНИЯ - МАКС.: 3.6 V. НАПРЯЖЕНИЕ ПИТАНИЯ - МИН.: 3 V</t>
  </si>
  <si>
    <t>XC18V02VQ44I</t>
  </si>
  <si>
    <t>КАТЕГОРИЯ ПРОДУКТА: ИМПУЛЬСНЫЕ РЕГУЛЯТОРЫ НАПРЯЖЕНИЯ, ВИД МОНТАЖА: SMD/SMT, УПАКОВКА / БЛОК: QFN-68, ВЫХОДНОЕ НАПРЯЖЕНИЕ: 6.2 V, ВЫХОДНОЙ ТОК: 8 A, КОЛИЧЕСТВО ВЫХОДОВ: 1 OUTPUT, ВХОДНОЕ НАПРЯЖЕНИЕ (МАКС.): 6.6 V, ТОПОЛОГИЯ: BUCK, ВХОДНОЕ НАПРЯЖЕНИЕ МИН.: 2.5 V, ЧАСТОТА ПЕРЕКЛЮЧЕНИЙ: 1.2 MHZ, МИНИМАЛЬНАЯ РАБОЧАЯ ТЕМПЕРАТУРА: - 40 C, МАКСИМАЛЬНАЯ РАБОЧАЯ ТЕМПЕРАТУРА: + 85 C, СЕРИЯ: EN6360, УПАКОВКА: CUT TAPE, УПАКОВКА: MOUSEREEL, УПАКОВКА: REEL, ЧУВСТВИТЕЛЬНЫЙ К ВЛАЖНОСТИ: YES, РАЗМЕР ФАБРИЧНОЙ УПАКОВКИ: 250, КОММЕРЧЕСКОЕ ОБОЗНАЧЕНИЕ: ENPIRION, ДРУГИЕ НАЗВАНИЯ ТОВАРА №: 969270, ВЕС ИЗДЕЛИЯ: 3.255 G</t>
  </si>
  <si>
    <t>EN6360QI</t>
  </si>
  <si>
    <t>КАТЕГОРИЯ ПРОДУКТА: ФЛЕШ-ПАМЯТЬ NOR, ТОК ПИТАНИЯ 30 МА, КОЛИЧЕСТВО БИТОВ 8, ВРЕМЯ ДОСТУПА (МАКС) 55 НС, РАБОЧАЯ ТЕМПЕРАТУРА (МАКС) 85 С, РАБОЧАЯ ТЕМПЕРАТУРА (МИН) -40 С, КОЛИЧЕСТВО ВЫВОДОВ 32,</t>
  </si>
  <si>
    <t>AM29F040B-55EI</t>
  </si>
  <si>
    <t>ADM</t>
  </si>
  <si>
    <t>КАТЕГОРИЯ ПРОДУКТА: ПРЕОБРАЗОВАТЕЛИ ПОСТОЯННОГО ТОКА В ПОСТОЯННЫЙ С ИЗОЛЯЦИЕЙ, КОЛИЧЕСТВО ВЫХОДОВ: 1 OUTPUT, ВЫХОДНАЯ МОЩНОСТЬ: 4 W, ВХОДНОЕ НАПРЯЖЕНИЕ, МИН.: 9 V, ВХОДНОЕ НАПРЯЖЕНИЕ, МАКС.: 36 V, ВЫХОДНОЕ НАПРЯЖЕНИЕ-КАНАЛ 1: 5 V, ВЫХОДНОЙ ТОК-КАНАЛ 1: 660 MA, НАПРЯЖЕНИЕ ИЗОЛЯЦИИ: 1.5 KV, ВИД МОНТАЖА: THROUGH HOLE, УПАКОВКА / БЛОК: DIP-24, ДЛИНА: 31.8 MM, ШИРИНА: 20.3 MM, ВЫСОТА: 10 MM, ОТРАСЛЬ ПРОМЫШЛЕННОСТИ: INDUSTRIAL, ПРОДУКТ: ISOLATED, СЕРИЯ: TEN 4, ВХОДНОЕ НАПРЯЖЕНИЕ: 9 V TO 36 V, УПАКОВКА: TUBE, РАЗМЕР ФАБРИЧНОЙ УПАКОВКИ: 10; ПОДКАТЕГОРИЯ: DC-DC CONVERTER</t>
  </si>
  <si>
    <t>TEN4-2411</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</si>
  <si>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2 ВТ, ВХОДНОЕ НАПРЯЖЕНИЕ, МИН.: 18 В, ВХОДНОЕ НАПРЯЖЕНИЕ, МАКС.: 36 В, ВЫХОДНОЕ НАПРЯЖЕНИЕ, КАНАЛ 1: 5 В, ВЫХОДНОЙ ТОК-КАНАЛ 1: 400 МА, НАПРЯЖЕНИЕ ИЗОЛЯЦИИ: 1,6 КВ, МИНИМАЛЬНАЯ РАБОЧАЯ ТЕМПЕРАТУРА: - 40 С, МАКСИМАЛЬНАЯ РАБОЧАЯ ТЕМПЕРАТУРА: +85 С, ПОСЫЛКА/КЕЙС: СИП-8, ДЛИНА: 21,8 ММ, ШИРИНА: 9,2 ММ, ВЫСОТА: 11,1 ММ, ПРОМЫШЛЕННОСТЬ: ПРОМЫШЛЕННЫЙ, ТОВАР: ИЗОЛИРОВАННЫЙ, СЕРИИ: ПМР 2, МАРКА: ТРАКО СИЛА, ВХОДНОЕ НАПРЯЖЕНИЕ: ОТ 18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t>
  </si>
  <si>
    <t>КАТУШКА ИНДУКТИВНОСТИ И ДРОССЕЛИ ПРОЧИЕ</t>
  </si>
  <si>
    <t>КАТЕГОРИЯ ПРОДУКТА: СИЛОВЫЕ ИНДУКТОРЫ - ПОВЕРХНОСТНЫЙ МОНТАЖ, ROHS: ПОДРОБНОСТИ, ТИП: POWER INDUCTOR, ТИП ВЫВОДОВ: SMD/SMT, ЭКРАНИРОВАНИЕ: SHIELDED, ИНДУКТИВНОСТЬ: 2.2 UH, ДОПУСТИМОЕ ОТКЛОНЕНИЕ: 0,2, МАКСИМАЛЬНЫЙ ПОСТОЯННЫЙ ТОК: 7 A, МАКСИМАЛЬНОЕ СОПРОТИВЛЕНИЕ ПОСТОЯННОМУ ТОКУ: 12.2 MOHMS, ТОК НАСЫЩЕНИЯ: 15.9 A, МИНИМАЛЬНАЯ РАБОЧАЯ ТЕМПЕРАТУРА: - 55 C, МАКСИМАЛЬНАЯ РАБОЧАЯ ТЕМПЕРАТУРА: + 155 C, Q МИН.: -, ВИД МОНТАЖА: PCB MOUNT, ДЛИНА: 6.6 MM, ШИРИНА: 6.4 MM, ВЫСОТА: 2.8 MM, ДИАМЕТР: -, МАТЕРИАЛ СЕРДЕЧНИКА: FERRITE, СЕРИЯ: SRP6030CA, УПАКОВКА: REEL, УПАКОВКА: CUT TAPE, УПАКОВКА: MOUSEREEL, ПРИМЕНЕНИЕ: POWER, ТОРГОВАЯ МАРКА: BOURNS, ТИП ЯДРА: WIREWOUND, ПРОДУКТ: POWER INDUCTORS, ТИП ПРОДУКТА: POWER INDUCTORS - SMD, ЧАСТОТА СОБСТВЕННЫХ КОЛЕБАНИЙ: 29 MHZ, РАЗМЕР ФАБРИЧНОЙ УПАКОВКИ: 1000, ПОДКАТЕГОРИЯ: INDUCTORS, CHOKES &amp; COILS, ПРЕРЫВАНИЕ: STANDARD</t>
  </si>
  <si>
    <t>SRP6030CA-2R2M</t>
  </si>
  <si>
    <t>КАТЕГОРИЯ ПРОДУКТА: РЧ-ИНДУКТОРЫ - ПОВЕРХНОСТНЫЙ МОНТАЖ, ROHS: ПОДРОБНОСТИ, ТИП: WIREWOUND, ТИП ВЫВОДОВ: SMD/SMT, УПАКОВКА / БЛОК: 4.45 MM X 3.15 MM X 3.94 MM, ЭКРАНИРОВАНИЕ: UNSHIELDED, ИНДУКТИВНОСТЬ: 2.5 NH, ДОПУСТИМОЕ ОТКЛОНЕНИЕ: 10 %, МАКСИМАЛЬНЫЙ ПОСТОЯННЫЙ ТОК: 4 A, МАКСИМАЛЬНОЕ СОПРОТИВЛЕНИЕ ПОСТОЯННОМУ ТОКУ: 1.1 MOHMS, ТОК НАСЫЩЕНИЯ: -, МИНИМАЛЬНАЯ РАБОЧАЯ ТЕМПЕРАТУРА: - 40 C, МАКСИМАЛЬНАЯ РАБОЧАЯ ТЕМПЕРАТУРА: + 125 C, Q МИН.: 145, ВИД МОНТАЖА: PCB MOUNT, ДЛИНА: 3.94 MM, ШИРИНА: 4.45 MM, ВЫСОТА: 3.15 MM, ДИАМЕТР: -, МАТЕРИАЛ СЕРДЕЧНИКА: AIR, КВАЛИФИКАЦИЯ: AEC-Q200, СЕРИЯ: A0XT, УПАКОВКА: REEL, УПАКОВКА: CUT TAPE, УПАКОВКА: MOUSEREEL, ПРИМЕНЕНИЕ: AUTOMOTIVE, ТИП ЯДРА: WIREWOUND, ПРОДУКТ: RF INDUCTORS, ТИП ПРОДУКТА: RF INDUCTORS - LEADED, ЧАСТОТА СОБСТВЕННЫХ КОЛЕБАНИЙ: 12.5 GHZ, РАЗМЕР ФАБРИЧНОЙ УПАКОВКИ: 700, ПОДКАТЕГОРИЯ: INDUCTORS, CHOKES &amp; COILS, ПРЕРЫВАНИЕ: STANDARD, ТЕСТОВАЯ ЧАСТОТА: 150 MHZ, КОММЕРЧЕСКОЕ ОБОЗНАЧЕНИЕ: MINI-SPRING, ДРУГИЕ НАЗВАНИЯ ТОВАРА №: A01TKLB</t>
  </si>
  <si>
    <t>A01TKL</t>
  </si>
  <si>
    <t>COILCRAFT</t>
  </si>
  <si>
    <t>КАТЕГОРИЯ ПРОДУКТА: РЧ-ИНДУКТОРЫ - ПОВЕРХНОСТНЫЙ МОНТАЖ, ROHS: ПОДРОБНОСТИ, ТИП ВЫВОДОВ: SMD/SMT, ВИД МОНТАЖА: PCB MOUNT, КВАЛИФИКАЦИЯ: AEC-Q200, СЕРИЯ: 0603LS, УПАКОВКА: REEL, ПРОДУКТ: RF INDUCTORS, ТИП ПРОДУКТА: RF INDUCTORS - LEADED, РАЗМЕР ФАБРИЧНОЙ УПАКОВКИ: 2000, ПОДКАТЕГОРИЯ: INDUCTORS, CHOKES &amp; COILS</t>
  </si>
  <si>
    <t>0603LS-271XJB</t>
  </si>
  <si>
    <t>КАТЕГОРИЯ ПРОДУКТА: РЧ-ИНДУКТОРЫ - ПОВЕРХНОСТНЫЙ МОНТАЖ; ROHS: ПОДРОБНОСТИ; ТИП ВЫВОДОВ: SMD/SMT; ВИД МОНТАЖА: PCB MOUNT; СЕРИЯ: 0805HQ; УПАКОВКА: REEL; ТИП ПРОДУКТА: RF INDUCTORS - LEADED</t>
  </si>
  <si>
    <t>0805HQ-16NXGB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</si>
  <si>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22 NH, ДОПУСТИМОЕ ОТКЛОНЕНИЕ: 0,02, МАКСИМАЛЬНЫЙ ПОСТОЯННЫЙ ТОК: 1.4 A, МАКСИМАЛЬНОЕ СОПРОТИВЛЕНИЕ ПОСТОЯННОМУ ТОКУ: 70 MOHMS, ТОК НАСЫЩЕНИЯ: -, МИНИМАЛЬНАЯ РАБОЧАЯ ТЕМПЕРАТУРА: - 40 C, МАКСИМАЛЬНАЯ РАБОЧАЯ ТЕМПЕРАТУРА: + 125 C, Q МИН.: 62, ВИД МОНТАЖА: PCB MOUNT, ДЛИНА: 2.92 MM, ШИРИНА: 2.79 MM, ВЫСОТА: 2.03 MM, МАТЕРИАЛ СЕРДЕЧНИКА: CERAMIC, СЕРИЯ: 1008HQ, УПАКОВКА: REEL, УПАКОВКА: CUT TAPE, УПАКОВКА: MOUSEREEL, ПРИМЕНЕНИЕ: RF, ТОРГОВАЯ МАРКА: COILCRAFT, КОРПУС - ДЮЙМЫ: 1008, КОРПУС - ММ: 2520, ПРОДУКТ: RF INDUCTORS, ТИП ПРОДУКТА: RF INDUCTORS - LEADED, ЧАСТОТА СОБСТВЕННЫХ КОЛЕБАНИЙ: 2.05 GHZ, РАЗМЕР ФАБРИЧНОЙ УПАКОВКИ: 2000, ПОДКАТЕГОРИЯ: INDUCTORS, CHOKES &amp; COILS, ПРЕРЫВАНИЕ: STANDARD, ТЕСТОВАЯ ЧАСТОТА: 50 MHZ</t>
  </si>
  <si>
    <t>1008HQ-22NXGLB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</si>
  <si>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12 NH, ДОПУСТИМОЕ ОТКЛОНЕНИЕ: 0,02, МАКСИМАЛЬНЫЙ ПОСТОЯННЫЙ ТОК: 1.5 A, МАКСИМАЛЬНОЕ СОПРОТИВЛЕНИЕ ПОСТОЯННОМУ ТОКУ: 60 MOHMS, ТОК НАСЫЩЕНИЯ: -, МИНИМАЛЬНАЯ РАБОЧАЯ ТЕМПЕРАТУРА: - 40 C, МАКСИМАЛЬНАЯ РАБОЧАЯ ТЕМПЕРАТУРА: + 125 C, Q МИН.: 70,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2.8 GHZ, РАЗМЕР ФАБРИЧНОЙ УПАКОВКИ: 2000, ПОДКАТЕГОРИЯ: INDUCTORS, CHOKES &amp; COILS, ПРЕРЫВАНИЕ: STANDARD, ТЕСТОВАЯ ЧАСТОТА: 50 MHZ</t>
  </si>
  <si>
    <t>1008HQ-12NXGLB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</si>
  <si>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18 NH, ДОПУСТИМОЕ ОТКЛОНЕНИЕ: 0,02, МАКСИМАЛЬНЫЙ ПОСТОЯННЫЙ ТОК: 1.4 A, МАКСИМАЛЬНОЕ СОПРОТИВЛЕНИЕ ПОСТОЯННОМУ ТОКУ: 70 MOHMS, ТОК НАСЫЩЕНИЯ: -, МИНИМАЛЬНАЯ РАБОЧАЯ ТЕМПЕРАТУРА: - 40 C, МАКСИМАЛЬНАЯ РАБОЧАЯ ТЕМПЕРАТУРА: + 125 C, Q МИН.: 62,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2.7 GHZ, РАЗМЕР ФАБРИЧНОЙ УПАКОВКИ: 2000, ПОДКАТЕГОРИЯ: INDUCTORS, CHOKES &amp; COILS, ПРЕРЫВАНИЕ: STANDARD, ТЕСТОВАЯ ЧАСТОТА: 50 MHZ, ДРУГИЕ НАЗВАНИЯ ТОВАРА №: 1008HQ-18NXGLC</t>
  </si>
  <si>
    <t>1008HQ-18NXGLB</t>
  </si>
  <si>
    <t>КАТЕГОРИЯ ПРОДУКТА: РЧ-ИНДУКТОРЫ - ПОВЕРХНОСТНЫЙ МОНТАЖ; ROHS: ПОДРОБНОСТИ. ТИП ВЫВОДОВ: SMD/SMT; ВИД МОНТАЖА: PCB MOUNT; СЕРИЯ: 1008HQ; УПАКОВКА: REEL; ТИП ПРОДУКТА: RF INDUCTORS - LEADED</t>
  </si>
  <si>
    <t>1008HQ-22NXGB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</si>
  <si>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33 NH, ДОПУСТИМОЕ ОТКЛОНЕНИЕ: 0,02, МАКСИМАЛЬНЫЙ ПОСТОЯННЫЙ ТОК: 1.3 A, МАКСИМАЛЬНОЕ СОПРОТИВЛЕНИЕ ПОСТОЯННОМУ ТОКУ: 90 MOHMS, ТОК НАСЫЩЕНИЯ: -, МИНИМАЛЬНАЯ РАБОЧАЯ ТЕМПЕРАТУРА: - 40 C, МАКСИМАЛЬНАЯ РАБОЧАЯ ТЕМПЕРАТУРА: + 125 C, Q МИН.: 75,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1.7 GHZ, РАЗМЕР ФАБРИЧНОЙ УПАКОВКИ: 2000, ПОДКАТЕГОРИЯ: INDUCTORS, CHOKES &amp; COILS, ПРЕРЫВАНИЕ: STANDARD, ТЕСТОВАЯ ЧАСТОТА: 50 MHZ, ДРУГИЕ НАЗВАНИЯ ТОВАРА №: 1008HQ-33NXGLB</t>
  </si>
  <si>
    <t>1008HQ-33NXGB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</si>
  <si>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33 NH, ДОПУСТИМОЕ ОТКЛОНЕНИЕ: 0,02, МАКСИМАЛЬНЫЙ ПОСТОЯННЫЙ ТОК: 1.3 A, МАКСИМАЛЬНОЕ СОПРОТИВЛЕНИЕ ПОСТОЯННОМУ ТОКУ: 90 MOHMS, ТОК НАСЫЩЕНИЯ: -, МИНИМАЛЬНАЯ РАБОЧАЯ ТЕМПЕРАТУРА: - 40 C, МАКСИМАЛЬНАЯ РАБОЧАЯ ТЕМПЕРАТУРА: + 125 C, Q МИН.: 75,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1.7 GHZ, РАЗМЕР ФАБРИЧНОЙ УПАКОВКИ: 2000, ПОДКАТЕГОРИЯ: INDUCTORS, CHOKES &amp; COILS, ПРЕРЫВАНИЕ: STANDARD, ТЕСТОВАЯ ЧАСТОТА: 50 MHZ, ДРУГИЕ НАЗВАНИЯ ТОВАРА №: 1008HQ-33NXGLC</t>
  </si>
  <si>
    <t>1008HQ-33NXGLB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</si>
  <si>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7.8 NH, ДОПУСТИМОЕ ОТКЛОНЕНИЕ: 0,05, МАКСИМАЛЬНЫЙ ПОСТОЯННЫЙ ТОК: 1.6 A, МАКСИМАЛЬНОЕ СОПРОТИВЛЕНИЕ ПОСТОЯННОМУ ТОКУ: 50 MOHMS, ТОК НАСЫЩЕНИЯ: -, МИНИМАЛЬНАЯ РАБОЧАЯ ТЕМПЕРАТУРА: - 40 C, МАКСИМАЛЬНАЯ РАБОЧАЯ ТЕМПЕРАТУРА: + 125 C, Q МИН.: 75,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3.8 GHZ, РАЗМЕР ФАБРИЧНОЙ УПАКОВКИ: 2000, ПОДКАТЕГОРИЯ: INDUCTORS, CHOKES &amp; COILS, ПРЕРЫВАНИЕ: STANDARD, ТЕСТОВАЯ ЧАСТОТА: 50 MHZ, ДРУГИЕ НАЗВАНИЯ ТОВАРА №: 1008HQ-7N8XJLB</t>
  </si>
  <si>
    <t>1008HQ-7N8XGB</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</si>
  <si>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10 NH, ДОПУСТИМОЕ ОТКЛОНЕНИЕ: 0,02, МАКСИМАЛЬНЫЙ ПОСТОЯННЫЙ ТОК: 1.6 A, МАКСИМАЛЬНОЕ СОПРОТИВЛЕНИЕ ПОСТОЯННОМУ ТОКУ: 60 MOHMS, ТОК НАСЫЩЕНИЯ: -, МИНИМАЛЬНАЯ РАБОЧАЯ ТЕМПЕРАТУРА: - 40 C, МАКСИМАЛЬНАЯ РАБОЧАЯ ТЕМПЕРАТУРА: + 125 C, Q МИН.: 60,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3.6 GHZ, РАЗМЕР ФАБРИЧНОЙ УПАКОВКИ: 2000, ПОДКАТЕГОРИЯ: INDUCTORS, CHOKES &amp; COILS, ПРЕРЫВАНИЕ: STANDARD, ТЕСТОВАЯ ЧАСТОТА: 50 MHZ, ДРУГИЕ НАЗВАНИЯ ТОВАРА №: 1008HQ-10NXGLC</t>
  </si>
  <si>
    <t>1008HQ-10NXGLB</t>
  </si>
  <si>
    <t>КАТЕГОРИЯ ПРОДУКТА: РЧ-ИНДУКТОРЫ - ПОВЕРХНОСТНЫЙ МОНТАЖ, ROHS: ПОДРОБНОСТИ, ТИП ВЫВОДОВ: SMD/SMT, УПАКОВКА / БЛОК: 1008 (2520 METRIC), ЭКРАНИРОВАНИЕ: UNSHIELDED, ИНДУКТИВНОСТЬ: 10 NH, ДОПУСТИМОЕ ОТКЛОНЕНИЕ: 0,02, МАКСИМАЛЬНЫЙ ПОСТОЯННЫЙ ТОК: 1.6 A, МАКСИМАЛЬНОЕ СОПРОТИВЛЕНИЕ ПОСТОЯННОМУ ТОКУ: 60 MOHMS, МИНИМАЛЬНАЯ РАБОЧАЯ ТЕМПЕРАТУРА: - 40 C, МАКСИМАЛЬНАЯ РАБОЧАЯ ТЕМПЕРАТУРА: + 125 C, Q МИН.: 60, ВИД МОНТАЖА: PCB MOUNT, ДЛИНА: 2.92 MM, ШИРИНА: 2.79 MM, ВЫСОТА: 2.03 MM,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3.6 GHZ, РАЗМЕР ФАБРИЧНОЙ УПАКОВКИ: 2000, ПОДКАТЕГОРИЯ: INDUCTORS, CHOKES &amp; COILS, ПРЕРЫВАНИЕ: STANDARD, ТЕСТОВАЯ ЧАСТОТА: 50 MHZ, ДРУГИЕ НАЗВАНИЯ ТОВАРА №: 1008HQ-10NXGLB</t>
  </si>
  <si>
    <t>1008HQ-10NXGB</t>
  </si>
  <si>
    <t>1008HQ-10NXL</t>
  </si>
  <si>
    <t>КАТЕГОРИЯ ПРОДУКТА: РЧ-ИНДУКТОРЫ - ПОВЕРХНОСТНЫЙ МОНТАЖ, ТИП: MULTILAYER, ТИП ВЫВОДОВ: SMD/SMT, УПАКОВКА / БЛОК: 0603 (1608 METRIC), ИНДУКТИВНОСТЬ: 4.7 NH, ДОПУСТИМОЕ ОТКЛОНЕНИЕ: 0.3 NH, МАКСИМАЛЬНЫЙ ПОСТОЯННЫЙ ТОК: 450 MA, МАКСИМАЛЬНОЕ СОПРОТИВЛЕНИЕ ПОСТОЯННОМУ ТОКУ: 130 MOHMS, МИНИМАЛЬНАЯ РАБОЧАЯ ТЕМПЕРАТУРА: - 55 C, МАКСИМАЛЬНАЯ РАБОЧАЯ ТЕМПЕРАТУРА: + 125 C, Q МИН.: 12, ВИД МОНТАЖА: PCB MOUNT, ДЛИНА: 1.6 MM, ШИРИНА: 0.8 MM, ВЫСОТА: 0.8 MM, МАТЕРИАЛ СЕРДЕЧНИКА: AIR, СЕРИЯ: LQG, ПРИМЕНЕНИЕ: RF, КОРПУС - ДЮЙМЫ: 603, КОРПУС - ММ: 1608, ТИП ЯДРА: WIREWOUND, ПРОДУКТ: RF INDUCTORS, ТИП ПРОДУКТА: RF INDUCTORS - LEADED, ЧАСТОТА СОБСТВЕННЫХ КОЛЕБАНИЙ: 6 GHZ, ПОДКАТЕГОРИЯ: INDUCTORS, CHOKES &amp; COILS, ПРЕРЫВАНИЕ: STANDARD, ТЕСТОВАЯ ЧАСТОТА: 100 MHZ</t>
  </si>
  <si>
    <t>LQG18HN4N7S00</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</si>
  <si>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5.6 NH, ДОПУСТИМОЕ ОТКЛОНЕНИЕ: 0,02, МАКСИМАЛЬНЫЙ ПОСТОЯННЫЙ ТОК: 1.9 A, МАКСИМАЛЬНОЕ СОПРОТИВЛЕНИЕ ПОСТОЯННОМУ ТОКУ: 40 MOHMS, ТОК НАСЫЩЕНИЯ: -, МИНИМАЛЬНАЯ РАБОЧАЯ ТЕМПЕРАТУРА: - 55 C, МАКСИМАЛЬНАЯ РАБОЧАЯ ТЕМПЕРАТУРА: + 125 C, Q МИН.: 38, ВИД МОНТАЖА: PCB MOUNT, ДЛИНА: 1.65 MM, ШИРИНА: 0.99 MM, ВЫСОТА: 0.9 MM, ДИАМЕТР: -, СЕРИЯ: LQW, УПАКОВКА: REEL, УПАКОВКА: CUT TAPE, УПАКОВКА: MOUSEREEL, ПРИМЕНЕНИЕ: NON-MAGNETIC, ПРОДУКТ: RF INDUCTORS, ТИП ПРОДУКТА: RF INDUCTORS - LEADED, ЧАСТОТА СОБСТВЕННЫХ КОЛЕБАНИЙ: 6.65 GHZ, РАЗМЕР ФАБРИЧНОЙ УПАКОВКИ: 4000, ПОДКАТЕГОРИЯ: INDUCTORS, CHOKES &amp; COILS, ПРЕРЫВАНИЕ: STANDARD, ТЕСТОВАЯ ЧАСТОТА: 100 MHZ</t>
  </si>
  <si>
    <t>LQW18AN5N6G80</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</si>
  <si>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39 NH, ДОПУСТИМОЕ ОТКЛОНЕНИЕ: 0,05, МАКСИМАЛЬНЫЙ ПОСТОЯННЫЙ ТОК: 1 A, МАКСИМАЛЬНОЕ СОПРОТИВЛЕНИЕ ПОСТОЯННОМУ ТОКУ: 160 MOHMS, ТОК НАСЫЩЕНИЯ: -, МИНИМАЛЬНАЯ РАБОЧАЯ ТЕМПЕРАТУРА: - 55 C, МАКСИМАЛЬНАЯ РАБОЧАЯ ТЕМПЕРАТУРА: + 125 C, Q МИН.: 40, ВИД МОНТАЖА: PCB MOUNT, ДЛИНА: 1.65 MM, ШИРИНА: 0.99 MM, ВЫСОТА: 0.9 MM, ДИАМЕТР: -, СЕРИЯ: LQW, УПАКОВКА: REEL, УПАКОВКА: CUT TAPE, УПАКОВКА: MOUSEREEL, ПРИМЕНЕНИЕ: NON-MAGNETIC, КОРПУС - ДЮЙМЫ: 603, КОРПУС - ММ: 1608, ПРОДУКТ: RF INDUCTORS, ТИП ПРОДУКТА: RF INDUCTORS - LEADED, ЧАСТОТА СОБСТВЕННЫХ КОЛЕБАНИЙ: 3.28 GHZ, РАЗМЕР ФАБРИЧНОЙ УПАКОВКИ: 4000, ПОДКАТЕГОРИЯ: INDUCTORS, CHOKES &amp; COILS, ПРЕРЫВАНИЕ: STANDARD, ТЕСТОВАЯ ЧАСТОТА: 100 MHZ</t>
  </si>
  <si>
    <t>LQW18AN39NJ80</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</si>
  <si>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15 NH, ДОПУСТИМОЕ ОТКЛОНЕНИЕ: 0,02, МАКСИМАЛЬНЫЙ ПОСТОЯННЫЙ ТОК: 1.4 A, МАКСИМАЛЬНОЕ СОПРОТИВЛЕНИЕ ПОСТОЯННОМУ ТОКУ: 75 MOHMS, ТОК НАСЫЩЕНИЯ: -, МИНИМАЛЬНАЯ РАБОЧАЯ ТЕМПЕРАТУРА: - 55 C, МАКСИМАЛЬНАЯ РАБОЧАЯ ТЕМПЕРАТУРА: + 125 C, Q МИН.: 38, ВИД МОНТАЖА: PCB MOUNT, ДЛИНА: 1.65 MM, ШИРИНА: 0.99 MM, ВЫСОТА: 0.9 MM, ДИАМЕТР: -, МАТЕРИАЛ СЕРДЕЧНИКА: -, СЕРИЯ: LQW, УПАКОВКА: REEL, УПАКОВКА: CUT TAPE, УПАКОВКА: MOUSEREEL, ПРИМЕНЕНИЕ: NON-MAGNETIC, КОРПУС - ДЮЙМЫ: 603, КОРПУС - ММ: 1608, ТИП ЯДРА: WIREWOUND, ПРОДУКТ: RF INDUCTORS, ТИП ПРОДУКТА: RF INDUCTORS - LEADED, ЧАСТОТА СОБСТВЕННЫХ КОЛЕБАНИЙ: 4.6 GHZ, РАЗМЕР ФАБРИЧНОЙ УПАКОВКИ: 4000, ПОДКАТЕГОРИЯ: INDUCTORS, CHOKES &amp; COILS, ПРЕРЫВАНИЕ: STANDARD, ТЕСТОВАЯ ЧАСТОТА: 100 MHZ</t>
  </si>
  <si>
    <t>LQW18AN15NG80</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</si>
  <si>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120 NH, ДОПУСТИМОЕ ОТКЛОНЕНИЕ: 0,05, МАКСИМАЛЬНЫЙ ПОСТОЯННЫЙ ТОК: 1.5 A, МАКСИМАЛЬНОЕ СОПРОТИВЛЕНИЕ ПОСТОЯННОМУ ТОКУ: 58 MOHMS, ТОК НАСЫЩЕНИЯ: -, МИНИМАЛЬНАЯ РАБОЧАЯ ТЕМПЕРАТУРА: - 55 C, МАКСИМАЛЬНАЯ РАБОЧАЯ ТЕМПЕРАТУРА: + 125 C, Q МИН.: 33, ВИД МОНТАЖА: PCB MOUNT, ДЛИНА: 1.6 MM, ШИРИНА: 0.8 MM, ВЫСОТА: 0.8 MM, ДИАМЕТР: -, СЕРИЯ: LQW, УПАКОВКА: REEL, УПАКОВКА: CUT TAPE, УПАКОВКА: MOUSEREEL, ТИП ЯДРА: WIREWOUND, ПРОДУКТ: RF INDUCTORS, ТИП ПРОДУКТА: RF INDUCTORS - LEADED, ЧАСТОТА СОБСТВЕННЫХ КОЛЕБАНИЙ: 1.5 GHZ, РАЗМЕР ФАБРИЧНОЙ УПАКОВКИ: 4000, ПОДКАТЕГОРИЯ: INDUCTORS, CHOKES &amp; COILS, ПРЕРЫВАНИЕ: STANDARD</t>
  </si>
  <si>
    <t>LQW18CAR12J00</t>
  </si>
  <si>
    <t>ТАНТАЛОВЫЙ КОНДЕНСАТОР ПОСТОЯННОЙ ЁМКОСТИ, ПОВЕРХНОСТНОГО МОНТАЖА</t>
  </si>
  <si>
    <t>КАТЕГОРИЯ ПРОДУКТА: ТАНТАЛОВЫЕ КОНДЕНСАТОРЫ - ТВЕРДЫЕ, ДЛЯ ПОВЕРХНОСТНОГО МОНТАЖА, ROHS: ПОДРОБНОСТИ, СЕРИЯ: 293D, ЁМКОСТЬ: 68 UF, НОМИНАЛЬНОЕ НАПРЯЖЕНИЕ ПОСТОЯННОГО ТОКА: 25 VDC, ДОПУСТИМОЕ ОТКЛОНЕНИЕ: 0,1, ЭФФЕКТИВНОЕ ПОСЛЕДОВАТЕЛЬНОЕ СОПРОТИВЛЕНИЕ: 600 MOHMS, КОРПУС - ДЮЙМЫ: 2917, КОРПУС - ММ: 7343, РЕГ. КОД ПРОИЗВ.: E CASE, ВЫСОТА: 4 MM, МИНИМАЛЬНАЯ РАБОЧАЯ ТЕМПЕРАТУРА: - 55 C, МАКСИМАЛЬНАЯ РАБОЧАЯ ТЕМПЕРАТУРА: + 125 C, УПАКОВКА: REEL, УПАКОВКА: CUT TAPE, ТИП ВЫВОДОВ: SMD/SMT, КОЭФФИЦИЕНТ ЗАТУХАНИЯ, DF: 8, ТОК УТЕЧКИ: 17 µA, ДЛИНА: 7.3 MM, ПРОДУКТ: TANTALUM SOLID STANDARD GRADE - OTHER VARIOUS, ТИП ПРОДУКТА: TANTALUM CAPACITORS, ПУЛЬСИРУЮЩИЙ ТОК: 520 MA, РАЗМЕР ФАБРИЧНОЙ УПАКОВКИ: 400, ПОДКАТЕГОРИЯ: CAPACITORS, ШИРИНА: 4.3 MM</t>
  </si>
  <si>
    <t>293D686X9025E2TE3</t>
  </si>
  <si>
    <t>КАТЕГОРИЯ ПРОДУКТА: ТАНТАЛОВЫЕ КОНДЕНСАТОРЫ - ТВЕРДЫЕ, ДЛЯ ПОВЕРХНОСТНОГО МОНТАЖА, СЕРИЯ: TAJ, ЁМКОСТЬ: 15 UF, НОМИНАЛЬНОЕ НАПРЯЖЕНИЕ ПОСТОЯННОГО ТОКА: 35 VDC, ДОПУСТИМОЕ ОТКЛОНЕНИЕ: 0,1, ЭФФЕКТИВНОЕ ПОСЛЕДОВАТЕЛЬНОЕ СОПРОТИВЛЕНИЕ: 1.4 OHMS, КОРПУС - ДЮЙМЫ: 2412, КОРПУС - ММ: 6032, РЕГ. КОД ПРОИЗВ.: C CASE, ВЫСОТА: 2.8 MM, МИНИМАЛЬНАЯ РАБОЧАЯ ТЕМПЕРАТУРА: - 55 C, МАКСИМАЛЬНАЯ РАБОЧАЯ ТЕМПЕРАТУРА: + 125 C, УПАКОВКА: REEL, ТИП ВЫВОДОВ: SMD/SMT, ТОРГОВАЯ МАРКА: KYOCERA AVX, КОЭФФИЦИЕНТ ЗАТУХАНИЯ, DF: 6, ТОК УТЕЧКИ: 5.3 UA, ДЛИНА: 6 MM, ПРОДУКТ: TANTALUM SOLID STANDARD GRADE - OTHER VARIOUS, ТИП ПРОДУКТА: TANTALUM CAPACITORS, РАЗМЕР ФАБРИЧНОЙ УПАКОВКИ: 500, ПОДКАТЕГОРИЯ: CAPACITORS, ТИП: GENERAL PURPOSE SMT CHIP TANTALUM CAPACITORS, ШИРИНА: 3.2 MM</t>
  </si>
  <si>
    <t>TAJC156K035R</t>
  </si>
  <si>
    <t>293D106X9010B2TE3, ТАНТАЛОВЫЙ SMD КОНДЕНСАТОР 10МКФ 10В ТИП B 10% (TAJB106K010RNJ). ХАРАКТЕРИСТИКИ: ЕМКОСТЬ (ЗНАЧЕНИЕ), МКФ: 10; РАБОЧЕЕ НАПРЯЖЕНИЕ, В: 10. ДОПУСК НОМИНАЛЬНОЙ ЕМКОСТИ,%: 10; РАБОЧАЯ ТЕМПЕРАТУРА,С: -55.00...85.00; ТАНГЕНС УГЛА ПОТЕРЬ,%: 6; ТОК УТЕЧКИ МАКС.,МКА: 1; ТИПОРАЗМЕР КОРПУСА: B; ШИРИНА КОРПУСА W,ММ: 2.8; ДЛИНА КОРПУСА L,ММ: 3.5</t>
  </si>
  <si>
    <t>293D106X9010D2TE3</t>
  </si>
  <si>
    <t>МНОГОСЛОЙНЫЕ КЕРАМИЧЕСКИЕ КОНДЕНСАТОРЫ - ПОВЕРХНОСТНОГО МОНТАЖА 50V 1UF X7R 1210 10%. ТЕХНИЧЕСКИЕ ПАРАМЕТРЫ: ВЫСОТА: 0.5 MM; ДИЭЛЕКТРИЧЕСКИЙ: X7R; ДЛИНА: 3.2 MM; ДОПУСТИМОЕ ОТКЛОНЕНИЕ: 10 %; ЁМКОСТЬ: 1 UF; ЕМКОСТЬ - НФ: 1000 NF; КАТЕГОРИЯ ПРОДУКТА: МНОГОСЛОЙНЫЕ КЕРАМИЧЕСКИЕ КОНДЕНСАТОРЫ - ПОВЕРХНОС; КЛАСС: CLASS 2; КОРПУС - ДЮЙМЫ: 1210; КОРПУС - ММ: 3225;  АКСИМАЛЬНАЯ РАБОЧАЯ ТЕМПЕРАТУРА: + 125 C; МИНИМАЛЬНАЯ РАБОЧАЯ ТЕМПЕРАТУРА: 55 C; НОМИНАЛЬНОЕ НАПРЯЖЕНИЕ ПОСТОЯННОГО ТОКА: 50 VDC; ПОДКАТЕГОРИЯ: CAPACITORS; ПРЕРЫВАНИЕ: STANDARD;  РОДУКТ: GENERAL TYPE MLCCS; РАЗМЕР ФАБРИЧНОЙ УПАКОВКИ: 3000; СЕРИЯ: X7R; ТИП: X7R MLC CAPACITORS; ТИП ВЫВОДОВ: SMD/SMT; ТИП ПРОДУКТА: CERAMIC CAPACITORS; УПАКОВКА / БЛОК: 1210 (3225 METRIC);  ИРИНА: 2.5 MM</t>
  </si>
  <si>
    <t>С12105Е105КАТ2А</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</si>
  <si>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50 VDC; ДИЭЛЕКТРИЧЕСКИЙ: X7R; ДОПУСТИМОЕ ОТКЛОНЕНИЕ: 10 %; КОРПУС - ДЮЙМЫ: 0805; КОРПУС - ММ: 2012; ВЫСОТА: 1.45 MM; МИНИМАЛЬНАЯ РАБОЧАЯ ТЕМПЕРАТУРА: - 55 C; МАКСИМАЛЬНАЯ РАБОЧАЯ ТЕМПЕРАТУРА: + 150 C; ПРОДУКТ: GENERAL TYPE MLCCS; ТИП ВЫВОДОВ: SMD/SMT; СЕРИЯ: VJ COMM; ЕМКОСТЬ - НФ: 1 NF; ЕМКОСТЬ - МКФ: 0.001 UF; КЛАСС: CLASS 2; СООТВЕТСТВИЕ: TAKE; ДЛИНА: 2 MM; УПАКОВКА / БЛОК: 0805 (2012 METRIC); РАЗМЕР ФАБРИЧНОЙ УПАКОВКИ:РАЗМЕР ФАБРИЧНОЙ УПАКОВКИ: 3000; ТИП: COMMERCIAL SMD MLCCS; НОМИНАЛЬНОЕ НАПРЯЖЕНИЕ ПЕРЕМЕННОГО ТОКА: -; ШИРИНА: 1.25 MM; ДРУГИЕ НАЗВАНИЯ ТОВАРА №: VJ0805Y102KXAT</t>
  </si>
  <si>
    <t>VJ0805Y102KXAAC</t>
  </si>
  <si>
    <t>КАТЕГОРИЯ ПРОДУКТА: МНОГОСЛОЙНЫЕ КЕРАМИЧЕСКИЕ КОНДЕНСАТОРЫ - ПОВЕРХНОСТНОГО МОНТАЖА, ROHS: ПОДРОБНОСТИ, ЁМКОСТЬ: 4700 PF, НОМИНАЛЬНОЕ НАПРЯЖЕНИЕ ПОСТОЯННОГО ТОКА: 100 VDC, ДИЭЛЕКТРИЧЕСКИЙ: X7R, ДОПУСТИМОЕ ОТКЛОНЕНИЕ: 0,1, КОРПУС - ДЮЙМЫ: 1210, КОРПУС - ММ: 3225,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ЕМКОСТЬ - НФ: 4.7 NF, ЕМКОСТЬ - МКФ: 0.0047 UF, КЛАСС: CLASS 2, ДЛИНА: 3.2 MM, УПАКОВКА / БЛОК: 1210 (3225 METRIC), ТИП ПРОДУКТА: CERAMIC CAPACITORS, РАЗМЕР ФАБРИЧНОЙ УПАКОВКИ: 4000, ПОДКАТЕГОРИЯ: CAPACITORS, ТИП: X7R DIELECTRIC COMMERCIAL GRADE MLCCS, НОМИНАЛЬНОЕ НАПРЯЖЕНИЕ ПЕРЕМЕННОГО ТОКА: -, ШИРИНА: 2.5 MM, ДРУГИЕ НАЗВАНИЯ ТОВАРА №: C1210C472K1RAC7800</t>
  </si>
  <si>
    <t>C1210C472K1RACTU</t>
  </si>
  <si>
    <t>КАТЕГОРИЯ ПРОДУКТА: МНОГОСЛОЙНЫЕ КЕРАМИЧЕСКИЕ КОНДЕНСАТОРЫ - ПОВЕРХНОСТНОГО МОНТАЖА, ROHS: ПОДРОБНОСТИ, ЁМКОСТЬ: 0.22 UF, НОМИНАЛЬНОЕ НАПРЯЖЕНИЕ ПОСТОЯННОГО ТОКА: 25 VDC, ДИЭЛЕКТРИЧЕСКИЙ: X7R, ДОПУСТИМОЕ ОТКЛОНЕНИЕ: 0,1, КОРПУС - ДЮЙМЫ: 805, КОРПУС - ММ: 2012,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ЕМКОСТЬ - НФ: 220 NF, ЕМКОСТЬ - ПФ: 220000 PF, КЛАСС: CLASS 2, ДЛИНА: 2.01 MM, УПАКОВКА / БЛОК: 0805 (2012 METRIC), ТИП ПРОДУКТА: CERAMIC CAPACITORS, РАЗМЕР ФАБРИЧНОЙ УПАКОВКИ: 2000, ПОДКАТЕГОРИЯ: CAPACITORS, ТИП: GENERAL PURPOSE DIELECTRIC CERAMIC CAPACITOR, НОМИНАЛЬНОЕ НАПРЯЖЕНИЕ ПЕРЕМЕННОГО ТОКА: -, ШИРИНА: 1.25 MM</t>
  </si>
  <si>
    <t>08053C224KAT2A</t>
  </si>
  <si>
    <t>МНОГОСЛОЙНЫЕ КЕРАМИЧЕСКИЕ КОНДЕНСАТОРЫ - ПОВЕРХНОСТНОГО МОНТАЖА 3300PF +-10% 500V. ТЕХНИЧЕСКИЕ ПАРАМЕТРЫ: ВЫСОТА: 0.8 MM; ДИЭЛЕКТРИЧЕСКИЙ: X7R; ДЛИНА: 3.2 MM; ДОПУСТИМОЕ ОТКЛОНЕНИЕ: 10 %; ЁМКОСТЬ: 3300 PF; ЕМКОСТЬ - МКФ: 0.0033 UF; ЕМКОСТЬ - НФ: 3.3 NF; КАТЕГОРИЯ ПРОДУКТА: МНОГОСЛОЙНЫЕ КЕРАМИЧЕСКИЕ КОНДЕНСАТОРЫ - ПОВЕРХНОСТНОГО МОНТАЖА; КЛАСС: CLASS 2; КОРПУС - ДЮЙМЫ: 1206; КОРПУС - ММ: 3216; МАКСИМАЛЬНАЯ РАБОЧАЯ ТЕМПЕРАТУРА: + 125 C; МИНИМАЛЬНАЯ РАБОЧАЯ ТЕМПЕРАТУРА: 55 C; НОМИНАЛЬНОЕ НАПРЯЖЕНИЕ ПОСТОЯННОГО ТОКА: 500 VDC; ПОДКАТЕГОРИЯ: CAPACITORS;  РЕРЫВАНИЕ: STANDARD; ПРОДУКТ: GENERAL TYPE MLCCS; РАЗМЕР ФАБРИЧНОЙ УПАКОВКИ: 3000; ТИП: MIDDLE AND HIGH VOLTAGE MULTILAYER CERAMIC CAPACIT; ТИП ВЫВОДОВ: SMD/SMT; ТИП ПРОДУКТА: CERAMIC CAPACITORS;  ПАКОВКА / БЛОК: 1206 (3216 METRIC); ШИРИНА: 1.6 MM.</t>
  </si>
  <si>
    <t>С1206В332К501</t>
  </si>
  <si>
    <t>WALSIN</t>
  </si>
  <si>
    <t>КАТЕГОРИЯ ПРОДУКТА: МНОГОСЛОЙНЫЕ КЕРАМИЧЕСКИЕ КОНДЕНСАТОРЫ - ПОВЕРХНОСТНОГО МОНТАЖА, ROHS: ПОДРОБНОСТИ, ЁМКОСТЬ: 1 PF, НОМИНАЛЬНОЕ НАПРЯЖЕНИЕ ПОСТОЯННОГО ТОКА: 50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GENERAL PURPOSE SURFACE-MOUNT CERAMIC MULTILAYER CAPACITOR, НОМИНАЛЬНОЕ НАПРЯЖЕНИЕ ПЕРЕМЕННОГО ТОКА: -, ШИРИНА: 0.8 MM</t>
  </si>
  <si>
    <t>CC0603BRNPO9BN1R0</t>
  </si>
  <si>
    <t>КАТЕГОРИЯ ПРОДУКТА: МНОГОСЛОЙНЫЕ КЕРАМИЧЕСКИЕ КОНДЕНСАТОРЫ - ПОВЕРХНОСТНОГО МОНТАЖА, ROHS: ПОДРОБНОСТИ, ЁМКОСТЬ: 1.5 PF, НОМИНАЛЬНОЕ НАПРЯЖЕНИЕ ПОСТОЯННОГО ТОКА: 50 VDC, ДИЭЛЕКТРИЧЕСКИЙ: C0G (NP0), ДОПУСТИМОЕ ОТКЛОНЕНИЕ: 0.25 PF,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КЛАСС: CLASS 1, ДЛИНА: 1.6 MM, УПАКОВКА / БЛОК: 0603 (1608 METRIC), ТИП ПРОДУКТА: CERAMIC CAPACITORS, РАЗМЕР ФАБРИЧНОЙ УПАКОВКИ: 15000, ПОДКАТЕГОРИЯ: CAPACITORS, ТИП: GENERAL PURPOSE SURFACE-MOUNT CERAMIC MULTILAYER CAPACITOR, НОМИНАЛЬНОЕ НАПРЯЖЕНИЕ ПЕРЕМЕННОГО ТОКА: -, ШИРИНА: 0.8 MM</t>
  </si>
  <si>
    <t>CC0603CPNPO9BN1R5</t>
  </si>
  <si>
    <t>КАТЕГОРИЯ ПРОДУКТА: МНОГОСЛОЙНЫЕ КЕРАМИЧЕСКИЕ КОНДЕНСАТОРЫ - ПОВЕРХНОСТНОГО МОНТАЖА, ROHS: ПОДРОБНОСТИ, ЁМКОСТЬ: 120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ЕМКОСТЬ - НФ: 0.12 NF, КЛАСС: CLASS 1, ДЛИНА: 1.6 MM, УПАКОВКА / БЛОК: 0603 (1608 METRIC), ТИП ПРОДУКТА: CERAMIC CAPACITORS, РАЗМЕР ФАБРИЧНОЙ УПАКОВКИ: 4000, ПОДКАТЕГОРИЯ: CAPACITORS, ТИП: MID-VOLTAGE SURFACE MOUNT CERAMIC MULTILAYER CAPACITOR, НОМИНАЛЬНОЕ НАПРЯЖЕНИЕ ПЕРЕМЕННОГО ТОКА: -, ШИРИНА: 0.8 MM</t>
  </si>
  <si>
    <t>CC0603JRNPO0BN121</t>
  </si>
  <si>
    <t>КАТЕГОРИЯ ПРОДУКТА: МНОГОСЛОЙНЫЕ КЕРАМИЧЕСКИЕ КОНДЕНСАТОРЫ - ПОВЕРХНОСТНОГО МОНТАЖА, ЁМКОСТЬ: 100 UF, НОМИНАЛЬНОЕ НАПРЯЖЕНИЕ ПОСТОЯННОГО ТОКА: 10 VDC, ДИЭЛЕКТРИЧЕСКИЙ: X5R, ДОПУСТИМОЕ ОТКЛОНЕНИЕ: 0,2,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GRM, КЛАСС: CLASS 2, ДЛИНА: 3.2 MM, УПАКОВКА / БЛОК: 1210 (3225 METRIC), ТИП ПРОДУКТА: CERAMIC CAPACITORS, ПОДКАТЕГОРИЯ: CAPACITORS, ТИП: CHIP MULTILAYER CERAMIC CAPACITOR, ШИРИНА: 2.5 MM</t>
  </si>
  <si>
    <t>GRM32ER61A107ME20</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</si>
  <si>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16 VDC, ДИЭЛЕКТРИЧЕСКИЙ: X5R, ДОПУСТИМОЕ ОТКЛОНЕНИЕ: 0,1, КОРПУС - ДЮЙМЫ: 805, КОРПУС - ММ: 2012, ВЫСОТА: 0.85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ЕМКОСТЬ - НФ: 4700 NF, КЛАСС: CLASS 2, ДЛИНА: 2 MM, УПАКОВКА / БЛОК: 0805 (2012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1.25 MM</t>
  </si>
  <si>
    <t>GRM219R61C475KE15</t>
  </si>
  <si>
    <t>КАТЕГОРИЯ ПРОДУКТА: МНОГОСЛОЙНЫЕ КЕРАМИЧЕСКИЕ КОНДЕНСАТОРЫ - ПОВЕРХНОСТНОГО МОНТАЖА, ROHS: ПОДРОБНОСТИ, ЁМКОСТЬ: 0.51 PF, НОМИНАЛЬНОЕ НАПРЯЖЕНИЕ ПОСТОЯННОГО ТОКА: 50 VDC, ДИЭЛЕКТРИЧЕСКИЙ: C0G (NP0), ДОПУСТИМОЕ ОТКЛОНЕНИЕ: 0.25 PF, КОРПУС - ДЮЙМЫ: 402, КОРПУС - ММ: 1005, ВЫСОТА: 0.5 MM, МИНИМАЛЬНАЯ РАБОЧАЯ ТЕМПЕРАТУРА: - 55 C, МАКСИМАЛЬНАЯ РАБОЧАЯ ТЕМПЕРАТУРА: + 125 C, ПРОДУКТ: AUTOMOTIVE MLCCS, ТИП ВЫВОДОВ: SMD/SMT, ПРЕРЫВАНИЕ: STANDARD, КВАЛИФИКАЦИЯ: AEC-Q200, СЕРИЯ: GCQ, УПАКОВКА: REEL, УПАКОВКА: CUT TAPE, УПАКОВКА: MOUSEREEL, ДЛИНА: 1 MM, УПАКОВКА / БЛОК: 0402 (1005 METRIC), ТИП ПРОДУКТА: CERAMIC CAPACITORS, РАЗМЕР ФАБРИЧНОЙ УПАКОВКИ: 10000, ПОДКАТЕГОРИЯ: CAPACITORS, ТИП: HIGH Q CHIP MULTILAYER CERAMIC CAPACITORS FOR AUTOMOTIVE, НОМИНАЛЬНОЕ НАПРЯЖЕНИЕ ПЕРЕМЕННОГО ТОКА: -, ШИРИНА: 0.5 MM</t>
  </si>
  <si>
    <t>GCQ1555C1HR51CB</t>
  </si>
  <si>
    <t>КАТЕГОРИЯ ПРОДУКТА: МНОГОСЛОЙНЫЕ КЕРАМИЧЕСКИЕ КОНДЕНСАТОРЫ - ПОВЕРХНОСТНОГО МОНТАЖА. СЕРИЯ GRM - БЕЗВЫВОДНЫЕ КЕРАМИЧЕСКИЕ НЕПОЛЯРНЫЕ КОНДЕНСАТОРЫ ОБЩЕГО ПРИМЕНЕНИЯ МЕЮТ ПРЕВОХОДНЫЕ ИМПУЛЬСНЫЕ ХАРАТЕРИСТКИ И МАЛЫЙ УРОВЕНЬ СОБСТВЕННЫХ ШУМОВ БЛАГОДАРЯ НИЗКОМУ ИМПЕДАНСУ НА ВЫСОКИХ ЧАСТОТАХ. КОНДЕНСАТОРЫ СЕРИИ GRM ВЫПУСКАЮТСЯ С РАЗЛИЧНЫМИ ТИПАМИ ДИЭЛЕКТРИКОВ - ТИП ДИЭЛЕКТРИКА ОПРЕДЕЛЯЕТ ТКЕ ДАННОГО КОНДЕНСАТОРА. РАБОЧЕЕ НАПРЯЖЕНИЕ: 6.3, 10, 16, 25, 50, 100, 200 И 630 В. ДИАПАЗОН ВОЗМОЖНЫХ ЕМКОСТЕЙ: 0.3 ПФ – 100 МКФ АЗМЕРНЫЙ РЯД: ОТ 0201 ДО 2220. ТЕХНИЧЕСКИЕ ПАРАМЕТРЫ: ВЫВОДЫ/КОРПУС: SMD 0402 РАБОЧЕЕ НАПРЯЖЕНИЕ,В: 50; НОМИНАЛЬНАЯ ЕМКОСТЬ: 8.2; ЕДИНИЦА ИЗМЕРЕНИЯ: ПФ; ТЕМПЕРАТУРНЫЙ КОЭФФИЦИЕНТ ЕМКОСТИ: C0G(NP0).</t>
  </si>
  <si>
    <t>GRM1555C1H8R2DA0402</t>
  </si>
  <si>
    <t>КАТЕГОРИЯ ПРОДУКТА: МНОГОСЛОЙНЫЕ КЕРАМИЧЕСКИЕ КОНДЕНСАТОРЫ MLCC - SMD, ROHS: ПОДРОБНОСТИ, ЭЛЕКТРИЧЕСКАЯ МОЩНОСТЬ: 16ПФ, НАПРЯЖЕНИЕ ПОСТОЯННОГО ТОКА: 50 В ПОСТОЯННОГО ТОКА, ДИЭЛЕКТРИК: Ц0Г (НП0), ТОЛЕРАНТНОСТЬ: 0,05, КОД ДЕЛА - PO: 805, КОД КОРПУСА - ММ: 2012, ВЫСОТА: 0,6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МРЖ, КОНДИЦИОНИРОВАНИЕ: НАСТОЯЩИЙ, КОНДИЦИОНИРОВАНИЕ: РАЗРЕЗАТЬ ЛЕНТУ, КОНДИЦИОНИРОВАНИЕ: МЫШЬКАТУШКА, СОРТ: КЛАСС 1, ДЛИНА: 2 ММ, ПАКЕТ/КОРОБКА: 0805 (МЕТРИКА 2012 Г.), ТИП ПРОДУКТА: КЕРАМИЧЕСКИЕ КОНДЕНСАТОРЫ, КОЛИЧЕСТВО ШТУК С ЗАВОДА: 4000, ПОДКАТЕГОРИЯ: КОНДЕНСАТОРЫ, ДОБРЫЙ: ЧИП-МНОГОСЛОЙНЫЙ КЕРАМИЧЕСКИЙ КОНДЕНСАТОР ОБЩЕГО НАЗНАЧЕНИЯ, ШИРИНА: 1,25 ММ</t>
  </si>
  <si>
    <t>GRM2165C1H160JZ01D</t>
  </si>
  <si>
    <t>КАТЕГОРИЯ ПРОДУКТА: МНОГОСЛОЙНЫЕ КЕРАМИЧЕСКИЕ КОНДЕНСАТОРЫ - ПОВЕРХНОСТНОГО МОНТАЖА. ТЕХНИЧЕСКИЕ ПАРАМЕТРЫ: ВЫВОДЫ/КОРПУС: SMD 0805; ТИП: GRM21; РАБОЧЕЕ НАПРЯЖЕНИЕ,В: 50; НОМИНАЛЬНАЯ ЕМКОСТЬ: 0.1; ЕДИНИЦА ИЗМЕРЕНИЯ: МКФ; ДОПУСК НОМИНАЛА,%: 10; ТЕМПЕРАТУРНЫЙ КОЭФФИЦИЕНТ ЕМКОСТИ: X7R; РАБОЧАЯ ТЕМПЕРАТУРА,С: -55…125; ДЛИНА КОРПУСА L,ММ: 2; ШИРИНА КОРПУСА W,ММ: 1.25;  МКОСТЬ: 0.1МКФ; МИНИМАЛЬНАЯ РАБОЧАЯ ТЕМПЕРАТУРА: -55 C; МАКСИМАЛЬНАЯ РАБОЧАЯ ТЕМПЕРАТУРА: 125 C; НОМИНАЛЬНОЕ НАПРЯЖЕНИЕ, В: 50В; ДОПУСК ЕМКОСТИ: ± 10%; КОРПУС КЕРАМИЧЕСКОГО КОНДЕНСАТОРА: 0805 [2012 МЕТРИЧЕСКИЙ]; ХАРАКТЕРИСТИКА ДИЭЛЕКТРИКА: X7R; ЛИНЕЙКА ПРОДУКЦИИ: СЕРИЯ GRM.</t>
  </si>
  <si>
    <t>GRM21BR71Н104КА11L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</si>
  <si>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20 PF; НОМИНАЛЬНОЕ НАПРЯЖЕНИЕ ПОСТОЯННОГО ТОКА: 100 VDC; ДИЭЛЕКТРИЧЕСКИЙ: C0G (NP0); ДОПУСТИМОЕ ОТКЛОНЕНИЕ: 1 %; КОРПУС - ДЮЙМЫ: 0603;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GCM; ДЛИНА: 1.6 MM; УПАКОВКА / БЛОК: 0603 (1608 METRIC); ТИП: CHIP MULTILAYER CERAMIC CAPACITORS FOR AUTOMOTIVE; НОМИНАЛЬНОЕ НАПРЯЖЕНИЕ ПЕРЕМЕННОГО ТОКА: -; ШИРИНА: 0.8 MM; КЛАСС: CLASS 1; РАЗМЕР ФАБРИЧНОЙ УПАКОВКИ: 4000</t>
  </si>
  <si>
    <t>GCM1885C2A200FA16D</t>
  </si>
  <si>
    <t>КАТЕГОРИЯ ПРОДУКТА: МНОГОСЛОЙНЫЕ КЕРАМИЧЕСКИЕ КОНДЕНСАТОРЫ - ПОВЕРХНОСТНОГО МОНТАЖА, ROHS: ПОДРОБНОСТИ, ЁМКОСТЬ: 22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</si>
  <si>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GCM1885C2A220FA16D</t>
  </si>
  <si>
    <t>КАТЕГОРИЯ ПРОДУКТА: МНОГОСЛОЙНЫЕ КЕРАМИЧЕСКИЕ КОНДЕНСАТОРЫ - ПОВЕРХНОСТНОГО МОНТАЖА, ROHS: ПОДРОБНОСТИ, ЁМКОСТЬ: 15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</si>
  <si>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GCM1885C2A150FA16D</t>
  </si>
  <si>
    <t>КАТЕГОРИЯ ПРОДУКТА: МНОГОСЛОЙНЫЕ КЕРАМИЧЕСКИЕ КОНДЕНСАТОРЫ - ПОВЕРХНОСТНОГО МОНТАЖА, ROHS: ПОДРОБНОСТИ, ЁМКОСТЬ: 16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</si>
  <si>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GCM1885C2A160FA16D</t>
  </si>
  <si>
    <t>КАТЕГОРИЯ ПРОДУКТА: МНОГОСЛОЙНЫЕ КЕРАМИЧЕСКИЕ КОНДЕНСАТОРЫ - ПОВЕРХНОСТНОГО МОНТАЖА, ROHS: ПОДРОБНОСТИ, ЁМКОСТЬ: 18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</si>
  <si>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GCM1885C2A180FA16D</t>
  </si>
  <si>
    <t>КАТЕГОРИЯ ПРОДУКТА: МНОГОСЛОЙНЫЕ КЕРАМИЧЕСКИЕ КОНДЕНСАТОРЫ - ПОВЕРХНОСТНОГО МОНТАЖА, ROHS: ПОДРОБНОСТИ, ЁМКОСТЬ: 24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</si>
  <si>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GCM1885C2A240JA16</t>
  </si>
  <si>
    <t>КАТЕГОРИЯ ПРОДУКТА: МНОГОСЛОЙНЫЕ КЕРАМИЧЕСКИЕ КОНДЕНСАТОРЫ - ПОВЕРХНОСТНОГО МОНТАЖА, ЁМКОСТЬ: 4700 PF, НОМИНАЛЬНОЕ НАПРЯЖЕНИЕ ПОСТОЯННОГО ТОКА: 1 KVDC, ДИЭЛЕКТРИЧЕСКИЙ: U2J, ДОПУСТИМОЕ ОТКЛОНЕНИЕ: 0,05, КОРПУС - ДЮЙМЫ: 1812, КОРПУС - ММ: 4532, ВЫСОТА: 2 MM, МИНИМАЛЬНАЯ РАБОЧАЯ ТЕМПЕРАТУРА: - 55 C, МАКСИМАЛЬНАЯ РАБОЧАЯ ТЕМПЕРАТУРА: + 125 C, ПРОДУКТ: GENERAL TYPE MLCCS, ТИП ВЫВОДОВ: SMD/SMT, ПРЕРЫВАНИЕ: STANDARD, СЕРИЯ: GRM, ЕМКОСТЬ - НФ: 4.7 NF, ЕМКОСТЬ - МКФ: 0.0047 UF, КЛАСС: CLASS 1, ДЛИНА: 4.5 MM, УПАКОВКА / БЛОК: 1812 (4532 METRIC), ТИП ПРОДУКТА: CERAMIC CAPACITORS, ПОДКАТЕГОРИЯ: CAPACITORS, ТИП: CHIP MULTILAYER CERAMIC CAPACITOR, ШИРИНА: 3.2 MM</t>
  </si>
  <si>
    <t>GRM43D7U3A472JW31</t>
  </si>
  <si>
    <t>КАТЕГОРИЯ ПРОДУКТА: МНОГОСЛОЙНЫЕ КЕРАМИЧЕСКИЕ КОНДЕНСАТОРЫ - ПОВЕРХНОСТНОГО МОНТАЖА, ROHS: ПОДРОБНОСТИ, ЁМКОСТЬ: 2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</si>
  <si>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GCM1885C2A2R0BA16D</t>
  </si>
  <si>
    <t>КАТЕГОРИЯ ПРОДУКТА: МНОГОСЛОЙНЫЕ КЕРАМИЧЕСКИЕ КОНДЕНСАТОРЫ - ПОВЕРХНОСТНОГО МОНТАЖА, ROHS: ПОДРОБНОСТИ, ЁМКОСТЬ: 2.2 PF, НОМИНАЛЬНОЕ НАПРЯЖЕНИЕ ПОСТОЯННОГО ТОКА: 100 VDC, ДИЭЛЕКТРИЧЕСКИЙ: C0G (NP0), ДОПУСТИМОЕ ОТКЛОНЕНИЕ: 0.25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10000, ПОДКАТЕГОРИЯ: CAPACITORS, ТИП: CHIP MULTILAYER CERAMIC CAPACITORS FOR AUTOMOTIVE, ШИРИНА: 0.8 MM</t>
  </si>
  <si>
    <t>GCM1885C2A2R2CA16</t>
  </si>
  <si>
    <t>КАТЕГОРИЯ ПРОДУКТА: МНОГОСЛОЙНЫЕ КЕРАМИЧЕСКИЕ КОНДЕНСАТОРЫ - ПОВЕРХНОСТНОГО МОНТАЖА, ROHS: ПОДРОБНОСТИ, ЁМКОСТЬ: 11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</si>
  <si>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GCM1885C2A110FA16D</t>
  </si>
  <si>
    <t>КАТЕГОРИЯ ПРОДУКТА: МНОГОСЛОЙНЫЕ КЕРАМИЧЕСКИЕ КОНДЕНСАТОРЫ - ПОВЕРХНОСТНОГО МОНТАЖА, ROHS: ПОДРОБНОСТИ, ЁМКОСТЬ: 12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</si>
  <si>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GCM1885C2A120FA16D</t>
  </si>
  <si>
    <t>КАТЕГОРИЯ ПРОДУКТА: МНОГОСЛОЙНЫЕ КЕРАМИЧЕСКИЕ КОНДЕНСАТОРЫ - ПОВЕРХНОСТНОГО МОНТАЖА, ROHS: ПОДРОБНОСТИ, ЁМКОСТЬ: 13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</si>
  <si>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GCM1885C2A130FA16D</t>
  </si>
  <si>
    <t>КАТЕГОРИЯ ПРОДУКТА: МНОГОСЛОЙНЫЕ КЕРАМИЧЕСКИЕ КОНДЕНСАТОРЫ - ПОВЕРХНОСТНОГО МОНТАЖА, ROHS: ПОДРОБНОСТИ, ЁМКОСТЬ: 82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</si>
  <si>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GCM1885C2A820FA16D</t>
  </si>
  <si>
    <t>КАТЕГОРИЯ ПРОДУКТА: МНОГОСЛОЙНЫЕ КЕРАМИЧЕСКИЕ КОНДЕНСАТОРЫ - ПОВЕРХНОСТНОГО МОНТАЖА, ROHS: ПОДРОБНОСТИ, ЁМКОСТЬ: 7.5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</si>
  <si>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GCM1885C2A7R5BA16D</t>
  </si>
  <si>
    <t>КАТЕГОРИЯ ПРОДУКТА: МНОГОСЛОЙНЫЕ КЕРАМИЧЕСКИЕ КОНДЕНСАТОРЫ - ПОВЕРХНОСТНОГО МОНТАЖА, ROHS: ПОДРОБНОСТИ, ЁМКОСТЬ: 75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</si>
  <si>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GCM1885C2A750JA16</t>
  </si>
  <si>
    <t>КАТЕГОРИЯ ПРОДУКТА: МНОГОСЛОЙНЫЕ КЕРАМИЧЕСКИЕ КОНДЕНСАТОРЫ - ПОВЕРХНОСТНОГО МОНТАЖА, ROHS: ПОДРОБНОСТИ, ЁМКОСТЬ: 470 PF, НОМИНАЛЬНОЕ НАПРЯЖЕНИЕ ПОСТОЯННОГО ТОКА: 250 VDC, ДИЭЛЕКТРИЧЕСКИЙ: C0G (NP0), ДОПУСТИМОЕ ОТКЛОНЕНИЕ: 0,05, КОРПУС - ДЮЙМЫ: 805, КОРПУС - ММ: 2012, ВЫСОТА: 1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ЕМКОСТЬ - НФ: 0.47 NF, КЛАСС: CLASS 1, ДЛИНА: 2 MM, УПАКОВКА / БЛОК: 0805 (2012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1.25 MM</t>
  </si>
  <si>
    <t>GCM21A5C2E471JX01</t>
  </si>
  <si>
    <t>КАТЕГОРИЯ ПРОДУКТА: МНОГОСЛОЙНЫЕ КЕРАМИЧЕСКИЕ КОНДЕНСАТОРЫ - ПОВЕРХНОСТНОГО МОНТАЖА, ROHS: ПОДРОБНОСТИ, ЁМКОСТЬ: 0.047 UF, НОМИНАЛЬНОЕ НАПРЯЖЕНИЕ ПОСТОЯННОГО ТОКА: 50 VDC, ДИЭЛЕКТРИЧЕСКИЙ: X8R, ДОПУСТИМОЕ ОТКЛОНЕНИЕ: 0,2, КОРПУС - ДЮЙМЫ: 603, КОРПУС - ММ: 1608, ВЫСОТА: 0.8 MM, МИНИМАЛЬНАЯ РАБОЧАЯ ТЕМПЕРАТУРА: - 55 C, МАКСИМАЛЬНАЯ РАБОЧАЯ ТЕМПЕРАТУРА: + 150 C, ПРОДУКТ: AUTOMOTIVE MLCCS, ТИП ВЫВОДОВ: SMD/SMT, ПРЕРЫВАНИЕ: STANDARD, КВАЛИФИКАЦИЯ: AEC-Q200, СЕРИЯ: GCM, УПАКОВКА: REEL, УПАКОВКА: CUT TAPE, УПАКОВКА: MOUSEREEL, ЕМКОСТЬ - НФ: 47 NF, ЕМКОСТЬ - ПФ: 47000 PF, КЛАСС: CLASS 2,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</si>
  <si>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GCM188R91H473MA37</t>
  </si>
  <si>
    <t>КАТЕГОРИЯ ПРОДУКТА: МНОГОСЛОЙНЫЕ КЕРАМИЧЕСКИЕ КОНДЕНСАТОРЫ - ПОВЕРХНОСТНОГО МОНТАЖА, ROHS: ПОДРОБНОСТИ, ЁМКОСТЬ: 9.1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</si>
  <si>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GCM1885C2A9R1BA16D</t>
  </si>
  <si>
    <t>КАТЕГОРИЯ ПРОДУКТА: МНОГОСЛОЙНЫЕ КЕРАМИЧЕСКИЕ КОНДЕНСАТОРЫ - ПОВЕРХНОСТНОГО МОНТАЖА, ROHS: ПОДРОБНОСТИ, ЁМКОСТЬ: 6.8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</si>
  <si>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GCM1885C2A6R8BA16D</t>
  </si>
  <si>
    <t>КАТЕГОРИЯ ПРОДУКТА: МНОГОСЛОЙНЫЕ КЕРАМИЧЕСКИЕ КОНДЕНСАТОРЫ - ПОВЕРХНОСТНОГО МОНТАЖА, ROHS: ПОДРОБНОСТИ, ЁМКОСТЬ: 5.6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</si>
  <si>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GCM1885C2A5R6BA16</t>
  </si>
  <si>
    <t>КАТЕГОРИЯ ПРОДУКТА: МНОГОСЛОЙНЫЕ КЕРАМИЧЕСКИЕ КОНДЕНСАТОРЫ - ПОВЕРХНОСТНОГО МОНТАЖА, ROHS: ПОДРОБНОСТИ, ЁМКОСТЬ: 3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</si>
  <si>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GCM1885C2A3R0BA16D</t>
  </si>
  <si>
    <t>КАТЕГОРИЯ ПРОДУКТА: МНОГОСЛОЙНЫЕ КЕРАМИЧЕСКИЕ КОНДЕНСАТОРЫ - ПОВЕРХНОСТНОГО МОНТАЖА, ROHS: ПОДРОБНОСТИ, ЁМКОСТЬ: 390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ЕМКОСТЬ - НФ: 0.39 NF,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</si>
  <si>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GCM1885C2A391JA16</t>
  </si>
  <si>
    <t>КАТЕГОРИЯ ПРОДУКТА: МНОГОСЛОЙНЫЕ КЕРАМИЧЕСКИЕ КОНДЕНСАТОРЫ - ПОВЕРХНОСТНОГО МОНТАЖА, ROHS: ПОДРОБНОСТИ, ЁМКОСТЬ: 6.2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</si>
  <si>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GCM1885C2A6R2BA16D</t>
  </si>
  <si>
    <t>КАТЕГОРИЯ ПРОДУКТА: МНОГОСЛОЙНЫЕ КЕРАМИЧЕСКИЕ КОНДЕНСАТОРЫ - ПОВЕРХНОСТНОГО МОНТАЖА, ROHS: ПОДРОБНОСТИ, ЁМКОСТЬ: 62 PF, НОМИНАЛЬНОЕ НАПРЯЖЕНИЕ ПОСТОЯННОГО ТОКА: 100 VDC, ДИЭЛЕКТРИЧЕСКИЙ: C0G (NP0), ДОПУСТИМОЕ ОТКЛОНЕНИЕ: 0,01,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ШИРИНА: 0.8 MM</t>
  </si>
  <si>
    <t>GCM1885C2A620FA16D</t>
  </si>
  <si>
    <t>КАТЕГОРИЯ ПРОДУКТА: МНОГОСЛОЙНЫЕ КЕРАМИЧЕСКИЕ КОНДЕНСАТОРЫ - ПОВЕРХНОСТНОГО МОНТАЖА, ROHS: ПОДРОБНОСТИ, ЁМКОСТЬ: 5.6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ТОРГОВАЯ МАРКА: MURATA ELECTRONICS,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</si>
  <si>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GCM1885C2A5R6BA16D</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</si>
  <si>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100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</si>
  <si>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GRM188R72A104KA35</t>
  </si>
  <si>
    <t>КАТЕГОРИЯ ПРОДУКТА: МНОГОСЛОЙНЫЕ КЕРАМИЧЕСКИЕ КОНДЕНСАТОРЫ - ПОВЕРХНОСТНОГО МОНТАЖА, ЁМКОСТЬ: 4.7 UF, НОМИНАЛЬНОЕ НАПРЯЖЕНИЕ ПОСТОЯННОГО ТОКА: 10 VDC, ДИЭЛЕКТРИЧЕСКИЙ: X7S,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ЕМКОСТЬ - НФ: 4700 NF, КЛАСС: CLASS 2, ДЛИНА: 1.6 MM, УПАКОВКА / БЛОК: 0603 (1608 METRIC), ТИП ПРОДУКТА: CERAMIC CAPACITORS, ПОДКАТЕГОРИЯ: CAPACITORS, ТИП: CHIP MULTILAYER CERAMIC CAPACITOR FOR GENERAL PURPOSE, ШИРИНА: 0.8 MM</t>
  </si>
  <si>
    <t>GRM188C71A475KE11</t>
  </si>
  <si>
    <t>КАТЕГОРИЯ ПРОДУКТА: МНОГОСЛОЙНЫЕ КЕРАМИЧЕСКИЕ КОНДЕНСАТОРЫ - ПОВЕРХНОСТНОГО МОНТАЖА, ROHS: ПОДРОБНОСТИ, ЁМКОСТЬ: 2.7 PF, НОМИНАЛЬНОЕ НАПРЯЖЕНИЕ ПОСТОЯННОГО ТОКА: 100 VDC, ДИЭЛЕКТРИЧЕСКИЙ: C0G (NP0), ДОПУСТИМОЕ ОТКЛОНЕНИЕ: 0.1 PF,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</si>
  <si>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GCM1885C2A2R7BA16D</t>
  </si>
  <si>
    <t>КАТЕГОРИЯ ПРОДУКТА: МНОГОСЛОЙНЫЕ КЕРАМИЧЕСКИЕ КОНДЕНСАТОРЫ - ПОВЕРХНОСТНОГО МОНТАЖА, ЁМКОСТЬ: 100 PF, НОМИНАЛЬНОЕ НАПРЯЖЕНИЕ ПОСТОЯННОГО ТОКА: 200 VDC, ДИЭЛЕКТРИЧЕСКИЙ: C0G (NP0), ДОПУСТИМОЕ ОТКЛОНЕНИЕ: 0,05, КОРПУС - ДЮЙМЫ: 805, КОРПУС - ММ: 2012, ВЫСОТА: 1 MM, МИНИМАЛЬНАЯ РАБОЧАЯ ТЕМПЕРАТУРА: - 55 C, МАКСИМАЛЬНАЯ РАБОЧАЯ ТЕМПЕРАТУРА: + 125 C, ПРОДУКТ: GENERAL TYPE MLCCS, ТИП ВЫВОДОВ: SMD/SMT, ПРЕРЫВАНИЕ: STANDARD, СЕРИЯ: GRM, ЕМКОСТЬ - НФ: 0.1 NF, КЛАСС: CLASS 1, ДЛИНА: 2 MM, УПАКОВКА / БЛОК: 0805 (2012 METRIC), ТИП ПРОДУКТА: CERAMIC CAPACITORS, ПОДКАТЕГОРИЯ: CAPACITORS, ТИП: CHIP MULTILAYER CERAMIC CAPACITOR, ШИРИНА: 1.25 MM</t>
  </si>
  <si>
    <t>GRM21A5C2D101JW01</t>
  </si>
  <si>
    <t>КАТЕГОРИЯ ПРОДУКТА: МНОГОСЛОЙНЫЕ КЕРАМИЧЕСКИЕ КОНДЕНСАТОРЫ - ПОВЕРХНОСТНОГО МОНТАЖА, ROHS: ПОДРОБНОСТИ, ЁМКОСТЬ: 4700 PF, НОМИНАЛЬНОЕ НАПРЯЖЕНИЕ ПОСТОЯННОГО ТОКА: 100 VDC, ДИЭЛЕКТРИЧЕСКИЙ: X8G, ДОПУСТИМОЕ ОТКЛОНЕНИЕ: 0,05, КОРПУС - ДЮЙМЫ: 1206, КОРПУС - ММ: 3216, ВЫСОТА: 0.85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ЕМКОСТЬ - НФ: 4.7 NF, ЕМКОСТЬ - МКФ: 0.0047 UF, КЛАСС: CLASS 2, ДЛИНА: 3.2 MM, УПАКОВКА / БЛОК: 1206 (3216 METRIC), ТИП ПРОДУКТА: CERAMIC CAPACITORS, РАЗМЕР ФАБРИЧНОЙ УПАКОВКИ: 4000, ПОДКАТЕГОРИЯ: CAPACITORS, ТИП: CHIP MULTILAYER CERAMIC CAPACITORS FOR AUTOMOTIVE, ШИРИНА: 1.6 MM</t>
  </si>
  <si>
    <t>GCM3195G2A472JA16</t>
  </si>
  <si>
    <t>КАТЕГОРИЯ ПРОДУКТА: МНОГОСЛОЙНЫЕ КЕРАМИЧЕСКИЕ КОНДЕНСАТОРЫ - ПОВЕРХНОСТНОГО МОНТАЖА, ROHS: ПОДРОБНОСТИ, ЁМКОСТЬ: 2200 PF, НОМИНАЛЬНОЕ НАПРЯЖЕНИЕ ПОСТОЯННОГО ТОКА: 100 VDC, ДИЭЛЕКТРИЧЕСКИЙ: X8G, ДОПУСТИМОЕ ОТКЛОНЕНИЕ: 0,05, КОРПУС - ДЮЙМЫ: 1206, КОРПУС - ММ: 3216, ВЫСОТА: 0.85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ЕМКОСТЬ - НФ: 2.2 NF, ЕМКОСТЬ - МКФ: 0.0022 UF, КЛАСС: CLASS 2, ДЛИНА: 3.2 MM, УПАКОВКА / БЛОК: 1206 (3216 METRIC), ТИП ПРОДУКТА: CERAMIC CAPACITORS, РАЗМЕР ФАБРИЧНОЙ УПАКОВКИ: 4000, ПОДКАТЕГОРИЯ: CAPACITORS, ТИП: CHIP MULTILAYER CERAMIC CAPACITORS FOR AUTOMOTIVE, ШИРИНА: 1.6 MM</t>
  </si>
  <si>
    <t>GCM3195G2A222JA16</t>
  </si>
  <si>
    <t>КАТЕГОРИЯ ПРОДУКТА: МНОГОСЛОЙНЫЕ КЕРАМИЧЕСКИЕ КОНДЕНСАТОРЫ - ПОВЕРХНОСТНОГО МОНТАЖА, ЁМКОСТЬ: 820 PF, НОМИНАЛЬНОЕ НАПРЯЖЕНИЕ ПОСТОЯННОГО ТОКА: 250 VDC, ДИЭЛЕКТРИЧЕСКИЙ: C0G (NP0), ДОПУСТИМОЕ ОТКЛОНЕНИЕ: 0,05, КОРПУС - ДЮЙМЫ: 805, КОРПУС - ММ: 2012, ВЫСОТА: 1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ЕМКОСТЬ - НФ: 0.82 NF, КЛАСС: CLASS 1, ДЛИНА: 2 MM, УПАКОВКА / БЛОК: 0805 (2012 METRIC), ТИП ПРОДУКТА: CERAMIC CAPACITORS, РАЗМЕР ФАБРИЧНОЙ УПАКОВКИ: 4000, ПОДКАТЕГОРИЯ: CAPACITORS, ТИП: CHIP MULTILAYER CERAMIC CAPACITORS FOR AUTOMOTIVE, ШИРИНА: 1.25 MM</t>
  </si>
  <si>
    <t>GCM21A5C2E821JX01</t>
  </si>
  <si>
    <t>КАТЕГОРИЯ ПРОДУКТА: МНОГОСЛОЙНЫЕ КЕРАМИЧЕСКИЕ КОНДЕНСАТОРЫ - ПОВЕРХНОСТНОГО МОНТАЖА, ROHS: ПОДРОБНОСТИ, ЁМКОСТЬ: 2700 PF, НОМИНАЛЬНОЕ НАПРЯЖЕНИЕ ПОСТОЯННОГО ТОКА: 630 VDC, ДИЭЛЕКТРИЧЕСКИЙ: C0G (NP0), ДОПУСТИМОЕ ОТКЛОНЕНИЕ: 0,05, КОРПУС - ДЮЙМЫ: 1206, КОРПУС - ММ: 3216, ВЫСОТА: 1.25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ЕМКОСТЬ - НФ: 2.7 NF, ЕМКОСТЬ - МКФ: 0.0027 UF, КЛАСС: CLASS 1, ДЛИНА: 3.2 MM, УПАКОВКА / БЛОК: 1206 (3216 METRIC), ТИП ПРОДУКТА: CERAMIC CAPACITORS, РАЗМЕР ФАБРИЧНОЙ УПАКОВКИ: 10000, ПОДКАТЕГОРИЯ: CAPACITORS, ТИП: CHIP MULTILAYER CERAMIC CAPACITORS FOR AUTOMOTIVE, ШИРИНА: 1.6 MM</t>
  </si>
  <si>
    <t>GCM31B5C2J272JX01</t>
  </si>
  <si>
    <t>КАТЕГОРИЯ ПРОДУКТА: МНОГОСЛОЙНЫЕ КЕРАМИЧЕСКИЕ КОНДЕНСАТОРЫ - ПОВЕРХНОСТНОГО МОНТАЖА, ROHS: ПОДРОБНОСТИ, ЁМКОСТЬ: 33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КЛАСС: CLASS 1,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</si>
  <si>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GCM1885C2A330JA16</t>
  </si>
  <si>
    <t>КОНДЕНСАТОР ПЕРЕМЕННОЙ ЕМКОСТИ ИЛИ ПОДСТРОЕЧНЫЙ</t>
  </si>
  <si>
    <t>КОНДЕНСАТОР ПЕРЕМЕННЫЙ, КАТЕГОРИЯ ПРОДУКТА: ПОДСТРОЕЧНЫЕ / ПЕРЕМЕННЫЕ КОНДЕНСАТОРЫ, ПРОДУКТ: TRIMMER CAPACITORS - CERAMIC DIELECTRIC, ДИАПАЗОН ЁМКОСТИ: 3 PF TO 15 PF, НОМИНАЛЬНОЕ НАПРЯЖЕНИЕ: 100 V, ТИП ВЫВОДОВ: SMD/SMT, МИНИМАЛЬНАЯ РАБОЧАЯ ТЕМПЕРАТУРА: - 40 C, МАКСИМАЛЬНАЯ РАБОЧАЯ ТЕМПЕРАТУРА: + 85 C, ДЛИНА: 0.138 IN, ШИРИНА: 0.122 IN, ВЫСОТА: 0.045 IN, СЕРИЯ: JR, УПАКОВКА: CUT TAPE, УПАКОВКА: MOUSEREEL, УПАКОВКА: REEL, ДИАПАЗОН РАБОЧИХ ТЕМПЕРАТУР: - 40 C TO + 85 C, Q МИН.: 1500, ТИП: HALF-TURN CERAMIC TRIMMER CAPACITORS, РАЗМЕР ФАБРИЧНОЙ УПАКОВКИ: 1000, ТЕМПЕРАТУРНЫЙ КОЭФФИЦИЕНТ / КОД: 0 PPM / C TO +/- 500 PPM / C, ТЕСТОВАЯ ЧАСТОТА: 1 MHZ; ТИП: HALF-TURN CERAMIC TRIMMER CAPACITORS</t>
  </si>
  <si>
    <t>JR150</t>
  </si>
  <si>
    <t>KNOWLES VOLTRONICS</t>
  </si>
  <si>
    <t>КОНДЕНСАТОР ПЕРЕМЕННЫЙ, КАТЕГОРИЯ ПРОДУКТА: ПОДСТРОЕЧНЫЕ / ПЕРЕМЕННЫЕ КОНДЕНСАТОРЫ, ПРОДУКТ: TRIMMER CAPACITORS - CERAMIC DIELECTRIC, ДИАПАЗОН ЁМКОСТИ: 2 PF TO 6 PF, НОМИНАЛЬНОЕ НАПРЯЖЕНИЕ: 100 V, ТИП ВЫВОДОВ: SMD/SMT, МИНИМАЛЬНАЯ РАБОЧАЯ ТЕМПЕРАТУРА: - 40 C, МАКСИМАЛЬНАЯ РАБОЧАЯ ТЕМПЕРАТУРА: + 85 C, ДЛИНА: 0.138 IN, ШИРИНА: 0.122 IN, ВЫСОТА: 0.045 IN, СЕРИЯ: JR, УПАКОВКА: CUT TAPE, УПАКОВКА: MOUSEREEL, УПАКОВКА: REEL, ДИАПАЗОН РАБОЧИХ ТЕМПЕРАТУР: - 40 C TO + 85 C, Q МИН.: 1000, ТИП: HALF-TURN CERAMIC TRIMMER CAPACITORS, РАЗМЕР ФАБРИЧНОЙ УПАКОВКИ: 1000, ТЕМПЕРАТУРНЫЙ КОЭФФИЦИЕНТ / КОД: 0 PPM / C TO +/- 500 PPM / C, ТЕСТОВАЯ ЧАСТОТА: 1 MHZ; ТИП: HALF-TURN CERAMIC TRIMMER CAPACITORS</t>
  </si>
  <si>
    <t>JR060</t>
  </si>
  <si>
    <t>КАТЕГОРИЯ ПРОДУКТА: ТОНКОПЛЕНОЧНЫЕ РЕЗИСТОРЫ – ДЛЯ ПОВЕРХНОСТНОГО МОНТАЖА, ROHS: ПОДРОБНОСТИ, СЕРИЯ: RT, СОПРОТИВЛЕНИЕ: 33.2 KOHMS, ДОПУСТИМОЕ ОТКЛОНЕНИЕ: 0,01, НОМИНАЛЬНАЯ МОЩНОСТЬ: 100 MW (1/10 W), КОРПУС - ДЮЙМЫ: 603, КОРПУС - ММ: 1608, ТЕМПЕРАТУРНЫЙ КОЭФФИЦИЕНТ: 50 PPM / C, МИНИМАЛЬНАЯ РАБОЧАЯ ТЕМПЕРАТУРА: - 55 C, МАКСИМАЛЬНАЯ РАБОЧАЯ ТЕМПЕРАТУРА: + 155 C, НОМИНАЛЬНОЕ НАПРЯЖЕНИЕ: 75 V, УПАКОВКА: REEL, УПАКОВКА: CUT TAPE, УПАКОВКА: MOUSEREEL, ОСОБЕННОСТИ: -, ВЫСОТА: 0.45 MM, ДЛИНА: 1.6 MM, ВИД МОНТАЖА: PCB MOUNT, ДИАПАЗОН РАБОЧИХ ТЕМПЕРАТУР: - 55 C TO + 155 C, ПРОДУКТ: PRECISION RESISTORS THIN FILM SMD, ТИП ПРОДУКТА: THIN FILM RESISTORS, РАЗМЕР ФАБРИЧНОЙ УПАКОВКИ: 5000, ПОДКАТЕГОРИЯ: RESISTORS, ТЕХНОЛОГИЯ: THIN FILM, ТИП ВЫВОДОВ: SMD/SMT, ТИП: HIGH STABILITY CHIP RESISTORS, ШИРИНА: 0.8 MM</t>
  </si>
  <si>
    <t>RT0603FRE0733K2L</t>
  </si>
  <si>
    <t>АППАРАТУРА ДЛЯ ЗАЩИТЫ ЭЛЕКТРИЧЕСКИХ ЦЕПЕЙ: ГРОЗОРАЗРЯДНИК - ШИРОКОДИАПАЗОННОЕ УСТРОЙСТВО ЗАЩИТЫ НА КОАКСИАЛЬНЫЙ КАБЕЛЬ; ЯВЛЯЕТСЯ ЗАЩИТНЫМ УСТРОЙСТВОМ ОТ ВОЗДЕЙСТВИЯ МОЛНИЙ НА ЭЛЕКТРИЧЕСКИЕ ПРИБОРЫ (НЕ ОСНОВАН НА ПРИНЦИПЕ РАДИОАКТИВНОСТИ), НЕ ЯВЛЯЕТСЯ РАДИОЭЛЕКТРОННЫМ СРЕДСТВОМ ДЛЯ ПЕРЕДАЧИ ИЛИ ПРИЕМА ГОЛОСА И/ИЛИ ИЗОБРАЖЕНИЯ, НЕ ПРЕДНАЗНАЧЕН ДЛЯ ПЕРЕДАЧИ/ПРИЕМА ДАННЫХ И ИНЫХ ВИДОВ ИНФОРМАЦИИ, НЕ СОДЕРЖИТ ВЫСОКОЧАСТОТНЫХ</t>
  </si>
  <si>
    <t>АКСЕССУАРЫ К АНТЕННАМ ДЛЯ ГРОЗОЗАЩИТЫ: ГРОЗОРАЗРЯДНИКИ ДЛЯ ПРИМЕНЕНИЯ В СОСТАВЕ ОБОРУДОАВНИЯ АНТЕННО-ФИДЕРНОГО ТРАКТА РАЗЛИЧНЫХ СИСТЕМ ЗАЩИТЫ ОТ СТАТИЧЕСКОГО ЭЛЕКТРИЧЕСТВА И ГРОЗОВЫХ РАЗЪРЯДОВ, ПОЗВОЛЯЕТ ЭФФЕКТИВНО ЗАЩИТИТЬ ПРИЕМНЫЙ ТРАКТ ОТ ЭЛЕКТРИЧЕСКИХ ИМПУЛЬСОВ ПРИ ГРОЗАХ И СНЕГОПАДАХ. ПРИМЕНЕНИЕ МОДУЛЕЙ ГРОЗОЗАЩИТЫ ПОЗВОЛЯЕТ СУЩЕСТВЕННО СНИЗИТЬ МОЩНОСТЬ РАЗРЯДА НА ВЫХОДЕ. ГРОЗОРАЗРЯДНИК ИМЕЕТ ШИРОКИЙ СПЕКТР ПРИМЕНЕНИЯ, ДЛЯ УСТАНОВКИ В АНТЕННЫЕ СИСТЕМЫ НА КОАКСИАЛЬНОМ КАБЕЛЕ С ВОЛНОВЫМ СОПРОТИВЛЕНИЕМ 50 ОМ, НАПРЯЖЕНИЕ 6В. СПОСОБЕН ВЫДЕРЖИВАТЬ МНОГОКРАТНЫЕ ГРОЗОВЫЕ РАЗРЯДЫ - ПЕРВИЧНЫЙ ТОК 20000А. КАТЕГОРИЯ ПРОДУКТА: ГАЗОРАЗРЯДНИКИ (КОАКСИАЛЬНЫЙ РАДИОЧАСТОТНЫЙ СЕТЕВОЙ ФИЛЬТР). ХАРАКТЕРИСТИКИ: ЧАСТОТА, МГЦ: 800-2500; МОЩНОСТЬ: 2,25 ВТ; ПОДВОДИМАЯ МАКСИМАЛЬНАЯ МОЩНОСТЬ: 300 ВТ; КСВ: 1.1:1; ТИП КОННЕКТОРА: N-ТИП (РОЗЕТКА); ИМПЕДАНС, ОМ: 50; РАЗЪЕМЫ: N (FEMALE) - N (FEMALE); КОРПУС: АЛЮМИНИЙ; ДИАПАЗОН РАБОЧИХ ТЕМПЕРАТУР: -50...+85 ГРАДУСОВ ЦЕЛЬСИЯ; РАБОЧЕЕ НАПРЯЖЕНИЕ: 6 В; ТОК ПЕРЕНАПРЯЖЕНИЯ: 20 КА; ПРОПУСКНАЯ СПОСОБНОСТЬ: 75 МДЖ; ЗАЩИТА: IP67.</t>
  </si>
  <si>
    <t>DGXZ+06NFNF-A</t>
  </si>
  <si>
    <t>POLYPHASER</t>
  </si>
  <si>
    <t>КАТЕГОРИЯ ПРОДУКТА: ТВЕРДОТЕЛЬНЫЕ РЕЛЕ - ПЕЧАТНОГО МОНТАЖА, ROHS: ПОДРОБНОСТИ, ВИД МОНТАЖА: ПЕЧАТНЫЙ МОНТАЖ, НОМИНАЛЬНЫЙ ТОК НАГРУЗКИ: 2 A, НОМИНАЛЬНОЕ НАПРЯЖЕНИЕ НАГРУЗКИ: 400 VAC, 150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ТОРГОВАЯ ФОРМА КОНТАКТА: SPST (1 FORM A), ПРОДУКТ: SOLID STATE RELAYS, ТИП ПРОДУКТА: SSR - SOLID STATE RELAYS, ТИП ВЫВОДОВ: SOLDER PIN</t>
  </si>
  <si>
    <t>30.22.7.024.0010</t>
  </si>
  <si>
    <t>FINDER</t>
  </si>
  <si>
    <t>КАТЕГОРИЯ ПРОДУКТА: ТВЕРДОТЕЛЬНЫЕ РЕЛЕ - ПЕЧАТНОГО МОНТАЖА, ROHS: ПОДРОБНОСТИ, УПАКОВКА: TUBE, ВИД МОНТАЖА: PCB MOUNT, НОМИНАЛЬНЫЙ ТОК НАГРУЗКИ: 0,375, НОМИНАЛЬНОЕ НАПРЯЖЕНИЕ НАГРУЗКИ: 60 VDC, КОНФИГУРАЦИЯ КОНТАКТОВ РЕЛЕ: 1 FORM A (SPST-NO), ДИАПАЗОН УПРАВЛЯЮЩЕГО НАПРЯЖЕНИЯ: 900 MVDC TO 1.56 VDC, УПАКОВКА / БЛОК: I4-PAC, ТИП ВЫХОДА: MOSFET, ВХОДНОЙ ТОК: 50 MA, МИНИМАЛЬНАЯ РАБОЧАЯ ТЕМПЕРАТУРА: - 40 C, МАКСИМАЛЬНАЯ РАБОЧАЯ ТЕМПЕРАТУРА: + 85 C, ДЛИНА: 19.914 MM, ШИРИНА: 5.029 MM, ВЫСОТА: 26.162 MM, СЕРИЯ: CPC1709, ФОРМА КОНТАКТА: SPST (1 FORM A), СПОСОБ ИЗОЛЯЦИИ ВХОДА ОТ ВЫХОДА: OPTOCOUPLER, PD - РАССЕИВАНИЕ МОЩНОСТИ: 150 MW, ПРОДУКТ: SOLID STATE RELAYS, ТИП ПРОДУКТА: SSR - SOLID STATE RELAYS, РАЗМЕР ФАБРИЧНОЙ УПАКОВКИ: 25, ПОДКАТЕГОРИЯ: RELAYS, ТИП ВЫВОДОВ: SOLDER PIN, КОММЕРЧЕСКОЕ ОБОЗНАЧЕНИЕ: CLARE, ТИП: ISOLATED</t>
  </si>
  <si>
    <t>CPC1709J</t>
  </si>
  <si>
    <t>IXYS</t>
  </si>
  <si>
    <t>КНОПОЧНЫЙ ПЕРЕКЛЮЧАТЕЛЬ НА НАПРЯЖЕНИЕ НЕ БОЛЕЕ 60 В, НЕ ДЛЯ ИСПОЛЬЗОВАНИЯ В БЫТУ</t>
  </si>
  <si>
    <t>КАТЕГОРИЯ ПРОДУКТА: КНОПОЧНЫЕ ВЫКЛЮЧАТЕЛИ, ROHS: ПОДРОБНОСТИ, СЕРИЯ: EP, ПРОДУКТ: STANDARD SWITCHES, ТИП: SEALED, С ПОДСВЕТКОЙ: NON-ILLUMINATED, ФОРМА КОНТАКТА: SPDT, ВИД МОНТАЖА: BUSHING MOUNT, ФУНКЦИЯ ПЕРЕКЛЮЧАТЕЛЯ: ON - (ON), ТИП ЛАМПЫ: -, ЦВЕТ ОСВЕЩЕНИЯ: -, ПРИВОД: PLUNGER, НОМИНАЛЬНЫЙ ТОК: -, НОМИНАЛЬНОЕ НАПРЯЖЕНИЕ ПЕРЕМЕННОГО ТОКА: 20 VAC, НОМИНАЛЬНОЕ НАПРЯЖЕНИЕ ПОСТОЯННОГО ТОКА: 20 VDC, ПАРАМЕТРЫ IP: IP57, ТИП ВЫВОДОВ: PC PIN, ЦВЕТ КРЫШКИ: -, ПОКРЫТИЕ КОНТАКТА: GOLD, ТИП ПРИВОДА: WITHOUT CAP, ТОРГОВАЯ МАРКА: C&amp;K, ОСОБЕННОСТИ: BUTTON/CAP ORDERED SEPARATELY, КЛАСС ОГНЕОПАСНОСТИ: UL 94 V-0, МАТЕРИАЛ КОРПУСА: NYLON, GLASS FILLED, НОМИНАЛЬНАЯ МОЩНОСТЬ: 400 MVA, ТИП ПРОДУКТА: PUSHBUTTON SWITCHES, РАЗМЕР ФАБРИЧНОЙ УПАКОВКИ: 1, ПОДКАТЕГОРИЯ: SWITCHES, ГЕРМЕТИЗАЦИЯ КЛЕММ: EPOXY</t>
  </si>
  <si>
    <t>EP12SD1ABE</t>
  </si>
  <si>
    <t>C&amp;K</t>
  </si>
  <si>
    <t>ПЕРЕКЛЮЧАТЕЛИ ПРОЧИЕ НА НАПРЯЖЕНИЕ НЕ БОЛЕЕ 60 В</t>
  </si>
  <si>
    <t>КАТЕГОРИЯ ПРОДУКТА: DIP-ПЕРЕКЛЮЧАТЕЛИ / SIP-ПЕРЕКЛЮЧАТЕЛИ, ROHS: ПОДРОБНОСТИ, УПАКОВКА: REEL, УПАКОВКА: CUT TAPE, УПАКОВКА: MOUSEREEL, С ПОДСВЕТКОЙ: NON-ILLUMINATED, КОЛИЧЕСТВО ПОЗИЦИЙ: 4 POSITION, ТИП ПЕРЕКЛЮЧАТЕЛЯ: DIP, ПРИВОД: FLUSH, ШАГ МЕЖДУ КЛЕММАМИ: 1.27 MM, ФОРМА КОНТАКТА: SPST, ТИП ВЫВОДОВ: GULL WING LEAD, НОМИНАЛЬНЫЙ ТОК: 100 MA, НОМИНАЛЬНОЕ НАПРЯЖЕНИЕ ПОСТОЯННОГО ТОКА: 50 VDC, СЕРИЯ: 218, ТИП ПРИВОДА: FLUSH, МАТЕРИАЛ КОНТАКТА: COPPER, ПОКРЫТИЕ КОНТАКТА: GOLD, СРОК СЛУЖБЫ: 1000 CYCLE, МАКСИМАЛЬНАЯ РАБОЧАЯ ТЕМПЕРАТУРА: + 85 C, МИНИМАЛЬНАЯ РАБОЧАЯ ТЕМПЕРАТУРА: - 55 C, УГОЛ МОНТАЖА: STRAIGHT, ВИД МОНТАЖА: PCB MOUNT, ДИАПАЗОН РАБОЧИХ ТЕМПЕРАТУР: - 55 C TO + 85 C, ТИП ПРОДУКТА: DIP SWITCHES, РАЗМЕР ФАБРИЧНОЙ УПАКОВКИ: 2000, ПОДКАТЕГОРИЯ: SWITCHES, ДРУГИЕ НАЗВАНИЯ ТОВАРА №: 2184LPSTRF</t>
  </si>
  <si>
    <t>218-4LPSTRF</t>
  </si>
  <si>
    <t>CTS</t>
  </si>
  <si>
    <t>КАТЕГОРИЯ ПРОДУКТА: РАЗЪЕМЫ DIN 41612, ROHS: ПОДРОБНОСТИ, ПРОДУКТ: HEADERS, КОЛИЧЕСТВО ПОЗИЦИЙ: 64 POSITION, КОЛИЧЕСТВО РЯДОВ: 3 ROW, ШАГ: 2.54 MM, ТИП: TYPE M, ТИП ВЫВОДОВ: SOLDER PIN, УГОЛ МОНТАЖА: RIGHT ANGLE, НОМИНАЛЬНЫЙ ТОК: 2 A, ПОКРЫТИЕ КОНТАКТА: GOLD, МАТЕРИАЛ КОНТАКТА: COPPER ALLOY, СЕРИЯ: DIN-SIGNAL M, УПАКОВКА: REEL, УПАКОВКА: CUT TAPE, МАТЕРИАЛ КОРПУСА: THERMOPLASTIC (TP), ТИП ПРОДУКТА: DIN 41612 CONNECTORS, РЯДОВ ПОД НАГРУЗКОЙ: A + B + C, РАЗМЕР ФАБРИЧНОЙ УПАКОВКИ: 20, ПОДКАТЕГОРИЯ: BACKPLANE CONNECTORS, ДЛИНА СВОБОДНОГО КОНЦА: 3 MM, КОММЕРЧЕСКОЕ ОБОЗНАЧЕНИЕ: DIN-SIGNAL, ДРУГИЕ НАЗВАНИЯ ТОВАРА №: 09-03-160-6901 09 03 160 6901 9031606901</t>
  </si>
  <si>
    <t>09 03 160 6901</t>
  </si>
  <si>
    <t>КАТЕГОРИЯ ПРОДУКТА: РАЗЪЕМЫ PC/104, ROHS: ПОДРОБНОСТИ, ПРОДУКТ: NON-STACKTHROUGH, КОЛИЧЕСТВО ПОЗИЦИЙ: 40 POSITION, ТИП ВЫВОДОВ: SOLDER, МАТЕРИАЛ КОРПУСА: NYLON, МАТЕРИАЛ КОНТАКТА: PHOSPHOR BRONZE, ПОКРЫТИЕ КОНТАКТА: GOLD, ТОРГОВАЯ МАРКА: HARWIN, ТИП ПРОДУКТА: PC / 104 CONNECTORS, СЕРИЯ: M20, РАЗМЕР ФАБРИЧНОЙ УПАКОВКИ: 11, ПОДКАТЕГОРИЯ: BACKPLANE CONNECTORS, ДРУГИЕ НАЗВАНИЯ ТОВАРА №: M20-6112005</t>
  </si>
  <si>
    <t>M20-6112045</t>
  </si>
  <si>
    <t>КАТЕГОРИЯ ПРОДУКТА: РАЗЪЕМЫ PC/104, ROHS: ПОДРОБНОСТИ, ПРОДУКТ: STACKTHROUGH, КОЛИЧЕСТВО ПОЗИЦИЙ: 40 POSITION, ТИП ВЫВОДОВ: SOLDER, МАТЕРИАЛ КОРПУСА: NYLON, МАТЕРИАЛ КОНТАКТА: PHOSPHOR BRONZE, ПОКРЫТИЕ КОНТАКТА: GOLD, УПАКОВКА: TUBE, ТИП ПРОДУКТА: PC / 104 CONNECTORS, СЕРИЯ: M20, РАЗМЕР ФАБРИЧНОЙ УПАКОВКИ: 11, ПОДКАТЕГОРИЯ: BACKPLANE CONNECTORS, ДРУГИЕ НАЗВАНИЯ ТОВАРА №: M20-6102005</t>
  </si>
  <si>
    <t>M20-6102045</t>
  </si>
  <si>
    <t>КАТЕГОРИЯ ПРОДУКТА: РАЗЪЕМЫ PC/104, ROHS: ПОДРОБНОСТИ, ПРОДУКТ: STACKTHROUGH, КОЛИЧЕСТВО ПОЗИЦИЙ: 8 POSITION, ТИП ВЫВОДОВ: SOLDER PIN, МАТЕРИАЛ КОРПУСА: NYLON, МАТЕРИАЛ КОНТАКТА: PHOSPHOR BRONZE, ПОКРЫТИЕ КОНТАКТА: GOLD, ТОРГОВАЯ МАРКА: HARWIN, УПАКОВКА: TUBE, ТИП ПРОДУКТА: PC / 104 CONNECTORS, СЕРИЯ: M22, РАЗМЕР ФАБРИЧНОЙ УПАКОВКИ: 9, ПОДКАТЕГОРИЯ: BACKPLANE CONNECTORS</t>
  </si>
  <si>
    <t>M22-6003005</t>
  </si>
  <si>
    <t>КАТЕГОРИЯ ПРОДУКТА: ПРОВОДНЫЕ КЛЕММЫ И ЗАЖИМЫ, ROHS: ПОДРОБНОСТИ, ПРОДУКТ: HEADERS, ТИП: SHROUDED, КОЛИЧЕСТВО ПОЗИЦИЙ: 10 POSITION, ШАГ: 2 MM, КОЛИЧЕСТВО РЯДОВ: 2 ROW, ВИД МОНТАЖА: THROUGH HOLE, ТИП ВЫВОДОВ: SOLDER PIN, УГОЛ МОНТАЖА: RIGHT ANGLE, ТИП КОНТАКТА: PIN (MALE), ПОКРЫТИЕ КОНТАКТА: GOLD, СЕРИЯ: L-TEK, КОММЕРЧЕСКОЕ ОБОЗНАЧЕНИЕ: DATAMATE, МИНИМАЛЬНАЯ РАБОЧАЯ ТЕМПЕРАТУРА: - 55 C, МАКСИМАЛЬНАЯ РАБОЧАЯ ТЕМПЕРАТУРА: + 125 C, МАТЕРИАЛ КОНТАКТА: PHOSPHOR BRONZE, НОМИНАЛЬНЫЙ ТОК: 0,125, ЦВЕТ КОЖУХА: BLACK, МАТЕРИАЛ КОРПУСА: THERMOPLASTIC (TP), ТИП ПРОДУКТА: HEADERS &amp; WIRE HOUSINGS, РАЗМЕР ФАБРИЧНОЙ УПАКОВКИ: 18, ПОДКАТЕГОРИЯ: HEADERS &amp; WIRE HOUSINGS, НОМИНАЛЬНОЕ НАПРЯЖЕНИЕ: 120 V</t>
  </si>
  <si>
    <t>M80-8511042</t>
  </si>
  <si>
    <t>РАЗЪЕМ НА ПЛЯТУ. КАТЕГОРИЯ ПРОДУКТА: ПРОВОДНЫЕ КЛЕММЫ И ЗАЖИМЫ НА ПЛАТУ, ROHS: ПОДРОБНОСТИ, ПРОДУКТ: ACCESSORIES, ШАГ: 2 MM, СЕРИЯ: ATS, КОММЕРЧЕСКОЕ ОБОЗНАЧЕНИЕ: PC/104-PLUS, УПАКОВКА: BULK, ТИП ПРИНАДЛЕЖНОСТЕЙ: SHROUD, МАТЕРИАЛ КОНТАКТА: -, ТИП КОНТАКТА: -, НОМИНАЛЬНЫЙ ТОК: -, КЛАСС ОГНЕОПАСНОСТИ: UL 94 V-0, КОРПУСА РАЗЪЕМОВ: -, МАТЕРИАЛ КОРПУСА: LIQUID CRYSTAL POLYMER (LCP), ТИП ПРОДУКТА: HEADERS &amp; WIRE HOUSINGS, РАЗМЕР ФАБРИЧНОЙ УПАКОВКИ: 1, ПОДКАТЕГОРИЯ: HEADERS &amp; WIRE HOUSINGS</t>
  </si>
  <si>
    <t>ATS-30-Q</t>
  </si>
  <si>
    <t>КАТЕГОРИЯ ПРОДУКТА: РАЗЪЕМЫ DIN 41612, ROHS: ПОДРОБНОСТИ, ПРОДУКТ: HEADERS, КОЛИЧЕСТВО ПОЗИЦИЙ: 96 POSITION, КОЛИЧЕСТВО РЯДОВ: 3 ROW, ШАГ: 2.54 MM, ТИП: TYPE C, ТИП ВЫВОДОВ: SOLDER PIN, УГОЛ МОНТАЖА: RIGHT ANGLE, НОМИНАЛЬНЫЙ ТОК: 2 A, ПОКРЫТИЕ КОНТАКТА: GOLD, МАТЕРИАЛ КОНТАКТА: COPPER ALLOY, СЕРИЯ: DIN-SIGNAL C, УПАКОВКА: TRAY, ТОРГОВАЯ МАРКА: HARTING, ТИП ПРОДУКТА: DIN 41612 CONNECTORS, РЯДОВ ПОД НАГРУЗКОЙ: A + B + C, РАЗМЕР ФАБРИЧНОЙ УПАКОВКИ: 100, ПОДКАТЕГОРИЯ: BACKPLANE CONNECTORS, ДЛИНА СВОБОДНОГО КОНЦА: 3 MM, КОММЕРЧЕСКОЕ ОБОЗНАЧЕНИЕ: DIN-SIGNAL</t>
  </si>
  <si>
    <t>09 03 196 2921</t>
  </si>
  <si>
    <t>КАТЕГОРИЯ ПРОДУКТА: ЖЕСТКИЕ МЕТРИЧЕСКИЕ РАЗЪЕМЫ, ROHS: ПОДРОБНОСТИ, СЕРИЯ: ERMET HARDMETRIC 2MM, УПАКОВКА: TRAY, ТИП ПРОДУКТА: HARD METRIC CONNECTORS, РАЗМЕР ФАБРИЧНОЙ УПАКОВКИ: 32, ПОДКАТЕГОРИЯ: BACKPLANE CONNECTORS, КОММЕРЧЕСКОЕ ОБОЗНАЧЕНИЕ: ERMET, ДРУГИЕ НАЗВАНИЯ ТОВАРА №: 114114</t>
  </si>
  <si>
    <t>114114</t>
  </si>
  <si>
    <t>ERNI</t>
  </si>
  <si>
    <t>РАЗЪЕМ ДЛЯ МОНТАЖА НА ПЕЧАТНУЮ ПЛАТУ, ТИП ЭЛЕКТРИЧЕСКОГО РАЗЪЕМА: ШТЫРЕВОЙ РАЗЪЕМ , ШАГ КОНТАКТОВ: 2,5 ММ, КОЛИЧЕСТВО ПОЛОЖЕНИЙ: 5ВЫВОД(-ОВ), НОМИНАЛЬНЫЙ ТОК: 4А , НОМИНАЛЬНОЕ НАПРЯЖЕНИЕ: 150В, ПОЛОЖЕНИЕ БЛОКА: ВЕРТИКАЛЬНЫЙ В СКВОЗНОЕ ОТВЕРСТИЕ,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t>
  </si>
  <si>
    <t>733-335</t>
  </si>
  <si>
    <t>РАЗЪЕМ ДЛЯ МОНТАЖА НА ПЕЧАТНУЮ ПЛАТУ, ТИП ЭЛЕКТРИЧЕСКОГО РАЗЪЕМА: ШТЫРЕВОЙ РАЗЪЕМ , ШАГ КОНТАКТОВ: 2,5 ММ , КОЛИЧЕСТВО ПОЛОЖЕНИЙ: 8 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t>
  </si>
  <si>
    <t>733-338</t>
  </si>
  <si>
    <t>РАЗЪЕМ ДЛЯ МОНТАЖА НА ПЕЧАТНУЮ ПЛАТУ, ТИП ЭЛЕКТРИЧЕСКОГО РАЗЪЕМА: ШТЫРЕВОЙ РАЗЪЕМ , ШАГ КОНТАКТОВ: 2.5ММ , КОЛИЧЕСТВО ПОЛОЖЕНИЙ: 4ВЫВОД(-ОВ) , НОМИНАЛЬНЫЙ ТОК: 4А , НОМИНАЛЬНОЕ НАПРЯЖЕНИЕ: 150В , ПОЛОЖЕНИЕ БЛОКА: ВЕРТИКАЛЬНЫЙ В СКВОЗНОЕ ОТВЕРСТИЕ , ЛИНЕЙКА ПРОДУКЦИИ: 733 SERIES , ИМПУЛЬСНОЕ НАПРЯЖЕНИЕ 2.5КВ (III / 3), ИМПУЛЬСНОЕ НАПРЯЖЕНИЕ 2.5КВ (III / 2) , НОМИНАЛЬНОЕ НАПРЯЖЕНИЕ 160В (III/2), НОМИНАЛЬНОЕ НАПРЯЖЕНИЕ 320В (II / 2) И НОМИНАЛЬНЫЙ ТОК 6А , ИЗОЛЯЦИЯ ИЗ ПОЛИАМИДА 6.6 (PA 6.6), КЛАСС ВОСПЛАМЕНЯЕМОСТИ СООТВЕТСТВУЕТ UL94 V0 , ДИАПАЗОН ТЕМПЕРАТУРЫ: -60°C ДО 100°C , КОНТАКТ ИЗ ЛУЖЕНОЙ ЭЛЕКТРОЛИТИЧЕСКОЙ МЕДИ , ДЛИНА ВЫВОДА ПОД ПАЙКУ 4.6ММ, ДОПУСК ОТВЕРСТИЯ 1.1ММ (+0.1) , РАЗМЕРЫ 12.5ММ Х 13.5ММ Х 7.8ММ</t>
  </si>
  <si>
    <t>733-334</t>
  </si>
  <si>
    <t>РАЗЪЕМ СОЕДИНИТЕЛЬНЫЙ ДЛЯ ПРОВОДОВ И КАБЕЛЕЙ, НЕ ДЛЯ ИСПОЛЬЗОВАНИЯ В БЫТУ</t>
  </si>
  <si>
    <t>КАТЕГОРИЯ ПРОДУКТА: МОДУЛИ ПОДАЧИ ЭЛЕКТРОПИТАНИЯ ПЕРЕМЕННОГО ТОКА, ROHS: ПОДРОБНОСТИ, ПРОДУКТ: INLETS, ФУНКЦИЯ ПЕРЕКЛЮЧАТЕЛЯ: NOT SWITCHED, ОТФИЛЬТРОВАННЫЙ: NOT FILTERED, ПЛАВКИЙ: NO, НОМИНАЛЬНЫЙ ТОК: 10 A, НОМИНАЛЬНОЕ НАПРЯЖЕНИЕ: 250 VAC, ВИД МОНТАЖА: FREE HANGING, ТИП ВЫВОДОВ: SCREW, ТИП РАЗЪЁМА: IEC-320 C-13, ТИП ФИЛЬТРА: STANDARD, ПОКРЫТИЕ КОНТАКТА: -, КЛАСС ОГНЕОПАСНОСТИ: UL 94 V-0, МАТЕРИАЛ КОРПУСА: NYLON, МАКСИМАЛЬНАЯ РАБОЧАЯ ТЕМПЕРАТУРА: + 70 C, МИНИМАЛЬНАЯ РАБОЧАЯ ТЕМПЕРАТУРА: - 40 C, ТИП ПРОДУКТА: AC POWER ENTRY MODULES, РАЗМЕР ФАБРИЧНОЙ УПАКОВКИ: 200, ПОДКАТЕГОРИЯ: POWER ENTRY</t>
  </si>
  <si>
    <t>PX0587</t>
  </si>
  <si>
    <t>BULGIN</t>
  </si>
  <si>
    <t>КАТЕГОРИЯ ПРОДУКТА: СТАНДАРТНЫЕ СОЕДИНИТЕЛИ D-SUB, ROHS: ПОДРОБНОСТИ, КОЛИЧЕСТВО ПОЗИЦИЙ: 9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ТИП КОНТАКТА: STAMPED / FORMED, НОМИНАЛЬНЫЙ ТОК: 0,25, СХЕМА УСТАНОВКИ: E09, ШАГ: 2.77 MM, ТИП ПРОДУКТА: D-SUB CONNECTORS - STANDARD DENSITY, РАЗМЕР ФАБРИЧНОЙ УПАКОВКИ: 100, ПОДКАТЕГОРИЯ: D-SUB CONNECTORS</t>
  </si>
  <si>
    <t>09 67 209 4715</t>
  </si>
  <si>
    <t>КАТЕГОРИЯ ПРОДУКТА: СТАНДАРТНЫЕ СОЕДИНИТЕЛИ D-SUB, ROHS: ПОДРОБНОСТИ, КОЛИЧЕСТВО ПОЗИЦИЙ: 25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3 (B), МАТЕРИАЛ КОРПУСА: POLYBUTYLENE TEREPHTHALATE (PBT), ПОКРЫТИЕ ОБОЛОЧКИ: STEEL, ОТФИЛЬТРОВАННЫЙ: UNFILTERED, УПАКОВКА: TRAY, ТИП КОНТАКТА: STAMPED / FORMED, НОМИНАЛЬНЫЙ ТОК: 0,25, СХЕМА УСТАНОВКИ: B25, ТИП ПРОДУКТА: D-SUB CONNECTORS - STANDARD DENSITY, РАЗМЕР ФАБРИЧНОЙ УПАКОВКИ: 100, ПОДКАТЕГОРИЯ: D-SUB CONNECTORS</t>
  </si>
  <si>
    <t>09 67 225 5615</t>
  </si>
  <si>
    <t>КАТЕГОРИЯ ПРОДУКТА: СОЕДИНИТЕЛИ D-SUB СО СМЕШАННЫМИ КОНТАКТАМИ, ROHS: ПОДРОБНОСТИ, СОГЛАСОВАНИЕ КОНТАКТОВ: 5W5, КОЛИЧЕСТВО ПОЗИЦИЙ: 5 POSITION, ВИД МОНТАЖА: PANEL, УГОЛ МОНТАЖА: STRAIGHT, ТИП ВЫВОДОВ: THROUGH HOLE, УПАКОВКА: TRAY, ОТФИЛЬТРОВАННЫЙ: UNFILTERED, ТИП РАЗЪЁМА: FEMALE, ВЫСОТА: 12.5 MM, КОЛИЧЕСТВО РЯДОВ: 1 ROW, ТИП ПРОДУКТА: MIXED CONTACT D-SUB CONNECTORS, МАТЕРИАЛ КОРПУСА: STEEL, ПОКРЫТИЕ ОБОЛОЧКИ: TIN, РАЗМЕР ФАБРИЧНОЙ УПАКОВКИ: 50, ПОДКАТЕГОРИЯ: D-SUB CONNECTORS</t>
  </si>
  <si>
    <t>09 69 300 0055</t>
  </si>
  <si>
    <t>КОНТРОЛЬНАЯ ТОЧКА ДЛЯ ПОВЕРХНОСТНОГО МОНТАЖА НА ПЕЧАТНЫЕ ПЛАТЫ, НА НАПРЯЖЕНИЕ НЕ БОЛЕЕ 1000 ВОЛЬТ.</t>
  </si>
  <si>
    <t>КАТЕГОРИЯ ПРОДУКТА: ОБОРУДОВАНИЕ ДЛЯ ПЕЧАТНЫХ ПЛАТ. КОНТРОЛЬНЫЕ (ТЕСТОВЫЕ) ТОЧКИ С КОДИРОВКОЙ ЧЕРНОГО ЦВЕТА, ПРЕДСТАВЛЯЕТ СОБОЙ СПЛАВ ФОСФОРНОЙ БРОНЗЫ, С ПЛАСТИКОВОЙ ИЗОЛЯЦИЕЙ. МОНТИРУЮТСЯ НА ПЕЧАТНОЙ ПЛАТЕ, ПРЕДНАЗНАЧЕНЫ ДЛЯ НАСТРОЙКИ ОБОРУДОВАНИЯ ПК,BLK, А ТАКЖЕ БЫСТРОГО ПОИСКА НЕИСПРАВНОСТИ НА УЧАСТКАХ ЦЕПИ. ЦВЕТ: ЧЕРНЫЙ. СОЕДИНИТЕЛЬНАЯ КОНТРОЛЬНАЯ ТОЧКА 1 POS ПРИПОЙ ST ЧЕРЕЗ ОТВЕРСТИЕ 1 ПОРТ. ТЕХНИЧЕСКИЕ ХАРАКТЕРИСТИКИ: МАТЕРИАЛЫ: МАТЕРИАЛ КОНТАКТА: 0,015 "X 0,030" СПЛАВ ИЗ ФОСФОРНОЙ БРОНЗЫ # 510; ОТДЕЛКА: МАТОВОЕ ОЛОВО 0,0001 ПОВЕРХ НИКЕЛЯ 0,00005; ВОРОТНИК: 15% СТЕКЛОНАПОЛНЕННЫЙ ПОЛИЭСТЕР; ЭЛЕКТРИЧЕСКИЙ: МОНТАЖНЫЕ ОТВЕРСТИЯ: ОТВЕРСТИЕ ДИАМЕТРОМ 0,063 ДЮЙМА; МАКСИМАЛЬНЫЙ ТОК: 2,0 АМПЕРА</t>
  </si>
  <si>
    <t>ТР-104-01-00</t>
  </si>
  <si>
    <t>COMPONENTS</t>
  </si>
  <si>
    <t>КОРПУС РАЗЪЕМА D-SUB. КАТЕГОРИЯ ПРОДУКТА: КОРПУСА РАЗЪЕМОВ D-SUB, ROHS: ПОДРОБНОСТИ, ТИП: STRAIN RELIEF BACKSHELL, РАЗМЕР ОБОЛОЧКИ: 1 (E), КАБЕЛЬНЫЙ ВВОД, УГЛОВОЙ: STRAIGHT, КОЛИЧЕСТВО КАБЕЛЬНЫХ ВВОДОВ: 1 ENTRY, МАТЕРИАЛ КОРПУСА: ZINC, ПОКРЫТИЕ ОБОЛОЧКИ: STEEL, КОЛИЧЕСТВО ПОЗИЦИЙ: 9 POSITION, ПАРАМЕТРЫ IP: -, УПАКОВКА: BULK, ОТФИЛЬТРОВАННЫЙ: -, ТИП ПРОДУКТА: D-SUB BACKSHELLS, РАЗМЕР ФАБРИЧНОЙ УПАКОВКИ: 10, ПОДКАТЕГОРИЯ: D-SUB CONNECTORS, ДРУГИЕ НАЗВАНИЯ ТОВАРА №: 09-67-009-0343 09 67 009 0343 9670090343</t>
  </si>
  <si>
    <t>09 67 009 0343</t>
  </si>
  <si>
    <t>КОРПУС РАЗЪЕМА D-SUB 15P DSUB METAL HOOD. КАТЕГОРИЯ ПРОДУКТА: КОРПУСА РАЗЪЕМОВ D-SUB, ROHS: ПОДРОБНОСТИ, ТИП: TWO PIECE BACKSHELL, РАЗМЕР ОБОЛОЧКИ: 2 (A), КАБЕЛЬНЫЙ ВВОД, УГЛОВОЙ: STRAIGHT, КОЛИЧЕСТВО КАБЕЛЬНЫХ ВВОДОВ: 1 ENTRY, МАТЕРИАЛ КОРПУСА: METAL, КОЛИЧЕСТВО ПОЗИЦИЙ: 15 POSITION, ПАРАМЕТРЫ IP: -, УПАКОВКА: BULK, ДИАМЕТР КАБЕЛЯ: 11.8 MM, ОТФИЛЬТРОВАННЫЙ: -, ТИП ПРОДУКТА: D-SUB BACKSHELLS, СЕРИЯ: TB, РАЗМЕР ФАБРИЧНОЙ УПАКОВКИ: 10, ПОДКАТЕГОРИЯ: D-SUB CONNECTORS, ДРУГИЕ НАЗВАНИЯ ТОВАРА №: 09-67-015-0343 09 67 015 0343 9670150343.</t>
  </si>
  <si>
    <t>09 67 015 0343</t>
  </si>
  <si>
    <t>КАБЕЛЬНЫЙ ЗАЖИМ D-SUB, ДЛЯ ВЫТЯЖЕК ДИАМЕТРОМ 7-10 ММ. КАТЕГОРИЯ ПРОДУКТА: ИНСТРУМЕНТЫ И АППАРАТНОЕ ОБОРУДОВАНИЕ D-SUB, ROHS: ПОДРОБНОСТИ, ПРОДУКТ: ACCESSORIES, ТИП: BACKSHELL, ДЛЯ ИСПОЛЬЗОВАНИЯ ВМЕСТЕ С: 9-37 POLE D-SUB METAL HOODS, ПАРАМЕТРЫ IP: -, УПАКОВКА: BULK, ОТФИЛЬТРОВАННЫЙ: -, ТИП ПРОДУКТА: D-SUB TOOLS &amp; HARDWARE, СЕРИЯ: INDUCOM, РАЗМЕР ФАБРИЧНОЙ УПАКОВКИ: 10, ПОДКАТЕГОРИЯ: D-SUB CONNECTORS, ДРУГИЕ НАЗВАНИЯ ТОВАРА №: 061-03-000-0044 061 03 000 0044</t>
  </si>
  <si>
    <t>61 03 000 0044</t>
  </si>
  <si>
    <t>ДИОДЫ, КРОМЕ ФОТОДИОДОВ ИЛИ СВЕТОДИОДОВ (LED), ПРОЧИЕ</t>
  </si>
  <si>
    <t>КАТЕГОРИЯ ПРОДУКТА: ВЫПРЯМИТЕЛИ, ROHS: ПОДРОБНОСТИ, ВИД МОНТАЖА: THROUGH HOLE, УПАКОВКА / БЛОК: DO-41, VR - ОБРАТНОЕ НАПРЯЖЕНИЕ: 1 KV, IF - ПРЯМОЙ ТОК: 1 A, ТИП: FAST RECOVERY RECTIFIERS, КОНФИГУРАЦИЯ: SINGLE, VF - ПРЯМОЕ НАПРЯЖЕНИЕ: 1.75 V, МАКСИМАЛЬНЫЙ ТОК ПЕРЕГРУЗКИ: 35 A, IR - ОБРАТНЫЙ ТОК : 10 UA, ВРЕМЯ ВОССТАНОВЛЕНИЯ: 100 NS, МИНИМАЛЬНАЯ РАБОЧАЯ ТЕМПЕРАТУРА: - 65 C, МАКСИМАЛЬНАЯ РАБОЧАЯ ТЕМПЕРАТУРА: + 175 C, СЕРИЯ: MUR1100E, УПАКОВКА: BULK, ВЫСОТА: 2.7 MM, ДЛИНА: 5.2 MM, PD - РАССЕИВАНИЕ МОЩНОСТИ: -, ПРОДУКТ: RECTIFIERS, ТИП ПРОДУКТА: RECTIFIERS, РАЗМЕР ФАБРИЧНОЙ УПАКОВКИ: 1000, ПОДКАТЕГОРИЯ: DIODES &amp; RECTIFIERS, ТИП ВЫВОДОВ: THROUGH HOLE, ШИРИНА: 2.7 MM</t>
  </si>
  <si>
    <t>MUR1100EG</t>
  </si>
  <si>
    <t>КАТЕГОРИЯ ПРОДУКТА: СТАБИЛИТРОНЫ, ROHS: ПОДРОБНОСТИ, СЕРИЯ: BZX384, ВИД МОНТАЖА: SMD/SMT, УПАКОВКА / БЛОК: SOD-323-2, VZ - НАПРЯЖЕНИЕ ТУННЕЛЬНОГО ПРОБОЯ P-N-ПЕРЕХОДА: 15 V, ДОПУСТИМОЕ ОТКЛОНЕНИЕ НАПРЯЖЕНИЯ: 0,05, PD - РАССЕИВАНИЕ МОЩНОСТИ: 300 MW, ЗЕНЕРОВСКИЙ ТОК: 50 NA, ZZ - ПОЛНОЕ СОПРОТИВЛЕНИЕ ДИОДА ПРИ ЛАВИННОМ ПРОБОЕ: 30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ВЫСОТА: 1.05 MM, IR - МАКСИМАЛЬНЫЙ ОБРАТНЫЙ ТОК УТЕЧКИ: 50 NA, IR - ОБРАТНЫЙ ТОК : 50 NA, ДЛИНА: 1.8 MM, ТИП ПРОДУКТА: ZENER DIODES, РАЗМЕР ФАБРИЧНОЙ УПАКОВКИ: 3000, ПОДКАТЕГОРИЯ: DIODES &amp; RECTIFIERS, ТИП ВЫВОДОВ: SMD/SMT, ТЕМПЕРАТУРНЫЙ КОЭФФИЦИЕНТ НАПРЯЖЕНИЯ: 11.4 MV/K, ШИРИНА: 1.35 MM, ДРУГИЕ НАЗВАНИЯ ТОВАРА №: 934057644115</t>
  </si>
  <si>
    <t>BZX384-C15</t>
  </si>
  <si>
    <t>ДИОД ВЫПРЯМИТЕЛЬ, КАТЕГОРИЯ ПРОДУКТА: ВЫПРЯМИТЕЛИ, 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75 NS, МИНИМАЛЬНАЯ РАБОЧАЯ ТЕМПЕРАТУРА: - 65 C, МАКСИМАЛЬНАЯ РАБОЧАЯ ТЕМПЕРАТУРА: + 175 C, СЕРИЯ: MURS160, УПАКОВКА: CUT TAPE, УПАКОВКА: MOUSEREEL, УПАКОВКА: REEL, ВЫСОТА: 2.13 MM, ДЛИНА: 4.32 MM, ПРОДУКТ: RECTIFIERS, ТИП ВЫВОДОВ: SMD/SMT, ШИРИНА: 3.56 MM, PD - РАССЕИВАНИЕ МОЩНОСТИ: -, РАЗМЕР ФАБРИЧНОЙ УПАКОВКИ: 2500</t>
  </si>
  <si>
    <t>MURS160T3G</t>
  </si>
  <si>
    <t>ON SEMICONDUCTOR</t>
  </si>
  <si>
    <t>КАТЕГОРИЯ ПРОДУКТА: ПОДАВИТЕЛИ ЭСР / ДИОДЫ ДЛЯ ПОДАВЛЕНИЯ ПЕРЕХОДНЫХ СКАЧКОВ НАПРЯЖЕНИЯ, ROHS: ПОДРОБНОСТИ, ПОЛЯРНОСТЬ: BIDIRECTIONAL, КОЛИЧЕСТВО КАНАЛОВ: 1 CHANNEL, РАБОЧЕЕ НАПРЯЖЕНИЕ: 33 V, ТИП ВЫВОДОВ: SMD/SMT, НАПРЯЖЕНИЕ ФИКСАЦИИ: 69.7 V, НАПРЯЖЕНИЕ ПРОБОЯ: 36.7 V, УПАКОВКА / БЛОК: DO-214AA-2, IПИ - ПИКОВЫЙ ИМПУЛЬСНЫЙ ТОК: 57 A, PPPM - ПИКОВОЕ РАССЕИВАНИЕ МОЩНОСТИ: 600 W, CD - ЕМКОСТЬ ДИОДА: -, VЕСР - НАПРЯЖЕНИЕ ЭЛЕКТРОСТАТИЧЕСКОГО РАЗРЯДА ПРИ КОНТАКТЕ: 8 KV, VЕСР - НАПРЯЖЕНИЕ ЭЛЕКТРОСТАТИЧЕСКОГО РАЗРЯДА ПРИ ВОЗДУШНОМ ЗАЗОРЕ: 15 KV, ТИП ПРОДУКТА: TVS DIODES, МИНИМАЛЬНАЯ РАБОЧАЯ ТЕМПЕРАТУРА: - 55 C, МАКСИМАЛЬНАЯ РАБОЧАЯ ТЕМПЕРАТУРА: + 150 C, СЕРИЯ: SMBJ, УПАКОВКА: REEL, УПАКОВКА: CUT TAPE, УПАКОВКА: MOUSEREEL, PD - РАССЕИВАНИЕ МОЩНОСТИ: -, РАЗМЕР ФАБРИЧНОЙ УПАКОВКИ: 2500, ПОДКАТЕГОРИЯ: TVS DIODES / ESD SUPPRESSION DIODES, КОММЕРЧЕСКОЕ ОБОЗНАЧЕНИЕ: TRANSIL, VF - ПРЯМОЕ НАПРЯЖЕНИЕ: -</t>
  </si>
  <si>
    <t>SMBJ33CA-TR</t>
  </si>
  <si>
    <t>STM</t>
  </si>
  <si>
    <t>КАТЕГОРИЯ ПРОДУКТА: ДИОДЫ И ВЫПРЯМИТЕЛИ ШОТТКИ, ROHS: ПОДРОБНОСТИ, ПРОДУКТ: SCHOTTKY RECTIFIERS, ВИД МОНТАЖА: SMD/SMT, УПАКОВКА / БЛОК: D-PAK (TO-252AA), КОНФИГУРАЦИЯ: DUAL ANODE COMMON CATHODE, ТЕХНОЛОГИЯ: SI, IF - ПРЯМОЙ ТОК: 0, VRRM - ПОВТОРЯЮЩЕЕСЯ ОБРАТНОЕ НАПРЯЖЕНИЕ: 100 V, VF - ПРЯМОЕ НАПРЯЖЕНИЕ: 950 MV, IFSM - УДАРНЫЙ ПРЯМОЙ ТОК: 330 A, IR - ОБРАТНЫЙ ТОК : 1 MA, МИНИМАЛЬНАЯ РАБОЧАЯ ТЕМПЕРАТУРА: - 55 C, МАКСИМАЛЬНАЯ РАБОЧАЯ ТЕМПЕРАТУРА: + 150 C, УПАКОВКА: TUBE, ВЫСОТА: 2.39 MM, ДЛИНА: 6.73 MM, ТИП ПРОДУКТА: SCHOTTKY DIODES &amp; RECTIFIERS, РАЗМЕР ФАБРИЧНОЙ УПАКОВКИ: 75, ПОДКАТЕГОРИЯ: DIODES &amp; RECTIFIERS, ШИРИНА: 6.22 MM, ДРУГИЕ НАЗВАНИЯ ТОВАРА №: 12CWQ10FNPBF</t>
  </si>
  <si>
    <t>VS-12CWQ10FNPBF</t>
  </si>
  <si>
    <t>КАТЕГОРИЯ ПРОДУКТА: ДИОДЫ И ВЫПРЯМИТЕЛИ ШОТТКИ, ROHS: ПОДРОБНОСТИ, ПРОДУКТ: SCHOTTKY DIODES, ВИД МОНТАЖА: SMD/SMT, УПАКОВКА / БЛОК: TO-252-2 (DPAK), КОНФИГУРАЦИЯ: DUAL ANODE COMMON CATHODE, ТЕХНОЛОГИЯ: SI, IF - ПРЯМОЙ ТОК: 8 A, VRRM - ПОВТОРЯЮЩЕЕСЯ ОБРАТНОЕ НАПРЯЖЕНИЕ: 60 V, VF - ПРЯМОЕ НАПРЯЖЕНИЕ: 600 MV, IFSM - УДАРНЫЙ ПРЯМОЙ ТОК: 40 A, IR - ОБРАТНЫЙ ТОК : 100 UA, МИНИМАЛЬНАЯ РАБОЧАЯ ТЕМПЕРАТУРА: - 55 C, МАКСИМАЛЬНАЯ РАБОЧАЯ ТЕМПЕРАТУРА: + 150 C, СЕРИЯ: SB80W06T, УПАКОВКА: REEL, УПАКОВКА: CUT TAPE, УПАКОВКА: MOUSEREEL, ТИП ПРОДУКТА: SCHOTTKY DIODES &amp; RECTIFIERS, РАЗМЕР ФАБРИЧНОЙ УПАКОВКИ: 700, ПОДКАТЕГОРИЯ: DIODES &amp; RECTIFIERS, VR - ОБРАТНОЕ НАПРЯЖЕНИЕ: 60 V</t>
  </si>
  <si>
    <t>SB80W06T-TL-H</t>
  </si>
  <si>
    <t>КАТЕГОРИЯ ПРОДУКТА: ПОДАВИТЕЛИ ЭСР / ДИОДЫ ДЛЯ ПОДАВЛЕНИЯ ПЕРЕХОДНЫХ СКАЧКОВ НАПРЯЖЕНИЯ, ROHS: ПОДРОБНОСТИ, ПОЛЯРНОСТЬ: UNIDIRECTIONAL, КОЛИЧЕСТВО КАНАЛОВ: 2 CHANNEL, РАБОЧЕЕ НАПРЯЖЕНИЕ: 5 V, ТИП ВЫВОДОВ: SMD/SMT, НАПРЯЖЕНИЕ ФИКСАЦИИ: 20 V, НАПРЯЖЕНИЕ ПРОБОЯ: 6 V, УПАКОВКА / БЛОК: TSOP-6, IПИ - ПИКОВЫЙ ИМПУЛЬСНЫЙ ТОК: 8 A, PPPM - ПИКОВОЕ РАССЕИВАНИЕ МОЩНОСТИ: 500 W, CD - ЕМКОСТЬ ДИОДА: 5 PF, VЕСР - НАПРЯЖЕНИЕ ЭЛЕКТРОСТАТИЧЕСКОГО РАЗРЯДА ПРИ КОНТАКТЕ: 20 KV, VЕСР - НАПРЯЖЕНИЕ ЭЛЕКТРОСТАТИЧЕСКОГО РАЗРЯДА ПРИ ВОЗДУШНОМ ЗАЗОРЕ: 20 KV, ТИП ПРОДУКТА: TVS DIODES, МИНИМАЛЬНАЯ РАБОЧАЯ ТЕМПЕРАТУРА: - 40 C, МАКСИМАЛЬНАЯ РАБОЧАЯ ТЕМПЕРАТУРА: + 125 C, СЕРИЯ: NUP2201MR6, УПАКОВКА: REEL, УПАКОВКА: CUT TAPE, УПАКОВКА: MOUSEREEL, РАЗМЕР ФАБРИЧНОЙ УПАКОВКИ: 3000, ПОДКАТЕГОРИЯ: TVS DIODES / ESD SUPPRESSION DIODES</t>
  </si>
  <si>
    <t>NUP2201MR6</t>
  </si>
  <si>
    <t>КАТЕГОРИЯ ПРОДУКТА: ТРАНЗИСТОРНЫЕ ВЫХОДНЫЕ ОПТОПАРЫ, ROHS: ПОДРОБНОСТИ, ВИД МОНТАЖА: THROUGH HOLE, УПАКОВКА / БЛОК: PDIP-4, КОЛИЧЕСТВО КАНАЛОВ: 1 CHANNEL, НАПРЯЖЕНИЕ ИЗОЛЯЦИИ: 5300 VRMS, ТИП ВЫХОДА: NPN PHOTOTRANSISTOR, МИНИМАЛЬНЫЙ КОЭФФИЦИЕНТ УСИЛЕНИЯ ПО ТОКУ: 0,63, МАКСИМАЛЬНЫЙ КОЭФФИЦИЕНТ УСИЛЕНИЯ ПО ТОКУ: 1,25, IF - ПРЯМОЙ ТОК: 60 MA, VF - ПРЯМОЕ НАПРЯЖЕНИЕ: 1.65 V, МАКСИМАЛЬНОЕ НАПРЯЖЕНИЕ КОЛЛЕКТОР-ЭМИТТЕР: 70 V, МАКСИМАЛЬНЫЙ КОЛЛЕКТОРНЫЙ ТОК: 100 MA, МАКСИМАЛЬНОЕ НАПРЯЖЕНИЕ НАСЫЩЕНИЯ КОЛЛЕКТОР-ЭМИТТЕР: 250 MV, ВРЕМЯ НАРАСТАНИЯ: 2 US, ВРЕМЯ СПАДА: 2 US, VR - ОБРАТНОЕ НАПРЯЖЕНИЕ: 6 V, PD - РАССЕИВАНИЕ МОЩНОСТИ: 150 MW, МИНИМАЛЬНАЯ РАБОЧАЯ ТЕМПЕРАТУРА: - 55 C, МАКСИМАЛЬНАЯ РАБОЧАЯ ТЕМПЕРАТУРА: + 110 C, УПАКОВКА: TUBE, КОНФИГУРАЦИЯ: 1 CHANNEL, КОЭФФИЦИЕНТ ПЕРЕДАЧИ ПО ТОКУ: 1,25, ВЫСОТА: 3.81 MM, ДЛИНА: 4.83 MM, ТИП ПРОДУКТА: TRANSISTOR OUTPUT OPTOCOUPLERS, РАЗМЕР ФАБРИЧНОЙ УПАКОВКИ: 4000, ПОДКАТЕГОРИЯ: OPTOCOUPLERS, ШИРИНА: 6.81 MM, ДРУГИЕ НАЗВАНИЯ ТОВАРА №: VO617A-2</t>
  </si>
  <si>
    <t>SFH617A-2</t>
  </si>
  <si>
    <t>ТРАНЗИСТОРЫ, КРОМЕ ФОТОТРАНЗИСТОРОВ, МОЩНОСТЬЮ РАССЕИВАНИЯ БОЛЕЕ 1 ВТ</t>
  </si>
  <si>
    <t>ТРАНЗИСТОР БИПОЛЯРНЫЙ 190 ВТ, КАТЕГОРИЯ ПРОДУКТА: БИПОЛЯРНЫЕ ТРАНЗИСТОРЫ С ИЗОЛИРОВАННЫМ ЗАТВОРОМ (IGBT); ТЕХНОЛОГИЯ: SI; УПАКОВКА / БЛОК: TO-247AD-3; ВИД МОНТАЖА: THROUGH HOLE; КОНФИГУРАЦИЯ: SINGLE; НАПРЯЖЕНИЕ КОЛЛЕКТОР-ЭМИТТЕР (VCEO), МАКС.: 1.7 KV; НАПРЯЖЕНИЕ НАСЫЩЕНИЯ КОЛЛЕКТОР-ЭМИТТЕР: 4.2 V; МАКСИМАЛЬНОЕ НАПРЯЖЕНИЕ ЗАТВОР-ЭМИТТЕР: 20 V; НЕПРЕРЫВНЫЙ КОЛЛЕКТОРНЫЙ ТОК ПРИ 25 C: 16 A; PD - РАССЕИВАНИЕ МОЩНОСТИ: 190 W; МИНИМАЛЬНАЯ РАБОЧАЯ ТЕМПЕРАТУРА: - 55 C; МАКСИМАЛЬНАЯ РАБОЧАЯ ТЕМПЕРАТУРА: + 150 C; СЕРИЯ: IXGH16N170; УПАКОВКА: TUBE; НЕПРЕРЫВНЫЙ КОЛЛЕКТОРНЫЙ ТОК: 16 A; НЕПРЕРЫВНЫЙ ТОК КОЛЛЕКТОРА IC, МАКС.: 40 A; ТОК УТЕЧКИ ЗАТВОР-ЭМИТТЕР: 100 NA; ВЫСОТА: 21.46 MM; ДЛИНА: 16.26 MM; ДИАПАЗОН РАБОЧИХ ТЕМПЕРАТУР: - 55 C TO + 150 C; РАЗМЕР ФАБРИЧНОЙ УПАКОВКИ:РАЗМЕР ФАБРИЧНОЙ УПАКОВКИ: 30; ШИРИНА: 5.3 MM</t>
  </si>
  <si>
    <t>IXGH16N170A</t>
  </si>
  <si>
    <t>КАТЕГОРИЯ ПРОДУКТА: МОП-ТРАНЗИСТОР, ROHS: ПОДРОБНОСТИ, ТЕХНОЛОГИЯ: SI, ВИД МОНТАЖА: SMD/SMT, УПАКОВКА / БЛОК: TO-263-3, ПОЛЯРНОСТЬ ТРАНЗИСТОРА: P-CHANNEL, КОЛИЧЕСТВО КАНАЛОВ: 1 CHANNEL, VDS - НАПРЯЖЕНИЕ ПРОБОЯ СТОК-ИСТОК: 55 V, ID - НЕПРЕРЫВНЫЙ ТОК УТЕЧКИ: 70 A, RDS ВКЛ - СОПРОТИВЛЕНИЕ СТОК-ИСТОК: 20 MOHMS, VGS - НАПРЯЖЕНИЕ ЗАТВОР-ИСТОК: - 20 V, + 20 V, VGS TH - ПОРОГОВОЕ НАПРЯЖЕНИЕ ЗАТВОР-ИСТОК : 2 V, QG - ЗАРЯД ЗАТВОРА: 180 NC, МИНИМАЛЬНАЯ РАБОЧАЯ ТЕМПЕРАТУРА: - 55 C, МАКСИМАЛЬНАЯ РАБОЧАЯ ТЕМПЕРАТУРА: + 150 C, PD - РАССЕИВАНИЕ МОЩНОСТИ: 170 W, КАНАЛЬНЫЙ РЕЖИМ: ENHANCEMENT, УПАКОВКА: REEL, УПАКОВКА: CUT TAPE, УПАКОВКА: MOUSEREEL, ТОРГОВАЯ МАРКА: INFINEON TECHNOLOGIES, КОНФИГУРАЦИЯ: SINGLE, ВРЕМЯ СПАДА: 64 NS, КРУТИЗНА ХАРАКТЕРИСТИКИ ПРЯМОЙ ПЕРЕДАЧИ - МИН.: 19 S, ВЫСОТА: 2.3 MM, ДЛИНА: 6.5 MM, ТИП ПРОДУКТА: MOSFET, ВРЕМЯ НАРАСТАНИЯ: 99 NS, РАЗМЕР ФАБРИЧНОЙ УПАКОВКИ: 800, ПОДКАТЕГОРИЯ: MOSFETS, ТИП ТРАНЗИСТОРА: 1 P-CHANNEL, ШИРИНА: 6.22 MM</t>
  </si>
  <si>
    <t>IRF4905S</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</si>
  <si>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3 V, ИСХОДНАЯ ТОЧНОСТЬ: 0.07 %, ТЕМПЕРАТУРНЫЙ КОЭФФИЦИЕНТ: 5 PPM / C, СЕРИЯ VREF - ВХОДНОЕ НАПРЯЖЕНИЕ - МАКС.: 12.6 V, ТОК ЧЕРЕЗ ШУНТ - МАКС.: 5 MA, МИНИМАЛЬНАЯ РАБОЧАЯ ТЕМПЕРАТУРА: - 40 C, МАКСИМАЛЬНАЯ РАБОЧАЯ ТЕМПЕРАТУРА: + 85 C, СЕРИЯ: MAX6163, УПАКОВКА: TUBE, ТОЧНОСТЬ: 1.8 MV/MA, ВЫСОТА: 1.75 MM, ВХОДНОЕ НАПРЯЖЕНИЕ: 3.198 V TO 12.6 V, ДЛИНА: 5 MM, РАБОЧИЙ ТОК ИСТОЧНИКА ПИТАНИЯ: 120 UA, ПРОДУКТ: VOLTAGE REFERENCES, ТИП ПРОДУКТА: VOLTAGE REFERENCES, РАЗМЕР ФАБРИЧНОЙ УПАКОВКИ: 100, ПОДКАТЕГОРИЯ: PMIC - POWER MANAGEMENT ICS, НАПРЯЖЕНИЕ ПИТАНИЯ - МАКС.: 120 UA, ТОПОЛОГИЯ: SERIES REFERENCES, ШИРИНА: 4 MM, ДРУГИЕ НАЗВАНИЯ ТОВАРА №: MAX6163</t>
  </si>
  <si>
    <t>MAX6163AESA</t>
  </si>
  <si>
    <t>МИКРОСХЕМА ДЛЯ УПРАВЛЕНИЯ ПИТАНИЕМ. КАТЕГОРИЯ ПРОДУКТА: ИМПУЛЬСНЫЕ РЕГУЛЯТОРЫ НАПРЯЖЕНИЯ, ROHS: ПОДРОБНОСТИ, ВИД МОНТАЖА: SMD/SMT, УПАКОВКА / БЛОК: LQFN-28, ТОПОЛОГИЯ: BUCK, ВЫХОДНОЕ НАПРЯЖЕНИЕ: 500 MV TO 5.5 V, ВЫХОДНОЙ ТОК: 15 A, КОЛИЧЕСТВО ВЫХОДОВ: 1 OUTPUT, ВХОДНОЕ НАПРЯЖЕНИЕ, МИН.: 3.1 V, ВХОДНОЕ НАПРЯЖЕНИЕ, МАКС.: 20 V, ТОК ПОКОЯ: 2 MA, ЧАСТОТА ПЕРЕКЛЮЧЕНИЙ: 400 KHZ TO 3 MHZ, МИНИМАЛЬНАЯ РАБОЧАЯ ТЕМПЕРАТУРА: - 40 C, МАКСИМАЛЬНАЯ РАБОЧАЯ ТЕМПЕРАТУРА: + 125 C, СЕРИЯ: LTC7151S, УПАКОВКА: TRAY, ВХОДНОЕ НАПРЯЖЕНИЕ: 3.1 V TO 20 V, ЧУВСТВИТЕЛЬНЫЙ К ВЛАЖНОСТИ: YES, ТИП ПРОДУКТА: SWITCHING VOLTAGE REGULATORS, ОТКЛЮЧЕНИЕ: NO SHUTDOWN, РАЗМЕР ФАБРИЧНОЙ УПАКОВКИ: 490, ПОДКАТЕГОРИЯ: PMIC - POWER MANAGEMENT ICS, НАПРЯЖЕНИЕ ПИТАНИЯ - МИН.: 3.1 V, ТИП: SYNCHRONOUS, ДРУГИЕ НАЗВАНИЯ ТОВАРА №: LTC7151SEV#PBF</t>
  </si>
  <si>
    <t>LTC7151SIV#PBF</t>
  </si>
  <si>
    <t>МИКРОСХЕМА МИКРОКОНТРОЛЛЕР ARM. КАТЕГОРИЯ ПРОДУКТА: МИКРОКОНТРОЛЛЕРЫ ARM, ROHS: ПОДРОБНОСТИ, СЕРИЯ: STM32F407ZG, ВИД МОНТАЖА: SMD/SMT, УПАКОВКА / БЛОК: LQFP-144, ЯДРО: ARM CORTEX M4, РАЗМЕР ПРОГРАММНОЙ ПАМЯТИ: 1 MB, ШИРИНА ШИНЫ ДАННЫХ: 32 BIT, РАЗРЕШЕНИЕ АЦП: 12 BIT, МАКСИМАЛЬНАЯ ТАКТОВАЯ ЧАСТОТА: 168 MHZ, КОЛИЧЕСТВО ВХОДОВ/ВЫХОДОВ: 114 I/O, РАЗМЕР ОЗУ ДАННЫХ: 192 KB, НАПРЯЖЕНИЕ ПИТАНИЯ - МИН.: 1.8 V, НАПРЯЖЕНИЕ ПИТАНИЯ - МАКС.: 3.6 V, МИНИМАЛЬНАЯ РАБОЧАЯ ТЕМПЕРАТУРА: - 40 C, МАКСИМАЛЬНАЯ РАБОЧАЯ ТЕМПЕРАТУРА: + 85 C, УПАКОВКА: TRAY, ТОРГОВАЯ МАРКА: STMICROELECTRONICS, РАЗРЕШЕНИЕ ЦАП: 12 BIT, ТИП ОЗУ ДАННЫХ: SRAM, ТИП ИНТЕРФЕЙСА: CAN, I2C, SDIO, I2S / SPI, UART / USART, USB, ЧУВСТВИТЕЛЬНЫЙ К ВЛАЖНОСТИ: YES, КОЛИЧЕСТВО КАНАЛОВ АЦП: 24 CHANNEL, СЕРИЯ ПРОЦЕССОРА: STM32F40, ПРОДУКТ: MCU+FPU, ТИП ПРОДУКТА: ARM MICROCONTROLLERS - MCU, ТИП ПАМЯТИ ПРОГРАММ: FLASH, РАЗМЕР ФАБРИЧНОЙ УПАКОВКИ: 360, ПОДКАТЕГОРИЯ: MICROCONTROLLERS - MCU, КОММЕРЧЕСКОЕ ОБОЗНАЧЕНИЕ: STM32, КОНТРОЛЬНЫЕ ТАЙМЕРЫ: WATCHDOG TIMER, WINDOWED</t>
  </si>
  <si>
    <t>STM32F407ZGT6</t>
  </si>
  <si>
    <t>МИКРОСХЕМА МИКРОКОНТРОЛЛЕР ARM. КАТЕГОРИЯ ПРОДУКТА: МИКРОКОНТРОЛЛЕРЫ ARM, ROHS: ПОДРОБНОСТИ, СЕРИЯ: STM32F101R8, ВИД МОНТАЖА: SMD/SMT, УПАКОВКА / БЛОК: LQFP-64, ЯДРО: ARM CORTEX M3, РАЗМЕР ПРОГРАММНОЙ ПАМЯТИ: 64 KB, ШИРИНА ШИНЫ ДАННЫХ: 32 BIT, РАЗРЕШЕНИЕ АЦП: 12 BIT, МАКСИМАЛЬНАЯ ТАКТОВАЯ ЧАСТОТА: 36 MHZ, КОЛИЧЕСТВО ВХОДОВ/ВЫХОДОВ: 64 I/O, РАЗМЕР ОЗУ ДАННЫХ: 10 KB, НАПРЯЖЕНИЕ ПИТАНИЯ - МИН.: 2 V, НАПРЯЖЕНИЕ ПИТАНИЯ - МАКС.: 3.6 V, МИНИМАЛЬНАЯ РАБОЧАЯ ТЕМПЕРАТУРА: - 40 C, МАКСИМАЛЬНАЯ РАБОЧАЯ ТЕМПЕРАТУРА: + 85 C, УПАКОВКА: TRAY, ТИП ОЗУ ДАННЫХ: SRAM, ВЫСОТА: 1.4 MM, ТИП ИНТЕРФЕЙСА: I2C, SPI, USART, ДЛИНА: 10 MM, ЧУВСТВИТЕЛЬНЫЙ К ВЛАЖНОСТИ: YES, КОЛИЧЕСТВО КАНАЛОВ АЦП: 16 CHANNEL, КОЛИЧЕСТВО ТАЙМЕРОВ/СЧЕТЧИКОВ: 3 TIMER, СЕРИЯ ПРОЦЕССОРА: ARM CORTEX M, ПРОДУКТ: MCUS, ТИП ПРОДУКТА: ARM MICROCONTROLLERS - MCU, ТИП ПАМЯТИ ПРОГРАММ: FLASH, РАЗМЕР ФАБРИЧНОЙ УПАКОВКИ: 960, ПОДКАТЕГОРИЯ: MICROCONTROLLERS - MCU, КОММЕРЧЕСКОЕ ОБОЗНАЧЕНИЕ: STM32, ШИРИНА: 10 MM</t>
  </si>
  <si>
    <t>STM32F101R8T6</t>
  </si>
  <si>
    <t>МИКРОСХЕМА ДЛЯ УПРАВЛЕНИЯ ПИТАНИЕМ. КАТЕГОРИЯ ПРОДУКТА: LDO РЕГУЛЯТОРЫ НАПРЯЖЕНИЯ, ROHS: ПОДРОБНОСТИ, ВИД МОНТАЖА: SMD/SMT, УПАКОВКА / БЛОК: TSSOP-16, ВЫХОДНОЕ НАПРЯЖЕНИЕ: 1.25 V TO 5 V, 3.3 V, ВЫХОДНОЙ ТОК: 1 A, КОЛИЧЕСТВО ВЫХОДОВ: 1 OUTPUT, ПОЛЯРНОСТЬ: POSITIVE, ТОК ПОКОЯ: 225 UA, ВХОДНОЕ НАПРЯЖЕНИЕ, МИН.: 2.5 V, ВХОДНОЕ НАПРЯЖЕНИЕ, МАКС.: 5.5 V, ТИП ВЫХОДА: ADJUSTABLE, FIXED, МИНИМАЛЬНАЯ РАБОЧАЯ ТЕМПЕРАТУРА: - 40 C, МАКСИМАЛЬНАЯ РАБОЧАЯ ТЕМПЕРАТУРА: + 85 C, НАПРЯЖЕНИЕ ОТПУСКАНИЯ: 210 MV, СЕРИЯ: MAX1793, УПАКОВКА: REEL, УПАКОВКА: CUT TAPE, УПАКОВКА: MOUSEREEL, ТОРГОВАЯ МАРКА: ANALOG DEVICES / MAXIM INTEGRATED, НАПРЯЖЕНИЕ ОТПУСКАНИЯ - МАКС.: 350 MV AT 1 A, ВЫСОТА: 0.95 MM, IB - ВХОДНОЙ ТОК СМЕЩЕНИЯ: 225 UA, ДЛИНА: 5.1 MM, НЕСТАБИЛЬНОСТЬ ВЫХОДНОГО НАПРЯЖЕНИЯ ИЛИ ТОКА: 0 % / V, НЕСТАБИЛЬНОСТЬ ВЫХОДНОЙ НАГРУЗКИ: 0.7 %, PD - РАССЕИВАНИЕ МОЩНОСТИ: 1.5 W, ТИП ПРОДУКТА: LDO VOLTAGE REGULATORS, ОПОРНОЕ НАПРЯЖЕНИЕ: 1.25 V, РАЗМЕР ФАБРИЧНОЙ УПАКОВКИ: 2500, ПОДКАТЕГОРИЯ: PMIC - POWER MANAGEMENT ICS, ТОЧНОСТЬ РЕГУЛИРОВАНИЯ НАПРЯЖЕНИЯ: 0,03, ШИРИНА: 4.5 MM, ДРУГИЕ НАЗВАНИЯ ТОВАРА №: MAX1793</t>
  </si>
  <si>
    <t>МИКРОСХЕМА ДЛЯ УПРАВЛЕНИЯ ПИТАНИЕМ, КАТЕГОРИЯ ПРОДУКТА: LDO РЕГУЛЯТОРЫ НАПРЯЖЕНИЯ; ВИД МОНТАЖА: SMD/SMT; УПАКОВКА / БЛОК: TSSOP-16; ВЫХОДНОЕ НАПРЯЖЕНИЕ: 1.25 V TO 5 V, 2.5 V; ВЫХОДНОЙ ТОК: 1 A; КОЛИЧЕСТВО ВЫХОДОВ: 1 OUTPUT; ПОЛЯРНОСТЬ: POSITIVE; ТОК ПОКОЯ: 225 UA; ВХОДНОЕ НАПРЯЖЕНИЕ, МИН.: 2.5 V; ВХОДНОЕ НАПРЯЖЕНИЕ, МАКС.: 5.5 V; ТИП ВЫХОДА: ADJUSTABLE, FIXED; МИНИМАЛЬНАЯ РАБОЧАЯ ТЕМПЕРАТУРА: - 40 C; МАКСИМАЛЬНАЯ РАБОЧАЯ ТЕМПЕРАТУРА: + 85 C; НАПРЯЖЕНИЕ ОТПУСКАНИЯ: 270 MV; СЕРИЯ: MAX1793; УПАКОВКА: REEL; УПАКОВКА: CUT TAPE; УПАКОВКА: MOUSEREEL; НАПРЯЖЕНИЕ ОТПУСКАНИЯ - МАКС.: 450 MV AT 1 A; ВЫСОТА: 0.95 MM (MAX); IB - ВХОДНОЙ ТОК СМЕЩЕНИЯ: 225 UA; ДЛИНА: 5.1 MM (MAX); НЕСТАБИЛЬНОСТЬ ВЫХОДНОГО НАПРЯЖЕНИЯ ИЛИ ТОКА: 0 % / V; НЕСТАБИЛЬНОСТЬ ВЫХОДНОЙ НАГРУЗКИ: 0.7 %; PD - РАССЕИВАНИЕ МОЩНОСТИ: 1.5 W; ОПОРНОЕ НАПРЯЖЕНИЕ: 1.25 V; РАЗМЕР ФАБРИЧНОЙ УПАКОВКИ: 2500; ТОЧНОСТЬ РЕГУЛИРОВАНИЯ НАПРЯЖЕНИЯ: 3 %; ШИРИНА: 4.5 MM (MAX); ДРУГИЕ НАЗВАНИЯ ТОВАРА №: MAX1793</t>
  </si>
  <si>
    <t>MAX1793EUE25+T</t>
  </si>
  <si>
    <t>ДИНАМИЧЕСКИЕ ОПЕРАТИВНЫЕ ЗАПОМИНАЮЩИЕ УСТРОЙСТВА (ДОЗУ): МИКРОСХЕМА ПАМЯТИ С ОБЪЕМОМ ПАМЯТИ НЕ БОЛЕЕ 512 МИБИТ,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</si>
  <si>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256 КБИТ. ШИРИНА АДРЕСНОЙ ШИНЫ: 15 BIT; ТИП ПРОДУКТОВ: CY62256LL-70SNXI; ОПИСАНИЕ: IC SRAM 256K PARALLEL 28SOIC; СТАТУС БЕСПЛАТНОГО СВИДАНИЯ / СТАТУС ROHS: БЕССВИНЦОВЫЙ / СООТВЕТСТВУЕТ ROHS; ВРЕМЯ ЦИКЛА ЗАПИСИ - СЛОВО, СТРАНИЦА: 70NS; НАПРЯЖЕНИЕ ТОКА - ПОСТАВКА: 4.5 V ~ 5.5 V; ТЕХНОЛОГИИ: SRAM - ASYNCHRONOUS УПАКОВКА: 28-SOIC (0.295", 7.50MM WIDTH); ТИП УСТАНОВКИ: SURFACE MOUNT; СЕРИИ: MOBL®; УПАКОВКА: TUBE; РАБОЧАЯ ТЕМПЕРАТУРА: -40°C ~ 85°C (TA); ТИП УСТАНОВКИ: SURFACE MOUNT; УРОВЕНЬ ЧУВСТВИТЕЛЬНОСТИ ВЛАГИ (MSL): 1 (UNLIMITED); ТИП ПАМЯТИ: VOLATILE; РАЗМЕР ПАМЯТИ: 256KB (32K X 8); ИНТЕРФЕЙС ПАМЯТИ: PARALLEL; ФОРМАТ ПАМЯТИ: SRAM; СТАТУС БЕСПЛАТНОГО СВИДАНИЯ / СТАТУС ROHS: LEAD FREE / ROHS COMPLIANT; ПОДРОБНОЕ ОПИСАНИЕ: SRAM - ASYNCHRONOUS MEMORY IC 256KB (32K X 8) PARALLEL 70NS 28-SOIC.</t>
  </si>
  <si>
    <t>CY62256LL-70SNXI</t>
  </si>
  <si>
    <t>МИКРОСХЕМА ПАМЯТИ, КАТЕГОРИЯ ПРОДУКТА: ФЛЕШ-ПАМЯТЬ NOR, ВИД МОНТАЖА: SMD/SMT, УПАКОВКА / БЛОК: SOP2-16, СЕРИЯ: N25Q, РАЗМЕР ПАМЯТИ: 64 MBIT, НАПРЯЖЕНИЕ ПИТАНИЯ - МИН.: 2.7 V, НАПРЯЖЕНИЕ ПИТАНИЯ - МАКС.: 3.6 V, АКТИВНЫЙ ТОК СЧИТЫВАНИЯ — МАКС.: 15 MA, ТИП ИНТЕРФЕЙСА: SPI, МАКСИМАЛЬНАЯ ТАКТОВАЯ ЧАСТОТА: 108 MHZ, ОРГАНИЗАЦИЯ: 8 M X 8, ШИРИНА ШИНЫ ДАННЫХ: 8 BIT, ТИП СИНХРОНИЗАЦИИ: SYNCHRONOUS, МИНИМАЛЬНАЯ РАБОЧАЯ ТЕМПЕРАТУРА: - 40 C, МАКСИМАЛЬНАЯ РАБОЧАЯ ТЕМПЕРАТУРА: + 85 C, УПАКОВКА: REEL, УПАКОВКА: CUT TAPE, УПАКОВКА: MOUSEREEL, ТИП ПАМЯТИ: NOR, ТИП ПРОДУКТА: NOR FLASH, БЫСТРОДЕЙСТВИЕ: 108 MHZ, СТАНДАРТ: NOT SUPPORTED, РАЗМЕР ФАБРИЧНОЙ УПАКОВКИ: 1000, ПОДКАТЕГОРИЯ: MEMORY &amp; DATA STORAGE</t>
  </si>
  <si>
    <t>N25Q064A13ESF40F</t>
  </si>
  <si>
    <t>MICRON</t>
  </si>
  <si>
    <t>МИКРОСХЕМА ПАМЯТИ, КАТЕГОРИЯ ПРОДУКТА: ФЛЕШ-ПАМЯТЬ NOR, ВИД МОНТАЖА: SMD/SMT, УПАКОВКА / БЛОК: SOP2-8, СЕРИЯ: N25Q, РАЗМЕР ПАМЯТИ: 64 MBIT, НАПРЯЖЕНИЕ ПИТАНИЯ - МИН.: 2.7 V, НАПРЯЖЕНИЕ ПИТАНИЯ - МАКС.: 3.6 V, АКТИВНЫЙ ТОК СЧИТЫВАНИЯ — МАКС.: 15 MA, ТИП ИНТЕРФЕЙСА: SPI, МАКСИМАЛЬНАЯ ТАКТОВАЯ ЧАСТОТА: 108 MHZ, ОРГАНИЗАЦИЯ: 8 M X 8, ШИРИНА ШИНЫ ДАННЫХ: 8 BIT, ТИП СИНХРОНИЗАЦИИ: SYNCHRONOUS, МИНИМАЛЬНАЯ РАБОЧАЯ ТЕМПЕРАТУРА: - 40 C, МАКСИМАЛЬНАЯ РАБОЧАЯ ТЕМПЕРАТУРА: + 85 C, УПАКОВКА: REEL, УПАКОВКА: CUT TAPE, УПАКОВКА: MOUSEREEL, ТИП ПАМЯТИ: NOR, ТИП ПРОДУКТА: NOR FLASH, БЫСТРОДЕЙСТВИЕ: 108 MHZ, СТАНДАРТ: NOT SUPPORTED, РАЗМЕР ФАБРИЧНОЙ УПАКОВКИ: 1500, ПОДКАТЕГОРИЯ: MEMORY &amp; DATA STORAGE</t>
  </si>
  <si>
    <t>N25Q064A13ESE40F</t>
  </si>
  <si>
    <t>МИКРОСХЕМА РЧ-ПЕРЕКЛЮЧАТЕЛЬ. КАТЕГОРИЯ ПРОДУКТА: ИС, РЧ-ПЕРЕКЛЮЧАТЕЛИ, ROHS: ПОДРОБНОСТИ, КОНФИГУРАЦИЯ ПЕРЕКЛЮЧАТЕЛЕЙ: SPDT, МИНИМАЛЬНАЯ ЧАСТОТА: 0 HZ, МАКСИМАЛЬНАЯ ЧАСТОТА: 3 GHZ, ВНОСИМЫЕ ПОТЕРИ: 0.5 DB, ИЗОЛЯЦИЯ В ВЫКЛЮЧЕННОМ СОСТОЯНИИ - ТИПИЧ.: 20 DB, МИНИМАЛЬНАЯ РАБОЧАЯ ТЕМПЕРАТУРА: - 40 C, МАКСИМАЛЬНАЯ РАБОЧАЯ ТЕМПЕРАТУРА: + 85 C, ВИД МОНТАЖА: SMD/SMT, УПАКОВКА / БЛОК: MSOP-8, ТЕХНОЛОГИЯ: GAAS, СЕРИЯ: HMC574, УПАКОВКА: CUT TAPE, ВЫСОКОЕ УПРАВЛЯЮЩЕЕ НАПРЯЖЕНИЕ: 5.2 V, КОЛИЧЕСТВО ПЕРЕКЛЮЧАТЕЛЕЙ: SINGLE, ВРЕМЯ ОТКЛЮЧЕНИЯ - МАКС.: 120 NS, ВРЕМЯ ВКЛЮЧЕНИЯ - МАКС.: 120 NS, РАБОЧИЙ ТОК ИСТОЧНИКА ПИТАНИЯ: 40 UA, PD - РАССЕИВАНИЕ МОЩНОСТИ: 775 MW, ТИП ПРОДУКТА: RF SWITCH ICS, РАЗМЕР ФАБРИЧНОЙ УПАКОВКИ: 500, ПОДКАТЕГОРИЯ: WIRELESS &amp; RF INTEGRATED CIRCUITS, НАПРЯЖЕНИЕ ПИТАНИЯ - МАКС.: 8 V, НАПРЯЖЕНИЕ ПИТАНИЯ - МИН.: 3 V</t>
  </si>
  <si>
    <t>HMC574AMS8E</t>
  </si>
  <si>
    <t>МИКРОСХЕМА АНАЛОГОВО-ЦИФРОВОЙ ПРЕОБРАЗОВАТЕЛЬ, КАТЕГОРИЯ ПРОДУКТА: АЦП/ЦАП СБОРА ДАННЫХ - СПЕЦИАЛЬНОГО НАЗНАЧЕНИЯ; ROHS: N; СЕРИЯ: AD2S80A; ВИД МОНТАЖА: SMD/SMT; УПАКОВКА / БЛОК: PLCC-44; ПРОДУКТ: CONVERTERS; ТИП: RESOLVER TO DIGITAL; РАЗРЕШЕНИЕ: 10 BIT TO 16 BIT; КОЛИЧЕСТВО КАНАЛОВ: 1 CHANNEL; РАБОЧЕЕ НАПРЯЖЕНИЕ ПИТАНИЯ: +/- 12 V; МИНИМАЛЬНАЯ РАБОЧАЯ ТЕМПЕРАТУРА: - 55 C; МАКСИМАЛЬНАЯ РАБОЧАЯ ТЕМПЕРАТУРА: + 125 C; УПАКОВКА: TUBE; НАПРЯЖЕНИЕ ПИТАНИЯ ДЛЯ АНАЛОГОВЫХ УСТРОЙСТВ: 12 V; АРХИТЕКТУРА: RAIL TO RAIL; НАПРЯЖЕНИЕ ПИТАНИЯ ДЛЯ ЦИФРОВЫХ УСТРОЙСТВ: 5 V; ВХОДНОЕ НАПРЯЖЕНИЕ: 8 V; ТИП ИНТЕРФЕЙСА: PARALLEL; КОЛИЧЕСТВО ПРЕОБРАЗОВАТЕЛЕЙ: 1 CONVERTER; ПОТРЕБЛЯЕМАЯ МОЩНОСТЬ: 300 MW; ТИП ССЫЛКИ: EXTERNAL; ОТКЛЮЧЕНИЕ: NO SHUTDOWN; РАЗМЕР ФАБРИЧНОЙ УПАКОВКИ: 28; ПОДКАТЕГОРИЯ: DATA CONVERTER ICS</t>
  </si>
  <si>
    <t>AD2S80ATE</t>
  </si>
  <si>
    <t>МИКРОСХЕМА ИНТЕРФЕЙСНАЯ, КАТЕГОРИЯ ПРОДУКТА: ИС ИНТЕРФЕЙСА RS-422/RS-485, ROHS: N, СЕРИЯ: MAX3485, ВИД МОНТАЖА: SMD/SMT, УПАКОВКА / БЛОК: SOIC-8, ФУНКЦИЯ: TRANSCEIVER, КОЛИЧЕСТВО ДРАЙВЕРОВ: 1 DRIVER, КОЛИЧЕСТВО ПРИЕМНИКОВ: 1 RECEIVER, ДИАПАЗОН ДАННЫХ: 12 MB/S, НАПРЯЖЕНИЕ ПИТАНИЯ - МАКС.: 3.3 V, НАПРЯЖЕНИЕ ПИТАНИЯ - МИН.: 3.3 V, МИНИМАЛЬНАЯ РАБОЧАЯ ТЕМПЕРАТУРА: - 40 C, МАКСИМАЛЬНАЯ РАБОЧАЯ ТЕМПЕРАТУРА: + 85 C, УПАКОВКА: TUBE, ДУПЛЕКСНАЯ ПЕРЕДАЧА: HALF DUPLEX, ВЫСОТА: 1.5 MM (MAX), ВХОДНОЕ НАПРЯЖЕНИЕ: 7 V TO 12 V, ДЛИНА: 5 MM (MAX), РАБОЧИЙ ТОК ИСТОЧНИКА ПИТАНИЯ: 1.1 MA, РАБОЧЕЕ НАПРЯЖЕНИЕ ПИТАНИЯ: 3.3 V, ВЫХОДНОЙ ТОК: 20 UA, ВЫХОДНОЕ НАПРЯЖЕНИЕ: 3 V, PD - РАССЕИВАНИЕ МОЩНОСТИ: 471 MW, ТИП ПРОДУКТА: RS-422/RS-485 INTERFACE IC, ВРЕМЯ ЗАДЕРЖКИ РАСПРОСТРАНЕНИЯ: 22 NS, 65 NS, РАЗМЕР ФАБРИЧНОЙ УПАКОВКИ: 100, ПОДКАТЕГОРИЯ: INTERFACE ICS, ШИРИНА: 4 MM (MAX), ДРУГИЕ НАЗВАНИЯ ТОВАРА №: MAX3485</t>
  </si>
  <si>
    <t>MAX3485ESA</t>
  </si>
  <si>
    <t>МИКРОСХЕМА КОММУТАЦИОННАЯ. КАТЕГОРИЯ ПРОДУКТА: ИС МНОГОКРАТНОГО ПЕРЕКЛЮЧАТЕЛЯ, ROHS: ПОДРОБНОСТИ, СЕРИЯ: MAX4618, ПРОДУКТ: MULTIPLEXERS, ВИД МОНТАЖА: SMD/SMT, УПАКОВКА / БЛОК: SOIC-NARROW-16, КОЛИЧЕСТВО КАНАЛОВ: 4 CHANNEL, КОНФИГУРАЦИЯ: 2 X 4:1, НАПРЯЖЕНИЕ ПИТАНИЯ - МИН.: 2 V, НАПРЯЖЕНИЕ ПИТАНИЯ - МАКС.: 5.5 V, МИНИМАЛЬНОЕ НАПРЯЖЕНИЕ СДВОЕННОГО ПИТАНИЯ: -, МАКСИМАЛЬНОЕ НАПРЯЖЕНИЕ СДВОЕННОГО ПИТАНИЯ: -, СОПРОТИВЛЕНИЕ ВО ВКЛЮЧЕННОМ СОСТОЯНИИ - МАКС.: 60 OHMS, ВРЕМЯ ВКЛЮЧЕНИЯ - МАКС.: 20 NS, ВРЕМЯ ОТКЛЮЧЕНИЯ - МАКС.: 15 NS, МИНИМАЛЬНАЯ РАБОЧАЯ ТЕМПЕРАТУРА: 0 C, МАКСИМАЛЬНАЯ РАБОЧАЯ ТЕМПЕРАТУРА: + 70 C, УПАКОВКА: TUBE, ВЫСОТА: 1.5 MM, ДЛИНА: 10 MM, РАБОЧЕЕ НАПРЯЖЕНИЕ ПИТАНИЯ: 3 V, 5 V, PD - РАССЕИВАНИЕ МОЩНОСТИ: 696 MW, ТИП ПРОДУКТА: MULTIPLEXER SWITCH ICS, ВРЕМЯ ЗАДЕРЖКИ РАСПРОСТРАНЕНИЯ: 15 NS, РАЗМЕР ФАБРИЧНОЙ УПАКОВКИ: 50, ПОДКАТЕГОРИЯ: SWITCH ICS, НАПРЯЖЕНИЕ ПИТАНИЯ - МАКС.: 1 UA, ТИП ПИТАНИЯ: SINGLE SUPPLY, ШИРИНА: 4 MM, ДРУГИЕ НАЗВАНИЯ ТОВАРА №: MAX4618</t>
  </si>
  <si>
    <t>MAX4618CSE</t>
  </si>
  <si>
    <t>МИКРОСХЕМА РЧ УСИЛИТЕЛЬ. КАТЕГОРИЯ ПРОДУКТА: РЧ-УСИЛИТЕЛЬ, ROHS: ПОДРОБНОСТИ, ВИД МОНТАЖА: SMD/SMT, УПАКОВКА / БЛОК: SOT-89-3, ТИП: POWER AMPLIFIERS, ТЕХНОЛОГИЯ: GAAS INGAP, РАБОЧАЯ ЧАСТОТА: 400 MHZ TO 2.2 GHZ, P1DB - ТОЧКА СЖАТИЯ: 31.5 DBM, УСИЛЕНИЕ: 9 DB, РАБОЧЕЕ НАПРЯЖЕНИЕ ПИТАНИЯ: 5 V, NF - КОЭФФИЦИЕНТ ШУМОВ: 6.5 DB, OIP3 - ПЕРЕХВАТ СОСТАВЛЯЮЩИХ ТРЕТЬЕГО ПОРЯДКА: 49 DBM, РАБОЧИЙ ТОК ИСТОЧНИКА ПИТАНИЯ: 510 MA, МИНИМАЛЬНАЯ РАБОЧАЯ ТЕМПЕРАТУРА: - 40 C, МАКСИМАЛЬНАЯ РАБОЧАЯ ТЕМПЕРАТУРА: + 85 C, СЕРИЯ: HMC452, УПАКОВКА: REEL, УПАКОВКА: CUT TAPE, УПАКОВКА: MOUSEREEL, ВХОДНЫЕ ПОТЕРИ НА ОТРАЖЕНИЕ: 20 DB, КОЛИЧЕСТВО КАНАЛОВ: 1 CHANNEL, PD - РАССЕИВАНИЕ МОЩНОСТИ: 2.7 W, ПРОДУКТ: INGAP/GAAS HBT, ТИП ПРОДУКТА: RF AMPLIFIER, РАЗМЕР ФАБРИЧНОЙ УПАКОВКИ: 500, ПОДКАТЕГОРИЯ: WIRELESS &amp; RF INTEGRATED CIRCUITS, ТЕСТОВАЯ ЧАСТОТА: 2.01 GHZ TO 2.17 GHZ</t>
  </si>
  <si>
    <t>HMC452ST89ETR</t>
  </si>
  <si>
    <t>МИКРОСХЕМА АТТЕНЮАТОР. КАТЕГОРИЯ ПРОДУКТА: АТТЕНЮАТОРЫ, ROHS: ПОДРОБНОСТИ, МАКСИМАЛЬНАЯ ЧАСТОТА: 4 GHZ, КОЛИЧЕСТВО ЦИФРОВЫХ РАЗРЯДОВ: 6 BIT, КОЛИЧЕСТВО КАНАЛОВ: 1 CHANNEL, ИМПЕДАНС: 50 OHMS, МАКСИМАЛЬНЫЙ КОЭФФИЦИЕНТ СТОЯЧЕЙ ВОЛНЫ ПО НАПРЯЖЕНИЮ, VSWR: 45170, ДЛИНА ШАГА АТТЕНЮАТОРА: 0.5 DB, ТЕХНОЛОГИЯ: SI, МИНИМАЛЬНАЯ РАБОЧАЯ ТЕМПЕРАТУРА: - 40 C, МАКСИМАЛЬНАЯ РАБОЧАЯ ТЕМПЕРАТУРА: + 105 C, ЗАТУХАНИЕ: 31.5 DB, УПАКОВКА: REEL, УПАКОВКА: CUT TAPE, УПАКОВКА: MOUSEREEL, ТИП ПРОДУКТА: ATTENUATORS, СЕРИЯ: DAT, РАЗМЕР ФАБРИЧНОЙ УПАКОВКИ: 3000, ПОДКАТЕГОРИЯ: WIRELESS &amp; RF INTEGRATED CIRCUITS</t>
  </si>
  <si>
    <t>DAT-31R5A-PP+</t>
  </si>
  <si>
    <t>MINI-CIRCUITS</t>
  </si>
  <si>
    <t>МИКРОСХЕМА ФИЛЬТР НИЖНИХ ЧАСТОТКАТЕГОРИЯ ПРОДУКТА: ФОРМИРОВАНИЕ СИГНАЛА, ROHS: ПОДРОБНОСТИ, ТИП ПРОДУКТА: SIGNAL CONDITIONING, ПРОДУКТ: LOW PASS FILTERS,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 DB, МОНТАЖ: SMD/SMT, РАЗМЕР ФАБРИЧНОЙ УПАКОВКИ: 500, ПОДКАТЕГОРИЯ: FILTERS, ТИП: LTCC</t>
  </si>
  <si>
    <t>LFCN-225D+</t>
  </si>
  <si>
    <t>ПРОГРАММИРУЕМАЯ ЛОГИЧЕСКАЯ ИНТЕГРАЛЬНАЯ СХЕМА. КАТЕГОРИЯ ПРОДУКТА: ППВМ - КОНФИГУРАЦИОННАЯ ПАМЯТЬ, ROHS: ПОДРОБНОСТИ, ТИП ПАМЯТИ: FLASH, РАЗМЕР ПАМЯТИ: 1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ЧУВСТВИТЕЛЬНЫЙ К ВЛАЖНОСТИ: YES, РАБОЧИЙ ТОК ИСТОЧНИКА ПИТАНИЯ: 50 UA, ТИП ПРОДУКТА: FPGA - CONFIGURATION MEMORY, СЕРИЯ: EPCS1, РАЗМЕР ФАБРИЧНОЙ УПАКОВКИ: 100, ПОДКАТЕГОРИЯ: PROGRAMMABLE LOGIC ICS, НАПРЯЖЕНИЕ ПИТАНИЯ - МАКС.: 3.6 V, НАПРЯЖЕНИЕ ПИТАНИЯ - МИН.: 2.7 V, КОММЕРЧЕСКОЕ ОБОЗНАЧЕНИЕ: ENPIRION, ДРУГИЕ НАЗВАНИЯ ТОВАРА №: 974779</t>
  </si>
  <si>
    <t>EPCS1SI8N</t>
  </si>
  <si>
    <t>ЧАСТИ ЭЛЕКТРОТЕХНИЧЕСКОГО ОБОРУДОВАНИЯ</t>
  </si>
  <si>
    <t>ФИЛЬТР ПАВ, ЦЕНТРАЛЬНАЯ ЧАСТОТА 1090 МГЦ, ВНОСИМОЕ ЗАТУХАНИЕ В ПОЛОСЕ ПРОПУСКАНИЯ 1084-1096 МГЦ 3,9 ДБ , СОПРОТИВЛЕНИЕ ИСТОЧНИКА 50 ОМ, СОПРОТИВЛЕНИЕ НАГРУЗКИ 50 ОМ</t>
  </si>
  <si>
    <t>TA0232A</t>
  </si>
  <si>
    <t>TAI-SAW</t>
  </si>
  <si>
    <t>МИКРОСХЕМА РЧ ДЕТЕКТОР,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КРИПТОГРАФИИ.ТОВАР ВВОЗИТСЯ НА БЕЗВОЗМЕЗДНОЙ ОСНОВЕ. СТОИМОСТЬ УКАЗАНА ТОЛЬКО ДЛЯ ТАМОЖЕННЫХ ЦЕЛЕЙ.</t>
  </si>
  <si>
    <t>КАТЕГОРИЯ ПРОДУКТА: РЧ-ДЕТЕКТОР, ROHS: ПОДРОБНОСТИ, ТИП: RF POWER DETECTOR, ЧАСТОТНЫЙ ДИАПАЗОН: 100 KHZ TO 1 GHZ, ДИНАМИЧЕСКИЙ ДИАПАЗОН ДБ: 48 DB, КОНФИГУРАЦИЯ: SINGLE, РАБОЧЕЕ НАПРЯЖЕНИЕ ПИТАНИЯ: 2.7 V TO 6 V, МАКСИМАЛЬНАЯ ЁМКОСТЬ ДИОДА: 33 PF, ТЕХНОЛОГИЯ: SI, МАКСИМАЛЬНАЯ РАБОЧАЯ ТЕМПЕРАТУРА: + 85 C, МИНИМАЛЬНАЯ РАБОЧАЯ ТЕМПЕРАТУРА: - 40 C, ВИД МОНТАЖА: SMD/SMT, УПАКОВКА / БЛОК: SOT-23-6, УПАКОВКА: REEL, УПАКОВКА: CUT TAPE, УПАКОВКА: MOUSEREEL, ТОРГОВАЯ МАРКА: ANALOG DEVICES, ВЫСОТА: 1 MM, ТИП ПРОДУКТА: RF DETECTOR, СЕРИЯ: LTC5507, РАЗМЕР ФАБРИЧНОЙ УПАКОВКИ: 500, ПОДКАТЕГОРИЯ: WIRELESS &amp; RF INTEGRATED CIRCUITS</t>
  </si>
  <si>
    <t>LTC5507ES6#TRMPBF</t>
  </si>
  <si>
    <t>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КРИПТОГРАФИИ.ТОВАР ВВОЗИТСЯ НА БЕЗВОЗМЕЗДНОЙ ОСНОВЕ. СТОИМОСТЬ УКАЗАНА ТОЛЬКО ДЛЯ ТАМОЖЕННЫХ ЦЕЛЕЙ.</t>
  </si>
  <si>
    <t>КАТЕГОРИЯ ПРОДУКТА: ИС, ETHERNET, ROHS: ПОДРОБНОСТИ, ВИД МОНТАЖА: SMD/SMT, УПАКОВКА / БЛОК: TFBGA-224, ПРОДУКТ: ETHERNET TRANSCEIVERS, СТАНДАРТ: 10BASE-T, 100BASE-TX, КОЛИЧЕСТВО ТРАНСИВЕРОВ: 8 TRANSCEIVER, ДИАПАЗОН ДАННЫХ: 10 MB/S, 100 MB/S, ТИП ИНТЕРФЕЙСА: RMII, SMII, РАБОЧЕЕ НАПРЯЖЕНИЕ ПИТАНИЯ: 1.5 V, МИНИМАЛЬНАЯ РАБОЧАЯ ТЕМПЕРАТУРА: - 40 C, МАКСИМАЛЬНАЯ РАБОЧАЯ ТЕМПЕРАТУРА: + 85 C, СЕРИЯ: 88E308X, ТОРГОВАЯ МАРКА: MARVELL, ДУПЛЕКСНАЯ ПЕРЕДАЧА: FULL-DUPLEX, HALF-DUPLEX, ЧУВСТВИТЕЛЬНЫЙ К ВЛАЖНОСТИ: YES, ТИП ПРОДУКТА: ETHERNET ICS, РАЗМЕР ФАБРИЧНОЙ УПАКОВКИ: 105, ПОДКАТЕГОРИЯ: COMMUNICATION &amp; NETWORKING ICS, КОММЕРЧЕСКОЕ ОБОЗНАЧЕНИЕ: ALASKA</t>
  </si>
  <si>
    <t>88E3082-C1-BAR1I000</t>
  </si>
  <si>
    <t>MARVELL</t>
  </si>
  <si>
    <t>ПЛАСТИКОВЫЙ КОРПУС ДЛЯ ПЕРЕКЛЮЧАТЕЛЯ, ПЛАСТМАССОВЫЙ. ОБЩЕПРОМЫШЛЕННОГО ПРИМЕНЕНИЯ, НЕ БЫТОВОГО НАЗНАЧЕНИЯ, НЕ ЛОМ ЭЛЕКТРООБОРУДОВАНИЯ.НЕ ВОЕННОГО НАЗНАЧЕНИЯ,, ПЛАСТИКОВАЯ КВАДРАТНАЯ ЛИНЗА ДЛЯ ПЕРЕКЛЮЧАТЕЛЯ. ОБЩЕПРОМЫШЛЕННОГО ПРИМЕНЕНИЯ, НЕ БЫТОВОГО НАЗНАЧЕНИЯ, НЕ ЛОМ ЭЛЕКТРООБОРУДОВАНИЯ.НЕ ВОЕННОГО НАЗНАЧЕНИЯ,, ПЛАСТИКОВАЯ ЛИЦЕВАЯ ПАНЕЛЬ ДЛЯ ПЕРЕКЛЮЧАТЕЛЯ.</t>
  </si>
  <si>
    <t>КАТЕГОРИЯ ПРОДУКТА: ВТУЛКА, ROHS: ПОДРОБНОСТИ, ПРОДУКТ: АППАРАТНОЕ ОБЕСПЕЧЕНИЕ, ТИП: КЛЕММНЫЕ КРЫШКИ, ДЛЯ ИСПОЛЬЗОВАНИЯ С: ТЕРМИНАЛЫ, ОПРЕДЕЛЕНО ДЛЯ: 31 СЕРИЯ, РЯД: 31, ТИП ПРОДУКТА: АППАРАТНОЕ ПЕРЕКЛЮЧЕНИЕ, ЗАВОДСКАЯ УПАКОВКА: 1, ПОДКАТЕГОРИЯ: АКСЕССУАРЫ ДЛЯ ПЕРЕКЛЮЧАТЕЛЕЙ, ТОРГОВОЕ НАЗВАНИЕ: СЕРИЯ 31, ДЛЯ ПЛОСКОЙ РОЗЕТКИ. РАЗМЕР 2,8 ММ</t>
  </si>
  <si>
    <t>31-929</t>
  </si>
  <si>
    <t>КАТЕГОРИЯ ПРОДУКТА: КВАДРАТНАЯ ЛИНЗА ДЛЯ КНОПКИ. ДИЗАЙН ЗАПОДЛИЦО. МАТЕРИАЛ: ПЛАСТИК. ПОДКАТЕГОРИЯ: АКСЕССУАРЫ ДЛЯ ПЕРЕКЛЮЧАТЕЛЕЙ. ЦВЕТ: КРАСНЫЙ. ФОРМА: КВАДРАТ. РАЗМЕР: 18X18ММ</t>
  </si>
  <si>
    <t>61-9671.2</t>
  </si>
  <si>
    <t>КАТЕГОРИЯ ПРОДУКТА: ПЛАСТИКОВАЯ ЛИЦЕВАЯ ПАНЕЛЬ ДЛЯ ПЕРЕКЛЮЧАТЕЛЯ, ЦВЕТ: ЧЕРНЫЙ, РАЗМЕР: 24X24, СОСТАВ: ПЛАСТИК</t>
  </si>
  <si>
    <t>52-950.0</t>
  </si>
  <si>
    <t>КАТЕГОРИЯ ПРОДУКТА: ЛИЦЕВЫЕ ПАНЕЛИ ПЕРЕКЛЮЧАТЕЛЕЙ / КОЛПАЧКИ ПЕРЕКЛЮЧАТЕЛЕЙ; ПРОДУКТ:РАМКИ; ТИП:ПЕРЕДНЯЯ ПАНЕЛЬ; ДЛЯ ИСПОЛЬЗОВАНИЯ ВМЕСТЕ С:ИНДИКАТОРЫ, КНОПКИ, ПРЕДНАЗНАЧЕНО ДЛЯ: 61 СЕРИЯ; ЦВЕТ: ЧЕРНЫЙ; ОСВЕЩЕНИЕ: БЕЗ ПОДСВЕТКИ; МАТЕРИАЛ: ПЛАСТИК; ВИД МОНТАЖА: ПАНЕЛЬ; СЕРИЯ: 61; КОММЕРЧЕСКОЕ ОБОЗНАЧЕНИЕ: SСЕРИЯ 61;</t>
  </si>
  <si>
    <t>61-9936.0</t>
  </si>
  <si>
    <t>КАТЕГОРИЯ ПРОДУКТА: АКТИВАТОР ДЛЯ ПЕРЕКЛЮЧАТЕЛЯ, ПЛАСТМАССОВЫЙ. ПРОДУКТ: ИНДИКАТОРЫ, ТИП: ОБЪЕКТИВ, ДЛЯ ИСПОЛЬЗОВАНИЯ С: КНОПОЧНЫЕ ПЕРЕКЛЮЧАТЕЛИ, ПРЕДНАЗНАЧЕН ДЛЯ: 61 СЕРИЯ, ЦВЕТ ПОДСВЕТКИ: КРАСНЫЙ, ЦВЕТ: КРАСНЫЙ, ФОРМА КУЗОВА: КВАДРАТ, ЦВЕТ КРЫШКИ:КРАСНЫЙ, ОСВЕЩЕННЫЙ: ОСВЕЩЕННЫЙ, ДЛИНА: 19,7 ММ, МАТЕРИАЛ: ПЛАСТИК, ТИП ПРОДУКТА: ИНДИКАТОРЫ МОНТАЖА НА ПАНЕЛИ / ИНДИКАТОРЫ ПЕРЕКЛЮЧАТЕЛЕЙ, РЯД: 61, ЗАВОДСКАЯ УПАКОВКА: 1, ПОДКАТЕГОРИЯ: АКСЕССУАРЫ ДЛЯ ПЕРЕКЛЮЧАТЕЛЕЙ, ТОРГОВОЕ НАЗВАНИЕ: СЕРИЯ 61,</t>
  </si>
  <si>
    <t>61-4210.0</t>
  </si>
  <si>
    <t>ТИП ПРОДУКТА: КОРПУСА ПЕРЕКЛЮЧАТЕЛЕЙ / КРЫШКИ ПЕРЕКЛЮЧАТЕЛЕЙ: БЕЗ ПОДСВЕТКИ; МАТЕРИАЛ: ПЛАСТИК; СЕРИЯ: 04; ЦВЕТ: СЕРЫЙ</t>
  </si>
  <si>
    <t>704.940.8</t>
  </si>
  <si>
    <t>КАТЕГОРИЯ ПРОДУКТА: РУЧКИ И ДИСКИ, ROHS: ПОДРОБНОСТИ, ПРОДУКТ: KNOBS, ТИП: POINTER/SELECTOR, МАТЕРИАЛ: PLASTIC, РАЗРАБОТКА: SMOOTH, ЦВЕТ: BLACK, ФОРМА ИНДИКАТОРА: DOT ON TOP, ILLUMINATIVE, СЕРИЯ: 61, ЦВЕТ ИНДИКАТОРА: GREEN, ТИП ПРОДУКТА: KNOBS &amp; DIALS, РАЗМЕР ФАБРИЧНОЙ УПАКОВКИ: 1, ПОДКАТЕГОРИЯ: KNOBS &amp; DIALS, КОММЕРЧЕСКОЕ ОБОЗНАЧЕНИЕ: SERIES 61</t>
  </si>
  <si>
    <t>52-928.20</t>
  </si>
  <si>
    <t>61-9028.50</t>
  </si>
  <si>
    <t>ТРАНСФОРМАТОРЫ НОМИНАЛЬНОЙ МОЩНОСТЬЮ ДО 1 КВТ,</t>
  </si>
  <si>
    <t>КАТЕГОРИЯ ПРОДУКТА: ТРАНСФОРМАТОР. НАПРЯЖЕНИЕ/ТОК 24 В ПЕРЕМЕННОГО ТОКА, 50 МА, 50/60 ГЦ.</t>
  </si>
  <si>
    <t>704.970.4</t>
  </si>
  <si>
    <t>ПЕРЕКЛЮЧАТЕЛИ, НЕ ДЛЯ ИСПОЛЬЗОВАНИЯ В БЫТУ. НЕ ВОЕННОГО НАЗНАЧЕНИЯ.</t>
  </si>
  <si>
    <t>КАТЕГОРИЯ ПРОДУКТА: ПЕРЕКЛЮЧАТЕЛИ,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t>
  </si>
  <si>
    <t>61-8420.12</t>
  </si>
  <si>
    <t>КАТЕГОРИЯ ПРОДУКТА: РАБОТА ПЕРЕКЛЮЧАТЕЛЯ ДЕЙСТВИЕ ЗАЩЕЛКИ, МАКСИМАЛЬНАЯ РАБОЧАЯ ТЕМПЕРАТУРА +55°С, МИНИМАЛЬНАЯ РАБОЧАЯ ТЕМПЕРАТУРА -25°С, КЛЕЙМО ЕАО, ДИАПАЗОН РАБОЧИХ ТЕМПЕРАТУР -25 &gt; +55°С, ТИП МОНТАЖА ПАНЕЛЬ, ТИП АКСЕССУАРА КОММУТАЦИОННЫЙ ЭЛЕМЕНТ, КОНФИГУРАЦИЯ КОНТАКТОВ НЗ/2НР, МАКСИМАЛЬНО ДОПУСТИМОЕ НАПРЯЖЕНИЕ 250В ПЕРЕМ./ПОСТ. ТОКА, КОНТАКТНЫЙ МАТЕРИАЛ СЕРЕБРЯНЫЙ, ТИП КЛЕММЫ ПАЯТЬ, ТЕКУЩИЙ РЕЙТИНГ 5А, ДЛЯ ИСПОЛЬЗОВАНИЯ С КОММУТАТОРЫ СЕРИИ 61, (СНАЧАЛА ВЫБЕРИТЕ, А ЗАТЕМ ПРИМЕНИТЕ ФИЛЬТРЫ) СОВМЕСТИМЫЕ СЕРИИ ЕАО, 61, КОНТУР 3ПСТ-2НО/1НК, КОНТАКТ НОМИНАЛ @ НАПРЯЖЕНИЕ 5 А @ 250 В ПЕРЕМЕННОГО ТОКА/ПОСТОЯННОГО ТОКА, ECCN ЯР99, ГЦУС 8538.90.8180, УРОВЕНЬ ЧУВСТВИТЕЛЬНОСТИ К ВЛАГЕ (MSL) НЕПРИМЕНИМО, ПАКЕТ МАССА, ТРЕБУЕТ КОРПУС ПЕРЕКЛЮЧАТЕЛЯ, СТАТУС ROHS СООТВЕТСТВИЕ СТАНДАРТУ ROHS3, СЕРИЯ 61 -&gt;, СТИЛЬ ЗАВЕРШЕНИЯ ПРИПОЙ, БЫСТРОРАЗЪЕМНОЕ СОЕДИНЕНИЕ — 0,110 ДЮЙМА (2,8 ММ), , , , , , , , , , , , , , , , , , , , , , , , , , , , , , , , , , , , , , , , , , , ,</t>
  </si>
  <si>
    <t>КАТЕГОРИЯ ПРОДУКТА: ПЕРЕКЛЮЧАТЕЛИ,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 ЗАВОДСКАЯ УПАКОВКА: 1, ПОДКАТЕГОРИЯ: АКСЕССУАРЫ ДЛЯ ПЕРЕКЛЮЧАТЕЛЕЙ, ТОРГОВОЕ НАЗВАНИЕ: СЕРИЯ 61,</t>
  </si>
  <si>
    <t>61-8470.12</t>
  </si>
  <si>
    <t>61-8212.22</t>
  </si>
  <si>
    <t>61-8430.22</t>
  </si>
  <si>
    <t>КАТЕГОРИЯ ПРОДУКТА: ПЕРЕКЛЮЧАТЕЛИ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РЯД: 61, ЗАВОДСКАЯ УПАКОВКА: 1, ПОДКАТЕГОРИЯ: АКСЕССУАРЫ ДЛЯ ПЕРЕКЛЮЧАТЕЛЕЙ, ТОРГОВОЕ НАЗВАНИЕ: СЕРИЯ 61,</t>
  </si>
  <si>
    <t>КАТЕГОРИЯ ПРОДУКТА: ПЕРЕКЛЮЧАТЕДЬНОМИНАЛЬНЫЙ ТОК: 5 А. ТИП ПОДКЛЮЧЕНИЯ: ПАЯННОЕ СОЕДИНЕНИЕ. ТЕМПЕРАТУРА, МИН.: -25 °C. ФОРМА КОНСТРУКЦИИ: РАДИУС 18 MM. ТЕМПЕРАТУРА, МАКС.: +55 °C. НОМИНАЛЬНОЕ НАПРЯЖЕНИЕ: 250 VAC/DC. ТЕМПЕРАТУРНЫЙ ДИАПАЗОН: -25...+55 °C. СТЕПЕНЬ ЗАЩИТЫ: IP 65</t>
  </si>
  <si>
    <t>14-431.036</t>
  </si>
  <si>
    <t>КАТЕГОРИЯ ПРОДУКТА: ПЕРЕКЛЮЧАТЕЛИ, НОМИНАЛЬНОЕ НАПРЯЖЕНИЕ 5 А , 250 В ПЕРЕМЕННОГО ТОКА/ПОСТОЯННОГО ТОКА, УРОВЕНЬ ЧУВСТВИТЕЛЬНОСТИ К ВЛАГЕ (MSL) НЕПРИМЕНИМО, ПАКЕТ МАССА, ТРЕБУЕТ КОРПУС ПЕРЕКЛЮЧАТЕЛЯ, СТАТУС ROHS СООТВЕТСТВИЕ СТАНДАРТУ ROHS3, СЕРИЯ 61 -&gt;, СТИЛЬ ЗАВЕРШЕНИЯ ПРИПОЙ, БЫСТРОРАЗЪЕМНОЕ СОЕДИНЕНИЕ — 0,110 ДЮЙМА (2,8 ММ), ТИП БЛОКА БЛОК КОНТАКТОВ, ДЛЯ ИСПОЛЬЗОВАНИЯ С СЕРИЯ 61, ДЛЯ ИСПОЛЬЗОВАНИЯ С КОММУТАТОРЫ СЕРИИ 61, (СНАЧАЛА ВЫБЕРИТЕ, А ЗАТЕМ ПРИМЕНИТЕ ФИЛЬТРЫ) СОВМЕСТИМЫЕ СЕРИИ ЕАО, 61</t>
  </si>
  <si>
    <t>61-8520.22</t>
  </si>
  <si>
    <t>СОЕДИНИТЕЛЬНЫЙ РАЗЪЕМ., СОЕДИНИТЕЛЬНЫЙ РАЗЪЕМ ПРОМЫШЛЕННОГО НАЗНАЧЕНИЯ, РАЗЪЕМ ПРОМЫШЛЕННЫЙ.</t>
  </si>
  <si>
    <t>КАТЕГОРИЯ ПРОДУКТА: ОБОРУДОВАНИЕ ДЛЯ ПЕРЕКЛЮЧЕНИЯ КЛЕММА ПРОВОДНАЯ РАЗМЕР 2,8 X 0,5 ММ, ЧАСТИЧНАЯ ИЗОЛЯЦИЯ AWG-20-18 DIN 46245; ПРОДУКТ: HARDWARE; ТИП: TERMINALS; ПРЕДНАЗНАЧЕНО ДЛЯ: 31 SERIES; ОСВЕЩЕНИЕ: NONE; СЕРИЯ: 31; РАЗМЕР ФАБРИЧНОЙ УПАКОВКИ:РАЗМЕР ФАБРИЧНОЙ УПАКОВКИ: 1; КОММЕРЧЕСКОЕ ОБОЗНАЧЕНИЕ: SERIES 31.</t>
  </si>
  <si>
    <t>31-946</t>
  </si>
  <si>
    <t>НЕОРГАНИЧЕСКИЙ СВЕТОДИОД СКВОЗНОГО МОНТАЖА.</t>
  </si>
  <si>
    <t>КАТЕГОРИЯ ПРОДУКТА: ИНДИКАТОРЫ ДЛЯ ПРОМЫШЛЕННОГО МОНТАЖА НА ПАНЕЛЬ ROHS: ПОДРОБНОСТИ, ПРОДУКТ: ИНДИКАТОРЫ, ТИП: ВЕЛ, ДЛЯ ИСПОЛЬЗОВАНИЯ С: КНОПОЧНЫЕ ПЕРЕКЛЮЧАТЕЛИ, ПРЕДНАЗНАЧЕН ДЛЯ: 10 СЕРИЙ, ЦВЕТ ПОДСВЕТКИ: ЖЕЛТЫЙ, УРОВЕНЬ НАПРЯЖЕНИЯ: 24 В, ФУНКЦИИ: РАЗМЕР СВЕТОДИОДА T1 3/4 МГ, ОСВЕЩЕННЫЙ: ОСВЕЩЕННЫЙ, ТИП ПРОДУКТА: ИНДИКАТОРЫ МОНТАЖА НА ПАНЕЛИ / ИНДИКАТОРЫ ПЕРЕКЛЮЧАТЕЛЕЙ, РЯД: 10, ЗАВОДСКАЯ УПАКОВКА: 1, ПОДКАТЕГОРИЯ: АКСЕССУАРЫ ДЛЯ ПЕРЕКЛЮЧАТЕЛЕЙ, ТОРГОВОЕ НАЗВАНИЕ: 10,</t>
  </si>
  <si>
    <t>10-2J12.1064</t>
  </si>
  <si>
    <t>КАТЕГОРИЯ ПРОДУКТА: ИНДИКАТОРЫ, МОНТИРУЕМЫЕ НА ПРОМЫШЛЕННЫЕ ПАНЕЛИ / ИНДИКАТОРЫ ПОЛОЖЕНИЙ ПЕРЕКЛЮЧАТЕЛЕЙ, ROHS: ПОДРОБНОСТИ, ПРОДУКТ: INDICATORS, ТИП: INDICATOR ACTUATOR, ДЛЯ ИСПОЛЬЗОВАНИЯ ВМЕСТЕ С: PUSHBUTTON SWITCHES, ТИП ВЫВОДОВ: SCREW, ВИД МОНТАЖА: PANEL MOUNT, РАЗМЕР ОТВЕРСТИЙ ДЛЯ МОНТАЖА: 30.5 MM, ЦВЕТ ОСВЕЩЕНИЯ: GREEN, ЦВЕТ: GREEN, ФОРМА КОРПУСА: ROUND, ЦВЕТ КРЫШКИ: GREEN, С ПОДСВЕТКОЙ: ILLUMINATED, МАТЕРИАЛ: PLASTIC, ВНЕШНИЙ ДИАМЕТР: 35 MM, ТИП ПРОДУКТА: PANEL MOUNT INDICATORS / SWITCH INDICATORS, СЕРИЯ: 4,</t>
  </si>
  <si>
    <t>704.006.518</t>
  </si>
  <si>
    <t>КАТЕГОРИЯ ПРОДУКТА: ИНДИКАТОРЫ ДЛЯ ПРОМЫШЛЕННОГО МОНТАЖА НА ПАНЕЛЬ / ИНДИКАТОРЫ ПЕРЕКЛЮЧАТЕЛЕЙ, ROHS: ПОДРОБНОСТИ, ПРОДУКТ: ИНДИКАТОРЫ, ТИП: ВЕЛ, ДЛЯ ИСПОЛЬЗОВАНИЯ С: КНОПОЧНЫЕ ПЕРЕКЛЮЧАТЕЛИ, ПРЕДНАЗНАЧЕН ДЛЯ: 10 СЕРИЙ, ЦВЕТ ПОДСВЕТКИ: ЗЕЛЕНЫЙ, УРОВЕНЬ НАПРЯЖЕНИЯ: 28 В, ФУНКЦИИ: РАЗМЕР СВЕТОДИОДА T1 3/4 МГ, ОСВЕЩЕННЫЙ: ОСВЕЩЕННЫЙ, ТИП ПРОДУКТА: ИНДИКАТОРЫ МОНТАЖА НА ПАНЕЛИ / ИНДИКАТОРЫ ПЕРЕКЛЮЧАТЕЛЕЙ, РЯД: 10, ЗАВОДСКАЯ УПАКОВКА: 1, ПОДКАТЕГОРИЯ: АКСЕССУАРЫ ДЛЯ ПЕРЕКЛЮЧАТЕЛЕЙ, ТОРГОВОЕ НАЗВАНИЕ: 10,</t>
  </si>
  <si>
    <t>10-2J13.1065</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</si>
  <si>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ПРЕДНАЗНАЧЕНО ДЛЯ: 10 SERIES, ЦВЕТ ОСВЕЩЕНИЯ: WHITE, НОМИНАЛЬНОЕ НАПРЯЖЕНИЕ: 24 V, ОСОБЕННОСТИ: LED SIZE T1 3/4 MG, УПАКОВКА: BULK, ТОРГОВАЯ МАРКА: EAO, С ПОДСВЕТКОЙ: ILLUMINATED, ТИП ПРОДУКТА: PANEL MOUNT INDICATORS / SWITCH INDICATORS, СЕРИЯ: 10, РАЗМЕР ФАБРИЧНОЙ УПАКОВКИ: 1, ПОДКАТЕГОРИЯ: SWITCH ACCESSORIES,</t>
  </si>
  <si>
    <t>10-2J12.1065</t>
  </si>
  <si>
    <t>КАТЕГОРИЯ ПРОДУКТА: ИНДИКАТОРЫ ДЛЯ ПРОМЫШЛЕННОГО МОНТАЖА НА ПАНЕЛЬ / ИНДИКАТОРЫ ПЕРЕКЛЮЧАТЕЛЕЙ, ROHS: ПОДРОБНОСТИ, ПРОДУКТ: ИНДИКАТОРЫ, ТИП: ВЕЛ, ДЛЯ ИСПОЛЬЗОВАНИЯ С: КНОПОЧНЫЕ ПЕРЕКЛЮЧАТЕЛИ, ПРЕДНАЗНАЧЕН ДЛЯ: 10 СЕРИЙ, ЦВЕТ ПОДСВЕТКИ: КРАСНЫЙ, УРОВЕНЬ НАПРЯЖЕНИЯ: 28 В, ФУНКЦИИ: РАЗМЕР СВЕТОДИОДА T1 3/4 МГ, ОСВЕЩЕННЫЙ: ОСВЕЩЕННЫЙ, ТИП ПРОДУКТА: ИНДИКАТОРЫ МОНТАЖА НА ПАНЕЛИ / ИНДИКАТОРЫ ПЕРЕКЛЮЧАТЕЛЕЙ, РЯД: 10, ЗАВОДСКАЯ УПАКОВКА: 1, ПОДКАТЕГОРИЯ: АКСЕССУАРЫ ДЛЯ ПЕРЕКЛЮЧАТЕЛЕЙ, ТОРГОВОЕ НАЗВАНИЕ: 10, ЗАВОДСКАЯ УПАКОВКА: 1, ПОДКАТЕГОРИЯ: АКСЕССУАРЫ ДЛЯ ПЕРЕКЛЮЧАТЕЛЕЙ, ТОРГОВОЕ НАЗВАНИЕ: СЕРИЯ 61,</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</si>
  <si>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ILLUMINATED SWITCHES, ПРЕДНАЗНАЧЕНО ДЛЯ: 10 SERIES, ЦВЕТ ОСВЕЩЕНИЯ: GREEN, ЦВЕТ: GREEN, НОМИНАЛЬНОЕ НАПРЯЖЕНИЕ: 230 VAC, ОСОБЕННОСТИ: SINGLE-LED BA9S, С ПОДСВЕТКОЙ: ILLUMINATED, ТИП ЛАМПЫ: LED, ДЛИНА: 25 MM, ИНТЕНСИВНОСТЬ ОСВЕЩЕНИЯ: 300 MCD, ВНЕШНИЙ ДИАМЕТР: 10 MM, ТИП ПРОДУКТА: PANEL MOUNT INDICATORS / SWITCH INDICATORS, СЕРИЯ: 10,</t>
  </si>
  <si>
    <t>10-2Н25.2045</t>
  </si>
  <si>
    <t>КАТЕГОРИЯ ПРОДУКТА: АВТОМОБИЛЬНЫЕ РАЗЪЕМЫ, ROHS: ПОДРОБНОСТИ, ПРОДУКТ: TERMINALS, КОЛИЧЕСТВО ПОЗИЦИЙ: -, ШАГ: -, ТИП РАЗЪЁМА: RECEPTACLE (FEMALE), ВИД МОНТАЖА: CABLE MOUNT / FREE HANGING, ТИП ВЫВОДОВ: CRIMP, ПОКРЫТИЕ КОНТАКТА: TIN, МИНИМАЛЬНЫЙ СОРТАМЕНТ ПРОВОДА : 16 AWG, МАКСИМАЛЬНЫЙ СОРТАМЕНТ ПРОВОДА : 13 AWG, СЕРИЯ: JUNIOR TIMER, КОММЕРЧЕСКОЕ ОБОЗНАЧЕНИЕ: TIMER, УПАКОВКА: REEL, ТОРГОВАЯ МАРКА: TE CONNECTIVITY / AMP, МАТЕРИАЛ КОНТАКТА: TIN, ТИП КОНТАКТА: SOCKET, НОМИНАЛЬНЫЙ ТОК: 30 A, ОПИСАНИЕ/ФУНКЦИЯ: JUNIOR POWER TIMER, AUTOMOTIVE TERMINALS, ФУНКЦИЯ СЦЕПЛЕНИЯ: LOCKING LANCE, МАКСИМАЛЬНАЯ РАБОЧАЯ ТЕМПЕРАТУРА: + 130 C, МИНИМАЛЬНАЯ РАБОЧАЯ ТЕМПЕРАТУРА: - 40 C, УГОЛ МОНТАЖА: STRAIGHT, ТИП ПРОДУКТА: AUTOMOTIVE CONNECTORS, РАЗМЕР ФАБРИЧНОЙ УПАКОВКИ: 3300, ПОДКАТЕГОРИЯ: AUTOMOTIVE CONNECTORS, ТИП: QUICK CONNECT, ДИАПАЗОН СОРТАМЕНТА ПРОВОДОВ: 13 AWG TO 16 AWG</t>
  </si>
  <si>
    <t>927768-3</t>
  </si>
  <si>
    <t>TE</t>
  </si>
  <si>
    <t>КАТЕГОРИЯ ПРОДУКТА: СТАНДАРТНЫЕ СОЕДИНИТЕЛИ D-SUB, СЕРИЯ (ТИП): D-SUB. ROHS: ПОДРОБНОСТИ, КОЛИЧЕСТВО ПОЗИЦИЙ: 9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1 (E), МАТЕРИАЛ КОРПУСА: POLYBUTYLENE TEREPHTHALATE (PBT), ПОКРЫТИЕ ОБОЛОЧКИ: STEEL, ОТФИЛЬТРОВАННЫЙ: UNFILTERED, УПАКОВКА: TRAY, МАТЕРИАЛ КОНТАКТА: COPPER ALLOY, НОМИНАЛЬНЫЙ ТОК: 7.5 A, СХЕМА УСТАНОВКИ: E09, МАКСИМАЛЬНАЯ РАБОЧАЯ ТЕМПЕРАТУРА: + 125 C, МИНИМАЛЬНАЯ РАБОЧАЯ ТЕМПЕРАТУРА: - 55 C, ТИП ПРОДУКТА: D-SUB CONNECTORS - STANDARD DENSITY, РАЗМЕР ФАБРИЧНОЙ УПАКОВКИ: 100, ПОДКАТЕГОРИЯ: D-SUB CONNECTORS, ДРУГИЕ НАЗВАНИЯ ТОВАРА №: 09-67-009-5615 09 67 009 5615 9670095615</t>
  </si>
  <si>
    <t>9670095615</t>
  </si>
  <si>
    <t>КАТЕГОРИЯ ПРОДУКТА: СТАНДАРТНЫЕ СОЕДИНИТЕЛИ D-SUB, СЕРИЯ (ТИП): D-SUB; ROHS: ПОДРОБНОСТИ, КОЛИЧЕСТВО ПОЗИЦИЙ: 25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3 (B), МАТЕРИАЛ КОРПУСА: POLYBUTYLENE TEREPHTHALATE (PBT), ПОКРЫТИЕ ОБОЛОЧКИ: STEEL, ОТФИЛЬТРОВАННЫЙ: UNFILTERED, УПАКОВКА: TRAY, ТОРГОВАЯ МАРКА: HARTING, НОМИНАЛЬНЫЙ ТОК: 7 A, СХЕМА УСТАНОВКИ: B25, ТИП ПРОДУКТА: D-SUB CONNECTORS - STANDARD DENSITY, РАЗМЕР ФАБРИЧНОЙ УПАКОВКИ: 50, ПОДКАТЕГОРИЯ: D-SUB CONNECTORS</t>
  </si>
  <si>
    <t>9670255615</t>
  </si>
  <si>
    <t>КАТЕГОРИЯ ПРОДУКТА: АВТОМОБИЛЬНЫЕ РАЗЪЕМЫ, ROHS: ПОДРОБНОСТИ, ПРОДУКТ: HOUSINGS, ТИП ПРИНАДЛЕЖНОСТЕЙ: -, КОЛИЧЕСТВО ПОЗИЦИЙ: 18 POSITION, ШАГ: 5 MM, ТИП РАЗЪЁМА: RECEPTACLE (FEMALE), ВИД МОНТАЖА: CABLE MOUNT / FREE HANGING, ТИП ВЫВОДОВ: CRIMP, ЦВЕТ: GRAY, СЕРИЯ: JUNIOR POWER TIMER, КОММЕРЧЕСКОЕ ОБОЗНАЧЕНИЕ: TIMER, УПАКОВКА: BULK, ПРИМЕНЕНИЕ: WIRE TO WIRE, ТОРГОВАЯ МАРКА: TE CONNECTIVITY / AMP, ТИП КОНТАКТА: WITHOUT SOCKET CONTACTS, ТИП КОНТАКТА: RECEPTACLE, ВЫСОТА: 26.5 MM, МАТЕРИАЛ КОРПУСА: POLYBUTYLENE TEREPHTHALATE (PBT), ДЛИНА: 31.2 MM, МЕХАНИЗМ БЛОКИРОВКИ: ON THE TERMINAL, КОЛИЧЕСТВО РЯДОВ: 3 ROW, ТИП ПРОДУКТА: AUTOMOTIVE CONNECTORS, РАЗМЕР ФАБРИЧНОЙ УПАКОВКИ: 1000, ПОДКАТЕГОРИЯ: AUTOMOTIVE CONNECTORS</t>
  </si>
  <si>
    <t>1-967624-1</t>
  </si>
  <si>
    <t>МИКРОСХЕМА ДЛЯ УПРАВЛЕНИЯ ПИТАНИЕМ. КАТЕГОРИЯ ПРОДУКТА: ИМПУЛЬСНЫЕ РЕГУЛЯТОРЫ НАПРЯЖЕНИЯ, ROHS: ПОДРОБНОСТИ, ВИД МОНТАЖА: SMD/SMT, УПАКОВКА / БЛОК: DSBGA-6, ТОПОЛОГИЯ: BUCK, ВЫХОДНОЕ НАПРЯЖЕНИЕ: 800 MV TO 1.55 V, 1.2 V, ВЫХОДНОЙ ТОК: 1 A, КОЛИЧЕСТВО ВЫХОДОВ: 1 OUTPUT, ВХОДНОЕ НАПРЯЖЕНИЕ, МИН.: 1.8 V, ВХОДНОЕ НАПРЯЖЕНИЕ, МАКС.: 5.5 V, ТОК ПОКОЯ: 2.3 UA, ЧАСТОТА ПЕРЕКЛЮЧЕНИЙ: 4 MHZ, МИНИМАЛЬНАЯ РАБОЧАЯ ТЕМПЕРАТУРА: - 40 C, МАКСИМАЛЬНАЯ РАБОЧАЯ ТЕМПЕРАТУРА: + 125 C, СЕРИЯ: TPS62801, УПАКОВКА: REEL, УПАКОВКА: CUT TAPE, УПАКОВКА: MOUSEREEL, ТОРГОВАЯ МАРКА: TEXAS INSTRUMENTS, СРЕДСТВА РАЗРАБОТКИ: TPS62800EVM-892, ВХОДНОЕ НАПРЯЖЕНИЕ: 1.8 V TO 5.5 V, ТИП ПРОДУКТА: SWITCHING VOLTAGE REGULATORS, ОТКЛЮЧЕНИЕ: SHUTDOWN, РАЗМЕР ФАБРИЧНОЙ УПАКОВКИ: 3000, ПОДКАТЕГОРИЯ: PMIC - POWER MANAGEMENT ICS, НАПРЯЖЕНИЕ ПИТАНИЯ - МИН.: 1.8 V, ТИП: STEP-DOWN CONVERTER</t>
  </si>
  <si>
    <t>TPS62801YKAR</t>
  </si>
  <si>
    <t>МИКРОСХЕМА ДЛЯ УПРАВЛЕНИЯ ПИТАНИЕМ. КАТЕГОРИЯ ПРОДУКТА: LDO РЕГУЛЯТОРЫ НАПРЯЖЕНИЯ, ROHS: ПОДРОБНОСТИ, ВИД МОНТАЖА: SMD/SMT, УПАКОВКА / БЛОК: TO-263-5, ВЫХОДНОЕ НАПРЯЖЕНИЕ: 3.3 V, ВЫХОДНОЙ ТОК: 5 A, КОЛИЧЕСТВО ВЫХОДОВ: 1 OUTPUT, ПОЛЯРНОСТЬ: POSITIVE, ВХОДНОЕ НАПРЯЖЕНИЕ, МИН.: 2.3 V, ВХОДНОЕ НАПРЯЖЕНИЕ, МАКС.: 26 V, ТИП ВЫХОДА: FIXED, МИНИМАЛЬНАЯ РАБОЧАЯ ТЕМПЕРАТУРА: - 40 C, МАКСИМАЛЬНАЯ РАБОЧАЯ ТЕМПЕРАТУРА: + 125 C, НАПРЯЖЕНИЕ ОТПУСКАНИЯ: 370 MV, СЕРИЯ: MIC29501, УПАКОВКА: TUBE, ТОРГОВАЯ МАРКА: MICROCHIP TECHNOLOGY, НАПРЯЖЕНИЕ ОТПУСКАНИЯ - МАКС.: 600 MV, НЕСТАБИЛЬНОСТЬ ВЫХОДНОГО НАПРЯЖЕНИЯ ИЛИ ТОКА: 0.06 %, НЕСТАБИЛЬНОСТЬ ВЫХОДНОЙ НАГРУЗКИ: 0.2 %, ЧУВСТВИТЕЛЬНЫЙ К ВЛАЖНОСТИ: YES, ТИП ПРОДУКТА: LDO VOLTAGE REGULATORS, РАЗМЕР ФАБРИЧНОЙ УПАКОВКИ: 50, ПОДКАТЕГОРИЯ: PMIC - POWER MANAGEMENT ICS</t>
  </si>
  <si>
    <t>MIC29501-3.3WU</t>
  </si>
  <si>
    <t>МИКРОСХЕМА ПАМЯТИ. КАТЕГОРИЯ ПРОДУКТА: ФЛЕШ-ПАМЯТЬ NOR, ВИД МОНТАЖА: SMD/SMT, УПАКОВКА / БЛОК: PDFN-8, СЕРИЯ: N25Q, РАЗМЕР ПАМЯТИ: 256 MBIT, НАПРЯЖЕНИЕ ПИТАНИЯ - МИН.: 1.7 V, НАПРЯЖЕНИЕ ПИТАНИЯ - МАКС.: 2 V, АКТИВНЫЙ ТОК СЧИТЫВАНИЯ — МАКС.: 20 MA, ТИП ИНТЕРФЕЙСА: SPI, МАКСИМАЛЬНАЯ ТАКТОВАЯ ЧАСТОТА: 108 MHZ, ОРГАНИЗАЦИЯ: 32 M X 8, ШИРИНА ШИНЫ ДАННЫХ: 8 BIT, МИНИМАЛЬНАЯ РАБОЧАЯ ТЕМПЕРАТУРА: - 40 C, МАКСИМАЛЬНАЯ РАБОЧАЯ ТЕМПЕРАТУРА: + 85 C, УПАКОВКА: TRAY, АРХИТЕКТУРА: UNIFORM, ТОРГОВАЯ МАРКА: MICRON, ТИП ПАМЯТИ: NOR, ТИП ПРОДУКТА: NOR FLASH, БЫСТРОДЕЙСТВИЕ: 108 MHZ, РАЗМЕР ФАБРИЧНОЙ УПАКОВКИ: 1920, ПОДКАТЕГОРИЯ: MEMORY &amp; DATA STORAGE</t>
  </si>
  <si>
    <t>N25Q256A13EF840E</t>
  </si>
  <si>
    <t>ИЗДЕЛИЯ ИЗ ПЛАСТМАСС (ИЗГОТОВЛЕННАЯ ИЗ ПОЛИАМИДА МЕТОДОМ ЛИТЬЯ) - БИРКА МАРКИРОВОЧНАЯ ДЛЯ КАБЕЛЯ, НЕВОЕННОГО НАЗНАЧЕНИЯ. ПРЕДНАЗАНЧЕНА ДЛЯ МАРКИРОВКИ ПРОВОДОВ И КАБЕЛЕЙ, ДЛЯ ПРОМЫШЛЕННОГО ИСПОЛЬЗОВАНИЯ.</t>
  </si>
  <si>
    <t>СРЕДСТВА МАРКИРОВКИ И УКЛАДКИ ПРОВОДОВ И КАБЕЛЕЙ: МАРКИРОВОЧНЫЕ НАКЛЕЙКИ И ВТУЛКИ ДЛЯ ПРОВОДОВ. КАТЕГОРИЯ ПРОДУКТА: МАРКИРОВОЧНЫЕ НАКЛЕЙКИ И ВТУЛКИ ДЛЯ ПРОВОДОВ. ТИП ПРОДУКТА: WIRE LABELS &amp; MARKERS. ПОДКАТЕГОРИЯ: WIRE &amp; CABLE MANAGEMENT. ИСПОЛНЕНИЕ SLIM FIX, МАРКЕРЫ ПРОВОДОВ И КАБЕЛЕЙ, ГЛУБИНА 4,8 ММ; ВЫСОТА 21 ММ; ШИРИНА 4,6 ММ, БЕЛЫЙ. ДИАПАЗОН РАБОЧИХ ТЕМПЕРАТУР:-40...100 °C. КЛАСС ВОСПЛАМЕНЯЕМОСТИ UL 94: V-2. МАТЕРИАЛ:ПОЛИАМИД 66. ТИП SF 3/21 MC NE WS V2. ИДЕНТИФИКАЦИОННЫЙ НОМЕР (EAN) 4032248554294.</t>
  </si>
  <si>
    <t>1918910000</t>
  </si>
  <si>
    <t>ОБОРУДОВАНИЕ ДЛЯ ФИЛЬТРОВАНИЯ И ОЧИСТКИ НЕФТЯНЫХ ГАЗОВ: МЕМБРАННЫЙ СЕПАРАТОР ДЛЯ ИСПОЛЬЗОВАНИЯ В ПРОМЫШЛЕННОСТИ ОБЕСПЕЧИВАЕТ ФИЛЬТРАЦИЮ (УДАЛЕНИЕ) ЖИДКОСТИ, ТВЕРДЫХ ЧАСТИЦ В ПРОБАХ НЕФТЯНОГО ГАЗА НА ВХОДЕ В ПРИБОРЫ ДЛЯ ФИЗИЧЕСКОГО ИЛИ ХИМИЧЕСКОГО АНАЛИЗА</t>
  </si>
  <si>
    <t>МЕМБРАННЫЕ СЕПАРАТОРЫ ДЛЯ ОЧИСТКИ НЕФТЯНЫХ ГАЗОВ, СЕРИЯ: 120, ПРЕДНАЗНАЧЕН ДЛЯ ЗАЩИТЫ АНАЛИЗАТОРА И ДРУГИХ КОМПОНЕНТОВ ПРИБОРА ОТБОРА ПРОБ ОТ ПОВРЕЖДЕНИЯ СОПУТСТВУЮЩИХ ЧАСТИЦ; МЕМБРАННЫЙ СЕПАРАТОР ПОДХОДИТ ДЛЯ ЗАЩИТЫ ГАЗОВЫХ ХРОМАТОГРАФОВ, МАСС-СПЕКТОГРАФОВ, АНАЛИЗАТОРОВ В ПРОМЫШЛЕННЫХ УСЛОВИЯХ ПРИМЕНЕНИЯ.</t>
  </si>
  <si>
    <t>120-500</t>
  </si>
  <si>
    <t>GENIE SUPREME</t>
  </si>
  <si>
    <t>120-5X6</t>
  </si>
  <si>
    <t>МЕМБРАННЫЕ СЕПАРАТОРЫ ДЛЯ ОЧИСТКИ НЕФТЯНЫХ ГАЗОВ, СЕРИЯ: 123, ПРЕДНАЗНАЧЕН ДЛЯ ЗАЩИТЫ АНАЛИЗАТОРА И ДРУГИХ КОМПОНЕНТОВ ПРИБОРА ОТБОРА ПРОБ ОТ ПОВРЕЖДЕНИЯ СОПУТСТВУЮЩИХ ЧАСТИЦ; МЕМБРАННЫЙ СЕПАРАТОР ПОДХОДИТ ДЛЯ ЗАЩИТЫ ГАЗОВЫХ ХРОМАТОГРАФОВ, МАСС-СПЕКТОГРАФОВ, АНАЛИЗАТОРОВ В ПРОМЫШЛЕННЫХ УСЛОВИЯХ ПРИМЕНЕНИЯ.</t>
  </si>
  <si>
    <t>123-500</t>
  </si>
  <si>
    <t>123-5X6</t>
  </si>
  <si>
    <t>123-5X7</t>
  </si>
  <si>
    <t>МЕМБРАННЫЕ СЕПАРАТОРЫ ДЛЯ ОЧИСТКИ НЕФТЯНЫХ ГАЗОВ, СЕРИЯ: 130, ПРЕДНАЗНАЧЕН ДЛЯ ЗАЩИТЫ АНАЛИЗАТОРА И ДРУГИХ КОМПОНЕНТОВ ПРИБОРА ОТБОРА ПРОБ ОТ ПОВРЕЖДЕНИЯ СОПУТСТВУЮЩИХ ЧАСТИЦ; МЕМБРАННЫЙ СЕПАРАТОР ПОДХОДИТ ДЛЯ ЗАЩИТЫ ГАЗОВЫХ ХРОМАТОГРАФОВ, МАСС-СПЕКТОГРАФОВ, АНАЛИЗАТОРОВ В ПРОМЫШЛЕННЫХ УСЛОВИЯХ ПРИМЕНЕНИЯ.</t>
  </si>
  <si>
    <t>130-506</t>
  </si>
  <si>
    <t>МЕМБРАННЫЕ СЕПАРАТОРЫ ДЛЯ ОЧИСТКИ НЕФТЯНЫХ ГАЗОВ, СЕРИЯ: 102, ПРЕДНАЗНАЧЕН ДЛЯ ЗАЩИТЫ АНАЛИЗАТОРА И ДРУГИХ КОМПОНЕНТОВ ПРИБОРА ОТБОРА ПРОБ ОТ ПОВРЕЖДЕНИЯ СОПУТСТВУЮЩИХ ЧАСТИЦ; МЕМБРАННЫЙ СЕПАРАТОР ПОДХОДИТ ДЛЯ ЗАЩИТЫ ГАЗОВЫХ ХРОМАТОГРАФОВ, МАСС-СПЕКТОГРАФОВ, АНАЛИЗАТОРОВ В ПРОМЫШЛЕННЫХ УСЛОВИЯХ ПРИМЕНЕНИЯ.</t>
  </si>
  <si>
    <t>102-506</t>
  </si>
  <si>
    <t>МЕМБРАННЫЕ СЕПАРАТОРЫ ДЛЯ ОЧИСТКИ НЕФТЯНЫХ ГАЗОВ, СЕРИЯ: 210, ПРЕДНАЗНАЧЕН ДЛЯ ЗАЩИТЫ АНАЛИЗАТОРА И ДРУГИХ КОМПОНЕНТОВ ПРИБОРА ОТБОРА ПРОБ ОТ ПОВРЕЖДЕНИЯ СОПУТСТВУЮЩИХ ЧАСТИЦ; МЕМБРАННЫЙ СЕПАРАТОР ПОДХОДИТ ДЛЯ ЗАЩИТЫ ГАЗОВЫХ ХРОМАТОГРАФОВ, МАСС-СПЕКТОГРАФОВ, АНАЛИЗАТОРОВ В ПРОМЫШЛЕННЫХ УСЛОВИЯХ ПРИМЕНЕНИЯ.</t>
  </si>
  <si>
    <t>210-560</t>
  </si>
  <si>
    <t>КАТЕГОРИЯ ПРОДУКТА: КЕРАМИЧЕСКИЕ ДИСКОВЫЕ КОНДЕНСАТОРЫ, ROHS: ПОДРОБНОСТИ, СЕРИЯ: 564R, ЁМКОСТЬ: 3300 PF, НОМИНАЛЬНОЕ НАПРЯЖЕНИЕ ПОСТОЯННОГО ТОКА: 3 KVDC, ДИЭЛЕКТРИЧЕСКИЙ: X7R, ДОПУСТИМОЕ ОТКЛОНЕНИЕ: 0,1, ШАГ ВЫВОДОВ: 9.52 MM, МИНИМАЛЬНАЯ РАБОЧАЯ ТЕМПЕРАТУРА: - 25 C, МАКСИМАЛЬНАЯ РАБОЧАЯ ТЕМПЕРАТУРА: + 105 C, ТИП ВЫВОДОВ: RADIAL, ПРОДУКТ: CERAMIC DISC CAPACITORS, УПАКОВКА: BULK, ПРИМЕНЕНИЕ: GENERAL PURPOSE, ЕМКОСТЬ - НФ: 3.3 NF, ЕМКОСТЬ - МКФ: 0.0033 UF, КЛАСС: CLASS 2, КОЭФФИЦИЕНТ ЗАТУХАНИЯ, DF: 0.2, ТИП ПРОДУКТА: CERAMIC CAPACITORS, РАЗМЕР ФАБРИЧНОЙ УПАКОВКИ: 125, ПОДКАТЕГОРИЯ: CAPACITORS, ТЕМПЕРАТУРНЫЙ КОЭФФИЦИЕНТ / КОД: +/- 15 %, ТИП: LOWER VOLTAGE CERAMIC SINGLELAYER DC DISC CAPACITORS 2 KVDC TO 7.5 KVDC, НОМИНАЛЬНОЕ НАПРЯЖЕНИЕ: 3 KV</t>
  </si>
  <si>
    <t>564R30TSD33</t>
  </si>
  <si>
    <t>ПОВОРОТНЫЕ ПЕРЕКЛЮЧАТЕЛИ. ТИП ПРОДУКТОВ: 71C301102N-1112NF; ОПИСАНИЕ: SWITCH ROTARY 2/12POS 250MA 115V; НОМИНАЛЬНОЕ НАПРЯЖЕНИЕ - DC: 30V; ТИП ВЫВОДОВ: SOLDER LUG; РАЗМЕРЫ МОНТАЖНОГО ОТВЕРСТИЯ ДЛЯ ПАНЕЛИ:-; ДЕЙСТВУЮЩАЯ СИЛА: 2.880 ~ 23GFM; КОЛИЧЕСТВО ПОЛЮСОВ НА ПАЛУБЕ: 1; ТИП УСТАНОВКИ: PANEL MOUNT; СТАТУС БЕСПЛАТНОГО СВИДАНИЯ / СТАТУС ROHS: LEAD FREE / ROHS COMPLIANT; ОСОБЕННОСТИ: -; ПАНЕЛЬ ГЛУБИНЫ ЗА ПАНЕЛЬЮ: 35.94MM; ВРЕМЯ КОНТАКТА: NON-SHORTING (BBM); КАК СВЯЗАТЬСЯ С ФИНИШ: -; УГОЛ THROW: 30°; ПРИВОД ДЛИНА: 9.53MM; ПРОИЗВОДИТЕЛЬ GRAYHILL, INC.; СТАТУС БЕСПЛАТНОГО СВИДАНИЯ / СТАТУС ROHS: БЕССВИНЦОВЫЙ / СООТВЕТСТВУЕТ ROHS; ТЕХНИЧЕСКАЯ СПЕЦИФИКАЦИЯ: 71C301102N-1112NF.PDF; НОМИНАЛЬНОЕ НАПРЯЖЕНИЕ - AC: 115V; СЕРИИ: 71; ДРУГИЕ НАЗВАНИЯ: 71C30-1BA-1BL, 71C30-1BA-1BL-ND, 71C301BA1BL; КОЛИЧЕСТВО ПОЗИЦИЙ: 2, 12; КОЛИЧЕСТВО ПАЛУБ: 1; УРОВЕНЬ ЧУВСТВИТЕЛЬНОСТИ ВЛАГИ (MSL): 1 (UNLIMITED); ОСТАНОВКИ ИНДЕКСА: FIXED; ПОДРОБНОЕ ОПИСАНИЕ: ROTARY SWITCH 2, 12 POSITION SPDT, SP12T 250MA (AC/DC) 115VAC PANEL MOUNT; ТЕКУЩИЙ РЕЙТИНГ: 250MA (AC/DC); МАТЕРИАЛ КОНТАКТОВ: SILVER ALLOY; ЦЕПЬ НА ПАЛУБЕ: SPDT, SP12T; ТИП ПРИВОДА: CONCENTRIC (3.17MM DIA, 6.35MM DIA).</t>
  </si>
  <si>
    <t>71C301102N-1112NF</t>
  </si>
  <si>
    <t>GRAYHILL</t>
  </si>
  <si>
    <t>ЧАСТИ БЛОКОВ УПРАВЛЕНИЯ И КОНТРОЛЛЕРОВ ТОВАРНОЙ ПОЗИЦИИ 8537, ИСПОЛЬЗУЕМЫХ ДЛЯ УПРАВЛЕНИЯ РАЗЛИЧНЫМИ МАШИНАМИ И МЕХАНИЗМАМИ ПРОМЫШЛЕННОГО НАЗНАЧЕНИЯ ПУТЕМ РЕАЛИЗАЦИИ КОМАНД, ЛОГИЧЕСКИХ ФУНКЦИЙ, ВЫЧИСЛЕНИЙ, ЗАДАНИЯ ПОСЛЕДОВАТЕЛЬНОСТИ И СИНХРОНИЗАЦИИ ЧЕРЕЗ АНАЛОГОВЫЕ МОДУЛИ ВВОДА-ВЫВОДА.</t>
  </si>
  <si>
    <t>ПЛАТА ИНТЕРФЕЙСНАЯ ИСПОЛЬЗУЕМАЯ ДЛЯ РАБОТЫ С ЛИНЕЙНЫМ ТРАНСЛЯТОРОМ СИСТЕМЫ ПОЗИЦИОНИРОВАНИЯ, РАБОТАЕТ С БЛОКОМ УПРАВЛЕНИЯ ТРАНСЛЯТОРОМ. ИЗДЕЛИЕ ПРЕДСТАВЛЯЕТ ИЗ СЕБЯ ЭЛЕКТРОННЫЙ МОДУЛЬ, ВЫПОЛНЕНО В ВИДЕ ПЕЧАТНОЙ ПЛАТЫ С ЭЛЕКТРОННЫМИ ИНТЕГРАЛЬНЫМИ СХЕМАМИ, С РАЗЪЕМОМ ДЛЯ ПОДКЛЮЧЕНИЯ НЕОБХОДИМЫХ ДЛЯ РАБОТЫ УСТРОЙСТВ, СОДЕРЖИТ ДИСКРЕТНЫЕ ЭЛЕМЕНТЫ. ИНТЕРФЕЙСНЫЙ МОДУЛЬ (ПЛАТА) ЯВЛЯЕТСЯ МОДУЛЕМ АНАЛОГОВОГО ВВОДА/ВЫВОДА, ПРИМЕНЯЕТСЯ ДЛЯ СИСТЕМЫ ВЗАИМОДЕЙСТВИЯ УСТРОЙСТВ РЕГУЛИРОВАНИЯ И УПРАВЛЕНИЯ ИСПОЛНИТЕЛЬНЫМИ МЕХАНИЗМАМИ ПОЗИЦИОНЕРОВ - МОТОРИЗОВАННЫХ ЛИНЕЙНЫХ ТРАНСЛЯТОРОВ (ПЛАТФОРМ) ПОЗВОЛЯЮЩИХ ПЕРЕМЕЩАТЬ КОМПОНЕНТЫ С ВЫСОКОЙ ТОЧНОСТЬЮ.</t>
  </si>
  <si>
    <t>ELL20/M</t>
  </si>
  <si>
    <t>THORLABS</t>
  </si>
  <si>
    <t>МИКРОСХЕМА ВЧ МИКШЕР. КАТЕГОРИЯ ПРОДУКТА: ВЧ-МИКШЕР, ROHS: Н, ЧАСТОТА РФ: ОТ 2 ГГЦ ДО 26 ГГЦ, КОНВЕРСИОННЫЕ ПОТЕРИ – МАКС.: 13 ДБ, NF - КОЭФФИЦИЕНТ ШУМА: 13 ДБ, ЧАСТОТА ГЕТЕРОДИНА: ОТ 2 ГГЦ ДО 26 ГГЦ, ПЧ ЧАСТОТА: ОТ 1 ГГЦ ДО 15 ГГЦ, МАКСИМАЛЬНАЯ РАБОЧАЯ ТЕМПЕРАТУРА: + 100 С, МИНИМАЛЬНАЯ РАБОЧАЯ ТЕМПЕРАТУРА: - 54 С, ТИП МОНТАЖА: СМД/СМТ, ПОСЫЛКА/КЕЙС: МОДУЛЬ, ТИП ПРОДУКТА: ВЧ-МИКШЕР, ЗАВОДСКАЯ УПАКОВКА: 10, ПОДКАТЕГОРИЯ: БЕСПРОВОДНЫЕ И РАДИОЧАСТОТНЫЕ ИНТЕГРАЛЬНЫЕ СХЕМЫ, ТЕХНОЛОГИИ: СИ,</t>
  </si>
  <si>
    <t>MZ5010C</t>
  </si>
  <si>
    <t>MACOM</t>
  </si>
  <si>
    <t>ПЛАСТМАССОВАЯ ВТУЛКА. ОБЩЕПРОМЫШЛЕННОГО ПРИМЕНЕНИЯ, НЕ БЫТОВОГО НАЗНАЧЕНИЯ, НЕ ЛОМ ЭЛЕКТРООБОРУДОВАНИЯ, НЕ ВОЕННОГО НАЗНАЧЕНИЯ., ПЛАСТИКОВАЯ ЛИЦЕВАЯ ПАНЕЛЬ ДЛЯ ПЕРЕКЛЮЧАТЕЛЯ., ПЛАСТИКОВАЯ ЛИЦЕВАЯ ПАНЕЛЬ ДЛЯ ПЕРЕКЛЮЧАТЕЛЯ. ОБЩЕПРОМЫШЛЕННОГО ПРИМЕНЕНИЯ, НЕ БЫТОВОГО НАЗНАЧЕНИЯ, НЕ ЛОМ ЭЛЕКТРООБОРУДОВАНИЯ, НЕ ВОЕННОГО НАЗНАЧЕНИЯ., ПЛАСТИКОВАЯ ЛИЦЕВАЯ ПАНЕЛЬ ДЛЯ ПЕРЕКЛЮЧАТЕЛЯ/ОБЩЕПРОМЫШЛЕННОГО ПРИМЕНЕНИЯ</t>
  </si>
  <si>
    <t>КАТЕГОРИЯ ПРОДУКТА: ПЛАСТИКОВАЯ ЛИЦЕВАЯ ПАНЕЛЬ ДЛЯ ПЕРЕКЛЮЧАТЕЛЯ, КОРПУС: 22ММ; СЕРИЯ: 61; ДИАМЕТР: 22,3ММ;МАТЕРИАЛ КОРПУСА: ПЛАСТИК</t>
  </si>
  <si>
    <t>61-0009.0</t>
  </si>
  <si>
    <t>КАТЕГОРИЯ ПРОДУКТА: ИНДИКАТОР МОНТАЖА СВЕТОДИОДНОЙ ПАНЕЛИ, ЦВЕТ: ЗЕЛЕНЫЙ.</t>
  </si>
  <si>
    <t>18-032.0055L</t>
  </si>
  <si>
    <t>КАТЕГОРИЯ ПРОДУКТА: ЛИНЗА КВАДРАТНАЯ, ЗАПОДЛИЦО ДЛЯ ПЕРЕКЛЮЧАТЕЛЕЙ. ПОДКАТЕГОРИЯ:АКСЕССУАРЫ ДЛЯ ПЕРЕКЛЮЧАТЕЛЕЙ. ЦВЕТ: ПРОЗРАЧНЫЙ. ФОРМА: КВАДРАТНАЯ, МАТЕРИАЛ: ПЛАСТИК. РАЗМЕР: 18 MM X 18 MM .</t>
  </si>
  <si>
    <t>61-9771.9</t>
  </si>
  <si>
    <t>КАТЕГОРИЯ ПРОДУКТА: КВАДРАТНАЯ ЛИНЗА, ВЫПУКЛАЯ КОНСТРУКЦИЯ ДЛЯ ПЕРЕКЛЮЧАТЕЛЕЙ. ПОДКАТЕГОРИЯ:АКСЕССУАРЫ ДЛЯ ПЕРЕКЛЮЧАТЕЛЕЙ. ЦВЕТ: ПРОЗРАЧНЫЙ. ФОРМА: КВАДРАТНАЯ, МАТЕРИАЛ: ПЛАСТИК. РАЗМЕР: 20 MM .</t>
  </si>
  <si>
    <t>61-9221.9</t>
  </si>
  <si>
    <t>КАТЕГОРИЯ ПРОДУКТА: ПЕРЕДНЯЯ ПАНЕЛЬ ДЛЯ РЫЧАЖНОГО ПЕРЕКЛЮЧАТЕЛЬ. ПОДКАТЕГОРИЯ:АКСЕССУАРЫ ДЛЯ ПЕРЕКЛЮЧАТЕЛЕЙ. ЦВЕТ: ЧЕРНЫЙ. ФОРМА: КВАДРАТНАЯ, МАТЕРИАЛ: ПЛАСТИК. РАЗМЕР: 24 MM Х 24 MM .</t>
  </si>
  <si>
    <t>КАТЕГОРИЯ ПРОДУКТА: ЛИЦЕВЫЕ ПАНЕЛИ / КРЫШКИ ПЕРЕКЛЮЧАТЕЛЕЙ; ПРОДУКТ: BEZELS; ТИП: FRONT BEZEL; ДЛЯ ИСПОЛЬЗОВАНИЯ ВМЕСТЕ С: INDICATORS, PUSHBUTTONS; ПРЕДНАЗНАЧЕНО ДЛЯ: 61 SERIES; ЦВЕТ: BLACK; ОСВЕЩЕНИЕ: NON-ILLUMINATED; ДЛИНА: 24 MM; МАТЕРИАЛ: PLASTIC; ВИД МОНТАЖА: PANEL; СЕРИЯ: 61; РАЗМЕР ФАБРИЧНОЙ УПАКОВКИ:РАЗМЕР ФАБРИЧНОЙ УПАКОВКИ: 1; КОММЕРЧЕСКОЕ ОБОЗНАЧЕНИЕ: SERIES 61; ШИРИНА: 24 MM; ВЕС ИЗДЕЛИЯ: 8,735 G</t>
  </si>
  <si>
    <t>61-9930.0</t>
  </si>
  <si>
    <t>КАТЕГОРИЯ ПРОДУКТА: АКТИВАТОР ДЛЯ ПЕРЕКЛЮЧАТЕЛЯ, ПЛАСТМАССОВЫЙ., ПРОДУКТ: АППАРАТНОЕ ОБЕСПЕЧЕНИЕ, ДЛЯ ИСПОЛЬЗОВАНИЯ С: КНОПОЧНЫЕ ПЕРЕКЛЮЧАТЕЛИ, ОПРЕДЕЛЕНО ДЛЯ: 61 СЕРИЯ, РЯД: 61, ТИП ПРОДУКТА: ПРИВОДЫ, ЗАВОДСКАЯ УПАКОВКА: 1, ПОДКАТЕГОРИЯ: АКСЕССУАРЫ ДЛЯ ПЕРЕКЛЮЧАТЕЛЕЙ, ТОРГОВОЕ НАЗВАНИЕ: СЕРИЯ 61. РАЗМЕР: 24 ММ X 24 ММ</t>
  </si>
  <si>
    <t>61-2501.0/D</t>
  </si>
  <si>
    <t>КАТЕГОРИЯ ПРОДУКТА: ПРИВОД ПЕРЕКЛЮЧАТЕЛЯ, ПЛАСТМАССОВЫЙ. ПРОДУКТ: АППАРАТНОЕ ОБЕСПЕЧЕНИЕ, ОПРЕДЕЛЕНО ДЛЯ: 61 СЕРИЯ, РЯД: 61, ТИП ПРОДУКТА: ПРИВОДЫ, ЗАВОДСКАЯ УПАКОВКА: 1, ПОДКАТЕГОРИЯ: АКСЕССУАРЫ ДЛЯ ПЕРЕКЛЮЧАТЕЛЕЙ, ТОРГОВОЕ НАЗВАНИЕ: СЕРИЯ 61. РАЗМЕР: 24 ММ X 24 ММ</t>
  </si>
  <si>
    <t>61-2601.0/312</t>
  </si>
  <si>
    <t>КАТЕГОРИЯ ПРОДУКТА: ПРИВОД ПЕРЕКЛЮЧАТЕЛЯ, ПЛАСТМАССОВЫЙ. ПРОДУКТ: АППАРАТНОЕ ОБЕСПЕЧЕНИЕ, ОПРЕДЕЛЕНО ДЛЯ: 61 СЕРИЯ, РЯД: 61, ТИП ПРОДУКТА: ПРИВОДЫ, ЗАВОДСКАЯ УПАКОВКА: 1, ПОДКАТЕГОРИЯ: АКСЕССУАРЫ ДЛЯ ПЕРЕКЛЮЧАТЕЛЕЙ, РАЗМЕР: 24 ММ X 24 ММ</t>
  </si>
  <si>
    <t>61-2601.0/350</t>
  </si>
  <si>
    <t>КАТЕГОРИЯ ПРОДУКТА: ПРИВОД ПЕРЕКЛЮЧАТЕЛЯ, ПЛАСТМАССОВЫЙ. ПРОДУКТ: АППАРАТНОЕ ОБЕСПЕЧЕНИЕ, ОПРЕДЕЛЕНО ДЛЯ: 61 СЕРИЯ, РЯД: 61, ТИП ПРОДУКТА: ПРИВОДЫ, ЗАВОДСКАЯ УПАКОВКА: 1, ПОДКАТЕГОРИЯ: АКСЕССУАРЫ ДЛЯ ПЕРЕКЛЮЧАТЕЛЕЙ, РАЗМЕР: 30 ММ X 24 ММ</t>
  </si>
  <si>
    <t>61-2602.0/D</t>
  </si>
  <si>
    <t>ПЛАСТИКОВАЯ ЛИЦЕВАЯ ПАНЕЛЬ ДЛЯ ПЕРЕКЛЮЧАТЕЛЯ. ОБЩЕПРОМЫШЛЕННОГО ПРИМЕНЕНИЯ, НЕ БЫТОВОГО НАЗНАЧЕНИЯ, НЕ ЛОМ ЭЛЕКТРООБОРУДОВАНИЯ.НЕ ВОЕННОГО НАЗНАЧЕНИЯ,</t>
  </si>
  <si>
    <t>КАТЕГОРИЯ ПРОДУКТА: ЛИЦЕВЫЕ ПАНЕЛИ ПЕРЕКЛЮЧАТЕЛЕЙ/КРЫШКИ ПЕРЕКЛЮЧАТЕЛЕЙ, РОХС: ПОДРОБНОСТИ, МАТЕРИАЛ: ПЛАСТИК, ТИП: КРУГЛЫЙ, ТИП ПРОДУКТА: ЛИЦЕВЫЕ ПАНЕЛИ ПЕРЕКЛЮЧАТЕЛЕЙ / КОЛПАЧКИ ПЕРЕКЛЮЧАТЕЛЕЙ, КОЛИЧЕСТВО УПАКОВКИ С ЗАВОДА: 25, ПОДКАТЕГОРИЯ: АКСЕССУАРЫ ДЛЯ ПЕРЕКЛЮЧАТЕЛЕЙ. ЦВЕТ: ЖЕЛТЫЙ</t>
  </si>
  <si>
    <t>A0163D</t>
  </si>
  <si>
    <t>APEM</t>
  </si>
  <si>
    <t>ПРЕОБРАЗОВАТЕЛЬ ПОСТОЯННОГО ТОКА В ПОСТОЯННЫЙ,</t>
  </si>
  <si>
    <t>КАТЕГОРИЯ ПРОДУКТА: ИЗОЛИРОВАННЫЕ ПРЕОБРАЗОВАТЕЛИ ПОСТОЯННОГО ТОКА В ПОСТОЯННЫЙ ТОК — СКВОЗНОЕ ОТВЕРСТИЕ, РОХС: ПОДРОБНОСТИ, ТИП КРЕПЛЕНИЯ: СКВОЗНОЕ ОТВЕРСТИЕ, КОЛИЧЕСТВО ВЫХОДОВ: 1 ВЫХОД, ВЫХОДНАЯ МОЩНОСТЬ: 2 ВТ, ВХОДНОЕ НАПРЯЖЕНИЕ, МИН.: 18 В, ВХОДНОЕ НАПРЯЖЕНИЕ, МАКС.: 36 В, ВЫХОДНОЕ НАПРЯЖЕНИЕ — КАНАЛ 1: 5 В, ВЫХОДНОЙ ТОК — КАНАЛ 1: 400 МА, ВЫХОДНОЕ НАПРЯЖЕНИЕ — КАНАЛ 2: -, ВЫХОДНОЙ ТОК — КАНАЛ 2: -, НАПРЯЖЕНИЕ ИЗОЛЯЦИИ: 1,6 КВ, МИНИМАЛЬНАЯ РАБОЧАЯ ТЕМПЕРАТУРА: -40С, МАКСИМАЛЬНАЯ РАБОЧАЯ ТЕМПЕРАТУРА: + 85 С, УПАКОВКА/КОРОБКА: СИП-8, ДЛИНА: 21,8 ММ, ШИРИНА: 9,2 ММ, ВЫСОТА: 11,1 ММ, ПРОМЫШЛЕННОСТЬ: ПРОМЫШЛЕННЫЙ, ПРОДУКТ: ИЗОЛИРОВАННЫЙ, РЯД: ПМР 2, ВХОДНОЕ НАПРЯЖЕНИЕ: ОТ 18 В ДО 36 В, ТИП ПРОДУКТА: ИЗОЛИРОВАННЫЕ ПРЕОБРАЗОВАТЕЛИ ПОСТОЯННОГО ТОКА В ПОСТОЯННЫЙ, КОЛИЧЕСТВО УПАКОВКИ С ЗАВОДА: 10, ПОДКАТЕГОРИЯ: ПРЕОБРАЗОВАТЕЛЬ ПОСТОЯННОГО ТОКА В ПОСТОЯННЫЙ,</t>
  </si>
  <si>
    <t>TMR2411</t>
  </si>
  <si>
    <t>СИЛОВОЙ ИНДУКТОР (КАТУШКА ИНДУКТИВНОСТИ), ПОВЕРХНОСТНОГО МОНТАЖА.</t>
  </si>
  <si>
    <t>КАТЕГОРИЯ ПРОДУКТА: ВЧ ИНДУКТОРЫ - SMD, РОХС: ПОДРОБНОСТИ, ТИП ЗАЖИМА: СМД/СМТ, ТИП КРЕПЛЕНИЯ: МОНТАЖ НА ПЕЧАТНОЙ ПЛАТЕ, КВАЛИФИКАЦИЯ: АЭК-Q200, РЯД: 0402CS,  ПРОДУКТ: РЧ ИНДУКТОРЫ, ТИП ПРОДУКТА: ВЧ ИНДУКТОРЫ - С ВЫВОДАМИ,</t>
  </si>
  <si>
    <t>0402CS-6N8XGRW</t>
  </si>
  <si>
    <t>КАТЕГОРИЯ ПРОДУКТА: СИЛОВЫЕ ИНДУКТОРЫ - SMD, РОХС: ПОДРОБНОСТИ, ТИП: ИНДУКТОР ВЫСОКОЙ МОЩНОСТИ, КЛЕМТИП: СМД/СМТ, УПАКОВКА/КОРОБКА: 5,5 ММ Х 5,3 ММ Х 3 ММ, ЭКРАНИРОВАНИЕ: ЭКРАНИРОВАННЫЙ, ИНДУКТИВНОСТЬ: 10 МКГН, ТОЛЕРАНТНОСТЬ: 0,2, МАКСИМАЛЬНЫЙ ПОСТОЯННЫЙ ТОК: 2,8 А, МАКСИМАЛЬНОЕ СОПРОТИВЛЕНИЕ ПОСТОЯННОМУ ТОКУ: 132 МОМ, МИНИМАЛЬНАЯ РАБОЧАЯ ТЕМПЕРАТУРА: - 55 С, МАКСИМАЛЬНАЯ РАБОЧАЯ ТЕМПЕРАТУРА: + 125 С, ТИП КРЕПЛЕНИЯ: МОНТАЖ НА ПЕЧАТНОЙ ПЛАТЕ, ДЛИНА: 5,5 ММ, ШИРИНА: 5,3 ММ, ВЫСОТА: 3 ММ, ОСНОВНОЙ МАТЕРИАЛ: ЖЕЛЕЗНЫЙ ПОРОШОК, РЯД: HCM0503, УПАКОВКА: КАТУШКА, ПРИЛОЖЕНИЕ: ВЛАСТЬ,ТИП ЯДРА: ФОРМОВАННЫЙ, ПРОДУКТ: СИЛОВЫЕ ИНДУКТОРЫ, ТИП ПРОДУКТА: СИЛОВЫЕ ИНДУКТОРЫ - SMD, ЧАСТОТА СОБСТВЕННОГО РЕЗОНАНСА: 1 МГЦ,</t>
  </si>
  <si>
    <t>HCM0503-100-R</t>
  </si>
  <si>
    <t>EATON</t>
  </si>
  <si>
    <t>КАТЕГОРИЯ ПРОДУКТА: СИЛОВЫЕ ИНДУКТОРЫ - SMD, РОХС: ПОДРОБНОСТИ, ТИП: СИЛОВОЙ ИНДУКТОР, КЛЕМТИП: СМД/СМТ, ЭКРАНИРОВАНИЕ: ЭКРАНИРОВАННЫЙ, ИНДУКТИВНОСТЬ: 5,6 МКГН, ТОЛЕРАНТНОСТЬ: 0,2, МАКСИМАЛЬНЫЙ ПОСТОЯННЫЙ ТОК: 19 А, МАКСИМАЛЬНОЕ СОПРОТИВЛЕНИЕ ПОСТОЯННОМУ ТОКУ: 22 МОМ, ТОК НАСЫЩЕНИЯ: 19 А, МИНИМАЛЬНАЯ РАБОЧАЯ ТЕМПЕРАТУРА: - 40 С, МАКСИМАЛЬНАЯ РАБОЧАЯ ТЕМПЕРАТУРА: + 150 С, Q МИНИМУМ: 20, ТИП КРЕПЛЕНИЯ: МОНТАЖ НА ПЕЧАТНОЙ ПЛАТЕ, ДЛИНА: 13,5 ММ, ШИРИНА: 12,5 ММ, ВЫСОТА: 3,3 ММ, ДИАМЕТР: -, ОСНОВНОЙ МАТЕРИАЛ: ФЕРРИТ, КВАЛИФИКАЦИЯ: АЭК-Q200, РЯД: СРП1238А, УПАКОВКА: КАТУШКА, УПАКОВКА: РАЗРЕЗАТЬ ЛЕНТУ, УПАКОВКА: МЫШЬКАТУШКА, ПРИЛОЖЕНИЕ: АВТОМОБИЛЬНАЯ ПРОМЫШЛЕННОСТЬ, ТИП ЯДРА: ПРОВОЛОЧНАЯ ОБМОТКА, ПРОДУКТ: СИЛОВЫЕ ИНДУКТОРЫ, ТИП ПРОДУКТА: СИЛОВЫЕ ИНДУКТОРЫ - SMD, ЧАСТОТА СОБСТВЕННОГО РЕЗОНАНСА: 15 МГЦ, ПОДКАТЕГОРИЯ: ИНДУКТОРЫ, ДРОССЕЛИ И КАТУШКИ, ЗАКРЫТИЕ: СТАНДАРТНЫЙ, ЧАСТОТА ИСПЫТАНИЙ: 100 КГЦ,</t>
  </si>
  <si>
    <t>SRP1238A-5R6M</t>
  </si>
  <si>
    <t>КАТЕГОРИЯ ПРОДУКТА: КАТУШКИ ИНДУКТИВНОСТИ, ТОК - НАСЫЩЕННОСТЬ (ISAT) 1,31 А, НОМИНАЛЬНЫЙ ТОК (АМПЕР) 1,35 А, СОПРОТИВЛЕНИЕ ПОСТОЯННОМУ ТОКУ (DCR) 230 МОМ МАКС., ECCN ЯР99, ВЫСОТА — СИДЯ (МАКС.) 0,039 ДЮЙМА (1,00 ММ), ИНДУКТИВНОСТЬ 2,2 МКГН, ЧАСТОТА ИНДУКТИВНОСТИ — ИСПЫТАНИЕ 1 МГЦ, УРОВЕНЬ ЧУВСТВИТЕЛЬНОСТИ К ВЛАГЕ (MSL) 1 (БЕЗ ОГРАНИЧЕНИЙ), ТИП МОНТАЖА ПОВЕРХНОСТНЫЙ МОНТАЖ, РАБОЧАЯ ТЕМПЕРАТУРА -55В C - 125В C,, СЕРИЯ SDED20161T -&gt;, ЭКРАНИРОВАНИЕ ЭКРАНИРОВАННЫЙ, РАЗМЕР / РАЗМЕРЫ 0,079 ДЮЙМА (Д X 0,063 ДЮЙМА) Ш (2,00 ММ X 1,60 ММ), КОМПЛЕКТ УСТРОЙСТВА ПОСТАВЩИКА 806, ТОЛЕРАНТНОСТЬ В±20%</t>
  </si>
  <si>
    <t>SDED20161T-2R2MS</t>
  </si>
  <si>
    <t>DELTA</t>
  </si>
  <si>
    <t>КАТЕГОРИЯ ПРОДУКТА: КАТУШКИ ИНДУКТИВНОСТИ, ТОК - НАСЫЩЕННОСТЬ (ISAT) 950 МА, НОМИНАЛЬНЫЙ ТОК (АМПЕР) 1,05 А, СОПРОТИВЛЕНИЕ ПОСТОЯННОМУ ТОКУ (DCR) 292 МОМ МАКС., ECCN ЯР99, ВЫСОТА — СИДЯ (МАКС.) 0,039 ДЮЙМА (1,00 ММ), ИНДУКТИВНОСТЬ 3,3 МКГН, ЧАСТОТА ИНДУКТИВНОСТИ — ИСПЫТАНИЕ 1 МГЦ, УРОВЕНЬ ЧУВСТВИТЕЛЬНОСТИ К ВЛАГЕ (MSL) 1 (БЕЗ ОГРАНИЧЕНИЙ), ТИП МОНТАЖА ПОВЕРХНОСТНЫЙ МОНТАЖ, РАБОЧАЯ ТЕМПЕРАТУРА -55В C -125В C, , СЕРИЯ SDED20161T -&gt;, ЭКРАНИРОВАНИЕ ЭКРАНИРОВАННЫЙ, РАЗМЕР / РАЗМЕРЫ 0,079 ДЮЙМА (Д X 0,063 ДЮЙМА) Ш (2,00 ММ X 1,60 ММ), КОМПЛЕКТ УСТРОЙСТВА ПОСТАВЩИКА 806, ТОЛЕРАНТНОСТЬ В±20%</t>
  </si>
  <si>
    <t>SDED20161T-3R3MS</t>
  </si>
  <si>
    <t>ФЕРРИТОВЫЕ СЕРДЕЧНИКИ (БУСИНЫ) ДЛЯ ТРАНСФОРМАТОРОВ МАЛОЙ МОЩНОСТИ. (ОБОРУДОВАНИЕ ДЛЯ АВТОМАТИЗАЦИИ ПРОМЫШЛЕННЫХ ПРЕДПРИЯТИЙ, КОМПЬЮТЕРНЫХ СИСТЕМ).</t>
  </si>
  <si>
    <t>КАТЕГОРИЯ ПРОДУКТА: ФЕРРИТОВЫЕ СЕРДЕЧНИКИ И АКСЕССУАРЫ, РОХС: ПОДРОБНОСТИ, РЯД: B66413U, ПРОДУКТ: ФЕРРИТОВЫЕ СЕРДЕЧНИКИ, ТИП: С РАЗРЫВОМ, КЕРН: ЯДРО EFD, РАЗМЕР ЯДРА: 15 Х 8 Х 5, ИНДУКТИВНОСТЬ: 100 НГН, ТОЛЕРАНТНОСТЬ: 0,1, ОСНОВНОЙ МАТЕРИАЛ: N87, УПАКОВКА: МАССА, ИМПЕДАНС: -, ВНУТРЕННИЙ ДИАМЕТР: -, ВНУТРЕННЯЯ ВЫСОТА: -, ВНУТРЕННЯЯ ДЛИНА: -, ВНУТРЕННЯЯ ШИРИНА: -, ДИАМЕТР ПРОВОЛОКИ: -, РАССТОЯНИЕ МЕЖДУ ПРОВОДАМИ: -, МАКСИМАЛЬНЫЙ ПОСТОЯННЫЙ ТОК: -, МАКСИМАЛЬНОЕ СОПРОТИВЛЕНИЕ ПОСТОЯННОМУ ТОКУ: -, ДИАПАЗОН РАБОЧИХ ТЕМПЕРАТУР: -, НАРУЖНЫЙ ДИАМЕТР: -, ВНЕШНЯЯ ВЫСОТА: 7,5 ММ, ВНЕШНЯЯ ДЛИНА: 15 ММ, ВНЕШНЯЯ ШИРИНА: 4,65 ММ, ТИП ПРОДУКТА: ФЕРРИТОВЫЕ СЕРДЕЧНИКИ И АКСЕССУАРЫ, КОЛИЧЕСТВО УПАКОВКИ С ЗАВОДА: 1920, ПОДКАТЕГОРИЯ: ФЕРРИТЫ, НОМЕР ДЕТАЛИ.</t>
  </si>
  <si>
    <t>B66413U0100K187</t>
  </si>
  <si>
    <t>КАТЕГОРИЯ ПРОДУКТА: ТАНТАЛОВЫЕ КОНДЕНСАТОРЫ - ТВЕРДЫЕ SMD, РОХС: ПОДРОБНОСТИ, РЯД: 293D, ЕМКОСТЬ: 10 МКФ, НОМИНАЛЬНОЕ НАПРЯЖЕНИЕ ПОСТОЯННОГО ТОКА: 16 В ПОСТОЯННОГО ТОКА, ТОЛЕРАНТНОСТЬ: 0,1, СОЭ: 3 ОМ, ЖИЛИЩНЫЙ КОДЕКС - В: 1206, КОД КОРПУСА - ММ: 3216, КОД ПАРТИИ ПРОИЗВОДИТЕЛЯ: СЛУЧАЙ, ВЫСОТА: 1,6 ММ, МИНИМАЛЬНАЯ РАБОЧАЯ ТЕМПЕРАТУРА: -55 С, МАКСИМАЛЬНАЯ РАБОЧАЯ ТЕМПЕРАТУРА: + 125 С, ТИП ЗАЖИМА: СМД/СМТ, КОЭФФИЦИЕНТ ПОТЕРЬ DF: 6, ТОК УТЕЧКИ: 1,6 МКА, ДЛИНА: 3,2 ММ, ПРОДУКТ: ТАНТАЛ ТВЕРДЫЙ СТАНДАРТНЫЙ, ПРОЧЕЕ, РАЗНОЕ, ТИП ПРОДУКТА: ТАНТАЛОВЫЕ КОНДЕНСАТОРЫ, ПУЛЬСАЦИИ ТОКА: 160 МА, , ПОДКАТЕГОРИЯ: КОНДЕНСАТОРЫ, ТИП: ФОРМОВАННЫЙ, ШИРИНА: 1,6 ММ,</t>
  </si>
  <si>
    <t>293D106X9016A2TE3</t>
  </si>
  <si>
    <t>КАТЕГОРИЯ ПРОДУКТА: ТАНТАЛОВЫЕ КОНДЕНСАТОРЫ - ТВЕРДЫЕ, ДЛЯ ПОВЕРХНОСТНОГО МОНТАЖА, ROHS: ПОДРОБНОСТИ, СЕРИЯ: 293D, ЁМКОСТЬ: 10 UF, НОМИНАЛЬНОЕ НАПРЯЖЕНИЕ ПОСТОЯННОГО ТОКА: 35 VDC, ДОПУСТИМОЕ ОТКЛОНЕНИЕ: 0,1, ЭФФЕКТИВНОЕ ПОСЛЕДОВАТЕЛЬНОЕ СОПРОТИВЛЕНИЕ: 800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3.5 µA, ДЛИНА: 7.3 MM, ПРОДУКТ: TANTALUM SOLID STANDARD GRADE - OTHER VARIOUS, ТИП ПРОДУКТА: TANTALUM CAPACITORS, ПУЛЬСИРУЮЩИЙ ТОК: 430 MA, РАЗМЕР ФАБРИЧНОЙ УПАКОВКИ: 500, ПОДКАТЕГОРИЯ: CAPACITORS, ТИП: MOLDED, ШИРИНА: 4.3 MM</t>
  </si>
  <si>
    <t>293D106X9035D2TE3</t>
  </si>
  <si>
    <t>КОНДЕНСАТОР ОКСИДНО-ЭЛЕКТРОЛИТИЧЕСКИЙ АЛЮМИНИЕВЫЙ, ПОСТОЯННОЙ ЁМКОСТИ/</t>
  </si>
  <si>
    <t>МНОГОСЛОЙНЫЙ КЕРАМИЧЕСКИЙ КОНДЕНСАТОР ПОСТОЯННОЙ ЕМКОСТИ.</t>
  </si>
  <si>
    <t>КАТЕГОРИЯ ПРОДУКТА: МНОГОСЛОЙНЫЕ КЕРАМИЧЕСКИЕ КОНДЕНСАТОРЫ MLCC - SMD/SMT, ЕМКОСТЬ: 2200 ПФ, НОМИНАЛЬНОЕ НАПРЯЖЕНИЕ ПОСТОЯННОГО ТОКА: 250 В ПОСТОЯННОГО ТОКА, ДИЭЛЕКТРИК: X7R, ТОЛЕРАНТНОСТЬ: 0,1, ЖИЛИЩНЫЙ КОДЕКС - В: 1812 Г., КОД КОРПУСА - ММ: 4532, ВЫСОТА: 1,8 ММ, МИНИМАЛЬНАЯ РАБОЧАЯ ТЕМПЕРАТУРА: -55 С, МАКСИМАЛЬНАЯ РАБОЧАЯ ТЕМПЕРАТУРА: + 125 С, ПРОДУКТ: MLCC ОБЩЕГО ТИПА, ТИП ЗАЖИМА: СМД/СМТ, ЗАКРЫТИЕ: СТАНДАРТНЫЙ, РЯД: CC, ЭЛЕКТРИЧЕСКАЯ ЕМКОСТЬ - НФ: 2,2 НФ, ЭЛЕКТРИЧЕСКАЯ ЕМКОСТЬ - МКФ: 0,0022 МКФ, СОРТ: КЛАСС 1, ДЛИНА: 4,5 ММ, УПАКОВКА/КОРОБКА: 1812 Г. (4532 МЕТРИКИ), ТИП ПРОДУКТА: КЕРАМИЧЕСКИЕ КОНДЕНСАТОРЫ, КОЛИЧЕСТВО УПАКОВКИ С ЗАВОДА: 1000, ПОДКАТЕГОРИЯ: КОНДЕНСАТОРЫ, ТИП: КЕРАМИЧЕСКИЙ МНОГОСЛОЙНЫЙ КОНДЕНСАТОР СРЕДНЕГО НАПРЯЖЕНИЯ ДЛЯ ПОВЕРХНОСТНОГО МОНТАЖА, ШИРИНА: 3,2 ММ,</t>
  </si>
  <si>
    <t>CC1812KKX7RYBB222</t>
  </si>
  <si>
    <t>КАТЕГОРИЯ ПРОДУКТА: МНОГОСЛОЙНЫЕ КЕРАМИЧЕСКИЕ КОНДЕНСАТОРЫ MLCC - SMD/SMT, РОХС: ПОДРОБНОСТИ, ЕМКОСТЬ: 27 ПФ, НОМИНАЛЬНЫЙ ОХВАТ ПОСТОЯННОГО ТОКА: 50 В ПОСТОЯННОГО ТОКА, ДИЭЛЕКТРИК: C0G (NP0), ТОЛЕРАНТНОСТЬ: 0,05, ЖИЛИЩНЫЙ КОДЕКС - В: 603, КОД КОРПУСА - ММ: 1608, ВЫСОТА: 0,8 ММ, МИНИМАЛЬНАЯ РАБОЧАЯ ТЕМПЕРАТУРА: - 55 С, МАКСИМАЛЬНАЯ РАБОЧАЯ ТЕМПЕРАТУРА: + 125 С, ПРОДУКТ: MLCC ОБЩЕГО ТИПА, КЛЕМТИП: СМД/СМТ, ЗАКРЫТИЕ: СТАНДАРТНЫЙ, РЯД: ГРМ, СОРТ: КЛАСС 1, ДЛИНА: 1,6 ММ, УПАКОВКА/КОРОБКА: 0603 (1608 МЕТРИЧЕСКИХ), ТИП ПРОДУКТА: КЕРАМИЧЕСКИЕ КОНДЕНСАТОРЫ, КОЛИЧЕСТВО УПАКОВКИ С ЗАВОДА: 4000, ПОДКАТЕГОРИЯ: КОНДЕНСАТОРЫ, ТИП: ЧИП МНОГОСЛОЙНЫЙ КЕРАМИЧЕСКИЙ КОНДЕНСАТОР ОБЩЕГО НАЗНАЧЕНИЯ, НОМИНАЛЬНОЕ НАПРЯЖЕНИЕ ПЕРЕМЕННОГО ТОКА: -, ШИРИНА: 0,8 ММ,</t>
  </si>
  <si>
    <t>GRM1885C1H270JA01D</t>
  </si>
  <si>
    <t>КАТЕГОРИЯ ПРОДУКТА: МНОГОСЛОЙНЫЕ КЕРАМИЧЕСКИЕ КОНДЕНСАТОРЫ MLCC - SMD/SMT, РОХС: ПОДРОБНОСТИ, ЕМКОСТЬ: 2,2 МКФ, НОМИНАЛЬНОЕ НАПРЯЖЕНИЕ ПОСТОЯННОГО ТОКА: 50 В ПОСТОЯННОГО ТОКА, ДИЭЛЕКТРИК: X7R, ТОЛЕРАНТНОСТЬ: 0,1, ЖИЛИЩНЫЙ КОДЕКС - В: 2220, КОД КОРПУСА - ММ: 5750, ВЫСОТА: 1,6 ММ, МИНИМАЛЬНАЯ РАБОЧАЯ ТЕМПЕРАТУРА: -55 С, МАКСИМАЛЬНАЯ РАБОЧАЯ ТЕМПЕРАТУРА: + 125 С, ПРОДУКТ: ОТКРЫТЫЙ РЕЖИМ/ОТКАЗОУСТОЙЧИВЫЕ MLCC, ТИП ЗАЖИМА: СМД/СМТ, ЗАКРЫТИЕ: СТАНДАРТНЫЙ, РЯД: С, ЭЛЕКТРИЧЕСКАЯ ЕМКОСТЬ - НФ: 2200 НФ, СОРТ: КЛАСС2, ДЛИНА: 5,7 ММ, ТИП ПРОДУКТА: КЕРАМИЧЕСКИЕ КОНДЕНСАТОРЫ, КОЛИЧЕСТВО УПАКОВКИ С ЗАВОДА: 1000, ПОДКАТЕГОРИЯ: КОНДЕНСАТОРЫ, ТИП: МНОГОСЛОЙНЫЙ КЕРАМИЧЕСКИЙ КОНДЕНСАТОР ОТКРЫТОГО ТИПА, НОМИНАЛЬНОЕ НАПРЯЖЕНИЕ ПЕРЕМЕННОГО ТОКА: -, ШИРИНА: 5 ММ,</t>
  </si>
  <si>
    <t>C5750X7R1H225K160KM</t>
  </si>
  <si>
    <t>КАТЕГОРИЯ ПРОДУКТА: МНОГОСЛОЙНЫЕ КЕРАМИЧЕСКИЕ КОНДЕНСАТОРЫ MLCC - SMD/SMT, РОХС: ПОДРОБНОСТИ, ЕМКОСТЬ: 10 МКФ, НОМИНАЛЬНЫЙ ОХВАТ ПОСТОЯННОГО ТОКА: 35 В ПОСТОЯННОГО ТОКА, ДИЭЛЕКТРИК: X5R, ТОЛЕРАНТНОСТЬ: 0,2, ЖИЛИЩНЫЙ КОДЕКС - В: 1210, КОД КОРПУСА - ММ: 3225, МИНИМАЛЬНАЯ РАБОЧАЯ ТЕМПЕРАТУРА: - 55 С, МАКСИМАЛЬНАЯ РАБОЧАЯ ТЕМПЕРАТУРА: + 85 С, ПРОДУКТ: MLCC ОБЩЕГО ТИПА, КЛЕМТИП: СМД/СМТ, ЗАКРЫТИЕ: СТАНДАРТНЫЙ, РЯД: SMD КОММ X5R, СОРТ: КЛАСС 2, ДЛИНА: 3,2 ММ, УПАКОВКА/КОРОБКА: 1210 (3225 МЕТРИЧЕСКИХ), ТИП ПРОДУКТА: КЕРАМИЧЕСКИЕ КОНДЕНСАТОРЫ, КОЛИЧЕСТВО УПАКОВКИ С ЗАВОДА: 1000, ПОДКАТЕГОРИЯ: КОНДЕНСАТОРЫ, ТИП: ДИЭЛЕКТРИЧЕСКИЕ MLCC КОММЕРЧЕСКОГО КЛАССА X5R, НОМИНАЛЬНОЕ НАПРЯЖЕНИЕ ПЕРЕМЕННОГО ТОКА: -, ШИРИНА: 2,5 ММ, НОМЕР ДЕТАЛИ.</t>
  </si>
  <si>
    <t>C1210C106M6PACTU</t>
  </si>
  <si>
    <t>ТОЛСТОПЛЕНОЧНЫЙ РЕЗИСТОР ПОВЕРХНОСТНОГО МОНТАЖА.</t>
  </si>
  <si>
    <t>КАТЕГОРИЯ ПРОДУКТА: ТОЛСТОПЛЕНОЧНЫЕ РЕЗИСТОРЫ - SMD, РОХС: ПОДРОБНОСТИ, РЯД: ЖК, СОПРОТИВЛЕНИЕ: 5,1 КОМ, НОМИНАЛЬНАЯ МОЩНОСТЬ: 1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2512, КОД КОРПУСА - ММ: 6332, ПРИЛОЖЕНИЕ: ВЫСОКАЯ НАДЕЖНОСТЬ, ФУНКЦИИ: -, ВЫСОТА: 0,55 ММ, ДЛИНА: 6,35 ММ, ТИП КРЕПЛЕНИЯ: МОНТАЖ НА ПЕЧАТНОЙ ПЛАТЕ, ПРОДУКТ: ТОЛСТОПЛЕНОЧНЫЕ РЕЗИСТОРЫ SMD, ТИП ПРОДУКТА: ТОЛСТОПЛЕНОЧНЫЕ РЕЗИСТОРЫ,</t>
  </si>
  <si>
    <t>RC2512JK-075K1L</t>
  </si>
  <si>
    <t>КАТЕГОРИЯ ПРОДУКТА: ТВЕРДОТЕЛЬНЫЕ РЕЛЕ - ПЕЧАТНОГО МОНТАЖА, ВИД МОНТАЖА: PCB MOUNT, НОМИНАЛЬНОЕ НАПРЯЖЕНИЕ НАГРУЗКИ: 60 VAC, КОНФИГУРАЦИЯ КОНТАКТОВ РЕЛЕ: 1 FORM A (SPST-NO), ДИАПАЗОН УПРАВЛЯЮЩЕГО НАПРЯЖЕНИЯ: 0 VAC TO 60 VAC, УПАКОВКА / БЛОК: DIP-6, ТИП ВЫХОДА: MOSFET, ВХОДНОЙ ТОК: 25 MA, МИНИМАЛЬНАЯ РАБОЧАЯ ТЕМПЕРАТУРА: - 40 C, МАКСИМАЛЬНАЯ РАБОЧАЯ ТЕМПЕРАТУРА: + 85 C, ФОРМА КОНТАКТА: SPST (1 FORM A), ПРОДУКТ: SOLID STATE RELAYS, ТИП ВЫВОДОВ: SOLDER PIN</t>
  </si>
  <si>
    <t>PVG612S-TPBF</t>
  </si>
  <si>
    <t>ПЕРЕКЛЮЧАТЕЛЬ БЕЗ ФИКСАТОРА И ЦВЕТНЫМ ИНДИКАТОРОМ (БЕЗ ЛАМПЫ)</t>
  </si>
  <si>
    <t>КАТЕГОРИЯ ПРОДУКТА: АКТИВАТОР ДЛЯ ПЕРЕКЛЮЧАТЕЛЯ С LED КНОПКОЙ ВЫКЛЮЧАТЕЛЯ СВЕТА., ПЛАСТМАССОВЫЙ., ПРОДУКТ: АППАРАТНОЕ ОБЕСПЕЧЕНИЕ, ДЛЯ ИСПОЛЬЗОВАНИЯ С: КНОПОЧНЫЕ ПЕРЕКЛЮЧАТЕЛИ, ОПРЕДЕЛЕНО ДЛЯ: 61 СЕРИЯ, РЯД: 61, ТИП ПРОДУКТА: ПРИВОДЫ, ЗАВОДСКАЯ УПАКОВКА: 1, ПОДКАТЕГОРИЯ: АКСЕССУАРЫ ДЛЯ ПЕРЕКЛЮЧАТЕЛЕЙ, НАПРЯЖЕНИЕ ПИТАНИЯ 24В. ТОРГОВОЕ НАЗВАНИЕ: СЕРИЯ 61</t>
  </si>
  <si>
    <t>61-0000.02</t>
  </si>
  <si>
    <t>КАТЕГОРИЯ ПРОДУКТА: ИНДИКАТОРЫ, МОНТИРУЕМЫЕ НА ПРОМЫШЛЕННЫХ ПАНЕЛЯХ/ИНДИКАТОРЫ ПЕРЕКЛЮЧАТЕЛЕЙ, РОХС: ПОДРОБНОСТИ, ПРОДУКТ: ИНДИКАТОРЫ, ТИП: ПРИВОД ИНДИКАТОРА, ДЛЯ ИСПОЛЬЗОВАНИЯ С: КНОПОЧНЫЕ ПЕРЕКЛЮЧАТЕЛИ, ПРЕДНАЗНАЧЕН ДЛЯ: 61 СЕРИЯ, ТИП ЗАЖИМА: БЫСТРОЕ СОЕДИНЕНИЕ, ТИП КРЕПЛЕНИЯ: МОНТАЖ НА ПАНЕЛИ, РАЗМЕР МОНТАЖНОГО ОТВЕРСТИЯ: 16 ММ, ШИРИНА: 18 ММ, УПАКОВКА: МАССА, ФОРМА КОРПУСА: КВАДРАТ, ДЛИНА: 18 ММ, МАТЕРИАЛ: ПЛАСТИК, ТИП ПРОДУКТА: ИНДИКАТОРЫ ДЛЯ МОНТАЖА НА ПАНЕЛИ / ИНДИКАТОРЫ ПЕРЕКЛЮЧАТЕЛЕЙ, РЯД: 61, КОЛИЧЕСТВО УПАКОВКИ С ЗАВОДА: 1, ПОДКАТЕГОРИЯ: АКСЕССУАРЫ ДЛЯ ПЕРЕКЛЮЧАТЕЛЕЙ, ТОРГОВОЕ НАЗВАНИЕ: СЕРИЯ 61</t>
  </si>
  <si>
    <t>61-0020.02</t>
  </si>
  <si>
    <t>КАТЕГОРИЯ ПРОДУКТА: АКТИВАТОР ДЛЯ ПЕРЕКЛЮЧАТЕЛЯ С LED КНОПКОЙ ВЫКЛЮЧАТЕЛЯ СВЕТА. ПЛАСТМАССОВЫЙ. ПРОДУКТ: АППАРАТНОЕ ОБЕСПЕЧЕНИЕ, ДЛЯ ИСПОЛЬЗОВАНИЯ С: КНОПОЧНЫЕ ПЕРЕКЛЮЧАТЕЛИ, ТИП ПРОДУКТА: ПРИВОДЫ, ЗАВОДСКАЯ УПАКОВКА: 1, ПОДКАТЕГОРИЯ: АКСЕССУАРЫ ДЛЯ ПЕРЕКЛЮЧАТЕЛЕЙ, РАЗМЕР: 2.0Х0.5 ММ</t>
  </si>
  <si>
    <t>51-710.029.2</t>
  </si>
  <si>
    <t>АКТИВАТОР ПЕРЕКЛЮЧАТЕЛЯ. МОНТАЖ НА ПЕЧАТНОЙ ПЛАТЕ.</t>
  </si>
  <si>
    <t>КАТЕГОРИЯ ПРОДУКТА: АКТИВАТОРЫ ПЕРЕКЛЮЧАТЕЛЕЙ, РОХС: ПОДРОБНОСТИ, ВОДИТЕЛЬ: КРУГЛЫЙ, ТИП КРЕПЛЕНИЯ: СКВОЗНОЕ ОТВЕРСТИЕ, ПРОДУКТ: ПРИВОДЫ, ТИП ПРОДУКТА: ПЕРЕКЛЮЧАТЕЛИ, КОЛИЧЕСТВО УПАКОВКИ С ЗАВОДА: 25, ПОДКАТЕГОРИЯ: АКСЕССУАРЫ ДЛЯ ПЕРЕКЛЮЧАТЕЛЕЙ, ТИП ЗАЖИМА: ПРИПОЙ КОНТАКТ,</t>
  </si>
  <si>
    <t>A0109Y</t>
  </si>
  <si>
    <t>ПЕРЕКЛЮЧАЮЩИЕ КОНТАКТНЫЕ БЛОКИ.</t>
  </si>
  <si>
    <t>КАТЕГОРИЯ ПРОДУКТА: ПЕРЕКЛЮЧАЮЩИЕ КОНТАКТНЫЕ БЛОКИ / КОМПЛЕКТЫ ПЕРЕКЛЮЧАТЕЛЕЙ,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 ЗАВОДСКАЯ УПАКОВКА: 1, ПОДКАТЕГОРИЯ: АКСЕССУАРЫ ДЛЯ ПЕРЕКЛЮЧАТЕЛЕЙ, ТОРГОВОЕ НАЗВАНИЕ: СЕРИЯ 61,</t>
  </si>
  <si>
    <t>КАТЕГОРИЯ ПРОДУКТА: ГРУППЫ КОНТАКТОВ ПЕРЕКЛЮЧАТЕЛЕЙ / КОМПЛЕКТЫ ДЛЯ ПЕРЕКЛЮЧАТЕЛЕЙ, ROHS: ПОДРОБНОСТИ, ПРОДУКТ: CONTACT BLOCKS, ТИП: SWITCHING ELEMENT, ТИП ВЫВОДОВ: SCREW, НОМИНАЛЬНОЕ НАПРЯЖЕНИЕ ПОСТОЯННОГО ТОКА: 500 VDC,ВЫСОТА: 37 MM, ОСВЕЩЕНИЕ: NON-ILLUMINATED, ДЛИНА: 29 MM, ТИП ПРОДУКТА: SWITCH CONTACT BLOCKS / SWITCH KITS, СЕРИЯ: 4, РАЗМЕР ФАБРИЧНОЙ УПАКОВКИ: 1, ПОДКАТЕГОРИЯ: SWITCH ACCESSORIES, КОММЕРЧЕСКОЕ ОБОЗНАЧЕНИЕ: SERIES 04, ШИРИНА: 23 MM,</t>
  </si>
  <si>
    <t>704.911.5</t>
  </si>
  <si>
    <t>РАЗЪЕМ ВЫСОКОЧАСТОТНЫЙ ДЛЯ КОАКСИАЛЬНОГО КАБЕЛЯ.</t>
  </si>
  <si>
    <t>КАТЕГОРИЯ ПРОДУКТА: СОЕДИНИТЕЛИ, МЕЖСОЕДИНЕНИЯ, КОАКСИАЛЬНЫЕ РАЗЪЕМЫ (РЧ), ВОЛНОВОЙ ИМПЕДАНС 50ОМ, КОЭФФИЦИЕНТ СТОЯЧЕЙ ВОЛНЫ 44986, МАТЕРИАЛ ИЗОЛЯТОРА ТЕФЛОН, МЕХАНИЧЕСКИЙ МОНТАЖ В ХОРОШЕЕ ВРЕМЯ, НОМИНАЛЬНОЕ НАПРЯЖЕНИЕ 335В, ПОКРЫТИЕ КОНТАКТА ПОЗОЛОТА, ПРОИЗВОДИТЕЛЬ АМФЕНОЛ, ПРОСТРАНСТВЕННАЯ ОРИЕНТАЦИЯ ПРЯМОЙ, РАЗЪЕМ ВИЛКА, ТИП ПРОВОДА Б7805А, КС22, КС3, М17-113, М17-119, РГ174, РГ188(А), РГ316, ТИП РАЗЪЕМА МКС, ТИП РАЗЪЕМОВ "ПАПА", ЧАСТОТА МАКС. 6ГГЦ, ЭЛЕКТРИЧЕСКИЙ МОНТАЖ ОБЖИМ, ИМПЕДАНС 50ОМ, КОАКСИАЛЬНЫЙ КОНЦЕВАЯ ЗАДЕЛКА ОБЖИМНОЙ, МАКСИМАЛЬНАЯ ЧАСТОТА 6ГГЦ, МАТЕРИАЛ КОНТАКТА ЛАТУНЬ, МОНТАЖ РАЗЪЕМА МОНТАЖ НА КАБЕЛЬ, СТИЛЬ КОРПУСА РАЗЪЕМА ПРЯМОЙ ШТЕКЕР, ТИП СОЕДИНИТЕЛЯ MCX КОАКСИАЛЬНЫЙ, ТИПЫ КОАКСИАЛЬНОГО КАБЕЛЯ РГ174, РГ188А, РГ316,</t>
  </si>
  <si>
    <t>MCX1121A1-3GT30G-5-50</t>
  </si>
  <si>
    <t>РАЗЪЕМ ДЛЯ МОНТАЖА НА ПЕЧАТНУЮ ПЛАТУ., РАЗЪЕМ ДЛЯ МОНТАЖА НА ПЕЧАТНУЮ ПЛАТУ, РАЗЪЕМ ДЛЯ МОНТАЖА НА ПЕЧАТНУЮ ПЛАТУ., РАЗЪЕМ ДЛЯ МОНТАЖА НА ПЕЧАТНУЮ ПЛАТУ, РАЗЪЕМ ДЛЯ МОНТАЖА НА ПЕЧАТНУЮ ПЛАТУ.</t>
  </si>
  <si>
    <t>КАТЕГОРИЯ ПРОДУКТА: МЕЖПЛАТНЫЕ И ПРОМЕЖУТОЧНЫЕ СОЕДИНИТЕЛИ, ROHS: ПОДРОБНОСТИ, ПРОДУКТ: PLUGS, КОЛИЧЕСТВО ПОЗИЦИЙ: 64 POSITION, ШАГ: 1 MM, КОЛИЧЕСТВО РЯДОВ: 2 ROW, ТИП ВЫВОДОВ: SOLDER, УГОЛ МОНТАЖА: VERTICAL, ВЫСОТА ПАКЕТА: 8 MM,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71436, УПАКОВКА: REEL, УПАКОВКА: CUT TAPE, УПАКОВКА: MOUSEREEL, ТОРГОВАЯ МАРКА: MOLEX, КЛАСС ОГНЕОПАСНОСТИ: UL 94 V-0, ТИП ПРОДУКТА: BOARD TO BOARD &amp; MEZZANINE CONNECTORS, РАЗМЕР ФАБРИЧНОЙ УПАКОВКИ: 420, ПОДКАТЕГОРИЯ: BOARD TO BOARD &amp; MEZZANINE CONNECTORS, ДРУГИЕ НАЗВАНИЯ ТОВАРА №: 714361464</t>
  </si>
  <si>
    <t>71436-1464</t>
  </si>
  <si>
    <t>КАТЕГОРИЯ ПРОДУКТА: МЕЖПЛАТНЫЕ И ПРОМЕЖУТОЧНЫЕ СОЕДИНИТЕЛИ; ПРОДУКТ: RECEPTACLES; КОЛИЧЕСТВО ПОЗИЦИЙ: 64 POSITION; ШАГ: 1 MM; КОЛИЧЕСТВО РЯДОВ: 2 ROW; ТИП ВЫВОДОВ: SOLDER; УГОЛ МОНТАЖА: VERTICAL;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REEL; УПАКОВКА: CUT TAPE; УПАКОВКА: MOUSEREEL; КЛАСС ОГНЕОПАСНОСТИ: UL 94 V-0; РАЗМЕР ФАБРИЧНОЙ УПАКОВКИ: 1100; ДРУГИЕ НАЗВАНИЯ ТОВАРА №: 0714390464; ВЕС ИЗДЕЛИЯ: 1,140 G</t>
  </si>
  <si>
    <t>71439-0464</t>
  </si>
  <si>
    <t>КАТЕГОРИЯ ПРОДУКТА: МЕЖПЛАТНЫЕ И ПРОМЕЖУТОЧНЫЕ СОЕДИНИТЕЛИ; ПРОДУКТ: HEADERS; КОЛИЧЕСТВО ПОЗИЦИЙ: 64 POSITION; ШАГ: 1 MM; КОЛИЧЕСТВО РЯДОВ: 2 ROW; ТИП ВЫВОДОВ: SOLDER; УГОЛ МОНТАЖА: VERTICAL; ВЫСОТА ПАКЕТА: 10 MM, 12 MM, 13 MM, 15 MM;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КОНТАКТА: COPPER; МАТЕРИАЛ КОРПУСА: THERMOPLASTIC (TP); СЕРИЯ: 71436; УПАКОВКА: REEL; УПАКОВКА: CUT TAPE; УПАКОВКА: MOUSEREEL; ТОРГОВАЯ МАРКА: MOLEX; КЛАСС ОГНЕОПАСНОСТИ: UL 94 V-0; ТИП ПРОДУКТА: BOARD TO BOARD &amp; MEZZANINE CONNECTORS; РАЗМЕР ФАБРИЧНОЙ УПАКОВКИ:РАЗМЕР ФАБРИЧНОЙ УПАКОВКИ: 760; ПОДКАТЕГОРИЯ: BOARD TO BOARD &amp; MEZZANINE CONNECTORS; ДРУГИЕ НАЗВАНИЯ ТОВАРА №: 0714362464; ВЕС ИЗДЕЛИЯ: 1,555 G</t>
  </si>
  <si>
    <t>71436-2464</t>
  </si>
  <si>
    <t>КАТЕГОРИЯ ПРОДУКТА: РАЗЪЕМЫ ДЛЯ МИКРОСХЕМ И КОМПОНЕНТОВ, РОХС: ПОДРОБНОСТИ, ПРОДУКТ: DIP/SIP-РОЗЕТКИ, КОЛИЧЕСТВО ПОЗИЦИЙ: 40 ПОЗИЦИЙ, КОЛИЧЕСТВО РЯДОВ: 2 РЯД, ТИП: НИЗКОПРОФИЛЬНЫЕ ОБРАБОТАННЫЕ РОЗЕТКИ, РАССТОЯНИЕ: 2,54 ММ, ТИП ЗАЖИМА: СКВОЗНОЕ ОТВЕРСТИЕ, КОНТАКТНЫЙ ПРОЦЕСС: ЗОЛОТО, РАССТОЯНИЕ МЕЖДУ РЯДАМИ: 2,54 ММ, МИНИМАЛЬНАЯ РАБОЧАЯ ТЕМПЕРАТУРА: -55 С, МАКСИМАЛЬНАЯ РАБОЧАЯ ТЕМПЕРАТУРА: + 125 С, РЯД: СДЛ, УПАКОВКА: ТРУБКА, ТИП ПРОДУКТА: РАЗЪЕМЫ ДЛЯ МИКРОСХЕМ И КОМПОНЕНТОВ,</t>
  </si>
  <si>
    <t>SDL-120-G-11</t>
  </si>
  <si>
    <t>СОЕДИНИТЕЛЬНЫЙ РАЗЪЕМ ПРОМЫШЛЕННОГО НАЗНАЧЕНИЯ,</t>
  </si>
  <si>
    <t>РАЗЪЕМ СОЕДИНИТЕЛЬНЫЙ ДЛЯ ПРОВОДОВ И КАБЕЛЕЙ. НЕ БЫТОВОГО НАЗНАЧЕНИЯ.</t>
  </si>
  <si>
    <t>КАТЕГОРИЯ ПРОДУКТА: МОДУЛЬНЫЕ РАЗЪЕМЫ / РАЗЪЕМЫ ETHERNET, РОХС: Н, ПРОДУКТ: РАЗЪЕМЫ, ТИП: КРУГОВОЙ, ПОЛ: ДЖЕК (ЖЕНЩИНА), КОДЫ USOC: RJ45, КОНФИГУРАЦИЯ: 1Х1, КОЛИЧЕСТВО ПОЗИЦИЙ/КОНТАКТОВ НА ПОРТ: 8P8C, ЭКРАНИРОВАНИЕ: НЕЭКРАНИРОВАННЫЙ, КАТЕГОРИЯ ИСПОЛНЕНИЯ: КОТ 6, ТИП КРЕПЛЕНИЯ: В СООТВЕТСТВИИ, УГОЛ УСТАНОВКИ: ПРЯМОЙ, ТИП ЗАЖИМА: ПРИПОЙ, IP-КЛАСС: IP68, НОМИНАЛЬНЫЙ ТОК: -, НОМИНАЛЬНОЕ НАПРЯЖЕНИЕ: -, МИНИМАЛЬНАЯ РАБОЧАЯ ТЕМПЕРАТУРА: -40С, МАКСИМАЛЬНАЯ РАБОЧАЯ ТЕМПЕРАТУРА: + 85 С, ЦВЕТ: -, РЯД: РДЖФ6, ПРИЛОЖЕНИЕ: 1G/10G БАЗА-Т, СОЕДИНИТЕЛЬНЫЙ МЕХАНИЗМ: ШТЫК, КЛАСС ВОСПЛАМЕНЯЕМОСТИ: УЛ 94 В-0, ЦВЕТ СВЕТОДИОДА Л/П: -, КОЛИЧЕСТВО КОНТАКТОВ: -, КОЛИЧЕСТВО ПОРТОВ: 1 ПОРТ, КОЛИЧЕСТВО ПОЗИЦИЙ: -, ТИП ПРОДУКТА: МОДУЛЬНЫЕ РАЗЪЕМЫ / РАЗЪЕМЫ ETHERNET,</t>
  </si>
  <si>
    <t>RJF6MG</t>
  </si>
  <si>
    <t>КАТЕГОРИЯ ПРОДУКТА: СТАНДАРТНЫЕ РАЗЪЕМЫ D-SUB, РОХС: ПОДРОБНОСТИ, КОЛИЧЕСТВО ПОЗИЦИЙ: 25 ПОЗИЦИЯ, ПОЛ КОНТАКТА: ШТИФТ (ПАПА), КЛЕМТИП: ЧАШКА ДЛЯ ПРИПОЯ, ТИП КРЕПЛЕНИЯ: ПРОВОЛОКА, УГОЛ УСТАНОВКИ: ПРЯМОЙ, КОЛИЧЕСТВО РЯДОВ: 2 РЯД, ПОЛ: МУЖСКОЙ, КОНТАКТНЫЕ ПРОЦЕССЫ: ЗОЛОТО, ТИП: ЗАТЫКАТЬ, РАЗМЕР КОРПУСА: 3 (Б), МАТЕРИАЛ КОРПУСА: ПОЛИБУТИЛЕНТЕРЕФТАЛАТ (ПБТ), ВОЗНЯ: СТАЛЬ, ОТФИЛЬТРОВАНО: НЕФИЛЬТРОВАННОЕ, УПАКОВКА: ПОДНОС, ТИП КОНТАКТА: ШТАМПОВАННЫЙ / ФОРМОВАННЫЙ, НОМИНАЛЬНЫЙ ТОК: 6 А, ВСТАВЬТЕ КОНФИГУРАЦИЮ: Б25, ТИП ПРОДУКТА: РАЗЪЕМЫ D-SUB — СТАНДАРТНАЯ ПЛОТНОСТЬ, ПОДКАТЕГОРИЯ: РАЗЪЕМЫ D-SUB,</t>
  </si>
  <si>
    <t>SE</t>
  </si>
  <si>
    <t>ШВЕЦИЯ</t>
  </si>
  <si>
    <t>9672255615</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</si>
  <si>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 ТРАНЗИСТОРНЫЕ ВЫХОДНЫЕ ОПТОПАРЫ.(ФОТОТРАНЗИСТОРЫ). ИСП. В ЭЛЕКТРОННЫХ УСТРОЙСТВАХ ОБЩЕГРАЖДАНСКОГО НАЗНАЧЕНИЯ. (ОБОРУДОВАНИЕ ДЛЯ АВТОМАТИЗАЦИИ</t>
  </si>
  <si>
    <t>КАТЕГОРИЯ ПРОДУКТА: ДИОДЫ И ВЫПРЯМИТЕЛИ ШОТТКИ, РОХС: ПОДРОБНОСТИ, ПРОДУКТ: ДИОДЫ ШОТТКИ, ТИП КРЕПЛЕНИЯ: СМД/СМТ,КОНФИГУРАЦИЯ: ОДИНОКИЙ, ТЕХНОЛОГИИ: СИ, ЕСЛИ - ПРЯМОЙ ТОК: 1 А, МАКСИМАЛЬНОЕ ПОСТОЯННОЕ ОБРАТНОЕ НАПРЯЖЕНИЕ, В: 800, VF – ПРЯМОЕ НАПРЯЖЕНИЕ: 1, IFSM – ПРЯМОЙ ПИКОВЫЙ ТОК: 25 МКА, IR - ОБРАТНЫЙ ТОК: 1 МА, МИНИМАЛЬНАЯ РАБОЧАЯ ТЕМПЕРАТУРА: -65 С, МАКСИМАЛЬНАЯ РАБОЧАЯ ТЕМПЕРАТУРА: + 125 С, ВЫСОТА: 2,1 ММ, ДЛИНА: 3,7 ММ, ТИП ПРОДУКТА: ДИОДЫ И ВЫПРЯМИТЕЛИ ШОТТКИ, ПОДКАТЕГОРИЯ: ДИОДЫ И ВЫПРЯМИТЕЛИ, ТИП: ДИОД ШОТТКИ, ШИРИНА: 2,1 ММ,</t>
  </si>
  <si>
    <t>M6</t>
  </si>
  <si>
    <t>YANGJIE</t>
  </si>
  <si>
    <t>КАТЕГОРИЯ ПРОДУКТА: ДИОДЫ И ВЫПРЯМИТЕЛИ ШОТТКИ, РОХС: ПОДРОБНОСТИ, ПРОДУКТ: ДИОДЫ ШОТТКИ, ТИП КРЕПЛЕНИЯ: СМД/СМТ, УПАКОВКА/КОРОБКА: СОД-87, КОНФИГУРАЦИЯ: ОДИНОКИЙ, ТЕХНОЛОГИИ: СИ, ЕСЛИ - ПРЯМОЙ ТОК: 1 А, VRRM – ПЕРИОДИЧЕСКОЕ ОБРАТНОЕ НАПРЯЖЕНИЕ: 40 В, VF – ПРЯМОЕ НАПРЯЖЕНИЕ: 900 МВ, IFSM – ПРЯМОЙ ПИКОВЫЙ ТОК: 25 А, IR - ОБРАТНЫЙ ТОК: 1 МА, МИНИМАЛЬНАЯ РАБОЧАЯ ТЕМПЕРАТУРА: -65 С, МАКСИМАЛЬНАЯ РАБОЧАЯ ТЕМПЕРАТУРА: + 125 С, ВЫСОТА: 2,1 ММ, ДЛИНА: 3,7 ММ, ТИП ПРОДУКТА: ДИОДЫ И ВЫПРЯМИТЕЛИ ШОТТКИ, ПОДКАТЕГОРИЯ: ДИОДЫ И ВЫПРЯМИТЕЛИ, ТИП: ДИОД ШОТТКИ, ШИРИНА: 2,1 ММ, НОМЕР ДЕТАЛИ. ПСЕВДОНИМЫ: PRLL5819 Т/Р, ПОДКАТЕГОРИЯ: ИНТЕРФЕЙСНЫЕ ИС,</t>
  </si>
  <si>
    <t>PRLL5819</t>
  </si>
  <si>
    <t>КАТЕГОРИЯ ПРОДУКТА: ЭЛЕМЕНТЫ ОПТИЧЕСКОЙ СВЯЗИ ТРАНЗИСТОРНЫЙ ВЫХОД, РОХС: ПОДРОБНОСТИ, ТИП КРЕПЛЕНИЯ: СМД/СМТ, УПАКОВКА/КОРОБКА: ССОП-4, КОЛИЧЕСТВО КАНАЛОВ: 1 КАНАЛ, НАПРЯЖЕНИЕ ИЗОЛЯЦИИ: 3750 В (СРЕДНЕКВАДРАТИЧНОЕ ЗНАЧЕНИЕ), ТИП ВЫВОДА: NPN-ФОТОТРАНЗИСТОР, КОЭФФИЦИЕНТ ПЕРЕДАЧИ МОЩНОСТИ - МИН.: 0,8, КОЭФФИЦИЕНТ ПЕРЕДАЧИ ТОКА - МАКС.: 1,6, ЕСЛИ - ПРЯМОЙ ТОК: 50 МА, VF – ПРЯМОЕ НАПРЯЖЕНИЕ: 1,5 В, МАКСИМАЛЬНОЕ НАПРЯЖЕНИЕ КОЛЛЕКТОР-ЭМИТТЕР: 80 В, МАКСИМАЛЬНЫЙ ТОК КОЛЛЕКТОРА: 100 МА, МАКСИМАЛЬНОЕ НАПРЯЖЕНИЕ НАСЫЩЕНИЯ КОЛЛЕКТОР-ЭМИТТЕР: 400МВ, ВРЕМЯ НАРАСТАНИЯ: 10 НАС, ВРЕМЯ СПУСКА: 12 НАС, VR - ОБРАТНОЕ НАПРЯЖЕНИЕ: 6 ВОПРОС, PD - ПОТЕРИ МОЩНОСТИ: 170 МВТ, МИНИМАЛЬНАЯ РАБОЧАЯ ТЕМПЕРАТУРА: -55 С, МАКСИМАЛЬНАЯ РАБОЧАЯ ТЕМПЕРАТУРА: + 110 С, РЯД: ВОС618А, НАПРЯЖЕНИЕ ПРОБОЯ КОЛЛЕКТОР-ЭМИТТЕР: 80 В, ТЕКУЩИЙ КОЭФФИЦИЕНТ ПЕРЕДАЧИ: 0,8, ВЫСОТА: 2 ММ, ДЛИНА: 2,6 ММ, ТИП ПРОДУКТА: ТРАНЗИСТОРНЫЕ ВЫХОДНЫЕ ОПТОПАРЫ, КОЛИЧЕСТВО УПАКОВКИ С ЗАВОДА: 3000, ПОДКАТЕГОРИЯ: ОПТОПАРЫ, ШИРИНА: 4,4 ММ, ЧАСТОТА ИСПЫТАНИЙ: 100 КГЦ,</t>
  </si>
  <si>
    <t>VOS618A-7T</t>
  </si>
  <si>
    <t>НЕОРГАНИЧЕСКИЙ СВЕТОДИОД СКВОЗНОГО МОНТАЖА., НЕОРГАНИЧЕСКИЙ СВЕТОДИОД СКВОЗНОГО МОНТАЖА НА ПАНЕЛЬ, НЕОРГАНИЧЕСКИЙ СВЕТОДИОД СКВОЗНОГО МОНТАЖА НА ПАНЕЛЬ, НЕОРГАНИЧЕСКИЙ СВЕТОДИОД СКВОЗНОГО МОНТАЖА НА ПАНЕЛЬ.</t>
  </si>
  <si>
    <t>КАТЕГОРИЯ ПРОДУКТА: ДИСКРЕТНЫЕ ПОЛУПРОВОДНИКОВЫЕ МОДУЛИ, ТИП: ДИОДНЫЙ МОДУЛЬ, ТЕХНОЛОГИЯ: SI, VF - ПРЯМОЕ НАПРЯЖЕНИЕ: 1,28 В, VGS - НАПРЯЖЕНИЕ ЗАТВОР-ИСТОК: - 20 V, + 20 V,SOT-227-4, МИНИМАЛЬНАЯ РАБОЧАЯ ТЕМПЕРАТУРА: - 55 C, МАКСИМАЛЬНАЯ РАБОЧАЯ ТЕМПЕРАТУРА: + 150 C</t>
  </si>
  <si>
    <t>61-8102.02</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</si>
  <si>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ПРЕДНАЗНАЧЕНО ДЛЯ: 10 SERIES, ЦВЕТ ОСВЕЩЕНИЯ: RED, НОМИНАЛЬНОЕ НАПРЯЖЕНИЕ: 28 V, ОСОБЕННОСТИ: LED SIZE T5.5, IF - ПРЯМОЙ ТОК: 7 MA, 16 MA, С ПОДСВЕТКОЙ: ILLUMINATED, ДЛИНА: 28 MM, ИНТЕНСИВНОСТЬ ОСВЕЩЕНИЯ: 330 MCD, ВНЕШНИЙ ДИАМЕТР: 8 MM,</t>
  </si>
  <si>
    <t>17-381352 Z</t>
  </si>
  <si>
    <t>КАТЕГОРИЯ ПРОДУКТА: СВЕТОДИОДНЫЕ ИНДИКАТОРЫ ДЛЯ ПЕЧАТНОГО МОНТАЖА, ROHS: ПОДРОБНОСТИ, ЦВЕТ ОСВЕЩЕНИЯ: RED, КРАСНЫЙ, РАЗМЕР СВЕТОДИОДА: 3 MM, ДЛИНА ВОЛНЫ: 628 NM, 570 NM, ИНТЕНСИВНОСТЬ ОСВЕЩЕНИЯ: 6.5 MCD, 8 MCD, ТИП МОНТАЖА: SMD/SMT, УГОЛ ОБЗОРА: 40 DEG, ЦВЕТ/ФОРМА ЛИНЗЫ: DIFFUSED, IF - ПРЯМОЙ ТОК: 10 MA, VF - ПРЯМОЕ НАПРЯЖЕНИЕ: 24 V,, КОНФИГУРАЦИЯ: 2 BI-COLOR LEDS, BI-LEVEL, ВЫСОТА: 10.92 MM,</t>
  </si>
  <si>
    <t>17-38135W Z</t>
  </si>
  <si>
    <t>17-411230Z</t>
  </si>
  <si>
    <t>КАТЕГОРИЯ ПРОДУКТА: СВЕТОВОЙ ИНДИКАТОР 16 ММ. СВЕТОДИОД 10 ММ. РАБОЧИЙ ТОК: 16 МА. РАБОЧЕЕ НАПРЯЖЕНИЕ: 24 В ПОСТОЯННОГО ТОКА. ЦВЕТ СВЕТОДИОДА: ОДИН СВЕТОДИОД КРАСНЫЙ</t>
  </si>
  <si>
    <t>17-381350 Z</t>
  </si>
  <si>
    <t>КАТЕГОРИЯ ПРОДУКТА: СВЕТОДИОДНЫЕ ИНДИКАТОРЫ ДЛЯ ПЕЧАТНОГО МОНТАЖА, ROHS: ПОДРОБНОСТИ, ЦВЕТ ОСВЕЩЕНИЯ: RED, GREEN, РАЗМЕР СВЕТОДИОДА: 3 MM, ДЛИНА ВОЛНЫ: 628 NM, 570 NM, ИНТЕНСИВНОСТЬ ОСВЕЩЕНИЯ: 6.5 MCD, 8 MCD, ТИП МОНТАЖА: SMD/SMT, УГОЛ ОБЗОРА: 40 DEG, ЦВЕТ/ФОРМА ЛИНЗЫ: DIFFUSED, IF - ПРЯМОЙ ТОК: 10 MA, VF - ПРЯМОЕ НАПРЯЖЕНИЕ: 24 V,, КОНФИГУРАЦИЯ: 2 BI-COLOR LEDS, BI-LEVEL, ВЫСОТА: 10.92 MM,</t>
  </si>
  <si>
    <t>17-381351 Z</t>
  </si>
  <si>
    <t>СВЕТОДИОД СКВОЗНОГО МОНТАЖА.</t>
  </si>
  <si>
    <t>КАТЕГОРИЯ ПРОДУКТА: СТАНДАРТНЫЕ СВЕТОДИОДЫ – СКВОЗНОЕ ОТВЕРСТИЕ, РОХС: ПОДРОБНОСТИ, ПРОДУКТ: ЗЕЛЕНЫЕ СВЕТОДИОДЫ, УПАКОВКА/КОРОБКА: Т-1 3/4 (5ММ), ЦВЕТ ОСВЕЩЕНИЯ: ЗЕЛЕНЫЙ, ДЛИНА ВОЛНЫ/ЦВЕТОВАЯ ТЕМПЕРАТУРА: 570 НМ, ИНТЕНСИВНОСТЬ СВЕТА: 1400 МКД, УГОЛ ОБЗОРА: 20 ГРАДУСОВ, ЕСЛИ - ПРЯМОЙ ТОК: 20 МА, VF – ПРЯМОЕ НАПРЯЖЕНИЕ: 2,1 В, НОМИНАЛЬНАЯ МОЩНОСТЬ: 75МВТ, ДЛИНА: 5,9 ММ, ШИРИНА: 5,9 ММ, ВЫСОТА: 8,6 ММ, РАЗМЕР СВЕТОДИОДА: Т-1 3/4 (5ММ), МИНИМАЛЬНАЯ РАБОЧАЯ ТЕМПЕРАТУРА: -40С, МАКСИМАЛЬНАЯ РАБОЧАЯ ТЕМПЕРАТУРА: + 85 С, ЦВЕТ ЛИНЗЫ: БЕСЦВЕТНЫЙ, РАЗМЕРЫ ОБЪЕКТИВА: 5 ММ, ФОРМА ЛИНЗЫ: КУПОЛ, ПРОЗРАЧНОСТЬ ЛИНЗ: ВОДАПРОЗРАЧНАЯ, КОНФИГУРАЦИЯ: -, ТИП КРЕПЛЕНИЯ: СКВОЗНОЕ ОТВЕРСТИЕ, РАБОЧЕЕ НАПРЯЖЕНИЕ ПИТАНИЯ: 2,1 В, ТИП ПРОДУКТА: СВЕТОДИОД - СТАНДАРТНЫЙ, КОЛИЧЕСТВО УПАКОВКИ С ЗАВОДА: 500, ПОДКАТЕГОРИЯ: СВЕТОДИОДЫ,</t>
  </si>
  <si>
    <t>WP7113CGCK</t>
  </si>
  <si>
    <t>KINGBRIGHT</t>
  </si>
  <si>
    <t>КРИСТАЛЛ ПЬЕЗОЭЛЕКТРИЧЕСКИЙ</t>
  </si>
  <si>
    <t>КВАРЦЕВЫЙ РЕЗОНАТОР- ПЬЕЗОЭЛЕКТРИЧЕСКИЙ КРИСТАЛЛ, РАБОЧАЯ ЧАСТОТА, МГЦ: 0,032768; LOAD CAPACITANCE/ЕМКОСТЬ НАГРУЗКИ: 12,5 PF; СОПРОТИВЛЕНИЕ: 60 OHM(MAX); СТАБИЛЬНОСТЬ ПРИ 25°C 20 PPM, СТАБИЛЬНОСТЬ В РАБОЧЕМ ТЕМПЕРАТУРНОМ ДИАПАЗОНЕ 30 PPM, МОНТАЖ СКВОЗНЫЕ ОТВЕРСТИЯ , РАБОЧАЯ ТЕМПЕРАТУРА, MIN -20 C, РАБОЧАЯ ТЕМПЕРАТУРА, MAX 70 C.</t>
  </si>
  <si>
    <t>Q 0.032768-MMTF32-12.5-20-T1-LF</t>
  </si>
  <si>
    <t>JAUCH</t>
  </si>
  <si>
    <t>КРИСТАЛЛЫ.ИСПОЛЬЗУЮТСЯ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</si>
  <si>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КРИСТАЛЛЫ, РОХС: ПОДРОБНОСТИ, КЛЕМТИП: СМД/СМТ, УПАКОВКА/КОРОБКА: 6 ММ Х 3,5 ММ, ГРУЗОПОДЪЕМНОСТЬ: 18 ПФ, ЧАСТОТА: 25 МГЦ, ТОЛЕРАНТНОСТЬ: 30 СТРАНИЦ В МИНУТУ, СТАБИЛЬНОСТЬ ЧАСТОТЫ: 50 СТРАНИЦ В МИНУТУ, СОЭ: 30 ОМ, УРОВЕНЬ ПРИВОДА: 100 МКВТ, МИНИМАЛЬНАЯ РАБОЧАЯ ТЕМПЕРАТУРА: - 40 С, МАКСИМАЛЬНАЯ РАБОЧАЯ ТЕМПЕРАТУРА: + 85 С, ДЛИНА: 6 ММ, ШИРИНА: 3,5 ММ, ВЫСОТА: 1,1 ММ, ДИАМЕТР: -, РЯД: ЕСХ-64А, ТИП КРЕПЛЕНИЯ: СМД/СМТ, ТИП ПРОДУКТА: КРИСТАЛЛЫ, КОЛИЧЕСТВО УПАКОВКИ С ЗАВОДА: 1000, ПОДКАТЕГОРИЯ: КРИСТАЛЛЫ,</t>
  </si>
  <si>
    <t>ECS-250-18-23A-EN-TR</t>
  </si>
  <si>
    <t>МИКРОКОНТРОЛЛЕР,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</si>
  <si>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КВАРЦЕВЫЙ ГЕНЕРАТОР 48МГЦ, 3.3В, HCMOS В КОРПУСЕ SMD 7X5; №ST-BY ГК 48000, SMD07050C4\CM\ 3,3В\JO75-B-3,3-2, РЕЗОНАНСНАЯ ЧАСТОТА,МГЦ: 48; ТОЧН. НАСТР. DF/F Х10-6: 50; НАПРЯЖЕНИЕ ПИТАНИЯ,В: 3,3; ВЫХОД HCMOS; РАБОЧАЯ ТЕМПЕРАТУРА,С: -10 ДО 70; РАЗМЕРЫ КОРПУСА LХW,ММ: 7Х5; КОРПУС: SMD07050C4.</t>
  </si>
  <si>
    <t>O 50.0-JO75-B-3.3-2-T1 LF</t>
  </si>
  <si>
    <t>МИКРОСХЕМА ИНТЕГРАЛЬНАЯ МОНОЛИТНАЯ - КОММУНИКАЦИОННЫЕ И СЕТЕВЫЕ ИС - МИКРОПРОЦЕССОР ETHERNET.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</si>
  <si>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ИС, ETHERNET, ВИД МОНТАЖА: SMD/SMT, УПАКОВКА / БЛОК: HLQFP-48, ПРОДУКТ: ETHERNET TRANSCEIVERS, СТАНДАРТ: 10/100BASE-T, КОЛИЧЕСТВО ТРАНСИВЕРОВ: 1 TRANSCEIVER, ДИАПАЗОН ДАННЫХ: 10 MB/S, 100 MB/S, ТИП ИНТЕРФЕЙСА: MII, RMII, SNI, РАБОЧЕЕ НАПРЯЖЕНИЕ ПИТАНИЯ: 3.3 V, МИНИМАЛЬНАЯ РАБОЧАЯ ТЕМПЕРАТУРА: - 40 C, МАКСИМАЛЬНАЯ РАБОЧАЯ ТЕМПЕРАТУРА: + 105 C, СЕРИЯ: DP83848VYB, ДУПЛЕКСНАЯ ПЕРЕДАЧА: FULL DUPLEX, HALF DUPLEX, ДЛИНА: 7 MM, ЧУВСТВИТЕЛЬНЫЙ К ВЛАЖНОСТИ: YES, PD - РАССЕИВАНИЕ МОЩНОСТИ: 267 MW, ТИП ПРОДУКТА: ETHERNET ICS, РАЗМЕР ФАБРИЧНОЙ УПАКОВКИ: 250, ПОДКАТЕГОРИЯ: COMMUNICATION &amp; NETWORKING ICS, НАПРЯЖЕНИЕ ПИТАНИЯ - МАКС.: 92 MA, НАПРЯЖЕНИЕ ПИТАНИЯ - МАКС.: 3.6 V, НАПРЯЖЕНИЕ ПИТАНИЯ - МИН.: 3 V, КОММЕРЧЕСКОЕ ОБОЗНАЧЕНИЕ: PHYTER, ШИРИНА: 7 MM,</t>
  </si>
  <si>
    <t>DP83848VYB/NOPB</t>
  </si>
  <si>
    <t>МИКРОКОНТРОЛЛЕР ARM,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</si>
  <si>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ARM-МИКРОКОНТРОЛЛЕРЫ - MCU, РОХС: ПОДРОБНОСТИ, РЯД: СТМ32H7, ТИП КРЕПЛЕНИЯ: СМД/СМТ, УПАКОВКА/КОРОБКА: LQFP-144, КЕРН: ARM КОРТЕКС М7, РАЗМЕР ПАМЯТИ ПРОГРАММЫ: 2 МБ, ШИРИНА ШИНЫ ДАННЫХ: 32 БИТ, РАЗРЕШЕНИЕ АЦП: 3 Х 16 БИТ, МАКСИМАЛЬНАЯ ТАКТОВАЯ ЧАСТОТА: 400 МГЦ, КОЛИЧЕСТВО ВХОДОВ/ВЫХОДОВ: 114 ВХОДОВ/ВЫХОДОВ, РАЗМЕР ОПЕРАТИВНОЙ ПАМЯТИ ДАННЫХ: 1 МБ, НАПРЯЖЕНИЕ ПИТАНИЯ - МИН.: 1.62 V, НАПРЯЖЕНИЕ ПИТАНИЯ - МАКС.: 3.6 V, МИНИМАЛЬНАЯ РАБОЧАЯ ТЕМПЕРАТУРА: - 40 С, МАКСИМАЛЬНАЯ РАБОЧАЯ ТЕМПЕРАТУРА: + 85 С, РАЗРЕШЕНИЕ ЦАП: 12 БИТ, ТИП ОПЕРАТИВНОЙ ПАМЯТИ ДАННЫХ: БАРАН, ОХВАТ ВВОДА/ВЫВОДА: ОТ 1,62 В ДО 3,6 В, ТИП ИНТЕРФЕЙСА: CAN, I2C, SAI, SDIO, SPI, USART, USB, ЧУВСТВИТЕЛЕН К ВЛАГЕ: ДА, КОЛИЧЕСТВО КАНАЛОВ АЦП: 20 КАНАЛОВ, ПРОДУКТ: МИКРОКОНТРОЛЛЕРЫ, ТИП ПРОДУКТА: МИКРОКОНТРОЛЛЕРЫ ARM — MCU, ТИП ПАМЯТИ ПРОГРАММЫ: ВСПЫШКА, КОЛИЧЕСТВО УПАКОВКИ С ЗАВОДА: 360, ПОДКАТЕГОРИЯ: МИКРОКОНТРОЛЛЕРЫ - MCU, ИМЯ БРЕНДА: СТМ32, СТОРОЖЕВЫЕ ТАЙМЕРЫ: СТОРОЖЕВОЙ ТАЙМЕР, ОКОННЫЙ,</t>
  </si>
  <si>
    <t>STM32H743ZIT6</t>
  </si>
  <si>
    <t>КАТЕГОРИЯ ПРОДУКТА: БУФЕРЫ И УСИЛИТЕЛИ СТРОК, РОХС: ПОДРОБНОСТИ, КОЛИЧЕСТВО ВХОДНЫХ СТРОК: 6 ВХОДОВ, КОЛИЧЕСТВО ВЫХОДНЫХ ЛИНИЙ: 6 ВЫХОД, ПОЛЯРНОСТЬ: НЕИНВЕРТИРУЮЩИЙ, ВЫХОДНОЙ ТОК ВЫСОКОГО УРОВНЯ: - 7,8 МА, ВЫХОДНОЙ ТОК НИЗКОГО УРОВНЯ: 7,8 МА, ТОК ПОКОЯ: 8 МКА, НАПРЯЖЕНИЕ ПИТАНИЯ - МАКС.: 6 ВОПРОС, НАПРЯЖЕНИЕ ПИТАНИЯ - МИН.: 2 В, ОПЕРАТИВНОЕ ЭЛЕКТРОСНАБЖЕНИЕ: 160 МКА, МИНИМАЛЬНАЯ РАБОЧАЯ ТЕМПЕРАТУРА: -40С, МАКСИМАЛЬНАЯ РАБОЧАЯ ТЕМПЕРАТУРА: + 125 С, ТИП КРЕПЛЕНИЯ: СМД/СМТ, УПАКОВКА/КОРОБКА: СОИК-16, ФУНКЦИЯ: БУФЕР/ЛИНЕЙНЫЙ ДРАЙВЕР, ВЫСОТА: 1,45 ММ (МАКС.), ТИП ВХОДНОГО СИГНАЛА: ОДНОСТОРОННИЙ, ДЛИНА: 10 ММ (МАКС.), ЛОГИЧЕСКАЯ СЕМЬЯ: ХК, КОЛИЧЕСТВО КАНАЛОВ: 6, РАБОЧЕЕ НАПРЯЖЕНИЕ ПИТАНИЯ: 5 В, ТИП ВЫВОДА: 3-ГОСУДАРСТВО, ТИП ПРОДУКТА: БУФЕРЫ И ЛИНЕЙНЫЕ ДРАЙВЕРЫ, ЗАДЕРЖКА СИГНАЛА: 95 НС ПРИ 2 В, 19 НС ПРИ 4,5 В, 16 НС ПРИ 6 В, РЯД: 74HC367, 74HCT367, КОЛИЧЕСТВО УПАКОВКИ С ЗАВОДА: 2500, ПОДКАТЕГОРИЯ: ЛОГИЧЕСКИЕ ИС, ТОК ПИТАНИЯ - МАКС: 8 МКА, ТЕХНОЛОГИИ: КМОП, ШИРИНА: 4 ММ (МАКС.)</t>
  </si>
  <si>
    <t>74HC367D,653</t>
  </si>
  <si>
    <t>КАТЕГОРИЯ ПРОДУКТА: ОСЦИЛЛЯТОРЫ, ТИП ПРОДУКТА: ТСХО, ЧАСТОТА: 20 МГЦ, СТАБИЛЬНОСТЬ ЧАСТОТЫ: 2,5 ЧАСТИ НА МИЛЛИОН, ТОК - ПИТАНИЕ (ОТКЛЮЧЕНИЕ) (МАКС.): 10 МКА; БАЗОВЫЙ РЕЗОНАТОР: КРИСТАЛЛ. ФУНКЦИЯ: ВКЛЮЧИТЬ/ВЫКЛЮЧИТЬ. ПОВЕРХНОСТНЫЙ МОНТАЖ. НАПРЯЖЕНИЕ ПИТАНИЯ - МАКС.: 1,8-3,3 В, МИНИМАЛЬНАЯ РАБОЧАЯ ТЕМПЕРАТУРА: - 40 С, МАКСИМАЛЬНАЯ РАБОЧАЯ ТЕМПЕРАТУРА: +85 °С, РАЗМЕРЫ: 3,20 ММ X 2,50 ММ (0,126 ДЮЙМА) (Д X 0,098 ДЮЙМА), ПОДКАТЕГОРИЯ: ОСЦИЛЛЯТОРЫ, ПОДКАТЕГОРИЯ: КРИСТАЛЛЫ, ТИП: КРИСТАЛЛ,</t>
  </si>
  <si>
    <t>O 40.0-JPO32-B-3.3-1-T1-STP-LF</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</si>
  <si>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СИСТЕМ).НЕ ИМЕЕТ ФУНКЦИИ ШИФРОВАНИЯ И КРИПТОГРАФИИ.</t>
  </si>
  <si>
    <t>КАТЕГОРИЯ ПРОДУКТА: ИС ИНТЕРФЕЙСА RS-485, РОХС: ПОДРОБНОСТИ, ТИП КРЕПЛЕНИЯ: СМД/СМТ, УПАКОВКА/КОРОБКА: ЮМАКС-10, РЯД: MAX13430E, ФУНКЦИЯ: ТРАНСИВЕР, СКОРОСТЬ ПЕРЕДАЧИ ДАННЫХ: 500КБ/С, КОЛИЧЕСТВО ОРГАНОВ УПРАВЛЕНИЯ: 1 ВОДИТЕЛЬ, КОЛИЧЕСТВО ПОЛУЧАТЕЛЕЙ: 1 ПРИЕМНИК, ДУПЛЕКС: ПОЛУДУПЛЕКС, НАПРЯЖЕНИЕ ПИТАНИЯ - МАКС.: 5,5 В, НАПРЯЖЕНИЕ ПИТАНИЯ - МИН.: 3 ВОПРОС, ОПЕРАТИВНОЕ ЭЛЕКТРОСНАБЖЕНИЕ: 2МА, МИНИМАЛЬНАЯ РАБОЧАЯ ТЕМПЕРАТУРА: -40С, МАКСИМАЛЬНАЯ РАБОЧАЯ ТЕМПЕРАТУРА: + 85 С, ЭСР-ЗАЩИТА: 30 КВ, РАБОЧЕЕ НАПРЯЖЕНИЕ ПИТАНИЯ: 3,3 В, 5 В, ПРОДУКТ: RS-485 ТРАНСИВЕРЫ, ТИП ПРОДУКТА: ИС ИНТЕРФЕЙСА RS-485, ЗАДЕРЖКА СИГНАЛА: 50 НС, НЕИСПРАВНОСТЬ: НЕИСПРАВНОСТЬ, КОЛИЧЕСТВО УПАКОВКИ С ЗАВОДА: 2500, ПОДКАТЕГОРИЯ: ИНТЕРФЕЙСНЫЕ ИС, НОМЕР ДЕТАЛИ. ПСЕВДОНИМЫ: MAX13430E, ШИРИНА: 3,1 ММ,</t>
  </si>
  <si>
    <t>MAX13430EEUB+T</t>
  </si>
  <si>
    <t>МИКРОСХЕМА ИНТЕРФЕЙСА USB.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КРИПТОГРАФИИИС.</t>
  </si>
  <si>
    <t>КАТЕГОРИЯ ПРОДУКТА: USB-ИНТЕРФЕЙС IC, РОХС: ПОДРОБНОСТИ, ПРОДУКТ: USB-ТРАНСИВЕРЫ, ТИП: ТРАНСИВЕР, ТИП КРЕПЛЕНИЯ: СМД/СМТ, УПАКОВКА/КОРОБКА: QFN-24, СТАНДАРТ: USB 2.0, СКОРОСТЬ: ВЫСОКАЯ СКОРОСТЬ (HS), СКОРОСТЬ ПЕРЕДАЧИ ДАННЫХ: 480 МБИТ/С, НАПРЯЖЕНИЕ ПИТАНИЯ - МИН.: 1,8 В, НАПРЯЖЕНИЕ ПИТАНИЯ - МАКС.: 3,3 В, ОПЕРАТИВНОЕ ЭЛЕКТРОСНАБЖЕНИЕ: 14 МА, МИНИМАЛЬНАЯ РАБОЧАЯ ТЕМПЕРАТУРА: -40С, МАКСИМАЛЬНАЯ РАБОЧАЯ ТЕМПЕРАТУРА: + 85 С, ТИП ИНТЕРФЕЙСА: USB, ЧУВСТВИТЕЛЕН К ВЛАГЕ: ДА, РАБОЧЕЕ НАПРЯЖЕНИЕ ПИТАНИЯ: ОТ 1,8 В ДО 3,3 В, ТИП ПРОДУКТА: ИС ИНТЕРФЕЙСА USB, ПОДКАТЕГОРИЯ: ИНТЕРФЕЙСНЫЕ ИС,</t>
  </si>
  <si>
    <t>USB3315C-CP-TR</t>
  </si>
  <si>
    <t>КАТЕГОРИЯ ПРОДУКТА: ИМПУЛЬСНЫЕ РЕГУЛЯТОРЫ НАПРЯЖЕНИЯ, РОХС: ПОДРОБНОСТИ, ТИП КРЕПЛЕНИЯ: СМД/СМТ, УПАКОВКА/КОРОБКА: QFN-24, ТОПОЛОГИЯ: БАК, ВЫХОДНОЕ НАПРЯЖЕНИЕ: 600МВ, ВЫХОДНОЙ ТОК: 2 А, КОЛИЧЕСТВО ВЫХОДОВ: 4 ВЫХОДА, ВХОДНОЕ НАПРЯЖЕНИЕ, МИН.: 2,4 В, ВХОДНОЕ НАПРЯЖЕНИЕ, МАКС.: 5,5 В, ЧАСТОТА ПЕРЕКЛЮЧЕНИЯ: 3,2 МГЦ, МИНИМАЛЬНАЯ РАБОЧАЯ ТЕМПЕРАТУРА: -40С, МАКСИМАЛЬНАЯ РАБОЧАЯ ТЕМПЕРАТУРА: + 85 С, РЯД: EN53XX, ЧУВСТВИТЕЛЕН К ВЛАГЕ: ДА, ТИП ПРОДУКТА: ИМПУЛЬСНЫЕ РЕГУЛЯТОРЫ НАПРЯЖЕНИЯ, КОЛИЧЕСТВО УПАКОВКИ С ЗАВОДА: 500, ПОДКАТЕГОРИЯ: PMIC — ИС УПРАВЛЕНИЯ ПИТАНИЕМ, НАПРЯЖЕНИЕ ПИТАНИЯ - МИН.: 2,4 В, ТОРГОВОЕ НАЗВАНИЕ: ЭНПИРИОН, ТИП: СИНХРОННЫЙ ПОНИЖАЮЩИЙ ПРЕОБРАЗОВАТЕЛЬ ПОСТОЯННОГО ТОКА В ПОСТОЯННЫЙ,</t>
  </si>
  <si>
    <t>EN5329QI</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</si>
  <si>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</si>
  <si>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ШИННЫЕ ТРАНСИВЕРЫ; СЕМЕЙСТВО ЛОГИЧЕСКИХ ЭЛЕМЕНТОВ: 74LVC; УРОВЕНЬ ВХОДА: LVTTL; ВЫХОДНОЙ УРОВЕНЬ: LVTTL; ТИП ВЫХОДА: 3-STATE; ВЫХОДНОЙ ТОК ВЫСОКОГО УРОВНЯ: - 24 MA; ВЫХОДНОЙ ТОК НИЗКОГО УРОВНЯ: 24 MA; ВРЕМЯ ЗАДЕРЖКИ РАСПРОСТРАНЕНИЯ: 6.7 NS; НАПРЯЖЕНИЕ ПИТАНИЯ - МАКС.: 3.6 V, 5.5 V; НАПРЯЖЕНИЕ ПИТАНИЯ - МИН.: 2.7 V, 4.5 V; МИНИМАЛЬНАЯ РАБОЧАЯ ТЕМПЕРАТУРА: - 40 C; МАКСИМАЛЬНАЯ РАБОЧАЯ ТЕМПЕРАТУРА: + 85 C; ФУНКЦИЯ: THIS ALLOWS FOR TRANSLATION FROM A 3.3-V TO A 5-V ENVIRONMENT; ВЫСОТА: 1.15 MM; ДЛИНА: 7.8 MM; ВИД МОНТАЖА: SMD/SMT; РАБОЧЕЕ НАПРЯЖЕНИЕ ПИТАНИЯ: 3.3 V TO 5 V; ДИАПАЗОН РАБОЧИХ ТЕМПЕРАТУР: - 40 C TO + 85 C; НАПРЯЖЕНИЕ ПИТАНИЯ - МАКС.: 80 UA; ТЕХНОЛОГИЯ: CMOS; ШИРИНА: 4.4 MM;</t>
  </si>
  <si>
    <t>ТDН541SСАNН</t>
  </si>
  <si>
    <t>MORNSUN</t>
  </si>
  <si>
    <t>МИКРОСХЕМА ТАКТОВЫЙ ГЕНЕРАТОР,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</si>
  <si>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ТАКТОВЫЕ ГЕНЕРАТОРЫ И ПРОДУКЦИЯ ДЛЯ ПОДДЕРЖКИ,, ТИП: PROGRAMMABLE CLOCK GENERATORS, ЧАСТОТА: 150 MHZ, КОЛИЧЕСТВО ВЫХОДОВ: 4 OUTPUT, РАБОЧИЙ ЦИКЛ (МАКС.): 60 %, НАПРЯЖЕНИЕ ПИТАНИЯ: 3,3 V, РАБОЧИЙ ТОК ИСТОЧНИКА ПИТАНИЯ: 45 MA, МИНИМАЛЬНАЯ РАБОЧАЯ ТЕМПЕРАТУРА: - 40 C, МАКСИМАЛЬНАЯ РАБОЧАЯ ТЕМПЕРАТУРА: + 85 C, ВИД МОНТАЖА: SMD/SMT,</t>
  </si>
  <si>
    <t>SIT8209AI-2F-33E-125.000000</t>
  </si>
  <si>
    <t>SITIME</t>
  </si>
  <si>
    <t>КАТЕГОРИЯ ПРОДУКТА: FPGA - ПРОГРАММИРУЕМАЯ ВЕНТИЛЬНАЯ МАТРИЦА, ПРОДУКТ: CYCLONE, СЕРИЯ: CYCLONE EPC3, КОЛИЧЕСТВО ЛОГИЧЕСКИХ ЭЛЕМЕНТОВ: 2910 LE, АДАПТИВНЫЕ ЛОГИЧЕСКИЕ МОДУЛИ - ALMS: -, ВСТРОЕННАЯ ПАМЯТЬ: 58.5 KBIT,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РАЗМЕР ФАБРИЧНОЙ УПАКОВКИ: 60, ОБЩИЙ ОБЪЕМ ПАМЯТИ: 59904 BIT, КОММЕРЧЕСКОЕ ОБОЗНАЧЕНИЕ: CYCLONE, ДРУГИЕ НАЗВАНИЯ ТОВАРА №: 966615, ВЕС ИЗДЕЛИЯ: 20 G</t>
  </si>
  <si>
    <t>EP1C3T144I7N</t>
  </si>
  <si>
    <t>КАТЕГОРИЯ ПРОДУКТА: ИМПУЛЬСНЫЕ РЕГУЛЯТОРЫ НАПРЯЖЕНИЯ, РОХС: ПОДРОБНОСТИ, ТИП КРЕПЛЕНИЯ: СМД/СМТ, УПАКОВКА/КОРОБКА: СОИК-8, ТОПОЛОГИЯ: БАК, ВЫХОДНОЕ НАПРЯЖЕНИЕ: 3,3 В, ВЫХОДНОЙ ТОК: 1 А, КОЛИЧЕСТВО ВЫХОДОВ: 1 ВЫХОД, ВХОДНОЕ НАПРЯЖЕНИЕ, МИН.: 8 ВОПРОС, ВХОДНОЕ НАПРЯЖЕНИЕ, МАКС.: 40 В, ТОК ПОКОЯ: 2,5 МА, ЧАСТОТА ПЕРЕКЛЮЧЕНИЯ: 260 КГЦ, МИНИМАЛЬНАЯ РАБОЧАЯ ТЕМПЕРАТУРА: -40С, МАКСИМАЛЬНАЯ РАБОЧАЯ ТЕМПЕРАТУРА: + 125 С, РЯД: LM2672, УПАКОВКА: ТРУБКА, ВХОДНОЕ НАПРЯЖЕНИЕ: ОТ 8 В ДО 40 В, ОПЕРАТИВНОЕ ЭЛЕКТРОСНАБЖЕНИЕ: 2,5 МА, ТИП ПРОДУКТА: ИМПУЛЬСНЫЕ РЕГУЛЯТОРЫ НАПРЯЖЕНИЯ, НЕИСПРАВНОСТЬ: НЕИСПРАВНОСТЬ, КОЛИЧЕСТВО УПАКОВКИ С ЗАВОДА: 95, ПОДКАТЕГОРИЯ: PMIC — ИС УПРАВЛЕНИЯ ПИТАНИЕМ, НАПРЯЖЕНИЕ ПИТАНИЯ - МИН.: 8 ВОПРОС, ТОРГОВОЕ НАЗВАНИЕ: ПРОСТОЙ ПЕРЕКЛЮЧАТЕЛЬ, ТИП: ПОНИЖАЮЩИЙ РЕГУЛЯТОР НАПРЯЖЕНИЯ,</t>
  </si>
  <si>
    <t>LM2672M-3.3/NOPB</t>
  </si>
  <si>
    <t>КАТЕГОРИЯ ПРОДУКТА: ИМПУЛЬСНЫЕ РЕГУЛЯТОРЫ НАПРЯЖЕНИЯ, РОХС: ПОДРОБНОСТИ, ТИП КРЕПЛЕНИЯ: СМД/СМТ, УПАКОВКА/КОРОБКА: СОИК-8, ТОПОЛОГИЯ: БАК, ВЫХОДНОЕ НАПРЯЖЕНИЕ: 5 В, ВЫХОДНОЙ ТОК: 1 А, КОЛИЧЕСТВО ВЫХОДОВ: 1 ВЫХОД, ВХОДНОЕ НАПРЯЖЕНИЕ, МИН.: 8 ВОПРОС, ВХОДНОЕ НАПРЯЖЕНИЕ, МАКС.: 40 В, ТОК ПОКОЯ: 2,5 МА, ЧАСТОТА ПЕРЕКЛЮЧЕНИЯ: 260 КГЦ, МИНИМАЛЬНАЯ РАБОЧАЯ ТЕМПЕРАТУРА: -40С, МАКСИМАЛЬНАЯ РАБОЧАЯ ТЕМПЕРАТУРА: + 125 С, РЯД: LM2672, УПАКОВКА: ТРУБКА, ВХОДНОЕ НАПРЯЖЕНИЕ: ОТ 8 В ДО 40 В, ОПЕРАТИВНОЕ ЭЛЕКТРОСНАБЖЕНИЕ: 2,5 МА, ТИП ПРОДУКТА: ИМПУЛЬСНЫЕ РЕГУЛЯТОРЫ НАПРЯЖЕНИЯ, НЕИСПРАВНОСТЬ: НЕИСПРАВНОСТЬ, КОЛИЧЕСТВО УПАКОВКИ С ЗАВОДА: 95, ПОДКАТЕГОРИЯ: PMIC — ИС УПРАВЛЕНИЯ ПИТАНИЕМ, НАПРЯЖЕНИЕ ПИТАНИЯ - МИН.: 8 ВОПРОС, ТОРГОВОЕ НАЗВАНИЕ: ПРОСТОЙ ПЕРЕКЛЮЧАТЕЛЬ, ТИП: ПОНИЖАЮЩИЙ РЕГУЛЯТОР НАПРЯЖЕНИЯ,</t>
  </si>
  <si>
    <t>LM2675M-5,0</t>
  </si>
  <si>
    <t>МИКРОСХЕМА ИНТЕГРАЛЬНАЯ МОНОЛИТНАЯ-ИС ГЕНЕРАТОРОВ ТАКТОВЫХ ИМПУЛЬСОВ И ХРОНИРУЮЩИХ УСТРОЙСТВ.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</si>
  <si>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ТОВАРА: ИС ДЛЯ УПРАВЛЕНИЯ ПИТАНИЕМ - РЕГУЛЯТОРЫ И КОНТРОЛЛЕРЫ НАПРЯЖЕНИЯ - LDO РЕГУЛЯТОРЫ НАПРЯЖЕНИЯ . ВИД МОНТАЖА:SMD/SMT. УПАКОВКА / БЛОК:SOT-223-4.ВЫХОДНОЕ НАПРЯЖЕНИЕ:3.3 V. ВЫХОДНОЙ ТОК:400 MA. КОЛИЧЕСТВО ВЫХОДОВ:1 OUTPUT. ПОЛЯРНОСТЬ:POSITIVE. ТОК ПОКОЯ:10 MA. ВХОДНОЕ НАПРЯЖЕНИЕ (МАКС.):26 V. ВХОДНОЕ НАПРЯЖЕНИЕ МИН.:4.75 V. ТИП ВЫХОДА:FIXED ИНИМАЛЬНАЯ РАБОЧАЯ ТЕМПЕРАТУРА:- 40 C. МАКСИМАЛЬНАЯ РАБОЧАЯ ТЕМПЕРАТУРА:+ 125 C АПРЯЖЕНИЕ ОТПУСКАНИЯ:500 MV. ВЕС ИЗДЕЛИЯ:112 MG</t>
  </si>
  <si>
    <t>LM2937IMP-3.3/NOPB</t>
  </si>
  <si>
    <t>КАТЕГОРИЯ ПРОДУКТА: ЦИФРОВЫЕ СИГНАЛЬНЫЕ ПРОЦЕССОРЫ И КОНТРОЛЛЕРЫ - DSP, DSC, РОХС: ПОДРОБНОСТИ, ПРОДУКТ: ДСК, РЯД: DSPIC33FJ128MC804, ТИП КРЕПЛЕНИЯ: СМД/СМТ, УПАКОВКА/КОРОБКА: ТКФП-44, КЕРН: DSPIC33FJ, КОЛИЧЕСТВО ЯДЕР: 1 ЯДРО, МАКСИМАЛЬНАЯ ТАКТОВАЯ ЧАСТОТА: 40 МГЦ, КЭШ-ПАМЯТЬ ИНСТРУКЦИЙ, L1: -, КЭШ-ПАМЯТЬ ДАННЫХ, L1: -, РАЗМЕР ПАМЯТИ ПРОГРАММЫ: 128 КБ, РАЗМЕР ОПЕРАТИВНОЙ ПАМЯТИ ДАННЫХ: 16 КБ, РАБОЧЕЕ НАПРЯЖЕНИЕ ПИТАНИЯ: ОТ 3 В ДО 3,6 В, МИНИМАЛЬНАЯ РАБОЧАЯ ТЕМПЕРАТУРА: - 40 С, МАКСИМАЛЬНАЯ РАБОЧАЯ ТЕМПЕРАТУРА: + 85 С, КВАЛИФИКАЦИЯ: АЭК-Q100, УПАКОВКА: ПОДНОС, ШИРИНА ШИНЫ ДАННЫХ: 16 БИТ, ВЫСОТА: 1 ММ, ТИП ИНТЕРФЕЙСА: CAN/I2C/SPI/UART, ДЛИНА: 10 ММ, ЧУВСТВИТЕЛЕН К ВЛАГЕ: ДА, КОЛИЧЕСТВО ВХОДОВ/ВЫХОДОВ: 35 ВХОДОВ/ВЫХОДОВ, КОЛИЧЕСТВО ТАЙМЕРОВ/СЧЕТЧИКОВ: 5 ТАЙМЕР, ПРОЦЕССОРРЕКС: DSPIC33F, ТИП ПРОДУКТА: DSP — ПРОЦЕССОРЫ И КОНТРОЛЛЕРЫ ЦИФРОВЫХ СИГНАЛОВ, ТИП ПАМЯТИ ПРОГРАММЫ: ВСПЫШКА, КОЛИЧЕСТВО УПАКОВКИ С ЗАВОДА: 160, ПОДКАТЕГОРИЯ: ВСТРОЕННЫЕ ПРОЦЕССОРЫ И КОНТРОЛЛЕРЫ, ШИРИНА: 10 ММ,</t>
  </si>
  <si>
    <t>DSPIC33FJ128MC804-I/PT</t>
  </si>
  <si>
    <t>КАТЕГОРИЯ ПРОДУКТА: СТАНДАРТНЫЕ ТАКТОВЫЕ ГЕНЕРАТОРЫ, ROHS: ПОДРОБНОСТИ, ТИП ПРОДУКТА: STANDARD OSCILLATORS, УПАКОВКА / БЛОК: 7 MM X 5 MM, ЧАСТОТА: 14.31818 MHZ, СТАБИЛЬНОСТЬ ЧАСТОТЫ: 50 PPM, ЁМКОСТЬ НАГРУЗКИ: 50 PF, НАПРЯЖЕНИЕ ПИТАНИЯ - МИН.: 2.97 V, НАПРЯЖЕНИЕ ПИТАНИЯ - МАКС.: 3.63 V, ФОРМАТ ВЫВОДА: HCMOS, ТИП ВЫВОДОВ: SMD/SMT, МИНИМАЛЬНАЯ РАБОЧАЯ ТЕМПЕРАТУРА: 0 C, МАКСИМАЛЬНАЯ РАБОЧАЯ ТЕМПЕРАТУРА: + 70 C, ДЛИНА: 7.2 MM, ШИРИНА: 5.2 MM, ВЫСОТА: 1.4 MM, СЕРИЯ: CFPS-73, УПАКОВКА: REEL, УПАКОВКА: CUT TAPE, УПАКОВКА: MOUSEREEL, НОМИНАЛЬНЫЙ ТОК: 7 MA, РАБОЧИЙ ЦИКЛ (МАКС.): 0,55, РАЗМЕР ФАБРИЧНОЙ УПАКОВКИ: 1000, ПОДКАТЕГОРИЯ: OSCILLATORS</t>
  </si>
  <si>
    <t>LFSPXO018538REEL</t>
  </si>
  <si>
    <t>IQD</t>
  </si>
  <si>
    <t>КАТЕГОРИЯ ПРОДУКТА: ТЕКУЩЕЕ ОПОРНОЕ НАПРЯЖЕНИЕ, РОХС: ПОДРОБНОСТИ, ТИП КРЕПЛЕНИЯ: СМД/СМТ, УПАКОВКА/КОРОБКА: СЕК-8, ТИП ССЫЛКИ: ССЫЛКИ НА ШУНТЫ, ВЫХОДНОЕ НАПРЯЖЕНИЕ: 1.2 V, НАЧАЛЬНАЯ ТОЧНОСТЬ: 1.2 %, ТЕМПЕРАТУРНЫЙ КОЭФФИЦИЕНТ: 100 ЧАСТЕЙ НА МИЛЛИОН/С, СЕРИЯ VREF — ВХОДНОЕ НАПРЯЖЕНИЕ — МАКС.: -, ШУНТСТРУМ - МАКС: 5 МА, МИНИМАЛЬНАЯ РАБОЧАЯ ТЕМПЕРАТУРА: - 55 С, МАКСИМАЛЬНАЯ РАБОЧАЯ ТЕМПЕРАТУРА: + 125 С, РЯД: AD589, УПАКОВКА: ТРУБКА, ТОЧНОСТЬ: 5 МВ, ВЫСОТА: 1,5 ММ (МАКС.), ДЛИНА: 5 ММ (МАКС), НАЛОГОВОЕ СОГЛАШЕНИЕ: 5 МВ, ВЫХОДНОЙ ТОК: 5 МА, ПРОДУКТ: ИСТОЧНИКИ ОПОРНОГО НАПРЯЖЕНИЯ, ТИП ПРОДУКТА: ИСТОЧНИКИ ОПОРНОГО НАПРЯЖЕНИЯ, ШУНТСТРУМ - МИН: 50 МКА, КОЛИЧЕСТВО УПАКОВКИ С ЗАВОДА: 98, ПОДКАТЕГОРИЯ: PMIC — ИС УПРАВЛЕНИЯ ПИТАНИЕМ, ТОПОЛОГИЯ: ССЫЛКИ НА ШУНТЫ, ШИРИНА: 4 ММ (МАКС.)</t>
  </si>
  <si>
    <t>AD589JRZ</t>
  </si>
  <si>
    <t>КАТЕГОРИЯ ПРОДУКТА: ИС ИНТЕРФЕЙСА RS-422/RS-485, РОХС: ПОДРОБНОСТИ, РЯД: АДМ3491, ТИП КРЕПЛЕНИЯ: СМД/СМТ, УПАКОВКА/КОРОБКА: СОИК-14, ФУНКЦИЯ: ТРАНСИВЕР, КОЛИЧЕСТВО ОРГАНОВ УПРАВЛЕНИЯ: 1 ВОДИТЕЛЬ, КОЛИЧЕСТВО ПОЛУЧАТЕЛЕЙ: 1 ПРИЕМНИК, СКОРОСТЬ ПЕРЕДАЧИ ДАННЫХ: 10 МБИТ/С, НАПРЯЖЕНИЕ ПИТАНИЯ - МАКС.: 3,3 В, НАПРЯЖЕНИЕ ПИТАНИЯ - МИН.: 3,3 В, МИНИМАЛЬНАЯ РАБОЧАЯ ТЕМПЕРАТУРА: -40С, МАКСИМАЛЬНАЯ РАБОЧАЯ ТЕМПЕРАТУРА: + 85 С, ДУПЛЕКС: ПОЛНЫЙ ДУПЛЕКС, ВЫСОТА: 1,5 ММ (МАКС.), ДЛИНА: 8,75 ММ (МАКС.), КОЛИЧЕСТВО ВХОДОВ/ВЫХОДОВ: 1, КОЛИЧЕСТВО ВХОДНЫХ СТРОК: 10 ПО RS-422, 32 ПО RS-485, КОЛИЧЕСТВО ВЫХОДНЫХ ЛИНИЙ: 1, ОПЕРАТИВНОЕ ЭЛЕКТРОСНАБЖЕНИЕ: 1 МКА, РАБОЧЕЕ НАПРЯЖЕНИЕ ПИТАНИЯ: 3,3 В, ТИП ВЫВОДА: 3-ГОСУДАРСТВО, ТИП ПРОДУКТА: ИС ИНТЕРФЕЙСА RS-422/RS-485, НЕИСПРАВНОСТЬ: НЕИСПРАВНОСТЬ,ПОДКАТЕГОРИЯ: ИНТЕРФЕЙСНЫЕ ИС, ШИРИНА: 4 ММ (МАКС.),</t>
  </si>
  <si>
    <t>ADM3491ARZ-REEL7</t>
  </si>
  <si>
    <t>МИКРОСХЕМА ВЧ МИКШЕР,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</si>
  <si>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ВЧ-МИКШЕР, ROHS: Н, ЧАСТОТА РФ: ОТ 2 ГГЦ ДО 26 ГГЦ, КОНВЕРСИОННЫЕ ПОТЕРИ – МАКС.: 13 ДБ, NF - КОЭФФИЦИЕНТ ШУМА: 13 ДБ, ЧАСТОТА ГЕТЕРОДИНА: ОТ 2 ГГЦ ДО 26 ГГЦ, ПЧ ЧАСТОТА: ОТ 1 ГГЦ ДО 15 ГГЦ, МАКСИМАЛЬНАЯ РАБОЧАЯ ТЕМПЕРАТУРА: + 100 С, МИНИМАЛЬНАЯ РАБОЧАЯ ТЕМПЕРАТУРА: - 54 С, ТИП МОНТАЖА: СМД/СМТ, ПОСЫЛКА/КЕЙС: МОДУЛЬ, МАРКА: МАКОМ, ТИП ПРОДУКТА: ВЧ-МИКШЕР, ЗАВОДСКАЯ УПАКОВКА: 10, ПОДКАТЕГОРИЯ: БЕСПРОВОДНЫЕ И РАДИОЧАСТОТНЫЕ ИНТЕГРАЛЬНЫЕ СХЕМЫ, ТЕХНОЛОГИИ: СИ,</t>
  </si>
  <si>
    <t>ФИЛЬТР ЭЛЕКТРОМАГНИТНЫХ ПОМЕХ. НЕ ВОЕННОГО НАЗНАЧЕНИЯ.</t>
  </si>
  <si>
    <t>КАТЕГОРИЯ ПРОДУКТА: ПРОХОДНЫЕ ФИЛЬТРЫ EMI; 5PF 300V 10A; УПАКОВКА: TRAY; РАЗМЕР ФАБРИЧНОЙ УПАКОВКИ:50; ПОДКАТЕГОРИЯ: FILTERS</t>
  </si>
  <si>
    <t>4403-680LF</t>
  </si>
  <si>
    <t>ДАТЧИК СИЛЫ ТОКА, НЕ ВОЕННОГО НАЗНАЧЕНИЯ. БЕЗ ЗАПИСЫВАЮЩЕГО УСТРОЙСТВА</t>
  </si>
  <si>
    <t>КАТЕГОРИЯ ПРОДУКТА: СМЕННЫЕ ДАТЧИКИ ТОКА, РОХС: ПОДРОБНОСТИ, НОМИНАЛЬНЫЙ ТОК: 10 МА, ТИП ДАТЧИКА: ТЕКУЩИЙ СМЫСЛ, ТИП: ЛИНЕЙНЫЙ ЗАЛ, РАБОЧЕЕ НАПРЯЖЕНИЕ ПИТАНИЯ: 5 В, ТИП ВЫВОДА: РАТИОМЕТРИЧЕСКИЙ, РЯД: АКС714, МАКСИМАЛЬНАЯ РАБОЧАЯ ТЕМПЕРАТУРА: + 150 С, МИНИМАЛЬНАЯ РАБОЧАЯ ТЕМПЕРАТУРА: -40С, ЧУВСТВИТЕЛЕН К ВЛАГЕ: ДА, УПАКОВКА/КОРОБКА: СОИК-8, ТИП ПРОДУКТА: ДАТЧИКИ ТОКА, КОЛИЧЕСТВО УПАКОВКИ С ЗАВОДА: 3000, ПОДКАТЕГОРИЯ: ДАТЧИКИ, НАПРЯЖЕНИЕ ПИТАНИЯ - МАКС.: 5,5 В, НАПРЯЖЕНИЕ ПИТАНИЯ - МИН.: 4,5 В</t>
  </si>
  <si>
    <t>ACS714LLCTR-05B-T</t>
  </si>
  <si>
    <t>ALLEGRO</t>
  </si>
  <si>
    <t>КАТЕГОРИЯ ПРОДУКТА: КОРПУСА РАЗЪЕМОВ D-SUB, ROHS: ПОДРОБНОСТИ, ТИП: TWO PIECE BACKSHELL, РАЗМЕР ОБОЛОЧКИ: 4 (C), КАБЕЛЬНЫЙ ВВОД, УГЛОВОЙ: SIDE ENTRY, КОЛИЧЕСТВО КАБЕЛЬНЫХ ВВОДОВ: 1 ENTRY, МАТЕРИАЛ КОРПУСА: ZINC, КОЛИЧЕСТВО ПОЗИЦИЙ: 37 POSITION, ПАРАМЕТРЫ IP: -, УПАКОВКА: BULK, ТОРГОВАЯ МАРКА: HARTING, ОТФИЛЬТРОВАННЫЙ: -, ТИП ПРОДУКТА: D-SUB BACKSHELLS, РАЗМЕР ФАБРИЧНОЙ УПАКОВКИ: 10, ПОДКАТЕГОРИЯ: D-SUB CONNECTORS</t>
  </si>
  <si>
    <t>9670370333</t>
  </si>
  <si>
    <t>РЕЗИСТОРЫ ПЕРЕМЕННЫЕ МОЩНОСТЬЮ НЕ БОЛЕЕ 20 ВТ. ТОВАР ПОСТАВЛЯЕТСЯ НА БЕЗВОЗМЕЗДНОЙ ОСНОВЕ. СТОИМОСТЬ УКАЗАНА ТОЛЬКО ДЛЯ ТАМОЖЕННЫХ ЦЕЛЕЙ.</t>
  </si>
  <si>
    <t>КАТЕГОРИЯ ПРОДУКТА: ПОДСТРОЕЧНЫЕ РЕЗИСТОРЫ - ДЛЯ ПОВЕРХНОСТНОГО МОНТАЖА, ROHS: ПОДРОБНОСТИ, СЕРИЯ: 3224, ТИП ВЫВОДОВ: SMD/SMT, ПРОДУКТ: MULTITURN, ЧИСЛО ОБОРОТОВ: 12, ТИП ЭЛЕМЕНТА: CERMET, РЕГУЛИРОВКА: SIDE SLOT, СОПРОТИВЛЕНИЕ: 10 KOHMS, НОМИНАЛЬНАЯ МОЩНОСТЬ: 250 MW (1/4 W), ДОПУСТИМОЕ ОТКЛОНЕНИЕ: 0,1, ТЕМПЕРАТУРНЫЙ КОЭФФИЦИЕНТ: 100 PPM / C, ОРИЕНТАЦИЯ: VERTICAL ADJUSTMENT, МИНИМАЛЬНАЯ РАБОЧАЯ ТЕМПЕРАТУРА: - 65 C, МАКСИМАЛЬНАЯ РАБОЧАЯ ТЕМПЕРАТУРА: + 150 C, УПАКОВКА: REEL, УПАКОВКА: CUT TAPE, УПАКОВКА: MOUSEREEL, ВЫСОТА: 3.9 MM, ДЛИНА: 4.8 MM, ВИД МОНТАЖА: PCB MOUNT, ТИП ПРОДУКТА: TRIMMER RESISTORS, РАЗМЕР ФАБРИЧНОЙ УПАКОВКИ: 500, ПОДКАТЕГОРИЯ: POTENTIOMETERS,</t>
  </si>
  <si>
    <t>3224G-1-103E</t>
  </si>
  <si>
    <t>BOURNS INC</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</si>
  <si>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 ТОВАР ПОСТАВЛЯЕТСЯ НА БЕЗВОЗМЕЗДНОЙ ОСНОВЕ.</t>
  </si>
  <si>
    <t>КАТЕГОРИЯ ПРОДУКТА: РЕГИСТРЫ СДВИГА СЧЕТЧИКА, ROHS: ПОДРОБНОСТИ, ПОСЛЕДОВАТЕЛЬНОСТЬ СЧЁТА: SERIAL TO PARALLEL, КОЛИЧЕСТВО КОНТУРОВ: 1, КОЛИЧЕСТВО ЦИФРОВЫХ РАЗРЯДОВ: 32 BIT, УПАКОВКА / БЛОК: PLCC-44, ТИП ЛОГИКИ: CMOS, КОЛИЧЕСТВО ВХОДНЫХ ЛИНИЙ: 2, ВРЕМЯ ЗАДЕРЖКИ РАСПРОСТРАНЕНИЯ: 110 NS, НАПРЯЖЕНИЕ ПИТАНИЯ - МАКС.: 5.5 V, МИНИМАЛЬНАЯ РАБОЧАЯ ТЕМПЕРАТУРА: - 40 C, МАКСИМАЛЬНАЯ РАБОЧАЯ ТЕМПЕРАТУРА: + 85 C, УПАКОВКА: TUBE, ТОРГОВАЯ МАРКА: MICROCHIP TECHNOLOGY, ФУНКЦИЯ: SHIFT REGISTER/LATCH/DRIVER, ЧУВСТВИТЕЛЬНЫЙ К ВЛАЖНОСТИ: YES, ВИД МОНТАЖА: SMD/SMT, КОЛИЧЕСТВО ВЫХОДНЫХ ЛИНИЙ: 32, РАБОЧЕЕ НАПРЯЖЕНИЕ ПИТАНИЯ: - 500 MV TO 7 V, ТИП ПРОДУКТА: COUNTER SHIFT REGISTERS, РАЗМЕР ФАБРИЧНОЙ УПАКОВКИ: 27, ПОДКАТЕГОРИЯ: LOGIC ICS, ШИРИНА: 16.59 MM</t>
  </si>
  <si>
    <t>HV9308PJ-G</t>
  </si>
  <si>
    <t>ЧАСТЬ СОЕДИНИТЕЛЬНОГО РАЗЪЕМА. ТОВАР ПОСТАВЛЯЕТСЯ НА БЕЗВОЗМЕЗДНОЙ ОСНОВЕ СТОИМОСТЬ УКАЗАНА ТОЛЬКО ДЛЯ ТАМОЖЕННЫХ ЦЕЛЕЙ.</t>
  </si>
  <si>
    <t>КАТЕГОРИЯ ПРОДУКТА: КОРПУСА РАЗЪЕМОВ D-SUB, БЕЗ КОНТАКТНЫХ ЭЛЕМЕНТОВ. ROHS: ПОДРОБНОСТИ, ТИП: TWO PIECE BACKSHELL, РАЗМЕР ОБОЛОЧКИ: 1 (E), КАБЕЛЬНЫЙ ВВОД, УГЛОВОЙ: STRAIGHT, КОЛИЧЕСТВО КАБЕЛЬНЫХ ВВОДОВ: 1 ENTRY, МАТЕРИАЛ КОРПУСА: THERMOPLASTIC (TP), КОЛИЧЕСТВО ПОЗИЦИЙ: 9 POSITION, ПАРАМЕТРЫ IP: -, УПАКОВКА: BULK, ТОРГОВАЯ МАРКА: HARTING, ОТФИЛЬТРОВАННЫЙ: -, ТИП ПРОДУКТА: D-SUB BACKSHELLS, РАЗМЕР ФАБРИЧНОЙ УПАКОВКИ: 10, ПОДКАТЕГОРИЯ: D-SUB CONNECTORS</t>
  </si>
  <si>
    <t>9670090424</t>
  </si>
  <si>
    <t>КАТЕГОРИЯ ПРОДУКТА: ТУМБЛЕРЫ, РОХС: ПОДРОБНОСТИ, ПОДСВЕТКА: БЕЗ ПОДСВЕТКИ, ЦВЕТ ОСВЕЩЕНИЯ: -, ТИП ЛАМПЫ: -, ФОРМА ОБРАТНОЙ СВЯЗИ: SPDT, ФУНКЦИЯ ПЕРЕКЛЮЧЕНИЯ: ВКЛ-ВКЛ, ТИП КРЕПЛЕНИЯ: МОНТАЖ НА ПАНЕЛИ, МОНТАЖ НА ПЕЧАТНОЙ ПЛАТЕ, КЛЕМТИП: ПРИПОЙ КОНТАКТ, НОМИНАЛЬНЫЙ ТОК: 400 МА, НОМИНАЛЬНОЕ НАПРЯЖЕНИЕ ПЕРЕМЕННОГО ТОКА: 20 В ПЕРЕМЕННОГО ТОКА, НОМИНАЛЬНЫЙ ОХВАТ ПОСТОЯННОГО ТОКА: 20 В ПОСТОЯННОГО ТОКА, РАЗМЕР АВТОБУСА: 14702, ВОДИТЕЛЬ: ОДИН, ЗАЖИМНОЕ УПЛОТНЕНИЕ: ЭПОКСИДНАЯ СМОЛА, КОНТАКТНЫЕ ПРОЦЕССЫ: ЗОЛОТО, СОГЛАСИЕ: -, ЦВЕТ: КРАСНЫЙ, КОНТАКТНЫЙ МАТЕРИАЛ: МЕДЬ, КЛАССЫ ВОСПЛАМЕНЯЕМОСТИ: УЛ 94 В-0, МАТЕРИАЛ КОРПУСА: ДИАЛЛИЛФТАЛАТ (ДАФ), ПРОДОЛЖИТЕЛЬНОСТЬ ЖИЗНИ: 6000 ЦИКЛОВ, МАКСИМАЛЬНАЯ РАБОЧАЯ ТЕМПЕРАТУРА: + 80 С, МИНИМАЛЬНАЯ РАБОЧАЯ ТЕМПЕРАТУРА: - 30 С, УГОЛ УСТАНОВКИ: ВЕРТИКАЛЬНЫЙ, КОЛИЧЕСТВО ПОЛЮСОВ: 1, НОМИНАЛЬНАЯ МОЩНОСТЬ: 400 МВА, ТИП ПРОДУКТА: ТУМБЛЕРЫ, ПОДКАТЕГОРИЯ: ПЕРЕКЛЮЧАТЕЛИ,</t>
  </si>
  <si>
    <t>A101SYCB04</t>
  </si>
  <si>
    <t>КАТЕГОРИЯ ПРОДУКТА: РАЗЪЕМЫ DIN 41612, РОХС: ПОДРОБНОСТИ, ПРОДУКТ: РОЗЕТКИ, КОЛИЧЕСТВО ПОЗИЦИЙ: 160 ПОЗИЦИЯ, КОЛИЧЕСТВО РЯДОВ: 5 РЯД, РАССТОЯНИЕ: 2,54 ММ, ТИП: ХАР-БУС 64, КЛЕМТИП: НАЖМИТЕ FIT, УГОЛ УСТАНОВКИ: ПРЯМОЙ, НОМИНАЛЬНЫЙ ТОК: 1 А, КОНТАКТНЫЕ ПРОЦЕССЫ: ЗОЛОТО, КОНТАКТНЫЙ МАТЕРИАЛ: МЕДНЫЙ СПЛАВ, РЯД: ЕСТЬ-ШИНА 64, ТИП ПРОДУКТА: РАЗЪЕМЫ DIN 41612, ЗАГРУЖЕННЫЕ СТРОКИ: Г + А + Б + В + Г, КОЛИЧЕСТВО УПАКОВКИ С ЗАВОДА: 20, ПОДКАТЕГОРИЯ: РАЗЪЕМЫ ОБЪЕДИНИТЕЛЬНОЙ ПЛАТЫ,</t>
  </si>
  <si>
    <t>2021602201</t>
  </si>
  <si>
    <t>ПРОГРАММИРУЕМАЯ ЛОГИЧЕСКАЯ ИНТЕГРАЛЬНАЯ СХЕМА. КАТЕГОРИЯ ПРОДУКТА: FPGA - ПРОГРАММИРУЕМАЯ ВЕНТИЛЬНАЯ МАТРИЦА, ROHS: ПОДРОБНОСТИ, СЕРИЯ: MAX 10 10M08, КОЛИЧЕСТВО ЛОГИЧЕСКИХ ЭЛЕМЕНТОВ: 8000 LE, АДАПТИВНЫЕ ЛОГИЧЕСКИЕ МОДУЛИ - ALMS: -, ВСТРОЕННАЯ ПАМЯТЬ: 378 KBIT, КОЛИЧЕСТВО ВХОДОВ/ВЫХОДОВ: 178 I/O, НАПРЯЖЕНИЕ ПИТАНИЯ - МИН.: 1.15 V, НАПРЯЖЕНИЕ ПИТАНИЯ - МАКС.: 1.25 V, МИНИМАЛЬНАЯ РАБОЧАЯ ТЕМПЕРАТУРА: - 40 C, МАКСИМАЛЬНАЯ РАБОЧАЯ ТЕМПЕРАТУРА: + 100 C, ДИАПАЗОН ДАННЫХ: -, КОЛИЧЕСТВО ТРАНСИВЕРОВ: -, ВИД МОНТАЖА: SMD/SMT, УПАКОВКА / БЛОК: FBGA-256, УПАКОВКА: TRAY, ДЛИНА: 17 MM, МАКСИМАЛЬНАЯ РАБОЧАЯ ЧАСТОТА: 450 MHZ, ЧУВСТВИТЕЛЬНЫЙ К ВЛАЖНОСТИ: YES, КОЛИЧЕСТВО БЛОКОВ ЛОГИЧЕСКИХ МАССИВОВ (LAB): 500 LAB, РАБОЧЕЕ НАПРЯЖЕНИЕ ПИТАНИЯ: 1.2 V, ТИП ПРОДУКТА: FPGA - FIELD PROGRAMMABLE GATE ARRAY, РАЗМЕР ФАБРИЧНОЙ УПАКОВКИ: 90, ПОДКАТЕГОРИЯ: PROGRAMMABLE LOGIC ICS, КОММЕРЧЕСКОЕ ОБОЗНАЧЕНИЕ: MAX, ШИРИНА: 17 MM, ДРУГИЕ НАЗВАНИЯ ТОВАРА №: 967130</t>
  </si>
  <si>
    <t>10M08DAF256I7G</t>
  </si>
  <si>
    <t>МИКРОСХЕМА ПРОЦЕССОР И КОНТРОЛЛЕР ЦИФРОВОГО СИГНАЛА. КАТЕГОРИЯ ПРОДУКТА: ПРОГРАММИРУЕМАЯ ПОЛЬЗОВАТЕЛЕМ ВЕНТИЛЬНАЯ МАТРИЦА В СИСТЕМЕ НА КРИСТАЛЛЕ, ROHS: ПОДРОБНОСТИ, ВИД МОНТАЖА: SMD/SMT, УПАКОВКА / БЛОК: UBGA-672, ЯДРО: ARM CORTEX A9, КОЛИЧЕСТВО ЯДЕР: 2 CORE, МАКСИМАЛЬНАЯ ТАКТОВАЯ ЧАСТОТА: 925 MHZ, ПАМЯТЬ ДЛЯ КЭША КОМАНД L1 / ДАННЫХ: 2 X 32 KB, ПАМЯТЬ ДЛЯ КЭША КОМАНД L1 / ДАННЫХ: 2 X 32 KB, РАЗМЕР ПРОГРАММНОЙ ПАМЯТИ: -, РАЗМЕР ОЗУ ДАННЫХ: -, КОЛИЧЕСТВО ЛОГИЧЕСКИХ ЭЛЕМЕНТОВ: 85000 LE, АДАПТИВНЫЕ ЛОГИЧЕСКИЕ МОДУЛИ - ALMS: 32070 ALM, ВСТРОЕННАЯ ПАМЯТЬ: 3970 KBIT, КОЛИЧЕСТВО ВХОДОВ/ВЫХОДОВ: 288 I/O, РАБОЧЕЕ НАПРЯЖЕНИЕ ПИТАНИЯ: 1.1 V, МИНИМАЛЬНАЯ РАБОЧАЯ ТЕМПЕРАТУРА: - 40 C, МАКСИМАЛЬНАЯ РАБОЧАЯ ТЕМПЕРАТУРА: + 100 C, ВСТРОЕННАЯ БЛОЧНАЯ ПАМЯТЬ - EBR: 480 KBIT, МАКСИМАЛЬНАЯ РАБОЧАЯ ЧАСТОТА: 800 MHZ, ЧУВСТВИТЕЛЬНЫЙ К ВЛАЖНОСТИ: YES, КОЛИЧЕСТВО БЛОКОВ ЛОГИЧЕСКИХ МАССИВОВ (LAB): 3207 LAB, КОЛИЧЕСТВО ТРАНСИВЕРОВ: 9 TRANSCEIVER, УПАКОВКА: TRAY, ТИП ПРОДУКТА: FPGA - FIELD PROGRAMMABLE GATE ARRAY, СЕРИЯ: 5CSTFD5D, РАЗМЕР ФАБРИЧНОЙ УПАКОВКИ: 27, ПОДКАТЕГОРИЯ: SOC - SYSTEMS ON A CHIP, КОММЕРЧЕСКОЕ ОБОЗНАЧЕНИЕ: CYCLONE, ДРУГИЕ НАЗВАНИЯ ТОВАРА №: 968388</t>
  </si>
  <si>
    <t>5CSTFD5D5F31I7N</t>
  </si>
  <si>
    <t>МИКРОСХЕМА ПАМЯТИ. КАТЕГОРИЯ ПРОДУКТА: СТАТ. ОЗУ, ROHS: ПОДРОБНОСТИ, РАЗМЕР ПАМЯТИ: 144 MBIT, ОРГАНИЗАЦИЯ: 4 M X 36, ВРЕМЯ ДОСТУПА: 450 PS, МАКСИМАЛЬНАЯ ТАКТОВАЯ ЧАСТОТА: 300 MHZ, ТИП ИНТЕРФЕЙСА: PARALLEL, НАПРЯЖЕНИЕ ПИТАНИЯ - МАКС.: 1.9 V, НАПРЯЖЕНИЕ ПИТАНИЯ - МИН.: 1.7 V, МИНИМАЛЬНАЯ РАБОЧАЯ ТЕМПЕРАТУРА: - 40 C, МАКСИМАЛЬНАЯ РАБОЧАЯ ТЕМПЕРАТУРА: + 85 C, ВИД МОНТАЖА: SMD/SMT, УПАКОВКА / БЛОК: FBGA-165, УПАКОВКА: TRAY, ТИП ПАМЯТИ: VOLATILE, ЧУВСТВИТЕЛЬНЫЙ К ВЛАЖНОСТИ: YES, ТИП ПРОДУКТА: SRAM, СЕРИЯ: CY7C2644KV18, РАЗМЕР ФАБРИЧНОЙ УПАКОВКИ: 105, ПОДКАТЕГОРИЯ: MEMORY &amp; DATA STORAGE, КОММЕРЧЕСКОЕ ОБОЗНАЧЕНИЕ: QDR, ТИП: SYNCHRONOUS</t>
  </si>
  <si>
    <t>CY7C2644KV18-300BZXI</t>
  </si>
  <si>
    <t>МИКРОСХЕМА ДЛЯ УПРАВЛЕНИЯ ПИТАНИЕМ. КАТЕГОРИЯ ПРОДУКТА: LDO РЕГУЛЯТОРЫ НАПРЯЖЕНИЯ, ROHS: ПОДРОБНОСТИ, ВИД МОНТАЖА: SMD/SMT, УПАКОВКА / БЛОК: VQFN-20, ВЫХОДНОЙ ТОК: 1 A, КОЛИЧЕСТВО ВЫХОДОВ: 1 OUTPUT, ПОЛЯРНОСТЬ: POSITIVE, ВХОДНОЕ НАПРЯЖЕНИЕ, МИН.: 3 V, ВХОДНОЕ НАПРЯЖЕНИЕ, МАКС.: 36 V, ПОДАВЛЕНИЕ ПУЛЬСАЦИЙ ПИТАНИЯ - ТИПИЧ.: 78 DB, ТИП ВЫХОДА: ADJUSTABLE, МИНИМАЛЬНАЯ РАБОЧАЯ ТЕМПЕРАТУРА: - 40 C, МАКСИМАЛЬНАЯ РАБОЧАЯ ТЕМПЕРАТУРА: + 125 C, НАПРЯЖЕНИЕ ОТПУСКАНИЯ: 307 MV, СЕРИЯ: TPS7A4701, УПАКОВКА: REEL, УПАКОВКА: CUT TAPE, УПАКОВКА: MOUSEREEL, СРЕДСТВА РАЗРАБОТКИ: TPS7A4701EVM-094, НАПРЯЖЕНИЕ ОТПУСКАНИЯ - МАКС.: 450 MV, НЕСТАБИЛЬНОСТЬ ВЫХОДНОГО НАПРЯЖЕНИЯ ИЛИ ТОКА: 0.092 %, НЕСТАБИЛЬНОСТЬ ВЫХОДНОЙ НАГРУЗКИ: 0.3 %, МАКСИМАЛЬНОЕ ВЫХОДНОЕ НАПРЯЖЕНИЕ: 34 V, ЧУВСТВИТЕЛЬНЫЙ К ВЛАЖНОСТИ: YES, РАБОЧИЙ ТОК ИСТОЧНИКА ПИТАНИЯ: 580 UA, ДИАПАЗОН РАБОЧИХ ТЕМПЕРАТУР: -4, ДИАПАЗОН ВЫХОДНОГО НАПРЯЖЕНИЯ: 1.4 V TO 34 V, ПРОДУКТ: LDO VOLTAGE REGULATORS, ТИП ПРОДУКТА: LDO VOLTAGE REGULATORS, ОПОРНОЕ НАПРЯЖЕНИЕ: 1.4 V, РАЗМЕР ФАБРИЧНОЙ УПАКОВКИ: 250, ПОДКАТЕГОРИЯ: PMIC - POWER MANAGEMENT ICS, ТИП: RF LDO VOLTAGE REGULATORS, ТОЧНОСТЬ РЕГУЛИРОВАНИЯ НАПРЯЖЕНИЯ: 2.5 %</t>
  </si>
  <si>
    <t>TPS7A4701RGW</t>
  </si>
  <si>
    <t>МИКРОСХЕМА ПАМЯТИ С ОБЪЕМОМ ПАМЯТИ БОЛЕЕ 512 МИБИТ,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</si>
  <si>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ПАМЯТИ. КАТЕГОРИЯ ПРОДУКТА: DRAM, ROHS: ПОДРОБНОСТИ, ТИП: SDRAM - DDR4, ВИД МОНТАЖА: SMD/SMT, УПАКОВКА / БЛОК: FBGA-96, ШИРИНА ШИНЫ ДАННЫХ: 16 BIT, ОРГАНИЗАЦИЯ: 256 M X 16, РАЗМЕР ПАМЯТИ: 4 GBIT, МАКСИМАЛЬНАЯ ТАКТОВАЯ ЧАСТОТА: 1.6 GHZ, ВРЕМЯ ДОСТУПА: 13.75 NS, НАПРЯЖЕНИЕ ПИТАНИЯ - МАКС.: 1.26 V, НАПРЯЖЕНИЕ ПИТАНИЯ - МИН.: 1.14 V, НАПРЯЖЕНИЕ ПИТАНИЯ - МАКС.: 83 MA, МИНИМАЛЬНАЯ РАБОЧАЯ ТЕМПЕРАТУРА: - 40 C, МАКСИМАЛЬНАЯ РАБОЧАЯ ТЕМПЕРАТУРА: + 105 C, СЕРИЯ: MT40A, УПАКОВКА: TRAY, ЧУВСТВИТЕЛЬНЫЙ К ВЛАЖНОСТИ: YES, ТИП ПРОДУКТА: DRAM, РАЗМЕР ФАБРИЧНОЙ УПАКОВКИ: 1080, ПОДКАТЕГОРИЯ: MEMORY &amp; DATA STORAGE</t>
  </si>
  <si>
    <t>MT40A256M16LY-062EAAT:F</t>
  </si>
  <si>
    <t>ДИНАМИЧЕСКИЕ ОПЕРАТИВНЫЕ ЗАПОМИНАЮЩИЕ УСТРОЙСТВА (ДОЗУ): МИКРОСХЕМА ПАМЯТИ С ОБЪЕМОМ ПАМЯТИ БОЛЕЕ 512 МИБИТ,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</si>
  <si>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КАТЕГОРИЯ ПРОДУКТА: ФЛЕШ-ПАМЯТЬ NOR, ROHS: ПОДРОБНОСТИ, ВИД МОНТАЖА: SMD/SMT, УПАКОВКА / БЛОК: T-PBGA-24, СЕРИЯ: MT25QL, РАЗМЕР ПАМЯТИ: 1 GBIT, НАПРЯЖЕНИЕ ПИТАНИЯ - МИН.: 2.7 V, НАПРЯЖЕНИЕ ПИТАНИЯ - МАКС.: 3.6 V, ТИП ИНТЕРФЕЙСА: SPI, МАКСИМАЛЬНАЯ ТАКТОВАЯ ЧАСТОТА: 133 MHZ, ОРГАНИЗАЦИЯ: 128 M X 8, ШИРИНА ШИНЫ ДАННЫХ: 8 BIT, ТИП СИНХРОНИЗАЦИИ: SYNCHRONOUS, МИНИМАЛЬНАЯ РАБОЧАЯ ТЕМПЕРАТУРА: - 40 C, МАКСИМАЛЬНАЯ РАБОЧАЯ ТЕМПЕРАТУРА: + 125 C, УПАКОВКА: TRAY, ЧУВСТВИТЕЛЬНЫЙ К ВЛАЖНОСТИ: YES, ТИП ПРОДУКТА: NOR FLASH, БЫСТРОДЕЙСТВИЕ: 133 MHZ, РАЗМЕР ФАБРИЧНОЙ УПАКОВКИ: 1122, ПОДКАТЕГОРИЯ: MEMORY &amp; DATA STORAGE</t>
  </si>
  <si>
    <t>MT25QL01GBBB8E12-0AUT</t>
  </si>
  <si>
    <t>ИНТЕГРАЛЬНЫЕ ПРОГРАММИРУЕМЫЕ ЛОГИЧЕСКИЕ СХЕМЫ (ИС) › EMBEDDED - FPGA (ПОЛЕВАЯ ПРОГРАММИРУЕМАЯ МАТРИЦА); НОМЕР ЧАСТИ: 10M25DAF256I7G; КРАТКОЕ ОПИСАНИЕ: IC FPGA 178 I/O 256FBGA; ROHS СТАТУС: БЕССВИНЦОВЫЙ / СООТВЕТСТВУЕТ ROHS; КАТЕГОРИЯ: EMBEDDED - FPGA (ПОЛЕВАЯ ПРОГРАММИРУЕМАЯ МАТРИЦА); СТАТУС ДЕТАЛИ: ACTIVE; КОЛИЧЕСТВО LAB / CLB: 1563; КОЛИЧЕСТВО ЛОГИЧЕСКИХ ЭЛЕМЕНТОВ / ЯЧЕЕК: 25000; СУММАРНАЯ ПАМЯТЬ: 691200; КОЛИЧЕСТВО ВХОДОВ / ВЫХОДОВ: 178; КОЛИЧЕСТВО ВОРОТ: -; НАПРЯЖЕНИЕ – ПОСТАВКА: 1.15 V ~ 1.25 V; ТИП МОНТАЖА: SURFACE MOUNT; РАБОЧАЯ ТЕМПЕРАТУРА: -40°C ~ 100°C (TJ); УПАКОВКА / ЧЕХОЛ: 256-LBGA; ПАКЕТ УСТРОЙСТВ ПОСТАВЩИКА: 256-FBGA (17X17), ВЫСОТА: 1.05 MM, УПАКОВКА: TRAY.</t>
  </si>
  <si>
    <t>10M25DAF25617G</t>
  </si>
  <si>
    <t>МИКРОСХЕМА ИНТЕРФЕЙСНАЯ, КАТЕГОРИЯ ПРОДУКТА: ИС, ИНТЕРФЕЙС USB; СЕРИЯ: FT4232H; ПРОДУКТ: USB CONTROLLERS; ТИП: BRIDGE, USB TO UART; ВИД МОНТАЖА: SMD/SMT; УПАКОВКА / БЛОК: LQFP-64;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1.8 V, 3.3 V; РАЗМЕР ФАБРИЧНОЙ УПАКОВКИ: 1000; КОММЕРЧЕСКОЕ ОБОЗНАЧЕНИЕ: H-CHIP</t>
  </si>
  <si>
    <t>FT4232HL-REEL</t>
  </si>
  <si>
    <t>МИКРОСХЕМА ИНТЕРФЕЙСНАЯ. КАТЕГОРИЯ ПРОДУКТА: ИС ДЛЯ ИНТЕРФЕЙСА CAN, ROHS: ПОДРОБНОСТИ, СЕРИЯ: SN65HVD232, ТИП: HIGH SPEED CAN TRANSCEIVER, ВИД МОНТАЖА: SMD/SMT, УПАКОВКА / БЛОК: SOIC-8, ДИАПАЗОН ДАННЫХ: 1 MB/S, КОЛИЧЕСТВО ДРАЙВЕРОВ: 1 DRIVER, КОЛИЧЕСТВО ПРИЕМНИКОВ: 1 RECEIVER, НАПРЯЖЕНИЕ ПИТАНИЯ - МИН.: 3 V, НАПРЯЖЕНИЕ ПИТАНИЯ - МАКС.: 3.6 V, МИНИМАЛЬНАЯ РАБОЧАЯ ТЕМПЕРАТУРА: - 40 C, МАКСИМАЛЬНАЯ РАБОЧАЯ ТЕМПЕРАТУРА: + 85 C, РАБОЧИЙ ТОК ИСТОЧНИКА ПИТАНИЯ: 10 MA, ЗАЩИТА ОТ ЭЛЕКТРОСТАТИЧЕСКИХ РАЗРЯДОВ: 16 KV, УПАКОВКА: REEL, УПАКОВКА: CUT TAPE, УПАКОВКА: MOUSEREEL, КОЛИЧЕСТВО ТРАНСИВЕРОВ: 1, РАБОЧЕЕ НАПРЯЖЕНИЕ ПИТАНИЯ: 3 V TO 3.6 V, ПРОДУКТ: CAN TRANSCEIVERS, ТИП ПРОДУКТА: CAN INTERFACE IC, ПОДДЕРЖИВАЕМЫЙ ПРОТОКОЛ: CAN, РАЗМЕР ФАБРИЧНОЙ УПАКОВКИ: 2500, ПОДКАТЕГОРИЯ: INTERFACE ICS</t>
  </si>
  <si>
    <t>SN65HVD232DR</t>
  </si>
  <si>
    <t>КАТЕГОРИЯ ПРОДУКТА: СИНФАЗНЫЕ ДРОССЕЛИ / ФИЛЬТРЫ, ВИД МОНТАЖА: PCB MOUNT, ТИП ВЫВОДОВ: SMD/SMT, КОЛИЧЕСТВО КАНАЛОВ: 1 CHANNEL, ИНДУКТИВНОСТЬ: 68 NH, ДОПУСТИМОЕ ОТКЛОНЕНИЕ: 0,05, МАКСИМАЛЬНЫЙ ПОСТОЯННЫЙ ТОК: 410 MA, МАКСИМАЛЬНОЕ СОПРОТИВЛЕНИЕ ПОСТОЯННОМУ ТОКУ: 190 MOHMS, ЧАСТОТА СОБСТВЕННЫХ КОЛЕБАНИЙ: 1.55 GHZ, МИНИМАЛЬНАЯ РАБОЧАЯ ТЕМПЕРАТУРА: - 55 C, МАКСИМАЛЬНАЯ РАБОЧАЯ ТЕМПЕРАТУРА: + 125 C, УПАКОВКА / БЛОК: 0805 (2012 METRIC), ДЛИНА: 2.2 MM, ШИРИНА: 1.2 MM, ВЫСОТА: 1.4 MM, УПАКОВКА: REEL, ТИП ПРОДУКТА: COMMON MODE CHOKES, Q МИН.: 45, РАЗМЕР ФАБРИЧНОЙ УПАКОВКИ: 3000, ПОДКАТЕГОРИЯ: INDUCTORS, CHOKES &amp; COILS, ТЕСТОВАЯ ЧАСТОТА: 200 MHZ</t>
  </si>
  <si>
    <t>B82498-B3680J</t>
  </si>
  <si>
    <t>КАТЕГОРИЯ ПРОДУКТА: СИЛОВЫЕ ИНДУКТОРЫ - ПОВЕРХНОСТНЫЙ МОНТАЖ, ROHS: ПОДРОБНОСТИ, ТИП: POWER INDUCTOR, ТИП ВЫВОДОВ: SMD/SMT, УПАКОВКА / БЛОК: 6.3 MM X 6.3 MM X 3 MM, ЭКРАНИРОВАНИЕ: SHIELDED, ИНДУКТИВНОСТЬ: 220 UH, ДОПУСТИМОЕ ОТКЛОНЕНИЕ: 0,2, МАКСИМАЛЬНЫЙ ПОСТОЯННЫЙ ТОК: 350 MA, МАКСИМАЛЬНОЕ СОПРОТИВЛЕНИЕ ПОСТОЯННОМУ ТОКУ: 1.35 OHMS, ТОК НАСЫЩЕНИЯ: 280 MA, МИНИМАЛЬНАЯ РАБОЧАЯ ТЕМПЕРАТУРА: - 55 C, МАКСИМАЛЬНАЯ РАБОЧАЯ ТЕМПЕРАТУРА: + 150 C, Q МИН.: -, ВИД МОНТАЖА: PCB MOUNT, ДЛИНА: 6.3 MM, ШИРИНА: 6.3 MM, ВЫСОТА: 3 MM, ДИАМЕТР: -, МАТЕРИАЛ СЕРДЕЧНИКА: FERRITE, КВАЛИФИКАЦИЯ: AEC-Q200, СЕРИЯ: B82462G, УПАКОВКА: REEL, УПАКОВКА: CUT TAPE, УПАКОВКА: MOUSEREEL, ПРИМЕНЕНИЕ: AUTOMOTIVE, ТИП ЯДРА: WIREWOUND, ПРОДУКТ: POWER INDUCTORS, ТИП ПРОДУКТА: POWER INDUCTORS - SMD, ЧАСТОТА СОБСТВЕННЫХ КОЛЕБАНИЙ: -, РАЗМЕР ФАБРИЧНОЙ УПАКОВКИ: 2500, ПОДКАТЕГОРИЯ: INDUCTORS, CHOKES &amp; COILS, ПРЕРЫВАНИЕ: STANDARD, ТЕСТОВАЯ ЧАСТОТА: 100 KHZ, ДРУГИЕ НАЗВАНИЯ ТОВАРА №: B82462G4224M000</t>
  </si>
  <si>
    <t>B82462G4224M000</t>
  </si>
  <si>
    <t>КАТЕГОРИЯ ПРОДУКТА: СИЛОВЫЕ ИНДУКТОРЫ - ПОВЕРХНОСТНЫЙ МОНТАЖ, ROHS: ПОДРОБНОСТИ, ТИП: POWER INDUCTOR, ТИП ВЫВОДОВ: SMD/SMT, ЭКРАНИРОВАНИЕ: SHIELDED, ИНДУКТИВНОСТЬ: 10 UH, ДОПУСТИМОЕ ОТКЛОНЕНИЕ: 0,2, МАКСИМАЛЬНЫЙ ПОСТОЯННЫЙ ТОК: 2.41 A, МАКСИМАЛЬНОЕ СОПРОТИВЛЕНИЕ ПОСТОЯННОМУ ТОКУ: 48.9 MOHMS, ТОК НАСЫЩЕНИЯ: 3.17 A, МИНИМАЛЬНАЯ РАБОЧАЯ ТЕМПЕРАТУРА: - 40 C, МАКСИМАЛЬНАЯ РАБОЧАЯ ТЕМПЕРАТУРА: + 125 C, Q МИН.: -, ВИД МОНТАЖА: PCB MOUNT, ДЛИНА: 7.6 MM, ШИРИНА: 7.6 MM, ВЫСОТА: 4.35 MM, ДИАМЕТР: -, МАТЕРИАЛ СЕРДЕЧНИКА: FERRITE, СЕРИЯ: DR, ПРОДУКТ: POWER INDUCTORS, ТИП ПРОДУКТА: POWER INDUCTORS - SMD, ЧАСТОТА СОБСТВЕННЫХ КОЛЕБАНИЙ: -, РАЗМЕР ФАБРИЧНОЙ УПАКОВКИ: 1100, ПОДКАТЕГОРИЯ: INDUCTORS, CHOKES &amp; COILS, ПРЕРЫВАНИЕ: STANDARD, ТЕСТОВАЯ ЧАСТОТА: 100 KHZ</t>
  </si>
  <si>
    <t>DR74-100-R</t>
  </si>
  <si>
    <t>ТАНТАЛОВЫЙ КОНДЕНСАТОР ДЛЯ ПОВЕРХНОСТНОГО МОНТАЖА СЕРИЯ: 293D, ЁМКОСТЬ: 10 UF, НОМИНАЛ. НАПР. ПОСТОЯННОГО ТОКА: 20 VDC, ДОПУСТИМОЕ ОТКЛОНЕНИЕ: 20 %, ЭФФЕКТИВНОЕ ПОСЛЕДОВАТЕЛЬНОЕ СОПРОТИВЛЕНИЕ: 2.1 OHMS, КОРПУС - ДЮЙМЫ: 1411, КОРПУС - ММ: 3528, РЕГ. КОД ПРОИЗВ.: B CASE, ВЫС.: 1.9 MM, МИН. РАБ. ТЕМП.: - 55 C, МАКС. РАБ. ТЕМП.: + 125 C, УПАКОВКА: CUT TAPE, УПАКОВКА: MOUSEREEL, УПАКОВКА: REEL, ТИП ВЫВОДОВ: SMD/SMT, ДЛ.: 3.5 MM, БЛОК: 1411 (3528 METRIC), ПРОДУКТ: TANTALUM SOLID STANDARD GRADE - OTHER VARIOUS, ТИП: MOLDED, ШИР.: 2.8 MM, ТОК УТЕЧКИ: 2 AµA, КОЭФФИЦИЕНТ ЗАТУХАНИЯ, DF: 6, ТИП ПРОДУКТА: TANTALUM CAPACITORS, ПУЛЬСИРУЮЩИЙ ТОК: 0.2 A, РАЗМ. ФАБРИЧНОЙ УПАКОВКИ: 2000, ПОДКАТЕГОРИЯ: CAPACITORS</t>
  </si>
  <si>
    <t>293D106X0020B2TE3</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</si>
  <si>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47 UF; НОМИНАЛЬНОЕ НАПРЯЖЕНИЕ ПОСТОЯННОГО ТОКА: 10 VDC; ДОПУСТИМОЕ ОТКЛОНЕНИЕ: 20 %; ЭФФЕКТИВНОЕ ПОСЛЕДОВАТЕЛЬНОЕ СОПРОТИВЛЕНИЕ: 1.8 OHMS; КОРПУС - ДЮЙМЫ: 1411; КОРПУС - ММ: 3528; РЕГ. КОД ВЫСОТА: 1.9 MM; МИНИМАЛЬНАЯ РАБОЧАЯ ТЕМПЕРАТУРА: - 55 C; МАКСИМАЛЬНАЯ РАБОЧАЯ ТЕМПЕРАТУРА: + 125 C; ТИП ВЫВОДОВ: SMD/SMT; КОЭФФИЦИЕНТ ЗАТУХАНИЯ, DF: 6; ТОК УТЕЧКИ: 4.7 µA; ДЛИНА: 3.5 MM; УПАКОВКА / БЛОК: 1411 (3528 METRIC); ПРОДУКТ: TANTALUM SOLID STANDARD GRADE - OTHER VARIOUS; ПУЛЬСИРУЮЩИЙ ТОК: 0.22 A; РАЗМЕР ФАБРИЧНОЙ УПАКОВКИ:РАЗМЕР ФАБРИЧНОЙ УПАКОВКИ: 2000; ТИП: MOLDED; ШИРИНА: 2.8 MM</t>
  </si>
  <si>
    <t>293D476X0010B2TE3</t>
  </si>
  <si>
    <t>КАТЕГОРИЯ ПРОДУКТА: АЛЮМИНИЕВЫЕ ЭЛЕКТРОЛИТИЧЕСКИЕ КОНДЕНСАТОРЫ С РЕЗЬБОВЫМИ КЛЕММАМИ, ROHS: ПОДРОБНОСТИ, ПРОДУКТ: ALUMINUM ELECTROLYTIC CAPACITORS, ЁМКОСТЬ: 100000 UF, НОМИНАЛЬНОЕ НАПРЯЖЕНИЕ ПОСТОЯННОГО ТОКА: 25 VDC, ДОПУСТИМОЕ ОТКЛОНЕНИЕ: 0,2, ЭФФЕКТИВНОЕ ПОСЛЕДОВАТЕЛЬНОЕ СОПРОТИВЛЕНИЕ: 9.4 MOHMS, МИНИМАЛЬНАЯ РАБОЧАЯ ТЕМПЕРАТУРА: - 40 C, МАКСИМАЛЬНАЯ РАБОЧАЯ ТЕМПЕРАТУРА: + 105 C, ДИАМЕТР: 51.6 MM, ДЛИНА: 105.7 MM, ШАГ ВЫВОДОВ: 22.2 MM, СРОК СЛУЖБЫ: 3000 HOUR, ПУЛЬСИРУЮЩИЙ ТОК: 32 A, СЕРИЯ: B41580, УПАКОВКА: BULK, ТОРГОВАЯ МАРКА: EPCOS / TDK, ЕМКОСТЬ - МКФ: 100000 UF, ТИП ПРОДУКТА: ELECTROLYTIC CAPACITORS, РАЗМЕР ФАБРИЧНОЙ УПАКОВКИ: 36, ПОДКАТЕГОРИЯ: CAPACITORS, ТИП ВЫВОДОВ: SCREW, ТЕСТОВАЯ ЧАСТОТА: 100 HZ, ДРУГИЕ НАЗВАНИЯ ТОВАРА №: B41580A5100M</t>
  </si>
  <si>
    <t>B41580A5100M000</t>
  </si>
  <si>
    <t>КАТЕГОРИЯ ПРОДУКТА: МНОГОСЛОЙНЫЕ КЕРАМИЧЕСКИЕ КОНДЕНСАТОРЫ - ПОВЕРХНОСТНОГО МОНТАЖА, ЁМКОСТЬ: 15 PF, НОМИНАЛЬНОЕ НАПРЯЖЕНИЕ ПОСТОЯННОГО ТОКА: 16 VDC, ДИЭЛЕКТРИЧЕСКИЙ: C0G (NP0), ДОПУСТИМОЕ ОТКЛОНЕНИЕ: 0,01, КОРПУС - ДЮЙМЫ: 603, КОРПУС - ММ: 1608, МИНИМАЛЬНАЯ РАБОЧАЯ ТЕМПЕРАТУРА: - 55 C, МАКСИМАЛЬНАЯ РАБОЧАЯ ТЕМПЕРАТУРА: + 125 C, ПРОДУКТ: GENERAL TYPE MLCCS, ТИП ВЫВОДОВ: SMD/SMT, ПРЕРЫВАНИЕ: STANDARD, КЛАСС: CLASS 1, ДЛИНА: 1.6 MM, УПАКОВКА / БЛОК: 0603 (1608 METRIC), ТИП ПРОДУКТА: CERAMIC CAPACITORS, ПОДКАТЕГОРИЯ: CAPACITORS, ТИП: GENERAL PURPOSE DIELECTRIC CERAMIC CAPACITOR, ШИРИНА: 0.81 MM, ДРУГИЕ НАЗВАНИЯ ТОВАРА №: KGM15ACG1C150FT</t>
  </si>
  <si>
    <t>0603YA150FAT2A</t>
  </si>
  <si>
    <t>РЕЗИСТОРЫ ПОСТОЯННЫЕ, МОЩНОСТЬЮ НЕ БОЛЕЕ 20 ВТ</t>
  </si>
  <si>
    <t>КАТЕГОРИЯ ПРОДУКТА: ТОКОЧУВСТВИТЕЛЬНЫЕ РЕЗИСТОРЫ – ДЛЯ ПОВЕРХНОСТНОГО МОНТАЖА, ROHS: ПОДРОБНОСТИ, СЕРИЯ: WSHP2818, СОПРОТИВЛЕНИЕ: 50 MOHMS, НОМИНАЛЬНАЯ МОЩНОСТЬ: 10 W, ДОПУСТИМОЕ ОТКЛОНЕНИЕ: 0,01, ТЕМПЕРАТУРНЫЙ КОЭФФИЦИЕНТ: 75 PPM / C, КОРПУС - ДЮЙМЫ: 2818, КОРПУС - ММ: 7146, МИНИМАЛЬНАЯ РАБОЧАЯ ТЕМПЕРАТУРА: - 65 C, МАКСИМАЛЬНАЯ РАБОЧАЯ ТЕМПЕРАТУРА: + 170 C, ТЕХНОЛОГИЯ: METAL ELEMENT, ПРЕРЫВАНИЕ: 2 TERMINAL, ТИП ВЫВОДОВ: SMD/SMT, КВАЛИФИКАЦИЯ: AEC-Q200, УПАКОВКА: REEL, УПАКОВКА: CUT TAPE, УПАКОВКА: MOUSEREEL, ПРИМЕНЕНИЕ: CURRENT SENSE, ОСОБЕННОСТИ: -, ВЫСОТА: 1.5 MM, ДЛИНА: 7.1 MM, ВИД МОНТАЖА: PCB MOUNT, ПРОДУКТ: THICK FILM RESISTORS - SMD, ТИП ПРОДУКТА: CURRENT SENSE RESISTORS, РАЗМЕР ФАБРИЧНОЙ УПАКОВКИ: 3500, ПОДКАТЕГОРИЯ: RESISTORS, ТИП: POWER METAL STRIP RESISTORS, ШИРИНА: 4.6 MM</t>
  </si>
  <si>
    <t>WSHP2818R0500FEA</t>
  </si>
  <si>
    <t>РЕЗИСТОРЫ ПЕРЕМЕННЫЕ МОЩНОСТЬЮ НЕ БОЛЕЕ 20 ВТ</t>
  </si>
  <si>
    <t>КАТЕГОРИЯ ПРОДУКТА: ПОДСТРОЕЧНЫЕ РЕЗИСТОРЫ - ДЛЯ ПОВЕРХНОСТНОГО МОНТАЖА, ROHS: ПОДРОБНОСТИ, СЕРИЯ: 3224, ТИП ВЫВОДОВ: SMD/SMT, ПРОДУКТ: MULTITURN, ЧИСЛО ОБОРОТОВ: 12, ТИП ЭЛЕМЕНТА: CERMET, РЕГУЛИРОВКА: SIDE SLOT, СОПРОТИВЛЕНИЕ: 10 KOHMS, НОМИНАЛЬНАЯ МОЩНОСТЬ: 250 MW (1/4 W), ДОПУСТИМОЕ ОТКЛОНЕНИЕ: 0,1, ТЕМПЕРАТУРНЫЙ КОЭФФИЦИЕНТ: 100 PPM / C, ОРИЕНТАЦИЯ: VERTICAL ADJUSTMENT, МИНИМАЛЬНАЯ РАБОЧАЯ ТЕМПЕРАТУРА: - 65 C, МАКСИМАЛЬНАЯ РАБОЧАЯ ТЕМПЕРАТУРА: + 150 C, УПАКОВКА: REEL, УПАКОВКА: CUT TAPE, УПАКОВКА: MOUSEREEL, ВЫСОТА: 3.9 MM, ДЛИНА: 4.8 MM, ВИД МОНТАЖА: PCB MOUNT, ТИП ПРОДУКТА: TRIMMER RESISTORS, РАЗМЕР ФАБРИЧНОЙ УПАКОВКИ: 500, ПОДКАТЕГОРИЯ: POTENTIOMETERS, TRIMMERS &amp; RHEOSTATS, ТИП: MULTITURN 4 MM SMD TRIMMING POTENTIOMETER, ШИРИНА: 4.6 MM</t>
  </si>
  <si>
    <t>РАЗЪЕМЫ, СОЕДИНИТЕЛИ ДЛЯ КОАКСИАЛЬНЫХ КАБЕЛЕЙ</t>
  </si>
  <si>
    <t>РАЗЪЕМ СОЕДИНИТЕЛЬНЫЙ РЧ. КАТЕГОРИЯ ДЕТАЛЕЙ: СОЕДИНИТЕЛИ. ОПИСАНИЕ: РАДИОЧАСТОТНЫЙ РАЗЪЕМ SMA, 1 КОНТАКТ (Ы), РАЗЪЕМ, КРЕПЛЕНИЕ НА ПАНЕЛЬ, КРЕПЛЕНИЕ НА ПАНЕЛЬ, КЛЕММА ДЛЯ ПРИПОЯ, ОТВЕРСТИЕ 0,099-0,111, ТЕХНИЧЕСКИЕ ХАРАКТЕРИСТИКИ: ТИП РАЗЪЕМА: РАЗЪЕМ RF SMA; ГЛУБИНА ТЕЛА: 0,374 ДЮЙМА; ТИП КОРПУСА / ОБОЛОЧКИ: РАЗЪЕМ; ХАРАКТЕРИСТИЧЕСКИЙ ИМПЕДАНС: 50,0 ОМ.</t>
  </si>
  <si>
    <t>SMA862NS-0032</t>
  </si>
  <si>
    <t>JYEBAO</t>
  </si>
  <si>
    <t>КАТЕГОРИЯ ПРОДУКТА: РАЗЪЕМЫ DIN 41612, ROHS: ПОДРОБНОСТИ, ПРОДУКТ: RECEPTACLES, КОЛИЧЕСТВО ПОЗИЦИЙ: 96 POSITION, КОЛИЧЕСТВО РЯДОВ: 3 ROW, ШАГ: 2.54 MM, ТИП: TYPE C, ТИП ВЫВОДОВ: SOLDER LUG, УГОЛ МОНТАЖА: STRAIGHT, НОМИНАЛЬНЫЙ ТОК: 2 A, ПОКРЫТИЕ КОНТАКТА: GOLD, МАТЕРИАЛ КОНТАКТА: COPPER ALLOY, СЕРИЯ: DIN-SIGNAL C, УПАКОВКА: BULK, ТИП ПРОДУКТА: DIN 41612 CONNECTORS, РЯДОВ ПОД НАГРУЗКОЙ: A + B + C, РАЗМЕР ФАБРИЧНОЙ УПАКОВКИ: 27, ПОДКАТЕГОРИЯ: BACKPLANE CONNECTORS, ДЛИНА СВОБОДНОГО КОНЦА: 5.2 MM, 7.7 MM, КОММЕРЧЕСКОЕ ОБОЗНАЧЕНИЕ: DIN-SIGNAL</t>
  </si>
  <si>
    <t>9032966823</t>
  </si>
  <si>
    <t>КАТЕГОРИЯ ПРОДУКТА: МЕЖПЛАТНЫЕ И ПРОМЕЖУТОЧНЫЕ СОЕДИНИТЕЛИ, ROHS: ПОДРОБНОСТИ, ПРОДУКТ: HEADERS, КОЛИЧЕСТВО ПОЗИЦИЙ: 10 POSITION, ШАГ: 2 MM, КОЛИЧЕСТВО РЯДОВ: 2 ROW, ТИП ВЫВОДОВ: SOLDER PIN, УГОЛ МОНТАЖА: VERTICAL, ВЫСОТА ПАКЕТА: 0.55 IN, НОМИНАЛЬНЫЙ ТОК: 4.9 A, МИНИМАЛЬНАЯ РАБОЧАЯ ТЕМПЕРАТУРА: - 55 C, МАКСИМАЛЬНАЯ РАБОЧАЯ ТЕМПЕРАТУРА: + 105 C, ПОКРЫТИЕ КОНТАКТА: TIN, МАТЕРИАЛ КОНТАКТА: PHOSPHOR BRONZE, МАТЕРИАЛ КОРПУСА: LIQUID CRYSTAL POLYMER (LCP), СЕРИЯ: TW, УПАКОВКА: TUBE, ДИАПАЗОН ДАННЫХ: 4 GB/S, 8 GB/S, КЛАСС ОГНЕОПАСНОСТИ: UL 94 V-0, ВИД МОНТАЖА: SMD/SMT, ТИП ПРОДУКТА: BOARD TO BOARD &amp; MEZZANINE CONNECTORS, РАЗМЕР ФАБРИЧНОЙ УПАКОВКИ: 56, ПОДКАТЕГОРИЯ: BOARD TO BOARD &amp; MEZZANINE CONNECTORS, КОММЕРЧЕСКОЕ ОБОЗНАЧЕНИЕ: FLEX STACK</t>
  </si>
  <si>
    <t>TW-05-07-T-D-550-SM-A-P</t>
  </si>
  <si>
    <t>РАЗЪЕМ НА ПЛАТУ, КАТЕГОРИЯ ПРОДУКТА: ПРОВОДНЫЕ КЛЕММЫ И ЗАЖИМЫ, ROHS: ПОДРОБНОСТИ, ПРОДУКТ: HEADERS, ТИП: DISCRETE WIRE, КОЛИЧЕСТВО ПОЗИЦИЙ: 4 POSITION, ШАГ: 2.54 MM, КОЛИЧЕСТВО РЯДОВ: 2 ROW, ВИД МОНТАЖА: THROUGH HOLE, ТИП ВЫВОДОВ: SOLDER PIN, УГОЛ МОНТАЖА: RIGHT ANGLE, ТИП КОНТАКТА: PIN (MALE), ПОКРЫТИЕ КОНТАКТА: GOLD, СЕРИЯ: IPL1, КОММЕРЧЕСКОЕ ОБОЗНАЧЕНИЕ: MINI MATE, ПРИМЕНЕНИЕ: WIRE-TO-BOARD, МИНИМАЛЬНАЯ РАБОЧАЯ ТЕМПЕРАТУРА: - 55 C, МАКСИМАЛЬНАЯ РАБОЧАЯ ТЕМПЕРАТУРА: + 125 C, УПАКОВКА: TUBE, МАТЕРИАЛ КОНТАКТА: PHOSPHOR BRONZE, ТИП КОНТАКТА: -, НОМИНАЛЬНЫЙ ТОК: 2.1 A TO 4.8 A, КЛАСС ОГНЕОПАСНОСТИ: UL 94 V-0, ЦВЕТ КОЖУХА: NATURAL, КОРПУСА РАЗЪЕМОВ: -, МАТЕРИАЛ КОРПУСА: LIQUID CRYSTAL POLYMER (LCP), ТИП ФИКСАЦИИ: UNLATCHED, ТИП ПРОДУКТА: HEADERS &amp; WIRE HOUSINGS, РАЗМЕР ФАБРИЧНОЙ УПАКОВКИ: 87, ПОДКАТЕГОРИЯ: HEADERS &amp; WIRE HOUSINGS, НОМИНАЛЬНОЕ НАПРЯЖЕНИЕ: 675 VAC, 954 VDC</t>
  </si>
  <si>
    <t>IPL1-102-01-L-D-RA-K</t>
  </si>
  <si>
    <t>РАЗЪЕМ НА ПЛАТУ, КАТЕГОРИЯ ПРОДУКТА: ПРОВОДНЫЕ КЛЕММЫ И ЗАЖИМЫ, ROHS: ПОДРОБНОСТИ, ПРОДУКТ: HEADERS, ТИП: SOCKET, КОЛИЧЕСТВО ПОЗИЦИЙ: 3 POSITION, ШАГ: 2.54 MM, КОЛИЧЕСТВО РЯДОВ: 1 ROW, ИНТЕРВАЛ МЕЖДУ РЯДАМИ: -, ВИД МОНТАЖА: THROUGH HOLE, ТИП ВЫВОДОВ: SOLDER PIN, УГОЛ МОНТАЖА: STRAIGHT, ТИП КОНТАКТА: SOCKET (FEMALE), ПОКРЫТИЕ КОНТАКТА: GOLD, СЕРИЯ: SSQ, КОММЕРЧЕСКОЕ ОБОЗНАЧЕНИЕ: TIGER BUY, ПРИМЕНЕНИЕ: BOARD-TO-BOARD, CABLE, МИНИМАЛЬНАЯ РАБОЧАЯ ТЕМПЕРАТУРА: - 55 C, МАКСИМАЛЬНАЯ РАБОЧАЯ ТЕМПЕРАТУРА: + 125 C, УПАКОВКА: BULK, МАТЕРИАЛ КОНТАКТА: PHOSPHOR BRONZE, ТИП КОНТАКТА: -, НОМИНАЛЬНЫЙ ТОК: 6.3 A, КЛАСС ОГНЕОПАСНОСТИ: UL 94 V-0, ЦВЕТ КОЖУХА: BLACK, КОРПУСА РАЗЪЕМОВ: -, МАТЕРИАЛ КОРПУСА: LIQUID CRYSTAL POLYMER (LCP), ТИП ФИКСАЦИИ: UNLATCHED, ТИП ПРОДУКТА: HEADERS &amp; WIRE HOUSINGS, РАЗМЕР ФАБРИЧНОЙ УПАКОВКИ: 1, ПОДКАТЕГОРИЯ: HEADERS &amp; WIRE HOUSINGS</t>
  </si>
  <si>
    <t>SSQ-103-01-G-S</t>
  </si>
  <si>
    <t>РАЗЪЕМ НА ПЛАТУ, КАТЕГОРИЯ ПРОДУКТА: ПРОВОДНЫЕ КЛЕММЫ И ЗАЖИМЫ, ROHS: ПОДРОБНОСТИ, ПРОДУКТ: HEADERS, ТИП: PIN HEADER, КОЛИЧЕСТВО ПОЗИЦИЙ: 24 POSITION, ШАГ: 2.54 MM, КОЛИЧЕСТВО РЯДОВ: 2 ROW,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МАТЕРИАЛ КОНТАКТА: PHOSPHOR BRONZE, НОМИНАЛЬНЫЙ ТОК: 4.3 A, 4.6 A, 5.2 A, 5.7 A, 6.3 A, КЛАСС ОГНЕОПАСНОСТИ: UL 94 V-0, КОРПУСА РАЗЪЕМОВ: -, МАТЕРИАЛ КОРПУСА: POLYBUTYLENE TEREPHTHALATE (PBT), ТИП ФИКСАЦИИ: UNLATCHED, ТИП ПРОДУКТА: HEADERS &amp; WIRE HOUSINGS, РАЗМЕР ФАБРИЧНОЙ УПАКОВКИ: 1, ПОДКАТЕГОРИЯ: HEADERS &amp; WIRE HOUSINGS, НОМИНАЛЬНОЕ НАПРЯЖЕНИЕ: 400 VAC, 450 VAC, 500 VAC, 515 VAC, 550 VAC</t>
  </si>
  <si>
    <t>TSW-112-07-G-D</t>
  </si>
  <si>
    <t>РАЗЪЕМ НА ПЛАТУ, КАТЕГОРИЯ ПРОДУКТА: ПРОВОДНЫЕ КЛЕММЫ И ЗАЖИМЫ, ROHS: ПОДРОБНОСТИ, ПРОДУКТ: HEADERS, ТИП: PIN HEADER, КОЛИЧЕСТВО ПОЗИЦИЙ: 26 POSITION, ШАГ: 2.54 MM, КОЛИЧЕСТВО РЯДОВ: 2 ROW,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МАТЕРИАЛ КОНТАКТА: PHOSPHOR BRONZE, НОМИНАЛЬНЫЙ ТОК: 4.3 A, 4.6 A, 5.2 A, 5.7 A, 6.3 A, КЛАСС ОГНЕОПАСНОСТИ: UL 94 V-0, КОРПУСА РАЗЪЕМОВ: -, МАТЕРИАЛ КОРПУСА: POLYBUTYLENE TEREPHTHALATE (PBT), ТИП ФИКСАЦИИ: UNLATCHED, ТИП ПРОДУКТА: HEADERS &amp; WIRE HOUSINGS, РАЗМЕР ФАБРИЧНОЙ УПАКОВКИ: 1, ПОДКАТЕГОРИЯ: HEADERS &amp; WIRE HOUSINGS, НОМИНАЛЬНОЕ НАПРЯЖЕНИЕ: 400 VAC, 450 VAC, 500 VAC, 515 VAC, 550 VAC</t>
  </si>
  <si>
    <t>TSW-113-07-G-D</t>
  </si>
  <si>
    <t>КАТЕГОРИЯ ПРОДУКТА: ЖЕСТКИЕ МЕТРИЧЕСКИЕ РАЗЪЕМЫ, ROHS: ПОДРОБНОСТИ, ПРОДУКТ: RECEPTACLES, КОЛИЧЕСТВО РЯДОВ: 5 ROW, КОЛИЧЕСТВО ПОЗИЦИЙ: 95 POSITION, ТИП ВЫВОДОВ: PRESS IN, УГОЛ МОНТАЖА: RIGHT ANGLE, ПОКРЫТИЕ КОНТАКТА: GOLD, СЕРИЯ: HAR-BUS HM, ТИП: TYPE A, МАТЕРИАЛ КОНТАКТА: COPPER ALLOY, МАТЕРИАЛ КОРПУСА: THERMOPLASTIC, ШАГ: 2 MM, ТИП ПРОДУКТА: HARD METRIC CONNECTORS, РАЗМЕР ФАБРИЧНОЙ УПАКОВКИ: 13, ПОДКАТЕГОРИЯ: BACKPLANE CONNECTORS, ДРУГИЕ НАЗВАНИЯ ТОВАРА №: 017-25-095-2102 017 25 095 2102</t>
  </si>
  <si>
    <t>17-25-095-2102</t>
  </si>
  <si>
    <t>КАТЕГОРИЯ ПРОДУКТА: КРУГОВОЙ МИЛ / ТЕХНИЧЕСКИЕ ХАРАКТЕРИСТИКИ СОЕДИНИТЕЛЯ, ROHS: В ПРОЦЕССЕ ПЕРЕМЕЩЕНИЯ, КОЛИЧЕСТВО ПОЗИЦИЙ: 3 POSITION, ТИП КОНТАКТА: SOCKET (FEMALE), СХЕМА УСТАНОВКИ: 44997, ПРОДУКТ: PLUGS, РАЗМЕР ОБОЛОЧКИ: 12, ФОРМА ОБОЛОЧКИ: IN-LINE, ТИП АВАРИЙНОЙ ЛАМПЫ: MIL-DTL-26482, ТИП ВЫВОДОВ: SOLDER, ВИД МОНТАЖА: CABLE, НОМИНАЛЬНЫЙ ТОК: 22 A, ПОКРЫТИЕ КОНТАКТА: GOLD, МАТЕРИАЛ КОНТАКТА: COPPER ALLOY, СЕРИЯ: 26482, ВИД СОПРЯЖЕНИЯ: BAYONET, УГОЛ МОНТАЖА: STRAIGHT, ТИП ПРОДУКТА: CIRCULAR MIL SPEC CONNECTOR, МАТЕРИАЛ КОРПУСА: ALUMINUM, ПОКРЫТИЕ ОБОЛОЧКИ: OLIVE DRAB ZINC COBALT, РАЗМЕР ФАБРИЧНОЙ УПАКОВКИ: 25, ПОДКАТЕГОРИЯ: CIRCULAR CONNECTORS</t>
  </si>
  <si>
    <t>62GB-56T12-03SN</t>
  </si>
  <si>
    <t>ЧАСТЬ СОЕДИНИТЕЛЬНОГО РАЗЪЕМА НА ПЛАТУ</t>
  </si>
  <si>
    <t>КАТЕГОРИЯ ПРОДУКТА: КОРПУСА РАЗЪЕМОВ БЕЗ КОНТАКТНЫХ ЭЛЕМЕНТОВ; УГЛОВОЙ: STRAIGHT; КОЛИЧЕСТВО КАБЕЛЬНЫХ ВВОДОВ: 1X6P; МАТЕРИАЛ КОРПУСА: POLYESTER, GLASS REINFORCED; КОЛИЧЕСТВО ПОЗИЦИЙ: 6 POSITION;</t>
  </si>
  <si>
    <t>2-1251H06P-0000</t>
  </si>
  <si>
    <t>CKMTW</t>
  </si>
  <si>
    <t>КАТЕГОРИЯ ПРОДУКТА: МОП-ТРАНЗИСТОР, ROHS: ПОДРОБНОСТИ, ТЕХНОЛОГИЯ: SI, ВИД МОНТАЖА: SMD/SMT, УПАКОВКА / БЛОК: TO-252-3, ПОЛЯРНОСТЬ ТРАНЗИСТОРА: P-CHANNEL, КОЛИЧЕСТВО КАНАЛОВ: 1 CHANNEL, VDS - НАПРЯЖЕНИЕ ПРОБОЯ СТОК-ИСТОК: 55 V, ID - НЕПРЕРЫВНЫЙ ТОК УТЕЧКИ: 11 A, RDS ВКЛ - СОПРОТИВЛЕНИЕ СТОК-ИСТОК: 175 MOHMS, VGS - НАПРЯЖЕНИЕ ЗАТВОР-ИСТОК: - 20 V, + 20 V, VGS TH - ПОРОГОВОЕ НАПРЯЖЕНИЕ ЗАТВОР-ИСТОК : 4 V, QG - ЗАРЯД ЗАТВОРА: 19 NC, МИНИМАЛЬНАЯ РАБОЧАЯ ТЕМПЕРАТУРА: - 55 C, МАКСИМАЛЬНАЯ РАБОЧАЯ ТЕМПЕРАТУРА: + 150 C, PD - РАССЕИВАНИЕ МОЩНОСТИ: 38 W, КАНАЛЬНЫЙ РЕЖИМ: ENHANCEMENT, КОММЕРЧЕСКОЕ ОБОЗНАЧЕНИЕ: STRONGIRFET, УПАКОВКА: REEL, УПАКОВКА: CUT TAPE, УПАКОВКА: MOUSEREEL, КОНФИГУРАЦИЯ: SINGLE, ВЫСОТА: 2.3 MM, ДЛИНА: 6.5 MM, ТИП ПРОДУКТА: MOSFET, РАЗМЕР ФАБРИЧНОЙ УПАКОВКИ: 2000, ПОДКАТЕГОРИЯ: MOSFETS, ТИП ТРАНЗИСТОРА: 1 P-CHANNEL, ШИРИНА: 6.22 MM</t>
  </si>
  <si>
    <t>IRFR9024NTRPBF</t>
  </si>
  <si>
    <t>КАТЕГОРИЯ ПРОДУКТА: МОП-ТРАНЗИСТОР, ROHS: ПОДРОБНОСТИ, ТЕХНОЛОГИЯ: SI, ВИД МОНТАЖА: SMD/SMT, УПАКОВКА / БЛОК: TDSON-8, ПОЛЯРНОСТЬ ТРАНЗИСТОРА: N-CHANNEL, КОЛИЧЕСТВО КАНАЛОВ: 1 CHANNEL, VDS - НАПРЯЖЕНИЕ ПРОБОЯ СТОК-ИСТОК: 100 V, ID - НЕПРЕРЫВНЫЙ ТОК УТЕЧКИ: 90 A, RDS ВКЛ - СОПРОТИВЛЕНИЕ СТОК-ИСТОК: 5.3 MOHMS, VGS - НАПРЯЖЕНИЕ ЗАТВОР-ИСТОК: - 20 V, + 20 V, VGS TH - ПОРОГОВОЕ НАПРЯЖЕНИЕ ЗАТВОР-ИСТОК : 2 V, QG - ЗАРЯД ЗАТВОРА: 68 NC, МИНИМАЛЬНАЯ РАБОЧАЯ ТЕМПЕРАТУРА: - 55 C, МАКСИМАЛЬНАЯ РАБОЧАЯ ТЕМПЕРАТУРА: + 150 C, PD - РАССЕИВАНИЕ МОЩНОСТИ: 125 W, КАНАЛЬНЫЙ РЕЖИМ: ENHANCEMENT, КОММЕРЧЕСКОЕ ОБОЗНАЧЕНИЕ: OPTIMOS, СЕРИЯ: OPTIMOS 3, УПАКОВКА: REEL, УПАКОВКА: CUT TAPE, УПАКОВКА: MOUSEREEL, КОНФИГУРАЦИЯ: SINGLE, ВРЕМЯ СПАДА: 12 NS, КРУТИЗНА ХАРАКТЕРИСТИКИ ПРЯМОЙ ПЕРЕДАЧИ - МИН.: 43 S, ВЫСОТА: 1.27 MM, ДЛИНА: 5.9 MM, ТИП ПРОДУКТА: MOSFET, ВРЕМЯ НАРАСТАНИЯ: 16 NS, РАЗМЕР ФАБРИЧНОЙ УПАКОВКИ: 5000, ПОДКАТЕГОРИЯ: MOSFETS, ТИП ТРАНЗИСТОРА: 1 N-CHANNEL, ТИПИЧНОЕ ВРЕМЯ ЗАДЕРЖКИ ВЫКЛЮЧЕНИЯ: 45 NS, ТИПИЧНОЕ ВРЕМЯ ЗАДЕРЖКИ ПРИ ВКЛЮЧЕНИИ: 20 NS, ШИРИНА: 5.15 MM, ДРУГИЕ НАЗВАНИЯ ТОВАРА №: BSC6N1NS3GXT SP000446584 BSC060N10NS3GATMA1</t>
  </si>
  <si>
    <t>BSC060N10NS3G</t>
  </si>
  <si>
    <t>КАТЕГОРИЯ ПРОДУКТА: МОП-ТРАНЗИСТОР, ROHS: ПОДРОБНОСТИ, ТЕХНОЛОГИЯ: SI, ВИД МОНТАЖА: THROUGH HOLE, УПАКОВКА / БЛОК: TO-220-3, ПОЛЯРНОСТЬ ТРАНЗИСТОРА: N-CHANNEL, КОЛИЧЕСТВО КАНАЛОВ: 1 CHANNEL, VDS - НАПРЯЖЕНИЕ ПРОБОЯ СТОК-ИСТОК: 100 V, ID - НЕПРЕРЫВНЫЙ ТОК УТЕЧКИ: 26 A, RDS ВКЛ - СОПРОТИВЛЕНИЕ СТОК-ИСТОК: 60 MOHMS, VGS - НАПРЯЖЕНИЕ ЗАТВОР-ИСТОК: - 20 V, + 20 V, VGS TH - ПОРОГОВОЕ НАПРЯЖЕНИЕ ЗАТВОР-ИСТОК : 2 V, QG - ЗАРЯД ЗАТВОРА: 30 NC, МИНИМАЛЬНАЯ РАБОЧАЯ ТЕМПЕРАТУРА: - 55 C, МАКСИМАЛЬНАЯ РАБОЧАЯ ТЕМПЕРАТУРА: + 175 C, PD - РАССЕИВАНИЕ МОЩНОСТИ: 85 W, КАНАЛЬНЫЙ РЕЖИМ: ENHANCEMENT, КОММЕРЧЕСКОЕ ОБОЗНАЧЕНИЕ: STRIPFET, СЕРИЯ: STP24NF10, УПАКОВКА: TUBE, КОНФИГУРАЦИЯ: SINGLE, ВРЕМЯ СПАДА: 20 NS, КРУТИЗНА ХАРАКТЕРИСТИКИ ПРЯМОЙ ПЕРЕДАЧИ - МИН.: 10 S, ВЫСОТА: 9.15 MM, ДЛИНА: 10.4 MM, ТИП ПРОДУКТА: MOSFET, ВРЕМЯ НАРАСТАНИЯ: 15 NS, РАЗМЕР ФАБРИЧНОЙ УПАКОВКИ: 1000, ПОДКАТЕГОРИЯ: MOSFETS, ТИП ТРАНЗИСТОРА: 1 N-CHANNEL POWER MOSFET, ТИП: MOSFET, ТИПИЧНОЕ ВРЕМЯ ЗАДЕРЖКИ ВЫКЛЮЧЕНИЯ: 50 NS, ТИПИЧНОЕ ВРЕМЯ ЗАДЕРЖКИ ПРИ ВКЛЮЧЕНИИ: 60 NS, ШИРИНА: 4.6 MM</t>
  </si>
  <si>
    <t>STP24NF10</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</si>
  <si>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СВЕТОЧУВСТВИТЕЛЬНАЯ МАТРИЦА, ОПТОПАРА</t>
  </si>
  <si>
    <t>ОПТОПАРА, КАТЕГОРИЯ ПРОДУКТА: СИМИСТОРНЫЕ И ТРИНИСТОРНЫЕ ВЫХОДНЫЕ ОПТОПАРЫ; УПАКОВКА / БЛОК: PDIP-6; ЦЕПЬ КОНТРОЛЯ ПЕРЕХОДА ЧЕРЕЗ НОЛЬ: WITHOUT ZERO-CROSSING CIRCUIT; ТИП ВЫХОДА: PHOTOTRIAC; КОЛИЧЕСТВО КАНАЛОВ: 1 CHANNEL; НАПРЯЖЕНИЕ ИЗОЛЯЦИИ: 5250 VRMS; IF - ПРЯМОЙ ТОК: 50 MA; VF - ПРЯМОЕ НАПРЯЖЕНИЕ: 1.2 V; PD - РАССЕИВАНИЕ МОЩНОСТИ: 330 MW; ВЫХОДНОЕ НАПРЯЖЕНИЕ В ЗАКРЫТОМ СОСТОЯНИИ - VDRM: 600 V; МИНИМАЛЬНАЯ РАБОЧАЯ ТЕМПЕРАТУРА: - 40 C; МАКСИМАЛЬНАЯ РАБОЧАЯ ТЕМПЕРАТУРА: + 100 C; СЕРИЯ: MOC3052M; УПАКОВКА: TUBE; ВЫСОТА: 5.08 MM; ДЛИНА: 8.89 MM; МАКСИМАЛЬНЫЙ ОТПИРАЮЩИЙ ТОК: 10 MA; ВИД МОНТАЖА: THROUGH HOLE; РАЗМЕР ФАБРИЧНОЙ УПАКОВКИ: 1000; ШИРИНА: 6.6 MM; ДРУГИЕ НАЗВАНИЯ ТОВАРА №: MOC3052M_NL</t>
  </si>
  <si>
    <t>MOC3052M</t>
  </si>
  <si>
    <t>КАТЕГОРИЯ ПРОДУКТА: СВЕТОЧУВСТВИТЕЛЬНЫЕ МАТРИЦЫ, ROHS: ПОДРОБНОСТИ, ТИП: IMAGE SENSOR, РАЗМЕР ИЗОБРАЖЕНИЯ: 640 H X 480 V, РАСПОЗНАВАНИЕ ЦВЕТА: MONOCHROME, МИНИМАЛЬНАЯ РАБОЧАЯ ТЕМПЕРАТУРА: - 40 C, МАКСИМАЛЬНАЯ РАБОЧАЯ ТЕМПЕРАТУРА: + 70 C, РАЗРЕШЕНИЕ: 300 KILOPIXELS, КОЛИЧЕСТВО КАДРОВ В СЕКУНДУ: 250 FPS, РАЗМЕР ПИКСЕЛЯ - Ш X В: 9.9 UM X 9.9 UM, УПАКОВКА / БЛОК: LCC-48, РАБОЧЕЕ НАПРЯЖЕНИЕ ПИТАНИЯ: 3 V, УПАКОВКА: TRAY, ТИП ПРОДУКТА: IMAGE SENSORS, СЕРИЯ: LUPA300, РАЗМЕР ФАБРИЧНОЙ УПАКОВКИ: 25, ПОДКАТЕГОРИЯ: SENSORS, КОММЕРЧЕСКОЕ ОБОЗНАЧЕНИЕ: SENSTAC CONTACT, ДРУГИЕ НАЗВАНИЯ ТОВАРА №: 680-48-SM-G10-R14-X 680-48-SM-G10-R14-1 680-48-SM-G10-R14-0</t>
  </si>
  <si>
    <t>NOIL1SM0300A-QDC</t>
  </si>
  <si>
    <t>МИКРОСХЕМА ДЛЯ УПРАВЛЕНИЯ ПИТАНИЕМ, КАТЕГОРИЯ ПРОДУКТА: LDO РЕГУЛЯТОРЫ НАПРЯЖЕНИЯ, ROHS: ПОДРОБНОСТИ, ВИД МОНТАЖА: SMD/SMT, УПАКОВКА / БЛОК: VQFN-20, ВЫХОДНОЙ ТОК: 4 A, КОЛИЧЕСТВО ВЫХОДОВ: 1 OUTPUT, ПОЛЯРНОСТЬ: POSITIVE, ВХОДНОЕ НАПРЯЖЕНИЕ, МИН.: 1.1 V, ВХОДНОЕ НАПРЯЖЕНИЕ, МАКС.: 6.5 V, ПОДАВЛЕНИЕ ПУЛЬСАЦИЙ ПИТАНИЯ - ТИПИЧ.: 39 DB, ТИП ВЫХОДА: ADJUSTABLE, МИНИМАЛЬНАЯ РАБОЧАЯ ТЕМПЕРАТУРА: - 40 C, МАКСИМАЛЬНАЯ РАБОЧАЯ ТЕМПЕРАТУРА: + 125 C, НАПРЯЖЕНИЕ ОТПУСКАНИЯ: 150 MV, СЕРИЯ: TPS7A85, УПАКОВКА: REEL, УПАКОВКА: CUT TAPE, УПАКОВКА: MOUSEREEL, НЕСТАБИЛЬНОСТЬ ВЫХОДНОГО НАПРЯЖЕНИЯ ИЛИ ТОКА: 0.0035 MV/V, НЕСТАБИЛЬНОСТЬ ВЫХОДНОЙ НАГРУЗКИ: 0.4 MV/A, ЧУВСТВИТЕЛЬНЫЙ К ВЛАЖНОСТИ: YES, РАБОЧИЙ ТОК ИСТОЧНИКА ПИТАНИЯ: 2.8 MA, ДИАПАЗОН РАБОЧИХ ТЕМПЕРАТУР: -4, ДИАПАЗОН ВЫХОДНОГО НАПРЯЖЕНИЯ: 800 MV TO 5 V, ПРОДУКТ: LDO VOLTAGE REGULATORS, ТИП ПРОДУКТА: LDO VOLTAGE REGULATORS, РАЗМЕР ФАБРИЧНОЙ УПАКОВКИ: 250, ПОДКАТЕГОРИЯ: PMIC - POWER MANAGEMENT ICS, ТИП: LDO VOLTAGE REGULATORS, ТОЧНОСТЬ РЕГУЛИРОВАНИЯ НАПРЯЖЕНИЯ: 1%</t>
  </si>
  <si>
    <t>TPS7A8500RGR</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</si>
  <si>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2.5 V; ИСХОДНАЯ ТОЧНОСТЬ: 0.12 %; ТЕМПЕРАТУРНЫЙ КОЭФФИЦИЕНТ: 1 PPM / C; СЕРИЯ VREF - ВХОДНОЕ НАПРЯЖЕНИЕ - МАКС.: 18 V; ТОК ЧЕРЕЗ ШУНТ - МАКС.: 30 MA; МИНИМАЛЬНАЯ РАБОЧАЯ ТЕМПЕРАТУРА: - 40 C; МАКСИМАЛЬНАЯ РАБОЧАЯ ТЕМПЕРАТУРА: + 125 C; СЕРИЯ: ADR431; УПАКОВКА: REEL; УПАКОВКА: CUT TAPE; УПАКОВКА: MOUSEREEL; ТОЧНОСТЬ: 15 PPM/MA; ОПИСАНИЕ/ФУНКЦИЯ: 2.5 V HIGH PRECISION, LOW NOISE XFET REFERENCE WITH OUTPUT SINK AND SOURCE CAPABILITY; СРЕДСТВА РАЗРАБОТКИ: EVAL-CN0225-SDPZ; ВЫСОТА: 1.5 MM; ВХОДНОЕ НАПРЯЖЕНИЕ: 4.5 V TO 18 V; ДЛИНА: 5 MM; НЕСТАБИЛЬНОСТЬ ВЫХОДНОЙ НАГРУЗКИ: 15 PPM/MA; РАБОЧИЙ ТОК ИСТОЧНИКА ПИТАНИЯ: 800 UA; ВЫХОДНОЙ ТОК: 30 MA; ПРОДУКТ: VOLTAGE REFERENCES; РАЗМЕР ФАБРИЧНОЙ УПАКОВКИ: 1000; ТОПОЛОГИЯ: SERIES REFERENCES; ШИРИНА: 4 MM</t>
  </si>
  <si>
    <t>ADR431ARZ-REEL7</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</si>
  <si>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5 V, ИСХОДНАЯ ТОЧНОСТЬ: 0.12 %, ТЕМПЕРАТУРНЫЙ КОЭФФИЦИЕНТ: 1 PPM / C, СЕРИЯ VREF - ВХОДНОЕ НАПРЯЖЕНИЕ - МАКС.: 18 V, ТОК ЧЕРЕЗ ШУНТ - МАКС.: 30 MA, МИНИМАЛЬНАЯ РАБОЧАЯ ТЕМПЕРАТУРА: - 40 C, МАКСИМАЛЬНАЯ РАБОЧАЯ ТЕМПЕРАТУРА: + 125 C, СЕРИЯ: ADR435, УПАКОВКА: REEL, УПАКОВКА: CUT TAPE, УПАКОВКА: MOUSEREEL, ТОЧНОСТЬ: 15 PPM/MA, ОПИСАНИЕ/ФУНКЦИЯ: 5.0 V HIGH PRECISION, LOW NOISE XFET REFERENCE WITH OUTPUT SINK AND SOURCE CAPABILITY, СРЕДСТВА РАЗРАБОТКИ: EVAL-CN0240-SDPZ, ВЫСОТА: 1.5 MM (MAX), ВХОДНОЕ НАПРЯЖЕНИЕ: 7 V TO 18 V, ДЛИНА: 5 MM (MAX), НЕСТАБИЛЬНОСТЬ ВЫХОДНОЙ НАГРУЗКИ: 15 PPM/MA, РАБОЧИЙ ТОК ИСТОЧНИКА ПИТАНИЯ: 800 UA, ВЫХОДНОЙ ТОК: 30 MA, ПРОДУКТ: VOLTAGE REFERENCES, ТИП ПРОДУКТА: VOLTAGE REFERENCES, РАЗМЕР ФАБРИЧНОЙ УПАКОВКИ: 1000, ПОДКАТЕГОРИЯ: PMIC - POWER MANAGEMENT ICS, ТОПОЛОГИЯ: SERIES REFERENCES, ШИРИНА: 4 MM (MAX)</t>
  </si>
  <si>
    <t>ADR435ARZ-REEL7</t>
  </si>
  <si>
    <t>МИКРОСХЕМА ДЛЯ УПРАВЛЕНИЯ ПИТАНИЕМ, КАТЕГОРИЯ ПРОДУКТА: LDO РЕГУЛЯТОРЫ НАПРЯЖЕНИЯ; ВИД МОНТАЖА: SMD/SMT; УПАКОВКА / БЛОК: TO-252-3; ВЫХОДНОЕ НАПРЯЖЕНИЕ: 1.25 V TO 13.8 V; ВЫХОДНОЙ ТОК: 800 MA; КОЛИЧЕСТВО ВЫХОДОВ: 1 OUTPUT; ПОЛЯРНОСТЬ: POSITIVE; ТОК ПОКОЯ: 5 MA; ТИП ВЫХОДА: ADJUSTABLE;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ВХОДНОЕ НАПРЯЖЕНИЕ, МАКС.: 15 V; ВХОДНОЕ НАПРЯЖЕНИЕ, МИН.: 2.6 V;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- 4; ПРОДУКТ: LINEAR REGULATORS; ПОДАВЛЕНИЕ ПУЛЬСАЦИЙ ПИТАНИЯ - ТИПИЧ.: 75 DB; ОПОРНОЕ НАПРЯЖЕНИЕ: 1.262 V; РАЗМЕР ФАБРИЧНОЙ УПАКОВКИ:РАЗМЕР ФАБРИЧНОЙ УПАКОВКИ: 75; ТИП: LOW DROPOUT POSITIVE REGULATOR; ТОЧНОСТЬ РЕГУЛИРОВАНИЯ НАПРЯЖЕНИЯ: 1 %</t>
  </si>
  <si>
    <t>LM1117IDT-ADJ/NOPB</t>
  </si>
  <si>
    <t>МИКРОКОНТРОЛЛЕР ARM. КАТЕГОРИЯ ПРОДУКТА: МИКРОКОНТРОЛЛЕРЫ ARM, ROHS: ПОДРОБНОСТИ, СЕРИЯ: STR710FZ2, ВИД МОНТАЖА: SMD/SMT, УПАКОВКА / БЛОК: LQFP-144, ЯДРО: ARM7TDMI, РАЗМЕР ПРОГРАММНОЙ ПАМЯТИ: 256 KB, ШИРИНА ШИНЫ ДАННЫХ: 32 BIT, РАЗРЕШЕНИЕ АЦП: 12 BIT, МАКСИМАЛЬНАЯ ТАКТОВАЯ ЧАСТОТА: 66 MHZ, КОЛИЧЕСТВО ВХОДОВ/ВЫХОДОВ: 48 I/O, РАЗМЕР ОЗУ ДАННЫХ: 64 KB, НАПРЯЖЕНИЕ ПИТАНИЯ - МИН.: 3 V, НАПРЯЖЕНИЕ ПИТАНИЯ - МАКС.: 3.6 V, МИНИМАЛЬНАЯ РАБОЧАЯ ТЕМПЕРАТУРА: - 40 C, МАКСИМАЛЬНАЯ РАБОЧАЯ ТЕМПЕРАТУРА: + 85 C, УПАКОВКА: TRAY, РАЗМЕР ПЗУ ДАННЫХ: 16 KB, ТИП ПЗУ ДАННЫХ: FLASH, ВЫСОТА: 1.4 MM, ТИП ИНТЕРФЕЙСА: CAN, EMI, USB, ДЛИНА: 20 MM, ЧУВСТВИТЕЛЬНЫЙ К ВЛАЖНОСТИ: YES, КОЛИЧЕСТВО КАНАЛОВ АЦП: 4 CHANNEL, КОЛИЧЕСТВО ТАЙМЕРОВ/СЧЕТЧИКОВ: 5 TIMER, СЕРИЯ ПРОЦЕССОРА: STR710X, ПРОДУКТ: MCUS, ТИП ПРОДУКТА: ARM MICROCONTROLLERS - MCU, ТИП ПАМЯТИ ПРОГРАММ: FLASH, РАЗМЕР ФАБРИЧНОЙ УПАКОВКИ: 360, ПОДКАТЕГОРИЯ: MICROCONTROLLERS - MCU, КОММЕРЧЕСКОЕ ОБОЗНАЧЕНИЕ: ARM7TDMI, ШИРИНА: 20 MM</t>
  </si>
  <si>
    <t>STR710FZ2T6</t>
  </si>
  <si>
    <t>МИКРОКОНТРОЛЛЕР, КАТЕГОРИЯ ПРОДУКТА: 8-БИТНЫЕ МИКРОКОНТРОЛЛЕРЫ, СЕРИЯ: ATMEGA128, ВИД МОНТАЖА: SMD/SMT, УПАКОВКА / БЛОК: TQFP-64, ЯДРО: AVR, РАЗМЕР ПРОГРАММНОЙ ПАМЯТИ: 128 KB, ШИРИНА ШИНЫ ДАННЫХ: 8 BIT, РАЗРЕШЕНИЕ АЦП: 10 BIT, МАКСИМАЛЬНАЯ ТАКТОВАЯ ЧАСТОТА: 8 MHZ, КОЛИЧЕСТВО ВХОДОВ/ВЫХОДОВ: 53 I/O, РАЗМЕР ОЗУ ДАННЫХ: 4 KB, РАБОЧЕЕ НАПРЯЖЕНИЕ ПИТАНИЯ: 2.7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4 KB, ТИП ПЗУ ДАННЫХ: EEPROM, ВЫСОТА: 1 MM, ВХОДНОЕ/ВЫХОДНОЕ НАПРЯЖЕНИЕ: 2.7 V TO 5.5 V, ТИП ИНТЕРФЕЙСА: I2C, JTAG, SPI, USART, ДЛИНА: 14 MM, ЧУВСТВИТЕЛЬНЫЙ К ВЛАЖНОСТИ: YES, КОЛИЧЕСТВО КАНАЛОВ АЦП: 8 CHANNEL, КОЛИЧЕСТВО ТАЙМЕРОВ/СЧЕТЧИКОВ: 4 TIMER, СЕРИЯ ПРОЦЕССОРА: ATMEGA, ПРОДУКТ: MCU, ТИП ПАМЯТИ ПРОГРАММ: FLASH, НАПРЯЖЕНИЕ ПИТАНИЯ - МАКС.: 5.5 V, НАПРЯЖЕНИЕ ПИТАНИЯ - МИН.: 2.7 V, КОММЕРЧЕСКОЕ ОБОЗНАЧЕНИЕ: AVR, КОНТРОЛЬНЫЕ ТАЙМЕРЫ: WATCHDOG TIMER, ШИРИНА: 14 MM</t>
  </si>
  <si>
    <t>ATMEGA128L-8AU</t>
  </si>
  <si>
    <t>МИКРОСХЕМА ДЛЯ УПРАВЛЕНИЯ ПИТАНИЕМ, КАТЕГОРИЯ ПРОДУКТА: КОММУТАЦИОННЫЕ КОНТРОЛЛЕРЫ, ROHS: ПОДРОБНОСТИ, КОЛИЧЕСТВО ВЫХОДОВ: 3 OUTPUT, ВИД МОНТАЖА: SMD/SMT, УПАКОВКА / БЛОК: MSOP-16, УПАКОВКА: REEL, РАБОЧИЙ ТОК ИСТОЧНИКА ПИТАНИЯ: 100 UA, ТИП ПРОДУКТА: SWITCHING CONTROLLERS, СЕРИЯ: LTC3260, РАЗМЕР ФАБРИЧНОЙ УПАКОВКИ: 2500, ПОДКАТЕГОРИЯ: PMIC - POWER MANAGEMENT ICS</t>
  </si>
  <si>
    <t>LTC3260IMSE#TRPBF</t>
  </si>
  <si>
    <t>МИКРОСХЕМА ДЛЯ УПРАВЛЕНИЯ ПИТАНИЕМ, КАТЕГОРИЯ ПРОДУКТА: КОНТРОЛЬНЫЕ ЦЕПИ, ROHS: ПОДРОБНОСТИ, ТИП: VOLTAGE SUPERVISORY, ВИД МОНТАЖА: SMD/SMT, УПАКОВКА / БЛОК: SOT-23-3, ПОРОГОВОЕ НАПРЯЖЕНИЕ: 4.55 V, КОЛИЧЕСТВО КОНТРОЛИРУЕМЫХ ВХОДОВ: 1 INPUT, ТИП ВЫХОДА: ACTIVE LOW, PUSH-PULL, РУЧНОЙ СБРОС: NO MANUAL RESET, КОНТРОЛЬНЫЕ ТАЙМЕРЫ: NO WATCHDOG, ПЕРЕКЛЮЧЕНИЕ НА РЕЗЕРВНОЕ БАТАРЕЙНОЕ ПИТАНИЕ: NO BACKUP, ВРЕМЯ ЗАДЕРЖКИ СБРОСА: 200 MS, НАПРЯЖЕНИЕ ПИТАНИЯ - МАКС.: 6 V, МИНИМАЛЬНАЯ РАБОЧАЯ ТЕМПЕРАТУРА: - 40 C, МАКСИМАЛЬНАЯ РАБОЧАЯ ТЕМПЕРАТУРА: + 85 C, ТОЧНОСТЬ: 2.2 %, СЕРИЯ: TLV809I50, УПАКОВКА: REEL, УПАКОВКА: CUT TAPE, УПАКОВКА: MOUSEREEL, ТИП ПРОДУКТА: SUPERVISORY CIRCUITS, РАЗМЕР ФАБРИЧНОЙ УПАКОВКИ: 3000, ПОДКАТЕГОРИЯ: PMIC - POWER MANAGEMENT ICS, НАПРЯЖЕНИЕ ПИТАНИЯ - МИН.: 2 V</t>
  </si>
  <si>
    <t>TLV809I50DBZR</t>
  </si>
  <si>
    <t>СХЕМЫ ЭЛЕКТРОННЫЕ ИНТЕГРАЛЬНЫЕ: ЗАПОМИНАЮЩИЕ УСТРОЙСТВА ПРОЧИЕ,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</si>
  <si>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ФЛЕШ-ПАМЯТЬ NOR (SPIFLASH, 64M-BIT, 4KB UNIFORM SECTOR) ИД МОНТАЖА: SMD/SMT. УПАКОВКА / БЛОК:SOIC-8. СЕРИЯ: W25Q64FW. РАЗМЕР ПАМЯТИ:64 MBIT АПРЯЖЕНИЕ ПИТАНИЯ - МИН.: 1.65 V. НАПРЯЖЕНИЕ ПИТАНИЯ - МАКС.:1.95 V. НАПРЯЖЕНИЕ ПИТАНИЯ - МАКС.:25 MA ИП ИНТЕРФЕЙСА:SPI. МАКСИМАЛЬНАЯ ТАКТОВАЯ ЧАСТОТА: 104 MHZ. ОРГАНИЗАЦИЯ: 8 M X 8 ИРИНА ШИНЫ ДАННЫХ:8 BIT. ТИП СИНХРОНИЗАЦИИ: SYNCHRONOUS. МИНИМАЛЬНАЯ РАБОЧАЯ ТЕМПЕРАТУРА: - 40 C АКСИМАЛЬНАЯ РАБОЧАЯ ТЕМПЕРАТУРА: + 85 C. ЧУВСТВИТЕЛЬНЫЙ К ВЛАЖНОСТИ: YES ИП ПРОДУКТА: NOR FLASH. РАЗМЕР ФАБРИЧНОЙ УПАКОВКИ: 540. ПОДКАТЕГОРИЯ:MEMORY &amp; DATA STORAGE ОММЕРЧЕСКОЕ ОБОЗНАЧЕНИЕ:SPIFLASH</t>
  </si>
  <si>
    <t>W25Q64FVSSIG</t>
  </si>
  <si>
    <t>МИКРОСХЕМА УСИЛИТЕЛЬ, КАТЕГОРИЯ ПРОДУКТА: ПРЕЦИЗИОННЫЕ УСИЛИТЕЛИ; СЕРИЯ: OP1177; КОЛИЧЕСТВО КАНАЛОВ: 1 CHANNEL; GBP - SR - СКОРОСТЬ НАРАСТАНИЯ ВЫХОДНОГО НАПРЯЖЕНИЯ: 700 MV/US; CMRR - КОЭФФИЦИЕНТ ПОДАВЛЕНИЯ СИНФАЗНОГО СИГНАЛА: 126 DB; ВЫХОДНОЙ ТОК НА КАНАЛ: 10 MA; IB - ВХОДНОЙ ТОК СМЕЩЕНИЯ: 2 NA; VOS - ВХОДНОЕ НАПРЯЖЕНИЕ СМЕЩЕНИЯ НУЛЯ: 15 UV; EN - ИНТЕНСИВНОСТЬ ШУМА ВХОДНОГО НАПРЯЖЕНИЯ: 7.9 NV/SQRT HZ; НАПРЯЖЕНИЕ ПИТАНИЯ - МАКС.: 30 V, +/- 15 V; НАПРЯЖЕНИЕ ПИТАНИЯ - МИН.: 5 V, +/- 2.5 V; РАБОЧИЙ ТОК ИСТОЧНИКА ПИТАНИЯ: 400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НАПРЯЖЕНИЕ СДВОЕННОГО ПИТАНИЯ: +/- 3 V, +/- 5 V, +/- 9 V, +/- 12 V; ВЫСОТА: 1.5 MM (MAX); ДЛИНА: 5 MM (MAX); МАКСИМАЛЬНОЕ НАПРЯЖЕНИЕ СДВОЕННОГО ПИТАНИЯ: +/- 15 V; МИНИМАЛЬНОЕ НАПРЯЖЕНИЕ СДВОЕННОГО ПИТАНИЯ: +/- 2.5 V; РАБОЧЕЕ НАПРЯЖЕНИЕ ПИТАНИЯ: 5 V TO 30 V; ПРОДУКТ: PRECISION AMPLIFIERS; PSRR - КОЭФФИЦИЕНТ ПОДАВЛЕНИЯ ПОМЕХ ПО ПИТАНИЮ: 130 DB; РАЗМЕР ФАБРИЧНОЙ УПАКОВКИ: 1000; ТИП: PRECISION AMPLIFIER; УСИЛЕНИЕ ПО НАПРЯЖЕНИЮ, ДБ: 126.02 DB; ШИРИНА: 4 MM (MAX)</t>
  </si>
  <si>
    <t>OP1177ARZ-REEL7</t>
  </si>
  <si>
    <t>МИКРОСХЕМА УСИЛИТЕЛЬ, КАТЕГОРИЯ ПРОДУКТА: ОПЕРАЦИОННЫЕ УСИЛИТЕЛИ, ROHS: ПОДРОБНОСТИ, ВИД МОНТАЖА: SMD/SMT, УПАКОВКА / БЛОК: SOIC-8, КОЛИЧЕСТВО КАНАЛОВ: 2 CHANNEL, НАПРЯЖЕНИЕ ПИТАНИЯ - МАКС.: 26 V, GBP - ПРОИЗВЕДЕНИЕ КОЭФФИЦИЕНТА УСИЛЕНИЯ НА ШИРИНУ ПОЛОСЫ ПРОПУСКАНИЯ (FT): 1 MHZ, ВЫХОДНОЙ ТОК НА КАНАЛ: 20 MA, SR - СКОРОСТЬ НАРАСТАНИЯ ВЫХОДНОГО НАПРЯЖЕНИЯ: 240 MV/US, VOS - ВХОДНОЕ НАПРЯЖЕНИЕ СМЕЩЕНИЯ НУЛЯ: 7 MV, НАПРЯЖЕНИЕ ПИТАНИЯ - МИН.: 3 V, МИНИМАЛЬНАЯ РАБОЧАЯ ТЕМПЕРАТУРА: - 40 C, МАКСИМАЛЬНАЯ РАБОЧАЯ ТЕМПЕРАТУРА: + 85 C, IB - ВХОДНОЙ ТОК СМЕЩЕНИЯ: 250 NA, РАБОЧИЙ ТОК ИСТОЧНИКА ПИТАНИЯ: 250 UA, ОТКЛЮЧЕНИЕ: NO SHUTDOWN, CMRR - КОЭФФИЦИЕНТ ПОДАВЛЕНИЯ СИНФАЗНОГО СИГНАЛА: 80 DB, EN - ИНТЕНСИВНОСТЬ ШУМА ВХОДНОГО НАПРЯЖЕНИЯ: 40 NV/SQRT HZ, СЕРИЯ: LM2904-N, УПАКОВКА: REEL, УПАКОВКА: CUT TAPE, УПАКОВКА: MOUSEREEL, ТИП УСИЛИТЕЛЯ: LOW POWER AMPLIFIER, ОСОБЕННОСТИ: SMALL SIZE, ТИП ВХОДА: RAIL-TO-RAIL, МИНИМАЛЬНОЕ НАПРЯЖЕНИЕ СДВОЕННОГО ПИТАНИЯ: +/- 1.5 V, РАБОЧЕЕ НАПРЯЖЕНИЕ ПИТАНИЯ: 3 V TO 32 V, +/- 1.5 V TO +/- 16 V, ПРОДУКТ: OPERATIONAL AMPLIFIERS, ТИП ПРОДУКТА: OP AMPS - OPERATIONAL AMPLIFIERS, РАЗМЕР ФАБРИЧНОЙ УПАКОВКИ: 2500, ПОДКАТЕГОРИЯ: AMPLIFIER ICS, ТИП ПИТАНИЯ: SINGLE, DUAL, VCM - СИНФАЗНОЕ НАПРЯЖЕНИЕ: 3 V TO 26 V</t>
  </si>
  <si>
    <t>LM2904MX/NOPB</t>
  </si>
  <si>
    <t>МИКРОСХЕМА ДЛЯ УПРАВЛЕНИЯ ПИТАНИЕМ, ВЫХОДНОЕ НАПРЯЖЕНИЕ: ADJ, ВЫХОДНОЙ ТОК: 2 A, КОЛИЧЕСТВО ВЫХОДОВ: 1 OUTPUT, ВХОДНОЕ НАПРЯЖЕНИЕ (МАКС.): 6.5 V, ВХОДНОЕ НАПРЯЖЕНИЕ МИН.: 1.1 V, ТИП ВЫХОДА: ADJUSTABLE, МИНИМАЛЬНАЯ РАБОЧАЯ ТЕМПЕРАТУРА: - 40 C, МАКСИМАЛЬНАЯ РАБОЧАЯ ТЕМПЕРАТУРА: + 125 C, НАПРЯЖЕНИЕ ОТПУСКАНИЯ: 85 MV, СЕРИЯ: TPS7A8300, УПАКОВКА: CUT TAPE, УПАКОВКА: MOUSEREEL, УПАКОВКА: REEL, ДИАПАЗОН РАБОЧИХ ТЕМПЕРАТУР: - 40 C TO + 125 C, НАПРЯЖЕНИЕ ОТПУСКАНИЯ - МАКС.: 200 MV, ДИАПАЗОН ВЫХОДНОГО НАПРЯЖЕНИЯ: 800 MV TO 5 V, ПОДАВЛЕНИЕ ПУЛЬСАЦИЙ ПИТАНИЯ - ТИПИЧ.: 40 DB, ТОЧНОСТЬ РЕГУЛИРОВАНИЯ НАПРЯЖЕНИЯ: 1 %, СРЕДСТВА РАЗРАБОТКИ: TPS7A8300EVM-209, НЕСТАБИЛЬНОСТЬ ВЫХОДНОГО НАПРЯЖЕНИЯ ИЛИ ТОКА: 0.003 %/V, НЕСТАБИЛЬНОСТЬ ВЫХОДНОЙ НАГРУЗКИ: 0.0001 %/A, МАКСИМАЛЬНОЕ ВЫХОДНОЕ НАПРЯЖЕНИЕ: 5 V, ЧУВСТВИТЕЛЬНЫЙ К ВЛАЖНОСТИ: YES, РАБОЧИЙ ТОК ИСТОЧНИКА ПИТАНИЯ: 2.8 MA, ОПОРНОЕ НАПРЯЖЕНИЕ: 0.8 V, РАЗМЕР ФАБРИЧНОЙ УПАКОВКИ: 3000</t>
  </si>
  <si>
    <t>TPS7A8300RGWR</t>
  </si>
  <si>
    <t>МИКРОСХЕМА РЧ МИКШЕР, КАТЕГОРИЯ ПРОДУКТА: РЧ-МИКШЕР, ROHS: ПОДРОБНОСТИ, ЧАСТОТА RF: 50 MHZ TO 2.5 GHZ, ПОТЕРИ ПРЕОБРАЗОВАНИЯ - МАКС.: 7 DB, NF - КОЭФФИЦИЕНТ ШУМОВ: 14 DB, МАКСИМАЛЬНАЯ РАБОЧАЯ ТЕМПЕРАТУРА: + 85 C, МИНИМАЛЬНАЯ РАБОЧАЯ ТЕМПЕРАТУРА: - 40 C, ВИД МОНТАЖА: SMD/SMT, УПАКОВКА / БЛОК: TSSOP-14, МАКСИМАЛЬНАЯ РАБОЧАЯ ЧАСТОТА: 2.5 GHZ, РАБОЧИЙ ТОК ИСТОЧНИКА ПИТАНИЯ: 50 MA, РАБОЧЕЕ НАПРЯЖЕНИЕ ПИТАНИЯ: 5 V, УПАКОВКА: REEL, ТИП ПРОДУКТА: RF MIXER, СЕРИЯ: AD8343, РАЗМЕР ФАБРИЧНОЙ УПАКОВКИ: 2500, ПОДКАТЕГОРИЯ: WIRELESS &amp; RF INTEGRATED CIRCUITS, ТЕХНОЛОГИЯ: SI</t>
  </si>
  <si>
    <t>AD8343ARU-REEL</t>
  </si>
  <si>
    <t>МИКРОСХЕМА КОНТРОЛЛЕР ЦИФРОВЫХ СИГНАЛОВ, КАТЕГОРИЯ ПРОДУКТА: ПРОЦЕССОРЫ И КОНТРОЛЛЕРЫ ЦИФРОВЫХ СИГНАЛОВ (DSP, DSC), ROHS: ПОДРОБНОСТИ, ПРОДУКТ: DSPS, СЕРИЯ: ADSP-BF706, ВИД МОНТАЖА: SMD/SMT, УПАКОВКА / БЛОК: LFCSP-88, ЯДРО: BLACKFIN+, КОЛИЧЕСТВО ЯДЕР: 1 CORE, МАКСИМАЛЬНАЯ ТАКТОВАЯ ЧАСТОТА: 400 MHZ, ПАМЯТЬ ДЛЯ КЭША КОМАНД L1 / ДАННЫХ: 64 KB, ПАМЯТЬ ДЛЯ КЭША КОМАНД L1 / ДАННЫХ: 64 KB, РАЗМЕР ПРОГРАММНОЙ ПАМЯТИ: -, РАЗМЕР ОЗУ ДАННЫХ: 64 KB, РАБОЧЕЕ НАПРЯЖЕНИЕ ПИТАНИЯ: 1.1 V, МИНИМАЛЬНАЯ РАБОЧАЯ ТЕМПЕРАТУРА: - 40 C, МАКСИМАЛЬНАЯ РАБОЧАЯ ТЕМПЕРАТУРА: + 85 C, УПАКОВКА: TRAY, ШИРИНА ШИНЫ ДАННЫХ: 16 BIT, 32 BIT, РАЗМЕР ПЗУ ДАННЫХ: 512 KB, ВЫСОТА: 0.85 MM, ВХОДНОЕ/ВЫХОДНОЕ НАПРЯЖЕНИЕ: 1.8 V, 3.3 V, ТИП ИНТЕРФЕЙСА: CAN, I2C, MSI, PPI, SPI, UART, USB, ДЛИНА: 12 MM, MMACS: 800 MMACS, ЧУВСТВИТЕЛЬНЫЙ К ВЛАЖНОСТИ: YES, КОЛИЧЕСТВО ВХОДОВ/ВЫХОДОВ: 43 I/O, КОЛИЧЕСТВО ТАЙМЕРОВ/СЧЕТЧИКОВ: 8 X 32 BIT, ТИП ПРОДУКТА: DSP - DIGITAL SIGNAL PROCESSORS &amp; CONTROLLERS, РАЗМЕР ФАБРИЧНОЙ УПАКОВКИ: 168, ПОДКАТЕГОРИЯ: EMBEDDED PROCESSORS &amp; CONTROLLERS, НАПРЯЖЕНИЕ ПИТАНИЯ - МАКС.: 3.47 V, НАПРЯЖЕНИЕ ПИТАНИЯ - МИН.: 1.045 V, КОНТРОЛЬНЫЕ ТАЙМЕРЫ: WATCHDOG TIMER, ШИРИНА: 12 MM</t>
  </si>
  <si>
    <t>ADSP-BF706BCPZ-4</t>
  </si>
  <si>
    <t>МИКРОСХЕМА ЛОГИЧЕСКАЯ. КАТЕГОРИЯ ПРОДУКТА: ТРАНСЛЯЦИЯ - УРОВНИ НАПРЯЖЕНИЯ, ROHS: ПОДРОБНОСТИ, ТИП: 8-BIT TRANSLATING TRANSCEIVER, ВРЕМЯ ЗАДЕРЖКИ РАСПРОСТРАНЕНИЯ: 6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TSSOP-48, СЕРИЯ: SN74LVCH16T245, УПАКОВКА: REEL, УПАКОВКА: CUT TAPE, УПАКОВКА: MOUSEREEL, ДИАПАЗОН ДАННЫХ: 500 MB/S, ОСОБЕННОСТИ: PARTIAL POWER DOWN (IOFF), OVER-VOLTAGE TOLERANT INPUTS, OUTPUT ENABLE, BUS-HOLD, VCC ISOLATION, ВЫХОДНОЙ ТОК ВЫСОКОГО УРОВНЯ: 32 MA, СЕМЕЙСТВО ЛОГИЧЕСКИХ ЭЛЕМЕНТОВ: 74LVCH, ТИП ЛОГИКИ: CMOS, ВЫХОДНОЙ ТОК НИЗКОГО УРОВНЯ: 32 MA, ДИАПАЗОН РАБОЧИХ ТЕМПЕРАТУР: - 40 C TO + 85 C, ТИП ВЫХОДА: 3-STATE, ТИП ПРОДУКТА: TRANSLATION - VOLTAGE LEVELS, РАЗМЕР ФАБРИЧНОЙ УПАКОВКИ: 2000, ПОДКАТЕГОРИЯ: LOGIC ICS</t>
  </si>
  <si>
    <t>SN74LVCH16T245DGGR</t>
  </si>
  <si>
    <t>МИКРОСХЕМА ИНТЕРФЕЙСНАЯ, КАТЕГОРИЯ ПРОДУКТА: ИНТЕРФЕЙС - КОДЕКИ, ROHS: ПОДРОБНОСТИ, ПРОДУКТ: AUDIO CODECS, ТИП: AUDIO CODEC, STEREO, РАЗРЕШЕНИЕ: 32 BIT, КУРС КОНВЕРТАЦИИ: 192 KHZ, ТИП ИНТЕРФЕЙСА: SERIAL (I2C, SPI), КОЛИЧЕСТВО АЦП: 2 ADC, КОЛИЧЕСТВО ЦАП: 2 DAC, НАПРЯЖЕНИЕ ПИТАНИЯ - МАКС.: 3.6 V, НАПРЯЖЕНИЕ ПИТАНИЯ - МИН.: 1.9 V, МИНИМАЛЬНАЯ РАБОЧАЯ ТЕМПЕРАТУРА: - 40 C, МАКСИМАЛЬНАЯ РАБОЧАЯ ТЕМПЕРАТУРА: + 85 C, ВИД МОНТАЖА: SMD/SMT, УПАКОВКА / БЛОК: VQFN-32, УПАКОВКА: REEL, УПАКОВКА: CUT TAPE, УПАКОВКА: MOUSEREEL, ВЫСОТА: 0.9 MM, ДЛИНА: 5 MM, ЧУВСТВИТЕЛЬНЫЙ К ВЛАЖНОСТИ: YES, КОЛИЧЕСТВО ВХОДОВ АЦП: 3 INPUT, КОЛИЧЕСТВО ВЫХОДОВ ЦАП: 2 OUTPUT, РАБОЧЕЕ НАПРЯЖЕНИЕ ПИТАНИЯ: 1.9 V TO 3.6 V, ТИП ПРОДУКТА: CODECS, СЕРИЯ: TLV320AIC3254, SNR – ОТНОШЕНИЕ СИГНАЛ/ШУМ: 93 DB ADC/100 DB DAC, РАЗМЕР ФАБРИЧНОЙ УПАКОВКИ: 3000, ПОДКАТЕГОРИЯ: INTERFACE ICS, СУММАРНЫЕ НЕЛИНЕЙНЫЕ ИСКАЖЕНИЯ ПЛЮС ШУМ: - 85 DB ADC/- 83 DB DAC, ШИРИНА: 5 MM, ДРУГИЕ НАЗВАНИЯ ТОВАРА №: HPA02151IRHBR</t>
  </si>
  <si>
    <t>TLV320AIC3254IRHBR</t>
  </si>
  <si>
    <t>МИКРОСХЕМА ЛОГИЧЕСКАЯ, КАТЕГОРИЯ ПРОДУКТА: ТРИГГЕРЫ, КОЛИЧЕСТВО КОНТУРОВ: 2, СЕМЕЙСТВО ЛОГИЧЕСКИХ ЭЛЕМЕНТОВ: ACT, ТИП ЛОГИКИ: D-TYPE FLIP-FLOP, ПОЛЯРНОСТЬ: INVERTING/NON-INVERTING, ТИП ВХОДА: TTL, ТИП ВЫХОДА: CMOS,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SOIC-14, УПАКОВКА: TUBE, ФУНКЦИЯ: DUAL POSITIVE EDGE TRIGGERED, ВЫСОТА: 1.58 MM, ДЛИНА: 8.65 MM, КОЛИЧЕСТВО КАНАЛОВ: 2, КОЛИЧЕСТВО ВХОДНЫХ ЛИНИЙ: 4, КОЛИЧЕСТВО ВЫХОДНЫХ ЛИНИЙ: 2, РАБОЧЕЕ НАПРЯЖЕНИЕ ПИТАНИЯ: 5 V, ДИАПАЗОН РАБОЧИХ ТЕМПЕРАТУР: - 40 C TO + 85 C, ТОК ПОКОЯ: 2 UA, ТИП СБРОСА: SET, RESET, СЕРИЯ: SN74ACT74, ШИРИНА: 3.91 MM</t>
  </si>
  <si>
    <t>74ACT74SCX</t>
  </si>
  <si>
    <t>ПРОГРАММИРУЕМАЯ ЛОГИЧЕСКАЯ ИНТЕГРАЛЬНАЯ СХЕМА, КАТЕГОРИЯ ПРОДУКТА: КОМПЛЕКСНЫЕ ПРОГРАММИРУЕМЫЕ ЛОГИЧЕСКИЕ УСТРОЙСТВА (CPLD), ПРОДУКТ: MAX 7000, КОЛИЧЕСТВО МАКРОЯЧЕЕК: 192, КОЛИЧЕСТВО БЛОКОВ ЛОГИЧЕСКИХ МАССИВОВ (LAB): 12, МАКСИМАЛЬНАЯ РАБОЧАЯ ЧАСТОТА: 125 MHZ, ЗАДЕРЖКА РАСПРОСТРАНЕНИЯ - МАКС.: 7.5 NS, КОЛИЧЕСТВО ВХОДОВ/ВЫХОДОВ: 124 I/O, РАБОЧЕЕ НАПРЯЖЕНИЕ ПИТАНИЯ: 5 V, МИНИМАЛЬНАЯ РАБОЧАЯ ТЕМПЕРАТУРА: - 40 C, МАКСИМАЛЬНАЯ РАБОЧАЯ ТЕМПЕРАТУРА: + 85 C, ВИД МОНТАЖА: SMD/SMT, УПАКОВКА / БЛОК: PQFP-160, УПАКОВКА: TRAY, ТИП ПАМЯТИ: EEPROM, СЕРИЯ: EPM7192, КОЛИЧЕСТВО ВЕНТИЛЕЙ: 3750, ЧУВСТВИТЕЛЬНЫЙ К ВЛАЖНОСТИ: YES, РАЗМЕР ФАБРИЧНОЙ УПАКОВКИ: 24, НАПРЯЖЕНИЕ ПИТАНИЯ - МАКС.: 5.25 V, НАПРЯЖЕНИЕ ПИТАНИЯ - МИН.: 4.75 V, КОММЕРЧЕСКОЕ ОБОЗНАЧЕНИЕ: MAX 7000, ДРУГИЕ НАЗВАНИЯ ТОВАРА №: 974648</t>
  </si>
  <si>
    <t>EPM7192SQI160-10N</t>
  </si>
  <si>
    <t>МИКРОСХЕМА ПРЕДВАРИТЕЛЬНЫЙ ДЕЛИТЕЛЬ ЧАСТОТЫ, КАТЕГОРИЯ ПРОДУКТА: ПРЕДВАРИТЕЛЬНЫЙ ДЕЛИТЕЛЬ ЧАСТОТЫ, ROHS: ПОДРОБНОСТИ, МАКСИМАЛЬНАЯ РАБОЧАЯ ЧАСТОТА: 2.2 GHZ, МИНИМАЛЬНАЯ РАБОЧАЯ ЧАСТОТА: 0 HZ, ОТДЕЛЕНИЕ: 2 TO 32, МИНИМАЛЬНАЯ РАБОЧАЯ ТЕМПЕРАТУРА: - 55 C, МАКСИМАЛЬНАЯ РАБОЧАЯ ТЕМПЕРАТУРА: + 85 C, УПАКОВКА: CUT TAPE, ВИД МОНТАЖА: SMD/SMT, РАБОЧИЙ ТОК ИСТОЧНИКА ПИТАНИЯ: 194 MA, РАБОЧЕЕ НАПРЯЖЕНИЕ ПИТАНИЯ: 5 V, ВЫХОДНАЯ МОЩНОСТЬ: 4 DBM, УПАКОВКА / БЛОК: QFN-24, ТИП ПРОДУКТА: PRESCALER, СЕРИЯ: HMC394, РАЗМЕР ФАБРИЧНОЙ УПАКОВКИ: 500, ПОДКАТЕГОРИЯ: WIRELESS &amp; RF INTEGRATED CIRCUITS, ТЕХНОЛОГИЯ: GAAS</t>
  </si>
  <si>
    <t>HMC394LP4E</t>
  </si>
  <si>
    <t>МИКРОСХЕМА ИНТЕРФЕЙСНАЯ, КАТЕГОРИЯ ПРОДУКТА: ИС ИНТЕРФЕЙСА RS-422/RS-485, ROHS: ПОДРОБНОСТИ, СЕРИЯ: MAX3160, ВИД МОНТАЖА: SMD/SMT, УПАКОВКА / БЛОК: SSOP-20, ФУНКЦИЯ: TRANSCEIVER, КОЛИЧЕСТВО ДРАЙВЕРОВ: 2 DRIVER, КОЛИЧЕСТВО ПРИЕМНИКОВ: 2 RECEIVER, ДИАПАЗОН ДАННЫХ: 10 MB/S, НАПРЯЖЕНИЕ ПИТАНИЯ - МАКС.: 5.5 V, НАПРЯЖЕНИЕ ПИТАНИЯ - МИН.: 3 V, МИНИМАЛЬНАЯ РАБОЧАЯ ТЕМПЕРАТУРА: 0 C, МАКСИМАЛЬНАЯ РАБОЧАЯ ТЕМПЕРАТУРА: + 70 C, УПАКОВКА: TUBE, ДУПЛЕКСНАЯ ПЕРЕДАЧА: FULL DUPLEX, ВЫСОТА: 1.78 MM (MAX), ВХОДНОЕ НАПРЯЖЕНИЕ: 25 V, ДЛИНА: 7.33 MM (MAX), РАБОЧИЙ ТОК ИСТОЧНИКА ПИТАНИЯ: 2.5 MA, РАБОЧЕЕ НАПРЯЖЕНИЕ ПИТАНИЯ: 3 V TO 5.5 V, ВЫХОДНОЕ НАПРЯЖЕНИЕ: 13.2 V, ТИП ПРОДУКТА: RS-422/RS-485 INTERFACE IC, ВРЕМЯ ЗАДЕРЖКИ РАСПРОСТРАНЕНИЯ: 0.15 US, РАЗМЕР ФАБРИЧНОЙ УПАКОВКИ: 66, ПОДКАТЕГОРИЯ: INTERFACE ICS, ТИП: MULTIPROTOCOL TRANSCEIVER, ШИРИНА: 5.38 MM (MAX), ДРУГИЕ НАЗВАНИЯ ТОВАРА №: MAX3160</t>
  </si>
  <si>
    <t>MAX3160CAP+</t>
  </si>
  <si>
    <t>ФИЛЬТР НИЖНИХ ЧАСТОТ, КАТЕГОРИЯ ПРОДУКТА: ФОРМИРОВАНИЕ СИГНАЛА, ROHS: ПОДРОБНОСТИ, ТИП ПРОДУКТА: SIGNAL CONDITIONING, ПРОДУКТ: LOW PASS FILTERS, ЧАСТОТНЫЙ ДИАПАЗОН: DC TO 3000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ПОДКАТЕГОРИЯ: FILTERS, ТИП: LTCC</t>
  </si>
  <si>
    <t>LFCN-3000+</t>
  </si>
  <si>
    <t>ФИЛЬТР ВЕРХНИХ ЧАСТОТ, КАТЕГОРИЯ ПРОДУКТА: ФОРМИРОВАНИЕ СИГНАЛА, ROHS: ПОДРОБНОСТИ, ТИП ПРОДУКТА: SIGNAL CONDITIONING, ПРОДУКТ: HIGH PASS FILTERS, ЧАСТОТА: 4.575 GHZ, ЧАСТОТНЫЙ ДИАПАЗОН: 2.65 GHZ TO 6.5 GHZ, ПОЛОСА ПРОПУСКАНИЯ: 3850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ВНОСИМЫЕ ПОТЕРИ: 1.85 DB, МОНТАЖ: SMD/SMT, РАЗМЕР ФАБРИЧНОЙ УПАКОВКИ: 3000, ПОДКАТЕГОРИЯ: FILTERS, ТИП: LTCC</t>
  </si>
  <si>
    <t>HFCN-2700+</t>
  </si>
  <si>
    <t>МИКРОСХЕМА АТТЕНЮАТОР. КАТЕГОРИЯ ПРОДУКТА: АТТЕНЮАТОРЫ, ROHS: ПОДРОБНОСТИ, УПАКОВКА / БЛОК: LFCSP-24, МАКСИМАЛЬНАЯ ЧАСТОТА: 6 GHZ, КОЛИЧЕСТВО ЦИФРОВЫХ РАЗРЯДОВ: 6 BIT, КОЛИЧЕСТВО КАНАЛОВ: 1 CHANNEL, ИМПЕДАНС: 50 OHMS, МАКСИМАЛЬНЫЙ КОЭФФИЦИЕНТ СТОЯЧЕЙ ВОЛНЫ ПО НАПРЯЖЕНИЮ, VSWR: -, ДЛИНА ШАГА АТТЕНЮАТОРА: 0.5 DB, ТЕХНОЛОГИЯ: SI, МИНИМАЛЬНАЯ РАБОЧАЯ ТЕМПЕРАТУРА: - 40 C, МАКСИМАЛЬНАЯ РАБОЧАЯ ТЕМПЕРАТУРА: + 85 C, ЗАТУХАНИЕ: 31.5 DB, ЧУВСТВИТЕЛЬНЫЙ К ВЛАЖНОСТИ: YES, ВИД МОНТАЖА: SMD/SMT, УПАКОВКА: REEL, УПАКОВКА: CUT TAPE, УПАКОВКА: MOUSEREEL, ТИП ПРОДУКТА: ATTENUATORS, СЕРИЯ: HMC1122, РАЗМЕР ФАБРИЧНОЙ УПАКОВКИ: 500, ПОДКАТЕГОРИЯ: WIRELESS &amp; RF INTEGRATED CIRCUITS</t>
  </si>
  <si>
    <t>HMC1122LP4METR</t>
  </si>
  <si>
    <t>HITTITE</t>
  </si>
  <si>
    <t>МИКРОСХЕМА РЧ УСИЛИТЕЛЬ, КАТЕГОРИЯ ПРОДУКТА: РЧ-УСИЛИТЕЛЬ, ROHS: ПОДРОБНОСТИ, ВИД МОНТАЖА: SMD/SMT, УПАКОВКА / БЛОК: DFN-EP-8, ТИП: LOW NOISE AMPLIFIERS, ТЕХНОЛОГИЯ: SI, РАБОЧАЯ ЧАСТОТА: 600 MHZ TO 4.2 GHZ, P1DB - ТОЧКА СЖАТИЯ: 19 DBM, УСИЛЕНИЕ: 22.6 DB, РАБОЧЕЕ НАПРЯЖЕНИЕ ПИТАНИЯ: 3.3 V TO 5 V, NF - КОЭФФИЦИЕНТ ШУМОВ: 0.53 DB, OIP3 - ПЕРЕХВАТ СОСТАВЛЯЮЩИХ ТРЕТЬЕГО ПОРЯДКА: 37 DBM, РАБОЧИЙ ТОК ИСТОЧНИКА ПИТАНИЯ: 67 MA, МИНИМАЛЬНАЯ РАБОЧАЯ ТЕМПЕРАТУРА: - 40 C, МАКСИМАЛЬНАЯ РАБОЧАЯ ТЕМПЕРАТУРА: + 105 C, СЕРИЯ: TQL9092, УПАКОВКА: REEL, УПАКОВКА: CUT TAPE, УПАКОВКА: MOUSEREEL, СРЕДСТВА РАЗРАБОТКИ: TQL9092-PCB, КОЛИЧЕСТВО КАНАЛОВ: 1 CHANNEL, ТИП ПРОДУКТА: RF AMPLIFIER, РАЗМЕР ФАБРИЧНОЙ УПАКОВКИ: 2500, ПОДКАТЕГОРИЯ: WIRELESS &amp; RF INTEGRATED CIRCUITS, НАПРЯЖЕНИЕ ПИТАНИЯ - МАКС.: 5 V, НАПРЯЖЕНИЕ ПИТАНИЯ - МИН.: 3.3 V, ТЕСТОВАЯ ЧАСТОТА: 2.6 GHZ, ДРУГИЕ НАЗВАНИЯ ТОВАРА №: 1126164</t>
  </si>
  <si>
    <t>TQL9092</t>
  </si>
  <si>
    <t>QORVO</t>
  </si>
  <si>
    <t>ПОЛОСОВОЙ ФИЛЬТР ЧАСТОТ, КАТЕГОРИЯ ПРОДУКТА: ФОРМИРОВАНИЕ СИГНАЛА, ROHS: ПОДРОБНОСТИ, ТИП ПРОДУКТА: SIGNAL CONDITIONING, ПРОДУКТ: BAND PASS FILTERS, ЧАСТОТА: 2.95 GHZ, ЧАСТОТНЫЙ ДИАПАЗОН: 2.75 GHZ TO 2.95 GHZ, ИМПЕДАНС: 50 OHMS, ТИП ВЫВОДОВ: SMD/SMT, УПАКОВКА / БЛОК: FV1206, МИНИМАЛЬНАЯ РАБОЧАЯ ТЕМПЕРАТУРА: - 55 C, МАКСИМАЛЬНАЯ РАБОЧАЯ ТЕМПЕРАТУРА: + 100 C, СЕРИЯ: BFCN, УПАКОВКА: REEL, УПАКОВКА: CUT TAPE, УПАКОВКА: MOUSEREEL, ВНОСИМЫЕ ПОТЕРИ: 4 DB, МОНТАЖ: SMD/SMT, РАЗМЕР ФАБРИЧНОЙ УПАКОВКИ: 500, ПОДКАТЕГОРИЯ: FILTERS, ТИП: LTCC</t>
  </si>
  <si>
    <t>BFCN-2850+</t>
  </si>
  <si>
    <t>МИКРОСХЕМА АТТЕНЮАТОР. КАТЕГОРИЯ ТОВАРА: СХЕМА ИНТЕГРАЛЬНАЯ МОНОЛИТНАЯ - ЦИФРОВОЙ МИКРОКОНТРОЛЛЕР (АТТЕНЮАТОР) МАКСИМАЛЬНОЕ ЗАТУХАНИЕ:15.5 DB.МАКСИМАЛЬНАЯ ЧАСТОТА:2 GHZ. КОЛИЧЕСТВО ЦИФРОВЫХ РАЗРЯДОВ:5 BIT. КОЛИЧЕСТВО КАНАЛОВ:1 CHANNEL. ИМПЕДАНС:50 OHMS. МАКСИМАЛЬНЫЙ КОЭФФИЦИЕНТ СТОЯЧЕЙ ВОЛНЫ ПО НАПРЯЖЕНИЮ, VSWR:2:1. ДЛИНА ШАГА АТТЕНЮАТОРА:0.5 DB. МИНИМАЛЬНАЯ РАБОЧАЯ ТЕМПЕРАТУРА:- 40 C.МАКСИМАЛЬНАЯ РАБОЧАЯ ТЕМПЕРАТУРА:+ 85 C. УПАКОВКА:TRAY . НОМИНАЛЬНАЯ МОЩНОСТЬ:34 DBM .ТЕХНОЛОГИЯ:GAAS .ДОПУСТИМОЕ ОТКЛОНЕНИЕ:0.3 DB . ТИП:DIGITAL ATTENUATOR .ТОРГОВАЯ МАРКА:MACOM .ВНОСИМЫЕ ПОТЕРИ:2.7 DB .ВИД МОНТАЖА:SMD/SMT .МИНИМАЛЬНАЯ ЧАСТОТА:DC .РАБОЧЕЕ НАПРЯЖЕНИЕ ПИТАНИЯ:5 V . ТИП ПРОДУКТА:ATTENUATORS .РАЗМЕР ФАБРИЧНОЙ УПАКОВКИ:100 .ПОДКАТЕГОРИЯ:WIRELESS &amp; RF INTEGRATED CIRCUITS</t>
  </si>
  <si>
    <t>MAAD-007084-000100</t>
  </si>
  <si>
    <t>ФИЛЬТР ПОДАВЛЕНИЯ ЭМП. КАТЕГОРИЯ ПРОДУКТА: ПРОХОДНЫЕ ФИЛЬТРЫ ЭЛЕКТРОМАГНИТНЫХ ПОМЕХ, РЯД: 2463, ЕМКОСТЬ: 470ПФ, НОМИНАЛЬНОЕ НАПРЯЖЕНИЕ: 200 В, ТОЛЕРАНТНОСТЬ: 0,2, МИНИМАЛЬНАЯ РАБОЧАЯ ТЕМПЕРАТУРА: - 55 С, МАКСИМАЛЬНАЯ РАБОЧАЯ ТЕМПЕРАТУРА: + 125 С, МАРКА: ТУСОНИКС / CTS, ДИАМЕТР: 1,91 ММ, ДИАПАЗОН РАБОЧИХ ТЕМПЕРАТУР: - 55 С ДО + 125 С, ТИП ПРОДУКТА: ПРОХОДНЫЕ ФИЛЬТРЫ ЭЛЕКТРОМАГНИТНЫХ ПОМЕХ, ПОДКАТЕГОРИЯ: ФИЛЬТРЫ, ТИП: SOLDER MOUNT FEED THRU CAPACITORS</t>
  </si>
  <si>
    <t>2463-002-X5S0-471M</t>
  </si>
  <si>
    <t>ИЗМЕРИТЕЛЬНЫЕ ИЛИ КОНТРОЛЬНЫЕ ПРИБОРЫ, УСТРОЙСТВА И МАШИНЫ, ПРОЧИЕ: ЭЛЕКТРОННЫЙ ДАТЧИК ТЕМПЕРАТУРЫ (СЕНСОР), ДЛЯ ПОВЕРХНОСТНОГО МОНТАЖА НА ПЕЧАТНУЮ ПЛАТУ В РАДИОТЕХНИЧЕСКОМ ОБОРУДОВАНИИ, ПРЕДНАЗНАЧЕН ДЛЯ ИЗМЕРЕНИЯ ТЕМПЕРАТУРЫ, НЕ ДЛЯ ГАРАЖНОГО ОБОРУДОВАНИЕ, НЕ ДЛЯ АВТОМОБИЛЬНОГО ТРАНСПОРТА, НЕ ДЛЯ РАБОТЫ ПОД ИЗБЫТОЧНЫМ ДАВЛЕНИЕМ, НЕ ВОЕННОГО НАЗНАЧЕНИЯ.</t>
  </si>
  <si>
    <t>КАТЕГОРИЯ ПРОДУКТА: ТЕМПЕРАТУРНЫЕ ДАТЧИКИ ДЛЯ МОНТАЖА НА ПЛАТЕ, ROHS: ПОДРОБНОСТИ, ТИП ВЫХОДА: ANALOG, КОНФИГУРАЦИЯ: REMOTE, ТОЧНОСТЬ: +/- 0.5 C, НАПРЯЖЕНИЕ ПИТАНИЯ - МИН.: 4 V, НАПРЯЖЕНИЕ ПИТАНИЯ - МАКС.: 30 V, ТИП ИНТЕРФЕЙСА: -, МИНИМАЛЬНАЯ РАБОЧАЯ ТЕМПЕРАТУРА: - 55 C, МАКСИМАЛЬНАЯ РАБОЧАЯ ТЕМПЕРАТУРА: + 150 C, ОТКЛЮЧЕНИЕ: NO SHUTDOWN, ВИД МОНТАЖА: SMD/SMT, УПАКОВКА / БЛОК: FLATPACK-2, УПАКОВКА: BULK, УСИЛЕНИЕ: + 1 UA / K, ЧУВСТВИТЕЛЬНЫЙ К ВЛАЖНОСТИ: YES, ПРОДУКТ: TEMPERATURE TRANSDUCERS, ТИП ПРОДУКТА: TEMPERATURE SENSOR ICS, СЕРИЯ: AD590, РАЗМЕР ФАБРИЧНОЙ УПАКОВКИ: 40, ПОДКАТЕГОРИЯ: SENSORS</t>
  </si>
  <si>
    <t>AD590MF</t>
  </si>
  <si>
    <t>МИКРОСХЕМА ЛОГИЧЕСКАЯ. КАТЕГОРИЯ ПРОДУКТА: ИНВЕРТЕРЫ, ROHS: ПОДРОБНОСТИ, КОЛИЧЕСТВО КОНТУРОВ: 6 CIRCUIT, СЕМЕЙСТВО ЛОГИЧЕСКИХ ЭЛЕМЕНТОВ: 74ACT, ТИП ЛОГИКИ: CMOS,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SOIC-14, УПАКОВКА: TUBE, ФУНКЦИЯ: SCHMITT TRIGGER, ВЫХОДНОЙ ТОК ВЫСОКОГО УРОВНЯ: - 24 MA, ВЫХОДНОЙ ТОК НИЗКОГО УРОВНЯ: 24 MA, РАБОЧЕЕ НАПРЯЖЕНИЕ ПИТАНИЯ: 4.5 V TO 5.5 V, ТИП ПРОДУКТА: INVERTERS, СЕРИЯ: 74ACT14, РАЗМЕР ФАБРИЧНОЙ УПАКОВКИ: 55, ПОДКАТЕГОРИЯ: LOGIC ICS, ДРУГИЕ НАЗВАНИЯ ТОВАРА №: 74ACT14SC_NL</t>
  </si>
  <si>
    <t>74ACT14SC</t>
  </si>
  <si>
    <t>МИКРОСХЕМА ЛОГИЧЕСКАЯ. КАТЕГОРИЯ ПРОДУКТА: ШИННЫЕ ТРАНСИВЕРЫ, ROHS: ПОДРОБНОСТИ,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 УПАКОВКА / БЛОК: TSSOP-20, УПАКОВКА: REEL, УПАКОВКА: CUT TAPE, УПАКОВКА: MOUSEREEL, ФУНКЦИЯ: OCTAL BIDIRECTIONAL TRANSCEIVER, ВЫСОТА: 0.9 MM, ДЛИНА: 6.5 MM,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 РАЗМЕР ФАБРИЧНОЙ УПАКОВКИ: 2500, ПОДКАТЕГОРИЯ: LOGIC ICS, НАПРЯЖЕНИЕ ПИТАНИЯ - МАКС.: 4 UA, ТЕХНОЛОГИЯ: CMOS, ШИРИНА: 4.4 MM, ДРУГИЕ НАЗВАНИЯ ТОВАРА №: 74ACT245MTCX_NL</t>
  </si>
  <si>
    <t>74ACT245MTCX</t>
  </si>
  <si>
    <t>МИКРОСХЕМА ИНТЕРФЕЙСНАЯ. КАТЕГОРИЯ ПРОДУКТА: ИС ИНТЕРФЕЙСА RS-422/RS-485, ROHS: ПОДРОБНОСТИ, СЕРИЯ: MAX1487E, ВИД МОНТАЖА: SMD/SMT, УПАКОВКА / БЛОК: SOIC-8,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УПАКОВКА: TUBE, ДУПЛЕКСНАЯ ПЕРЕДАЧА: HALF DUPLEX, ЗАЩИТА ОТ ЭЛЕКТРОСТАТИЧЕСКИХ РАЗРЯДОВ: 15 KV, ВЫСОТА: 1.5 MM (MAX), ДЛИНА: 5 MM (MAX), РАБОЧИЙ ТОК ИСТОЧНИКА ПИТАНИЯ: 500 UA, РАБОЧЕЕ НАПРЯЖЕНИЕ ПИТАНИЯ: 5 V, PD - РАССЕИВАНИЕ МОЩНОСТИ: 471 MW, ТИП ПРОДУКТА: RS-422/RS-485 INTERFACE IC, РАЗМЕР ФАБРИЧНОЙ УПАКОВКИ: 100, ПОДКАТЕГОРИЯ: INTERFACE ICS, ШИРИНА: 4 MM (MAX), ДРУГИЕ НАЗВАНИЯ ТОВАРА №: MAX1487E</t>
  </si>
  <si>
    <t>MAX1487EESA</t>
  </si>
  <si>
    <t>РАЗЪЕМ НА ПЛАТУ. КАТЕГОРИЯ ПРОДУКТА: РАЗЪЕМЫ PC/104; ПРОДУКТ: STACKTHROUGH; КОЛИЧЕСТВО ПОЗИЦИЙ: 96 POSITION; ТИП ВЫВОДОВ: THROUGH HOLE; МАТЕРИАЛ КОРПУСА: POLYESTER; МАТЕРИАЛ КОНТАКТА: PHOSPHOR BRONZE; ПОКРЫТИЕ КОНТАКТА: GOLD; ТОРГОВАЯ МАРКА: SAMTEC; ЦВЕТ КОЖУХА: BLACK; ШАГ: 2.54 MM; ТИП ПРОДУКТА: PC / 104 CONNECTORS; СЕРИЯ: ESQ; ПОДКАТЕГОРИЯ: BACKPLANE CONNECTORS; КОММЕРЧЕСКОЕ ОБОЗНАЧЕНИЕ: PC/104; УРОВЕНЬ НАПРЯЖЕНИЯ: 550VAC; СТИЛЬ: BOARD TO BOARD; ИНТЕРВАЛ МЕЖДУ СТРОКАМИ - СПАРИВАНИЕ: 0.100" (2.54MM); КОЛИЧЕСТВО РЯДОВ:3; ВЫСОТА ИЗОЛЯЦИИ: 0.435" (11.05MM); ТИП КРЕПЛЕНИЯ: PUSH-PULL; ТЕКУЩИЙ РЕЙТИНГ: 5.7A PER CONTACT; ДЛИНА КОНТАКТА - ПОСТ: 0.480" (12.19MM); ТОЛЩИНА КОНТАКТНОГО ФИТИНГА - СПАРИВАНИЕ: 20.0µIN (0.51µM); РАБОЧАЯ ТЕМПЕРАТУРА:-55°C ~ 125°C; МАТЕРИАЛ КОНТАКТОВ: PHOSPHOR BRONZE; КОНТАКТНАЯ ФИНИШНАЯ ТОЛЩИНА - ПОСТ: 3.00µIN (0.076µM); ТИП СОЕДИНИТЕЛЯ: ELEVATED SOCKET.</t>
  </si>
  <si>
    <t>ESQ-132-14-G-T</t>
  </si>
  <si>
    <t>РАЗЪЕМ НА ПЛАТУ. КАТЕГОРИЯ ПРОДУКТА: ПРОВОДНЫЕ КЛЕММЫ И ЗАЖИМЫ, ROHS: ПОДРОБНОСТИ, ПРОДУКТ: HEADERS, ТИП: PIN STRIP, КОЛИЧЕСТВО ПОЗИЦИЙ: 16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8 MM, ДЛИНА КОНЕЧНОГО ЗАЖИМА: 3 MM, ПРИМЕНЕНИЕ: BOARD-TO-BOARD, МИНИМАЛЬНАЯ РАБОЧАЯ ТЕМПЕРАТУРА: - 55 C, МАКСИМАЛЬНАЯ РАБОЧАЯ ТЕМПЕРАТУРА: + 125 C, УПАКОВКА: BULK, МАТЕРИАЛ КОНТАКТА: BRASS, ТИП КОНТАКТА: -, НОМИНАЛЬНЫЙ ТОК: 0,125, КЛАСС ОГНЕОПАСНОСТИ: UL 94 V-0, ЦВЕТ КОЖУХА: BLACK, КОРПУСА РАЗЪЕМОВ: -, МАТЕРИАЛ КОРПУСА: POLYAMIDE (PA), ТИП ПРОДУКТА: HEADERS &amp; WIRE HOUSINGS, РАЗМЕР ФАБРИЧНОЙ УПАКОВКИ: 375, ПОДКАТЕГОРИЯ: HEADERS &amp; WIRE HOUSINGS</t>
  </si>
  <si>
    <t>892-18-016-10-003101</t>
  </si>
  <si>
    <t>PRECI-DIP</t>
  </si>
  <si>
    <t>ВЕНТИЛЯТОР ПОСТОЯННОГО ТОКА, ОСЕВОЙ, В КОРПУСЕ ИЗ ПЛАСТМАССЫ, НЕ ПРОМЫШЛЕННЫЙ, НЕ ДЛЯ ПРОТИВОДЫМНОЙ ВЕНТИЛЯЦИИ. ИСПОЛЬЗУЕТСЯ В ЭЛЕКТРОННЫХ УСТРОЙСТВАХ ОБЩЕГРАЖДАНСКОГО НАЗНАЧЕНИЯ. ФУНКЦИЯ - ОХЛАЖДЕНИЕ МИКРОПРОЦЕССОРОВ. НЕ ДЛЯ ВОЕННОЙ ПРОДУКЦИИ.</t>
  </si>
  <si>
    <t>КАТЕГОРИЯ ПРОДУКТА: ВЕНТИЛЯТОРЫ ПОСТОЯННОГО ТОКА; РАЗМЕРЫ/ТИП : 40 X 40 Х 10 ММ; РАБОЧЕЕ НАПРЯЖЕНИЕ ПИТАНИЯ: 12 VDC; ПОТОК ВОЗДУХА: 175 CFM (4.9 M3/MIN); БЫСТРОДЕЙСТВИЕ: 8300 RPM; ТИП ПОДШИПНИКА: BALL; ШУМ: 65 DBA; ОСОБЕННОСТИ: LOCKED ROTOR SENSOR, TACHOMETER, PWM;</t>
  </si>
  <si>
    <t>NMB1606KL-04W-B30</t>
  </si>
  <si>
    <t>NMB</t>
  </si>
  <si>
    <t>КАТЕГОРИЯ ПРОДУКТА: ВНУТРИСХЕМНЫЙ ПРОГРАММАТОР-ОТЛАДЧИК, ПРОДУКТ: ВНУТРИСХЕМНЫЙ ПРОГРАММАТОР/ОТЛАДЧИК ДЛЯ МИКРОКОНТРОЛЛЕРОВ СЕРИИ STM8 И STM32, ИНСТРУМЕНТ ПРЕДНАЗНАЧЕН ТОЛЬКО ДЛЯ ОЦЕНКИ: СТМ8, СТМ32, КЕРН: АРМ, СТМ8, РАБОЧЕЕ НАПРЯЖЕНИЕ ПИТАНИЯ: 5 V, ШИРИНА ШИНЫ ДАННЫХ: 8 БИТ, ОПИСАНИЕ/ФУНКЦИЯ: ВНУТРИСХЕМНЫЙ ОТЛАДЧИК/ПРОГРАММИСТ ST-LINK/V2, ТИП ИНТЕРФЕЙСА: JTAG, USB, ТИП ПРОДУКТА: РЯД: СТ-ЛИНК/В2, КОЛИЧЕСТВО УПАКОВКИ С ЗАВОДА: 1, ПОДКАТЕГОРИЯ: ВСТРОЕННЫЕ РЕШЕНИЯ,</t>
  </si>
  <si>
    <t>ST-LINK/V2</t>
  </si>
  <si>
    <t>КАТЕГОРИЯ ПРОДУКТА: ПРЕОБРАЗОВАТЕЛИ ПЕРЕМЕННОГО/ПОСТОЯННОГО ТОКА, РОХС: ПОДРОБНОСТИ, ТИП КРЕПЛЕНИЯ: СМД/СМТ, УПАКОВКА/КОРОБКА: СО-8С, ВЫХОДНОЕ НАПРЯЖЕНИЕ: 12 В, ВХОДНОЕ/ПИТАЮЩЕЕ НАПРЯЖЕНИЕ - МИН: 85 В ПЕРЕМЕННОГО ТОКА, ВХОДНОЕ/ПИТАЮЩЕЕ НАПРЯЖЕНИЕ - МАКС.: 265 В ПЕРЕМЕННОГО ТОКА, ЧАСТОТА ПЕРЕКЛЮЧЕНИЯ: 66 КГЦ, РАБОЧИЙ ЦИКЛ - МАКС.: 0,72, ОПЕРАТИВНОЕ ЭЛЕКТРОСНАБЖЕНИЕ: 260 МКА, МИНИМАЛЬНАЯ РАБОЧАЯ ТЕМПЕРАТУРА: -40С, МАКСИМАЛЬНАЯ РАБОЧАЯ ТЕМПЕРАТУРА: + 150 С, ВЫХОДНОЙ ТОК: 63 МА, РЯД: ЛНК30, КОЛИЧЕСТВО ВЫХОДОВ: 1 ВЫХОД, ТИП ПРОДУКТА: ПРЕОБРАЗОВАТЕЛИ ПЕРЕМЕННОГО/ПОСТОЯННОГО ТОКА, КОЛИЧЕСТВО УПАКОВКИ С ЗАВОДА: 2500, ПОДКАТЕГОРИЯ: PMIC — ИС УПРАВЛЕНИЯ ПИТАНИЕМ, ТОРГОВОЕ НАЗВАНИЕ: LINKSWITCH-TN, ТИП: АВТОНОМНЫЙ КОНВЕРТЕР,</t>
  </si>
  <si>
    <t>LNK302DN-TL</t>
  </si>
  <si>
    <t>POWER</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</si>
  <si>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2 W, ВХОДНОЕ НАПРЯЖЕНИЕ, МИН.: 18 V, ВХОДНОЕ НАПРЯЖЕНИЕ, МАКС.: 36 V, ВЫХОДНОЕ НАПРЯЖЕНИЕ-КАНАЛ 1: 5 V, ВЫХОДНОЙ ТОК-КАНАЛ 1: 400 MA, ВЫХОДНОЕ НАПРЯЖЕНИЕ-КАНАЛ 2: -, ВЫХОДНОЙ ТОК-КАНАЛ 2: -, НАПРЯЖЕНИЕ ИЗОЛЯЦИИ: 1.6 KV, МИНИМАЛЬНАЯ РАБОЧАЯ ТЕМПЕРАТУРА: - 40 C, МАКСИМАЛЬНАЯ РАБОЧАЯ ТЕМПЕРАТУРА: + 85 C, УПАКОВКА / БЛОК: SIP-8, ДЛИНА: 21.8 MM, ШИРИНА: 9.2 MM, ВЫСОТА: 11.1 MM, ОТРАСЛЬ ПРОМЫШЛЕННОСТИ: INDUSTRIAL, ПРОДУКТ: ISOLATED, СЕРИЯ: TMR 2, ТОРГОВАЯ МАРКА: TRACO POWER, ВХОДНОЕ НАПРЯЖЕНИЕ: 18 V TO 36 V, УПАКОВКА: TUBE, ТИП ПРОДУКТА: ISOLATED DC-DC CONVERTERS, РАЗМЕР ФАБРИЧНОЙ УПАКОВКИ: 10, ПОДКАТЕГОРИЯ: DC-DC CONVERTER</t>
  </si>
  <si>
    <t>КАТЕГОРИЯ ПРОДУКТА: ИЗОЛИРОВАННЫЕ DC/DC ПРЕОБРАЗОВАТЕЛИ - SMD, ROHS: ПОДРОБНОСТИ, ТИП МОНТАЖА: СМД/СМТ, КОЛИЧЕСТВО ВЫХОДОВ: 1 ВЫХОД, ВЫХОДНАЯ МОЩНОСТЬ: 1 ВТ, ВХОДНОЕ НАПРЯЖЕНИЕ, МИН.: 10,8 В, ВХОДНОЕ НАПРЯЖЕНИЕ, МАКС.: 13,2 В, ВЫХОДНОЕ НАПРЯЖЕНИЕ, КАНАЛ 1: 5 В, ВЫХОДНОЙ ТОК-КАНАЛ 1: 200 МА, НАПРЯЖЕНИЕ ИЗОЛЯЦИИ: 1,5 КВ, МИНИМАЛЬНАЯ РАБОЧАЯ ТЕМПЕРАТУРА: - 40 С, МАКСИМАЛЬНАЯ РАБОЧАЯ ТЕМПЕРАТУРА: + 105 С, ДЛИНА: 12,7 ММ, ШИРИНА: 8,3 ММ, ВЫСОТА: 7,25 ММ, ПРОМЫШЛЕННОСТЬ: ПРОМЫШЛЕННЫЙ, ПРОДУКТ: ИЗОЛИРОВАННЫЙ, РЯД: ПДС1-М, ВХОДНОЕ НАПРЯЖЕНИЕ: ОТ 10,8 В ДО 13,2 В, УПАКОВКА: КАТУШКА, УПАКОВКА: РАЗРЕЗАТЬ ЛЕНТУ, УПАКОВКА: МЫШЬКАТУШКА, ТИП ПРОДУКТА: ИЗОЛИРОВАННЫЕ ПРЕОБРАЗОВАТЕЛИ ПОСТОЯННОГО ТОКА В ПОСТОЯННЫЙ,</t>
  </si>
  <si>
    <t>PSR-7805C</t>
  </si>
  <si>
    <t>PEAK</t>
  </si>
  <si>
    <t>КАТЕГОРИЯ ПРОДУКТА: ПРЕОБРАЗОВАТЕЛЬ ПОСТОЯННОГО ТОКА В ПОСТОЯННЫЙ, ТОЧНОСТЬ ±1%, РЕГУЛИРОВКА ЛИНИИ 0.5%, РЕГУЛИРОВКА НАГРУЗКИ 0,01, МАКСИМАЛЬНОЕ ВХОДНОЕ НАПРЯЖЕНИЕ 16 В, МАКСИМАЛЬНАЯ РАБОЧАЯ ТЕМПЕРАТУРА +125 °С, МАКСИМАЛЬНЫЙ ВЫХОДНОЙ ТОК 1А, МИНИМАЛЬНОЕ ВХОДНОЕ НАПРЯЖЕНИЕ 2,25 В, МИНИМАЛЬНАЯ РАБОЧАЯ ТЕМПЕРАТУРА -40 °С, ТИП МОНТАЖА ПОВЕРХНОСТНЫЙ МОНТАЖ, КОЛИЧЕСТВО ВЫХОДОВ 1, ТИП ВЫВОДА НЕПОДВИЖНЫЙ, ВЫХОДНОЕ НАПРЯЖЕНИЕ 2,5 В, ТИП УПАКОВКИ ТО-223, КОЛИЧЕСТВО КОНТАКТОВ 3+ВКЛАДКА, ПОЛЯРНОСТЬ ПОЛОЖИТЕЛЬНАЯ, ТИП РЕГУЛЯТОРА НИЗКОЕ ПАДЕНИЕ НАПРЯЖЕНИЯ, ШИРИНА 3,5 ММ, ВЕС, Г 0.25, ВЫСОТА: 0,73 ММ, ДЛИНА: 6 ММ, РАБОЧЕЕ НАПРЯЖЕНИЕ ПИТАНИЯ: ОТ 3 В ДО 5,5 В, ПРОДУКТ: RS-232 ТРАНСИВЕРЫ, ТИП ПРОДУКТА: ИС ИНТЕРФЕЙСА RS-232, ЗАДЕРЖКА СИГНАЛА: 0,15 НАС, НЕИСПРАВНОСТЬ: С ВЫКЛЮЧЕНИЕМ, ПОДКАТЕГОРИЯ: ИНТЕРФЕЙСНЫЕ ИС, ШИРИНА: 6 ММ,</t>
  </si>
  <si>
    <t>MIC-39100-2.5WS</t>
  </si>
  <si>
    <t>КАТУШКА ПОСТОЯННОЙ ИНДУКТИВНОСТИ</t>
  </si>
  <si>
    <t>КАТЕГОРИЯ ПРОДУКТА: КАТУШКИ ПОСТОЯННОЙ ИНДУКТИВНОСТИ, ОГРАНИЧЕНИЯ НА ДОСТАВКУ: , НА ДАННЫЙ МОМЕНТ MOUSER НЕ ПОСТАВЛЯЕТ ЭТУ ПРОДУКЦИЮ В ВАШ РЕГИОН. , ПРОДУКТ: AUTOMOTIVE INDUCTORS, ТИП: WIREWOUND, ТИП ВЫВОДОВ: SMD/SMT, УПАКОВКА / БЛОК: 1008 (2520 METRIC), ЭКРАНИРОВАНИЕ: UNSHIELDED, ИНДУКТИВНОСТЬ: 100 NH, ДОПУСТИМОЕ ОТКЛОНЕНИЕ: 2 %, МАКСИМАЛЬНЫЙ ПОСТОЯННЫЙ ТОК: 650 MA, МАКСИМАЛЬНОЕ СОПРОТИВЛЕНИЕ ПОСТОЯННОМУ ТОКУ: 560 MOHMS, МИНИМАЛЬНАЯ РАБОЧАЯ ТЕМПЕРАТУРА: - 40 C, МАКСИМАЛЬНАЯ РАБОЧАЯ ТЕМПЕРАТУРА: + 125 C, Q МИН.: 60, ЧАСТОТА СОБСТВЕННЫХ КОЛЕБАНИЙ: 1 GHZ, ПРЕРЫВАНИЕ: -, ВИД МОНТАЖА: PCB MOUNT, ДЛИНА: 2.92 MM, ШИРИНА: 2.79 MM, ВЫСОТА: 2.03 MM, ДИАМЕТР: -, МАТЕРИАЛ СЕРДЕЧНИКА: CERAMIC, КВАЛИФИКАЦИЯ: AEC-Q200, СЕРИЯ: 1008CS, УПАКОВКА: REEL, УПАКОВКА: CUT TAPE, УПАКОВКА: MOUSEREEL, ПРИМЕНЕНИЕ: AUTOMOTIVE, КОРПУС - ДЮЙМЫ: 1008, КОРПУС - ММ: 2520, РАЗМЕР ФАБРИЧНОЙ УПАКОВКИ: 2000, ТЕСТОВАЯ ЧАСТОТА: 25 MHZ, ДРУГИЕ НАЗВАНИЯ ТОВАРА №: 1008CS-101XGLB, ВЕС ИЗДЕЛИЯ: 100 MG</t>
  </si>
  <si>
    <t>SG</t>
  </si>
  <si>
    <t>СИНГАПУР</t>
  </si>
  <si>
    <t>1008CS-101XGB</t>
  </si>
  <si>
    <t>КАТЕГОРИЯ ПРОДУКТА: КАТУШКА ПОСТОЯННОЙ ИНДУКТИВНОСТИ, ТИП ВЫВОДОВ: SMD/SMT, УПАКОВКА / БЛОК: 1008 (2520 METRIC), ЭКРАНИРОВАНИЕ: UNSHIELDED, ИНДУКТИВНОСТЬ: 270 NH, ДОПУСТИМОЕ ОТКЛОНЕНИЕ: 2 %, МАКСИМАЛЬНЫЙ ПОСТОЯННЫЙ ТОК: 500 MA, МАКСИМАЛЬНОЕ СОПРОТИВЛЕНИЕ ПОСТОЯННОМУ ТОКУ: 910 MOHMS,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600 MHZ, КОРПУС - ДЮЙМЫ: 1008, КОРПУС - ММ: 2520, РАЗМЕР ФАБРИЧНОЙ УПАКОВКИ: 2000, ТЕСТОВАЯ ЧАСТОТА: 25 MHZ, ДРУГИЕ НАЗВАНИЯ ТОВАРА №: 1008CS-271XGLB, ВЕС ИЗДЕЛИЯ: 100 MG</t>
  </si>
  <si>
    <t>1008CS-271XGB</t>
  </si>
  <si>
    <t>КАТУШКА ИНДУКТИВНОСТИ И ДРОССЕЛИ ПРОЧИЕ, СИЛОВОЙ ИНДУКТОР (КАТУШКА ИНДУКТИВНОСТИ), ПОВЕРХНОСТНОГО МОНТАЖА.ТОВАР ПОСТАВЛЯЕТСЯ НА БЕЗВОЗМЕЗДНОЙ ОСНОВЕ., СИНФАЗНЫЙ ДРОССЕЛЬ, КАТУШКА ИНДУКТИВНОСТИ И ДРОССЕЛИ., КАТУШКА ИНДУКТИВНОСТИ., КАТУШКА ПОСТОЯННОЙ ИНДУКТИВНОСТИ</t>
  </si>
  <si>
    <t>КАТЕГОРИЯ ПРОДУКТА: СИЛОВЫЕ ИНДУКТОРЫ - SMD, РОХС: ПОДРОБНОСТИ, КЛЕМТИП: СМД/СМТ, ЭКРАНИРОВАНИЕ: ЭКРАНИРОВАННЫЙ, ИНДУКТИВНОСТЬ: 22 МКГН, ТОЛЕРАНТНОСТЬ: 0,2, МАКСИМАЛЬНЫЙ ПОСТОЯННЫЙ ТОК: 1,75 А, МАКСИМАЛЬНОЕ СОПРОТИВЛЕНИЕ ПОСТОЯННОМУ ТОКУ: 92,5 МОМ, ТОК НАСЫЩЕНИЯ: 2,13 А, МИНИМАЛЬНАЯ РАБОЧАЯ ТЕМПЕРАТУРА: - 40 С, МАКСИМАЛЬНАЯ РАБОЧАЯ ТЕМПЕРАТУРА: + 125 С, ТИП КРЕПЛЕНИЯ: МОНТАЖ НА ПЕЧАТНОЙ ПЛАТЕ, ДЛИНА: 7,6 ММ, ШИРИНА: 7,6 ММ, ВЫСОТА: 4,35 ММ, ДИАМЕТР: -, ОСНОВНОЙ МАТЕРИАЛ: ФЕРРИТ, РЯД: ДР, ТИП ЯДРА: БАРАБАН, ПРОДУКТ: СИЛОВЫЕ ИНДУКТОРЫ, ТИП ПРОДУКТА: СИЛОВЫЕ ИНДУКТОРЫ - SMD, КОЛИЧЕСТВО УПАКОВКИ С ЗАВОДА: 1100, ПОДКАТЕГОРИЯ: ИНДУКТОРЫ, ДРОССЕЛИ И КАТУШКИ, ЗАКРЫТИЕ: СТАНДАРТНЫЙ, ЧАСТОТА ИСПЫТАНИЙ: 100 КГЦ,</t>
  </si>
  <si>
    <t>DR74-220-R</t>
  </si>
  <si>
    <t>КАТЕГОРИЯ ПРОДУКТА: СИЛОВЫЕ ИНДУКТОРЫ - SMD, РОХС: ПОДРОБНОСТИ, КЛЕМТИП: СМД/СМТ, ЭКРАНИРОВАНИЕ: ЭКРАНИРОВАННЫЙ, ИНДУКТИВНОСТЬ: 33 МКГН, ТОЛЕРАНТНОСТЬ: 0,2, МАКСИМАЛЬНЫЙ ПОСТОЯННЫЙ ТОК: 1,41 А, МАКСИМАЛЬНОЕ СОПРОТИВЛЕНИЕ ПОСТОЯННОМУ ТОКУ: 143 МОМ, ТОК НАСЫЩЕНИЯ: 1,73 А, МИНИМАЛЬНАЯ РАБОЧАЯ ТЕМПЕРАТУРА: - 40 С, МАКСИМАЛЬНАЯ РАБОЧАЯ ТЕМПЕРАТУРА: + 125 С, ТИП КРЕПЛЕНИЯ: МОНТАЖ НА ПЕЧАТНОЙ ПЛАТЕ, ДЛИНА: 7,6 ММ, ШИРИНА: 7,6 ММ, ВЫСОТА: 4,35 ММ, ДИАМЕТР: -, ОСНОВНОЙ МАТЕРИАЛ: ФЕРРИТ, РЯД: ДР,</t>
  </si>
  <si>
    <t>DR74-330-R</t>
  </si>
  <si>
    <t>КАТЕГОРИЯ ПРОДУКТА: СИНФАЗНЫЕ ДРОССЕЛИ/ФИЛЬТРЫ, РОХС: ПОДРОБНОСТИ, ТИП КРЕПЛЕНИЯ: МОНТАЖ НА ПЕЧАТНОЙ ПЛАТЕ, ТИП ЗАЖИМА: СМД/СМТ, КОЛИЧЕСТВО КАНАЛОВ: 1 КАНАЛ, ИНДУКТИВНОСТЬ: 1,17 МГН, ТОЛЕРАНТНОСТЬ: 0,35, МАКСИМАЛЬНЫЙ ПОСТОЯННЫЙ ТОК: 1,22 А, МАКСИМАЛЬНОЕ СОПРОТИВЛЕНИЕ ПОСТОЯННОМУ ТОКУ: 200МОМ, МИНИМАЛЬНАЯ РАБОЧАЯ ТЕМПЕРАТУРА: -40С, МАКСИМАЛЬНАЯ РАБОЧАЯ ТЕМПЕРАТУРА: + 120 С, УПАКОВКА/КОРОБКА: ХОРЕК, ДЛИНА: 12,7 ММ, ШИРИНА: 12,7 ММ, ВЫСОТА: 5,46 ММ, ТИП: ЛИНИЯ ЭЛЕКТРОПЕРЕДАЧИ, БРЕНД: ИМПУЛЬСНАЯ ЭЛЕКТРОНИКА, ТИП ПРОДУКТА: СИНФАЗНЫЕ ДРОССЕЛИ, ЭКРАНИРОВАНИЕ: НЕЭКРАНИРОВАННЫЙ,</t>
  </si>
  <si>
    <t>P0354NLT</t>
  </si>
  <si>
    <t>PULSE</t>
  </si>
  <si>
    <t>КАТЕГОРИЯ ПРОДУКТА: ВЧ ИНДУКТОРЫ - SMD, ТИП: ПРОВОЛОЧНАЯ ОБМОТКА, ТИП ЗАЖИМА: СМД/СМТ, УПАКОВКА/КОРОБКА: 0805 (МЕТРИКА 2012 Г.), ИНДУКТИВНОСТЬ: 180 НГН, ТОЛЕРАНТНОСТЬ: 0,02, МАКСИМАЛЬНЫЙ ПОСТОЯННЫЙ ТОК: 340 МА, МАКСИМАЛЬНОЕ СОПРОТИВЛЕНИЕ ПОСТОЯННОМУ ТОКУ: 530 МОМ, МИНИМАЛЬНАЯ РАБОЧАЯ ТЕМПЕРАТУРА: -55 С, МАКСИМАЛЬНАЯ РАБОЧАЯ ТЕМПЕРАТУРА: + 150 С, Q МИНИМУМ: 45, ТИП КРЕПЛЕНИЯ: МОНТАЖ НА ПЕЧАТНОЙ ПЛАТЕ, РЯД: B82498F, ЖИЛИЩНЫЙ КОДЕКС - В: 805, КОД КОРПУСА - ММ: 2012 ГОД, ПРОДУКТ: РЧ ИНДУКТОРЫ, ТИП ПРОДУКТА: ВЧ ИНДУКТОРЫ - С ВЫВОДАМИ, ПОДКАТЕГОРИЯ: ИНДУКТОРЫ, ДРОССЕЛИ И КАТУШКИ, ЗАКРЫТИЕ: СТАНДАРТНЫЙ, НОМЕР ДЕТАЛИ.</t>
  </si>
  <si>
    <t>B82498-F3181G</t>
  </si>
  <si>
    <t>КАТЕГОРИЯ ПРОДУКТА: ВЧ ИНДУКТОРЫ - SMD, ТИП ЗАЖИМА: СМД/СМТ, УПАКОВКА/КОРОБКА: 0805 (МЕТРИКА 2012 Г.), ИНДУКТИВНОСТЬ: 68 НГН, МАКСИМАЛЬНОЕ СОПРОТИВЛЕНИЕ ПОСТОЯННОМУ ТОКУ: 120 МОМ, МИНИМАЛЬНАЯ РАБОЧАЯ ТЕМПЕРАТУРА: -55 С, МАКСИМАЛЬНАЯ РАБОЧАЯ ТЕМПЕРАТУРА: + 150 С, ТИП КРЕПЛЕНИЯ: МОНТАЖ НА ПЕЧАТНОЙ ПЛАТЕ, РЯД: СИМИД-Ф, ЖИЛИЩНЫЙ КОДЕКС - В: 805, КОД КОРПУСА - ММ: 2012 ГОД, ПРОДУКТ: РЧ ИНДУКТОРЫ, ТИП ПРОДУКТА: ВЧ ИНДУКТОРЫ - С ВЫВОДАМИ,</t>
  </si>
  <si>
    <t>B82498-F3680G</t>
  </si>
  <si>
    <t>КАТЕГОРИЯ ПРОДУКТА: ВЧ ИНДУКТОРЫ - SMD, ТИП ЗАЖИМА: СМД/СМТ, УПАКОВКА/КОРОБКА: 0805 (МЕТРИКА 2012 Г.), ИНДУКТИВНОСТЬ: 68 НГН, МАКСИМАЛЬНОЕ СОПРОТИВЛЕНИЕ ПОСТОЯННОМУ ТОКУ: 120 МОМ, МИНИМАЛЬНАЯ РАБОЧАЯ ТЕМПЕРАТУРА: -55 С, МАКСИМАЛЬНАЯ РАБОЧАЯ ТЕМПЕРАТУРА: + 150 С, ТИП КРЕПЛЕНИЯ: МОНТАЖ НА ПЕЧАТНОЙ ПЛАТЕ, РЯД: СИМИД-Ф, ЖИЛИЩНЫЙ КОДЕКС - В: 805, КОД КОРПУСА - ММ: 2012 ГОД, ПРОДУКТ: РЧ ИНДУКТОРЫ,</t>
  </si>
  <si>
    <t>В82498-F3470G</t>
  </si>
  <si>
    <t>КАТЕГОРИЯ ПРОДУКТА: СИНФАЗНЫЕ ДРОССЕЛИ/ФИЛЬТРЫ, МАКСИМАЛЬНОЕ СОПРОТИВЛЕНИЕ ПОСТОЯННОМУ ТОКУ: 6 ОМ, УПАКОВКА: КАТУШКА, ПРОДУКТ: ФИКСИРОВАННЫЕ ИНДУКТОРЫ,ТИП ПРОДУКТА: СИНФАЗНЫЕ ДРОССЕЛИ, ПОДКАТЕГОРИЯ: ИНДУКТОРЫ, ДРОССЕЛИ И КАТУШКИ, НОМЕР ДЕТАЛИ.</t>
  </si>
  <si>
    <t>B82498-B3470-J</t>
  </si>
  <si>
    <t>КАТЕГОРИЯ ПРОДУКТА: КАТУШКА ИНДУКТИВНОСТИ - ПОВЕРХНОСТНЫЙ МОНТАЖ,ТИП ВЫВОДОВ: SMD/SMT, ЭКРАНИРОВАНИЕ: UNSHIELDED, ИНДУКТИВНОСТЬ: 2.2 NH, ДОПУСТИМОЕ ОТКЛОНЕНИЕ: 0.5 NH, МАКСИМАЛЬНОЕ СОПРОТИВЛЕНИЕ ПОСТОЯННОМУ ТОКУ: 1,5 OM, ТОК НАСЫЩЕНИЯ: -, МИНИМАЛЬНАЯ РАБОЧАЯ ТЕМПЕРАТУРА: - 55 C, МАКСИМАЛЬНАЯ РАБОЧАЯ ТЕМПЕРАТУРА: + 125 C, Q МИН.: 16, ВИД МОНТАЖА: PCB MOUNT, ДЛИНА: 1.6 MM, ШИРИНА: 0.8 MM, ВЫСОТА: 0.8 MM, КОРПУС - ДЮЙМЫ: 603, КОРПУС - ММ: 1608, ЧАСТОТА СОБСТВЕННЫХ КОЛЕБАНИЙ: 6 GHZ</t>
  </si>
  <si>
    <t>В82498-F3331G</t>
  </si>
  <si>
    <t>КАТЕГОРИЯ ПРОДУКТА: ВЧ ИНДУКТОРЫ - SMD, РОХС: ПОДРОБНОСТИ, ТИП: ПРОВОЛОЧНАЯ ОБМОТКА, ТИП ЗАЖИМА: СМД/СМТ, УПАКОВКА/КОРОБКА: 0805 (МЕТРИКА 2012 Г.), ЭКРАНИРОВАНИЕ: НЕЭКРАНИРОВАННЫЙ, ИНДУКТИВНОСТЬ: 1,8 МКГН, ТОЛЕРАНТНОСТЬ: 0,05, МАКСИМАЛЬНЫЙ ПОСТОЯННЫЙ ТОК: 190 МА, МАКСИМАЛЬНОЕ СОПРОТИВЛЕНИЕ ПОСТОЯННОМУ ТОКУ: 980 МОМ, ТОК НАСЫЩЕНИЯ: -, МИНИМАЛЬНАЯ РАБОЧАЯ ТЕМПЕРАТУРА: -55 С, МАКСИМАЛЬНАЯ РАБОЧАЯ ТЕМПЕРАТУРА: + 125 С, Q МИНИМУМ: 20, ТИП КРЕПЛЕНИЯ: МОНТАЖ НА ПЕЧАТНОЙ ПЛАТЕ, ДЛИНА: 2 ММ, ШИРИНА: 1,3 ММ, ВЫСОТА: 1,4 ММ, ДИАМЕТР: -, ОСНОВНОЙ МАТЕРИАЛ: ФЕРРИТ, РЯД: B82498F, ЖИЛИЩНЫЙ КОДЕКС - В: 805, КОД КОРПУСА - ММ: 2012 ГОД, ТИП ЯДРА: КУБИЧЕСКИЙ, ПРОДУКТ: РЧ ИНДУКТОРЫ, ТИП ПРОДУКТА: ВЧ ИНДУКТОРЫ - С ВЫВОДАМИ, ЧАСТОТА СОБСТВЕННОГО РЕЗОНАНСА: 350 МГЦ, КОЛИЧЕСТВО УПАКОВКИ С ЗАВОДА: 3000, ПОДКАТЕГОРИЯ: ИНДУКТОРЫ, ДРОССЕЛИ И КАТУШКИ, ЗАКРЫТИЕ: СТАНДАРТНЫЙ, ЧАСТОТА ИСПЫТАНИЙ: 7,96 МГЦ,</t>
  </si>
  <si>
    <t>B82498-F1182J</t>
  </si>
  <si>
    <t>КАТЕГОРИЯ ПРОДУКТА: КАТУШКА ПОСТОЯННОЙ ИНДУКТИВНОСТИ, ТИП ВЫВОДОВ: SMD/SMT, УПАКОВКА / БЛОК: 1008 (2520 METRIC), ЭКРАНИРОВАНИЕ: UNSHIELDED, ИНДУКТИВНОСТЬ: 47 NH, ДОПУСТИМОЕ ОТКЛОНЕНИЕ: 2 %, МАКСИМАЛЬНЫЙ ПОСТОЯННЫЙ ТОК: 1 A, МАКСИМАЛЬНОЕ СОПРОТИВЛЕНИЕ ПОСТОЯННОМУ ТОКУ: 160 MOHMS, МИНИМАЛЬНАЯ РАБОЧАЯ ТЕМПЕРАТУРА: - 40 C, МАКСИМАЛЬНАЯ РАБОЧАЯ ТЕМПЕРАТУРА: + 125 C, Q МИН.: 65,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1500 MHZ, КОРПУС - ДЮЙМЫ: 1008, КОРПУС - ММ: 2520, РАЗМЕР ФАБРИЧНОЙ УПАКОВКИ: 2000, ТЕСТОВАЯ ЧАСТОТА: 50 MHZ, ДРУГИЕ НАЗВАНИЯ ТОВАРА №: 1008CS-470XGLB, ВЕС ИЗДЕЛИЯ: 100 MG</t>
  </si>
  <si>
    <t>1008CS-470XGB</t>
  </si>
  <si>
    <t>КАТЕГОРИЯ ПРОДУКТА: ВЧ ИНДУКТОРЫ - SMD, РОХС: ПОДРОБНОСТИ, ТИП: ПРОВОЛОЧНАЯ ОБМОТКА, ТИП ЗАЖИМА: СМД/СМТ, УПАКОВКА/КОРОБКА: 0805 (МЕТРИКА 2012 Г.), ЭКРАНИРОВАНИЕ: НЕЭКРАНИРОВАННЫЙ, ИНДУКТИВНОСТЬ: 330 НГН, ТОЛЕРАНТНОСТЬ: 0,02, МАКСИМАЛЬНЫЙ ПОСТОЯННЫЙ ТОК: 220 МА, МАКСИМАЛЬНОЕ СОПРОТИВЛЕНИЕ ПОСТОЯННОМУ ТОКУ: 1,5 ОМ, ТОК НАСЫЩЕНИЯ: -, МИНИМАЛЬНАЯ РАБОЧАЯ ТЕМПЕРАТУРА: -55 С, МАКСИМАЛЬНАЯ РАБОЧАЯ ТЕМПЕРАТУРА: + 125 С, Q МИНИМУМ: 45, ТИП КРЕПЛЕНИЯ: МОНТАЖ НА ПЕЧАТНОЙ ПЛАТЕ, ДЛИНА: 2 ММ, ШИРИНА: 1,3 ММ, ВЫСОТА: 1,4 ММ, ДИАМЕТР: -, ОСНОВНОЙ МАТЕРИАЛ: КЕРАМИКА, РЯД: B82498F, ЖИЛИЩНЫЙ КОДЕКС - В: 805, КОД КОРПУСА - ММ: 2012 ГОД, ТИП ЯДРА: КУБИЧЕСКИЙ, ПРОДУКТ: РЧ ИНДУКТОРЫ, ТИП ПРОДУКТА: ВЧ ИНДУКТОРЫ - С ВЫВОДАМИ, ЧАСТОТА СОБСТВЕННОГО РЕЗОНАНСА: 800 МГЦ,</t>
  </si>
  <si>
    <t>B82498F3331G000</t>
  </si>
  <si>
    <t>СИЛОВОЙ ИНДУКТОР (КАТУШКА ИНДУКТИВНОСТИ), ПОВЕРХНОСТНОГО МОНТАЖА</t>
  </si>
  <si>
    <t>КАТЕГОРИЯ ПРОДУКТА: СИЛОВЫЕ ИНДУКТОРЫ - SMD, РОХС: ПОДРОБНОСТИ, ТИП: СИЛОВОЙ ИНДУКТОР, КЛЕМТИП: СМД/СМТ, ЭКРАНИРОВАНИЕ: НЕЭКРАНИРОВАННЫЙ, ИНДУКТИВНОСТЬ: 100 МКГН, ТОЛЕРАНТНОСТЬ: 0,1, МАКСИМАЛЬНЫЙ ПОСТОЯННЫЙ ТОК: 720 МА, МАКСИМАЛЬНОЕ СОПРОТИВЛЕНИЕ ПОСТОЯННОМУ ТОКУ: 450 МОМ, ТОК НАСЫЩЕНИЯ: 1,1 А, МИНИМАЛЬНАЯ РАБОЧАЯ ТЕМПЕРАТУРА: - 40 С, МАКСИМАЛЬНАЯ РАБОЧАЯ ТЕМПЕРАТУРА: + 125 С, Q МИНИМУМ: 12, ТИП КРЕПЛЕНИЯ: МОНТАЖ НА ПЕЧАТНОЙ ПЛАТЕ, ДЛИНА: 5,3 ММ, ШИРИНА: -, ВЫСОТА: -, ДИАМЕТР: 7,8 ММ, ОСНОВНОЙ МАТЕРИАЛ: ФЕРРИТ, РЯД: СДР0805, ТИП ЯДРА: ПРОВОЛОЧНАЯ ОБМОТКА, ПРОДУКТ: СИЛОВЫЕ ИНДУКТОРЫ, ТИП ПРОДУКТА: СИЛОВЫЕ ИНДУКТОРЫ - SMD, ЧАСТОТА СОБСТВЕННОГО РЕЗОНАНСА: 7 МГЦ, КОЛИЧЕСТВО УПАКОВКИ С ЗАВОДА: 1000, ПОДКАТЕГОРИЯ: ИНДУКТОРЫ, ДРОССЕЛИ И КАТУШКИ, ЗАКРЫТИЕ: СТАНДАРТНЫЙ, ЧАСТОТА ИСПЫТАНИЙ: 796 КГЦ,</t>
  </si>
  <si>
    <t>SDR0805-101KL</t>
  </si>
  <si>
    <t>ТАНТАЛОВЫЕ КОНДЕНСАТОРЫ-ТВЕРДЫЕ,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</si>
  <si>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ТАНТАЛОВЫЙ КОНДЕНСАТОР, СЕРИЯ: 293D, ЁМКОСТЬ: 10 UF, НОМИНАЛ. НАПР. ПОСТОЯННОГО ТОКА: 20 VDC, ДОПУСТИМОЕ ОТКЛОНЕНИЕ: 20 %, ЭФФЕКТИВНОЕ ПОСЛЕДОВАТЕЛЬНОЕ СОПРОТИВЛЕНИЕ: 2.1 OHMS, КОРПУС - ДЮЙМЫ: 1411, КОРПУС - ММ: 3528, РЕГ. КОД ПРОИЗВ.: B CASE, ВЫС.: 1.9 MM, МИН. РАБ. ТЕМП.: - 55 C, МАКС. РАБ. ТЕМП.: + 125 C, УПАКОВКА: CUT TAPE, УПАКОВКА: MOUSEREEL, УПАКОВКА: REEL, ТИП ВЫВОДОВ: SMD/SMT, ДЛ.: 3.5 MM, БЛОК: 1411 (3528 METRIC), ПРОДУКТ: TANTALUM SOLID STANDARD GRADE - OTHER VARIOUS, ТИП: MOLDED, ШИР.: 2.8 MM, ТОК УТЕЧКИ: 2 AµA, КОЭФФИЦИЕНТ ЗАТУХАНИЯ, DF: 6, ТИП ПРОДУКТА: TANTALUM CAPACITORS, ПУЛЬСИРУЮЩИЙ ТОК: 0.2 A, РАЗМ. ФАБРИЧНОЙ УПАКОВКИ: 2000, ПОДКАТЕГОРИЯ: CAPACITORS</t>
  </si>
  <si>
    <t>КАТЕГОРИЯ ПРОДУКТА: ТАНТАЛОВЫЙ КОНДЕНСАТОР, ЁМКОСТЬ: 22 МКФ, НОМИНАЛ. НАПР. ПОСТОЯННОГО ТОКА: 16 VDC, ДОПУСТИМОЕ ОТКЛОНЕНИЕ: 20 %, КОРПУС - ДЮЙМЫ: 1411, КОРПУС - ММ: 3528, РЕГ. КОД ПРОИЗВ.: B CASE, ВЫС.: 1.9 MM, МИН. РАБ. ТЕМП.: - 55 C, МАКС. РАБ. ТЕМП.: + 125 C, УТИП ВЫВОДОВ: SMD/SMT, ДЛ.: 3.5 MM, БЛОК: 1411 (3528 METRIC), ПРОДУКТ: TANTALUM SOLID STANDARD GRADE - OTHER VARIOUS, ТИП: MOLDED, ШИР.: 2.8 MM, ТОК УТЕЧКИ: 2 A КОЭФФИЦИЕНТ ЗАТУХАНИЯ, DF: 6, ТИП ПРОДУКТА: TANTALUM CAPACITORS, ПУЛЬСИРУЮЩИЙ ТОК: 0.2 A, РАЗМ.</t>
  </si>
  <si>
    <t>TCSCS1D336KDAR</t>
  </si>
  <si>
    <t>SAMSUNG</t>
  </si>
  <si>
    <t>TCSCN1C106KCAR</t>
  </si>
  <si>
    <t>КАТЕГОРИЯ ПРОДУКТА: ТАНТАЛОВЫЙ КОНДЕНСАТОР, ЁМКОСТЬ: 22 МКФ, НОМИНАЛ. НАПР. ПОСТОЯННОГО ТОКА: 16 VDC, ДОПУСТИМОЕ ОТКЛОНЕНИЕ: 20 %, КОРПУС - ММ: 3528, РЕГ. КОД ПРОИЗВ.: B CASE, ВЫС.: 1.9 MM, МИН. РАБ. ТЕМП.: - 55 C, МАКС. РАБ. ТЕМП.: + 125 C, УТИП ВЫВОДОВ: SMD/SMT, ДЛ.: 3.5 MM, БЛОК: 1411 (3528 METRIC), ПРОДУКТ: TANTALUM SOLID STANDARD GRADE - OTHER VARIOUS, ТИП: MOLDED, ШИР.: 2.8 MM, ТОК УТЕЧКИ: 2 A КОЭФФИЦИЕНТ ЗАТУХАНИЯ, DF: 6, ТИП ПРОДУКТА: TANTALUM CAPACITORS, ПУЛЬСИРУЮЩИЙ ТОК: 0.2 A, РАЗМ.</t>
  </si>
  <si>
    <t>TCSCS1A226KCAR</t>
  </si>
  <si>
    <t>КАТЕГОРИЯ ПРОДУКТА: ТАНТАЛОВЫЙ КОНДЕНСАТОР, ЁМКОСТЬ: 22 МКФ, НОМИНАЛ. НАПР. ПОСТОЯННОГО ТОКА: 16 VDC, ДОПУСТИМОЕ ОТКЛОНЕНИЕ: 20 %, КОРПУС - ДЮЙМЫ: 1411, КОРПУС - ММ: 3528, РЕГ. КОД ПРОИЗВ.: B CASE, ВЫС.: 1.9 MM, МИН. РАБ. ТЕМП.: - 55 C, МАКС. РАБ. ТЕМП.: + 125 C, УТИП ВЫВОДОВ: SMD/SMT, ДЛ.: 3.5 MM, ПРОДУКТ: TANTALUM SOLID STANDARD GRADE - OTHER VARIOUS, ТИП: MOLDED, ШИР.: 2.8 MM, ТОК УТЕЧКИ: 2 A КОЭФФИЦИЕНТ ЗАТУХАНИЯ, DF: 6, ТИП ПРОДУКТА: TANTALUM CAPACITORS, ПУЛЬСИРУЮЩИЙ ТОК: 0.2 A, РАЗМ.</t>
  </si>
  <si>
    <t>TCSCN1E106KDAR</t>
  </si>
  <si>
    <t>КАТЕГОРИЯ ПРОДУКТА: ТАНТАЛОВЫЙ КОНДЕНСАТОР, ЁМКОСТЬ: 22 МКФ, НОМИНАЛ. НАПР. ПОСТОЯННОГО ТОКА: 16 VDC, ДОПУСТИМОЕ ОТКЛОНЕНИЕ: 20 %, КОРПУС - ДЮЙМЫ: 1411, КОРПУС - ММ: 3528, РЕГ. КОД ПРОИЗВ.: ВЫС.: 1.9 MM, МИН. РАБ. ТЕМП.: - 55 C, МАКС. РАБ. ТЕМП.: + 125 C, УТИП ВЫВОДОВ: SMD/SMT, ДЛ.: 3.5 MM, ПРОДУКТ: TANTALUM SOLID STANDARD GRADE - OTHER VARIOUS, ТИП: MOLDED, ШИР.: 2.8 MM, ТОК УТЕЧКИ: 2 A КОЭФФИЦИЕНТ ЗАТУХАНИЯ, DF: 6, ТИП ПРОДУКТА: TANTALUM CAPACITORS, ПУЛЬСИРУЮЩИЙ ТОК: 0.2 A, РАЗМ.</t>
  </si>
  <si>
    <t>TCSCS1C336KDAR</t>
  </si>
  <si>
    <t>КАТЕГОРИЯ ПРОДУКТА: ТАНТАЛОВЫЙ КОНДЕНСАТОР, ЁМКОСТЬ: 22 МКФ, НОМИНАЛ. НАПР. ПОСТОЯННОГО ТОКА: 16 VDC, ДОПУСТИМОЕ ОТКЛОНЕНИЕ: 20 %, КОРПУС - ДЮЙМЫ: 1411, КОРПУС - ММ: 3528, РЕГ. КОД ПРОИЗВ.: B CASE, ВЫС.: 1.9 MM, МИН. РАБ. ТЕМП.: - 55 C, МАКС. РАБ. ТЕМП.: + 125 C, УТИП ВЫВОДОВ: SMD/SMT, ДЛ.: 3.5 MM, БЛОК: 1411 (3528 METRIC), ПРОДУКТ: TANTALUM SOLID STANDARD GRADE - OTHER VARIOUS, ТИП: MOLDED, ШИР.: 2.8 MM, ТОК УТЕЧКИ: 2 A КОЭФФИЦИЕНТ ЗАТУХАНИЯ, DF: 6, ТИП ПРОДУКТА: TANTALUM CAPACITORS</t>
  </si>
  <si>
    <t>TCSCN1C226KDAR</t>
  </si>
  <si>
    <t>КОНДЕНСАТОР ОКСИДНО-ЭЛЕКТРОЛИТИЧЕСКИЙ АЛЮМИНИЕВЫЙ.</t>
  </si>
  <si>
    <t>КАТЕГОРИЯ ПРОДУКТА: АЛЮМИНИЕВЫЕ ЭЛЕКТРОЛИТИЧЕСКИЕ КОНДЕНСАТОРЫ - SMD, РОХС: ПОДРОБНОСТИ, РЯД: ФК, ПРОДУКТ: ВЫСОКОТЕМПЕРАТУРНЫЕ ЭЛЕКТРОЛИТИЧЕСКИЕ КОНДЕНСАТОРЫ, ЕМКОСТЬ: 220 МКФ, НОМИНАЛЬНЫЙ ОХВАТ ПОСТОЯННОГО ТОКА: 50 В ПОСТОЯННОГО ТОКА, ТОЛЕРАНТНОСТЬ: 0,2, СОЭ: 180 МОМ, МИНИМАЛЬНАЯ РАБОЧАЯ ТЕМПЕРАТУРА: - 55 С, МАКСИМАЛЬНАЯ РАБОЧАЯ ТЕМПЕРАТУРА: + 105 С, ДИАМЕТР: 10 ММ, ДЛИНА: 10,2 ММ, ВЫСОТА: 10,2 ММ, ПРОДОЛЖИТЕЛЬНОСТЬ ЖИЗНИ: 2000 ЧАС, ПУЛЬСАЦИИ ТОКА: 670 МА, КВАЛИФИКАЦИЯ: АЭК-Q200, ТИП ПРОДУКТА: ЭЛЕКТРОЛИТИЧЕСКИЕ КОНДЕНСАТОРЫ,</t>
  </si>
  <si>
    <t>EEEFK1H221P</t>
  </si>
  <si>
    <t>КАТЕГОРИЯ ПРОДУКТА: АЛЮМИНИЕВЫЕ ЭЛЕКТРОЛИТИЧЕСКИЕ КОНДЕНСАТОРЫ - SMD, РОХС: Н, РЯД: ФК, ПРОДУКТ: АЛЮМИНИЕВЫЕ ЭЛЕКТРОЛИТИЧЕСКИЕ КОНДЕНСАТОРЫ, ЕМКОСТЬ: 10 МКФ, НОМИНАЛЬНОЕ НАПРЯЖЕНИЕ ПОСТОЯННОГО ТОКА: 80 В ПОСТОЯННОГО ТОКА, ТОЛЕРАНТНОСТЬ: 0,2, СОЭ: 2,4 ОМ, МИНИМАЛЬНАЯ РАБОЧАЯ ТЕМПЕРАТУРА: -55 С, МАКСИМАЛЬНАЯ РАБОЧАЯ ТЕМПЕРАТУРА: +105 С, ДИАМЕТР: 6,3 ММ, ДЛИНА: 7,7 ММ, ВЫСОТА: 7,7 ММ, ПРОДОЛЖИТЕЛЬНОСТЬ ЖИЗНИ: 2000 ЧАСОВ, ПУЛЬСАЦИИ ТОКА: 60 МА, ТИП ПРОДУКТА: ЭЛЕКТРОЛИТИЧЕСКИЕ КОНДЕНСАТОРЫ,</t>
  </si>
  <si>
    <t>EEV-FK1K100XP</t>
  </si>
  <si>
    <t>КАТЕГОРИЯ ПРОДУКТА: АЛЮМИНИЕВЫЕ ЭЛЕКТРОЛИТИЧЕСКИЕ КОНДЕНСАТОРЫ - SMD, РОХС: ПОДРОБНОСТИ, РЯД: ХА, ПРОДУКТ: ЭЛЕКТРОЛИТИЧЕСКИЕ КОНДЕНСАТОРЫ ОБЩЕГО НАЗНАЧЕНИЯ, ЕМКОСТЬ: 33 МКФ, НОМИНАЛЬНОЕ НАПРЯЖЕНИЕ ПОСТОЯННОГО ТОКА: 35 В ПОСТОЯННОГО ТОКА, ТОЛЕРАНТНОСТЬ: 0,2, СОЭ: -, МИНИМАЛЬНАЯ РАБОЧАЯ ТЕМПЕРАТУРА: -40С, МАКСИМАЛЬНАЯ РАБОЧАЯ ТЕМПЕРАТУРА: +105 С, ДИАМЕТР: 6,3 ММ, ДЛИНА: 5,4 ММ, ВЫСОТА: 5,4 ММ, ПРОДОЛЖИТЕЛЬНОСТЬ ЖИЗНИ: 1000 ЧАСОВ, ПУЛЬСАЦИИ ТОКА: 42 МА, КВАЛИФИКАЦИЯ: АЭК-Q200, ТИП ПРОДУКТА: ЭЛЕКТРОЛИТИЧЕСКИЕ КОНДЕНСАТОРЫ, КОЛИЧЕСТВО УПАКОВКИ С ЗАВОДА: 1000, ПОДКАТЕГОРИЯ: КОНДЕНСАТОРЫ, ТИП ЗАЖИМА: СМД/СМТ, ТИП: ТИП ПОВЕРХНОСТНОГО МОНТАЖА</t>
  </si>
  <si>
    <t>EEE-HA1V330WP</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</si>
  <si>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</si>
  <si>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5.1 PF, НОМИНАЛЬНОЕ НАПРЯЖЕНИЕ ПОСТОЯННОГО ТОКА: 50 VDC, ДИЭЛЕКТРИЧЕСКИЙ: C0G (NP0), ДОПУСТИМОЕ ОТКЛОНЕНИЕ: 0.25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 ДРУГИЕ НАЗВАНИЯ ТОВАРА №: CL05C5R1CB5NNN, ВЕС ИЗДЕЛИЯ: 1.500 MG</t>
  </si>
  <si>
    <t>CL05C5R1CB5NNNC</t>
  </si>
  <si>
    <t>КАТЕГОРИЯ ПРОДУКТА: МНОГОСЛОЙНЫЙ КЕРАМИЧЕСКИЙ КОНДЕНСАТОР, УПАКОВКА: CUT TAPE, УПАКОВКА: REEL, ПРЕРЫВАНИЕ: STANDARD, ЁМКОСТЬ: 2 PF, НОМИНАЛЬНОЕ НАПРЯЖЕНИЕ ПОСТОЯННОГО ТОКА: 50 VDC, ДИЭЛЕКТРИЧЕСКИЙ: C0G (NP0), ДОПУСТИМОЕ ОТКЛОНЕНИЕ: 0.1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t>
  </si>
  <si>
    <t>CL05C020BB5NNNC</t>
  </si>
  <si>
    <t>КАТЕГОРИЯ ПРОДУКТА: МНОГОСЛОЙНЫЕ КЕРАМИЧЕСКИЕ КОНДЕНСАТОРЫ, ЕМКОСТЬ 4 ПФ, ТОЛЕРАНТНОСТЬ ± 0,25 ПФ, НАПРЯЖЕНИЕ - НОМИНАЛЬНОЕ 50 В, ТЕМПЕРАТУРНЫЙ КОЭФФИЦИЕНТ C0G, NP0, РАБОЧАЯ ТЕМПЕРАТУРА -55 ° C 125 ° C, ПРИЛОЖЕНИЯ ОБЩЕЕ НАЗНАЧЕНИЕ, ТИП МОНТАЖА ПОВЕРХНОСТНЫЙ МОНТАЖ, КОРПУС 1005 МЕТРИЧЕСКАЯ СИСТЕМА, РАЗМЕР / РАЗМЕР 1,00 ММ X 0,50 ММ, ТОЛЩИНА (МАКС.) 0,55 ММ</t>
  </si>
  <si>
    <t>CL05C040CB5NCNC</t>
  </si>
  <si>
    <t>КАТЕГОРИЯ ПРОДУКТА: МНОГОСЛОЙНЫЕ КЕРАМИЧЕСКИЕ КОНДЕНСАТОРЫ MLCC - SMD/SMT, ЕМКОСТЬ: 10 ПФ, НОМИНАЛЬНОЕ НАПРЯЖЕНИЕ ПОСТОЯННОГО ТОКА: 50 В ПОСТОЯННОГО ТОКА, ДИЭЛЕКТРИК: C0G (NP0), ТОЛЕРАНТНОСТЬ: 0,05, ЖИЛИЩНЫЙ КОДЕКС - В: 805, КОД КОРПУСА - ММ: 2012 ГОД, МИНИМАЛЬНАЯ РАБОЧАЯ ТЕМПЕРАТУРА: -55 С, МАКСИМАЛЬНАЯ РАБОЧАЯ ТЕМПЕРАТУРА: + 125 С, ПРОДУКТ: MLCC ОБЩЕГО ТИПА, УПАКОВКА/КОРОБКА: 0805 (МЕТРИКА 2012 Г.), ТИП ПРОДУКТА: КЕРАМИЧЕСКИЕ КОНДЕНСАТОРЫ, ПОДКАТЕГОРИЯ: КОНДЕНСАТОРЫ, ТИП: МЛКЦ C0G,</t>
  </si>
  <si>
    <t>B37940-K5100J-060</t>
  </si>
  <si>
    <t>КАТЕГОРИЯ ПРОДУКТА: МНОГОСЛОЙНЫЕ КЕРАМИЧЕСКИЕ КОНДЕНСАТОРЫ MLCC - SMD/SMT, ЕМКОСТЬ: 22 ПФ, НОМИНАЛЬНОЕ НАПРЯЖЕНИЕ ПОСТОЯННОГО ТОКА: 50 В ПОСТОЯННОГО ТОКА, ДИЭЛЕКТРИК: C0G (NP0), ТОЛЕРАНТНОСТЬ: 0,05, ЖИЛИЩНЫЙ КОДЕКС - В: 805, КОД КОРПУСА - ММ: 2012 ГОД, МИНИМАЛЬНАЯ РАБОЧАЯ ТЕМПЕРАТУРА: -55 С, МАКСИМАЛЬНАЯ РАБОЧАЯ ТЕМПЕРАТУРА: + 125 С, ПРОДУКТ: MLCC ОБЩЕГО ТИПА, УПАКОВКА: КАТУШКА, БРЕНД: ЭПКОС/ТДК, УПАКОВКА/КОРОБКА: 0805 (МЕТРИКА 2012 Г.), ТИП ПРОДУКТА: КЕРАМИЧЕСКИЕ КОНДЕНСАТОРЫ,</t>
  </si>
  <si>
    <t>B37940-K5220J-060</t>
  </si>
  <si>
    <t>КАТЕГОРИЯ ПРОДУКТА: МНОГОСЛОЙНЫЕ КЕРАМИЧЕСКИЕ КОНДЕНСАТОРЫ MLCC - SMD/SMT, РОХС: ПОДРОБНОСТИ, ЕМКОСТЬ: 3300 ПФ, НОМИНАЛЬНЫЙ ОХВАТ ПОСТОЯННОГО ТОКА: 100 В ПОСТОЯННОГО ТОКА, ДИЭЛЕКТРИК: X7R, ТОЛЕРАНТНОСТЬ: 0,1, ЖИЛИЩНЫЙ КОДЕКС - В: 603, КОД КОРПУСА - ММ: 1608, ВЫСОТА: 0,8 ММ, МИНИМАЛЬНАЯ РАБОЧАЯ ТЕМПЕРАТУРА: - 55 С, МАКСИМАЛЬНАЯ РАБОЧАЯ ТЕМПЕРАТУРА: + 125 С, ПРОДУКТ: АВТОМОБИЛЬНЫЕ MLCC, КЛЕМТИП: СМД/СМТ, ЗАКРЫТИЕ: СТАНДАРТНЫЙ, КВАЛИФИКАЦИЯ: АЭК-Q200, РЯД: ГКМ, ЭЛЕКТРИЧЕСКАЯ ЕМКОСТЬ - НФ: 3,3 НФ, ЭЛЕКТРИЧЕСКАЯ ЕМКОСТЬ - МКФ: 0,0033 МКФ, СОРТ: КЛАСС 2, ДЛИНА: 1,6 ММ, УПАКОВКА/КОРОБКА: 0603 (1608 МЕТРИЧЕСКИХ), ТИП ПРОДУКТА: КЕРАМИЧЕСКИЕ КОНДЕНСАТОРЫ</t>
  </si>
  <si>
    <t>GCM188R72A332KA37#</t>
  </si>
  <si>
    <t>КАТЕГОРИЯ ПРОДУКТА: МНОГОСЛОЙНЫЕ КЕРАМИЧЕСКИЕ КОНДЕНСАТОРЫ MLCC - SMD/SMT, ЕМКОСТЬ: 18 ПФ, НОМИНАЛЬНОЕ НАПРЯЖЕНИЕ ПОСТОЯННОГО ТОКА: 50 В ПОСТОЯННОГО ТОКА, ДИЭЛЕКТРИК: C0G (NP0), ТОЛЕРАНТНОСТЬ: 0,05, ЖИЛИЩНЫЙ КОДЕКС - В: 402, КОД КОРПУСА - ММ: 1005, ВЫСОТА: 0,5 ММ, МИНИМАЛЬНАЯ РАБОЧАЯ ТЕМПЕРАТУРА: -55 С, МАКСИМАЛЬНАЯ РАБОЧАЯ ТЕМПЕРАТУРА: + 125 С, ПРОДУКТ: РЧ-МИКРОВОЛНОВАЯ ПЕЧЬ / ВЫСОКАЯ ДОБРОТНОСТЬ, ЗАКРЫТИЕ: СТАНДАРТНЫЙ, РЯД: ГЖМ, СОРТ: КЛАСС 1, ДЛИНА: 1 ММ, УПАКОВКА/КОРОБКА: 0402 (1005 МЕТРИЧЕСКИХ), ТИП ПРОДУКТА: КЕРАМИЧЕСКИЕ КОНДЕНСАТОРЫ, ПОДКАТЕГОРИЯ: КОНДЕНСАТОРЫ, ТИП: MLCC ОБЩЕГО ТИПА, ШИРИНА: 0,5 ММ,</t>
  </si>
  <si>
    <t>GJM1555C1H180JB01#</t>
  </si>
  <si>
    <t>GJM1555C1H1R0BB01#</t>
  </si>
  <si>
    <t>GJM1555C1H3R0BB01#</t>
  </si>
  <si>
    <t>КАТЕГОРИЯ ПРОДУКТА: МНОГОСЛОЙНЫЕ КЕРАМИЧЕСКИЕ КОНДЕНСАТОРЫ MLCC - SMD/SMT, ЕМКОСТЬ: 18 ПФ, НОМИНАЛЬНОЕ НАПРЯЖЕНИЕ ПОСТОЯННОГО ТОКА: 50 В ПОСТОЯННОГО ТОКА, ДИЭЛЕКТРИК: C0G (NP0), ТОЛЕРАНТНОСТЬ: 0,05, ЖИЛИЩНЫЙ КОДЕКС - В: 402, КОД КОРПУСА - ММ: 1005, ВЫСОТА: 0,5 ММ, МИНИМАЛЬНАЯ РАБОЧАЯ ТЕМПЕРАТУРА: -55 С, МАКСИМАЛЬНАЯ РАБОЧАЯ ТЕМПЕРАТУРА: + 125 С, ПРОДУКТ: РЧ-МИКРОВОЛНОВАЯ ПЕЧЬ / ВЫСОКАЯ ДОБРОТНОСТЬ, ЗАКРЫТИЕ: СТАНДАРТНЫЙ, РЯД: ГЖМ, СОРТ: КЛАСС 1, ДЛИНА: 1 ММ, ТИП ПРОДУКТА: КЕРАМИЧЕСКИЕ КОНДЕНСАТОРЫ, ПОДКАТЕГОРИЯ: КОНДЕНСАТОРЫ, ТИП: MLCC ОБЩЕГО ТИПА, ШИРИНА: 0,5 ММ,</t>
  </si>
  <si>
    <t>GJM1555C1H8R2DB01#</t>
  </si>
  <si>
    <t>КАТЕГОРИЯ ПРОДУКТА: МНОГОСЛОЙНЫЕ КЕРАМИЧЕСКИЕ КОНДЕНСАТОРЫ MLCC - SMD/SMT, ЕМКОСТЬ: 0,1 МКФ, НОМИНАЛЬНОЕ НАПРЯЖЕНИЕ ПОСТОЯННОГО ТОКА: 25 В ПОСТОЯННОГО ТОКА, ДИЭЛЕКТРИК: X5R, ТОЛЕРАНТНОСТЬ: 0,1, ЖИЛИЩНЫЙ КОДЕКС - В: 402, КОД КОРПУСА - ММ: 1005, ВЫСОТА: 0,5 ММ, МИНИМАЛЬНАЯ РАБОЧАЯ ТЕМПЕРАТУРА: -55 С, МАКСИМАЛЬНАЯ РАБОЧАЯ ТЕМПЕРАТУРА: + 85 С, ПРОДУКТ: MLCC ОБЩЕГО ТИПА, ТИП ЗАЖИМА: СМД/СМТ, ЗАКРЫТИЕ: СТАНДАРТНЫЙ, РЯД: ГРМ, ЭЛЕКТРИЧЕСКАЯ ЕМКОСТЬ - НФ: 100 НФ, ЭЛЕКТРИЧЕСКАЯ ЕМКОСТЬ - ПФ: 100000 ПФ, СОРТ: КЛАСС 2, ДЛИНА: 1 ММ, ТИП ПРОДУКТА: КЕРАМИЧЕСКИЕ КОНДЕНСАТОРЫ, ПОДКАТЕГОРИЯ: КОНДЕНСАТОРЫ, ТИП: ЧИП МНОГОСЛОЙНЫЙ КЕРАМИЧЕСКИЙ КОНДЕНСАТОР, ШИРИНА: 0,5 ММ,</t>
  </si>
  <si>
    <t>GRM155R61E104KA87#</t>
  </si>
  <si>
    <t>КАТЕГОРИЯ ПРОДУКТА: МНОГОСЛОЙНЫЕ КЕРАМИЧЕСКИЕ КОНДЕНСАТОРЫ MLCC - SMD/SMT, РОХС: ПОДРОБНОСТИ, ЕМКОСТЬ: 390 ПФ, НОМИНАЛЬНЫЙ ОХВАТ ПОСТОЯННОГО ТОКА: 50 В ПОСТОЯННОГО ТОКА, ДИЭЛЕКТРИК: X7R, ТОЛЕРАНТНОСТЬ: 0,1, ЖИЛИЩНЫЙ КОДЕКС - В: 603, КОД КОРПУСА - ММ: 1608, ВЫСОТА: 0,9 ММ, МИНИМАЛЬНАЯ РАБОЧАЯ ТЕМПЕРАТУРА: - 55 С, МАКСИМАЛЬНАЯ РАБОЧАЯ ТЕМПЕРАТУРА: + 125 С, ПРОДУКТ: MLCC ОБЩЕГО ТИПА, КЛЕМТИП: СМД/СМТ, ЗАКРЫТИЕ: СТАНДАРТНЫЙ, РЯД: CL-СТАНДАРТ, ЭЛЕКТРИЧЕСКАЯ ЕМКОСТЬ - НФ: 0,39 НФ, СОРТ: КЛАСС 2, ДЛИНА: 1,6 ММ, УПАКОВКА/КОРОБКА: 0603 (1608 МЕТРИЧЕСКИХ), ТИП ПРОДУКТА: КЕРАМИЧЕСКИЕ КОНДЕНСАТОРЫ, КОЛИЧЕСТВО УПАКОВКИ С ЗАВОДА: 4000, ПОДКАТЕГОРИЯ: КОНДЕНСАТОРЫ, ТИП: МНОГОСЛОЙНЫЙ КЕРАМИЧЕСКИЙ КОНДЕНСАТОР, НОМИНАЛЬНОЕ НАПРЯЖЕНИЕ ПЕРЕМЕННОГО ТОКА: -, ШИРИНА: 0,8 ММ,</t>
  </si>
  <si>
    <t>TCSCS1C106KBAR</t>
  </si>
  <si>
    <t>КАТЕГОРИЯ ПРОДУКТА: МНОГОСЛОЙНЫЕ КЕРАМИЧЕСКИЕ КОНДЕНСАТОРЫ MLCC - SMD/SMT, ЕМКОСТЬ: 11 ПФ, НОМИНАЛЬНОЕ НАПРЯЖЕНИЕ ПОСТОЯННОГО ТОКА: 100 В ПОСТОЯННОГО ТОКА, ДИЭЛЕКТРИК: C0G (NP0), ТОЛЕРАНТНОСТЬ: 0,01, ЖИЛИЩНЫЙ КОДЕКС - В: 603, КОД КОРПУСА - ММ: 1608 Г., ВЫСОТА: 0,87 ММ, МИНИМАЛЬНАЯ РАБОЧАЯ ТЕМПЕРАТУРА: -55 С, МАКСИМАЛЬНАЯ РАБОЧАЯ ТЕМПЕРАТУРА: + 125 С, ПРОДУКТ: MLCC ОБЩЕГО ТИПА, ТИП ЗАЖИМА: СМД/СМТ, ЗАКРЫТИЕ: СТАНДАРТНЫЙ, РЯД: CC, СОРТ: КЛАСС 1, ДЛИНА: 1,6 ММ, УПАКОВКА/КОРОБКА: 0603 (1608 МЕТРИЧЕСКИХ), ТИП ПРОДУКТА: КЕРАМИЧЕСКИЕ КОНДЕНСАТОРЫ, ПОДКАТЕГОРИЯ: КОНДЕНСАТОРЫ, ТИП: КЕРАМИЧЕСКИЙ МНОГОСЛОЙНЫЙ КОНДЕНСАТОР СРЕДНЕГО НАПРЯЖЕНИЯ ДЛЯ ПОВЕРХНОСТНОГО МОНТАЖА, ШИРИНА: 0,8 ММ,</t>
  </si>
  <si>
    <t>CC0603FRNPO0BN110</t>
  </si>
  <si>
    <t>КАТЕГОРИЯ ПРОДУКТА: КРЕМНИЕВЫЕ ВЧ КОНДЕНСАТОРЫ/ТОНКОПЛЕНОЧНЫЕ, РОХС: ПОДРОБНОСТИ, РЯД: 600С, ЕМКОСТЬ: 2,7 ПФ, НОМИНАЛЬНОЕ НАПРЯЖЕНИЕ: 250 V, ТОЛЕРАНТНОСТЬ: 0,1 ПФ, ТЕМПЕРАТУРНЫЙ КОЭФФИЦИЕНТ: 0 ЧАСТЕЙ НА МИЛЛИОН/С, 30 ЧАСТЕЙ НА МИЛЛИОН/С, ЖИЛИЩНЫЙ КОДЕКС - В: 603, КОД КОРПУСА - ММ: 1608, УПАКОВКА/КОРОБКА: 0603 (1608 МЕТРИЧЕСКИХ), МИНИМАЛЬНАЯ РАБОЧАЯ ТЕМПЕРАТУРА: - 55 С, МАКСИМАЛЬНАЯ РАБОЧАЯ ТЕМПЕРАТУРА: + 125 С, ДЛИНА: 1,6 ММ, ШИРИНА: 0,81 ММ, ВЫСОТА: 0,89 ММ, УПАКОВКА: КАТУШКА, УПАКОВКА: РАЗРЕЗАТЬ ЛЕНТУ, УПАКОВКА: МЫШЬКАТУШКА, БРЕНД: КЬОЦЕРА AVX, ПРОДУКТ: МНОГОСЛОЙНЫЕ КОНДЕНСАТОРЫ ВЧ/СВЧ (MLC), ТИП ПРОДУКТА: КРЕМНИЕВЫЕ РЧ КОНДЕНСАТОРЫ/ТОНКОПЛЕНОЧНЫЕ, КОЛИЧЕСТВО УПАКОВКИ С ЗАВОДА: 500, ПОДКАТЕГОРИЯ: КОНДЕНСАТОРЫ, КЛЕМТИП: СМД/СМТ, ТИП: УЛЬТРАНИЗКОЕ ESR, ВЫСОКАЯ ДОБРОТНОСТЬ, ВЧ- И МИКРОВОЛНОВЫЙ КОНДЕНСАТОР NP0, НОМЕР ДЕТАЛИ.</t>
  </si>
  <si>
    <t>ATC600S2R7BT250XT</t>
  </si>
  <si>
    <t>ATC600S2R2BT250XT</t>
  </si>
  <si>
    <t>КОНДЕНСАТОР ПЕРЕМЕННЫЙ,</t>
  </si>
  <si>
    <t>КАТЕГОРИЯ ПРОДУКТА: ПОДСТРОЕЧНЫЙ КОНДЕНСАТОР, 65 -320 ПФ, 500 В, ДЛЯ МОНТАЖА НА ПАНЕЛИ, УРОВЕНЬ НАПРЯЖЕНИЯ 500 V, СТИЛЬ МОНТАЖА LUG, РАБОЧАЯ ТЕМПЕРАТУРА -35С ПО 85С, ПОВЕРХНОСТНЫЙ МОНТАЖ НА ВЕРХНЕЙ ЧАСТИ,</t>
  </si>
  <si>
    <t>GM50301QNG</t>
  </si>
  <si>
    <t>GRAND MICRO</t>
  </si>
  <si>
    <t>ТОКОЧУВСТВИТЕЛЬНЫЕ РЕЗИСТОРЫ.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ТОЛСТОПЛЕНОЧНЫЙ РЕЗИСТОР</t>
  </si>
  <si>
    <t>TCSCS1D106KCAR</t>
  </si>
  <si>
    <t>КАТЕГОРИЯ ПРОДУКТА: РЕЗИСТОРЫ ДАТЧИКА ТОКА - SMD, РОХС: ПОДРОБНОСТИ, РЯД: ВСЛ, СОПРОТИВЛЕНИЕ: 10 МОМ, НОМИНАЛЬНАЯ МОЩНОСТЬ: 250 МВТ (1/4 ВТ), ТОЛЕРАНТНОСТЬ: 0,01, ТЕМПЕРАТУРНЫЙ КОЭФФИЦИЕНТ: 75 ЧАСТЕЙ НА МИЛЛИОН/С, ЖИЛИЩНЫЙ КОДЕКС - В: 1206, КОД КОРПУСА - ММ: 3216, МИНИМАЛЬНАЯ РАБОЧАЯ ТЕМПЕРАТУРА: - 65 С, МАКСИМАЛЬНАЯ РАБОЧАЯ ТЕМПЕРАТУРА: + 170 С, ТЕХНОЛОГИИ: МЕТАЛЛИЧЕСКАЯ ПОЛОСА, ЗАКРЫТИЕ: 2 ТЕРМИНАЛ, КЛЕМТИП: СМД/СМТ, КВАЛИФИКАЦИЯ: АЭК-Q200, ФУНКЦИИ: -, ВЫСОТА: 0,635 ММ, ДЛИНА: 3,2 ММ, ТИП КРЕПЛЕНИЯ: МОНТАЖ НА ПЕЧАТНОЙ ПЛАТЕ, ПРОДУКТ: РЕЗИСТОРЫ ДЛЯ ИЗМЕРЕНИЯ ТОКА МЕТАЛЛИЧЕСКИХ ЭЛЕМЕНТОВ, ТИП ПРОДУКТА: ТОКОИЗМЕРИТЕЛЬНЫЕ РЕЗИСТОРЫ,ТИП: СИЛОВЫЕ МЕТАЛЛИЧЕСКИЕ ПОЛОСОВЫЕ РЕЗИСТОРЫ, НИЗКОГО НОМИНАЛА (ДО 0,0005 ОМ), ДЛЯ ПОВЕРХНОСТНОГО МОНТАЖА, ШИРИНА: 1,6 ММ,</t>
  </si>
  <si>
    <t>WSL1206R0100FEA</t>
  </si>
  <si>
    <t>КАТЕГОРИЯ ПРОДУКТА: РЕЗИСТОРЫ ДАТЧИКА ТОКА - SMD, РОХС: ПОДРОБНОСТИ, РЯД: ВСЛ, СОПРОТИВЛЕНИЕ: 100 МОМ, НОМИНАЛЬНАЯ МОЩНОСТЬ: 1 ВТ, ТОЛЕРАНТНОСТЬ: 0,01, ТЕМПЕРАТУРНЫЙ КОЭФФИЦИЕНТ: 75 ЧАСТЕЙ НА МИЛЛИОН/С, ЖИЛИЩНЫЙ КОДЕКС - В: 2512, КОД КОРПУСА - ММ: 6332, МИНИМАЛЬНАЯ РАБОЧАЯ ТЕМПЕРАТУРА: - 65 С, МАКСИМАЛЬНАЯ РАБОЧАЯ ТЕМПЕРАТУРА: + 170 С, ТЕХНОЛОГИИ: МЕТАЛЛИЧЕСКАЯ ПОЛОСА, ЗАКРЫТИЕ: 2 ТЕРМИНАЛ, КЛЕМТИП: СМД/СМТ, КВАЛИФИКАЦИЯ: АЭК-Q200, ФУНКЦИИ: -, ВЫСОТА: 0,64 ММ, ДЛИНА: 6,35 ММ, ТИП КРЕПЛЕНИЯ: МОНТАЖ НА ПЕЧАТНОЙ ПЛАТЕ, ПРОДУКТ: РЕЗИСТОРЫ ДЛЯ ИЗМЕРЕНИЯ ТОКА МЕТАЛЛИЧЕСКИХ ЭЛЕМЕНТОВ, ТИП ПРОДУКТА: ТОКОИЗМЕРИТЕЛЬНЫЕ РЕЗИСТОРЫ, ПОДКАТЕГОРИЯ: РЕЗИСТОРЫ, ИМЯ БРЕНДА: СИЛОВАЯ МЕТАЛЛИЧЕСКАЯ ПОЛОСА, ТИП: СИЛОВОЙ МЕТАЛЛИЧЕСКИЙ ПОЛОСОВОЙ РЕЗИСТОР, ШИРИНА: 3,2 ММ,</t>
  </si>
  <si>
    <t>WSL2512R1000FEA</t>
  </si>
  <si>
    <t>КАТЕГОРИЯ ПРОДУКТА: ТАНТАЛОВЫЕ КОНДЕНСАТОРЫ - ТВЕРДЫЕ SMD, РЯД: 594D, ЕМКОСТЬ: 47 МКФ, НОМИНАЛЬНОЕ НАПРЯЖЕНИЕ ПОСТОЯННОГО ТОКА: 16 В ПОСТОЯННОГО ТОКА, ТОЛЕРАНТНОСТЬ: 0,2, ВЫСОТА: 1,9 ММ, МИНИМАЛЬНАЯ РАБОЧАЯ ТЕМПЕРАТУРА: -55 С, МАКСИМАЛЬНАЯ РАБОЧАЯ ТЕМПЕРАТУРА: + 85 С, ТИП ЗАЖИМА: СМД/СМТ, ДЛИНА: 4 ММ, ПРОДУКТ: ТАНТАЛ ТВЕРДЫЙ, СТАНДАРТНЫЙ КЛАСС С НИЗКИМ СОЭ, ТИП ПРОДУКТА: ТАНТАЛОВЫЕ КОНДЕНСАТОРЫ, КОЛИЧЕСТВО УПАКОВКИ С ЗАВОДА: 2000 Г., ПОДКАТЕГОРИЯ: КОНДЕНСАТОРЫ, ТОРГОВОЕ НАЗВАНИЕ: ТАНТАМОНТ, ТИП: КОНФОРМНОЕ ПОКРЫТИЕ, ШИРИНА: 2,8 ММ, ДИАПАЗОН РАБОЧИХ ТЕМПЕРАТУР: ОТ - 55 С ДО + 125 С, ПРОДУКТ: ТОНКОПЛЕНОЧНЫЕ РЕЗИСТОРЫ SMD, ТИП ПРОДУКТА: ТОНКОПЛЕНОЧНЫЕ РЕЗИСТОРЫ,</t>
  </si>
  <si>
    <t>594D476X0016B2T</t>
  </si>
  <si>
    <t>РЕЗИСТОР ДЛЯ ПОВЕРХНОСТНОГО МОНТАЖА, РЕЗИСТОР ТОЛСТОПЛЕНОЧНЫЙ ДЛЯ ПОВЕРХНОСТНОГО МОНТАЖА, ТОКОЧУВСТВИТЕЛЬНЫЕ РЕЗИСТОРЫ.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ТОЛСТОПЛЕНОЧНЫЙ РЕЗИСТОР ПОВЕРХНОСТНОГО МОНТАЖА., РЕЗИСТОР ТОНКОПЛЕНОЧНЫЙ ДЛЯ ПОВЕРХНОСТНОГО МОНТАЖА, РЕЗИСТОР</t>
  </si>
  <si>
    <t>КАТЕГОРИЯ ПРОДУКТА: РЕЗИСТОРЫ ДАТЧИКА ТОКА - SMD, РОХС: ПОДРОБНОСТИ, РЯД: ПЕНСИЛЬВАНИЯ, СОПРОТИВЛЕНИЕ: 1,5 МОМ, НОМИНАЛЬНАЯ МОЩНОСТЬ: 500 МВТ (1/2 ВТ), ТОЛЕРАНТНОСТЬ: 0,01, ТЕМПЕРАТУРНЫЙ КОЭФФИЦИЕНТ: 150 МИЛЛИОННЫХ ДОЛЕЙ/К, ЖИЛИЩНЫЙ КОДЕКС - В: 805, КОД КОРПУСА - ММ: 2012 ГОД, МИНИМАЛЬНАЯ РАБОЧАЯ ТЕМПЕРАТУРА: -55 С, МАКСИМАЛЬНАЯ РАБОЧАЯ ТЕМПЕРАТУРА: + 155 С, ТЕХНОЛОГИИ: МЕТАЛЛИЧЕСКИЙ ЭЛЕМЕНТ, ЗАКРЫТИЕ: 2 ТЕРМИНАЛ, ТИП ЗАЖИМА: СМД/СМТ, ВЫСОТА: 0,45 ММ, ДЛИНА: 2,03 ММ, ТИП КРЕПЛЕНИЯ: МОНТАЖ НА ПЕЧАТНОЙ ПЛАТЕ, ПРОДУКТ: ТОКОИЗМЕРИТЕЛЬНЫЕ РЕЗИСТОРЫ - SMD, ТИП ПРОДУКТА: ТОКОИЗМЕРИТЕЛЬНЫЕ РЕЗИСТОРЫ, КОЛИЧЕСТВО УПАКОВКИ С ЗАВОДА: 5000, ПОДКАТЕГОРИЯ: РЕЗИСТОРЫ, ТИП: СООТВЕТСТВУЮЩИЙ AEC-Q200 РЕЗИСТОР ИЗМЕРЕНИЯ ТОКА, ШИРИНА: 1,27 ММ,</t>
  </si>
  <si>
    <t>PA0805FRL471U5L</t>
  </si>
  <si>
    <t>КАТЕГОРИЯ ПРОДУКТА: ТОЛСТОПЛЕНОЧНЫЕ РЕЗИСТОРЫ — ДЛЯ ПОВЕРХНОСТНОГО МОНТАЖА, ROHS: ПОДРОБНОСТИ, РЯД: RC, СОПРОТИВЛЕНИЕ: 200 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</si>
  <si>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RC0603FR-07200RL</t>
  </si>
  <si>
    <t>КАТЕГОРИЯ ПРОДУКТА: ТОЛСТОПЛЕНОЧНЫЕ РЕЗИСТОРЫ - SMD, РОХС: ПОДРОБНОСТИ, РЯД: ЖК, СОПРОТИВЛЕНИЕ: 1,8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</si>
  <si>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RC1206FR-071K8L</t>
  </si>
  <si>
    <t>КАТЕГОРИЯ ПРОДУКТА: РЕЗИСТОР ТОЛСТОПЛЕНОЧНЫЙ ДЛЯ ПОВЕРХНОСТНОГО МОНТАЖА СЕРИЯ: RC, СОПРОТИВЛЕНИЕ: 10 KOHMS,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</si>
  <si>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RC0603JR-0710KL</t>
  </si>
  <si>
    <t>КАТЕГОРИЯ ПРОДУКТА: ТОЛСТОПЛЕНОЧНЫЕ РЕЗИСТОРЫ - SMD, РОХС: ПОДРОБНОСТИ, РЯД: ЖК, СОПРОТИВЛЕНИЕ: 3,9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</si>
  <si>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RC0603JR-073K9L</t>
  </si>
  <si>
    <t>КАТЕГОРИЯ ПРОДУКТА: ТОНКОПЛЕНОЧНЫЕ РЕЗИСТОРЫ - SMD, РОХС: ПОДРОБНОСТИ, РЯД: РТ, СОПРОТИВЛЕНИЕ: 1 КОМ, ТОЛЕРАНТНОСТЬ: 0,01, НОМИНАЛЬНАЯ МОЩНОСТЬ: 100 МВТ (1/10 ВТ), ЖИЛИЩНЫЙ КОДЕКС - В: 603, КОД КОРПУСА - ММ: 1608, ТЕМПЕРАТУРНЫЙ КОЭФФИЦИЕНТ: 50 ЧАСТЕЙ НА МИЛЛИОН/С, МИНИМАЛЬНАЯ РАБОЧАЯ ТЕМПЕРАТУРА: - 55 С, МАКСИМАЛЬНАЯ РАБОЧАЯ ТЕМПЕРАТУРА: + 155 С, НОМИНАЛЬНОЕ НАПРЯЖЕНИЕ: 75 V, ФУНКЦИИ: -, ВЫСОТА: 0,45 ММ, ДЛИНА: 1,6 ММ, ТИП КРЕПЛЕНИЯ: МОНТАЖ НА ПЕЧАТНОЙ ПЛАТЕ, ДИАПАЗОН РАБОЧИХ ТЕМПЕРАТУР: ОТ - 55 С ДО + 155 С, ПРОДУКТ: ПРЕЦИЗИОННЫЕ РЕЗИСТОРЫ ТОНКОПЛЕНОЧНЫЕ SMD, ТИП ПРОДУКТА: ТОНКОПЛЕНОЧНЫЕ РЕЗИСТОРЫ, КОЛИЧЕСТВО УПАКОВКИ С ЗАВОДА: 5000, ПОДКАТЕГОРИЯ: РЕЗИСТОРЫ, ТЕХНОЛОГИИ: ТОНКАЯ ПЛЕНКА, КЛЕМТИП: СМД/СМТ, ТИП: ЧИП-РЕЗИСТОРЫ ВЫСОКОЙ СТАБИЛЬНОСТИ, ШИРИНА: 0,8 ММ,</t>
  </si>
  <si>
    <t>RT0603FRE071KL</t>
  </si>
  <si>
    <t>КАТЕГОРИЯ ПРОДУКТА: ТОЛСТОПЛЕНОЧНЫЕ РЕЗИСТОРЫ - SMD, РОХС: ПОДРОБНОСТИ, РЯД: ЖК, СОПРОТИВЛЕНИЕ: 390 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</si>
  <si>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RC0603JR-07390RL</t>
  </si>
  <si>
    <t>КАТЕГОРИЯ ПРОДУКТА: ТОЛСТОПЛЕНОЧНЫЕ РЕЗИСТОРЫ - SMD, РОХС: ПОДРОБНОСТИ, РЯД: ЖК, СОПРОТИВЛЕНИЕ: 2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ПОДКАТЕГОРИЯ: РЕЗИСТОРЫ, ТЕХНОЛОГИИ: ТОЛСТАЯ ПЛЕНКА, КЛЕМТИП: СМД/СМТ, ТИП: ОБЩЕЕ НАЗНАЧЕНИЕ, ШИРИНА: 0,8 ММ,</t>
  </si>
  <si>
    <t>RC0603JR-072KL</t>
  </si>
  <si>
    <t>КАТЕГОРИЯ ПРОДУКТА: ТОЛСТОПЛЕНОЧНЫЕ РЕЗИСТОРЫ - SMD, РОХС: ПОДРОБНОСТИ, РЯД: ЖК, СОПРОТИВЛЕНИЕ: 33 КОМ, НОМИНАЛЬНАЯ МОЩНОСТЬ: 100 МВТ (1/10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 ВЫСОТА: 0,45 ММ, ДЛИНА: 1,6 ММ, ТИП КРЕПЛЕНИЯ: МОНТАЖ НА ПЕЧАТНОЙ ПЛАТЕ, ПРОДУКТ: ТОЛСТОПЛЕНОЧНЫЕ РЕЗИСТОРЫ SMD, ТИП ПРОДУКТА: ТОЛСТОПЛЕНОЧНЫЕ РЕЗИСТОРЫ</t>
  </si>
  <si>
    <t>RC0603FR-0733KL</t>
  </si>
  <si>
    <t>КАТЕГОРИЯ ПРОДУКТА: ТОЛСТОПЛЕНОЧНЫЕ РЕЗИСТОРЫ - SMD, РОХС: ПОДРОБНОСТИ, РЯД: ЖК, СОПРОТИВЛЕНИЕ: 2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ПОДКАТЕГОРИЯ: РЕЗИСТОРЫ, ТЕХНОЛОГИИ: ТОЛСТАЯ ПЛЕНКА, КЛЕМТИП: СМД/СМТ, ТИП: ОБЩЕЕ НАЗНАЧЕНИЕ, ШИРИНА: 1,6 ММ,</t>
  </si>
  <si>
    <t>RC0603FR-0710KL</t>
  </si>
  <si>
    <t>КАТЕГОРИЯ ПРОДУКТА: ТОЛСТОПЛЕНОЧНЫЕ РЕЗИСТОРЫ - SMD, РОХС: ПОДРОБНОСТИ, РЯД: ЖК, СОПРОТИВЛЕНИЕ: 2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УПАКОВКА: КАТУШКА, УПАКОВКА: РАЗРЕЗАТЬ ЛЕНТУ, УПАКОВКА: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</si>
  <si>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RC1206FR-072KL</t>
  </si>
  <si>
    <t>CC0603JRNPO9BN820</t>
  </si>
  <si>
    <t>RC1206FR-075K6L</t>
  </si>
  <si>
    <t>RC1206FR-0720KL</t>
  </si>
  <si>
    <t>RC1206FR-073K9L</t>
  </si>
  <si>
    <t>RC0603FR-073K9L</t>
  </si>
  <si>
    <t>RC0603JR-0751KL</t>
  </si>
  <si>
    <t>RC0603FR-07422KL</t>
  </si>
  <si>
    <t>RC0603JR-071K8L</t>
  </si>
  <si>
    <t>RC0603FR-0710RL</t>
  </si>
  <si>
    <t>RC0603FR-072KL</t>
  </si>
  <si>
    <t>RC0603FR-07240RL</t>
  </si>
  <si>
    <t>КАТЕГОРИЯ ПРОДУКТА: ТОЛСТОПЛЕНОЧНЫЕ РЕЗИСТОРЫ - SMD, РОХС: ПОДРОБНОСТИ, РЯД: ЖК, СОПРОТИВЛЕНИЕ: 2,49 КОМ, НОМИНАЛЬНАЯ МОЩНОСТЬ: 100 МВТ (1/10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УПАКОВКА: КАТУШКА, УПАКОВКА: РАЗРЕЗАТЬ ЛЕНТУ, УПАКОВКА: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</si>
  <si>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RC0603FR-072K49L</t>
  </si>
  <si>
    <t>КАТЕГОРИЯ ПРОДУКТА: ТОЛСТОПЛЕНОЧНЫЕ РЕЗИСТОРЫ - SMD, РОХС: ПОДРОБНОСТИ, РЯД: ЖК, СОПРОТИВЛЕНИЕ: 1,6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</si>
  <si>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RC1206FR-071K6L</t>
  </si>
  <si>
    <t>КАТЕГОРИЯ ПРОДУКТА: ТОЛСТОПЛЕНОЧНЫЕ РЕЗИСТОРЫ - SMD, РОХС: ПОДРОБНОСТИ, РЯД: ЖК, СОПРОТИВЛЕНИЕ: 2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УПАКОВКА: КАТУШКА, УПАКОВКА: РАЗРЕЗАТЬ ЛЕНТУ, УПАКОВКА: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t>
  </si>
  <si>
    <t>RC0603JR-07110KL</t>
  </si>
  <si>
    <t>КАТЕГОРИЯ ПРОДУКТА: ТОЛСТОПЛЕНОЧНЫЕ РЕЗИСТОРЫ - SMD, РОХС: ПОДРОБНОСТИ, РЯД: ЖК, СОПРОТИВЛЕНИЕ: 2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УПАКОВКА: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t>
  </si>
  <si>
    <t>RC0603JR-074K3L</t>
  </si>
  <si>
    <t>КАТЕГОРИЯ ПРОДУКТА: ТОЛСТОПЛЕНОЧНЫЕ РЕЗИСТОРЫ - SMD, РОХС: ПОДРОБНОСТИ, РЯД: ЖК, СОПРОТИВЛЕНИЕ: 2 КОМ, НОМИНАЛЬНАЯ МОЩНОСТЬ: 250 МВТ (1/4 ВТ), ТОЛЕРАНТНОСТЬ: 0,01,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УПАКОВКА: КАТУШКА, УПАКОВКА: РАЗРЕЗАТЬ ЛЕНТУ, УПАКОВКА: ВЫСОТА: 0,55 ММ, ДЛИНА: 3,1 ММ, ТИП КРЕПЛЕНИЯ: МОНТАЖ НА ПЕЧАТНОЙ ПЛАТЕ, ПРОДУКТ: ТОЛСТОПЛЕНОЧНЫЕ РЕЗИСТОРЫ SMD, ТИП ПРОДУКТА: ТОЛСТОПЛЕНОЧНЫЕ РЕЗИСТОРЫ, ПОДКАТЕГОРИЯ: РЕЗИСТОРЫ, ТЕХНОЛОГИИ: ТОЛСТАЯ ПЛЕНКА, КЛЕМТИП: СМД/СМТ,</t>
  </si>
  <si>
    <t>RC0603FR-0742K2L</t>
  </si>
  <si>
    <t>КАТЕГОРИЯ ПРОДУКТА: ТОНКОПЛЕНОЧНЫЕ РЕЗИСТОРЫ – ДЛЯ ПОВЕРХНОСТНОГО МОНТАЖА, ROHS: ПОДРОБНОСТИ, СОПРОТИВЛЕНИЕ: 4.02 KOHMS, ДОПУСТИМОЕ ОТКЛОНЕНИЕ: 0.5 %, НОМИНАЛЬНАЯ МОЩНОСТЬ: 100 MW (1/10 W), КОРПУС - ДЮЙМЫ: 805, КОРПУС - ММ: 2012, ТЕМПЕРАТУРНЫЙ КОЭФФИЦИЕНТ: 25 PPM / C, МИНИМАЛЬНАЯ РАБОЧАЯ ТЕМПЕРАТУРА: - 55 C, МАКСИМАЛЬНАЯ РАБОЧАЯ ТЕМПЕРАТУРА: + 125 C, НОМИНАЛЬНОЕ НАПРЯЖЕНИЕ: 100 V, УПАКОВКА: REEL, УПАКОВКА: CUT TAPE, УПАКОВКА: MOUSEREEL, ТОРГОВАЯ МАРКА: SUSUMU, ОСОБЕННОСТИ: -, ВЫСОТА: 0.4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ШИРИНА: 1.25 MM</t>
  </si>
  <si>
    <t>RR1220P-4021-D-M</t>
  </si>
  <si>
    <t>SUSUMU</t>
  </si>
  <si>
    <t>КАТЕГОРИЯ ПРОДУКТА: РЕЗИСТОР ТОЛСТОПЛЕНОЧНЫЙ ДЛЯ ПОВЕРХНОСТНОГО МОНТАЖА СЕРИЯ: RC, СОПРОТИВЛЕНИЕ: 100 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</si>
  <si>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RC0603JR-07100RL</t>
  </si>
  <si>
    <t>КАТЕГОРИЯ ПРОДУКТА: ТОЛСТОПЛЕНОЧНЫЕ РЕЗИСТОРЫ - SMD, РОХС: ПОДРОБНОСТИ, РЯД: ЖК, СОПРОТИВЛЕНИЕ: 1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</si>
  <si>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RC0603JR-071KL</t>
  </si>
  <si>
    <t>КАТЕГОРИЯ ПРОДУКТА: ТОЛСТОПЛЕНОЧНЫЕ РЕЗИСТОРЫ – ДЛЯ ПОВЕРХНОСТНОГО МОНТАЖА, ROHS: ПОДРОБНОСТИ, СЕРИЯ: RC, СОПРОТИВЛЕНИЕ: 20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</si>
  <si>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RC0603JR-0720KL</t>
  </si>
  <si>
    <t>КАТЕГОРИЯ ПРОДУКТА: РЕЗИСТОР ТОЛСТОПЛЕНОЧНЫЙ ДЛЯ ПОВЕРХНОСТНОГО МОНТАЖА СЕРИЯ: RC, СОПРОТИВЛЕНИЕ: 220 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</si>
  <si>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RC0603JR-07220RL</t>
  </si>
  <si>
    <t>КАТЕГОРИЯ ПРОДУКТА: ТОЛСТОПЛЕНОЧНЫЕ РЕЗИСТОРЫ - SMD, РОХС: ПОДРОБНОСТИ, РЯД: ЖК, СОПРОТИВЛЕНИЕ: 22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</si>
  <si>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RC0603JR-0722KL</t>
  </si>
  <si>
    <t>КАТЕГОРИЯ ПРОДУКТА: ТОЛСТОПЛЕНОЧНЫЕ РЕЗИСТОРЫ — ДЛЯ ПОВЕРХНОСТНОГО МОНТАЖА, ROHS: ПОДРОБНОСТИ, РЯД: RC, СОПРОТИВЛЕНИЕ: 24 КОМ, НОМИНАЛЬНАЯ МОЩНОСТЬ: 100 МВТ (1/10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</si>
  <si>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RC0603JR-0724KL</t>
  </si>
  <si>
    <t>КАТЕГОРИЯ ПРОДУКТА: ТОЛСТОПЛЕНОЧНЫЕ РЕЗИСТОРЫ - SMD, РОХС: ПОДРОБНОСТИ, РЯД: ЖК, СОПРОТИВЛЕНИЕ: 33 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t>
  </si>
  <si>
    <t>RC0603JR-0733RL</t>
  </si>
  <si>
    <t>КАТЕГОРИЯ ПРОДУКТА: ТОЛСТОПЛЕНОЧНЫЕ РЕЗИСТОРЫ - SMD, РОХС: ПОДРОБНОСТИ, РЯД: ЖК, СОПРОТИВЛЕНИЕ: 3,3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0,8 ММ</t>
  </si>
  <si>
    <t>RC0603JR-073K3L</t>
  </si>
  <si>
    <t>КАТЕГОРИЯ ПРОДУКТА: ТОЛСТОПЛЕНОЧНЫЕ РЕЗИСТОРЫ - SMD, РОХС: ПОДРОБНОСТИ, РЯД: ЖК, СОПРОТИВЛЕНИЕ: 6,8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t>
  </si>
  <si>
    <t>RC0603JR-076K8L</t>
  </si>
  <si>
    <t>КАТЕГОРИЯ ПРОДУКТА: ТОЛСТОПЛЕНОЧНЫЕ РЕЗИСТОРЫ - SMD, РЯД: ЖК, СОПРОТИВЛЕНИЕ: 6,8 КОМ, НОМИНАЛЬНАЯ МОЩНОСТЬ: 100 МВТ (1/10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75 V, ЖИЛИЩНЫЙ КОДЕКС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SMD, ТИП ПРОДУКТА: ТОЛСТОПЛЕНОЧНЫЕ РЕЗИСТОРЫ,</t>
  </si>
  <si>
    <t>RC0603JR-07820RL</t>
  </si>
  <si>
    <t>КАТЕГОРИЯ ПРОДУКТА: ТОЛСТОПЛЕНОЧНЫЕ РЕЗИСТОРЫ - SMD, РОХС: ПОДРОБНОСТИ, РЯД: ЖК, СОПРОТИВЛЕНИЕ: 100 ОМ, НОМИНАЛЬНАЯ МОЩНОСТЬ: 125 МВТ (1/8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150 V, ЖИЛИЩНЫЙ КОДЕКС - В: 805, КОД КОРПУСА - ММ: 2012, ПРИЛОЖЕНИЕ: ВЫСОКАЯ НАДЕЖНОСТЬ, ФУНКЦИИ: -,ВЫСОТА: 0,5 ММ, ДЛИНА: 2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1,25 ММ,</t>
  </si>
  <si>
    <t>RC0805JR-07100RL</t>
  </si>
  <si>
    <t>КАТЕГОРИЯ ПРОДУКТА: ТОЛСТОПЛЕНОЧНЫЕ РЕЗИСТОРЫ - SMD, РЯД: ЖК, СОПРОТИВЛЕНИЕ: 100 ОМ, НОМИНАЛЬНАЯ МОЩНОСТЬ: 125 МВТ (1/8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150 V, ЖИЛИЩНЫЙ КОДЕКС - В: 805, КОД КОРПУСА - ММ: 2012, ПРИЛОЖЕНИЕ: ВЫСОКАЯ НАДЕЖНОСТЬ, ФУНКЦИИ: -,ВЫСОТА: 0,5 ММ, ДЛИНА: 2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1,25 ММ,</t>
  </si>
  <si>
    <t>RC0805JR-071K8L</t>
  </si>
  <si>
    <t>RC0805JR-07200RL</t>
  </si>
  <si>
    <t>RC0805JR-073KL</t>
  </si>
  <si>
    <t>КАТЕГОРИЯ ПРОДУКТА: ТОЛСТОПЛЕНОЧНЫЕ РЕЗИСТОРЫ - SMD, РОХС: ПОДРОБНОСТИ, РЯД: ЖК, СОПРОТИВЛЕНИЕ: 120 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</si>
  <si>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RC1206JR-07120RL</t>
  </si>
  <si>
    <t>КАТЕГОРИЯ ПРОДУКТА: ТОЛСТОПЛЕНОЧНЫЕ РЕЗИСТОРЫ - SMD, РОХС: ПОДРОБНОСТИ, РЯД: ЖК, СОПРОТИВЛЕНИЕ: 1,2 КОМ,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t>
  </si>
  <si>
    <t>RC1206JR-071K2L</t>
  </si>
  <si>
    <t>КАТЕГОРИЯ ПРОДУКТА: ТОЛСТОПЛЕНОЧНЫЕ РЕЗИСТОРЫ - SMD, РОХС: ПОДРОБНОСТИ, РЯД: ЖК, СОПРОТИВЛЕНИЕ: 1,2 МОМ,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t>
  </si>
  <si>
    <t>RC1206JR-071M2L</t>
  </si>
  <si>
    <t>КАТЕГОРИЯ ПРОДУКТА: ТОЛСТОПЛЕНОЧНЫЕ РЕЗИСТОРЫ - SMD, РОХС: ПОДРОБНОСТИ, РЯД: ЖК, СОПРОТИВЛЕНИЕ: 220 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t>
  </si>
  <si>
    <t>RC1206JR-07220RL</t>
  </si>
  <si>
    <t>КАТЕГОРИЯ ПРОДУКТА: ТОЛСТОПЛЕНОЧНЫЕ РЕЗИСТОРЫ – ДЛЯ ПОВЕРХНОСТНОГО МОНТАЖА, ROHS: ПОДРОБНОСТИ, СЕРИЯ: RC, СОПРОТИВЛЕНИЕ: 22 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</si>
  <si>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RC1206JR-0722RL</t>
  </si>
  <si>
    <t>КАТЕГОРИЯ ПРОДУКТА: ТОЛСТОПЛЕНОЧНЫЕ РЕЗИСТОРЫ - SMD, РОХС: ПОДРОБНОСТИ, РЯД: ЖК, СОПРОТИВЛЕНИЕ: 2,2 ОМ, НОМИНАЛЬНАЯ МОЩНОСТЬ: 250 МВТ (1/4 ВТ), ТОЛЕРАНТНОСТЬ: 0,05, ТЕМПЕРАТУРНЫЙ КОЭФФИЦИЕНТ: 200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</si>
  <si>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RC1206JR-072R2L</t>
  </si>
  <si>
    <t>КАТЕГОРИЯ ПРОДУКТА: ТОЛСТОПЛЕНОЧНЫЕ РЕЗИСТОРЫ - SMD, РОХС: ПОДРОБНОСТИ, РЯД: ЖК, СОПРОТИВЛЕНИЕ: 47 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t>
  </si>
  <si>
    <t>RC1206JR-0747RL</t>
  </si>
  <si>
    <t>КАТЕГОРИЯ ПРОДУКТА: ТОЛСТОПЛЕНОЧНЫЕ РЕЗИСТОРЫ - SMD, РОХС: ПОДРОБНОСТИ, РЯД: ЖК, СОПРОТИВЛЕНИЕ: 4,7 ОМ, НОМИНАЛЬНАЯ МОЩНОСТЬ: 250 МВТ (1/4 ВТ), ТОЛЕРАНТНОСТЬ: 0,05, ТЕМПЕРАТУРНЫЙ КОЭФФИЦИЕНТ: 200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</si>
  <si>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RC1206JR-074R7L</t>
  </si>
  <si>
    <t>КАТЕГОРИЯ ПРОДУКТА: ТОЛСТОПЛЕНОЧНЫЕ РЕЗИСТОРЫ - SMD, РОХС: ПОДРОБНОСТИ, РЯД: ЖК, СОПРОТИВЛЕНИЕ: 82 ОМ, НОМИНАЛЬНАЯ МОЩНОСТЬ: 250 МВТ (1/4 ВТ), ТОЛЕРАНТНОСТЬ: 0,05, ТЕМПЕРАТУРНЫЙ КОЭФФИЦИЕНТ: 100 ЧАСТЕЙ НА МИЛЛИОН/С, МИНИМАЛЬНАЯ РАБОЧАЯ ТЕМПЕРАТУРА: - 55 С, МАКСИМАЛЬНАЯ РАБОЧАЯ ТЕМПЕРАТУРА: + 155 С, НОМИНАЛЬНОЕ НАПРЯЖЕНИЕ: 200 V, ЖИЛИЩНЫЙ КОДЕКС - В: 1206, КОД КОРПУСА - ММ: 3216, ПРИЛОЖЕНИЕ: ВЫСОКАЯ НАДЕЖНОСТЬ, ФУНКЦИИ: -, ВЫСОТА: 0,55 ММ, ДЛИНА: 3,1 ММ, ТИП КРЕПЛЕНИЯ: МОНТАЖ НА ПЕЧАТНОЙ ПЛАТЕ, ПРОДУКТ: ТОЛСТОПЛЕНОЧНЫЕ РЕЗИСТОРЫ SMD, ТИП ПРОДУКТА: ТОЛСТОПЛЕНОЧНЫЕ РЕЗИСТОРЫ, КОЛИЧЕСТВО УПАКОВКИ С ЗАВОДА: 5000, ПОДКАТЕГОРИЯ: РЕЗИСТОРЫ, ТЕХНОЛОГИИ: ТОЛСТАЯ ПЛЕНКА, КЛЕМТИП: СМД/СМТ, ТИП: ОБЩЕЕ НАЗНАЧЕНИЕ, ШИРИНА: 1,6 ММ,</t>
  </si>
  <si>
    <t>RC1206JR-0782RL</t>
  </si>
  <si>
    <t>КАТЕГОРИЯ ПРОДУКТА: ТОНКОПЛЕНОЧНЫЕ РЕЗИСТОРЫ - SMD, РОХС: ПОДРОБНОСТИ, РЯД: РТ, СОПРОТИВЛЕНИЕ: 54,9 ОМ, ТОЛЕРАНТНОСТЬ: 0,001, НОМИНАЛЬНАЯ МОЩНОСТЬ: 250 МВТ (1/4 ВТ), ЖИЛИЩНЫЙ КОДЕКС - В: 1206, КОД КОРПУСА - ММ: 3216, ТЕМПЕРАТУРНЫЙ КОЭФФИЦИЕНТ: 50 МИЛЛИОННЫХ ДОЛЕЙ/К, МИНИМАЛЬНАЯ РАБОЧАЯ ТЕМПЕРАТУРА: -55 С, МАКСИМАЛЬНАЯ РАБОЧАЯ ТЕМПЕРАТУРА: + 125 С, НОМИНАЛЬНОЕ НАПРЯЖЕНИЕ: 200 В, УПАКОВКА: КАТУШКА, УПАКОВКА: РАЗРЕЗАТЬ ЛЕНТУ, УПАКОВКА: МЫШЬКАТУШКА, БРЕНД: ЯГЕО, ВЫСОТА: 0,55 ММ, ДЛИНА: 3,2 ММ, ТИП КРЕПЛЕНИЯ: МОНТАЖ НА ПЕЧАТНОЙ ПЛАТЕ, ДИАПАЗОН РАБОЧИХ ТЕМПЕРАТУР: ОТ - 55 С ДО + 125 С, ПРОДУКТ: ТОНКОПЛЕНОЧНЫЕ РЕЗИСТОРЫ SMD, ТИП ПРОДУКТА: ТОНКОПЛЕНОЧНЫЕ РЕЗИСТОРЫ, КОЛИЧЕСТВО УПАКОВКИ С ЗАВОДА: 5000, ПОДКАТЕГОРИЯ: РЕЗИСТОРЫ, ТЕХНОЛОГИИ: ТОНКАЯ ПЛЕНКА, ТИП ЗАЖИМА: СМД/СМТ, ТИП: ВЫСОКАЯ ТОЧНОСТЬ, ВЫСОКАЯ СТАБИЛЬНОСТЬ, ШИРИНА: 1,6 ММ</t>
  </si>
  <si>
    <t>RT1206BRE0754R9L</t>
  </si>
  <si>
    <t>КАТЕГОРИЯ ПРОДУКТА: ТОЛСТОПЛЕНОЧНЫЕ РЕЗИСТОРЫ – ДЛЯ ПОВЕРХНОСТНОГО МОНТАЖА, ROHS: ПОДРОБНОСТИ, СЕРИЯ: RC, СОПРОТИВЛЕНИЕ: 15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</si>
  <si>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RC0805FR-0715KL</t>
  </si>
  <si>
    <t>РЕЛЕ ТВЕРДОТЕЛЬНОЕ ДЛЯ МОНТАЖА НА ПЕЧАТНУЮ ПЛАТУ, НА НАПРЯЖЕНИЕ НЕ БОЛЕЕ 60 В, НА СИЛУ ТОКА БОЛЕЕ 2 А</t>
  </si>
  <si>
    <t>КАТЕГОРИЯ ПРОДУКТА: ВЫСОКОЧАСТОТНЫЕ / РЧ РЕЛЕ, ROHS: ПОДРОБНОСТИ, НАПРЯЖЕНИЕ КАТУШКИ: 5 VDC, КОНФИГУРАЦИЯ КОНТАКТОВ РЕЛЕ: 2 FORM C (DPDT-NO, NC), НОМИНАЛЬНЫЙ ТОК ЧЕРЕЗ КОНТАКТ: 2 A, КОНЦЕВАЯ ЗАДЕЛКА КОНТАКТОВ: GULL WING LEAD, ТИП КАТУШКИ: NON-LATCHING, ПОТРЕБЛЯЕМАЯ МОЩНОСТЬ: 140 MW, СЕРИЯ: IM RELAY, УПАКОВКА: REEL, УПАКОВКА: CUT TAPE, УПАКОВКА: MOUSEREEL, ТОРГОВАЯ МАРКА: TE CONNECTIVITY, ТОК В КАТУШКЕ: 28.09 MA, СОПРОТИВЛЕНИЕ КАТУШКИ: 178 OHMS, ФОРМА КОНТАКТА: DPDT (2 FORM C), МАТЕРИАЛ КОНТАКТА: PALLADIUM RUTHENIUM (PDRU) WITH GOLD PLATING, МАКСИМАЛЬНАЯ МОЩНОСТЬ ВКЛ./ВЫКЛ. КОНТАКТОВ: 2 A, ЧУВСТВИТЕЛЬНЫЙ К ВЛАЖНОСТИ: YES, ТИП ПРОДУКТА: HIGH FREQUENCY RELAYS, РАЗМЕР ФАБРИЧНОЙ УПАКОВКИ: 1000, ПОДКАТЕГОРИЯ: RELAYS, ДРУГИЕ НАЗВАНИЯ ТОВАРА №: 1-1462037-4 ПО НАПРЯЖЕНИЮ, ДБ: 120 DB, ШИРИНА: 4 MM</t>
  </si>
  <si>
    <t>IM03GR</t>
  </si>
  <si>
    <t>КАТЕГОРИЯ ПРОДУКТА: ТВЕРДОТЕЛЬНЫЕ РЕЛЕ - ПЕЧАТНОГО МОНТАЖА, УПАКОВКА: TUBE, ВИД МОНТАЖА: PCB MOUNT, НОМИНАЛЬНЫЙ ТОК НАГРУЗКИ: 1 A, НОМИНАЛЬНОЕ НАПРЯЖЕНИЕ НАГРУЗКИ: 60 VAC, 60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ПРОДУКТ: SOLID STATE RELAYS, 2000 , ТИП ВЫВОДОВ: SOLDER PIN, ДРУГИЕ НАЗВАНИЯ ТОВАРА №: PVG612PBF SP001549188, ВЕС ИЗДЕЛИЯ: 13,608 G</t>
  </si>
  <si>
    <t>PVG612PBF</t>
  </si>
  <si>
    <t>РАЗЪЕМ ВЫСОКОЧАСТОТНЫЙ ДЛЯ КОАКСИАЛЬНОГО КАБЕЛЯ</t>
  </si>
  <si>
    <t>КАТЕГОРИЯ ПРОДУКТА: РЧ СОЕДИНИТЕЛИ / КОАКСИАЛЬНЫЕ СОЕДИНИТЕЛИ, ROHS: ПОДРОБНОСТИ, ПОЛ: ШТЕКЕР (ШТЫРЬ), УПАКОВКА: КАТУШКА, ТИП ПРОДУКТА: РЧ СОЕДИНИТЕЛИ / КОАКСИАЛЬНЫЕ СОЕДИНИТЕЛИ, РЯД: U.FL, ЗАВОДСКАЯ УПАКОВКА: 10000, ПОДКАТЕГОРИЯ: ВЧ МЕЖСОЕДИНЕНИЯ, ТОРГОВОЕ НАЗВАНИЕ: U.FL,</t>
  </si>
  <si>
    <t>U.FL-R-SMT-1(80)</t>
  </si>
  <si>
    <t>HIROSE</t>
  </si>
  <si>
    <t>КАТЕГОРИЯ ПРОДУКТА: РАЗЪЕМЫ DIN 41612, ROHS: ПОДРОБНОСТИ, ПРОДУКТ: RECEPTACLES, КОЛИЧЕСТВО ПОЗИЦИЙ: 96 POSITION, КОЛИЧЕСТВО РЯДОВ: 3 ROW, ШАГ: 2.54 MM, ТИП: TYPE C, ТИП ВЫВОДОВ: SOLDER PIN, УГОЛ МОНТАЖА: STRAIGHT, НОМИНАЛЬНЫЙ ТОК: 2 A, ПОКРЫТИЕ КОНТАКТА: GOLD, МАТЕРИАЛ КОНТАКТА: COPPER ALLOY, СЕРИЯ: DIN-SIGNAL C, УПАКОВКА: TRAY, ТОРГОВАЯ МАРКА: HARTING, ЦВЕТ КОЖУХА: GRAY, МАТЕРИАЛ КОРПУСА: POLYBUTYLENE TEREPHTHALATE (PBT), МАКСИМАЛЬНАЯ РАБОЧАЯ ТЕМПЕРАТУРА: + 125 C, МИНИМАЛЬНАЯ РАБОЧАЯ ТЕМПЕРАТУРА: - 55 C, ТИП ПРОДУКТА: DIN 41612 CONNECTORS, РАЗМЕР ФАБРИЧНОЙ УПАКОВКИ: 100, ПОДКАТЕГОРИЯ: BACKPLANE CONNECTORS, КОММЕРЧЕСКОЕ ОБОЗНАЧЕНИЕ: DIN-SIGNAL</t>
  </si>
  <si>
    <t>9032966845</t>
  </si>
  <si>
    <t>КАТЕГОРИЯ ПРОДУКТА: РАЗЪЕМЫ DIN 41612, РОХС: ПОДРОБНОСТИ, ПРОДУКТ: ЗАГОЛОВКИ, КОЛИЧЕСТВО ПОЗИЦИЙ: 64 ПОЗИЦИЯ, КОЛИЧЕСТВО РЯДОВ: 2 РЯД, РАССТОЯНИЕ: 2,54 ММ, ТИП: ТИП С, КЛЕМТИП: ПРИПОЙ КОНТАКТ, УГОЛ УСТАНОВКИ: ПРЯМОЙ УГОЛ, НОМИНАЛЬНЫЙ ТОК: 2 А, КОНТАКТНЫЕ ПРОЦЕССЫ: НИКЕЛЬ, КОНТАКТНЫЙ МАТЕРИАЛ: МЕДНЫЙ СПЛАВ, РЯД: DIN-СИГНАЛ C, МАТЕРИАЛ КОРПУСА: ТЕРМОПЛАСТИК (ТП), ТИП ПРОДУКТА: РАЗЪЕМЫ DIN 41612, ЗАГРУЖЕННЫЕ СТРОКИ: А + С, КОЛИЧЕСТВО УПАКОВКИ С ЗАВОДА: 100, ПОДКАТЕГОРИЯ: РАЗЪЕМЫ ОБЪЕДИНИТЕЛЬНОЙ ПЛАТЫ, ДЛИНА ХВОСТА: 3 ММ, ИМЯ БРЕНДА: DIN-СИГНАЛ, НОМЕР ДЕТАЛИ.</t>
  </si>
  <si>
    <t>9031646921</t>
  </si>
  <si>
    <t>КАТЕГОРИЯ ПРОДУКТА: РЧ СОЕДИНИТЕЛИ / КОАКСИАЛЬНЫЕ СОЕДИНИТЕЛИ, ИМПЕДАНС: 50 OHMS, МАКСИМАЛЬНАЯ ЧАСТОТА: 6 GHZ, ТИП ВЫВОДОВ: SOLDER, ОРИЕНТАЦИЯ: STRAIGHT, ПОЛЯРНОСТЬ: STANDARD, УПАКОВКА: CUT TAPE, УПАКОВКА: MOUSEREEL, УПАКОВКА: REEL, СЕРИЯ: MM, МАКСИМАЛЬНАЯ РАБОЧАЯ ТЕМПЕРАТУРА: + 85 C, МИНИМАЛЬНАЯ РАБОЧАЯ ТЕМПЕРАТУРА: - 40 C, РАЗМЕР ФАБРИЧНОЙ УПАКОВКИ: 1000, ВЕС ИЗДЕЛИЯ: 109.540 MG</t>
  </si>
  <si>
    <t>MM8430-2610RA1</t>
  </si>
  <si>
    <t>РАЗЪЕМ ДЛЯ МОНТАЖА НА ПЕЧАТНУЮ ПЛАТУ, РАЗЪЕМ СОЕДИНИТЕЛЬНЫЙ НА ПЛАТУ, РАЗЪЕМ НА ПЛАТУ, РАЗЪЕМ ДЛЯ МОНТАЖА НА ПЕЧАТНУЮ ПЛАТУ, РАЗЪЕМ ДЛЯ МОНТАЖА НА ПЕЧАТНУЮ ПЛАТУ.</t>
  </si>
  <si>
    <t>КАТЕГОРИЯ ПРОДУКТА: РАЗЪЕМЫ PC/104; ПРОДУКТ: STACKTHROUGH; КОЛИЧЕСТВО ПОЗИЦИЙ: 96 POSITION; ТИП ВЫВОДОВ: THROUGH HOLE; МАТЕРИАЛ КОРПУСА: POLYESTER; МАТЕРИАЛ КОНТАКТА: PHOSPHOR BRONZE; ПОКРЫТИЕ КОНТАКТА: GOLD; ТОРГОВАЯ МАРКА: SAMTEC; ЦВЕТ КОЖУХА: BLACK; ШАГ: 2.54 MM; ТИП ПРОДУКТА: PC / 104 CONNECTORS; СЕРИЯ: ESQ; ПОДКАТЕГОРИЯ: BACKPLANE CONNECTORS; КОММЕРЧЕСКОЕ ОБОЗНАЧЕНИЕ: PC/104; УРОВЕНЬ НАПРЯЖЕНИЯ: 550VAC; СТИЛЬ: BOARD TO BOARD; ИНТЕРВАЛ МЕЖДУ СТРОКАМИ - СПАРИВАНИЕ: 0.100" (2.54MM); КОЛИЧЕСТВО РЯДОВ:3; ВЫСОТА ИЗОЛЯЦИИ: 0.435" (11.05MM); ТИП КРЕПЛЕНИЯ: PUSH-PULL; ТЕКУЩИЙ РЕЙТИНГ: 5.7A PER CONTACT; ДЛИНА КОНТАКТА - ПОСТ: 0.480" (12.19MM); ТОЛЩИНА КОНТАКТНОГО ФИТИНГА - СПАРИВАНИЕ: 20.0µIN (0.51µM); РАБОЧАЯ ТЕМПЕРАТУРА:-55°C ~ 125°C; МАТЕРИАЛ КОНТАКТОВ: PHOSPHOR BRONZE; КОНТАКТНАЯ ФИНИШНАЯ ТОЛЩИНА - ПОСТ: 3.00µIN (0.076µM); ТИП СОЕДИНИТЕЛЯ: ELEVATED SOCKET.</t>
  </si>
  <si>
    <t>КАТЕГОРИЯ ПРОДУКТА: РАЗЪЕМЫ DIN 41612, РОХС: ПОДРОБНОСТИ, КОЛИЧЕСТВО ПОЗИЦИЙ: 64 ПОЗИЦИЯ, КОЛИЧЕСТВО РЯДОВ: 3 РЯД, РАССТОЯНИЕ: 2,54 ММ, УГОЛ УСТАНОВКИ: ВЕРТИКАЛЬНЫЙ, НОМИНАЛЬНЫЙ ТОК: 2,5 А, КОНТАКТНЫЙ ПРОЦЕСС: ЗОЛОТО, РЯД: 85042, МАКСИМАЛЬНАЯ РАБОЧАЯ ТЕМПЕРАТУРА: + 125 С, МИНИМАЛЬНАЯ РАБОЧАЯ ТЕМПЕРАТУРА: - 55 C, PRODUCTTYPE: DIN 41612 CONNECTORS, VERPAKKINGSHOEVEELHEID AF FABRIEK: 1056, SUBCATEGORIE: BACKPLANE CONNECTORS, NOMINALE SPANNING: 250 VAC, GEWICHT PER STUK: 11,615 G, РЯД: 74AC14, КОЛИЧЕСТВО УПАКОВКИ С ЗАВОДА: 2500, ПОДКАТЕГОРИЯ: ЛОГИЧЕСКИЕ ИС, НОМЕР ДЕТАЛИ. ПСЕВДОНИМЫ: 74AC14SCX_NL,</t>
  </si>
  <si>
    <t>85042-0177</t>
  </si>
  <si>
    <t>КАТЕГОРИЯ ПРОДУКТА: РАЗЪЕМЫ DIN 41612, КОЛИЧЕСТВО ПОЗИЦИЙ: 96 POSITION, КОЛИЧЕСТВО РЯДОВ: 3 ROW, ШАГ: 2.54 MM, ТИП: C, ТИП ВЫВОДОВ: SOLDER PIN, УГОЛ МОНТАЖА: RIGHT, ПОКРЫТИЕ КОНТАКТА: NICKEL, МАТЕРИАЛ КОНТАКТА: COPPER ALLOY, СЕРИЯ: DIN-SIGNAL C, УПАКОВКА: BULK, МАТЕРИАЛ КОРПУСА: THERMOPLASTIC, РЯДОВ ПОД НАГРУЗКОЙ: A + B + C, РАЗМЕР ФАБРИЧНОЙ УПАКОВКИ: 100, ДЛИНА СВОБОДНОГО КОНЦА: 3 MM, КОММЕРЧЕСКОЕ ОБОЗНАЧЕНИЕ: DIN-SIGNAL, ДРУГИЕ НАЗВАНИЯ ТОВАРА №: 09-03-196-6921 09 03 196 6921 9031966921, ВЕС ИЗДЕЛИЯ: 14 G</t>
  </si>
  <si>
    <t>9031966921</t>
  </si>
  <si>
    <t>КАТЕГОРИЯ ПРОДУКТА: ПРОВОДНЫЕ КЛЕММЫ И ЗАЖИМЫ, ROHS: ПОДРОБНОСТИ, ПРОДУКТ: WIRE HOUSINGS, ТИП: RECEPTACLE HOUSING, КОЛИЧЕСТВО ПОЗИЦИЙ: 6 POSITION, ШАГ: 3 MM, КОЛИЧЕСТВО РЯДОВ: 2 ROW, ИНТЕРВАЛ МЕЖДУ РЯДАМИ: 3 MM, ВИД МОНТАЖА: CABLE MOUNT / FREE HANGING, ТИП ВЫВОДОВ: CRIMP, УГОЛ МОНТАЖА: -, ТИП КОНТАКТА: -, ПОКРЫТИЕ КОНТАКТА: -, СЕРИЯ: 43025, КОММЕРЧЕСКОЕ ОБОЗНАЧЕНИЕ: MICRO-FIT 3.0,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5 A, КЛАСС ОГНЕОПАСНОСТИ: UL 94 V-0, ЦВЕТ КОЖУХА: BLACK, КОРПУСА РАЗЪЕМОВ: FEMALE, МАТЕРИАЛ КОРПУСА: NYLON, ТИП ПРОДУКТА: HEADERS &amp; WIRE HOUSINGS, РАЗМЕР ФАБРИЧНОЙ УПАКОВКИ: 3000, ПОДКАТЕГОРИЯ: HEADERS &amp; WIRE HOUSINGS, ДРУГИЕ НАЗВАНИЯ ТОВАРА №: 430250600</t>
  </si>
  <si>
    <t>43025-0600</t>
  </si>
  <si>
    <t>КАТЕГОРИЯ ПРОДУКТА: РАЗЪЕМЫ DIN 41612, РОХС: ПОДРОБНОСТИ, ПРОДУКТ: ЗАГОЛОВКИ, КОЛИЧЕСТВО ПОЗИЦИЙ: 96 ПОЗИЦИЯ, КОЛИЧЕСТВО РЯДОВ: 3 РЯД, РАССТОЯНИЕ: 2,54 ММ, ТИП: ТИП С, КЛЕМТИП: ПРИПОЙ КОНТАКТ, УГОЛ УСТАНОВКИ: ПРЯМОЙ УГОЛ, НОМИНАЛЬНЫЙ ТОК: 2 А, КОНТАКТНЫЕ ПРОЦЕССЫ: НИКЕЛЬ, КОНТАКТНЫЙ МАТЕРИАЛ: МЕДНЫЙ СПЛАВ, РЯД: DIN-СИГНАЛ C, МАТЕРИАЛ КОРПУСА: ПОЛИЦИКЛОГЕКСИЛЕНДИМЕТИЛЕНТЕРЕФТАЛАТ (ПСТ), МАКСИМАЛЬНАЯ РАБОЧАЯ ТЕМПЕРАТУРА: + 125 С, МИНИМАЛЬНАЯ РАБОЧАЯ ТЕМПЕРАТУРА: - 55 С, ТИП ПРОДУКТА: РАЗЪЕМЫ DIN 41612, КОЛИЧЕСТВО УПАКОВКИ С ЗАВОДА: 20, ПОДКАТЕГОРИЯ: РАЗЪЕМЫ ОБЪЕДИНИТЕЛЬНОЙ ПЛАТЫ, ИМЯ БРЕНДА: DIN-СИГНАЛ, НОМЕР ДЕТАЛИ.</t>
  </si>
  <si>
    <t>09 03 196 2919</t>
  </si>
  <si>
    <t>КАТЕГОРИЯ ПРОДУКТА: РАЗЪЕМЫ DIN 41612, РОХС: ПОДРОБНОСТИ, ПРОДУКТ: ЗАГОЛОВКИ, КОЛИЧЕСТВО ПОЗИЦИЙ: 96 ПОЗИЦИЯ, КОЛИЧЕСТВО РЯДОВ: 3 РЯД, РАССТОЯНИЕ: 2,54 ММ, ТИП: ТИП С, КЛЕМТИП: ПРИПОЙ КОНТАКТ, УГОЛ УСТАНОВКИ: ПРЯМОЙ, НОМИНАЛЬНЫЙ ТОК: 2 А, КОНТАКТНЫЕ ПРОЦЕССЫ: ЗОЛОТО, КОНТАКТНЫЙ МАТЕРИАЛ: МЕДНЫЙ СПЛАВ, РЯД: DIN-СИГНАЛ C, МАТЕРИАЛ КОРПУСА: ТЕРМОПЛАСТИК (ТП), ТИП ПРОДУКТА: РАЗЪЕМЫ DIN 41612, ЗАГРУЖЕННЫЕ СТРОКИ: А + Б + В, КОЛИЧЕСТВО УПАКОВКИ С ЗАВОДА: 20, ПОДКАТЕГОРИЯ: РАЗЪЕМЫ ОБЪЕДИНИТЕЛЬНОЙ ПЛАТЫ, ДЛИНА ХВОСТА: 3 ММ, ИМЯ БРЕНДА: DIN-СИГНАЛ, НОМЕР ДЕТАЛИ.</t>
  </si>
  <si>
    <t>09 03 196 6922</t>
  </si>
  <si>
    <t>КАТЕГОРИЯ ПРОДУКТА: РАЗЪЕМЫ ПК/104, РОХС: ПОДРОБНОСТИ, ПРОДУКТ: НЕ-STACKTHROUGH, КОЛИЧЕСТВО ПОЗИЦИЙ: 120 ПОЗИЦИЯ, КЛЕМТИП: ПРИПОЙ КОНТАКТ, МАТЕРИАЛ КОРПУСА: НЕЙЛОН, КОНТАКТНЫЙ МАТЕРИАЛ: ФОСФОРНАЯ БРОНЗА, КОНТАКТНЫЕ ПРОЦЕССЫ: ЗОЛОТО, ТИП ПРОДУКТА: ПК / 104 РАЗЪЕМА, РЯД: М22, КОЛИЧЕСТВО УПАКОВКИ С ЗАВОДА: 9, ПОДКАТЕГОРИЯ: РАЗЪЕМЫ ОБЪЕДИНИТЕЛЬНОЙ ПЛАТЫ, ЕДИНИЦА ИЗМЕРЕНИЯ: 9,422 Г, ЭСР-ЗАЩИТА: 15КВ, УПАКОВКА: ТРУБКА, БРЕНД: АНАЛОГОВЫЕ УСТРОЙСТВА / MAXIM INTEGRATED, ВЫСОТА: 0,73 ММ, ДЛИНА: 6 ММ, РАБОЧЕЕ НАПРЯЖЕНИЕ ПИТАНИЯ: ОТ 3 В ДО 5,5 В, ПРОДУКТ: RS-23</t>
  </si>
  <si>
    <t>M22-6013005</t>
  </si>
  <si>
    <t>РАЗЪЕМ СОЕДИНИТЕЛЬНЫЙ ДЛЯ ПРОВОДОВ И КАБЕЛЕЙ, РАЗЪЕМ СОЕДИНИТЕЛЬНЫЙ ДЛЯ ПРОВОДОВ И КАБЕЛЕЙ.</t>
  </si>
  <si>
    <t>КАТЕГОРИЯ ПРОДУКТА: КРУГОВОЙ МИЛ, ТЕХНИЧЕСКИЕ ХАРАКТЕРИСТИКИ СОЕДИНИТЕЛЯ, ROHS: N, КОЛИЧЕСТВО ПОЗИЦИЙ: 13 POSITION, ТИП КОНТАКТА: PIN (MALE), СХЕМА УСТАНОВКИ: 11-35, ПРОДУКТ: PLUGS, ФОРМА ОБОЛОЧКИ: STRAIGHT, ТИП ВЫВОДОВ: CRIMP, ВИД МОНТАЖА: FREE HANGING, НОМИНАЛЬНЫЙ ТОК: 5 A, ПОКРЫТИЕ КОНТАКТА: GOLD, МАТЕРИАЛ КОНТАКТА: COPPER ALLOY, СЕРИЯ: D38999 SERIES III, ВИД СОПРЯЖЕНИЯ: THREADED, УГОЛ МОНТАЖА: STRAIGHT, ТИП ПРОДУКТА: CIRCULAR MIL SPEC CONNECTOR, МАТЕРИАЛ КОРПУСА: ALUMINUM, ПОКРЫТИЕ ОБОЛОЧКИ: OLIVE DRAB CADMIUM, ПОДКАТЕГОРИЯ: CIRCULAR CONNECTORS, КОММЕРЧЕСКОЕ ОБОЗНАЧЕНИЕ: D38999, НОМИНАЛЬНОЕ НАПРЯЖЕНИЕ: 500 VAC</t>
  </si>
  <si>
    <t>8D0-11F35SA</t>
  </si>
  <si>
    <t>SOURIAU</t>
  </si>
  <si>
    <t>КАТЕГОРИЯ ПРОДУКТА: РАЗЪЕМЫ DIN 41612, РОХС: ПОДРОБНОСТИ, ПРОДУКТ: КОНТАКТЫ, КОЛИЧЕСТВО ПОЗИЦИЙ: -, КОЛИЧЕСТВО РЯДОВ: -, РАССТОЯНИЕ: -, ТИП: ТИП М, КЛЕМТИП: ПРИПОЙ, УГОЛ УСТАНОВКИ: ПРЯМОЙ, НОМИНАЛЬНЫЙ ТОК: 40 А, КОНТАКТНЫЕ ПРОЦЕССЫ: ЗОЛОТО, КОНТАКТНЫЙ МАТЕРИАЛ: МЕДНЫЙ СПЛАВ, РЯД: DIN-СИГНАЛ М, УПАКОВКА: ПОДНОС, ТИП ПРОДУКТА: РАЗЪЕМЫ DIN 41612, КОЛИЧЕСТВО УПАКОВКИ С ЗАВОДА: 100, ПОДКАТЕГОРИЯ: РАЗЪЕМЫ ОБЪЕДИНИТЕЛЬНОЙ ПЛАТЫ, ИМЯ БРЕНДА: DIN-СИГНАЛ, НОМЕР ДЕТАЛИ.</t>
  </si>
  <si>
    <t>09 03 000 6203</t>
  </si>
  <si>
    <t>РАЗЪЕМ СОЕДИНИТЕЛЬНЫЙ ДЛЯ ПРОВОДОВ И КАБЕЛЕЙ, НЕ ДЛЯ ИСПОЛЬЗОВАНИЯ В БЫТУ.</t>
  </si>
  <si>
    <t>КАТЕГОРИЯ ПРОДУКТА: ЭЛЕКТРОПИТАНИЕ ПЛАТЫ, ROHS: ПОДРОБНОСТИ, ТИП ПРОДУКТА: POWER TO THE BOARD, КОЛИЧЕСТВО ПОЗИЦИЙ: 10 POSITION, СЕРИЯ: L-TEK, КОММЕРЧЕСКОЕ ОБОЗНАЧЕНИЕ: DATAMATE, МАКСИМАЛЬНАЯ РАБОЧАЯ ТЕМПЕРАТУРА: + 125 C, МИНИМАЛЬНАЯ РАБОЧАЯ ТЕМПЕРАТУРА: - 55 C, КОЛИЧЕСТВО РЯДОВ: 2 ROW, ПРОДУКТ: CONNECTOR KITS,</t>
  </si>
  <si>
    <t>М80-888 10 05</t>
  </si>
  <si>
    <t>РАЗЪЕМ КОАКСИАЛЬНЫЙ СОЕДИНИТЕЛЬНЫЙ НА ПЛАТУ.</t>
  </si>
  <si>
    <t>КАТЕГОРИЯ ПРОДУКТА: РАЗЪЕМЫ DIN SIGNAL, ПРОДУКТ: РАЗЪЕМЫ ОБЪЕДИНИТЕЛЬНОЙ ПЛАТЫ, КОЛИЧЕСТВО ПОЗИЦИЙ: -, КОЛИЧЕСТВО РЯДОВ: -, ПОДАЧА: -, ТИП: ТИП М, СТИЛЬ ЗАВЕРШЕНИЯ: ОБЖИМ, ПРИПОЙ, МОНТАЖНЫЙ УГОЛ: ПРЯМОЙ, ТЕКУЩИЙ РЕЙТИНГ: 2 А, КОНТАКТНОЕ ПОКРЫТИЕ: ЗОЛОТО, КОНТАКТНЫЙ МАТЕРИАЛ: МЕДНЫЙ СПЛАВ, ТИП: DIN СИГНАЛ, КОНТАКТНЫЙ ПОЛ: МУЖСКОЙ, ЗАВОДСКАЯ УПАКОВКА: 100, ПОДКАТЕГОРИЯ: РАЗЪЕМЫ ОБЪЕДИНИТЕЛЬНОЙ ПЛАТЫ, ТОРГОВОЕ НАЗВАНИЕ: DIN-СИГНАЛ, ЕДИНИЦА ИЗМЕРЕНИЯ: 1,680 Г</t>
  </si>
  <si>
    <t>09 03 000 6160</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</si>
  <si>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t>
  </si>
  <si>
    <t>КАТЕГОРИЯ ПРОДУКТА: СТАБИЛИТРОНЫ, РОХС: ПОДРОБНОСТИ, РЯД: БЗТ52С-С, ТИП КРЕПЛЕНИЯ: СМД/СМТ, УПАКОВКА/КОРОБКА: СОД-323Ф-2, VZ – НАПРЯЖЕНИЕ ЗЕНЕРА: 4,3 В, ДОПУСК ПО НАПРЯЖЕНИЮ: 0,05, PD - ПОТЕРИ МОЩНОСТИ: 200МВТ, ТОК ЗЕНЕРА: 2,7 МКА, ZZ - ИМПЕДАНС ЗЕНЕРА: 90 ОМ, МИНИМАЛЬНАЯ РАБОЧАЯ ТЕМПЕРАТУРА: -65 С, МАКСИМАЛЬНАЯ РАБОЧАЯ ТЕМПЕРАТУРА: + 150 С, КОНФИГУРАЦИЯ: ОДИНОКИЙ, ТЕСТОВЫЙ ТОК: 5МА, ВЫСОТА: 1,1 ММ, IR – МАКСИМАЛЬНЫЙ ОБРАТНЫЙ ТОК УТЕЧКИ: 2,7 МКА, IR - ОБРАТНЫЙ ТОК: 2,7 МКА, ДЛИНА: 1,8 ММ, ТИП ПРОДУКТА: СТАБИЛИТРОНЫ, КОЛИЧЕСТВО УПАКОВКИ С ЗАВОДА: 3000, ПОДКАТЕГОРИЯ: ДИОДЫ И ВЫПРЯМИТЕЛИ, VF – ПРЯМОЕ НАПРЯЖЕНИЕ: 1 В, ТЕМПЕРАТУРНЫЙ КОЭФФИЦИЕНТ НАПРЯЖЕНИЯ: -, ШИРИНА: 1,35 ММ,</t>
  </si>
  <si>
    <t>BZT52C4V3S</t>
  </si>
  <si>
    <t>CJ</t>
  </si>
  <si>
    <t>ТРАНЗИСТОРНЫЕ ВЫХОДНЫЕ ОПТОПАРЫ (ФОТОТРАНЗИСТОРЫ). ИСП. В ЭЛЕКТРОННЫХ УСТРОЙСТВАХ ОБЩЕГРАЖДАНСКОГО НАЗНАЧЕНИЯ. (ОБОРУДОВАНИЕ ДЛЯ АВТОМАТИЗАЦИИ ПРОМЫШЛЕННЫХ ПРЕДПРИЯТИЙ, КОМПЬЮТЕРНЫХ СИСТЕМ). ., ДИОД ПОДАВИТЕЛЬ ЭЛЕКТРОСТАТИЧЕСКОГО</t>
  </si>
  <si>
    <t>КАТЕГОРИЯ ПРОДУКТА: ЭЛЕМЕНТЫ ОПТИЧЕСКОЙ СВЯЗИ ТРАНЗИСТОРНЫЙ ВЫХОД, РОХС: ПОДРОБНОСТИ, ТИП КРЕПЛЕНИЯ: СМД/СМТ, УПАКОВКА/КОРОБКА: СМД-4, КОЛИЧЕСТВО КАНАЛОВ: 1 КАНАЛ, НАПРЯЖЕНИЕ ИЗОЛЯЦИИ: 3750 В (СРЕДНЕКВАДРАТИЧНОЕ ЗНАЧЕНИЕ), ТИП ВЫВОДА: NPN-ФОТОТРАНЗИСТОР, КОЭФФИЦИЕНТ ПЕРЕДАЧИ МОЩНОСТИ - МИН.: 1,3, КОЭФФИЦИЕНТ ПЕРЕДАЧИ ТОКА - МАКС.: 2,6, ЕСЛИ - ПРЯМОЙ ТОК: 50 МА, VF – ПРЯМОЕ НАПРЯЖЕНИЕ: 1,4 В, МАКСИМАЛЬНОЕ НАПРЯЖЕНИЕ КОЛЛЕКТОР-ЭМИТТЕР: 80 В, МАКСИМАЛЬНЫЙ ТОК КОЛЛЕКТОРА: 50 МА, МАКСИМАЛЬНОЕ НАПРЯЖЕНИЕ НАСЫЩЕНИЯ КОЛЛЕКТОР-ЭМИТТЕР: 200 МВ, ВРЕМЯ НАРАСТАНИЯ: 18 НАС, ВРЕМЯ СПУСКА: 18 НАС, VR - ОБРАТНОЕ НАПРЯЖЕНИЕ: 6 ВОПРОС, PD - ПОТЕРИ МОЩНОСТИ: 170 МВТ, МИНИМАЛЬНАЯ РАБОЧАЯ ТЕМПЕРАТУРА: -55 С, МАКСИМАЛЬНАЯ РАБОЧАЯ ТЕМПЕРАТУРА: + 100 С, УПАКОВКА: КАТУШКА, КОНФИГУРАЦИЯ: 1 КАНАЛ, ТЕКУЩИЙ КОЭФФИЦИЕНТ ПЕРЕДАЧИ: 1,3, ВЫСОТА: 2 ММ, ДЛИНА: 3,6 ММ, ТИП ПРОДУКТА: ТРАНЗИСТОРНЫЕ ВЫХОДНЫЕ ОПТОПАРЫ, КОЛИЧЕСТВО УПАКОВКИ С ЗАВОДА: 3000, ПОДКАТЕГОРИЯ: ОПТОПАРЫ, ШИРИНА: 4,4 ММ,</t>
  </si>
  <si>
    <t>HCPL-181-00BE</t>
  </si>
  <si>
    <t>КАТЕГОРИЯ ПРОДУКТА: ДИОДЫ - ОБЩЕГО НАЗНАЧЕНИЯ, УПРАВЛЕНИЕ ПИТАНИЕМ, КОММУТАЦИЯ, ROHS: ПОДРОБНОСТИ, ПРОДУКТ: GENERAL PURPOSE DIODES, ВИД МОНТАЖА: SMD/SMT, ПИКОВОЕ ОБРАТНОЕ НАПРЯЖЕНИЕ: 800 V, МАКСИМАЛЬНЫЙ ТОК ПЕРЕГРУЗКИ: 30 A, IF - ПРЯМОЙ ТОК: 1 A, КОНФИГУРАЦИЯ: SINGLE, ВРЕМЯ ВОССТАНОВЛЕНИЯ: 100 NS, VF - ПРЯМОЕ НАПРЯЖЕНИЕ: 1.7 V, IR - ОБРАТНЫЙ ТОК : 1 UA, МИНИМАЛЬНАЯ РАБОЧАЯ ТЕМПЕРАТУРА: - 55 C, МАКСИМАЛЬНАЯ РАБОЧАЯ ТЕМПЕРАТУРА: + 150 C, СЕРИЯ: USM-10AAFL, УПАКОВКА: REEL, УПАКОВКА: CUT TAPE, УПАКОВКА: MOUSEREEL, ТОРГОВАЯ МАРКА: PANJIT, ТИП ПРОДУКТА: DIODES - GENERAL PURPOSE, POWER, SWITCHING, РАЗМЕР ФАБРИЧНОЙ УПАКОВКИ: 3000, ПОДКАТЕГОРИЯ: DIODES &amp; RECTIFIERS</t>
  </si>
  <si>
    <t>US1008FL_R1_00001</t>
  </si>
  <si>
    <t>PANJIT</t>
  </si>
  <si>
    <t>КАТЕГОРИЯ ПРОДУКТА: МОСТОВЫЕ ВЫПРЯМИТЕЛИ; ТИП: THREE PHASE BRIDGE; ВИД МОНТАЖА: STUD MOUNT; ТИП ВЫВОДОВ: THROUGH HOLE; УПАКОВКА / БЛОК: D-34A; ПИКОВОЕ ОБРАТНОЕ НАПРЯЖЕНИЕ: 600 V; VF - ПРЯМОЕ НАПРЯЖЕНИЕ: 1.26 V; МАКСИМАЛЬНЫЙ ТОК ПЕРЕГРУЗКИ: 375 A; МИНИМАЛЬНАЯ РАБОЧАЯ ТЕМПЕРАТУРА: - 55 C; МАКСИМАЛЬНАЯ РАБОЧАЯ ТЕМПЕРАТУРА: + 150 C; ДЛИНА: 28.5 MM; ШИРИНА: 28.5 MM; ВЫСОТА: 10 MM; УПАКОВКА: BULK; IR - ОБРАТНЫЙ ТОК : 200 UA; РАЗМЕР ФАБРИЧНОЙ УПАКОВКИ:20; ДРУГИЕ НАЗВАНИЯ ТОВАРА №: VS-26MT60; ВЕС ИЗДЕЛИЯ: 20 G</t>
  </si>
  <si>
    <t>26MT60</t>
  </si>
  <si>
    <t>КАТЕГОРИЯ ПРОДУКТА: ДИОДЫ И ВЫПРЯМИТЕЛИ ШОТТКИ; ПРОДУКТ: SCHOTTKY DIODES; ВИД МОНТАЖА: SMD/SMT; УПАКОВКА / БЛОК: POWERDI5-3; КОНФИГУРАЦИЯ: SINGLE DUAL ANODE; ТЕХНОЛОГИЯ: SI; IF - ПРЯМОЙ ТОК: 7 A; VRRM - ПОВТОРЯЮЩЕЕСЯ ОБРАТНОЕ НАПРЯЖЕНИЕ: 60 V; VF - ПРЯМОЕ НАПРЯЖЕНИЕ: 620 MV; IFSM - УДАРНЫЙ ПРЯМОЙ ТОК: 275 A; IR - ОБРАТНЫЙ ТОК : 200 UA; МИНИМАЛЬНАЯ РАБОЧАЯ ТЕМПЕРАТУРА: - 65 C; МАКСИМАЛЬНАЯ РАБОЧАЯ ТЕМПЕРАТУРА: + 150 C; СЕРИЯ: PDS560; УПАКОВКА: REEL; УПАКОВКА: CUT TAPE; УПАКОВКА: MOUSEREEL; ВЫСОТА: 1.15 MM; ДЛИНА: 4.05 MM; РАЗМЕР ФАБРИЧНОЙ УПАКОВКИ: 5000; ТИП: SCHOTTKY DIODE; ШИРИНА: 5.45 MM; ВЕС ИЗДЕЛИЯ: 96 MG</t>
  </si>
  <si>
    <t>PDS760-13</t>
  </si>
  <si>
    <t>DIODES</t>
  </si>
  <si>
    <t>ОПТРОНЫ (СВЕТОДИОДЫ)-ОПТОПАРЫ С ЛОГИЧЕСКИМ ВЫВОДОМ.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</si>
  <si>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ТОВАРА:ОПТРОНЫ - БЫСТРОДЕЙСТВУЮЩИЕ ОПТОПАРЫ 10MBD 1CH 5MA. ПРОИЗВОДИТЕЛЬ: BROADCOM LIMITED , ДИАПАЗОН ДАННЫХ: 10 MB/S .КОЛИЧЕСТВО КАНАЛОВ: 1 CHANNEL , ТИП ВЫХОДА: OPEN COLLECTOR , НАПРЯЖЕНИЕ ИЗОЛЯЦИИ: 3750 VRMS , VF - ПРЯМОЕ НАПРЯЖЕНИЕ: 1.5 V , IF - ПРЯМОЙ ТОК: 10 MA , VR - ОБРАТНОЕ НАПРЯЖЕНИЕ: 5 V , PD - РАССЕИВАНИЕ МОЩНОСТИ: 85 MW , МИНИМАЛЬНАЯ РАБОЧАЯ ТЕМПЕРАТУРА: - 40 C , МАКСИМАЛЬНАЯ РАБОЧАЯ ТЕМПЕРАТУРА: + 85 C , СЕРИЯ: HCPL-0600 , ВЫСОТА: 3.17 MM , ДЛИНА: 5.08 MM. ВЫХОДНОЙ ТОК: 50 MA , ШИРИНА: 3.937 MM , ТОРГОВАЯ МАРКА: BROADCOM / AVAGO , ВРЕМЯ СПАДА: 10 NS , ТИП ПРОДУКТА: HIGH SPEED OPTOCOUPLERS , ВРЕМЯ НАРАСТАНИЯ: 24 NS , РАЗМЕР ФАБРИЧНОЙ УПАКОВКИ: 1500 , ПОДКАТЕГОРИЯ: OPTOCOUPLERS</t>
  </si>
  <si>
    <t>HCPL-0600-500E</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</si>
  <si>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</si>
  <si>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ПОДАВИТЕЛИ ЭСР / ДИОДЫ ДЛЯ ПОДАВЛЕНИЯ ПЕРЕХОДНЫХ СКАЧКОВ НАПРЯЖЕНИЯ; ПОЛЯРНОСТЬ: UNIDIRECTIONAL; РАБОЧЕЕ НАПРЯЖЕНИЕ: 5 V; КОЛИЧЕСТВО КАНАЛОВ: 4 CHANNEL; ТИП ВЫВОДОВ: SMD/SMT; УПАКОВКА / БЛОК: SLP2020P6-6; НАПРЯЖЕНИЕ ПРОБОЯ: 6 V; НАПРЯЖЕНИЕ ФИКСАЦИИ: 17.5 V; PPPM - ПИКОВОЕ РАССЕИВАНИЕ МОЩНОСТИ: 300 W; VЕСР - НАПРЯЖЕНИЕ ЭЛЕКТРОСТАТИЧЕСКОГО РАЗРЯДА ПРИ КОНТАКТЕ: 8 KV; VЕСР - НАПРЯЖЕНИЕ ЭЛЕКТРОСТАТИЧЕСКОГО РАЗРЯДА ПРИ ВОЗДУШНОМ ЗАЗОРЕ: 15 KV; CD - ЕМКОСТЬ ДИОДА: 5 PF; IПИ - ПИКОВЫЙ ИМПУЛЬСНЫЙ ТОК: 12 A; МИНИМАЛЬНАЯ РАБОЧАЯ ТЕМПЕРАТУРА: - 55 C; МАКСИМАЛЬНАЯ РАБОЧАЯ ТЕМПЕРАТУРА: + 125 C; СЕРИЯ: RCLAMP050; УПАКОВКА: CUT TAPE; УПАКОВКА: MOUSEREEL; УПАКОВКА: REEL; НОМИНАЛЬНЫЙ ТОК: 5 UA; РАБОЧЕЕ НАПРЯЖЕНИЕ ПИТАНИЯ: 5 V; РАЗМЕР ФАБРИЧНОЙ УПАКОВКИ: 3000; ВЕС ИЗДЕЛИЯ: 695.734 MG</t>
  </si>
  <si>
    <t>SMBJ48CA</t>
  </si>
  <si>
    <t>КАТЕГОРИЯ ПРОДУКТА: БИПОЛЯРНЫЕ ТРАНЗИСТОРЫ - BJT,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5 V, НАПРЯЖЕНИЕ НАСЫЩЕНИЯ КОЛЛЕКТОР-ЭМИТТЕР: 0.7 V, МАКСИМАЛЬНЫЙ ПОСТОЯННЫЙ ТОК КОЛЛЕКТОРА: 0.5 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BC817-25L, УПАКОВКА: CUT TAPE, УПАКОВКА: MOUSEREEL, УПАКОВКА: REEL, ВЫСОТА: 0.94 MM, ДЛИНА: 2.9 MM, ТЕХНОЛОГИЯ: SI, ШИРИНА: 1.3 MM, НЕПРЕРЫВНЫЙ КОЛЛЕКТОРНЫЙ ТОК: 0.5 A, КОЛЛЕКТОР ПОСТОЯННОГО ТОКА/МИН. КОЭФФ. УСИЛЕНИЯ ТРАНЗИСТОРА (HFE): 160, РАЗМЕР ФАБРИЧНОЙ УПАКОВКИ: 3000</t>
  </si>
  <si>
    <t>BC817-25LT1G</t>
  </si>
  <si>
    <t>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 ВЕС ИЗДЕЛИЯ: 80 MG</t>
  </si>
  <si>
    <t>TCMT1600</t>
  </si>
  <si>
    <t>БИПОЛЯРНЫЙ ТРАНЗИСТОР С ИЗОЛИРОВАННЫМ ЗАТВОРОМ (IGBT)</t>
  </si>
  <si>
    <t>КАТЕГОРИЯ ПРОДУКТА: БИПОЛЯРНЫЕ ТРАНЗИСТОРЫ - BJT, РОХС: ПОДРОБНОСТИ, ТИП КРЕПЛЕНИЯ: СМД/СМТ, УПАКОВКА/КОРОБКА: СОТ-23-3, ПОЛЯРНОСТЬ ТРАНЗИСТОРА: ПНП, КОНФИГУРАЦИЯ: ОДИНОКИЙ, НАПРЯЖЕНИЕ КОЛЛЕКТОР-ЭМИТТЕР VCEO МАКС.: 80 В, НАПРЯЖЕНИЕ БАЗЫ КОЛЛЕКТОРА VCBO: 80 В, БАЗОВОЕ НАПРЯЖЕНИЕ ЭМИТТЕРА ВЕБО: 4 В, НАПРЯЖЕНИЕ НАСЫЩЕНИЯ КОЛЛЕКТОР-ЭМИТТЕР: 250 МВ, МАКСИМАЛЬНЫЙ ПОСТОЯННЫЙ ТОК КОЛЛЕКТОРА: 500 МА, PD - ПОТЕРИ МОЩНОСТИ: 225 МВТ, ПРОДУКТ УСИЛЕНИЯ ПОЛОСЫ ПРОПУСКАНИЯ FT: 50 МГЦ, МИНИМАЛЬНАЯ РАБОЧАЯ ТЕМПЕРАТУРА: -55 С, МАКСИМАЛЬНАЯ РАБОЧАЯ ТЕМПЕРАТУРА: + 150 С, РЯД: ММБТА56Л,НЕПРЕРЫВНЫЙ ТОК КОЛЛЕКТОРА: - 500МА, ВЫСОТА: 0,94 ММ, ДЛИНА: 2,9 ММ, ТИП ПРОДУКТА: BJT — БИПОЛЯРНЫЕ ТРАНЗИСТОРЫ, КОЛИЧЕСТВО УПАКОВКИ С ЗАВОДА: 3000, ПОДКАТЕГОРИЯ: ТРАНЗИСТОРЫ, ТЕХНОЛОГИИ: СИ, ШИРИНА: 1,3 ММ,</t>
  </si>
  <si>
    <t>MMBTA56LT1G</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</si>
  <si>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 ПРИБОРЫ -</t>
  </si>
  <si>
    <t>КАТЕГОРИЯ ПРОДУКТА: МОП-ТРАНЗИСТОР , ТЕХНОЛОГИЯ: SI , ВИД МОНТАЖА: SMD/SMT , УПАКОВКА / БЛОК: SO-8 , КОЛИЧЕСТВО КАНАЛОВ: 2 CHANNEL , ПОЛЯРНОСТЬ ТРАНЗИСТОРА: N-CHANNEL, P-CHANNEL , VDS -  АПРЯЖЕНИЕ ПРОБОЯ СТОК-ИСТОК: 55 V , ID - НЕПРЕРЫВНЫЙ ТОК УТЕЧКИ: 4.7 A , RDS ВКЛ - СОПРОТИВЛЕНИЕ СТОК-ИСТОК: 65 MOHMS , VGS - НАПРЯЖЕНИЕ ЗАТВОР-ИСТОК: 20 V , QG - ЗАРЯД ЗАТВОРА: 24 NC , PD - РАССЕИВАНИЕ МОЩНОСТИ: 2 W , КОНФИГУРАЦИЯ: DUAL , УПАКОВКА: CUT TAPE ИЛИ MOUSEREEL. ВЫСОТА: 1.75 MM , ДЛИНА: 4.9 MM , ТИП ТРАНЗИСТОРА: 1 N-CHANNEL, 1 P-CHANNEL , ШИРИНА: 3.9 MM , ТОРГОВАЯ МАРКА: INFINEON , ТИП ПРОДУКТА: MOSFET , РАЗМЕР ФАБРИЧНОЙ УПАКОВКИ: 4000 , ПОДКАТЕГОРИЯ: MOSFETS , ДРУГИЕ НАЗВАНИЯ ТОВАРА №: SP001565516 , ВЕС ИЗДЕЛИЯ: 520 MG</t>
  </si>
  <si>
    <t>IRF7343TRPBF</t>
  </si>
  <si>
    <t>КАТЕГОРИЯ ПРОДУКТА: МОП-ТРАНЗИСТОР, РОХС: ПОДРОБНОСТИ, ТЕХНОЛОГИИ: СИ, ТИП КРЕПЛЕНИЯ: СКВОЗНОЕ ОТВЕРСТИЕ, УПАКОВКА/КОРОБКА: ТО-220-3, ПОЛЯРНОСТЬ ТРАНЗИСТОРА: N-КАНАЛ, КОЛИЧЕСТВО КАНАЛОВ: 1 КАНАЛ, VDS – ПРОБИВНОЕ НАПРЯЖЕНИЕ ИСТОЧНИКА ПАДЕНИЯ: 55 В, ID - НЕПРЕРЫВНЫЙ РАСХОД НАГНЕТАНИЯ: 28 А, RDS ВКЛЮЧЕН — РЕЗИСТОР ИСТОЧНИКА КАПЕЛЬ: 35МОМ, VGS - НАПРЯЖЕНИЕ ЗАТВОР-ИСТОК: - 16 В, + 16 В, QG - ВХОДНАЯ НАГРУЗКА: 32 Г. Н.Э., PD - ПОТЕРИ МОЩНОСТИ: 38 ВТ, КОНФИГУРАЦИЯ: ОДИНОКИЙ, ВЫСОТА: 15,65 ММ, ДЛИНА: 10 ММ, ТИП ПРОДУКТА: МОП-ТРАНЗИСТОР,</t>
  </si>
  <si>
    <t>IRLIZ44NPBF</t>
  </si>
  <si>
    <t>КАТЕГОРИЯ ПРОДУКТА: МОП-ТРАНЗИСТОР, РОХС: ПОДРОБНОСТИ, ТЕХНОЛОГИИ: СИ, ТИП КРЕПЛЕНИЯ: СМД/СМТ, УПАКОВКА/КОРОБКА: СОТ-523-3, ПОЛЯРНОСТЬ ТРАНЗИСТОРА: N-КАНАЛ, КОЛИЧЕСТВО КАНАЛОВ: 1 КАНАЛ, VDS – ПРОБИВНОЕ НАПРЯЖЕНИЕ ИСТОЧНИКА ПАДЕНИЯ: 20 В, ID - НЕПРЕРЫВНЫЙ РАСХОД НАГНЕТАНИЯ: 600 МА, RDS ВКЛЮЧЕН — РЕЗИСТОР ИСТОЧНИКА КАПЕЛЬ: 300МОМ, VGS - НАПРЯЖЕНИЕ ЗАТВОР-ИСТОК: - 12 В, + 12 В, VGS TH - ПОРОГОВОЕ НАПРЯЖЕНИЕ ИСТОЧНИКА ВХОДНОГО СИГНАЛА: 1 В, QG - ВХОДНАЯ НАГРУЗКА: 800 ПК, МИНИМАЛЬНАЯ РАБОЧАЯ ТЕМПЕРАТУРА: -55 С, МАКСИМАЛЬНАЯ РАБОЧАЯ ТЕМПЕРАТУРА: + 150 С, PD - ПОТЕРИ МОЩНОСТИ: 625 МВТ, РЕЖИМ КАНАЛА: УЛУЧШЕНИЕ, ТОРГОВОЕ НАЗВАНИЕ: POWERTRENCH, РЯД: FDY302NZ, КОНФИГУРАЦИЯ: ОДИНОКИЙ, ВРЕМЯ СПУСКА: 2,4 НС, ПРЯМАЯ КРУТИЗНА - МИН: 1,8 С, ВЫСОТА: 0,78 ММ, ДЛИНА: 1,6 ММ, ПРОДУКТ: МОП-ТРАНЗИСТОРЫ, ТИП ПРОДУКТА: МОП-ТРАНЗИСТОР, ВРЕМЯ НАРАСТАНИЯ: 8 НС, КОЛИЧЕСТВО УПАКОВКИ С ЗАВОДА: 3000, ПОДКАТЕГОРИЯ: МОП-ТРАНЗИСТОРЫ, ТИП ТРАНЗИСТОРА: 1 N-КАНАЛ, ТИПИЧНОЕ ВРЕМЯ ЗАДЕРЖКИ ВЫКЛЮЧЕНИЯ: 8 НС, ТИПИЧНОЕ ВРЕМЯ ЗАДЕРЖКИ ВКЛЮЧЕНИЯ: 6 НС, ШИРИНА: 0,88 ММ,</t>
  </si>
  <si>
    <t>FDY302NZ</t>
  </si>
  <si>
    <t>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47 A; RDS ВКЛ - СОПРОТИВЛЕНИЕ СТОК-ИСТОК: 70 MOHMS; VGS - НАПРЯЖЕНИЕ ЗАТВОР-ИСТОК: - 20 V, + 20 V; VGS TH - ПОРОГОВОЕ НАПРЯЖЕНИЕ ЗАТВОР-ИСТОК : 2.1 V; QG - ЗАРЯД ЗАТВОРА: 252 NC; МИНИМАЛЬНАЯ РАБОЧАЯ ТЕМПЕРАТУРА: - 55 C; МАКСИМАЛЬНАЯ РАБОЧАЯ ТЕМПЕРАТУРА: + 150 C; PD - РАССЕИВАНИЕ МОЩНОСТИ: 415 W; КАНАЛЬНЫЙ РЕЖИМ: ENHANCEMENT; КОММЕРЧЕСКОЕ ОБОЗНАЧЕНИЕ: COOLMOS; УПАКОВКА: TUBE; КОНФИГУРАЦИЯ: SINGLE; ВРЕМЯ СПАДА: 8 NS; ВЫСОТА: 21.1 MM; ДЛИНА: 16.13 MM; ВРЕМЯ НАРАСТАНИЯ: 27 NS; СЕРИЯ: COOLMOS C3; РАЗМЕР ФАБРИЧНОЙ УПАКОВКИ: 30; ТИП ТРАНЗИСТОРА: 1 N-CHANNEL; ТИПИЧНОЕ ВРЕМЯ ЗАДЕРЖКИ ВЫКЛЮЧЕНИЯ: 111 NS; ТИПИЧНОЕ ВРЕМЯ ЗАДЕРЖКИ ПРИ ВКЛЮЧЕНИИ: 18 NS; ШИРИНА: 5.21 MM; ДРУГИЕ НАЗВАНИЯ ТОВАРА №: SP000013953 SPW47N6C3XK SPW47N60C3FKSA1; ВЕС ИЗДЕЛИЯ: 6 G</t>
  </si>
  <si>
    <t>SPW47N60C3</t>
  </si>
  <si>
    <t>КАТЕГОРИЯ ПРОДУКТА: RF JFET ТРАНЗИСТОРЫ, РОХС: ПОДРОБНОСТИ, ТИП ТРАНЗИСТОРА: ХЕМТ, ТЕХНОЛОГИИ: GAN-НА-SI, РАБОЧАЯ ЧАСТОТА: 6 ГГЦ, УКРЕПЛЕНИЕ: 16 ДБ, ПОЛЯРНОСТЬ ТРАНЗИСТОРА: N-КАНАЛ, VDS – ПРОБИВНОЕ НАПРЯЖЕНИЕ ИСТОЧНИКА ПАДЕНИЯ: 100 В, ID - НЕПРЕРЫВНЫЙ РАСХОД НАГНЕТАНИЯ: 1,4 А, МАКСИМАЛЬНАЯ РАБОЧАЯ ТЕМПЕРАТУРА: + 200 С, PD - ПОТЕРИ МОЩНОСТИ: 11,6 ВТ, ТИП КРЕПЛЕНИЯ: СМД/СМТ, УПАКОВКА/КОРОБКА: СОИК-8, УПАКОВКА: ПОДНОС, ЧУВСТВИТЕЛЕН К ВЛАГЕ: ДА, ТИП ПРОДУКТА: RF JFET ТРАНЗИСТОРЫ, RDS ВКЛЮЧЕН — РЕЗИСТОР ИСТОЧНИКА КАПЕЛЬ: 1,6 ОМ, КОЛИЧЕСТВО УПАКОВКИ С ЗАВОДА: 95, ПОДКАТЕГОРИЯ: ТРАНЗИСТОРЫ, VGS TH - ПОРОГОВОЕ НАПРЯЖЕНИЕ ИСТОЧНИКА ВХОДНОГО СИГНАЛА: - 1,6 В,</t>
  </si>
  <si>
    <t>NPTB00004A</t>
  </si>
  <si>
    <t>КАТЕГОРИЯ ПРОДУКТА: МОП-ТРАНЗИСТОР, РОХС: ПОДРОБНОСТИ, ТЕХНОЛОГИИ: И, ТИП КРЕПЛЕНИЯ: СМД/СМТ, УПАКОВКА/КОРОБКА: СЕГОДНЯ-23-3, ПОЛЯРНОСТЬ ТРАНЗИСТОРА: N-КАНАЛ, КОЛИЧЕСТВО КАНАЛОВ: 1 КАНАЛ, VDS – ПРОБИВНОЕ НАПРЯЖЕНИЕ ИСТОЧНИКА ПАДЕНИЯ: 60 V, ID - НЕПРЕРЫВНЫЙ РАСХОД НАГНЕТАНИЯ: 230 МА, RDS ВКЛЮЧЕН — РЕЗИСТОР ИСТОЧНИКА КАПЕЛЬ: 2,2 ОМ, VGS – НИЗКОЕ БРОНЗОВОЕ НАПРЯЖЕНИЕ: - 20 V, + 20 V, VGS TH - ПОРОГОВОЕ НАПРЯЖЕНИЕ ИСТОЧНИКА ВХОДНОГО СИГНАЛА: 1 V, QG - ВХОДНАЯ НАГРУЗКА: 1 НК, МИНИМАЛЬНАЯ РАБОЧАЯ ТЕМПЕРАТУРА: - 55 С, МАКСИМАЛЬНАЯ РАБОЧАЯ ТЕМПЕРАТУРА: + 150 С, PD - ПОТЕРИ МОЩНОСТИ: 360 МВТ, РЕЖИМ КАНАЛА: УЛУЧШЕНИЕ, КВАЛИФИКАЦИЯ: АЭК-Q101, РЯД: БСС138, УПАКОВКА: КАТУШКА, УПАКОВКА: РАЗРЕЗАТЬ ЛЕНТУ, УПАКОВКА: МЫШЬКАТУШКА, КОНФИГУРАЦИЯ: ОДИНОКИЙ, ДНЕВНОЕ ВРЕМЯ: 8,2 НС, ПРЯМАЯ КРУТИЗНА - МИН: 100 МС, ВЫСОТА: 1,1 ММ, ДЛИНА: 2,9 ММ, ТИП ПРОДУКТА: МОП-ТРАНЗИСТОР, ВРЕМЯ НАРАСТАНИЯ: 3 НС, КОЛИЧЕСТВО УПАКОВКИ С ЗАВОДА: 3000, ПОДКАТЕГОРИЯ: МОП-ТРАНЗИСТОРЫ, ТИП ТРАНЗИСТОРА: 1 N-КАНАЛ, ТИПИЧНОЕ ВРЕМЯ ЗАДЕРЖКИ ВЫКЛЮЧЕНИЯ: 6,7 НС, ТИПИЧНОЕ ВРЕМЯ ЗАДЕРЖКИ ВКЛЮЧЕНИЯ: 2,3 НС, ШИРИНА: 1,3 ММ,</t>
  </si>
  <si>
    <t>BSS138NH6327XTSA2</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</si>
  <si>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БЫСТРОДЕЙСТВУЮЩАЯ ОПТОПАРА</t>
  </si>
  <si>
    <t>КАТЕГОРИЯ ПРОДУКТА: БЫСТРОДЕЙСТВУЮЩИЕ ОПТОПАРЫ, ROHS: ПОДРОБНОСТИ, ВИД МОНТАЖА: THROUGH HOLE, УПАКОВКА / БЛОК: PDIP-8, ДИАПАЗОН ДАННЫХ: 10 MB/S, КОЛИЧЕСТВО КАНАЛОВ: 1 CHANNEL, ТИП ВЫХОДА: OPEN COLLECTOR, НАПРЯЖЕНИЕ ИЗОЛЯЦИИ: 2500 VRMS, VF - ПРЯМОЕ НАПРЯЖЕНИЕ: 1.5 V, IF - ПРЯМОЙ ТОК: 10 MA, VR - ОБРАТНОЕ НАПРЯЖЕНИЕ: 5 V, PD - РАССЕИВАНИЕ МОЩНОСТИ: 85 MW, КОЭФФИЦИЕНТ ПЕРЕДАЧИ ПО ТОКУ: -, МИНИМАЛЬНАЯ РАБОЧАЯ ТЕМПЕРАТУРА: - 40 C, МАКСИМАЛЬНАЯ РАБОЧАЯ ТЕМПЕРАТУРА: + 85 C, СЕРИЯ: 6N137, УПАКОВКА: TUBE, ВРЕМЯ СПАДА: 10 NS, ВЫХОДНОЙ ТОК: 50 MA, ВРЕМЯ НАРАСТАНИЯ: 24 NS, ТОРГОВАЯ МАРКА: BROADCOM / AVAGO, ВЫСОТА: 4.7 MM, ДЛИНА: 9.65 MM, МАКСИМАЛЬНЫЙ КОЛЛЕКТОРНЫЙ ТОК: 50 MA, РАБОЧЕЕ НАПРЯЖЕНИЕ ПИТАНИЯ: 5 V, ТИП ПРОДУКТА: HIGH SPEED OPTOCOUPLERS, РАЗМЕР ФАБРИЧНОЙ УПАКОВКИ: 50, ПОДКАТЕГОРИЯ: OPTOCOUPLERS, ШИРИНА: 6.35 MM</t>
  </si>
  <si>
    <t>6N137-000E</t>
  </si>
  <si>
    <t>ПАВ-ФИЛЬТР НА ОСНОВЕ ПЬЕЗОЭЛЕКТРИЧЕСКОГО КРИСТАЛЛА</t>
  </si>
  <si>
    <t>КАТЕГОРИЯ ПРОДУКТА: ФИЛЬТР ПАВ, ЦЕНТРАЛЬНАЯ ЧАСТОТА 1461,5 МГЦ, ВНОСИМОЕ ЗАТУХАНИЕ В ПОЛОСЕ ПРОПУСКАНИЯ 1459-1464 МГЦ 2,8 ДБ , НАПРЯЖЕНИЕ ПИТАНИЯ 3В</t>
  </si>
  <si>
    <t>TA0719A</t>
  </si>
  <si>
    <t>TST</t>
  </si>
  <si>
    <t>КАТЕГОРИЯ ПРОДУКТА: LDO РЕГУЛЯТОРЫ НАПРЯЖЕНИЯ, РОХС: ПОДРОБНОСТИ, ТИП КРЕПЛЕНИЯ: СМД/СМТ, УПАКОВКА/КОРОБКА: СОТ-223-4, ВЫХОДНОЕ НАПРЯЖЕНИЕ: 3,3 В, ВЫХОДНОЙ ТОК: 800МА, КОЛИЧЕСТВО ВЫХОДОВ: 1 ВЫХОД, ПОЛЯРНОСТЬ: ПОЗИТИВНЫЙ, ТОК ПОКОЯ: 5МА, ВХОДНОЕ НАПРЯЖЕНИЕ, МИН.: 1,4 В, ВХОДНОЕ НАПРЯЖЕНИЕ, МАКС.: 15 В, ТИП ВЫВОДА: ЗАФИКСИРОВАННЫЙ, МИНИМАЛЬНАЯ РАБОЧАЯ ТЕМПЕРАТУРА: -40С, МАКСИМАЛЬНАЯ РАБОЧАЯ ТЕМПЕРАТУРА: + 125 С, ПАДЕНИЕ НАПРЯЖЕНИЯ: 1,2 В, РЯД: LM1117, ПАДЕНИЕ НАПРЯЖЕНИЯ - МАКС.: 1,3 В ПРИ 100 МА, 1,35 В ПРИ 500 МА, 1,4 В ПРИ 800 МА, IB – ВХОДНОЙ ТОК СМЕЩЕНИЯ: 5МА, СТАБИЛИЗАЦИЯ ПРИ КОЛЕБАНИЯХ СЕТЕВОГО НАПРЯЖЕНИЯ: 1МВ, НАЛОГОВОЕ СОГЛАШЕНИЕ: 1МВ, ОПЕРАТИВНОЕ ЭЛЕКТРОСНАБЖЕНИЕ: 5МА, ДИАПАЗОН РАБОЧИХ ТЕМПЕРАТУР: -4, ТИП ПРОДУКТА: LDO РЕГУЛЯТОРЫ НАПРЯЖЕНИЯ,</t>
  </si>
  <si>
    <t>LM1117IMP-3.3/NOPB</t>
  </si>
  <si>
    <t>КАТЕГОРИЯ ПРОДУКТА: LDO РЕГУЛЯТОРЫ НАПРЯЖЕНИЯ, РОХС: ПОДРОБНОСТИ, ТИП КРЕПЛЕНИЯ: СМД/СМТ, УПАКОВКА/КОРОБКА: СОТ-223-4, ВЫХОДНОЕ НАПРЯЖЕНИЕ: ОТ 1,25 В ДО 13,8 В, ВЫХОДНОЙ ТОК: 800МА, КОЛИЧЕСТВО ВЫХОДОВ: 1 ВЫХОД, ПОЛЯРНОСТЬ: ПОЗИТИВНЫЙ, ТОК ПОКОЯ: 5МА, ВХОДНОЕ НАПРЯЖЕНИЕ, МИН.: 1,4 В, ВХОДНОЕ НАПРЯЖЕНИЕ, МАКС.: 15 В, ТИП ВЫВОДА: РЕГУЛИРУЕМЫЙ, МИНИМАЛЬНАЯ РАБОЧАЯ ТЕМПЕРАТУРА: -40С, МАКСИМАЛЬНАЯ РАБОЧАЯ ТЕМПЕРАТУРА: + 125 С, ПАДЕНИЕ НАПРЯЖЕНИЯ: 1,2 В, РЯД: LM1117, ПАДЕНИЕ НАПРЯЖЕНИЯ - МАКС.: 1,3 В ПРИ 100 МА, 1,35 В ПРИ 500 МА, 1,4 В ПРИ 800 МА, IB – ВХОДНОЙ ТОК СМЕЩЕНИЯ: 5МА, СТАБИЛИЗАЦИЯ ПРИ КОЛЕБАНИЯХ СЕТЕВОГО НАПРЯЖЕНИЯ: 0,0004, НАЛОГОВОЕ СОГЛАШЕНИЕ: 0,002, ОПЕРАТИВНОЕ ЭЛЕКТРОСНАБЖЕНИЕ: 5МА,</t>
  </si>
  <si>
    <t>LM1117IMP-ADJ/NOPB</t>
  </si>
  <si>
    <t>МИКРОКОНТРОЛЛЕР,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</si>
  <si>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ПРОГРАММИРУЕМЫЕ КОНТРОЛЛЕРЫ, ПРОДУКТ: МОДУЛИ ОЦЕНКИ, ИНСТРУМЕНТ ПРЕДНАЗНАЧЕН ТОЛЬКО ДЛЯ ОЦЕНКИ: AT7456E, РАБОЧЕЕ НАПРЯЖЕНИЕ ПИТАНИЯ: ОТ 3,3 В ДО 5 В, ТИП ИНТЕРФЕЙСА: СПИ, РАЗМЕРЫ: 58 ММ Х 29 ММ, МАКСИМАЛЬНАЯ РАБОЧАЯ ТЕМПЕРАТУРА: + 85 С, МИНИМАЛЬНАЯ РАБОЧАЯ ТЕМПЕРАТУРА: - 10 С, ТИП ПРОДУКТА: ИНСТРУМЕНТЫ РАЗРАБОТКИ ДИСПЛЕЕВ,</t>
  </si>
  <si>
    <t>AT7456E</t>
  </si>
  <si>
    <t>ZHONGKEWEI</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</si>
  <si>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(КОМПЬЮТЕРНЫЕ СИСТЕМЫ, КОМПЬЮТЕРНЫХ СИСТЕМ). НЕ ИМЕЕТ ФУНКЦИИ ШИФРОВАНИЯ И</t>
  </si>
  <si>
    <t>КАТЕГОРИЯ ПРОДУКТА: ИМПУЛЬСНЫЕ РЕГУЛЯТОРЫ НАПРЯЖЕНИЯ, РОХС: ПОДРОБНОСТИ, ТИП КРЕПЛЕНИЯ: СМД/СМТ, УПАКОВКА/КОРОБКА: ЦСОП-16, ТОПОЛОГИЯ: БАК, ВЫХОДНОЕ НАПРЯЖЕНИЕ: ОТ 425 МВ ДО 5,5 В, ВЫХОДНОЙ ТОК: 1,2 А, КОЛИЧЕСТВО ВЫХОДОВ: 3 ВЫХОДА, ВХОДНОЕ НАПРЯЖЕНИЕ, МИН.: 2,5 В, ВХОДНОЕ НАПРЯЖЕНИЕ, МАКС.: 5,5 В, ТОК ПОКОЯ: 22 МКА, ЧАСТОТА ПЕРЕКЛЮЧЕНИЯ: 2,25 МГЦ, МИНИМАЛЬНАЯ РАБОЧАЯ ТЕМПЕРАТУРА: -40С, МАКСИМАЛЬНАЯ РАБОЧАЯ ТЕМПЕРАТУРА: + 125 С, РЯД: LTC3569, ВХОДНОЕ НАПРЯЖЕНИЕ: 3,6 В, ОПЕРАТИВНОЕ ЭЛЕКТРОСНАБЖЕНИЕ: 22 МКА, ТИП ПРОДУКТА: ИМПУЛЬСНЫЕ РЕГУЛЯТОРЫ НАПРЯЖЕНИЯ, НЕИСПРАВНОСТЬ: НЕИСПРАВНОСТЬ, КОЛИЧЕСТВО УПАКОВКИ С ЗАВОДА: 95, ПОДКАТЕГОРИЯ: PMIC — ИС УПРАВЛЕНИЯ ПИТАНИЕМ, ТИП: СИНХРОННЫЙ ПОНИЖАЮЩИЙ ПРЕОБРАЗОВАТЕЛЬ ПОСТОЯННОГО ТОКА В ПОСТОЯННЫЙ,</t>
  </si>
  <si>
    <t>LTC3569EFE#PBF</t>
  </si>
  <si>
    <t>КАТЕГОРИЯ ПРОДУКТА: ЛИНЕЙНЫЕ РЕГУЛЯТОРЫ НАПРЯЖЕНИЯ, ROHS: ПОДРОБНОСТИ, ВИД МОНТАЖА: SMD/SMT, УПАКОВКА / БЛОК: MSOP-8, КОЛИЧЕСТВО ВЫХОДОВ: 1 OUTPUT, ПОЛЯРНОСТЬ: POSITIVE, ВЫХОДНОЕ НАПРЯЖЕНИЕ: 3.3 V, ВЫХОДНОЙ ТОК: 500 MA, ТИП ВЫХОДА: FIXED,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80 UA, СЕРИЯ: ADP3335, УПАКОВКА: REEL, УПАКОВКА: CUT TAPE, УПАКОВКА: MOUSEREEL, ТОРГОВАЯ МАРКА: ANALOG DEVICES, ВЫСОТА: 0.85 MM, ДЛИНА: 3 MM, ТИП ПРОДУКТА: LINEAR VOLTAGE REGULATORS, РАЗМЕР ФАБРИЧНОЙ УПАКОВКИ: 3000, ПОДКАТЕГОРИЯ: PMIC - POWER MANAGEMENT ICS, ШИРИНА: 3 MM</t>
  </si>
  <si>
    <t>ADP3335ARMZ-3.3-RL</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</si>
  <si>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</si>
  <si>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ЛИНЕЙНЫЕ РЕГУЛЯТОРЫ НАПРЯЖЕНИЯ, ROHS: ПОДРОБНОСТИ, ВИД МОНТАЖА: SMD/SMT, УПАКОВКА / БЛОК: MSOP-8, КОЛИЧЕСТВО ВЫХОДОВ: 1 OUTPUT, ПОЛЯРНОСТЬ: POSITIVE, ВЫХОДНОЕ НАПРЯЖЕНИЕ: 1.5 V TO 10 V, ВЫХОДНОЙ ТОК: 500 MA, ТИП ВЫХОДА: ADJUSTABLE,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80 UA, СЕРИЯ: ADP3336, УПАКОВКА: REEL, УПАКОВКА: CUT TAPE, УПАКОВКА: MOUSEREEL, ТОРГОВАЯ МАРКА: ANALOG DEVICES, СРЕДСТВА РАЗРАБОТКИ: EVAL-CN0241-SDPZ, ВЫСОТА: 0.85 MM, ДЛИНА: 3 MM, ТИП ПРОДУКТА: LINEAR VOLTAGE REGULATORS, РАЗМЕР ФАБРИЧНОЙ УПАКОВКИ: 1000, ПОДКАТЕГОРИЯ: PMIC - POWER MANAGEMENT ICS, ШИРИНА: 3 MM</t>
  </si>
  <si>
    <t>ADP3336ARMZ-REEL7</t>
  </si>
  <si>
    <t>КАТЕГОРИЯ ПРОДУКТА: ИМПУЛЬСНЫЕ РЕГУЛЯТОРЫ НАПРЯЖЕНИЯ, РОХС: ПОДРОБНОСТИ, ТИП КРЕПЛЕНИЯ: СМД/СМТ, УПАКОВКА/КОРОБКА: МСОП-16-12, ТОПОЛОГИЯ: ПОВЫШАЮЩИЙ, ИНВЕРТИРУЮЩИЙ, SEPIC, ВЫХОДНОЕ НАПРЯЖЕНИЕ: 100 V, ВЫХОДНОЙ ТОК: 2 А, КОЛИЧЕСТВО ВЫХОДОВ: 1 ВЫХОД, ВХОДНОЕ НАПРЯЖЕНИЕ, МИН.: 2.8 V, ВХОДНОЕ НАПРЯЖЕНИЕ, МАКС.: 60 V, ТОК ПОКОЯ: 9 МКА, ЧАСТОТА ПЕРЕКЛЮЧЕНИЯ: ОТ 300 КГЦ ДО 2 МГЦ, МИНИМАЛЬНАЯ РАБОЧАЯ ТЕМПЕРАТУРА: - 40 С, МАКСИМАЛЬНАЯ РАБОЧАЯ ТЕМПЕРАТУРА: + 125 С, РЯД: LT8361,  КОМПЛЕКТ ДЛЯ РАЗРАБОТКИ: Д2599А, ВХОДНОЕ НАПРЯЖЕНИЕ: ОТ 2,8 В ДО 60 В, ТИП ПРОДУКТА: ИМПУЛЬСНЫЕ РЕГУЛЯТОРЫ НАПРЯЖЕНИЯ, КОЛИЧЕСТВО УПАКОВКИ С ЗАВОДА: 37, ПОДКАТЕГОРИЯ: PMIC — ИС УПРАВЛЕНИЯ ПИТАНИЕМ, НАПРЯЖЕНИЕ ПИТАНИЯ - МИН.: 2.8 V, ТИП: ПРЕОБРАЗОВАТЕЛЬ ПОСТОЯННОГО ТОКА В ПОСТОЯННЫЙ, ЕДИНИЦА ИЗМЕРЕНИЯ: 1 Г, НОМЕР ДЕТАЛИ.</t>
  </si>
  <si>
    <t>LT8361EMSE#PBF</t>
  </si>
  <si>
    <t>КАТЕГОРИЯ ПРОДУКТА: LDO РЕГУЛЯТОРЫ НАПРЯЖЕНИЯ; ВИД МОНТАЖА: SMD/SMT; УПАКОВКА / БЛОК: TO-252-3; ВЫХОДНОЕ НАПРЯЖЕНИЕ: 3.3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НАПРЯЖЕНИЕ ОТПУСКАНИЯ - МАКС.: 1.1 V; ВЫСОТА: 2.4 MM; IB - ВХОДНОЙ ТОК СМЕЩЕНИЯ: 5 MA; ДЛИНА: 6.6 MM; НЕСТАБИЛЬНОСТЬ ВЫХОДНОГО НАПРЯЖЕНИЯ ИЛИ ТОКА: 6 MV; НЕСТАБИЛЬНОСТЬ ВЫХОДНОЙ НАГРУЗКИ: 10 MV; PD - РАССЕИВАНИЕ МОЩНОСТИ: 12 W; РАЗМЕР ФАБРИЧНОЙ УПАКОВКИ: 2500; ТОЧНОСТЬ РЕГУЛИРОВАНИЯ НАПРЯЖЕНИЯ: 2 %; ШИРИНА: 6.2 MM; ВЕС ИЗДЕЛИЯ: 350 MG</t>
  </si>
  <si>
    <t>LD1117DT33CTR</t>
  </si>
  <si>
    <t>МИКРОСХЕМА ИНТЕГРАЛЬНАЯ МОНОЛИТНАЯ.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</si>
  <si>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ЦЕПИ УПРАВЛЕНИЯ, РОХС: ПОДРОБНОСТИ, ТИП: КОНТРОЛЬ НАПРЯЖЕНИЯ, ТИП КРЕПЛЕНИЯ: СМД/СМТ, УПАКОВКА/КОРОБКА: ССОП-20, ПОРОГОВОЕ НАПРЯЖЕНИЕ: 2.4 V, КОЛИЧЕСТВО УПРАВЛЯЕМЫХ ВХОДОВ: 8 ВХОДОВ, ТИП ВЫВОДА: АКТИВНЫЙ ВЫСОКИЙ, ДВУХТАКТНЫЙ, РУЧНОЙ СБРОС: НЕТ РУЧНОГО СБРОСА, СТОРОЖЕВЫЕ ТАЙМЕРЫ: НЕТ СТОРОЖЕВОГО ТАЙМЕРА, ПЕРЕКЛЮЧИТЬСЯ НА РЕЗЕРВНУЮ БАТАРЕЮ: НЕТ РЕЗЕРВНОЙ КОПИИ, НАПРЯЖЕНИЕ ПИТАНИЯ - МАКС.: 5.5 V, МИНИМАЛЬНАЯ РАБОЧАЯ ТЕМПЕРАТУРА: - 40 С, МАКСИМАЛЬНАЯ РАБОЧАЯ ТЕМПЕРАТУРА: + 125 С, РЯД: МАКС6818, ОПЕРАТИВНОЕ ЭЛЕКТРОСНАБЖЕНИЕ: 6 МКА, ПОРОГ ПЕРЕНАПРЯЖЕНИЯ: 2.6 V, ТИП ПРОДУКТА: КОНТРОЛИРУЮЩИЕ СХЕМЫ, КОЛИЧЕСТВО УПАКОВКИ С ЗАВОДА: 2000, ПОДКАТЕГОРИЯ: PMIC — ИС УПРАВЛЕНИЯ ПИТАНИЕМ, НАПРЯЖЕНИЕ ПИТАНИЯ - МИН.: 2.7 V, ПОРОГ ПОНИЖЕННОГО НАПРЯЖЕНИЯ: 1.9 V, НОМЕР ДЕТАЛИ. ПСЕВДОНИМЫ: МАКС6818,</t>
  </si>
  <si>
    <t>MAX6818EAP+T</t>
  </si>
  <si>
    <t>MAXIN</t>
  </si>
  <si>
    <t>КАТЕГОРИЯ ПРОДУКТА: 8-БИТНЫЕ МИКРОКОНТРОЛЛЕРЫ, СЕРИЯ: ATMEGA8,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РАБОЧЕЕ НАПРЯЖЕНИЕ ПИТАНИЯ: 4.5 V TO 5.5 V, МИНИМАЛЬНАЯ РАБОЧАЯ ТЕМПЕРАТУРА: - 40 C, МАКСИМАЛЬНАЯ РАБОЧАЯ ТЕМПЕРАТУРА: + 85 C, УПАКОВКА: TRAY, ВЫСОТА: 1 MM, ДЛИНА: 7 MM, ПРОДУКТ: MCU, ТИП ПАМЯТИ ПРОГРАММ: FLASH, ШИРИНА: 7 MM, ТИП ОЗУ ДАННЫХ: SRAM, РАЗМЕР ПЗУ ДАННЫХ: 512 B, ТИП ПЗУ ДАННЫХ: EEPROM, ТИП ИНТЕРФЕЙСА: SPI, TWI, USART, ЧУВСТВИТЕЛЬНЫЙ К ВЛАЖНОСТИ: YES, КОЛИЧЕСТВО ТАЙМЕРОВ/СЧЕТЧИКОВ: 3 TIMER, СЕРИЯ ПРОЦЕССОРА: MEGAAVR, РАЗМЕР ФАБРИЧНОЙ УПАКОВКИ: 250, НАПРЯЖЕНИЕ ПИТАНИЯ - МАКС.: 5.5 V, НАПРЯЖЕНИЕ ПИТАНИЯ - МИН.: 4.5 V, КОММЕРЧЕСКОЕ ОБОЗНАЧЕНИЕ: AVR, ВЕС ИЗДЕЛИЯ: 580 MG</t>
  </si>
  <si>
    <t>ATMEGA8-16AU</t>
  </si>
  <si>
    <t>ATMEL</t>
  </si>
  <si>
    <t>КАТЕГОРИЯ ПРОДУКТА: LDO РЕГУЛЯТОРЫ НАПРЯЖЕНИЯ, ROHS: ПОДРОБНОСТИ, ВИД МОНТАЖА: SMD/SMT, УПАКОВКА / БЛОК: TO-252-3, ВЫХОДНОЕ НАПРЯЖЕНИЕ: 5 V, ВЫХОДНОЙ ТОК: 500 MA, КОЛИЧЕСТВО ВЫХОДОВ: 1 OUTPUT, ПОЛЯРНОСТЬ: POSITIVE, ТОК ПОКОЯ: 50 UA, ВХОДНОЕ НАПРЯЖЕНИЕ, МИН.: 2.5 V, ВХОДНОЕ НАПРЯЖЕНИЕ, МАКС.: 16 V, ТИП ВЫХОДА: FIXED, МИНИМАЛЬНАЯ РАБОЧАЯ ТЕМПЕРАТУРА: - 40 C, МАКСИМАЛЬНАЯ РАБОЧАЯ ТЕМПЕРАТУРА: + 125 C, НАПРЯЖЕНИЕ ОТПУСКАНИЯ: 200 MV, СЕРИЯ: LFXX, УПАКОВКА: REEL, УПАКОВКА: CUT TAPE, УПАКОВКА: MOUSEREEL, ТОРГОВАЯ МАРКА: STMICROELECTRONICS, НАПРЯЖЕНИЕ ОТПУСКАНИЯ - МАКС.: 1 V, ВЫСОТА: 2.4 MM, IB - ВХОДНОЙ ТОК СМЕЩЕНИЯ: 500 UA, ДЛИНА: 6.6 MM, НЕСТАБИЛЬНОСТЬ ВЫХОДНОГО НАПРЯЖЕНИЯ ИЛИ ТОКА: 25 MV, НЕСТАБИЛЬНОСТЬ ВЫХОДНОЙ НАГРУЗКИ: 25 MV, ТИП ПРОДУКТА: LDO VOLTAGE REGULATORS, РАЗМЕР ФАБРИЧНОЙ УПАКОВКИ: 2500, ПОДКАТЕГОРИЯ: PMIC - POWER MANAGEMENT ICS, ТОЧНОСТЬ РЕГУЛИРОВАНИЯ НАПРЯЖЕНИЯ: 0,01, ШИРИНА: 6.2 MM</t>
  </si>
  <si>
    <t>LF50ABDT-TR</t>
  </si>
  <si>
    <t>SY</t>
  </si>
  <si>
    <t>КАТЕГОРИЯ ПРОДУКТА: 8-БИТНЫЕ МИКРОКОНТРОЛЛЕРЫ - MCU, РОХС: ПОДРОБНОСТИ, РЯД: АТ90КАН128, ТИП КРЕПЛЕНИЯ: СМД/СМТ, УПАКОВКА/КОРОБКА: ТКФП-64, ОСНОВНОЙ: АВР, РАЗМЕР ПАМЯТИ ПРОГРАММЫ: 128 КБ, ШИРИНА ШИНЫ ДАННЫХ: 8 БИТ, РАЗРЕШЕНИЕ АЦП: 10 БИТ, МАКСИМАЛЬНАЯ ТАКТОВАЯ ЧАСТОТА: 16 МГЦ, КОЛИЧЕСТВО ВХОДОВ/ВЫХОДОВ: 53 ВВОДА/ВЫВОДА, РАЗМЕР ОПЕРАТИВНОЙ ПАМЯТИ ДАННЫХ: 4 КБ, НАПРЯЖЕНИЕ ПИТАНИЯ - МИН.: 2,7 В, НАПРЯЖЕНИЕ ПИТАНИЯ - МАКС.: 5,5 В, МИНИМАЛЬНАЯ РАБОЧАЯ ТЕМПЕРАТУРА: -40С, МАКСИМАЛЬНАЯ РАБОЧАЯ ТЕМПЕРАТУРА: + 85 С, УПАКОВКА: ПОДНОС, АНАЛОГОВОЕ НАПРЯЖЕНИЕ ПИТАНИЯ: ОТ 2,7 В ДО 5,5 В, РАЗРЕШЕНИЕ ЦАП: -, ТИП ОПЕРАТИВНОЙ ПАМЯТИ ДАННЫХ: СРАМ, РАЗМЕР ПЗУ ДАННЫХ: 4 КБ, ТИП ПЗУ ДАННЫХ: ЭСППЗУ, ВЫСОТА: 1,05 ММ, НАПРЯЖЕНИЕ ВВОДА/ВЫВОДА: ОТ 2,7 В ДО 5,5 В, ТИП ИНТЕРФЕЙСА: I2C, CAN, JTAG, SPI, USART, ДЛИНА: 14 ММ, ЧУВСТВИТЕЛЕН К ВЛАГЕ: ДА, КОЛИЧЕСТВО КАНАЛОВ АЦП: 8 КАНАЛОВ, КОЛИЧЕСТВО ТАЙМЕРОВ/СЧЕТЧИКОВ: 4 ТАЙМЕР, СЕРИЯ ПРОЦЕССОРА: МЕГААВР, ПРОДУКТ: МИКРОКОНТРОЛЛЕРЫ, ТИП ПРОДУКТА: 8-БИТНЫЕ МИКРОКОНТРОЛЛЕРЫ - MCU, ТИП ПАМЯТИ ПРОГРАММЫ: ВСПЫШКА, КОЛИЧЕСТВО УПАКОВКИ С ЗАВОДА: 90, ПОДКАТЕГОРИЯ: МИКРОКОНТРОЛЛЕРЫ - MCU, СТОРОЖЕВЫЕ ТАЙМЕРЫ:</t>
  </si>
  <si>
    <t>AT90CAN128-16AU</t>
  </si>
  <si>
    <t>МИКРОСХЕМА ИНТЕГРАЛЬНАЯ МОНОЛИТНАЯ - ИНТЕРФЕЙСНЫЕ ИС - ИС ИНТЕРФЕЙСА LVDS. (ОБОРУДОВАНИЕ ДЛЯ АВТОМАТИЗАЦИИ ПРОМЫШЛЕННЫХ ПРЕДПРИЯТИЙ, КОМПЬЮТЕРНЫХ СИСТЕМ). НЕ ИМЕЕТ ФУНКЦИИ ШИФРОВАНИЯ И КРИПТОГРАФИИ. .</t>
  </si>
  <si>
    <t>КАТЕГОРИЯ ПРОДУКТА: ИС ИНТЕРФЕЙСА RS-422/RS-485, РОХС: ПОДРОБНОСТИ, РЯД: LTC2854, ТИП КРЕПЛЕНИЯ: СМД/СМТ, УПАКОВКА/КОРОБКА: ДФН-10, ФУНКЦИЯ: ТРАНСИВЕР, КОЛИЧЕСТВО ОРГАНОВ УПРАВЛЕНИЯ: 1 ВОДИТЕЛЬ, КОЛИЧЕСТВО ПОЛУЧАТЕЛЕЙ: 1 ПРИЕМНИК, СКОРОСТЬ ПЕРЕДАЧИ ДАННЫХ: 20 МБИТ/С, НАПРЯЖЕНИЕ ПИТАНИЯ - МАКС.: 3,6 В, НАПРЯЖЕНИЕ ПИТАНИЯ - МИН.: 3 ВОПРОС, МИНИМАЛЬНАЯ РАБОЧАЯ ТЕМПЕРАТУРА: -40С, МАКСИМАЛЬНАЯ РАБОЧАЯ ТЕМПЕРАТУРА: + 85 С, УПАКОВКА: ТРУБКАДУПЛЕКС: ПОЛУДУПЛЕКС, ВХОДНОЕ НАПРЯЖЕНИЕ: 3,3 В, ОПЕРАТИВНОЕ ЭЛЕКТРОСНАБЖЕНИЕ: 450 МКА, РАБОЧЕЕ НАПРЯЖЕНИЕ ПИТАНИЯ: 3,3 В,</t>
  </si>
  <si>
    <t>LTC2854IDD#PBF</t>
  </si>
  <si>
    <t>КАТЕГОРИЯ ПРОДУКТА: LDO РЕГУЛЯТОРЫ НАПРЯЖЕНИЯ, РОХС: ПОДРОБНОСТИ, ТИП КРЕПЛЕНИЯ: СМД/СМТ, УПАКОВКА/КОРОБКА: ДФН-6, ВЫХОДНОЕ НАПРЯЖЕНИЕ: ОТ 400 МВ ДО 3,6 В, ВЫХОДНОЙ ТОК: 300 МА, КОЛИЧЕСТВО ВЫХОДОВ: 1 ВЫХОД, ПОЛЯРНОСТЬ: ПОЗИТИВНЫЙ, ТОК ПОКОЯ: 4 МКА, ВХОДНОЕ НАПРЯЖЕНИЕ, МИН.: 900 МВ, ВХОДНОЕ НАПРЯЖЕНИЕ, МАКС.: 5.5 V, ТИП ВЫВОДА: РЕГУЛИРУЕМЫЙ, МИНИМАЛЬНАЯ РАБОЧАЯ ТЕМПЕРАТУРА: - 40 С, МАКСИМАЛЬНАЯ РАБОЧАЯ ТЕМПЕРАТУРА: + 125 С, ПАДЕНИЕ НАПРЯЖЕНИЯ: 45 МВ, РЯД: LTC3025, КОМПЛЕКТ ДЛЯ РАЗРАБОТКИ: DC741A, ПАДЕНИЕ НАПРЯЖЕНИЯ - МАКС.: 100 МВ, IB – ВХОДНОЙ ТОК СМЕЩЕНИЯ: 50 МКА, СТАБИЛИЗАЦИЯ ПРИ КОЛЕБАНИЯХ СЕТЕВОГО НАПРЯЖЕНИЯ: 0,07 МВ, НАЛОГОВОЕ СОГЛАШЕНИЕ: - 0,2 МВ, ОПЕРАТИВНОЕ ЭЛЕКТРОСНАБЖЕНИЕ: 54 МКА, ДИАПАЗОН ВЫХОДНОГО НАПРЯЖЕНИЯ: ОТ 400 МВ ДО 3,6 В, ПРОДУКТ: LDO РЕГУЛЯТОРЫ НАПРЯЖЕНИЯ, ТИП ПРОДУКТА: LDO РЕГУЛЯТОРЫ НАПРЯЖЕНИЯ,</t>
  </si>
  <si>
    <t>LTC3025IDC#TRMPBF</t>
  </si>
  <si>
    <t>КАТЕГОРИЯ ПРОДУКТА: КОММУТАЦИОННЫЕ КОНТРОЛЛЕРЫ, РОХС: ПОДРОБНОСТИ, ТОПОЛОГИЯ: БАК, КОЛИЧЕСТВО ВЫХОДОВ: 1 ВЫХОД, ЧАСТОТА ПЕРЕКЛЮЧЕНИЯ: ОТ 560 КГЦ ДО 640 КГЦ, РАБОЧИЙ ЦИКЛ - МАКС.: 0,94, ВХОДНОЕ НАПРЯЖЕНИЕ: ОТ 4,5 В ДО 60 В, ВЫХОДНОЕ НАПРЯЖЕНИЕ: ОТ 4,65 В ДО 5,35 В, ВЫХОДНОЙ ТОК: 500 МА, МИНИМАЛЬНАЯ РАБОЧАЯ ТЕМПЕРАТУРА: - 40 С, МАКСИМАЛЬНАЯ РАБОЧАЯ ТЕМПЕРАТУРА: + 125 С, ТИП КРЕПЛЕНИЯ: СМД/СМТ, УПАКОВКА/КОРОБКА: ТДФН-10, УПАКОВКА: КАТУШКА, УПАКОВКА: РАЗРЕЗАТЬ ЛЕНТУ, УПАКОВКА: МЫШЬКАТУШКА, БРЕНД: АНАЛОГОВЫЕ УСТРОЙСТВА / MAXIM INTEGRATED, КОМПЛЕКТ ДЛЯ РАЗРАБОТКИ: MAX17501ATEVKIT#, РАБОЧЕЕ НАПРЯЖЕНИЕ ПИТАНИЯ: ОТ 4,5 В ДО 60 В, ТИП ПРОДУКТА: КОММУТАЦИОННЫЕ КОНТРОЛЛЕРЫ, РЯД: МАКС17501А, КОЛИЧЕСТВО УПАКОВКИ С ЗАВОДА: 2500, ПОДКАТЕГОРИЯ: PMIC — ИС УПРАВЛЕНИЯ ПИТАНИЕМ,ТИП: ШИМ-КОНТРОЛЛЕРЫ ТЕКУЩЕГО РЕЖИМА, НОМЕР ДЕТАЛИ.</t>
  </si>
  <si>
    <t>MAX17501AATB+T</t>
  </si>
  <si>
    <t>КАТЕГОРИЯ ПРОДУКТА: ИС ИНТЕРФЕЙСА УАР, РОХС: ПОДРОБНОСТИ, КОЛИЧЕСТВО КАНАЛОВ: 2 КАНАЛА, СКОРОСТЬ ПЕРЕДАЧИ ДАННЫХ: 5 МБИТ/С, ОБЪЕМ ПАМЯТИ: 16 Б, НАПРЯЖЕНИЕ ПИТАНИЯ - МАКС.: 5,5 В, НАПРЯЖЕНИЕ ПИТАНИЯ - МИН.: 2,25 В, ОПЕРАТИВНОЕ ЭЛЕКТРОСНАБЖЕНИЕ: 4,5 МА, МИНИМАЛЬНАЯ РАБОЧАЯ ТЕМПЕРАТУРА: -40С, МАКСИМАЛЬНАЯ РАБОЧАЯ ТЕМПЕРАТУРА: + 85 С, ТИП КРЕПЛЕНИЯ: СМД/СМТ, УПАКОВКА/КОРОБКА: LQFP-48, ВЫСОТА: 1,4 ММ, ДЛИНА: 7 ММ, РАБОЧЕЕ НАПРЯЖЕНИЕ ПИТАНИЯ: 2,5 В, 3,3 В, 5 В, ТИП ПРОДУКТА: ИС ИНТЕРФЕЙСА UART, КОЛИЧЕСТВО УПАКОВКИ С ЗАВОДА: 250, ПОДКАТЕГОРИЯ: ИНТЕРФЕЙСНЫЕ ИС, ТИП: УАРТ, ШИРИНА: 7 ММ, НОМЕР ДЕТАЛИ.</t>
  </si>
  <si>
    <t>SC16C2550BIB48</t>
  </si>
  <si>
    <t>КАТЕГОРИЯ ПРОДУКТА: МИКРОКОНТРОЛЛЕРЫ ARM; СЕРИЯ: STM32F767ZI; ВИД МОНТАЖА: SMD/SMT; УПАКОВКА / БЛОК: LQFP-144; ЯДРО: ARM CORTEX M7; РАЗМЕР ПРОГРАММНОЙ ПАМЯТИ: 2 MB; ШИРИНА ШИНЫ ДАННЫХ: 32 BIT; РАЗРЕШЕНИЕ АЦП: 3 X 12 BIT; МАКСИМАЛЬНАЯ ТАКТОВАЯ ЧАСТОТА: 216 MHZ; КОЛИЧЕСТВО ВХОДОВ/ВЫХОДОВ: 114 I/O; РАЗМЕР ОЗУ ДАННЫХ: 532 KB; РАБОЧЕЕ НАПРЯЖЕНИЕ ПИТАНИЯ: 3.3 V; МИНИМАЛЬНАЯ РАБОЧАЯ ТЕМПЕРАТУРА: - 40 C; МАКСИМАЛЬНАЯ РАБОЧАЯ ТЕМПЕРАТУРА: + 85 C; УПАКОВКА: TRAY; НАПРЯЖЕНИЕ ПИТАНИЯ ДЛЯ АНАЛОГОВЫХ УСТРОЙСТВ: 3.3 V; РАЗРЕШЕНИЕ ЦАП: 12 BIT; ТИП ОЗУ ДАННЫХ: SRAM; ВХОДНОЕ/ВЫХОДНОЕ НАПРЯЖЕНИЕ: 3.3 V; ТИП ИНТЕРФЕЙСА: CAN, HDMI, I2C, I2S/SPI, SDMMC, SPDIFRX, UART/USART; ЧУВСТВИТЕЛЬНЫЙ К ВЛАЖНОСТИ: YES; КОЛИЧЕСТВО КАНАЛОВ АЦП: 24 CHANNEL; ПРОДУКТ: MCU+FPU; ТИП ПАМЯТИ ПРОГРАММ: FLASH; РАЗМЕР ФАБРИЧНОЙ УПАКОВКИ: 360; НАПРЯЖЕНИЕ ПИТАНИЯ - МАКС.: 3.6 V; НАПРЯЖЕНИЕ ПИТАНИЯ - МИН.: 1.7 V; КОММЕРЧЕСКОЕ ОБОЗНАЧЕНИЕ: STM32; КОНТРОЛЬНЫЕ ТАЙМЕРЫ: WATCHDOG TIMER; ВЕС ИЗДЕЛИЯ: 2.600 G</t>
  </si>
  <si>
    <t>STM32F767ZIT6</t>
  </si>
  <si>
    <t>КАТЕГОРИЯ ПРОДУКТА: 8-БИТНЫЕ МИКРОКОНТРОЛЛЕРЫ - MCU, РОХС: ПОДРОБНОСТИ, РЯД: ATMEGA1284, ТИП КРЕПЛЕНИЯ: СМД/СМТ, УПАКОВКА/КОРОБКА: ТКФП-44, КЕРН: АВР, РАЗМЕР ПАМЯТИ ПРОГРАММЫ: 128 КБ, ШИРИНА ШИНЫ ДАННЫХ: 8 БИТ, РАЗРЕШЕНИЕ АЦП: 10 БИТ, МАКСИМАЛЬНАЯ ТАКТОВАЯ ЧАСТОТА: 20 МГЦ, КОЛИЧЕСТВО ВХОДОВ/ВЫХОДОВ: 32 ВХОДА/ВЫХОДА, РАЗМЕР ОПЕРАТИВНОЙ ПАМЯТИ ДАННЫХ: 16 КБ, НАПРЯЖЕНИЕ ПИТАНИЯ - МИН.: 1.8 V, НАПРЯЖЕНИЕ ПИТАНИЯ - МАКС.: 5.5 V, МИНИМАЛЬНАЯ РАБОЧАЯ ТЕМПЕРАТУРА: - 40 С, МАКСИМАЛЬНАЯ РАБОЧАЯ ТЕМПЕРАТУРА: + 85 С, ТИП ОПЕРАТИВНОЙ ПАМЯТИ ДАННЫХ: СРАМ, РАЗМЕР ПЗУ ДАННЫХ: 4 КБ, ТИП ПЗУ ДАННЫХ: ЭСППЗУ, ВЫСОТА: 1,05 ММ, ТИП ИНТЕРФЕЙСА: 2-ПРОВОДНОЙ, SPI, USART, ДЛИНА: 10,1 ММ, ЧУВСТВИТЕЛЕН К ВЛАГЕ: ДА, КОЛИЧЕСТВО ТАЙМЕРОВ/СЧЕТЧИКОВ: 3 ТАЙМЕР, ПРОЦЕССОРРЕКС: МЕГААВР, ПРОДУКТ: МИКРОКОНТРОЛЛЕРЫ, ТИП ПРОДУКТА: 8-БИТНЫЕ МИКРОКОНТРОЛЛЕРЫ - MCU,</t>
  </si>
  <si>
    <t>ATMEGA 1284P-AU</t>
  </si>
  <si>
    <t>МИКРОСХЕМА ИНТЕГРАЛЬНАЯ МОНОЛИТНАЯ - МОДУЛЬ БЕСПРОВОДНОЙ СВЯЗИ - РЧ ДЕТЕКТОР. (ОБОРУДОВАНИЕ ДЛЯ АВТОМАТИЗАЦИИ ПРОМЫШЛЕННЫХ ПРЕДПРИЯТИЙ, ТЕЛЕФОНИИ, КОМПЬЮТЕРНЫХ СИСТЕМ). НЕ ИМЕЕТ ФУНКЦИИ ШИФРОВАНИЯ И КРИПТОГРАФИИ. .</t>
  </si>
  <si>
    <t>КАТЕГОРИЯ ПРОДУКТА: РАДИОЧАСТОТНЫЙ ДЕТЕКТОР, РОХС: ПОДРОБНОСТИ, ТИП: ЦИФРОВОЙ ФАЗОЧАСТОТНЫЙ ДЕТЕКТОР, ДИАПАЗОН ЧАСТОТ: ОТ 10 МГЦ ДО 1,3 ГГЦ, ДИНАМИЧЕСКИЙ ДИАПАЗОН ДБ: 20 ДБ, КОНФИГУРАЦИЯ: ОДИНОКИЙ, РАБОЧЕЕ НАПРЯЖЕНИЕ ПИТАНИЯ: 4,8 В, 5 В, 5,2 В, МАКСИМАЛЬНАЯ ЕМКОСТЬ ДИОДА: 1 МКФ, ТИПИЧНАЯ ЧУВСТВИТЕЛЬНОСТЬ К НАПРЯЖЕНИЮ: -, ТЕХНОЛОГИИ: СИ, МАКСИМАЛЬНАЯ РАБОЧАЯ ТЕМПЕРАТУРА: + 85 С, МИНИМАЛЬНАЯ РАБОЧАЯ ТЕМПЕРАТУРА: -40С, ТИП КРЕПЛЕНИЯ: СМД/СМТ, УПАКОВКА/КОРОБКА: QSOP-16, УПАКОВКА: КАТУШКА, PD - ПОТЕРИ МОЩНОСТИ: 4,25 ВТ, ТИП ПРОДУКТА: РАДИОЧАСТОТНЫЙ ДЕТЕКТОР, РЯД: HMC439,</t>
  </si>
  <si>
    <t>HMC439QS16GETR</t>
  </si>
  <si>
    <t>МИКРОСХЕМА ПАМЯТИ 64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</si>
  <si>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F-RAM, ВИД МОНТАЖА: SMD/SMT, УПАКОВКА / БЛОК: SOIC-8, РАЗМЕР ПАМЯТИ: 64 KBIT, ТИП ИНТЕРФЕЙСА: SPI, ОРГАНИЗАЦИЯ: 8 K X 8, НАПРЯЖЕНИЕ ПИТАНИЯ - МИН.: 2.7 V, НАПРЯЖЕНИЕ ПИТАНИЯ - МАКС.: 3.65 V, МИНИМАЛЬНАЯ РАБОЧАЯ ТЕМПЕРАТУРА: - 40 C, МАКСИМАЛЬНАЯ РАБОЧАЯ ТЕМПЕРАТУРА: + 85 C, СЕРИЯ: FM25CL64B-G, УПАКОВКА: CUT TAPE, УПАКОВКА: MOUSEREEL, УПАКОВКА: REEL, ЧУВСТВИТЕЛЬНЫЙ К ВЛАЖНОСТИ: YES, РАБОЧЕЕ НАПРЯЖЕНИЕ ПИТАНИЯ: 3.3 V, РАЗМЕР ФАБРИЧНОЙ УПАКОВКИ: 2500, ВЕС ИЗДЕЛИЯ: 540 MG</t>
  </si>
  <si>
    <t>FM25CL64B-GTR</t>
  </si>
  <si>
    <t>МИНИАТЮРНЫЙ ЭЛЕКТРОННЫЙ КОМПОНЕНТ: МИКРОСХЕМА ИНТЕГРАЛЬНАЯ МОНОЛИТНАЯ - ИС ПАМЯТИ - ФЛЕШ ПАМЯТЬ NOR.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</si>
  <si>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ФЛЕШ-ПАМЯТЬ NOR (SPIFLASH, 64M-BIT, 4KB UNIFORM SECTOR) ИД МОНТАЖА: SMD/SMT. УПАКОВКА / БЛОК:SOIC-8. СЕРИЯ: W25Q64FW. РАЗМЕР ПАМЯТИ:64 MBIT АПРЯЖЕНИЕ ПИТАНИЯ - МИН.: 1.65 V. НАПРЯЖЕНИЕ ПИТАНИЯ - МАКС.:1.95 V. НАПРЯЖЕНИЕ ПИТАНИЯ - МАКС.:25 MA ИП ИНТЕРФЕЙСА:SPI. МАКСИМАЛЬНАЯ ТАКТОВАЯ ЧАСТОТА: 104 MHZ. ОРГАНИЗАЦИЯ: 8 M X 8 ИРИНА ШИНЫ ДАННЫХ:8 BIT. ТИП СИНХРОНИЗАЦИИ: SYNCHRONOUS. МИНИМАЛЬНАЯ РАБОЧАЯ ТЕМПЕРАТУРА: - 40 C АКСИМАЛЬНАЯ РАБОЧАЯ ТЕМПЕРАТУРА: + 85 C. ТОРГОВАЯ МАРКА: WINBOND. ЧУВСТВИТЕЛЬНЫЙ К ВЛАЖНОСТИ: YES ИП ПРОДУКТА: NOR FLASH. РАЗМЕР ФАБРИЧНОЙ УПАКОВКИ: 540. ПОДКАТЕГОРИЯ:MEMORY &amp; DATA STORAGE ОММЕРЧЕСКОЕ ОБОЗНАЧЕНИЕ:SPIFLASH. ВЕС ИЗДЕЛИЯ:180 MG</t>
  </si>
  <si>
    <t>МИКРОСХЕМА УСИЛИТЕЛЬ,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</si>
  <si>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РЧ УСИЛИТЕЛЬ, РОХС: ПОДРОБНОСТИ, ТИП КРЕПЛЕНИЯ: СМД/СМТ, УПАКОВКА/КОРОБКА: СОТ-89-3, ТИП: МАЛОШУМЯЩИЕ УСИЛИТЕЛИ, ТЕХНОЛОГИИ: GAAS, РАБОЧАЯ ЧАСТОТА: ОТ 200 МГЦ ДО 4 ГГЦ, P1ДБ — ТОЧКА СЖАТИЯ: 21 ДБМ, УКРЕПЛЕНИЕ: 13 ДБ, РАБОЧЕЕ НАПРЯЖЕНИЕ ПИТАНИЯ: 5 В, NF — ФОРМА ШУМА: 2,3 ДБ, OIP3 — ПЕРЕХВАТ ТРЕТЬЕГО ПОРЯДКА: 38 ДБМ, ОПЕРАТИВНОЕ ЭЛЕКТРОСНАБЖЕНИЕ: 110 МА, МИНИМАЛЬНАЯ РАБОЧАЯ ТЕМПЕРАТУРА: -40С, МАКСИМАЛЬНАЯ РАБОЧАЯ ТЕМПЕРАТУРА: + 85 С, РЯД: HMC639, ДИАПАЗОН ЧАСТОТ: ОТ 200 МГЦ ДО 4 ГГЦ, ВХОД ПОТЕРЬ НА ОТРАЖЕНИЕ: 12 ДБ, КОЛИЧЕСТВО КАНАЛОВ: 1 КАНАЛ, PD - ПОТЕРИ МОЩНОСТИ: 860МВТ, ТИП ПРОДУКТА: РЧ УСИЛИТЕЛЬ, КОЛИЧЕСТВО УПАКОВКИ С ЗАВОДА: 500, ПОДКАТЕГОРИЯ: БЕСПРОВОДНЫЕ И РАДИОЧАСТОТНЫЕ ИНТЕГРАЛЬНЫЕ СХЕМЫ, ЧАСТОТА ИСПЫТАНИЙ: ОТ 700 МГЦ ДО 2,2 ГГЦ,</t>
  </si>
  <si>
    <t>HMC639ST89E</t>
  </si>
  <si>
    <t>КАТЕГОРИЯ ПРОДУКТА: РЧ-УСИЛИТЕЛЬ, ВИД МОНТАЖА: SMD/SMT, УПАКОВКА / БЛОК: SOT-89-3, ТИП: IFA, ТЕХНОЛОГИЯ: SI, РАБОЧАЯ ЧАСТОТА: 20 MHZ TO 1000 MHZ, P1DB - ТОЧКА СЖАТИЯ: 18.9 DBM, УСИЛЕНИЕ: 14.9 DB, РАБОЧЕЕ НАПРЯЖЕНИЕ ПИТАНИЯ: 5 V, NF - КОЭФФИЦИЕНТ ШУМОВ: 3.3 DB, ТЕСТОВАЯ ЧАСТОТА: 1000 MHZ, OIP3 - ПЕРЕХВАТ СОСТАВЛЯЮЩИХ ТРЕТЬЕГО ПОРЯДКА: 39.5 DBM, РАБОЧИЙ ТОК ИСТОЧНИКА ПИТАНИЯ: 97 MA, МИНИМАЛЬНАЯ РАБОЧАЯ ТЕМПЕРАТУРА: - 40 C, МАКСИМАЛЬНАЯ РАБОЧАЯ ТЕМПЕРАТУРА: + 85 C, СЕРИЯ: ADL5535, УПАКОВКА: CUT TAPE, УПАКОВКА: MOUSEREEL, УПАКОВКА: REEL, КОЛИЧЕСТВО КАНАЛОВ: 1 CHANNEL, PD - РАССЕИВАНИЕ МОЩНОСТИ: 650 MW, РАЗМЕР ФАБРИЧНОЙ УПАКОВКИ: 1000, НАПРЯЖЕНИЕ ПИТАНИЯ - МАКС.: 5.5 V, НАПРЯЖЕНИЕ ПИТАНИЯ - МИН.: 4.5 V, ВЕС ИЗДЕЛИЯ: 130 MG</t>
  </si>
  <si>
    <t>ADL5536ARKZ</t>
  </si>
  <si>
    <t>МИКРОСХЕМА РЧ-УСИЛИТЕЛЬ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</si>
  <si>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МИКРОСХЕМА РЧ-УСИЛИТЕЛЬ, ВИД МОНТАЖА: SMD/SMT, УПАКОВКА / БЛОК: SOT-89-4, ТИП: LOW NOISE AMPLIFIER, ТЕХНОЛОГИЯ: SI, РАБОЧАЯ ЧАСТОТА: 0.05 GHZ TO 4 GHZ, P1DB - ТОЧКА СЖАТИЯ: 23.2 DBM, УСИЛЕНИЕ: 6.2 DB, РАБОЧЕЕ НАПРЯЖЕНИЕ ПИТАНИЯ: 5 V, NF - КОЭФФИЦИЕНТ ШУМОВ: 1.5 DB, ТЕСТОВАЯ ЧАСТОТА: 4 GHZ, OIP3 - ПЕРЕХВАТ СОСТАВЛЯЮЩИХ ТРЕТЬЕГО ПОРЯДКА: 45.4 DBM, РАБОЧИЙ ТОК ИСТОЧНИКА ПИТАНИЯ: 97 MA, МИНИМАЛЬНАЯ РАБОЧАЯ ТЕМПЕРАТУРА: - 40 C, МАКСИМАЛЬНАЯ РАБОЧАЯ ТЕМПЕРАТУРА: + 85 C, СЕРИЯ: PGA, УПАКОВКА: CUT TAPE, УПАКОВКА: MOUSEREEL, УПАКОВКА: REEL, КОЛИЧЕСТВО КАНАЛОВ: 1 CHANNEL, ВХОДНЫЕ ПОТЕРИ НА ОТРАЖЕНИЕ: 15 DB, ИЗОЛИРОВАНИЕ, ДБ: 21.2 DB, PD - РАССЕИВАНИЕ МОЩНОСТИ: 1 W, РАЗМЕР ФАБРИЧНОЙ УПАКОВКИ: 1000, ВЕС ИЗДЕЛИЯ: 12.327 G</t>
  </si>
  <si>
    <t>PGA-103+</t>
  </si>
  <si>
    <t>ОПТИЧЕСКИ РАЗВЯЗАННЫЙ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</si>
  <si>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ОПТИЧЕСКИ РАЗВЯЗАННЫЕ УСИЛИТЕЛИ; ТИП ВЫХОДА: DIGITAL TO ANALOG CONVERTER - DAC; КОЛИЧЕСТВО КАНАЛОВ: 1 CHANNEL; НАПРЯЖЕНИЕ ИЗОЛЯЦИИ: 5000 VRMS; IF - ПРЯМОЙ ТОК: 230 MA; ПОЛОСА ПРОПУСКАНИЯ: 100 KHZ; VOS - ВХОДНОЕ НАПРЯЖЕНИЕ СМЕЩЕНИЯ НУЛЯ: 9.9 MV; НАПРЯЖЕНИЕ ПИТАНИЯ - МАКС.: 5.5 V; НАПРЯЖЕНИЕ ПИТАНИЯ - МИН.: 3 V; УПАКОВКА / БЛОК: SSO-8; МИНИМАЛЬНАЯ РАБОЧАЯ ТЕМПЕРАТУРА: - 40 C; МАКСИМАЛЬНАЯ РАБОЧАЯ ТЕМПЕРАТУРА: + 105 C; ВИД МОНТАЖА: SMD/SMT; КВАЛИФИКАЦИЯ: AEC-Q100; УПАКОВКА: REEL; УПАКОВКА: CUT TAPE; УПАКОВКА: MOUSEREEL; ТИП УСИЛИТЕЛЯ: ISOLATION; КОЭФФИЦИЕНТ УСИЛЕНИЯ V/V: 1 V/V; ВЫСОТА: 3.18 MM; IB - ВХОДНОЙ ТОК СМЕЩЕНИЯ: 0.1 UA; ТИП ИЗОЛЯЦИИ: OPTIC; ДЛИНА: 5.85 MM; РАБОЧИЙ ТОК ИСТОЧНИКА ПИТАНИЯ: 15 MA; РАБОЧЕЕ НАПРЯЖЕНИЕ ПИТАНИЯ: 3 V TO 5.5 V; ПРОДУКТ: OPTICALLY ISOLATED AMPLIFIERS; РАЗМЕР ФАБРИЧНОЙ УПАКОВКИ: 1000; ШИРИНА: 6.8 MM; ВЕС ИЗДЕЛИЯ: 1 G</t>
  </si>
  <si>
    <t>ACPL-C87BT-500E</t>
  </si>
  <si>
    <t>КАТЕГОРИЯ ПРОДУКТА: ИЗМЕРИТЕЛЬНЫЕ УСИЛИТЕЛИ; СЕРИЯ: INA826; КОЛИЧЕСТВО КАНАЛОВ: 1 CHANNEL; ПОЛОСА ПРОПУСКАНИЯ 3 ДБ: 1 MHZ; SR - СКОРОСТЬ НАРАСТАНИЯ ВЫХОДНОГО НАПРЯЖЕНИЯ: 1 V/US; CMRR - КОЭФФИЦИЕНТ ПОДАВЛЕНИЯ СИНФАЗНОГО СИГНАЛА: 120 DB; IB - ВХОДНОЙ ТОК СМЕЩЕНИЯ: 65 NA; VOS - ВХОДНОЕ НАПРЯЖЕНИЕ СМЕЩЕНИЯ НУЛЯ: 150 UV; НАПРЯЖЕНИЕ ПИТАНИЯ - МАКС.: 36 V; НАПРЯЖЕНИЕ ПИТАНИЯ - МИН.: 2.7 V; РАБОЧИЙ ТОК ИСТОЧНИКА ПИТАНИЯ: 200 UA; МИНИМАЛЬНАЯ РАБОЧАЯ ТЕМПЕРАТУРА: - 40 C; МАКСИМАЛЬНАЯ РАБОЧАЯ ТЕМПЕРАТУРА: + 125 C; ВИД МОНТАЖА: SMD/SMT; УПАКОВКА / БЛОК: SOIC-8; УПАКОВКА: REEL; УПАКОВКА: CUT TAPE; УПАКОВКА: MOUSEREEL; ТИП УСИЛИТЕЛЯ: INSTRUMENTATION AMPLIFIER; ПОЛОСА ПРОПУСКАНИЯ: 1 MHZ; СРЕДСТВА РАЗРАБОТКИ: INA826EVM; НАПРЯЖЕНИЕ СДВОЕННОГО ПИТАНИЯ: 2.7 V TO 36 V; EN - ИНТЕНСИВНОСТЬ ШУМА ВХОДНОГО НАПРЯЖЕНИЯ: 18 NV/SQRT HZ; ОТКЛОНЕНИЕ КОЭФФИЦИЕНТА УСИЛЕНИЯ ОТ ИДЕАЛЬНОГО ЗНАЧЕНИЯ: 0.0005 %; КОЭФФИЦИЕНТ УСИЛЕНИЯ V/V: 1 V/V TO 1000 V/V; IOS - ВХОДНОЙ ТОК РАЗБАЛАНСА: 10 NA; ЧУВСТВИТЕЛЬНЫЙ К ВЛАЖНОСТИ: YES; РАБОЧЕЕ НАПРЯЖЕНИЕ ПИТАНИЯ: 2.7 V TO 36 V; ВЫХОДНОЙ ТОК НА КАНАЛ: 16 MA; ТИП ВЫХОДА: RAIL-TO-RAIL; ПРОДУКТ: INSTRUMENTATION AMPLIFIERS; PSRR - КОЭФФИЦИЕНТ ПОДАВЛЕНИЯ ПОМЕХ ПО ПИТАНИЮ: 100 DB; ОТКЛЮЧЕНИЕ: NO SHUTDOWN; РАЗМЕР ФАБРИЧНОЙ УПАКОВКИ:РАЗМЕР ФАБРИЧНОЙ УПАКОВКИ: 2500; VCM - СИНФАЗНОЕ НАПРЯЖЕНИЕ: +/- 40 V; ВЕС ИЗДЕЛИЯ: 540 MG</t>
  </si>
  <si>
    <t>INA826AIDR</t>
  </si>
  <si>
    <t>КАТЕГОРИЯ ПРОДУКТА: РЧ-УСИЛИТЕЛЬ; ВИД МОНТАЖА: SMD/SMT; УПАКОВКА / БЛОК: SOIC-8; ТЕХНОЛОГИЯ: SI; РАБОЧЕЕ НАПРЯЖЕНИЕ ПИТАНИЯ: 11 V; СЕРИЯ: AD8350; НАПРЯЖЕНИЕ ПИТАНИЯ - МАКС.: 11 V; НАПРЯЖЕНИЕ ПИТАНИЯ - МИН.: 4 V; ВЕС ИЗДЕЛИЯ: 540 MG</t>
  </si>
  <si>
    <t>AD8350AR20</t>
  </si>
  <si>
    <t>КАТЕГОРИЯ ПРОДУКТА: СИЛОВЫЕ ТРАНСФОРМАТОРЫ, РОХС: ПОДРОБНОСТИ, НОМИНАЛЬНЫЙ ТОК: 20 А, ДЛИНА: 8,38 ММ, ШИРИНА: 7,21 ММ, ВЫСОТА: 5,5 ММ, ДИАПАЗОН ЧАСТОТ: ОТ 50 КГЦ ДО 1 МГЦ, РЯД: PA1005-НЛ,УПАКОВКА: КАТУШКА, УПАКОВКА: РАЗРЕЗАТЬ ЛЕНТУ, УПАКОВКА: МЫШЬКАТУШКА, ТИП ПРОДУКТА: ТРАНСФОРМАТОРЫ ТОКА, КОЛИЧЕСТВО УПАКОВКИ С ЗАВОДА: 900, ПОДКАТЕГОРИЯ: ТРАНСФОРМЕРЫ,</t>
  </si>
  <si>
    <t>PA1005.100NLT</t>
  </si>
  <si>
    <t>МИКРОСХЕМА ДАТЧИК ВЛАЖНОСТИ ДЛЯ МОНТАЖА НА ПЛАТУ,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</si>
  <si>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ДАТЧИКИ ВЛАЖНОСТИ ДЛЯ МОНТАЖА НА ПЛАТЕ, ROHS: ПОДРОБНОСТИ, ДИАПАЗОН ОТНОСИТЕЛЬНОЙ ВЛАЖНОСТИ: ОТ 0 % ДО 100 %, ОТНОСИТЕЛЬНАЯ ТОЧНОСТЬ: +/- 3,5 %, ТИП МОНТАЖА: СКВОЗНОЕ ОТВЕРСТИЕ, ТИП ВЫХОДА: АНАЛОГОВЫЙ, РАБОЧИЙ ТОК ПИТАНИЯ: 200 МКА, НАПРЯЖЕНИЕ ПИТАНИЯ - МИН.: 4 В, НАПРЯЖЕНИЕ ПИТАНИЯ - МАКС.: 5,8 В, МИНИМАЛЬНАЯ РАБОЧАЯ ТЕМПЕРАТУРА: - 40 С, МАКСИМАЛЬНАЯ РАБОЧАЯ ТЕМПЕРАТУРА: +85 С, ПОСЫЛКА/КЕЙС: ТО-5, МАРКА: ХАНИВЕЛЛ, ТОВАР: МОНТАЖ НА ДОСКЕ, ТИП ПРОДУКТА: ДАТЧИКИ ВЛАЖНОСТИ, СЕРИИ: HIH-4602-A/C, ЗАВОДСКАЯ УПАКОВКА: 50, ПОДКАТЕГОРИЯ: ДАТЧИКИ, ТОРГОВОЕ НАЗВАНИЕ: ВЛАЖНЫЙИКОНКА, ТИП: ДАТЧИК ВЛАЖНОСТИ, ЕДИНИЦА ИЗМЕРЕНИЯ: 11 688 Г, МАРКА: ЭПКОС / ТДК, ЕМКОСТЬ - НФ: 1000 НФ, ТИП ПРОДУКТА: ЗАЩИТНЫЕ КОНДЕНСАТОРЫ, ЗАВОДСКАЯ УПАКОВКА: 250, ПОДКАТЕГОРИЯ: КОНДЕНСАТОРЫ, ЕДИНИЦА ИЗМЕРЕНИЯ: 16 Г,</t>
  </si>
  <si>
    <t>HIH-4602-C</t>
  </si>
  <si>
    <t>HONEYWELL</t>
  </si>
  <si>
    <t>КАТЕГОРИЯ ПРОДУКТА: ИНВЕРТОРЫ, РОХС: ПОДРОБНОСТИ, КОЛИЧЕСТВО КОНТУРОВ: 6 СХЕМА, ЛОГИЧЕСКАЯ СЕМЬЯ: АХКТ, ТИП ЛОГИКИ: КМОП, НАПРЯЖЕНИЕ ПИТАНИЯ - МАКС.: 5,5 В, НАПРЯЖЕНИЕ ПИТАНИЯ - МИН.: 4,5 В, МАКСИМАЛЬНАЯ РАБОЧАЯ ТЕМПЕРАТУРА: + 125 С, ТИП КРЕПЛЕНИЯ: СМД/СМТ, УПАКОВКА/КОРОБКА: СОИК-14, ФУНКЦИЯ: ИНВЕРТОРНЫЙ ТРИГГЕР ШМИТТА, ВЫХОДНОЙ ТОК ВЫСОКОГО УРОВНЯ: - 8МА, ВЫХОДНОЙ ТОК НИЗКОГО УРОВНЯ: 8МА, РАБОЧЕЕ НАПРЯЖЕНИЕ ПИТАНИЯ: 5 В, ТИП ПРОДУКТА: ИНВЕРТОРЫ, КОЛИЧЕСТВО УПАКОВКИ С ЗАВОДА: 2500,</t>
  </si>
  <si>
    <t>74AHCT14D</t>
  </si>
  <si>
    <t>МИКРОСХЕМА ГЕНЕРАТОР ТАКТОВЫХ ИМПУЛЬСОВ,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</si>
  <si>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ЧАСЫ РЕАЛЬНОГО ВРЕМЕНИ, РОХС: ПОДРОБНОСТИ, ТИП КРЕПЛЕНИЯ: СМД/СМТ, УПАКОВКА/КОРОБКА: СОИК-20, ИНТЕРФЕЙС ШИНЫ RTC: ПОСЛЕДОВАТЕЛЬНЫЙ, 2-ПРОВОДНОЙ, I2C, ФОРМАТ ДАТЫ: ГГ-ММ-ДД-ДД, ФОРМАТ ВРЕМЕНИ: ЧЧ:ММ:СС, ПЕРЕКЛЮЧИТЬСЯ НА РЕЗЕРВНУЮ БАТАРЕЮ: РЕЗЕРВНОЕ ПЕРЕКЛЮЧЕНИЕ, РАЗМЕР ПАМЯТИ RTC: 128 Б, НАПРЯЖЕНИЕ ПИТАНИЯ - МАКС.: 5,5 В, НАПРЯЖЕНИЕ ПИТАНИЯ - МИН.: 2,7 В, МИНИМАЛЬНАЯ РАБОЧАЯ ТЕМПЕРАТУРА: -40С, МАКСИМАЛЬНАЯ РАБОЧАЯ ТЕМПЕРАТУРА: + 85 С, КАЛЕНДАРЬ, ЧАСЫ, ПРЕРЫВАНИЕ, ВЫСОТА: 0 ММ, ДЛИНА: 12,8 ММ, ТИП ПРОДУКТА: ЧАСЫ РЕАЛЬНОГО ВРЕМЕНИ, РЯД: ISL12022, КОЛИЧЕСТВО УПАКОВКИ С ЗАВОДА: 1000, ПОДКАТЕГОРИЯ: ИС ЧАСОВ И ТАЙМЕРОВ, ШИРИНА: 7,5 ММ,</t>
  </si>
  <si>
    <t>ISL12022MIBZ-TR5421</t>
  </si>
  <si>
    <t>RENESAS</t>
  </si>
  <si>
    <t>МИКРОСХЕМА ИНТЕГРАЛЬНАЯ МОНОЛИТНАЯ - ИНТЕРФЕЙСНЫЕ ИС - ЦИФРОВЫЕ ИЗОЛЯТОРЫ.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</si>
  <si>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ЦИФРОВЫЕ ИЗОЛЯТОРЫ, РОХС: ПОДРОБНОСТИ, РЯД: АДУМ3301, ТИП КРЕПЛЕНИЯ: СМД/СМТ, УПАКОВКА/КОРОБКА: СОИК-16, КОЛИЧЕСТВО КАНАЛОВ: 3 КАНАЛА, ПОЛЯРНОСТЬ: ОДНОНАПРАВЛЕННЫЙ, СКОРОСТЬ ПЕРЕДАЧИ ДАННЫХ: 10 МБИТ/С, НАПРЯЖЕНИЕ ИЗОЛЯЦИИ: 2500 В (СРЕДНЕКВАДРАТИЧНОЕ ЗНАЧЕНИЕ), ТИП ИЗОЛЯЦИИ: МАГНИТНАЯ МУФТА, НАПРЯЖЕНИЕ ПИТАНИЯ - МАКС.: 5,5 В, НАПРЯЖЕНИЕ ПИТАНИЯ - МИН.: 3 ВОПРОС, ОПЕРАТИВНОЕ ЭЛЕКТРОСНАБЖЕНИЕ: 3,9 МА, 5,5 МА, ЗАДЕРЖКА СИГНАЛА: 32 НС, МИНИМАЛЬНАЯ РАБОЧАЯ ТЕМПЕРАТУРА: -40С, МАКСИМАЛЬНАЯ РАБОЧАЯ ТЕМПЕРАТУРА: +105 СМАКСИМАЛЬНОЕ ВРЕМЯ СПУСКА: 3 НС (ТИП.), МАКСИМАЛЬНОЕ ВРЕМЯ НАРАСТАНИЯ: 3 НС (ТИП.), РАБОЧЕЕ НАПРЯЖЕНИЕ ПИТАНИЯ: 5,5 В, ТИП ПРОДУКТА: ЦИФРОВЫЕ ИЗОЛЯТОРЫ, ШИРИНА ИМПУЛЬСА: 100 НС,</t>
  </si>
  <si>
    <t>ADUM3301BRWZ</t>
  </si>
  <si>
    <t>КАТЕГОРИЯ ПРОДУКТА: ЛИНЕЙНЫЕ РЕГУЛЯТОРЫ НАПРЯЖЕНИЯ, РОХС: ПОДРОБНОСТИ, ТИП КРЕПЛЕНИЯ: СМД/СМТ, УПАКОВКА/КОРОБКА: МСОП-8, КОЛИЧЕСТВО ВЫХОДОВ: 1 ВЫХОД, ПОЛЯРНОСТЬ: ПОЗИТИВНЫЙ, ВЫХОДНОЕ НАПРЯЖЕНИЕ: 1.8 V, ВЫХОДНОЙ ТОК: 500 МА, ТИП ВЫВОДА: ЗАФИКСИРОВАННЫЙ, ВХОДНОЕ НАПРЯЖЕНИЕ, МИН.: 2.6 V, ВХОДНОЕ НАПРЯЖЕНИЕ, МАКС.: 12 V, МИНИМАЛЬНАЯ РАБОЧАЯ ТЕМПЕРАТУРА: - 40 С, МАКСИМАЛЬНАЯ РАБОЧАЯ ТЕМПЕРАТУРА: + 85 С, НАЛОГОВОЕ СОГЛАШЕНИЕ: 0,04 МВ/МА, СТАБИЛИЗАЦИЯ ПРИ КОЛЕБАНИЯХ СЕТЕВОГО НАПРЯЖЕНИЯ: 0,04 МВ/В, ТОК ПОКОЯ: 80 МКА, РЯД: АДП3335,ВЫСОТА: 0,85 ММ, ДЛИНА: 3 ММ, ТИП ПРОДУКТА: ЛИНЕЙНЫЕ РЕГУЛЯТОРЫ НАПРЯЖЕНИЯ, КОЛИЧЕСТВО УПАКОВКИ С ЗАВОДА: 1000, ПОДКАТЕГОРИЯ: PMIC — ИС УПРАВЛЕНИЯ ПИТАНИЕМ, ШИРИНА: 3 ММ, ЕДИНИЦА ИЗМЕРЕНИЯ: 140 МГ, ТИП ПРОДУКТА: 8-БИТНЫЕ МИКРОКОНТРОЛЛЕРЫ - MCU, ТИП ПАМЯТИ ПРОГРАММЫ: ВСПЫШКА,</t>
  </si>
  <si>
    <t>ADP3335ARMZ-1.8-RL7</t>
  </si>
  <si>
    <t>КАТЕГОРИЯ ПРОДУКТА: ИНВЕРТОРЫ, РОХС: ПОДРОБНОСТИ, КОЛИЧЕСТВО КОНТУРОВ: 6 СХЕМА, ЛОГИЧЕСКАЯ СЕМЬЯ: 74AC, ТИП ЛОГИКИ: КМОП, НАПРЯЖЕНИЕ ПИТАНИЯ - МАКС.: 6 ВОПРОС, НАПРЯЖЕНИЕ ПИТАНИЯ - МИН.: 2 В, МАКСИМАЛЬНАЯ РАБОЧАЯ ТЕМПЕРАТУРА: + 85 С, ТИП КРЕПЛЕНИЯ: СМД/СМТ, УПАКОВКА/КОРОБКА: СОИК-14, УПАКОВКА: КАТУШКА, УПАКОВКА: РАЗРЕЗАТЬ ЛЕНТУ,ФУНКЦИЯ: ШЕСТИГРАННЫЙ ИНВЕРТОР, ВЫХОДНОЙ ТОК ВЫСОКОГО УРОВНЯ: - 24 МА, ВЫХОДНОЙ ТОК НИЗКОГО УРОВНЯ: 24 МА, РАБОЧЕЕ НАПРЯЖЕНИЕ ПИТАНИЯ: ОТ 2 В ДО 6 В, ТИП ПРОДУКТА: ИНВЕРТОРЫ, РЯД: 74AC14, ЛОГИЧЕСКИЕ ИС, НОМЕР ДЕТАЛИ. ПСЕВДОНИМЫ: 74AC14SCX_NL,</t>
  </si>
  <si>
    <t>74AC14SCX</t>
  </si>
  <si>
    <t>МИКРОСХЕМА АТТЕНЮАТОР,</t>
  </si>
  <si>
    <t>КАТЕГОРИЯ ПРОДУКТА: НАИМЕНОВАНИЕ АТТЕНЮАТОР ЦИФРОВОЙ DAT-15R5A-PP+, IP3 (ДБМ) СР. 52, АТТЕНЮАЦИЯ НОМИНАЛЬНАЯ (ДБ) 15.05, ВХОДНАЯ МОЩНОСТЬ (ВТ. МАКС.) 24, ДВУСТОРОННЕЕ ПИТАНИЯ (VDD, VSS) -, ИМПЕДАНС (ОМ) 50, ОДНСТОРОННЕЕ ПИТАНИЕ (VDD) 3V, СКОРОСТЬ ПЕРЕКЛЮЧЕНИЯ (МКС) 1, ЧАСТОТНЫЙ ДИАПАЗОН (МГЦ) ВЕРХ. 4000, ЧАСТОТНЫЙ ДИАПАЗОН (МГЦ) НИЖ. 0, ЧИСЛО БИТ (ДБ) 5, ШАГ АТТЕНЮАЦИИ (ДБ) 0.5</t>
  </si>
  <si>
    <t>DAT-15R5A-PP+</t>
  </si>
  <si>
    <t>ТРАНСФОРМАТОР ЗВУКОВОЙ ЧАСТОТЫ.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</si>
  <si>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ТРАНСФОРМАТОР ЗВУКОВОЙ ЧАСТОТЫ, ТИП ВЫВОДОВ: SMD/SMT, ЧАСТОТНЫЙ ДИАПАЗОН: 4.5 MHZ TO 3000 MHZ, ИМПЕДАНС ПЕРВИЧНОЙ ЦЕПИ: 50 OHMS, ВТОРИЧНЫЙ ИМПЕДАНС: 50 OHMS, МИНИМАЛЬНАЯ РАБОЧАЯ ТЕМПЕРАТУРА: - 40 C, МАКСИМАЛЬНАЯ РАБОЧАЯ ТЕМПЕРАТУРА: + 85 C, КОЛИЧЕСТВО КАНАЛОВ: 1 CHANNEL, УПАКОВКА / БЛОК: 3.81 MM X 3.81 MM X 4.06 MM, ДЛИНА: 3.81 MM, ШИРИНА: 3.81 MM, ВЫСОТА: 4.06 MM, СЕРИЯ: TC1, УПАКОВКА: CUT TAPE, УПАКОВКА: MOUSEREEL, УПАКОВКА: REEL, МАКСИМАЛЬНЫЙ ПОСТОЯННЫЙ ТОК: 30 MA, НОМИНАЛЬНАЯ МОЩНОСТЬ: 0.25 W, РАЗМЕР ФАБРИЧНОЙ УПАКОВКИ: 2000, ВЕС ИЗДЕЛИЯ: 1 G</t>
  </si>
  <si>
    <t>TC1-1-13M+</t>
  </si>
  <si>
    <t>КАТЕГОРИЯ ПРОДУКТА: ПРЕОБРАЗОВАНИЕ СИГНАЛА, ROHS: ПОДРОБНОСТИ, ТИП ПРОДУКТА: ПРЕОБРАЗОВАНИЕ СИГНАЛА, ПРОДУКТ: ПОЛОСОВЫЕ ФИЛЬТРЫ, ЧАСТОТА: ОТ 80 КГЦ ДО 200 МГЦ, ДИАПАЗОН ЧАСТОТ: ОТ 80 КГЦ ДО 200 МГЦ, ПРОПУСКНАЯ СПОСОБНОСТЬ: ОТ 80 КГЦ ДО 200 МГЦ, ИМПЕДАНС: 50 ОМ, ТИП ЗАЖИМА: СМД/СМТ, УПАКОВКА/КОРОБКА: КК81, МИНИМАЛЬНАЯ РАБОЧАЯ ТЕМПЕРАТУРА: - 20С, МАКСИМАЛЬНАЯ РАБОЧАЯ ТЕМПЕРАТУРА: +85 °С, РЯД: Т1, УПАКОВКА: КАТУШКА, УПАКОВКА: РАЗРЕЗАТЬ ЛЕНТУ, УПАКОВКА: МЫШЬКАТУШКА, МАРКА: МИНИ СХЕМЫ, КОЛИЧЕСТВО В УПАКОВКЕ НА УСЛОВИЯХ ФРАНКО-ЗАВОД: 900, ПОДКАТЕГОРИЯ: ФИЛЬТРЫ, ПРОДУКТ: РАЗВЕТВЛЕННЫЕ БУФЕРЫ, ТИП ПРОДУКТА: БУФЕРЫ ЧАСОВ, КОЛИЧЕСТВО В УПАКОВКЕ НА УСЛОВИЯХ ФРАНКО-ЗАВОД: 2500, ПОДКАТЕГОРИЯ: ИС ЧАСОВ И ТАЙМЕРОВ, ШИРИНА: 3,1 ММ,</t>
  </si>
  <si>
    <t>T4-1-KK81+</t>
  </si>
  <si>
    <t>КАТЕГОРИЯ ПРОДУКТА: ЛОГИЧЕСКИЕ ЭЛЕМЕНТЫ; ПРОДУКТ: SINGLE-FUNCTION GATE; ЛОГИЧЕСКАЯ ФУНКЦИЯ: NAND; СЕМЕЙСТВО ЛОГИЧЕСКИХ ЭЛЕМЕНТОВ: 74ACT;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9 NS;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TSSOP-14; УПАКОВКА: REEL; УПАКОВКА: CUT TAPE; УПАКОВКА: MOUSEREEL; ФУНКЦИЯ: QUAD 2-INPUT NAND GATE; ВЫСОТА: 0.9 MM; ДЛИНА: 5 MM; ТИП ЛОГИКИ: 2-INPUT NAND; РАБОЧЕЕ НАПРЯЖЕНИЕ ПИТАНИЯ: 5 V; СЕРИЯ: 74ACT00; РАЗМЕР ФАБРИЧНОЙ УПАКОВКИ: 2500; ШИРИНА: 4.4 MM; ВЕС ИЗДЕЛИЯ: 55,300 MG</t>
  </si>
  <si>
    <t>74ACT00MTCX</t>
  </si>
  <si>
    <t>МИКРОСХЕМА ИНТЕРФЕЙСНАЯ,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</si>
  <si>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ИНТЕРФЕЙСА LVDS, ТИП: LVDS, КОЛИЧЕСТВО ДРАЙВЕРОВ: 2 DRIVER, КОЛИЧЕСТВО ПРИЕМНИКОВ: 2 RECEIVER, ДИАПАЗОН ДАННЫХ: 600 MB/S, ТИП ВХОДА: CMOS, 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CUT TAPE, УПАКОВКА: MOUSEREEL, УПАКОВКА: REEL, ВЫСОТА: 1.45 MM, ДЛИНА: 4.9 MM, СЕРИЯ: DS90LV027A, ШИРИНА: 3.9 MM, МАКСИМАЛЬНОЕ ВЫХОДНОЕ НАПРЯЖЕНИЕ: 450 MV, РАБОЧИЙ ТОК ИСТОЧНИКА ПИТАНИЯ: 20 MA, РАБОЧЕЕ НАПРЯЖЕНИЕ ПИТАНИЯ: 3.3 V, PD - РАССЕИВАНИЕ МОЩНОСТИ: 1.19 W, ВРЕМЯ ЗАДЕРЖКИ РАСПРОСТРАНЕНИЯ: 1.5 NS, РАЗМЕР ФАБРИЧНОЙ УПАКОВКИ: 2500, ВЕС ИЗДЕЛИЯ: 143 MG</t>
  </si>
  <si>
    <t>DS90LV027ATMX/NOPB</t>
  </si>
  <si>
    <t>МИКРОСХЕМА АТТЕНЮАТОРА,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</si>
  <si>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МИКРОСХЕМА АТТЕНЮАТОРА, С ЦИФРОВЫМ ИНТЕРФЕЙСОМ УПРАВЛЕНИЯ, НАПРЯЖЕНИЕ ПИТАНИЯ 3В, ОСЛАБЛЕНИЕ 0,5ДБ, РАБОЧАЯ ТЕМПЕРАТУРА -40°C +105°C, В КОРПУСЕ DG983-2</t>
  </si>
  <si>
    <t>DAT-31R5-PP</t>
  </si>
  <si>
    <t>КАТЕГОРИЯ ПРОДУКТА: ИС ИНТЕРФЕЙСА LVDS; ТИП: CMOS; КОЛИЧЕСТВО ДРАЙВЕРОВ: 1 DRIVER; КОЛИЧЕСТВО ПРИЕМНИКОВ: 1 RECEIVER; ДИАПАЗОН ДАННЫХ: 400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REEL; УПАКОВКА: CUT TAPE; УПАКОВКА: MOUSEREEL; ВЫСОТА: 1.45 MM; ВХОДНОЕ НАПРЯЖЕНИЕ, МАКС.: 100 MV; ВХОДНОЕ НАПРЯЖЕНИЕ, МИН.: - 100 MV; ДЛИНА: 4.9 MM; РАБОЧИЙ ТОК ИСТОЧНИКА ПИТАНИЯ: 9 MA; РАБОЧЕЕ НАПРЯЖЕНИЕ ПИТАНИЯ: 3.3 V; PD - РАССЕИВАНИЕ МОЩНОСТИ: 1.025 W; ВРЕМЯ ЗАДЕРЖКИ РАСПРОСТРАНЕНИЯ: 2.5 NS; СЕРИЯ: DS90LV018A; РАЗМЕР ФАБРИЧНОЙ УПАКОВКИ: 2500; ШИРИНА: 3.9 MM; ВЕС ИЗДЕЛИЯ: 143 MG</t>
  </si>
  <si>
    <t>DS90LV018ATMX/NOPB</t>
  </si>
  <si>
    <t>КАТЕГОРИЯ ПРОДУКТА: НИ ВСПЫШКА, РОХС: ПОДРОБНОСТИ, ТИП КРЕПЛЕНИЯ: СМД/СМТ, УПАКОВКА/КОРОБКА: SOIC-WIDE-8, РЯД: AT45DB161E, ОБЪЕМ ПАМЯТИ: 16 МБИТ, НАПРЯЖЕНИЕ ПИТАНИЯ - МИН.: 2,5 В, НАПРЯЖЕНИЕ ПИТАНИЯ - МАКС.: 3,6 В, АКТИВНЫЙ ТОК ЧТЕНИЯ - МАКС.: 22 МА, ТИП ИНТЕРФЕЙСА: СПИ, МАКСИМАЛЬНАЯ ТАКТОВАЯ ЧАСТОТА: 70 МГЦ, ОРГАНИЗАЦИЯ: 2MX8, ШИРИНА ШИНЫ ДАННЫХ: 8 БИТ, ТИП СИНХРОНИЗАЦИИ: СИНХРОННЫЙ, МИНИМАЛЬНАЯ РАБОЧАЯ ТЕМПЕРАТУРА: -40С, МАКСИМАЛЬНАЯ РАБОЧАЯ ТЕМПЕРАТУРА: + 85 С, АРХИТЕКТУРА: СТИРАНИЕ ЧИПА, БРЕНД: РЕНЕСАС / ДИАЛОГ, ТИП ПАМЯТИ: НИ, ТИП ПРОДУКТА: НО ФЛЭШ, СКОРОСТЬ: 70 МГЦ,</t>
  </si>
  <si>
    <t>AT45DB161E-SHD2B-T</t>
  </si>
  <si>
    <t>КАТЕГОРИЯ ПРОДУКТА: ИС ИНТЕРФЕЙСА RS-422/RS-485, РОХС: ПОДРОБНОСТИ, РЯД: SN65LBC172A, ТИП КРЕПЛЕНИЯ: СМД/СМТ, УПАКОВКА/КОРОБКА: СОИК-20, ФУНКЦИЯ: ВОДИТЕЛЬ, КОЛИЧЕСТВО ОРГАНОВ УПРАВЛЕНИЯ: 4 ВОДИТЕЛЬ, КОЛИЧЕСТВО ПОЛУЧАТЕЛЕЙ: 0 ПРИЕМНИК, СКОРОСТЬ ПЕРЕДАЧИ ДАННЫХ: 30 МБИТ/С, НАПРЯЖЕНИЕ ПИТАНИЯ - МАКС.: 5 В, НАПРЯЖЕНИЕ ПИТАНИЯ - МИН.: 5 В, МИНИМАЛЬНАЯ РАБОЧАЯ ТЕМПЕРАТУРА: -40С, МАКСИМАЛЬНАЯ РАБОЧАЯ ТЕМПЕРАТУРА: + 85 С, ОПЕРАТИВНОЕ ЭЛЕКТРОСНАБЖЕНИЕ: 23 МА, РАБОЧЕЕ НАПРЯЖЕНИЕ ПИТАНИЯ: 5 В, ПРОДУКТ: ДРАЙВЕРЫ RS-422/RS-485, ТИП ПРОДУКТА: ИС ИНТЕРФЕЙСА RS-422/RS-485, НЕИСПРАВНОСТЬ: НЕИСПРАВНОСТЬ,</t>
  </si>
  <si>
    <t>SN65LBC172ADWR</t>
  </si>
  <si>
    <t>МИКРОСХЕМА АНАЛОГОВО-ЦИФРОВОЙ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</si>
  <si>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АНАЛОГО-ЦИФРОВЫЕ ПРЕОБРАЗОВАТЕЛИ - АЦП, РОХС: ПОДРОБНОСТИ, РЯД: LTC2144-14, ТИП КРЕПЛЕНИЯ: СМД/СМТ, УПАКОВКА/КОРОБКА: QFN-64, РАЗРЕШЕНИЕ: 14 БИТ, КОЛИЧЕСТВО КАНАЛОВ: 2 КАНАЛА, ЧАСТОТА ВЫБОРКИ: 105 МВЫБ/С, ТИП ВХОДА: ДИФФЕРЕНЦИАЛЬНЫЙ/НЕСИММЕТРИЧНЫЙ, АРХИТЕКТУРА: ТРУБОПРОВОД, АНАЛОГОВОЕ НАПРЯЖЕНИЕ ПИТАНИЯ: 1,8 В, КОМПЛЕКТ ДЛЯ РАЗРАБОТКИ: DC1620A-H, ДНЛ – ДИФФЕРЕНЦИАЛЬНАЯ НЕЛИНЕЙНОСТЬ: 0,3 МЛАДШЕГО РАЗРЯДА, INL – ИНТЕГРАЛЬНАЯ НЕЛИНЕЙНОСТЬ: 1 МЛАДШИЙ БИТ, PD - ПОТЕРИ МОЩНОСТИ: 149 МВТ, ТИП ПРОДУКТА: АЦП — АНАЛОГО-ЦИФРОВЫЕ ПРЕОБРАЗОВАТЕЛИ, ТИП ССЫЛКИ: ВНУТРЕННИЙ, SFDR – ДИНАМИЧЕСКИЙ ДИАПАЗОН БЕЗ ПОБОЧНЫХ ЭФФЕКТОВ: 90 ДБ, НЕИСПРАВНОСТЬ: НЕИСПРАВНОСТЬ,</t>
  </si>
  <si>
    <t>LTC2144IUP-14#PBF</t>
  </si>
  <si>
    <t>МИКРОСХЕМА СПЛИТТЕР СИГНАЛА,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</si>
  <si>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ПРОДУКТ: SPLITTER FILTER MODULES, ЧАСТОТА: 1000 MHZ, ЧАСТОТНЫЙ ДИАПАЗОН: 5 MHZ TO 1000 MHZ, ИМПЕДАНС: 50 OHMS, ТИП ВЫВОДОВ: SMD/SMT, УПАКОВКА / БЛОК: 4.22 MM X 3.81 MM X 3.94 MM, МИНИМАЛЬНАЯ РАБОЧАЯ ТЕМПЕРАТУРА: - 40 C, МАКСИМАЛЬНАЯ РАБОЧАЯ ТЕМПЕРАТУРА: + 85 C, СЕРИЯ: SBTC, УПАКОВКА: CUT TAPE, УПАКОВКА: MOUSEREEL, УПАКОВКА: REEL, МОНТАЖ: SMD/SMT, ТИП: 2-WAY, ВНОСИМЫЕ ПОТЕРИ: 0.5 DB, РАЗМЕР ФАБРИЧНОЙ УПАКОВКИ: 2000, ВЕС ИЗДЕЛИЯ: 755.019 MG</t>
  </si>
  <si>
    <t>SBTC-2-10L+</t>
  </si>
  <si>
    <t>МИКРОСХЕМА ИНТЕГРАЛЬНАЯ МОНОЛИТНАЯ - ИС ДЛЯ УПРАВЛЕНИЯ ПИТАНИЕМ - ПРЕОБРАЗОВАТЕЛИ ПОСТОЯННОГО ТОКА В ПОСТОЯННЫЙ. ИСП. В ЭЛЕКТРОННЫХ УСТРОЙСТВАХ ОБЩЕГРАЖДАНСКОГО НАЗНАЧЕНИЯ. (ОБОРУДОВАНИЕ ДЛЯ АВТОМАТИЗАЦИИ ПРОМЫШЛЕННЫХ ПРЕДПРИЯТИЙ, КОМПЬЮТЕРНЫХ</t>
  </si>
  <si>
    <t>КАТЕГОРИЯ ТОВАРА: ПРЕОБРАЗОВАТЕЛИ ПОСТОЯННОГО ТОКА В ПОСТОЯННЫЙ С ИЗОЛЯЦИЕЙ (MINI 1W ISO REG DC/DC CONVERTER). ВИД МОНТАЖА:SMD/SMT. УПАКОВКА / БЛОК:SOIC-8. КОЛИЧЕСТВО ВЫХОДОВ:1 OUTPUT. ВЫХОДНАЯ МОЩНОСТЬ:1 W. ВХОДНОЕ НАПРЯЖЕНИЕ, НОМИНАЛЬНОЕ:5 V ХОДНОЕ НАПРЯЖЕНИЕ, МИН.:4.5 V. ВХОДНОЕ НАПРЯЖЕНИЕ, МАКС.:5.5 V. ВЫХОДНОЕ НАПРЯЖЕНИЕ-КАНАЛ 1:3.3 V/ ВЫХОДНОЙ ТОК-КАНАЛ 1:300 MA. НАПРЯЖЕНИЕ ИЗОЛЯЦИИ:1 KV. МИНИМАЛЬНАЯ РАБОЧАЯ ТЕМПЕРАТУРА:- 40 C. МАКСИМАЛЬНАЯ РАБОЧАЯ ТЕМПЕРАТУРА:+ 85 C. УПАКОВКА / БЛОК:SO-28. ПРОДУКТ:ISOLATED. СЕРИЯ:AM10E-Z. ВХОДНОЕ НАПРЯЖЕНИЕ:4.5 V TO 5.5 V. УПАКОВКА:TUBE . ТОРГОВАЯ МАРКА:TEXAS INSTRUMENTS . ЧУВСТВИТЕЛЬНЫЙ К ВЛАЖНОСТИ:YES . ТИП ПРОДУКТА:ISOLATED DC-DC CONVERTERS . РАЗМЕР ФАБРИЧНОЙ УПАКОВКИ:28 . ПОДКАТЕГОРИЯ:DC-DC CONVERTER . ВЕС ИЗДЕЛИЯ:524.400 MG</t>
  </si>
  <si>
    <t>AM10E-2405SZ</t>
  </si>
  <si>
    <t>AIMTEC</t>
  </si>
  <si>
    <t>ПРОГРАММИРУЕМАЯ ЛОГИЧЕСКАЯ ИНТЕГРАЛЬНАЯ СХЕМА,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</si>
  <si>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ППВМ - КОНФИГУРАЦИОННАЯ ПАМЯТЬ, ROHS: ПОДРОБНОСТИ, ТИП ПАМЯТИ: FLASH, РАЗМЕР ПАМЯТИ: 1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ТОРГОВАЯ МАРКА: INTEL / ALTERA, ЧУВСТВИТЕЛЬНЫЙ К ВЛАЖНОСТИ: YES, РАБОЧИЙ ТОК ИСТОЧНИКА ПИТАНИЯ: 50 UA, ТИП ПРОДУКТА: FPGA - CONFIGURATION MEMORY, СЕРИЯ: EPCS1, РАЗМЕР ФАБРИЧНОЙ УПАКОВКИ: 100, ПОДКАТЕГОРИЯ: PROGRAMMABLE LOGIC ICS, НАПРЯЖЕНИЕ ПИТАНИЯ - МАКС.: 3.6 V, НАПРЯЖЕНИЕ ПИТАНИЯ - МИН.: 2.7 V, КОММЕРЧЕСКОЕ ОБОЗНАЧЕНИЕ: ENPIRION, ДРУГИЕ НАЗВАНИЯ ТОВАРА №: 974779</t>
  </si>
  <si>
    <t>МИКРОСХЕМА ИНТЕГРАЛЬНАЯ МОНОЛИТНАЯ - ПРОГРАММИРУЕМЫЕ ЛОГИЧЕСКИЕ ИС. ИСП. В ЭЛЕКТРОННЫХ УСТРОЙСТВАХ ГРАЖДАНСКОГО НАЗНАЧЕНИЯ. . (ОБОРУДОВАНИЕ ДЛЯ АВТОМАТИЗАЦИИ ПРОМЫШЛЕННЫХ ПРЕДПРИЯТИЙ, КОМПЬЮТЕРНЫХ СИСТЕМ). НЕ ИМЕЕТ ФУНКЦИИ ШИФРОВАНИЯ И КРИПТОГРАФИИ.</t>
  </si>
  <si>
    <t>КАТЕГОРИЯ ТОВАРА: ПРОГРАММИРУЕМЫЕ ЛОГИЧЕСКИЕ ИС - ПРОГРАММИРУЕМАЯ ВЕНТИЛЬНАЯ МАТРИЦА. (FPGA) ПРОДУКТ:CYCLONE III LS. КОЛИЧЕСТВО ЛОГИЧЕСКИХ ЭЛЕМЕНТОВ:198464. КОЛИЧЕСТВО БЛОКОВ ЛОГИЧЕСКИХ МАССИВОВ (LAB):12404. КОЛИЧЕСТВО ВХОДОВ/ВЫХОДОВ:226 I/O. РАБОЧЕЕ НАПРЯЖЕНИЕ ПИТАНИЯ:1.15 V TO 1.25 V. ДИАПАЗОН РАБОЧИХ ТЕМПЕРАТУР:- 40 C+ 85 C. ВИД МОНТАЖА:SMD/SMT ПАКОВКА / БЛОК:FBGA-484. УПАКОВКА:TRAY.</t>
  </si>
  <si>
    <t>88PG8227A1-NFE1C000</t>
  </si>
  <si>
    <t>ЛОГИЧЕСКАЯ МИКРОСХЕМА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 РЕГИСТРЫ СДВИГА СЧЕТЧИКА ПОСЛЕДОВАТЕЛЬНОСТЬ</t>
  </si>
  <si>
    <t>КАТЕГОРИЯ ПРОДУКТА: АНАЛОГОВАЯ СХЕМА ИС, РОХС: ПОДРОБНОСТИ, ТИП КРЕПЛЕНИЯ: СМД/СМТ, УПАКОВКА/КОРОБКА: СОИК-8, КОЛИЧЕСТВО КАНАЛОВ: 1 КАНАЛ, КОНФИГУРАЦИЯ: 1 Х ОДНОПОЛЮСНЫЙ, СОПРОТИВЛЕНИЕ ВКЛЮЧЕНИЯ - МАКС: 25 ОМ, НАПРЯЖЕНИЕ ПИТАНИЯ - МИН.: 9 ВОПРОС, НАПРЯЖЕНИЕ ПИТАНИЯ - МАКС.: 40 В, МИНИМАЛЬНОЕ ДВОЙНОЕ НАПРЯЖЕНИЕ ПИТАНИЯ: +/- 4,5 В, МАКСИМАЛЬНОЕ ДВОЙНОЕ НАПРЯЖЕНИЕ ПИТАНИЯ: +/- 20 В, ВРЕМЯ ВКЛЮЧЕНИЯ - МАКС: 150 НС, ВРЕМЯ ВЫКЛЮЧЕНИЯ - МАКС: 150 НС, МИНИМАЛЬНАЯ РАБОЧАЯ ТЕМПЕРАТУРА: -40С, МАКСИМАЛЬНАЯ РАБОЧАЯ ТЕМПЕРАТУРА: + 85 С, РЯД: МАКС4660, ВЫСОТА: 1,58 ММ (МАКС.), ДЛИНА: 4,98 ММ (МАКС.), PD - ПОТЕРИ МОЩНОСТИ: 1509 ВТ, ТИП ПРОДУКТА: ИС АНАЛОГОВЫХ ПЕРЕКЛЮЧАТЕЛЕЙ, КОЛИЧЕСТВО УПАКОВКИ С ЗАВОДА: 2500, ПОДКАТЕГОРИЯ: ИС ПЕРЕКЛЮЧАТЕЛЯ, ТОК ПИТАНИЯ - МАКС: 200 МКА, ТИП ИСТОЧНИКА ПИТАНИЯ: ЕДИНАЯ ПОСТАВКА, ДВОЙНАЯ ПОСТАВКА, ПЕРЕКЛЮЧАТЕЛЬ НЕПРЕРЫВНОГО ПОТОКА: 150 МА, ШИРИНА: 3,99 ММ (МАКС.), НОМЕР ДЕТАЛИ. ПСЕВДОНИМЫ: МАКС4660,</t>
  </si>
  <si>
    <t>MAX4660ESA+T</t>
  </si>
  <si>
    <t>КАТЕГОРИЯ ПРОДУКТА: РЧ УСИЛИТЕЛЬ, РОХС: ПОДРОБНОСТИ, ТИП КРЕПЛЕНИЯ: СМД/СМТ, УПАКОВКА/КОРОБКА: QFN-24, ТЕХНОЛОГИИ: СИ, РЯД: HMC577, УПАКОВКА: КАТУШКА, БРЕНД: АНАЛОГОВЫЕ УСТРОЙСТВА, ТИП ПРОДУКТА: РЧ УСИЛИТЕЛЬ, КОЛИЧЕСТВО УПАКОВКИ С ЗАВОДА: 100,</t>
  </si>
  <si>
    <t>HMC577LC4BTR</t>
  </si>
  <si>
    <t>МИКРОСХЕМА ИНТЕГРАЛЬНАЯ МОНОЛИТНАЯ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 .</t>
  </si>
  <si>
    <t>КАТЕГОРИЯ ПРОДУКТА: ИМПУЛЬСНЫЕ РЕГУЛЯТОРЫ НАПРЯЖЕНИЯ, РОХС: ПОДРОБНОСТИ, ТИП КРЕПЛЕНИЯ: СМД/СМТ, УПАКОВКА/КОРОБКА: WQFN-16, ТОПОЛОГИЯ: СПОСОБСТВОВАТЬ РОСТУ, ВЫХОДНОЕ НАПРЯЖЕНИЕ: ОТ 2,9 В ДО 38 В, ВЫХОДНОЙ ТОК: 6,6 А, КОЛИЧЕСТВО ВЫХОДОВ: 1 ВЫХОД, ВХОДНОЕ НАПРЯЖЕНИЕ, МИН.: 2.9 V, ВХОДНОЕ НАПРЯЖЕНИЕ, МАКС.: 32 V, ТОК ПОКОЯ: 500 МКА, ЧАСТОТА ПЕРЕКЛЮЧЕНИЯ: 1,14 МГЦ, МИНИМАЛЬНАЯ РАБОЧАЯ ТЕМПЕРАТУРА: - 40 С, МАКСИМАЛЬНАЯ РАБОЧАЯ ТЕМПЕРАТУРА: + 150 С, ВХОДНОЕ НАПРЯЖЕНИЕ: ОТ 2,9 В ДО 32 В, ЧУВСТВИТЕЛЕН К ВЛАГЕ: ДА, ОПЕРАТИВНОЕ ЭЛЕКТРОСНАБЖЕНИЕ: 500 МКА, ПРОДУКТ: РЕГУЛЯТОРЫ НАПРЯЖЕНИЯ, ТИП ПРОДУКТА: ИМПУЛЬСНЫЕ РЕГУЛЯТОРЫ НАПРЯЖЕНИЯ,</t>
  </si>
  <si>
    <t>TPS55340RTER</t>
  </si>
  <si>
    <t>КАТЕГОРИЯ ПРОДУКТА: РЧ УСИЛИТЕЛЬ, РОХС: ПОДРОБНОСТИ, ТИП КРЕПЛЕНИЯ: СМД/СМТ, УПАКОВКА/КОРОБКА: 4 ММ Х 4 ММ, ТИП: УСИЛИТЕЛИ С ПЕРЕМЕННЫМ КОЭФФИЦИЕНТОМ УСИЛЕНИЯ, ТЕХНОЛОГИИ: И, РАБОЧАЯ ЧАСТОТА: ОТ 700 МГЦ ДО 4 ГГЦ, P1ДБ — ТОЧКА СЖАТИЯ: 27,5 ДБМ, УКРЕПЛЕНИЕ: 32 ДБ, РАБОЧЕЕ НАПРЯЖЕНИЕ ПИТАНИЯ: 5 V, NF - ФОРМА ШУМА: 1,5 ДБ, OIP3 — ПЕРЕХВАТ ТРЕТЬЕГО ПОРЯДКА: 44 ДБМ, ОПЕРАТИВНОЕ ЭЛЕКТРОСНАБЖЕНИЕ: 230 МА, МИНИМАЛЬНАЯ РАБОЧАЯ ТЕМПЕРАТУРА: - 40 С, МАКСИМАЛЬНАЯ РАБОЧАЯ ТЕМПЕРАТУРА: + 85 С, РЯД: TQM879028, УПАКОВКА: КАТУШКА, УПАКОВКА: РАЗРЕЗАТЬ ЛЕНТУ, ВХОД ПОТЕРЬ НА ОТРАЖЕНИЕ: 20 ДБ, ЧУВСТВИТЕЛЕН К ВЛАГЕ: ДА, ТИП ПРОДУКТА: РЧ УСИЛИТЕЛЬ, КОЛИЧЕСТВО УПАКОВКИ С ЗАВОДА: 2500, ПОДКАТЕГОРИЯ: БЕСПРОВОДНЫЕ И РАДИОЧАСТОТНЫЕ ИНТЕГРАЛЬНЫЕ СХЕМЫ, ЧАСТОТА ИСПЫТАНИЙ: 2,14 ГГЦ, НОМЕР ДЕТАЛИ.</t>
  </si>
  <si>
    <t>TQM879028</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</si>
  <si>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</si>
  <si>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ETHERNET-ИС, РОХС: ПОДРОБНОСТИ, ТИП КРЕПЛЕНИЯ: СМД/СМТ, УПАКОВКА/КОРОБКА: QFN-48, ПРОДУКТ: ETHERNET-ТРАНСИВЕРЫ, СТАНДАРТ: 10/1GBASE-T, 100BASE-TX, КОЛИЧЕСТВО ТРАНСИВЕРОВ: 1 ТРАНСИВЕР, СКОРОСТЬ ПЕРЕДАЧИ ДАННЫХ: 10 МБИТ/С, 100 МБИТ/С, 1 ГБИТ/С, ТИП ИНТЕРФЕЙСА: МДИ, МДИ-Х, РГМИИ, РАБОЧЕЕ НАПРЯЖЕНИЕ ПИТАНИЯ: 1,2 В, МИНИМАЛЬНАЯ РАБОЧАЯ ТЕМПЕРАТУРА: -40С, МАКСИМАЛЬНАЯ РАБОЧАЯ ТЕМПЕРАТУРА: + 85 С, ЧУВСТВИТЕЛЕН К ВЛАГЕ: ДА, ТИП ПРОДУКТА: ETHERNET-ИС, КОЛИЧЕСТВО УПАКОВКИ С ЗАВОДА: 260, ПОДКАТЕГОРИЯ: КОММУНИКАЦИОННЫЕ И СЕТЕВЫЕ ИС, ТОК ПИТАНИЯ - МАКС: 563 МА, НАПРЯЖЕНИЕ ПИТАНИЯ - МАКС.: 3465 В, НАПРЯЖЕНИЕ ПИТАНИЯ - МИН.: 1,14 В, ЕДИНИЦА ИЗМЕРЕНИЯ: 150 500 МГ, КОНФИГУРАЦИЯ: ОДИНОКИЙ, ДНЕВНОЕ ВРЕМЯ: 8,2 НС, ПРЯМАЯ КРУТИЗНА - МИН: 100 МС, ВЫСОТА: 1,1 ММ, ДЛИНА: 2,9 ММ, ТИП ПРОДУКТА: МОП-ТРАНЗИСТОР,</t>
  </si>
  <si>
    <t>KSZ9021RNI</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</si>
  <si>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 МИКРОСХЕМА ИНТЕРФЕЙСНАЯ.</t>
  </si>
  <si>
    <t>КАТЕГОРИЯ ПРОДУКТА: ИС ИНТЕРФЕЙСА RS-232, РОХС: ПОДРОБНОСТИ, ТИП КРЕПЛЕНИЯ: СМД/СМТ, УПАКОВКА/КОРОБКА: TQFN-36 EP, РЯД: MAX3245E, ФУНКЦИЯ: ТРАНСИВЕР, СКОРОСТЬ ПЕРЕДАЧИ ДАННЫХ: 1 МБИТ/С, КОЛИЧЕСТВО ОРГАНОВ УПРАВЛЕНИЯ: 3 ВОДИТЕЛЬ, КОЛИЧЕСТВО ПОЛУЧАТЕЛЕЙ: 5 ПРИЕМНИК, ДУПЛЕКС: ПОЛНЫЙ ДУПЛЕКС, НАПРЯЖЕНИЕ ПИТАНИЯ - МАКС.: 5,5 В, НАПРЯЖЕНИЕ ПИТАНИЯ - МИН.: 3 ВОПРОС, ОПЕРАТИВНОЕ ЭЛЕКТРОСНАБЖЕНИЕ: 1 МА, МИНИМАЛЬНАЯ РАБОЧАЯ ТЕМПЕРАТУРА: -40С, МАКСИМАЛЬНАЯ РАБОЧАЯ ТЕМПЕРАТУРА: + 85 С, ЭСР-ЗАЩИТА: 15КВ, ВЫСОТА: 0,73 ММ, ДЛИНА: 6 ММ, РАБОЧЕЕ НАПРЯЖЕНИЕ ПИТАНИЯ: ОТ 3 В ДО 5,5 В, ПРОДУКТ: RS-232 ТРАНСИВЕРЫ, ТИП ПРОДУКТА: ИС ИНТЕРФЕЙСА RS-232, ЗАДЕРЖКА СИГНАЛА: 0,15 НАС, НЕИСПРАВНОСТЬ: С ВЫКЛЮЧЕНИЕМ, КОЛИЧЕСТВО УПАКОВКИ С ЗАВОДА: 50, ПОДКАТЕГОРИЯ: ИНТЕРФЕЙСНЫЕ ИС, ТИП ИСТОЧНИКА ПИТАНИЯ:</t>
  </si>
  <si>
    <t>MAX3245EETX+</t>
  </si>
  <si>
    <t>КАТЕГОРИЯ ПРОДУКТА: ИМПУЛЬСНЫЕ РЕГУЛЯТОРЫ НАПРЯЖЕНИЯ, РОХС: ПОДРОБНОСТИ, ТИП КРЕПЛЕНИЯ: СМД/СМТ, УПАКОВКА/КОРОБКА: ВСОН-14, ТОПОЛОГИЯ: БАК, ВЫХОДНОЕ НАПРЯЖЕНИЕ: 5 В, ВЫХОДНОЙ ТОК: 5 А, КОЛИЧЕСТВО ВЫХОДОВ: 1 ВЫХОД, ВХОДНОЕ НАПРЯЖЕНИЕ, МИН.: 8 ВОПРОС, ВХОДНОЕ НАПРЯЖЕНИЕ, МАКС.: 40 В, ТОК ПОКОЯ: 4,2 МА, ЧАСТОТА ПЕРЕКЛЮЧЕНИЯ: 260 КГЦ, МИНИМАЛЬНАЯ РАБОЧАЯ ТЕМПЕРАТУРА: -40С, МАКСИМАЛЬНАЯ РАБОЧАЯ ТЕМПЕРАТУРА: + 125 С, РЯД: LM2678, ВХОДНОЕ НАПРЯЖЕНИЕ: ОТ 8 В ДО 40 В, ОПЕРАТИВНОЕ ЭЛЕКТРОСНАБЖЕНИЕ: 4,2 МА, ТИП ПРОДУКТА: ИМПУЛЬСНЫЕ РЕГУЛЯТОРЫ НАПРЯЖЕНИЯ, НЕИСПРАВНОСТЬ: НЕИСПРАВНОСТЬ, КОЛИЧЕСТВО УПАКОВКИ С ЗАВОДА: 250, ПОДКАТЕГОРИЯ: PMIC — ИС УПРАВЛЕНИЯ ПИТАНИЕМ, НАПРЯЖЕНИЕ ПИТАНИЯ - МИН.: 8 ВОПРОС, ТОРГОВОЕ НАЗВАНИЕ: ПРОСТОЙ ПЕРЕКЛЮЧАТЕЛЬ, ТИП: ПОНИЖАЮЩИЙ РЕГУЛЯТОР НАПРЯЖЕНИЯ,</t>
  </si>
  <si>
    <t>LM2678SD-5.0/NOPB</t>
  </si>
  <si>
    <t>КАТЕГОРИЯ ПРОДУКТА: ИМПУЛЬСНЫЕ РЕГУЛЯТОРЫ НАПРЯЖЕНИЯ, РОХС: ПОДРОБНОСТИ, ТИП КРЕПЛЕНИЯ: СМД/СМТ, УПАКОВКА/КОРОБКА: ВСОН-14, ТОПОЛОГИЯ: БАК, ВЫХОДНОЕ НАПРЯЖЕНИЕ: ОТ 1,2 В ДО 37 В, ВЫХОДНОЙ ТОК: 5 А, КОЛИЧЕСТВО ВЫХОДОВ: 1 ВЫХОД, ВХОДНОЕ НАПРЯЖЕНИЕ, МИН.: 8 V, ВХОДНОЕ НАПРЯЖЕНИЕ, МАКС.: 40 V, ТОК ПОКОЯ: 4,2 МА, ЧАСТОТА ПЕРЕКЛЮЧЕНИЯ: 260 КГЦ, МИНИМАЛЬНАЯ РАБОЧАЯ ТЕМПЕРАТУРА: - 40 С, МАКСИМАЛЬНАЯ РАБОЧАЯ ТЕМПЕРАТУРА: + 125 С, РЯД: LM2678,ВХОДНОЕ НАПРЯЖЕНИЕ: ОТ 8 В ДО 40 В, ОПЕРАТИВНОЕ ЭЛЕКТРОСНАБЖЕНИЕ: 4,2 МА, ТИП ПРОДУКТА: ИМПУЛЬСНЫЕ РЕГУЛЯТОРЫ НАПРЯЖЕНИЯ, НЕИСПРАВНОСТЬ: НЕИСПРАВНОСТЬ, КОЛИЧЕСТВО УПАКОВКИ С ЗАВОДА: 250, ПОДКАТЕГОРИЯ: PMIC — ИС УПРАВЛЕНИЯ ПИТАНИЕМ, НАПРЯЖЕНИЕ ПИТАНИЯ - МИН.: 8 V, ИМЯ БРЕНДА: ПРОСТОЙ ПЕРЕКЛЮЧАТЕЛЬ, ТИП: ПОНИЖАЮЩИЙ РЕГУЛЯТОР НАПРЯЖЕНИЯ,</t>
  </si>
  <si>
    <t>LM2678SD-ADJ/NOPB</t>
  </si>
  <si>
    <t>КАТЕГОРИЯ ПРОДУКТА: АКСЕССУАРЫ ДЛЯ ПРОГРАММАТОРОВ, РОХС: ПОДРОБНОСТИ, ПРОДУКТ: КАБЕЛИ ПЛАТФОРМЫ USB II, ДЛЯ ИСПОЛЬЗОВАНИЯ С: FPGA, PROM, УСТРОЙСТВО CPLD, РАЗМЕРЫ: 115,6 ММ Х 53,3 ММ, РАБОЧЕЕ НАПРЯЖЕНИЕ ПИТАНИЯ: 5 В, ТИП ПРОДУКТА: АКСЕССУАРЫ ДЛЯ ПРОГРАММАТОРОВ, КОЛИЧЕСТВО УПАКОВКИ С ЗАВОДА: 1, ПОДКАТЕГОРИЯ: ВСТРОЕННЫЕ РЕШЕНИЯ,</t>
  </si>
  <si>
    <t>HW-USB-II-G</t>
  </si>
  <si>
    <t>КАТЕГОРИЯ ПРОДУКТА: СХЕМЫ ФИЛЬТРОВ ЭЛЕКТРОМАГНИТНЫХ ПОМЕХ, РОХС: ПОДРОБНОСТИ, ПРОДУКТ: МАССИВ СЕТЕВЫХ ФИЛЬТРОВ EMI, ТИП: ФИЛЬТР БЛОЧНОГО ТИПА, ЧАСТОТА СРЕЗА: -, ТИП ЦЕПИ: LC-ФИЛЬТР, ЕМКОСТЬ: 4,7 МКФ, ИНДУКТИВНОСТЬ: -, СОПРОТИВЛЕНИЕ: 430 МКОМ, НОМИНАЛЬНОЕ НАПРЯЖЕНИЕ: 50 V, НОМИНАЛЬНЫЙ ТОК: 20 А, КЛЕМТИП: СМД/СМТ, МИНИМАЛЬНАЯ РАБОЧАЯ ТЕМПЕРАТУРА: - 55 С, МАКСИМАЛЬНАЯ РАБОЧАЯ ТЕМПЕРАТУРА: + 125 С, РЯД: БНХ, УПАКОВКА: КАТУШКА, УПАКОВКА: РАЗРЕЗАТЬ ЛЕНТУ, УПАКОВКА: МЫШЬКАТУШКА, ДЕМПФИРОВАНИЕ: 35 ДБ, ДИАПАЗОН ЧАСТОТ: ОТ 100 КГЦ ДО 1 ГГЦ, ВЫСОТА: 3,1 ММ, ДЕМПФИРОВАНИЕ ВСТАВКИ: 35 ДБ, ДЛИНА: 12,1 ММ, ДИАПАЗОН РАБОЧИХ ТЕМПЕРАТУР: ОТ - 55 С ДО + 125 С, ТИП ПРОДУКТА: СХЕМЫ ФИЛЬТРОВ ЭЛЕКТРОМАГНИТНЫХ ПОМЕХ,</t>
  </si>
  <si>
    <t>BNX024H01L</t>
  </si>
  <si>
    <t>ФИЛЬТР ПАВ</t>
  </si>
  <si>
    <t>КАТЕГОРИЯ ПРОДУКТА: ФИЛЬТР ПАВ, ЦЕНТРАЛЬНАЯ ЧАСТОТА 1090 МГЦ, ВНОСИМОЕ ЗАТУХАНИЕ В ПОЛОСЕ ПРОПУСКАНИЯ 1084-1096 МГЦ 3,9 ДБ , СОПРОТИВЛЕНИЕ ИСТОЧНИКА 50 ОМ, СОПРОТИВЛЕНИЕ НАГРУЗКИ 50 ОМ</t>
  </si>
  <si>
    <t>КАТЕГОРИЯ ПРОДУКТА: СМЕННЫЕ ДАТЧИКИ ТОКА, РОХС: ПОДРОБНОСТИ, НОМИНАЛЬНЫЙ ТОК: 10 МА, ТИП ДАТЧИКА: ТЕКУЩИЙ СМЫСЛ, ТИП: ЛИНЕЙНЫЙ ЗАЛ, РАБОЧЕЕ НАПРЯЖЕНИЕ ПИТАНИЯ: 5 V, ТИП ВЫВОДА: РАТИОМЕТРИЧЕСКИЙ, РЯД: АКС714, БРЕНД: АЛЛЕГРО МИКРОСИСТЕМС, МАКСИМАЛЬНАЯ РАБОЧАЯ ТЕМПЕРАТУРА: + 85 С, МИНИМАЛЬНАЯ РАБОЧАЯ ТЕМПЕРАТУРА: - 40 С, ЧУВСТВИТЕЛЕН К ВЛАГЕ: ДА, УПАКОВКА/КОРОБКА: СЕК-8, КОЛИЧЕСТВО УПАКОВКИ С ЗАВОДА: 3000, ПОДКАТЕГОРИЯ: ДАТЧИКИ, НАПРЯЖЕНИЕ ПИТАНИЯ - МАКС.: 5.5 V, НАПРЯЖЕНИЕ ПИТАНИЯ - МИН.: 4.5 V, IB – ВХОДНОЙ ТОК СМЕЩЕНИЯ: 5МА, СТАБИЛИЗАЦИЯ ПРИ КОЛЕБАНИЯХ СЕТЕВОГО НАПРЯЖЕНИЯ: 0,0004, НАЛОГОВОЕ СОГЛАШЕНИЕ: 0,002,</t>
  </si>
  <si>
    <t>ACS714ELCTR-05B-T</t>
  </si>
  <si>
    <t>КАТЕГОРИЯ ПРОДУКТА: ДАТЧИКИ ТОКА ДЛЯ МОНТАЖА НА ПЛАТЕ, НОМИНАЛЬНЫЙ ТОК: 90 A, ТИП ДАТЧИКА: CLOSED LOOP, ВРЕМЯ ОТКЛИКА: 0.5 US, ДИАПАЗОН РАБОЧИХ ТЕМПЕРАТУР: - 40 C TO + 85 C, ТОЧНОСТЬ: 0.5 %, ЧАСТОТНЫЙ ДИАПАЗОН: -, РАБОЧЕЕ НАПРЯЖЕНИЕ ПИТАНИЯ: 15 V, МАКСИМАЛЬНАЯ РАБОЧАЯ ТЕМПЕРАТУРА: + 85 C, МИНИМАЛЬНАЯ РАБОЧАЯ ТЕМПЕРАТУРА: - 40 C, СЕРИЯ: CSN, 25 , ВЕС ИЗДЕЛИЯ: 23,375 G,</t>
  </si>
  <si>
    <t>CSNP661</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</si>
  <si>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</si>
  <si>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МНОГОСЛОЙНЫЕ КЕРАМИЧЕСКИЕ КОНДЕНСАТОРЫ MLCC - SMD/SMT, ЕМКОСТЬ: 100 ПФ, НОМИНАЛЬНОЕ НАПРЯЖЕНИЕ ПОСТОЯННОГО ТОКА: 100 В ПОСТОЯННОГО ТОКА, ТОЛЕРАНТНОСТЬ: 20% , КОД КОРПУСА - ММ: 12012, ВЫСОТА: 0,81,35 ММ, МИНИМАЛЬНАЯ РАБОЧАЯ ТЕМПЕРАТУРА: - 55 С, МАКСИМАЛЬНАЯ РАБОЧАЯ ТЕМПЕРАТУРА: +85 С, ПРОДУКТ: MLCC ОБЩЕГО ТИПА, СТИЛЬ ОКОНЧАНИЯ: СМД/СМТ, ПРЕКРАЩЕНИЕ: СТАНДАРТ, РЯД: СС, ЕМКОСТЬ - НФ: 0,1 НФ, КЛАСС: КЛАСС 2, ДЛИНА: 1,6 ММ, ПРОДУКТА: КЕРАМИЧЕСКИЕ КОНДЕНСАТОРЫ, ПОДКАТЕГОРИЯ: КОНДЕНСАТОРЫ, ТИП: ЧИП-МНОГОСЛОЙНЫЙ КЕРАМИЧЕСКИЙ КОНДЕНСАТОР ОБЩЕГО НАЗНАЧЕНИЯ, ШИРИНА: 1,25 ММ,</t>
  </si>
  <si>
    <t>C0603C101J1GACAUTO</t>
  </si>
  <si>
    <t>РЕЛЕ ТВЕРДОТЕЛЬНОЕ ДЛЯ МОНТАЖА НА ПЕЧАТНУЮ ПЛАТУ, НА НАПРЯЖЕНИЕ 60 В И БОЛЕЕ, НА СИЛУ ТОКА НЕ БОЛЕЕ 2 А. ТОВАР ВВОЗИТСЯ НА БЕЗВОЗМЕЗДНОЙ ОСНОВЕ. СТОИМОСТЬ УКАЗАНА ТОЛЬКО ДЛЯ ТАМОЖЕННЫХ ЦЕЛЕЙ. НЕ ВОЕННОГО НАЗНАЧЕНИЯ.</t>
  </si>
  <si>
    <t>КАТЕГОРИЯ ПРОДУКТА: ТВЕРДОТЕЛЬНЫЕ РЕЛЕ - ПЕЧАТНОГО МОНТАЖА, ROHS: ПОДРОБНОСТИ, УПАКОВКА: TUBE, ВИД МОНТАЖА: PCB MOUNT, НОМИНАЛЬНЫЙ ТОК НАГРУЗКИ: 500 MA, НОМИНАЛЬНОЕ НАПРЯЖЕНИЕ НАГРУЗКИ: 60 VAC, 60 VDC, КОНФИГУРАЦИЯ КОНТАКТОВ РЕЛЕ: 1 FORM A (SPST-NO), ДИАПАЗОН УПРАВЛЯЮЩЕГО НАПРЯЖЕНИЯ: 1.25 VDC, УПАКОВКА / БЛОК: SOP-4, ТИП ВЫХОДА: PHOTO MOSFET, ВХОДНОЙ ТОК: 50 MA, МИНИМАЛЬНАЯ РАБОЧАЯ ТЕМПЕРАТУРА: - 40 C, МАКСИМАЛЬНАЯ РАБОЧАЯ ТЕМПЕРАТУРА: + 85 C, ДЛИНА: 4.4 MM, ШИРИНА: 4.3 MM, ВЫСОТА: 2.1 MM, СЕРИЯ: AQY23XS, ФОРМА КОНТАКТА: SPST (1 FORM A), НАПРЯЖЕНИЕ ИЗОЛЯЦИИ: 1.5 KV, ЧУВСТВИТЕЛЬНЫЙ К ВЛАЖНОСТИ: YES, PD - РАССЕИВАНИЕ МОЩНОСТИ: 350 MW, ПРОДУКТ: SOLID STATE RELAYS, ТИП ПРОДУКТА: SSR - SOLID STATE RELAYS</t>
  </si>
  <si>
    <t>AQY232S</t>
  </si>
  <si>
    <t>РАЗЪЕМ СОЕДИНИТЕЛЬНЫЙ ДЛЯ ПРОВОДОВ И КАБЕЛЕЙ. ПРОМЫШЛЕННЫЙ. ТОВАР ВВОЗИТСЯ НА БЕЗВОЗМЕЗДНОЙ ОСНОВЕ. СТОИМОСТЬ УКАЗАНА ТОЛЬКО ДЛЯ ТАМОЖЕННЫХ ЦЕЛЕЙ.</t>
  </si>
  <si>
    <t>КАТЕГОРИЯ ПРОДУКТА: РАЗЪЕМЫ D-SUB СО СМЕШАННЫМИ КОНТАКТАМИ, РОХС: ПОДРОБНОСТИ, КОНФИГУРАЦИЯ КОНТАКТОВ: 13W3, КОЛИЧЕСТВО ПОЗИЦИЙ: 13 ПОЗИЦИЯ, ТИП КРЕПЛЕНИЯ: ПАНЕЛЬ, УГОЛ УСТАНОВКИ: ПРЯМОЙ, ТИП ЗАЖИМА: СКВОЗНОЕ ОТВЕРСТИЕ, УПАКОВКА: ПОДНОС, ОТФИЛЬТРОВАНО: НЕФИЛЬТРОВАННОЕ, ПОЛ: МУЖСКОЙ, ВЫСОТА: 12,5 ММ, КОЛИЧЕСТВО РЯДОВ: 2 РЯД, ТИП ПРОДУКТА: РАЗЪЕМЫ D-SUB СО СМЕШАННЫМИ КОНТАКТАМИ,</t>
  </si>
  <si>
    <t>9693115133</t>
  </si>
  <si>
    <t>ЧАСТИ ЭЛЕКТРОТЕХНИЧЕСКОГО ОБОРУДОВАНИЯ. ТОВАР ВВОЗИТСЯ НА БЕЗВОЗМЕЗДНОЙ ОСНОВЕ. СТОИМОСТЬ УКАЗАНА ТОЛЬКО ДЛЯ ТАМОЖЕННЫХ ЦЕЛЕЙ.  НЕ ВОЕННОГО НАЗНАЧЕНИЯ.</t>
  </si>
  <si>
    <t>ФЕРРИТОВЫЙ ФИЛЬТР ДЛЯ ПОДАВЛЕНИЯ ШУМОВЫХ ТОКОВ. КАТЕГОРИЯ ПРОДУКТА: ФЕРРИТОВЫЕ ФИЛЬТРЫ И ПРИНАДЛЕЖНОСТИ, ROHS: ПОДРОБНОСТИ, СЕРИЯ: B65812C, ПРОДУКТ: HARDWARE &amp; ACCESSORIES, ТИП: UNGAPPED, ЯДРО: RM CORE, РАЗМЕР СЕРДЕЧНИКА: RM 8, КОЛИЧЕСТВО КОНТАКТОВ: 12, ТИП ВЫВОДОВ: PIN, УПАКОВКА: BULK, МАКСИМАЛЬНОЕ СОПРОТИВЛЕНИЕ ПОСТОЯННОМУ ТОКУ: 47 UOHMS, ВНЕШНЯЯ ВЫСОТА: 10.6 MM, ДЛИНА СНАРУЖИ: 23.5 MM, ВНЕШНЯЯ ШИРИНА: 23.5 MM, ТИП ПРОДУКТА: FERRITE CORES &amp; ACCESSORIES, ПОДКАТЕГОРИЯ: FERRITES</t>
  </si>
  <si>
    <t>B65812C1512T001</t>
  </si>
  <si>
    <t>МОДУЛЬ-ПРОГРАММАТОР ЭМУЛЯТОРА ОТЛАДЧИКА, ДЛЯ ВНУТРИСХЕМНОГО ПРОГРАММИРОВАНИЯ И ОТЛАДКИ МИКРОКОНТРОЛЛЕРОВ В КОМПЛЕКТЕ С КАБЕЛЯМИ И ПЕРЕХОДНИКАМИ, НЕ СОДЕРЖИТ ШИФРОВАЛЬНЫЕ (КРИПТОГРАФИЧЕСКИЕ) СРЕДСТВА, НЕ ВОЕННОГО НАЗНАЧЕНИЯ.</t>
  </si>
  <si>
    <t>КАТЕГОРИЯ ПРОДУКТА: КОМПЛЕКТУЮЩИЕ ДЛЯ ПРОГРАММАТОРОВ, ROHS: ПОДРОБНОСТИ, ПРОДУКТ: USB BLASTER DOWNLOAD CABLES, ДЛЯ ИСПОЛЬЗОВАНИЯ ВМЕСТЕ С: ALTERA FPGA PCB, ОПИСАНИЕ/ФУНКЦИЯ: THE USB-BLASTER DOWNLOAD CABLE INTERFACES A USB PORT ON A HOST COMPUTER TO AN ALTERA FPGA MOUNTED ON A PRINTED CIRCUIT BOARD, ГАБАРИТЫ: 2 IN X 2.5 IN X 1 IN, ТИП ИНТЕРФЕЙСА: 10 PIN HEADER, USB, РАБОЧЕЕ НАПРЯЖЕНИЕ ПИТАНИЯ: 1.5 V, 1.8 V, 2.5 V, 3.3 V, 5 V, ТИП ПРОДУКТА: PROGRAMMER ACCESSORIES, СЕРИЯ: ALTERA PROGRAMMER ACCESSORIES, РАЗМЕР ФАБРИЧНОЙ УПАКОВКИ: 1, ПОДКАТЕГОРИЯ: EMBEDDED SOLUTIONS, СРЕДСТВО ПРЕДНАЗНАЧЕНО ДЛЯ ОЦЕНКИ: ARRIA, CYCLONE, STRATIX, MAX FPGAS AND CPLDS, КОММЕРЧЕСКОЕ ОБОЗНАЧЕНИЕ: ALTERA IP, ДРУГИЕ НАЗВАНИЯ ТОВАРА №: 980631</t>
  </si>
  <si>
    <t>PL-USB2-BLASTER</t>
  </si>
  <si>
    <t>INTEL/ALTERA</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</si>
  <si>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30 ВТ, ВХОДНОЕ НАПРЯЖЕНИЕ, МИН.: 9 В, ВХОДНОЕ НАПРЯЖЕНИЕ, МАКС.: 36 В, ВЫХОДНОЕ НАПРЯЖЕНИЕ, КАНАЛ 1: 12 В, ВЫХОДНОЙ ТОК-КАНАЛ 1: 2,5 А, НАПРЯЖЕНИЕ ИЗОЛЯЦИИ: 1,5 КВ, МИНИМАЛЬНАЯ РАБОЧАЯ ТЕМПЕРАТУРА: - 40 С, МАКСИМАЛЬНАЯ РАБОЧАЯ ТЕМПЕРАТУРА: + 75 С, ДЛИНА: 50,8 ММ, ШИРИНА: 25,4 ММ, ВЫСОТА: 10,2 ММ, ПРОМЫШЛЕННОСТЬ: ПРОМЫШЛЕННЫЙ, ТОВАР: ИЗОЛИРОВАННЫЙ, СЕРИИ: ДЕСЯТЬ 30WIN, МАРКА: ТРАКО СИЛА, ВХОДНОЕ НАПРЯЖЕНИЕ: ОТ 9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31 Г,</t>
  </si>
  <si>
    <t>TEN 30-2412WIN</t>
  </si>
  <si>
    <t>КАТЕГОРИЯ ПРОДУКТА: СИЛОВЫЕ ИНДУКТОРЫ - ПОВЕРХНОСТНЫЙ МОНТАЖ, ROHS: ПОДРОБНОСТИ, ТИП ВЫВОДОВ: SMD/SMT, ЭКРАНИРОВАНИЕ: SHIELDED, ИНДУКТИВНОСТЬ: 47 UH, ДОПУСТИМОЕ ОТКЛОНЕНИЕ: 0,2, МАКСИМАЛЬНЫЙ ПОСТОЯННЫЙ ТОК: 1.15 A, МАКСИМАЛЬНОЕ СОПРОТИВЛЕНИЕ ПОСТОЯННОМУ ТОКУ: 216 MOHMS, ТОК НАСЫЩЕНИЯ: 1.41 A, МИНИМАЛЬНАЯ РАБОЧАЯ ТЕМПЕРАТУРА: - 40 C, МАКСИМАЛЬНАЯ РАБОЧАЯ ТЕМПЕРАТУРА: + 125 C, ВИД МОНТАЖА: PCB MOUNT, ДЛИНА: 7.6 MM, ШИРИНА: 7.6 MM, ВЫСОТА: 4.35 MM, ДИАМЕТР: -, МАТЕРИАЛ СЕРДЕЧНИКА: FERRITE, СЕРИЯ: DR, УПАКОВКА: REEL, УПАКОВКА: CUT TAPE, УПАКОВКА: MOUSEREEL, ПРИМЕНЕНИЕ: POWER, ТОРГОВАЯ МАРКА: COILTRONICS / EATON, ТИП ЯДРА: DRUM, ПРОДУКТ: POWER INDUCTORS, ТИП ПРОДУКТА: POWER INDUCTORS - SMD, РАЗМЕР ФАБРИЧНОЙ УПАКОВКИ: 1100, ПОДКАТЕГОРИЯ: INDUCTORS, CHOKES &amp; COILS, ПРЕРЫВАНИЕ: STANDARD, ТЕСТОВАЯ ЧАСТОТА: 100 KHZ</t>
  </si>
  <si>
    <t>DR74-470-R</t>
  </si>
  <si>
    <t>КАТЕГОРИЯ ПРОДУКТА: СИЛОВЫЕ ИНДУКТОРЫ - ПОВЕРХНОСТНЫЙ МОНТАЖ, ROHS: ПОДРОБНОСТИ, ТИП: HIGH POWER INDUCTOR, ТИП ВЫВОДОВ: SMD/SMT, УПАКОВКА / БЛОК: 1890, ЭКРАНИРОВАНИЕ: SHIELDED, ИНДУКТИВНОСТЬ: 22 UH, ДОПУСТИМОЕ ОТКЛОНЕНИЕ: 0,2, МАКСИМАЛЬНЫЙ ПОСТОЯННЫЙ ТОК: 11 A, МАКСИМАЛЬНОЕ СОПРОТИВЛЕНИЕ ПОСТОЯННОМУ ТОКУ: 14.6 MOHMS, ТОК НАСЫЩЕНИЯ: 11 A, МИНИМАЛЬНАЯ РАБОЧАЯ ТЕМПЕРАТУРА: - 40 C, МАКСИМАЛЬНАЯ РАБОЧАЯ ТЕМПЕРАТУРА: + 125 C, Q МИН.: -, ВИД МОНТАЖА: PCB MOUNT, ДЛИНА: 18.3 MM, ШИРИНА: 18.2 MM, ВЫСОТА: 9 MM, ДИАМЕТР: -, МАТЕРИАЛ СЕРДЕЧНИКА: MANGANESE ZINC (MNZN) FERRITE, КВАЛИФИКАЦИЯ: AEC-Q200, СЕРИЯ: WE-HCI, УПАКОВКА: REEL, УПАКОВКА: CUT TAPE, УПАКОВКА: MOUSEREEL, ПРИМЕНЕНИЕ: POWER, ТОРГОВАЯ МАРКА: WURTH ELEKTRONIK, ПРОДУКТ: POWER INDUCTORS, ТИП ПРОДУКТА: POWER INDUCTORS - SMD, ЧАСТОТА СОБСТВЕННЫХ КОЛЕБАНИЙ: 10.5 MHZ, РАЗМЕР ФАБРИЧНОЙ УПАКОВКИ: 150, ПОДКАТЕГОРИЯ: INDUCTORS, CHOKES &amp; COILS, ПРЕРЫВАНИЕ: STANDARD, ТЕСТОВАЯ ЧАСТОТА: 100 KHZ</t>
  </si>
  <si>
    <t>74435572200</t>
  </si>
  <si>
    <t>КАТЕГОРИЯ ПРОДУКТА: СИЛОВЫЕ ИНДУКТОРЫ - ПОВЕРХНОСТНЫЙ МОНТАЖ, ROHS: ПОДРОБНОСТИ, ТИП: HIGH POWER INDUCTOR, ТИП ВЫВОДОВ: SMD/SMT, УПАКОВКА / БЛОК: 1890, ЭКРАНИРОВАНИЕ: SHIELDED, ИНДУКТИВНОСТЬ: 47 UH, ДОПУСТИМОЕ ОТКЛОНЕНИЕ: 0,2, МАКСИМАЛЬНЫЙ ПОСТОЯННЫЙ ТОК: 6.8 A, МАКСИМАЛЬНОЕ СОПРОТИВЛЕНИЕ ПОСТОЯННОМУ ТОКУ: 33.5 MOHMS, ТОК НАСЫЩЕНИЯ: 7 A, МИНИМАЛЬНАЯ РАБОЧАЯ ТЕМПЕРАТУРА: - 40 C, МАКСИМАЛЬНАЯ РАБОЧАЯ ТЕМПЕРАТУРА: + 125 C, Q МИН.: -, ВИД МОНТАЖА: PCB MOUNT, ДЛИНА: 18.3 MM, ШИРИНА: 18.2 MM, ВЫСОТА: 9 MM, ДИАМЕТР: -, МАТЕРИАЛ СЕРДЕЧНИКА: MANGANESE ZINC (MNZN) FERRITE, КВАЛИФИКАЦИЯ: AEC-Q200, СЕРИЯ: WE-HCI, УПАКОВКА: REEL, УПАКОВКА: CUT TAPE, УПАКОВКА: MOUSEREEL, ПРИМЕНЕНИЕ: POWER, ТОРГОВАЯ МАРКА: WURTH ELEKTRONIK, ПРОДУКТ: POWER INDUCTORS, ТИП ПРОДУКТА: POWER INDUCTORS - SMD, ЧАСТОТА СОБСТВЕННЫХ КОЛЕБАНИЙ: 7.5 MHZ, РАЗМЕР ФАБРИЧНОЙ УПАКОВКИ: 150, ПОДКАТЕГОРИЯ: INDUCTORS, CHOKES &amp; COILS, ПРЕРЫВАНИЕ: STANDARD, ТЕСТОВАЯ ЧАСТОТА: 100 KHZ</t>
  </si>
  <si>
    <t>74435574700</t>
  </si>
  <si>
    <t>КАТЕГОРИЯ ПРОДУКТА: СИЛОВЫЕ ИНДУКТОРЫ - ПОВЕРХНОСТНЫЙ МОНТАЖ, ROHS: ПОДРОБНОСТИ, ТИП: HIGH POWER INDUCTOR, ТИП ВЫВОДОВ: SMD/SMT, УПАКОВКА / БЛОК: 1890, ЭКРАНИРОВАНИЕ: SHIELDED, ИНДУКТИВНОСТЬ: 10 UH, ДОПУСТИМОЕ ОТКЛОНЕНИЕ: 0,2, МАКСИМАЛЬНЫЙ ПОСТОЯННЫЙ ТОК: 16.5 A, МАКСИМАЛЬНОЕ СОПРОТИВЛЕНИЕ ПОСТОЯННОМУ ТОКУ: 6.9 MOHMS, ТОК НАСЫЩЕНИЯ: 18.5 A, МИНИМАЛЬНАЯ РАБОЧАЯ ТЕМПЕРАТУРА: - 40 C, МАКСИМАЛЬНАЯ РАБОЧАЯ ТЕМПЕРАТУРА: + 125 C, Q МИН.: -, ВИД МОНТАЖА: PCB MOUNT, ДЛИНА: 18.3 MM, ШИРИНА: 18.2 MM, ВЫСОТА: 9 MM, ДИАМЕТР: -, МАТЕРИАЛ СЕРДЕЧНИКА: MANGANESE ZINC (MNZN) FERRITE, КВАЛИФИКАЦИЯ: AEC-Q200, СЕРИЯ: WE-HCI, УПАКОВКА: REEL, УПАКОВКА: CUT TAPE, УПАКОВКА: MOUSEREEL, ПРИМЕНЕНИЕ: POWER, ТОРГОВАЯ МАРКА: WURTH ELEKTRONIK, ПРОДУКТ: POWER INDUCTORS, ТИП ПРОДУКТА: POWER INDUCTORS - SMD, ЧАСТОТА СОБСТВЕННЫХ КОЛЕБАНИЙ: 16 MHZ, РАЗМЕР ФАБРИЧНОЙ УПАКОВКИ: 150, ПОДКАТЕГОРИЯ: INDUCTORS, CHOKES &amp; COILS, ПРЕРЫВАНИЕ: STANDARD, ТЕСТОВАЯ ЧАСТОТА: 100 KHZ</t>
  </si>
  <si>
    <t>74435571100</t>
  </si>
  <si>
    <t>КАТЕГОРИЯ ПРОДУКТА: РЧ-ИНДУКТОРЫ - ПОВЕРХНОСТНЫЙ МОНТАЖ, ROHS: ПОДРОБНОСТИ, ТИП: MOLDED, ТИП ВЫВОДОВ: SMD/SMT, УПАКОВКА / БЛОК: 6.6 MM X 5.97 MM X 10.55 MM, ЭКРАНИРОВАНИЕ: UNSHIELDED, ИНДУКТИВНОСТЬ: 206 NH, ДОПУСТИМОЕ ОТКЛОНЕНИЕ: 0,02, МАКСИМАЛЬНЫЙ ПОСТОЯННЫЙ ТОК: 0,125, МАКСИМАЛЬНОЕ СОПРОТИВЛЕНИЕ ПОСТОЯННОМУ ТОКУ: 30 MOHMS, ТОК НАСЫЩЕНИЯ: -, МИНИМАЛЬНАЯ РАБОЧАЯ ТЕМПЕРАТУРА: - 40 C, МАКСИМАЛЬНАЯ РАБОЧАЯ ТЕМПЕРАТУРА: + 125 C, Q МИН.: 95, ВИД МОНТАЖА: PCB MOUNT, ДЛИНА: 10.55 MM, ШИРИНА: 6.6 MM, ВЫСОТА: 5.97 MM, ДИАМЕТР: -, МАТЕРИАЛ СЕРДЕЧНИКА: AIR, СЕРИЯ: 132-XXSM, УПАКОВКА: REEL, УПАКОВКА: CUT TAPE, УПАКОВКА: MOUSEREEL, ПРИМЕНЕНИЕ: AUTOMOTIVE, ТОРГОВАЯ МАРКА: COILCRAFT, ТИП ЯДРА: WIREWOUND, ШАГ ВЫВОДОВ: 3.89 MM, ПРОДУКТ: RF INDUCTORS, ТИП ПРОДУКТА: RF INDUCTORS - LEADED, ЧАСТОТА СОБСТВЕННЫХ КОЛЕБАНИЙ: 800 MHZ, РАЗМЕР ФАБРИЧНОЙ УПАКОВКИ: 800, ПОДКАТЕГОРИЯ: INDUCTORS, CHOKES &amp; COILS, ПРЕРЫВАНИЕ: STANDARD, ТЕСТОВАЯ ЧАСТОТА: 50 MHZ, КОММЕРЧЕСКОЕ ОБОЗНАЧЕНИЕ: MAXI-SPRING, ДРУГИЕ НАЗВАНИЯ ТОВАРА №: 132-13SMGLB</t>
  </si>
  <si>
    <t>132-13SMGLD</t>
  </si>
  <si>
    <t>ЧАСТЬ ТРАНСФОРМАТОРА: СЕРДЕЧНИК ФЕРРИТОВЫЙ ДЛЯ ТРАНСФОРМАТОРА</t>
  </si>
  <si>
    <t>ФЕРРИТОВЫЙ СЕРДЕЧНИК ТРАНСФОРМАТОРА ДЛЯ ФИЛЬТРА ПОДАВЛЕНИЕ ЭМП . КАТЕГОРИЯ ПРОДУКТА: ФЕРРИТОВЫЕ ФИЛЬТРЫ И ПРИНАДЛЕЖНОСТИ, ROHS: ПОДРОБНОСТИ, СЕРИЯ: B66365G, ПРОДУКТ: FERRITE CORES, ТИП: UNGAPPED, ЯДРО: ETD CORE, РАЗМЕР СЕРДЕЧНИКА: 44 X 22 X 15, ИНДУКТИВНОСТЬ: 3.6 UH, ДОПУСТИМОЕ ОТКЛОНЕНИЕ: - 20 %, + 30 %, КОЛИЧЕСТВО КОНТАКТОВ: -, МАТЕРИАЛ СЕРДЕЧНИКА: N97, ТИП ВЫВОДОВ: -, УПАКОВКА: BULK, ТОРГОВАЯ МАРКА: EPCOS / TDK, ВНУТРЕННИЙ ДИАМЕТР: -, ВЫСОТА ВНУТРИ: 16.1 MM, ДЛИНА ВНУТРИ: 43.8 MM, ШИРИНА ВНУТРИ: 15.2 MM, ДИАМЕТР КАБЕЛЯ: -, ШАГ ВЫВОДОВ: -, МАКСИМАЛЬНОЕ СОПРОТИВЛЕНИЕ ПОСТОЯННОМУ ТОКУ: -, ВНЕШНЯЯ ВЫСОТА: 22.5 MM, ДЛИНА СНАРУЖИ: 43.8 MM, ВНЕШНЯЯ ШИРИНА: 15.2 MM, ТИП ПРОДУКТА: FERRITE CORES &amp; ACCESSORIES, РАЗМЕР ФАБРИЧНОЙ УПАКОВКИ: 144, ПОДКАТЕГОРИЯ: FERRITES, ДРУГИЕ НАЗВАНИЯ ТОВАРА №: B66365G X197 ETD44/22/15 B66365G0000X197</t>
  </si>
  <si>
    <t>B66365G0000X197</t>
  </si>
  <si>
    <t>ФЕРРИТОВЫЙ СЕРДЕЧНИК ТРАНСФОРМАТОРА ДЛЯ ФИЛЬТРА ПОДАВЛЕНИЕ ЭМП. КАТЕГОРИЯ ПРОДУКТА: ФЕРРИТОВЫЕ ФИЛЬТРЫ И ПРИНАДЛЕЖНОСТИ, ROHS: ПОДРОБНОСТИ, СЕРИЯ: B66417U, ПРОДУКТ: FERRITE CORES, ТИП: GAPPED, ЯДРО: EFD CORE, РАЗМЕР СЕРДЕЧНИКА: 20 X 10 X 7, ИНДУКТИВНОСТЬ: 160 NH, ДОПУСТИМОЕ ОТКЛОНЕНИЕ: 0,1, ТИП ПРИНАДЛЕЖНОСТЕЙ: -, КОЛИЧЕСТВО КОНТАКТОВ: -, МАТЕРИАЛ СЕРДЕЧНИКА: N87, ТИП ВЫВОДОВ: -, УПАКОВКА: BULK, ИМПЕДАНС: -, ВНУТРЕННИЙ ДИАМЕТР: -, ВЫСОТА ВНУТРИ: 7.7 MM, ДЛИНА ВНУТРИ: 15.4 MM, ШИРИНА ВНУТРИ: 8.9 MM, ДИАМЕТР КАБЕЛЯ: -, ШАГ ВЫВОДОВ: -, МАКСИМАЛЬНЫЙ ПОСТОЯННЫЙ ТОК: -, МАКСИМАЛЬНОЕ СОПРОТИВЛЕНИЕ ПОСТОЯННОМУ ТОКУ: -, ВНЕШНИЙ ДИАМЕТР: -, ВНЕШНЯЯ ВЫСОТА: 10 MM, ДЛИНА СНАРУЖИ: 20 MM, ВНЕШНЯЯ ШИРИНА: 6.65 MM, ТИП ПРОДУКТА: FERRITE CORES &amp; ACCESSORIES, РАЗМЕР ФАБРИЧНОЙ УПАКОВКИ: 1260, ПОДКАТЕГОРИЯ: FERRITES, ДРУГИЕ НАЗВАНИЯ ТОВАРА №: B66417U 160K187 EFD20/10/7 B66417U0160K187</t>
  </si>
  <si>
    <t>B66417U0160K187</t>
  </si>
  <si>
    <t>КАТЕГОРИЯ ПРОДУКТА: АЛЮМИНИЕВЫЕ ЭЛЕКТРОЛИТИЧЕСКИЕ КОНДЕНСАТОРЫ - SMD, ROHS: ПОДРОБНОСТИ, РЯД: HA-V, ПРОДУКТ: ЭЛЕКТРОЛИТИЧЕСКИЕ КОНДЕНСАТОРЫ ОБЩЕГО НАЗНАЧЕНИЯ, ЭЛЕКТРИЧЕСКАЯ МОЩНОСТЬ: 220 МКФ, НАПРЯЖЕНИЕ ПОСТОЯННОГО ТОКА: 10 В ПОСТОЯННОГО ТОКА, ТОЛЕРАНТНОСТЬ: 0,2, СОЭ: -, МИНИМАЛЬНАЯ РАБОЧАЯ ТЕМПЕРАТУРА: - 40С, МАКСИМАЛЬНАЯ РАБОЧАЯ ТЕМПЕРАТУРА: +105С, ДИАМЕТР: 6,3 ММ, ДЛИНА: 8ММ, ВЫСОТА: 7,7 ММ, ПРОДОЛЖИТЕЛЬНОСТЬ ЖИЗНИ: 1000 ЧАСОВ, ОТКЛОНЯЮЩИЙ ТОК: 105 МА, КВАЛИФИКАЦИЯ: AEC-Q200,ТИП ПРОДУКТА: ЭЛЕКТРОЛИТИЧЕСКИЕ КОНДЕНСАТОРЫ, КОЛИЧЕСТВО ШТУК С ЗАВОДА: 900, ПОДКАТЕГОРИЯ: КОНДЕНСАТОРЫ, СТИЛЬ ПОДКЛЮЧЕНИЯ: СМД/СМТ, ДОБРЫЙ: ТИП ПОВЕРХНОСТНОГО МОНТАЖА, ЕДИНИЦА ИЗМЕРЕНИЯ: 440 МГ, СТИЛЬ ПОДКЛЮЧЕНИЯ: СМД/СМТ, ДОБРЫЙ: АЛЮМИНИЕВЫЕ ЭЛЕКТРОЛИТИЧЕСКИЕ КОНДЕНСАТОРЫ СРЕДНЕГО РАЗМЕРА, ЕДИНИЦА ИЗМЕРЕНИЯ: 1400 Г,</t>
  </si>
  <si>
    <t>ADM803TAKSZ</t>
  </si>
  <si>
    <t>КОНДЕНСАТОР ОКСИДНО-ЭЛЕКТРОЛИТИЧЕСКИЙ АЛЮМИНИЕВЫЙ</t>
  </si>
  <si>
    <t>КАТЕГОРИЯ ПРОДУКТА: АЛЮМИНИЕВЫЕ ЭЛЕКТРОЛИТИЧЕСКИЕ КОНДЕНСАТОРЫ ДЛЯ ПОВЕРХНОСТНОГО МОНТАЖА; СЕРИЯ: FK-V HIGH; ПРОДУКТ: HIGH TEMP ELECTROLYTIC CAPACITORS; ЁМКОСТЬ: 100 UF; НОМИНАЛЬНОЕ НАПРЯЖЕНИЕ ПОСТОЯННОГО ТОКА: 6.3 VDC; ДОПУСТИМОЕ ОТКЛОНЕНИЕ: 20 %; ЭФФЕКТИВНОЕ ПОСЛЕДОВАТЕЛЬНОЕ СОПРОТИВЛЕНИЕ: 700 MOHMS; МИНИМАЛЬНАЯ РАБОЧАЯ ТЕМПЕРАТУРА:- 55 C; МАКСИМАЛЬНАЯ РАБОЧАЯ ТЕМПЕРАТУРА:+ 105 C; ДИАМЕТР: 5 MM; ДЛИНА: 5.8 MM; ВЫСОТА: 5.8 MM; СРОК СЛУЖБЫ: 2000 HOUR; ПУЛЬСИРУЮЩИЙ ТОК:160 MA; КВАЛИФИКАЦИЯ: AEC-Q200; УПАКОВКА: REEL; УПАКОВКА: CUT TAPE; УПАКОВКА: MOUSEREEL; ТОРГОВАЯ МАРКА: PANASONIC; ТОК УТЕЧКИ: 6.3 UA; ТИП ПРОДУКТА: ELECTROLYTIC CAPACITORS; 1000; ПОДКАТЕГОРИЯ: CAPACITORS; ТИП ВЫВОДОВ: SMD/SMT, ИП: ALUMINUM ELECTROLYTIC CAPACITORS/MEDIUM-SIZE.</t>
  </si>
  <si>
    <t>35TQC10MXB</t>
  </si>
  <si>
    <t>КОНДЕНСАТОР ПОСТОЯННОЙ ЁМКОСТИ, С БУМАЖНЫМ ИЛИ ПЛАСТМАССОВЫМ ДИЭЛЕКТРИКОМ</t>
  </si>
  <si>
    <t>КАТЕГОРИЯ ПРОДУКТА: ПЛЕНОЧНЫЕ КОНДЕНСАТОРЫ, ROHS: ПОДРОБНОСТИ, СЕРИЯ: B32776T, ТИП ВЫВОДОВ: RADIAL, ПРОДУКТ: DC LINK FILM CAPACITORS, ДИЭЛЕКТРИЧЕСКИЙ: POLYPROPYLENE (PP), ЁМКОСТЬ: 2.7 UF, НОМИНАЛЬНОЕ НАПРЯЖЕНИЕ ПОСТОЯННОГО ТОКА: 1.3 KVDC, ДОПУСТИМОЕ ОТКЛОНЕНИЕ: 0,1, КОЛИЧЕСТВО КОНТАКТОВ: 2 PIN, ШАГ ВЫВОДОВ: 37.5 MM, ИСПОЛНЕНИЕ ВЫВОДОВ: STRAIGHT, МИНИМАЛЬНАЯ РАБОЧАЯ ТЕМПЕРАТУРА: - 40 C, МАКСИМАЛЬНАЯ РАБОЧАЯ ТЕМПЕРАТУРА: + 105 C, ДЛИНА: 41.5 MM, ШИРИНА: 24 MM, ВЫСОТА: 15 MM, ЭФФЕКТИВНОЕ ПОСЛЕДОВАТЕЛЬНОЕ СОПРОТИВЛЕНИЕ: 34.7 MOHMS, УПАКОВКА: BULK, ЕМКОСТЬ - НФ: 2700 NF, ДИАМЕТР: -, ДИАМЕТР КАБЕЛЯ: 1.2 MM, СРОК СЛУЖБЫ: 100000 HOUR, ТИП ПРОДУКТА: FILM CAPACITORS, РАЗМЕР ФАБРИЧНОЙ УПАКОВКИ: 260, ПОДКАТЕГОРИЯ: CAPACITORS, ДРУГИЕ НАЗВАНИЯ ТОВАРА №: B32776T1275K</t>
  </si>
  <si>
    <t>B32776T1275K000</t>
  </si>
  <si>
    <t>КАТЕГОРИЯ ПРОДУКТА: ТОКОЧУВСТВИТЕЛЬНЫЕ РЕЗИСТОРЫ – ДЛЯ ПОВЕРХНОСТНОГО МОНТАЖА, ROHS: ПОДРОБНОСТИ, СЕРИЯ: WSL, СОПРОТИВЛЕНИЕ: 100 MOHMS, НОМИНАЛЬНАЯ МОЩНОСТЬ: 250 MW (1/4 W), ДОПУСТИМОЕ ОТКЛОНЕНИЕ: 0,01, ТЕМПЕРАТУРНЫЙ КОЭФФИЦИЕНТ: 75 PPM / C, КОРПУС - ДЮЙМЫ: 1206, КОРПУС - ММ: 3216, МИНИМАЛЬНАЯ РАБОЧАЯ ТЕМПЕРАТУРА: - 65 C, МАКСИМАЛЬНАЯ РАБОЧАЯ ТЕМПЕРАТУРА: + 170 C, ТЕХНОЛОГИЯ: METAL STRIP, ПРЕРЫВАНИЕ: 2 TERMINAL, ТИП ВЫВОДОВ: SMD/SMT, КВАЛИФИКАЦИЯ: AEC-Q200, УПАКОВКА: REEL, УПАКОВКА: CUT TAPE, УПАКОВКА: MOUSEREEL, ПРИМЕНЕНИЕ: CURRENT SENSE, ТОРГОВАЯ МАРКА: VISHAY / DALE, ОСОБЕННОСТИ: -, ВЫСОТА: 0.635 MM, ДЛИНА: 3.2 MM, ВИД МОНТАЖА: PCB MOUNT, ПРОДУКТ: METAL ELEMENT CURRENT SENSING RESISTORS, ТИП ПРОДУКТА: CURRENT SENSE RESISTORS, РАЗМЕР ФАБРИЧНОЙ УПАКОВКИ: 4000, ПОДКАТЕГОРИЯ: RESISTORS, КОММЕРЧЕСКОЕ ОБОЗНАЧЕНИЕ: POWER METAL STRIP, ТИП: POWER METAL STRIP RESISTORS, LOW VALUE (DOWN TO 0.0005 OHMS), SURFACE MOUNT, ШИРИНА: 1.6 MM</t>
  </si>
  <si>
    <t>WSL1206R1000FEA</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</si>
  <si>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 A, НОМИНАЛЬНОЕ НАПРЯЖЕНИЕ НАГРУЗКИ: 60 VAC, 60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ПРОДУКТ: SOLID STATE RELAYS, 2000 , ТИП ВЫВОДОВ: SOLDER PIN, ДРУГИЕ НАЗВАНИЯ ТОВАРА №: PVG612PBF SP001549188</t>
  </si>
  <si>
    <t>КАТЕГОРИЯ ПРОДУКТА: РАЗЪЕМЫ DIN 41612, ROHS: ПОДРОБНОСТИ, ПРОДУКТ: HEADERS, КОЛИЧЕСТВО ПОЗИЦИЙ: 48 POSITION, КОЛИЧЕСТВО РЯДОВ: 3 ROW, ШАГ: 2.54 MM, ТИП: TYPE M, ТИП ВЫВОДОВ: SOLDER PIN, УГОЛ МОНТАЖА: RIGHT ANGLE, НОМИНАЛЬНЫЙ ТОК: 1.5 A, ПОКРЫТИЕ КОНТАКТА: GOLD, СЕРИЯ: 85009, УПАКОВКА: TRAY, МАКСИМАЛЬНАЯ РАБОЧАЯ ТЕМПЕРАТУРА: + 125 C, МИНИМАЛЬНАЯ РАБОЧАЯ ТЕМПЕРАТУРА: - 55 C, ТИП ПРОДУКТА: DIN 41612 CONNECTORS, РАЗМЕР ФАБРИЧНОЙ УПАКОВКИ: 500, ПОДКАТЕГОРИЯ: BACKPLANE CONNECTORS, НОМИНАЛЬНОЕ НАПРЯЖЕНИЕ: 250 VAC, ДРУГИЕ НАЗВАНИЯ ТОВАРА №: 850090048</t>
  </si>
  <si>
    <t>85009-0048</t>
  </si>
  <si>
    <t>2-ПРОВОДНАЯ КЛЕММНАЯ КОЛОДКА, ШАГ 2,5 ММ, 0,5 ММ?, НА ПЛАТУ, СЕРАЯ. ВЫСОТА: 11.7 ММ. НОМИНАЛЬНОЕ НАПРЯЖЕНИЕ: 160 В. НОМИНАЛЬНЫЙ ТОК IN: 6 А. КОЛИЧЕСТВО УРОВНЕЙ: 1. СТЕПЕНЬ ЗАЩИТЫ (IP), В СМОНТИРОВАННОМ ВИДЕ: IP20. МАТЕРИАЛ ИЗОЛЯЦИИ КОРПУСА: ТЕРМОПЛАСТ. ПОПЕРЕЧНОЕ СЕЧЕНИЕ ПОДКЛЮЧАЕМОГО ТОНКОПРОВОЛОЧНОГО ПРОВОДА БЕЗ НАКОНЕЧНИКА: 0.08...2.5 ММ?. ПОПЕРЕЧНОЕ СЕЧЕНИЕ ПОДКЛЮЧАЕМОГО ОДНОПРОВОЛОЧНОГО (ЖЕСТКОГО) ПРОВОДА: 0.08...0.5 ММ?. РАБОЧАЯ ТЕМПЕРАТУРА: -60.0...105.0 °C. ПОПЕРЕЧНОЕ СЕЧЕНИЕ ПОДКЛЮЧАЕМОГО МНОГОПРОВОЛОЧНОГО (ГИБКОГО) ПРОВОДА: 0.08...0.5 ММ?. ОПЕРЕЧНОЕ СЕЧЕНИЕ ПОДКЛЮЧАЕМОГО ТОНКОПРОВОЛОЧНОГО ПРОВОДА С НАКОНЕЧНИКОМ: 0.25 ММ?. НОМИНАЛЬНОЕ ИМПУЛЬСНОЕ НАПРЯЖЕНИЕ: 2.5 КВ. СТЕПЕНЬ ЗАГРЯЗНЕНИЯ: 2. КОЛИЧЕСТВО ЭЛЕКТРИЧЕСКИХ СОЕДИНИТЕЛЕЙ: 2. ТИП СОЕДИНЕНИЯ ПРОВОДНИКА: СОЕДИНЕНИЕ С ПРУЖИННЫМ ЗАЖИМОМ. ТИП КРЕПЛЕНИЯ ПЕЧАТНОЙ ПЛАТЫ: СОЕДИНИТЕЛЬНЫЙ КОНТАКТ. МОДУЛЬНЫЕ РАСПОРНЫЕ (ПОДПРУЖИНЕННЫЕ) СОЕДИНИТЕЛИ: 2.5 ММ. МАТЕРИАЛ СОЕДИНИТЕЛЬНОЙ ПОВЕРХНОСТИ: ОЛОВО. ДЛИНА ШТЫРЯ: 4 ММ. ТИП СОЕДИНЕНИЯ ПЕЧАТНОЙ ПЛАТЫ: ПОДКЛЮЧЕНИЕ ПАЙКОЙ.ТИП ИЗДЕЛИЯ: ПРОМЫШЛЕННЫЕ РАЗЪЕМЫ.</t>
  </si>
  <si>
    <t>233 -102</t>
  </si>
  <si>
    <t>КАТЕГОРИЯ ПРОДУКТА: МЕЖПЛАТНЫЕ И ПРОМЕЖУТОЧНЫЕ СОЕДИНИТЕЛИ, ROHS: ПОДРОБНОСТИ, ПРОДУКТ: HEADERS, КОЛИЧЕСТВО ПОЗИЦИЙ: 100 POSITION, ШАГ: 0.8 MM, КОЛИЧЕСТВО РЯДОВ: 2 ROW, ТИП ВЫВОДОВ: SOLDER, УГОЛ МОНТАЖА: VERTICAL, ВЫСОТА ПАКЕТА: 7 MM, 9 MM, 11 MM, МАКСИМАЛЬНАЯ СКОРОСТЬ ПЕРЕДАЧИ: 56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ERM8, УПАКОВКА: REEL, УПАКОВКА: CUT TAPE, КЛАСС ОГНЕОПАСНОСТИ: UL 94 V-0, ВИД МОНТАЖА: SMD/SMT, ТИП ПРОДУКТА: BOARD TO BOARD &amp; MEZZANINE CONNECTORS, РАЗМЕР ФАБРИЧНОЙ УПАКОВКИ: 375, ПОДКАТЕГОРИЯ: BOARD TO BOARD &amp; MEZZANINE CONNECTORS, ДЛИНА КОНЕЧНОГО ЗАЖИМА: -, КОММЕРЧЕСКОЕ ОБОЗНАЧЕНИЕ: EDGE RATE</t>
  </si>
  <si>
    <t>ERM8-050-02.0-S-DV-TR</t>
  </si>
  <si>
    <t>КАТЕГОРИЯ ПРОДУКТА: СОЕДИНИТЕЛИ D-SUB СО СМЕШАННЫМИ КОНТАКТАМИ, ROHS: ПОДРОБНОСТИ, СОГЛАСОВАНИЕ КОНТАКТОВ: 5W5, КОЛИЧЕСТВО ПОЗИЦИЙ: 5 POSITION, ВИД МОНТАЖА: PANEL, УГОЛ МОНТАЖА: STRAIGHT, ТИП ВЫВОДОВ: THROUGH HOLE, УПАКОВКА: TRAY, ТОРГОВАЯ МАРКА: HARTING, ОТФИЛЬТРОВАННЫЙ: UNFILTERED, ТИП РАЗЪЁМА: FEMALE, ВЫСОТА: 12.5 MM, КОЛИЧЕСТВО РЯДОВ: 1 ROW, ТИП ПРОДУКТА: MIXED CONTACT D-SUB CONNECTORS, МАТЕРИАЛ КОРПУСА: STEEL, ПОКРЫТИЕ ОБОЛОЧКИ: TIN, РАЗМЕР ФАБРИЧНОЙ УПАКОВКИ: 50, ПОДКАТЕГОРИЯ: D-SUB CONNECTORS</t>
  </si>
  <si>
    <t>9693000055</t>
  </si>
  <si>
    <t>ДИОДНЫЙ МОСТ. КАТЕГОРИЯ ПРОДУКТА: ДИСКРЕТНЫЕ ПОЛУПРОВОДНИКОВЫЕ МОДУЛИ, ROHS: ПОДРОБНОСТИ, ПРОДУКТ: RECTIFIER MODULES, ТИП: SCHOTTKY RECTIFIER MODULE, ТЕХНОЛОГИЯ: SI, VF - ПРЯМОЕ НАПРЯЖЕНИЕ: 1.35 V, VR - ОБРАТНОЕ НАПРЯЖЕНИЕ: 150 V, ВИД МОНТАЖА: SCREW MOUNTS, УПАКОВКА / БЛОК: ADD-A-PAK, МИНИМАЛЬНАЯ РАБОЧАЯ ТЕМПЕРАТУРА: - 55 C, МАКСИМАЛЬНАЯ РАБОЧАЯ ТЕМПЕРАТУРА: + 175 C, СЕРИЯ: VSKCS209/150, УПАКОВКА: BULK, ТОРГОВАЯ МАРКА: VISHAY SEMICONDUCTORS, КОНФИГУРАЦИЯ:</t>
  </si>
  <si>
    <t>ДИОДНЫЙ МОСТ. КАТЕГОРИЯ ПРОДУКТА: ДИСКРЕТНЫЕ ПОЛУПРОВОДНИКОВЫЕ МОДУЛИ, ROHS: ПОДРОБНОСТИ, ПРОДУКТ: RECTIFIER MODULES, ТИП: SCHOTTKY RECTIFIER MODULE, ТЕХНОЛОГИЯ: SI, VF - ПРЯМОЕ НАПРЯЖЕНИЕ: 1.35 V, VR - ОБРАТНОЕ НАПРЯЖЕНИЕ: 150 V, ВИД МОНТАЖА: SCREW MOUNTS, УПАКОВКА / БЛОК: ADD-A-PAK, МИНИМАЛЬНАЯ РАБОЧАЯ ТЕМПЕРАТУРА: - 55 C, МАКСИМАЛЬНАЯ РАБОЧАЯ ТЕМПЕРАТУРА: + 175 C, СЕРИЯ: VSKCS209/150, УПАКОВКА: BULK, КОНФИГУРАЦИЯ: SERIES CONNECTION - 2 DIODES, ВЫХОДНОЙ ТОК: 200 A, ТИП ПРОДУКТА: DISCRETE SEMICONDUCTOR MODULES, РАЗМЕР ФАБРИЧНОЙ УПАКОВКИ: 10, ПОДКАТЕГОРИЯ: DISCRETE SEMICONDUCTOR MODULES, ДРУГИЕ НАЗВАНИЯ ТОВАРА №: VSKCS209/150</t>
  </si>
  <si>
    <t>VS-VSKCS209/150</t>
  </si>
  <si>
    <t>КАТЕГОРИЯ ПРОДУКТА: СТАБИЛИТРОНЫ, ROHS: ПОДРОБНОСТИ, СЕРИЯ: BZX84, ВИД МОНТАЖА: SMD/SMT, УПАКОВКА / БЛОК: SOT-23, VZ - НАПРЯЖЕНИЕ ТУННЕЛЬНОГО ПРОБОЯ P-N-ПЕРЕХОДА: 4.7 V, ДОПУСТИМОЕ ОТКЛОНЕНИЕ НАПРЯЖЕНИЯ: 0,05, PD - РАССЕИВАНИЕ МОЩНОСТИ: 300 MW, ЗЕНЕРОВСКИЙ ТОК: 60 MA, ZZ - ПОЛНОЕ СОПРОТИВЛЕНИЕ ДИОДА ПРИ ЛАВИННОМ ПРОБОЕ: 80 OHMS, МИНИМАЛЬНАЯ РАБОЧАЯ ТЕМПЕРАТУРА: - 50 C, МАКСИМАЛЬНАЯ РАБОЧАЯ ТЕМПЕРАТУРА: + 150 C, КОНФИГУРАЦИЯ: SINGLE, ТОК ИСПЫТАНИЙ: 5 MA, УПАКОВКА: REEL, УПАКОВКА: CUT TAPE, УПАКОВКА: MOUSEREEL, ТОРГОВАЯ МАРКА: DIOTEC SEMICONDUCTOR, ВЫСОТА: 1.1 MM, IR - МАКСИМАЛЬНЫЙ ОБРАТНЫЙ ТОК УТЕЧКИ: 3 UA, IR - ОБРАТНЫЙ ТОК : 3 UA, ДЛИНА: 2.9 MM, ТИП ПРОДУКТА: ZENER DIODES, РАЗМЕР ФАБРИЧНОЙ УПАКОВКИ: 3000, ПОДКАТЕГОРИЯ: DIODES &amp; RECTIFIERS, КОММЕРЧЕСКОЕ ОБОЗНАЧЕНИЕ: BZX84C4V7, ТЕМПЕРАТУРНЫЙ КОЭФФИЦИЕНТ НАПРЯЖЕНИЯ: - 2 %/C, ШИРИНА: 1.3 MM</t>
  </si>
  <si>
    <t>BZX84-C4V7</t>
  </si>
  <si>
    <t>КАТЕГОРИЯ ПРОДУКТА: ДИОДЫ И ВЫПРЯМИТЕЛИ ШОТТКИ, ROHS: ПОДРОБНОСТИ, ПРОДУКТ: SCHOTTKY DIODES, ВИД МОНТАЖА: SMD/SMT, УПАКОВКА / БЛОК: TO-263-2, КОНФИГУРАЦИЯ: DUAL ANODE COMMON CATHODE, ТЕХНОЛОГИЯ: SI, IF - ПРЯМОЙ ТОК: 12.5 A, VRRM - ПОВТОРЯЮЩЕЕСЯ ОБРАТНОЕ НАПРЯЖЕНИЕ: 35 V, VF - ПРЯМОЕ НАПРЯЖЕНИЕ: 550 MV, IFSM - УДАРНЫЙ ПРЯМОЙ ТОК: 150 A, IR - ОБРАТНЫЙ ТОК : 10 MA, МИНИМАЛЬНАЯ РАБОЧАЯ ТЕМПЕРАТУРА: - 65 C, МАКСИМАЛЬНАЯ РАБОЧАЯ ТЕМПЕРАТУРА: + 125 C, СЕРИЯ: MBRB2535CTL, УПАКОВКА: TUBE, ТОРГОВАЯ МАРКА: ONSEMI, ВЫСОТА: 4.83 MM, ДЛИНА: 10.29 MM, ТИП ПРОДУКТА: SCHOTTKY DIODES &amp; RECTIFIERS, РАЗМЕР ФАБРИЧНОЙ УПАКОВКИ: 50, ПОДКАТЕГОРИЯ: DIODES &amp; RECTIFIERS, ТИП ВЫВОДОВ: SMD/SMT, ТИП: SCHOTTKY DIODE, ШИРИНА: 9.65 MM, ДРУГИЕ НАЗВАНИЯ ТОВАРА №: MBRB2535CTLT4G</t>
  </si>
  <si>
    <t>MBRB2535CTLG</t>
  </si>
  <si>
    <t>КАТЕГОРИЯ ПРОДУКТА: СТАБИЛИТРОНЫ, ROHS: ПОДРОБНОСТИ, СЕРИЯ: MMSZ52, ВИД МОНТАЖА: SMD/SMT, УПАКОВКА / БЛОК: SOD-123-2, VZ - НАПРЯЖЕНИЕ ТУННЕЛЬНОГО ПРОБОЯ P-N-ПЕРЕХОДА: 33 V, ДОПУСТИМОЕ ОТКЛОНЕНИЕ НАПРЯЖЕНИЯ: 0,05, PD - РАССЕИВАНИЕ МОЩНОСТИ: 500 MW, ЗЕНЕРОВСКИЙ ТОК: 100 NA, ZZ - ПОЛНОЕ СОПРОТИВЛЕНИЕ ДИОДА ПРИ ЛАВИННОМ ПРОБОЕ: 58 OHMS, МИНИМАЛЬНАЯ РАБОЧАЯ ТЕМПЕРАТУРА: - 55 C, МАКСИМАЛЬНАЯ РАБОЧАЯ ТЕМПЕРАТУРА: + 150 C, КОНФИГУРАЦИЯ: SINGLE, ТОК ИСПЫТАНИЙ: 3.8 MA, УПАКОВКА: REEL, УПАКОВКА: CUT TAPE, УПАКОВКА: MOUSEREEL, ТОРГОВАЯ МАРКА: ONSEMI, ВЫСОТА: 1.17 MM, IR - МАКСИМАЛЬНЫЙ ОБРАТНЫЙ ТОК УТЕЧКИ: 100 NA, IR - ОБРАТНЫЙ ТОК : 100 NA, ДЛИНА: 2.69 MM, ТИП ПРОДУКТА: ZENER DIODES, РАЗМЕР ФАБРИЧНОЙ УПАКОВКИ: 3000, ПОДКАТЕГОРИЯ: DIODES &amp; RECTIFIERS, ТИП ВЫВОДОВ: SMD/SMT, VF - ПРЯМОЕ НАПРЯЖЕНИЕ: 900 MV, ТЕМПЕРАТУРНЫЙ КОЭФФИЦИЕНТ НАПРЯЖЕНИЯ: -, ШИРИНА: 1.6 MM</t>
  </si>
  <si>
    <t>MMSZ5257BT1G</t>
  </si>
  <si>
    <t>КАТЕГОРИЯ ПРОДУКТА: ДИОДЫ - ОБЩЕГО НАЗНАЧЕНИЯ, УПРАВЛЕНИЕ ПИТАНИЕМ, КОММУТАЦИЯ, ROHS: ПОДРОБНОСТИ, ПРОДУКТ: GENERAL PURPOSE DIODES, ВИД МОНТАЖА: SMD/SMT, УПАКОВКА / БЛОК: SOD-123FL-2, ПИКОВОЕ ОБРАТНОЕ НАПРЯЖЕНИЕ: 200 V, МАКСИМАЛЬНЫЙ ТОК ПЕРЕГРУЗКИ: 30 A, IF - ПРЯМОЙ ТОК: 0,0416666666666667, КОНФИГУРАЦИЯ: SINGLE, ВРЕМЯ ВОССТАНОВЛЕНИЯ: 50 NS, VF - ПРЯМОЕ НАПРЯЖЕНИЕ: 1 V, IR - ОБРАТНЫЙ ТОК : 1 UA, МИНИМАЛЬНАЯ РАБОЧАЯ ТЕМПЕРАТУРА: - 55 C, МАКСИМАЛЬНАЯ РАБОЧАЯ ТЕМПЕРАТУРА: + 150 C, СЕРИЯ: USM-10AAFL, УПАКОВКА: REEL, УПАКОВКА: CUT TAPE, УПАКОВКА: MOUSEREEL, ТОРГОВАЯ МАРКА: PANJIT, МАКСИМАЛЬНАЯ ЁМКОСТЬ ДИОДА: 9 PF, ТИП ПРОДУКТА: DIODES - GENERAL PURPOSE, POWER, SWITCHING, РАЗМЕР ФАБРИЧНОЙ УПАКОВКИ: 3000, ПОДКАТЕГОРИЯ: DIODES &amp; RECTIFIERS</t>
  </si>
  <si>
    <t>US1002FL_R1_00001</t>
  </si>
  <si>
    <t>КАТЕГОРИЯ ПРОДУКТА: ДИОДЫ И ВЫПРЯМИТЕЛИ ШОТТКИ, ROHS: ПОДРОБНОСТИ, ПРОДУКТ: SCHOTTKY RECTIFIERS, ВИД МОНТАЖА: SMD/SMT, УПАКОВКА / БЛОК: TO-252AE-3, КОНФИГУРАЦИЯ: SINGLE DUAL ANODE, ТЕХНОЛОГИЯ: SI, IF - ПРЯМОЙ ТОК: 35 A, VRRM - ПОВТОРЯЮЩЕЕСЯ ОБРАТНОЕ НАПРЯЖЕНИЕ: 45 V, VF - ПРЯМОЕ НАПРЯЖЕНИЕ: 540 MV, IFSM - УДАРНЫЙ ПРЯМОЙ ТОК: 260 A, IR - ОБРАТНЫЙ ТОК : 2.5 MA, МИНИМАЛЬНАЯ РАБОЧАЯ ТЕМПЕРАТУРА: - 40 C, МАКСИМАЛЬНАЯ РАБОЧАЯ ТЕМПЕРАТУРА: + 150 C, СЕРИЯ: V40PM45C, КОММЕРЧЕСКОЕ ОБОЗНАЧЕНИЕ: ESMP, УПАКОВКА: REEL, УПАКОВКА: CUT TAPE, УПАКОВКА: MOUSEREEL, ТИП ПРОДУКТА: SCHOTTKY DIODES &amp; RECTIFIERS, РАЗМЕР ФАБРИЧНОЙ УПАКОВКИ: 4500, ПОДКАТЕГОРИЯ: DIODES &amp; RECTIFIERS, VR - ОБРАТНОЕ НАПРЯЖЕНИЕ: 45 V, ДРУГИЕ НАЗВАНИЯ ТОВАРА №: V35PWM45-M3/I</t>
  </si>
  <si>
    <t>V35PW45-M3/I</t>
  </si>
  <si>
    <t>КАТЕГОРИЯ ПРОДУКТА: ВЫПРЯМИТЕЛИ; ВИД МОНТАЖА: SMD/SMT; УПАКОВКА / БЛОК: DO-213AB-2; VR - ОБРАТНОЕ НАПРЯЖЕНИЕ: 100 V; IF - ПРЯМОЙ ТОК: 1 A; ТИП: STANDARD RECOVERY RECTIFIERS; КОНФИГУРАЦИЯ: SINGLE; VF - ПРЯМОЕ НАПРЯЖЕНИЕ: 1.1 V; МАКСИМАЛЬНЫЙ ТОК ПЕРЕГРУЗКИ: 40 A; IR - ОБРАТНЫЙ ТОК : 5 UA; ВРЕМЯ ВОССТАНОВЛЕНИЯ: 1.5 US; МИНИМАЛЬНАЯ РАБОЧАЯ ТЕМПЕРАТУРА: - 50 C; МАКСИМАЛЬНАЯ РАБОЧАЯ ТЕМПЕРАТУРА: + 175 C; УПАКОВКА: REEL; УПАКОВКА: CUT TAPE; УПАКОВКА: MOUSEREEL; ПРОДУКТ: RECTIFIERS; ТИП ПРОДУКТА: RECTIFIERS; ПОДКАТЕГОРИЯ: DIODES &amp; RECTIFIERS; КОММЕРЧЕСКОЕ ОБОЗНАЧЕНИЕ: SM4002.</t>
  </si>
  <si>
    <t>SI</t>
  </si>
  <si>
    <t>СЛОВЕНИЯ</t>
  </si>
  <si>
    <t>SM4002</t>
  </si>
  <si>
    <t>DIOTEC</t>
  </si>
  <si>
    <t>КАТЕГОРИЯ ПРОДУКТА: МОП-ТРАНЗИСТОР, ROHS: ПОДРОБНОСТИ, ТЕХНОЛОГИЯ: SI, ВИД МОНТАЖА: SMD/SMT, УПАКОВКА / БЛОК: SOT-666-6, ПОЛЯРНОСТЬ ТРАНЗИСТОРА: N-CHANNEL, P-CHANNEL, КОЛИЧЕСТВО КАНАЛОВ: 2 CHANNEL, VDS - НАПРЯЖЕНИЕ ПРОБОЯ СТОК-ИСТОК: 60 V, 50 V, ID - НЕПРЕРЫВНЫЙ ТОК УТЕЧКИ: 300 MA, 170 MA, RDS ВКЛ - СОПРОТИВЛЕНИЕ СТОК-ИСТОК: 1.6 OHMS, 7.5 OHMS, VGS - НАПРЯЖЕНИЕ ЗАТВОР-ИСТОК: - 20 V, + 20 V, VGS TH - ПОРОГОВОЕ НАПРЯЖЕНИЕ ЗАТВОР-ИСТОК : 1.1 V, QG - ЗАРЯД ЗАТВОРА: 250 PC, 500 PC, МИНИМАЛЬНАЯ РАБОЧАЯ ТЕМПЕРАТУРА: - 55 C, МАКСИМАЛЬНАЯ РАБОЧАЯ ТЕМПЕРАТУРА: + 150 C, PD - РАССЕИВАНИЕ МОЩНОСТИ: 500 MW, КАНАЛЬНЫЙ РЕЖИМ: ENHANCEMENT, КВАЛИФИКАЦИЯ: AEC-Q101, УПАКОВКА: REEL, УПАКОВКА: CUT TAPE, УПАКОВКА: MOUSEREEL, ТИП ПРОДУКТА: MOSFET, РАЗМЕР ФАБРИЧНОЙ УПАКОВКИ: 4000, ПОДКАТЕГОРИЯ: MOSFETS, ДРУГИЕ НАЗВАНИЯ ТОВАРА №: 934065643115</t>
  </si>
  <si>
    <t>NX1029X</t>
  </si>
  <si>
    <t>КАТЕГОРИЯ ПРОДУКТА: МОП-ТРАНЗИСТОР, ROHS: ПОДРОБНОСТИ, ТЕХНОЛОГИЯ: SI, ВИД МОНТАЖА: SMD/SMT, УПАКОВКА / БЛОК: SSOT-6, ПОЛЯРНОСТЬ ТРАНЗИСТОРА: P-CHANNEL, КОЛИЧЕСТВО КАНАЛОВ: 1 CHANNEL, VDS - НАПРЯЖЕНИЕ ПРОБОЯ СТОК-ИСТОК: 20 V, ID - НЕПРЕРЫВНЫЙ ТОК УТЕЧКИ: 4.5 A, RDS ВКЛ - СОПРОТИВЛЕНИЕ СТОК-ИСТОК: 48 MOHMS, VGS - НАПРЯЖЕНИЕ ЗАТВОР-ИСТОК: - 12 V, + 12 V, VGS TH - ПОРОГОВОЕ НАПРЯЖЕНИЕ ЗАТВОР-ИСТОК : 1.5 V, QG - ЗАРЯД ЗАТВОРА: 14 NC, МИНИМАЛЬНАЯ РАБОЧАЯ ТЕМПЕРАТУРА: - 55 C, МАКСИМАЛЬНАЯ РАБОЧАЯ ТЕМПЕРАТУРА: + 150 C, PD - РАССЕИВАНИЕ МОЩНОСТИ: 1.6 W, КАНАЛЬНЫЙ РЕЖИМ: ENHANCEMENT, КОММЕРЧЕСКОЕ ОБОЗНАЧЕНИЕ: POWERTRENCH, СЕРИЯ: FDC638P, УПАКОВКА: REEL, УПАКОВКА: CUT TAPE, УПАКОВКА: MOUSEREEL, КОНФИГУРАЦИЯ: SINGLE, ВРЕМЯ СПАДА: 9 NS, КРУТИЗНА ХАРАКТЕРИСТИКИ ПРЯМОЙ ПЕРЕДАЧИ - МИН.: 15 S, ВЫСОТА: 1.1 MM, ДЛИНА: 2.9 MM, ПРОДУКТ: MOSFET SMALL SIGNALS, ТИП ПРОДУКТА: MOSFET, ВРЕМЯ НАРАСТАНИЯ: 9 NS, РАЗМЕР ФАБРИЧНОЙ УПАКОВКИ: 3000, ПОДКАТЕГОРИЯ: MOSFETS, ТИП ТРАНЗИСТОРА: 1 P-CHANNEL, ТИП: MOSFET, ТИПИЧНОЕ ВРЕМЯ ЗАДЕРЖКИ ВЫКЛЮЧЕНИЯ: 33 NS, ТИПИЧНОЕ ВРЕМЯ ЗАДЕРЖКИ ПРИ ВКЛЮЧЕНИИ: 9 NS, ШИРИНА: 1.6 MM, ДРУГИЕ НАЗВАНИЯ ТОВАРА №: FDC638P_NL</t>
  </si>
  <si>
    <t>FDC638P</t>
  </si>
  <si>
    <t>КАТЕГОРИЯ ПРОДУКТА: МОП-ТРАНЗИСТОР, ROHS: ПОДРОБНОСТИ, ТЕХНОЛОГИЯ: SI, ВИД МОНТАЖА: SMD/SMT, УПАКОВКА / БЛОК: SOIC-8, ПОЛЯРНОСТЬ ТРАНЗИСТОРА: P-CHANNEL, КОЛИЧЕСТВО КАНАЛОВ: 2 CHANNEL, VDS - НАПРЯЖЕНИЕ ПРОБОЯ СТОК-ИСТОК: 20 V, ID - НЕПРЕРЫВНЫЙ ТОК УТЕЧКИ: 4.3 A, RDS ВКЛ - СОПРОТИВЛЕНИЕ СТОК-ИСТОК: 140 MOHMS, VGS - НАПРЯЖЕНИЕ ЗАТВОР-ИСТОК: - 12 V, + 12 V, VGS TH - ПОРОГОВОЕ НАПРЯЖЕНИЕ ЗАТВОР-ИСТОК : 700 MV, QG - ЗАРЯД ЗАТВОРА: 14.7 NC, МИНИМАЛЬНАЯ РАБОЧАЯ ТЕМПЕРАТУРА: - 55 C, МАКСИМАЛЬНАЯ РАБОЧАЯ ТЕМПЕРАТУРА: + 150 C, PD - РАССЕИВАНИЕ МОЩНОСТИ: 2 W, КАНАЛЬНЫЙ РЕЖИМ: ENHANCEMENT, УПАКОВКА: REEL, УПАКОВКА: CUT TAPE, УПАКОВКА: MOUSEREEL, ТОРГОВАЯ МАРКА: INFINEON TECHNOLOGIES, КОНФИГУРАЦИЯ: DUAL, ВЫСОТА: 1.75 MM, ДЛИНА: 4.9 MM, ТИП ПРОДУКТА: MOSFET, РАЗМЕР ФАБРИЧНОЙ УПАКОВКИ: 4000, ПОДКАТЕГОРИЯ: MOSFETS, ТИП ТРАНЗИСТОРА: 2 P-CHANNEL, ШИРИНА: 3.9 MM</t>
  </si>
  <si>
    <t>IRF7304TRPBF</t>
  </si>
  <si>
    <t>КАТЕГОРИЯ ПРОДУКТА: БИПОЛЯРНЫЕ ТРАНЗИСТОРЫ - BJT, ROHS: ПОДРОБНОСТИ, ВИД МОНТАЖА: SMD/SMT, УПАКОВКА / БЛОК: TO-252-3, ПОЛЯРНОСТЬ ТРАНЗИСТОРА: PNP, КОНФИГУРАЦИЯ: SINGLE, НАПРЯЖЕНИЕ КОЛЛЕКТОР-ЭМИТТЕР (VCEO), МАКС.: 300 V, НАПРЯЖЕНИЕ КОЛЛЕКТОР-БАЗА (VCBO): 300 V, НАПРЯЖЕНИЕ ЭМИТТЕР-БАЗА (VEBO): 3 V, НАПРЯЖЕНИЕ НАСЫЩЕНИЯ КОЛЛЕКТОР-ЭМИТТЕР: 1 V, МАКСИМАЛЬНЫЙ ПОСТОЯННЫЙ ТОК КОЛЛЕКТОРА: 500 MA, PD - РАССЕИВАНИЕ МОЩНОСТИ: 15 W, ПРОИЗВЕДЕНИЕ КОЭФФИЦИЕНТА УСИЛЕНИЯ НА ШИРИНУ ПОЛОСЫ ПРОПУСКАНИЯ (FT): 10 MHZ, МИНИМАЛЬНАЯ РАБОЧАЯ ТЕМПЕРАТУРА: - 65 C, МАКСИМАЛЬНАЯ РАБОЧАЯ ТЕМПЕРАТУРА: + 150 C, СЕРИЯ: MJD350, УПАКОВКА: REEL, УПАКОВКА: CUT TAPE, УПАКОВКА: MOUSEREEL, ТОРГОВАЯ МАРКА: ONSEMI, НЕПРЕРЫВНЫЙ КОЛЛЕКТОРНЫЙ ТОК: 500 MA, КОЛЛЕКТОР ПОСТОЯННОГО ТОКА/МИН. КОЭФФ. УСИЛЕНИЯ ТРАНЗИСТОРА (HFE): 30, ВЫСОТА: 1.5 MM, ДЛИНА: 6.73 MM, ТИП ПРОДУКТА: BJTS - BIPOLAR TRANSISTORS, РАЗМЕР ФАБРИЧНОЙ УПАКОВКИ: 2500, ПОДКАТЕГОРИЯ: TRANSISTORS, ТЕХНОЛОГИЯ: SI, ШИРИНА: 6.22 MM</t>
  </si>
  <si>
    <t>MJD350T4G</t>
  </si>
  <si>
    <t>ТРАНЗИСТОР МОП 208 ВТ, КАТЕГОРИЯ ПРОДУКТА: МОП-ТРАНЗИСТОР; ТЕХНОЛОГИЯ: SIC; ВИД МОНТАЖА: THROUGH HOLE; УПАКОВКА / БЛОК: TO-247-3; ПОЛЯРНОСТЬ ТРАНЗИСТОРА: N-CHANNEL; КОЛИЧЕСТВО КАНАЛОВ: 1 CHANNEL; VDS - НАПРЯЖЕНИЕ ПРОБОЯ СТОК-ИСТОК: 1.2 KV; ID - НЕПРЕРЫВНЫЙ ТОК УТЕЧКИ: 31.6 A; RDS ВКЛ - СОПРОТИВЛЕНИЕ СТОК-ИСТОК: 98 MOHMS; VGS - НАПРЯЖЕНИЕ ЗАТВОР-ИСТОК: - 5 V, + 20 V; VGS TH - ПОРОГОВОЕ НАПРЯЖЕНИЕ ЗАТВОР-ИСТОК : 4 V; QG - ЗАРЯД ЗАТВОРА: 71 NC; МИНИМАЛЬНАЯ РАБОЧАЯ ТЕМПЕРАТУРА: - 55 C; МАКСИМАЛЬНАЯ РАБОЧАЯ ТЕМПЕРАТУРА: + 150 C; PD - РАССЕИВАНИЕ МОЩНОСТИ: 208 W; КАНАЛЬНЫЙ РЕЖИМ: ENHANCEMENT; УПАКОВКА: TUBE; КОНФИГУРАЦИЯ: SINGLE; ВРЕМЯ СПАДА: 21 NS; КРУТИЗНА ХАРАКТЕРИСТИКИ ПРЯМОЙ ПЕРЕДАЧИ - МИН.: 3.9 S; ВЫСОТА: 21.1 MM; ДЛИНА: 16.13 MM; ПРОДУКТ: POWER MOSFETS; ВРЕМЯ НАРАСТАНИЯ: 34 NS; РАЗМЕР ФАБРИЧНОЙ УПАКОВКИ: 30; ТИП ТРАНЗИСТОРА: 1 N-CHANNEL; ТИП: SILICON CARBIDE POWER MOSFET; ТИПИЧНОЕ ВРЕМЯ ЗАДЕРЖКИ ВЫКЛЮЧЕНИЯ: 23.2 NS; ТИПИЧНОЕ ВРЕМЯ ЗАДЕРЖКИ ПРИ ВКЛЮЧЕНИИ: 12 NS; ШИРИНА: 5.21 MM</t>
  </si>
  <si>
    <t>C2M0080120D</t>
  </si>
  <si>
    <t>CREE</t>
  </si>
  <si>
    <t>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55 V, ID - НЕПРЕРЫВНЫЙ ТОК УТЕЧКИ: 60 A, RDS ВКЛ - СОПРОТИВЛЕНИЕ СТОК-ИСТОК: 13.5 MOHMS, VGS - НАПРЯЖЕНИЕ ЗАТВОР-ИСТОК: - 16 V, + 16 V, VGS TH - ПОРОГОВОЕ НАПРЯЖЕНИЕ ЗАТВОР-ИСТОК : 3 V, QG - ЗАРЯД ЗАТВОРА: 23 NC, МИНИМАЛЬНАЯ РАБОЧАЯ ТЕМПЕРАТУРА: - 55 C, МАКСИМАЛЬНАЯ РАБОЧАЯ ТЕМПЕРАТУРА: + 175 C, PD - РАССЕИВАНИЕ МОЩНОСТИ: 110 W, КАНАЛЬНЫЙ РЕЖИМ: ENHANCEMENT, УПАКОВКА: REEL, УПАКОВКА: CUT TAPE, УПАКОВКА: MOUSEREEL, ТОРГОВАЯ МАРКА: INFINEON TECHNOLOGIES, КОНФИГУРАЦИЯ: SINGLE, ВРЕМЯ СПАДА: 33 NS, КРУТИЗНА ХАРАКТЕРИСТИКИ ПРЯМОЙ ПЕРЕДАЧИ - МИН.: 25 S, ВЫСОТА: 2.3 MM, ДЛИНА: 6.5 MM, ТИП ПРОДУКТА: MOSFET, ВРЕМЯ НАРАСТАНИЯ: 130 NS, РАЗМЕР ФАБРИЧНОЙ УПАКОВКИ: 2000, ПОДКАТЕГОРИЯ: MOSFETS, ТИП ТРАНЗИСТОРА: 1 N-CHANNEL, ТИПИЧНОЕ ВРЕМЯ ЗАДЕРЖКИ ВЫКЛЮЧЕНИЯ: 24 NS, ТИПИЧНОЕ ВРЕМЯ ЗАДЕРЖКИ ПРИ ВКЛЮЧЕНИИ: 14 NS, ШИРИНА: 6.22 MM</t>
  </si>
  <si>
    <t>IRLR2905ZTRPBF</t>
  </si>
  <si>
    <t>СВЕТОДИОДНЫЕ ИЗЛУЧАТЕЛИ LED, КРОМЕ ЛАЗЕРНЫХ, НАКЛАДНОГО МОНТАЖА</t>
  </si>
  <si>
    <t>КАТЕГОРИЯ ПРОДУКТА: СТАНДАРТНЫЕ СВЕТОДИОДЫ - НАКЛАДНОГО МОНТАЖА, ROHS: ПОДРОБНОСТИ, ПРОДУКТ: WHITE LEDS, УПАКОВКА / БЛОК: 0603 (1608 METRIC), ОРИЕНТАЦИЯ: TOP VIEW, ЦВЕТ ОСВЕЩЕНИЯ: WHITE, IF - ПРЯМОЙ ТОК: 20 MA, VF - ПРЯМОЕ НАПРЯЖЕНИЕ: 3.6 V, ДЛИНА ВОЛНЫ/ЦВЕТОВАЯ ТЕМПЕРАТУРА: -, ИНТЕНСИВНОСТЬ ОСВЕЩЕНИЯ: 200 MCD, УГОЛ ОБЗОРА: 140 DEG, НОМИНАЛЬНАЯ МОЩНОСТЬ: 78 MW, ДЛИНА: 1.6 MM, ВЫСОТА: 0.6 MM, ШИРИНА: 0.8 MM, МИНИМАЛЬНАЯ РАБОЧАЯ ТЕМПЕРАТУРА: - 40 C, МАКСИМАЛЬНАЯ РАБОЧАЯ ТЕМПЕРАТУРА: + 85 C, ЦВЕТ ЛИНЗЫ: COLORLESS, РАЗМЕРЫ ЛИНЗЫ: 1.6 MM X 0.8 MM, ФОРМА ЛИНЗЫ: RECTANGULAR, СВЕТОСИЛА ОБЪЕКТИВА: DIFFUSED, УПАКОВКА: REEL, УПАКОВКА: CUT TAPE, УПАКОВКА: MOUSEREEL, ТОРГОВАЯ МАРКА: BROADCOM / AVAGO, РАЗМЕР СВЕТОДИОДА: 1.6 MM X 0.8 MM, ЧУВСТВИТЕЛЬНЫЙ К ВЛАЖНОСТИ: YES, ВИД МОНТАЖА: SMD/SMT, ТИП ПРОДУКТА: LED - STANDARD, РАЗМЕР ФАБРИЧНОЙ УПАКОВКИ: 4000, ПОДКАТЕГОРИЯ: LEDS</t>
  </si>
  <si>
    <t>HSMW-C191-U0000</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</si>
  <si>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ОПТОПАРЫ, СВЕТОЧУВСТВИТЕЛЬНЫЕ МАТРИЦЫ.</t>
  </si>
  <si>
    <t>ОПТОПАРА, КАТЕГОРИЯ ПРОДУКТА: СИМИСТОРНЫЕ И ТРИНИСТОРНЫЕ ВЫХОДНЫЕ ОПТОПАРЫ; УПАКОВКА / БЛОК: PDIP-6; ЦЕПЬ КОНТРОЛЯ ПЕРЕХОДА ЧЕРЕЗ НОЛЬ: WITHOUT ZERO-CROSSING CIRCUIT; ТИП ВЫХОДА: PHOTOTRIAC; КОЛИЧЕСТВО КАНАЛОВ: 1 CHANNEL; НАПРЯЖЕНИЕ ИЗОЛЯЦИИ: 5250 VRMS; IF - ПРЯМОЙ ТОК: 50 MA; VF - ПРЯМОЕ НАПРЯЖЕНИЕ: 1.2 V; PD - РАССЕИВАНИЕ МОЩНОСТИ: 330 MW; ВЫХОДНОЕ НАПРЯЖЕНИЕ В ЗАКРЫТОМ СОСТОЯНИИ - VDRM: 600 V; МИНИМАЛЬНАЯ РАБОЧАЯ ТЕМПЕРАТУРА: - 40 C; МАКСИМАЛЬНАЯ РАБОЧАЯ ТЕМПЕРАТУРА: + 100 C; СЕРИЯ: MOC3052M; УПАКОВКА: TUBE; ВЫСОТА: 5.08 MM; ДЛИНА: 8.89 MM; МАКСИМАЛЬНЫЙ ОТПИРАЮЩИЙ ТОК: 10 MA; ВИД МОНТАЖА: THROUGH HOLE; РАЗМЕР ФАБРИЧНОЙ УПАКОВКИ: 1000; ШИРИНА: 6.6 MM; ДРУГИЕ НАЗВАНИЯ ТОВАРА №: MOC3052M_NL; ВЕС ИЗДЕЛИЯ: 855 MG</t>
  </si>
  <si>
    <t>ПРОЧИЕ ПОЛУПРОВОДНИКОВЫЕ ПРИБОРЫ: РЧ- УСИЛИТЕЛЬ</t>
  </si>
  <si>
    <t>КАТЕГОРИЯ ПРОДУКТА: РЧ-УСИЛИТЕЛЬ, ROHS: ПОДРОБНОСТИ, ВИД МОНТАЖА: SCREW, ТИП: GENERAL PURPOSE AMPLIFIERS, ТЕХНОЛОГИЯ: SI, РАБОЧАЯ ЧАСТОТА: 300 KHZ TO 14 GHZ, P1DB - ТОЧКА СЖАТИЯ: 11 DBM, УСИЛЕНИЕ: 12 DB, РАБОЧЕЕ НАПРЯЖЕНИЕ ПИТАНИЯ: 12 V, NF - КОЭФФИЦИЕНТ ШУМОВ: 5.5 DB, OIP3 - ПЕРЕХВАТ СОСТАВЛЯЮЩИХ ТРЕТЬЕГО ПОРЯДКА: 20 DBM, РАБОЧИЙ ТОК ИСТОЧНИКА ПИТАНИЯ: 62 MA, МИНИМАЛЬНАЯ РАБОЧАЯ ТЕМПЕРАТУРА: - 40 C, МАКСИМАЛЬНАЯ РАБОЧАЯ ТЕМПЕРАТУРА: + 80 C, СЕРИЯ: ZX60, ИЗОЛИРОВАНИЕ, ДБ: 4.5 DB TO 8.5 DB, КОЛИЧЕСТВО КАНАЛОВ: 1 CHANNEL, ТИП ПРОДУКТА: RF AMPLIFIER, РАЗМЕР ФАБРИЧНОЙ УПАКОВКИ: 10, ПОДКАТЕГОРИЯ: WIRELESS &amp; RF INTEGRATED CIRCUITS</t>
  </si>
  <si>
    <t>ZX60-14012L-S+</t>
  </si>
  <si>
    <t>КРИСТАЛЛ ПЬЕЗОЭЛЕКТРИЧЕСКИЙ СОБРАННЫЙ</t>
  </si>
  <si>
    <t>КРИСТАЛЛ ПЬЕЗОЭЛЕКТРИЧЕСКИЙ, КАТЕГОРИЯ ПРОДУКТА: КРИСТАЛЛЫ; ТИП ВЫВОДОВ: SMD/SMT; УПАКОВКА / БЛОК: HC-49/US; ЁМКОСТЬ НАГРУЗКИ: 18 PF; ЧАСТОТА: 18 MHZ; ДОПУСТИМОЕ ОТКЛОНЕНИЕ: 30 PPM; СТАБИЛЬНОСТЬ ЧАСТОТЫ: 50 PPM; ЭФФЕКТИВНОЕ ПОСЛЕДОВАТЕЛЬНОЕ СОПРОТИВЛЕНИЕ: 50 OHMS; УРОВЕНЬ ВОЗБУЖДЕНИЯ: 100 UW; МИНИМАЛЬНАЯ РАБОЧАЯ ТЕМПЕРАТУРА: - 10 C; МАКСИМАЛЬНАЯ РАБОЧАЯ ТЕМПЕРАТУРА: + 60 C; ДЛИНА: 11.4 MM; ШИРИНА: 4.7 MM; ВЫСОТА: 4.3 MM; ДИАМЕТР: -; СЕРИЯ: HCM49; УПАКОВКА: REEL; УПАКОВКА: CUT TAPE; УПАКОВКА: MOUSEREEL; ВИД МОНТАЖА: SMD/SMT; ПРОДУКТ: CRYSTALS; РАЗМЕР ФАБРИЧНОЙ УПАКОВКИ: 1000; ТИП: AT-CUT CRYSTAL; ДРУГИЕ НАЗВАНИЯ ТОВАРА №: HCM49-18.000MABJ-UT; ВЕС ИЗДЕЛИЯ: 572,752 MG</t>
  </si>
  <si>
    <t>HCM4918000000ABJT</t>
  </si>
  <si>
    <t>CITIZEN</t>
  </si>
  <si>
    <t>МИКРОСХЕМА ДЛЯ УПРАВЛЕНИЯ ПИТАНИЕМ. КАТЕГОРИЯ ПРОДУКТА: КОММУТАЦИОННЫЕ КОНТРОЛЛЕРЫ, ROHS: ПОДРОБНОСТИ, ТОПОЛОГИЯ: HALF BRIDGE, КОЛИЧЕСТВО ВЫХОДОВ: 2 OUTPUT, ЧАСТОТА ПЕРЕКЛЮЧЕНИЙ: 575 KHZ, РАБОЧИЙ ЦИКЛ (МАКС.): 0,52, ВХОДНОЕ НАПРЯЖЕНИЕ: 12 V, ВЫХОДНОЕ НАПРЯЖЕНИЕ: 600 MV, ВЫХОДНОЙ ТОК: 1 A, МИНИМАЛЬНАЯ РАБОЧАЯ ТЕМПЕРАТУРА: - 40 C, МАКСИМАЛЬНАЯ РАБОЧАЯ ТЕМПЕРАТУРА: + 125 C, ВИД МОНТАЖА: SMD/SMT, УПАКОВКА / БЛОК: SOIC-16, УПАКОВКА: REEL, УПАКОВКА: CUT TAPE, УПАКОВКА: MOUSEREEL, ТОРГОВАЯ МАРКА: ONSEMI, ТИП ПРОДУКТА: SWITCHING CONTROLLERS, СЕРИЯ: NCP1396, РАЗМЕР ФАБРИЧНОЙ УПАКОВКИ: 2500, ПОДКАТЕГОРИЯ: PMIC - POWER MANAGEMENT ICS, ТИП: VOLTAGE MODE PWM CONTROLLERS</t>
  </si>
  <si>
    <t>NCP1396ADR2G</t>
  </si>
  <si>
    <t>МИКРОКОНТРОЛЛЕР ARM. КАТЕГОРИЯ ПРОДУКТА: МИКРОКОНТРОЛЛЕРЫ ARM, ROHS: ПОДРОБНОСТИ, СЕРИЯ: STM32L151RC, ВИД МОНТАЖА: SMD/SMT, УПАКОВКА / БЛОК: LQFP-64, ЯДРО: ARM CORTEX M3, РАЗМЕР ПРОГРАММНОЙ ПАМЯТИ: 256 KB, ШИРИНА ШИНЫ ДАННЫХ: 32 BIT, РАЗРЕШЕНИЕ АЦП: 12 BIT, МАКСИМАЛЬНАЯ ТАКТОВАЯ ЧАСТОТА: 32 MHZ, КОЛИЧЕСТВО ВХОДОВ/ВЫХОДОВ: 51 I/O, РАЗМЕР ОЗУ ДАННЫХ: 32 KB, НАПРЯЖЕНИЕ ПИТАНИЯ - МИН.: 1.65 V, НАПРЯЖЕНИЕ ПИТАНИЯ - МАКС.: 3.6 V, МИНИМАЛЬНАЯ РАБОЧАЯ ТЕМПЕРАТУРА: - 40 C, МАКСИМАЛЬНАЯ РАБОЧАЯ ТЕМПЕРАТУРА: + 85 C, УПАКОВКА: TRAY, НАПРЯЖЕНИЕ ПИТАНИЯ ДЛЯ АНАЛОГОВЫХ УСТРОЙСТВ: 1.65 V TO 3.6 V, ТОРГОВАЯ МАРКА: STMICROELECTRONICS, ВХОДНОЕ/ВЫХОДНОЕ НАПРЯЖЕНИЕ: 1.65 V TO 3.6 V, ЧУВСТВИТЕЛЬНЫЙ К ВЛАЖНОСТИ: YES, СЕРИЯ ПРОЦЕССОРА: STM32L1, ТИП ПРОДУКТА: ARM MICROCONTROLLERS - MCU, РАЗМЕР ФАБРИЧНОЙ УПАКОВКИ: 960, ПОДКАТЕГОРИЯ: MICROCONTROLLERS - MCU, КОММЕРЧЕСКОЕ ОБОЗНАЧЕНИЕ: STM32</t>
  </si>
  <si>
    <t>STM32L151RCT6</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</si>
  <si>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2.5 V; ИСХОДНАЯ ТОЧНОСТЬ: 0.12 %; ТЕМПЕРАТУРНЫЙ КОЭФФИЦИЕНТ: 1 PPM / C; СЕРИЯ VREF - ВХОДНОЕ НАПРЯЖЕНИЕ - МАКС.: 18 V; ТОК ЧЕРЕЗ ШУНТ - МАКС.: 30 MA; МИНИМАЛЬНАЯ РАБОЧАЯ ТЕМПЕРАТУРА: - 40 C; МАКСИМАЛЬНАЯ РАБОЧАЯ ТЕМПЕРАТУРА: + 125 C; СЕРИЯ: ADR431; УПАКОВКА: REEL; УПАКОВКА: CUT TAPE; УПАКОВКА: MOUSEREEL; ТОЧНОСТЬ: 15 PPM/MA; ОПИСАНИЕ/ФУНКЦИЯ: 2.5 V HIGH PRECISION, LOW NOISE XFET REFERENCE WITH OUTPUT SINK AND SOURCE CAPABILITY; СРЕДСТВА РАЗРАБОТКИ: EVAL-CN0225-SDPZ; ВЫСОТА: 1.5 MM; ВХОДНОЕ НАПРЯЖЕНИЕ: 4.5 V TO 18 V; ДЛИНА: 5 MM; НЕСТАБИЛЬНОСТЬ ВЫХОДНОЙ НАГРУЗКИ: 15 PPM/MA; РАБОЧИЙ ТОК ИСТОЧНИКА ПИТАНИЯ: 800 UA; ВЫХОДНОЙ ТОК: 30 MA; ПРОДУКТ: VOLTAGE REFERENCES; РАЗМЕР ФАБРИЧНОЙ УПАКОВКИ: 1000; ТОПОЛОГИЯ: SERIES REFERENCES; ШИРИНА: 4 MM; ВЕС ИЗДЕЛИЯ: 540 MG</t>
  </si>
  <si>
    <t>МИКРОКОНТРОЛЛЕР.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РАБОЧЕЕ НАПРЯЖЕНИЕ ПИТАНИЯ: 4.5 V TO 5.5 V, МИНИМАЛЬНАЯ РАБОЧАЯ ТЕМПЕРАТУРА: - 40 C, МАКСИМАЛЬНАЯ РАБОЧАЯ ТЕМПЕРАТУРА: + 85 C, УПАКОВКА: TRAY, ВЫСОТА: 1 MM, ДЛИНА: 7 MM, ПРОДУКТ: MCU, ТИП ПАМЯТИ ПРОГРАММ: FLASH, ШИРИНА: 7 MM, ТИП ОЗУ ДАННЫХ: SRAM, РАЗМЕР ПЗУ ДАННЫХ: 512 B, ТИП ПЗУ ДАННЫХ: EEPROM, ТИП ИНТЕРФЕЙСА: SPI, TWI, USART, ЧУВСТВИТЕЛЬНЫЙ К ВЛАЖНОСТИ: YES, КОЛИЧЕСТВО ТАЙМЕРОВ/СЧЕТЧИКОВ: 3 TIMER, СЕРИЯ ПРОЦЕССОРА: MEGAAVR, РАЗМЕР ФАБРИЧНОЙ УПАКОВКИ: 250, НАПРЯЖЕНИЕ ПИТАНИЯ - МАКС.: 5.5 V, НАПРЯЖЕНИЕ ПИТАНИЯ - МИН.: 4.5 V, КОММЕРЧЕСКОЕ ОБОЗНАЧЕНИЕ: AVR, ВЕС ИЗДЕЛИЯ: 580 MG</t>
  </si>
  <si>
    <t>МИКРОКОНТРОЛЛЕР, КАТЕГОРИЯ ПРОДУКТА: МИКРОКОНТРОЛЛЕРЫ ARM; СЕРИЯ: STM32F767ZI; ВИД МОНТАЖА: SMD/SMT; УПАКОВКА / БЛОК: LQFP-144; ЯДРО: ARM CORTEX M7; РАЗМЕР ПРОГРАММНОЙ ПАМЯТИ: 2 MB; ШИРИНА ШИНЫ ДАННЫХ: 32 BIT; РАЗРЕШЕНИЕ АЦП: 3 X 12 BIT; МАКСИМАЛЬНАЯ ТАКТОВАЯ ЧАСТОТА: 216 MHZ; КОЛИЧЕСТВО ВХОДОВ/ВЫХОДОВ: 114 I/O; РАЗМЕР ОЗУ ДАННЫХ: 532 KB; РАБОЧЕЕ НАПРЯЖЕНИЕ ПИТАНИЯ: 3.3 V; МИНИМАЛЬНАЯ РАБОЧАЯ ТЕМПЕРАТУРА: - 40 C; МАКСИМАЛЬНАЯ РАБОЧАЯ ТЕМПЕРАТУРА: + 85 C; УПАКОВКА: TRAY; НАПРЯЖЕНИЕ ПИТАНИЯ ДЛЯ АНАЛОГОВЫХ УСТРОЙСТВ: 3.3 V; РАЗРЕШЕНИЕ ЦАП: 12 BIT; ТИП ОЗУ ДАННЫХ: SRAM; ВХОДНОЕ/ВЫХОДНОЕ НАПРЯЖЕНИЕ: 3.3 V; ТИП ИНТЕРФЕЙСА: CAN, HDMI, I2C, I2S/SPI, SDMMC, SPDIFRX, UART/USART; ЧУВСТВИТЕЛЬНЫЙ К ВЛАЖНОСТИ: YES; КОЛИЧЕСТВО КАНАЛОВ АЦП: 24 CHANNEL; ПРОДУКТ: MCU+FPU; ТИП ПАМЯТИ ПРОГРАММ: FLASH; РАЗМЕР ФАБРИЧНОЙ УПАКОВКИ: 360; НАПРЯЖЕНИЕ ПИТАНИЯ - МАКС.: 3.6 V; НАПРЯЖЕНИЕ ПИТАНИЯ - МИН.: 1.7 V; КОММЕРЧЕСКОЕ ОБОЗНАЧЕНИЕ: STM32; КОНТРОЛЬНЫЕ ТАЙМЕРЫ: WATCHDOG TIMER; ВЕС ИЗДЕЛИЯ: 2.600 G</t>
  </si>
  <si>
    <t>МИКРОСХЕМА ДЛЯ УПРАВЛЕНИЯ ПИТАНИЕМ. КАТЕГОРИЯ ПРОДУКТА: КОНТРОЛЬНЫЕ ЦЕПИ, ROHS: N, ТИП: VOLTAGE SUPERVISORY, ВИД МОНТАЖА: SMD/SMT, УПАКОВКА / БЛОК: SOIC-8, ПОРОГОВОЕ НАПРЯЖЕНИЕ: 3 V, КОЛИЧЕСТВО КОНТРОЛИРУЕМЫХ ВХОДОВ: 1 INPUT, ТИП ВЫХОДА: OPEN COLLECTOR / DRAIN, РУЧНОЙ СБРОС: NO MANUAL RESET, КОНТРОЛЬНЫЕ ТАЙМЕРЫ: NO WATCHDOG, ПЕРЕКЛЮЧЕНИЕ НА РЕЗЕРВНОЕ БАТАРЕЙНОЕ ПИТАНИЕ: NO BACKUP, ВРЕМЯ ЗАДЕРЖКИ СБРОСА: ADJUSTABLE, НАПРЯЖЕНИЕ ПИТАНИЯ - МАКС.: 10 V, МИНИМАЛЬНАЯ РАБОЧАЯ ТЕМПЕРАТУРА: 0 C, МАКСИМАЛЬНАЯ РАБОЧАЯ ТЕМПЕРАТУРА: + 70 C, УПАКОВКА: REEL, УПАКОВКА: CUT TAPE, ТОРГОВАЯ МАРКА: ONSEMI, СИГНАЛЫ ВКЛЮЧЕНИЯ ЧИПА: NO CHIP ENABLE, ОСОБЕННОСТИ: INTERNAL HYSTERESIS, ВЫСОТА: 1.5 MM, ДЛИНА: 5 MM (MAX), РАБОЧИЙ ТОК ИСТОЧНИКА ПИТАНИЯ: 24 UA, ПОРОГ ПОВЫШЕНИЯ НАПРЯЖЕНИЯ: 2.8 V, PD - РАССЕИВАНИЕ МОЩНОСТИ: 700 MW, ОБНАРУЖЕНИЕ СБОЯ ЭЛЕКТРОПИТАНИЯ: NO, ТИП ПРОДУКТА: SUPERVISORY CIRCUITS, РАЗМЕР ФАБРИЧНОЙ УПАКОВКИ: 2500, ПОДКАТЕГОРИЯ: PMIC - POWER MANAGEMENT ICS, НАПРЯЖЕНИЕ ПИТАНИЯ - МИН.: 1 V, ПОРОГ ПОНИЖЕНИЯ НАПРЯЖЕНИЯ: 2.71 V, ШИРИНА: 4 MM</t>
  </si>
  <si>
    <t>MC34164D-3R2</t>
  </si>
  <si>
    <t>КОНТРОЛЛЕР ЦИФРОВЫХ СИГНАЛОВ,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ПРОЦЕССОРЫ И КОНТРОЛЛЕРЫ ЦИФРОВЫХ СИГНАЛОВ (DSP, DSC); ПРОДУКТ: DSCS; СЕРИЯ: DSPIC33FJXXXMCX08A; КОММЕРЧЕСКОЕ ОБОЗНАЧЕНИЕ: DSPIC; ВИД МОНТАЖА: SMD/SMT; УПАКОВКА / БЛОК: TQFP-80; ЯДРО: DSPIC33FJ; КОЛИЧЕСТВО ЯДЕР: 1 CORE; МАКСИМАЛЬНАЯ ТАКТОВАЯ ЧАСТОТА: 40 MHZ; ПАМЯТЬ ДЛЯ КЭША КОМАНД L1 / ДАННЫХ: -; ПАМЯТЬ ДЛЯ КЭША КОМАНД L1 / ДАННЫХ: -; РАЗМЕР ПРОГРАММНОЙ ПАМЯТИ: 128 KB; РАЗМЕР ОЗУ ДАННЫХ: 16 KB; РАБОЧЕЕ НАПРЯЖЕНИЕ ПИТАНИЯ: 3.3 V; МИНИМАЛЬНАЯ РАБОЧАЯ ТЕМПЕРАТУРА: - 40 C; МАКСИМАЛЬНАЯ РАБОЧАЯ ТЕМПЕРАТУРА: + 85 C; КВАЛИФИКАЦИЯ: AEC-Q100; УПАКОВКА: TRAY; ШИРИНА ШИНЫ ДАННЫХ: 16 BIT; ВЫСОТА: 1 MM; ТИП КОМАНДЫ: FIXED/FLOATING POINT; ТИП ИНТЕРФЕЙСА: ECAN, I2C, QEI, SPI, UART; ДЛИНА: 12 MM; ЧУВСТВИТЕЛЬНЫЙ К ВЛАЖНОСТИ: YES; КОЛИЧЕСТВО ВХОДОВ/ВЫХОДОВ: 69 I/O; КОЛИЧЕСТВО ТАЙМЕРОВ/СЧЕТЧИКОВ: 9 TIMER; СЕРИЯ ПРОЦЕССОРА: DSPIC33F; ТИП ПАМЯТИ ПРОГРАММ: FLASH; РАЗМЕР ФАБРИЧНОЙ УПАКОВКИ:РАЗМЕР ФАБРИЧНОЙ УПАКОВКИ: 119; НАПРЯЖЕНИЕ ПИТАНИЯ - МИН.: 3 V; ШИРИНА: 12 MM; ВЕС ИЗДЕЛИЯ: 513,600 MG</t>
  </si>
  <si>
    <t>DSPIC33FJ128MC708A-I/PT</t>
  </si>
  <si>
    <t>МИКРОСХЕМА ПАМЯТИ 4 МБИТ. КАТЕГОРИЯ ПРОДУКТА: СТАТ. ОЗУ, ROHS: ПОДРОБНОСТИ, РАЗМЕР ПАМЯТИ: 4 MBIT, ОРГАНИЗАЦИЯ: 512 K X 8, ВРЕМЯ ДОСТУПА: 25 NS, МАКСИМАЛЬНАЯ ТАКТОВАЯ ЧАСТОТА: -, ТИП ИНТЕРФЕЙСА: PARALLEL, НАПРЯЖЕНИЕ ПИТАНИЯ - МАКС.: 5.5 V, НАПРЯЖЕНИЕ ПИТАНИЯ - МИН.: 4.5 V, НАПРЯЖЕНИЕ ПИТАНИЯ - МАКС.: 15 MA, МИНИМАЛЬНАЯ РАБОЧАЯ ТЕМПЕРАТУРА: - 40 C, МАКСИМАЛЬНАЯ РАБОЧАЯ ТЕМПЕРАТУРА: + 85 C, ВИД МОНТАЖА: SMD/SMT, УПАКОВКА / БЛОК: SOP-32, УПАКОВКА: TRAY, ТОРГОВАЯ МАРКА: ISSI, ТИП ПАМЯТИ: SDR, ЧУВСТВИТЕЛЬНЫЙ К ВЛАЖНОСТИ: YES, КОЛИЧЕСТВО ПОРТОВ: 1, ТИП ПРОДУКТА: SRAM, СЕРИЯ: IS61C5128AS, РАЗМЕР ФАБРИЧНОЙ УПАКОВКИ: 84, ПОДКАТЕГОРИЯ: MEMORY &amp; DATA STORAGE, ТИП: ASYNCHRONOUS</t>
  </si>
  <si>
    <t>K6X4008C1F-BF55</t>
  </si>
  <si>
    <t>МИКРОСХЕМА ПАМЯТИ 4 КБИТ. КАТЕГОРИЯ ПРОДУКТА: EEPROM, ROHS: ПОДРОБНОСТИ, ВИД МОНТАЖА: SMD/SMT, УПАКОВКА / БЛОК: SOIC-8, ТИП ИНТЕРФЕЙСА: SPI, РАЗМЕР ПАМЯТИ: 4 KBIT, ОРГАНИЗАЦИЯ: 512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150 NS, СОХРАНЕНИЕ ДАННЫХ: 200 YEAR, НАПРЯЖЕНИЕ ПИТАНИЯ - МАКС.: 5 MA, УПАКОВКА: REEL, УПАКОВКА: CUT TAPE, УПАКОВКА: MOUSEREEL, АКТИВНЫЙ ТОК СЧИТЫВАНИЯ — МАКС.: 5 MA, ВЫСОТА: 1.25 MM, ДЛИНА: 4.9 MM, ЧУВСТВИТЕЛЬНЫЙ К ВЛАЖНОСТИ: YES, РАБОЧИЙ ТОК ИСТОЧНИКА ПИТАНИЯ: 1 MA, 5 MA, РАБОЧЕЕ НАПРЯЖЕНИЕ ПИТАНИЯ: 2.5 V TO 5.5 V, ТИП ПРОДУКТА: EEPROM, ПРОГРАММИРУЮЩЕЕ НАПРЯЖЕНИЕ: 3.3 V, 5 V, РАЗМЕР ФАБРИЧНОЙ УПАКОВКИ: 3300, ПОДКАТЕГОРИЯ: MEMORY &amp; DATA STORAGE, ШИРИНА: 3.9 MM</t>
  </si>
  <si>
    <t>25LC040T-I/SN</t>
  </si>
  <si>
    <t>МИКРОСХЕМА УСИЛИТЕЛЬ, КАТЕГОРИЯ ПРОДУКТА: БЫСТРОДЕЙСТВУЮЩИЕ ОПЕРАЦИОННЫЕ УСИЛИТЕЛИ, СЕРИЯ: LTC6400-20, КОЛИЧЕСТВО КАНАЛОВ: 1 CHANNEL, GBP - ПРОИЗВЕДЕНИЕ КОЭФФИЦИЕНТА УСИЛЕНИЯ НА ШИРИНУ ПОЛОСЫ ПРОПУСКАНИЯ (FT): 1.8 GHZ, SR - СКОРОСТЬ НАРАСТАНИЯ ВЫХОДНОГО НАПРЯЖЕНИЯ: 4500 V/US, УСИЛЕНИЕ ПО НАПРЯЖЕНИЮ, ДБ: 20 DB, CMRR - КОЭФФИЦИЕНТ ПОДАВЛЕНИЯ СИНФАЗНОГО СИГНАЛА: 55 DB, ВЫХОДНОЙ ТОК НА КАНАЛ: 20 MA, VOS - ВХОДНОЕ НАПРЯЖЕНИЕ СМЕЩЕНИЯ НУЛЯ: 2 MV, НАПРЯЖЕНИЕ ПИТАНИЯ - МАКС.: 3.5 V, НАПРЯЖЕНИЕ ПИТАНИЯ - МИН.: 2.85 V, РАБОЧИЙ ТОК ИСТОЧНИКА ПИТАНИЯ: 90 MA, МИНИМАЛЬНАЯ РАБОЧАЯ ТЕМПЕРАТУРА: - 40 C, МАКСИМАЛЬНАЯ РАБОЧАЯ ТЕМПЕРАТУРА: + 85 C, ВИД МОНТАЖА: SMD/SMT, УПАКОВКА / БЛОК: QFN-16, УПАКОВКА: TUBE, ТИП УСИЛИТЕЛЯ: HIGH SPEED, ПРОДУКТ: OPERATIONAL AMPLIFIERS, ОТКЛЮЧЕНИЕ: NO SHUTDOWN, EN - ИНТЕНСИВНОСТЬ ШУМА ВХОДНОГО НАПРЯЖЕНИЯ: 1.1 NV/RTHZ, КОЭФФИЦИЕНТ УСИЛЕНИЯ V/V: 10 V/V, МАКСИМАЛЬНОЕ ВХОДНОЕ СОПРОТИВЛЕНИЕ: 230 OHMS, PSRR - КОЭФФИЦИЕНТ ПОДАВЛЕНИЯ ПОМЕХ ПО ПИТАНИЮ: 86 DB, РАЗМЕР ФАБРИЧНОЙ УПАКОВКИ: 121, ВЕС ИЗДЕЛИЯ: 596.550 MG</t>
  </si>
  <si>
    <t>LTC6400IUD-20#PBF</t>
  </si>
  <si>
    <t>МИКРОСХЕМА РЧ-УСИЛИТЕЛЬ, КАТЕГОРИЯ ПРОДУКТА: РЧ-УСИЛИТЕЛЬ, ROHS: ПОДРОБНОСТИ, ВИД МОНТАЖА: SMD/SMT, УПАКОВКА / БЛОК: LGA-24, ТИП: LOW NOISE AMPLIFIERS, ТЕХНОЛОГИЯ: GAAS, РАБОЧАЯ ЧАСТОТА: 3.5 GHZ TO 8 GHZ, P1DB - ТОЧКА СЖАТИЯ: 19 DBM, УСИЛЕНИЕ: 17 DB, РАБОЧЕЕ НАПРЯЖЕНИЕ ПИТАНИЯ: 2 V TO 5 V, NF - КОЭФФИЦИЕНТ ШУМОВ: 1.8 DB, OIP3 - ПЕРЕХВАТ СОСТАВЛЯЮЩИХ ТРЕТЬЕГО ПОРЯДКА: 34.5 DBM, РАБОЧИЙ ТОК ИСТОЧНИКА ПИТАНИЯ: 61 MA, МИНИМАЛЬНАЯ РАБОЧАЯ ТЕМПЕРАТУРА: - 40 C, МАКСИМАЛЬНАЯ РАБОЧАЯ ТЕМПЕРАТУРА: + 85 C, СЕРИЯ: HMC392AG, УПАКОВКА: REEL, УПАКОВКА: CUT TAPE, УПАКОВКА: MOUSEREEL, ТОРГОВАЯ МАРКА: ANALOG DEVICES, ВХОДНЫЕ ПОТЕРИ НА ОТРАЖЕНИЕ: 13 DB, ЧУВСТВИТЕЛЬНЫЙ К ВЛАЖНОСТИ: YES, КОЛИЧЕСТВО КАНАЛОВ: 1 CHANNEL, PD - РАССЕИВАНИЕ МОЩНОСТИ: 660 MW, ТИП ПРОДУКТА: RF AMPLIFIER, РАЗМЕР ФАБРИЧНОЙ УПАКОВКИ: 100, ПОДКАТЕГОРИЯ: WIRELESS &amp; RF INTEGRATED CIRCUITS</t>
  </si>
  <si>
    <t>HMC392ALC4TR</t>
  </si>
  <si>
    <t>МИКРОСХЕМА УСИЛИТЕЛЬ, КАТЕГОРИЯ ПРОДУКТА: ОПЕРАЦИОННЫЕ УСИЛИТЕЛИ, ROHS: N, ВИД МОНТАЖА: SMD/SMT, УПАКОВКА / БЛОК: SOIC-14, ВЫХОДНОЙ ТОК НА КАНАЛ: 8 MA, VOS - ВХОДНОЕ НАПРЯЖЕНИЕ СМЕЩЕНИЯ НУЛЯ: 2.2 MV, МИНИМАЛЬНАЯ РАБОЧАЯ ТЕМПЕРАТУРА: - 40 C, МАКСИМАЛЬНАЯ РАБОЧАЯ ТЕМПЕРАТУРА: + 85 C, IB - ВХОДНОЙ ТОК СМЕЩЕНИЯ: 526 NA, РАБОЧИЙ ТОК ИСТОЧНИКА ПИТАНИЯ: 800 UA, CMRR - КОЭФФИЦИЕНТ ПОДАВЛЕНИЯ СИНФАЗНОГО СИГНАЛА: 107 DB, СЕРИЯ: LM6144, УПАКОВКА: TUBE, ТОРГОВАЯ МАРКА: TEXAS INSTRUMENTS, ВЫСОТА: 1.45 MM, IN - ПЛОТНОСТЬ ТОКА ШУМА НА ВХОДЕ: 0.22 PA/SQRT HZ, ТИП ВХОДА: RAIL-TO-RAIL, ДЛИНА: 8.64 MM, РАБОЧЕЕ НАПРЯЖЕНИЕ ПИТАНИЯ: 3 V, 5 V, 9 V, 12 V, 15 V, 18 V, ТИП ВЫХОДА: RAIL-TO-RAIL, ПРОДУКТ: OPERATIONAL AMPLIFIERS, ТИП ПРОДУКТА: OP AMPS - OPERATIONAL AMPLIFIERS, PSRR - КОЭФФИЦИЕНТ ПОДАВЛЕНИЯ ПОМЕХ ПО ПИТАНИЮ: 80 DB, РАЗМЕР ФАБРИЧНОЙ УПАКОВКИ: 55, ПОДКАТЕГОРИЯ: AMPLIFIER ICS, ТИП ПИТАНИЯ: SINGLE, УСИЛЕНИЕ ПО НАПРЯЖЕНИЮ, ДБ: 108.63 DB, ШИРИНА: 3.91 MM</t>
  </si>
  <si>
    <t>LM6144AIM</t>
  </si>
  <si>
    <t>NS</t>
  </si>
  <si>
    <t>МИКРОСХЕМА ФОРМИРОВАТЕЛЬ СИГНАЛА. КАТЕГОРИЯ ПРОДУКТА: ФОРМИРОВАНИЕ СИГНАЛА, ROHS: ПОДРОБНОСТИ, ТИП ПРОДУКТА: SIGNAL CONDITIONING, ПРОДУКТ: BAND PASS FILTERS, ЧАСТОТА: 1.26 GHZ, ЧАСТОТНЫЙ ДИАПАЗОН: 1.2 GHZ TO 1.32 GHZ, ИМПЕДАНС: 50 OHMS, ТИП ВЫВОДОВ: SMD/SMT, УПАКОВКА / БЛОК: MP1766, МИНИМАЛЬНАЯ РАБОЧАЯ ТЕМПЕРАТУРА: - 40 C, МАКСИМАЛЬНАЯ РАБОЧАЯ ТЕМПЕРАТУРА: + 85 C, СЕРИЯ: CBP, УПАКОВКА: REEL, УПАКОВКА: CUT TAPE, ТОРГОВАЯ МАРКА: MINI-CIRCUITS, ВНОСИМЫЕ ПОТЕРИ: 0.7 DB, МОНТАЖ: SMD/SMT, РАЗМЕР ФАБРИЧНОЙ УПАКОВКИ: 10, ПОДКАТЕГОРИЯ: FILTERS, ТИП: CERAMIC</t>
  </si>
  <si>
    <t>CBP-1260C+</t>
  </si>
  <si>
    <t>МИКРОСХЕМА ЛОГИЧЕСКАЯ, КАТЕГОРИЯ ПРОДУКТА: ТРИГГЕРЫ, КОЛИЧЕСТВО КОНТУРОВ: 2, СЕМЕЙСТВО ЛОГИЧЕСКИХ ЭЛЕМЕНТОВ: 74ACT, ТИП ЛОГИКИ: D-TYPE EDGE TRIGGERED FLIP-FLOP, ПОЛЯРНОСТЬ: INVERTING/NON-INVERTING, ТИП ВХОДА: SINGLE-ENDED, ТИП ВЫХОДА: DIFFERENTIAL,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TSSOP-14, УПАКОВКА: REEL, УПАКОВКА: CUT TAPE, УПАКОВКА: MOUSEREEL, ФУНКЦИЯ: QUAD D-TYPE FLIP-FLOP, ВЫСОТА: 0.9 MM, ДЛИНА: 5 MM, КОЛИЧЕСТВО КАНАЛОВ: 2, КОЛИЧЕСТВО ВХОДНЫХ ЛИНИЙ: 1, КОЛИЧЕСТВО ВЫХОДНЫХ ЛИНИЙ: 1, РАБОЧЕЕ НАПРЯЖЕНИЕ ПИТАНИЯ: 4.5 V TO 5.5 V, ТОК ПОКОЯ: 2 UA, ТИП СБРОСА: SET, RESET, 2500 , ШИРИНА: 4.4 MM, ВЕС ИЗДЕЛИЯ: 140.300 MG</t>
  </si>
  <si>
    <t>74ACT74MTCX</t>
  </si>
  <si>
    <t>FSC</t>
  </si>
  <si>
    <t>МИКРОСХЕМА ЛОГИЧЕСКАЯ. КАТЕГОРИЯ ПРОДУКТА: ИНВЕРТЕРЫ. ROHS: ПОДРОБНОСТИ. УПАКОВКА / БЛОК: SOIC-14. УПАКОВКА: REEL. УПАКОВКА: CUT TAPE. УПАКОВКА: MOUSEREEL. ТИП ПРОДУКТА: INVERTERS. ПОДКАТЕГОРИЯ: LOGIC ICS.</t>
  </si>
  <si>
    <t>74HC04D</t>
  </si>
  <si>
    <t>МИКРОСХЕМА ЛОГИЧЕСКАЯ. КАТЕГОРИЯ ПРОДУКТА: ЗАЩЕЛКИ, ROHS: ПОДРОБНОСТИ, КОЛИЧЕСТВО КОНТУРОВ: 8, ТИП ЛОГИКИ: CMOS, СЕМЕЙСТВО ЛОГИЧЕСКИХ ЭЛЕМЕНТОВ: HC, КОЛИЧЕСТВО ВЫХОДНЫХ ЛИНИЙ: 8 OUTPUT, ВЫХОДНОЙ ТОК ВЫСОКОГО УРОВНЯ: - 7.8 MA, ВЫХОДНОЙ ТОК НИЗКОГО УРОВНЯ: 7.8 MA, ВРЕМЯ ЗАДЕРЖКИ РАСПРОСТРАНЕНИЯ: 13 NS, НАПРЯЖЕНИЕ ПИТАНИЯ - МАКС.: 6 V, НАПРЯЖЕНИЕ ПИТАНИЯ - МИН.: 2 V, МИНИМАЛЬНАЯ РАБОЧАЯ ТЕМПЕРАТУРА: - 40 C, МАКСИМАЛЬНАЯ РАБОЧАЯ ТЕМПЕРАТУРА: + 125 C, УПАКОВКА / БЛОК: SOIC-14, УПАКОВКА: REEL, УПАКОВКА: CUT TAPE, УПАКОВКА: MOUSEREEL, ТОРГОВАЯ МАРКА: TOSHIBA, ВИД МОНТАЖА: SMD/SMT, КОЛИЧЕСТВО КАНАЛОВ: 1 CHANNEL, КОЛИЧЕСТВО ВХОДНЫХ ЛИНИЙ: 8 INPUT, ТИП ПРОДУКТА: LATCHES, РАЗМЕР ФАБРИЧНОЙ УПАКОВКИ: 2000, ПОДКАТЕГОРИЯ: LOGIC ICS</t>
  </si>
  <si>
    <t>74HC573D</t>
  </si>
  <si>
    <t>МИКРОСХЕМА ДЛЯ ОБРАБОТКИ ЗВУКА. КАТЕГОРИЯ ПРОДУКТА: УСИЛИТЕЛИ ЗВУКА, ROHS: ПОДРОБНОСТИ, СЕРИЯ: IRS20X, ПРОДУКТ: AUDIO LINE DRIVERS / RECEIVERS, КЛАСС: CLASS-D, ВИД МОНТАЖА: SMD/SMT, ТИП: 1-CHANNEL MONO, УПАКОВКА / БЛОК: SOIC-16, НАПРЯЖЕНИЕ ПИТАНИЯ - МАКС.: 15 V, НАПРЯЖЕНИЕ ПИТАНИЯ - МИН.: 10 V, МИНИМАЛЬНАЯ РАБОЧАЯ ТЕМПЕРАТУРА: - 40 C, МАКСИМАЛЬНАЯ РАБОЧАЯ ТЕМПЕРАТУРА: + 125 C, УПАКОВКА: REEL, УПАКОВКА: CUT TAPE, УПАКОВКА: MOUSEREEL, ТОРГОВАЯ МАРКА: INFINEON TECHNOLOGIES, ОПИСАНИЕ/ФУНКЦИЯ: HIGH AND LOW SIDE, ВЫСОТА: 1.5 MM (MAX), ДЛИНА: 9.98 MM (MAX), ЧУВСТВИТЕЛЬНЫЙ К ВЛАЖНОСТИ: YES, PD - РАССЕИВАНИЕ МОЩНОСТИ: 1 W, ТИП ПРОДУКТА: AUDIO AMPLIFIERS, РАЗМЕР ФАБРИЧНОЙ УПАКОВКИ: 2500, ПОДКАТЕГОРИЯ: AUDIO ICS, КОММЕРЧЕСКОЕ ОБОЗНАЧЕНИЕ: MERUS, ШИРИНА: 3.99 MM (MAX)</t>
  </si>
  <si>
    <t>IRS20957STRPBF</t>
  </si>
  <si>
    <t>МИРОСХЕМА ЛОГИЧЕСКАЯ. КАТЕГОРИЯ ПРОДУКТА: ИНВЕРТЕРЫ, ROHS: ПОДРОБНОСТИ, КОЛИЧЕСТВО КОНТУРОВ: 6 CIRCUIT, СЕМЕЙСТВО ЛОГИЧЕСКИХ ЭЛЕМЕНТОВ: AHCT, ТИП ЛОГИКИ: CMOS, НАПРЯЖЕНИЕ ПИТАНИЯ - МАКС.: 5.5 V, НАПРЯЖЕНИЕ ПИТАНИЯ - МИН.: 4.5 V, МАКСИМАЛЬНАЯ РАБОЧАЯ ТЕМПЕРАТУРА: + 125 C, ВИД МОНТАЖА: SMD/SMT, УПАКОВКА / БЛОК: SOIC-14, ТОРГОВАЯ МАРКА: NEXPERIA, ФУНКЦИЯ: INVERTER SCHMITT TRIGGER, ВЫХОДНОЙ ТОК ВЫСОКОГО УРОВНЯ: - 8 MA, ВЫХОДНОЙ ТОК НИЗКОГО УРОВНЯ: 8 MA, РАБОЧЕЕ НАПРЯЖЕНИЕ ПИТАНИЯ: 5 V, ТИП ПРОДУКТА: INVERTERS, РАЗМЕР ФАБРИЧНОЙ УПАКОВКИ: 57, ПОДКАТЕГОРИЯ: LOGIC ICS, ДРУГИЕ НАЗВАНИЯ ТОВАРА №: 74AHCT14D,112</t>
  </si>
  <si>
    <t>МИКРОСХЕМА РЧ ДЕТЕКТОР. КАТЕГОРИЯ ПРОДУКТА: ВЧ ДЕТЕКТОР, ROHS: ПОДРОБНОСТИ, ТИП: ЦИФРОВОЙ ФАЗОВО-ЧАСТОТНЫЙ ДЕТЕКТОР, ДИАПАЗОН ЧАСТОТ: ОТ 10 МГЦ ДО 1300 МГЦ, ДИНАМИЧЕСКИЙ ДИАПАЗОН ДБ: 20 ДБ, КОНФИГУРАЦИЯ: ОДИНОКИЙ, РАБОЧЕЕ НАПРЯЖЕНИЕ ПИТАНИЯ: 4,8 В, 5 В, 5,2 В, МАКСИМАЛЬНАЯ ЕМКОСТЬ ДИОДА: 1 МКФ, ЧУВСТВИТЕЛЬНОСТЬ УПРАВЛЯЮЩЕГО НАПРЯЖЕНИЯ: -, ТЕХНОЛОГИИ: СИ, МАКСИМАЛЬНАЯ РАБОЧАЯ ТЕМПЕРАТУРА: +85С, МИНИМАЛЬНАЯ РАБОЧАЯ ТЕМПЕРАТУРА: - 40С, ТИП МОНТАЖА: СМД/СМТ, УПАКОВКА/КОРПУС: КСОП-16, PD - РАССЕИВАЕМАЯ МОЩНОСТЬ: 4,25 ВТ, ТИП ПРОДУКТА: РЧ-ДЕТЕКТОР, РЯД: HMC439, ЗАВОДСКАЯ УПАКОВКА: 500, ПОДКАТЕГОРИЯ: БЕСПРОВОДНЫЕ И РАДИОЧАСТОТНЫЕ ИНТЕГРАЛЬНЫЕ СХЕМЫ, ВЕС ЗА ШТУКУ: 288 МГ,</t>
  </si>
  <si>
    <t>МИКРОСХЕМЫ ЛОГИЧЕСКИЕ. КАТЕГОРИЯ ПРОДУКТА: ШИННЫЕ ТРАНСИВЕРЫ, ROHS: ПОДРОБНОСТИ, СЕМЕЙСТВО ЛОГИЧЕСКИХ ЭЛЕМЕНТОВ: AHCT, УРОВЕНЬ ВХОДА: TTL, ВЫХОДНОЙ УРОВЕНЬ: CMOS, ТИП ВЫХОДА: 3-STATE, ВЫХОДНОЙ ТОК ВЫСОКОГО УРОВНЯ: - 8 MA, ВЫХОДНОЙ ТОК НИЗКОГО УРОВНЯ: 8 MA, ВРЕМЯ ЗАДЕРЖКИ РАСПРОСТРАНЕНИЯ: 9.5 NS, НАПРЯЖЕНИЕ ПИТАНИЯ - МАКС.: 5.5 V, НАПРЯЖЕНИЕ ПИТАНИЯ - МИН.: 4.5 V, МИНИМАЛЬНАЯ РАБОЧАЯ ТЕМПЕРАТУРА: - 40 C, МАКСИМАЛЬНАЯ РАБОЧАЯ ТЕМПЕРАТУРА: + 125 C, УПАКОВКА / БЛОК: SOIC-20, УПАКОВКА: TUBE, ТОРГОВАЯ МАРКА: TEXAS INSTRUMENTS, ФУНКЦИЯ: TRI-STATE OCTAL BUS, ВЫСОТА: 2.35 MM, ДЛИНА: 12.8 MM, ВИД МОНТАЖА: SMD/SMT, КОЛИЧЕСТВО КАНАЛОВ: 8, КОЛИЧЕСТВО КОНТУРОВ: 8, РАБОЧЕЕ НАПРЯЖЕНИЕ ПИТАНИЯ: 4.5 V TO 5.5 V, ДИАПАЗОН РАБОЧИХ ТЕМПЕРАТУР: - 40 C TO + 125 C, ПОЛЯРНОСТЬ: NON-INVERTING, ПРОДУКТ: STANDARD TRANSCEIVERS, ТИП ПРОДУКТА: BUS TRANSCEIVERS, СЕРИЯ: SN74AHCT245, РАЗМЕР ФАБРИЧНОЙ УПАКОВКИ: 25, ПОДКАТЕГОРИЯ: LOGIC ICS, НАПРЯЖЕНИЕ ПИТАНИЯ - МАКС.: 4 UA, ТЕХНОЛОГИЯ: CMOS, ШИРИНА: 7.52 MM</t>
  </si>
  <si>
    <t>SN74AHCT245DW</t>
  </si>
  <si>
    <t>МИКРОСХЕМА КОММУТАЦИОННАЯ. КАТЕГОРИЯ ПРОДУКТА: ИС АНАЛОГОВОГО ПЕРЕКЛЮЧАТЕЛЯ, ROHS: ПОДРОБНОСТИ, ВИД МОНТАЖА: SMD/SMT, УПАКОВКА / БЛОК: LQFP-48, КОЛИЧЕСТВО КАНАЛОВ: 16 CHANNEL, КОНФИГУРАЦИЯ: 16 X SPST, СОПРОТИВЛЕНИЕ ВО ВКЛЮЧЕННОМ СОСТОЯНИИ - МАКС.: 25 OHMS, НАПРЯЖЕНИЕ ПИТАНИЯ - МИН.: 3 V, НАПРЯЖЕНИЕ ПИТАНИЯ - МАКС.: 5.5 V, МИНИМАЛЬНОЕ НАПРЯЖЕНИЕ СДВОЕННОГО ПИТАНИЯ: - 160 V, 40 V, МАКСИМАЛЬНОЕ НАПРЯЖЕНИЕ СДВОЕННОГО ПИТАНИЯ: - 40 V, 160 V, ВРЕМЯ ВКЛЮЧЕНИЯ - МАКС.: 5 US, ВРЕМЯ ОТКЛЮЧЕНИЯ - МАКС.: 5 US, МИНИМАЛЬНАЯ РАБОЧАЯ ТЕМПЕРАТУРА: 0 C, МАКСИМАЛЬНАЯ РАБОЧАЯ ТЕМПЕРАТУРА: + 70 C, УПАКОВКА: TRAY, ТОРГОВАЯ МАРКА: MICROCHIP TECHNOLOGY, ВЫСОТА: 1.4 MM, ДЛИНА: 7 MM, ЧУВСТВИТЕЛЬНЫЙ К ВЛАЖНОСТИ: YES, PD - РАССЕИВАНИЕ МОЩНОСТИ: 1 W, ТИП ПРОДУКТА: ANALOG SWITCH ICS, РАЗМЕР ФАБРИЧНОЙ УПАКОВКИ: 250, ПОДКАТЕГОРИЯ: SWITCH ICS, НАПРЯЖЕНИЕ ПИТАНИЯ - МАКС.: 10 UA, ТИП ПИТАНИЯ: DUAL SUPPLY, ШИРИНА: 7 MM</t>
  </si>
  <si>
    <t>HV2701FG-G</t>
  </si>
  <si>
    <t>МИКРОСХЕМА РЧ УСИЛИТЕЛЬ, КАТЕГОРИЯ ПРОДУКТА: РЧ-УСИЛИТЕЛЬ; ВИД МОНТАЖА: SMD/SMT; ТИП: CATV AMPLIFIERS; ТЕХНОЛОГИЯ: INGAP; РАБОЧАЯ ЧАСТОТА: 0 HZ TO 4 GHZ; P1DB - ТОЧКА СЖАТИЯ: 12.5 DBM; УСИЛЕНИЕ: 14 DB; РАБОЧЕЕ НАПРЯЖЕНИЕ ПИТАНИЯ: 4.9 V; NF - КОЭФФИЦИЕНТ ШУМОВ: 3.5 DB; OIP3 - ПЕРЕХВАТ СОСТАВЛЯЮЩИХ ТРЕТЬЕГО ПОРЯДКА: 26 DBM; РАБОЧИЙ ТОК ИСТОЧНИКА ПИТАНИЯ: 65 MA; МИНИМАЛЬНАЯ РАБОЧАЯ ТЕМПЕРАТУРА: - 45 C; МАКСИМАЛЬНАЯ РАБОЧАЯ ТЕМПЕРАТУРА: + 85 C; СЕРИЯ: ERA; УПАКОВКА: REEL; УПАКОВКА: CUT TAPE; УПАКОВКА: MOUSEREEL; ВХОДНЫЕ ПОТЕРИ НА ОТРАЖЕНИЕ: 21 DB; ИЗОЛИРОВАНИЕ, ДБ: 22 DB; КОЛИЧЕСТВО КАНАЛОВ: 1 CHANNEL; PD - РАССЕИВАНИЕ МОЩНОСТИ: 451 MW; РАЗМЕР ФАБРИЧНОЙ УПАКОВКИ: 1000; ТЕСТОВАЯ ЧАСТОТА: 4 GHZ; ВЕС ИЗДЕЛИЯ: 1,430 G</t>
  </si>
  <si>
    <t>HCPL-3180-500E</t>
  </si>
  <si>
    <t>МИКРОСХЕМА ИНТЕРФЕЙСНАЯ. КАТЕГОРИЯ ПРОДУКТА: ИС ИНТЕРФЕЙСА RS-422/RS-485, ROHS: ПОДРОБНОСТИ, СЕРИЯ: MAX3362, ВИД МОНТАЖА: SMD/SMT, УПАКОВКА / БЛОК: SOT-23-8, ФУНКЦИЯ: TRANSCEIVER, КОЛИЧЕСТВО ДРАЙВЕРОВ: 1 DRIVER, КОЛИЧЕСТВО ПРИЕМНИКОВ: 1 RECEIVER, ДИАПАЗОН ДАННЫХ: 20 MB/S, НАПРЯЖЕНИЕ ПИТАНИЯ - МАКС.: 3.465 V, НАПРЯЖЕНИЕ ПИТАНИЯ - МИН.: 3.135 V, МИНИМАЛЬНАЯ РАБОЧАЯ ТЕМПЕРАТУРА: - 40 C, МАКСИМАЛЬНАЯ РАБОЧАЯ ТЕМПЕРАТУРА: + 85 C, УПАКОВКА: REEL, УПАКОВКА: CUT TAPE, УПАКОВКА: MOUSEREEL, ТОРГОВАЯ МАРКА: ANALOG DEVICES / MAXIM INTEGRATED, ДУПЛЕКСНАЯ ПЕРЕДАЧА: HALF DUPLEX, ВХОДНОЕ НАПРЯЖЕНИЕ: 3.3 V, РАБОЧИЙ ТОК ИСТОЧНИКА ПИТАНИЯ: 1.7 MA, РАБОЧЕЕ НАПРЯЖЕНИЕ ПИТАНИЯ: 3.3 V, ВЫХОДНОЕ НАПРЯЖЕНИЕ: 1.5 V, PD - РАССЕИВАНИЕ МОЩНОСТИ: 777 MW, ПРОДУКТ: RS-422/RS-485 TRANSCEIVERS, ТИП ПРОДУКТА: RS-422/RS-485 INTERFACE IC, ВРЕМЯ ЗАДЕРЖКИ РАСПРОСТРАНЕНИЯ: 50 NS, ОТКЛЮЧЕНИЕ: SHUTDOWN, РАЗМЕР ФАБРИЧНОЙ УПАКОВКИ: 2500, ПОДКАТЕГОРИЯ: INTERFACE ICS, ТИП: HIGH SPEED, ДРУГИЕ НАЗВАНИЯ ТОВАРА №: MAX3362</t>
  </si>
  <si>
    <t>ПРОГРАММИРУЕМАЯ ЛОГИЧЕСКАЯ ИНТЕГРАЛЬНАЯ СХЕМА, КАТЕГОРИЯ ПРОДУКТА: FPGA - ПРОГРАММИРУЕМАЯ ВЕНТИЛЬНАЯ МАТРИЦА, ПРОДУКТ: CYCLONE, СЕРИЯ: CYCLONE EPC3, КОЛИЧЕСТВО ЛОГИЧЕСКИХ ЭЛЕМЕНТОВ: 2910 LE, АДАПТИВНЫЕ ЛОГИЧЕСКИЕ МОДУЛИ - ALMS: -, ВСТРОЕННАЯ ПАМЯТЬ: 58.5 KBIT,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РАЗМЕР ФАБРИЧНОЙ УПАКОВКИ: 60, ОБЩИЙ ОБЪЕМ ПАМЯТИ: 59904 BIT, КОММЕРЧЕСКОЕ ОБОЗНАЧЕНИЕ: CYCLONE, ДРУГИЕ НАЗВАНИЯ ТОВАРА №: 966615, ВЕС ИЗДЕЛИЯ: 20 G</t>
  </si>
  <si>
    <t>ПРОГРАММИРУЕМАЯ ЛОГИЧЕСКАЯ ИНТЕГРАЛЬНАЯ СХЕМА, КАТЕГОРИЯ ПРОДУКТА: КОМПЛЕКСНЫЕ ПРОГРАММИРУЕМЫЕ ЛОГИЧЕСКИЕ УСТРОЙСТВА (CPLD), ПРОДУКТ: MAX 7000, КОЛИЧЕСТВО МАКРОЯЧЕЕК: 192, КОЛИЧЕСТВО БЛОКОВ ЛОГИЧЕСКИХ МАССИВОВ (LAB): 12, МАКСИМАЛЬНАЯ РАБОЧАЯ ЧАСТОТА: 125 MHZ, ЗАДЕРЖКА РАСПРОСТРАНЕНИЯ - МАКС.: 7.5 NS, КОЛИЧЕСТВО ВХОДОВ/ВЫХОДОВ: 124 I/O, РАБОЧЕЕ НАПРЯЖЕНИЕ ПИТАНИЯ: 5 V, МИНИМАЛЬНАЯ РАБОЧАЯ ТЕМПЕРАТУРА: - 40 C, МАКСИМАЛЬНАЯ РАБОЧАЯ ТЕМПЕРАТУРА: + 85 C, ВИД МОНТАЖА: SMD/SMT, УПАКОВКА / БЛОК: PQFP-160, УПАКОВКА: TRAY, ТИП ПАМЯТИ: EEPROM, СЕРИЯ: EPM7192, КОЛИЧЕСТВО ВЕНТИЛЕЙ: 3750, ЧУВСТВИТЕЛЬНЫЙ К ВЛАЖНОСТИ: YES, РАЗМЕР ФАБРИЧНОЙ УПАКОВКИ: 24, НАПРЯЖЕНИЕ ПИТАНИЯ - МАКС.: 5.25 V, НАПРЯЖЕНИЕ ПИТАНИЯ - МИН.: 4.75 V, КОММЕРЧЕСКОЕ ОБОЗНАЧЕНИЕ: MAX 7000, ДРУГИЕ НАЗВАНИЯ ТОВАРА №: 974648, ВЕС ИЗДЕЛИЯ: 6.200 G</t>
  </si>
  <si>
    <t>ИНТЕГРАЛЬНАЯ МИКРОСХЕМА РЧ. КАТЕГОРИЯ ПРОДУКТА: ПРЕДВАРИТЕЛЬНЫЙ ДЕЛИТЕЛЬ ЧАСТОТЫ, ROHS: ПОДРОБНОСТИ, МАКСИМАЛЬНАЯ РАБОЧАЯ ЧАСТОТА: 2.2 GHZ, МИНИМАЛЬНАЯ РАБОЧАЯ ЧАСТОТА: 0 HZ, ОТДЕЛЕНИЕ: 2 TO 32, МИНИМАЛЬНАЯ РАБОЧАЯ ТЕМПЕРАТУРА: - 55 C, МАКСИМАЛЬНАЯ РАБОЧАЯ ТЕМПЕРАТУРА: + 85 C, УПАКОВКА: CUT TAPE, ТОРГОВАЯ МАРКА: ANALOG DEVICES, ВИД МОНТАЖА: SMD/SMT, РАБОЧИЙ ТОК ИСТОЧНИКА ПИТАНИЯ: 194 MA, РАБОЧЕЕ НАПРЯЖЕНИЕ ПИТАНИЯ: 5 V, ВЫХОДНАЯ МОЩНОСТЬ: 4 DBM, УПАКОВКА / БЛОК: QFN-24, ТИП ПРОДУКТА: PRESCALER, СЕРИЯ: HMC394, РАЗМЕР ФАБРИЧНОЙ УПАКОВКИ: 500, ПОДКАТЕГОРИЯ: WIRELESS &amp; RF INTEGRATED CIRCUITS, ТЕХНОЛОГИЯ: GAAS</t>
  </si>
  <si>
    <t>МИКРОСХЕМА ЛОГИЧЕСКАЯ. КАТЕГОРИЯ ПРОДУКТА: ИНВЕРТЕРЫ, ROHS: ПОДРОБНОСТИ, КОЛИЧЕСТВО КОНТУРОВ: 6 CIRCUIT, СЕМЕЙСТВО ЛОГИЧЕСКИХ ЭЛЕМЕНТОВ: 74ACT, ТИП ЛОГИКИ: CMOS,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SOIC-14, УПАКОВКА: REEL, УПАКОВКА: CUT TAPE, УПАКОВКА: MOUSEREEL, ТОРГОВАЯ МАРКА: ONSEMI / FAIRCHILD, ФУНКЦИЯ: HEX INVERTER, ВЫХОДНОЙ ТОК ВЫСОКОГО УРОВНЯ: - 24 MA, ВЫХОДНОЙ ТОК НИЗКОГО УРОВНЯ: 24 MA, РАБОЧЕЕ НАПРЯЖЕНИЕ ПИТАНИЯ: 4.5 V TO 5.5 V, ТИП ПРОДУКТА: INVERTERS, СЕРИЯ: 74ACT14, РАЗМЕР ФАБРИЧНОЙ УПАКОВКИ: 2500, ПОДКАТЕГОРИЯ: LOGIC ICS, ДРУГИЕ НАЗВАНИЯ ТОВАРА №: 74ACT14SCX_NL</t>
  </si>
  <si>
    <t>74ACT14SCX</t>
  </si>
  <si>
    <t>МИКРОСХЕМА ЛОГИЧЕСКАЯ, КАТЕГОРИЯ ПРОДУКТА: ТРАНСЛЯЦИЯ - УРОВНИ НАПРЯЖЕНИЯ, ВРЕМЯ ЗАДЕРЖКИ РАСПРОСТРАНЕНИЯ: 2.4 NS, НАПРЯЖЕНИЕ ПИТАНИЯ - МАКС.: 5.5 V, НАПРЯЖЕНИЕ ПИТАНИЯ - МИН.: 2.3 V, 3 V, МИНИМАЛЬНАЯ РАБОЧАЯ ТЕМПЕРАТУРА: - 40 C, МАКСИМАЛЬНАЯ РАБОЧАЯ ТЕМПЕРАТУРА: + 85 C, ВИД МОНТАЖА: SMD/SMT, УПАКОВКА / БЛОК: TSSOP-48, СЕРИЯ: SN74ALVC164245, УПАКОВКА: CUT TAPE, УПАКОВКА: MOUSEREEL, УПАКОВКА: REEL, ДИАПАЗОН ДАННЫХ: 300 MB/S, ОСОБЕННОСТИ: OUTPUT ENABLE, ДИАПАЗОН РАБОЧИХ ТЕМПЕРАТУР: - 40 C TO + 85 C, ТИП ВЫХОДА: 3-STATE, СЕМЕЙСТВО ЛОГИЧЕСКИХ ЭЛЕМЕНТОВ: 74ALV, ТИП ЛОГИКИ: CMOS, ВЫХОДНОЙ ТОК ВЫСОКОГО УРОВНЯ: 24 MA, ВЫХОДНОЙ ТОК НИЗКОГО УРОВНЯ: 24 MA, РАЗМЕР ФАБРИЧНОЙ УПАКОВКИ: 2000, ВЕС ИЗДЕЛИЯ: 223.200 MG</t>
  </si>
  <si>
    <t>SN74ALVC164245DGGR</t>
  </si>
  <si>
    <t>МИКРОСХЕМЫ ЛОГИЧЕСКИЕ. КАТЕГОРИЯ ПРОДУКТА: ТРАНСЛЯЦИЯ - УРОВНИ НАПРЯЖЕНИЯ, ROHS: ПОДРОБНОСТИ, СЕРИЯ: SN74LVCC3245A, ТИП: BUS TRANSCEIVER, ВИД МОНТАЖА: SMD/SMT, УПАКОВКА / БЛОК: TSSOP-24, НАПРЯЖЕНИЕ ПИТАНИЯ - МИН.: 2.3 V, 3 V, НАПРЯЖЕНИЕ ПИТАНИЯ - МАКС.: 5.5 V, МИНИМАЛЬНАЯ РАБОЧАЯ ТЕМПЕРАТУРА: - 40 C, МАКСИМАЛЬНАЯ РАБОЧАЯ ТЕМПЕРАТУРА: + 85 C, ВРЕМЯ ЗАДЕРЖКИ РАСПРОСТРАНЕНИЯ: 2.4 NS, УПАКОВКА: TUBE, ТОРГОВАЯ МАРКА: TEXAS INSTRUMENTS, ДИАПАЗОН ДАННЫХ: 200 MB/S, ОСОБЕННОСТИ: OUTPUT ENABLE, ВЫХОДНОЙ ТОК ВЫСОКОГО УРОВНЯ: 24 MA, СЕМЕЙСТВО ЛОГИЧЕСКИХ ЭЛЕМЕНТОВ: CMOS, ВЫХОДНОЙ ТОК НИЗКОГО УРОВНЯ: 24 MA, ДИАПАЗОН РАБОЧИХ ТЕМПЕРАТУР: - 40 C TO + 85 C, ТИП ВЫХОДА: 3-STATE, ТИП ПРОДУКТА: TRANSLATION - VOLTAGE LEVELS, РАЗМЕР ФАБРИЧНОЙ УПАКОВКИ: 60, ПОДКАТЕГОРИЯ: LOGIC ICS</t>
  </si>
  <si>
    <t>SN74LVCC3245APW</t>
  </si>
  <si>
    <t>МИКРОСХЕМА ОСЦИЛЛЯТОР. КАТЕГОРИЯ ПРОДУКТА: СТАНДАРТНЫЕ ТАКТОВЫЕ ГЕНЕРАТОРЫ, ROHS: ПОДРОБНОСТИ, ТИП ПРОДУКТА: STANDARD OSCILLATORS, УПАКОВКА / БЛОК: 7 MM X 5 MM, ЧАСТОТА: 14.31818 MHZ, СТАБИЛЬНОСТЬ ЧАСТОТЫ: 50 PPM, ЁМКОСТЬ НАГРУЗКИ: 50 PF, НАПРЯЖЕНИЕ ПИТАНИЯ - МИН.: 2.97 V, НАПРЯЖЕНИЕ ПИТАНИЯ - МАКС.: 3.63 V, ФОРМАТ ВЫВОДА: HCMOS, ТИП ВЫВОДОВ: SMD/SMT, МИНИМАЛЬНАЯ РАБОЧАЯ ТЕМПЕРАТУРА: 0 C, МАКСИМАЛЬНАЯ РАБОЧАЯ ТЕМПЕРАТУРА: + 70 C, ДЛИНА: 7.2 MM, ШИРИНА: 5.2 MM, ВЫСОТА: 1.4 MM, СЕРИЯ: CFPS-73, УПАКОВКА: REEL, УПАКОВКА: CUT TAPE, УПАКОВКА: MOUSEREEL, НОМИНАЛЬНЫЙ ТОК: 7 MA, РАБОЧИЙ ЦИКЛ (МАКС.): 0,55, РАЗМЕР ФАБРИЧНОЙ УПАКОВКИ: 1000, ПОДКАТЕГОРИЯ: OSCILLATORS</t>
  </si>
  <si>
    <t>МИКРОСХЕМА ОСЦИЛЛЯТОР. КАТЕГОРИЯ ПРОДУКТА: СТАНДАРТНЫЕ ТАКТОВЫЕ ГЕНЕРАТОРЫ, ROHS: ПОДРОБНОСТИ, ТИП ПРОДУКТА: STANDARD OSCILLATORS, УПАКОВКА / БЛОК: 7 MM X 5 MM, ЧАСТОТА: 14.31818 MHZ, СТАБИЛЬНОСТЬ ЧАСТОТЫ: 50 PPM, ЁМКОСТЬ НАГРУЗКИ: 50 PF, НАПРЯЖЕНИЕ ПИТАНИЯ - МИН.: 3.3 V, НАПРЯЖЕНИЕ ПИТАНИЯ - МАКС.: 3.3 V, ФОРМАТ ВЫВОДА: HCMOS, ТИП ВЫВОДОВ: SMD/SMT, МИНИМАЛЬНАЯ РАБОЧАЯ ТЕМПЕРАТУРА: 0 C, МАКСИМАЛЬНАЯ РАБОЧАЯ ТЕМПЕРАТУРА: + 70 C, ДЛИНА: 7.2 MM, ШИРИНА: 5.2 MM, ВЫСОТА: 1.4 MM, СЕРИЯ: CFPS-73, УПАКОВКА: BULK, ТОРГОВАЯ МАРКА: IQD, НОМИНАЛЬНЫЙ ТОК: 7 MA, РАБОЧИЙ ЦИКЛ (МАКС.): 0,55, РАЗМЕР ФАБРИЧНОЙ УПАКОВКИ: 100, ПОДКАТЕГОРИЯ: OSCILLATORS</t>
  </si>
  <si>
    <t>LFSPXO018538BULK</t>
  </si>
  <si>
    <t>ПРЕОБРАЗОВАТЕЛЬ ПОСТОЯННОГО ТОКА В ПОСТОЯННЫЙ. НЕ ВОЕННОГО НАЗНАЧЕНИЯ.</t>
  </si>
  <si>
    <t>КАТЕГОРИЯ ПРОДУКТА: ИЗОЛИРОВАННЫЕ ПРЕОБРАЗОВАТЕЛИ ПОСТОЯННОГО ТОКА В ПОСТОЯННЫЙ ТОК — СКВОЗНОЕ ОТВЕРСТИЕ, ОГРАНИЧЕНИЯ НА ДОСТАВКУ: ПРОДУКТ ДОСТУПЕН ТОЛЬКО БИЗНЕС-КЛИЕНТАМ В СФЕРЕ OEM/EMS И ДИЗАЙНА. ПРОДУКТ НЕ БУДЕТ ОТПРАВЛЕН ПОТРЕБИТЕЛЯМ В ЕС ИЛИ ВЕЛИКОБРИТАНИИ., РОХС: Н, ТИП КРЕПЛЕНИЯ: СКВОЗНОЕ ОТВЕРСТИЕ, КОЛИЧЕСТВО ВЫХОДОВ: 1 ВЫХОД, ВЫХОДНАЯ МОЩНОСТЬ: 150 ВТ, ВХОДНОЕ НАПРЯЖЕНИЕ, МИН.: 18 В, ВХОДНОЕ НАПРЯЖЕНИЕ, МАКС.: 36 В, ВЫХОДНОЕ НАПРЯЖЕНИЕ — КАНАЛ 1: 5 В, ВЫХОДНОЙ ТОК — КАНАЛ 1: 34,5 А, НАПРЯЖЕНИЕ ИЗОЛЯЦИИ: 3 КВ, МИНИМАЛЬНАЯ РАБОЧАЯ ТЕМПЕРАТУРА: -40С, МАКСИМАЛЬНАЯ РАБОЧАЯ ТЕМПЕРАТУРА: + 100 С, УПАКОВКА/КОРОБКА: ПОЛОВИНА КИРПИЧА, ДЛИНА: 57,9 ММ, ШИРИНА: 55,9 ММ, ВЫСОТА: 12,7 ММ, ПРОМЫШЛЕННОСТЬ: МЕДИЦИНСКИЙ, ПРОМЫШЛЕННЫЙ, ПРОДУКТ: ИЗОЛИРОВАННЫЙ, РЯД: 24Б, ПРИЛОЖЕНИЕ: ATE, СВЯЗЬ, РАСПРЕДЕЛЕННАЯ ЭНЕРГЕТИКА, ОБОРОНА И АЭРОКОСМИЧЕСКАЯ ПРОМЫШЛЕННОСТЬ, УПРАВЛЕНИЕ ПРОМЫШЛЕННЫМИ И ТЕХНОЛОГИЧЕСКИМИ ПРОЦЕССАМИ, ВХОДНОЕ НАПРЯЖЕНИЕ: ОТ 18 В ДО 36 В, ТИП ПРОДУКТА: ИЗОЛИРОВАННЫЕ ПРЕОБРАЗОВАТЕЛИ ПОСТОЯННОГО ТОКА В ПОСТОЯННЫЙ,</t>
  </si>
  <si>
    <t>V24B5H150BL</t>
  </si>
  <si>
    <t>VICOR</t>
  </si>
  <si>
    <t>КАТЕГОРИЯ ПРОДУКТА: ИЗОЛИРОВАННЫЕ ПРЕОБРАЗОВАТЕЛИ ПОСТОЯННОГО ТОКА В ПОСТОЯННЫЙ ТОК — СКВОЗНОЕ ОТВЕРСТИЕ, ОГРАНИЧЕНИЯ НА ДОСТАВКУ: ПРОДУКТ ДОСТУПЕН ТОЛЬКО БИЗНЕС-КЛИЕНТАМ В СФЕРЕ OEM/EMS И ДИЗАЙНА. ПРОДУКТ НЕ БУДЕТ ОТПРАВЛЕН ПОТРЕБИТЕЛЯМ В ЕС ИЛИ ВЕЛИКОБРИТАНИИ., РОХС: Н, ТИП КРЕПЛЕНИЯ: СКВОЗНОЕ ОТВЕРСТИЕ, КОЛИЧЕСТВО ВЫХОДОВ: 1 ВЫХОД, ВЫХОДНАЯ МОЩНОСТЬ: 100 ВТ, ВХОДНОЕ НАПРЯЖЕНИЕ, МИН.: 18 В, ВХОДНОЕ НАПРЯЖЕНИЕ, МАКС.: 36 В, ВЫХОДНОЕ НАПРЯЖЕНИЕ — КАНАЛ 1: 3,3 В, ВЫХОДНОЙ ТОК — КАНАЛ 1: 34,8 А, НАПРЯЖЕНИЕ ИЗОЛЯЦИИ: 3 КВ, МИНИМАЛЬНАЯ РАБОЧАЯ ТЕМПЕРАТУРА: -40С, МАКСИМАЛЬНАЯ РАБОЧАЯ ТЕМПЕРАТУРА: + 100 С, УПАКОВКА/КОРОБКА: ПОЛОВИНА КИРПИЧА, ДЛИНА: 57,9 ММ, ШИРИНА: 55,9 ММ, ВЫСОТА: 12,7 ММ, ПРОМЫШЛЕННОСТЬ: МЕДИЦИНСКИЙ, ПРОМЫШЛЕННЫЙ, ПРОДУКТ: ИЗОЛИРОВАННЫЙ, РЯД: 24Б, ПРИЛОЖЕНИЕ: ATE, СВЯЗЬ, РАСПРЕДЕЛЕННАЯ ЭНЕРГЕТИКА, ОБОРОНА И АЭРОКОСМИЧЕСКАЯ ПРОМЫШЛЕННОСТЬ, УПРАВЛЕНИЕ ПРОМЫШЛЕННЫМИ И ТЕХНОЛОГИЧЕСКИМИ ПРОЦЕССАМИ, ВХОДНОЕ НАПРЯЖЕНИЕ: ОТ 18 В ДО 36 В, ТИП ПРОДУКТА: ИЗОЛИРОВАННЫЕ ПРЕОБРАЗОВАТЕЛИ ПОСТОЯННОГО ТОКА В ПОСТОЯННЫЙ,</t>
  </si>
  <si>
    <t>V24B3V3H100BL</t>
  </si>
  <si>
    <t>РАЗЪЕМ ДЛЯ МОНТАЖА НА ПЕЧАТНУЮ ПЛАТУ. НЕ ВОЕННОГО НАЗНАЧЕНИЯ.</t>
  </si>
  <si>
    <t>КАТЕГОРИЯ ПРОДУКТА: РАЗЪЕМЫ DIN 41612, ROHS: ПОДРОБНОСТИ, ПРОДУКТ: RECEPTACLES, КОЛИЧЕСТВО ПОЗИЦИЙ: 32 POSITION, КОЛИЧЕСТВО РЯДОВ: 2 ROW, ШАГ: 5.08 MM, ТИП: TYPE D, ТИП ВЫВОДОВ: SOLDER, УГОЛ МОНТАЖА: STRAIGHT, НОМИНАЛЬНЫЙ ТОК: 0,25, ПОКРЫТИЕ КОНТАКТА: GOLD, МАТЕРИАЛ КОНТАКТА: COPPER ALLOY, СЕРИЯ: DIN-POWER D, УПАКОВКА: TRAY, ТОРГОВАЯ МАРКА: HARTING, ЦВЕТ КОЖУХА: GRAY, МАТЕРИАЛ КОРПУСА: POLYBUTYLENE TEREPHTHALATE (PBT), МАКСИМАЛЬНАЯ РАБОЧАЯ ТЕМПЕРАТУРА: + 125 C, МИНИМАЛЬНАЯ РАБОЧАЯ ТЕМПЕРАТУРА: - 55 C, ТИП ПРОДУКТА: DIN 41612 CONNECTORS, РАЗМЕР ФАБРИЧНОЙ УПАКОВКИ: 20, ПОДКАТЕГОРИЯ: BACKPLANE CONNECTORS, КОММЕРЧЕСКОЕ ОБОЗНАЧЕНИЕ: DIN-POWER</t>
  </si>
  <si>
    <t>9042326823</t>
  </si>
  <si>
    <t>КАТЕГОРИЯ ПРОДУКТА: РАЗЪЕМЫ DIN 41612, РОХС: ПОДРОБНОСТИ, ПРОДУКТ: ЗАГОЛОВКИ, КОЛИЧЕСТВО ПОЗИЦИЙ: 64 ПОЗИЦИЯ, КОЛИЧЕСТВО РЯДОВ: 3 РЯД, РАССТОЯНИЕ: 2,54 ММ, ТИП: ТИП М, КЛЕМТИП: ПРИПОЙ КОНТАКТ, УГОЛ УСТАНОВКИ: ПРЯМОЙ УГОЛ, НОМИНАЛЬНЫЙ ТОК: 2 А, КОНТАКТНЫЕ ПРОЦЕССЫ: ЗОЛОТО, КОНТАКТНЫЙ МАТЕРИАЛ: МЕДНЫЙ СПЛАВ, РЯД: DIN-СИГНАЛ М, УПАКОВКА: КАТУШКА, УПАКОВКА: РАЗРЕЗАТЬ ЛЕНТУ, БРЕНД: ХАРТИНГ, МАТЕРИАЛ КОРПУСА: ТЕРМОПЛАСТИК (ТП), ТИП ПРОДУКТА: РАЗЪЕМЫ DIN 41612, ЗАГРУЖЕННЫЕ СТРОКИ: А + Б + В, КОЛИЧЕСТВО УПАКОВКИ С ЗАВОДА: 20, ПОДКАТЕГОРИЯ: РАЗЪЕМЫ ОБЪЕДИНИТЕЛЬНОЙ ПЛАТЫ, ДЛИНА ХВОСТА: 3 ММ, ИМЯ БРЕНДА: DIN-СИГНАЛ, НОМЕР ДЕТАЛИ.</t>
  </si>
  <si>
    <t>КАТЕГОРИЯ ПРОДУКТА: РАЗЪЕМЫ И КОРПУСА ПРОВОДОВ, РОХС: ПОДРОБНОСТИ, ПРОДУКТ: ЗАГОЛОВКИ, ТИП: ОКУТАННЫЙ, КОЛИЧЕСТВО ПОЗИЦИЙ: 4 ПОЗИЦИЯ, РАССТОЯНИЕ: 2 ММ, КОЛИЧЕСТВО РЯДОВ: 2 РЯД, РАССТОЯНИЕ МЕЖДУ РЯДАМИ: 2 ММ, ТИП КРЕПЛЕНИЯ: СКВОЗНОЕ ОТВЕРСТИЕ, КЛЕМТИП: ПРИПОЙ КОНТАКТ, УГОЛ УСТАНОВКИ: ПРЯМОЙ, ПОЛ КОНТАКТА: ШТИФТ (ПАПА), КОНТАКТНЫЕ ПРОЦЕССЫ: ЗОЛОТО, ДЛИНА ЗАМЫКАЮЩЕГО ПОЛЮСА: 4,4 ММ, РЯД: ДЖЕЙ-ТЕК, ИМЯ БРЕНДА: КОМПЬЮТЕРНАЯ ЛЕНТА, МИНИМАЛЬНАЯ РАБОЧАЯ ТЕМПЕРАТУРА: - 55 С, МАКСИМАЛЬНАЯ РАБОЧАЯ ТЕМПЕРАТУРА: + 125 С, КОНТАКТНЫЙ МАТЕРИАЛ: ФОСФОРНАЯ БРОНЗА, ТИП КОНТАКТА: -, НОМИНАЛЬНЫЙ ТОК: 3 А, КЛАССЫ ВОСПЛАМЕНЯЕМОСТИ: УЛ 94 В-0, ЦВЕТ КОРПУСА: ЧЕРНЫЙ, ВНУТРЕННИЙ/ВНЕШНИЙ КОРПУС: -, МАТЕРИАЛ КОРПУСА: ПОЛИФЕНИЛЕНСУЛЬФИД (PPS), ИЗОЛЯЦИОННОЕ СОПРОТИВЛЕНИЕ: 100 МОМ, ТИП ПРОДУКТА: РАЗЪЕМЫ И КОРПУСА ПРОВОДОВ, КОЛИЧЕСТВО УПАКОВКИ С ЗАВОДА: 18, ПОДКАТЕГОРИЯ: РАЗЪЕМЫ И КОРПУСА ПРОВОДОВ,</t>
  </si>
  <si>
    <t>M80-5110442</t>
  </si>
  <si>
    <t>РАЗЪЕМ СОЕДИНИТЕЛЬНЫЙ ДЛЯ ПРОВОДОВ И КАБЕЛЕЙ.</t>
  </si>
  <si>
    <t>КАТЕГОРИЯ ПРОДУКТА: КРУГЛЫЕ МЕТРИЧЕСКИЕ СОЕДИНИТЕЛИ, ROHS: ПОДРОБНОСТИ, ТИП ПРОДУКТА: КРУГЛЫЕ МЕТРИЧЕСКИЕ СОЕДИНИТЕЛИ, КОЛИЧЕСТВО КОНТАКТОВ: 4 КОНТАКТ, РАЗМЕР НИТИ: М12, СТИЛЬ ОКОНЧАНИЯ: ИДЦ, КОДИРОВАНИЕ: D-КОД, ТЕКУЩИЙ РЕЙТИНГ: 7,5 А, УРОВЕНЬ НАПРЯЖЕНИЯ: 50 В, IP-РЕЙТИНГ: IP65, IP67, ТИП КУЗОВА: ПРЯМОЙ, МЕХАНИЗМ БЛОКИРОВКИ: ВИНТ БЛОКИРОВКИ, ТИП МОНТАЖА: ПРИКРЕПЛЯЕМЫЙ НА МЕСТЕ — УСТАНАВЛИВАЕМЫЙ, ПРОДУКТ: СОЕДИНИТЕЛИ, СТИЛЬ ОБОЛОЧКИ: ЗАТЫКАТЬ,</t>
  </si>
  <si>
    <t>8D5-15F97PN</t>
  </si>
  <si>
    <t>КАТЕГОРИЯ ПРОДУКТА: КРУГЛЫЕ МЕТРИЧЕСКИЕ СОЕДИНИТЕЛИ, ROHS: ПОДРОБНОСТИ, ТИП ПРОДУКТА: КРУГЛЫЕ МЕТРИЧЕСКИЕ СОЕДИНИТЕЛИ, КОЛИЧЕСТВО КОНТАКТОВ: 4 КОНТАКТ, РАЗМЕР НИТИ: М12, СТИЛЬ ОКОНЧАНИЯ: ИДЦ, КОДИРОВАНИЕ: D-КОД, ТЕКУЩИЙ РЕЙТИНГ: 4 А, УРОВЕНЬ НАПРЯЖЕНИЯ: 50 В, IP-РЕЙТИНГ: IP65, IP67, ТИП КУЗОВА: ПРЯМОЙ, КОНТАКТНЫЙ ПОЛ: ПИН (МУЖСКОЙ), ПОЛ: МУЖСКОЙ, МЕХАНИЗМ БЛОКИРОВКИ: ВИНТ БЛОКИРОВКИ, ТИП МОНТАЖА: ПРИКРЕПЛЯЕМЫЙ НА МЕСТЕ — УСТАНАВЛИВАЕМЫЙ, ПРОДУКТ: СОЕДИНИТЕЛИ, СТИЛЬ ОБОЛОЧКИ: ЗАТЫКАТЬ, ЗАВОДСКАЯ УПАКОВКА: 1, ПОДКАТЕГОРИЯ: КРУГЛЫЕ СОЕДИНИТЕЛИ, ТИП: ПРЯМОЙ,</t>
  </si>
  <si>
    <t>21032811405</t>
  </si>
  <si>
    <t>КАТЕГОРИЯ ПРОДУКТА: КРУГЛЫЕ МЕТРИЧЕСКИЕ СОЕДИНИТЕЛИ, РОХС: ПОДРОБНОСТИ, ТИП ПРОДУКТА: КРУГЛЫЕ МЕТРИЧЕСКИЕ СОЕДИНИТЕЛИ, КОЛИЧЕСТВО КОНТАКТОВ: 4 КОНТАКТ, РАЗМЕР ПРОВОДА: М12, ТИП ЗАЖИМА: ИДЦ, КОД: D-КОДИРОВАННЫЙ, НОМИНАЛЬНЫЙ ТОК: 4 А, НОМИНАЛЬНОЕ НАПРЯЖЕНИЕ: 50 В, IP-КЛАСС: IP65, IP67, ДИАМЕТР КАБЕЛЯ: ОТ 4,5 ММ ДО 8,8 ММ, ПОЛ КОНТАКТА: РОЗЕТКА (ГНЕЗДО), МЕХАНИЗМ БЛОКИРОВКИ: ВИНТОВОЙ ЗАМОК, ТИП КРЕПЛЕНИЯ: ПРИКРЕПЛЯЕМЫЙ НА МЕСТЕ - УСТАНАВЛИВАЕМЫЙ, ПРОДУКТ: РАЗЪЕМЫ, ТИП ЖИЛЬЯ: РОЗЕТКА, КОЛИЧЕСТВО УПАКОВКИ С ЗАВОДА: 1, ПОДКАТЕГОРИЯ: КРУГЛЫЕ СОЕДИНИТЕЛИ, ТИП: ПРЯМОЙ, НОМЕР ДЕТАЛИ.</t>
  </si>
  <si>
    <t>21033812425</t>
  </si>
  <si>
    <t>КАТЕГОРИЯ ПРОДУКТА: МОП-ТРАНЗИСТОР, ТЕХНОЛОГИЯ: SI, ВИД МОНТАЖА: SMD/SMT, УПАКОВКА / БЛОК: DIRECTFET-L8, ПОЛЯРНОСТЬ ТРАНЗИСТОРА: N-CHANNEL, КОЛИЧЕСТВО КАНАЛОВ: 1 CHANNEL, VDS - НАПРЯЖЕНИЕ ПРОБОЯ СТОК-ИСТОК: 150 V, ID - НЕПРЕРЫВНЫЙ ТОК УТЕЧКИ: 67 A, RDS ВКЛ - СОПРОТИВЛЕНИЕ СТОК-ИСТОК: 9 MOHMS, VGS - НАПРЯЖЕНИЕ ЗАТВОР-ИСТОК: - 20 V, + 20 V, VGS TH - ПОРОГОВОЕ НАПРЯЖЕНИЕ ЗАТВОР-ИСТОК : 4 V, QG - ЗАРЯД ЗАТВОРА: 97 NC, МИНИМАЛЬНАЯ РАБОЧАЯ ТЕМПЕРАТУРА: - 55 C, МАКСИМАЛЬНАЯ РАБОЧАЯ ТЕМПЕРАТУРА: + 175 C, PD - РАССЕИВАНИЕ МОЩНОСТИ: 125 W, КАНАЛЬНЫЙ РЕЖИМ: ENHANCEMENT,КОНФИГУРАЦИЯ: SINGLE, ВЫСОТА: 0.74 MM, ДЛИНА: 9.15 MM, ТИП ТРАНЗИСТОРА: 1 N-CHANNEL, ШИРИНА: 7.1 MM, ВРЕМЯ СПАДА: 12 NS, ВРЕМЯ НАРАСТАНИЯ: 19 NS,</t>
  </si>
  <si>
    <t>IRF7779L2TRPBF</t>
  </si>
  <si>
    <t>РАЗЪЕМ ДЛЯ МОНТАЖА НА ПЕЧАТНУЮ ПЛАТУ. ТОВАР ВВОЗИТСЯ НА БЕЗВОЗМЕЗДНОЙ ОСНОВЕ. СТОИМОСТЬ УКАЗАНА ТОЛЬКО ДЛЯ ТАМОЖЕННЫХ ЦЕЛЕЙ.</t>
  </si>
  <si>
    <t>КАТЕГОРИЯ ПРОДУКТА: USB-РАЗЪЕМЫ, ROHS: ПОДРОБНОСТИ, ПРОДУКТ: РАЗЪЕМЫ MICRO USB ТИПА AB, ТИП: ТИП АВ, ПОЛ: СОСУД (ЖЕНСКИЙ), СТАНДАРТ: USB, ТИП ЗАЖИМА: СМД/СМТ, КОЛИЧЕСТВО КОНТАКТОВ: 5 КОНТАКТ, КОЛИЧЕСТВО ПОРТОВ: 1 ПОРТ, НОМИНАЛЬНЫЙ ТОК: 1,8 А, МОНТАЖНЫЙ УГОЛ: ПРЯМОЙ УГОЛ, ТИП КРЕПЛЕНИЯ: СМД/СМТ, IP-КЛАСС: -, УПАКОВКА: КАТУШКА, УПАКОВКА: РАЗРЕЗАТЬ ЛЕНТУ, УПАКОВКА: МЫШЬКАТУШКА, НОМИНАЛЬНОЕ НАПРЯЖЕНИЕ: 30 В ПЕРЕМЕННОГО ТОКА, ЦВЕТ: СЕРЫЙ, КОНТАКТНЫЙ МАТЕРИАЛ: ЗОЛОТО, КОНТАКТНЫЙ ПРОЦЕСС: ЗОЛОТО, ФУНКЦИИ: ЭКРАНИРОВАННЫЙ, КЛАСС ВОСПЛАМЕНЯЕМОСТИ: УЛ 94В-0, ИЗОЛЯЦИОННОЕ СОПРОТИВЛЕНИЕ: 1000 МОМ, ЦВЕТ ИЗОЛЯЦИИ: СЕРЫЙ, МАКСИМАЛЬНАЯ РАБОЧАЯ ТЕМПЕРАТУРА: +85 °С, МИНИМАЛЬНАЯ РАБОЧАЯ ТЕМПЕРАТУРА: - 30 С, ТИП ПРОДУКТА: USB-РАЗЪЕМЫ, РЯД: 47589, КОРПУС: БАНКА, ПОДКАТЕГОРИЯ: USB-РАЗЪЕМЫ,</t>
  </si>
  <si>
    <t>47589-1001</t>
  </si>
  <si>
    <t>ИНСТРУМЕНТ РУЧНОЙ ИЗ НЕДРАГОЦЕННЫХ МЕТАЛЛОВ: ОТВЕРТКИ</t>
  </si>
  <si>
    <t>ИНСТРУМЕНТЫ СЛЕСАРНО-МОНТАЖНЫЕ С ИЗОЛИРУЮЩИМИ РУКОЯТКАМИ ДЛЯ РАБОТЫ В ЭЛЕКТРОУСТАНОВКАХ НАПРЯЖЕНИЕМ ДО 1000 В: ОТВЕРТКА ДИЭЛЕКТРИЧЕСКАЯ ДЛЯ ВИНТОВ С КРЕСТООБРАЗНЫМ ШЛИЦЕМ. ХАРАКТЕРИСТИКИ: ТИП: SDIK; ШИРИНА, ММ: 220; ДЛИНА ЛЕЗВИЯ, ММ: 100; ФОРМА: PHILIPS; РАЗМЕР: 2; PH2. ЭКОЛОГИЧЕСКОЕ СООТВЕТСТВИЕ ИЗДЕЛИЯ: REACH SVHC LEAD 7439-92-1.</t>
  </si>
  <si>
    <t>9008580000</t>
  </si>
  <si>
    <t>ИНСТРУМЕНТЫ СЛЕСАРНО-МОНТАЖНЫЕ С ИЗОЛИРУЮЩИМИ РУКОЯТКАМИ ДЛЯ РАБОТЫ В ЭЛЕКТРОУСТАНОВКАХ НАПРЯЖЕНИЕМ ДО 1000 В: ОТВЕРТКА ДИЭЛЕКТРИЧЕСКАЯ ДЛЯ ВИНТОВ С ПРЯМЫМ ШЛИЦЕМ: ТИП: SDIS; ХАРАКТЕРИСТИКИ: ДЛИНА РАБОЧАЯ: 60 ММ; ОТВОД: ПРЯМОЙ ШЛИЦ; РУКОЯТКА: ДИЭЛЕКТРИЧЕСКАЯ ДВУХКОМПОНЕНТНАЯ; МОДЕЛЬ: SDIS 0.4X2.0X60.</t>
  </si>
  <si>
    <t>9205690000</t>
  </si>
  <si>
    <t>ВЕНТИЛЯТОР ПОСТОЯННОГО ТОКА, ОСЕВОЙ, В КОРПУСЕ ИЗ ПЛАСТМАССЫ, НЕ ПРОМЫШЛЕННЫЙ, НЕ ДЛЯ ПРОТИВОДЫМНОЙ ВЕНТИЛЯЦИИ. ИСПОЛЬЗУЕТСЯ В ЭЛЕКТРОННЫХ УСТРОЙСТВАХ ОБЩЕГРАЖДАНСКОГО НАЗНАЧЕНИЯ - ДЛЯ КОМПЬЮТЕРНОЙ ТЕХНИКИ. ФУНКЦИЯ - ОХЛАЖДЕНИЕ МИКРОПРОЦЕССОРОВ. НЕ ДЛЯ ВОЕННОЙ ПРОДУКЦИИ.</t>
  </si>
  <si>
    <t>КАТЕГОРИЯ ПРОДУКТА: ВЕНТИЛЯТОРЫ ПОСТОЯННОГО ТОКА; ТИП: TUBEAXIAL; ВЫСОТА:120 MM; ГЛУБИНА: 25 MM; ШИРИНА: 120 MM; РАБОЧЕЕ НАПРЯЖЕНИЕ ПИТАНИЯ: 24 VDC; ПОТОК ВОЗДУХА: 175 CFM (4.9 M3/MIN); БЫСТРОДЕЙСТВИЕ: 8300 RPM; ТИП ПОДШИПНИКА: BALL; ШУМ: 65 DBA; ОСОБЕННОСТИ: LOCKED ROTOR SENSOR, TACHOMETER, PWM; СЕРИЯ: THB; ТОРГОВАЯ МАРКА: DELTA ELECTRONICS; ТИП ТОКА: DC; УПАКОВКА: BULK; ТИП ПРОДУКТА: DC FANS; ПОДКАТЕГОРИЯ: FANS, BLOWERS &amp; ACCESSORIES.</t>
  </si>
  <si>
    <t>THB1224B-PM00</t>
  </si>
  <si>
    <t>DELTA FANS</t>
  </si>
  <si>
    <t>ПРЕОБРАЗОВАТЕЛИ СТАТИЧЕСКИЕ ПРОЧИЕ: ПРОМЫШЛЕННЫЙ ПРЕОБРАЗОВАТЕЛЬ НАПРЯЖЕНИЯ, НЕ ДЛЯ ИСПОЛЬЗОВАНИЯ В БЫТУ</t>
  </si>
  <si>
    <t>КАТЕГОРИЯ ПРОДУКТА: ПРЕОБРАЗОВАТЕЛИ ПОСТОЯННОГО ТОКА В ПОСТОЯННЫЙ БЕЗ ИЗОЛЯЦИИ, ROHS: ПОДРОБНОСТИ, ВИД МОНТАЖА: THROUGH HOLE, ПРОДУКТ: NON-ISOLATED / POL, КОЛИЧЕСТВО ВЫХОДОВ: 1 OUTPUT, ВЫХОДНАЯ МОЩНОСТЬ: 1.65 W, ВХОДНОЕ НАПРЯЖЕНИЕ, МИН.: 4.75 V, ВХОДНОЕ НАПРЯЖЕНИЕ, МАКС.: 36 V, ВЫХОДНОЕ НАПРЯЖЕНИЕ-КАНАЛ 1: 3.3 V, ВЫХОДНОЙ ТОК-КАНАЛ 1: 500 MA, ВЫХОДНОЕ НАПРЯЖЕНИЕ-КАНАЛ 2: -, ВЫХОДНОЙ ТОК-КАНАЛ 2: -, МИНИМАЛЬНАЯ РАБОЧАЯ ТЕМПЕРАТУРА: - 40 C, МАКСИМАЛЬНАЯ РАБОЧАЯ ТЕМПЕРАТУРА: + 85 C, ДЛИНА: 11.6 MM, ШИРИНА: 7.55 MM, ВЫСОТА: 10.16 MM, ТОРГОВАЯ МАРКА: CUI INC., ОТРАСЛЬ ПРОМЫШЛЕННОСТИ: INDUSTRIAL, ТИП ВЫХОДА: POSITIVE, УПАКОВКА: TUBE, ТИП ПРОДУКТА: NON-ISOLATED DC-DC CONVERTERS, СЕРИЯ: VX78-500, РАЗМЕР ФАБРИЧНОЙ УПАКОВКИ: 43, ПОДКАТЕГОРИЯ: DC-DC CONVERTER, ДРУГИЕ НАЗВАНИЯ ТОВАРА №: 656-95064R, ВЕС ИЗДЕЛИЯ: 1,800 G, , ТИП: METALLIZED POLYPROPYLENE CAPACITOR, ВЕС ИЗДЕЛИЯ: 4,200 G,</t>
  </si>
  <si>
    <t>VX7803-500</t>
  </si>
  <si>
    <t>КАТЕГОРИЯ ПРОДУКТА: ПРЕОБРАЗОВАТЕЛИ ПОСТОЯННОГО ТОКА В ПОСТОЯННЫЙ БЕЗ ИЗОЛЯЦИИ,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И ВЕЛИКОБРИТАНИИ, ROHS: ПОДРОБНОСТИ, ВИД МОНТАЖА: THROUGH HOLE, ПРОДУКТ: NON-ISOLATED / POL, КОЛИЧЕСТВО ВЫХОДОВ: 1 OUTPUT, ВЫХОДНАЯ МОЩНОСТЬ: 2.5 W, ВХОДНОЕ НАПРЯЖЕНИЕ, МИН.: 6.5 V, ВХОДНОЕ НАПРЯЖЕНИЕ, МАКС.: 32 V, ВЫХОДНОЕ НАПРЯЖЕНИЕ-КАНАЛ 1: 5 V, ВЫХОДНОЙ ТОК-КАНАЛ 1: 500 MA, ВЫХОДНОЕ НАПРЯЖЕНИЕ-КАНАЛ 2: -, ВЫХОДНОЙ ТОК-КАНАЛ 2: -, МИНИМАЛЬНАЯ РАБОЧАЯ ТЕМПЕРАТУРА: - 40 C, МАКСИМАЛЬНАЯ РАБОЧАЯ ТЕМПЕРАТУРА: + 85 C, ДЛИНА: 11.6 MM, ШИРИНА: 7.5 MM, ВЫСОТА: 10.2 MM, ОТРАСЛЬ ПРОМЫШЛЕННОСТИ: INDUSTRIAL, ТИП ВЫХОДА: SINGLE, УПАКОВКА: TUBE, ТИП ПРОДУКТА: NON-ISOLATED DC-DC CONVERTERS, СЕРИЯ: V78-500, РАЗМЕР ФАБРИЧНОЙ УПАКОВКИ: 43, ПОДКАТЕГОРИЯ: DC-DC CONVERTER, ДРУГИЕ НАЗВАНИЯ ТОВАРА №: 656-90840R</t>
  </si>
  <si>
    <t>V7805-500</t>
  </si>
  <si>
    <t>КАТЕГОРИЯ ПРОДУКТА: ПРЕОБРАЗОВАТЕЛИ ПОСТОЯННОГО ТОКА В ПОСТОЯННЫЙ С ИЗОЛЯЦИЕЙ, СТАТИЧЕСКИЕ. КОЛИЧЕСТВО ВЫХОДОВ: 1 OUTPUT, ВЫХОДНАЯ МОЩНОСТЬ:6 W, ВХОДНОЕ НАПРЯЖЕНИЕ:18 V TO 36 V, ВЫХОДНОЕ НАПРЯЖЕНИЕ-КАНАЛ 1:5 V, ВЫХОДНОЙ ТОК-КАНАЛ 1:1000 MA, НАПРЯЖЕНИЕ ИЗОЛЯЦИИ:1.5 KV, МИНИМАЛЬНАЯ РАБОЧАЯ ТЕМПЕРАТУРА:- 40 C, МАКСИМАЛЬНАЯ РАБОЧАЯ ТЕМПЕРАТУРА:+ 85 C, ВИД МОНТАЖА:THROUGH HOLE, ДЛИНА:1.25 ММ, ШИРИНА:0.8 ММ, ВЫСОТА:0.4 ММ, ПРОДУКТ:ISOLATED, СЕРИЯ:TEN 5, ДИАПАЗОН РАБОЧИХ ТЕМПЕРАТУР:- 40 C TO + 85 C , УПАКОВКА:TUBE , ТОРГОВАЯ МАРКА:TRACO POWER , ТИП ПРОДУКТА:ISOLATED DC-DC CONVERTERS , РАЗМЕР ФАБРИЧНОЙ УПАКОВКИ:10 , ПОДКАТЕГОРИЯ:DC-DC CONVERTER , ВЕС ИЗДЕЛИЯ:17 G</t>
  </si>
  <si>
    <t>TEN 5-2411</t>
  </si>
  <si>
    <t>КАТЕГОРИЯ ПРОДУКТА: РЧ-ИНДУКТОРЫ - ПОВЕРХНОСТНЫЙ МОНТАЖ, ТИП: WIREWOUND, ТИП ВЫВОДОВ: SMD/SMT, УПАКОВКА / БЛОК: 0805 (2012 METRIC), ЭКРАНИРОВАНИЕ: UNSHIELDED, ИНДУКТИВНОСТЬ: 180 NH, ДОПУСТИМОЕ ОТКЛОНЕНИЕ: 0,05, МАКСИМАЛЬНЫЙ ПОСТОЯННЫЙ ТОК: 340 MA, МАКСИМАЛЬНОЕ СОПРОТИВЛЕНИЕ ПОСТОЯННОМУ ТОКУ: 530 MOHMS, ТОК НАСЫЩЕНИЯ: -, МИНИМАЛЬНАЯ РАБОЧАЯ ТЕМПЕРАТУРА: - 55 C, МАКСИМАЛЬНАЯ РАБОЧАЯ ТЕМПЕРАТУРА: + 125 C, Q МИН.: 45, ВИД МОНТАЖА: PCB MOUNT, ДЛИНА: 2 MM, ШИРИНА: 1.3 MM, ВЫСОТА: 1.4 MM, ДИАМЕТР: -, МАТЕРИАЛ СЕРДЕЧНИКА: CERAMIC, СЕРИЯ: B82498F, УПАКОВКА: REEL, УПАКОВКА: CUT TAPE, ПРИМЕНЕНИЕ: RF, КОРПУС - ДЮЙМЫ: 805, КОРПУС - ММ: 2012, ТИП ЯДРА: CUBIC, ПРОДУКТ: RF INDUCTORS, ТИП ПРОДУКТА: RF INDUCTORS - LEADED, ЧАСТОТА СОБСТВЕННЫХ КОЛЕБАНИЙ: 1.05 GHZ, РАЗМЕР ФАБРИЧНОЙ УПАКОВКИ: 3000, ПОДКАТЕГОРИЯ: INDUCTORS, CHOKES &amp; COILS, ПРЕРЫВАНИЕ: STANDARD, ТЕСТОВАЯ ЧАСТОТА: 100 MHZ, ДРУГИЕ НАЗВАНИЯ ТОВАРА №: B82498F3181J</t>
  </si>
  <si>
    <t>B82498F3181J000</t>
  </si>
  <si>
    <t>КАТЕГОРИЯ ПРОДУКТА: СИЛОВЫЕ ИНДУКТОРЫ - ПОВЕРХНОСТНЫЙ МОНТАЖ, ROHS: ПОДРОБНОСТИ, ТИП: POWER INDUCTOR, ТИП ВЫВОДОВ: SMD/SMT, УПАКОВКА / БЛОК: 6.3 MM X 6.3 MM X 3 MM, ЭКРАНИРОВАНИЕ: SHIELDED, ИНДУКТИВНОСТЬ: 4.7 UH, ДОПУСТИМОЕ ОТКЛОНЕНИЕ: 0,2, МАКСИМАЛЬНЫЙ ПОСТОЯННЫЙ ТОК: 2 A, МАКСИМАЛЬНОЕ СОПРОТИВЛЕНИЕ ПОСТОЯННОМУ ТОКУ: 40 MOHMS, ТОК НАСЫЩЕНИЯ: 2.2 A, МИНИМАЛЬНАЯ РАБОЧАЯ ТЕМПЕРАТУРА: - 55 C, МАКСИМАЛЬНАЯ РАБОЧАЯ ТЕМПЕРАТУРА: + 150 C, Q МИН.: -, ВИД МОНТАЖА: PCB MOUNT, ДЛИНА: 6.3 MM, ШИРИНА: 6.3 MM, ВЫСОТА: 3 MM, ДИАМЕТР: -, МАТЕРИАЛ СЕРДЕЧНИКА: FERRITE, КВАЛИФИКАЦИЯ: AEC-Q200, СЕРИЯ: B82462G, УПАКОВКА: REEL, УПАКОВКА: CUT TAPE, УПАКОВКА: MOUSEREEL, ПРИМЕНЕНИЕ: AUTOMOTIVE, ТИП ЯДРА: WIREWOUND, ПРОДУКТ: POWER INDUCTORS, ТИП ПРОДУКТА: POWER INDUCTORS - SMD, ЧАСТОТА СОБСТВЕННЫХ КОЛЕБАНИЙ: -, РАЗМЕР ФАБРИЧНОЙ УПАКОВКИ: 2500, ПОДКАТЕГОРИЯ: INDUCTORS, CHOKES &amp; COILS, ПРЕРЫВАНИЕ: STANDARD, ТЕСТОВАЯ ЧАСТОТА: 100 KHZ, ДРУГИЕ НАЗВАНИЯ ТОВАРА №: B82462G4472M000</t>
  </si>
  <si>
    <t>B82462G4472M</t>
  </si>
  <si>
    <t>КАТЕГОРИЯ ПРОДУКТА: СИЛОВЫЕ ИНДУКТОРЫ - ПОВЕРХНОСТНЫЙ МОНТАЖ, ROHS: ПОДРОБНОСТИ, ТИП: WIREWOUND, ТИП ВЫВОДОВ: SMD/SMT, УПАКОВКА / БЛОК: 10.4 MM X 10.4 MM X 4.8 MM, ЭКРАНИРОВАНИЕ: SHIELDED, ИНДУКТИВНОСТЬ: 68 UH, ДОПУСТИМОЕ ОТКЛОНЕНИЕ: 0,2, МАКСИМАЛЬНЫЙ ПОСТОЯННЫЙ ТОК: 1.3 A, МАКСИМАЛЬНОЕ СОПРОТИВЛЕНИЕ ПОСТОЯННОМУ ТОКУ: 130 MOHMS, ТОК НАСЫЩЕНИЯ: 1.57 A, МИНИМАЛЬНАЯ РАБОЧАЯ ТЕМПЕРАТУРА: - 55 C, МАКСИМАЛЬНАЯ РАБОЧАЯ ТЕМПЕРАТУРА: + 150 C, Q МИН.: -, ВИД МОНТАЖА: PCB MOUNT, ДЛИНА: 10.4 MM, ШИРИНА: 10.4 MM, ВЫСОТА: 4.8 MM, ДИАМЕТР: -, МАТЕРИАЛ СЕРДЕЧНИКА: FERRITE, СЕРИЯ: B82464G, УПАКОВКА: REEL, УПАКОВКА: CUT TAPE, УПАКОВКА: MOUSEREEL, ПРИМЕНЕНИЕ: AUTOMOTIVE, ТОРГОВАЯ МАРКА: EPCOS / TDK, ПРОДУКТ: POWER INDUCTORS, ТИП ПРОДУКТА: FIXED INDUCTORS, ЧАСТОТА СОБСТВЕННЫХ КОЛЕБАНИЙ: -, РАЗМЕР ФАБРИЧНОЙ УПАКОВКИ: 750, ПОДКАТЕГОРИЯ: INDUCTORS, CHOKES &amp; COILS, ПРЕРЫВАНИЕ: STANDARD, ТЕСТОВАЯ ЧАСТОТА: 100 KHZ, ДРУГИЕ НАЗВАНИЯ ТОВАРА №: B82464G4683M000, ВЕС ИЗДЕЛИЯ: 2 G,</t>
  </si>
  <si>
    <t>CM322522-120KL</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</si>
  <si>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18 NH, ДОПУСТИМОЕ ОТКЛОНЕНИЕ: 0,05, МАКСИМАЛЬНЫЙ ПОСТОЯННЫЙ ТОК: 1.4 A, МАКСИМАЛЬНОЕ СОПРОТИВЛЕНИЕ ПОСТОЯННОМУ ТОКУ: 80 MOHMS, ТОК НАСЫЩЕНИЯ: -, МИНИМАЛЬНАЯ РАБОЧАЯ ТЕМПЕРАТУРА: - 40 C, МАКСИМАЛЬНАЯ РАБОЧАЯ ТЕМПЕРАТУРА: + 125 C, Q МИН.: 62, ВИД МОНТАЖА: PCB MOUNT, ДЛИНА: 2.6 MM, ШИРИНА: 2.1 MM, ВЫСОТА: 1.7 MM, ДИАМЕТР: -, МАТЕРИАЛ СЕРДЕЧНИКА: CERAMIC, СЕРИЯ: AISC-1008HQ, УПАКОВКА: REEL, УПАКОВКА: CUT TAPE, УПАКОВКА: MOUSEREEL, ТОРГОВАЯ МАРКА: ABRACON, КОРПУС - ДЮЙМЫ: 1008, КОРПУС - ММ: 2520, ТИП ЯДРА: WIREWOUND, ПРОДУКТ: RF INDUCTORS, ТИП ПРОДУКТА: RF INDUCTORS - LEADED, ЧАСТОТА СОБСТВЕННЫХ КОЛЕБАНИЙ: 2.7 GHZ, РАЗМЕР ФАБРИЧНОЙ УПАКОВКИ: 2000, ПОДКАТЕГОРИЯ: INDUCTORS, CHOKES &amp; COILS, ПРЕРЫВАНИЕ: STANDARD, ТЕСТОВАЯ ЧАСТОТА: 50 MHZ</t>
  </si>
  <si>
    <t>AISC-1008HQ-18NJ-T</t>
  </si>
  <si>
    <t>ABRACON</t>
  </si>
  <si>
    <t>КАТЕГОРИЯ ПРОДУКТА: ТАНТАЛОВЫЕ КОНДЕНСАТОРЫ - ТВЕРДЫЕ, ДЛЯ ПОВЕРХНОСТНОГО МОНТАЖА, ROHS: ПОДРОБНОСТИ, СЕРИЯ: 293D, ЁМКОСТЬ: 47 UF, НОМИНАЛЬНОЕ НАПРЯЖЕНИЕ ПОСТОЯННОГО ТОКА: 20 VDC, ДОПУСТИМОЕ ОТКЛОНЕНИЕ: 0,2,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9.4 µA, ДЛИНА: 7.3 MM, ПРОДУКТ: TANTALUM SOLID STANDARD GRADE - OTHER VARIOUS, ТИП ПРОДУКТА: TANTALUM CAPACITORS, ПУЛЬСИРУЮЩИЙ ТОК: 460 MA, РАЗМЕР ФАБРИЧНОЙ УПАКОВКИ: 500, ПОДКАТЕГОРИЯ: CAPACITORS, ТИП: MOLDED, ШИРИНА: 4.3 MM</t>
  </si>
  <si>
    <t>293D476X0020D2TE3</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</si>
  <si>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50 VDC, ДОПУСТИМОЕ ОТКЛОНЕНИЕ: 0,1, ЭФФЕКТИВНОЕ ПОСЛЕДОВАТЕЛЬНОЕ СОПРОТИВЛЕНИЕ: 800 MOHMS, КОРПУС - ДЮЙМЫ: 2917, КОРПУС - ММ: 7343, РЕГ. КОД ПРОИЗВ.: D CASE, ВЫСОТА: 2.9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0,06, ТОК УТЕЧКИ: 5 UA, ДЛИНА: 7.3 MM, ПРОДУКТ: TANTALUM SOLID STANDARD GRADE - OTHER VARIOUS, ТИП ПРОДУКТА: TANTALUM CAPACITORS, РАЗМЕР ФАБРИЧНОЙ УПАКОВКИ: 500, ПОДКАТЕГОРИЯ: CAPACITORS, ТИП: GENERAL PURPOSE SMT CHIP TANTALUM CAPACITORS, ШИРИНА: 4.3 MM, ДРУГИЕ НАЗВАНИЯ ТОВАРА №: TAJD106K050R</t>
  </si>
  <si>
    <t>TAJD106K050RNJ</t>
  </si>
  <si>
    <t>КАТЕГОРИЯ ПРОДУКТА: АЛЮМИНИЕВЫЕ ЭЛЕКТРОЛИТИЧЕСКИЕ КОНДЕНСАТОРЫ ДЛЯ ПОВЕРХНОСТНОГО МОНТАЖА; УПАКОВКА: REEL; УПАКОВКА: CUT TAPE; УПАКОВКА: MOUSEREEL; СЕРИЯ: HD-V HIGH; ПРОДУКТ: HIGH TEMP ELECTROLYTIC CAPACITORS; ЁМКОСТЬ: 33 UF; НОМИНАЛЬНОЕ НАПРЯЖЕНИЕ ПОСТОЯННОГО ТОКА: 35 VDC; ДОПУСТИМОЕ ОТКЛОНЕНИЕ: 20 %; ЭФФЕКТИВНОЕ ПОСЛЕДОВАТЕЛЬНОЕ СОПРОТИВЛЕНИЕ: 2 OHMS; МИНИМАЛЬНАЯ РАБОЧАЯ ТЕМПЕРАТУРА: - 40 C; МАКСИМАЛЬНАЯ РАБОЧАЯ ТЕМПЕРАТУРА: + 105 C; ДИАМЕТР: 8 MM; ДЛИНА: 6.2 MM; ВЫСОТА: 9.5 MM; СРОК СЛУЖБЫ: 5000 HOUR; ПУЛЬСИРУЮЩИЙ ТОК: 53 MA; КВАЛИФИКАЦИЯ: AEC-Q200; КОЭФФИЦИЕНТ ЗАТУХАНИЯ, DF: 0.16; ШАГ ВЫВОДОВ: 2.2 MM; ТОК УТЕЧКИ: 3 UA; РАЗМЕР ФАБРИЧНОЙ УПАКОВКИ:РАЗМЕР ФАБРИЧНОЙ УПАКОВКИ: 1000; ТИП ВЫВОДОВ: SMD/SMT; ТИП: ALUMINUM CAPACITORS SMD, HIGH TEMPERATURE; ВЕС ИЗДЕЛИЯ: 1 G</t>
  </si>
  <si>
    <t>UPW2A470MPD1TD</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</si>
  <si>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50 VDC, МАКСИМАЛЬНАЯ РАБОЧАЯ ТЕМПЕРАТУРА: + 85 C, ДИАМЕТР: 10 MM, ШАГ ВЫВОДОВ: 5 MM, ДЛИНА: 16 MM, СРОК СЛУЖБЫ: 2000 HOUR, ДОПУСТИМОЕ ОТКЛОНЕНИЕ: 20%, ПУЛЬСИРУЮЩИЙ ТОК: 500 MA, МИНИМАЛЬНАЯ РАБОЧАЯ ТЕМПЕРАТУРА: - 40 C, ИСПОЛНЕНИЕ ВЫВОДОВ: STRAIGHT, СЕРИЯ: M, УПАКОВКА: BULK, ТОРГОВАЯ МАРКА: PANASONIC, КОЭФФИЦИЕНТ ЗАТУХАНИЯ, DF: 0.12, УПАКОВКА / БЛОК: RADIAL, CAN, ТИП ПРОДУКТА: ELECTROLYTIC CAPACITORS, РАЗМЕР ФАБРИЧНОЙ УПАКОВКИ: 200, ПОДКАТЕГОРИЯ: CAPACITORS, ТИП: RADIAL LEAD TYPE</t>
  </si>
  <si>
    <t>ECA-1HM331</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</si>
  <si>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16 VDC, ДИЭЛЕКТРИЧЕСКИЙ: X7R, ДОПУСТИМОЕ ОТКЛОНЕНИЕ: 0,05, КОРПУС - ДЮЙМЫ: 1206, КОРПУС - ММ: 3216, ВЫСОТА: 1.6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2200 NF, КЛАСС: CLASS 2, ДЛИНА: 3.2 MM, УПАКОВКА / БЛОК: 1206 (3216 METRIC), ТИП ПРОДУКТА: CERAMIC CAPACITORS, РАЗМЕР ФАБРИЧНОЙ УПАКОВКИ: 2000, ПОДКАТЕГОРИЯ: CAPACITORS, ТИП: X7R DIELECTRIC COMMERCIAL GRADE MLCCS, НОМИНАЛЬНОЕ НАПРЯЖЕНИЕ ПЕРЕМЕННОГО ТОКА: -, ШИРИНА: 1.6 MM, ДРУГИЕ НАЗВАНИЯ ТОВАРА №: C1206C225J4RAC7800</t>
  </si>
  <si>
    <t>C1206C225J4RACTU</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</si>
  <si>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C0G (NP0), ДОПУСТИМОЕ ОТКЛОНЕНИЕ: 0,1, КОРПУС - ДЮЙМЫ: 805, КОРПУС - ММ: 2012, ВЫСОТА: 0.6 MM, МИНИМАЛЬНАЯ РАБОЧАЯ ТЕМПЕРАТУРА: - 55 C, МАКСИМАЛЬНАЯ РАБОЧАЯ ТЕМПЕРАТУРА: + 125 C, ПРОДУКТ: GENERAL TYPE MLCCS, ТИП ВЫВОДОВ: SMD/SMT, ПРЕРЫВАНИЕ: STANDARD, СЕРИЯ: C, УПАКОВКА: REEL, УПАКОВКА: CUT TAPE, УПАКОВКА: MOUSEREEL, ТОРГОВАЯ МАРКА: TDK, ЕМКОСТЬ - НФ: 10 NF, ЕМКОСТЬ - ПФ: 10000 PF, КЛАСС: CLASS1, ДЛИНА: 2 MM, ТИП ПРОДУКТА: CERAMIC CAPACITORS, РАЗМЕР ФАБРИЧНОЙ УПАКОВКИ: 4000, ПОДКАТЕГОРИЯ: CAPACITORS, ТИП: COMMERCIAL GRADE MLCC, НОМИНАЛЬНОЕ НАПРЯЖЕНИЕ ПЕРЕМЕННОГО ТОКА: -, ШИРИНА: 1.25 MM, ДРУГИЕ НАЗВАНИЯ ТОВАРА №: C2012C0G1H103KT0H0N C2012C0G1H103KT C2012C0G1H103KT0H0N</t>
  </si>
  <si>
    <t>C2012C0G1H103K060AA</t>
  </si>
  <si>
    <t>КАТЕГОРИЯ ПРОДУКТА: МНОГОСЛОЙНЫЕ КЕРАМИЧЕСКИЕ КОНДЕНСАТОРЫ MLCC - SMD/SMT, ROHS: ПОДРОБНОСТИ, ЕМКОСТЬ: 68 ПФ, НОМИНАЛЬНОЕ НАПРЯЖЕНИЕ ПОСТОЯННОГО ТОКА: 50 В ПОСТОЯННОГО ТОКА, ДИЭЛЕКТРИК: Ц0Г (НП0), ТОЛЕРАНТНОСТЬ: 0,02, КОД ДЕЛА - В: 603, КОД КОРПУСА - ММ: 1608, ПРОДУКТ: MLCC ОБЩЕГО ТИПА, СТИЛЬ ОКОНЧАНИЯ: СМД/СМТ, РЯД: VJ W1BC BASIC COMM, УПАКОВКА: КАТУШКА, УПАКОВКА: РАЗРЕЗАТЬ ЛЕНТУ, УПАКОВКА: МЫШЬКАТУШКА, МАРКА: ВИШАЙ / ВИТРАМОН, КЛАСС: КЛАСС 1, ПОСЫЛКА/КЕЙС: 0603 (МЕТРИЧЕСКАЯ 1608), ТИП ПРОДУКТА: КЕРАМИЧЕСКИЕ КОНДЕНСАТОРЫ, ЗАВОДСКАЯ УПАКОВКА: 4000, ПОДКАТЕГОРИЯ: КОНДЕНСАТОРЫ, ТИП: МНОГОСЛОЙНЫЙ КЕРАМИЧЕСКИЙ КОНДЕНСАТОР ДЛЯ ПОВЕРХНОСТНОГО МОНТАЖА, НОМИНАЛЬНОЕ НАПРЯЖЕНИЕ ПЕРЕМЕННОГО ТОКА: -, ШИРИНА: 0,8 ММ,</t>
  </si>
  <si>
    <t>VJ0603A680GXACW1BC</t>
  </si>
  <si>
    <t>КАТЕГОРИЯ ПРОДУКТА: ТОЛСТОПЛЕНОЧНЫЕ РЕЗИСТОРЫ — ДЛЯ ПОВЕРХНОСТНОГО МОНТАЖА, ROHS: ПОДРОБНОСТИ, РЯД: D/CRCW E3, СОПРОТИВЛЕНИЕ: 9,09 КОМ, ОЦЕНКА МОЩНОСТИ: 125 МВТ (1/8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АВТОМОБИЛЬНЫЙ КЛАСС, ФУНКЦИИ: -, КВАЛИФИКАЦИЯ: AEC-Q200, УПАКОВКА: КАТУШКА, УПАКОВКА: РАЗРЕЗАТЬ ЛЕНТУ, УПАКОВКА: МЫШЬКАТУШКА, ВЫСОТА: 0,45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ЧИП-РЕЗИСТОР, ШИРИНА: 1,25 ММ, ЕДИНИЦА ИЗМЕРЕНИЯ: 5500 МГ</t>
  </si>
  <si>
    <t>CRCW08059K09FKEA</t>
  </si>
  <si>
    <t>КАТЕГОРИЯ ПРОДУКТА: ТОЛСТОПЛЕНОЧНЫЕ РЕЗИСТОРЫ — ДЛЯ ПОВЕРХНОСТНОГО МОНТАЖА, ROHS: ПОДРОБНОСТИ, РЯД: D/CRCW E3, СОПРОТИВЛЕНИЕ: 76,8 КОМ, ДАННЫЕ О МОЩНОСТИ: 125 МВТ (1/8 ВТ), ТОЛЕРАНТНОСТЬ: 0,01, ТЕМПЕРАТУРНЫЙ КОЭФФИЦИЕНТ: 100 ЧАСТЕЙ НА МИЛЛИОН/К, МИНИМАЛЬНАЯ РАБОЧАЯ ТЕМПЕРАТУРА: - 55 С, МАКСИМАЛЬНАЯ РАБОЧАЯ ТЕМПЕРАТУРА: + 155 С, НАПРЯЖЕНИЕ НАПРЯЖЕНИЕ: 150В, КОД ДЕЛА - PO: 805, КОД КОРПУСА - ММ: 2012, ПРИЛОЖЕНИЕ: АВТОМОБИЛЬНЫЙ КЛАСС, ФУНКЦИИ: -, КВАЛИФИКАЦИЯ: AEC-Q200, ВЫСОТА: 0,45 ММ, ДЛИНА: 2 ММ, СТИЛЬ МОНТАЖА: МОНТАЖ НА ПЕЧАТНОЙ ПЛАТЕ, ПРОДУКТ: ТОЛСТОПЛЕНОЧНЫЕ РЕЗИСТОРЫ ДЛЯ ПОВЕРХНОСТНОГО МОНТАЖА, ТИП ПРОДУКТА: ТОЛСТОПЛЕНОЧНЫЕ РЕЗИСТОРЫ, КОЛИЧЕСТВО ШТУК С ЗАВОДА: 5000, ПОДКАТЕГОРИЯ: РЕЗИСТОРЫ, ТЕХНОЛОГИИ: ТОЛСТАЯ ПЛЕНКА, СТИЛЬ ПОДКЛЮЧЕНИЯ: СМД/СМТ, ДОБРЫЙ: ЧИП-РЕЗИСТОР, ШИРИНА: 1,25 ММ, ЕДИНИЦА ИЗМЕРЕНИЯ: 5500 МГ</t>
  </si>
  <si>
    <t>CRCW080576K8FKEA</t>
  </si>
  <si>
    <t>КАТЕГОРИЯ ПРОДУКТА: РЧ-КОНДЕНСАТОРЫ / ТОНКОПЛЕНОЧНЫЕ КОНДЕНСАТОРЫ, ROHS: ПОДРОБНОСТИ, СЕРИЯ: 600S, ЁМКОСТЬ: 3.9 PF, НОМИНАЛЬНОЕ НАПРЯЖЕНИЕ: 250 V, ДОПУСТИМОЕ ОТКЛОНЕНИЕ: 0.25 PF, ТЕМПЕРАТУРНЫЙ КОЭФФИЦИЕНТ: 0 PPM / C, 30 PPM / C, КОРПУС - ДЮЙМЫ: 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 ДРУГИЕ НАЗВАНИЯ ТОВАРА №: ATC600S3R9CT250XT 600S3R9CT250XT\500</t>
  </si>
  <si>
    <t>600S3R9CT250XT</t>
  </si>
  <si>
    <t>ATC / KYOCERA AVX</t>
  </si>
  <si>
    <t>КАТЕГОРИЯ ПРОДУКТА: РЧ-КОНДЕНСАТОРЫ / ТОНКОПЛЕНОЧНЫЕ КОНДЕНСАТОРЫ, ROHS: ПОДРОБНОСТИ, СЕРИЯ: 600S, ЁМКОСТЬ: 9.1 PF, НОМИНАЛЬНОЕ НАПРЯЖЕНИЕ: 250 V, ДОПУСТИМОЕ ОТКЛОНЕНИЕ: 0.25 PF, ТЕМПЕРАТУРНЫЙ КОЭФФИЦИЕНТ: 0 PPM / C, 30 PPM / C, КОРПУС - ДЮЙМЫ: 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 ДРУГИЕ НАЗВАНИЯ ТОВАРА №: ATC600S9R1CT250XT 600S9R1CT250XT\500</t>
  </si>
  <si>
    <t>600S9R1CT250XT</t>
  </si>
  <si>
    <t>КАТЕГОРИЯ ПРОДУКТА: РЧ-КОНДЕНСАТОРЫ / ТОНКОПЛЕНОЧНЫЕ КОНДЕНСАТОРЫ, ROHS: ПОДРОБНОСТИ, СЕРИЯ: 600S, ЁМКОСТЬ: 100 PF, НОМИНАЛЬНОЕ НАПРЯЖЕНИЕ: 250 V, ДОПУСТИМОЕ ОТКЛОНЕНИЕ: 0,05, ТЕМПЕРАТУРНЫЙ КОЭФФИЦИЕНТ: 0 PPM / C, 30 PPM / C, КОРПУС - ДЮЙМЫ: 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ТОРГОВАЯ МАРКА: KYOCERA AVX,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 ДРУГИЕ НАЗВАНИЯ ТОВАРА №: ATC600S101JT250XT 600S101JT250XT\500</t>
  </si>
  <si>
    <t>600S101JT250XT</t>
  </si>
  <si>
    <t>КАТЕГОРИЯ ПРОДУКТА: ТОНКОПЛЕНОЧНЫЕ РЕЗИСТОРЫ – ДЛЯ ПОВЕРХНОСТНОГО МОНТАЖА, ROHS: ПОДРОБНОСТИ, СЕРИЯ: RN73, СОПРОТИВЛЕНИЕ: 1 KOHMS, ДОПУСТИМОЕ ОТКЛОНЕНИЕ: 0.1 %, НОМИНАЛЬНАЯ МОЩНОСТЬ: 100 MW (1/10 W), КОРПУС - ДЮЙМЫ: 805, КОРПУС - ММ: 2012, ТЕМПЕРАТУРНЫЙ КОЭФФИЦИЕНТ: 10 PPM / C, МИНИМАЛЬНАЯ РАБОЧАЯ ТЕМПЕРАТУРА: - 55 C, МАКСИМАЛЬНАЯ РАБОЧАЯ ТЕМПЕРАТУРА: + 155 C, НОМИНАЛЬНОЕ НАПРЯЖЕНИЕ: 200 V, УПАКОВКА: REEL, УПАКОВКА: CUT TAPE, УПАКОВКА: MOUSEREEL, ОСОБЕННОСТИ: -, ВЫСОТА: 0.55 MM, ДЛИНА: 2 MM, ВИД МОНТАЖА: PCB MOUNT, ДИАПАЗОН РАБОЧИХ ТЕМПЕРАТУР: - 55 C TO + 155 C, ПРОДУКТ: PRECISION RESISTORS THIN FILM SMD, ТИП ПРОДУКТА: THIN FILM RESISTORS, РАЗМЕР ФАБРИЧНОЙ УПАКОВКИ: 5000, ПОДКАТЕГОРИЯ: RESISTORS, ТЕХНОЛОГИЯ: THIN FILM, ТИП ВЫВОДОВ: SMD/SMT, ТИП: SMD HIGH POWER PRECISION RESISTOR, ШИРИНА: 1.25 MM, ДРУГИЕ НАЗВАНИЯ ТОВАРА №: 1676221-3</t>
  </si>
  <si>
    <t>RN73C2A1K0BTD</t>
  </si>
  <si>
    <t>КАТЕГОРИЯ ПРОДУКТА: РЕЗИСТОРНЫЕ СЕТИ И МАССИВЫ, ROHS: ПОДРОБНОСТИ, СЕРИИ: EXB-V, ТОВАР: МАССИВЫ, СТИЛЬ ОКОНЧАНИЯ: СМД/СМТ, ЗНАЧЕНИЯ РЕЗИСТОРОВ: 100 КОМ, ТОЛЕРАНТНОСТЬ: 0,05, ТИП ЦЕПИ: ИЗОЛИРОВАННЫЙ, КОЛИЧЕСТВО РЕЗИСТОРОВ: 8, КОЛИЧЕСТВО КОНТАКТОВ: 16, ТЕМПЕРАТУРНЫЙ КОЭФФИЦИЕНТ: 200 ЧАСТЕЙ НА МИЛЛИОН/КЛ, МИНИМАЛЬНАЯ РАБОЧАЯ ТЕМПЕРАТУРА: - 55 С, МАКСИМАЛЬНАЯ РАБОЧАЯ ТЕМПЕРАТУРА: + 125 С, ПОСЫЛКА/КЕЙС: 0402 (МЕТРИЧЕСКАЯ 1005), ДЛИНА: 3,8 ММ, ШИРИНА: 1,6 ММ, ВЫСОТА: 0,45 ММ, КВАЛИФИКАЦИЯ: AEC-Q200, УПАКОВКА: КАТУШКА, УПАКОВКА: РАЗРЕЗАТЬ ЛЕНТУ, УПАКОВКА: МЫШЬКАТУШКА, МАРКА: ПАНАСОНИК, МОЩНОСТЬ НА ЭЛЕМЕНТ: 0,063 ВТ, ТИП ПРОДУКТА: РЕЗИСТОРНЫЕ СЕТИ И МАССИВЫ, ЗАВОДСКАЯ УПАКОВКА: 5000, ПОДКАТЕГОРИЯ: РЕЗИСТОРЫ, ЕДИНИЦА ИЗМЕРЕНИЯ: 0,800 МГ, ЗАВОДСКАЯ УПАКОВКА: 500, ПОДКАТЕГОРИЯ: МОП-ТРАНЗИСТОРЫ, ТИП ТРАНЗИСТОРА: 1 N-КАНАЛ, ТИПИЧНОЕ ВРЕМЯ ЗАДЕРЖКИ ВЫКЛЮЧЕНИЯ: 43 НС, ТИПИЧНОЕ ВРЕМЯ ЗАДЕРЖКИ ВКЛЮЧЕНИЯ: 27 НС, ШИРИНА: 5,31 ММ, ЕДИНИЦА ИЗМЕРЕНИЯ: 6 Г,</t>
  </si>
  <si>
    <t>EXB-2HV104JV</t>
  </si>
  <si>
    <t>РЕЗИСТОРЫ ПОСТОЯННЫЕ МОЩНОСТЬЮ БОЛЕЕ 20 ВТ</t>
  </si>
  <si>
    <t>КАТЕГОРИЯ ПРОДУКТА: РЕЗИСТОРЫ С ПРОВОЛОЧНОЙ ОБМОТКОЙ – МОНТАЖ НА КОРПУСЕ, ROHS: ПОДРОБНОСТИ, СЕРИЯ: HS, СОПРОТИВЛЕНИЕ: 22 OHMS, НОМИНАЛЬНАЯ МОЩНОСТЬ: 25 W, ДОПУСТИМОЕ ОТКЛОНЕНИЕ: 0,05, ТЕМПЕРАТУРНЫЙ КОЭФФИЦИЕНТ: 50 PPM / C, НОМИНАЛЬНОЕ НАПРЯЖЕНИЕ: 550 V, МИНИМАЛЬНАЯ РАБОЧАЯ ТЕМПЕРАТУРА: - 55 C, МАКСИМАЛЬНАЯ РАБОЧАЯ ТЕМПЕРАТУРА: + 200 C, ТИП ВЫВОДОВ: SOLDER LUG, ДЛИНА: 29 MM, ШИРИНА: 28 MM, ВЫСОТА: 15 MM, УПАКОВКА: BULK, ОСОБЕННОСТИ: ALUMINUM HOUSED RESISTORS, ВИД МОНТАЖА: CHASSIS MOUNT, ПРОДУКТ: ALUMINUM HOUSED RESISTORS, ТИП ПРОДУКТА: WIREWOUND RESISTORS, РАЗМЕР ФАБРИЧНОЙ УПАКОВКИ: 100, ПОДКАТЕГОРИЯ: RESISTORS, ТЕХНОЛОГИЯ: WIREWOUND, ДРУГИЕ НАЗВАНИЯ ТОВАРА №: 2-1625971-7</t>
  </si>
  <si>
    <t>HSA2522RJ</t>
  </si>
  <si>
    <t>ПРЕДОХРАНИТЕЛИ ПЛАВКИЕ НА СИЛУ ТОКА БОЛЕЕ 10 А, НО НЕ БОЛЕЕ 63 А</t>
  </si>
  <si>
    <t>КАТЕГОРИЯ ПРОДУКТА: ПЛАВКИЕ ПРЕДОХРАНИТЕЛИ ПОВЕРХНОСТНОГО МОНТАЖА, ROHS: ПОДРОБНОСТИ, СЕРИЯ (ТИП): UMT 250, ПРОДУКТ: SURFACE MOUNT CERAMIC FUSES, ТИП ПРЕДОХРАНИТЕЛЯ: TIME DELAY / SLOW BLOW, НОМИНАЛЬНЫЙ ТОК: 10 A, НОМИНАЛЬНОЕ НАПРЯЖЕНИЕ ПЕРЕМЕННОГО ТОКА: 250 VAC, НОМИНАЛЬНОЕ НАПРЯЖЕНИЕ ПОСТОЯННОГО ТОКА: 125 VDC, УРОВЕНЬ ПРЕРЫВАНИЯ: 35 A AT 250 VAC, 35 A AT 125 VDC, РАЗМЕР/ГРУППА ПРЕДОХРАНИТЕЛЯ: 10.1 MM X 3 MM, МИНИМАЛЬНАЯ РАБОЧАЯ ТЕМПЕРАТУРА: - 55 C, МАКСИМАЛЬНАЯ РАБОЧАЯ ТЕМПЕРАТУРА: + 125 C, УПАКОВКА: BULK, ТОРГОВАЯ МАРКА: SCHURTER, ВЫСОТА: 3 MM, ДЛИНА: 10.1 MM, ТИП ПРОДУКТА: SMD FUSES, РАЗМЕР ФАБРИЧНОЙ УПАКОВКИ: 100, ПОДКАТЕГОРИЯ: FUSES, ШИРИНА: 3 MM</t>
  </si>
  <si>
    <t>3403.0176.11</t>
  </si>
  <si>
    <t>SCHURTER</t>
  </si>
  <si>
    <t>ПЕРЕКЛЮЧАТЕЛИ ПРОЧИЕ НА НАПРЯЖЕНИЕ НЕ БОЛЕЕ 60 В, НЕ БЫТОВОГО НАЗНАЧЕНИЯ</t>
  </si>
  <si>
    <t>КАТЕГОРИЯ ПРОДУКТА: DIP-ПЕРЕКЛЮЧАТЕЛИ / SIP-ПЕРЕКЛЮЧАТЕЛИ, ДЛЯ МОНТАЖА НА ПЕЧАТНУЮ ПЛАТУ. УПАКОВКА: TUBE, С ПОДСВЕТКОЙ: NON-ILLUMINATED, СЕРИЯ: KAS, ВИД МОНТАЖА: PCB MOUNT, ТИП ПРОДУКТА: DIP SWITCHES, РАЗМЕР ФАБРИЧНОЙ УПАКОВКИ: 50, ПОДКАТЕГОРИЯ: SWITCHES. КОНТАКТЫ: SPST; НАГРУЗКА КОНТАКТА DC @R: 0,1A / 50В DC; МОНТАЖ: THT; РАБОЧАЯ ТЕМПЕРАТУРА: -20...85°C; ШАГ ВЫВОДОВ: 2,54ММ;  ЫВОДЫ: НА ПЕЧАТНУЮ ПЛАТУ; ВЫВОДЫ: УГЛОВЫЕ; РАЗМЕРЫ КОРПУСА: 8,98X5,85X9,9ММ; СЕРИЯ: KAS; РЕСУРС: 2000 ЦИКЛОВ; КОЛ-ВО ФИКСИРОВАННЫХ ПОЛОЖЕНИЙ: 2; АЛГОРИТМ РАБОТЫ: OFF-ON; КОЛИЧЕСТВО ВОЗМОЖНЫХ ПОЛОЖЕНИЙ: 2; ТИП ПЕРЕКЛЮЧАТЕЛЯ: DIP-SWITCH; СОПРОТИВЛЕНИЕ КОНТАКТА МАКС.: 50МОМ; СОПРОТИВЛЕНИЕ ИЗОЛЯЦИИ МИН.: 100МОМ; РАССТОЯНИЕ МЕЖДУ РЯДАМИ: 2,54ММ. НАПРЯЖЕНИЕ ДО 50В ПОСТОЯННОГО ТОКА</t>
  </si>
  <si>
    <t>KAS2103ET</t>
  </si>
  <si>
    <t>E-SWITCH</t>
  </si>
  <si>
    <t>РАЗЪЕМЫ, СОЕДИНИТЕЛИ ДЛЯ КОАКСИАЛЬНЫХ КАБЕЛЕЙ, НЕ ДЛЯ МАЛОМЕРНЫХ СУДОВ, НЕ ДЛЯ КОЛЕСНЫХ ТРАНСПОРТНЫХ СРЕДСТВ, НЕ ДЛЯ Ж/Д ТРАНСПОРТА.</t>
  </si>
  <si>
    <t>КОАКСИАЛЬНЫЙ РАЗЪЕМ PE4426 SMA С ВНУТРЕННЕЙ ПЕРЕБОРКОЙ ИМЕЕТ ТИП ИНТЕРФЕЙСА RG188-DS, RG316-DS И СОПРОТИВЛЕНИЕ 50 ОМ. В ГНЕЗДЕ PASTERNACK SMA С ВНУТРЕННЕЙ ПЕРЕГОРОДКОЙ В ??КАЧЕСТВЕ МЕТОДА КРЕПЛЕНИЯ ИСПОЛЬЗУЕТСЯ ЭКРАН / КОНТАКТНЫЙ ПРИПОЙ / ПРИПОЙ.</t>
  </si>
  <si>
    <t>PE4426</t>
  </si>
  <si>
    <t>PASTERNACK</t>
  </si>
  <si>
    <t>КОНГУРАЦИЯ: РАЗЪЕМ 1: SMA ЖЕНСКИЙ; СОПРОТИВЛЕНИЕ 1: 50 ОМ; ЦИКЛЫ СОЕДИНЕНИЯ: 500. РАЗЪЕМ 2: SMA ЖЕНСКИЙ; СОПРОТИВЛЕНИЕ 2: 50 ОМ; ЦИКЛЫ СОЕДИНЕНИЯ: 500. КОНСТРУКЦИЯ АДАПТЕРА: СТАНДАРТ; ТИП КОРПУСА: ПРЯМОЙ; СПОСОБ МОНТИРОВАНИЯ: ПЕРЕБОРКА. ЭЛЕКТРИЧЕСКИЕ ХАРАКТЕРИСТИКИ: ДИАПАЗОН ЧАСТОТ ПОСТОЯННОГО ТОКА ДО 18 ГЦ; МАКСИМАЛЬНАЯ VSWR: 1.25:1. РАБОЧИЙ ДИАПАЗОН ТЕМПЕРАТУР: -55+100 ГР.ЦЕЛЬСИЯ.</t>
  </si>
  <si>
    <t>PE91258</t>
  </si>
  <si>
    <t>КАТЕГОРИЯ ПРОДУКТА: ПРОВОДНЫЕ КЛЕММЫ И ЗАЖИМЫ, ROHS: ПОДРОБНОСТИ, ПРОДУКТ: HEADERS, ТИП: SOCKET, КОЛИЧЕСТВО ПОЗИЦИЙ: 8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ДЛИНА СОЕДИНИТЕЛЬНОГО ШТЫРЬКА: -, ДЛИНА КОНЕЧНОГО ЗАЖИМА: 2.64 MM, СЕРИЯ: SSQ, КОММЕРЧЕСКОЕ ОБОЗНАЧЕНИЕ: TIGER BUY, МИНИМАЛЬНАЯ РАБОЧАЯ ТЕМПЕРАТУРА: - 55 C, МАКСИМАЛЬНАЯ РАБОЧАЯ ТЕМПЕРАТУРА: + 125 C, УПАКОВКА: BULK, МАТЕРИАЛ КОНТАКТА: PHOSPHOR BRONZE, ТИП КОНТАКТА: -, НОМИНАЛЬНЫЙ ТОК: 6.3 A, КЛАСС ОГНЕОПАСНОСТИ: UL 94 V-0, ЦВЕТ КОЖУХА: BLACK, КОРПУСА РАЗЪЕМОВ: -, МАТЕРИАЛ КОРПУСА: LIQUID CRYSTAL POLYMER (LCP), ТИП ФИКСАЦИИ: UNLATCHED, ТИП ПРОДУКТА: HEADERS &amp; WIRE HOUSINGS, РАЗМЕР ФАБРИЧНОЙ УПАКОВКИ: 1, ПОДКАТЕГОРИЯ: HEADERS &amp; WIRE HOUSINGS, НОМИНАЛЬНОЕ НАПРЯЖЕНИЕ: 465 V</t>
  </si>
  <si>
    <t>SSQ-104-01-G-D</t>
  </si>
  <si>
    <t>КАТЕГОРИЯ ПРОДУКТА: ПРОВОДНЫЕ КЛЕММЫ И ЗАЖИМЫ, ROHS: ПОДРОБНОСТИ, ПРОДУКТ: HEADERS, ТИП: SOCKET, КОЛИЧЕСТВО ПОЗИЦИЙ: 6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СЕРИЯ: SSQ, КОММЕРЧЕСКОЕ ОБОЗНАЧЕНИЕ: TIGER BUY, ПРИМЕНЕНИЕ: BOARD-TO-BOARD, CABLE, МИНИМАЛЬНАЯ РАБОЧАЯ ТЕМПЕРАТУРА: - 55 C, МАКСИМАЛЬНАЯ РАБОЧАЯ ТЕМПЕРАТУРА: + 125 C, УПАКОВКА: BULK, МАТЕРИАЛ КОНТАКТА: PHOSPHOR BRONZE, ТИП КОНТАКТА: -, НОМИНАЛЬНЫЙ ТОК: 6.3 A, КЛАСС ОГНЕОПАСНОСТИ: UL 94 V-0, ЦВЕТ КОЖУХА: BLACK, КОРПУСА РАЗЪЕМОВ: -, МАТЕРИАЛ КОРПУСА: LIQUID CRYSTAL POLYMER (LCP), ТИП ФИКСАЦИИ: UNLATCHED, ТИП ПРОДУКТА: HEADERS &amp; WIRE HOUSINGS, РАЗМЕР ФАБРИЧНОЙ УПАКОВКИ: 1, ПОДКАТЕГОРИЯ: HEADERS &amp; WIRE HOUSINGS</t>
  </si>
  <si>
    <t>SSQ-103-01-G-D</t>
  </si>
  <si>
    <t>КАТЕГОРИЯ ПРОДУКТА: РАЗЪЕМЫ DIN 41612, ROHS: ПОДРОБНОСТИ, ПРОДУКТ: ACCESSORIES, КОЛИЧЕСТВО ПОЗИЦИЙ: -, КОЛИЧЕСТВО РЯДОВ: -, ШАГ: -, ТИП: LOCKING LEVER F FOR SHELL HOUSING B, ТИП ВЫВОДОВ: -, УГОЛ МОНТАЖА: -, НОМИНАЛЬНЫЙ ТОК: -, ПОКРЫТИЕ КОНТАКТА: -, МАТЕРИАЛ КОНТАКТА: -, СЕРИЯ: DIN 41612, УПАКОВКА: TRAY, ТИП ПРИНАДЛЕЖНОСТЕЙ: LOCKING LEVER, МАТЕРИАЛ КОРПУСА: PLASTIC, ТИП ПРОДУКТА: DIN 41612 CONNECTORS, РАЗМЕР ФАБРИЧНОЙ УПАКОВКИ: 100, ПОДКАТЕГОРИЯ: BACKPLANE CONNECTORS</t>
  </si>
  <si>
    <t>9060009913</t>
  </si>
  <si>
    <t>КАТЕГОРИЯ ПРОДУКТА: РАЗЪЕМЫ DIN 41612, ROHS: ПОДРОБНОСТИ, ПРОДУКТ: CONNECTORS, КОЛИЧЕСТВО РЯДОВ: 2 ROW, ТИП: HOUSING, ТИП ВЫВОДОВ: -, УГОЛ МОНТАЖА: STRAIGHT, НОМИНАЛЬНЫЙ ТОК: -, ПОКРЫТИЕ КОНТАКТА: -, МАТЕРИАЛ КОНТАКТА: -, СЕРИЯ: DIN 41612, УПАКОВКА: BULK, ТИП ПРИНАДЛЕЖНОСТЕЙ: SHELL HOUSING B15, МАТЕРИАЛ КОРПУСА: PLASTIC, ТИП ПРОДУКТА: DIN 41612 CONNECTORS, РАЗМЕР ФАБРИЧНОЙ УПАКОВКИ: 10, ПОДКАТЕГОРИЯ: BACKPLANE CONNECTORS</t>
  </si>
  <si>
    <t>9060480503</t>
  </si>
  <si>
    <t>17250952102</t>
  </si>
  <si>
    <t>КАТЕГОРИЯ ПРОДУКТА: ЖЕСТКИЕ МЕТРИЧЕСКИЕ РАЗЪЕМЫ, ROHS: ПОДРОБНОСТИ, ПРОДУКТ: RECEPTACLES, КОЛИЧЕСТВО РЯДОВ: 5 ROW, КОЛИЧЕСТВО ПОЗИЦИЙ: 160 POSITION, ВИД МОНТАЖА: THROUGH HOLE, ТИП ВЫВОДОВ: PRESS IN, УГОЛ МОНТАЖА: STRAIGHT, ПОКРЫТИЕ КОНТАКТА: GOLD, СЕРИЯ: HAR-BUS 64, УПАКОВКА: BULK, МАТЕРИАЛ КОНТАКТА: COPPER ALLOY, ШАГ: 2.54 MM, ТИП ПРОДУКТА: HARD METRIC CONNECTORS, РАЗМЕР ФАБРИЧНОЙ УПАКОВКИ: 20, ПОДКАТЕГОРИЯ: BACKPLANE CONNECTORS, ДРУГИЕ НАЗВАНИЯ ТОВАРА №: 02-02-160-2202 02 02 160 2202 2021602202</t>
  </si>
  <si>
    <t>2021602202</t>
  </si>
  <si>
    <t>КАТЕГОРИЯ ПРОДУКТА: РАЗЪЕМЫ DIN 41612, ROHS: ПОДРОБНОСТИ, ПРОДУКТ: HEADERS, КОЛИЧЕСТВО ПОЗИЦИЙ: 15 POSITION, КОЛИЧЕСТВО РЯДОВ: 2 ROW, ШАГ: 5.08 MM, ТИП: TYPE H, ТИП ВЫВОДОВ: SOLDER PIN, УГОЛ МОНТАЖА: RIGHT ANGLE, НОМИНАЛЬНЫЙ ТОК: 15 A, ПОКРЫТИЕ КОНТАКТА: SILVER, МАТЕРИАЛ КОНТАКТА: COPPER ALLOY, СЕРИЯ: DIN-POWER H, УПАКОВКА: BULK, МАТЕРИАЛ КОРПУСА: THERMOPLASTIC (TP), ТИП ПРОДУКТА: DIN 41612 CONNECTORS, РЯДОВ ПОД НАГРУЗКОЙ: Z + D, РАЗМЕР ФАБРИЧНОЙ УПАКОВКИ: 20, ПОДКАТЕГОРИЯ: BACKPLANE CONNECTORS, ДЛИНА СВОБОДНОГО КОНЦА: 3 MM, КОММЕРЧЕСКОЕ ОБОЗНАЧЕНИЕ: DIN-POWER, ДРУГИЕ НАЗВАНИЯ ТОВАРА №: 09-06-115-2932 09 06 115 2932 9061152932</t>
  </si>
  <si>
    <t>9061152932</t>
  </si>
  <si>
    <t>КАТЕГОРИЯ ПРОДУКТА: ПРОВОДНЫЕ КЛЕММЫ И ЗАЖИМЫ, ROHS: ПОДРОБНОСТИ, ПРОДУКТ: HEADERS, ТИП: SHROUDED, КОЛИЧЕСТВО ПОЗИЦИЙ: 20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GOLD, СЕРИЯ: SEK, МИНИМАЛЬНАЯ РАБОЧАЯ ТЕМПЕРАТУРА: - 55 C, МАКСИМАЛЬНАЯ РАБОЧАЯ ТЕМПЕРАТУРА: + 125 C, УПАКОВКА: BULK, ТИП КОНТАКТА: PIN, НОМИНАЛЬНЫЙ ТОК: 2 A, ТИП ПРОДУКТА: HEADERS &amp; WIRE HOUSINGS, РАЗМЕР ФАБРИЧНОЙ УПАКОВКИ: 100, ПОДКАТЕГОРИЯ: HEADERS &amp; WIRE HOUSINGS</t>
  </si>
  <si>
    <t>9185206323</t>
  </si>
  <si>
    <t>КАТЕГОРИЯ ПРОДУКТА: РАЗЪЕМЫ DIN 41612, ROHS: ПОДРОБНОСТИ, ПРОДУКТ: HEADERS, КОЛИЧЕСТВО ПОЗИЦИЙ: 96 POSITION, КОЛИЧЕСТВО РЯДОВ: 3 ROW, ШАГ: 2.54 MM, ТИП: TYPE R, ТИП ВЫВОДОВ: SOLDER PIN, УГОЛ МОНТАЖА: STRAIGHT, НОМИНАЛЬНЫЙ ТОК: 2 A, ПОКРЫТИЕ КОНТАКТА: GOLD, МАТЕРИАЛ КОНТАКТА: COPPER ALLOY, СЕРИЯ: DIN-SIGNAL R, УПАКОВКА: BULK, МАТЕРИАЛ КОРПУСА: THERMOPLASTIC (TP), ТИП ПРОДУКТА: DIN 41612 CONNECTORS, РЯДОВ ПОД НАГРУЗКОЙ: A + B + C, РАЗМЕР ФАБРИЧНОЙ УПАКОВКИ: 20, ПОДКАТЕГОРИЯ: BACKPLANE CONNECTORS, ДЛИНА СВОБОДНОГО КОНЦА: 4 MM, КОММЕРЧЕСКОЕ ОБОЗНАЧЕНИЕ: DIN-SIGNAL, ДРУГИЕ НАЗВАНИЯ ТОВАРА №: 09-73-196-6903 09 73 196 6903 9731966903</t>
  </si>
  <si>
    <t>9731966903</t>
  </si>
  <si>
    <t>КАТЕГОРИЯ ПРОДУКТА: ПРОВОДНЫЕ КЛЕММЫ И ЗАЖИМЫ; ПРОДУКТ: WIRE HOUSINGS; ТИП: RECEPTACLE HOUSING; КОЛИЧЕСТВО ПОЗИЦИЙ: 16 POSITION; ШАГ: 2 MM; КОЛИЧЕСТВО РЯДОВ:2 ROW; ВИД МОНТАЖА: CABLE MOUNT / FREE HANGING; ТИП ВЫВОДОВ: CRIMP; ТИП КОНТАКТА: SOCKET (FEMALE); СЕРИЯ: 51065; КОММЕРЧЕСКОЕ ОБОЗНАЧЕНИЕ: MICRO-LATCH; ПРИМЕНЕНИЕ: SIGNAL, WIRE-TO-BOARD; МИНИМАЛЬНАЯ РАБОЧАЯ ТЕМПЕРАТУРА: - 40 C; МАКСИМАЛЬНАЯ РАБОЧАЯ ТЕМПЕРАТУРА: + 105 C; УПАКОВКА: BULK; КЛАСС ОГНЕОПАСНОСТИ: UL 94 V-0; МАТЕРИАЛ КОРПУСА: POLYESTER; РАЗМЕР ФАБРИЧНОЙ УПАКОВКИ:РАЗМЕР ФАБРИЧНОЙ УПАКОВКИ: 3000; ВЕС ИЗДЕЛИЯ: 1,64MG</t>
  </si>
  <si>
    <t>SZ</t>
  </si>
  <si>
    <t>ЭСВАТИНИ</t>
  </si>
  <si>
    <t>803-87-016-10-001101</t>
  </si>
  <si>
    <t>КАТЕГОРИЯ ПРОДУКТА: ЭЛЕКТРОПИТАНИЕ ПЛАТЫ, ROHS: ПОДРОБНОСТИ, ТИП ПРОДУКТА: POWER TO THE BOARD, ТИП КОНТАКТА: PIN (MALE), НОМИНАЛЬНЫЙ ТОК: 0,125, КОЛИЧЕСТВО ПОЗИЦИЙ: 26 POSITION, ВИД МОНТАЖА: THROUGH HOLE, ТИП ВЫВОДОВ: SOLDER PIN, ШАГ: 2 MM, СЕРИЯ: J-TEK, КОММЕРЧЕСКОЕ ОБОЗНАЧЕНИЕ: DATAMATE, ТОРГОВАЯ МАРКА: HARWIN, МАТЕРИАЛ КОНТАКТА: PHOSPHOR BRONZE, ПОКРЫТИЕ КОНТАКТА: GOLD, ЦВЕТ КОЖУХА: BLACK, МАТЕРИАЛ КОРПУСА: POLYPHENYLENE SULFIDE (PPS), СОПРОТИВЛЕНИЕ ИЗОЛЯЦИИ: 100 MOHMS, МАКСИМАЛЬНАЯ РАБОЧАЯ ТЕМПЕРАТУРА: + 125 C, МИНИМАЛЬНАЯ РАБОЧАЯ ТЕМПЕРАТУРА: - 55 C, УГОЛ МОНТАЖА: STRAIGHT, КОЛИЧЕСТВО РЯДОВ: 2 ROW, ПРОДУКТ: HEADERS, ИНТЕРВАЛ МЕЖДУ РЯДАМИ: 2 MM, РАЗМЕР ФАБРИЧНОЙ УПАКОВКИ: 7, ПОДКАТЕГОРИЯ: POWER CONNECTORS, ДРУГИЕ НАЗВАНИЯ ТОВАРА №: M80-5T12642M2-00-000-00-000</t>
  </si>
  <si>
    <t>M80-5102642</t>
  </si>
  <si>
    <t>КАТЕГОРИЯ ПРОДУКТА: ЭЛЕКТРОПИТАНИЕ ПЛАТЫ, ROHS: ПОДРОБНОСТИ, ТИП ПРОДУКТА: POWER TO THE BOARD, ТИП КОНТАКТА: PIN (MALE), НОМИНАЛЬНЫЙ ТОК: 0,125, КОЛИЧЕСТВО ПОЗИЦИЙ: 34 POSITION, ВИД МОНТАЖА: THROUGH HOLE, ТИП ВЫВОДОВ: SOLDER PIN, ШАГ: 2 MM, СЕРИЯ: J-TEK, КОММЕРЧЕСКОЕ ОБОЗНАЧЕНИЕ: DATAMATE, МАТЕРИАЛ КОНТАКТА: PHOSPHOR BRONZE, ПОКРЫТИЕ КОНТАКТА: GOLD, ЦВЕТ КОЖУХА: BLACK, МАТЕРИАЛ КОРПУСА: POLYPHENYLENE SULFIDE (PPS), СОПРОТИВЛЕНИЕ ИЗОЛЯЦИИ: 100 MOHMS, МАКСИМАЛЬНАЯ РАБОЧАЯ ТЕМПЕРАТУРА: + 125 C, МИНИМАЛЬНАЯ РАБОЧАЯ ТЕМПЕРАТУРА: - 55 C, УГОЛ МОНТАЖА: STRAIGHT, КОЛИЧЕСТВО РЯДОВ: 2 ROW, ПРОДУКТ: HEADERS, ИНТЕРВАЛ МЕЖДУ РЯДАМИ: 2 MM, РАЗМЕР ФАБРИЧНОЙ УПАКОВКИ: 6, ПОДКАТЕГОРИЯ: POWER CONNECTORS, ДРУГИЕ НАЗВАНИЯ ТОВАРА №: M80-5T13442M2-00-000-00-000</t>
  </si>
  <si>
    <t>M80-5103442</t>
  </si>
  <si>
    <t>РАЗЪЕМ НА ПЛАТУ, КАТЕГОРИЯ ПРОДУКТА: ПРОВОДНЫЕ КЛЕММЫ И ЗАЖИМЫ; ПРОДУКТ: WIRE HOUSINGS; ТИП: RECEPTACLE HOUSING; КОЛИЧЕСТВО ПОЗИЦИЙ: 18 POSITION; ШАГ: 2 MM; КОЛИЧЕСТВО РЯДОВ: 2 ROW; ИНТЕРВАЛ МЕЖДУ РЯДАМИ: 2 MM; ВИД МОНТАЖА: CABLE MOUNT / FREE HANGING; ТИП ВЫВОДОВ: CRIMP; УГОЛ МОНТАЖА: STRAIGHT; ТИП КОНТАКТА: SOCKET (FEMALE); ПОКРЫТИЕ КОНТАКТА: GOLD; СЕРИЯ: L-TEK; КОММЕРЧЕСКОЕ ОБОЗНАЧЕНИЕ: DATAMATE; СОРТАМЕНТ ПРОВОДА: 28 AWG TO 24 AWG; МИНИМАЛЬНАЯ РАБОЧАЯ ТЕМПЕРАТУРА: - 55 C; МАКСИМАЛЬНАЯ РАБОЧАЯ ТЕМПЕРАТУРА: + 125 C; МАТЕРИАЛ КОНТАКТА: BERYLLIUM COPPER; НОМИНАЛЬНЫЙ ТОК: 3 A; МАТЕРИАЛ КОРПУСА: POLYESTER; РАЗМЕР ФАБРИЧНОЙ УПАКОВКИ: 1; НОМИНАЛЬНОЕ НАПРЯЖЕНИЕ: 120 V; ВЕС ИЗДЕЛИЯ: 1,847 G</t>
  </si>
  <si>
    <t>M80-8881805</t>
  </si>
  <si>
    <t>КАТЕГОРИЯ ПРОДУКТА: ПРОВОДНЫЕ КЛЕММЫ И ЗАЖИМЫ, ROHS: ПОДРОБНОСТИ, ПРОДУКТ: HEADERS, ТИП: PIN HEADER, КОЛИЧЕСТВО ПОЗИЦИЙ: 6 POSITION, ШАГ: 2.54 MM, КОЛИЧЕСТВО РЯДОВ: 2 ROW,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МАТЕРИАЛ КОНТАКТА: PHOSPHOR BRONZE, НОМИНАЛЬНЫЙ ТОК: 4.3 A, 4.6 A, 5.2 A, 5.7 A, 6.3 A, КЛАСС ОГНЕОПАСНОСТИ: UL 94 V-0, КОРПУСА РАЗЪЕМОВ: -, МАТЕРИАЛ КОРПУСА: POLYBUTYLENE TEREPHTHALATE (PBT), ТИП ФИКСАЦИИ: UNLATCHED, ТИП ПРОДУКТА: HEADERS &amp; WIRE HOUSINGS, РАЗМЕР ФАБРИЧНОЙ УПАКОВКИ: 1, ПОДКАТЕГОРИЯ: HEADERS &amp; WIRE HOUSINGS, НОМИНАЛЬНОЕ НАПРЯЖЕНИЕ: 400 VAC, 450 VAC, 500 VAC, 515 VAC, 550 VAC</t>
  </si>
  <si>
    <t>TSW-103-07-G-D</t>
  </si>
  <si>
    <t>КАТЕГОРИЯ ПРОДУКТА: ПРОВОДНЫЕ КЛЕММЫ И ЗАЖИМЫ, ROHS: ПОДРОБНОСТИ, ПРОДУКТ: HEADERS, ТИП: PIN HEADER, КОЛИЧЕСТВО ПОЗИЦИЙ: 6 POSITION, ШАГ: 2.54 MM, КОЛИЧЕСТВО РЯДОВ: 1 ROW,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ТОРГОВАЯ МАРКА: SAMTEC, МАТЕРИАЛ КОНТАКТА: PHOSPHOR BRONZE, НОМИНАЛЬНЫЙ ТОК: 4.3 A, 4.6 A, 5.2 A, 5.7 A, 6.3 A, КЛАСС ОГНЕОПАСНОСТИ: UL 94 V-0, КОРПУСА РАЗЪЕМОВ: -, МАТЕРИАЛ КОРПУСА: POLYBUTYLENE TEREPHTHALATE (PBT), ТИП ФИКСАЦИИ: UNLATCHED, ТИП ПРОДУКТА: HEADERS &amp; WIRE HOUSINGS, РАЗМЕР ФАБРИЧНОЙ УПАКОВКИ: 1, ПОДКАТЕГОРИЯ: HEADERS &amp; WIRE HOUSINGS, НОМИНАЛЬНОЕ НАПРЯЖЕНИЕ: 400 VAC, 450 VAC, 500 VAC, 515 VAC, 550 VAC</t>
  </si>
  <si>
    <t>TSW-106-07-G-S</t>
  </si>
  <si>
    <t>КАТЕГОРИЯ ПРОДУКТА: ПРОВОДНЫЕ КЛЕММЫ И ЗАЖИМЫ, ROHS: ПОДРОБНОСТИ, ПРОДУКТ: HEADERS, ТИП: PIN HEADER, КОЛИЧЕСТВО ПОЗИЦИЙ: 8 POSITION, ШАГ: 2.54 MM, КОЛИЧЕСТВО РЯДОВ: 2 ROW,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ТОРГОВАЯ МАРКА: SAMTEC, МАТЕРИАЛ КОНТАКТА: PHOSPHOR BRONZE, НОМИНАЛЬНЫЙ ТОК: 4.3 A, 4.6 A, 5.2 A, 5.7 A, 6.3 A, КЛАСС ОГНЕОПАСНОСТИ: UL 94 V-0, КОРПУСА РАЗЪЕМОВ: -, МАТЕРИАЛ КОРПУСА: POLYBUTYLENE TEREPHTHALATE (PBT), ТИП ФИКСАЦИИ: UNLATCHED, ТИП ПРОДУКТА: HEADERS &amp; WIRE HOUSINGS, РАЗМЕР ФАБРИЧНОЙ УПАКОВКИ: 1, ПОДКАТЕГОРИЯ: HEADERS &amp; WIRE HOUSINGS, НОМИНАЛЬНОЕ НАПРЯЖЕНИЕ: 400 VAC, 450 VAC, 500 VAC, 515 VAC, 550 VAC</t>
  </si>
  <si>
    <t>TSW-104-07-G-D</t>
  </si>
  <si>
    <t>КАТЕГОРИЯ ПРОДУКТА: ПРОВОДНЫЕ КЛЕММЫ И ЗАЖИМЫ, ROHS: ПОДРОБНОСТИ, ПРОДУКТ: HEADERS, ТИП: PIN STRIP, КОЛИЧЕСТВО ПОЗИЦИЙ: 100 POSITION, ШАГ: 1.27 MM, КОЛИЧЕСТВО РЯДОВ: 2 ROW, ВИД МОНТАЖА: THROUGH HOLE, ТИП ВЫВОДОВ: SOLDER PIN, УГОЛ МОНТАЖА: STRAIGHT, ТИП КОНТАКТА: PIN (MALE), СЕРИЯ: M50, КОММЕРЧЕСКОЕ ОБОЗНАЧЕНИЕ: ARCHER, МИНИМАЛЬНАЯ РАБОЧАЯ ТЕМПЕРАТУРА: - 40 C, МАКСИМАЛЬНАЯ РАБОЧАЯ ТЕМПЕРАТУРА: + 105 C, ТОРГОВАЯ МАРКА: HARWIN, ТИП ПРОДУКТА: HEADERS &amp; WIRE HOUSINGS, РАЗМЕР ФАБРИЧНОЙ УПАКОВКИ: 100, ПОДКАТЕГОРИЯ: HEADERS &amp; WIRE HOUSINGS</t>
  </si>
  <si>
    <t>M50-3505042</t>
  </si>
  <si>
    <t>РАЗЪЕМ ДЛЯ МОНТАЖА НА ПЕЧАТНУЮ ПЛАТУ, РАЗЪЕМ ДЛЯ МОНТАЖА НА ПЕЧАТНУЮ ПЛАТУ.</t>
  </si>
  <si>
    <t>РАЗЪЕМ НА ПЛАТУ, КАТЕГОРИЯ ПРОДУКТА: ПРОВОДНЫЕ КЛЕММЫ И ЗАЖИМЫ; ПРОДУКТ: HEADERS; ТИП: SOCKET; КОЛИЧЕСТВО ПОЗИЦИЙ: 10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ДЛИНА КОНЕЧНОГО ЗАЖИМА: 3 MM; МИНИМАЛЬНАЯ РАБОЧАЯ ТЕМПЕРАТУРА: - 55 C; МАКСИМАЛЬНАЯ РАБОЧАЯ ТЕМПЕРАТУРА: + 125 C; МАТЕРИАЛ КОНТАКТА: BERYLLIUM COPPER; ТИП КОНТАКТА: -; НОМИНАЛЬНЫЙ ТОК: 3 A; КЛАСС ОГНЕОПАСНОСТИ: UL 94 V-0; ЦВЕТ КОЖУХА: BLACK; КОРПУСА РАЗЪЕМОВ: -; МАТЕРИАЛ КОРПУСА: POLYESTER (PCT); РАЗМЕР ФАБРИЧНОЙ УПАКОВКИ:РАЗМЕР ФАБРИЧНОЙ УПАКОВКИ: 700; ВЕС ИЗДЕЛИЯ: 1 G</t>
  </si>
  <si>
    <t>803-87-010-10-001101</t>
  </si>
  <si>
    <t>КАТЕГОРИЯ ПРОДУКТА: ПРОВОДНЫЕ КЛЕММЫ И ЗАЖИМЫ,ТИП: SOCKET, КОЛИЧЕСТВО ПОЗИЦИЙ: 20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ДЛИНА КОНЕЧНОГО ЗАЖИМА: 3 MM, ПРИМЕНЕНИЕ: BOARD-TO-BOARD, МИНИМАЛЬНАЯ РАБОЧАЯ ТЕМПЕРАТУРА: - 55 C, МАКСИМАЛЬНАЯ РАБОЧАЯ ТЕМПЕРАТУРА: + 125 C, МАТЕРИАЛ КОНТАКТА: BERYLLIUM COPPER, ТИП КОНТАКТА: -, НОМИНАЛЬНЫЙ ТОК: 0,125, КЛАСС ОГНЕОПАСНОСТИ: UL 94 V-0, ЦВЕТ КОЖУХА: BLACK, КОРПУСА РАЗЪЕМОВ: -, МАТЕРИАЛ КОРПУСА: POLYESTER (PCT), ТИП ПРОДУКТА: HEADERS &amp; WIRE HOUSINGS, ПОДКАТЕГОРИЯ: HEADERS &amp; WIRE HOUSINGS</t>
  </si>
  <si>
    <t>803-87-020-10-001101</t>
  </si>
  <si>
    <t>КАТЕГОРИЯ ПРОДУКТА: ПРОВОДНЫЕ КЛЕММЫ И ЗАЖИМЫ, ROHS: ПОДРОБНОСТИ, ПРОДУКТ: HEADERS, ТИП: PIN STRIP, КОЛИЧЕСТВО ПОЗИЦИЙ: 14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ПРИМЕНЕНИЕ: BOARD-TO-BOARD, МИНИМАЛЬНАЯ РАБОЧАЯ ТЕМПЕРАТУРА: - 55 C, МАКСИМАЛЬНАЯ РАБОЧАЯ ТЕМПЕРАТУРА: + 125 C, УПАКОВКА: BULK, ТОРГОВАЯ МАРКА: PRECI-DIP, ТИП ПРОДУКТА: HEADERS &amp; WIRE HOUSINGS, РАЗМЕР ФАБРИЧНОЙ УПАКОВКИ: 500, ПОДКАТЕГОРИЯ: HEADERS &amp; WIRE HOUSINGS</t>
  </si>
  <si>
    <t>892-18-014-10-003101</t>
  </si>
  <si>
    <t>КАТЕГОРИЯ ПРОДУКТА: КОНТАКТЫ D-SUB СО СМЕШАННЫМИ КОНТАКТАМИ, ROHS: ПОДРОБНОСТИ, УПАКОВКА: TRAY, ОТФИЛЬТРОВАННЫЙ: UNFILTERED, ТИП ПРОДУКТА: MIXED CONTACT D-SUB CONNECTORS, РАЗМЕР ФАБРИЧНОЙ УПАКОВКИ: 100, ПОДКАТЕГОРИЯ: D-SUB CONNECTORS, ДРУГИЕ НАЗВАНИЯ ТОВАРА №: 09-69-181-5823 09 69 181 5823 9691815823</t>
  </si>
  <si>
    <t>9691815823</t>
  </si>
  <si>
    <t>КАТЕГОРИЯ ПРОДУКТА: СОЕДИНИТЕЛИ D-SUB СО СМЕШАННЫМИ КОНТАКТАМИ, СЕРИЯ (ТИП): D-SUB; ROHS: ПОДРОБНОСТИ, ОТФИЛЬТРОВАННЫЙ: UNFILTERED, ТИП ПРОДУКТА: MIXED CONTACT D-SUB CONNECTORS, РАЗМЕР ФАБРИЧНОЙ УПАКОВКИ: 100, ПОДКАТЕГОРИЯ: D-SUB CONNECTORS, ДРУГИЕ НАЗВАНИЯ ТОВАРА №: 09-69-181-5821 09 69 181 5821 9691815821</t>
  </si>
  <si>
    <t>КАТЕГОРИЯ ПРОДУКТА: СОЕДИНИТЕЛИ D-SUB СО СМЕШАННЫМИ КОНТАКТАМИ, ROHS: ПОДРОБНОСТИ, УПАКОВКА: TRAY, ОТФИЛЬТРОВАННЫЙ: UNFILTERED, ТИП ПРОДУКТА: MIXED CONTACT D-SUB CONNECTORS, РАЗМЕР ФАБРИЧНОЙ УПАКОВКИ: 100, ПОДКАТЕГОРИЯ: D-SUB CONNECTORS, ДРУГИЕ НАЗВАНИЯ ТОВАРА №: 09-69-281-5823 09 69 281 5823 9692815823</t>
  </si>
  <si>
    <t>9692815823</t>
  </si>
  <si>
    <t>КОНТАКТ, СЕРИЯ (ТИП): D-SUB. КАТЕГОРИЯ ПРОДУКТА: КОНТАКТЫ D-SUB, ROHS: ПОДРОБНОСТИ, ТИП КОНТАКТА: SOCKET (FEMALE), ТИП КОНТАКТА: POWER CONTACTS, МАТЕРИАЛ КОНТАКТА: COPPER ALLOY, ПОКРЫТИЕ КОНТАКТА: GOLD, СОРТАМЕНТ ПРОВОДА: 20 AWG TO 16 AWG, ТИП ВЫВОДОВ: SOLDER CUP, УПАКОВКА: BULK, НОМИНАЛЬНЫЙ ТОК: 10 A, ОТФИЛЬТРОВАННЫЙ: -, ТИП ПРОДУКТА: D-SUB CONTACTS, РАЗМЕР ФАБРИЧНОЙ УПАКОВКИ: 100, ПОДКАТЕГОРИЯ: D-SUB CONNECTORS, ДРУГИЕ НАЗВАНИЯ ТОВАРА №: 09-69-181-5420 09 69 181 5420 9691815420</t>
  </si>
  <si>
    <t>9691815420</t>
  </si>
  <si>
    <t>КАТЕГОРИЯ ПРОДУКТА: РАЗЪЕМЫ DIN 41612, СЕРИЯ (ТИП): DIN; ROHS: ПОДРОБНОСТИ, ПРОДУКТ: CONTACTS, КОЛИЧЕСТВО ПОЗИЦИЙ: -, КОЛИЧЕСТВО РЯДОВ: -, ШАГ: -, ТИП: TYPE B, C, 2C, 3C, ТИП ВЫВОДОВ: CRIMP, УГОЛ МОНТАЖА: STRAIGHT, НОМИНАЛЬНЫЙ ТОК: 2 A, ПОКРЫТИЕ КОНТАКТА: GOLD, МАТЕРИАЛ КОНТАКТА: COPPER ALLOY, СЕРИЯ: 9, УПАКОВКА: BULK, ТОРГОВАЯ МАРКА: HARTING, ТИП КОНТАКТА: FEMALE, ТИП ПРОДУКТА: DIN 41612 CONNECTORS, РАЗМЕР ФАБРИЧНОЙ УПАКОВКИ: 1000, ПОДКАТЕГОРИЯ: BACKPLANE CONNECTORS, СОРТАМЕНТ ПРОВОДА: 28-20, ДРУГИЕ НАЗВАНИЯ ТОВАРА №: 09-02-000-8484 09 02 000 8484 9020008484</t>
  </si>
  <si>
    <t>9020008484</t>
  </si>
  <si>
    <t>КАТЕГОРИЯ ПРОДУКТА: РАЗЪЕМЫ DIN 41612, ROHS: ПОДРОБНОСТИ, ПРОДУКТ: HEADERS, КОЛИЧЕСТВО ПОЗИЦИЙ: 160 POSITION, КОЛИЧЕСТВО РЯДОВ: 5 ROW, ШАГ: 2.54 MM, ТИП: HAR-BUS 64, ТИП ВЫВОДОВ: SOLDER PIN, УГОЛ МОНТАЖА: RIGHT ANGLE, НОМИНАЛЬНЫЙ ТОК: 1 A, ПОКРЫТИЕ КОНТАКТА: GOLD, МАТЕРИАЛ КОНТАКТА: COPPER ALLOY, СЕРИЯ: HAR-BUS 64, УПАКОВКА: TUBE, ТОРГОВАЯ МАРКА: HARTING, ТИП ПРОДУКТА: DIN 41612 CONNECTORS, РЯДОВ ПОД НАГРУЗКОЙ: Z + A + B + C + D, РАЗМЕР ФАБРИЧНОЙ УПАКОВКИ: 100, ПОДКАТЕГОРИЯ: BACKPLANE CONNECTORS, ДРУГИЕ НАЗВАНИЯ ТОВАРА №: 02-01-160-2101 02 01 160 2101 2011602101</t>
  </si>
  <si>
    <t>2011602101</t>
  </si>
  <si>
    <t>КАТЕГОРИЯ ПРОДУКТА: ЦИЛИНДРИЧЕСКИЕ МЕТРИЧЕСКИЕ РАЗЪЕМЫ, ROHS: ПОДРОБНОСТИ, ТИП ПРОДУКТА: CIRCULAR METRIC CONNECTORS, КОЛИЧЕСТВО КОНТАКТОВ: 4 CONTACT, РАЗМЕР РЕЗЬБЫ: M12, ТИП ВЫВОДОВ: IDC, КОДИРОВАНИЕ: D CODED, НОМИНАЛЬНЫЙ ТОК: 4 A, НОМИНАЛЬНОЕ НАПРЯЖЕНИЕ: 50 V, ПАРАМЕТРЫ IP: IP65, IP67, ТОРГОВАЯ МАРКА: HARTING, ДИАМЕТР КАБЕЛЯ: 4.5 MM TO 8.8 MM, ТИП КОНТАКТА: SOCKET (FEMALE), МЕХАНИЗМ БЛОКИРОВКИ: SCREW LOCKING, ВИД МОНТАЖА: FIELD ATTACHABLE-INSTALLABLE, ПРОДУКТ: CONNECTORS, ФОРМА ОБОЛОЧКИ: RECEPTACLE, РАЗМЕР ФАБРИЧНОЙ УПАКОВКИ: 1, ПОДКАТЕГОРИЯ: CIRCULAR CONNECTORS, ТИП: STRAIGHT, ДРУГИЕ НАЗВАНИЯ ТОВАРА №: 021-03-381-2425 021 03 381 2425</t>
  </si>
  <si>
    <t>КАТЕГОРИЯ ПРОДУКТА: РАЗЪЕМЫ DIN 41612, ROHS: ПОДРОБНОСТИ, ПРОДУКТ: CONTACTS, КОЛИЧЕСТВО ПОЗИЦИЙ: -, КОЛИЧЕСТВО РЯДОВ: -, ШАГ: -, ТИП: TYPE M, ТИП ВЫВОДОВ: SOLDER, УГОЛ МОНТАЖА: STRAIGHT, НОМИНАЛЬНЫЙ ТОК: 40 A, ПОКРЫТИЕ КОНТАКТА: GOLD, МАТЕРИАЛ КОНТАКТА: COPPER ALLOY, СЕРИЯ: DIN-SIGNAL M, УПАКОВКА: TRAY, ТИП ПРОДУКТА: DIN 41612 CONNECTORS, РАЗМЕР ФАБРИЧНОЙ УПАКОВКИ: 100, ПОДКАТЕГОРИЯ: BACKPLANE CONNECTORS, КОММЕРЧЕСКОЕ ОБОЗНАЧЕНИЕ: DIN-SIGNAL</t>
  </si>
  <si>
    <t>9030006103</t>
  </si>
  <si>
    <t>КАТЕГОРИЯ ПРОДУКТА: СОЕДИНИТЕЛИ С ВЫСОКОЙ ПЛОТНОСТЬЮ КОНТАКТОВ СЕРИИ (ТИПОВ): D-SUB, ROHS: ПОДРОБНОСТИ, КОЛИЧЕСТВО ПОЗИЦИЙ: 62 POSITION, КОЛИЧЕСТВО РЯДОВ: 3 ROW, ТИП РАЗЪЁМА: MALE, ТИП ВЫВОДОВ: SOLDER, СЕРИЯ: D-SUB, УПАКОВКА: TRAY, ОТФИЛЬТРОВАННЫЙ: UNFILTERED, ТИП ПРОДУКТА: HIGH DENSITY D-SUB CONNECTORS, МАТЕРИАЛ КОРПУСА: STEEL, ПОКРЫТИЕ ОБОЛОЧКИ: TIN, РАЗМЕР ФАБРИЧНОЙ УПАКОВКИ: 50, ПОДКАТЕГОРИЯ: D-SUB CONNECTORS, ДРУГИЕ НАЗВАНИЯ ТОВАРА №: 09-56-400-5604 09 56 400 5604 9564005604</t>
  </si>
  <si>
    <t>9564005604</t>
  </si>
  <si>
    <t>КАТЕГОРИЯ ПРОДУКТА: СОЕДИНИТЕЛИ С ВЫСОКОЙ ПЛОТНОСТЬЮ КОНТАКТОВ D-SUB, ROHS: ПОДРОБНОСТИ, КОЛИЧЕСТВО ПОЗИЦИЙ: 62 POSITION, КОЛИЧЕСТВО РЯДОВ: 3 ROW, ТИП РАЗЪЁМА: MALE, ТИП ВЫВОДОВ: THROUGH HOLE, УГОЛ МОНТАЖА: STRAIGHT, ПОКРЫТИЕ КОНТАКТА: GOLD, НОМИНАЛЬНЫЙ ТОК: 2 A, СЕРИЯ: 956, УПАКОВКА: TRAY, РАЗЪЕМЫ, МОНТИРУЕМЫЕ НА ПЕЧАТНУЮ ПЛАТУ: WITHOUT, ТОРГОВАЯ МАРКА: HARTING, ТИП КОНТАКТА: STAMPED / FORMED, ОТФИЛЬТРОВАННЫЙ: UNFILTERED, ВЫСОТА: 12.55 MM, ВИД МОНТАЖА: PANEL, ШАГ: 2.41 MM, ТИП ПРОДУКТА: HIGH DENSITY D-SUB CONNECTORS, МАТЕРИАЛ КОРПУСА: STEEL, ПОКРЫТИЕ ОБОЛОЧКИ: TIN, РАЗМЕР ФАБРИЧНОЙ УПАКОВКИ: 50, ПОДКАТЕГОРИЯ: D-SUB CONNECTORS, ДРУГИЕ НАЗВАНИЯ ТОВАРА №: 09-56-461-7700 09 56 461 7700 9564617700</t>
  </si>
  <si>
    <t>9564617700</t>
  </si>
  <si>
    <t>КАТЕГОРИЯ ПРОДУКТА: ПРОВОДНЫЕ КЛЕММЫ И ЗАЖИМЫ , ROHS: ПОДРОБНОСТИ, КОЛИЧЕСТВО ПОЗИЦИЙ: 16 ПОЗИЦИЯ, РАССТОЯНИЕ: 2,54 ММ, КОЛИЧЕСТВО РЯДОВ: 2 РЯД, ТИП КРЕПЛЕНИЯ: -, ТИП КЛЕММЫ: ПРИПОЙ, МОНТАЖНЫЙ УГОЛ: ПРЯМОЙ, РЯД: SEK-PCB, УПАКОВКА: ПОДНОС, НОМИНАЛЬНЫЙ ТОК: 2 А, ТИП ПРОДУКТА: ЗАГОЛОВКИ И КАБЕЛЬНЫЕ ВВОДЫ, ПОДКАТЕГОРИЯ: ЗАГОЛОВКИ И КАБЕЛЬНЫЕ ВВОДЫ. ДРУГИЕ НАЗВАНИЯ ТОВАРА №: 09-18-116-9622 09 18 116 9622 9181169622.</t>
  </si>
  <si>
    <t>9181169622</t>
  </si>
  <si>
    <t>КАТЕГОРИЯ ПРОДУКТА: СОЕДИНИТЕЛИ С ВЫСОКОЙ ПЛОТНОСТЬЮ КОНТАКТОВ D-SUB, ROHS: ПОДРОБНОСТИ, КОЛИЧЕСТВО ПОЗИЦИЙ: 15 POSITION, КОЛИЧЕСТВО РЯДОВ: 3 ROW, ТИП РАЗЪЁМА: FEMALE, ТИП ВЫВОДОВ: SOLDER, УГОЛ МОНТАЖА: STRAIGHT, РАЗЪЕМЫ, МОНТИРУЕМЫЕ НА ПЕЧАТНУЮ ПЛАТУ: WITHOUT, ТИП КОНТАКТА: STAMPED / FORMED, ОТФИЛЬТРОВАННЫЙ: UNFILTERED, ВЫСОТА: 12.55 MM, ВИД МОНТАЖА: WIRE, ШАГ: 2.29 MM, ТИП ПРОДУКТА: HIGH DENSITY D-SUB CONNECTORS, РАЗМЕР ФАБРИЧНОЙ УПАКОВКИ: 100, ПОДКАТЕГОРИЯ: D-SUB CONNECTORS, ДРУГИЕ НАЗВАНИЯ ТОВАРА №: 09-56-100-4704 09 56 100 4704 9561004704</t>
  </si>
  <si>
    <t>9561004704</t>
  </si>
  <si>
    <t>КАТЕГОРИЯ ПРОДУКТА: СТАНДАРТНЫЕ СОЕДИНИТЕЛИ D-SUB, ROHS: ПОДРОБНОСТИ, КОЛИЧЕСТВО ПОЗИЦИЙ: 9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СХЕМА УСТАНОВКИ: E09, ТИП ПРОДУКТА: D-SUB CONNECTORS - STANDARD DENSITY, РАЗМЕР ФАБРИЧНОЙ УПАКОВКИ: 100, ПОДКАТЕГОРИЯ: D-SUB CONNECTORS</t>
  </si>
  <si>
    <t>9672094704</t>
  </si>
  <si>
    <t>КАТЕГОРИЯ ПРОДУКТА: СОЕДИНИТЕЛИ С ВЫСОКОЙ ПЛОТНОСТЬЮ КОНТАКТОВ D-SUB, ROHS: ПОДРОБНОСТИ, КОЛИЧЕСТВО ПОЗИЦИЙ: 44 POSITION, КОЛИЧЕСТВО РЯДОВ: 3 ROW, ТИП РАЗЪЁМА: FEMALE, ТИП ВЫВОДОВ: THROUGH HOLE, УГОЛ МОНТАЖА: RIGHT, ПОКРЫТИЕ КОНТАКТА: GOLD, НОМИНАЛЬНЫЙ ТОК: 2 A, СЕРИЯ: 956, УПАКОВКА: TRAY, ТОРГОВАЯ МАРКА: HARTING, ОТФИЛЬТРОВАННЫЙ: UNFILTERED, ТИП ПРОДУКТА: HIGH DENSITY D-SUB CONNECTORS, МАТЕРИАЛ КОРПУСА: STEEL, ПОКРЫТИЕ ОБОЛОЧКИ: TIN, РАЗМЕР ФАБРИЧНОЙ УПАКОВКИ: 100, ПОДКАТЕГОРИЯ: D-SUB CONNECTORS, ДРУГИЕ НАЗВАНИЯ ТОВАРА №: 09-56-352-7612 09 56 352 7612 9563527612</t>
  </si>
  <si>
    <t>9563527612</t>
  </si>
  <si>
    <t>КАТЕГОРИЯ ПРОДУКТА: СТАНДАРТНЫЕ СОЕДИНИТЕЛИ D-SUB, ROHS: ПОДРОБНОСТИ, КОЛИЧЕСТВО ПОЗИЦИЙ: 9 POSITION, ТИП КОНТАКТА: SOCKET (FEMALE), ТИП ВЫВОДОВ: SOLDER PIN, ВИД МОНТАЖА: THROUGH HOLE,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ТИП КОНТАКТА: STAMPED / FORMED, НОМИНАЛЬНЫЙ ТОК: 0,25, СХЕМА УСТАНОВКИ: E09, МАКСИМАЛЬНАЯ РАБОЧАЯ ТЕМПЕРАТУРА: + 125 C, МИНИМАЛЬНАЯ РАБОЧАЯ ТЕМПЕРАТУРА: - 55 C, ШАГ: 2.74 MM, ТИП ПРОДУКТА: D-SUB CONNECTORS - STANDARD DENSITY, РАЗМЕР ФАБРИЧНОЙ УПАКОВКИ: 100, ПОДКАТЕГОРИЯ: D-SUB CONNECTORS</t>
  </si>
  <si>
    <t>9661116502</t>
  </si>
  <si>
    <t>КАТЕГОРИЯ ПРОДУКТА: СТАНДАРТНЫЕ СОЕДИНИТЕЛИ D-SUB, ROHS: ПОДРОБНОСТИ, КОЛИЧЕСТВО ПОЗИЦИЙ: 50 POSITION, ТИП КОНТАКТА: PIN (MALE), ТИП ВЫВОДОВ: SOLDER CUP, ВИД МОНТАЖА: WIRE, УГОЛ МОНТАЖА: STRAIGHT, КОЛИЧЕСТВО РЯДОВ: 3 ROW, ТИП РАЗЪЁМА: MALE, ПОКРЫТИЕ КОНТАКТА: GOLD, ТИП: PLUG, РАЗМЕР ОБОЛОЧКИ: 5 (D), МАТЕРИАЛ КОРПУСА: POLYBUTYLENE TEREPHTHALATE (PBT), ПОКРЫТИЕ ОБОЛОЧКИ: STEEL, ОТФИЛЬТРОВАННЫЙ: UNFILTERED, УПАКОВКА: TRAY, ТИП КОНТАКТА: STAMPED / FORMED, НОМИНАЛЬНЫЙ ТОК: 0,25, СХЕМА УСТАНОВКИ: D50, ТИП ПРОДУКТА: D-SUB CONNECTORS - STANDARD DENSITY, РАЗМЕР ФАБРИЧНОЙ УПАКОВКИ: 50, ПОДКАТЕГОРИЯ: D-SUB CONNECTORS</t>
  </si>
  <si>
    <t>9672505615</t>
  </si>
  <si>
    <t>КАТЕГОРИЯ ПРОДУКТА: СОЕДИНИТЕЛИ С ВЫСОКОЙ ПЛОТНОСТЬЮ КОНТАКТОВ D-SUB, СЕРИЯ (ТИП): D-SUB. ROHS: ПОДРОБНОСТИ, КОЛИЧЕСТВО ПОЗИЦИЙ: 15 POSITION, КОЛИЧЕСТВО РЯДОВ: 3 ROW, ТИП РАЗЪЁМА: FEMALE, ТИП ВЫВОДОВ: SOLDER CUP, УПАКОВКА: TRAY, ТИП КОНТАКТА: STAMPED / FORMED, ОТФИЛЬТРОВАННЫЙ: UNFILTERED, ШАГ: 2.29 MM, ТИП ПРОДУКТА: HIGH DENSITY D-SUB CONNECTORS, РАЗМЕР ФАБРИЧНОЙ УПАКОВКИ: 100, ПОДКАТЕГОРИЯ: D-SUB CONNECTORS, ДРУГИЕ НАЗВАНИЯ ТОВАРА №: 09561-00-471-5050 09561 00 471 5050 9561004715050</t>
  </si>
  <si>
    <t>9561004715050</t>
  </si>
  <si>
    <t>РАЗЪЕМЫ, СЕРИЯ (ТИП): D-SUB. КАТЕГОРИЯ ПРОДУКТА: СОЕДИНИТЕЛИ С ВЫСОКОЙ ПЛОТНОСТЬЮ КОНТАКТОВ D-SUB, ROHS: ПОДРОБНОСТИ, КОЛИЧЕСТВО ПОЗИЦИЙ: 15 POSITION, КОЛИЧЕСТВО РЯДОВ: 3 ROW, ТИП РАЗЪЁМА: FEMALE, ТИП ВЫВОДОВ: THROUGH HOLE, УГОЛ МОНТАЖА: RIGHT, УПАКОВКА: TRAY, ТИП КОНТАКТА: STAMPED / FORMED, ОТФИЛЬТРОВАННЫЙ: UNFILTERED, ШАГ: 2.29 MM, ТИП ПРОДУКТА: HIGH DENSITY D-SUB CONNECTORS, РАЗМЕР ФАБРИЧНОЙ УПАКОВКИ: 100, ПОДКАТЕГОРИЯ: D-SUB CONNECTORS</t>
  </si>
  <si>
    <t>9561525613</t>
  </si>
  <si>
    <t>КАТЕГОРИЯ ПРОДУКТА: СОЕДИНИТЕЛИ С ВЫСОКОЙ ПЛОТНОСТЬЮ КОНТАКТОВ D-SUB, ROHS: ПОДРОБНОСТИ, КОЛИЧЕСТВО ПОЗИЦИЙ: 15 POSITION, КОЛИЧЕСТВО РЯДОВ: 3 ROW, ТИП РАЗЪЁМА: MALE, ТИП ВЫВОДОВ: SOLDER CUP, УПАКОВКА: TRAY, ТИП КОНТАКТА: STAMPED / FORMED, ОТФИЛЬТРОВАННЫЙ: UNFILTERED, ШАГ: 2.29 MM, ТИП ПРОДУКТА: HIGH DENSITY D-SUB CONNECTORS, РАЗМЕР ФАБРИЧНОЙ УПАКОВКИ: 100, ПОДКАТЕГОРИЯ: D-SUB CONNECTORS, ДРУГИЕ НАЗВАНИЯ ТОВАРА №: 09561-00-561-5050 09561 00 561 5050 9561005615050</t>
  </si>
  <si>
    <t>9561005615050</t>
  </si>
  <si>
    <t>КАТЕГОРИЯ ПРОДУКТА: СТАНДАРТНЫЕ СОЕДИНИТЕЛИ D-SUB, ROHS: ПОДРОБНОСТИ, КОЛИЧЕСТВО ПОЗИЦИЙ: 9 POSITION, ТИП КОНТАКТА: SOCKET (FEMALE), ТИП ВЫВОДОВ: SOLDER PIN, ВИД МОНТАЖА: THROUGH HOLE, УГОЛ МОНТАЖА: RIGHT ANGLE, КОЛИЧЕСТВО РЯДОВ: 2 ROW, ТИП РАЗЪЁМА: SOCKET, ПОКРЫТИЕ КОНТАКТА: GOLD, ТИП: RECEPTACLE, РАЗМЕР ОБОЛОЧКИ: 1 (E),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STAMPED / FORMED, НОМИНАЛЬНЫЙ ТОК: 0,25, СХЕМА УСТАНОВКИ: E09, МАКСИМАЛЬНАЯ РАБОЧАЯ ТЕМПЕРАТУРА: + 125 C, МИНИМАЛЬНАЯ РАБОЧАЯ ТЕМПЕРАТУРА: - 55 C, ШАГ: 2.45 MM, ТИП ПРОДУКТА: D-SUB CONNECTORS - STANDARD DENSITY, РАЗМЕР ФАБРИЧНОЙ УПАКОВКИ: 100, ПОДКАТЕГОРИЯ: D-SUB CONNECTORS</t>
  </si>
  <si>
    <t>9661126602</t>
  </si>
  <si>
    <t>КАТЕГОРИЯ ПРОДУКТА: СТАНДАРТНЫЕ СОЕДИНИТЕЛИ D-SUB, ROHS: ПОДРОБНОСТИ, КОЛИЧЕСТВО ПОЗИЦИЙ: 9 POSITION, ТИП КОНТАКТА: SOCKET (FEMALE), ТИП ВЫВОДОВ: SOLDER PIN, ВИД МОНТАЖА: THROUGH HOLE, УГОЛ МОНТАЖА: RIGHT ANGLE,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СХЕМА УСТАНОВКИ: E09, ШАГ: 2.54 MM, ТИП ПРОДУКТА: D-SUB CONNECTORS - STANDARD DENSITY, РАЗМЕР ФАБРИЧНОЙ УПАКОВКИ: 100, ПОДКАТЕГОРИЯ: D-SUB CONNECTORS</t>
  </si>
  <si>
    <t>9661526612</t>
  </si>
  <si>
    <t>РАЗЪЕМЫ ПРОМЫШЛЕННОГО НАЗНАЧЕНИЯ. КАТЕГОРИЯ ПРОДУКТА: КРУГОВОЙ МИЛ / ТЕХНИЧЕСКИЕ ХАРАКТЕРИСТИКИ СОЕДИНИТЕЛЯ, ROHS: N, КОЛИЧЕСТВО ПОЗИЦИЙ: 4 POSITION, ТИП КОНТАКТА: PIN (MALE), СХЕМА УСТАНОВКИ: 45217, ПРОДУКТ: RECEPTACLES, РАЗМЕР ОБОЛОЧКИ: 18, ФОРМА ОБОЛОЧКИ: BOX MOUNT, ТИП АВАРИЙНОЙ ЛАМПЫ: MIL-DTL-5015, ТИП ВЫВОДОВ: SOLDER, ВИД МОНТАЖА: PANEL, НОМИНАЛЬНЫЙ ТОК: 23 A, ПОКРЫТИЕ КОНТАКТА: SILVER, МАТЕРИАЛ КОНТАКТА: COPPER ALLOY, СЕРИЯ: MS 5015, ТОРГОВАЯ МАРКА: AMPHENOL INDUSTRIAL, ВИД СОПРЯЖЕНИЯ: THREADED, УГОЛ МОНТАЖА: STRAIGHT, ТИП ПРОДУКТА: CIRCULAR MIL SPEC CONNECTOR, КВАЛИФИКАЦИЯ: EREL, МАТЕРИАЛ КОРПУСА: ALUMINUM ALLOY, ПОКРЫТИЕ ОБОЛОЧКИ: OLIVE DRAB ZINC, РАЗМЕР ФАБРИЧНОЙ УПАКОВКИ: 1, ПОДКАТЕГОРИЯ: CIRCULAR CONNECTORS, КОММЕРЧЕСКОЕ ОБОЗНАЧЕНИЕ: 5015, НОМИНАЛЬНОЕ НАПРЯЖЕНИЕ: 700 V, СОРТАМЕНТ ПРОВОДА: 14 AWG TO 12 AWG, ДРУГИЕ НАЗВАНИЯ ТОВАРА №: 61-168218-10P MS31O2A18-10P U61-168218-10P</t>
  </si>
  <si>
    <t>MS3102A18-10P</t>
  </si>
  <si>
    <t>КАТЕГОРИЯ ПРОДУКТА: ПРОВОДНЫЕ КЛЕММЫ И ЗАЖИМЫ, ROHS: ПОДРОБНОСТИ, ПРОДУКТ: ACCESSORIES, СЕРИЯ: S-TEK, КОММЕРЧЕСКОЕ ОБОЗНАЧЕНИЕ: DATAMATE, ТИП ПРИНАДЛЕЖНОСТЕЙ: BACKSHELL, ЦВЕТ КОЖУХА: NICKEL, КОРПУСА РАЗЪЕМОВ: FEMALE, МАТЕРИАЛ КОРПУСА: ALUMINUM, ТИП ПРОДУКТА: HEADERS &amp; WIRE HOUSINGS, РАЗМЕР ФАБРИЧНОЙ УПАКОВКИ: 1, ПОДКАТЕГОРИЯ: HEADERS &amp; WIRE HOUSINGS</t>
  </si>
  <si>
    <t>M80-9451002</t>
  </si>
  <si>
    <t>КАТЕГОРИЯ ПРОДУКТА: ПРОВОДНЫЕ КЛЕММЫ И ЗАЖИМЫ, ROHS: ПОДРОБНОСТИ, ПРОДУКТ: CONTACTS, ТИП ВЫВОДОВ: CRIMP, ТИП КОНТАКТА: SOCKET (FEMALE), ПОКРЫТИЕ КОНТАКТА: GOLD, СЕРИЯ: TRIO-TEK, КОММЕРЧЕСКОЕ ОБОЗНАЧЕНИЕ: DATAMATE, СОРТАМЕНТ ПРОВОДА: 22 AWG, МИНИМАЛЬНАЯ РАБОЧАЯ ТЕМПЕРАТУРА: - 55 C, МАКСИМАЛЬНАЯ РАБОЧАЯ ТЕМПЕРАТУРА: + 125 C, МАТЕРИАЛ КОНТАКТА: BERYLLIUM COPPER, ЦВЕТ КОЖУХА: -, МАТЕРИАЛ КОРПУСА: -, ТИП ФИКСАЦИИ: -, ТИП ПРОДУКТА: HEADERS &amp; WIRE HOUSINGS, РАЗМЕР ФАБРИЧНОЙ УПАКОВКИ: 1000, ПОДКАТЕГОРИЯ: HEADERS &amp; WIRE HOUSINGS</t>
  </si>
  <si>
    <t>M80-0110005</t>
  </si>
  <si>
    <t>КАТЕГОРИЯ ПРОДУКТА: ЭЛЕКТРОПИТАНИЕ ПЛАТЫ, ROHS: ПОДРОБНОСТИ, ТИП ПРОДУКТА: POWER TO THE BOARD, ТИП КОНТАКТА: SOCKET (FEMALE), НОМИНАЛЬНЫЙ ТОК: 0,125, КОЛИЧЕСТВО ПОЗИЦИЙ: 6 POSITION, ВИД МОНТАЖА: CABLE MOUNT / FREE HANGING, ТИП ВЫВОДОВ: CRIMP, ШАГ: 2 MM, СЕРИЯ: J-TEK, КОММЕРЧЕСКОЕ ОБОЗНАЧЕНИЕ: DATAMATE, МАТЕРИАЛ КОНТАКТА: BERYLLIUM COPPER, ПОКРЫТИЕ КОНТАКТА: GOLD, ЦВЕТ КОЖУХА: BLACK, МАТЕРИАЛ КОРПУСА: POLYPHENYLENE SULFIDE (PPS), МАКСИМАЛЬНАЯ РАБОЧАЯ ТЕМПЕРАТУРА: + 125 C, МИНИМАЛЬНАЯ РАБОЧАЯ ТЕМПЕРАТУРА: - 55 C, УГОЛ МОНТАЖА: STRAIGHT, КОЛИЧЕСТВО РЯДОВ: 2 ROW, ПРОДУКТ: WIRE HOUSINGS, РАЗМЕР ФАБРИЧНОЙ УПАКОВКИ: 1, ПОДКАТЕГОРИЯ: POWER CONNECTORS, ДРУГИЕ НАЗВАНИЯ ТОВАРА №: M80-4D106F1 M80-4D10642F1-00-000-00-000</t>
  </si>
  <si>
    <t>M80-4600642</t>
  </si>
  <si>
    <t>КАТЕГОРИЯ ПРОДУКТА: ЭЛЕКТРОПИТАНИЕ ПЛАТЫ, ROHS: ПОДРОБНОСТИ, ТИП ПРОДУКТА: POWER TO THE BOARD, ТИП КОНТАКТА: SOCKET (FEMALE), НОМИНАЛЬНЫЙ ТОК: 0,125, КОЛИЧЕСТВО ПОЗИЦИЙ: 26 POSITION, ВИД МОНТАЖА: CABLE MOUNT / FREE HANGING, ТИП ВЫВОДОВ: CRIMP, ШАГ: 2 MM, СЕРИЯ: J-TEK, КОММЕРЧЕСКОЕ ОБОЗНАЧЕНИЕ: DATAMATE, МАТЕРИАЛ КОНТАКТА: BERYLLIUM COPPER, ПОКРЫТИЕ КОНТАКТА: GOLD, ЦВЕТ КОЖУХА: BLACK, МАТЕРИАЛ КОРПУСА: POLYPHENYLENE SULFIDE (PPS), МАКСИМАЛЬНАЯ РАБОЧАЯ ТЕМПЕРАТУРА: + 125 C, МИНИМАЛЬНАЯ РАБОЧАЯ ТЕМПЕРАТУРА: - 55 C, УГОЛ МОНТАЖА: STRAIGHT, КОЛИЧЕСТВО РЯДОВ: 2 ROW, ПРОДУКТ: WIRE HOUSINGS, РАЗМЕР ФАБРИЧНОЙ УПАКОВКИ: 1, ПОДКАТЕГОРИЯ: POWER CONNECTORS, ДРУГИЕ НАЗВАНИЯ ТОВАРА №: M80-4D126F1 M80-4D12642F1-00-000-00-000</t>
  </si>
  <si>
    <t>M80-4602642</t>
  </si>
  <si>
    <t>КАТЕГОРИЯ ПРОДУКТА: ЭЛЕКТРОПИТАНИЕ ПЛАТЫ, ROHS: ПОДРОБНОСТИ, ТИП ПРОДУКТА: POWER TO THE BOARD, ТИП КОНТАКТА: SOCKET (FEMALE), НОМИНАЛЬНЫЙ ТОК: 0,125, КОЛИЧЕСТВО ПОЗИЦИЙ: 34 POSITION, ВИД МОНТАЖА: CABLE MOUNT / FREE HANGING, ТИП ВЫВОДОВ: CRIMP, ШАГ: 2 MM, СЕРИЯ: J-TEK, КОММЕРЧЕСКОЕ ОБОЗНАЧЕНИЕ: DATAMATE, МАТЕРИАЛ КОНТАКТА: BERYLLIUM COPPER, ПОКРЫТИЕ КОНТАКТА: GOLD, ЦВЕТ КОЖУХА: BLACK, МАТЕРИАЛ КОРПУСА: POLYPHENYLENE SULFIDE (PPS), МАКСИМАЛЬНАЯ РАБОЧАЯ ТЕМПЕРАТУРА: + 125 C, МИНИМАЛЬНАЯ РАБОЧАЯ ТЕМПЕРАТУРА: - 55 C, УГОЛ МОНТАЖА: STRAIGHT, КОЛИЧЕСТВО РЯДОВ: 2 ROW, ПРОДУКТ: WIRE HOUSINGS, РАЗМЕР ФАБРИЧНОЙ УПАКОВКИ: 1, ПОДКАТЕГОРИЯ: POWER CONNECTORS, ДРУГИЕ НАЗВАНИЯ ТОВАРА №: M80-4D134F1 M80-4D13442F1-00-000-00-000</t>
  </si>
  <si>
    <t>M80-4603442</t>
  </si>
  <si>
    <t>КАТЕГОРИЯ ПРОДУКТА: ПРОВОДНЫЕ КЛЕММЫ И ЗАЖИМЫ, ROHS: ПОДРОБНОСТИ, ПРОДУКТ: HEADERS, ТИП: SHROUDED, КОЛИЧЕСТВО ПОЗИЦИЙ: 10 POSITION, ШАГ: 2 MM, КОЛИЧЕСТВО РЯДОВ: 2 ROW, ВИД МОНТАЖА: THROUGH HOLE, ТИП ВЫВОДОВ: SOLDER PIN, УГОЛ МОНТАЖА: STRAIGHT, ТИП КОНТАКТА: PIN (MALE), ПОКРЫТИЕ КОНТАКТА: GOLD, СЕРИЯ: J-TEK, КОММЕРЧЕСКОЕ ОБОЗНАЧЕНИЕ: DATAMATE, МИНИМАЛЬНАЯ РАБОЧАЯ ТЕМПЕРАТУРА: - 55 C, МАКСИМАЛЬНАЯ РАБОЧАЯ ТЕМПЕРАТУРА: + 125 C, МАТЕРИАЛ КОНТАКТА: PHOSPHOR BRONZE, НОМИНАЛЬНЫЙ ТОК: 0,125, КЛАСС ОГНЕОПАСНОСТИ: UL 94 V-0, ЦВЕТ КОЖУХА: BLACK, МАТЕРИАЛ КОРПУСА: POLYPHENYLENE SULFIDE (PPS), ТИП ПРОДУКТА: HEADERS &amp; WIRE HOUSINGS, РАЗМЕР ФАБРИЧНОЙ УПАКОВКИ: 13, ПОДКАТЕГОРИЯ: HEADERS &amp; WIRE HOUSINGS, ДРУГИЕ НАЗВАНИЯ ТОВАРА №: M80-5T21042M3-00-000-00-000</t>
  </si>
  <si>
    <t>M80-5111042</t>
  </si>
  <si>
    <t>КАТЕГОРИЯ ПРОДУКТА: ЭЛЕКТРОПИТАНИЕ ПЛАТЫ, ROHS: ПОДРОБНОСТИ, ТИП ПРОДУКТА: POWER TO THE BOARD, КОЛИЧЕСТВО ПОЗИЦИЙ: 20 POSITION, СЕРИЯ: L-TEK, КОММЕРЧЕСКОЕ ОБОЗНАЧЕНИЕ: DATAMATE, МАКСИМАЛЬНАЯ РАБОЧАЯ ТЕМПЕРАТУРА: + 125 C, МИНИМАЛЬНАЯ РАБОЧАЯ ТЕМПЕРАТУРА: - 55 C, КОЛИЧЕСТВО РЯДОВ: 2 ROW, ПРОДУКТ: CONNECTOR KITS, РАЗМЕР ФАБРИЧНОЙ УПАКОВКИ: 1, ПОДКАТЕГОРИЯ: POWER CONNECTORS</t>
  </si>
  <si>
    <t>M80-8802098</t>
  </si>
  <si>
    <t>КАТЕГОРИЯ ПРОДУКТА: ЭЛЕКТРОПИТАНИЕ ПЛАТЫ, ROHS: ПОДРОБНОСТИ, ТИП ПРОДУКТА: POWER TO THE BOARD, ТИП КОНТАКТА: SOCKET (FEMALE), НОМИНАЛЬНЫЙ ТОК: 0,125, НОМИНАЛЬНОЕ НАПРЯЖЕНИЕ: 300 V, КОЛИЧЕСТВО ПОЗИЦИЙ: 20 POSITION, ВИД МОНТАЖА: CABLE MOUNT / FREE HANGING, ТИП ВЫВОДОВ: CRIMP, ШАГ: 2 MM, СЕРИЯ: L-TEK, КОММЕРЧЕСКОЕ ОБОЗНАЧЕНИЕ: DATAMATE, МАТЕРИАЛ КОНТАКТА: BERYLLIUM COPPER, ПОКРЫТИЕ КОНТАКТА: GOLD, ЦВЕТ КОЖУХА: BLACK, МАТЕРИАЛ КОРПУСА: POLYESTER, МАКСИМАЛЬНАЯ РАБОЧАЯ ТЕМПЕРАТУРА: + 125 C, МИНИМАЛЬНАЯ РАБОЧАЯ ТЕМПЕРАТУРА: - 55 C, УГОЛ МОНТАЖА: STRAIGHT, КОЛИЧЕСТВО РЯДОВ: 2 ROW, ПРОДУКТ: WIRE HOUSINGS, ИНТЕРВАЛ МЕЖДУ РЯДАМИ: 2 MM, РАЗМЕР ФАБРИЧНОЙ УПАКОВКИ: 1, ПОДКАТЕГОРИЯ: POWER CONNECTORS</t>
  </si>
  <si>
    <t>M80-8882005</t>
  </si>
  <si>
    <t>КАТЕГОРИЯ ПРОДУКТА: ПРОВОДНЫЕ КЛЕММЫ И ЗАЖИМЫ, ROHS: ПОДРОБНОСТИ, ПРОДУКТ: HEADERS, ТИП: SOCKET, КОЛИЧЕСТВО ПОЗИЦИЙ: 14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ПРИМЕНЕНИЕ: BOARD-TO-BOARD, МИНИМАЛЬНАЯ РАБОЧАЯ ТЕМПЕРАТУРА: - 55 C, МАКСИМАЛЬНАЯ РАБОЧАЯ ТЕМПЕРАТУРА: + 125 C, УПАКОВКА: BULK, ТОРГОВАЯ МАРКА: PRECI-DIP, ТИП ПРОДУКТА: HEADERS &amp; WIRE HOUSINGS, РАЗМЕР ФАБРИЧНОЙ УПАКОВКИ: 1000, ПОДКАТЕГОРИЯ: HEADERS &amp; WIRE HOUSINGS</t>
  </si>
  <si>
    <t>803-87-014-10-001101</t>
  </si>
  <si>
    <t>КАТЕГОРИЯ ПРОДУКТА: ПРОВОДНЫЕ КЛЕММЫ И ЗАЖИМЫ, ROHS: ПОДРОБНОСТИ, ПРОДУКТ: HEADERS, ТИП: SOCKET, КОЛИЧЕСТВО ПОЗИЦИЙ: 60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ПРИМЕНЕНИЕ: BOARD-TO-BOARD, МИНИМАЛЬНАЯ РАБОЧАЯ ТЕМПЕРАТУРА: - 55 C, МАКСИМАЛЬНАЯ РАБОЧАЯ ТЕМПЕРАТУРА: + 125 C, УПАКОВКА: BULK, ТИП ПРОДУКТА: HEADERS &amp; WIRE HOUSINGS, РАЗМЕР ФАБРИЧНОЙ УПАКОВКИ: 160, ПОДКАТЕГОРИЯ: HEADERS &amp; WIRE HOUSINGS</t>
  </si>
  <si>
    <t>803-87-060-10-001101</t>
  </si>
  <si>
    <t>КАТЕГОРИЯ ПРОДУКТА: КОРПУСА D-SUB, ROHS: ПОДРОБНОСТИ, ТИП: КОРПУС ИЗ ДВУХ ЧАСТЕЙ, РАЗМЕР КОРПУСА: 1 И), УГОЛ ВВОДА КАБЕЛЯ: БОКОВОЙ ВХОД, КОЛИЧЕСТВО КАБЕЛЬНЫХ ВВОДОВ: 1 ЗАПИСЬ, МАТЕРИАЛ КОРПУСА: МЕТАЛЛ, КОЛИЧЕСТВО ПОЗИЦИЙ: 9 ПОЗИЦИЯ, IP-КЛАСС: -, УПАКОВКА: МАССА,ОТФИЛЬТРОВАНО: -, АППАРАТНОЕ ОБЕСПЕЧЕНИЕ: ДОМКРАТЫ СО ШЛИЦЕВОЙ ГОЛОВКОЙ, ТИП ПРОДУКТА: КОРПУСА D-SUB, ПОДКАТЕГОРИЯ: РАЗЪЕМЫ D-SUB</t>
  </si>
  <si>
    <t>9670090442</t>
  </si>
  <si>
    <t>КАТЕГОРИЯ ПРОДУКТА: КОНТАКТЫ D-SUB, ROHS: ПОДРОБНОСТИ, СЕРИЯ (ТИП): D-SUB, ТИП КОНТАКТА: POWER CONTACTS, МАТЕРИАЛ КОНТАКТА: COPPER ALLOY, ПОКРЫТИЕ КОНТАКТА: GOLD, СОРТАМЕНТ ПРОВОДА: 14 AWG TO 12 AWG, ТИП ВЫВОДОВ: SOLDER, УПАКОВКА: BULK, ТОРГОВАЯ МАРКА: HARTING, НОМИНАЛЬНЫЙ ТОК: 20 A, ОТФИЛЬТРОВАННЫЙ: -, ТИП ПРОДУКТА: D-SUB CONTACTS, РАЗМЕР ФАБРИЧНОЙ УПАКОВКИ: 100, ПОДКАТЕГОРИЯ: D-SUB CONNECTORS</t>
  </si>
  <si>
    <t>9692815421</t>
  </si>
  <si>
    <t>КОРПУС РАЗЪЕМА НА ПЛАТУ, БЕЗ КОНТАКТНЫХ ЭЛЕМЕНТОВ, ДЛЯ ПРОВОДОВ И КАБЕЛЕЙ. КАТЕГОРИЯ ПРОДУКТА: РАЗЪЕМЫ DIN 41612, ROHS: ПОДРОБНОСТИ, ПРОДУКТ: HEADERS, КОЛИЧЕСТВО ПОЗИЦИЙ: 160 POSITION, КОЛИЧЕСТВО РЯДОВ: 5 ROW, ШАГ: 2.54 MM, ТИП: HAR-BUS 64, ТИП ВЫВОДОВ: PRESS FIT, УГОЛ МОНТАЖА: STRAIGHT, НОМИНАЛЬНЫЙ ТОК: 1 A, ПОКРЫТИЕ КОНТАКТА: GOLD, МАТЕРИАЛ КОНТАКТА: COPPER ALLOY, СЕРИЯ: DIN 41612, УПАКОВКА: TRAY, ТИП ПРОДУКТА: DIN 41612 CONNECTORS, РЯДОВ ПОД НАГРУЗКОЙ: Z + A + B + C + D, РАЗМЕР ФАБРИЧНОЙ УПАКОВКИ: 100, ПОДКАТЕГОРИЯ: BACKPLANE CONNECTORS</t>
  </si>
  <si>
    <t>КАТЕГОРИЯ ПРОДУКТА: КОРПУСА РАЗЪЕМОВ D-SUB, ROHS: ПОДРОБНОСТИ, ТИП: STRAIN RELIEF BACKSHELL, РАЗМЕР ОБОЛОЧКИ: 1 (E), КАБЕЛЬНЫЙ ВВОД, УГЛОВОЙ: STRAIGHT, КОЛИЧЕСТВО КАБЕЛЬНЫХ ВВОДОВ: 1 ENTRY, МАТЕРИАЛ КОРПУСА: THERMOPLASTIC (TP), КОЛИЧЕСТВО ПОЗИЦИЙ: 9 POSITION, ПАРАМЕТРЫ IP: -, УПАКОВКА: BULK, ОТФИЛЬТРОВАННЫЙ: -, АППАРАТНОЕ ОБОРУДОВАНИЕ: SCREW LOCKS, ТИП ПРОДУКТА: D-SUB BACKSHELLS, РАЗМЕР ФАБРИЧНОЙ УПАКОВКИ: 1, ПОДКАТЕГОРИЯ: D-SUB CONNECTORS</t>
  </si>
  <si>
    <t>9670090443</t>
  </si>
  <si>
    <t>КОРПУС РАЗЪЕМА ДЛЯ ПРОВОДОВ И КАБЕЛЕЙ, БЕЗ КОНТАКТНЫХ ЭЛЕМЕНТОВ. ТЕХНИЧЕСКИЕ ПАРАМЕТРЫ: ТИП АКСЕССУАРА: ТЕСТОВАЯ РОЗЕТКА; СТАТУС ДЕТАЛИ: АКТИВНА; СЕРИИ -; ECCN: EAR99;  ЛЯ ИСПОЛЬЗОВАНИЯ С/СОПУТСТВУЮЩИМИ ПРОДУКТАМИ: СИСТЕМЫ ПЕРЕДНИХ ЭЛЕМЕНТОВ FPCS; УРОВЕНЬ ЧУВСТВИТЕЛЬНОСТИ К ВЛАГЕ (MSL): 1 (НЕОГРАНИЧЕННО); УПАКОВКА: BAG; СТАТУС ОХВАТА: ОХВАТ НЕ ЗАТРОНУТ;  ТАТУС ROHS: НЕПРИМЕНИМО.</t>
  </si>
  <si>
    <t>69004-130</t>
  </si>
  <si>
    <t>КАТЕГОРИЯ ПРОДУКТА: КОРПУСА РАЗЪЕМОВ D-SUB, ROHS: ПОДРОБНОСТИ, ТИП: TWO PIECE BACKSHELL, РАЗМЕР ОБОЛОЧКИ: 1 (E), КАБЕЛЬНЫЙ ВВОД, УГЛОВОЙ: STRAIGHT, КОЛИЧЕСТВО КАБЕЛЬНЫХ ВВОДОВ: 1 ENTRY, МАТЕРИАЛ КОРПУСА: THERMOPLASTIC (TP), КОЛИЧЕСТВО ПОЗИЦИЙ: 9 POSITION, ПАРАМЕТРЫ IP: -, УПАКОВКА: BULK, ТОРГОВАЯ МАРКА: HARTING, ОТФИЛЬТРОВАННЫЙ: -, ТИП ПРОДУКТА: D-SUB BACKSHELLS, РАЗМЕР ФАБРИЧНОЙ УПАКОВКИ: 10, ПОДКАТЕГОРИЯ: D-SUB CONNECTORS</t>
  </si>
  <si>
    <t>КАТЕГОРИЯ ПРОДУКТА: ВЫПРЯМИТЕЛЬНЫЙ МОСТ, ROHS: ПОДРОБНОСТИ, ТИП: ОДНОФАЗНЫЙ МОСТ, ТИП КРЕПЛЕНИЯ: СМД/СМТ, ТИП ЗАЖИМА: СКВОЗНОЕ ОТВЕРСТИЕ, УПАКОВОЧНАЯ КОРОБКА: Д-72, ЕСЛИ - ПРЯМОЙ ТОК: 6 А, ПИКОВОЕ ОБРАТНОЕ НАПРЯЖЕНИЕ: 100 В, VF - ПРЯМОЕ НАПРЯЖЕНИЕ: 1,2 В, МАКСИМУМ. ИМПУЛЬСНЫЙ ТОК: 137 А, МИНИМАЛЬНАЯ РАБОЧАЯ ТЕМПЕРАТУРА: - 40 С, МАКСИМАЛЬНАЯ РАБОЧАЯ ТЕМПЕРАТУРА: + 150 С, ДЛИНА: 15,75 ММ, ШИРИНА: 15,75 ММ, ВЫСОТА: 5,33 ММ, УПАКОВКА: МАССА, МАРКА: ВИШАЙ ПОЛУПРОВОДНИКИ, IR - ОБРАТНЫЙ ТОК: 10 МКА, ТИП ПРОДУКТА: МОСТОВЫЕ ВЫПРЯМИТЕЛИ, КОЛИЧЕСТВО В УПАКОВКЕ С ЗАВОДА: 100, ПОДКАТЕГОРИЯ: ДИОДЫ И ВЫПРЯМИТЕЛИ,ЕДИНИЦА ИЗМЕРЕНИЯ: 6 Г</t>
  </si>
  <si>
    <t>VS-KBPC601PBF</t>
  </si>
  <si>
    <t>КАТЕГОРИЯ ПРОДУКТА: ДИОДЫ И ВЫПРЯМИТЕЛИ ШОТТКИ, ROHS: ПОДРОБНОСТИ, ПРОДУКТ: SCHOTTKY RECTIFIERS, ВИД МОНТАЖА: SMD/SMT, УПАКОВКА / БЛОК: SMC (DO-214AB), КОНФИГУРАЦИЯ: SINGLE, ТЕХНОЛОГИЯ: SI, IF - ПРЯМОЙ ТОК: 0,125, VRRM - ПОВТОРЯЮЩЕЕСЯ ОБРАТНОЕ НАПРЯЖЕНИЕ: 60 V, VF - ПРЯМОЕ НАПРЯЖЕНИЕ: 750 MV, IFSM - УДАРНЫЙ ПРЯМОЙ ТОК: 100 A, IR - ОБРАТНЫЙ ТОК : 500 UA, МИНИМАЛЬНАЯ РАБОЧАЯ ТЕМПЕРАТУРА: - 55 C, МАКСИМАЛЬНАЯ РАБОЧАЯ ТЕМПЕРАТУРА: + 150 C, СЕРИЯ: SS36, УПАКОВКА: REEL, УПАКОВКА: CUT TAPE, УПАКОВКА: MOUSEREEL, ТОРГОВАЯ МАРКА: ONSEMI / FAIRCHILD, ВЫСОТА: 2.45 MM, ДЛИНА: 7.15 MM, ТИП ПРОДУКТА: SCHOTTKY DIODES &amp; RECTIFIERS, РАЗМЕР ФАБРИЧНОЙ УПАКОВКИ: 3000, ПОДКАТЕГОРИЯ: DIODES &amp; RECTIFIERS, ТИП: SCHOTTKY DIODE, ШИРИНА: 6.25 MM, ДРУГИЕ НАЗВАНИЯ ТОВАРА №: SS36_NL</t>
  </si>
  <si>
    <t>SS36</t>
  </si>
  <si>
    <t>КАТЕГОРИЯ ПРОДУКТА: ДИОДЫ И ВЫПРЯМИТЕЛИ ШОТТКИ, ROHS: ПОДРОБНОСТИ, ПРОДУКТ: SCHOTTKY RECTIFIERS, ВИД МОНТАЖА: SMD/SMT, УПАКОВКА / БЛОК: SMB (DO-214AA), КОНФИГУРАЦИЯ: SINGLE, ТЕХНОЛОГИЯ: SI, IF - ПРЯМОЙ ТОК: 1 A, VRRM - ПОВТОРЯЮЩЕЕСЯ ОБРАТНОЕ НАПРЯЖЕНИЕ: 90 V, VF - ПРЯМОЕ НАПРЯЖЕНИЕ: 780 MV, IFSM - УДАРНЫЙ ПРЯМОЙ ТОК: 870 A, IR - ОБРАТНЫЙ ТОК : 1 MA, МИНИМАЛЬНАЯ РАБОЧАЯ ТЕМПЕРАТУРА: - 55 C, МАКСИМАЛЬНАЯ РАБОЧАЯ ТЕМПЕРАТУРА: + 175 C, УПАКОВКА: REEL, УПАКОВКА: CUT TAPE, УПАКОВКА: MOUSEREEL, ТИП ПРОДУКТА: SCHOTTKY DIODES &amp; RECTIFIERS, РАЗМЕР ФАБРИЧНОЙ УПАКОВКИ: 3200, ПОДКАТЕГОРИЯ: DIODES &amp; RECTIFIERS, VR - ОБРАТНОЕ НАПРЯЖЕНИЕ: 90 V, ДРУГИЕ НАЗВАНИЯ ТОВАРА №: MBRS190TRPBF</t>
  </si>
  <si>
    <t>VS-MBRS190-M3/5BT</t>
  </si>
  <si>
    <t>НЕОРГАНИЧЕСКИЙ СВЕТОДИОД СКВОЗНОГО МОНТАЖА</t>
  </si>
  <si>
    <t>СВЕТОДИОД ДЛЯ МОНТАЖА НА ПАНЕЛЬ, КАТЕГОРИЯ ПРОДУКТА: СВЕТОДИОДНЫЕ ПАНЕЛЬНЫЕ ИНДИКАТОРЫ; СЕРИЯ: Q6; РАЗМЕР ФАБРИЧНОЙ УПАКОВКИ: 25; КОММЕРЧЕСКОЕ ОБОЗНАЧЕНИЕ: Q, КОРПУС УДЛИНЕННЫЙ, ХРОМИРОВАННЫЙ, ЦВЕТ СВЕЧЕНИЯ КРАСНЫЙ, КРЕПЛЕНИЯ 2 ФАСТОНА ПО 0,5 ММ2, СВЕЧЕНИЕ ПОСТОЯННОЕ, СТЕПЕНЬ ЗАЩИТЫ IP 67, РАБОЧЕЕ НАПРЯЖЕНИЕ 1,8-3,3 В, РАБОЧИЙ ТОК 20 МА</t>
  </si>
  <si>
    <t>Q6P1CXXR02E</t>
  </si>
  <si>
    <t>СВЕТОДИОД ДЛЯ МОНТАЖА НА ПАНЕЛЬ, КАТЕГОРИЯ ПРОДУКТА: СВЕТОДИОДНЫЕ ПАНЕЛЬНЫЕ ИНДИКАТОРЫ; ЦВЕТ ОСВЕЩЕНИЯ: GREEN; РАЗМЕР ОТВЕРСТИЙ ДЛЯ МОНТАЖА: 6 MM; ВИД МОНТАЖА: PANEL MOUNT; ТИП ВЫВОДОВ: SOLDER TAB; ЦВЕТ/ФОРМА ЛИНЗЫ: CLEAR; РАЗМЕР СВЕТОДИОДА: 3 MM; IF - ПРЯМОЙ ТОК: -; VF - ПРЯМОЕ НАПРЯЖЕНИЕ: 2.2 V; ФОРМА ЛИНЗЫ: -; СЕРИЯ: Q6; ПАРАМЕТРЫ IP: IP67; ЦВЕТ ЛИНЗЫ: CLEAR; ИНТЕНСИВНОСТЬ ОСВЕЩЕНИЯ: 50 MCD; ТИП МОНТАЖА: NUT AND WASHER; ПРОДУКТ: INDICATORS; РАЗМЕР ФАБРИЧНОЙ УПАКОВКИ: 25; КОММЕРЧЕСКОЕ ОБОЗНАЧЕНИЕ: Q; УГОЛ ОБЗОРА: 100 DEG</t>
  </si>
  <si>
    <t>Q6P1CXXG24E</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</si>
  <si>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СВЕТОДИОД ДЛЯ МОНТАЖА НА ПАНЕЛЬ</t>
  </si>
  <si>
    <t>КАТЕГОРИЯ ПРОДУКТА: СВЕТОДИОДНЫЕ ПАНЕЛЬНЫЕ ИНДИКАТОРЫ, ROHS: ПОДРОБНОСТИ, ЦВЕТ ОСВЕЩЕНИЯ: GREEN, РАЗМЕР ОТВЕРСТИЙ ДЛЯ МОНТАЖА: 6 MM, ВИД МОНТАЖА: PANEL MOUNT, ТИП ВЫВОДОВ: SOLDER TAB, ЦВЕТ/ФОРМА ЛИНЗЫ: DIFFUSED, РАЗМЕР СВЕТОДИОДА: 3 MM, IF - ПРЯМОЙ ТОК: 20 MA, VF - ПРЯМОЕ НАПРЯЖЕНИЕ: 2 V, ФОРМА ЛИНЗЫ: DOME, СЕРИЯ: Q6, ПАРАМЕТРЫ IP: IP67, СВЕТОСИЛА ОБЪЕКТИВА: DIFFUSED, ТИП МОНТАЖА: NUT AND WASHER, ПРОДУКТ: INDICATORS, ТИП ПРОДУКТА: LED PANEL MOUNT INDICATORS, РАЗМЕР ФАБРИЧНОЙ УПАКОВКИ: 25, ПОДКАТЕГОРИЯ: LED INDICATION, КОММЕРЧЕСКОЕ ОБОЗНАЧЕНИЕ: Q</t>
  </si>
  <si>
    <t>Q6P1CXXG02E</t>
  </si>
  <si>
    <t>КАТЕГОРИЯ ПРОДУКТА: СВЕТОДИОДНЫЕ ПАНЕЛЬНЫЕ ИНДИКАТОРЫ, ROHS: ПОДРОБНОСТИ, ЦВЕТ ОСВЕЩЕНИЯ: YELLOW, РАЗМЕР ОТВЕРСТИЙ ДЛЯ МОНТАЖА: 6 MM, ВИД МОНТАЖА: PANEL MOUNT, ТИП ВЫВОДОВ: SOLDER TAB, ЦВЕТ/ФОРМА ЛИНЗЫ: DIFFUSED, РАЗМЕР СВЕТОДИОДА: 3 MM, IF - ПРЯМОЙ ТОК: 20 MA, VF - ПРЯМОЕ НАПРЯЖЕНИЕ: 2 V, ФОРМА ЛИНЗЫ: DOME, СЕРИЯ: Q6, ПАРАМЕТРЫ IP: IP67, СВЕТОСИЛА ОБЪЕКТИВА: DIFFUSED, ТИП МОНТАЖА: NUT AND WASHER, ПРОДУКТ: INDICATORS, ТИП ПРОДУКТА: LED PANEL MOUNT INDICATORS, РАЗМЕР ФАБРИЧНОЙ УПАКОВКИ: 25, ПОДКАТЕГОРИЯ: LED INDICATION, КОММЕРЧЕСКОЕ ОБОЗНАЧЕНИЕ: Q</t>
  </si>
  <si>
    <t>Q6P1CXXY02E</t>
  </si>
  <si>
    <t>МИКРОКОНТРОЛЛЕРЫ. КАТЕГОРИЯ ПРОДУКТА: 8-БИТНЫЕ МИКРОКОНТРОЛЛЕРЫ — МИКРОКОНТРОЛЛЕРЫ, ROHS: ПОДРОБНОСТИ, СЕРИИ: ATTINY84, ТИП КРЕПЛЕНИЯ: СМД/СМТ, УПАКОВОЧНАЯ КОРОБКА: СОИК-14, ОСНОВНОЙ: АВР, ОБЪЕМ ПАМЯТИ ПРОГРАММЫ: 8 КБ, ШИРИНА ШИНЫ ДАННЫХ: 8 БИТ, РАЗРЕШЕНИЕ АЦП: 10 БИТ, МАКСИМАЛЬНАЯ ТАКТОВАЯ ЧАСТОТА: 20 МГЦ, КОЛИЧЕСТВО ВХОДОВ/ВЫХОДОВ: 12 ВХОДОВ/ВЫХОДОВ, РАЗМЕР ДАННЫХ ОЗУ: 512 Б, НАПРЯЖЕНИЕ ПИТАНИЯ - МИН.: 2,7 В, НАПРЯЖЕНИЕ ПИТАНИЯ - МАКС.: 5,5 В, МИНИМАЛЬНАЯ РАБОЧАЯ ТЕМПЕРАТУРА: - 40 С, МАКСИМАЛЬНАЯ РАБОЧАЯ ТЕМПЕРАТУРА: +85 С, УПАКОВКА: ТРУБКА, МАРКА: ТЕХНОЛОГИЯ МИКРОЧИПОВ / АТМЕЛ, ТИП ДАННЫХ ОЗУ: SRAM, РАЗМЕР ДАННЫХ ПЗУ: 512 Б, ТИП ПЗУ ДАННЫХ: ЭСППЗУ, ВЫСОТА: 1,5 ММ, ТИП ИНТЕРФЕЙСА: СПИ, США, ДЛИНА: 8,74 ММ, ЧУВСТВИТЕЛЕН К ВЛАГЕ: ДА, КОЛИЧЕСТВО КАНАЛОВ АЦП: 8 КАНАЛОВ, КОЛИЧЕСТВО ТАЙМЕРОВ/СЧЕТЧИКОВ: 2 ТАЙМЕР, СЕРИЯ ПРОЦЕССОРОВ: КРОШЕЧНЫЙ АВР, ТОВАР: MCU, ТИП ПРОДУКТА: 8-БИТНЫЕ МИКРОКОНТРОЛЛЕРЫ — МИКРОКОНТРОЛЛЕРЫ, ТИП ПАМЯТИ ПРОГРАММЫ: ВСПЫШКА, КОЛИЧЕСТВО В УПАКОВКЕ С ЗАВОДА: 57, ПОДКАТЕГОРИЯ: МИКРОКОНТРОЛЛЕРЫ - МИКРОКОНТРОЛЛЕРЫ, ТОРГОВОЕ НАЗВАНИЕ: АВР, ШИРИНА: 3,99 ММ, ЕДИНИЦА ИЗМЕРЕНИЯ: 310 МГ</t>
  </si>
  <si>
    <t>ATTINY84-20SSU</t>
  </si>
  <si>
    <t>МИКРОСХЕМА ПАМЯТИ С ОБЪЕМОМ ПАМЯТИ НЕ БОЛЕЕ 512 МИБИТ,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</si>
  <si>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ФЛЕШ-ПАМЯТЬ NOR, ROHS: ПОДРОБНОСТИ, ВИД МОНТАЖА: SMD/SMT, УПАКОВКА / БЛОК: WSON-8, СЕРИЯ: SST25VF, РАЗМЕР ПАМЯТИ: 8 MBIT, НАПРЯЖЕНИЕ ПИТАНИЯ - МИН.: 2.7 V, НАПРЯЖЕНИЕ ПИТАНИЯ - МАКС.: 3.6 V, АКТИВНЫЙ ТОК СЧИТЫВАНИЯ — МАКС.: 15 MA, ТИП ИНТЕРФЕЙСА: SPI, МАКСИМАЛЬНАЯ ТАКТОВАЯ ЧАСТОТА: 50 MHZ, ОРГАНИЗАЦИЯ: 1 M X 8, ШИРИНА ШИНЫ ДАННЫХ: 8 BIT, ТИП СИНХРОНИЗАЦИИ: SYNCHRONOUS, МИНИМАЛЬНАЯ РАБОЧАЯ ТЕМПЕРАТУРА: - 40 C, МАКСИМАЛЬНАЯ РАБОЧАЯ ТЕМПЕРАТУРА: + 85 C, УПАКОВКА: TUBE, АРХИТЕКТУРА: SECTOR, ВЫСОТА: 0.75 (MAX) MM, ДЛИНА: 5 MM, ТИП ПАМЯТИ: SERIAL FLASH, ЧУВСТВИТЕЛЬНЫЙ К ВЛАЖНОСТИ: YES, ТИП ПРОДУКТА: NOR FLASH, ПРОГРАММИРУЮЩЕЕ НАПРЯЖЕНИЕ: 2.7 V TO 3.6 V, БЫСТРОДЕЙСТВИЕ: 50 MHZ, СТАНДАРТ: NOT SUPPORTED, РАЗМЕР ФАБРИЧНОЙ УПАКОВКИ: 98, ПОДКАТЕГОРИЯ: MEMORY &amp; DATA STORAGE, ТИП: NO BOOT BLOCK, ШИРИНА: 6 MM</t>
  </si>
  <si>
    <t>SST25VF080B-50-4I-QAF</t>
  </si>
  <si>
    <t>МИКРОСХЕМА НАПРАВЛЕННЫЙ ОТВЕТВИТЕЛЬ. КАТЕГОРИЯ ПРОДУКТА: ПРЕОБРАЗОВАНИЕ СИГНАЛА, ТИП ПРОДУКТА: ПРЕОБРАЗОВАНИЕ СИГНАЛА, ТОВАР: ДЕЛИТЕЛИ МОЩНОСТИ, ЧАСТОТА: 400 МГЦ, ДИАПАЗОН ЧАСТОТ: ОТ 0,4 МГЦ ДО 400 МГЦ, ПРОПУСКНАЯ СПОСОБНОСТЬ: 1 ГГЦ, ИМПЕДАНС: 50 ОМ, СТИЛЬ ОКОНЧАНИЯ: СМД/СМТ, ПОСЫЛКА/КЕЙС: СФ-1-6, МИНИМАЛЬНАЯ РАБОЧАЯ ТЕМПЕРАТУРА: - 55 С, МАКСИМАЛЬНАЯ РАБОЧАЯ ТЕМПЕРАТУРА: +85 С, МАРКА: МАКОМ, ВНОСИМАЯ ПОТЕРЯ: 0,75 ДБ, ДИАПАЗОН РАБОЧИХ ТЕМПЕРАТУР: - 55 С ДО + 85 С, ЗАВОДСКАЯ УПАКОВКА: 1, ПОДКАТЕГОРИЯ: ФИЛЬТРЫ, УПАКОВКА: МАССА, ТИП ПРОДУКТА: ИМПУЛЬСНЫЕ ИСТОЧНИКИ ПИТАНИЯ, ЗАВОДСКАЯ УПАКОВКА: 120, ПОДКАТЕГОРИЯ: ИСТОЧНИК ПИТАНИЯ ПЕРЕМЕННОГО/ПОСТОЯННОГО ТОКА, ЕДИНИЦА ИЗМЕРЕНИЯ: 45 Г,</t>
  </si>
  <si>
    <t>DSS-113-PIN</t>
  </si>
  <si>
    <t>МИКРОСХЕМА ИНТЕРФЕЙСНАЯ. КАТЕГОРИЯ ПРОДУКТА: ИС ИНТЕРФЕЙСА RS-422/RS-485, ВИД МОНТАЖА: SMD/SMT, УПАКОВКА / БЛОК: SOIC-20, СЕРИЯ: SN65LBC172A, ФУНКЦИЯ: DRIVER, ДИАПАЗОН ДАННЫХ: 30 MB/S, КОЛИЧЕСТВО ДРАЙВЕРОВ: 4 DRIVER, КОЛИЧЕСТВО ПРИЕМНИКОВ: 0 RECEIVER, РАБОЧЕЕ НАПРЯЖЕНИЕ ПИТАНИЯ: 5 V, РАБОЧИЙ ТОК ИСТОЧНИКА ПИТАНИЯ: 23 MA, МИНИМАЛЬНАЯ РАБОЧАЯ ТЕМПЕРАТУРА: - 40 C, МАКСИМАЛЬНАЯ РАБОЧАЯ ТЕМПЕРАТУРА: + 85 C, УПАКОВКА: TUBE, ПРОДУКТ: RS-422/RS-485 DRIVERS, ОТКЛЮЧЕНИЕ: SHUTDOWN, РАЗМЕР ФАБРИЧНОЙ УПАКОВКИ: 25, ВЕС ИЗДЕЛИЯ: 537.300 MG</t>
  </si>
  <si>
    <t>SN65LBC172ADW</t>
  </si>
  <si>
    <t>МИКРОСХЕМА НАПРАВЛЕННЫЙ ОТВЕТВИТЕЛЬ. КАТЕГОРИЯ ПРОДУКТА: ПРЕОБРАЗОВАНИЕ СИГНАЛА, ТИП ПРОДУКТА: ПРЕОБРАЗОВАНИЕ СИГНАЛА, ТОВАР: ДЕЛИТЕЛИ МОЩНОСТИ, ЧАСТОТА: 400 МГЦ, ДИАПАЗОН ЧАСТОТ: ОТ 0,4 МГЦ ДО 400 МГЦ, ПРОПУСКНАЯ СПОСОБНОСТЬ: 1 ГГЦ, ИМПЕДАНС: 50 ОМ, СТИЛЬ ОКОНЧАНИЯ: СМД/СМТ, ПОСЫЛКА/КЕЙС: СФ-1-6, МИНИМАЛЬНАЯ РАБОЧАЯ ТЕМПЕРАТУРА: - 55 С, МАКСИМАЛЬНАЯ РАБОЧАЯ ТЕМПЕРАТУРА: +85 С, МАРКА: МАКОМ, ВНОСИМАЯ ПОТЕРЯ: 0,75 ДБ, ДИАПАЗОН РАБОЧИХ ТЕМПЕРАТУР: - 55 С ДО + 85 С, ЗАВОДСКАЯ УПАКОВКА: 1, ПОДКАТЕГОРИЯ: ФИЛЬТРЫ, УПАКОВКА: МАССА, ТИП ПРОДУКТА: ИМПУЛЬСНЫЕ ИСТОЧНИКИ ПИТАНИЯ, ЗАВОДСКАЯ УПАКОВКА: 120, ПОДКАТЕГОРИЯ: ИСТОЧНИК ПИТАНИЯ ПЕРЕМЕННОГО/ПОСТОЯННОГО ТОКА</t>
  </si>
  <si>
    <t>МИРОСХЕМА ЛОГИЧЕСКАЯ. КАТЕГОРИЯ ПРОДУКТА: БУФЕРЫ И ЛИНЕЙНЫЕ АППАРАТНЫЕ ДРАЙВЕРЫ, ROHS: ПОДРОБНОСТИ, КОЛИЧЕСТВО ВХОДНЫХ ЛИНИЙ: 8 INPUT, КОЛИЧЕСТВО ВЫХОДНЫХ ЛИНИЙ: 8 OUTPUT, ПОЛЯРНОСТЬ: NON-INVERTING, ВЫХОДНОЙ ТОК ВЫСОКОГО УРОВНЯ: - 32 MA, ВЫХОДНОЙ ТОК НИЗКОГО УРОВНЯ: 32 MA, ТОК ПОКОЯ: 3 MA, НАПРЯЖЕНИЕ ПИТАНИЯ - МАКС.: 3.6 V, НАПРЯЖЕНИЕ ПИТАНИЯ - МИН.: 2.7 V, РАБОЧИЙ ТОК ИСТОЧНИКА ПИТАНИЯ: 12 MA, МИНИМАЛЬНАЯ РАБОЧАЯ ТЕМПЕРАТУРА: - 40 C, МАКСИМАЛЬНАЯ РАБОЧАЯ ТЕМПЕРАТУРА: + 85 C, ВИД МОНТАЖА: SMD/SMT, УПАКОВКА / БЛОК: TSSOP-20, УПАКОВКА: REEL, УПАКОВКА: CUT TAPE, УПАКОВКА: MOUSEREEL, ФУНКЦИЯ: BUFFER/LINE DRIVER, ВЫСОТА: 0.95 MM (MAX), ТИП ВХОДНОГО СИГНАЛА: SINGLE-ENDED, ДЛИНА: 6.6 MM (MAX), СЕМЕЙСТВО ЛОГИЧЕСКИХ ЭЛЕМЕНТОВ: LVT, КОЛИЧЕСТВО КАНАЛОВ: 8, РАБОЧЕЕ НАПРЯЖЕНИЕ ПИТАНИЯ: 3.3 V, ТИП ВЫХОДА: 3-STATE, PD - РАССЕИВАНИЕ МОЩНОСТИ: 500 MW (1/2 W), ТИП ПРОДУКТА: BUFFERS &amp; LINE DRIVERS, ВРЕМЯ ЗАДЕРЖКИ РАСПРОСТРАНЕНИЯ: 2.6 NS AT 3.3 V, РАЗМЕР ФАБРИЧНОЙ УПАКОВКИ: 2500, ПОДКАТЕГОРИЯ: LOGIC ICS, ТЕХНОЛОГИЯ: BICMOS, ШИРИНА: 4.5 MM (MAX), ДРУГИЕ НАЗВАНИЯ ТОВАРА №: 935176380118</t>
  </si>
  <si>
    <t>74LVT244APW,118</t>
  </si>
  <si>
    <t>МИКРОСХЕМА ОСЦИЛЛЯТОР. КАТЕГОРИЯ ПРОДУКТА: СТАНДАРТНЫЕ ТАКТОВЫЕ ГЕНЕРАТОРЫ, ROHS: ПОДРОБНОСТИ, ТИП ПРОДУКТА: MEMS OSCILLATORS, УПАКОВКА / БЛОК: 3.5 MM X 2.5 MM, ЧАСТОТА: 8 MHZ, СТАБИЛЬНОСТЬ ЧАСТОТЫ: 10 PPM, ЁМКОСТЬ НАГРУЗКИ: 15 PF, НАПРЯЖЕНИЕ ПИТАНИЯ - МИН.: 1.7 V, НАПРЯЖЕНИЕ ПИТАНИЯ - МАКС.: 3.6 V, ФОРМАТ ВЫВОДА: CMOS, ТИП ВЫВОДОВ: SMD/SMT, МИНИМАЛЬНАЯ РАБОЧАЯ ТЕМПЕРАТУРА: - 40 C, МАКСИМАЛЬНАЯ РАБОЧАЯ ТЕМПЕРАТУРА: + 105 C, ДЛИНА: 3.5 MM, ШИРИНА: 2.5 MM, ВЫСОТА: 0.85 MM, СЕРИЯ: ASEMB, УПАКОВКА: REEL, УПАКОВКА: CUT TAPE, УПАКОВКА: MOUSEREEL, РАЗМЕР ФАБРИЧНОЙ УПАКОВКИ: 1000, ПОДКАТЕГОРИЯ: OSCILLATORS</t>
  </si>
  <si>
    <t>ASEMB-8.000MHZ-XY-T</t>
  </si>
  <si>
    <t>КАТЕГОРИЯ ПРОДУКТА: ФЕРРИТОВЫЕ ФИЛЬТРЫ И ПРИНАДЛЕЖНОСТИ, ROHS: ПОДРОБНОСТИ, СЕРИЯ: B64290L, ПРОДУКТ: TOROIDS, ТИП: UNGAPPED, ИНДУКТИВНОСТЬ: 6.4 UH, МАТЕРИАЛ СЕРДЕЧНИКА: N87, УПАКОВКА: BULK, ВНУТРЕННИЙ ДИАМЕТР: 20.5 MM, ВНЕШНИЙ ДИАМЕТР: 34 MM, ВНЕШНЯЯ ВЫСОТА: 12.5 MM, ТИП ПРОДУКТА: FERRITE CORES &amp; ACCESSORIES, РАЗМЕР ФАБРИЧНОЙ УПАКОВКИ: 100, ПОДКАТЕГОРИЯ: FERRITES, ДРУГИЕ НАЗВАНИЯ ТОВАРА №: B64290L48X87</t>
  </si>
  <si>
    <t>B64290L0048X087</t>
  </si>
  <si>
    <t>КАТЕГОРИЯ ПРОДУКТА: ФЕРРИТОВЫЕ ФИЛЬТРЫ И ПРИНАДЛЕЖНОСТИ, СЕРИЯ: B64290L, ПРОДУКТ: TOROIDS, ТИП: RING CORE, МАТЕРИАЛ СЕРДЕЧНИКА: T38, УПАКОВКА: TRAY, ТОРГОВАЯ МАРКА: EPCOS / TDK, ВНУТРЕННИЙ ДИАМЕТР: 9.6 MM, ВНЕШНИЙ ДИАМЕТР: 16 MM, ВНЕШНЯЯ ВЫСОТА: 6.3 MM, ТИП ПРОДУКТА: FERRITE CORES &amp; ACCESSORIES, РАЗМЕР ФАБРИЧНОЙ УПАКОВКИ: 2000, ПОДКАТЕГОРИЯ: FERRITES, ДРУГИЕ НАЗВАНИЯ ТОВАРА №: B64290L45X38</t>
  </si>
  <si>
    <t>B64290L0045X038</t>
  </si>
  <si>
    <t>КАТЕГОРИЯ ПРОДУКТА: ПРОХОДНЫЕ ФИЛЬТРЫ ЭЛЕКТРОМАГНИТНЫХ ПОМЕХ, РЯД: 2463, ЕМКОСТЬ: 470ПФ, НОМИНАЛЬНОЕ НАПРЯЖЕНИЕ: 200 В, ТОЛЕРАНТНОСТЬ: 0,2, МИНИМАЛЬНАЯ РАБОЧАЯ ТЕМПЕРАТУРА: - 55 С, МАКСИМАЛЬНАЯ РАБОЧАЯ ТЕМПЕРАТУРА: + 125 С, МАРКА: ТУСОНИКС / CTS, ДИАМЕТР: 1,91 ММ, ДИАПАЗОН РАБОЧИХ ТЕМПЕРАТУР: - 55 С ДО + 125 С, ТИП ПРОДУКТА: ПРОХОДНЫЕ ФИЛЬТРЫ ЭЛЕКТРОМАГНИТНЫХ ПОМЕХ, ПОДКАТЕГОРИЯ: ФИЛЬТРЫ; ТИП: SOLDER MOUNT FEED THRU CAPACITORS.</t>
  </si>
  <si>
    <t>TUSONIX/CTS</t>
  </si>
  <si>
    <t>КАТЕГОРИЯ ПРОДУКТА: ФЕРРИТОВЫЕ ФИЛЬТРЫ ДЛЯ КАБЕЛЕЙ, ROHS: ПОДРОБНОСТИ, СЕРИЯ: WE-AFB, ПРОДУКТ: ROUND CABLE CORES SOLID, ИМПЕДАНС: 451 OHMS, ВНУТРЕННИЙ ДИАМЕТР: 7.93 MM, ВНЕШНИЙ ДИАМЕТР: 15.85 MM, ДЛИНА СНАРУЖИ: 50.8 MM, УПАКОВКА: TRAY, МАТЕРИАЛ СЕРДЕЧНИКА: 4 W 620, ТИП ПРОДУКТА: FERRITE CABLE CORES, РАЗМЕР ФАБРИЧНОЙ УПАКОВКИ: 60, ПОДКАТЕГОРИЯ: FERRITES, ТЕСТОВАЯ ЧАСТОТА: 100 MHZ, ТИП: AXIAL LEADED FERRITE BEAD</t>
  </si>
  <si>
    <t>74270044</t>
  </si>
  <si>
    <t>МАРКЕР НА ПРОВОД . ПЛАСТМАССОВЫЙ, ПРЕДНАЗНАЧЕН ДЛЯ ПРОМЫШЛЕННОЙ МАРКИРОВКИ ПРОВОДОВ,КАБЕЛЕЙ. НЕ ВОЕННОГО НАЗНАЧЕНИЯ.</t>
  </si>
  <si>
    <t>КАТЕГОРИЯ ПРОДУКТА: МАРКИРОВКА ПРОВОДНИКОВ И КАБЕЛЕЙ, РАЗМЕР: ВЫСОТА 21 ММ, ШИРИНА 3,6 ММ, ГЛУБИНА 3,65 ММ, ДИАПАЗОН РАБОЧИХ ТЕМПЕРАТУР -40 100 С, ЦВЕТ БЕЛЫЙ, МАТЕРИАЛ ПОЛИАМИД, РАЗМЕР ПОЛЯ МАРКИРОВКИ 21 Х 3,6 ММ,</t>
  </si>
  <si>
    <t>1918690000</t>
  </si>
  <si>
    <t>СИЛОВОЙ ИНДУКТОР (КАТУШКА ИНДУКТИВНОСТИ), ПОВЕРХНОСТНОГО МОНТАЖА.ТОВАР ПОСТАВЛЯЕТСЯ НА БЕЗВОЗМЕЗДНОЙ ОСНОВЕ.</t>
  </si>
  <si>
    <t>COOPER</t>
  </si>
  <si>
    <t>КАТЕГОРИЯ ПРОДУКТА: РАДИОЧАСТОТНЫЕ ВИЛКИ/КОАКСИАЛЬНЫЕ ВИЛКИ, РОХС: ПОДРОБНОСТИ, ПРОДУКТ: РАЗЪЕМЫ, СЕРИЯ РФ: СМА, ПОЛ: ШТЕКЕР (КОНТАКТНЫЙ), ИМПЕДАНС: 50 ОМ, МАКСИМАЛЬНАЯ ЧАСТОТА: 18 ГГЦ, ТИП ЗАЖИМА: ПРИПОЙ, ОРИЕНТАЦИЯ ПЕЧАТИ: ПРЯМОЙ, ПОЛЯРНОСТЬ: СТАНДАРТНЫЙ, ТИП КРЕПЛЕНИЯ: КРЕПЛЕНИЕ НА КАБЕЛЕ/СВОБОДНОЕ ПОДВЕШИВАНИЕ, ТИП КАБЕЛЯ: ЭЗ-86-ТП-М17, IP-КЛАСС: -, ОТДЕЛКА КОРПУСА: ЗОЛОТО, МАТЕРИАЛ КОРПУСА: БЕРИЛЛИЙ МЕДЬ, МЕДНЫЙ СПЛАВ, ТИП ЖИЛЬЯ: ПРЯМОЙ, КОНТАКТНЫЙ МАТЕРИАЛ: БЕРИЛЛИЙ МЕДЬ, МЕДНЫЙ СПЛАВ, КОНТАКТНЫЙ ПРОЦЕСС: ЗОЛОТО, КОНТАКТНЫЙ ТЕРМИНАЛ: ПРИПОЙ, ТИП КОНТАКТА: ШТИФТ (ПАПА), ИЗОЛЯЦИЯ: НЕИЗОЛИРОВАННЫЙ, МАКСИМАЛЬНАЯ РАБОЧАЯ ТЕМПЕРАТУРА: + 165 С, МИНИМАЛЬНАЯ РАБОЧАЯ ТЕМПЕРАТУРА: -65 С, ТИП ПРОДУКТА: РЧ СОЕДИНИТЕЛИ / КОАКСИАЛЬНЫЕ СОЕДИНИТЕЛИ, РЯД: СМА, КОЛИЧЕСТВО УПАКОВКИ С ЗАВОДА: 1, ПОДКАТЕГОРИЯ: РАДИОЧАСТОТНЫЕ МЕЖСОЕДИНЕНИЯ, НОМЕР ДЕТАЛИ.</t>
  </si>
  <si>
    <t>11_SMA-50-2-65/119NE</t>
  </si>
  <si>
    <t>HUBER+SUHNER</t>
  </si>
  <si>
    <t>КАТЕГОРИЯ ПРОДУКТА: ПИТАНИЕ НА ПАНЕЛЬ, РОХС: ПОДРОБНОСТИ, ТИП ПРОДУКТА: ВЛАСТЬ ПРАВЛЕНИЮ, ПОЛ КОНТАКТА: РОЗЕТКА (ГНЕЗДО), НОМИНАЛЬНЫЙ ТОК: 20 А, НОМИНАЛЬНОЕ НАПРЯЖЕНИЕ: 800 V, КОЛИЧЕСТВО ПОЗИЦИЙ: 6 МОЩНОСТЬ, ТИП КРЕПЛЕНИЯ: КРЕПЛЕНИЕ НА КАБЕЛЕ/СВОБОДНОЕ ПОДВЕШИВАНИЕ, КЛЕМТИП: ПРИПОЙ, РАССТОЯНИЕ: 4 ММ, РЯД: МИКС-ТЕК, ИМЯ БРЕНДА: ДАТАМАТ МИКС-ТЕК, БРЕНД: ХАРВИН, КОНТАКТНЫЙ МАТЕРИАЛ: МЕДНЫЙ СПЛАВ, КОНТАКТНЫЕ ПРОЦЕССЫ: ЗОЛОТО, МАКСИМАЛЬНАЯ РАБОЧАЯ ТЕМПЕРАТУРА: + 125 С, МИНИМАЛЬНАЯ РАБОЧАЯ ТЕМПЕРАТУРА: - 55 С, КОЛИЧЕСТВО УПАКОВКИ С ЗАВОДА: 1, ПОДКАТЕГОРИЯ: РАЗЪЕМЫ ПИТАНИЯ, МАКС. В КАБЕЛЕ: 12 AWG,</t>
  </si>
  <si>
    <t>M80-4000000F1-06-325-00-000</t>
  </si>
  <si>
    <t>КОЛПАЧОК-ЗАГЛУШКА ДЛЯ РАЗЪЕМА, НЕ ВОЕННОГО НАЗНАЧЕНИЯ, КОЛПАЧОК-ЗАГЛУШКА ДЛЯ РАЗЪЕМА, ИЗГОТОВЛЕНА МЕТОДОМ ЛИТЬЯ ПОД ДАВЛЕНЕМ С ДАЛЬНЕЙШЕЙ ОБРАБОТКОЙ, ПЛАСТИКОВАЯ ЛИЦЕВАЯ ПАНЕЛЬ ДЛЯ ПЕРЕКЛЮЧАТЕЛЯ, ПЛАСТМАССОВАЯ ВТУЛКА. ПЛАСТИКОВАЯ ЛИНЗА КРУГЛАЯ ДЛЯ КНОПКИ, ПРИПОДНЯТАЯ КОНСТРУКЦИЯ.,</t>
  </si>
  <si>
    <t>КАТЕГОРИЯ ПРОДУКТА: ПЛАСТИКОВАЯ ЛИНЗА КВАДРАТНАЯ ДЛЯ КНОПКИ. МАТЕРИАЛ: ПЛАСТИК. ПОДКАТЕГОРИЯ: АКСЕССУАРЫ ДЛЯ ПЕРЕКЛЮЧАТЕЛЕЙ. ЦВЕТ: ЗЕЛЕНЫЙ. ФОРМА: КВАДРАТ. ДЛЯ ИСПОЛЬЗОВАНИЯ С: 19 СЕРИЯМИ; ЦВЕТ ОБЪЕКТИВА: ЗЕЛЕНЫЙ; ШИРИНА ОБЪЕКТИВА: 7 ММ; ВЫСОТА ОБЪЕКТИВА: 7 ММ;</t>
  </si>
  <si>
    <t>19-951.5</t>
  </si>
  <si>
    <t>ИЗДЕЛИЯ СНАБЖЕННЫЕ РЕЗЬБОЙ, БОЛТЫ С ШЕСТИГРАННОЙ ГОЛОВКОЙ, С ГАЙКАМИ И ШАЙБАМИ ИЗ КОРРОЗИОННОСТОЙКОЙ СТАЛИ, ДЛЯ КРЕПЛЕНИЯ РАЗЪЕМОВ К ПЛАТАМ, КОРПУСАМ., ИЗДЕЛИЯ СНАБЖЕННЫЕ РЕЗЬБОЙ, БОЛТЫ С ШЕСТИГРАННОЙ ГОЛОВКОЙ, С ГАЙКАМИ И ШАЙБАМИ ИЗ КОРРОЗИОННОСТОЙКОЙ СТАЛИ, ДЛЯ КРЕПЛЕНИЯ РАЗЪЕМОВ К ПЛАТАМ, КОРПУСАМ.</t>
  </si>
  <si>
    <t>КАТЕГОРИЯ ПРОДУКТА: ИНСТРУМЕНТЫ И АППАРАТНОЕ ОБОРУДОВАНИЕ D-SUB, ROHS: ПОДРОБНОСТИ, ПРОДУКТ: HARDWARE, ТИП: SCREW LOCK, ДЛЯ ИСПОЛЬЗОВАНИЯ ВМЕСТЕ С: D-SUB CONNECTORS, ПАРАМЕТРЫ IP: -, УПАКОВКА: BULK, ТОРГОВАЯ МАРКА: HARTING, ОТФИЛЬТРОВАННЫЙ: -, ТИП РАЗЪЁМА: FEMALE, ТИП ПРОДУКТА: D-SUB TOOLS &amp; HARDWARE, ПОКРЫТИЕ ВИНТА: NICKEL, РАЗМЕР ФАБРИЧНОЙ УПАКОВКИ: 100, ПОДКАТЕГОРИЯ: D-SUB CONNECTORS, РАЗМЕР РЕЗЬБЫ: 14702, ДРУГИЕ НАЗВАНИЯ ТОВАРА №: 09-67-000-9922 09 67 000 9922 9670009922. В КОМПЛЕКТ КРЕПЛЕНИЯ ВХОДИТ: БОЛТ-2 ШТУКИ, ШАЙБА-4 ШТУКИ, ГРАВЕР-2 ШТУКИ, ГАЙКА-2 ШТУКИ. ВСЕГО: 45 КОМПЛЕКТОВ (БОЛТ-90 ШТУК, ШАЙБА-180 ШТУК, ГРАВЕР-90 ШТУК, ГАЙКА-90 ШТУК).</t>
  </si>
  <si>
    <t>9670009922</t>
  </si>
  <si>
    <t>ИЗДЕЛИЯ ИЗ ЧЕРНЫХ МЕТАЛЛОВ СНАБЖЕННЫЕ РЕЗЬБОЙ, ПРЕДСТАВЛЯЕТ СОБОЙ КРУГЛУЮ ГАЙКУ БЕЗ ГРАНЕЙ, С ВНУТРЕННЕЙ РЕЗЬБОЙ, ПРЕДНАЗНАЧЕНЫ ДЛЯ ЭЛЕКТРОТЕХНИЧЕСКОГО ОБОРУДОВАНИЯ, ПРОСТАВКА РЕЗЬБОВАЯ, С ВНУТРЕННЕЙ РЕЗЬБОЙ ДЛЯ КРЕПЛЕНИЕ ПЕЧАТНЫХ ПЛАТ., ИЗДЕЛИЯ ИЗ ЧЕРНЫХ МЕТАЛЛОВ СНАБЖЕННЫЕ РЕЗЬБОЙ, ПРЕДСТАВЛЯЕТ СОБОЙ</t>
  </si>
  <si>
    <t>КАТЕГОРИЯ ПРОДУКТА: РАСПОРКИ, ТИП: КРУГЛАЯ МЕТРИКА, РАЗМЕР НИТИ: М2,5, ДЛИНА: 2,9 ММ, МАТЕРИАЛ: СТАЛЬ, НАРУЖНЫЙ ДИАМЕТР: 5,1 ММ, ПОКРЫТИЕ: БАНКА, ПОЛ: ЖЕНСКИЙ / ЖЕНСКИЙ, ТИП ПРОДУКТА: СТОЙКИ, РАСПОРКИ И ОПОРЫ, РЯД: WA-SMSI, ЗАВОДСКАЯ УПАКОВКА: 1200, ПОДКАТЕГОРИЯ: АППАРАТНОЕ ОБЕСПЕЧЕНИЕ.</t>
  </si>
  <si>
    <t>9774015151R</t>
  </si>
  <si>
    <t>КАТЕГОРИЯ ПРОДУКТА: ОПОРНЫЕ ИЗОЛЯТОРЫ И ПРОСТАВКИ, ROHS: ПОДРОБНОСТИ, ПРОДУКТ: SPACERS, ТИП: ROUND METRIC, РАЗМЕР РЕЗЬБЫ: M2, ДЛИНА: 2.9 MM, МАТЕРИАЛ: STEEL, ВНЕШНИЙ ДИАМЕТР: 4.35 MM, ПОКРЫТИЕ: TIN, ТИП РАЗЪЁМА: FEMALE / FEMALE, УПАКОВКА: REEL, УПАКОВКА: CUT TAPE, УПАКОВКА: MOUSEREEL, ТОРГОВАЯ МАРКА: WURTH ELEKTRONIK, ТИП ПРОДУКТА: STANDOFFS, SPACERS &amp; SUPPORTS, СЕРИЯ: WA-SMSI, РАЗМЕР ФАБРИЧНОЙ УПАКОВКИ: 1200, ПОДКАТЕГОРИЯ: HARDWARE</t>
  </si>
  <si>
    <t>9774015243R</t>
  </si>
  <si>
    <t>КАТЕГОРИЯ ПРОДУКТА: СИНФАЗНЫЕ ДРОССЕЛИ / ФИЛЬТРЫ; СЕРИЯ: TCCH; ВИД МОНТАЖА: PCB MOUNT; ТИП ВЫВОДОВ: SMD/SMT; КОЛИЧЕСТВО КАНАЛОВ: 1 CHANNEL; ИНДУКТИВНОСТЬ: 500 NH; ИМПЕДАНС: 50 OHMS; МАКСИМАЛЬНЫЙ ПОСТОЯННЫЙ ТОК: 200 MA; МИНИМАЛЬНАЯ РАБОЧАЯ ТЕМПЕРАТУРА: - 40 C; МАКСИМАЛЬНАЯ РАБОЧАЯ ТЕМПЕРАТУРА: + 85 C; УПАКОВКА / БЛОК: 3.81 MM X 3.81 MM X 3.81 MM; ДЛИНА: 3.81 MM; ШИРИНА: 3.81 MM; ВЫСОТА: 3.81 MM; УПАКОВКА: REEL; УПАКОВКА: CUT TAPE; УПАКОВКА: MOUSEREEL; ПРОДУКТ: RF CHOKES; ТИП: WIDEBAND; РАЗМЕР ФАБРИЧНОЙ УПАКОВКИ:РАЗМЕР ФАБРИЧНОЙ УПАКОВКИ: 2000; ВЕС ИЗДЕЛИЯ: 1,430 G</t>
  </si>
  <si>
    <t>TCCH-80+</t>
  </si>
  <si>
    <t>КАТЕГОРИЯ ПРОДУКТА: ТАНТАЛОВЫЕ КОНДЕНСАТОРЫ - ТВЕРДЫЕ SMD, РОХС: ПОДРОБНОСТИ, РЯД: 293D, ЕМКОСТЬ: 100 МКФ, НОМИНАЛЬНЫЙ ОХВАТ ПОСТОЯННОГО ТОКА: 16 В ПОСТОЯННОГО ТОКА, ТОЛЕРАНТНОСТЬ: 0,2, СОЭ: 600 МОМ, ЖИЛИЩНЫЙ КОДЕКС - В: 2917, КОД КОРПУСА - ММ: 7343, КОД ПАРТИИ ПРОИЗВОДИТЕЛЯ: СЛУЧАЙ Д, ВЫСОТА: 2,8 ММ, МИНИМАЛЬНАЯ РАБОЧАЯ ТЕМПЕРАТУРА: - 55 С, МАКСИМАЛЬНАЯ РАБОЧАЯ ТЕМПЕРАТУРА: + 125 С,КЛЕМТИП: СМД/СМТ, КОЭФФИЦИЕНТ ПОТЕРЬ DF: 8, ТОК УТЕЧКИ: 16 МКА, ДЛИНА: 7,3 ММ, ПРОДУКТ: ТАНТАЛ ТВЕРДЫЙ СТАНДАРТНЫЙ, ПРОЧЕЕ, РАЗНОЕ, ТИП ПРОДУКТА: ТАНТАЛОВЫЕ КОНДЕНСАТОРЫ, ПУЛЬСАЦИИ ТОКА: 500 МА,</t>
  </si>
  <si>
    <t>293D107X0016D2TE3</t>
  </si>
  <si>
    <t>КАТЕГОРИЯ ПРОДУКТА: ТАНТАЛОВЫЕ КОНДЕНСАТОРЫ - ТВЕРДЫЕ, ДЛЯ ПОВЕРХНОСТНОГО МОНТАЖА; СЕРИЯ: 593D; ЁМКОСТЬ: 22 UF; НОМИНАЛЬНОЕ НАПРЯЖЕНИЕ ПОСТОЯННОГО ТОКА: 35 VDC; ДОПУСТИМОЕ ОТКЛОНЕНИЕ: 20 %; КОРПУС - ДЮЙМЫ: 2917; КОРПУС - ММ: 7343; РЕГ. КОД ПРОИЗВ.: D CASE; ВЫСОТА: 3.1 MM; МИНИМАЛЬНАЯ РАБОЧАЯ ТЕМПЕРАТУРА: - 55 C; МАКСИМАЛЬНАЯ РАБОЧАЯ ТЕМПЕРАТУРА: + 85 C; УПАКОВКА: REEL; УПАКОВКА: CUT TAPE; УПАКОВКА: MOUSEREEL; ТИП ВЫВОДОВ: SMD/SMT; ТОРГОВАЯ МАРКА: VISHAY / SPRAGUE; ДЛИНА: 7.3 MM; ПРОДУКТ: TANTALUM SOLID LOW ESR COMMERCIAL GRADE; ТИП ПРОДУКТА: TANTALUM CAPACITORS; РАЗМЕР ФАБРИЧНОЙ УПАКОВКИ:РАЗМЕР ФАБРИЧНОЙ УПАКОВКИ: 500; ПОДКАТЕГОРИЯ: CAPACITORS; КОММЕРЧЕСКОЕ ОБОЗНАЧЕНИЕ: TANTAMOUNT; ТИП: MOLDED; ШИРИНА: 4.3 MM; ДРУГИЕ НАЗВАНИЯ ТОВАРА №: 593D226X0035D2WE3; ВЕС ИЗДЕЛИЯ: 400 MG</t>
  </si>
  <si>
    <t>593D226X0035D2TE3</t>
  </si>
  <si>
    <t>ТАНТАЛОВЫЕ КОНДЕНСАТОРЫ-ТВЕРДЫЕ,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 ТАНТАЛОВЫЙ КОНДЕНСАТОР ПОСТОЯННОЙ ЁМКОСТИ, ПОВЕРХНОСТНОГО МОНТАЖА</t>
  </si>
  <si>
    <t>КАТЕГОРИЯ ПРОДУКТА: ТАНТАЛОВЫЕ КОНДЕНСАТОРЫ - ТВЕРДЫЕ, ДЛЯ ПОВЕРХНОСТНОГО МОНТАЖА, ROHS: ПОДРОБНОСТИ, СЕРИЯ: TAJ STANDARD, ЁМКОСТЬ: 100 UF, НОМИНАЛЬНОЕ НАПРЯЖЕНИЕ ПОСТОЯННОГО ТОКА: 10 VDC, ДОПУСТИМОЕ ОТКЛОНЕНИЕ: 0,2, ЭФФЕКТИВНОЕ ПОСЛЕДОВАТЕЛЬНОЕ СОПРОТИВЛЕНИЕ: 1.2 OHMS, КОРПУС - ДЮЙМЫ: 2312, КОРПУС - ММ: 6032, РЕГ. КОД ПРОИЗВ.: C CASE, ВЫСОТА: 2.6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0.08, ТОК УТЕЧКИ: 10 UA, ДЛИНА: 6 MM, ПРОДУКТ: TANTALUM SOLID STANDARD GRADE - OTHER VARIOUS, ТИП ПРОДУКТА: TANTALUM CAPACITORS, РАЗМЕР ФАБРИЧНОЙ УПАКОВКИ: 500, ПОДКАТЕГОРИЯ: CAPACITORS, ТИП: GENERAL PURPOSE SMT CHIP TANTALUM CAPACITORS, ШИРИНА: 3.2 MM, ДРУГИЕ НАЗВАНИЯ ТОВАРА №: TAJC107M010R</t>
  </si>
  <si>
    <t>TAJC107M010RNJ</t>
  </si>
  <si>
    <t>КАТЕГОРИЯ ПРОДУКТА: ТАНТАЛОВЫЕ КОНДЕНСАТОРЫ - ТВЕРДЫЕ, ДЛЯ ПОВЕРХНОСТНОГО МОНТАЖА, ROHS: ПОДРОБНОСТИ, СЕРИЯ: TAJ, ЁМКОСТЬ: 22 UF, НОМИНАЛЬНОЕ НАПРЯЖЕНИЕ ПОСТОЯННОГО ТОКА: 20 VDC, ДОПУСТИМОЕ ОТКЛОНЕНИЕ: 0,2, ЭФФЕКТИВНОЕ ПОСЛЕДОВАТЕЛЬНОЕ СОПРОТИВЛЕНИЕ: 1.6 OHMS, КОРПУС - ДЮЙМЫ: 2312, КОРПУС - ММ: 6032, РЕГ. КОД ПРОИЗВ.: C CASE, ВЫСОТА: 2.6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0,06, ТОК УТЕЧКИ: 4.4 UA, ДЛИНА: 6 MM, ПРОДУКТ: TANTALUM SOLID STANDARD GRADE - OTHER VARIOUS, ТИП ПРОДУКТА: TANTALUM CAPACITORS, РАЗМЕР ФАБРИЧНОЙ УПАКОВКИ: 500, ПОДКАТЕГОРИЯ: CAPACITORS, ТИП: GENERAL PURPOSE SMT CHIP TANTALUM CAPACITORS, ШИРИНА: 3.2 MM, ДРУГИЕ НАЗВАНИЯ ТОВАРА №: TAJC226M020R</t>
  </si>
  <si>
    <t>TAJC226M020RNJ</t>
  </si>
  <si>
    <t>КАТЕГОРИЯ ПРОДУКТА: ПОЛИМЕРНЫЕ ТАНТАЛОВЫЕ КОНДЕНСАТОРЫ, ROHS: ПОДРОБНОСТИ, ТИП ВЫВОДОВ: SMD/SMT, СЕРИЯ: TQC, ЁМКОСТЬ: 100 UF, НОМИНАЛЬНОЕ НАПРЯЖЕНИЕ ПОСТОЯННОГО ТОКА: 16 VDC, ДОПУСТИМОЕ ОТКЛОНЕНИЕ: 0,2, ЭФФЕКТИВНОЕ ПОСЛЕДОВАТЕЛЬНОЕ СОПРОТИВЛЕНИЕ: 50 MOHMS, КОРПУС - ДЮЙМЫ: 2917, КОРПУС - ММ: 7343, ВЫСОТА: 1.9 MM, РЕГ. КОД ПРОИЗВ.: D2 CASE, МИНИМАЛЬНАЯ РАБОЧАЯ ТЕМПЕРАТУРА: - 55 C, МАКСИМАЛЬНАЯ РАБОЧАЯ ТЕМПЕРАТУРА: + 105 C, УПАКОВКА: REEL, УПАКОВКА: CUT TAPE, УПАКОВКА: MOUSEREEL, ТОРГОВАЯ МАРКА: PANASONIC, КОЭФФИЦИЕНТ ЗАТУХАНИЯ, DF: 10, ТОК УТЕЧКИ: 160 UA, ДЛИНА: 7.3 MM, ЧУВСТВИТЕЛЬНЫЙ К ВЛАЖНОСТИ: YES, УПАКОВКА / БЛОК: 2917 (7343 METRIC), ПРОДУКТ: TANTALUM ORGANIC POLYMER LOW ESR, ТИП ПРОДУКТА: TANTALUM CAPACITORS, ПУЛЬСИРУЮЩИЙ ТОК: 1.8 A, РАЗМЕР ФАБРИЧНОЙ УПАКОВКИ: 3000, ПОДКАТЕГОРИЯ: CAPACITORS, КОММЕРЧЕСКОЕ ОБОЗНАЧЕНИЕ: POSCAP, ШИРИНА: 4.3 MM</t>
  </si>
  <si>
    <t>16TQC100MYF</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</si>
  <si>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</si>
  <si>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МНОГОСЛОЙНЫЕ КЕРАМИЧЕСКИЕ КОНДЕНСАТОРЫ MLCC - SMD/SMT, РОХС: ПОДРОБНОСТИ, ЕМКОСТЬ: 1 МКФ, НОМИНАЛЬНЫЙ ОХВАТ ПОСТОЯННОГО ТОКА: 25 В ПОСТОЯННОГО ТОКА, ДИЭЛЕКТРИК: X7R, ТОЛЕРАНТНОСТЬ: 0,1, ЖИЛИЩНЫЙ КОДЕКС - В: 805, КОД КОРПУСА - ММ: 2012, ВЫСОТА: 1,25 ММ, МИНИМАЛЬНАЯ РАБОЧАЯ ТЕМПЕРАТУРА: - 55 С, МАКСИМАЛЬНАЯ РАБОЧАЯ ТЕМПЕРАТУРА: + 125 С, ПРОДУКТ: MLCC ОБЩЕГО ТИПА, КЛЕМТИП: СМД/СМТ, ЗАКРЫТИЕ: СТАНДАРТНЫЙ, РЯД: СС, ЭЛЕКТРИЧЕСКАЯ ЕМКОСТЬ - НФ: 1000 НФ, СОРТ: КЛАСС 2, ДЛИНА: 2 ММ, УПАКОВКА/КОРОБКА: 0805 (МЕТРИКА 2012 Г.), ТИП ПРОДУКТА: КЕРАМИЧЕСКИЕ КОНДЕНСАТОРЫ, КОЛИЧЕСТВО УПАКОВКИ С ЗАВОДА: 3000,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1,25 ММ,</t>
  </si>
  <si>
    <t>CC0805KKX7R8BB105</t>
  </si>
  <si>
    <t>КАТЕГОРИЯ ПРОДУКТА: МНОГОСЛОЙНЫЕ КЕРАМИЧЕСКИЕ КОНДЕНСАТОРЫ MLCC - С ВЫВОДАМИ, ROHS: ПОДРОБНОСТИ, РЯД: РДЭ, СТИЛЬ ЗАВЕРШЕНИЯ: РАДИАЛЬНЫЙ, ЕМКОСТЬ: 0,47 МКФ, НОМИНАЛЬНОЕ НАПРЯЖЕНИЕ ПОСТОЯННОГО ТОКА: 25 В ПОСТОЯННОГО ТОКА, ДИЭЛЕКТРИК: X7R, ТОЛЕРАНТНОСТЬ: 0,1, РАССТОЯНИЕ МЕЖДУ ВЫВОДАМИ: 5 ММ, СТИЛЬ КОРПУСА: БЛИЖНИЙ СВЕТ, МИНИМАЛЬНАЯ РАБОЧАЯ ТЕМПЕРАТУРА: - 55 С, МАКСИМАЛЬНАЯ РАБОЧАЯ ТЕМПЕРАТУРА: + 125 С, ПРОДУКТ: MLCC ОБЩЕГО ТИПА, ДИАМЕТР: -, ДЛИНА: 4 ММ, ШИРИНА: 2,5 ММ, ВЫСОТА: 3,5 ММ, ЕМКОСТЬ - НФ: 100 НФ, ЕМКОСТЬ - ПФ: 100000 ПФ, СОРТ: КЛАСС 2, ДИАМЕТР СВИНЦА: 0,5 ММ, ВЕДУЩИЙ СТИЛЬ: ВНУТРИ КИНК, ТИП ПРОДУКТА: КЕРАМИЧЕСКИЕ КОНДЕНСАТОРЫ,</t>
  </si>
  <si>
    <t>CC0805KKX7R8BB474</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</si>
  <si>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X7R, ДОПУСТИМОЕ ОТКЛОНЕНИЕ: 0,1, КОРПУС - ДЮЙМЫ: 805, КОРПУС - ММ: 2012, ВЫСОТА: 0.6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ТОРГОВАЯ МАРКА: YAGEO, ЕМКОСТЬ - НФ: 10 NF, ЕМКОСТЬ - ПФ: 10000 PF, КЛАСС: CLASS 2, ДЛИНА: 2 MM, УПАКОВКА / БЛОК: 0805 (2012 METRIC), ТИП ПРОДУКТА: CERAMIC CAPACITORS, РАЗМЕР ФАБРИЧНОЙ УПАКОВКИ: 4000, ПОДКАТЕГОРИЯ: CAPACITORS, ТИП: GENERAL PURPOSE AND HIGH CAPACITANCE SURFACE MOUNT CERAMIC MULTILAYER CAPACITOR, НОМИНАЛЬНОЕ НАПРЯЖЕНИЕ ПЕРЕМЕННОГО ТОКА: -, ШИРИНА: 1.25 MM, ДРУГИЕ НАЗВАНИЯ ТОВАРА №: 08052R103K9B20D</t>
  </si>
  <si>
    <t>CC0805KRX7R9BB103</t>
  </si>
  <si>
    <t>КАТЕГОРИЯ ПРОДУКТА: МНОГОСЛОЙНЫЕ КЕРАМИЧЕСКИЕ КОНДЕНСАТОРЫ MLCC - SMD/SMT, РОХС: ПОДРОБНОСТИ, ЕМКОСТЬ: 4,7 МКФ, НОМИНАЛЬНОЕ НАПРЯЖЕНИЕ ПОСТОЯННОГО ТОКА: 16 В ПОСТОЯННОГО ТОКА, ДИЭЛЕКТРИК: Y5V, ТОЛЕРАНТНОСТЬ: 0,2, ЖИЛИЩНЫЙ КОДЕКС - В: 1206, КОД КОРПУСА - ММ: 3216, ВЫСОТА: 0,85 ММ, МИНИМАЛЬНАЯ РАБОЧАЯ ТЕМПЕРАТУРА: -30С, МАКСИМАЛЬНАЯ РАБОЧАЯ ТЕМПЕРАТУРА: + 85 С, ПРОДУКТ: MLCC ОБЩЕГО ТИПА, ТИП ЗАЖИМА: СМД/СМТ, ЗАКРЫТИЕ: СТАНДАРТНЫЙ, РЯД: CC, ЭЛЕКТРИЧЕСКАЯ ЕМКОСТЬ - НФ: 4700НФ, СОРТ: КЛАСС 2, ДЛИНА: 3,2 ММ, УПАКОВКА/КОРОБКА: 1206 (3216 МЕТРИЧЕСКИХ), ТИП ПРОДУКТА: КЕРАМИЧЕСКИЕ КОНДЕНСАТОРЫ, КОЛИЧЕСТВО УПАКОВКИ С ЗАВОДА: 4000,</t>
  </si>
  <si>
    <t>CC1206MRY5V7BB475</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</si>
  <si>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16 VDC; ДИЭЛЕКТРИЧЕСКИЙ: X7R; ДОПУСТИМОЕ ОТКЛОНЕНИЕ: 5 %;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SMD COMM X7R; КЛАСС: CLASS 2; ДЛИНА: 3.2 MM; УПАКОВКА / БЛОК: 1206 (3216 METRIC); РАЗМЕР ФАБРИЧНОЙ УПАКОВКИ: 2000; ТИП: X7R DIELECTRIC COMMERCIAL GRADE MLCCS; НОМИНАЛЬНОЕ НАПРЯЖЕНИЕ ПЕРЕМЕННОГО ТОКА: -; ШИРИНА: 1.6 MM; ДРУГИЕ НАЗВАНИЯ ТОВАРА №: C1206C106J4RAC7800; ВЕС ИЗДЕЛИЯ: 27 MG</t>
  </si>
  <si>
    <t>C1206C106J4RACTU</t>
  </si>
  <si>
    <t>КАТЕГОРИЯ ПРОДУКТА: МНОГОСЛОЙНЫЕ КЕРАМИЧЕСКИЕ КОНДЕНСАТОРЫ MLCC - SMD/SMT, ЕМКОСТЬ: 1,8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</si>
  <si>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GJM1555C1H1R8WB01</t>
  </si>
  <si>
    <t>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 ИСПОЛЬЗУЮТСЯ В ЭЛЕКТРОННЫХ УСТРОЙСТВАХ</t>
  </si>
  <si>
    <t>КАТЕГОРИЯ ПРОДУКТА: ТОЛСТОПЛЕНОЧНЫЕ РЕЗИСТОРЫ – ДЛЯ ПОВЕРХНОСТНОГО МОНТАЖА, ROHS: ПОДРОБНОСТИ, СЕРИЯ: CR0603, СОПРОТИВЛЕНИЕ: 84,50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</si>
  <si>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CR0603-JW-102ELF</t>
  </si>
  <si>
    <t>ОДНОПОЛЮСНЫЙ ДВУХПОЗИЦИОННЫЙ ПЕРЕКЛЮЧАТЕЛЬ. НЕ ВОЕННОГО НАЗНАЧЕНИЯ.</t>
  </si>
  <si>
    <t>КАТЕГОРИЯ ПРОДУКТА: ОДНОПОЛЮСНЫЙ ДВУХПОЗИЦИОННЫЙ ПЕРЕКЛЮЧАТЕЛЬ / КОМПЛЕКТЫ ПЕРЕКЛЮЧАТЕЛЕЙ,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t>
  </si>
  <si>
    <t>КАТЕГОРИЯ ПРОДУКТА: РАЗЪЕМЫ DIN 41612, ROHS: ПОДРОБНОСТИ, ПРОДУКТ: RECEPTACLES, КОЛИЧЕСТВО ПОЗИЦИЙ: 96 POSITION, КОЛИЧЕСТВО РЯДОВ: 3 ROW, ШАГ: 2.54 MM, ТИП: TYPE C, ТИП ВЫВОДОВ: SOLDER PIN, УГОЛ МОНТАЖА: STRAIGHT, НОМИНАЛЬНЫЙ ТОК: 2 A, ПОКРЫТИЕ КОНТАКТА: NICKEL, МАТЕРИАЛ КОНТАКТА: COPPER ALLOY, СЕРИЯ: DIN-SIGNAL C, УПАКОВКА: BULK, ТОРГОВАЯ МАРКА: HARTING, МАТЕРИАЛ КОРПУСА: THERMOPLASTIC (TP), ТИП ПРОДУКТА: DIN 41612 CONNECTORS, РЯДОВ ПОД НАГРУЗКОЙ: A + B + C, РАЗМЕР ФАБРИЧНОЙ УПАКОВКИ: 100, ПОДКАТЕГОРИЯ: BACKPLANE CONNECTORS, ДЛИНА СВОБОДНОГО КОНЦА: 4.5 MM, КОММЕРЧЕСКОЕ ОБОЗНАЧЕНИЕ: DIN-SIGNAL, ДРУГИЕ НАЗВАНИЯ ТОВАРА №: 09-03-296-6825 09 03 296 6825 9032966825</t>
  </si>
  <si>
    <t>9032966825</t>
  </si>
  <si>
    <t>КАТЕГОРИЯ ПРОДУКТА: ОПОРНЫЕ ИЗОЛЯТОРЫ И ПРОСТАВКИ, ROHS: ПОДРОБНОСТИ, ПРОДУКТ: SPACERS, ТИП: ROUND METRIC, РАЗМЕР РЕЗЬБЫ: M2.5, ДЛИНА: 6.4 MM, МАТЕРИАЛ: STEEL, ВНЕШНИЙ ДИАМЕТР: 5.1 MM, ПОКРЫТИЕ: TIN, ТИП РАЗЪЁМА: FEMALE / FEMALE, УПАКОВКА: REEL, УПАКОВКА: CUT TAPE, УПАКОВКА: MOUSEREEL, ТОРГОВАЯ МАРКА: WURTH ELEKTRONIK, ТИП ПРОДУКТА: STANDOFFS, SPACERS &amp; SUPPORTS, СЕРИЯ: WA-SMSI, РАЗМЕР ФАБРИЧНОЙ УПАКОВКИ: 450, ПОДКАТЕГОРИЯ: HARDWARE, ВЕС ИЗДЕЛИЯ: 688 MG,</t>
  </si>
  <si>
    <t>9774050151R</t>
  </si>
  <si>
    <t>КАТЕГОРИЯ ПРОДУКТА: ПЛАТА К ПЛАТЕ И ВТОРИЧНЫЕ РАЗЪЕМЫ, РОХС: ПОДРОБНОСТИ, ПРОДУКТ: РОЗЕТКИ, КОЛИЧЕСТВО ПОЗИЦИЙ: 80 ПОЗИЦИЯ, РАССТОЯНИЕ: 0,5 ММ, КОЛИЧЕСТВО РЯДОВ: 2 РЯД, КЛЕМТИП: ПРИПОЙ, УГОЛ УСТАНОВКИ: ВЕРТИКАЛЬНЫЙ, ВЫСОТА СТЕКА: 2 ММ, 2,5 ММ, НОМИНАЛЬНЫЙ ТОК: 500 МА, НОМИНАЛЬНОЕ НАПРЯЖЕНИЕ: 60 V, МИНИМАЛЬНАЯ РАБОЧАЯ ТЕМПЕРАТУРА: - 55 С, МАКСИМАЛЬНАЯ РАБОЧАЯ ТЕМПЕРАТУРА: + 85 С, КОНТАКТНЫЕ ПРОЦЕССЫ: ЗОЛОТО, КОНТАКТНЫЙ МАТЕРИАЛ: МЕДНЫЙ СПЛАВ, МАТЕРИАЛ КОРПУСА: ЖИДКОКРИСТАЛЛИЧЕСКИЙ ПОЛИМЕР (ЖКП), РЯД: П5КФ, ТИП ПРОДУКТА: МЕЖПЛАТНЫЕ И МЕЗОНИННЫЕ РАЗЪЕМЫ,</t>
  </si>
  <si>
    <t>AXK5F80537YG</t>
  </si>
  <si>
    <t>КАТЕГОРИЯ ПРОДУКТА: РАЗЪЕМЫ DIN 41612, ROHS: ПОДРОБНОСТИ, ПРОДУКТ: RECEPTACLES, КОЛИЧЕСТВО ПОЗИЦИЙ: 64 POSITION, КОЛИЧЕСТВО РЯДОВ: 3 ROW, ШАГ: 2.54 MM, ТИП: TYPE C, ТИП ВЫВОДОВ: SOLDER LUG, УГОЛ МОНТАЖА: STRAIGHT, НОМИНАЛЬНЫЙ ТОК: 2 A, ПОКРЫТИЕ КОНТАКТА: GOLD, МАТЕРИАЛ КОНТАКТА: COPPER ALLOY, СЕРИЯ: DIN-SIGNAL C, УПАКОВКА: TRAY, ТОРГОВАЯ МАРКА: HARTING, ТИП ПРОДУКТА: DIN 41612 CONNECTORS, РЯДОВ ПОД НАГРУЗКОЙ: A + C, РАЗМЕР ФАБРИЧНОЙ УПАКОВКИ: 27, ПОДКАТЕГОРИЯ: BACKPLANE CONNECTORS, КОММЕРЧЕСКОЕ ОБОЗНАЧЕНИЕ: DIN-SIGNAL</t>
  </si>
  <si>
    <t>9032646823</t>
  </si>
  <si>
    <t>КАТЕГОРИЯ ПРОДУКТА: РАЗЪЕМЫ DIN 41612, ROHS: ПОДРОБНОСТИ, ПРОДУКТ: СОСУДЫ, КОЛИЧЕСТВО ПОЗИЦИЙ: 160 ПОЗИЦИЯ, КОЛИЧЕСТВО СТРОК: 5 РЯДОВ, НЕТ: 2,54 ММ, СТИЛЬ ПОДКЛЮЧЕНИЯ: НАЖМИТЕ FIT, МОНТАЖНЫЙ УГОЛ: ПРЯМОЙ, НОМИНАЛЬНЫЙ ТОК: 1А, ДЕПОЗИТ ПО КОНТАКТАМ: ЗОЛОТО, КОНТАКТНЫЙ МАТЕРИАЛ: МЕДНЫЙ СПЛАВ, РЯД: ХАР-АВТОБУС 64, КОНДИЦИОНИРОВАНИЕ: ПОДНОС, ТИП ПРОДУКТА: РАЗЪЕМЫ DIN 41612, ЗАГРУЖЕНЫ СТРОКИ: Г+А+Б+В+Д, КОЛИЧЕСТВО ШТУК С ЗАВОДА: 20, ПОДКАТЕГОРИЯ: РАЗЪЕМЫ ОБЪЕДИНИТЕЛЬНОЙ ПЛАТЫ</t>
  </si>
  <si>
    <t>2021602301</t>
  </si>
  <si>
    <t>АТЕГОРИЯ ПРОДУКТА: РАЗЪЕМЫ DIN 41612, РОХС: ПОДРОБНОСТИ, ПРОДУКТ: ЗАГОЛОВКИ, КОЛИЧЕСТВО ПОЗИЦИЙ: 96 ПОЗИЦИЯ, КОЛИЧЕСТВО РЯДОВ: 3 РЯД, РАССТОЯНИЕ: 2,54 ММ, ТИП: ТИП С, КЛЕМТИП: ПРИПОЙ КОНТАКТ, УГОЛ УСТАНОВКИ: ПРЯМОЙ УГОЛ, НОМИНАЛЬНЫЙ ТОК: 2 А, КОНТАКТНЫЕ ПРОЦЕССЫ: ЗОЛОТО, КОНТАКТНЫЙ МАТЕРИАЛ: МЕДНЫЙ СПЛАВ, РЯД: DIN-СИГНАЛ C, УПАКОВКА: КАТУШКА, УПАКОВКА: РАЗРЕЗАТЬ ЛЕНТУ, ТИП ПРОДУКТА: РАЗЪЕМЫ DIN 41612, ЗАГРУЖЕННЫЕ СТРОКИ: А + Б + В, КОЛИЧЕСТВО УПАКОВКИ С ЗАВОДА: 20,</t>
  </si>
  <si>
    <t>9031966951</t>
  </si>
  <si>
    <t>КАТЕГОРИЯ ПРОДУКТА: ЖЕСТКИЕ МЕТРИЧЕСКИЕ РАЗЪЕМЫ, РОХС: ПОДРОБНОСТИ, ПРОДУКТ: РОЗЕТКИ, КОЛИЧЕСТВО РЯДОВ: 5 РЯД, КОЛИЧЕСТВО ПОЗИЦИЙ: 95 ПОЗИЦИЯ, ТИП ЗАЖИМА: НАЖМИТЕ КНОПКУ «ВХОД», УГОЛ УСТАНОВКИ: ПРЯМОЙ УГОЛ, КОНТАКТНЫЙ ПРОЦЕСС: ЗОЛОТО, РЯД: ХАР АВТОБУС HM, ТИП: ВВЕДИТЕ, КОНТАКТНЫЙ МАТЕРИАЛ: МЕДНЫЙ СПЛАВ, МАТЕРИАЛ КОРПУСА: ТЕРМОПЛАСТИК, РАССТОЯНИЕ: 2 ММ, ТИП ПРОДУКТА: ЖЕСТКИЕ МЕТРИЧЕСКИЕ СОЕДИНИТЕЛИ, КОЛИЧЕСТВО УПАКОВКИ С ЗАВОДА: 13, ПОДКАТЕГОРИЯ: РАЗЪЕМЫ ОБЪЕДИНИТЕЛЬНОЙ ПЛАТЫ,</t>
  </si>
  <si>
    <t>КАТЕГОРИЯ ПРОДУКТА: СОЕДИНИТЕЛИ ДЛЯ КАРТ ПАМЯТИ, ROHS: ПОДРОБНОСТИ, ПРОДУКТ: CARD CONNECTORS, ТИП КАРТЫ: MICROSD, ТИП: -, КОЛИЧЕСТВО КОНТАКТОВ: 8 CONTACT, КОЛИЧЕСТВО РЯДОВ: 1 ROW, ШАГ: 1.1 MM, ТИП ВЫВОДОВ: SMD/SMT, НОМИНАЛЬНЫЙ ТОК: 500 MA, ВИД МОНТАЖА: PCB MOUNT, ПОКРЫТИЕ КОНТАКТА: GOLD, УПАКОВКА: REEL, УПАКОВКА: CUT TAPE, УПАКОВКА: MOUSEREEL, ТОРГОВАЯ МАРКА: HIROSE CONNECTOR, ЦВЕТ: BLACK, МАТЕРИАЛ КОНТАКТА: COPPER, КЛАСС ОГНЕОПАСНОСТИ: UL 94 V-0, ВЫСОТА: 1.68 MM, МАТЕРИАЛ КОРПУСА: LIQUID CRYSTAL POLYMER (LCP), СПОСОБ ВСТАВКИ-ИЗВЛЕЧЕНИЯ: PUSH-PUSH, СОПРОТИВЛЕНИЕ ИЗОЛЯЦИИ: 1000 MOHMS, ДЛИНА: 13.85 MM, СОПРЯЖЁННЫЕ ЦИКЛЫ: 10000, МАКСИМАЛЬНАЯ РАБОЧАЯ ТЕМПЕРАТУРА: + 85 C, МИНИМАЛЬНАЯ РАБОЧАЯ ТЕМПЕРАТУРА: - 25 C, ТИП МОНТАЖА: STANDARD, ОРИЕНТАЦИЯ: RIGHT ANGLE, ТИП ПРОДУКТА: MEMORY CARD CONNECTORS, СЕРИЯ: DM3, РАЗМЕР ФАБРИЧНОЙ УПАКОВКИ: 1500, ПОДКАТЕГОРИЯ: MEMORY CONNECTORS &amp; SOCKETS, НОМИНАЛЬНОЕ НАПРЯЖЕНИЕ: 125 VAC, ДРУГИЕ НАЗВАНИЯ ТОВАРА №: 609-0031-0-00</t>
  </si>
  <si>
    <t>DM3AT-SF-PEJM5(21)</t>
  </si>
  <si>
    <t>КАТЕГОРИЯ ПРОДУКТА: РАЗЪЕМЫ DIN 41612, РОХС: ПОДРОБНОСТИ, ПРОДУКТ: ЗАГОЛОВКИ, КОЛИЧЕСТВО ПОЗИЦИЙ: 32 ПОЗИЦИЯ, КОЛИЧЕСТВО РЯДОВ: 2 РЯД, РАССТОЯНИЕ: 5,08 ММ, ТИП: ТИП Д, КЛЕМТИП: ПРИПОЙ КОНТАКТ, УГОЛ УСТАНОВКИ: ПРЯМОЙ УГОЛ, НОМИНАЛЬНЫЙ ТОК: 6 А, КОНТАКТНЫЕ ПРОЦЕССЫ: НИКЕЛЬ, КОНТАКТНЫЙ МАТЕРИАЛ: МЕДНЫЙ СПЛАВ, РЯД: DIN-POWER D, УПАКОВКА: МАССА, МАТЕРИАЛ КОРПУСА: ТЕРМОПЛАСТИК (ТП), ТИП ПРОДУКТА: РАЗЪЕМЫ DIN 41612, ЗАГРУЖЕННЫЕ СТРОКИ: А + С, КОЛИЧЕСТВО УПАКОВКИ С ЗАВОДА: 20, ПОДКАТЕГОРИЯ: РАЗЪЕМЫ ОБЪЕДИНИТЕЛЬНОЙ ПЛАТЫ, ДЛИНА ХВОСТА: 3 ММ,</t>
  </si>
  <si>
    <t>9041326921</t>
  </si>
  <si>
    <t>КАТЕГОРИЯ ПРОДУКТА: РАЗЪЕМЫ DIN 41612, ROHS: ПОДРОБНОСТИ, ПРОДУКТ: PLUGS, КОЛИЧЕСТВО ПОЗИЦИЙ: 32 POSITION, КОЛИЧЕСТВО РЯДОВ: 3 ROW, ШАГ: 5.08 MM, ТИП: TYPE D, ТИП ВЫВОДОВ: SOLDER PIN, УГОЛ МОНТАЖА: STRAIGHT, НОМИНАЛЬНЫЙ ТОК: 0,25, ПОКРЫТИЕ КОНТАКТА: GOLD, МАТЕРИАЛ КОНТАКТА: COPPER ALLOY, СЕРИЯ: DIN-POWER D, УПАКОВКА: TRAY, ТОРГОВАЯ МАРКА: HARTING, ТИП ПРОДУКТА: DIN 41612 CONNECTORS, РЯДОВ ПОД НАГРУЗКОЙ: A + C, РАЗМЕР ФАБРИЧНОЙ УПАКОВКИ: 100, ПОДКАТЕГОРИЯ: BACKPLANE CONNECTORS, КОММЕРЧЕСКОЕ ОБОЗНАЧЕНИЕ: DIN-POWER</t>
  </si>
  <si>
    <t>9041326922</t>
  </si>
  <si>
    <t>КАТЕГОРИЯ ПРОДУКТА: РАЗЪЕМЫ DIN 41612, РОХС: ПОДРОБНОСТИ, ПРОДУКТ: ЗАГОЛОВКИ, КОЛИЧЕСТВО ПОЗИЦИЙ: 96 ПОЗИЦИЯ, КОЛИЧЕСТВО РЯДОВ: 3 РЯД, РАССТОЯНИЕ: 2,54 ММ, ТИП: ТИП Р, КЛЕМТИП: ПРИПОЙ КОНТАКТ, УГОЛ УСТАНОВКИ: ПРЯМОЙ, НОМИНАЛЬНЫЙ ТОК: 2 А, КОНТАКТНЫЕ ПРОЦЕССЫ: ЗОЛОТО, КОНТАКТНЫЙ МАТЕРИАЛ: МЕДНЫЙ СПЛАВ, РЯД: DIN-СИГНАЛ R, УПАКОВКА: МАССА, Б МАТЕРИАЛ КОРПУСА: ТЕРМОПЛАСТИК (ТП), ТИП ПРОДУКТА: РАЗЪЕМЫ DIN 41612, ЗАГРУЖЕННЫЕ СТРОКИ: А + Б + В</t>
  </si>
  <si>
    <t>РОЗЕТКИ ПРЕДНАЗНАЧЕНЫ ДЛЯ ПРИМЕНЕНИЯ В ЭЛЕКТРОТЕХНИЧЕСКИХ СБОРКАХ ОБЩЕПРОМЫШЛЕННОГО НАЗНАЧЕНИЯ.</t>
  </si>
  <si>
    <t>КАТЕГОРИЯ ПРОДУКТА: КАБЕЛЕПРОВОДЫ И КАБЕЛЬНЫЕ КАНАЛЫ, ОГРАНИЧЕНИЯ НА ДОСТАВКУ: ПРОДУКТ ДОСТУПЕН ТОЛЬКО БИЗНЕС-КЛИЕНТАМ В СФЕРЕ OEM/EMS И ДИЗАЙНА.НОМИНАЛЬНЫЙ ТОК 16 А, РАБОЧАЯ ТЕМПЕРАТУРА (МАКС)60 °С, РАБОЧАЯ ТЕМПЕРАТУРА (МИН)-10 °С, НОМИНАЛЬНОЕ НАПРЯЖЕНИЕ (МАКС)250 В ПЕРЕМЕННОГО ТОКА, НОМИНАЛЬНОЕ НАПРЯЖЕНИЕ (МАКС)250 В ПЕРЕМЕННОГО ТОКА, СТИЛЬ МОНТАЖАСКВОЗНОЕ ОТВЕРСТИЕ ТИП: МОДУЛИ, МАТЕРИАЛ: ТЕРМОПЛАСТИК (ТП), СПОСОБ МОНТАЖА: ПАНЕЛЬ, ТИП ПРОДУКТА: КАБЕЛЬНЫЕ КАНАЛЫ И НАПРАВЛЯЮЩИЕ, РЯД: ХАН ПОРТ, КОЛИЧЕСТВО УПАКОВКИ С ЗАВОДА: 1, ПОДКАТЕГОРИЯ: УПРАВЛЕНИЕ ПРОВОДАМИ И КАБЕЛЯМИ,</t>
  </si>
  <si>
    <t>BE</t>
  </si>
  <si>
    <t>БЕЛЬГИЯ</t>
  </si>
  <si>
    <t>39500010001</t>
  </si>
  <si>
    <t>КАТЕГОРИЯ ПРОДУКТА: МОДУЛЬНЫЕ РАЗЪЕМЫ / РАЗЪЕМЫ ETHERNET, РОХС: ПОДРОБНОСТИ, ПРОДУКТ: РАЗЪЕМЫ, ПОЛ: ВИЛКА (ПАПА), КОДЫ USOC: RJ45, КОЛИЧЕСТВО ПОЗИЦИЙ/КОНТАКТОВ НА ПОРТ: 4P8C, КАТЕГОРИЯ ИСПОЛНЕНИЯ: КОТ 5, ТИП ЗАЖИМА: ИДЦ, МИНИМАЛЬНАЯ РАБОЧАЯ ТЕМПЕРАТУРА: -40С, МАКСИМАЛЬНАЯ РАБОЧАЯ ТЕМПЕРАТУРА: + 70 С, ЦВЕТ: ЧЕРНЫЙ, КЛАСС ВОСПЛАМЕНЯЕМОСТИ: УЛ 94 В-0, КОЛИЧЕСТВО КОНТАКТОВ: 8 КОНТАКТ, КОЛИЧЕСТВО ПОЗИЦИЙ: 4 ПОЗИЦИЯ, ТИП ПРОДУКТА: МОДУЛЬНЫЕ РАЗЪЕМЫ / РАЗЪЕМЫ ETHERNET, КОЛИЧЕСТВО УПАКОВКИ С ЗАВОДА: 10, ПОДКАТЕГОРИЯ: МОДУЛЬНЫЕ РАЗЪЕМЫ / РАЗЪЕМЫ ETHERNET,</t>
  </si>
  <si>
    <t>9451511122</t>
  </si>
  <si>
    <t>КАТЕГОРИЯ ПРОДУКТА: СТАНДАРТНЫЕ РАЗЪЕМЫ D-SUB, РОХС: ПОДРОБНОСТИ, КОЛИЧЕСТВО ПОЗИЦИЙ: 9 ПОЗИЦИЯ, ПОЛ КОНТАКТА: ШТИФТ (ПАПА), КЛЕМТИП: ПРИПОЙ КОНТАКТ, ТИП КРЕПЛЕНИЯ: СКВОЗНОЕ ОТВЕРСТИЕ, УГОЛ УСТАНОВКИ: ПРЯМОЙ УГОЛ, КОЛИЧЕСТВО РЯДОВ: 2 РЯД, ПОЛ: МУЖСКОЙ, КОНТАКТНЫЕ ПРОЦЕССЫ: ЗОЛОТО, ТИП: ЗАТЫКАТЬ, РАЗМЕР КОРПУСА: 1 И), МАТЕРИАЛ КОРПУСА: ПОЛИБУТИЛЕНТЕРЕФТАЛАТ (ПБТ), ВОЗНЯ: СТАЛЬ, ОТФИЛЬТРОВАНО: НЕФИЛЬТРОВАННОЕ, УПАКОВКА: ПОДНОС, ШТЕКЕРНЫЕ ЗАМКИ: БЕЗ ЗАМКОВ, ТИП КОНТАКТА: ОБРАБОТАННЫЕ КОНТАКТЫ, НОМИНАЛЬНЫЙ ТОК: 7 А, ВСТАВЬТЕ КОНФИГУРАЦИЮ: Е09, МАКСИМАЛЬНАЯ РАБОЧАЯ ТЕМПЕРАТУРА: + 125 С, МИНИМАЛЬНАЯ РАБОЧАЯ ТЕМПЕРАТУРА: - 55 С, ТИП ПРОДУКТА: РАЗЪЕМЫ D-SUB — СТАНДАРТНАЯ ПЛОТНОСТЬ, КОЛИЧЕСТВО УПАКОВКИ С ЗАВОДА: 100, ПОДКАТЕГОРИЯ: РАЗЪЕМЫ D-SUB,</t>
  </si>
  <si>
    <t>9661226802</t>
  </si>
  <si>
    <t>КАТЕГОРИЯ ПРОДУКТА: РАЗЪЕМЫ DIN 41612, РОХС: ПОДРОБНОСТИ, ПРОДУКТ: ЗАГОЛОВКИ, КОЛИЧЕСТВО ПОЗИЦИЙ: 15 ПОЗИЦИЯ, КОЛИЧЕСТВО РЯДОВ: 2 РЯД, ПОДАЧА: 5,08 ММ, ТИП: ТИП Н, СТИЛЬ ЗАВЕРШЕНИЯ: ПРИПОЙ КОНТАКТ, УГОЛ УСТАНОВКИ: ПРЯМОЙ УГОЛ, ТЕКУЩИЙ РЕЙТИНГ: 15 А, КОНТАКТНОЕ ПОКРЫТИЕ: СЕРЕБРО, КОНТАКТНЫЙ МАТЕРИАЛ: МЕДНЫЙ СПЛАВ, РЯД: DIN-POWER H, УПАКОВКА: МАССА, МАТЕРИАЛ КОРПУСА: ТЕРМОПЛАСТИК (ТП), ТИП ПРОДУКТА: РАЗЪЕМЫ DIN 41612, ЗАГРУЖЕНО СТРОК: Г + Д, КОЛИЧЕСТВО ЗАВОДСКОЙ УПАКОВКИ: 20,</t>
  </si>
  <si>
    <t>9664286702</t>
  </si>
  <si>
    <t>КАТЕГОРИЯ ПРОДУКТА: СОЕДИНИТЕЛИ С ВЫСОКОЙ ПЛОТНОСТЬЮ КОНТАКТОВ СЕРИИ (ТИПОВ): D-SUB, ROHS: ПОДРОБНОСТИ, КОЛИЧЕСТВО ПОЗИЦИЙ: 26 POSITION, КОЛИЧЕСТВО РЯДОВ: 3 ROW, ТИП РАЗЪЁМА: MALE, ТИП ВЫВОДОВ: SOLDER, СЕРИЯ: D-SUB, УПАКОВКА: TRAY, НОМИНАЛЬНОЕ НАПРЯЖЕНИЕ 2 А, ОТФИЛЬТРОВАННЫЙ: UNFILTERED, ТИП ПРОДУКТА: HIGH DENSITY D-SUB CONNECTORS, МАТЕРИАЛ КОРПУСА: STEEL, ПОКРЫТИЕ ОБОЛОЧКИ: TIN,ПОДКАТЕГОРИЯ: D-SUB CONNECTORS,</t>
  </si>
  <si>
    <t>9562005615050</t>
  </si>
  <si>
    <t>КАТЕГОРИЯ ПРОДУКТА: МЕЖКАБЕЛЬНАЯ РОЗЕТКА С МЕХАНИЧЕСКИМ ЗАЖИМОМ И ПАТРУБКОМ ИЗ ПВХ, МЕТАЛЛ, РЕЗЬБА, МОНТАЖ: ПАЙКА, КОНТАКТОВ: 2 X 1,5ММ, ТОК: 10A, НАПР.: 500V, --, НА КАБЕЛЬ: , КРЫШКА: ПЛАСТИК, НА ТРОСИКЕ</t>
  </si>
  <si>
    <t>WS16K2ZQ1</t>
  </si>
  <si>
    <t>WEIPU</t>
  </si>
  <si>
    <t>КАТЕГОРИЯ ПРОДУКТА:МЕЖКАБЕЛЬНАЯ РОЗЕТКА С МЕХАНИЧЕСКИМ ЗАЖИМОМ И ПАТРУБКОМ ИЗ ПВХ, МЕТАЛЛ, РЕЗЬБА, МОНТАЖ: ПАЙКА, КОНТАКТОВ: 7 X 1ММ, ТОК: 5A, НАПР.: 400V, --, НА КАБЕЛЬ: , КРЫШКА: ПЛАСТИК, НА ТРОСИКЕ</t>
  </si>
  <si>
    <t>WS16K7ZQ1</t>
  </si>
  <si>
    <t>КАТЕГОРИЯ ПРОДУКТА: РАЗЪЕМЫ DIN 41612, ROHS: ПОДРОБНОСТИ, ПРОДУКТ: RECEPTACLES, КОЛИЧЕСТВО ПОЗИЦИЙ: 96 POSITION, КОЛИЧЕСТВО РЯДОВ: 3 ROW, ШАГ: 2.54 MM, ТИП: TYPE C, ТИП ВЫВОДОВ: SOLDER LUG, УГОЛ МОНТАЖА: STRAIGHT, НОМИНАЛЬНЫЙ ТОК: 4 A, ПОКРЫТИЕ КОНТАКТА: GOLD, МАТЕРИАЛ КОНТАКТА: COPPER ALLOY, СЕРИЯ: DIN-SIGNAL C, УПАКОВКА: BULK, ТОРГОВАЯ МАРКА: HARTING, ТИП ПРОДУКТА: DIN 41612 CONNECTORS, РЯДОВ ПОД НАГРУЗКОЙ: A + B + C, РАЗМЕР ФАБРИЧНОЙ УПАКОВКИ: 27, ПОДКАТЕГОРИЯ: BACKPLANE CONNECTORS, ДЛИНА СВОБОДНОГО КОНЦА: 5.2 MM, 7.7 MM, КОММЕРЧЕСКОЕ ОБОЗНАЧЕНИЕ: DIN-SIGNAL</t>
  </si>
  <si>
    <t>КАТЕГОРИЯ ПРОДУКТА: РАЗЪЕМЫ DIN 41612, РОХС: ПОДРОБНОСТИ, ПРОДУКТ: КОНТАКТЫ, КОЛИЧЕСТВО ПОЗИЦИЙ: -, КОЛИЧЕСТВО РЯДОВ: -, РАССТОЯНИЕ: -, ТИП: ХАР-БУС 64, КЛЕМТИП: ОБЖИМ, УГОЛ УСТАНОВКИ: ПРЯМОЙ, НОМИНАЛЬНЫЙ ТОК: 1 А, КОНТАКТНЫЕ ПРОЦЕССЫ: ЗОЛОТО, КОНТАКТНЫЙ МАТЕРИАЛ: МЕДНЫЙ СПЛАВ, РЯД: ЕСТЬ-АВТОБУС 64, УПАКОВКА: ПОДНОС, ПОЛ КОНТАКТА: ЖЕНСКИЙ, ТИП ПРОДУКТА: РАЗЪЕМЫ DIN 41612, КОЛИЧЕСТВО УПАКОВКИ С ЗАВОДА: 1000, ПОДКАТЕГОРИЯ: РАЗЪЕМЫ ОБЪЕДИНИТЕЛЬНОЙ ПЛАТЫ, ТОЛЩИНА КАБЕЛЯ: 28-20, НОМЕР ДЕТАЛИ.</t>
  </si>
  <si>
    <t>2050002513</t>
  </si>
  <si>
    <t>КАТЕГОРИЯ ПРОДУКТА: РАЗЪЕМЫ DIN 41612, РОХС: ПОДРОБНОСТИ, ПРОДУКТ: ЗАГОЛОВКИ, КОЛИЧЕСТВО ПОЗИЦИЙ: 64 ПОЗИЦИЯ, КОЛИЧЕСТВО РЯДОВ: 2 РЯД, ПОДАЧА: 2,54 ММ, ТИП: ТИП С, СТИЛЬ ЗАВЕРШЕНИЯ: ПРИПОЙ КОНТАКТ, УГОЛ УСТАНОВКИ: ПРЯМОЙ УГОЛ, ТЕКУЩИЙ РЕЙТИНГ: 2 А, КОНТАКТНОЕ ПОКРЫТИЕ: НИКЕЛЬ, КОНТАКТНЫЙ МАТЕРИАЛ: МЕДНЫЙ СПЛАВ, РЯД: DIN-СИГНАЛ C, УПАКОВКА: МАССА, МАТЕРИАЛ КОРПУСА: ТЕРМОПЛАСТИК (ТП), ТИП ПРОДУКТА: РАЗЪЕМЫ DIN 41612, ЗАГРУЖЕНО СТРОК: А + С, КОЛИЧЕСТВО ЗАВОДСКОЙ УПАКОВКИ: 100,</t>
  </si>
  <si>
    <t>КАТЕГОРИЯ ПРОДУКТА: РАЗЪЕМЫ DIN 41612, РОХС: ПОДРОБНОСТИ, ПРОДУКТ: РОЗЕТКИ, КОЛИЧЕСТВО ПОЗИЦИЙ: 48 ПОЗИЦИЯ, КОЛИЧЕСТВО РЯДОВ: 3 РЯД, РАССТОЯНИЕ: 5,08 ММ, ТИП: ТИП Е, КЛЕМТИП: НАКОНЕЧНИК ДЛЯ ПАЙКИ, УГОЛ УСТАНОВКИ: ПРЯМОЙ, НОМИНАЛЬНЫЙ ТОК: 6 А, КОНТАКТНЫЕ ПРОЦЕССЫ: ЗОЛОТО, КОНТАКТНЫЙ МАТЕРИАЛ: МЕДНЫЙ СПЛАВ, РЯД: DIN-POWER E, УПАКОВКА: ПОДНОС, ТИП ПРОДУКТА: РАЗЪЕМЫ DIN 41612, ЗАГРУЖЕННЫЕ СТРОКИ: А + В + Е, КОЛИЧЕСТВО УПАКОВКИ С ЗАВОДА: 20, ПОДКАТЕГОРИЯ: РАЗЪЕМЫ ОБЪЕДИНИТЕЛЬНОЙ ПЛАТЫ, ДЛИНА ХВОСТА: 8 ММ, ИМЯ БРЕНДА: DIN-POWER,</t>
  </si>
  <si>
    <t>9052486823</t>
  </si>
  <si>
    <t>КАТЕГОРИЯ ПРОДУКТА: РАЗЪЕМЫ DIN 41612, РОХС: ПОДРОБНОСТИ, ПРОДУКТ: РАЗЪЕМЫ, КОЛИЧЕСТВО РЯДОВ: 2 РЯД, ТИП: КОРПУС КОРПУСА, КЛЕМТИП: -, УГОЛ УСТАНОВКИ: ПРЯМОЙ, НОМИНАЛЬНЫЙ ТОК: -, КОНТАКТНЫЕ ПРОЦЕССЫ: -, КОНТАКТНЫЙ МАТЕРИАЛ: -, УПАКОВКА: МАССА, ТИП АКСЕССУАРА: КОРПУС КОРПУСА, МАТЕРИАЛ КОРПУСА: ПЛАСТИК, ТИП ПРОДУКТА: РАЗЪЕМЫ DIN 41612, КОЛИЧЕСТВО УПАКОВКИ С ЗАВОДА: 10, ПОДКАТЕГОРИЯ: РАЗЪЕМЫ ОБЪЕДИНИТЕЛЬНОЙ ПЛАТЫ,</t>
  </si>
  <si>
    <t>9060480515</t>
  </si>
  <si>
    <t>КАТЕГОРИЯ ПРОДУКТА: МОДУЛЬНЫЕ РАЗЪЕМЫ / РАЗЪЕМЫ ETHERNET, РОХС: ПОДРОБНОСТИ, ПРОДУКТ: РАЗЪЕМЫ, ПОЛ: ВИЛКА (ПАПА), КОДЫ USOC: RJ45, КОНФИГУРАЦИЯ: -, КОЛИЧЕСТВО ПОЗИЦИЙ/КОНТАКТОВ НА ПОРТ: 8P4C, ЭКРАНИРОВАНИЕ: ЭКРАНИРОВАННЫЙ, КАТЕГОРИЯ ИСПОЛНЕНИЯ: КОТ 5, ТИП КРЕПЛЕНИЯ: КАБЕЛЬНОЕ КРЕПЛЕНИЕ, УГОЛ УСТАНОВКИ: ПРЯМОЙ, ТИП ЗАЖИМА: ИДЦ, IP-КЛАСС: IP20, НОМИНАЛЬНЫЙ ТОК: 1,5 А, НОМИНАЛЬНОЕ НАПРЯЖЕНИЕ: 125 В, МИНИМАЛЬНАЯ РАБОЧАЯ ТЕМПЕРАТУРА: - 40 С, МАКСИМАЛЬНАЯ РАБОЧАЯ ТЕМПЕРАТУРА: + 70 С, ЦВЕТ: ЧЕРНЫЙ, ПРИЛОЖЕНИЕ: 10/100 БАЗА Т, ЦВЕТНОЙ СВЕТОДИОД Л/П: -, КОЛИЧЕСТВО ПОЗИЦИЙ: 9 ПОЗИЦИЯ, КОЛИЧЕСТВО РЯДОВ: 1 РЯД, ТИП ПРОДУКТА: МОДУЛЬНЫЕ РАЗЪЕМЫ / РАЗЪЕМЫ ETHERNET, КОЛИЧЕСТВО УПАКОВКИ С ЗАВОДА: 10, ПОДКАТЕГОРИЯ: МОДУЛЬНЫЕ РАЗЪЕМЫ / РАЗЪЕМЫ ETHERNET, ВКЛАДКА «НАПРАВЛЕНИЕ»: ВЫБИРАЕТСЯ ПОЛЬЗОВАТЕЛЕМ,</t>
  </si>
  <si>
    <t>9451511100</t>
  </si>
  <si>
    <t>КАТЕГОРИЯ ПРОДУКТА: СТАНДАРТНЫЕ СОЕДИНИТЕЛИ D-SUB, ROHS: ПОДРОБНОСТИ, КОЛИЧЕСТВО ПОЗИЦИЙ: 9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ТОРГОВАЯ МАРКА: HARTING, МАТЕРИАЛ КОНТАКТА: COPPER ALLOY, НОМИНАЛЬНЫЙ ТОК: 7.5 A, СХЕМА УСТАНОВКИ: E09, МАКСИМАЛЬНАЯ РАБОЧАЯ ТЕМПЕРАТУРА: + 125 C, МИНИМАЛЬНАЯ РАБОЧАЯ ТЕМПЕРАТУРА: - 55 C, ТИП ПРОДУКТА: D-SUB CONNECTORS - STANDARD DENSITY, РАЗМЕР ФАБРИЧНОЙ УПАКОВКИ: 100, ПОДКАТЕГОРИЯ: D-SUB CONNECTORS, ДРУГИЕ НАЗВАНИЯ ТОВАРА №: 09-67-009-4715 09 67 009 4715 9670094715. СЕРИЯ (ТИП): D-SUB</t>
  </si>
  <si>
    <t>9670094715</t>
  </si>
  <si>
    <t>КАТЕГОРИЯ ПРОДУКТА: СТАНДАРТНЫЕ СОЕДИНИТЕЛИ D-SUB, ROHS: ПОДРОБНОСТИ, КОЛИЧЕСТВО ПОЗИЦИЙ: 15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2 (A), МАТЕРИАЛ КОРПУСА: POLYBUTYLENE TEREPHTHALATE (PBT), ПОКРЫТИЕ ОБОЛОЧКИ: STEEL, ОТФИЛЬТРОВАННЫЙ: UNFILTERED, УПАКОВКА: TRAY, ТОРГОВАЯ МАРКА: HARTING, НОМИНАЛЬНЫЙ ТОК: 7 A, СХЕМА УСТАНОВКИ: A15, ТИП ПРОДУКТА: D-SUB CONNECTORS - STANDARD DENSITY, РАЗМЕР ФАБРИЧНОЙ УПАКОВКИ: 100, ПОДКАТЕГОРИЯ: D-SUB CONNECTORS. СЕРИЯ (ТИП): D-SUB</t>
  </si>
  <si>
    <t>9670154715</t>
  </si>
  <si>
    <t>КАТЕГОРИЯ ПРОДУКТА: СТАНДАРТНЫЕ РАЗЪЕМЫ D-SUB, РОХС: ПОДРОБНОСТИ, КОЛИЧЕСТВО ПОЗИЦИЙ: 37 ПОЗИЦИЯ, ПОЛ КОНТАКТА: РОЗЕТКА (ГНЕЗДО), КЛЕМТИП: ЧАШКА ДЛЯ ПРИПОЯ, ТИП КРЕПЛЕНИЯ: ПРОВОЛОКА, УГОЛ УСТАНОВКИ: ПРЯМОЙ, КОЛИЧЕСТВО РЯДОВ: 2 РЯД, ПОЛ: ЖЕНСКИЙ, КОНТАКТНЫЕ ПРОЦЕССЫ: ЗОЛОТО, ТИП: РОЗЕТКА, РАЗМЕР КОРПУСА: 4 (С), МАТЕРИАЛ КОРПУСА: ПОЛИБУТИЛЕНТЕРЕФТАЛАТ (ПБТ), ВОЗНЯ: СТАЛЬ, ОТФИЛЬТРОВАНО: НЕФИЛЬТРОВАННОЕ, УПАКОВКА: ПОДНОС, ШТЕКЕРНЫЕ ЗАМКИ: БЕЗ ЗАМКОВ, ТИП КОНТАКТА: ОБРАБОТАННЫЕ КОНТАКТЫ, НОМИНАЛЬНЫЙ ТОК: 7 А, ВСТАВЬТЕ КОНФИГУРАЦИЮ: С37, ТИП ПРОДУКТА: РАЗЪЕМЫ D-SUB — СТАНДАРТНАЯ ПЛОТНОСТЬ, КОЛИЧЕСТВО УПАКОВКИ С ЗАВОДА: 50,</t>
  </si>
  <si>
    <t>9670374715</t>
  </si>
  <si>
    <t>КАТЕГОРИЯ ПРОДУКТА: СТАНДАРТНЫЕ РАЗЪЕМЫ D-SUB, РОХС: ПОДРОБНОСТИ, КОЛИЧЕСТВО ПОЗИЦИЙ: 37 ПОЗИЦИЯ, ПОЛ КОНТАКТА: ШТИФТ (ПАПА), КЛЕМТИП: ЧАШКА ДЛЯ ПРИПОЯ, ТИП КРЕПЛЕНИЯ: ПРОВОЛОКА, УГОЛ УСТАНОВКИ: ПРЯМОЙ, КОЛИЧЕСТВО РЯДОВ: 2 РЯД, ПОЛ: МУЖСКОЙ, КОНТАКТНЫЕ ПРОЦЕССЫ: ЗОЛОТО, ТИП: ЗАТЫКАТЬ, РАЗМЕР КОРПУСА: 4 (С), МАТЕРИАЛ КОРПУСА: ПОЛИБУТИЛЕНТЕРЕФТАЛАТ (ПБТ), ВОЗНЯ: СТАЛЬ, ОТФИЛЬТРОВАНО: НЕФИЛЬТРОВАННОЕ, УПАКОВКА: ПОДНОС, ШТЕКЕРНЫЕ ЗАМКИ: БЕЗ ЗАМКОВ,ТИП КОНТАКТА: ОБРАБОТАННЫЕ КОНТАКТЫ, НОМИНАЛЬНЫЙ ТОК: 7 А, ВСТАВЬТЕ КОНФИГУРАЦИЮ: С37,</t>
  </si>
  <si>
    <t>9670375615</t>
  </si>
  <si>
    <t>КАТЕГОРИЯ ПРОДУКТА: РАЗЪЕМЫ D-SUB СО СМЕШАННЫМИ КОНТАКТАМИ, РОХС: ПОДРОБНОСТИ, ОТФИЛЬТРОВАНО: НЕФИЛЬТРОВАННОЕ, ТИП ПРОДУКТА: РАЗЪЕМЫ D-SUB СО СМЕШАННЫМИ КОНТАКТАМИ, КОЛИЧЕСТВО УПАКОВКИ С ЗАВОДА: 100, ПОДКАТЕГОРИЯ: РАЗЪЕМЫ D-SUB,</t>
  </si>
  <si>
    <t>КАТЕГОРИЯ ПРОДУКТА: РАЗЪЕМЫ D-SUB СО СМЕШАННЫМИ КОНТАКТАМИ, РОХС: ПОДРОБНОСТИ, КОНФИГУРАЦИЯ КОНТАКТОВ: 7W2, КОЛИЧЕСТВО ПОЗИЦИЙ: 7 ПОЗИЦИЯ, ТИП КРЕПЛЕНИЯ: ПАНЕЛЬ, УГОЛ УСТАНОВКИ: ПРЯМОЙ, ТИП ЗАЖИМА: СКВОЗНОЕ ОТВЕРСТИЕ, УПАКОВКА: ПОДНОС, ОТФИЛЬТРОВАНО: НЕФИЛЬТРОВАННОЕ, ПОЛ: ЖЕНСКИЙ, ВЫСОТА: 12,5 ММ, КОЛИЧЕСТВО РЯДОВ: 2 РЯД, ТИП ПРОДУКТА: РАЗЪЕМЫ D-SUB СО СМЕШАННЫМИ КОНТАКТАМИ, МАТЕРИАЛ КОРПУСА: МЕТАЛЛ, КОРПУС: БАНКА, КОЛИЧЕСТВО УПАКОВКИ С ЗАВОДА: 100, ПОДКАТЕГОРИЯ: РАЗЪЕМЫ D-SUB,</t>
  </si>
  <si>
    <t>9692015072</t>
  </si>
  <si>
    <t>КАТЕГОРИЯ ПРОДУКТА: КРУГЛЫЕ МЕТРИЧЕСКИЕ СОЕДИНИТЕЛИ, РОХС: ПОДРОБНОСТИ, ТИП ПРОДУКТА: КРУГЛЫЕ МЕТРИЧЕСКИЕ СОЕДИНИТЕЛИ, КОЛИЧЕСТВО КОНТАКТОВ: 1 КОНТАКТ, РАЗМЕР ПРОВОДА: -, ТИП ЗАЖИМА: ОБЖИМ, КОД: -, НОМИНАЛЬНЫЙ ТОК: -, НОМИНАЛЬНОЕ НАПРЯЖЕНИЕ: -, ПОЛ: ЖЕНСКИЙ, МАТЕРИАЛ КОРПУСА: -, ПРОДУКТ: КОНТАКТЫ, ЭКРАНИРОВАНИЕ: -,</t>
  </si>
  <si>
    <t>21010000031</t>
  </si>
  <si>
    <t>КАТЕГОРИЯ ПРОДУКТА: КРУГЛЫЕ МЕТРИЧЕСКИЕ СОЕДИНИТЕЛИ, РОХС: ПОДРОБНОСТИ, ТИП ПРОДУКТА: КРУГЛЫЕ МЕТРИЧЕСКИЕ СОЕДИНИТЕЛИ, КОЛИЧЕСТВО КОНТАКТОВ: -, РАЗМЕР ПРОВОДА: М12, ТИП АКСЕССУАРА: УПЛОТНЕНИЕ, ПОЛ КОНТАКТА: -, ПОЛ: -, КОЛИЧЕСТВО УПАКОВКИ С ЗАВОДА: 10, ПОДКАТЕГОРИЯ: КРУГЛЫЕ СОЕДИНИТЕЛИ, НОМЕР ДЕТАЛИ.</t>
  </si>
  <si>
    <t>21010102003</t>
  </si>
  <si>
    <t>КАТЕГОРИЯ ПРОДУКТА: КРУГЛЫЕ МЕТРИЧЕСКИЕ СОЕДИНИТЕЛИ, РОХС: ПОДРОБНОСТИ, ТИП ПРОДУКТА: КРУГЛЫЕ МЕТРИЧЕСКИЕ СОЕДИНИТЕЛИ, КОЛИЧЕСТВО КОНТАКТОВ: 1 КОНТАКТ, РАЗМЕР ПРОВОДА: -, ТИП ЗАЖИМА: ОБЖИМ, КОД: -, НОМИНАЛЬНЫЙ ТОК: -, НОМИНАЛЬНОЕ НАПРЯЖЕНИЕ: -, IP-КЛАСС: -, УПАКОВКА: КАТУШКА, УПАКОВКА: РАЗРЕЗАТЬ ЛЕНТУ, ПОЛ КОНТАКТА: РОЗЕТКА (ГНЕЗДО), КОНТАКТНЫЙ ПРОЦЕСС: ЗОЛОТО, ПОЛ: ЖЕНСКИЙ, МАТЕРИАЛ КОРПУСА: -, ПРОДУКТ: КОНТАКТЫ, ЭКРАНИРОВАНИЕ: -, КОЛИЧЕСТВО УПАКОВКИ С ЗАВОДА: 100, ПОДКАТЕГОРИЯ: КРУГЛЫЕ СОЕДИНИТЕЛИ</t>
  </si>
  <si>
    <t>21011009023</t>
  </si>
  <si>
    <t>КАТЕГОРИЯ ПРОДУКТА: РАЗЪЕМЫ DIN 41612, РОХС: ПОДРОБНОСТИ, ПРОДУКТ: ЗАГОЛОВКИ, КОЛИЧЕСТВО ПОЗИЦИЙ: 48 ПОЗИЦИЯ, КОЛИЧЕСТВО РЯДОВ: 3 РЯД, ПОДАЧА: 5,08 ММ, ТИП: ТИП Е, СТИЛЬ ЗАВЕРШЕНИЯ: ПРИПОЙ, УГОЛ УСТАНОВКИ: ПРЯМОЙ УГОЛ, ТЕКУЩИЙ РЕЙТИНГ: 6 А, КОНТАКТНОЕ ПОКРЫТИЕ: ЗОЛОТО, КОНТАКТНЫЙ МАТЕРИАЛ: МЕДНЫЙ СПЛАВ, РЯД: DIN-POWER E, ТИП ПРОДУКТА: РАЗЪЕМЫ DIN 41612, КОЛИЧЕСТВО ЗАВОДСКОЙ УПАКОВКИ: 20,</t>
  </si>
  <si>
    <t>9051487931</t>
  </si>
  <si>
    <t>КАТЕГОРИЯ ПРОДУКТА: РАЗЪЕМЫ DIN 41612, РОХС: ПОДРОБНОСТИ, ПРОДУКТ: ЗАГОЛОВКИ, КОЛИЧЕСТВО ПОЗИЦИЙ: 15 ПОЗИЦИЯ, КОЛИЧЕСТВО РЯДОВ: 2 РЯД, ПОДАЧА: 5,08 ММ, ТИП: ТИП Н, СТИЛЬ ЗАВЕРШЕНИЯ: ПРИПОЙ КОНТАКТ, УГОЛ УСТАНОВКИ: ПРЯМОЙ УГОЛ, ТЕКУЩИЙ РЕЙТИНГ: 15 А, КОНТАКТНОЕ ПОКРЫТИЕ: СЕРЕБРО, КОНТАКТНЫЙ МАТЕРИАЛ: МЕДНЫЙ СПЛАВ, РЯД: DIN-POWER H, УПАКОВКА: МАССА, МАТЕРИАЛ КОРПУСА: ТЕРМОПЛАСТИК (ТП), ТИП ПРОДУКТА: РАЗЪЕМЫ DIN 41612, ЗАГРУЖЕНО СТРОК: Г + Д, КОЛИЧЕСТВО ЗАВОДСКОЙ УПАКОВКИ: 20, ПОДКАТЕГОРИЯ: РАЗЪЕМЫ ОБЪЕДИНИТЕЛЬНОЙ ПЛАТЫ, ДЛИНА ХВОСТА: 3 ММ,</t>
  </si>
  <si>
    <t>КАТЕГОРИЯ ПРОДУКТА: РАЗЪЕМЫ DIN 41612, РОХС: ПОДРОБНОСТИ, ПРОДУКТ: РОЗЕТКИ, КОЛИЧЕСТВО ПОЗИЦИЙ: 15 ПОЗИЦИЯ, КОЛИЧЕСТВО РЯДОВ: 2 РЯД, РАССТОЯНИЕ: 10,16 ММ, ТИП: ТИП Н, КЛЕМТИП: ПРИПОЙ КОНТАКТ, УГОЛ УСТАНОВКИ: ПРЯМОЙ, НОМИНАЛЬНЫЙ ТОК: 15 А, КОНТАКТНЫЕ ПРОЦЕССЫ: СЕРЕБРО, КОНТАКТНЫЙ МАТЕРИАЛ: МЕДНЫЙ СПЛАВ, РЯД: DIN-POWER H15, УПАКОВКА: ПОДНОС,ТИП ПРОДУКТА: РАЗЪЕМЫ DIN 41612, ЗАГРУЖЕННЫЕ СТРОКИ: Г + Д, КОЛИЧЕСТВО УПАКОВКИ С ЗАВОДА: 20, ПОДКАТЕГОРИЯ: РАЗЪЕМЫ ОБЪЕДИНИТЕЛЬНОЙ ПЛАТЫ, ДЛИНА ХВОСТА: 10 ММ,</t>
  </si>
  <si>
    <t>9062152841</t>
  </si>
  <si>
    <t>КОНЕКТОРЫ RG45, НАПРЯЖЕНИЕ ДО 30В ПОСТОЯННОГО ТОКА. КАТЕГОРИЯ ПРОДУКТА: МОДУЛЬНЫЕ СОЕДИНИТЕЛИ / СОЕДИНИТЕЛИ ETHERNET, ROHS: ПОДРОБНОСТИ, ПРОДУКТ: CONNECTORS, ТИП РАЗЪЁМА: PLUG (MALE), КОДЫ USOC: RJ45, КОНФИГУРАЦИЯ: -, КОЛИЧЕСТВО ПОЛОЖЕНИЙ / КОНТАКТОВ НА ПОРТ : 8P8C, ЭКРАНИРОВАНИЕ: SHIELDED, КАТЕГОРИЯ ПРОИЗВОДИТЕЛЬНОСТИ: CAT 6, ВИД МОНТАЖА: CABLE MOUNT, УГОЛ МОНТАЖА: STRAIGHT, ТИП ВЫВОДОВ: IDC, ПАРАМЕТРЫ IP: IP20, НОМИНАЛЬНЫЙ ТОК: 1.75 A, МИНИМАЛЬНАЯ РАБОЧАЯ ТЕМПЕРАТУРА: - 40 C, МАКСИМАЛЬНАЯ РАБОЧАЯ ТЕМПЕРАТУРА: + 70 C, ЦВЕТ: YELLOW, СЕРИЯ: HARTING RJ INDUSTRIAL, УПАКОВКА: TRAY, ПРИМЕНЕНИЕ: 1G/2.5G/5G BASE-T, ТОРГОВАЯ МАРКА: HARTING, ПОКРЫТИЕ КОНТАКТА: GOLD, ЦВЕТ СВЕТОДИОДА Л / П: -, КОЛИЧЕСТВО ПОРТОВ: 1 PORT, КОЛИЧЕСТВО ПОЗИЦИЙ: 8 POSITION, ТИП ПРОДУКТА: MODULAR CONNECTORS / ETHERNET CONNECTORS, РАЗМЕР ФАБРИЧНОЙ УПАКОВКИ: 1, ПОДКАТЕГОРИЯ: MODULAR CONNECTORS / ETHERNET CONNECTORS, НАПРАВЛЕНИЕ ЗАМКА: USER SELECTABLE, ДРУГИЕ НАЗВАНИЯ ТОВАРА №: 09-45-151-1560 09 45 151 1560 9451511560</t>
  </si>
  <si>
    <t>9451511560</t>
  </si>
  <si>
    <t>КАТЕГОРИЯ ПРОДУКТА: СТАНДАРТНЫЕ РАЗЪЕМЫ D-SUB, РОХС: ПОДРОБНОСТИ, КОЛИЧЕСТВО ПОЗИЦИЙ: 9 ПОЗИЦИЯ, ПОЛ КОНТАКТА: РОЗЕТКА (ГНЕЗДО), КЛЕМТИП: ПРИПОЙ КОНТАКТ, ТИП КРЕПЛЕНИЯ: СКВОЗНОЕ ОТВЕРСТИЕ, УГОЛ УСТАНОВКИ: ПРЯМОЙ УГОЛ, КОЛИЧЕСТВО РЯДОВ: 2 РЯД, ПОЛ: ЖЕНСКИЙ, КОНТАКТНЫЕ ПРОЦЕССЫ: ЗОЛОТО, ТИП: РОЗЕТКА, РАЗМЕР КОРПУСА: 1 И), МАТЕРИАЛ КОРПУСА: ПОЛИБУТИЛЕНТЕРЕФТАЛАТ (ПБТ), ВОЗНЯ: СТАЛЬ, ОТФИЛЬТРОВАНО: НЕФИЛЬТРОВАННОЕ, УПАКОВКА: ПОДНОС, ВСТАВЬТЕ КОНФИГУРАЦИЮ: Е09, РАССТОЯНИЕ: 2,54 ММ, ТИП ПРОДУКТА: РАЗЪЕМЫ D-SUB — СТАНДАРТНАЯ ПЛОТНОСТЬ, КОЛИЧЕСТВО УПАКОВКИ С ЗАВОДА: 100, ПОДКАТЕГОРИЯ: РАЗЪЕМЫ D-SUB,</t>
  </si>
  <si>
    <t>КАТЕГОРИЯ ПРОДУКТА: КОРПУСА D-SUB, ROHS: ПОДРОБНОСТИ, ТИП: КОРПУС ИЗ ДВУХ ЧАСТЕЙ, РАЗМЕР КОРПУСА: 1 И), УГОЛ ВВОДА КАБЕЛЯ: БОКОВОЙ ВХОД, КОЛИЧЕСТВО КАБЕЛЬНЫХ ВВОДОВ: 1 ЗАПИСЬ, МАТЕРИАЛ КОРПУСА: МЕТАЛЛ, КОЛИЧЕСТВО ПОЗИЦИЙ: 9 ПОЗИЦИЯ, IP-КЛАСС: -, УПАКОВКА: МАССА,ОТФИЛЬТРОВАНО: -, АППАРАТНОЕ ОБЕСПЕЧЕНИЕ: ДОМКРАТЫ СО ШЛИЦЕВОЙ ГОЛОВКОЙ, ТИП ПРОДУКТА: КОРПУСА D-SUB, КОЛИЧЕСТВО В УПАКОВКЕ НА УСЛОВИЯХ ФРАНКО-ЗАВОД: 10, ПОДКАТЕГОРИЯ: РАЗЪЕМЫ D-SUB,</t>
  </si>
  <si>
    <t>КАТЕГОРИЯ ПРОДУКТА: ЗАЖИМ ПРОВОДА ДЛЯ КОРПУСОВ D-SUB, РОХС: ПОДРОБНОСТИ, ПРОДУКТ: АКСЕССУАРЫ, ТИП: КАБЕЛЬНЫЙ ЗАЖИМ, ДЛЯ ИСПОЛЬЗОВАНИЯ С: РАЗЪЕМЫ D-SUB, IP-KLASSE: -, VERPAKKEN: BULK, MERK: HARTING,</t>
  </si>
  <si>
    <t>61030000143</t>
  </si>
  <si>
    <t>КАТЕГОРИЯ ПРОДУКТА: КОРПУСА D-SUB, РОХС: ПОДРОБНОСТИ, ТИП: ЗАДНЯЯ ОБОЛОЧКА ДЛЯ СНЯТИЯ НАТЯЖЕНИЯ, РАЗМЕР КОРПУСА: 3 (Б), УГОЛ ВВОДА КАБЕЛЯ: ПЕРЕМЕННЫЕ ЗАПИСИ, КОЛИЧЕСТВО КАБЕЛЬНЫХ ВВОДОВ: 3 ВХОД, МАТЕРИАЛ КОРПУСА: ЦИНК, КОЛИЧЕСТВО ПОЗИЦИЙ: 25 ПОЗИЦИЯ, IP-КЛАСС: -, ОТФИЛЬТРОВАНО: -, АППАРАТНОЕ ОБЕСПЕЧЕНИЕ: ВИНТОВЫЕ ЗАМКИ, ТИП ПРОДУКТА: КОРПУСА D-SUB, РЯД: ИНДУКОМ, КОЛИЧЕСТВО УПАКОВКИ С ЗАВОДА: 1, ПОДКАТЕГОРИЯ: РАЗЪЕМЫ D-SUB, НОМЕР ДЕТАЛИ.</t>
  </si>
  <si>
    <t>61030010017</t>
  </si>
  <si>
    <t>КАТЕГОРИЯ ПРОДУКТА: УПЛОТНИТЕЛЬНАЯ КРЫШКА ДЛЯ МОНТАЖА НА ПАНЕЛИ, ТИП ПРОДУКТА: КРУГЛЫЕ МЕТРИЧЕСКИЕ СОЕДИНИТЕЛИ, КОЛИЧЕСТВО КОНТАКТОВ: -, РАЗМЕР ПРОВОДА: М12, ТИП ЗАЖИМА: -, КОД: -, НОМИНАЛЬНЫЙ ТОК: -, НОМИНАЛЬНОЕ НАПРЯЖЕНИЕ: -, IP-КЛАСС: IP65, IP67, ТИП АКСЕССУАРА: УПЛОТНИТЕЛЬНАЯ КРЫШКА, ТИП ЖИЛЬЯ: -, МАТЕРИАЛ КОРПУСА: ПОЛИАМИД (ПА), ТИП КРЕПЛЕНИЯ: -, ПРОДУКТ: АКСЕССУАРЫ, КОЛИЧЕСТВО УПАКОВКИ С ЗАВОДА: 10, ПОДКАТЕГОРИЯ: КРУГЛЫЕ СОЕДИНИТЕЛИ,</t>
  </si>
  <si>
    <t>21010000003</t>
  </si>
  <si>
    <t>КАТЕГОРИЯ ПРОДУКТА: СЕРАЯ ПЛАСТИКОВАЯ ГЛУХАЯ ПЛАСТИНА, 87,8 ММ X 50,9 ММ С ПРОСТРАНСТВОМ 75 X 45 ММ ДЛЯ УСТАНОВКИ РАЗЪЕМА, ПЕРЕКЛЮЧАТЕЛЯ</t>
  </si>
  <si>
    <t>39500000110</t>
  </si>
  <si>
    <t>9670090343</t>
  </si>
  <si>
    <t>КАТЕГОРИЯ ПРОДУКТА: КОРПУСА РАЗЪЕМОВ D-SUB, КАБЕЛЬНЫЙ ВВОД, УГЛОВОЙ СТОРОНА, КАТЕГОРИЯ ПРОДУКТА КОРПУСА РАЗЪЕМОВ D-SUB, КОЛИЧЕСТВО КАБЕЛЬНЫХ ВВОДОВ 1 ЗАПИСЬ, КОЛИЧЕСТВО ПОЗИЦИЙ 15 ПОЗИЦИЯ, МАТЕРИАЛ КОРПУСА МЕТАЛЛ, ПОДКАТЕГОРИЯ РАЗЪЕМЫ D-SUB, РАЗМЕР ОБОЛОЧКИ 2 (А), РАЗМЕР ФАБРИЧНОЙ УПАКОВКИ 10, ТИП ЗАДНЯЯ ОБОЛОЧКА, СОСТОЯЩАЯ ИЗ ДВУХ ЧАСТЕЙ, ТИП ПРОДУКТА ЗАДНИЕ ОБОЛОЧКИ D-SUB, УПАКОВКА МАССА, ОРИЕНТАЦИЯ ТЕЛА ПРЯМОЙ УГОЛ, РАЗМЕР ОБОЛОЧКИ D-SUB A, МАТЕРИАЛ КОРПУСА МЕТАЛЛ, КОЛИЧЕСТВО КОНТАКТОВ 15, СЕРИЯ D-SUB,</t>
  </si>
  <si>
    <t>9670150333</t>
  </si>
  <si>
    <t>КАТЕГОРИЯ ПРОДУКТА: КОРПУСА РАЗЪЕМОВ D-SUB, ROHS: ПОДРОБНОСТИ, ТИП: TWO PIECE BACKSHELL, РАЗМЕР ОБОЛОЧКИ: 3 (B), КАБЕЛЬНЫЙ ВВОД, УГЛОВОЙ: STRAIGHT, КОЛИЧЕСТВО КАБЕЛЬНЫХ ВВОДОВ: 1 ENTRY, МАТЕРИАЛ КОРПУСА: METAL, КОЛИЧЕСТВО ПОЗИЦИЙ: 25 POSITION, ПАРАМЕТРЫ IP: -, УПАКОВКА: BULK, ТОРГОВАЯ МАРКА: HARTING, ДИАМЕТР КАБЕЛЯ: 11.8 MM, ОТФИЛЬТРОВАННЫЙ: -, ТИП ПРОДУКТА: D-SUB BACKSHELLS, РАЗМЕР ФАБРИЧНОЙ УПАКОВКИ: 10, ПОДКАТЕГОРИЯ: D-SUB CONNECTORS</t>
  </si>
  <si>
    <t>9670250343</t>
  </si>
  <si>
    <t>КАТЕГОРИЯ ПРОДУКТА: КОРПУСА РАЗЪЕМОВ D-SUB, ROHS: ПОДРОБНОСТИ, ТИП: STRAIN RELIEF BACKSHELL, РАЗМЕР ОБОЛОЧКИ: 4 (C), КАБЕЛЬНЫЙ ВВОД, УГЛОВОЙ: STRAIGHT, КОЛИЧЕСТВО КАБЕЛЬНЫХ ВВОДОВ: 1 ENTRY, МАТЕРИАЛ КОРПУСА: THERMOPLASTIC (TP), КОЛИЧЕСТВО ПОЗИЦИЙ: 37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t>
  </si>
  <si>
    <t>9670370424</t>
  </si>
  <si>
    <t>КАТЕГОРИЯ ПРОДУКТА: ФИКСИРУЮЩИЙ РЫЧАГ ДЛЯ ГНЕЗДОВОГО РАЗЪЕМА ТИПА C, РОХС: ПОДРОБНОСТИ, ПРОДУКТ: АКСЕССУАРЫ, КОЛИЧЕСТВО ПОЗИЦИЙ: -, КОЛИЧЕСТВО РЯДОВ: -, РАССТОЯНИЕ: -, ТИП: ФИКСИРУЮЩИЙ РЫЧАГ ДЛЯ ГНЕЗДОВОГО РАЗЪЕМА ТИПА C, КЛЕМТИП: -, УГОЛ УСТАНОВКИ: -, НОМИНАЛЬНЫЙ ТОК: -, КОНТАКТНЫЕ ПРОЦЕССЫ: -, КОНТАКТНЫЙ МАТЕРИАЛ: -, РЯД: DIN 41612, УПАКОВКА: ПОДНОС, ТИП АКСЕССУАРА: ЗАПИРАЮЩИЙ РЫЧАГ, МАТЕРИАЛ КОРПУСА: ПЛАСТИК, ТИП ПРОДУКТА: РАЗЪЕМЫ DIN 41612, КОЛИЧЕСТВО УПАКОВКИ С ЗАВОДА: 100, ПОДКАТЕГОРИЯ: РАЗЪЕМЫ ОБЪЕДИНИТЕЛЬНОЙ ПЛАТЫ,</t>
  </si>
  <si>
    <t>9030009914</t>
  </si>
  <si>
    <t>КОРПУС РАЗЪЕМА D-SUB 15P DSUB METAL HOOD. КАТЕГОРИЯ ПРОДУКТА: КОРПУСА РАЗЪЕМОВ D-SUB, ROHS: ПОДРОБНОСТИ, ТИП: TWO PIECE BACKSHELL, РАЗМЕР ОБОЛОЧКИ: 2 (A), КАБЕЛЬНЫЙ ВВОД, УГЛОВОЙ: STRAIGHT, КОЛИЧЕСТВО КАБЕЛЬНЫХ ВВОДОВ: 1 ENTRY, МАТЕРИАЛ КОРПУСА: METAL, КОЛИЧЕСТВО ПОЗИЦИЙ: 15 POSITION, ПАРАМЕТРЫ IP: -, УПАКОВКА: BULK, ТОРГОВАЯ МАРКА: HARTING, ДИАМЕТР КАБЕЛЯ: 11.8 MM, ОТФИЛЬТРОВАННЫЙ: -, ТИП ПРОДУКТА: D-SUB BACKSHELLS, СЕРИЯ: TB, РАЗМЕР ФАБРИЧНОЙ УПАКОВКИ: 10, ПОДКАТЕГОРИЯ: D-SUB CONNECTORS, ДРУГИЕ НАЗВАНИЯ ТОВАРА №: 09-67-015-0343 09 67 015 0343 9670150343.</t>
  </si>
  <si>
    <t>9670150343</t>
  </si>
  <si>
    <t>КАТЕГОРИЯ ПРОДУКТА: КОРПУСА D-SUB, РОХС: ПОДРОБНОСТИ, ТИП: ДВУХСЕКЦИОННАЯ ЗАДНЯЯ ОБОЛОЧКА, РАЗМЕР КОРПУСА: 2 (А), УГОЛ ВВОДА КАБЕЛЯ: ПРЯМОЙ, КОЛИЧЕСТВО КАБЕЛЬНЫХ ВВОДОВ: 1 ЗАПИСЬ, МАТЕРИАЛ КОРПУСА: ТЕРМОПЛАСТИК (ТП), КОЛИЧЕСТВО ПОЗИЦИЙ: 15 ПОЗИЦИЯ, IP-КЛАСС: -, УПАКОВКА: МАССА, ОТФИЛЬТРОВАНО: -, АППАРАТНОЕ ОБЕСПЕЧЕНИЕ: ВИНТОВЫЕ ЗАМКИ, ТИП ПРОДУКТА: КОРПУСА D-SUB, КОЛИЧЕСТВО УПАКОВКИ С ЗАВОДА: 10, ПОДКАТЕГОРИЯ: РАЗЪЕМЫ D-SUB,</t>
  </si>
  <si>
    <t>9670150425</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</si>
  <si>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 ПРИБОРЫ - ДИОДЫ И ВЫПРЯМИТЕЛИ ШОТТКИ. ИСП. В ЭЛЕКТРОННЫХ</t>
  </si>
  <si>
    <t>КАТЕГОРИЯ ПРОДУКТА: СТАБИЛИТРОНЫ, ROHS: ПОДРОБНОСТИ, СЕРИЯ: BZT52C2V0S - BZT52C39S, ВИД МОНТАЖА: SMD/SMT, УПАКОВКА / БЛОК: SOD-323-2, VZ - НАПРЯЖЕНИЕ ТУННЕЛЬНОГО ПРОБОЯ P-N-ПЕРЕХОДА: 4.3 V, ДОПУСТИМОЕ ОТКЛОНЕНИЕ НАПРЯЖЕНИЯ: 6.98 %, PD - РАССЕИВАНИЕ МОЩНОСТИ: 200 MW, ЗЕНЕРОВСКИЙ ТОК: 3 UA, ZZ - ПОЛНОЕ СОПРОТИВЛЕНИЕ ДИОДА ПРИ ЛАВИННОМ ПРОБОЕ: 90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ТОРГОВАЯ МАРКА: DIODES INCORPORATED, ВЫСОТА: 1.1 MM, IF - ПРЯМОЙ ТОК: 10 MA, IR - МАКСИМАЛЬНЫЙ ОБРАТНЫЙ ТОК УТЕЧКИ: 3 UA, ДЛИНА: 2.7 MM, ТИП ПРОДУКТА: ZENER DIODES, РАЗМЕР ФАБРИЧНОЙ УПАКОВКИ: 3000, ПОДКАТЕГОРИЯ: DIODES &amp; RECTIFIERS, ТИП ВЫВОДОВ: SMD/SMT, VF - ПРЯМОЕ НАПРЯЖЕНИЕ: 900 MV, ТЕМПЕРАТУРНЫЙ КОЭФФИЦИЕНТ НАПРЯЖЕНИЯ: 0 MV/C, ШИРИНА: 1.4 MM</t>
  </si>
  <si>
    <t>BZT52C4V3S-7-F</t>
  </si>
  <si>
    <t>DIODES ZETEX</t>
  </si>
  <si>
    <t>КАТЕГОРИЯ ПРОДУКТА: СТАБИЛИТРОНЫ, ROHS: ПОДРОБНОСТИ, СЕРИЯ: BZT52C2V0S - BZT52C39S, ВИД МОНТАЖА: SMD/SMT, УПАКОВКА / БЛОК: SOD-323-2, VZ - НАПРЯЖЕНИЕ ТУННЕЛЬНОГО ПРОБОЯ P-N-ПЕРЕХОДА: 5.1 V, ДОПУСТИМОЕ ОТКЛОНЕНИЕ НАПРЯЖЕНИЯ: 5.88 %, PD - РАССЕИВАНИЕ МОЩНОСТИ: 200 MW, ЗЕНЕРОВСКИЙ ТОК: 1 UA, ZZ - ПОЛНОЕ СОПРОТИВЛЕНИЕ ДИОДА ПРИ ЛАВИННОМ ПРОБОЕ: 60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ТОРГОВАЯ МАРКА: DIODES INCORPORATED, ВЫСОТА: 1.1 MM, IF - ПРЯМОЙ ТОК: 10 MA, IR - МАКСИМАЛЬНЫЙ ОБРАТНЫЙ ТОК УТЕЧКИ: 1 UA, ДЛИНА: 2.7 MM, ТИП ПРОДУКТА: ZENER DIODES, РАЗМЕР ФАБРИЧНОЙ УПАКОВКИ: 3000, ПОДКАТЕГОРИЯ: DIODES &amp; RECTIFIERS, ТИП ВЫВОДОВ: SMD/SMT, VF - ПРЯМОЕ НАПРЯЖЕНИЕ: 900 MV, ТЕМПЕРАТУРНЫЙ КОЭФФИЦИЕНТ НАПРЯЖЕНИЯ: 1.2 MV/C, ШИРИНА: 1.4 MM</t>
  </si>
  <si>
    <t>BZT52C5V1S-7-F</t>
  </si>
  <si>
    <t>КАТЕГОРИЯ ПРОДУКТА: СТАБИЛИТРОНЫ, ROHS: ПОДРОБНОСТИ, СЕРИЯ: MMSZ523, ВИД МОНТАЖА: SMD/SMT, УПАКОВКА / БЛОК: SOD-123-2, VZ - НАПРЯЖЕНИЕ ТУННЕЛЬНОГО ПРОБОЯ P-N-ПЕРЕХОДА: 4.7 V, ДОПУСТИМОЕ ОТКЛОНЕНИЕ НАПРЯЖЕНИЯ: 0,05, PD - РАССЕИВАНИЕ МОЩНОСТИ: 500 MW, ЗЕНЕРОВСКИЙ ТОК: 5 UA, ZZ - ПОЛНОЕ СОПРОТИВЛЕНИЕ ДИОДА ПРИ ЛАВИННОМ ПРОБОЕ: 19 OHMS, МИНИМАЛЬНАЯ РАБОЧАЯ ТЕМПЕРАТУРА: - 65 C, МАКСИМАЛЬНАЯ РАБОЧАЯ ТЕМПЕРАТУРА: + 150 C, КОНФИГУРАЦИЯ: SINGLE, ТОК ИСПЫТАНИЙ: 20 MA, УПАКОВКА: REEL, УПАКОВКА: CUT TAPE, УПАКОВКА: MOUSEREEL, ТОРГОВАЯ МАРКА: DIODES INCORPORATED, ВЫСОТА: 1.35 MM, IR - МАКСИМАЛЬНЫЙ ОБРАТНЫЙ ТОК УТЕЧКИ: 5 UA, IR - ОБРАТНЫЙ ТОК : 5 UA, ДЛИНА: 3.85 MM, ТИП ПРОДУКТА: ZENER DIODES, РАЗМЕР ФАБРИЧНОЙ УПАКОВКИ: 3000, ПОДКАТЕГОРИЯ: DIODES &amp; RECTIFIERS, ТИП ВЫВОДОВ: SMD/SMT, VF - ПРЯМОЕ НАПРЯЖЕНИЕ: 900 MV, ТЕМПЕРАТУРНЫЙ КОЭФФИЦИЕНТ НАПРЯЖЕНИЯ: -, ШИРИНА: 1.7 MM</t>
  </si>
  <si>
    <t>MMSZ5230B-7-F</t>
  </si>
  <si>
    <t>КАТЕГОРИЯ ПРОДУКТА: ДИОДЫ И ВЫПРЯМИТЕЛИ ШОТТКИ (SCHOTTKY RECTIFIERS). ВИД МОНТАЖА:SMD/SMT, УПАКОВКА / БЛОК:SOT-23, F - ПРЯМОЙ ТОК:5.5 A. VRRM - ПОВТОРЯЮЩЕЕСЯ ОБРАТНОЕ НАПРЯЖЕНИЕ: 60 V. VF - ПРЯМОЕ НАПРЯЖЕНИЕ: 0.54 V. IFSM - УДАРНЫЙ ПРЯМОЙ ТОК:320 A. КОНФИГУРАЦИЯ: SINGLE DUAL ANODE. ТЕХНОЛОГИЯ:SIIR - ОБРАТНЫЙ ТОК : 3 MA. МИНИМАЛЬНАЯ РАБОЧАЯ ТЕМПЕРАТУРА: - 40 C. МАКСИМАЛЬНАЯ РАБОЧАЯ ТЕМПЕРАТУРА:+ 150 C. СЕРИЯ:VS-50WQ06. УПАКОВКА:CUT TAPE ИЛИ УПАКОВКА:REELЮ. ТОРГОВАЯ МАРКА:VISHAY SEMICONDUCTORS. ТИП ПРОДУКТА:SCHOTTKY DIODES &amp; RECTIFIERS. РАЗМЕР ФАБРИЧНОЙ УПАКОВКИ:2000. ПОДКАТЕГОРИЯ:DIODES &amp; RECTIFIERS. VR - ОБРАТНОЕ НАПРЯЖЕНИЕ:60 V. ВЕС ИЗДЕЛИЯ:300 MG</t>
  </si>
  <si>
    <t>VS-50WQ06FNTR-M3</t>
  </si>
  <si>
    <t>ОПТРОНЫ (СВЕТОДИОДЫ)-ОПТОПАРЫ С ЛОГИЧЕСКИМ ВЫВОДОМ. ИСПОЛЬЗУЮТСЯ В ЭЛЕКТРОННЫХ УСТРОЙСТВАХ ОБЩЕГРАЖДАНСКОГО НАЗНАЧЕНИЯ (ОБОРУДОВАНИЕ ДЛЯ АВТОМАТИЗАЦИИ ПРОМЫШЛЕННЫХ ПРЕДПРИЯТИЙ, КОМПЬЮТЕРНЫХ СИСТЕМ)., ОПТРОНЫ (СВЕТОДИОДЫ)-ОПТОПАРЫ С ЛОГИЧЕСКИМ ВЫВОДОМ. ИСПОЛЬЗУЮТСЯ В ЭЛЕКТРОННЫХ УСТРОЙСТВАХ ОБЩЕГРАЖДАНСКОГО</t>
  </si>
  <si>
    <t>КАТЕГОРИЯ ПРОДУКТА: ДИОДЫ И ВЫПРЯМИТЕЛИ ШОТТКИ; ПРОДУКТ: SCHOTTKY DIODES; ВИД МОНТАЖА: SMD/SMT; УПАКОВКА / БЛОК: SOT-23; КОНФИГУРАЦИЯ: SINGLE; ТЕХНОЛОГИЯ: SI; IF - ПРЯМОЙ ТОК: 1 A; VRRM - ПОВТОРЯЮЩЕЕСЯ ОБРАТНОЕ НАПРЯЖЕНИЕ: 70 V; VF - ПРЯМОЕ НАПРЯЖЕНИЕ: 410 MV; IFSM - УДАРНЫЙ ПРЯМОЙ ТОК: 1 A; IR - ОБРАТНЫЙ ТОК : 200 NA; МИНИМАЛЬНАЯ РАБОЧАЯ ТЕМПЕРАТУРА: - 65 C; МАКСИМАЛЬНАЯ РАБОЧАЯ ТЕМПЕРАТУРА: + 150 C; УПАКОВКА: REEL; УПАКОВКА: CUT TAPE; УПАКОВКА: MOUSEREEL; ВЫСОТА: 1.2 MM; ДЛИНА: 3.13 MM; РАЗМЕР ФАБРИЧНОЙ УПАКОВКИ: 3000; ТИП ВЫВОДОВ: SMD/SMT; ТИП: SCHOTTKY DIODE; ШИРИНА: 1.5 MM; ВЕС ИЗДЕЛИЯ: 8 MG</t>
  </si>
  <si>
    <t>HSMS-2800-TR1G</t>
  </si>
  <si>
    <t>КАТЕГОРИЯ ПРОДУКТА: ВЫПРЯМИТЕЛИ, ROHS: ПОДРОБНОСТИ, ТИП МОНТАЖА: СКВОЗНОЕ ОТВЕРСТИЕ, ПОСЫЛКА/КЕЙС: ТО-247-2, VR - ОБРАТНОЕ НАПРЯЖЕНИЕ: 1,8 КВ, ЕСЛИ - ПРЯМОЙ ТОК: 60 А, ТИП: ВЫПРЯМИТЕЛИ С БЫСТРЫМ ВОССТАНОВЛЕНИЕМ, КОНФИГУРАЦИЯ: ОДИНОКИЙ, VF - ПРЯМОЕ НАПРЯЖЕНИЕ: 2,73 В, МАКСИМАЛЬНЫЙ ИМПУЛЬСНЫЙ ТОК: 700 А, IR - ОБРАТНЫЙ ТОК: 2 МА, ВРЕМЯ ВОССТАНОВЛЕНИЯ: 230 НС, МИНИМАЛЬНАЯ РАБОЧАЯ ТЕМПЕРАТУРА: - 55 С, МАКСИМАЛЬНАЯ РАБОЧАЯ ТЕМПЕРАТУРА: + 150 С, СЕРИИ: ДХ60-18А, УПАКОВКА: ТРУБКА, МАРКА: ИКСИ, ВЫСОТА: 21,45 ММ, ДЛИНА: 16,24 ММ, PD - РАССЕИВАЕМАЯ МОЩНОСТЬ: 415 ВТ, ТОВАР: ВЫПРЯМИТЕЛИ, ТИП ПРОДУКТА: ВЫПРЯМИТЕЛИ, ЗАВОДСКАЯ УПАКОВКА: 30, ПОДКАТЕГОРИЯ: ДИОДЫ И ВЫПРЯМИТЕЛИ, ТОРГОВОЕ НАЗВАНИЕ: SONIC-FRD, ШИРИНА: 5,3 ММ, ЕДИНИЦА ИЗМЕРЕНИЯ: 6.500 Г, ТИП ПРОДУКТА: ПРЕЦИЗИОННЫЕ УСИЛИТЕЛИ, PSRR — КОЭФФИЦИЕНТ ОТКЛОНЕНИЯ ИСТОЧНИКА ПИТАНИЯ: 92 ДБ, ЗАВОДСКАЯ УПАКОВКА: 56, ПОДКАТЕГОРИЯ: ИС УСИЛИТЕЛЯ, ТИП: УСИЛИТЕЛЬ ОБЩЕГО НАЗНАЧЕНИЯ, КОЭФФИЦИЕНТ УСИЛЕНИЯ ПО НАПРЯЖЕНИЮ, ДБ: 120 ДБ, ШИРИНА: 4 ММ, ЕДИНИЦА ИЗМЕРЕНИЯ: 338 МГ,</t>
  </si>
  <si>
    <t>DH60-18A</t>
  </si>
  <si>
    <t>КАТЕГОРИЯ ПРОДУКТА: МОП-ТРАНЗИСТОР, ROHS: ПОДРОБНОСТИ, ТЕХНОЛОГИЯ: SI, ВИД МОНТАЖА: SMD/SMT, УПАКОВКА / БЛОК: SOIC-8, ПОЛЯРНОСТЬ ТРАНЗИСТОРА: N-CHANNEL, КОЛИЧЕСТВО КАНАЛОВ: 2 CHANNEL, VDS - НАПРЯЖЕНИЕ ПРОБОЯ СТОК-ИСТОК: 55 V, ID - НЕПРЕРЫВНЫЙ ТОК УТЕЧКИ: 4.7 A, RDS ВКЛ - СОПРОТИВЛЕНИЕ СТОК-ИСТОК: 56 MOHMS, VGS - НАПРЯЖЕНИЕ ЗАТВОР-ИСТОК: - 20 V, + 20 V, VGS TH - ПОРОГОВОЕ НАПРЯЖЕНИЕ ЗАТВОР-ИСТОК : 1 V, QG - ЗАРЯД ЗАТВОРА: 24 NC, МИНИМАЛЬНАЯ РАБОЧАЯ ТЕМПЕРАТУРА: - 55 C, МАКСИМАЛЬНАЯ РАБОЧАЯ ТЕМПЕРАТУРА: + 150 C, PD - РАССЕИВАНИЕ МОЩНОСТИ: 2 W, КАНАЛЬНЫЙ РЕЖИМ: ENHANCEMENT, УПАКОВКА: REEL, УПАКОВКА: CUT TAPE, УПАКОВКА: MOUSEREEL, ТОРГОВАЯ МАРКА: INFINEON / IR, КОНФИГУРАЦИЯ: DUAL, ВРЕМЯ СПАДА: 13 NS, КРУТИЗНА ХАРАКТЕРИСТИКИ ПРЯМОЙ ПЕРЕДАЧИ - МИН.: 7.9 S, ВЫСОТА: 1.75 MM, ДЛИНА: 4.9 MM, ТИП ПРОДУКТА: MOSFET, ВРЕМЯ НАРАСТАНИЯ: 3.2 NS, РАЗМЕР ФАБРИЧНОЙ УПАКОВКИ: 4000, ПОДКАТЕГОРИЯ: MOSFETS, ТИП ТРАНЗИСТОРА: 2 N-CHANNEL, ТИПИЧНОЕ ВРЕМЯ ЗАДЕРЖКИ ВЫКЛЮЧЕНИЯ: 32 NS, ТИПИЧНОЕ ВРЕМЯ ЗАДЕРЖКИ ПРИ ВКЛЮЧЕНИИ: 8.3 NS, ШИРИНА: 3.9 MM, ДРУГИЕ НАЗВАНИЯ ТОВАРА №: IRF7341TRPBF SP001554204</t>
  </si>
  <si>
    <t>IRF7341TRPBF</t>
  </si>
  <si>
    <t>МИКРОСХЕМА ПАМЯТИ 4 МБИТ., 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</si>
  <si>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ППВМ - КОНФИГУРАЦИОННАЯ ПАМЯТЬ, ТИП ПАМЯТИ: FLASH, РАЗМЕР ПАМЯТИ: 4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СЕРИЯ: EPCS4, ЧУВСТВИТЕЛЬНЫЙ К ВЛАЖНОСТИ: YES, РАБОЧИЙ ТОК ИСТОЧНИКА ПИТАНИЯ: 50 UA, РАЗМЕР ФАБРИЧНОЙ УПАКОВКИ: 100, НАПРЯЖЕНИЕ ПИТАНИЯ - МАКС.: 3.6 V, НАПРЯЖЕНИЕ ПИТАНИЯ - МИН.: 2.7 V, КОММЕРЧЕСКОЕ ОБОЗНАЧЕНИЕ: ENPIRION, ДРУГИЕ НАЗВАНИЯ ТОВАРА №: 974781, ВЕС ИЗДЕЛИЯ: 4.899 G</t>
  </si>
  <si>
    <t>EPCS4SI8N</t>
  </si>
  <si>
    <t>КАТЕГОРИЯ ПРОДУКТА: МОП-ТРАНЗИСТОР; ТЕХНОЛОГИЯ: SI; ВИД МОНТАЖА: THROUGH HOLE; УПАКОВКА / БЛОК: TO-3PN-3; ПОЛЯРНОСТЬ ТРАНЗИСТОРА: N-CHANNEL; КОЛИЧЕСТВО КАНАЛОВ: 1 CHANNEL; VDS - НАПРЯЖЕНИЕ ПРОБОЯ СТОК-ИСТОК: 300 V; ID - НЕПРЕРЫВНЫЙ ТОК УТЕЧКИ: 59 A; RDS ВКЛ - СОПРОТИВЛЕНИЕ СТОК-ИСТОК: 56 MOHMS; VGS - НАПРЯЖЕНИЕ ЗАТВОР-ИСТОК: - 30 V, + 30 V; VGS TH - ПОРОГОВОЕ НАПРЯЖЕНИЕ ЗАТВОР-ИСТОК : 3 V; QG - ЗАРЯД ЗАТВОРА: 100 NC; МИНИМАЛЬНАЯ РАБОЧАЯ ТЕМПЕРАТУРА: - 55 C; МАКСИМАЛЬНАЯ РАБОЧАЯ ТЕМПЕРАТУРА: + 150 C; PD - РАССЕИВАНИЕ МОЩНОСТИ: 500 W; КАНАЛЬНЫЙ РЕЖИМ: ENHANCEMENT; УПАКОВКА: TUBE; КОНФИГУРАЦИЯ: SINGLE; ВРЕМЯ СПАДА: 200 NS; ВЫСОТА: 20.1 MM; ДЛИНА: 16.2 MM; ВРЕМЯ НАРАСТАНИЯ: 575 NS; СЕРИЯ: FDA59N30; РАЗМЕР ФАБРИЧНОЙ УПАКОВКИ: 450; ТИП ТРАНЗИСТОРА: 1 N-CHANNEL; ТИПИЧНОЕ ВРЕМЯ ЗАДЕРЖКИ ВЫКЛЮЧЕНИЯ: 120 NS; ТИПИЧНОЕ ВРЕМЯ ЗАДЕРЖКИ ПРИ ВКЛЮЧЕНИИ: 140 NS; ШИРИНА: 5 MM; ДРУГИЕ НАЗВАНИЯ ТОВАРА №: FDA59N30_NL; ВЕС ИЗДЕЛИЯ: 4,600 G</t>
  </si>
  <si>
    <t>FDA59N30</t>
  </si>
  <si>
    <t>КАТЕГОРИЯ ПРОДУКТА: МОП-ТРАНЗИСТОР; ТЕХНОЛОГИЯ: SI; ВИД МОНТАЖА: THROUGH HOLE; УПАКОВКА / БЛОК: TO-220AB-3; ПОЛЯРНОСТЬ ТРАНЗИСТОРА: N-CHANNEL; КОЛИЧЕСТВО КАНАЛОВ: 1 CHANNEL; VDS - НАПРЯЖЕНИЕ ПРОБОЯ СТОК-ИСТОК: 200 V; ID - НЕПРЕРЫВНЫЙ ТОК УТЕЧКИ: 5.2 A; RDS ВКЛ - СОПРОТИВЛЕНИЕ СТОК-ИСТОК: 800 MOHMS; VGS - НАПРЯЖЕНИЕ ЗАТВОР-ИСТОК: - 20 V, + 20 V; VGS TH - ПОРОГОВОЕ НАПРЯЖЕНИЕ ЗАТВОР-ИСТОК : 4 V; QG - ЗАРЯД ЗАТВОРА: 14 NC; МИНИМАЛЬНАЯ РАБОЧАЯ ТЕМПЕРАТУРА: - 55 C; МАКСИМАЛЬНАЯ РАБОЧАЯ ТЕМПЕРАТУРА: + 150 C; PD - РАССЕИВАНИЕ МОЩНОСТИ: 50 W; КАНАЛЬНЫЙ РЕЖИМ: ENHANCEMENT; УПАКОВКА: TUBE; КОНФИГУРАЦИЯ: SINGLE; ВРЕМЯ СПАДА: 13 NS; ВРЕМЯ НАРАСТАНИЯ: 22 NS; СЕРИЯ: IRF; РАЗМЕР ФАБРИЧНОЙ УПАКОВКИ: 1000; ТИП ТРАНЗИСТОРА: 1 N-CHANNEL; ТИПИЧНОЕ ВРЕМЯ ЗАДЕРЖКИ ВЫКЛЮЧЕНИЯ: 19 NS; ТИПИЧНОЕ ВРЕМЯ ЗАДЕРЖКИ ПРИ ВКЛЮЧЕНИИ: 7.2 NS; ДРУГИЕ НАЗВАНИЯ ТОВАРА №: IRF620PBF-BE3; ВЕС ИЗДЕЛИЯ: 2 G</t>
  </si>
  <si>
    <t>IRF620PBF</t>
  </si>
  <si>
    <t>ДИСКРЕТНЫЕ ПОЛУПРОВОДНИКОВЫЕ ПРИБОРЫ - ИСПОЛЬЗУЮТСЯ В ЭЛЕКТРОННЫХ УСТРОЙСТВАХ ОБЩЕГРАЖДАНСКОГО НАЗНАЧЕНИЯ (ОБОРУДОВАНИЕ ДЛЯ АВТОМАТИЗАЦИИ ПРОМЫШЛЕННЫХ ПРЕДПРИЯТИЙ)., НЕОРГАНИЧЕСКИЙ СВЕТОДИОД СКВОЗНОГО МОНТАЖА НА ПАНЕЛЬ, НЕОРГАНИЧЕСКИЙ СВЕТОДИОД СКВОЗНОГО МОНТАЖА НА ПАНЕЛЬ, НЕОРГАНИЧЕСКИЙ</t>
  </si>
  <si>
    <t>КАТЕГОРИЯ ПРОДУКТА: ИНДИКАТОРЫ, МОНТИРУЕМЫЕ НА ПРОМЫШЛЕННЫХ ПАНЕЛЯХ/ИНДИКАТОРЫ ПЕРЕКЛЮЧАТЕЛЕЙ, РОХС: ПОДРОБНОСТИ, ПРОДУКТ: ИНДИКАТОРЫ, ТИП: ЛАМПА НАКАЛИВАНИЯ, ДЛЯ ИСПОЛЬЗОВАНИЯ С: КНОПОЧНЫЕ ПЕРЕКЛЮЧАТЕЛИ,</t>
  </si>
  <si>
    <t>10-1316.1209</t>
  </si>
  <si>
    <t>КАТЕГОРИЯ ПРОДУКТА: СВЕТОДИОДНЫЕ ИНДИКАТОРЫ ДЛЯ ПЕЧАТНОГО МОНТАЖА, ROHS: ПОДРОБНОСТИ, ЦВЕТ ОСВЕЩЕНИЯ: GREEN, РАЗМЕР СВЕТОДИОДА: 4 MM, ДЛИНА ВОЛНЫ: 525 НM, ИНТЕНСИВНОСТЬ ОСВЕЩЕНИЯ: 270 MCD, ТИП МОНТАЖА: SMD/SMT, УГОЛ ОБЗОРА: 40 DEG, ЦВЕТ/ФОРМА ЛИНЗЫ: DIFFUSED, IF - ПРЯМОЙ ТОК: 10 MA, VF - ПРЯМОЕ НАПРЯЖЕНИЕ: 28 V,, КОНФИГУРАЦИЯ: 2 BI-COLOR LEDS, BI-LEVEL, ВЫСОТА: 10.92 MM,</t>
  </si>
  <si>
    <t>10-2613.1074</t>
  </si>
  <si>
    <t>СВЕТОДИОД СКВОЗНОГО МОНТАЖА, ОПТОПАРА</t>
  </si>
  <si>
    <t>КАТЕГОРИЯ ПРОДУКТА: СВЕТОДИОДЫ СРЕДНЕЙ МОЩНОСТИ - БЕЛЫЕ, РОХС: ПОДРОБНОСТИ, ПРОДУКТ: БЕЛЫЕ СВЕТОДИОДЫ, ТИП КРЕПЛЕНИЯ: СМД/СМТ, УПАКОВКА/КОРОБКА: 4014, ЦВЕТ ОСВЕЩЕНИЯ: ХОЛОДНЫЙ БЕЛЫЙ, ДЛИНА ВОЛНЫ/ЦВЕТОВАЯ ТЕМПЕРАТУРА: 5700К, ИНТЕНСИВНОСТЬ СВЕТА: 11.1КД, СВЕТОВОЙ ПОТОК/ПОТОК ИЗЛУЧЕНИЯ: 31,5 ЛМ, ИНДЕКС ЦВЕТОПЕРЕДАЧИ – CRI: 80, УГОЛ ОБЗОРА: 120 ГРАДУСОВ, ЕСЛИ - ПРЯМОЙ ТОК: 120 МА, VF – ПРЯМОЕ НАПРЯЖЕНИЕ: 3,15 В, НОМИНАЛЬНАЯ МОЩНОСТЬ: 400МВТ, ДЛИНА: 4 ММ, ШИРИНА: 1,4 ММ, ВЫСОТА: 0,65 ММ, МИНИМАЛЬНАЯ РАБОЧАЯ ТЕМПЕРАТУРА: -40С, МАКСИМАЛЬНАЯ РАБОЧАЯ ТЕМПЕРАТУРА: + 100 С, РЯД: СИНИОС P2720, УПАКОВКА: КАТУШКА, УПАКОВКА: РАЗРЕЗАТЬ ЛЕНТУ, ЧУВСТВИТЕЛЕН К ВЛАГЕ: ДА, ТИП ПРОДУКТА: СВЕТОДИОД — СРЕДНЯЯ МОЩНОСТЬ,</t>
  </si>
  <si>
    <t>KW DPLS32.EC6H6J-4F8G-1</t>
  </si>
  <si>
    <t>OSRAM</t>
  </si>
  <si>
    <t>КАТЕГОРИЯ ПРОДУКТА: СТАНДАРТНЫЕ СВЕТОДИОДЫ - SMD, РОХС: ПОДРОБНОСТИ, ПРОДУКТ: БЕЛЫЕ СВЕТОДИОДЫ, УПАКОВКА/КОРОБКА: ВЕРХНЕЕ СОЕДИНЕНИЕ, ОРИЕНТАЦИЯ ПЕЧАТИ: ВИД СВЕРХУ, ЦВЕТ ОСВЕЩЕНИЯ: БЕЛЫЙ, ЕСЛИ - ПРЯМОЙ ТОК: 50 МА, VF – ПРЯМОЕ НАПРЯЖЕНИЕ: 3.2 V, ДЛИНА ВОЛНЫ/ЦВЕТОВАЯ ТЕМПЕРАТУРА: 5600 К, ИНТЕНСИВНОСТЬ СВЕТА: 2,24 КОМПАКТ-ДИСКА, УГОЛ ОБЗОРА: 120 ТЫ, НОМИНАЛЬНАЯ МОЩНОСТЬ: -, ДЛИНА: 3,2 ММ, ВЫСОТА: 1,83 ММ, ШИРИНА: 2,8 ММ, МИНИМАЛЬНАЯ РАБОЧАЯ ТЕМПЕРАТУРА: - 40 С, МАКСИМАЛЬНАЯ РАБОЧАЯ ТЕМПЕРАТУРА: + 110 С, ЦВЕТ ЛИНЗЫ: БЕЛЫЙ, РАЗМЕРЫ ОБЪЕКТИВА: 2,4 ММ, ФОРМА ЛИНЗЫ: КРУГЛЫЙ ПЛОСКИЙ, ПРОЗРАЧНОСТЬ ЛИНЗ: РАССЕЯННЫЙ, КВАЛИФИКАЦИЯ: АЭК-Q101, УПАКОВКА: КАТУШКА, УПАКОВКА: РАЗРЕЗАТЬ ЛЕНТУ, УПАКОВКА: МЫШЬКАТУШКА, БРЕНД: АМС OSRAM, ЧУВСТВИТЕЛЕН К ВЛАГЕ: ДА, ТИП КРЕПЛЕНИЯ: СМД/СМТ,</t>
  </si>
  <si>
    <t>LWT6SG-V2BA-JKPL</t>
  </si>
  <si>
    <t>КАТЕГОРИЯ ПРОДУКТА: СИМИСТОРНЫЕ И ТРИНИСТОРНЫЕ ВЫХОДНЫЕ ОПТОПАРЫ, ROHS: ПОДРОБНОСТИ, ТИП МОНТАЖА: СКВОЗНОЕ ОТВЕРСТИЕ, ПОСЫЛКА/КЕЙС: ПДИП-6, ЦЕПЬ ПЕРЕХОДА ЧЕРЕЗ НОЛЬ: С СХЕМОЙ ПЕРЕХОДА ЧЕРЕЗ НУЛЬ, ТИП ВЫХОДА: PHOTOTRIAC, КОЛИЧЕСТВО КАНАЛОВ: 1 КАНАЛ, НАПРЯЖЕНИЕ ИЗОЛЯЦИИ: 5250 В СРЕДНЕКВ., ЕСЛИ - ПРЯМОЙ ТОК: 60 МА, VF - ПРЯМОЕ НАПРЯЖЕНИЕ: 1,3 В, PD - РАССЕИВАЕМАЯ МОЩНОСТЬ: 250 МВТ, ВЫХОДНОЕ НАПРЯЖЕНИЕ В ВЫКЛЮЧЕННОМ СОСТОЯНИИ — VDRM: 600 В, МИНИМАЛЬНАЯ РАБОЧАЯ ТЕМПЕРАТУРА: - 40 С, МАКСИМАЛЬНАЯ РАБОЧАЯ ТЕМПЕРАТУРА: +85 С, СЕРИИ: MOC3061M, УПАКОВКА: ТРУБКА, МАРКА: ОНСЕМИ / ФЭИРЧАЙЛД, ВЫСОТА: 3,53 ММ, ДЛИНА: 8,89 ММ, МАКСИМАЛЬНЫЙ ТОК СРАБАТЫВАНИЯ: 15 МА, ТИП ПРОДУКТА: СИМИСТОРНЫЕ И ТРИНИСТОРНЫЕ ВЫХОДНЫЕ ОПТОПАРЫ, ЗАВОДСКАЯ УПАКОВКА: 1000, ПОДКАТЕГОРИЯ: ОПТОПАРЫ, ШИРИНА: 6,6 ММ, НАПРЯЖЕНИЕ ПЕРЕХОДА ЧЕРЕЗ НОЛЬ: 20 В, ЧАСТЬ # ПСЕВДОНИМЫ: MOC3061M_NL, ЕДИНИЦА ИЗМЕРЕНИЯ: 855 МГ,</t>
  </si>
  <si>
    <t>MOC3061M</t>
  </si>
  <si>
    <t>ОПТОПАРА</t>
  </si>
  <si>
    <t>КАТЕГОРИЯ ПРОДУКТА: ОПТОПАРЫ С ЛОГИЧЕСКИМ ВЫВОДОМ; УПАКОВКА / БЛОК: DIP-8; ТИП ВЫХОДА: OPEN COLLECTOR; КОЛИЧЕСТВО КАНАЛОВ: 1 CHANNEL; НАПРЯЖЕНИЕ ИЗОЛЯЦИИ: 3750 VRMS; IF - ПРЯМОЙ ТОК: 16 MA; VF - ПРЯМОЕ НАПРЯЖЕНИЕ: 1.8 V; VR - ОБРАТНОЕ НАПРЯЖЕНИЕ: 5 V; PD - РАССЕИВАНИЕ МОЩНОСТИ: 295 MW; МИНИМАЛЬНАЯ РАБОЧАЯ ТЕМПЕРАТУРА: - 40 C; МАКСИМАЛЬНАЯ РАБОЧАЯ ТЕМПЕРАТУРА: + 100 C; СЕРИЯ: HCPL-3120; УПАКОВКА: TUBE; ВРЕМЯ СПАДА: 100 NS; ВЫСОТА: 3.56 MM; ДЛИНА: 9.65 MM; ЗАДЕРЖКА РАСПРОСТРАНЕНИЯ - МАКС.: 500 NS; РАЗМЕР ФАБРИЧНОЙ УПАКОВКИ: 50; ШИРИНА: 6.35 MM; ВЕС ИЗДЕЛИЯ: 1,500 G</t>
  </si>
  <si>
    <t>HCPL-3120-060E</t>
  </si>
  <si>
    <t>КАТЕГОРИЯ ПРОДУКТА: 8-БИТНЫЕ МИКРОКОНТРОЛЛЕРЫ - MCU, РОХС: ПОДРОБНОСТИ, РЯД: АТМЕГА128, ТИП КРЕПЛЕНИЯ: СМД/СМТ, УПАКОВКА/КОРОБКА: ТКФП-64, ОСНОВНОЙ: АВР, РАЗМЕР ПАМЯТИ ПРОГРАММЫ: 128 КБ, ШИРИНА ШИНЫ ДАННЫХ: 8 БИТ, РАЗРЕШЕНИЕ АЦП: 10 БИТ, МАКСИМАЛЬНАЯ ТАКТОВАЯ ЧАСТОТА: 16 МГЦ, КОЛИЧЕСТВО ВХОДОВ/ВЫХОДОВ: 53 ВВОДА/ВЫВОДА, РАЗМЕР ОПЕРАТИВНОЙ ПАМЯТИ ДАННЫХ: 4 КБ, НАПРЯЖЕНИЕ ПИТАНИЯ - МИН.: 4,5 В, НАПРЯЖЕНИЕ ПИТАНИЯ - МАКС.: 5,5 В, МИНИМАЛЬНАЯ РАБОЧАЯ ТЕМПЕРАТУРА: -40С, МАКСИМАЛЬНАЯ РАБОЧАЯ ТЕМПЕРАТУРА: + 85 С, УПАКОВКА: КАТУШКА, УПАКОВКА: РАЗРЕЗАТЬ ЛЕНТУ, УПАКОВКА: МЫШЬКАТУШКА, АНАЛОГОВОЕ НАПРЯЖЕНИЕ ПИТАНИЯ: ОТ 2,7 В ДО 5,5 В,РАЗРЕШЕНИЕ ЦАП: -, ТИП ОПЕРАТИВНОЙ ПАМЯТИ ДАННЫХ: СРАМ, РАЗМЕР ПЗУ ДАННЫХ: 4 КБ, ТИП ПЗУ ДАННЫХ: ЭСППЗУ, ВЫСОТА: 1 ММ, НАПРЯЖЕНИЕ ВВОДА/ВЫВОДА: ОТ 2,7 В ДО 5,5 В, ТИП ИНТЕРФЕЙСА: I2C, JTAG, SPI, USART, ДЛИНА: 14 ММ, ЧУВСТВИТЕЛЕН К ВЛАГЕ: ДА, КОЛИЧЕСТВО КАНАЛОВ АЦП: 8 КАНАЛОВ, КОЛИЧЕСТВО ТАЙМЕРОВ/СЧЕТЧИКОВ: 4 ТАЙМЕР, СЕРИЯ ПРОЦЕССОРА: АТМЕГА, ПРОДУКТ: МИКРОКОНТРОЛЛЕРЫ, ТИП ПРОДУКТА: 8-БИТНЫЕ МИКРОКОНТРОЛЛЕРЫ - MCU, Т</t>
  </si>
  <si>
    <t>ATMEGA128-16AUR</t>
  </si>
  <si>
    <t>КАТЕГОРИЯ ПРОДУКТА: ИС ДЛЯ УПРАВЛЕНИЯ ПИТАНИЕМ -  LDO РЕГУЛЯТОРЫ НАПРЯЖЕНИЯ. ИД МОНТАЖА:SMD/SMT. УПАКОВКА / БЛОК:SOIC-8. ВЫХОДНОЕ НАПРЯЖЕНИЕ: 3.3 V. ВЫХОДНОЙ ТОК:800 MA ОЛИЧЕСТВО ВЫХОДОВ: 1 OUTPUT. ПОЛЯРНОСТЬ: POSITIVE. ТОК ПОКОЯ:15 MA. ВХОДНОЕ НАПРЯЖЕНИЕ (МАКС.):15 V ИП ВЫХОДА: FIXED. НАПРЯЖЕНИЕ ОТПУСКАНИЯ: 1.2 V. СЕРИЯ:LM1117. УПАКОВКА: CUT TAPE ИЛИ REEL. ДИАПАЗОН РАБОЧИХ ТЕМПЕРАТУР:- 40 C TO + 125 C. ТОРГОВАЯ МАРКА: TEXAS INSTRUMENTS. НАПРЯЖЕНИЕ ОТПУСКАНИЯ - МАКС.: 1.3 V AT 100 MA, 1.35 V AT 500 MA, 1.4 V AT 800 MA. РАБОЧИЙ ТОК ИСТОЧНИКА ПИТАНИЯ:5 MA. ТИП ПРОДУКТА:LDO VOLTAGE REGULATORS. РАЗМЕР ФАБРИЧНОЙ УПАКОВКИ:2000. ПОДКАТЕГОРИЯ: PMIC - POWER MANAGEMENT ICS ЕС ИЗДЕЛИЯ: 112 MG.</t>
  </si>
  <si>
    <t>LM1117IMPX-3.3/NOPB</t>
  </si>
  <si>
    <t>КАТЕГОРИЯ ПРОДУКТА: LDO РЕГУЛЯТОРЫ НАПРЯЖЕНИЯ; ВИД МОНТАЖА: SMD/SMT; УПАКОВКА / БЛОК: SOT-223-4; ВЫХОДНОЕ НАПРЯЖЕНИЕ: 1.25 V TO 13.8 V; ВЫХОДНОЙ ТОК: 800 MA; КОЛИЧЕСТВО ВЫХОДОВ: 1 OUTPUT; ПОЛЯРНОСТЬ: POSITIVE; ТОК ПОКОЯ: 5 MA; ВХОДНОЕ НАПРЯЖЕНИЕ, МИН.: 1.4 V; ВХОДНОЕ НАПРЯЖЕНИЕ, МАКС.: 15 V; ТИП ВЫХОДА: ADJUSTABLE;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0.04 %; НЕСТАБИЛЬНОСТЬ ВЫХОДНОЙ НАГРУЗКИ: 0.2 %; РАБОЧИЙ ТОК ИСТОЧНИКА ПИТАНИЯ: 5 MA; ДИАПАЗОН РАБОЧИХ ТЕМПЕРАТУР: - 4; ОПОРНОЕ НАПРЯЖЕНИЕ: 1.262 V; РАЗМЕР ФАБРИЧНОЙ УПАКОВКИ:РАЗМЕР ФАБРИЧНОЙ УПАКОВКИ: 2000; ТОЧНОСТЬ РЕГУЛИРОВАНИЯ НАПРЯЖЕНИЯ: 1 %; ВЕС ИЗДЕЛИЯ: 112 MG</t>
  </si>
  <si>
    <t>LM1117IMPX-ADJ/NOPB</t>
  </si>
  <si>
    <t>КАТЕГОРИЯ ПРОДУКТА: LDO РЕГУЛЯТОРЫ НАПРЯЖЕНИЯ, ROHS: ПОДРОБНОСТИ, ВИД МОНТАЖА: SMD/SMT, УПАКОВКА / БЛОК: SOT-223-4, ВЫХОДНОЕ НАПРЯЖЕНИЕ: 12 V, ВЫХОДНОЙ ТОК: 500 MA, КОЛИЧЕСТВО ВЫХОДОВ: 1 OUTPUT, ПОЛЯРНОСТЬ: POSITIVE, ТОК ПОКОЯ: 10 MA, ВХОДНОЕ НАПРЯЖЕНИЕ, МИН.: 13 V, ВХОДНОЕ НАПРЯЖЕНИЕ, МАКС.: 26 V, ТИП ВЫХОДА: FIXED, МИНИМАЛЬНАЯ РАБОЧАЯ ТЕМПЕРАТУРА: - 40 C, МАКСИМАЛЬНАЯ РАБОЧАЯ ТЕМПЕРАТУРА: + 125 C, НАПРЯЖЕНИЕ ОТПУСКАНИЯ: 500 MV, СЕРИЯ: LM2937, УПАКОВКА: REEL, УПАКОВКА: CUT TAPE, УПАКОВКА: MOUSEREEL, ТОРГОВАЯ МАРКА: TEXAS INSTRUMENTS, НАПРЯЖЕНИЕ ОТПУСКАНИЯ - МАКС.: 0.25 V AT 50 MA, 1 V AT 500 MA, IB - ВХОДНОЙ ТОК СМЕЩЕНИЯ: 2 MA, НЕСТАБИЛЬНОСТЬ ВЫХОДНОГО НАПРЯЖЕНИЯ ИЛИ ТОКА: 36 MV, НЕСТАБИЛЬНОСТЬ ВЫХОДНОЙ НАГРУЗКИ: 12 MV, РАБОЧИЙ ТОК ИСТОЧНИКА ПИТАНИЯ: 2 MA, ДИАПАЗОН РАБОЧИХ ТЕМПЕРАТУР: -4, ТИП ПРОДУКТА: LDO VOLTAGE REGULATORS, РАЗМЕР ФАБРИЧНОЙ УПАКОВКИ: 1000, ПОДКАТЕГОРИЯ: PMIC - POWER MANAGEMENT ICS, ТОЧНОСТЬ РЕГУЛИРОВАНИЯ НАПРЯЖЕНИЯ: 0,05</t>
  </si>
  <si>
    <t>LM2937IMP-12/NOPB</t>
  </si>
  <si>
    <t>КАТЕГОРИЯ ПРОДУКТА: LDO РЕГУЛЯТОРЫ НАПРЯЖЕНИЯ, ROHS: N, ВИД МОНТАЖА: SMD/SMT, УПАКОВКА / БЛОК: TO-263-5, ВЫХОДНОЕ НАПРЯЖЕНИЕ: 1.8 V, ВЫХОДНОЙ ТОК: 1.5 A, КОЛИЧЕСТВО ВЫХОДОВ: 1 OUTPUT, ПОЛЯРНОСТЬ: POSITIVE, ВХОДНОЕ НАПРЯЖЕНИЕ, МИН.: 2.5 V, ВХОДНОЕ НАПРЯЖЕНИЕ, МАКС.: 7 V, ТИП ВЫХОДА: FIXED, МИНИМАЛЬНАЯ РАБОЧАЯ ТЕМПЕРАТУРА: - 40 C, МАКСИМАЛЬНАЯ РАБОЧАЯ ТЕМПЕРАТУРА: + 125 C, НАПРЯЖЕНИЕ ОТПУСКАНИЯ: 240 MV, СЕРИЯ: LP3855, УПАКОВКА: REEL, УПАКОВКА: CUT TAPE, УПАКОВКА: MOUSEREEL, ТОРГОВАЯ МАРКА: TEXAS INSTRUMENTS, НАПРЯЖЕНИЕ ОТПУСКАНИЯ - МАКС.: 0.035 V AT 150 MA, 0.28 V AT 1.5 A, IB - ВХОДНОЙ ТОК СМЕЩЕНИЯ: 4 MA, НЕСТАБИЛЬНОСТЬ ВЫХОДНОГО НАПРЯЖЕНИЯ ИЛИ ТОКА: 0.02 %, НЕСТАБИЛЬНОСТЬ ВЫХОДНОЙ НАГРУЗКИ: 0.06 %, ТИП ПРОДУКТА: LDO VOLTAGE REGULATORS, РАЗМЕР ФАБРИЧНОЙ УПАКОВКИ: 500, ПОДКАТЕГОРИЯ: PMIC - POWER MANAGEMENT ICS, ТОЧНОСТЬ РЕГУЛИРОВАНИЯ НАПРЯЖЕНИЯ: 1.5 %</t>
  </si>
  <si>
    <t>LP3855ESX-1.8</t>
  </si>
  <si>
    <t>NSC</t>
  </si>
  <si>
    <t>МИНИАТЮРНЫЙ ЭЛЕКТРОННЫЙ КОМПОНЕНТ: МИКРОСХЕМА ИНТЕГРАЛЬНАЯ МОНОЛИТНАЯ - ИНТЕРФЕЙСНЫЕ ИС - ИС ИНТЕРФЕЙСА LVDS. (ОБОРУДОВАНИЕ ДЛЯ АВТОМАТИЗАЦИИ ПРОМЫШЛЕННЫХ ПРЕДПРИЯТИЙ, КОМПЬЮТЕРНЫХ СИСТЕМ). НЕ ИМЕЕТ ФУНКЦИИ ШИФРОВАНИЯ И КРИПТОГРАФИИ. .</t>
  </si>
  <si>
    <t>КАТЕГОРИЯ ТОВАРА: ИНТЕРФЕЙСНЫЕ ИС - ИС ИНТЕРФЕЙСА LVDS. КАТЕГОРИЯ ПРОДУКТА: ИС ИНТЕРФЕЙСА LVDS , ТИП: DRIVER , КОЛИЧЕСТВО ДРАЙВЕРОВ: 1 DRIVER . ДИАПАЗОН ДАННЫХ: 630 MB/S , ТИП ВХОДА: LVTTL , ТИП ВЫХОДА: LVDS , НАПРЯЖЕНИЕ ПИТАНИЯ - МАКС.: 3.6 V , НАПРЯЖЕНИЕ ПИТАНИЯ - МИН.: 2.4 V , МИНИМАЛЬНАЯ РАБОЧАЯ ТЕМПЕРАТУРА: - 40 C , МАКСИМАЛЬНАЯ РАБОЧАЯ ТЕМПЕРАТУРА: + 85 C , ВИД МОНТАЖА: SMD/SMT , СЕРИЯ: SN65LVDS1 , ТОРГОВАЯ МАРКА: TEXAS INSTRUMENTS , РАБОЧИЙ ТОК ИСТОЧНИКА ПИТАНИЯ: 7 MA. РАБОЧЕЕ НАПРЯЖЕНИЕ ПИТАНИЯ: 3.6 V , ТИП ПРОДУКТА: LVDS INTERFACE IC , РАЗМЕР ФАБРИЧНОЙ УПАКОВКИ: 3000 , ПОДКАТЕГОРИЯ: INTERFACE ICS , ВЕС ИЗДЕЛИЯ: 6.300 MG</t>
  </si>
  <si>
    <t>SN65LVDS1DBVR</t>
  </si>
  <si>
    <t>КОНТРОЛЛЕР ЦИФРОВЫХ СИГНАЛОВ</t>
  </si>
  <si>
    <t>КАТЕГОРИЯ ПРОДУКТА: ПРОЦЕССОРЫ И КОНТРОЛЛЕРЫ ЦИФРОВЫХ СИГНАЛОВ (DSP, DSC), ROHS: ПОДРОБНОСТИ, ПРОДУКТ: DSPS, СЕРИЯ: ADSP-BF532, КОММЕРЧЕСКОЕ ОБОЗНАЧЕНИЕ: BLACKFIN, ВИД МОНТАЖА: SMD/SMT, УПАКОВКА / БЛОК: LQFP-176, ЯДРО: BLACKFIN, МАКСИМАЛЬНАЯ ТАКТОВАЯ ЧАСТОТА: 400 MHZ, ПАМЯТЬ ДЛЯ КЭША КОМАНД L1 / ДАННЫХ: 48 KB, ПАМЯТЬ ДЛЯ КЭША КОМАНД L1 / ДАННЫХ: 32 KB, РАЗМЕР ПРОГРАММНОЙ ПАМЯТИ: 84 KB, РАЗМЕР ОЗУ ДАННЫХ: 32 KB, РАБОЧЕЕ НАПРЯЖЕНИЕ ПИТАНИЯ: 1.2 V, МИНИМАЛЬНАЯ РАБОЧАЯ ТЕМПЕРАТУРА: - 40 C, МАКСИМАЛЬНАЯ РАБОЧАЯ ТЕМПЕРАТУРА: + 85 C, УПАКОВКА: TRAY, ТОРГОВАЯ МАРКА: ANALOG DEVICES, ШИРИНА ШИНЫ ДАННЫХ: 16 BIT, ВЫСОТА: 1.4 MM, ВХОДНОЕ/ВЫХОДНОЕ НАПРЯЖЕНИЕ: 1.8 V, 3.3 V, ДЛИНА: 24 MM, ЧУВСТВИТЕЛЬНЫЙ К ВЛАЖНОСТИ: YES, КОЛИЧЕСТВО ВХОДОВ/ВЫХОДОВ: 16 I/O, КОЛИЧЕСТВО ТАЙМЕРОВ/СЧЕТЧИКОВ: 4 TIMER, ТИП ПРОДУКТА: DSP - DIGITAL SIGNAL PROCESSORS &amp; CONTROLLERS, РАЗМЕР ФАБРИЧНОЙ УПАКОВКИ: 40, ПОДКАТЕГОРИЯ: EMBEDDED PROCESSORS &amp; CONTROLLERS, ШИРИНА: 24 MM, ВЕС ИЗДЕЛИЯ: 2 G,</t>
  </si>
  <si>
    <t>ADSP-BF532SBSTZ400</t>
  </si>
  <si>
    <t>КАТЕГОРИЯ ПРОДУКТА: ЦЕПИ УПРАВЛЕНИЯ, РОХС: ПОДРОБНОСТИ, ТИП: КОНТРОЛЬ НАПРЯЖЕНИЯ, ТИП КРЕПЛЕНИЯ: СМД/СМТ, УПАКОВКА/КОРОБКА: СЕГОДНЯ-23-3, ПОРОГОВОЕ НАПРЯЖЕНИЕ: 3.075 V, КОЛИЧЕСТВО УПРАВЛЯЕМЫХ ВХОДОВ: 1 ВХОД, ТИП ВЫВОДА: АКТИВНЫЙ НИЗКИЙ УРОВЕНЬ, ОТКРЫТЫЙ СТОК, РУЧНОЙ СБРОС: НЕТ РУЧНОГО СБРОСА, СТОРОЖЕВЫЕ ТАЙМЕРЫ: НЕТ СТОРОЖЕВОГО ТАЙМЕРА, ПЕРЕКЛЮЧИТЬСЯ НА РЕЗЕРВНУЮ БАТАРЕЮ: НЕТ РЕЗЕРВНОЙ КОПИИ, ЗАДЕРЖКА СБРОСА: 350 МС, НАПРЯЖЕНИЕ ПИТАНИЯ - МАКС.: 5.5 V, МИНИМАЛЬНАЯ РАБОЧАЯ ТЕМПЕРАТУРА: - 40 С, МАКСИМАЛЬНАЯ РАБОЧАЯ ТЕМПЕРАТУРА: + 85 С, РЯД: МСР130, КВАЛИФИКАЦИЯ: АЭК-Q100, СИГНАЛЫ, АКТИВИРОВАННЫЕ НА ЧИПЕ: НЕТ ВКЛЮЧЕНИЯ ЧИПА, ВЫСОТА: 0,95 ММ, ДЛИНА: 2,9 ММ, ОПЕРАТИВНОЕ ЭЛЕКТРОСНАБЖЕНИЕ: 60 МКА, ПОРОГ ПЕРЕНАПРЯЖЕНИЯ: 3.15 V, ОБНАРУЖЕНИЕ СБОЯ ПИТАНИЯ: НЕТ, ТИП ПРОДУКТА: КОНТРОЛИРУЮЩИЕ СХЕМЫ, КОЛИЧЕСТВО УПАКОВКИ С ЗАВОДА: 3000, ПОДКАТЕГОРИЯ: PMIC — ИС УПРАВЛЕНИЯ ПИТАНИЕМ, НАПРЯЖЕНИЕ ПИТАНИЯ - МИН.: 1 V, ПОРОГ ПОНИЖЕННОГО НАПРЯЖЕНИЯ: 3 V, ШИРИНА: 1,3 ММ,</t>
  </si>
  <si>
    <t>MCP130T-315I/TT</t>
  </si>
  <si>
    <t>КАТЕГОРИЯ ПРОДУКТА: 8-БИТНЫЕ МИКРОКОНТРОЛЛЕРЫ, ROHS: ПОДРОБНОСТИ, СЕРИЯ: ATMEGA8,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НАПРЯЖЕНИЕ ПИТАНИЯ - МИН.: 4.5 V, НАПРЯЖЕНИЕ ПИТАНИЯ - МАКС.: 5.5 V, МИНИМАЛЬНАЯ РАБОЧАЯ ТЕМПЕРАТУРА: - 40 C, МАКСИМАЛЬНАЯ РАБОЧАЯ ТЕМПЕРАТУРА: + 85 C, УПАКОВКА: REEL, УПАКОВКА: CUT TAPE, УПАКОВКА: MOUSEREEL, ТОРГОВАЯ МАРКА: MICROCHIP TECHNOLOGY, ТИП ОЗУ ДАННЫХ: SRAM, РАЗМЕР ПЗУ ДАННЫХ: 512 B, ТИП ПЗУ ДАННЫХ: EEPROM, ВЫСОТА: 1 MM, ТИП ИНТЕРФЕЙСА: 2-WIRE, SPI, USART, ДЛИНА: 7 MM, ЧУВСТВИТЕЛЬНЫЙ К ВЛАЖНОСТИ: YES, КОЛИЧЕСТВО КАНАЛОВ АЦП: 8 CHANNEL, КОЛИЧЕСТВО ТАЙМЕРОВ/СЧЕТЧИКОВ: 3 TIMER, СЕРИЯ ПРОЦЕССОРА: MEGAAVR, ПРОДУКТ: MCU, ТИП ПРОДУКТА: 8-BIT MICROCONTROLLERS - MCU, ТИП ПАМЯТИ ПРОГРАММ: FLASH, РАЗМЕР ФАБРИЧНОЙ УПАКОВКИ: 2000, ПОДКАТЕГОРИЯ: MICROCONTROLLERS - MCU, КОММЕРЧЕСКОЕ ОБОЗНАЧЕНИЕ: AVR, ШИРИНА: 7 MM</t>
  </si>
  <si>
    <t>ATMEGA8-16AUR</t>
  </si>
  <si>
    <t>КАТЕГОРИЯ ПРОДУКТА: КОНТРОЛЬНЫЕ ЦЕПИ; ТИП: VOLTAGE MONITORS; ВИД МОНТАЖА: SMD/SMT; УПАКОВКА / БЛОК: SOT-23-3; ПОРОГОВОЕ НАПРЯЖЕНИЕ: 2.88 V; КОЛИЧЕСТВО КОНТРОЛИРУЕМЫХ ВХОДОВ: 1 INPUT; ТИП ВЫХОДА: OPEN DRAIN, PUSH-PULL;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+ 105 C; ТОЧНОСТЬ: 1.5 %; СЕРИЯ: ADM1818; УПАКОВКА: REEL; УПАКОВКА: CUT TAPE; УПАКОВКА: MOUSEREEL; СИГНАЛЫ ВКЛЮЧЕНИЯ ЧИПА: NO CHIP ENABLE; ВЫСОТА: 1.02 MM (MAX); ДЛИНА: 2.9 MM; РАБОЧИЙ ТОК ИСТОЧНИКА ПИТАНИЯ: 16 UA; ПОРОГ ПОВЫШЕНИЯ НАПРЯЖЕНИЯ: 2.97 V; ОБНАРУЖЕНИЕ СБОЯ ЭЛЕКТРОПИТАНИЯ: NO; РАЗМЕР ФАБРИЧНОЙ УПАКОВКИ: 3000; НАПРЯЖЕНИЕ ПИТАНИЯ - МИН.: 1 V; ПОРОГ ПОНИЖЕНИЯ НАПРЯЖЕНИЯ: 2.8 V; ШИРИНА: 1.3 MM; ВЕС ИЗДЕЛИЯ: 8 MG</t>
  </si>
  <si>
    <t>ADM1818-10ARTZ-RL7</t>
  </si>
  <si>
    <t>КАТЕГОРИЯ ПРОДУКТА: LDO РЕГУЛЯТОРЫ НАПРЯЖЕНИЯ, ВИД МОНТАЖА: SMD/SMT, УПАКОВКА / БЛОК: TO-263-3, ВЫХОДНОЕ НАПРЯЖЕНИЕ: 3.3 V, ВЫХОДНОЙ ТОК: 5 A, КОЛИЧЕСТВО ВЫХОДОВ: 1 OUTPUT, ПОЛЯРНОСТЬ: POSITIVE, ТОК ПОКОЯ: 10 MA, ВХОДНОЕ НАПРЯЖЕНИЕ, МИН.: 2.6 V, ВХОДНОЕ НАПРЯЖЕНИЕ, МАКС.: 27 V, ПОДАВЛЕНИЕ ПУЛЬСАЦИЙ ПИТАНИЯ - ТИПИЧ.: 72 DB, ТИП ВЫХОДА: FIXED, МИНИМАЛЬНАЯ РАБОЧАЯ ТЕМПЕРАТУРА: - 40 C, МАКСИМАЛЬНАЯ РАБОЧАЯ ТЕМПЕРАТУРА: + 125 C, НАПРЯЖЕНИЕ ОТПУСКАНИЯ: 1.3 V, СЕРИЯ: LM1084, УПАКОВКА: REEL, УПАКОВКА: CUT TAPE, УПАКОВКА: MOUSEREEL, НАПРЯЖЕНИЕ ОТПУСКАНИЯ - МАКС.: 1.5 V AT 5 A, IB - ВХОДНОЙ ТОК СМЕЩЕНИЯ: 5 MA, НЕСТАБИЛЬНОСТЬ ВЫХОДНОГО НАПРЯЖЕНИЯ ИЛИ ТОКА: 6 MV, НЕСТАБИЛЬНОСТЬ ВЫХОДНОЙ НАГРУЗКИ: 15 MV, ЧУВСТВИТЕЛЬНЫЙ К ВЛАЖНОСТИ: YES, РАБОЧИЙ ТОК ИСТОЧНИКА ПИТАНИЯ: 5 MA, ДИАПАЗОН РАБОЧИХ ТЕМПЕРАТУР: - 4, PD - РАССЕИВАНИЕ МОЩНОСТИ: 30000 MW, ПРОДУКТ: LINEAR REGULATORS, ТИП: LOW DROPOUT POSITIVE REGULATOR, ТОЧНОСТЬ РЕГУЛИРОВАНИЯ НАПРЯЖЕНИЯ: 1.5 %, ВЕС ИЗДЕЛИЯ: 2 G</t>
  </si>
  <si>
    <t>LM1084ISX-3.3/NOPB</t>
  </si>
  <si>
    <t>КАТЕГОРИЯ ПРОДУКТА: LDO РЕГУЛЯТОРЫ НАПРЯЖЕНИЯ, ROHS: ПОДРОБНОСТИ, ВИД МОНТАЖА: SMD/SMT, УПАКОВКА / БЛОК: TO-263-3, ВЫХОДНОЕ НАПРЯЖЕНИЕ: 3.3 V, ВЫХОДНОЙ ТОК: 1.5 A, КОЛИЧЕСТВО ВЫХОДОВ: 1 OUTPUT, ПОЛЯРНОСТЬ: POSITIVE, ТОК ПОКОЯ: 10 MA, ВХОДНОЕ НАПРЯЖЕНИЕ, МИН.: 2.6 V, ВХОДНОЕ НАПРЯЖЕНИЕ, МАКС.: 30 V, ТИП ВЫХОДА: FIXED, МИНИМАЛЬНАЯ РАБОЧАЯ ТЕМПЕРАТУРА: - 40 C, МАКСИМАЛЬНАЯ РАБОЧАЯ ТЕМПЕРАТУРА: + 125 C, НАПРЯЖЕНИЕ ОТПУСКАНИЯ: 1.3 V, СЕРИЯ: LM1086, УПАКОВКА: TUBE, ТОРГОВАЯ МАРКА: TEXAS INSTRUMENTS, НАПРЯЖЕНИЕ ОТПУСКАНИЯ - МАКС.: 1.5 V AT 1.5 A, IB - ВХОДНОЙ ТОК СМЕЩЕНИЯ: 5 MA, НЕСТАБИЛЬНОСТЬ ВЫХОДНОГО НАПРЯЖЕНИЯ ИЛИ ТОКА: 0.02 %, НЕСТАБИЛЬНОСТЬ ВЫХОДНОЙ НАГРУЗКИ: 0.1 %, ЧУВСТВИТЕЛЬНЫЙ К ВЛАЖНОСТИ: YES, РАБОЧИЙ ТОК ИСТОЧНИКА ПИТАНИЯ: 2 MA, ДИАПАЗОН РАБОЧИХ ТЕМПЕРАТУР: -4, ТИП ПРОДУКТА: LDO VOLTAGE REGULATORS, РАЗМЕР ФАБРИЧНОЙ УПАКОВКИ: 45, ПОДКАТЕГОРИЯ: PMIC - POWER MANAGEMENT ICS</t>
  </si>
  <si>
    <t>LM1086IS-3.3/NOPB</t>
  </si>
  <si>
    <t>КАТЕГОРИЯ ПРОДУКТА: LDO РЕГУЛЯТОРЫ НАПРЯЖЕНИЯ; ВИД МОНТАЖА: SMD/SMT; УПАКОВКА / БЛОК: TO-263-3; ВЫХОДНОЕ НАПРЯЖЕНИЕ: 5 V; ВЫХОДНОЙ ТОК: 1.5 A; КОЛИЧЕСТВО ВЫХОДОВ: 1 OUTPUT; ПОЛЯРНОСТЬ: POSITIVE; ТОК ПОКОЯ: 10 MA; ВХОДНОЕ НАПРЯЖЕНИЕ, МИН.: 2.6 V; ВХОДНОЕ НАПРЯЖЕНИЕ, МАКС.: 30 V; ПОДАВЛЕНИЕ ПУЛЬСАЦИЙ ПИТАНИЯ - ТИПИЧ.: 68 DB; ТИП ВЫХОДА: FIXED; МИНИМАЛЬНАЯ РАБОЧАЯ ТЕМПЕРАТУРА: - 40 C; МАКСИМАЛЬНАЯ РАБОЧАЯ ТЕМПЕРАТУРА: + 125 C; НАПРЯЖЕНИЕ ОТПУСКАНИЯ: 1.3 V; СЕРИЯ: LM1086; УПАКОВКА: REEL; УПАКОВКА: CUT TAPE; УПАКОВКА: MOUSEREEL; НАПРЯЖЕНИЕ ОТПУСКАНИЯ - МАКС.: 1.5 V AT 1.5 A; IB - ВХОДНОЙ ТОК СМЕЩЕНИЯ: 5 MA; НЕСТАБИЛЬНОСТЬ ВЫХОДНОГО НАПРЯЖЕНИЯ ИЛИ ТОКА: 0.015 %; НЕСТАБИЛЬНОСТЬ ВЫХОДНОЙ НАГРУЗКИ: 0.1 %; ЧУВСТВИТЕЛЬНЫЙ К ВЛАЖНОСТИ: YES; РАБОЧИЙ ТОК ИСТОЧНИКА ПИТАНИЯ: 2 MA; ДИАПАЗОН РАБОЧИХ ТЕМПЕРАТУР: - 4; ПРОДУКТ: LINEAR REGULATORS; РАЗМЕР ФАБРИЧНОЙ УПАКОВКИ: 500; ТИП: LOW DROPOUT POSITIVE REGULATOR; ТОЧНОСТЬ РЕГУЛИРОВАНИЯ НАПРЯЖЕНИЯ: 1.5 %; ВЕС ИЗДЕЛИЯ: 2 G</t>
  </si>
  <si>
    <t>LM1086ISX-5.0/NOPB</t>
  </si>
  <si>
    <t>МИКРОСХЕМА ДЛЯ УПРАВЛЕНИЯ ПИТАНИЕМ,</t>
  </si>
  <si>
    <t>КАТЕГОРИЯ ПРОДУКТА: LDO РЕГУЛЯТОРЫ НАПРЯЖЕНИЯ, ВИД МОНТАЖА: SMD/SMT, УПАКОВКА / БЛОК: TO-263-3, ВЫХОДНОЕ НАПРЯЖЕНИЕ: 1.8 V TO 5 V, ВЫХОДНОЙ ТОК: 1.5 A, КОЛИЧЕСТВО ВЫХОДОВ: 1 OUTPUT, ПОЛЯРНОСТЬ: POSITIVE, ТОК ПОКОЯ: 10 MA, ВХОДНОЕ НАПРЯЖЕНИЕ (МАКС.): 30 V, ВХОДНОЕ НАПРЯЖЕНИЕ МИН.: 2.6 V, ТИП ВЫХОДА: ADJUSTABLE, МИНИМАЛЬНАЯ РАБОЧАЯ ТЕМПЕРАТУРА: - 40 C, МАКСИМАЛЬНАЯ РАБОЧАЯ ТЕМПЕРАТУРА: + 125 C, НАПРЯЖЕНИЕ ОТПУСКАНИЯ: 1.3 V, СЕРИЯ: LM1086, УПАКОВКА: CUT TAPE, УПАКОВКА: MOUSEREEL, УПАКОВКА: REEL, ДИАПАЗОН РАБОЧИХ ТЕМПЕРАТУР: - 40 C TO + 125 C, НАПРЯЖЕНИЕ ОТПУСКАНИЯ - МАКС.: 1.5 V AT 1.5 A, IB - ВХОДНОЙ ТОК СМЕЩЕНИЯ: 5 MA, НЕСТАБИЛЬНОСТЬ ВЫХОДНОГО НАПРЯЖЕНИЯ ИЛИ ТОКА: 0.2 %, НЕСТАБИЛЬНОСТЬ ВЫХОДНОЙ НАГРУЗКИ: 0.3 %, ЧУВСТВИТЕЛЬНЫЙ К ВЛАЖНОСТИ: YES, РАБОЧИЙ ТОК ИСТОЧНИКА ПИТАНИЯ: 2 MA, ОПОРНОЕ НАПРЯЖЕНИЕ: 1.262 V, РАЗМЕР ФАБРИЧНОЙ УПАКОВКИ: 500, ВЕС ИЗДЕЛИЯ: 2 G</t>
  </si>
  <si>
    <t>LM1086ISX-ADJ/NOPB</t>
  </si>
  <si>
    <t>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</si>
  <si>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LDO РЕГУЛЯТОРЫ НАПРЯЖЕНИЯ, ROHS: ПОДРОБНОСТИ, ВИД МОНТАЖА: SMD/SMT, УПАКОВКА / БЛОК: SOT-23-5, ВЫХОДНОЕ НАПРЯЖЕНИЕ: - 5 V, ВЫХОДНОЙ ТОК: 200 MA, КОЛИЧЕСТВО ВЫХОДОВ: 1 OUTPUT, ПОЛЯРНОСТЬ: NEGATIVE, ТОК ПОКОЯ: 30 UA, ВХОДНОЕ НАПРЯЖЕНИЕ, МИН.: - 20 V, ВХОДНОЕ НАПРЯЖЕНИЕ, МАКС.: 20 V, ПОДАВЛЕНИЕ ПУЛЬСАЦИЙ ПИТАНИЯ - ТИПИЧ.: 54 DB, ТИП ВЫХОДА: FIXED, МИНИМАЛЬНАЯ РАБОЧАЯ ТЕМПЕРАТУРА: - 40 C, МАКСИМАЛЬНАЯ РАБОЧАЯ ТЕМПЕРАТУРА: + 125 C, НАПРЯЖЕНИЕ ОТПУСКАНИЯ: 340 MV, СЕРИЯ: LT1964, УПАКОВКА: REEL, УПАКОВКА: CUT TAPE, УПАКОВКА: MOUSEREEL, ТОРГОВАЯ МАРКА: ANALOG DEVICES, НАПРЯЖЕНИЕ ОТПУСКАНИЯ - МАКС.: 420 MV, НЕСТАБИЛЬНОСТЬ ВЫХОДНОГО НАПРЯЖЕНИЯ ИЛИ ТОКА: 15 MV, НЕСТАБИЛЬНОСТЬ ВЫХОДНОЙ НАГРУЗКИ: 15 MV, РАБОЧИЙ ТОК ИСТОЧНИКА ПИТАНИЯ: 30 UA, ПРОДУКТ: LDO VOLTAGE REGULATORS, ТИП ПРОДУКТА: LDO VOLTAGE REGULATORS, РАЗМЕР ФАБРИЧНОЙ УПАКОВКИ: 500, ПОДКАТЕГОРИЯ: PMIC - POWER MANAGEMENT ICS, ТИП: LOW DROPOUT MICROPOWER REGULATOR, ВЕС ИЗДЕЛИЯ: 586,080 MG,</t>
  </si>
  <si>
    <t>LT1964ES5-5#TRMPBF</t>
  </si>
  <si>
    <t>КАТЕГОРИЯ ПРОДУКТА: 8-БИТНЫЕ МИКРОКОНТРОЛЛЕРЫ, СЕРИЯ: ATMEGA256X, ВИД МОНТАЖА: SMD/SMT, УПАКОВКА / БЛОК: TQFP-64, ЯДРО: AVR, РАЗМЕР ПРОГРАММНОЙ ПАМЯТИ: 256 KB, ШИРИНА ШИНЫ ДАННЫХ: 8 BIT, РАЗРЕШЕНИЕ АЦП: 10 BIT, МАКСИМАЛЬНАЯ ТАКТОВАЯ ЧАСТОТА: 16 MHZ, КОЛИЧЕСТВО ВХОДОВ/ВЫХОДОВ: 54 I/O, РАЗМЕР ОЗУ ДАННЫХ: 8 KB, НАПРЯЖЕНИЕ ПИТАНИЯ - МИН.: 4.5 V, НАПРЯЖЕНИЕ ПИТАНИЯ - МАКС.: 5.5 V, МИНИМАЛЬНАЯ РАБОЧАЯ ТЕМПЕРАТУРА: - 40 C, МАКСИМАЛЬНАЯ РАБОЧАЯ ТЕМПЕРАТУРА: + 85 C, УПАКОВКА: TRAY, ТИП ОЗУ ДАННЫХ: SRAM, РАЗМЕР ПЗУ ДАННЫХ: 4 KB, ТИП ПЗУ ДАННЫХ: EEPROM, ВЫСОТА: 1 MM, ТИП ИНТЕРФЕЙСА: 2-WIRE, SPI, USART, ДЛИНА: 14 MM, ЧУВСТВИТЕЛЬНЫЙ К ВЛАЖНОСТИ: YES, КОЛИЧЕСТВО ТАЙМЕРОВ/СЧЕТЧИКОВ: 6 TIMER, СЕРИЯ ПРОЦЕССОРА: MEGAAVR, ПРОДУКТ: MCU, ТИП ПАМЯТИ ПРОГРАММ: FLASH, КОММЕРЧЕСКОЕ ОБОЗНАЧЕНИЕ: AVR, ШИРИНА: 14 MM, ВЕС ИЗДЕЛИЯ: 360,600 MG,</t>
  </si>
  <si>
    <t>ATMEGA2561-16AU</t>
  </si>
  <si>
    <t>МИКРОСХЕМА ИНТЕГРАЛЬНАЯ МОНОЛИТНАЯ - ИС ПАМЯТИ.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t>
  </si>
  <si>
    <t>КАТЕГОРИЯ ПРОДУКТА: ЭСППЗУ, РОХС: Н, ТИП КРЕПЛЕНИЯ: СМД/СМТ, УПАКОВКА/КОРОБКА: СОИК-8, ТИП ИНТЕРФЕЙСА: 2-ПРОВОДНОЙ, I2C, ОБЪЕМ ПАМЯТИ: 64 КБИТ, ОРГАНИЗАЦИЯ: 8KX8, НАПРЯЖЕНИЕ ПИТАНИЯ - МИН.: 2,7 В, НАПРЯЖЕНИЕ ПИТАНИЯ - МАКС.: 5,5 В, МИНИМАЛЬНАЯ РАБОЧАЯ ТЕМПЕРАТУРА: -40С, МАКСИМАЛЬНАЯ РАБОЧАЯ ТЕМПЕРАТУРА: + 85 С, МАКСИМАЛЬНАЯ ТАКТОВАЯ ЧАСТОТА: 400 КГЦ, ВРЕМЯ ВХОДА: 900 НС, ХРАНЕНИЕ ДАННЫХ: 100 ЛЕТ, ТОК ПИТАНИЯ - МАКС: 3МА, АКТИВНЫЙ ТОК ЧТЕНИЯ - МАКС.: 3МА, ВЫСОТА: 1,5 ММ (МАКС.), ДЛИНА: 5 ММ (МАКС.), ОПЕРАТИВНОЕ ЭЛЕКТРОСНАБЖЕНИЕ: 3МА, РАБОЧЕЕ НАПРЯЖЕНИЕ ПИТАНИЯ: 2,7 В, 5,5 В, ТИП ПРОДУКТА: ЭСППЗУ, КОЛИЧЕСТВО УПАКОВКИ С ЗАВОДА: 100, ПОДКАТЕГОРИЯ: ПАМЯТЬ И ХРАНЕНИЕ ДАННЫХ, ШИРИНА: 3,99 ММ (МАКС.),</t>
  </si>
  <si>
    <t>AT24C64AN-10SI-2.7</t>
  </si>
  <si>
    <t>AT</t>
  </si>
  <si>
    <t>МИКРОСХЕМА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</si>
  <si>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БЫСТРОДЕЙСТВУЮЩИЕ ОПЕРАЦИОННЫЕ УСИЛИТЕЛИ; СЕРИЯ: THS4031; КОЛИЧЕСТВО КАНАЛОВ: 1 CHANNEL; GBP - SR - СКОРОСТЬ НАРАСТАНИЯ ВЫХОДНОГО НАПРЯЖЕНИЯ: 100 V/US; УСИЛЕНИЕ ПО НАПРЯЖЕНИЮ, ДБ: 98 DB; CMRR - КОЭФФИЦИЕНТ ПОДАВЛЕНИЯ СИНФАЗНОГО СИГНАЛА: 95 DB; ВЫХОДНОЙ ТОК НА КАНАЛ: 90 MA; IB - ВХОДНОЙ ТОК СМЕЩЕНИЯ: 6 UA; VOS - ВХОДНОЕ НАПРЯЖЕНИЕ СМЕЩЕНИЯ НУЛЯ: 2 MV; НАПРЯЖЕНИЕ ПИТАНИЯ - МАКС.: 32 V; НАПРЯЖЕНИЕ ПИТАНИЯ - МИН.: 9 V; РАБОЧИЙ ТОК ИСТОЧНИКА ПИТАНИЯ: 8.5 MA; МИНИМАЛЬНАЯ РАБОЧАЯ ТЕМПЕРАТУРА: - 40 C; МАКСИМАЛЬНАЯ РАБОЧАЯ ТЕМПЕРАТУРА: + 85 C; ВИД МОНТАЖА: SMD/SMT; УПАКОВКА / БЛОК: MSOP-8; УПАКОВКА: REEL; УПАКОВКА: CUT TAPE; УПАКОВКА: MOUSEREEL; СРЕДСТВА РАЗРАБОТКИ: THS4031EVM; EN - ИНТЕНСИВНОСТЬ ШУМА ВХОДНОГО НАПРЯЖЕНИЯ: 1.6 NV/SQRT HZ; ВЫСОТА: 1.02 MM; ДЛИНА: 3 MM; РАБОЧЕЕ НАПРЯЖЕНИЕ ПИТАНИЯ: 33 V; PD - РАССЕИВАНИЕ МОЩНОСТИ: 1800 MW; ПРОДУКТ: OPERATIONAL AMPLIFIERS; PSRR - КОЭФФИЦИЕНТ ПОДАВЛЕНИЯ ПОМЕХ ПО ПИТАНИЮ: 85 DB; РАЗМЕР ФАБРИЧНОЙ УПАКОВКИ:РАЗМЕР ФАБРИЧНОЙ УПАКОВКИ: 2500; ШИРИНА: 3 MM; ВЕС ИЗДЕЛИЯ: 24,400 MG</t>
  </si>
  <si>
    <t>THS4031IDGNR</t>
  </si>
  <si>
    <t>КАТЕГОРИЯ ПРОДУКТА: ПРЕЦИЗИОННЫЕ УСИЛИТЕЛИ, ROHS: ПОДРОБНЫЕ СВЕДЕНИЯ, СЕРИИ: AD823, КОЛИЧЕСТВО КАНАЛОВ: 2 КАНАЛА, GBP - ПРОДУКТ УСИЛЕНИЯ ПОЛОСЫ ПРОПУСКАНИЯ: 10 МГЦ, SR - СКОРОСТЬ НАРАСТАНИЯ: 25 V/US, CMRR - КОЭФФИЦИЕНТ ПОДАВЛЕНИЯ СИНФАЗНОГО СИГНАЛА: 82 ДБ, ВЫХОДНОЙ ТОК НА КАНАЛ: 17 МА, IB - ВХОДНОЙ ТОК СМЕЩЕНИЯ: 30 ПА, VOS - ВХОДНОЕ НАПРЯЖЕНИЕ СМЕЩЕНИЯ: 700 УФ, RU - ПЛОТНОСТЬ ШУМА ВХОДНОГО НАПРЯЖЕНИЯ: 16 НВ/SQRT ГЦ, НАПРЯЖЕНИЕ ПИТАНИЯ - МАКС.: 36 V, +/- 18 V, НАПРЯЖЕНИЕ ПИТАНИЯ - НЕ МЕНЕЕ: 3 V, +/- 1.5 V, РАБОЧИЙ ТОК ПИТАНИЯ: 7 МА, МИНИМАЛЬНАЯ РАБОЧАЯ ТЕМПЕРАТУРА: - 40 C, МАКСИМАЛЬНАЯ РАБОЧАЯ ТЕМПЕРАТУРА: + 85 C, ЗАВЕРШЕНИЕ РАБОТЫ: НЕТ ВЫКЛЮЧЕНИЯ, СТИЛЬ МОНТАЖА: СКВОЗНОЕ ОТВЕРСТИЕ, УПАКОВКА/ ЧЕХОЛ: PDIP-8, УПАКОВКА: ТРУБКА, БРЕНД: АНАЛОГОВЫЕ УСТРОЙСТВА, ДВОЙНОЕ НАПРЯЖЕНИЕ ПИТАНИЯ: +/- 3 В, +/- 5 В, +/- 9 В, +/- 12 В, +/- 15 В, ВЫСОТА: 3,43 ММ, ДИАПАЗОН ВХОДНОГО НАПРЯЖЕНИЯ - МАКС.: 13,8 В, ДЛИНА: 9,27 ММ, МАКСИМАЛЬНОЕ ДВОЙНОЕ НАПРЯЖЕНИЕ ПИТАНИЯ: +/- 18 В, МИНИМАЛЬНОЕ ДВОЙНОЕ НАПРЯЖЕНИЕ ПИТАНИЯ: +/- 1,5 В, РАБОЧЕЕ НАПРЯЖЕНИЕ ПИТАНИЯ: ОТ 3 В ДО 36 В, ТИП ВЫХОДНОГО СИГНАЛА: РЕЛЬС-К-РЕЛЬСУ, PD - РАССЕИВАЕМАЯ МОЩНОСТЬ: 1.3 W, ПРОДУКТ: ПРЕЦИЗИОННЫЕ УСИЛИТЕЛИ, ТИП ПРОДУКТА: ПРЕЦИЗИОННЫЕ УСИЛИТЕЛИ, PSRR - КОЭФФИЦИЕНТ ОТКЛОНЕНИЯ ИСТОЧНИКА ПИТАНИЯ: 80 ДБ, КОЛИЧЕСТВО В ЗАВОДСКОЙ УПАКОВКЕ: 50, ПОДКАТЕГОРИЯ: МИКРОСХЕМЫ УСИЛИТЕЛЯ, ТИП: УСИЛИТЕЛЬ ОБЩЕГО НАЗНАЧЕНИЯ, КОЭФФИЦИЕНТ УСИЛЕНИЯ ПО НАПРЯЖЕНИЮ, ДБ: 93,06 ДБ, ШИРИНА: 7,24 ММ</t>
  </si>
  <si>
    <t>AD823ANZ</t>
  </si>
  <si>
    <t>КАТЕГОРИЯ ПРОДУКТА: СПЕЦИАЛЬНЫЕ УСИЛИТЕЛИ; ROHS: N; СЕРИЯ: AD603; ТИП УСИЛИТЕЛЯ: VARIABLE GAIN AMPLIFIERS; КОЛИЧЕСТВО КАНАЛОВ: 1 CHANNEL; GBP - SR - СКОРОСТЬ НАРАСТАНИЯ ВЫХОДНОГО НАПРЯЖЕНИЯ: 275 V/US; IB - ВХОДНОЙ ТОК СМЕЩЕНИЯ: 250 NA; НАПРЯЖЕНИЕ ПИТАНИЯ - МАКС.: 6.3 V; НАПРЯЖЕНИЕ ПИТАНИЯ - МИН.: - 4.75 V; РАБОЧИЙ ТОК ИСТОЧНИКА ПИТАНИЯ: 12.5 MA; МИНИМАЛЬНАЯ РАБОЧАЯ ТЕМПЕРАТУРА: - 40 C; МАКСИМАЛЬНАЯ РАБОЧАЯ ТЕМПЕРАТУРА: + 85 C; ВИД МОНТАЖА: THROUGH HOLE; УПАКОВКА / БЛОК: CDIP-8; УПАКОВКА: TUBE; СРЕДСТВА РАЗРАБОТКИ: AD603-EVALZ; НАПРЯЖЕНИЕ СДВОЕННОГО ПИТАНИЯ: 4.75 V TO 5.25 V; ДИАПАЗОН ВХОДНОГО НАПРЯЖЕНИЯ - МАКС.: 6.3 V; МАКСИМАЛЬНОЕ ВХОДНОЕ СОПРОТИВЛЕНИЕ: 103 OHMS; РАБОЧЕЕ НАПРЯЖЕНИЕ ПИТАНИЯ: 5 V; PD - РАССЕИВАНИЕ МОЩНОСТИ: 400 MW; РАЗМЕР ФАБРИЧНОЙ УПАКОВКИ: 48; ВЕС ИЗДЕЛИЯ: 833 MG</t>
  </si>
  <si>
    <t>AD603AQ</t>
  </si>
  <si>
    <t>КАТЕГОРИЯ ПРОДУКТА: IGBT-МОДУЛИ, РОХС: ПОДРОБНОСТИ, ПРОДУКТ: КРЕМНИЕВЫЕ МОДУЛИ IGBT, КОНФИГУРАЦИЯ: ДВОЙНОЙ, КОЛЛЕКТОР-ЭМИТТЕРНОЕ СОЕДИНЕНИЕ VCEO МАКС.: 1,2 КВ, НАПРЯЖЕНИЕ НАСЫЩЕНИЯ КОЛЛЕКТОР-ЭМИТТЕР: 1.75 V, НЕПРЕРЫВНЫЙ СБОРНИК ПРОДУКТОВ ПОД УГЛОМ 25°: 675 А, ВОРОТ-ЭМИТТЕРЛЕКСТРУМ: 400 НА, PD - ПОТЕРИ МОЩНОСТИ: 2,25 КВТ, МИНИМАЛЬНАЯ РАБОЧАЯ ТЕМПЕРАТУРА: - 40 С, МАКСИМАЛЬНАЯ РАБОЧАЯ ТЕМПЕРАТУРА: + 150 С, УПАКОВКА: ПОДНОС, МАКСИМАЛЬНОЕ НАПРЯЖЕНИЕ ЗАТВОР-ЭМИТТЕР: 20 V, ТИП КРЕПЛЕНИЯ: КРЕПЛЕНИЕ НА ШАССИ, ТИП ПРОДУКТА: БТИЗ-МОДУЛИ, РЯД: TRENCHSTOP IGBT4 - E4, КОЛИЧЕСТВО УПАКОВКИ С ЗАВОДА: 10, ПОДКАТЕГОРИЯ: БТИЗ, ТЕХНОЛОГИИ: И,</t>
  </si>
  <si>
    <t>FF450R12ME4</t>
  </si>
  <si>
    <t>КАТЕГОРИЯ ПРОДУКТА: ФОРМИРОВАНИЕ СИГНАЛА, ROHS: N, ТИП ПРОДУКТА: SIGNAL CONDITIONING, СЕРИЯ: 2089, УПАКОВКА: BULK, ТОРГОВАЯ МАРКА: MACOM, РАЗМЕР ФАБРИЧНОЙ УПАКОВКИ: 1, ПОДКАТЕГОРИЯ: FILTERS</t>
  </si>
  <si>
    <t>2089-6204-00</t>
  </si>
  <si>
    <t>МИКРОСХЕМА КОММУТАЦИОННАЯ,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</si>
  <si>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ВЧ-ПЕРЕКЛЮЧАТЕЛЯ, ROHS: ПОДРОБНОСТИ, КОНФИГУРАЦИЯ ПЕРЕКЛЮЧАТЕЛЯ: SPDT, МИНИМАЛЬНАЯ ЧАСТОТА: 0 ГЦ, МАКСИМАЛЬНАЯ ЧАСТОТА: 3 ГГЦ, ВНОСИМАЯ ПОТЕРЯ: 0,35 ДБ, ВЫКЛ. ИЗОЛЯЦИЯ — ТИП: 13,5 ДБ, МИНИМАЛЬНАЯ РАБОЧАЯ ТЕМПЕРАТУРА: - 40 С, МАКСИМАЛЬНАЯ РАБОЧАЯ ТЕМПЕРАТУРА: +85 С, ТИП МОНТАЖА: СМД/СМТ, ПОСЫЛКА/КЕЙС: СК-70, ТЕХНОЛОГИИ: GAAS, СЕРИИ: МАСВ, УПАКОВКА: КАТУШКА, УПАКОВКА: РАЗРЕЗАТЬ ЛЕНТУ, УПАКОВКА: МЫШЬКАТУШКА, МАРКА: МАКОМ, КОЛИЧЕСТВО ПЕРЕКЛЮЧАТЕЛЕЙ: ОДИНОКИЙ, ВРЕМЯ ВЫКЛЮЧЕНИЯ - МАКС.: 5 НС, ВОВРЕМЯ - МАКС: 5 НС, РАБОЧИЙ ТОК ПИТАНИЯ: 200 НА, ТИП ПРОДУКТА: ИС ВЧ-ПЕРЕКЛЮЧАТЕЛЯ, ЗАВОДСКАЯ УПАКОВКА: 3000, ПОДКАТЕГОРИЯ: БЕСПРОВОДНЫЕ И РАДИОЧАСТОТНЫЕ ИНТЕГРАЛЬНЫЕ СХЕМЫ, ЕДИНИЦА ИЗМЕРЕНИЯ: 28 МГ,</t>
  </si>
  <si>
    <t>MASWSS0192TR-3000</t>
  </si>
  <si>
    <t>МИКРОСХЕМА ЛОГИЧЕСКАЯ</t>
  </si>
  <si>
    <t>КАТЕГОРИЯ ПРОДУКТА: ТРИГГЕРЫ, КОЛИЧЕСТВО КОНТУРОВ: 2, СЕМЕЙСТВО ЛОГИЧЕСКИХ ЭЛЕМЕНТОВ: ACT, ТИП ЛОГИКИ: D-TYPE FLIP-FLOP, ПОЛЯРНОСТЬ: INVERTING/NON-INVERTING, ТИП ВХОДА: TTL, ТИП ВЫХОДА: CMOS,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SOIC-14, УПАКОВКА: TUBE, ФУНКЦИЯ: DUAL POSITIVE EDGE TRIGGERED, ВЫСОТА: 1.58 MM, ДЛИНА: 8.65 MM, КОЛИЧЕСТВО КАНАЛОВ: 2, КОЛИЧЕСТВО ВХОДНЫХ ЛИНИЙ: 4, КОЛИЧЕСТВО ВЫХОДНЫХ ЛИНИЙ: 2, РАБОЧЕЕ НАПРЯЖЕНИЕ ПИТАНИЯ: 5 V, ДИАПАЗОН РАБОЧИХ ТЕМПЕРАТУР: - 40 C TO + 85 C, ТОК ПОКОЯ: 2 UA, ТИП СБРОСА: SET, RESET, СЕРИЯ: SN74ACT74, ШИРИНА: 3.91 MM, ВЕС ИЗДЕЛИЯ: 129.400 MG</t>
  </si>
  <si>
    <t>МИКРОСХЕМА ЛОГИЧЕСКАЯ,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</si>
  <si>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ИНВЕРТОРЫ, ROHS: ПОДРОБНОСТИ, КОЛИЧЕСТВО ЦЕПЕЙ: 6 ЦЕПЬ, ЛОГИЧЕСКАЯ СЕМЬЯ: 74VHCT, ТИП ЛОГИКИ: КМОП, НАПРЯЖЕНИЕ ПИТАНИЯ - МАКС.: 5,5 В, НАПРЯЖЕНИЕ ПИТАНИЯ - МИН.: 4,5 В, МАКСИМАЛЬНАЯ РАБОЧАЯ ТЕМПЕРАТУРА: +85 С, ТИП МОНТАЖА: СМД/СМТ, ПОСЫЛКА/КЕЙС: СОИК-14, УПАКОВКА: КАТУШКА, УПАКОВКА: РАЗРЕЗАТЬ ЛЕНТУ, УПАКОВКА: МЫШЬКАТУШКА, МАРКА: ОНСЕМИ / ФЭИРЧАЙЛД, ФУНКЦИЯ: ШЕСТИГРАННЫЙ ИНВЕРТОР, ВЫХОДНОЙ ТОК ВЫСОКОГО УРОВНЯ: - 8 МА, ВЫХОДНОЙ ТОК НИЗКОГО УРОВНЯ: 8 МА, РАБОЧЕЕ НАПРЯЖЕНИЕ ПИТАНИЯ: ОТ 4,5 В ДО 5,5 В, ТИП ПРОДУКТА: ИНВЕРТОРЫ, СЕРИИ: 74VHCT04A, ЗАВОДСКАЯ УПАКОВКА: 2500, ПОДКАТЕГОРИЯ: ЛОГИЧЕСКИЕ ИС, ЧАСТЬ # ПСЕВДОНИМЫ: 74VHCT04AMX_NL, ЕДИНИЦА ИЗМЕРЕНИЯ: 150 МГ,</t>
  </si>
  <si>
    <t>74VHCT04AMX</t>
  </si>
  <si>
    <t>МИКРОСХЕМА НАПРАВЛЕННЫЙ ОТВЕТВИТЕЛЬ,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</si>
  <si>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DIRECTIONAL COUPLERS, ЧАСТОТА: 1200 MHZ, ЧАСТОТНЫЙ ДИАПАЗОН: 100 MHZ TO 1200 MHZ, ИМПЕДАНС: 50 OHMS, ТИП ВЫВОДОВ: SMD/SMT, УПАКОВКА / БЛОК: 7.87 MM X 5.59 MM X 2.84 MM, МИНИМАЛЬНАЯ РАБОЧАЯ ТЕМПЕРАТУРА: - 40 C, МАКСИМАЛЬНАЯ РАБОЧАЯ ТЕМПЕРАТУРА: + 85 C, СЕРИЯ: ADC, УПАКОВКА: REEL, УПАКОВКА: CUT TAPE, УПАКОВКА: MOUSEREEL, ТОРГОВАЯ МАРКА: MINI-CIRCUITS, ВНОСИМЫЕ ПОТЕРИ: 0.5 DB, МОНТАЖ: SMD/SMT, РАЗМЕР ФАБРИЧНОЙ УПАКОВКИ: 1000, ПОДКАТЕГОРИЯ: FILTERS, ТИП: DIRECTIONAL COUPLER</t>
  </si>
  <si>
    <t>ADC-20-12+</t>
  </si>
  <si>
    <t>МИКРОСХЕМА ПОЛОСОВОЙ ФИЛЬТР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</si>
  <si>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ПРОДУКТ: BAND PASS FILTERS, ЧАСТОТА: 940 MHZ, ЧАСТОТНЫЙ ДИАПАЗОН: 880 MHZ TO 1000 MHZ, ИМПЕДАНС: 50 OHMS, ТИП ВЫВОДОВ: SMD/SMT, МИНИМАЛЬНАЯ РАБОЧАЯ ТЕМПЕРАТУРА: - 40 C, МАКСИМАЛЬНАЯ РАБОЧАЯ ТЕМПЕРАТУРА: + 85 C, СЕРИЯ: CSBP, УПАКОВКА: REEL, УПАКОВКА: CUT TAPE, УПАКОВКА: MOUSEREEL, ВНОСИМЫЕ ПОТЕРИ: 1.2 DB, МОНТАЖ: PCB MOUNT, ТИП: CERAMIC RESONATOR BAND PASS FILTER</t>
  </si>
  <si>
    <t>CSBP-A940+</t>
  </si>
  <si>
    <t>МИКРОСХЕМА ПРОГРАМИРУЕМАЯ ИСП. В ОБОРУДОВАНИИ ДЛЯ АВТОМАТИЗАЦИИ ПРОМЫШЛЕННЫХ ПРЕДПРИЯТИЙ, КОМПЬЮТЕРНЫХ СИСТЕМАХ. НЕ ИМЕЕТ ФУНКЦИИ ШИФРОВАНИЯ И КРИПТОГРАФИИ. ППВМ - КОНФИГУРАЦИОННАЯ ПАМЯТЬ, ТИП ПАМЯТИ:</t>
  </si>
  <si>
    <t>КАТЕГОРИЯ ПРОДУКТА: ППВМ - КОНФИГУРАЦИОННАЯ ПАМЯТЬ, ТИП ПАМЯТИ: FLASH, РАЗМ. ПАМЯТИ: 1 MBIT, МАКС. РАБ. ЧАСТОТА: 40 MHZ, РАБОЧЕЕ НАПР. ПИТАНИЯ: 3.3 V, МИН. РАБ. ТЕМП.: - 40 C, МАКС. РАБ. ТЕМП.: + 85 C, ВИД МОНТАЖА: SMD/SMT, БЛОК: SOIC-8, УПАКОВКА: TUBE, СЕРИЯ: EPCS1, ЧУВСТВИТЕЛЬНЫЙ К ВЛАЖНОСТИ: ДА, РАБОЧИЙ ТОК ИСТОЧНИКА ПИТАНИЯ: 50 UA, ТИП ПРОДУКТА: FPGA - CONFIGURATION MEMORY, РАЗМ. ФАБРИЧНОЙ УПАКОВКИ: 100, ПОДКАТЕГОРИЯ: PROGRAMMABLE LOGIC ICS, НАПР. ПИТАНИЯ - МАКС.: 3.6 V, НАПР. ПИТАНИЯ - МИН.: 2.7 V</t>
  </si>
  <si>
    <t>МИКРОСХЕМА РЧ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</si>
  <si>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РЧ-УСИЛИТЕЛЬ; ВИД МОНТАЖА: SMD/SMT; ТИП: CATV AMPLIFIERS; ТЕХНОЛОГИЯ: INGAP; РАБОЧАЯ ЧАСТОТА: 0 HZ TO 4 GHZ; P1DB - ТОЧКА СЖАТИЯ: 12.5 DBM; УСИЛЕНИЕ: 14 DB; РАБОЧЕЕ НАПРЯЖЕНИЕ ПИТАНИЯ: 4.9 V; NF - КОЭФФИЦИЕНТ ШУМОВ: 3.5 DB; OIP3 - ПЕРЕХВАТ СОСТАВЛЯЮЩИХ ТРЕТЬЕГО ПОРЯДКА: 26 DBM; РАБОЧИЙ ТОК ИСТОЧНИКА ПИТАНИЯ: 65 MA; МИНИМАЛЬНАЯ РАБОЧАЯ ТЕМПЕРАТУРА: - 45 C; МАКСИМАЛЬНАЯ РАБОЧАЯ ТЕМПЕРАТУРА: + 85 C; СЕРИЯ: ERA; УПАКОВКА: REEL; УПАКОВКА: CUT TAPE; УПАКОВКА: MOUSEREEL; ВХОДНЫЕ ПОТЕРИ НА ОТРАЖЕНИЕ: 21 DB; ИЗОЛИРОВАНИЕ, ДБ: 22 DB; КОЛИЧЕСТВО КАНАЛОВ: 1 CHANNEL; PD - РАССЕИВАНИЕ МОЩНОСТИ: 451 MW; РАЗМЕР ФАБРИЧНОЙ УПАКОВКИ:РАЗМЕР ФАБРИЧНОЙ УПАКОВКИ: 1000; ТЕСТОВАЯ ЧАСТОТА: 4 GHZ; ВЕС ИЗДЕЛИЯ: 1,430 G</t>
  </si>
  <si>
    <t>ERA-5SM+</t>
  </si>
  <si>
    <t>ФИЛЬТР НИЖНИХ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</si>
  <si>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HIGH PASS FILTERS, ЧАСТОТА: 4725 MHZ, ЧАСТОТНЫЙ ДИАПАЗОН: 2450 MHZ TO 7000 MHZ, ПОЛОСА ПРОПУСКАНИЯ: 4550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ТОРГОВАЯ МАРКА: MINI-CIRCUITS, ВНОСИМЫЕ ПОТЕРИ: 1.76 DB, МОНТАЖ: SMD/SMT, РАЗМЕР ФАБРИЧНОЙ УПАКОВКИ: 3000, ПОДКАТЕГОРИЯ: FILTERS, ТИП: LTCC, ПОДКАТЕГОРИЯ: FILTERS, ТИП: LTCC, ПОДКАТЕГОРИЯ: DATA CONVERTER ICS, НАПРЯЖЕНИЕ ПИТАНИЯ - МАКС.: 5.5 V, НАПРЯЖЕНИЕ ПИТАНИЯ - МИН.: 2.7 V, ВЕС ИЗДЕЛИЯ: 540 MG,</t>
  </si>
  <si>
    <t>HFCN-2275+</t>
  </si>
  <si>
    <t>КАТЕГОРИЯ ПРОДУКТА: РЧ УСИЛИТЕЛЬ, РОХС: ПОДРОБНОСТИ, ТИП КРЕПЛЕНИЯ: СМД/СМТ, УПАКОВКА/КОРОБКА: МСИП-6, ТИП: МОБИЛЬНЫЕ УСИЛИТЕЛИ/УСИЛИТЕЛИ СОТОВОЙ СВЯЗИ, ТЕХНОЛОГИИ: И, РАБОЧАЯ ЧАСТОТА: ОТ 700 МГЦ ДО 2,4 ГГЦ, P1ДБ — ТОЧКА СЖАТИЯ: 23,3 ДБМ, УКРЕПЛЕНИЕ: 13,6 ДБ, РАБОЧЕЕ НАПРЯЖЕНИЕ ПИТАНИЯ: 5 V, NF - ФОРМА ШУМА: 2,5 ДБ, OIP3 — ПЕРЕХВАТ ТРЕТЬЕГО ПОРЯДКА: 42,9 ДБМ, РАБОЧИЙ ИСТОЧНИК ПИТАНИЯ: 140 МА, МИНИМАЛЬНАЯ РАБОЧАЯ ТЕМПЕРАТУРА: - 40 С, МАКСИМАЛЬНАЯ РАБОЧАЯ ТЕМПЕРАТУРА: + 85 С, РЯД: ХХГ, ВХОД ПОТЕРЬ НА ОТРАЖЕНИЕ: 17,5 ДБ, КОЛИЧЕСТВО КАНАЛОВ: 1 КАНАЛ, PD – ПОТЕРЯ МОЩНОСТИ: 1 ВТ, ТИП ПРОДУКТА: РЧ УСИЛИТЕЛЬ, КОЛИЧЕСТВО УПАКОВКИ С ЗАВОДА: 1000, ПОДКАТЕГОРИЯ: БЕСПРОВОДНЫЕ И РАДИОЧАСТОТНЫЕ ИНТЕГРАЛЬНЫЕ СХЕМЫ, ВЫХОДНОЕ НАПРЯЖЕНИЕ: 4,95 В, ПРОДУКТ: УСИЛИТЕЛИ ИЗМЕРЕНИЯ ТОКА, ТИП ПРОДУКТА: УСИЛИТЕЛИ ИЗМЕРЕНИЯ ТОКА, КОЛИЧЕСТВО УПАКОВКИ С ЗАВОДА: 3000, ПОДКАТЕГОРИЯ: ИС УСИЛИТЕЛЯ, ТИП ИСТОЧНИКА ПИТАНИЯ: ОДИНОКИЙ, ТОПОЛОГИЯ: ТЕКУЩАЯ ОБРАТНАЯ СВЯЗЬ ШУНТА, ШИРИНА: 1,6 ММ,</t>
  </si>
  <si>
    <t>HXG-242+</t>
  </si>
  <si>
    <t>КАТЕГОРИЯ ПРОДУКТА: ФИЛЬТР НИЖНИХ ЧАСТОТ, ЧАСТОТА: 225 MHZ,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</si>
  <si>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ФИЛЬТР НИЖНИХ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</si>
  <si>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ФИЛЬТР НИЗКИХ ЧАСТОТ СОПРОТИВЛЕНИЕ 50 ОМ, ПОСТОЯННЫЙ ТОК DC, ЧАСТОТА 3300 MHZ. МАКСИМАЛЬНАЯ НОМИНАЛЬНАЯ РАБОЧАЯ ТЕМПЕРАТУРА: -55°C ДО 100°C; ТЕМПЕРАТУРА ХРАНЕНИЯ: -55°C ДО 125°C; ОСОБЕННОСТИ МИНИАТЮРНЫЙ РАЗМЕР: 0.15"X0.15"X0.028"; НИЗКИЙ ПРОФИЛЬ: 0.028" ВЫСОТА; ОТЛИЧНАЯ МОЩНОСТЬ: 10W; ГЕРМЕТИЧНЫЙ. ПРИМЕНЕНИЕ: ПОДАВЛЕНИЕ ГАРМОНИК; ВНУТРЕННЕЕ ПОДАВЛЕНИЕ; ПРИЕМНИКИ И ПЕРЕДАТЧИКИ.</t>
  </si>
  <si>
    <t>LFTC-3300+</t>
  </si>
  <si>
    <t>МИКРОСХЕМА ИНТЕГРАЛЬНАЯ МОНОЛИТНАЯ-ИС ГЕНЕРАТОРОВ ТАКТОВЫХ ИМПУЛЬСОВ И ХРОНИРУЮЩИХ УСТРОЙСТВ.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</si>
  <si>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ТОВАРА: ИС ДЛЯ УПРАВЛЕНИЯ ПИТАНИЕМ - РЕГУЛЯТОРЫ И КОНТРОЛЛЕРЫ НАПРЯЖЕНИЯ - LDO РЕГУЛЯТОРЫ НАПРЯЖЕНИЯ . ВИД МОНТАЖА:SMD/SMT. УПАКОВКА / БЛОК:SOT-223-4. ВЫХОДНОЕ НАПРЯЖЕНИЕ: 5 V. ВЫХОДНОЙ ТОК:500 MA. КОЛИЧЕСТВО ВЫХОДОВ:1 OUTPUT. ПОЛЯРНОСТЬ:POSITIVE. ТОК ПОКОЯ:10 MA. ВХОДНОЕ НАПРЯЖЕНИЕ (МАКС.):26 V. ВХОДНОЕ НАПРЯЖЕНИЕ МИН.:4.75 V. ТИП ВЫХОДА:FIXED ИНИМАЛЬНАЯ РАБОЧАЯ ТЕМПЕРАТУРА:- 40 C. МАКСИМАЛЬНАЯ РАБОЧАЯ ТЕМПЕРАТУРА:+ 125 C АПРЯЖЕНИЕ ОТПУСКАНИЯ:500 MV. ВЕС ИЗДЕЛИЯ:112 MG</t>
  </si>
  <si>
    <t>LM2937IMP-5.0/NOPB</t>
  </si>
  <si>
    <t>МИКРОСХЕМА ТАЙМЕР,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</si>
  <si>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ТАЙМЕРЫ И СОПУТСТВУЮЩАЯ ПРОДУКЦИЯ, ТИП: PECL TERMINATION, МИНИМАЛЬНАЯ РАБОЧАЯ ТЕМПЕРАТУРА: - 65 C, МАКСИМАЛЬНАЯ РАБОЧАЯ ТЕМПЕРАТУРА: + 150 C, ВИД МОНТАЖА: SMD/SMT, УПАКОВКА / БЛОК: SOT-23-3, УПАКОВКА: REEL, РАБОЧИЙ ТОК ИСТОЧНИКА ПИТАНИЯ: 10 MA, РАЗМЕР ФАБРИЧНОЙ УПАКОВКИ: 10000, ВЕС ИЗДЕЛИЯ: 201 MG</t>
  </si>
  <si>
    <t>PSSI3120CA</t>
  </si>
  <si>
    <t>PHILIPS</t>
  </si>
  <si>
    <t>КАТЕГОРИЯ ПРОДУКТА: РЧ-УСИЛИТЕЛЬ, ВИД МОНТАЖА: SMD/SMT, УПАКОВКА / БЛОК: QFN-EP-24, ТИП: HIGH LINEARITY AMPLIFIER, ТЕХНОЛОГИЯ: SI, РАБОЧАЯ ЧАСТОТА: 700 MHZ TO 4 GHZ, P1DB - ТОЧКА СЖАТИЯ: 32.8 DBM, УСИЛЕНИЕ: 15.8 DB, РАБОЧЕЕ НАПРЯЖЕНИЕ ПИТАНИЯ: 5 V, NF - КОЭФФИЦИЕНТ ШУМОВ: 4.4 DB, ТЕСТОВАЯ ЧАСТОТА: 2.14 GHZ, OIP3 - ПЕРЕХВАТ СОСТАВЛЯЮЩИХ ТРЕТЬЕГО ПОРЯДКА: 49.5 DBM, РАБОЧИЙ ТОК ИСТОЧНИКА ПИТАНИЯ: 435 MA, МИНИМАЛЬНАЯ РАБОЧАЯ ТЕМПЕРАТУРА: - 40 C, МАКСИМАЛЬНАЯ РАБОЧАЯ ТЕМПЕРАТУРА: + 85 C, СЕРИЯ: TQP, НАПРЯЖЕНИЕ ПИТАНИЯ - МАКС.: 5.25 V,</t>
  </si>
  <si>
    <t>RAMP-33LN+</t>
  </si>
  <si>
    <t>КАТЕГОРИЯ ПРОДУКТА: ПРЕОБРАЗОВАНИЕ СИГНАЛА, РОХС: ПОДРОБНОСТИ, ТИП ПРОДУКТА: ПРЕОБРАЗОВАНИЕ СИГНАЛА, ПРОДУКТ: ПОЛОСОВЫЕ ФИЛЬТРЫ, ЧАСТОТА: 263,5 МГЦ, ДИАПАЗОН ЧАСТОТ: ОТ 230 МГЦ ДО 297 МГЦ, ПРОПУСКНАЯ СПОСОБНОСТЬ: 67 МГЦ, ИМПЕДАНС: 50 ОМ, ТИП ЗАЖИМА: СМД/СМТ, УПАКОВКА/КОРОБКА: 8,89 ММ Х 8,89 ММ Х 2,54 ММ, МИНИМАЛЬНАЯ РАБОЧАЯ ТЕМПЕРАТУРА: - 40 С, МАКСИМАЛЬНАЯ РАБОЧАЯ ТЕМПЕРАТУРА: + 85 °С, РЯД: РБП, ПРОМЕЖУТОЧНОЕ ДЕМПФИРОВАНИЕ: 1,63 ДБ, РЕДАКТИРОВАТЬ: СМД/СМТ, КОЛИЧЕСТВО УПАКОВКИ С ЗАВОДА: 200, ПОДКАТЕГОРИЯ: ФИЛЬТРЫ, ТИП: СОСРЕДОТОЧЕННЫЙ LC, PD – ПОТЕРЯ МОЩНОСТИ: 1 ВТ, ТИП ПРОДУКТА: РЧ УСИЛИТЕЛЬ, КОЛИЧЕСТВО УПАКОВКИ С ЗАВОДА: 1000, ПОДКАТЕГОРИЯ: БЕСПРОВОДНЫЕ И РАДИОЧАСТОТНЫЕ ИНТЕГРАЛЬНЫЕ СХЕМЫ, ВЫХОДНОЕ НАПРЯЖЕНИЕ: 4,95 В, ПРОДУКТ: УСИЛИТЕЛИ ИЗМЕРЕНИЯ ТОКА, ТИП ПРОДУКТА: УСИЛИТЕЛИ ИЗМЕРЕНИЯ ТОКА, КОЛИЧЕСТВО УПАКОВКИ С ЗАВОДА: 3000, ПОДКАТЕГОРИЯ: ИС УСИЛИТЕЛЯ, ТИП ИСТОЧНИКА ПИТАНИЯ: ОДИНОКИЙ, ТОПОЛОГИЯ: ТЕКУЩАЯ ОБРАТНАЯ СВЯЗЬ ШУНТА, ШИРИНА: 1,6 ММ,</t>
  </si>
  <si>
    <t>RBP-263+</t>
  </si>
  <si>
    <t>МИКРОСХЕМА СПЛИТТЕР СИГНАЛА,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</si>
  <si>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SPLITTER FILTER MODULES, ЧАСТОТА: 6000 MHZ, ЧАСТОТНЫЙ ДИАПАЗОН: 5500 MHZ TO 6500 MHZ, ПОЛОСА ПРОПУСКАНИЯ: 1000 MHZ, ИМПЕДАНС: 50 OHMS, ТИП ВЫВОДОВ: SMD/SMT, УПАКОВКА / БЛОК: 1206 (3216 METRIC), МИНИМАЛЬНАЯ РАБОЧАЯ ТЕМПЕРАТУРА: - 55 C, МАКСИМАЛЬНАЯ РАБОЧАЯ ТЕМПЕРАТУРА: + 100 C, СЕРИЯ: SCN, УПАКОВКА: REEL, УПАКОВКА: CUT TAPE, УПАКОВКА: MOUSEREEL, ТОРГОВАЯ МАРКА: MINI-CIRCUITS, ВНОСИМЫЕ ПОТЕРИ: 0.8 DB, МОНТАЖ: SMD/SMT, РАЗМЕР ФАБРИЧНОЙ УПАКОВКИ: 3000, ПОДКАТЕГОРИЯ: FILTERS, ТИП: 2-WAY LTCC</t>
  </si>
  <si>
    <t>SCN-2-65+</t>
  </si>
  <si>
    <t>КАТЕГОРИЯ ПРОДУКТА: ИС ИНТЕРФЕЙСА LVDS, ТИП: RECEIVER, КОЛИЧЕСТВО ПРИЕМНИКОВ: 1 RECEIVER, ДИАПАЗОН ДАННЫХ: 400 MB/S, ТИП ВХОДА: LVDS, ТИП ВЫХОДА: LVTTL, НАПРЯЖЕНИЕ ПИТАНИЯ - МАКС.: 3.6 V, НАПРЯЖЕНИЕ ПИТАНИЯ - МИН.: 2.4 V, МИНИМАЛЬНАЯ РАБОЧАЯ ТЕМПЕРАТУРА: - 40 C, МАКСИМАЛЬНАЯ РАБОЧАЯ ТЕМПЕРАТУРА: + 85 C, ВИД МОНТАЖА: SMD/SMT, УПАКОВКА / БЛОК: SOT-23-5, УПАКОВКА: CUT TAPE, УПАКОВКА: MOUSEREEL, УПАКОВКА: REEL, СЕРИЯ: SN65LVDS2, РАБОЧИЙ ТОК ИСТОЧНИКА ПИТАНИЯ: 8 MA, РАБОЧЕЕ НАПРЯЖЕНИЕ ПИТАНИЯ: 3.3 V, РАЗМЕР ФАБРИЧНОЙ УПАКОВКИ: 3000, ВЕС ИЗДЕЛИЯ: 6.300 MG</t>
  </si>
  <si>
    <t>SN65LVDS2DBVR</t>
  </si>
  <si>
    <t>КАТЕГОРИЯ ПРОДУКТА: БУФЕРЫ И ЛИНЕЙНЫЕ АППАРАТНЫЕ ДРАЙВЕРЫ, КОЛИЧЕСТВО ВХОДНЫХ ЛИНИЙ: 1 INPUT, КОЛИЧЕСТВО ВЫХОДНЫХ ЛИНИЙ: 1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SOT-23-5, УПАКОВКА: REEL, УПАКОВКА: CUT TAPE, УПАКОВКА: MOUSEREEL, ФУНКЦИЯ: BUFFER/DRIVER, ВЫСОТА: 1.15 MM, ТИП ВХОДНОГО СИГНАЛА: SINGLE-ENDED, ДЛИНА: 2.9 MM, СЕМЕЙСТВО ЛОГИЧЕСКИХ ЭЛЕМЕНТОВ: LVC, ТИП ЛОГИКИ: TRUE, КОЛИЧЕСТВО КАНАЛОВ: 1 CHANNEL, РАБОЧЕЕ НАПРЯЖЕНИЕ ПИТАНИЯ: 1.8 V, ДИАПАЗОН РАБОЧИХ ТЕМПЕРАТУР: - 40 C TO + 125 C, ТИП ВЫХОДА: OPEN DRAIN, ВРЕМЯ ЗАДЕРЖКИ РАСПРОСТРАНЕНИЯ: 4.2 NS AT 3.3 V, 3.5 NS AT 5 V, СЕРИЯ: SN74LVC1G07, НАПРЯЖЕНИЕ ПИТАНИЯ - МАКС.: 10 UA, ТЕХНОЛОГИЯ: CMOS, ШИРИНА: 1.6 MM, ВЕС ИЗДЕЛИЯ: 40 MG</t>
  </si>
  <si>
    <t>SN74LVC1G07DBVR</t>
  </si>
  <si>
    <t>КАТЕГОРИЯ ПРОДУКТА: ФОРМИРОВАНИЕ СИГНАЛА; ПРОДУКТ: BAND PASS FILTERS; ЧАСТОТА: 100 MHZ; ЧАСТОТНЫЙ ДИАПАЗОН: 87 MHZ TO 117 MHZ; ИМПЕДАНС: 50 OHMS; ТИП ВЫВОДОВ: SMD/SMT; МИНИМАЛЬНАЯ РАБОЧАЯ ТЕМПЕРАТУРА: - 40 C; МАКСИМАЛЬНАЯ РАБОЧАЯ ТЕМПЕРАТУРА: + 85 C; СЕРИЯ: SXBP; УПАКОВКА: REEL; УПАКОВКА: CUT TAPE; УПАКОВКА: MOUSEREEL; ВНОСИМЫЕ ПОТЕРИ: 2.08 DB; МОНТАЖ: PCB MOUNT; РАЗМЕР ФАБРИЧНОЙ УПАКОВКИ:500; ТИП: LUMPED LC BANDPASS FILTER</t>
  </si>
  <si>
    <t>SXBP-100+</t>
  </si>
  <si>
    <t>МИКРОСХЕМА ФИЛЬТР ПОЛОСОВОЙ,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</si>
  <si>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ПОЛОСОВОЙ ФИЛЬТР: СОПРОТИВЛЕНИЕ ИЗОЛЯЦИИ 50 ОМ; ЧАСТОТА 460-560 MHZ; РАБОЧАЯ ТЕМПЕРАТУРА: -40C ДО 85C; ТЕМПЕРАТУРА ХРАНЕНИЯ: -55C ДО 100С; ВХОДНАЯ МОЩНОСТЬ: 0,5ВТ; ВХОД: 1; ВЫХОД: 8; ЗЕМЛЯ: 2, 3, 4, 5, 6, 7; ФУНКЦИИ: ВЫСОКАЯ ОТБРАКОВКА; ПЛОСКАЯ ГРУППОВАЯ ЗАДЕРЖКА В ПОЛОСЕ ПРОПУСКАНИЯ; ЭКРАНИРОВАННЫЙ КОРПУС; МОЮЩИЙСЯ В ВОДНОЙ СРЕДЕ; ПРИЛОЖЕНИЯ: МОБИЛЬНОЕ ТЕЛЕВИДЕНИЕ; ПРИЕМНИКИ/ПЕРЕДАТЧИКИ; ГАРМОНИЧЕСКОЕ ОТКЛОНЕНИЕ.</t>
  </si>
  <si>
    <t>SXBP-507+</t>
  </si>
  <si>
    <t>МИКРОСХЕМА ИНТЕРФЕЙСНАЯ,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</si>
  <si>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ЦИФРОВЫЕ ИЗОЛЯТОРЫ, РОХС: ПОДРОБНОСТИ, РЯД: СИ866X, ТИП КРЕПЛЕНИЯ: СМД/СМТ, УПАКОВКА/КОРОБКА: СОИК-УЗКИЙ-16, КОЛИЧЕСТВО КАНАЛОВ: 6 КАНАЛОВ, ПОЛЯРНОСТЬ: ОДНОНАПРАВЛЕННЫЙ, СКОРОСТЬ ПЕРЕДАЧИ ДАННЫХ: 150 МБИТ/С, НАПРЯЖЕНИЕ ИЗОЛЯЦИИ: 2500 В (СРЕДНЕКВАДРАТИЧНОЕ ЗНАЧЕНИЕ), ТИП ИЗОЛЯЦИИ: ЕМКОСТНАЯ СВЯЗЬ, НАПРЯЖЕНИЕ ПИТАНИЯ - МАКС.: 5,5 В, НАПРЯЖЕНИЕ ПИТАНИЯ - МИН.: 2375 В, ЗАДЕРЖКА СИГНАЛА: 8 НС, МИНИМАЛЬНАЯ РАБОЧАЯ ТЕМПЕРАТУРА: -40С, МАКСИМАЛЬНАЯ РАБОЧАЯ ТЕМПЕРАТУРА: + 125 С, КВАЛИФИКАЦИЯ: АЭК-Q100, КОМПЛЕКТ ДЛЯ РАЗРАБОТКИ: КОМПЛЕКТ SI86XXISO, КАНАЛЫ ВПЕРЕД: 6 КАНАЛОВ, МАКСИМАЛЬНОЕ ВРЕМЯ СПУСКА: 4 НС, МАКСИМАЛЬНОЕ ВРЕМЯ НАРАСТАНИЯ: 4 НС, ЧУВСТВИТЕЛЕН К ВЛАГЕ: ДА, РАБОЧЕЕ НАПРЯЖЕНИЕ ПИТАНИЯ: ОТ 2,5 В ДО 5,5 В, ВЫХОДНОЙ ТОК: 10 МА, PD - ПОТЕРИ МОЩНОСТИ: 415 МВТ,</t>
  </si>
  <si>
    <t>SI8660BB-B-IS1</t>
  </si>
  <si>
    <t>SILICON</t>
  </si>
  <si>
    <t>КАТЕГОРИЯ ПРОДУКТА: ЦИФРО-АНАЛОГОВЫЕ ПРЕОБРАЗОВАТЕЛИ - ЦАП, РОХС: ПОДРОБНОСТИ, РЯД: AD9764, РАЗРЕШЕНИЕ: 14 БИТ, ЧАСТОТА ВЫБОРКИ: 125 МВЫБ/С, КОЛИЧЕСТВО КАНАЛОВ: 1 КАНАЛ, ВРЕМЯ НАРАСТАНИЯ: 35 НС, ТИП ИНТЕРФЕЙСА: ПАРАЛЛЕЛЬНО, МИНИМАЛЬНАЯ РАБОЧАЯ ТЕМПЕРАТУРА: -40С, МАКСИМАЛЬНАЯ РАБОЧАЯ ТЕМПЕРАТУРА: + 85 С, ТИП КРЕПЛЕНИЯ: СМД/СМТ, УПАКОВКА/КОРОБКА: ЦСОП-28, КОМПЛЕКТ ДЛЯ РАЗРАБОТКИ: AD9764-ЭБЗ, КОЛИЧЕСТВО ПРЕОБРАЗОВАТЕЛЕЙ: 1 КОНВЕРТЕР, PD - ПОТЕРИ МОЩНОСТИ: 170 МВТ, ТИП ПРОДУКТА: ЦАП — ЦИФРО-АНАЛОГОВЫЕ ПРЕОБРАЗОВАТЕЛИ, ТИП ССЫЛКИ: ВНЕШНИЙ ВНУТРЕННИЙ, КОЛИЧЕСТВО УПАКОВКИ С ЗАВОДА: 1000, ПОДКАТЕГОРИЯ: ИС ПРЕОБРАЗОВАТЕЛЕЙ ДАННЫХ, НАПРЯЖЕНИЕ ПИТАНИЯ - МАКС.: 5,5 В, НАПРЯЖЕНИЕ ПИТАНИЯ - МИН.: 2,7 В</t>
  </si>
  <si>
    <t>AD9764ARUZRL7</t>
  </si>
  <si>
    <t>КАТЕГОРИЯ ПРОДУКТА: АНАЛОГО-ЦИФРОВЫЕ ПРЕОБРАЗОВАТЕЛИ — АЦП, ROHS: ПОДРОБНОСТИ, РЯД: AD7328, ТИП МОНТАЖА: СМД/СМТ, ПОСЫЛКА/КЕЙС: ЦСОП-20, РАЗРЕШЕНИЕ: 12 БИТ, КОЛИЧЕСТВО КАНАЛОВ: 8 КАНАЛОВ, ТИП ИНТЕРФЕЙСА: МИКРОПРОВОД, QSPI, SPI, ЧАСТОТА ВЫБОРКИ: 1 МС/С, ТИП ВВОДА: ДИФФЕРЕНЦИАЛЬНЫЙ/ПСЕВДОДИФФЕРЕНЦИАЛЬНЫЙ/НЕСИММЕТРИЧНЫЙ, АРХИТЕКТУРА: ЮАР, SNR - ОТНОШЕНИЕ СИГНАЛ/ШУМ: 76 ДБ, МИНИМАЛЬНАЯ РАБОЧАЯ ТЕМПЕРАТУРА: - 40 С, МАКСИМАЛЬНАЯ РАБОЧАЯ ТЕМПЕРАТУРА: +85 С, УПАКОВКА: ТРУБКА, МАРКА: АНАЛОГОВЫЕ УСТРОЙСТВА, DNL - ДИФФЕРЕНЦИАЛЬНАЯ НЕЛИНЕЙНОСТЬ: - 0,9 МЛАДШЕГО РАЗРЯДА/1,5 МЛАДШЕГО РАЗРЯДА, ОШИБКА УСИЛЕНИЯ: +/- 7 МЛАДШИХ РАЗРЯДОВ, РОСТ: 1,05 ММ, INL - ИНТЕГРАЛЬНАЯ НЕЛИНЕЙНОСТЬ: +/- 1,1 МЛАДШИЙ БИТ, ВХОДНОЕ НАПРЯЖЕНИЕ: 10 В, +/- 2,5 В/+/- 5 В/+/- 10 В, ДЛИНА: 6,5 ММ, КОЛИЧЕСТВО ВХОДОВ АЦП: 8 ВХОДОВ, 4 ВХОДА/7 ВХОДОВ, 4 ВХОДА, КОЛИЧЕСТВО ПРЕОБРАЗОВАТЕЛЕЙ: 1 ПРЕОБРАЗОВАТЕЛЬ, РАБОЧЕЕ НАПРЯЖЕНИЕ ПИТАНИЯ: 5 В, 15 В, PD - РАССЕИВАЕМАЯ МОЩНОСТЬ: 29 МВТ, ПОТРЕБЛЯЕМАЯ МОЩНОСТЬ: 21 МВТ, ТИП ПРОДУКТА: АЦП — АНАЛОГО-ЦИФРОВЫЕ ПРЕОБРАЗОВАТЕЛИ, ТИП ССЫЛКИ: ВНЕШНИЙ ВНУТРЕННИЙ, ОБРАЗЕЦ И УДЕРЖАНИЕ: ДА, ЗАВОДСКАЯ УПАКОВКА: 75, ПОДКАТЕГОРИЯ: ИС ПРЕОБРАЗОВАТЕЛЯ ДАННЫХ, НАПРЯЖЕНИЕ ПИТАНИЯ - МАКС.: 5 В, 15 В, НАПРЯЖЕНИЕ ПИТАНИЯ - МИН.: 5 В, 15 В, ТИП: S/H АЦП, ШИРИНА: 4,4 ММ, ЕДИНИЦА ИЗМЕРЕНИЯ: 191 МГ,</t>
  </si>
  <si>
    <t>AD7328BRUZ -REEL7</t>
  </si>
  <si>
    <t>КАТЕГОРИЯ ПРОДУКТА: ИС ИНТЕРФЕЙСА LVDS, ROHS: ПОДРОБНОСТИ, ТИП: LVDS, КОЛИЧЕСТВО ДРАЙВЕРОВ: 1 DRIVER, КОЛИЧЕСТВО ПРИЕМНИКОВ: 1 RECEIVER, ДИАПАЗОН ДАННЫХ: 600 MB/S, ТИП ВХОДА: CMOS, 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REEL, УПАКОВКА: CUT TAPE, УПАКОВКА: MOUSEREEL, ТОРГОВАЯ МАРКА: TEXAS INSTRUMENTS, ВЫСОТА: 1.45 MM, ДЛИНА: 4.9 MM, МАКСИМАЛЬНОЕ ВЫХОДНОЕ НАПРЯЖЕНИЕ: 450 MV, РАБОЧИЙ ТОК ИСТОЧНИКА ПИТАНИЯ: 10 MA, РАБОЧЕЕ НАПРЯЖЕНИЕ ПИТАНИЯ: 3.3 V, PD - РАССЕИВАНИЕ МОЩНОСТИ: 1.19 W, ТИП ПРОДУКТА: LVDS INTERFACE IC, ВРЕМЯ ЗАДЕРЖКИ РАСПРОСТРАНЕНИЯ: 1.5 NS, СЕРИЯ: DS90LV017A, РАЗМЕР ФАБРИЧНОЙ УПАКОВКИ: 2500, ПОДКАТЕГОРИЯ: INTERFACE ICS, ШИРИНА: 3.9 MM</t>
  </si>
  <si>
    <t>DS90LV017ATMX/NOPB</t>
  </si>
  <si>
    <t>МИКРОСХЕМА ПРЕДВАРИТЕЛЬНЫЙ ДЕЛИТЕЛЬ ЧАСТОТЫ,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</si>
  <si>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ПРЕДВАРИТЕЛЬНЫЙ ДЕЛИТЕЛЬ ЧАСТОТЫ; МАКСИМАЛЬНАЯ РАБОЧАЯ ЧАСТОТА: 10 GHZ; МИНИМАЛЬНАЯ РАБОЧАЯ ЧАСТОТА: DC; ОТДЕЛЕНИЕ: 2; НАПРЯЖЕНИЕ ПИТАНИЯ - МИН.: 4.75 V; НАПРЯЖЕНИЕ ПИТАНИЯ - МАКС.: 5.25 V; МИНИМАЛЬНАЯ РАБОЧАЯ ТЕМПЕРАТУРА: - 40 C; МАКСИМАЛЬНАЯ РАБОЧАЯ ТЕМПЕРАТУРА: + 85 C; УПАКОВКА: REEL; УПАКОВКА: CUT TAPE; УПАКОВКА: MOUSEREEL; ВИД МОНТАЖА: SMD/SMT; РАБОЧИЙ ТОК ИСТОЧНИКА ПИТАНИЯ: 83 MA; РАБОЧЕЕ НАПРЯЖЕНИЕ ПИТАНИЯ: 5 V; ВЫХОДНАЯ МОЩНОСТЬ: 3 DBM; УПАКОВКА / БЛОК: SOIC-8; СЕРИЯ: HMC361G; РАЗМЕР ФАБРИЧНОЙ УПАКОВКИ:500; ТЕХНОЛОГИЯ: GAAS INGAP; ВЕС ИЗДЕЛИЯ: 540 MG</t>
  </si>
  <si>
    <t>HMC361S8GETR</t>
  </si>
  <si>
    <t>КАТЕГОРИЯ ПРОДУКТА: ПРЕДВАРИТЕЛЬНЫЙ ДЕЛИТЕЛЬ ЧАСТОТЫ, ROHS: ПОДРОБНОСТИ, МАКСИМАЛЬНАЯ РАБОЧАЯ ЧАСТОТА: 2 GHZ, МИНИМАЛЬНАЯ РАБОЧАЯ ЧАСТОТА: 200 MHZ, ОТДЕЛЕНИЕ: 1 TO 4, НАПРЯЖЕНИЕ ПИТАНИЯ - МИН.: 4.75 V, НАПРЯЖЕНИЕ ПИТАНИЯ - МАКС.: 5.25 V, МИНИМАЛЬНАЯ РАБОЧАЯ ТЕМПЕРАТУРА: - 40 C, МАКСИМАЛЬНАЯ РАБОЧАЯ ТЕМПЕРАТУРА: + 85 C, УПАКОВКА: CUT TAPE, ТОРГОВАЯ МАРКА: ANALOG DEVICES, ВИД МОНТАЖА: SMD/SMT, РАБОЧЕЕ НАПРЯЖЕНИЕ ПИТАНИЯ: 5 V, ВЫХОДНАЯ МОЩНОСТЬ: 10 DBM, УПАКОВКА / БЛОК: QFN-16, ТИП ПРОДУКТА: PRESCALER, СЕРИЯ: HMC794, РАЗМЕР ФАБРИЧНОЙ УПАКОВКИ: 500, ПОДКАТЕГОРИЯ: WIRELESS &amp; RF INTEGRATED CIRCUITS, ТЕХНОЛОГИЯ: SIGE</t>
  </si>
  <si>
    <t>HMC794LP3E</t>
  </si>
  <si>
    <t>КАТЕГОРИЯ ПРОДУКТА: ИНВЕРТЕРЫ, ROHS: ПОДРОБНОСТИ, КОЛИЧЕСТВО КОНТУРОВ: 6 CIRCUIT, СЕМЕЙСТВО ЛОГИЧЕСКИХ ЭЛЕМЕНТОВ: AHCT, ТИП ЛОГИКИ: CMOS, НАПРЯЖЕНИЕ ПИТАНИЯ - МАКС.: 5.5 V, НАПРЯЖЕНИЕ ПИТАНИЯ - МИН.: 4.5 V, МИНИМАЛЬНАЯ РАБОЧАЯ ТЕМПЕРАТУРА: - 40 C, МАКСИМАЛЬНАЯ РАБОЧАЯ ТЕМПЕРАТУРА: + 125 C, ВИД МОНТАЖА: SMD/SMT, УПАКОВКА / БЛОК: SOIC-14, УПАКОВКА: REEL, УПАКОВКА: CUT TAPE, УПАКОВКА: MOUSEREEL, ТОРГОВАЯ МАРКА: TEXAS INSTRUMENTS, ФУНКЦИЯ: INVERTER, ВЫХОДНОЙ ТОК ВЫСОКОГО УРОВНЯ: - 8 MA, ТИП ВХОДА: TTL, ВЫХОДНОЙ ТОК НИЗКОГО УРОВНЯ: 8 MA, КОЛИЧЕСТВО ВЫХОДНЫХ ЛИНИЙ: 6 OUTPUT, РАБОЧЕЕ НАПРЯЖЕНИЕ ПИТАНИЯ: 5 V, ДИАПАЗОН РАБОЧИХ ТЕМПЕРАТУР: - 40 C TO + 125 C, ТИП ВЫХОДА: CMOS, ТИП ПРОДУКТА: INVERTERS, ВРЕМЯ ЗАДЕРЖКИ РАСПРОСТРАНЕНИЯ: 8.5 NS, СЕРИЯ: SN74AHCT04, РАЗМЕР ФАБРИЧНОЙ УПАКОВКИ: 2000, ПОДКАТЕГОРИЯ: LOGIC ICS</t>
  </si>
  <si>
    <t>SN74AHCT04NSR</t>
  </si>
  <si>
    <t>КАТЕГОРИЯ ПРОДУКТА: ТРИГГЕРЫ, КОЛИЧЕСТВО КОНТУРОВ: 2, СЕМЕЙСТВО ЛОГИЧЕСКИХ ЭЛЕМЕНТОВ: 74ACT, ТИП ЛОГИКИ: D-TYPE EDGE TRIGGERED FLIP-FLOP, ПОЛЯРНОСТЬ: INVERTING/NON-INVERTING, ТИП ВХОДА: SINGLE-ENDED, ТИП ВЫХОДА: DIFFERENTIAL,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TSSOP-14, УПАКОВКА: REEL, УПАКОВКА: CUT TAPE, УПАКОВКА: MOUSEREEL, ФУНКЦИЯ: QUAD D-TYPE FLIP-FLOP, ВЫСОТА: 0.9 MM, ДЛИНА: 5 MM, КОЛИЧЕСТВО КАНАЛОВ: 2, КОЛИЧЕСТВО ВХОДНЫХ ЛИНИЙ: 1, КОЛИЧЕСТВО ВЫХОДНЫХ ЛИНИЙ: 1, РАБОЧЕЕ НАПРЯЖЕНИЕ ПИТАНИЯ: 4.5 V TO 5.5 V, ТОК ПОКОЯ: 2 UA, ТИП СБРОСА: SET, RESET, 2500 , ШИРИНА: 4.4 MM, ВЕС ИЗДЕЛИЯ: 140.300 MG</t>
  </si>
  <si>
    <t>КАТЕГОРИЯ ПРОДУКТА: ШИННЫЕ ТРАНСИВЕРЫ, ROHS: ПОДРОБНОСТИ, СЕМЕЙСТВО ЛОГИЧЕСКИХ ЭЛЕМЕНТОВ: 74LVT, УРОВЕНЬ ВХОДА: LVTTL, ВЫХОДНОЙ УРОВЕНЬ: LVTTL, ТИП ВЫХОДА: 3-STATE, ВЫХОДНОЙ ТОК ВЫСОКОГО УРОВНЯ: - 32 MA, ВЫХОДНОЙ ТОК НИЗКОГО УРОВНЯ: 64 MA, ВРЕМЯ ЗАДЕРЖКИ РАСПРОСТРАНЕНИЯ: 4 NS, НАПРЯЖЕНИЕ ПИТАНИЯ - МАКС.: 3.6 V, НАПРЯЖЕНИЕ ПИТАНИЯ - МИН.: 2.7 V, МИНИМАЛЬНАЯ РАБОЧАЯ ТЕМПЕРАТУРА: - 40 C, МАКСИМАЛЬНАЯ РАБОЧАЯ ТЕМПЕРАТУРА: + 85 C, УПАКОВКА / БЛОК: TSSOP-20, УПАКОВКА: REEL, УПАКОВКА: CUT TAPE, УПАКОВКА: MOUSEREEL, ТОРГОВАЯ МАРКА: ONSEMI / FAIRCHILD, ФУНКЦИЯ: OCTAL BIDIRECTIONAL TRANSCEIVER, ВЫСОТА: 0.9 MM, ДЛИНА: 6.5 MM, ВИД МОНТАЖА: SMD/SMT, КОЛИЧЕСТВО КАНАЛОВ: 8, КОЛИЧЕСТВО КОНТУРОВ: 8, РАБОЧЕЕ НАПРЯЖЕНИЕ ПИТАНИЯ: 2.7 V TO 3.6 V, ПОЛЯРНОСТЬ: NON-INVERTING, ПРОДУКТ: BICMOS, ТИП ПРОДУКТА: BUS TRANSCEIVERS, СЕРИЯ: 74LVT245, РАЗМЕР ФАБРИЧНОЙ УПАКОВКИ: 2500, ПОДКАТЕГОРИЯ: LOGIC ICS, ТЕХНОЛОГИЯ: BICMOS, ШИРИНА: 4.4 MM, ДРУГИЕ НАЗВАНИЯ ТОВАРА №: 74LVT245MTCX_NL, ВЕС ИЗДЕЛИЯ: 190 MG, ВЕС ИЗДЕЛИЯ: 94,200 MG, ВЕС ИЗДЕЛИЯ: 1,453 G, ДИАПАЗОН СОРТАМЕНТА ПРОВОДОВ: 24 AWG TO 20 AWG, ВЕС ИЗДЕЛИЯ: 274,433 MG, , , , , , , , , , , , , , , , , , , , , , , , ,</t>
  </si>
  <si>
    <t>74LVT245MTCX</t>
  </si>
  <si>
    <t>ONSENMI</t>
  </si>
  <si>
    <t>КАТЕГОРИЯ ПРОДУКТА: КОМПЛЕКСНЫЕ ПРОГРАММИРУЕМЫЕ ЛОГИЧЕСКИЕ УСТРОЙСТВА (CPLD), ROHS: ПОДРОБНОСТИ, СЕРИЯ: EPM7128S, ВИД МОНТАЖА: SMD/SMT, УПАКОВКА / БЛОК: FBGA-100, РАБОЧЕЕ НАПРЯЖЕНИЕ ПИТАНИЯ: 3.3 V, КОЛИЧЕСТВО МАКРОЯЧЕЕК: 128, КОЛИЧЕСТВО ВХОДОВ/ВЫХОДОВ: 84 I/O, НАПРЯЖЕНИЕ ПИТАНИЯ - МАКС.: 3.6 V, НАПРЯЖЕНИЕ ПИТАНИЯ - МИН.: 3 V, МИНИМАЛЬНАЯ РАБОЧАЯ ТЕМПЕРАТУРА: - 40 C, МАКСИМАЛЬНАЯ РАБОЧАЯ ТЕМПЕРАТУРА: + 85 C, МАКСИМАЛЬНАЯ РАБОЧАЯ ЧАСТОТА: 147.1 MHZ, ЗАДЕРЖКА РАСПРОСТРАНЕНИЯ - МАКС.: 6 NS, ТИП ПАМЯТИ: EEPROM, ЧУВСТВИТЕЛЬНЫЙ К ВЛАЖНОСТИ: YES, КОЛИЧЕСТВО ВЕНТИЛЕЙ: 2500, КОЛИЧЕСТВО БЛОКОВ ЛОГИЧЕСКИХ МАССИВОВ (LAB): 8,</t>
  </si>
  <si>
    <t>EPM7128SQI100-10N</t>
  </si>
  <si>
    <t>ALTERA CORPORATION</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</si>
  <si>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</si>
  <si>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ИС ИНТЕРФЕЙСА RS-422/RS-485, ROHS: ПОДРОБНОСТИ, СЕРИЯ: MAX490E, ВИД МОНТАЖА: SMD/SMT, УПАКОВКА / БЛОК: SOIC-NARROW-8,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УПАКОВКА: REEL, УПАКОВКА: CUT TAPE, УПАКОВКА: MOUSEREEL, ТОРГОВАЯ МАРКА: MAXIM INTEGRATED, ЗАЩИТА ОТ ЭЛЕКТРОСТАТИЧЕСКИХ РАЗРЯДОВ: 15 KV, ВЫСОТА: 1.5 MM (MAX), ВХОДНОЕ НАПРЯЖЕНИЕ: 5 V, ДЛИНА: 5 MM (MAX), РАБОЧИЙ ТОК ИСТОЧНИКА ПИТАНИЯ: 500 UA, РАБОЧЕЕ НАПРЯЖЕНИЕ ПИТАНИЯ: 5 V, ВЫХОДНОЙ ТОК: 35 MA TO 250 MA, ВЫХОДНОЕ НАПРЯЖЕНИЕ: - 8 V TO + 12.5 V, PD - РАССЕИВАНИЕ МОЩНОСТИ: 471 MW, ТИП ПРОДУКТА: RS-422/RS-485 INTERFACE IC, РАЗМЕР ФАБРИЧНОЙ УПАКОВКИ: 2500, ПОДКАТЕГОРИЯ: INTERFACE ICS, ШИРИНА: 4 MM (MAX), ДРУГИЕ НАЗВАНИЯ ТОВАРА №: MAX490E</t>
  </si>
  <si>
    <t>MAX490EESA+T</t>
  </si>
  <si>
    <t>МИНИАТЮРНЫЙ ЭЛЕКТРОННЫЙ КОМПОНЕНТ: МИКРОСХЕМА ИНТЕГРАЛЬНАЯ МОНОЛИТНАЯ - ЛОГИЧЕСКИЕ ИС - ТРАНСЛЯЦИИ (УРОВНИ НАПРЯЖЕНИЯ). ИСП. В ЭЛЕКТРОННЫХ УСТРОЙСТВАХ ОБЩЕГРАЖДАНСКОГО НАЗНАЧЕНИЯ. (ОБОРУДОВАНИЕ ДЛЯ АВТОМАТИЗАЦИИ ПРОМЫШЛЕННЫХ ПРЕДПРИЯТИЙ,</t>
  </si>
  <si>
    <t>КАТЕГОРИЯ ПРОДУКТА: ЛОГИЧЕСКИЕ ИС - ЛОГИЧЕСКИЕ ЭЛЕМЕНТЫ. АПРЯЖЕНИЕ ПИТАНИЯ - МАКС.:3.6 V. НАПРЯЖЕНИЕ ПИТАНИЯ - МИН.: 3 V. МИНИМАЛЬНАЯ РАБОЧАЯ ТЕМПЕРАТУРА:- 40 C. МАКСИМАЛЬНАЯ РАБОЧАЯ ТЕМПЕРАТУРА: + 85 C. ВИД МОНТАЖА:SMD/SMT. УПАКОВКА БЛОК:SOIC-8. СЕРИЯ: MC100EPT21. УПАКОВКА: CUT TAPE ИЛИ REEL. ТОРГОВАЯ МАРКА:ON SEMICONDUCTOR ЕМЕЙСТВО ЛОГИЧЕСКИХ ЭЛЕМЕНТОВ:ECL. ТИП ЛОГИКИ:TRANSLATOR.ТИП ПРОДУКТА:TRANSLATION - VOLTAGE LEVELS. РАЗМЕР ФАБРИЧНОЙ УПАКОВКИ:2500. ПОДКАТЕГОРИЯ:LOGIC ICS. ВЕС ИЗДЕЛИЯ:540 MG</t>
  </si>
  <si>
    <t>MC100EPT21DR2G</t>
  </si>
  <si>
    <t>КАТЕГОРИЯ ПРОДУКТА: ЛОГИЧЕСКИЕ ЭЛЕМЕНТЫ, ROHS: ПОДРОБНОСТИ, ПРОДУКТ: SINGLE-FUNCTION GATES, ЛОГИЧЕСКАЯ ФУНКЦИЯ: NAND, СЕМЕЙСТВО ЛОГИЧЕСКИХ ЭЛЕМЕНТОВ: 74AHC, КОЛИЧЕСТВО ВЕНТИЛЕЙ: 1 GATE, КОЛИЧЕСТВО ВХОДНЫХ ЛИНИЙ: 8 INPUT, КОЛИЧЕСТВО ВЫХОДНЫХ ЛИНИЙ: 1 OUTPUT, ВЫХОДНОЙ ТОК ВЫСОКОГО УРОВНЯ: - 8 MA, ВЫХОДНОЙ ТОК НИЗКОГО УРОВНЯ: 8 MA, ВРЕМЯ ЗАДЕРЖКИ РАСПРОСТРАНЕНИЯ: 3.3 NS, НАПРЯЖЕНИЕ ПИТАНИЯ - МАКС.: 5.5 V, НАПРЯЖЕНИЕ ПИТАНИЯ - МИН.: 2 V, МИНИМАЛЬНАЯ РАБОЧАЯ ТЕМПЕРАТУРА: - 40 C, МАКСИМАЛЬНАЯ РАБОЧАЯ ТЕМПЕРАТУРА: + 125 C, ВИД МОНТАЖА: SMD/SMT, УПАКОВКА / БЛОК: TSSOP-14, УПАКОВКА: REEL, УПАКОВКА: CUT TAPE, УПАКОВКА: MOUSEREEL, ТОРГОВАЯ МАРКА: NEXPERIA, ФУНКЦИЯ: NAND, ВЫСОТА: 0.95 MM, ДЛИНА: 5.1 MM, ТИП ЛОГИКИ: 8-INPUT NAND, РАБОЧЕЕ НАПРЯЖЕНИЕ ПИТАНИЯ: 5 V, ДИАПАЗОН РАБОЧИХ ТЕМПЕРАТУР: - 40 C TO + 125 C, ВЫХОДНОЙ ТОК: 25 MA, PD - РАССЕИВАНИЕ МОЩНОСТИ: 500 MW (1/2 W), ТИП ПРОДУКТА: LOGIC GATES, РАЗМЕР ФАБРИЧНОЙ УПАКОВКИ: 2500, ПОДКАТЕГОРИЯ: LOGIC ICS, ШИРИНА: 4.5 MM, ДРУГИЕ НАЗВАНИЯ ТОВАРА №: 935264185118</t>
  </si>
  <si>
    <t>74AHCT30PW</t>
  </si>
  <si>
    <t>КАТЕГОРИЯ ПРОДУКТА: ЛОГИЧЕСКИЕ ВЕНТИЛИ, РОХС: ПОДРОБНОСТИ, ПРОДУКТ: ОДНОФУНКЦИОНАЛЬНЫЕ ВОРОТА, ЛОГИЧЕСКАЯ ФУНКЦИЯ: ИЛИ, ЛОГИЧЕСКАЯ СЕМЬЯ: НВК, КОЛИЧЕСТВО ПОРТОВ: 1 ВОРОТА, КОЛИЧЕСТВО ВХОДНЫХ СТРОК: 2 ВХОДА, КОЛИЧЕСТВО ВЫХОДНЫХ ЛИНИЙ: 1 ВЫХОД, ВЫХОДНОЙ ТОК ВЫСОКОГО УРОВНЯ: - 32 МА, ВЫХОДНОЙ ТОК НИЗКОГО УРОВНЯ: 32 МА, ЗАДЕРЖКА СИГНАЛА: 3,6 НС, НАПРЯЖЕНИЕ ПИТАНИЯ - МАКС.: 5,5 В, НАПРЯЖЕНИЕ ПИТАНИЯ - МИН.: 1,65 В, МИНИМАЛЬНАЯ РАБОЧАЯ ТЕМПЕРАТУРА: -55 С, МАКСИМАЛЬНАЯ РАБОЧАЯ ТЕМПЕРАТУРА: + 125 С, ТИП КРЕПЛЕНИЯ: СМД/СМТ, УПАКОВКА/КОРОБКА: СК70-5, ФУНКЦИЯ: ИЛИ, ВЫСОТА: 0,9 ММ, ТИП ВХОДА: КМОП, ТТЛ, ДЛИНА: 2 ММ, ТИП ЛОГИКИ: ИСТИННЫЙ, РАБОЧЕЕ НАПРЯЖЕНИЕ ПИТАНИЯ: 1,8 В, 2,5 В, 3,3 В, 5 В, ДИАПАЗОН РАБОЧИХ ТЕМПЕРАТУР: ОТ - 55 С ДО + 125 С,</t>
  </si>
  <si>
    <t>SN74LVC1G32MDCKREP</t>
  </si>
  <si>
    <t>КАТЕГОРИЯ ПРОДУКТА:ФИЛЬТР НИЖНИХ ЧАСТОТ, ЧАСТОТА: 6400 MHZ,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</si>
  <si>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LFCN-6400+</t>
  </si>
  <si>
    <t>МИКРОСХЕМА ИНТЕГРАЛЬНАЯ МОНОЛИТНАЯ - ИНТЕРФЕЙСНАЯ ИС - ИС ИНТЕРФЕЙСА RS-422/RS-485.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</si>
  <si>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ТОВАРА: ИНТЕРФЕЙСНАЯ ИС - ИС ИНТЕРФЕЙСА RS-422/RS-485 (RS-485 HIGH SPEED I/F TX.) ВИД МОНТАЖА: SMD/SMT , УПАКОВКА / БЛОК: SOIC-8 , СЕРИЯ: ADM1485 , ФУНКЦИЯ: TRANSCEIVER , ДИАПАЗОН ДАННЫХ: 30 MB/S , КОЛИЧЕСТВО ДРАЙВЕРОВ: 1 DRIVER , КОЛИЧЕСТВО ПРИЕМНИКОВ: 1 RECEIVER , РАБОЧЕЕ НАПРЯЖЕНИЕ ПИТАНИЯ: 5 V , РАБОЧИЙ ТОК ИСТОЧНИКА ПИТАНИЯ: 2.2 MA , ДИАПАЗОН РАБОЧИХ ТЕМПЕРАТУР - 40 C + 85 C , УПАКОВКА: TUBE , ВЫСОТА: 1.5 MM (MAX) , ДЛИНА: 5 MM (MAX) . ШИРИНА: 4 MM (MAX) , ТОРГОВАЯ МАРКА: ANALOG DEVICES . РАЗМЕР ФАБРИЧНОЙ УПАКОВКИ: 98 , ПОДКАТЕГОРИЯ: INTERFACE ICS. ВЕС ИЗДЕЛИЯ: 540 MG</t>
  </si>
  <si>
    <t>MAX1487EESA+T</t>
  </si>
  <si>
    <t>МИКРОСХЕМА ДЕЛИТЕЛЬ МОЩНОСТИ,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</si>
  <si>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ТИП ПРОДУКТА: SIGNAL CONDITIONING; ПРОДУКТ: SPLITTER FILTER MODULES; ЧАСТОТА: 3262.5 MHZ; ЧАСТОТНЫЙ ДИАПАЗОН: 2825 MHZ TO 3700 MHZ; ПОЛОСА ПРОПУСКАНИЯ: 875 MHZ; ИМПЕДАНС: 50 OHMS; ТИП ВЫВОДОВ: SMD/SMT; УПАКОВКА / БЛОК: 1206 (3216 METRIC); МИНИМАЛЬНАЯ РАБОЧАЯ ТЕМПЕРАТУРА: - 55 C; МАКСИМАЛЬНАЯ РАБОЧАЯ ТЕМПЕРАТУРА: + 100 C; СЕРИЯ: SCN; УПАКОВКА: REEL; УПАКОВКА: CUT TAPE; УПАКОВКА: MOUSEREEL; ТОРГОВАЯ МАРКА: MINI-CIRCUITS; ВНОСИМЫЕ ПОТЕРИ: 0.4 DB; МОНТАЖ: SMD/SMT; РАЗМЕР ФАБРИЧНОЙ УПАКОВКИ:РАЗМЕР ФАБРИЧНОЙ УПАКОВКИ: 3000; ПОДКАТЕГОРИЯ: FILTERS; ТИП: 2-WAY LTCC</t>
  </si>
  <si>
    <t>SCN-2-35+</t>
  </si>
  <si>
    <t>ФИЛЬТР НИЖНИХ ЧАСТОТ,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</si>
  <si>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ОГРАНИЧЕНИЯ НА ДОСТАВКУ: , НА ДАННЫЙ МОМЕНТ MOUSER НЕ ПОСТАВЛЯЕТ ЭТУ ПРОДУКЦИЮ В ВАШ РЕГИОН. , ПРОДУКТ: LOW PASS FILTERS, ЧАСТОТА: 1000 MHZ, ЧАСТОТНЫЙ ДИАПАЗОН: DC TO 1000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 ВЕС ИЗДЕЛИЯ: 762.696 MG</t>
  </si>
  <si>
    <t>LFCN-1000+</t>
  </si>
  <si>
    <t>ИЗДЕЛИЯ ПРОЧИЕ ИЗ ПЛАСТМАСС, ИЗГОТОВЛЕНА МЕТОДОМ ЛИТЬЯ ПОД ДАВЛЕНЕМ С ДАЛЬНЕЙШЕЙ ОБРАБОТКОЙ</t>
  </si>
  <si>
    <t>АКСЕССУАРЫ ДЛЯ РАЗЪЕМА: ПЛАСТМАССОВАЯ УПЛОТНИТЕЛЬНАЯ ЗАГЛУШКА. КАТЕГОРИЯ ПРОДУКТА: МОДУЛЬНЫЕ СОЕДИНИТЕЛИ / СОЕДИНИТЕЛИ ETHERNET, ROHS: ПОДРОБНОСТИ, ПРОДУКТ: ACCESSORIES, ТИП: CAP, ТИП РАЗЪЁМА: -, КОДЫ USOC: -, КОНФИГУРАЦИЯ: -, КОЛИЧЕСТВО ПОЛОЖЕНИЙ / КОНТАКТОВ НА ПОРТ : -, ЭКРАНИРОВАНИЕ: -, КАТЕГОРИЯ ПРОИЗВОДИТЕЛЬНОСТИ: -, ВИД МОНТАЖА: -, УГОЛ МОНТАЖА: -, ТИП ВЫВОДОВ: -, ПАРАМЕТРЫ IP: IP65, НОМИНАЛЬНЫЙ ТОК: -, НОМИНАЛЬНОЕ НАПРЯЖЕНИЕ: -, ЦВЕТ: BLACK, TRANSPARENT, СЕРИЯ: HARTING RJ INDUSTRIAL, УПАКОВКА: TRAY, ТИП ПРИНАДЛЕЖНОСТЕЙ: DUST CAP, ПРИМЕНЕНИЕ: -, ТОРГОВАЯ МАРКА: HARTING, МАТЕРИАЛ КОНТАКТА: -, ПОКРЫТИЕ КОНТАКТА: -, ЦВЕТ СВЕТОДИОДА Л / П: -, КОЛИЧЕСТВО ПОРТОВ: -, КОЛИЧЕСТВО ПОЗИЦИЙ: -, ТИП ПРОДУКТА: MODULAR CONNECTORS / ETHERNET CONNECTORS, РАЗМЕР ФАБРИЧНОЙ УПАКОВКИ: 1, ПОДКАТЕГОРИЯ: MODULAR CONNECTORS / ETHERNET CONNECTORS, НАПРАВЛЕНИЕ ЗАМКА: -, ДРУГИЕ НАЗВАНИЯ ТОВАРА №: 09-45-502-0005 09 45 502 0005 9455020005</t>
  </si>
  <si>
    <t>9455020005</t>
  </si>
  <si>
    <t>КАТЕГОРИЯ ПРОДУКТА: СЪЕМНЫЕ КЛЕММНЫЕ КОЛОДКИ, ROHS: ПОДРОБНОСТИ, ПРОДУКТ: HEADERS, КОЛИЧЕСТВО ПОЗИЦИЙ: 11 POSITION, ШАГ: 3.5 MM, СПОСОБ СОЕДИНЕНИЯ: -, ТИП ВЫВОДОВ: SOLDER PIN, ВИД МОНТАЖА: THROUGH HOLE, НОМИНАЛЬНЫЙ ТОК: 8 A, НОМИНАЛЬНОЕ НАПРЯЖЕНИЕ: 160 V, СЕРИЯ: MCV, ЦВЕТ: GREEN, СООТВЕТСТВИЕ: C-UR-US, CSA, VDE, GOST-R, МАТЕРИАЛ КОНТАКТА: COPPER, ПОКРЫТИЕ КОНТАКТА: TIN, ВЫСОТА: 12.6 MM, ДЛИНА: 7.25 MM, ТИП ПРОДУКТА: PLUGGABLE TERMINAL BLOCKS, РАЗМЕР ФАБРИЧНОЙ УПАКОВКИ: 50, ПОДКАТЕГОРИЯ: TERMINAL BLOCKS, КОММЕРЧЕСКОЕ ОБОЗНАЧЕНИЕ: COMBICON CONTROL, ШИРИНА: 48.8 MM, ДРУГИЕ НАЗВАНИЯ ТОВАРА №: MCV_1,5/11-GF-3,5 MCV1511GF35</t>
  </si>
  <si>
    <t>MCV 1,5/11-GF-3.5 (1843318)</t>
  </si>
  <si>
    <t>YLH</t>
  </si>
  <si>
    <t>КАТЕГОРИЯ ПРОДУКТА: СЪЕМНЫЕ КЛЕММНЫЕ КОЛОДКИ, ROHS: ПОДРОБНОСТИ, ПРОДУКТ: HEADERS, КОЛИЧЕСТВО ПОЗИЦИЙ: 3 POSITION, ШАГ: 3.5 MM, СПОСОБ СОЕДИНЕНИЯ: -, ТИП ВЫВОДОВ: SOLDER PIN, ВИД МОНТАЖА: THROUGH HOLE, НОМИНАЛЬНЫЙ ТОК: 8 A, НОМИНАЛЬНОЕ НАПРЯЖЕНИЕ: 160 V, СЕРИЯ: MCV, ЦВЕТ: GREEN, МАТЕРИАЛ КОНТАКТА: COPPER, ПОКРЫТИЕ КОНТАКТА: TIN, КЛАСС ОГНЕОПАСНОСТИ: UL 94 V-0, ВЫСОТА: 12.6 MM, МАТЕРИАЛ КОРПУСА: POLYBUTYLENE TEREPHTHALATE (PBT), ДЛИНА: 7.25 MM, ТИП ПРОДУКТА: PLUGGABLE TERMINAL BLOCKS, РАЗМЕР ФАБРИЧНОЙ УПАКОВКИ: 50, ПОДКАТЕГОРИЯ: TERMINAL BLOCKS, КОММЕРЧЕСКОЕ ОБОЗНАЧЕНИЕ: COMBICON CONTROL, ШИРИНА: 66.3 MM, ДРУГИЕ НАЗВАНИЯ ТОВАРА №: MCV 1,5/3-GF-3,5 MCV153GF35</t>
  </si>
  <si>
    <t>MCV 1,5/3-GF-3.5 (1843363)</t>
  </si>
  <si>
    <t>КАТЕГОРИЯ ПРОДУКТА: СЪЕМНЫЕ КЛЕММНЫЕ КОЛОДКИ, ROHS: ПОДРОБНОСТИ, ПРОДУКТ: HEADERS, КОЛИЧЕСТВО ПОЗИЦИЙ: 7 POSITION, ШАГ: 3.5 MM, СПОСОБ СОЕДИНЕНИЯ: -, ТИП ВЫВОДОВ: SOLDER PIN, ВИД МОНТАЖА: THROUGH HOLE, НОМИНАЛЬНЫЙ ТОК: 8 A, НОМИНАЛЬНОЕ НАПРЯЖЕНИЕ: 160 V, СЕРИЯ: MC, ЦВЕТ: GREEN, МАТЕРИАЛ КОНТАКТА: COPPER, ПОКРЫТИЕ КОНТАКТА: TIN, КЛАСС ОГНЕОПАСНОСТИ: UL 94 V-0, ВЫСОТА: 10.65 MM, МАТЕРИАЛ КОРПУСА: POLYBUTYLENE TEREPHTHALATE (PBT), ДЛИНА: 9.2 MM, ТИП ПРОДУКТА: PLUGGABLE TERMINAL BLOCKS, РАЗМЕР ФАБРИЧНОЙ УПАКОВКИ: 100, ПОДКАТЕГОРИЯ: TERMINAL BLOCKS, КОММЕРЧЕСКОЕ ОБОЗНАЧЕНИЕ: COMBICON CONTROL, ШИРИНА: 34.85 MM, ДРУГИЕ НАЗВАНИЯ ТОВАРА №: MC_1,5/_7-GF-3,5 MC157GF35</t>
  </si>
  <si>
    <t>MCV 1,5/7-GF-3.5 (1843842)</t>
  </si>
  <si>
    <t>КАТЕГОРИЯ ПРОДУКТА: СТАНДАРТНЫЕ СОЕДИНИТЕЛИ D-SUB, ROHS: ПОДРОБНОСТИ, КОЛИЧЕСТВО ПОЗИЦИЙ: 9 POSITION, ТИП КОНТАКТА: PIN (MALE), ТИП ВЫВОДОВ: SOLDER PIN, ВИД МОНТАЖА: THROUGH HOLE, УГОЛ МОНТАЖА: RIGHT ANGLE, КОЛИЧЕСТВО РЯДОВ: 2 ROW, ТИП РАЗЪЁМА: MALE, ПОКРЫТИЕ КОНТАКТА: GOLD, ТИП: PLUG, РАЗМЕР ОБОЛОЧКИ: 1 (E),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МАТЕРИАЛ КОНТАКТА: COPPER ALLOY, НОМИНАЛЬНЫЙ ТОК: 0,25, СХЕМА УСТАНОВКИ: E09, МАКСИМАЛЬНАЯ РАБОЧАЯ ТЕМПЕРАТУРА: + 125 C, МИНИМАЛЬНАЯ РАБОЧАЯ ТЕМПЕРАТУРА: - 55 C, ШАГ: 2.54 MM, ТИП ПРОДУКТА: D-SUB CONNECTORS - STANDARD DENSITY, РАЗМЕР ФАБРИЧНОЙ УПАКОВКИ: 100, ПОДКАТЕГОРИЯ: D-SUB CONNECTORS</t>
  </si>
  <si>
    <t>09 65 122 6802</t>
  </si>
  <si>
    <t>МИКРОСХЕМА ПАМЯТИ. ОБЩЕЕ ОПИСАНИЕ K9F56XXX0C, ПРЕДЛАГАЕМЫЙ В ФОРМАТАХ 32MX8BIT ИЛИ 16MX16BIT, РАССЧИТАН НА 256 МБИТ С ЗАПАСНОЙ ЕМКОСТЬЮ 8 МБИТ. УСТРОЙСТВО ПРЕДЛАГАЕТСЯ С НАПРЯЖЕНИЕМ 1,8 В ИЛИ 3,3 В ПОСТОЯННОГО ТОКА. ЕГО ЯЧЕЙКА NAND ОБЕСПЕЧИВАЕТ НАИБОЛЕЕ ЭКОНОМИЧНОЕ РЕШЕНИЕ ДЛЯ РЫНКА ТВЕРДОТЕЛЬНЫХ НАКОПИТЕЛЕЙ. ПРОГРАММНАЯ ОПЕРАЦИЯ МОЖЕТ БЫТЬ ВЫПОЛНЕНА ЗА ОБЫЧНЫЕ 200 МС НА СТРАНИЦЕ РАЗМЕРОМ 528 БАЙТ (УСТРОЙСТВО X8) ИЛИ 264 СЛОВА (УСТРОЙСТВО X16), А ОПЕРАЦИЯ СТИРАНИЯ МОЖЕТ БЫТЬ ВЫПОЛНЕНА ЗА ОБЫЧНЫЕ 2 МС НА БЛОКЕ РАЗМЕРОМ 16 ТЫС. БАЙТ (УСТРОЙСТВО X8) ИЛИ 8 ТЫС. СЛОВ (УСТРОЙСТВО X16). ДАННЫЕ НА СТРАНИЦЕ МОГУТ БЫТЬ СЧИТАНЫ СО ВРЕМЕНЕМ ЦИКЛА 50 НС НА СЛОВО. КОНТАКТЫ ВВОДА-ВЫВОДА СЛУЖАТ ПОРТАМИ ДЛЯ ВВОДА/ВЫВОДА АДРЕСА И ДАННЫХ, А ТАКЖЕ ДЛЯ ВВОДА КОМАНД. ВСТРОЕННОЕ В ЧИП УПРАВЛЕНИЕ ЗАПИСЬЮ АВТОМАТИЗИРУЕТ ВСЕ ФУНКЦИИ ПРОГРАММИРОВАНИЯ И СТИРАНИЯ, ВКЛЮЧАЯ ПОВТОРЕНИЕ ИМПУЛЬСОВ, ГДЕ ЭТО НЕОБХОДИМО, А ТАКЖЕ ВНУТРЕННЮЮ ПРОВЕРКУ И РЕЗЕРВИРОВАНИЕ ДАННЫХ. ДАЖЕ СИСТЕМЫ С ИНТЕНСИВНОЙ ЗАПИСЬЮ МОГУТ ВОСПОЛЬЗОВАТЬСЯ ПРЕИМУЩЕСТВАМИ ПОВЫШЕННОЙ НАДЕЖНОСТИ K9F56XXX0C, ДОСТИГАЮЩЕЙ 100 ТЫСЯЧ ЦИКЛОВ ПРОГРАММИРОВАНИЯ/СТИРАНИЯ, БЛАГОДАРЯ ECC (КОДУ ИСПРАВЛЕНИЯ ОШИБОК) С АЛГОРИТМОМ ОТОБРАЖЕНИЯ В РЕАЛЬНОМ ВРЕМЕНИ.</t>
  </si>
  <si>
    <t>K9F5608U0A-PCB0</t>
  </si>
  <si>
    <t>КАТЕГОРИЯ ПРОДУКТА: АНАЛОГОВЫЕ КОМПАРАТОРЫ, ROHS: N, ВИД МОНТАЖА: THROUGH HOLE, УПАКОВКА / БЛОК: CDIP-8, КОЛИЧЕСТВО КАНАЛОВ: 1 CHANNEL, ТИП ВЫХОДА: CMOS, TTL, ВРЕМЯ ОТКЛИКА: 45 NS, ТИП КОМПАРАТОРА: PRECISION WITH LATCH, НАПРЯЖЕНИЕ ПИТАНИЯ - МИН.: 4.5 V, НАПРЯЖЕНИЕ ПИТАНИЯ - МАКС.: 7 V, ВЫХОДНОЙ ТОК НА КАНАЛ: 6.4 MA, VOS - ВХОДНОЕ НАПРЯЖЕНИЕ СМЕЩЕНИЯ НУЛЯ: 1.5 MV, IB - ВХОДНОЙ ТОК СМЕЩЕНИЯ: 5 UA, МИНИМАЛЬНАЯ РАБОЧАЯ ТЕМПЕРАТУРА: - 55 C, МАКСИМАЛЬНАЯ РАБОЧАЯ ТЕМПЕРАТУРА: + 125 C, СЕРИЯ: AD790, УПАКОВКА: TUBE, ТОРГОВАЯ МАРКА: ANALOG DEVICES, CMRR - КОЭФФИЦИЕНТ ПОДАВЛЕНИЯ СИНФАЗНОГО СИГНАЛА: 95 DB, НАПРЯЖЕНИЕ СДВОЕННОГО ПИТАНИЯ: +/- 3 V, +/- 5 V, +/- 9 V, +/- 12 V, +/- 15 V, GBP - ПРОИЗВЕДЕНИЕ КОЭФФИЦИЕНТА УСИЛЕНИЯ НА ШИРИНУ ПОЛОСЫ ПРОПУСКАНИЯ (FT): -, ВЫСОТА: 3.56 MM, ДЛИНА: 10.29 MM, МАКСИМАЛЬНОЕ НАПРЯЖЕНИЕ СДВОЕННОГО ПИТАНИЯ: +/- 16.5 V, МИНИМАЛЬНОЕ НАПРЯЖЕНИЕ СДВОЕННОГО ПИТАНИЯ: +/- 2.25 V, РАБОЧЕЕ НАПРЯЖЕНИЕ ПИТАНИЯ: 5 V, PD - РАССЕИВАНИЕ МОЩНОСТИ: 500 MW (1/2 W), ПРОДУКТ: ANALOG COMPARATORS, ТИП ПРОДУКТА: ANALOG COMPARATORS, ВРЕМЯ ЗАДЕРЖКИ РАСПРОСТРАНЕНИЯ: 45 NS, PSRR - КОЭФФИЦИЕНТ ПОДАВЛЕНИЯ ПОМЕХ ПО ПИТАНИЮ: 90 DB, ОТКЛЮЧЕНИЕ: NO SHUTDOWN, РАЗМЕР ФАБРИЧНОЙ УПАКОВКИ: 48, ПОДКАТЕГОРИЯ: AMPLIFIER ICS, ТИП ПИТАНИЯ: SINGLE, DUAL, ТЕХНОЛОГИЯ: BICOM, ТИП: VOLTAGE COMPARATOR, ШИРИНА: 7.87 MM</t>
  </si>
  <si>
    <t>AD790AQ</t>
  </si>
  <si>
    <t>ИНТЕГРАЛЬНАЯ МИКРОСХЕМА РЧ. ПРЕДВАРИТЕЛЬНЫЙ ДЕЛИТЕЛЬ ЧАСТОТЫ 8-12.4GHZ IL .40DB VSWR 1.60:1. КАТЕГОРИЯ ПРОДУКТА: ФОРМИРОВАНИЕ СИГНАЛА, ROHS: N, ТИП ПРОДУКТА: SIGNAL CONDITIONING, СЕРИЯ: 2089, УПАКОВКА: BULK, ТОРГОВАЯ МАРКА: MACOM, РАЗМЕР ФАБРИЧНОЙ УПАКОВКИ: 1, ПОДКАТЕГОРИЯ: FILTERS</t>
  </si>
  <si>
    <t>M/A-COM</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</si>
  <si>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 СТОИМОСТЬ УКАЗАНА ТОЛЬКО ДЛЯ ТАМОЖЕННЫХ ЦЕЛЕЙ.</t>
  </si>
  <si>
    <t>МИКРОСХЕМА ДЛЯ УПРАВЛЕНИЯ ПИТАНИЕМ. КАТЕГОРИЯ ПРОДУКТА: ИМПУЛЬСНЫЕ РЕГУЛЯТОРЫ НАПРЯЖЕНИЯ, ROHS: ПОДРОБНОСТИ, ВИД МОНТАЖА: SMD/SMT, УПАКОВКА / БЛОК: SOIC-NARROW-8, ТОПОЛОГИЯ: BUCK, ВЫХОДНОЕ НАПРЯЖЕНИЕ: 12 V, ВЫХОДНОЙ ТОК: 1 A, КОЛИЧЕСТВО ВЫХОДОВ: 1 OUTPUT, ВХОДНОЕ НАПРЯЖЕНИЕ, МИН.: 7.5 V, ВХОДНОЕ НАПРЯЖЕНИЕ, МАКС.: 76 V, ЧАСТОТА ПЕРЕКЛЮЧЕНИЙ: 125 KHZ, МИНИМАЛЬНАЯ РАБОЧАЯ ТЕМПЕРАТУРА: - 40 C, МАКСИМАЛЬНАЯ РАБОЧАЯ ТЕМПЕРАТУРА: + 125 C, СЕРИЯ: MAX5035C, УПАКОВКА: REEL, УПАКОВКА: CUT TAPE, УПАКОВКА: MOUSEREEL, ТОРГОВАЯ МАРКА: ANALOG DEVICES / MAXIM INTEGRATED, НЕСТАБИЛЬНОСТЬ ВЫХОДНОЙ НАГРУЗКИ: 150 OHMS, ТИП ПРОДУКТА: SWITCHING VOLTAGE REGULATORS, РАЗМЕР ФАБРИЧНОЙ УПАКОВКИ: 2500, ПОДКАТЕГОРИЯ: PMIC - POWER MANAGEMENT ICS, ТИП: VOLTAGE CONVERTER, ДРУГИЕ НАЗВАНИЯ ТОВАРА №: MAX5035C</t>
  </si>
  <si>
    <t>MAX5035CASA+T</t>
  </si>
  <si>
    <t>ЗВУКОВЫЕ ИЛИ ВИЗУАЛЬНЫЕ СИГНАЛИЗАЦИОННЫЕ УСТРОЙСТВА: ПЬЕЗОЭЛЕКТРИЧЕСКИЙ ИЗЛУЧАТЕЛЬ ЗВУКА, ОСНАЩЕН КОНТАКТНЫМИ РАЗЪЕМАМИ ДЛЯ ПОВЕРХНОСТНОГО МОНТАЖА НА ПЛАТУ, ИСПОЛЬЗУЕТСЯ В ПРИБОРОСТРОЕНИИ (НЕ ЛОМ ЭЛЕКТРООБОРУДОВАНИЯ, НЕ ЯВЛЯЕТСЯ СРЕДСТВАМИ ПОЖАРНОЙ</t>
  </si>
  <si>
    <t>КАТЕГОРИЯ ПРОДУКТА: ПЬЕЗОИЗЛУЧАТЕЛИ И ЗВУКОВЫЕ ИНДИКАТОРЫ, ROHS: ПОДРОБНОСТИ, ПРОДУКТ: BUZZER, , 10 - 26В DC, 88ДБА, 20МА, 2КГЦ. МОНТАЖ НА ПАНЕЛЬ. СЕРИИ: 31, ТИП: BUZZER</t>
  </si>
  <si>
    <t>31-801.002</t>
  </si>
  <si>
    <t>КАТЕГОРИЯ ПРОДУКТА: ОДНОПОЛЮСНЫЙ ДВУХПОЗИЦИОННЫЙ ПЕРЕКЛЮЧАТЕЛЬ / КОМПЛЕКТЫ ПЕРЕКЛЮЧАТЕЛЕЙ,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t>
  </si>
  <si>
    <t>РАЗЪЕМ ДЛЯ МОНТАЖА НА ПЕЧАТНУЮ ПЛАТУ (НЕ ЯВЛ.ЛОМОМ ЭЛЕКТРООБОРУДОВАНИЯ)</t>
  </si>
  <si>
    <t>КАТЕГОРИЯ ПРОДУКТА: ШАГ, ММ 45053, СЕЧЕНИЕ ПРОВОДА В ММ2 6 ММ2 IEC, СЕЧЕНИЕ ПРОВОДА AWG 24-10 AWG, МАТЕРИАЛ КОРПУСА PA66, UL94V-0, НАПРЯЖЕНИЕ, В 300 В - UL, ТОК, А 10 A - UL, ВЫДЕРЖИВАЕМОЕ НАПРЯЖЕНИЕ AC2000V/1MIN, РАБОЧАЯ ТЕМПЕРАТУРА, °C -40~+105,</t>
  </si>
  <si>
    <t>DG263-7.5-01P-11-00Z(H)</t>
  </si>
  <si>
    <t>DEGSON</t>
  </si>
  <si>
    <t>КАТЕГОРИЯ ПРОДУКТА: ФОРМИРОВАНИЕ СИГНАЛА, ROHS: N, ТИП ПРОДУКТА: SIGNAL CONDITIONING, СЕРИЯ: 2089, УПАКОВКА: BULK, РАЗМЕР ФАБРИЧНОЙ УПАКОВКИ: 1, ПОДКАТЕГОРИЯ: FILTERS</t>
  </si>
  <si>
    <t>МИКРОКОНТРОЛЛЕР. КАТЕГОРИЯ ДЕТАЛЕЙ: МИКРОПРОЦЕССОРЫ / МИКРОКОНТРОЛЛЕРЫ / ПЕРИФЕРИЙНЫЕ МИКРОСХЕМЫ/КОНТРОЛЛЕРЫ ШИН. ОПИСАНИЕ: КОНТРОЛЛЕР ШИНЫ PCI, CMOS, PQFP160. ОПИСАНИЕ ПАКЕТА MFR: ПЛАСТИК, QFP-160. СООТВЕТСТВУЕТ ТРЕБОВАНИЯМ REACH: ДА. ШИРИНА АДРЕСНОЙ ШИНЫ: 32.0. ТАКТОВАЯ ЧАСТОТА -МАКС.: 33,0 МГЦ. ШИРИНА ВНЕШНЕЙ ШИНЫ ДАННЫХ: 32.0. КОД JESD-30: S-PQFP-G160. КОД JESD-609: E0. КОЛИЧЕСТВО ТЕРМИНАЛОВ: 160. РАБОЧАЯ ТЕМПЕРАТУРА -НЕ МЕНЕЕ: 0.0 CEL.  АБОЧАЯ ТЕМПЕРАТУРА -МАКС.: 70.0 CEL. МАТЕРИАЛ КОРПУСА УПАКОВКИ: ПЛАСТИК / ЭПОКСИДНАЯ СМОЛА. КОД ПАКЕТА: QFP. КОД ЭКВИВАЛЕНТНОСТИ ПАКЕТА: QFP160, 1,2 КВ. ФОРМА УПАКОВКИ: КВАДРАТ. СТИЛЬ УПАКОВКИ: FLATPACK. ПИКОВАЯ ТЕМПЕРАТУРА ОПЛАВЛЕНИЯ (CEL): НЕ УКАЗАНО. ИСТОЧНИКИ ПИТАНИЯ: 3.3,3.3/5. ВЫСОТА СИДЕНИЯ -МАКС.: 4,5 ММ. ПОДКАТЕГОРИЯ: КОНТРОЛЛЕРЫ ШИНЫ. НАПРЯЖЕНИЕ ПИТАНИЯ-НОМИНАЛЬНОЕ: 3.3 В. НАПРЯЖЕНИЕ ПИТАНИЯ-НЕ МЕНЕЕ: 3.0 В.  АПРЯЖЕНИЕ ПИТАНИЯ -МАКС.: 3,6 В. ПОВЕРХНОСТНЫЙ МОНТАЖ: ДА. ТЕХНОЛОГИЯ: CMOS. ТЕМПЕРАТУРНЫЙ КЛАСС: КОММЕРЧЕСКИЙ. ФОРМА ТЕРМИНАЛА: КРЫЛО ЧАЙКИ. ШАГ ТЕРМИНАЛА: 0,65 ММ. ПОЛОЖЕНИЕ ТЕРМИНАЛА: QUAD. ВРЕМЯ ПРИ МАКСИМАЛЬНОЙ ТЕМПЕРАТУРЕ ОПЛАВЛЕНИЯ -НЕ БОЛЕЕ (С): НЕ УКАЗАНО. ДЛИНА: 28.0 ММ. ШИРИНА: 28.0 ММ.</t>
  </si>
  <si>
    <t>МИКРОСХЕМА ДЛЯ УПРАВЛЕНИЯ ПИТАНИЕМ. КАТЕГОРИЯ ПРОДУКТА: ИМПУЛЬСНЫЕ РЕГУЛЯТОРЫ НАПРЯЖЕНИЯ, ROHS: ПОДРОБНОСТИ, ВИД МОНТАЖА: SMD/SMT, УПАКОВКА / БЛОК: QFN-68, ТОПОЛОГИЯ: BUCK, ВЫХОДНОЕ НАПРЯЖЕНИЕ: 6.2 V, ВЫХОДНОЙ ТОК: 8 A, КОЛИЧЕСТВО ВЫХОДОВ: 1 OUTPUT, ВХОДНОЕ НАПРЯЖЕНИЕ, МИН.: 2.5 V, ВХОДНОЕ НАПРЯЖЕНИЕ, МАКС.: 6.6 V, ЧАСТОТА ПЕРЕКЛЮЧЕНИЙ: 1.2 MHZ, МИНИМАЛЬНАЯ РАБОЧАЯ ТЕМПЕРАТУРА: - 40 C, МАКСИМАЛЬНАЯ РАБОЧАЯ ТЕМПЕРАТУРА: + 85 C, СЕРИЯ: EN6360, УПАКОВКА: REEL, УПАКОВКА: CUT TAPE, УПАКОВКА: MOUSEREEL, ТОРГОВАЯ МАРКА: INTEL / ALTERA, ЧУВСТВИТЕЛЬНЫЙ К ВЛАЖНОСТИ: YES, ТИП ПРОДУКТА: SWITCHING VOLTAGE REGULATORS, РАЗМЕР ФАБРИЧНОЙ УПАКОВКИ: 250, ПОДКАТЕГОРИЯ: PMIC - POWER MANAGEMENT ICS, КОММЕРЧЕСКОЕ ОБОЗНАЧЕНИЕ: ENPIRION, ТИП: VOLTAGE CONVERTER, ДРУГИЕ НАЗВАНИЯ ТОВАРА №: MPM3683GQN-7</t>
  </si>
  <si>
    <t>МИКРОКОНТРОЛЛЕР. КАТЕГОРИЯ ПРОДУКТА: 16-БИТНЫЕ МИКРОКОНТРОЛЛЕРЫ, ROHS: ПОДРОБНОСТИ, УПАКОВКА / БЛОК: LQFP-144, КВАЛИФИКАЦИЯ: AEC-Q100, УПАКОВКА: REEL, УПАКОВКА: CUT TAPE, ТОРГОВАЯ МАРКА: INFINEON TECHNOLOGIES, ЧУВСТВИТЕЛЬНЫЙ К ВЛАЖНОСТИ: YES, ТИП ПРОДУКТА: 16-BIT MICROCONTROLLERS - MCU, РАЗМЕР ФАБРИЧНОЙ УПАКОВКИ: 1000, ПОДКАТЕГОРИЯ: MICROCONTROLLERS - MCU, ДРУГИЕ НАЗВАНИЯ ТОВАРА №: SAK-XC2287M-104F80LR AB SP001115332</t>
  </si>
  <si>
    <t>SAK-XC2287M-104F80LR AB</t>
  </si>
  <si>
    <t>ПРОГРАММИРУЕМАЯ ЛОГИЧЕСКАЯ ИНТЕГРАЛЬНАЯ СХЕМА. ВСТРОЕННЫЕ ПЛИС (ПРОГРАММИРУЕМАЯ В ПОЛЕВЫХ УСЛОВИЯХ МАТРИЦА ВЕНТИЛЕЙ). НОМЕР ДЕТАЛИ ПРОИЗВОДИТЕЛЯ: XC2S300E-6PQ208I. ЧАСТЬ ОПИСАНИЯ: XC2S300E-6PQ208I XILINX QFP. ТЕХНИЧЕСКИЕ ХАРАКТЕРИСТИКИ: СТАТУС ROHS:НЕ СОДЕРЖИТ СВИНЦА. УПАКОВКА: 208PQFP. НАИМЕНОВАНИЕ: SPARTANA®-IIE. ЛОГИЧЕСКИЕ ЯЧЕЙКИ УСТРОЙСТВА: 6912. УСТРОЙСТВА ЛОГИЧЕСКИХ БЛОКОВ: 1536. УСТРОЙСТВО СИСТЕМНЫХ ВОРОТ: 300000. МАКСИМАЛЬНАЯ ВНУТРЕННЯЯ ЧАСТОТА: 357 МГЦ. ТИПИЧНОЕ РАБОЧЕЕ НАПРЯЖЕНИЕ ПИТАНИЯ: 1,8 В.  ЕРИЯ: SPARTAN®-IIE. PART STATUS: OBSOLETE. ВИД МОНТАЖА: SURFACE MOUNT. КОРПУС: 208-BFQFP. РАБОЧАЯ ТЕМПЕРАТУРА: -40°C ~ 100°C. ИСПОЛНЕНИЕ КОРПУСА: 208-PQFP (28X28). BASE PART NUMBER: XC2S300E. НАПРЯЖЕНИЕ ПИТАНИЯ: 1.71 V ~ 1.89 V. МАКСИМАЛЬНОЕ КОЛИЧЕСТВО ПОЛЬЗОВАТЕЛЬСКИХ ОПЕРАЦИЙ ВВОДА-ВЫВОДА: 146. БИТЫ ОПЕРАТИВНОЙ ПАМЯТИ: 65536. ОПИСАНИЕ: ПЛИС СЕМЕЙСТВА SPARTAN®-IIE С 300K ВЕНТИЛЯМИ, 6912 ЯЧЕЙКАМИ, 357 МГЦ, 0,15 МКМ, ТЕХНОЛОГИЯ 1,8 В, 208-КОНТАКТНЫЙ PQFP.</t>
  </si>
  <si>
    <t>XC2S300E-6PQ208I</t>
  </si>
  <si>
    <t>МИКРОСХЕМА РЧ-ПЕРЕКЛЮЧАТЕЛЬ. КАТЕГОРИЯ ПРОДУКТА: ИС, РЧ-ПЕРЕКЛЮЧАТЕЛИ, ROHS: ПОДРОБНОСТИ, КОНФИГУРАЦИЯ ПЕРЕКЛЮЧАТЕЛЕЙ: SPDT, МИНИМАЛЬНАЯ ЧАСТОТА: 0 HZ, МАКСИМАЛЬНАЯ ЧАСТОТА: 6 GHZ, ВНОСИМЫЕ ПОТЕРИ: 1.6 DB, ИЗОЛЯЦИЯ В ВЫКЛЮЧЕННОМ СОСТОЯНИИ - ТИПИЧ.: 42 DB, МИНИМАЛЬНАЯ РАБОЧАЯ ТЕМПЕРАТУРА: - 40 C, МАКСИМАЛЬНАЯ РАБОЧАЯ ТЕМПЕРАТУРА: + 85 C, ВИД МОНТАЖА: SMD/SMT, ТЕХНОЛОГИЯ: GAAS, СЕРИЯ: HMC336, УПАКОВКА: CUT TAPE, ТОРГОВАЯ МАРКА: ANALOG DEVICES, ВЫСОКОЕ УПРАВЛЯЮЩЕЕ НАПРЯЖЕНИЕ: 5 V, КОЛИЧЕСТВО ПЕРЕКЛЮЧАТЕЛЕЙ: DUAL, РАБОЧИЙ ТОК ИСТОЧНИКА ПИТАНИЯ: 35 UA, ТИП ПРОДУКТА: RF SWITCH ICS, РАЗМЕР ФАБРИЧНОЙ УПАКОВКИ: 50, ПОДКАТЕГОРИЯ: WIRELESS &amp; RF INTEGRATED CIRCUITS, НАПРЯЖЕНИЕ ПИТАНИЯ - МАКС.: 5 V</t>
  </si>
  <si>
    <t>HMC336MS8GE</t>
  </si>
  <si>
    <t>ПРОГРАММИРУЕМАЯ ЛОГИЧЕСКАЯ ИНТЕГРАЛЬНАЯ СХЕМА XC3S500E-4PQG208I, ПРОГРАММИРУЕМАЯ ЛОГИЧЕСКАЯ ИМС (ПЛИС) QFP208; НОМЕНКЛАТУРНЫЙ НОМЕР:8017530705; АРТИКУЛ: XC3S500E-4PQG208I; НОМЕР ЧАСТИ: XC3S500E-4PQ208I; ОПИСАНИЕ: IC FPGA 158 I/O 208QFP; СТАТУС ROHS: СОДЕРЖИТ СВИНЕЦ / НЕ СООТВЕТСТВУЕТ ROHS; ТЕХНИЧЕСКАЯ СПЕЦИФИКАЦИЯ: НАПРЯЖЕНИЕ ТОКА – ПОСТАВКА: 1.14 V ~ 1.26 V; ВСЕГО RAM БИТЫ: 368640; ПОСТАВЩИК УПАКОВКА УСТРОЙСТВА: 208-PQFP (28X28); СЕРИИ: SPARTAN®-3E; УПАКОВКА/: 208-BFQFP; ДРУГИЕ НАЗВАНИЯ: 122-2151; XC3S500E-4PQ208I-ND; РАБОЧАЯ ТЕМПЕРАТУРА: -40°C ~ 100°C (TJ); КОЛИЧЕСТВО ЛОГИЧЕСКИХ ЭЛЕМЕНТОВ / ЯЧЕЕК: 10476; КОЛИЧЕСТВО LABS / CLBS:1164; КОЛИЧЕСТВО ВХОДОВ / ВЫХОДОВ: 158; КОЛИЧЕСТВО ВЕНТИЛЕЙ: 500000; ТИП УСТАНОВКИ: SURFACE MOUNT; УРОВЕНЬ ЧУВСТВИТЕЛЬНОСТИ ВЛАГИ (MSL): 3 (168 HOURS); СТАТУС ROHS:CONTAINS LEAD / ROHS NON-COMPLIANT; НОМЕР БАЗОВОГО НОМЕРА: XC3S500E.</t>
  </si>
  <si>
    <t>XC3S500E-4PQ208I</t>
  </si>
  <si>
    <t>МИКРОСХЕМА РЧ УСИЛИТЕЛЬ. КАТЕГОРИЯ ПРОДУКТА: РЧ-УСИЛИТЕЛЬ, ROHS: ПОДРОБНОСТИ, ВИД МОНТАЖА: SMD/SMT, УПАКОВКА / БЛОК: SOT-363-6, ТИП: GENERAL PURPOSE AMPLIFIERS, ТЕХНОЛОГИЯ: SI, РАБОЧАЯ ЧАСТОТА: 0 HZ TO 3.5 GHZ, P1DB - ТОЧКА СЖАТИЯ: 12.7 DBM, УСИЛЕНИЕ: 21.5 DB, РАБОЧЕЕ НАПРЯЖЕНИЕ ПИТАНИЯ: 5 V, NF - КОЭФФИЦИЕНТ ШУМОВ: 3.5 DB, OIP3 - ПЕРЕХВАТ СОСТАВЛЯЮЩИХ ТРЕТЬЕГО ПОРЯДКА: 22.9 DBM, РАБОЧИЙ ТОК ИСТОЧНИКА ПИТАНИЯ: 46 MA, МАКСИМАЛЬНАЯ РАБОЧАЯ ТЕМПЕРАТУРА: + 150 C, УПАКОВКА: REEL, УПАКОВКА: CUT TAPE, УПАКОВКА: MOUSEREEL, ТОРГОВАЯ МАРКА: BROADCOM / AVAGO, КОЛИЧЕСТВО КАНАЛОВ: 1 CHANNEL, PD - РАССЕИВАНИЕ МОЩНОСТИ: 470 MW, ТИП ПРОДУКТА: RF AMPLIFIER, РАЗМЕР ФАБРИЧНОЙ УПАКОВКИ: 3000, ПОДКАТЕГОРИЯ: WIRELESS &amp; RF INTEGRATED CIRCUITS, НАПРЯЖЕНИЕ ПИТАНИЯ - МАКС.: 5.5 V, НАПРЯЖЕНИЕ ПИТАНИЯ - МИН.: 4.5 V, ТЕСТОВАЯ ЧАСТОТА: 2 GHZ</t>
  </si>
  <si>
    <t>ABA-53563-TR1G</t>
  </si>
  <si>
    <t>ПРОГРАММИРУЕМАЯ ЛОГИЧЕСКАЯ ИНТЕГРАЛЬНАЯ СХЕМА. КАТЕГОРИЯ ПРОДУКТА: FPGA - ПРОГРАММИРУЕМАЯ ВЕНТИЛЬНАЯ МАТРИЦА, ROHS: ПОДРОБНОСТИ, СЕРИЯ: CYCLONE EPC12, КОЛИЧЕСТВО ЛОГИЧЕСКИХ ЭЛЕМЕНТОВ: 12060 LE, АДАПТИВНЫЕ ЛОГИЧЕСКИЕ МОДУЛИ - ALMS: -, ВСТРОЕННАЯ ПАМЯТЬ: 234 KBIT, КОЛИЧЕСТВО ВХОДОВ/ВЫХОДОВ: 173 I/O, НАПРЯЖЕНИЕ ПИТАНИЯ - МИН.: 1.5 V, НАПРЯЖЕНИЕ ПИТАНИЯ - МАКС.: 3.3 V, МИНИМАЛЬНАЯ РАБОЧАЯ ТЕМПЕРАТУРА: - 40 C, МАКСИМАЛЬНАЯ РАБОЧАЯ ТЕМПЕРАТУРА: + 85 C, ВИД МОНТАЖА: SMD/SMT, УПАКОВКА / БЛОК: QFP-240, УПАКОВКА: TRAY, ТОРГОВАЯ МАРКА: INTEL / ALTERA, МАКСИМАЛЬНАЯ РАБОЧАЯ ЧАСТОТА: 250 MHZ, ЧУВСТВИТЕЛЬНЫЙ К ВЛАЖНОСТИ: YES, КОЛИЧЕСТВО БЛОКОВ ЛОГИЧЕСКИХ МАССИВОВ (LAB): 1206 LAB, РАБОЧЕЕ НАПРЯЖЕНИЕ ПИТАНИЯ: 1.5 V TO 3.3 V, ТИП ПРОДУКТА: FPGA - FIELD PROGRAMMABLE GATE ARRAY, РАЗМЕР ФАБРИЧНОЙ УПАКОВКИ: 24, ПОДКАТЕГОРИЯ: PROGRAMMABLE LOGIC ICS, ОБЩИЙ ОБЪЕМ ПАМЯТИ: 239616 BIT, КОММЕРЧЕСКОЕ ОБОЗНАЧЕНИЕ: CYCLONE, ДРУГИЕ НАЗВАНИЯ ТОВАРА №: 969386</t>
  </si>
  <si>
    <t>EP1C12Q240I7N</t>
  </si>
  <si>
    <t>ПРОГРАММИРУЕМАЯ ЛОГИЧЕСКАЯ ИНТЕГРАЛЬНАЯ СХЕМА. КАТЕГОРИЯ ПРОДУКТА: ППВМ - КОНФИГУРАЦИОННАЯ ПАМЯТЬ, ТИП ПАМЯТИ: EEPROM, РАЗМЕР ПАМЯТИ: 2 MBIT, МАКСИМАЛЬНАЯ РАБОЧАЯ ЧАСТОТА: 33 MHZ, РАБОЧЕЕ НАПРЯЖЕНИЕ ПИТАНИЯ: 3.3 V, МИНИМАЛЬНАЯ РАБОЧАЯ ТЕМПЕРАТУРА: - 40 C, МАКСИМАЛЬНАЯ РАБОЧАЯ ТЕМПЕРАТУРА: + 85 C, ВИД МОНТАЖА: SMD/SMT, УПАКОВКА / БЛОК: VQFP-44, ТОРГОВАЯ МАРКА: XILINX, РАБОЧИЙ ТОК ИСТОЧНИКА ПИТАНИЯ: 25 MA, ТИП ПРОДУКТА: FPGA - CONFIGURATION MEMORY, СЕРИЯ: XC18V00, ПОДКАТЕГОРИЯ: PROGRAMMABLE LOGIC ICS, НАПРЯЖЕНИЕ ПИТАНИЯ - МАКС.: 3.6 V, НАПРЯЖЕНИЕ ПИТАНИЯ - МИН.: 3 V</t>
  </si>
  <si>
    <t>МИКРОСХЕМА АНАЛОГОВО-ЦИФРОВОЙ ПРЕОБРАЗОВАТЕЛЬ. КАТЕГОРИЯ ПРОДУКТА: АНАЛОГО-ЦИФРОВЫЕ ПРЕОБРАЗОВАТЕЛИ (АЦП), ROHS: ПОДРОБНОСТИ, СЕРИЯ: AD9432, ВИД МОНТАЖА: SMD/SMT, УПАКОВКА / БЛОК: LQFP-52, РАЗРЕШЕНИЕ: 12 BIT, КОЛИЧЕСТВО КАНАЛОВ: 1 CHANNEL, ТИП ИНТЕРФЕЙСА: PARALLEL, ЧАСТОТА ДИСКРЕТИЗАЦИИ: 80 MS/S, ТИП ВХОДА: DIFFERENTIAL, АРХИТЕКТУРА: PIPELINE, НАПРЯЖЕНИЕ ПИТАНИЯ ДЛЯ АНАЛОГОВЫХ УСТРОЙСТВ: 5 V, НАПРЯЖЕНИЕ ПИТАНИЯ ДЛЯ ЦИФРОВЫХ УСТРОЙСТВ: 2.7 V TO 3.6 V, SNR – ОТНОШЕНИЕ СИГНАЛ/ШУМ: 67.5 DB, МИНИМАЛЬНАЯ РАБОЧАЯ ТЕМПЕРАТУРА: - 40 C, МАКСИМАЛЬНАЯ РАБОЧАЯ ТЕМПЕРАТУРА: + 85 C, УПАКОВКА: TRAY, ТОРГОВАЯ МАРКА: ANALOG DEVICES, DNL - ДИФФЕРЕНЦИАЛЬНАЯ НЕЛИНЕЙНОСТЬ: +/- 1 LSB, ОТКЛОНЕНИЕ КОЭФФИЦИЕНТА УСИЛЕНИЯ ОТ ИДЕАЛЬНОГО ЗНАЧЕНИЯ: - 5 %FSR/7 %FSR, ВЫСОТА: 1.4 MM, INL - ИНТЕГРАЛЬНАЯ НЕЛИНЕЙНОСТЬ: +/- 1.5 LSB, ВХОДНОЕ НАПРЯЖЕНИЕ: 2 VP-P, ДЛИНА: 10 MM, ЧУВСТВИТЕЛЬНЫЙ К ВЛАЖНОСТИ: YES, КОЛИЧЕСТВО ВХОДОВ АЦП: 1 INPUT, КОЛИЧЕСТВО ПРЕОБРАЗОВАТЕЛЕЙ: 1 CONVERTER, РАБОЧЕЕ НАПРЯЖЕНИЕ ПИТАНИЯ: 3.3 V, 5 V, PD - РАССЕИВАНИЕ МОЩНОСТИ: 1.1 W, ПОТРЕБЛЯЕМАЯ МОЩНОСТЬ: 790 MW, ТИП ПРОДУКТА: ADCS - ANALOG TO DIGITAL CONVERTERS, ТИП ССЫЛКИ: EXTERNAL, INTERNAL, ВЫБОРКА И ХРАНЕНИЕ: YES, РАЗМЕР ФАБРИЧНОЙ УПАКОВКИ: 160, ПОДКАТЕГОРИЯ: DATA CONVERTER ICS, НАПРЯЖЕНИЕ ПИТАНИЯ - МАКС.: 3.3 V, 5 V, НАПРЯЖЕНИЕ ПИТАНИЯ - МИН.: 3.3 V, 5 V, ТИП: S/H ADC, ШИРИНА: 10 MM</t>
  </si>
  <si>
    <t>AD9432BST-80</t>
  </si>
  <si>
    <t>ПРОГРАММИРУЕМАЯ ЛОГИЧЕСКАЯ ИНТЕГРАЛЬНАЯ СХЕМА. КАТЕГОРИЯ ПРОДУКТА: FPGA - ПРОГРАММИРУЕМАЯ ВЕНТИЛЬНАЯ МАТРИЦА, ROHS: ПОДРОБНОСТИ, СЕРИЯ: XC6SLX150, КОЛИЧЕСТВО ЛОГИЧЕСКИХ ЭЛЕМЕНТОВ: 147443 LE, АДАПТИВНЫЕ ЛОГИЧЕСКИЕ МОДУЛИ - ALMS: 23038 ALM, ВСТРОЕННАЯ ПАМЯТЬ: 4.71 MBIT, КОЛИЧЕСТВО ВХОДОВ/ВЫХОДОВ: 338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FCBGA-484, ТОРГОВАЯ МАРКА: XILINX, РАСПРЕДЕЛЕННОЕ ОЗУ: 1355 KBIT, ВСТРОЕННАЯ БЛОЧНАЯ ПАМЯТЬ - EBR: 4824 KBIT, МАКСИМАЛЬНАЯ РАБОЧАЯ ЧАСТОТА: 1.08 GHZ, ЧУВСТВИТЕЛЬНЫЙ К ВЛАЖНОСТИ: YES, КОЛИЧЕСТВО БЛОКОВ ЛОГИЧЕСКИХ МАССИВОВ (LAB): 11519 LAB,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</si>
  <si>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ПРОГРАММИРУЕМАЯ ЛОГИЧЕСКАЯ ИНТЕГРАЛЬНАЯ СХЕМА. КАТЕГОРИЯ ПРОДУКТА: ППВМ - КОНФИГУРАЦИОННАЯ ПАМЯТЬ, ROHS: ПОДРОБНОСТИ, ТИП ПАМЯТИ: FLASH, РАЗМЕР ПАМЯТИ: 1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ТОРГОВАЯ МАРКА: INTEL / ALTERA, ЧУВСТВИТЕЛЬНЫЙ К ВЛАЖНОСТИ: YES, РАБОЧИЙ ТОК ИСТОЧНИКА ПИТАНИЯ: 50 UA, ТИП ПРОДУКТА: FPGA - CONFIGURATION MEMORY, СЕРИЯ: EPCS1, РАЗМЕР ФАБРИЧНОЙ УПАКОВКИ: 100, ПОДКАТЕГОРИЯ: PROGRAMMABLE LOGIC ICS, НАПРЯЖЕНИЕ ПИТАНИЯ - МАКС.: 3.6 V, НАПРЯЖЕНИЕ ПИТАНИЯ - МИН.: 2.7 V, КОММЕРЧЕСКОЕ ОБОЗНАЧЕНИЕ: ENPIRION, ДРУГИЕ НАЗВАНИЯ ТОВАРА №: 974779</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</si>
  <si>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 ТОВАР ПОСТАВЛЯЕТСЯ НА БЕЗВОЗМЕЗДНОЙ ОСНОВЕ СТОИМОСТЬ УКАЗАНА ТОЛЬКО ДЛЯ ТАМОЖЕННЫХ ЦЕЛЕЙ.</t>
  </si>
  <si>
    <t>ПРОГРАММИРУЕМАЯ ЛОГИЧЕСКАЯ ИНТЕГРАЛЬНАЯ СХЕМА. КАТЕГОРИЯ ПРОДУКТА: ПРОЦЕССОРЫ И КОНТРОЛЛЕРЫ ЦИФРОВЫХ СИГНАЛОВ (DSP, DSC), ROHS: N, ПРОДУКТ: DSPS, СЕРИЯ: TMS320VC5510A, ВИД МОНТАЖА: SMD/SMT, УПАКОВКА / БЛОК: BGA-240 MICROSTAR, ЯДРО: C55X, МАКСИМАЛЬНАЯ ТАКТОВАЯ ЧАСТОТА: 200 MHZ, РАЗМЕР ПРОГРАММНОЙ ПАМЯТИ: 32 KB, РАЗМЕР ОЗУ ДАННЫХ: 320 KB, РАБОЧЕЕ НАПРЯЖЕНИЕ ПИТАНИЯ: 1.6 V, МИНИМАЛЬНАЯ РАБОЧАЯ ТЕМПЕРАТУРА: - 40 C, МАКСИМАЛЬНАЯ РАБОЧАЯ ТЕМПЕРАТУРА: + 85 C, УПАКОВКА: TRAY, ТОРГОВАЯ МАРКА: TEXAS INSTRUMENTS, ШИРИНА ШИНЫ ДАННЫХ: 32 BIT, РАЗМЕР ПЗУ ДАННЫХ: 32 KB, ТИП КОМАНДЫ: FIXED POINT, ЧУВСТВИТЕЛЬНЫЙ К ВЛАЖНОСТИ: YES, КОЛИЧЕСТВО ВХОДОВ/ВЫХОДОВ: 8 I/O, ТИП ПРОДУКТА: DSP - DIGITAL SIGNAL PROCESSORS &amp; CONTROLLERS, ТИП ПАМЯТИ ПРОГРАММ: ASYNCHRONOUS SRAM, EPROM, SYNCHRONOUS SDRAM, SBSRAM, РАЗМЕР ФАБРИЧНОЙ УПАКОВКИ: 126, ПОДКАТЕГОРИЯ: EMBEDDED PROCESSORS &amp; CONTROLLERS</t>
  </si>
  <si>
    <t>TMS320VC5510AGGWA2</t>
  </si>
  <si>
    <t>КАТУШКА ИНДУКТИВНОСТИ И ДРОССЕЛИ ПРОЧИЕ, СИНФАЗНЫЙ ДРОССЕЛЬ</t>
  </si>
  <si>
    <t>КАТЕГОРИЯ ПРОДУКТА: RF-ИНДУКТОР - SMD, РОХС: ПОДРОБНОСТИ, ТИП: ПРОВОЛОЧНАЯ ОБМОТКА, КЛЕМТИП: СМД/СМТ, УПАКОВКА/КОРОБКА: 2525 (6363 МЕТРИЧЕСКИХ), ЭКРАНИРОВАНИЕ: ЭКРАНИРОВАННЫЙ, ИНДУКТИВНОСТЬ: 4,7 МКГН, ТОЛЕРАНТНОСТЬ: 0,2, МАКСИМАЛЬНЫЙ ПОСТОЯННЫЙ ТОК: 2,2 А, МАКСИМАЛЬНОЕ СОПРОТИВЛЕНИЕ ПОСТОЯННОМУ ТОКУ: 25 МОМ, ТОК НАСЫЩЕНИЯ: -, МИНИМАЛЬНАЯ РАБОЧАЯ ТЕМПЕРАТУРА: - 40 С, МАКСИМАЛЬНАЯ РАБОЧАЯ ТЕМПЕРАТУРА: + 80 С, Q МИНИМУМ: -, ТИП КРЕПЛЕНИЯ: МОНТАЖ НА ПЕЧАТНОЙ ПЛАТЕ, ДЛИНА: 6,3 ММ, ШИРИНА: 6,3 ММ, ВЫСОТА: 4,7 ММ, ДИАМЕТР: -, ОСНОВНОЙ МАТЕРИАЛ: ФЕРРИТ, РЯД: ЛКЧ, УПАКОВКА: КАТУШКА, УПАКОВКА: РАЗРЕЗАТЬ ЛЕНТУ, УПАКОВКА: МЫШЬКАТУШКА, ПРИЛОЖЕНИЕ: ВЛАСТЬ, КОД КОРПУСА - В: 2525, КОД КОРПУСА - ММ: 6363, ПРОДУКТ: РЧ ИНДУКТОРЫ, ТИП ПРОДУКТА: ВЧ ИНДУКТОРЫ - С ВЫВОДАМИ, ЧАСТОТА СОБСТВЕННОГО РЕЗОНАНСА: 30 МГЦ,</t>
  </si>
  <si>
    <t>LQH66SN4R7M03L</t>
  </si>
  <si>
    <t>ФЕРРИТОВЫЕ СЕРДЕЧНИКИ (БУСИНЫ) ДЛЯ ТРАНСФОРМАТОРОВ МАЛОЙ МОЩНОСТИ. (ОБОРУДОВАНИЕ ДЛЯ АВТОМАТИЗАЦИИ ПРОМЫШЛЕННЫХ ПРЕДПРИЯТИЙ, КОМПЬЮТЕРНЫХ СИСТЕМ). .</t>
  </si>
  <si>
    <t>КАТЕГОРИЯ ТОВАРА:ФЕРРИТОВЫЕ СЕРДЕЧНИКИ (БУСИНЫ)/ SMD BEADS. ВИД МОНТАЖА: SMD/SMT. РАЗМЕРЫ: ДЛИНА 3,45 ММ, ШИРИНА 5.1 ММ, ВЫСОТА 3.1 ММ. ВЕС ИЗДЕЛИЯ: 0,15 ГР. НОМИНАЛЬНАЯ МОЩНОСТЬ 12 В. TYPE: CHIP, ЧАСТОТА - 100 HZ.</t>
  </si>
  <si>
    <t>BDS3/3/4.6-4S2</t>
  </si>
  <si>
    <t>FERROXCUBE</t>
  </si>
  <si>
    <t>КАТЕГОРИЯ ПРОДУКТА: АЛЮМИНИЕВЫЕ ЭЛЕКТРОЛИТИЧЕСКИЕ КОНДЕНСАТОРЫ - SMD, ROHS: ПОДРОБНОСТИ, РЯД: ФК-В, ПРОДУКТ: ВЫСОКОТЕМПЕРАТУРНЫЕ ЭЛЕКТРОЛИТИЧЕСКИЕ КОНДЕНСАТОРЫ, ЭЛЕКТРИЧЕСКАЯ МОЩНОСТЬ: 470 МКФ, НАПРЯЖЕНИЕ ПОСТОЯННОГО ТОКА: 25 В ПОСТОЯННОГО ТОКА, ТОЛЕРАНТНОСТЬ: 0,2, СОЭ: 80 МОМ, МИНИМАЛЬНАЯ РАБОЧАЯ ТЕМПЕРАТУРА: - 55 С, МАКСИМАЛЬНАЯ РАБОЧАЯ ТЕМПЕРАТУРА: +105С, ДИАМЕТР: 10ММ, ДЛИНА: 10,2 ММ, ВЫСОТА: 10,2 ММ, ПРОДОЛЖИТЕЛЬНОСТЬ ЖИЗНИ: 5000 ЧАСОВ, ОТКЛОНЯЮЩИЙ ТОК: 850 МА, КВАЛИФИКАЦИЯ: AEC-Q200, КОЭФФИЦИЕНТ РАССЕЯНИЯ DF: 0,14, РАССТОЯНИЕ МЕЖДУ ПРОВОДАМИ: 4,6 ММ, ТОК УТЕЧКИ: 3 МКА, ТИП ПРОДУКТА: ЭЛЕКТРОЛИТИЧЕСКИЕ КОНДЕНСАТОРЫ, КОЛИЧЕСТВО ШТУК С ЗАВОДА: 500, ПОДКАТЕГОРИЯ: КОНДЕНСАТОРЫ, СТИЛЬ ПОДКЛЮЧЕНИЯ: СМД/СМТ, ДОБРЫЙ: АЛЮМИНИЕВЫЕ ЭЛЕКТРОЛИТИЧЕСКИЕ КОНДЕНСАТОРЫ СРЕДНЕГО РАЗМЕРА, ЕДИНИЦА ИЗМЕРЕНИЯ: 1400 Г,</t>
  </si>
  <si>
    <t>EEEHA1A221XP</t>
  </si>
  <si>
    <t>КАТЕГОРИЯ ПРОДУКТА:КЕРАМИЧЕСКИЕ КОНДЕНСАТОРЫ, ЕМКОСТЬ 22000 (ПФ), СТИЛЬ КОРПУСА КЕРАМИЧЕСКИЙ ЧИП, СТРОИТЕЛЬСТВО ЧИП SMT, ЧАСТОТА ОТКАЗОВ НЕ ТРЕБУЕТСЯ, ДИАМЕТР СВИНЦА (НОМ) НЕ ТРЕБУЕТСЯ (ММ), ПРИМЕНЕНИЕ МИКРОВОЛНОВОЙ ПЕЧИ НЕТ, СТИЛЬ МОНТАЖА ПОВЕРХНОСТНЫЙ МОНТАЖ, КОЛИЧЕСТВО ТЕРМИНАЛОВ 2, ДИАПАЗОН РАБОЧИХ ТЕМПЕРАТУР -55С ДО 125С, УПАКОВКА / ЧЕХОЛ 805, УПАКОВКА ЛЕНТА И КАТУШКА, ГЛУБИНА ПРОДУКТА (ММ) 1,25 (ММ), ДИАМЕТР ПРОДУКТА (ММ) НЕ ТРЕБУЕТСЯ (ММ), ВЫСОТА ИЗДЕЛИЯ (ММ) 0,94 (ММ), ДЛИНА ИЗДЕЛИЯ (ММ) 2,01 (ММ), РАД ЗАКАЛЕННЫЙ НЕТ, ВЫСОТА СИДЯЧЕЙ ПЛОСКОСТИ НЕ ТРЕБУЕТСЯ (ММ), ТЕХНОЛОГИИ СТАНДАРТ, TEMP COEFF (ДИЭЛЕКТРИК) X7R, СТИЛЬ ПРЕКРАЩЕНИЯ ПОДУШЕЧКА, ТОЛЕРАНТНОСТЬ (+ ИЛИ -) 0,1, НАПРЯЖЕНИЕ 50 В ПОСТОЯННОГО ТОКА,</t>
  </si>
  <si>
    <t>08055A223KAT2A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</si>
  <si>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0.01 UF; НОМИНАЛЬНОЕ НАПРЯЖЕНИЕ ПОСТОЯННОГО ТОКА: 50 VDC; ДИЭЛЕКТРИЧЕСКИЙ: X7R;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10 NF; ЕМКОСТЬ - ПФ: 10000 PF; КЛАСС: CLASS 2; ДЛИНА: 2 MM; УПАКОВКА / БЛОК: 0805 (2012 METRIC); РАЗМЕР ФАБРИЧНОЙ УПАКОВКИ:РАЗМЕР ФАБРИЧНОЙ УПАКОВКИ: 4000; ТИП: X7R MLC CAPACITORS; НОМИНАЛЬНОЕ НАПРЯЖЕНИЕ ПЕРЕМЕННОГО ТОКА: -; ШИРИНА: 1.2 MM; ВЕС ИЗДЕЛИЯ: 6,400 MG</t>
  </si>
  <si>
    <t>08055C103JAT2A</t>
  </si>
  <si>
    <t>КАТЕГОРИЯ ПРОДУКТА: МНОГОСЛОЙНЫЕ КЕРАМИЧЕСКИЕ КОНДЕНСАТОРЫ MLCC - SMD/SMT, РОХС: ПОДРОБНОСТИ, ЕМКОСТЬ: 0,022 МКФ, НОМИНАЛЬНОЕ НАПРЯЖЕНИЕ ПОСТОЯННОГО ТОКА: 50 В ПОСТОЯННОГО ТОКА, ДИЭЛЕКТРИК: X7R, ТОЛЕРАНТНОСТЬ: 0,1, КОД ДЕЛА - В: 805, КОД КОРПУСА - ММ: 2012 ГОД, ВЫСОТА: 0,85 ММ, МИНИМАЛЬНАЯ РАБОЧАЯ ТЕМПЕРАТУРА: - 55 С, МАКСИМАЛЬНАЯ РАБОЧАЯ ТЕМПЕРАТУРА: + 125 С, ПРОДУКТ: MLCC ОБЩЕГО ТИПА, СТИЛЬ ЗАВЕРШЕНИЯ: СМД/СМТ, ПРЕКРАЩЕНИЕ: СТАНДАРТНЫЙ, РЯД: ГРМ, ЕМКОСТЬ - НФ: 22 НФ, ЕМКОСТЬ - ПФ: 22000 ПФ, СОРТ: КЛАСС 2, ДЛИНА: 2 ММ, ПАКЕТ/ЧЕХОЛ: 0805 (МЕТРИКА 2012 Г.), ТИП ПРОДУКТА: КЕРАМИЧЕСКИЕ КОНДЕНСАТОРЫ, КОЛИЧЕСТВО ЗАВОДСКОЙ УПАКОВКИ: 4000, ПОДКАТЕГОРИЯ: КОНДЕНСАТОРЫ, ТИП: ЧИП МНОГОСЛОЙНЫЙ КЕРАМИЧЕСКИЙ КОНДЕНСАТОР ОБЩЕГО НАЗНАЧЕНИЯ, ШИРИНА: 1,25 ММ,</t>
  </si>
  <si>
    <t>GRM219R71H223KA17D</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</si>
  <si>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ДЛИНА: 1.6 MM, УПАКОВКА / БЛОК: 0603 (1608 METRIC), ТИП: CHIP MULTILAYER CERAMIC CAPACITOR FOR GENERAL PURPOSE, ШИРИНА: 0.8 MM, ЕМКОСТЬ - НФ: 100 NF, ЕМКОСТЬ - ПФ: 100000 PF, КЛАСС: CLASS 2, РАЗМЕР ФАБРИЧНОЙ УПАКОВКИ: 4000, ВЕС ИЗДЕЛИЯ: 6.300 MG</t>
  </si>
  <si>
    <t>GRM21BR71H104KA01L</t>
  </si>
  <si>
    <t>GRM188R71H104KA93D</t>
  </si>
  <si>
    <t>КАТЕГОРИЯ ПРОДУКТА: МНОГОСЛОЙНЫЕ КЕРАМИЧЕСКИЕ КОНДЕНСАТОРЫ MLCC - SMD/SMT, РОХС: ПОДРОБНОСТИ, ЕМКОСТЬ: 0,012 МКФ, НОМИНАЛЬНОЕ НАПРЯЖЕНИЕ ПОСТОЯННОГО ТОКА: 50 В ПОСТОЯННОГО ТОКА, ДИЭЛЕКТРИК: X7R, ТОЛЕРАНТНОСТЬ: 0,1, КОД КОРПУСА - В: 603, КОД КОРПУСА - ММ: 1608 Г., ВЫСОТА: 0,8 ММ, МИНИМАЛЬНАЯ РАБОЧАЯ ТЕМПЕРАТУРА: - 55 С, МАКСИМАЛЬНАЯ РАБОЧАЯ ТЕМПЕРАТУРА: + 125 С, ПРОДУКТ: MLCC ОБЩЕГО ТИПА, ТИП ЗАЖИМА: СМД/СМТ, ЗАКРЫТИЕ: СТАНДАРТНЫЙ, РЯД: ГРМ, ЭЛЕКТРИЧЕСКАЯ ЕМКОСТЬ - НФ: 12НФ, ЭЛЕКТРИЧЕСКАЯ ЕМКОСТЬ - ПФ: 12000ПФ, СОРТ: КЛАСС 2, ДЛИНА: 1,6 ММ, УПАКОВКА/КОРОБКА: 0603 (1608 МЕТРИЧЕСКИХ), ТИП ПРОДУКТА: КЕРАМИЧЕСКИЕ КОНДЕНСАТОРЫ, КОЛИЧЕСТВО УПАКОВКИ С ЗАВОДА: 4000, ПОДКАТЕГОРИЯ: КОНДЕНСАТОРЫ, ТИП: ЧИП МНОГОСЛОЙНЫЙ КЕРАМИЧЕСКИЙ КОНДЕНСАТОР ОБЩЕГО НАЗНАЧЕНИЯ, ШИРИНА: 0,8 ММ, ЕДИНИЦА ИЗМЕРЕНИЯ: 6300 МГ, ПОДКАТЕГОРИЯ: ИС УСИЛИТЕЛЯ, ТИП ИСТОЧНИКА ПИТАНИЯ: ОДИНОКИЙ, ТОПОЛОГИЯ: ТЕКУЩАЯ ОБРАТНАЯ СВЯЗЬ ШУНТА, ШИРИНА: 1,6 ММ,</t>
  </si>
  <si>
    <t>GRM188R71H123KA01D</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</si>
  <si>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25 VDC, ДИЭЛЕКТРИЧЕСКИЙ: X5R, ДОПУСТИМОЕ ОТКЛОНЕНИЕ: 0,2, КОРПУС - ДЮЙМЫ: 1210, КОРПУС - ММ: 3225, ВЫСОТА: 2.79 MM, МИНИМАЛЬНАЯ РАБОЧАЯ ТЕМПЕРАТУРА: - 55 C, МАКСИМАЛЬНАЯ РАБОЧАЯ ТЕМПЕРАТУРА: + 85 C, ПРОДУКТ: GENERAL TYPE MLCCS, ТИП ВЫВОДОВ: SMD/SMT, СЕРИЯ: X5R, УПАКОВКА: REEL, УПАКОВКА: CUT TAPE, УПАКОВКА: MOUSEREEL, ТОРГОВАЯ МАРКА: KYOCERA AVX, КЛАСС: CLASS 2, ДЛИНА: 3.2 MM, УПАКОВКА / БЛОК: 1210 (3225 METRIC), ТИП ПРОДУКТА: CERAMIC CAPACITORS, РАЗМЕР ФАБРИЧНОЙ УПАКОВКИ: 1000, ПОДКАТЕГОРИЯ: CAPACITORS, НОМИНАЛЬНОЕ НАПРЯЖЕНИЕ ПЕРЕМЕННОГО ТОКА: -, ШИРИНА: 2.5 MM</t>
  </si>
  <si>
    <t>12103D476MAT2A</t>
  </si>
  <si>
    <t>ТОЛСТОПЛЕНОЧНЫЙ РЕЗИСТОР ПОВЕРХНОСТНОГО МОНТАЖА, 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t>
  </si>
  <si>
    <t>КАТЕГОРИЯ ПРОДУКТА: ТОЛСТОПЛЕНОЧНЫЕ РЕЗИСТОРЫ – ДЛЯ ПОВЕРХНОСТНОГО МОНТАЖА, ROHS: ПОДРОБНОСТИ, СЕРИЯ: CR0805, СОПРОТИВЛЕНИЕ: 75 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 ТИП ПРОДУКТА: I/O CONNECTORS, РАЗМЕР ФАБРИЧНОЙ УПАКОВКИ: 2000, ПОДКАТЕГОРИЯ: I/O CONNECTORS, ТИП: RECEPTACLES, ВЕС ИЗДЕЛИЯ: 290 MG</t>
  </si>
  <si>
    <t>CR0805-FX-75R0ELF</t>
  </si>
  <si>
    <t>КАТЕГОРИЯ ПРОДУКТА: ТОЛСТОПЛЕНОЧНЫЕ РЕЗИСТОРЫ - SMD, РОХС: ПОДРОБНОСТИ, РЯД: CR2512, СОПРОТИВЛЕНИЕ: 100 ОМ, НОМИНАЛЬНАЯ МОЩНОСТЬ: 1 ВТ, ТОЛЕРАНТНОСТЬ: 0,05, ТЕМПЕРАТУРНЫЙ КОЭФФИЦИЕНТ: 200 ЧАСТЕЙ НА МИЛЛИОН/С, МИНИМАЛЬНАЯ РАБОЧАЯ ТЕМПЕРАТУРА: - 55 С, МАКСИМАЛЬНАЯ РАБОЧАЯ ТЕМПЕРАТУРА: + 155 С, УРОВЕНЬ НАПРЯЖЕНИЯ: 200 В, КОД ДЕЛА - В: 2512, КОД КОРПУСА - ММ: 6332, ПРИЛОЖЕНИЕ: ОБЩЕЕ НАЗНАЧЕНИЕ, ФУНКЦИИ: -, УПАКОВКА: КАТУШКА, УПАКОВКА: РАЗРЕЗАТЬ ЛЕНТУ, ВЫСОТА: 0,6 ММ, ДЛИНА: 6,3 ММ, СТИЛЬ МОНТАЖА: МОНТАЖ НА ПЕЧАТНОЙ ПЛАТЕ, ПРОДУКТ: ТОЛСТОПЛЕНОЧНЫЕ РЕЗИСТОРЫ SMD, ТИП ПРОДУКТА: ТОЛСТОПЛЕНОЧНЫЕ РЕЗИСТОРЫ,</t>
  </si>
  <si>
    <t>CR2512-JW-101ELF</t>
  </si>
  <si>
    <t>ТОКОЧУВСТВИТЕЛЬНЫЕ РЕЗИСТОРЫ ДЛЯ ПОВЕРХНОСТОНОГО МОНТАЖА.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t>
  </si>
  <si>
    <t>КАТЕГОРИЯ ПРОДУКТА: РЕЗИСТОРНЫЕ СБОРКИ И МАССИВЫ, ROHS: ПОДРОБНОСТИ, СЕРИЯ: CATCAY16, ПРОДУКТ: ARRAYS, ТИП ВЫВОДОВ: SMD/SMT, ЗНАЧЕНИЯ РЕЗИСТОРА: 33 OHMS, ДОПУСТИМОЕ ОТКЛОНЕНИЕ: 0,05,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+ 125 C, УПАКОВКА / БЛОК: 1206, ДЛИНА: 3.2 MM, ШИРИНА: 1.55 MM, ВЫСОТА: 0.5 MM, УПАКОВКА: REEL, УПАКОВКА: CUT TAPE, УПАКОВКА: MOUSEREEL, ТОРГОВАЯ МАРКА: BOURNS, ШАГ ВЫВОДОВ: 0.8 MM, ДИАПАЗОН РАБОЧИХ ТЕМПЕРАТУР: - 55 C TO + 125 C, ТЕХНОЛОГИЯ POWER OVER ETHERNET (POE): 62.5 MW, ПОЛНАЯ МОЩНОСТЬ КОМПЛЕКСА: 250 MW, ТИП ПРОДУКТА: RESISTOR NETWORKS &amp; ARRAYS, РАЗМЕР ФАБРИЧНОЙ УПАКОВКИ: 5000, ПОДКАТЕГОРИЯ: RESISTORS, ТИП: CHIP RESISTOR ARRAYS, НОМИНАЛЬНОЕ НАПРЯЖЕНИЕ: 50 V, ВЕС ИЗДЕЛИЯ: 30 MG,</t>
  </si>
  <si>
    <t>CAY16-330J4LF</t>
  </si>
  <si>
    <t>РЕЗИСТОР ПОДСТРОЕЧНЫЙ 125 MW (1/8 W)</t>
  </si>
  <si>
    <t>КАТЕГОРИЯ ПРОДУКТА: ПОДСТРОЕЧНЫЕ РЕЗИСТОРЫ - ДЛЯ ПОВЕРХНОСТНОГО МОНТАЖА; ТИП ВЫВОДОВ: SMD/SMT; ПРОДУКТ: SINGLE TURN; ЧИСЛО ОБОРОТОВ: 1; ТИП ЭЛЕМЕНТА: CERMET; РЕГУЛИРОВКА: TOP CROSSED; СОПРОТИВЛЕНИЕ: 1 KOHMS; НОМИНАЛЬНАЯ МОЩНОСТЬ: 125 MW (1/8 W); НОМИНАЛЬНОЕ НАПРЯЖЕНИЕ: 15.8 VDC;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REEL ; УПАКОВКА: CUT TAPE; ВЫСОТА: 2 MM; ДЛИНА: 3.4 MM; ВИД МОНТАЖА: PCB MOUNT; ТИП ПРОДУКТА: TRIMMER RESISTORS; ПОДКАТЕГОРИЯ: POTENTIOMETERS, TRIMMERS &amp; RHEOSTATS; ФУНКЦИОНАЛЬНАЯ ХАРАКТЕРИСТИКА: LINEAR; ТИП: GULL-WING TERMINAL TRIMMER; ШИРИНА: 3.4 MM.</t>
  </si>
  <si>
    <t>RI1206L6341FT</t>
  </si>
  <si>
    <t>HOTTECH</t>
  </si>
  <si>
    <t>ЧАСТОТНЫЙ СМЕСИТЕЛЬ,, ЧАСТОТНЫЙ СМЕСИТЕЛЬ., РАЗЪЕМЫ, СОЕДИНИТЕЛИ ДЛЯ КОАКСИАЛЬНЫХ КАБЕЛЕЙ</t>
  </si>
  <si>
    <t>КАТЕГОРИЯ ПРОДУКТА: ЧАСТОТНЫЙ СМЕСИТЕЛЬ ДЛЯ ПОВЕРХНОСТНОГО МОНТАЖА, РОХС: ПОДРОБНОСТИ, ЧАСТОТА РФ: ОТ 200 МГЦ ДО 3 ГГЦ, КОНВЕРСИВЕРЫ - МАКС.: 9,8 ДБ, ЧАСТОТА ГЕТЕРОДИНА: ОТ 200 МГЦ ДО 3 ГГЦ, ЕСЛИ ЧАСТОТА: ОТ ПОСТОЯННОГО ТОКА ДО 1000 МГЦ, МАКСИМАЛЬНАЯ РАБОЧАЯ ТЕМПЕРАТУРА: + 85 С, МИНИМАЛЬНАЯ РАБОЧАЯ ТЕМПЕРАТУРА: - 40 С, ТИП КРЕПЛЕНИЯ: СМД/СМТ, УПАКОВКА/КОРОБКА: 3125 (МЕТРИКА 7864), РАБОЧИЙ ИСТОЧНИК ПИТАНИЯ: 40 МА, УПАКОВКА: КАТУШКА, УПАКОВКА: РАЗРЕЗАТЬ ЛЕНТУ, УПАКОВКА: МЫШЬКАТУШКА, ТИП ПРОДУКТА: РАДИОЧАСТОТНЫЙ МИКШЕР, РЯД: СРЕДНЕКВАДРАТИЧНОЕ ЗНАЧЕНИЕ, КОЛИЧЕСТВО УПАКОВКИ С ЗАВОДА: 500, ПОДКАТЕГОРИЯ: БЕСПРОВОДНЫЕ И РАДИОЧАСТОТНЫЕ ИНТЕГРАЛЬНЫЕ СХЕМЫ,</t>
  </si>
  <si>
    <t>RMS-30+</t>
  </si>
  <si>
    <t>КАТЕГОРИЯ ПРОДУКТА: РЧ СОЕДИНИТЕЛИ / КОАКСИАЛЬНЫЕ СОЕДИНИТЕЛИ, РОХС: ПОДРОБНОСТИ, ПРОДУКТ: РАЗЪЕМЫ ДЛЯ ПЕЧАТНЫХ ПЛАТ, РФ СЕРИИ: ММСХ, ПОЛ: ДЖЕК (РОЗЕТКА), ИМПЕДАНС: 50 ОМ, МАКСИМАЛЬНАЯ ЧАСТОТА: 6 ГГЦ, СТИЛЬ ЗАВЕРШЕНИЯ: ПРИПОЙ, ОРИЕНТАЦИЯ: ПРЯМОЙ, ПОЛЯРНОСТЬ: СТАНДАРТНЫЙ, СТИЛЬ МОНТАЖА: СКВОЗНОЕ ОТВЕРСТИЕ, ТИП КАБЕЛЯ: -, IP-РЕЙТИНГ: -, КОНТАКТНЫЙ МАТЕРИАЛ: БЕРИЛЛИЙ МЕДЬ, КОНТАКТНОЕ ПОКРЫТИЕ: ЗОЛОТО, МАКСИМАЛЬНАЯ РАБОЧАЯ ТЕМПЕРАТУРА: + 125 С, МИНИМАЛЬНАЯ РАБОЧАЯ ТЕМПЕРАТУРА: - 65 С, ТИП ПРОДУКТА: РЧ СОЕДИНИТЕЛИ / КОАКСИАЛЬНЫЕ СОЕДИНИТЕЛИ, РЯД: ММСХ, КОЛИЧЕСТВО ЗАВОДСКОЙ УПАКОВКИ: 100, ПОДКАТЕГОРИЯ: РАДИОЧАСТОТНЫЕ МЕЖСОЕДИНЕНИЯ, УРОВЕНЬ НАПРЯЖЕНИЯ: 170 В СР.КВ.,</t>
  </si>
  <si>
    <t>MMCX-J-P-H-ST-TH1</t>
  </si>
  <si>
    <t>КАТЕГОРИЯ ПРОДУКТА: РАЗЪЕМЫ DIN 41612, РОХС: ПОДРОБНОСТИ, ПРОДУКТ: КОНТАКТЫ, КОЛИЧЕСТВО ПОЗИЦИЙ: -, КОЛИЧЕСТВО РЯДОВ: -, РАССТОЯНИЕ: -, ТИП: ТИП М, КЛЕМТИП: СКВОЗНОЕ ОТВЕРСТИЕ, УГОЛ УСТАНОВКИ: ПРЯМОЙ УГОЛ, НОМИНАЛЬНЫЙ ТОК: 2 А, КОНТАКТНЫЕ ПРОЦЕССЫ: ЗОЛОТО, КОНТАКТНЫЙ МАТЕРИАЛ: МЕДНЫЙ СПЛАВ, РЯД: DIN-СИГНАЛ М, УПАКОВКА: ТРУБКА,ТИП ПРОДУКТА: РАЗЪЕМЫ DIN 41612, КОЛИЧЕСТВО УПАКОВКИ С ЗАВОДА: 30, ПОДКАТЕГОРИЯ: РАЗЪЕМЫ ОБЪЕДИНИТЕЛЬНОЙ ПЛАТЫ, ИМЯ БРЕНДА: DIN-СИГНАЛ, НОМЕР ДЕТАЛИ.</t>
  </si>
  <si>
    <t>EU</t>
  </si>
  <si>
    <t>ЕВРОСОЮЗ</t>
  </si>
  <si>
    <t>9030006262</t>
  </si>
  <si>
    <t>КАТЕГОРИЯ ПРОДУКТА: РАЗЪЕМЫ ПК/104, РОХС: ПОДРОБНОСТИ, ПРОДУКТ: РОЗЕТКИ, КОЛИЧЕСТВО ПОЗИЦИЙ: 12 ПОЗИЦИЯ, СТИЛЬ ЗАВЕРШЕНИЯ: СКВОЗНОЕ ОТВЕРСТИЕ, МАТЕРИАЛ КОРПУСА: ПОЛИЭСТЕР, КОНТАКТНЫЙ МАТЕРИАЛ: ФОСФОРНАЯ БРОНЗА, КОНТАКТНОЕ ПОКРЫТИЕ: ЗОЛОТО, ЦВЕТ КОРПУСА: ЧЕРНЫЙ, УПАКОВКА: ТРУБКА, ПОДАЧА: 2,54 ММ, ТИП ПРОДУКТА: ПК / 104 РАЗЪЕМА, РЯД: ESQ, КОЛИЧЕСТВО ЗАВОДСКОЙ УПАКОВКИ: 36, ПОДКАТЕГОРИЯ: РАЗЪЕМЫ ОБЪЕДИНИТЕЛЬНОЙ ПЛАТЫ, ДЛИНА ХВОСТА: 2,29 ММ,</t>
  </si>
  <si>
    <t>ESQ-106-12-G-D</t>
  </si>
  <si>
    <t>КАТЕГОРИЯ ПРОДУКТА: ПРОВОДНЫЕ КЛЕММЫ И ЗАЖИМЫ; ПРОДУКТ: WIRE HOUSINGS; ТИП: RECEPTACLE HOUSING; КОЛИЧЕСТВО ПОЗИЦИЙ: 8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POWER, WIRE-TO-BOARD, WIRE-TO-WIRE; МИНИМАЛЬНАЯ РАБОЧАЯ ТЕМПЕРАТУРА: - 40 C; МАКСИМАЛЬНАЯ РАБОЧАЯ ТЕМПЕРАТУРА: + 105 C; УПАКОВКА: BULK; ТИП ПРИНАДЛЕЖНОСТЕЙ: -; МАТЕРИАЛ КОНТАКТА: -; ТИП КОНТАКТА: SOCKET; НОМИНАЛЬНЫЙ ТОК: 5 A; КЛАСС ОГНЕОПАСНОСТИ: UL 94 V-0; ЦВЕТ КОЖУХА: BLACK; КОРПУСА РАЗЪЕМОВ: FEMALE; МАТЕРИАЛ КОРПУСА: NYLON; РАЗМЕР ФАБРИЧНОЙ УПАКОВКИ:2500; ДРУГИЕ НАЗВАНИЯ ТОВАРА №: 0430250800; ВЕС ИЗДЕЛИЯ: 700 MG</t>
  </si>
  <si>
    <t>43025-0800</t>
  </si>
  <si>
    <t>КАТЕГОРИЯ ПРОДУКТА: РАЗЪЕМ НА ПЛАТУ, КЛЕММЫ И ЗАЖИМЫ, ROHS: ПОДРОБНОСТИ, ПРОДУКТ: HEADERS, ТИП: SHROUDED, КОЛИЧЕСТВО ПОЗИЦИЙ: 6 POSITION, ШАГ: 3 MM, КОЛИЧЕСТВО РЯДОВ: 2 ROW, ИНТЕРВАЛ МЕЖДУ РЯДАМИ: 3 MM, ВИД МОНТАЖА: THROUGH HOLE, ТИП ВЫВОДОВ: SOLDER PIN, УГОЛ МОНТАЖА: RIGHT ANGLE, ТИП КОНТАКТА: PIN (MALE), ПОКРЫТИЕ КОНТАКТА: TIN, СЕРИЯ: 43045, КОММЕРЧЕСКОЕ ОБОЗНАЧЕНИЕ: MICRO-FIT 3.0, ПРИМЕНЕНИЕ: POWER, WIRE-TO-BOARD,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ТИП ПРОДУКТА: HEADERS &amp; WIRE HOUSINGS, РАЗМЕР ФАБРИЧНОЙ УПАКОВКИ: 1728, ПОДКАТЕГОРИЯ: HEADERS &amp; WIRE HOUSINGS, НОМИНАЛЬНОЕ НАПРЯЖЕНИЕ: 600 V, ДРУГИЕ НАЗВАНИЯ ТОВАРА №: 430450600</t>
  </si>
  <si>
    <t>43045-0600</t>
  </si>
  <si>
    <t>КАТЕГОРИЯ ПРОДУКТА: РАЗЪЕМЫ DIN 41612, РОХС: ПОДРОБНОСТИ, ПРОДУКТ: ЗАГОЛОВКИ, КОЛИЧЕСТВО ПОЗИЦИЙ: 160 ПОЗИЦИЯ, КОЛИЧЕСТВО РЯДОВ: 5 РЯД, ПОДАЧА: 2,54 ММ, ТИП: ХАР-БУС 64, СТИЛЬ ЗАВЕРШЕНИЯ: ПРИПОЙ КОНТАКТ, УГОЛ УСТАНОВКИ: ПРЯМОЙ УГОЛ, ТЕКУЩИЙ РЕЙТИНГ: 1 А, КОНТАКТНОЕ ПОКРЫТИЕ: ЗОЛОТО, КОНТАКТНЫЙ МАТЕРИАЛ: МЕДНЫЙ СПЛАВ, РЯД: ХАР-БУС 64, УПАКОВКА: ТРУБКА, БРЕНД: ХАРТИНГ, ТИП ПРОДУКТА: РАЗЪЕМЫ DIN 41612, ЗАГРУЖЕНО СТРОК: Г + А + Б + В + Г, КОЛИЧЕСТВО ЗАВОДСКОЙ УПАКОВКИ: 100, ПОДКАТЕГОРИЯ: РАЗЪЕМЫ ОБЪЕДИНИТЕЛЬНОЙ ПЛАТЫ,</t>
  </si>
  <si>
    <t>КОРПУС РАЗЪЕМА.</t>
  </si>
  <si>
    <t>КАТЕГОРИЯ ПРОДУКТА: РАЗЪЕМЫ ПИТАНИЯ ДЛЯ ТЯЖЕЛЫХ УСЛОВИЙ ЭКСПЛУАТАЦИИ, РОХС: ПОДРОБНОСТИ, РЯД: ИПБД, ПРОДУКТ: КОРПУСА, ТИП АКСЕССУАРА: -, ЗАМКИ: -, ТЕКУЩИЙ РЕЙТИНГ: -, КОЛИЧЕСТВО ПОЗИЦИЙ: 8 ПОЗИЦИЯ, СТИЛЬ ЗАВЕРШЕНИЯ: ОБЖИМ, УРОВЕНЬ НАПРЯЖЕНИЯ: -, РАЗМЕР КОРПУСА/КАПОТА: -, УГОЛ ВВОДА КАБЕЛЯ: -, УКАЖИТЕ/КОНТАКТНЫЙ ПОЛ: ЖЕНСКИЙ, РАЗМЕР НИТИ: -, МАТЕРИАЛ КОРПУСА: ЖИДКОКРИСТАЛЛИЧЕСКИЙ ПОЛИМЕР (ЖКП), КОНТАКТНОЕ ПОКРЫТИЕ: -, КОНТАКТНЫЙ МАТЕРИАЛ: -, МИНИМАЛЬНЫЙ КАЛИБР ПРОВОДА: -, МАКСИМАЛЬНЫЙ КАЛИБР ПРОВОДА: -, IP-РЕЙТИНГ: -, КОНТАКТНЫЙ ПОЛ: -, КЛАСС ВОСПЛАМЕНЯЕМОСТИ: УЛ 94 В-0, ЦВЕТ КОРПУСА: ЧЕРНЫЙ, ПОЛ КОРПУСА: ЖЕНСКИЙ, МАКСИМАЛЬНАЯ РАБОЧАЯ ТЕМПЕРАТУРА: + 105 С, МИНИМАЛЬНАЯ РАБОЧАЯ ТЕМПЕРАТУРА: - 40 С, УГОЛ УСТАНОВКИ: ПРЯМОЙ, СТИЛЬ МОНТАЖА: СВОБОДНОЕ ПОДВЕШИВАНИЕ, КОЛИЧЕСТВО РЯДОВ: 2 РЯД, ПОДАЧА: 4,19 ММ, ТИП ПРОДУКТА: РАЗЪЕМЫ ПИТАНИЯ ДЛЯ ТЯЖЕЛЫХ УСЛОВИЙ ЭКСПЛУАТАЦИИ, КОЛИЧЕСТВО ЗАВОДСКОЙ УПАКОВКИ: 1, ПОДКАТЕГОРИЯ: РАЗЪЕМЫ ПИТАНИЯ,</t>
  </si>
  <si>
    <t>IPBD-04-D-K</t>
  </si>
  <si>
    <t>КАТЕГОРИЯ ПРОДУКТА: РЕГУЛИРУЕМЫЕ РЕЗИСТИВНЫЕ ДИОДЫ, ROHS: ПОДРОБНОСТИ, УПАКОВКА: TRAY, ТОРГОВАЯ МАРКА: MACOM, ТИП ПРОДУКТА: PIN DIODES, РАЗМЕР ФАБРИЧНОЙ УПАКОВКИ: 100, ПОДКАТЕГОРИЯ: DIODES &amp; RECTIFIERS</t>
  </si>
  <si>
    <t>MA4L401-134</t>
  </si>
  <si>
    <t>КАТЕГОРИЯ ПРОДУКТА: ВЫПРЯМИТЕЛИ, РОХС: ПОДРОБНОСТИ, СТИЛЬ МОНТАЖА: СМД/СМТ, ПАКЕТ/ЧЕХОЛ: Д2-ПАК, VR – ОБРАТНОЕ НАПРЯЖЕНИЕ: 200 В, ЕСЛИ - ПРЯМОЙ ТОК: 20 А, ТИП: ВЫПРЯМИТЕЛИ С БЫСТРЫМ ВОССТАНОВЛЕНИЕМ, КОНФИГУРАЦИЯ: ДВОЙНОЙ ОБЩИЙ КАТОД, VF – ПРЯМОЕ НАПРЯЖЕНИЕ: 1,15 В, МАКСИМАЛЬНЫЙ ИМПУЛЬСНЫЙ ТОК: 137 А, IR – ОБРАТНЫЙ ТОК: 30 МКА, ВРЕМЯ ВОССТАНОВЛЕНИЯ: 25 НС, МИНИМАЛЬНАЯ РАБОЧАЯ ТЕМПЕРАТУРА: - 40 С, МАКСИМАЛЬНАЯ РАБОЧАЯ ТЕМПЕРАТУРА: + 150 С, ВЫСОТА: 4,5 ММ, ДЛИНА: 10,3 ММ, ПРОДУКТ: ВЫПРЯМИТЕЛИ, ТИП ПРОДУКТА: ВЫПРЯМИТЕЛИ, КОЛИЧЕСТВО ЗАВОДСКОЙ УПАКОВКИ: 800, ПОДКАТЕГОРИЯ: ДИОДЫ И ВЫПРЯМИТЕЛИ, ШИРИНА: 9,4 ММ,</t>
  </si>
  <si>
    <t>BYV32EB-200</t>
  </si>
  <si>
    <t>КАТЕГОРИЯ ПРОДУКТА: ПОДАВИТЕЛИ ЭСР/ДИОДЫ TVS, РОХС: ПОДРОБНОСТИ, ТИП ПРОДУКТА: ПОДАВИТЕЛИ ЭСР, ПОЛЯРНОСТЬ: ОДНОНАПРАВЛЕННЫЙ, РАБОЧЕЕ НАПРЯЖЕНИЕ: 36 В, КОЛИЧЕСТВО КАНАЛОВ: 1 КАНАЛ, СТИЛЬ ЗАВЕРШЕНИЯ: СМД/СМТ, ПАКЕТ/ЧЕХОЛ: ДО-218АБ-2, НАПРЯЖЕНИЕ ПРОБОЯ: 40 В, ЗАЖИМНОЕ НАПРЯЖЕНИЕ: 58,1 В, PPPM — ПИКОВАЯ РАССЕИВАЕМАЯ МОЩНОСТЬ ИМПУЛЬСА: 6,6 КВТ, ВЕСД - КОНТАКТ ESD ПО НАПРЯЖЕНИЮ: -, VESD - НАПРЯЖЕНИЕ ESD ВОЗДУШНЫЙ ЗАЗОР: -, CD – ЕМКОСТЬ ДИОДА: -, IPP – ПИКОВЫЙ ИМПУЛЬСНЫЙ ТОК: 114 А, МИНИМАЛЬНАЯ РАБОЧАЯ ТЕМПЕРАТУРА: - 55 С, МАКСИМАЛЬНАЯ РАБОЧАЯ ТЕМПЕРАТУРА: + 175 С, РЯД: СМ8С_А, КВАЛИФИКАЦИЯ: АЭК-Q101, PD – РАССЕИВАЕМАЯ МОЩНОСТЬ: 8 ВТ, КОЛИЧЕСТВО ЗАВОДСКОЙ УПАКОВКИ: 750, ПОДКАТЕГОРИЯ: TVS-ДИОДЫ / ДИОДЫ ПОДАВЛЕНИЯ ЭСР, ТОРГОВОЕ НАЗВАНИЕ: НОМИНАЛЬНАЯ СТОИМОСТЬ, VF – ПРЯМОЕ НАПРЯЖЕНИЕ: 1,8 В,</t>
  </si>
  <si>
    <t>SM8S36AHE3_A/I</t>
  </si>
  <si>
    <t>КАТЕГОРИЯ ПРОДУКТА: ДИОДЫ - ОБЩЕГО НАЗНАЧЕНИЯ, СИЛОВЫЕ, ИМПУЛЬСНЫЕ, РОХС: ПОДРОБНОСТИ, ПРОДУКТ: ПЕРЕКЛЮЧЕНИЕ ДИОДОВ, СТИЛЬ МОНТАЖА: СМД/СМТ, ПИКОВОЕ ОБРАТНОЕ НАПРЯЖЕНИЕ: 100 В, МАКСИМАЛЬНЫЙ ИМПУЛЬСНЫЙ ТОК: 4 А, ЕСЛИ - ПРЯМОЙ ТОК: 250 МА, КОНФИГУРАЦИЯ: ОДИНОКИЙ, ВРЕМЯ ВОССТАНОВЛЕНИЯ: 4 НС, VF – ПРЯМОЕ НАПРЯЖЕНИЕ: 1,25 В, IR – ОБРАТНЫЙ ТОК: 1 МКА, МИНИМАЛЬНАЯ РАБОЧАЯ ТЕМПЕРАТУРА: - 65 С, МАКСИМАЛЬНАЯ РАБОЧАЯ ТЕМПЕРАТУРА: + 150 С, ТИП ПРОДУКТА: ДИОДЫ - ОБЩЕГО НАЗНАЧЕНИЯ, СИЛОВЫЕ, ИМПУЛЬСНЫЕ, КОЛИЧЕСТВО ЗАВОДСКОЙ УПАКОВКИ: 3000, ПОДКАТЕГОРИЯ: ДИОДЫ И ВЫПРЯМИТЕЛИ, ЧАСТЬ № ПСЕВДОНИМЫ: БАС316,</t>
  </si>
  <si>
    <t>BAS316</t>
  </si>
  <si>
    <t>ДИОД ПОДАВИТЕЛЬ ЭЛЕКТРОСТАТИЧЕСКОГО РАЗРЯДА, КАТЕГОРИЯ ПРОДУКТА: ПОДАВИТЕЛИ ЭСР / ДИОДЫ ДЛЯ ПОДАВЛЕНИЯ ПЕРЕХОДНЫХ СКАЧКОВ НАПРЯЖЕНИЯ; ПОЛЯРНОСТЬ: UNIDIRECTIONAL; РАБОЧЕЕ НАПРЯЖЕНИЕ: 15 V; КОЛИЧЕСТВО КАНАЛОВ: 1 CHANNEL; ТИП ВЫВОДОВ: SMD/SMT; УПАКОВКА / БЛОК: SMA-2; НАПРЯЖЕНИЕ ПРОБОЯ: 16.7 V; НАПРЯЖЕНИЕ ФИКСАЦИИ: 24.4 V; PPPM - ПИКОВОЕ РАССЕИВАНИЕ МОЩНОСТИ: 400 W; VЕСР - НАПРЯЖЕНИЕ ЭЛЕКТРОСТАТИЧЕСКОГО РАЗРЯДА ПРИ КОНТАКТЕ: -; VЕСР - НАПРЯЖЕНИЕ ЭЛЕКТРОСТАТИЧЕСКОГО РАЗРЯДА ПРИ ВОЗДУШНОМ ЗАЗОРЕ: -; CD - ЕМКОСТЬ ДИОДА: 758 PF; IПИ - ПИКОВЫЙ ИМПУЛЬСНЫЙ ТОК: 16.4 A; МИНИМАЛЬНАЯ РАБОЧАЯ ТЕМПЕРАТУРА: - 65 C; МАКСИМАЛЬНАЯ РАБОЧАЯ ТЕМПЕРАТУРА: + 150 C; СЕРИЯ: SZ1SMAXXXAT3G; КВАЛИФИКАЦИЯ: AEC-Q101; УПАКОВКА: REEL; УПАКОВКА: CUT TAPE; УПАКОВКА: MOUSEREEL; PD - РАССЕИВАНИЕ МОЩНОСТИ: 1.5 W; РАЗМЕР ФАБРИЧНОЙ УПАКОВКИ:РАЗМЕР ФАБРИЧНОЙ УПАКОВКИ: 5000; VF - ПРЯМОЕ НАПРЯЖЕНИЕ: -; ВЕС ИЗДЕЛИЯ: 76.700 MG</t>
  </si>
  <si>
    <t>SZ1SMA15AT3G</t>
  </si>
  <si>
    <t>КАТЕГОРИЯ ПРОДУКТА: ПОДАВИТЕЛИ ЭСР/ДИОДЫ TVS, РОХС: ПОДРОБНОСТИ, ТИП ПРОДУКТА: ТВС-ДИОДЫ, ПОЛЯРНОСТЬ: ДВУНАПРАВЛЕННЫЙ, РАБОЧЕЕ НАПРЯЖЕНИЕ: 30 В, КОЛИЧЕСТВО КАНАЛОВ: 1 КАНАЛ, СТИЛЬ ЗАВЕРШЕНИЯ: СМД/СМТ, ПАКЕТ/ЧЕХОЛ: ДО-214АБ-2, НАПРЯЖЕНИЕ ПРОБОЯ: 33,3 В, ЗАЖИМНОЕ НАПРЯЖЕНИЕ: 48,4 В, PPPM — ПИКОВАЯ РАССЕИВАЕМАЯ МОЩНОСТЬ ИМПУЛЬСА: 5 КВТ, ВЕСД - КОНТАКТ ESD ПО НАПРЯЖЕНИЮ: 30 КВ, VESD - НАПРЯЖЕНИЕ ESD ВОЗДУШНЫЙ ЗАЗОР: 30 КВ, CD – ЕМКОСТЬ ДИОДА: -, IPP – ПИКОВЫЙ ИМПУЛЬСНЫЙ ТОК: 103 А, МИНИМАЛЬНАЯ РАБОЧАЯ ТЕМПЕРАТУРА: - 65 С, МАКСИМАЛЬНАЯ РАБОЧАЯ ТЕМПЕРАТУРА: + 150 С, РЯД: 5.0СМДЖ, PD – РАССЕИВАЕМАЯ МОЩНОСТЬ: 6,5 ВТ, КОЛИЧЕСТВО ЗАВОДСКОЙ УПАКОВКИ: 3000, ПОДКАТЕГОРИЯ: TVS-ДИОДЫ / ДИОДЫ ПОДАВЛЕНИЯ ЭСР, VF – ПРЯМОЕ НАПРЯЖЕНИЕ: 5 В,</t>
  </si>
  <si>
    <t>5.0SMDJ30CA</t>
  </si>
  <si>
    <t>КАТЕГОРИЯ ПРОДУКТА: ДИОДЫ И ВЫПРЯМИТЕЛИ ШОТТКИ, РОХС: ПОДРОБНОСТИ, ПРОДУКТ: ВЫПРЯМИТЕЛИ ШОТТКИ, СТИЛЬ МОНТАЖА: СМД/СМТ, ПАКЕТ/ЧЕХОЛ: МОЩНОСТЬDI5-3, КОНФИГУРАЦИЯ: ОДИНОЧНЫЙ ДВОЙНОЙ ОБЩИЙ АНОД, ТЕХНОЛОГИИ: СИ, ЕСЛИ - ПРЯМОЙ ТОК: 5 А, VRRM — ПОВТОРЯЮЩЕЕСЯ ОБРАТНОЕ НАПРЯЖЕНИЕ: 100 В, VF – ПРЯМОЕ НАПРЯЖЕНИЕ: 890 МВ, IFSM – ПРЯМОЙ ИМПУЛЬСНЫЙ ТОК: 120 А, IR – ОБРАТНЫЙ ТОК: 200 МКА, МИНИМАЛЬНАЯ РАБОЧАЯ ТЕМПЕРАТУРА: - 65 С, МАКСИМАЛЬНАЯ РАБОЧАЯ ТЕМПЕРАТУРА: + 150 С, РЯД: ПДС5100, ВЫСОТА: 1,15 ММ, ДЛИНА: 4,05 ММ, ТИП ПРОДУКТА: ДИОДЫ И ВЫПРЯМИТЕЛИ ШОТТКИ, КОЛИЧЕСТВО ЗАВОДСКОЙ УПАКОВКИ: 5000, ПОДКАТЕГОРИЯ: ДИОДЫ И ВЫПРЯМИТЕЛИ, ТИП: ВЫПРЯМИТЕЛЬ С БАРЬЕРОМ ШОТТКИ, ШИРИНА: 5,45 ММ,</t>
  </si>
  <si>
    <t>PDS5100-13</t>
  </si>
  <si>
    <t>КАТЕГОРИЯ ПРОДУКТА: ВЫПРЯМИТЕЛИ, РОХС: ПОДРОБНОСТИ, СТИЛЬ МОНТАЖА: СМД/СМТ, ПАКЕТ/ЧЕХОЛ: ДО-214AC(СМА), VR – ОБРАТНОЕ НАПРЯЖЕНИЕ: 600 В, ЕСЛИ - ПРЯМОЙ ТОК: 1,5 А, ТИП: ВЫПРЯМИТЕЛИ С БЫСТРЫМ ВОССТАНОВЛЕНИЕМ, КОНФИГУРАЦИЯ: ОДИНОКИЙ, VF – ПРЯМОЕ НАПРЯЖЕНИЕ: 1,4 В, МАКСИМАЛЬНЫЙ ИМПУЛЬСНЫЙ ТОК: 30 А, IR – ОБРАТНЫЙ ТОК: 1 МКА, ВРЕМЯ ВОССТАНОВЛЕНИЯ: 75 НС, МИНИМАЛЬНАЯ РАБОЧАЯ ТЕМПЕРАТУРА: - 55 С, МАКСИМАЛЬНАЯ РАБОЧАЯ ТЕМПЕРАТУРА: + 150 С, РЯД: BYG20, ВЫСОТА: 2,09 ММ, ДЛИНА: 4,5 ММ, PD – РАССЕИВАЕМАЯ МОЩНОСТЬ: -, ПРОДУКТ: ВЫПРЯМИТЕЛИ, ТИП ПРОДУКТА: ВЫПРЯМИТЕЛИ,</t>
  </si>
  <si>
    <t>BYG20J-E3/TR</t>
  </si>
  <si>
    <t>КАТЕГОРИЯ ПРОДУКТА: СТАБИЛИТРОНЫ, РОХС: ПОДРОБНОСТИ, РЯД: БЗХ84, СТИЛЬ МОНТАЖА: СМД/СМТ, ПАКЕТ/ЧЕХОЛ: СОТ-23, VZ - НАПРЯЖЕНИЕ ЗЕНЕРА: 5,1 В, ДОПУСК ПО НАПРЯЖЕНИЮ: 0,05, PD – РАССЕИВАЕМАЯ МОЩНОСТЬ: 300 МВТ, ТОК ЗЕНЕРА: 56 МА, ZZ – ИМПЕДАНС ЗЕНЕРА: 60 ОМ, МИНИМАЛЬНАЯ РАБОЧАЯ ТЕМПЕРАТУРА: - 50 С, МАКСИМАЛЬНАЯ РАБОЧАЯ ТЕМПЕРАТУРА: + 150 С, КОНФИГУРАЦИЯ: ОДИНОКИЙ, ТЕСТОВЫЙ ТОК: 5 МА, ВЫСОТА: 1,1 ММ, IR – МАКСИМАЛЬНЫЙ ОБРАТНЫЙ ТОК УТЕЧКИ: 2 МКА, IR – ОБРАТНЫЙ ТОК: 2 МКА, ДЛИНА: 2,9 ММ, ТИП ПРОДУКТА: СТАБИЛИТРОНЫ, КОЛИЧЕСТВО ЗАВОДСКОЙ УПАКОВКИ: 3000, ПОДКАТЕГОРИЯ: ДИОДЫ И ВЫПРЯМИТЕЛИ, ТЕМПЕРАТУРНЫЙ КОЭФФИЦИЕНТ НАПРЯЖЕНИЯ: 2 %/С, ШИРИНА: 1,3 ММ,</t>
  </si>
  <si>
    <t>BZX84-C5V1</t>
  </si>
  <si>
    <t>КАТЕГОРИЯ ПРОДУКТА: ПОДАВИТЕЛИ ЭСР/ДИОДЫ TVS, РОХС: ПОДРОБНОСТИ, ТИП ПРОДУКТА: ТВС-ДИОДЫ, ПОЛЯРНОСТЬ: ОДНОНАПРАВЛЕННЫЙ, РАБОЧЕЕ НАПРЯЖЕНИЕ: 5 V, КОЛИЧЕСТВО КАНАЛОВ: 1 КАНАЛ, КЛЕМТИП: СМД/СМТ, УПАКОВКА/КОРОБКА: ДО-214АС-2, НАПРЯЖЕНИЕ ПРОБОЯ: 6.4 V, КЛЕМСПАННИНГ: 13.4 V, PPPM — ПИКОВАЯ ПОТЕРЯ МОЩНОСТИ ИМПУЛЬСА: 400 ВТ, ВЕСД – КОНТАКТ ЗАЩИТЫ ОТ ЭЛЕКТРОСТАТИЧЕСКОГО РАЗРЯДА: 8 КВ, ВЕСД - ВОЗДУШНОЕ ОТВЕРСТИЕ НАПРЯЖЕНИЯ ESD: 15 КВ, CD – ЕМКОСТЬ ДИОДА: -, ИПП - ПИКПУЛЬССТРУМ: 174 А, МИНИМАЛЬНАЯ РАБОЧАЯ ТЕМПЕРАТУРА: - 55 С, МАКСИМАЛЬНАЯ РАБОЧАЯ ТЕМПЕРАТУРА: + 150 С, PD – ПОТЕРЯ МОЩНОСТИ: -, КОЛИЧЕСТВО УПАКОВКИ С ЗАВОДА: 5000, ПОДКАТЕГОРИЯ: TVS-ДИОДЫ / ДИОДЫ ПОДАВЛЕНИЯ ЭСР, ИМЯ БРЕНДА: ТРАНЗИЛ, VF – ПРЯМОЕ НАПРЯЖЕНИЕ: -,</t>
  </si>
  <si>
    <t>SMAJ5.0A-TR</t>
  </si>
  <si>
    <t>КАТЕГОРИЯ ПРОДУКТА: ПОДАВИТЕЛИ ЭСР/ДИОДЫ TVS, РОХС: ПОДРОБНОСТИ, ТИП ПРОДУКТА: ТВС-ДИОДЫ, ПОЛЯРНОСТЬ: ОДНОНАПРАВЛЕННЫЙ, РАБОЧЕЕ НАПРЯЖЕНИЕ: 6.5 V, КОЛИЧЕСТВО КАНАЛОВ: 1 КАНАЛ, КЛЕМТИП: СМД/СМТ, УПАКОВКА/КОРОБКА: ДО-214АС-2, НАПРЯЖЕНИЕ ПРОБОЯ: 7.2 V, КЛЕМСПАННИНГ: 14.5 V, PPPM — ПИКОВАЯ ПОТЕРЯ МОЩНОСТИ ИМПУЛЬСА: 400 ВТ, ВЕСД – КОНТАКТ ЗАЩИТЫ ОТ ЭЛЕКТРОСТАТИЧЕСКОГО РАЗРЯДА: 8 КВ, ВЕСД - ВОЗДУШНОЕ ОТВЕРСТИЕ НАПРЯЖЕНИЯ ESD: 15 КВ, CD – ЕМКОСТЬ ДИОДА: -, ИПП - ПИКПУЛЬССТРУМ: 160 А, МИНИМАЛЬНАЯ РАБОЧАЯ ТЕМПЕРАТУРА: - 55 С, МАКСИМАЛЬНАЯ РАБОЧАЯ ТЕМПЕРАТУРА: + 150 С, РЯД: СМАДЖ, PD – ПОТЕРЯ МОЩНОСТИ: -, ПОДКАТЕГОРИЯ: TVS-ДИОДЫ / ДИОДЫ ПОДАВЛЕНИЯ ЭСР, ИМЯ БРЕНДА: ТРАНЗИЛ, VF – ПРЯМОЕ НАПРЯЖЕНИЕ: -</t>
  </si>
  <si>
    <t>SMAJ6.5A-TR</t>
  </si>
  <si>
    <t>ДИОДЫ, КРОМЕ ФОТОДИОДОВ ИЛИ СВЕТОДИОДОВ (LED), ПРОЧИЕ, ДИОДЫ ДЛЯ ПОДАВЛЕНИЯ ПЕРЕХОДНЫХ СКАЧКОВ НАПРЯЖЕНИЯ. ИСП. В ЭЛЕКТРОННЫХ УСТРОЙСТВАХ ОБЩЕГРАЖДАНСКОГО НАЗНАЧЕНИЯ.(ОБОРУДОВАНИЕ ДЛЯ АВТОМАТИЗАЦИИ ПРОМЫШЛЕННЫХ ПРЕДПРИЯТИЙ, КОМПЬЮТЕРНЫХ СИСТЕМ).</t>
  </si>
  <si>
    <t>КАТЕГОРИЯ ПРОДУКТА: ПОДАВИТЕЛИ ЭСР/ДИОДЫ TVS, РОХС: ПОДРОБНОСТИ, ТИП ПРОДУКТА: ПОДАВИТЕЛИ ЭСР, ПОЛЯРНОСТЬ: ДВУНАПРАВЛЕННЫЙ, РАБОЧЕЕ НАПРЯЖЕНИЕ: 12 В, КОЛИЧЕСТВО КАНАЛОВ: 2 КАНАЛА, СТИЛЬ ЗАВЕРШЕНИЯ: СМД/СМТ, ПАКЕТ/ЧЕХОЛ: СОТ-23-3, НАПРЯЖЕНИЕ ПРОБОЯ: 15,8 В, ЗАЖИМНОЕ НАПРЯЖЕНИЕ: 37 В, PPPM — ПИКОВАЯ РАССЕИВАЕМАЯ МОЩНОСТЬ ИМПУЛЬСА: 200 ВТ, ВЕСД - КОНТАКТ ESD ПО НАПРЯЖЕНИЮ: 8 КВ, VESD - НАПРЯЖЕНИЕ ESD ВОЗДУШНЫЙ ЗАЗОР: 15 КВ, CD – ЕМКОСТЬ ДИОДА: 19 ПФ, IPP – ПИКОВЫЙ ИМПУЛЬСНЫЙ ТОК: 5 А, МИНИМАЛЬНАЯ РАБОЧАЯ ТЕМПЕРАТУРА: - 65 С, МАКСИМАЛЬНАЯ РАБОЧАЯ ТЕМПЕРАТУРА: + 150 С, РЯД: ПЕСДXL2BT, КВАЛИФИКАЦИЯ: АЭК-Q101, КОЛИЧЕСТВО ЗАВОДСКОЙ УПАКОВКИ: 3000, ПОДКАТЕГОРИЯ: TVS-ДИОДЫ / ДИОДЫ ПОДАВЛЕНИЯ ЭСР,</t>
  </si>
  <si>
    <t>PESD12VL2BT</t>
  </si>
  <si>
    <t>КАТЕГОРИЯ ПРОДУКТА: ПОДАВИТЕЛИ ЭСР/ДИОДЫ TVS, РОХС: ПОДРОБНОСТИ, ТИП ПРОДУКТА: ПОДАВИТЕЛИ ЭСР, ПОЛЯРНОСТЬ: ОДНОНАПРАВЛЕННЫЙ, РАБОЧЕЕ НАПРЯЖЕНИЕ: 5 V, КОЛИЧЕСТВО КАНАЛОВ: 4 КАНАЛА, КЛЕМТИП: СМД/СМТ, УПАКОВКА/КОРОБКА: ТСОП-6, НАПРЯЖЕНИЕ ПРОБОЯ: 6 V, КЛЕМСПАННИНГ: 12 V, PPPM — ПИКОВАЯ ПОТЕРЯ МОЩНОСТИ ИМПУЛЬСА: 500 ВТ, ВЕСД – КОНТАКТ ЗАЩИТЫ ОТ ЭЛЕКТРОСТАТИЧЕСКОГО РАЗРЯДА: 30 КВ, ВЕСД - ВОЗДУШНОЕ ОТВЕРСТИЕ НАПРЯЖЕНИЯ ESD: 30 КВ, CD – ЕМКОСТЬ ДИОДА: 5 ПФ, ИПП - ПИКПУЛЬССТРУМ: 25 А, МИНИМАЛЬНАЯ РАБОЧАЯ ТЕМПЕРАТУРА: - 40 С, МАКСИМАЛЬНАЯ РАБОЧАЯ ТЕМПЕРАТУРА: + 125 С, ПОДКАТЕГОРИЯ: TVS-ДИОДЫ / ДИОДЫ ПОДАВЛЕНИЯ ЭСР,</t>
  </si>
  <si>
    <t>TVS4201MR6T1G</t>
  </si>
  <si>
    <t>КАТЕГОРИЯ ПРОДУКТА: ТРАНЗИСТОР HFET 240 МВТ, НАПРЯЖЕНИЕ СТОК-ИСТОК (В DS ): 6 В , НАПРЯЖЕНИЕ ЗАТВОР-ИСТОК (В GS ): -3 В , ТОК УТЕЧКИ (I D ): 40 МА , СООТВЕТСТВУЮЩИЙ ВЫИГРЫШ (G A ): 12,5 ДБ , РАССЕЯНИЕ МОЩНОСТИ: 240 МВТ , МАКСИМУМ. ЧАСТОТА: 26 ГГЦ , ПАКЕТ: 70 МИЛ КЕРАМИЧЕСКИЙ , МОНТАЖ: SMD</t>
  </si>
  <si>
    <t>EPA018A-70</t>
  </si>
  <si>
    <t>EXCELICS</t>
  </si>
  <si>
    <t>КАТЕГОРИЯ ПРОДУКТА: RF JFET-ТРАНЗИСТОРЫ, РОХС: ПОДРОБНОСТИ, ТИП ТРАНЗИСТОРА: HFET, ТЕХНОЛОГИИ: GAAS, РАБОЧАЯ ЧАСТОТА: 12 ГГЦ, УКРЕПЛЕНИЕ: 13,5 ДБ, ПОЛЯРНОСТЬ ТРАНЗИСТОРА: N-КАНАЛ, VDS – НАПРЯЖЕНИЕ ПРОБОЯ СТОК-ИСТОК: 4 V, VGS — НАПРЯЖЕНИЕ ПРОБОЯ ИСТОЧНИКА ВХОДНОГО СИГНАЛА: - 3 V, ID — ПОСТОЯННЫЙ ТОК РАЗРЯДА: 70 МА, МАКСИМАЛЬНАЯ РАБОЧАЯ ТЕМПЕРАТУРА: + 125 С, PD – ПОТЕРЯ МОЩНОСТИ: 165 МВТ, ТИП КРЕПЛЕНИЯ: СМД/СМТ, ПРЯМАЯ КРУТИЗНА - МИН: 55 МС, NF - ФОРМА ШУМА: 0,35 ДБ, ПРОДУКТ: RF JFET ТРАНЗИСТОРЫ, ТИП ПРОДУКТА: RF JFET ТРАНЗИСТОРЫ, КОЛИЧЕСТВО УПАКОВКИ С ЗАВОДА: 4000, ПОДКАТЕГОРИЯ: ТРАНЗИСТОРЫ, ТИП: GAAS HFET,</t>
  </si>
  <si>
    <t>NE3210S01-T1B</t>
  </si>
  <si>
    <t>RENESAS/NEC</t>
  </si>
  <si>
    <t>КАТЕГОРИЯ ПРОДУКТА: БИПОЛЯРНЫЕ ТРАНЗИСТОРЫ - BJT, ROHS: ПОДРОБНОСТИ, ВИД МОНТАЖА: SMD/SMT, УПАКОВКА / БЛОК: SOT-32-3, ПОЛЯРНОСТЬ ТРАНЗИСТОРА: NPN, КОНФИГУРАЦИЯ: SINGLE, НАПРЯЖЕНИЕ КОЛЛЕКТОР-ЭМИТТЕР (VCEO), МАКС.: 60 V, НАПРЯЖЕНИЕ КОЛЛЕКТОР-БАЗА (VCBO): 60 V, НАПРЯЖЕНИЕ ЭМИТТЕР-БАЗА (VEBO): 5 V, НАПРЯЖЕНИЕ НАСЫЩЕНИЯ КОЛЛЕКТОР-ЭМИТТЕР: 600 MV, МАКСИМАЛЬНЫЙ ПОСТОЯННЫЙ ТОК КОЛЛЕКТОРА: 2 A, PD - РАССЕИВАНИЕ МОЩНОСТИ: 25 W, ПРОИЗВЕДЕНИЕ КОЭФФИЦИЕНТА УСИЛЕНИЯ НА ШИРИНУ ПОЛОСЫ ПРОПУСКАНИЯ (FT): 3 MHZ, МИНИМАЛЬНАЯ РАБОЧАЯ ТЕМПЕРАТУРА: - 65 C, МАКСИМАЛЬНАЯ РАБОЧАЯ ТЕМПЕРАТУРА: + 150 C, СЕРИЯ: BD235, УПАКОВКА: TUBE, ТОРГОВАЯ МАРКА: STMICROELECTRONICS, НЕПРЕРЫВНЫЙ КОЛЛЕКТОРНЫЙ ТОК: 2 A, КОЛЛЕКТОР ПОСТОЯННОГО ТОКА/МИН. КОЭФФ. УСИЛЕНИЯ ТРАНЗИСТОРА (HFE): 40, ВЫСОТА: 10.8 MM, ДЛИНА: 7.8 MM, ТИП ПРОДУКТА: BJTS - BIPOLAR TRANSISTORS, РАЗМЕР ФАБРИЧНОЙ УПАКОВКИ: 50, ПОДКАТЕГОРИЯ: TRANSISTORS, ТЕХНОЛОГИЯ: SI, ШИРИНА: 2.7 MM</t>
  </si>
  <si>
    <t>BD235</t>
  </si>
  <si>
    <t>КАТЕГОРИЯ ПРОДУКТА: МОП-ТРАНЗИСТОР, ROHS: ПОДРОБНОСТИ, ТЕХНОЛОГИЯ: SI, ВИД МОНТАЖА: SMD/SMT, УПАКОВКА / БЛОК: TO-252-3, ПОЛЯРНОСТЬ ТРАНЗИСТОРА: N-CHANNEL, КОЛИЧЕСТВО КАНАЛОВ: 1 CHANNEL, VDS - НАПРЯЖЕНИЕ ПРОБОЯ СТОК-ИСТОК: 500 V, ID - НЕПРЕРЫВНЫЙ ТОК УТЕЧКИ: 0,458333333333333, RDS ВКЛ - СОПРОТИВЛЕНИЕ СТОК-ИСТОК: 380 MOHMS, VGS - НАПРЯЖЕНИЕ ЗАТВОР-ИСТОК: - 20 V, + 20 V, VGS TH - ПОРОГОВОЕ НАПРЯЖЕНИЕ ЗАТВОР-ИСТОК : 3 V, QG - ЗАРЯД ЗАТВОРА: 30 NC, МАКСИМАЛЬНАЯ РАБОЧАЯ ТЕМПЕРАТУРА: + 150 C, PD - РАССЕИВАНИЕ МОЩНОСТИ: 100 W, КАНАЛЬНЫЙ РЕЖИМ: ENHANCEMENT, УПАКОВКА: REEL, УПАКОВКА: CUT TAPE, УПАКОВКА: MOUSEREEL, ТОРГОВАЯ МАРКА: STMICROELECTRONICS, КОНФИГУРАЦИЯ: SINGLE, ВРЕМЯ СПАДА: 17 NS, КРУТИЗНА ХАРАКТЕРИСТИКИ ПРЯМОЙ ПЕРЕДАЧИ - МИН.: 8 S, ТИП ПРОДУКТА: MOSFET, ВРЕМЯ НАРАСТАНИЯ: 15 NS, СЕРИЯ: STD12NM50ND, РАЗМЕР ФАБРИЧНОЙ УПАКОВКИ: 2500, ПОДКАТЕГОРИЯ: MOSFETS, ТИП ТРАНЗИСТОРА: 1 N-CHANNEL POWER MOSFET, ТИПИЧНОЕ ВРЕМЯ ЗАДЕРЖКИ ВЫКЛЮЧЕНИЯ: 40 NS, ТИПИЧНОЕ ВРЕМЯ ЗАДЕРЖКИ ПРИ ВКЛЮЧЕНИИ: 12 NS</t>
  </si>
  <si>
    <t>STD12NM50ND</t>
  </si>
  <si>
    <t>КАТЕГОРИЯ ПРОДУКТА: МОП-ТРАНЗИСТОР, РОХС: ПОДРОБНОСТИ, ТЕХНОЛОГИИ: СИ, СТИЛЬ МОНТАЖА: СМД/СМТ, ПАКЕТ/ЧЕХОЛ: СОИК-8, ПОЛЯРНОСТЬ ТРАНЗИСТОРА: N-КАНАЛ, КОЛИЧЕСТВО КАНАЛОВ: 1 КАНАЛ, VDS – НАПРЯЖЕНИЕ ПРОБОЯ СТОК-ИСТОК: 30 В, ID — НЕПРЕРЫВНЫЙ ТОК СТОКА: 13 А, RDS ON – СОПРОТИВЛЕНИЕ СТОК-ИСТОК: 10,5 МОМ, VGS — НАПРЯЖЕНИЕ ЗАТВОР-ИСТОК: - 20 В, + 20 В, VGS TH — ПОРОГОВОЕ НАПРЯЖЕНИЕ ЗАТВОР-ИСТОК: 1,8 В, QG – ПЛАТА ЗА ВОРОТА: 9,5 НК, МИНИМАЛЬНАЯ РАБОЧАЯ ТЕМПЕРАТУРА: - 55 С, МАКСИМАЛЬНАЯ РАБОЧАЯ ТЕМПЕРАТУРА: + 150 С, PD – РАССЕИВАЕМАЯ МОЩНОСТЬ: 2,5 ВТ, РЕЖИМ КАНАЛА: УЛУЧШЕНИЕ, КОНФИГУРАЦИЯ: ОДИНОКИЙ, ВРЕМЯ ОСЕНИ: 3,8 НС, ПРЯМАЯ КРУТИЗНА - МИН.: 62 С, ВЫСОТА: 1,75 ММ, ДЛИНА: 4,9 ММ, ТИП ПРОДУКТА: МОП-ТРАНЗИСТОР, ВРЕМЯ НАРАСТАНИЯ: 6,3 НС, КОЛИЧЕСТВО ЗАВОДСКОЙ УПАКОВКИ: 4000, ПОДКАТЕГОРИЯ: МОП-ТРАНЗИСТОРЫ, ТИП ТРАНЗИСТОРА: 1 N-КАНАЛ, ТИПИЧНОЕ ВРЕМЯ ЗАДЕРЖКИ ВЫКЛЮЧЕНИЯ: 11 НС, ТИПИЧНОЕ ВРЕМЯ ЗАДЕРЖКИ ВКЛЮЧЕНИЯ: 8,7 НС, ШИРИНА: 3.9 MM,</t>
  </si>
  <si>
    <t>IRF7413ZTRPBF</t>
  </si>
  <si>
    <t>КАТЕГОРИЯ ПРОДУКТА: БИПОЛЯРНЫЕ ТРАНЗИСТОРЫ - BJT, ROHS: ПОДРОБНОСТИ, ТИП МОНТАЖА: СМД/СМТ, ПОСЫЛКА/КЕЙС: СОТ-223-3, ПОЛЯРНОСТЬ ТРАНЗИСТОРА: НПН, КОНФИГУРАЦИЯ: ОДИНОКИЙ, НАПРЯЖЕНИЕ КОЛЛЕКТОР-ЭМИТТЕР VCEO МАКС.: 80 В, НАПРЯЖЕНИЕ КОЛЛЕКТОР-БАЗА VCBO: 90 В, ЭМИТТЕР-БАЗА НАПРЯЖЕНИЕ VEBO: 5 В, НАПРЯЖЕНИЕ НАСЫЩЕНИЯ КОЛЛЕКТОР-ЭМИТТЕР: 500 МВ, МАКСИМАЛЬНЫЙ ТОК КОЛЛЕКТОРА ПОСТОЯННОГО ТОКА: 1 А, PD - РАССЕИВАЕМАЯ МОЩНОСТЬ: 1,3 ВТ, ПРОИЗВЕДЕНИЕ НА УСИЛЕНИЕ ПРОПУСКНОЙ СПОСОБНОСТИ FT: 100 МГЦ, МИНИМАЛЬНАЯ РАБОЧАЯ ТЕМПЕРАТУРА: - 65 С, МАКСИМАЛЬНАЯ РАБОЧАЯ ТЕМПЕРАТУРА: + 150 С, КВАЛИФИКАЦИЯ: AEC-Q101, УПАКОВКА: КАТУШКА, УПАКОВКА: РАЗРЕЗАТЬ ЛЕНТУ, УПАКОВКА: МЫШЬКАТУШКА, МАРКА: НЕКСПЕРИЯ, ВЫСОТА: 1,7 ММ, ДЛИНА: 6,7 ММ, ТИП ПРОДУКТА: BJT - БИПОЛЯРНЫЕ ТРАНЗИСТОРЫ, ЗАВОДСКАЯ УПАКОВКА: 1000, ПОДКАТЕГОРИЯ: ТРАНЗИСТОРЫ, ТЕХНОЛОГИИ: СИ, ШИРИНА: 3,7 ММ, ЧАСТЬ # ПСЕВДОНИМЫ: 933982030115, ЕДИНИЦА ИЗМЕРЕНИЯ: 112 МГ,</t>
  </si>
  <si>
    <t>BSP43</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</si>
  <si>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 ПРИБОРЫ - ТРАНЗИСТОРЫ. ИСПОЛЬЗУЮТСЯ В ЭЛЕКТРОННЫХ УСТРОЙСТВАХ</t>
  </si>
  <si>
    <t>КАТЕГОРИЯ ПРОДУКТА: МОП-ТРАНЗИСТОР, РОХС: ПОДРОБНОСТИ, ТЕХНОЛОГИИ: СИ, ТИП КРЕПЛЕНИЯ: СМД/СМТ, УПАКОВКА/КОРОБКА: ТО-252-3, ПОЛЯРНОСТЬ ТРАНЗИСТОРА: N-КАНАЛ, КОЛИЧЕСТВО КАНАЛОВ: 1 КАНАЛ, VDS – НАПРЯЖЕНИЕ ПРОБОЯ СТОК-ИСТОК: 100 В, ID — ПОСТОЯННЫЙ ТОК РАЗРЯДА: 70А, RDS ВКЛЮЧЕН – СОПРОТИВЛЕНИЕ ИСТОЧНИКА КАПЕЛЬ: 11,5 МОМ, VGS — НАПРЯЖЕНИЕ ИСТОЧНИКА ЗАТВОРА: -20В, +20В, VGS TH — ПОРОГОВОЕ НАПРЯЖЕНИЕ ИСТОЧНИКА ВХОДНОГО СИГНАЛА: 1,7 В, QG – ВХОДНАЯ НАГРУЗКА: 59 Г. Н. Э., МИНИМАЛЬНАЯ РАБОЧАЯ ТЕМПЕРАТУРА: - 55 С, МАКСИМАЛЬНАЯ РАБОЧАЯ ТЕМПЕРАТУРА: + 175 °С, PD – ПОТЕРЯ МОЩНОСТИ: 125 ВТ, РЕЖИМ КАНАЛА: УЛУЧШЕНИЕ, КВАЛИФИКАЦИЯ: АЭК-Q101, ТОРГОВОЕ НАЗВАНИЕ: ОПТИМОС, РЯД: ОПТИМОС-Т, КОНФИГУРАЦИЯ: ОДИНОКИЙ, ВРЕМЯ ПАДЕНИЯ: 7 НС, ВЫСОТА: 2,3 ММ, ДЛИНА: 6,5 ММ, ТИП ПРОДУКТА: МОП-ТРАНЗИСТОР, ВРЕМЯ НАРАСТАНИЯ: 6 НС,</t>
  </si>
  <si>
    <t>IPD70N10S3L-12</t>
  </si>
  <si>
    <t>КАТЕГОРИЯ ПРОДУКТА: РЧ МОП-ТРАНЗИСТОРЫ, РОХС: ПОДРОБНОСТИ, ПОЛЯРНОСТЬ ТРАНЗИСТОРА: N-КАНАЛ, ТЕХНОЛОГИИ: СИ, ID — ПОСТОЯННЫЙ ТОК РАЗРЯДА: 210 МА, VDS – НАПРЯЖЕНИЕ ПРОБОЯ СТОК-ИСТОК: 142 В, RDS ВКЛЮЧЕН – СОПРОТИВЛЕНИЕ ИСТОЧНИКА КАПЕЛЬ: -, РАБОЧАЯ ЧАСТОТА: ОТ 1,8 ГГЦ ДО 2 ГГЦ, УКРЕПЛЕНИЕ: 27 ДБ, ВЫХОДНАЯ МОЩНОСТЬ: 25 ВТ, МИНИМАЛЬНАЯ РАБОЧАЯ ТЕМПЕРАТУРА: - 40 С, МАКСИМАЛЬНАЯ РАБОЧАЯ ТЕМПЕРАТУРА: + 150 °С, ТИП КРЕПЛЕНИЯ: СМД/СМТ, УПАКОВКА/КОРОБКА: ТО-270-2, УПАКОВКА: КАТУШКА, ЧУВСТВИТЕЛЕН К ВЛАГЕ: ДА, ТИП ПРОДУКТА: РЧ МОП-ТРАНЗИСТОРЫ, РЯД: МРФЭ6ВС25Н, КОЛИЧЕСТВО УПАКОВКИ С ЗАВОДА: 500, ПОДКАТЕГОРИЯ: МОП-ТРАНЗИСТОРЫ, ТИП ТРАНЗИСТОРА: ЛДМОС ФЕТ, ТИП: ВЧ-МОЩНЫЙ МОП-ТРАНЗИСТОР, VGS — НАПРЯЖЕНИЕ ИСТОЧНИКА ЗАТВОРА: 10 В, VGS TH — ПОРОГОВОЕ НАПРЯЖЕНИЕ ИСТОЧНИКА ВХОДНОГО СИГНАЛА: 2,5 В,</t>
  </si>
  <si>
    <t>MRFE6VS25GNR1</t>
  </si>
  <si>
    <t>СВЕТОДИОД НАКЛАДНОГО МОНТАЖА</t>
  </si>
  <si>
    <t>КАТЕГОРИЯ ПРОДУКТА: СТАНДАРТНЫЕ СВЕТОДИОДЫ - НАКЛАДНОГО МОНТАЖА; ПРОДУКТ: GREEN LEDS; УПАКОВКА / БЛОК: 0805 (2012 METRIC); ОРИЕНТАЦИЯ: TOP VIEW; ЦВЕТ ОСВЕЩЕНИЯ: GREEN; IF - ПРЯМОЙ ТОК: 20 MA; VF - ПРЯМОЕ НАПРЯЖЕНИЕ: 3.3 V; ДЛИНА ВОЛНЫ/ЦВЕТОВАЯ ТЕМПЕРАТУРА: 525 NM; ИНТЕНСИВНОСТЬ ОСВЕЩЕНИЯ: 300 MCD; УГОЛ ОБЗОРА: 140 DEG; НОМИНАЛЬНАЯ МОЩНОСТЬ: 102.5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УПАКОВКИ:2000; ВЕС ИЗДЕЛИЯ: 1,814 MG</t>
  </si>
  <si>
    <t>APHCM2012ZGC-F01</t>
  </si>
  <si>
    <t>КАТЕГОРИЯ ПРОДУКТА: КРИСТАЛЛЫ, РОХС: ПОДРОБНОСТИ, ТИП ЗАЖИМА: СМД/СМТ, УПАКОВКА/КОРОБКА: 5 ММ Х 3,2 ММ, ГРУЗОПОДЪЕМНОСТЬ: 8ПФ, ЧАСТОТА: 8 МГЦ, ТОЛЕРАНТНОСТЬ: 50PPM, СТАБИЛЬНОСТЬ ЧАСТОТЫ: 150 ЧАСТЕЙ НА МИЛЛИОН, СОЭ: 300 ОМ, УРОВЕНЬ ПРИВОДА: 10 МКВТ, МИНИМАЛЬНАЯ РАБОЧАЯ ТЕМПЕРАТУРА: - 40 С, МАКСИМАЛЬНАЯ РАБОЧАЯ ТЕМПЕРАТУРА: + 150 °С, ДЛИНА: 5 ММ, ШИРИНА: 3,2 ММ, ВЫСОТА: 1,3 ММ, ДИАМЕТР: -, РЯД: НХ, УПАКОВКА: КАТУШКА, УПАКОВКА: РАЗРЕЗАТЬ ЛЕНТУ, УПАКОВКА: МЫШЬКАТУШКА, БРЕНД: НДК, ПРОДУКТ: КРИСТАЛЛЫ, ТИП ПРОДУКТА: КРИСТАЛЛЫ, КОЛИЧЕСТВО УПАКОВКИ С ЗАВОДА: 1000, ПОДКАТЕГОРИЯ: КРИСТАЛЛЫ,</t>
  </si>
  <si>
    <t>NX5032GA-8.000M-STD-CSU-1</t>
  </si>
  <si>
    <t>NDK</t>
  </si>
  <si>
    <t>КАТЕГОРИЯ ПРОДУКТА: ИС РАДИОЧАСТОТНОГО ПЕРЕКЛЮЧАТЕЛЯ, РОХС: ПОДРОБНОСТИ, КОНФИГУРАЦИЯ ПЕРЕКЛЮЧАТЕЛЯ: SPDT, МИНИМАЛЬНАЯ ЧАСТОТА: 100 МГЦ, МАКСИМАЛЬНАЯ ЧАСТОТА: 44 ГГЦ, ПРОМЕЖУТОЧНОЕ ДЕМПФИРОВАНИЕ: 3,8 ДБ, РАЗДЕЛИТЕЛЬНАЯ ИЗОЛЯЦИЯ - ТИП: 55 ДБ, МИНИМАЛЬНАЯ РАБОЧАЯ ТЕМПЕРАТУРА: - 40 С, МАКСИМАЛЬНАЯ РАБОЧАЯ ТЕМПЕРАТУРА: + 105 °С, ТИП КРЕПЛЕНИЯ: СМД/СМТ, УПАКОВКА/КОРОБКА: ЛГА-20, ТЕХНОЛОГИИ: СИ, РЯД: ADRF5026, КОМПЛЕКТ ДЛЯ РАЗРАБОТКИ: ADRF5026-ЭВАЛЗ, КОЛИЧЕСТВО ПЕРЕКЛЮЧАТЕЛЕЙ: ДВОЙНОЙ, ВРЕМЯ ОТКЛЮЧЕНИЯ - МАКС: 14 НС, ВРЕМЯ ВКЛЮЧЕНИЯ - МАКС: 14 НС, РАБОЧИЙ ИСТОЧНИК ПИТАНИЯ: 2 МКА, ТИП ПРОДУКТА: ИС РАДИОЧАСТОТНОГО ПЕРЕКЛЮЧАТЕЛЯ, КОЛИЧЕСТВО УПАКОВКИ С ЗАВОДА: 500, ПОДКАТЕГОРИЯ: БЕСПРОВОДНЫЕ И РАДИОЧАСТОТНЫЕ ИНТЕГРАЛЬНЫЕ СХЕМЫ, НАПРЯЖЕНИЕ ПИТАНИЯ - МАКС.: 3,45 В, НАПРЯЖЕНИЕ ПИТАНИЯ - МИН.: 3,15 В</t>
  </si>
  <si>
    <t>BZX85C18</t>
  </si>
  <si>
    <t>SUNMATE</t>
  </si>
  <si>
    <t>КАТЕГОРИЯ ПРОДУКТА: ЛИНЕЙНЫЕ РЕГУЛЯТОРЫ НАПРЯЖЕНИЯ, РОХС: ПОДРОБНОСТИ, ТИП КРЕПЛЕНИЯ: СМД/СМТ, УПАКОВКА/КОРОБКА: СОИК-8, КОЛИЧЕСТВО ВЫХОДОВ: 1 ВЫХОД, ПОЛЯРНОСТЬ: ОТРИЦАТЕЛЬНЫЙ, ВЫХОДНОЕ НАПРЯЖЕНИЕ: - 5В, ВЫХОДНОЙ ТОК: 100 МА, ТИП ВЫВОДА: ЗАФИКСИРОВАННЫЙ, ВХОДНОЕ НАПРЯЖЕНИЕ, МИН.: - 6,7 В, ВХОДНОЕ НАПРЯЖЕНИЕ, МАКС.: - 30В, МИНИМАЛЬНАЯ РАБОЧАЯ ТЕМПЕРАТУРА: - 40 С, МАКСИМАЛЬНАЯ РАБОЧАЯ ТЕМПЕРАТУРА: + 125 С, НАЛОГОВОЕ РЕГУЛИРОВАНИЕ: 60МВ, СТАБИЛИЗАЦИЯ ПРИ ИЗМЕНЕНИИ НАПРЯЖЕНИЯ СЕТИ: 150 МВ, ТОК ПОКОЯ: 6МА, РЯД: MC79L05, ВЫСОТА: 1,5 ММ, ДЛИНА: 5 ММ, ТИП ПРОДУКТА: ЛИНЕЙНЫЕ РЕГУЛЯТОРЫ НАПРЯЖЕНИЯ, PSRR/ПОДАВЛЕНИЕ МОРЩИН – ТИП: 49 ДБ, КОЛИЧЕСТВО УПАКОВКИ С ЗАВОДА: 2500, ПОДКАТЕГОРИЯ: PMIC — ИС УПРАВЛЕНИЯ ПИТАНИЕМ, ШИРИНА: 4 ММ,</t>
  </si>
  <si>
    <t>MC79L05ABDR2G</t>
  </si>
  <si>
    <t>КАТЕГОРИЯ ПРОДУКТА: LDO РЕГУЛЯТОРЫ НАПРЯЖЕНИЯ, ROHS: ПОДРОБНОСТИ, ВИД МОНТАЖА: SMD/SMT, УПАКОВКА / БЛОК: TO-263-3, ВЫХОДНОЕ НАПРЯЖЕНИЕ: ADJUSTABLE, ВЫХОДНОЙ ТОК: 1.5 A, КОЛИЧЕСТВО ВЫХОДОВ: 1 OUTPUT, ПОЛЯРНОСТЬ: POSITIVE, ТОК ПОКОЯ: 5 MA, ВХОДНОЕ НАПРЯЖЕНИЕ, МИН.: 3.4 V, ВХОДНОЕ НАПРЯЖЕНИЕ, МАКС.: 30 V, ТИП ВЫХОДА: ADJUSTABLE, МИНИМАЛЬНАЯ РАБОЧАЯ ТЕМПЕРАТУРА: - 40 C, МАКСИМАЛЬНАЯ РАБОЧАЯ ТЕМПЕРАТУРА: + 125 C, НАПРЯЖЕНИЕ ОТПУСКАНИЯ: 1.3 V, СЕРИЯ: LD1086, УПАКОВКА: REEL, УПАКОВКА: CUT TAPE, УПАКОВКА: MOUSEREEL, ТОРГОВАЯ МАРКА: STMICROELECTRONICS, НАПРЯЖЕНИЕ ОТПУСКАНИЯ - МАКС.: 1.5 V AT 1.5 A, ВЫСОТА: 4.6 MM, IB - ВХОДНОЙ ТОК СМЕЩЕНИЯ: 5 MA, ДЛИНА: 10.4 MM, НЕСТАБИЛЬНОСТЬ ВЫХОДНОГО НАПРЯЖЕНИЯ ИЛИ ТОКА: 0.2 %, НЕСТАБИЛЬНОСТЬ ВЫХОДНОЙ НАГРУЗКИ: 0.3 %, ТИП ПРОДУКТА: LDO VOLTAGE REGULATORS, РАЗМЕР ФАБРИЧНОЙ УПАКОВКИ: 1000, ПОДКАТЕГОРИЯ: PMIC - POWER MANAGEMENT ICS, ТОЧНОСТЬ РЕГУЛИРОВАНИЯ НАПРЯЖЕНИЯ: 0,01, ШИРИНА: 9.35 MM</t>
  </si>
  <si>
    <t>LD1086D2TTR</t>
  </si>
  <si>
    <t>МИКРОСХЕМА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</si>
  <si>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ИМПУЛЬСНЫЕ РЕГУЛЯТОРЫ НАПРЯЖЕНИЯ, ВИД МОНТАЖА: SMD/SMT, УПАКОВКА / БЛОК: VQFN-16, ВЫХОДНОЕ НАПРЯЖЕНИЕ: 0.9 V TO 6 V, ВЫХОДНОЙ ТОК: 3 A, КОЛИЧЕСТВО ВЫХОДОВ: 1 OUTPUT, ВХОДНОЕ НАПРЯЖЕНИЕ (МАКС.): 17 V, ТОПОЛОГИЯ: BUCK, ВХОДНОЕ НАПРЯЖЕНИЕ МИН.: 3 V, ЧАСТОТА ПЕРЕКЛЮЧЕНИЙ: 2.5 MHZ, МИНИМАЛЬНАЯ РАБОЧАЯ ТЕМПЕРАТУРА: - 40 C, МАКСИМАЛЬНАЯ РАБОЧАЯ ТЕМПЕРАТУРА: + 125 C, СЕРИЯ: TPS62130, УПАКОВКА: CUT TAPE, УПАКОВКА: MOUSEREEL, УПАКОВКА: REEL, ВХОДНОЕ НАПРЯЖЕНИЕ: 3 V TO 17 V, ДИАПАЗОН РАБОЧИХ ТЕМПЕРАТУР: - 40 C TO + 125 C, ЧУВСТВИТЕЛЬНЫЙ К ВЛАЖНОСТИ: YES, РАБОЧИЙ ТОК ИСТОЧНИКА ПИТАНИЯ: 17 UA, РАЗМЕР ФАБРИЧНОЙ УПАКОВКИ: 3000, ВЕС ИЗДЕЛИЯ: 46 MG</t>
  </si>
  <si>
    <t>TPS62130RGTR</t>
  </si>
  <si>
    <t>МИНИАТЮРНЫЙ ЭЛЕКТРОННЫЙ КОМПОНЕНТ: МИКРОСХЕМА ИНТЕГРАЛЬНАЯ МОНОЛИТНАЯ - ЛОГИЧЕСКИЕ ИС. (ОБОРУДОВАНИЕ ДЛЯ АВТОМАТИЗАЦИИ ПРОМЫШЛЕННЫХ ПРЕДПРИЯТИЙ, КОМПЬЮТЕРНЫХ СИСТЕМ). НЕ ИМЕЕТ ФУНКЦИИ ШИФРОВАНИЯ И КРИПТОГРАФИИ. .</t>
  </si>
  <si>
    <t>КАТЕГОРИЯ ТОВАРА: СХЕМА ИНТЕГРАЛЬНАЯ МОНОЛИТНАЯ - ЛОГИЧЕСКИЕ ИС - ЛОГИЧЕСКИЕ ЭЛЕМЕНТЫ. (UHS 2-INPUT AND GATE). ПРОИЗВОДИТЕЛЬ: ON SEMICONDUCTOR , ЛОГИЧЕСКАЯ ФУНКЦИЯ: AND , СЕМЕЙСТВО ЛОГИЧЕСКИХ ЭЛЕМЕНТОВ: NC7SV , КОЛИЧЕСТВО ВЕНТИЛЕЙ: 1 GATE , КОЛИЧЕСТВО ВХОДНЫХ ЛИНИЙ: 2 INPUT ОЛИЧЕСТВО ВЫХОДНЫХ ЛИНИЙ: 1 OUTPUT , ВЫХОДНОЙ ТОК ВЫСОКОГО УРОВНЯ: - 32 MA , ВЫХОДНОЙ ТОК НИЗКОГО УРОВНЯ: 32 MA /ВРЕМЯ ЗАДЕРЖКИ РАСПРОСТРАНЕНИЯ: 5.2 NS , НАПРЯЖЕНИЕ ПИТАНИЯ - МАКС.: 5.5 V , НАПРЯЖЕНИЕ ПИТАНИЯ - МИН.: 1.65 V. МИНИМАЛЬНАЯ РАБОЧАЯ ТЕМПЕРАТУРА: - 40 C , МАКСИМАЛЬНАЯ РАБОЧАЯ ТЕМПЕРАТУРА: + 85 C , ВИД МОНТАЖА: SMD/SMT , ФУНКЦИЯ: GATE , ВЫСОТА: 1 MM , ДЛИНА: 2 MM , СЕРИЯ: NC7SZ08 , ШИРИНА: 1.25 MM , ТОРГОВАЯ МАРКА: ON SEMICONDUCTOR / FAIRCHILD , ТИП ЛОГИКИ: 2-INPUT AND , РАБОЧЕЕ НАПРЯЖЕНИЕ ПИТАНИЯ: 1.8 V, 2.5 V, 3.3 V, 5 V , ТИП ПРОДУКТА: LOGIC GATES  АЗМЕР ФАБРИЧНОЙ УПАКОВКИ: 3000 , ПОДКАТЕГОРИЯ: LOGIC ICS , КОММЕРЧЕСКОЕ ОБОЗНАЧЕНИЕ: TINYLOGIC , ВЕС ИЗДЕЛИЯ: 23 MG</t>
  </si>
  <si>
    <t>NC7SZ08P5X</t>
  </si>
  <si>
    <t>МИКРОСХЕМА ИНТЕГРАЛЬНАЯ МОНОЛИТНАЯ - ПРОГРАММИРУЕМАЯ ЛОГИЧЕСКАЯ ИС - ПРОГРАММИРУЕМАЯ ВЕНТИЛЬНАЯ МАТРИЦА. ТОВАР ВВОЗИТСЯ НА БЕЗВОЗМЕЗДНОЙ ОСНОВЕ. ИСП. В ЭЛЕКТРОННЫХ УСТРОЙСТВАХ ОБЩЕГРАЖДАНСКОГО НАЗНАЧЕНИЯ. (ОБОРУДОВАНИЕ ДЛЯ АВТОМАТИЗАЦИИ</t>
  </si>
  <si>
    <t>КАТЕГОРИЯ ПРОДУКТА: ЛОГИЧЕСКИЕ ВОРОТА, РОХС: ПОДРОБНОСТИ, ПРОДУКТ: ОДНОФУНКЦИОНАЛЬНЫЕ ВОРОТА, ЛОГИЧЕСКАЯ ФУНКЦИЯ: ИЛИ, ЛОГИЧЕСКОЕ СЕМЕЙСТВО: ХК, КОЛИЧЕСТВО ВОРОТ: 4 ВОРОТА, КОЛИЧЕСТВО ВХОДНЫХ СТРОК: 8 ВХОДОВ, КОЛИЧЕСТВО ВЫХОДНЫХ ЛИНИЙ: 4 ВЫХОДА, ВЫХОДНОЙ ТОК ВЫСОКОГО УРОВНЯ: - 5,2 МА, ВЫХОДНОЙ ТОК НИЗКОГО УРОВНЯ: 5,2 МА, ВРЕМЯ ЗАДЕРЖКИ РАСПРОСТРАНЕНИЯ: 6 НС, НАПРЯЖЕНИЕ ПИТАНИЯ - МАКС.: 6 В, НАПРЯЖЕНИЕ ПИТАНИЯ - МИН.: 2 В, МИНИМАЛЬНАЯ РАБОЧАЯ ТЕМПЕРАТУРА: - 40 С, МАКСИМАЛЬНАЯ РАБОЧАЯ ТЕМПЕРАТУРА: + 125 С, СТИЛЬ МОНТАЖА: SMD/SMT, PACKAGE/CASE: SOIC-14, PACKAGING: REEL, PACKAGING: CUT TAPE, PACKAGING: MOUSEREEL, BRAND: TOSHIBA, PRODUCT TYPE: LOGIC GATES, FACTORY PACK QUANTITY: 2500, SUBCATEGORY: LOGIC ICS, ТИП ПРОДУКТА: ИС ИНТЕРФЕЙСА LVDS, РЯД: DS90C387, КОЛИЧЕСТВО ЗАВОДСКОЙ УПАКОВКИ: 90, ПОДКАТЕГОРИЯ: ИНТЕРФЕЙСНЫЕ ИС, ШИРИНА: 14 ММ,</t>
  </si>
  <si>
    <t>74HC32D</t>
  </si>
  <si>
    <t>КАТЕГОРИЯ ПРОДУКТА: ИС ИНТЕРФЕЙСА КОНТРОЛЛЕРА ВВОДА-ВЫВОДА, РОХС: ПОДРОБНОСТИ, СТИЛЬ МОНТАЖА: СМД/СМТ, ПАКЕТ/ЧЕХОЛ: ВТКФП-128, ПРОДУКТ: РЧ/БЕСПРОВОДНАЯ СВЯЗЬ, ТИП ИНТЕРФЕЙСА: СЕРИЙНЫЙ, КОЛИЧЕСТВО ВХОДОВ/ВЫХОДОВ: 40 ВХОДОВ/ВЫХОДОВ, НАПРЯЖЕНИЕ ПИТАНИЯ - МАКС.: 3,3 В, НАПРЯЖЕНИЕ ПИТАНИЯ - МИН.: 3,3 В, МИНИМАЛЬНАЯ РАБОЧАЯ ТЕМПЕРАТУРА: - 40 С, МАКСИМАЛЬНАЯ РАБОЧАЯ ТЕМПЕРАТУРА: + 85 С, ШИРИНА ШИНЫ ДАННЫХ: 8 БИТ, ВЫСОТА: 1 ММ, ДЛИНА: 14 ММ, ЧУВСТВИТЕЛЬНОСТЬ К ВЛАГЕ: ДА, РАБОЧЕЕ НАПРЯЖЕНИЕ ПИТАНИЯ: 3,3 В, ТИП ПРОДУКТА: ИС ИНТЕРФЕЙСА КОНТРОЛЛЕРА ВВОДА-ВЫВОДА, КОЛИЧЕСТВО ЗАВОДСКОЙ УПАКОВКИ: 90, ПОДКАТЕГОРИЯ: ИНТЕРФЕЙСНЫЕ ИС, ШИРИНА: 14 ММ,</t>
  </si>
  <si>
    <t>SCH3116I-NU</t>
  </si>
  <si>
    <t>КАТЕГОРИЯ ПРОДУКТА: LDO РЕГУЛЯТОРЫ НАПРЯЖЕНИЯ, РОХС: ПОДРОБНОСТИ, СТИЛЬ МОНТАЖА: СМД/СМТ, ПАКЕТ/ЧЕХОЛ: СОТ-223-3, ВЫХОДНОЕ НАПРЯЖЕНИЕ: 1,5 В, ВЫХОДНОЙ ТОК: 800 МА, КОЛИЧЕСТВО ВЫХОДОВ: 1 ВЫХОД, ПОЛЯРНОСТЬ: ПОЗИТИВНЫЙ, ТОК ПОКОЯ: 5 МА, ВХОДНОЕ НАПРЯЖЕНИЕ, МИН: 2,6 В, ВХОДНОЕ НАПРЯЖЕНИЕ, МАКС.: 15 В, PSRR/ПОДАВЛЕНИЕ ПУЛЬСАЦИЙ — ВВЕДИТЕ: 75 ДБ, ТИП ВЫВОДА: ЗАФИКСИРОВАННЫЙ, МИНИМАЛЬНАЯ РАБОЧАЯ ТЕМПЕРАТУРА: - 40 С, МАКСИМАЛЬНАЯ РАБОЧАЯ ТЕМПЕРАТУРА: + 125 С, ПАДЕНИЕ НАПРЯЖЕНИЯ: 1,1 В, РЯД: СПХ1117,ПАДЕНИЕ НАПРЯЖЕНИЯ - МАКС.: 1,3 В, ВЫСОТА: 1,6 ММ, IB – ВХОДНОЙ ТОК СМЕЩЕНИЯ: -, ДЛИНА: 6,5 ММ, РЕГУЛИРОВАНИЕ ЛИНИИ: 3 МВ, РЕГУЛИРОВАНИЕ НАГРУЗКИ: 6 МВ, ДИАПАЗОН ВЫХОДНОГО НАПРЯЖЕНИЯ: ОТ 1,47 В ДО 1,53 В, ПРОДУКТ: LDO РЕГУЛЯТОРЫ НАПРЯЖЕНИЯ, ТИП ПРОДУКТА: LDO РЕГУЛЯТОРЫ НАПРЯЖЕНИЯ, ОПОРНОЕ НАПРЯЖЕНИЕ: 1,25 В,</t>
  </si>
  <si>
    <t>SPX1117M3-L-1-5</t>
  </si>
  <si>
    <t>EXAR</t>
  </si>
  <si>
    <t>КАТЕГОРИЯ ПРОДУКТА: LDO РЕГУЛЯТОРЫ НАПРЯЖЕНИЯ, РОХС: ПОДРОБНОСТИ, СТИЛЬ МОНТАЖА: СМД/СМТ, ПАКЕТ/ЧЕХОЛ: МСОП-8, ВЫХОДНОЙ ТОК: 50 МА, КОЛИЧЕСТВО ВЫХОДОВ: 1 ВЫХОД, ПОЛЯРНОСТЬ: ПОЗИТИВНЫЙ, ТОК ПОКОЯ: 40 МКА, ВХОДНОЕ НАПРЯЖЕНИЕ, МИН: - 65 В, ВХОДНОЕ НАПРЯЖЕНИЕ, МАКС.: 50 В, ТИП ВЫВОДА: РЕГУЛИРУЕМЫЙ, МИНИМАЛЬНАЯ РАБОЧАЯ ТЕМПЕРАТУРА: - 40 С, МАКСИМАЛЬНАЯ РАБОЧАЯ ТЕМПЕРАТУРА: + 125 С, ПАДЕНИЕ НАПРЯЖЕНИЯ: 300 МВ, КВАЛИФИКАЦИЯ: АЭК-Q100, РЯД: TPS79801-Q1, ПАДЕНИЕ НАПРЯЖЕНИЯ - МАКС.: 150 МВ, ВЫСОТА: 1,02 ММ, IB – ВХОДНОЙ ТОК СМЕЩЕНИЯ: 40 МКА, ДЛИНА: 3 ММ, РЕГУЛИРОВАНИЕ ЛИНИИ: 13 МВ, РЕГУЛИРОВАНИЕ НАГРУЗКИ: 20 МВ, ЧУВСТВИТЕЛЬНОСТЬ К ВЛАГЕ: ДА, РАБОЧИЙ ТОК ПИТАНИЯ: 40 МКА, ДИАПАЗОН РАБОЧИХ ТЕМПЕРАТУР: -4, ДИАПАЗОН ВЫХОДНОГО НАПРЯЖЕНИЯ: ОТ 1,26 В ДО 28 В, PD – РАССЕИВАЕМАЯ МОЩНОСТЬ: 1,83 ВТ, ПРОДУКТ: LDO РЕГУЛЯТОРЫ НАПРЯЖЕНИЯ, ТИП ПРОДУКТА: LDO РЕГУЛЯТОРЫ НАПРЯЖЕНИЯ, ОПОРНОЕ НАПРЯЖЕНИЕ: 1,275 В, КОЛИЧЕСТВО ЗАВОДСКОЙ УПАКОВКИ: 2500, ПОДКАТЕГОРИЯ: PMIC — ИС УПРАВЛЕНИЯ ПИТАНИЕМ, ТИП: ЛИНЕЙНЫЕ РЕГУЛЯТОРЫ С НИЗКИМ ПАДЕНИЕМ НАПРЯЖЕНИЯ, ШИРИНА: 3 ММ,</t>
  </si>
  <si>
    <t>TPS79801QDGNRQ1</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</si>
  <si>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</si>
  <si>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ЛИНЕЙНЫЕ РЕГУЛЯТОРЫ НАПРЯЖЕНИЯ, РОХС: ПОДРОБНОСТИ, ТИП КРЕПЛЕНИЯ: СМД/СМТ, УПАКОВКА/КОРОБКА: ЦОТ-23-5, КОЛИЧЕСТВО ВЫХОДОВ: 1 ВЫХОД, ПОЛЯРНОСТЬ: ПОЗИТИВНЫЙ, ВЫХОДНОЕ НАПРЯЖЕНИЕ: 3 V, ВЫХОДНОЙ ТОК: 200 МА, ТИП ВЫВОДА: ЗАФИКСИРОВАННЫЙ, ВХОДНОЕ НАПРЯЖЕНИЕ, МИН.: 2.2 V, ВХОДНОЕ НАПРЯЖЕНИЕ, МАКС.: 5.5 V, МИНИМАЛЬНАЯ РАБОЧАЯ ТЕМПЕРАТУРА: - 40 С, МАКСИМАЛЬНАЯ РАБОЧАЯ ТЕМПЕРАТУРА: + 125 С, НАЛОГОВОЕ РЕГУЛИРОВАНИЕ: 0,003 %/МА, СТАБИЛИЗАЦИЯ ПРИ ИЗМЕНЕНИИ НАПРЯЖЕНИЯ СЕТИ: 0.05 %/V, ТОК ПОКОЯ: 265 МКА, РЯД: АДП151, ВЫСОТА: 0,9 ММ (МАКС.), ДЛИНА: 2,9 ММ, ТИП ПРОДУКТА: ЛИНЕЙНЫЕ РЕГУЛЯТОРЫ НАПРЯЖЕНИЯ, КОЛИЧЕСТВО УПАКОВКИ С ЗАВОДА: 3000, ПОДКАТЕГОРИЯ: PMIC — ИС УПРАВЛЕНИЯ ПИТАНИЕМ, ШИРИНА: 1,6 ММ</t>
  </si>
  <si>
    <t>ADP151AUJZ-3.0-R7</t>
  </si>
  <si>
    <t>МИКРОСХЕМА ИНТЕГРАЛЬНАЯ МОНОЛИТНАЯ - КОММУТАЦИОННЫЕ ИС - ИС ПЕРЕКЛЮЧАТЕЛЯ ЭЛЕКТРОПИТАНИЯ. ИСП. В ЭЛЕКТРОННЫХ УСТРОЙСТВАХ ОБЩЕГРАЖДАНСКОГО НАЗНАЧЕНИЯ. (ОБОРУДОВАНИЕ ДЛЯ АВТОМАТИЗАЦИИ ПРОМЫШЛЕННЫХ</t>
  </si>
  <si>
    <t>КАТЕГОРИЯ ПРОДУКТА: ИС РАДИОЧАСТОТНОГО ПЕРЕКЛЮЧАТЕЛЯ, РОХС: ПОДРОБНОСТИ, КОНФИГУРАЦИЯ КОММУТАТОРА: SPDT, МИНИМАЛЬНАЯ ЧАСТОТА: 500 МГЦ, МАКСИМАЛЬНАЯ ЧАСТОТА: 6 ГГЦ, ПРОМЕЖУТОЧНОЕ ДЕМПФИРОВАНИЕ: 1,5 ДБ, РАЗДЕЛИТЕЛЬНАЯ ИЗОЛЯЦИЯ - ТИП: ОТ 44 ДБ ДО 70 ДБ, МИНИМАЛЬНАЯ РАБОЧАЯ ТЕМПЕРАТУРА: - 55 С, МАКСИМАЛЬНАЯ РАБОЧАЯ ТЕМПЕРАТУРА: + 125 С, ТИП КРЕПЛЕНИЯ: СМД/СМТ, ТЕХНОЛОГИИ: И, РЯД: CSWA2, ВЫСОКОЕ УПРАВЛЯЮЩЕЕ НАПРЯЖЕНИЕ: ОТ 2,7 В ДО 5 В, КОЛИЧЕСТВО ПЕРЕКЛЮЧАТЕЛЕЙ: ДВОЙНОЙ, РАБОЧАЯ ЧАСТОТА: ОТ 500 МГЦ ДО 6 ГГЦ, РАБОЧИЙ ИСТОЧНИК ПИТАНИЯ: 50 МКА, PD – ПОТЕРЯ МОЩНОСТИ: 370 МВТ, ТИП ПРОДУКТА: ИС РАДИОЧАСТОТНОГО ПЕРЕКЛЮЧАТЕЛЯ, КОЛИЧЕСТВО УПАКОВКИ С ЗАВОДА: 1000, ПОДКАТЕГОРИЯ: БЕСПРОВОДНЫЕ И РАДИОЧАСТОТНЫЕ ИНТЕГРАЛЬНЫЕ СХЕМЫ, НАПРЯЖЕНИЕ ПИТАНИЯ - МАКС.: 5 V, НАПРЯЖЕНИЕ ПИТАНИЯ - МИН.: 3 V, ПОДКАТЕГОРИЯ: КОНДЕНСАТОРЫ, ТИП: ЧИП МНОГОСЛОЙНЫЙ КЕРАМИЧЕСКИЙ КОНДЕНСАТОР ОБЩЕГО НАЗНАЧЕНИЯ, ШИРИНА: 0,8 ММ,</t>
  </si>
  <si>
    <t>CSWA2-63DR+</t>
  </si>
  <si>
    <t>КАТЕГОРИЯ ПРОДУКТА: LDO РЕГУЛЯТОРЫ НАПРЯЖЕНИЯ, ROHS: ПОДРОБНОСТИ, ВИД МОНТАЖА: SMD/SMT, УПАКОВКА / БЛОК: MSOP-8, ВЫХОДНОЙ ТОК: 200 MA, КОЛИЧЕСТВО ВЫХОДОВ: 1 OUTPUT, ПОЛЯРНОСТЬ: NEGATIVE, ВХОДНОЕ НАПРЯЖЕНИЕ, МИН.: - 36 V, ВХОДНОЕ НАПРЯЖЕНИЕ, МАКС.: - 3 V, ПОДАВЛЕНИЕ ПУЛЬСАЦИЙ ПИТАНИЯ - ТИПИЧ.: 72 DB, ТИП ВЫХОДА: ADJUSTABLE, МИНИМАЛЬНАЯ РАБОЧАЯ ТЕМПЕРАТУРА: - 55 C, МАКСИМАЛЬНАЯ РАБОЧАЯ ТЕМПЕРАТУРА: + 125 C, НАПРЯЖЕНИЕ ОТПУСКАНИЯ: 216 MV, СЕРИЯ: TPS7A3001-EP, УПАКОВКА: REEL, УПАКОВКА: CUT TAPE, УПАКОВКА: MOUSEREEL, ТОРГОВАЯ МАРКА: TEXAS INSTRUMENTS, ЧУВСТВИТЕЛЬНЫЙ К ВЛАЖНОСТИ: YES, РАБОЧИЙ ТОК ИСТОЧНИКА ПИТАНИЯ: 50 UA, ДИАПАЗОН ВЫХОДНОГО НАПРЯЖЕНИЯ: - 1.18 V TO - 33 V, ПРОДУКТ: LDO VOLTAGE REGULATORS, ТИП ПРОДУКТА: LDO VOLTAGE REGULATORS, РАЗМЕР ФАБРИЧНОЙ УПАКОВКИ: 250, ПОДКАТЕГОРИЯ: PMIC - POWER MANAGEMENT ICS, ТИП: ULTRALOW NOISE NEGATIVE LINEAR REGULATORS, ДРУГИЕ НАЗВАНИЯ ТОВАРА №: V62/11619-01XE</t>
  </si>
  <si>
    <t>TPS7A3001MDGNTEP</t>
  </si>
  <si>
    <t>КАТЕГОРИЯ ПРОДУКТА: LDO РЕГУЛЯТОРЫ НАПРЯЖЕНИЯ, РОХС: ПОДРОБНОСТИ, СТИЛЬ МОНТАЖА: СМД/СМТ, ВЫХОДНОЕ НАПРЯЖЕНИЕ: РЕГУЛИРУЕМЫЙ, ВЫХОДНОЙ ТОК: 70 МА, КОЛИЧЕСТВО ВЫХОДОВ: 1 ВЫХОД, ПОЛЯРНОСТЬ: ПОЗИТИВНЫЙ, ТОК ПОКОЯ: 1 МКА, ВХОДНОЕ НАПРЯЖЕНИЕ, МИН: - 20 В, ВХОДНОЕ НАПРЯЖЕНИЕ, МАКС.: 45 В, ТИП ВЫВОДА: РЕГУЛИРУЕМЫЙ, МИНИМАЛЬНАЯ РАБОЧАЯ ТЕМПЕРАТУРА: - 40 С, МАКСИМАЛЬНАЯ РАБОЧАЯ ТЕМПЕРАТУРА: + 150 С, ПАДЕНИЕ НАПРЯЖЕНИЯ: 200 МВ, ЧУВСТВИТЕЛЬНОСТЬ К ВЛАГЕ: ДА, ТИП ПРОДУКТА: LDO РЕГУЛЯТОРЫ НАПРЯЖЕНИЯ, КОЛИЧЕСТВО ЗАВОДСКОЙ УПАКОВКИ: 2500, ПОДКАТЕГОРИЯ: PMIC — ИС УПРАВЛЕНИЯ ПИТАНИЕМ,</t>
  </si>
  <si>
    <t>TLE4254GS</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</si>
  <si>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</si>
  <si>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ИМПУЛЬСНЫЕ РЕГУЛЯТОРЫ НАПРЯЖЕНИЯ, РОХС: ПОДРОБНОСТИ, СТИЛЬ МОНТАЖА: СМД/СМТ, ПАКЕТ/ЧЕХОЛ: СО-36, ТОПОЛОГИЯ: БАК, ВЫХОДНОЕ НАПРЯЖЕНИЕ: 2,6 В, 3,3 В, 5 В, ВЫХОДНОЙ ТОК: 800 МА, КОЛИЧЕСТВО ВЫХОДОВ: 3 ВЫХОДА, ВХОДНОЕ НАПРЯЖЕНИЕ, МИН: 5,5 В, ВХОДНОЕ НАПРЯЖЕНИЕ, МАКС.: 60 В, ЧАСТОТА ПЕРЕКЛЮЧЕНИЯ: 330 КГЦ, МИНИМАЛЬНАЯ РАБОЧАЯ ТЕМПЕРАТУРА: - 40 С, МАКСИМАЛЬНАЯ РАБОЧАЯ ТЕМПЕРАТУРА: + 150 С, КВАЛИФИКАЦИЯ: АЭК-Q100, РЯД: ТЛЕ6368G2, ВХОДНОЕ НАПРЯЖЕНИЕ: ОТ 5,5 В ДО 60 В, ЧУВСТВИТЕЛЬНОСТЬ К ВЛАГЕ: ДА, ТИП ПРОДУКТА: ИМПУЛЬСНЫЕ РЕГУЛЯТОРЫ НАПРЯЖЕНИЯ, НЕИСПРАВНОСТЬ: НЕИСПРАВНОСТЬ, КОЛИЧЕСТВО ЗАВОДСКОЙ УПАКОВКИ: 800, ПОДКАТЕГОРИЯ: PMIC — ИС УПРАВЛЕНИЯ ПИТАНИЕМ, НАПРЯЖЕНИЕ ПИТАНИЯ - МИН.: 5,5 В, ТИП: ПРЕОБРАЗОВАТЕЛЬ НАПРЯЖЕНИЯ,</t>
  </si>
  <si>
    <t>TLE6368G2</t>
  </si>
  <si>
    <t>МИНИАТЮРНЫЙ ЭЛЕКТРОННЫЙ КОМПОНЕНТ: 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t>
  </si>
  <si>
    <t>КАТЕГОРИЯ ТОВАРА: LDO РЕГУЛЯТОРЫ НАПРЯЖЕНИЯ. ВИД МОНТАЖА: SMD/SMT , УПАКОВКА / БЛОК: TSSOP-16, ВЫХОДНОЕ НАПРЯЖЕНИЕ: 1.25 V TO 5 V/1.8 V, ВЫХОДНОЙ ТОК: 1 A, МИНИМАЛЬНАЯ РАБОЧАЯ ТЕМПЕРАТУРА:- 40 C, МАКСИМАЛЬНАЯ РАБОЧАЯ ТЕМПЕРАТУРА: + 85 C , ТИП ВЫХОДА: ADJUSTABLE, FIXED, СЕРИЯ: MAX1793 , УПАКОВКА: TUBE , ВЫСОТА: 0.95 MM, ДЛИНА: 5.1 MM, ШИРИНА: 4.5 MM, ТОРГОВАЯ МАРКА: MAXIM INTEGRATED , ТИП ПРОДУКТА: LDO VOLTAGE REGULATORS, РАЗМЕР ФАБРИЧНОЙ УПАКОВКИ:96,  ПОДКАТЕГОРИЯ: PMIC - POWER MANAGEMENT ICS.</t>
  </si>
  <si>
    <t>MAX1793EUE18+T</t>
  </si>
  <si>
    <t>КАТЕГОРИЯ ПРОДУКТА: ИМПУЛЬСНЫЕ РЕГУЛЯТОРЫ НАПРЯЖЕНИЯ, ROHS: ПОДРОБНОСТИ, ВИД МОНТАЖА: SMD/SMT, УПАКОВКА / БЛОК: BGA-25, ТОПОЛОГИЯ: BUCK, ВЫХОДНОЕ НАПРЯЖЕНИЕ: 600 MV TO 5.5 V, ВЫХОДНОЙ ТОК: 2.5 A, КОЛИЧЕСТВО ВЫХОДОВ: 2 OUTPUT, ВХОДНОЕ НАПРЯЖЕНИЕ, МИН.: 3.1 V, ВХОДНОЕ НАПРЯЖЕНИЕ, МАКС.: 20 V, ТОК ПОКОЯ: 45 UA, ЧАСТОТА ПЕРЕКЛЮЧЕНИЙ: 1 MHZ, МИНИМАЛЬНАЯ РАБОЧАЯ ТЕМПЕРАТУРА: - 40 C, МАКСИМАЛЬНАЯ РАБОЧАЯ ТЕМПЕРАТУРА: + 125 C, СЕРИЯ: LTM4622, УПАКОВКА: TRAY, ТОРГОВАЯ МАРКА: ANALOG DEVICES, СРЕДСТВА РАЗРАБОТКИ: DC2249A, ВХОДНОЕ НАПРЯЖЕНИЕ: 3.6 V TO 20 V, НЕСТАБИЛЬНОСТЬ ВЫХОДНОЙ НАГРУЗКИ: 0.2 %, ЧУВСТВИТЕЛЬНЫЙ К ВЛАЖНОСТИ: YES, РАБОЧИЙ ТОК ИСТОЧНИКА ПИТАНИЯ: 11 MA, ТИП ПРОДУКТА: SWITCHING VOLTAGE REGULATORS, ОТКЛЮЧЕНИЕ: SHUTDOWN, РАЗМЕР ФАБРИЧНОЙ УПАКОВКИ: 260, ПОДКАТЕГОРИЯ: PMIC - POWER MANAGEMENT ICS, КОММЕРЧЕСКОЕ ОБОЗНАЧЕНИЕ: UMODULE, ТИП: STEP-DOWN DC/DC UMODULE REGULATOR</t>
  </si>
  <si>
    <t>LTM4622IY#PBF</t>
  </si>
  <si>
    <t>КАТЕГОРИЯ ПРОДУКТА: ДРАЙВЕРЫ ДЛЯ УПРАВЛЕНИЯ ЗАТВОРОМ, ROHS: ПОДРОБНОСТИ, ПРОДУКТ: HALF-BRIDGE DRIVERS, ТИП: HIGH-SIDE, LOW-SIDE, ВИД МОНТАЖА: SMD/SMT, УПАКОВКА / БЛОК: SOIC-8, КОЛИЧЕСТВО ДРАЙВЕРОВ: 2 DRIVER, КОЛИЧЕСТВО ВЫХОДОВ: 2 OUTPUT, ВЫХОДНОЙ ТОК: 300 MA, НАПРЯЖЕНИЕ ПИТАНИЯ - МИН.: 12 V, НАПРЯЖЕНИЕ ПИТАНИЯ - МАКС.: 18 V, ВРЕМЯ НАРАСТАНИЯ: 60 NS, ВРЕМЯ СПАДА: 16 NS, МИНИМАЛЬНАЯ РАБОЧАЯ ТЕМПЕРАТУРА: - 40 C, МАКСИМАЛЬНАЯ РАБОЧАЯ ТЕМПЕРАТУРА: + 125 C, УПАКОВКА: REEL, УПАКОВКА: CUT TAPE, УПАКОВКА: MOUSEREEL, ТОРГОВАЯ МАРКА: INFINEON / IR, ЧУВСТВИТЕЛЬНЫЙ К ВЛАЖНОСТИ: YES, РАБОЧИЙ ТОК ИСТОЧНИКА ПИТАНИЯ: 2 MA, ВЫХОДНОЕ НАПРЯЖЕНИЕ: 10 V TO 20 V, PD - РАССЕИВАНИЕ МОЩНОСТИ: 833 MW, ТИП ПРОДУКТА: GATE DRIVERS, РАЗМЕР ФАБРИЧНОЙ УПАКОВКИ: 2500, ПОДКАТЕГОРИЯ: PMIC - POWER MANAGEMENT ICS, ТЕХНОЛОГИЯ: SI, ДРУГИЕ НАЗВАНИЯ ТОВАРА №: IRS27952STRPBF SP001574360</t>
  </si>
  <si>
    <t>IRS27952STRPBF</t>
  </si>
  <si>
    <t>КАТЕГОРИЯ ПРОДУКТА: LDO РЕГУЛЯТОРЫ НАПРЯЖЕНИЯ, РОХС: ПОДРОБНОСТИ, СТИЛЬ МОНТАЖА: СМД/СМТ, ПАКЕТ/ЧЕХОЛ: МСОП-Е-8, ВЫХОДНОЕ НАПРЯЖЕНИЕ: ОТ 1,275 В ДО 60 В, ВЫХОДНОЙ ТОК: 50 МА, КОЛИЧЕСТВО ВЫХОДОВ: 1 ВЫХОД, ПОЛЯРНОСТЬ: ПОЗИТИВНЫЙ, ТОК ПОКОЯ: 30 МКА, ВХОДНОЕ НАПРЯЖЕНИЕ, МИН: 3 В, ВХОДНОЕ НАПРЯЖЕНИЕ, МАКС.: 80 В, PSRR/ПОДАВЛЕНИЕ ПУЛЬСАЦИЙ — ВВЕДИТЕ: 75 ДБ, ТИП ВЫВОДА: РЕГУЛИРУЕМЫЙ, МИНИМАЛЬНАЯ РАБОЧАЯ ТЕМПЕРАТУРА: - 40 С, МАКСИМАЛЬНАЯ РАБОЧАЯ ТЕМПЕРАТУРА: + 125 С, ПАДЕНИЕ НАПРЯЖЕНИЯ: 300 МВ, РЯД: LT3010, КОМПЛЕКТ ДЛЯ РАЗРАБОТКИ: DC650A, ПАДЕНИЕ НАПРЯЖЕНИЯ - МАКС.: 370 МВ, РЕГУЛИРОВАНИЕ ЛИНИИ: 3 МВ, РЕГУЛИРОВАНИЕ НАГРУЗКИ: 10 МВ, РАБОЧИЙ ТОК ПИТАНИЯ: 30 МКА, ПРОДУКТ: ЛИНЕЙНЫЕ РЕГУЛЯТОРЫ, ТИП ПРОДУКТА: LDO РЕГУЛЯТОРЫ НАПРЯЖЕНИЯ, ОПОРНОЕ НАПРЯЖЕНИЕ: 1,275 В, КОЛИЧЕСТВО ЗАВОДСКОЙ УПАКОВКИ: 50, ПОДКАТЕГОРИЯ: PMIC — ИС УПРАВЛЕНИЯ ПИТАНИЕМ, ТИП: МИКРОМОЩНЫЙ LDO-РЕГУЛЯТОР,</t>
  </si>
  <si>
    <t>LT3010EMS8E#PBF</t>
  </si>
  <si>
    <t>КАТЕГОРИЯ ПРОДУКТА: КОММУТАЦИОННЫЕ КОНТРОЛЛЕРЫ, РОХС: ПОДРОБНОСТИ, ТОПОЛОГИЯ: ПОВЫШЕНИЕ, ОБРАТНЫЙ ХОД, SEPIC, КОЛИЧЕСТВО ВЫХОДОВ: 1 ВЫХОД, ЧАСТОТА ПЕРЕКЛЮЧЕНИЯ: ОТ 100 КГЦ ДО 1 МГЦ, РАБОЧИЙ ЦИКЛ - МАКС.: 0,85, ВХОДНОЕ НАПРЯЖЕНИЕ: ОТ 2,97 В ДО 48 В, ВЫХОДНОЕ НАПРЯЖЕНИЕ: ОТ 1,275 В ДО 41 В, ВЫХОДНОЙ ТОК: 10 А, МИНИМАЛЬНАЯ РАБОЧАЯ ТЕМПЕРАТУРА: - 40 С, МАКСИМАЛЬНАЯ РАБОЧАЯ ТЕМПЕРАТУРА: + 125 С, ТИП КРЕПЛЕНИЯ: СМД/СМТ, УПАКОВКА/КОРОБКА: МСОП-10, КВАЛИФИКАЦИЯ: АЭК-Q100,, РАБОЧИЙ ИСТОЧНИК ПИТАНИЯ: 3,7 МА, ТИП ПРОДУКТА: КОММУТАЦИОННЫЕ КОНТРОЛЛЕРЫ, РЯД: LM3481-Q1, КОЛИЧЕСТВО УПАКОВКИ С ЗАВОДА: 1000, ПОДКАТЕГОРИЯ: PMIC — ИС УПРАВЛЕНИЯ ПИТАНИЕМ,</t>
  </si>
  <si>
    <t>LM3481QMM/NOPB</t>
  </si>
  <si>
    <t>КАТЕГОРИЯ ПРОДУКТА: LDO РЕГУЛЯТОРЫ НАПРЯЖЕНИЯ, ВИД МОНТАЖА: SMD/SMT, УПАКОВКА / БЛОК: VQFN-20, ВЫХОДНОЕ НАПРЯЖЕНИЕ: 1.4 V TO 20.5 V, ВЫХОДНОЙ ТОК: 1 A, КОЛИЧЕСТВО ВЫХОДОВ: 1 OUTPUT, ПОЛЯРНОСТЬ: POSITIVE, ВХОДНОЕ НАПРЯЖЕНИЕ (МАКС.): 36 V, ВХОДНОЕ НАПРЯЖЕНИЕ МИН.: 3 V, ТИП ВЫХОДА: ADJUSTABLE, МИНИМАЛЬНАЯ РАБОЧАЯ ТЕМПЕРАТУРА: - 40 C, МАКСИМАЛЬНАЯ РАБОЧАЯ ТЕМПЕРАТУРА: + 125 C, НАПРЯЖЕНИЕ ОТПУСКАНИЯ: 307 MV, СЕРИЯ: TPS7A4700, УПАКОВКА: CUT TAPE, УПАКОВКА: MOUSEREEL, УПАКОВКА: REEL, ДИАПАЗОН РАБОЧИХ ТЕМПЕРАТУР: - 4, ПРОДУКТ: LDO VOLTAGE REGULATORS, ДОПУСТИМОЕ ОТКЛОНЕНИЕ: 0.1 %, ТИП: LOW DROPOUT VOLTAGE REGULATOR, НАПРЯЖЕНИЕ ОТПУСКАНИЯ - МАКС.: 450 MV, ПОДАВЛЕНИЕ ПУЛЬСАЦИЙ ПИТАНИЯ - ТИПИЧ.: 78 DB, ТОЧНОСТЬ РЕГУЛИРОВАНИЯ НАПРЯЖЕНИЯ: 1 %, СРЕДСТВА РАЗРАБОТКИ: TPS7A4700EVM-094, НЕСТАБИЛЬНОСТЬ ВЫХОДНОГО НАПРЯЖЕНИЯ ИЛИ ТОКА: 0.092 %, НЕСТАБИЛЬНОСТЬ ВЫХОДНОЙ НАГРУЗКИ: 0.3 %, ЧУВСТВИТЕЛЬНЫЙ К ВЛАЖНОСТИ: YES, РАБОЧИЙ ТОК ИСТОЧНИКА ПИТАНИЯ: 580 UA, РАЗМЕР ФАБРИЧНОЙ УПАКОВКИ: 3000, ВЕС ИЗДЕЛИЯ: 70 MG</t>
  </si>
  <si>
    <t>TPS7A4700RGWR</t>
  </si>
  <si>
    <t>МИКРОСХЕМА ИНТЕГРАЛЬНАЯ МОНОЛИТНАЯ - ИС ДЛЯ УСИЛИТЕЛЕЙ.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</si>
  <si>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АНАЛОГОВЫЕ КОМПАРАТОРЫ, РОХС: ПОДРОБНОСТИ, ТИП КРЕПЛЕНИЯ: СМД/СМТ, УПАКОВКА/КОРОБКА: СОТ-23-5, КОЛИЧЕСТВО КАНАЛОВ: 1 КАНАЛ, ТИП ВЫВОДА: ОТКРЫТЫЙ КОЛЛЕКТОР, ВРЕМЯ ОТКЛИКА: 300 НС, ТИП КОМПАРАТОРА: ОБЩЕЕ НАЗНАЧЕНИЕ, НАПРЯЖЕНИЕ ПИТАНИЯ - МИН.: 2,7 В, НАПРЯЖЕНИЕ ПИТАНИЯ - МАКС.: 5,5 В, РАБОЧИЙ ИСТОЧНИК ПИТАНИЯ: 100 МКА, ВЫХОДНОЙ ТОК НА КАНАЛ: 10 МА, VOS — ВХОДНОЕ НАПРЯЖЕНИЕ СМЕЩЕНИЯ: 7МВ, IB – ВХОДНОЙ ТОК СМЕЩЕНИЯ: 250 НА, МИНИМАЛЬНАЯ РАБОЧАЯ ТЕМПЕРАТУРА: - 40 С, МАКСИМАЛЬНАЯ РАБОЧАЯ ТЕМПЕРАТУРА: + 125 С, РЯД: ЛМВ331-Q1, GBP – ПРОДУКТ УСИЛЕНИЯ ПРОПУСКНОЙ СПОСОБНОСТИ: -, ВЫСОТА: 1,15 ММ, ТИП ВВОДА: ДИФФЕРЕНЦИАЛ, IOS — ВХОДНОЙ ТОК СМЕЩЕНИЯ: 50НА, ДЛИНА: 2,9 ММ, РАБОЧЕЕ НАПРЯЖЕНИЕ ПИТАНИЯ: ОТ 2,7 В ДО 5,5 В, ПРОДУКТ: АНАЛОГОВЫЕ КОМПАРАТОРЫ, ТИП ПРОДУКТА: АНАЛОГОВЫЕ КОМПАРАТОРЫ, КВАЛИФИКАЦИЯ: АЭК-Q100, НЕИСПРАВНОСТЬ: НЕТ ВЫКЛЮЧЕНИЯ,</t>
  </si>
  <si>
    <t>LMV331QDBVRQ1</t>
  </si>
  <si>
    <t>КАТЕГОРИЯ ПРОДУКТА: КОНТРОЛЛЕРЫ И ДРАЙВЕРЫ ДВИГАТЕЛЕЙ / ДВИЖЕНИЯ / ЗАЖИГАНИЯ, ROHS: ПОДРОБНОСТИ, ПРОДУКТ: FAN / MOTOR CONTROLLERS / DRIVERS, ТИП: FAN CONTROLLER, РАБОЧЕЕ НАПРЯЖЕНИЕ ПИТАНИЯ: 3 V TO 3.6 V, ВЫХОДНОЙ ТОК: 4 MA, РАБОЧИЙ ТОК ИСТОЧНИКА ПИТАНИЯ: 2.6 MA, МИНИМАЛЬНАЯ РАБОЧАЯ ТЕМПЕРАТУРА: - 40 C, МАКСИМАЛЬНАЯ РАБОЧАЯ ТЕМПЕРАТУРА: + 125 C, ВИД МОНТАЖА: SMD/SMT, УПАКОВКА / БЛОК: QSOP-16, УПАКОВКА: REEL, УПАКОВКА: CUT TAPE, УПАКОВКА: MOUSEREEL, ТОРГОВАЯ МАРКА: ANALOG DEVICES / MAXIM INTEGRATED, ТИП ПРОДУКТА: MOTOR / MOTION / IGNITION CONTROLLERS &amp; DRIVERS, СЕРИЯ: MAX31760, РАЗМЕР ФАБРИЧНОЙ УПАКОВКИ: 2500, ПОДКАТЕГОРИЯ: PMIC - POWER MANAGEMENT ICS, ДРУГИЕ НАЗВАНИЯ ТОВАРА №: MAX31760 90-31760+ETR</t>
  </si>
  <si>
    <t>MAX31760AEE+T</t>
  </si>
  <si>
    <t>КАТЕГОРИЯ ПРОДУКТА: РАДИОЧАСТОТНЫЙ ДЕТЕКТОР, РОХС: ПОДРОБНОСТИ, ТИП: ЛОГАРИФМИЧЕСКИЙ ДЕТЕКТОР/КОНТРОЛЛЕР, ДИАПАЗОН ЧАСТОТ: ОТ 1 МГЦ ДО 4 ГГЦ, ДИНАМИЧЕСКИЙ ДИАПАЗОН, ДБ: 80 ДБ, КОНФИГУРАЦИЯ: ОДИНОКИЙ, РАБОЧЕЕ НАПРЯЖЕНИЕ ПИТАНИЯ: ОТ 2,7 В ДО 5,5 В, ТЕХНОЛОГИИ: СИ, МАКСИМАЛЬНАЯ РАБОЧАЯ ТЕМПЕРАТУРА: + 125 С, МИНИМАЛЬНАЯ РАБОЧАЯ ТЕМПЕРАТУРА: - 40 С, ТИП КРЕПЛЕНИЯ: СМД/СМТ, УПАКОВКА/КОРОБКА: ЛФЦСП-16, КОМПЛЕКТ ДЛЯ РАЗРАБОТКИ: АДЛ5513-ЭВАЛЗ, ЧУВСТВИТЕЛЕН К ВЛАГЕ: ДА, PD – ПОТЕРЯ МОЩНОСТИ: 220МВТ, ТИП ПРОДУКТА: РАДИОЧАСТОТНЫЙ ДЕТЕКТОР, РЯД: АДЛ5513, КОЛИЧЕСТВО УПАКОВКИ С ЗАВОДА: 1500, ПОДКАТЕГОРИЯ: БЕСПРОВОДНЫЕ И РАДИОЧАСТОТНЫЕ ИНТЕГРАЛЬНЫЕ СХЕМЫ,</t>
  </si>
  <si>
    <t>ADL5513ACPZ-R7</t>
  </si>
  <si>
    <t>МИКРОСХЕМА ПАМЯТИ 256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</si>
  <si>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DRAM, ROHS: ПОДРОБНОСТИ, ТИП: SDRAM, ВИД МОНТАЖА: SMD/SMT, УПАКОВКА / БЛОК: TSOP-54, ШИРИНА ШИНЫ ДАННЫХ: 16 BIT, ОРГАНИЗАЦИЯ: 16 M X 16, РАЗМЕР ПАМЯТИ: 256 MBIT, МАКСИМАЛЬНАЯ ТАКТОВАЯ ЧАСТОТА: 166 MHZ, ВРЕМЯ ДОСТУПА: 5 NS, НАПРЯЖЕНИЕ ПИТАНИЯ - МАКС.: 3.6 V, НАПРЯЖЕНИЕ ПИТАНИЯ - МИН.: 3 V, НАПРЯЖЕНИЕ ПИТАНИЯ - МАКС.: 60 MA, МИНИМАЛЬНАЯ РАБОЧАЯ ТЕМПЕРАТУРА: - 40 C, МАКСИМАЛЬНАЯ РАБОЧАЯ ТЕМПЕРАТУРА: + 85 C, УПАКОВКА: TRAY, ТОРГОВАЯ МАРКА: ALLIANCE MEMORY, ЧУВСТВИТЕЛЬНЫЙ К ВЛАЖНОСТИ: YES, ТИП ПРОДУКТА: DRAM,</t>
  </si>
  <si>
    <t>K4S561632H-UC75</t>
  </si>
  <si>
    <t>МИКРОСХЕМА РЧ-УСИЛИТЕЛЬ,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</si>
  <si>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РЧ-УСИЛИТЕЛЬ, ROHS: ПОДРОБНОСТИ, УПАКОВКА / БЛОК: SLP 2 X 2, ТИП: LOW NOISE AMPLIFIERS, ТЕХНОЛОГИЯ: SI, РАБОЧАЯ ЧАСТОТА: 900 MHZ, РАБОЧЕЕ НАПРЯЖЕНИЕ ПИТАНИЯ: 5 V, NF - КОЭФФИЦИЕНТ ШУМОВ: 0.37 DB, РАБОЧИЙ ТОК ИСТОЧНИКА ПИТАНИЯ: 54 MA, МИНИМАЛЬНАЯ РАБОЧАЯ ТЕМПЕРАТУРА: - 40 C, МАКСИМАЛЬНАЯ РАБОЧАЯ ТЕМПЕРАТУРА: + 85 C, СЕРИЯ: MGA, УПАКОВКА: REEL, УПАКОВКА: CUT TAPE, УПАКОВКА: MOUSEREEL, ТОРГОВАЯ МАРКА: BROADCOM / AVAGO, ТИП ПРОДУКТА: RF AMPLIFIER, РАЗМЕР ФАБРИЧНОЙ УПАКОВКИ: 3000, ПОДКАТЕГОРИЯ: WIRELESS &amp; RF INTEGRATED CIRCUITS</t>
  </si>
  <si>
    <t>MGA-633P8-TR1G</t>
  </si>
  <si>
    <t>МИКРОСХЕМА РЧ-УСИЛИТЕЛЬ,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</si>
  <si>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РЧ-УСИЛИТЕЛЬ, ВИД МОНТАЖА: SMD/SMT, ТИП: CATV AMPLIFIERS, ТЕХНОЛОГИЯ: GAAS INGAP, РАБОЧАЯ ЧАСТОТА: 0 HZ TO 3 GHZ, P1DB - ТОЧКА СЖАТИЯ: 10.5 DBM, УСИЛЕНИЕ: 16.4 DB, РАБОЧЕЕ НАПРЯЖЕНИЕ ПИТАНИЯ: 3.2 V, NF - КОЭФФИЦИЕНТ ШУМОВ: 2.9 DB, OIP3 - ПЕРЕХВАТ СОСТАВЛЯЮЩИХ ТРЕТЬЕГО ПОРЯДКА: 24 DBM, РАБОЧИЙ ТОК ИСТОЧНИКА ПИТАНИЯ: 35 MA, МИНИМАЛЬНАЯ РАБОЧАЯ ТЕМПЕРАТУРА: - 45 C, МАКСИМАЛЬНАЯ РАБОЧАЯ ТЕМПЕРАТУРА: + 85 C, СЕРИЯ: ERA, УПАКОВКА: CUT TAPE, УПАКОВКА: MOUSEREEL, УПАКОВКА: REEL, КОЛИЧЕСТВО КАНАЛОВ: 1 CHANNEL, ВХОДНЫЕ ПОТЕРИ НА ОТРАЖЕНИЕ: 18 DB, ИЗОЛИРОВАНИЕ, ДБ: 24 DB, PD - РАССЕИВАНИЕ МОЩНОСТИ: 330 MW, РАЗМЕР ФАБРИЧНОЙ УПАКОВКИ: 1000, ТЕСТОВАЯ ЧАСТОТА: 3 GHZ, ВЕС ИЗДЕЛИЯ: 2.442 G</t>
  </si>
  <si>
    <t>ERA-3SM+</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</si>
  <si>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</si>
  <si>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ПРЕЦИЗИОННЫЕ УСИЛИТЕЛИ, ROHS: ПОДРОБНОСТИ, КОЛИЧЕСТВО КАНАЛОВ: 1 КАНАЛ, GBP – ПРОДУКТ УВЕЛИЧЕНИЯ ПРОПУСКНОЙ СПОСОБНОСТИ: 50 МГЦ, CMRR — КОЭФФИЦИЕНТ ПОДАВЛЕНИЯ СИНФАЗНОГО СИГНАЛА: 95 ДБ, ВЫХОДНОЙ ТОК НА КАНАЛ: 40 МА, IB — ВХОДНОЙ ТОК СМЕЩЕНИЯ: 600 ПА, VOS - ВХОДНОЕ НАПРЯЖЕНИЕ СМЕЩЕНИЯ: 100 МКВ, EN - ПЛОТНОСТЬ ШУМА ВХОДНОГО НАПРЯЖЕНИЯ: 5 НВ/КВ. ГЦ, НАПРЯЖЕНИЕ ПИТАНИЯ - МАКС.: 10 В, НАПРЯЖЕНИЕ ПИТАНИЯ - МИН.: 2,7 В, РАБОЧИЙ ТОК ПИТАНИЯ: 9 МА, МИНИМАЛЬНАЯ РАБОЧАЯ ТЕМПЕРАТУРА: - 40 С, МАКСИМАЛЬНАЯ РАБОЧАЯ ТЕМПЕРАТУРА: + 125 С, НЕИСПРАВНОСТЬ: БЕЗ ВЫКЛЮЧЕНИЯ, ТИП МОНТАЖА: СМД/СМТ, ПОСЫЛКА/КЕЙС: МСОП-8, РОСТ: 0,85 ММ, ДЛИНА: 3 ММ, РАБОЧЕЕ НАПРЯЖЕНИЕ ПИТАНИЯ: ОТ 2,7 В ДО 5,5 В, ТИП ВЫХОДА: ЖЕЛЕЗНОДОРОЖНЫЙ ТРАНСПОРТ, ТОВАР: ПРЕЦИЗИОННЫЕ УСИЛИТЕЛИ, ТИП ПРОДУКТА: ПРЕЦИЗИОННЫЕ УСИЛИТЕЛИ, PSRR — КОЭФФИЦИЕНТ ОТКЛОНЕНИЯ ИСТОЧНИКА ПИТАНИЯ: 94 ДБ,</t>
  </si>
  <si>
    <t>MAAMSS0044TR</t>
  </si>
  <si>
    <t>МИКРОСХЕМА УСИЛИТЕЛЬ,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</si>
  <si>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ОПЕРАЦИОННЫЕ УСИЛИТЕЛИ - ОПЕРАЦИОННЫЕ УСИЛИТЕЛИ, РОХС: ПОДРОБНОСТИ, СТИЛЬ МОНТАЖА: СМД/СМТ, ПАКЕТ/ЧЕХОЛ: СОТ-23-5, КОЛИЧЕСТВО КАНАЛОВ: 1 КАНАЛ, НАПРЯЖЕНИЕ ПИТАНИЯ - МАКС.: 16 В, GBP – ПРОДУКТ УСИЛЕНИЯ ПРОПУСКНОЙ СПОСОБНОСТИ: 3 МГЦ, ВЫХОДНОЙ ТОК НА КАНАЛ: 13 МА, SR – СКОРОСТЬ НАРАСТАНИЯ: 2,1 В/МКС, VOS — ВХОДНОЕ НАПРЯЖЕНИЕ СМЕЩЕНИЯ: 5 МВ, НАПРЯЖЕНИЕ ПИТАНИЯ - МИН.: 2,7 В, МИНИМАЛЬНАЯ РАБОЧАЯ ТЕМПЕРАТУРА: - 40 С, МАКСИМАЛЬНАЯ РАБОЧАЯ ТЕМПЕРАТУРА: + 125 С, IB – ВХОДНОЙ ТОК СМЕЩЕНИЯ: 60 ПА, РАБОЧИЙ ТОК ПИТАНИЯ: 625 МКА, НЕИСПРАВНОСТЬ: НЕТ ВЫКЛЮЧЕНИЯ, CMRR — КОЭФФИЦИЕНТ ОТКЛОНЕНИЯ СИНФАЗНОГО СИГНАЛА: 80 ДБ, RU - ПЛОТНОСТЬ ШУМА ВХОДНОГО НАПРЯЖЕНИЯ: 39 НВ/КВ.ГЦ, РЯД: TLV271, ТИП УСИЛИТЕЛЯ: УСИЛИТЕЛЬ МАЛОЙ МОЩНОСТИ, БРЕНД: ИНСТРУМЕНТЫ ТЕХАСА, ДВОЙНОЕ НАПРЯЖЕНИЕ ПИТАНИЯ: +/- 5 В, ВЫСОТА: 1,15 ММ, IN – ПЛОТНОСТЬ ВХОДНОГО ШУМОВОГО ТОКА: 0,0006 ПА/КВ.ГЦ,</t>
  </si>
  <si>
    <t>TLV271IDBVR</t>
  </si>
  <si>
    <t>КАТЕГОРИЯ ПРОДУКТА: ОПЕРАЦИОННЫЕ УСИЛИТЕЛИ - ОПЕРАЦИОННЫЕ УСИЛИТЕЛИ, РОХС: ПОДРОБНОСТИ, ТИП КРЕПЛЕНИЯ: СМД/СМТ, УПАКОВКА/КОРОБКА: ВССОП-8, КОЛИЧЕСТВО КАНАЛОВ: 2 КАНАЛА, НАПРЯЖЕНИЕ ПИТАНИЯ - МАКС.: 5,5 В, GBP – ПРОДУКТ УСИЛЕНИЯ ПРОПУСКНОЙ СПОСОБНОСТИ: 350 КГЦ, ВЫХОДНОЙ ТОК НА КАНАЛ: 5МА, SR – СКОРОСТЬ НАРАСТАНИЯ: 160 МВ/МКС, VOS — ВХОДНОЕ НАПРЯЖЕНИЕ СМЕЩЕНИЯ: 10 МКВ, НАПРЯЖЕНИЕ ПИТАНИЯ - МИН.: 1,8 В, МИНИМАЛЬНАЯ РАБОЧАЯ ТЕМПЕРАТУРА: - 40 С, МАКСИМАЛЬНАЯ РАБОЧАЯ ТЕМПЕРАТУРА: + 125 С, IB – ВХОДНОЙ ТОК СМЕЩЕНИЯ: 200ПА, РАБОЧИЙ ИСТОЧНИК ПИТАНИЯ: 17 МКА, НЕИСПРАВНОСТЬ: НЕТ ВЫКЛЮЧЕНИЯ, CMRR — КОЭФФИЦИЕНТ ПОДАВЛЕНИЯ СИНФАЗНОГО СИГНАЛА: 130 ДБ, И - ПЛОТНОСТЬ ЗВУКА ПРИ ВХОДНОМ НАПРЯЖЕНИИ: 65 НВ/КВ.ГЦ, РЯД: ОПА2333-Q1, КВАЛИФИКАЦИЯ: АЭК-Q100, ФУНКЦИИ: УСТОЙЧИВОСТЬ К ЭЛЕКТРОМАГНИТНЫМ ПОМЕХАМ, НУЛЕВОЙ ДРЕЙФ, МИНИМАЛЬНОЕ ДВОЙНОЕ НАПРЯЖЕНИЕ ПИТАНИЯ: +/- 900 МВ, ЧУВСТВИТЕЛЕН К ВЛАГЕ: ДА, РАБОЧЕЕ НАПРЯЖЕНИЕ ПИТАНИЯ: ОТ 1,8 В ДО 5,5 В, ОТ +/- 900 МВ ДО +/- 2,75 В,</t>
  </si>
  <si>
    <t>OPA2333AQDGKRQ1</t>
  </si>
  <si>
    <t>КАТЕГОРИЯ ПРОДУКТА: ОПЕРАЦИОННЫЕ УСИЛИТЕЛИ - ОПЕРАЦИОННЫЕ УСИЛИТЕЛИ, РОХС: ПОДРОБНОСТИ, ТИП КРЕПЛЕНИЯ: СМД/СМТ, УПАКОВКА/КОРОБКА: ВССОП-8, КОЛИЧЕСТВО КАНАЛОВ: 2 КАНАЛА, НАПРЯЖЕНИЕ ПИТАНИЯ - МАКС.: 5.5 V, GBP – ПРОДУКТ УСИЛЕНИЯ ПРОПУСКНОЙ СПОСОБНОСТИ: 1 МГЦ, ВЫХОДНОЙ ТОК НА КАНАЛ: 40 МА, SR – СКОРОСТЬ НАРАСТАНИЯ: 1 В/МКС, VOS — ВХОДНОЕ НАПРЯЖЕНИЕ СМЕЩЕНИЯ: 7 МВ, НАПРЯЖЕНИЕ ПИТАНИЯ - МИН.: 2.7 V, МИНИМАЛЬНАЯ РАБОЧАЯ ТЕМПЕРАТУРА: - 40 С, МАКСИМАЛЬНАЯ РАБОЧАЯ ТЕМПЕРАТУРА: + 125 С, IB – ВХОДНОЙ ТОК СМЕЩЕНИЯ: 250 НА, РАБОЧИЙ ИСТОЧНИК ПИТАНИЯ: 210 МКА, НЕИСПРАВНОСТЬ: НЕТ ВЫКЛЮЧЕНИЯ, CMRR — КОЭФФИЦИЕНТ ОТКЛОНЕНИЯ СИНФАЗНОГО РЕЖИМА: 65 ДБ, И - ПЛОТНОСТЬ ЗВУКА ПРИ ВХОДНОМ НАПРЯЖЕНИИ: 39 НВ/КВ.ГЦ, РЯД: LMV358-N-Q1, КВАЛИФИКАЦИЯ: АЭК-Q100, ТИП УСИЛИТЕЛЯ: УСИЛИТЕЛЬ ОБЩЕГО НАЗНАЧЕНИЯ, В - ПЛОТНОСТЬ ВХОДНОГО ШУМОВОГО ТОКА: 210ФА/КВРТГЦ, ТИП ВВОДА: ЖЕЛЕЗНОДОРОЖНЫЙ ТРАНСПОРТ, IOS — ВХОДНОЙ ТОК СМЕЩЕНИЯ: 50 НА, РАБОЧЕЕ НАПРЯЖЕНИЕ ПИТАНИЯ: ОТ 2,7 В ДО 5,5 В,</t>
  </si>
  <si>
    <t>LMV358Q1MM/NOPB</t>
  </si>
  <si>
    <t>КАТЕГОРИЯ ПРОДУКТА: УСИЛИТЕЛИ ИЗМЕРЕНИЯ ТОКА, РОХС: ПОДРОБНОСТИ, РЯД: AD8211, КОЛИЧЕСТВО КАНАЛОВ: 1 КАНАЛ, GBP – ПРОДУКТ УСИЛЕНИЯ ПРОПУСКНОЙ СПОСОБНОСТИ: 500 КГЦ, VCM - СИНФАЗНОЕ НАПРЯЖЕНИЕ: - ОТ 2 В ДО 65 В, CMRR — КОЭФФИЦИЕНТ ПОДАВЛЕНИЯ СИНФАЗНОГО СИГНАЛА: 100 ДБ, VOS — ВХОДНОЕ НАПРЯЖЕНИЕ СМЕЩЕНИЯ: 1 МВ, НАПРЯЖЕНИЕ ПИТАНИЯ - МАКС.: 5,5 В, НАПРЯЖЕНИЕ ПИТАНИЯ - МИН.: 4,5 В, РАБОЧИЙ ИСТОЧНИК ПИТАНИЯ: 1,2 МА, ОШИБКА УСИЛЕНИЯ: 0,0025, МИНИМАЛЬНАЯ РАБОЧАЯ ТЕМПЕРАТУРА: - 40 С, МАКСИМАЛЬНАЯ РАБОЧАЯ ТЕМПЕРАТУРА: + 125 С, ТИП КРЕПЛЕНИЯ: СМД/СМТ, УПАКОВКА/КОРОБКА: СОТ-23-5, ОПИСАНИЕ/ФУНКЦИЯ: ШУНТОВЫЙ МОНИТОР С ВЫСОКИМ УРОВНЕМ CMV, ВЫСОТА: 1,15 ММ, ДЛИНА: 2,9 ММ, МАКСИМАЛЬНОЕ ВХОДНОЕ СОПРОТИВЛЕНИЕ: 5 МОМ, ВЫХОДНОЕ НАПРЯЖЕНИЕ: 4,95 В, ПРОДУКТ: УСИЛИТЕЛИ ИЗМЕРЕНИЯ ТОКА, ТИП ПРОДУКТА: УСИЛИТЕЛИ ИЗМЕРЕНИЯ ТОКА, КОЛИЧЕСТВО УПАКОВКИ С ЗАВОДА: 3000, ПОДКАТЕГОРИЯ: ИС УСИЛИТЕЛЯ, ТИП ИСТОЧНИКА ПИТАНИЯ: ОДИНОКИЙ, ТОПОЛОГИЯ: ТЕКУЩАЯ ОБРАТНАЯ СВЯЗЬ ШУНТА, ШИРИНА: 1,6 ММ,</t>
  </si>
  <si>
    <t>AD8211YRJZ-RL7</t>
  </si>
  <si>
    <t>КАТЕГОРИЯ ПРОДУКТА: ПРЕЦИЗИОННЫЕ УСИЛИТЕЛИ; СЕРИЯ: OPA4192; КОЛИЧЕСТВО КАНАЛОВ: 4 CHANNEL; GBP - SR - СКОРОСТЬ НАРАСТАНИЯ ВЫХОДНОГО НАПРЯЖЕНИЯ: 20 V/US; CMRR - КОЭФФИЦИЕНТ ПОДАВЛЕНИЯ СИНФАЗНОГО СИГНАЛА: 120 DB; ВЫХОДНОЙ ТОК НА КАНАЛ: 65 MA; IB - ВХОДНОЙ ТОК СМЕЩЕНИЯ: 5 PA; VOS - ВХОДНОЕ НАПРЯЖЕНИЕ СМЕЩЕНИЯ НУЛЯ: 5 UV; EN - ИНТЕНСИВНОСТЬ ШУМА ВХОДНОГО НАПРЯЖЕНИЯ: 5.5 NV/SQRT HZ; НАПРЯЖЕНИЕ ПИТАНИЯ - МАКС.: 36 V; НАПРЯЖЕНИЕ ПИТАНИЯ - МИН.: 4.5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SOIC-14; УПАКОВКА: REEL; УПАКОВКА: CUT TAPE; УПАКОВКА: MOUSEREEL; ТИП УСИЛИТЕЛЯ: PRECISION AMPLIFIER; ОСОБЕННОСТИ: EMI HARDENED, HIGH CLOAD DRIVE; IN - ПЛОТНОСТЬ ТОКА ШУМА НА ВХОДЕ: 1.5 FA/SQRT HZ; ТИП ВХОДА: RAIL-TO-RAIL; IOS - ВХОДНОЙ ТОК РАЗБАЛАНСА: 2 PA; ЧУВСТВИТЕЛЬНЫЙ К ВЛАЖНОСТИ: YES; ТИП ВЫХОДА: RAIL-TO-RAIL; ПРОДУКТ: PRECISION AMPLIFIERS; ВРЕМЯ СТАБИЛИЗАЦИИ: 1.4 US; РАЗМЕР ФАБРИЧНОЙ УПАКОВКИ: 2500; СУММАРНЫЕ НЕЛИНЕЙНЫЕ ИСКАЖЕНИЯ ПЛЮС ШУМ: 0.00008 %; VCM - СИНФАЗНОЕ НАПРЯЖЕНИЕ: 4.4 V TO 36.1 V; УСИЛЕНИЕ ПО НАПРЯЖЕНИЮ, ДБ: 134 DB; ВЕС ИЗДЕЛИЯ: 122,400 MG</t>
  </si>
  <si>
    <t>OPA4192IDR</t>
  </si>
  <si>
    <t>КАТЕГОРИЯ ПРОДУКТА: ОПЕРАЦИОННЫЕ УСИЛИТЕЛИ - ОПЕРАЦИОННЫЕ УСИЛИТЕЛИ, РОХС: ПОДРОБНОСТИ, ТИП КРЕПЛЕНИЯ: СМД/СМТ, УПАКОВКА/КОРОБКА: СОИК-8, КОЛИЧЕСТВО КАНАЛОВ: 1 КАНАЛ, НАПРЯЖЕНИЕ ПИТАНИЯ - МАКС.: 24 В, +/- 12 В, GBP – ПРОДУКТ УСИЛЕНИЯ ПРОПУСКНОЙ СПОСОБНОСТИ: 45 МГЦ, ВЫХОДНОЙ ТОК НА КАНАЛ: 5МА, SR – СКОРОСТЬ НАРАСТАНИЯ: 70 В/МКС, VOS — ВХОДНОЕ НАПРЯЖЕНИЕ СМЕЩЕНИЯ: 1 МВ, НАПРЯЖЕНИЕ ПИТАНИЯ - МИН.: 5 В, +/- 2,5 В, МИНИМАЛЬНАЯ РАБОЧАЯ ТЕМПЕРАТУРА: - 40 С, МАКСИМАЛЬНАЯ РАБОЧАЯ ТЕМПЕРАТУРА: + 85 °С, IB – ВХОДНОЙ ТОК СМЕЩЕНИЯ: 12ПА, РАБОЧИЙ ИСТОЧНИК ПИТАНИЯ: 3,5 МА, НЕИСПРАВНОСТЬ: НЕТ ВЫКЛЮЧЕНИЯ, CMRR — КОЭФФИЦИЕНТ ПОДАВЛЕНИЯ СИНФАЗНОГО СИГНАЛА: 100 ДБ, И - ПЛОТНОСТЬ ЗВУКА ПРИ ВХОДНОМ НАПРЯЖЕНИИ: 11 НВ/КВ.ГЦ, РЯД: AD8033, УПАКОВКА: КАТУШКА, УПАКОВКА: РАЗРЕЗАТЬ ЛЕНТУ, УПАКОВКА: МЫШЬКАТУШКА, ТИП УСИЛИТЕЛЯ: УСИЛИТЕЛЬ ОБРАТНОЙ СВЯЗИ ПО НАПРЯЖЕНИЮ, БРЕНД: АНАЛОГОВЫЕ УСТРОЙСТВА, ДВОЙНОЕ НАПРЯЖЕНИЕ ПИТАНИЯ: +/- 3 В, +/- 5 В, +/- 9 В, ВЫСОТА: 1,5 ММ (МАКС.), В - ПЛОТНОСТЬ ВХОДНОГО ШУМОВОГО ТОКА: 0,0007 ПА/КВ.ГЦ, ДЛИНА: 5 ММ (МАКС.), МАКСИМАЛЬНОЕ ДВОЙНОЕ НАПРЯЖЕНИЕ ПИТАНИЯ: +/- 12 В, МИНИМАЛЬНОЕ ДВОЙНОЕ НАПРЯЖЕНИЕ ПИТАНИЯ: +/- 2,5 В, РАБОЧЕЕ НАПРЯЖЕНИЕ ПИТАНИЯ: ОТ 5 В ДО 24 В, ПРОДУКТ: ОПЕРАЦИОННЫЕ УСИЛИТЕЛИ, ТИП ПРОДУКТА: ОПЕРАЦИОННЫЕ УСИЛИТЕЛИ — ОПЕРАЦИОННЫЕ УСИЛИТЕЛИ, PSRR – ФАКТОР ОТКЛОНЕНИЯ ИСТОЧНИКА ПИТАНИЯ: 100 ДБ, КОЛИЧЕСТВО УПАКОВКИ С ЗАВОДА: 2500, ПОДКАТЕГОРИЯ: ИС УСИЛИТЕЛЯ, ТИП ИСТОЧНИКА ПИТАНИЯ: ОДИНОЧНЫЙ, ДВОЙНОЙ, ТЕХНОЛОГИИ: ПОЛЕВОЙ ТРАНЗИСТОР, ТИП: УСИЛИТЕЛЬ ОБРАТНОЙ СВЯЗИ ПО НАПРЯЖЕНИЮ, КОЭФФИЦИЕНТ УСИЛЕНИЯ НАПРЯЖЕНИЯ, ДБ: 92 ДБ, ШИРИНА: 4 ММ (МАКС.)</t>
  </si>
  <si>
    <t>AD8033ARZ-REEL</t>
  </si>
  <si>
    <t>КАТЕГОРИЯ ПРОДУКТА: ДИФФЕРЕНЦИАЛЬНЫЕ УСИЛИТЕЛИ, ROHS: ПОДРОБНОСТИ, СЕРИЯ: AD8206, КОЛИЧЕСТВО КАНАЛОВ: 1 CHANNEL, GBP - ПРОИЗВЕДЕНИЕ КОЭФФИЦИЕНТА УСИЛЕНИЯ НА ШИРИНУ ПОЛОСЫ ПРОПУСКАНИЯ (FT): 100 KHZ, SR - СКОРОСТЬ НАРАСТАНИЯ ВЫХОДНОГО НАПРЯЖЕНИЯ: 0.5 V/US, CMRR - КОЭФФИЦИЕНТ ПОДАВЛЕНИЯ СИНФАЗНОГО СИГНАЛА: 76 DB, VOS - ВХОДНОЕ НАПРЯЖЕНИЕ СМЕЩЕНИЯ НУЛЯ: 2 MV, НАПРЯЖЕНИЕ ПИТАНИЯ - МАКС.: 5.5 V, НАПРЯЖЕНИЕ ПИТАНИЯ - МИН.: 4.5 V, РАБОЧИЙ ТОК ИСТОЧНИКА ПИТАНИЯ: 2 MA, МИНИМАЛЬНАЯ РАБОЧАЯ ТЕМПЕРАТУРА: - 40 C, МАКСИМАЛЬНАЯ РАБОЧАЯ ТЕМПЕРАТУРА: + 125 C, ВИД МОНТАЖА: SMD/SMT, УПАКОВКА / БЛОК: SOIC-8, УПАКОВКА: REEL, УПАКОВКА: CUT TAPE, УПАКОВКА: MOUSEREEL, ТОРГОВАЯ МАРКА: ANALOG DEVICES, КОЭФФИЦИЕНТ УСИЛЕНИЯ V/V: 20 V/V, ВЫСОТА: 1.5 MM (MAX), ДЛИНА: 5 MM (MAX), МАКСИМАЛЬНОЕ ВХОДНОЕ СОПРОТИВЛЕНИЕ: 400 KOHMS AT 5 V, РАБОЧЕЕ НАПРЯЖЕНИЕ ПИТАНИЯ: 4.5 V TO 5.5 V, ПРОДУКТ: DIFFERENTIAL AMPLIFIERS, ТИП ПРОДУКТА: DIFFERENTIAL AMPLIFIERS, PSRR - КОЭФФИЦИЕНТ ПОДАВЛЕНИЯ ПОМЕХ ПО ПИТАНИЮ: 70 DB, РАЗМЕР ФАБРИЧНОЙ УПАКОВКИ: 1000, ПОДКАТЕГОРИЯ: AMPLIFIER ICS, ТИП ПИТАНИЯ: SINGLE, УСИЛЕНИЕ ПО НАПРЯЖЕНИЮ, ДБ: 26.02 DB, ШИРИНА: 4 MM (MAX)</t>
  </si>
  <si>
    <t>AD8206YRZ-REEL7</t>
  </si>
  <si>
    <t>МИКРОСХЕМА ИНТЕГРАЛЬНАЯ МОНОЛИТНАЯ - ИНТЕРФЕЙСНЫЕ ИС - ЦИФРОВЫЕ ИЗОЛЯТОРЫ,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t>
  </si>
  <si>
    <t>КАТЕГОРИЯ ПРОДУКТА: ИС ПЕРЕКЛЮЧАТЕЛЯ ПИТАНИЯ — РАСПРЕДЕЛЕНИЕ ПИТАНИЯ, РОХС: ПОДРОБНОСТИ, ТИП: ВЫСОКАЯ СТОРОНА, КОЛИЧЕСТВО ВЫХОДОВ: 1 ВЫХОД, ВЫХОДНОЙ ТОК: 1,8 А, ТЕКУЩИЙ ЛИМИТ: 4,5 А, ПО СОПРОТИВЛЕНИЮ - МАКС: 200 МОМ, ВОВРЕМЯ - МАКС: 180 НАС, ВРЕМЯ ВЫКЛЮЧЕНИЯ - МАКС.: 200 НАС, РАБОЧЕЕ НАПРЯЖЕНИЕ ПИТАНИЯ: ОТ 6 В ДО 52 В, МИНИМАЛЬНАЯ РАБОЧАЯ ТЕМПЕРАТУРА: - 40 С, МАКСИМАЛЬНАЯ РАБОЧАЯ ТЕМПЕРАТУРА: + 150 С, СТИЛЬ МОНТАЖА: СМД/СМТ, ПАКЕТ/ЧЕХОЛ: ТО-252-5, РЯД: КЛАССИЧЕСКИЙ ПРОФЕТ, КВАЛИФИКАЦИЯ: АЭК-Q100, УПАКОВКА: КАТУШКА, УПАКОВКА: РАЗРЕЗАТЬ ЛЕНТУ, УПАКОВКА: МЫШЬКАТУШКА, БРЕНД: ИНФИНЕОН ТЕХНОЛОГИИ, PD – РАССЕИВАЕМАЯ МОЩНОСТЬ: 41,6 ВТ, ПРОДУКТ: ВЫКЛЮЧАТЕЛИ ПИТАНИЯ, ТИП ПРОДУКТА: ИС ПЕРЕКЛЮЧАТЕЛЯ ПИТАНИЯ — РАСПРЕДЕЛЕНИЕ ПИТАНИЯ, КОЛИЧЕСТВО ЗАВОДСКОЙ УПАКОВКИ: 2500, ПОДКАТЕГОРИЯ: ИС ПЕРЕКЛЮЧАТЕЛЯ, НАПРЯЖЕНИЕ ПИТАНИЯ - МАКС.: 52 В, НАПРЯЖЕНИЕ ПИТАНИЯ - МИН.: 6 В, ТОРГОВОЕ НАЗВАНИЕ: ПРОФЕТ,</t>
  </si>
  <si>
    <t>BTS452RATMA1</t>
  </si>
  <si>
    <t>КАТЕГОРИЯ ПРОДУКТА: ИС ПЕРЕКЛЮЧАТЕЛЯ ПИТАНИЯ — РАСПРЕДЕЛЕНИЕ ПИТАНИЯ, РОХС: ПОДРОБНОСТИ, ТИП: ВЫСОКАЯ СТОРОНА, КОЛИЧЕСТВО ВЫХОДОВ: 2 ВЫХОДА, ВЫХОДНОЙ ТОК: 2,9 А, ТЕКУЩИЙ ЛИМИТ: 8 А, ПО СОПРОТИВЛЕНИЮ - МАКС: 150 МОМ, ВОВРЕМЯ - МАКС: 55 НАС, ВРЕМЯ ВЫКЛЮЧЕНИЯ - МАКС.: 95 НАС, РАБОЧЕЕ НАПРЯЖЕНИЕ ПИТАНИЯ: ОТ 7 В ДО 58 В, МИНИМАЛЬНАЯ РАБОЧАЯ ТЕМПЕРАТУРА: - 40 С, МАКСИМАЛЬНАЯ РАБОЧАЯ ТЕМПЕРАТУРА: + 105 С, СТИЛЬ МОНТАЖА: СМД/СМТ, ПАКЕТ/ЧЕХОЛ: СОИК-14, РЯД: КЛАССИЧЕСКИЙ ПРОФЕТ, КВАЛИФИКАЦИЯ: АЭК-Q100, ЧУВСТВИТЕЛЬНОСТЬ К ВЛАГЕ: ДА, PD – РАССЕИВАЕМАЯ МОЩНОСТЬ: 3 ВТ, ПРОДУКТ: ВЫКЛЮЧАТЕЛИ ПИТАНИЯ, ТИП ПРОДУКТА: ИС ПЕРЕКЛЮЧАТЕЛЯ ПИТАНИЯ — РАСПРЕДЕЛЕНИЕ ПИТАНИЯ, КОЛИЧЕСТВО ЗАВОДСКОЙ УПАКОВКИ: 2500, ПОДКАТЕГОРИЯ: ИС ПЕРЕКЛЮЧАТЕЛЯ, НАПРЯЖЕНИЕ ПИТАНИЯ - МАКС.: 58 В, НАПРЯЖЕНИЕ ПИТАНИЯ - МИН.: 7 В, ТОРГОВОЕ НАЗВАНИЕ: ПРОФЕТ,</t>
  </si>
  <si>
    <t>BTS723GWXUMA1</t>
  </si>
  <si>
    <t>ППВМ - КОНФИГУРАЦИОННАЯ ПАМЯТЬ, ТИП ПАМЯТИ: FLASH, РАЗМ. ПАМЯТИ: 1 MBIT, МАКС. РАБ. ЧАСТОТА: 40 MHZ, РАБОЧЕЕ НАПР. ПИТАНИЯ: 3.3 V, МИН. РАБ. ТЕМП.: - 40 C, МАКС. РАБ. ТЕМП.: + 85 C, ВИД МОНТАЖА: SMD/SMT, БЛОК: SOIC-8, УПАКОВКА: TUBE, СЕРИЯ: EPCS1, ЧУВСТВИТЕЛЬНЫЙ К ВЛАЖНОСТИ: ДА, РАБОЧИЙ ТОК ИСТОЧНИКА ПИТАНИЯ: 50 UA, ТИП ПРОДУКТА: FPGA - CONFIGURATION MEMORY, РАЗМ. ФАБРИЧНОЙ УПАКОВКИ: 100, ПОДКАТЕГОРИЯ: PROGRAMMABLE LOGIC ICS, НАПР. ПИТАНИЯ - МАКС.: 3.6 V, НАПР. ПИТАНИЯ - МИН.: 2.7 V</t>
  </si>
  <si>
    <t>INTEL/ALTERLA</t>
  </si>
  <si>
    <t>МИКРОСХЕМА ЛОГИЧЕСКАЯ,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</si>
  <si>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РАДИОЧАСТОТНЫЙ БЕСПРОВОДНОЙ ДРАЙВЕР, РОХС: ПОДРОБНОСТИ, НАПРЯЖЕНИЕ ПИТАНИЯ - МАКС.: 5,5 В, НАПРЯЖЕНИЕ ПИТАНИЯ - МИН.: 4,5 В, РАБОЧИЙ ИСТОЧНИК ПИТАНИЯ: 1 МА, УПАКОВКА/КОРОБКА: СОИК-16, УПАКОВКА: КАТУШКА, УПАКОВКА: РАЗРЕЗАТЬ ЛЕНТУ, УПАКОВКА: МЫШЬКАТУШКА, БРЕНД: МАКОМ, МАКСИМАЛЬНАЯ РАБОЧАЯ ТЕМПЕРАТУРА: + 85 °С, МИНИМАЛЬНАЯ РАБОЧАЯ ТЕМПЕРАТУРА: - 40 С, ТИП КРЕПЛЕНИЯ: СМД/СМТ, PD – ПОТЕРЯ МОЩНОСТИ: 500МВТ, ТИП ПРОДУКТА: РАДИОЧАСТОТНАЯ БЕСПРОВОДНАЯ СВЯЗЬ, КОЛИЧЕСТВО УПАКОВКИ С ЗАВОДА: 1000, ПОДКАТЕГОРИЯ: БЕСПРОВОДНЫЕ И РАДИОЧАСТОТНЫЕ ИНТЕГРАЛЬНЫЕ СХЕМЫ, ТЕХНОЛОГИИ: GAAS, ТИП: ПЕРЕКЛЮЧАТЕЛЬ НА ПОЛЕВОМ ТРАНЗИСТОРЕ,</t>
  </si>
  <si>
    <t>MADRCC0007TR</t>
  </si>
  <si>
    <t>КАТЕГОРИЯ ПРОДУКТА: КОММУТАЦИОННЫЕ КОНТРОЛЛЕРЫ, РОХС: ПОДРОБНОСТИ, ТОПОЛОГИЯ: БАК, КОЛИЧЕСТВО ВЫХОДОВ: 1 ВЫХОД, ЧАСТОТА ПЕРЕКЛЮЧЕНИЯ: 350 КГЦ, РАБОЧИЙ ЦИКЛ - МАКС: 1, ВХОДНОЕ НАПРЯЖЕНИЕ: ОТ 1,8 В ДО 6,5 В, ВЫХОДНОЕ НАПРЯЖЕНИЕ: ОТ 1,2 В ДО 6,5 В, ВЫХОДНОЙ ТОК: 3 А, МИНИМАЛЬНАЯ РАБОЧАЯ ТЕМПЕРАТУРА: - 40 С, МАКСИМАЛЬНАЯ РАБОЧАЯ ТЕМПЕРАТУРА: + 85 °С, ТИП КРЕПЛЕНИЯ: СМД/СМТ, УПАКОВКА/КОРОБКА: СОТ-23-6, РАБОЧИЙ ИСТОЧНИК ПИТАНИЯ: 20 МКА, ТИП ПРОДУКТА: КОНТРОЛЛЕРЫ ПЕРЕКЛЮЧАТЕЛЕЙ, РЯД: ТПС64200, КОЛИЧЕСТВО УПАКОВКИ С ЗАВОДА: 3000, ПОДКАТЕГОРИЯ: PMIC — ИС УПРАВЛЕНИЯ ПИТАНИЕМ, ТИП: КОНТРОЛЛЕР ПОСТОЯННОГО/ПОСТОЯННОГО ТОКА (ВНЕШНИЙ ПЕРЕКЛЮЧАТЕЛЬ),</t>
  </si>
  <si>
    <t>TPS64200DBVR</t>
  </si>
  <si>
    <t>МИКРОСХЕМА АТТЕНЮАТОР,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</si>
  <si>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АТТЕНЮАТОРЫ, РОХС: ПОДРОБНОСТИ, УПАКОВКА/КОРОБКА: СОУ-24, МАКСИМАЛЬНАЯ ЧАСТОТА: 2 ГГЦ, КОЛИЧЕСТВО БИТ: 6БИТ, КОЛИЧЕСТВО КАНАЛОВ: 1 КАНАЛ, ИМПЕДАНС: 50 ОМ, МАКСИМАЛЬНЫЙ КСВ: 2, РАЗМЕР ШАГА АТТЕНЮАТОРА: 1 ДБ, ТЕХНОЛОГИИ: GAAS, МИНИМАЛЬНАЯ РАБОЧАЯ ТЕМПЕРАТУРА: - 40 С, МАКСИМАЛЬНАЯ РАБОЧАЯ ТЕМПЕРАТУРА: + 85 °С, ДЕМПФИРОВАНИЕ: 50 ДБ, ПРОМЕЖУТОЧНОЕ ДЕМПФИРОВАНИЕ: 4,7 ДБ, МИНИМАЛЬНАЯ ЧАСТОТА: ОКРУГ КОЛУМБИЯ, ТИП КРЕПЛЕНИЯ: СМД/СМТ, РАБОЧЕЕ НАПРЯЖЕНИЕ ПИТАНИЯ: 5 В, НОМИНАЛЬНАЯ МОЩНОСТЬ: 34 ДБМ, ТИП ПРОДУКТА: АТТЕНЮАТОРЫ, КОЛИЧЕСТВО УПАКОВКИ С ЗАВОДА: 100, ПОДКАТЕГОРИЯ: БЕСПРОВОДНЫЕ И РАДИОЧАСТОТНЫЕ ИНТЕГРАЛЬНЫЕ СХЕМЫ, ТИП: ЦИФРОВОЙ АТТЕНЮАТОР, ТИП ПРОДУКТА: ЛИНЕЙНЫЕ РЕГУЛЯТОРЫ НАПРЯЖЕНИЯ, PSRR/ПОДАВЛЕНИЕ МОРЩИН – ТИП: 49 ДБ, КОЛИЧЕСТВО УПАКОВКИ С ЗАВОДА: 2500, ПОДКАТЕГОРИЯ: PMIC — ИС УПРАВЛЕНИЯ ПИТАНИЕМ, ШИРИНА: 4 ММ,</t>
  </si>
  <si>
    <t>MAAD-007086-000100</t>
  </si>
  <si>
    <t>КАТЕГОРИЯ ПРОДУКТА: ФУНКЦИЯ XOR, ВЫСОТА 0,85 ММ, ВЫХОДНОЙ ТОК ВЫСОКОГО УРОВНЯ -32 МА, ДЛИНА 2,3 ММ, СЕМЕЙСТВО ЛОГИКИ 74LVC, ЛОГИЧЕСКАЯ ФУНКЦИЯ XOR, ТИП ЛОГИКИ 2-ВХОД EXCLUSIVEOR(XOR), НИЗКИЙ УРОВЕНЬ ВЫХОДНОГО ТОКА 32 МА, ИЗГОТОВИТЕЛЬ ТЕХАССКИЕ ИНСТРУМЕНТЫ, МАКСИМАЛЬНАЯ РАБОЧАЯ ТЕМПЕРАТУРА +85 С, МИНИМАЛЬНАЯ РАБОЧАЯ ТЕМПЕРАТУРА -40 С, СТИЛЬ МОНТАЖА SMD/SMT, КОЛИЧЕСТВО ВОРОТ 2 ВОРОТА, КОЛИЧЕСТВО ВХОДНЫХ ЛИНИЙ 2 ВХОД, КОЛИЧЕСТВО ВЫХОДНЫХ ЛИНИЙ 1 ВЫХОД, РАБОЧЕЕ НАПРЯЖЕНИЕ ПИТАНИЯ 1.8 В, 2.5 В, 3.3 В, 5 В, УПАКОВКА / ЧЕХОЛ ВССОП-8, УПАКОВКА КАТУШКА, ПРОДУКТ ОДНОФУНКЦИОНАЛЬНЫЙ ЗАТВОР, КАТЕГОРИЯ ПРОДУКТА ЛОГИЧЕСКИЕ ВЕНТИЛИ, ВРЕМЯ ЗАДЕРЖКИ РАСПРОСТРАНЕНИЯ 4.7 НС, ROHS ПОДРОБНОСТИ, СЕРИЯ SN74LVC2G86, НАПРЯЖЕНИЕ ПИТАНИЯ - НЕ БОЛЕЕ 5,5 В, НАПРЯЖЕНИЕ ПИТАНИЯ - НЕ МЕНЕЕ 1,65 В, ВЕС ЕДИНИЦЫ 0.000339 УНЦИЯ, ШИРИНА 2 ММ,</t>
  </si>
  <si>
    <t>SN74LVC2G86DCU</t>
  </si>
  <si>
    <t>КАТЕГОРИЯ ПРОДУКТА: ПРЕОБРАЗОВАНИЕ СИГНАЛА, РОХС: ПОДРОБНОСТИ, ТИП ПРОДУКТА: ПРЕОБРАЗОВАНИЕ СИГНАЛА, ПРОДУКТ: ПОЛОСОВЫЕ ФИЛЬТРЫ, ЧАСТОТА: 1,06 ГГЦ, ДИАПАЗОН ЧАСТОТ: ОТ 1,015 ГГЦ ДО 1,105 ГГЦ, ИМПЕДАНС: 50 ОМ, СТИЛЬ ЗАВЕРШЕНИЯ: СМД/СМТ, ПАКЕТ/ЧЕХОЛ: МП1766, МИНИМАЛЬНАЯ РАБОЧАЯ ТЕМПЕРАТУРА: - 40 С, МАКСИМАЛЬНАЯ РАБОЧАЯ ТЕМПЕРАТУРА: + 85 С, РЯД: ТАМОЖЕННО-ПОГРАНИЧНАЯ СЛУЖБА, ВНОСИМАЯ ПОТЕРЯ: 0,7 ДБ, МОНТАЖ: СМД/СМТ, КОЛИЧЕСТВО ЗАВОДСКОЙ УПАКОВКИ: КОЛИЧЕСТВО ЗАВОДСКОЙ УПАКОВКИ: 10, ПОДКАТЕГОРИЯ: ФИЛЬТРЫ, ТИП: КЕРАМИКА,</t>
  </si>
  <si>
    <t>CBP-A1060C</t>
  </si>
  <si>
    <t>МИКРОСХЕМА КОММУНИКАЦИОННАЯ,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</si>
  <si>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ETHERNET; ВИД МОНТАЖА: SMD/SMT; УПАКОВКА / БЛОК: QFP-128; ПРОДУКТ: ETHERNET CONTROLLERS; СТАНДАРТ: 10BASE-T, 100BASE-TX; КОЛИЧЕСТВО ТРАНСИВЕРОВ: 1 TRANSCEIVER; ДИАПАЗОН ДАННЫХ: 10 MB/S, 100 MB/S; ТИП ИНТЕРФЕЙСА: MII; РАБОЧЕЕ НАПРЯЖЕНИЕ ПИТАНИЯ: 5 V; МИНИМАЛЬНАЯ РАБОЧАЯ ТЕМПЕРАТУРА: - 40 C; МАКСИМАЛЬНАЯ РАБОЧАЯ ТЕМПЕРАТУРА: + 85 C; СЕРИЯ: LAN91C111; УПАКОВКА: TRAY; ВЫСОТА: 3.05 MM; ДЛИНА: 20 MM; ЧУВСТВИТЕЛЬНЫЙ К ВЛАЖНОСТИ: YES; РАЗМЕР ФАБРИЧНОЙ УПАКОВКИ:РАЗМЕР ФАБРИЧНОЙ УПАКОВКИ: 66; НАПРЯЖЕНИЕ ПИТАНИЯ - МАКС.: 140 MA; НАПРЯЖЕНИЕ ПИТАНИЯ - МАКС.: 5.5 V; НАПРЯЖЕНИЕ ПИТАНИЯ - МИН.: 4.5 V; ШИРИНА: 14 MM; ВЕС ИЗДЕЛИЯ: 1 G</t>
  </si>
  <si>
    <t>LAN91C111I-NS</t>
  </si>
  <si>
    <t>SMSC</t>
  </si>
  <si>
    <t>КАТЕГОРИЯ ПРОДУКТА: ИС ИНТЕРФЕЙСА LVDS, ТИП: DRIVER, КОЛИЧЕСТВО ДРАЙВЕРОВ: 1 DRIVER, ДИАПАЗОН ДАННЫХ: 630 MB/S, ТИП ВХОДА: LVTTL, ТИП ВЫХОДА: LVDS, НАПРЯЖЕНИЕ ПИТАНИЯ - МАКС.: 3.6 V, НАПРЯЖЕНИЕ ПИТАНИЯ - МИН.: 2.4 V, МИНИМАЛЬНАЯ РАБОЧАЯ ТЕМПЕРАТУРА: - 40 C, МАКСИМАЛЬНАЯ РАБОЧАЯ ТЕМПЕРАТУРА: + 85 C, ВИД МОНТАЖА: SMD/SMT, УПАКОВКА / БЛОК: SOT-23-5, УПАКОВКА: CUT TAPE, УПАКОВКА: MOUSEREEL, УПАКОВКА: REEL, СЕРИЯ: SN65LVDS1, РАБОЧИЙ ТОК ИСТОЧНИКА ПИТАНИЯ: 7 MA, РАБОЧЕЕ НАПРЯЖЕНИЕ ПИТАНИЯ: 3.6 V, РАЗМЕР ФАБРИЧНОЙ УПАКОВКИ: 3000, ВЕС ИЗДЕЛИЯ: 6.300 MG</t>
  </si>
  <si>
    <t>SN65LVDS1DBV</t>
  </si>
  <si>
    <t>КАТЕГОРИЯ ПРОДУКТА: ТРИГГЕРЫ, ROHS: ПОДРОБНОСТИ,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REEL, УПАКОВКА: CUT TAPE, УПАКОВКА: MOUSEREEL, ТОРГОВАЯ МАРКА: ONSEMI / FAIRCHILD, ФУНКЦИЯ: FLIP-FLOP, ВЫСОТА: 0.7 MM, ДЛИНА: 2 MM, КОЛИЧЕСТВО КАНАЛОВ: 1 CHANNEL, КОЛИЧЕСТВО ВХОДНЫХ ЛИНИЙ: 1, КОЛИЧЕСТВО ВЫХОДНЫХ ЛИНИЙ: 1, РАБОЧЕЕ НАПРЯЖЕНИЕ ПИТАНИЯ: 1.65 V TO 5.5 V, ТИП ПРОДУКТА: FLIP FLOPS, ТОК ПОКОЯ: 1 UA, ТИП СБРОСА: SET, RESET, СЕРИЯ: NC7SZ74, РАЗМЕР ФАБРИЧНОЙ УПАКОВКИ: 3000, ПОДКАТЕГОРИЯ: LOGIC ICS, ШИРИНА: 2.3 MM, ДРУГИЕ НАЗВАНИЯ ТОВАРА №: NC7SZ74K8X_NL</t>
  </si>
  <si>
    <t>NC7SZ74K8X-L22236</t>
  </si>
  <si>
    <t>КАТЕГОРИЯ ПРОДУКТА: ИНТЕРФЕЙС - СПЕЦИАЛИЗИРОВАННЫЙ, ROHS: ПОДРОБНОСТИ, ТИП: МНОГОПРОТОКОЛЬНЫЙ ПРИЕМОПЕРЕДАТЧИК, ПОДДЕРЖИВАЕМЫЙ ПРОТОКОЛ: РС-232, РС-422, РС-485, В.28, В.24, НАПРЯЖЕНИЕ ПИТАНИЯ - МАКС.: 5,25 В, НАПРЯЖЕНИЕ ПИТАНИЯ - МИН.: 3,135 В, РАБОЧИЙ ТОК ПИТАНИЯ: 2 МА, 4 МА, МИНИМАЛЬНАЯ РАБОЧАЯ ТЕМПЕРАТУРА: - 40 С, МАКСИМАЛЬНАЯ РАБОЧАЯ ТЕМПЕРАТУРА: +85 С, ТИП МОНТАЖА: СМД/СМТ, ПОСЫЛКА/КЕЙС: КФН-40, ЗАЩИТА ОТ ЭЛЕКТРОСТАТИЧЕСКОГО РАЗРЯДА: +/-15 КВ, СКОРОСТЬ ПЕРЕДАЧИ ДАННЫХ: 20 МБИТ/С, ДУПЛЕКС: ПОЛУ/ПОЛНЫЙ ДУПЛЕКС, ФУНКЦИЯ: ТРАНСИВЕР, ЧУВСТВИТЕЛЬНОСТЬ К ВЛАГЕ: ДА,КОЛИЧЕСТВО ПРИЕМНИКОВ: 5 ПРИЕМНИК, РАБОЧЕЕ НАПРЯЖЕНИЕ ПИТАНИЯ: 3,3 В, 5 В, ТИП ВЫХОДА: ДИФФЕРЕНЦИАЛ, PD - РАССЕИВАЕМАЯ МОЩНОСТЬ: 500 МВТ, ПРОДУКТ: ТРАНСИВЕРЫ, ТИП ПРОДУКТА: ИНТЕРФЕЙС - СПЕЦИАЛИЗИРОВАННЫЙ, РЯД: SP338E,</t>
  </si>
  <si>
    <t>SP338EER1-L/TR</t>
  </si>
  <si>
    <t>КАТЕГОРИЯ ПРОДУКТА: ИС ПЕРЕКЛЮЧАТЕЛЯ ПИТАНИЯ — РАСПРЕДЕЛЕНИЕ ПИТАНИЯ, РОХС: ПОДРОБНОСТИ, КОЛИЧЕСТВО ВЫХОДОВ: 18 ВЫХОД, ВЫХОДНОЙ ТОК: 1,1 А, 2,2 А, 3 А, ТЕКУЩИЙ ЛИМИТ: 2,2 А, 3,8 А, 4 А, 6 А, ПО СОПРОТИВЛЕНИЮ - МАКС: 280 МОМ, 380 МОМ, 400 МОМ, 780 МОМ, МИНИМАЛЬНАЯ РАБОЧАЯ ТЕМПЕРАТУРА: - 40 С, МАКСИМАЛЬНАЯ РАБОЧАЯ ТЕМПЕРАТУРА: + 150 С, СТИЛЬ МОНТАЖА: СМД/СМТ, ПАКЕТ/ЧЕХОЛ: MQFP-64, PD – РАССЕИВАЕМАЯ МОЩНОСТЬ: 96 ВТ, ТИП ПРОДУКТА: ИС ПЕРЕКЛЮЧАТЕЛЯ ПИТАНИЯ — РАСПРЕДЕЛЕНИЕ ПИТАНИЯ, КОЛИЧЕСТВО ЗАВОДСКОЙ УПАКОВКИ: 600, ПОДКАТЕГОРИЯ: ИС ПЕРЕКЛЮЧАТЕЛЯ, ТИП ПРОДУКТА: LDO РЕГУЛЯТОРЫ НАПРЯЖЕНИЯ, КОЛИЧЕСТВО ЗАВОДСКОЙ УПАКОВКИ: 2500, ПОДКАТЕГОРИЯ: PMIC — ИС УПРАВЛЕНИЯ ПИТАНИЕМ,</t>
  </si>
  <si>
    <t>TLE6244X</t>
  </si>
  <si>
    <t>КАТЕГОРИЯ ПРОДУКТА: CAN-ИНТЕРФЕЙС IC , РОХС: ПОДРОБНОСТИ, РЯД: TJA1042, ТИП: ВЫСОКОСКОРОСТНОЙ CAN-ТРАНСИВЕР, ТИП КРЕПЛЕНИЯ: СМД/СМТ, УПАКОВКА/КОРОБКА: СОИК-8, СКОРОСТЬ ПЕРЕДАЧИ ДАННЫХ: 5 МБИТ/С, КОЛИЧЕСТВО ОРГАНОВ УПРАВЛЕНИЯ: 1 ВОДИТЕЛЬ, КОЛИЧЕСТВО ПОЛУЧАТЕЛЕЙ: 1 ПРИЕМНИК, НАПРЯЖЕНИЕ ПИТАНИЯ - МИН.: 4,5 В, НАПРЯЖЕНИЕ ПИТАНИЯ - МАКС.: 5,5 В, МИНИМАЛЬНАЯ РАБОЧАЯ ТЕМПЕРАТУРА: - 40 С, МАКСИМАЛЬНАЯ РАБОЧАЯ ТЕМПЕРАТУРА: + 150 °С, РАБОЧИЙ ИСТОЧНИК ПИТАНИЯ: 80 МА, ЭСР-ЗАЩИТА: 8КВ, ТИП ИНТЕРФЕЙСА: МОЖЕТ, РАБОЧЕЕ НАПРЯЖЕНИЕ ПИТАНИЯ: ОТ 4,5 В ДО 5,5 В, ПРОДУКТ: CAN-ТРАНСИВЕРЫ, ТИП ПРОДУКТА: ИС ИНТЕРФЕЙСА CAN, ЗАДЕРЖКА СИГНАЛА: 90 НС, ПОДДЕРЖИВАЕТСЯ ПРОТОКОЛ: МОЖЕТ, КОЛИЧЕСТВО УПАКОВКИ С ЗАВОДА: 2500, ПОДКАТЕГОРИЯ: ИНТЕРФЕЙСНЫЕ ИС,</t>
  </si>
  <si>
    <t>TJA1042T</t>
  </si>
  <si>
    <t>КАТЕГОРИЯ ПРОДУКТА: ИНТЕРФЕЙС УПРАВЛЕНИЯ ВВОДОМ/ВЫВОДОМ IC, РОХС: ПОДРОБНОСТИ, ТИП КРЕПЛЕНИЯ: СМД/СМТ, УПАКОВКА/КОРОБКА: СОИК-8, РЯД: L9637, МИНИМАЛЬНАЯ РАБОЧАЯ ТЕМПЕРАТУРА: - 40 С, МАКСИМАЛЬНАЯ РАБОЧАЯ ТЕМПЕРАТУРА: + 150 °С, КВАЛИФИКАЦИЯ: АЭК-Q100, ВЫСОТА: 1,25 ММ, ДЛИНА: 5 ММ, ЧУВСТВИТЕЛЕН К ВЛАГЕ: ДА, ТИП ПРОДУКТА: ИС ИНТЕРФЕЙСА КОНТРОЛЛЕРА ВВОДА-ВЫВОДА, КОЛИЧЕСТВО УПАКОВКИ С ЗАВОДА: 2500, ПОДКАТЕГОРИЯ: ИНТЕРФЕЙСНЫЕ ИС, ШИРИНА: 4 ММ,</t>
  </si>
  <si>
    <t>E-L9637D013TR</t>
  </si>
  <si>
    <t>КАТЕГОРИЯ ПРОДУКТА:ФИЛЬТР НИЖНИХ ЧАСТОТ, ЧАСТОТА: 225 MHZ,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</si>
  <si>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КАТЕГОРИЯ ПРОДУКТА: ПРЕОБРАЗОВАНИЕ СИГНАЛА, РОХС: ПОДРОБНОСТИ, ТИП ПРОДУКТА: ПРЕОБРАЗОВАНИЕ СИГНАЛА, ПРОДУКТ: ПОЛОСОВЫЕ ФИЛЬТРЫ, ЧАСТОТА: 1,26 ГГЦ, ДИАПАЗОН ЧАСТОТ: ОТ 1,2 ГГЦ ДО 1,32 ГГЦ, ИМПЕДАНС: 50 ОМ, КЛЕМТИП: СМД/СМТ, УПАКОВКА/КОРОБКА: МП1766, МИНИМАЛЬНАЯ РАБОЧАЯ ТЕМПЕРАТУРА: - 40 С, МАКСИМАЛЬНАЯ РАБОЧАЯ ТЕМПЕРАТУРА: + 85 С,ПРОМЕЖУТОЧНОЕ ДЕМПФИРОВАНИЕ: 0,7 ДБ, МОНТАЖ: СМД/СМТ, КОЛИЧЕСТВО УПАКОВКИ С ЗАВОДА: 10, ПОДКАТЕГОРИЯ: ФИЛЬТРЫ, ТИП: КЕРАМИКА, ПОДКАТЕГОРИЯ: TVS-ДИОДЫ / ДИОДЫ ПОДАВЛЕНИЯ ЭСР,</t>
  </si>
  <si>
    <t>КАТЕГОРИЯ ПРОДУКТА: АТТЕНЮАТОР, РОХС: ПОДРОБНОСТИ, УПАКОВКА/КОРОБКА: СОТ143-4, МАКСИМАЛЬНАЯ ЧАСТОТА: 2,5 ГГЦ, КОЛИЧЕСТВО КАНАЛОВ: 1 КАНАЛ, ИМПЕДАНС: 50 ОМ, МАКСИМАЛЬНЫЙ КСВ: 45047, МИНИМАЛЬНАЯ РАБОЧАЯ ТЕМПЕРАТУРА: - 55 С, МАКСИМАЛЬНАЯ РАБОЧАЯ ТЕМПЕРАТУРА: + 85 С, ДЕМПФИРОВАНИЕ: 0,8 ДБ, БРЕНД: МИНИ-СХЕМЫ, МИНИМАЛЬНАЯ ЧАСТОТА: ОКРУГ КОЛУМБИЯ, ТИП КРЕПЛЕНИЯ: СМД/СМТ, НОМИНАЛЬНАЯ МОЩНОСТЬ: 500 МВТ, ТИП ПРОДУКТА: АТТЕНЮАТОРЫ, РЯД: ГОДЫ, КОЛИЧЕСТВО УПАКОВКИ С ЗАВОДА: 500, ПОДКАТЕГОРИЯ: БЕСПРОВОДНЫЕ И РАДИОЧАСТОТНЫЕ ИНТЕГРАЛЬНЫЕ СХЕМЫ, ТИП: ФИКСИРОВАННЫЙ АТТЕНЮАТОР, PD – ПОТЕРЯ МОЩНОСТИ: 1 ВТ, ТИП ПРОДУКТА: РЧ УСИЛИТЕЛЬ, КОЛИЧЕСТВО УПАКОВКИ С ЗАВОДА: 1000, ПОДКАТЕГОРИЯ: БЕСПРОВОДНЫЕ И РАДИОЧАСТОТНЫЕ ИНТЕГРАЛЬНЫЕ СХЕМЫ, ВЫХОДНОЕ НАПРЯЖЕНИЕ: 4,95 В, ПРОДУКТ: УСИЛИТЕЛИ ИЗМЕРЕНИЯ ТОКА, ТИП ПРОДУКТА: УСИЛИТЕЛИ ИЗМЕРЕНИЯ ТОКА, КОЛИЧЕСТВО УПАКОВКИ С ЗАВОДА: 3000, ПОДКАТЕГОРИЯ: ИС УСИЛИТЕЛЯ, ТИП ИСТОЧНИКА ПИТАНИЯ: ОДИНОКИЙ, ТОПОЛОГИЯ: ТЕКУЩАЯ ОБРАТНАЯ СВЯЗЬ ШУНТА, ШИРИНА: 1,6 ММ</t>
  </si>
  <si>
    <t>LAT-10+</t>
  </si>
  <si>
    <t>ФИЛЬТР НИЗКИХ ЧАСТОТ СОПРОТИВЛЕНИЕ 50 ОМ, ПОСТОЯННЫЙ ТОК DC, ЧАСТОТА 3300 MHZ. МАКСИМАЛЬНАЯ НОМИНАЛЬНАЯ РАБОЧАЯ ТЕМПЕРАТУРА: -55°C ДО 100°C; ТЕМПЕРАТУРА ХРАНЕНИЯ: -55°C ДО 125°C; ОСОБЕННОСТИ МИНИАТЮРНЫЙ РАЗМЕР: 0.15"X0.15"X0.028"; НИЗКИЙ ПРОФИЛЬ: 0.028" ВЫСОТА; ОТЛИЧНАЯ МОЩНОСТЬ: 10W; ГЕРМЕТИЧНЫЙ. ПРИМЕНЕНИЕ: ПОДАВЛЕНИЕ ГАРМОНИК; ВНУТРЕННЕЕ ПОДАВЛЕНИЕ; ПРИЕМНИКИ И ПЕРЕДАТЧИКИ.</t>
  </si>
  <si>
    <t>КАТЕГОРИЯ ПРОДУКТА: FPGA — ПРОГРАММИРУЕМАЯ ВЕНТИЛЬНАЯ МАТРИЦА, РЯД: GW1NSR-LV4, КОЛИЧЕСТВО ВХОДОВ/ВЫХОДОВ: 106 ВХОДОВ/ВЫХОДОВ, НАПРЯЖЕНИЕ ПИТАНИЯ - МИН.: 1,2 В, НАПРЯЖЕНИЕ ПИТАНИЯ - МАКС.: 1,2 В, МИНИМАЛЬНАЯ РАБОЧАЯ ТЕМПЕРАТУРА: - 40 С, МАКСИМАЛЬНАЯ РАБОЧАЯ ТЕМПЕРАТУРА: + 125 С, ТИП КРЕПЛЕНИЯ: СМД/СМТ, КОЛИЧЕСТВО БЛОКОВ ЛОГИЧЕСКОГО МАССИВА – LAB: 4608 ЛУТ, РАБОЧЕЕ НАПРЯЖЕНИЕ ПИТАНИЯ: 1,2 В, ТИП ПРОДУКТА: ПЛИС, ПОДКАТЕГОРИЯ: ПРОГРАММИРУЕМЫЕ ЛОГИЧЕСКИЕ ИС, ОБЩАЯ ПАМЯТЬ: 32 КБ, УПАКОВКА: МЫШЬКАТУШКА, БРЕНД: НХП ПОЛУПРОВОДНИКИ, ЧУВСТВИТЕЛЕН К ВЛАГЕ: ДА, ТИП ПРОДУКТА: РЧ МОП-ТРАНЗИСТОРЫ, ПОДКАТЕГОРИЯ: МОП-ТРАНЗИСТОРЫ, ТИП ТРАНЗИСТОРА: ЛДМОС ФЕТ, ТИП: ВЧ-МОЩНЫЙ МОП-ТРАНЗИСТОР, VGS — НАПРЯЖЕНИЕ ИСТОЧНИКА ЗАТВОРА: 10 В, VGS TH — ПОРОГОВОЕ НАПРЯЖЕНИЕ ИСТОЧНИКА ВХОДНОГО СИГНАЛА: 2,5 В,</t>
  </si>
  <si>
    <t>GW1NSR-LV4CQN48GC7/I6</t>
  </si>
  <si>
    <t>GOWIN</t>
  </si>
  <si>
    <t>МИКРОСХЕМА ТАКТОВЫЙ СИНТЕЗАТОР,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</si>
  <si>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ФАЗОВАЯ АВТОПОДСТРОЙКА ЧАСТОТЫ - ФАПЧ, РОХС: ПОДРОБНОСТИ, ТИП: СИНТЕЗАТОР/ГУН INTEGER-N, КОЛИЧЕСТВО КОНТУРОВ: 1 КОНТУР, МАКСИМАЛЬНАЯ ВХОДНАЯ ЧАСТОТА: 2,45 ГГЦ, МИНИМАЛЬНАЯ ВХОДНАЯ ЧАСТОТА: 2,05 ГГЦ, ВЫХОДНОЙ ДИАПАЗОН ЧАСТОТ: ОТ 2,05 ГГЦ ДО 2,45 ГГЦ, НАПРЯЖЕНИЕ ПИТАНИЯ - МАКС.: 3,6 В, НАПРЯЖЕНИЕ ПИТАНИЯ - МИН.: 3 В, ТЕХНОЛОГИИ: СИ, МИНИМАЛЬНАЯ РАБОЧАЯ ТЕМПЕРАТУРА: - 40 С, МАКСИМАЛЬНАЯ РАБОЧАЯ ТЕМПЕРАТУРА: + 85 °С, ТИП КРЕПЛЕНИЯ: СМД/СМТ, КОМПЛЕКТ ДЛЯ РАЗРАБОТКИ: EV-ADF4360-1EB1Z, ВЫСОТА: 0,83 ММ, ДЛИНА: 4 ММ, ЧУВСТВИТЕЛЕН К ВЛАГЕ: ДА, РАБОЧИЙ ИСТОЧНИК ПИТАНИЯ: 50 МА, РАБОЧЕЕ НАПРЯЖЕНИЕ ПИТАНИЯ: 3,3 В, ТИП ПРОДУКТА: ФАПЧ — СИСТЕМЫ ФАЗОВОЙ АВТОПОДСТРОЙКИ ЧАСТОТЫ, РЯД: АДФ4360-1, КОЛИЧЕСТВО УПАКОВКИ С ЗАВОДА: 490, ПОДКАТЕГОРИЯ: БЕСПРОВОДНЫЕ И РАДИОЧАСТОТНЫЕ ИНТЕГРАЛЬНЫЕ СХЕМЫ, ШИРИНА: 4 ММ,</t>
  </si>
  <si>
    <t>ADF4360-1BCPZ</t>
  </si>
  <si>
    <t>КАТЕГОРИЯ ПРОДУКТА: РЧ УСИЛИТЕЛЬ, РОХС: ПОДРОБНОСТИ, ТИП КРЕПЛЕНИЯ: СМД/СМТ, УПАКОВКА/КОРОБКА: СОТ-89-4, ТИП: УСИЛИТЕЛИ С БЛОКОМ УСИЛЕНИЯ, ТЕХНОЛОГИИ: GAAS INGAP, РАБОЧАЯ ЧАСТОТА: ОТ 10 МГЦ ДО 12 ГГЦ, P1ДБ — ТОЧКА СЖАТИЯ: 5,1 ДБМ, УКРЕПЛЕНИЕ: 7,1 ДБ, РАБОЧЕЕ НАПРЯЖЕНИЕ ПИТАНИЯ: 5 В, NF — ФОРМА ШУМА: 6,9 ДБ, OIP3 — ПЕРЕХВАТ ТРЕТЬЕГО ПОРЯДКА: 14,9 ДБМ, РАБОЧИЙ ИСТОЧНИК ПИТАНИЯ: 52 МА, МИНИМАЛЬНАЯ РАБОЧАЯ ТЕМПЕРАТУРА: - 40 С, МАКСИМАЛЬНАЯ РАБОЧАЯ ТЕМПЕРАТУРА: + 85 °С, РЯД: ВДС, ВХОД ПОТЕРЬ НА ОТРАЖЕНИЕ: 6,3 ДБ, ИЗОЛЯЦИЯ ДБ: 20,7 ДБ, КОЛИЧЕСТВО КАНАЛОВ: 1 КАНАЛ, PD – ПОТЕРЯ МОЩНОСТИ: 340МВТ, ТИП ПРОДУКТА: РЧ УСИЛИТЕЛЬ, КОЛИЧЕСТВО УПАКОВКИ С ЗАВОДА: 1000, ПОДКАТЕГОРИЯ: БЕСПРОВОДНЫЕ И РАДИОЧАСТОТНЫЕ ИНТЕГРАЛЬНЫЕ СХЕМЫ, ЧАСТОТА ИСПЫТАНИЙ: 12 ГГЦ,</t>
  </si>
  <si>
    <t>GVA-123+</t>
  </si>
  <si>
    <t>КАТЕГОРИЯ ПРОДУКТА: ETHERNET-ИС, РОХС: ПОДРОБНОСТИ, СТИЛЬ МОНТАЖА: СМД/СМТ, ПАКЕТ/ЧЕХОЛ: PQFN-64, ПРОДУКТ: КОНТРОЛЛЕРЫ ETHERNET, СТАНДАРТ: 10/1GBASE-T, 100BASE-TX, КОЛИЧЕСТВО ТРАНСИВЕРОВ: 1 ТРАНСИВЕР, СКОРОСТЬ ПЕРЕДАЧИ ДАННЫХ: 10 МБИТ/С, 100 МБИТ/С, 1 ГБИТ/С, ТИП ИНТЕРФЕЙСА: PCIE, СЕРДЕС, SGMII, РАБОЧЕЕ НАПРЯЖЕНИЕ ПИТАНИЯ: 900 МВ, МИНИМАЛЬНАЯ РАБОЧАЯ ТЕМПЕРАТУРА: - 40 С, МАКСИМАЛЬНАЯ РАБОЧАЯ ТЕМПЕРАТУРА: + 85 С, РЯД: I210, , ЧУВСТВИТЕЛЬНОСТЬ К ВЛАГЕ: ДА, ТИП ПРОДУКТА: ETHERNET-ИС,</t>
  </si>
  <si>
    <t>WGI210IT-S-LJXS</t>
  </si>
  <si>
    <t>КАТЕГОРИЯ ПРОДУКТА: ФАЗОВАЯ АВТОПОДСТРОЙКА ЧАСТОТЫ - ФАПЧ, РОХС: ПОДРОБНОСТИ, ТИП: ЦЕЛОЕ ЧИСЛО-N, КОЛИЧЕСТВО КОНТУРОВ: 1 КОНТУР, МАКСИМАЛЬНАЯ ВХОДНАЯ ЧАСТОТА: 3 ГГЦ, МИНИМАЛЬНАЯ ВХОДНАЯ ЧАСТОТА: 100 МГЦ, ВЫХОДНОЙ ДИАПАЗОН ЧАСТОТ: 200 МГЦ, НАПРЯЖЕНИЕ ПИТАНИЯ - МАКС.: 5,5 В, НАПРЯЖЕНИЕ ПИТАНИЯ - МИН.: 2,7 В, ТЕХНОЛОГИИ: СИ, МИНИМАЛЬНАЯ РАБОЧАЯ ТЕМПЕРАТУРА: - 40 С, МАКСИМАЛЬНАЯ РАБОЧАЯ ТЕМПЕРАТУРА: + 85 °С, ТИП КРЕПЛЕНИЯ: СМД/СМТ, УПАКОВКА/КОРОБКА: ЦСОП-16, УПАКОВКА: ТРУБКА, БРЕНД: АНАЛОГОВЫЕ УСТРОЙСТВА, ВЫСОТА: 1,05 ММ, ДЛИНА: 5 ММ, РАБОЧИЙ ИСТОЧНИК ПИТАНИЯ: 6,5 МА, РАБОЧЕЕ НАПРЯЖЕНИЕ ПИТАНИЯ: 5 В, ТИП ПРОДУКТА: ФАПЧ — СИСТЕМЫ ФАЗОВОЙ АВТОПОДСТРОЙКИ ЧАСТОТЫ, РЯД: АДФ4118, КОЛИЧЕСТВО УПАКОВКИ С ЗАВОДА: 96, ПОДКАТЕГОРИЯ: БЕСПРОВОДНЫЕ И РАДИОЧАСТОТНЫЕ ИНТЕГРАЛЬНЫЕ СХЕМЫ, ШИРИНА: 4,4 ММ,</t>
  </si>
  <si>
    <t>ADF4118BRUZ</t>
  </si>
  <si>
    <t>КАТЕГОРИЯ ПРОДУКТА: ИС, ИНТЕРФЕЙС RS-232, ROHS: ПОДРОБНОСТИ, ВИД МОНТАЖА: SMD/SMT, УПАКОВКА / БЛОК: SSOP-20, СЕРИЯ: ADM3222, ФУНКЦИЯ: TRANSCEIVER, ДИАПАЗОН ДАННЫХ: 460 KB/S, КОЛИЧЕСТВО ДРАЙВЕРОВ: 2 DRIVER, КОЛИЧЕСТВО ПРИЕМНИКОВ: 2 RECEIVER, НАПРЯЖЕНИЕ ПИТАНИЯ - МАКС.: 5.5 V, НАПРЯЖЕНИЕ ПИТАНИЯ - МИН.: 3 V, РАБОЧИЙ ТОК ИСТОЧНИКА ПИТАНИЯ: 2.1 MA, МИНИМАЛЬНАЯ РАБОЧАЯ ТЕМПЕРАТУРА: - 40 C, МАКСИМАЛЬНАЯ РАБОЧАЯ ТЕМПЕРАТУРА: + 85 C, ЗАЩИТА ОТ ЭЛЕКТРОСТАТИЧЕСКИХ РАЗРЯДОВ: WITHOUT ESD PROTECTION, УПАКОВКА: REEL, УПАКОВКА: CUT TAPE, УПАКОВКА: MOUSEREEL, ТОРГОВАЯ МАРКА: ANALOG DEVICES, ВЫСОТА: 1.75 MM, ДЛИНА: 7.2 MM, КОЛИЧЕСТВО ТРАНСИВЕРОВ: 1 TRANSCEIVER, РАБОЧЕЕ НАПРЯЖЕНИЕ ПИТАНИЯ: 3.3 V, ТИП ВЫХОДА: SINGLE-ENDED, ПРОДУКТ: RS-232 TRANSCEIVERS, ТИП ПРОДУКТА: RS-232 INTERFACE IC, ПОДДЕРЖИВАЕМЫЙ ПРОТОКОЛ: RS-232, ТИП СИГНАЛА ПРИЕМНИКА: SINGLE-ENDED, ОТКЛЮЧЕНИЕ: WITH SHUTDOWN, РАЗМЕР ФАБРИЧНОЙ УПАКОВКИ: 1500, ПОДКАТЕГОРИЯ: INTERFACE ICS, ТИП ПИТАНИЯ: SINGLE SUPPLY, ШИРИНА: 5.3 MM</t>
  </si>
  <si>
    <t>ADM3222ARSZ-REEL</t>
  </si>
  <si>
    <t>КАТЕГОРИЯ ПРОДУКТА: ЦИФРОВЫЕ ИЗОЛЯТОРЫ, РОХС: ПОДРОБНОСТИ, РЯД: АДМ2483, ТИП КРЕПЛЕНИЯ: СМД/СМТ, УПАКОВКА/КОРОБКА: СОИК-16, КОЛИЧЕСТВО КАНАЛОВ: 3 КАНАЛА, ПОЛЯРНОСТЬ: ОДНОНАПРАВЛЕННЫЙ, СКОРОСТЬ ПЕРЕДАЧИ ДАННЫХ: 500 КБ/С, НАПРЯЖЕНИЕ ИЗОЛЯЦИИ: 2500 В (СРЕДНЕКВАДРАТИЧНОЕ ЗНАЧЕНИЕ), ТИП ИЗОЛЯЦИИ: ГАЛЬВАНИЧЕСКАЯ РАЗВЯЗКА, НАПРЯЖЕНИЕ ПИТАНИЯ - МАКС.: 5,5 В, НАПРЯЖЕНИЕ ПИТАНИЯ - МИН.: 2,7 В, РАБОЧИЙ ИСТОЧНИК ПИТАНИЯ: 2,5 МА, ЗАДЕРЖКА СИГНАЛА: 620 НС, МИНИМАЛЬНАЯ РАБОЧАЯ ТЕМПЕРАТУРА: - 40 С, МАКСИМАЛЬНАЯ РАБОЧАЯ ТЕМПЕРАТУРА: + 85 °С, КОМПЛЕКТ ДЛЯ РАЗРАБОТКИ: ЭВАЛ-ADM2483EBZ, ДУПЛЕКС: ПОЛУДУПЛЕКС, РАБОЧЕЕ НАПРЯЖЕНИЕ ПИТАНИЯ: 5 В, ТИП ПРОДУКТА: ЦИФРОВЫЕ ИЗОЛЯТОРЫ, ПОДДЕРЖИВАЕТСЯ ПРОТОКОЛ: RS-485, НЕИСПРАВНОСТЬ: НЕТ ВЫКЛЮЧЕНИЯ, ПОДКАТЕГОРИЯ: ИНТЕРФЕЙСНЫЕ ИС, ТИП ИСТОЧНИКА ПИТАНИЯ: ДВОЙНОЙ, ТИП: ИЗОЛИРОВАННЫЙ ТРАНСИВЕР RS-485,</t>
  </si>
  <si>
    <t>ADM2483BRWZ-REEL</t>
  </si>
  <si>
    <t>КАТЕГОРИЯ ПРОДУКТА: ИНВЕРТЕРЫ; КОЛИЧЕСТВО КОНТУРОВ: 3 CIRCUIT; СЕМЕЙСТВО ЛОГИЧЕСКИХ ЭЛЕМЕНТОВ: NC7NZ; ТИП ЛОГИКИ: CMOS;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US8-8; УПАКОВКА: REEL; УПАКОВКА: CUT TAPE; УПАКОВКА: MOUSEREEL; ФУНКЦИЯ: INVERTER; ВЫХОДНОЙ ТОК ВЫСОКОГО УРОВНЯ: - 32 MA; ВЫХОДНОЙ ТОК НИЗКОГО УРОВНЯ: 32 MA; РАБОЧЕЕ НАПРЯЖЕНИЕ ПИТАНИЯ: 0.9 V TO 3.6 V; СЕРИЯ: NC7NZ14; РАЗМЕР ФАБРИЧНОЙ УПАКОВКИ:РАЗМЕР ФАБРИЧНОЙ УПАКОВКИ: 3000; ДРУГИЕ НАЗВАНИЯ ТОВАРА №: NC7NZ14K8X_NL; ВЕС ИЗДЕЛИЯ: 30 MG</t>
  </si>
  <si>
    <t>NC7NZ14K8X</t>
  </si>
  <si>
    <t>КАТЕГОРИЯ ПРОДУКТА: АТТЕНЮАТОРЫ, РОХС: ПОДРОБНОСТИ, УПАКОВКА/КОРОБКА: QFN-24, МАКСИМАЛЬНАЯ ЧАСТОТА: 3,8 ГГЦ, КОЛИЧЕСТВО БИТ: 6БИТ, КОЛИЧЕСТВО КАНАЛОВ: 1 КАНАЛ, ИМПЕДАНС: 50 ОМ, МАКСИМАЛЬНЫЙ КСВ: -, РАЗМЕР ШАГА АТТЕНЮАТОРА: 0,5 ДБ, ТЕХНОЛОГИИ: GAAS, МИНИМАЛЬНАЯ РАБОЧАЯ ТЕМПЕРАТУРА: - 40 С, МАКСИМАЛЬНАЯ РАБОЧАЯ ТЕМПЕРАТУРА: + 85 °С, ДЕМПФИРОВАНИЕ: 31,5 ДБ, БРЕНД: АНАЛОГОВЫЕ УСТРОЙСТВА, ПРОМЕЖУТОЧНОЕ ДЕМПФИРОВАНИЕ: 3 ДБ, МИНИМАЛЬНАЯ ЧАСТОТА: ОКРУГ КОЛУМБИЯ, ЧУВСТВИТЕЛЕН К ВЛАГЕ: ДА, ТИП КРЕПЛЕНИЯ: СМД/СМТ, РАБОЧЕЕ НАПРЯЖЕНИЕ ПИТАНИЯ: 5 В, НОМИНАЛЬНАЯ МОЩНОСТЬ: 28 ДБМ, ТИП ПРОДУКТА: АТТЕНЮАТОРЫ, РЯД: HMC472A, КОЛИЧЕСТВО УПАКОВКИ С ЗАВОДА: 500, ПОДКАТЕГОРИЯ: БЕСПРОВОДНЫЕ И РАДИОЧАСТОТНЫЕ ИНТЕГРАЛЬНЫЕ СХЕМЫ, ТИП: ЦИФРОВОЙ АТТЕНЮАТОР, ЕДИНИЦА ИЗМЕРЕНИЯ: 1 Г, ТИП ПРОДУКТА: ВЧ ИНДУКТОРЫ - С ВЫВОДАМИ, ЧАСТОТА СОБСТВЕННОГО РЕЗОНАНСА: 30 МГЦ, КОЛИЧЕСТВО УПАКОВКИ С ЗАВОДА: 350,</t>
  </si>
  <si>
    <t>HMC472ALP4ETR</t>
  </si>
  <si>
    <t>КАТЕГОРИЯ ТОВАРА: ПРОГРАММИРУЕМЫЕ ЛОГИЧЕСКИЕ ИС - ПРОГРАММИРУЕМАЯ ВЕНТИЛЬНАЯ МАТРИЦА. (FPGA) ПРОДУКТ:CYCLONE III LS. КОЛИЧЕСТВО ЛОГИЧЕСКИХ ЭЛЕМЕНТОВ:198464. КОЛИЧЕСТВО БЛОКОВ ЛОГИЧЕСКИХ МАССИВОВ (LAB):12404. КОЛИЧЕСТВО ВХОДОВ/ВЫХОДОВ:226 I/O. РАБОЧЕЕ НАПРЯЖЕНИЕ ПИТАНИЯ:1.15 V TO 1.25 V. ДИАПАЗОН РАБОЧИХ ТЕМПЕРАТУР:- 40 C+ 85 C. ВИД МОНТАЖА:SMD/SMT ПАКОВКА / БЛОК:FBGA-484. УПАКОВКА:TRAY. СЕРИЯ:CYCLONE III EP3CLS200 АКСИМАЛЬНАЯ РАБОЧАЯ ЧАСТОТА:274 MHZ</t>
  </si>
  <si>
    <t>EP3CLS200F484I7N</t>
  </si>
  <si>
    <t>ADM3054BRWZ-RL7</t>
  </si>
  <si>
    <t>МИКРОСХЕМА ИНТЕГРАЛЬНАЯ МОНОЛИТНАЯ - ИНТЕРФЕЙСНЫЕ ИС - ЦИФРОВЫЕ ИЗОЛЯТОРЫ,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 СТОИМОСТЬ УКАЗАНА ТОЛЬКО ДЛЯ ТАМОЖЕННЫХ ЦЕЛЕЙ.</t>
  </si>
  <si>
    <t>КАТЕГОРИЯ ПРОДУКТА: ИС ПЕРЕКЛЮЧАТЕЛЯ ПИТАНИЯ — РАСПРЕДЕЛЕНИЕ ПИТАНИЯ, РОХС: ПОДРОБНОСТИ, ТИП: ВЫСОКАЯ СТОРОНА, КОЛИЧЕСТВО ВЫХОДОВ: 1 ВЫХОД, ВЫХОДНОЙ ТОК: 11 А, ТЕКУЩИЙ ЛИМИТ: 35 А, ПО СОПРОТИВЛЕНИЮ - МАКС: 38 МОМ, ВОВРЕМЯ - МАКС: 300 НАС, ВРЕМЯ ВЫКЛЮЧЕНИЯ - МАКС.: 80 НАС, РАБОЧЕЕ НАПРЯЖЕНИЕ ПИТАНИЯ: ОТ 4,5 В ДО 42 В, МИНИМАЛЬНАЯ РАБОЧАЯ ТЕМПЕРАТУРА: - 40 С, МАКСИМАЛЬНАЯ РАБОЧАЯ ТЕМПЕРАТУРА: + 150 С, СТИЛЬ МОНТАЖА: СМД/СМТ, ПАКЕТ/ЧЕХОЛ: ТО-263-5, РЯД: СИЛЬНОТОЧНЫЙ ПРОФЕТ, КВАЛИФИКАЦИЯ: АЭК-Q100, ЧУВСТВИТЕЛЬНОСТЬ К ВЛАГЕ: ДА, PD – РАССЕИВАЕМАЯ МОЩНОСТЬ: 125 ВТ, ПРОДУКТ: ВЫКЛЮЧАТЕЛИ ПИТАНИЯ, ТИП ПРОДУКТА: ИС ПЕРЕКЛЮЧАТЕЛЯ ПИТАНИЯ — РАСПРЕДЕЛЕНИЕ ПИТАНИЯ, КОЛИЧЕСТВО ЗАВОДСКОЙ УПАКОВКИ: 1000, ПОДКАТЕГОРИЯ: ИС ПЕРЕКЛЮЧАТЕЛЯ, НАПРЯЖЕНИЕ ПИТАНИЯ - МАКС.: 42 В, НАПРЯЖЕНИЕ ПИТАНИЯ - МИН.: 4,5 В,</t>
  </si>
  <si>
    <t>BTS432E2E3062ABUMA1</t>
  </si>
  <si>
    <t>КАТЕГОРИЯ ПРОДУКТА: ТЕКУЩЕЕ ОПОРНОЕ НАПРЯЖЕНИЕ, РОХС: ПОДРОБНОСТИ, ТИП КРЕПЛЕНИЯ: СМД/СМТ, УПАКОВКА/КОРОБКА: СЕГОДНЯ-23-3, ТИП ССЫЛКИ: СЕРИЯ PRECISION, ВЫХОДНОЕ НАПРЯЖЕНИЕ: 5 V, НАЧАЛЬНАЯ ТОЧНОСТЬ: 0.1 %, ТЕМПЕРАТУРНЫЙ КОЭФФИЦИЕНТ: 50 ЧАСТЕЙ НА МИЛЛИОН/С, СЕРИЯ VREF — ВХОДНОЕ НАПРЯЖЕНИЕ — МАКС.: 12 V, ШУНТСТРУМ - МАКС: 5 МА, МИНИМАЛЬНАЯ РАБОЧАЯ ТЕМПЕРАТУРА: - 40 С, МАКСИМАЛЬНАЯ РАБОЧАЯ ТЕМПЕРАТУРА: + 125 С, РЯД: 1585 ГОД НАШЕЙ ЭРЫ, ОПИСАНИЕ/ФУНКЦИЯ: 5 В, МИКРОМОЩНЫЙ, ПРЕЦИЗИОННЫЙ, ПОСЛЕДОВАТЕЛЬНЫЙ РЕЖИМ, ОПОРНОЕ НАПРЯЖЕНИЕ С НИЗКИМ ПАДЕНИЕМ НАПРЯЖЕНИЯ, ВЫСОТА: 1,02 ММ (МАКС.), ВХОДНОЕ НАПРЯЖЕНИЕ: ОТ 5,2 В ДО 12 В, ДЛИНА: 2,9 ММ, НАЛОГОВОЕ РЕГУЛИРОВАНИЕ: 4,8 МВ/МА, РАБОЧИЙ ИСТОЧНИК ПИТАНИЯ: 70 МКА, ВЫХОДНОЙ ТОК: 5 МА, ПРОДУКТ: ИСТОЧНИКИ ОПОРНОГО НАПРЯЖЕНИЯ, ТИП ПРОДУКТА: ИСТОЧНИКИ ОПОРНОГО НАПРЯЖЕНИЯ, КОЛИЧЕСТВО УПАКОВКИ С ЗАВОДА: 3000, ПОДКАТЕГОРИЯ: PMIC — ИС УПРАВЛЕНИЯ ПИТАНИЕМ, ТОПОЛОГИЯ: ССЫЛКИ НА СЕРИИ, ШИРИНА: 1,3 ММ,</t>
  </si>
  <si>
    <t>AD1585BRTZ-REEL7</t>
  </si>
  <si>
    <t>МИКРОСХЕМА ТЕМПЕРАТУРНЫЙ ДАТЧИК,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</si>
  <si>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СМЕННЫЕ ДАТЧИКИ ТЕМПЕРАТУРЫ, РОХС: ПОДРОБНОСТИ, ТИП ВЫВОДА: АНАЛОГОВЫЙ, КОНФИГУРАЦИЯ: УДАЛЕННЫЙ, ТОЧНОСТЬ: +/- 2 С, НАПРЯЖЕНИЕ ПИТАНИЯ - МИН.: 4.5 V, НАПРЯЖЕНИЕ ПИТАНИЯ - МАКС.: 10 V, ТИП ИНТЕРФЕЙСА: -, МИНИМАЛЬНАЯ РАБОЧАЯ ТЕМПЕРАТУРА: - 40 С, МАКСИМАЛЬНАЯ РАБОЧАЯ ТЕМПЕРАТУРА: + 125 С, НЕИСПРАВНОСТЬ: НЕТ ВЫКЛЮЧЕНИЯ, ТИП КРЕПЛЕНИЯ: СМД/СМТ, УПАКОВКА/КОРОБКА: СЕГОДНЯ-23-3, УКРЕПЛЕНИЕ: 10 МВ/К, РАБОЧИЙ ИСТОЧНИК ПИТАНИЯ: 180 МКА, ВЫХОДНОЙ ТОК: 10 МА, ПРОДУКТ: ДАТЧИКИ ТЕМПЕРАТУРЫ, ТИП ПРОДУКТА: ИС ДАТЧИКА ТЕМПЕРАТУРЫ, РЯД: ЛМ50, КОЛИЧЕСТВО УПАКОВКИ С ЗАВОДА: 1000, ПОДКАТЕГОРИЯ: ДАТЧИКИ, ТИП: ДАТЧИК ТЕМПЕРАТУРЫ С АНАЛОГОВЫМ ВЫХОДОМ, ЕДИНИЦА ИЗМЕРЕНИЯ: 83 МГ, ПРОДУКТ: АНАЛОГОВЫЕ КОМПАРАТОРЫ, ТИП ПРОДУКТА: АНАЛОГОВЫЕ КОМПАРАТОРЫ, КВАЛИФИКАЦИЯ: АЭК-Q100, НЕИСПРАВНОСТЬ: НЕТ ВЫКЛЮЧЕНИЯ,</t>
  </si>
  <si>
    <t>LM50BIM3/NOPB</t>
  </si>
  <si>
    <t>КАТЕГОРИЯ ПРОДУКТА: ЦИФРО-АНАЛОГОВЫЕ ПРЕОБРАЗОВАТЕЛИ - ЦАП, РОХС: ПОДРОБНОСТИ, РЯД: ДАК104S085, РАЗРЕШЕНИЕ: 10 БИТ, ЧАСТОТА ВЫБОРКИ: 2,5 МС/С, КОЛИЧЕСТВО КАНАЛОВ: 4 КАНАЛА, ВРЕМЯ НАРАСТАНИЯ: 6 НАС, ТИП ВЫВОДА: БУФЕРИЗОВАННОЕ НАПРЯЖЕНИЕ, ТИП ИНТЕРФЕЙСА: 3-ПРОВОДНОЙ, DSP, МИКРОПРОВОДНОЙ, QSPI, SPI, АНАЛОГОВОЕ НАПРЯЖЕНИЕ ПИТАНИЯ: ОТ 2,7 В ДО 5,5 В, ЦИФРОВОЕ НАПРЯЖЕНИЕ ПИТАНИЯ: ОТ 2,7 В ДО 5,5 В, МИНИМАЛЬНАЯ РАБОЧАЯ ТЕМПЕРАТУРА: - 40 С, МАКСИМАЛЬНАЯ РАБОЧАЯ ТЕМПЕРАТУРА: + 105 °С, ТИП КРЕПЛЕНИЯ: СМД/СМТ, УПАКОВКА/КОРОБКА: МСОП-10, ДНЛ – ДИФФЕРЕНЦИАЛЬНАЯ НЕЛИНЕЙНОСТЬ: 0,08 МЛАДШЕГО РАЗРЯДА, ФУНКЦИИ: ОПТИМИЗИРОВАННАЯ СТОИМОСТЬ, НИЗКОЕ ЭНЕРГОПОТРЕБЛЕНИЕ, НЕБОЛЬШОЙ РАЗМЕР, ОШИБКА УСИЛЕНИЯ: 1% ФСР, INL – ИНТЕГРАЛЬНАЯ НЕЛИНЕЙНОСТЬ: +/- 0,7 МЛАДШИЙ РАЗРЯД, ПОТРЕБЛЕНИЕ ЭНЕРГИИ: 1,1 МВТ, ТИП ПРОДУКТА: ЦАП — ЦИФРО-АНАЛОГОВЫЕ ПРЕОБРАЗОВАТЕЛИ,</t>
  </si>
  <si>
    <t>DAC104S085CIMM/NOPB</t>
  </si>
  <si>
    <t>МИКРОСХЕМА ИНТЕГРАЛЬНАЯ МОНОЛИТНАЯ - КОММУТАЦИОННЫЕ ИС.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</si>
  <si>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МУЛЬТИПЛЕКСОРНОГО ПЕРЕКЛЮЧАТЕЛЯ, РОХС: ПОДРОБНОСТИ, РЯД: SN74HC4851-Q1, ПРОДУКТ: МУЛЬТИПЛЕКСОРЫ/ДЕМУЛЬТИПЛЕКСОРЫ, ТИП КРЕПЛЕНИЯ: СМД/СМТ, УПАКОВКА/КОРОБКА: ЦСОП-16, КОЛИЧЕСТВО КАНАЛОВ: 8 КАНАЛОВ, КОНФИГУРАЦИЯ: 1X8:1, НАПРЯЖЕНИЕ ПИТАНИЯ - МИН.: 2 В, НАПРЯЖЕНИЕ ПИТАНИЯ - МАКС.: 6 В, МИНИМАЛЬНОЕ ДВОЙНОЕ НАПРЯЖЕНИЕ ПИТАНИЯ: -, МАКСИМАЛЬНОЕ ДВОЙНОЕ НАПРЯЖЕНИЕ ПИТАНИЯ: -, СОПРОТИВЛЕНИЕ ВКЛЮЧЕНИЯ - МАКС: 650 ОМ, ВРЕМЯ ВКЛЮЧЕНИЯ - МАКС: 95 НС, ВРЕМЯ ОТКЛЮЧЕНИЯ - МАКС: 95 НС, МИНИМАЛЬНАЯ РАБОЧАЯ ТЕМПЕРАТУРА: - 40 С, МАКСИМАЛЬНАЯ РАБОЧАЯ ТЕМПЕРАТУРА: + 125 С, КВАЛИФИКАЦИЯ: АЭК-Q100, ВЫСОТА: 1,15 ММ, ДЛИНА: 5 ММ, РАБОЧЕЕ НАПРЯЖЕНИЕ ПИТАНИЯ: ОТ 2 В ДО 6 В, ТИП ПРОДУКТА: ИС МУЛЬТИПЛЕКСОРНОГО ПЕРЕКЛЮЧАТЕЛЯ, ЗАДЕРЖКА СИГНАЛА: 25 НС, ПОДКАТЕГОРИЯ: ИС ПЕРЕКЛЮЧАТЕЛЯ, ТОК ПИТАНИЯ - МАКС: 2 МКА, ТИП ИСТОЧНИКА ПИТАНИЯ:</t>
  </si>
  <si>
    <t>SN74HC4851QPWRQ1</t>
  </si>
  <si>
    <t>КАТЕГОРИЯ ПРОДУКТА: РЧ-УСИЛИТЕЛЬ, ВИД МОНТАЖА: SMD/SMT, УПАКОВКА / БЛОК: QFN-EP-24, ТИП: HIGH LINEARITY AMPLIFIER, ТЕХНОЛОГИЯ: SI, РАБОЧАЯ ЧАСТОТА: 700 MHZ TO 4 GHZ, P1DB - ТОЧКА СЖАТИЯ: 32.8 DBM, УСИЛЕНИЕ: 15.8 DB, РАБОЧЕЕ НАПРЯЖЕНИЕ ПИТАНИЯ: 5 V, NF - КОЭФФИЦИЕНТ ШУМОВ: 4.4 DB, ТЕСТОВАЯ ЧАСТОТА: 2.14 GHZ, OIP3 - ПЕРЕХВАТ СОСТАВЛЯЮЩИХ ТРЕТЬЕГО ПОРЯДКА: 49.5 DBM, РАБОЧИЙ ТОК ИСТОЧНИКА ПИТАНИЯ: 435 MA, МИНИМАЛЬНАЯ РАБОЧАЯ ТЕМПЕРАТУРА: - 40 C, МАКСИМАЛЬНАЯ РАБОЧАЯ ТЕМПЕРАТУРА: + 85 C, СЕРИЯ: TQP, УПАКОВКА: CUT TAPE, УПАКОВКА: MOUSEREEL, УПАКОВКА: REEL, РАЗМЕР ФАБРИЧНОЙ УПАКОВКИ: 2500, НАПРЯЖЕНИЕ ПИТАНИЯ - МАКС.: 5.25 V, ДРУГИЕ НАЗВАНИЯ ТОВАРА №: 1077956, ВЕС ИЗДЕЛИЯ: 1 G</t>
  </si>
  <si>
    <t>TQP7M9104</t>
  </si>
  <si>
    <t>КАТЕГОРИЯ ПРОДУКТА: ИС ИНТЕРФЕЙСА LVDS, РОХС: ПОДРОБНОСТИ, ТИП: ЛВДС, КОЛИЧЕСТВО ВОДИТЕЛЕЙ: 8 ВОДИТЕЛЬ, КОЛИЧЕСТВО ПРИЕМНИКОВ: 48 ПРИЕМНИК, СКОРОСТЬ ПЕРЕДАЧИ ДАННЫХ: 5380 МБИТ/С, ТИП ВВОДА: КМОП, ТТЛ, НАПРЯЖЕНИЕ ПИТАНИЯ - МАКС.: 3,6 В, НАПРЯЖЕНИЕ ПИТАНИЯ - МИН.: 3 В, МИНИМАЛЬНАЯ РАБОЧАЯ ТЕМПЕРАТУРА: - 10 С, МАКСИМАЛЬНАЯ РАБОЧАЯ ТЕМПЕРАТУРА: + 70 С, СТИЛЬ МОНТАЖА: СМД/СМТ, ПАКЕТ/ЧЕХОЛ: ТКФП-100, КОМПЛЕКТ ДЛЯ РАЗРАБОТКИ: ЛДИ3В8БТ-112, ВЫСОТА: 1 ММ, ВХОДНОЕ НАПРЯЖЕНИЕ, МАКС.: 100 МВ, ВХОДНОЕ НАПРЯЖЕНИЕ, МИН: - 100 МВ, ДЛИНА: 14 ММ, МАКСИМАЛЬНОЕ ВЫХОДНОЕ НАПРЯЖЕНИЕ: 450 МВ, ЧУВСТВИТЕЛЬНОСТЬ К ВЛАГЕ: ДА, РАБОЧЕЕ НАПРЯЖЕНИЕ ПИТАНИЯ: 3,3 В, PD – РАССЕИВАЕМАЯ МОЩНОСТЬ: 2,8 ВТ, ТИП ПРОДУКТА: ИС ИНТЕРФЕЙСА LVDS, РЯД: DS90C387, КОЛИЧЕСТВО ЗАВОДСКОЙ УПАКОВКИ: 90, ПОДКАТЕГОРИЯ: ИНТЕРФЕЙСНЫЕ ИС, ШИРИНА: 14 ММ,</t>
  </si>
  <si>
    <t>DS90C387VJD/NOPB</t>
  </si>
  <si>
    <t>ПРОГРАММИРУЕМАЯ ЛОГИЧЕСКАЯ ИНТЕГРАЛЬНАЯ СХЕМА,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</si>
  <si>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КОМПЛЕКСНЫЕ ПРОГРАММИРУЕМЫЕ ЛОГИЧЕСКИЕ УСТРОЙСТВА (CPLD), ROHS: ПОДРОБНОСТИ, СЕРИЯ: EPM7160S, ВИД МОНТАЖА: SMD/SMT, УПАКОВКА / БЛОК: TQFP-100, РАБОЧЕЕ НАПРЯЖЕНИЕ ПИТАНИЯ: 5 V, КОЛИЧЕСТВО МАКРОЯЧЕЕК: 160, КОЛИЧЕСТВО ВХОДОВ/ВЫХОДОВ: 84 I/O, НАПРЯЖЕНИЕ ПИТАНИЯ - МАКС.: 5.25 V, НАПРЯЖЕНИЕ ПИТАНИЯ - МИН.: 4.75 V, МИНИМАЛЬНАЯ РАБОЧАЯ ТЕМПЕРАТУРА: - 40 C, МАКСИМАЛЬНАЯ РАБОЧАЯ ТЕМПЕРАТУРА: + 85 C, МАКСИМАЛЬНАЯ РАБОЧАЯ ЧАСТОТА: 149.3 MHZ, ЗАДЕРЖКА РАСПРОСТРАНЕНИЯ - МАКС.: 6 NS, ТИП ПАМЯТИ: EEPROM, ЧУВСТВИТЕЛЬНЫЙ К ВЛАЖНОСТИ: YES, КОЛИЧЕСТВО ВЕНТИЛЕЙ: 3200, КОЛИЧЕСТВО БЛОКОВ ЛОГИЧЕСКИХ МАССИВОВ (LAB): 10, ТИП ПРОДУКТА: CPLD - COMPLEX PROGRAMMABLE LOGIC DEVICES, РАЗМЕР ФАБРИЧНОЙ УПАКОВКИ: 90, ПОДКАТЕГОРИЯ: PROGRAMMABLE LOGIC ICS, КОММЕРЧЕСКОЕ ОБОЗНАЧЕНИЕ: MAX 7000,</t>
  </si>
  <si>
    <t>EPM7160STI100-10N</t>
  </si>
  <si>
    <t>КАТЕГОРИЯ ПРОДУКТА: КОМПЛЕКСНЫЕ ПРОГРАММИРУЕМЫЕ ЛОГИЧЕСКИЕ УСТРОЙСТВА (CPLD), ПРОДУКТ: MAX 7000, КОЛИЧЕСТВО МАКРОЯЧЕЕК: 192, КОЛИЧЕСТВО БЛОКОВ ЛОГИЧЕСКИХ МАССИВОВ (LAB): 12, МАКСИМАЛЬНАЯ РАБОЧАЯ ЧАСТОТА: 125 MHZ, ЗАДЕРЖКА РАСПРОСТРАНЕНИЯ - МАКС.: 7.5 NS, КОЛИЧЕСТВО ВХОДОВ/ВЫХОДОВ: 124 I/O, РАБОЧЕЕ НАПРЯЖЕНИЕ ПИТАНИЯ: 5 V, МИНИМАЛЬНАЯ РАБОЧАЯ ТЕМПЕРАТУРА: - 40 C, МАКСИМАЛЬНАЯ РАБОЧАЯ ТЕМПЕРАТУРА: + 85 C, ВИД МОНТАЖА: SMD/SMT, УПАКОВКА / БЛОК: PQFP-160, УПАКОВКА: TRAY, ТИП ПАМЯТИ: EEPROM, СЕРИЯ: EPM7192, КОЛИЧЕСТВО ВЕНТИЛЕЙ: 3750, ЧУВСТВИТЕЛЬНЫЙ К ВЛАЖНОСТИ: YES, РАЗМЕР ФАБРИЧНОЙ УПАКОВКИ: 24, НАПРЯЖЕНИЕ ПИТАНИЯ - МАКС.: 5.25 V, НАПРЯЖЕНИЕ ПИТАНИЯ - МИН.: 4.75 V, КОММЕРЧЕСКОЕ ОБОЗНАЧЕНИЕ: MAX 7000, ДРУГИЕ НАЗВАНИЯ ТОВАРА №: 974648, ВЕС ИЗДЕЛИЯ: 6.200 G</t>
  </si>
  <si>
    <t>КАТЕГОРИЯ ПРОДУКТА: МОНОЛИТНЫЕ СДВОЕННЫЕ ПРИЕМОПЕРЕДАТЧИКИ СЕРИИ HI-8435. ПРЕДСТАВЛЯЮТ СОБОЙ ОДНОКРИСТАЛЬНЫЕ СДВОЕННЫЕ ПРИЕМОПЕРЕДАТЧИКИ, ПОДДЕРЖИВАЮЩИЕ ШИНУ ДАННЫХ MIL-STD-1567 И ПРЕДНАЗНАЧЕННЫЕ ДЛЯ РАБОТЫ ПРИ НАПРЯЖЕНИИ 3,3 В. СОЗДАННЫЕ НА ОСНОВЕ ПРОВЕРЕННОЙ МЕТОДОЛОГИИ ПРОЕКТИРОВАНИЯ И ПЕРЕДОВОЙ АНАЛОГОВОЙ КМОП (CMOS) ТЕХНОЛОГИИ, ЭТИ ПРИЕМОПЕРЕДАТЧИКИ РАССЕИВАЮТ ТОЛЬКО 340 МВТ, ПЕРЕДАВАЯ ПРИ 100%-М ЦИКЛЕ ЗАГРУЗКИ, ПРИ ЭТОМ СНАБЖАЯ ТРЕБУЕМОЙ МОЩНОСТЬЮ ШИНУ. ПОСРЕДСТВОМ УСТАНОВКИ ВЫВОДОВ RXENA ИЛИ RXENB НА НИЗКИЙ УРОВЕНЬ СИГНАЛА. РАЗМЕР ОПОРНОЙ ПОВЕРХНОСТИ СОСТАВЛЯЕТ ВСЕГО 0,5 Х 0,4 ДЮЙМА (1,27 Х 1,016 СМ) И ТОЛЩИНА 0,1 ДЮЙМ (0,254 СМ). МОГУТ ИСПОЛЬЗОВАТЬСЯ С ТРАНСФОРМАТОРАМИ СТАНДАРТА MIL-STD-1553 С КОЭФФИЦИЕНТОМ ТРАНСФОРМАЦИИ 1:2,5 ПРИ НЕПОСРЕДСТВЕННОМ ПОДКЛЮЧЕНИИ И 1:1,79 / 1: 1,4 ПРИ ПОДКЛЮЧЕНИИ ЧЕРЕЗ ШИНУ.</t>
  </si>
  <si>
    <t>HI-8435PQI</t>
  </si>
  <si>
    <t>КАТЕГОРИЯ ПРОДУКТА: 8-БИТНЫЕ МИКРОКОНТРОЛЛЕРЫ — МИКРОКОНТРОЛЛЕРЫ, ROHS: ПОДРОБНОСТИ, СЕРИИ: PIC16(L)F182X, ТИП МОНТАЖА: СМД/СМТ, ПОСЫЛКА/КЕЙС: СОИК-14, ОСНОВНОЙ: PIC16, ОБЪЕМ ПАМЯТИ ПРОГРАММЫ: 3,5 КБ, ШИРИНА ШИНЫ ДАННЫХ: 8 БИТ, РАЗРЕШЕНИЕ АЦП: 10 БИТ, МАКСИМАЛЬНАЯ ТАКТОВАЯ ЧАСТОТА: 32 МГЦ, КОЛИЧЕСТВО ВХОДОВ/ВЫХОДОВ: 12 ВХОДОВ/ВЫХОДОВ, РАЗМЕР ОЗУ ДАННЫХ: 128 Б, НАПРЯЖЕНИЕ ПИТАНИЯ - МИН.: 2,3 В, НАПРЯЖЕНИЕ ПИТАНИЯ - МАКС.: 5,5 В, МИНИМАЛЬНАЯ РАБОЧАЯ ТЕМПЕРАТУРА: - 40 С, МАКСИМАЛЬНАЯ РАБОЧАЯ ТЕМПЕРАТУРА: +85 С, УПАКОВКА: ТРУБКА, МАРКА: ТЕХНОЛОГИЯ МИКРОЧИПОВ / АТМЕЛ, ТИП ОЗУ ДАННЫХ: БАРАН, ВЫСОТА: 1,25 ММ, ТИП ИНТЕРФЕЙСА: I2C, SPI, USART, ДЛИНА: 8,65 ММ, ЧУВСТВИТЕЛЬНОСТЬ К ВЛАГЕ: ДА, КОЛИЧЕСТВО КАНАЛОВ АЦП: 8 КАНАЛОВ, КОЛИЧЕСТВО ТАЙМЕРОВ/СЧЕТЧИКОВ: 3 ТАЙМЕР, СЕРИЯ ПРОЦЕССОРОВ: PIC16, ТОВАР: MCU, ТИП ПРОДУКТА: 8-БИТНЫЕ МИКРОКОНТРОЛЛЕРЫ — МИКРОКОНТРОЛЛЕРЫ, ТИП ПАМЯТИ ПРОГРАММЫ: ВСПЫШКА, ЗАВОДСКАЯ УПАКОВКА: 57, ПОДКАТЕГОРИЯ: МИКРОКОНТРОЛЛЕРЫ - МИКРОКОНТРОЛЛЕРЫ, ТОРГОВОЕ НАЗВАНИЕ: ПОС, ШИРИНА: 3,9 ММ, ЕДИНИЦА ИЗМЕРЕНИЯ: 338 МГ,</t>
  </si>
  <si>
    <t>PIC16F1823-I/SL</t>
  </si>
  <si>
    <t>КАТЕГОРИЯ ПРОДУКТА: ДРАЙВЕРЫ ПОРТОВ, РОХС: ПОДРОБНОСТИ, ПРОДУКТ: ДРАЙВЕРЫ ЗАТВОРОВ MOSFET, ТИП: ВЫСОКАЯ СТОРОНА, ТИП КРЕПЛЕНИЯ: СМД/СМТ, УПАКОВКА/КОРОБКА: СОИК-8, КОЛИЧЕСТВО ОРГАНОВ УПРАВЛЕНИЯ: 1 ВОДИТЕЛЬ, КОЛИЧЕСТВО ВЫХОДОВ: 1 ВЫХОД, ВЫХОДНОЙ ТОК: 450 МА, НАПРЯЖЕНИЕ ПИТАНИЯ - МИН.: 4,5 В, НАПРЯЖЕНИЕ ПИТАНИЯ - МАКС.: 20 В, ВРЕМЯ НАРАСТАНИЯ: 65 НС, ВРЕМЯ ПАДЕНИЯ: 25 НС, МИНИМАЛЬНАЯ РАБОЧАЯ ТЕМПЕРАТУРА: - 40 С, МАКСИМАЛЬНАЯ РАБОЧАЯ ТЕМПЕРАТУРА: + 125 С, РЯД: ФАН7085_GF085, КВАЛИФИКАЦИЯ: АЭК-Q101, МАКСИМАЛЬНОЕ ВРЕМЯ ЗАДЕРЖКИ ВЫКЛЮЧЕНИЯ: 0,5 НАС, МАКСИМАЛЬНОЕ ВРЕМЯ ЗАДЕРЖКИ ВКЛЮЧЕНИЯ ПИТАНИЯ: 1 НАС, ЧУВСТВИТЕЛЕН К ВЛАГЕ: ДА, РАБОЧИЙ ИСТОЧНИК ПИТАНИЯ: 500 МКА, РАБОЧЕЕ НАПРЯЖЕНИЕ ПИТАНИЯ: ОТ 4,5 В ДО 20 В, PD – ПОТЕРЯ МОЩНОСТИ: 625 МВТ,</t>
  </si>
  <si>
    <t>FAN7085M-GF085</t>
  </si>
  <si>
    <t>КАТЕГОРИЯ ПРОДУКТА: АНАЛОГОВАЯ СХЕМА IC, РОХС: ПОДРОБНОСТИ, ТИП КРЕПЛЕНИЯ: СМД/СМТ, УПАКОВКА/КОРОБКА: ВССОП-8, КОЛИЧЕСТВО КАНАЛОВ: 2 КАНАЛА, КОНФИГУРАЦИЯ: 2 Х SPST, СОПРОТИВЛЕНИЕ ВКЛЮЧЕНИЯ - МАКС: 15 ОМ, НАПРЯЖЕНИЕ ПИТАНИЯ - МИН.: 1,65 В, НАПРЯЖЕНИЕ ПИТАНИЯ - МАКС.: 5,5 В, МИНИМАЛЬНОЕ ДВОЙНОЕ НАПРЯЖЕНИЕ ПИТАНИЯ: -, МАКСИМАЛЬНОЕ ДВОЙНОЕ НАПРЯЖЕНИЕ ПИТАНИЯ: -, ВРЕМЯ ВКЛЮЧЕНИЯ - МАКС: 5,9 НС, ВРЕМЯ ОТКЛЮЧЕНИЯ - МАКС: 8,3 НС, МИНИМАЛЬНАЯ РАБОЧАЯ ТЕМПЕРАТУРА: - 40 С, МАКСИМАЛЬНАЯ РАБОЧАЯ ТЕМПЕРАТУРА: + 125 С, РЯД: SN74LVC2G66-Q1, КВАЛИФИКАЦИЯ: АЭК-Q100, ТИП ПРОДУКТА: ИС АНАЛОГОВЫХ ПЕРЕКЛЮЧАТЕЛЕЙ, КОЛИЧЕСТВО УПАКОВКИ С ЗАВОДА: 3000, ПОДКАТЕГОРИЯ: ИС ПЕРЕКЛЮЧАТЕЛЯ, ТОК ПИТАНИЯ - МАКС: 100НА, ТИП ИСТОЧНИКА ПИТАНИЯ: ЕДИНАЯ ПОСТАВКА, ПЕРЕКЛЮЧАТЕЛЬ ПОСТОЯННОГО ТОКА: 100 МА,</t>
  </si>
  <si>
    <t>SN74LVC2G66QDCURQ1</t>
  </si>
  <si>
    <t>ФИЛЬТР НИЖНИХ ЧАСТОТ, ЧАСТОТА: 6400 MHZ,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</si>
  <si>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КАТЕГОРИЯ ПРОДУКТА: ФОРМИРОВАНИЕ СИГНАЛА, ОГРАНИЧЕНИЯ НА ДОСТАВКУ: , НА ДАННЫЙ МОМЕНТ MOUSER НЕ ПОСТАВЛЯЕТ ЭТУ ПРОДУКЦИЮ В ВАШ РЕГИОН. , ПРОДУКТ: LOW PASS FILTERS, ЧАСТОТА: 1200 MHZ, ЧАСТОТНЫЙ ДИАПАЗОН: DC TO 1200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 ВЕС ИЗДЕЛИЯ: 149.458 MG</t>
  </si>
  <si>
    <t>LFCN-1200+</t>
  </si>
  <si>
    <t>МИКРОСХЕМА УПРАВЛЕНИЯ ПИТАНИЕМ ИСП. В ЭЛЕКТРОННЫХ УСТРОЙСТВАХ ОБЩЕГРАЖДАНСКОГО НАЗНАЧЕНИЯ. (ОБОРУДОВАНИИ ДЛЯ АВТОМАТИЗАЦИИ ПРОМЫШЛЕННЫХ ПРЕДПРИЯТИЙ,КОМПЬЮТЕРНЫХ СИСТЕМАХ)НЕ ИМЕЕТ ФУНКЦИИ ШИФРОВАНИЯ И КРИПТОГРАФИИ ТИП: HIGH SIDE</t>
  </si>
  <si>
    <t>КАТЕГОРИЯ ПРОДУКТА: МИКРОСХЕМА УПРАВЛЕНИЯ ПИТАНИЕ. ТИП: HIGH SIDE CURRENT LIMIT, КОЛ-ВО ВЫХ.: 2 , ОГРАНИЧЕНИЕ ТОКА: 900 MA, СОПРОТИВЛЕНИЕ ВО ВКЛЮЧЕННОМ СОСТОЯНИИ - МАКС.: 140 MOHMS, ВРЕМЯ ВКЛЮЧЕНИЯ - МАКС.: 5 MS, ВРЕМЯ ОТКЛЮЧЕНИЯ - МАКС.: 100 US, РАБОЧЕЕ НАПР. ПИТАНИЯ: 2.7 V TO 5.5 V, МИН. РАБ. ТЕМП.: - 40 C, МАКС. РАБ. ТЕМП.: + 85 C, ВИД МОНТАЖА: SMD/SMT, БЛОК: SOIC-8, УПАКОВКА: CUT TAPE, УПАКОВКА: MOUSEREEL, УПАКОВКА: REEL, ПРОДУКТ: POWER DISTRIBUTION, ЧУВСТВИТЕЛЬНЫЙ К ВЛАЖНОСТИ: ДА, ТИП ПРОДУКТА: POWER SWITCH ICS - POWER DISTRIBUTION, РАЗМ. ФАБРИЧНОЙ УПАКОВКИ: 2500, ПОДКАТЕГОРИЯ: SWITCH ICS, НАПР. ПИТАНИЯ - МАКС.: 5.5 V, НАПР. ПИТАНИЯ - МИН.: 2.7 V</t>
  </si>
  <si>
    <t>MIC2026-1YM-TR</t>
  </si>
  <si>
    <t>ФЕРРИТОВЫЙ ФИЛЬТР ДЛЯ ПОДАВЛЕНИЯ ВЫСОКОЧАСТОТНЫХ ПОМЕХ</t>
  </si>
  <si>
    <t>КАТЕГОРИЯ ПРОДУКТА: ФЕРРИТОВЫЕ ФИЛЬТРЫ; СЕРИЯ: BLM31_SN; ПРОДУКТ: FERRITE CHIP BEADS; ТИП ВЫВОДОВ: SMD/SMT; УПАКОВКА / БЛОК: 1206 (3216 METRIC); ИМПЕДАНС: 120 OHMS; МАКСИМАЛЬНЫЙ ПОСТОЯННЫЙ ТОК: 3.5 A; ДОПУСТИМОЕ ОТКЛОНЕНИЕ: 25 %; АКСИМАЛЬНОЕ СОПРОТИВЛЕНИЕ ПОСТОЯННОМУ ТОКУ: 25 MOHMS; МИНИМАЛЬНАЯ РАБОЧАЯ ТЕМПЕРАТУРА: - 55 C; МАКСИМАЛЬНАЯ РАБОЧАЯ ТЕМПЕРАТУРА:+ 125 C; ДЛИНА: 3.2 MM; ШИРИНА: 1.6 MM; ВЫСОТА: 1.1 MM; УПАКОВКА: REEL; УПАКОВКА: CUT TAPE; УПАКОВКА: MOUSEREEL; ТОРГОВАЯ МАРКА: MURATA ELECTRONICS; ТИП ПРОДУКТА: FERRITE BEADS; ПОДКАТЕГОРИЯ: FERRITES; ТЕСТОВАЯ ЧАСТОТА: 100 MHZ; ТИП: CHIP FERRITE BEAD SINGLE TYPE; ДРУГИЕ НАЗВАНИЯ ТОВАРА №: EKDMGN01A-KIT.</t>
  </si>
  <si>
    <t>BLM31PG121SN1L</t>
  </si>
  <si>
    <t>УСТРОЙТВА ВВОДА ИЛИ ВЫВОДА, СОДЕРЖАЩИЕ ИЛИ НЕ СОДЕРЖАЩИЕ В ОДНОМ КОРПУСЕ ЗАПОМИНАЮЩИЕ УСТРОЙСТВА, ПРОЧИЕ (КРОМЕ КЛАВИАТУРА) НЕ ИМЕЮТ ФУНКЦИЙ ШИФРОВАНИЯ И КРИПТОГРАФИИ, НЕ ЛОМ ЭЛЕКТРООБОРУДОВАНИЯ, НЕ ВОЕННОГО НАЗНАЧЕНИЯ.</t>
  </si>
  <si>
    <t>PCI ПЛАТЫ ВВОДА-ВЫВОДА. КАТЕГОРИЯ ПРОДУКТА: РЕГИСТРАЦИЯ И НАКОПЛЕНИЕ ДАННЫХ, ДЛЯ ПРОИЗВОДИТЕЛЕЙ КОМПЛЕКТНОГО ОБОРУДОВАНИЯ/ПРОИЗВОДИТЕЛЕЙ ЭЛЕКТРОНИКИ И ПРОЕКТНЫХ ОРГАНИЗАЦИЙ. ПРОДУКТ: CARDS, ТИП: INPUT, АНАЛОГОВЫЙ / ЦИФРОВОЙ: DIGITAL, ТИП ДИСПЛЕЯ: NONE, СПОСОБ СОЕДИНЕНИЯ (СИСТЕМНАЯ ШИНА): PCI, ТИП ИНТЕРФЕЙСА: PCI, НОМИНАЛЬНЫЙ ТОК: 250 MA, КОЛИЧЕСТВО КАНАЛОВ: 16 CHANNEL, ОПИСАНИЕ/ФУНКЦИЯ: 16 CHANNEL RELAY AND 16 CHANNEL ISOLATED DIGITAL INPUT PCI CARD, ТИП ПРОДУКТА: DATALOGGERS, СЕРИЯ: PCI-1762, РАЗМЕР ФАБРИЧНОЙ УПАКОВКИ: 1, ПОДКАТЕГОРИЯ: TEST EQUIPMENT. АРХИТЕКТУРА. ДИСКРЕТНЫЙ ВВОД: ВСЕГО КАНАЛОВ ДИСКРЕТНОГО ВВОДА: 16; ТИП: КОНТАКТ С ВНЕШНИМ ПИТАНИЕМ. ЛОГИЧЕСКАЯ 1 КОНТАКТА С ВНЕШНИМ ПИТАНИЕМ: 10 ... 50 В; ЛОГИЧЕСКИЙ 0 КОНТАКТА С ВНЕШНИМ ПИТАНИЕМ: 0 ... 3 В; ИЗОЛЯЦИЯ ДИСКРЕТНОГО ВВОДА: 2500 В; ДИСКРЕТНЫЙ ВЫВОД: ВСЕГО КАНАЛОВ ДИСКРЕТНОГО ВЫВОДА: 16; ТИП: ЭЛЕКТРОМЕХАНИЧЕСКОЕ РЕЛЕ; РЕЛЕ С НОРМАЛЬНО РАЗОМКНУТЫМИ КОНТАКТАМИ (А): 16; МАКСИМАЛЬНЫЙ КОММУТИРУЕМЫЙ ТОК ДЛЯ РЕЛЕ С КОНТАКТАМИ (А): 0.6А ПРИ 110В ПОСТОЯННОГО ТОКА (0.5 A 250 VAC, 0.5 A 30 VDC). РАЗЪЕМЫ: DB62 FEMALE. ТРЕБОВАНИЯ ПО ПИТАНИЮ: ПОТРЕБЛЯЕМАЯ МОЩНОСТЬ: 5 ВТ. ПРОГРАММНОЕ ОБЕСПЕЧЕНИЕ: СОВМЕСТИМОСТЬ С ОПЕРАЦИОННЫМИ СИСТЕМАМИ: WINDOWS XP, WINDOWS 7, WINDOWS 8; ИНСТРУМЕНТАЛЬНАЯ СРЕДА: VISUAL STUDIO .NET, LABVIEW; УСЛОВИЯ ЭКСПЛУАТАЦИИ:  ЕМПЕРАТУРА ЭКСПЛУАТАЦИИ: 0 ... 60 °С; ВЛАЖНОСТЬ: 5 ... 95 %; УСЛОВИЯ ХРАНЕНИЯ: ТЕМПЕРАТУРА: -20 ... 70 °С; ГАБАРИТЫ: ВЫСОТА: 100 ММ; ГЛУБИНА: 175 ММ; СЕРТИФИКАТЫ: CE/FCC.</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</si>
  <si>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10 W, ВХОДНОЕ НАПРЯЖЕНИЕ, МИН.: 18 V, ВХОДНОЕ НАПРЯЖЕНИЕ, МАКС.: 75 V, ВЫХОДНОЕ НАПРЯЖЕНИЕ-КАНАЛ 1: 12 V, ВЫХОДНОЙ ТОК-КАНАЛ 1: 833 MA, ВЫХОДНОЕ НАПРЯЖЕНИЕ-КАНАЛ 2: -, ВЫХОДНОЙ ТОК-КАНАЛ 2: -, НАПРЯЖЕНИЕ ИЗОЛЯЦИИ: 1.5 KV, МИНИМАЛЬНАЯ РАБОЧАЯ ТЕМПЕРАТУРА: - 40 C, МАКСИМАЛЬНАЯ РАБОЧАЯ ТЕМПЕРАТУРА: + 85 C, УПАКОВКА / БЛОК: DIP-6, ДЛИНА: 25.4 MM, ШИРИНА: 25.4 MM, ВЫСОТА: 11.7 MM, ОТРАСЛЬ ПРОМЫШЛЕННОСТИ: INDUSTRIAL, ПРОДУКТ: ISOLATED, СЕРИЯ: PDQE10, ТИП РЕГУЛИРОВКИ: FIXED, ПРИМЕНЕНИЕ: DATACOM, MICROCONTROLLERS, PORTABLE ELECTRONICS, ТОРГОВАЯ МАРКА: CUI INC., ВХОДНОЕ НАПРЯЖЕНИЕ: 18 V TO 75 V, УПАКОВКА: TUBE, ТИП ПРОДУКТА: ISOLATED DC-DC CONVERTERS, РАЗМЕР ФАБРИЧНОЙ УПАКОВКИ: 19, ПОДКАТЕГОРИЯ: DC-DC CONVERTER, ДРУГИЕ НАЗВАНИЯ ТОВАРА №: 656-30659R</t>
  </si>
  <si>
    <t>PDQE10-Q48-S12-D</t>
  </si>
  <si>
    <t>КАТЕГОРИЯ ПРОДУКТА: РЧ-ИНДУКТОРЫ - ПОВЕРХНОСТНЫЙ МОНТАЖ, ROHS: ПОДРОБНОСТИ, ТИП: WIREWOUND, ТИП ВЫВОДОВ: SMD/SMT, УПАКОВКА / БЛОК: 2525 (6363 METRIC), ЭКРАНИРОВАНИЕ: SHIELDED, ИНДУКТИВНОСТЬ: 47 UH, ДОПУСТИМОЕ ОТКЛОНЕНИЕ: 0,2, МАКСИМАЛЬНЫЙ ПОСТОЯННЫЙ ТОК: 760 MA, МАКСИМАЛЬНОЕ СОПРОТИВЛЕНИЕ ПОСТОЯННОМУ ТОКУ: 170 MOHMS, ТОК НАСЫЩЕНИЯ: -, МИНИМАЛЬНАЯ РАБОЧАЯ ТЕМПЕРАТУРА: - 40 C, МАКСИМАЛЬНАЯ РАБОЧАЯ ТЕМПЕРАТУРА: + 80 C, Q МИН.: -, ВИД МОНТАЖА: PCB MOUNT, ДЛИНА: 6.3 MM, ШИРИНА: 6.3 MM, ВЫСОТА: 4.7 MM, ДИАМЕТР: -, МАТЕРИАЛ СЕРДЕЧНИКА: FERRITE, СЕРИЯ: LQH, УПАКОВКА: REEL, УПАКОВКА: CUT TAPE, УПАКОВКА: MOUSEREEL, ПРИМЕНЕНИЕ: POWER, ТОРГОВАЯ МАРКА: MURATA ELECTRONICS, КОРПУС - ДЮЙМЫ: 2525, КОРПУС - ММ: 6363, ПРОДУКТ: RF INDUCTORS, ТИП ПРОДУКТА: RF INDUCTORS - LEADED, ЧАСТОТА СОБСТВЕННЫХ КОЛЕБАНИЙ: 10 MHZ, РАЗМЕР ФАБРИЧНОЙ УПАКОВКИ: 350, ПОДКАТЕГОРИЯ: INDUCTORS, CHOKES &amp; COILS, ПРЕРЫВАНИЕ: STANDARD, ТЕСТОВАЯ ЧАСТОТА: 1 MHZ</t>
  </si>
  <si>
    <t>LQH66SN470M03L</t>
  </si>
  <si>
    <t>КАТЕГОРИЯ ПРОДУКТА: РЧ-ИНДУКТОРЫ - ПОВЕРХНОСТНЫЙ МОНТАЖ, ТИП: WIREWOUND, ТИП ВЫВОДОВ: SMD/SMT, УПАКОВКА / БЛОК: 0805 (2012 METRIC), ИНДУКТИВНОСТЬ: 47 NH, ДОПУСТИМОЕ ОТКЛОНЕНИЕ: 0,02, МАКСИМАЛЬНЫЙ ПОСТОЯННЫЙ ТОК: 600 MA, МАКСИМАЛЬНОЕ СОПРОТИВЛЕНИЕ ПОСТОЯННОМУ ТОКУ: 130 MOHMS, МИНИМАЛЬНАЯ РАБОЧАЯ ТЕМПЕРАТУРА: - 55 C, МАКСИМАЛЬНАЯ РАБОЧАЯ ТЕМПЕРАТУРА: + 150 C, Q МИН.: 65, ВИД МОНТАЖА: PCB MOUNT, СЕРИЯ: B82498F, УПАКОВКА: REEL, ТОРГОВАЯ МАРКА: EPCOS / TDK, КОРПУС - ДЮЙМЫ: 805, КОРПУС - ММ: 2012, ПРОДУКТ: RF INDUCTORS, ТИП ПРОДУКТА: RF INDUCTORS - LEADED, РАЗМЕР ФАБРИЧНОЙ УПАКОВКИ: 3000, ПОДКАТЕГОРИЯ: INDUCTORS, CHOKES &amp; COILS, ПРЕРЫВАНИЕ: STANDARD, ДРУГИЕ НАЗВАНИЯ ТОВАРА №: B82498F3470G</t>
  </si>
  <si>
    <t>B82498F3470G000</t>
  </si>
  <si>
    <t>ТАНТАЛОВЫЙ КОНДЕНСАТОР</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</si>
  <si>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47 UF; НОМИНАЛЬНОЕ НАПРЯЖЕНИЕ ПОСТОЯННОГО ТОКА: 10 VDC; ДОПУСТИМОЕ ОТКЛОНЕНИЕ: 20 %; ЭФФЕКТИВНОЕ ПОСЛЕДОВАТЕЛЬНОЕ СОПРОТИВЛЕНИЕ: 1.8 OHMS; КОРПУС - ДЮЙМЫ: 1411; КОРПУС - ММ: 3528; РЕГ. КОД ВЫСОТА: 1.9 MM; МИНИМАЛЬНАЯ РАБОЧАЯ ТЕМПЕРАТУРА: - 55 C; МАКСИМАЛЬНАЯ РАБОЧАЯ ТЕМПЕРАТУРА: + 125 C; ТИП ВЫВОДОВ: SMD/SMT; КОЭФФИЦИЕНТ ЗАТУХАНИЯ, DF: 6; ТОК УТЕЧКИ: 4.7 µA; ДЛИНА: 3.5 MM; УПАКОВКА / БЛОК: 1411 (3528 METRIC); ПРОДУКТ: TANTALUM SOLID STANDARD GRADE - OTHER VARIOUS; ПУЛЬСИРУЮЩИЙ ТОК: 0.22 A; РАЗМЕР ФАБРИЧНОЙ УПАКОВКИ:РАЗМЕР ФАБРИЧНОЙ УПАКОВКИ: 2000; ТИП: MOLDED; ШИРИНА: 2.8 MM; ВЕС ИЗДЕЛИЯ: 100 MG</t>
  </si>
  <si>
    <t>КОНДЕНСАТОР ПОСТОЯННОЙ ЕМКОСТИ, МНОГОСЛОЙНЫЙ КЕРАМИЧЕСКИЙ</t>
  </si>
  <si>
    <t>КАТЕГОРИЯ ПРОДУКТА: ПРОВОДНЫЕ КЛЕММЫ И ЗАЖИМЫ ДЛЯ МОНТАЖА НА ПЛАТУ, ROHS: ПОДРОБНОСТИ, ПРОДУКТ: HEADERS, ТИП: UNSHROUDED, КОЛИЧЕСТВО ПОЗИЦИЙ: 40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TSW, ПРИМЕНЕНИЕ: BOARD-TO-BOARD, CABLE, МИНИМАЛЬНАЯ РАБОЧАЯ ТЕМПЕРАТУРА: - 55 C, МАКСИМАЛЬНАЯ РАБОЧАЯ ТЕМПЕРАТУРА: + 125 C, УПАКОВКА: BULK, ТОРГОВАЯ МАРКА: SAMTEC, МАТЕРИАЛ КОНТАКТА: PHOSPHOR BRONZE, ТИП КОНТАКТА: -, КЛАСС ОГНЕОПАСНОСТИ: UL 94 V-0, ЦВЕТ КОЖУХА: BLACK, КОРПУСА РАЗЪЕМОВ: -, МАТЕРИАЛ КОРПУСА: POLYESTER, ТИП ФИКСАЦИИ: UNLATCHED, ТИП ПРОДУКТА: HEADERS &amp; WIRE HOUSINGS, РАЗМЕР ФАБРИЧНОЙ УПАКОВКИ: 1, ПОДКАТЕГОРИЯ: HEADERS &amp; WIRE HOUSINGS, НОМИНАЛЬНОЕ НАПРЯЖЕНИЕ: 500 V</t>
  </si>
  <si>
    <t>TSW-120-07-G-D</t>
  </si>
  <si>
    <t>КАТЕГОРИЯ ПРОДУКТА: ПРОВОДНЫЕ КЛЕММЫ И ЗАЖИМЫ ДЛЯ МОНТАЖА НА ПЛАТУ, ROHS: ПОДРОБНОСТИ, ПРОДУКТ: HEADERS, ТИП: UNSHROUDED, КОЛИЧЕСТВО ПОЗИЦИЙ: 12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BOARD-TO-BOARD, CABLE, МИНИМАЛЬНАЯ РАБОЧАЯ ТЕМПЕРАТУРА: - 55 C, МАКСИМАЛЬНАЯ РАБОЧАЯ ТЕМПЕРАТУРА: + 125 C, УПАКОВКА: BULK, ТОРГОВАЯ МАРКА: SAMTEC, МАТЕРИАЛ КОНТАКТА: PHOSPHOR BRONZE, ТИП КОНТАКТА: -, КЛАСС ОГНЕОПАСНОСТИ: UL 94 V-0, ЦВЕТ КОЖУХА: BLACK, КОРПУСА РАЗЪЕМОВ: -, МАТЕРИАЛ КОРПУСА: POLYESTER, ТИП ФИКСАЦИИ: UNLATCHED, ТИП ПРОДУКТА: HEADERS &amp; WIRE HOUSINGS, РАЗМЕР ФАБРИЧНОЙ УПАКОВКИ: 1, ПОДКАТЕГОРИЯ: HEADERS &amp; WIRE HOUSINGS, НОМИНАЛЬНОЕ НАПРЯЖЕНИЕ: 500 V</t>
  </si>
  <si>
    <t>TSW-106-07-G-D</t>
  </si>
  <si>
    <t>КАТЕГОРИЯ ПРОДУКТА: ПРОВОДНЫЕ КЛЕММЫ И ЗАЖИМЫ ДЛЯ МОНТАЖА НА ПЛАТУ, ROHS: ПОДРОБНОСТИ, ПРОДУКТ: WIRE HOUSINGS, ТИП: RECEPTACLE HOUSINGS, КОЛИЧЕСТВО ПОЗИЦИЙ: 20 POSITION, ШАГ: 2.54 MM, КОЛИЧЕСТВО РЯДОВ: 2 ROW, ВИД МОНТАЖА: CABLE MOUNT / FREE HANGING, ТИП ВЫВОДОВ: CRIMP, УГОЛ МОНТАЖА: STRAIGHT, ТИП КОНТАКТА: SOCKET (FEMALE), СЕРИЯ: IPD1, КОММЕРЧЕСКОЕ ОБОЗНАЧЕНИЕ: MINI MATE, МИНИМАЛЬНАЯ РАБОЧАЯ ТЕМПЕРАТУРА: - 55 C, МАКСИМАЛЬНАЯ РАБОЧАЯ ТЕМПЕРАТУРА: + 125 C, УПАКОВКА: TUBE, ТОРГОВАЯ МАРКА: SAMTEC, МАТЕРИАЛ КОНТАКТА: -, НОМИНАЛЬНЫЙ ТОК: -, КЛАСС ОГНЕОПАСНОСТИ: UL 94 V-0, ЦВЕТ КОЖУХА: BEIGE, МАТЕРИАЛ КОРПУСА: NYLON, ТИП ПРОДУКТА: HEADERS &amp; WIRE HOUSINGS, РАЗМЕР ФАБРИЧНОЙ УПАКОВКИ: 20, ПОДКАТЕГОРИЯ: HEADERS &amp; WIRE HOUSINGS, НОМИНАЛЬНОЕ НАПРЯЖЕНИЕ: -</t>
  </si>
  <si>
    <t>IPD1-10-D-K-M</t>
  </si>
  <si>
    <t>РАЗЪЕМ СОЕДИНИТЕЛЬНЫЙ ДЛЯ ПРОВОДОВ И КАБЕЛЕЙ, НЕ БЫТОВЫЕ</t>
  </si>
  <si>
    <t>КАТЕГОРИЯ ПРОДУКТА: СТАНДАРТНЫЕ СОЕДИНИТЕЛИ D-SUB, ROHS: ПОДРОБНОСТИ, КОЛИЧЕСТВО ПОЗИЦИЙ: 9 POSITION, ТИП КОНТАКТА: PIN (MALE), ТИП ВЫВОДОВ: SOLDER PIN, ВИД МОНТАЖА: THROUGH HOLE, УГОЛ МОНТАЖА: STRAIGHT, КОЛИЧЕСТВО РЯДОВ: 2 ROW, ТИП РАЗЪЁМА: MALE, ПОКРЫТИЕ КОНТАКТА: GOLD, ТИП: PLUG, РАЗМЕР ОБОЛОЧКИ: 1 (E), МАТЕРИАЛ КОРПУСА: THERMOPLASTIC, ПОКРЫТИЕ ОБОЛОЧКИ: STEEL, ОТФИЛЬТРОВАННЫЙ: UNFILTERED, ТОРГОВАЯ МАРКА: HARTING, СХЕМА УСТАНОВКИ: E09, ТИП ПРОДУКТА: D-SUB CONNECTORS - STANDARD DENSITY, РАЗМЕР ФАБРИЧНОЙ УПАКОВКИ: 100, ПОДКАТЕГОРИЯ: D-SUB CONNECTORS</t>
  </si>
  <si>
    <t>9651696712</t>
  </si>
  <si>
    <t>КАТЕГОРИЯ ПРОДУКТА: СОЕДИНИТЕЛИ D-SUB СО СМЕШАННЫМИ КОНТАКТАМИ . ТИП ПРОДУКТА: MIXED CONTACT D-SUB CONNECTORS. ПОДКАТЕГОРИЯ: D-SUB CONNECTORS. ДРУГИЕ НАЗВАНИЯ ТОВАРА №: 09-69-300-9092 09 69 300 9092.</t>
  </si>
  <si>
    <t>9693009092</t>
  </si>
  <si>
    <t>КАТЕГОРИЯ ПРОДУКТА: МОСТОВЫЕ ВЫПРЯМИТЕЛИ, ROHS: ПОДРОБНОСТИ, ТИП: SINGLE PHASE BRIDGE, ВИД МОНТАЖА: SMD/SMT, ТИП ВЫВОДОВ: SMD/SMT, УПАКОВКА / БЛОК: GBPC-A, ПИКОВОЕ ОБРАТНОЕ НАПРЯЖЕНИЕ: 200 V, VF - ПРЯМОЕ НАПРЯЖЕНИЕ: 1.1 V, МАКСИМАЛЬНЫЙ ТОК ПЕРЕГРУЗКИ: 420 A, МИНИМАЛЬНАЯ РАБОЧАЯ ТЕМПЕРАТУРА: - 55 C, МАКСИМАЛЬНАЯ РАБОЧАЯ ТЕМПЕРАТУРА: + 150 C, ДЛИНА: 28.6 MM, ШИРИНА: 28.6 MM, ВЫСОТА: 7.7 MM, СЕРИЯ: VS-GBPC, УПАКОВКА: BULK, ТОРГОВАЯ МАРКА: VISHAY SEMICONDUCTORS, IR - ОБРАТНЫЙ ТОК : 5 UA, ТИП ПРОДУКТА: BRIDGE RECTIFIERS, РАЗМЕР ФАБРИЧНОЙ УПАКОВКИ: 100, ПОДКАТЕГОРИЯ: DIODES &amp; RECTIFIERS, ДРУГИЕ НАЗВАНИЯ ТОВАРА №: GBPC2502A</t>
  </si>
  <si>
    <t>VS-GBPC2502A</t>
  </si>
  <si>
    <t>КАТЕГОРИЯ ПРОДУКТА: ДИОДЫ И ВЫПРЯМИТЕЛИ ШОТТКИ, ROHS: ПОДРОБНОСТИ, ПРОДУКТ: SCHOTTKY SILICON CARBIDE DIODES, ВИД МОНТАЖА: SMD/SMT, УПАКОВКА / БЛОК: TO-252-2 (DPAK), КОНФИГУРАЦИЯ: SINGLE, ТЕХНОЛОГИЯ: SIC, IF - ПРЯМОЙ ТОК: 0,0833333333333333, VRRM - ПОВТОРЯЮЩЕЕСЯ ОБРАТНОЕ НАПРЯЖЕНИЕ: 600 V, VF - ПРЯМОЕ НАПРЯЖЕНИЕ: 1.7 V, IFSM - УДАРНЫЙ ПРЯМОЙ ТОК: 65 A, IR - ОБРАТНЫЙ ТОК : 50 UA, МИНИМАЛЬНАЯ РАБОЧАЯ ТЕМПЕРАТУРА: - 55 C, МАКСИМАЛЬНАЯ РАБОЧАЯ ТЕМПЕРАТУРА: + 175 C, УПАКОВКА: TUBE, ТОРГОВАЯ МАРКА: WOLFSPEED, ЧУВСТВИТЕЛЬНЫЙ К ВЛАЖНОСТИ: YES, PD - РАССЕИВАНИЕ МОЩНОСТИ: 39.5 W, ТИП ПРОДУКТА: SCHOTTKY DIODES &amp; RECTIFIERS, РАЗМЕР ФАБРИЧНОЙ УПАКОВКИ: 75, ПОДКАТЕГОРИЯ: DIODES &amp; RECTIFIERS, ТИП: -</t>
  </si>
  <si>
    <t>C3D02060E</t>
  </si>
  <si>
    <t>WOLFSPEED</t>
  </si>
  <si>
    <t>КАТЕГОРИЯ ПРОДУКТА: ВЫПРЯМИТЕЛИ, ROHS: ПОДРОБНОСТИ, ВИД МОНТАЖА: SMD/SMT, УПАКОВКА / БЛОК: DO-214AB-2, VR - ОБРАТНОЕ НАПРЯЖЕНИЕ: 100 V, IF - ПРЯМОЙ ТОК: 0,125, ТИП: FAST RECOVERY RECTIFIERS, КОНФИГУРАЦИЯ: SINGLE, VF - ПРЯМОЕ НАПРЯЖЕНИЕ: 900 MV, МАКСИМАЛЬНЫЙ ТОК ПЕРЕГРУЗКИ: 100 A, IR - ОБРАТНЫЙ ТОК : 10 UA, ВРЕМЯ ВОССТАНОВЛЕНИЯ: 20 NS, МИНИМАЛЬНАЯ РАБОЧАЯ ТЕМПЕРАТУРА: - 55 C, МАКСИМАЛЬНАЯ РАБОЧАЯ ТЕМПЕРАТУРА: + 150 C, УПАКОВКА: REEL, УПАКОВКА: CUT TAPE, УПАКОВКА: MOUSEREEL, ТОРГОВАЯ МАРКА: VISHAY GENERAL SEMICONDUCTOR, ВЫСОТА: 2.42 MM, ДЛИНА: 7.11 MM, PD - РАССЕИВАНИЕ МОЩНОСТИ: -, ПРОДУКТ: RECTIFIERS, ТИП ПРОДУКТА: RECTIFIERS, РАЗМЕР ФАБРИЧНОЙ УПАКОВКИ: 850, ПОДКАТЕГОРИЯ: DIODES &amp; RECTIFIERS, ТИП ВЫВОДОВ: SMD/SMT, ШИРИНА: 6.22 MM, ДРУГИЕ НАЗВАНИЯ ТОВАРА №: ES3B-E3/9AT</t>
  </si>
  <si>
    <t>ES3B-E3/57T</t>
  </si>
  <si>
    <t>КАТЕГОРИЯ ПРОДУКТА: ВЫПРЯМИТЕЛИ, ROHS: ПОДРОБНОСТИ, ВИД МОНТАЖА: SMD/SMT, УПАКОВКА / БЛОК: DO-214AA-2, VR - ОБРАТНОЕ НАПРЯЖЕНИЕ: 150 V, IF - ПРЯМОЙ ТОК: 0,0833333333333333, ТИП: FAST RECOVERY RECTIFIERS, КОНФИГУРАЦИЯ: SINGLE, VF - ПРЯМОЕ НАПРЯЖЕНИЕ: 900 MV, МАКСИМАЛЬНЫЙ ТОК ПЕРЕГРУЗКИ: 50 A, IR - ОБРАТНЫЙ ТОК : 5 UA, ВРЕМЯ ВОССТАНОВЛЕНИЯ: 20 NS, МИНИМАЛЬНАЯ РАБОЧАЯ ТЕМПЕРАТУРА: - 50 C, МАКСИМАЛЬНАЯ РАБОЧАЯ ТЕМПЕРАТУРА: + 150 C, СЕРИЯ: EA/EG/ER/EM/ES, УПАКОВКА: REEL, УПАКОВКА: CUT TAPE, УПАКОВКА: MOUSEREEL, ТОРГОВАЯ МАРКА: DIOTEC SEMICONDUCTOR, ПРОДУКТ: RECTIFIERS, ТИП ПРОДУКТА: RECTIFIERS, РАЗМЕР ФАБРИЧНОЙ УПАКОВКИ: 3000, ПОДКАТЕГОРИЯ: DIODES &amp; RECTIFIERS, КОММЕРЧЕСКОЕ ОБОЗНАЧЕНИЕ: ES2C</t>
  </si>
  <si>
    <t>ES2C</t>
  </si>
  <si>
    <t>КАТЕГОРИЯ ПРОДУКТА: СТАНДАРТНЫЕ СВЕТОДИОДЫ - НАКЛАДНОГО МОНТАЖА, ROHS: ПОДРОБНОСТИ, ПРОДУКТ: GREEN LEDS, УПАКОВКА / БЛОК: 0603 (1608 METRIC), ОРИЕНТАЦИЯ: TOP VIEW, ЦВЕТ ОСВЕЩЕНИЯ: GREEN, IF - ПРЯМОЙ ТОК: 20 MA, VF - ПРЯМОЕ НАПРЯЖЕНИЕ: 3.4 V, ДЛИНА ВОЛНЫ/ЦВЕТОВАЯ ТЕМПЕРАТУРА: 527 NM, ИНТЕНСИВНОСТЬ ОСВЕЩЕНИЯ: 145 MCD, УГОЛ ОБЗОРА: 140 DEG, НОМИНАЛЬНАЯ МОЩНОСТЬ: 78 MW, ДЛИНА: 1.6 MM, ВЫСОТА: 0.6 MM, ШИРИНА: 0.8 MM, МИНИМАЛЬНАЯ РАБОЧАЯ ТЕМПЕРАТУРА: - 40 C, МАКСИМАЛЬНАЯ РАБОЧАЯ ТЕМПЕРАТУРА: + 85 C, ЦВЕТ ЛИНЗЫ: COLORLESS, РАЗМЕРЫ ЛИНЗЫ: 1.6 MM X 0.8 MM, ФОРМА ЛИНЗЫ: RECTANGULAR, СВЕТОСИЛА ОБЪЕКТИВА: DIFFUSED, СЕРИЯ: HSMX-C191, УПАКОВКА: REEL, УПАКОВКА: CUT TAPE, УПАКОВКА: MOUSEREEL, ТОРГОВАЯ МАРКА: BROADCOM / AVAGO, РАЗМЕР СВЕТОДИОДА: 1.6 MM X 0.8 MM, ЧУВСТВИТЕЛЬНЫЙ К ВЛАЖНОСТИ: YES, ВИД МОНТАЖА: SMD/SMT, ТИП ПРОДУКТА: LED - STANDARD, РАЗМЕР ФАБРИЧНОЙ УПАКОВКИ: 4000, ПОДКАТЕГОРИЯ: LEDS</t>
  </si>
  <si>
    <t>HSMQ-C191-T0000</t>
  </si>
  <si>
    <t>МИРОСХЕМА ЛОГИЧЕСКАЯ. КАТЕГОРИЯ ПРОДУКТА: РЕГИСТРЫ СДВИГА СЧЕТЧИКА, ROHS: ПОДРОБНОСТИ, ПОСЛЕДОВАТЕЛЬНОСТЬ СЧЁТА: SERIAL TO PARALLEL, КОЛИЧЕСТВО КОНТУРОВ: 1, КОЛИЧЕСТВО ЦИФРОВЫХ РАЗРЯДОВ: 32 BIT, УПАКОВКА / БЛОК: PLCC-44, ТИП ЛОГИКИ: CMOS, КОЛИЧЕСТВО ВХОДНЫХ ЛИНИЙ: 2, ВРЕМЯ ЗАДЕРЖКИ РАСПРОСТРАНЕНИЯ: 110 NS, НАПРЯЖЕНИЕ ПИТАНИЯ - МАКС.: 5.5 V, МИНИМАЛЬНАЯ РАБОЧАЯ ТЕМПЕРАТУРА: - 40 C, МАКСИМАЛЬНАЯ РАБОЧАЯ ТЕМПЕРАТУРА: + 85 C, УПАКОВКА: TUBE, ТОРГОВАЯ МАРКА: MICROCHIP TECHNOLOGY, ФУНКЦИЯ: SHIFT REGISTER/LATCH/DRIVER, ЧУВСТВИТЕЛЬНЫЙ К ВЛАЖНОСТИ: YES, ВИД МОНТАЖА: SMD/SMT, КОЛИЧЕСТВО ВЫХОДНЫХ ЛИНИЙ: 32, РАБОЧЕЕ НАПРЯЖЕНИЕ ПИТАНИЯ: - 500 MV TO 7 V, ТИП ПРОДУКТА: COUNTER SHIFT REGISTERS, РАЗМЕР ФАБРИЧНОЙ УПАКОВКИ: 27, ПОДКАТЕГОРИЯ: LOGIC ICS, ШИРИНА: 16.59 MM</t>
  </si>
  <si>
    <t>МИРОСХЕМА ЛОГИЧЕСКАЯ. КАТЕГОРИЯ ПРОДУКТА: ШИННЫЕ ТРАНСИВЕРЫ, ROHS: ПОДРОБНОСТИ, СЕМЕЙСТВО ЛОГИЧЕСКИХ ЭЛЕМЕНТОВ: ABT, УРОВЕНЬ ВХОДА: TTL, ВЫХОДНОЙ УРОВЕНЬ: TTL, ТИП ВЫХОДА: 3-STATE, ВЫХОДНОЙ ТОК ВЫСОКОГО УРОВНЯ: - 32 MA, ВЫХОДНОЙ ТОК НИЗКОГО УРОВНЯ: 64 MA, ВРЕМЯ ЗАДЕРЖКИ РАСПРОСТРАНЕНИЯ: 3.9 NS, НАПРЯЖЕНИЕ ПИТАНИЯ - МАКС.: 5.5 V, НАПРЯЖЕНИЕ ПИТАНИЯ - МИН.: 4.5 V, МИНИМАЛЬНАЯ РАБОЧАЯ ТЕМПЕРАТУРА: - 40 C, МАКСИМАЛЬНАЯ РАБОЧАЯ ТЕМПЕРАТУРА: + 85 C, УПАКОВКА / БЛОК: SSOP-20, УПАКОВКА: REEL, УПАКОВКА: CUT TAPE, УПАКОВКА: MOUSEREEL, ТОРГОВАЯ МАРКА: TEXAS INSTRUMENTS, ФУНКЦИЯ: OCTAL BUS TRANSCEIVERS ARE DESIGNED FOR ASYNCHRONOUS COMMUNICATION BETWEEN DATA BUSES., ВЫСОТА: 1.95 MM, ДЛИНА: 7.2 MM, ВИД МОНТАЖА: SMD/SMT, КОЛИЧЕСТВО КАНАЛОВ: 8, КОЛИЧЕСТВО КОНТУРОВ: 8, РАБОЧЕЕ НАПРЯЖЕНИЕ ПИТАНИЯ: 4.5 V TO 5.5 V, ДИАПАЗОН РАБОЧИХ ТЕМПЕРАТУР: - 40 C TO + 85 C, ПОЛЯРНОСТЬ: NON-INVERTING, ПРОДУКТ: STANDARD TRANSCEIVERS, ТИП ПРОДУКТА: BUS TRANSCEIVERS, ТОК ПОКОЯ: 22 MA, СЕРИЯ: SN74ABT245B, РАЗМЕР ФАБРИЧНОЙ УПАКОВКИ: 2000, ПОДКАТЕГОРИЯ: LOGIC ICS, НАПРЯЖЕНИЕ ПИТАНИЯ - МАКС.: 30 MA, ТЕХНОЛОГИЯ: BICMOS, ШИРИНА: 5.3 MM</t>
  </si>
  <si>
    <t>SN74ABT245BDBR</t>
  </si>
  <si>
    <t>МИКРОСХЕМА ТРАНСФОРМАТОР ЗВУКОВОЙ ЧАСТОТЫ. КАТЕГОРИЯ ПРОДУКТА: ТРАНСФОРМАТОРЫ ЗВУКОВОЙ ЧАСТОТЫ / СИГНАЛЬНЫЕ ТРАНСФОРМАТОРЫ, ROHS: ПОДРОБНОСТИ, ПРОДУКТ: LAN ISOLATION TRANSFORMERS, ТИП: MODULE, ТИП ВЫВОДОВ: SMD/SMT, ЧАСТОТНЫЙ ДИАПАЗОН: -, ИНДУКТИВНОСТЬ: -, НАПРЯЖЕНИЕ ИЗОЛЯЦИИ: 1.5 KV, МИНИМАЛЬНАЯ РАБОЧАЯ ТЕМПЕРАТУРА: - 40 C, МАКСИМАЛЬНАЯ РАБОЧАЯ ТЕМПЕРАТУРА: + 85 C, КОЛИЧЕСТВО КАНАЛОВ: SINGLE, ПРИМЕНЕНИЕ: 10/100 BASE-TX INTERFACE, УПАКОВКА / БЛОК: SMD-16, ДЛИНА: 12.7 MM, ШИРИНА: 7.11 MM, ВЫСОТА: 6.35 MM, СЕРИЯ: TG110, УПАКОВКА: TUBE, ТОРГОВАЯ МАРКА: HALO ELECTRONICS, НОМИНАЛЬНЫЙ ТОК: -, МАКСИМАЛЬНЫЙ ПОСТОЯННЫЙ ТОК: -, МАКСИМАЛЬНОЕ СОПРОТИВЛЕНИЕ ПОСТОЯННОМУ ТОКУ: 1 OHMS, НОМИНАЛЬНАЯ МОЩНОСТЬ: -, СОПРОТИВЛЕНИЕ ПЕРВИЧНОЙ ЦЕПИ: 1 OHMS, ТИП ПРОДУКТА: AUDIO &amp; SIGNAL TRANSFORMERS, ВТОРИЧНОЕ СОПРОТИВЛЕНИЕ: -, ЭКРАНИРОВАНИЕ: SHIELDED, РАЗМЕР ФАБРИЧНОЙ УПАКОВКИ: 40, ПОДКАТЕГОРИЯ: TRANSFORMERS, КОММЕРЧЕСКОЕ ОБОЗНАЧЕНИЕ: E-ULTRA</t>
  </si>
  <si>
    <t>TG110-E050N5RL</t>
  </si>
  <si>
    <t>HALO</t>
  </si>
  <si>
    <t>МИКРОСХЕМА ОСЦИЛЛЯТОР. КАТЕГОРИЯ ПРОДУКТА: СТАНДАРТНЫЕ ТАКТОВЫЕ ГЕНЕРАТОРЫ, ROHS: ПОДРОБНОСТИ, ТИП ПРОДУКТА: STANDARD OSCILLATORS, ЧАСТОТА: 48 MHZ, СТАБИЛЬНОСТЬ ЧАСТОТЫ: 50 PPM, ЁМКОСТЬ НАГРУЗКИ: 30 PF, НАПРЯЖЕНИЕ ПИТАНИЯ - МИН.: 4.5 V, НАПРЯЖЕНИЕ ПИТАНИЯ - МАКС.: 5.5 V, ФОРМАТ ВЫВОДА: HCMOS, ТИП ВЫВОДОВ: SMD/SMT, МИНИМАЛЬНАЯ РАБОЧАЯ ТЕМПЕРАТУРА: - 10 C, МАКСИМАЛЬНАЯ РАБОЧАЯ ТЕМПЕРАТУРА: + 70 C, ДЛИНА: 7.5 MM, ШИРИНА: 5 MM, ВЫСОТА: 1.6 MM, СЕРИЯ: ECS-3951M-BN, УПАКОВКА: REEL, УПАКОВКА: CUT TAPE, УПАКОВКА: MOUSEREEL, ТОРГОВАЯ МАРКА: ECS, НОМИНАЛЬНЫЙ ТОК: 55 MA, РАБОЧИЙ ЦИКЛ (МАКС.): 0,6, РАЗМЕР ФАБРИЧНОЙ УПАКОВКИ: 1000, ПОДКАТЕГОРИЯ: OSCILLATORS</t>
  </si>
  <si>
    <t>ECS-3951M-480-BN</t>
  </si>
  <si>
    <t>ФИЛЬТР ПОДАВЛЕНИЯ ЭМП. КАТЕГОРИЯ ПРОДУКТА: ФЕРРИТОВЫЕ ФИЛЬТРЫ, ROHS: ПОДРОБНОСТИ, СЕРИЯ: ILB-1206, ПРОДУКТ: FERRITE CHIP BEADS, ТИП ВЫВОДОВ: SMD/SMT, УПАКОВКА / БЛОК: 1206 (3216 METRIC), ИМПЕДАНС: 300 OHMS, МАКСИМАЛЬНЫЙ ПОСТОЯННЫЙ ТОК: 300 MA, ДОПУСТИМОЕ ОТКЛОНЕНИЕ: 0,25, МАКСИМАЛЬНОЕ СОПРОТИВЛЕНИЕ ПОСТОЯННОМУ ТОКУ: 300 MOHMS, МИНИМАЛЬНАЯ РАБОЧАЯ ТЕМПЕРАТУРА: - 55 C, МАКСИМАЛЬНАЯ РАБОЧАЯ ТЕМПЕРАТУРА: + 125 C, ДЛИНА: 3.2 MM, ШИРИНА: 1.6 MM, ВЫСОТА: 1.1 MM, ДИАМЕТР: -, УПАКОВКА: REEL, УПАКОВКА: CUT TAPE, УПАКОВКА: MOUSEREEL, ТОРГОВАЯ МАРКА: VISHAY / DALE, ЁМКОСТЬ: -, ТИП ПРОДУКТА: FERRITE BEADS, РАЗМЕР ФАБРИЧНОЙ УПАКОВКИ: 3000, ПОДКАТЕГОРИЯ: FERRITES, ПРЕРЫВАНИЕ: -, ТЕСТОВАЯ ЧАСТОТА: 100 MHZ, ТИП: MULTILAYER FERRITE BEAD</t>
  </si>
  <si>
    <t>ILB1206ER301V</t>
  </si>
  <si>
    <t>КАТЕГОРИЯ ПРОДУКТА: СИЛОВЫЕ ИНДУКТОРЫ - ПОВЕРХНОСТНЫЙ МОНТАЖ, ROHS: ПОДРОБНОСТИ, ТИП: POWER INDUCTOR, ТИП ВЫВОДОВ: SMD/SMT, ЭКРАНИРОВАНИЕ: SHIELDED, ИНДУКТИВНОСТЬ: 1.5 UH, ДОПУСТИМОЕ ОТКЛОНЕНИЕ: 0,2, МАКСИМАЛЬНЫЙ ПОСТОЯННЫЙ ТОК: 9.5 A, МАКСИМАЛЬНОЕ СОПРОТИВЛЕНИЕ ПОСТОЯННОМУ ТОКУ: 5 MOHMS, ТОК НАСЫЩЕНИЯ: 20 A, МИНИМАЛЬНАЯ РАБОЧАЯ ТЕМПЕРАТУРА: - 40 C, МАКСИМАЛЬНАЯ РАБОЧАЯ ТЕМПЕРАТУРА: + 125 C, Q МИН.: 20, ВИД МОНТАЖА: PCB MOUNT, ДЛИНА: 7 MM, ШИРИНА: 13 MM, ВЫСОТА: -, ДИАМЕТР: 13 MM, МАТЕРИАЛ СЕРДЕЧНИКА: FERRITE, СЕРИЯ: SDR1307, УПАКОВКА: REEL, УПАКОВКА: CUT TAPE, УПАКОВКА: MOUSEREEL, ПРИМЕНЕНИЕ: POWER, ТОРГОВАЯ МАРКА: BOURNS, ТИП ЯДРА: WIREWOUND, ПРОДУКТ: POWER INDUCTORS, ТИП ПРОДУКТА: POWER INDUCTORS - SMD, ЧАСТОТА СОБСТВЕННЫХ КОЛЕБАНИЙ: 65 MHZ, РАЗМЕР ФАБРИЧНОЙ УПАКОВКИ: 400, ПОДКАТЕГОРИЯ: INDUCTORS, CHOKES &amp; COILS, ПРЕРЫВАНИЕ: STANDARD, ТЕСТОВАЯ ЧАСТОТА: 7.96 MHZ</t>
  </si>
  <si>
    <t>SDR1307-1R5ML</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</si>
  <si>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25 VDC; ДИЭЛЕКТРИЧЕСКИЙ: X5R; ДОПУСТИМОЕ ОТКЛОНЕНИЕ: 10 %; КОРПУС - ДЮЙМЫ: 1206; КОРПУС - ММ: 3216; ВЫСОТА: 2.29 MM; МИНИМАЛЬНАЯ РАБОЧАЯ ТЕМПЕРАТУРА: - 55 C; МАКСИМАЛЬНАЯ РАБОЧАЯ ТЕМПЕРАТУРА: + 85 C; ПРОДУКТ: GENERAL TYPE MLCCS; ТИП ВЫВОДОВ: SMD/SMT; СЕРИЯ: X5R; КЛАСС: CLASS 2; ДЛИНА: 3.2 MM; УПАКОВКА / БЛОК: 1206 (3216 METRIC); РАЗМЕР ФАБРИЧНОЙ УПАКОВКИ:РАЗМЕР ФАБРИЧНОЙ УПАКОВКИ: 2000; ТИП: COMMERCIAL SURFACE MOUNT CHIP; НОМИНАЛЬНОЕ НАПРЯЖЕНИЕ ПЕРЕМЕННОГО ТОКА: -; ШИРИНА: 1.6 MM; ВЕС ИЗДЕЛИЯ: 27 MG</t>
  </si>
  <si>
    <t>12063D106KAT2A</t>
  </si>
  <si>
    <t>КАТЕГОРИЯ ПРОДУКТА: ТОЛСТОПЛЕНОЧНЫЕ РЕЗИСТОРЫ – СКВОЗНОЕ ОТВЕРСТИЕ, ROHS: ПОДРОБНОСТИ, СЕРИЯ: MP900, ТИП ВЫВОДОВ: RADIAL, СОПРОТИВЛЕНИЕ: 100 OHMS, НОМИНАЛЬНАЯ МОЩНОСТЬ: 30 W, ДОПУСТИМОЕ ОТКЛОНЕНИЕ: 0,01, ТЕМПЕРАТУРНЫЙ КОЭФФИЦИЕНТ: - 20 PPM / C, + 80 PPM / C, МИНИМАЛЬНАЯ РАБОЧАЯ ТЕМПЕРАТУРА: - 55 C, МАКСИМАЛЬНАЯ РАБОЧАЯ ТЕМПЕРАТУРА: + 150 C, НОМИНАЛЬНОЕ НАПРЯЖЕНИЕ: 250 V, ДИАМЕТР: -, ДЛИНА: 10.41 MM, УПАКОВКА: TUBE, ОСОБЕННОСТИ: -, ВЫСОТА: 16.26 MM, ДИАМЕТР КАБЕЛЯ: 0.64 MM, ШАГ ВЫВОДОВ: 5.08 MM, ПРОДУКТ: THICK FILM RESISTORS LEADED, ТИП: KOOL-PAK POWER FILM RESISTORS, ШИРИНА: 3.18 MM, ТОРГОВАЯ МАРКА: CADDOCK, ВИД МОНТАЖА: PCB MOUNT, ТИП ПРОДУКТА: THICK FILM RESISTORS, РАЗМЕР ФАБРИЧНОЙ УПАКОВКИ: 50, ПОДКАТЕГОРИЯ: RESISTORS, ТЕХНОЛОГИЯ: THICK FILM</t>
  </si>
  <si>
    <t>MP930-100-1%</t>
  </si>
  <si>
    <t>CADDOCK</t>
  </si>
  <si>
    <t>КАТЕГОРИЯ ПРОДУКТА: РЕЗИСТОРЫ С ПРОВОЛОЧНОЙ ОБМОТКОЙ – МОНТАЖ НА КОРПУСЕ, ROHS: ПОДРОБНОСТИ, СЕРИЯ: TE, СОПРОТИВЛЕНИЕ: 1.8 OHMS, НОМИНАЛЬНАЯ МОЩНОСТЬ: 300 W, ДОПУСТИМОЕ ОТКЛОНЕНИЕ: 0,05, ТЕМПЕРАТУРНЫЙ КОЭФФИЦИЕНТ: 440 PPM / C, МИНИМАЛЬНАЯ РАБОЧАЯ ТЕМПЕРАТУРА: - 25 C, МАКСИМАЛЬНАЯ РАБОЧАЯ ТЕМПЕРАТУРА: + 225 C, ТИП ВЫВОДОВ: SOLDER LUG, ДЛИНА: 282 MM, ШИРИНА: 40 MM, УПАКОВКА: BULK, ТОРГОВАЯ МАРКА: TE CONNECTIVITY / HOLSWORTHY, ОСОБЕННОСТИ: -, ВИД МОНТАЖА: CHASSIS MOUNT, ДИАПАЗОН РАБОЧИХ ТЕМПЕРАТУР: - 25 C TO + 225 C, ТИП ПРОДУКТА: WIREWOUND RESISTORS, РАЗМЕР ФАБРИЧНОЙ УПАКОВКИ: 1, ПОДКАТЕГОРИЯ: RESISTORS, ТЕХНОЛОГИЯ: WIREWOUND, ДРУГИЕ НАЗВАНИЯ ТОВАРА №: 1879448-4</t>
  </si>
  <si>
    <t>TE300B1R8J</t>
  </si>
  <si>
    <t>КАТЕГОРИЯ ПРОДУКТА: ТВЕРДОТЕЛЬНЫЕ РЕЛЕ - ПЕЧАТНОГО МОНТАЖА, ROHS: ПОДРОБНОСТИ, УПАКОВКА: TUBE, ВИД МОНТАЖА: PCB MOUNT, НОМИНАЛЬНЫЙ ТОК НАГРУЗКИ: 120 MA, НОМИНАЛЬНОЕ НАПРЯЖЕНИЕ НАГРУЗКИ: 350 VDC, КОНФИГУРАЦИЯ КОНТАКТОВ РЕЛЕ: 2 FORM A (DPST-NO), ДИАПАЗОН УПРАВЛЯЮЩЕГО НАПРЯЖЕНИЯ: 900 MVDC TO 1.4 VDC, УПАКОВКА / БЛОК: SMD DIP-8, ТИП ВЫХОДА: MOSFET, ВХОДНОЙ ТОК: 50 MA, МИНИМАЛЬНАЯ РАБОЧАЯ ТЕМПЕРАТУРА: - 40 C, МАКСИМАЛЬНАЯ РАБОЧАЯ ТЕМПЕРАТУРА: + 85 C, ДЛИНА: 9.652 MM, ШИРИНА: 6.35 MM, ВЫСОТА: 3.302 MM, СЕРИЯ: LAA110, ТОРГОВАЯ МАРКА: IXYS INTEGRATED CIRCUITS, ФОРМА КОНТАКТА: DPST (2 FORM A), СПОСОБ ИЗОЛЯЦИИ ВХОДА ОТ ВЫХОДА: OPTOCOUPLER, ВХОДНОЕ НАПРЯЖЕНИЕ: 5 V, PD - РАССЕИВАНИЕ МОЩНОСТИ: 800 MW, ПРОДУКТ: SOLID STATE RELAYS, ТИП ПРОДУКТА: SSR - SOLID STATE RELAYS, РАЗМЕР ФАБРИЧНОЙ УПАКОВКИ: 50, ПОДКАТЕГОРИЯ: RELAYS, ТИП ВЫВОДОВ: SMD/SMT, КОММЕРЧЕСКОЕ ОБОЗНАЧЕНИЕ: CLARE, ТИП: ISOLATED</t>
  </si>
  <si>
    <t>LAA110S</t>
  </si>
  <si>
    <t>КАТЕГОРИЯ ПРОДУКТА: ТВЕРДОТЕЛЬНЫЕ РЕЛЕ - ПЕЧАТНОГО МОНТАЖА, ROHS: ПОДРОБНОСТИ, УПАКОВКА: TUBE, ВИД МОНТАЖА: PCB MOUNT, НОМИНАЛЬНЫЙ ТОК НАГРУЗКИ: 120 MA, НОМИНАЛЬНОЕ НАПРЯЖЕНИЕ НАГРУЗКИ: 350 VDC, КОНФИГУРАЦИЯ КОНТАКТОВ РЕЛЕ: 1 FORM B (SPST-NC),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LCB110, ТОРГОВАЯ МАРКА: IXYS INTEGRATED CIRCUITS, ФОРМА КОНТАКТА: SPST (1 FORM A), СПОСОБ ИЗОЛЯЦИИ ВХОДА ОТ ВЫХОДА: OPTOCOUPLER, ВХОДНОЕ НАПРЯЖЕНИЕ: 5 V, PD - РАССЕИВАНИЕ МОЩНОСТИ: 800 MW, ПРОДУКТ: SOLID STATE RELAYS, ТИП ПРОДУКТА: SSR - SOLID STATE RELAYS, РАЗМЕР ФАБРИЧНОЙ УПАКОВКИ: 50, ПОДКАТЕГОРИЯ: RELAYS, ТИП ВЫВОДОВ: SMD/SMT, КОММЕРЧЕСКОЕ ОБОЗНАЧЕНИЕ: CLARE, ТИП: ISOLATED</t>
  </si>
  <si>
    <t>LCB110S</t>
  </si>
  <si>
    <t>ПЕРЕКЛЮЧАТЕЛИ ПРОЧИЕ НА НАПРЯЖЕНИЕ БОЛЕЕ 60 В, НЕ БЫТОВЫЕ</t>
  </si>
  <si>
    <t>ПЕРЕКЛЮЧАТЕЛЬ КНОПОЧНЫЙ. КАТЕГОРИЯ ПРОДУКТА: ГРУППЫ КОНТАКТОВ ПЕРЕКЛЮЧАТЕЛЕЙ / КОМПЛЕКТЫ ДЛЯ ПЕРЕКЛЮЧАТЕЛЕЙ, ROHS: ПОДРОБНОСТИ, ПРОДУКТ: CONTACT BLOCKS, ТИП: SWITCHING ELEMENT, ПРЕДНАЗНАЧЕНО ДЛЯ: 61 SERIES, ТИП ВЫВОДОВ: SOLDER, НОМИНАЛЬНОЕ НАПРЯЖЕНИЕ ПОСТОЯННОГО ТОКА: 250 VDC, ТОРГОВАЯ МАРКА: EAO, ОСВЕЩЕНИЕ: ILLUMINATED, ДИАПАЗОН РАБОЧИХ ТЕМПЕРАТУР: - 25 C TO + 55 C, ТИП ПРОДУКТА: SWITCH CONTACT BLOCKS / SWITCH KITS, СЕРИЯ: 61, РАЗМЕР ФАБРИЧНОЙ УПАКОВКИ: 1, ПОДКАТЕГОРИЯ: SWITCH ACCESSORIES, КОММЕРЧЕСКОЕ ОБОЗНАЧЕНИЕ: SERIES 61</t>
  </si>
  <si>
    <t>ПЕРЕКЛЮЧАТЕЛЬ КНОПОЧНЫЙ. КАТЕГОРИЯ ПРОДУКТА: ГРУППЫ КОНТАКТОВ ПЕРЕКЛЮЧАТЕЛЕЙ / КОМПЛЕКТЫ ДЛЯ ПЕРЕКЛЮЧАТЕЛЕЙ, ROHS: ПОДРОБНОСТИ, ПРОДУКТ: CONTACT BLOCKS, ТИП: SPST, ДЛЯ ИСПОЛЬЗОВАНИЯ ВМЕСТЕ С: PUSHBUTTON SWITCHES, ПРЕДНАЗНАЧЕНО ДЛЯ: A1, A01, A02, A03 SERIES, ВИД МОНТАЖА: PANEL, ТИП ВЫВОДОВ: SOLDER, ТОРГОВАЯ МАРКА: APEM, ОСОБЕННОСТИ: VARIOUS COLORED MUSHROOM ACTUATORS ARE AVAILABLE, ОСВЕЩЕНИЕ: ILLUMINATED, ТИП ПРОДУКТА: SWITCH CONTACT BLOCKS / SWITCH KITS, СЕРИЯ: A01, РАЗМЕР ФАБРИЧНОЙ УПАКОВКИ: 25, ПОДКАТЕГОРИЯ: SWITCH ACCESSORIES. СИЛА ТОКА: 6A, НАПРЯЖЕНИЕ: 250VAC</t>
  </si>
  <si>
    <t>A0151B</t>
  </si>
  <si>
    <t>РАЗЪЕМ ДЛЯ КОАКСИАЛЬНЫХ КАБЕЛЕЙ С ВОЛНОВЫМ СОПРОТИВЛЕНИЕМ 50 ОМ, ПОД ПАЙКУ. КАТЕГОРИЯ ПРОДУКТА: ЦИЛИНДРИЧЕСКИЕ ЗАЩЕЛКИВАЮЩИЕСЯ РАЗЪЕМЫ, ПРЕДСТАВЛЯЕТ СОБОЙ РАЗЪЕМ С КОРПУСОМ ИЗ ЛАТУНИ(НИКИЛИРОВАННЫЙ), ЦАНГОВАЯ ГАЙКА,ВТУЛКА ЗАЩЕЛКИ И СРЕДНИЕ ДЕТАЛИ. ROHS: ПОДРОБНОСТИ, ПРОДУКТ: CONNECTORS, ТИП РАЗЪЁМА: FIXED SOCKET (RECEPTACLE), ТИП КОНТАКТА: SOCKET (FEMALE), КОЛИЧЕСТВО КОНТАКТОВ: 1 CONTACT, ВИД МОНТАЖА: CABLE MOUNT, ТИП ВЫВОДОВ: SOLDER, ПАРАМЕТРЫ IP: IP68, СЕРИЯ: 0, ТОРГОВАЯ МАРКА: LEMO, НОМИНАЛЬНЫЙ ТОК: 4 A, ТИП ПРОДУКТА: CIRCULAR PUSH PULL CONNECTORS, МАТЕРИАЛ КОРПУСА: METAL, ПОКРЫТИЕ ОБОЛОЧКИ: NICKEL, РАЗМЕР ФАБРИЧНОЙ УПАКОВКИ: 1, ПОДКАТЕГОРИЯ: CIRCULAR CONNECTORS, КОММЕРЧЕСКОЕ ОБОЗНАЧЕНИЕ: 00 SERIES. ДИАМЕТР КОНТАКТА: 0,7ММ, ДИАМЕТР КОВША: 0,6ММ</t>
  </si>
  <si>
    <t>EWV.00.250 NTLPV</t>
  </si>
  <si>
    <t>КОАКСИАЛЬНЫЙ РАЗЪЕМ PE4426 SMA С ВНУТРЕННЕЙ ПЕРЕБОРКОЙ ИМЕЕТ ТИП ИНТЕРФЕЙСА RG188-DS, RG316-DS И СОПРОТИВЛЕНИЕ 50 ОМ. В ГНЕЗДЕ PASTERNACK SMA С ВНУТРЕННЕЙ ПЕРЕГОРОДКОЙ В КАЧЕСТВЕ МЕТОДА КРЕПЛЕНИЯ ИСПОЛЬЗУЕТСЯ ЭКРАН / КОНТАКТНЫЙ ПРИПОЙ / ПРИПОЙ.</t>
  </si>
  <si>
    <t>PE</t>
  </si>
  <si>
    <t>КОАКСИАЛЬНЫЙ РАЗЪЕМ. РЧ-НАГРУЗКА, 50 ОМ 0,5 ВТ, ИЗ НЕРЖАВЕЮЩЕЙ СТАЛИ, SMA "ПАПА", ДО 12,4 ГГЦ. ОПИСАНИЕ ТЕХНИЧЕСКИЕ ХАРАКТЕРИСТИКИ: РАЗЪЕМ СЕРИИ SMA "ПАПА" МИНИМАЛЬНАЯ ЧАСТОТА: DC МАКСИМАЛЬНАЯ ЧАСТОТА: 12.4 ГГЦ СОПРОТИВЛЕНИЕ: 50 ОМ МАКСИМАЛЬНЫЙ КСВ 1.17: 1 МАКСИМАЛЬНАЯ МОЩНОСТЬ: 0,5 ВТ</t>
  </si>
  <si>
    <t>PE6002</t>
  </si>
  <si>
    <t>КОАКСИАЛЬНЫЙ РАЗЪЕМ. ПОСТОЯННЫЙ ТОК ДО 18 ГГЦ, ФИКСИРОВАННЫЙ АТТЕНЮАТОР НА 20 ДБ. ОБЩИЕ ПАРАМЕТРЫ: ОСЛАБЛЕНИЕ: 20 ДБ; МОЩНОСТЬ: 5 W; ТИП УПАКОВКИ: МОДУЛЬ С РАЗЪЕМАМИ; РАЗЪЕМ: ТИП N; ПОЛНОЕ СОПРОТИВЛЕНИЕ, ОМ: 50.</t>
  </si>
  <si>
    <t>PE7014-20</t>
  </si>
  <si>
    <t>КОАКСИАЛЬНЫЙ РАЗЪЕМ С ВНУТРЕННЕЙ РЕЗЬБОЙ SMA НА ПЕРЕБОРОЧНУЮ ГОЛОВКУ N С ВНУТРЕННЕЙ РЕЗЬБОЙ. ТЕХНИЧЕСКИЕ ХАРАКТЕРИСТИКА: ГНЕЗДОВОЙ РАЗЪЕМ SMA; N ГНЕЗДОВОЙ РАЗЪЕМ; СОПРОТИВЛЕНИЕ ИЗОЛЯЦИИ: 50 ОМ; МЕТОД КРЕПЛЕНИЯ: НА ПЕРЕБОРКЕ; КОРПУС: ПРЯМАЯ ГЕОМЕТРИЯ; СОПРЯГАЕТСЯ С РАЗЪЕМАМИ 3,5ММ И 2,92ММ (К). АДАПТЕР SMA НА ТИП N ИМЕЕТ КОНСТРУКЦИЮ "МАМА-МАМА". РАБОТАЕТ ДО 18ГГЦ. ОБЕСПЕЧИВАЕТ ПРЕВОСХОДНЫЙ КСВ МАКСИМУМ 1.15:1. РАДИОЧАСТОТНЫЙ АДАПТЕР ИСПОЛЬЗУЕТСЯ ДЛЯ ОБЕСПЕЧЕНИЯ СОЕДИНЕНИЯ МЕЖДУ ДВУМЯ ТИПАМИ РАЗЪЕМОВ. ДЛИНА: 1,5 ДЮЙМА (38,1ММ). ШИРИНА: 1,071 ДЮЙМА (27,2ММ).</t>
  </si>
  <si>
    <t>PE9486</t>
  </si>
  <si>
    <t>КАТЕГОРИЯ ПРОДУКТА: ЭЛЕКТРОПИТАНИЕ ПЛАТЫ, ROHS: ПОДРОБНОСТИ, ТИП ПРОДУКТА: POWER TO THE BOARD, ТИП КОНТАКТА: PIN (MALE), НОМИНАЛЬНЫЙ ТОК: 0,125, КОЛИЧЕСТВО ПОЗИЦИЙ: 10 POSITION, ВИД МОНТАЖА: THROUGH HOLE, ТИП ВЫВОДОВ: SOLDER PIN, ШАГ: 2 MM, СЕРИЯ: J-TEK, КОММЕРЧЕСКОЕ ОБОЗНАЧЕНИЕ: DATAMATE, ТОРГОВАЯ МАРКА: HARWIN, МАТЕРИАЛ КОНТАКТА: PHOSPHOR BRONZE, ПОКРЫТИЕ КОНТАКТА: GOLD, ЦВЕТ КОЖУХА: BLACK, МАТЕРИАЛ КОРПУСА: POLYPHENYLENE SULFIDE (PPS), СОПРОТИВЛЕНИЕ ИЗОЛЯЦИИ: 100 MOHMS, МАКСИМАЛЬНАЯ РАБОЧАЯ ТЕМПЕРАТУРА: + 125 C, МИНИМАЛЬНАЯ РАБОЧАЯ ТЕМПЕРАТУРА: - 55 C, УГОЛ МОНТАЖА: STRAIGHT, КОЛИЧЕСТВО РЯДОВ: 2 ROW, ПРОДУКТ: HEADERS, ИНТЕРВАЛ МЕЖДУ РЯДАМИ: 2 MM, РАЗМЕР ФАБРИЧНОЙ УПАКОВКИ: 13, ПОДКАТЕГОРИЯ: POWER CONNECTORS, ДРУГИЕ НАЗВАНИЯ ТОВАРА №: M80-5T11042M2-00-000-00-000</t>
  </si>
  <si>
    <t>M80-5101042</t>
  </si>
  <si>
    <t>КАТЕГОРИЯ ПРОДУКТА: ЭЛЕКТРОПИТАНИЕ ПЛАТЫ, ROHS: ПОДРОБНОСТИ, ТИП ПРОДУКТА: POWER TO THE BOARD, ТИП КОНТАКТА: SOCKET (FEMALE), НОМИНАЛЬНЫЙ ТОК: 0,125, НОМИНАЛЬНОЕ НАПРЯЖЕНИЕ: 300 V, КОЛИЧЕСТВО ПОЗИЦИЙ: 2 POSITION, ВИД МОНТАЖА: CABLE MOUNT / FREE HANGING, ТИП ВЫВОДОВ: CRIMP, ШАГ: 2 MM, СЕРИЯ: L-TEK, КОММЕРЧЕСКОЕ ОБОЗНАЧЕНИЕ: DATAMATE, ТОРГОВАЯ МАРКА: HARWIN, МАТЕРИАЛ КОНТАКТА: BERYLLIUM COPPER, ПОКРЫТИЕ КОНТАКТА: GOLD, ЦВЕТ КОЖУХА: BLACK, МАТЕРИАЛ КОРПУСА: POLYESTER, МАКСИМАЛЬНАЯ РАБОЧАЯ ТЕМПЕРАТУРА: + 125 C, МИНИМАЛЬНАЯ РАБОЧАЯ ТЕМПЕРАТУРА: - 55 C, КОЛИЧЕСТВО РЯДОВ: 1 ROW, ПРОДУКТ: WIRE HOUSINGS, РАЗМЕР ФАБРИЧНОЙ УПАКОВКИ: 1, ПОДКАТЕГОРИЯ: POWER CONNECTORS</t>
  </si>
  <si>
    <t>M80-8980205</t>
  </si>
  <si>
    <t>М22-6003005</t>
  </si>
  <si>
    <t>КАТЕГОРИЯ ПРОДУКТА: СОЕДИНИТЕЛИ С ВЫСОКОЙ ПЛОТНОСТЬЮ КОНТАКТОВ D-SUB, ROHS: ПОДРОБНОСТИ, КОЛИЧЕСТВО ПОЗИЦИЙ: 62 POSITION, КОЛИЧЕСТВО РЯДОВ: 3 ROW, ТИП РАЗЪЁМА: FEMALE, ТИП ВЫВОДОВ: THROUGH HOLE, УГОЛ МОНТАЖА: RIGHT, НОМИНАЛЬНЫЙ ТОК: 2А, УПАКОВКА: TRAY, РАЗЪЕМЫ, МОНТИРУЕМЫЕ НА ПЕЧАТНУЮ ПЛАТУ: WITH, ТОРГОВАЯ МАРКА: HARTING, МАТЕРИАЛ КОНТАКТА: COPPER ALLOY, ТИП КОНТАКТА: STAMPED / FORMED, ОТФИЛЬТРОВАННЫЙ: UNFILTERED, МАКСИМАЛЬНАЯ РАБОЧАЯ ТЕМПЕРАТУРА: + 105 C, МИНИМАЛЬНАЯ РАБОЧАЯ ТЕМПЕРАТУРА: - 55 C, ШАГ: 2.29 MM, ТИП ПРОДУКТА: HIGH DENSITY D-SUB CONNECTORS, МАТЕРИАЛ КОРПУСА: STEEL, РАЗМЕР ОБОЛОЧКИ: 4, РАЗМЕР ФАБРИЧНОЙ УПАКОВКИ: 50, ПОДКАТЕГОРИЯ: D-SUB CONNECTORS</t>
  </si>
  <si>
    <t>9564525613</t>
  </si>
  <si>
    <t>РАЗЪЕМ СОЕДИНИТЕЛЬНЫЙ ДЛЯ ПРОВОДОВ И КАБЕЛЕЙ, НЕ ДЛЯ БЫТОВЫХ ЦЕЛЕЙ, НЕ ДЛЯ МАЛОМЕТНЫХ СУДОВ, НЕ ДЛЯ КОЛЕСНЫХ ТРАНСПОРТНЫХ СРЕДСТВ, НЕ ДЛЯ Ж/Д ТРАНСПОРТА</t>
  </si>
  <si>
    <t>КАТЕГОРИЯ ПРОДУКТА: СТАНДАРТНЫЕ СОЕДИНИТЕЛИ D-SUB, ROHS: ПОДРОБНОСТИ, КОЛИЧЕСТВО ПОЗИЦИЙ: 25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3 (B),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ТИП КОНТАКТА: STAMPED / FORMED, НОМИНАЛЬНЫЙ ТОК: 0,25, СХЕМА УСТАНОВКИ: B25, ШАГ: 2.77 MM, ТИП ПРОДУКТА: D-SUB CONNECTORS - STANDARD DENSITY, РАЗМЕР ФАБРИЧНОЙ УПАКОВКИ: 100, ПОДКАТЕГОРИЯ: D-SUB CONNECTORS</t>
  </si>
  <si>
    <t>9672254715</t>
  </si>
  <si>
    <t>КАТЕГОРИЯ ПРОДУКТА: ПРЯМОУГОЛЬНЫЙ РАЗЪЕМ, КОЛИЧЕСТВО ПОЗИЦИЙ: 14 ПОЗИЦИЯ, ПОДАЧА: 2 ММ, КОЛИЧЕСТВО РЯДОВ: 2 РЯД, СЕРИЯ: M80, ТИП МОНТАЖА: СВОБОДНОЕ КРЕПЛЕНИЕ, СТИЛЬ ОКОНЧАНИЯ: ОБЖИМ,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</si>
  <si>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M80-8880805</t>
  </si>
  <si>
    <t>КАТЕГОРИЯ ПРОДУКТА: РАЗЪЕМ, КОЛИЧЕСТВО ПОЗИЦИЙ: 4 ПОЗИЦИЙ, СЕРИЯ: M80, ПОДАЧА: 2 ММ, КОЛИЧЕСТВО РЯДОВ: 1 РЯД, ТИП МОНТАЖА: КАБЕЛЬНОЕ КРЕПЛЕНИЕ / СВОБОДНОЕ КРЕПЛЕНИЕ, СТИЛЬ ОКОНЧАНИЯ: ОБЖИМ, КОНТАКТНЫЙ ПОЛ: РОЗЕТКА (ЖЕНСКАЯ), КОНТАКТНОЕ ПОКРЫТИЕ: ЗОЛОТО, РЯД: Л-ТЕК, ЗАЯВКА: ПРОВОД К ПРОВОДУ, КАЛИБР ПРОВОЛОКИ: 28 AWG ДО 24 AWG, МИНИМАЛЬНАЯ РАБОЧАЯ ТЕМПЕРАТУРА: - 55 С, МАКСИМАЛЬНАЯ РАБОЧАЯ ТЕМПЕРАТУРА: + 125 С, КОНТАКТНЫЙ МАТЕРИАЛ: БЕРИЛЛИЕВАЯ МЕДЬ, ТЕКУЩИЙ РЕЙТИНГ: 3 А, МАТЕРИАЛ КОРПУСА: ПОЛИЭСТЕР, ТИП ПРОДУКТА: ЗАГОЛОВКИ И КАБЕЛЬНЫЕ ВВОДЫ, ЗАВОДСКАЯ УПАКОВКА: 1, ПОДКАТЕГОРИЯ: ЗАГОЛОВКИ И КАБЕЛЬНЫЕ ВВОДЫ, УРОВЕНЬ НАПРЯЖЕНИЯ: 120 В, ЕДИНИЦА ИЗМЕРЕНИЯ: 1361 Г,</t>
  </si>
  <si>
    <t>M80-8980405</t>
  </si>
  <si>
    <t>ПЕРЕКЛЮЧАТЕЛЬ (ДИОДНЫЙ МОДУЛЬ), ПРЕДСТАВЛЯЮЩИЙ СОБОЙ ПОЛУПРОВОДНИКОВЫЙ ДИОД В ПЛАСТМАССОВОМ КОРПУСЕ, НА ВЕРХНЕЙ ПОВЕРХНОСТИ МОДУЛЯ РАСПОЛОЖЕНЫ СОЕДИНИТЕЛЬНЫЕ КЛЕММЫ, ПРЕДНАЗНАЧЕН ДЛЯ ПРИМЕНЕНИЯ В ЭЛЕКТРОТЕХНИЧЕСКИХ УСТРОЙСТВАХ,НЕ ДЛЯ ВОЕННЫХ ЦЕЛЕЙ, НЕ ДЛЯ БЫТОВОГО ИСПОЛЬЗОВАНИЯ</t>
  </si>
  <si>
    <t>АБСОРБЦИОННЫЙ ДИОДНЫЙ ПЕРЕКЛЮЧАТЕЛЬ SP3T PIN, РАБОТАЮЩИЙ ОТ 8 ГГЦ ДО 12 ГГЦ, ДО 0,1 ВТ (+20 ДБМ) И SMA. PE71S6246 PIN-ДИОДНЫЙ ВЫКЛЮЧАТЕЛЬ ОТ PASTERNACK - ЭТО АБСОРБЦИОННАЯ КОНСТРУКЦИЯ. НАШ RF-АБСОРБЦИОННЫЙ PIN-ДИОДНЫЙ ПЕРЕКЛЮЧАТЕЛЬ ИСПОЛЬЗУЕТ РАЗЪЕМЫ SMA НА 50 ОМ. ЭТОТ SMA PIN-ДИОД АБСОРБЦИОННЫЙ ПЕРЕКЛЮЧАТЕЛЬ ИМЕЕТ МИНИМАЛЬНУЮ ЧАСТОТУ 8 ГГЦ И МАКСИМАЛЬНУЮ ЧАСТОТУ 12 ГГЦ. ДИОДНЫЙ АБСОРБЦИОННЫЙ RF-ПЕРЕКЛЮЧАТЕЛЬ PASTERNACK PIN РАССЧИТАН НА СКОРОСТЬ ПЕРЕКЛЮЧЕНИЯ 100 НС И МАКСИМАЛЬНУЮ ВХОДНУЮ МОЩНОСТЬ 0,1 ВТ (+20 ДБМ). ОСНОВНЫЕ ХАРАКТЕРИСТИКИ: СЕРИЯ СОЕДИНИТЕЛЕЙ: SMA; ПОЛ СОЕДИНИТЕЛЯ: ЖЕНСКИЙ; ДИЗАЙН ПЕРЕКЛЮЧАТЕЛЯ: ПОГЛОЩАЮЩИЙ; МИНИМАЛЬНАЯ ЧАСТОТА: 8 ГГЦ; МАКСИМАЛЬНАЯ ЧАСТОТА: 12 ГГЦ; ПОЛНОЕ СОПРОТИВЛЕНИЕ: 50 ОМ; МАКСИМАЛЬНАЯ ВХОДНАЯ МОЩНОСТЬ: 0,1 ВТ; МАКСИМАЛЬНАЯ ПОТЕРЯ ВСТАВКИ: 2,8 ДБ; МИНИМАЛЬНАЯ ИЗОЛЯЦИЯ: 70 ДБ.</t>
  </si>
  <si>
    <t>PE71S6246</t>
  </si>
  <si>
    <t>CИЛОВОЙ МОДУЛЬ IGBT. ИНТЕЛЛЕКТУАЛЬНЫЙ СИЛОВОЙ МОДУЛЬ БИПОЛЯРНОГО ТРАНЗИСТОРА, РАССЕВАЕМАЯ МОЩНОСТЬ: 403 ВТ, НАПРЯЖЕНИЕ: 600В, СИЛА ТОКА: 100А, ЧАСТОТА ДО 20 КГЦ, НАПРЯЖЕНИЕ КОЛЛЕКТОРА-ЭМИТТЕРА (VD = 15 В, VCIN = 15 В), ТИП: 3 PHASE, ТИП ВХОДА: INVERTING, ЧИСЛО ВЫХОДОВ: 3, ТОК ВЫХОДНОЙ / КАНАЛ: 100A, ТОК - ВЫХОДНОЙ (ПИКОВОЕ ЗНАЧЕНИЕ): 200A, НАПРЯЖЕНИЕ ПИТАНИЯ: 13.5 V ~ 16.5 V, РАБОЧАЯ ТЕМПЕРАТУРА: -20°C ~ 100°C.</t>
  </si>
  <si>
    <t>PM100CSA060</t>
  </si>
  <si>
    <t>МИКРОСХЕМА ОСЦИЛЛЯТОР, КАТЕГОРИЯ ПРОДУКТА: ГЕНЕРАТОРЫ, УПРАВЛЯЕМЫЕ НАПРЯЖЕНИЕМ (VCO); УПАКОВКА / БЛОК: 12.7 MM X 12.7 MM; ЧАСТОТА: 2230 MHZ TO 2430 MHZ; ЁМКОСТЬ НАГРУЗКИ: 33 PF; РАБОЧЕЕ НАПРЯЖЕНИЕ ПИТАНИЯ: 5 V; ДЛИНА: 12.7 MM; ШИРИНА: 12.7 MM; ВЫСОТА: 5.59 MM; СЕРИЯ: CVCO55CC; УПАКОВКА: BULK; РАЗМЕР ФАБРИЧНОЙ УПАКОВКИ: 5; ТИП ВЫВОДОВ: SMD/SMT</t>
  </si>
  <si>
    <t>CVCO55CC-2230-2430</t>
  </si>
  <si>
    <t>CRYSTEK</t>
  </si>
  <si>
    <t>МИКРОСХЕМА ИНТЕРФЕЙСНАЯ, КАТЕГОРИЯ ПРОДУКТА: ИС ИНТЕРФЕЙСА LVDS; ТИП: CMOS; КОЛИЧЕСТВО ДРАЙВЕРОВ: 1 DRIVER; КОЛИЧЕСТВО ПРИЕМНИКОВ: 1 RECEIVER; ДИАПАЗОН ДАННЫХ: 400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REEL; УПАКОВКА: CUT TAPE; УПАКОВКА: MOUSEREEL; ВЫСОТА: 1.45 MM; ВХОДНОЕ НАПРЯЖЕНИЕ, МАКС.: 100 MV; ВХОДНОЕ НАПРЯЖЕНИЕ, МИН.: - 100 MV; ДЛИНА: 4.9 MM; РАБОЧИЙ ТОК ИСТОЧНИКА ПИТАНИЯ: 9 MA; РАБОЧЕЕ НАПРЯЖЕНИЕ ПИТАНИЯ: 3.3 V; PD - РАССЕИВАНИЕ МОЩНОСТИ: 1.025 W; ВРЕМЯ ЗАДЕРЖКИ РАСПРОСТРАНЕНИЯ: 2.5 NS; СЕРИЯ: DS90LV018A; РАЗМЕР ФАБРИЧНОЙ УПАКОВКИ: 2500; ШИРИНА: 3.9 MM; ВЕС ИЗДЕЛИЯ: 143 MG</t>
  </si>
  <si>
    <t>ПРОВОДНИКИ ЭЛЕКТРИЧЕСКИЕ ОСНАЩЕННЫЕ СОЕДИНИТЕЛЬНЫМИ ПРИСПОСОБЛЕНИЯМИ, НА НАПРЯЖЕНИЕ НЕ БОЛЕЕ 80 В, НЕ ЛОМ ЭЛЕКТРООБОРУДОВАНИЯ, БЕЗ СОДЕРЖАНИЯ ДРАГОЦЕННЫХ МЕТАЛЛОВ И ДРАГОЦЕННЫХ КАМНЕЙ, НЕ ОГНЕСТОЙКИЕ, БЕЗ ПОЖАРООПАСНОЙ ИЗОЛЯЦИИ, НЕ ДЛЯ Ж/Д ТРАНСПОРТА.</t>
  </si>
  <si>
    <t>КАБЕЛЬНАЯ СБОРКА (КОАКСИАЛЬНЫЙ КАБЕЛЬ С СОЕДИНИТЕЛЬНЫМИ ПРИСПОСОБЛЕНИЯМИ). ПРЕЦИЗИОННЫЙ SMA-РАЗЪЕМ-SMA-ШТЕКЕР ДЛИНОЙ 24 ДЮЙМА ДЛЯ ИСПОЛЬЗОВАНИЯ С КОАКСИАЛЬНЫМ КАБЕЛЕМ. РАЗЪЕМ 1: SMA. ШТЕКЕРНЫЙ РАЗЪЕМ 2: SMA: ШТЕКЕРНЫЙ КАБЕЛЬ ТИП : СЕРИЯ 160. ДИАПАЗОН ЧАСТОТ, ГГЦ: ПОСТОЯННОГО ТОКА ДО 18. ПОЛНОЕ СОПРОТИВЛЕНИЕ, ОМ: 50. МАКСИМАЛЬНАЯ СКОРОСТЬ: 1.4:1 . РАСПРОСТРАНЕНИЯ КСВН, %: 69.5. РАДИОЧАСТОТНОЕ ЭКРАНИРОВАНИЕ, ДБ: 90. ЧАСТОТА 1: ЧАСТОТА, ГГЦ: 2. VSWR:1.04:1. ВНОСИМЫЕ ПОТЕРИ КСВН: 0,21 ДБ / ФУТ (0,69 ДБ/M). ЧАСТОТА 2: ЧАСТОТА, ГГЦ: 6. VSWR:1.07:1. ВНОСИМЫЕ ПОТЕРИ КСВН: 0,3 ДБ / ФУТ (0,98 ДБ/M). ЧАСТОТА 3: ЧАСТОТА, ГГЦ: 10. VSWR:1.11:1. ВНОСИМЫЕ ПОТЕРИ КСВН: 0,4 ДБ / ФУТ (1,31 ДБ/M). ЧАСТОТА 4: ЧАСТОТА, ГГЦ: 14. VSWR:1.18:1. ВНОСИМЫЕ ПОТЕРИ КСВН: 0,5 ДБ / ФУТ (1,64 ДБ/M). ЧАСТОТА 5: ЧАСТОТА, ГГЦ: 16. VSWR:1.25:1. ВНОСИМЫЕ ПОТЕРИ КСВН: 0,55 ДБ / ФУТ (1,8 ДБ/M).</t>
  </si>
  <si>
    <t>PE300-24</t>
  </si>
  <si>
    <t>КАБЕЛЬНАЯ СБОРКА (КОАКСИАЛЬНЫЙ КАБЕЛЬ С СОЕДИНИТЕЛЬНЫМИ ПРИСПОСОБЛЕНИЯМИ). ПРЕЦИЗИОННЫЙ КАБЕЛЬ SMA MALE-SMA MALE ДЛИНОЙ 72 ДЮЙМА С ИСПОЛЬЗОВАНИЕМ КОАКСИАЛЬНОГО КАБЕЛЯ СЕРИИ 160, ROHS. ОСНОВНЫЕ ТЕХНИЧЕСКИЕ ХАРАКТЕРИСТИКИ: КОННЕКТОР СЕРИИ 1: SMA. СОЕДИНИТЕЛЬ ПОЛ 1: МУЖЧИНА. КОННЕКТОР СЕРИИ 1: SMA. СОЕДИНИТЕЛЬ ПОЛ 1: МУЖЧИНА. ПОЛЯРНОСТЬ РАЗЪЕМА 1: СТАНДАРТ. УГОЛ КОННЕКТОРА 1: ПРЯМО. СПОСОБ КРЕПЛЕНИЯ РАЗЪЕМА 1: НИКТО. СОПРОТИВЛЕНИЕ РАЗЪЕМА 1: 50 ОМ. РАЗЪЕМ СЕРИИ 2: SMA. СОЕДИНИТЕЛЬ ПОЛ 2: МУЖЧИНА. ПОЛЯРНОСТЬ РАЗЪЕМА 2: СТАНДАРТ. УГОЛ РАЗЪЕМА 2: ПРЯМО. СПОСОБ КРЕПЛЕНИЯ РАЗЪЕМА 2: НИКТО. СОПРОТИВЛЕНИЕ РАЗЪЕМА 2: 50 ОМ.</t>
  </si>
  <si>
    <t>PE300-72</t>
  </si>
  <si>
    <t>ПЛАСТИКОВЫЙ КОРПУС. ПРИНАДЛЕЖНОСТЬ ДЛЯ ПЕРЕКЛЮЧАТЕЛЯ, ИЗГОТОВЛЕНА МЕТОДОМ ЛИТЬЯ С ДАЛЬНЕЙШЕЙ ОБРАБОТКОЙ. НЕ ВОЕННОГО НАЗНАЧЕНИЯ</t>
  </si>
  <si>
    <t>КАТЕГОРИЯ ПРОДУКТА: КОРПУС ДЛЯ ПЕРЕКЛЮЧАТЕЛЯ, МАТЕРИАЛ: ПЛАСТИК,</t>
  </si>
  <si>
    <t>11-89</t>
  </si>
  <si>
    <t>SANHE</t>
  </si>
  <si>
    <t>ИЗДЕЛИЯ СНАБЖЕННЫЕ РЕЗЬБОЙ, БОЛТЫ С ШЕСТИГРАННОЙ ГОЛОВКОЙ, С ГАЙКАМИ И ШАЙБАМИ ИЗ КОРРОЗИОННОСТОЙКОЙ СТАЛИ, ДЛЯ КРЕПЛЕНИЯ РАЗЪЕМОВ К ПЛАТАМ, КОРПУСАМ.</t>
  </si>
  <si>
    <t>КАТЕГОРИЯ ПРОДУКТА: ЖЕСТКИЕ МЕТРИЧЕСКИЕ РАЗЪЕМЫ, ROHS: ПОДРОБНОСТИ, ПРОДУКТ: RECEPTACLES, КОЛИЧЕСТВО РЯДОВ: 5 ROW, КОЛИЧЕСТВО ПОЗИЦИЙ: 160 POSITION, ВИД МОНТАЖА: THROUGH HOLE, ТИП ВЫВОДОВ: PRESS IN, УГОЛ МОНТАЖА: STRAIGHT, ПОКРЫТИЕ КОНТАКТА: GOLD, СЕРИЯ: HAR-BUS 64, УПАКОВКА: BULK, ТОРГОВАЯ МАРКА: HARTING, МАТЕРИАЛ КОНТАКТА: COPPER ALLOY, ШАГ: 2.54 MM, ТИП ПРОДУКТА: HARD METRIC CONNECTORS, РАЗМЕР ФАБРИЧНОЙ УПАКОВКИ: 20, ПОДКАТЕГОРИЯ: BACKPLANE CONNECTORS, ДРУГИЕ НАЗВАНИЯ ТОВАРА №: 02-02-160-2202 02 02 160 2202 2021602202</t>
  </si>
  <si>
    <t>РАЗЪЕМ СОЕДИНИТЕЛЬНЫЙ ДЛЯ ПРОВОДОВ И КАБЕЛЕЙ. НЕ БЫТОВОГО НАЗНАЧЕНИЯ., РАЗЪЕМ СОЕДИНИТЕЛЬНЫЙ ДЛЯ ПРОВОДОВ И КАБЕЛЕЙ, НЕ ДЛЯ ИСПОЛЬЗОВАНИЯ В БЫТУ, РАЗЪЕМ СОЕДИНИТЕЛЬНЫЙ ДЛЯ ПРОВОДОВ И КАБЕЛЕЙ, РАЗЪЕМ СОЕДИНИТЕЛЬНЫЙ НА ПРОВОД</t>
  </si>
  <si>
    <t>КАТЕГОРИЯ ПРОДУКТА: РАЗЪЕМЫ D-SUB СО СМЕШАННЫМИ КОНТАКТАМИ, РОХС: ПОДРОБНОСТИ, КОНФИГУРАЦИЯ КОНТАКТОВ: 13W3, КОЛИЧЕСТВО ПОЗИЦИЙ: 13 ПОЗИЦИЯ, ТИП КРЕПЛЕНИЯ: ПАНЕЛЬ, УГОЛ УСТАНОВКИ: ПРЯМОЙ, ТИП ЗАЖИМА: СКВОЗНОЕ ОТВЕРСТИЕ, УПАКОВКА: ПОДНОС, ОТФИЛЬТРОВАНО: НЕФИЛЬТРОВАННОЕ, ПОЛ: МУЖСКОЙ, ВЫСОТА: 12,5 ММ, КОЛИЧЕСТВО РЯДОВ: 2 РЯД, ТИП ПРОДУКТА: РАЗЪЕМЫ D-SUB СО СМЕШАННЫМИ КОНТАКТАМИ, КОРПУС: БАНКА, КОЛИЧЕСТВО УПАКОВКИ С ЗАВОДА: 50, ПОДКАТЕГОРИЯ: РАЗЪЕМЫ D-SUB,</t>
  </si>
  <si>
    <t>КАТЕГОРИЯ ПРОДУКТА: КОНТАКТЫ D-SUB, РОХС: ПОДРОБНОСТИ, КОНТАКТНЫЙ ПОЛ: РОЗЕТКА (ГНЕЗДО), ТИП КОНТАКТА: СИЛОВЫЕ КОНТАКТЫ, КОНТАКТНЫЙ МАТЕРИАЛ: МЕДНЫЙ СПЛАВ, КОНТАКТНЫЕ ПРОЦЕССЫ: ЗОЛОТО, ТОЛЩИНА КАБЕЛЯ: ОТ 12 AWG ДО 10 AWG,НОМИНАЛЬНЫЙ ТОК: 30 А, ОТФИЛЬТРОВАНО: -, ТИП ПРОДУКТА: КОНТАКТЫ D-SUB, КОЛИЧЕСТВО УПАКОВКИ С ЗАВОДА: 100, ПОДКАТЕГОРИЯ: РАЗЪЕМЫ D-SUB,</t>
  </si>
  <si>
    <t>9691815422</t>
  </si>
  <si>
    <t>КАТЕГОРИЯ ПРОДУКТА: РАЗЪЕМ RJ45 ДЛЯ КАБЕЛЯ ETHERNET / ДЛЯ СЕТЕВОГО КАБЕЛЯ. ВИЛКА, RJ45, PIN: 8, КАТ: 6A, ЭКРАНИРОВАННЫЙ, КОНФ: 8P8C, 28AWG-24AWG. ROHS: ПОДРОБНОСТИ; СОЕДИНИТЕЛЬНЫЙ КОНЕЦ А: RJ45; ТОРГОВАЯ МАРКА: HARTING; ТИП ПРОДУКТА: ETHERNET CABLES / NETWORKING CABLES; ПОДКАТЕГОРИЯ: CABLE ASSEMBLIES. НАПРЯЖЕНИЕ ПИТАНИЯ: ДО 48 В ПОСТОЯННОГО ТОКА. В 1 КОМПЛЕКТЕ/100 ШТУК. ВСЕГО 1 КОМПЛЕКТ/100 ШТУК.</t>
  </si>
  <si>
    <t>9451511525</t>
  </si>
  <si>
    <t>КАТЕГОРИЯ ПРОДУКТА: ИМПУЛЬСНЫЕ РЕГУЛЯТОРЫ НАПРЯЖЕНИЯ, ROHS: ПОДРОБНОСТИ, ВИД МОНТАЖА: SMD/SMT, УПАКОВКА / БЛОК: SOIC-NARROW-8, ТОПОЛОГИЯ: BUCK, ВЫХОДНОЕ НАПРЯЖЕНИЕ: 12 V, ВЫХОДНОЙ ТОК: 1 A, КОЛИЧЕСТВО ВЫХОДОВ: 1 OUTPUT, ВХОДНОЕ НАПРЯЖЕНИЕ, МИН.: 7.5 V, ВХОДНОЕ НАПРЯЖЕНИЕ, МАКС.: 76 V, ЧАСТОТА ПЕРЕКЛЮЧЕНИЙ: 125 KHZ, МИНИМАЛЬНАЯ РАБОЧАЯ ТЕМПЕРАТУРА: - 40 C, МАКСИМАЛЬНАЯ РАБОЧАЯ ТЕМПЕРАТУРА: + 125 C, СЕРИЯ: MAX5035C, УПАКОВКА: REEL, УПАКОВКА: CUT TAPE, УПАКОВКА: MOUSEREEL, ТОРГОВАЯ МАРКА: ANALOG DEVICES / MAXIM INTEGRATED, НЕСТАБИЛЬНОСТЬ ВЫХОДНОЙ НАГРУЗКИ: 150 OHMS, ТИП ПРОДУКТА: SWITCHING VOLTAGE REGULATORS, РАЗМЕР ФАБРИЧНОЙ УПАКОВКИ: 2500, ПОДКАТЕГОРИЯ: PMIC - POWER MANAGEMENT ICS, ТИП: VOLTAGE CONVERTER, ДРУГИЕ НАЗВАНИЯ ТОВАРА №: MAX5035C</t>
  </si>
  <si>
    <t>КАТЕГОРИЯ ПРОДУКТА: МОНОЛИТНЫЕ СДВОЕННЫЕ ПРИЕМОПЕРЕДАТЧИКИ СЕРИИ HI-1567. ПРЕДСТАВЛЯЮТ СОБОЙ ОДНОКРИСТАЛЬНЫЕ СДВОЕННЫЕ ПРИЕМОПЕРЕДАТЧИКИ, ПОДДЕРЖИВАЮЩИЕ ШИНУ ДАННЫХ MIL-STD-1567 И ПРЕДНАЗНАЧЕННЫЕ ДЛЯ РАБОТЫ ПРИ НАПРЯЖЕНИИ 3,3 В. СОЗДАННЫЕ НА ОСНОВЕ ПРОВЕРЕННОЙ МЕТОДОЛОГИИ ПРОЕКТИРОВАНИЯ И ПЕРЕДОВОЙ АНАЛОГОВОЙ КМОП (CMOS) ТЕХНОЛОГИИ, ЭТИ ПРИЕМОПЕРЕДАТЧИКИ РАССЕИВАЮТ ТОЛЬКО 340 МВТ, ПЕРЕДАВАЯ ПРИ 100%-М ЦИКЛЕ ЗАГРУЗКИ, ПРИ ЭТОМ СНАБЖАЯ ТРЕБУЕМОЙ МОЩНОСТЬЮ ШИНУ. ПОСРЕДСТВОМ УСТАНОВКИ ВЫВОДОВ RXENA ИЛИ RXENB НА НИЗКИЙ УРОВЕНЬ СИГНАЛА. РАЗМЕР ОПОРНОЙ ПОВЕРХНОСТИ СОСТАВЛЯЕТ ВСЕГО 0,5 Х 0,4 ДЮЙМА (1,27 Х 1,016 СМ) И ТОЛЩИНА 0,1 ДЮЙМ (0,254 СМ). МОГУТ ИСПОЛЬЗОВАТЬСЯ С ТРАНСФОРМАТОРАМИ СТАНДАРТА MIL-STD-1553 С КОЭФФИЦИЕНТОМ ТРАНСФОРМАЦИИ 1:2,5 ПРИ НЕПОСРЕДСТВЕННОМ ПОДКЛЮЧЕНИИ И 1:1,79 / 1: 1,4 ПРИ ПОДКЛЮЧЕНИИ ЧЕРЕЗ ШИНУ. ОСОБЕННОСТИ ПРИЕМОПЕРЕДАТЧИКОВ: СООТВЕТСТВИЕ MIL-STD-1553A &amp; B И ARINC 708A; РАБОТА ОТ НАПРЯЖЕНИЯ 3,3 В; КМОП-ТЕХНОЛОГИЯ ДЛЯ МАЛОЙ МОЩНОСТИ В РЕЖИМЕ ОЖИДАНИЯ; АИМЕНЬШИЙ РАЗМЕР ОПОРНОЙ ПОВЕРХНОСТИ ДЛЯ 20-ВЫВОДНОГО КОРПУСА ESOIC; МОЩНОСТЬ РАССЕИВАНИЯ – МЕНЬШЕ 0,5 ВТ; ПРОМЫШЛЕННЫЙ И РАСШИРЕННЫЙ ДИАПАЗОН РАБОЧИХ ТЕМПЕРАТУР;</t>
  </si>
  <si>
    <t>HI-1567PST</t>
  </si>
  <si>
    <t>ДАТЧИК ИЗМЕРЕНИЯ УРОВНЯ ЖИДКОСТИ. НЕ ВОЕННОГО НАЗНАЧЕНИЯ. НЕ ЯВЛЯЕТСЯ ЛОМОМ. НЕ ИМЕЮЩИЕ ФУНКЦИИ ШИФРОВАНИЯ (КРИПТОГРАФИИ)., ДАТЧИК ИЗМЕРЕНИЯ УРОВНЯ ЖИДКОСТИ. НЕ ВОЕННОГО НАЗНАЧЕНИЯ. НЕ ЯВЛЯЕТСЯ ЛОМОМ. НЕ ИМЕЮЩИЕ ФУНКЦИИ ШИФРОВАНИЯ (КРИПТОГРАФИИ).</t>
  </si>
  <si>
    <t>КАТЕГОРИЯ ПРОДУКТА: ДАТЧИК ИЗМЕРЕНИЯ УРОВНЯ ЖИДКОСТИ KUS СЕРИИ S5. ОСНОВНОЙ КОРПУС ИЗГОТОВЛЕН ИЗ НЕРЖАВЕЮЩЕЙ СТАЛИ SS316. СТАНДАРТ МОНТАЖА: SAE 5 ОТВЕРСТИЙ. СИГНАЛ СОПРОТИВЛЕНИЯ: 0 -190 ОМ. НОМИНАЛЬНАЯ МОЩНОСТЬ: 125 МВТ. МАКСИМАЛЬНЫЙ ТОК: 500 МА. РАБОЧАЯ ТЕМПЕРАТУРА: -40 ° C ~ +85°C. НАПРЯЖЕНИЕ, В 12/24. ДЛИНА, ММ 200. РАЗМЕР УПАКОВКИ ДХШХВ, М 0.12X0.3X0.08</t>
  </si>
  <si>
    <t>S5-E200 K</t>
  </si>
  <si>
    <t>KUS</t>
  </si>
  <si>
    <t>МИКРОСХЕМА ДЛЯ ОБРАБОКИ ВИДЕОСИГНАЛА. КЕРАМИЧЕСКИЙ ДЕТЕКТОР ИНФРАКРАСНОГО ИЗЛУЧЕНИЯ RTD6122CH. ТЕХНИЧЕСКИЕ ХАРАКТЕРИСТИКИ: СЕНСОРНАЯ ТЕХНОЛОГИЯ: НЕОХЛАЖДАЕМЫЙ ВОКС-МИКРОБОЛОМЕТР; СПЕКТРАЛЬНЫЙ ДИАПАЗОН: LWIR, 8-14 МКМ; ШАГ ПИКСЕЛЯ: 12 МКМ; ФОРМАТ МАТРИЦЫ: 640?512; РАБОТОСПОСОБНОСТЬ: ?99.5%; NETD: &lt;40 МКМ (ПРИ F/1.0, 50 ГЦ, 300 К); ТЕПЛОВАЯ ПОСТОЯННАЯ ВРЕМЕНИ: &lt;10 МС; ЧАСТОТА КАДРОВ : ?60 ГЦ; ПОТРЕБЛЯЕМАЯ МОЩНОСТЬ: &lt;170 МВТ (ПРИ ЧАСТОТЕ 50 ГЦ, 25?C); ВЫХОДНОЙ ФОРМАТ: 14 БИТ; РЕЖИМ С ШИРОКИМ ДИНАМИЧЕСКИМ ДИАПАЗОНОМ: ПОДДЕРЖИВАЕТ ИЗМЕРЕНИЕ ТЕМПЕРАТУРЫ ОТ -40 ДО 600?C (ПРИ F/1.0); РЕЖИМ СЧИТЫВАНИЯ: РЕЖИМ ВРАЩАЮЩЕГОСЯ ЗАТВОРА: ПОСТРОЧНЫЙ; ЗЕРКАЛЬНОЕ ОТОБРАЖЕНИЕ: НАПРАВЛЕНИЯ X И Y; КОРРЕКЦИЯ НЕРАВНОМЕРНОСТИ: ВСТРОЕННАЯ 6-РАЗРЯДНАЯ КОРРЕКЦИЯ НЕРАВНОМЕРНОСТИ; ДИАПАЗОН РАБОЧИХ ТЕМПЕРАТУР: -40°C ~ +85°C; ТИП УПАКОВКИ: 32-КОНТАКТНЫЙ КЕРАМИЧЕСКИЙ ВАКУУМНЫЙ КОРПУС; РАЗМЕР: 22?22?4,68 ММ3 (БЕЗ ШТЫРЯ). ПРИМЕНЯЕТСЯ В КАЧЕСТВЕ КОМПЛЕКТУЮЩИХ ДЛЯ СБОРКИ ТЕЛЕВИЗИОННЫХ КАМЕР.</t>
  </si>
  <si>
    <t>RTD6122CH</t>
  </si>
  <si>
    <t>INFIRAY</t>
  </si>
  <si>
    <t>КАТЕГОРИЯ ПРОДУКТА: АВТОМОБИЛЬНЫЕ РАЗЪЕМЫ, ROHS: ПОДРОБНОСТИ, ПРОДУКТ: HOUSINGS, ТИП ПРИНАДЛЕЖНОСТЕЙ: -, КОЛИЧЕСТВО ПОЗИЦИЙ: 14 POSITION, ШАГ: 5 MM, ТИП РАЗЪЁМА: RECEPTACLE (FEMALE), ВИД МОНТАЖА: CABLE MOUNT / FREE HANGING, ТИП ВЫВОДОВ: CRIMP, ПОКРЫТИЕ КОНТАКТА: -, ЦВЕТ: BLACK, СЕРИЯ: JUNIOR POWER TIMER, КОММЕРЧЕСКОЕ ОБОЗНАЧЕНИЕ: TIMER, ПРИМЕНЕНИЕ: WIRE TO WIRE, ТОРГОВАЯ МАРКА: TE CONNECTIVITY / AMP, ТИП КОНТАКТА: WITHOUT SOCKET CONTACTS, МАТЕРИАЛ КОРПУСА: POLYBUTYLENE TEREPHTHALATE (PBT), МЕХАНИЗМ БЛОКИРОВКИ: ON THE TERMINAL, КОЛИЧЕСТВО РЯДОВ: 3 ROW, ТИП ПРОДУКТА: AUTOMOTIVE CONNECTORS, РАЗМЕР ФАБРИЧНОЙ УПАКОВКИ: 500, ПОДКАТЕГОРИЯ: AUTOMOTIVE CONNECTORS, ТИП: CONNECTOR HOUSING. НАПРЯЖЕНИЕ ПИТАНИЯ 12 ВОЛЬТ ПОСТОЯННОГО ТОКА.</t>
  </si>
  <si>
    <t>1355206-1</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</si>
  <si>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СВЕТОЧУВСТВИТЕЛЬНАЯ МАТРИЦА</t>
  </si>
  <si>
    <t>ОПТИЧЕСКИЕ, СВЕТОЧУВСТВИТЕЛЬНЫЕ МАТРИЦЫ. ДАТЧИКИ ИЗОБРАЖЕНИЯ ИСПОЛЬЗУЮТ ВЫСОКОЧУВСТВИТЕЛЬНЫЕ ПИКСЕЛИ РАЗМЕРОМ 4,8 М X 4,8 М, КОТОРЫЕ ПОДДЕРЖИВАЮТ МАЛОШУМЯЩИЕ РЕЖИМЫ “КОНВЕЙЕРНОГО” И “ТРИГГЕРНОГО” ГЛОБАЛЬНОГО СЧИТЫВАНИЯ С ЗАТВОРА. ДАТЧИКИ ПОДДЕРЖИВАЮТ КОРРЕЛИРОВАННУЮ ДВОЙНУЮ ВЫБОРКУ. СЧИТЫВАНИЕ (CDS), СНИЖАЮЩЕЕ УРОВЕНЬ ШУМА И УВЕЛИЧИВАЮЩЕЕ ДИНАМИЧЕСКИЙ ДИАПАЗОН. ДАТЧИК ОСНАЩЕН ВСТРОЕННЫМИ ПРОГРАММИРУЕМЫМИ УСИЛИТЕЛЯМИ УСИЛЕНИЯ И 10-РАЗРЯДНЫМИ АНАЛОГО-ЦИФРОВЫМИ ПРЕОБРАЗОВАТЕЛЯМИ. ВРЕМЯ ИНТЕГРИРОВАНИЯ И ПАРАМЕТРЫ УСИЛЕНИЯ МОГУТ БЫТЬ ПЕРЕНАСТРОЕНЫ БЕЗ КАКИХ-ЛИБО ВИДИМЫХ ИСКАЖЕНИЙ ИЗОБРАЖЕНИЯ. ОПЦИОНАЛЬНО ВСТРОЕННЫЙ КОНТУР АВТОМАТИЧЕСКОГО УПРАВЛЕНИЯ ЭКСПОЗИЦИЕЙ (AEC) УПРАВЛЯЕТ ЭТИМИ ПАРАМЕТРАМИ ДИНАМИЧЕСКИ. УРОВЕНЬ ЧЕРНОГО ИЗОБРАЖЕНИЯ ЛИБО КАЛИБРУЕТСЯ АВТОМАТИЧЕСКИ, ЛИБО МОЖЕТ БЫТЬ СКОРРЕКТИРОВАН ПУТЕМ ДОБАВЛЕНИЯ ПРОГРАММИРУЕМОГО ПОЛЬЗОВАТЕЛЕМ СМЕЩЕНИЯ. ВЫСОКИЙ УРОВЕНЬ ПРОГРАММИРУЕМОСТИ С ИСПОЛЬЗОВАНИЕМ ЧЕТЫРЕХПРОВОДНОГО ПОСЛЕДОВАТЕЛЬНОГО ПЕРИФЕРИЙНОГО ИНТЕРФЕЙСА ПОЗВОЛЯЕТ ПОЛЬЗОВАТЕЛЮ СЧИТЫВАТЬ ДАННЫЕ ИЗ КОНКРЕТНЫХ ИНТЕРЕСУЮЩИХ ОБЛАСТЕЙ. МОЖНО ЗАПРОГРАММИРОВАТЬ ДО ШЕСТНАДЦАТИ ОБЛАСТЕЙ , ДОСТИГАЯ ЕЩЕ БОЛЕЕ ВЫСОКОЙ ЧАСТОТЫ КАДРОВ. ИНТЕРФЕЙС ПЕРЕДАЧИ ДАННЫХ ИЗОБРАЖЕНИЯ УСТРОЙСТВ P1?SN/SE/FN СОСТОИТ ИЗ ВОСЬМИ ПОЛОС LVDS, ОБЛЕГЧАЮЩИХ ПЕРЕДАЧУ КАДРОВ. КАТЕГОРИЯ ПРОДУКТА: СВЕТОЧУВСТВИТЕЛЬНЫЕ МАТРИЦЫ. ROHS: ПОДРОБНОСТИ. ТИП: CMOS IMAGE SENSOR. РАСПОЗНАВАНИЕ ЦВЕТА: COLOR. УПАКОВКА / БЛОК: LCC-84. УПАКОВКА: TRAY. ЧУВСТВИТЕЛЬНЫЙ К ВЛАЖНОСТИ: YES. ТИП ПРОДУКТА: IMAGE SENSORS. СЕРИЯ: PYTHON5000. ПОДКАТЕГОРИЯ: SENSORS. РАЗМЕР ПИКСЕЛЯ4.8µM X 4.8µM. ACTIVE PIXEL ARRAY2592H X 2048V. КАДРОВ В СЕКУНДУ: 100.  АПРЯЖЕНИЕ - ПОСТАВКА1.8 V ~ 3.3 V. РАБОЧАЯ ТЕМПЕРАТУРА-40°C ~ 85°C (TJ).</t>
  </si>
  <si>
    <t>NOIP1SE5000A-QTI</t>
  </si>
  <si>
    <t>ПРОГРАММИРУЕМАЯ ЛОГИЧЕСКАЯ ИНТЕГРАЛЬНАЯ СХЕМА. КАТЕГОРИЯ ПРОДУКТА: FPGA - ПРОГРАММИРУЕМАЯ ВЕНТИЛЬНАЯ МАТРИЦА, ROHS: ПОДРОБНОСТИ, СЕРИЯ: XC7K325T, КОЛИЧЕСТВО ЛОГИЧЕСКИХ ЭЛЕМЕНТОВ: 326080 LE, АДАПТИВНЫЕ ЛОГИЧЕСКИЕ МОДУЛИ - ALMS: 50950 ALM, ВСТРОЕННАЯ ПАМЯТЬ: 15.64 MBIT, КОЛИЧЕСТВО ВХОДОВ/ВЫХОДОВ: 500 I/O, НАПРЯЖЕНИЕ ПИТАНИЯ - МИН.: 970 MV, НАПРЯЖЕНИЕ ПИТАНИЯ - МАКС.: 1.03 V, МИНИМАЛЬНАЯ РАБОЧАЯ ТЕМПЕРАТУРА: - 40 C, МАКСИМАЛЬНАЯ РАБОЧАЯ ТЕМПЕРАТУРА: + 100 C, ДИАПАЗОН ДАННЫХ: 12.5 GB/S, КОЛИЧЕСТВО ТРАНСИВЕРОВ: 16 TRANSCEIVER, ВИД МОНТАЖА: SMD/SMT, УПАКОВКА / БЛОК: FBGA-900, ТОРГОВАЯ МАРКА: XILINX, РАСПРЕДЕЛЕННОЕ ОЗУ: 4000 KBIT, ВСТРОЕННАЯ БЛОЧНАЯ ПАМЯТЬ - EBR: 16020 KBIT, МАКСИМАЛЬНАЯ РАБОЧАЯ ЧАСТОТА: 640 MHZ, ЧУВСТВИТЕЛЬНЫЙ К ВЛАЖНОСТИ: YES, КОЛИЧЕСТВО БЛОКОВ ЛОГИЧЕСКИХ МАССИВОВ (LAB): 25475 LAB, РАБОЧЕЕ НАПРЯЖЕНИЕ ПИТАНИЯ: 1.2 V TO 3.3 V, ТИП ПРОДУКТА: FPGA - FIELD PROGRAMMABLE GATE ARRAY, РАЗМЕР ФАБРИЧНОЙ УПАКОВКИ: 1, ПОДКАТЕГОРИЯ: PROGRAMMABLE LOGIC ICS, КОММЕРЧЕСКОЕ ОБОЗНАЧЕНИЕ: KINTEX</t>
  </si>
  <si>
    <t>XC7K325T-1FFG900I</t>
  </si>
  <si>
    <t>ПАКЕТ АНТИСТАТИЧЕСКИЙ, ПОСТАВЛЯЕТСЯ ДЛЯ СОБСТВЕННЫХ НУЖД ДЛЯ УПАКОВКИ ЭЛЕКТРОННЫХ КОМПОНЕНТОВ НА СКЛАДЕ.</t>
  </si>
  <si>
    <t>ПАКЕТ АНТИСТАТИЧЕСКИЙ, ИЗГОТОВЛЕН ИЗ ПОЛИЭТИЛЕНА, РАЗМЕР 240*310 ММ</t>
  </si>
  <si>
    <t>240*310</t>
  </si>
  <si>
    <t>ПАКЕТ АНТИСТАТИЧЕСКИЙ, ИЗГОТОВЛЕН ИЗ ПОЛИЭТИЛЕНА, РАЗМЕР 240*220 ММ</t>
  </si>
  <si>
    <t>240*220</t>
  </si>
  <si>
    <t>КАТЕГОРИЯ ПРОДУКТА: AC-DC ПРОМЫШЛЕННЫЙ БЛОК ПИТАНИЯ НА DIN-РЕЙКУ; ВЫХОД 24В ПРИ 5А; МЕТАЛЛИЧЕСКИЙ КОРПУС, МОНТАЖ НА DIN РЕЙКУ: ВЫХОДНАЯ МОЩНОСТЬ: 24VDC, ВХОДНОЕ НАПРЯЖЕНИЕ: 120 В, ВЫХОДНОЙ ТОК 5А, РАЗМЕРЫ: 40X125,2X113,5 ММ, РАБОЧАЯ ТЕМПЕРАТУРА -20 +60С</t>
  </si>
  <si>
    <t>EDR-120-24</t>
  </si>
  <si>
    <t>MEAN WELL</t>
  </si>
  <si>
    <t>ПРЕОБРАЗОВАТЕЛИ СТАТИЧЕСКИЕ ПРОЧИЕ: ПРЕОБРАЗОВАТЕЛЬ ПЕРЕМЕННОГО ТОКА В ПОСТОЯННЫЙ</t>
  </si>
  <si>
    <t>КАТЕГОРИЯ ПРОДУКТА: AC-DC ПРОМЫШЛЕННЫЙ БЛОК ПИТАНИЯ ДЛЯ DIN-РЕЙКИ. ROHS: ПОДРОБНОСТИ. ПРОДУКТ: SWITCHING SUPPLIES . ТИП ВХОДА: 1-PHASE / SINGLE PHASE. ВЫХОДНАЯ МОЩНОСТЬ: 12 W. ВХОДНОЕ НАПРЯЖЕНИЕ: 85 VAC TO 264 VAC, 120 VDC TO 370 VDC. КОЛИЧЕСТВО ВЫХОДОВ: 1 OUTPUT. ВЫХОДНОЕ НАПРЯЖЕНИЕ-КАНАЛ 1: 5 VDC. ВЫХОДНОЙ ТОК-КАНАЛ 1: 2.4 A. ВЫХОДНОЕ НАПРЯЖЕНИЕ-КАНАЛ 2: -. ВЫХОДНОЙ ТОК-КАНАЛ 2: -. ВЫХОДНОЕ НАПРЯЖЕНИЕ-КАНАЛ 3: -. ВЫХОДНОЙ ТОК-КАНАЛ 3: -. ОТРАСЛЬ ПРОМЫШЛЕННОСТИ: INDUSTRIAL. ДЛИНА: 54.5 MM. ШИРИНА: 17.5 MM. ВЫСОТА: 9 MM. НАПРЯЖЕНИЕ ИЗОЛЯЦИИ: 3 KVRMS. МАКСИМАЛЬНАЯ РАБОЧАЯ ТЕМПЕРАТУРА: + 70 C. МИНИМАЛЬНАЯ РАБОЧАЯ ТЕМПЕРАТУРА: - 30 C. ВИД МОНТАЖА: DIN RAIL MOUNT. ОТКРЫТАЯ/ЗАКРЫТАЯ РАМА: ENCLOSED. ДИАПАЗОН РАБОЧИХ ТЕМПЕРАТУР: - 30 C TO + 70 C. ТИП ПРОДУКТА: DIN RAIL POWER SUPPLIES. ПОДКАТЕГОРИЯ: AC-DC POWER SUPPLY.</t>
  </si>
  <si>
    <t>ES</t>
  </si>
  <si>
    <t>ИСПАНИЯ</t>
  </si>
  <si>
    <t>HDR-15-5</t>
  </si>
  <si>
    <t>КАТУШКА ПОСТОЯННОЙ ИНДУКТИВНОСТИ, КАТЕГОРИЯ ПРОДУКТА: КАТУШКИ ПОСТОЯННОЙ ИНДУКТИВНОСТИ, ПРОДУКТ: AUTOMOTIVE INDUCTORS, ТИП ВЫВОДОВ: SMD/SMT, ЭКРАНИРОВАНИЕ: SHIELDED, ИНДУКТИВНОСТЬ: 1 UH, ДОПУСТИМОЕ ОТКЛОНЕНИЕ: 20 %, МАКСИМАЛЬНЫЙ ПОСТОЯННЫЙ ТОК: 9.6 A, МАКСИМАЛЬНОЕ СОПРОТИВЛЕНИЕ ПОСТОЯННОМУ ТОКУ: 14.6 MOHMS, МИНИМАЛЬНАЯ РАБОЧАЯ ТЕМПЕРАТУРА: - 40 C, МАКСИМАЛЬНАЯ РАБОЧАЯ ТЕМПЕРАТУРА: + 125 C, ПРЕРЫВАНИЕ: -, ВИД МОНТАЖА: PCB MOUNT, ДЛИНА: 4.3 MM, ШИРИНА: 4.3 MM, ВЫСОТА: 2.1 MM, МАТЕРИАЛ СЕРДЕЧНИКА: COMPOSITE, КВАЛИФИКАЦИЯ: AEC-Q200, СЕРИЯ: XAL4020, УПАКОВКА: CUT TAPE, УПАКОВКА: MOUSEREEL, УПАКОВКА: REEL, ПРИМЕНЕНИЕ: POWER, ЧАСТОТА СОБСТВЕННЫХ КОЛЕБАНИЙ: 79 MHZ, РАЗМЕР ФАБРИЧНОЙ УПАКОВКИ: 1000, ТЕСТОВАЯ ЧАСТОТА: 100 KHZ, ДРУГИЕ НАЗВАНИЯ ТОВАРА №: XAL4020-102MEB, ВЕС ИЗДЕЛИЯ: 87 MG</t>
  </si>
  <si>
    <t>XAL4020-102MEC</t>
  </si>
  <si>
    <t>КАТЕГОРИЯ ПРОДУКТА: СИЛОВЫЕ ИНДУКТОРЫ - ПОВЕРХНОСТНЫЙ МОНТАЖ, ROHS: ПОДРОБНОСТИ, ТИП: POWER INDUCTOR, ТИП ВЫВОДОВ: SMD/SMT, ЭКРАНИРОВАНИЕ: UNSHIELDED, ИНДУКТИВНОСТЬ: 2.2 UH, ДОПУСТИМОЕ ОТКЛОНЕНИЕ: 0,2, МАКСИМАЛЬНЫЙ ПОСТОЯННЫЙ ТОК: 2.8 A, МАКСИМАЛЬНОЕ СОПРОТИВЛЕНИЕ ПОСТОЯННОМУ ТОКУ: 60 MOHMS, ТОК НАСЫЩЕНИЯ: 5.1 A, МИНИМАЛЬНАЯ РАБОЧАЯ ТЕМПЕРАТУРА: - 40 C, МАКСИМАЛЬНАЯ РАБОЧАЯ ТЕМПЕРАТУРА: + 125 C, Q МИН.: 33, ВИД МОНТАЖА: PCB MOUNT, ДЛИНА: 4.8 MM, ШИРИНА: -, ВЫСОТА: -, ДИАМЕТР: 5.8 MM, МАТЕРИАЛ СЕРДЕЧНИКА: FERRITE, СЕРИЯ: SDR0604, УПАКОВКА: REEL, УПАКОВКА: CUT TAPE, УПАКОВКА: MOUSEREEL, ПРИМЕНЕНИЕ: POWER, ТОРГОВАЯ МАРКА: BOURNS, ТИП ЯДРА: WIREWOUND, ПРОДУКТ: POWER INDUCTORS, ТИП ПРОДУКТА: POWER INDUCTORS - SMD, ЧАСТОТА СОБСТВЕННЫХ КОЛЕБАНИЙ: 79 MHZ, РАЗМЕР ФАБРИЧНОЙ УПАКОВКИ: 400, ПОДКАТЕГОРИЯ: INDUCTORS, CHOKES &amp; COILS, ПРЕРЫВАНИЕ: STANDARD</t>
  </si>
  <si>
    <t>SDR0604-2R2ML</t>
  </si>
  <si>
    <t>КАТУШКА ПОСТОЯННОЙ ИНДУКТИВНОСТИ, КАТЕГОРИЯ ПРОДУКТА: КАТУШКИ ПОСТОЯННОЙ ИНДУКТИВНОСТИ, ПРОДУКТ: POWER INDUCTORS, ТИП: WIREWOUND, ТИП ВЫВОДОВ: SMD/SMT, ЭКРАНИРОВАНИЕ: SHIELDED, ИНДУКТИВНОСТЬ: 3.3 UH, ДОПУСТИМОЕ ОТКЛОНЕНИЕ: 30 %, МАКСИМАЛЬНЫЙ ПОСТОЯННЫЙ ТОК: 6.5 A, МАКСИМАЛЬНОЕ СОПРОТИВЛЕНИЕ ПОСТОЯННОМУ ТОКУ: 30 MOHMS, МИНИМАЛЬНАЯ РАБОЧАЯ ТЕМПЕРАТУРА: - 40 C, МАКСИМАЛЬНАЯ РАБОЧАЯ ТЕМПЕРАТУРА: + 105 C, ПРЕРЫВАНИЕ: -, ВИД МОНТАЖА: PCB MOUNT, ДЛИНА: 6 MM, ШИРИНА: 6 MM, ВЫСОТА: 4.5 MM, МАТЕРИАЛ СЕРДЕЧНИКА: METAL, СЕРИЯ: VLS-EX, УПАКОВКА: CUT TAPE, УПАКОВКА: MOUSEREEL, УПАКОВКА: REEL, ПРИМЕНЕНИЕ: POWER, РАЗМЕР ФАБРИЧНОЙ УПАКОВКИ: 1500, ТЕСТОВАЯ ЧАСТОТА: 100 KHZ, ВЕС ИЗДЕЛИЯ: 400 MG</t>
  </si>
  <si>
    <t>VLS6045EX-3R3N</t>
  </si>
  <si>
    <t>АНТЕННЫ И АНТЕННЫЕ ОТРАЖАТЕЛИ ВСЕХ ТИПОВ; ЧАСТИ, ИСПОЛЬЗУЕМЫЕ ВМЕСТЕ С ЭТИМИ ИЗДЕЛИЯМИ: АНТЕННА GSM ДЛЯ СЕТЕВОГО ОБОРУДОВАНИЯ, НЕ ДЛЯ ПОЖАРНЫХ СИСТЕМ</t>
  </si>
  <si>
    <t>АНТЕННА LTE / 4G С ВИНТОВЫМ КРЕПЛЕНИЕМ. ОПИСАНИЕ ПРОДУКТА: ЧАСТОТА (МГЦ):850-960/1710-2170/2500-2700. КОЭФФИЦИЕНТ УСИЛЕНИЯ КСВН ?2. (ДБИ): 2,5. МАКСИМАЛЬНАЯ ВХОДНАЯ МОЩНОСТЬ (ВТ): 60.  ХОДНОЕ СОПРОТИВЛЕНИЕ (ОМ): 50. ПОЛЯРИЗАЦИЯ: ВЕРТИКАЛЬНЫЙ. РАЗМЕР (ММ): ?46 ? 14,5. ДЛИНА КАБЕЛЯ (М): 2,3,5 И Т.Д. ТИП КАБЕЛЯ: КОАКСИАЛЬНЫЙ RG174. РАЗЪЕМ: SMA / SMB / SMC / BNC / FME / TNC / MCX / MMCX И Т.Д. КРЕПЛЕНИЕ: ВИНТ (ОТВЕРСТИЕ / КРЫША). КОРПУС: ЧЕРНЫЙ. ТЕМПЕРАТУРА ХРАНЕНИЯ: ОТ-45 ? ДО + 75 ?. РАБОЧАЯ ТЕМПЕРАТУРА: ОТ-45 ? ДО + 75 ?. В КОМПЛЕКТЕ С КОАКСИАЛЬНЫМ КАБЕЛЕМ ДЛИНОЙ 5 МЕТРОВ.</t>
  </si>
  <si>
    <t>ANTENNA BY-LTE-10 WITH 5M CABLE</t>
  </si>
  <si>
    <t>BEYONDOOR ELECTRONICS</t>
  </si>
  <si>
    <t>ЗВУКОВЫЕ ИЛИ ВИЗУАЛЬНЫЕ СИГНАЛИЗАЦИОННЫЕ УСТРОЙСТВА: ПЬЕЗОЭЛЕКТРИЧЕСКИЙ ИЗЛУЧАТЕЛЬ ЗВУКА, ОСНАЩЕН КОНТАКТНЫМИ РАЗЪЕМАМИ ДЛЯ ПОВЕРХНОСТНОГО МОНТАЖА НА ПЛАТУ, ИСПОЛЬЗУЕТСЯ В ПРИБОРОСТРОЕНИИ (НЕ ЛОМ ЭЛЕКТРООБОРУДОВАНИЯ, НЕ ЯВЛЯЕТСЯ СРЕДСТВАМИ ПОЖАРНЫХ И ОХРАННЫХ СИСТЕМ, НЕ ДЛЯ ЖЕЛЕЗНОДОРОЖНОГО ТРАНСПОРТА).</t>
  </si>
  <si>
    <t>КАТЕГОРИЯ ПРОДУКТА: ПЬЕЗОИЗЛУЧАТЕЛИ И ЗВУКОВЫЕ ИНДИКАТОРЫ, ROHS: ПОДРОБНОСТИ, ПРОДУКТ: BUZZER. МОНТАЖ НА ПАНЕЛЬ. СЕРИИ: 31, ТИП: BUZZER. УРОВЕНЬ ЗВУКОВОГО ДАВЛЕНИЯ: 88 DBA; ЧАСТОТА: 2 KHZ; НОМИНАЛЬНОЕ НАПРЯЖЕНИЕ: 26 VDC; НОМИНАЛЬНЫЙ ТОК: 100 MA; ТИП ВЫВОДОВ: SOLDER LUG; ВИД МОНТАЖА: PANEL MOUNT; ПАРАМЕТРЫ IP: IP40; ДИАМЕТР: 16 MM; ГАБАРИТЫ: 18 MM X 24 MM X 46.5 MM; ВЫСОТА: 18 MM; ВЫСОТА – ДЮЙМЫ: 0.709 IN; ВЫСОТА – ММ: 18 MM; ДЛИНА: 46.5 MM; ДЛИНА – ДЮЙМЫ: 1.831 IN; ДЛИНА – ММ: 46.5 MM; ТИП ПРОДУКТА: AUDIO INDICATORS &amp; ALERTS; ПОДКАТЕГОРИЯ: AUDIO DEVICES; ШИРИНА: 24 MM; ШИРИНА – ДЮЙМЫ: 0.945 IN; ШИРИНА – ММ: 24 MM.</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</si>
  <si>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TAJ; ЁМКОСТЬ: 22 UF; НОМИНАЛЬНОЕ НАПРЯЖЕНИЕ ПОСТОЯННОГО ТОКА: 35 VDC; ДОПУСТИМОЕ ОТКЛОНЕНИЕ: 20 %; ЭФФЕКТИВНОЕ ПОСЛЕДОВАТЕЛЬНОЕ СОПРОТИВЛЕНИЕ: 900 MOHMS; КОРПУС - ДЮЙМЫ: 2917; КОРПУС - ММ: 7343; РЕГ. КОД ВЫСОТА: 2.9 MM; МИНИМАЛЬНАЯ РАБОЧАЯ ТЕМПЕРАТУРА: - 55 C; МАКСИМАЛЬНАЯ РАБОЧАЯ ТЕМПЕРАТУРА: + 125 C; ТИП ВЫВОДОВ: SMD/SMT; КОЭФФИЦИЕНТ ЗАТУХАНИЯ, DF: 6; ТОК УТЕЧКИ: 7.7 UA; ДЛИНА: 7.3 MM; УПАКОВКА / БЛОК: 2917 (7343 METRIC); ПРОДУКТ: TANTALUM SOLID STANDARD GRADE - OTHER VARIOUS; РАЗМЕР ФАБРИЧНОЙ УПАКОВКИ: 500; ТИП: GENERAL PURPOSE SMT CHIP TANTALUM CAPACITORS; ШИРИНА: 4.3 MM; ДРУГИЕ НАЗВАНИЯ ТОВАРА №: TAJD226M035R; ВЕС ИЗДЕЛИЯ: 400 MG</t>
  </si>
  <si>
    <t>TAJD226M035RNJ</t>
  </si>
  <si>
    <t>КАТЕГОРИЯ ПРОДУКТА: ТАНТАЛОВЫЕ КОНДЕНСАТОРЫ - ТВЕРДЫЕ, ДЛЯ ПОВЕРХНОСТНОГО МОНТАЖА, ROHS: ПОДРОБНОСТИ, СЕРИЯ: TAJ, ЁМКОСТЬ: 47 UF, НОМИНАЛЬНОЕ НАПРЯЖЕНИЕ ПОСТОЯННОГО ТОКА: 10 VDC, ДОПУСТИМОЕ ОТКЛОНЕНИЕ: 0,2, ЭФФЕКТИВНОЕ ПОСЛЕДОВАТЕЛЬНОЕ СОПРОТИВЛЕНИЕ: 1 OHMS, КОРПУС - ДЮЙМЫ: 1210,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0,08, ТОК УТЕЧКИ: 4.7 UA, ДЛИНА: 3.5 MM, ПРОДУКТ: TANTALUM SOLID STANDARD GRADE - OTHER VARIOUS, ТИП ПРОДУКТА: TANTALUM CAPACITORS, РАЗМЕР ФАБРИЧНОЙ УПАКОВКИ: 2000, ПОДКАТЕГОРИЯ: CAPACITORS, ТИП: GENERAL PURPOSE SMT CHIP TANTALUM CAPACITORS, ШИРИНА: 2.8 MM, ДРУГИЕ НАЗВАНИЯ ТОВАРА №: TAJB476M010R</t>
  </si>
  <si>
    <t>TAJB476M010RNJ</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</si>
  <si>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16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ТОРГОВАЯ МАРКА: MURATA ELECTRONICS, ЕМКОСТЬ - НФ: 1000 NF, КЛАСС: CLASS 2, ДЛИНА: 2 MM, УПАКОВКА / БЛОК: 0805 (2012 METRIC), ТИП ПРОДУКТА: CERAMIC CAPACITORS, РАЗМЕР ФАБРИЧНОЙ УПАКОВКИ: 3000, ПОДКАТЕГОРИЯ: CAPACITORS, ТИП: CHIP MULTILAYER CERAMIC CAPACITORS FOR AUTOMOTIVE, НОМИНАЛЬНОЕ НАПРЯЖЕНИЕ ПЕРЕМЕННОГО ТОКА: -, ШИРИНА: 1.25 MM</t>
  </si>
  <si>
    <t>GCM21BR71C105KA58L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</si>
  <si>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16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РАЗМЕР ФАБРИЧНОЙ УПАКОВКИ: 10000, ВЕС ИЗДЕЛИЯ: 1.500 MG</t>
  </si>
  <si>
    <t>GRM155R71C104KA88D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</si>
  <si>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16 VDC; ДИЭЛЕКТРИЧЕСКИЙ: X7R; ДОПУСТИМОЕ ОТКЛОНЕНИЕ: 5 %;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SMD COMM X7R; КЛАСС: CLASS 2; ДЛИНА: 3.2 MM; УПАКОВКА / БЛОК: 1206 (3216 METRIC); РАЗМЕР ФАБРИЧНОЙ УПАКОВКИ: 2000; ТИП: X7R DIELECTRIC COMMERCIAL GRADE MLCCS; НОМИНАЛЬНОЕ НАПРЯЖЕНИЕ ПЕРЕМЕННОГО ТОКА: -; ШИРИНА: 1.6 MM; ДРУГИЕ НАЗВАНИЯ ТОВАРА №: C1206C106J4RAC7800; ВЕС ИЗДЕЛИЯ: 27 MG</t>
  </si>
  <si>
    <t>КАТЕГОРИЯ ПРОДУКТА: СПЕЦИАЛЬНЫЕ КЕРАМИЧЕСКИЕ КОНДЕНСАТОРЫ, ROHS: ПОДРОБНОСТИ, СЕРИЯ: 550L, ПРОДУКТ: RF MICROWAVE / HIGH Q, ТИП ВЫВОДОВ: SMD/SMT, ЁМКОСТЬ: 0.1 UF, ДОПУСТИМОЕ ОТКЛОНЕНИЕ: 0,1, МИНИМАЛЬНАЯ РАБОЧАЯ ТЕМПЕРАТУРА: - 55 C, МАКСИМАЛЬНАЯ РАБОЧАЯ ТЕМПЕРАТУРА: + 85 C, ДЛИНА: 1.016 MM, УПАКОВКА: REEL, УПАКОВКА: CUT TAPE, УПАКОВКА: MOUSEREEL, ТОРГОВАЯ МАРКА: KYOCERA AVX, ЕМКОСТЬ - НФ: 100 NF, ЕМКОСТЬ - ПФ: 100000 PF, ВЫСОТА: 0.61 MM, ТИП ПРОДУКТА: CERAMIC CAPACITORS, РАЗМЕР ФАБРИЧНОЙ УПАКОВКИ: 1000, ПОДКАТЕГОРИЯ: CAPACITORS, КОММЕРЧЕСКОЕ ОБОЗНАЧЕНИЕ: UBC, ТИП: ULTRA BROADBAND MLCCS, ШИРИНА: 0.508 MM, ДРУГИЕ НАЗВАНИЯ ТОВАРА №: ATC550L104KTT</t>
  </si>
  <si>
    <t>ATC550L104KTT</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</si>
  <si>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10 VDC, ДИЭЛЕКТРИЧЕСКИЙ: X5R, ДОПУСТИМОЕ ОТКЛОНЕНИЕ: 0,2, КОРПУС - ДЮЙМЫ: 1206, КОРПУС - ММ: 3216, ВЫСОТА: 1.6 MM, МИНИМАЛЬНАЯ РАБОЧАЯ ТЕМПЕРАТУРА: - 55 C, МАКСИМАЛЬНАЯ РАБОЧАЯ ТЕМПЕРАТУРА: + 85 C, ПРОДУКТ: GENERAL TYPE MLCCS, ТИП ВЫВОДОВ: SMD/SMT, ПРЕРЫВАНИЕ: STANDARD, СЕРИЯ: C, УПАКОВКА: REEL, УПАКОВКА: CUT TAPE, УПАКОВКА: MOUSEREEL, ТОРГОВАЯ МАРКА: TDK, КЛАСС: CLASS2, ДЛИНА: 3.2 MM, ТИП ПРОДУКТА: CERAMIC CAPACITORS, РАЗМЕР ФАБРИЧНОЙ УПАКОВКИ: 2000, ПОДКАТЕГОРИЯ: CAPACITORS, ТИП: MULTILAYER CERAMIC CHIP CAPACITOR, НОМИНАЛЬНОЕ НАПРЯЖЕНИЕ ПЕРЕМЕННОГО ТОКА: -, ШИРИНА: 1.6 MM, ДРУГИЕ НАЗВАНИЯ ТОВАРА №: C3216X5R1A476MTJ00N C3216X5R1A476MT C3216X5R1A476MTJ00N</t>
  </si>
  <si>
    <t>C3216X5R1A476M160AB</t>
  </si>
  <si>
    <t>КОНДЕНСАТОР ПОСТОЯННОЙ ЕМКОСТИ, ПРОЧИЙ, РЕЗИСТОРЫ ПЕРЕМЕННЫЕ ПРОЧИЕ, ВКЛЮЧАЯ РЕОСТАТЫ И ПОТЕНЦИОМЕТРЫ, МОЩНОСТЬЮ БОЛЕЕ 20 ВТ</t>
  </si>
  <si>
    <t>КАТЕГОРИЯ ПРОДУКТА: СУПЕРКОНДЕНСАТОРЫ / ИОНИСТОРЫ, ROHS: ПОДРОБНОСТИ, СЕРИЯ: CPH, ПРОДУКТ: ELECTRIC DOUBLE LAYER CAPACITORS, ТИП ВЫВОДОВ: SMD/SMT, ЁМКОСТЬ: 11000 UF, НОМИНАЛЬНОЕ НАПРЯЖЕНИЕ ПОСТОЯННОГО ТОКА: 3.3 VDC, ЭФФЕКТИВНОЕ ПОСЛЕДОВАТЕЛЬНОЕ СОПРОТИВЛЕНИЕ: 160 OHMS, МИНИМАЛЬНАЯ РАБОЧАЯ ТЕМПЕРАТУРА: - 20 C, МАКСИМАЛЬНАЯ РАБОЧАЯ ТЕМПЕРАТУРА: + 60 C, ОРИЕНТАЦИЯ: HORIZONTAL, ДЛИНА: 3.2 MM, ШИРИНА: 2.5 MM, ВЫСОТА: 0.9 MM, СРОК СЛУЖБЫ: -, УПАКОВКА: REEL, УПАКОВКА: CUT TAPE, УПАКОВКА: MOUSEREEL, ТОРГОВАЯ МАРКА: SEIKO SEMICONDUCTORS, ЕМКОСТЬ - МКФ: 11000 UF, ДИАПАЗОН РАБОЧИХ ТЕМПЕРАТУР: - 20 C TO + 60 C, ТИП ПРОДУКТА: SUPERCAPACITORS / ULTRACAPACITORS, РАЗМЕР ФАБРИЧНОЙ УПАКОВКИ: 10000, ПОДКАТЕГОРИЯ: CAPACITORS, ТИП: FLAT RECTANGULAR, ДРУГИЕ НАЗВАНИЯ ТОВАРА №: CPH3225A-2K</t>
  </si>
  <si>
    <t>00</t>
  </si>
  <si>
    <t>НЕИЗВЕСТНО</t>
  </si>
  <si>
    <t>CPH3225A</t>
  </si>
  <si>
    <t>SEIKO</t>
  </si>
  <si>
    <t>КАТЕГОРИЯ ПРОДУКТА: ВАРИСТОРЫ, ROHS: ПОДРОБНОСТИ, СЕРИЯ: STANDARDD, ПРОДУКТ: MOVS, ВИД МОНТАЖА: PCB MOUNT, ТИП ВЫВОДОВ: RADIAL, НОМИНАЛЬНОЕ НАПРЯЖЕНИЕ ПЕРЕМЕННОГО ТОКА: 300 VAC, НОМИНАЛЬНОЕ НАПРЯЖЕНИЕ ПОСТОЯННОГО ТОКА: 385 VDC, НАПРЯЖЕНИЕ ВАРИСТОРА: 470 V, НАПРЯЖЕНИЕ ФИКСАЦИИ: 775 V, ДИАМЕТР: 10 MM, ПИКОВЫЙ ТОК ПЕРЕГРУЗКИ: 2.5 KA, НОМИНАЛЬНАЯ ЭНЕРГИЯ ВЫБРОСА: 47 J, ЁМКОСТЬ: 180 PF, МИНИМАЛЬНАЯ РАБОЧАЯ ТЕМПЕРАТУРА: - 40 C, МАКСИМАЛЬНАЯ РАБОЧАЯ ТЕМПЕРАТУРА: + 105 C, УПАКОВКА: BULK, ТОРГОВАЯ МАРКА: EPCOS / TDK, ТИП ПРОДУКТА: VARISTORS, РАЗМЕР ФАБРИЧНОЙ УПАКОВКИ: 500, ПОДКАТЕГОРИЯ: VARISTORS, ДОПУСТИМОЕ ОТКЛОНЕНИЕ: 0,1, ДРУГИЕ НАЗВАНИЯ ТОВАРА №: B72210S301K101. МАКСИМАЛЬНАЯ МОЩНОСТЬ: 47 ВАТТ.</t>
  </si>
  <si>
    <t>B72210S0301K101</t>
  </si>
  <si>
    <t>ВЫКЛЮЧАТЕЛИ АВТОМАТИЧЕСКИЕ НА СИЛУ ТОКА НЕ БОЛЕЕ 63 А, ПРОЧИЕ</t>
  </si>
  <si>
    <t>АВТОМАТИЧЕСКИЙ ВЫКЛЮЧАТЕЛЬ ДВУХПОЛЮСНЫЙ S202M B10. ОПИСАНИЕ: МОДУЛЬНЫЙ АВТОМАТИЧЕСКИЙ ВЫКЛЮЧАТЕЛЬ ПРЕДНАЗНАЧЕННЫЙ ДЛЯ ЗАЩИТЫ ЦЕПЕЙ ПЕРЕМЕННОГО ТОКА ОТ КОРОТКОГО ЗАМЫКАНИЯ И ПЕРЕГРУЗКИ. ДОПОЛНИТЕЛЬНЫЙ ЗАЖИМ ДАЕТ ВОЗМОЖНОСТЬ ПРИСОЕДИНЕНИЯ ШИНЫ-ГРЕБЕНКИ ШТЫРЬКОВОГО ТИПА В ВЕРХНЕЙ ЧАСТИ АВТОМАТА. ИМЕЕТ ВОЗМОЖНОСТЬ УСТАНОВКИ ДОПОЛНИТЕЛЬНЫХ КОНТАКТОВ, НЕЗАВИСИМОГО РАСЦЕПИТЕЛЯ, РАСЦЕПИТЕЛЯ МИНИМАЛЬНОГО НАПРЯЖЕНИЯ И МОТОРНОГО ПРИВОДА. РЕКОМЕНДОВАН ДЛЯ ПРОМЫШЛЕННОГО ИСПОЛЬЗОВАНИЯ В СЕТЯХ СО СРЕДНИМИ ЗНАЧЕНИЯМИ ТОКА КОРОТКОГО ЗАМЫКАНИЯ. УСТАНАВЛИВАЕТСЯ НА DIN-РЕЙКУ. МИНИАТЮРНЫЕ АВТОМАТИЧЕСКИЕ ВЫКЛЮЧАТЕЛИ ABB SYSTEM PRO M COMPACT S200M ПРЕДНАЗНАЧЕНЫ ДЛЯ ОГРАНИЧЕНИЯ ТОКА. ОНИ ИМЕЮТ ДВА РАЗЛИЧНЫХ МЕХАНИЗМА ОТКЛЮЧЕНИЯ: МЕХАНИЗМ ТЕПЛОВОГО ОТКЛЮЧЕНИЯ С ЗАДЕРЖКОЙ ДЛЯ ЗАЩИТЫ ОТ ПЕРЕГРУЗКИ И ЭЛЕКТРОМЕХАНИЧЕСКИЙ МЕХАНИЗМ ОТКЛЮЧЕНИЯ ДЛЯ ЗАЩИТЫ ОТ КОРОТКОГО ЗАМЫКАНИЯ. ТЕХНИЧЕСКИЕ ПАРАМЕТРЫ: РАЗРЫВНАЯ СПОСОБНОСТЬ ПРИ МАКСИМАЛЬНОМ НОМИНАЛЬНОМ НАПРЯЖЕНИИ: 10 КА. АВТОМАТИЧЕСКИЙ ВЫКЛЮЧАТЕЛЬ ТИПА: MCB. НОМИНАЛЬНЫЙ ТОК: 10A. НОМЕР МОДЕЛИ: S202M-B10. СПОСОБ МОНТАЖА: КРЕПЛЕНИЕ НА DIN-РЕЙКУ. КОЛИЧЕСТВО ПОЛЮСОВ: 2P. ЛИНЕЙКА: SYSTEM PRO M COMPACT. НОМИНАЛЬНОЕ НАПРЯЖЕНИЕ ПЕРЕМЕННОГО ТОКА: 440В. НОМИНАЛЬНОЕ НАПРЯЖЕНИЕ ПОСТОЯННОГО ТОКА: 125В. СЕРИЯ: S200M. ХАРАКТЕРИСТИКИ СРАБАТЫВАНИЯ: ТИП B. ШИРИНА 35 ММ.</t>
  </si>
  <si>
    <t>S202M-B10(2CDS272001R0105)</t>
  </si>
  <si>
    <t>ВЫКЛЮЧАТЕЛЬ АВТОМАТИЧЕСКИЙ ЧЕТЫРЕХПОЛЮСНОЙ S204M B50UC (2CDS274061R0505). СЕРИЯ: S204M UC. КЛАСС: АВТОМАТИЧЕСКИЕ ВЫКЛЮЧАТЕЛИ. НОМИНАЛЬНЫЙ ТОК, А: 50; НОМИНАЛЬНАЯ ОТКЛЮЧАЮЩАЯ СПОСОБНОСТЬ ПО EN 60898, КА: 6; НОМИНАЛЬНАЯ ОТКЛЮЧАЮЩАЯ СПОСОБНОСТЬ ПО IEC 60947-2, КА: 6; ЧАСТОТА, ГЦ: 50; ГЛУБИНА УСТАНОВОЧНАЯ (ВСТРАИВАЕМАЯ), ММ: 69; ОБЩЕЕ КОЛИЧЕСТВО ПОЛЮСОВ: 4; КОЛИЧЕСТВО ЗАЩИЩЕННЫХ ПОЛЮСОВ: 4; МОДУЛЬНАЯ ШИРИНА (ОБЩЕЕ КОЛ-ВО МОДУЛЬНЫХ РАССТОЯНИЙ): 4; КЛАСС ТОКООГРАНИЧЕНИЯ: 3; КАТЕГОРИЯ ПЕРЕНАПРЯЖЕНИЯ: 3; СТЕПЕНЬ ЗАГРЯЗНЕНИЯ: 3; ОДНОВРЕМЕННОЕ ОТКЛЮЧЕНИЕ НЕЙТРАЛИ (N): НЕТ; ВОЗМОЖНА ДОПОЛНИТЕЛЬНАЯ КОМПЛЕКТАЦИЯ: ДА; НОМИНАЛЬНОЕ (РАСЧЕТНОЕ) НАПРЯЖЕНИЕ, В: 440...440; ХАРАКТЕРИСТИКА СРАБАТЫВАНИЯ (КРИВАЯ ТОКА): B; ТИП НАПРЯЖЕНИЯ AC (ПЕРЕМЕННЫЙ); СТЕПЕНЬ ЗАЩИТЫ (IP): IP20.</t>
  </si>
  <si>
    <t>S204M-B50UC(2CDS274061R0505)</t>
  </si>
  <si>
    <t>РЕЛЕ НА НАПРЯЖЕНИЕ БОЛЕЕ 60 В</t>
  </si>
  <si>
    <t>ТЕПЛОВОЕ РЕЛЕ ПЕРЕГРУЗКИ 3P 1,2-1,8А. ДИАПАЗОН: TESYS - ТИП УСТРОЙСТВА ИЛИ ЕГО АКСЕССУАРОВ: ДИФФЕРЕНЦИАЛЬНОЕ ТЕПЛОВОЕ РЕЛЕ ПЕРЕГРУЗКИ - КРАТКОЕ НАЗВАНИЕ УСТРОЙСТВА: LR2K - ПРИМЕНЕНИЕ РЕЛЕ: ЗАЩИТА ДВИГАТЕЛЯ - СОВМЕСТИМОСТЬ ИЗДЕЛИЙ: LC1K, LC7K, LP1K, LP4K - ТИП СЕТИ: ПЕРЕМЕННЫЙ ТОК, ПОСТОЯННЫЙ ТОК - [UI] НОМИНАЛЬНОЕ НАПРЯЖЕНИЕ ИЗОЛЯЦИИ: 600 В СИЛОВАЯ ЦЕПЬ В СООТВЕТСТВИИ С CSA C22.2 № 14, 690 В СИЛОВАЯ ЦЕПЬ В СООТВЕТСТВИИ С BS 4941, 690 В СИЛОВАЯ ЦЕПЬ В СООТВЕТСТВИИ С IEC 60947, 750 В СИЛОВАЯ ЦЕПЬ В СООТВЕТСТВИИ С VDE 0110 ГРУППА C. ПРЕИМУЩЕСТВА: БЕЗОПАСНОСТЬ И ЭФФЕКТИВНАЯ ЗАЩИТА. ОБЛАДАЯ ВСТРОЕННОЙ ФУНКЦИЕЙ РУЧНОГО И АВТОМАТИЧЕСКОГО СБРОСА И ПРОСТОТОЙ УСТАНОВКИ, ТЕПЛОВЫЕ РЕЛЕ ПЕРЕГРУЗКИ МОДЕЛИ LR2 K ОТЛИЧАЮТСЯ НАДЕЖНОСТЬЮ И ОХВАТЫВАЮТ ШИРОКИЙ ДИАПАЗОН ТИПОРАЗМЕРОВ ДВИГАТЕЛЯ ВПЛОТЬ ДО 16 А. ИХ МОЖНО ИСПОЛЬЗОВАТЬ СОВМЕСТНО С КОНТАКТОРАМИ TESYS K ДЛЯ СОЗДАНИЯ ЧРЕЗВЫЧАЙНО КОМПАКТНОГОПУСКАТЕЛЯ.... ПРИМЕНЕНИЯ: - ПРОМЫШЛЕННОСТЬ, ИНФРАСТРУКТУРА, СТРОИТЕЛЬСТВО И Т. Д.:, СТАНДАРТНАЯ ЗАЩИТА ЭЛЕКТРОДВИГАТЕЛЯ., ЗАЩИТА ЦЕПИ., ЗАЩИТА ОТ: ПЕРЕГРУЗКИ И ОПРОКИДЫВАНИЯ ЭЛЕКТРОДВИГАТЕЛЯ, ОБРЫВА ФАЗЫ. ТИП ПОДКЛЮЧЕНИЯ СИЛОВОЙ ЭЛЕКТРИЧ. ЦЕПИ ВИНТОВОЕ СОЕДИНЕНИЕ. КОЛИЧЕСТВО ВСПОМОГАТ. ПЕРЕКЛЮЧАЮЩИХ КОНТАКТОВ: 0. КОЛИЧЕСТВО ВСПОМОГАТ. НОРМАЛЬНО ЗАМКНУТЫХ (НЗ) КОНТАКТОВ: 1. КОЛИЧЕСТВО ВСПОМОГАТ. НОРМАЛЬНО РАЗОМКНУТЫХ (НО) КОНТАКТОВ: 1. РЕГУЛИРУЕМЫЙ ДИАПАЗОН ТОКА, А: 1.20...1.80. КЛАСС ЗАЩИТЫ: КЛАСС 10. СПОСОБ МОНТАЖА: НЕПОСРЕДСТВ. КРЕПЛ./ОБОСОБЛЕНН. РАЗМЕЩЕНИЕ. МАКС. ДОПУСТИМОЕ РАБ. НАПРЯЖЕНИЕ UE, В: 690.</t>
  </si>
  <si>
    <t>LR2-K0307</t>
  </si>
  <si>
    <t>SCHNEIDER ELECTRIC</t>
  </si>
  <si>
    <t>КАТЕГОРИЯ ПРОДУКТА: ПОВОРОТНЫЕ ПЕРЕКЛЮЧАТЕЛИ, ROHS: ПОДРОБНОСТИ, ТОРГОВАЯ МАРКА: SCHNEIDER ELECTRIC, ТИП ПРОДУКТА: ROTARY SWITCHES, РАЗМЕР ФАБРИЧНОЙ УПАКОВКИ: 1, ПОДКАТЕГОРИЯ: SWITCHES. ХАРАКТЕРИСТИКИ: НАИМЕНОВАНИЕ В ПРАЙСЕ ПРОИЗВОДИТЕЛЯ: КУЛАЧКОВЫЙ ПЕРЕК. 22ММ 12А 3+\0\ K1I023QCH. ТИП ИЗДЕЛИЯ: ПЕРЕКЛЮЧАТЕЛЬ. НОМИНАЛЬНЫЙ ТОК,А: 12. НАПРЯЖЕНИЕ, В: 690. СТЕПЕНЬ ЗАЩИТЫ:  P65. ВИД РУКОЯТКИ: ФЛАЖОК. СПОСОБ МОНТАЖА: НА ЛИЦЕВУЮ ПАНЕЛЬ. КОЛИЧЕСТВО ПОЛЮСОВ, ШТ: 3. ЦВЕТ: ЧЕРНЫЙ. ТИП УПРАВЛЕНИЯ: РУКОЯТКА ПОВОРОТНАЯ. МОЩНОСТЬ, КВТ: 1.5. ТИП ПОДКЛЮЧЕНИЯ: ВИНТОВОЕ ИП ПОДКЛЮЧЕНИЯ СИЛОВОЙ ЦЕПИ: ВИНТОВОЕ СОЕДИНЕНИЕ. ТИП УПРАВЛЯЮЩЕГО ЭЛЕМЕНТА: УДЛИНЕННАЯ ПОВОРОТНАЯ РУКОЯТКА.</t>
  </si>
  <si>
    <t>K1I023QCH</t>
  </si>
  <si>
    <t>РАЗЪЕМ НА ПЛАТУ, КАТЕГОРИЯ ПРОДУКТА: РАЗЪЕМЫ DIN 41612, КОЛИЧЕСТВО ПОЗИЦИЙ: 96 POSITION, КОЛИЧЕСТВО РЯДОВ: 3 ROW, ШАГ: 2.54 MM, ТИП: C, ТИП ВЫВОДОВ: SOLDER PIN, УГОЛ МОНТАЖА: RIGHT, ПОКРЫТИЕ КОНТАКТА: NICKEL, МАТЕРИАЛ КОНТАКТА: COPPER ALLOY, СЕРИЯ: DIN-SIGNAL C, УПАКОВКА: BULK, МАТЕРИАЛ КОРПУСА: THERMOPLASTIC, РЯДОВ ПОД НАГРУЗКОЙ: A + B + C, РАЗМЕР ФАБРИЧНОЙ УПАКОВКИ: 100, ДЛИНА СВОБОДНОГО КОНЦА: 3 MM, КОММЕРЧЕСКОЕ ОБОЗНАЧЕНИЕ: DIN-SIGNAL, ДРУГИЕ НАЗВАНИЯ ТОВАРА №: 09-03-196-6921 09 03 196 6921 9031966921, ВЕС ИЗДЕЛИЯ: 14 G</t>
  </si>
  <si>
    <t>КАТЕГОРИЯ ПРОДУКТА: ЖЕСТКИЕ МЕТРИЧЕСКИЕ РАЗЪЕМЫ, ROHS: ПОДРОБНОСТИ, ПРОДУКТ: HEADERS, КОЛИЧЕСТВО РЯДОВ: 5 ROW, КОЛИЧЕСТВО ПОЗИЦИЙ: 154 POSITION, ТИП ВЫВОДОВ: PRESS IN, УГОЛ МОНТАЖА: STRAIGHT, ПОКРЫТИЕ КОНТАКТА: GOLD, СЕРИЯ: HAR-BUS HM, ТИП: TYPE A, МАТЕРИАЛ КОНТАКТА: COPPER ALLOY, МАТЕРИАЛ КОРПУСА: THERMOPLASTIC, ШАГ: 2 MM, ТИП ПРОДУКТА: HARD METRIC CONNECTORS, РАЗМЕР ФАБРИЧНОЙ УПАКОВКИ: 10, ПОДКАТЕГОРИЯ: BACKPLANE CONNECTORS, ДРУГИЕ НАЗВАНИЯ ТОВАРА №: 017-01-154-2203 017 01 154 2203</t>
  </si>
  <si>
    <t>17011542203</t>
  </si>
  <si>
    <t>КАТЕГОРИЯ ПРОДУКТА: МЕЖПЛАТНЫЕ И ПРОМЕЖУТОЧНЫЕ СОЕДИНИТЕЛИ, ROHS: ПОДРОБНОСТИ, ПРОДУКТ: HERMAPHRODITIC CONNECTORS, КОЛИЧЕСТВО ПОЗИЦИЙ: 80 POSITION, ШАГ: 0.5 MM, КОЛИЧЕСТВО РЯДОВ: 2 ROW, ТИП ВЫВОДОВ: SOLDER, УГОЛ МОНТАЖА: VERTICAL, НОМИНАЛЬНЫЙ ТОК: 2 A, НОМИНАЛЬНОЕ НАПРЯЖЕНИЕ: 160 VAC, МАКСИМАЛЬНАЯ СКОРОСТЬ ПЕРЕДАЧИ: 16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LSHM, УПАКОВКА: REEL, УПАКОВКА: CUT TAPE, ПРИМЕНЕНИЕ: POWER, SIGNAL, ТОРГОВАЯ МАРКА: SAMTEC, ДИАПАЗОН ДАННЫХ: 16 GBPS, КЛАСС ОГНЕОПАСНОСТИ: UL 94 V-0, ВИД МОНТАЖА: BOARD LOCK, ТИП ПРОДУКТА: BOARD TO BOARD &amp; MEZZANINE CONNECTORS, РАЗМЕР ФАБРИЧНОЙ УПАКОВКИ: 475, ПОДКАТЕГОРИЯ: BOARD TO BOARD &amp; MEZZANINE CONNECTORS, КОММЕРЧЕСКОЕ ОБОЗНАЧЕНИЕ: RAZOR BEAM</t>
  </si>
  <si>
    <t>LSHM-140-04.0-L-DV-A-S-K-TR</t>
  </si>
  <si>
    <t>РАЗЪЕМ ДЛЯ МОНТАЖА НА ПЕЧАТНУЮ ПЛАТУ, ПРОДУКТ: CONNECTORS, ТИП РАЗЪЁМА: FEMALE, КОЛИЧЕСТВО ПОЗИЦИЙ: 20 POSITION, ШАГ: 0.8 MM, ПОКРЫТИЕ КОНТАКТА: GOLD, ВИД МОНТАЖА: SMD/SMT, УГОЛ МОНТАЖА: RIGHT ANGEL, УПАКОВКА: CUT TAPE, УПАКОВКА: MOUSEREEL, УПАКОВКА: REEL, ЦВЕТ: BLACK, МАТЕРИАЛ КОРПУСА: LIQUID CRYSTAL POLYMER (LCP), ТИП: SFP, МАТЕРИАЛ КОНТАКТА: PHOSPHOR BRONZE, КЛАСС ОГНЕОПАСНОСТИ: UL 94 V-0, КОЛИЧЕСТВО ПОРТОВ: 1 PORT, СООТВЕТСТВИЕ: UL, РАЗМЕР ФАБРИЧНОЙ УПАКОВКИ: 480, ДРУГИЕ НАЗВАНИЯ ТОВАРА №: 1367073-1</t>
  </si>
  <si>
    <t>1367073-1</t>
  </si>
  <si>
    <t>РАЗЪЕМ СОЕДИНИТЕЛЬНЫЙ НА ПЕЧАТНУЮ ПЛАТУ. ХАРАКТЕРИСТИКИ: ROHS:КОМПЛАЕНС: ROHS:COMPLIANT. БЕССВИНЦОВАЯ СТАТУС: LEAD FREE. ДОЛГОВЕЧНОСТЬ: 25 ЦИКЛОВ. НОМИНАЛЬНОЕ ЭЛЕКТРИЧЕСКОЕ НАПРЯЖЕНИЕ: 50В. НОМИНАЛЬНЫЙ ТОК:0,5 А. КОНТАКТНОЕ СОПРОТИВЛЕНИЕ:40 МОМ МАКС. СОПРОТИВЛЕНИЕ ИЗОЛЯЦИИ:250 МОМ. СЕРИЯ: AS0B3. ТИП: SMT 0,50ММ [.020”]. КОЛИЧЕСТВО КОНТАКТОВ:230 ПОЗ. ОРИЕНТАЦИЯ РАЗЪЕМА: ПОД ПРЯМЫМ УГЛОМ. КОНТАКТНЫЙ МАТЕРИАЛ: МЕДНЫЙ СПЛАВ. ЦВЕТ КОРПУСА: СЛОНОВАЯ КОСТЬ. МАТЕРИАЛ КОРПУСА: ТЕРМОПЛАСТИЧНЫЙ, UL 94V-0. ТИП МОНТАЖА: ПОВЕРХНОСТНЫЙ МОНТАЖ НА ПЕЧАТНУЮ ПЛАТУ. ОЛИЧЕСТВО КОНТАКТНЫХ РЯДОВ: 2. ДИАПАЗОН РАБОЧИХ ТЕМПЕРАТУР: - ОТ 40С ДО 85С. УПАКОВОЧНАЯ ЛЕНТА И КАТУШКА. ШАГ(ММ): 0,5 (ММ). ВЫСОТА ИЗДЕЛИЯ (ММ) 7,8(ММ).</t>
  </si>
  <si>
    <t>AS0B326-S78N-7F</t>
  </si>
  <si>
    <t>FOXCONN</t>
  </si>
  <si>
    <t>КАТЕГОРИЯ ПРОДУКТА: МЕЖПЛАТНЫЕ И ПРОМЕЖУТОЧНЫЕ СОЕДИНИТЕЛИ, ROHS: ПОДРОБНОСТИ, ПРОДУКТ: HEADERS, КОЛИЧЕСТВО ПОЗИЦИЙ: 156 POSITION, ШАГ: 0.64 MM, КОЛИЧЕСТВО РЯДОВ: 2 ROW, ТИП ВЫВОДОВ: SOLDER, УГОЛ МОНТАЖА: VERTICAL, ПОКРЫТИЕ КОНТАКТА: GOLD, МАТЕРИАЛ КОНТАКТА: PHOSPHOR BRONZE, МАТЕРИАЛ КОРПУСА: LIQUID CRYSTAL POLYMER (LCP), УПАКОВКА: TRAY, ТОРГОВАЯ МАРКА: SAMTEC, ВИД МОНТАЖА: PCB, ТИП ПРОДУКТА: BOARD TO BOARD &amp; MEZZANINE CONNECTORS, РАЗМЕР ФАБРИЧНОЙ УПАКОВКИ: 26, ПОДКАТЕГОРИЯ: BOARD TO BOARD &amp; MEZZANINE CONNECTORS</t>
  </si>
  <si>
    <t>ASP-129637-03</t>
  </si>
  <si>
    <t>КАТЕГОРИЯ ПРОДУКТА: РАЗЪЕМЫ, КЛЕММЫ И ЗАЖИМЫ, ROHS: ПОДРОБНОСТИ, ПРОДУКТ: HEADERS, ТИП: SHROUDED, КОЛИЧЕСТВО ПОЗИЦИЙ: 4 POSITION, ШАГ: 4.2 MM, КОЛИЧЕСТВО РЯДОВ: 2 ROW, ИНТЕРВАЛ МЕЖДУ РЯДАМИ: 4.2 MM, ВИД МОНТАЖА: THROUGH HOLE, ТИП ВЫВОДОВ: SOLDER PIN, УГОЛ МОНТАЖА: RIGHT ANGLE, ТИП КОНТАКТА: PIN (MALE), ПОКРЫТИЕ КОНТАКТА: GOLD, ДЛИНА КОНЕЧНОГО ЗАЖИМА: 3.6 MM, СЕРИЯ: 5569, КОММЕРЧЕСКОЕ ОБОЗНАЧЕНИЕ: MINI-FIT JR., ПРИМЕНЕНИЕ: WIRE-TO-BOARD, POWER, МИНИМАЛЬНАЯ РАБОЧАЯ ТЕМПЕРАТУРА: - 40 C, МАКСИМАЛЬНАЯ РАБОЧАЯ ТЕМПЕРАТУРА: + 105 C, УПАКОВКА: BULK, ТИП ПРИНАДЛЕЖНОСТЕЙ: -, ТОРГОВАЯ МАРКА: MOLEX, МАТЕРИАЛ КОНТАКТА: BRASS, ТИП КОНТАКТА: -, НОМИНАЛЬНЫЙ ТОК: 13 A, КЛАСС ОГНЕОПАСНОСТИ: UL 94 V-2, ЦВЕТ КОЖУХА: NATURAL, МАТЕРИАЛ КОРПУСА: NYLON, ТИП ПРОДУКТА: HEADERS &amp; WIRE HOUSINGS, РАЗМЕР ФАБРИЧНОЙ УПАКОВКИ: 1320, ПОДКАТЕГОРИЯ: HEADERS &amp; WIRE HOUSINGS, НОМИНАЛЬНОЕ НАПРЯЖЕНИЕ: 600 V, ДРУГИЕ НАЗВАНИЯ ТОВАРА №: 5569-04A2GS2-T 0026013115</t>
  </si>
  <si>
    <t>26-01-3115</t>
  </si>
  <si>
    <t>КАТЕГОРИЯ ПРОДУКТА: РАЗЪЕМЫ, КЛЕММЫ И ЗАЖИМЫ НА ПЛАТУ, ROHS: ПОДРОБНОСТИ, ПРОДУКТ: HEADERS, ТИП: POWER, КОЛИЧЕСТВО ПОЗИЦИЙ: 4 POSITION, ШАГ: 4.2 MM, КОЛИЧЕСТВО РЯДОВ: 2 ROW, ИНТЕРВАЛ МЕЖДУ РЯДАМИ: 4.2 MM, ВИД МОНТАЖА: BOARD LOCK, ТИП ВЫВОДОВ: SOLDER PIN, УГОЛ МОНТАЖА: RIGHT ANGLE, ТИП КОНТАКТА: PIN (MALE), ПОКРЫТИЕ КОНТАКТА: GOLD, ДЛИНА КОНЕЧНОГО ЗАЖИМА: 3.6 MM, СЕРИЯ: 5569, КОММЕРЧЕСКОЕ ОБОЗНАЧЕНИЕ: MINI-FIT JR., МИНИМАЛЬНАЯ РАБОЧАЯ ТЕМПЕРАТУРА: - 40 C, МАКСИМАЛЬНАЯ РАБОЧАЯ ТЕМПЕРАТУРА: + 105 C, УПАКОВКА: BULK, ТИП ПРИНАДЛЕЖНОСТЕЙ: -, ТОРГОВАЯ МАРКА: MOLEX, МАТЕРИАЛ КОНТАКТА: BRASS, ТИП КОНТАКТА: -, НОМИНАЛЬНЫЙ ТОК: 13 A, КЛАСС ОГНЕОПАСНОСТИ: UL 94 V-0, ЦВЕТ КОЖУХА: NATURAL, МАТЕРИАЛ КОРПУСА: NYLON, ТИП ПРОДУКТА: HEADERS &amp; WIRE HOUSINGS, РАЗМЕР ФАБРИЧНОЙ УПАКОВКИ: 5280, ПОДКАТЕГОРИЯ: HEADERS &amp; WIRE HOUSINGS, НОМИНАЛЬНОЕ НАПРЯЖЕНИЕ: 600 V, ДРУГИЕ НАЗВАНИЯ ТОВАРА №: 5569-04A2GS2-210-T 0026013128</t>
  </si>
  <si>
    <t>26013128</t>
  </si>
  <si>
    <t>КАТЕГОРИЯ ПРОДУКТА: АВТОМОБИЛЬНЫЕ РАЗЪЕМЫ, ROHS: ПОДРОБНОСТИ, ПРОДУКТ: ACCESSORIES, ТИП ПРИНАДЛЕЖНОСТЕЙ: WIRE SEAL, КОЛИЧЕСТВО ПОЗИЦИЙ: -, ШАГ: -, ТИП РАЗЪЁМА: -, ВИД МОНТАЖА: CABLE MOUNT / FREE HANGING, ТИП ВЫВОДОВ: -, ПОКРЫТИЕ КОНТАКТА: -, ЦВЕТ: YELLOW, СЕРИЯ: SUPERSEAL 1.5, КОММЕРЧЕСКОЕ ОБОЗНАЧЕНИЕ: SUPERSEAL, УПАКОВКА: BULK, ТОРГОВАЯ МАРКА: TE CONNECTIVITY, ОПИСАНИЕ/ФУНКЦИЯ: AMP SUPERSEAL 1.5MM SERIES, AUTOMOTIVE SEALS &amp; CAVITY PLUGS, МАТЕРИАЛ: SILICONE, МАКСИМАЛЬНАЯ РАБОЧАЯ ТЕМПЕРАТУРА: + 130 C, МИНИМАЛЬНАЯ РАБОЧАЯ ТЕМПЕРАТУРА: - 40 C, ТИП ПРОДУКТА: AUTOMOTIVE CONNECTORS, РАЗМЕР ФАБРИЧНОЙ УПАКОВКИ: 10000, ПОДКАТЕГОРИЯ: AUTOMOTIVE CONNECTORS</t>
  </si>
  <si>
    <t>281934-2</t>
  </si>
  <si>
    <t>РАЗЪЕМ СОЕДИНИТЕЛЬНЫЙ, КОЛИЧЕСТВО ПОЗИЦИЙ: 2 POSITION, ТИП РАЗЪЁМА: FEMALE, ВИД МОНТАЖА: PANEL MOUNT, ТИП ВЫВОДОВ: CRIMP, ПОКРЫТИЕ КОНТАКТА: -, СЕРИЯ: SUPERSEAL 1.5, УПАКОВКА: BULK, ПРИМЕНЕНИЕ: WIRE-TO-WIRE, ЦВЕТ: BLACK, ВЫСОТА: 32.2 MM, МАТЕРИАЛ КОРПУСА: POLYAMIDE (PA), ДЛИНА: 17.1 MM, УГОЛ МОНТАЖА: STRAIGHT, КОЛИЧЕСТВО РЯДОВ: 1 ROW, НОМИНАЛЬНОЕ НАПРЯЖЕНИЕ: 24 VDC, ШИРИНА: 9.3 MM, МЕХАНИЗМ БЛОКИРОВКИ: ON THE TERMINAL, ШАГ: 6 MM, МАКСИМАЛЬНАЯ РАБОЧАЯ ТЕМПЕРАТУРА: + 125 C, МИНИМАЛЬНАЯ РАБОЧАЯ ТЕМПЕРАТУРА: - 40 C, РАЗМЕР ФАБРИЧНОЙ УПАКОВКИ: 800, КОММЕРЧЕСКОЕ ОБОЗНАЧЕНИЕ: SUPERSEAL, ВЕС ИЗДЕЛИЯ: 2.700 G</t>
  </si>
  <si>
    <t>282080-1</t>
  </si>
  <si>
    <t>КАТЕГОРИЯ ПРОДУКТА: АВТОМОБИЛЬНЫЕ РАЗЪЕМЫ, ROHS: ПОДРОБНОСТИ, ПРОДУКТ: TERMINALS, ТИП ПРИНАДЛЕЖНОСТЕЙ: -, КОЛИЧЕСТВО ПОЗИЦИЙ: -, ШАГ: -, ТИП РАЗЪЁМА: PIN (MALE), ВИД МОНТАЖА: CABLE MOUNT / FREE HANGING, ТИП ВЫВОДОВ: CRIMP, ПОКРЫТИЕ КОНТАКТА: TIN, МИНИМАЛЬНЫЙ СОРТАМЕНТ ПРОВОДА : 18 AWG, МАКСИМАЛЬНЫЙ СОРТАМЕНТ ПРОВОДА : 16 AWG, СЕРИЯ: SUPERSEAL 1.5, КОММЕРЧЕСКОЕ ОБОЗНАЧЕНИЕ: SUPERSEAL, УПАКОВКА: REEL, ТОРГОВАЯ МАРКА: TE CONNECTIVITY / AMP, МАТЕРИАЛ КОНТАКТА: TIN, ТИП КОНТАКТА: PIN, TAB, НОМИНАЛЬНЫЙ ТОК: 14 A, ОПИСАНИЕ/ФУНКЦИЯ: AMP SUPERSEAL 1.5MM SERIES, AUTOMOTIVE TERMINALS, ФУНКЦИЯ СЦЕПЛЕНИЯ: CLEAN BODY, МАКСИМАЛЬНАЯ РАБОЧАЯ ТЕМПЕРАТУРА: + 125 C, МИНИМАЛЬНАЯ РАБОЧАЯ ТЕМПЕРАТУРА: - 40 C, ТИП ПРОДУКТА: AUTOMOTIVE CONNECTORS, РАЗМЕР ФАБРИЧНОЙ УПАКОВКИ: 4000, ПОДКАТЕГОРИЯ: AUTOMOTIVE CONNECTORS, ТИП: QUICK CONNECT, ДИАПАЗОН СОРТАМЕНТА ПРОВОДОВ: 15 AWG TO 18 AWG</t>
  </si>
  <si>
    <t>282109-1</t>
  </si>
  <si>
    <t>КАТЕГОРИЯ ПРОДУКТА: АВТОМОБИЛЬНЫЕ РАЗЪЕМЫ, ROHS: ПОДРОБНОСТИ, ПРОДУКТ: TERMINALS, ТИП ПРИНАДЛЕЖНОСТЕЙ: -, КОЛИЧЕСТВО ПОЗИЦИЙ: -, ШАГ: -, ТИП РАЗЪЁМА: RECEPTACLE (FEMALE), ВИД МОНТАЖА: CABLE MOUNT / FREE HANGING, ТИП ВЫВОДОВ: CRIMP, ПОКРЫТИЕ КОНТАКТА: TIN, МИНИМАЛЬНЫЙ СОРТАМЕНТ ПРОВОДА : 18 AWG, МАКСИМАЛЬНЫЙ СОРТАМЕНТ ПРОВОДА : 15 AWG, СЕРИЯ: SUPERSEAL 1.5, КОММЕРЧЕСКОЕ ОБОЗНАЧЕНИЕ: SUPERSEAL, УПАКОВКА: REEL, ТОРГОВАЯ МАРКА: TE CONNECTIVITY / AMP, МАТЕРИАЛ КОНТАКТА: TIN, ТИП КОНТАКТА: SOCKET, НОМИНАЛЬНЫЙ ТОК: 14 A, ОПИСАНИЕ/ФУНКЦИЯ: AMP SUPERSEAL 1.5MM SERIES, AUTOMOTIVE TERMINALS, ФУНКЦИЯ СЦЕПЛЕНИЯ: LOCKING LANCE, МАКСИМАЛЬНАЯ РАБОЧАЯ ТЕМПЕРАТУРА: + 125 C, МИНИМАЛЬНАЯ РАБОЧАЯ ТЕМПЕРАТУРА: - 40 C, УГОЛ МОНТАЖА: STRAIGHT, ТИП ПРОДУКТА: AUTOMOTIVE CONNECTORS, РАЗМЕР ФАБРИЧНОЙ УПАКОВКИ: 4000, ПОДКАТЕГОРИЯ: AUTOMOTIVE CONNECTORS, ТИП: SINGLE WIRE SEAL (SWS), ДИАПАЗОН СОРТАМЕНТА ПРОВОДОВ: 15 AWG TO 18 AWG</t>
  </si>
  <si>
    <t>282110-1</t>
  </si>
  <si>
    <t>КАТЕГОРИЯ ПРОДУКТА: АВТОМОБИЛЬНЫЕ РАЗЪЕМЫ, ROHS: ПОДРОБНОСТИ, ПРОДУКТ: HOUSINGS, ТИП ПРИНАДЛЕЖНОСТЕЙ: -, КОЛИЧЕСТВО ПОЗИЦИЙ: 2 POSITION, ШАГ: 6 MM, ТИП РАЗЪЁМА: RECEPTACLE (FEMALE), ВИД МОНТАЖА: CABLE MOUNT / FREE HANGING, ТИП ВЫВОДОВ: CRIMP, ЦВЕТ: BLACK, СЕРИЯ: SUPERSEAL 1.5, КОММЕРЧЕСКОЕ ОБОЗНАЧЕНИЕ: SUPERSEAL, ПРИМЕНЕНИЕ: SIGNAL, ТОРГОВАЯ МАРКА: TE CONNECTIVITY, ТИП КОНТАКТА: WITHOUT PIN CONTACTS, ТИП КОНТАКТА: PIN, ОПИСАНИЕ/ФУНКЦИЯ: AMP SUPERSEAL 1.5MM SERIES, HOUSING FOR MALE TERMINALS, ВЫСОТА: 42 MM, МАТЕРИАЛ КОРПУСА: POLYAMIDE (PA), ДЛИНА: 19.8 MM, ФУНКЦИЯ СЦЕПЛЕНИЯ: INTEGRATED IN HOUSING, МАКСИМАЛЬНАЯ РАБОЧАЯ ТЕМПЕРАТУРА: + 125 C, МИНИМАЛЬНАЯ РАБОЧАЯ ТЕМПЕРАТУРА: - 40 C, УГОЛ МОНТАЖА: STRAIGHT, КОЛИЧЕСТВО РЯДОВ: 1 ROW, ТИП ПРОДУКТА: AUTOMOTIVE CONNECTORS, РАЗМЕР ФАБРИЧНОЙ УПАКОВКИ: 1500, ПОДКАТЕГОРИЯ: AUTOMOTIVE CONNECTORS, НОМИНАЛЬНОЕ НАПРЯЖЕНИЕ: 24 VDC, ШИРИНА: 13.8 MM</t>
  </si>
  <si>
    <t>282104-1</t>
  </si>
  <si>
    <t>КАТЕГОРИЯ ПРОДУКТА: СОЕДИНИТЕЛИ ДЛЯ ВВОДА/ВЫВОДА, СЕРИЯ (ТИП): HAR-LINK. ROHS: ПОДРОБНОСТИ, ПРОДУКТ: ACCESSORIES, ТИП РАЗЪЁМА: MALE, КОЛИЧЕСТВО ПОЗИЦИЙ: 10 POSITION, ШАГ: 2 MM, НОМИНАЛЬНОЕ НАПРЯЖЕНИЕ: -, ПОКРЫТИЕ КОНТАКТА: GOLD, ВИД МОНТАЖА: FREE HANGING, ТИП ВЫВОДОВ: IDC, УГОЛ МОНТАЖА: STRAIGHT, ПАРАМЕТРЫ IP: -, МИНИМАЛЬНАЯ РАБОЧАЯ ТЕМПЕРАТУРА: - 55 C, МАКСИМАЛЬНАЯ РАБОЧАЯ ТЕМПЕРАТУРА: + 125 C, НОМИНАЛЬНЫЙ ТОК: 1.5 A, ТИП ПРОДУКТА: I/O CONNECTORS, РАЗМЕР ФАБРИЧНОЙ УПАКОВКИ: 20, ПОДКАТЕГОРИЯ: I/O CONNECTORS, ДРУГИЕ НАЗВАНИЯ ТОВАРА №: 027-11-161-8001 027 11 161 8001</t>
  </si>
  <si>
    <t>27111618001</t>
  </si>
  <si>
    <t>КАТЕГОРИЯ ПРОДУКТА: ДИОДЫ И ВЫПРЯМИТЕЛИ ШОТТКИ; ПРОДУКТ: SCHOTTKY DIODES; ВИД МОНТАЖА: SMD/SMT; УПАКОВКА / БЛОК: SOT-23; КОНФИГУРАЦИЯ: SINGLE; ТЕХНОЛОГИЯ: SI; IF - ПРЯМОЙ ТОК: 1 A; VRRM - ПОВТОРЯЮЩЕЕСЯ ОБРАТНОЕ НАПРЯЖЕНИЕ: 70 V; VF - ПРЯМОЕ НАПРЯЖЕНИЕ: 410 MV; IFSM - УДАРНЫЙ ПРЯМОЙ ТОК: 1 A; IR - ОБРАТНЫЙ ТОК : 200 NA; МИНИМАЛЬНАЯ РАБОЧАЯ ТЕМПЕРАТУРА: - 65 C; МАКСИМАЛЬНАЯ РАБОЧАЯ ТЕМПЕРАТУРА: + 150 C; УПАКОВКА: REEL; УПАКОВКА: CUT TAPE; УПАКОВКА: MOUSEREEL; ВЫСОТА: 1.2 MM; ДЛИНА: 3.13 MM; РАЗМЕР ФАБРИЧНОЙ УПАКОВКИ: 3000; ТИП ВЫВОДОВ: SMD/SMT; ТИП: SCHOTTKY DIODE; ШИРИНА: 1.5 MM</t>
  </si>
  <si>
    <t>ДИОД ШОТТКИ, КАТЕГОРИЯ ПРОДУКТА: ДИОДЫ И ВЫПРЯМИТЕЛИ ШОТТКИ, ПРОДУКТ: SCHOTTKY RECTIFIERS, ВИД МОНТАЖА: SMD/SMT, УПАКОВКА / БЛОК: DO-214AC-2, КОНФИГУРАЦИЯ: SINGLE, ТЕХНОЛОГИЯ: SI, IF - ПРЯМОЙ ТОК: 3 A, VRRM - ПОВТОРЯЮЩЕЕСЯ ОБРАТНОЕ НАПРЯЖЕНИЕ: 40 V, VF - ПРЯМОЕ НАПРЯЖЕНИЕ: 500 MV, IFSM - УДАРНЫЙ ПРЯМОЙ ТОК: 80 A, IR - ОБРАТНЫЙ ТОК : 100 UA, МИНИМАЛЬНАЯ РАБОЧАЯ ТЕМПЕРАТУРА: - 50 C, МАКСИМАЛЬНАЯ РАБОЧАЯ ТЕМПЕРАТУРА: + 125 C, СЕРИЯ: SKXX, УПАКОВКА: REEL, УПАКОВКА: CUT TAPE, УПАКОВКА: MOUSEREEL, 5000</t>
  </si>
  <si>
    <t>SK34A-LTP</t>
  </si>
  <si>
    <t>MCC</t>
  </si>
  <si>
    <t>КАТЕГОРИЯ ПРОДУКТА: ДИОДЫ И ВЫПРЯМИТЕЛИ ШОТТКИ, ROHS: ПОДРОБНОСТИ, ПРОДУКТ: SCHOTTKY DIODES, ВИД МОНТАЖА: SMD/SMT, УПАКОВКА / БЛОК: SOT-323-3, КОНФИГУРАЦИЯ: SERIES, ТЕХНОЛОГИЯ: SI, IF - ПРЯМОЙ ТОК: 200 MA, VRRM - ПОВТОРЯЮЩЕЕСЯ ОБРАТНОЕ НАПРЯЖЕНИЕ: 30 V, VF - ПРЯМОЕ НАПРЯЖЕНИЕ: 520 MV, IFSM - УДАРНЫЙ ПРЯМОЙ ТОК: 600 MA, IR - ОБРАТНЫЙ ТОК : 500 NA, МИНИМАЛЬНАЯ РАБОЧАЯ ТЕМПЕРАТУРА: - 55 C, МАКСИМАЛЬНАЯ РАБОЧАЯ ТЕМПЕРАТУРА: + 125 C, СЕРИЯ: BAT54SW, УПАКОВКА: REEL, УПАКОВКА: CUT TAPE, УПАКОВКА: MOUSEREEL, ТОРГОВАЯ МАРКА: ONSEMI, ВЫСОТА: 0.85 MM, ДЛИНА: 2.1 MM, PD - РАССЕИВАНИЕ МОЩНОСТИ: 200 MW, ТИП ПРОДУКТА: SCHOTTKY DIODES &amp; RECTIFIERS, РАЗМЕР ФАБРИЧНОЙ УПАКОВКИ: 3000, ПОДКАТЕГОРИЯ: DIODES &amp; RECTIFIERS, ТИП ВЫВОДОВ: SMD/SMT, ТИП: SCHOTTKY DIODE, VR - ОБРАТНОЕ НАПРЯЖЕНИЕ: 30 V, ШИРИНА: 1.24 MM</t>
  </si>
  <si>
    <t>BAT54SWT1G</t>
  </si>
  <si>
    <t>ДИОД ДЛЯ ПОДАВЛЕНИЯ СКАЧКОВ НАПРЯЖЕНИЯ, КАТЕГОРИЯ ПРОДУКТА: ПОДАВИТЕЛИ ЭСР / ДИОДЫ ДЛЯ ПОДАВЛЕНИЯ ПЕРЕХОДНЫХ СКАЧКОВ НАПРЯЖЕНИЯ; ПОЛЯРНОСТЬ: BIDIRECTIONAL; РАБОЧЕЕ НАПРЯЖЕНИЕ: 376 V; КОЛИЧЕСТВО КАНАЛОВ: 1 CHANNEL; ТИП ВЫВОДОВ: AXIAL; УПАКОВКА / БЛОК: DO-201-2; НАПРЯЖЕНИЕ ПРОБОЯ: 418 V; НАПРЯЖЕНИЕ ФИКСАЦИИ: 602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2.5 A; МИНИМАЛЬНАЯ РАБОЧАЯ ТЕМПЕРАТУРА: - 55 C; МАКСИМАЛЬНАЯ РАБОЧАЯ ТЕМПЕРАТУРА: + 175 C; СЕРИЯ: 1.5KE; УПАКОВКА: REEL; УПАКОВКА: CUT TAPE; PD - РАССЕИВАНИЕ МОЩНОСТИ: 6.5 W; РАЗМЕР ФАБРИЧНОЙ УПАКОВКИ: 1200; VF - ПРЯМОЕ НАПРЯЖЕНИЕ: 5 V; ВЕС ИЗДЕЛИЯ: 1,200 G</t>
  </si>
  <si>
    <t>1.5KE440CA</t>
  </si>
  <si>
    <t>ТРАНЗИСТОР МОП 50 ВТ, КАТЕГОРИЯ ПРОДУКТА: МОП-ТРАНЗИСТОР; ТЕХНОЛОГИЯ: SI; ВИД МОНТАЖА: THROUGH HOLE; УПАКОВКА / БЛОК: TO-220AB-3; ПОЛЯРНОСТЬ ТРАНЗИСТОРА: N-CHANNEL; КОЛИЧЕСТВО КАНАЛОВ: 1 CHANNEL; VDS - НАПРЯЖЕНИЕ ПРОБОЯ СТОК-ИСТОК: 200 V; ID - НЕПРЕРЫВНЫЙ ТОК УТЕЧКИ: 5.2 A; RDS ВКЛ - СОПРОТИВЛЕНИЕ СТОК-ИСТОК: 800 MOHMS; VGS - НАПРЯЖЕНИЕ ЗАТВОР-ИСТОК: - 20 V, + 20 V; VGS TH - ПОРОГОВОЕ НАПРЯЖЕНИЕ ЗАТВОР-ИСТОК : 4 V; QG - ЗАРЯД ЗАТВОРА: 14 NC; МИНИМАЛЬНАЯ РАБОЧАЯ ТЕМПЕРАТУРА: - 55 C; МАКСИМАЛЬНАЯ РАБОЧАЯ ТЕМПЕРАТУРА: + 150 C; PD - РАССЕИВАНИЕ МОЩНОСТИ: 50 W; КАНАЛЬНЫЙ РЕЖИМ: ENHANCEMENT; УПАКОВКА: TUBE; КОНФИГУРАЦИЯ: SINGLE; ВРЕМЯ СПАДА: 13 NS; ВРЕМЯ НАРАСТАНИЯ: 22 NS; СЕРИЯ: IRF; РАЗМЕР ФАБРИЧНОЙ УПАКОВКИ: 1000; ТИП ТРАНЗИСТОРА: 1 N-CHANNEL; ТИПИЧНОЕ ВРЕМЯ ЗАДЕРЖКИ ВЫКЛЮЧЕНИЯ: 19 NS; ТИПИЧНОЕ ВРЕМЯ ЗАДЕРЖКИ ПРИ ВКЛЮЧЕНИИ: 7.2 NS; ДРУГИЕ НАЗВАНИЯ ТОВАРА №: IRF620PBF-BE3; ВЕС ИЗДЕЛИЯ: 2 G</t>
  </si>
  <si>
    <t>ТРАНЗИСТОР МОП 415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47 A; RDS ВКЛ - СОПРОТИВЛЕНИЕ СТОК-ИСТОК: 70 MOHMS; VGS - НАПРЯЖЕНИЕ ЗАТВОР-ИСТОК: - 20 V, + 20 V; VGS TH - ПОРОГОВОЕ НАПРЯЖЕНИЕ ЗАТВОР-ИСТОК : 2.1 V; QG - ЗАРЯД ЗАТВОРА: 252 NC; МИНИМАЛЬНАЯ РАБОЧАЯ ТЕМПЕРАТУРА: - 55 C; МАКСИМАЛЬНАЯ РАБОЧАЯ ТЕМПЕРАТУРА: + 150 C; PD - РАССЕИВАНИЕ МОЩНОСТИ: 415 W; КАНАЛЬНЫЙ РЕЖИМ: ENHANCEMENT; КОММЕРЧЕСКОЕ ОБОЗНАЧЕНИЕ: COOLMOS; УПАКОВКА: TUBE; КОНФИГУРАЦИЯ: SINGLE; ВРЕМЯ СПАДА: 8 NS; ВЫСОТА: 21.1 MM; ДЛИНА: 16.13 MM; ВРЕМЯ НАРАСТАНИЯ: 27 NS; СЕРИЯ: COOLMOS C3; РАЗМЕР ФАБРИЧНОЙ УПАКОВКИ: 30; ТИП ТРАНЗИСТОРА: 1 N-CHANNEL; ТИПИЧНОЕ ВРЕМЯ ЗАДЕРЖКИ ВЫКЛЮЧЕНИЯ: 111 NS; ТИПИЧНОЕ ВРЕМЯ ЗАДЕРЖКИ ПРИ ВКЛЮЧЕНИИ: 18 NS; ШИРИНА: 5.21 MM; ДРУГИЕ НАЗВАНИЯ ТОВАРА №: SP000013953 SPW47N6C3XK SPW47N60C3FKSA1; ВЕС ИЗДЕЛИЯ: 6 G</t>
  </si>
  <si>
    <t>КАТЕГОРИЯ ПРОДУКТА: СТАНДАРТНЫЕ СВЕТОДИОДЫ - НАКЛАДНОГО МОНТАЖА. ПРОДУКТ: GREEN LEDS; ЦВЕТ ОСВЕЩЕНИЯ: GREEN; ВИД МОНТАЖА: SMD/SMT; ТИП ПРОДУКТА: LED - STANDARD; ПОДКАТЕГОРИЯ: LEDS. ОСОБЕННОСТИ: SMT-СВЕТОДИОД 2.0MMX1.25MM, ТОЛЩИНА 1,1 ММ. НИЗКОЕ ЭНЕРГОПОТРЕБЛЕНИЕ. ШИРОКИЙ УГОЛ ОБЗОРА. ИДЕАЛЬНО ПОДХОДИТ ДЛЯ ПОДСВЕТКИ И ИНДИКАТОРА. ДОСТУПНЫ РАЗЛИЧНЫЕ ЦВЕТА И ТИПЫ ЛИНЗ. УРОВЕНЬ ЧУВСТВИТЕЛЬНОСТИ К ВЛАГЕ: УРОВЕНЬ 3. СООТВЕТСТВУЕТ ТРЕБОВАНИЯМ ROHS. РАССЕИВАЕМАЯ МОЩНОСТЬ 75 МВТ; ПРЯМОЙ ТОК ПОСТОЯННОГО ТОКА 30 МА; ПИКОВЫЙ ПРЯМОЙ ТОК [1] 150 МА;  БРАТНОЕ НАПРЯЖЕНИЕ 5 В; РАБОЧАЯ ТЕМПЕРАТУРА ОТ -40°C ДО +85°C; ТЕМПЕРАТУРА ХРАНЕНИЯ ОТ -40°C ДО +85°C.</t>
  </si>
  <si>
    <t>KP-2012MGC</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</si>
  <si>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ОПТОПАРА</t>
  </si>
  <si>
    <t>ОПТОПАРА, КАТЕГОРИЯ ПРОДУКТА: ОПТОПАРЫ С ЛОГИЧЕСКИМ ВЫВОДОМ; УПАКОВКА / БЛОК: DIP-8; ТИП ВЫХОДА: OPEN COLLECTOR; КОЛИЧЕСТВО КАНАЛОВ: 1 CHANNEL; НАПРЯЖЕНИЕ ИЗОЛЯЦИИ: 3750 VRMS; IF - ПРЯМОЙ ТОК: 16 MA; VF - ПРЯМОЕ НАПРЯЖЕНИЕ: 1.8 V; VR - ОБРАТНОЕ НАПРЯЖЕНИЕ: 5 V; PD - РАССЕИВАНИЕ МОЩНОСТИ: 295 MW; МИНИМАЛЬНАЯ РАБОЧАЯ ТЕМПЕРАТУРА: - 40 C; МАКСИМАЛЬНАЯ РАБОЧАЯ ТЕМПЕРАТУРА: + 100 C; СЕРИЯ: HCPL-3120; УПАКОВКА: TUBE; ВРЕМЯ СПАДА: 100 NS; ВЫСОТА: 3.56 MM; ДЛИНА: 9.65 MM; ЗАДЕРЖКА РАСПРОСТРАНЕНИЯ - МАКС.: 500 NS; РАЗМЕР ФАБРИЧНОЙ УПАКОВКИ: 50; ШИРИНА: 6.35 MM; ВЕС ИЗДЕЛИЯ: 1,500 G</t>
  </si>
  <si>
    <t>МИКРОСХЕМА ДЛЯ УПРАВЛЕНИЯ ПИТАНИЕМ. КАТЕГОРИЯ ПРОДУКТА: ИМПУЛЬСНЫЕ РЕГУЛЯТОРЫ НАПРЯЖЕНИЯ, ROHS: ПОДРОБНОСТИ, ВИД МОНТАЖА: SMD/SMT, УПАКОВКА / БЛОК: SOIC-8, ТОПОЛОГИЯ: BUCK, ВЫХОДНОЕ НАПРЯЖЕНИЕ: 5 V, ВЫХОДНОЙ ТОК: 1 A, КОЛИЧЕСТВО ВЫХОДОВ: 1 OUTPUT, ВХОДНОЕ НАПРЯЖЕНИЕ, МИН.: 7.5 V, ВХОДНОЕ НАПРЯЖЕНИЕ, МАКС.: 76 V, ТОК ПОКОЯ: 270 UA, ЧАСТОТА ПЕРЕКЛЮЧЕНИЙ: 125 KHZ, МИНИМАЛЬНАЯ РАБОЧАЯ ТЕМПЕРАТУРА: - 40 C, МАКСИМАЛЬНАЯ РАБОЧАЯ ТЕМПЕРАТУРА: + 125 C, СЕРИЯ: MAX5035B, УПАКОВКА: TUBE, ТОРГОВАЯ МАРКА: ANALOG DEVICES / MAXIM INTEGRATED, ВХОДНОЕ НАПРЯЖЕНИЕ: 7.5 V TO 76 V, ТИП ПРОДУКТА: SWITCHING VOLTAGE REGULATORS, ОТКЛЮЧЕНИЕ: SHUTDOWN, РАЗМЕР ФАБРИЧНОЙ УПАКОВКИ: 100, ПОДКАТЕГОРИЯ: PMIC - POWER MANAGEMENT ICS, ТИП: VOLTAGE CONVERTER, ДРУГИЕ НАЗВАНИЯ ТОВАРА №: MAX5035B</t>
  </si>
  <si>
    <t>MAX5035BASA+</t>
  </si>
  <si>
    <t>МИКРОСХЕМА ДЛЯ УПРАВЛЕНИЯ ПИТАНИЕМ. КАТЕГОРИЯ ПРОДУКТА: ЛИНЕЙНЫЕ РЕГУЛЯТОРЫ НАПРЯЖЕНИЯ, ROHS: ПОДРОБНОСТИ, ВИД МОНТАЖА: SMD/SMT, УПАКОВКА / БЛОК: MSOP-8, КОЛИЧЕСТВО ВЫХОДОВ: 1 OUTPUT, ПОЛЯРНОСТЬ: POSITIVE, ВЫХОДНОЕ НАПРЯЖЕНИЕ: 3.3 V, ВЫХОДНОЙ ТОК: 500 MA, ТИП ВЫХОДА: FIXED,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80 UA, СЕРИЯ: ADP3335, УПАКОВКА: REEL, УПАКОВКА: CUT TAPE, УПАКОВКА: MOUSEREEL, ТОРГОВАЯ МАРКА: ANALOG DEVICES, ВЫСОТА: 0.85 MM, ДЛИНА: 3 MM, ТИП ПРОДУКТА: LINEAR VOLTAGE REGULATORS, РАЗМЕР ФАБРИЧНОЙ УПАКОВКИ: 3000, ПОДКАТЕГОРИЯ: PMIC - POWER MANAGEMENT ICS, ШИРИНА: 3 MM</t>
  </si>
  <si>
    <t>МИКРОСХЕМА ДЛЯ УПРАВЛЕНИЯ ПИТАНИЕМ. КАТЕГОРИЯ ПРОДУКТА: ИМПУЛЬСНЫЕ РЕГУЛЯТОРЫ НАПРЯЖЕНИЯ, ROHS: ПОДРОБНОСТИ, ВИД МОНТАЖА: SMD/SMT, УПАКОВКА / БЛОК: WSON-8, ТОПОЛОГИЯ: BOOST, ВЫХОДНОЕ НАПРЯЖЕНИЕ: - 5 V TO - 1.5 V, ВЫХОДНОЙ ТОК: 250 MA, КОЛИЧЕСТВО ВЫХОДОВ: 1 OUTPUT, ВХОДНОЕ НАПРЯЖЕНИЕ, МИН.: 2.7 V, ВХОДНОЕ НАПРЯЖЕНИЕ, МАКС.: 5.5 V, ТОК ПОКОЯ: 100 UA, ЧАСТОТА ПЕРЕКЛЮЧЕНИЙ: 2 MHZ, МИНИМАЛЬНАЯ РАБОЧАЯ ТЕМПЕРАТУРА: - 40 C, МАКСИМАЛЬНАЯ РАБОЧАЯ ТЕМПЕРАТУРА: + 85 C, СЕРИЯ: LM27761, УПАКОВКА: REEL, УПАКОВКА: CUT TAPE, УПАКОВКА: MOUSEREEL, ТОРГОВАЯ МАРКА: TEXAS INSTRUMENTS, ВХОДНОЕ НАПРЯЖЕНИЕ: 2.7 V TO 5.5 V, НЕСТАБИЛЬНОСТЬ ВЫХОДНОЙ НАГРУЗКИ: 4.6 UV/MA, ЧУВСТВИТЕЛЬНЫЙ К ВЛАЖНОСТИ: YES, РАБОЧИЙ ТОК ИСТОЧНИКА ПИТАНИЯ: 370 UA, ТИП ПРОДУКТА: SWITCHING VOLTAGE REGULATORS, ОТКЛЮЧЕНИЕ: SHUTDOWN, РАЗМЕР ФАБРИЧНОЙ УПАКОВКИ: 3000, ПОДКАТЕГОРИЯ: PMIC - POWER MANAGEMENT ICS, НАПРЯЖЕНИЕ ПИТАНИЯ - МИН.: 2.7 V, ТИП: LOW NOISE REGULATED SWITCHED CAPACITOR VOLTAGE INVERTER</t>
  </si>
  <si>
    <t>LM27761DSGR</t>
  </si>
  <si>
    <t>МИКРОСХЕМА ДЛЯ УПРАВЛЕНИЯ ПИТАНИЕМ. КАТЕГОРИЯ ПРОДУКТА: ИМПУЛЬСНЫЕ РЕГУЛЯТОРЫ НАПРЯЖЕНИЯ, ROHS: ПОДРОБНОСТИ, ВИД МОНТАЖА: SMD/SMT, УПАКОВКА / БЛОК: VQFN-16, ТОПОЛОГИЯ: BUCK, ВЫХОДНОЕ НАПРЯЖЕНИЕ: 800 MV TO 5.5 V, ВЫХОДНОЙ ТОК:4 A, КОЛИЧЕСТВО ВЫХОДОВ: 1 OUTPUT, ВХОДНОЕ НАПРЯЖЕНИЕ, МИН.: 2.5 V, ВХОДНОЕ НАПРЯЖЕНИЕ, МАКС.: 5.5 V, ТОК ПОКОЯ: 20 UA, ЧАСТОТА ПЕРЕКЛЮЧЕНИЙ: 1.4 MHZ, МИНИМАЛЬНАЯ РАБОЧАЯ ТЕМПЕРАТУРА: - 40 C, МАКСИМАЛЬНАЯ РАБОЧАЯ ТЕМПЕРАТУРА: + 85 C, СЕРИЯ: TPS62095, УПАКОВКА: REEL, УПАКОВКА: CUT TAPE, УПАКОВКА: MOUSEREEL, ТОРГОВАЯ МАРКА: TEXAS INSTRUMENTS, ЧУВСТВИТЕЛЬНЫЙ К ВЛАЖНОСТИ: YES, РАБОЧИЙ ТОК ИСТОЧНИКА ПИТАНИЯ: 20 UA, ТИП ПРОДУКТА: SWITCHING VOLTAGE REGULATORS, РАЗМЕР ФАБРИЧНОЙ УПАКОВКИ: 3000, ПОДКАТЕГОРИЯ: PMIC - POWER MANAGEMENT ICS</t>
  </si>
  <si>
    <t>TPS62095RGTR</t>
  </si>
  <si>
    <t>МИКРОСХЕМА ДЛЯ УПРАВЛЕНИЯ ПИТАНИЕМ. КАТЕГОРИЯ ПРОДУКТА: LDO РЕГУЛЯТОРЫ НАПРЯЖЕНИЯ, ROHS: ПОДРОБНОСТИ, ВИД МОНТАЖА: SMD/SMT, УПАКОВКА / БЛОК: WSON-6, ВЫХОДНОЕ НАПРЯЖЕНИЕ: 550 MV TO 5.5 V, ВЫХОДНОЙ ТОК: 500 MA, КОЛИЧЕСТВО ВЫХОДОВ: 1 OUTPUT, ПОЛЯРНОСТЬ: POSITIVE, ТОК ПОКОЯ: 25 UA, ВХОДНОЕ НАПРЯЖЕНИЕ, МИН.: 1.5 V, ВХОДНОЕ НАПРЯЖЕНИЕ, МАКС.: 6 V, ПОДАВЛЕНИЕ ПУЛЬСАЦИЙ ПИТАНИЯ - ТИПИЧ.: 30 DB, ТИП ВЫХОДА: ADJUSTABLE, МИНИМАЛЬНАЯ РАБОЧАЯ ТЕМПЕРАТУРА: - 40 C, МАКСИМАЛЬНАЯ РАБОЧАЯ ТЕМПЕРАТУРА: + 125 C, НАПРЯЖЕНИЕ ОТПУСКАНИЯ: 95 MV, СЕРИЯ: TPS745, УПАКОВКА: REEL, УПАКОВКА: CUT TAPE, УПАКОВКА: MOUSEREEL, ТОРГОВАЯ МАРКА: TEXAS INSTRUMENTS, НАПРЯЖЕНИЕ ОТПУСКАНИЯ - МАКС.: 130 MV, НЕСТАБИЛЬНОСТЬ ВЫХОДНОГО НАПРЯЖЕНИЯ ИЛИ ТОКА: 2 MV, НЕСТАБИЛЬНОСТЬ ВЫХОДНОЙ НАГРУЗКИ: 0.03 V/A, ДИАПАЗОН РАБОЧИХ ТЕМПЕРАТУР: -4, ДИАПАЗОН ВЫХОДНОГО НАПРЯЖЕНИЯ: 550 MV TO 5.5 V, ПРОДУКТ: LDO VOLTAGE REGULATORS, ТИП ПРОДУКТА: LDO VOLTAGE REGULATORS, РАЗМЕР ФАБРИЧНОЙ УПАКОВКИ: 3000, ПОДКАТЕГОРИЯ: PMIC - POWER MANAGEMENT ICS, ТИП: HIGH ACCURACY VOLTAGE REGULATOR, ТОЧНОСТЬ РЕГУЛИРОВАНИЯ НАПРЯЖЕНИЯ: 0.7 %</t>
  </si>
  <si>
    <t>TPS74501PDRVR</t>
  </si>
  <si>
    <t>МИКРОСХЕМА ДЛЯ УПРАВЛЕНИЯ ПИТАНИЕМ. КАТЕГОРИЯ ПРОДУКТА: LDO РЕГУЛЯТОРЫ НАПРЯЖЕНИЯ, ROHS: ПОДРОБНОСТИ, ВИД МОНТАЖА: SMD/SMT, УПАКОВКА / БЛОК: MSOP-8, ВЫХОДНОЙ ТОК: 200 MA, КОЛИЧЕСТВО ВЫХОДОВ: 1 OUTPUT, ПОЛЯРНОСТЬ: NEGATIVE, ВХОДНОЕ НАПРЯЖЕНИЕ, МИН.: - 36 V, ВХОДНОЕ НАПРЯЖЕНИЕ, МАКС.: - 3 V, ПОДАВЛЕНИЕ ПУЛЬСАЦИЙ ПИТАНИЯ - ТИПИЧ.: 72 DB, ТИП ВЫХОДА: ADJUSTABLE, МИНИМАЛЬНАЯ РАБОЧАЯ ТЕМПЕРАТУРА: - 55 C, МАКСИМАЛЬНАЯ РАБОЧАЯ ТЕМПЕРАТУРА: + 125 C, НАПРЯЖЕНИЕ ОТПУСКАНИЯ: 216 MV, СЕРИЯ: TPS7A3001-EP, УПАКОВКА: REEL, УПАКОВКА: CUT TAPE, УПАКОВКА: MOUSEREEL, ТОРГОВАЯ МАРКА: TEXAS INSTRUMENTS, ЧУВСТВИТЕЛЬНЫЙ К ВЛАЖНОСТИ: YES, РАБОЧИЙ ТОК ИСТОЧНИКА ПИТАНИЯ: 50 UA, ДИАПАЗОН ВЫХОДНОГО НАПРЯЖЕНИЯ: - 1.18 V TO - 33 V, ПРОДУКТ: LDO VOLTAGE REGULATORS, ТИП ПРОДУКТА: LDO VOLTAGE REGULATORS, РАЗМЕР ФАБРИЧНОЙ УПАКОВКИ: 250, ПОДКАТЕГОРИЯ: PMIC - POWER MANAGEMENT ICS, ТИП: ULTRALOW NOISE NEGATIVE LINEAR REGULATORS, ДРУГИЕ НАЗВАНИЯ ТОВАРА №: V62/11619-01XE</t>
  </si>
  <si>
    <t>МИКРОСХЕМА ДЛЯ УПРАВЛЕНИЯ ПИТАНИЕМ. КАТЕГОРИЯ ТОВАРА: ИС ДЛЯ УПРАВЛЕНИЯ ПИТАНИЕМ - ИМПУЛЬСНЫЕ РЕГУЛЯТОРЫ НАПРЯЖЕНИЯ. ВЫХОДНОЕ НАПРЯЖЕНИЕ:800 MV TO 6 V. ВЫХОДНОЙ ТОК:2 A. КОЛИЧЕСТВО ВЫХОДОВ:1 OUTPUT. ВХОДНОЕ НАПРЯЖЕНИЕ (МАКС.):6 V. ТОПОЛОГИЯ:BUCK. ВХОДНОЕ НАПРЯЖЕНИЕ МИН.:2.5 V. ЧАСТОТА ПЕРЕКЛЮЧЕНИЙ:2.4 MHZ. УПАКОВКА:CUT TAPE ЛИ MOUSEREEL. ВХОДНОЕ НАПРЯЖЕНИЕ:2.5 V TO 6 V. ДИАПАЗОН РАБОЧИХ ТЕМПЕРАТУР:- 40 C TO + 125 C РОДУКТ:NON-ISOLATED / POL . ТОРГОВАЯ МАРКА:TEXAS INSTRUMENTS. НЕСТАБИЛЬНОСТЬ ВЫХОДНОЙ НАГРУЗКИ:0.16 %/A УВСТВИТЕЛЬНЫЙ К ВЛАЖНОСТИ:YES . РАБОЧИЙ ТОК ИСТОЧНИКА ПИТАНИЯ:17 UA . ТИП ПРОДУКТА:SWITCHING VOLTAGE REGULATORS. РАЗМЕР ФАБРИЧНОЙ УПАКОВКИ:3000 .ПОДКАТЕГОРИЯ:PMIC - POWER MANAGEMENT ICS. НАПРЯЖЕНИЕ ПИТАНИЯ - МИН.:2.5 V .ВЕС ИЗДЕЛИЯ:140 MG</t>
  </si>
  <si>
    <t>TPS82084SILR</t>
  </si>
  <si>
    <t>МИКРОКОНТРОЛЛЕР, КАТЕГОРИЯ ПРОДУКТА: 8-БИТНЫЕ МИКРОКОНТРОЛЛЕРЫ; СЕРИЯ: ATMEGA128; ВИД МОНТАЖА: SMD/SMT; УПАКОВКА / БЛОК: TQFP-64; ЯДРО: AVR; РАЗМЕР ПРОГРАММНОЙ ПАМЯТИ: 128 KB; ШИРИНА ШИНЫ ДАННЫХ: 8 BIT; РАЗРЕШЕНИЕ АЦП: 10 BIT; МАКСИМАЛЬНАЯ ТАКТОВАЯ ЧАСТОТА: 16 MHZ; КОЛИЧЕСТВО ВХОДОВ/ВЫХОДОВ: 53 I/O; РАЗМЕР ОЗУ ДАННЫХ: 4 KB; РАБОЧЕЕ НАПРЯЖЕНИЕ ПИТАНИЯ: 4.5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4 KB; ТИП ПЗУ ДАННЫХ: EEPROM; ВЫСОТА: 1 MM; ВХОДНОЕ/ВЫХОДНОЕ НАПРЯЖЕНИЕ: 2.7 V TO 5.5 V; ТИП ИНТЕРФЕЙСА: I2C, JTAG, SPI, USART; ДЛИНА: 14 MM; ЧУВСТВИТЕЛЬНЫЙ К ВЛАЖНОСТИ: YES; КОЛИЧЕСТВО КАНАЛОВ АЦП: 8 CHANNEL; КОЛИЧЕСТВО ТАЙМЕРОВ/СЧЕТЧИКОВ: 4 TIMER; СЕРИЯ ПРОЦЕССОРА: ATMEGA; ПРОДУКТ: MCU; ТИП ПАМЯТИ ПРОГРАММ: FLASH; РАЗМЕР ФАБРИЧНОЙ УПАКОВКИ: 90; НАПРЯЖЕНИЕ ПИТАНИЯ - МАКС.: 5.5 V; НАПРЯЖЕНИЕ ПИТАНИЯ - МИН.: 4.5 V; КОММЕРЧЕСКОЕ ОБОЗНАЧЕНИЕ: AVR; КОНТРОЛЬНЫЕ ТАЙМЕРЫ: WATCHDOG TIMER; ШИРИНА: 14 MM; ВЕС ИЗДЕЛИЯ: 360.600 MG</t>
  </si>
  <si>
    <t>ATMEGA128-16AU</t>
  </si>
  <si>
    <t>МИКРОКОНТРОЛЛЕР. КАТЕГОРИЯ ПРОДУКТА: 8-БИТНЫЕ МИКРОКОНТРОЛЛЕРЫ, ROHS: ПОДРОБНОСТИ, СЕРИЯ: ATMEGA8,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НАПРЯЖЕНИЕ ПИТАНИЯ - МИН.: 4.5 V, НАПРЯЖЕНИЕ ПИТАНИЯ - МАКС.: 5.5 V, МИНИМАЛЬНАЯ РАБОЧАЯ ТЕМПЕРАТУРА: - 40 C, МАКСИМАЛЬНАЯ РАБОЧАЯ ТЕМПЕРАТУРА: + 85 C, УПАКОВКА: REEL, УПАКОВКА: CUT TAPE, УПАКОВКА: MOUSEREEL, ТОРГОВАЯ МАРКА: MICROCHIP TECHNOLOGY, ТИП ОЗУ ДАННЫХ: SRAM, РАЗМЕР ПЗУ ДАННЫХ: 512 B, ТИП ПЗУ ДАННЫХ: EEPROM, ВЫСОТА: 1 MM, ТИП ИНТЕРФЕЙСА: 2-WIRE, SPI, USART, ДЛИНА: 7 MM, ЧУВСТВИТЕЛЬНЫЙ К ВЛАЖНОСТИ: YES, КОЛИЧЕСТВО КАНАЛОВ АЦП: 8 CHANNEL, КОЛИЧЕСТВО ТАЙМЕРОВ/СЧЕТЧИКОВ: 3 TIMER, СЕРИЯ ПРОЦЕССОРА: MEGAAVR, ПРОДУКТ: MCU, ТИП ПРОДУКТА: 8-BIT MICROCONTROLLERS - MCU, ТИП ПАМЯТИ ПРОГРАММ: FLASH, РАЗМЕР ФАБРИЧНОЙ УПАКОВКИ: 2000, ПОДКАТЕГОРИЯ: MICROCONTROLLERS - MCU, КОММЕРЧЕСКОЕ ОБОЗНАЧЕНИЕ: AVR, ШИРИНА: 7 MM</t>
  </si>
  <si>
    <t>МИКРОСХЕМА ДЛЯ УПРАВЛЕНИЯ ПИТАНИЕМ. КАТЕГОРИЯ ПРОДУКТА: LDO РЕГУЛЯТОРЫ НАПРЯЖЕНИЯ, ROHS: ПОДРОБНОСТИ, ВИД МОНТАЖА: SMD/SMT, УПАКОВКА / БЛОК: TO-263-3, ВЫХОДНОЕ НАПРЯЖЕНИЕ: 3.3 V, ВЫХОДНОЙ ТОК: 1.5 A, КОЛИЧЕСТВО ВЫХОДОВ: 1 OUTPUT, ПОЛЯРНОСТЬ: POSITIVE, ТОК ПОКОЯ: 10 MA, ВХОДНОЕ НАПРЯЖЕНИЕ, МИН.: 2.6 V, ВХОДНОЕ НАПРЯЖЕНИЕ, МАКС.: 30 V, ТИП ВЫХОДА: FIXED, МИНИМАЛЬНАЯ РАБОЧАЯ ТЕМПЕРАТУРА: - 40 C, МАКСИМАЛЬНАЯ РАБОЧАЯ ТЕМПЕРАТУРА: + 125 C, НАПРЯЖЕНИЕ ОТПУСКАНИЯ: 1.3 V, СЕРИЯ: LM1086, УПАКОВКА: TUBE, ТОРГОВАЯ МАРКА: TEXAS INSTRUMENTS, НАПРЯЖЕНИЕ ОТПУСКАНИЯ - МАКС.: 1.5 V AT 1.5 A, IB - ВХОДНОЙ ТОК СМЕЩЕНИЯ: 5 MA, НЕСТАБИЛЬНОСТЬ ВЫХОДНОГО НАПРЯЖЕНИЯ ИЛИ ТОКА: 0.02 %, НЕСТАБИЛЬНОСТЬ ВЫХОДНОЙ НАГРУЗКИ: 0.1 %, ЧУВСТВИТЕЛЬНЫЙ К ВЛАЖНОСТИ: YES, РАБОЧИЙ ТОК ИСТОЧНИКА ПИТАНИЯ: 2 MA, ДИАПАЗОН РАБОЧИХ ТЕМПЕРАТУР: -4, ТИП ПРОДУКТА: LDO VOLTAGE REGULATORS, РАЗМЕР ФАБРИЧНОЙ УПАКОВКИ: 45, ПОДКАТЕГОРИЯ: PMIC - POWER MANAGEMENT ICS</t>
  </si>
  <si>
    <t>МИКРОСХЕМА ДЛЯ УПРАВЛЕНИЯ ПИТАНИЕМ, КАТЕГОРИЯ ПРОДУКТА: LDO РЕГУЛЯТОРЫ НАПРЯЖЕНИЯ; ВИД МОНТАЖА: SMD/SMT; УПАКОВКА / БЛОК: TO-263-3; ВЫХОДНОЕ НАПРЯЖЕНИЕ: 5 V; ВЫХОДНОЙ ТОК: 1.5 A; КОЛИЧЕСТВО ВЫХОДОВ: 1 OUTPUT; ПОЛЯРНОСТЬ: POSITIVE; ТОК ПОКОЯ: 10 MA; ВХОДНОЕ НАПРЯЖЕНИЕ, МИН.: 2.6 V; ВХОДНОЕ НАПРЯЖЕНИЕ, МАКС.: 30 V; ПОДАВЛЕНИЕ ПУЛЬСАЦИЙ ПИТАНИЯ - ТИПИЧ.: 68 DB; ТИП ВЫХОДА: FIXED; МИНИМАЛЬНАЯ РАБОЧАЯ ТЕМПЕРАТУРА: - 40 C; МАКСИМАЛЬНАЯ РАБОЧАЯ ТЕМПЕРАТУРА: + 125 C; НАПРЯЖЕНИЕ ОТПУСКАНИЯ: 1.3 V; СЕРИЯ: LM1086; УПАКОВКА: REEL; УПАКОВКА: CUT TAPE; УПАКОВКА: MOUSEREEL; НАПРЯЖЕНИЕ ОТПУСКАНИЯ - МАКС.: 1.5 V AT 1.5 A; IB - ВХОДНОЙ ТОК СМЕЩЕНИЯ: 5 MA; НЕСТАБИЛЬНОСТЬ ВЫХОДНОГО НАПРЯЖЕНИЯ ИЛИ ТОКА: 0.015 %; НЕСТАБИЛЬНОСТЬ ВЫХОДНОЙ НАГРУЗКИ: 0.1 %; ЧУВСТВИТЕЛЬНЫЙ К ВЛАЖНОСТИ: YES; РАБОЧИЙ ТОК ИСТОЧНИКА ПИТАНИЯ: 2 MA; ДИАПАЗОН РАБОЧИХ ТЕМПЕРАТУР: - 4; ПРОДУКТ: LINEAR REGULATORS; РАЗМЕР ФАБРИЧНОЙ УПАКОВКИ: 500; ТИП: LOW DROPOUT POSITIVE REGULATOR; ТОЧНОСТЬ РЕГУЛИРОВАНИЯ НАПРЯЖЕНИЯ: 1.5 %; ВЕС ИЗДЕЛИЯ: 2 G</t>
  </si>
  <si>
    <t>МИКРОСХЕМА ДЛЯ УПРАВЛЕНИЯ ПИТАНИЕМ. КАТЕГОРИЯ ПРОДУКТА: LDO РЕГУЛЯТОРЫ НАПРЯЖЕНИЯ, ROHS: N, ВИД МОНТАЖА: SMD/SMT, УПАКОВКА / БЛОК: TO-263-5, ВЫХОДНОЕ НАПРЯЖЕНИЕ: 1.8 V, ВЫХОДНОЙ ТОК: 1.5 A, КОЛИЧЕСТВО ВЫХОДОВ: 1 OUTPUT, ПОЛЯРНОСТЬ: POSITIVE, ВХОДНОЕ НАПРЯЖЕНИЕ, МИН.: 2.5 V, ВХОДНОЕ НАПРЯЖЕНИЕ, МАКС.: 7 V, ТИП ВЫХОДА: FIXED, МИНИМАЛЬНАЯ РАБОЧАЯ ТЕМПЕРАТУРА: - 40 C, МАКСИМАЛЬНАЯ РАБОЧАЯ ТЕМПЕРАТУРА: + 125 C, НАПРЯЖЕНИЕ ОТПУСКАНИЯ: 240 MV, СЕРИЯ: LP3855, УПАКОВКА: REEL, УПАКОВКА: CUT TAPE, УПАКОВКА: MOUSEREEL, ТОРГОВАЯ МАРКА: TEXAS INSTRUMENTS, НАПРЯЖЕНИЕ ОТПУСКАНИЯ - МАКС.: 0.035 V AT 150 MA, 0.28 V AT 1.5 A, IB - ВХОДНОЙ ТОК СМЕЩЕНИЯ: 4 MA, НЕСТАБИЛЬНОСТЬ ВЫХОДНОГО НАПРЯЖЕНИЯ ИЛИ ТОКА: 0.02 %, НЕСТАБИЛЬНОСТЬ ВЫХОДНОЙ НАГРУЗКИ: 0.06 %, ТИП ПРОДУКТА: LDO VOLTAGE REGULATORS, РАЗМЕР ФАБРИЧНОЙ УПАКОВКИ: 500, ПОДКАТЕГОРИЯ: PMIC - POWER MANAGEMENT ICS, ТОЧНОСТЬ РЕГУЛИРОВАНИЯ НАПРЯЖЕНИЯ: 1.5 %</t>
  </si>
  <si>
    <t>МИКРОСХЕМА ДЛЯ УПРАВЛЕНИЯ ПИТАНИЕМ. КАТЕГОРИЯ ПРОДУКТА: LDO РЕГУЛЯТОРЫ НАПРЯЖЕНИЯ, ROHS: ПОДРОБНОСТИ, ВИД МОНТАЖА: SMD/SMT, УПАКОВКА / БЛОК: SOT-223-4, ВЫХОДНОЕ НАПРЯЖЕНИЕ: 12 V, ВЫХОДНОЙ ТОК: 500 MA, КОЛИЧЕСТВО ВЫХОДОВ: 1 OUTPUT, ПОЛЯРНОСТЬ: POSITIVE, ТОК ПОКОЯ: 10 MA, ВХОДНОЕ НАПРЯЖЕНИЕ, МИН.: 13 V, ВХОДНОЕ НАПРЯЖЕНИЕ, МАКС.: 26 V, ТИП ВЫХОДА: FIXED, МИНИМАЛЬНАЯ РАБОЧАЯ ТЕМПЕРАТУРА: - 40 C, МАКСИМАЛЬНАЯ РАБОЧАЯ ТЕМПЕРАТУРА: + 125 C, НАПРЯЖЕНИЕ ОТПУСКАНИЯ: 500 MV, СЕРИЯ: LM2937, УПАКОВКА: REEL, УПАКОВКА: CUT TAPE, УПАКОВКА: MOUSEREEL, ТОРГОВАЯ МАРКА: TEXAS INSTRUMENTS, НАПРЯЖЕНИЕ ОТПУСКАНИЯ - МАКС.: 0.25 V AT 50 MA, 1 V AT 500 MA, IB - ВХОДНОЙ ТОК СМЕЩЕНИЯ: 2 MA, НЕСТАБИЛЬНОСТЬ ВЫХОДНОГО НАПРЯЖЕНИЯ ИЛИ ТОКА: 36 MV, НЕСТАБИЛЬНОСТЬ ВЫХОДНОЙ НАГРУЗКИ: 12 MV, РАБОЧИЙ ТОК ИСТОЧНИКА ПИТАНИЯ: 2 MA, ДИАПАЗОН РАБОЧИХ ТЕМПЕРАТУР: -4, ТИП ПРОДУКТА: LDO VOLTAGE REGULATORS, РАЗМЕР ФАБРИЧНОЙ УПАКОВКИ: 1000, ПОДКАТЕГОРИЯ: PMIC - POWER MANAGEMENT ICS, ТОЧНОСТЬ РЕГУЛИРОВАНИЯ НАПРЯЖЕНИЯ: 0,05</t>
  </si>
  <si>
    <t>МИКРОСХЕМА ДЛЯ УПРАВЛЕНИЯ ПИТАНИЕМ, КАТЕГОРИЯ ПРОДУКТА: LDO РЕГУЛЯТОРЫ НАПРЯЖЕНИЯ, ВИД МОНТАЖА: SMD/SMT, УПАКОВКА / БЛОК: TO-263-3, ВЫХОДНОЕ НАПРЯЖЕНИЕ: 3.3 V, ВЫХОДНОЙ ТОК: 5 A, КОЛИЧЕСТВО ВЫХОДОВ: 1 OUTPUT, ПОЛЯРНОСТЬ: POSITIVE, ТОК ПОКОЯ: 10 MA, ВХОДНОЕ НАПРЯЖЕНИЕ, МИН.: 2.6 V, ВХОДНОЕ НАПРЯЖЕНИЕ, МАКС.: 27 V, ПОДАВЛЕНИЕ ПУЛЬСАЦИЙ ПИТАНИЯ - ТИПИЧ.: 72 DB, ТИП ВЫХОДА: FIXED, МИНИМАЛЬНАЯ РАБОЧАЯ ТЕМПЕРАТУРА: - 40 C, МАКСИМАЛЬНАЯ РАБОЧАЯ ТЕМПЕРАТУРА: + 125 C, НАПРЯЖЕНИЕ ОТПУСКАНИЯ: 1.3 V, СЕРИЯ: LM1084, УПАКОВКА: REEL, УПАКОВКА: CUT TAPE, УПАКОВКА: MOUSEREEL, НАПРЯЖЕНИЕ ОТПУСКАНИЯ - МАКС.: 1.5 V AT 5 A, IB - ВХОДНОЙ ТОК СМЕЩЕНИЯ: 5 MA, НЕСТАБИЛЬНОСТЬ ВЫХОДНОГО НАПРЯЖЕНИЯ ИЛИ ТОКА: 6 MV, НЕСТАБИЛЬНОСТЬ ВЫХОДНОЙ НАГРУЗКИ: 15 MV, ЧУВСТВИТЕЛЬНЫЙ К ВЛАЖНОСТИ: YES, РАБОЧИЙ ТОК ИСТОЧНИКА ПИТАНИЯ: 5 MA, ДИАПАЗОН РАБОЧИХ ТЕМПЕРАТУР: - 4, PD - РАССЕИВАНИЕ МОЩНОСТИ: 30000 MW, ПРОДУКТ: LINEAR REGULATORS, ТИП: LOW DROPOUT POSITIVE REGULATOR, ТОЧНОСТЬ РЕГУЛИРОВАНИЯ НАПРЯЖЕНИЯ: 1.5 %, ВЕС ИЗДЕЛИЯ: 2 G</t>
  </si>
  <si>
    <t>МИКРОСХЕМА ДЛЯ УПРАВЛЕНИЯ ПИТАНИЕМ, КАТЕГОРИЯ ПРОДУКТА: LDO РЕГУЛЯТОРЫ НАПРЯЖЕНИЯ, ВИД МОНТАЖА: SMD/SMT, УПАКОВКА / БЛОК: TO-263-3, ВЫХОДНОЕ НАПРЯЖЕНИЕ: 1.8 V TO 5 V, ВЫХОДНОЙ ТОК: 1.5 A, КОЛИЧЕСТВО ВЫХОДОВ: 1 OUTPUT, ПОЛЯРНОСТЬ: POSITIVE, ТОК ПОКОЯ: 10 MA, ВХОДНОЕ НАПРЯЖЕНИЕ (МАКС.): 30 V, ВХОДНОЕ НАПРЯЖЕНИЕ МИН.: 2.6 V, ТИП ВЫХОДА: ADJUSTABLE, МИНИМАЛЬНАЯ РАБОЧАЯ ТЕМПЕРАТУРА: - 40 C, МАКСИМАЛЬНАЯ РАБОЧАЯ ТЕМПЕРАТУРА: + 125 C, НАПРЯЖЕНИЕ ОТПУСКАНИЯ: 1.3 V, СЕРИЯ: LM1086, УПАКОВКА: CUT TAPE, УПАКОВКА: MOUSEREEL, УПАКОВКА: REEL, ДИАПАЗОН РАБОЧИХ ТЕМПЕРАТУР: - 40 C TO + 125 C, НАПРЯЖЕНИЕ ОТПУСКАНИЯ - МАКС.: 1.5 V AT 1.5 A, IB - ВХОДНОЙ ТОК СМЕЩЕНИЯ: 5 MA, НЕСТАБИЛЬНОСТЬ ВЫХОДНОГО НАПРЯЖЕНИЯ ИЛИ ТОКА: 0.2 %, НЕСТАБИЛЬНОСТЬ ВЫХОДНОЙ НАГРУЗКИ: 0.3 %, ЧУВСТВИТЕЛЬНЫЙ К ВЛАЖНОСТИ: YES, РАБОЧИЙ ТОК ИСТОЧНИКА ПИТАНИЯ: 2 MA, ОПОРНОЕ НАПРЯЖЕНИЕ: 1.262 V, РАЗМЕР ФАБРИЧНОЙ УПАКОВКИ: 500, ВЕС ИЗДЕЛИЯ: 2 G</t>
  </si>
  <si>
    <t>МИКРОСХЕМА ИНТЕРФЕЙСНАЯ. КАТЕГОРИЯ ТОВАРА: ИНТЕРФЕЙСНЫЕ ИС - ИС ИНТЕРФЕЙСА LVDS. КАТЕГОРИЯ ПРОДУКТА: ИС ИНТЕРФЕЙСА LVDS , ТИП: DRIVER , КОЛИЧЕСТВО ДРАЙВЕРОВ: 1 DRIVER . ДИАПАЗОН ДАННЫХ: 630 MB/S , ТИП ВХОДА: LVTTL , ТИП ВЫХОДА: LVDS , НАПРЯЖЕНИЕ ПИТАНИЯ - МАКС.: 3.6 V , НАПРЯЖЕНИЕ ПИТАНИЯ - МИН.: 2.4 V , МИНИМАЛЬНАЯ РАБОЧАЯ ТЕМПЕРАТУРА: - 40 C , МАКСИМАЛЬНАЯ РАБОЧАЯ ТЕМПЕРАТУРА: + 85 C , ВИД МОНТАЖА: SMD/SMT , СЕРИЯ: SN65LVDS1 , ТОРГОВАЯ МАРКА: TEXAS INSTRUMENTS , РАБОЧИЙ ТОК ИСТОЧНИКА ПИТАНИЯ: 7 MA. РАБОЧЕЕ НАПРЯЖЕНИЕ ПИТАНИЯ: 3.6 V , ТИП ПРОДУКТА: LVDS INTERFACE IC , РАЗМЕР ФАБРИЧНОЙ УПАКОВКИ: 3000 , ПОДКАТЕГОРИЯ: INTERFACE ICS , ВЕС ИЗДЕЛИЯ: 6.300 MG</t>
  </si>
  <si>
    <t>МИКРОСХЕМА ДЛЯ УПРАВЛЕНИЯ ПИТАНИЕМ. КАТЕГОРИЯ ПРОДУКТА: LDO РЕГУЛЯТОРЫ НАПРЯЖЕНИЯ, ROHS: ПОДРОБНОСТИ, ВИД МОНТАЖА: SMD/SMT, УПАКОВКА / БЛОК: VSSOP-8, ВЫХОДНОЕ НАПРЯЖЕНИЕ: 3.3 V, ВЫХОДНОЙ ТОК: 300 MA, КОЛИЧЕСТВО ВЫХОДОВ: 1 OUTPUT, ПОЛЯРНОСТЬ: POSITIVE, ТОК ПОКОЯ: 90 UA, ВХОДНОЕ НАПРЯЖЕНИЕ, МИН.: 2.5 V, ВХОДНОЕ НАПРЯЖЕНИЕ, МАКС.: 6 V, ТИП ВЫХОДА: FIXED, МИНИМАЛЬНАЯ РАБОЧАЯ ТЕМПЕРАТУРА: - 40 C, МАКСИМАЛЬНАЯ РАБОЧАЯ ТЕМПЕРАТУРА: + 85 C, НАПРЯЖЕНИЕ ОТПУСКАНИЯ: 120 MV, СЕРИЯ: LP3982, УПАКОВКА: REEL, УПАКОВКА: CUT TAPE, УПАКОВКА: MOUSEREEL, ТОРГОВАЯ МАРКА: TEXAS INSTRUMENTS, НАПРЯЖЕНИЕ ОТПУСКАНИЯ - МАКС.: 0.22 V AT 200 MA, IB - ВХОДНОЙ ТОК СМЕЩЕНИЯ: 90 UA, НЕСТАБИЛЬНОСТЬ ВЫХОДНОГО НАПРЯЖЕНИЯ ИЛИ ТОКА: 0.01 %/V, НЕСТАБИЛЬНОСТЬ ВЫХОДНОЙ НАГРУЗКИ: 0.002 %/MA, РАБОЧИЙ ТОК ИСТОЧНИКА ПИТАНИЯ: 90 UA, PD - РАССЕИВАНИЕ МОЩНОСТИ: 4.5 MW, ПРОДУКТ: MICROPOWER CMOS LDO REGULATORS, ТИП ПРОДУКТА: LDO VOLTAGE REGULATORS, РАЗМЕР ФАБРИЧНОЙ УПАКОВКИ: 1000, ПОДКАТЕГОРИЯ: PMIC - POWER MANAGEMENT ICS, ДОПУСТИМОЕ ОТКЛОНЕНИЕ: 0,03, ТИП: LOW DROPOUT CMOS LINEAR REGULATOR, ТОЧНОСТЬ РЕГУЛИРОВАНИЯ НАПРЯЖЕНИЯ: 0,02</t>
  </si>
  <si>
    <t>LP3982IMM-3.3/NOPB</t>
  </si>
  <si>
    <t>МИКРОСХЕМА ДЛЯ УПРАВЛЕНИЯ ПИТАНИЕМ. КАТЕГОРИЯ ПРОДУКТА: ИМПУЛЬСНЫЕ РЕГУЛЯТОРЫ НАПРЯЖЕНИЯ, ROHS: ПОДРОБНОСТИ, ВИД МОНТАЖА: SMD/SMT, УПАКОВКА / БЛОК: SOIC-8, ТОПОЛОГИЯ: BUCK, ВЫХОДНОЕ НАПРЯЖЕНИЕ: 800 MV TO 15.3 V, ВЫХОДНОЙ ТОК: 0,125, КОЛИЧЕСТВО ВЫХОДОВ: 1 OUTPUT, ВХОДНОЕ НАПРЯЖЕНИЕ, МИН.: 2.5 V, ВХОДНОЕ НАПРЯЖЕНИЕ, МАКС.: 18 V, ТОК ПОКОЯ: 1.5 MA, ЧАСТОТА ПЕРЕКЛЮЧЕНИЙ: 900 KHZ, МИНИМАЛЬНАЯ РАБОЧАЯ ТЕМПЕРАТУРА: - 40 C, МАКСИМАЛЬНАЯ РАБОЧАЯ ТЕМПЕРАТУРА: + 125 C, СЕРИЯ: ST1S10, УПАКОВКА: REEL, УПАКОВКА: CUT TAPE, УПАКОВКА: MOUSEREEL, ТОРГОВАЯ МАРКА: STMICROELECTRONICS, ТИП ПРОДУКТА: SWITCHING VOLTAGE REGULATORS, РАЗМЕР ФАБРИЧНОЙ УПАКОВКИ: 2500, ПОДКАТЕГОРИЯ: PMIC - POWER MANAGEMENT ICS, ТИП: VOLTAGE CONVERTER</t>
  </si>
  <si>
    <t>ST1S10PHR</t>
  </si>
  <si>
    <t>МИКРОСХЕМА ДЛЯ УПРАВЛЕНИЯ ПИТАНИЕМ. КАТЕГОРИЯ ПРОДУКТА: КОНТРОЛЬНЫЕ ЦЕПИ, ТИП: КОНТРОЛЬ НАПРЯЖЕНИЯ, ТИП МОНТАЖА: СМД/СМТ, ПОСЫЛКА/ЧЕХОЛ: СОТ-23-6, ПОРОГОВОЕ НАПРЯЖЕНИЕ: 1,4 В, КОЛИЧЕСТВО КОНТРОЛИРУЕМЫХ ВХОДОВ: 1 ВХОД, ТИП ВЫХОДА: АКТИВНЫЙ НИЗКИЙ УРОВЕНЬ, ОТКРЫТЫЙ СТОК, РУЧНОЙ СБРОС: РУЧНОЙ СБРОС, СТОРОЖЕВЫЕ ТАЙМЕРЫ: НЕТ СТОРОЖЕВОГО ТАЙМЕРА, ПЕРЕКЛЮЧЕНИЕ РЕЗЕРВНОГО АККУМУЛЯТОРА: НЕТ РЕЗЕРВНОЙ КОПИИ, ВРЕМЯ ЗАДЕРЖКИ СБРОСА: ОТ 1,25 МС ДО 10 С, НАПРЯЖЕНИЕ ПИТАНИЯ - МАКС.: 6,5 В, МИНИМАЛЬНАЯ РАБОЧАЯ ТЕМПЕРАТУРА: - 40 С, МАКСИМАЛЬНАЯ РАБОЧАЯ ТЕМПЕРАТУРА: + 125 С, ТОЧНОСТЬ: 0,005, УПАКОВКА: КАТУШКА, УПАКОВКА: РАЗРЕЗАТЬ ЛЕНТУ, СИГНАЛЫ ВКЛЮЧЕНИЯ ЧИПА: НЕТ ВКЛЮЧЕНИЯ ЧИПА, ФУНКЦИИ: АКТИВНЫЙ НИЗКИЙ УРОВЕНЬ ВКЛЮЧЕНИЯ, РУЧНОЙ СБРОС, ВЫСОТА: 1,15 ММ, ДЛИНА: 2,9 ММ, РАБОЧИЙ ТОК ПИТАНИЯ: 2,4 МКА, ПОРОГ ПЕРЕНАПРЯЖЕНИЯ: 1,407 В, ОБНАРУЖЕНИЕ СБОЯ ПИТАНИЯ: НЕТ, ТИП ПРОДУКТА: КОНТРОЛЬНЫЕ ЦЕПИ, ЗАВОДСКАЯ УПАКОВКА: 250, ПОДКАТЕГОРИЯ: PMIC — ИС УПРАВЛЕНИЯ ПИТАНИЕМ, НАПРЯЖЕНИЕ ПИТАНИЯ - МИН.: 1,8 В</t>
  </si>
  <si>
    <t>TPS3808G33DBVR</t>
  </si>
  <si>
    <t>МИКРОСХЕМА ДЛЯ УПРАВЛЕНИЯ ПИТАНИЕМ. КАТЕГОРИЯ ПРОДУКТА: ИМПУЛЬСНЫЕ РЕГУЛЯТОРЫ НАПРЯЖЕНИЯ, ROHS: ПОДРОБНОСТИ, ВИД МОНТАЖА: SMD/SMT, УПАКОВКА / БЛОК: QFN-20, ТОПОЛОГИЯ: BUCK, ВЫХОДНОЕ НАПРЯЖЕНИЕ: 600 MV TO 5.05 V, ВЫХОДНОЙ ТОК: 500 MA, КОЛИЧЕСТВО ВЫХОДОВ: 1 OUTPUT, ВХОДНОЕ НАПРЯЖЕНИЕ, МИН.: 2.4 V, ВХОДНОЕ НАПРЯЖЕНИЕ, МАКС.: 5.5 V, ЧАСТОТА ПЕРЕКЛЮЧЕНИЙ: 4 MHZ, МИНИМАЛЬНАЯ РАБОЧАЯ ТЕМПЕРАТУРА: - 40 C, МАКСИМАЛЬНАЯ РАБОЧАЯ ТЕМПЕРАТУРА: + 85 C, СЕРИЯ: EP53XX(X), УПАКОВКА: REEL, УПАКОВКА: CUT TAPE, УПАКОВКА: MOUSEREEL, ТОРГОВАЯ МАРКА: INTEL / ALTERA, ВХОДНОЕ НАПРЯЖЕНИЕ: 2.4 V TO 5.5 V, ЧУВСТВИТЕЛЬНЫЙ К ВЛАЖНОСТИ: YES, РАБОЧИЙ ТОК ИСТОЧНИКА ПИТАНИЯ: 800 UA, ПРОДУКТ: VOLTAGE REGULATORS, ТИП ПРОДУКТА: SWITCHING VOLTAGE REGULATORS, ОТКЛЮЧЕНИЕ: SHUTDOWN, РАЗМЕР ФАБРИЧНОЙ УПАКОВКИ: 1000, ПОДКАТЕГОРИЯ: PMIC - POWER MANAGEMENT ICS, НАПРЯЖЕНИЕ ПИТАНИЯ - МИН.: 2.4 V, КОММЕРЧЕСКОЕ ОБОЗНАЧЕНИЕ: ENPIRION, ТИП: CHARGE PUMP DC/DC CONVERTER, ДРУГИЕ НАЗВАНИЯ ТОВАРА №: MPM3805GQB-Z</t>
  </si>
  <si>
    <t>EP5352QI</t>
  </si>
  <si>
    <t>ENPIRION</t>
  </si>
  <si>
    <t>МИКРОСХЕМА ДЛЯ УПРАВЛЕНИЯ ПИТАНИЕМ. КАТЕГОРИЯ ПРОДУКТА: КОНТРОЛЬНЫЕ ЦЕПИ, ROHS: ПОДРОБНОСТИ, ТИП: VOLTAGE MONITORS, ВИД МОНТАЖА: THROUGH HOLE, УПАКОВКА / БЛОК: TO-92-3, ПОРОГОВОЕ НАПРЯЖЕНИЕ: 4.13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+ 85 C, ТОЧНОСТЬ: 2.5 %, СЕРИЯ: DS1811, УПАКОВКА: REEL, УПАКОВКА: CUT TAPE, УПАКОВКА: MOUSEREEL, ТОРГОВАЯ МАРКА: ANALOG DEVICES / MAXIM INTEGRATED, СИГНАЛЫ ВКЛЮЧЕНИЯ ЧИПА: NO CHIP ENABLE, ВЫСОТА: 4.95 MM (MAX), ДЛИНА: 4.95 MM (MAX), РАБОЧИЙ ТОК ИСТОЧНИКА ПИТАНИЯ: 40 UA, ПОРОГ ПОВЫШЕНИЯ НАПРЯЖЕНИЯ: 4.24 V, ОБНАРУЖЕНИЕ СБОЯ ЭЛЕКТРОПИТАНИЯ: YES, ТИП ПРОДУКТА: SUPERVISORY CIRCUITS, РАЗМЕР ФАБРИЧНОЙ УПАКОВКИ: 2000, ПОДКАТЕГОРИЯ: PMIC - POWER MANAGEMENT ICS, НАПРЯЖЕНИЕ ПИТАНИЯ - МИН.: 0 V, ПОРОГ ПОНИЖЕНИЯ НАПРЯЖЕНИЯ: 4 V, ШИРИНА: 3.94 MM (MAX), ДРУГИЕ НАЗВАНИЯ ТОВАРА №: DS1811 90-1811T+015</t>
  </si>
  <si>
    <t>DS1811-15+T&amp;R</t>
  </si>
  <si>
    <t>СХЕМЫ ЭЛЕКТРОННЫЕ ИНТЕГРАЛЬНЫЕ: ПРОЦЕССОРЫ И КОНТРОЛЛЕРЫ, ОБЪЕДИНЕННЫЕ ИЛИ НЕ ОБЪЕДИНЕННЫЕ С ЗАПОМИНАЮЩИМИ УСТРОЙСТВАМИ, ПРЕОБРАЗОВАТЕЛЯМИ, ЛОГИЧЕСКИМИ СХЕМАМИ, УСИЛИТЕЛЯМИ, СИНХРОНИЗАТОРАМИ ИЛИ ДРУГИМИ СХЕМАМИ, ПРОЧИЕ.</t>
  </si>
  <si>
    <t>МИКРОСХЕМА МИКРОКОНТРОЛЛЕР. КАТЕГОРИЯ ТОВАРА: МИКРОКОНТРОЛЛЕР - ТЕМПЕРАТУРНЫЕ ДАТЧИКИ ДЛЯ МОНТАЖА НА ПЛАТЕ (PROGRAMMABLE RESOLUTION 1-WIRE DIGITAL THERMOMETER). ПРОИЗВОДИТЕЛЬ: MAXIM INTEGRATED , ТИП ВЫХОДА: DIGITAL. КОНФИГУРАЦИЯ: LOCAL , ТОЧНОСТЬ: +/- 0.5 C , НАПРЯЖЕНИЕ ПИТАНИЯ - МИН.: 3 V , НАПРЯЖЕНИЕ ПИТАНИЯ - МАКС.: 5.5 V , ТИП ИНТЕРФЕЙСА: 1-WIRE , РАЗРЕШЕНИЕ: 12 BIT , МИНИМАЛЬНАЯ РАБОЧАЯ ТЕМПЕРАТУРА: - 55 C , МАКСИМАЛЬНАЯ РАБОЧАЯ ТЕМПЕРАТУРА: + 125 C , ОТКЛЮЧЕНИЕ: NO SHUTDOWN , ВИД МОНТАЖА: THROUGH HOLE , ПРОДУКТ: SENSOR , СЕРИЯ: DS18B20 , ТОРГОВАЯ МАРКА: MAXIM INTEGRATED , ТЕМПЕРАТУРНЫЙ ПОРОГ: PROGRAMMABLE , РАБОЧИЙ ТОК ИСТОЧНИКА ПИТАНИЯ: 1.5 MA , ТИП ПРОДУКТА: TEMPERATURE SENSORS , РАЗМЕР ФАБРИЧНОЙ УПАКОВКИ: 2000 , ПОДКАТЕГОРИЯ: SENSORS , ВЕС ИЗДЕЛИЯ: 200 MG</t>
  </si>
  <si>
    <t>DS18B20+</t>
  </si>
  <si>
    <t>КАТЕГОРИЯ ПРОДУКТА: ОПЕРАЦИОННЫЕ УСИЛИТЕЛИ, ROHS: ПОДРОБНОСТИ, ВИД МОНТАЖА: SMD/SMT, УПАКОВКА / БЛОК: SOIC-8, КОЛИЧЕСТВО КАНАЛОВ: 2 CHANNEL, НАПРЯЖЕНИЕ ПИТАНИЯ - МАКС.: 30 V, +/- 15 V, GBP - ПРОИЗВЕДЕНИЕ КОЭФФИЦИЕНТА УСИЛЕНИЯ НА ШИРИНУ ПОЛОСЫ ПРОПУСКАНИЯ (FT): 1.1 MHZ, ВЫХОДНОЙ ТОК НА КАНАЛ: 40 MA, SR - СКОРОСТЬ НАРАСТАНИЯ ВЫХОДНОГО НАПРЯЖЕНИЯ: 600 MV/US, VOS - ВХОДНОЕ НАПРЯЖЕНИЕ СМЕЩЕНИЯ НУЛЯ: 5 MV, НАПРЯЖЕНИЕ ПИТАНИЯ - МИН.: 3 V, +/- 1.5 V, МИНИМАЛЬНАЯ РАБОЧАЯ ТЕМПЕРАТУРА: - 55 C, МАКСИМАЛЬНАЯ РАБОЧАЯ ТЕМПЕРАТУРА: + 125 C, IB - ВХОДНОЙ ТОК СМЕЩЕНИЯ: 150 NA, РАБОЧИЙ ТОК ИСТОЧНИКА ПИТАНИЯ: 1.2 MA, ОТКЛЮЧЕНИЕ: NO SHUTDOWN, CMRR - КОЭФФИЦИЕНТ ПОДАВЛЕНИЯ СИНФАЗНОГО СИГНАЛА: 85 DB, EN - ИНТЕНСИВНОСТЬ ШУМА ВХОДНОГО НАПРЯЖЕНИЯ: 55 NV/SQRT HZ, СЕРИЯ: LM158, УПАКОВКА: REEL, УПАКОВКА: CUT TAPE, УПАКОВКА: MOUSEREEL, ТИП УСИЛИТЕЛЯ: LOW POWER AMPLIFIER, ТОРГОВАЯ МАРКА: STMICROELECTRONICS, НАПРЯЖЕНИЕ СДВОЕННОГО ПИТАНИЯ: +/- 3 V, +/- 5 V, +/- 9 V, +/- 12 V, ВЫСОТА: 1.65 MM, ДЛИНА: 5 MM, МАКСИМАЛЬНОЕ НАПРЯЖЕНИЕ СДВОЕННОГО ПИТАНИЯ: +/- 15 V, МИНИМАЛЬНОЕ НАПРЯЖЕНИЕ СДВОЕННОГО ПИТАНИЯ: +/- 1.5 V, РАБОЧЕЕ НАПРЯЖЕНИЕ ПИТАНИЯ: 3 V TO 30 V, +/- 1.5 V TO +/- 15 V, PD - РАССЕИВАНИЕ МОЩНОСТИ: 500 MW (1/2 W), ПРОДУКТ: OPERATIONAL AMPLIFIERS, ТИП ПРОДУКТА: OP AMPS - OPERATIONAL AMPLIFIERS, PSRR - КОЭФФИЦИЕНТ ПОДАВЛЕНИЯ ПОМЕХ ПО ПИТАНИЮ: 65 DB, РАЗМЕР ФАБРИЧНОЙ УПАКОВКИ: 2500, ПОДКАТЕГОРИЯ: AMPLIFIER ICS, ТИП ПИТАНИЯ: SINGLE, DUAL, ТЕХНОЛОГИЯ: BIPOLAR, УСИЛЕНИЕ ПО НАПРЯЖЕНИЮ, ДБ: 100 DB, ШИРИНА: 4 MM</t>
  </si>
  <si>
    <t>MA</t>
  </si>
  <si>
    <t>МАРОККО</t>
  </si>
  <si>
    <t>LM158DT</t>
  </si>
  <si>
    <t>МИКРОСХЕМА УСИЛИТЕЛЬ, КАТЕГОРИЯ ПРОДУКТА: БЫСТРОДЕЙСТВУЮЩИЕ ОПЕРАЦИОННЫЕ УСИЛИТЕЛИ; СЕРИЯ: THS4031; КОЛИЧЕСТВО КАНАЛОВ: 1 CHANNEL; GBP - SR - СКОРОСТЬ НАРАСТАНИЯ ВЫХОДНОГО НАПРЯЖЕНИЯ: 100 V/US; УСИЛЕНИЕ ПО НАПРЯЖЕНИЮ, ДБ: 98 DB; CMRR - КОЭФФИЦИЕНТ ПОДАВЛЕНИЯ СИНФАЗНОГО СИГНАЛА: 95 DB; ВЫХОДНОЙ ТОК НА КАНАЛ: 90 MA; IB - ВХОДНОЙ ТОК СМЕЩЕНИЯ: 6 UA; VOS - ВХОДНОЕ НАПРЯЖЕНИЕ СМЕЩЕНИЯ НУЛЯ: 2 MV; НАПРЯЖЕНИЕ ПИТАНИЯ - МАКС.: 32 V; НАПРЯЖЕНИЕ ПИТАНИЯ - МИН.: 9 V; РАБОЧИЙ ТОК ИСТОЧНИКА ПИТАНИЯ: 8.5 MA; МИНИМАЛЬНАЯ РАБОЧАЯ ТЕМПЕРАТУРА: - 40 C; МАКСИМАЛЬНАЯ РАБОЧАЯ ТЕМПЕРАТУРА: + 85 C; ВИД МОНТАЖА: SMD/SMT; УПАКОВКА / БЛОК: MSOP-8; УПАКОВКА: REEL; УПАКОВКА: CUT TAPE; УПАКОВКА: MOUSEREEL; СРЕДСТВА РАЗРАБОТКИ: THS4031EVM; EN - ИНТЕНСИВНОСТЬ ШУМА ВХОДНОГО НАПРЯЖЕНИЯ: 1.6 NV/SQRT HZ; ВЫСОТА: 1.02 MM; ДЛИНА: 3 MM; РАБОЧЕЕ НАПРЯЖЕНИЕ ПИТАНИЯ: 33 V; PD - РАССЕИВАНИЕ МОЩНОСТИ: 1800 MW; ПРОДУКТ: OPERATIONAL AMPLIFIERS; PSRR - КОЭФФИЦИЕНТ ПОДАВЛЕНИЯ ПОМЕХ ПО ПИТАНИЮ: 85 DB; РАЗМЕР ФАБРИЧНОЙ УПАКОВКИ:РАЗМЕР ФАБРИЧНОЙ УПАКОВКИ: 2500; ШИРИНА: 3 MM; ВЕС ИЗДЕЛИЯ: 24,400 MG</t>
  </si>
  <si>
    <t>КАТЕГОРИЯ ПРОДУКТА: ОПЕРАЦИОННЫЕ УСИЛИТЕЛИ, ROHS: ПОДРОБНОСТИ, ВИД МОНТАЖА: SMD/SMT, УПАКОВКА / БЛОК: SOIC-8, КОЛИЧЕСТВО КАНАЛОВ: 2 CHANNEL, НАПРЯЖЕНИЕ ПИТАНИЯ - МАКС.: 6 V, GBP - ПРОИЗВЕДЕНИЕ КОЭФФИЦИЕНТА УСИЛЕНИЯ НА ШИРИНУ ПОЛОСЫ ПРОПУСКАНИЯ (FT): 3 MHZ, ВЫХОДНОЙ ТОК НА КАНАЛ: 250 MA, SR - СКОРОСТЬ НАРАСТАНИЯ ВЫХОДНОГО НАПРЯЖЕНИЯ: 5 V/US, VOS - ВХОДНОЕ НАПРЯЖЕНИЕ СМЕЩЕНИЯ НУЛЯ: 25 MV, НАПРЯЖЕНИЕ ПИТАНИЯ - МИН.: 3 V, МИНИМАЛЬНАЯ РАБОЧАЯ ТЕМПЕРАТУРА: - 40 C, МАКСИМАЛЬНАЯ РАБОЧАЯ ТЕМПЕРАТУРА: + 85 C, IB - ВХОДНОЙ ТОК СМЕЩЕНИЯ: 60 PA, РАБОЧИЙ ТОК ИСТОЧНИКА ПИТАНИЯ: 700 UA, ОТКЛЮЧЕНИЕ: NO SHUTDOWN, CMRR - КОЭФФИЦИЕНТ ПОДАВЛЕНИЯ СИНФАЗНОГО СИГНАЛА: 47 DB, EN - ИНТЕНСИВНОСТЬ ШУМА ВХОДНОГО НАПРЯЖЕНИЯ: 45 NV/SQRT HZ, СЕРИЯ: AD8532, УПАКОВКА: REEL, УПАКОВКА: CUT TAPE, УПАКОВКА: MOUSEREEL, ТОРГОВАЯ МАРКА: ANALOG DEVICES, ВЫСОТА: 1.5 MM, ТИП ВХОДА: RAIL-TO-RAIL, ДЛИНА: 5 MM, РАБОЧЕЕ НАПРЯЖЕНИЕ ПИТАНИЯ: 2.7 V TO 6 V, ТИП ВЫХОДА: RAIL-TO-RAIL, ПРОДУКТ: PRECISION AMPLIFIERS, ТИП ПРОДУКТА: OP AMPS - OPERATIONAL AMPLIFIERS, PSRR - КОЭФФИЦИЕНТ ПОДАВЛЕНИЯ ПОМЕХ ПО ПИТАНИЮ: 55 DB, РАЗМЕР ФАБРИЧНОЙ УПАКОВКИ: 1000, ПОДКАТЕГОРИЯ: AMPLIFIER ICS, ТИП: GENERAL PURPOSE AMPLIFIER, УСИЛЕНИЕ ПО НАПРЯЖЕНИЮ, ДБ: 98.06 DB, ШИРИНА: 4 MM</t>
  </si>
  <si>
    <t>AD780BRZ-REEL7</t>
  </si>
  <si>
    <t>КАТЕГОРИЯ ТОВАРА: ИС ПЕРЕКЛЮЧАТЕЛЯ ЭЛЕКТРОПИТАНИЯ – РАСПРЕДЕЛЕНИЕ ЭЛЕКТРОПИТАНИЯ, ТИП:HIGH SIDE, КОЛИЧЕСТВО ВЫХОДОВ:4 OUTPUT, ВЫХОДНОЙ ТОК:2.9 A, ОГРАНИЧЕНИЕ ТОКА:8 A, СОПРОТИВЛЕНИЕ ВО ВКЛЮЧЕННОМ СОСТОЯНИИ - МАКС.:100 MOHMS, ВРЕМЯ ВКЛЮЧЕНИЯ - МАКС.:400 US, ВРЕМЯ ОТКЛЮЧЕНИЯ - МАКС.:400 US, РАБОЧЕЕ НАПРЯЖЕНИЕ ПИТАНИЯ:5 V TO 34 V, МИНИМАЛЬНАЯ РАБОЧАЯ ТЕМПЕРАТУРА:- 40 C, МАКСИМАЛЬНАЯ РАБОЧАЯ ТЕМПЕРАТУРА:+ 150 C, ВИД МОНТАЖА:SMD/SMT, УПАКОВКА / БЛОК:SOIC-20, СЕРИЯ:CLASSIC PROFET, КВАЛИФИКАЦИЯ:AEC-Q100, УПАКОВКА:CUT TAPE ИЛИ УПАКОВКА:MOUSEREEL, ПРОДУКТ:POWER SWITCHES , ТОРГОВАЯ МАРКА:INFINEON TECHNOLOGIES , ЧУВСТВИТЕЛЬНЫЙ К ВЛАЖНОСТИ:YES , PD - РАССЕИВАНИЕ МОЩНОСТИ:3.7 W , ТИП ПРОДУКТА:POWER SWITCH ICS - POWER DISTRIBUTION , ПОДКАТЕГОРИЯ:SWITCH ICS , НАПРЯЖЕНИЕ ПИТАНИЯ - МАКС.:34 V , НАПРЯЖЕНИЕ ПИТАНИЯ - МИН.:5 V , КОММЕРЧЕСКОЕ ОБОЗНАЧЕНИЕ:PROFET , ВЕС ИЗДЕЛИЯ:480 MG</t>
  </si>
  <si>
    <t>BTS721L1</t>
  </si>
  <si>
    <t>МИКРОСХЕМА ТЕМПЕРАТУРНЫЙ ДАТЧИК. КАТЕГОРИЯ ПРОДУКТА: ТЕМПЕРАТУРНЫЕ ДАТЧИКИ ДЛЯ МОНТАЖА НА ПЛАТЕ, ROHS: ПОДРОБНОСТИ, ТИП ВЫХОДА: DIGITAL, КОНФИГУРАЦИЯ: REMOTE, ТОЧНОСТЬ: +/- 1 C TO +/- 2.4 C, НАПРЯЖЕНИЕ ПИТАНИЯ - МИН.: 3 V, НАПРЯЖЕНИЕ ПИТАНИЯ - МАКС.: 5.5 V, ТИП ИНТЕРФЕЙСА: 3-WIRE, MICROWIRE, SPI, РАЗРЕШЕНИЕ: 12 BIT, МИНИМАЛЬНАЯ РАБОЧАЯ ТЕМПЕРАТУРА: - 55 C, МАКСИМАЛЬНАЯ РАБОЧАЯ ТЕМПЕРАТУРА: + 125 C, ОТКЛЮЧЕНИЕ: NO SHUTDOWN, ВИД МОНТАЖА: SMD/SMT, УПАКОВКА / БЛОК: SOT-23-8, УПАКОВКА: REEL, УПАКОВКА: CUT TAPE, УПАКОВКА: MOUSEREEL, ТОРГОВАЯ МАРКА: ANALOG DEVICES / MAXIM INTEGRATED, РАБОЧИЙ ТОК ИСТОЧНИКА ПИТАНИЯ: 1 MA, PD - РАССЕИВАНИЕ МОЩНОСТИ: 1.482 W, ПРОДУКТ: TEMPERATURE SENSORS, ТИП ПРОДУКТА: TEMPERATURE SENSOR ICS, СЕРИЯ: MAX6627, РАЗМЕР ФАБРИЧНОЙ УПАКОВКИ: 2500, ПОДКАТЕГОРИЯ: SENSORS, ТИП: DIGITAL TEMPERATURE SENSOR, ДРУГИЕ НАЗВАНИЯ ТОВАРА №: MAX6627</t>
  </si>
  <si>
    <t>MAX6627MKA#TG16</t>
  </si>
  <si>
    <t>МИРОСХЕМА ЛОГИЧЕСКАЯ. КАТЕГОРИЯ ПРОДУКТА: ЛОГИЧЕСКИЕ ЭЛЕМЕНТЫ, ROHS: ПОДРОБНОСТИ, ПРОДУКТ: SINGLE-FUNCTION GATES, ЛОГИЧЕСКАЯ ФУНКЦИЯ: NAND, СЕМЕЙСТВО ЛОГИЧЕСКИХ ЭЛЕМЕНТОВ: 74AHC, КОЛИЧЕСТВО ВЕНТИЛЕЙ: 1 GATE, КОЛИЧЕСТВО ВХОДНЫХ ЛИНИЙ: 8 INPUT, КОЛИЧЕСТВО ВЫХОДНЫХ ЛИНИЙ: 1 OUTPUT, ВЫХОДНОЙ ТОК ВЫСОКОГО УРОВНЯ: - 8 MA, ВЫХОДНОЙ ТОК НИЗКОГО УРОВНЯ: 8 MA, ВРЕМЯ ЗАДЕРЖКИ РАСПРОСТРАНЕНИЯ: 3.3 NS, НАПРЯЖЕНИЕ ПИТАНИЯ - МАКС.: 5.5 V, НАПРЯЖЕНИЕ ПИТАНИЯ - МИН.: 2 V, МИНИМАЛЬНАЯ РАБОЧАЯ ТЕМПЕРАТУРА: - 40 C, МАКСИМАЛЬНАЯ РАБОЧАЯ ТЕМПЕРАТУРА: + 125 C, ВИД МОНТАЖА: SMD/SMT, УПАКОВКА / БЛОК: TSSOP-14, УПАКОВКА: REEL, УПАКОВКА: CUT TAPE, УПАКОВКА: MOUSEREEL, ТОРГОВАЯ МАРКА: NEXPERIA, ФУНКЦИЯ: NAND, ВЫСОТА: 0.95 MM, ДЛИНА: 5.1 MM, ТИП ЛОГИКИ: 8-INPUT NAND, РАБОЧЕЕ НАПРЯЖЕНИЕ ПИТАНИЯ: 5 V, ДИАПАЗОН РАБОЧИХ ТЕМПЕРАТУР: - 40 C TO + 125 C, ВЫХОДНОЙ ТОК: 25 MA, PD - РАССЕИВАНИЕ МОЩНОСТИ: 500 MW (1/2 W), ТИП ПРОДУКТА: LOGIC GATES, РАЗМЕР ФАБРИЧНОЙ УПАКОВКИ: 2500, ПОДКАТЕГОРИЯ: LOGIC ICS, ШИРИНА: 4.5 MM, ДРУГИЕ НАЗВАНИЯ ТОВАРА №: 935264185118</t>
  </si>
  <si>
    <t>МИКРОСХЕМА ДАТЧИК СИЛЫ ТОКА, НАПРЯЖЕНИЕ ПИТАНИЯ 4,5 В - 5,5 В; МОНТАЖ SMD/SMT; МИН/МАКС РАБ. ТЕМПЕРАТУРА -40 +85 ГРАДУСОВ ЦЕЛЬСИЯ, КОРПУС SOIC 8 КОНТАКТОВ; ВНУТРЕННЕЕ СОПРОТИВЛЕНИЕ ПРОВОДНИКА 1.2МОМ; ЧУВСТВИТЕЛЬНОСТЬ НА ВЫХОДЕ ОТ 66 ДО 185МВ/А; ВЕС ИЗДЕЛИЯ 0,1 Г</t>
  </si>
  <si>
    <t>ACS712ELCTR-05B-T</t>
  </si>
  <si>
    <t>МИКРОСХЕМА ИНТЕРФЕЙСНАЯ. КАТЕГОРИЯ ПРОДУКТА: ИС ИНТЕРФЕЙСА LVDS, ROHS: ПОДРОБНОСТИ, ТИП: LVDS, КОЛИЧЕСТВО ДРАЙВЕРОВ: 1 DRIVER, КОЛИЧЕСТВО ПРИЕМНИКОВ: 1 RECEIVER, ДИАПАЗОН ДАННЫХ: 600 MB/S, ТИП ВХОДА: CMOS, 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REEL, УПАКОВКА: CUT TAPE, УПАКОВКА: MOUSEREEL, ТОРГОВАЯ МАРКА: TEXAS INSTRUMENTS, ВЫСОТА: 1.45 MM, ДЛИНА: 4.9 MM, МАКСИМАЛЬНОЕ ВЫХОДНОЕ НАПРЯЖЕНИЕ: 450 MV, РАБОЧИЙ ТОК ИСТОЧНИКА ПИТАНИЯ: 10 MA, РАБОЧЕЕ НАПРЯЖЕНИЕ ПИТАНИЯ: 3.3 V, PD - РАССЕИВАНИЕ МОЩНОСТИ: 1.19 W, ТИП ПРОДУКТА: LVDS INTERFACE IC, ВРЕМЯ ЗАДЕРЖКИ РАСПРОСТРАНЕНИЯ: 1.5 NS, СЕРИЯ: DS90LV017A, РАЗМЕР ФАБРИЧНОЙ УПАКОВКИ: 2500, ПОДКАТЕГОРИЯ: INTERFACE ICS, ШИРИНА: 3.9 MM</t>
  </si>
  <si>
    <t>ИНТЕГРАЛЬНАЯ МИКРОСХЕМА РЧ. КАТЕГОРИЯ ПРОДУКТА: ПРЕДВАРИТЕЛЬНЫЙ ДЕЛИТЕЛЬ ЧАСТОТЫ, ROHS: ПОДРОБНОСТИ, МАКСИМАЛЬНАЯ РАБОЧАЯ ЧАСТОТА: 10 GHZ, МИНИМАЛЬНАЯ РАБОЧАЯ ЧАСТОТА: 0 HZ, ОТДЕЛЕНИЕ: 2, НАПРЯЖЕНИЕ ПИТАНИЯ - МИН.: 4.75 V, НАПРЯЖЕНИЕ ПИТАНИЯ - МАКС.: 5.25 V, МИНИМАЛЬНАЯ РАБОЧАЯ ТЕМПЕРАТУРА: - 40 C, МАКСИМАЛЬНАЯ РАБОЧАЯ ТЕМПЕРАТУРА: + 85 C, УПАКОВКА: REEL, УПАКОВКА: CUT TAPE, УПАКОВКА: MOUSEREEL, ТОРГОВАЯ МАРКА: ANALOG DEVICES, ВИД МОНТАЖА: SMD/SMT, РАБОЧИЙ ТОК ИСТОЧНИКА ПИТАНИЯ: 83 MA, РАБОЧЕЕ НАПРЯЖЕНИЕ ПИТАНИЯ: 5 V, ВЫХОДНАЯ МОЩНОСТЬ: 3 DBM, УПАКОВКА / БЛОК: SOIC-8, ТИП ПРОДУКТА: PRESCALER, СЕРИЯ: HMC361G, РАЗМЕР ФАБРИЧНОЙ УПАКОВКИ: 500, ПОДКАТЕГОРИЯ: WIRELESS &amp; RF INTEGRATED CIRCUITS, ТЕХНОЛОГИЯ: GAAS INGAP</t>
  </si>
  <si>
    <t>МИКРОСХЕМА ЛОГИЧЕСКАЯ, КАТЕГОРИЯ ПРОДУКТА: ЛОГИЧЕСКИЕ ЭЛЕМЕНТЫ; ПРОДУКТ: SINGLE-FUNCTION GATE; ЛОГИЧЕСКАЯ ФУНКЦИЯ: NAND; СЕМЕЙСТВО ЛОГИЧЕСКИХ ЭЛЕМЕНТОВ: 74ACT;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9 NS;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TSSOP-14; УПАКОВКА: REEL; УПАКОВКА: CUT TAPE; УПАКОВКА: MOUSEREEL; ФУНКЦИЯ: QUAD 2-INPUT NAND GATE; ВЫСОТА: 0.9 MM; ДЛИНА: 5 MM; ТИП ЛОГИКИ: 2-INPUT NAND; РАБОЧЕЕ НАПРЯЖЕНИЕ ПИТАНИЯ: 5 V; СЕРИЯ: 74ACT00; РАЗМЕР ФАБРИЧНОЙ УПАКОВКИ: 2500; ШИРИНА: 4.4 MM; ВЕС ИЗДЕЛИЯ: 55,300 MG</t>
  </si>
  <si>
    <t>ИНТЕГРАЛЬНАЯ МИКРОСХЕМА РЧ. КАТЕГОРИЯ ПРОДУКТА: ПРЕДВАРИТЕЛЬНЫЙ ДЕЛИТЕЛЬ ЧАСТОТЫ, ROHS: ПОДРОБНОСТИ, МАКСИМАЛЬНАЯ РАБОЧАЯ ЧАСТОТА: 2 GHZ, МИНИМАЛЬНАЯ РАБОЧАЯ ЧАСТОТА: 200 MHZ, ОТДЕЛЕНИЕ: 1 TO 4, НАПРЯЖЕНИЕ ПИТАНИЯ - МИН.: 4.75 V, НАПРЯЖЕНИЕ ПИТАНИЯ - МАКС.: 5.25 V, МИНИМАЛЬНАЯ РАБОЧАЯ ТЕМПЕРАТУРА: - 40 C, МАКСИМАЛЬНАЯ РАБОЧАЯ ТЕМПЕРАТУРА: + 85 C, УПАКОВКА: CUT TAPE, ТОРГОВАЯ МАРКА: ANALOG DEVICES, ВИД МОНТАЖА: SMD/SMT, РАБОЧЕЕ НАПРЯЖЕНИЕ ПИТАНИЯ: 5 V, ВЫХОДНАЯ МОЩНОСТЬ: 10 DBM, УПАКОВКА / БЛОК: QFN-16, ТИП ПРОДУКТА: PRESCALER, СЕРИЯ: HMC794, РАЗМЕР ФАБРИЧНОЙ УПАКОВКИ: 500, ПОДКАТЕГОРИЯ: WIRELESS &amp; RF INTEGRATED CIRCUITS, ТЕХНОЛОГИЯ: SIGE</t>
  </si>
  <si>
    <t>ПРОГРАММИРУЕМАЯ ЛОГИЧЕСКАЯ ИНТЕГРАЛЬНАЯ СХЕМА. КАТЕГОРИЯ ПРОДУКТА: КОМПЛЕКСНЫЕ ПРОГРАММИРУЕМЫЕ ЛОГИЧЕСКИЕ УСТРОЙСТВА (CPLD), ROHS: N, СЕРИЯ: EPM7256AE, ВИД МОНТАЖА: SMD/SMT, УПАКОВКА / БЛОК: PQFP-208, РАБОЧЕЕ НАПРЯЖЕНИЕ ПИТАНИЯ: 3.3 V, КОЛИЧЕСТВО МАКРОЯЧЕЕК: 256 MACROCELL, КОЛИЧЕСТВО ВХОДОВ/ВЫХОДОВ: 164 I/O, НАПРЯЖЕНИЕ ПИТАНИЯ - МАКС.: 3.6 V, НАПРЯЖЕНИЕ ПИТАНИЯ - МИН.: 3 V, МИНИМАЛЬНАЯ РАБОЧАЯ ТЕМПЕРАТУРА: - 40 C, МАКСИМАЛЬНАЯ РАБОЧАЯ ТЕМПЕРАТУРА: + 85 C, МАКСИМАЛЬНАЯ РАБОЧАЯ ЧАСТОТА: 172.4 MHZ, ЗАДЕРЖКА РАСПРОСТРАНЕНИЯ - МАКС.: 5.5 NS, УПАКОВКА: TRAY, ТОРГОВАЯ МАРКА: INTEL / ALTERA, ТИП ПАМЯТИ: EEPROM, ЧУВСТВИТЕЛЬНЫЙ К ВЛАЖНОСТИ: YES, КОЛИЧЕСТВО ВЕНТИЛЕЙ: 5000, КОЛИЧЕСТВО БЛОКОВ ЛОГИЧЕСКИХ МАССИВОВ (LAB): 16, ТИП ПРОДУКТА: CPLD - COMPLEX PROGRAMMABLE LOGIC DEVICES, РАЗМЕР ФАБРИЧНОЙ УПАКОВКИ: 24, ПОДКАТЕГОРИЯ: PROGRAMMABLE LOGIC ICS, КОММЕРЧЕСКОЕ ОБОЗНАЧЕНИЕ: MAX 7000, ДРУГИЕ НАЗВАНИЯ ТОВАРА №: 972550.</t>
  </si>
  <si>
    <t>EPM7256AEQI208-7</t>
  </si>
  <si>
    <t>МИКРОСХЕМА ТАЙМЕР,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ТАЙМЕРЫ И СОПУТСТВУЮЩАЯ ПРОДУКЦИЯ, ТИП: PECL TERMINATION, МАКСИМАЛЬНАЯ РАБОЧАЯ ТЕМПЕРАТУРА: + 150 C, ВИД МОНТАЖА: SMD/SMT, УПАКОВКА / БЛОК: SOT-23-3, ВЫСОТА: 1 MM, ДЛИНА: 3 MM, ШИРИНА: 1.4 MM, РАБОЧИЙ ТОК ИСТОЧНИКА ПИТАНИЯ: 10 MA, ДРУГИЕ НАЗВАНИЯ ТОВАРА №: PSSI3120CA,235, ВЕС ИЗДЕЛИЯ: 201 MG</t>
  </si>
  <si>
    <t>МИКРОСХЕМА ЛОГИЧЕСКАЯ, КАТЕГОРИЯ ПРОДУКТА: БУФЕРЫ И ЛИНЕЙНЫЕ АППАРАТНЫЕ ДРАЙВЕРЫ, КОЛИЧЕСТВО ВХОДНЫХ ЛИНИЙ: 1 INPUT, КОЛИЧЕСТВО ВЫХОДНЫХ ЛИНИЙ: 1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SOT-23-5, УПАКОВКА: REEL, УПАКОВКА: CUT TAPE, УПАКОВКА: MOUSEREEL, ФУНКЦИЯ: BUFFER/DRIVER, ВЫСОТА: 1.15 MM, ТИП ВХОДНОГО СИГНАЛА: SINGLE-ENDED, ДЛИНА: 2.9 MM, СЕМЕЙСТВО ЛОГИЧЕСКИХ ЭЛЕМЕНТОВ: LVC, ТИП ЛОГИКИ: TRUE, КОЛИЧЕСТВО КАНАЛОВ: 1 CHANNEL, РАБОЧЕЕ НАПРЯЖЕНИЕ ПИТАНИЯ: 1.8 V, ДИАПАЗОН РАБОЧИХ ТЕМПЕРАТУР: - 40 C TO + 125 C, ТИП ВЫХОДА: OPEN DRAIN, ВРЕМЯ ЗАДЕРЖКИ РАСПРОСТРАНЕНИЯ: 4.2 NS AT 3.3 V, 3.5 NS AT 5 V, СЕРИЯ: SN74LVC1G07, НАПРЯЖЕНИЕ ПИТАНИЯ - МАКС.: 10 UA, ТЕХНОЛОГИЯ: CMOS, ШИРИНА: 1.6 MM, ВЕС ИЗДЕЛИЯ: 40 MG</t>
  </si>
  <si>
    <t>МИКРОСХЕМА ЛОГИЧЕСКАЯ, КАТЕГОРИЯ ПРОДУКТА: ИНВЕРТЕРЫ; КОЛИЧЕСТВО КОНТУРОВ: 3 CIRCUIT; СЕМЕЙСТВО ЛОГИЧЕСКИХ ЭЛЕМЕНТОВ: NC7NZ; ТИП ЛОГИКИ: CMOS;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US8-8; УПАКОВКА: REEL; УПАКОВКА: CUT TAPE; УПАКОВКА: MOUSEREEL; ФУНКЦИЯ: INVERTER; ВЫХОДНОЙ ТОК ВЫСОКОГО УРОВНЯ: - 32 MA; ВЫХОДНОЙ ТОК НИЗКОГО УРОВНЯ: 32 MA; РАБОЧЕЕ НАПРЯЖЕНИЕ ПИТАНИЯ: 0.9 V TO 3.6 V; СЕРИЯ: NC7NZ14; РАЗМЕР ФАБРИЧНОЙ УПАКОВКИ: 3000; ДРУГИЕ НАЗВАНИЯ ТОВАРА №: NC7NZ14K8X_NL; ВЕС ИЗДЕЛИЯ: 30 MG</t>
  </si>
  <si>
    <t>МИКРОСХЕМА ИНТЕРФЕЙСНАЯ, КАТЕГОРИЯ ПРОДУКТА: ИС ИНТЕРФЕЙСА LVDS, ТИП: RECEIVER, КОЛИЧЕСТВО ПРИЕМНИКОВ: 1 RECEIVER, ДИАПАЗОН ДАННЫХ: 400 MB/S, ТИП ВХОДА: LVDS, ТИП ВЫХОДА: LVTTL, НАПРЯЖЕНИЕ ПИТАНИЯ - МАКС.: 3.6 V, НАПРЯЖЕНИЕ ПИТАНИЯ - МИН.: 2.4 V, МИНИМАЛЬНАЯ РАБОЧАЯ ТЕМПЕРАТУРА: - 40 C, МАКСИМАЛЬНАЯ РАБОЧАЯ ТЕМПЕРАТУРА: + 85 C, ВИД МОНТАЖА: SMD/SMT, УПАКОВКА / БЛОК: SOT-23-5, УПАКОВКА: CUT TAPE, УПАКОВКА: MOUSEREEL, УПАКОВКА: REEL, СЕРИЯ: SN65LVDS2, РАБОЧИЙ ТОК ИСТОЧНИКА ПИТАНИЯ: 8 MA, РАБОЧЕЕ НАПРЯЖЕНИЕ ПИТАНИЯ: 3.3 V, РАЗМЕР ФАБРИЧНОЙ УПАКОВКИ: 3000, ВЕС ИЗДЕЛИЯ: 6.300 MG</t>
  </si>
  <si>
    <t>КАТЕГОРИЯ ПРОДУКТА: ЦИФРО-АНАЛОГОВЫЕ ПРЕОБРАЗОВАТЕЛИ (ЦАП), ROHS: ПОДРОБНОСТИ, СЕРИЯ: AD7390, РАЗРЕШЕНИЕ: 12 BIT, ЧАСТОТА ДИСКРЕТИЗАЦИИ: 17 KS/S, КОЛИЧЕСТВО КАНАЛОВ: 1 CHANNEL, ВРЕМЯ СТАБИЛИЗАЦИИ: 60 US, ТИП ВЫХОДА: VOLTAGE BUFFERED, ТИП ИНТЕРФЕЙСА: 3-WIRE, QSPI, SPI, НАПРЯЖЕНИЕ ПИТАНИЯ ДЛЯ АНАЛОГОВЫХ УСТРОЙСТВ: 2.7 V TO 5.5 V, НАПРЯЖЕНИЕ ПИТАНИЯ ДЛЯ ЦИФРОВЫХ УСТРОЙСТВ: 2.7 V TO 5.5 V, МИНИМАЛЬНАЯ РАБОЧАЯ ТЕМПЕРАТУРА: - 40 C, МАКСИМАЛЬНАЯ РАБОЧАЯ ТЕМПЕРАТУРА: + 85 C, ВИД МОНТАЖА: SMD/SMT, УПАКОВКА / БЛОК: SOIC-8, УПАКОВКА: TUBE, ТОРГОВАЯ МАРКА: ANALOG DEVICES, DNL - ДИФФЕРЕНЦИАЛЬНАЯ НЕЛИНЕЙНОСТЬ: +/- 0.9 LSB, INL - ИНТЕГРАЛЬНАЯ НЕЛИНЕЙНОСТЬ: +/- 1.6 LSB, КОЛИЧЕСТВО ПРЕОБРАЗОВАТЕЛЕЙ: 1 CONVERTER, PD - РАССЕИВАНИЕ МОЩНОСТИ: 500 UW, ТИП ПРОДУКТА: DACS - DIGITAL TO ANALOG CONVERTERS, ТИП ССЫЛКИ: EXTERNAL, РАЗМЕР ФАБРИЧНОЙ УПАКОВКИ: 98, ПОДКАТЕГОРИЯ: DATA CONVERTER ICS, НАПРЯЖЕНИЕ ПИТАНИЯ - МАКС.: 5.5 V, НАПРЯЖЕНИЕ ПИТАНИЯ - МИН.: 2.7 V, ВЕС ИЗДЕЛИЯ: 540 MG,</t>
  </si>
  <si>
    <t>AD7390ARZ</t>
  </si>
  <si>
    <t>МИКРОСХЕМА ЦИФРОВОЙ ПОТЕНЦИОМЕТР. КАТЕГОРИЯ ПРОДУКТА: ИС, ЦИФРОВЫЕ ПОТЕНЦИОМЕТРЫ, ROHS: ПОДРОБНОСТИ, СЕРИЯ: AD8402, СОПРОТИВЛЕНИЕ: 10 KOHMS, ТЕМПЕРАТУРНЫЙ КОЭФФИЦИЕНТ: 500 PPM / C, ДОПУСТИМОЕ ОТКЛОНЕНИЕ: 0,2, КОЛИЧЕСТВО ТОЧЕК ПОДКЛЮЧЕНИЯ: DUAL, ОТВЕТВЛЕНИЙ НА ТОЧКУ ПОДКЛЮЧЕНИЯ: 256, ПАМЯТЬ ПОДВИЖНОГО КОНТАКТА: VOLATILE, ЦИФРОВОЙ ИНТЕРФЕЙС: SPI, РАБОЧЕЕ НАПРЯЖЕНИЕ ПИТАНИЯ: 2.7 V TO 5.5 V, РАБОЧИЙ ТОК ИСТОЧНИКА ПИТАНИЯ: 10 NA, МИНИМАЛЬНАЯ РАБОЧАЯ ТЕМПЕРАТУРА: - 40 C, МАКСИМАЛЬНАЯ РАБОЧАЯ ТЕМПЕРАТУРА: + 125 C, ВИД МОНТАЖА: PCB MOUNT, ТИП ВЫВОДОВ: SMD/SMT, УПАКОВКА / БЛОК: SOIC-14, ФУНКЦИОНАЛЬНАЯ ХАРАКТЕРИСТИКА: LINEAR, УПАКОВКА: REEL, УПАКОВКА: CUT TAPE, УПАКОВКА: MOUSEREEL, ТОРГОВАЯ МАРКА: ANALOG DEVICES, ТИП ПРОДУКТА: DIGITAL POTENTIOMETER ICS, РАЗМЕР ФАБРИЧНОЙ УПАКОВКИ: 2500, ПОДКАТЕГОРИЯ: DIGITAL POTENTIOMETER ICS</t>
  </si>
  <si>
    <t>AD8402ARZ10-REEL</t>
  </si>
  <si>
    <t>МИКРОСХЕМА ЛОГИЧЕСКАЯ, КАТЕГОРИЯ ПРОДУКТА: БУФЕРЫ И ЛИНЕЙНЫЕ АППАРАТНЫЕ ДРАЙВЕРЫ; КОЛИЧЕСТВО ВХОДНЫХ ЛИНИЙ: 1 INPUT; КОЛИЧЕСТВО ВЫХОДНЫХ ЛИНИЙ: 1 OUTPUT; ПОЛЯРНОСТЬ: NON-INVERTING; ВЫХОДНОЙ ТОК ВЫСОКОГО УРОВНЯ: - 8 MA; ВЫХОДНОЙ ТОК НИЗКОГО УРОВНЯ: 8 MA; ТОК ПОКОЯ: 1 UA; НАПРЯЖЕНИЕ ПИТАНИЯ - МАКС.: 5.5 V; НАПРЯЖЕНИЕ ПИТАНИЯ - МИН.: 2 V; МИНИМАЛЬНАЯ РАБОЧАЯ ТЕМПЕРАТУРА: - 40 C; МАКСИМАЛЬНАЯ РАБОЧАЯ ТЕМПЕРАТУРА: + 125 C; ВИД МОНТАЖА: SMD/SMT; УПАКОВКА / БЛОК: SOT-23-5; УПАКОВКА: REEL; УПАКОВКА: CUT TAPE; УПАКОВКА: MOUSEREEL; ФУНКЦИЯ: BUFFER/LINE DRIVER; ВЫСОТА: 1.15 MM; ТИП ВХОДНОГО СИГНАЛА: SINGLE-ENDED; ДЛИНА: 2.9 MM; СЕМЕЙСТВО ЛОГИЧЕСКИХ ЭЛЕМЕНТОВ: AHC; ТИП ЛОГИКИ: TRUE; КОЛИЧЕСТВО КАНАЛОВ: 1 CHANNEL; РАБОЧЕЕ НАПРЯЖЕНИЕ ПИТАНИЯ: 2.5 V; ДИАПАЗОН РАБОЧИХ ТЕМПЕРАТУР: - 40 C TO + 125 C; ТИП ВЫХОДА: 3-STATE; ВРЕМЯ ЗАДЕРЖКИ РАСПРОСТРАНЕНИЯ: 11.5 NS, 7.5 NS; СЕРИЯ: SN74AHC1G125; РАЗМЕР ФАБРИЧНОЙ УПАКОВКИ:РАЗМЕР ФАБРИЧНОЙ УПАКОВКИ: 3000; НАПРЯЖЕНИЕ ПИТАНИЯ - МАКС.: 1 UA; ТЕХНОЛОГИЯ: CMOS; ШИРИНА: 1.6 MM; ВЕС ИЗДЕЛИЯ: 6,300 MG</t>
  </si>
  <si>
    <t>SN74AHC1G125DBVR</t>
  </si>
  <si>
    <t>МИРОСХЕМА ЛОГИЧЕСКАЯ. КАТЕГОРИЯ ПРОДУКТА: ТРАНСЛЯЦИЯ - УРОВНИ НАПРЯЖЕНИЯ, ROHS: ПОДРОБНОСТИ, СЕРИЯ: TCA9406, ТИП: 2-BIT BIDIRECTIONAL I2C VOLTAGE TRANSLATOR, ВИД МОНТАЖА: SMD/SMT, УПАКОВКА / БЛОК: SM-8, НАПРЯЖЕНИЕ ПИТАНИЯ - МИН.: 1.65 V, НАПРЯЖЕНИЕ ПИТАНИЯ - МАКС.: 5.5 V, МИНИМАЛЬНАЯ РАБОЧАЯ ТЕМПЕРАТУРА: - 40 C, МАКСИМАЛЬНАЯ РАБОЧАЯ ТЕМПЕРАТУРА: + 85 C, ВРЕМЯ ЗАДЕРЖКИ РАСПРОСТРАНЕНИЯ: 200 NS, УПАКОВКА: REEL, УПАКОВКА: CUT TAPE, УПАКОВКА: MOUSEREEL, ТОРГОВАЯ МАРКА: TEXAS INSTRUMENTS, ОСОБЕННОСТИ: ENABLE PIN, ФУНКЦИЯ: I2C VOLTAGE LEVEL TRANSLATOR, ДИАПАЗОН РАБОЧИХ ТЕМПЕРАТУР: - 40 C TO + 85 C, ТИП ПРОДУКТА: TRANSLATION - VOLTAGE LEVELS, РАЗМЕР ФАБРИЧНОЙ УПАКОВКИ: 3000, ПОДКАТЕГОРИЯ: LOGIC ICS</t>
  </si>
  <si>
    <t>TCA9406DCTR</t>
  </si>
  <si>
    <t>КАТЕГОРИЯ ПРОДУКТА: ТРАНСФОРМАТОРЫ ЗВУКОВОЙ ЧАСТОТЫ / СИГНАЛЬНЫЕ ТРАНСФОРМАТОРЫ, ROHS: ПОДРОБНОСТИ, ПРОДУКТ: LAN TRANSFORMERS, ТИП: MODULE, ТИП ВЫВОДОВ: SMD/SMT, ЧАСТОТНЫЙ ДИАПАЗОН: 1 MHZ TO 100 MHZ, ИНДУКТИВНОСТЬ: 350 UH, НАПРЯЖЕНИЕ ИЗОЛЯЦИИ: 1.5 KV, МИНИМАЛЬНАЯ РАБОЧАЯ ТЕМПЕРАТУРА: 0 C, МАКСИМАЛЬНАЯ РАБОЧАЯ ТЕМПЕРАТУРА: + 70 C, КОЛИЧЕСТВО КАНАЛОВ: SINGLE, ПРИМЕНЕНИЕ: 1000 BASE-T, ДЛИНА: 15.11 MM, ШИРИНА: 6.35 MM, ВЫСОТА: 4.01 MM, УПАКОВКА: TUBE, ТОРГОВАЯ МАРКА: PULSE ELECTRONICS, ТИП ПРОДУКТА: AUDIO &amp; SIGNAL TRANSFORMERS, ЭКРАНИРОВАНИЕ: UNSHIELDED, РАЗМЕР ФАБРИЧНОЙ УПАКОВКИ: 30, ПОДКАТЕГОРИЯ: TRANSFORMERS</t>
  </si>
  <si>
    <t>H5084NL</t>
  </si>
  <si>
    <t>МИРОСХЕМА ЛОГИЧЕСКАЯ. КАТЕГОРИЯ ПРОДУКТА: ИНВЕРТЕРЫ, ROHS: ПОДРОБНОСТИ, КОЛИЧЕСТВО КОНТУРОВ: 1 CIRCUIT, СЕМЕЙСТВО ЛОГИЧЕСКИХ ЭЛЕМЕНТОВ: 74HC, ТИП ЛОГИКИ: CMOS,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TSSOP-5, УПАКОВКА: REEL, УПАКОВКА: CUT TAPE, УПАКОВКА: MOUSEREEL, ТОРГОВАЯ МАРКА: NEXPERIA, ФУНКЦИЯ: INVERTER SCHMITT TRIGGER, ВЫХОДНОЙ ТОК ВЫСОКОГО УРОВНЯ: - 2.6 MA, ВЫХОДНОЙ ТОК НИЗКОГО УРОВНЯ: 2.6 MA, РАБОЧЕЕ НАПРЯЖЕНИЕ ПИТАНИЯ: 2 V TO 6 V, ТИП ПРОДУКТА: INVERTERS, ВРЕМЯ ЗАДЕРЖКИ РАСПРОСТРАНЕНИЯ: 190 NS, 38 NS, 32 NS, РАЗМЕР ФАБРИЧНОЙ УПАКОВКИ: 3000, ПОДКАТЕГОРИЯ: LOGIC ICS, ДРУГИЕ НАЗВАНИЯ ТОВАРА №: 935245730125</t>
  </si>
  <si>
    <t>74HC1G14GW</t>
  </si>
  <si>
    <t>ИНТЕГРАЛЬНАЯ МИКРОСХЕМА РАДИОЧАСТОТНОГО ПРИЕМОПЕРЕДАТЧИКА. КАТЕГОРИЯ ПРОДУКТА:МИКРОСХЕМЫ. СТАТУС ОТСУТСТВИЯ СВИНЦА / ROHS СТАТУС: НЕ СОДЕРЖИТ СВИНЦА / СООТВЕТСТВУЕТ ROHS. DM9162 ОТ DAVICOM - ЭТО ПРИЕМОПЕРЕДАТЧИК ФИЗИЧЕСКОГО УРОВНЯ С НИЗКИМ ЭНЕРГОПОТРЕБЛЕНИЕМ И ОДНИМ ЧИПОМ 10BASE-T/100BASE-TX, СПЕЦИАЛЬНО РАЗРАБОТАННЫЙ ДЛЯ БЫТОВОЙ ЭЛЕКТРОНИКИ, ПРОМЫШЛЕННЫХ И КОРПОРАТИВНЫХ ПРИЛОЖЕНИЙ. БЛАГОДАРЯ ИСПОЛЬЗОВАНИЮ ПРОЦЕССА CMOS DM9162 ОБЛАДАЕТ ПРЕИМУЩЕСТВОМ ОБЕСПЕЧЕНИЯ КАК ВЫСОКОЙ ПРОИЗВОДИТЕЛЬНОСТИ, ТАК И ЭКОНОМИИ ЭНЕРГОПОТРЕБЛЕНИЯ. БЛАГОДАРЯ ИСПОЛЬЗОВАНИЮ АВТОМАТИЧЕСКОЙ СКОРОСТИ ПЕРЕДАЧИ ДАННЫХ И ВЫБОРУ ПРОТОКОЛА В DM9162 АКТИВНО ПОДДЕРЖИВАЕТСЯ ФУНКЦИЯ АВТОМАТИЧЕСКОГО СОГЛАСОВАНИЯ. ЗАТЕМ, БЛАГОДАРЯ ВСТРОЕННОМУ ФИЛЬТРУ ФОРМИРОВАНИЯ ВОЛНЫ, DM9162 ОБЛАДАЕТ ЗНАЧИТЕЛЬНЫМ УДОБСТВОМ, ПОСКОЛЬКУ НЕ ТРЕБУЕТ ВНЕШНЕГО ФИЛЬТРА ДЛЯ ПЕРЕДАЧИ СИГНАЛОВ НА НОСИТЕЛЬ В 10BASE-T ИЛИ 100BASE-TX ВО ВРЕМЯ РАБОТЫ ETHERNET. ХАРАКТЕРИСТИКИ: ПОЛНОСТЬЮ СООТВЕТСТВУЕТ СТАНДАРТАМ IEEE 802.3 / IEEE 802.3U 10BASE-T/ 100BASE-TX, ANSI X3T12 TP-PMD 1995; ПОДДЕРЖИВАЕТ ФУНКЦИЮ АВТОМАТИЧЕСКОГО КРОССОВЕРА HP MDI/MDI-X (HP AUTO-MDIX); ПОДДЕРЖИВАЕТ ФУНКЦИЮ АВТОМАТИЧЕСКОГО СОГЛАСОВАНИЯ, СООТВЕТСТВУЮЩУЮ СТАНДАРТУ IEEE 802.3U; ПОЛНОСТЬЮ ИНТЕГРИРОВАННАЯ ФИЛЬТРАЦИЯ ПРИЕМОПЕРЕДАТЧИКА ФИЗИЧЕСКОГО УРОВНЯ НА КРИСТАЛЛЕ С ПРЯМЫМ ПОДКЛЮЧЕНИЕМ К МАГНИТНОМУ ТРАНСФОРМАТОРУ; ВЫБИРАЕМЫЙ РЕЖИМ ПОВТОРИТЕЛЯ ИЛИ УЗЛА; ВЫБИРАЕМЫЙ РЕЖИМ MII ИЛИ RMII (УМЕНЬШЕННЫЙ MII) ДЛЯ 100BASE-TX И 10BASE-TX. ВЫБИРАЕМЫЙ РЕЖИМ MII ИЛИ GPSI (7-ПРОВОДНОЙ) ДЛЯ 10BASE-T; RMII С ТАКТОВЫМ ВЫХОДОМ 50 МГЦ; ВЫБИРАЕМЫЙ ПОЛНОДУПЛЕКСНЫЙ ИЛИ ПОЛУДУПЛЕКСНЫЙ РЕЖИМ; ИНТЕРФЕЙС УПРАВЛЕНИЯ MII С ВОЗМОЖНОСТЬЮ ВЫВОДА ПРЕРЫВАНИЙ ПО МАСКЕ; ОБЕСПЕЧИВАЕТ РЕЖИМ ОБРАТНОЙ СВЯЗИ ДЛЯ УПРОЩЕНИЯ ДИАГНОСТИКИ СИСТЕМЫ; СВЕТОДИОДНЫЕ ИНДИКАТОРЫ СОСТОЯНИЯ ПОКАЗЫВАЮТ СВЯЗЬ / АКТИВНОСТЬ, СКОРОСТЬ 10/100 И ПОЛНЫЙ ДУПЛЕКС / СТОЛКНОВЕНИЕ. ПОДДЕРЖКА ДОПОЛНИТЕЛЬНОГО УПРАВЛЕНИЯ С ДВУМЯ СВЕТОДИОДАМИ; ОДИН ИСТОЧНИК ПИТАНИЯ С НИЗКИМ ЭНЕРГОПОТРЕБЛЕНИЕМ 3,3 В С ПЕРЕДОВОЙ ТЕХНОЛОГИЕЙ CMOS; РЕЖИМЫ С НИЗКИМ ЭНЕРГОПОТРЕБЛЕНИЕМ: O РЕЖИМ СНИЖЕНИЯ МОЩНОСТИ (ОБНАРУЖЕНИЕ КАБЕЛЯ) O РЕЖИМ ОТКЛЮЧЕНИЯ ПИТАНИЯ; СОВМЕСТИМОСТЬ С ВХОДАМИ/ОС С ДОПУСКОМ 3,3 В И 5,0 В; СОВМЕСТИМОСТЬ С ВЫВОДАМИ DM9161A/B / C; АРХИТЕКТУРА DSP PHY ТРАНСИВЕР. 48-КОНТАКТНЫЙ LQFP 7X7 ММ/32-КОНТАКТНЫЙ QFN 5X5 ММ - 0,162 МКМ ПРОЦЕСС.</t>
  </si>
  <si>
    <t>DM9162IEP</t>
  </si>
  <si>
    <t>DAVICOM</t>
  </si>
  <si>
    <t>МИКРОСХЕМА ИНТЕРФЕЙСНАЯ. КАТЕГОРИЯ ПРОДУКТА: ИС ИНТЕРФЕЙСА LVDS, ROHS: ПОДРОБНОСТИ, ТИП: DRIVER, КОЛИЧЕСТВО ДРАЙВЕРОВ: 16 DRIVER, ДИАПАЗОН ДАННЫХ: 630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TSSOP-64, УПАКОВКА: TUBE, ТОРГОВАЯ МАРКА: TEXAS INSTRUMENTS, ЧУВСТВИТЕЛЬНЫЙ К ВЛАЖНОСТИ: YES, РАБОЧИЙ ТОК ИСТОЧНИКА ПИТАНИЯ: 95 MA, РАБОЧЕЕ НАПРЯЖЕНИЕ ПИТАНИЯ: 3.6 V, ТИП ПРОДУКТА: LVDS INTERFACE IC, СЕРИЯ: SN65LVDS387, РАЗМЕР ФАБРИЧНОЙ УПАКОВКИ: 25, ПОДКАТЕГОРИЯ: INTERFACE ICS</t>
  </si>
  <si>
    <t>SN65LVDS387DGG</t>
  </si>
  <si>
    <t>МИКРОСХЕМА ИНТЕРФЕЙСНАЯ. КАТЕГОРИЯ ПРОДУКТА: ИС ИНТЕРФЕЙСА LVDS, ROHS: ПОДРОБНОСТИ, ТИП: RECEIVER, КОЛИЧЕСТВО ПРИЕМНИКОВ: 16 RECEIVER, ДИАПАЗОН ДАННЫХ: 250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TSSOP-64, УПАКОВКА: REEL, УПАКОВКА: CUT TAPE, УПАКОВКА: MOUSEREEL, ТОРГОВАЯ МАРКА: TEXAS INSTRUMENTS, ЧУВСТВИТЕЛЬНЫЙ К ВЛАЖНОСТИ: YES, РАБОЧИЙ ТОК ИСТОЧНИКА ПИТАНИЯ: 70 MA, ТИП ПРОДУКТА: LVDS INTERFACE IC, СЕРИЯ: SN65LVDS386, РАЗМЕР ФАБРИЧНОЙ УПАКОВКИ: 2000, ПОДКАТЕГОРИЯ: INTERFACE ICS</t>
  </si>
  <si>
    <t>SN65LVDS386DGGR</t>
  </si>
  <si>
    <t>МИКРОСХЕМА ГЕНЕРАТОР ТАКТОВЫХ ИМПУЛЬСОВ. КАТЕГОРИЯ ПРОДУКТА: ТАКТОВЫЙ БУФЕР, ROHS: ПОДРОБНОСТИ, СЕРИЯ: SN65LVDS116, КОЛИЧЕСТВО ВЫХОДОВ: 16 OUTPUT, МАКСИМАЛЬНАЯ ВХОДНАЯ ЧАСТОТА: 400 MHZ, НАПРЯЖЕНИЕ ПИТАНИЯ - МАКС.: 3.6 V, НАПРЯЖЕНИЕ ПИТАНИЯ - МИН.: 3 V, ЗАДЕРЖКА РАСПРОСТРАНЕНИЯ - МАКС.: 4.7 NS, МИНИМАЛЬНАЯ РАБОЧАЯ ТЕМПЕРАТУРА: - 40 C, МАКСИМАЛЬНАЯ РАБОЧАЯ ТЕМПЕРАТУРА: + 85 C, ВИД МОНТАЖА: SMD/SMT, ТОРГОВАЯ МАРКА: TEXAS INSTRUMENTS, ЧУВСТВИТЕЛЬНЫЙ К ВЛАЖНОСТИ: YES, УПАКОВКА: TUBE, ТИП ПРОДУКТА: CLOCK BUFFERS, РАЗМЕР ФАБРИЧНОЙ УПАКОВКИ: 25, ПОДКАТЕГОРИЯ: CLOCK &amp; TIMER ICS, ВЕС ИЗДЕЛИЯ: 262,600 MG, РАБОЧИЙ ТОК ИСТОЧНИКА ПИТАНИЯ: 70 MA, ТИП ПРОДУКТА: LVDS INTERFACE IC, СЕРИЯ: SN65LVDS386, РАЗМЕР ФАБРИЧНОЙ УПАКОВКИ: 2000, ПОДКАТЕГОРИЯ: INTERFACE ICS</t>
  </si>
  <si>
    <t>SN65LVDS116DGG</t>
  </si>
  <si>
    <t>КАТЕГОРИЯ ПРОДУКТА: ТРАНСФОРМАТОРЫ ЗВУКОВОЙ ЧАСТОТЫ / СИГНАЛЬНЫЕ ТРАНСФОРМАТОРЫ, ROHS: ПОДРОБНОСТИ, СЕРИЯ: TC1, УПАКОВКА: REEL, УПАКОВКА: CUT TAPE, УПАКОВКА: MOUSEREEL, ТОРГОВАЯ МАРКА: MINI-CIRCUITS, ТИП ПРОДУКТА: AUDIO &amp; SIGNAL TRANSFORMERS, РАЗМЕР ФАБРИЧНОЙ УПАКОВКИ: 2000, ПОДКАТЕГОРИЯ: TRANSFORMERS</t>
  </si>
  <si>
    <t>TC1-1X+</t>
  </si>
  <si>
    <t>ПРОГРАММИРУЕМАЯ ЛОГИЧЕСКАЯ ИНТЕГРАЛЬНАЯ СХЕМА. КАТЕГОРИЯ ПРОДУКТА: ППВМ - КОНФИГУРАЦИОННАЯ ПАМЯТЬ, ROHS: ПОДРОБНОСТИ, ТИП ПАМЯТИ: FLASH, РАЗМЕР ПАМЯТИ: 1.6 MBIT, МАКСИМАЛЬНАЯ РАБОЧАЯ ЧАСТОТА: 10 MHZ, РАБОЧЕЕ НАПРЯЖЕНИЕ ПИТАНИЯ: 3.3 V, 5 V, МИНИМАЛЬНАЯ РАБОЧАЯ ТЕМПЕРАТУРА: - 40 C, МАКСИМАЛЬНАЯ РАБОЧАЯ ТЕМПЕРАТУРА: + 85 C, ВИД МОНТАЖА: SMD/SMT, УПАКОВКА / БЛОК: TQFP-32, УПАКОВКА: TRAY, ТОРГОВАЯ МАРКА: INTEL / ALTERA, ЧУВСТВИТЕЛЬНЫЙ К ВЛАЖНОСТИ: YES, РАБОЧИЙ ТОК ИСТОЧНИКА ПИТАНИЯ: 50 UA, ТИП ПРОДУКТА: FPGA - CONFIGURATION MEMORY, СЕРИЯ: EPC2 FLEX, РАЗМЕР ФАБРИЧНОЙ УПАКОВКИ: 250, ПОДКАТЕГОРИЯ: PROGRAMMABLE LOGIC ICS, НАПРЯЖЕНИЕ ПИТАНИЯ - МАКС.: 5.25 V, НАПРЯЖЕНИЕ ПИТАНИЯ - МИН.: 3 V, КОММЕРЧЕСКОЕ ОБОЗНАЧЕНИЕ: ENPIRION, ДРУГИЕ НАЗВАНИЯ ТОВАРА №: 971259</t>
  </si>
  <si>
    <t>EPC2TI32N</t>
  </si>
  <si>
    <t>ЛИНЕЙНЫЙ ПРИЁМНИК ARINC 429 СЕРИИ HI-8588-10 (HOLT INTEGRATED CIRCUITS); ПРИЁМНИК ШИННОГО ИНТЕРФЕЙСА ARINC 429 СЕРИИ HI-8588-10 АНАЛОГИЧЕН ПРИЁМНИКУ HI-8588 И ОТЛИЧАЕТСЯ ОТ НЕГО ТЕМ, ЧТО ПОЗВОЛЯЕТ ИСПОЛЬЗОВАТЬ ВНЕШНИЕ РЕЗИСТОРЫ С СОПРОТИВЛЕНИЕМ 10 КОМ ПОСЛЕДОВАТЕЛЬНО С ВХОДАМИ ARINC, НЕ ВЛИЯЯ НА ИХ ВХОДНЫЕ ПОРОГИ. ИЗДЕЛИЕ ПРЕДНАЗНАЧЕНО ДЛЯ ТЕХ СЛУЧАЕВ, КОГДА ТРЕБУЕТСЯ ИСПОЛЬЗОВАТЬ СХЕМУ ЗАЩИТЫ ОТ МОЛНИЙ. КРОМЕ ТОГО, ТЕСТОВЫЕ ВХОДЫ ПЕРЕВОДЯТ ВЫХОДЫ В СОСТОЯНИЕ ЛОГИЧЕСКОГО НУЛЯ ВМЕСТО ТРЕТЬЕГО СОСТОЯНИЯ. ЭТА АНАЛОГО-ЦИФРОВАЯ СХЕМА ТРЕБУЕТ ТОЛЬКО ОДНОГО ИСТОЧНИКА ПИТАНИЯ С НАПРЯЖЕНИЕМ 5 В И ВЫПУСКАЕТСЯ В 8-ВЫВОДНОМ КОРПУСЕ SOIC. СО СТОРОНЫ ШИНЫ ARINC КАЖДЫЙ ВХОД ДОЛЖЕН БЫТЬ ПОДКЛЮЧЁН ЧЕРЕЗ ПОСЛЕДОВАТЕЛЬНОЕ СОПРОТИВЛЕНИЕ 10 КОМ, ЧТОБЫ УСТРОЙСТВО КОРРЕКТНО РАСПОЗНАВАЛО УРОВНИ ARINC. ТИПОВОЙ ДИФФЕРЕНЦИАЛЬНЫЙ СИГНАЛ 10 В ПОСТУПАЕТ ЧЕРЕЗ ВХОДЫ НА ОКОННЫЙ КОМПАРАТОР И ЗАЩЁЛКИВАЕТСЯ. УРОВНИ СРАБАТЫВАНИЯ КОМПАРАТОРА УСТАНОВЛЕНЫ ТАК, ЧТО С ВНЕШНИМИ РЕЗИСТОРАМИ 10 ОМ ОНИ НАХОДЯТСЯ ЧУТЬ НИЖЕ СТАНДАРТНОГО МИНИМАЛЬНОГО ПОРОГОВОГО ЗНАЧЕНИЯ ARINC 6,5 ВОЛЬТ И ЧУТЬ ВЫШЕ СТАНДАРТНОГО МАКСИМАЛЬНОГО ПОРОГОВОГО ЗНАЧЕНИЯ, РАВНОГО 2,5 ВОЛЬТ. ЧЕРЕЗ ВХОДЫ TESTA И TESTB СИГНАЛ ПОДКЛЮЧАЕТСЯ В ОБХОД АНАЛОГОВЫХ ВХОДОВ С ЦЕЛЬЮ ТЕСТИРОВАНИЯ. КОГДА НА ОБА ЭТИХ ВХОДА ПОДАН ВЫСОКИЙ УРОВЕНЬ, НА ЦИФРОВЫХ ВЫХОДАХ УСТАНАВЛИВАЮТСЯ НИЗКИЕ УРОВНИ. ОСОБЕННОСТИ ЛИНЕЙНОГО ПРИЁМНИКА HI-8588-10: ЛИНЕЙНЫЙ ПРИЁМНИК ИНТЕРФЕЙСА ARINC 429 В МАЛОГАБАРИТНОМ КОРПУСЕ; ПРОЩЁННАЯ ЗАЩИТА ОТ МОЛНИЙ С ДОБАВЛЕНИЕМ ВНЕШНИХ ПОСЛЕДОВАТЕЛЬНЫХ РЕЗИСТОРОВ СОПРОТИВЛЕНИЕМ 10 КОМ; ВХОДНОЙ ГИСТЕРЕЗИС ПРИЁМНИКА НЕ МЕНЕЕ 2 ВОЛЬТ; ТЕСТОВЫЕ ВХОДЫ ПОДКЛЮЧАЮТСЯ В ОБХОД АНАЛОГОВЫХ ВХОДОВ И ПЕРЕВОДЯТ ЦИФРОВЫЕ ВЫХОДЫ В СОСТОЯНИЕ ЕДИНИЦЫ, НУЛЯ ИЛИ В НЕОПРЕДЕЛЁННОЕ СОСТОЯНИЕ; ПЛАСТИКОВЫЙ КОРПУС ДЛЯ ПОВЕРХНОСТНОГО МОНТАЖА ИЛИ КЕРАМИЧЕСКИЙ DIP; НДУСТРИАЛЬНЫЙ И РАСШИРЕННЫЙ ДИАПАЗОНЫ ТЕМПЕРАТУР. ОБЛАСТИ ПРИМЕНЕНИЯ ЛИНЕЙНОГО ПРИЁМНИКА HI-8588-10: ПЕРЕДАЧА ДАННЫХ В АВИОНИКЕ; ПРЕОБРАЗОВАНИЕ УРОВНЕЙ ARINC 429 В УРОВНИ CMOS/TTL.</t>
  </si>
  <si>
    <t>HI-8588-10PST</t>
  </si>
  <si>
    <t>МИРОСХЕМА ЛОГИЧЕСКАЯ. КАТЕГОРИЯ ПРОДУКТА: КОДЕРЫ, ДЕКОДЕРЫ, МУЛЬТИПЛЕКСОРЫ И ДЕМУЛЬТИПЛЕКСОРЫ, ROHS: ПОДРОБНОСТИ, ПРОДУКТ: DECODERS / DEMULTIPLEXERS, СЕМЕЙСТВО ЛОГИЧЕСКИХ ЭЛЕМЕНТОВ: HCT, КОЛИЧЕСТВО ВХОДНЫХ ЛИНИЙ: 4 INPUT, КОЛИЧЕСТВО ВЫХОДНЫХ ЛИНИЙ: 16 OUTPUT, ВРЕМЯ ЗАДЕРЖКИ РАСПРОСТРАНЕНИЯ: 44 NS, НАПРЯЖЕНИЕ ПИТАНИЯ - МИН.: 4.5 V, НАПРЯЖЕНИЕ ПИТАНИЯ - МАКС.: 5.5 V, МИНИМАЛЬНАЯ РАБОЧАЯ ТЕМПЕРАТУРА: - 55 C, МАКСИМАЛЬНАЯ РАБОЧАЯ ТЕМПЕРАТУРА: + 125 C, ВИД МОНТАЖА: SMD/SMT, УПАКОВКА / БЛОК: SOIC-24, УПАКОВКА: REEL, УПАКОВКА: CUT TAPE, УПАКОВКА: MOUSEREEL, ТОРГОВАЯ МАРКА: TEXAS INSTRUMENTS, ФУНКЦИЯ: DECODER AND DEMUX, ВЫСОТА: 2.35 MM, ВЫХОДНОЙ ТОК ВЫСОКОГО УРОВНЯ: - 4 MA, ДЛИНА: 15.4 MM, ТИП ЛОГИКИ: DECODERS/DEMULTIPLEXERS, ВЫХОДНОЙ ТОК НИЗКОГО УРОВНЯ: 4 MA, МАКСИМАЛЬНАЯ ТАКТОВАЯ ЧАСТОТА: 25 MHZ, КОЛИЧЕСТВО КОНТУРОВ: DUAL, РАБОЧЕЕ НАПРЯЖЕНИЕ ПИТАНИЯ: 5 V, ДИАПАЗОН РАБОЧИХ ТЕМПЕРАТУР: - 55 C TO + 125 C, ТИП ПРОДУКТА: ENCODERS, DECODERS, MULTIPLEXERS &amp; DEMULTIPLEXERS, СЕРИЯ: CD74HCT154, РАЗМЕР ФАБРИЧНОЙ УПАКОВКИ: 2000, ПОДКАТЕГОРИЯ: LOGIC ICS, НАПРЯЖЕНИЕ ПИТАНИЯ - МАКС.: 8 UA, ТЕХНОЛОГИЯ: CMOS, ШИРИНА: 7.52 MM</t>
  </si>
  <si>
    <t>CD74HCT154M96</t>
  </si>
  <si>
    <t>ПРИБОРЫ И АППАРАТУРА ЭЛЕКТРОННАЯ ДЛЯ ИЗМЕРЕНИЯ ИЛИ КОНТРОЛЯ НАПРЯЖЕНИЯ, СИЛЫ ТОКА, СОПРОТИВЛЕНИЯ ИЛИ МОЩНОСТИ (КРОМЕ ПРИБОРОВ И АППАРАТУРЫ ДЛЯ ИЗМЕРЕНИЙ ИЛИ ПРОВЕРКИ ПОЛУПРОВОДНИКОВЫХ ПЛАСТИН ИЛИ ПРИБОРОВ), БЕЗ ЗАПИСЫВАЮЩЕГО УСТРОЙСТВА</t>
  </si>
  <si>
    <t>ДАТЧИК СИЛЫ ТОКА, КАТЕГОРИЯ ПРОДУКТА: ДАТЧИКИ ТОКА ДЛЯ МОНТАЖА НА ПЛАТЕ, НОМИНАЛЬНЫЙ ТОК: 90 A, ТИП ДАТЧИКА: CLOSED LOOP, ВРЕМЯ ОТКЛИКА: 0.5 US, ДИАПАЗОН РАБОЧИХ ТЕМПЕРАТУР: - 40 C TO + 85 C, ТОЧНОСТЬ: 0.5 %, ЧАСТОТНЫЙ ДИАПАЗОН: -, РАБОЧЕЕ НАПРЯЖЕНИЕ ПИТАНИЯ: 15 V, МАКСИМАЛЬНАЯ РАБОЧАЯ ТЕМПЕРАТУРА: + 85 C, МИНИМАЛЬНАЯ РАБОЧАЯ ТЕМПЕРАТУРА: - 40 C, СЕРИЯ: CSN, 25 , ВЕС ИЗДЕЛИЯ: 23,375 G,</t>
  </si>
  <si>
    <t>ИЗДЕЛИЯ ИЗ ПЛАСТМАСС, ИЗГОТОВЛЕННЫЕ МЕТОДОМ ЛИТЬЯ С ДАЛЬНЕЙШЕЙ ОБРАБОТКОЙ, ИСПОЛЬЗУЮТСЯ В КАЧЕСТВЕ АКСЕССУАРОВ ДЛЯ КНОПОЧНЫХ ПЕРЕКЛЮЧАТЕЛЕЙ.</t>
  </si>
  <si>
    <t>ЧАСТИ, ПРИНАДЛЕЖНОСТИ ДЛЯ КНОПОЧНЫХ ПЕРЕКЛЮЧАТЕЛЕЙ. КАТЕГОРИЯ ПРОДУКТА: ПРИВОДЫ ПЕРЕКЛЮЧАТЕЛЕЙ, ROHS: ПОДРОБНОСТИ, СЕРИЯ: A1, ТОРГОВАЯ МАРКА: APEM, ТИП ПРОДУКТА: SWITCH ACTUATORS, РАЗМЕР ФАБРИЧНОЙ УПАКОВКИ: 20, ПОДКАТЕГОРИЯ: SWITCH ACCESSORIES, ТИП ВЫВОДОВ: SOLDER LUG</t>
  </si>
  <si>
    <t>A018325</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</si>
  <si>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30 W; ВХОДНОЕ НАПРЯЖЕНИЕ, МИН.: 9 V; ВХОДНОЕ НАПРЯЖЕНИЕ, МАКС.: 36 V; ВЫХОДНОЕ НАПРЯЖЕНИЕ-КАНАЛ 1: 5.1 V; ВЫХОДНОЙ ТОК-КАНАЛ 1: 6 A; НАПРЯЖЕНИЕ ИЗОЛЯЦИИ: 1.5 KV; МИНИМАЛЬНАЯ РАБОЧАЯ ТЕМПЕРАТУРА: - 40 C; МАКСИМАЛЬНАЯ РАБОЧАЯ ТЕМПЕРАТУРА: + 75 C; ВИД МОНТАЖА: THROUGH HOLE; ДЛИНА: 50.8 MM; ШИРИНА: 25.4 MM; ВЫСОТА: 10.2 MM; ОТРАСЛЬ ПРОМЫШЛЕННОСТИ: INDUSTRIAL; ПРОДУКТ: ISOLATED; СЕРИЯ: TEN 30WIN; ВХОДНОЕ НАПРЯЖЕНИЕ: 9 V TO 36 V; УПАКОВКА: TUBE; РАЗМЕР ФАБРИЧНОЙ УПАКОВКИ: 10; ВЕС ИЗДЕЛИЯ: 31 G</t>
  </si>
  <si>
    <t>TEN30-2411WIN</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</si>
  <si>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2 OUTPUT, ВЫХОДНАЯ МОЩНОСТЬ: 1 W, ВХОДНОЕ НАПРЯЖЕНИЕ, МИН.: 10.8 V, ВХОДНОЕ НАПРЯЖЕНИЕ, МАКС.: 13.2 V, ВЫХОДНОЕ НАПРЯЖЕНИЕ-КАНАЛ 1: 9 V, ВЫХОДНОЙ ТОК-КАНАЛ 1: 56 MA, ВЫХОДНОЕ НАПРЯЖЕНИЕ-КАНАЛ 2: - 9 V, ВЫХОДНОЙ ТОК-КАНАЛ 2: 56 MA, НАПРЯЖЕНИЕ ИЗОЛЯЦИИ: 1.5 KV, ПРОДУКТ: ISOLATED, СЕРИЯ: PDS1-M, ТОРГОВАЯ МАРКА: CUI INC., ВХОДНОЕ НАПРЯЖЕНИЕ: 10.8 V TO 13.2 V, УПАКОВКА: REEL, ТИП ПРОДУКТА: ISOLATED DC-DC CONVERTERS, РАЗМЕР ФАБРИЧНОЙ УПАКОВКИ: 500, ПОДКАТЕГОРИЯ: DC-DC CONVERTER, ДРУГИЕ НАЗВАНИЯ ТОВАРА №: 656-30045R</t>
  </si>
  <si>
    <t>PDS1-S12-D9-M-TR</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</si>
  <si>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2 OUTPUT, ВЫХОДНАЯ МОЩНОСТЬ: 15 W, ВХОДНОЕ НАПРЯЖЕНИЕ, МИН.: 18 V, ВХОДНОЕ НАПРЯЖЕНИЕ, МАКС.: 36 V, ВЫХОДНОЕ НАПРЯЖЕНИЕ-КАНАЛ 1: 15 V, ВЫХОДНОЙ ТОК-КАНАЛ 1: 500 MA, ВЫХОДНОЕ НАПРЯЖЕНИЕ-КАНАЛ 2: - 15 V, ВЫХОДНОЙ ТОК-КАНАЛ 2: 500 MA, НАПРЯЖЕНИЕ ИЗОЛЯЦИИ: 1.5 KV, МИНИМАЛЬНАЯ РАБОЧАЯ ТЕМПЕРАТУРА: - 40 C, МАКСИМАЛЬНАЯ РАБОЧАЯ ТЕМПЕРАТУРА: + 85 C, ДЛИНА: 50.8 MM, ШИРИНА: 25.4 MM, ВЫСОТА: 10.2 MM, ОТРАСЛЬ ПРОМЫШЛЕННОСТИ: INDUSTRIAL, ПРОДУКТ: ISOLATED, СЕРИЯ: TEN 15, ТОРГОВАЯ МАРКА: TRACO POWER, ВХОДНОЕ НАПРЯЖЕНИЕ: 18 V TO 36 V, УПАКОВКА: TUBE, ТИП ПРОДУКТА: ISOLATED DC-DC CONVERTERS, РАЗМЕР ФАБРИЧНОЙ УПАКОВКИ: 10, ПОДКАТЕГОРИЯ: DC-DC CONVERTER</t>
  </si>
  <si>
    <t>TEN 15-2423</t>
  </si>
  <si>
    <t>КАТЕГОРИЯ ПРОДУКТА: ПАРНЫЕ КАТУШКИ ИНДУКТИВНОСТИ, ROHS: ПОДРОБНОСТИ, СЕРИЯ: SRF1260, КАТУШКИ ИНДУКТИВНОСТИ - ПАРАЛЛЕЛЬНОЕ СОЕДИНЕНИЕ: 3.3 UH, КАТУШКИ ИНДУКТИВНОСТИ - ПОСЛЕДОВАТЕЛЬНОЕ СОЕДИНЕНИЕ: 13.2 UH, ДОПУСТИМОЕ ОТКЛОНЕНИЕ: 0,3, МАКСИМАЛЬНЫЙ ПОСТОЯННЫЙ ТОК: 9.26 A, ТИП ВЫВОДОВ: SMD/SMT, МАКСИМАЛЬНОЕ СОПРОТИВЛЕНИЕ ПОСТОЯННОМУ ТОКУ: 10.1 MOHMS, ДЛИНА: 12.5 MM, ШИРИНА: 12.5 MM, ВЫСОТА: 6 MM, МИНИМАЛЬНАЯ РАБОЧАЯ ТЕМПЕРАТУРА: - 40 C, МАКСИМАЛЬНАЯ РАБОЧАЯ ТЕМПЕРАТУРА: + 125 C, УПАКОВКА: REEL, УПАКОВКА: CUT TAPE, УПАКОВКА: MOUSEREEL, ТОРГОВАЯ МАРКА: BOURNS, МАТЕРИАЛ СЕРДЕЧНИКА: FERRITE, ВИД МОНТАЖА: SMD/SMT, ПРОДУКТ: COUPLED INDUCTORS, ТИП ПРОДУКТА: COUPLED INDUCTORS, РАЗМЕР ФАБРИЧНОЙ УПАКОВКИ: 400, ПОДКАТЕГОРИЯ: INDUCTORS, CHOKES &amp; COILS, ТИП: DUAL-WINDING SHIELDED POWER INDUCTOR</t>
  </si>
  <si>
    <t>SRF1260-3R3Y</t>
  </si>
  <si>
    <t>КАТЕГОРИЯ ПРОДУКТА: ТАНТАЛОВЫЕ КОНДЕНСАТОРЫ - ТВЕРДЫЕ, ДЛЯ ПОВЕРХНОСТНОГО МОНТАЖА, ROHS: ПОДРОБНОСТИ, СЕРИЯ: T491, ЁМКОСТЬ: 47 UF, НОМИНАЛЬНОЕ НАПРЯЖЕНИЕ ПОСТОЯННОГО ТОКА: 20 VDC, ДОПУСТИМОЕ ОТКЛОНЕНИЕ: 0,1,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КОЭФФИЦИЕНТ ЗАТУХАНИЯ, DF: 6, ТОК УТЕЧКИ: 9.4 UA, ДЛИНА: 7.3 MM, ПРОДУКТ: TANTALUM SOLID STANDARD GRADE - OTHER VARIOUS, ТИП ПРОДУКТА: TANTALUM CAPACITORS, ПУЛЬСИРУЮЩИЙ ТОК: 463 MA, РАЗМЕР ФАБРИЧНОЙ УПАКОВКИ: 500, ПОДКАТЕГОРИЯ: CAPACITORS, ТИП: SMD / SMT, ШИРИНА: 4.3 MM</t>
  </si>
  <si>
    <t>T491D476K020AT</t>
  </si>
  <si>
    <t>КАТЕГОРИЯ ПРОДУКТА: ТАНТАЛОВЫЕ КОНДЕНСАТОРЫ - ТВЕРДЫЕ, ДЛЯ ПОВЕРХНОСТНОГО МОНТАЖА, ROHS: ПОДРОБНОСТИ, СЕРИЯ: TPS, ЁМКОСТЬ: 470 UF, НОМИНАЛЬНОЕ НАПРЯЖЕНИЕ ПОСТОЯННОГО ТОКА: 10 VDC, ДОПУСТИМОЕ ОТКЛОНЕНИЕ: 0,1, ЭФФЕКТИВНОЕ ПОСЛЕДОВАТЕЛЬНОЕ СОПРОТИВЛЕНИЕ: 50 MOHMS, КОРПУС - ДЮЙМЫ: 2917, КОРПУС - ММ: 7343, РЕГ. КОД ПРОИЗВ.: E CASE, ВЫСОТА: 4.1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10, ТОК УТЕЧКИ: 47 UA, ДЛИНА: 7.3 MM, ПРОДУКТ: TANTALUM SOLID LOW ESR STANDARD GRADE, ТИП ПРОДУКТА: TANTALUM CAPACITORS, РАЗМЕР ФАБРИЧНОЙ УПАКОВКИ: 400, ПОДКАТЕГОРИЯ: CAPACITORS, ТИП: SMD / SMT, ШИРИНА: 4.3 MM</t>
  </si>
  <si>
    <t>SV</t>
  </si>
  <si>
    <t>ЭЛЬ-САЛЬВАДОР</t>
  </si>
  <si>
    <t>TPSE477K010R0050</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</si>
  <si>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50 VDC, ДИЭЛЕКТРИЧЕСКИЙ: X7R, ДОПУСТИМОЕ ОТКЛОНЕНИЕ: 0,1, КОРПУС - ДЮЙМЫ: 1812, КОРПУС - ММ: 4532, ВЫСОТА: 2.5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2200 NF, КЛАСС: CLASS 2, ДЛИНА: 4.5 MM, УПАКОВКА / БЛОК: 1812 (4532 METRIC), ТИП ПРОДУКТА: CERAMIC CAPACITORS, РАЗМЕР ФАБРИЧНОЙ УПАКОВКИ: 500, ПОДКАТЕГОРИЯ: CAPACITORS, ТИП: X7R DIELECTRIC COMMERCIAL GRADE MLCCS, НОМИНАЛЬНОЕ НАПРЯЖЕНИЕ ПЕРЕМЕННОГО ТОКА: -, ШИРИНА: 3.2 MM, ДРУГИЕ НАЗВАНИЯ ТОВАРА №: C1812C225K5RAC7800</t>
  </si>
  <si>
    <t>C1812C225K5RACTU</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</si>
  <si>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2 KVDC, ДИЭЛЕКТРИЧЕСКИЙ: X7R, ДОПУСТИМОЕ ОТКЛОНЕНИЕ: 0,1, КОРПУС - ДЮЙМЫ: 1808, КОРПУС - ММ: 4520, МИНИМАЛЬНАЯ РАБОЧАЯ ТЕМПЕРАТУРА: - 55 C, МАКСИМАЛЬНАЯ РАБОЧАЯ ТЕМПЕРАТУРА: + 125 C, ПРОДУКТ: GENERAL TYPE MLCCS, ТИП ВЫВОДОВ: SMD/SMT, ПРЕРЫВАНИЕ: STANDARD, СЕРИЯ: HV MLCC X7R, УПАКОВКА: REEL, УПАКОВКА: CUT TAPE, УПАКОВКА: MOUSEREEL, ТОРГОВАЯ МАРКА: KYOCERA AVX, ЕМКОСТЬ - НФ: 1 NF, ЕМКОСТЬ - МКФ: 0.001 UF, КЛАСС: CLASS 2, ДЛИНА: 4.6 MM, УПАКОВКА / БЛОК: 1808 (4520 METRIC), ТИП ПРОДУКТА: CERAMIC CAPACITORS, РАЗМЕР ФАБРИЧНОЙ УПАКОВКИ: 2000, ПОДКАТЕГОРИЯ: CAPACITORS, ТИП: HIGH VOLTAGE CERAMIC CAPACITOR, НОМИНАЛЬНОЕ НАПРЯЖЕНИЕ ПЕРЕМЕННОГО ТОКА: -, ШИРИНА: 2 MM</t>
  </si>
  <si>
    <t>1808GC102KAT2A</t>
  </si>
  <si>
    <t>КАТЕГОРИЯ ПРОДУКТА: ПЛЕНОЧНЫЕ КОНДЕНСАТОРЫ, ROHS: ПОДРОБНОСТИ, РЯД: ФФБ, СТИЛЬ ОКОНЧАНИЯ: РАДИАЛЬНЫЙ, ПРОДУКТ: ПЛЕНОЧНЫЕ КОНДЕНСАТОРЫ С КОРРЕКЦИЕЙ КОЭФФИЦИЕНТА МОЩНОСТИ, ДИЭЛЕКТРИК: ПОЛИПРОПИЛЕН (ПП), ЕМКОСТЬ: 6,2 МКФ, НОМИНАЛЬНОЕ НАПРЯЖЕНИЕ ПОСТОЯННОГО ТОКА: 720 В ПОСТОЯННОГО ТОКА, НОМИНАЛЬНОЕ НАПРЯЖЕНИЕ ПЕРЕМЕННОГО ТОКА: 125 В ПЕРЕМЕННОГО ТОКА, ТОЛЕРАНТНОСТЬ: 0,1, КОЛИЧЕСТВО КОНТАКТОВ: 2 КОНТАКТА, РАССТОЯНИЕ МЕЖДУ ВЫВОДАМИ: 27,5 ММ, ВЕДУЩИЙ СТИЛЬ: ПРЯМОЙ, МИНИМАЛЬНАЯ РАБОЧАЯ ТЕМПЕРАТУРА: - 55 С, МАКСИМАЛЬНАЯ РАБОЧАЯ ТЕМПЕРАТУРА: + 105 С, ДЛИНА: 31,1 ММ, ШИРИНА: 29,8 ММ, ВЫСОТА: 17,3 ММ, СОЭ: 17 МОМ,ЕМКОСТЬ - НФ: 6200 НФ, ДИАМЕТР: -, ДИАМЕТР СВИНЦА: 0,8 ММ, ТИП ПРОДУКТА: ПЛЕНОЧНЫЕ КОНДЕНСАТОРЫ, ЗАВОДСКАЯ УПАКОВКА: 64, ПОДКАТЕГОРИЯ: КОНДЕНСАТОРЫ, ТИП: ПЛЕНОЧНЫЕ КОНДЕНСАТОРЫ СРЕДНЕЙ МОЩНОСТИ, ФИЛЬТРАЦИЯ ПОСТОЯННОГО ТОКА, МАЛАЯ РЕАКТИВНАЯ МОЩНОСТЬ,</t>
  </si>
  <si>
    <t>FR</t>
  </si>
  <si>
    <t>ФРАНЦИЯ</t>
  </si>
  <si>
    <t>FFB36A0625K</t>
  </si>
  <si>
    <t>KYOCERA</t>
  </si>
  <si>
    <t>РЕЛЕ ТВЕРДОТЕЛЬНОЕ ДЛЯ МОНТАЖА НА ПЕЧАТНУЮ ПЛАТУ, НА НАПРЯЖЕНИЕ НЕ БОЛЕЕ 60 В, НА СИЛУ ТОКА НЕ БОЛЕЕ 2 А</t>
  </si>
  <si>
    <t>КАТЕГОРИЯ ПРОДУКТА: ТВЕРДОТЕЛЬНЫЕ РЕЛЕ - ПЕЧАТНОГО МОНТАЖА, ROHS: ПОДРОБНОСТИ, УПАКОВКА: TUBE, ВИД МОНТАЖА: PCB MOUNT, НОМИНАЛЬНЫЙ ТОК НАГРУЗКИ: 1.5 A, НОМИНАЛЬНОЕ НАПРЯЖЕНИЕ НАГРУЗКИ: 60 VDC, КОНФИГУРАЦИЯ КОНТАКТОВ РЕЛЕ: 1 FORM A (SPST-NO), ДИАПАЗОН УПРАВЛЯЮЩЕГО НАПРЯЖЕНИЯ: 1.2 VDC, УПАКОВКА / БЛОК: DIP-8, ТИП ВЫХОДА: MOSFET, ВХОДНОЙ ТОК: 25 MA, МИНИМАЛЬНАЯ РАБОЧАЯ ТЕМПЕРАТУРА: - 40 C, МАКСИМАЛЬНАЯ РАБОЧАЯ ТЕМПЕРАТУРА: + 85 C, ДЛИНА: 9.39 MM, ШИРИНА: 6.47 MM, ВЫСОТА: 4.57 MM, ТОРГОВАЯ МАРКА: INFINEON TECHNOLOGIES, ФОРМА КОНТАКТА: SPST (1 FORM A), ПРОДУКТ: SOLID STATE RELAYS, ТИП ПРОДУКТА: SSR - SOLID STATE RELAYS, РАЗМЕР ФАБРИЧНОЙ УПАКОВКИ: 2000, ПОДКАТЕГОРИЯ: RELAYS, ТИП ВЫВОДОВ: SOLDER PIN</t>
  </si>
  <si>
    <t>PVDZ172NPBF</t>
  </si>
  <si>
    <t>КАТЕГОРИЯ ПРОДУКТА: ВЧ ШТЕКЕРЫ/КОАКСИАЛЬНЫЕ ШТЕКЕРЫ, ROHS: ПОДРОБНОСТИ, ПРОДУКТ: СОЕДИНИТЕЛИ, СЕРИЯ РФ: РП-ССМС, ПОЛ: РОЗЕТКА), ИМПЕДАНС: 50 ОМ, МАКСИМАЛЬНАЯ ЧАСТОТА: 12,4 ГГЦ, ТИП ЗАЖИМА: ПРИПОЙ, ОРИЕНТАЦИЯ: ПРЯМОЙ, ПОЛЯРНОСТЬ: ОБЕСПЕЧИТЬ РЕГРЕСС, ТИП КРЕПЛЕНИЯ: КАБЕЛЬНОЕ КРЕПЛЕНИЕ / СВОБОДНОЕ КРЕПЛЕНИЕ, ТИП КАБЕЛЯ: РГ-405, IP-КЛАСС: -, УПАКОВКА: МАССА, МАТЕРИАЛ КОРПУСА: ЛАТУНЬ, ТИП КОРПУСА: ВИНТ НА, МАРКА: РАДАЛЛ, КОНТАКТНЫЙ ПРОЦЕСС: ЗОЛОТО, ТИП ПРОДУКТА: РЧ СОЕДИНИТЕЛИ / КОАКСИАЛЬНЫЕ СОЕДИНИТЕЛИ, РЯД: ССМС, КОЛИЧЕСТВО В УПАКОВКЕ НА УСЛОВИЯХ ФРАНКО-ЗАВОД: 1, ПОДКАТЕГОРИЯ: ВЧ МЕЖСОЕДИНЕНИЯ,</t>
  </si>
  <si>
    <t>7002-1542-010</t>
  </si>
  <si>
    <t>RADIALL</t>
  </si>
  <si>
    <t>КАТЕГОРИЯ ПРОДУКТА: РЧ СОЕДИНИТЕЛИ / КОАКСИАЛЬНЫЕ СОЕДИНИТЕЛИ. ТИП РАЗЪЁМА: JACK (SOCKET). ТИП ПРОДУКТА: RF CONNECTORS / COAXIAL CONNECTORS. ПОДКАТЕГОРИЯ: RF INTERCONNECTS</t>
  </si>
  <si>
    <t>BMA-5018-12-TRM-02</t>
  </si>
  <si>
    <t>CINCH</t>
  </si>
  <si>
    <t>РАЗЪЕМ НА ПЛАТУ. КАТЕГОРИЯ ПРОДУКТА: СЪЕМНЫЕ КЛЕММНЫЕ КОЛОДКИ, ROHS: ПОДРОБНОСТИ, ПРОДУКТ: PLUGS, КОЛИЧЕСТВО ПОЗИЦИЙ: 20 POSITION, ШАГ: 3.81 MM, СПОСОБ СОЕДИНЕНИЯ: SCREW, ТИП ВЫВОДОВ: SCREW, ВИД МОНТАЖА: CABLE MOUNTS, НОМИНАЛЬНЫЙ ТОК: 8 A, НОМИНАЛЬНОЕ НАПРЯЖЕНИЕ: 160 V, МИНИМАЛЬНЫЙ СОРТАМЕНТ ПРОВОДА : 28 AWG, МАКСИМАЛЬНЫЙ СОРТАМЕНТ ПРОВОДА : 16 AWG, СЕРИЯ: MC, ТОРГОВАЯ МАРКА: PHOENIX CONTACT, МАТЕРИАЛ КОНТАКТА: COPPER, ПОКРЫТИЕ КОНТАКТА: TIN, КЛАСС ОГНЕОПАСНОСТИ: UL 94 V-0, ВЫСОТА: 11.1 MM, МАТЕРИАЛ КОРПУСА: POLYAMIDE (PA), ДЛИНА: 16.1 MM, ТИП ПРОДУКТА: PLUGGABLE TERMINAL BLOCKS, РАЗМЕР ФАБРИЧНОЙ УПАКОВКИ: 50, ПОДКАТЕГОРИЯ: TERMINAL BLOCKS, КОММЕРЧЕСКОЕ ОБОЗНАЧЕНИЕ: COMBICON CONTROL, ШИРИНА: 86.59 MM, ДРУГИЕ НАЗВАНИЯ ТОВАРА №: MC_1,5/20-STF-3,81 MC1520STF381</t>
  </si>
  <si>
    <t>1848452</t>
  </si>
  <si>
    <t>PHOENIX CONTACT</t>
  </si>
  <si>
    <t>КАТЕГОРИЯ ПРОДУКТА: РАЗЪЕМЫ DIN 41612, ROHS: ПОДРОБНОСТИ, ПРОДУКТ: RECEPTACLES, КОЛИЧЕСТВО ПОЗИЦИЙ: 32 POSITION, КОЛИЧЕСТВО РЯДОВ: 2 ROW, ШАГ: 5.08 MM, ТИП: TYPE D, ТИП ВЫВОДОВ: SOLDER, УГОЛ МОНТАЖА: STRAIGHT, НОМИНАЛЬНЫЙ ТОК: 6 A, ПОКРЫТИЕ КОНТАКТА: GOLD, МАТЕРИАЛ КОНТАКТА: COPPER ALLOY, СЕРИЯ: DIN-POWER D, УПАКОВКА: TRAY, ТОРГОВАЯ МАРКА: HARTING, ЦВЕТ КОЖУХА: GRAY, МАТЕРИАЛ КОРПУСА: POLYBUTYLENE TEREPHTHALATE (PBT), МАКСИМАЛЬНАЯ РАБОЧАЯ ТЕМПЕРАТУРА: + 125 C, МИНИМАЛЬНАЯ РАБОЧАЯ ТЕМПЕРАТУРА: - 55 C, ТИП ПРОДУКТА: DIN 41612 CONNECTORS, РАЗМЕР ФАБРИЧНОЙ УПАКОВКИ: 20, ПОДКАТЕГОРИЯ: BACKPLANE CONNECTORS, КОММЕРЧЕСКОЕ ОБОЗНАЧЕНИЕ: DIN-POWER</t>
  </si>
  <si>
    <t>КАТЕГОРИЯ ПРОДУКТА: РАЗЪЕМЫ DIN 41612, ROHS: ПОДРОБНОСТИ, ПРОДУКТ: ACCESSORIES, КОЛИЧЕСТВО ПОЗИЦИЙ: -, КОЛИЧЕСТВО РЯДОВ: -, ШАГ: -, ТИП ВЫВОДОВ: -, УГОЛ МОНТАЖА: -, НОМИНАЛЬНЫЙ ТОК: -, ПОКРЫТИЕ КОНТАКТА: -, МАТЕРИАЛ КОНТАКТА: -, СЕРИЯ: DIN-POWER PIGGYBACK, ТИП ПРИНАДЛЕЖНОСТЕЙ: FIXING BRACKETS, ТОРГОВАЯ МАРКА: HARTING, ТИП ПРОДУКТА: DIN 41612 CONNECTORS, РАЗМЕР ФАБРИЧНОЙ УПАКОВКИ: 100, ПОДКАТЕГОРИЯ: BACKPLANE CONNECTORS</t>
  </si>
  <si>
    <t>9060009936</t>
  </si>
  <si>
    <t>СЛОТ ДЛЯ КАРТ ПАМЯТИ, КАТЕГОРИЯ ПРОДУКТА: СОЕДИНИТЕЛИ ДЛЯ КАРТ ПАМЯТИ; ROHS: ПОДРОБНОСТИ; УПАКОВКА: REEL; ТИП ПРОДУКТА: MEMORY CARD CONNECTORS; ПОДКАТЕГОРИЯ: MEMORY CONNECTORS &amp; SOCKETS.</t>
  </si>
  <si>
    <t>1871916-1</t>
  </si>
  <si>
    <t>КАТЕГОРИЯ ПРОДУКТА: КЛЕММЫ И ЗАЖИМЫ ДЛЯ МОНТАЖА НА ПЕЧАТНУЮ ПЛАТУ, ROHS: ПОДРОБНОСТИ, ПРОДУКТ: HEADERS, ТИП: RIBBON CABLE, КОЛИЧЕСТВО ПОЗИЦИЙ: 10 POSITION, ШАГ: 2.54 MM, КОЛИЧЕСТВО РЯДОВ: 2 ROW, ВИД МОНТАЖА: THROUGH HOLE, ТИП ВЫВОДОВ: SOLDER PIN, УГОЛ МОНТАЖА: STRAIGHT, СЕРИЯ: SEK-PCB, МИНИМАЛЬНАЯ РАБОЧАЯ ТЕМПЕРАТУРА: - 55 C, МАКСИМАЛЬНАЯ РАБОЧАЯ ТЕМПЕРАТУРА: + 105 C, УПАКОВКА: BULK, ТОРГОВАЯ МАРКА: HARTING, НОМИНАЛЬНЫЙ ТОК: 2 A, ТИП ПРОДУКТА: HEADERS &amp; WIRE HOUSINGS, РАЗМЕР ФАБРИЧНОЙ УПАКОВКИ: 100, ПОДКАТЕГОРИЯ: HEADERS &amp; WIRE HOUSINGS, ДРУГИЕ НАЗВАНИЯ ТОВАРА №: 09-18-110-9622 09 18 110 9622 9181109622</t>
  </si>
  <si>
    <t>9181109622</t>
  </si>
  <si>
    <t>КАТЕГОРИЯ ПРОДУКТА:КЛЕММЫ И ЗАЖИМЫ ДЛЯ МОНТАЖА НА ПЕЧАТНУЮ ПЛАТУ, КОЛИЧЕСТВО ПОЗИЦИЙ: 6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 Т ЗАВОДСКАЯ УПАКОВКА: 18, ПОДКАТЕГОРИЯ: ЗАГОЛОВКИ И КАБЕЛЬНЫЕ ВВОДЫ, УРОВЕНЬ НАПРЯЖЕНИЯ: 120 В, ЕДИНИЦА ИЗМЕРЕНИЯ: 680 МГ,</t>
  </si>
  <si>
    <t>M80-8530642</t>
  </si>
  <si>
    <t>РАЗЪЕМ СОЕДИНИТЕЛЬНЫЙ ДЛЯ ПРОВОДОВ И КАБЕЛЕЙ</t>
  </si>
  <si>
    <t>КАТЕГОРИЯ ПРОДУКТА: СОЕДИНИТЕЛИ D-SUB СО СМЕШАННЫМИ КОНТАКТАМИ, ROHS: ПОДРОБНОСТИ, СОГЛАСОВАНИЕ КОНТАКТОВ: 8W8, КОЛИЧЕСТВО ПОЗИЦИЙ: 8 POSITION, ВИД МОНТАЖА: PANEL, УГОЛ МОНТАЖА: STRAIGHT, ТИП ВЫВОДОВ: THROUGH HOLE, УПАКОВКА: TRAY, ТОРГОВАЯ МАРКА: HARTING, ОТФИЛЬТРОВАННЫЙ: UNFILTERED, ТИП РАЗЪЁМА: FEMALE, КОЛИЧЕСТВО РЯДОВ: 2 ROW, ТИП ПРОДУКТА: MIXED CONTACT D-SUB CONNECTORS, МАТЕРИАЛ КОРПУСА: STEEL, ПОКРЫТИЕ ОБОЛОЧКИ: TIN, РАЗМЕР ФАБРИЧНОЙ УПАКОВКИ: 50, ПОДКАТЕГОРИЯ: D-SUB CONNECTORS</t>
  </si>
  <si>
    <t>9694000088</t>
  </si>
  <si>
    <t>ЭЛЕКТРИЧЕСКИЕ СОЕДИНИТЕЛИ ОБЩЕПРОМЫШЛЕННОГО НАЗНАЧЕНИЯ: ПРЯМОУГОЛЬНЫЙ РАЗЪЕМ ПИТАНИЯ, 3+PE, 3 КОНТАКТ(-ОВ), МОНТАЖ НА КАБЕЛЬ, ВИНТ, ГНЕЗДО. ОПИСАНИЕ: РАЗЪЕМЫ\ПРЯМОУГОЛЬНЫЕ РАЗЪЕМЫ ПИТАНИЯ И КОМПОНЕНТЫ\ПРЯМОУГОЛЬНЫЕ РАЗЪЕМЫ ПИТАНИЯ GDM3009.BLACK ЯВЛЯЕТСЯ ПРЯМОУГОЛЬНЫМ ГНЕЗДОМ 3 + PE С ЦЕНТРАЛЬНЫМ ВИНТОМ M3 X 35, ЛУЖЕНЫМИ КОНТАКТАМИ ИЗ ЛАТУНИ И ВИНТОВЫМ МОНТАЖОМ. GDM3009.BLACK ОБЫЧНО ИСПОЛЬЗУЕТСЯ ДЛЯ ИСПОЛНИТЕЛЬНЫХ МЕХАНИЗМОВ, ДАТЧИКОВ И ДЛЯ ПОДАЧИ ПИТАНИЯ. ГНЕЗДО БЫЛО СПЕЦИАЛЬНО РАЗРАБОТАНО ДЛЯ НЕБЛАГОПРИЯТНЫХ УСЛОВИЙ РАБОТЫ В НЕБОЛЬШИХ ПРИВОДАХ, СИСТЕМАХ УПРАВЛЕНИЯ И ДАТЧИКАХ, А ТАКЖЕ ДЛЯ РАБОТЫ ПОД ЗЕМЛЕЙ. СЕРИЯ: GDM; КАБЕЛЬНЫЙ САЛЬНИК PG9; МАКСИМАЛЬНЫЙ РАЗМЕР ПРОВОДНИКА 1.5ММ?; НОМИНАЛЬНОЕ НАПРЯЖЕНИЕ 250В AC/DC; НОМИНАЛЬНЫЙ ТОК 16А; СОПРОТИВЛЕНИЕ КОНТАКТОВ &lt;=4МОМ; УРОВЕНЬ ЗАЩИТЫ IP65; ДИАПАЗОН ТЕМПЕРАТУРЫ ОТ -40°C ДО +125°C; ТЕХНИЧЕСКИЕ ПАРАМЕТРЫ: СЕРИЯ-; СПОСОБ МОНТАЖА: НА КАБЕЛЬ; КОЛИЧЕСТВО КОНТАКТОВ: 3КОНТАКТ(-ОВ); ТИП КОНТАКТОВ: ГНЕЗДО; КОЛИЧЕСТВО РЯДОВ-; МАТЕРИАЛ КОНТАКТА: ЛАТУНЬ; ПОКРЫТИЕ КОНТАКТА: КОНТАКТЫ С ПОКРЫТИЕМ ИЗ ОЛОВА; РАЗМЕР ОБОЛОЧКИ СОЕДИНИТЕЛЯ-; ТИП ОКОНЦОВКИ КОНТАКТА: ВИНТ; ТИП ЭЛЕКТРИЧЕСКОГО РАЗЪЕМА: ГНЕЗДО(ПОСМОТРЕТЬ СОПУТСТВУЮЩИЕ РАЗЪЕМЫ); ШАГ КОНТАКТОВ -; PRODUCT RANGE-; CONTACT TERMINATION TYPE.</t>
  </si>
  <si>
    <t>GDM3009.BLACK</t>
  </si>
  <si>
    <t>HIRSCHMANN</t>
  </si>
  <si>
    <t>СОЕДИНИТЕЛИ ЭЛЕКТРИЧЕСКИЕ ПРОМЫШЛЕННОГО НАЗНАЧЕНИЯ: ПРЯМОУГОЛЬНЫЙ СОЕДИНИТЕЛЬ HARTING. ХАРАКТЕРИСТИКИ: СЕРИЯ (ТИП): HAR-LINK; PART STATUS: ACTIVE; ЦВЕТ -; ОСОБЕННОСТИ -; ТИП КОННЕКТОРА: PLUG TO PLUG; КОЛИЧЕСТВО ПОЗИЦИЙ: 10; КОЛИЧЕСТВО РЯДОВ: 2; ДЛИНА: 1.64' (500.00MM); ЭКРАНИРОВАНИЕ: SHIELDED; ИСПОЛЬЗОВАНИЕ-; ПОКРЫТИЕ КОНТАКТОВ-; ТОЛЩИНА ПОКРЫТИЯ КОНТАКТОВ-; ШАГ КОНТАКТОВ В РАЗЪЕМЕ: 0.079" (2.00MM); ШАГ ПРОВОДНИКОВ В РАЗЪЕМЕ-; КАБЕЛЬНОЕ ОКОНЧАНИЕ: IDC. В ОДНОМ КОМПЛЕКТЕ/2 ШТУКИ. ВСЕГО: 7 КОМПЛЕКТОВ/14 ШТУК.</t>
  </si>
  <si>
    <t>33272430500001</t>
  </si>
  <si>
    <t>КАТЕГОРИЯ ПРОДУКТА: ЦИЛИНДРИЧЕСКИЕ ЗАЩЕЛКИВАЮЩИЕСЯ РАЗЪЕМЫ, ROHS: ПОДРОБНОСТИ, ТИП РАЗЪЁМА: ELBOW PLUG, ТИП КОНТАКТА: PIN (MALE), КОЛИЧЕСТВО КОНТАКТОВ: 8 CONTACT, РАЗМЕР ОБОЛОЧКИ: 1, ВИД МОНТАЖА: CABLE, ТИП ВЫВОДОВ: SOLDER, ПАРАМЕТРЫ IP: IP68, ЦВЕТ: CHROME, СЕРИЯ: K, ТОРГОВАЯ МАРКА: ODU, НОМИНАЛЬНЫЙ ТОК: 4 A, ТИП ПРОДУКТА: CIRCULAR PUSH PULL CONNECTORS, РАЗМЕР ФАБРИЧНОЙ УПАКОВКИ: 1, ПОДКАТЕГОРИЯ: CIRCULAR CONNECTORS, КОММЕРЧЕСКОЕ ОБОЗНАЧЕНИЕ: ODU MINI-SNAP</t>
  </si>
  <si>
    <t>W21K0C-PD8MCD0-650S</t>
  </si>
  <si>
    <t>ODU</t>
  </si>
  <si>
    <t>СОЕДИНИТЕЛИ ЭЛЕКТРИЧЕСКИЕ ПРОМЫШЛЕННОГО НАЗНАЧЕНИЯ. КАТЕГОРИЯ ПРОДУКТА: ЦИЛИНДРИЧЕСКИЕ ЗАЩЕЛКИВАЮЩИЕСЯ РАЗЪЕМЫ, ROHS: ПОДРОБНОСТИ, ПРОДУКТ: CONNECTORS, ТИП РАЗЪЁМА: PLUG, ТИП КОНТАКТА: PIN (MALE), КОЛИЧЕСТВО КОНТАКТОВ: 12 CONTACT, РАЗМЕР ОБОЛОЧКИ: 10, ВИД МОНТАЖА: CABLE MOUNT, ТИП ВЫВОДОВ: SOLDER, ТИП ПРИНАДЛЕЖНОСТЕЙ: -, ПАРАМЕТРЫ IP: -, ЦВЕТ: -, СЕРИЯ (ТИП): HR10, УПАКОВКА: BULK, ТОРГОВАЯ МАРКА: HIROSE CONNECTOR, ПОКРЫТИЕ КОНТАКТА: GOLD, НОМИНАЛЬНЫЙ ТОК: 2 A, ТИП ПРОДУКТА: CIRCULAR PUSH PULL CONNECTORS, МАТЕРИАЛ КОРПУСА: METAL, ПОКРЫТИЕ ОБОЛОЧКИ: NICKEL, РАЗМЕР ФАБРИЧНОЙ УПАКОВКИ: 1, ПОДКАТЕГОРИЯ: CIRCULAR CONNECTORS, НОМИНАЛЬНОЕ НАПРЯЖЕНИЕ: 100 VAC, 140 VDC, СОРТАМЕНТ ПРОВОДА: 26 AWG, ДРУГИЕ НАЗВАНИЯ ТОВАРА №: 110-0025-7-73</t>
  </si>
  <si>
    <t>HR10-10P-12P(73)</t>
  </si>
  <si>
    <t>КАТЕГОРИЯ ПРОДУКТА: СТАНДАРТНЫЕ СОЕДИНИТЕЛИ D-SUB, ROHS: ПОДРОБНОСТИ, КОЛИЧЕСТВО ПОЗИЦИЙ: 62 POSITION, ТИП КОНТАКТА: PIN (MALE), ТИП ВЫВОДОВ: SOLDER CUP, ВИД МОНТАЖА: WIRE, УГОЛ МОНТАЖА: STRAIGHT, КОЛИЧЕСТВО РЯДОВ: 3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 СЕРИЯ (ТИП): D-SUB</t>
  </si>
  <si>
    <t>КАТЕГОРИЯ ПРОДУКТА: РАЗЪЕМ, КОЛИЧЕСТВО ПОЗИЦИЙ: 8 ПОЗИЦИЯ, ПОДАЧА: 2 ММ, КОЛИЧЕСТВО РЯДОВ: 1 РЯД, ТИП МОНТАЖА: СВОБОДНОЕ КРЕПЛЕНИЕ, СТИЛЬ ОКОНЧАНИЯ: ОБЖИМ, МОНТАЖНЫЙ УГОЛ: ПРЯМОЙ, КОНТАКТНЫЙ ПОЛ: ПИН (МУЖСКОЙ), СЕРИЯ: M80,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</si>
  <si>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M80-8880605</t>
  </si>
  <si>
    <t>СОЕДИНИТЕЛИ ЭЛЕКТРИЧЕСКИЕ ПРОМЫШЛЕННОГО НАЗНАЧЕНИЯ. КАТЕГОРИЯ ПРОДУКТА: КРУГОВОЙ МИЛ / ТЕХНИЧЕСКИЕ ХАРАКТЕРИСТИКИ СОЕДИНИТЕЛЯ. ТИП ПРОДУКТА: CIRCULAR MIL SPEC CONNECTOR. РАЗМЕР ФАБРИЧНОЙ УПАКОВКИ: 1; ПОДКАТЕГОРИЯ: CIRCULAR CONNECTORS. ТЕХНИЧЕСКИЕ ХАРАКТЕРИСТИКИ СОЕДИНИТЕЛЯ. КРУГОВОЙ МИЛ / ТЕХНИЧЕСКИЕ ХАРАКТЕРИСТИКИ СОЕДИНИТЕЛЯ 3P SIZE 9 SQ FLANGE PIN RECEPTACLE. ТЕХНИЧЕСКИЕ ПАРАМЕТРЫ: ВИД МОНТАЖА: PANEL; ВИД СОПРЯЖЕНИЯ: THREADED; КАТЕГОРИЯ ПРОДУКТА: КРУГОВОЙ МИЛ / ТЕХНИЧЕСКИЕ ХАРАКТЕРИСТИКИ СОЕДИНИТЕЛЯ: КОЛИЧЕСТВО ПОЗИЦИЙ: 3 POSITION; МАТЕРИАЛ КОРПУСА: ALUMINUM; НОМИНАЛЬНОЕ НАПРЯЖЕНИЕ: 1.8 KV; ПОДКАТЕГОРИЯ: CIRCULAR CONNECTORS; ПОКРЫТИЕ КОНТАКТА: GOLD; ПОКРЫТИЕ ОБОЛОЧКИ: NICKEL; ПРОДУКТ: RECEPTACLES; РАЗМЕР ОБОЛОЧКИ: 9; РАЗМЕР ФАБРИЧНОЙ УПАКОВКИ: 5; СЕРИЯ: 8D; СХЕМА УСТАНОВКИ: 09-98; ТИП АВАРИЙНОЙ ЛАМПЫ: MIL-DTL-38999 III; ТИП ВЫВОДОВ: CRIMP; ТИП КОНТАКТА: PIN (MALE); ТИП ПРОДУКТА: CIRCULAR MIL SPEC CONNECTOR; ТОРГОВАЯ МАРКА: SOURIAU; УГОЛ МОНТАЖА: STRAIGHT; ФОРМА ОБОЛОЧКИ: SQUARE FLANGE. МОДЕЛЬ: 8D.</t>
  </si>
  <si>
    <t>8D5-09F98PN</t>
  </si>
  <si>
    <t>РАЗЪЕМЫ ПРОМЫШЛЕННЫЕ. КАТЕГОРИЯ ПРОДУКТА: РАЗЪЕМЫ DIN 41612, ROHS: ПОДРОБНОСТИ, ПРОДУКТ: RECEPTACLES, КОЛИЧЕСТВО ПОЗИЦИЙ: 96 POSITION, КОЛИЧЕСТВО РЯДОВ: 3 ROW, ШАГ: 2.54 MM, ТИП: TYPE C, ТИП ВЫВОДОВ: SOLDER LUG, УГОЛ МОНТАЖА: STRAIGHT, НОМИНАЛЬНЫЙ ТОК: 4 A, ПОКРЫТИЕ КОНТАКТА: GOLD, МАТЕРИАЛ КОНТАКТА: COPPER ALLOY, СЕРИЯ: DIN-SIGNAL C, УПАКОВКА: BULK, ТОРГОВАЯ МАРКА: HARTING, ТИП ПРОДУКТА: DIN 41612 CONNECTORS, РЯДОВ ПОД НАГРУЗКОЙ: A + B + C, РАЗМЕР ФАБРИЧНОЙ УПАКОВКИ: 27, ПОДКАТЕГОРИЯ: BACKPLANE CONNECTORS, ДЛИНА СВОБОДНОГО КОНЦА: 5.2 MM, 7.7 MM, КОММЕРЧЕСКОЕ ОБОЗНАЧЕНИЕ: DIN-SIGNAL</t>
  </si>
  <si>
    <t>ЧАСТИ СОЕДИНИТЕЛЬНЫХ РАЗЪЕМОВ D-SUB.</t>
  </si>
  <si>
    <t>КАТЕГОРИЯ ПРОДУКТА: КОНТАКТЫ К РАЗЪЕМУ D-SUB, ТИП КОНТАКТА: SOCKET (FEMALE), ТИП КОНТАКТА: POWER CONTACTS, МАТЕРИАЛ КОНТАКТА: COPPER ALLOY, ПОКРЫТИЕ КОНТАКТА: GOLD, СОРТАМЕНТ ПРОВОДА: 14 AWG TO 12 AWG, ТИП ВЫВОДОВ: SOLDER CUP, УПАКОВКА: BULK, ТОРГОВАЯ МАРКА: HARTING, НОМИНАЛЬНЫЙ ТОК: 20 A, ОТФИЛЬТРОВАННЫЙ: -, ТИП ПРОДУКТА: D-SUB CONTACTS, РАЗМЕР ФАБРИЧНОЙ УПАКОВКИ: 100, ПОДКАТЕГОРИЯ: D-SUB CONNECTORS</t>
  </si>
  <si>
    <t>9691815421</t>
  </si>
  <si>
    <t>КАТЕГОРИЯ ПРОДУКТА: ВЫПРЯМИТЕЛИ, ROHS: ПОДРОБНОСТИ, ВИД МОНТАЖА: THROUGH HOLE, УПАКОВКА / БЛОК: TO-220AC-2, VR - ОБРАТНОЕ НАПРЯЖЕНИЕ: 1.2 KV, IF - ПРЯМОЙ ТОК: 16 A, ТИП: FAST RECOVERY RECTIFIERS, КОНФИГУРАЦИЯ: SINGLE, VF - ПРЯМОЕ НАПРЯЖЕНИЕ: 2.5 V, МАКСИМАЛЬНЫЙ ТОК ПЕРЕГРУЗКИ: 190 A, IR - ОБРАТНЫЙ ТОК : 750 NA, ВРЕМЯ ВОССТАНОВЛЕНИЯ: 30 NS, МИНИМАЛЬНАЯ РАБОЧАЯ ТЕМПЕРАТУРА: - 55 C, МАКСИМАЛЬНАЯ РАБОЧАЯ ТЕМПЕРАТУРА: + 150 C, УПАКОВКА: TUBE, ТОРГОВАЯ МАРКА: VISHAY SEMICONDUCTORS, PD - РАССЕИВАНИЕ МОЩНОСТИ: 151 W, ПРОДУКТ: RECTIFIERS, ТИП ПРОДУКТА: RECTIFIERS, РАЗМЕР ФАБРИЧНОЙ УПАКОВКИ: 1000, ПОДКАТЕГОРИЯ: DIODES &amp; RECTIFIERS, КОММЕРЧЕСКОЕ ОБОЗНАЧЕНИЕ: HEXFRED</t>
  </si>
  <si>
    <t>VS-HFA16TB120-M3</t>
  </si>
  <si>
    <t>КАТЕГОРИЯ ПРОДУКТА: БИПОЛЯРНЫЕ ТРАНЗИСТОРЫ - BJT, ROHS: ПОДРОБНОСТИ, ТИП МОНТАЖА: СМД/СМТ, ПОСЫЛКА/КЕЙС: СОТ-523-3, ПОЛЯРНОСТЬ ТРАНЗИСТОРА: НПН, КОНФИГУРАЦИЯ: ОДИНОКИЙ, НАПРЯЖЕНИЕ КОЛЛЕКТОР-ЭМИТТЕР VCEO МАКС.: 45 В, НАПРЯЖЕНИЕ КОЛЛЕКТОР-БАЗА VCBO: 50 В, ЭМИТТЕР-БАЗА НАПРЯЖЕНИЕ VEBO: 6 В, НАПРЯЖЕНИЕ НАСЫЩЕНИЯ КОЛЛЕКТОР-ЭМИТТЕР: 600 МВ, МАКСИМАЛЬНЫЙ ТОК КОЛЛЕКТОРА ПОСТОЯННОГО ТОКА: 100 МА, PD - РАССЕИВАЕМАЯ МОЩНОСТЬ: 150 МВТ, ПРОИЗВЕДЕНИЕ НА УСИЛЕНИЕ ПРОПУСКНОЙ СПОСОБНОСТИ FT: 100 МГЦ, МИНИМАЛЬНАЯ РАБОЧАЯ ТЕМПЕРАТУРА: - 55 С, МАКСИМАЛЬНАЯ РАБОЧАЯ ТЕМПЕРАТУРА: + 150 С, РЯД: BC847C, УПАКОВКА: КАТУШКА, УПАКОВКА: РАЗРЕЗАТЬ ЛЕНТУ, УПАКОВКА: МЫШЬКАТУШКА, НЕПРЕРЫВНЫЙ ТОК КОЛЛЕКТОРА: 0,1 А, КОЛЛЕКТОР ПОСТОЯННОГО ТОКА/БАЗОВОЕ УСИЛЕНИЕ HFE МИН.: 420, КОЭФФИЦИЕНТ УСИЛЕНИЯ ПО ПОСТОЯННОМУ ТОКУ HFE МАКС.: 800 ПРИ 2 МА, 5 В, ВЫСОТА: 0,75 ММ, ДЛИНА: 1,6 ММ, ТИП ПРОДУКТА: BJT - БИПОЛЯРНЫЕ ТРАНЗИСТОРЫ, ЗАВОДСКАЯ УПАКОВКА: 3000, ПОДКАТЕГОРИЯ: ТРАНЗИСТОРЫ, ТЕХНОЛОГИЯ: СИ, ШИРИНА: 0,8 ММ, ЕДИНИЦА ИЗМЕРЕНИЯ: 2 МГ,</t>
  </si>
  <si>
    <t>BC847CT-7-F</t>
  </si>
  <si>
    <t>МИКРОКОНТРОЛЛЕР ARM. КАТЕГОРИЯ ПРОДУКТА: МИКРОКОНТРОЛЛЕРЫ ARM, ROHS: ПОДРОБНОСТИ, СЕРИЯ: LM3S8970, ВИД МОНТАЖА: SMD/SMT, УПАКОВКА / БЛОК: LQFP-100, ЯДРО: ARM CORTEX M3, РАЗМЕР ПРОГРАММНОЙ ПАМЯТИ: 256 KB, ШИРИНА ШИНЫ ДАННЫХ: 32 BIT, РАЗРЕШЕНИЕ АЦП: NO ADC, МАКСИМАЛЬНАЯ ТАКТОВАЯ ЧАСТОТА: 50 MHZ, КОЛИЧЕСТВО ВХОДОВ/ВЫХОДОВ: 46 I/O, РАЗМЕР ОЗУ ДАННЫХ: 64 KB, НАПРЯЖЕНИЕ ПИТАНИЯ - МИН.: 2.25 V, НАПРЯЖЕНИЕ ПИТАНИЯ - МАКС.: 2.75 V, МИНИМАЛЬНАЯ РАБОЧАЯ ТЕМПЕРАТУРА: - 40 C, МАКСИМАЛЬНАЯ РАБОЧАЯ ТЕМПЕРАТУРА: + 85 C, УПАКОВКА: TRAY, НАПРЯЖЕНИЕ ПИТАНИЯ ДЛЯ АНАЛОГОВЫХ УСТРОЙСТВ: 3.3 V, ТОРГОВАЯ МАРКА: TEXAS INSTRUMENTS, ВЫСОТА: 1.4 MM, ВХОДНОЕ/ВЫХОДНОЕ НАПРЯЖЕНИЕ: 3.3 V, ТИП ИНТЕРФЕЙСА: I2C, SPI, SSI, UART, ДЛИНА: 14 MM, ЧУВСТВИТЕЛЬНЫЙ К ВЛАЖНОСТИ: YES, КОЛИЧЕСТВО ТАЙМЕРОВ/СЧЕТЧИКОВ: 6 TIMER, СЕРИЯ ПРОЦЕССОРА: STELLARIS, ПРОДУКТ: MCUS, ТИП ПРОДУКТА: ARM MICROCONTROLLERS - MCU, ТИП ПАМЯТИ ПРОГРАММ: FLASH, РАЗМЕР ФАБРИЧНОЙ УПАКОВКИ: 90, ПОДКАТЕГОРИЯ: MICROCONTROLLERS - MCU, КОММЕРЧЕСКОЕ ОБОЗНАЧЕНИЕ: STELARIS, ШИРИНА: 14 MM</t>
  </si>
  <si>
    <t>LM3S8970-IQC50-A2</t>
  </si>
  <si>
    <t>МИКРОСХЕМА ДЛЯ УПРАВЛЕНИЯ ПИТАНИЕМ, КАТЕГОРИЯ ПРОДУКТА: ЛИНЕЙНЫЕ РЕГУЛЯТОРЫ НАПРЯЖЕНИЯ, ВИД МОНТАЖА: SMD/SMT, УПАКОВКА / БЛОК: MSOP-8, КОЛИЧЕСТВО ВЫХОДОВ: 1 OUTPUT, ПОЛЯРНОСТЬ: POSITIVE, ВЫХОДНОЕ НАПРЯЖЕНИЕ: 3.3 V, ВЫХОДНОЙ ТОК: 500 MA, ТИП ВЫХОДА: FIXED,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СЕРИЯ: ADP3335, УПАКОВКА: CUT TAPE, УПАКОВКА: MOUSEREEL, УПАКОВКА: REEL, ВЫСОТА: 0.85 MM, ДЛИНА: 3 MM, ШИРИНА: 3 MM, РАЗМЕР ФАБРИЧНОЙ УПАКОВКИ: 1000</t>
  </si>
  <si>
    <t>ADP3335ARMZ-3.3RL7</t>
  </si>
  <si>
    <t>МИКРОКОНТРОЛЛЕР. КАТЕГОРИЯ ПРОДУКТА: 8-БИТНЫЕ МИКРОКОНТРОЛЛЕРЫ — МИКРОКОНТРОЛЛЕРЫ, ROHS: ПОДРОБНОСТИ, СЕРИИ: ATTINY84, ТИП КРЕПЛЕНИЯ: СМД/СМТ, УПАКОВОЧНАЯ КОРОБКА: СОИК-14, ОСНОВНОЙ: АВР, ОБЪЕМ ПАМЯТИ ПРОГРАММЫ: 8 КБ, ШИРИНА ШИНЫ ДАННЫХ: 8 БИТ, РАЗРЕШЕНИЕ АЦП: 10 БИТ, МАКСИМАЛЬНАЯ ТАКТОВАЯ ЧАСТОТА: 20 МГЦ, КОЛИЧЕСТВО ВХОДОВ/ВЫХОДОВ: 12 ВХОДОВ/ВЫХОДОВ, РАЗМЕР ДАННЫХ ОЗУ: 512 Б, НАПРЯЖЕНИЕ ПИТАНИЯ - МИН.: 2,7 В, НАПРЯЖЕНИЕ ПИТАНИЯ - МАКС.: 5,5 В, МИНИМАЛЬНАЯ РАБОЧАЯ ТЕМПЕРАТУРА: - 40 С, МАКСИМАЛЬНАЯ РАБОЧАЯ ТЕМПЕРАТУРА: +85 С, УПАКОВКА: ТРУБКА, МАРКА: ТЕХНОЛОГИЯ МИКРОЧИПОВ / АТМЕЛ, ТИП ДАННЫХ ОЗУ: SRAM, РАЗМЕР ДАННЫХ ПЗУ: 512 Б, ТИП ПЗУ ДАННЫХ: ЭСППЗУ, ВЫСОТА: 1,5 ММ, ТИП ИНТЕРФЕЙСА: СПИ, США, ДЛИНА: 8,74 ММ, ЧУВСТВИТЕЛЕН К ВЛАГЕ: ДА, КОЛИЧЕСТВО КАНАЛОВ АЦП: 8 КАНАЛОВ, КОЛИЧЕСТВО ТАЙМЕРОВ/СЧЕТЧИКОВ: 2 ТАЙМЕР, СЕРИЯ ПРОЦЕССОРОВ: КРОШЕЧНЫЙ АВР, ТОВАР: MCU, ТИП ПРОДУКТА: 8-БИТНЫЕ МИКРОКОНТРОЛЛЕРЫ — МИКРОКОНТРОЛЛЕРЫ, ТИП ПАМЯТИ ПРОГРАММЫ: ВСПЫШКА, КОЛИЧЕСТВО В УПАКОВКЕ С ЗАВОДА: 57, ПОДКАТЕГОРИЯ: МИКРОКОНТРОЛЛЕРЫ - МИКРОКОНТРОЛЛЕРЫ, ТОРГОВОЕ НАЗВАНИЕ: АВР, ШИРИНА: 3,99 ММ</t>
  </si>
  <si>
    <t>ИНТЕГРАЛЬНАЯ МИКРОСХЕМА РАДИОЧАСТОТНОГО ПРИЕМОПЕРЕДАТЧИКА. КАТЕГОРИЯ ПРОДУКТА: МИКРОСХЕМА SYSTEM ON CHIP SOC, СЕТЬ BLUETOOTH SMART,RF, QFN48. ТЕХНИЧЕСКИЕ ПАРАМЕТРЫ: ВЫХОДНАЯ МОЩНОСТЬ (ДБМ): 4ДБМ; КОЛИЧЕСТВО ВЫВОДОВ: 48ВЫВОД(-ОВ); МАКСИМАЛЬНАЯ РАБОЧАЯ ТЕМПЕРАТУРА: 75 C; МАКСИМАЛЬНАЯ ЧАСТОТА: 2.483ГГЦ; МАКСИМАЛЬНОЕ НАПРЯЖЕНИЕ ПИТАНИЯ: 3.6В; МИНИМАЛЬНАЯ РАБОЧАЯ ТЕМПЕРАТУРА: -25 C; МИНИМАЛЬНАЯ ЧАСТОТА: 2.4ГГЦ; МИНИМАЛЬНОЕ НАПРЯЖЕНИЕ ПИТАНИЯ: 1.8В;  РИНИМАЕМЫЙ ТОК: 13.4МА; РЧ / ПЧ МОДУЛЯЦИЯ: GFSK; СКОРОСТЬ ПЕРЕДАЧИ ДАННЫХ: 2МБИТ/С; СТИЛЬ КОРПУСА РАДИОЧАСТОТНОЙ МИКРОСХЕМЫ: QFN; ТОК ПЕРЕДАЧИ: 16МА; УРОВЕНЬ ЧУВСТВИТЕЛЬНОСТИ К ВЛАЖНОСТИ (MSL): MSL 1-БЕЗЛИМИТНЫЙ; ЧУВСТВИТЕЛЬНОСТЬ ДБМ: -85ДБМ; ADC RESOLUTION: 10 BIT; BRAND: NORDIC SEMICONDUCTOR; CORE: ARM CORTEX M0; DATA BUS WIDTH: 32 BIT; DATA RAM SIZE: 16 KB; DATA RAM TYPE: RAM; FACTORY PACK QUANTITY: FACTORY PACK QUANTITY: 1000; INTERFACE TYPE: 2-WIRE, SPI, UART; MAXIMUM DATA RATE: 2 MBPS; MAXIMUM OPERATING TEMPERATURE: +75 C; MINIMUM OPERATING TEMPERATURE: -25 C;  OISTURE SENSITIVE: YES; MOUNTING STYLE: SMD/SMT; NUMBER OF TIMERS: 2 TIMER; OPERATING FREQUENCY: 2.4 GHZ; OUTPUT POWER: 4 DBM; PACKAGE / CASE: QFN-48; PACKAGING: REEL, CUT TAPE, MOUSEREEL;  ROCESSOR SERIES: NRF51822; PRODUCT CATEGORY: RF SYSTEM ON A CHIP-SOC; PRODUCT TYPE: RF SYSTEM ON A CHIP-SOC; PROGRAM MEMORY SIZE: 256 KB; PROGRAM MEMORY TYPE: FLASH; SENSITIVITY: -85 DBM; SERIES: NRF51822;  UBCATEGORY: WIRELESS &amp; RF INTEGRATED CIRCUITS; SUPPLY CURRENT RECEIVING: 9.7 MA; SUPPLY CURRENT TRANSMITTING: 10.5 MA; SUPPLY VOLTAGE - MAX: 3.6 V; SUPPLY VOLTAGE - MIN: 1.8 V; TECHNOLOGY: SI; TYPE: BLUETOOTH.</t>
  </si>
  <si>
    <t>NRF51822-QFAA-R7(H0)</t>
  </si>
  <si>
    <t>NORDIC</t>
  </si>
  <si>
    <t>МИКРОСХЕМА ОСЦИЛЛЯТОР, КАТЕГОРИЯ ПРОДУКТА: ГЕНЕРАТОРЫ, УПРАВЛЯЕМЫЕ НАПРЯЖЕНИЕМ (VCO), ROHS: ПОДРОБНОСТИ, ТИП ПРОДУКТА: VCO, ЧАСТОТА: 3205 MHZ TO 3317 MHZ, ЁМКОСТЬ НАГРУЗКИ: 15 PF, НАПРЯЖЕНИЕ ПИТАНИЯ - МИН.: 5 V, НАПРЯЖЕНИЕ ПИТАНИЯ - МАКС.: 5 V, РЕГУЛИРОВКА ДИАПАЗОНА НАПРЯЖЕНИЙ - ТРАНСФ. НАПР.: 0.3 VDC TO 4.7 VDC, 2-Я ГАРМОНИКА: - 15 DBC, НОМИНАЛЬНЫЙ ТОК: 40 MA, ТИП ФАЗОВОГО ШУМА: - 107 DBC/HZ, СМЕЩЕНИЕ: 2 MHZ/V, ЧУВСТВИТЕЛЬНОСТЬ К РЕГУЛИРОВКЕ: 40 MHZ/V, ДЛИНА: 12.7 MM, ШИРИНА: 12.7 MM, ВЫСОТА: 5.59 MM, СЕРИЯ: CVCO55CC, УПАКОВКА: BULK, ТОРГОВАЯ МАРКА: CRYSTEK CORPORATION, МОЩНОСТЬ — ДБМ: 3 DBM, РАЗМЕР ФАБРИЧНОЙ УПАКОВКИ: 5, ПОДКАТЕГОРИЯ: OSCILLATORS, ТИП ВЫВОДОВ: SMD/SMT</t>
  </si>
  <si>
    <t>CVCO55CC-3205-3317</t>
  </si>
  <si>
    <t>МИКРОСХЕМА КОНТРОЛЛЕР ЦИФРОВЫХ СИГНАЛОВ. КАТЕГОРИЯ ПРОДУКТА: ПРОЦЕССОРЫ И КОНТРОЛЛЕРЫ ЦИФРОВЫХ СИГНАЛОВ (DSP, DSC), ROHS: ПОДРОБНОСТИ, ПРОДУКТ: DSCS, СЕРИЯ: DSPIC33EV64GM104, КОММЕРЧЕСКОЕ ОБОЗНАЧЕНИЕ: DSPIC, ВИД МОНТАЖА: SMD/SMT, УПАКОВКА / БЛОК: TQFP-44, ЯДРО: DSPIC33E, КОЛИЧЕСТВО ЯДЕР: 1 CORE, МАКСИМАЛЬНАЯ ТАКТОВАЯ ЧАСТОТА: 70 MHZ, ПАМЯТЬ ДЛЯ КЭША КОМАНД L1 / ДАННЫХ: -, ПАМЯТЬ ДЛЯ КЭША КОМАНД L1 / ДАННЫХ: -, РАЗМЕР ПРОГРАММНОЙ ПАМЯТИ: 64 KB, РАЗМЕР ОЗУ ДАННЫХ: 8 KB, РАБОЧЕЕ НАПРЯЖЕНИЕ ПИТАНИЯ: 4.5 V TO 5.5 V, МИНИМАЛЬНАЯ РАБОЧАЯ ТЕМПЕРАТУРА: - 40 C, МАКСИМАЛЬНАЯ РАБОЧАЯ ТЕМПЕРАТУРА: + 125 C, КВАЛИФИКАЦИЯ: AEC-Q100, УПАКОВКА: TRAY, ТОРГОВАЯ МАРКА: MICROCHIP TECHNOLOGY, ШИРИНА ШИНЫ ДАННЫХ: 16 BIT, ТИП КОМАНДЫ: FIXED/FLOATING POINT, ТИП ИНТЕРФЕЙСА: SERIAL, ЧУВСТВИТЕЛЬНЫЙ К ВЛАЖНОСТИ: YES, КОЛИЧЕСТВО ВХОДОВ/ВЫХОДОВ: 35 I/O, КОЛИЧЕСТВО ТАЙМЕРОВ/СЧЕТЧИКОВ: 7 TIMER, СЕРИЯ ПРОЦЕССОРА: DSPIC33E, ТИП ПРОДУКТА: DSP - DIGITAL SIGNAL PROCESSORS &amp; CONTROLLERS, ТИП ПАМЯТИ ПРОГРАММ: FLASH, РАЗМЕР ФАБРИЧНОЙ УПАКОВКИ: 160, ПОДКАТЕГОРИЯ: EMBEDDED PROCESSORS &amp; CONTROLLERS, НАПРЯЖЕНИЕ ПИТАНИЯ - МАКС.: 5.5 V, НАПРЯЖЕНИЕ ПИТАНИЯ - МИН.: 4.5 V, КОНТРОЛЬНЫЕ ТАЙМЕРЫ: WATCHDOG TIMER</t>
  </si>
  <si>
    <t>DSPIC33EV64GM104-E/PT</t>
  </si>
  <si>
    <t>КАБЕЛЬ (ШЛЕЙФ) ДЛЯ ПЕРЕДАЧИ ДАННЫХ С СОЕДИНИТЕЛЬНЫМИ РАЗЪЕМАМИ, НЕ СИЛОВОЙ, НЕ ОГНЕСТОЙКИЙ, НЕ БЫТОВОЙ</t>
  </si>
  <si>
    <t>ЭЛЕКТРИЧЕСКИЕ ПРОВОДНИКИ, ОСНАЩЁННЫЕ СОЕДИНИТЕЛЬНЫМИ ПРИСПОСОБЛЕНИЯМИ. КАТЕГОРИЯ ПРОДУКТА: ЛЕНТОЧНЫЕ КАБЕЛИ / КАБЕЛИ IDC, ДЛЯ СОЕДИНЕНИЯ ПЛАТ МЕЖДУ СОБОЙ .ROHS: ПОДРОБНОСТИ, ТИП: IDC SOCKET CABLE, СОЕДИНИТЕЛЬНЫЙ КОНЕЦ А: IDC SOCKET, ЧИСЛО ВЫВОДОВ СОЕДИНИТЕЛЬНОГО КОНЦА A: 20 POSITION, СОЕДИНИТЕЛЬНЫЙ КОНЕЦ B: NO CONNECTOR, ШАГ: 2 MM, ТИП РАЗЪЁМА: FEMALE, ДЛИНА КАБЕЛЯ: 508 MM, СОРТАМЕНТ ПРОВОДОВ - AWG: 28 AWG, ТИП (СЕРИЯ): TCSD, УПАКОВКА: BULK, ТОРГОВАЯ МАРКА: SAMTEC, НОМИНАЛЬНЫЙ ТОК: 2.8 A, ОПИСАНИЕ/ФУНКЦИЯ: HIGH RELIABILITY IDC SOCKET STRIP, ЦВЕТ КОЖУХА: GRAY, МАТЕРИАЛ КОЖУХА: POLYVINYL CHLORIDE (PVC), ПРОДУКТ: IDC RIBBON CABLE ASSEMBLIES, ТИП ПРОДУКТА: RIBBON CABLES / IDC CABLES, РАЗМЕР ФАБРИЧНОЙ УПАКОВКИ: 1, ПОДКАТЕГОРИЯ: CABLE ASSEMBLIES, КОММЕРЧЕСКОЕ ОБОЗНАЧЕНИЕ: TIGER EYE IDC. СЕРИЯ (ТИП): TCSD. НАПРЯЖЕНИЕ ПИТАНИЯ ДО 30 ВОЛЬТ ПОСТОЯННОГО ТОКА.</t>
  </si>
  <si>
    <t>TCSD-10-S-20.00-01-F-N</t>
  </si>
  <si>
    <t>ФИЛЬТР ЭЛЕКТРОМАГНИТНЫХ ПОМЕХ, КАТЕГОРИЯ ПРОДУКТА: ПРОХОДНЫЕ ФИЛЬТРЫ EMI; СЕРИЯ: 4601; ТИП ЦЕПИ: L FILTER; ЁМКОСТЬ: 1.4 UF; НОМИНАЛЬНОЕ НАПРЯЖЕНИЕ: 100 V; МАКСИМАЛЬНЫЙ ПОСТОЯННЫЙ ТОК: 15 A; УПАКОВКА: TRAY; ДИАМЕТР: 9.78 MM; ВЫСОТА: 0.362 IN; ДЛИНА: 0.685 IN; РАЗМЕР ФАБРИЧНОЙ УПАКОВКИ:50; РАЗМЕР РЕЗЬБЫ: 1/4-28 UNF-2A; ВЕС ИЗДЕЛИЯ: 3,110 G</t>
  </si>
  <si>
    <t>4601-053LF</t>
  </si>
  <si>
    <t>TUSONIX / CTS</t>
  </si>
  <si>
    <t>ФИЛЬТРЫ ПОДАВЛЕНИЯ ЭМП. КАТЕГОРИЯ ПРОДУКТА: ПРОХОДНЫЕ ФИЛЬТРЫ EMI, ROHS: ПОДРОБНОСТИ, СЕРИЯ: 4600, ТИП ЦЕПИ: L FILTER, ЁМКОСТЬ: 1.4 UF, НОМИНАЛЬНОЕ НАПРЯЖЕНИЕ: 100 V, МАКСИМАЛЬНЫЙ ПОСТОЯННЫЙ ТОК: 15 A, МИНИМАЛЬНАЯ РАБОЧАЯ ТЕМПЕРАТУРА: - 55 C, МАКСИМАЛЬНАЯ РАБОЧАЯ ТЕМПЕРАТУРА: + 125 C, УПАКОВКА: TRAY, ТОРГОВАЯ МАРКА: TUSONIX / CTS, ДИАМЕТР: 9.78 MM, ВЫСОТА: 0.487 IN, ДЛИНА: 0.817 IN, ДИАПАЗОН РАБОЧИХ ТЕМПЕРАТУР: - 55 C TO + 125 C, ТИП ПРОДУКТА: EMI FEEDTHROUGH FILTERS, РАЗМЕР ФАБРИЧНОЙ УПАКОВКИ: 50, ПОДКАТЕГОРИЯ: FILTERS, РАЗМЕР РЕЗЬБЫ: 1/4-28 UNF-2A</t>
  </si>
  <si>
    <t>4600-054LF</t>
  </si>
  <si>
    <t>КАТУШКА ИНДУКТИВНОСТИ И ДРОССЕЛИ ПРОЧИЕ. ТОВАР ПОСТАВЛЯЕТСЯ НА БЕЗВОЗМЕЗДНОЙ ОСНОВЕ СТОИМОСТЬ УКАЗАНА ТОЛЬКО ДЛЯ ТАМОЖЕННЫХ ЦЕЛЕЙ.</t>
  </si>
  <si>
    <t>КАТЕГОРИЯ ПРОДУКТА: СИНФАЗНЫЕ ДРОССЕЛИ / ФИЛЬТРЫ, ROHS: ПОДРОБНОСТИ, СЕРИЯ: B82720A, ВИД МОНТАЖА: PCB MOUNT, ТИП ВЫВОДОВ: RADIAL, КОЛИЧЕСТВО КАНАЛОВ: 1 CHANNEL, ИНДУКТИВНОСТЬ: 3 MH, ДОПУСТИМОЕ ОТКЛОНЕНИЕ: - 30 %, + 50 %, МАКСИМАЛЬНЫЙ ПОСТОЯННЫЙ ТОК: 1 A, МАКСИМАЛЬНОЕ СОПРОТИВЛЕНИЕ ПОСТОЯННОМУ ТОКУ: 230 MOHMS, МИНИМАЛЬНАЯ РАБОЧАЯ ТЕМПЕРАТУРА: - 40 C, МАКСИМАЛЬНАЯ РАБОЧАЯ ТЕМПЕРАТУРА: + 125 C, ДЛИНА: 14.2 MM, ШИРИНА: 14.2 MM, ВЫСОТА: 9.6 MM, УПАКОВКА: TRAY, ПРОДУКТ: RING CORE CHOKES, ТОРГОВАЯ МАРКА: EPCOS / TDK, ТИП ПРОДУКТА: COMMON MODE CHOKES, РАЗМЕР ФАБРИЧНОЙ УПАКОВКИ: 100, ПОДКАТЕГОРИЯ: INDUCTORS, CHOKES &amp; COILS, ДРУГИЕ НАЗВАНИЯ ТОВАРА №: B82720A2102N40</t>
  </si>
  <si>
    <t>B82720A2102N040</t>
  </si>
  <si>
    <t>МИКРОСХЕМА ПОЛОСОВОЙ ФИЛЬТР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 СТОИМОСТЬ УКАЗАНА ТОЛЬКО ДЛЯ ТАМОЖЕННЫХ ЦЕЛЕЙ.</t>
  </si>
  <si>
    <t>КАТЕГОРИЯ ПРОДУКТА: МИКРОПОЛОСКОВЫЕ ИЗОЛЯТОРЫ; ЧАСТОТНЫЙ ДИАПАЗОН: 2,7-3,5 GHZ, МИНИМАЛЬНАЯ РАБОЧАЯ ТЕМПЕРАТУРА: - 55 C, МАКСИМАЛЬНАЯ МОЩНОСТЬ 40%; ИЛ(ДБ): 0,4; ИЗОЛЯЦИЯ(ДБ): 20; КСВН: 1,2; МАКСИМАЛЬНАЯ РАБОЧАЯ ТЕМПЕРАТУРА: + 85 C; ТИП РАЗЪЕМА: МИКРОПОЛОСКОВЫЙ; ПРЯМАЯ МОЩНОСТЬ: 15 ВТ; ОБРАТНАЯ МОЩНОСТЬ: 5 ВТ.</t>
  </si>
  <si>
    <t>UIYMI1416A27T35</t>
  </si>
  <si>
    <t>UIY</t>
  </si>
  <si>
    <t>АБСОЛЮТНЫЙ МНОГООБОРОТНЫЙ УГЛОВОЙ ЭНКОДЕР, НЕ ВОЕННОГО НАЗНАЧЕНИЯ. ПРИМЕНЯЕТСЯ В РАЗЛИЧНЫХ ОТРАСЛЯХ ПРОМЫШЛЕННОСТИ.</t>
  </si>
  <si>
    <t>ДАТЧИК ДЛЯ ИЗМЕРЕНИЯ И КОНТРОЛЯ ГЕОМЕТРИЧЕСКИХ ВЕЛИЧИН: ЭНКОДЕР  AC36. ТИП ПРОДУКЦИИ : МНОГООБОРОТНЫЙ ЭНКОДЕР, ТЕХНОЛОГИЯ СЧИТЫВАНИЯ : ОПТИЧЕСКАЯ, СЕРИЯ: AC36, ТИП: (0541320)AC 36/1212AR.41SBA. МЕТОД ИЗМЕРЕНИЯ :АБСОЛЮТНЫЙ + ИНКРЕМЕНТАЛЬНЫЙ, ТИП ВЫХОДНОГО СИГНАЛА / ВЫХОДНОЙ ИНТЕРФЕЙС :SSI ИЛИ BISS, РАЗРЕШЕНИЕ :ДО 22 БИТ, ОПРЕДЕЛЕНИЕ КОЛИЧЕСТВА ОБОРОТОВ (ДЛЯ МНОГООБОРОТНЫХ) : ДО 12 БИТ (4096 ОБОРОТОВ), ДОПОЛНИТЕЛЬНЫЙ ИНКРЕМЕНТАЛЬНЫЙ СИГНАЛ :SIN/COS, РАЗРЕШЕНИЕ ДОПОЛНИТЕЛЬНОГО СИГНАЛА :2048 ИМП/ОБ, КОД СИГНАЛА :BINARY / GRAY, НАПРЯЖЕНИЕ ПИТАНИЯ :5 VDC ИЛИ 7…30 VDC, ДИАМЕТР КОРПУСА, ММ :38,1, ТИП ВАЛА :ЦЕЛЬНЫЙ ИЛИ ГЛУХОЙ ПОЛЫЙ ВАЛ</t>
  </si>
  <si>
    <t>(0541320) AC36/1212AR.41SBA</t>
  </si>
  <si>
    <t>HENGSTLER</t>
  </si>
  <si>
    <t>ИЗДЕЛИЯ ИЗ ПЛАСТМАСС, ИЗГОТОВЛЕННЫЕ ИЗ ЛИСТОВОГО МАТЕРИАЛА, ИСПОЛЬЗУЮТСЯ В КАЧЕСТВЕ АКСЕССУАРОВ ДЛЯ ЭЛЕКТРОННЫХ КОМПОНЕНТОВ.</t>
  </si>
  <si>
    <t>ПЛАСТИКОВАЯ ЛИЦЕВАЯ ПАНЕЛЬ ДЛЯ ПЕРЕКЛЮЧАТЕЛЯ. КАТЕГОРИЯ ПРОДУКТА: ЛИЦЕВЫЕ ПАНЕЛИ / КРЫШКИ ПЕРЕКЛЮЧАТЕЛЕЙ, ROHS: ПОДРОБНОСТИ, СЕРИЯ: 1ZB, ТОРГОВАЯ МАРКА: APEM, ТИП ПРОДУКТА: SWITCH BEZELS / SWITCH CAPS, РАЗМЕР ФАБРИЧНОЙ УПАКОВКИ: 100, ПОДКАТЕГОРИЯ: SWITCH ACCESSORIES, КОММЕРЧЕСКОЕ ОБОЗНАЧЕНИЕ: NAVIMEC</t>
  </si>
  <si>
    <t>DK</t>
  </si>
  <si>
    <t>ДАНИЯ</t>
  </si>
  <si>
    <t>1ZB09D13606</t>
  </si>
  <si>
    <t>ПЛАСТИКОВАЯ ЛИЦЕВАЯ ПАНЕЛЬ ДЛЯ ПЕРЕКЛЮЧАТЕЛЯ. КАТЕГОРИЯ ПРОДУКТА: ЛИЦЕВЫЕ ПАНЕЛИ / КРЫШКИ ПЕРЕКЛЮЧАТЕЛЕЙ, СЕРИЯ: 1ZCS, ТОРГОВАЯ МАРКА: APEM, ТИП ПРОДУКТА: SWITCH BEZELS / SWITCH CAPS, РАЗМЕР ФАБРИЧНОЙ УПАКОВКИ: 100, ПОДКАТЕГОРИЯ: SWITCH ACCESSORIES, КОММЕРЧЕСКОЕ ОБОЗНАЧЕНИЕ: NAVIMEC</t>
  </si>
  <si>
    <t>1ZCS0911806</t>
  </si>
  <si>
    <t>ИЗДЕЛИЯ СНАБЖЕННЫЕ РЕЗЬБОЙ, ВИНТЫ С КРУГЛОЙ ГОЛОВКОЙ, С КРЕСТООБРАЗНЫМ ШЛИЦЕМ, БЕЗ ГАЕК И ШАЙБ ИЗ КОРРОЗИОННОСТОЙКОЙ СТАЛИ, ДЛЯ КРЕПЛЕНИЯ РАЗЪЕМОВ У ПЛАТАМ, КОРПУСАМ.</t>
  </si>
  <si>
    <t>ВИНТЫ M2.52 С КРУГЛОЙ ГОЛОВКОЙ, ДИАМЕТР ГОЛОВКИ 6 ММ, ДЛЯ КРЕПЛЕНИЯ РАЗЪЕМОВ. В 1 КОМПЛЕКТЕ- 2 ВИНТА, ВСЕГО: 49 КОМПЛЕКТОВ/ 98 ВИНТОВ.</t>
  </si>
  <si>
    <t>61-295</t>
  </si>
  <si>
    <t>ПРЕОБРАЗОВАТЕЛЬ ПОСТОЯННОГО ТОКА В ПОСТОЯННЫЙ, ПРОМЫШЛЕННЫЙ БЛОК ПИТАНИЯ НА DIN-РЕЙКУ; ВЫХОД 24В ПРИ 5А.</t>
  </si>
  <si>
    <t>ПРЕОБРАЗОВАТЕЛЬ ПОСТОЯННОГО ТОКА В ПОСТОЯННЫЙ</t>
  </si>
  <si>
    <t>КАТЕГОРИЯ ПРОДУКТА:ПРЕОБРАЗОВАТЕЛИ ПОСТОЯННОГО ТОКА В ПОСТОЯННЫЙ С ИЗОЛЯЦИЕЙ, КОЛИЧЕСТВО ВЫХОДОВ:2 OUTPUT, ВЫХОДНАЯ МОЩНОСТЬ:6 W, ВХОДНОЕ НАПРЯЖЕНИЕ:18 V TO 36 V, ВЫХОДНОЕ НАПРЯЖЕНИЕ-КАНАЛ 1:15 V, ВЫХОДНОЙ ТОК-КАНАЛ 1:200 MA, ВЫХОДНОЕ НАПРЯЖЕНИЕ-КАНАЛ 2:- 15 V, ВЫХОДНОЙ ТОК-КАНАЛ 2:200 MA, НАПРЯЖЕНИЕ ИЗОЛЯЦИИ:1.5 KV, МИНИМАЛЬНАЯ РАБОЧАЯ ТЕМПЕРАТУРА:- 40 C, МАКСИМАЛЬНАЯ РАБОЧАЯ ТЕМПЕРАТУРА:+ 85 C, ВИД МОНТАЖА:THROUGH HOLE, ДЛИНА:1.25 IN, ШИРИНА:0.8 IN, ВЫСОТА:0.4 IN, ПРОДУКТ:ISOLATED, СЕРИЯ:TEN 5, ДИАПАЗОН РАБОЧИХ ТЕМПЕРАТУР:- 40 C TO + 85 C , УПАКОВКА:TUBE , РАЗМЕР УПАКОВКИ / КОНТЕЙНЕРА:DIP-24 , ТОРГОВАЯ МАРКА:TRACO POWER , ТИП ПРОДУКТА:ISOLATED DC-DC CONVERTERS , РАЗМЕР ФАБРИЧНОЙ УПАКОВКИ:10 , ПОДКАТЕГОРИЯ:DC-DC CONVERTER , ВЕС ИЗДЕЛИЯ:17 G</t>
  </si>
  <si>
    <t>TEN 5-2423</t>
  </si>
  <si>
    <t>ПРЕОБРАЗОВАТЕЛИ СТАТИЧЕСКИЕ ПРОЧИЕ: ПРОМЫШЛЕННЫЙ ПРЕОБРАЗОВАТЕЛЬ НАПРЯЖЕНИЯ, НЕ ДЛЯ ИСПОЛЬЗОВАНИЯ В БЫТУ, НЕ ВОЕННОГО НАЗНАЧЕНИЯ, НЕ ДЛЯ ПОЖАРНОЙ АВТОМАТИКИ.</t>
  </si>
  <si>
    <t>КАТЕГОРИЯ ПРОДУКТА: БЛОК ПИТАНИЯ ДЛЯ DIN-РЕЙКИ. ROHS: ПОДРОБНОСТИ: ПРОДУКТ: SWITCHING SUPPLIES. ТИП ВХОДА: 1-PHASE / SINGLE PHASE. ВЫХОДНАЯ МОЩНОСТЬ: 12 W. ВХОДНОЕ НАПРЯЖЕНИЕ: 85 VAC TO 264 VAC, 120 VDC TO 370 VDC. КОЛИЧЕСТВО ВЫХОДОВ: 1 OUTPUT. ВЫХОДНОЕ НАПРЯЖЕНИЕ-КАНАЛ 1: 5 VDC. ВЫХОДНОЙ ТОК-КАНАЛ 1: 2.4 A. ВЫХОДНОЕ НАПРЯЖЕНИЕ-КАНАЛ 2: -. ВЫХОДНОЙ ТОК-КАНАЛ 2: -. ВЫХОДНОЕ НАПРЯЖЕНИЕ-КАНАЛ 3: -. ВЫХОДНОЙ ТОК-КАНАЛ 3: -. ОТРАСЛЬ ПРОМЫШЛЕННОСТИ: INDUSTRIAL. ДЛИНА: 54.5 MM. ШИРИНА: 17.5 MM. ВЫСОТА: 9 MM. НАПРЯЖЕНИЕ ИЗОЛЯЦИИ: 3 KVRMS. МАКСИМАЛЬНАЯ РАБОЧАЯ ТЕМПЕРАТУРА: + 70 C. МИНИМАЛЬНАЯ РАБОЧАЯ ТЕМПЕРАТУРА: - 30 C. ВИД МОНТАЖА: DIN RAIL MOUNT. ОТКРЫТАЯ/ЗАКРЫТАЯ РАМА: ENCLOSED  ИАПАЗОН РАБОЧИХ ТЕМПЕРАТУР: - 30 C TO + 70 C. ТИП ПРОДУКТА: DIN RAIL POWER SUPPLIES. ПОДКАТЕГОРИЯ: AC-DC POWER SUPPLY</t>
  </si>
  <si>
    <t>СИЛОВЫЕ ДРОССЕЛИ СЕРИЯ ASU8040, ПРЕДСТАВЛЯЕТ СОБОЙ ФЕРРИТОВЫЙ СЕРДЕЧНИК БАРАБАНА С МАГНИТНО-ЭКРАНИРОВАННОЙ КОНСТРУКЦИЕЙ, ЧТО ОБЕСПЕЧИВАЕТ ВЫСОКУЮ ПЛОТНОСТЬ МОНТАЖА С НИЗКИМ ПРОФИЛЕМ И НИЗКИМ RDC. КАТЕГОРИЯ ПРОДУКТА: ИНДУКТИВНЫЕ КОМПОНЕНТЫ; ПОДКАТЕГОРИЯ: ЭКРАНИРОВАННЫЙ SMD СИЛОВОЙ ИНДУКТОР; L(MM): 8; ВТ (ММ): 8; ТОЛЩИНА (ММ): 3.8; ИНДУКТИВНОСТЬ (МКГН): 33; ДОПУСК: ±30%;  ОСТОЯННЫЙ ТОК (?): 0.15; ISAT(A): 1.75; IRMS (A): 1.9; РАБОЧАЯ ТЕМПЕРАТУРА (НИЗКАЯ): -40; РАБОЧАЯ ТЕМПЕРАТУРА (ВЫСОТА): 125; ТОЧНОСТЬ ИНДУКТИВНОСТИ: %30±; РАЗМЕР: 8040; МОНТАЖ: SMD; ТЕСТОВАЯ ЧАСТОТА: 100KHZ; СЕРИЯ: SU.</t>
  </si>
  <si>
    <t>SU8040330YFB</t>
  </si>
  <si>
    <t>ABC</t>
  </si>
  <si>
    <t>КАТЕГОРИЯ ПРОДУКТА: СИЛОВЫЕ ИНДУКТОРЫ - ПОВЕРХНОСТНЫЙ МОНТАЖ; ПРИМЕНЕНИЕ: POWER; ТОРГОВАЯ МАРКА: COILTRONICS / EATON; МАТЕРИАЛ СЕРДЕЧНИКА: FERRITE; ТИП ЯДРА: DRUM; ВЫСОТА: 4.5 MM; ИНДУКТИВНОСТЬ: 33 UH; ДЛИНА: 12.5 MM; МАКСИМАЛЬНЫЙ ПОСТОЯННЫЙ ТОК: 2.6 A; МАКСИМАЛЬНОЕ СОПРОТИВЛЕНИЕ ПОСТОЯННОМУ ТОКУ: 97 MOHMS; МАКСИМАЛЬНАЯ РАБОЧАЯ ТЕМПЕРАТУРА: + 125 C; МИНИМАЛЬНАЯ РАБОЧАЯ ТЕМПЕРАТУРА: - 40 C ; ВИД МОНТАЖА: PCB MOUNT; УПАКОВКА: REEL; УПАКОВКА: CUT TAPE; УПАКОВКА: MOUSEREEL; ПРОДУКТ: POWER INDUCTORS; ТИП ПРОДУКТА: FIXED INDUCTORS; ТОК НАСЫЩЕНИЯ: 3.12 A; СЕРИЯ: DR124; ЭКРАНИРОВАНИЕ: SHIELDED; ПОДКАТЕГОРИЯ: INDUCTORS, CHOKES &amp; COILS; ПРЕРЫВАНИЕ: STANDARD; ТИП ВЫВОДОВ: SMD/SMT; ДОПУСТИМОЕ ОТКЛОНЕНИЕ: 20 %; ИП: WIREWOUND; ШИРИНА: 12.5 MM.</t>
  </si>
  <si>
    <t>DR124-330-R</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</si>
  <si>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10 UH; ДОПУСТИМОЕ ОТКЛОНЕНИЕ: 20 %; МАКСИМАЛЬНЫЙ ПОСТОЯННЫЙ ТОК: 6.04 A; МАКСИМАЛЬНОЕ СОПРОТИВЛЕНИЕ ПОСТОЯННОМУ ТОКУ: 17.2 MOHMS; ТОК НАСЫЩЕНИЯ: 11.2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 ТЕСТОВАЯ ЧАСТОТА: 100 KHZ</t>
  </si>
  <si>
    <t>DR127-100-R</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</si>
  <si>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47 NH, ДОПУСТИМОЕ ОТКЛОНЕНИЕ: 0,02, МАКСИМАЛЬНЫЙ ПОСТОЯННЫЙ ТОК: 1 A, МАКСИМАЛЬНОЕ СОПРОТИВЛЕНИЕ ПОСТОЯННОМУ ТОКУ: 160 MOHMS, ТОК НАСЫЩЕНИЯ: -, МИНИМАЛЬНАЯ РАБОЧАЯ ТЕМПЕРАТУРА: - 40 C, МАКСИМАЛЬНАЯ РАБОЧАЯ ТЕМПЕРАТУРА: + 125 C, Q МИН.: 65, ВИД МОНТАЖА: PCB MOUNT, ДЛИНА: 2.92 MM, ШИРИНА: 2.79 MM, ВЫСОТА: 2.03 MM, ДИАМЕТР: -, МАТЕРИАЛ СЕРДЕЧНИКА: CERAMIC, КВАЛИФИКАЦИЯ: AEC-Q200, СЕРИЯ: 1008CS, УПАКОВКА: REEL, УПАКОВКА: CUT TAPE, УПАКОВКА: MOUSEREEL, ПРИМЕНЕНИЕ: AUTOMOTIVE, ТОРГОВАЯ МАРКА: COILCRAFT, КОРПУС - ДЮЙМЫ: 1008, КОРПУС - ММ: 2520, ПРОДУКТ: RF INDUCTORS, ТИП ПРОДУКТА: RF INDUCTORS - LEADED, ЧАСТОТА СОБСТВЕННЫХ КОЛЕБАНИЙ: 1.5 GHZ, РАЗМЕР ФАБРИЧНОЙ УПАКОВКИ: 2000, ПОДКАТЕГОРИЯ: INDUCTORS, CHOKES &amp; COILS, ПРЕРЫВАНИЕ: STANDARD, ТЕСТОВАЯ ЧАСТОТА: 50 MHZ, ДРУГИЕ НАЗВАНИЯ ТОВАРА №: 1008CS-470XGLB</t>
  </si>
  <si>
    <t>1008CS-470XGLC</t>
  </si>
  <si>
    <t>КАТЕГОРИЯ ПРОДУКТА: СИЛОВЫЕ ИНДУКТОРЫ - ПОВЕРХНОСТНЫЙ МОНТАЖ, ROHS: ПОДРОБНОСТИ, ТИП: POWER INDUCTOR, ТИП ВЫВОДОВ: SMD/SMT, УПАКОВКА / БЛОК: 7030, ЭКРАНИРОВАНИЕ: SHIELDED, ИНДУКТИВНОСТЬ: 3.3 UH, ДОПУСТИМОЕ ОТКЛОНЕНИЕ: 0,2, МАКСИМАЛЬНЫЙ ПОСТОЯННЫЙ ТОК: 0,25, МАКСИМАЛЬНОЕ СОПРОТИВЛЕНИЕ ПОСТОЯННОМУ ТОКУ: 30 MOHMS, ТОК НАСЫЩЕНИЯ: 10 A, МИНИМАЛЬНАЯ РАБОЧАЯ ТЕМПЕРАТУРА: - 55 C, МАКСИМАЛЬНАЯ РАБОЧАЯ ТЕМПЕРАТУРА: + 150 C, Q МИН.: -, ВИД МОНТАЖА: PCB MOUNT, ДЛИНА: 7.8 MM, ШИРИНА: 7 MM, ВЫСОТА: 3.2 MM, ДИАМЕТР: -, МАТЕРИАЛ СЕРДЕЧНИКА: FERRITE, СЕРИЯ: SRP7030, УПАКОВКА: REEL, УПАКОВКА: CUT TAPE, УПАКОВКА: MOUSEREEL, ПРИМЕНЕНИЕ: HIGH CURRENT, ТОРГОВАЯ МАРКА: BOURNS, ТИП ЯДРА: WIREWOUND, ПРОДУКТ: POWER INDUCTORS, ТИП ПРОДУКТА: POWER INDUCTORS - SMD, ЧАСТОТА СОБСТВЕННЫХ КОЛЕБАНИЙ: -, РАЗМЕР ФАБРИЧНОЙ УПАКОВКИ: 1000, ПОДКАТЕГОРИЯ: INDUCTORS, CHOKES &amp; COILS, ПРЕРЫВАНИЕ: STANDARD, ТЕСТОВАЯ ЧАСТОТА: 100 KHZ</t>
  </si>
  <si>
    <t>SRP7030-3R3M</t>
  </si>
  <si>
    <t>КАТЕГОРИЯ ПРОДУКТА: СИЛОВЫЕ ИНДУКТОРЫ - ПОВЕРХНОСТНЫЙ МОНТАЖ, ТИП ВЫВОДОВ: SMD/SMT, УПАКОВКА / БЛОК: 0603 (1608 METRIC), ЭКРАНИРОВАНИЕ: SHIELDED, ИНДУКТИВНОСТЬ: 1 UH, ДОПУСТИМОЕ ОТКЛОНЕНИЕ: 0,3, МАКСИМАЛЬНЫЙ ПОСТОЯННЫЙ ТОК: 750 MA, МАКСИМАЛЬНОЕ СОПРОТИВЛЕНИЕ ПОСТОЯННОМУ ТОКУ: 250 MOHMS, МИНИМАЛЬНАЯ РАБОЧАЯ ТЕМПЕРАТУРА: - 55 C, МАКСИМАЛЬНАЯ РАБОЧАЯ ТЕМПЕРАТУРА: + 125 C, ВИД МОНТАЖА: PCB MOUNT, ДЛИНА: 1.6 MM, ШИРИНА: 0.8 MM, ВЫСОТА: 0.5 MM, МАТЕРИАЛ СЕРДЕЧНИКА: FERRITE, СЕРИЯ: LQM, ПРИМЕНЕНИЕ: POWER, ТОРГОВАЯ МАРКА: MURATA ELECTRONICS, ПРОДУКТ: POWER INDUCTORS, ТИП ПРОДУКТА: POWER INDUCTORS - SMD, ЧАСТОТА СОБСТВЕННЫХ КОЛЕБАНИЙ: 50 MHZ, ПОДКАТЕГОРИЯ: INDUCTORS, CHOKES &amp; COILS, ПРЕРЫВАНИЕ: STANDARD</t>
  </si>
  <si>
    <t>LQM18PN1R0NC0#</t>
  </si>
  <si>
    <t>СИЛОВОЙ ИНДУКТОР (SMD), 10 МКГН, 16.5 А, ЭКРАНИРОВАННЫЙ, 18.5 А, СЕРИЯ WE-HCI. СИЛОВЫЕ КАТУШКИ ИНДУКТИВНОСТИ WE-HCI ПОДХОДЯТ ДЛЯ ШИРОКОГО СПЕКТРА ПРИМЕНЕНИЙ, ВКЛЮЧАЯ ПРОМЫШЛЕННЫЕ КОМПЬЮТЕРЫ, НОУТБУКИ, ГРАФИЧЕСКИЕ КАРТЫ И МАТЕРИНСКИЕ ПЛАТЫ. ТЕХНИЧЕСКИЕ ПАРАМЕТРЫ: МАТЕРИАЛ СЕРДЕЧНИКА МАРГАНЦЕВО-ЦИНКОВЫЙ ФЕРРИТ. ИНДУКТИВНОСТЬ 10 МКГН. КОНСТРУКЦИЯ ИНДУКТОРА С ПЛОСКОЙ ПРОВОЛОЧНОЙ ОБМОТКОЙ. МАКСИМАЛЬНЫЙ ПОСТОЯННЫЙ ТОК 18,5А. МАКСИМАЛЬНОЕ СОПРОТИВЛЕНИЕ ПОСТОЯННОМУ ТОКУ 6,9МОМ. МАКСИМАЛЬНАЯ РАБОЧАЯ ТЕМПЕРАТУРА +125°C. МАКСИМАЛЬНАЯ ЧАСТОТА СОБСТВЕННОГО РЕЗОНАНСА 16 МГЦ. МИНИМАЛЬНАЯ РАБОЧАЯ ТЕМПЕРАТУРА -40°C. УПАКОВКА/ФУТЛЯР: 1890. СЕРИЯ: WE-HCI. ЭКРАНИРОВАННЫЙ: ДА. ДОПУСК: ±20%.</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</si>
  <si>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1008 (2520 METRIC), ЭКРАНИРОВАНИЕ: UNSHIELDED, ИНДУКТИВНОСТЬ: 100 NH, ДОПУСТИМОЕ ОТКЛОНЕНИЕ: 2 %, МАКСИМАЛЬНЫЙ ПОСТОЯННЫЙ ТОК: 650 MA, МАКСИМАЛЬНОЕ СОПРОТИВЛЕНИЕ ПОСТОЯННОМУ ТОКУ: 560 MOHMS, МИНИМАЛЬНАЯ РАБОЧАЯ ТЕМПЕРАТУРА: - 40 C, МАКСИМАЛЬНАЯ РАБОЧАЯ ТЕМПЕРАТУРА: + 125 C, Q МИН.: 60, ЧАСТОТА СОБСТВЕННЫХ КОЛЕБАНИЙ: 1 GHZ, ПРЕРЫВАНИЕ: -, ВИД МОНТАЖА: PCB MOUNT, ДЛИНА: 2.92 MM, ШИРИНА: 2.79 MM, ВЫСОТА: 2.03 MM, ДИАМЕТР: -, МАТЕРИАЛ СЕРДЕЧНИКА: CERAMIC, КВАЛИФИКАЦИЯ: AEC-Q200, СЕРИЯ: 1008CS, УПАКОВКА: REEL, УПАКОВКА: CUT TAPE, УПАКОВКА: MOUSEREEL, ПРИМЕНЕНИЕ: AUTOMOTIVE, КОРПУС - ДЮЙМЫ: 1008, КОРПУС - ММ: 2520, РАЗМЕР ФАБРИЧНОЙ УПАКОВКИ: 2000, ТЕСТОВАЯ ЧАСТОТА: 25 MHZ, ДРУГИЕ НАЗВАНИЯ ТОВАРА №: 1008CS-101XGLB, ВЕС ИЗДЕЛИЯ: 100 MG</t>
  </si>
  <si>
    <t>1008CS-101XGBC</t>
  </si>
  <si>
    <t>КАТЕГОРИЯ ПРОДУКТА: СВЕТОДИОДНЫЕ ДИСПЛЕИ И АКСЕССУАРЫ, ОГРАНИЧЕНИЯ НА ДОСТАВКУ: НА ДАННЫЙ МОМЕНТ MOUSER НЕ ПОСТАВЛЯЕТ ЭТУ ПРОДУКЦИЮ В ВАШ РЕГИОН., ROHS: ПОДРОБНОСТИ, ПРОДУКТ: LED DISPLAYS, ТИП ДИСПЛЕЯ: 5 X 7 DOT MATRIX, КОЛИЧЕСТВО ЦИФР: 8, РАЗМЕР СИМВОЛА: 2.11 MM X 3.71 MM, РАЗМЕР МОДУЛЯ - Ш X В X Д: 35.56 MM X 10.16 MM X 5.08 MM, ЦВЕТ ОСВЕЩЕНИЯ: GREEN, ДЛИНА ВОЛНЫ: 574 NM, КОНФИГУРАЦИЯ: ANODE COLUMNS, CATHODE ROWS, ИНТЕНСИВНОСТЬ ОСВЕЩЕНИЯ: 1000 UCD, IF - ПРЯМОЙ ТОК: 10 MA, VF - ПРЯМОЕ НАПРЯЖЕНИЕ: 3.3 V, МАКСИМАЛЬНАЯ РАБОЧАЯ ТЕМПЕРАТУРА: + 85 C, МИНИМАЛЬНАЯ РАБОЧАЯ ТЕМПЕРАТУРА: - 40 C, ВИД МОНТАЖА: THROUGH HOLE, СЕРИЯ: HCMS, УПАКОВКА: TUBE, ТОРГОВАЯ МАРКА: BROADCOM / AVAGO, ДИАПАЗОН РАБОЧИХ ТЕМПЕРАТУР: - 40 C TO + 85 C, ТИП ПРОДУКТА: LED DISPLAYS, РАЗМЕР ФАБРИЧНОЙ УПАКОВКИ: 10, ПОДКАТЕГОРИЯ: DISPLAYS, СЕНСОРНАЯ ПАНЕЛЬ: WITHOUT TOUCH PANEL</t>
  </si>
  <si>
    <t>HCMS-3917</t>
  </si>
  <si>
    <t>КАТЕГОРИЯ ПРОДУКТА: ПОЛИМЕРНЫЕ ТАНТАЛОВЫЕ КОНДЕНСАТОРЫ, ROHS: ПОДРОБНОСТИ, ТИП ВЫВОДОВ: SMD/SMT, СЕРИЯ: T521 SSD, ЁМКОСТЬ: 47 UF, НОМИНАЛЬНОЕ НАПРЯЖЕНИЕ ПОСТОЯННОГО ТОКА: 35 VDC, ДОПУСТИМОЕ ОТКЛОНЕНИЕ: 0,2, ЭФФЕКТИВНОЕ ПОСЛЕДОВАТЕЛЬНОЕ СОПРОТИВЛЕНИЕ: 70 MOHMS, КОРПУС - ДЮЙМЫ: 2917, КОРПУС - ММ: 7343, ВЫСОТА: 4 MM, РЕГ. КОД ПРОИЗВ.: X CASE, МИНИМАЛЬНАЯ РАБОЧАЯ ТЕМПЕРАТУРА: - 55 C, МАКСИМАЛЬНАЯ РАБОЧАЯ ТЕМПЕРАТУРА: + 125 C, УПАКОВКА: REEL, УПАКОВКА: CUT TAPE, УПАКОВКА: MOUSEREEL, ТОРГОВАЯ МАРКА: KEMET, КОЭФФИЦИЕНТ ЗАТУХАНИЯ, DF: 10, ТОК УТЕЧКИ: 164.5 UA, ДЛИНА: 7.3 MM, ЧУВСТВИТЕЛЬНЫЙ К ВЛАЖНОСТИ: YES, УПАКОВКА / БЛОК: 2917 (7343 METRIC), ПРОДУКТ: TANTALUM ORGANIC POLYMER LOW ESR, ТИП ПРОДУКТА: TANTALUM CAPACITORS, ПУЛЬСИРУЮЩИЙ ТОК: 1.9 A, РАЗМЕР ФАБРИЧНОЙ УПАКОВКИ: 500, ПОДКАТЕГОРИЯ: CAPACITORS, КОММЕРЧЕСКОЕ ОБОЗНАЧЕНИЕ: KO-CAP, ТИП: HIGH VOLTAGE POLYMER ELECTROLYTIC CAPACITOR, ШИРИНА: 4.3 MM</t>
  </si>
  <si>
    <t>T521X476M035ATE070</t>
  </si>
  <si>
    <t>ТАНТАЛОВЫЙ КОНДЕНСАТОР, ПРОИЗВОДИТЕЛЬ: VISHAY; КАТЕГОРИЯ ПРОДУКТА: ТАНТАЛОВЫЕ КОНДЕНСАТОРЫ - ТВЕРДЫЕ, ДЛЯ ПОВЕРХНОСТНОГО МОНТАЖА; СЕРИЯ: 293D; ЁМКОСТЬ: 10 UF; НОМИНАЛЬНОЕ НАПРЯЖЕНИЕ ПОСТОЯННОГО ТОКА: 35 VDC; ДОПУСТИМОЕ ОТКЛОНЕНИЕ: 20 %; ЭФФЕКТИВНОЕ ПОСЛЕДОВАТЕЛЬНОЕ СОПРОТИВЛЕНИЕ: 800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3.5 µA; ДЛИНА: 7.3 MM; ПРОДУКТ: TANTALUM SOLID STANDARD GRADE - OTHER VARIOUS; ТИП ПРОДУКТА: TANTALUM CAPACITORS; ПУЛЬСИРУЮЩИЙ ТОК: 0.43 A; РАЗМЕР ФАБРИЧНОЙ УПАКОВКИ:РАЗМЕР ФАБРИЧНОЙ УПАКОВКИ: 500; ПОДКАТЕГОРИЯ: CAPACITORS; ТИП: MOLDED; ШИРИНА: 4.3 MM; ВЕС ИЗДЕЛИЯ: 400 MG</t>
  </si>
  <si>
    <t>293D106X0035D2TE3</t>
  </si>
  <si>
    <t>ТАНТАЛОВЫЙ КОНДЕНСАТОР, КАТЕГОРИЯ ПРОДУКТА: ПОЛИМЕРНЫЕ ТАНТАЛОВЫЕ КОНДЕНСАТОРЫ; УПАКОВКА: REEL; УПАКОВКА: CUT TAPE; УПАКОВКА: MOUSEREEL; ТИП ВЫВОДОВ: SMD/SMT; СЕРИЯ: T520; ЁМКОСТЬ: 330 UF; НОМИНАЛЬНОЕ НАПРЯЖЕНИЕ ПОСТОЯННОГО ТОКА: 6.3 VDC; ДОПУСТИМОЕ ОТКЛОНЕНИЕ: 20 %; ЭФФЕКТИВНОЕ ПОСЛЕДОВАТЕЛЬНОЕ СОПРОТИВЛЕНИЕ: 10 MOHMS; КОРПУС - ДЮЙМЫ: 2917; КОРПУС - ММ: 7343; ВЫСОТА: 2.8 MM; РЕГ. КОД МИНИМАЛЬНАЯ РАБОЧАЯ ТЕМПЕРАТУРА: - 55 C; МАКСИМАЛЬНАЯ РАБОЧАЯ ТЕМПЕРАТУРА: + 105 C; КОЭФФИЦИЕНТ ЗАТУХАНИЯ, DF: 10; ТОК УТЕЧКИ: 207.9 UA; ДЛИНА: 7.3 MM; ЧУВСТВИТЕЛЬНЫЙ К ВЛАЖНОСТИ: YES; УПАКОВКА / БЛОК: 2917 (7343 METRIC); ПРОДУКТ: TANTALUM ORGANIC POLYMER STANDARD GRADE; ПУЛЬСИРУЮЩИЙ ТОК: 4700 MA; РАЗМЕР ФАБРИЧНОЙ УПАКОВКИ:РАЗМЕР ФАБРИЧНОЙ УПАКОВКИ: 500; КОММЕРЧЕСКОЕ ОБОЗНАЧЕНИЕ: KO-CAP; ТИП: STANDARD POLYMER ELECTROLYTIC CAPACITOR; ШИРИНА: 4.3 MM; ВЕС ИЗДЕЛИЯ: 500 MG</t>
  </si>
  <si>
    <t>T520D337M006ATE010</t>
  </si>
  <si>
    <t>КАТЕГОРИЯ ПРОДУКТА: ПОЛИМЕРНЫЕ ТАНТАЛОВЫЕ КОНДЕНСАТОРЫ, ROHS: ПОДРОБНОСТИ, ТИП ВЫВОДОВ: SMD/SMT, СЕРИЯ: T520, ЁМКОСТЬ: 220 UF, НОМИНАЛЬНОЕ НАПРЯЖЕНИЕ ПОСТОЯННОГО ТОКА: 10 VDC, ДОПУСТИМОЕ ОТКЛОНЕНИЕ: 0,2, ЭФФЕКТИВНОЕ ПОСЛЕДОВАТЕЛЬНОЕ СОПРОТИВЛЕНИЕ: 18 MOHMS, КОРПУС - ДЮЙМЫ: 2917, КОРПУС - ММ: 7343, ВЫСОТА: 2.8 MM, РЕГ. КОД ПРОИЗВ.: D CASE, МИНИМАЛЬНАЯ РАБОЧАЯ ТЕМПЕРАТУРА: - 55 C, МАКСИМАЛЬНАЯ РАБОЧАЯ ТЕМПЕРАТУРА: + 105 C, УПАКОВКА: REEL, УПАКОВКА: CUT TAPE, УПАКОВКА: MOUSEREEL, ТОРГОВАЯ МАРКА: KEMET, КОЭФФИЦИЕНТ ЗАТУХАНИЯ, DF: 10, ТОК УТЕЧКИ: 220 UA, ДЛИНА: 7.3 MM, ЧУВСТВИТЕЛЬНЫЙ К ВЛАЖНОСТИ: YES, УПАКОВКА / БЛОК: 2917 (7343 METRIC), ПРОДУКТ: TANTALUM ORGANIC POLYMER STANDARD GRADE, ТИП ПРОДУКТА: TANTALUM CAPACITORS, ПУЛЬСИРУЮЩИЙ ТОК: 3.5 A, РАЗМЕР ФАБРИЧНОЙ УПАКОВКИ: 500, ПОДКАТЕГОРИЯ: CAPACITORS, КОММЕРЧЕСКОЕ ОБОЗНАЧЕНИЕ: KO-CAP, ТИП: STANDARD POLYMER ELECTROLYTIC CAPACITOR, ШИРИНА: 4.3 MM</t>
  </si>
  <si>
    <t>T520D227M010ATE018</t>
  </si>
  <si>
    <t>КАТЕГОРИЯ ПРОДУКТА: ТАНТАЛОВЫЕ КОНДЕНСАТОРЫ - ТВЕРДЫЕ, ДЛЯ ПОВЕРХНОСТНОГО МОНТАЖА, ROHS: ПОДРОБНОСТИ, СЕРИЯ: 293D, ЁМКОСТЬ: 22 UF, НОМИНАЛЬНОЕ НАПРЯЖЕНИЕ ПОСТОЯННОГО ТОКА: 35 VDC, ДОПУСТИМОЕ ОТКЛОНЕНИЕ: 0,1, ЭФФЕКТИВНОЕ ПОСЛЕДОВАТЕЛЬНОЕ СОПРОТИВЛЕНИЕ: 600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7.7 µA, ДЛИНА: 7.3 MM, ПРОДУКТ: TANTALUM SOLID STANDARD GRADE - OTHER VARIOUS, ТИП ПРОДУКТА: TANTALUM CAPACITORS, ПУЛЬСИРУЮЩИЙ ТОК: 500 MA, РАЗМЕР ФАБРИЧНОЙ УПАКОВКИ: 500, ПОДКАТЕГОРИЯ: CAPACITORS, ТИП: MOLDED, ШИРИНА: 4.3 MM</t>
  </si>
  <si>
    <t>293D226X9035D2TE3</t>
  </si>
  <si>
    <t>КАТЕГОРИЯ ПРОДУКТА: ТАНТАЛОВЫЕ КОНДЕНСАТОРЫ - ТВЕРДЫЕ, ДЛЯ ПОВЕРХНОСТНОГО МОНТАЖА, ROHS: ПОДРОБНОСТИ, СЕРИЯ: 293D, ЁМКОСТЬ: 33 UF, НОМИНАЛЬНОЕ НАПРЯЖЕНИЕ ПОСТОЯННОГО ТОКА: 16 VDC, ДОПУСТИМОЕ ОТКЛОНЕНИЕ: 0,1,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5.3 µA, ДЛИНА: 7.3 MM, ПРОДУКТ: TANTALUM SOLID STANDARD GRADE - OTHER VARIOUS, ТИП ПРОДУКТА: TANTALUM CAPACITORS, ПУЛЬСИРУЮЩИЙ ТОК: 460 MA, РАЗМЕР ФАБРИЧНОЙ УПАКОВКИ: 500, ПОДКАТЕГОРИЯ: CAPACITORS, ТИП: MOLDED, ШИРИНА: 4.3 MM</t>
  </si>
  <si>
    <t>293D336X9016D2TE3</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</si>
  <si>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FC-V; ПРОДУКТ: LOW IMPEDANCE ELECTROLYTIC CAPACITORS; ЁМКОСТЬ: 33 UF; НОМИНАЛЬНОЕ НАПРЯЖЕНИЕ ПОСТОЯННОГО ТОКА: 35 VDC; ДОПУСТИМОЕ ОТКЛОНЕНИЕ: 20 %; ЭФФЕКТИВНОЕ ПОСЛЕДОВАТЕЛЬНОЕ СОПРОТИВЛЕНИЕ: 400 MOHMS; МИНИМАЛЬНАЯ РАБОЧАЯ ТЕМПЕРАТУРА: - 40 C; МАКСИМАЛЬНАЯ РАБОЧАЯ ТЕМПЕРАТУРА: + 105 C; ДИАМЕТР: 8 MM; ДЛИНА: 6.2 MM; ВЫСОТА: 9.5 MM; СРОК СЛУЖБЫ: 1000 HOUR; ПУЛЬСИРУЮЩИЙ ТОК: 230 MA; КВАЛИФИКАЦИЯ: AEC-Q200; КОЭФФИЦИЕНТ ЗАТУХАНИЯ, DF: 0.12; ТОК УТЕЧКИ: 3 UA; РАЗМЕР ФАБРИЧНОЙ УПАКОВКИ:РАЗМЕР ФАБРИЧНОЙ УПАКОВКИ: 1000; ТИП ВЫВОДОВ: SMD/SMT; ТИП: SMT ALUMINUM ELECTROLYTIC CAPACITORS; ВЕС ИЗДЕЛИЯ: 520 MG</t>
  </si>
  <si>
    <t>EEEFC1V330P</t>
  </si>
  <si>
    <t>КАТЕГОРИЯ ПРОДУКТА: МНОГОСЛОЙНЫЕ КЕРАМИЧЕСКИЕ КОНДЕНСАТОРЫ MLCC - SMD/SMT, ROHS: ПОДРОБНОСТИ, ВМЕСТИМОСТЬ: 1 МКФ, НОМИНАЛЬНЫЙ ПРОЛЕТ ПОСТОЯННОГО ТОКА: 200 В ПОСТОЯННОГО ТОКА, ДИЭЛЕКТРИК: X7R, ТОЛЕРАНТНОСТЬ: 0,1, ЖИЛИЩНЫЙ КОДЕКС - В: 2225 (ОБРАТНОЕ), КОД КОРПУСА - ММ: 5763 (ОБРАТНОЕ), ТОВАР: MLCC ОБЩЕГО ТИПА, ТИП КЛЕММЫ: СМД/СМТ, СЕРИИ: КОММУНИКАЦИЯ ВИДЖЕЯ, УПАКОВКА: КАТУШКА, УПАКОВКА: РАЗРЕЗАТЬ ЛЕНТУ, УПАКОВКА: МЫШЬКАТУШКА, МАРКА: ВИШАЙ / ВИТРАМОН, ЭЛЕКТРИЧЕСКАЯ ЕМКОСТЬ - НФ: 1000 НФ, УЧЕБНЫЙ КЛАСС: КЛАСС 2, УПАКОВОЧНАЯ КОРОБКА: 2225 (5763 МЕТРИЧЕСКИХ), ТИП ПРОДУКТА: КЕРАМИЧЕСКИЕ КОНДЕНСАТОРЫ, КОЛИЧЕСТВО В УПАКОВКЕ С ЗАВОДА: 500, ПОДКАТЕГОРИЯ: КОНДЕНСАТОРЫ, ТИП: МНОГОСЛОЙНЫЙ КЕРАМИЧЕСКИЙ КОНДЕНСАТОР ДЛЯ ПОВЕРХНОСТНОГО МОНТАЖА, НОМИНАЛЬНОЕ НАПРЯЖЕНИЕ ПЕРЕМЕННОГО ТОКА: -, ШИРИНА: 6,35 ММ, ЕДИНИЦА ИЗМЕРЕНИЯ: 400 МГ,</t>
  </si>
  <si>
    <t>VJ2225Y105KXCAT</t>
  </si>
  <si>
    <t>КАТЕГОРИЯ ПРОДУКТА: МНОГОСЛОЙНЫЕ КЕРАМИЧЕСКИЕ КОНДЕНСАТОРЫ MLCC - SMD/SMT, ROHS: ПОДРОБНОСТИ, ПРЕКРАЩЕНИЕ: ПРОВОДЯЩАЯ ЭПОКСИДНАЯ СМОЛА, ЕМКОСТЬ: 2,2 МКФ, НОМИНАЛЬНОЕ НАПРЯЖЕНИЕ ПОСТОЯННОГО ТОКА: 50 В ПОСТОЯННОГО ТОКА, ДИЭЛЕКТРИК: X7R, ТОЛЕРАНТНОСТЬ: 0,1, КОД ДЕЛА - В: 805, КОД КОРПУСА - ММ: 2012, ВЫСОТА: 1,25 ММ, МИНИМАЛЬНАЯ РАБОЧАЯ ТЕМПЕРАТУРА: - 55 С, МАКСИМАЛЬНАЯ РАБОЧАЯ ТЕМПЕРАТУРА: + 125 С, ТОВАР: АВТОМОБИЛЬНЫЕ MLCC, СТИЛЬ ОКОНЧАНИЯ: СМД/СМТ, КВАЛИФИКАЦИЯ: AEC-Q200, СЕРИИ: ГКГ, УПАКОВКА: КАТУШКА, УПАКОВКА: РАЗРЕЗАТЬ ЛЕНТУ, УПАКОВКА: МЫШЬКАТУШКА, МАРКА: МУРАТА ЭЛЕКТРОНИКС, ЕМКОСТЬ - НФ: 1000 НФ, ТИП ПРОДУКТА: КЕРАМИЧЕСКИЕ КОНДЕНСАТОРЫ, ЗАВОДСКАЯ УПАКОВКА: 3000, ПОДКАТЕГОРИЯ: КОНДЕНСАТОРЫ, НОМИНАЛЬНОЕ НАПРЯЖЕНИЕ ПЕРЕМЕННОГО ТОКА: -, ЕДИНИЦА ИЗМЕРЕНИЯ: 6400 МГ,</t>
  </si>
  <si>
    <t>06035A220JAT2A</t>
  </si>
  <si>
    <t>КАТЕГОРИЯ ПРОДУКТА: МНОГОСЛОЙНЫЕ КЕРАМИЧЕСКИЕ КОНДЕНСАТОРЫ - ПОВЕРХНОСТНОГО МОНТАЖА, ROHS: ПОДРОБНОСТИ, ПРЕРЫВАНИЕ: STANDARD, ЁМКОСТЬ: 3300 PF, НОМИНАЛЬНОЕ НАПРЯЖЕНИЕ ПОСТОЯННОГО ТОКА: 50 VDC, ДИЭЛЕКТРИЧЕСКИЙ: C0G (NP0),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СЕРИЯ: C0G (NP0), УПАКОВКА: REEL, УПАКОВКА: CUT TAPE, УПАКОВКА: MOUSEREEL, ТОРГОВАЯ МАРКА: KYOCERA AVX, ЕМКОСТЬ - НФ: 3.3 NF, ЕМКОСТЬ - МКФ: 0.0033 UF, КЛАСС: CLASS 1, ДЛИНА: 1.6 MM, УПАКОВКА / БЛОК: 0603 (1608 METRIC), ТИП ПРОДУКТА: CERAMIC CAPACITORS, РАЗМЕР ФАБРИЧНОЙ УПАКОВКИ: 4000, ПОДКАТЕГОРИЯ: CAPACITORS, ТИП: C0G (NP0) DIELECTRIC, НОМИНАЛЬНОЕ НАПРЯЖЕНИЕ ПЕРЕМЕННОГО ТОКА: -, ШИРИНА: 0.81 MM</t>
  </si>
  <si>
    <t>06035A332JAT2A</t>
  </si>
  <si>
    <t>КАТЕГОРИЯ ПРОДУКТА: МНОГОСЛОЙНЫЕ КЕРАМИЧЕСКИЕ КОНДЕНСАТОРЫ - ПОВЕРХНОСТНОГО МОНТАЖА, ROHS: ПОДРОБНОСТИ, ПРЕРЫВАНИЕ: STANDARD, ЁМКОСТЬ: 10 PF, НОМИНАЛЬНОЕ НАПРЯЖЕНИЕ ПОСТОЯННОГО ТОКА: 50 VDC, ДИЭЛЕКТРИЧЕСКИЙ: C0G (NP0),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СЕРИЯ: C0G (NP0), УПАКОВКА: REEL, УПАКОВКА: CUT TAPE, УПАКОВКА: MOUSEREEL, ТОРГОВАЯ МАРКА: KYOCERA AVX, КЛАСС: CLASS 1, ДЛИНА: 1.6 MM, УПАКОВКА / БЛОК: 0603 (1608 METRIC), ТИП ПРОДУКТА: CERAMIC CAPACITORS, РАЗМЕР ФАБРИЧНОЙ УПАКОВКИ: 4000, ПОДКАТЕГОРИЯ: CAPACITORS, ТИП: C0G (NP0) DIELECTRIC, НОМИНАЛЬНОЕ НАПРЯЖЕНИЕ ПЕРЕМЕННОГО ТОКА: -, ШИРИНА: 0.81 MM, ВЕС ИЗДЕЛИЯ: 6,300 MG, ШИРИНА: 0.81 MM</t>
  </si>
  <si>
    <t>06035A100JAT2A</t>
  </si>
  <si>
    <t>КАТЕГОРИЯ ПРОДУКТА: МНОГОСЛОЙНЫЕ КЕРАМИЧЕСКИЕ КОНДЕНСАТОРЫ - ПОВЕРХНОСТНОГО МОНТАЖА, ROHS: ПОДРОБНОСТИ, ЁМКОСТЬ: 7.5 PF, НОМИНАЛЬНОЕ НАПРЯЖЕНИЕ ПОСТОЯННОГО ТОКА: 50 VDC, ДИЭЛЕКТРИЧЕСКИЙ: C0G (NP0), ДОПУСТИМОЕ ОТКЛОНЕНИЕ: 0.05 PF, КОРПУС - ДЮЙМЫ: 201, КОРПУС - ММ: 603, ВЫСОТА: 0.3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КЛАСС: CLASS 1, ДЛИНА: 0.6 MM, УПАКОВКА / БЛОК: 0201 (0603 METRIC), ТИП ПРОДУКТА: CERAMIC CAPACITORS, РАЗМЕР ФАБРИЧНОЙ УПАКОВКИ: 15000, ПОДКАТЕГОРИЯ: CAPACITORS, ТИП: CHIP MULTILAYER CERAMIC CAPACITOR FOR GENERAL PURPOSE, НОМИНАЛЬНОЕ НАПРЯЖЕНИЕ ПЕРЕМЕННОГО ТОКА: -, ШИРИНА: 0.3 MM</t>
  </si>
  <si>
    <t>GRM0335C1H7R5WA01D</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</si>
  <si>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50 VDC, ДИЭЛЕКТРИЧЕСКИЙ: X7R, ДОПУСТИМОЕ ОТКЛОНЕНИЕ: 0,2, КОРПУС - ДЮЙМЫ: 1210, КОРПУС - ММ: 3225,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4700 NF, КЛАСС: CLASS 2, ДЛИНА: 3.3 MM, УПАКОВКА / БЛОК: 1210 (3225 METRIC), ТИП ПРОДУКТА: CERAMIC CAPACITORS, РАЗМЕР ФАБРИЧНОЙ УПАКОВКИ: 1000, ПОДКАТЕГОРИЯ: CAPACITORS, ТИП: GENERAL PURPOSE DIELECTRIC CERAMIC CAPACITOR, НОМИНАЛЬНОЕ НАПРЯЖЕНИЕ ПЕРЕМЕННОГО ТОКА: -, ШИРИНА: 2.5 MM</t>
  </si>
  <si>
    <t>12105C475MAT2A</t>
  </si>
  <si>
    <t>МНОГОСЛОЙНЫЙ КЕРАМИЧЕСКИЙ КОНДЕНСАТОР, ПРОИЗВОДИТЕЛЬ: YAGEO; КАТЕГОРИЯ ПРОДУКТА: МНОГОСЛОЙНЫЕ КЕРАМИЧЕСКИЕ КОНДЕНСАТОРЫ - ПОВЕРХНОСТНОГО МОНТАЖА; УПАКОВКА: REEL; УПАКОВКА: CUT TAPE; УПАКОВКА: MOUSEREEL; ПРЕРЫВАНИЕ: STANDARD; ЁМКОСТЬ: 0.01 UF; НОМИНАЛЬНОЕ НАПРЯЖЕНИЕ ПОСТОЯННОГО ТОКА: 50 VDC; ДИЭЛЕКТРИЧЕСКИЙ: C0G (NP0); ДОПУСТИМОЕ ОТКЛОНЕНИЕ: 5 %; КОРПУС - ДЮЙМЫ: 0805; КОРПУС - ММ: 2012; ВЫСОТА: 0.6 MM; МИНИМАЛЬНАЯ РАБОЧАЯ ТЕМПЕРАТУРА: - 55 C; МАКСИМАЛЬНАЯ РАБОЧАЯ ТЕМПЕРАТУРА: + 125 C; ПРОДУКТ: GENERAL TYPE MLCCS; ТИП ВЫВОДОВ: SMD/SMT; СЕРИЯ: CC; ТОРГОВАЯ МАРКА: YAGEO; ЕМКОСТЬ - НФ: 10 NF; ЕМКОСТЬ - ПФ: 10000 PF; КЛАСС: CLASS 1; ДЛИНА: 2 MM; УПАКОВКА / БЛОК: 0805 (2012 METRIC); ТИП ПРОДУКТА: CERAMIC CAPACITORS; РАЗМЕР ФАБРИЧНОЙ УПАКОВКИ:4000; ПОДКАТЕГОРИЯ: CAPACITORS; ТИП: GENERAL PURPOSE SURFACE-MOUNT CERAMIC MULTILAYER CAPACITOR; ШИРИНА: 1.25 MM; ДРУГИЕ НАЗВАНИЯ ТОВАРА №: 0805CG103J9B200; ВЕС ИЗДЕЛИЯ: 5,500 MG</t>
  </si>
  <si>
    <t>CC0805JRNPO9BN103</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</si>
  <si>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VDC; ДИЭЛЕКТРИЧЕСКИЙ: X7R; ДОПУСТИМОЕ ОТКЛОНЕНИЕ: 10 %; КОРПУС - ДЮЙМЫ: 0805; КОРПУС - ММ: 2012; ВЫСОТА: 1.35 MM; МИНИМАЛЬНАЯ РАБОЧАЯ ТЕМПЕРАТУРА: - 55 C; МАКСИМАЛЬНАЯ РАБОЧАЯ ТЕМПЕРАТУРА: + 125 C; ПРОДУКТ: GENERAL TYPE MLCCS; ТИП ВЫВОДОВ: SMD/SMT; СЕРИЯ: CL; УПАКОВКА: REEL; УПАКОВКА: CUT TAPE; УПАКОВКА: MOUSEREEL; ЕМКОСТЬ - НФ: 100 NF; ЕМКОСТЬ - ПФ: 100000 PF; КЛАСС: CLASS 2; ДЛИНА: 2 MM; УПАКОВКА / БЛОК: 0805 (2012 METRIC); РАЗМЕР ФАБРИЧНОЙ УПАКОВКИ: 4000; ТИП: MULTILAYER CERAMIC CAPACITOR; НОМИНАЛЬНОЕ НАПРЯЖЕНИЕ ПЕРЕМЕННОГО ТОКА: -; ШИРИНА: 1.25 MM; ДРУГИЕ НАЗВАНИЯ ТОВАРА №: CL21B104KBCNNN; ВЕС ИЗДЕЛИЯ: 6,400 MG</t>
  </si>
  <si>
    <t>CL21B104KBCNNNC</t>
  </si>
  <si>
    <t>КАТЕГОРИЯ ПРОДУКТА: МНОГОСЛОЙНЫЕ КЕРАМИЧЕСКИЕ КОНДЕНСАТОРЫ - ПОВЕРХНОСТНОГО МОНТАЖА, ROHS: ПОДРОБНОСТИ, ЁМКОСТЬ: 0.047 UF,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47 NF, ЕМКОСТЬ - ПФ: 47000 PF, КЛАСС: CLASS 2, ДЛИНА: 1.6 MM, УПАКОВКА / БЛОК: 0603 (1608 METRIC), ТИП ПРОДУКТА: CERAMIC CAPACITORS, РАЗМЕР ФАБРИЧНОЙ УПАКОВКИ: 4000, ПОДКАТЕГОРИЯ: CAPACITORS, ТИП: CHIP MULTILAYER CERAMIC CAPACITOR FOR GENERAL PURPOSE, ШИРИНА: 0.8 MM</t>
  </si>
  <si>
    <t>GRM188R71H473KA61D</t>
  </si>
  <si>
    <t>КАТЕГОРИЯ ПРОДУКТА: МНОГОСЛОЙНЫЕ КЕРАМИЧЕСКИЕ КОНДЕНСАТОРЫ - ПОВЕРХНОСТНОГО МОНТАЖА, ROHS: ПОДРОБНОСТИ, ЁМКОСТЬ: 0.47 UF, НОМИНАЛЬНОЕ НАПРЯЖЕНИЕ ПОСТОЯННОГО ТОКА: 16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470 NF, ЕМКОСТЬ - ПФ: 470000 PF, КЛАСС: CLASS 2,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</si>
  <si>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GRM188R71C474KA88D</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</si>
  <si>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35 VDC, ДИЭЛЕКТРИЧЕСКИЙ: X5R, ДОПУСТИМОЕ ОТКЛОНЕНИЕ: 0,1,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t>
  </si>
  <si>
    <t>GRM32ER6YA106KA12L</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</si>
  <si>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4 VDC, ДИЭЛЕКТРИЧЕСКИЙ: X5R, ДОПУСТИМОЕ ОТКЛОНЕНИЕ: 0,2, КОРПУС - ДЮЙМЫ: 402, КОРПУС - ММ: 1005, ВЫСОТА: 0.5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ЕМКОСТЬ - НФ: 2200 NF, КЛАСС: CLASS 2, ДЛИНА: 1 MM, УПАКОВКА / БЛОК: 0402 (1005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0.5 MM</t>
  </si>
  <si>
    <t>GRM155R60G225ME15D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</si>
  <si>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4 VDC; ДИЭЛЕКТРИЧЕСКИЙ: X5R; ДОПУСТИМОЕ ОТКЛОНЕНИЕ: 20 %;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GRM; КЛАСС: CLASS 2; ДЛИНА: 1.6 MM; УПАКОВКА / БЛОК: 0603 (1608 METRIC); РАЗМЕР ФАБРИЧНОЙ УПАКОВКИ:РАЗМЕР ФАБРИЧНОЙ УПАКОВКИ: 4000; ТИП: CHIP MULTILAYER CERAMIC CAPACITOR FOR GENERAL PURPOSE; ШИРИНА: 0.8 MM; ВЕС ИЗДЕЛИЯ: 6.300 MG</t>
  </si>
  <si>
    <t>GRM188R60G226MEA0L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</si>
  <si>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ДЛИНА: 1.6 MM, УПАКОВКА / БЛОК: 0603 (1608 METRIC), ТИП: CHIP MULTILAYER CERAMIC CAPACITOR FOR GENERAL PURPOSE, ШИРИНА: 0.8 MM, ЕМКОСТЬ - НФ: 100 NF, ЕМКОСТЬ - ПФ: 100000 PF, КЛАСС: CLASS 2, РАЗМЕР ФАБРИЧНОЙ УПАКОВКИ: 4000, ВЕС ИЗДЕЛИЯ: 6.300 MG</t>
  </si>
  <si>
    <t>КАТЕГОРИЯ ПРОДУКТА: МНОГОСЛОЙНЫЕ КЕРАМИЧЕСКИЕ КОНДЕНСАТОРЫ - ПОВЕРХНОСТНОГО МОНТАЖА, ROHS: ПОДРОБНОСТИ, ЁМКОСТЬ: 0.15 UF, НОМИНАЛЬНОЕ НАПРЯЖЕНИЕ ПОСТОЯННОГО ТОКА: 50 VDC, ДИЭЛЕКТРИЧЕСКИЙ: C0G (NP0), ДОПУСТИМОЕ ОТКЛОНЕНИЕ: 0,05, КОРПУС - ДЮЙМЫ: 1206, КОРПУС - ММ: 3216, ВЫСОТА: 1.6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150 NF, ЕМКОСТЬ - ПФ: 150000 PF, КЛАСС: CLASS 1, ДЛИНА: 3.2 MM, УПАКОВКА / БЛОК: 1206 (3216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1.6 MM</t>
  </si>
  <si>
    <t>GRM31C5C1H154JE02L</t>
  </si>
  <si>
    <t>КАТЕГОРИЯ ПРОДУКТА: МНОГОСЛОЙНЫЕ КЕРАМИЧЕСКИЕ КОНДЕНСАТОРЫ - ПОВЕРХНОСТНОГО МОНТАЖА, ROHS: ПОДРОБНОСТИ, ЁМКОСТЬ: 330 PF, НОМИНАЛЬНОЕ НАПРЯЖЕНИЕ ПОСТОЯННОГО ТОКА: 200 VDC, ДИЭЛЕКТРИЧЕСКИЙ: C0G (NP0), ДОПУСТИМОЕ ОТКЛОНЕНИЕ: 0,05, КОРПУС - ДЮЙМЫ: 402, КОРПУС - ММ: 1005, ВЫСОТА: 0.55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0.33 NF,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C0402C331J2GAC7867</t>
  </si>
  <si>
    <t>C0402C331J2GACTU</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</si>
  <si>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2 KVDC, ДИЭЛЕКТРИЧЕСКИЙ: X7R, ДОПУСТИМОЕ ОТКЛОНЕНИЕ: 0,1, КОРПУС - ДЮЙМЫ: 1206, КОРПУС - ММ: 3216, МИНИМАЛЬНАЯ РАБОЧАЯ ТЕМПЕРАТУРА: - 55 C, МАКСИМАЛЬНАЯ РАБОЧАЯ ТЕМПЕРАТУРА: + 125 C, ПРОДУКТ: GENERAL TYPE MLCCS, ТИП ВЫВОДОВ: SMD/SMT, ПРЕРЫВАНИЕ: STANDARD, СЕРИЯ: SMD COMM X7R HV, УПАКОВКА: REEL, УПАКОВКА: CUT TAPE, УПАКОВКА: MOUSEREEL, ТОРГОВАЯ МАРКА: KEMET, ЕМКОСТЬ - НФ: 1 NF, ЕМКОСТЬ - МКФ: 0.001 UF, КЛАСС: CLASS 2, ДЛИНА: 3.2 MM, УПАКОВКА / БЛОК: 1206 (3216 METRIC), ТИП ПРОДУКТА: CERAMIC CAPACITORS, РАЗМЕР ФАБРИЧНОЙ УПАКОВКИ: 2500, ПОДКАТЕГОРИЯ: CAPACITORS, ТИП: HIGH VOLTAGE X7R DIELECTRIC COMMERCIAL MLCCS, НОМИНАЛЬНОЕ НАПРЯЖЕНИЕ ПЕРЕМЕННОГО ТОКА: -, ШИРИНА: 1.6 MM, ДРУГИЕ НАЗВАНИЯ ТОВАРА №: C1206C102KGRAC7800</t>
  </si>
  <si>
    <t>C1206C102KGRACTU</t>
  </si>
  <si>
    <t>КАТЕГОРИЯ ПРОДУКТА: МНОГОСЛОЙНЫЕ КЕРАМИЧЕСКИЕ КОНДЕНСАТОРЫ - ПОВЕРХНОСТНОГО МОНТАЖА, ЁМКОСТЬ: 4.7 UF, НОМИНАЛЬНОЕ НАПРЯЖЕНИЕ ПОСТОЯННОГО ТОКА: 50 VDC, ДИЭЛЕКТРИЧЕСКИЙ: X7R, ДОПУСТИМОЕ ОТКЛОНЕНИЕ: 0,1, КОРПУС - ДЮЙМЫ: 1812, КОРПУС - ММ: 4532, ВЫСОТА: 1.6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ТОРГОВАЯ МАРКА: KEMET, ЕМКОСТЬ - НФ: 4700 NF, КЛАСС: CLASS 2, ДЛИНА: 4.5 MM, УПАКОВКА / БЛОК: 1812 (4532 METRIC), ТИП ПРОДУКТА: CERAMIC CAPACITORS, РАЗМЕР ФАБРИЧНОЙ УПАКОВКИ: 1000, ПОДКАТЕГОРИЯ: CAPACITORS, ТИП: X7R DIELECTRIC COMMERCIAL GRADE MLCCS, НОМИНАЛЬНОЕ НАПРЯЖЕНИЕ ПЕРЕМЕННОГО ТОКА: -, ШИРИНА: 3.2 MM, ВЕС ИЗДЕЛИЯ: 27 MG, НОМИНАЛЬНОЕ НАПРЯЖЕНИЕ ПЕРЕМЕННОГО ТОКА: -, ШИРИНА: 1.6 MM, ДРУГИЕ НАЗВАНИЯ ТОВАРА №: C1206C102KGRAC7800</t>
  </si>
  <si>
    <t>C1812C475K5RAC7800</t>
  </si>
  <si>
    <t>КАТЕГОРИЯ ПРОДУКТА: МНОГОСЛОЙНЫЕ КЕРАМИЧЕСКИЕ КОНДЕНСАТОРЫ - ПОВЕРХНОСТНОГО МОНТАЖА, ROHS: ПОДРОБНОСТИ, ЁМКОСТЬ: 0.047 UF, НОМИНАЛЬНОЕ НАПРЯЖЕНИЕ ПОСТОЯННОГО ТОКА: 50 VDC, ДИЭЛЕКТРИЧЕСКИЙ: X7R, ДОПУСТИМОЕ ОТКЛОНЕНИЕ: 0,2, КОРПУС - ДЮЙМЫ: 1206, КОРПУС - ММ: 3216,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47 NF, ЕМКОСТЬ - ПФ: 47000 PF, КЛАСС: CLASS 2, ДЛИНА: 3.2 MM, УПАКОВКА / БЛОК: 1206 (3216 METRIC), ТИП ПРОДУКТА: CERAMIC CAPACITORS, РАЗМЕР ФАБРИЧНОЙ УПАКОВКИ: 4000, ПОДКАТЕГОРИЯ: CAPACITORS, ТИП: X7R DIELECTRIC COMMERCIAL GRADE MLCCS, НОМИНАЛЬНОЕ НАПРЯЖЕНИЕ ПЕРЕМЕННОГО ТОКА: -, ШИРИНА: 1.6 MM, ДРУГИЕ НАЗВАНИЯ ТОВАРА №: C1206C473M5RAC7800</t>
  </si>
  <si>
    <t>C1206C473M5RACTU</t>
  </si>
  <si>
    <t>КАТЕГОРИЯ ПРОДУКТА: МНОГОСЛОЙНЫЕ КЕРАМИЧЕСКИЕ КОНДЕНСАТОРЫ - ПОВЕРХНОСТНОГО МОНТАЖА, ROHS: ПОДРОБНОСТИ, ЁМКОСТЬ: 10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1.6 MM, УПАКОВКА / БЛОК: 0603 (1608 METRIC), ТИП ПРОДУКТА: CERAMIC CAPACITORS, РАЗМЕР ФАБРИЧНОЙ УПАКОВКИ: 4000, ПОДКАТЕГОРИЯ: CAPACITORS, ТИП: C0G DIELECTRIC COMMERCIAL GRADE MLCCS, НОМИНАЛЬНОЕ НАПРЯЖЕНИЕ ПЕРЕМЕННОГО ТОКА: -, ШИРИНА: 0.8 MM, ДРУГИЕ НАЗВАНИЯ ТОВАРА №: C0603C100J1GAC7867</t>
  </si>
  <si>
    <t>C0603C100J1GACTU</t>
  </si>
  <si>
    <t>КАТЕГОРИЯ ПРОДУКТА: МНОГОСЛОЙНЫЕ КЕРАМИЧЕСКИЕ КОНДЕНСАТОРЫ - ПОВЕРХНОСТНОГО МОНТАЖА, ROHS: ПОДРОБНОСТИ, ЁМКОСТЬ: 220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0.22 NF, КЛАСС: CLASS 1, ДЛИНА: 1.6 MM, УПАКОВКА / БЛОК: 0603 (1608 METRIC), ТИП ПРОДУКТА: CERAMIC CAPACITORS, РАЗМЕР ФАБРИЧНОЙ УПАКОВКИ: 4000, ПОДКАТЕГОРИЯ: CAPACITORS, ТИП: C0G DIELECTRIC COMMERCIAL GRADE MLCCS, НОМИНАЛЬНОЕ НАПРЯЖЕНИЕ ПЕРЕМЕННОГО ТОКА: -, ШИРИНА: 0.8 MM, ДРУГИЕ НАЗВАНИЯ ТОВАРА №: C0603C221J1GAC7867</t>
  </si>
  <si>
    <t>C0603C221J1GACTU</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</si>
  <si>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C0G (NP0), ДОПУСТИМОЕ ОТКЛОНЕНИЕ: 0,05, КОРПУС - ДЮЙМЫ: 805, КОРПУС - ММ: 2012, ВЫСОТА: 0.78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1 NF, ЕМКОСТЬ - МКФ: 0.001 UF, КЛАСС: CLASS 1, ДЛИНА: 2 MM, УПАКОВКА / БЛОК: 0805 (2012 METRIC), ТИП ПРОДУКТА: CERAMIC CAPACITORS, РАЗМЕР ФАБРИЧНОЙ УПАКОВКИ: 4000, ПОДКАТЕГОРИЯ: CAPACITORS, ТИП: C0G DIELECTRIC COMMERCIAL GRADE MLCCS, НОМИНАЛЬНОЕ НАПРЯЖЕНИЕ ПЕРЕМЕННОГО ТОКА: -, ШИРИНА: 1.25 MM, ДРУГИЕ НАЗВАНИЯ ТОВАРА №: C0805C102J5GAC7800</t>
  </si>
  <si>
    <t>C0805C102J5GACTU</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</si>
  <si>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25 VDC, ДИЭЛЕКТРИЧЕСКИЙ: X7R, ДОПУСТИМОЕ ОТКЛОНЕНИЕ: 0,2, КОРПУС - ДЮЙМЫ: 805, КОРПУС - ММ: 2012,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 NF, ЕМКОСТЬ - ПФ: 100000 PF, КЛАСС: CLASS 2, ДЛИНА: 2 MM, УПАКОВКА / БЛОК: 0805 (2012 METRIC), ТИП ПРОДУКТА: CERAMIC CAPACITORS, РАЗМЕР ФАБРИЧНОЙ УПАКОВКИ: 4000, ПОДКАТЕГОРИЯ: CAPACITORS, ТИП: X7R DIELECTRIC COMMERCIAL GRADE MLCCS, НОМИНАЛЬНОЕ НАПРЯЖЕНИЕ ПЕРЕМЕННОГО ТОКА: -, ШИРИНА: 1.25 MM, ДРУГИЕ НАЗВАНИЯ ТОВАРА №: C0805C104M3RAC7800</t>
  </si>
  <si>
    <t>C0805C104M3RACTU</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</si>
  <si>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0,2, КОРПУС - ДЮЙМЫ: 1206, КОРПУС - ММ: 3216,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 NF, ЕМКОСТЬ - ПФ: 100000 PF, КЛАСС: CLASS 2, ДЛИНА: 3.2 MM, УПАКОВКА / БЛОК: 1206 (3216 METRIC), ТИП ПРОДУКТА: CERAMIC CAPACITORS, РАЗМЕР ФАБРИЧНОЙ УПАКОВКИ: 4000, ПОДКАТЕГОРИЯ: CAPACITORS, ТИП: X7R DIELECTRIC COMMERCIAL GRADE MLCCS, НОМИНАЛЬНОЕ НАПРЯЖЕНИЕ ПЕРЕМЕННОГО ТОКА: -, ШИРИНА: 1.6 MM, ДРУГИЕ НАЗВАНИЯ ТОВАРА №: C1206C104M5RAC7800</t>
  </si>
  <si>
    <t>C1206C104M5RACTU</t>
  </si>
  <si>
    <t>КАТЕГОРИЯ ПРОДУКТА: МНОГОСЛОЙНЫЕ КЕРАМИЧЕСКИЕ КОНДЕНСАТОРЫ - ПОВЕРХНОСТНОГО МОНТАЖА, ROHS: ПОДРОБНОСТИ, ЁМКОСТЬ: 3300 PF, НОМИНАЛЬНОЕ НАПРЯЖЕНИЕ ПОСТОЯННОГО ТОКА: 100 VDC, ДИЭЛЕКТРИЧЕСКИЙ: C0G (NP0), ДОПУСТИМОЕ ОТКЛОНЕНИЕ: 0,05, КОРПУС - ДЮЙМЫ: 1206, КОРПУС - ММ: 3216, ВЫСОТА: 1.1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3.3 NF, ЕМКОСТЬ - МКФ: 0.0033 UF, КЛАСС: CLASS 1, ДЛИНА: 3.2 MM, УПАКОВКА / БЛОК: 1206 (3216 METRIC), ТИП ПРОДУКТА: CERAMIC CAPACITORS, РАЗМЕР ФАБРИЧНОЙ УПАКОВКИ: 2500, ПОДКАТЕГОРИЯ: CAPACITORS, ТИП: C0G DIELECTRIC COMMERCIAL GRADE MLCCS, НОМИНАЛЬНОЕ НАПРЯЖЕНИЕ ПЕРЕМЕННОГО ТОКА: -, ШИРИНА: 1.6 MM, ДРУГИЕ НАЗВАНИЯ ТОВАРА №: C1206C332J1GAC7800</t>
  </si>
  <si>
    <t>C1206C332J1GACTU</t>
  </si>
  <si>
    <t>КАТЕГОРИЯ ПРОДУКТА: МНОГОСЛОЙНЫЕ КЕРАМИЧЕСКИЕ КОНДЕНСАТОРЫ MLCC - SMD, ROHS: ПОДРОБНОСТИ, ЭЛЕКТРИЧЕСКАЯ МОЩНОСТЬ: 16ПФ, НАПРЯЖЕНИЕ ПОСТОЯННОГО ТОКА: 50 В ПОСТОЯННОГО ТОКА, ДИЭЛЕКТРИК: Ц0Г (НП0), ТОЛЕРАНТНОСТЬ: 0,05, КОД ДЕЛА - PO: 805, КОД КОРПУСА - ММ: 2012, ВЫСОТА: 0,6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МРЖ, КОНДИЦИОНИРОВАНИЕ: НАСТОЯЩИЙ, КОНДИЦИОНИРОВАНИЕ: РАЗРЕЗАТЬ ЛЕНТУ, КОНДИЦИОНИРОВАНИЕ: МЫШЬКАТУШКА, СОРТ: КЛАСС 1, ДЛИНА: 2 ММ, ПАКЕТ/КОРОБКА: 0805 (МЕТРИКА 2012 Г.), ТИП ПРОДУКТА: КЕРАМИЧЕСКИЕ КОНДЕНСАТОРЫ, КОЛИЧЕСТВО ШТУК С ЗАВОДА: 4000, ПОДКАТЕГОРИЯ: КОНДЕНСАТОРЫ, ДОБРЫЙ: ЧИП-МНОГОСЛОЙНЫЙ КЕРАМИЧЕСКИЙ КОНДЕНСАТОР ОБЩЕГО НАЗНАЧЕНИЯ, ШИРИНА: 1,25 ММ, ЕДИНИЦА ИЗМЕРЕНИЯ: 5500 МГ</t>
  </si>
  <si>
    <t>C1210C472J5GACTU</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</si>
  <si>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C0G (NP0), ДОПУСТИМОЕ ОТКЛОНЕНИЕ: 0,05, КОРПУС - ДЮЙМЫ: 1812, КОРПУС - ММ: 4532, ВЫСОТА: 1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10 NF, ЕМКОСТЬ - ПФ: 10000 PF, КЛАСС: CLASS 1, ДЛИНА: 4.5 MM, УПАКОВКА / БЛОК: 1812 (4532 METRIC), ТИП ПРОДУКТА: CERAMIC CAPACITORS, РАЗМЕР ФАБРИЧНОЙ УПАКОВКИ: 1000, ПОДКАТЕГОРИЯ: CAPACITORS, ТИП: C0G DIELECTRIC COMMERCIAL GRADE MLCCS, НОМИНАЛЬНОЕ НАПРЯЖЕНИЕ ПЕРЕМЕННОГО ТОКА: -, ШИРИНА: 3.2 MM, ДРУГИЕ НАЗВАНИЯ ТОВАРА №: C1812C103J5GAC7800</t>
  </si>
  <si>
    <t>C1812C103J5GACTU</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</si>
  <si>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50 VDC, ДИЭЛЕКТРИЧЕСКИЙ: X7R, ДОПУСТИМОЕ ОТКЛОНЕНИЕ: 0,2, КОРПУС - ДЮЙМЫ: 1812, КОРПУС - ММ: 4532, ВЫСОТА: 1.3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1000 NF, КЛАСС: CLASS 2, ДЛИНА: 4.5 MM, УПАКОВКА / БЛОК: 1812 (4532 METRIC), ТИП ПРОДУКТА: CERAMIC CAPACITORS, РАЗМЕР ФАБРИЧНОЙ УПАКОВКИ: 1000, ПОДКАТЕГОРИЯ: CAPACITORS, ТИП: X7R DIELECTRIC COMMERCIAL GRADE MLCCS, НОМИНАЛЬНОЕ НАПРЯЖЕНИЕ ПЕРЕМЕННОГО ТОКА: -, ШИРИНА: 3.2 MM, ДРУГИЕ НАЗВАНИЯ ТОВАРА №: C1812C105M5RAC7800</t>
  </si>
  <si>
    <t>C1812C105M5RACTU</t>
  </si>
  <si>
    <t>КАТЕГОРИЯ ПРОДУКТА: МНОГОСЛОЙНЫЕ КЕРАМИЧЕСКИЕ КОНДЕНСАТОРЫ - ПОВЕРХНОСТНОГО МОНТАЖА, ROHS: ПОДРОБНОСТИ, ЁМКОСТЬ: 0.22 UF, НОМИНАЛЬНОЕ НАПРЯЖЕНИЕ ПОСТОЯННОГО ТОКА: 50 VDC, ДИЭЛЕКТРИЧЕСКИЙ: X7R, ДОПУСТИМОЕ ОТКЛОНЕНИЕ: 0,2, КОРПУС - ДЮЙМЫ: 1812, КОРПУС - ММ: 4532, ВЫСОТА: 1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220 NF, ЕМКОСТЬ - ПФ: 220000 PF, КЛАСС: CLASS 2, ДЛИНА: 4.5 MM, УПАКОВКА / БЛОК: 1812 (4532 METRIC), ТИП ПРОДУКТА: CERAMIC CAPACITORS, РАЗМЕР ФАБРИЧНОЙ УПАКОВКИ: 1000, ПОДКАТЕГОРИЯ: CAPACITORS, ТИП: X7R DIELECTRIC COMMERCIAL GRADE MLCCS, НОМИНАЛЬНОЕ НАПРЯЖЕНИЕ ПЕРЕМЕННОГО ТОКА: -, ШИРИНА: 3.2 MM, ДРУГИЕ НАЗВАНИЯ ТОВАРА №: C1812C224M5RAC7800</t>
  </si>
  <si>
    <t>C1812C224M5RACTU</t>
  </si>
  <si>
    <t>КАТЕГОРИЯ ПРОДУКТА: МНОГОСЛОЙНЫЕ КЕРАМИЧЕСКИЕ КОНДЕНСАТОРЫ - ПОВЕРХНОСТНОГО МОНТАЖА, ROHS: ПОДРОБНОСТИ, ЁМКОСТЬ: 0.015 UF, НОМИНАЛЬНОЕ НАПРЯЖЕНИЕ ПОСТОЯННОГО ТОКА: 50 VDC, ДИЭЛЕКТРИЧЕСКИЙ: C0G (NP0), ДОПУСТИМОЕ ОТКЛОНЕНИЕ: 0,05, КОРПУС - ДЮЙМЫ: 1812, КОРПУС - ММ: 4532, ВЫСОТА: 1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15 NF, ЕМКОСТЬ - ПФ: 15000 PF, КЛАСС: CLASS 1, ДЛИНА: 4.5 MM, УПАКОВКА / БЛОК: 1812 (4532 METRIC), ТИП ПРОДУКТА: CERAMIC CAPACITORS, РАЗМЕР ФАБРИЧНОЙ УПАКОВКИ: 1000, ПОДКАТЕГОРИЯ: CAPACITORS, ТИП: C0G DIELECTRIC COMMERCIAL GRADE MLCCS, НОМИНАЛЬНОЕ НАПРЯЖЕНИЕ ПЕРЕМЕННОГО ТОКА: -, ШИРИНА: 3.2 MM, ДРУГИЕ НАЗВАНИЯ ТОВАРА №: C1812C153J5GAC7800</t>
  </si>
  <si>
    <t>C1812C153J5GACTU</t>
  </si>
  <si>
    <t>КАТЕГОРИЯ ПРОДУКТА: МНОГОСЛОЙНЫЕ КЕРАМИЧЕСКИЕ КОНДЕНСАТОРЫ - ПОВЕРХНОСТНОГО МОНТАЖА, ROHS: ПОДРОБНОСТИ, ЁМКОСТЬ: 0.47 UF, НОМИНАЛЬНОЕ НАПРЯЖЕНИЕ ПОСТОЯННОГО ТОКА: 50 VDC, ДИЭЛЕКТРИЧЕСКИЙ: X7R, ДОПУСТИМОЕ ОТКЛОНЕНИЕ: 0,2, КОРПУС - ДЮЙМЫ: 1812, КОРПУС - ММ: 4532, ВЫСОТА: 1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470 NF, ЕМКОСТЬ - ПФ: 470000 PF, КЛАСС: CLASS 2, ДЛИНА: 4.5 MM, УПАКОВКА / БЛОК: 1812 (4532 METRIC), ТИП ПРОДУКТА: CERAMIC CAPACITORS, РАЗМЕР ФАБРИЧНОЙ УПАКОВКИ: 1000, ПОДКАТЕГОРИЯ: CAPACITORS, ТИП: X7R DIELECTRIC COMMERCIAL GRADE MLCCS, НОМИНАЛЬНОЕ НАПРЯЖЕНИЕ ПЕРЕМЕННОГО ТОКА: -, ШИРИНА: 3.2 MM, ДРУГИЕ НАЗВАНИЯ ТОВАРА №: C1812C474M5RAC7800</t>
  </si>
  <si>
    <t>C1812C474M5RACTU</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</si>
  <si>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50 VDC, ДИЭЛЕКТРИЧЕСКИЙ: X7R, ДОПУСТИМОЕ ОТКЛОНЕНИЕ: 0,2, КОРПУС - ДЮЙМЫ: 2220, КОРПУС - ММ: 5650, ВЫСОТА: 2.4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КЛАСС: CLASS 2, ДЛИНА: 5.7 MM, УПАКОВКА / БЛОК: 2220 (5650 METRIC), ТИП ПРОДУКТА: CERAMIC CAPACITORS, РАЗМЕР ФАБРИЧНОЙ УПАКОВКИ: 500, ПОДКАТЕГОРИЯ: CAPACITORS, ТИП: X7R DIELECTRIC COMMERCIAL GRADE MLCCS, НОМИНАЛЬНОЕ НАПРЯЖЕНИЕ ПЕРЕМЕННОГО ТОКА: -, ШИРИНА: 5 MM, ДРУГИЕ НАЗВАНИЯ ТОВАРА №: C2220C106M5RAC7800</t>
  </si>
  <si>
    <t>C2220C106M5RACTU</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</si>
  <si>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0,2, КОРПУС - ДЮЙМЫ: 1210, КОРПУС - ММ: 3225,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 NF, ЕМКОСТЬ - ПФ: 100000 PF, КЛАСС: CLASS 2, ДЛИНА: 3.2 MM, УПАКОВКА / БЛОК: 1210 (3225 METRIC), ТИП ПРОДУКТА: CERAMIC CAPACITORS, РАЗМЕР ФАБРИЧНОЙ УПАКОВКИ: 4000, ПОДКАТЕГОРИЯ: CAPACITORS, ТИП: X7R DIELECTRIC COMMERCIAL GRADE MLCCS, НОМИНАЛЬНОЕ НАПРЯЖЕНИЕ ПЕРЕМЕННОГО ТОКА: -, ШИРИНА: 2.5 MM, ДРУГИЕ НАЗВАНИЯ ТОВАРА №: C1210C104M5RAC7800</t>
  </si>
  <si>
    <t>C1210C104M5RACTU</t>
  </si>
  <si>
    <t>КАТЕГОРИЯ ПРОДУКТА: МНОГОСЛОЙНЫЕ КЕРАМИЧЕСКИЕ КОНДЕНСАТОРЫ - ПОВЕРХНОСТНОГО МОНТАЖА, ROHS: ПОДРОБНОСТИ, ЁМКОСТЬ: 6800 PF, НОМИНАЛЬНОЕ НАПРЯЖЕНИЕ ПОСТОЯННОГО ТОКА: 50 VDC, ДИЭЛЕКТРИЧЕСКИЙ: C0G (NP0), ДОПУСТИМОЕ ОТКЛОНЕНИЕ: 0,05, КОРПУС - ДЮЙМЫ: 1210, КОРПУС - ММ: 3225, ВЫСОТА: 0.78 MM, МИНИМАЛЬНАЯ РАБОЧАЯ ТЕМПЕРАТУРА: - 55 C, МАКСИМАЛЬНАЯ РАБОЧАЯ ТЕМПЕРАТУРА: + 125 C, ПРОДУКТ: GENERAL TYPE MLCCS, ТИП ВЫВОДОВ: SMD/SMT, ПРЕРЫВАНИЕ: STANDARD, КВАЛИФИКАЦИЯ: AEC-Q200, СЕРИЯ: C0G, УПАКОВКА: REEL, УПАКОВКА: CUT TAPE, УПАКОВКА: MOUSEREEL, ТОРГОВАЯ МАРКА: KEMET, ЕМКОСТЬ - НФ: 6.8 NF, ЕМКОСТЬ - МКФ: 0.0068 UF, КЛАСС: CLASS 1, ДЛИНА: 3.2 MM, УПАКОВКА / БЛОК: 1210 (3225 METRIC), ТИП ПРОДУКТА: CERAMIC CAPACITORS, РАЗМЕР ФАБРИЧНОЙ УПАКОВКИ: 4000, ПОДКАТЕГОРИЯ: CAPACITORS, КОММЕРЧЕСКОЕ ОБОЗНАЧЕНИЕ: FT-CAP, ТИП: C0G DIELECTRIC COMMERCIAL GRADE MLCCS, НОМИНАЛЬНОЕ НАПРЯЖЕНИЕ ПЕРЕМЕННОГО ТОКА: -, ШИРИНА: 2.5 MM</t>
  </si>
  <si>
    <t>C1210C682J5GACAUTO</t>
  </si>
  <si>
    <t>КАТЕГОРИЯ ПРОДУКТА: МНОГОСЛОЙНЫЕ КЕРАМИЧЕСКИЕ КОНДЕНСАТОРЫ - ПОВЕРХНОСТНОГО МОНТАЖА, ROHS: ПОДРОБНОСТИ, ЁМКОСТЬ: 150 PF, НОМИНАЛЬНОЕ НАПРЯЖЕНИЕ ПОСТОЯННОГО ТОКА: 100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0.15 NF, КЛАСС: CLASS 1, ДЛИНА: 1.6 MM, УПАКОВКА / БЛОК: 0603 (1608 METRIC), ТИП ПРОДУКТА: CERAMIC CAPACITORS, РАЗМЕР ФАБРИЧНОЙ УПАКОВКИ: 4000, ПОДКАТЕГОРИЯ: CAPACITORS, ТИП: C0G DIELECTRIC COMMERCIAL GRADE MLCCS, НОМИНАЛЬНОЕ НАПРЯЖЕНИЕ ПЕРЕМЕННОГО ТОКА: -, ШИРИНА: 0.8 MM, ДРУГИЕ НАЗВАНИЯ ТОВАРА №: C0603C151J1GAC7867</t>
  </si>
  <si>
    <t>C0603C151J1GACTU</t>
  </si>
  <si>
    <t>КАТЕГОРИЯ ПРОДУКТА: МНОГОСЛОЙНЫЕ КЕРАМИЧЕСКИЕ КОНДЕНСАТОРЫ - ПОВЕРХНОСТНОГО МОНТАЖА, ROHS: ПОДРОБНОСТИ, ЁМКОСТЬ: 3300 PF, НОМИНАЛЬНОЕ НАПРЯЖЕНИЕ ПОСТОЯННОГО ТОКА: 50 VDC, ДИЭЛЕКТРИЧЕСКИЙ: C0G (NP0), ДОПУСТИМОЕ ОТКЛОНЕНИЕ: 0,05, КОРПУС - ДЮЙМЫ: 1206, КОРПУС - ММ: 3216, ВЫСОТА: 0.9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3.3 NF, ЕМКОСТЬ - МКФ: 0.0033 UF, КЛАСС: CLASS 1, ДЛИНА: 3.2 MM, УПАКОВКА / БЛОК: 1206 (3216 METRIC), ТИП ПРОДУКТА: CERAMIC CAPACITORS, РАЗМЕР ФАБРИЧНОЙ УПАКОВКИ: 4000, ПОДКАТЕГОРИЯ: CAPACITORS, ТИП: C0G DIELECTRIC COMMERCIAL GRADE MLCCS, НОМИНАЛЬНОЕ НАПРЯЖЕНИЕ ПЕРЕМЕННОГО ТОКА: -, ШИРИНА: 1.6 MM, ДРУГИЕ НАЗВАНИЯ ТОВАРА №: C1206C332J5GAC7800</t>
  </si>
  <si>
    <t>C1206C332J5GACTU</t>
  </si>
  <si>
    <t>КАТЕГОРИЯ ПРОДУКТА: МНОГОСЛОЙНЫЕ КЕРАМИЧЕСКИЕ КОНДЕНСАТОРЫ - ПОВЕРХНОСТНОГО МОНТАЖА, ROHS: ПОДРОБНОСТИ, ЁМКОСТЬ: 330 PF, НОМИНАЛЬНОЕ НАПРЯЖЕНИЕ ПОСТОЯННОГО ТОКА: 100 VDC, ДИЭЛЕКТРИЧЕСКИЙ: C0G (NP0), ДОПУСТИМОЕ ОТКЛОНЕНИЕ: 0,05, КОРПУС - ДЮЙМЫ: 805, КОРПУС - ММ: 2012, ВЫСОТА: 0.78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0.33 NF, КЛАСС: CLASS 1, ДЛИНА: 2 MM, УПАКОВКА / БЛОК: 0805 (2012 METRIC), ТИП ПРОДУКТА: CERAMIC CAPACITORS, РАЗМЕР ФАБРИЧНОЙ УПАКОВКИ: 4000, ПОДКАТЕГОРИЯ: CAPACITORS, ТИП: C0G DIELECTRIC COMMERCIAL GRADE MLCCS, НОМИНАЛЬНОЕ НАПРЯЖЕНИЕ ПЕРЕМЕННОГО ТОКА: -, ШИРИНА: 1.25 MM, ДРУГИЕ НАЗВАНИЯ ТОВАРА №: C0805C331J1GAC7800</t>
  </si>
  <si>
    <t>C0805C331J1GACTU</t>
  </si>
  <si>
    <t>КАТЕГОРИЯ ПРОДУКТА: МНОГОСЛОЙНЫЕ КЕРАМИЧЕСКИЕ КОНДЕНСАТОРЫ - ПОВЕРХНОСТНОГО МОНТАЖА, ROHS: ПОДРОБНОСТИ, ЁМКОСТЬ: 0.033 UF, НОМИНАЛЬНОЕ НАПРЯЖЕНИЕ ПОСТОЯННОГО ТОКА: 200 VDC, ДИЭЛЕКТРИЧЕСКИЙ: X7R, ДОПУСТИМОЕ ОТКЛОНЕНИЕ: 0,1, КОРПУС - ДЮЙМЫ: 1812, КОРПУС - ММ: 4532, ВЫСОТА: 1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33 NF, ЕМКОСТЬ - ПФ: 33000 PF, КЛАСС: CLASS 2, ДЛИНА: 4.5 MM, УПАКОВКА / БЛОК: 1812 (4532 METRIC), ТИП ПРОДУКТА: CERAMIC CAPACITORS, РАЗМЕР ФАБРИЧНОЙ УПАКОВКИ: 1000, ПОДКАТЕГОРИЯ: CAPACITORS, ТИП: X7R DIELECTRIC COMMERCIAL GRADE MLCCS, НОМИНАЛЬНОЕ НАПРЯЖЕНИЕ ПЕРЕМЕННОГО ТОКА: -, ШИРИНА: 3.2 MM, ДРУГИЕ НАЗВАНИЯ ТОВАРА №: C1812C333K2RAC7800</t>
  </si>
  <si>
    <t>C1812C333K2RACTU</t>
  </si>
  <si>
    <t>КАТЕГОРИЯ ПРОДУКТА: МНОГОСЛОЙНЫЕ КЕРАМИЧЕСКИЕ КОНДЕНСАТОРЫ - ПОВЕРХНОСТНОГО МОНТАЖА, ROHS: ПОДРОБНОСТИ, ЁМКОСТЬ: 4700 PF, НОМИНАЛЬНОЕ НАПРЯЖЕНИЕ ПОСТОЯННОГО ТОКА: 1.5 KVDC, ДИЭЛЕКТРИЧЕСКИЙ: X7R, ДОПУСТИМОЕ ОТКЛОНЕНИЕ: 0,1, КОРПУС - ДЮЙМЫ: 1812, КОРПУС - ММ: 4532, МИНИМАЛЬНАЯ РАБОЧАЯ ТЕМПЕРАТУРА: - 55 C, МАКСИМАЛЬНАЯ РАБОЧАЯ ТЕМПЕРАТУРА: + 125 C, ПРОДУКТ: GENERAL TYPE MLCCS, ТИП ВЫВОДОВ: SMD/SMT, ПРЕРЫВАНИЕ: STANDARD, СЕРИЯ: SMD COMM X7R HV, УПАКОВКА: REEL, УПАКОВКА: CUT TAPE, УПАКОВКА: MOUSEREEL, ТОРГОВАЯ МАРКА: KEMET, ЕМКОСТЬ - НФ: 4.7 NF, ЕМКОСТЬ - МКФ: 0.0047 UF, КЛАСС: CLASS 2, ДЛИНА: 4.5 MM, УПАКОВКА / БЛОК: 1812 (4532 METRIC), ТИП ПРОДУКТА: CERAMIC CAPACITORS, РАЗМЕР ФАБРИЧНОЙ УПАКОВКИ: 1000, ПОДКАТЕГОРИЯ: CAPACITORS, ТИП: HIGH VOLTAGE X7R DIELECTRIC COMMERCIAL MLCCS, НОМИНАЛЬНОЕ НАПРЯЖЕНИЕ ПЕРЕМЕННОГО ТОКА: -, ШИРИНА: 3.2 MM, ДРУГИЕ НАЗВАНИЯ ТОВАРА №: C1812C472KFRAC7800</t>
  </si>
  <si>
    <t>C1812C472KFRACTU</t>
  </si>
  <si>
    <t>КАТЕГОРИЯ ПРОДУКТА: МНОГОСЛОЙНЫЕ КЕРАМИЧЕСКИЕ КОНДЕНСАТОРЫ MLCC - SMD/SMT, ROHS: ПОДРОБНОСТИ, ЕМКОСТЬ: 0,1 МКФ, НОМИНАЛЬНОЕ НАПРЯЖЕНИЕ ПОСТОЯННОГО ТОКА: 1 КВ ПОСТОЯННОГО ТОКА, ДИЭЛЕКТРИК: X7R, ТОЛЕРАНТНОСТЬ: 0,1, КОД ДЕЛА - В: 2220, КОД КОРПУСА - ММ: 5650,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X7R HV, УПАКОВКА: КАТУШКА, УПАКОВКА: РАЗРЕЗАТЬ ЛЕНТУ, УПАКОВКА: МЫШЬКАТУШКА, МАРКА: КЕМЕТ, ЕМКОСТЬ - НФ: 100 НФ, ЕМКОСТЬ - ПФ: 100000 ПФ, КЛАСС: КЛАСС 2, ДЛИНА: 5,7 ММ, ПОСЫЛКА/КЕЙС: 2220 (МЕТРИЧЕСКАЯ 5650), ТИП ПРОДУКТА: КЕРАМИЧЕСКИЕ КОНДЕНСАТОРЫ, ЗАВОДСКАЯ УПАКОВКА: 500, ПОДКАТЕГОРИЯ: КОНДЕНСАТОРЫ, ТИП: КОММЕРЧЕСКИЕ MLCC ВЫСОКОГО НАПРЯЖЕНИЯ X7R С ДИЭЛЕКТРИКОМ, НОМИНАЛЬНОЕ НАПРЯЖЕНИЕ ПЕРЕМЕННОГО ТОКА: -, ШИРИНА: 5 ММ, ЕДИНИЦА ИЗМЕРЕНИЯ: 480 МГ,</t>
  </si>
  <si>
    <t>C2220C104KDRACTU</t>
  </si>
  <si>
    <t>КАТЕГОРИЯ ПРОДУКТА: МНОГОСЛОЙНЫЕ КЕРАМИЧЕСКИЕ КОНДЕНСАТОРЫ - ПОВЕРХНОСТНОГО МОНТАЖА, ROHS: ПОДРОБНОСТИ, ЁМКОСТЬ: 0.47 UF, НОМИНАЛЬНОЕ НАПРЯЖЕНИЕ ПОСТОЯННОГО ТОКА: 100 VDC, ДИЭЛЕКТРИЧЕСКИЙ: X7R, ДОПУСТИМОЕ ОТКЛОНЕНИЕ: 0,1, КОРПУС - ДЮЙМЫ: 2220, КОРПУС - ММ: 5650, ВЫСОТА: 1.1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470 NF, ЕМКОСТЬ - ПФ: 470000 PF, КЛАСС: CLASS 2, ДЛИНА: 5.7 MM, УПАКОВКА / БЛОК: 2220 (5650 METRIC), ТИП ПРОДУКТА: CERAMIC CAPACITORS, РАЗМЕР ФАБРИЧНОЙ УПАКОВКИ: 1000, ПОДКАТЕГОРИЯ: CAPACITORS, ТИП: X7R DIELECTRIC COMMERCIAL GRADE MLCCS, НОМИНАЛЬНОЕ НАПРЯЖЕНИЕ ПЕРЕМЕННОГО ТОКА: -, ШИРИНА: 5 MM, ДРУГИЕ НАЗВАНИЯ ТОВАРА №: C2220C474K1RAC7800</t>
  </si>
  <si>
    <t>C2220C474K1RACTU</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</si>
  <si>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50 VDC, ДИЭЛЕКТРИЧЕСКИЙ: X7R, ДОПУСТИМОЕ ОТКЛОНЕНИЕ: 0,1, КОРПУС - ДЮЙМЫ: 2220, КОРПУС - ММ: 5650, ВЫСОТА: 1.5 MM, МИНИМАЛЬНАЯ РАБОЧАЯ ТЕМПЕРАТУРА: - 55 C, МАКСИМАЛЬНАЯ РАБОЧАЯ ТЕМПЕРАТУРА: + 125 C, ПРОДУКТ: GENERAL TYPE MLCCS, ТИП ВЫВОДОВ: SMD/SMT, ПРЕРЫВАНИЕ: STANDARD, КВАЛИФИКАЦИЯ: AEC-Q200, СЕРИЯ: SMD AUTO X7R, УПАКОВКА: REEL, УПАКОВКА: CUT TAPE, УПАКОВКА: MOUSEREEL, ТОРГОВАЯ МАРКА: KEMET, ЕМКОСТЬ - НФ: 4700 NF, КЛАСС: CLASS 2, ДЛИНА: 5.7 MM, УПАКОВКА / БЛОК: 2220 (5650 METRIC), ТИП ПРОДУКТА: CERAMIC CAPACITORS, РАЗМЕР ФАБРИЧНОЙ УПАКОВКИ: 1000, ПОДКАТЕГОРИЯ: CAPACITORS, ТИП: X7R DIELECTRIC COMMERCIAL GRADE MLCCS, НОМИНАЛЬНОЕ НАПРЯЖЕНИЕ ПЕРЕМЕННОГО ТОКА: -, ШИРИНА: 5 MM</t>
  </si>
  <si>
    <t>C2220C475K5RACAUTO</t>
  </si>
  <si>
    <t>КАТЕГОРИЯ ПРОДУКТА: МНОГОСЛОЙНЫЕ КЕРАМИЧЕСКИЕ КОНДЕНСАТОРЫ - ПОВЕРХНОСТНОГО МОНТАЖА, ROHS: ПОДРОБНОСТИ, ЁМКОСТЬ: 3.3 UF, НОМИНАЛЬНОЕ НАПРЯЖЕНИЕ ПОСТОЯННОГО ТОКА: 100 VDC, ДИЭЛЕКТРИЧЕСКИЙ: X7R, ДОПУСТИМОЕ ОТКЛОНЕНИЕ: 0,1, КОРПУС - ДЮЙМЫ: 1812, КОРПУС - ММ: 4532, ВЫСОТА: 1.9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3300 NF, КЛАСС: CLASS 2, ДЛИНА: 4.5 MM, УПАКОВКА / БЛОК: 1812 (4532 METRIC), ТИП ПРОДУКТА: CERAMIC CAPACITORS, РАЗМЕР ФАБРИЧНОЙ УПАКОВКИ: 500, ПОДКАТЕГОРИЯ: CAPACITORS, ТИП: X7R DIELECTRIC COMMERCIAL GRADE MLCCS, НОМИНАЛЬНОЕ НАПРЯЖЕНИЕ ПЕРЕМЕННОГО ТОКА: -, ШИРИНА: 3.2 MM, ДРУГИЕ НАЗВАНИЯ ТОВАРА №: C1812C335K1RAC7800</t>
  </si>
  <si>
    <t>C1812C335K1RACTU</t>
  </si>
  <si>
    <t>КАТЕГОРИЯ ПРОДУКТА: МНОГОСЛОЙНЫЕ КЕРАМИЧЕСКИЕ КОНДЕНСАТОРЫ - ПОВЕРХНОСТНОГО МОНТАЖА, ЁМКОСТЬ: 470 PF, НОМИНАЛЬНОЕ НАПРЯЖЕНИЕ ПОСТОЯННОГО ТОКА: 100 VDC, ДИЭЛЕКТРИЧЕСКИЙ: C0G (NP0), ДОПУСТИМОЕ ОТКЛОНЕНИЕ: 0,05, КОРПУС - ДЮЙМЫ: 805, КОРПУС - ММ: 2012, ВЫСОТА: 0.78 MM, МИНИМАЛЬНАЯ РАБОЧАЯ ТЕМПЕРАТУРА: - 55 C, МАКСИМАЛЬНАЯ РАБОЧАЯ ТЕМПЕРАТУРА: + 125 C, ПРОДУКТ: GENERAL TYPE MLCCS, ТИП ВЫВОДОВ: SMD/SMT, ПРЕРЫВАНИЕ: STANDARD, СЕРИЯ: SMD COMM C0G, УПАКОВКА: BULK, ТОРГОВАЯ МАРКА: KEMET, ЕМКОСТЬ - НФ: 0.47 NF, КЛАСС: CLASS 1, ДЛИНА: 2 MM, УПАКОВКА / БЛОК: 0805 (2012 METRIC), ТИП ПРОДУКТА: CERAMIC CAPACITORS, РАЗМЕР ФАБРИЧНОЙ УПАКОВКИ: 4000, ПОДКАТЕГОРИЯ: CAPACITORS, ТИП: C0G DIELECTRIC COMMERCIAL GRADE MLCCS, НОМИНАЛЬНОЕ НАПРЯЖЕНИЕ ПЕРЕМЕННОГО ТОКА: -, ШИРИНА: 1.25 MM, ДРУГИЕ НАЗВАНИЯ ТОВАРА №: C0805C471J1GACTU</t>
  </si>
  <si>
    <t>C0805C471J1GAC7800</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</si>
  <si>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6.3 VDC, ДИЭЛЕКТРИЧЕСКИЙ: X5R, ДОПУСТИМОЕ ОТКЛОНЕНИЕ: 0,1, КОРПУС - ДЮЙМЫ: 805, КОРПУС - ММ: 2012, МИНИМАЛЬНАЯ РАБОЧАЯ ТЕМПЕРАТУРА: - 55 C, МАКСИМАЛЬНАЯ РАБОЧАЯ ТЕМПЕРАТУРА: + 85 C, ПРОДУКТ: GENERAL TYPE MLCCS, ТИП ВЫВОДОВ: SMD/SMT, ПРЕРЫВАНИЕ: STANDARD, СЕРИЯ: X5R, УПАКОВКА: REEL, УПАКОВКА: CUT TAPE, УПАКОВКА: MOUSEREEL, ТОРГОВАЯ МАРКА: KYOCERA AVX, КЛАСС: CLASS 2, ДЛИНА: 2.01 MM, УПАКОВКА / БЛОК: 0805 (2012 METRIC), ТИП ПРОДУКТА: CERAMIC CAPACITORS, РАЗМЕР ФАБРИЧНОЙ УПАКОВКИ: 3000, ПОДКАТЕГОРИЯ: CAPACITORS, ТИП: GENERAL PURPOSE DIELECTRIC CERAMIC CAPACITOR, НОМИНАЛЬНОЕ НАПРЯЖЕНИЕ ПЕРЕМЕННОГО ТОКА: -, ШИРИНА: 1.25 MM</t>
  </si>
  <si>
    <t>08056D226KAT2A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</si>
  <si>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6.3 VDC; ДИЭЛЕКТРИЧЕСКИЙ: X5R; ДОПУСТИМОЕ ОТКЛОНЕНИЕ: 10 %; КОРПУС - ДЮЙМЫ: 0201; КОРПУС - ММ: 0603; ВЫСОТА: 0.33 MM; МИНИМАЛЬНАЯ РАБОЧАЯ ТЕМПЕРАТУРА: - 55 C; МАКСИМАЛЬНАЯ РАБОЧАЯ ТЕМПЕРАТУРА: + 85 C; ПРОДУКТ: GENERAL TYPE MLCCS; ТИП ВЫВОДОВ: SMD/SMT; СЕРИЯ: X5R; ЕМКОСТЬ - НФ: 1000 NF; КЛАСС: CLASS 2; ДЛИНА: 0.6 MM; УПАКОВКА / БЛОК: 0201 (0603 METRIC); РАЗМЕР ФАБРИЧНОЙ УПАКОВКИ:РАЗМЕР ФАБРИЧНОЙ УПАКОВКИ: 15000; ТИП: COMMERCIAL SURFACE MOUNT CHIP; НОМИНАЛЬНОЕ НАПРЯЖЕНИЕ ПЕРЕМЕННОГО ТОКА: -; ШИРИНА: 0.3 MM; ВЕС ИЗДЕЛИЯ: 0.330 MG</t>
  </si>
  <si>
    <t>02016D105KAT2A</t>
  </si>
  <si>
    <t>КАТЕГОРИЯ ПРОДУКТА: РЕЗИСТОРНЫЕ СБОРКИ И МАССИВЫ, ROHS: ПОДРОБНОСТИ, УПАКОВКА: REEL, УПАКОВКА: CUT TAPE, УПАКОВКА: MOUSEREEL, СЕРИЯ: EXB-V, ПРОДУКТ: ARRAYS, ТИП ВЫВОДОВ: SMD/SMT, ЗНАЧЕНИЯ РЕЗИСТОРА: 33 OHMS, ДОПУСТИМОЕ ОТКЛОНЕНИЕ: 0,05, ТИП ЦЕПИ: ISOLATED, КОЛИЧЕСТВО РЕЗИСТОРОВ: 8, КОЛИЧЕСТВО КОНТАКТОВ: 16, ТЕМПЕРАТУРНЫЙ КОЭФФИЦИЕНТ: 200 PPM / C, МИНИМАЛЬНАЯ РАБОЧАЯ ТЕМПЕРАТУРА: - 55 C, МАКСИМАЛЬНАЯ РАБОЧАЯ ТЕМПЕРАТУРА: + 125 C, УПАКОВКА / БЛОК: 0402 (1005 METRIC), ДЛИНА: 3.8 MM, ШИРИНА: 1.6 MM, ВЫСОТА: 0.45 MM, КВАЛИФИКАЦИЯ: AEC-Q200, ТОРГОВАЯ МАРКА: PANASONIC, ДИАПАЗОН РАБОЧИХ ТЕМПЕРАТУР: - 55 C TO + 125 C, ТЕХНОЛОГИЯ POWER OVER ETHERNET (POE): 63 MW, ТИП ПРОДУКТА: RESISTOR NETWORKS &amp; ARRAYS, РАЗМЕР ФАБРИЧНОЙ УПАКОВКИ: 5000, ПОДКАТЕГОРИЯ: RESISTORS</t>
  </si>
  <si>
    <t>EXB2HV330JV</t>
  </si>
  <si>
    <t>УСТРОЙСТВА ДЛЯ ЗАЩИТЫ ЭЛЕКТРИЧЕСКИХ ЦЕПЕЙ ПРОЧИЕ, НА СИЛУ ТОКА БОЛЕЕ 16 А, НО НЕ БОЛЕЕ 125 А</t>
  </si>
  <si>
    <t>ПРЕДОХРАНИТЕЛЬ ПЛАВКИЙ ПОВЕРХНОСТНОГО МОНТАЖА, ДЛЯ ЗАЩИТЫ ЭЛЕКТРООБОРУДОВАНИЯ. СЕРИЯ: SFH, МОЩНОСТЬЮ 10 АМПЕР (SCP). ПОДХОДИТ ДЛЯ МОБИЛЬНЫХ УСТРОЙСТВ, ТАКИХ КАК ПЛАНШЕТНЫЕ ПК И НОУТБУКИ. ХАРАКТЕРИСТИКИ: ЗАЩИЩАЕТ ЛИТИЙ-ИОННЫЕ АККУМУЛЯТОРЫ ОТ ПЕРЕЗАРЯДА (ПЕРЕНАПРЯЖЕНИЯ) И ПЕРЕГРУЗКИ ПО ТОКУ. ПРИ ПЕРЕЗАРЯДЕ ПЛАВКИЙ ЭЛЕМЕНТ ПЛАВИТСЯ, ОТКЛЮЧАЯ ЦЕПЬ, И ОДНОВРЕМЕННО ОТКЛЮЧАЕТСЯ ПИТАНИЕ НАГРЕВАТЕЛЯ. РАЗМЕЩЕНИЕ НАГРЕВАТЕЛЯ НЕПОСРЕДСТВЕННО ПОД ЭЛЕМЕНТОМ ПРЕДОХРАНИТЕЛЯ БЫСТРО ПРИВОДИТ К РАЗРЫВУ ЦЕПИ. ТЕХНИЧЕСКИЕ ХАРАКТЕРИСТИКИ: НОМИНАЛЬНЫЙ ТОК (А): 12. НОМИНАЛЬНОЕ НАПРЯЖЕНИЕ (В ПОСТОЯННОГО ТОКА): ДО 36 ВОЛЬТ. НОМИНАЛЬНАЯ ОТКЛЮЧАЮЩАЯ СПОСОБНОСТЬ (A): 50. РАБОЧЕЕ НАПРЯЖЕНИЕ (В): ОТ 4,0 ДО 7,0. СОПРОТИВЛЕНИЕ НАГРЕВАТЕЛЯ (ОМ): ОТ 1.4 ДО 2.4. СОПРОТИВЛЕНИЕ ПРЕДОХРАНИТЕЛЯ (МОМ): 2.4. РАЗМЕР (ММ): 5.4 X 3.2 X 1.25. МАКСИМАЛЬНОЕ НАПРЯЖЕНИЕ, ПРИ КОТОРОМ ВОЗМОЖНО ОТКЛЮЧЕНИЕ ПРЕДОХРАНИТЕЛЯ: 36 ВОЛЬТ</t>
  </si>
  <si>
    <t>SFH-1412B</t>
  </si>
  <si>
    <t>DEXERIALS</t>
  </si>
  <si>
    <t>КАТЕГОРИЯ ПРОДУКТА: ТВЕРДОТЕЛЬНЫЕ РЕЛЕ - ПЕЧАТНОГО МОНТАЖА, 2VDC, 2А, 250VAC DPDT SMD, ТИП КОНТАКТОВ 2C, НОМИНАЛЬНОЕ НАПРЯЖЕНИЕ КАТУШКИ 12 В, ТИП ТОКА КАТУШКИ DC, НОМИНАЛЬНЫЙ ТОК КОММУТАЦИИ 2 А, КОММУТИРУЕМОЕ НАПРЯЖЕНИЕ DC (МАКС) 30 В, КОММУТИРУЕМОЕ НАПРЯЖЕНИЕ AC (ПИКОВОЕ) 125 В, ДЛИНА 10 ММ, ШИРИНА 6.5 ММ, ВЫСОТА 5.4 ММ</t>
  </si>
  <si>
    <t>HFD4/12-SR</t>
  </si>
  <si>
    <t>HONGFA</t>
  </si>
  <si>
    <t>АППАРАТУРА ЭЛЕКТРИЧЕСКАЯ ДЛЯ КОММУТАЦИИ ИЛИ ЗАЩИТЫ ЭЛЕКТРИЧЕСКИХ ЦЕПЕЙ: РЕЛЕ. КАТЕГОРИЯ ПРОДУКТА: РЕЛЕ, ROHS: ПОДРОБНОСТИ, ПРОДУКТ: POWER RELAYS, ТИП: STANDARD, НАПРЯЖЕНИЕ КАТУШКИ: 5 VDC, КОНФИГУРАЦИЯ КОНТАКТОВ РЕЛЕ: 1 FORM C (SPDT-NO, NC), НОМИНАЛЬНЫЙ ТОК ЧЕРЕЗ КОНТАКТ: 16 A, КОНЦЕВАЯ ЗАДЕЛКА КОНТАКТОВ: SOLDER PIN, ВИД МОНТАЖА: THROUGH HOLE, ПЕРЕКЛЮЧАЮЩЕЕ НАПРЯЖЕНИЕ: 400 VAC, ТИП КАТУШКИ: NON-LATCHING, СОПРОТИВЛЕНИЕ КАТУШКИ: 62 OHMS, МАТЕРИАЛ КОНТАКТА: SILVER NICKEL (AGNI), СЕРИЯ: RT1, ДЛИНА: 29 MM, ШИРИНА: 12.7 MM, ВЫСОТА: 15.7 MM, УПАКОВКА: BULK, ТОРГОВАЯ МАРКА: TE CONNECTIVITY / P&amp;B, ФОРМА КОНТАКТА: SPDT (1 FORM C), МАКСИМАЛЬНЫЙ КОММУТИРУЕМЫЙ ТОК: 30 A, ПОТРЕБЛЯЕМАЯ МОЩНОСТЬ: 400 MW, ТИП ПРОДУКТА: GENERAL PURPOSE RELAYS, РАЗМЕР ФАБРИЧНОЙ УПАКОВКИ: 20, ПОДКАТЕГОРИЯ: RELAYS, ДРУГИЕ НАЗВАНИЯ ТОВАРА №: 9-1393239-1</t>
  </si>
  <si>
    <t>RT314005</t>
  </si>
  <si>
    <t>РЕЛЕ ТВЕРДОТЕЛЬНОЕ ДЛЯ МОНТАЖА НА ПЕЧАТНУЮ ПЛАТУ, НА НАПРЯЖЕНИЕ 60 В И БОЛЕЕ, НА СИЛУ ТОКА НЕ БОЛЕЕ 2 А</t>
  </si>
  <si>
    <t>КАТЕГОРИЯ ПРОДУКТА: ТВЕРДОТЕЛЬНЫЕ РЕЛЕ - ПЕЧАТНОГО МОНТАЖА, ROHS: ПОДРОБНОСТИ, УПАКОВКА: TUBE, ВИД МОНТАЖА: PCB MOUNT, НОМИНАЛЬНЫЙ ТОК НАГРУЗКИ: 500 MA, НОМИНАЛЬНОЕ НАПРЯЖЕНИЕ НАГРУЗКИ: 60 VAC, 60 VDC, КОНФИГУРАЦИЯ КОНТАКТОВ РЕЛЕ: 1 FORM A (SPST-NO), ДИАПАЗОН УПРАВЛЯЮЩЕГО НАПРЯЖЕНИЯ: 1.25 VDC, УПАКОВКА / БЛОК: SOP-4, ТИП ВЫХОДА: PHOTO MOSFET, ВХОДНОЙ ТОК: 50 MA, МИНИМАЛЬНАЯ РАБОЧАЯ ТЕМПЕРАТУРА: - 40 C, МАКСИМАЛЬНАЯ РАБОЧАЯ ТЕМПЕРАТУРА: + 85 C, ДЛИНА: 4.4 MM, ШИРИНА: 4.3 MM, ВЫСОТА: 2.1 MM, СЕРИЯ: AQY23XS, ТОРГОВАЯ МАРКА: PANASONIC INDUSTRIAL DEVICES, ФОРМА КОНТАКТА: SPST (1 FORM A), НАПРЯЖЕНИЕ ИЗОЛЯЦИИ: 1.5 KV, ЧУВСТВИТЕЛЬНЫЙ К ВЛАЖНОСТИ: YES, PD - РАССЕИВАНИЕ МОЩНОСТИ: 350 MW, ПРОДУКТ: SOLID STATE RELAYS, ТИП ПРОДУКТА: SSR - SOLID STATE RELAYS, РАЗМЕР ФАБРИЧНОЙ УПАКОВКИ: 100, ПОДКАТЕГОРИЯ: RELAYS, ТИП ВЫВОДОВ: SMD/SMT, КОММЕРЧЕСКОЕ ОБОЗНАЧЕНИЕ: PHOTOMOS</t>
  </si>
  <si>
    <t>КНОПОЧНЫЕ ПЕРЕКЛЮЧАТЕЛИ НА НАПРЯЖЕНИЕ НЕ БОЛЕЕ 60 В</t>
  </si>
  <si>
    <t>КНОПОЧНЫЕ ПЕРЕКЛЮЧАТЕЛИ НА НАПРЯЖЕНИЕ 24В. КАТЕГОРИЯ ПРОДУКТА: ТАКТИЛЬНЫЕ ПЕРЕКЛЮЧАТЕЛИ, ROHS: ПОДРОБНОСТИ, С ПОДСВЕТКОЙ: NON-ILLUMINATED, ЦВЕТ ОСВЕЩЕНИЯ: -, ТИП ЛАМПЫ: -, ВИД МОНТАЖА: THROUGH HOLE, ПРИВОД: ROUND, ФУНКЦИЯ ПЕРЕКЛЮЧАТЕЛЯ: OFF - (ON), ДЕЙСТВУЮЩАЯ СИЛА: 3.5 N, НОМИНАЛЬНЫЙ ТОК: 50 MA, НОМИНАЛЬНОЕ НАПРЯЖЕНИЕ ПОСТОЯННОГО ТОКА: 24 VDC, НОМИНАЛЬНОЕ НАПРЯЖЕНИЕ ПЕРЕМЕННОГО ТОКА: -, НОМИНАЛЬНАЯ МОЩНОСТЬ: -, КЛЕММА ЗАЗЕМЛЕНИЯ: NO, ФОРМА КОНТАКТА: SPST, ТИП ВЫВОДОВ: SOLDER PIN, ЦВЕТ: BLACK, ЦВЕТ КРЫШКИ: -, ДЛИНА: 10.3 MM, ШИРИНА: 10.3 MM, ВЫСОТА: 6.4 MM, СЕРИЯ: 5G TH9, СРОК СЛУЖБЫ: 10000000 CYCLES, ПАРАМЕТРЫ IP: IP67, ТОРГОВАЯ МАРКА: APEM, МАКСИМАЛЬНАЯ РАБОЧАЯ ТЕМПЕРАТУРА: + 160 C, МИНИМАЛЬНАЯ РАБОЧАЯ ТЕМПЕРАТУРА: - 40 C, ДИАПАЗОН РАБОЧИХ ТЕМПЕРАТУР: - 40 C TO + 160 C, ТИП ПРОДУКТА: TACTILE SWITCHES, РАЗМЕР ФАБРИЧНОЙ УПАКОВКИ: 100, ПОДКАТЕГОРИЯ: SWITCHES, КОММЕРЧЕСКОЕ ОБОЗНАЧЕНИЕ: MULTIMEC, ПЕРЕМЕЩЕНИЕ: 1 MM</t>
  </si>
  <si>
    <t>5GTH935</t>
  </si>
  <si>
    <t>DIP ПЕРЕКЛЮЧАТЕЛЬ 8 ПОЗ. SMD 1.27ММ, ДЛЯ МОНТАЖА НА ПЕЧАТНУЮ ПЛАТУ. ХАРАКТЕРИСТИКИ: SMD-МОНТАЖ, КОЛИЧЕСТВО КОНТАКТНЫХ ГРУПП: 8 ПОЗИЦИИ, ШАГ,ММ: 1,27. РАБОЧЕЕ НАПРЯЖЕНИЕ,В: 24. РАБОЧИЙ ТОК,МА: 25. РАСПОЛОЖЕНИЕ КОНТАКТОВ: ПРЯМЫЕ. СОПРОТИВЛЕНИЕ КОНТАКТОВ,ОМ: 0.1. РАБОЧАЯ ТЕМПЕРАТУРА,С: -40...85.</t>
  </si>
  <si>
    <t>NHDS-08-T-V</t>
  </si>
  <si>
    <t>DIPTRONIC</t>
  </si>
  <si>
    <t>РАЗЪЕМ ДЛЯ МОНТАЖА НА ПЕЧАТНУЮ ПЛАТУ, КАТЕГОРИЯ ПРОДУКТА: РАЗЪЕМЫ PC/104, ПРОДУКТ: STACKTHROUGH, КОЛИЧЕСТВО ПОЗИЦИЙ: 64 POSITION, ТИП ВЫВОДОВ: THROUGH HOLE, МАТЕРИАЛ КОРПУСА: POLYESTER, МАТЕРИАЛ КОНТАКТА: PHOSPHOR BRONZE, ПОКРЫТИЕ КОНТАКТА: GOLD, УПАКОВКА: TUBE, СЕРИЯ: ESQ, ШАГ: 2.54 MM, ЦВЕТ КОЖУХА: BLACK, РАЗМЕР ФАБРИЧНОЙ УПАКОВКИ: 6, КОММЕРЧЕСКОЕ ОБОЗНАЧЕНИЕ: PC/104, ВЕС ИЗДЕЛИЯ: 4 G</t>
  </si>
  <si>
    <t>КАТЕГОРИЯ ПРОДУКТА: РАЗЪЕМЫ DIN 41612, ROHS: ПОДРОБНОСТИ, ПРОДУКТ: HEADERS, КОЛИЧЕСТВО ПОЗИЦИЙ: 96 POSITION, КОЛИЧЕСТВО РЯДОВ: 3 ROW, ШАГ: 2.54 MM, ТИП: TYPE C, ТИП ВЫВОДОВ: SOLDER PIN, УГОЛ МОНТАЖА: STRAIGHT, НОМИНАЛЬНЫЙ ТОК: 2 A, ПОКРЫТИЕ КОНТАКТА: GOLD, МАТЕРИАЛ КОНТАКТА: COPPER ALLOY, СЕРИЯ: DIN-SIGNAL C, УПАКОВКА: BULK, ТОРГОВАЯ МАРКА: HARTING, МАТЕРИАЛ КОРПУСА: THERMOPLASTIC (TP), ТИП ПРОДУКТА: DIN 41612 CONNECTORS, РЯДОВ ПОД НАГРУЗКОЙ: A + B + C, РАЗМЕР ФАБРИЧНОЙ УПАКОВКИ: 20, ПОДКАТЕГОРИЯ: BACKPLANE CONNECTORS, ДЛИНА СВОБОДНОГО КОНЦА: 3 MM, КОММЕРЧЕСКОЕ ОБОЗНАЧЕНИЕ: DIN-SIGNAL, ДРУГИЕ НАЗВАНИЯ ТОВАРА №: 09-03-196-6922 09 03 196 6922 9031966922</t>
  </si>
  <si>
    <t>9031966922</t>
  </si>
  <si>
    <t>9031967921</t>
  </si>
  <si>
    <t>КАТЕГОРИЯ ПРОДУКТА: РАЗЪЕМЫ DIN 41612, ROHS: ПОДРОБНОСТИ, ПРОДУКТ: RECEPTACLES, КОЛИЧЕСТВО ПОЗИЦИЙ: 64 POSITION, КОЛИЧЕСТВО РЯДОВ: 3 ROW, ШАГ: 2.54 MM, ТИП: TYPE C, ТИП ВЫВОДОВ: SOLDER LUG, УГОЛ МОНТАЖА: STRAIGHT, НОМИНАЛЬНЫЙ ТОК: 0,0833333333333333, ПОКРЫТИЕ КОНТАКТА: GOLD, МАТЕРИАЛ КОНТАКТА: COPPER ALLOY, СЕРИЯ: DIN-SIGNAL C, УПАКОВКА: TRAY, ТОРГОВАЯ МАРКА: HARTING, ТИП ПРОДУКТА: DIN 41612 CONNECTORS, РЯДОВ ПОД НАГРУЗКОЙ: A + C, РАЗМЕР ФАБРИЧНОЙ УПАКОВКИ: 27, ПОДКАТЕГОРИЯ: BACKPLANE CONNECTORS, КОММЕРЧЕСКОЕ ОБОЗНАЧЕНИЕ: DIN-SIGNAL</t>
  </si>
  <si>
    <t>КАТЕГОРИЯ ПРОДУКТА: РАЗЪЕМЫ DIN 41612, ROHS: ПОДРОБНОСТИ, ПРОДУКТ: RECEPTACLES, КОЛИЧЕСТВО ПОЗИЦИЙ: 96 POSITION, КОЛИЧЕСТВО РЯДОВ: 3 ROW, ШАГ: 2.54 MM, ТИП: TYPE C, ТИП ВЫВОДОВ: PRESS FIT, УГОЛ МОНТАЖА: STRAIGHT, НОМИНАЛЬНЫЙ ТОК: 2 A, ПОКРЫТИЕ КОНТАКТА: NICKEL, МАТЕРИАЛ КОНТАКТА: COPPER ALLOY, СЕРИЯ: DIN-SIGNAL C, ТОРГОВАЯ МАРКА: HARTING, МАТЕРИАЛ КОРПУСА: THERMOPLASTIC (TP), ТИП ПРОДУКТА: DIN 41612 CONNECTORS, РЯДОВ ПОД НАГРУЗКОЙ: A + B + C, РАЗМЕР ФАБРИЧНОЙ УПАКОВКИ: 100, ПОДКАТЕГОРИЯ: BACKPLANE CONNECTORS, ДЛИНА СВОБОДНОГО КОНЦА: 4.5 MM, КОММЕРЧЕСКОЕ ОБОЗНАЧЕНИЕ: DIN-SIGNAL, ДРУГИЕ НАЗВАНИЯ ТОВАРА №: 09-03-296-6850 09 03 296 6850 9032966850</t>
  </si>
  <si>
    <t>9032966850</t>
  </si>
  <si>
    <t>КАТЕГОРИЯ ПРОДУКТА: РАЗЪЕМЫ DIN 41612, ROHS: ПОДРОБНОСТИ, ПРОДУКТ: RECEPTACLES, КОЛИЧЕСТВО ПОЗИЦИЙ: 48 POSITION, КОЛИЧЕСТВО РЯДОВ: 3 ROW, ШАГ: 2.54 MM, ТИП: TYPE 2C, ТИП ВЫВОДОВ: SOLDER PIN, УГОЛ МОНТАЖА: STRAIGHT, НОМИНАЛЬНЫЙ ТОК: 2 A, ПОКРЫТИЕ КОНТАКТА: NICKEL, МАТЕРИАЛ КОНТАКТА: COPPER ALLOY, СЕРИЯ: DIN-SIGNAL 2C, УПАКОВКА: TRAY, ТОРГОВАЯ МАРКА: HARTING, МАТЕРИАЛ КОРПУСА: THERMOPLASTIC (TP), ТИП ПРОДУКТА: DIN 41612 CONNECTORS, РЯДОВ ПОД НАГРУЗКОЙ: A + B + C, РАЗМЕР ФАБРИЧНОЙ УПАКОВКИ: 100, ПОДКАТЕГОРИЯ: BACKPLANE CONNECTORS, ДЛИНА СВОБОДНОГО КОНЦА: 4.5 MM, КОММЕРЧЕСКОЕ ОБОЗНАЧЕНИЕ: DIN-SIGNAL, ДРУГИЕ НАЗВАНИЯ ТОВАРА №: 09-23-248-6825 09 23 248 6825 9232486825</t>
  </si>
  <si>
    <t>9232486825</t>
  </si>
  <si>
    <t>КАТЕГОРИЯ ПРОДУКТА: СОЕДИНИТЕЛИ ДЛЯ КАРТ ПАМЯТИ, ROHS: ПОДРОБНОСТИ, ПРОДУКТ: CARD CONNECTORS, ТИП КАРТЫ: MICROSD, ТИП: -, КОЛИЧЕСТВО КОНТАКТОВ: 8 CONTACT, КОЛИЧЕСТВО РЯДОВ: 1 ROW, ШАГ: 1.1 MM, ТИП ВЫВОДОВ: SMD/SMT, НОМИНАЛЬНЫЙ ТОК: 500 MA, ВИД МОНТАЖА: PCB MOUNT, ПОКРЫТИЕ КОНТАКТА: GOLD, УПАКОВКА: REEL, УПАКОВКА: CUT TAPE, УПАКОВКА: MOUSEREEL, ТОРГОВАЯ МАРКА: MOLEX, ЦВЕТ: BLACK, МАТЕРИАЛ КОНТАКТА: GOLD, МАТЕРИАЛ КОРПУСА: THERMOPLASTIC, МАКСИМАЛЬНАЯ РАБОЧАЯ ТЕМПЕРАТУРА: + 85 C, МИНИМАЛЬНАЯ РАБОЧАЯ ТЕМПЕРАТУРА: - 40 C, ОРИЕНТАЦИЯ: RIGHT ANGLE, ТИП ПРОДУКТА: MEMORY CARD CONNECTORS, СЕРИЯ: 47309, РАЗМЕР ФАБРИЧНОЙ УПАКОВКИ: 1500, ПОДКАТЕГОРИЯ: MEMORY CONNECTORS &amp; SOCKETS, НОМИНАЛЬНОЕ НАПРЯЖЕНИЕ: 5 VDC, ДРУГИЕ НАЗВАНИЯ ТОВАРА №: 473092651</t>
  </si>
  <si>
    <t>47309-2651</t>
  </si>
  <si>
    <t>КАТЕГОРИЯ ПРОДУКТА: РАЗЪЕМ НА ПЛАТУ, КЛЕММЫ И ЗАЖИМЫ, ПЛАТА-ПРОВОД, ROHS: ПОДРОБНОСТИ, ПРОДУКТ: WIRE HOUSINGS, ТИП: RECEPTACLE HOUSING, КОЛИЧЕСТВО ПОЗИЦИЙ: 4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POWER, WIRE-TO-BOARD, WIRE-TO-WIRE,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5 A, КЛАСС ОГНЕОПАСНОСТИ: UL 94 V-0, ЦВЕТ КОЖУХА: BLACK, КОРПУСА РАЗЪЕМОВ: FEMALE, МАТЕРИАЛ КОРПУСА: NYLON, ТИП ПРОДУКТА: HEADERS &amp; WIRE HOUSINGS, РАЗМЕР ФАБРИЧНОЙ УПАКОВКИ: 2500, ПОДКАТЕГОРИЯ: HEADERS &amp; WIRE HOUSINGS, НОМИНАЛЬНОЕ НАПРЯЖЕНИЕ: 600 V, ДРУГИЕ НАЗВАНИЯ ТОВАРА №: 430250400</t>
  </si>
  <si>
    <t>43025-0400</t>
  </si>
  <si>
    <t>КАТЕГОРИЯ ПРОДУКТА: СОЕДИНИТЕЛИ ДЛЯ ВВОДА/ВЫВОДА, ROHS: ПОДРОБНОСТИ, ПРОДУКТ: SFP+ CONNECTORS, ТИП РАЗЪЁМА: FEMALE, КОЛИЧЕСТВО ПОЗИЦИЙ: 20 POSITION, ШАГ: 0.8 MM, НОМИНАЛЬНОЕ НАПРЯЖЕНИЕ: 30 V, ПОКРЫТИЕ КОНТАКТА: GOLD, ВИД МОНТАЖА: PCB MOUNT, ТИП ВЫВОДОВ: SMD/SMT, УГОЛ МОНТАЖА: RIGHT ANGLE, СЕРИЯ: 74441, ПАРАМЕТРЫ IP: -, МИНИМАЛЬНАЯ РАБОЧАЯ ТЕМПЕРАТУРА: - 40 C, МАКСИМАЛЬНАЯ РАБОЧАЯ ТЕМПЕРАТУРА: + 85 C, УПАКОВКА: REEL, УПАКОВКА: CUT TAPE, УПАКОВКА: MOUSEREEL, ТОРГОВАЯ МАРКА: MOLEX, ЦВЕТ: BLACK, НОМИНАЛЬНЫЙ ТОК: 500 MA, ОСОБЕННОСТИ: HOST CONNECTOR USED WITH Z-AXIS, КЛАСС ОГНЕОПАСНОСТИ: UL 94 V-0, МАТЕРИАЛ КОРПУСА: THERMOPLASTIC (TP), ТИП ПРОДУКТА: I/O CONNECTORS, РАЗМЕР ФАБРИЧНОЙ УПАКОВКИ: 480, ПОДКАТЕГОРИЯ: I/O CONNECTORS, ТИП: SFP, ДРУГИЕ НАЗВАНИЯ ТОВАРА №: 744410010</t>
  </si>
  <si>
    <t>744410010</t>
  </si>
  <si>
    <t>КАТЕГОРИЯ ПРОДУКТА: ПРОВОДНЫЕ КЛЕММЫ И ЗАЖИМЫ, ROHS: ПОДРОБНОСТИ, ПРОДУКТ: HEADERS, ТИП: SHROUDED, КОЛИЧЕСТВО ПОЗИЦИЙ: 12 POSITION, ШАГ: 3 MM, КОЛИЧЕСТВО РЯДОВ: 2 ROW, ИНТЕРВАЛ МЕЖДУ РЯДАМИ: 3 MM, ВИД МОНТАЖА: THROUGH HOLE, ТИП ВЫВОДОВ: SOLDER PIN, УГОЛ МОНТАЖА: RIGHT ANGLE, ТИП КОНТАКТА: PIN (MALE), ПОКРЫТИЕ КОНТАКТА: TIN, СЕРИЯ: 43045, КОММЕРЧЕСКОЕ ОБОЗНАЧЕНИЕ: MICRO-FIT 3.0, ПРИМЕНЕНИЕ: WIRE-TO-BOARD, POWER,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ТИП ПРОДУКТА: HEADERS &amp; WIRE HOUSINGS, РАЗМЕР ФАБРИЧНОЙ УПАКОВКИ: 1008, ПОДКАТЕГОРИЯ: HEADERS &amp; WIRE HOUSINGS, НОМИНАЛЬНОЕ НАПРЯЖЕНИЕ: 600 V, ДРУГИЕ НАЗВАНИЯ ТОВАРА №: 430451200</t>
  </si>
  <si>
    <t>43045-1200</t>
  </si>
  <si>
    <t>КАТЕГОРИЯ ПРОДУКТА: КОЛЛЕКТОРЫ И КОРПУСА ДЛЯ ПРОВОДОВ, ROHS: ПОДРОБНЫЕ СВЕДЕНИЯ, ПРОДУКТ: ЖАТКИ, ТИП: РОЗЕТКА, КОЛИЧЕСТВО ПОЗИЦИЙ: 10 ПОЗИЦИЯ, ШАГ: 1,25 ММ, КОЛИЧЕСТВО РЯДОВ: 1 РЯД, ТИП КРЕПЛЕНИЯ: SMD/SMT, СТИЛЬ ЗАВЕРШЕНИЯ: ПРИПОЙ, УГОЛ УСТАНОВКИ: ГЕТЕРО, КОНТАКТНЫЙ ПОЛ: РАЗЪЕМ (ЖЕНСКИЙ), КОНТАКТНОЕ ПОКРЫТИЕ: ЖЕСТЬ, СЕРИИ: 502382, ТОРГОВОЕ НАЗВАНИЕ: КЛИК-МАТ, ПРИМЕНЕНИЕ: СИГНАЛ, ПРОВОД-ПЛАТА, МИНИМАЛЬНАЯ РАБОЧАЯ ТЕМПЕРАТУРА: - 40 C, МАКСИМАЛЬНАЯ РАБОЧАЯ ТЕМПЕРАТУРА: + 105 ° C, УПАКОВКА: КАТУШКА, УПАКОВКА: ОТРЕЗАТЬ ЛЕНТУ, УПАКОВКА: МЫШЕЛОВКА, ТИП АКСЕССУАРА: -, БРЕНД: MOLEX, КОНТАКТНЫЙ МАТЕРИАЛ: ЖЕСТЬ, ТИП КОНТАКТА: -, ТЕКУЩИЙ РЕЙТИНГ: 1 A, ЦВЕТ КОРПУСА: НАТУРАЛЬНЫЕ, МАТЕРИАЛ КОРПУСА: ТЕРМОПЛАСТИК (TP), ТИП ПРОДУКТА: КОЛЛЕКТОРЫ И КОРПУСА ДЛЯ ПРОВОДОВ, КОЛИЧЕСТВО В ЗАВОДСКОЙ УПАКОВКЕ: 1400, ПОДКАТЕГОРИЯ: КОЛЛЕКТОРЫ И КОРПУСА ДЛЯ ПРОВОДОВ, НОМИНАЛЬНОЕ НАПРЯЖЕНИЕ: 50 В ПЕРЕМЕННОГО/ПОСТОЯННОГО ТОКА</t>
  </si>
  <si>
    <t>502382-1070</t>
  </si>
  <si>
    <t>КАТЕГОРИЯ ПРОДУКТА: КЛЕММЫ И ЗАЖИМЫ ДЛЯ МОНТАЖА НА ПЕЧАТНУЮ ПЛАТУ, ROHS: ПОДРОБНОСТИ, ПРОДУКТ: HEADERS, ТИП: SHROUDED, КОЛИЧЕСТВО ПОЗИЦИЙ: 10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GOLD, СЕРИЯ: SEK-18, МИНИМАЛЬНАЯ РАБОЧАЯ ТЕМПЕРАТУРА: - 55 C, МАКСИМАЛЬНАЯ РАБОЧАЯ ТЕМПЕРАТУРА: + 125 C, УПАКОВКА: BULK, ТОРГОВАЯ МАРКА: HARTING, НОМИНАЛЬНЫЙ ТОК: 2 A, ЦВЕТ КОЖУХА: WHITE, ТИП ПРОДУКТА: HEADERS &amp; WIRE HOUSINGS, РАЗМЕР ФАБРИЧНОЙ УПАКОВКИ: 100, ПОДКАТЕГОРИЯ: HEADERS &amp; WIRE HOUSINGS</t>
  </si>
  <si>
    <t>9185106323</t>
  </si>
  <si>
    <t>КАТЕГОРИЯ ПРОДУКТА: ПРОВОДНЫЕ КЛЕММЫ И ЗАЖИМЫ, ROHS: ПОДРОБНОСТИ, ПРОДУКТ: HEADERS, ТИП: PIN STRIP, КОЛИЧЕСТВО ПОЗИЦИЙ: 16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8 MM, ДЛИНА КОНЕЧНОГО ЗАЖИМА: 3 MM, ПРИМЕНЕНИЕ: BOARD-TO-BOARD, МИНИМАЛЬНАЯ РАБОЧАЯ ТЕМПЕРАТУРА: - 55 C, МАКСИМАЛЬНАЯ РАБОЧАЯ ТЕМПЕРАТУРА: + 125 C, УПАКОВКА: BULK, ТОРГОВАЯ МАРКА: PRECI-DIP, МАТЕРИАЛ КОНТАКТА: BRASS, ТИП КОНТАКТА: -, НОМИНАЛЬНЫЙ ТОК: 0,125, КЛАСС ОГНЕОПАСНОСТИ: UL 94 V-0, ЦВЕТ КОЖУХА: BLACK, КОРПУСА РАЗЪЕМОВ: -, МАТЕРИАЛ КОРПУСА: POLYAMIDE (PA), ТИП ПРОДУКТА: HEADERS &amp; WIRE HOUSINGS, РАЗМЕР ФАБРИЧНОЙ УПАКОВКИ: 375, ПОДКАТЕГОРИЯ: HEADERS &amp; WIRE HOUSINGS</t>
  </si>
  <si>
    <t>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4 (C), МАТЕРИАЛ КОРПУСА: POLYBUTYLENE TEREPHTHALATE (PBT), ПОКРЫТИЕ ОБОЛОЧКИ: STEEL, ОТФИЛЬТРОВАННЫЙ: UNFILTERED, УПАКОВКА: TRAY, ТОРГОВАЯ МАРКА: HARTING, НОМИНАЛЬНЫЙ ТОК: 7 A, СХЕМА УСТАНОВКИ: C37, ТИП ПРОДУКТА: D-SUB CONNECTORS - STANDARD DENSITY, РАЗМЕР ФАБРИЧНОЙ УПАКОВКИ: 50, ПОДКАТЕГОРИЯ: D-SUB CONNECTORS. СЕРИЯ (ТИП): D-SUB</t>
  </si>
  <si>
    <t>9670375604</t>
  </si>
  <si>
    <t>РАЗЪЕМ СОЕДИНИТЕЛЬНЫЙ ДЛЯ ПРОВОДОВ И КАБЕЛЕЙ, РАЗЪЕМ СОЕДИНИТЕЛЬНЫЙ ПРОМЫШЛЕННОГО НАЗНАЧЕНИЯ, ДЛЯ ПРОВОДОВ И КАБЕЛЕЙ</t>
  </si>
  <si>
    <t>РАЗЪЕМЫ ПРОМЫШЛЕННОГО НАЗНАЧЕНИЯ. КАТЕГОРИЯ ПРОДУКТА: СВЕРХМОЩНЫЕ РАЗЪЕМЫ ПИТАНИЯ, ROHS: ПОДРОБНОСТИ, СЕРИЯ: CC69, ПРОДУКТ: CONTACTS, ТИП ПРИНАДЛЕЖНОСТЕЙ: -, РАЗЪЕМЫ, МОНТИРУЕМЫЕ НА ПЕЧАТНУЮ ПЛАТУ: -, НОМИНАЛЬНЫЙ ТОК: -, КОЛИЧЕСТВО ПОЗИЦИЙ: -, ТИП ВЫВОДОВ: CRIMP, НОМИНАЛЬНОЕ НАПРЯЖЕНИЕ: 400 VAC, ПАРАМЕТРЫ КОЖУХА/ЧЕХЛА: -, КАБЕЛЬНЫЙ ВВОД, УГЛОВОЙ: -, ТИП ВСТАВКИ/КОНТАКТА: SOCKET (FEMALE), РАЗМЕР РЕЗЬБЫ: -, МАТЕРИАЛ КОРПУСА: -, ПОКРЫТИЕ КОНТАКТА: TIN, МАТЕРИАЛ КОНТАКТА: COPPER ALLOY, МИНИМАЛЬНЫЙ СОРТАМЕНТ ПРОВОДА : 24 AWG, МАКСИМАЛЬНЫЙ СОРТАМЕНТ ПРОВОДА : 20 AWG, ПАРАМЕТРЫ IP: -, КОММЕРЧЕСКОЕ ОБОЗНАЧЕНИЕ: POWERMATE, ТОРГОВАЯ МАРКА: SAMTEC, ТИП КОНТАКТА: SOCKET (FEMALE), КЛАСС ОГНЕОПАСНОСТИ: -, ДЛЯ ИСПОЛЬЗОВАНИЯ ВМЕСТЕ С: IPBD SERIES HOUSING, ЦВЕТ КОЖУХА: -, КОРПУСА РАЗЪЕМОВ: -, МАКСИМАЛЬНАЯ РАБОЧАЯ ТЕМПЕРАТУРА: + 105 C, МИНИМАЛЬНАЯ РАБОЧАЯ ТЕМПЕРАТУРА: - 55 C, УГОЛ МОНТАЖА: -, ВИД МОНТАЖА: -, КОЛИЧЕСТВО РЯДОВ: -, ШАГ: -, ТИП ПРОДУКТА: HEAVY DUTY POWER CONNECTORS, ИНТЕРВАЛ МЕЖДУ РЯДАМИ: -, РАЗМЕР ФАБРИЧНОЙ УПАКОВКИ: 4000, ПОДКАТЕГОРИЯ: POWER CONNECTORS, ДИАПАЗОН СОРТАМЕНТА ПРОВОДОВ: 24 AWG TO 20 AWG</t>
  </si>
  <si>
    <t>CC69L-2024-01-T-SP</t>
  </si>
  <si>
    <t>РАЗЪЕМЫ ПРОМЫШЛЕННОГО НАЗНАЧЕНИЯ. КАТЕГОРИЯ ПРОДУКТА: СВЕРХМОЩНЫЕ РАЗЪЕМЫ ПИТАНИЯ, ROHS: ПОДРОБНОСТИ, СЕРИЯ: IPBD, ПРОДУКТ: HOUSINGS, ТИП ПРИНАДЛЕЖНОСТЕЙ: -, РАЗЪЕМЫ, МОНТИРУЕМЫЕ НА ПЕЧАТНУЮ ПЛАТУ: -, НОМИНАЛЬНЫЙ ТОК: -, КОЛИЧЕСТВО ПОЗИЦИЙ: 4 POSITION, ТИП ВЫВОДОВ: CRIMP, НОМИНАЛЬНОЕ НАПРЯЖЕНИЕ: -, ПАРАМЕТРЫ КОЖУХА/ЧЕХЛА: -, КАБЕЛЬНЫЙ ВВОД, УГЛОВОЙ: -, ТИП ВСТАВКИ/КОНТАКТА: FEMALE, РАЗМЕР РЕЗЬБЫ: -, МАТЕРИАЛ КОРПУСА: LIQUID CRYSTAL POLYMER (LCP), ПОКРЫТИЕ КОНТАКТА: -, МАТЕРИАЛ КОНТАКТА: -, МИНИМАЛЬНЫЙ СОРТАМЕНТ ПРОВОДА : -, МАКСИМАЛЬНЫЙ СОРТАМЕНТ ПРОВОДА : -, ПАРАМЕТРЫ IP: -, УПАКОВКА: BULK, КОММЕРЧЕСКОЕ ОБОЗНАЧЕНИЕ: POWERMATE, ТОРГОВАЯ МАРКА: SAMTEC, ТИП КОНТАКТА: -, КЛАСС ОГНЕОПАСНОСТИ: UL 94 V-0, ЦВЕТ КОЖУХА: BLACK, КОРПУСА РАЗЪЕМОВ: FEMALE, МАКСИМАЛЬНАЯ РАБОЧАЯ ТЕМПЕРАТУРА: + 105 C, МИНИМАЛЬНАЯ РАБОЧАЯ ТЕМПЕРАТУРА: - 40 C, УГОЛ МОНТАЖА: STRAIGHT, ВИД МОНТАЖА: FREE HANGING, КОЛИЧЕСТВО РЯДОВ: 2 ROW, ШАГ: 4.19 MM, ТИП ПРОДУКТА: HEAVY DUTY POWER CONNECTORS, РАЗМЕР ФАБРИЧНОЙ УПАКОВКИ: 1, ПОДКАТЕГОРИЯ: POWER CONNECTORS</t>
  </si>
  <si>
    <t>IPBD-02-D</t>
  </si>
  <si>
    <t>КАТЕГОРИЯ ПРОДУКТА: ПРОВОДНЫЕ КЛЕММЫ И ЗАЖИМЫ, ROHS: ПОДРОБНОСТИ, ПРОДУКТ: WIRE HOUSINGS, ТИП: RECEPTACLE HOUSINGS, КОЛИЧЕСТВО ПОЗИЦИЙ: 20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WIRE-TO-BOARD, WIRE-TO-WIRE, POWER,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5 A, КЛАСС ОГНЕОПАСНОСТИ: UL 94 V-0, ЦВЕТ КОЖУХА: BLACK, КОРПУСА РАЗЪЕМОВ: FEMALE, МАТЕРИАЛ КОРПУСА: POLYESTER, ТИП ПРОДУКТА: HEADERS &amp; WIRE HOUSINGS, РАЗМЕР ФАБРИЧНОЙ УПАКОВКИ: 1000, ПОДКАТЕГОРИЯ: HEADERS &amp; WIRE HOUSINGS, ДРУГИЕ НАЗВАНИЯ ТОВАРА №: 430252000</t>
  </si>
  <si>
    <t>43025-2000</t>
  </si>
  <si>
    <t>КАТЕГОРИЯ ПРОДУКТА: ПРОВОДНЫЕ КЛЕММЫ И ЗАЖИМЫ, ROHS: ПОДРОБНОСТИ, ПРОДУКТ: WIRE HOUSINGS, ТИП: RECEPTACLE HOUSINGS, КОЛИЧЕСТВО ПОЗИЦИЙ: 12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WIRE-TO-BOARD, WIRE-TO-WIRE, POWER,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5 A, КЛАСС ОГНЕОПАСНОСТИ: UL 94 V-0, ЦВЕТ КОЖУХА: BLACK, КОРПУСА РАЗЪЕМОВ: FEMALE, МАТЕРИАЛ КОРПУСА: POLYESTER, ТИП ПРОДУКТА: HEADERS &amp; WIRE HOUSINGS, РАЗМЕР ФАБРИЧНОЙ УПАКОВКИ: 1500, ПОДКАТЕГОРИЯ: HEADERS &amp; WIRE HOUSINGS, ДРУГИЕ НАЗВАНИЯ ТОВАРА №: 430251200</t>
  </si>
  <si>
    <t>43025-1200</t>
  </si>
  <si>
    <t>КАТЕГОРИЯ ПРОДУКТА: ПРОВОДНЫЕ КЛЕММЫ И ЗАЖИМЫ, ROHS: ПОДРОБНОСТИ, ПРОДУКТ: WIRE HOUSINGS, ТИП: RECEPTACLE HOUSINGS, КОЛИЧЕСТВО ПОЗИЦИЙ: 2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WIRE-TO-BOARD, WIRE-TO-WIRE, POWER,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5 A, КЛАСС ОГНЕОПАСНОСТИ: UL 94 V-0, ЦВЕТ КОЖУХА: BLACK, КОРПУСА РАЗЪЕМОВ: FEMALE, МАТЕРИАЛ КОРПУСА: NYLON, ТИП ПРОДУКТА: HEADERS &amp; WIRE HOUSINGS, РАЗМЕР ФАБРИЧНОЙ УПАКОВКИ: 5000, ПОДКАТЕГОРИЯ: HEADERS &amp; WIRE HOUSINGS, ДРУГИЕ НАЗВАНИЯ ТОВАРА №: 43025-0200-Z 0430250200</t>
  </si>
  <si>
    <t>43025-0200</t>
  </si>
  <si>
    <t>КАТЕГОРИЯ ПРОДУКТА: ПРОВОДНЫЕ КЛЕММЫ И ЗАЖИМЫ, ROHS: ПОДРОБНОСТИ, ПРОДУКТ: HEADERS, ТИП: POWER, КОЛИЧЕСТВО ПОЗИЦИЙ: 4 POSITION, ШАГ: 3 MM, КОЛИЧЕСТВО РЯДОВ: 2 ROW, ИНТЕРВАЛ МЕЖДУ РЯДАМИ: 3 MM, ВИД МОНТАЖА: MOUNTING PEG, ТИП ВЫВОДОВ: SOLDER PIN, УГОЛ МОНТАЖА: STRAIGHT, ТИП КОНТАКТА: PIN (MALE), ПОКРЫТИЕ КОНТАКТА: TIN, СЕРИЯ: 43045, КОММЕРЧЕСКОЕ ОБОЗНАЧЕНИЕ: MICRO-FIT 3.0,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(TP), ТИП ПРОДУКТА: HEADERS &amp; WIRE HOUSINGS, РАЗМЕР ФАБРИЧНОЙ УПАКОВКИ: 186, ПОДКАТЕГОРИЯ: HEADERS &amp; WIRE HOUSINGS, НОМИНАЛЬНОЕ НАПРЯЖЕНИЕ: 600 V, ДРУГИЕ НАЗВАНИЯ ТОВАРА №: 430450412</t>
  </si>
  <si>
    <t>43045-0412</t>
  </si>
  <si>
    <t>КАТЕГОРИЯ ПРОДУКТА: ПРОВОДНЫЕ КЛЕММЫ И ЗАЖИМЫ, ROHS: ПОДРОБНОСТИ, ПРОДУКТ: HEADERS, ТИП: SHROUDED, КОЛИЧЕСТВО ПОЗИЦИЙ: 12 POSITION, ШАГ: 3 MM, КОЛИЧЕСТВО РЯДОВ: 2 ROW, ИНТЕРВАЛ МЕЖДУ РЯДАМИ: 3 MM, ВИД МОНТАЖА: THROUGH HOLE, ТИП ВЫВОДОВ: SOLDER PIN, УГОЛ МОНТАЖА: STRAIGHT, ТИП КОНТАКТА: PIN (MALE), ПОКРЫТИЕ КОНТАКТА: TIN, СЕРИЯ: 43045, КОММЕРЧЕСКОЕ ОБОЗНАЧЕНИЕ: MICRO-FIT 3.0, ПРИМЕНЕНИЕ: WIRE-TO-BOARD, POWER,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(TP), ТИП ПРОДУКТА: HEADERS &amp; WIRE HOUSINGS, РАЗМЕР ФАБРИЧНОЙ УПАКОВКИ: 84, ПОДКАТЕГОРИЯ: HEADERS &amp; WIRE HOUSINGS, НОМИНАЛЬНОЕ НАПРЯЖЕНИЕ: 600 V, ДРУГИЕ НАЗВАНИЯ ТОВАРА №: 430451212</t>
  </si>
  <si>
    <t>43045-1212</t>
  </si>
  <si>
    <t>КАТЕГОРИЯ ПРОДУКТА: ПРОВОДНЫЕ КЛЕММЫ И ЗАЖИМЫ, ROHS: ПОДРОБНОСТИ, ПРОДУКТ: HEADERS, ТИП: SHROUDED, КОЛИЧЕСТВО ПОЗИЦИЙ: 2 POSITION, ШАГ: 3 MM, КОЛИЧЕСТВО РЯДОВ: 2 ROW, ИНТЕРВАЛ МЕЖДУ РЯДАМИ: 3 MM, ВИД МОНТАЖА: THROUGH HOLE, ТИП ВЫВОДОВ: SOLDER PIN, УГОЛ МОНТАЖА: STRAIGHT, ТИП КОНТАКТА: PIN (MALE), ПОКРЫТИЕ КОНТАКТА: TIN, СЕРИЯ: 43045, КОММЕРЧЕСКОЕ ОБОЗНАЧЕНИЕ: MICRO-FIT 3.0, ПРИМЕНЕНИЕ: WIRE-TO-BOARD, POWER,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(TP), ТИП ПРОДУКТА: HEADERS &amp; WIRE HOUSINGS, РАЗМЕР ФАБРИЧНОЙ УПАКОВКИ: 264, ПОДКАТЕГОРИЯ: HEADERS &amp; WIRE HOUSINGS, НОМИНАЛЬНОЕ НАПРЯЖЕНИЕ: 600 V, ДРУГИЕ НАЗВАНИЯ ТОВАРА №: 43045-0212-Z 0430450212</t>
  </si>
  <si>
    <t>43045-0212</t>
  </si>
  <si>
    <t>КАТЕГОРИЯ ПРОДУКТА: ПРОВОДНЫЕ КЛЕММЫ И ЗАЖИМЫ, ROHS: ПОДРОБНОСТИ, ПРОДУКТ: WIRE HOUSINGS, ТИП: RECEPTACLE HOUSINGS, КОЛИЧЕСТВО ПОЗИЦИЙ: 24 POSITION, ШАГ: 3 MM, КОЛИЧЕСТВО РЯДОВ: 2 ROW, ВИД МОНТАЖА: CABLE MOUNT / FREE HANGING, ТИП ВЫВОДОВ: CRIMP, ТИП КОНТАКТА: SOCKET (FEMALE), СЕРИЯ: 43025, КОММЕРЧЕСКОЕ ОБОЗНАЧЕНИЕ: MICRO-FIT 3.0, МИНИМАЛЬНАЯ РАБОЧАЯ ТЕМПЕРАТУРА: - 40 C, МАКСИМАЛЬНАЯ РАБОЧАЯ ТЕМПЕРАТУРА: + 105 C, УПАКОВКА: BULK, ТОРГОВАЯ МАРКА: MOLEX, НОМИНАЛЬНЫЙ ТОК: 5 A, КЛАСС ОГНЕОПАСНОСТИ: UL 94 V-0, ЦВЕТ КОЖУХА: BLACK, МАТЕРИАЛ КОРПУСА: POLYESTER, ТИП ПРОДУКТА: HEADERS &amp; WIRE HOUSINGS, РАЗМЕР ФАБРИЧНОЙ УПАКОВКИ: 2000, ПОДКАТЕГОРИЯ: HEADERS &amp; WIRE HOUSINGS, ДРУГИЕ НАЗВАНИЯ ТОВАРА №: 430252400</t>
  </si>
  <si>
    <t>43025-2400</t>
  </si>
  <si>
    <t>КОНТАКТ НА ПРОВОД. КАТЕГОРИЯ ПРОДУКТА: ПРОВОДНЫЕ КЛЕММЫ И ЗАЖИМЫ, ROHS: ПОДРОБНОСТИ, ПРОДУКТ: CONTACTS, ТИП: -, ВИД МОНТАЖА: CABLE MOUNT / FREE HANGING, ТИП ВЫВОДОВ: CRIMP, ТИП КОНТАКТА: SOCKET (FEMALE), ПОКРЫТИЕ КОНТАКТА: GOLD, СЕРИЯ: 43030, КОММЕРЧЕСКОЕ ОБОЗНАЧЕНИЕ: MICRO-FIT 3.0, ПРИМЕНЕНИЕ: WIRE-TO-BOARD, WIRE-TO-WIRE, POWER, СОРТАМЕНТ ПРОВОДА: 24 AWG TO 20 AWG, МИНИМАЛЬНАЯ РАБОЧАЯ ТЕМПЕРАТУРА: - 40 C, МАКСИМАЛЬНАЯ РАБОЧАЯ ТЕМПЕРАТУРА: + 105 C, УПАКОВКА: REEL, ТОРГОВАЯ МАРКА: MOLEX, МАТЕРИАЛ КОНТАКТА: TIN, ТИП КОНТАКТА: FEMALE, НОМИНАЛЬНЫЙ ТОК: 8.5 A, ЦВЕТ КОЖУХА: -, КОРПУСА РАЗЪЕМОВ: RECEPTACLE, МАТЕРИАЛ КОРПУСА: PHOSPHOR BRONZE, ТИП ПРОДУКТА: HEADERS &amp; WIRE HOUSINGS, РАЗМЕР ФАБРИЧНОЙ УПАКОВКИ: 12000, ПОДКАТЕГОРИЯ: HEADERS &amp; WIRE HOUSINGS, НОМИНАЛЬНОЕ НАПРЯЖЕНИЕ: 600 V, ДРУГИЕ НАЗВАНИЯ ТОВАРА №: 430300002</t>
  </si>
  <si>
    <t>43030-0002</t>
  </si>
  <si>
    <t>КАТЕГОРИЯ ПРОДУКТА: ПРОВОДНЫЕ КЛЕММЫ И ЗАЖИМЫ, ROHS: ПОДРОБНОСТИ, ПРОДУКТ: WIRE HOUSINGS, ТИП: RECEPTACLE HOUSINGS, КОЛИЧЕСТВО ПОЗИЦИЙ: 4 POSITION, ШАГ: 4.2 MM, КОЛИЧЕСТВО РЯДОВ: 2 ROW, ИНТЕРВАЛ МЕЖДУ РЯДАМИ: 4.2 MM, ВИД МОНТАЖА: CABLE MOUNT / FREE HANGING, ТИП ВЫВОДОВ: CRIMP, ТИП КОНТАКТА: SOCKET (FEMALE), СЕРИЯ: 5557, КОММЕРЧЕСКОЕ ОБОЗНАЧЕНИЕ: MINI-FIT JR., ПРИМЕНЕНИЕ: WIRE-TO-BOARD, WIRE-TO-WIRE, POWER, МИНИМАЛЬНАЯ РАБОЧАЯ ТЕМПЕРАТУРА: - 40 C, МАКСИМАЛЬНАЯ РАБОЧАЯ ТЕМПЕРАТУРА: + 105 C, УПАКОВКА: BULK, ТОРГОВАЯ МАРКА: MOLEX, МАТЕРИАЛ КОНТАКТА: -, ТИП КОНТАКТА: SOCKET, НОМИНАЛЬНЫЙ ТОК: 13 A, КЛАСС ОГНЕОПАСНОСТИ: UL 94 V-0, ЦВЕТ КОЖУХА: NATURAL, КОРПУСА РАЗЪЕМОВ: RECEPTACLE, МАТЕРИАЛ КОРПУСА: POLYAMIDE (PA), ТИП ПРОДУКТА: HEADERS &amp; WIRE HOUSINGS, РАЗМЕР ФАБРИЧНОЙ УПАКОВКИ: 6000, ПОДКАТЕГОРИЯ: HEADERS &amp; WIRE HOUSINGS, НОМИНАЛЬНОЕ НАПРЯЖЕНИЕ: 600 V, ДРУГИЕ НАЗВАНИЯ ТОВАРА №: 39012045 5557-04R-210 39-01-2045-PB 0039012045</t>
  </si>
  <si>
    <t>39-01-2045</t>
  </si>
  <si>
    <t>КАТЕГОРИЯ ПРОДУКТА: ПРОВОДНЫЕ КЛЕММЫ И ЗАЖИМЫ, ROHS: ПОДРОБНОСТИ, ПРОДУКТ: CONTACTS, ТИП: -, ВИД МОНТАЖА: CABLE MOUNT / FREE HANGING, ТИП ВЫВОДОВ: CRIMP, ТИП КОНТАКТА: SOCKET (FEMALE), ПОКРЫТИЕ КОНТАКТА: TIN, СЕРИЯ: 5556, КОММЕРЧЕСКОЕ ОБОЗНАЧЕНИЕ: MINI-FIT JR., ПРИМЕНЕНИЕ: WIRE-TO-BOARD, WIRE-TO-WIRE, POWER, СОРТАМЕНТ ПРОВОДА: 24 AWG TO 18 AWG, МИНИМАЛЬНАЯ РАБОЧАЯ ТЕМПЕРАТУРА: - 40 C, МАКСИМАЛЬНАЯ РАБОЧАЯ ТЕМПЕРАТУРА: + 80 C, УПАКОВКА: REEL, ТИП ПРИНАДЛЕЖНОСТЕЙ: -, ТОРГОВАЯ МАРКА: MOLEX, МАТЕРИАЛ КОНТАКТА: TIN, ТИП КОНТАКТА: FEMALE, НОМИНАЛЬНЫЙ ТОК: 0,375, ЦВЕТ КОЖУХА: -, КОРПУСА РАЗЪЕМОВ: -, МАТЕРИАЛ КОРПУСА: -, СОПРОТИВЛЕНИЕ ИЗОЛЯЦИИ: -, ТИП ФИКСАЦИИ: -, ТИП ПРОДУКТА: HEADERS &amp; WIRE HOUSINGS, РАЗМЕР ФАБРИЧНОЙ УПАКОВКИ: 4000, ПОДКАТЕГОРИЯ: HEADERS &amp; WIRE HOUSINGS, НОМИНАЛЬНОЕ НАПРЯЖЕНИЕ: 600 V, ДРУГИЕ НАЗВАНИЯ ТОВАРА №: 39000038 5556T 0039000038</t>
  </si>
  <si>
    <t>39-00-0038</t>
  </si>
  <si>
    <t>КАТЕГОРИЯ ПРОДУКТА: ПРОВОДНЫЕ КЛЕММЫ И ЗАЖИМЫ, ROHS: ПОДРОБНОСТИ, ПРОДУКТ: WIRE HOUSINGS, ТИП: RECEPTACLE HOUSINGS, КОЛИЧЕСТВО ПОЗИЦИЙ: 4 POSITION, ШАГ: 4.2 MM, КОЛИЧЕСТВО РЯДОВ: 2 ROW, ИНТЕРВАЛ МЕЖДУ РЯДАМИ: 4.2 MM, ВИД МОНТАЖА: CABLE MOUNT / FREE HANGING, ТИП ВЫВОДОВ: CRIMP, ТИП КОНТАКТА: SOCKET (FEMALE), СЕРИЯ: 5557, КОММЕРЧЕСКОЕ ОБОЗНАЧЕНИЕ: MINI-FIT JR., ПРИМЕНЕНИЕ: WIRE-TO-BOARD, WIRE-TO-WIRE, POWER, МИНИМАЛЬНАЯ РАБОЧАЯ ТЕМПЕРАТУРА: - 40 C, МАКСИМАЛЬНАЯ РАБОЧАЯ ТЕМПЕРАТУРА: + 105 C, УПАКОВКА: BULK, ТИП ПРИНАДЛЕЖНОСТЕЙ: -, ТОРГОВАЯ МАРКА: MOLEX, МАТЕРИАЛ КОНТАКТА: -, ТИП КОНТАКТА: SOCKET, НОМИНАЛЬНЫЙ ТОК: 13 A, КЛАСС ОГНЕОПАСНОСТИ: UL 94 V-2, ЦВЕТ КОЖУХА: NATURAL, КОРПУСА РАЗЪЕМОВ: FEMALE, МАТЕРИАЛ КОРПУСА: NYLON, ТИП ПРОДУКТА: HEADERS &amp; WIRE HOUSINGS, РАЗМЕР ФАБРИЧНОЙ УПАКОВКИ: 6000, ПОДКАТЕГОРИЯ: HEADERS &amp; WIRE HOUSINGS, НОМИНАЛЬНОЕ НАПРЯЖЕНИЕ: 600 V, ДРУГИЕ НАЗВАНИЯ ТОВАРА №: 39012040 5557-04R 0039012040</t>
  </si>
  <si>
    <t>39-01-2040</t>
  </si>
  <si>
    <t>СОЕДИНИТЕЛИ ЭЛЕКТРИЧЕСКИЕ ПРОМЫШЛЕННОГО НАЗНАЧЕНИЯ НА КАБЕЛЬ. ТЕХНИЧЕСКАЯ СПЕЦИФИКАЦИЯ. СЕРИЯ: MIL-DTL-38999 СЕРИЯ III, 8D; УПАКОВКА: НАСЫПЬЮ; СТАТУС ДЕТАЛИ: АКТИВЕН; ТИП РАЗЪЕМА: ШТЕКЕР, ШТЕКЕРНЫЕ КОНТАКТЫ; КОЛИЧЕСТВО ПОЗИЦИЙ: 6; РАЗМЕР КОРПУСА – ВСТАВКА: 11-98; РАЗМЕР КОРПУСА, MIL– ; ТИП КРЕПЛЕНИЯ: СВОБОДНО ПОДВЕШИВАЕМЫЙ (ВСТРОЕННЫЙ); МОНТАЖНЫЙ ЭЛЕМЕНТ – ; КОНЦЕВОЙ ОБЖИМ; ТИП КРЕПЛЕНИЯ: РЕЗЬБОВОЕ  РИЕНТАЦИЯ:N (НОРМАЛЬНАЯ); МАТЕРИАЛ КОРПУСА: АЛЮМИНИЙ; ОТДЕЛКА КОРПУСА: НИКЕЛЕМ; КОНТАКТНАЯ ОТДЕЛКА – СОПРЯГАЕМОЕ: ЗОЛОТО; ЦВЕТ: СЕРЕБРИСТЫЙ; ЗАЩИТА ОТ ПРОНИКНОВЕНИЯ: IP67 - ПЫЛЕЗАЩИТНЫЙ, ВОДОНЕПРОНИЦАЕМЫЙ; СТЕПЕНЬ ВОСПЛАМЕНЯЕМОСТИ МАТЕРИАЛА – ; ОСОБЕННОСТИ: СОЕДИНИТЕЛЬНОЙ ГАЙКИ; ЭКРАНИРОВАНИЕ: ЭКРАНИРОВАННЫЙ; НОМИНАЛЬНЫЙ ТОК: 7,5А Н; НОМИНАЛЬНОЕ НАПРЯЖЕНИЕ – ; МАТЕРИАЛ ЗАДНЕЙ ОБОЛОЧКИ, ПОКРЫТИЕ – ; ОТВЕРСТИЕ ДЛЯ КАБЕЛЯ –; КОНТАКТНЫЙ МАТЕРИАЛ: МЕДНЫЙ СПЛАВ; ТОЛЩИНА КОНТАКТНОЙ ПОВЕРХНОСТИ - СОПРЯЖЕНИЕ – ; МАТЕРИАЛ ВСТАВКИ: ТЕРМОПЛАСТИЧНЫЙ; РАБОЧАЯ ТЕМПЕРАТУРА: -65°C ~ 200°C; ДЛИНА ИЗДЕЛИЯ (ММ): 31 (ММ); СПОСОБ МОНТАЖА: КАБЕЛЬ; КЛАССИФИКАЦИЯ КОНТАКТОВ: 6СИГНАЛ; ДИАМЕТР ИЗДЕЛИЯ (ММ): 25 (ММ); КОНТАКТНЫЙ ПОЛ: ШТЫРЬ; КОЛИЧЕСТВО ПОРТОВ: 1 (ПОРТ); ТИП: ЦИРКУЛЯРНЫЙ; СЕМЬЯ: 8D; ПОЛ: PL; ОБЛАСТИ ПРИМЕНЕНИЯ: ЭЛЕКТРОТЕХНИЧЕСКАЯ, РАДИОТЕХНИЧЕСКАЯ ПРОМЫШЛЕННОСТЬ.</t>
  </si>
  <si>
    <t>8D5-11F98PN</t>
  </si>
  <si>
    <t>MIL-DTL-38999</t>
  </si>
  <si>
    <t>КАТЕГОРИЯ ПРОДУКТА: ТЕЛЕФОННЫЕ РАЗЪЕМЫ, ROHS: ПОДРОБНОСТИ, СТАНДАРТ: 3.5 MM, 1/8 IN, ТИП РАЗЪЁМА: MALE, КОЛИЧЕСТВО ПОЗИЦИЙ: 3 POSITION, ВИД МОНТАЖА: CABLE, КОНФИГУРАЦИЯ ПЕРЕКЛЮЧАТЕЛЕЙ: NOT SWITCHED, ТИП ВЫВОДОВ: SOLDER, ПОКРЫТИЕ КОНТАКТА: NICKEL, НОМИНАЛЬНОЕ НАПРЯЖЕНИЕ: ДО 50 V ПОСТОЯННОГО ТОКА, ТИП ПРИНАДЛЕЖНОСТЕЙ: -, ОРИЕНТАЦИЯ: RIGHT ANGLE, ТОРГОВАЯ МАРКА: NEUTRIK, ЦВЕТ: BLACK, МАТЕРИАЛ КОНТАКТА: BRASS, МАКСИМАЛЬНАЯ МОЩНОСТЬ ВКЛ./ВЫКЛ. КОНТАКТОВ: 15 A, ТИП ПРОДУКТА: PHONE CONNECTORS, РАЗМЕР ФАБРИЧНОЙ УПАКОВКИ: 100, ПОДКАТЕГОРИЯ: AUDIO &amp; VIDEO CONNECTORS</t>
  </si>
  <si>
    <t>LI</t>
  </si>
  <si>
    <t>ЛИХТЕНШТЕЙН</t>
  </si>
  <si>
    <t>NTP3RC</t>
  </si>
  <si>
    <t>NEUTRIK</t>
  </si>
  <si>
    <t>КАТЕГОРИЯ ПРОДУКТА: ПРОВОДНЫЕ КЛЕММЫ И ЗАЖИМЫ, ROHS: ПОДРОБНОСТИ, ПРОДУКТ: HEADERS, ТИП: RIBBON CABLE,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(ТИП): SEK, МИНИМАЛЬНАЯ РАБОЧАЯ ТЕМПЕРАТУРА: - 55 C, МАКСИМАЛЬНАЯ РАБОЧАЯ ТЕМПЕРАТУРА: + 125 C, УПАКОВКА: TRAY, ТОРГОВАЯ МАРКА: HARTING, НОМИНАЛЬНЫЙ ТОК: 2 A, ЦВЕТ КОЖУХА: WHITE, ТИП ПРОДУКТА: HEADERS &amp; WIRE HOUSINGS, РАЗМЕР ФАБРИЧНОЙ УПАКОВКИ: 100, ПОДКАТЕГОРИЯ: HEADERS &amp; WIRE HOUSINGS, ДРУГИЕ НАЗВАНИЯ ТОВАРА №: 09-18-510-6813 09 18 510 6813 9-18-510-6813</t>
  </si>
  <si>
    <t>9185106813</t>
  </si>
  <si>
    <t>РАЗЪЕМЫ ПРОМЫШЛЕННОГО НАЗНАЧЕНИЯ. КАТЕГОРИЯ ПРОДУКТА: КОМПОНЕНТЫ ШИН ДАННЫХ - СОЕДИНИТЕЛИ, ROHS: N, ТИП: JACK, ТИП КОНТАКТА: PIN (MALE), ВИД СОПРЯЖЕНИЯ: THREADED, ВИД МОНТАЖА: CABLE, ТИП ВЫВОДОВ: SOLDER, УГОЛ МОНТАЖА: STRAIGHT, МИНИМАЛЬНАЯ РАБОЧАЯ ТЕМПЕРАТУРА: - 65 C, МАКСИМАЛЬНАЯ РАБОЧАЯ ТЕМПЕРАТУРА: + 150 C, УПАКОВКА: BULK, ТОРГОВАЯ МАРКА: TE CONNECTIVITY / RAYCHEM, ТИП ПРОДУКТА: DATA BUS CONNECTORS, РАЗМЕР ФАБРИЧНОЙ УПАКОВКИ: 10, ПОДКАТЕГОРИЯ: DATA BUS COMPONENTS, ДРУГИЕ НАЗВАНИЯ ТОВАРА №: 118345-000</t>
  </si>
  <si>
    <t>DK-621-0412-P</t>
  </si>
  <si>
    <t>TE CONNECTIVITY</t>
  </si>
  <si>
    <t>РАЗЪЕМЫ ПРОМЫШЛЕННОГО НАЗНАЧЕНИЯ. КАТЕГОРИЯ ПРОДУКТА: КОМПОНЕНТЫ ШИН ДАННЫХ - СОЕДИНИТЕЛИ, ROHS: N, ТИП: PLUG, ТИП КОНТАКТА: SOCKET (FEMALE), ВИД СОПРЯЖЕНИЯ: THREADED, ВИД МОНТАЖА: CABLE, ТИП ВЫВОДОВ: SOLDER, УГОЛ МОНТАЖА: STRAIGHT, МИНИМАЛЬНАЯ РАБОЧАЯ ТЕМПЕРАТУРА: - 65 C, МАКСИМАЛЬНАЯ РАБОЧАЯ ТЕМПЕРАТУРА: + 150 C, УПАКОВКА: BULK, ТОРГОВАЯ МАРКА: TE CONNECTIVITY / RAYCHEM, ТИП ПРОДУКТА: DATA BUS CONNECTORS, РАЗМЕР ФАБРИЧНОЙ УПАКОВКИ: 10, ПОДКАТЕГОРИЯ: DATA BUS COMPONENTS, ДРУГИЕ НАЗВАНИЯ ТОВАРА №: 191045-000</t>
  </si>
  <si>
    <t>DK-621-0411-S</t>
  </si>
  <si>
    <t>КАТЕГОРИЯ ПРОДУКТА: ПРОВОДНЫЕ КЛЕММЫ И ЗАЖИМЫ, ROHS: ПОДРОБНОСТИ, ПРОДУКТ: HEADERS, ТИП: RIBBON CABLE, КОЛИЧЕСТВО ПОЗИЦИЙ: 20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(ТИП): SEK, МИНИМАЛЬНАЯ РАБОЧАЯ ТЕМПЕРАТУРА: - 55 C, МАКСИМАЛЬНАЯ РАБОЧАЯ ТЕМПЕРАТУРА: + 125 C, УПАКОВКА: BULK, ТОРГОВАЯ МАРКА: HARTING, ТИП ПРОДУКТА: HEADERS &amp; WIRE HOUSINGS, РАЗМЕР ФАБРИЧНОЙ УПАКОВКИ: 100, ПОДКАТЕГОРИЯ: HEADERS &amp; WIRE HOUSINGS, ДРУГИЕ НАЗВАНИЯ ТОВАРА №: 09-18-520-6813 09 18 520 6813 9185206813</t>
  </si>
  <si>
    <t>9185206813</t>
  </si>
  <si>
    <t>КАТЕГОРИЯ ПРОДУКТА: ПРОВОДНЫЕ КЛЕММЫ И ЗАЖИМЫ, ROHS: ПОДРОБНОСТИ, ПРОДУКТ: HEADERS, ТИП: RIBBON CABLE, КОЛИЧЕСТВО ПОЗИЦИЙ: 50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(ТИП): SEK, СОРТАМЕНТ ПРОВОДА: 28 AWG TO 26 AWG, МИНИМАЛЬНАЯ РАБОЧАЯ ТЕМПЕРАТУРА: - 55 C, МАКСИМАЛЬНАЯ РАБОЧАЯ ТЕМПЕРАТУРА: + 125 C, УПАКОВКА: BULK, ТОРГОВАЯ МАРКА: HARTING, МАТЕРИАЛ КОНТАКТА: COPPER ALLOY, НОМИНАЛЬНЫЙ ТОК: 2.5 A, КЛАСС ОГНЕОПАСНОСТИ: UL 94 V-0, ЦВЕТ КОЖУХА: BEIGE, МАТЕРИАЛ КОРПУСА: THERMOPLASTIC (TP), СОПРОТИВЛЕНИЕ ИЗОЛЯЦИИ: 10 GOHMS, ТИП ПРОДУКТА: HEADERS &amp; WIRE HOUSINGS, РАЗМЕР ФАБРИЧНОЙ УПАКОВКИ: 100, ПОДКАТЕГОРИЯ: HEADERS &amp; WIRE HOUSINGS, НОМИНАЛЬНОЕ НАПРЯЖЕНИЕ: 320 V</t>
  </si>
  <si>
    <t>9185506813</t>
  </si>
  <si>
    <t>КАТЕГОРИЯ ПРОДУКТА: СОЕДИНИТЕЛИ D-SUB MICRO-D, ROHS: ПОДРОБНОСТИ, ТИП РАЗЪЁМА: MALE, КОЛИЧЕСТВО ПОЗИЦИЙ: 9 POSITION, КОЛИЧЕСТВО РЯДОВ: 2 ROW, ТИП ВЫВОДОВ: SOLDER CUP, УГОЛ МОНТАЖА: RIGHT ANGLE, ВИД МОНТАЖА: PANEL MOUNT, УПАКОВКА: TRAY, ТОРГОВАЯ МАРКА: NORCOMP, МАТЕРИАЛ КОНТАКТА: BRASS, ПОКРЫТИЕ КОНТАКТА: GOLD, НОМИНАЛЬНЫЙ ТОК: 2 A, ИЗОЛЯЦИЯ: INSULATED, ШАГ: 1.27 MM, ТИП ПРОДУКТА: MICRO-D D-SUB CONNECTORS, СЕРИЯ: 58Y-M, МАТЕРИАЛ КОРПУСА: BRASS, ПОКРЫТИЕ ОБОЛОЧКИ: NICKEL, РАЗМЕР ФАБРИЧНОЙ УПАКОВКИ: 110, ПОДКАТЕГОРИЯ: D-SUB CONNECTORS, КОММЕРЧЕСКОЕ ОБОЗНАЧЕНИЕ: MICRO-D (MACHINED), НАПРЯЖЕНИЕ: ДО 60 VDC ПОСТОЯННОГО ТОКА, СОРТАМЕНТ ПРОВОДА: 26 AWG</t>
  </si>
  <si>
    <t>580-M09-103L001</t>
  </si>
  <si>
    <t>NORCOMP</t>
  </si>
  <si>
    <t>КАТЕГОРИЯ ПРОДУКТА: СОЕДИНИТЕЛИ D-SUB MICRO-D, ROHS: ПОДРОБНОСТИ, ТИП РАЗЪЁМА: MALE, КОЛИЧЕСТВО ПОЗИЦИЙ: 15 POSITION, КОЛИЧЕСТВО РЯДОВ: 2 ROW, ТИП ВЫВОДОВ: SOLDER CUP, УГОЛ МОНТАЖА: RIGHT ANGLE, ВИД МОНТАЖА: PANEL MOUNT, УПАКОВКА: TRAY, ТОРГОВАЯ МАРКА: NORCOMP, МАТЕРИАЛ КОНТАКТА: BRASS, ПОКРЫТИЕ КОНТАКТА: GOLD, НОМИНАЛЬНЫЙ ТОК: 2А, ИЗОЛЯЦИЯ: INSULATED, ШАГ: 1.27 MM, ТИП ПРОДУКТА: MICRO-D D-SUB CONNECTORS, СЕРИЯ: 58Y-M, МАТЕРИАЛ КОРПУСА: BRASS, ПОКРЫТИЕ ОБОЛОЧКИ: NICKEL, РАЗМЕР ФАБРИЧНОЙ УПАКОВКИ: 90, ПОДКАТЕГОРИЯ: D-SUB CONNECTORS, КОММЕРЧЕСКОЕ ОБОЗНАЧЕНИЕ: MICRO-D (MACHINED), НАПРЯЖЕНИЕ: ДО 60 VDC ПОСТОЯННОГО ТОКА, СОРТАМЕНТ ПРОВОДА: 26 AWG</t>
  </si>
  <si>
    <t>580-M15-103L001</t>
  </si>
  <si>
    <t>ЧАСТИ СОЕДИНИТЕЛЬНЫХ РАЗЪЕМОВ D-SUB</t>
  </si>
  <si>
    <t>КАТЕГОРИЯ ПРОДУКТА: КОРПУСА РАЗЪЕМОВ D-SUB, ROHS: ПОДРОБНОСТИ, ТИП: TWO PIECE BACKSHELL, РАЗМЕР ОБОЛОЧКИ: 3 (B), КАБЕЛЬНЫЙ ВВОД, УГЛОВОЙ: SIDE ENTRY, КОЛИЧЕСТВО КАБЕЛЬНЫХ ВВОДОВ: 1 ENTRY, МАТЕРИАЛ КОРПУСА: ZINC, КОЛИЧЕСТВО ПОЗИЦИЙ: 25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 ДРУГИЕ НАЗВАНИЯ ТОВАРА №: 09-67-025-0333 09 67 025 0333 9670250333</t>
  </si>
  <si>
    <t>9670250333</t>
  </si>
  <si>
    <t>КАТЕГОРИЯ ПРОДУКТА: КОРПУСА РАЗЪЕМОВ D-SUB, ROHS: ПОДРОБНОСТИ, ТИП: TWO PIECE BACKSHELL, РАЗМЕР ОБОЛОЧКИ: 3 (B), КАБЕЛЬНЫЙ ВВОД, УГЛОВОЙ: TOP ENTRY, КОЛИЧЕСТВО КАБЕЛЬНЫХ ВВОДОВ: 1 ENTRY, МАТЕРИАЛ КОРПУСА: THERMOPLASTIC (TP), КОЛИЧЕСТВО ПОЗИЦИЙ: 25 POSITION, ПАРАМЕТРЫ IP: -, УПАКОВКА: BULK, ТОРГОВАЯ МАРКА: HARTING, ОТФИЛЬТРОВАННЫЙ: -, ТИП ПРОДУКТА: D-SUB BACKSHELLS, РАЗМЕР ФАБРИЧНОЙ УПАКОВКИ: 10, ПОДКАТЕГОРИЯ: D-SUB CONNECTORS, ДРУГИЕ НАЗВАНИЯ ТОВАРА №: 09-67-025-0424 09 67 025 0424 9670250424</t>
  </si>
  <si>
    <t>9670250424</t>
  </si>
  <si>
    <t>КАТЕГОРИЯ ПРОДУКТА: КОРПУСА РАЗЪЕМОВ D-SUB, ROHS: ПОДРОБНОСТИ, ТИП: TWO PIECE BACKSHELL, РАЗМЕР ОБОЛОЧКИ: 4 (C), КАБЕЛЬНЫЙ ВВОД, УГЛОВОЙ: STRAIGHT, КОЛИЧЕСТВО КАБЕЛЬНЫХ ВВОДОВ: 1 ENTRY, МАТЕРИАЛ КОРПУСА: METAL, КОЛИЧЕСТВО ПОЗИЦИЙ: 37 POSITION, ПАРАМЕТРЫ IP: -, УПАКОВКА: BULK, ТОРГОВАЯ МАРКА: HARTING, ДИАМЕТР КАБЕЛЯ: 11.7 MM, ОТФИЛЬТРОВАННЫЙ: -, АППАРАТНОЕ ОБОРУДОВАНИЕ: SLOT HEAD JACKSCREWS, ТИП ПРОДУКТА: D-SUB BACKSHELLS, РАЗМЕР ФАБРИЧНОЙ УПАКОВКИ: 10, ПОДКАТЕГОРИЯ: D-SUB CONNECTORS, ДРУГИЕ НАЗВАНИЯ ТОВАРА №: 09-67-037-0343 09 67 037 0343 9670370343</t>
  </si>
  <si>
    <t>9670370343</t>
  </si>
  <si>
    <t>КАТЕГОРИЯ ПРОДУКТА: КОРПУСА РАЗЪЕМОВ D-SUB, ROHS: ПОДРОБНОСТИ, ТИП: TWO PIECE BACKSHELL, РАЗМЕР ОБОЛОЧКИ: 5 (D), КАБЕЛЬНЫЙ ВВОД, УГЛОВОЙ: STRAIGHT, КОЛИЧЕСТВО КАБЕЛЬНЫХ ВВОДОВ: 1 ENTRY, МАТЕРИАЛ КОРПУСА: THERMOPLASTIC (TP), КОЛИЧЕСТВО ПОЗИЦИЙ: 50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t>
  </si>
  <si>
    <t>9670500424</t>
  </si>
  <si>
    <t>ДИОД ШОТТКИ, КАТЕГОРИЯ ПРОДУКТА: ДИОДЫ И ВЫПРЯМИТЕЛИ ШОТТКИ, ПРОДУКТ: SCHOTTKY RECTIFIERS, ВИД МОНТАЖА: SMD/SMT, УПАКОВКА / БЛОК: SMA (DO-214AC), КОНФИГУРАЦИЯ: SINGLE, ТЕХНОЛОГИЯ: SI, IF - ПРЯМОЙ ТОК: 1.5 A, VRRM - ПОВТОРЯЮЩЕЕСЯ ОБРАТНОЕ НАПРЯЖЕНИЕ: 60 V, VF - ПРЯМОЕ НАПРЯЖЕНИЕ: 0.71 V, IFSM - УДАРНЫЙ ПРЯМОЙ ТОК: 40 A, IR - ОБРАТНЫЙ ТОК : 500 UA, МИНИМАЛЬНАЯ РАБОЧАЯ ТЕМПЕРАТУРА: - 55 C, МАКСИМАЛЬНАЯ РАБОЧАЯ ТЕМПЕРАТУРА: + 150 C, УПАКОВКА: CUT TAPE, УПАКОВКА: MOUSEREEL, УПАКОВКА: REEL, ВЫСОТА: 2.44 MM, ДЛИНА: 4.6 MM, ТИП: SCHOTTKY DIODE, ШИРИНА: 2.9 MM, РАЗМЕР ФАБРИЧНОЙ УПАКОВКИ: 7500, ДРУГИЕ НАЗВАНИЯ ТОВАРА №: 10MQ060NTRPBF, ВЕС ИЗДЕЛИЯ: 106 MG</t>
  </si>
  <si>
    <t>VS-10MQ060NTRPBF</t>
  </si>
  <si>
    <t>КАТЕГОРИЯ ПРОДУКТА: ВЫПРЯМИТЕЛИ, ROHS: ПОДРОБНОСТИ, ТИП КРЕПЛЕНИЯ: СМД/СМТ, УПАКОВКА/КОРОБКА: ДО-213АБ, VR - ОБРАТНОЕ НАПРЯЖЕНИЕ: 200 В, ЕСЛИ - ПРЯМОЙ ТОК: 1 А, ТИП: СТАНДАРТНЫЙ ВОССТАНОВИТЕЛЬНЫЙ ВЫПРЯМИТЕЛЬ, КОНФИГУРАЦИЯ: ОДИНОКИЙ, VF - ПРЯМОЕ НАПРЯЖЕНИЕ: 1,1 В, МАКСИМУМ. ИМПУЛЬСНЫЙ ТОК: 40А, IR - ОБРАТНЫЙ ТОК: 5 МКА, ВРЕМЯ ВОССТАНОВЛЕНИЯ: 1,5 МС, МИНИМАЛЬНАЯ РАБОЧАЯ ТЕМПЕРАТУРА: - 50С, МАКСИМАЛЬНАЯ РАБОЧАЯ ТЕМПЕРАТУРА: + 175 °С, УПАКОВКА: КАТУШКА, УПАКОВКА: РАЗРЕЗАТЬ ЛЕНТУ, УПАКОВКА: МЫШЬКАТУШКА, МАРКА: ДИОТЕК ПОЛУПРОВОДНИК, ТОВАР: ВЫПРЯМИТЕЛИ, ТИП ПРОДУКТА: ВЫПРЯМИТЕЛИ, КОЛИЧЕСТВО В УПАКОВКЕ НА УСЛОВИЯХ ФРАНКО-ЗАВОД: 5000, ПОДКАТЕГОРИЯ: ДИОДЫ И ВЫПРЯМИТЕЛИ, ТОРГОВОЕ НАЗВАНИЕ: СМ4003, ЕДИНИЦА ИЗМЕРЕНИЯ: 198МГ, PD - РАССЕИВАЕМАЯ МОЩНОСТЬ: 10 МКВТ, ТИП ПРОДУКТА: ИС АНАЛОГОВОГО ПЕРЕКЛЮЧАТЕЛЯ, ЗАВОДСКАЯ УПАКОВКА: 3000, ПОДКАТЕГОРИЯ: ИС ПЕРЕКЛЮЧАТЕЛЯ, ПОТРЕБЛЯЕМЫЙ ТОК - МАКС.: 1 МКА, ТИП ПОСТАВКИ: ОДИНАРНОЕ ПИТАНИЕ, ДВОЙНОЕ ПИТАНИЕ, ПЕРЕКЛЮЧАТЕЛЬ ПОСТОЯННОГО ТОКА: 100 МА, ШИРИНА: 1,6 ММ, ЕДИНИЦА ИЗМЕРЕНИЯ: 36 МГ,</t>
  </si>
  <si>
    <t>SM4003</t>
  </si>
  <si>
    <t>HB</t>
  </si>
  <si>
    <t>ДИОД, КАТЕГОРИЯ ПРОДУКТА: ДИОДЫ - ОБЩЕГО НАЗНАЧЕНИЯ, УПРАВЛЕНИЕ ПИТАНИЕМ, КОММУТАЦИЯ; ВИД МОНТАЖА: SMD/SMT; УПАКОВКА / БЛОК: SOD-80; ПИКОВОЕ ОБРАТНОЕ НАПРЯЖЕНИЕ: 100 V; МАКСИМАЛЬНЫЙ ТОК ПЕРЕГРУЗКИ: 2 A; IF - ПРЯМОЙ ТОК: 0.2 A; КОНФИГУРАЦИЯ: SINGLE; ВРЕМЯ ВОССТАНОВЛЕНИЯ: 4 NS; VF - ПРЯМОЕ НАПРЯЖЕНИЕ: 1 V; IR - ОБРАТНЫЙ ТОК : 0.025 UA; МИНИМАЛЬНАЯ РАБОЧАЯ ТЕМПЕРАТУРА: - 65 C; МАКСИМАЛЬНАЯ РАБОЧАЯ ТЕМПЕРАТУРА: + 175 C; СЕРИЯ: LL4148; УПАКОВКА: REEL; УПАКОВКА: CUT TAPE; УПАКОВКА: MOUSEREEL; ВЫСОТА: 1.5 MM; ДЛИНА: 3.6 MM; РАЗМЕР ФАБРИЧНОЙ УПАКОВКИ:РАЗМЕР ФАБРИЧНОЙ УПАКОВКИ: 2500; ТИП: SMALL SIGNAL SWITCHING DIODE; VR - ОБРАТНОЕ НАПРЯЖЕНИЕ: 100 V; ШИРИНА: 1.5 MM; ВЕС ИЗДЕЛИЯ: 52 MG</t>
  </si>
  <si>
    <t>LL4148</t>
  </si>
  <si>
    <t>КАТЕГОРИЯ ПРОДУКТА: ВЫПРЯМИТЕЛИ, ROHS: ПОДРОБНОСТИ, ВИД МОНТАЖА: SMD/SMT, УПАКОВКА / БЛОК: DO-214AC, VR - ОБРАТНОЕ НАПРЯЖЕНИЕ: 400 V, IF - ПРЯМОЙ ТОК: 0,0416666666666667, ТИП: FAST RECOVERY RECTIFIERS, КОНФИГУРАЦИЯ: SINGLE, VF - ПРЯМОЕ НАПРЯЖЕНИЕ: 1.3 V, МАКСИМАЛЬНЫЙ ТОК ПЕРЕГРУЗКИ: 30 A, IR - ОБРАТНЫЙ ТОК : 5 UA, ВРЕМЯ ВОССТАНОВЛЕНИЯ: 35 NS, МИНИМАЛЬНАЯ РАБОЧАЯ ТЕМПЕРАТУРА: - 55 C, МАКСИМАЛЬНАЯ РАБОЧАЯ ТЕМПЕРАТУРА: + 150 C, СЕРИЯ: ES1G, УПАКОВКА: REEL, УПАКОВКА: CUT TAPE, УПАКОВКА: MOUSEREEL, ТОРГОВАЯ МАРКА: ONSEMI / FAIRCHILD, ВЫСОТА: 2.2 MM, ДЛИНА: 4.75 MM, PD - РАССЕИВАНИЕ МОЩНОСТИ: 1.47 W, ПРОДУКТ: RECTIFIERS, ТИП ПРОДУКТА: RECTIFIERS, РАЗМЕР ФАБРИЧНОЙ УПАКОВКИ: 7500, ПОДКАТЕГОРИЯ: DIODES &amp; RECTIFIERS, ШИРИНА: 2.95 MM</t>
  </si>
  <si>
    <t>ES1G</t>
  </si>
  <si>
    <t>ДИОД ШОТТКИ, КАТЕГОРИЯ ПРОДУКТА: ДИОДЫ И ВЫПРЯМИТЕЛИ ШОТТКИ; ПРОДУКТ: SCHOTTKY RECTIFIERS; ВИД МОНТАЖА: THROUGH HOLE; УПАКОВКА / БЛОК: TO-247AC-3; КОНФИГУРАЦИЯ: DUAL COMMON CATHODE; ТЕХНОЛОГИЯ: SI; IF - ПРЯМОЙ ТОК: 40 A; VRRM - ПОВТОРЯЮЩЕЕСЯ ОБРАТНОЕ НАПРЯЖЕНИЕ: 60 V; VF - ПРЯМОЕ НАПРЯЖЕНИЕ: 490 MV; IFSM - УДАРНЫЙ ПРЯМОЙ ТОК: 3.2 KA; IR - ОБРАТНЫЙ ТОК : 96 MA; МИНИМАЛЬНАЯ РАБОЧАЯ ТЕМПЕРАТУРА: - 55 C; МАКСИМАЛЬНАЯ РАБОЧАЯ ТЕМПЕРАТУРА: + 150 C; РАЗМЕР ФАБРИЧНОЙ УПАКОВКИ: 500; VR - ОБРАТНОЕ НАПРЯЖЕНИЕ: 60 V; ВЕС ИЗДЕЛИЯ: 6 G</t>
  </si>
  <si>
    <t>VS-40CPQ060-N3</t>
  </si>
  <si>
    <t>КАТЕГОРИЯ ПРОДУКТА: ДИОДЫ И ВЫПРЯМИТЕЛИ ШОТТКИ, ROHS: ПОДРОБНОСТИ, УПАКОВКА: REEL, ТОРГОВАЯ МАРКА: NEXPERIA, ТИП ПРОДУКТА: SCHOTTKY DIODES &amp; RECTIFIERS, РАЗМЕР ФАБРИЧНОЙ УПАКОВКИ: 10000, ПОДКАТЕГОРИЯ: DIODES &amp; RECTIFIERS, ДРУГИЕ НАЗВАНИЯ ТОВАРА №: 934057098135</t>
  </si>
  <si>
    <t>PMEG3002AEB</t>
  </si>
  <si>
    <t>КАТЕГОРИЯ ПРОДУКТА: СТАБИЛИТРОНЫ, ROHS: ПОДРОБНОСТИ, СЕРИЯ: BZX884, ВИД МОНТАЖА: SMD/SMT, УПАКОВКА / БЛОК: DFN-1006-2, VZ - НАПРЯЖЕНИЕ ТУННЕЛЬНОГО ПРОБОЯ P-N-ПЕРЕХОДА: 15 V, ДОПУСТИМОЕ ОТКЛОНЕНИЕ НАПРЯЖЕНИЯ: 0,05, PD - РАССЕИВАНИЕ МОЩНОСТИ: 250 MW, ЗЕНЕРОВСКИЙ ТОК: 50 NA, ZZ - ПОЛНОЕ СОПРОТИВЛЕНИЕ ДИОДА ПРИ ЛАВИННОМ ПРОБОЕ: 15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ТОРГОВАЯ МАРКА: NEXPERIA, ВЫСОТА: 0.5 MM, IR - МАКСИМАЛЬНЫЙ ОБРАТНЫЙ ТОК УТЕЧКИ: 50 NA, IR - ОБРАТНЫЙ ТОК : 50 NA, ДЛИНА: 1 MM, ТИП ПРОДУКТА: ZENER DIODES, РАЗМЕР ФАБРИЧНОЙ УПАКОВКИ: 10000, ПОДКАТЕГОРИЯ: DIODES &amp; RECTIFIERS, VF - ПРЯМОЕ НАПРЯЖЕНИЕ: 900 MV, ТЕМПЕРАТУРНЫЙ КОЭФФИЦИЕНТ НАПРЯЖЕНИЯ: 10.7 MV/K, ШИРИНА: 0.6 MM, ДРУГИЕ НАЗВАНИЯ ТОВАРА №: 934057228315</t>
  </si>
  <si>
    <t>BZX884-C15</t>
  </si>
  <si>
    <t>ДИОДЫ ПОДАВИТЕЛИ ЭЛЕКТРОСТАТИЧЕСКОГО РАЗРЯДА. ПРЕДСТАВЛЯЮТ СОБОЙ ЛИНЕЙНЫЕ, ДВУНАПРАВЛЕННЫЕ, ПОДАВИТЕЛИ ПЕРЕХОДНОГО НАПРЯЖЕНИЯ. ОПИСАНИЯ: ESD5451N - ЭТО ДВУНАПРАВЛЕННЫЙ TVS (ПЕРЕХОДНОЕ НАПРЯЖЕНИЕ ПОДАВИТЕЛЬ). ОН СПЕЦИАЛЬНО РАЗРАБОТАН ДЛЯ ЗАЩИТЫ ЧУВСТВИТЕЛЬНЫХ ЭЛЕКТРОННЫХ КОМПОНЕНТОВ, ПОДКЛЮЧЕННЫХ К НИЗКОСКОРОСТНЫМ ЛИНИЯМ ПЕРЕДАЧИ ДАННЫХ И ЛИНИЯМ УПРАВЛЕНИЯ, ОТ ЧРЕЗМЕРНОГО НАПРЯЖЕНИЯ, ВЫЗВАННОГО ЭЛЕКТРОСТАТИЧЕСКИМ РАЗРЯДОМ (ЭЛЕКТРОСТАТИЧЕСКИЙ РАЗРЯД), EFT (БЫСТРЫЕ ЭЛЕКТРИЧЕСКИЕ ПЕРЕХОДНЫЕ ПРОЦЕССЫ) И МОЛНИЯ.ТЕХНИЧЕСКИЕ ПАРАМЕТРЫ: ПРОБИВНОЕ НАПРЯЖЕНИЕ: 5,1В; НАПРЯЖЕНИЕ ЗАЖИМА: 10В; ПИКОВЫЙ ИМПУЛЬСНЫЙ ТОК: 8A (8/20US); ПОЛЯРНОСТЬ: ДВУНАПРАВЛЕННАЯ; РАБОЧЕЕ НАПРЯЖЕНИЕ: 5В.</t>
  </si>
  <si>
    <t>ESD5451N-2/TR</t>
  </si>
  <si>
    <t>WILLSEMI</t>
  </si>
  <si>
    <t>КАТЕГОРИЯ ПРОДУКТА: ДИОДЫ И ВЫПРЯМИТЕЛИ ШОТТКИ, ROHS: ПОДРОБНОСТИ, ТОВАР: ДИОДЫ ШОТТКИ, ТИП МОНТАЖА: СМД/СМТ, ПОСЫЛКА/КЕЙС: СОД-123-2, КОНФИГУРАЦИЯ: ОДИНОКИЙ, ТЕХНОЛОГИИ: СИ, ЕСЛИ - ПРЯМОЙ ТОК: 500 МА, VRRM - ПОВТОРЯЮЩЕЕСЯ ОБРАТНОЕ НАПРЯЖЕНИЕ: 40 В, VF - ПРЯМОЕ НАПРЯЖЕНИЕ: 620 МВ, IFSM - ПРЯМОЙ ИМПУЛЬСНЫЙ ТОК: 5,5 А, IR - ОБРАТНЫЙ ТОК: 20 МКА, МИНИМАЛЬНАЯ РАБОЧАЯ ТЕМПЕРАТУРА: - 55 С, МАКСИМАЛЬНАЯ РАБОЧАЯ ТЕМПЕРАТУРА: + 150 С, СЕРИИ: MBR0540, УПАКОВКА: КАТУШКА, УПАКОВКА: РАЗРЕЗАТЬ ЛЕНТУ, УПАКОВКА: МЫШЬКАТУШКА, МАРКА: ОНСЕМИ, ВЫСОТА: 1,12 ММ, ДЛИНА: 2,69 ММ, ТИП ПРОДУКТА: ДИОДЫ И ВЫПРЯМИТЕЛИ ШОТТКИ, ЗАВОДСКАЯ УПАКОВКА: 3000, ПОДКАТЕГОРИЯ: ДИОДЫ И ВЫПРЯМИТЕЛИ, СТИЛЬ ОКОНЧАНИЯ: СМД/СМТ, ТИП: ДИОД ШОТТКИ, ШИРИНА: 1,6 ММ, ЧАСТЬ # ПСЕВДОНИМЫ: MBR0540T3G, ЕДИНИЦА ИЗМЕРЕНИЯ: 30 МГ,</t>
  </si>
  <si>
    <t>MBR0540T1G</t>
  </si>
  <si>
    <t>ТИП ПРОДУКТОВ: MA3X71600L. ОПИСАНИЕ: DIODE ARRAY SCHOTTKY 30V MINI3. НАПРЯЖЕНИЕ - FORWARD (VF) (МАКС) @ ЕСЛИ: 1V @ 30MA. НАПРЯЖЕНИЕ ПИТАНИЯ - DC REVERSE (VR) (МАКС): 30V. ПОСТАВЩИК УПАКОВКА УСТРОЙСТВА: MINI3-G1. СКОРОСТЬ: SMALL SIGNAL =&lt; 200MA (IO), ANY SPEED. ОБРАТНОЕ ВРЕМЯ ВОССТАНОВЛЕНИЯ (ТИР): 1NS.  ПАКОВКА: TAPE &amp; REEL (TR). УПАКОВКА /TO-236-3, SC-59, SOT-23-3. ДРУГИЕ НАЗВАНИЯ: MA3X71600LTR, MA716-(TX), MA716-TX, MA716TR, MA716TR-ND. РАБОЧАЯ ТЕМПЕРАТУРА - СОЕДИНЕНИЕ: 125°C (MAX). ТИП УСТАНОВКИ: SURFACE MOUNT. УРОВЕНЬ ЧУВСТВИТЕЛЬНОСТИ ВЛАГИ (MSL): 1 (UNLIMITED). СТАТУС ROHS: LEAD FREE / ROHS COMPLIANT. ДИОД ТИП: SCHOTTKY. ДИОД КОНФИГУРАЦИЯ: 1 PAIR SERIES CONNECTION. ПОДРОБНОЕ ОПИСАНИЕ: DIODE ARRAY 1 PAIR SERIES CONNECTION SCHOTTKY 30V 30MA (DC) SURFACE MOUNT TO-236-3, SC-59, SOT-23-3. ТОК - ОБРАТНЫЙ УТЕЧКИ @ VR: 1µA @ 30V. ТЕКУЩИЙ - СРЕДНИЙ ВЫПРЯМЛЕННЫЙ (IO) (ЗА DIODE): 30MA (DC). НОМЕР БАЗОВОГО НОМЕРА: MA3X716.</t>
  </si>
  <si>
    <t>MA3X71600L</t>
  </si>
  <si>
    <t>КАТЕГОРИЯ ПРОДУКТА: ДИОДЫ И ВЫПРЯМИТЕЛИ ШОТТКИ, ROHS: ПОДРОБНОСТИ, ПРОДУКТ: SCHOTTKY RECTIFIERS, ВИД МОНТАЖА: SMD/SMT, УПАКОВКА / БЛОК: SMA (DO-214AC), КОНФИГУРАЦИЯ: SINGLE, ТЕХНОЛОГИЯ: SI, IF - ПРЯМОЙ ТОК: 1 A, VRRM - ПОВТОРЯЮЩЕЕСЯ ОБРАТНОЕ НАПРЯЖЕНИЕ: 40 V, VF - ПРЯМОЕ НАПРЯЖЕНИЕ: 620 MV, IFSM - УДАРНЫЙ ПРЯМОЙ ТОК: 120 A, IR - ОБРАТНЫЙ ТОК : 500 UA, МИНИМАЛЬНАЯ РАБОЧАЯ ТЕМПЕРАТУРА: - 55 C, МАКСИМАЛЬНАЯ РАБОЧАЯ ТЕМПЕРАТУРА: + 150 C, УПАКОВКА: REEL, УПАКОВКА: CUT TAPE, УПАКОВКА: MOUSEREEL, ТОРГОВАЯ МАРКА: VISHAY SEMICONDUCTORS, ВЫСОТА: 2.44 MM, ДЛИНА: 4.6 MM, ТИП ПРОДУКТА: SCHOTTKY DIODES &amp; RECTIFIERS, РАЗМЕР ФАБРИЧНОЙ УПАКОВКИ: 7500, ПОДКАТЕГОРИЯ: DIODES &amp; RECTIFIERS, ШИРИНА: 2.9 MM, ДРУГИЕ НАЗВАНИЯ ТОВАРА №: 10MQ040NTRPBF</t>
  </si>
  <si>
    <t>VS-10MQ040NTRPBF</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</si>
  <si>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342 V; КОЛИЧЕСТВО КАНАЛОВ: 1 CHANNEL; ТИП ВЫВОДОВ: AXIAL; УПАКОВКА / БЛОК: DO-201-2; НАПРЯЖЕНИЕ ПРОБОЯ: 380 V; НАПРЯЖЕНИЕ ФИКСАЦИИ: 548 V; PPPM - ПИКОВОЕ РАССЕИВАНИЕ МОЩНОСТИ: 1.5 KW; VЕСР - НАПРЯЖЕНИЕ ЭЛЕКТРОСТАТИЧЕСКОГО РАЗРЯДА ПРИ КОНТАКТЕ: -; IПИ - ПИКОВЫЙ ИМПУЛЬСНЫЙ ТОК: 2.8 A; МИНИМАЛЬНАЯ РАБОЧАЯ ТЕМПЕРАТУРА: - 55 C; МАКСИМАЛЬНАЯ РАБОЧАЯ ТЕМПЕРАТУРА: + 175 C; СЕРИЯ: 1.5KE; УПАКОВКА: REEL; УПАКОВКА: CUT TAPE; РАБОЧЕЕ НАПРЯЖЕНИЕ ПИТАНИЯ: 400 V; PD - РАССЕИВАНИЕ МОЩНОСТИ: 5 W; РАЗМЕР ФАБРИЧНОЙ УПАКОВКИ: 1250; VF - ПРЯМОЕ НАПРЯЖЕНИЕ: 5 V; ВЕС ИЗДЕЛИЯ: 1,200 G</t>
  </si>
  <si>
    <t>1.5KE400A</t>
  </si>
  <si>
    <t>LITEON</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</si>
  <si>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3.3 V, КОЛИЧЕСТВО КАНАЛОВ: 1 CHANNEL, ТИП ВЫВОДОВ: SMD/SMT, УПАКОВКА / БЛОК: SOD-323-2, НАПРЯЖЕНИЕ ПРОБОЯ: 3.5 V, НАПРЯЖЕНИЕ ФИКСАЦИИ: 21.8 V, PPPM - ПИКОВОЕ РАССЕИВАНИЕ МОЩНОСТИ: -, VЕСР - НАПРЯЖЕНИЕ ЭЛЕКТРОСТАТИЧЕСКОГО РАЗРЯДА ПРИ КОНТАКТЕ: 30 KV, VЕСР - НАПРЯЖЕНИЕ ЭЛЕКТРОСТАТИЧЕСКОГО РАЗРЯДА ПРИ ВОЗДУШНОМ ЗАЗОРЕ: 30 KV, CD - ЕМКОСТЬ ДИОДА: 2.5 PF, IПИ - ПИКОВЫЙ ИМПУЛЬСНЫЙ ТОК: 30 A, МИНИМАЛЬНАЯ РАБОЧАЯ ТЕМПЕРАТУРА: - 40 C, МАКСИМАЛЬНАЯ РАБОЧАЯ ТЕМПЕРАТУРА: + 125 C, СЕРИЯ: SP4020, КВАЛИФИКАЦИЯ: AEC-Q101, УПАКОВКА: REEL, УПАКОВКА: CUT TAPE, УПАКОВКА: MOUSEREEL, ТОРГОВАЯ МАРКА: LITTELFUSE, PD - РАССЕИВАНИЕ МОЩНОСТИ: 750 W, РАЗМЕР ФАБРИЧНОЙ УПАКОВКИ: 3000, ПОДКАТЕГОРИЯ: TVS DIODES / ESD SUPPRESSION DIODES, КОММЕРЧЕСКОЕ ОБОЗНАЧЕНИЕ: SPA, VF - ПРЯМОЕ НАПРЯЖЕНИЕ: -</t>
  </si>
  <si>
    <t>SP4020-01FTG</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</si>
  <si>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18.8 V, ТИП ВЫВОДОВ: AXIAL, УПАКОВКА / БЛОК: DO-201-2, НАПРЯЖЕНИЕ ПРОБОЯ: 20.9 V, НАПРЯЖЕНИЕ ФИКСАЦИИ: 39.3 V, PPPM - ПИКОВОЕ РАССЕИВАНИЕ МОЩНОСТИ: 1.5 KW, МИНИМАЛЬНАЯ РАБОЧАЯ ТЕМПЕРАТУРА: - 65 C, МАКСИМАЛЬНАЯ РАБОЧАЯ ТЕМПЕРАТУРА: + 175 C, СЕРИЯ: 1.5KE, УПАКОВКА: AMMO PACK, PD - РАССЕИВАНИЕ МОЩНОСТИ: 6.5 W, РАЗМЕР ФАБРИЧНОЙ УПАКОВКИ: 600, КОММЕРЧЕСКОЕ ОБОЗНАЧЕНИЕ: TRANSIL</t>
  </si>
  <si>
    <t>1.5KE22A</t>
  </si>
  <si>
    <t>BRIGHTKING</t>
  </si>
  <si>
    <t>КАТЕГОРИЯ ПРОДУКТА: СТАБИЛИТРОНЫ, ROHS: ПОДРОБНОСТИ, СЕРИЯ: MMSZ523, ВИД МОНТАЖА: SMD/SMT, УПАКОВКА / БЛОК: SOD-323-2, VZ - НАПРЯЖЕНИЕ ТУННЕЛЬНОГО ПРОБОЯ P-N-ПЕРЕХОДА: 5.1 V, ДОПУСТИМОЕ ОТКЛОНЕНИЕ НАПРЯЖЕНИЯ: 0,05, PD - РАССЕИВАНИЕ МОЩНОСТИ: 200 MW, ЗЕНЕРОВСКИЙ ТОК: 5 UA, ZZ - ПОЛНОЕ СОПРОТИВЛЕНИЕ ДИОДА ПРИ ЛАВИННОМ ПРОБОЕ: 17 OHMS, МИНИМАЛЬНАЯ РАБОЧАЯ ТЕМПЕРАТУРА: - 65 C, МАКСИМАЛЬНАЯ РАБОЧАЯ ТЕМПЕРАТУРА: + 150 C, КОНФИГУРАЦИЯ: SINGLE, ТОК ИСПЫТАНИЙ: 20 MA, УПАКОВКА: REEL, УПАКОВКА: CUT TAPE, УПАКОВКА: MOUSEREEL, ТОРГОВАЯ МАРКА: DIODES INCORPORATED, ВЫСОТА: 1 MM, IR - МАКСИМАЛЬНЫЙ ОБРАТНЫЙ ТОК УТЕЧКИ: 5 UA, IR - ОБРАТНЫЙ ТОК : 5 UA, ДЛИНА: 2.7 MM, ТИП ПРОДУКТА: ZENER DIODES, РАЗМЕР ФАБРИЧНОЙ УПАКОВКИ: 3000, ПОДКАТЕГОРИЯ: DIODES &amp; RECTIFIERS, ТИП ВЫВОДОВ: SMD/SMT, VF - ПРЯМОЕ НАПРЯЖЕНИЕ: 900 MV, ТЕМПЕРАТУРНЫЙ КОЭФФИЦИЕНТ НАПРЯЖЕНИЯ: -, ШИРИНА: 1.4 MM</t>
  </si>
  <si>
    <t>MMSZ5231BS-7-F</t>
  </si>
  <si>
    <t>КАТЕГОРИЯ ПРОДУКТА: ДИОДЫ И ВЫПРЯМИТЕЛИ ШОТТКИ, ROHS: ПОДРОБНОСТИ, ПРОДУКТ: SCHOTTKY DIODES, ВИД МОНТАЖА: SMD/SMT, УПАКОВКА / БЛОК: SMC-2, КОНФИГУРАЦИЯ: SINGLE, ТЕХНОЛОГИЯ: SI, IF - ПРЯМОЙ ТОК: 0,208333333333333, VRRM - ПОВТОРЯЮЩЕЕСЯ ОБРАТНОЕ НАПРЯЖЕНИЕ: 40 V, VF - ПРЯМОЕ НАПРЯЖЕНИЕ: 500 MV, IFSM - УДАРНЫЙ ПРЯМОЙ ТОК: 190 A, IR - ОБРАТНЫЙ ТОК : 300 UA, МИНИМАЛЬНАЯ РАБОЧАЯ ТЕМПЕРАТУРА: - 65 C, МАКСИМАЛЬНАЯ РАБОЧАЯ ТЕМПЕРАТУРА: + 150 C, СЕРИЯ: MBRS540, УПАКОВКА: REEL, УПАКОВКА: CUT TAPE, УПАКОВКА: MOUSEREEL, ТОРГОВАЯ МАРКА: ONSEMI, ВЫСОТА: 2.13 MM, ДЛИНА: 6.86 MM, ТИП ПРОДУКТА: SCHOTTKY DIODES &amp; RECTIFIERS, РАЗМЕР ФАБРИЧНОЙ УПАКОВКИ: 2500, ПОДКАТЕГОРИЯ: DIODES &amp; RECTIFIERS, ТИП ВЫВОДОВ: SMD/SMT, ТИП: SCHOTTKY DIODE, ШИРИНА: 5.84 MM</t>
  </si>
  <si>
    <t>MBRS540T3G</t>
  </si>
  <si>
    <t>КАТЕГОРИЯ ПРОДУКТА: ДИОДЫ И ВЫПРЯМИТЕЛИ ШОТТКИ, ROHS: ПОДРОБНОСТИ, ПРОДУКТ: SCHOTTKY DIODES, ВИД МОНТАЖА: SMD/SMT, УПАКОВКА / БЛОК: SMA-2, КОНФИГУРАЦИЯ: SINGLE, ТЕХНОЛОГИЯ: SI, IF - ПРЯМОЙ ТОК: 0,125, VRRM - ПОВТОРЯЮЩЕЕСЯ ОБРАТНОЕ НАПРЯЖЕНИЕ: 40 V, VF - ПРЯМОЕ НАПРЯЖЕНИЕ: 450 MV, IFSM - УДАРНЫЙ ПРЯМОЙ ТОК: 100 A, IR - ОБРАТНЫЙ ТОК : 300 UA, МИНИМАЛЬНАЯ РАБОЧАЯ ТЕМПЕРАТУРА: - 55 C, МАКСИМАЛЬНАЯ РАБОЧАЯ ТЕМПЕРАТУРА: + 150 C, СЕРИЯ: MBRA340, УПАКОВКА: REEL, УПАКОВКА: CUT TAPE, УПАКОВКА: MOUSEREEL, ТОРГОВАЯ МАРКА: ONSEMI, ВЫСОТА: 2 MM, ДЛИНА: 4.32 MM, ТИП ПРОДУКТА: SCHOTTKY DIODES &amp; RECTIFIERS, РАЗМЕР ФАБРИЧНОЙ УПАКОВКИ: 5000, ПОДКАТЕГОРИЯ: DIODES &amp; RECTIFIERS, ТИП ВЫВОДОВ: SMD/SMT, ТИП: SCHOTTKY DIODE, ШИРИНА: 2.6 MM</t>
  </si>
  <si>
    <t>MBRA340T3G</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</si>
  <si>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3.6 V, КОЛИЧЕСТВО КАНАЛОВ: 2 CHANNEL, ТИП ВЫВОДОВ: SMD/SMT, УПАКОВКА / БЛОК: SOT-3, НАПРЯЖЕНИЕ ПРОБОЯ: 4.5 V, НАПРЯЖЕНИЕ ФИКСАЦИИ: 8 V, PPPM - ПИКОВОЕ РАССЕИВАНИЕ МОЩНОСТИ: 45 W, VЕСР - НАПРЯЖЕНИЕ ЭЛЕКТРОСТАТИЧЕСКОГО РАЗРЯДА ПРИ КОНТАКТЕ: 8 KV, VЕСР - НАПРЯЖЕНИЕ ЭЛЕКТРОСТАТИЧЕСКОГО РАЗРЯДА ПРИ ВОЗДУШНОМ ЗАЗОРЕ: 8 KV, CD - ЕМКОСТЬ ДИОДА: 0.08 PF, МИНИМАЛЬНАЯ РАБОЧАЯ ТЕМПЕРАТУРА: - 40 C, МАКСИМАЛЬНАЯ РАБОЧАЯ ТЕМПЕРАТУРА: + 85 C, СЕРИЯ: TPD2EUSB30/A, УПАКОВКА: REEL, УПАКОВКА: CUT TAPE, УПАКОВКА: MOUSEREEL, ТОРГОВАЯ МАРКА: TEXAS INSTRUMENTS, РАЗМЕР ФАБРИЧНОЙ УПАКОВКИ: 3000, ПОДКАТЕГОРИЯ: TVS DIODES / ESD SUPPRESSION DIODES</t>
  </si>
  <si>
    <t>TPD2EUSB30ADRTR</t>
  </si>
  <si>
    <t>КАТЕГОРИЯ ПРОДУКТА: МОП-ТРАНЗИСТОР, ROHS: ПОДРОБНОСТИ, ТЕХНОЛОГИЯ: SI, ВИД МОНТАЖА: SMD/SMT, УПАКОВКА / БЛОК: SOT-723-3, ПОЛЯРНОСТЬ ТРАНЗИСТОРА: N-CHANNEL, КОЛИЧЕСТВО КАНАЛОВ: 1 CHANNEL, VDS - НАПРЯЖЕНИЕ ПРОБОЯ СТОК-ИСТОК: 20 V, ID - НЕПРЕРЫВНЫЙ ТОК УТЕЧКИ: 890 MA, RDS ВКЛ - СОПРОТИВЛЕНИЕ СТОК-ИСТОК: 350 MOHMS, VGS - НАПРЯЖЕНИЕ ЗАТВОР-ИСТОК: - 8 V, + 8 V, VGS TH - ПОРОГОВОЕ НАПРЯЖЕНИЕ ЗАТВОР-ИСТОК : 450 MV, QG - ЗАРЯД ЗАТВОРА: -, МИНИМАЛЬНАЯ РАБОЧАЯ ТЕМПЕРАТУРА: - 55 C, МАКСИМАЛЬНАЯ РАБОЧАЯ ТЕМПЕРАТУРА: + 150 C, PD - РАССЕИВАНИЕ МОЩНОСТИ: 550 MW, КАНАЛЬНЫЙ РЕЖИМ: ENHANCEMENT, СЕРИЯ: NTK3134N, УПАКОВКА: REEL, УПАКОВКА: CUT TAPE, УПАКОВКА: MOUSEREEL, ТОРГОВАЯ МАРКА: ONSEMI, КОНФИГУРАЦИЯ: SINGLE, ВРЕМЯ СПАДА: 7.4 NS, КРУТИЗНА ХАРАКТЕРИСТИКИ ПРЯМОЙ ПЕРЕДАЧИ - МИН.: 1.6 S, ВЫСОТА: 0.5 MM, ДЛИНА: 1.2 MM, ПРОДУКТ: MOSFET SMALL SIGNAL, ТИП ПРОДУКТА: MOSFET, ВРЕМЯ НАРАСТАНИЯ: 4.8 NS, РАЗМЕР ФАБРИЧНОЙ УПАКОВКИ: 4000, ПОДКАТЕГОРИЯ: MOSFETS, ТИП ТРАНЗИСТОРА: 1 N-CHANNEL, ТИП: MOSFET, ТИПИЧНОЕ ВРЕМЯ ЗАДЕРЖКИ ВЫКЛЮЧЕНИЯ: 17.3 NS, ТИПИЧНОЕ ВРЕМЯ ЗАДЕРЖКИ ПРИ ВКЛЮЧЕНИИ: 6.7 NS, ШИРИНА: 0.8 MM</t>
  </si>
  <si>
    <t>NTK3134NT1G</t>
  </si>
  <si>
    <t>КАТЕГОРИЯ ПРОДУКТА: ТРАНЗИСТОРНЫЕ ВЫХОДНЫЕ ОПТОПАРЫ, ROHS: ПОДРОБНОСТИ, ВИД МОНТАЖА: THROUGH HOLE, УПАКОВКА / БЛОК: PDIP-8, КОЛИЧЕСТВО КАНАЛОВ: 2 CHANNEL, НАПРЯЖЕНИЕ ИЗОЛЯЦИИ: 5000 VRMS, ТИП ВЫХОДА: NPN PHOTOTRANSISTOR, МИНИМАЛЬНЫЙ КОЭФФИЦИЕНТ УСИЛЕНИЯ ПО ТОКУ: 0,2, МАКСИМАЛЬНЫЙ КОЭФФИЦИЕНТ УСИЛЕНИЯ ПО ТОКУ: -, IF - ПРЯМОЙ ТОК: 60 MA, VF - ПРЯМОЕ НАПРЯЖЕНИЕ: 1.5 V, МАКСИМАЛЬНОЕ НАПРЯЖЕНИЕ КОЛЛЕКТОР-ЭМИТТЕР: 85 V, МАКСИМАЛЬНЫЙ КОЛЛЕКТОРНЫЙ ТОК: 30 MA, МАКСИМАЛЬНОЕ НАПРЯЖЕНИЕ НАСЫЩЕНИЯ КОЛЛЕКТОР-ЭМИТТЕР: 400 MV, ВРЕМЯ НАРАСТАНИЯ: 2.4 US, ВРЕМЯ СПАДА: 2.4 US, VR - ОБРАТНОЕ НАПРЯЖЕНИЕ: 25 V, PD - РАССЕИВАНИЕ МОЩНОСТИ: 400 MW, МИНИМАЛЬНАЯ РАБОЧАЯ ТЕМПЕРАТУРА: - 55 C, МАКСИМАЛЬНАЯ РАБОЧАЯ ТЕМПЕРАТУРА: + 100 C, СЕРИЯ: MCT6, УПАКОВКА: TUBE, ТОРГОВАЯ МАРКА: ONSEMI / FAIRCHILD, НАПРЯЖЕНИЕ ПРОБОЯ КОЛЛЕКТОР-ЭМИТТЕР: 30 V, КОНФИГУРАЦИЯ: 2 CHANNEL, КОЭФФИЦИЕНТ ПЕРЕДАЧИ ПО ТОКУ: 0,2, ВЫСОТА: 4 MM, ДЛИНА: 10.18 MM, ТИП ПРОДУКТА: TRANSISTOR OUTPUT OPTOCOUPLERS, РАЗМЕР ФАБРИЧНОЙ УПАКОВКИ: 1000, ПОДКАТЕГОРИЯ: OPTOCOUPLERS, ШИРИНА: 7 MM, ДРУГИЕ НАЗВАНИЯ ТОВАРА №: MCT6_NL, ВЕС ИЗДЕЛИЯ: 540 MG, ДРУГИЕ НАЗВАНИЯ ТОВАРА №: 74VCX245MTCX_NL, ВЕС ИЗДЕЛИЯ: 191 MG, ВЕС ИЗДЕЛИЯ: 30 MG, ВЕС ИЗДЕЛИЯ: 1,275 MG, , , , , , , , , , , , , , , , , , , , , , , , , ,</t>
  </si>
  <si>
    <t>MCT6</t>
  </si>
  <si>
    <t>КАТЕГОРИЯ ПРОДУКТА: МОП-ТРАНЗИСТОР, ROHS: ПОДРОБНОСТИ, ТЕХНОЛОГИЯ: SI, ВИД МОНТАЖА: SMD/SMT, УПАКОВКА / БЛОК: SOT-363-6, ПОЛЯРНОСТЬ ТРАНЗИСТОРА: N-CHANNEL, КОЛИЧЕСТВО КАНАЛОВ: 2 CHANNEL, VDS - НАПРЯЖЕНИЕ ПРОБОЯ СТОК-ИСТОК: 20 V, ID - НЕПРЕРЫВНЫЙ ТОК УТЕЧКИ: 880 MA, RDS ВКЛ - СОПРОТИВЛЕНИЕ СТОК-ИСТОК: 270 MOHMS, 373 MOHMS, VGS - НАПРЯЖЕНИЕ ЗАТВОР-ИСТОК: - 8 V, + 8 V, VGS TH - ПОРОГОВОЕ НАПРЯЖЕНИЕ ЗАТВОР-ИСТОК : 550 MV, QG - ЗАРЯД ЗАТВОРА: 260 PC, МИНИМАЛЬНАЯ РАБОЧАЯ ТЕМПЕРАТУРА: - 55 C, МАКСИМАЛЬНАЯ РАБОЧАЯ ТЕМПЕРАТУРА: + 150 C, PD - РАССЕИВАНИЕ МОЩНОСТИ: 500 MW, КАНАЛЬНЫЙ РЕЖИМ: ENHANCEMENT, КВАЛИФИКАЦИЯ: AEC-Q101, СЕРИЯ: BSD840, УПАКОВКА: REEL, УПАКОВКА: CUT TAPE, УПАКОВКА: MOUSEREEL, ТОРГОВАЯ МАРКА: INFINEON TECHNOLOGIES, КОНФИГУРАЦИЯ: DUAL, ВРЕМЯ СПАДА: 0.9 NS, 0.9 NS, КРУТИЗНА ХАРАКТЕРИСТИКИ ПРЯМОЙ ПЕРЕДАЧИ - МИН.: 2.5 S, 2.5 S, ВЫСОТА: 0.9 MM, ДЛИНА: 2 MM, ТИП ПРОДУКТА: MOSFET, ВРЕМЯ НАРАСТАНИЯ: 2.2 NS, 2.2 NS, РАЗМЕР ФАБРИЧНОЙ УПАКОВКИ: 3000, ПОДКАТЕГОРИЯ: MOSFETS, ТИП ТРАНЗИСТОРА: 2 N-CHANNEL, ТИПИЧНОЕ ВРЕМЯ ЗАДЕРЖКИ ВЫКЛЮЧЕНИЯ: 7.8 NS, 7.8 NS, ТИПИЧНОЕ ВРЕМЯ ЗАДЕРЖКИ ПРИ ВКЛЮЧЕНИИ: 1.9 NS, 1.9 NS, ШИРИНА: 1.25 MM, ДРУГИЕ НАЗВАНИЯ ТОВАРА №: SP000917654 BSD84NH6327XT BSD840NH6327XTSA1</t>
  </si>
  <si>
    <t>BSD840NH6327</t>
  </si>
  <si>
    <t>КАТЕГОРИЯ ПРОДУКТА: ТРАНЗИСТОРНЫЕ ВЫХОДНЫЕ ОПТОПАРЫ, ROHS: ПОДРОБНОСТИ, ВИД МОНТАЖА: SMD/SMT, КОЛИЧЕСТВО КАНАЛОВ: 1 CHANNEL, НАПРЯЖЕНИЕ ИЗОЛЯЦИИ: 3750 VRMS, ТИП ВЫХОДА: PHOTODARLINGTON, КОЭФФИЦИЕНТ ПЕРЕДАЧИ ПО ТОКУ: 3, IF - ПРЯМОЙ ТОК: 1 MA, VF - ПРЯМОЕ НАПРЯЖЕНИЕ: 1.4 V, МАКСИМАЛЬНОЕ НАПРЯЖЕНИЕ КОЛЛЕКТОР-ЭМИТТЕР: 30 V, МАКСИМАЛЬНОЕ НАПРЯЖЕНИЕ НАСЫЩЕНИЯ КОЛЛЕКТОР-ЭМИТТЕР: 1 V, PD - РАССЕИВАНИЕ МОЩНОСТИ: 150 MW, МИНИМАЛЬНАЯ РАБОЧАЯ ТЕМПЕРАТУРА: - 40 C, МАКСИМАЛЬНАЯ РАБОЧАЯ ТЕМПЕРАТУРА: + 85 C, СЕРИЯ: LDA110, УПАКОВКА: TUBE, ТОРГОВАЯ МАРКА: IXYS INTEGRATED CIRCUITS, ТИП ПРОДУКТА: TRANSISTOR OUTPUT OPTOCOUPLERS, РАЗМЕР ФАБРИЧНОЙ УПАКОВКИ: 50, ПОДКАТЕГОРИЯ: OPTOCOUPLERS, КОММЕРЧЕСКОЕ ОБОЗНАЧЕНИЕ: CLARE</t>
  </si>
  <si>
    <t>LDA110S</t>
  </si>
  <si>
    <t>КАТЕГОРИЯ ПРОДУКТА: МОП-ТРАНЗИСТОР, ROHS: ПОДРОБНОСТИ, ТЕХНОЛОГИЯ: SI, ВИД МОНТАЖА: SMD/SMT, УПАКОВКА / БЛОК: POWERPAK-1212-8, ПОЛЯРНОСТЬ ТРАНЗИСТОРА: P-CHANNEL, КОЛИЧЕСТВО КАНАЛОВ: 1 CHANNEL, VDS - НАПРЯЖЕНИЕ ПРОБОЯ СТОК-ИСТОК: 40 V, ID - НЕПРЕРЫВНЫЙ ТОК УТЕЧКИ: 35 A, RDS ВКЛ - СОПРОТИВЛЕНИЕ СТОК-ИСТОК: 11.7 MOHMS, VGS - НАПРЯЖЕНИЕ ЗАТВОР-ИСТОК: - 10 V, + 10 V, VGS TH - ПОРОГОВОЕ НАПРЯЖЕНИЕ ЗАТВОР-ИСТОК : 1 V, QG - ЗАРЯД ЗАТВОРА: 90 NC, МИНИМАЛЬНАЯ РАБОЧАЯ ТЕМПЕРАТУРА: - 55 C, МАКСИМАЛЬНАЯ РАБОЧАЯ ТЕМПЕРАТУРА: + 150 C, PD - РАССЕИВАНИЕ МОЩНОСТИ: 52 W, КАНАЛЬНЫЙ РЕЖИМ: ENHANCEMENT, КОММЕРЧЕСКОЕ ОБОЗНАЧЕНИЕ: TRENCHFET, POWERPAK, СЕРИЯ: SIS, УПАКОВКА: REEL, УПАКОВКА: CUT TAPE, УПАКОВКА: MOUSEREEL, ТОРГОВАЯ МАРКА: VISHAY SEMICONDUCTORS, КОНФИГУРАЦИЯ: SINGLE, ВРЕМЯ СПАДА: 10 NS, 12 NS, КРУТИЗНА ХАРАКТЕРИСТИКИ ПРЯМОЙ ПЕРЕДАЧИ - МИН.: 50 S, ТИП ПРОДУКТА: MOSFET, ВРЕМЯ НАРАСТАНИЯ: 10 NS, 40 NS, РАЗМЕР ФАБРИЧНОЙ УПАКОВКИ: 3000, ПОДКАТЕГОРИЯ: MOSFETS, ТИП ТРАНЗИСТОРА: 1 P-CHANNEL, ТИПИЧНОЕ ВРЕМЯ ЗАДЕРЖКИ ВЫКЛЮЧЕНИЯ: 48 NS,50 NS, ТИПИЧНОЕ ВРЕМЯ ЗАДЕРЖКИ ПРИ ВКЛЮЧЕНИИ: 12 NS, 45 NS</t>
  </si>
  <si>
    <t>SIS443DN-T1-GE3</t>
  </si>
  <si>
    <t>КАТЕГОРИЯ ПРОДУКТА: БИПОЛЯРНЫЕ ТРАНЗИСТОРЫ - BJT, ВИД МОНТАЖА: SMD/SMT, УПАКОВКА / БЛОК: SOT-223-4, ПОЛЯРНОСТЬ ТРАНЗИСТОРА: PNP, КОНФИГУРАЦИЯ: SINGLE, НАПРЯЖЕНИЕ КОЛЛЕКТОР-ЭМИТТЕР (VCEO), МАКС.: - 20 V, НАПРЯЖЕНИЕ КОЛЛЕКТОР-БАЗА (VCBO): - 25 V, НАПРЯЖЕНИЕ ЭМИТТЕР-БАЗА (VEBO): 5 V, НАПРЯЖЕНИЕ НАСЫЩЕНИЯ КОЛЛЕКТОР-ЭМИТТЕР: - 0.5 V, МАКСИМАЛЬНЫЙ ПОСТОЯННЫЙ ТОК КОЛЛЕКТОРА: 0,04, PD - РАССЕИВАНИЕ МОЩНОСТИ: 1.5 W, ПРОИЗВЕДЕНИЕ КОЭФФИЦИЕНТА УСИЛЕНИЯ НА ШИРИНУ ПОЛОСЫ ПРОПУСКАНИЯ (FT): 60 MHZ, МИНИМАЛЬНАЯ РАБОЧАЯ ТЕМПЕРАТУРА: - 65 C, МАКСИМАЛЬНАЯ РАБОЧАЯ ТЕМПЕРАТУРА: + 150 C, ВЫСОТА: 1.57 MM, ДЛИНА: 6.5 MM, ТЕХНОЛОГИЯ: SI, ШИРИНА: 3.5 MM, НЕПРЕРЫВНЫЙ КОЛЛЕКТОРНЫЙ ТОК: - 1 A, КОЛЛЕКТОР ПОСТОЯННОГО ТОКА/МИН. КОЭФФ. УСИЛЕНИЯ ТРАНЗИСТОРА (HFE): 50,</t>
  </si>
  <si>
    <t>DTC114YM3T5G</t>
  </si>
  <si>
    <t>ТРАНЗИСТОР МОП 100 ВТ, КАТЕГОРИЯ ПРОДУКТА: МОП-ТРАНЗИСТОР; ТЕХНОЛОГИЯ: SI; ВИД МОНТАЖА: THROUGH HOLE; УПАКОВКА / БЛОК: TO-3P-3; ПОЛЯРНОСТЬ ТРАНЗИСТОРА: N-CHANNEL; КОЛИЧЕСТВО КАНАЛОВ: 1 CHANNEL; VDS - НАПРЯЖЕНИЕ ПРОБОЯ СТОК-ИСТОК: 1.5 KV; ID - НЕПРЕРЫВНЫЙ ТОК УТЕЧКИ: 2.5 A; RDS ВКЛ - СОПРОТИВЛЕНИЕ СТОК-ИСТОК: 12 OHMS; VGS - НАПРЯЖЕНИЕ ЗАТВОР-ИСТОК: - 20 V, + 20 V; VGS TH - ПОРОГОВОЕ НАПРЯЖЕНИЕ ЗАТВОР-ИСТОК : 4 V; QG - ЗАРЯД ЗАТВОРА: -; МИНИМАЛЬНАЯ РАБОЧАЯ ТЕМПЕРАТУРА: - 55 C; МАКСИМАЛЬНАЯ РАБОЧАЯ ТЕМПЕРАТУРА: + 150 C; PD - РАССЕИВАНИЕ МОЩНОСТИ: 100 W; КАНАЛЬНЫЙ РЕЖИМ: ENHANCEMENT; УПАКОВКА: TUBE; ВЫСОТА: MM; ДЛИНА: MM; ШИРИНА: MM; РАЗМЕР ФАБРИЧНОЙ УПАКОВКИ: 30; ВЕС ИЗДЕЛИЯ: 1.600 G</t>
  </si>
  <si>
    <t>2SK1317-E</t>
  </si>
  <si>
    <t>МОП ТРАНЗИСТОР 125 ВТ, КАТЕГОРИЯ ПРОДУКТА: МОП-ТРАНЗИСТОР, ТЕХНОЛОГИЯ: SI, ВИД МОНТАЖА: SMD/SMT, УПАКОВКА / БЛОК: DIRECTFET-L8, ПОЛЯРНОСТЬ ТРАНЗИСТОРА: N-CHANNEL, КОЛИЧЕСТВО КАНАЛОВ: 1 CHANNEL, VDS - НАПРЯЖЕНИЕ ПРОБОЯ СТОК-ИСТОК: 150 V, ID - НЕПРЕРЫВНЫЙ ТОК УТЕЧКИ: 67 A, RDS ВКЛ - СОПРОТИВЛЕНИЕ СТОК-ИСТОК: 9 MOHMS, VGS - НАПРЯЖЕНИЕ ЗАТВОР-ИСТОК: - 20 V, + 20 V, VGS TH - ПОРОГОВОЕ НАПРЯЖЕНИЕ ЗАТВОР-ИСТОК : 4 V, QG - ЗАРЯД ЗАТВОРА: 97 NC, МИНИМАЛЬНАЯ РАБОЧАЯ ТЕМПЕРАТУРА: - 55 C, МАКСИМАЛЬНАЯ РАБОЧАЯ ТЕМПЕРАТУРА: + 175 C, PD - РАССЕИВАНИЕ МОЩНОСТИ: 125 W, КАНАЛЬНЫЙ РЕЖИМ: ENHANCEMENT, КОММЕРЧЕСКОЕ ОБОЗНАЧЕНИЕ: DIRECTFET, УПАКОВКА: CUT TAPE, УПАКОВКА: MOUSEREEL, УПАКОВКА: REEL, КОНФИГУРАЦИЯ: SINGLE, ВЫСОТА: 0.74 MM, ДЛИНА: 9.15 MM, ТИП ТРАНЗИСТОРА: 1 N-CHANNEL, ШИРИНА: 7.1 MM, ВРЕМЯ СПАДА: 12 NS, ВРЕМЯ НАРАСТАНИЯ: 19 NS, РАЗМЕР ФАБРИЧНОЙ УПАКОВКИ: 4000, ТИПИЧНОЕ ВРЕМЯ ЗАДЕРЖКИ ВЫКЛЮЧЕНИЯ: 36 NS, ТИПИЧНОЕ ВРЕМЯ ЗАДЕРЖКИ ПРИ ВКЛЮЧЕНИИ: 16 NS, ВЕС ИЗДЕЛИЯ: 176.520 MG</t>
  </si>
  <si>
    <t>ТИРИСТОРЫ, ДИНИСТОРЫ И ТРИНИСТОРЫ, КРОМЕ ФОТОЧУВСТВИТЕЛЬНЫХ ПРИБОРОВ, ПРОЧИЕ</t>
  </si>
  <si>
    <t>ТИРИСТОРЫ. КАТЕГОРИЯ ПРОДУКТА: МОДУЛИ КТУ (SCR), ROHS: ПОДРОБНОСТИ, СЕРИЯ: VS-VSK.166..PBF, ДЕЙСТВУЮЩЕЕ ЗНАЧЕНИЕ ТОКА ВО ВКЛЮЧЕННОМ СОСТОЯНИИ - IT RMS: 260 A, НЕПОВТОРЯЮЩИЙСЯ ТОК В ОТКРЫТОМ СОСТОЯНИИ : 4 KA, НОМИНАЛЬНОЕ ПЕРИОДИЧЕСКОЕ НАПРЯЖЕНИЕ В ЗАКРЫТОМ СОСТОЯНИИ (VDRM): 1.6 KV, ТОК УТЕЧКИ В ЗАКРЫТОМ СОСТОЯНИИ @ VDRM IDRM: 20 MA, НАПРЯЖЕНИЕ В ОТКРЫТОМ СОСТОЯНИИ: 1.43 V, МИНИМАЛЬНАЯ РАБОЧАЯ ТЕМПЕРАТУРА: - 40 C, МАКСИМАЛЬНАЯ РАБОЧАЯ ТЕМПЕРАТУРА: + 150 C, ВИД МОНТАЖА: SMD/SMT, УПАКОВКА / БЛОК: INT-A-PAK, УПАКОВКА: BULK, ТОРГОВАЯ МАРКА: VISHAY SEMICONDUCTORS, ТОК ВКЛЮЧЕНИЯ (IBO), МАКС.: 4.2 KA, ТИП ЦЕПИ: DIODES, НОМИНАЛЬНЫЙ ТОК: 165 A, ТИП ПРОДУКТА: SCR MODULES, РАЗМЕР ФАБРИЧНОЙ УПАКОВКИ: 15, ПОДКАТЕГОРИЯ: THYRISTORS, ТЕХНОЛОГИЯ: SI, ДРУГИЕ НАЗВАНИЯ ТОВАРА №: VSKD166/16PBF</t>
  </si>
  <si>
    <t>VS-VSKD166/16PBF</t>
  </si>
  <si>
    <t>НЕОРГАНИЧЕСКИЙ СВЕТОДИОД НАКЛАДНОГО МОНТАЖА В КОРПУСЕ, БЕЗ ЖЕСТКОЙ ПЕЧАТНОЙ ПЛАТЫ, БЕЗ ПОЛУПРОВОДНИКОВЫХ ЭЛЕМЕНТОВ</t>
  </si>
  <si>
    <t>СВЕТОДИОД SMD 1,6Х0,8ММ/ЗЕЛЕНЫЙ/568НМ/20-50МКД/ПРОЗРАЧНЫЙ/120°. КАТЕГОРИЯ ПРОДУКТА: СТАНДАРТНЫЕ СВЕТОДИОДЫ - НАКЛАДНОГО МОНТАЖА. ПРОДУКТ: GREEN LEDS. ЦВЕТ ОСВЕЩЕНИЯ: GREEN. ВИД МОНТАЖА: SMD/SMT. ТИП ПРОДУКТА: LED - STANDARD. ПОДКАТЕГОРИЯ: LEDS. ТЕХНИЧЕСКИЕ ПАРАМЕТРЫ: ЦВЕТ СВЕЧЕНИЯ: ЗЕЛЕНЫЙ. ДЛИНА ВОЛНЫ,НМ: 568. МАКСИМАЛЬНАЯ СИЛА СВЕТА IV МАКС.,МКД: 70 ПРИ ТОКЕ IПР.,МА: 20. ВИДИМЫЙ ТЕЛЕСНЫЙ УГОЛ,ГРАД: 120. РАЗМЕР ЛИНЗЫ,ММ: SMD 1.6X0.8. МАКСИМАЛЬНОЕ ПРЯМОЕ НАПРЯЖЕНИЕ ,В: 2.5. ТИПОРАЗМЕР: 1608. ПОСАДОЧНОЕ МЕСТО, ДЮЙМ: 0603.</t>
  </si>
  <si>
    <t>KP-1608MGC</t>
  </si>
  <si>
    <t>СВЕТОДИОД ЗЕЛЕНЫЙ 2Х1.2X1.1ММ 15МКД. КАТЕГОРИЯ ПРОДУКТА: СТАНДАРТНЫЕ СВЕТОДИОДЫ - НАКЛАДНОГО МОНТАЖА. ПРОДУКТ: GREEN LEDS. ЦВЕТ ОСВЕЩЕНИЯ: GREEN. ДЛИНА ВОЛНЫ/ЦВЕТОВАЯ ТЕМПЕРАТУРА: 565 NM. ВИД МОНТАЖА: SMD/SMT. ТИП ПРОДУКТА: LED - STANDARD. ПОДКАТЕГОРИЯ: LEDS. ОПИСАНИЕ 15M LED CHIP G KP-2012SGC. ЦВЕТА СВЕЧЕНИЯ ЗЕЛЁНЫЙ, ДЛИНА ВОЛНЫ 1 ЦВЕТА 568 НМ, СИЛА СВЕТА 1 КРИСТАЛЛА 15 МКД, УГОЛ ПО ГОРИЗОНТАЛИ 120 °, ТИП ЛИНЗЫ ПРОЗРАЧНАЯ. ТЕХНИЧЕСКИЕ ПАРАМЕТРЫ: ЦВЕТ СВЕЧЕНИЯ: ЗЕЛЕНЫЙ. ДЛИНА ВОЛНЫ,НМ: 568 ПРИ ТОКЕ IПР.,МА: 20. ВИДИМЫЙ ТЕЛЕСНЫЙ УГОЛ,ГРАД: 120. МАКСИМАЛЬНОЕ ПРЯМОЕ НАПРЯЖЕНИЕ ,В: 2.5. ТИПОРАЗМЕР: 2012. ПОСАДОЧНОЕ МЕСТО, ДЮЙМ: 0805.</t>
  </si>
  <si>
    <t>KP-2012SGC</t>
  </si>
  <si>
    <t>БЫСТРОДЕЙСТВУЮЩАЯ ОПТОПАРА. КАТЕГОРИЯ ПРОДУКТА: БЫСТРОДЕЙСТВУЮЩИЕ ОПТОПАРЫ, ROHS: ПОДРОБНОСТИ, ВИД МОНТАЖА: SMD/SMT, УПАКОВКА / БЛОК: SOIC-8, ДИАПАЗОН ДАННЫХ: 12.5 MB/S, КОЛИЧЕСТВО КАНАЛОВ: 1 CHANNEL, ТИП ВЫХОДА: PHOTO IC, НАПРЯЖЕНИЕ ИЗОЛЯЦИИ: 3750 VRMS, VF - ПРЯМОЕ НАПРЯЖЕНИЕ: -, IF - ПРЯМОЙ ТОК: 10 MA, VR - ОБРАТНОЕ НАПРЯЖЕНИЕ: -, PD - РАССЕИВАНИЕ МОЩНОСТИ: 150 MW, КОЭФФИЦИЕНТ ПЕРЕДАЧИ ПО ТОКУ: -, МИНИМАЛЬНАЯ РАБОЧАЯ ТЕМПЕРАТУРА: - 40 C, МАКСИМАЛЬНАЯ РАБОЧАЯ ТЕМПЕРАТУРА: + 100 C, УПАКОВКА: REEL, УПАКОВКА: CUT TAPE, УПАКОВКА: MOUSEREEL, ВРЕМЯ СПАДА: 8 NS, ВЫХОДНОЙ ТОК: 10 MA, ВРЕМЯ НАРАСТАНИЯ: 9 NS, ТОРГОВАЯ МАРКА: BROADCOM / AVAGO, ВЫСОТА: 3.17 MM, ДЛИНА: 5.08 MM, ТИП ПРОДУКТА: HIGH SPEED OPTOCOUPLERS, РАЗМЕР ФАБРИЧНОЙ УПАКОВКИ: 1500, ПОДКАТЕГОРИЯ: OPTOCOUPLERS, ШИРИНА: 3.94 MMNT ICS, ТИП: LOW NOISE LDO, ТОЧНОСТЬ РЕГУЛИРОВАНИЯ НАПРЯЖЕНИЯ: 0,01, ВЕС ИЗДЕЛИЯ: 31,700 MG, ТЕСТОВАЯ ЧАСТОТА: 1 MHZ, ДРУГИЕ НАЗВАНИЯ ТОВАРА №: XAL4020-222MEB, ВЕС ИЗДЕЛИЯ: 87 MG, , , , , , , , , , , , , , , , , , , , , ,</t>
  </si>
  <si>
    <t>HCPL-0710-500E</t>
  </si>
  <si>
    <t>КОНТРОЛЛЕР ЦИФРОВЫХ СИГНАЛОВ, КАТЕГОРИЯ ПРОДУКТА: ПРОЦЕССОРЫ И КОНТРОЛЛЕРЫ ЦИФРОВЫХ СИГНАЛОВ (DSP, DSC), ROHS: ПОДРОБНОСТИ, ПРОДУКТ: DSCS, СЕРИЯ: TMS320F2812, КОММЕРЧЕСКОЕ ОБОЗНАЧЕНИЕ: C2000, ВИД МОНТАЖА: SMD/SMT, УПАКОВКА / БЛОК: LQFP-176, ЯДРО: C28X, КОЛИЧЕСТВО ЯДЕР: 1 CORE, МАКСИМАЛЬНАЯ ТАКТОВАЯ ЧАСТОТА: 150 MHZ, ПАМЯТЬ ДЛЯ КЭША КОМАНД L1 / ДАННЫХ: -, ПАМЯТЬ ДЛЯ КЭША КОМАНД L1 / ДАННЫХ: -, РАЗМЕР ПРОГРАММНОЙ ПАМЯТИ: 256 KB, РАЗМЕР ОЗУ ДАННЫХ: 36 KB, РАБОЧЕЕ НАПРЯЖЕНИЕ ПИТАНИЯ: 1.9 V, МИНИМАЛЬНАЯ РАБОЧАЯ ТЕМПЕРАТУРА: - 40 C, МАКСИМАЛЬНАЯ РАБОЧАЯ ТЕМПЕРАТУРА: + 125 C, УПАКОВКА: TRAY, РАЗРЕШЕНИЕ АЦП: 12 BIT, ТОРГОВАЯ МАРКА: TEXAS INSTRUMENTS, ШИРИНА ШИНЫ ДАННЫХ: 32 BIT, ВХОДНОЕ/ВЫХОДНОЕ НАПРЯЖЕНИЕ: 3.3 V, ТИП КОМАНДЫ: FIXED POINT, ЧУВСТВИТЕЛЬНЫЙ К ВЛАЖНОСТИ: YES, ТИП ПРОДУКТА: DSP - DIGITAL SIGNAL PROCESSORS &amp; CONTROLLERS, РАЗМЕР ФАБРИЧНОЙ УПАКОВКИ: 40, ПОДКАТЕГОРИЯ: EMBEDDED PROCESSORS &amp; CONTROLLERS, ВЕС ИЗДЕЛИЯ: 1,896 G,</t>
  </si>
  <si>
    <t>TMS320F2812PGFQ</t>
  </si>
  <si>
    <t>МИКРОСХЕМА ДЛЯ УПРАВЛЕНИЯ ПИТАНИЕМ, КАТЕГОРИЯ ПРОДУКТА: LDO РЕГУЛЯТОРЫ НАПРЯЖЕНИЯ, ВИД МОНТАЖА: SMD/SMT, УПАКОВКА / БЛОК: HTSSOP-28, ВЫХОДНОЕ НАПРЯЖЕНИЕ: 1.8 V, 3.3 V, ВЫХОДНОЙ ТОК: 1 A, КОЛИЧЕСТВО ВЫХОДОВ: 2 OUTPUT, ПОЛЯРНОСТЬ: POSITIVE, ВХОДНОЕ НАПРЯЖЕНИЕ (МАКС.): 10 V, ВХОДНОЕ НАПРЯЖЕНИЕ МИН.: 2.7 V, ТИП ВЫХОДА: FIXED, МИНИМАЛЬНАЯ РАБОЧАЯ ТЕМПЕРАТУРА: - 40 C, МАКСИМАЛЬНАЯ РАБОЧАЯ ТЕМПЕРАТУРА: + 125 C, НАПРЯЖЕНИЕ ОТПУСКАНИЯ: 350 MV, СЕРИЯ: TPS767D318, УПАКОВКА: CUT TAPE, УПАКОВКА: MOUSEREEL, УПАКОВКА: REEL, ВЫСОТА: 1.15 MM, ДЛИНА: 9.7 MM, ДИАПАЗОН РАБОЧИХ ТЕМПЕРАТУР: - 4, ШИРИНА: 4.4 MM, НАПРЯЖЕНИЕ ОТПУСКАНИЯ - МАКС.: 575 MV AT 1 A, ТОЧНОСТЬ РЕГУЛИРОВАНИЯ НАПРЯЖЕНИЯ: 2 %, IB - ВХОДНОЙ ТОК СМЕЩЕНИЯ: 85 UA, НЕСТАБИЛЬНОСТЬ ВЫХОДНОГО НАПРЯЖЕНИЯ ИЛИ ТОКА: 0.01 %/V, НЕСТАБИЛЬНОСТЬ ВЫХОДНОЙ НАГРУЗКИ: 3 MV, ЧУВСТВИТЕЛЬНЫЙ К ВЛАЖНОСТИ: YES, РАБОЧИЙ ТОК ИСТОЧНИКА ПИТАНИЯ: 80 UA, PD - РАССЕИВАНИЕ МОЩНОСТИ: 5.07 W, РАЗМЕР ФАБРИЧНОЙ УПАКОВКИ: 2000, ВЕС ИЗДЕЛИЯ: 118.500 MG</t>
  </si>
  <si>
    <t>TPS767D318PWPR</t>
  </si>
  <si>
    <t>МИКРОСХЕМА ДЛЯ УПРАВЛЕНИЯ ПИТАНИЕМ,КАТЕГОРИЯ ПРОДУКТА: ИМПУЛЬСНЫЕ РЕГУЛЯТОРЫ НАПРЯЖЕНИЯ, ВИД МОНТАЖА: SMD/SMT, УПАКОВКА / БЛОК: TO-263-5, ТОПОЛОГИЯ: BUCK, ВЫХОДНОЕ НАПРЯЖЕНИЕ: 1.23 V TO 57 V, ВЫХОДНОЙ ТОК: 3 A, КОЛИЧЕСТВО ВЫХОДОВ: 1 OUTPUT, ВХОДНОЕ НАПРЯЖЕНИЕ (МАКС.): 60 V, ВХОДНОЕ НАПРЯЖЕНИЕ МИН.: 4 V, ЧАСТОТА ПЕРЕКЛЮЧЕНИЙ: 52 KHZ, МИНИМАЛЬНАЯ РАБОЧАЯ ТЕМПЕРАТУРА: - 40 C, МАКСИМАЛЬНАЯ РАБОЧАЯ ТЕМПЕРАТУРА: + 125 C, СЕРИЯ: LM2576HV, УПАКОВКА: TUBE, ТИП: INVERTING, STEP DOWN, ЧУВСТВИТЕЛЬНЫЙ К ВЛАЖНОСТИ: YES, РАБОЧИЙ ТОК ИСТОЧНИКА ПИТАНИЯ: 5 MA, РАЗМЕР ФАБРИЧНОЙ УПАКОВКИ: 45, КОММЕРЧЕСКОЕ ОБОЗНАЧЕНИЕ: SIMPLE SWITCHER, ВЕС ИЗДЕЛИЯ: 1.800 G</t>
  </si>
  <si>
    <t>LM2576HVS-ADJ/NOPB</t>
  </si>
  <si>
    <t>МИКРОСХЕМА ДЛЯ УПРАВЛЕНИЯ ПИТАНИЕМ. КАТЕГОРИЯ ПРОДУКТА: ИМПУЛЬСНЫЕ РЕГУЛЯТОРЫ НАПРЯЖЕНИЯ, ROHS: ПОДРОБНОСТИ, ВИД МОНТАЖА: SMD/SMT, УПАКОВКА / БЛОК: BGA-25, ТОПОЛОГИЯ: BUCK, ВЫХОДНОЕ НАПРЯЖЕНИЕ: 600 MV TO 5.5 V, ВЫХОДНОЙ ТОК: 2.5 A, КОЛИЧЕСТВО ВЫХОДОВ: 2 OUTPUT, ВХОДНОЕ НАПРЯЖЕНИЕ, МИН.: 3.1 V, ВХОДНОЕ НАПРЯЖЕНИЕ, МАКС.: 20 V, ТОК ПОКОЯ: 45 UA, ЧАСТОТА ПЕРЕКЛЮЧЕНИЙ: 1 MHZ, МИНИМАЛЬНАЯ РАБОЧАЯ ТЕМПЕРАТУРА: - 40 C, МАКСИМАЛЬНАЯ РАБОЧАЯ ТЕМПЕРАТУРА: + 125 C, СЕРИЯ: LTM4622, УПАКОВКА: TRAY, ТОРГОВАЯ МАРКА: ANALOG DEVICES, СРЕДСТВА РАЗРАБОТКИ: DC2249A, ВХОДНОЕ НАПРЯЖЕНИЕ: 3.6 V TO 20 V, НЕСТАБИЛЬНОСТЬ ВЫХОДНОЙ НАГРУЗКИ: 0.2 %, ЧУВСТВИТЕЛЬНЫЙ К ВЛАЖНОСТИ: YES, РАБОЧИЙ ТОК ИСТОЧНИКА ПИТАНИЯ: 11 MA, ТИП ПРОДУКТА: SWITCHING VOLTAGE REGULATORS, ОТКЛЮЧЕНИЕ: SHUTDOWN, РАЗМЕР ФАБРИЧНОЙ УПАКОВКИ: 260, ПОДКАТЕГОРИЯ: PMIC - POWER MANAGEMENT ICS, КОММЕРЧЕСКОЕ ОБОЗНАЧЕНИЕ: UMODULE, ТИП: STEP-DOWN DC/DC UMODULE REGULATOR</t>
  </si>
  <si>
    <t>МИКРОСХЕМА ДЛЯ УПРАВЛЕНИЯ ПИТАНИЕМ. КАТЕГОРИЯ ПРОДУКТА: КОНТРОЛЬНЫЕ ЦЕПИ, ROHS: ПОДРОБНОСТИ, ВИД МОНТАЖА: SMD/SMT, УПАКОВКА / БЛОК: SOT-23-8, СЕРИЯ: LTC2955, УПАКОВКА: REEL, УПАКОВКА: CUT TAPE, УПАКОВКА: MOUSEREEL, ТОРГОВАЯ МАРКА: ANALOG DEVICES, РАБОЧИЙ ТОК ИСТОЧНИКА ПИТАНИЯ: 1.2 UA, ТИП ПРОДУКТА: SUPERVISORY CIRCUITS, РАЗМЕР ФАБРИЧНОЙ УПАКОВКИ: 2500, ПОДКАТЕГОРИЯ: PMIC - POWER MANAGEMENT ICS</t>
  </si>
  <si>
    <t>LTC2955ITS8-1#TRPBF</t>
  </si>
  <si>
    <t>ПРОЦЕССОР ЦИФРОВОГО СИГНАЛА, КАТЕГОРИЯ ПРОДУКТА: ПРОЦЕССОРЫ И КОНТРОЛЛЕРЫ ЦИФРОВЫХ СИГНАЛОВ. ПРОЦЕССОР ROCKCHIP RV1126, ОСНАЩЕННЫЙ 2.0 TOPS NPU, ПРЕДНАЗНАЧЕН ДЛЯ КАМЕР ВИДЕОНАБЛЮДЕНИЯ С ИСКУССТВЕННЫМ ИНТЕЛЛЕКТОМ.ПРЕДСТАВЛЯЕТ СОБОЙ ЧЕТЫРЕХЪЯДЕРНЫЙ ПРОЦЕССОР ARM CORTEX-A7 С ЧАСТОТОЙ 1,5 ГГЦ + МИКРОКОНТРОЛЛЕР RISC-V С ЧАСТОТОЙ 400 МГЦ, 2.0 TOPS С ПОДДЕРЖКОЙ INT8/INT16</t>
  </si>
  <si>
    <t>RV1126</t>
  </si>
  <si>
    <t>ROCKCHIP</t>
  </si>
  <si>
    <t>МИКРОСХЕМА ДЛЯ УПРАВЛЕНИЯ ПИТАНИЕМ, КАТЕГОРИЯ ПРОДУКТА: ИМПУЛЬСНЫЕ РЕГУЛЯТОРЫ НАПРЯЖЕНИЯ, ROHS: ПОДРОБНОСТИ, ВИД МОНТАЖА: SMD/SMT, УПАКОВКА / БЛОК: QFN-18, ТОПОЛОГИЯ: BUCK, ВЫХОДНОЕ НАПРЯЖЕНИЕ: 600 MV TO 6 V, ВЫХОДНОЙ ТОК: 0,125, КОЛИЧЕСТВО ВЫХОДОВ: 1 OUTPUT, ВХОДНОЕ НАПРЯЖЕНИЕ, МИН.: 2.75 V, ВХОДНОЕ НАПРЯЖЕНИЕ, МАКС.: 6 V, ТОК ПОКОЯ: 500 UA, ЧАСТОТА ПЕРЕКЛЮЧЕНИЙ: 1.15 MHZ, МИНИМАЛЬНАЯ РАБОЧАЯ ТЕМПЕРАТУРА: - 40 C, МАКСИМАЛЬНАЯ РАБОЧАЯ ТЕМПЕРАТУРА: + 150 C, СЕРИЯ: MPM3833C, УПАКОВКА: REEL, УПАКОВКА: CUT TAPE, ТОРГОВАЯ МАРКА: MONOLITHIC POWER SYSTEMS (MPS), ВХОДНОЕ НАПРЯЖЕНИЕ: 2.75 V TO 6 V, ЧУВСТВИТЕЛЬНЫЙ К ВЛАЖНОСТИ: YES, ТИП ПРОДУКТА: SWITCHING VOLTAGE REGULATORS, ОТКЛЮЧЕНИЕ: SHUTDOWN, РАЗМЕР ФАБРИЧНОЙ УПАКОВКИ: 2500, ПОДКАТЕГОРИЯ: PMIC - POWER MANAGEMENT ICS, НАПРЯЖЕНИЕ ПИТАНИЯ - МИН.: 2.75 V, ТИП: ULTRA SMALL, ULTRA LOW NOISE POWER MODULE</t>
  </si>
  <si>
    <t>MPM3833CGRH-Z</t>
  </si>
  <si>
    <t>MPS</t>
  </si>
  <si>
    <t>МИКРОСХЕМА ДЛЯ УПРАВЛЕНИЯ ПИТАНИЕМ. КАТЕГОРИЯ ПРОДУКТА: КОНТРОЛЬНЫЕ ЦЕПИ, ROHS: ПОДРОБНОСТИ, ТИП: VOLTAGE SEQUENCERS, ВИД МОНТАЖА: SMD/SMT, УПАКОВКА / БЛОК: SC-70-6, ПОРОГОВОЕ НАПРЯЖЕНИЕ: ADJUSTABLE, КОЛИЧЕСТВО КОНТРОЛИРУЕМЫХ ВХОДОВ: 1 INPUT, ТИП ВЫХОДА: OPEN DRAIN, РУЧНОЙ СБРОС: NO MANUAL RESET, КОНТРОЛЬНЫЕ ТАЙМЕРЫ: NO WATCHDOG, ПЕРЕКЛЮЧЕНИЕ НА РЕЗЕРВНОЕ БАТАРЕЙНОЕ ПИТАНИЕ: BACKUP, ВРЕМЯ ЗАДЕРЖКИ СБРОСА: ADJUSTABLE, НАПРЯЖЕНИЕ ПИТАНИЯ - МАКС.: 3.6 V, МИНИМАЛЬНАЯ РАБОЧАЯ ТЕМПЕРАТУРА: - 40 C, МАКСИМАЛЬНАЯ РАБОЧАЯ ТЕМПЕРАТУРА: + 125 C, СЕРИЯ: ADM1085, УПАКОВКА: REEL, УПАКОВКА: CUT TAPE, УПАКОВКА: MOUSEREEL, ТОРГОВАЯ МАРКА: ANALOG DEVICES, СИГНАЛЫ ВКЛЮЧЕНИЯ ЧИПА: CHIP ENABLE, ВЫСОТА: 0.9 MM, ДЛИНА: 2 MM, РАБОЧИЙ ТОК ИСТОЧНИКА ПИТАНИЯ: 10 UA, ПОРОГ ПОВЫШЕНИЯ НАПРЯЖЕНИЯ: 640 MV, ТИП ПРОДУКТА: SUPERVISORY CIRCUITS, РАЗМЕР ФАБРИЧНОЙ УПАКОВКИ: 3000, ПОДКАТЕГОРИЯ: PMIC - POWER MANAGEMENT ICS, НАПРЯЖЕНИЕ ПИТАНИЯ - МИН.: 2.25 V, ПОРОГ ПОНИЖЕНИЯ НАПРЯЖЕНИЯ: 560 MV, ШИРИНА: 1.25 MM</t>
  </si>
  <si>
    <t>ADM1085AKSZ-REEL7</t>
  </si>
  <si>
    <t>МИКРОСХЕМА ДЛЯ УПРАВЛЕНИЯ ПИТАНИЕМ. КАТЕГОРИЯ ПРОДУКТА: LDO РЕГУЛЯТОРЫ НАПРЯЖЕНИЯ, ROHS: ПОДРОБНОСТИ, ВИД МОНТАЖА: SMD/SMT, УПАКОВКА / БЛОК: VQFN-20, ВЫХОДНОЙ ТОК: 1 A, КОЛИЧЕСТВО ВЫХОДОВ: 1 OUTPUT, ПОЛЯРНОСТЬ: NEGATIVE, ВХОДНОЕ НАПРЯЖЕНИЕ, МИН.: - 36 V, ВХОДНОЕ НАПРЯЖЕНИЕ, МАКС.: - 3 V, ТИП ВЫХОДА: ADJUSTABLE, МИНИМАЛЬНАЯ РАБОЧАЯ ТЕМПЕРАТУРА: - 40 C, МАКСИМАЛЬНАЯ РАБОЧАЯ ТЕМПЕРАТУРА: + 125 C, НАПРЯЖЕНИЕ ОТПУСКАНИЯ: 290 MV, СЕРИЯ: TPS7A3301, УПАКОВКА: REEL, УПАКОВКА: CUT TAPE, УПАКОВКА: MOUSEREEL, ТОРГОВАЯ МАРКА: TEXAS INSTRUMENTS, СРЕДСТВА РАЗРАБОТКИ: TPS7A3301EVM-061, НЕСТАБИЛЬНОСТЬ ВЫХОДНОЙ НАГРУЗКИ: 0.4 %, ЧУВСТВИТЕЛЬНЫЙ К ВЛАЖНОСТИ: YES, РАБОЧИЙ ТОК ИСТОЧНИКА ПИТАНИЯ: 210 UA, ДИАПАЗОН РАБОЧИХ ТЕМПЕРАТУР: -4, ДИАПАЗОН ВЫХОДНОГО НАПРЯЖЕНИЯ: - 33 V TO - 1.182 V, ПРОДУКТ: LDO VOLTAGE REGULATORS, ТИП ПРОДУКТА: LDO VOLTAGE REGULATORS, РАЗМЕР ФАБРИЧНОЙ УПАКОВКИ: 3000, ПОДКАТЕГОРИЯ: PMIC - POWER MANAGEMENT ICS, ТИП: ULTRALOW NOISE NEGATIVE VOLTAGE REGULATORS</t>
  </si>
  <si>
    <t>TPS7A3301RGWR</t>
  </si>
  <si>
    <t>МИКРОСХЕМА ЛОГИЧЕСКАЯ. КАТЕГОРИЯ ТОВАРА: ЛОГИЧЕСКИЕ ИС - ЛОГИЧЕСКИЕ ЭЛЕМЕНТЫ. ПРОИЗВОДИТЕЛЬ: ON SEMICONDUCTOR. ПРОДУКТ: SINGLE-FUNCTION GATE , ЛОГИЧЕСКАЯ ФУНКЦИЯ: OR , СЕМЕЙСТВО ЛОГИЧЕСКИХ ЭЛЕМЕНТОВ: NC7SV , КОЛИЧЕСТВО ВЕНТИЛЕЙ: 1 GATE , КОЛИЧЕСТВО ВХОДНЫХ ЛИНИЙ: 2 INPUT . КОЛИЧЕСТВО ВЫХОДНЫХ ЛИНИЙ: 1 OUTPUT , ВЫХОДНОЙ ТОК ВЫСОКОГО УРОВНЯ: - 32 MA , ВЫХОДНОЙ ТОК НИЗКОГО УРОВНЯ: 32 MA РЕМЯ ЗАДЕРЖКИ РАСПРОСТРАНЕНИЯ: 5.2 NS , НАПРЯЖЕНИЕ ПИТАНИЯ - МАКС.: 5.5 V , НАПРЯЖЕНИЕ ПИТАНИЯ - МИН.: 1.65 V . МИНИМАЛЬНАЯ РАБОЧАЯ ТЕМПЕРАТУРА: - 40 C , МАКСИМАЛЬНАЯ РАБОЧАЯ ТЕМПЕРАТУРА: + 85 C , ВИД МОНТАЖА: SMD/SMT , ФУНКЦИЯ: GATE , ВЫСОТА: 1 MM , ДЛИНА: 2 MM , СЕРИЯ: NC7SZ32 , ШИРИНА: 1.25 MM , ТОРГОВАЯ МАРКА: ON SEMICONDUCTOR / FAIRCHILD , ТИП ЛОГИКИ: 2-INPUT OR , РАБОЧЕЕ НАПРЯЖЕНИЕ ПИТАНИЯ: 1.8 V, 2.5 V, 3.3 V, 5 V , ТИП ПРОДУКТА: LOGIC GATES. ВЕС ИЗДЕЛИЯ: 23 G</t>
  </si>
  <si>
    <t>NC7SZ32P5X</t>
  </si>
  <si>
    <t>МИКРОСХЕМА ЛОГИЧЕСКАЯ. КАТЕГОРИЯ ТОВАРА: СХЕМА ИНТЕГРАЛЬНАЯ МОНОЛИТНАЯ - ЛОГИЧЕСКИЕ ИС - ЛОГИЧЕСКИЕ ЭЛЕМЕНТЫ. (UHS 2-INPUT AND GATE). ПРОИЗВОДИТЕЛЬ: ON SEMICONDUCTOR , ЛОГИЧЕСКАЯ ФУНКЦИЯ: AND , СЕМЕЙСТВО ЛОГИЧЕСКИХ ЭЛЕМЕНТОВ: NC7SV , КОЛИЧЕСТВО ВЕНТИЛЕЙ: 1 GATE , КОЛИЧЕСТВО ВХОДНЫХ ЛИНИЙ: 2 INPUT ОЛИЧЕСТВО ВЫХОДНЫХ ЛИНИЙ: 1 OUTPUT , ВЫХОДНОЙ ТОК ВЫСОКОГО УРОВНЯ: - 32 MA , ВЫХОДНОЙ ТОК НИЗКОГО УРОВНЯ: 32 MA /ВРЕМЯ ЗАДЕРЖКИ РАСПРОСТРАНЕНИЯ: 5.2 NS , НАПРЯЖЕНИЕ ПИТАНИЯ - МАКС.: 5.5 V , НАПРЯЖЕНИЕ ПИТАНИЯ - МИН.: 1.65 V. МИНИМАЛЬНАЯ РАБОЧАЯ ТЕМПЕРАТУРА: - 40 C , МАКСИМАЛЬНАЯ РАБОЧАЯ ТЕМПЕРАТУРА: + 85 C , ВИД МОНТАЖА: SMD/SMT , ФУНКЦИЯ: GATE , ВЫСОТА: 1 MM , ДЛИНА: 2 MM , СЕРИЯ: NC7SZ08 , ШИРИНА: 1.25 MM , ТОРГОВАЯ МАРКА: ON SEMICONDUCTOR / FAIRCHILD , ТИП ЛОГИКИ: 2-INPUT AND , РАБОЧЕЕ НАПРЯЖЕНИЕ ПИТАНИЯ: 1.8 V, 2.5 V, 3.3 V, 5 V , ТИП ПРОДУКТА: LOGIC GATES  АЗМЕР ФАБРИЧНОЙ УПАКОВКИ: 3000 , ПОДКАТЕГОРИЯ: LOGIC ICS , КОММЕРЧЕСКОЕ ОБОЗНАЧЕНИЕ: TINYLOGIC , ВЕС ИЗДЕЛИЯ: 23 MG</t>
  </si>
  <si>
    <t>МИКРОСХЕМА ДЛЯ УПРАВЛЕНИЯ ПИТАНИЕМ, КАТЕГОРИЯ ПРОДУКТА: LDO РЕГУЛЯТОРЫ НАПРЯЖЕНИЯ, ROHS: ПОДРОБНОСТИ, ВИД МОНТАЖА: SMD/SMT, УПАКОВКА / БЛОК: TO-263-3, ВЫХОДНОЕ НАПРЯЖЕНИЕ: ADJUSTABLE, ВЫХОДНОЙ ТОК: 1.5 A, КОЛИЧЕСТВО ВЫХОДОВ: 1 OUTPUT, ПОЛЯРНОСТЬ: POSITIVE, ТОК ПОКОЯ: 5 MA, ВХОДНОЕ НАПРЯЖЕНИЕ, МИН.: 3.4 V, ВХОДНОЕ НАПРЯЖЕНИЕ, МАКС.: 30 V, ТИП ВЫХОДА: ADJUSTABLE, МИНИМАЛЬНАЯ РАБОЧАЯ ТЕМПЕРАТУРА: - 40 C, МАКСИМАЛЬНАЯ РАБОЧАЯ ТЕМПЕРАТУРА: + 125 C, НАПРЯЖЕНИЕ ОТПУСКАНИЯ: 1.3 V, СЕРИЯ: LD1086, УПАКОВКА: REEL, УПАКОВКА: CUT TAPE, УПАКОВКА: MOUSEREEL, ТОРГОВАЯ МАРКА: STMICROELECTRONICS, НАПРЯЖЕНИЕ ОТПУСКАНИЯ - МАКС.: 1.5 V AT 1.5 A, ВЫСОТА: 4.6 MM, IB - ВХОДНОЙ ТОК СМЕЩЕНИЯ: 5 MA, ДЛИНА: 10.4 MM, НЕСТАБИЛЬНОСТЬ ВЫХОДНОГО НАПРЯЖЕНИЯ ИЛИ ТОКА: 0.2 %, НЕСТАБИЛЬНОСТЬ ВЫХОДНОЙ НАГРУЗКИ: 0.3 %, ТИП ПРОДУКТА: LDO VOLTAGE REGULATORS, РАЗМЕР ФАБРИЧНОЙ УПАКОВКИ: 1000, ПОДКАТЕГОРИЯ: PMIC - POWER MANAGEMENT ICS, ТОЧНОСТЬ РЕГУЛИРОВАНИЯ НАПРЯЖЕНИЯ: 0,01, ШИРИНА: 9.35 MM</t>
  </si>
  <si>
    <t>МИКРОСХЕМА ДЛЯ УПРАВЛЕНИЯ ПИТАНИЕМ. КАТЕГОРИЯ ПРОДУКТА: LDO РЕГУЛЯТОРЫ НАПРЯЖЕНИЯ, ROHS: ПОДРОБНОСТИ, ВИД МОНТАЖА: SMD/SMT, УПАКОВКА / БЛОК: TO-252-3, ВЫХОДНОЕ НАПРЯЖЕНИЕ: 3.3 V, ВЫХОДНОЙ ТОК: 500 MA, КОЛИЧЕСТВО ВЫХОДОВ: 1 OUTPUT, ПОЛЯРНОСТЬ: POSITIVE, ТОК ПОКОЯ: 100 UA, ВХОДНОЕ НАПРЯЖЕНИЕ, МИН.: 2.7 V, ВХОДНОЕ НАПРЯЖЕНИЕ, МАКС.: 10 V, ПОДАВЛЕНИЕ ПУЛЬСАЦИЙ ПИТАНИЯ - ТИПИЧ.: 55 DB, ТИП ВЫХОДА: FIXED, МИНИМАЛЬНАЯ РАБОЧАЯ ТЕМПЕРАТУРА: - 40 C, МАКСИМАЛЬНАЯ РАБОЧАЯ ТЕМПЕРАТУРА: + 125 C, НАПРЯЖЕНИЕ ОТПУСКАНИЯ: 250 MV, СЕРИЯ: LP38691, УПАКОВКА: TUBE, ТОРГОВАЯ МАРКА: TEXAS INSTRUMENTS, НАПРЯЖЕНИЕ ОТПУСКАНИЯ - МАКС.: 0.11 V AT 100 MA, 0.55 V AT 500 MA, IB - ВХОДНОЙ ТОК СМЕЩЕНИЯ: 55 UA, НЕСТАБИЛЬНОСТЬ ВЫХОДНОГО НАПРЯЖЕНИЯ ИЛИ ТОКА: 0.03 %/V, НЕСТАБИЛЬНОСТЬ ВЫХОДНОЙ НАГРУЗКИ: 1.8 %/A, ЧУВСТВИТЕЛЬНЫЙ К ВЛАЖНОСТИ: YES, РАБОЧИЙ ТОК ИСТОЧНИКА ПИТАНИЯ: 55 UA, ДИАПАЗОН РАБОЧИХ ТЕМПЕРАТУР: -4, ПРОДУКТ: LINEAR REGULATORS, ТИП ПРОДУКТА: LDO VOLTAGE REGULATORS, РАЗМЕР ФАБРИЧНОЙ УПАКОВКИ: 75, ПОДКАТЕГОРИЯ: PMIC - POWER MANAGEMENT ICS, ДОПУСТИМОЕ ОТКЛОНЕНИЕ: 0,04, ТИП: LOW DROPOUT LINEAR REGULATOR, ТОЧНОСТЬ РЕГУЛИРОВАНИЯ НАПРЯЖЕНИЯ: 2%</t>
  </si>
  <si>
    <t>LP38691DT-3.3/NOPB</t>
  </si>
  <si>
    <t>МИКРОСХЕМА ДЛЯ УПРАВЛЕНИЯ ПИТАНИЕМ. КАТЕГОРИЯ ПРОДУКТА: LDO РЕГУЛЯТОРЫ НАПРЯЖЕНИЯ, ROHS: ПОДРОБНОСТИ, ВИД МОНТАЖА: SMD/SMT, УПАКОВКА / БЛОК: SO-POWERPAD-8, ВЫХОДНОЕ НАПРЯЖЕНИЕ: 1.2 V, ВЫХОДНОЙ ТОК: 1.2 A, КОЛИЧЕСТВО ВЫХОДОВ: 1 OUTPUT, ПОЛЯРНОСТЬ: POSITIVE, ТОК ПОКОЯ: 10 UA, ВХОДНОЕ НАПРЯЖЕНИЕ, МИН.: 2.5 V, ВХОДНОЕ НАПРЯЖЕНИЕ, МАКС.: 6 V, ПОДАВЛЕНИЕ ПУЛЬСАЦИЙ ПИТАНИЯ - ТИПИЧ.: 60 DB, ТИП ВЫХОДА: FIXED, МИНИМАЛЬНАЯ РАБОЧАЯ ТЕМПЕРАТУРА: - 40 C, МАКСИМАЛЬНАЯ РАБОЧАЯ ТЕМПЕРАТУРА: + 125 C, НАПРЯЖЕНИЕ ОТПУСКАНИЯ: 475 MV, СЕРИЯ: LP3879, УПАКОВКА: REEL, УПАКОВКА: CUT TAPE, УПАКОВКА: MOUSEREEL, ТОРГОВАЯ МАРКА: TEXAS INSTRUMENTS, НАПРЯЖЕНИЕ ОТПУСКАНИЯ - МАКС.: 475 MV, IB - ВХОДНОЙ ТОК СМЕЩЕНИЯ: 100 UA, НЕСТАБИЛЬНОСТЬ ВЫХОДНОГО НАПРЯЖЕНИЯ ИЛИ ТОКА: 0.014 %/V, НЕСТАБИЛЬНОСТЬ ВЫХОДНОЙ НАГРУЗКИ: 0.003 %/MA, ЧУВСТВИТЕЛЬНЫЙ К ВЛАЖНОСТИ: YES, ДИАПАЗОН РАБОЧИХ ТЕМПЕРАТУР: -4, ДИАПАЗОН ВЫХОДНОГО НАПРЯЖЕНИЯ: -, ПРОДУКТ: MICROPOWER LDO REGULATORS, ТИП ПРОДУКТА: LDO VOLTAGE REGULATORS, РАЗМЕР ФАБРИЧНОЙ УПАКОВКИ: 2500, ПОДКАТЕГОРИЯ: PMIC - POWER MANAGEMENT ICS, ДОПУСТИМОЕ ОТКЛОНЕНИЕ: 0,03, ТИП: FIXED OUTPUT VOLTAGE, ТОЧНОСТЬ РЕГУЛИРОВАНИЯ НАПРЯЖЕНИЯ: 2%</t>
  </si>
  <si>
    <t>LP3879MRX-1.2/NOPB</t>
  </si>
  <si>
    <t>МИКРОСХЕМА МИКРОКОНТРОЛЛЕР ARM. КАТЕГОРИЯ ПРОДУКТА: МИКРОКОНТРОЛЛЕРЫ ARM, ROHS: ПОДРОБНОСТИ, СЕРИЯ: LPC2100, ВИД МОНТАЖА: SMD/SMT, УПАКОВКА / БЛОК: LQFP-64, ЯДРО: ARM7TDMI-S, РАЗМЕР ПРОГРАММНОЙ ПАМЯТИ: 512 KB, ШИРИНА ШИНЫ ДАННЫХ: 32 BIT/16 BIT, РАЗРЕШЕНИЕ АЦП: 2 X 10 BIT, МАКСИМАЛЬНАЯ ТАКТОВАЯ ЧАСТОТА: 25 MHZ, КОЛИЧЕСТВО ВХОДОВ/ВЫХОДОВ: 45 I/O, РАЗМЕР ОЗУ ДАННЫХ: 32 KB, НАПРЯЖЕНИЕ ПИТАНИЯ - МИН.: 3.3 V, НАПРЯЖЕНИЕ ПИТАНИЯ - МАКС.: 3.3 V, МИНИМАЛЬНАЯ РАБОЧАЯ ТЕМПЕРАТУРА: - 40 C, МАКСИМАЛЬНАЯ РАБОЧАЯ ТЕМПЕРАТУРА: + 85 C, УПАКОВКА: TRAY, ТОРГОВАЯ МАРКА: NXP SEMICONDUCTORS, ТИП ПРОДУКТА: ARM MICROCONTROLLERS - MCU, РАЗМЕР ФАБРИЧНОЙ УПАКОВКИ: 800, ПОДКАТЕГОРИЯ: MICROCONTROLLERS - MCU, ДРУГИЕ НАЗВАНИЯ ТОВАРА №: 935280021157</t>
  </si>
  <si>
    <t>LPC2148FBD64</t>
  </si>
  <si>
    <t>МИКРОСХЕМА ДЛЯ УПРАВЛЕНИЯ ПИТАНИЕМ. КАТЕГОРИЯ ПРОДУКТА: КОНТРОЛЬНЫЕ ЦЕПИ, ROHS: ПОДРОБНОСТИ, ТИП: VOLTAGE SUPERVISORY, ВИД МОНТАЖА: SMD/SMT, УПАКОВКА / БЛОК: SOT-23-5, ПОРОГОВОЕ НАПРЯЖЕНИЕ: 2.93 V, КОЛИЧЕСТВО КОНТРОЛИРУЕМЫХ ВХОДОВ: 1 INPUT, ТИП ВЫХОДА: ACTIVE LOW, PUSH-PULL, РУЧНОЙ СБРОС: MANUAL RESET, КОНТРОЛЬНЫЕ ТАЙМЕРЫ: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+ 125 C, СЕРИЯ: MAX823S, УПАКОВКА: REEL, УПАКОВКА: CUT TAPE, УПАКОВКА: MOUSEREEL, ТОРГОВАЯ МАРКА: ANALOG DEVICES / MAXIM INTEGRATED, СИГНАЛЫ ВКЛЮЧЕНИЯ ЧИПА: NO CHIP ENABLE, ВЫСОТА: 1.1 MM, ДЛИНА: 2.9 MM, РАБОЧИЙ ТОК ИСТОЧНИКА ПИТАНИЯ: 5 UA, ПОРОГ ПОВЫШЕНИЯ НАПРЯЖЕНИЯ: 2.96 V, PD - РАССЕИВАНИЕ МОЩНОСТИ: 571 MW, ОБНАРУЖЕНИЕ СБОЯ ЭЛЕКТРОПИТАНИЯ: NO, ТИП ПРОДУКТА: SUPERVISORY CIRCUITS, РАЗМЕР ФАБРИЧНОЙ УПАКОВКИ: 2500, ПОДКАТЕГОРИЯ: PMIC - POWER MANAGEMENT ICS, НАПРЯЖЕНИЕ ПИТАНИЯ - МИН.: 1.2 V, ПОРОГ ПОНИЖЕНИЯ НАПРЯЖЕНИЯ: 2.89 V, ШИРИНА: 1.63 MM, ДРУГИЕ НАЗВАНИЯ ТОВАРА №: MAX823S</t>
  </si>
  <si>
    <t>MAX823SEUK+T</t>
  </si>
  <si>
    <t>МИКРОСХЕМА ДЛЯ УПРАВЛЕНИЯ ПИТАНИЕМ, КАТЕГОРИЯ ПРОДУКТА: LDO РЕГУЛЯТОРЫ НАПРЯЖЕНИЯ; ВИД МОНТАЖА: SMD/SMT; УПАКОВКА / БЛОК: SOT-23-5; ВЫХОДНОЕ НАПРЯЖЕНИЕ: - 1.22 V TO - 20 V; ВЫХОДНОЙ ТОК: 200 MA; КОЛИЧЕСТВО ВЫХОДОВ: 1 OUTPUT; ПОЛЯРНОСТЬ: NEGATIVE; ТОК ПОКОЯ: 30 UA; ВХОДНОЕ НАПРЯЖЕНИЕ (МАКС.): 20 V; ВХОДНОЕ НАПРЯЖЕНИЕ МИН.: - 20 V; ТИП ВЫХОДА: ADJUSTABLE; МИНИМАЛЬНАЯ РАБОЧАЯ ТЕМПЕРАТУРА: - 40 C; МАКСИМАЛЬНАЯ РАБОЧАЯ ТЕМПЕРАТУРА: + 125 C; НАПРЯЖЕНИЕ ОТПУСКАНИЯ: 340 MV; СЕРИЯ: LT1964; УПАКОВКА: CUT TAPE; УПАКОВКА: MOUSEREEL; УПАКОВКА: REEL; ПРОДУКТ: LDO VOLTAGE REGULATORS; ТИП: LOW DROPOUT MICROPOWER REGULATOR; НАПРЯЖЕНИЕ ОТПУСКАНИЯ - МАКС.: 420 MV; ДИАПАЗОН ВЫХОДНОГО НАПРЯЖЕНИЯ: - 1.22 V TO - 20 V; ПОДАВЛЕНИЕ ПУЛЬСАЦИЙ ПИТАНИЯ - ТИПИЧ.: 54 DB; IB - ВХОДНОЙ ТОК СМЕЩЕНИЯ: 30 NA; НЕСТАБИЛЬНОСТЬ ВЫХОДНОГО НАПРЯЖЕНИЯ ИЛИ ТОКА: 1 MV; НЕСТАБИЛЬНОСТЬ ВЫХОДНОЙ НАГРУЗКИ: 2 MV; РАБОЧИЙ ТОК ИСТОЧНИКА ПИТАНИЯ: 30 UA; ТИП ПРОДУКТА: LDO VOLTAGE REGULATORS; ОПОРНОЕ НАПРЯЖЕНИЕ: - 1.22 V; РАЗМЕР ФАБРИЧНОЙ УПАКОВКИ: 2500; ВЕС ИЗДЕЛИЯ: 41 MG</t>
  </si>
  <si>
    <t>LT1964ES5-SD#TRPBF</t>
  </si>
  <si>
    <t>МИКРОСХЕМА ДЛЯ УПРАВЛЕНИЯ ПИТАНИЕМ. КАТЕГОРИЯ ТОВАРА: LDO РЕГУЛЯТОРЫ НАПРЯЖЕНИЯ. ВИД МОНТАЖА:SMD/SMT УПАКОВКА / БЛОК:TSSOP-16. ВЫХОДНОЕ НАПРЯЖЕНИЕ:1.25 V TO 5 V/3.3 V. ВЫХОДНОЙ ТОК:1 A. КОЛИЧЕСТВО ВЫХОДОВ:1 OUTPUT. ПОЛЯРНОСТЬ:POSITIVE. ВХОДНОЕ НАПРЯЖЕНИЕ (МАКС.):5.5 V. ВХОДНОЕ НАПРЯЖЕНИЕ МИН.:2.5 V. ТИП ВЫХОДА:ADJUSTABLE, FIXED. МИНИМАЛЬНАЯ РАБОЧАЯ ТЕМПЕРАТУРА:- 40 C. МАКСИМАЛЬНАЯ РАБОЧАЯ ТЕМПЕРАТУРА:+ 85 C. НАПРЯЖЕНИЕ ОТПУСКАНИЯ:0.21 V. СЕРИЯ:MAX1793. УПАКОВКА:CUT TAPE ИЛИ REEL. ВЫСОТА:0.95 MM. ДЛИНА:5.1 MM. ШИРИНА:4.5 MM. НАПРЯЖЕНИЕ ОТПУСКАНИЯ - МАКС.:350 MV AT 1 A ТОЧНОСТЬ РЕГУЛИРОВАНИЯ НАПРЯЖЕНИЯ:3 %. IB - ВХОДНОЙ ТОК СМЕЩЕНИЯ:225 UA НЕСТАБИЛЬНОСТЬ ВЫХОДНОГО НАПРЯЖЕНИЯ ИЛИ ТОКА:0 % / V. НЕСТАБИЛЬНОСТЬ ВЫХОДНОЙ НАГРУЗКИ:0.7 %. PD - РАССЕИВАНИЕ МОЩНОСТИ:1.5 W. ТИП ПРОДУКТА:LDO VOLTAGE REGULATORS ОПОРНОЕ НАПРЯЖЕНИЕ:1.25 V. РАЗМЕР ФАБРИЧНОЙ УПАКОВКИ:2500 . ПОДКАТЕГОРИЯ:PMIC - POWER MANAGEMENT ICS</t>
  </si>
  <si>
    <t>КАТЕГОРИЯ ПРОДУКТА: РЧ-УСИЛИТЕЛЬ (3 SV 22 DB). ВИД МОНТАЖА: SMD/SMT. УПАКОВКА / БЛОК:SOT-363-6. ТИП: GENERAL PURPOSE AMPLIFIER. ТЕХНОЛОГИЯ: GAAS. РАБОЧАЯ ЧАСТОТА:100 MHZ TO 3.5 GHZ. P1DB - ТОЧКА СЖАТИЯ:17.8 DBM. УСИЛЕНИЕ:22 DB РАБОЧЕЕ НАПРЯЖЕНИЕ ПИТАНИЯ: 3 V. NF - КОЭФФИЦИЕНТ ШУМОВ: 0.9 DB. ТЕСТОВАЯ ЧАСТОТА: 500 MHZ. OIP3 - ПЕРЕХВАТ СОСТАВЛЯЮЩИХ ТРЕТЬЕГО ПОРЯДКА: 32.9 DBM.РАБОЧИЙ ТОК ИСТОЧНИКА ПИТАНИЯ: 62 MA. МАКСИМАЛЬНАЯ РАБОЧАЯ ТЕМПЕРАТУРА: + 150 C. УПАКОВКА: CUT ТАРЕИЛИ REEL. ТОРГОВАЯ МАРКА:BROADCOM / AVAGO. КОЛИЧЕСТВО КАНАЛОВ: 1 CHANNEL. PD - РАССЕИВАНИЕ МОЩНОСТИ: 600 MW. ТИП ПРОДУКТА: RF AMPLIFIER. РАЗМЕР ФАБРИЧНОЙ УПАКОВКИ:3000. ПОДКАТЕГОРИЯ: WIRELESS &amp; RF INTEGRATED CIRCUITS. НАПРЯЖЕНИЕ ПИТАНИЯ - МАКС.:3.3 V. НАПРЯЖЕНИЕ ПИТАНИЯ - МИН.: 2.7 V. ВЕС ИЗДЕЛИЯ: 7.500 MG</t>
  </si>
  <si>
    <t>MGA-62563-TR1G</t>
  </si>
  <si>
    <t>МИКРОСХЕМА ДЛЯ УПРАВЛЕНИЯ ПИТАНИЕМ. КАТЕГОРИЯ ПРОДУКТА: ИМПУЛЬСНЫЕ РЕГУЛЯТОРЫ НАПРЯЖЕНИЯ, ROHS: ПОДРОБНОСТИ, ВИД МОНТАЖА: SMD/SMT, УПАКОВКА / БЛОК: MSOP-8, ТОПОЛОГИЯ: BOOST, ВЫХОДНОЕ НАПРЯЖЕНИЕ: 20 V, ВЫХОДНОЙ ТОК: 2 A, КОЛИЧЕСТВО ВЫХОДОВ: 1 OUTPUT, ВХОДНОЕ НАПРЯЖЕНИЕ, МИН.: 2.5 V, ВХОДНОЕ НАПРЯЖЕНИЕ, МАКС.: 5.5 V, ТОК ПОКОЯ: 900 UA, ЧАСТОТА ПЕРЕКЛЮЧЕНИЙ: 650 KHZ, МИНИМАЛЬНАЯ РАБОЧАЯ ТЕМПЕРАТУРА: - 40 C, МАКСИМАЛЬНАЯ РАБОЧАЯ ТЕМПЕРАТУРА: + 125 C, СЕРИЯ: ADP1613, УПАКОВКА: REEL, УПАКОВКА: CUT TAPE, УПАКОВКА: MOUSEREEL, ТОРГОВАЯ МАРКА: ANALOG DEVICES, СРЕДСТВА РАЗРАБОТКИ: ADP1613-12-EVALZ, ВЫСОТА: 0.85 MM, ДЛИНА: 3 MM, НЕСТАБИЛЬНОСТЬ ВЫХОДНОЙ НАГРУЗКИ: 0.1 MV/MA, ТИП ПРОДУКТА: SWITCHING VOLTAGE REGULATORS, РАЗМЕР ФАБРИЧНОЙ УПАКОВКИ: 1000, ПОДКАТЕГОРИЯ: PMIC - POWER MANAGEMENT ICS, ТИП: STEP UP, ШИРИНА: 3 MM, ВЕС ИЗДЕЛИЯ: 140 MG, ОТКЛЮЧЕНИЕ: WITH SHUTDOWN, РАЗМЕР ФАБРИЧНОЙ УПАКОВКИ: 1000, ПОДКАТЕГОРИЯ: INTERFACE ICS, ТИП ПИТАНИЯ: SINGLE SUPPLY, ШИРИНА: 3 MM</t>
  </si>
  <si>
    <t>ADP1613ARMZ-R7</t>
  </si>
  <si>
    <t>МИКРОСХЕМА ДЛЯ УПРАВЛЕНИЯ ПИТАНИЕМ, КАТЕГОРИЯ ПРОДУКТА: LDO РЕГУЛЯТОРЫ НАПРЯЖЕНИЯ, ROHS: ПОДРОБНОСТИ, ВИД МОНТАЖА: SMD/SMT, УПАКОВКА / БЛОК: SOT-223-3, ВЫХОДНОЕ НАПРЯЖЕНИЕ: 3.3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1.8 MM, IB - ВХОДНОЙ ТОК СМЕЩЕНИЯ: 5 MA, ДЛИНА: 6.5 MM, НЕСТАБИЛЬНОСТЬ ВЫХОДНОГО НАПРЯЖЕНИЯ ИЛИ ТОКА: 6 MV, НЕСТАБИЛЬНОСТЬ ВЫХОДНОЙ НАГРУЗКИ: 10 MV, PD - РАССЕИВАНИЕ МОЩНОСТИ: 12 W, ТИП ПРОДУКТА: LDO VOLTAGE REGULATORS, РАЗМЕР ФАБРИЧНОЙ УПАКОВКИ: 2500, ПОДКАТЕГОРИЯ: PMIC - POWER MANAGEMENT ICS, ТОЧНОСТЬ РЕГУЛИРОВАНИЯ НАПРЯЖЕНИЯ: 0,01, ШИРИНА: 3.5 MM</t>
  </si>
  <si>
    <t>LD1117S33CTR</t>
  </si>
  <si>
    <t>МИКРОСХЕМА ДЛЯ УПРАВЛЕНИЯ ПИТАНИЕМ. КАТЕГОРИЯ ПРОДУКТА: ИМПУЛЬСНЫЕ РЕГУЛЯТОРЫ НАПРЯЖЕНИЯ, ROHS: ПОДРОБНОСТИ, ВИД МОНТАЖА: SMD/SMT, УПАКОВКА / БЛОК: SOIC-8, ТОПОЛОГИЯ: BUCK, ВЫХОДНОЕ НАПРЯЖЕНИЕ: ADJUSTABLE, ВЫХОДНОЙ ТОК: 2 A, КОЛИЧЕСТВО ВЫХОДОВ: 1 OUTPUT, ВХОДНОЕ НАПРЯЖЕНИЕ, МИН.: 5.5 V, ВХОДНОЕ НАПРЯЖЕНИЕ, МАКС.: 36 V, ТОК ПОКОЯ: 18 UA, ЧАСТОТА ПЕРЕКЛЮЧЕНИЙ: 500 KHZ, МИНИМАЛЬНАЯ РАБОЧАЯ ТЕМПЕРАТУРА: - 40 C, МАКСИМАЛЬНАЯ РАБОЧАЯ ТЕМПЕРАТУРА: + 125 C, СЕРИЯ: TPS5420, УПАКОВКА: REEL, УПАКОВКА: CUT TAPE, УПАКОВКА: MOUSEREEL, ТОРГОВАЯ МАРКА: TEXAS INSTRUMENTS, СРЕДСТВА РАЗРАБОТКИ: TPS5420EVM-175, ВХОДНОЕ НАПРЯЖЕНИЕ: 5.5 V TO 36 V, ЧУВСТВИТЕЛЬНЫЙ К ВЛАЖНОСТИ: YES, РАБОЧИЙ ТОК ИСТОЧНИКА ПИТАНИЯ: 3 MA, ПРОДУКТ: VOLTAGE REGULATORS, ТИП ПРОДУКТА: SWITCHING VOLTAGE REGULATORS, РАЗМЕР ФАБРИЧНОЙ УПАКОВКИ: 2500, ПОДКАТЕГОРИЯ: PMIC - POWER MANAGEMENT ICS, ТИП: POWER SWITCHING REGULATOR</t>
  </si>
  <si>
    <t>TPS5420DR</t>
  </si>
  <si>
    <t>МИКРОСХЕМА ДЛЯ УПРАВЛЕНИЯ ПИТАНИЕМ, КАТЕГОРИЯ ПРОДУКТА: LDO РЕГУЛЯТОРЫ НАПРЯЖЕНИЯ, ROHS: ПОДРОБНОСТИ, ВИД МОНТАЖА: SMD/SMT, УПАКОВКА / БЛОК: TSSOP-16, ВЫХОДНОЕ НАПРЯЖЕНИЕ: 1.25 V TO 5 V, 2.5 V, ВЫХОДНОЙ ТОК: 0,0416666666666667, КОЛИЧЕСТВО ВЫХОДОВ: 1 OUTPUT, ПОЛЯРНОСТЬ: POSITIVE, ТОК ПОКОЯ: 225 UA, ВХОДНОЕ НАПРЯЖЕНИЕ, МИН.: 2.5 V, ВХОДНОЕ НАПРЯЖЕНИЕ, МАКС.: 5.5 V, ТИП ВЫХОДА: ADJUSTABLE, FIXED, МИНИМАЛЬНАЯ РАБОЧАЯ ТЕМПЕРАТУРА: - 40 C, МАКСИМАЛЬНАЯ РАБОЧАЯ ТЕМПЕРАТУРА: + 85 C, НАПРЯЖЕНИЕ ОТПУСКАНИЯ: 270 MV, СЕРИЯ: MAX1793, УПАКОВКА: TUBE, ТОРГОВАЯ МАРКА: ANALOG DEVICES / MAXIM INTEGRATED, НАПРЯЖЕНИЕ ОТПУСКАНИЯ - МАКС.: 450 MV, ВЫСОТА: 0.95 MM (MAX), IB - ВХОДНОЙ ТОК СМЕЩЕНИЯ: 225 UA, ДЛИНА: 5.1 MM (MAX), НЕСТАБИЛЬНОСТЬ ВЫХОДНОГО НАПРЯЖЕНИЯ ИЛИ ТОКА: 0.15 %/V, НЕСТАБИЛЬНОСТЬ ВЫХОДНОЙ НАГРУЗКИ: 0.7 %, PD - РАССЕИВАНИЕ МОЩНОСТИ: 1.5 W, ТИП ПРОДУКТА: LDO VOLTAGE REGULATORS, ОПОРНОЕ НАПРЯЖЕНИЕ: 1.25 V, РАЗМЕР ФАБРИЧНОЙ УПАКОВКИ: 96, ПОДКАТЕГОРИЯ: PMIC - POWER MANAGEMENT ICS, ТОЧНОСТЬ РЕГУЛИРОВАНИЯ НАПРЯЖЕНИЯ: 0,03, ШИРИНА: 4.5 MM (MAX), ДРУГИЕ НАЗВАНИЯ ТОВАРА №: MAX1793</t>
  </si>
  <si>
    <t>MAX1793EUE-25</t>
  </si>
  <si>
    <t>МИКРОКОНТРОЛЛЕРЫ ARM. CH32F1 ЯВЛЯЕТСЯ MCU ОБЩЕГО НАЗНАЧЕНИЯ НА ОСНОВЕ 32-БИТНОГО ARM CORTEX-M3. ТЕХНИЧЕСКИЕ ХАРАКТЕРИСТИКИ: ARM-CORTEX-M3 ЯДРО. 72 МГЦ МАКСИМАЛЬНАЯ ЧАСТОТА ЯДРА. 20 КБ ОБЪЕМ ОПЕРАТИВНОЙ ПАМЯТИ SRAM. 64 КБ CODEFLASH. НАПРЯЖЕНИЕ ПИТАНИЯ: 2.7 V-5.5 V. GPIO СИНХРОННОЕ НАПРЯЖЕНИЕ ПИТАНИЯ. РЕЖИМЫ НИЗКОЙ МОЩНОСТИ: РЕЖИМ СНА/ОСТАНОВКИ/ОЖИДАНИЯ. СБРОС ВКЛЮЧЕНИЯ/ВЫКЛЮЧЕНИЯ ПИТАНИЯ (POR/PDR). ПРОГРАММИРУЕМЫЙ ДЕТЕКТОР НАПРЯЖЕНИЯ (PVD). 12-РАЗРЯДНЫЙ ADC. 16-КАНАЛЬНЫЙ TOUCHKEY ОБНАРУЖЕНИЯ ( CH32F103R8T6 ). 10-КАНАЛЬНЫЙ TOUCHKEY ОБНАРУЖЕНИЯ ( CH32F103C8T6). 12-АЦП/ЦАП. USB2.0 FS ИНТЕРФЕЙС С ФУНКЦИЕЙ (FULL-SPEED AND LOW-SPEED). USB2.0 FS HOST ИНТЕРФЕЙС С ФУНКЦИЕЙ (FULL-SPEED AND LOW-SPEED). 1 CAN INTERFACE (2.0B ACTIVE). 2 I2C INTERFACES (SUPPORT SMBUS/PMBUS). 3 3 USART INTERFACES (ПОДДЕРЖКА ISO7816 INTERFACE. LIN, IRDA INTERFACE AND MODEM CONTROL). 2 SPI INTERFACES (SUPPORT MASTER AND SLAVE MODES). 51 ПОРТОВ ВВОДА/ВЫВОДА, ( CH32F103R8T6 ). 37 ПОРТОВ ВВОДА/ВЫВОДА, ( CH32F103C8T6 ). ПОСЛЕДОВАТЕЛЬНЫЙ ОДНОПРОВОДНОЙ ИНТЕРФЕЙС ОТЛАДКИ (SWD). КОРПУСА: LQFP64M, LQFP48.</t>
  </si>
  <si>
    <t>CH32F103C8T6</t>
  </si>
  <si>
    <t>МИКРОСХЕМА ДЛЯ УПРАВЛЕНИЯ ПИТАНИЕМ. КАТЕГОРИЯ ПРОДУКТА: ДРАЙВЕРЫ ДЛЯ УПРАВЛЕНИЯ ЗАТВОРОМ, ROHS: ПОДРОБНОСТИ, ПРОДУКТ: MOSFET GATE DRIVERS, ВИД МОНТАЖА: SMD/SMT, УПАКОВКА / БЛОК: SOIC-8, КОЛИЧЕСТВО ДРАЙВЕРОВ: 2 DRIVER, КОЛИЧЕСТВО ВЫХОДОВ: 2 OUTPUT, ВЫХОДНОЙ ТОК: 2 A, НАПРЯЖЕНИЕ ПИТАНИЯ - МИН.: 4.5 V, НАПРЯЖЕНИЕ ПИТАНИЯ - МАКС.: 13 V, КОНФИГУРАЦИЯ: INVERTING, ВРЕМЯ НАРАСТАНИЯ: 10 NS, ВРЕМЯ СПАДА: 10 NS, МИНИМАЛЬНАЯ РАБОЧАЯ ТЕМПЕРАТУРА: - 20 C, МАКСИМАЛЬНАЯ РАБОЧАЯ ТЕМПЕРАТУРА: + 85 C, УПАКОВКА: REEL, УПАКОВКА: CUT TAPE, УПАКОВКА: MOUSEREEL, ТОРГОВАЯ МАРКА: MICROCHIP TECHNOLOGY, ЧУВСТВИТЕЛЬНЫЙ К ВЛАЖНОСТИ: YES, РАБОЧИЙ ТОК ИСТОЧНИКА ПИТАНИЯ: 10 UA, РАБОЧЕЕ НАПРЯЖЕНИЕ ПИТАНИЯ: 12 V, ТИП ПРОДУКТА: GATE DRIVERS, РАЗМЕР ФАБРИЧНОЙ УПАКОВКИ: 3300, ПОДКАТЕГОРИЯ: PMIC - POWER MANAGEMENT ICS, ТЕХНОЛОГИЯ: SI</t>
  </si>
  <si>
    <t>MD1211LG-G</t>
  </si>
  <si>
    <t>МИКРОСХЕМА ПАМЯТИ 256 КБИТ, КАТЕГОРИЯ ПРОДУКТА: EEPROM, ВИД МОНТАЖА: SMD/SMT, УПАКОВКА / БЛОК: SOIC-8 NARROW, ТИП ИНТЕРФЕЙСА: 3-WIRE, SPI, РАЗМЕР ПАМЯТИ: 256 KBIT, ОРГАНИЗАЦИЯ: 32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20 MHZ, ВРЕМЯ ДОСТУПА: 80 NS, СОХРАНЕНИЕ ДАННЫХ: 100 YEAR, НАПРЯЖЕНИЕ ПИТАНИЯ - МАКС.: 10 MA, СЕРИЯ: AT25256B, УПАКОВКА: REEL, УПАКОВКА: CUT TAPE, УПАКОВКА: MOUSEREEL, ЧУВСТВИТЕЛЬНЫЙ К ВЛАЖНОСТИ: YES, РАБОЧЕЕ НАПРЯЖЕНИЕ ПИТАНИЯ: 1.8 V TO 5.5 V, ПОДКАТЕГОРИЯ: MEMORY &amp; DATA STORAGE</t>
  </si>
  <si>
    <t>АТ25256В-SSHL-T</t>
  </si>
  <si>
    <t>МИКРОСХЕМА ПАМЯТИ 256 КБИТ, КАТЕГОРИЯ ПРОДУКТА: F-RAM, МИНИМАЛЬНАЯ РАБОЧАЯ ТЕМПЕРАТУРА: - 40 C, МАКСИМАЛЬНАЯ РАБОЧАЯ ТЕМПЕРАТУРА: + 85 C, СЕРИЯ: FM25W256-G, УПАКОВКА: CUT TAPE, УПАКОВКА: MOUSEREEL, УПАКОВКА: REEL, ЧУВСТВИТЕЛЬНЫЙ К ВЛАЖНОСТИ: YES, РАБОЧЕЕ НАПРЯЖЕНИЕ ПИТАНИЯ: 3 V TO 5 V, РАЗМЕР ФАБРИЧНОЙ УПАКОВКИ: 2500, ВЕС ИЗДЕЛИЯ: 7.300 MG</t>
  </si>
  <si>
    <t>FM25W256-GTR</t>
  </si>
  <si>
    <t>МИКРОСХЕМА ПАМЯТИ 2 КБИТ. ПРОИЗВОДИТЕЛЬ: MICROCHIP; КАТЕГОРИЯ ПРОДУКТА: EEPROM; ВИД МОНТАЖА: SMD/SMT; УПАКОВКА / БЛОК: SOT-23-6; ТИП ИНТЕРФЕЙСА: 2-WIRE, I2C; РАЗМЕР ПАМЯТИ: 2 KBIT; ОРГАНИЗАЦИЯ: 256 X 8; НАПРЯЖЕНИЕ ПИТАНИЯ - МИН.: 1.7 V; НАПРЯЖЕНИЕ ПИТАНИЯ - МАКС.: 5.5 V; ИНИМАЛЬНАЯ РАБОЧАЯ ТЕМПЕРАТУРА: - 40 C; МАКСИМАЛЬНАЯ РАБОЧАЯ ТЕМПЕРАТУРА:+ 85 C; МАКСИМАЛЬНАЯ ТАКТОВАЯ ЧАСТОТА: 400 KHZ; ВРЕМЯ ДОСТУПА: 900 NS; СОХРАНЕНИЕ ДАННЫХ: 200 YEAR; НАПРЯЖЕНИЕ ПИТАНИЯ - МАКС.: 3 MA; СЕРИЯ: 24AA025; УПАКОВКА: REEL; ПАКОВКА: CUT TAPE; УПАКОВКА: MOUSEREEL; ТОРГОВАЯ МАРКА: MICROCHIP TECHNOLOGY / ATMEL; РАБОЧЕЕ НАПРЯЖЕНИЕ ПИТАНИЯ: 1.7 V TO 5.5 V; ТИП ПРОДУКТА: EEPROM; ПОДКАТЕГОРИЯ: MEMORY &amp; DATA STORAGE.</t>
  </si>
  <si>
    <t>24AA025E48T-I/OT</t>
  </si>
  <si>
    <t>МИКРОСХЕМА ПАМЯТИ 4 МБИТ. КАТЕГОРИЯ ПРОДУКТА: СТАТ. ОЗУ, ROHS: ПОДРОБНОСТИ, РАЗМЕР ПАМЯТИ: 4 MBIT, ОРГАНИЗАЦИЯ: 512 K X 8, ВРЕМЯ ДОСТУПА: 12 NS, ТИП ИНТЕРФЕЙСА: PARALLEL, НАПРЯЖЕНИЕ ПИТАНИЯ - МАКС.: 3.6 V, НАПРЯЖЕНИЕ ПИТАНИЯ - МИН.: 3 V, НАПРЯЖЕНИЕ ПИТАНИЯ - МАКС.: 155 MA, МИНИМАЛЬНАЯ РАБОЧАЯ ТЕМПЕРАТУРА: - 40 C, МАКСИМАЛЬНАЯ РАБОЧАЯ ТЕМПЕРАТУРА: + 85 C, ВИД МОНТАЖА: SMD/SMT, УПАКОВКА / БЛОК: TSOP-44, УПАКОВКА: TRAY, ТОРГОВАЯ МАРКА: RENESAS ELECTRONICS, ВЫСОТА: 1 MM, ДЛИНА: 18.41 MM, ТИП ПАМЯТИ: SDR, ЧУВСТВИТЕЛЬНЫЙ К ВЛАЖНОСТИ: YES, ТИП ПРОДУКТА: SRAM, СЕРИЯ: 71V424L12, РАЗМЕР ФАБРИЧНОЙ УПАКОВКИ: 135, ПОДКАТЕГОРИЯ: MEMORY &amp; DATA STORAGE, ТИП: ASYNCHRONOUS, ШИРИНА: 10.16 MM, ДРУГИЕ НАЗВАНИЯ ТОВАРА №: IDT71V424L12PHGI 71V424</t>
  </si>
  <si>
    <t>IDT71V424L12PHGI</t>
  </si>
  <si>
    <t>IDT</t>
  </si>
  <si>
    <t>МИКРОСХЕМА ПАМЯТИ 256 МБИТ, МИКРОСХЕМА ПАМЯТИ 256 МБИТ</t>
  </si>
  <si>
    <t>S25FL256LAGNFV010</t>
  </si>
  <si>
    <t>МИКРОСХЕМА ПАМЯТИ 64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ФЛЕШ-ПАМЯТЬ NOR; ВИД МОНТАЖА: SMD/SMT; УПАКОВКА / БЛОК: SOIC-8; СЕРИЯ: W25Q64JV; РАЗМЕР ПАМЯТИ: 64 MBIT; НАПРЯЖЕНИЕ ПИТАНИЯ - МИН.: 2.7 V; НАПРЯЖЕНИЕ ПИТАНИЯ - МАКС.: 3.6 V; ТИП ИНТЕРФЕЙСА: SPI; МАКСИМАЛЬНАЯ ТАКТОВАЯ ЧАСТОТА: 133 MHZ; ОРГАНИЗАЦИЯ: 8 M X 8; ШИРИНА ШИНЫ ДАННЫХ: 8 BIT; ТИП СИНХРОНИЗАЦИИ: SYNCHRONOUS; МИНИМАЛЬНАЯ РАБОЧАЯ ТЕМПЕРАТУРА: - 40 C; МАКСИМАЛЬНАЯ РАБОЧАЯ ТЕМПЕРАТУРА: + 85 C; УПАКОВКА: TRAY; ЧУВСТВИТЕЛЬНЫЙ К ВЛАЖНОСТИ: YES; РАЗМЕР ФАБРИЧНОЙ УПАКОВКИ:РАЗМЕР ФАБРИЧНОЙ УПАКОВКИ: 630; НАПРЯЖЕНИЕ ПИТАНИЯ - МАКС.: 25 MA; КОММЕРЧЕСКОЕ ОБОЗНАЧЕНИЕ: SPIFLASH; ВЕС ИЗДЕЛИЯ: 180 MG</t>
  </si>
  <si>
    <t>W25Q64JVSSIQ</t>
  </si>
  <si>
    <t>МИКРОСХЕМА ПАМЯТИ 4 МБИТ. КАТЕГОРИЯ ПРОДУКТА: ФЛЕШ-ПАМЯТЬ NOR, ROHS: ПОДРОБНОСТИ, ВИД МОНТАЖА: SMD/SMT, УПАКОВКА / БЛОК: SOP-8, СЕРИЯ: GD25Q40C, РАЗМЕР ПАМЯТИ: 4 MBIT, НАПРЯЖЕНИЕ ПИТАНИЯ - МИН.: 2.7 V, НАПРЯЖЕНИЕ ПИТАНИЯ - МАКС.: 3.6 V, АКТИВНЫЙ ТОК СЧИТЫВАНИЯ — МАКС.: 20 MA, ТИП ИНТЕРФЕЙСА: SPI, МАКСИМАЛЬНАЯ ТАКТОВАЯ ЧАСТОТА: 120 MHZ, ОРГАНИЗАЦИЯ: 512 K X 8, ШИРИНА ШИНЫ ДАННЫХ: 8 BIT, МИНИМАЛЬНАЯ РАБОЧАЯ ТЕМПЕРАТУРА: - 40 C, МАКСИМАЛЬНАЯ РАБОЧАЯ ТЕМПЕРАТУРА: + 85 C, УПАКОВКА: REEL, УПАКОВКА: CUT TAPE, ТОРГОВАЯ МАРКА: GIGADEVICE, ЧУВСТВИТЕЛЬНЫЙ К ВЛАЖНОСТИ: YES, ТИП ПРОДУКТА: NOR FLASH, БЫСТРОДЕЙСТВИЕ: 120 MHZ, РАЗМЕР ФАБРИЧНОЙ УПАКОВКИ: 2000, ПОДКАТЕГОРИЯ: MEMORY &amp; DATA STORAGE</t>
  </si>
  <si>
    <t>GD25Q40CSIGR</t>
  </si>
  <si>
    <t>GIGADEVICE</t>
  </si>
  <si>
    <t>МИКРОСХЕМА ПАМЯТИ 16 ГБ. K4F6E3S4HM-MGCJ - ЭТО DRAM-ПАМЯТЬ LPDDR4 ПРОИЗВОДСТВА SAMSUNG, РАССЧИТАННАЯ НА РАБОЧУЮ ТЕМПЕРАТУРУ ОТ -25 ДО 85 ° C ПО ЦЕЛЬСИЮ. ОБЪЕМ ПАМЯТИ СОСТАВЛЯЕТ 16 ГБ, ФОРМАТ 512MX32 И ПОСТАВЛЯЕТСЯ В КОРПУСЕ BGA, КОЛИЧЕСТВО КОНТАКТОВ / ШАРИКОВ: 200 BALL, ШИРИНА ШИНЫ X32, СООТВЕТСТВУЮЩЕМ ТРЕБОВАНИЯМ ROHS. СКОРОСТЬ ПЕРЕДАЧИ ДАННЫХ 3733 МТ/С, ЧТО СООТВЕТСТВУЕТ МАКСИМАЛЬНОЙ ТАКТОВОЙ ЧАСТОТЕ 1866 МГЦ И МИНИМАЛЬНОМУ ВРЕМЕНИ ТАКТОВОГО ЦИКЛА 0,536 НС, НАПРЯЖЕНИЕ: VDD1: 1,8 В/VDD2:1,1 В/VDDQ: 1,1 В.</t>
  </si>
  <si>
    <t>K4F6E3S4HM-MGCJ</t>
  </si>
  <si>
    <t>МИКРОСХЕМА УСИЛИТЕЛЬ, КАТЕГОРИЯ ПРОДУКТА: ПРЕЦИЗИОННЫЕ УСИЛИТЕЛИ, СЕРИЯ: OPA376, CMRR - КОЭФФИЦИЕНТ ПОДАВЛЕНИЯ СИНФАЗНОГО СИГНАЛА: 90 DB, МИНИМАЛЬНАЯ РАБОЧАЯ ТЕМПЕРАТУРА: - 40 C, МАКСИМАЛЬНАЯ РАБОЧАЯ ТЕМПЕРАТУРА: + 125 C, ВИД МОНТАЖА: SMD/SMT, УПАКОВКА / БЛОК: SC-70-5, УПАКОВКА: CUT TAPE, УПАКОВКА: MOUSEREEL, УПАКОВКА: REEL, ТИП УСИЛИТЕЛЯ: LOW NOISE AMPLIFIER, ОСОБЕННОСТИ: SMALL SIZE, EMI HARDENED, ВЫСОТА: 0.9 MM, ТИП ВХОДА: RAIL-TO-RAIL, ДЛИНА: 2 MM, ТИП ВЫХОДА: RAIL-TO-RAIL, ПРОДУКТ: PRECISION AMPLIFIERS, ТИП ПИТАНИЯ: SINGLE, ТЕХНОЛОГИЯ: CMOS, ШИРИНА: 1.25 MM, IN - ПЛОТНОСТЬ ТОКА ШУМА НА ВХОДЕ: 0.002 PA/SQRT HZ, ЧУВСТВИТЕЛЬНЫЙ К ВЛАЖНОСТИ: YES, РАБОЧЕЕ НАПРЯЖЕНИЕ ПИТАНИЯ: 2.2 V TO 5.5 V, PSRR - КОЭФФИЦИЕНТ ПОДАВЛЕНИЯ ПОМЕХ ПО ПИТАНИЮ: 106.02 DB, РАЗМЕР ФАБРИЧНОЙ УПАКОВКИ: 3000, УСИЛЕНИЕ ПО НАПРЯЖЕНИЮ, ДБ: 134 DB, ВЕС ИЗДЕЛИЯ: 20 MG</t>
  </si>
  <si>
    <t>OPA376AIDCKR</t>
  </si>
  <si>
    <t>МИКРОСХЕМА УСИЛИТЕЛЬ, КАТЕГОРИЯ ПРОДУКТА: ПРЕЦИЗИОННЫЕ УСИЛИТЕЛИ, СЕРИЯ: OPA2376, CMRR - КОЭФФИЦИЕНТ ПОДАВЛЕНИЯ СИНФАЗНОГО СИГНАЛА: 90 DB, МИНИМАЛЬНАЯ РАБОЧАЯ ТЕМПЕРАТУРА: - 40 C, МАКСИМАЛЬНАЯ РАБОЧАЯ ТЕМПЕРАТУРА: + 125 C, ВИД МОНТАЖА: SMD/SMT, УПАКОВКА / БЛОК: SOIC-8, УПАКОВКА: CUT TAPE, УПАКОВКА: MOUSEREEL, УПАКОВКА: REEL, ТИП УСИЛИТЕЛЯ: LOW NOISE AMPLIFIER, ОСОБЕННОСТИ: EMI HARDENED, SMALL SIZE, ВЫСОТА: 1.58 MM, ТИП ВХОДА: RAIL-TO-RAIL, ДЛИНА: 4.9 MM, ТИП ВЫХОДА: RAIL-TO-RAIL, ПРОДУКТ: PRECISION AMPLIFIERS, ТИП ПИТАНИЯ: SINGLE, ТЕХНОЛОГИЯ: CMOS, ШИРИНА: 3.91 MM, IN - ПЛОТНОСТЬ ТОКА ШУМА НА ВХОДЕ: 0.002 PA/SQRT HZ, ЧУВСТВИТЕЛЬНЫЙ К ВЛАЖНОСТИ: YES, РАБОЧЕЕ НАПРЯЖЕНИЕ ПИТАНИЯ: 2.2 V TO 5.5 V, PSRR - КОЭФФИЦИЕНТ ПОДАВЛЕНИЯ ПОМЕХ ПО ПИТАНИЮ: 106.02 DB, РАЗМЕР ФАБРИЧНОЙ УПАКОВКИ: 2500, УСИЛЕНИЕ ПО НАПРЯЖЕНИЮ, ДБ: 134 DB, ВЕС ИЗДЕЛИЯ: 76 MG</t>
  </si>
  <si>
    <t>OPA2376AIDR</t>
  </si>
  <si>
    <t>МИКРОСХЕМА УСИЛИТЕЛЬ, КАТЕГОРИЯ ПРОДУКТА: ОПЕРАЦИОННЫЕ УСИЛИТЕЛИ, ВИД МОНТАЖА: SMD/SMT, УПАКОВКА / БЛОК: SOIC-8, КОЛИЧЕСТВО КАНАЛОВ: 2 CHANNEL, НАПРЯЖЕНИЕ ПИТАНИЯ - МАКС.: 12 V, GBP - ПРОИЗВЕДЕНИЕ КОЭФФИЦИЕНТА УСИЛЕНИЯ НА ШИРИНУ ПОЛОСЫ ПРОПУСКАНИЯ (FT): 5 MHZ, SR - СКОРОСТЬ НАРАСТАНИЯ ВЫХОДНОГО НАПРЯЖЕНИЯ: 3 V/US, VOS - ВХОДНОЕ НАПРЯЖЕНИЕ СМЕЩЕНИЯ НУЛЯ: 4 MV, НАПРЯЖЕНИЕ ПИТАНИЯ - МИН.: 4.5 V, МИНИМАЛЬНАЯ РАБОЧАЯ ТЕМПЕРАТУРА: - 40 C, МАКСИМАЛЬНАЯ РАБОЧАЯ ТЕМПЕРАТУРА: + 85 C, IB - ВХОДНОЙ ТОК СМЕЩЕНИЯ: 0.3 UA, РАБОЧИЙ ТОК ИСТОЧНИКА ПИТАНИЯ: 7 MA, ОТКЛЮЧЕНИЕ: NO SHUTDOWN, EN - ИНТЕНСИВНОСТЬ ШУМА ВХОДНОГО НАПРЯЖЕНИЯ: 22 NV/SQRT HZ, СЕРИЯ: OP279, УПАКОВКА: CUT TAPE, УПАКОВКА: MOUSEREEL, УПАКОВКА: REEL, ТИП УСИЛИТЕЛЯ: GENERAL PURPOSE AMPLIFIER, ВЫСОТА: 1.5 MM (MAX), ТИП ВХОДА: RAIL-TO-RAIL, ДЛИНА: 5 MM (MAX), ТИП ВЫХОДА: RAIL-TO-RAIL, ПРОДУКТ: OPERATIONAL AMPLIFIERS, ТИП ПИТАНИЯ: SINGLE, DUAL, ТЕХНОЛОГИЯ: BIPOLAR, ТИП: GENERAL PURPOSE AMPLIFIER, ШИРИНА: 4 MM (MAX), НАПРЯЖЕНИЕ СДВОЕННОГО ПИТАНИЯ: +/- 3 V, +/- 5 V, IN - ПЛОТНОСТЬ ТОКА ШУМА НА ВХОДЕ: 1 PA/SQRT HZ, МАКСИМАЛЬНОЕ НАПРЯЖЕНИЕ СДВОЕННОГО ПИТАНИЯ: +/- 6 V, МИНИМАЛЬНОЕ НАПРЯЖЕНИЕ СДВОЕННОГО ПИТАНИЯ: +/- 2.25 V, РАБОЧЕЕ НАПРЯЖЕНИЕ ПИТАНИЯ: 5 V, 9 V, PSRR - КОЭФФИЦИЕНТ ПОДАВЛЕНИЯ ПОМЕХ ПО ПИТАНИЮ: 70 DB, РАЗМЕР ФАБРИЧНОЙ УПАКОВКИ: 1000, УСИЛЕНИЕ ПО НАПРЯЖЕНИЮ, ДБ: 86.02 DB, ВЕС ИЗДЕЛИЯ: 540 MG</t>
  </si>
  <si>
    <t>OP279GSZ-REEL7</t>
  </si>
  <si>
    <t>МИКРОСХЕМА РЧ-УСИЛИТЕЛЬ. КАТЕГОРИЯ ПРОДУКТА: РЧ-УСИЛИТЕЛЬ, ROHS: ПОДРОБНОСТИ, ВИД МОНТАЖА: SMD/SMT, УПАКОВКА / БЛОК: MSOP-10, ТИП: GAIN BLOCK AMPLIFIERS, ТЕХНОЛОГИЯ: SI, РАБОЧАЯ ЧАСТОТА: 2.2 GHZ, P1DB - ТОЧКА СЖАТИЯ: 13.3 DBM, УСИЛЕНИЕ: 26 DB, РАБОЧЕЕ НАПРЯЖЕНИЕ ПИТАНИЯ: 3 V TO 5.5 V, NF - КОЭФФИЦИЕНТ ШУМОВ: 15.5 DB, OIP3 - ПЕРЕХВАТ СОСТАВЛЯЮЩИХ ТРЕТЬЕГО ПОРЯДКА: 31 DBM, РАБОЧИЙ ТОК ИСТОЧНИКА ПИТАНИЯ: 28 MA, МИНИМАЛЬНАЯ РАБОЧАЯ ТЕМПЕРАТУРА: - 40 C, МАКСИМАЛЬНАЯ РАБОЧАЯ ТЕМПЕРАТУРА: + 85 C, СЕРИЯ: AD8351, УПАКОВКА: REEL, УПАКОВКА: CUT TAPE, УПАКОВКА: MOUSEREEL, ТОРГОВАЯ МАРКА: ANALOG DEVICES, КОЛИЧЕСТВО КАНАЛОВ: 1 CHANNEL, ПРОДУКТ: VARIABLE GAIN AMPLIFIERS, ТИП ПРОДУКТА: RF AMPLIFIER, РАЗМЕР ФАБРИЧНОЙ УПАКОВКИ: 1000, ПОДКАТЕГОРИЯ: WIRELESS &amp; RF INTEGRATED CIRCUITS, НАПРЯЖЕНИЕ ПИТАНИЯ - МАКС.: 5.5 V, НАПРЯЖЕНИЕ ПИТАНИЯ - МИН.: 3 V, ТЕСТОВАЯ ЧАСТОТА: 70 MHZ</t>
  </si>
  <si>
    <t>AD8351ARMZ-REEL7</t>
  </si>
  <si>
    <t>МИКРОСХЕМА ИНТЕРФЕЙСНАЯ. КАТЕГОРИЯ ПРОДУКТА: ИС ИНТЕРФЕЙСА RS-485, ROHS: ПОДРОБНОСТИ, ТИП МОНТАЖА: СМД/СМТ, ПОСЫЛКА/КЕЙС: СОН-8, СЕРИИ: СН65ХВД75, ФУНКЦИЯ: ТРАНСИВЕР, СКОРОСТЬ ПЕРЕДАЧИ ДАННЫХ: 20 МБИТ/С, КОЛИЧЕСТВО ВОДИТЕЛЕЙ: 1 ВОДИТЕЛЬ, КОЛИЧЕСТВО ПРИЕМНИКОВ: 1 ПРИЕМНИК, ДУПЛЕКС: ПОЛУДУПЛЕКС, НАПРЯЖЕНИЕ ПИТАНИЯ - МАКС.: 3,6 В, НАПРЯЖЕНИЕ ПИТАНИЯ - МИН.: 3 В, РАБОЧИЙ ТОК ПИТАНИЯ: 950 МКА, МИНИМАЛЬНАЯ РАБОЧАЯ ТЕМПЕРАТУРА: - 40 С, МАКСИМАЛЬНАЯ РАБОЧАЯ ТЕМПЕРАТУРА: + 125 С, ЗАЩИТА ОТ ЭЛЕКТРОСТАТИЧЕСКОГО РАЗРЯДА: 15 КВ, УПАКОВКА: КАТУШКА, УПАКОВКА: РАЗРЕЗАТЬ ЛЕНТУ, УПАКОВКА: МЫШЬКАТУШКА, МАРКА: ИНСТРУМЕНТЫ ТЕХАСА, ВХОДНОЕ НАПРЯЖЕНИЕ: ОТ 3 В ДО 3,6 В, ЧУВСТВИТЕЛЬНОСТЬ К ВЛАГЕ: ДА, РАБОЧЕЕ НАПРЯЖЕНИЕ ПИТАНИЯ: 3,3 В, ВЫХОДНОЙ ТОК: 60 МА, PD - РАССЕИВАЕМАЯ МОЩНОСТЬ: 160 МВТ, ТОВАР: ТРАНСИВЕРЫ RS-485, ТИП ПРОДУКТА: ИС ИНТЕРФЕЙСА RS-485, ВРЕМЯ ЗАДЕРЖКИ РАСПРОСТРАНЕНИЯ: 17 НС, НЕИСПРАВНОСТЬ: БЕЗ ВЫКЛЮЧЕНИЯ, ЗАВОДСКАЯ УПАКОВКА: 3000, ПОДКАТЕГОРИЯ: ИНТЕРФЕЙСНЫЕ ИС, ЕДИНИЦА ИЗМЕРЕНИЯ: 24 МГ,</t>
  </si>
  <si>
    <t>SN65HVD75DRBR</t>
  </si>
  <si>
    <t>МИКРОСХЕМА ЦИФРО-АНАЛОГОВЫЙ ПРЕОБРАЗОВАТЕЛЬ, ПРОИЗВОДИТЕЛЬ: ANALOG DEVICES INC., КАТЕГОРИЯ ПРОДУКТА: АЦП/ЦАП СБОРА ДАННЫХ - СПЕЦИАЛЬНОГО НАЗНАЧЕНИЯ, СЕРИЯ: AD2S1210, ПРОДУКТ: RESOLVER TO DIGITAL CONVERTERS, ТИП: R/D CONVERTER, РАЗРЕШЕНИЕ: 16 BIT, КОЛИЧЕСТВО КАНАЛОВ: 1 CHANNEL, РАБОЧЕЕ НАПРЯЖЕНИЕ ПИТАНИЯ: 5 V, МИНИМАЛЬНАЯ РАБОЧАЯ ТЕМПЕРАТУРА: - 40 C, МАКСИМАЛЬНАЯ РАБОЧАЯ ТЕМПЕРАТУРА: + 125 C, ВИД МОНТАЖА: SMD/SMT, УПАКОВКА / БЛОК: LQFP-48, УПАКОВКА: TRAY, ТИП ВХОДА: DIFFERENTIAL, АРХИТЕКТУРА: RESOLVER TO DIGITAL, ТИП ИНТЕРФЕЙСА: PARALLEL, SERIAL, ЧУВСТВИТЕЛЬНЫЙ К ВЛАЖНОСТИ: YES, РАЗМЕР ФАБРИЧНОЙ УПАКОВКИ: 250, ВЕС ИЗДЕЛИЯ: 181.700 MG</t>
  </si>
  <si>
    <t>AD2S1210DSTZ</t>
  </si>
  <si>
    <t>ПРОГРАММИРУЕМАЯ ЛОГИЧЕСКАЯ ИНТЕГРАЛЬНАЯ СХЕМА. КАТЕГОРИЯ ПРОДУКТА: FPGA - ПРОГРАММИРУЕМАЯ ВЕНТИЛЬНАЯ МАТРИЦА, ROHS: ПОДРОБНОСТИ, СЕРИЯ: CYCLONE 10 GX 10CX150, КОЛИЧЕСТВО ЛОГИЧЕСКИХ ЭЛЕМЕНТОВ: 150000 LE, АДАПТИВНЫЕ ЛОГИЧЕСКИЕ МОДУЛИ - ALMS: 54770 ALM, ВСТРОЕННАЯ ПАМЯТЬ: 10.652 MBIT, КОЛИЧЕСТВО ВХОДОВ/ВЫХОДОВ: 236 I/O, НАПРЯЖЕНИЕ ПИТАНИЯ - МИН.: 870 MV, НАПРЯЖЕНИЕ ПИТАНИЯ - МАКС.: 930 MV, МИНИМАЛЬНАЯ РАБОЧАЯ ТЕМПЕРАТУРА: - 40 C, МАКСИМАЛЬНАЯ РАБОЧАЯ ТЕМПЕРАТУРА: + 100 C, ДИАПАЗОН ДАННЫХ: 12.5 GB/S, КОЛИЧЕСТВО ТРАНСИВЕРОВ: 12 TRANSCEIVER, ВИД МОНТАЖА: SMD/SMT, УПАКОВКА / БЛОК: FBGA-672, УПАКОВКА: TRAY, ТОРГОВАЯ МАРКА: INTEL / ALTERA, ЧУВСТВИТЕЛЬНЫЙ К ВЛАЖНОСТИ: YES, КОЛИЧЕСТВО БЛОКОВ ЛОГИЧЕСКИХ МАССИВОВ (LAB): 2318 LAB, РАБОЧЕЕ НАПРЯЖЕНИЕ ПИТАНИЯ: 900 MV, ТИП ПРОДУКТА: FPGA - FIELD PROGRAMMABLE GATE ARRAY, РАЗМЕР ФАБРИЧНОЙ УПАКОВКИ: 40, ПОДКАТЕГОРИЯ: PROGRAMMABLE LOGIC ICS, ОБЩИЙ ОБЪЕМ ПАМЯТИ: 10652 KB, КОММЕРЧЕСКОЕ ОБОЗНАЧЕНИЕ: CYCLONE, ДРУГИЕ НАЗВАНИЯ ТОВАРА №: 965475</t>
  </si>
  <si>
    <t>10CX150YF672I5G</t>
  </si>
  <si>
    <t>МИКРОСХЕМА ИНТЕРФЕЙСНАЯ. КАТЕГОРИЯ ПРОДУКТА: ИНТЕРФЕЙС - СПЕЦИАЛИЗИРОВАННЫЙ, ROHS: ПОДРОБНОСТИ, ТИП: МНОГОПРОТОКОЛЬНЫЙ ПРИЕМОПЕРЕДАТЧИК, ПОДДЕРЖИВАЕМЫЙ ПРОТОКОЛ: РС-232, РС-422, РС-485, В.28, В.24, НАПРЯЖЕНИЕ ПИТАНИЯ - МАКС.: 5,25 В, НАПРЯЖЕНИЕ ПИТАНИЯ - МИН.: 3,135 В, РАБОЧИЙ ТОК ПИТАНИЯ: 2 МА, 4 МА, МИНИМАЛЬНАЯ РАБОЧАЯ ТЕМПЕРАТУРА: - 40 С, МАКСИМАЛЬНАЯ РАБОЧАЯ ТЕМПЕРАТУРА: +85 С, ТИП МОНТАЖА: СМД/СМТ, ПОСЫЛКА/КЕЙС: КФН-40, ЗАЩИТА ОТ ЭЛЕКТРОСТАТИЧЕСКОГО РАЗРЯДА: +/-15 КВ, СКОРОСТЬ ПЕРЕДАЧИ ДАННЫХ: 20 МБИТ/С, ДУПЛЕКС: ПОЛУ/ПОЛНЫЙ ДУПЛЕКС, ФУНКЦИЯ: ТРАНСИВЕР, ЧУВСТВИТЕЛЬНОСТЬ К ВЛАГЕ: ДА,КОЛИЧЕСТВО ПРИЕМНИКОВ: 5 ПРИЕМНИК, РАБОЧЕЕ НАПРЯЖЕНИЕ ПИТАНИЯ: 3,3 В, 5 В, ТИП ВЫХОДА: ДИФФЕРЕНЦИАЛ, PD - РАССЕИВАЕМАЯ МОЩНОСТЬ: 500 МВТ, ПРОДУКТ: ТРАНСИВЕРЫ, ТИП ПРОДУКТА: ИНТЕРФЕЙС - СПЕЦИАЛИЗИРОВАННЫЙ, РЯД: SP338E</t>
  </si>
  <si>
    <t>МИКРОСХЕМА ГЕНЕРАТОР ТАКТОВЫХ ИМПУЛЬСОВ. КАТЕГОРИЯ ПРОДУКТА: ЧАСЫ РЕАЛЬНОГО ВРЕМЕНИ, ROHS: ПОДРОБНОСТИ, ВИД МОНТАЖА: SMD/SMT, УПАКОВКА / БЛОК: 3.2 MM X 1.5 MM, ИНТЕРФЕЙС ШИНЫ СИСТЕМНЫХ ЧАСОВ: I2C, ФОРМАТ ДАННЫХ: YY-MM-DD-DD, ФОРМАТ ПРЕДСТАВЛЕНИЯ ВРЕМЕНИ: HH:MM:SS, ПЕРЕКЛЮЧЕНИЕ НА РЕЗЕРВНОЕ БАТАРЕЙНОЕ ПИТАНИЕ: BACKUP SWITCHING, РАЗМЕР ПАМЯТИ СИСТЕМНЫХ ЧАСОВ: 2 B, НАПРЯЖЕНИЕ ПИТАНИЯ - МАКС.: 5.5 V, НАПРЯЖЕНИЕ ПИТАНИЯ - МИН.: 1.2 V, МИНИМАЛЬНАЯ РАБОЧАЯ ТЕМПЕРАТУРА: - 40 C, МАКСИМАЛЬНАЯ РАБОЧАЯ ТЕМПЕРАТУРА: + 85 C, УПАКОВКА: REEL, УПАКОВКА: CUT TAPE, УПАКОВКА: MOUSEREEL, ТОРГОВАЯ МАРКА: MICRO CRYSTAL, ТИП ПРОДУКТА: REAL TIME CLOCKS, СЕРИЯ: RV-3028, РАЗМЕР ФАБРИЧНОЙ УПАКОВКИ: 1000, ПОДКАТЕГОРИЯ: CLOCK &amp; TIMER ICS, ТИП: EXTREME LOW POWER RTC MODULE, ДРУГИЕ НАЗВАНИЯ ТОВАРА №: 203591-MG01</t>
  </si>
  <si>
    <t>RV-3028-C7</t>
  </si>
  <si>
    <t>MICRO CRYSTAL</t>
  </si>
  <si>
    <t>МИКРОСХЕМА ПРЕОБРАЗОВАТЕЛЬ ДАННЫХ. КАТЕГОРИЯ ПРОДУКТА: АЦП/ЦАП ДЛЯ СБОРА ДАННЫХ — СПЕЦИАЛИЗИРОВАННЫЕ, ROHS: ПОДРОБНОСТИ, СЕРИИ: AD9958, ТИП МОНТАЖА: СМД/СМТ, ПОСЫЛКА/КЕЙС: ЛФЦСП-56, ТОВАР: ПРЯМОЙ ЦИФРОВОЙ СИНТЕЗ, ТИП: СИНТЕЗАТОР, РАЗРЕШЕНИЕ: 10 БИТ, КОЛИЧЕСТВО КАНАЛОВ: 2 КАНАЛА, РАБОЧЕЕ НАПРЯЖЕНИЕ ПИТАНИЯ: 1,8 В, МИНИМАЛЬНАЯ РАБОЧАЯ ТЕМПЕРАТУРА: - 40 С, МАКСИМАЛЬНАЯ РАБОЧАЯ ТЕМПЕРАТУРА: +85 С, УПАКОВКА: КАТУШКА, УПАКОВКА: РАЗРЕЗАТЬ ЛЕНТУ, УПАКОВКА: МЫШЬКАТУШКА, МАРКА: АНАЛОГОВЫЕ УСТРОЙСТВА, КОМПЛЕКТ ДЛЯ РАЗРАБОТКИ: AD9958/PCBZ, ВЫСОТА: 0,83 ММ, ТИП ИНТЕРФЕЙСА: СЕРИЙНЫЙ, ДЛИНА: 8 ММ, ЧУВСТВИТЕЛЬНОСТЬ К ВЛАГЕ: ДА, КОЛИЧЕСТВО ПРЕОБРАЗОВАТЕЛЕЙ: 2 КОНВЕРТЕР, ТИП ПРОДУКТА: АЦП/ЦАП ДЛЯ СБОРА ДАННЫХ — СПЕЦИАЛИЗИРОВАННЫЕ, ЗАВОДСКАЯ УПАКОВКА: 750, ПОДКАТЕГОРИЯ: ИС ПРЕОБРАЗОВАТЕЛЯ ДАННЫХ, ШИРИНА: 8 ММ, ЕДИНИЦА ИЗМЕРЕНИЯ: 170 МГ,</t>
  </si>
  <si>
    <t>AD9958BCPZ-REEL7</t>
  </si>
  <si>
    <t>МИРОСХЕМА ЛОГИЧЕСКАЯ. КАТЕГОРИЯ ПРОДУКТА: ТРИГГЕРЫ, ROHS: ПОДРОБНОСТИ,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REEL, УПАКОВКА: CUT TAPE, УПАКОВКА: MOUSEREEL, ТОРГОВАЯ МАРКА: ONSEMI / FAIRCHILD, ФУНКЦИЯ: FLIP-FLOP, ВЫСОТА: 0.7 MM, ДЛИНА: 2 MM, КОЛИЧЕСТВО КАНАЛОВ: 1 CHANNEL, КОЛИЧЕСТВО ВХОДНЫХ ЛИНИЙ: 1, КОЛИЧЕСТВО ВЫХОДНЫХ ЛИНИЙ: 1, РАБОЧЕЕ НАПРЯЖЕНИЕ ПИТАНИЯ: 1.65 V TO 5.5 V, ТИП ПРОДУКТА: FLIP FLOPS, ТОК ПОКОЯ: 1 UA, ТИП СБРОСА: SET, RESET, СЕРИЯ: NC7SZ74, РАЗМЕР ФАБРИЧНОЙ УПАКОВКИ: 3000, ПОДКАТЕГОРИЯ: LOGIC ICS, ШИРИНА: 2.3 MM, ДРУГИЕ НАЗВАНИЯ ТОВАРА №: NC7SZ74K8X_NL</t>
  </si>
  <si>
    <t>МИКРОСХЕМА ИНТЕРФЕЙСНАЯ. КАТЕГОРИЯ ПРОДУКТА: ИС, ИНТЕРФЕЙС RS-232, ROHS: ПОДРОБНОСТИ, ВИД МОНТАЖА: SMD/SMT, УПАКОВКА / БЛОК: SSOP-20, СЕРИЯ: ADM3222, ФУНКЦИЯ: TRANSCEIVER, ДИАПАЗОН ДАННЫХ: 460 KB/S, КОЛИЧЕСТВО ДРАЙВЕРОВ: 2 DRIVER, КОЛИЧЕСТВО ПРИЕМНИКОВ: 2 RECEIVER, НАПРЯЖЕНИЕ ПИТАНИЯ - МАКС.: 5.5 V, НАПРЯЖЕНИЕ ПИТАНИЯ - МИН.: 3 V, РАБОЧИЙ ТОК ИСТОЧНИКА ПИТАНИЯ: 2.1 MA, МИНИМАЛЬНАЯ РАБОЧАЯ ТЕМПЕРАТУРА: - 40 C, МАКСИМАЛЬНАЯ РАБОЧАЯ ТЕМПЕРАТУРА: + 85 C, ЗАЩИТА ОТ ЭЛЕКТРОСТАТИЧЕСКИХ РАЗРЯДОВ: WITHOUT ESD PROTECTION, УПАКОВКА: REEL, УПАКОВКА: CUT TAPE, УПАКОВКА: MOUSEREEL, ТОРГОВАЯ МАРКА: ANALOG DEVICES, ВЫСОТА: 1.75 MM, ДЛИНА: 7.2 MM, КОЛИЧЕСТВО ТРАНСИВЕРОВ: 1 TRANSCEIVER, РАБОЧЕЕ НАПРЯЖЕНИЕ ПИТАНИЯ: 3.3 V, ТИП ВЫХОДА: SINGLE-ENDED, ПРОДУКТ: RS-232 TRANSCEIVERS, ТИП ПРОДУКТА: RS-232 INTERFACE IC, ПОДДЕРЖИВАЕМЫЙ ПРОТОКОЛ: RS-232, ТИП СИГНАЛА ПРИЕМНИКА: SINGLE-ENDED, ОТКЛЮЧЕНИЕ: WITH SHUTDOWN, РАЗМЕР ФАБРИЧНОЙ УПАКОВКИ: 1500, ПОДКАТЕГОРИЯ: INTERFACE ICS, ТИП ПИТАНИЯ: SINGLE SUPPLY, ШИРИНА: 5.3 MM</t>
  </si>
  <si>
    <t>ИНТЕГРАЛЬНАЯ МИКРОСХЕМА РЧ. КАТЕГОРИЯ ПРОДУКТА: ДЕТЕКТОРЫ / РЕГУЛЯТОРЫ ФАЗ, ROHS: N, ТЕХНОЛОГИЯ: SI, УПАКОВКА / БЛОК: SOIC-WIDE-20, ТОРГОВАЯ МАРКА: ONSEMI, ВЫСОТА: 2.4 MM, ДЛИНА: 12.95 MM, ВИД МОНТАЖА: SMD/SMT, УПАКОВКА: TUBE, ТИП ПРОДУКТА: PHASE DETECTORS / SHIFTERS, РАЗМЕР ФАБРИЧНОЙ УПАКОВКИ: 38, ПОДКАТЕГОРИЯ: WIRELESS &amp; RF INTEGRATED CIRCUITS, ШИРИНА: 7.6 MM</t>
  </si>
  <si>
    <t>MC100LVEL40DW</t>
  </si>
  <si>
    <t>МИКРОСХЕМА ГЕНЕРАТОР ТАКТОВЫХ ИМПУЛЬСОВ. КАТЕГОРИЯ ПРОДУКТА: ТАКТОВЫЙ БУФЕР, ROHS: N, КОЛИЧЕСТВО ВЫХОДОВ: 20 OUTPUT, МАКСИМАЛЬНАЯ ВХОДНАЯ ЧАСТОТА: 1 GHZ, НАПРЯЖЕНИЕ ПИТАНИЯ - МАКС.: 2.625 V, НАПРЯЖЕНИЕ ПИТАНИЯ - МИН.: 2.375 V, ЗАДЕРЖКА РАСПРОСТРАНЕНИЯ - МАКС.: 0.65 NS, МИНИМАЛЬНАЯ РАБОЧАЯ ТЕМПЕРАТУРА: - 40 C, МАКСИМАЛЬНАЯ РАБОЧАЯ ТЕМПЕРАТУРА: + 85 C, ВИД МОНТАЖА: SMD/SMT, УПАКОВКА / БЛОК: LQFP-32, ТОРГОВАЯ МАРКА: ONSEMI, ВЫСОТА: 1.45 MM, ДЛИНА: 7 MM, УПАКОВКА: TRAY, ТИП ПРОДУКТА: CLOCK BUFFERS, РАЗМЕР ФАБРИЧНОЙ УПАКОВКИ: 250, ПОДКАТЕГОРИЯ: CLOCK &amp; TIMER ICS, ШИРИНА: 7 MM</t>
  </si>
  <si>
    <t>MC100EP210SFA</t>
  </si>
  <si>
    <t>МИРОСХЕМА ЛОГИЧЕСКАЯ. КАТЕГОРИЯ ПРОДУКТА: ШИННЫЕ ТРАНСИВЕРЫ, ROHS: ПОДРОБНОСТИ, СЕМЕЙСТВО ЛОГИЧЕСКИХ ЭЛЕМЕНТОВ: 74VCX, УРОВЕНЬ ВХОДА: CMOS, ВЫХОДНОЙ УРОВЕНЬ: CMOS, ТИП ВЫХОДА: 3-STATE, ВЫХОДНОЙ ТОК ВЫСОКОГО УРОВНЯ: - 24 MA, ВЫХОДНОЙ ТОК НИЗКОГО УРОВНЯ: 24 MA, ВРЕМЯ ЗАДЕРЖКИ РАСПРОСТРАНЕНИЯ: 8.4 NS, НАПРЯЖЕНИЕ ПИТАНИЯ - МАКС.: 3.6 V, НАПРЯЖЕНИЕ ПИТАНИЯ - МИН.: 1.4 V, МИНИМАЛЬНАЯ РАБОЧАЯ ТЕМПЕРАТУРА: - 40 C, МАКСИМАЛЬНАЯ РАБОЧАЯ ТЕМПЕРАТУРА: + 85 C, УПАКОВКА / БЛОК: TSSOP-20, УПАКОВКА: REEL, УПАКОВКА: CUT TAPE, УПАКОВКА: MOUSEREEL, ТОРГОВАЯ МАРКА: ONSEMI / FAIRCHILD, ФУНКЦИЯ: BIDIRECTIONAL TRANSCEIVER, ВЫСОТА: 0.9 MM, ДЛИНА: 6.5 MM, ВИД МОНТАЖА: SMD/SMT, КОЛИЧЕСТВО КАНАЛОВ: 8, КОЛИЧЕСТВО КОНТУРОВ: 1, РАБОЧЕЕ НАПРЯЖЕНИЕ ПИТАНИЯ: 1.4 V TO 3.6 V, ПОЛЯРНОСТЬ: NON-INVERTING, ПРОДУКТ: CMOS, ТИП ПРОДУКТА: BUS TRANSCEIVERS, СЕРИЯ: 74VCX245, РАЗМЕР ФАБРИЧНОЙ УПАКОВКИ: 2500, ПОДКАТЕГОРИЯ: LOGIC ICS, НАПРЯЖЕНИЕ ПИТАНИЯ - МАКС.: 20 UA, ТЕХНОЛОГИЯ: CMOS, ШИРИНА: 4.4 MM, ДРУГИЕ НАЗВАНИЯ ТОВАРА №: 74VCX245MTCX_NL</t>
  </si>
  <si>
    <t>74VCX245MTCX</t>
  </si>
  <si>
    <t>ПРОГРАММИРУЕМАЯ ЛОГИЧЕСКАЯ ИНТЕГРАЛЬНАЯ СХЕМА. КАТЕГОРИЯ ПРОДУКТА: FPGA - ПРОГРАММИРУЕМАЯ ВЕНТИЛЬНАЯ МАТРИЦА, ROHS: N, СЕРИЯ: CYCLONE EPC12, КОЛИЧЕСТВО ЛОГИЧЕСКИХ ЭЛЕМЕНТОВ: 12060 LE, АДАПТИВНЫЕ ЛОГИЧЕСКИЕ МОДУЛИ - ALMS: -, ВСТРОЕННАЯ ПАМЯТЬ: 234 KBIT, КОЛИЧЕСТВО ВХОДОВ/ВЫХОДОВ: 173 I/O, НАПРЯЖЕНИЕ ПИТАНИЯ - МИН.: 1.5 V, НАПРЯЖЕНИЕ ПИТАНИЯ - МАКС.: 3.3 V, МИНИМАЛЬНАЯ РАБОЧАЯ ТЕМПЕРАТУРА: 0 C, МАКСИМАЛЬНАЯ РАБОЧАЯ ТЕМПЕРАТУРА: + 70 C, ВИД МОНТАЖА: SMD/SMT, УПАКОВКА / БЛОК: QFP-240, УПАКОВКА: TRAY, ТОРГОВАЯ МАРКА: INTEL / ALTERA, МАКСИМАЛЬНАЯ РАБОЧАЯ ЧАСТОТА: 250 MHZ, ЧУВСТВИТЕЛЬНЫЙ К ВЛАЖНОСТИ: YES, КОЛИЧЕСТВО БЛОКОВ ЛОГИЧЕСКИХ МАССИВОВ (LAB): 1206 LAB, РАБОЧЕЕ НАПРЯЖЕНИЕ ПИТАНИЯ: 1.5 V TO 3.3 V, ТИП ПРОДУКТА: FPGA - FIELD PROGRAMMABLE GATE ARRAY, РАЗМЕР ФАБРИЧНОЙ УПАКОВКИ: 24, ПОДКАТЕГОРИЯ: PROGRAMMABLE LOGIC ICS, ОБЩИЙ ОБЪЕМ ПАМЯТИ: 239616 BIT, КОММЕРЧЕСКОЕ ОБОЗНАЧЕНИЕ: CYCLONE, ДРУГИЕ НАЗВАНИЯ ТОВАРА №: 966249</t>
  </si>
  <si>
    <t>EP1C12Q240C6</t>
  </si>
  <si>
    <t>МИКРОСХЕМА ПРЕОБРАЗОВАТЕЛЬ ДАННЫХ. КАТЕГОРИЯ ПРОДУКТА: АНАЛОГО-ЦИФРОВЫЕ ПРЕОБРАЗОВАТЕЛИ (АЦП), ROHS: ПОДРОБНОСТИ, СЕРИЯ: AD7606, ВИД МОНТАЖА: SMD/SMT, УПАКОВКА / БЛОК: LQFP-64, РАЗРЕШЕНИЕ: 16 BIT, КОЛИЧЕСТВО КАНАЛОВ: 8 CHANNEL, ТИП ИНТЕРФЕЙСА: PARALLEL, SPI, ЧАСТОТА ДИСКРЕТИЗАЦИИ: 200 KS/S, ТИП ВХОДА: SINGLE-ENDED, АРХИТЕКТУРА: SAR, SNR – ОТНОШЕНИЕ СИГНАЛ/ШУМ: 95.5 DB, МИНИМАЛЬНАЯ РАБОЧАЯ ТЕМПЕРАТУРА: - 40 C, МАКСИМАЛЬНАЯ РАБОЧАЯ ТЕМПЕРАТУРА: + 85 C, УПАКОВКА: TRAY, ТОРГОВАЯ МАРКА: ANALOG DEVICES, СРЕДСТВА РАЗРАБОТКИ: EVAL-AD7606EDZ, DNL - ДИФФЕРЕНЦИАЛЬНАЯ НЕЛИНЕЙНОСТЬ: +/- 0.99 LSB, ОТКЛОНЕНИЕ КОЭФФИЦИЕНТА УСИЛЕНИЯ ОТ ИДЕАЛЬНОГО ЗНАЧЕНИЯ: +/- 32 LSB, ВЫСОТА: 1.4 MM, INL - ИНТЕГРАЛЬНАЯ НЕЛИНЕЙНОСТЬ: +/- 2 LSB, ВХОДНОЕ НАПРЯЖЕНИЕ: +/- 5 V/+/- 10 V, ДЛИНА: 10 MM, ЧУВСТВИТЕЛЬНЫЙ К ВЛАЖНОСТИ: YES, КОЛИЧЕСТВО ВХОДОВ АЦП: 8 INPUT, КОЛИЧЕСТВО ПРЕОБРАЗОВАТЕЛЕЙ: 1 CONVERTER, РАБОЧЕЕ НАПРЯЖЕНИЕ ПИТАНИЯ: 5 V, PD - РАССЕИВАНИЕ МОЩНОСТИ: 142 MW, ПОТРЕБЛЯЕМАЯ МОЩНОСТЬ: 100 MW, ТИП ПРОДУКТА: ADCS - ANALOG TO DIGITAL CONVERTERS, ТИП ССЫЛКИ: EXTERNAL, INTERNAL, ВЫБОРКА И ХРАНЕНИЕ: YES, РАЗМЕР ФАБРИЧНОЙ УПАКОВКИ: 160, ПОДКАТЕГОРИЯ: DATA CONVERTER ICS, НАПРЯЖЕНИЕ ПИТАНИЯ - МАКС.: 5 V, НАПРЯЖЕНИЕ ПИТАНИЯ - МИН.: 5 V, ТИП: S/H ADC, ШИРИНА: 10 MM</t>
  </si>
  <si>
    <t>AD7606BSTZ</t>
  </si>
  <si>
    <t>МИКРОСХЕМА ИНТЕРФЕЙСНАЯ. КАТЕГОРИЯ ПРОДУКТА: ИС, ИНТЕРФЕЙС RS-232, ROHS: ПОДРОБНОСТИ, ВИД МОНТАЖА: SMD/SMT, УПАКОВКА / БЛОК: MSOP-10, СЕРИЯ: ADM101E, ФУНКЦИЯ: TRANSCEIVER, ДИАПАЗОН ДАННЫХ: 460 KB/S, КОЛИЧЕСТВО ДРАЙВЕРОВ: 1 DRIVER, КОЛИЧЕСТВО ПРИЕМНИКОВ: 1 RECEIVER, ДУПЛЕКСНАЯ ПЕРЕДАЧА: FULL DUPLEX, НАПРЯЖЕНИЕ ПИТАНИЯ - МАКС.: 5.5 V, НАПРЯЖЕНИЕ ПИТАНИЯ - МИН.: 4.5 V, РАБОЧИЙ ТОК ИСТОЧНИКА ПИТАНИЯ: 1 MA, МИНИМАЛЬНАЯ РАБОЧАЯ ТЕМПЕРАТУРА: - 40 C, МАКСИМАЛЬНАЯ РАБОЧАЯ ТЕМПЕРАТУРА: + 85 C, ЗАЩИТА ОТ ЭЛЕКТРОСТАТИЧЕСКИХ РАЗРЯДОВ: ESD PROTECTION, УПАКОВКА: REEL, УПАКОВКА: CUT TAPE, УПАКОВКА: MOUSEREEL, ТОРГОВАЯ МАРКА: ANALOG DEVICES, ВЫСОТА: 0.85 MM, ДЛИНА: 3 MM, КОЛИЧЕСТВО ТРАНСИВЕРОВ: 1 TRANSCEIVER, РАБОЧЕЕ НАПРЯЖЕНИЕ ПИТАНИЯ: 5 V, ТИП ВЫХОДА: SINGLE-ENDED, ПРОДУКТ: RS-232 TRANSCEIVERS, ТИП ПРОДУКТА: RS-232 INTERFACE IC, ПОДДЕРЖИВАЕМЫЙ ПРОТОКОЛ: RS-232, ТИП СИГНАЛА ПРИЕМНИКА: SINGLE-ENDED, ОТКЛЮЧЕНИЕ: WITH SHUTDOWN, РАЗМЕР ФАБРИЧНОЙ УПАКОВКИ: 1000, ПОДКАТЕГОРИЯ: INTERFACE ICS, ТИП ПИТАНИЯ: SINGLE SUPPLY, ШИРИНА: 3 MM</t>
  </si>
  <si>
    <t>ADM101EARMZ-REEL7</t>
  </si>
  <si>
    <t>МИКРОСХЕМА ДЛЯ ОБРАБОТКИ ЗВУКА. КАТЕГОРИЯ ПРОДУКТА: УСИЛИТЕЛИ ЗВУКА, ROHS: ПОДРОБНОСТИ, СЕРИЯ: TDF8599, ПРОДУКТ: AUDIO AMPLIFIERS, КЛАСС: CLASS-D, ВЫХОДНАЯ МОЩНОСТЬ: 135 W, 250 W, ВИД МОНТАЖА: SMD/SMT, ТИП: 1-CHANNEL MONO OR 2-CHANNEL STEREO, ЗВУК - НАГРУЗОЧНЫЙ ИМПЕДАНС: 2 OHMS, 4 OHMS, СУММАРНЫЕ НЕЛИНЕЙНЫЕ ИСКАЖЕНИЯ ПЛЮС ШУМ: 0.2 %, НАПРЯЖЕНИЕ ПИТАНИЯ - МАКС.: 35 V, НАПРЯЖЕНИЕ ПИТАНИЯ - МИН.: 8 V, МИНИМАЛЬНАЯ РАБОЧАЯ ТЕМПЕРАТУРА: - 40 C, МАКСИМАЛЬНАЯ РАБОЧАЯ ТЕМПЕРАТУРА: + 85 C, УПАКОВКА: REEL, УПАКОВКА: CUT TAPE, ТОРГОВАЯ МАРКА: NXP SEMICONDUCTORS, ЧУВСТВИТЕЛЬНЫЙ К ВЛАЖНОСТИ: YES, ТИП ПРОДУКТА: AUDIO AMPLIFIERS, РАЗМЕР ФАБРИЧНОЙ УПАКОВКИ: 500, ПОДКАТЕГОРИЯ: AUDIO ICS, ДРУГИЕ НАЗВАНИЯ ТОВАРА №: 935306575518</t>
  </si>
  <si>
    <t>TDF8599ATH/N2C</t>
  </si>
  <si>
    <t>МИКРОСХЕМА ИНТЕРФЕЙСНАЯ. КАТЕГОРИЯ ПРОДУКТА: ИС, КОНТРОЛЛЕР ИНТЕРФЕЙСА ВВОДА ВЫВОДА, ROHS: ПОДРОБНОСТИ, ВИД МОНТАЖА: SMD/SMT, УПАКОВКА / БЛОК: SOIC-NARROW-8, СЕРИЯ: DS2482S, ПРОДУКТ: SERIAL TO 1-WIRE BRIDGES, ТИП ИНТЕРФЕЙСА: SERIAL, I2C, 1-WIRE, МИНИМАЛЬНАЯ РАБОЧАЯ ТЕМПЕРАТУРА: - 40 C, МАКСИМАЛЬНАЯ РАБОЧАЯ ТЕМПЕРАТУРА: + 85 C, УПАКОВКА: REEL, УПАКОВКА: CUT TAPE, УПАКОВКА: MOUSEREEL, ТОРГОВАЯ МАРКА: ANALOG DEVICES / MAXIM INTEGRATED, ТИП ПРОДУКТА: I/O CONTROLLER INTERFACE IC, РАЗМЕР ФАБРИЧНОЙ УПАКОВКИ: 2500, ПОДКАТЕГОРИЯ: INTERFACE ICS, ТИП: I2C TO 1-WIRE BRIDGE, ДРУГИЕ НАЗВАНИЯ ТОВАРА №: DS2482S 90-2482Y+100</t>
  </si>
  <si>
    <t>DS2482S-100+T&amp;R</t>
  </si>
  <si>
    <t>МИКРОСХЕМЫ ИНТЕРФЕЙСНЫЕ. КАТЕГОРИЯ ПРОДУКТА: ЦИФРОВЫЕ ИЗОЛЯТОРЫ. ПРЕДСТАВЛЯЕТ СОБОЙ ДВУХКАНАЛЬНЫЙ ЦИФРОВОЙ ИЗОЛЯТОР В КОРПУСЕ SOP-8. ИСТОЧНИК ПИТАНИЯ 2,5-5,5 В; МАКСИМАЛЬНАЯ СКОРОСТЬ ПЕРЕДАЧИ СИГНАЛА: 90 МБИТ/С. СРЕДНЕКВАДРАТИЧНОЕ НАПРЯЖЕНИЕ ИЗОЛЯЦИИ СОСТАВЛЯЕТ 3 КВ. CMTI ПОДАВЛЕНИЯ СИНФАЗНЫХ ПЕРЕХОДНЫХ ПРОЦЕССОВ СОСТАВЛЯЛ ДО 150 КВ/МКС. ЗАЩИТА ОТ ПОНИЖЕННОГО НАПРЯЖЕНИЯ 2,1 В. ИСКАЖЕНИЕ ДЛИТЕЛЬНОСТИ ИМПУЛЬСА СОСТАВЛЯЛО ВСЕГО 5 НС. СТАТИЧЕСКОЕ ЭНЕРГОПОТРЕБЛЕНИЕ СТОЛЬ ЖЕ НИЗКОЕ, КАК 300UA. ДИНАМИЧЕСКОЕ ЭНЕРГОПОТРЕБЛЕНИЕ СОСТАВЛЯЕТ 6 МА/КАНАЛ. ПОДДЕРЖКА РАБОЧЕЙ ТЕМПЕРАТУРЫ ОТ -40? ДО + 125?. ЗАДЕРЖКА ПЕРЕДАЧИ СОСТАВЛЯЕТ ВСЕГО 10 НС.</t>
  </si>
  <si>
    <t>CBMUD1201HAS8</t>
  </si>
  <si>
    <t>COREBAI</t>
  </si>
  <si>
    <t>МИРОСХЕМА ЛОГИЧЕСКАЯ. КАТЕГОРИЯ ПРОДУКТА: ЛОГИЧЕСКИЕ ЭЛЕМЕНТЫ, ROHS: ПОДРОБНОСТИ, ПРОДУКТ: SINGLE-FUNCTION GATE, ЛОГИЧЕСКАЯ ФУНКЦИЯ: NAND, СЕМЕЙСТВО ЛОГИЧЕСКИХ ЭЛЕМЕНТОВ: HC, КОЛИЧЕСТВО ВЕНТИЛЕЙ: 4 GATE, КОЛИЧЕСТВО ВХОДНЫХ ЛИНИЙ: 8 INPUT, КОЛИЧЕСТВО ВЫХОДНЫХ ЛИНИЙ: 4 OUTPUT, ВЫХОДНОЙ ТОК ВЫСОКОГО УРОВНЯ: - 5.2 MA, ВЫХОДНОЙ ТОК НИЗКОГО УРОВНЯ: 5.2 MA, ВРЕМЯ ЗАДЕРЖКИ РАСПРОСТРАНЕНИЯ: 6 NS,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REEL, УПАКОВКА: CUT TAPE, УПАКОВКА: MOUSEREEL, ТОРГОВАЯ МАРКА: TOSHIBA, ТИП ПРОДУКТА: LOGIC GATES, РАЗМЕР ФАБРИЧНОЙ УПАКОВКИ: 2500, ПОДКАТЕГОРИЯ: LOGIC ICS</t>
  </si>
  <si>
    <t>74HC00D</t>
  </si>
  <si>
    <t>МИКРОСХЕМА ИНТЕРФЕЙСНАЯ. КАТЕГОРИЯ ПРОДУКТА: ИС ИНТЕРФЕЙСА RS-422/RS-485, ROHS: ПОДРОБНОСТИ, СЕРИЯ: MAX1480A, ВИД МОНТАЖА: THROUGH HOLE, УПАКОВКА / БЛОК: PDIP-28,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УПАКОВКА: TUBE, ТОРГОВАЯ МАРКА: ANALOG DEVICES / MAXIM INTEGRATED, ДУПЛЕКСНАЯ ПЕРЕДАЧА: HALF DUPLEX, ВЫСОТА: 4.45 MM, ДЛИНА: 37.34 MM, РАБОЧИЙ ТОК ИСТОЧНИКА ПИТАНИЯ: 120 MA, РАБОЧЕЕ НАПРЯЖЕНИЕ ПИТАНИЯ: 5 V, PD - РАССЕИВАНИЕ МОЩНОСТИ: 727 MW, ТИП ПРОДУКТА: RS-422/RS-485 INTERFACE IC, РАЗМЕР ФАБРИЧНОЙ УПАКОВКИ: 14, ПОДКАТЕГОРИЯ: INTERFACE ICS, ШИРИНА: 14.61 MM, ДРУГИЕ НАЗВАНИЯ ТОВАРА №: MAX1480A</t>
  </si>
  <si>
    <t>МИКРОСХЕМА ИНТЕРФЕЙСНАЯ. КАТЕГОРИЯ ПРОДУКТА: ИС ИНТЕРФЕЙСА RS-422/RS-485, ROHS: ПОДРОБНОСТИ, СЕРИЯ: MAX3485E, ВИД МОНТАЖА: SMD/SMT, УПАКОВКА / БЛОК: SOIC-8, ФУНКЦИЯ: TRANSCEIVER, КОЛИЧЕСТВО ДРАЙВЕРОВ: 1 DRIVER, КОЛИЧЕСТВО ПРИЕМНИКОВ: 1 RECEIVER, ДИАПАЗОН ДАННЫХ: 12 MB/S, НАПРЯЖЕНИЕ ПИТАНИЯ - МАКС.: 3.3 V, НАПРЯЖЕНИЕ ПИТАНИЯ - МИН.: 3.3 V, МИНИМАЛЬНАЯ РАБОЧАЯ ТЕМПЕРАТУРА: - 40 C, МАКСИМАЛЬНАЯ РАБОЧАЯ ТЕМПЕРАТУРА: + 85 C, УПАКОВКА: REEL, УПАКОВКА: CUT TAPE, УПАКОВКА: MOUSEREEL, ТОРГОВАЯ МАРКА: ANALOG DEVICES / MAXIM INTEGRATED, ЗАЩИТА ОТ ЭЛЕКТРОСТАТИЧЕСКИХ РАЗРЯДОВ: 15 KV, ВЫСОТА: 1.5 MM, ВХОДНОЕ НАПРЯЖЕНИЕ: 3.3 V, ДЛИНА: 5 MM, РАБОЧИЙ ТОК ИСТОЧНИКА ПИТАНИЯ: 1 MA, РАБОЧЕЕ НАПРЯЖЕНИЕ ПИТАНИЯ: 3.3 V, ВЫХОДНОЙ ТОК: +/- 8 MA TO +/- 60 MA, ВЫХОДНОЕ НАПРЯЖЕНИЕ: - 7.5 V TO + 12.5 V, PD - РАССЕИВАНИЕ МОЩНОСТИ: 727 MW, ТИП ПРОДУКТА: RS-422/RS-485 INTERFACE IC, ВРЕМЯ ЗАДЕРЖКИ РАСПРОСТРАНЕНИЯ: 22 NS, РАЗМЕР ФАБРИЧНОЙ УПАКОВКИ: 2500, ПОДКАТЕГОРИЯ: INTERFACE ICS, ШИРИНА: 4 MM, ДРУГИЕ НАЗВАНИЯ ТОВАРА №: MAX3485E</t>
  </si>
  <si>
    <t>MAX3485EESA+T</t>
  </si>
  <si>
    <t>МИКРОСХЕМА АНАЛОГОВЫЙ КОМПАРАТОР ДЛЯ УСИЛИТЕЛЯ. КАТЕГОРИЯ ПРОДУКТА: АНАЛОГОВЫЕ КОМПАРАТОРЫ, ROHS: ПОДРОБНОСТИ, ВИД МОНТАЖА: SMD/SMT, УПАКОВКА / БЛОК: SC-70-6, КОЛИЧЕСТВО КАНАЛОВ: 1 CHANNEL, ТИП ВЫХОДА: PUSH-PULL, ТИП КОМПАРАТОРА: DIFFERENTIAL, НАПРЯЖЕНИЕ ПИТАНИЯ - МИН.: 2.4 V, НАПРЯЖЕНИЕ ПИТАНИЯ - МАКС.: 5.5 V, РАБОЧИЙ ТОК ИСТОЧНИКА ПИТАНИЯ: 5.7 MA, ВЫХОДНОЙ ТОК НА КАНАЛ: 30 MA, VOS - ВХОДНОЕ НАПРЯЖЕНИЕ СМЕЩЕНИЯ НУЛЯ: 500 UV, IB - ВХОДНОЙ ТОК СМЕЩЕНИЯ: 1 UA, МИНИМАЛЬНАЯ РАБОЧАЯ ТЕМПЕРАТУРА: - 40 C, МАКСИМАЛЬНАЯ РАБОЧАЯ ТЕМПЕРАТУРА: + 125 C, СЕРИЯ: TLV3603-Q1, УПАКОВКА: REEL, УПАКОВКА: CUT TAPE, УПАКОВКА: MOUSEREEL, ТОРГОВАЯ МАРКА: TEXAS INSTRUMENTS, CMRR - КОЭФФИЦИЕНТ ПОДАВЛЕНИЯ СИНФАЗНОГО СИГНАЛА: 80 DB, ТИП ВХОДА: RAIL-TO-RAIL, IOS - ВХОДНОЙ ТОК РАЗБАЛАНСА: 30 NA, ПРОДУКТ: ANALOG COMPARATORS, ТИП ПРОДУКТА: ANALOG COMPARATORS, ВРЕМЯ ЗАДЕРЖКИ РАСПРОСТРАНЕНИЯ: 2.5 NS, PSRR - КОЭФФИЦИЕНТ ПОДАВЛЕНИЯ ПОМЕХ ПО ПИТАНИЮ: 80 DB, ОТКЛЮЧЕНИЕ: NO SHUTDOWN, РАЗМЕР ФАБРИЧНОЙ УПАКОВКИ: 3000, ПОДКАТЕГОРИЯ: AMPLIFIER ICS</t>
  </si>
  <si>
    <t>TLV3603QDCKRQ1</t>
  </si>
  <si>
    <t>МИКРОСХЕМА КОММУНИКАЦИОННАЯ. КАТЕГОРИЯ ПРОДУКТА: ИС, ETHERNET, ROHS: ПОДРОБНОСТИ, ВИД МОНТАЖА: SMD/SMT, УПАКОВКА / БЛОК: QFN-64 EP, ПРОДУКТ: ETHERNET CONTROLLERS, СТАНДАРТ: 10/1GBASE-T, 100BASE-TX, КОЛИЧЕСТВО ТРАНСИВЕРОВ: 1 TRANSCEIVER, ДИАПАЗОН ДАННЫХ: 10 MB/S, 100 MB/S, 1 GB/S, ТИП ИНТЕРФЕЙСА: PCIE, SERDES, SGMII, РАБОЧЕЕ НАПРЯЖЕНИЕ ПИТАНИЯ: 900 MV, МИНИМАЛЬНАЯ РАБОЧАЯ ТЕМПЕРАТУРА: 0 C, МАКСИМАЛЬНАЯ РАБОЧАЯ ТЕМПЕРАТУРА: + 70 C, СЕРИЯ: I210, УПАКОВКА: TRAY, ТОРГОВАЯ МАРКА: INTEL, ДЛИНА: 9 MM, ЧУВСТВИТЕЛЬНЫЙ К ВЛАЖНОСТИ: YES, ТИП ПРОДУКТА: ETHERNET ICS, РАЗМЕР ФАБРИЧНОЙ УПАКОВКИ: 1, ПОДКАТЕГОРИЯ: COMMUNICATION &amp; NETWORKING ICS, НАПРЯЖЕНИЕ ПИТАНИЯ - МАКС.: 3.465 V, НАПРЯЖЕНИЕ ПИТАНИЯ - МИН.: 2.97 V, ШИРИНА: 9 MM, ДРУГИЕ НАЗВАНИЯ ТОВАРА №: 925132</t>
  </si>
  <si>
    <t>WGI210AT SLJXR</t>
  </si>
  <si>
    <t>МИКРОСХЕМА РЧ-ДЕТЕКТОР. КАТЕГОРИЯ ПРОДУКТА: РЧ-ДЕТЕКТОР, ROHS: ПОДРОБНОСТИ, ТИП: RMS POWER DETECTOR, ЧАСТОТНЫЙ ДИАПАЗОН: 100 MHZ TO 2.5 GHZ, ДИНАМИЧЕСКИЙ ДИАПАЗОН ДБ: 30 DB, КОНФИГУРАЦИЯ: SINGLE,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SOT-23-6, УПАКОВКА: REEL, УПАКОВКА: CUT TAPE, УПАКОВКА: MOUSEREEL, ТОРГОВАЯ МАРКА: ANALOG DEVICES, СРЕДСТВА РАЗРАБОТКИ: AD8361-EVALZ, ВЫСОТА: 1.15 MM, ДЛИНА: 2.9 MM, PD - РАССЕИВАНИЕ МОЩНОСТИ: 170 MW, ТИП ПРОДУКТА: RF DETECTOR, СЕРИЯ: AD8361, РАЗМЕР ФАБРИЧНОЙ УПАКОВКИ: 3000, ПОДКАТЕГОРИЯ: WIRELESS &amp; RF INTEGRATED CIRCUITS, ШИРИНА: 1.6 MM</t>
  </si>
  <si>
    <t>AD8361ARTZ-REEL7</t>
  </si>
  <si>
    <t>ПРОГРАММИРУЕМАЯ ЛОГИЧЕСКАЯ ИНТЕГРАЛЬНАЯ СХЕМА. КАТЕГОРИЯ ПРОДУКТА: FPGA - ПРОГРАММИРУЕМАЯ ВЕНТИЛЬНАЯ МАТРИЦА, ROHS: ПОДРОБНОСТИ, СЕРИЯ: MAX 10 10M16, КОЛИЧЕСТВО ЛОГИЧЕСКИХ ЭЛЕМЕНТОВ: 16000 LE, АДАПТИВНЫЕ ЛОГИЧЕСКИЕ МОДУЛИ - ALMS: -, ВСТРОЕННАЯ ПАМЯТЬ: 549 KBIT, КОЛИЧЕСТВО ВХОДОВ/ВЫХОДОВ: 246 I/O, НАПРЯЖЕНИЕ ПИТАНИЯ - МИН.: 2.85 V, НАПРЯЖЕНИЕ ПИТАНИЯ - МАКС.: 3.465 V, МИНИМАЛЬНАЯ РАБОЧАЯ ТЕМПЕРАТУРА: - 40 C, МАКСИМАЛЬНАЯ РАБОЧАЯ ТЕМПЕРАТУРА: + 100 C, ДИАПАЗОН ДАННЫХ: -, КОЛИЧЕСТВО ТРАНСИВЕРОВ: -, ВИД МОНТАЖА: SMD/SMT, УПАКОВКА / БЛОК: UBGA-324, УПАКОВКА: TRAY, ТОРГОВАЯ МАРКА: INTEL / ALTERA, МАКСИМАЛЬНАЯ РАБОЧАЯ ЧАСТОТА: 450 MHZ, ЧУВСТВИТЕЛЬНЫЙ К ВЛАЖНОСТИ: YES, КОЛИЧЕСТВО БЛОКОВ ЛОГИЧЕСКИХ МАССИВОВ (LAB): 1000 LAB, РАБОЧЕЕ НАПРЯЖЕНИЕ ПИТАНИЯ: 3 V, 3.3 V, ТИП ПРОДУКТА: FPGA - FIELD PROGRAMMABLE GATE ARRAY, РАЗМЕР ФАБРИЧНОЙ УПАКОВКИ: 119, ПОДКАТЕГОРИЯ: PROGRAMMABLE LOGIC ICS, КОММЕРЧЕСКОЕ ОБОЗНАЧЕНИЕ: MAX, ДРУГИЕ НАЗВАНИЯ ТОВАРА №: 978971</t>
  </si>
  <si>
    <t>10M16SAU324I7G</t>
  </si>
  <si>
    <t>МИКРОСХЕМА РЧ МОДУЛЯТОР/ДЕМОДУЛЯТОР. КАТЕГОРИЯ ПРОДУКТА: МОДУЛЯТОР/ДЕМОДУЛЯТОР, ROHS: ПОДРОБНОСТИ, ТИП: MODULATOR, ФОРМАТ МОДУЛЯЦИИ: QUADRATURE, МАКСИМАЛЬНАЯ ЧАСТОТА: 2.7 GHZ, МИНИМАЛЬНАЯ ЧАСТОТА: 700 MHZ, РАБОЧЕЕ НАПРЯЖЕНИЕ ПИТАНИЯ: 4.75 V TO 5.5 V, РАБОЧИЙ ТОК ИСТОЧНИКА ПИТАНИЯ: 135 MA, ТЕХНОЛОГИЯ: SI, МИНИМАЛЬНАЯ РАБОЧАЯ ТЕМПЕРАТУРА: - 40 C, МАКСИМАЛЬНАЯ РАБОЧАЯ ТЕМПЕРАТУРА: + 85 C, ВИД МОНТАЖА: SMD/SMT, УПАКОВКА / БЛОК: TSSOP-16, ТОРГОВАЯ МАРКА: ANALOG DEVICES, СРЕДСТВА РАЗРАБОТКИ: AD8349-EVALZ, ВЫСОТА: 1.2 MM, ТИП ИНТЕРФЕЙСА: LO, ДЛИНА: 5.1 MM, ЧУВСТВИТЕЛЬНЫЙ К ВЛАЖНОСТИ: YES, УПАКОВКА: TUBE, PD - РАССЕИВАНИЕ МОЩНОСТИ: 800 MW, ТИП ПРОДУКТА: MODULATOR / DEMODULATOR, СЕРИЯ: AD8349, РАЗМЕР ФАБРИЧНОЙ УПАКОВКИ: 96, ПОДКАТЕГОРИЯ: WIRELESS &amp; RF INTEGRATED CIRCUITS, ШИРИНА: 4.5 MM</t>
  </si>
  <si>
    <t>AD8349AREZ</t>
  </si>
  <si>
    <t>МИКРОСХЕМА ГЕНЕРАТОР ТАКТОВЫХ ИМПУЛЬСОВ. КАТЕГОРИЯ ПРОДУКТА: ЧАСЫ РЕАЛЬНОГО ВРЕМЕНИ, ROHS: ПОДРОБНОСТИ, ВИД МОНТАЖА: SMD/SMT, УПАКОВКА / БЛОК: SOIC-8, ИНТЕРФЕЙС ШИНЫ СИСТЕМНЫХ ЧАСОВ: SERIAL, ФОРМАТ ДАННЫХ: YY-MM-DD-DD, ФОРМАТ ПРЕДСТАВЛЕНИЯ ВРЕМЕНИ: HH:MM:SS, ПЕРЕКЛЮЧЕНИЕ НА РЕЗЕРВНОЕ БАТАРЕЙНОЕ ПИТАНИЕ: BACKUP SWITCHING, РАЗМЕР ПАМЯТИ СИСТЕМНЫХ ЧАСОВ: 31 B, НАПРЯЖЕНИЕ ПИТАНИЯ - МАКС.: 5.5 V, НАПРЯЖЕНИЕ ПИТАНИЯ - МИН.: 2 V, МИНИМАЛЬНАЯ РАБОЧАЯ ТЕМПЕРАТУРА: - 40 C, МАКСИМАЛЬНАЯ РАБОЧАЯ ТЕМПЕРАТУРА: + 85 C, УПАКОВКА: REEL, УПАКОВКА: CUT TAPE, УПАКОВКА: MOUSEREEL, ТОРГОВАЯ МАРКА: ANALOG DEVICES / MAXIM INTEGRATED, ФУНКЦИЯ: CALENDAR, CLOCK, NV TIMEKEEPING RAM, TRICKLE CHARGER, ТИП ПРОДУКТА: REAL TIME CLOCKS, СЕРИЯ: DS1302SN, РАЗМЕР ФАБРИЧНОЙ УПАКОВКИ: 2000, ПОДКАТЕГОРИЯ: CLOCK &amp; TIMER ICS, ДРУГИЕ НАЗВАНИЯ ТОВАРА №: DS1302SN 90-1302S+NTR</t>
  </si>
  <si>
    <t>DS1302SN+T&amp;R</t>
  </si>
  <si>
    <t>МИКРОСХЕМА НАПРАВЛЕННЫЙ ОТВЕТВИТЕЛЬ. HC1700A03 ГИБРИДНЫЙ СОЕДИНИТЕЛЬ 3 ДБ, 90O. ОПИСАНИЕ. HC1700A03 - ЭТО НИЗКОПРОФИЛЬНЫЙ, ВЫСОКОПРОИЗВОДИТЕЛЬНЫЙ ГИБРИДНЫЙ СОЕДИНИТЕЛЬ 3 ДБ В НОВОМ ПРОСТОМ В ИСПОЛЬЗОВАНИИ И ТЕХНОЛОГИЧНОМ КОРПУСЕ ДЛЯ ПОВЕРХНОСТНОГО МОНТАЖА. ОН ПРЕДНАЗНАЧЕН ДЛЯ ПРИМЕНЕНИЯ В ДИАПАЗОНАХ DCS И PCS. HC1700A03 ОСОБЕННО ПОДХОДИТ ДЛЯ УСИЛИТЕЛЕЙ СО СБАЛАНСИРОВАННОЙ МОЩНОСТЬЮ И НИЗКИМ УРОВНЕМ ШУМА, А ТАКЖЕ ДЛЯ СИСТЕМ РАСПРЕДЕЛЕНИЯ СИГНАЛА И ДРУГИХ ПРИМЕНЕНИЙ, ГДЕ ТРЕБУЮТСЯ НИЗКИЕ ВНОСИМЫЕ ПОТЕРИ И СТРОГИЙ БАЛАНС АМПЛИТУДЫ И ФАЗЫ. ЕГО МОЖНО ИСПОЛЬЗОВАТЬ В ИСТЕМАХ С ВЫСОКОЙ МОЩНОСТЬЮ ДО 50 ВТ. ОСОБЕННОСТИ: ЭЛЕКТРИЧЕСКИЕ ХАРАКТЕРИСТИКИ. ЧАСТОТА: 690-2700 МГЦ. ИЗОЛЯЦИЯ: 16.0 DB MIN. ВНОСИМАЯ ПОТЕРЯ: 0.62 DB MAX. VSWR: 1.50 MAX : 1. АМПЛИТУДА АЛАНС: ± 0.80 DB MAX. ФАЗА БАЛАНС: 90 ± 6.0 СТЕПЕНИ. СРЕДНЯЯ ПОСТОЯННАЯ МОЩНОСТЬ: 50 ВТ. ТЕМПЕРАТУРА: -55 TO +95?C</t>
  </si>
  <si>
    <t>HC1700A03</t>
  </si>
  <si>
    <t>YANTEL</t>
  </si>
  <si>
    <t>МИКРОСХЕМА НАПРАВЛЕННЫЙ ОТВЕТВИТЕЛЬ. ОПИСАНИЕ HC2000W03 - ЭТО НИЗКОПРОФИЛЬНЫЙ, ВЫСОКОПРОИЗВОДИТЕЛЬНЫЙ ГИБРИДНЫЙ СОЕДИНИТЕЛЬ 3 ДБ В НОВОМ ПРОСТОМ В ИСПОЛЬЗОВАНИИ И ТЕХНОЛОГИЧНОМ КОРПУСЕ ДЛЯ ПОВЕРХНОСТНОГО МОНТАЖА. ОН ПРЕДНАЗНАЧЕН ДЛЯ ПРИЛОЖЕНИЙ В ДИАПАЗОНЕ GPS И WLAN. HC2000W03 ОСОБЕННО ПОДХОДИТ ДЛЯ УСИЛИТЕЛЕЙ СО СБАЛАНСИРОВАННОЙ МОЩНОСТЬЮ И НИЗКИМ УРОВНЕМ ШУМА, А ТАКЖЕ ДЛЯ РАСПРЕДЕЛЕНИЯ СИГНАЛА ПО СХЕМЕ И ДРУГИХ ПРИМЕНЕНИЙ, ГДЕ ТРЕБУЮТСЯ НИЗКИЕ ВНОСИМЫЕ ПОТЕРИ И СТРОГИЙ БАЛАНС АМПЛИТУДЫ И ФАЗЫ. ЕГО МОЖНО ИСПОЛЬЗОВАТЬ В ИСТЕМАХ С ВЫСОКОЙ МОЩНОСТЬЮ ДО 400 ВТ. ДЕТАЛИ БЫЛИ ПОДВЕРГНУТЫ СТРОГИМ КВАЛИФИКАЦИОННЫМ ИСПЫТАНИЯМ И ИЗГОТОВЛЕНЫ С ИСПОЛЬЗОВАНИЕМ МАТЕРИАЛОВ С КОЭФФИЦИЕНТАМИ ТЕПЛОВОГО РАСШИРЕНИЯ (CTE). СОВМЕСТИМ С РАСПРОСТРАНЕННЫМИ ПОДЛОЖКАМИ, ТАКИМИ КАК FR4, G-10, RF-35, RO4350 И ПОЛИИМИД. ОСОБЕННОСТИ: ЭЛЕКТРИЧЕСКИЕ ХАРАКТЕРИСТИКИ. ЧАСТОТА: 1000 - 3000 МГЦ. ИЗОЛЯЦИЯ: 17.5 DB MIN. ВНОСИМАЯ ПОТЕРЯ: 0.25 DB MAX. ВОЗВРАТНАЯ ПОТЕРЯ: 17.7 DB MIN. VSWR: 1.50 MAX : 1. АМПЛИТУДА БАЛАНС: ± 1.0 DB MAX. ФАЗА БАЛАНС: 90 ± 4.0 СТЕПЕНИ. СРЕДНЯЯ ПОСТОЯННАЯ МОЩНОСТЬ: 400 ВТ. ТЕМПЕРАТУРА: -55 TO +95?C</t>
  </si>
  <si>
    <t>HC2000W03</t>
  </si>
  <si>
    <t>ПРОГРАММИРУЕМАЯ ЛОГИЧЕСКАЯ ИНТЕГРАЛЬНАЯ СХЕМА. КАТЕГОРИЯ ПРОДУКТА: FPGA - ПРОГРАММИРУЕМАЯ ВЕНТИЛЬНАЯ МАТРИЦА, ROHS: ПОДРОБНОСТИ, СЕРИЯ: XC7S75, КОЛИЧЕСТВО ЛОГИЧЕСКИХ ЭЛЕМЕНТОВ: 76800 LE, АДАПТИВНЫЕ ЛОГИЧЕСКИЕ МОДУЛИ - ALMS: 12000 ALM, ВСТРОЕННАЯ ПАМЯТЬ: 3.16 MBIT, КОЛИЧЕСТВО ВХОДОВ/ВЫХОДОВ: 338 I/O, НАПРЯЖЕНИЕ ПИТАНИЯ - МИН.: 950 MV, НАПРЯЖЕНИЕ ПИТАНИЯ - МАКС.: 1.05 V, МИНИМАЛЬНАЯ РАБОЧАЯ ТЕМПЕРАТУРА: 0 C, МАКСИМАЛЬНАЯ РАБОЧАЯ ТЕМПЕРАТУРА: + 85 C, ДИАПАЗОН ДАННЫХ: -, КОЛИЧЕСТВО ТРАНСИВЕРОВ: -, ВИД МОНТАЖА: SMD/SMT, УПАКОВКА / БЛОК: FBGA-484, ТОРГОВАЯ МАРКА: XILINX, РАСПРЕДЕЛЕННОЕ ОЗУ: 832 KBIT, ВСТРОЕННАЯ БЛОЧНАЯ ПАМЯТЬ - EBR: 3240 KBIT, ЧУВСТВИТЕЛЬНЫЙ К ВЛАЖНОСТИ: YES, КОЛИЧЕСТВО БЛОКОВ ЛОГИЧЕСКИХ МАССИВОВ (LAB): 6000 LAB, РАБОЧЕЕ НАПРЯЖЕНИЕ ПИТАНИЯ: 1 V, ТИП ПРОДУКТА: FPGA - FIELD PROGRAMMABLE GATE ARRAY, РАЗМЕР ФАБРИЧНОЙ УПАКОВКИ: 1, ПОДКАТЕГОРИЯ: PROGRAMMABLE LOGIC ICS, КОММЕРЧЕСКОЕ ОБОЗНАЧЕНИЕ: SPARTAN</t>
  </si>
  <si>
    <t>XC7S75-2FGGA484C</t>
  </si>
  <si>
    <t>МИКРОСХЕМА ЛОГИЧЕСКАЯ, ПРОИЗВОДИТЕЛЬ: TEXAS INSTRUMENTS; КАТЕГОРИЯ ПРОДУКТА: ТРИГГЕРЫ; КОЛИЧЕСТВО КОНТУРОВ: 1; СЕМЕЙСТВО ЛОГИЧЕСКИХ ЭЛЕМЕНТОВ: AUP; ТИП ЛОГИКИ: TRUE; ПОЛЯРНОСТЬ: NON-INVERTING; ТИП ВХОДА: SINGLE-ENDED; ТИП ВЫХОДА: SINGLE-ENDED; ВРЕМЯ ЗАДЕРЖКИ РАСПРОСТРАНЕНИЯ: 17.3 NS; ВЫХОДНОЙ ТОК ВЫСОКОГО УРОВНЯ: - 4 MA; ВЫХОДНОЙ ТОК НИЗКОГО УРОВНЯ: 4 MA; НАПРЯЖЕНИЕ ПИТАНИЯ - МИН.: 0.8 V; НАПРЯЖЕНИЕ ПИТАНИЯ - МАКС.: 3.6 V; МИНИМАЛЬНАЯ РАБОЧАЯ ТЕМПЕРАТУРА: - 40 C; МАКСИМАЛЬНАЯ РАБОЧАЯ ТЕМПЕРАТУРА: + 85 C; ВИД МОНТАЖА: SMD/SMT; УПАКОВКА / БЛОК: SOT-23-5; УПАКОВКА: REEL; УПАКОВКА: CUT TAPE; УПАКОВКА: MOUSEREEL; ТОРГОВАЯ МАРКА: TEXAS INSTRUMENTS; ФУНКЦИЯ: D-TYPE; ВЫСОТА: 1.15 MM; ДЛИНА: 2.9 MM; КОЛИЧЕСТВО КАНАЛОВ: 1 CHANNEL; КОЛИЧЕСТВО ВХОДНЫХ ЛИНИЙ: 1; КОЛИЧЕСТВО ВЫХОДНЫХ ЛИНИЙ: 1; РАБОЧЕЕ НАПРЯЖЕНИЕ ПИТАНИЯ: 1.8 V, 2.5 V, 3.3 V; ДИАПАЗОН РАБОЧИХ ТЕМПЕРАТУР: - 40 C TO + 85 C; ТИП ПРОДУКТА: FLIP FLOPS; ТОК ПОКОЯ: 500 NA; СЕРИЯ: SN74AUP1G79; РАЗМЕР ФАБРИЧНОЙ УПАКОВКИ:РАЗМЕР ФАБРИЧНОЙ УПАКОВКИ: 3000; ПОДКАТЕГОРИЯ: LOGIC ICS; ШИРИНА: 1.6 MM; ВЕС ИЗДЕЛИЯ: 6,300 MG</t>
  </si>
  <si>
    <t>SN74AUP1G79DBVR</t>
  </si>
  <si>
    <t>ФЕРРИТОВЫЙ ФИЛЬТР ДЛЯ ПОДАВЛЕНИЯ ШУМОВЫХ ТОКОВ. КАТЕГОРИЯ ПРОДУКТА: ФЕРРИТОВЫЕ ФИЛЬТРЫ И ПРИНАДЛЕЖНОСТИ, ROHS: ПОДРОБНОСТИ, СЕРИЯ: B65812C, ПРОДУКТ: HARDWARE &amp; ACCESSORIES, ТИП: UNGAPPED, ЯДРО: RM CORE, РАЗМЕР СЕРДЕЧНИКА: RM 8, КОЛИЧЕСТВО КОНТАКТОВ: 12, ТИП ВЫВОДОВ: PIN, УПАКОВКА: BULK, ТОРГОВАЯ МАРКА: EPCOS / TDK, МАКСИМАЛЬНОЕ СОПРОТИВЛЕНИЕ ПОСТОЯННОМУ ТОКУ: 47 UOHMS, ВНЕШНЯЯ ВЫСОТА: 10.6 MM, ДЛИНА СНАРУЖИ: 23.5 MM, ВНЕШНЯЯ ШИРИНА: 23.5 MM, ТИП ПРОДУКТА: FERRITE CORES &amp; ACCESSORIES, РАЗМЕР ФАБРИЧНОЙ УПАКОВКИ: 200, ПОДКАТЕГОРИЯ: FERRITES, ДРУГИЕ НАЗВАНИЯ ТОВАРА №: B65812C1512T1</t>
  </si>
  <si>
    <t>ФИЛЬТР ЭЛЕКТРОМАГНИТНЫХ ПОМЕХ. КАТЕГОРИЯ ПРОДУКТА: ФЕРРИТОВЫЕ ФИЛЬТРЫ, СЕРИЯ: BLM, ПРОДУКТ: FERRITE CHIP BEADS, ТИП ВЫВОДОВ: SMD/SMT, УПАКОВКА / БЛОК: 0805 (2012 METRIC), ИМПЕДАНС: 330 OHMS, МАКСИМАЛЬНЫЙ ПОСТОЯННЫЙ ТОК: 1.5 A, ДОПУСТИМОЕ ОТКЛОНЕНИЕ: 0,25, МАКСИМАЛЬНОЕ СОПРОТИВЛЕНИЕ ПОСТОЯННОМУ ТОКУ: 90 MOHMS, МИНИМАЛЬНАЯ РАБОЧАЯ ТЕМПЕРАТУРА: - 55 C, МАКСИМАЛЬНАЯ РАБОЧАЯ ТЕМПЕРАТУРА: + 125 C, ДЛИНА: 2 MM, ШИРИНА: 1.25 MM, ВЫСОТА: 0.85 MM, ТОРГОВАЯ МАРКА: MURATA ELECTRONICS, ЁМКОСТЬ: -, ТИП ПРОДУКТА: FERRITE BEADS, ПОДКАТЕГОРИЯ: FERRITES, ПРЕРЫВАНИЕ: -, ТЕСТОВАЯ ЧАСТОТА: 100 MHZ, ТИП: CHIP FERRITE BEAD SINGLE TYPE</t>
  </si>
  <si>
    <t>BLM21PG331SN1</t>
  </si>
  <si>
    <t>ФИЛЬТР ЭЛЕКТРОМАГНИТНЫХ ПОМЕХ. КАТЕГОРИЯ ПРОДУКТА: ФЕРРИТОВЫЕ ФИЛЬТРЫ, СЕРИЯ: BLM, ПРОДУКТ: FERRITE CHIP BEADS, ТИП ВЫВОДОВ: SMD/SMT, УПАКОВКА / БЛОК: 1206 (3216 METRIC), ИМПЕДАНС: 390 OHMS, МАКСИМАЛЬНЫЙ ПОСТОЯННЫЙ ТОК: 2 A, ДОПУСТИМОЕ ОТКЛОНЕНИЕ: 0,25, МАКСИМАЛЬНОЕ СОПРОТИВЛЕНИЕ ПОСТОЯННОМУ ТОКУ: 50 MOHMS, МИНИМАЛЬНАЯ РАБОЧАЯ ТЕМПЕРАТУРА: - 55 C, МАКСИМАЛЬНАЯ РАБОЧАЯ ТЕМПЕРАТУРА: + 125 C, ДЛИНА: 3.2 MM, ШИРИНА: 1.6 MM, ВЫСОТА: 1.1 MM, ТОРГОВАЯ МАРКА: MURATA ELECTRONICS, ЁМКОСТЬ: -, ТИП ПРОДУКТА: FERRITE BEADS, ПОДКАТЕГОРИЯ: FERRITES, ПРЕРЫВАНИЕ: -, ТЕСТОВАЯ ЧАСТОТА: 100 MHZ, ТИП: CHIP FERRITE BEAD SINGLE TYPE</t>
  </si>
  <si>
    <t>BLM31PG391SN1</t>
  </si>
  <si>
    <t>ФИЛЬТР ЭЛЕКТРОМАГНИТНЫХ ПОМЕХ. КАТЕГОРИЯ ПРОДУКТА: ФЕРРИТОВЫЕ ФИЛЬТРЫ, ROHS: ПОДРОБНОСТИ, СЕРИЯ: BLM18H_SN, ПРОДУКТ: FERRITE CHIP BEADS, ТИП ВЫВОДОВ: SMD/SMT, УПАКОВКА / БЛОК: 0603 (1608 METRIC), ИМПЕДАНС: 1.5 KOHMS, МАКСИМАЛЬНЫЙ ПОСТОЯННЫЙ ТОК: 500 MA, ДОПУСТИМОЕ ОТКЛОНЕНИЕ: 0,25, МАКСИМАЛЬНОЕ СОПРОТИВЛЕНИЕ ПОСТОЯННОМУ ТОКУ: 500 MOHMS,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ТОРГОВАЯ МАРКА: MURATA ELECTRONICS, ЁМКОСТЬ: -, ТИП ПРОДУКТА: FERRITE BEADS, РАЗМЕР ФАБРИЧНОЙ УПАКОВКИ: 4000, ПОДКАТЕГОРИЯ: FERRITES, ПРЕРЫВАНИЕ: -, ТЕСТОВАЯ ЧАСТОТА: 100 MHZ, ТИП: CHIP FERRITE BEAD SINGLE TYPE, ДРУГИЕ НАЗВАНИЯ ТОВАРА №: EKDMGN01A-KIT</t>
  </si>
  <si>
    <t>BLM18HE152SN1D</t>
  </si>
  <si>
    <t>ФИЛЬТР ЭЛЕКТРОМАГНИТНЫХ ПОМЕХ. КАТЕГОРИЯ ПРОДУКТА: ФЕРРИТОВЫЕ ФИЛЬТРЫ, СЕРИЯ: BLM, ПРОДУКТ: FERRITE CHIP BEADS, ТИП ВЫВОДОВ: SMD/SMT, УПАКОВКА / БЛОК: 0805 (2012 METRIC), ИМПЕДАНС: 600 OHMS, МАКСИМАЛЬНЫЙ ПОСТОЯННЫЙ ТОК: 200 MA, ДОПУСТИМОЕ ОТКЛОНЕНИЕ: 0,25, МАКСИМАЛЬНОЕ СОПРОТИВЛЕНИЕ ПОСТОЯННОМУ ТОКУ: 350 MOHMS, МИНИМАЛЬНАЯ РАБОЧАЯ ТЕМПЕРАТУРА: - 55 C, МАКСИМАЛЬНАЯ РАБОЧАЯ ТЕМПЕРАТУРА: + 125 C, ДЛИНА: 2 MM, ШИРИНА: 1.25 MM, ВЫСОТА: 0.85 MM, ТОРГОВАЯ МАРКА: MURATA ELECTRONICS, ЁМКОСТЬ: -, ТИП ПРОДУКТА: FERRITE BEADS, ПОДКАТЕГОРИЯ: FERRITES, ПРЕРЫВАНИЕ: -, ТЕСТОВАЯ ЧАСТОТА: 100 MHZ, ТИП: CHIP FERRITE BEAD SINGLE TYPE</t>
  </si>
  <si>
    <t>BLM21BD601SN1</t>
  </si>
  <si>
    <t>КОНДЕНСАТОР ОКСИДНО-ЭЛЕКТРОЛИТИЧЕСКИЙ АЛЮМИНИЕВЫЙ, ПОСТОЯННОЙ ЁМКОСТИ. ТОВАР ПОСТАВЛЯЕТСЯ НА БЕЗВОЗМЕЗДНОЙ ОСНОВЕ СТОИМОСТЬ УКАЗАНА ТОЛЬКО ДЛЯ ТАМОЖЕННЫХ ЦЕЛЕЙ.</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</si>
  <si>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100 UF, НОМИНАЛЬНОЕ НАПРЯЖЕНИЕ ПОСТОЯННОГО ТОКА: 400 VDC, МАКСИМАЛЬНАЯ РАБОЧАЯ ТЕМПЕРАТУРА: + 105 C, ДИАМЕТР: 18 MM, ШАГ ВЫВОДОВ: 7.5 MM, СРОК СЛУЖБЫ: 10000 HOUR, ДОПУСТИМОЕ ОТКЛОНЕНИЕ: 20 %, ПУЛЬСИРУЮЩИЙ ТОК: 765 MA, МИНИМАЛЬНАЯ РАБОЧАЯ ТЕМПЕРАТУРА: - 40 C, ИСПОЛНЕНИЕ ВЫВОДОВ: STRAIGHT, ВЫСОТА: 31.5 MM, СЕРИЯ: KXG, УПАКОВКА: BULK, УПАКОВКА / БЛОК: 18 MM X 31.5 MM, КОЭФФИЦИЕНТ ЗАТУХАНИЯ, DF: 0.24, РАЗМЕР ФАБРИЧНОЙ УПАКОВКИ: 250</t>
  </si>
  <si>
    <t>EKXG401ELL101MMN3S</t>
  </si>
  <si>
    <t>UNITED CHEMICON</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</si>
  <si>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100 UF, НОМИНАЛЬНОЕ НАПРЯЖЕНИЕ ПОСТОЯННОГО ТОКА: 400 VDC, МАКСИМАЛЬНАЯ РАБОЧАЯ ТЕМПЕРАТУРА: + 105 C, ДИАМЕТР: 18 MM, ШАГ ВЫВОДОВ: 7.5 MM, ДЛИНА: 40 MM, СРОК СЛУЖБЫ: 10000 HOUR, ДОПУСТИМОЕ ОТКЛОНЕНИЕ: 0,2, ПУЛЬСИРУЮЩИЙ ТОК: 2.06 A, МИНИМАЛЬНАЯ РАБОЧАЯ ТЕМПЕРАТУРА: - 25 C, ИСПОЛНЕНИЕ ВЫВОДОВ: STRAIGHT, КВАЛИФИКАЦИЯ: AEC-Q200, СЕРИЯ: EE, УПАКОВКА: BULK, ТОРГОВАЯ МАРКА: PANASONIC, КОЭФФИЦИЕНТ ЗАТУХАНИЯ, DF: 0.24, ТОК УТЕЧКИ: 2.41 MA, ТИП ПРОДУКТА: ELECTROLYTIC CAPACITORS, РАЗМЕР ФАБРИЧНОЙ УПАКОВКИ: 50, ПОДКАТЕГОРИЯ: CAPACITORS, ТИП: RADIAL LEAD TYPE</t>
  </si>
  <si>
    <t>EEU-EE2G101</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</si>
  <si>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470 UF, НОМИНАЛЬНОЕ НАПРЯЖЕНИЕ ПОСТОЯННОГО ТОКА: 450 VDC, ДОПУСТИМОЕ ОТКЛОНЕНИЕ: 0,2, ЭФФЕКТИВНОЕ ПОСЛЕДОВАТЕЛЬНОЕ СОПРОТИВЛЕНИЕ: 353 MOHMS, МИНИМАЛЬНАЯ РАБОЧАЯ ТЕМПЕРАТУРА: - 25 C, МАКСИМАЛЬНАЯ РАБОЧАЯ ТЕМПЕРАТУРА: + 105 C, КОЛИЧЕСТВО КОНТАКТОВ: 2 PIN, ДИАМЕТР: 35 MM, ДЛИНА: 50 MM, ШАГ ВЫВОДОВ: 10 MM, СРОК СЛУЖБЫ: 3000 HOUR, ПУЛЬСИРУЮЩИЙ ТОК: 1.7 A, СЕРИЯ: 381LX, УПАКОВКА: TRAY, ТОРГОВАЯ МАРКА: CORNELL DUBILIER - CDE, ТОК УТЕЧКИ: 4 MA, ТИП ПРОДУКТА: ELECTROLYTIC CAPACITORS, РАЗМЕР ФАБРИЧНОЙ УПАКОВКИ: 80, ПОДКАТЕГОРИЯ: CAPACITORS, ТЕСТОВАЯ ЧАСТОТА: 120 HZ, ТИП: 105 DEG C, HIGH RIPPLE, SNAP-IN ALUMINUM CAPACITOR, ДРУГИЕ НАЗВАНИЯ ТОВАРА №: ECE-T2WA471EA ECO-S2WB471EA EET-ED2W471LA EET-ED2W471EA</t>
  </si>
  <si>
    <t>381LX471M450A052</t>
  </si>
  <si>
    <t>CORNELL DUBILIER</t>
  </si>
  <si>
    <t>ПЛАСТМАССОВАЯ ВТУЛКА. ПЛАСТИКОВАЯ ЛИНЗА КРУГЛАЯ ДЛЯ КНОПКИ, ПРИПОДНЯТАЯ КОНСТРУКЦИЯ., ПЛАСТИКОВАЯ КВАДРАТНАЯ ЛИНЗА ДЛЯ КНОПКИ., ПЛАСТИКОВАЯ ЛИЦЕВАЯ ПАНЕЛЬ ДЛЯ ПЕРЕКЛЮЧАТЕЛЯ., ПЛАСТИКОВЫЙ КОРПУС ДЛЯ ПЕРЕКЛЮЧАТЕЛЯ., ПЕРЕКЛЮЧАТЕЛЬ ПОВОРОТНЫЙ, ПЛАСТМАССОВЫЙ. ОБЩЕПРОМЫШЛЕННОГО ПРИМЕНЕНИЯ, НЕ БЫТОВОГО НАЗНАЧЕНИЯ, НЕ ЛОМ ЭЛЕКТРООБОРУДОВАНИЯ, НЕ ВОЕННОГО НАЗНАЧЕНИЯ. ТОВАР ПОСТАВЛЯЕТСЯ НА БЕЗВОЗМЕЗДНОЙ ОСНОВЕ СТОИМОСТЬ УКАЗАНА ТОЛЬКО ДЛЯ ТАМОЖЕННЫХ ЦЕЛЕЙ.</t>
  </si>
  <si>
    <t>КАТЕГОРИЯ ПРОДУКТА: АКТИВАТОР ДЛЯ ПЕРЕКЛЮЧАТЕЛЯ, ПЛАСТМАССОВЫЙ., ПРОДУКТ: АППАРАТНОЕ ОБЕСПЕЧЕНИЕ, ДЛЯ ИСПОЛЬЗОВАНИЯ С: КНОПОЧНЫЕ ПЕРЕКЛЮЧАТЕЛИ, ОПРЕДЕЛЕНО ДЛЯ: 61 СЕРИЯ, РЯД: 61, ТИП ПРОДУКТА: ПРИВОДЫ, ЗАВОДСКАЯ УПАКОВКА: 1, ПОДКАТЕГОРИЯ: АКСЕССУАРЫ ДЛЯ ПЕРЕКЛЮЧАТЕЛЕЙ, ТОРГОВОЕ НАЗВАНИЕ: СЕРИЯ 61</t>
  </si>
  <si>
    <t>61-1100.0</t>
  </si>
  <si>
    <t>ВИНТЫ И БОЛТЫ ПРОЧИЕ, В КОМПЛЕКТЕ С ГАЙКАМИ ИЛИ ШАЙБАМИ ИЛИ БЕЗ НИХ, ВЫТОЧЕННЫЕ ИЗ ПРУТКОВ, ПРОФИЛЕЙ ИЛИ ПРОВОЛОКИ СПЛОШНОГО ПОПЕРЕЧНОГО СЕЧЕНИЯ, С ТОЛЩИНОЙ СТЕРЖНЯ НЕ БОЛЕЕ 6 ММ. ТОВАР ПОСТАВЛЯЕТСЯ НА БЕЗВОЗМЕЗДНОЙ ОСНОВЕ СТОИМОСТЬ УКАЗАНА ТОЛЬКО ДЛЯ ТАМОЖЕННЫХ ЦЕЛЕЙ.</t>
  </si>
  <si>
    <t>ВИНТ С КРУГЛОЙ ГОЛОВКОЙ, СНАБДЕННЫЙ РЕЗЬБОЙ, С КРЕСТООБРАЗНЫМ ШЛИЦЕМ, ИЗ КОРОЗИОННОСТОЙКОЙ СТАЛИ, ДЛЯ КРЕПЛЕНИЯ КНОПОЧНОГО ПЕРЕКЛЮЧАТЕЛЯ АРТИКУЛ 14-431.036</t>
  </si>
  <si>
    <t>НЕОРГАНИЧЕСКИЙ СВЕТОДИОД СКВОЗНОГО МОНТАЖА НА ПЕЧАТНУЮ ПЛАТУ. ТОВАР ПОСТАВЛЯЕТСЯ НА БЕЗВОЗМЕЗДНОЙ ОСНОВЕ СТОИМОСТЬ УКАЗАНА ТОЛЬКО ДЛЯ ТАМОЖЕННЫХ ЦЕЛЕЙ.</t>
  </si>
  <si>
    <t>КАТЕГОРИЯ ПРОДУКТА: ИНДИКАТОРЫ ДЛЯ ПРОМЫШЛЕННОГО МОНТАЖА НА ПАНЕЛЬ / ИНДИКАТОРЫ ПЕРЕКЛЮЧАТЕЛЕЙ, ROHS: ПОДРОБНОСТИ, ПРОДУКТ: ИНДИКАТОРЫ, ТИП: ОБЪЕКТИВ, ДЛЯ ИСПОЛЬЗОВАНИЯ С: КНОПОЧНЫЕ ПЕРЕКЛЮЧАТЕЛИ, ПРЕДНАЗНАЧЕН ДЛЯ: 61 СЕРИЯ, РАБОЧЕЕ НАПРЯЖЕНИЕ: 24 В ПОСТОЯННОГО ТОКА/ СТИЛЬ ЗАВЕРШЕНИЯ: БЫСТРОЕ СОЕДИНЕНИЕ, ТИП МОНТАЖА: ПАНЕЛЬНОЕ КРЕПЛЕНИЕ, ТИП ПРОДУКТА: ИНДИКАТОРЫ МОНТАЖА НА ПАНЕЛИ / ИНДИКАТОРЫ ПЕРЕКЛЮЧАТЕЛЕЙ, РЯД: 61, ЗАВОДСКАЯ УПАКОВКА: 1, ПОДКАТЕГОРИЯ: АКСЕССУАРЫ ДЛЯ ПЕРЕКЛЮЧАТЕЛЕЙ, ТОРГОВОЕ НАЗВАНИЕ: СЕРИЯ 61,</t>
  </si>
  <si>
    <t>17-240354</t>
  </si>
  <si>
    <t>КОЛПАЧОК-ЗАГЛУШКА ДЛЯ РАЗЪЕМА, НЕ ВОЕННОГО НАЗНАЧЕНИЯ, КОЛПАЧОК-ЗАГЛУШКА ДЛЯ РАЗЪЕМА, ИЗГОТОВЛЕНА МЕТОДОМ ЛИТЬЯ ПОД ДАВЛЕНЕМ С ДАЛЬНЕЙШЕЙ ОБРАБОТКОЙ, ПЛАСТИКОВАЯ ЛИЦЕВАЯ ПАНЕЛЬ ДЛЯ ПЕРЕКЛЮЧАТЕЛЯ, ПЛАСТМАССОВАЯ ВТУЛКА. ПЛАСТИКОВАЯ ЛИНЗА КРУГЛАЯ ДЛЯ КНОПКИ, ПРИПОДНЯТАЯ КОНСТРУКЦИЯ.</t>
  </si>
  <si>
    <t>61-1120.0</t>
  </si>
  <si>
    <t>КАТЕГОРИЯ ПРОДУКТА: СИЛОВЫЕ КАТУШКИ ИНДУКТИВНОСТИ - ПОВЕРХНОСТНЫЙ МОНТАЖ, ROHS: ПОДРОБНОСТИ, ТИП: СИЛОВОЙ ИНДУКТОР, ТИП КЛЕММЫ: СМД/СМТ, УПАКОВКА/КОРОБКА: 19,8 ММ Х 17,78 ММ Х 27,9 ММ, ЭКРАНИРОВАНИЕ: ЭКРАНИРОВАННЫЙ, ИНДУКТИВНОСТЬ: 15 МКГН, ТОЛЕРАНТНОСТЬ: 0,1, МАКСИМАЛЬНЫЙ ПОСТОЯННЫЙ ТОК: 28 А, МАКСИМАЛЬНОЕ СОПРОТИВЛЕНИЕ ПОСТОЯННОМУ ТОКУ: 2,86 МОМ, ТОК НАСЫЩЕНИЯ: 21,9 А, МИНИМАЛЬНАЯ РАБОЧАЯ ТЕМПЕРАТУРА: - 40 С, МАКСИМАЛЬНАЯ РАБОЧАЯ ТЕМПЕРАТУРА: +85 С, Q МИНИМУМ: -, ТИП КРЕПЛЕНИЯ: МОНТАЖ НА ПЕЧАТНОЙ ПЛАТЕ, ДЛИНА: 27,9 ММ, ШИРИНА: 19,8 ММ, ВЫСОТА: 17,78 ММ, ДИАМЕТР: -, ОСНОВНОЙ МАТЕРИАЛ: ФЕРРИТ, КВАЛИФИКАЦИЯ: AEC-Q200, РЯД: БЫТЬ, УПАКОВКА: ПОДНОС, ТИП ЯДРА: ПРОВОЛОЧНЫЙ, ПРОДУКТ: СИЛОВЫЕ ИНДУКТОРЫ, ТИП ПРОДУКТА: СИЛОВЫЕ КАТУШКИ ИНДУКТИВНОСТИ - ПОВЕРХНОСТНЫЙ МОНТАЖ, ЧАСТОТА СОБСТВЕННОГО РЕЗОНАНСА: 16 МГЦ,</t>
  </si>
  <si>
    <t>SER2918H-153KL</t>
  </si>
  <si>
    <t>КАТЕГОРИЯ ПРОДУКТА: RF-ИНДУКТОР - SMD, ROHS: ПОДРОБНОСТИ, ТИП: ПРОВОЛОЧНЫЙ, ТИП КЛЕММЫ: СМД/СМТ, УПАКОВКА/КОРОБКА: 0402 (МЕТРИЧЕСКАЯ 1005), ЭКРАНИРОВАНИЕ: НЕЭКРАНИРОВАННЫЙ, ИНДУКТИВНОСТЬ: 68 НГН, ТОЛЕРАНТНОСТЬ: 0,05, МАКСИМАЛЬНЫЙ ПОСТОЯННЫЙ ТОК: 320 МА, МАКСИМАЛЬНОЕ СОПРОТИВЛЕНИЕ ПОСТОЯННОМУ ТОКУ: 1 ОМ, ТОК НАСЫЩЕНИЯ: -, МИНИМАЛЬНАЯ РАБОЧАЯ ТЕМПЕРАТУРА: - 40 С, МАКСИМАЛЬНАЯ РАБОЧАЯ ТЕМПЕРАТУРА: + 125 С, Q МИНИМУМ: 64, ТИП КРЕПЛЕНИЯ: МОНТАЖ НА ПЕЧАТНОЙ ПЛАТЕ, ДЛИНА: 1,12 ММ, ШИРИНА: 0,66 ММ, ВЫСОТА: 0,66 ММ, ДИАМЕТР: -, ОСНОВНОЙ МАТЕРИАЛ: КЕРАМИЧЕСКИЙ, РЯД: 0402HPH, УПАКОВКА: КАТУШКА, УПАКОВКА: РАЗРЕЗАТЬ ЛЕНТУ, УПАКОВКА: МЫШЬКАТУШКА, ПРИЛОЖЕНИЕ: РФ,КОД КОРПУСА - В: 402, КОД КОРПУСА - ММ: 1005, ПРОДУКТ: РЧ ИНДУКТОРЫ, ТИП ПРОДУКТА: РЧ КАТУШКИ ИНДУКТИВНОСТИ - С ВЫВОДАМИ, ЧАСТОТА СОБСТВЕННОГО РЕЗОНАНСА: 1,84 ГГЦ,</t>
  </si>
  <si>
    <t>0402HPH-68NXJLW</t>
  </si>
  <si>
    <t>СВЕТОДИОДНЫЙ ДИСПЛЕЙ, КАТЕГОРИЯ ПРОДУКТА: СВЕТОДИОДНЫЕ ДИСПЛЕИ И АКСЕССУАРЫ; ТИП ДИСПЛЕЯ: 5 X 7 DOT MATRIX; КОЛИЧЕСТВО ЦИФР: 8; РАЗМЕР СИМВОЛА: 5 MM X 7 MM; ЦВЕТ ОСВЕЩЕНИЯ: GREEN; ДЛИНА ВОЛНЫ: 568 NM; КОНФИГУРАЦИЯ: -; ИНТЕНСИВНОСТЬ ОСВЕЩЕНИЯ: 7.5 MCD; VF - ПРЯМОЕ НАПРЯЖЕНИЕ: 5 V; МАКСИМАЛЬНАЯ РАБОЧАЯ ТЕМПЕРАТУРА: + 85 C; МИНИМАЛЬНАЯ РАБОЧАЯ ТЕМПЕРАТУРА: - 45 C; ВИД МОНТАЖА: THROUGH HOLE; СЕРИЯ: HDSP-2; УПАКОВКА: TUBE; ДИАПАЗОН РАБОЧИХ ТЕМПЕРАТУР: - 45 C TO + 85 C; РАЗМЕР ФАБРИЧНОЙ УПАКОВКИ: 5; СЕНСОРНАЯ ПАНЕЛЬ: WITHOUT TOUCH PANEL;</t>
  </si>
  <si>
    <t>KCDA02-123</t>
  </si>
  <si>
    <t>КАТЕГОРИЯ ПРОДУКТА: ПЬЕЗОИЗЛУЧАТЕЛИ И ЗВУКОВЫЕ ИНДИКАТОРЫ, ROHS: ПОДРОБНОСТИ, ПРОДУКТ: BUZZERS, ТИП: PIEZOELECTRIC, УРОВЕНЬ ЗВУКОВОГО ДАВЛЕНИЯ: 95 DBA, ТЕМБР: CONTINUOUS, ЧАСТОТА: 2.8 KHZ, НОМИНАЛЬНОЕ НАПРЯЖЕНИЕ: 24 VDC, ТИП ВЫВОДОВ: SOLDER LUG, ВИД МОНТАЖА: PANEL MOUNT, ПАРАМЕТРЫ IP: IP65, ДИАМЕТР: 22.5 MM, ВЫСОТА: 30 MM, ВЫСОТА – ДЮЙМЫ: 1.181 IN, ВЫСОТА – ММ: 30 MM, ДЛИНА: 49 MM, ДЛИНА – ДЮЙМЫ: 1.929 IN, ДЛИНА – ММ: 49 MM, ТИП ПРОДУКТА: AUDIO INDICATORS &amp; ALERTS, СЕРИЯ: 14, РАЗМЕР ФАБРИЧНОЙ УПАКОВКИ: 1, ПОДКАТЕГОРИЯ: AUDIO DEVICES, КОММЕРЧЕСКОЕ ОБОЗНАЧЕНИЕ: SERIES 14, ШИРИНА: 30 MM, ШИРИНА – ДЮЙМЫ: 1.181 IN, ШИРИНА – ММ: 30 MM,</t>
  </si>
  <si>
    <t>14-810.002</t>
  </si>
  <si>
    <t>СЕРИЯ: TMCM, ЁМКОСТЬ: 47 UF, НОМИНАЛ. НАПР. ПОСТОЯННОГО ТОКА: 16 VDC, ДОПУСТИМОЕ ОТКЛОНЕНИЕ: 20 %, ЭФФЕКТИВНОЕ ПОСЛЕДОВАТЕЛЬНОЕ СОПРОТИВЛЕНИЕ: 1.7 OHMS, КОРПУС - ДЮЙМЫ: 1311, КОРПУС - ММ: 3528, РЕГ. КОД ПРОИЗВ.: B CASE, ВЫС.: 2.1 MM, МИН. РАБ. ТЕМП.: - 55 C, МАКС. РАБ. ТЕМП.: + 125 C, УПАКОВКА: CUT TAPE, УПАКОВКА: MOUSEREEL, УПАКОВКА: REEL, ТИП ВЫВОДОВ: SMD/SMT, ДЛ.: 3.5 MM, ПРОДУКТ: TANTALUM SOLID SURFACE MOUNTS, ТИП: MOLDED, ШИР.: 2.8 MM, ТОК УТЕЧКИ: 7.5 UA, КОЭФФИЦИЕНТ ЗАТУХАНИЯ, DF: 20, ТИП ПРОДУКТА: TANTALUM CAPACITORS, ПУЛЬСИРУЮЩИЙ ТОК: 238 MA, РАЗМ. ФАБРИЧНОЙ УПАКОВКИ: 2000, ПОДКАТЕГОРИЯ: CAPACITORS</t>
  </si>
  <si>
    <t>TMCMB1C476MTRF</t>
  </si>
  <si>
    <t>HITACHI</t>
  </si>
  <si>
    <t>УПАКОВКА: CUT TAPE; УПАКОВКА: MOUSEREEL; СЕРИЯ: 293D; ЁМКОСТЬ: 100 UF; НОМИНАЛЬНОЕ НАПРЯЖЕНИЕ ПОСТОЯННОГО ТОКА: 6.3 VDC; ДОПУСТИМОЕ ОТКЛОНЕНИЕ: 20 %; ЭФФЕКТИВНОЕ ПОСЛЕДОВАТЕЛЬНОЕ СОПРОТИВЛЕНИЕ: 1.7 OHMS; КОРПУС - ДЮЙМЫ: 1411; КОРПУС - ММ: 3528; РЕГ. КОД ВЫСОТА: 1.9 MM; МИНИМАЛЬНАЯ РАБОЧАЯ ТЕМПЕРАТУРА: - 55 C; МАКСИМАЛЬНАЯ РАБОЧАЯ ТЕМПЕРАТУРА: + 125 C; ТИП ВЫВОДОВ: SMD/SMT; КОЭФФИЦИЕНТ ЗАТУХАНИЯ, DF: 15; ТОК УТЕЧКИ: 6 µA; ДЛИНА: 3.5 MM; УПАКОВКА / БЛОК: 1411 (3528 METRIC); ПРОДУКТ: TANTALUM SOLID STANDARD GRADE - OTHER VARIOUS; ПУЛЬСИРУЮЩИЙ ТОК: 0.22 A; РАЗМЕР ФАБРИЧНОЙ УПАКОВКИ:2000; ТИП: MOLDED; ШИРИНА: 2.8 MM; ВЕС ИЗДЕЛИЯ: 100 MG</t>
  </si>
  <si>
    <t>293D107X06R3B2TE3</t>
  </si>
  <si>
    <t>TAJC476K020RNJ</t>
  </si>
  <si>
    <t>КАТЕГОРИЯ ПРОДУКТА: ТАНТАЛОВЫЕ КОНДЕНСАТОРЫ - ТВЕРДЫЕ, ДЛЯ ПОВЕРХНОСТНОГО МОНТАЖА; УПАКОВКА: REEL; УПАКОВКА: CUT TAPE; УПАКОВКА: MOUSEREEL; СЕРИЯ: TAJ STANDARD; ЁМКОСТЬ: 100 UF; НОМИНАЛЬНОЕ НАПРЯЖЕНИЕ ПОСТОЯННОГО ТОКА: 16 VDC; ДОПУСТИМОЕ ОТКЛОНЕНИЕ: 20 %; ЭФФЕКТИВНОЕ ПОСЛЕДОВАТЕЛЬНОЕ СОПРОТИВЛЕНИЕ: 600 MOHMS; КОРПУС - ДЮЙМЫ: 2917; КОРПУС - ММ: 7343; РЕГ. КОД ВЫСОТА: 2.9 MM; МИНИМАЛЬНАЯ РАБОЧАЯ ТЕМПЕРАТУРА: - 55 C; МАКСИМАЛЬНАЯ РАБОЧАЯ ТЕМПЕРАТУРА: + 125 C; ТИП ВЫВОДОВ: SMD/SMT; КОЭФФИЦИЕНТ ЗАТУХАНИЯ, DF: 6; ТОК УТЕЧКИ: 16 UA; ДЛИНА: 7.3 MM; УПАКОВКА / БЛОК: 2917 (7343 METRIC); ПРОДУКТ: TANTALUM SOLID STANDARD GRADE - OTHER VARIOUS; РАЗМЕР ФАБРИЧНОЙ УПАКОВКИ: 500; ТИП: GENERAL PURPOSE SMT CHIP TANTALUM CAPACITORS; ШИРИНА: 4.3 MM;</t>
  </si>
  <si>
    <t>TAJD107M016RNJ</t>
  </si>
  <si>
    <t>КАТЕГОРИЯ ПРОДУКТА: ТАНТАЛОВЫЕ КОНДЕНСАТОРЫ - ТВЕРДОТЕЛЬНЫЕ ДЛЯ ПОВЕРХНОСТНОГО МОНТАЖА, ROHS: ПОДРОБНОСТИ, РЯД: 298D, ЕМКОСТЬ: 10 МКФ, НОМИНАЛЬНЫЙ ПРОЛЕТ ПОСТОЯННОГО ТОКА: 25 В ПОСТОЯННОГО ТОКА, ТОЛЕРАНТНОСТЬ: 0,2, КОД КОРПУСА - В: 1206, КОД КОРПУСА - ММ: 3216, БАТЧ-КОД ПРОИЗВОДИТЕЛЯ: СЛУЧАЙ, ВЫСОТА: 1,8 ММ, МИНИМАЛЬНАЯ РАБОЧАЯ ТЕМПЕРАТУРА: - 55 С, МАКСИМАЛЬНАЯ РАБОЧАЯ ТЕМПЕРАТУРА: + 125 С, ТИП КЛЕММЫ: СМД/СМТ, МАРКА: ВИШАЙ, ДЛИНА: 3,2 ММ, ПРОДУКТ: ТВЕРДЫЙ ТАНТАЛ СТАНДАРТНЫЙ СОРТ - ДРУГОЕ РАЗЛИЧНОЕ, ТИП ПРОДУКТА: ТАНТАЛОВЫЕ КОНДЕНСАТОРЫ, КОЛИЧЕСТВО В УПАКОВКЕ НА УСЛОВИЯХ ФРАНКО-ЗАВОД: 2000, ПОДКАТЕГОРИЯ: КОНДЕНСАТОРЫ, ИМЯ БРЕНДА: МИКРОТАН, ШИРИНА: 1,6 ММ,</t>
  </si>
  <si>
    <t>298D106X0025A2T</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</si>
  <si>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200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100 NF, ЕМКОСТЬ - ПФ: 100000 PF, КЛАСС: CLASS 2, ДЛИНА: 3.2 MM, УПАКОВКА / БЛОК: 1206 (3216 METRIC), ТИП ПРОДУКТА: CERAMIC CAPACITORS, РАЗМЕР ФАБРИЧНОЙ УПАКОВКИ: 2000, ПОДКАТЕГОРИЯ: CAPACITORS, ТИП: X7R MLC CAPACITORS, НОМИНАЛЬНОЕ НАПРЯЖЕНИЕ ПЕРЕМЕННОГО ТОКА: -, ШИРИНА: 1.6 MM</t>
  </si>
  <si>
    <t>12062C104KAT2A</t>
  </si>
  <si>
    <t>КАТЕГОРИЯ ПРОДУКТА: МНОГОСЛОЙНЫЕ КЕРАМИЧЕСКИЕ КОНДЕНСАТОРЫ - ПОВЕРХНОСТНОГО МОНТАЖА, ROHS: ПОДРОБНОСТИ, ПРЕРЫВАНИЕ: STANDARD, ЁМКОСТЬ: 0.33 UF,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330 NF, ЕМКОСТЬ - ПФ: 330000 PF, КЛАСС: CLASS 2, ДЛИНА: 2 MM, УПАКОВКА / БЛОК: 0805 (2012 METRIC), ТИП ПРОДУКТА: CERAMIC CAPACITORS, РАЗМЕР ФАБРИЧНОЙ УПАКОВКИ: 2000, ПОДКАТЕГОРИЯ: CAPACITORS, ТИП: X7R MLC CAPACITORS, НОМИНАЛЬНОЕ НАПРЯЖЕНИЕ ПЕРЕМЕННОГО ТОКА: -, ШИРИНА: 1.2 MM</t>
  </si>
  <si>
    <t>08055C334KAT2A</t>
  </si>
  <si>
    <t>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0.9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100 NF; ЕМКОСТЬ - ПФ: 100000 PF; КЛАСС: CLASS 2; ДЛИНА: 1.6 MM; УПАКОВКА / БЛОК: 0603 (1608 METRIC); РАЗМЕР ФАБРИЧНОЙ УПАКОВКИ: 4000; ТИП: X7R DIELECTRIC MLCCS; НОМИНАЛЬНОЕ НАПРЯЖЕНИЕ ПЕРЕМЕННОГО ТОКА: -; ШИРИНА: 0.8 MM; ВЕС ИЗДЕЛИЯ: 6,300 MG</t>
  </si>
  <si>
    <t>06035C104KAT2A</t>
  </si>
  <si>
    <t>КАТЕГОРИЯ ПРОДУКТА: МНОГОСЛОЙНЫЕ КЕРАМИЧЕСКИЕ КОНДЕНСАТОРЫ - ПОВЕРХНОСТНОГО МОНТАЖА, ROHS: ПОДРОБНОСТИ, ПРЕРЫВАНИЕ: STANDARD, ЁМКОСТЬ: 0.01 UF, НОМИНАЛЬНОЕ НАПРЯЖЕНИЕ ПОСТОЯННОГО ТОКА: 50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10 NF, ЕМКОСТЬ - ПФ: 10000 PF,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</si>
  <si>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06035C103KAT2A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</si>
  <si>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470 PF; НОМИНАЛЬНОЕ НАПРЯЖЕНИЕ ПОСТОЯННОГО ТОКА: 50 VDC; ДИЭЛЕКТРИЧЕСКИЙ: C0G (NP0); ДОПУСТИМОЕ ОТКЛОНЕНИЕ: 5 %; КОРПУС - ДЮЙМЫ: 0603; КОРПУС - ММ: 1608; ВЫСОТА: 0.9 MM; МИНИМАЛЬНАЯ РАБОЧАЯ ТЕМПЕРАТУРА: - 55 C; МАКСИМАЛЬНАЯ РАБОЧАЯ ТЕМПЕРАТУРА: + 125 C; ПРОДУКТ: GENERAL TYPE MLCCS; ТИП ВЫВОДОВ: SMD/SMT; СЕРИЯ: C0G (NP0); ЕМКОСТЬ - НФ: 0.47 NF; КЛАСС: CLASS 1; ДЛИНА: 1.6 MM; УПАКОВКА / БЛОК: 0603 (1608 METRIC); РАЗМЕР ФАБРИЧНОЙ УПАКОВКИ:РАЗМЕР ФАБРИЧНОЙ УПАКОВКИ: 4000; ТИП: C0G (NP0) DIELECTRIC; НОМИНАЛЬНОЕ НАПРЯЖЕНИЕ ПЕРЕМЕННОГО ТОКА: -; ШИРИНА: 0.81 MM; ВЕС ИЗДЕЛИЯ: 6,300 MG</t>
  </si>
  <si>
    <t>06035A471JAT2A</t>
  </si>
  <si>
    <t>КАТЕГОРИЯ ПРОДУКТА: МНОГОСЛОЙНЫЕ КЕРАМИЧЕСКИЕ КОНДЕНСАТОРЫ MLCC - SMD/SMT, КОД КОРПУСА - В: 2220, КОД КОРПУСА - ММ: 5750, ТИП ЗАЖИМА: СМД/СМТ, РЯД: С, УПАКОВКА: КАТУШКА, ТИП ПРОДУКТА: КЕРАМИЧЕСКИЕ КОНДЕНСАТОРЫ, ПОДКАТЕГОРИЯ: КОНДЕНСАТОРЫ,</t>
  </si>
  <si>
    <t>C5750X7S2A106MT000N</t>
  </si>
  <si>
    <t>КАТЕГОРИЯ ПРОДУКТА: МНОГОСЛОЙНЫЕ КЕРАМИЧЕСКИЕ КОНДЕНСАТОРЫ MLCC - SMD/SMT, ROHS: ПОДРОБНОСТИ, ЕМКОСТЬ: 2,2 МКФ, НОМИНАЛЬНОЕ НАПРЯЖЕНИЕ ПОСТОЯННОГО ТОКА: 10 В ПОСТОЯННОГО ТОКА, ДИЭЛЕКТРИК: X7R, ТОЛЕРАНТНОСТЬ: 0,1, КОД КОРПУСА - В: 603, КОД КОРПУСА - ММ: 1608, ВЫСОТА: 0,8 ММ, МИНИМАЛЬНАЯ РАБОЧАЯ ТЕМПЕРАТУРА: - 55 С, МАКСИМАЛЬНАЯ РАБОЧАЯ ТЕМПЕРАТУРА: + 125 С, ПРОДУКТ: MLCC ОБЩЕГО ТИПА, ТИП ЗАЖИМА: СМД/СМТ, ЗАКРЫТИЕ: СТАНДАРТ, РЯД: CC, УПАКОВКА: КАТУШКА, УПАКОВКА: РАЗРЕЗАТЬ ЛЕНТУ, УПАКОВКА: МЫШЬКАТУШКА, МАРКА: ЯГЕО, ЭЛЕКТРИЧЕСКАЯ ЕМКОСТЬ - НФ: 2200 НФ, СОРТ: КЛАСС 2, ДЛИНА: 1,6 ММ, УПАКОВКА/КОРОБКА: 0603 (МЕТРИЧЕСКАЯ 1608), ТИП ПРОДУКТА: КЕРАМИЧЕСКИЕ КОНДЕНСАТОРЫ, КОЛИЧЕСТВО В УПАКОВКЕ НА УСЛОВИЯХ ФРАНКО-ЗАВОД: 4000,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0,8 ММ, ЕДИНИЦА ИЗМЕРЕНИЯ: 6300 МГ, ЧАСТОТА СОБСТВЕННОГО РЕЗОНАНСА: 1,84 ГГЦ,</t>
  </si>
  <si>
    <t>CC0603KRX7R6BB225</t>
  </si>
  <si>
    <t>КАТЕГОРИЯ ПРОДУКТА: МНОГОСЛОЙНЫЕ КЕРАМИЧЕСКИЕ КОНДЕНСАТОРЫ MLCC - SMD/SMT, ROHS: ПОДРОБНОСТИ, ЕМКОСТЬ: 100 ПФ, НОМИНАЛЬНЫЙ ПРОЛЕТ ПОСТОЯННОГО ТОКА: 100 В ПОСТОЯННОГО ТОКА, ДИЭЛЕКТРИК: Ц0Г (НП0), ТОЛЕРАНТНОСТЬ: 0,05, КОД КОРПУСА - В: 603, КОД КОРПУСА - ММ: 1608, ВЫСОТА: 0,8 ММ, МИНИМАЛЬНАЯ РАБОЧАЯ ТЕМПЕРАТУРА: - 55 С, МАКСИМАЛЬНАЯ РАБОЧАЯ ТЕМПЕРАТУРА: + 125 С, ПРОДУКТ: MLCC ОБЩЕГО ТИПА, ТИП КЛЕММЫ: СМД/СМТ, ЗАКРЫТИЕ: СТАНДАРТ, КВАЛИФИКАЦИЯ: AEC-Q200, РЯД: C0G, ЭЛЕКТРИЧЕСКАЯ ЕМКОСТЬ - НФ: 0,1 НФ, СОРТ: КЛАСС 1, ДЛИНА: 1,6 ММ, УПАКОВКА/КОРОБКА: 0603 (МЕТРИЧЕСКАЯ 1608), ТИП ПРОДУКТА: КЕРАМИЧЕСКИЕ КОНДЕНСАТОРЫ, КОЛИЧЕСТВО В УПАКОВКЕ НА УСЛОВИЯХ ФРАНКО-ЗАВОД: 4000, ПОДКАТЕГОРИЯ: КОНДЕНСАТОРЫ, ИМЯ БРЕНДА: FT-CAP, ТИП: C0G ДИЭЛЕКТРИЧЕСКИЕ MLCC КОММЕРЧЕСКОГО КЛАССА, НОМИНАЛЬНОЕ НАПРЯЖЕНИЕ ПЕРЕМЕННОГО ТОКА: -, ШИРИНА: 0,8 ММ,</t>
  </si>
  <si>
    <t>ДВУХСЛОЙНЫЙ ЭЛЕКТРОЛИТИЧЕСКИЙ СУПЕРКОНДЕНСАТОР ПОСТОЯННОЙ ЕМКОСТИ</t>
  </si>
  <si>
    <t>КАТЕГОРИЯ ПРОДУКТА: СУПЕРКОНДЕНСАТОРЫ / УЛЬТРАКОНДЕНСАТОРЫ, ROHS: ПОДРОБНОСТИ, РЯД: XH-HG, ПРОДУКТ: ЭЛЕКТРИЧЕСКИЕ ДВУХСЛОЙНЫЕ КОНДЕНСАТОРЫ, ТИП ЗАЖИМА: СМД/СМТ, ЕМКОСТЬ: 80000 МКФ, НОМИНАЛЬНОЕ НАПРЯЖЕНИЕ ПОСТОЯННОГО ТОКА: 3,3 В ПОСТОЯННОГО ТОКА, МИНИМАЛЬНАЯ РАБОЧАЯ ТЕМПЕРАТУРА: - 20С, МАКСИМАЛЬНАЯ РАБОЧАЯ ТЕМПЕРАТУРА: + 60 С, ВЫСОТА: 1,4 ММ, ДИАМЕТР: 4,8 ММ, ПРОДОЛЖИТЕЛЬНОСТЬ ЖИЗНИ: 10000 ЦИКЛОВ, ЭЛЕКТРИЧЕСКАЯ ЕМКОСТЬ - МКФ: 80000 МКФ, ДИАПАЗОН РАБОЧИХ ТЕМПЕРАТУР: ОТ -20С ДО +60С, ТИП ПРОДУКТА: СУПЕРКОНДЕНСАТОРЫ / УЛЬТРАКОНДЕНСАТОРЫ, КОЛИЧЕСТВО В УПАКОВКЕ НА УСЛОВИЯХ ФРАНКО-ЗАВОД: 4000, ПОДКАТЕГОРИЯ: КОНДЕНСАТОРЫ, ТИП: ЦИЛИНДРИЧЕСКИЙ,</t>
  </si>
  <si>
    <t>XH414HG-IV01E</t>
  </si>
  <si>
    <t>ABLIC</t>
  </si>
  <si>
    <t>КАТЕГОРИЯ ПРОДУКТА: ТОКОИЗМЕРИТЕЛЬНЫЕ РЕЗИСТОРЫ — ДЛЯ ПОВЕРХНОСТНОГО МОНТАЖА, ROHS: ПОДРОБНОСТИ, РЯД: WSLP, СОПРОТИВЛЕНИЕ: 5 МОМ, НОМИНАЛЬНАЯ МОЩНОСТЬ: 2 ВТ, ТОЛЕРАНТНОСТЬ: 0,01, ТЕМПЕРАТУРНЫЙ КОЭФФИЦИЕНТ: 75 ЧАСТЕЙ НА МИЛЛИОН/КЛ, КОД КОРПУСА - В: 2010, КОД КОРПУСА - ММ: 5025, МИНИМАЛЬНАЯ РАБОЧАЯ ТЕМПЕРАТУРА: - 65 С, МАКСИМАЛЬНАЯ РАБОЧАЯ ТЕМПЕРАТУРА: + 170 С, ТЕХНОЛОГИИ: МЕТАЛЛИЧЕСКАЯ ПОЛОСА, ЗАКРЫТИЕ: 2 ТЕРМИНАЛ, ТИП КЛЕММЫ: СМД/СМТ, КВАЛИФИКАЦИЯ: AEC-Q200,ПРИЛОЖЕНИЕ: ТЕКУЩИЙ СМЫСЛ, ФУНКЦИИ: -, ВЫСОТА: 0,33 ММ, ДЛИНА: 2,03 ММ, ТИП КРЕПЛЕНИЯ: МОНТАЖ НА ПЕЧАТНОЙ ПЛАТЕ, ПРОДУКТ: ВЫСОКОТОЧНЫЕ ТОКОИЗМЕРИТЕЛЬНЫЕ МЕТАЛЛИЧЕСКИЕ ПОЛОСОВЫЕ РЕЗИСТОРЫ, ТИП ПРОДУКТА: ТОКОИЗМЕРИТЕЛЬНЫЕ РЕЗИСТОРЫ, КОЛИЧЕСТВО В УПАКОВКЕ НА УСЛОВИЯХ ФРАНКО-ЗАВОД: 4000, ПОДКАТЕГОРИЯ: РЕЗИСТОРЫ,</t>
  </si>
  <si>
    <t>WSLP20105L000FEA</t>
  </si>
  <si>
    <t>КАТЕГОРИЯ ПРОДУКТА: ТОКОИЗМЕРИТЕЛЬНЫЕ РЕЗИСТОРЫ — ДЛЯ ПОВЕРХНОСТНОГО МОНТАЖА, ROHS: ПОДРОБНОСТИ, РЯД: WSLP, СОПРОТИВЛЕНИЕ: 10 МОМ, НОМИНАЛЬНАЯ МОЩНОСТЬ: 2 ВТ, ТОЛЕРАНТНОСТЬ: 0,01, ТЕМПЕРАТУРНЫЙ КОЭФФИЦИЕНТ: 75 ЧАСТЕЙ НА МИЛЛИОН/КЛ, КОД КОРПУСА - В: 2010, КОД КОРПУСА - ММ: 5025, МИНИМАЛЬНАЯ РАБОЧАЯ ТЕМПЕРАТУРА: - 65 С, МАКСИМАЛЬНАЯ РАБОЧАЯ ТЕМПЕРАТУРА: + 170 С, ТЕХНОЛОГИИ: МЕТАЛЛИЧЕСКАЯ ПОЛОСА, ЗАКРЫТИЕ: 2 ТЕРМИНАЛ, ТИП КЛЕММЫ: СМД/СМТ, КВАЛИФИКАЦИЯ: AEC-Q200, ПРИЛОЖЕНИЕ: ТЕКУЩИЙ СМЫСЛ, ФУНКЦИИ: -, ВЫСОТА: 0,33 ММ, ДЛИНА: 2,03 ММ, ТИП КРЕПЛЕНИЯ: МОНТАЖ НА ПЕЧАТНОЙ ПЛАТЕ, ПРОДУКТ: ВЫСОКОТОЧНЫЕ ТОКОИЗМЕРИТЕЛЬНЫЕ МЕТАЛЛИЧЕСКИЕ ПОЛОСОВЫЕ РЕЗИСТОРЫ, ТИП ПРОДУКТА: ТОКОИЗМЕРИТЕЛЬНЫЕ РЕЗИСТОРЫ,</t>
  </si>
  <si>
    <t>WSLP2010R0100FEA</t>
  </si>
  <si>
    <t>КАТЕГОРИЯ ПРОДУКТА: ТОЛСТОПЛЕНОЧНЫЕ РЕЗИСТОРЫ - SMD, ROHS: ПОДРОБНОСТИ, РЯД: RC, СОПРОТИВЛЕНИЕ: 357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НОМИНАЛЬНОЕ НАПРЯЖЕНИЕ: 75 V, КОД КОРПУСА - В: 603, КОД КОРПУСА - ММ: 1608, ПРИЛОЖЕНИЕ: ВЫСОКАЯ НАДЕЖНОСТЬ, ФУНКЦИИ: -, ВЫСОТА: 0,45 ММ, ДЛИНА: 1,6 ММ, ТИП КРЕПЛЕНИЯ: МОНТАЖ НА ПЕЧАТНОЙ ПЛАТЕ, ПРОДУКТ: ТОЛСТОПЛЕНОЧНЫЕ РЕЗИСТОРЫ ДЛЯ ПОВЕРХНОСТНОГО МОНТАЖА, ТИП ПРОДУКТА: ТОЛСТОПЛЕНОЧНЫЕ РЕЗИСТОРЫ, КОЛИЧЕСТВО В УПАКОВКЕ НА УСЛОВИЯХ ФРАНКО-ЗАВОД: 5000,</t>
  </si>
  <si>
    <t>RC0603FR-07357KL</t>
  </si>
  <si>
    <t>КАТЕГОРИЯ ПРОДУКТА: ТОЛСТОПЛЕНОЧНЫЕ РЕЗИСТОРЫ - SMD, ROHS: ПОДРОБНОСТИ, РЯД: RC, СОПРОТИВЛЕНИЕ: 20 КОМ, НОМИНАЛЬНАЯ МОЩНОСТЬ: 1 ВТ, ТОЛЕРАНТНОСТЬ: 0,01, ТЕМПЕРАТУРНЫЙ КОЭФФИЦИЕНТ: 100 ЧАСТЕЙ НА МИЛЛИОН/КЛ, МИНИМАЛЬНАЯ РАБОЧАЯ ТЕМПЕРАТУРА: - 55 С, МАКСИМАЛЬНАЯ РАБОЧАЯ ТЕМПЕРАТУРА: + 155 С, НОМИНАЛЬНОЕ НАПРЯЖЕНИЕ: 200 V, КОД КОРПУСА - В: 2512, КОД КОРПУСА - ММ: 6332, ПРИЛОЖЕНИЕ: ВЫСОКАЯ НАДЕЖНОСТЬ, ФУНКЦИИ: -, ВЫСОТА: 0,55 ММ, ДЛИНА: 6,35 ММ, ТИП КРЕПЛЕНИЯ: МОНТАЖ НА ПЕЧАТНОЙ ПЛАТЕ, ПРОДУКТ: ТОЛСТОПЛЕНОЧНЫЕ РЕЗИСТОРЫ ДЛЯ ПОВЕРХНОСТНОГО МОНТАЖА, ТИП ПРОДУКТА: ТОЛСТОПЛЕНОЧНЫЕ РЕЗИСТОРЫ, КОЛИЧЕСТВО В УПАКОВКЕ НА УСЛОВИЯХ ФРАНКО-ЗАВОД: 4000, ПОДКАТЕГОРИЯ: РЕЗИСТОРЫ, ТЕХНОЛОГИИ: ТОЛСТАЯ ПЛЕНКА, ТИП КЛЕММЫ: СМД/СМТ, ТИП:</t>
  </si>
  <si>
    <t>RC2512FK-0720KL</t>
  </si>
  <si>
    <t>КАТЕГОРИЯ ПРОДУКТА: ПОДСТРОЕЧНЫЕ РЕЗИСТОРЫ - SMD, ROHS: ПОДРОБНОСТИ, РЯД: 3214, ТИП КЛЕММЫ: СМД/СМТ, ПРОДУКТ: МНОГООБОРОТНЫЙ, ТИП ВЕЩИ: КЕРМЕТ, КОРРЕКТИРОВАНИЕ: ЛУЧШИЙ СЛОТ, СОПРОТИВЛЕНИЕ: 5 КОМ, НОМИНАЛЬНАЯ МОЩНОСТЬ: 250 МВТ (1/4 ВТ), ТОЛЕРАНТНОСТЬ: 0,1, ОРИЕНТАЦИЯ: ВЕРТИКАЛЬНАЯ РЕГУЛИРОВКА, МИНИМАЛЬНАЯ РАБОЧАЯ ТЕМПЕРАТУРА: - 65 С, МАКСИМАЛЬНАЯ РАБОЧАЯ ТЕМПЕРАТУРА: + 150 С, ДЛИНА: 5,1 ММ, ТИП КРЕПЛЕНИЯ: МОНТАЖ НА ПЕЧАТНОЙ ПЛАТЕ, ТИП ПРОДУКТА: ПОДСТРОЕЧНЫЕ РЕЗИСТОРЫ, КОЛИЧЕСТВО В УПАКОВКЕ НА УСЛОВИЯХ ФРАНКО-ЗАВОД: 200, ПОДКАТЕГОРИЯ: ПОТЕНЦИОМЕТРЫ, ТРИММЕРЫ И РЕОСТАТЫ, КОНИЧЕСКИЙ АДАПТЕР: ЛИНЕЙНЫЙ, ТИП: ТРИММЕРЫ, ШИРИНА: 4,8 ММ,</t>
  </si>
  <si>
    <t>3214X-1-502E</t>
  </si>
  <si>
    <t>КАТЕГОРИЯ ПРОДУКТА: ПОДСТРОЕЧНЫЕ РЕЗИСТОРЫ - ТЕХНОЛОГИЯ СКВОЗНОГО ОТВЕРСТИЯ, ROHS: ПОДРОБНОСТИ, РЯД: PV36, ТИП ЗАЖИМА: PIN-КОД ПК, ПРОДУКТ: МНОГООБОРОТНЫЙ, КОЛИЧЕСТВО ОБОРОТОВ: 25, СОПРОТИВЛЕНИЕ: 1 КОМ, КОРРЕКТИРОВАНИЕ: САММИТ КРЕСТ, НОМИНАЛЬНАЯ МОЩНОСТЬ: 500 МВТ (1/2 ВТ), ТОЛЕРАНТНОСТЬ: 0,1,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ТИП МОНТАЖА: КРЕПЛЕНИЕ НА ПЕЧАТНУЮ ПЛАТУ, ТИП ПРОДУКТА: ПОДСТРОЕЧНЫЕ РЕЗИСТОРЫ, КОЛИЧЕСТВО В УПАКОВКЕ НА УСЛОВИЯХ ФРАНКО-ЗАВОД: 100, ПОДКАТЕГОРИЯ: ПОТЕНЦИОМЕТРЫ, ТРИММЕРЫ И РЕОСТАТЫ, КОНИЧЕСКИЙ РЕДУКТОР: ЛИНЕЙНЫЙ,</t>
  </si>
  <si>
    <t>PV36W102C01B00</t>
  </si>
  <si>
    <t>КАТЕГОРИЯ ПРОДУКТА: ПОДСТРОЕЧНЫЕ РЕЗИСТОРЫ - ТЕХНОЛОГИЯ СКВОЗНОГО ОТВЕРСТИЯ, ROHS: ПОДРОБНОСТИ, РЯД: PV36, ТИП ЗАЖИМА: PIN-КОД ПК, ПРОДУКТ: МНОГООБОРОТНЫЙ, КОЛИЧЕСТВО ОБОРОТОВ: 25, СОПРОТИВЛЕНИЕ: 2 КОМ, КОРРЕКТИРОВАНИЕ: САММИТ КРЕСТ, НОМИНАЛЬНАЯ МОЩНОСТЬ: 500 МВТ (1/2 ВТ), ТОЛЕРАНТНОСТЬ: 0,1,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С,ТИП МОНТАЖА: КРЕПЛЕНИЕ НА ПЕЧАТНУЮ ПЛАТУ, ТИП ПРОДУКТА: ПОДСТРОЕЧНЫЕ РЕЗИСТОРЫ, КОЛИЧЕСТВО В УПАКОВКЕ НА УСЛОВИЯХ ФРАНКО-ЗАВОД: 100, ПОДКАТЕГОРИЯ: ПОТЕНЦИОМЕТРЫ, ТРИММЕРЫ И РЕОСТАТЫ, КОНИЧЕСКИЙ РЕДУКТОР: ЛИНЕЙНЫЙ, ТИП: МНОГООБОРОТНЫЕ ТРИММЕРНЫЕ ПОТЕНЦИОМЕТРЫ,</t>
  </si>
  <si>
    <t>PV36W202C01B00</t>
  </si>
  <si>
    <t>КАТЕГОРИЯ ПРОДУКТА: ПОДСТРОЕЧНЫЕ РЕЗИСТОРЫ - ТЕХНОЛОГИЯ СКВОЗНОГО ОТВЕРСТИЯ, ROHS: ПОДРОБНОСТИ, РЯД: PV36, ТИП ЗАЖИМА: PIN-КОД ПК, ПРОДУКТ: МНОГООБОРОТНЫЙ, КОЛИЧЕСТВО ОБОРОТОВ: 25, СОПРОТИВЛЕНИЕ: 50 КОМ, КОРРЕКТИРОВАНИЕ: САММИТ КРЕСТ, НОМИНАЛЬНАЯ МОЩНОСТЬ: 500 МВТ (1/2 ВТ), ТОЛЕРАНТНОСТЬ: 0,1,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ТРУБКА, МАРКА: БОРНС, ТИП ЭЛЕМЕНТА: КЕРМЕТ, ТИП МОНТАЖА: КРЕПЛЕНИЕ НА ПЕЧАТНУЮ ПЛАТУ, ТИП ПРОДУКТА: ПОДСТРОЕЧНЫЕ РЕЗИСТОРЫ, КОЛИЧЕСТВО В УПАКОВКЕ НА УСЛОВИЯХ ФРАНКО-ЗАВОД: 100, ПОДКАТЕГОРИЯ: ПОТЕНЦИОМЕТРЫ, ТРИММЕРЫ И РЕОСТАТЫ, КОНИЧЕСКИЙ РЕДУКТОР: ЛИНЕЙНЫЙ, ТИП: МНОГООБОРОТНЫЕ ТРИММЕРНЫЕ ПОТЕНЦИОМЕТРЫ,</t>
  </si>
  <si>
    <t>PV36W503C01B00</t>
  </si>
  <si>
    <t>КАТЕГОРИЯ ПРОДУКТА: ПОДСТРОЕЧНЫЕ РЕЗИСТОРЫ - ТЕХНОЛОГИЯ СКВОЗНОГО ОТВЕРСТИЯ, ROHS: ПОДРОБНОСТИ, РЯД: PV36, ТИП ЗАЖИМА: PIN-КОД ПК, ПРОДУКТ: МНОГООБОРОТНЫЙ, КОЛИЧЕСТВО ОБОРОТОВ: 25, СОПРОТИВЛЕНИЕ: 50 КОМ, КОРРЕКТИРОВАНИЕ: САММИТ КРЕСТ, НОМИНАЛЬНАЯ МОЩНОСТЬ: 200 МВТ (1/2 ВТ), ТОЛЕРАНТНОСТЬ: 0,1,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ТРУБКА, МАРКА: БОРНС, ТИП ЭЛЕМЕНТА: КЕРМЕТ, ТИП МОНТАЖА: КРЕПЛЕНИЕ НА ПЕЧАТНУЮ ПЛАТУ, ТИП ПРОДУКТА: ПОДСТРОЕЧНЫЕ РЕЗИСТОРЫ, КОЛИЧЕСТВО В УПАКОВКЕ НА УСЛОВИЯХ ФРАНКО-ЗАВОД: 100, ПОДКАТЕГОРИЯ: ПОТЕНЦИОМЕТРЫ, ТРИММЕРЫ И РЕОСТАТЫ, КОНИЧЕСКИЙ РЕДУКТОР: ЛИНЕЙНЫЙ, ТИП: МНОГООБОРОТНЫЕ ТРИММЕРНЫЕ ПОТЕНЦИОМЕТРЫ,</t>
  </si>
  <si>
    <t>PV36W203C01B00</t>
  </si>
  <si>
    <t>КАТЕГОРИЯ ПРОДУКТА: ПЛАВКИЕ ПРЕДОХРАНИТЕЛИ, ROHS: ПОДРОБНОСТИ, РЯД: 466, ПРОДУКТ: ПРЕДОХРАНИТЕЛЬ ДЛЯ ПОВЕРХНОСТНОГО МОНТАЖА, ТИП ПРЕДОХРАНИТЕЛЯ: БЫСТРЫЙ УДАР, НОМИНАЛЬНЫЙ ТОК: 5 А, НОМИНАЛЬНОЕ НАПРЯЖЕНИЕ ПЕРЕМЕННОГО ТОКА: 32 В ПЕРЕМЕННОГО ТОКА, НОМИНАЛЬНОЕ НАПРЯЖЕНИЕ ПОСТОЯННОГО ТОКА: 32 В ПОСТОЯННОГО ТОКА, КЛАСС ПРЕРЫВАНИЯ: 50 А ПРИ 32 В ПЕРЕМЕННОГО ТОКА, 50 А ПРИ 32 В ПОСТОЯННОГО ТОКА, РАЗМЕР ПРЕДОХРАНИТЕЛЯ/ГРУППЫ: 1206 (3216 МЕТРИЧЕСКИХ), МИНИМАЛЬНАЯ РАБОЧАЯ ТЕМПЕРАТУРА: - 55 С, МАКСИМАЛЬНАЯ РАБОЧАЯ ТЕМПЕРАТУРА: + 90 С, ВЫСОТА: 0,584 ММ, ДЛИНА: 3,18 ММ, ТИП ПРОДУКТА: ПРЕДОХРАНИТЕЛИ ПОВЕРХНОСТНОГО МОНТАЖА, КОЛИЧЕСТВО В УПАКОВКЕ НА УСЛОВИЯХ ФРАНКО-ЗАВОД: 5000, ПОДКАТЕГОРИЯ: ПРЕДОХРАНИТЕЛИ, ТОРГОВОЕ НАЗВАНИЕ: SLIMLINE, ТИП: БЫСТРОДЕЙСТВУЮЩИЙ ПРЕДОХРАНИТЕЛЬ ДЛЯ ПОВЕРХНОСТНОГО МОНТАЖА, ШИРИНА: 1524 ММ</t>
  </si>
  <si>
    <t>0466005.NRHF</t>
  </si>
  <si>
    <t>ПЕРЕКЛЮЧАТЕЛИ ПРОЧИЕ НА НАПРЯЖЕНИЕ БОЛЕЕ 60 В: ПЕРЕКЛЮЧАЮЩИЕ КОНТАКТНЫЕ БЛОКИ.</t>
  </si>
  <si>
    <t>КАТЕГОРИЯ ПРОДУКТА:КОНФИГУРИРУЕМЫЙ КОНТАКТНЫЙ БЛОК DPST-NO 0,3 А ПРИ 50 В ПЕРЕМЕННОГО/ПОСТОЯННОГО ТОКА. РАБОЧИЙ ТОК МАКС. РАБОЧИЙ ТОК МАКС. 5А, РАБОЧИЙ ТОК МАКС. 250 В</t>
  </si>
  <si>
    <t>61-8720.37</t>
  </si>
  <si>
    <t>РАЗЪЕМ СОЕДИНИТЕЛЬНЫЙ ДЛЯ МОНТАЖА НА ПЕЧАТНУЮ ПЛАТУ.</t>
  </si>
  <si>
    <t>КАТЕГОРИЯ ПРОДУКТА: ЗАГОЛОВКИ И КАБЕЛЬНЫЕ ВВОДЫ ROHS: ПОДРОБНОСТИ ПРОДУКТ: ЗАГОЛОВКИ ТИП: РАЗЪЕМ КОЛИЧЕСТВО ПОЗИЦИЙ: 40 ПОЗИЦИЯ РАССТОЯНИЕ: 2,54 ММ КОЛИЧЕСТВО РЯДОВ: 2 РЯД РАССТОЯНИЕ МЕЖДУ РЯДАМИ: 2,54 ММ ТИП КРЕПЛЕНИЯ: СКВОЗНОЕ ОТВЕРСТИЕ ТИП КЛЕММЫ: ПРИПОЙ МОНТАЖНЫЙ УГОЛ: ПРЯМОЙ КОНТАКТНЫЙ ПОЛ: РОЗЕТКА (ЖЕНСКАЯ) КОНТАКТЫПРОЦЕССЫ: ЗОЛОТО ДЛИНА ПОЛЮСА ЗАВЕРШЕНИЯ: 3 ММ ПРИЛОЖЕНИЕ: МЕЖПЛАТНЫЙ МИНИМАЛЬНАЯ РАБОЧАЯ ТЕМПЕРАТУРА: - 55 С МАКСИМАЛЬНАЯ РАБОЧАЯ ТЕМПЕРАТУРА: + 125 СКОНТАКТНЫЙ МАТЕРИАЛ: БЕРИЛЛИЕВАЯ МЕДЬ ТИП КОНТАКТА: - НОМИНАЛЬНЫЙ ТОК: 3 А КЛАССЫ ВОСПЛАМЕНЯЕМОСТИ: УЛ 94 В-0 ЦВЕТ КОРПУСА: ЧЕРНЫЙ ВНУТРЕННИЙ/ВНЕШНИЙ КОРПУС: - МАТЕРИАЛ КОРПУСА: ПОЛИЭСТЕР (ПКТ)</t>
  </si>
  <si>
    <t>803-87-040-10-001101</t>
  </si>
  <si>
    <t>КАТЕГОРИЯ ПРОДУКТА: ПРОВОДНЫЕ КЛЕММЫ И ЗАЖИМЫ, ROHS: ПОДРОБНОСТИ, ПРОДУКТ: АКСЕССУАРЫ, ТИП: СБРОС НАПРЯЖЕНИЯ, КОЛИЧЕСТВО ПОЗИЦИЙ: 10 ПОЗИЦИЯ, РАССТОЯНИЕ МЕЖДУ РЯДАМИ: -, РЯД: AMP-ЗАЩЕЛКА, ИМЯ БРЕНДА: AMP-ЗАЩЕЛКА, УПАКОВКА: МАССА, ТИП АКСЕССУАРА: СБРОС НАПРЯЖЕНИЯ, КОНТАКТНЫЙ МАТЕРИАЛ: -, ТИП КОНТАКТА: -, НОМИНАЛЬНЫЙ ТОК: -, ЦВЕТ КОРПУСА: СЕРЫЙ, МАТЕРИАЛ КОРПУСА: НЕЙЛОН, ИЗОЛЯЦИОННОЕ СОПРОТИВЛЕНИЕ: -, ТИП ПРОДУКТА: ЗАГОЛОВКИ И КАБЕЛЬНЫЕ ВВОДЫ,</t>
  </si>
  <si>
    <t>1-100103-0</t>
  </si>
  <si>
    <t>КАТЕГОРИЯ ПРОДУКТА: ФУНКЦИОНАЛЬНОЕ НАЗНАЧЕНИЕ ВИЛКА, СПОСОБ МОНТАЖА ПАЙКА НА ПЛАТУ, ФОРМА КОНТАКТОВ ПРЯМЫЕ, КОЛИЧЕСТВО КОНТАКТОВ 10, ШАГ КОНТАКТОВ 19756, МАТЕРИАЛ ИЗОЛЯТОРА ПОЛИБУТИЛЕН, СОПРОТИВЛЕНИЕ ИЗОЛЯТОРА НЕ МЕНЕЕ,МОМ 1000, МАТЕРИАЛ КОНТАКТОВ МЕДЬ, ПОКРЫТИЕ КОНТАКТОВ НАПЫЛЕНИЕ ЗОЛОТОМ, СОПРТИВЛЕНИЕ КОНТАКТОВ НЕ БОЛЕЕ,ОМ 0.015, ПРЕДЕЛЬНЫЙ ТОК,А 1, ПРЕДЕЛЬНОЕ НАПРЯЖЕНИЕ НЕ МЕНЕЕ,В 500 В В ТЕЧЕНИЕ1 МИН., РАБОЧАЯ ТЕМПЕРАТУРА,°С -40…105,</t>
  </si>
  <si>
    <t>IDC10 2.54-2*5P</t>
  </si>
  <si>
    <t>BOOMELE</t>
  </si>
  <si>
    <t>КАТЕГОРИЯ ПРОДУКТА: МЕЖПЛАТНЫЕ И ВТОРИЧНЫЕ РАЗЪЕМЫ, ROHS: ПОДРОБНОСТИ, ПРОДУКТ: СОСУДЫ, КОЛИЧЕСТВО ПОЗИЦИЙ: 20ПОЗИЦИЯ, РАССТОЯНИЕ: 0,5 ММ, КОЛИЧЕСТВО РЯДОВ: 2 РЯД, ТИП ЗАЖИМА: ПРИПОЙ, МОНТАЖНЫЙ УГОЛ: ПРЯМОЙ, ВЫСОТА СТОПКИ: 2,15 ММ, НОМИНАЛЬНЫЙ ТОК: 500 МА, МИНИМАЛЬНАЯ РАБОЧАЯ ТЕМПЕРАТУРА: - 40 С, МАКСИМАЛЬНАЯ РАБОЧАЯ ТЕМПЕРАТУРА: + 125 С, КОНТАКТНЫЙ ПРОЦЕСС: ЗОЛОТО, КОНТАКТНЫЙ МАТЕРИАЛ: МЕДНЫЙ СПЛАВ, МАТЕРИАЛ КОРПУСА: ТЕРМОПЛАСТ (ТП), УПАКОВКА: КАТУШКА, КЛАСС ВОСПЛАМЕНЯЕМОСТИ: УЛ94В-0, ИЗОЛЯЦИОННОЕ СОПРОТИВЛЕНИЕ: 500 МОМ, ТИП ПРОДУКТА: МЕЖПЛАТНЫЕ И МЕЗОНИННЫЕ РАЗЪЕМЫ, КОЛИЧЕСТВО В УПАКОВКЕ НА УСЛОВИЯХ ФРАНКО-ЗАВОД: 1500, ПОДКАТЕГОРИЯ: МЕЖПЛАТНЫЕ И МЕЗОНИННЫЕ РАЗЪЕМЫ, ТОРГОВОЕ НАЗВАНИЕ: ГОРНАЯ ВЕТВЬ</t>
  </si>
  <si>
    <t>10132798-021100LF</t>
  </si>
  <si>
    <t>AMPHENOL FCI</t>
  </si>
  <si>
    <t>КАТЕГОРИЯ ПРОДУКТА: СОЕДИНИТЕЛИ FFC И FPC, КОЛИЧЕСТВО ПОЗИЦИЙ: 24 ПОЗИЦИЙ, ШАГ: 0.5 MM, ТИП ВЫВОДОВ: SMD/SMT, УГОЛ МОНТАЖА: ПРЯМОЙ УГОЛ, РАСПОЛОЖЕНИЕ КОНТАКТА: НА ПЛАТУ, ПОКРЫТИЕ КОНТАКТА: ЗОЛОТО, НОМИНАЛЬНЫЙ ТОК: 500 MA, МИНИМАЛЬНАЯ РАБОЧАЯ ТЕМПЕРАТУРА: - 40 C, МАКСИМАЛЬНАЯ РАБОЧАЯ ТЕМПЕРАТУРА: + 85 C, УПАКОВКА: CUT TAPE, МАТЕРИАЛ КОРПУСА: НЕЙЛОН, НОМИНАЛЬНОЕ НАПРЯЖЕНИЕ: 50 V ПОСТОЯННОГО ТОКА, КЛАСС ОГНЕОПАСНОСТИ: UL 94 V-0, ВИД МОНТАЖА: SMD/SMT</t>
  </si>
  <si>
    <t>AFC01-S24FCA-00</t>
  </si>
  <si>
    <t>JS</t>
  </si>
  <si>
    <t>РАЗЪЕМНЫЙ КЛЕММНЫЙ БЛОК, 12 КОНТАКТОВ, ДЛЯ МОНТАЖА НА ПЛАТУ. СЕРИЯ: 2EDGK. ХАРАКТЕРИСТИКИ. КОРПУС: ЦВЕТ КОРПУСА: ЗЕЛЕНЫЙ; МАТЕРИАЛ КОРПУСА: PA66, UL94V-0; РЯДНОСТЬ: ОДНОРЯДНЫЕ; КОНТАКТЫ: КОЛ-ВО КОНТАКТОВ: 12; ТИП ШАГА: ОДИНАРНЫЙ; ПОКРЫТИЕ КОНТАКТОВ: ФОСФОРИСТАЯ БРОНЗА; ШАГ, ММ: 5; СЕЧЕНИЕ ПРОВОДА: 2.5ММ2 IEC; ЛЕКТРИЧЕСКИЕ ХАРАКТЕРИСТИКИ: НАПРЯЖЕНИЕ, В: 300 UL; ТОК, А: 15 UL; ВЫДЕРЖИВАЕМОЕ НАПРЯЖЕНИЕ: AC2500V/1МИН. ЭКСПЛУАТАЦИОННЫЕ ХАРАКТЕРИСТИКИ: АБОЧАЯ; ТЕМПЕРАТУРА, °C: -40~+105.</t>
  </si>
  <si>
    <t>2EDGKM-5.0-12P-14-1000A(H)</t>
  </si>
  <si>
    <t>СОЕДИНИТЕЛИ ЭЛЕКТРИЧЕСКИЕ ПРОМЫШЛЕННОГО НАЗНАЧЕНИЯ: РАЗЪЕМЫ ДЛЯ ЭЛЕКТРИЧЕСКИХ КАБЕЛЕЙ. КАТЕГОРИЯ ПРОДУКТА: РАЗЪЕМ МЕЖКАБЕЛЬНЫЙ, МЕТАЛЛ, РЕЗЬБА, МОНТАЖ: ПАЙКА, КОНТАКТОВ: 6 X 1ММ, ТОК: 5A, РАБОЧЕЕ НАПРЯЖЕНИЕ В 125, :IP67, НА КАБЕЛЬ: 5-8 ММ, КРЫШКА: РЕЗИНОВАЯ ЗАГЛУШКА</t>
  </si>
  <si>
    <t>ST1211/P6</t>
  </si>
  <si>
    <t>РАЗЪЁМЫ ЭЛЕКТРИЧЕСКИЕ ПРОМЫШЛЕННЫЕ, СЕРИИ 8D POWER. КАТЕГОРИЯ ПРОДУКТА: КРУГОВОЙ МИЛ / ТЕХНИЧЕСКИЕ ХАРАКТЕРИСТИКИ КОНТАКТОВ, ТОРГОВАЯ МАРКА: SOURIAU, ТИП ПРОДУКТА: CIRCULAR MIL SPEC CONTACTS, РАЗМЕР ФАБРИЧНОЙ УПАКОВКИ: 1, ПОДКАТЕГОРИЯ: CIRCULAR CONNECTORS, ПОДКАТЕГОРИЯ: CIRCULAR CONNECTORS</t>
  </si>
  <si>
    <t>8D015W97PA</t>
  </si>
  <si>
    <t>8D515W97SN</t>
  </si>
  <si>
    <t>КАТЕГОРИЯ ПРОДУКТА: ФУНКЦИОНАЛЬНОЕ НАЗНАЧЕНИЕ ГНЕЗДО, СПОСОБ МОНТАЖА НА КАБЕЛЬ, ФОРМА КОНТАКТОВ ПРЯМАЯ, НОМИНАЛЬНОЕ НАПРЯЖЕНИЕ, В 60, МАКСИМАЛЬНЫЙ РАБОЧИЙ ТОК 60, РАБОЧИЙ ТОК,А 30, СЕРИЯ XT, ШАГ КОНТАКТОВ,ММ 44964, КОЛИЧЕСТВО КОНТАКТОВ 2, РАБОЧЕЕ НАПРЯЖЕНИЕ ,В 60, РАБОЧАЯ ТЕМПЕРАТУРА,°С -20…120</t>
  </si>
  <si>
    <t>XT60-F</t>
  </si>
  <si>
    <t>AMASS</t>
  </si>
  <si>
    <t>КАТЕГОРИЯ ПРОДУКТА: ЗАГОЛОВКИ И КАБЕЛЬНЫЕ ВВОДЫ ROHS: ПОДРОБНОСТИ ПРОДУКТ: КОНТАКТЫ ТИП: - ТИП КРЕПЛЕНИЯ: КАБЕЛЬНОЕ КРЕПЛЕНИЕ / СВОБОДНОЕ КРЕПЛЕНИЕ ТИП КЛЕММЫ: ОБЖИМ КОНТАКТНЫЙ ПОЛ: РОЗЕТКА (ЖЕНСКАЯ) КОНТАКТЫПРОЦЕССЫ: ПОЛАГАТЬ РЯД: 50212 ИМЯ БРЕНДА: DURACLIK, МИКРОЗАЩЕЛКА ПРИЛОЖЕНИЕ: ПРОВОД-ПЛАТА, ПРОВОД-ПРОВОД, СИГНАЛ ТОЛЩИНА КАБЕЛЯ: 30 AWG ДО 24 AWG МИНИМАЛЬНАЯ РАБОЧАЯ ТЕМПЕРАТУРА: - 40 С МАКСИМАЛЬНАЯ РАБОЧАЯ ТЕМПЕРАТУРА: + 105 С УПАКОВКА: КАТУШКА ТИП АКСЕССУАРА: -, КОНТАКТНЫЙ МАТЕРИАЛ: ПОЛАГАТЬ ТИП КОНТАКТА: ЖЕНСКИЙ НОМИНАЛЬНЫЙ ТОК: 2 А ЦВЕТ КОРПУСА: - ВНУТРЕННИЙ/ВНЕШНИЙ КОРПУС: - МАТЕРИАЛ КОРПУСА: - ИЗОЛЯЦИОННОЕ СОПРОТИВЛЕНИЕ: - ТИП ЗАМКА: - ТИП ПРОДУКТА: ЗАГОЛОВКИ И КАБЕЛЬНЫЕ ВВОДЫ КОЛИЧЕСТВО В УПАКОВКЕ НА УСЛОВИЯХ ФРАНКО-ЗАВОД: 12000 ПОДКАТЕГОРИЯ: ЗАГОЛОВКИ И КАБЕЛЬНЫЕ ВВОДЫ НОМИНАЛЬНОЕ НАПРЯЖЕНИЕ: 125 V НОМЕР ДЕТАЛИ ПСЕВДОНИМЫ: 502128000 ЕДИНИЦА ИЗМЕРЕНИЯ: 20 400 МГ</t>
  </si>
  <si>
    <t>502128000</t>
  </si>
  <si>
    <t>КАТЕГОРИЯ ПРОДУКТА: ЗАГОЛОВКИ И КАБЕЛЬНЫЕ ВВОДЫ, ROHS: ПОДРОБНОСТИ, ПРОДУКТ: КОНТАКТЫ, ТИП: -, ТИП КРЕПЛЕНИЯ: КАБЕЛЬНОЕ КРЕПЛЕНИЕ / СВОБОДНОЕ КРЕПЛЕНИЕ, ТИП КЛЕММЫ: ОБЖИМ, КОНТАКТНЫЙ ПОЛ: РОЗЕТКА (ЖЕНСКАЯ), КОНТАКТЫПРОЦЕССЫ: ЗОЛОТО, РЯД: 90119, ИМЯ БРЕНДА: C-СЕТКА, ПРИЛОЖЕНИЕ: ПРОВОД-ПЛАТА, СИГНАЛ, ТОЛЩИНА КАБЕЛЯ: 28 AWG ДО 26 AWG, МИНИМАЛЬНАЯ РАБОЧАЯ ТЕМПЕРАТУРА: - 55 С, МАКСИМАЛЬНАЯ РАБОЧАЯ ТЕМПЕРАТУРА: + 105 С, УПАКОВКА: МАССА, КОНТАКТНЫЙ МАТЕРИАЛ: ПОЛАГАТЬ, ЦВЕТ КОРПУСА: -, МАТЕРИАЛ КОРПУСА: -, ТИП ЗАМКА: -, ТИП ПРОДУКТА: ЗАГОЛОВКИ И КАБЕЛЬНЫЕ ВВОДЫ, КОЛИЧЕСТВО В УПАКОВКЕ НА УСЛОВИЯХ ФРАНКО-ЗАВОД: 1, ПОДКАТЕГОРИЯ: ЗАГОЛОВКИ И КАБЕЛЬНЫЕ ВВОДЫ</t>
  </si>
  <si>
    <t>901192121</t>
  </si>
  <si>
    <t>КАТЕГОРИЯ ПРОДУКТА: ДИОДЫ И ВЫПРЯМИТЕЛИ ШОТТКИ, ROHS: ПОДРОБНОСТИ, ТОВАР: ВЫПРЯМИТЕЛИ ШОТТКИ, ТИП КРЕПЛЕНИЯ: СМД/СМТ, УПАКОВОЧНАЯ КОРОБКА: СМА (ДО-214АС), КОНФИГУРАЦИЯ: ОДИНОКИЙ, ТЕХНОЛОГИИ: А ТАКЖЕ, ЕСЛИ - ПРЯМОЙ ТОК: 2 А, VRRM - ПЕРИОДИЧЕСКОЕ ОБРАТНОЕ НАПРЯЖЕНИЕ: 30 V, VF - ПРЯМОЕ НАПРЯЖЕНИЕ: 450 МВ, IFSM - ПРЯМОЙ ПИКОВЫЙ ТОК: 60 А, IR - ОБРАТНЫЙ ТОК: 500 МКА, МИНИМАЛЬНАЯ РАБОЧАЯ ТЕМПЕРАТУРА: - 65 С, МАКСИМАЛЬНАЯ РАБОЧАЯ ТЕМПЕРАТУРА: + 150 С, УПАКОВКА: КАТУШКА, УПАКОВКА: РАЗРЕЗАТЬ ЛЕНТУ, УПАКОВКА: МЫШЬКАТУШКА, МАРКА: ВИШАЙ ДЖЕНЕРАЛ ПОЛУПРОВОДНИК, ВЫСОТА: 2,09 ММ, ДЛИНА: 4,5 ММ, ТИП ПРОДУКТА: ДИОДЫ И ВЫПРЯМИТЕЛИ ШОТТКИ, КОЛИЧЕСТВО В УПАКОВКЕ С ЗАВОДА: 7500, ПОДКАТЕГОРИЯ: ДИОДЫ И ВЫПРЯМИТЕЛИ, ТИП: ДИОД ШОТТКИ, ШИРИНА: 2,79 ММ,ЕДИНИЦА ИЗМЕРЕНИЯ: 106 МГ,</t>
  </si>
  <si>
    <t>SSA23L</t>
  </si>
  <si>
    <t>КАТЕГОРИЯ ПРОДУКТА: ПОДАВИТЕЛИ ЭСР/ДИОДЫ ДЛЯ ПОДАВЛЕНИЯ ПЕРЕХОДНЫХ СКАЧКОВ НАПРЯЖЕНИЯ, ROHS: ПОДРОБНОСТИ, ТИП ПРОДУКТА: ДИОДЫ ТВС, ПОЛЯРНОСТЬ: ОДНОНАПРАВЛЕННЫЙ, РАБОЧЕЕ НАПРЯЖЕНИЕ: 33 V, КОЛИЧЕСТВО КАНАЛОВ: 1 КАНАЛ, ТИП КЛЕММЫ: СМД/СМТ, УПАКОВКА/КОРОБКА: ДО-214АА-2, НАПРЯЖЕНИЕ ПРОБОЯ: 36.7 V, КЛЕМСПАННИНГ: 53.3 V, PPPM - ПИКОВАЯ ПОТЕРЯ МОЩНОСТИ В ИМПУЛЬСЕ: 600 ВТ, VESD - ESD-ПЕРЕХОДНОЙ КОНТАКТ: -, VESD - ВОЗДУШНОЕ ОТВЕРСТИЕ ДЛЯ НАПРЯЖЕНИЯ ESD: -, CD - ЕМКОСТЬ ДИОДА: -, IPP - PIEKPULSSTROOM: 11,3 А, МИНИМАЛЬНАЯ РАБОЧАЯ ТЕМПЕРАТУРА: - 55 С, МАКСИМАЛЬНАЯ РАБОЧАЯ ТЕМПЕРАТУРА: + 150 С, РЯД: SMBJ, PD - ПОТЕРИ МОЩНОСТИ: 5 ВТ, КОЛИЧЕСТВО В УПАКОВКЕ НА УСЛОВИЯХ ФРАНКО-ЗАВОД: 3000, ПОДКАТЕГОРИЯ: ДИОДЫ ДЛЯ TVS / ДИОДЫ ДЛЯ ПОДАВЛЕНИЯ ЭСР, VF - ПРЯМОЕ НАПРЯЖЕНИЕ: 3.5 V,</t>
  </si>
  <si>
    <t>SMBJ33A</t>
  </si>
  <si>
    <t>КАТЕГОРИЯ ПРОДУКТА: ДИОДЫ И ВЫПРЯМИТЕЛИ ШОТТКИ, ROHS: ПОДРОБНОСТИ, ПРОДУКТ: ВЫПРЯМИТЕЛИ ШОТТКИ, ТИП КРЕПЛЕНИЯ: СМД/СМТ, УПАКОВКА/КОРОБКА: СОД-323Ф-2, КОНФИГУРАЦИЯ: ОДИНОКИЙ, ТЕХНОЛОГИИ: И, ЕСЛИ - ПРЯМОЙ ТОК: 1 А, VRRM - ПЕРИОДИЧЕСКОЕ ОБРАТНОЕ НАПРЯЖЕНИЕ: 60 V, VF - ПРЯМОЕ НАПРЯЖЕНИЕ: 570 МВ, IFSM - ПРЯМОЙ ПИКОВЫЙ ТОК: 10 А, IR - ОБРАТНЫЙ ТОК: 50 МКА, МИНИМАЛЬНАЯ РАБОЧАЯ ТЕМПЕРАТУРА: - 65 С, МАКСИМАЛЬНАЯ РАБОЧАЯ ТЕМПЕРАТУРА: + 150 С, КВАЛИФИКАЦИЯ: AEC-Q101, PD - ПОТЕРИ МОЩНОСТИ: 830 МВТ, ТИП ПРОДУКТА: ДИОДЫ И ВЫПРЯМИТЕЛИ ШОТТКИ, КОЛИЧЕСТВО В УПАКОВКЕ НА УСЛОВИЯХ ФРАНКО-ЗАВОД: 10000, ПОДКАТЕГОРИЯ: ДИОДЫ И ВЫПРЯМИТЕЛИ, VR - РАСПРОСТРАНЯЕМОСТЬ: 60 V,</t>
  </si>
  <si>
    <t>PMEG6010CEJ</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</si>
  <si>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150 V, ID - НЕПРЕРЫВНЫЙ ТОК УТЕЧКИ: 60 A, RDS ВКЛ - СОПРОТИВЛЕНИЕ СТОК-ИСТОК: 9.5 MOHMS, VGS - НАПРЯЖЕНИЕ ЗАТВОР-ИСТОК: - 20 V, + 20 V, VGS TH - ПОРОГОВОЕ НАПРЯЖЕНИЕ ЗАТВОР-ИСТОК : 1 V, QG - ЗАРЯД ЗАТВОРА: 9.3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 IR, КОНФИГУРАЦИЯ: SINGLE, ВРЕМЯ СПАДА: 7.3 NS, КРУТИЗНА ХАРАКТЕРИСТИКИ ПРЯМОЙ ПЕРЕДАЧИ - МИН.: 22 S, ВЫСОТА: 1.75 MM, ДЛИНА: 4.9 MM, ТИП ПРОДУКТА: MOSFET, ВРЕМЯ НАРАСТАНИЯ: 2.7 NS, РАЗМЕР ФАБРИЧНОЙ УПАКОВКИ: 4000, ПОДКАТЕГОРИЯ: MOSFETS, ТИП ТРАНЗИСТОРА: 1 N-CHANNEL, ТИПИЧНОЕ ВРЕМЯ ЗАДЕРЖКИ ВЫКЛЮЧЕНИЯ: 9.7 NS, ТИПИЧНОЕ ВРЕМЯ ЗАДЕРЖКИ ПРИ ВКЛЮЧЕНИИ: 6.3 NS, ШИРИНА: 3.9 MM,ВЕС ИЗДЕЛИЯ: 540 MG</t>
  </si>
  <si>
    <t>IRFS52N15DTRLP</t>
  </si>
  <si>
    <t>ТРАНЗИСТОРЫ ПОЛЕВЫЕ - ОДИНОЧНЫЕ. ОПИСАНИЕ: MOSFET N-CH 150V 51A D2PAK; КАТЕГОРИЯ: ДИСКРЕТНЫЕ ПОЛУПРОВОДНИКОВЫЕ ПРОДУКТЫ - ТРАНЗИСТОРЫ - ПОЛЕВЫЕ ТРАНЗИСТОРЫ, МОП-ТРАНЗИСТОРЫ - ОДИНОЧНЫЕ, МОЩНОСТЬ 60 ВТ</t>
  </si>
  <si>
    <t>YJG40G10A</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</si>
  <si>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60 В, 7,1 А, 76 М-10V, 7,1 А, N-КАНАЛЬНЫЕ МОП-ТРАНЗИСТОРЫ SOT-89-3 ROHS, МОЩНОСТЬ 5,3 ВТ</t>
  </si>
  <si>
    <t>2SK3065-VB</t>
  </si>
  <si>
    <t>VB</t>
  </si>
  <si>
    <t>КАТЕГОРИЯ ПРОДУКТА: БИПОЛЯРНЫЕ ТРАНЗИСТОРЫ - BJT, ВИД МОНТАЖА: SMD/SMT, УПАКОВКА / БЛОК: SOT-89-3, ПОЛЯРНОСТЬ ТРАНЗИСТОРА: PNP, КОНФИГУРАЦИЯ: SINGLE, НАПРЯЖЕНИЕ КОЛЛЕКТОР-ЭМИТТЕР (VCEO), МАКС.: - 40 V, НАПРЯЖЕНИЕ КОЛЛЕКТОР-БАЗА (VCBO): - 45 V, НАПРЯЖЕНИЕ ЭМИТТЕР-БАЗА (VEBO): - 5 V, НАПРЯЖЕНИЕ НАСЫЩЕНИЯ КОЛЛЕКТОР-ЭМИТТЕР: - 200 MV, МАКСИМАЛЬНЫЙ ПОСТОЯННЫЙ ТОК КОЛЛЕКТОРА: 3 A, PD - РАССЕИВАНИЕ МОЩНОСТИ: 2 W, ПРОИЗВЕДЕНИЕ КОЭФФИЦИЕНТА УСИЛЕНИЯ НА ШИРИНУ ПОЛОСЫ ПРОПУСКАНИЯ (FT): 145 MHZ, МИНИМАЛЬНАЯ РАБОЧАЯ ТЕМПЕРАТУРА: - 55 C, МАКСИМАЛЬНАЯ РАБОЧАЯ ТЕМПЕРАТУРА: + 150 C, СЕРИЯ: FCX11, УПАКОВКА: REEL, УПАКОВКА: CUT TAPE, УПАКОВКА: MOUSEREEL, НЕПРЕРЫВНЫЙ КОЛЛЕКТОРНЫЙ ТОК: - 3 A, ВЫСОТА: 1.6 MM, ДЛИНА: 4.6 MM, 1000 , ТЕХНОЛОГИЯ: SI, ШИРИНА: 2.6 MM, ВЕС ИЗДЕЛИЯ: 52 MG</t>
  </si>
  <si>
    <t>FCX1151ATA</t>
  </si>
  <si>
    <t>НЕОРГАНИЧЕСКИЙ СВЕТОДИОД СКВОЗНОГО МОНТАЖА НА ПАНЕЛЬ</t>
  </si>
  <si>
    <t>10-2H25.2042</t>
  </si>
  <si>
    <t>10-2513.1145</t>
  </si>
  <si>
    <t>10-2513.1142</t>
  </si>
  <si>
    <t>10-2512.1145</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</si>
  <si>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ILLUMINATED SWITCHES, ПРЕДНАЗНАЧЕНО ДЛЯ: 10 SERIES, ЦВЕТ ОСВЕЩЕНИЯ: GREEN, ЦВЕТ: БЕЛЫЙ, НОМИНАЛЬНОЕ НАПРЯЖЕНИЕ: 230 VAC, ОСОБЕННОСТИ: SINGLE-LED BA9S, С ПОДСВЕТКОЙ: ILLUMINATED, ТИП ЛАМПЫ: LED, ДЛИНА: 25 MM, ИНТЕНСИВНОСТЬ ОСВЕЩЕНИЯ: 300 MCD, ВНЕШНИЙ ДИАМЕТР: 10 MM, ТИП ПРОДУКТА: PANEL MOUNT INDICATORS / SWITCH INDICATORS, СЕРИЯ: 10,</t>
  </si>
  <si>
    <t>10-2513.1149</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</si>
  <si>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ILLUMINATED SWITCHES, ПРЕДНАЗНАЧЕНО ДЛЯ: 10 SERIES, ЦВЕТ ОСВЕЩЕНИЯ: GREEN, ЦВЕТ: КРАСНЫЙ, НОМИНАЛЬНОЕ НАПРЯЖЕНИЕ: 230 VAC, ОСОБЕННОСТИ: SINGLE-LED BA9S, С ПОДСВЕТКОЙ: ILLUMINATED, ТИП ЛАМПЫ: LED, ДЛИНА: 25 MM, ИНТЕНСИВНОСТЬ ОСВЕЩЕНИЯ: 300 MCD, ВНЕШНИЙ ДИАМЕТР: 10 MM, ТИП ПРОДУКТА: PANEL MOUNT INDICATORS / SWITCH INDICATORS, СЕРИЯ: 10,</t>
  </si>
  <si>
    <t>10-2512.1142</t>
  </si>
  <si>
    <t>КАТЕГОРИЯ ПРОДУКТА: ИМПУЛЬСНЫЕ РЕГУЛЯТОРЫ НАПРЯЖЕНИЯ, ВИД МОНТАЖА: SMD/SMT, УПАКОВКА / БЛОК: MSOP-POWERPAD-10, ТОПОЛОГИЯ: BUCK, ВЫХОДНОЕ НАПРЯЖЕНИЕ: 800 MV TO 58 V, ВЫХОДНОЙ ТОК: 2.5 A, КОЛИЧЕСТВО ВЫХОДОВ: 1 OUTPUT, ВХОДНОЕ НАПРЯЖЕНИЕ (МАКС.): 60 V, ВХОДНОЕ НАПРЯЖЕНИЕ МИН.: 3.5 V, ЧАСТОТА ПЕРЕКЛЮЧЕНИЙ: 581 KHZ, МИНИМАЛЬНАЯ РАБОЧАЯ ТЕМПЕРАТУРА: - 40 C, МАКСИМАЛЬНАЯ РАБОЧАЯ ТЕМПЕРАТУРА: + 125 C, СЕРИЯ: TPS54260, УПАКОВКА: CUT TAPE, УПАКОВКА: MOUSEREEL, УПАКОВКА: REEL, ВХОДНОЕ НАПРЯЖЕНИЕ: 3.5 V TO 60 V, ПРОДУКТ: VOLTAGE REGULATORS, ТИП: VOLTAGE CONVERTER, СРЕДСТВА РАЗРАБОТКИ: TPS54260EVM-597, РАБОЧИЙ ТОК ИСТОЧНИКА ПИТАНИЯ: 138 UA, РАЗМЕР ФАБРИЧНОЙ УПАКОВКИ: 2500, НАПРЯЖЕНИЕ ПИТАНИЯ - МИН.: 3.5 V, КОММЕРЧЕСКОЕ ОБОЗНАЧЕНИЕ: SWIFT, ВЕС ИЗДЕЛИЯ: 23.500 MG</t>
  </si>
  <si>
    <t>TPS54260DGQR</t>
  </si>
  <si>
    <t>КАТЕГОРИЯ ПРОДУКТА: ИСТОЧНИКИ ОПОРНОГО НАПРЯЖЕНИЯ; ВИД МОНТАЖА: SMD/SMT; УПАКОВКА / БЛОК: SOT-23-3; ТИП ССЫЛКИ: SERIES REFERENCES; ВЫХОДНОЕ НАПРЯЖЕНИЕ: 2.048 V; ИСХОДНАЯ ТОЧНОСТЬ: 0.2 %; ТЕМПЕРАТУРНЫЙ КОЭФФИЦИЕНТ: 20 PPM / C; СЕРИЯ VREF - ВХОДНОЕ НАПРЯЖЕНИЕ - МАКС.: 5.5 V; ТОК ЧЕРЕЗ ШУНТ - МАКС.: 10 MA; МИНИМАЛЬНАЯ РАБОЧАЯ ТЕМПЕРАТУРА: - 40 C; МАКСИМАЛЬНАЯ РАБОЧАЯ ТЕМПЕРАТУРА: + 125 C; СЕРИЯ: REF3120; УПАКОВКА: REEL; УПАКОВКА: CUT TAPE; УПАКОВКА: MOUSEREEL; ТОЧНОСТЬ: 50 UV/MA; ТОРГОВАЯ МАРКА: TEXAS INSTRUMENTS; ВЫСОТА: 1 MM; ДЛИНА: 2.92 MM; РАБОЧИЙ ТОК ИСТОЧНИКА ПИТАНИЯ: 100 UA; ПРОДУКТ: VOLTAGE REFERENCES; ТИП ПРОДУКТА: VOLTAGE REFERENCES; РАЗМЕР ФАБРИЧНОЙ УПАКОВКИ:РАЗМЕР ФАБРИЧНОЙ УПАКОВКИ: 250; ПОДКАТЕГОРИЯ: PMIC - POWER MANAGEMENT ICS; НАПРЯЖЕНИЕ ПИТАНИЯ - МАКС.: 100 UA; ТОПОЛОГИЯ: SERIES REFERENCES; ШИРИНА: 1.3 MM; ВЕС ИЗДЕЛИЯ: 8 MG</t>
  </si>
  <si>
    <t>REF3120AIDBZT</t>
  </si>
  <si>
    <t>КАТЕГОРИЯ ПРОДУКТА: ПЕРЕКЛЮЧЕНИЕ КОНТРОЛЛЕРОВ, ROHS: ПОДРОБНОСТИ, ТОПОЛОГИЯ: БАК, КОЛИЧЕСТВО ВЫХОДОВ: 1 ВЫХОД, ЧАСТОТА ПЕРЕКЛЮЧЕНИЯ: ОТ 50 КГЦ ДО 750 КГЦ, РАБОЧИЙ ЦИКЛ - МАКС.: 0,98, ВХОДНОЕ НАПРЯЖЕНИЕ: ОТ 5,5 В ДО 65 В, ВЫХОДНОЕ НАПРЯЖЕНИЕ: ОТ 800 МВ ДО 62 В, ВЫХОДНОЙ ТОК: 20 А, МИНИМАЛЬНАЯ РАБОЧАЯ ТЕМПЕРАТУРА: - 40 С, МАКСИМАЛЬНАЯ РАБОЧАЯ ТЕМПЕРАТУРА: + 125 С, ТИП МОНТАЖА: СМД/СМТ, УПАКОВКА/КОРОБКА: ХЦСОП-20, КВАЛИФИКАЦИЯ: AEC-Q100, ОПИСАНИЕ/ФУНКЦИЯ: ИСПОЛЬЗОВАНИЕ ЭМУЛИРУЕМОЙ РАМПЫ УПРАВЛЕНИЯ СНИЖАЕТ ЧУВСТВИТЕЛЬНОСТЬ СХЕМЫ ШИМ К ШУМУ., ВРЕМЯ ПАДЕНИЯ: 5 НС, ИЗОЛЯЦИЯ: НЕИЗОЛИРОВАННЫЙ, ЧУВСТВИТЕЛЕН К ВЛАГЕ: ДА, РАБОЧИЙ ИСТОЧНИК ПИТАНИЯ: 4,8 МА, РАБОЧЕЕ НАПРЯЖЕНИЕ ПИТАНИЯ: ОТ 5,5 В ДО 65 В, ТИП ВЫХОДА: ПРОГРАММИРУЕМЫЙ, ПРОДУКТ: СИНХРОННЫЕ ПОНИЖАЮЩИЕ КОНТРОЛЛЕРЫ, ТИП ПРОДУКТА: КОНТРОЛЛЕРЫ ПЕРЕКЛЮЧЕНИЯ, ВРЕМЯ НАРАСТАНИЯ: 6 НС, РЯД: LM5117-Q1, НЕИСПРАВНОСТЬ: НЕИСПРАВНОСТЬ, КОЛИЧЕСТВО В УПАКОВКЕ НА УСЛОВИЯХ ФРАНКО-ЗАВОД: 73, ПОДКАТЕГОРИЯ: PMIC — ИС УПРАВЛЕНИЯ ПИТАНИЕМ, ТИП: СИНХРОННЫЙ ПОНИЖАЮЩИЙ КОНТРОЛЛЕР,</t>
  </si>
  <si>
    <t>LM5117QPMH/NOPB</t>
  </si>
  <si>
    <t>МИНИАТЮРНЫЙ ЭЛЕКТРОННЫЙ КОМПОНЕНТ: МИКРОСХЕМА ИНТЕГРАЛЬНАЯ МОНОЛИТНАЯ - ЛОГИЧЕСКИЕ ИС - УРОВНИ (ТРАНСЛЯЦИИ)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</si>
  <si>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ТОВАРА:ЛОГИЧЕСКИЕ ИС - УРОВНИ (ТРАНСЛЯЦИИ) НАПРЯЖЕНИЯ. АПРЯЖЕНИЕ ПИТАНИЯ - МАКС.:5.5 V. НАПРЯЖЕНИЕ ПИТАНИЯ - МИН.:1.2 V, 1.65 V. ВИД МОНТАЖА:SMD/SMT ПАКОВКА / БЛОК:UQFN-12. СЕРИЯ:TXB0104. УПАКОВКА:CUT TAPE ИЛИ REEL. ДИАПАЗОН ДАННЫХ:100 MB/S ИАПАЗОН РАБОЧИХ ТЕМПЕРАТУР:- 40 C TO + 85 C. ТОРГОВАЯ МАРКА:TEXAS INSTRUMENTS ИП ЛОГИКИ:VOLTAGE LEVEL TRANSLATOR. ВЫХОДНОЙ ТОК ВЫСОКОГО УРОВНЯ:50 MA ЗМЕР ФАБРИЧНОЙ УПАКОВКИ:3000. ПОДКАТЕГОРИЯ:LOGIC ICS. ВЕС ИЗДЕЛИЯ:4.700 MG</t>
  </si>
  <si>
    <t>TXB0104RUTR</t>
  </si>
  <si>
    <t>КАТЕГОРИЯ ПРОДУКТА: LDO РЕГУЛЯТОРЫ НАПРЯЖЕНИЯ, ROHS: ПОДРОБНОСТИ, ТИП КРЕПЛЕНИЯ: СМД/СМТ, УПАКОВКА/КОРОБКА: ВСОН-6, ВЫХОДНОЕ НАПРЯЖЕНИЕ: ОТ 550 МВ ДО 5,5 В, ВЫХОДНОЙ ТОК: 500 МА, КОЛИЧЕСТВО ВЫХОДОВ: 1 ВЫХОД, ПОЛЯРНОСТЬ: ПОЛОЖИТЕЛЬНЫЙ, ТОК ПОКОЯ: 25 МКА, ВХОДНОЕ НАПРЯЖЕНИЕ, МИН.: 1.5 V, ВХОДНОЕ НАПРЯЖЕНИЕ, МАКС.: 6 V, PSRR/ПОДАВЛЕНИЕ МОРЩИН - ТИП: 30 ДБ, ТИП ВЫХОДА: РЕГУЛИРУЕМЫЙ, МИНИМАЛЬНАЯ РАБОЧАЯ ТЕМПЕРАТУРА: - 40 С, МАКСИМАЛЬНАЯ РАБОЧАЯ ТЕМПЕРАТУРА: + 125 С, ВЫХОДНОЕ НАПРЯЖЕНИЕ: 95 МВ, РЯД: ТПС745, НАПРЯЖЕНИЕ ОТПУСКАНИЯ - МАКС.: 130 МВ, СТАБИЛИЗАЦИЯ ПРИ КОЛЕБАНИЯХ СЕТЕВОГО НАПРЯЖЕНИЯ: 2 МВ, НАЛОГОВОЕ РЕГУЛИРОВАНИЕ: 0,03 В/А, ДИАПАЗОН РАБОЧИХ ТЕМПЕРАТУР: -4, ДИАПАЗОН ВЫХОДНОГО НАПРЯЖЕНИЯ: ОТ 550 МВ ДО 5,5 В, ПРОДУКТ: LDO-РЕГУЛЯТОРЫ НАПРЯЖЕНИЯ, ТИП ПРОДУКТА: LDO-РЕГУЛЯТОРЫ НАПРЯЖЕНИЯ, КОЛИЧЕСТВО В УПАКОВКЕ НА УСЛОВИЯХ ФРАНКО-ЗАВОД: 3000, ПОДКАТЕГОРИЯ: PMIC — ИС УПРАВЛЕНИЯ ПИТАНИЕМ, ТИП: ВЫСОКОТОЧНЫЙ РЕГУЛЯТОР НАПРЯЖЕНИЯ,</t>
  </si>
  <si>
    <t>КАТЕГОРИЯ ПРОДУКТА: ТРАНСПОЗИЦИЯ — УРОВНИ НАПРЯЖЕНИЯ, ROHS: ПОДРОБНОСТИ, РЯД: MAX13035E, ТИП: ДВУНАПРАВЛЕННЫЙ ПРЕОБРАЗОВАТЕЛЬ УРОВНЯ НАПРЯЖЕНИЯ, ТИП МОНТАЖА: СМД/СМТ, УПАКОВКА/КОРОБКА: ТКФН-16, НАПРЯЖЕНИЕ ПИТАНИЯ - МИН.: 1,62 В, 2,2 В, НАПРЯЖЕНИЕ ПИТАНИЯ - МАКС.: 3,6 В, МИНИМАЛЬНАЯ РАБОЧАЯ ТЕМПЕРАТУРА: - 40 С, МАКСИМАЛЬНАЯ РАБОЧАЯ ТЕМПЕРАТУРА: +85 °С, ЗАДЕРЖКА СИГНАЛА: 6,5 НС, ТИП ПРОДУКТА: ПЕРЕВОД - УРОВНИ НАПРЯЖЕНИЯ, КОЛИЧЕСТВО В УПАКОВКЕ НА УСЛОВИЯХ ФРАНКО-ЗАВОД: 2500, ПОДКАТЕГОРИЯ: ЛОГИЧЕСКИЕ ИС,</t>
  </si>
  <si>
    <t>MAX13035EETE+T</t>
  </si>
  <si>
    <t>КАТЕГОРИЯ ПРОДУКТА: ИМПУЛЬСНЫЕ РЕГУЛЯТОРЫ НАПРЯЖЕНИЯ, ROHS: ПОДРОБНОСТИ, ТИП МОНТАЖА: СМД/СМТ, УПАКОВКА/КОРОБКА: СОТ-23-5, ТОПОЛОГИЯ: СПОСОБСТВОВАТЬ РОСТУ, ВЫХОДНОЕ НАПРЯЖЕНИЕ: 20 В, ВЫХОДНОЙ ТОК: 2 А, КОЛИЧЕСТВО ВЫХОДОВ: 1 ВЫХОД, ВХОДНОЕ НАПРЯЖЕНИЕ, МИН.: 2,7 В, ВХОДНОЕ НАПРЯЖЕНИЕ, МАКС.: 14 В, ЧАСТОТА ПЕРЕКЛЮЧЕНИЯ: 1,6 МГЦ, МИНИМАЛЬНАЯ РАБОЧАЯ ТЕМПЕРАТУРА: - 40 С, МАКСИМАЛЬНАЯ РАБОЧАЯ ТЕМПЕРАТУРА: + 125 С, РЯД: ЛМР62014, КОМПЛЕКТ ДЛЯ РАЗРАБОТКИ: LMR62014XMFDEMO/NOPB, ВХОДНОЕ НАПРЯЖЕНИЕ: ОТ 2,7 В ДО 14 В, РАБОЧИЙ ИСТОЧНИК ПИТАНИЯ: 2 МА, ТИП ПРОДУКТА: ИМПУЛЬСНЫЕ РЕГУЛЯТОРЫ НАПРЯЖЕНИЯ, НЕИСПРАВНОСТЬ: НЕИСПРАВНОСТЬ, КОЛИЧЕСТВО В УПАКОВКЕ НА УСЛОВИЯХ ФРАНКО-ЗАВОД: 3000, ПОДКАТЕГОРИЯ: PMIC — ИС УПРАВЛЕНИЯ ПИТАНИЕМ, НАПРЯЖЕНИЕ ПИТАНИЯ - МИН.: 2,7 В, ТОРГОВОЕ НАЗВАНИЕ: ПРОСТОЙ ПЕРЕКЛЮЧАТЕЛЬ, ТИП: ШАГ ВВЕРХ,</t>
  </si>
  <si>
    <t>LMR62014XMFX/NOPB</t>
  </si>
  <si>
    <t>КАТЕГОРИЯ ПРОДУКТА: ЛИНЕЙНЫЕ РЕГУЛЯТОРЫ НАПРЯЖЕНИЯ, ROHS: ПОДРОБНОСТИ, ТИП КРЕПЛЕНИЯ: СМД/СМТ, УПАКОВКА/КОРОБКА: ЦОТ-23-5, КОЛИЧЕСТВО ВЫХОДОВ: 1 ВЫХОД, ПОЛЯРНОСТЬ: ПОЛОЖИТЕЛЬНЫЙ, ВЫХОДНОЕ НАПРЯЖЕНИЕ: 3.3 V, ВЫХОДНОЙ ТОК: 200 МА, ТИП ВЫХОДА: ЗАФИКСИРОВАННЫЙ, ВХОДНОЕ НАПРЯЖЕНИЕ, МИН.: 2.2 V, ВХОДНОЕ НАПРЯЖЕНИЕ, МАКС.: 5.5 V, МИНИМАЛЬНАЯ РАБОЧАЯ ТЕМПЕРАТУРА: - 40 С, МАКСИМАЛЬНАЯ РАБОЧАЯ ТЕМПЕРАТУРА: + 125 С, НАЛОГОВОЕ РЕГУЛИРОВАНИЕ: 0,003 %/МА, СТАБИЛИЗАЦИЯ ПРИ КОЛЕБАНИЯХ СЕТЕВОГО НАПРЯЖЕНИЯ: 0.05 %/V, ТОК ПОКОЯ: 265 МКА, РЯД: ADP151, УПАКОВКА: КАТУШКА, УПАКОВКА: РАЗРЕЗАТЬ ЛЕНТУ, ВЫСОТА: 0,9 ММ, ДЛИНА: 2,9 ММ, ТИП ПРОДУКТА: ЛИНЕЙНЫЕ РЕГУЛЯТОРЫ НАПРЯЖЕНИЯ, КОЛИЧЕСТВО В УПАКОВКЕ НА УСЛОВИЯХ ФРАНКО-ЗАВОД: 3000, ПОДКАТЕГОРИЯ: PMIC — ИС УПРАВЛЕНИЯ ПИТАНИЕМ, ШИРИНА: 1,6 ММ,</t>
  </si>
  <si>
    <t>ADP151AUJZ-3.3-R7</t>
  </si>
  <si>
    <t>КАТЕГОРИЯ ПРОДУКТА: ИСТОЧНИКИ ОПОРНОГО НАПРЯЖЕНИЯ, ROHS: ПОДРОБНОСТИ, ВИД МОНТАЖА: SMD/SMT, УПАКОВКА / БЛОК: SOIC-8, ТИП ССЫЛКИ: SERIES PRECISION REFERENCES, ВЫХОДНОЕ НАПРЯЖЕНИЕ: 4.096 V, ИСХОДНАЯ ТОЧНОСТЬ: 0.02 %, ТЕМПЕРАТУРНЫЙ КОЭФФИЦИЕНТ: 3 PPM / C, СЕРИЯ VREF - ВХОДНОЕ НАПРЯЖЕНИЕ - МАКС.: 36 V, ТОК ЧЕРЕЗ ШУНТ - МАКС.: 15 MA, МИНИМАЛЬНАЯ РАБОЧАЯ ТЕМПЕРАТУРА: - 40 C, МАКСИМАЛЬНАЯ РАБОЧАЯ ТЕМПЕРАТУРА: + 85 C, СЕРИЯ: MAX6241A, УПАКОВКА: TUBE, ТОЧНОСТЬ: 1 PPM/MA, ТОРГОВАЯ МАРКА: MAXIM INTEGRATED, ВЫСОТА: 1.75 MM, ВХОДНОЕ НАПРЯЖЕНИЕ: 8 V TO 36 V, ДЛИНА: 5 MM, ПРОДУКТ: VOLTAGE REFERENCES, ТИП ПРОДУКТА: VOLTAGE REFERENCES, РАЗМЕР ФАБРИЧНОЙ УПАКОВКИ: 100, ПОДКАТЕГОРИЯ: PMIC - POWER MANAGEMENT ICS, НАПРЯЖЕНИЕ ПИТАНИЯ - МАКС.: 3200 UA, ТОПОЛОГИЯ: SERIES REFERENCES, ШИРИНА: 4 MM, ДРУГИЕ НАЗВАНИЯ ТОВАРА №: MAX6241A</t>
  </si>
  <si>
    <t>MAX6241AESA+</t>
  </si>
  <si>
    <t>МИКРОСХЕМА ИНТЕГРАЛЬНАЯ МОНОЛИТНАЯ- ИНТЕРФЕЙСНЫЕ ИС.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</si>
  <si>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ИС ИНТЕРФЕЙСА LVDS, ROHS: ПОДРОБНОСТИ, ТИП: ПОЛУЧАТЕЛЬ, КОЛИЧЕСТВО ПОЛУЧАТЕЛЕЙ: 1 ПРИЕМНИК, СКОРОСТЬ ПЕРЕДАЧИ ДАННЫХ: 400 МБИТ/С, ТИП ВВОДА: LVDS, ТИП ВЫХОДА: LVTTL, НАПРЯЖЕНИЕ ПИТАНИЯ - МАКС.: 3,6 В, НАПРЯЖЕНИЕ ПИТАНИЯ - МИН.: 2,4 В, МИНИМАЛЬНАЯ РАБОЧАЯ ТЕМПЕРАТУРА: - 40 С, МАКСИМАЛЬНАЯ РАБОЧАЯ ТЕМПЕРАТУРА: +85 °С, ТИП МОНТАЖА: СМД/СМТ, УПАКОВКА/КОРОБКА: СОИК-8, РАБОЧИЙ ИСТОЧНИК ПИТАНИЯ: 7 МА, ТИП ПРОДУКТА: ИС ИНТЕРФЕЙСА LVDS, РЯД: СН65ЛВДТ2, КОЛИЧЕСТВО В УПАКОВКЕ НА УСЛОВИЯХ ФРАНКО-ЗАВОД: 2500, ПОДКАТЕГОРИЯ: ИНТЕРФЕЙСНЫЕ ИС,</t>
  </si>
  <si>
    <t>SN65LVDT2DR</t>
  </si>
  <si>
    <t>МИКРОСХЕМА ИНТЕГРАЛЬНАЯ МОНОЛИТНАЯ - ИНТЕРФЕЙСНЫЕ ИС - ИНТЕРФЕЙС USB.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</si>
  <si>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ИНТЕРФЕЙСНЫЕ ИС - ИС, ИНТЕРФЕЙС USB (USB TO SERIAL UART ENHANCED IC SSOP-28) РОИЗВОДИТЕЛЬ:FTDI, ВИД МОНТАЖА:SMD/SMT, СЕРИЯ:FT232. ПРОДУКТ:USB CONTROLLERS. ТИП:BRIDGE, USB TO UART, СТАНДАРТ:USB 2.0. БЫСТРОДЕЙСТВИЕ:FULL SPEED. ДИАПАЗОН ДАННЫХ:12 MB/S. РАБОЧИЙ ТОК ИСТОЧНИКА ПИТАНИЯ:25 MA, МИНИМАЛЬНАЯ РАБОЧАЯ ТЕМПЕРАТУРА:- 40 C. МАКСИМАЛЬНАЯ РАБОЧАЯ ТЕМПЕРАТУРА:+ 85, ТОРГОВАЯ МАРКА:FTDI , ТИП ИНТЕРФЕЙСА:UART , ЧУВСТВИТЕЛЬНЫЙ К ВЛАЖНОСТИ:YES , РАБОЧЕЕ НАПРЯЖЕНИЕ ПИТАНИЯ:1.8 V TO 5.25 V , ТИП ПРОДУКТА:USB INTERFACE IC , ПОДКАТЕГОРИЯ:INTERFACE ICS, ВЕС ИЗДЕЛИЯ:550 MG</t>
  </si>
  <si>
    <t>FT232RL-REEL</t>
  </si>
  <si>
    <t>МИКРОСХЕМА ИНТЕГРАЛЬНАЯ МОНОЛИТНАЯ - ИС ПАМЯТИ- ПАМЯТЬ NOR.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t>
  </si>
  <si>
    <t>КАТЕГОРИЯ ПРОДУКТА: EMMC, ROHS: ПОДРОБНОСТИ, РЯД: ТГАМ, УПАКОВКА/КОРОБКА: ФБГА-153, ОБЪЕМ ПАМЯТИ: 16 ГБ, КОНФИГУРАЦИЯ: ТСХ, НАПРЯЖЕНИЕ ПИТАНИЯ - МИН.: 2,7 В, НАПРЯЖЕНИЕ ПИТАНИЯ - МАКС.: 3,6 В, МИНИМАЛЬНАЯ РАБОЧАЯ ТЕМПЕРАТУРА: - 25 С, МАКСИМАЛЬНАЯ РАБОЧАЯ ТЕМПЕРАТУРА: +85 °С, ЧУВСТВИТЕЛЕН К ВЛАГЕ: ДА, ТИП МОНТАЖА: СМД/СМТ, ПРОДУКТ: ФЛЭШ-НАКОПИТЕЛЬ EMMC, ТИП ПРОДУКТА: EMMC, КОЛИЧЕСТВО В УПАКОВКЕ НА УСЛОВИЯХ ФРАНКО-ЗАВОД: 152, ПОДКАТЕГОРИЯ: ПАМЯТЬ И ХРАНИЛИЩЕ ДАННЫХ</t>
  </si>
  <si>
    <t>THGAMRG7T13BAIL</t>
  </si>
  <si>
    <t>KIOXIA</t>
  </si>
  <si>
    <t>КАТЕГОРИЯ ПРОДУКТА: ПРЕЦИЗИОННЫЙ УСИЛИТЕЛЬ, ROHS: ПОДРОБНОСТИ, РЯД: OP262, КОЛИЧЕСТВО КАНАЛОВ: 2 КАНАЛА, ПРИРОСТ ПРОДУКТА ПРОПУСКНОЙ СПОСОБНОСТИ (GBP): 15 МГЦ, СКОРОСТЬ НАРАСТАНИЯ (SR): 13 В/НАС, CMRR — КОЭФФИЦИЕНТ ПОДАВЛЕНИЯ СИНФАЗНОГО СИГНАЛА: 110 ДБ, ВЫХОДНОЙ ТОК НА КАНАЛ: 30 МА, IБ - ВХОДНОЙ ТОК ПОКОЯ: 600 НА, VOS - ВХОДНОЕ НАПРЯЖЕНИЕ СМЕЩЕНИЯ: 25 МКВ, EN - ПЛОТНОСТЬ ШУМА ВХОДНОГО НАПРЯЖЕНИЯ: 9,5 НВ/КВ. ГЦ, НАПРЯЖЕНИЕ ПИТАНИЯ - МАКС.: 12В, +/- 6В, НАПРЯЖЕНИЕ ПИТАНИЯ - МИН.: 2,7 В, +/- 1,35 В, РАБОЧИЙ ТОК ПИТАНИЯ: 550 МКА, МИНИМАЛЬНАЯ РАБОЧАЯ ТЕМПЕРАТУРА: - 40С, МАКСИМАЛЬНАЯ РАБОЧАЯ ТЕМПЕРАТУРА: +125С, НЕИСПРАВНОСТЬ: НЕТ ВЫКЛЮЧЕНИЯ, ТИП МОНТАЖА: СМД/СМТ, УПАКОВКА/КОРПУС: ЦСОП-8, УПАКОВКА: ТРУБКА, ДВОЙНОЕ НАПРЯЖЕНИЕ ПИТАНИЯ: +/- 3В, +/- 5В, ВЫСОТА: 1,05 ММ, ДИАПАЗОН ВХОДНОГО НАПРЯЖЕНИЯ - МАКС.: 4 В, ДЛИНА: 3 ММ, МАКСИМАЛЬНОЕ ДВОЙНОЕ НАПРЯЖЕНИЕ ПИТАНИЯ: +/- 6В, ДВОЙНОЕ НАПРЯЖЕНИЕ ПИТАНИЯ (МИН.): +/- 1,35 В, РАБОЧЕЕ НАПРЯЖЕНИЕ ПИТАНИЯ: ОТ 2,7 В ДО 12 В,</t>
  </si>
  <si>
    <t>OP262HRUZ-REEL</t>
  </si>
  <si>
    <t>OP262HRUZ</t>
  </si>
  <si>
    <t>КАТЕГОРИЯ ПРОДУКТА: ОПЕРАЦИОННЫЕ УСИЛИТЕЛИ, ВИД МОНТАЖА: SMD/SMT, УПАКОВКА / БЛОК: MSOP-8, КОЛИЧЕСТВО КАНАЛОВ: 2 CHANNEL, НАПРЯЖЕНИЕ ПИТАНИЯ - МАКС.: 24 V, +/- 12 V, GBP - ПРОИЗВЕДЕНИЕ КОЭФФИЦИЕНТА УСИЛЕНИЯ НА ШИРИНУ ПОЛОСЫ ПРОПУСКАНИЯ (FT): 145 MHZ, ВЫХОДНОЙ ТОК НА КАНАЛ: 35 MA, SR - СКОРОСТЬ НАРАСТАНИЯ ВЫХОДНОГО НАПРЯЖЕНИЯ: 180 V/US, VOS - ВХОДНОЕ НАПРЯЖЕНИЕ СМЕЩЕНИЯ НУЛЯ: 400 UV, НАПРЯЖЕНИЕ ПИТАНИЯ - МИН.: 5 V, +/- 2.5 V, МИНИМАЛЬНАЯ РАБОЧАЯ ТЕМПЕРАТУРА: - 40 C, МАКСИМАЛЬНАЯ РАБОЧАЯ ТЕМПЕРАТУРА: + 85 C, IB - ВХОДНОЙ ТОК СМЕЩЕНИЯ: 6 PA, РАБОЧИЙ ТОК ИСТОЧНИКА ПИТАНИЯ: 14.8 MA, ОТКЛЮЧЕНИЕ: NO SHUTDOWN, CMRR - КОЭФФИЦИЕНТ ПОДАВЛЕНИЯ СИНФАЗНОГО СИГНАЛА: 100 DB, EN - ИНТЕНСИВНОСТЬ ШУМА ВХОДНОГО НАПРЯЖЕНИЯ: 7 NV/SQRT HZ, СЕРИЯ: AD8066, УПАКОВКА: TUBE, ТИП УСИЛИТЕЛЯ: VOLTAGE FEEDBACK AMPLIFIER, ВЫСОТА: 0.85 MM, ДЛИНА: 3 MM, ТИП ВЫХОДА: RAIL-TO-RAIL, ПРОДУКТ: OPERATIONAL AMPLIFIERS, ТИП ПИТАНИЯ: DUAL, ТЕХНОЛОГИЯ: FET, ТИП: VOLTAGE FEEDBACK AMPLIFIER, ШИРИНА: 3 MM, СРЕДСТВА РАЗРАБОТКИ: AD8066ARM-EBZ, НАПРЯЖЕНИЕ СДВОЕННОГО ПИТАНИЯ: +/- 3 V, +/- 5 V, +/- 9 V, IN - ПЛОТНОСТЬ ТОКА ШУМА НА ВХОДЕ: 0.0006 PA/SQRT HZ, МАКСИМАЛЬНОЕ НАПРЯЖЕНИЕ СДВОЕННОГО ПИТАНИЯ: +/- 12 V, МИНИМАЛЬНОЕ НАПРЯЖЕНИЕ СДВОЕННОГО ПИТАНИЯ: +/- 2.5 V, РАБОЧЕЕ НАПРЯЖЕНИЕ ПИТАНИЯ: 5 V TO 24 V, PSRR - КОЭФФИЦИЕНТ ПОДАВЛЕНИЯ ПОМЕХ ПО ПИТАНИЮ: 100 DB, РАЗМЕР ФАБРИЧНОЙ УПАКОВКИ: 50, УСИЛЕНИЕ ПО НАПРЯЖЕНИЮ, ДБ: 113 DB, ВЕС ИЗДЕЛИЯ: 140 MG</t>
  </si>
  <si>
    <t>AD8066ARMZ</t>
  </si>
  <si>
    <t>МИКРОСХЕМА УСИЛИТЕЛЬ,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</si>
  <si>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ОПЕРАЦИОННЫЕ УСИЛИТЕЛИ - ОПЕРАЦИОННЫЕ УСИЛИТЕЛИ, ROHS: ПОДРОБНОСТИ, ТИП КРЕПЛЕНИЯ: СМД/СМТ,КОЛИЧЕСТВО КАНАЛОВ: 2 КАНАЛА, НАПРЯЖЕНИЕ ПИТАНИЯ - МАКС.: 5.5 V, +/- 2.5 V, GBP – ПРОДУКТ УВЕЛИЧЕНИЯ ПРОПУСКНОЙ СПОСОБНОСТИ: 10 МГЦ, ВЫХОДНОЙ ТОК НА КАНАЛ: 200 МА, SR - СКОРОСТЬ ПОВОРОТА: 10 В/МКС, VOS - ВХОДНОЕ НАПРЯЖЕНИЕ СМЕЩЕНИЯ: 6 МВ, НАПРЯЖЕНИЕ ПИТАНИЯ - МИН.: 2.7 V, +/- 1.35 V, МИНИМАЛЬНАЯ РАБОЧАЯ ТЕМПЕРАТУРА: - 40 С, МАКСИМАЛЬНАЯ РАБОЧАЯ ТЕМПЕРАТУРА: + 125 С, IB - ВХОДНОЙ ТОК СМЕЩЕНИЯ: 1 ПА, РАБОЧИЙ ИСТОЧНИК ПИТАНИЯ: 1,1 МА, НЕИСПРАВНОСТЬ: БЕЗ ВЫКЛЮЧЕНИЯ, CMRR - КОЭФФИЦИЕНТ РЕЖЕКЦИИ СИНФАЗНОГО СИГНАЛА: 52 ДБ, И - ПЛОТНОСТЬ ЗВУКА ПРИ ВХОДНОМ НАПРЯЖЕНИИ: 15 НВ/КВ. ГЦ, РЯД: МАКС4232, УПАКОВКА: КАТУШКА, УПАКОВКА: РАЗРЕЗАТЬ ЛЕНТУ, УПАКОВКА: МЫШЬКАТУШКА, ТИП УСИЛИТЕЛЯ: ШИРОКОПОЛОСНЫЙ УСИЛИТЕЛЬ, МАРКА: АНАЛОГОВЫЕ УСТРОЙСТВА / МАКСИМ ИНТЕГРИРОВАННЫЙ, ВЫСОТА: 1,1 ММ, ДЛИНА: 2,9 ММ, МАКСИМАЛЬНОЕ ДВОЙНОЕ НАПРЯЖЕНИЕ ПИТАНИЯ: +/- 2.5 V, МИНИМАЛЬНОЕ ДВОЙНОЕ НАПРЯЖЕНИЕ ПИТАНИЯ: +/- 1.35 V, РАБОЧЕЕ НАПРЯЖЕНИЕ ПИТАНИЯ: ОТ 2,7 В ДО 5,5 В, PD - ПОТЕРИ МОЩНОСТИ: 714 МВТ, ПРОДУКТ: ОПЕРАЦИОННЫЕ УСИЛИТЕЛИ, ТИП ПРОДУКТА: ОПЕРАЦИОННЫЕ УСИЛИТЕЛИ — ОПЕРАЦИОННЫЕ УСИЛИТЕЛИ, PSRR — КОЭФФИЦИЕНТ ПОДАВЛЕНИЯ ИСТОЧНИКА ПИТАНИЯ: 73 ДБ, КОЛИЧЕСТВО В УПАКОВКЕ НА УСЛОВИЯХ ФРАНКО-ЗАВОД: 2500, ПОДКАТЕГОРИЯ: ИС УСИЛИТЕЛЯ, ТИП ИСТОЧНИКА ПИТАНИЯ: ОДИНОЧНЫЙ, ДВОЙНОЙ, ТЕХНОЛОГИИ: КМОП, VCM - ИНФАЗНЫЙ ОХВАТ: ОТ 2,7 В ДО 5,5 В, SPANNINGSVERSTERKING ДБ: 100 ДБ, ШИРИНА: 1,63 ММ, НОМЕР ДЕТАЛИ ПСЕВДОНИМЫ: МАКС4232, ЕДИНИЦА ИЗМЕРЕНИЯ: 40 МГ,</t>
  </si>
  <si>
    <t>MAX4232AKA+T</t>
  </si>
  <si>
    <t>МИКРОСХЕМА УСИЛИТЕЛЬ,ИСП.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</si>
  <si>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ПРЕЦИЗИОННЫЕ УСИЛИТЕЛИ, ROHS: ПОДРОБНОСТИ, РЯД: ОП27, КОЛИЧЕСТВО КАНАЛОВ: 1 КАНАЛ, GBP – ПРОДУКТ УВЕЛИЧЕНИЯ ПРОПУСКНОЙ СПОСОБНОСТИ: 8 МГЦ, SR - СКОРОСТЬ ПОВОРОТА: 1,7 В/МКС, CMRR — КОЭФФИЦИЕНТ ПОДАВЛЕНИЯ СИНФАЗНОГО СИГНАЛА: 120 ДБ, ВЫХОДНОЙ ТОК НА КАНАЛ: 20 МА, IB - ВХОДНОЙ ТОК СМЕЩЕНИЯ: 15 НА, VOS - ВХОДНОЕ НАПРЯЖЕНИЕ СМЕЩЕНИЯ: 30 МКВ, И - ПЛОТНОСТЬ ЗВУКА ПРИ ВХОДНОМ НАПРЯЖЕНИИ: 3,8 НВ/КВ. ГЦ, НАПРЯЖЕНИЕ ПИТАНИЯ - МАКС.: 22В, +/-22В, НАПРЯЖЕНИЕ ПИТАНИЯ - МИН.: 11В, +/- 4В, РАБОЧИЙ ИСТОЧНИК ПИТАНИЯ: 4,67 МА, МИНИМАЛЬНАЯ РАБОЧАЯ ТЕМПЕРАТУРА: - 40 С, МАКСИМАЛЬНАЯ РАБОЧАЯ ТЕМПЕРАТУРА: +85 °С, НЕИСПРАВНОСТЬ: БЕЗ ВЫКЛЮЧЕНИЯ, ТИП МОНТАЖА: СМД/СМТ, УПАКОВКА/КОРОБКА: СОИК-8, УПАКОВКА: КАТУШКА, УПАКОВКА: РАЗРЕЗАТЬ ЛЕНТУ, УПАКОВКА: МЫШЬКАТУШКА, МАРКА: АНАЛОГОВЫЕ УСТРОЙСТВА, ДВОЙНОЕ НАПРЯЖЕНИЕ ПИТАНИЯ: +/- 5В, +/- 9В, +/- 12В, +/- 15В, +/- 18В, ВЫСОТА: 1,5 ММ (МАКС.), ДИАПАЗОН ВХОДНОГО НАПРЯЖЕНИЯ - МАКС.: 11 В, ДЛИНА: 5 ММ (МАКС.), МАКСИМАЛЬНОЕ ДВОЙНОЕ НАПРЯЖЕНИЕ ПИТАНИЯ: +/- 22В, МИНИМАЛЬНОЕ ДВОЙНОЕ НАПРЯЖЕНИЕ ПИТАНИЯ: +/- 4В, РАБОЧЕЕ НАПРЯЖЕНИЕ ПИТАНИЯ: 22 В, PD - ПОТЕРИ МОЩНОСТИ: 170 МВТ,</t>
  </si>
  <si>
    <t>OP27GSZ-REEL7</t>
  </si>
  <si>
    <t>КАТЕГОРИЯ ПРОДУКТА: ИС ИНТЕРФЕЙСА LVDS, ROHS: ПОДРОБНОСТИ, ТИП: ПРИЕМОПЕРЕДАТЧИК, ДРАЙВЕР, ПРИЕМНИК, КОЛИЧЕСТВО ЭЛЕМЕНТОВ УПРАВЛЕНИЯ: 1 ВОДИТЕЛЬ, КОЛИЧЕСТВО ПОЛУЧАТЕЛЕЙ: 1 ПРИЕМНИК, СКОРОСТЬ ПЕРЕДАЧИ ДАННЫХ: 400 МБИТ/С, 150 МБИТ/С, ТИП ВВОДА: ЛВДС, ЛВТТЛ, ТИП ВЫХОДА: ЛВДС, ЛВТТЛ, НАПРЯЖЕНИЕ ПИТАНИЯ - МАКС.: 3,6 В, НАПРЯЖЕНИЕ ПИТАНИЯ - МИН.: 3 В, МИНИМАЛЬНАЯ РАБОЧАЯ ТЕМПЕРАТУРА: - 40 С, МАКСИМАЛЬНАЯ РАБОЧАЯ ТЕМПЕРАТУРА: +85 °С, ТИП МОНТАЖА: СМД/СМТ, ВЫСОТА: 1,58 ММ, ДЛИНА: 4,9 ММ, МАКСИМАЛЬНОЕ ВЫХОДНОЕ НАПРЯЖЕНИЕ: 454 МВ, РАБОЧИЙ ИСТОЧНИК ПИТАНИЯ: 12 МА, РАБОЧЕЕ НАПРЯЖЕНИЕ ПИТАНИЯ: 3,3 В, PD - ПОТЕРИ МОЩНОСТИ: 1,11 ВТ, ТИП ПРОДУКТА: ИС ИНТЕРФЕЙСА LVDS, ЗАДЕРЖКА СИГНАЛА: 2,7 НС,</t>
  </si>
  <si>
    <t>SN65LVDS179D</t>
  </si>
  <si>
    <t>TEXAS INSTRUMENTS</t>
  </si>
  <si>
    <t>КАТЕГОРИЯ ПРОДУКТА: ИС ПЕРЕКЛЮЧАТЕЛЯ ПИТАНИЯ — РАСПРЕДЕЛЕНИЕ ПИТАНИЯ, ROHS: ПОДРОБНОСТИ, ТИП: ПЕРЕКЛЮЧАТЕЛЬ НАГРУЗКИ, КОЛИЧЕСТВО ВЫХОДОВ: 1 ВЫХОД, ВЫХОДНОЙ ТОК: 1 А, СОПРОТИВЛЕНИЕ ВКЛЮЧЕНИЯ - МАКС.: 90 МОМ, ВРЕМЯ ВКЛЮЧЕНИЯ - МАКС.: 100 НАС, ВРЕМЯ ОТКЛЮЧЕНИЯ - МАКС.: 10 НАС, РАБОЧЕЕ НАПРЯЖЕНИЕ ПИТАНИЯ: ОТ 1,1 В ДО 5,5 В, МИНИМАЛЬНАЯ РАБОЧАЯ ТЕМПЕРАТУРА: - 40 С, МАКСИМАЛЬНАЯ РАБОЧАЯ ТЕМПЕРАТУРА: +85 С, ТИП КРЕПЛЕНИЯ: СМД/СМТ, УПАКОВКА: КАТУШКА, УПАКОВКА: РАЗРЕЗАТЬ ЛЕНТУ, УПАКОВКА: МЫШЬКАТУШКА, МАРКА: ТОШИБА, ТИП ПРОДУКТА: ИС ПЕРЕКЛЮЧАТЕЛЯ ПИТАНИЯ — РАСПРЕДЕЛЕНИЕ ПИТАНИЯ, КОЛИЧЕСТВО В УПАКОВКЕ НА УСЛОВИЯХ ФРАНКО-ЗАВОД: 3000, ПОДКАТЕГОРИЯ: ИС ПЕРЕКЛЮЧАТЕЛЯ,</t>
  </si>
  <si>
    <t>TCK108AFLF(T</t>
  </si>
  <si>
    <t>МИКРОСХЕМА ИНТЕГРАЛЬНАЯ МОНОЛИТНАЯ - ЛОГИЧЕСКИЕ ИС - ТРАНСЛЯЦИИ (УРОВНИ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</si>
  <si>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ЛОГИЧЕСКИЕ ИС - ТРАНСЛЯЦИЯ - УРОВНИ НАПРЯЖЕНИЯ ( DUAL SUPP 4.8NS 3.6V)/ ВРЕМЯ ЗАДЕРЖКИ РАСПРОСТРАНЕНИЯ:4.6 NS.НАПРЯЖЕНИЕ ПИТАНИЯ - МАКС.:3.6 V. НАПРЯЖЕНИЕ ПИТАНИЯ - МИН.:1.65 V. МИНИМАЛЬНАЯ РАБОЧАЯ ТЕМПЕРАТУРА: - 40 C. МАКСИМАЛЬНАЯ РАБОЧАЯ ТЕМПЕРАТУРА:+ 125 C. ВИД МОНТАЖА: SMD/SMT. УПАКОВКА / БЛОК: XSON-8. СЕРИЯ: NTS0102/ УПАКОВКА: CUT TAPE ИЛИ REEL.ТОРГОВАЯ МАРКА:NXP SEMICONDUCTORS. ТИП ЛОГИКИ:DUAL SUPPLY TRANSLATING TRANSCEIVER. PD - РАССЕИВАНИЕ МОЩНОСТИ:250 MW ИП ПРОДУКТА: TRANSLATION - VOLTAGE LEVELS. РАЗМЕР ФАБРИЧНОЙ УПАКОВКИ:5000. ПОДКАТЕГОРИЯ:LOGIC ICS РУГИЕ НАЗВАНИЯ ТОВАРА №: 935293491115. ВЕС ИЗДЕЛИЯ: 29 MG</t>
  </si>
  <si>
    <t>BMP280</t>
  </si>
  <si>
    <t>BOSCH</t>
  </si>
  <si>
    <t>МИКРОСХЕМА ИНТЕГРАЛЬНАЯ МОНОЛИТНАЯ - ИС ДЛЯ УПРАВЛЕНИЯ ПИТАНИЕМ. ИСП. ИСП. В ЭЛЕКТРОННЫХ УСТРОЙСТВАХ ОБЩЕГРАЖДАНСКОГО НАЗНАЧЕНИЯ . (ОБОРУДОВАНИЕ ДЛЯ АВТОМАТИЗАЦИИ ПРОМЫШЛЕННЫХ ПРЕДПРИЯТИЙ, КОМПЬЮТЕРНЫХ СИСТЕМ). .</t>
  </si>
  <si>
    <t>КАТЕГОРИЯ ПРОДУКТА: ИМПУЛЬСНЫЕ РЕГУЛЯТОРЫ НАПРЯЖЕНИЯ, ROHS: ПОДРОБНОСТИ, ТИП КРЕПЛЕНИЯ: СМД/СМТ, УПАКОВКА/КОРОБКА: БГА-36, ТОПОЛОГИЯ: БАК, ВЫХОДНОЕ НАПРЯЖЕНИЕ: ОТ 970 МВ ДО 18 В, ВЫХОДНОЙ ТОК: 2,5 А, КОЛИЧЕСТВО ВЫХОДОВ: 1 ВЫХОД, ВХОДНОЕ НАПРЯЖЕНИЕ, МИН.: 3.4 V, ВХОДНОЕ НАПРЯЖЕНИЕ, МАКС.: 40 V, ТОК ПОКОЯ: 8 МКА, ЧАСТОТА ПЕРЕКЛЮЧЕНИЯ: ОТ 200 КГЦ ДО 3 МГЦ, МИНИМАЛЬНАЯ РАБОЧАЯ ТЕМПЕРАТУРА: - 40 С, МАКСИМАЛЬНАЯ РАБОЧАЯ ТЕМПЕРАТУРА: + 125 С, РЯД: LTM8065, ВХОДНОЕ НАПРЯЖЕНИЕ: ОТ 3,4 В ДО 40 В, НАЛОГОВОЕ РЕГУЛИРОВАНИЕ: 0.5 %, ЧУВСТВИТЕЛЕН К ВЛАГЕ: ДА, ТИП ПРОДУКТА: ИМПУЛЬСНЫЕ РЕГУЛЯТОРЫ НАПРЯЖЕНИЯ, НЕИСПРАВНОСТЬ: НЕИСПРАВНОСТЬ, КОЛИЧЕСТВО В УПАКОВКЕ НА УСЛОВИЯХ ФРАНКО-ЗАВОД: 260, ПОДКАТЕГОРИЯ: PMIC — ИС УПРАВЛЕНИЯ ПИТАНИЕМ, НАПРЯЖЕНИЕ ПИТАНИЯ - МИН.: 3.4 V, ИМЯ БРЕНДА: МОДУЛЬ, ТИП: ПОНИЖАЮЩИЙ РЕГУЛЯТОР UMODULE,</t>
  </si>
  <si>
    <t>LTM8065EY#PBF</t>
  </si>
  <si>
    <t>КАТЕГОРИЯ ПРОДУКТА: ТРАНСЛЯЦИЯ - УРОВНИ НАПРЯЖЕНИЯ, ROHS: ПОДРОБНОСТИ, ТИП: DUAL SUPPLY TRANSLATION TRANSCEIVER, ВРЕМЯ ЗАДЕРЖКИ РАСПРОСТРАНЕНИЯ: 5.8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XQFN-12, СЕРИЯ: NTS0104, УПАКОВКА: REEL, УПАКОВКА: CUT TAPE, УПАКОВКА: MOUSEREEL, ТОРГОВАЯ МАРКА: NXP SEMICONDUCTORS, PD - РАССЕИВАНИЕ МОЩНОСТИ: 250 MW, ТИП ПРОДУКТА: TRANSLATION - VOLTAGE LEVELS, РАЗМЕР ФАБРИЧНОЙ УПАКОВКИ: 4000, ПОДКАТЕГОРИЯ: LOGIC ICS, ДРУГИЕ НАЗВАНИЯ ТОВАРА №: 935293698115, ВЕС ИЗДЕЛИЯ: 5,240 MG,</t>
  </si>
  <si>
    <t>NTS0104GU12</t>
  </si>
  <si>
    <t>КАТЕГОРИЯ ПРОДУКТА: ВЧ-МИКШЕР, ROHS: ПОДРОБНОСТИ, ЧАСТОТА РФ: ОТ 1 ГГЦ ДО 4 ГГЦ, КОНВЕРСИОННЫЕ ПОТЕРИ – МАКС.: 8,6 ДБ, NF - ФОРМА ШУМА: -, ЧАСТОТА ГЕТЕРОДИНА: ОТ 1 ГГЦ ДО 4 ГГЦ, ПЧ ЧАСТОТА: ОТ ПОСТОЯННОГО ТОКА ДО 1,5 ГГЦ, МАКСИМАЛЬНАЯ РАБОЧАЯ ТЕМПЕРАТУРА: +85 °С, МИНИМАЛЬНАЯ РАБОЧАЯ ТЕМПЕРАТУРА: - 40 С, ТИП МОНТАЖА: СМД/СМТ, УПАКОВКА/КОРОБКА: ХВ1195-8, УПАКОВКА: МЫШЬКАТУШКА, ТИП ПРОДУКТА: ВЧ-МИКШЕР, РЯД: SIM-КАРТА,</t>
  </si>
  <si>
    <t>SIM-43H+</t>
  </si>
  <si>
    <t>КАТЕГОРИЯ ПРОДУКТА: ВЧ-УСИЛИТЕЛЬ, ROHS: ПОДРОБНОСТИ, ТИП КРЕПЛЕНИЯ: СМД/СМТ, УПАКОВКА/КОРОБКА: МЦЛП-8, ТИП: МАЛОШУМЯЩИЕ УСИЛИТЕЛИ, ТЕХНОЛОГИИ: И, РАБОЧАЯ ЧАСТОТА: ОТ 50 МГЦ ДО 6 ГГЦ, P1DB — ТОЧКА СЖАТИЯ: 22,1 ДБМ, УКРЕПЛЕНИЕ: 5,8 ДБ, РАБОЧЕЕ НАПРЯЖЕНИЕ ПИТАНИЯ: 5 V, NF - ФОРМА ШУМА: 2,4 ДБ, OIP3 - ПЕРЕХВАТ ТРЕТЬЕГО ПОРЯДКА: 37,2 ДБМ, РАБОЧИЙ ИСТОЧНИК ПИТАНИЯ: 60 МА, МИНИМАЛЬНАЯ РАБОЧАЯ ТЕМПЕРАТУРА: - 40 С, МАКСИМАЛЬНАЯ РАБОЧАЯ ТЕМПЕРАТУРА: +85 С, РЯД: ПМА, ВХОД ПОТЕРИ ОТРАЖЕНИЯ: 7 ДБ, КОЛИЧЕСТВО КАНАЛОВ: 1 КАНАЛ, PD - ПОТЕРИ МОЩНОСТИ: 500 МВТ, ТИП ПРОДУКТА: ВЧ-УСИЛИТЕЛЬ, КОЛИЧЕСТВО В УПАКОВКЕ НА УСЛОВИЯХ ФРАНКО-ЗАВОД: 2000, ПОДКАТЕГОРИЯ: БЕСПРОВОДНЫЕ И РАДИОЧАСТОТНЫЕ ИНТЕГРАЛЬНЫЕ СХЕМЫ, ТЕСТОВАЯ ЧАСТОТА: 6 ГГЦ</t>
  </si>
  <si>
    <t>PMA-5456+</t>
  </si>
  <si>
    <t>МИКРОСХЕМА РЧ МОДУЛЯТОР,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</si>
  <si>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МОДУЛЯТОР/ДЕМОДУЛЯТОР, ROHS: ПОДРОБНОСТИ, ТИП: МОДУЛЯТОР, ФОРМАТ МОДУЛЯЦИИ: КВАДРАТУРА, МАКСИМАЛЬНАЯ ЧАСТОТА: 6 ГГЦ, МИНИМАЛЬНАЯ ЧАСТОТА: 400 МГЦ, ВЫХОДНАЯ МОЩНОСТЬ: 160 МДБМ, РАБОЧЕЕ НАПРЯЖЕНИЕ ПИТАНИЯ: 5.25 V, РАБОЧИЙ ИСТОЧНИК ПИТАНИЯ: 203 МА, ТЕХНОЛОГИИ: И, МИНИМАЛЬНАЯ РАБОЧАЯ ТЕМПЕРАТУРА: - 40 С, МАКСИМАЛЬНАЯ РАБОЧАЯ ТЕМПЕРАТУРА: +85 С, ТИП КРЕПЛЕНИЯ: СМД/СМТ, УПАКОВКА/КОРОБКА: ЛФЦСП-24, МАРКА: АНАЛОГОВЫЕ УСТРОЙСТВА, КОМПЛЕКТ ДЛЯ РАЗРАБОТКИ: АДЛ5375-15-ЭВАЛЬЗ, ЧУВСТВИТЕЛЕН К ВЛАГЕ: ДА, PD - ПОТЕРИ МОЩНОСТИ: 1,2 ВТ, ТИП ПРОДУКТА: МОДУЛЯТОР/ДЕМОДУЛЯТОР, РЯД: АДЛ5375, КОЛИЧЕСТВО В УПАКОВКЕ НА УСЛОВИЯХ ФРАНКО-ЗАВОД: 1500, ПОДКАТЕГОРИЯ: БЕСПРОВОДНЫЕ И РАДИОЧАСТОТНЫЕ ИНТЕГРАЛЬНЫЕ СХЕМЫ,</t>
  </si>
  <si>
    <t>ADL5375-15ACPZ-R7</t>
  </si>
  <si>
    <t>КАТЕГОРИЯ ПРОДУКТА: ВЫСОКОПРОИЗВОДИТЕЛЬНЫЙ ДРАЙВЕР АЦП ДИФФЕРЕНЦИАЛЬНЫХ УСИЛИТЕЛЕЙ. ОСОБЕННОСТИ: МОЩНОСТЬ ВЫХОДНОГО ПРИВОДА: 15 НАГРУЗОК LSTTL; ВЫХОДЫ НАПРЯМУЮ ВЗАИМОДЕЙСТВУЮТ С CMOS, NMOS И TTL; ДИАПАЗОН РАБОЧИХ НАПРЯЖЕНИЙ: ОТ 2,0 ДО 6,0 В; НИЗКИЙ ВХОДНОЙ ТОК: 1,0 А; ПРОИЗВОДИТЕЛЬНОСТЬ ESD: HBM 2000 В; МОДЕЛЬ МАШИНЫ 200 В; СЛОЖНОСТЬ ЧИПА: 136 ПОЛЕВЫХ ТРАНЗИСТОРОВ ИЛИ 34 ЭКВИВАЛЕНТНЫХ ЭЛЕМЕНТА. ЭТО УСТРОЙСТВО НЕ СОДЕРЖИТ PB. НАПРЯЖЕНИЕ ПИТАНИЯ ПОСТОЯННОГО ТОКА VCC (УКАЗАНО В GND) – ОТ 0,5 ДО + 7,0 В; ВХОДНОЕ НАПРЯЖЕНИЕ ПОСТОЯННОГО ТОКА VIN (УКАЗАНО В GND) – ОТ 0,5 ДО VCC + 0,5 В; ВЫХОДНОЕ НАПРЯЖЕНИЕ ПОСТОЯННОГО ТОКА VOUT (УКАЗАНО В GND) – ОТ 0,5 ДО VCC + 0,5 В; ВХОДНОЙ ТОК IIN ПОСТОЯННОГО ТОКА, НА ВЫВОД ±20 МА; ВХОДНОЙ ВЫХОДНОЙ ТОК ПОСТОЯННОГО ТОКА, НА ВЫВОД ±35 МА; ТОК ПИТАНИЯ ICC ПОСТОЯННОГО ТОКА, КОНТАКТЫ VCC И GND ±75 МА; РАССЕИВАЕМАЯ МОЩНОСТЬ PD В НЕПОДВИЖНОМ ВОЗДУХЕ, ПАКЕТ TSSOP† 450 МВТ; ТЕМПЕРАТУРА ХРАНЕНИЯ TSTG – ОТ 65 ДО +150 C; ТЕМПЕРАТУРА СВИНЦА TL, 1 ММ ОТ КОРПУСА В ТЕЧЕНИЕ 10 СЕКУНД; (УПАКОВКА TSSOP) 260 C</t>
  </si>
  <si>
    <t>ADA4937-1YCPZ</t>
  </si>
  <si>
    <t>МИНИАТЮРНЫЙ ЭЛЕКТРОННЫЙ КОМПОНЕНТ: МИКРОСХЕМА ИНТЕГРАЛЬНАЯ МОНОЛИТНАЯ - ЛОГИЧЕСКИЕ ИС - ТРАНСЛЯЦИИ (УРОВНИ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</si>
  <si>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БУФЕР ЧАСОВ, ROHS: ПОДРОБНОСТИ, РЯД: MC100LVEP11, КОЛИЧЕСТВО ВЫХОДОВ: 2 ВЫХОДА, МАКСИМАЛЬНАЯ ВХОДНАЯ ЧАСТОТА: 3 ГГЦ, НАПРЯЖЕНИЕ ПИТАНИЯ - МАКС.: 3,8 В, НАПРЯЖЕНИЕ ПИТАНИЯ - МИН.: 2375 В, ЗАДЕРЖКА РАСПРОСТРАНЕНИЯ - МАКС.: 0,31 НС, МИНИМАЛЬНАЯ РАБОЧАЯ ТЕМПЕРАТУРА: - 40 С, МАКСИМАЛЬНАЯ РАБОЧАЯ ТЕМПЕРАТУРА: +85 °С, ТИП МОНТАЖА: СМД/СМТ, УПАКОВКА/КОРОБКА: ЦСОП-8, МАРКА: ОНСЕМИ, ВЫСОТА: 0,95 ММ, ДЛИНА: 3,1 ММ, ЧУВСТВИТЕЛЕН К ВЛАГЕ: ДА, ПРОДУКТ: РАЗВЕТВЛЕННЫЕ БУФЕРЫ, ТИП ПРОДУКТА: БУФЕРЫ ЧАСОВ, КОЛИЧЕСТВО В УПАКОВКЕ НА УСЛОВИЯХ ФРАНКО-ЗАВОД: 2500, ПОДКАТЕГОРИЯ: ИС ЧАСОВ И ТАЙМЕРОВ, ШИРИНА: 3,1 ММ, ЕДИНИЦА ИЗМЕРЕНИЯ: 158 МГ,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0,8 ММ,</t>
  </si>
  <si>
    <t>MC100LVEP11DTR2G</t>
  </si>
  <si>
    <t>КАТЕГОРИЯ ПРОДУКТА: ЛОГИЧЕСКИЕ ЭЛЕМЕНТЫ; ПРОДУКТ: SINGLE-FUNCTION GATE; ЛОГИЧЕСКАЯ ФУНКЦИЯ: NOR; СЕМЕЙСТВО ЛОГИЧЕСКИХ ЭЛЕМЕНТОВ: NC7SV; КОЛИЧЕСТВО ВЕНТИЛЕЙ: 1 GATE; КОЛИЧЕСТВО ВХОДНЫХ ЛИНИЙ: 2 INPUT; КОЛИЧЕСТВО ВЫХОДНЫХ ЛИНИЙ: 1 OUTPUT; ВЫХОДНОЙ ТОК ВЫСОКОГО УРОВНЯ: - 32 MA; ВЫХОДНОЙ ТОК НИЗКОГО УРОВНЯ: 32 MA; ВРЕМЯ ЗАДЕРЖКИ РАСПРОСТРАНЕНИЯ: 5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SC-70; УПАКОВКА: REEL; УПАКОВКА: CUT TAPE; УПАКОВКА: MOUSEREEL; ФУНКЦИЯ: GATE; ВЫСОТА: 1 MM; ДЛИНА: 2 MM; ТИП ЛОГИКИ: 2-INPUT NOR; РАБОЧЕЕ НАПРЯЖЕНИЕ ПИТАНИЯ: 1.8 V, 2.5 V, 3.3 V, 5 V; СЕРИЯ: NC7SZ02; РАЗМЕР ФАБРИЧНОЙ УПАКОВКИ:РАЗМЕР ФАБРИЧНОЙ УПАКОВКИ: 3000; КОММЕРЧЕСКОЕ ОБОЗНАЧЕНИЕ: TINYLOGIC; ШИРИНА: 1.25 MM; ДРУГИЕ НАЗВАНИЯ ТОВАРА №: NC7SZ02P5X_NL; ВЕС ИЗДЕЛИЯ: 23 G</t>
  </si>
  <si>
    <t>NC7SZ02P5X</t>
  </si>
  <si>
    <t>КАТЕГОРИЯ ПРОДУКТА: ПРЕОБРАЗОВАНИЕ СИГНАЛА, ROHS: ПОДРОБНОСТИ, ТИП ПРОДУКТА: ПРЕОБРАЗОВАНИЕ СИГНАЛА, ПРОДУКТ: ПОЛОСОВЫЕ ФИЛЬТРЫ, ЧАСТОТА: ОТ 80 КГЦ ДО 200 МГЦ, ДИАПАЗОН ЧАСТОТ: ОТ 80 КГЦ ДО 200 МГЦ, ПРОПУСКНАЯ СПОСОБНОСТЬ: ОТ 80 КГЦ ДО 200 МГЦ, ИМПЕДАНС: 50 ОМ, ТИП ЗАЖИМА: СМД/СМТ, УПАКОВКА/КОРОБКА: КК81, МИНИМАЛЬНАЯ РАБОЧАЯ ТЕМПЕРАТУРА: - 20С, МАКСИМАЛЬНАЯ РАБОЧАЯ ТЕМПЕРАТУРА: +85 °С, РЯД: Т1, КОЛИЧЕСТВО В УПАКОВКЕ НА УСЛОВИЯХ ФРАНКО-ЗАВОД: 900, ПОДКАТЕГОРИЯ: ФИЛЬТРЫ, ПРОДУКТ: РАЗВЕТВЛЕННЫЕ БУФЕРЫ, ТИП ПРОДУКТА: БУФЕРЫ ЧАСОВ, КОЛИЧЕСТВО В УПАКОВКЕ НА УСЛОВИЯХ ФРАНКО-ЗАВОД: 2500, ПОДКАТЕГОРИЯ: ИС ЧАСОВ И ТАЙМЕРОВ, ШИРИНА: 3,1 ММ,</t>
  </si>
  <si>
    <t>T1-1T-KK81+</t>
  </si>
  <si>
    <t>КАТЕГОРИЯ ПРОДУКТА: БУФЕРЫ И ЛИНЕЙНЫЕ АППАРАТНЫЕ ДРАЙВЕРЫ, КОЛИЧЕСТВО ВХОДНЫХ ЛИНИЙ: 2 INPUT, КОЛИЧЕСТВО ВЫХОДНЫХ ЛИНИЙ: 2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SOT-23-6, УПАКОВКА: REEL, УПАКОВКА: CUT TAPE, УПАКОВКА: MOUSEREEL, ФУНКЦИЯ: BUFFER/DRIVER, ВЫСОТА: 1.15 MM, ТИП ВХОДНОГО СИГНАЛА: SINGLE-ENDED, ДЛИНА: 2.9 MM, СЕМЕЙСТВО ЛОГИЧЕСКИХ ЭЛЕМЕНТОВ: LVC, ТИП ЛОГИКИ: TRUE, КОЛИЧЕСТВО КАНАЛОВ: 2, РАБОЧЕЕ НАПРЯЖЕНИЕ ПИТАНИЯ: 1.8 V, ДИАПАЗОН РАБОЧИХ ТЕМПЕРАТУР: - 40 C TO + 125 C, ТИП ВЫХОДА: OPEN DRAIN, ВРЕМЯ ЗАДЕРЖКИ РАСПРОСТРАНЕНИЯ: 3.7 NS AT 3.3 V, 2.9 NS AT 5 V, СЕРИЯ: SN74LVC2G07, 3000 , НАПРЯЖЕНИЕ ПИТАНИЯ - МАКС.: 10 UA, ТЕХНОЛОГИЯ: CMOS, ШИРИНА: 1.6 MM, ВЕС ИЗДЕЛИЯ: 41 MG</t>
  </si>
  <si>
    <t>SN74LVC2G07DBVR</t>
  </si>
  <si>
    <t>МИКРОСХЕМА АНАЛОГОВЫЙ КОМПАРАТОР,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</si>
  <si>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АНАЛОГОВЫЕ КОМПАРАТОРЫ; ВИД МОНТАЖА: SMD/SMT; УПАКОВКА / БЛОК: UMAX-8; КОЛИЧЕСТВО КАНАЛОВ: 1 CHANNEL; ТИП ВЫХОДА: PUSH-PULL; ВРЕМЯ ОТКЛИКА: 4.5 NS; ТИП КОМПАРАТОРА: GENERAL PURPOSE WITH LATCH; НАПРЯЖЕНИЕ ПИТАНИЯ - МИН.: 2.7 V; НАПРЯЖЕНИЕ ПИТАНИЯ - МАКС.: 5.5 V; РАБОЧИЙ ТОК ИСТОЧНИКА ПИТАНИЯ: 11 MA; ВЫХОДНОЙ ТОК НА КАНАЛ: 4 MA; VOS - ВХОДНОЕ НАПРЯЖЕНИЕ СМЕЩЕНИЯ НУЛЯ: 1.5 MV; IB - ВХОДНОЙ ТОК СМЕЩЕНИЯ: 15 UA; МИНИМАЛЬНАЯ РАБОЧАЯ ТЕМПЕРАТУРА: - 40 C; МАКСИМАЛЬНАЯ РАБОЧАЯ ТЕМПЕРАТУРА: + 85 C; СЕРИЯ: MAX961; УПАКОВКА: TUBE; ТОРГОВАЯ МАРКА: MAXIM INTEGRATED; GBP - ПРОИЗВЕДЕНИЕ КОЭФФИЦИЕНТА УСИЛЕНИЯ НА ШИРИНУ ПОЛОСЫ ПРОПУСКАНИЯ (FT): -; ПРОДУКТ: ANALOG COMPARATORS; ТИП ПРОДУКТА: ANALOG COMPARATORS; ВРЕМЯ ЗАДЕРЖКИ РАСПРОСТРАНЕНИЯ: 4.5 NS; РАЗМЕР ФАБРИЧНОЙ УПАКОВКИ:РАЗМЕР ФАБРИЧНОЙ УПАКОВКИ: 50; ПОДКАТЕГОРИЯ: AMPLIFIER ICS; ДРУГИЕ НАЗВАНИЯ ТОВАРА №: MAX961</t>
  </si>
  <si>
    <t>MAX961EUA+</t>
  </si>
  <si>
    <t>МИКРОСХЕМА РЧ ДЕТЕКТОР,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</si>
  <si>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ТАКТОВЫЙ СИНТЕЗАТОР/УСТРОЙСТВО ПОДАВЛЕНИЯ КОЛЕБАНИЙ, СЕРИЯ: LMK03001, КОЛИЧЕСТВО ВЫХОДОВ: 9 OUTPUT, ВЫХОДНОЙ УРОВЕНЬ: LVDS, LVPECL, МАКС. ВЫХОДНАЯ ЧАСТОТА: 2160 MHZ, УРОВЕНЬ ВХОДА: LVCMOS, LVDS, LVPECL,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WQFN-48, УПАКОВКА: REEL, УПАКОВКА: CUT TAPE, УПАКОВКА: MOUSEREEL, ОСОБЕННОСТИ: DESIGN TOOL AVAILABLE, ВЫСОТА: 0.8 MM, ДЛИНА: 7 MM, ЧУВСТВИТЕЛЬНЫЙ К ВЛАЖНОСТИ: YES, РАБОЧИЙ ТОК ИСТОЧНИКА ПИТАНИЯ: 86 MA, РАБОЧЕЕ НАПРЯЖЕНИЕ ПИТАНИЯ: 3.3 V, ШИРИНА: 7 MM, ВЕС ИЗДЕЛИЯ: 144,400 MG</t>
  </si>
  <si>
    <t>LMK03001CISQ</t>
  </si>
  <si>
    <t>КАТЕГОРИЯ ПРОДУКТА: ЭКВАЛАЙЗЕРЫ, ROHS: ПОДРОБНОСТИ, ВИД МОНТАЖА: SMD/SMT, УПАКОВКА / БЛОК: WQFN-16, ПРОДУКТ: CABLE EQUALIZERS, ДИАПАЗОН ДАННЫХ: 1.5 GB/S, РАБОЧЕЕ НАПРЯЖЕНИЕ ПИТАНИЯ: 3.3 V, РАБОЧИЙ ТОК ИСТОЧНИКА ПИТАНИЯ: 77 MA, МИНИМАЛЬНАЯ РАБОЧАЯ ТЕМПЕРАТУРА: - 40 C, МАКСИМАЛЬНАЯ РАБОЧАЯ ТЕМПЕРАТУРА: + 85 C, СЕРИЯ: DS15EA101, УПАКОВКА: REEL, УПАКОВКА: CUT TAPE, УПАКОВКА: MOUSEREEL, ТОРГОВАЯ МАРКА: TEXAS INSTRUMENTS, СРЕДСТВА РАЗРАБОТКИ: DRIVECABLE02EVK/NOPB, ЧУВСТВИТЕЛЬНЫЙ К ВЛАЖНОСТИ: YES, КОЛИЧЕСТВО ДРАЙВЕРОВ: 1 DRIVER, КОЛИЧЕСТВО ПРИЕМНИКОВ: 1 RECEIVER, ДИАПАЗОН РАБОЧИХ ТЕМПЕРАТУР: - 40 C TO + 85 C, ТИП ПРОДУКТА: EQUALIZERS, РАЗМЕР ФАБРИЧНОЙ УПАКОВКИ: 1000, ПОДКАТЕГОРИЯ: EQUALIZERS</t>
  </si>
  <si>
    <t>DS15EA101SQ/NOPB</t>
  </si>
  <si>
    <t>КАТЕГОРИЯ ПРОДУКТА: ИС ИНТЕРФЕЙСА LVDS, ROHS: ПОДРОБНОСТИ, ТИП: LVCMOS, LVTTL, BLVDS, КОЛИЧЕСТВО ДРАЙВЕРОВ: 4 DRIVER, КОЛИЧЕСТВО ПРИЕМНИКОВ: 4 RECEIVER, ДИАПАЗОН ДАННЫХ: 1.188 GB/S, ТИП ВХОДА: LVCMOS, LVTTL, BLVDS,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LQFP-80, УПАКОВКА: TRAY, ТОРГОВАЯ МАРКА: TEXAS INSTRUMENTS, СРЕДСТВА РАЗРАБОТКИ: LVDS-18B-EVK, ВЫСОТА: 1.4 MM, ВХОДНОЕ НАПРЯЖЕНИЕ, МАКС.: 100 MV, ВХОДНОЕ НАПРЯЖЕНИЕ, МИН.: - 100 MV, ДЛИНА: 12 MM, МАКСИМАЛЬНОЕ ВЫХОДНОЕ НАПРЯЖЕНИЕ: 550 MV, ЧУВСТВИТЕЛЬНЫЙ К ВЛАЖНОСТИ: YES, РАБОЧИЙ ТОК ИСТОЧНИКА ПИТАНИЯ: 320 MA, РАБОЧЕЕ НАПРЯЖЕНИЕ ПИТАНИЯ: 3.3 V, ТИП ПРОДУКТА: LVDS INTERFACE IC, СЕРИЯ: DS92LV18, РАЗМЕР ФАБРИЧНОЙ УПАКОВКИ: 119, ПОДКАТЕГОРИЯ: INTERFACE ICS, ШИРИНА: 12 MM</t>
  </si>
  <si>
    <t>DS92LV18TVV/NOPB</t>
  </si>
  <si>
    <t>ЗАПАСНЫЕ ЧАСТИ И КОМПЛЕКТУЮЩИЕ ДЛЯ ЦИФРОВЫХ КАМЕР С ЭЛЛЕКТРОННЫМИ КОМПОНЕНТАМИ, НЕ ИМЕЕТ ФУНКЦИИ ШИФРОВАНИЯ (КРИПТОГРАФИИ), НЕ ВОЕННОГО НАЗНАЧЕНИЯ.</t>
  </si>
  <si>
    <t>МОДУЛЬ АВТОФОКУСА ДЛЯ ОБЪЕКТИВОВ СИСТЕМ ВИДЕОНАБЛЮДЕНИЯ</t>
  </si>
  <si>
    <t>PT-AF06-M12</t>
  </si>
  <si>
    <t>PIEZOELECTRIC</t>
  </si>
  <si>
    <t>КАТЕГОРИЯ ПРОДУКТА: КЕРАМИЧЕСКИЕ ДИСКОВЫЕ КОНДЕНСАТОРЫ, ROHS: ПОДРОБНОСТИ, СЕРИЯ: 564R, ЁМКОСТЬ: 3300 PF, НОМИНАЛЬНОЕ НАПРЯЖЕНИЕ ПОСТОЯННОГО ТОКА: 3 KVDC, ДИЭЛЕКТРИЧЕСКИЙ: X7R, ДОПУСТИМОЕ ОТКЛОНЕНИЕ: 0,1, ШАГ ВЫВОДОВ: 9.52 MM, МИНИМАЛЬНАЯ РАБОЧАЯ ТЕМПЕРАТУРА: - 25 C, МАКСИМАЛЬНАЯ РАБОЧАЯ ТЕМПЕРАТУРА: + 105 C, ТИП ВЫВОДОВ: RADIAL, ПРОДУКТ: CERAMIC DISC CAPACITORS, УПАКОВКА: BULK, ПРИМЕНЕНИЕ: GENERAL PURPOSE, ТОРГОВАЯ МАРКА: VISHAY / CERA-MITE, ЕМКОСТЬ - НФ: 3.3 NF, ЕМКОСТЬ - МКФ: 0.0033 UF, КЛАСС: CLASS 2, КОЭФФИЦИЕНТ ЗАТУХАНИЯ, DF: 0.2, ТИП ПРОДУКТА: CERAMIC CAPACITORS, РАЗМЕР ФАБРИЧНОЙ УПАКОВКИ: 125, ПОДКАТЕГОРИЯ: CAPACITORS, ТЕМПЕРАТУРНЫЙ КОЭФФИЦИЕНТ / КОД: +/- 15 %, ТИП: LOWER VOLTAGE CERAMIC SINGLELAYER DC DISC CAPACITORS 2 KVDC TO 7.5 KVDC, НОМИНАЛЬНОЕ НАПРЯЖЕНИЕ: 3 KV</t>
  </si>
  <si>
    <t>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МНОГОСЛОЙНЫЕ КЕРАМИЧЕСКИЕ КОНДЕНСАТОРЫ ПОСТОЯННОЙ ЕМКОСТИ ДЛЯ</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</si>
  <si>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25 VDC; ДИЭЛЕКТРИЧЕСКИЙ: X7R; ДОПУСТИМОЕ ОТКЛОНЕНИЕ: 20 %;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110 MG</t>
  </si>
  <si>
    <t>GRM32ER71E226ME15L</t>
  </si>
  <si>
    <t>КАТЕГОРИЯ ПРОДУКТА: РАЗЪЕМЫ DIN 41612, ROHS: ПОДРОБНОСТИ, ПРОДУКТ: HEADERS, КОЛИЧЕСТВО ПОЗИЦИЙ: 96 POSITION, КОЛИЧЕСТВО РЯДОВ: 3 ROW, ШАГ: 2.54 MM, ТИП: TYPE C, ТИП ВЫВОДОВ: SOLDER PIN, УГОЛ МОНТАЖА: STRAIGHT, НОМИНАЛЬНЫЙ ТОК: 2 A, ПОКРЫТИЕ КОНТАКТА: GOLD, МАТЕРИАЛ КОНТАКТА: COPPER ALLOY, СЕРИЯ: DIN-SIGNAL C, УПАКОВКА: BULK, МАТЕРИАЛ КОРПУСА: THERMOPLASTIC (TP), ТИП ПРОДУКТА: DIN 41612 CONNECTORS, РЯДОВ ПОД НАГРУЗКОЙ: A + B + C, РАЗМЕР ФАБРИЧНОЙ УПАКОВКИ: 20, ПОДКАТЕГОРИЯ: BACKPLANE CONNECTORS, ДЛИНА СВОБОДНОГО КОНЦА: 3 MM, КОММЕРЧЕСКОЕ ОБОЗНАЧЕНИЕ: DIN-SIGNAL, ДРУГИЕ НАЗВАНИЯ ТОВАРА №: 09-03-196-6922 09 03 196 6922 9031966922</t>
  </si>
  <si>
    <t>КАТЕГОРИЯ ПРОДУКТА: РАЗЪЕМЫ DIN 41612, ROHS: ПОДРОБНОСТИ, ПРОДУКТ: RECEPTACLES, КОЛИЧЕСТВО ПОЗИЦИЙ: 160 POSITION, КОЛИЧЕСТВО РЯДОВ: 5 ROW, ШАГ: 2.54 MM, ТИП: HAR-BUS 64, ТИП ВЫВОДОВ: PRESS FIT, УГОЛ МОНТАЖА: STRAIGHT, НОМИНАЛЬНЫЙ ТОК: 1 A, ПОКРЫТИЕ КОНТАКТА: GOLD, МАТЕРИАЛ КОНТАКТА: COPPER ALLOY, СЕРИЯ: HAR-BUS 64, УПАКОВКА: TRAY, ТИП ПРОДУКТА: DIN 41612 CONNECTORS, РЯДОВ ПОД НАГРУЗКОЙ: Z + A + B + C + D, РАЗМЕР ФАБРИЧНОЙ УПАКОВКИ: 20, ПОДКАТЕГОРИЯ: BACKPLANE CONNECTORS, ДРУГИЕ НАЗВАНИЯ ТОВАРА №: 02-02-160-2301 02 02 160 2301 2021602301</t>
  </si>
  <si>
    <t>КАТЕГОРИЯ ПРОДУКТА: ЖЕСТКИЕ МЕТРИЧЕСКИЕ РАЗЪЕМЫ, ROHS: ПОДРОБНОСТИ, ПРОДУКТ: HEADERS, КОЛИЧЕСТВО РЯДОВ: 5 ROW, КОЛИЧЕСТВО ПОЗИЦИЙ: 154 POSITION, ТИП ВЫВОДОВ: PRESS IN, УГОЛ МОНТАЖА: STRAIGHT, ПОКРЫТИЕ КОНТАКТА: GOLD, СЕРИЯ: HAR-BUS HM, ТИП: TYPE B, МАТЕРИАЛ КОНТАКТА: COPPER ALLOY, МАТЕРИАЛ КОРПУСА: THERMOPLASTIC, ШАГ: 2 MM, ТИП ПРОДУКТА: HARD METRIC CONNECTORS, РАЗМЕР ФАБРИЧНОЙ УПАКОВКИ: 11, ПОДКАТЕГОРИЯ: BACKPLANE CONNECTORS, ДРУГИЕ НАЗВАНИЯ ТОВАРА №: 017-04-154-2203 017 04 154 2203</t>
  </si>
  <si>
    <t>17041542203</t>
  </si>
  <si>
    <t>МОДУЛЬНЫЙ РАЗЪЕМ ДЛЯ МОНТАЖА НА ПЕЧАТНУЮ ПЛАТУ</t>
  </si>
  <si>
    <t>КАТЕГОРИЯ ПРОДУКТА: МОДУЛЬНЫЕ СОЕДИНИТЕЛИ / СОЕДИНИТЕЛИ ETHERNET, ROHS: ПОДРОБНОСТИ, ПРОДУКТ: CONNECTORS, ТИП: MODULAR, КОДЫ USOC: RJ45, КОНФИГУРАЦИЯ: 1X1, КОЛИЧЕСТВО ПОЛОЖЕНИЙ / КОНТАКТОВ НА ПОРТ : 8P4C, ЭКРАНИРОВАНИЕ: SHIELDED, EMI FINGER, КАТЕГОРИЯ ПРОИЗВОДИТЕЛЬНОСТИ: CAT 6A, ВИД МОНТАЖА: BOARD LOCK, УГОЛ МОНТАЖА: RIGHT ANGLE, ТИП ВЫВОДОВ: SOLDER PIN, МИНИМАЛЬНАЯ РАБОЧАЯ ТЕМПЕРАТУРА: 0 C, МАКСИМАЛЬНАЯ РАБОЧАЯ ТЕМПЕРАТУРА: + 70 C, ЦВЕТ: BLACK, СЕРИЯ: JT7, УПАКОВКА: TRAY, ПРИМЕНЕНИЕ: 10G BASE-T POE 90 W, ТОРГОВАЯ МАРКА: PULSE ELECTRONICS, КОЛИЧЕСТВО ПОРТОВ: 1 PORT, ТИП ПРОДУКТА: MODULAR CONNECTORS / ETHERNET CONNECTORS, РАЗМЕР ФАБРИЧНОЙ УПАКОВКИ: 50, ПОДКАТЕГОРИЯ: MODULAR CONNECTORS / ETHERNET CONNECTORS</t>
  </si>
  <si>
    <t>JT7-1119NL</t>
  </si>
  <si>
    <t>КАТЕГОРИЯ ПРОДУКТА: ЦИЛИНДРИЧЕСКИЕ МЕТРИЧЕСКИЕ РАЗЪЕМЫ, ROHS: ПОДРОБНОСТИ, ТИП ПРОДУКТА: CIRCULAR METRIC CONNECTORS, КОЛИЧЕСТВО КОНТАКТОВ: 8 CONTACT, РАЗМЕР РЕЗЬБЫ: M12, ТИП ВЫВОДОВ: IDC, КОДИРОВАНИЕ: A CODED, НОМИНАЛЬНЫЙ ТОК: 1.75 A, НОМИНАЛЬНОЕ НАПРЯЖЕНИЕ: 30 VAC, 30 VDC, ПАРАМЕТРЫ IP: IP67, ТОРГОВАЯ МАРКА: PHOENIX CONTACT, ДИАМЕТР КАБЕЛЯ: 4 MM TO 8 MM, ТИП КОНТАКТА: PIN (MALE), ПОКРЫТИЕ КОНТАКТА: GOLD, МАТЕРИАЛ КОРПУСА: ZINC, ТИП ВСТАВКИ/КОНТАКТА: PIN, МЕХАНИЗМ БЛОКИРОВКИ: SCREW LOCKING, ВИД МОНТАЖА: FIELD ATTACHABLE-INSTALLABLE, ПРОДУКТ: CONNECTORS, ФОРМА ОБОЛОЧКИ: PLUG, РАЗМЕР ФАБРИЧНОЙ УПАКОВКИ: 1, ПОДКАТЕГОРИЯ: CIRCULAR CONNECTORS, КОММЕРЧЕСКОЕ ОБОЗНАЧЕНИЕ: PLUSCON FIELD, ТИП: STRAIGHT, ДРУГИЕ НАЗВАНИЯ ТОВАРА №: SACC-M12MS-8Q_SH SACCM12MS8QSH</t>
  </si>
  <si>
    <t>SACC-M12MS-8Q SH (1543236)</t>
  </si>
  <si>
    <t>ПРЕОБРАЗОВАТЕЛЬ ПОСТОЯННОГО ТОКА В ПОСТОЯННЫЙ., ПРЕОБРАЗОВАТЕЛЬ ПОСТОЯННОГО ТОКА В ПОСТОЯННЫЙ</t>
  </si>
  <si>
    <t>КАТЕГОРИЯ ПРОДУКТА: НЕИЗОЛИРОВАННЫЕ ПРЕОБРАЗОВАТЕЛИ ПОСТОЯННОГО ТОКА В ПОСТОЯННЫЙ, ROHS: ПОДРОБНОСТИ, ТИП КРЕПЛЕНИЯ: СКВОЗНОЕ ОТВЕРСТИЕ, ПРОДУКТ: НЕИЗОЛИРОВАННЫЙ/POL, КОЛИЧЕСТВО ВЫХОДОВ: 1 ВЫХОД, ВЫХОДНАЯ МОЩНОСТЬ: -, ВХОДНОЕ НАПРЯЖЕНИЕ, МИН.: 4,6 В, ВХОДНОЕ НАПРЯЖЕНИЕ, МАКС.: 36 В, ВЫХОДНОЕ НАПРЯЖЕНИЕ-КАНАЛ 1: 2,5 В, КАНАЛ ВЫХОДНОГО ТОКА 1: 1 А, ВЫХОДНОЕ НАПРЯЖЕНИЕ-КАНАЛ 2: -, КАНАЛ ВЫХОДНОГО ТОКА 2: -, МИНИМАЛЬНАЯ РАБОЧАЯ ТЕМПЕРАТУРА: - 40 С, МАКСИМАЛЬНАЯ РАБОЧАЯ ТЕМПЕРАТУРА: +85 °С, ДЛИНА: 11,7 ММ, ШИРИНА: 7,55 ММ, ВЫСОТА: 10,1 ММ, РАЗМЕРЫ: 7,55 ММ Х 10,1 ММ Х 11,7 ММ, ПРОМЫШЛЕННОСТЬ: ПРОМЫШЛЕННЫЙ, УПАКОВКА/КОРОБКА: СИП-3, УПАКОВКА: ТРУБКА, ТИП ПРОДУКТА: НЕИЗОЛИРОВАННЫЕ ПРЕОБРАЗОВАТЕЛИ ПОСТОЯННОГО ТОКА В ПОСТОЯННЫЙ, РЯД: ТСР 1, КОЛИЧЕСТВО В УПАКОВКЕ НА УСЛОВИЯХ ФРАНКО-ЗАВОД: 10, ПОДКАТЕГОРИЯ: ПРЕОБРАЗОВАТЕЛЬ ПОСТОЯННОГО ТОКА В ПОСТОЯННЫЙ,</t>
  </si>
  <si>
    <t>TSR 1-2425</t>
  </si>
  <si>
    <t>КАТЕГОРИЯ ПРОДУКТА: ПРЕОБРАЗОВАТЕЛИ ПОСТОЯННОГО ТОКА В ПОСТОЯННЫЙ С ИЗОЛЯЦИЕЙ, ВИД МОНТАЖА: THROUGH HOLE, КОЛИЧЕСТВО ВЫХОДОВ: 1 OUTPUT, ВЫХОДНАЯ МОЩНОСТЬ: 32 W, ВХОДНОЕ НАПРЯЖЕНИЕ, МИН.: 15.5 V, ВХОДНОЕ НАПРЯЖЕНИЕ, МАКС.: 40 V, ВЫХОДНОЕ НАПРЯЖЕНИЕ-КАНАЛ 1: 12 V, ВЫХОДНОЙ ТОК-КАНАЛ 1: 2.7 A, НАПРЯЖЕНИЕ ИЗОЛЯЦИИ: 1.5 KV, МИНИМАЛЬНАЯ РАБОЧАЯ ТЕМПЕРАТУРА: - 40 C, МАКСИМАЛЬНАЯ РАБОЧАЯ ТЕМПЕРАТУРА: + 100 C, ДЛИНА: 58 MM, ШИРИНА: 46 MM, ВЫСОТА: 9.7 MM, ОТРАСЛЬ ПРОМЫШЛЕННОСТИ: INDUSTRIAL, ПРОДУКТ: ISOLATED, СЕРИЯ: MTC05-30, , ВХОДНОЕ НАПРЯЖЕНИЕ: 10 V TO 50 V,</t>
  </si>
  <si>
    <t>MTC3028S12</t>
  </si>
  <si>
    <t>XP POWER</t>
  </si>
  <si>
    <t>КАТЕГОРИЯ ПРОДУКТА: НЕИЗОЛИРОВАННЫЕ ПРЕОБРАЗОВАТЕЛИ ПОСТОЯННОГО ТОКА В ПОСТОЯННЫЙ, ROHS: ПОДРОБНОСТИ, ТИП КРЕПЛЕНИЯ: СКВОЗНОЕ ОТВЕРСТИЕ, ПРОДУКТ: НЕИЗОЛИРОВАННЫЙ/POL, КОЛИЧЕСТВО ВЫХОДОВ: 1 ВЫХОД, ВЫХОДНАЯ МОЩНОСТЬ: -, ВХОДНОЕ НАПРЯЖЕНИЕ, МИН.: 4,6 В, ВХОДНОЕ НАПРЯЖЕНИЕ, МАКС.: 36 В, ВЫХОДНОЕ НАПРЯЖЕНИЕ-КАНАЛ 1: 2,5 В, КАНАЛ ВЫХОДНОГО ТОКА 1: 1 А, ВЫХОДНОЕ НАПРЯЖЕНИЕ-КАНАЛ 2: -, КАНАЛ ВЫХОДНОГО ТОКА 2: -, МИНИМАЛЬНАЯ РАБОЧАЯ ТЕМПЕРАТУРА: - 40 С, МАКСИМАЛЬНАЯ РАБОЧАЯ ТЕМПЕРАТУРА: +85 °С, ДЛИНА: 11,7 ММ, ШИРИНА: 7,55 ММ, ВЫСОТА: 10,1 ММ, РАЗМЕРЫ: 7,55 ММ Х 10,1 ММ Х 11,7 ММ, ПРОМЫШЛЕННОСТЬ: ПРОМЫШЛЕННЫЙ, УПАКОВКА/КОРОБКА: СИП-3, УПАКОВКА: ТРУБКА, ТИП ПРОДУКТА: НЕИЗОЛИРОВАННЫЕ ПРЕОБРАЗОВАТЕЛИ ПОСТОЯННОГО ТОКА В ПОСТОЯННЫЙ, РЯД: ТСР 1, ПОДКАТЕГОРИЯ: ПРЕОБРАЗОВАТЕЛЬ ПОСТОЯННОГО ТОКА В ПОСТОЯННЫЙ,</t>
  </si>
  <si>
    <t>TSR 1-2415</t>
  </si>
  <si>
    <t>ПРЕОБРАЗОВАТЕЛЬ ПОСТОЯННОГО ТОКА В ПОСТОЯННЫЙ.</t>
  </si>
  <si>
    <t>КАТЕГОРИЯ ПРОДУКТА: ИЗОЛИРОВАННЫЕ ПРЕОБРАЗОВАТЕЛИ ПОСТОЯННОГО ТОКА В ПОСТОЯННЫЙ — СКВОЗНОЕ ОТВЕРСТИЕ, ROHS: ПОДРОБНОСТИ, ТИП КРЕПЛЕНИЯ: СКВОЗНОЕ ОТВЕРСТИЕ, КОЛИЧЕСТВО ВЫХОДОВ: 4 ВЫХОДА, ВЫХОДНАЯ МОЩНОСТЬ: 35 ВТ, ВХОДНОЕ НАПРЯЖЕНИЕ, МИН.: 9 В, ВХОДНОЕ НАПРЯЖЕНИЕ, МАКС.: 36 В, ВЫХОДНОЕ НАПРЯЖЕНИЕ-КАНАЛ 1: 12 В, КАНАЛ ВЫХОДНОГО ТОКА 1: 650 МА, ВЫХОДНОЕ НАПРЯЖЕНИЕ-КАНАЛ 2: 12 В, КАНАЛ ВЫХОДНОГО ТОКА 2: 650 МА, ДЛИНА: 72,9 ММ, ШИРИНА: 47,8 ММ, ВЫСОТА: 8,89 ММ, ПРОДУКТ: ИЗОЛИРОВАННЫЙ, РЯД: IMX35, ВХОДНОЕ НАПРЯЖЕНИЕ: ОТ 9В ДО 36В, КАНАЛ ВЫХОДНОГО ТОКА 3: 650 МА, ВЫХОДНОЕ НАПРЯЖЕНИЕ-КАНАЛ 3: 12 В, ТИП ПРОДУКТА: ИЗОЛИРОВАННЫЕ ПРЕОБРАЗОВАТЕЛИ ПОСТОЯННОГО ТОКА В ПОСТОЯННЫЙ, КОЛИЧЕСТВО В УПАКОВКЕ НА УСЛОВИЯХ ФРАНКО-ЗАВОД: 12, ПОДКАТЕГОРИЯ: ПРЕОБРАЗОВАТЕЛЬ ПОСТОЯННОГО ТОКА В ПОСТОЯННЫЙ,</t>
  </si>
  <si>
    <t>SK</t>
  </si>
  <si>
    <t>СЛОВАКИЯ</t>
  </si>
  <si>
    <t>20IMX35D12D12-8G</t>
  </si>
  <si>
    <t>BEL POWER</t>
  </si>
  <si>
    <t>КАТЕГОРИЯ ПРОДУКТА: СПЕЦИАЛЬНЫЕ КЕРАМИЧЕСКИЕ КОНДЕНСАТОРЫ, ROHS: ПОДРОБНОСТИ, РЯД: ККИ, ПРОДУКТ: МНОГОСЛОЙНЫЕ КОНДЕНСАТОРЫ, ТИП ЗАЖИМА: МЕТАЛЛИЧЕСКАЯ РАМА, НОМИНАЛЬНОЕ НАПРЯЖЕНИЕ ПЕРЕМЕННОГО ТОКА: -, НОМИНАЛЬНОЕ НАПРЯЖЕНИЕ ПОСТОЯННОГО ТОКА: 100 В ПОСТОЯННОГО ТОКА, ЕМКОСТЬ: 10 МКФ, ДИЭЛЕКТРИК: X7S, ТОЛЕРАНТНОСТЬ: 0,2, МИНИМАЛЬНАЯ РАБОЧАЯ ТЕМПЕРАТУРА: - 55 С, МАКСИМАЛЬНАЯ РАБОЧАЯ ТЕМПЕРАТУРА: + 125 С, ДЛИНА: 6 ММ, СОРТ: КЛАСС 2, ВЫСОТА: 3,35 ММ, ТИП ПРОДУКТА: КЕРАМИЧЕСКИЕ КОНДЕНСАТОРЫ, КОЛИЧЕСТВО В УПАКОВКЕ НА УСЛОВИЯХ ФРАНКО-ЗАВОД: 1000, ПОДКАТЕГОРИЯ: КОНДЕНСАТОРЫ, ТИП: ОДНОТИПНЫЕ MLCC MEGA CAP, ШИРИНА: 5 ММ,</t>
  </si>
  <si>
    <t>CKG57KX7S2A106M335JH</t>
  </si>
  <si>
    <t>КАТЕГОРИЯ ПРОДУКТА: МНОГОСЛОЙНЫЕ КЕРАМИЧЕСКИЕ КОНДЕНСАТОРЫ MLCC - SMD/SMT, ROHS: ПОДРОБНОСТИ, ЕМКОСТЬ: 1000ПФ, НОМИНАЛЬНОЕ НАПРЯЖЕНИЕ ПОСТОЯННОГО ТОКА: 100 В ПОСТОЯННОГО ТОКА, ДИЭЛЕКТРИК: X7R, ТОЛЕРАНТНОСТЬ: 0,1, КОД КОРПУСА - В: 805, КОД КОРПУСА - ММ: 2012, МИНИМАЛЬНАЯ РАБОЧАЯ ТЕМПЕРАТУРА: - 55 С, МАКСИМАЛЬНАЯ РАБОЧАЯ ТЕМПЕРАТУРА: + 125 С, ПРОДУКТ: MLCC ОБЩЕГО ТИПА, ТИП ЗАЖИМА: СМД/СМТ, ЗАКРЫТИЕ: СТАНДАРТ, РЯД: MLCC X7R, ЭЛЕКТРИЧЕСКАЯ ЕМКОСТЬ - НФ: 1 НФ, ЭЛЕКТРИЧЕСКАЯ ЕМКОСТЬ - МКФ: 0,001 МКФ, СОРТ: КЛАСС 2, ДЛИНА: 2,01 ММ, УПАКОВКА/КОРОБКА: 0805 (МЕТРИКА 2012 Г.), ТИП ПРОДУКТА: КЕРАМИЧЕСКИЕ КОНДЕНСАТОРЫ, КОЛИЧЕСТВО В УПАКОВКЕ НА УСЛОВИЯХ ФРАНКО-ЗАВОД: 4000, ПОДКАТЕГОРИЯ: КОНДЕНСАТОРЫ, ТИП: ДИЭЛЕКТРИЧЕСКИЙ КЕРАМИЧЕСКИЙ КОНДЕНСАТОР ОБЩЕГО НАЗНАЧЕНИЯ, НОМИНАЛЬНОЕ НАПРЯЖЕНИЕ ПЕРЕМЕННОГО ТОКА: -, ШИРИНА: 1,25 ММ,</t>
  </si>
  <si>
    <t>08051C102KAT2A</t>
  </si>
  <si>
    <t>РЕЗИСТОР ТОНКОПЛЕНОЧНЫЙ ДЛЯ ПОВЕРХНОСТНОГО МОНТАЖА, ТОЛСТОПЛЕНОЧНЫЙ РЕЗИСТОР ПОВЕРХНОСТНОГО МОНТАЖА, МЕТАЛЛОПЛЕНОЧНЫЙ РЕЗИСТОР, РЕЗИСТОР ТОЛСТОПЛЕНОЧНЫЙ ДЛЯ ПОВЕРХНОСТНОГО МОНТАЖА, РЕЗИСТОР ТОЛСТОПЛЕНОЧНЫЙ ДЛЯ ПОВЕРХНОСТНОГО МОНТАЖА АРТ:,</t>
  </si>
  <si>
    <t>КАТЕГОРИЯ ПРОДУКТА: ТОЛСТОПЛЕНОЧНЫЕ РЕЗИСТОРЫ — ДЛЯ ПОВЕРХНОСТНОГО МОНТАЖА, ROHS: ПОДРОБНОСТИ, РЯД: RC, СОПРОТИВЛЕНИЕ: 2,15 МОМ, НОМИНАЛЬНАЯ МОЩНОСТЬ: 125 МВТ (1/8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ВЫСОКАЯ НАДЕЖНОСТЬ, ФУНКЦИИ: -, ВЫСОТА: 0,5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t>
  </si>
  <si>
    <t>RC0805FR-072M15L</t>
  </si>
  <si>
    <t>КОНТАКТОР МАГНИТНЫЙ НА НАПРЯЖЕНИЕ БОЛЕЕ 60 В.</t>
  </si>
  <si>
    <t>КАТЕГОРИЯ ПРОДУКТА: КОНТАКТОРЫ - ЭЛЕКТРОМЕХАНИЧЕСКИЕ, КОНТАКТНАЯ ФОРМА РЕЛЕ: 1 ФОРМА А (СПСТ-НО), НАПРЯЖЕНИЕ КАТУШКИ: 24 В ПОСТОЯННОГО ТОКА, НОМИНАЛЬНЫЙ КОНТАКТНЫЙ ТОК: 300А, ТИП КАТУШКИ: ДВОЙНОЙ, НАПРЯЖЕНИЕ ПЕРЕКЛЮЧЕНИЯ: 1КВ ПОСТОЯННОГО ТОКА, ТОК КАТУШКИ: 166,7 МА, СОПРОТИВЛЕНИЕ КАТУШКИ: 144 ОМ, ЗАЖИМ КАТУШКИ: ПРОВОДА, ВИНТ, МАКСИМАЛЬНАЯ РАБОЧАЯ ТЕМПЕРАТУРА: +85 °С, МИНИМАЛЬНАЯ РАБОЧАЯ ТЕМПЕРАТУРА: - 40 С, ТИП КРЕПЛЕНИЯ: ШАССИMOUNT, ТИП ПРОДУКТА: ЭЛЕКТРОМЕХАНИЧЕСКИЕ КОНТАКТОРЫ, ПОДКАТЕГОРИЯ: КОНТАКТОРЫ, ВСТАВИТЬ КОНФИГУРАЦИЮ: Е09, ТИП ПРОДУКТА: СОЕДИНИТЕЛИ D-SUB — СТАНДАРТНАЯ ПЛОТНОСТЬ, ПОДКАТЕГОРИЯ: РАЗЪЕМЫ D-SUB,</t>
  </si>
  <si>
    <t>B88269X2280C11</t>
  </si>
  <si>
    <t>КАТЕГОРИЯ ПРОДУКТА: РЧ СОЕДИНИТЕЛИ / КОАКСИАЛЬНЫЕ СОЕДИНИТЕЛИ, ПРОДУКТ: СОЕДИНИТЕЛИ, ТИП СОЕДИНЕНИЯ: ДЖЕК, ИМПЕДАНС: 50 ОМ, МАКСИМАЛЬНАЯ ЧАСТОТА: 18 ГГЦ, СБОРКА: ПРИПОЙ, ВЫРАВНИВАНИЕ: ПРЯМОЙ, ПОЛЯРНОСТЬ: ОБЕСПЕЧИТЬ РЕГРЕСС, ТИП КРЕПЛЕНИЯ: СМД/СМТ, ТИП ПРОДУКТА: РЧ СОЕДИНИТЕЛИ / КОАКСИАЛЬНЫЕ СОЕДИНИТЕЛИ,ПОДКАТЕГОРИЯ: ВЧ МЕЖСОЕДИНЕНИЯ</t>
  </si>
  <si>
    <t>BU-1420761811</t>
  </si>
  <si>
    <t>MUELLER</t>
  </si>
  <si>
    <t>КАТЕГОРИЯ ПРОДУКТА: ВЧ ШТЕКЕРЫ/КОАКСИАЛЬНЫЕ ШТЕКЕРЫ, ROHS: ПОДРОБНОСТИ, ПРОДУКТ: СОЕДИНИТЕЛИ, RF-ПАХНЕТ: СМА, ПОЛ: ШТЕКЕР (ШТЫРЬ), ИМПЕДАНС: 50 ОМ, МАКСИМАЛЬНАЯ ЧАСТОТА: 18 ГГЦ, ТИП КЛЕММЫ: ПРИПОЙ, ОРИЕНТАЦИЯ: ПРЯМОЙ, ПОЛЯРНОСТЬ: СТАНДАРТ, ТИП МОНТАЖА: КАБЕЛЬНОЕ КРЕПЛЕНИЕ / СВОБОДНОЕ КРЕПЛЕНИЕ, ТИП КАБЕЛЯ: RG-402/U, 0,141 ПОЛУЖЕСТКИЙ, IP-КЛАСС: -, УПАКОВКА: СУМКА, ОТДЕЛКА КОРПУСА: ЗОЛОТО, МАТЕРИАЛ КОРПУСА: ЛАТУНЬ, ТИП КОРПУСА: ПРЯМОЙ, КОНТАКТНЫЙ МАТЕРИАЛ: ЛАТУНЬ, КОНТАКТЫПРОЦЕССЫ: ЗОЛОТО, КОНТАКТ: ПРИПОЙ, МЕХАНИЗМ СЦЕПЛЕНИЯ: РЕЗЬБОВОЙ, ИЗОЛЯЦИЯ: НЕИЗОЛИРОВАННЫЙ, ПОДХОДЯЩИЕ ЦИКЛЫ: 500, МАКСИМАЛЬНАЯ РАБОЧАЯ ТЕМПЕРАТУРА: + 165 С, МИНИМАЛЬНАЯ РАБОЧАЯ ТЕМПЕРАТУРА: - 65 С, ТИП ПРОДУКТА: РЧ СОЕДИНИТЕЛИ / КОАКСИАЛЬНЫЕ СОЕДИНИТЕЛИ, РЯД: СМА, КОЛИЧЕСТВО В УПАКОВКЕ НА УСЛОВИЯХ ФРАНКО-ЗАВОД: 1,</t>
  </si>
  <si>
    <t>132102</t>
  </si>
  <si>
    <t>КАТЕГОРИЯ ПРОДУКТА: РЧ СОЕДИНИТЕЛИ / КОАКСИАЛЬНЫЕ СОЕДИНИТЕЛИ, ПРОДУКТ: СОЕДИНИТЕЛИ, ТИП СОЕДИНЕНИЯ: ДЖЕК, ИМПЕДАНС: 50 ОМ, МАКСИМАЛЬНАЯ ЧАСТОТА: 18 ГГЦ, СБОРКА: ПРИПОЙ, ВЫРАВНИВАНИЕ: ПРЯМОЙ, ТИП КРЕПЛЕНИЯ: СМД/СМТ, ТИП ПРОДУКТА: РЧ СОЕДИНИТЕЛИ / КОАКСИАЛЬНЫЕ СОЕДИНИТЕЛИ,ПОДКАТЕГОРИЯ: ВЧ МЕЖСОЕДИНЕНИЯ</t>
  </si>
  <si>
    <t>BU-1420761801</t>
  </si>
  <si>
    <t>КАТЕГОРИЯ ПРОДУКТА: ЗАГОЛОВКИ И КАБЕЛЬНЫЕ ВВОДЫ, ROHS: ПОДРОБНОСТИ, ПРОДУКТ: ЗАГОЛОВКИ, ТИП: РАЗЪЕМ, КОЛИЧЕСТВО ПОЗИЦИЙ: 34 ПОЗИЦИЯ, РАССТОЯНИЕ: 2,54 ММ, КОЛИЧЕСТВО РЯДОВ: 2 РЯД, РАССТОЯНИЕ МЕЖДУ РЯДАМИ: 2,54 ММ, ТИП КРЕПЛЕНИЯ: СКВОЗНОЕ ОТВЕРСТИЕ, ТИП ЗАЖИМА: ПРИПОЙ, МОНТАЖНЫЙ УГОЛ: ПРЯМОЙ, КОНТАКТНЫЙ ПОЛ: РОЗЕТКА (ЖЕНСКАЯ), КОНТАКТНЫЙ ПРОЦЕСС: ЗОЛОТО, МИНИМАЛЬНАЯ РАБОЧАЯ ТЕМПЕРАТУРА: - 55 С, МАКСИМАЛЬНАЯ РАБОЧАЯ ТЕМПЕРАТУРА: + 125 С, ТИП ПРОДУКТА: ЗАГОЛОВКИ И КАБЕЛЬНЫЕ ВВОДЫ, КОЛИЧЕСТВО В УПАКОВКЕ НА УСЛОВИЯХ ФРАНКО-ЗАВОД: 270, ПОДКАТЕГОРИЯ: ЗАГОЛОВКИ И КАБЕЛЬНЫЕ ВВОДЫ,</t>
  </si>
  <si>
    <t>803-87-034-10-001101</t>
  </si>
  <si>
    <t>КАТЕГОРИЯ ПРОДУКТА: ПРОВОДНЫЕ КЛЕММЫ И ЗАЖИМЫ,ТИП: SOCKET, КОЛИЧЕСТВО ПОЗИЦИЙ: 20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ДЛИНА КОНЕЧНОГО ЗАЖИМА: 3 MM, ПРИМЕНЕНИЕ: BOARD-TO-BOARD, МИНИМАЛЬНАЯ РАБОЧАЯ ТЕМПЕРАТУРА: - 55 C, МАКСИМАЛЬНАЯ РАБОЧАЯ ТЕМПЕРАТУРА: + 125 C, МАТЕРИАЛ КОНТАКТА: BERYLLIUM COPPER, ТИП КОНТАКТА: -, НОМИНАЛЬНЫЙ ТОК: 0,125, КЛАСС ОГНЕОПАСНОСТИ: UL 94 V-0, ЦВЕТ КОЖУХА: BLACK, КОРПУСА РАЗЪЕМОВ: -, МАТЕРИАЛ КОРПУСА: POLYESTER (PCT),</t>
  </si>
  <si>
    <t>КАТЕГОРИЯ ПРОДУКТА: ПРОВОДНЫЕ КЛЕММЫ И ЗАЖИМЫ; ПРОДУКТ: HEADERS; ТИП: SOCKET; КОЛИЧЕСТВО ПОЗИЦИЙ: 10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GOLD; ДЛИНА КОНЕЧНОГО ЗАЖИМА: 3 MM; МИНИМАЛЬНАЯ РАБОЧАЯ ТЕМПЕРАТУРА: - 55 C; МАКСИМАЛЬНАЯ РАБОЧАЯ ТЕМПЕРАТУРА: + 125 C; МАТЕРИАЛ КОНТАКТА: BERYLLIUM COPPER; ТИП КОНТАКТА: -; НОМИНАЛЬНЫЙ ТОК: 3 A; КЛАСС ОГНЕОПАСНОСТИ: UL 94 V-0; ЦВЕТ КОЖУХА: BLACK; КОРПУСА РАЗЪЕМОВ: -; МАТЕРИАЛ КОРПУСА: POLYESTER (PCT); РАЗМЕР ФАБРИЧНОЙ УПАКОВКИ:РАЗМЕР ФАБРИЧНОЙ УПАКОВКИ: 700; ВЕС ИЗДЕЛИЯ: 1 G</t>
  </si>
  <si>
    <t>РАЗЪЕМ ДЛЯ МОНТАЖА НА ПЕЧАТНУЮ ПЛАТУ., РАЗЪЕМ СОЕДИНИТЕЛЬНЫЙ ДЛЯ ПРОВОДОВ И КАБЕЛЕЙ</t>
  </si>
  <si>
    <t>КАТЕГОРИЯ ПРОДУКТА: ПРОВОДНЫЕ КЛЕММЫ И ЗАЖИМЫ , ROHS: ПОДРОБНОСТИ, КОЛИЧЕСТВО ПОЗИЦИЙ: 16 ПОЗИЦИЯ, РАССТОЯНИЕ: 2,54 ММ, КОЛИЧЕСТВО РЯДОВ: 2 РЯД, ТИП КРЕПЛЕНИЯ: -, ТИП КЛЕММЫ: ПРИПОЙ, МОНТАЖНЫЙ УГОЛ: ПРЯМОЙ, РЯД: SEK-PCB, УПАКОВКА: ПОДНОС, МАРКА: ХАРТИНГ, НОМИНАЛЬНЫЙ ТОК: 2 А, ТИП ПРОДУКТА: ЗАГОЛОВКИ И КАБЕЛЬНЫЕ ВВОДЫ, КОЛИЧЕСТВО В УПАКОВКЕ НА УСЛОВИЯХ ФРАНКО-ЗАВОД: 100, ПОДКАТЕГОРИЯ: ЗАГОЛОВКИ И КАБЕЛЬНЫЕ ВВОДЫ,</t>
  </si>
  <si>
    <t>КАТЕГОРИЯ ПРОДУКТА: СОЕДИНИТЕЛИ D-SUB СО СМЕШАННЫМИ КОНТАКТАМИ, ROHS: ПОДРОБНОСТИ, СОГЛАСОВАНИЕ КОНТАКТОВ: 7П2, ВИД МОНТАЖА: ПАНЕЛЬ, КОЛИЧЕСТВО ПОЗИЦИЙ: 15, УГОЛ МОНТАЖА: ПРЯМОЙ, НОМИНАЛЬНЫЙ ТОК: 6 А, ТИП ВЫВОДОВ: СКВОЗНОЕ ОТВЕРСТИЕ, ПОКРЫТИЕ КОНТАКТА: ПОЛАГАТЬ, ОТФИЛЬТРОВАННЫЙ: НЕФИЛЬТРОВАННЫЙ, МАТЕРИАЛ КОРПУСА: ПОЛИБУТИЛЕНТЕРЕФТАЛАТ (ПБТ), ТИП РАЗЪЁМА: МУЖСКОЙ, ВЫСОТА: 12,5 ММ, ТИП ПРОДУКТА: СОЕДИНИТЕЛИ D-SUB СО СМЕШАННЫМИ КОНТАКТАМИ, ПОДКАТЕГОРИЯ: РАЗЪЕМЫ D-SUB,</t>
  </si>
  <si>
    <t>9662216702</t>
  </si>
  <si>
    <t>КАТЕГОРИЯ ПРОДУКТА: ИНСТРУМЕНТЫ И ОБОРУДОВАНИЕ D-SUB ВЫТЯЖКИ DSUB, ROHS: ПОДРОБНОСТИ, СОГЛАСОВАНИЕ КОНТАКТОВ: 7П2, ВИД МОНТАЖА: ПАНЕЛЬ, КОЛИЧЕСТВО ПОЗИЦИЙ: 15, УГОЛ МОНТАЖА: ПРЯМОЙ, НОМИНАЛЬНЫЙ ТОК: 6 А, ТИП ВЫВОДОВ: СКВОЗНОЕ ОТВЕРСТИЕ, ПОКРЫТИЕ КОНТАКТА: ПОЛАГАТЬ, ОТФИЛЬТРОВАННЫЙ: НЕФИЛЬТРОВАННЫЙ, МАТЕРИАЛ КОРПУСА: ПОЛИБУТИЛЕНТЕРЕФТАЛАТ (ПБТ), ТИП РАЗЪЁМА: МУЖСКОЙ, ВЫСОТА: 12,5 ММ, ТИП ПРОДУКТА: СОЕДИНИТЕЛИ D-SUB СО СМЕШАННЫМИ КОНТАКТАМИ, ПОДКАТЕГОРИЯ: РАЗЪЕМЫ D-SUB,</t>
  </si>
  <si>
    <t>9663080000</t>
  </si>
  <si>
    <t>РАЗЪЕМ СОЕДИНИТЕЛЬНЫЙ ДЛЯ ПРОВОДОВ И КАБЕЛЕЙ, РАЗЪЕМ ДЛЯ МОНТАЖА НА ПЕЧАТНУЮ ПЛАТУ.</t>
  </si>
  <si>
    <t>КАТЕГОРИЯ ПРОДУКТА: СОЕДИНИТЕЛИ D-SUB СО СМЕШАННЫМИ КОНТАКТАМИ, ROHS: ПОДРОБНОСТИ, СОГЛАСОВАНИЕ КОНТАКТОВ: 7П2, ВИД МОНТАЖА: ПАНЕЛЬ, КОЛИЧЕСТВО ПОЗИЦИЙ: 7, УГОЛ МОНТАЖА: ПРЯМОЙ, ТИП ВЫВОДОВ: СКВОЗНОЕ ОТВЕРСТИЕ, ПОКРЫТИЕ КОНТАКТА: ПОЛАГАТЬ, ОТФИЛЬТРОВАННЫЙ: НЕФИЛЬТРОВАННЫЙ, ТИП РАЗЪЁМА: МУЖСКОЙ, ВЫСОТА: 12,5 ММ, ТИП ПРОДУКТА: СОЕДИНИТЕЛИ D-SUB СО СМЕШАННЫМИ КОНТАКТАМИ, ПОДКАТЕГОРИЯ: РАЗЪЕМЫ D-SUB,</t>
  </si>
  <si>
    <t>9692115072</t>
  </si>
  <si>
    <t>КАТЕГОРИЯ ПРОДУКТА: РАЗЪЕМЫ DIN 41612, ROHS: ПОДРОБНОСТИ, ПРОДУКТ: СОСУДЫ, КОЛИЧЕСТВО ПОЗИЦИЙ: 80 ПОЗИЦИЯ, КОЛИЧЕСТВО РЯДОВ: 3 РЯД, РАССТОЯНИЕ: 2,54 ММ, ТИП: ТИП М, ТИП ЗАЖИМА: ПРИПОЙ, МОНТАЖНЫЙ УГОЛ: ПРЯМОЙ, НОМИНАЛЬНЫЙ ТОК: 2 А, КОНТАКТНЫЙ ПРОЦЕСС: ЗОЛОТО, КОНТАКТНЫЙ МАТЕРИАЛ: МЕДНЫЙ СПЛАВ, РЯД: DIN-СИГНАЛ С, КОЛИЧЕСТВО В УПАКОВКЕ НА УСЛОВИЯХ ФРАНКО-ЗАВОД: 20, ПОДКАТЕГОРИЯ: СОЕДИНИТЕЛИ ЗАДНЕЙ ПАНЕЛИ, ТОРГОВОЕ НАЗВАНИЕ: DIN-СИГНАЛ,</t>
  </si>
  <si>
    <t>9031786901</t>
  </si>
  <si>
    <t>КАТЕГОРИЯ ПРОДУКТА: ЗАГОЛОВКИ И КАБЕЛЬНЫЕ ВВОДЫ, ROHS: ПОДРОБНОСТИ, ПРОДУКТ: ЗАГОЛОВКИ, ТИП: СОСУДЫ, КОЛИЧЕСТВО ПОЗИЦИЙ: 10 ПОЗИЦИЯ, РАССТОЯНИЕ: 1,25 ММ, КОЛИЧЕСТВО РЯДОВ: 2 РЯД, ТИП МОНТАЖА: СМД/СМТ, ТИП КЛЕММЫ: ПРИПОЙ, МОНТАЖНЫЙ УГОЛ: ПРЯМОЙ, КОНТАКТНЫЙ ПОЛ: РОЗЕТКА (ЖЕНСКАЯ), КОНТАКТЫПРОЦЕССЫ: ПОЛАГАТЬ, РЯД: 502382, ИМЯ БРЕНДА: CLIK-MATE, ПРИЛОЖЕНИЕ: ПРОВОД-ПЛАТА, СИГНАЛ, МИНИМАЛЬНАЯ РАБОЧАЯ ТЕМПЕРАТУРА: - 40 С, МАКСИМАЛЬНАЯ РАБОЧАЯ ТЕМПЕРАТУРА: + 105 С, УПАКОВКА: КАТУШКА, УПАКОВКА: РАЗРЕЗАТЬ ЛЕНТУ, УПАКОВКА: МЫШЬКАТУШКА, ТИП АКСЕССУАРА: -, МАРКА: МОЛЕКС, КОНТАКТНЫЙ МАТЕРИАЛ: МЕДНЫЙ СПЛАВ, ТИП КОНТАКТА: -, ЦВЕТ КОРПУСА: ЕСТЕСТВЕННЫЙ, МАТЕРИАЛ КОРПУСА: ТЕРМОПЛАСТ (ТП), ТИП ЗАМКА: ЗАПЕРТО, ТИП ПРОДУКТА: ЗАГОЛОВКИ И КАБЕЛЬНЫЕ ВВОДЫ, КОЛИЧЕСТВО В УПАКОВКЕ НА УСЛОВИЯХ ФРАНКО-ЗАВОД: 1400, ПОДКАТЕГОРИЯ: ЗАГОЛОВКИ И КАБЕЛЬНЫЕ ВВОДЫ, НОМЕР ДЕТАЛИ ПСЕВДОНИМЫ: 50238210725023800000, ЕДИНИЦА ИЗМЕРЕНИЯ: 453 601 МГ, ТЕСТОВАЯ ЧАСТОТА: 100 КГЦ, ЕДИНИЦА ИЗМЕРЕНИЯ: 40Г, , , , , , , , , , , , , , , , , , , , , , , , , , , , , ,</t>
  </si>
  <si>
    <t>502382-1072</t>
  </si>
  <si>
    <t>КАТЕГОРИЯ ПРОДУКТА: ПРОВОДНЫЕ КЛЕММЫ И ЗАЖИМЫ, ROHS: ПОДРОБНОСТИ, ПРОДУКТ: ЗАГОЛОВКИ, ТИП: ОКУТАННЫЙ, КОЛИЧЕСТВО ПОЗИЦИЙ: 20ПОЗИЦИЯ, РАССТОЯНИЕ: 2,54 ММ, КОЛИЧЕСТВО РЯДОВ: 2 РЯД, РАССТОЯНИЕ МЕЖДУ РЯДАМИ: 2,54 ММ, ТИП КРЕПЛЕНИЯ: СКВОЗНОЕ ОТВЕРСТИЕ, ТИП ЗАЖИМА: ПРИПОЙ, МОНТАЖНЫЙ УГОЛ: ПРЯМОЙ УГОЛ, КОНТАКТНЫЙ ПОЛ: ПИН (МУЖСКОЙ), КОНТАКТНЫЙ ПРОЦЕСС: ЗОЛОТО, РЯД: ШВЕДСКИХ КРОН, МИНИМАЛЬНАЯ РАБОЧАЯ ТЕМПЕРАТУРА: - 55 С, МАКСИМАЛЬНАЯ РАБОЧАЯ ТЕМПЕРАТУРА: + 125 С, ТИП КОНТАКТА: ПРИКОЛОТЬ, НОМИНАЛЬНЫЙ ТОК: 2 А, ТИП ПРОДУКТА: ЗАГОЛОВКИ И КАБЕЛЬНЫЕ ВВОДЫ, КОЛИЧЕСТВО В УПАКОВКЕ НА УСЛОВИЯХ ФРАНКО-ЗАВОД: 100, ПОДКАТЕГОРИЯ: ЗАГОЛОВКИ И КАБЕЛЬНЫЕ ВВОДЫ,</t>
  </si>
  <si>
    <t>КАТЕГОРИЯ ПРОДУКТА: ПРОВОДНЫЕ КЛЕММЫ И ЗАЖИМЫ, ROHS: ПОДРОБНОСТИ, ПРОДУКТ: ЗАГОЛОВКИ, ТИП: ОКУТАННЫЙ, КОЛИЧЕСТВО ПОЗИЦИЙ: 26 ПОЗИЦИЯ, РАССТОЯНИЕ: 2,54 ММ, КОЛИЧЕСТВО РЯДОВ: 2 РЯД, РАССТОЯНИЕ МЕЖДУ РЯДАМИ: 2,54 ММ, ТИП КРЕПЛЕНИЯ: СКВОЗНОЕ ОТВЕРСТИЕ, ТИП ЗАЖИМА: ПРИПОЙ, МОНТАЖНЫЙ УГОЛ: ПРЯМОЙ УГОЛ, КОНТАКТНЫЙ ПОЛ: ПИН (МУЖСКОЙ), КОНТАКТНЫЙ ПРОЦЕСС: ЗОЛОТО, РЯД: ШВЕДСКИХ КРОН, МИНИМАЛЬНАЯ РАБОЧАЯ ТЕМПЕРАТУРА: - 55 С, МАКСИМАЛЬНАЯ РАБОЧАЯ ТЕМПЕРАТУРА: + 125 С, ТИП КОНТАКТА: ПРИКОЛОТЬ, НОМИНАЛЬНЫЙ ТОК: 2 А, ТИП ПРОДУКТА: ЗАГОЛОВКИ И КАБЕЛЬНЫЕ ВВОДЫ, КОЛИЧЕСТВО В УПАКОВКЕ НА УСЛОВИЯХ ФРАНКО-ЗАВОД: 100, ПОДКАТЕГОРИЯ: ЗАГОЛОВКИ И КАБЕЛЬНЫЕ ВВОДЫ,</t>
  </si>
  <si>
    <t>9185266323</t>
  </si>
  <si>
    <t>КАТЕГОРИЯ ПРОДУКТА: ПРОВОДНЫЕ КЛЕММЫ И ЗАЖИМЫ, ROHS: ПОДРОБНОСТИ, ПРОДУКТ: ЗАГОЛОВКИ, ТИП: ОКУТАННЫЙ, КОЛИЧЕСТВО ПОЗИЦИЙ: 34 ПОЗИЦИЯ, РАССТОЯНИЕ: 2,54 ММ, КОЛИЧЕСТВО РЯДОВ: 2 РЯД, РАССТОЯНИЕ МЕЖДУ РЯДАМИ: 2,54 ММ, ТИП КРЕПЛЕНИЯ: СКВОЗНОЕ ОТВЕРСТИЕ, ТИП ЗАЖИМА: ПРИПОЙ, МОНТАЖНЫЙ УГОЛ: ПРЯМОЙ УГОЛ, КОНТАКТНЫЙ ПОЛ: ПИН (МУЖСКОЙ), КОНТАКТНЫЙ ПРОЦЕСС: ЗОЛОТО, РЯД: ШВЕДСКИХ КРОН, МИНИМАЛЬНАЯ РАБОЧАЯ ТЕМПЕРАТУРА: - 55 С, МАКСИМАЛЬНАЯ РАБОЧАЯ ТЕМПЕРАТУРА: + 125 С, ТИП КОНТАКТА: ПРИКОЛОТЬ, НОМИНАЛЬНЫЙ ТОК: 2 А, ТИП ПРОДУКТА: ЗАГОЛОВКИ И КАБЕЛЬНЫЕ ВВОДЫ, КОЛИЧЕСТВО В УПАКОВКЕ НА УСЛОВИЯХ ФРАНКО-ЗАВОД: 100, ПОДКАТЕГОРИЯ: ЗАГОЛОВКИ И КАБЕЛЬНЫЕ ВВОДЫ,</t>
  </si>
  <si>
    <t>9185346813</t>
  </si>
  <si>
    <t>КАТЕГОРИЯ ПРОДУКТА: ПРОВОДНЫЕ КЛЕММЫ И ЗАЖИМЫ, ROHS: ПОДРОБНОСТИ, ПРОДУКТ: ЗАГОЛОВКИ, ТИП: ЛЕНТОЧНЫЙ КАБЕЛЬ, КОЛИЧЕСТВО ПОЗИЦИЙ: 34 ПОЗИЦИЯ, РАССТОЯНИЕ: 2,54 ММ, КОЛИЧЕСТВО РЯДОВ: 2 РЯД, РАССТОЯНИЕ МЕЖДУ РЯДАМИ: 2,54 ММ, ТИП КРЕПЛЕНИЯ: СКВОЗНОЕ ОТВЕРСТИЕ, ТИП ЗАЖИМА: ПРИПОЙ, МОНТАЖНЫЙ УГОЛ: ПРЯМОЙ УГОЛ, КОНТАКТНЫЙ ПОЛ: ПИН (МУЖСКОЙ), КОНТАКТНЫЙ ПРОЦЕСС: ЗОЛОТО, РЯД: ШВЕДСКИХ КРОН, МИНИМАЛЬНАЯ РАБОЧАЯ ТЕМПЕРАТУРА: - 55 С, МАКСИМАЛЬНАЯ РАБОЧАЯ ТЕМПЕРАТУРА: + 125 С, ТИП КОНТАКТА: ПРИКОЛОТЬ, НОМИНАЛЬНЫЙ ТОК: 2 А, ТИП ПРОДУКТА: ЗАГОЛОВКИ И КАБЕЛЬНЫЕ ВВОДЫ, КОЛИЧЕСТВО В УПАКОВКЕ НА УСЛОВИЯХ ФРАНКО-ЗАВОД: 100, ПОДКАТЕГОРИЯ: ЗАГОЛОВКИ И КАБЕЛЬНЫЕ ВВОДЫ,</t>
  </si>
  <si>
    <t>9185347813</t>
  </si>
  <si>
    <t>КАТЕГОРИЯ ПРОДУКТА: РАЗЪЕМЫ DIN 41612, КОЛИЧЕСТВО ПОЗИЦИЙ: 50 ПОЗИЦИЯ, КОЛИЧЕСТВО СТРОК: 2 РЯДА, НЕТ: 2,54 ММ, СТИЛЬ ПОДКЛЮЧЕНИЯ: НАЖМИТЕ FIT, МОНТАЖНЫЙ УГОЛ: ПРЯМОЙ, НОМИНАЛЬНЫЙ ТОК: 1А, ДЕПОЗИТ ПО КОНТАКТАМ: ЗОЛОТО, КОНТАКТНЫЙ МАТЕРИАЛ: МЕДНЫЙ СПЛАВ,КОНДИЦИОНИРОВАНИЕ: ПОДНОС, ТИП ПРОДУКТА: РАЗЪЕМЫ DIN 41612, ПОДКАТЕГОРИЯ: РАЗЪЕМЫ ОБЪЕДИНИТЕЛЬНОЙ ПЛАТЫ,</t>
  </si>
  <si>
    <t>9185507904</t>
  </si>
  <si>
    <t>КАТЕГОРИЯ ПРОДУКТА: СТАНДАРТНЫЕ РАЗЪЕМЫ D-SUB, ROHS: ПОДРОБНОСТИ, КОЛИЧЕСТВО ПОЗИЦИЙ: 25 ПОЗИЦИЯ, КОНТАКТНЫЙ ПОЛ: РОЗЕТКА (ЖЕНСКАЯ), ТИП КЛЕММЫ: КУБОК ПРИПОЯ, ТИП КРЕПЛЕНИЯ: ПРОВОЛОКА, МОНТАЖНЫЙ УГОЛ: ПРЯМОЙ, КОЛИЧЕСТВО РЯДОВ: 2 РЯД, ПОЛ: ЖЕНСКИЙ, КОНТАКТЫПРОЦЕССЫ: ЗОЛОТО, ТИП: СОСУД, РАЗМЕР КОРПУСА: 3 (Б), МАТЕРИАЛ КОРПУСА: ПОЛИБУТИЛЕНТЕРЕФТАЛАТ (ПБТ), ВОЗНЯ: СТАЛЬ, ОТФИЛЬТРОВАНО: НЕФИЛЬТРОВАННЫЙ, НОМИНАЛЬНЫЙ ТОК: 7 А, ВСТАВИТЬ КОНФИГУРАЦИЮ: А15, ТИП ПРОДУКТА: СОЕДИНИТЕЛИ D-SUB — СТАНДАРТНАЯ ПЛОТНОСТЬ, КОЛИЧЕСТВО В УПАКОВКЕ НА УСЛОВИЯХ ФРАНКО-ЗАВОД: 100, ПОДКАТЕГОРИЯ: РАЗЪЕМЫ D-SUB,</t>
  </si>
  <si>
    <t>9670254715</t>
  </si>
  <si>
    <t>9661187500</t>
  </si>
  <si>
    <t>КАТЕГОРИЯ ПРОДУКТА: СОЕДИНИТЕЛИ D-SUB СО СМЕШАННЫМИ КОНТАКТАМИ, ROHS: ПОДРОБНОСТИ, СОГЛАСОВАНИЕ КОНТАКТОВ: 7П2, ВИД МОНТАЖА: ПАНЕЛЬ, КОЛИЧЕСТВО ПОЗИЦИЙ: 15, УГОЛ МОНТАЖА: ПРЯМОЙ, НОМИНАЛЬНЫЙ ТОК: 2 А, ТИП ВЫВОДОВ: СКВОЗНОЕ ОТВЕРСТИЕ, ПОКРЫТИЕ КОНТАКТА: ПОЛАГАТЬ, ОТФИЛЬТРОВАННЫЙ: НЕФИЛЬТРОВАННЫЙ, МАТЕРИАЛ КОРПУСА: ПОЛИБУТИЛЕНТЕРЕФТАЛАТ (ПБТ), ТИП РАЗЪЁМА: МУЖСКОЙ, ВЫСОТА: 12,5 ММ, ТИП ПРОДУКТА: СОЕДИНИТЕЛИ D-SUB СО СМЕШАННЫМИ КОНТАКТАМИ, ПОДКАТЕГОРИЯ: РАЗЪЕМЫ D-SUB,</t>
  </si>
  <si>
    <t>9662186500</t>
  </si>
  <si>
    <t>КАТЕГОРИЯ ПРОДУКТА: ИНСТРУМЕНТЫ И АППАРАТНОЕ ОБОРУДОВАНИЕ D-SUB, ROHS: ПОДРОБНОСТИ, ПРОДУКТ: ACCESSORIES, ТИП: SCREW LOCK, ДЛЯ ИСПОЛЬЗОВАНИЯ ВМЕСТЕ С: D-SUB 9 TO 37 POSITION, ПАРАМЕТРЫ IP: -, УПАКОВКА: BULK, ТОРГОВАЯ МАРКА: HARTING, ОПИСАНИЕ/ФУНКЦИЯ: CABLE LOCKING, MALE, ОТФИЛЬТРОВАННЫЙ: -, ТИП ПРОДУКТА: D-SUB TOOLS &amp; HARDWARE,</t>
  </si>
  <si>
    <t>9663186500</t>
  </si>
  <si>
    <t>9664080000</t>
  </si>
  <si>
    <t>КАТЕГОРИЯ ПРОДУКТА: СТАНДАРТНЫЕ РАЗЪЕМЫ D-SUB, ROHS: ПОДРОБНОСТИ, КОЛИЧЕСТВО ПОЗИЦИЙ: 37 ПОЗИЦИЯ, КОНТАКТНЫЙ ПОЛ: РОЗЕТКА (ЖЕНСКАЯ), ТИП КЛЕММЫ: ИДЦ, ТИП КРЕПЛЕНИЯ: ФЛАНЕЦ, МОНТАЖНЫЙ УГОЛ: ПРЯМОЙ, КОЛИЧЕСТВО РЯДОВ: 2 РЯД, ПОЛ: ЖЕНСКИЙ, КОНТАКТЫПРОЦЕССЫ: ЗОЛОТО, ТИП: СОСУД, РАЗМЕР КОРПУСА: 4 (С), МАТЕРИАЛ КОРПУСА: ПОЛИБУТИЛЕНТЕРЕФТАЛАТ (ПБТ), ВСТАВИТЬ КОНФИГУРАЦИЮ: С37, ТИП ПРОДУКТА: СОЕДИНИТЕЛИ D-SUB — СТАНДАРТНАЯ ПЛОТНОСТЬ, ПОДКАТЕГОРИЯ: РАЗЪЕМЫ D-SUB,</t>
  </si>
  <si>
    <t>9664187500</t>
  </si>
  <si>
    <t>КАТЕГОРИЯ ПРОДУКТА: СТАНДАРТНЫЕ РАЗЪЕМЫ D-SUB, ROHS: ПОДРОБНОСТИ, КОЛИЧЕСТВО ПОЗИЦИЙ: 9 ПОЗИЦИЯ, КОНТАКТНЫЙ ПОЛ: ПИН (МУЖСКОЙ), ТИП ЗАЖИМА: СКВОЗНОЕ ОТВЕРСТИЕ, ТИП КРЕПЛЕНИЯ: БОРТОВОЙ ЗАМОК, МОНТАЖНЫЙ УГОЛ: ПРЯМОЙ, КОЛИЧЕСТВО РЯДОВ: 2 РЯД, ПОЛ: МУЖСКОЙ, КОНТАКТНЫЙ ПРОЦЕСС: ЗОЛОТО, ТИП: ЗАТЫКАТЬ, РАЗМЕР КОРПУСА: 1 (Э), МАТЕРИАЛ КОРПУСА: ВОРОВАТЬ, КОРПУС: БАНКА, ОТФИЛЬТРОВАНО: НЕФИЛЬТРОВАННЫЙ, ВСТАВИТЬ КОНФИГУРАЦИЮ: Е09, ТИП ПРОДУКТА: СОЕДИНИТЕЛИ D-SUB — СТАНДАРТНАЯ ПЛОТНОСТЬ, ПОДКАТЕГОРИЯ: РАЗЪЕМЫ D-SUB</t>
  </si>
  <si>
    <t>L717TSEH09POL2RM8C309</t>
  </si>
  <si>
    <t>КАТЕГОРИЯ ПРОДУКТА: СТАНДАРТНЫЕ РАЗЪЕМЫ D-SUB, ROHS: ПОДРОБНОСТИ, КОЛИЧЕСТВО ПОЗИЦИЙ: 9 ПОЗИЦИЯ, КОНТАКТНЫЙ ПОЛ: РОЗЕТКА (ЖЕНСКАЯ), ТИП ЗАЖИМА: СКВОЗНОЕ ОТВЕРСТИЕ, ТИП КРЕПЛЕНИЯ: БОРТОВОЙ ЗАМОК, МОНТАЖНЫЙ УГОЛ: ПРЯМОЙ, КОЛИЧЕСТВО РЯДОВ: 2 РЯД, ПОЛ: ЖЕНСКИЙ, КОНТАКТНЫЙ ПРОЦЕСС: ЗОЛОТО, ТИП: СОСУД, РАЗМЕР КОРПУСА: 1 (Э), МАТЕРИАЛ КОРПУСА: ВОРОВАТЬ, КОРПУС: БАНКА, ОТФИЛЬТРОВАНО: НЕФИЛЬТРОВАННЫЙ, ВСТАВИТЬ КОНФИГУРАЦИЮ: Е09, ТИП ПРОДУКТА: СОЕДИНИТЕЛИ D-SUB — СТАНДАРТНАЯ ПЛОТНОСТЬ, ПОДКАТЕГОРИЯ: РАЗЪЕМЫ D-SUB,</t>
  </si>
  <si>
    <t>L77TSEH09SOL2RM5C309</t>
  </si>
  <si>
    <t>L717SDE09PA4CH4FC309</t>
  </si>
  <si>
    <t>L717TSBH25POL2RM8C309</t>
  </si>
  <si>
    <t>КАТЕГОРИЯ ПРОДУКТА: КРУГОВОЙ МИЛ / ТЕХНИЧЕСКИЕ ХАРАКТЕРИСТИКИ КОМПЕНСАТОРОВ НАТЯЖЕНИЯ И ПЕРЕХОДНИКОВ, ROHS: N, ПРОДУКТ: STRAIN RELIEFS, ТИП / СЕРИЯ: 8D, НОМИНАЛЬНЫЙ ТОК: 7,5 А, РАЗМЕР ОБОЛОЧКИ: 15, ВИД СОПРЯЖЕНИЯ: NON-SELF LOCKING, МАТЕРИАЛ КОРПУСА: ALUMINUM ALLOY, ФОРМА ОБОЛОЧКИ: STRAIGHT, ПОДКАТЕГОРИЯ: CIRCULAR CONNECTORS, МОНТАЖ НА КАБЕЛЬ.ТИП СОЕДИНИТЕЛЯ: ВИЛКА.</t>
  </si>
  <si>
    <t>8D009W98SN</t>
  </si>
  <si>
    <t>КАТЕГОРИЯ ПРОДУКТА: КРУГЛЫЙ МИЛ СПЕЦ. РАЗЪЕМ, КОЛИЧЕСТВО ПОЗИЦИЙ: 12ПОЗИЦИЯ, КОНТАКТНЫЙ ПОЛ: ПИН (МУЖСКОЙ), ВСТАВИТЬ КОНФИГУРАЦИЮ: 15-97, ПРОДУКТ: СОСУДЫ, РАЗМЕР КОРПУСА: 15, ТИП КОРПУСА: КВАДРАТНЫЙ ФЛАНЕЦ, МИЛ ТИП: MIL-DTL-38999 III, ТИП ЗАЖИМА: ОБЖИМ, ТИП КРЕПЛЕНИЯ: ПАНЕЛЬ, КОНТАКТНЫЙ ПРОЦЕСС: ЗОЛОТО, КОНТАКТНЫЙ МАТЕРИАЛ: МЕДНЫЙ СПЛАВ, РЯД: 8Д, ТИП СООТВЕТСТВИЯ: РЕЗЬБОВОЙ, МОНТАЖНЫЙ УГОЛ: ПРЯМОЙ, ТИП ПРОДУКТА: КРУГОВОЙ РАЗЪЕМ СТАНДАРТА MIL, МАТЕРИАЛ КОРПУСА: АЛЮМИНИЙ, КОРПУС: ОЛИВКОВО-СЕРЫЙ КАДМИЙ, КОЛИЧЕСТВО В УПАКОВКЕ НА УСЛОВИЯХ ФРАНКО-ЗАВОД: 5, ПОДКАТЕГОРИЯ: КРУГЛЫЕ СОЕДИНИТЕЛИ, НОМИНАЛЬНОЕ НАПРЯЖЕНИЕ: 1,8 КВ,</t>
  </si>
  <si>
    <t>8D015W97PN</t>
  </si>
  <si>
    <t>КАТЕГОРИЯ ПРОДУКТА: КРУГЛЫЙ МИЛ СПЕЦ. РАЗЪЕМ, КОЛИЧЕСТВО ПОЗИЦИЙ: 12ПОЗИЦИЯ, КОНТАКТНЫЙ ПОЛ: ПИН (МУЖСКОЙ), ВСТАВИТЬ КОНФИГУРАЦИЮ: 15-97, ПРОДУКТ: СОСУДЫ, РАЗМЕР КОРПУСА: 15, ТИП КОРПУСА: КВАДРАТНЫЙ ФЛАНЕЦ, МИЛ ТИП: MIL-DTL-38999 III, ТИП ЗАЖИМА: ОБЖИМ, ТИП КРЕПЛЕНИЯ: ПАНЕЛЬ, КОНТАКТНЫЙ ПРОЦЕСС: ЗОЛОТО, КОНТАКТНЫЙ МАТЕРИАЛ: МЕДНЫЙ СПЛАВ, РЯД: 8Д, ТИП СООТВЕТСТВИЯ: РЕЗЬБОВОЙ, МОНТАЖНЫЙ УГОЛ: ПРЯМОЙ, ТИП ПРОДУКТА: КРУГОВОЙ РАЗЪЕМ СТАНДАРТА MIL, МАТЕРИАЛ КОРПУСА: АЛЮМИНИЙ, КОРПУС: ОЛИВКОВО-СЕРЫЙ КАДМИЙ, ПОДКАТЕГОРИЯ: КРУГЛЫЕ СОЕДИНИТЕЛИ, НОМИНАЛЬНОЕ НАПРЯЖЕНИЕ: 1,8 КВ, НОМИНАЛЬНЫЙ ТОК 7,5 А;</t>
  </si>
  <si>
    <t>8D009W98SA</t>
  </si>
  <si>
    <t>9670090333</t>
  </si>
  <si>
    <t>9670155615</t>
  </si>
  <si>
    <t>КАТЕГОРИЯ ПРОДУКТА: КОРПУСА D-SUB, ROHS: ПОДРОБНОСТИ, ТИП: КОРПУС ИЗ ДВУХ ЧАСТЕЙ, РАЗМЕР КОРПУСА: 3 Б), УГОЛ ВВОДА КАБЕЛЯ: БОКОВОЙ ВХОД, КОЛИЧЕСТВО КАБЕЛЬНЫХ ВВОДОВ: 1 ЗАПИСЬ, МАТЕРИАЛ КОРПУСА: МЕТАЛЛ, КОЛИЧЕСТВО ПОЗИЦИЙ: 9 ПОЗИЦИЯ, IP-КЛАСС: -, УПАКОВКА: МАССА,ОТФИЛЬТРОВАНО: -, АППАРАТНОЕ ОБЕСПЕЧЕНИЕ: ДОМКРАТЫ СО ШЛИЦЕВОЙ ГОЛОВКОЙ, ТИП ПРОДУКТА: КОРПУСА D-SUB, КОЛИЧЕСТВО В УПАКОВКЕ НА УСЛОВИЯХ ФРАНКО-ЗАВОД: 10, ПОДКАТЕГОРИЯ: РАЗЪЕМЫ D-SUB,</t>
  </si>
  <si>
    <t>КАТЕГОРИЯ ПРОДУКТА: КОРПУСА D-SUB, ROHS: ПОДРОБНОСТИ, ТИП: КОРПУС ИЗ ДВУХ ЧАСТЕЙ, РАЗМЕР КОРПУСА: 4 С, УГОЛ ВВОДА КАБЕЛЯ: БОКОВОЙ ВХОД, КОЛИЧЕСТВО КАБЕЛЬНЫХ ВВОДОВ: 1 ЗАПИСЬ, МАТЕРИАЛ КОРПУСА: МЕТАЛЛ, КОЛИЧЕСТВО ПОЗИЦИЙ: 37ПОЗИЦИЯ, IP-КЛАСС: -, УПАКОВКА: МАССА,ОТФИЛЬТРОВАНО: -, АППАРАТНОЕ ОБЕСПЕЧЕНИЕ: ДОМКРАТЫ СО ШЛИЦЕВОЙ ГОЛОВКОЙ, ТИП ПРОДУКТА: КОРПУСА D-SUB, КОЛИЧЕСТВО В УПАКОВКЕ НА УСЛОВИЯХ ФРАНКО-ЗАВОД: 10, ПОДКАТЕГОРИЯ: РАЗЪЕМЫ D-SUB,</t>
  </si>
  <si>
    <t>9670370425</t>
  </si>
  <si>
    <t>КАТЕГОРИЯ ПРОДУКТА: КОРПУСА D-SUB, ROHS: ПОДРОБНОСТИ, ТИП: КОРПУС ИЗ ДВУХ ЧАСТЕЙ, РАЗМЕР КОРПУСА: 5 Д УГОЛ ВВОДА КАБЕЛЯ: БОКОВОЙ ВХОД, КОЛИЧЕСТВО КАБЕЛЬНЫХ ВВОДОВ: 1 ЗАПИСЬ, МАТЕРИАЛ КОРПУСА: МЕТАЛЛ, КОЛИЧЕСТВО ПОЗИЦИЙ: 50 ПОЗИЦИЯ, IP-КЛАСС: -, УПАКОВКА: МАССА,ОТФИЛЬТРОВАНО: -, АППАРАТНОЕ ОБЕСПЕЧЕНИЕ: ДОМКРАТЫ СО ШЛИЦЕВОЙ ГОЛОВКОЙ, ТИП ПРОДУКТА: КОРПУСА D-SUB, КОЛИЧЕСТВО В УПАКОВКЕ НА УСЛОВИЯХ ФРАНКО-ЗАВОД: 10, ПОДКАТЕГОРИЯ: РАЗЪЕМЫ D-SUB,</t>
  </si>
  <si>
    <t>КАТЕГОРИЯ ПРОДУКТА: КРИСТАЛЛЫ, ROHS: ПОДРОБНОСТИ, ТИП ЗАЖИМА: СМД/СМТ, УПАКОВКА/КОРОБКА: 2,5 ММ Х 2 ММ, ГРУЗОПОДЪЕМНОСТЬ: 10 ПФ, ЧАСТОТА: 24 МГЦ, ТОЛЕРАНТНОСТЬ: 10 ЧАСТЕЙ НА МИЛЛИОН, СТАБИЛЬНОСТЬ ЧАСТОТЫ: 20 ЧАСТЕЙ НА МИЛЛИОН, СОЭ: 80 ОМ, УРОВЕНЬ ПРИВОДА: 200 МКВТ, МИНИМАЛЬНАЯ РАБОЧАЯ ТЕМПЕРАТУРА: - 40 С, МАКСИМАЛЬНАЯ РАБОЧАЯ ТЕМПЕРАТУРА: +85 °С, ДЛИНА: 2,5 ММ, ШИРИНА: 2 ММ, ВЫСОТА: 0,55 ММ, ДИАМЕТР: -, РЯД: ФА-20Н,ТИП КРЕПЛЕНИЯ: СМД/СМТ, ТИП ПРОДУКТА: КРИСТАЛЛЫ, КОЛИЧЕСТВО В УПАКОВКЕ НА УСЛОВИЯХ ФРАНКО-ЗАВОД: 250, ПОДКАТЕГОРИЯ: КРИСТАЛЛЫ, ТИП: КРИСТАЛЛ,</t>
  </si>
  <si>
    <t>FA-20H 24.0000MF20X-K3</t>
  </si>
  <si>
    <t>EPSON</t>
  </si>
  <si>
    <t>МИКРОСХЕМА ПАМЯТИ 8 МБИТ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</si>
  <si>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МИКРОСХЕМА ПАМЯТИ, ROHS: ПОДРОБНОСТИ, ТИП КРЕПЛЕНИЯ: СМД/СМТ, УПАКОВКА/КОРОБКА: ТДФН-С-8, РЯД: ССТ25ВФ, ОБЪЕМ ПАМЯТИ: 8 МБИТ, НАПРЯЖЕНИЕ ПИТАНИЯ - МИН.: 2,7 В, НАПРЯЖЕНИЕ ПИТАНИЯ - МАКС.: 3,6 В, АКТИВНЫЙ ТОК ЧТЕНИЯ - МАКС.: 15 МА, ТИП ИНТЕРФЕЙСА: СПИ, МАКСИМАЛЬНАЯ ТАКТОВАЯ ЧАСТОТА: 50 МГЦ, ОРГАНИЗАЦИЯ: 1 М Х 8, ШИРИНА ШИНЫ ДАННЫХ: 8 БИТ, ТИП СИНХРОНИЗАЦИИ: СИНХРОННЫЙ, МИНИМАЛЬНАЯ РАБОЧАЯ ТЕМПЕРАТУРА: - 40 С, МАКСИМАЛЬНАЯ РАБОЧАЯ ТЕМПЕРАТУРА: +85 °С, ТИП ПАМЯТИ: СЕРИЙНЫЙ НОМЕР, ЧУВСТВИТЕЛЕН К ВЛАГЕ: ДА, ТИП ПРОДУКТА: БЕЗ ВСПЫШКИ, СКОРОСТЬ: 50 МГЦ,</t>
  </si>
  <si>
    <t>SST25VF080B-50-4I-QAF-T</t>
  </si>
  <si>
    <t>КАТЕГОРИЯ ПРОДУКТА: ОСЦИЛЛЯТОРЫ, ROHS: ПОДРОБНОСТИ, ТИП ПРОДУКТА: ТСХО, ЧАСТОТА: 25 МГЦ, СТАБИЛЬНОСТЬ ЧАСТОТЫ: 2,5 ЧАСТИ НА МИЛЛИОН, ГРУЗОПОДЪЕМНОСТЬ: 15ПФ, НАПРЯЖЕНИЕ ПИТАНИЯ - МИН.: 1,7 В, НАПРЯЖЕНИЕ ПИТАНИЯ - МАКС.: 3,6 В, ВЫХОДНОЙ ФОРМАТ: КМОП, ТИП ЗАЖИМА: СМД/СМТ, МИНИМАЛЬНАЯ РАБОЧАЯ ТЕМПЕРАТУРА: - 40 С, МАКСИМАЛЬНАЯ РАБОЧАЯ ТЕМПЕРАТУРА: +85 °С, ДЛИНА: 2,5 ММ, ШИРИНА: 2 ММ, ВЫСОТА: 0,9 ММ, РЯД: ЭКС-ТХО-2520МВ, НОМИНАЛЬНЫЙ ТОК: 6 МА, КОЛИЧЕСТВО В УПАКОВКЕ НА УСЛОВИЯХ ФРАНКО-ЗАВОД: 1000, ПОДКАТЕГОРИЯ: ОСЦИЛЛЯТОРЫ, ТОРГОВОЕ НАЗВАНИЕ: МУЛЬТИВОЛЬТ, ПОДКАТЕГОРИЯ: КРИСТАЛЛЫ, ТИП: КРИСТАЛЛ,</t>
  </si>
  <si>
    <t>ECS-TXO-2520MV-250-AN-TR</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</si>
  <si>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</si>
  <si>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ИС ИНТЕРФЕЙСА RS-422/RS-485, ROHS: ПОДРОБНОСТИ, РЯД: СН65ЛБК172А, ТИП МОНТАЖА: СМД/СМТ, УПАКОВКА/КОРОБКА: СОЦ-20, ФУНКЦИЯ: ВОДИТЕЛЬ, КОЛИЧЕСТВО ЭЛЕМЕНТОВ УПРАВЛЕНИЯ: 4 ВОДИТЕЛЬ, КОЛИЧЕСТВО ПОЛУЧАТЕЛЕЙ: 0 ПРИЕМНИК, СКОРОСТЬ ПЕРЕДАЧИ ДАННЫХ: 30 МБИТ/С, НАПРЯЖЕНИЕ ПИТАНИЯ - МАКС.: 5 V, НАПРЯЖЕНИЕ ПИТАНИЯ - МИН.: 5 V, МИНИМАЛЬНАЯ РАБОЧАЯ ТЕМПЕРАТУРА: - 40 С, МАКСИМАЛЬНАЯ РАБОЧАЯ ТЕМПЕРАТУРА: +85 С, РАБОЧИЙ ИСТОЧНИК ПИТАНИЯ: 23 МА, РАБОЧЕЕ НАПРЯЖЕНИЕ ПИТАНИЯ: 5 V, ПРОДУКТ: ДРАЙВЕРЫ RS-422/RS-485, ТИП ПРОДУКТА: ИС ИНТЕРФЕЙСА RS-422/RS-485, НЕИСПРАВНОСТЬ: НЕИСПРАВНОСТЬ, КОЛИЧЕСТВО В УПАКОВКЕ НА УСЛОВИЯХ ФРАНКО-ЗАВОД: 25, ПОДКАТЕГОРИЯ: ИНТЕРФЕЙСНЫЕ ИС,</t>
  </si>
  <si>
    <t>МИКРОСХЕМА ГЕНЕРАТОР ТАКТОВЫХ ИМПУЛЬСОВ,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</si>
  <si>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СТАНДАРТНЫЕ ТАКТОВЫЕ ГЕНЕРАТОРЫ, ROHS: ПОДРОБНОСТИ, ТИП ПРОДУКТА: МЭМС-ГЕНЕРАТОРЫ, ПОСЫЛКА/КЕЙС: КФН-4, ЧАСТОТА: 16 МГЦ, СТАБИЛЬНОСТЬ ЧАСТОТЫ: 50 ЧАСТЕЙ НА МИЛЛИОН, ЕМКОСТЬ НАГРУЗКИ: 15 ПФ, НАПРЯЖЕНИЕ ПИТАНИЯ - МИН.: 1,8 В, НАПРЯЖЕНИЕ ПИТАНИЯ - МАКС.: 3,3 В, ВЫХОДНОЙ ФОРМАТ: КМОП, СТИЛЬ ОКОНЧАНИЯ: СМД/СМТ, МИНИМАЛЬНАЯ РАБОЧАЯ ТЕМПЕРАТУРА: - 40 С, МАКСИМАЛЬНАЯ РАБОЧАЯ ТЕМПЕРАТУРА: +85 С, ДЛИНА: 5 ММ, ШИРИНА: 3,2 ММ, ВЫСОТА: 0,85 ММ, РЯД: АСФЛМБ, ТЕКУЩИЙ РЕЙТИНГ: 5 МА, 6 МА, 7 МА, РАБОЧИЙ ЦИКЛ - МАКС.: 0,55, ТИП МОНТАЖА: СМД/СМТ, ЗАВОДСКАЯ УПАКОВКА: 1000, ПОДКАТЕГОРИЯ: ОСЦИЛЛЯТОРЫ</t>
  </si>
  <si>
    <t>ASFLMB-16.000MHZ-LC-T</t>
  </si>
  <si>
    <t>КАТЕГОРИЯ ПРОДУКТА: СТАНДАРТНЫЕ ТАКТОВЫЕ ГЕНЕРАТОРЫ, ROHS: ПОДРОБНОСТИ, ТИП ПРОДУКТА: МЭМС-ГЕНЕРАТОРЫ, ПОСЫЛКА/КЕЙС: КФН-4, ЧАСТОТА: 8 МГЦ, СТАБИЛЬНОСТЬ ЧАСТОТЫ: 50 ЧАСТЕЙ НА МИЛЛИОН, ЕМКОСТЬ НАГРУЗКИ: 15 ПФ, НАПРЯЖЕНИЕ ПИТАНИЯ - МИН.: 1,8 В, НАПРЯЖЕНИЕ ПИТАНИЯ - МАКС.: 3,3 В, ВЫХОДНОЙ ФОРМАТ: КМОП, СТИЛЬ ОКОНЧАНИЯ: СМД/СМТ, МИНИМАЛЬНАЯ РАБОЧАЯ ТЕМПЕРАТУРА: - 40 С, МАКСИМАЛЬНАЯ РАБОЧАЯ ТЕМПЕРАТУРА: +85 С, ДЛИНА: 5 ММ, ШИРИНА: 3,2 ММ, ВЫСОТА: 0,85 ММ, РЯД: АСФЛМБ,ТЕКУЩИЙ РЕЙТИНГ: 5 МА, 6 МА, 7 МА, РАБОЧИЙ ЦИКЛ - МАКС.: 0,55, ТИП МОНТАЖА: СМД/СМТ, ЗАВОДСКАЯ УПАКОВКА: 1000, ПОДКАТЕГОРИЯ: ОСЦИЛЛЯТОРЫ,</t>
  </si>
  <si>
    <t>ASFLMB-8.000MHZ-LC-T</t>
  </si>
  <si>
    <t>ПЛАСТИКОВАЯ ЛИЦЕВАЯ ПАНЕЛЬ ДЛЯ ПЕРЕКЛЮЧАТЕЛЯ. ТОВАР ВВОЗИТСЯ НА БЕЗВОЗМЕЗДНОЙ ОСНОВЕ. СТОИМОСТЬ УКАЗАНА ТОЛЬКО ДЛЯ ТАМОЖЕННЫХ ЦЕЛЕЙ. ОБЩЕПРОМЫШЛЕННОГО ПРИМЕНЕНИЯ, НЕ БЫТОВОГО НАЗНАЧЕНИЯ, НЕ ЛОМ ЭЛЕКТРООБОРУДОВАНИЯ.НЕ ВОЕННОГО НАЗНАЧЕНИЯ,</t>
  </si>
  <si>
    <t>КОНДЕНСАТОР ОКСИДНО-ЭЛЕКТРОЛИТИЧЕСКИЙ АЛЮМИНИЕВЫЙ. ТОВАР ВВОЗИТСЯ НА БЕЗВОЗМЕЗДНОЙ ОСНОВЕ. СТОИМОСТЬ УКАЗАНА ТОЛЬКО ДЛЯ ТАМОЖЕННЫХ ЦЕЛЕЙ.</t>
  </si>
  <si>
    <t>КАТЕГОРИЯ ПРОДУКТА: АЛЮМИНИЕВЫЕ ЭЛЕКТРОЛИТИЧЕСКИЕ КОНДЕНСАТОРЫ С ЖЕСТКИМИ ВЫВОДАМИ, ПРОДУКТ: GENERAL PURPOSE ELECTROLYTIC CAPACITORS, ТИП ВЫВОДОВ: SNAP IN, ЁМКОСТЬ: 820 UF, НОМИНАЛЬНОЕ НАПРЯЖЕНИЕ ПОСТОЯННОГО ТОКА: 400 VDC, ДОПУСТИМОЕ ОТКЛОНЕНИЕ: 20 %, МИНИМАЛЬНАЯ РАБОЧАЯ ТЕМПЕРАТУРА: - 25 C, МАКСИМАЛЬНАЯ РАБОЧАЯ ТЕМПЕРАТУРА: + 105 C, КОЛИЧЕСТВО КОНТАКТОВ: 2 PIN, ДИАМЕТР: 35 MM, ДЛИНА: 50 MM, ШАГ ВЫВОДОВ: 10 MM, ПУЛЬСИРУЮЩИЙ ТОК: 2.69 A, СЕРИЯ: LXS, УПАКОВКА: BULK, РАЗМЕР ФАБРИЧНОЙ УПАКОВКИ: 200, ТЕСТОВАЯ ЧАСТОТА: 120 HZ, ВЕС ИЗДЕЛИЯ: 96.398 G</t>
  </si>
  <si>
    <t>ELXS401VSN821MA50S</t>
  </si>
  <si>
    <t>NIPPON</t>
  </si>
  <si>
    <t>АЛЮМИНИЕВЫЙ ЭЛЕКТРОЛИТИЧЕСКИЙ КОНДЕНСАТОР С ЖЕСТКИМИ ВЫВОДАМИ. ТОВАР ВВОЗИТСЯ НА БЕЗВОЗМЕЗДНОЙ ОСНОВЕ. СТОИМОСТЬ УКАЗАНА ТОЛЬКО ДЛЯ ТАМОЖЕННЫХ ЦЕЛЕЙ.</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</si>
  <si>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390 UF, НОМИНАЛЬНОЕ НАПРЯЖЕНИЕ ПОСТОЯННОГО ТОКА: 450 VDC, ДОПУСТИМОЕ ОТКЛОНЕНИЕ: 0,2, ЭФФЕКТИВНОЕ ПОСЛЕДОВАТЕЛЬНОЕ СОПРОТИВЛЕНИЕ: -, МИНИМАЛЬНАЯ РАБОЧАЯ ТЕМПЕРАТУРА: - 25 C, МАКСИМАЛЬНАЯ РАБОЧАЯ ТЕМПЕРАТУРА: + 105 C, КОЛИЧЕСТВО КОНТАКТОВ: 2 PIN, ДИАМЕТР: 35 MM, ДЛИНА: 40 MM, ШАГ ВЫВОДОВ: 10 MM, СРОК СЛУЖБЫ: 3000 HOUR, ПУЛЬСИРУЮЩИЙ ТОК: 2420 MA, СЕРИЯ: LGW, УПАКОВКА: BULK, КОЭФФИЦИЕНТ ЗАТУХАНИЯ, DF: 0.2, ТОК УТЕЧКИ: 850 UA, ТИП ПРОДУКТА: ELECTROLYTIC CAPACITORS, РАЗМЕР ФАБРИЧНОЙ УПАКОВКИ: 200, ПОДКАТЕГОРИЯ: CAPACITORS, ТЕСТОВАЯ ЧАСТОТА: 120 HZ,</t>
  </si>
  <si>
    <t>LGW2W391MELC40</t>
  </si>
  <si>
    <t>КАТЕГОРИЯ ПРОДУКТА: РАЗЪЕМЫ DIN 41612, ROHS: ПОДРОБНОСТИ, ПРОДУКТ: СОСУДЫ, КОЛИЧЕСТВО ПОЗИЦИЙ: 64 ПОЗИЦИЯ, КОЛИЧЕСТВО РЯДОВ: 2 РЯД, РАССТОЯНИЕ: 2,54 ММ, ТИП: ТИП Б, ТИП ЗАЖИМА: ПРИПОЙ, МОНТАЖНЫЙ УГОЛ: ПРЯМОЙ, КОНТАКТНЫЙ ПРОЦЕСС: ЗОЛОТО, КОНТАКТНЫЙ МАТЕРИАЛ: МЕДНЫЙ СПЛАВ, МАРКА: TE CONNECTIVITY / ERNI, ТИП ПРОДУКТА: РАЗЪЕМЫ DIN 41612, КОЛИЧЕСТВО В УПАКОВКЕ НА УСЛОВИЯХ ФРАНКО-ЗАВОД: 82, ПОДКАТЕГОРИЯ: СОЕДИНИТЕЛИ ЗАДНЕЙ ПАНЕЛИ,</t>
  </si>
  <si>
    <t>284881</t>
  </si>
  <si>
    <t>КОРПУС ДЛЯ РАЗЪЕМА. ТОВАР ВВОЗИТСЯ НА БЕЗВОЗМЕЗДНОЙ ОСНОВЕ. СТОИМОСТЬ УКАЗАНА ТОЛЬКО ДЛЯ ТАМОЖЕННЫХ ЦЕЛЕЙ.</t>
  </si>
  <si>
    <t>КАТЕГОРИЯ ПРОДУКТА: КОРПУС ДЛЯ ГНЕЗДОВОГО РАЗЪЕМА ТИПА DIN 41612, ROHS: ПОДРОБНОСТИ, ПРОДУКТ: АКСЕССУАРЫ, КОЛИЧЕСТВО ПОЗИЦИЙ: 96 ПОЗИЦИЯ, КОЛИЧЕСТВО РЯДОВ: 3 РЯД, ПОДАЧА: 2,54 ММ, ТИП: КОРПУС КОРПУСА C ДЛЯ ГНЕЗДОВОГО РАЗЪЕМА ТИПА C, D, СТИЛЬ ОКОНЧАНИЯ: -, МОНТАЖНЫЙ УГОЛ: ПРЯМОЙ, ТЕКУЩИЙ РЕЙТИНГ: -, КОНТАКТНОЕ ПОКРЫТИЕ: -, КОНТАКТНЫЙ МАТЕРИАЛ: -, РЯД: ДИН 41612, ТИП ПРОДУКТА: РАЗЪЕМЫ DIN 41612, ЗАВОДСКАЯ УПАКОВКА: 10, ПОДКАТЕГОРИЯ: РАЗЪЕМЫ ОБЪЕДИНИТЕЛЬНОЙ ПЛАТЫ,</t>
  </si>
  <si>
    <t>9030960501</t>
  </si>
  <si>
    <t>ДИСКРЕТНЫЕ ПОЛУПРОВОДНИКОВЫЕ ПРИБОРЫ - ДИОДЫ И ВЫПРЯМИТЕЛИ ШОТТКИ. ТОВАР ВВОЗИТСЯ НА БЕЗВОЗМЕЗДНОЙ ОСНОВЕ. СТОИМОСТЬ УКАЗАНА ТОЛЬКО ДЛЯ ТАМОЖЕННЫХ ЦЕЛЕЙ.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</si>
  <si>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ВЫПРЯМИТЕЛИ, ROHS: ПОДРОБНОСТИ, ТИП КРЕПЛЕНИЯ: ВИНТОВОЕ КРЕПЛЕНИЕ, УПАКОВКА/КОРОБКА: Д-55, VR - ОБРАТНОЕ НАПРЯЖЕНИЕ: 400 В, ЕСЛИ - ПРЯМОЙ ТОК: 70А, ТИП: СТАНДАРТНЫЙ ВОССТАНОВИТЕЛЬНЫЙ ВЫПРЯМИТЕЛЬ, КОНФИГУРАЦИЯ: ОДИНОКИЙ, VF - ПРЯМОЕ НАПРЯЖЕНИЕ: 1,35 В, МАКС. ИМПУЛЬСНЫЙ ТОК: 1,25 КА, IR - ОБРАТНЫЙ ТОК: 100 МКА, ВРЕМЯ ВОССТАНОВЛЕНИЯ: -, МИНИМАЛЬНАЯ РАБОЧАЯ ТЕМПЕРАТУРА: - 40 С, МАКСИМАЛЬНАЯ РАБОЧАЯ ТЕМПЕРАТУРА: + 125 С, ВЫСОТА: 25ММ, ДЛИНА: 41ММ, PD - ПОТЕРИ МОЩНОСТИ: -, ПРОДУКТ: ВЫПРЯМИТЕЛИ, ТИП ПРОДУКТА: ВЫПРЯМИТЕЛИ, КОЛИЧЕСТВО В УПАКОВКЕ НА УСЛОВИЯХ ФРАНКО-ЗАВОД: 10, ПОДКАТЕГОРИЯ: ДИОДЫ И ВЫПРЯМИТЕЛИ, ШИРИНА: 27ММ, НОМЕР ДЕТАЛИ ПСЕВДОНИМЫ: Т70HF40,</t>
  </si>
  <si>
    <t>VS-T70HF40</t>
  </si>
  <si>
    <t>МИКРОСХЕМА ДЛЯ УПРАВЛЕНИЯ ПИТАНИЕМ. ТОВАР ВВОЗИТСЯ НА БЕЗВОЗМЕЗДНОЙ ОСНОВЕ. СТОИМОСТЬ УКАЗАНА ТОЛЬКО ДЛЯ ТАМОЖЕННЫХ ЦЕЛЕЙ.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</si>
  <si>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ПЕРЕКЛЮЧЕНИЕ КОНТРОЛЛЕРОВ, ROHS: ПОДРОБНОСТИ, ТОПОЛОГИЯ: BOOST, BUCK, FLYBACK, FORWARD, КОЛИЧЕСТВО ВЫХОДОВ: 1 ВЫХОД, ЧАСТОТА ПЕРЕКЛЮЧЕНИЯ: 500 КГЦ, РАБОЧИЙ ЦИКЛ - МАКС.: 0,5, ВХОДНОЕ НАПРЯЖЕНИЕ: 28 В, ВЫХОДНОЕ НАПРЯЖЕНИЕ: 5 В, ВЫХОДНОЙ ТОК: 1 А, МИНИМАЛЬНАЯ РАБОЧАЯ ТЕМПЕРАТУРА: - 40 С, МАКСИМАЛЬНАЯ РАБОЧАЯ ТЕМПЕРАТУРА: + 125 С, ТИП КРЕПЛЕНИЯ: СКВОЗНОЕ ОТВЕРСТИЕ, УПАКОВКА/КОРОБКА: ПДИП-8, ВРЕМЯ ПАДЕНИЯ: 50 НС, РАБОЧЕЕ НАПРЯЖЕНИЕ ПИТАНИЯ: 30 В, ТИП ПРОДУКТА: КОНТРОЛЛЕРЫ ПЕРЕКЛЮЧЕНИЯ, ВРЕМЯ НАРАСТАНИЯ: 50 НС, РЯД: UC2844A, КОЛИЧЕСТВО В УПАКОВКЕ НА УСЛОВИЯХ ФРАНКО-ЗАВОД: 50, ПОДКАТЕГОРИЯ: PMIC — ИС УПРАВЛЕНИЯ ПИТАНИЕМ, ТИП: ШИМ-КОНТРОЛЛЕРЫ ТЕКУЩЕГО РЕЖИМА,</t>
  </si>
  <si>
    <t>UC2844AN</t>
  </si>
  <si>
    <t>ЗАПАСНЫЕ ЧАСТИ, УПЛОТНИТЕЛИ РЕЗИНОВЫЕ, НЕ ВОЕННОГО НАЗНАЧЕНИЯ. КОМПЛЕКТУЮЩИЕ ДЛЯ СЕРВЕРНЫХ ШКАФОВ.</t>
  </si>
  <si>
    <t>КАТЕГОРИЯ ПРОДУКТА: КОМПЛЕКТ ПРОКЛАДОК, КРЕПЕЖНАЯ ФУРНИТУРА ДЛЯ ПРОКЛАДКИ КАБЕЛЕЙ, ВЫСОТА: 24 U, ШИРИНА: 600 ММ,ГЛУБИНА: 300 ММ,</t>
  </si>
  <si>
    <t>23130-065</t>
  </si>
  <si>
    <t>NVENT SCHROFF</t>
  </si>
  <si>
    <t>ИЗДЕЛИЯ ИЗ ЧЕРНЫХ МЕТАЛЛОВ СНАБЖЕННЫЕ РЕЗЬБОЙ, ПРЕДСТАВЛЯЕТ СОБОЙ КРУГЛУЮ ГАЙКУ БЕЗ ГРАНЕЙ, С ВНУТРЕННЕЙ РЕЗЬБОЙ, ПРЕДНАЗНАЧЕНЫ ДЛЯ ЭЛЕКТРОТЕХНИЧЕСКОГО ОБОРУДОВАНИЯ, ПРОСТАВКА РЕЗЬБОВАЯ, С ВНУТРЕННЕЙ РЕЗЬБОЙ ДЛЯ КРЕПЛЕНИЕ ПЕЧАТНЫХ ПЛАТ.</t>
  </si>
  <si>
    <t>ДЛЯ ПЕЧАТНЫХ ПЛАТ, ROHS: ПОДРОБНОСТИ, ПРОДУКТ: РАСПОРКИ, ТИП: КРУГЛАЯ МЕТРИКА, РАЗМЕР НИТИ: М2,5, ДЛИНА: 2,9 ММ, МАТЕРИАЛ: СТАЛЬ, НАРУЖНЫЙ ДИАМЕТР: 5,1 ММ, ПОКРЫТИЕ: БАНКА, ПОЛ: ЖЕНСКИЙ / ЖЕНСКИЙ, ТИП ПРОДУКТА: СТОЙКИ, РАСПОРКИ И ОПОРЫ, РЯД: WA-SMSI, ЗАВОДСКАЯ УПАКОВКА: 1200, ПОДКАТЕГОРИЯ: АППАРАТНОЕ ОБЕСПЕЧЕНИЕ.</t>
  </si>
  <si>
    <t>РАСПОРКА (ПРОСТАВКА) РЕЗЬБОВАЯ, С ВНУТРЕННЕЙ РЕЗЬБОЙ.</t>
  </si>
  <si>
    <t>МЕТАЛЛИЧЕСКИЕ РАСПОРКИ/ АКСЕССУАРЫ ДЛЯ КРЕПЛЕНИЯ РАДИАТОРА ОХЛАЖДЕНИЯ К МОНТАЖНОЙ ПЛАТЕ, ПОМОГАЕТ КОНТРОЛИРОВАТЬ ТЕМПЕРАТУРНЫЙ РЕЖИМ. ПРЕДСТАВЛЯЕТ СОБОЙ РАСПОРНУЮ ВТУЛКУ (ПРОКЛАДКУ). ОПИСАНИЕ: МЕТАЛЛИЧЕСКАЯ РАСПОРКА, M3 L=30ММ ГАЙКА/ГАЙКА ПОД ПАЙКУ; ГРУППА ЧАСТЕЙ: МЕТАЛЛИЧЕСКИЕ РАСПОРКИ; ROHS: ДА; СЕМЕЙСТВО КОМПОНЕНТОВ: МЕТАЛЛИЧЕСКАЯ ПРОКЛАДКА; ДЛИНА КОРПУСА: 2,5 ММ; АССОРТИМЕНТ ПРОДУКЦИИ: СЕРИЯ WA-SMSI; ОБЩАЯ ДЛИНА: 3,9 ММ; ВНЕШНЯЯ ШИРИНА: 6 ММ;</t>
  </si>
  <si>
    <t>9774025360R</t>
  </si>
  <si>
    <t>ИНСТРУМЕНТЫ РУЧНЫЕ ИЗ НЕДРАГОЦЕННЫХ МЕТАЛЛОВ: ПЛОСКОГУБЦЫ</t>
  </si>
  <si>
    <t>КАТЕГОРИЯ ПРОДУКТА: ПЛОСКОГУБЦЫ УНИВЕРСАЛЬНЫЕ; ДЛИНА 160ММ</t>
  </si>
  <si>
    <t>9046280000</t>
  </si>
  <si>
    <t>ВЕНТИЛЯТОР ЦЕНТРОБЕЖНЫЙ, ИСПОЛЬЗУЕТСЯ В ЭЛЕКТРОННЫХ УСТРОЙСТВАХ ОБЩЕГРАЖДАНСКОГО НАЗНАЧЕНИЯ. НЕ ДЛЯ ВОЕННОЙ ПРОДУКЦИИ, НЕ ПРОМЫШЛЕННЫЙ, НЕ ДЛЯ ПРОТИВОДЫМНОЙ ВЕНТИЛЯЦИИ.</t>
  </si>
  <si>
    <t>КАТЕГОРИЯ ПРОДУКТА: ВОЗДУХОДУВКИ И ЦЕНТРОБЕЖНЫЕ ВЕНТИЛЯТОРЫ, ОГРАНИЧЕНИЯ ПО ДОСТАВКЕ: ПРОДУКТ ДОСТУПЕН ТОЛЬКО ДЛЯ OEM/EMS И ДИЗАЙНЕРСКИХ БИЗНЕС-КЛИЕНТОВ. ПРОДУКТ НЕ БУДЕТ ПОСТАВЛЯТЬСЯ ПОТРЕБИТЕЛЯМ В ЕС ИЛИ ВЕЛИКОБРИТАНИИ., ROHS: ПОДРОБНОСТИ, ТИП ПОТОКА: ПЕРЕМЕННЫЙ ТОК, РАБОЧЕЕ НАПРЯЖЕНИЕ ПИТАНИЯ: 230 В ПЕРЕМЕННОГО ТОКА, РАСХОД ВОЗДУХА: 283 КУБИЧЕСКИХ ФУТОВ В МИНУТУ (8 М3/МИН), ВЫСОТА: 140ММ, ГЛУБИНА: 140ММ, РЯД: G2E140, IP-КЛАСС: IP44, ТИП ПРОДУКТА: ЦЕНТРОБЕЖНЫЕ ВЕНТИЛЯТОРЫ, КОЛИЧЕСТВО В УПАКОВКЕ НА УСЛОВИЯХ ФРАНКО-ЗАВОД: 1, ПОДКАТЕГОРИЯ:</t>
  </si>
  <si>
    <t>G2E140-AI28-01</t>
  </si>
  <si>
    <t>ОТЛАДОЧНАЯ ПЛАТА, ИСП. ДЛЯ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</si>
  <si>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МАКЕТНЫЕ ПЛАТЫ И КОМПЛЕКТЫ - ARM; СЕРИЯ: NUCLEO-F767ZI; ПРОДУКТ: DEVELOPMENT BOARDS; ЯДРО: ARM CORTEX M7; СРЕДСТВО ПРЕДНАЗНАЧЕНО ДЛЯ ОЦЕНКИ: STM32F767ZI; УПАКОВКА: BULK; ШИРИНА ШИНЫ ДАННЫХ: 32 BIT; ОПИСАНИЕ/ФУНКЦИЯ: STM32 NUCLEO BOARD; ДЛЯ ИСПОЛЬЗОВАНИЯ ВМЕСТЕ С: STM32F; ТИП ИНТЕРФЕЙСА: CAN, ETHERNET, I2C, I2S, SPI, UART, USART, USB; РАБОЧЕЕ НАПРЯЖЕНИЕ ПИТАНИЯ: 1.8 V; РАЗМЕР ФАБРИЧНОЙ УПАКОВКИ:1; КОММЕРЧЕСКОЕ ОБОЗНАЧЕНИЕ: NUCLEO; ВЕС ИЗДЕЛИЯ: 117,400 G</t>
  </si>
  <si>
    <t>NUCLEO-F767ZI</t>
  </si>
  <si>
    <t>КАТУШКА ПОСТОЯННОЙ ИНДУКТИВНОСТИ, ИСПОЛЬЗУЮТСЯ В ЭЛЕКТРОННЫХ УСТРОЙСТВАХ ОБЩЕГРАЖДАНСКОГО НАЗНАЧЕНИЯ. (ОБОРУДОВАНИЕ ДЛЯ АВТОМАТИЗАЦИИ.</t>
  </si>
  <si>
    <t>КАТЕГОРИЯ ПРОДУКТА: СИЛОВЫЕ КАТУШКИ ИНДУКТИВНОСТИ - ПОВЕРХНОСТНЫЙ МОНТАЖ, ROHS: ПОДРОБНОСТИ, ТИП: ИНДУКТОР ВЫСОКОЙ МОЩНОСТИ, СТИЛЬ ОКОНЧАНИЯ: СМД/СМТ, ЭКРАНИРОВАНИЕ: ЭКРАНИРОВАННЫЙ, ИНДУКТИВНОСТЬ: 15 МКГН, ТОЛЕРАНТНОСТЬ: 0,15, МАКСИМАЛЬНЫЙ ПОСТОЯННЫЙ ТОК: 30 А, МАКСИМАЛЬНОЕ СОПРОТИВЛЕНИЕ ПОСТОЯННОМУ ТОКУ: 2,4 МОМ, ТОК НАСЫЩЕНИЯ: 22 А, МИНИМАЛЬНАЯ РАБОЧАЯ ТЕМПЕРАТУРА: - 40 С, МАКСИМАЛЬНАЯ РАБОЧАЯ ТЕМПЕРАТУРА: + 125 С, Q МИНИМУМ: -, ТИП МОНТАЖА: МОНТАЖ НА ПЕЧАТНОЙ ПЛАТЕ, ДЛИНА: 28,5 ММ, ШИРИНА: 19,5 ММ, ВЫСОТА: 18,5 ММ, ДИАМЕТР: -, ОСНОВНОЙ МАТЕРИАЛ: МАРГАНЕЦ ЦИНК (MNZN) ФЕРРИТ, КВАЛИФИКАЦИЯ: AEC-Q200, РЯД: WE-HCF, УПАКОВКА: ПОДНОС, ПРИЛОЖЕНИЕ: ВЫСОКИЙ ТОК, МАРКА: ВЮРТ ЭЛЕКТРОНИК, ТИП ЯДРА: ПРОВОЛОЧНЫЙ, ПРОДУКТ: СИЛОВЫЕ ИНДУКТОРЫ, ТИП ПРОДУКТА: СИЛОВЫЕ КАТУШКИ ИНДУКТИВНОСТИ - ПОВЕРХНОСТНЫЙ МОНТАЖ, СОБСТВЕННАЯ РЕЗОНАНСНАЯ ЧАСТОТА: 11 МГЦ,</t>
  </si>
  <si>
    <t>7443641500</t>
  </si>
  <si>
    <t>КАТЕГОРИЯ ПРОДУКТА: СИЛОВЫЕ КАТУШКИ ИНДУКТИВНОСТИ - ПОВЕРХНОСТНЫЙ МОНТАЖ, ROHS: ПОДРОБНОСТИ, ТИП: ИНДУКТОР ВЫСОКОЙ МОЩНОСТИ, ТИП ЗАЖИМА: СМД/СМТ, УПАКОВКА/КОРОБКА: 2818, ЭКРАНИРОВАНИЕ: ЭКРАНИРОВАННЫЙ, ИНДУКТИВНОСТЬ: 33 МКГН, ТОЛЕРАНТНОСТЬ: 0,15, МАКСИМАЛЬНЫЙ ПОСТОЯННЫЙ ТОК: 30А, МАКСИМАЛЬНОЕ СОПРОТИВЛЕНИЕ ПОСТОЯННОМУ ТОКУ: 2,4 МОМ, ТОК НАСЫЩЕНИЯ: 11,5 А, МИНИМАЛЬНАЯ РАБОЧАЯ ТЕМПЕРАТУРА: - 40 С, МАКСИМАЛЬНАЯ РАБОЧАЯ ТЕМПЕРАТУРА: + 125 С, Q МИНИМУМ: -, ТИП КРЕПЛЕНИЯ: КРЕПЛЕНИЕ НА ПЕЧАТНУЮ ПЛАТУ, ДЛИНА: 28,5 ММ, ШИРИНА: 19,5 ММ, ВЫСОТА: 18,5 ММ, ДИАМЕТР: -, ОСНОВНОЙ МАТЕРИАЛ: МАРГАНЕЦ ЦИНК (MNZN) ФЕРРИТ, КВАЛИФИКАЦИЯ: AEC-Q200, РЯД: WE-HCF, ТИП ЯДРА: ПРОВОЛОЧНЫЙ, ПРОДУКТ: СИЛОВЫЕ ИНДУКТОРЫ, ТИП ПРОДУКТА: СИЛОВЫЕ КАТУШКИ ИНДУКТИВНОСТИ - ПОВЕРХНОСТНЫЙ МОНТАЖ, ЧАСТОТА СОБСТВЕННОГО РЕЗОНАНСА: 7 МГЦ, КОЛИЧЕСТВО В УПАКОВКЕ НА УСЛОВИЯХ ФРАНКО-ЗАВОД: 20, ПОДКАТЕГОРИЯ: КАТУШКИ ИНДУКТИВНОСТИ, ДРОССЕЛИ И КАТУШКИ, ЗАКРЫТИЕ: СТАНДАРТ, ТЕСТОВАЯ ЧАСТОТА: 100 КГЦ,</t>
  </si>
  <si>
    <t>7443643300</t>
  </si>
  <si>
    <t>КАТЕГОРИЯ ПРОДУКТА: ИЗОЛИРОВАННЫЕ ПРЕОБРАЗОВАТЕЛИ ПОСТОЯННОГО ТОКА В ПОСТОЯННЫЙ — СКВОЗНОЕ ОТВЕРСТИЕ, ROHS: ПОДРОБНОСТИ, ТИП КРЕПЛЕНИЯ: СКВОЗНОЕ ОТВЕРСТИЕ, КОЛИЧЕСТВО ВЫХОДОВ: 4 ВЫХОДА, ВЫХОДНАЯ МОЩНОСТЬ: 35 ВТ, ВХОДНОЕ НАПРЯЖЕНИЕ, МИН.: 9 В, ВХОДНОЕ НАПРЯЖЕНИЕ, МАКС.: 36 В, ВЫХОДНОЕ НАПРЯЖЕНИЕ-КАНАЛ 1: 12 В, КАНАЛ ВЫХОДНОГО ТОКА 1: 650 МА, ВЫХОДНОЕ НАПРЯЖЕНИЕ-КАНАЛ 2: 12 В, КАНАЛ ВЫХОДНОГО ТОКА 2: 650 МА, ДЛИНА: 72,9 ММ, ШИРИНА: 47,8 ММ, ВЫСОТА: 8,89 ММ, ПРОДУКТ: ИЗОЛИРОВАННЫЙ, РЯД: IMX35, ВХОДНОЕ НАПРЯЖЕНИЕ: ОТ 9В ДО 36В, КАНАЛ ВЫХОДНОГО ТОКА 3: 650 МА, ВЫХОДНОЕ НАПРЯЖЕНИЕ-КАНАЛ 3: 12 В, ТИП ПРОДУКТА: ИЗОЛИРОВАННЫЕ ПРЕОБРАЗОВАТЕЛИ ПОСТОЯННОГО ТОКА В ПОСТОЯННЫЙ, КОЛИЧЕСТВО В УПАКОВКЕ НА УСЛОВИЯХ ФРАНКО-ЗАВОД: 12,</t>
  </si>
  <si>
    <t>20IMX35D12D12-8ZG</t>
  </si>
  <si>
    <t>КАТЕГОРИЯ ПРОДУКТА: СИЛОВЫЕ КАТУШКИ ИНДУКТИВНОСТИ - ПОВЕРХНОСТНЫЙ МОНТАЖ, ROHS: ПОДРОБНОСТИ, ТИП: ИНДУКТОР ВЫСОКОЙ МОЩНОСТИ, СТИЛЬ ОКОНЧАНИЯ: СМД/СМТ, ПОСЫЛКА/КЕЙС: 5 ММ Х 5 ММ Х 4,5 ММ, ЭКРАНИРОВАНИЕ: ЭКРАНИРОВАННЫЙ, ИНДУКТИВНОСТЬ: 6,8 МКГН, ТОЛЕРАНТНОСТЬ: 0,2, МАКСИМАЛЬНЫЙ ПОСТОЯННЫЙ ТОК: 2,9 А, МАКСИМАЛЬНОЕ СОПРОТИВЛЕНИЕ ПОСТОЯННОМУ ТОКУ: 46 МОМ, ТОК НАСЫЩЕНИЯ: 3,6 А, МИНИМАЛЬНАЯ РАБОЧАЯ ТЕМПЕРАТУРА: - 40 С, МАКСИМАЛЬНАЯ РАБОЧАЯ ТЕМПЕРАТУРА: + 105 С, Q МИНИМУМ: -, ТИП МОНТАЖА: МОНТАЖ НА ПЕЧАТНОЙ ПЛАТЕ, ДЛИНА: 5 ММ, ШИРИНА: 5 ММ, ВЫСОТА: 4,5 ММ, ДИАМЕТР: -, ОСНОВНОЙ МАТЕРИАЛ: ФЕРРИТ, РЯД: ВЛС-ЭКС, ТИП ЯДРА: ПРОВОЛОЧНЫЙ, ПРОДУКТ: СИЛОВЫЕ ИНДУКТОРЫ, ТИП ПРОДУКТА: СИЛОВЫЕ КАТУШКИ ИНДУКТИВНОСТИ - ПОВЕРХНОСТНЫЙ МОНТАЖ, СОБСТВЕННАЯ РЕЗОНАНСНАЯ ЧАСТОТА: -,</t>
  </si>
  <si>
    <t>VLS5045EX-6R8M</t>
  </si>
  <si>
    <t>КАТЕГОРИЯ ПРОДУКТА: КАТУШКИ ПОСТОЯННОЙ ИНДУКТИВНОСТИ; ОГРАНИЧЕНИЯ НА ДОСТАВКУ: НА ДАННЫЙ МОМЕНТ MOUSER НЕ ПОСТАВЛЯЕТ ЭТУ ПРОДУКЦИЮ В ВАШ РЕГИОН.; ПРОДУКТ: RF INDUCTORS; ТИП: WIREWOUND; ТИП ВЫВОДОВ: SMD/SMT; УПАКОВКА / БЛОК: 1008 (2520 METRIC); ЭКРАНИРОВАНИЕ: UNSHIELDED; ИНДУКТИВНОСТЬ: 18 NH; ДОПУСТИМОЕ ОТКЛОНЕНИЕ: 2 %; МАКСИМАЛЬНЫЙ ПОСТОЯННЫЙ ТОК: 1.4 A; МАКСИМАЛЬНОЕ СОПРОТИВЛЕНИЕ ПОСТОЯННОМУ ТОКУ: 70 MOHMS; ТОК НАСЫЩЕНИЯ: -; МИНИМАЛЬНАЯ РАБОЧАЯ ТЕМПЕРАТУРА: - 40 C; МАКСИМАЛЬНАЯ РАБОЧАЯ ТЕМПЕРАТУРА: + 125 C; Q МИН.: 62; ЧАСТОТА СОБСТВЕННЫХ КОЛЕБАНИЙ: 2.7 GHZ; ПРЕРЫВАНИЕ: -; ВИД МОНТАЖА: PCB MOUNT; ДЛИНА: 2.92 MM; ШИРИНА: 2.79 MM; ВЫСОТА: 2.03 MM; МАТЕРИАЛ СЕРДЕЧНИКА: CERAMIC; СЕРИЯ: 1008HQ; УПАКОВКА: CUT TAPE; УПАКОВКА: MOUSEREEL; УПАКОВКА: REEL; ПРИМЕНЕНИЕ: RF; КОРПУС - ДЮЙМЫ: 1008; КОРПУС - ММ: 2520; РАЗМЕР ФАБРИЧНОЙ УПАКОВКИ: 2000; ТЕСТОВАЯ ЧАСТОТА: 50 MHZ; ДРУГИЕ НАЗВАНИЯ ТОВАРА №: 1008HQ-18NXGLB; ВЕС ИЗДЕЛИЯ: 100 MG</t>
  </si>
  <si>
    <t>1008HQ-18NXGLC</t>
  </si>
  <si>
    <t>КАТЕГОРИЯ ПРОДУКТА: ТАНТАЛОВЫЕ КОНДЕНСАТОРЫ - ТВЕРДОТЕЛЬНЫЕ ДЛЯ ПОВЕРХНОСТНОГО МОНТАЖА, ROHS: ПОДРОБНОСТИ, РЯД: Т494, ЕМКОСТЬ: 47 МКФ, НОМИНАЛЬНОЕ НАПРЯЖЕНИЕ ПОСТОЯННОГО ТОКА: 35 В ПОСТОЯННОГО ТОКА, ТОЛЕРАНТНОСТЬ: 0,1, СОЭ: 500 МОМ, КОД КОРПУСА - В: 2917, КОД КОРПУСА - ММ: 7343, БАТЧ-КОД ПРОИЗВОДИТЕЛЯ: XCASE, ВЫСОТА: 4 ММ, МИНИМАЛЬНАЯ РАБОЧАЯ ТЕМПЕРАТУРА: - 55 С, МАКСИМАЛЬНАЯ РАБОЧАЯ ТЕМПЕРАТУРА: + 125 С, ТИП ЗАЖИМА: СМД/СМТ, МАРКА: КЕМЕТ, КОЭФФИЦИЕНТ ПОТЕРЬ DF: 8, ТОК УТЕЧКИ: 16,5 МКА, ДЛИНА: 7,3 ММ, ПРОДУКТ: ТАНТАЛОВЫЕ КРЕПЛЕНИЯ ДЛЯ ТВЕРДЫХ ПОВЕРХНОСТЕЙ,</t>
  </si>
  <si>
    <t>T494X476K035AT</t>
  </si>
  <si>
    <t>КАТЕГОРИЯ ПРОДУКТА: ТАНТАЛОВЫЕ КОНДЕНСАТОРЫ - ТВЕРДОТЕЛЬНЫЕ ДЛЯ ПОВЕРХНОСТНОГО МОНТАЖА, ROHS: ПОДРОБНОСТИ, РЯД: Т494, ЕМКОСТЬ: 15 УФ, НОМИНАЛЬНОЕ НАПРЯЖЕНИЕ ПОСТОЯННОГО ТОКА: 50 В ПОСТОЯННОГО ТОКА, ТОЛЕРАНТНОСТЬ: 0,1, СОЭ: 400 МОМ, КОД КОРПУСА - В: 2917, КОД КОРПУСА - ММ: 7343, БАТЧ-КОД ПРОИЗВОДИТЕЛЯ: XCASE, ВЫСОТА: 4 ММ, МИНИМАЛЬНАЯ РАБОЧАЯ ТЕМПЕРАТУРА: - 55 С, МАКСИМАЛЬНАЯ РАБОЧАЯ ТЕМПЕРАТУРА: + 125 С, ТИП ЗАЖИМА: СМД/СМТ, МАРКА: КЕМЕТ, КОЭФФИЦИЕНТ ПОТЕРЬ DF: 8, ТОК УТЕЧКИ: 16,5 МКА, ДЛИНА: 7,3 ММ, ПРОДУКТ: ТАНТАЛОВЫЕ КРЕПЛЕНИЯ ДЛЯ ТВЕРДЫХ ПОВЕРХНОСТЕЙ,</t>
  </si>
  <si>
    <t>T494X156K050AT</t>
  </si>
  <si>
    <t>КАТЕГОРИЯ ПРОДУКТА: АЛЮМИНИЕВЫЕ КОНДЕНСАТОРЫ С ОРГАНИЧЕСКИМ ПОЛИМЕРОМ, ROHS: ПОДРОБНОСТИ, ПРОДУКТ: АЛЮМИНИЕВЫЕ ПОЛИМЕРНЫЕ КОНДЕНСАТОРЫ, СТИЛЬ ОКОНЧАНИЯ: СМД/СМТ, ТИП УПАКОВКИ: МОЖЕТ, ЕМКОСТЬ: 470 МКФ, НОМИНАЛЬНОЕ НАПРЯЖЕНИЕ ПОСТОЯННОГО ТОКА: 16 В ПОСТОЯННОГО ТОКА, ТОЛЕРАНТНОСТЬ: 0,2, СОЭ: 20 МОМ, МИНИМАЛЬНАЯ РАБОЧАЯ ТЕМПЕРАТУРА: - 55 С, МАКСИМАЛЬНАЯ РАБОЧАЯ ТЕМПЕРАТУРА: + 105 С, ДИАМЕТР: 10 ММ, ДЛИНА: 10 ММ, ШИРИНА: -, ВЫСОТА: -, ПУЛЬСИРУЮЩИЙ ТОК: 3,7 А, ЖИЗНЬ: 2000 ЧАСОВ, КВАЛИФИКАЦИЯ: AEC-Q200, РЯД: ПКГ, КОЭФФИЦИЕНТ РАССЕЯНИЯ DF: 0,12, ТОК УТЕЧКИ: 1,504 МА, ТИП ПРОДУКТА: ЭЛЕКТРОЛИТИЧЕСКИЕ КОНДЕНСАТОРЫ, ЗАВОДСКАЯ УПАКОВКА: 500, ПОДКАТЕГОРИЯ: КОНДЕНСАТОРЫ, ЕДИНИЦА ИЗМЕРЕНИЯ: 1 Г, ЗАВОДСКАЯ УПАКОВКА: 1500, ПОДКАТЕГОРИЯ: КАТУШКИ ИНДУКТИВНОСТИ, ДРОССЕЛИ И КАТУШКИ, ПРЕКРАЩЕНИЕ: СТАНДАРТ, ТЕСТОВАЯ ЧАСТОТА: 100 КГЦ,</t>
  </si>
  <si>
    <t>PCG1C471MCL1GS</t>
  </si>
  <si>
    <t>КОНДЕНСАТОР ОКСИДНО-ЭЛЕКТРОЛИТИЧЕСКИЙ АЛЮМИНИЕВЫЙ. ТОВАР ПОСТАВЛЯЕТСЯ НА БЕЗВОЗМЕЗДНОЙ ОСНОВЕ.</t>
  </si>
  <si>
    <t>КАТЕГОРИЯ ПРОДУКТА: КОНДЕНСАТОРЫ ЭЛЕКТРОЛИТИЧЕСКИЕ АЛЮМИНИЕВЫЕ - SMD, ROHS: ПОДРОБНОСТИ, РЯД: ФК-В, ПРОДУКТ: АЛЮМИНИЕВЫЕ ЭЛЕКТРОЛИТИЧЕСКИЕ КОНДЕНСАТОРЫ, ЕМКОСТЬ: 150 МКФ, НОМИНАЛЬНЫЙ ПРОЛЕТ ПОСТОЯННОГО ТОКА: 63 В ПОСТОЯННОГО ТОКА, ТОЛЕРАНТНОСТЬ: 0,2, СОЭ: 160 МОМ, МИНИМАЛЬНАЯ РАБОЧАЯ ТЕМПЕРАТУРА: - 55 С, МАКСИМАЛЬНАЯ РАБОЧАЯ ТЕМПЕРАТУРА: + 105 С, ДИАМЕТР: 12,5 ММ, ДЛИНА: 14 ММ, ВЫСОТА: 15 ММ, ПРОДОЛЖИТЕЛЬНОСТЬ ЖИЗНИ: 5000 ЧАСОВ, ПУЛЬСИРУЮЩИЙ ТОК: 800 МА, КВАЛИФИКАЦИЯ: AEC-Q200, РАССТОЯНИЕ МЕЖДУ ПРОВОДАМИ: 0,173 ДЮЙМА, ТИП ПРОДУКТА: ЭЛЕКТРОЛИТИЧЕСКИЕ КОНДЕНСАТОРЫ, КОЛИЧЕСТВО В УПАКОВКЕ НА УСЛОВИЯХ ФРАНКО-ЗАВОД: 200, ПОДКАТЕГОРИЯ: КОНДЕНСАТОРЫ, ТИП КЛЕММЫ: СМД/СМТ,</t>
  </si>
  <si>
    <t>EEV-FK1J151Q</t>
  </si>
  <si>
    <t>КОНДЕНСАТОР ДИСКОВЫЙ КЕРАМИЧЕСКИЙ.</t>
  </si>
  <si>
    <t>КАТЕГОРИЯ ПРОДУКТА: КЕРАМИЧЕСКИЕ ДИСКОВЫЕ КОНДЕНСАТОРЫ, ROHS: ПОДРОБНОСТИ, РЯД: СК45, ЕМКОСТЬ: 2200ПФ, НОМИНАЛЬНОЕ НАПРЯЖЕНИЕ ПОСТОЯННОГО ТОКА: 3 КВ ПОСТОЯННОГО ТОКА, ТОЛЕРАНТНОСТЬ: 0,1, ДИАМЕТР: 12,5 ММ, РАССТОЯНИЕ МЕЖДУ ПРОВОДАМИ: 7,5 ММ, МИНИМАЛЬНАЯ РАБОЧАЯ ТЕМПЕРАТУРА: - 25 С, МАКСИМАЛЬНАЯ РАБОЧАЯ ТЕМПЕРАТУРА: + 105 °С, ТИП ЗАЖИМА: РАДИАЛЬНЫЙ, ПРОДУКТ: КЕРАМИЧЕСКИЕ ДИСКОВЫЕ КОНДЕНСАТОРЫ, ЭЛЕКТРИЧЕСКАЯ ЕМКОСТЬ - НФ: 2,2 НФ, ЭЛЕКТРИЧЕСКАЯ ЕМКОСТЬ - МКФ: 0,0022 МКФ, ДИАМЕТР ПРОВОЛОКИ: 0,6 ММ, ТИП ПРОВОДКИ: ВЕРТИКАЛЬНЫЙ ИЗЛОМ, ДИАПАЗОН РАБОЧИХ ТЕМПЕРАТУР: - 25 С ДО + 125 С, ТИП ПРОДУКТА: КЕРАМИЧЕСКИЕ КОНДЕНСАТОРЫ, КОЛИЧЕСТВО В УПАКОВКЕ НА УСЛОВИЯХ ФРАНКО-ЗАВОД: 1000, ПОДКАТЕГОРИЯ: КОНДЕНСАТОРЫ, ТЕМПЕРАТУРНЫЙ КОЭФФИЦИЕНТ/КОД: Б, ТОЛЩИНА: 6ММ, ТИП: КЕРАМИЧЕСКИЕ ДИСКОВЫЕ КОНДЕНСАТОРЫ ВЫСОКОГО НАПРЯЖЕНИЯ, НОМИНАЛЬНОЕ НАПРЯЖЕНИЕ: 3КВ,</t>
  </si>
  <si>
    <t>CK45-B3FD222KYNNA</t>
  </si>
  <si>
    <t>КАТЕГОРИЯ ПРОДУКТА: МНОГОСЛОЙНЫЕ КЕРАМИЧЕСКИЕ КОНДЕНСАТОРЫ MLCC - SMD/SMT, ROHS: ПОДРОБНОСТИ, ЕМКОСТЬ: 22 МКФ, НОМИНАЛЬНОЕ НАПРЯЖЕНИЕ ПОСТОЯННОГО ТОКА: 25 В ПОСТОЯННОГО ТОКА, ДИЭЛЕКТРИК: X5R, ТОЛЕРАНТНОСТЬ: 0,1, КОД ДЕЛА - В: 1206, КОД КОРПУСА - ММ: 3216, ВЫСОТА: 1,9 ММ, МИНИМАЛЬНАЯ РАБОЧАЯ ТЕМПЕРАТУРА: - 55 С, МАКСИМАЛЬНАЯ РАБОЧАЯ ТЕМПЕРАТУРА: +85 С, ПРОДУКТ: MLCC ОБЩЕГО ТИПА, СТИЛЬ ОКОНЧАНИЯ: СМД/СМТ, ПРЕКРАЩЕНИЕ: СТАНДАРТ, РЯД: CC, СОРТ: КЛАСС 2, ДЛИНА: 3,2 ММ, ПОСЫЛКА/КЕЙС: 1206 (3216 МЕТРИЧЕСКИХ), ТИП ПРОДУКТА: КЕРАМИЧЕСКИЕ КОНДЕНСАТОРЫ, ЗАВОДСКАЯ УПАКОВКА: 2000 Г., ПОДКАТЕГОРИЯ: КОНДЕНСАТОРЫ, ТИП: КЕРАМИЧЕСКИЙ КОНДЕНСАТОР ДЛЯ ПОВЕРХНОСТНОГО МОНТАЖА MLCC, НОМИНАЛЬНОЕ НАПРЯЖЕНИЕ ПЕРЕМЕННОГО ТОКА: -, ШИРИНА: 1,6 ММ,</t>
  </si>
  <si>
    <t>CC1206KKX5R8BB226</t>
  </si>
  <si>
    <t>КАТЕГОРИЯ ПРОДУКТА: МНОГОСЛОЙНЫЕ КЕРАМИЧЕСКИЕ КОНДЕНСАТОРЫ MLCC - SMD/SMT, ROHS: ПОДРОБНОСТИ, ЕМКОСТЬ: 22 МКФ, НОМИНАЛЬНОЕ НАПРЯЖЕНИЕ ПОСТОЯННОГО ТОКА: 25 В ПОСТОЯННОГО ТОКА, ДИЭЛЕКТРИК: X7R, ТОЛЕРАНТНОСТЬ: 0,2, КОД ДЕЛА - В: 2220, КОД КОРПУСА - ММ: 5750, ВЫСОТА: 2,5 ММ, МИНИМАЛЬНАЯ РАБОЧАЯ ТЕМПЕРАТУРА: - 55 С, МАКСИМАЛЬНАЯ РАБОЧАЯ ТЕМПЕРАТУРА: + 125 С, ПРОДУКТ: MLCC ОБЩЕГО ТИПА, СТИЛЬ ОКОНЧАНИЯ: СМД/СМТ, ПРЕКРАЩЕНИЕ: СТАНДАРТ, РЯД: С, СОРТ: КЛАСС 2, ДЛИНА: 5,7 ММ, ТИП ПРОДУКТА: КЕРАМИЧЕСКИЕ КОНДЕНСАТОРЫ, ЗАВОДСКАЯ УПАКОВКА: 500, ПОДКАТЕГОРИЯ: КОНДЕНСАТОРЫ, ТИП: МНОГОСЛОЙНЫЙ КЕРАМИЧЕСКИЙ КОНДЕНСАТОР, НОМИНАЛЬНОЕ НАПРЯЖЕНИЕ ПЕРЕМЕННОГО ТОКА: -, ШИРИНА: 5 ММ,</t>
  </si>
  <si>
    <t>C5750X7R1E226MT000N</t>
  </si>
  <si>
    <t>КАТЕГОРИЯ ПРОДУКТА: МНОГОСЛОЙНЫЕ КЕРАМИЧЕСКИЕ КОНДЕНСАТОРЫ MLCC - SMD/SMT, ROHS: ПОДРОБНОСТИ, ЕМКОСТЬ: 6,2 ПФ, НОМИНАЛЬНЫЙ ПРОЛЕТ ПОСТОЯННОГО ТОКА: 100 В ПОСТОЯННОГО ТОКА, ДИЭЛЕКТРИК: Ц0Г (НП0), ТОЛЕРАНТНОСТЬ: 0,1 ПФ, КОД КОРПУСА - В: 603, КОД КОРПУСА - ММ: 1608, ВЫСОТА: 0,8 ММ, МИНИМАЛЬНАЯ РАБОЧАЯ ТЕМПЕРАТУРА: - 55 С, МАКСИМАЛЬНАЯ РАБОЧАЯ ТЕМПЕРАТУРА: + 125 С, ПРОДУКТ: АВТОМОБИЛЬНЫЕ MLCC, ТИП КЛЕММЫ: СМД/СМТ, ЗАКРЫТИЕ: СТАНДАРТ, КВАЛИФИКАЦИЯ: AEC-Q200, РЯД: ГКМ, СОРТ: КЛАСС 1, ДЛИНА: 1,6 ММ, УПАКОВКА/КОРОБКА: 0603 (МЕТРИЧЕСКАЯ 1608), ТИП ПРОДУКТА: КЕРАМИЧЕСКИЕ КОНДЕНСАТОРЫ, КОЛИЧЕСТВО В УПАКОВКЕ НА УСЛОВИЯХ ФРАНКО-ЗАВОД: 4000,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0,8 ММ,</t>
  </si>
  <si>
    <t>КАТЕГОРИЯ ПРОДУКТА: МНОГОСЛОЙНЫЕ КЕРАМИЧЕСКИЕ КОНДЕНСАТОРЫ MLCC - SMD/SMT, ROHS: ПОДРОБНОСТИ, ЕМКОСТЬ: 47 МКФ, НОМИНАЛЬНОЕ НАПРЯЖЕНИЕ ПОСТОЯННОГО ТОКА: 6,3 В ПОСТОЯННОГО ТОКА, ДИЭЛЕКТРИК: X5R, ТОЛЕРАНТНОСТЬ: 0,2, КОД КОРПУСА - В: 805, КОД КОРПУСА - ММ: 2012, МИНИМАЛЬНАЯ РАБОЧАЯ ТЕМПЕРАТУРА: - 55 С, МАКСИМАЛЬНАЯ РАБОЧАЯ ТЕМПЕРАТУРА: +85 °С, ПРОДУКТ: MLCC ОБЩЕГО ТИПА, ТИП ЗАЖИМА: СМД/СМТ, ЗАКРЫТИЕ: СТАНДАРТ, РЯД: СМД СВЯЗИ X5R, СОРТ: КЛАСС 2, ДЛИНА: 2 ММ, УПАКОВКА/КОРОБКА: 0805 (МЕТРИКА 2012 Г.), ТИП ПРОДУКТА: КЕРАМИЧЕСКИЕ КОНДЕНСАТОРЫ, КОЛИЧЕСТВО В УПАКОВКЕ НА УСЛОВИЯХ ФРАНКО-ЗАВОД: 2500, ПОДКАТЕГОРИЯ: КОНДЕНСАТОРЫ, ТИП: X5R ДИЭЛЕКТРИЧЕСКИЕ MLCC КОММЕРЧЕСКОГО КЛАССА, НОМИНАЛЬНОЕ НАПРЯЖЕНИЕ ПЕРЕМЕННОГО ТОКА: -, ШИРИНА: 1,25 ММ,</t>
  </si>
  <si>
    <t>C0805C476M9PACTU</t>
  </si>
  <si>
    <t>КАТЕГОРИЯ ПРОДУКТА: ТОЛСТОПЛЕНОЧНЫЕ РЕЗИСТОРЫ — ДЛЯ ПОВЕРХНОСТНОГО МОНТАЖА, ROHS: ПОДРОБНОСТИ, РЯД: RC, СОПРОТИВЛЕНИЕ: 10 ОМ, НОМИНАЛЬНАЯ МОЩНОСТЬ: 500 МВТ (1/2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1210, КОД КОРПУСА - ММ: 3225, ПРИЛОЖЕНИЕ: ВЫСОКАЯ НАДЕЖНОСТЬ, ФУНКЦИИ: -,ВЫСОТА: 0,55 ММ, ДЛИНА: 3,1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2,6 ММ,</t>
  </si>
  <si>
    <t>RC1210FR-0710RL</t>
  </si>
  <si>
    <t>КАТЕГОРИЯ ПРОДУКТА: ТОЛСТОПЛЕНОЧНЫЕ РЕЗИСТОРЫ — ДЛЯ ПОВЕРХНОСТНОГО МОНТАЖА, ROHS: ПОДРОБНОСТИ, РЯД: RC, СОПРОТИВЛЕНИЕ: 2,49 ОМ, НОМИНАЛЬНАЯ МОЩНОСТЬ: 100 МВТ (1/10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 УПАКОВКА: КАТУШКА,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t>
  </si>
  <si>
    <t>RC0603FR-072R49L</t>
  </si>
  <si>
    <t>ТОКОЧУВСТВИТЕЛЬНЫЕ РЕЗИСТОРЫ.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</si>
  <si>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ТОКОИЗМЕРИТЕЛЬНЫЕ РЕЗИСТОРЫ — ДЛЯ ПОВЕРХНОСТНОГО МОНТАЖА, ROHS: ПОДРОБНОСТИ, РЯД: ВСР, СОПРОТИВЛЕНИЕ: 200 МОМ, НОМИНАЛЬНАЯ МОЩНОСТЬ: 3 ВТ, ТОЛЕРАНТНОСТЬ: 0,01, ТЕМПЕРАТУРНЫЙ КОЭФФИЦИЕНТ: 75 ЧАСТЕЙ НА МИЛЛИОН/КЛ, КОД КОРПУСА - В: 4527, КОД КОРПУСА - ММ: 11570, МИНИМАЛЬНАЯ РАБОЧАЯ ТЕМПЕРАТУРА: - 65 С, МАКСИМАЛЬНАЯ РАБОЧАЯ ТЕМПЕРАТУРА: + 275 С, ТЕХНОЛОГИИ: МЕТАЛЛИЧЕСКИЙ ЭЛЕМЕНТ, ЗАКРЫТИЕ: 4 ТЕРМИНАЛ, ТИП КЛЕММЫ: СМД/СМТ, КВАЛИФИКАЦИЯ: AEC-Q200, УПАКОВКА: КАТУШКА, УПАКОВКА: РАЗРЕЗАТЬ ЛЕНТУ, УПАКОВКА: МЫШЬКАТУШКА, ПРИЛОЖЕНИЕ: ТЕКУЩИЙ СМЫСЛ, ФУНКЦИИ: -, ВЫСОТА: 2,41 ММ, ДЛИНА: 11,56 ММ, ТИП КРЕПЛЕНИЯ: МОНТАЖ НА ПЕЧАТНОЙ ПЛАТЕ, ПРОДУКТ: ТОКОИЗМЕРИТЕЛЬНЫЕ РЕЗИСТОРЫ С МЕТАЛЛИЧЕСКИМИ ЭЛЕМЕНТАМИ,</t>
  </si>
  <si>
    <t>WSR3R2000FEA</t>
  </si>
  <si>
    <t>ТЕРМИСТОР</t>
  </si>
  <si>
    <t>ТЕРМИСТОРЫ NTC (ОТРИЦАТЕЛЬНЫЙ ТЕМПЕРАТУРНЫЙ КОЭФФИЦИЕНТ) , ROHS: ПОДРОБНОСТИ, РЯД: НКП, Б ПАРАМЕТР: 3650 К, СОПРОТИВЛЕНИЕ: 1 КОМ, НОМИНАЛЬНАЯ МОЩНОСТЬ: 100 МВТ, ТОЛЕРАНТНОСТЬ: 0,05, ТИП МОНТАЖА: МОНТАЖ НА ПЕЧАТНОЙ ПЛАТЕ, СТИЛЬ ОКОНЧАНИЯ: СМД/СМТ, МИНИМАЛЬНАЯ РАБОЧАЯ ТЕМПЕРАТУРА: - 40 С, МАКСИМАЛЬНАЯ РАБОЧАЯ ТЕМПЕРАТУРА: + 125 С, ПОСЫЛКА/КЕЙС: 0603 (МЕТРИЧЕСКАЯ 1608), ДЛИНА: 1,6 ММ, ШИРИНА: 0,8 ММ, ВЫСОТА: 0,8 ММ, Б ДОПУСК: 0,02, БЕТА-ЗНАЧЕНИЕ: В25/50, ТЕКУЩИЙ РЕЙТИНГ: 316 МКА, ТИП ПРОДУКТА: ТЕРМИСТОРЫ NTC, ЗАВОДСКАЯ УПАКОВКА: 4000, ПОДКАТЕГОРИЯ: ТЕРМИСТОРЫ, ТИП: НТК, НАПРЯЖЕНИЕ: 5 В,</t>
  </si>
  <si>
    <t>NCP18XQ102J03RB</t>
  </si>
  <si>
    <t>KTY82/110</t>
  </si>
  <si>
    <t>РЕЗИСТОР ПОДСТРОЕЧНЫЙ 250 МВТ</t>
  </si>
  <si>
    <t>КАТЕГОРИЯ ПРОДУКТА: ПОДСТРОЕЧНЫЕ РЕЗИСТОРЫ - ПОВЕРХНОСТНЫЙ МОНТАЖ, ROHS: ПОДРОБНОСТИ, РЯД: 3214, СТИЛЬ ОКОНЧАНИЯ: СМД/СМТ, ПРОДУКТ: МНОГООБОРОТНЫЙ, ТИП ЭЛЕМЕНТА: КЕРМЕТ, КОРРЕКТИРОВАНИЕ: ЛУЧШИЙ СЛОТ, СОПРОТИВЛЕНИЕ: 10 КОМ, НОМИНАЛЬНАЯ МОЩНОСТЬ: 250 МВТ (1/4 ВТ), ТОЛЕРАНТНОСТЬ: 0,1, ОРИЕНТАЦИЯ: ВЕРТИКАЛЬНАЯ РЕГУЛИРОВКА, МИНИМАЛЬНАЯ РАБОЧАЯ ТЕМПЕРАТУРА: - 65 С, МАКСИМАЛЬНАЯ РАБОЧАЯ ТЕМПЕРАТУРА: + 150 С, ДЛИНА: 5,1 ММ, ТИП МОНТАЖА: МОНТАЖ НА ПЕЧАТНОЙ ПЛАТЕ, ТИП ПРОДУКТА: ПОДСТРОЕЧНЫЕ РЕЗИСТОРЫ, ЗАВОДСКАЯ УПАКОВКА: 200, ПОДКАТЕГОРИЯ: ПОТЕНЦИОМЕТРЫ, ТРИММЕРЫ И РЕОСТАТЫ, КОНУСНОСТЬ: ЛИНЕЙНЫЙ, ТИП: ТРИММЕРЫ, ШИРИНА: 4,8 ММ,</t>
  </si>
  <si>
    <t>3214X-1-103E</t>
  </si>
  <si>
    <t>РЕЗИСТОРЫ ПЕРЕМЕННЫЕ, ВКЛЮЧАЯ РЕОСТАТЫ И ПОТЕНЦИОМЕТРЫ, МОЩНОСТЬЮ БОЛЕЕ 20 ВТ</t>
  </si>
  <si>
    <t>КАТЕГОРИЯ ПРОДУКТА: ВАРИСТОРЫ, ROHS: ПОДРОБНОСТИ, РЯД: СТАНДАРТ ТС, ПРОДУКТ: МЛВ, ТИП КРЕПЛЕНИЯ: КРЕПЛЕНИЕ НА ПЕЧАТНУЮ ПЛАТУ, ТИП ЗАЖИМА: СМД/СМТ, УПАКОВКА/КОРОБКА: 4032 (МЕТРИЧЕСКАЯ 102080), НОМИНАЛЬНОЕ НАПРЯЖЕНИЕ ПЕРЕМЕННОГО ТОКА: -, НОМИНАЛЬНОЕ НАПРЯЖЕНИЕ ПОСТОЯННОГО ТОКА: 225 В ПОСТОЯННОГО ТОКА, НАПРЯЖЕНИЕ ВАРИСТОРА: 270 В, ТЕРМИНАЛЬНОЕ НАПРЯЖЕНИЕ: 455 В, ДИАМЕТР: -, ПИКОВЫЙ ИМПУЛЬСНЫЙ ТОК: 1,2 КА, ОХВАТЫВАТЬ: 13 ДЖ, ЕМКОСТЬ: 150ПФ, МИНИМАЛЬНАЯ РАБОЧАЯ ТЕМПЕРАТУРА: - 40 С, МАКСИМАЛЬНАЯ РАБОЧАЯ ТЕМПЕРАТУРА: +85 °С, УПАКОВКА: БЛИСТЕРНАЯ УПАКОВКА,НОМИНАЛЬНЫЙ ТОК: 10 А, ВЫСОТА: 3,2 ММ, ДЛИНА: 10,2 ММ, ТИП ПРОДУКТА: ВАРИСТОРЫ, КОЛИЧЕСТВО В УПАКОВКЕ НА УСЛОВИЯХ ФРАНКО-ЗАВОД: 1000, ПОДКАТЕГОРИЯ: ВАРИСТОРЫ, ТОЛЕРАНТНОСТЬ: 0,1, ТИП: КЕРАМИЧЕСКИЙ ОГРАНИЧИТЕЛЬ ПЕРЕХОДНЫХ НАПРЯЖЕНИЙ, ШИРИНА: 8 ММ,</t>
  </si>
  <si>
    <t>B72660M0171K072</t>
  </si>
  <si>
    <t>EPC</t>
  </si>
  <si>
    <t>КАТЕГОРИЯ ПРОДУКТА: ВАРИСТОРЫ, ROHS: ПОДРОБНОСТИ, РЯД: СТАНДАРТ ТС, ПРОДУКТ: МЛВ, ТИП КРЕПЛЕНИЯ: КРЕПЛЕНИЕ НА ПЕЧАТНУЮ ПЛАТУ, ТИП ЗАЖИМА: СМД/СМТ, УПАКОВКА/КОРОБКА: 4032 (МЕТРИЧЕСКАЯ 102080), НОМИНАЛЬНОЕ НАПРЯЖЕНИЕ ПЕРЕМЕННОГО ТОКА: -, НОМИНАЛЬНОЕ НАПРЯЖЕНИЕ ПОСТОЯННОГО ТОКА: 225 В ПОСТОЯННОГО ТОКА, НАПРЯЖЕНИЕ ВАРИСТОРА: 270 В, ТЕРМИНАЛЬНОЕ НАПРЯЖЕНИЕ: 455 В, ДИАМЕТР: -, ПИКОВЫЙ ИМПУЛЬСНЫЙ ТОК: 1,2 КА, ОХВАТЫВАТЬ: 13 ДЖ, ЕМКОСТЬ: 150ПФ, МИНИМАЛЬНАЯ РАБОЧАЯ ТЕМПЕРАТУРА: - 40 С, МАКСИМАЛЬНАЯ РАБОЧАЯ ТЕМПЕРАТУРА: +85 °С, УПАКОВКА: БЛИСТЕРНАЯ УПАКОВКА,НОМИНАЛЬНЫЙ ТОК: 10 А, ВЫСОТА: 3,2 ММ, ДЛИНА: 10,2 ММ, ТИП ПРОДУКТА: ВАРИСТОРЫ, ПОДКАТЕГОРИЯ: ВАРИСТОРЫ, ТОЛЕРАНТНОСТЬ: 0,1, ТИП: КЕРАМИЧЕСКИЙ ОГРАНИЧИТЕЛЬ ПЕРЕХОДНЫХ НАПРЯЖЕНИЙ, ШИРИНА: 8 ММ,</t>
  </si>
  <si>
    <t>B72660M0200K072</t>
  </si>
  <si>
    <t>ПРЕДОХРАНИТЕЛЬ ПЛАВКИЙ НА СИЛУ ТОКА НЕ БОЛЕЕ 50 А, НАПРЯЖЕНИЕ 125 В ПОСТОЯННОГО ТОКА.</t>
  </si>
  <si>
    <t>КАТЕГОРИЯ ПРОДУКТА: ПЛАВКИЕ ПРЕДОХРАНИТЕЛИ ДЛЯ ПОВЕРХНОСТНОГО МОНТАЖА, ROHS: ПОДРОБНОСТИ, РЯД: 154, ПРОДУКТ: ПРЕДОХРАНИТЕЛЬ ДЛЯ ПОВЕРХНОСТНОГО МОНТАЖА С ДЕРЖАТЕЛЕМ ПРЕДОХРАНИТЕЛЯ, ТЕКУЩИЙ РЕЙТИНГ: 10 А, НОМИНАЛЬНОЕ НАПРЯЖЕНИЕ ПЕРЕМЕННОГО ТОКА: 125 В ПЕРЕМЕННОГО ТОКА, НОМИНАЛЬНОЕ НАПРЯЖЕНИЕ ПОСТОЯННОГО ТОКА: 125 В ПОСТОЯННОГО ТОКА, РЕЙТИНГ ПРЕРЫВАНИЙ: 50 А ПРИ 125 В ПЕРЕМЕННОГО ТОКА, 50 А ПРИ 125 В ПОСТОЯННОГО ТОКА, РАЗМЕР/ГРУППА ПРЕДОХРАНИТЕЛЕЙ: 9,73 ММ Х 5,03 ММ, МИНИМАЛЬНАЯ РАБОЧАЯ ТЕМПЕРАТУРА: - 55 С, МАКСИМАЛЬНАЯ РАБОЧАЯ ТЕМПЕРАТУРА: + 125 С, СОПРОТИВЛЕНИЕ: 5,6 МОМ,ВЫСОТА: 3,81 ММ, ДЛИНА: 9,73 ММ, ТИП ПРОДУКТА: ПРЕДОХРАНИТЕЛИ ПОВЕРХНОСТНОГО МОНТАЖА, ЗАВОДСКАЯ УПАКОВКА: 1500, ПОДКАТЕГОРИЯ: ПРЕДОХРАНИТЕЛИ, ТОРГОВОЕ НАЗВАНИЕ: ОМНИ-БЛОК, ШИРИНА: 5,03 ММ,</t>
  </si>
  <si>
    <t>0154010.DRL</t>
  </si>
  <si>
    <t>КАТЕГОРИЯ ПРОДУКТА: ТВЕРДОТЕЛЬНОЕ РЕЛЕ — МОНТАЖ НА ПЕЧАТНОЙ ПЛАТЕ, ROHS: ПОДРОБНОСТИ, УПАКОВКА: КАТУШКА, УПАКОВКА: РАЗРЕЗАТЬ ЛЕНТУ, УПАКОВКА: МЫШЬКАТУШКА, ТИП КРЕПЛЕНИЯ: КРЕПЛЕНИЕ НА ПЕЧАТНУЮ ПЛАТУ, НОМИНАЛЬНЫЙ ТОК НАГРУЗКИ: 100 МА, НОМИНАЛЬНОЕ НАПРЯЖЕНИЕ НАГРУЗКИ: 600 В ПОСТОЯННОГО ТОКА, КОНТАКТНАЯ ФОРМА РЕЛЕ: 1 ФОРМА А (СПСТ-НО), ДИАПАЗОН УПРАВЛЯЮЩЕГО НАПРЯЖЕНИЯ: ОТ 900 МВ ДО 1,4 В ПОСТОЯННОГО ТОКА, УПАКОВКА/КОРОБКА: СМД ДИП-6, ТИП ВЫХОДА: МОП-ТРАНЗИСТОР, ВХОДНОЙ ТОК: 50 МА, МИНИМАЛЬНАЯ РАБОЧАЯ ТЕМПЕРАТУРА: - 40 С, МАКСИМАЛЬНАЯ РАБОЧАЯ ТЕМПЕРАТУРА: +85 °С, ДЛИНА: 8382 ММ, ШИРИНА: 6,35 ММ, ВЫСОТА: 3302 ММ, РЯД: ПЛА143, ФОРМА ОБРАТНОЙ СВЯЗИ: SPST (1 ФОРМА А), МЕТОД ИЗОЛЯЦИИ ВВОДА-ВЫВОДА: ОПТОПАРА, PD - ПОТЕРИ МОЩНОСТИ: 800 МВТ, ПРОДУКТ: ТВЕРДОТЕЛЬНЫЕ РЕЛЕ, ТИП ПРОДУКТА: SSR — ТВЕРДОТЕЛЬНЫЕ РЕЛЕ, КОЛИЧЕСТВО В УПАКОВКЕ НА УСЛОВИЯХ ФРАНКО-ЗАВОД: 1000, ПОДКАТЕГОРИЯ: РЕЛЕ, ТИП ЗАЖИМА: СМД/СМТ, ТОРГОВОЕ НАЗВАНИЕ: КЛЭР, ТИП: СТАРТ С ЗЕМЛИ, КОЛИЧЕСТВО В УПАКОВКЕ НА</t>
  </si>
  <si>
    <t>PLA143STR</t>
  </si>
  <si>
    <t>КАТЕГОРИЯ ПРОДУКТА: ПЕРЕКЛЮЧАЮЩИЕ КОНТАКТНЫЕ БЛОКИ / КОМПЛЕКТЫ ПЕРЕКЛЮЧАТЕЛЕЙ,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t>
  </si>
  <si>
    <t>КАТЕГОРИЯ ПРОДУКТА: ЗАГОЛОВКИ И КАБЕЛЬНЫЕ ВВОДЫ, КОНТАКТЫ, ТИП: -, КОЛИЧЕСТВО ПОЗИЦИЙ: -, ПОДАЧА: -, КОЛИЧЕСТВО РЯДОВ: -, РАССТОЯНИЕ МЕЖДУ РЯДАМИ: -, ТИП МОНТАЖА: -, СТИЛЬ ОКОНЧАНИЯ: ОБЖИМ, МОНТАЖ: ПРОВОД-ПЛАТА, КОНТАКТНЫЙ ПОЛ: РОЗЕТКА (ЖЕНСКАЯ), КОНТАКТНОЕ ПОКРЫТИЕ: ЗОЛОТО, ДЛИНА СТЫКОВОЧНОГО ПОСТА: -, ДЛИНА ПОСТА ПРЕКРАЩЕНИЯ: -, РЯД: 4809, ТОРГОВОЕ НАЗВАНИЕ: КК, ПРИЛОЖЕНИЕ: ПРОВОД-ПЛАТА, СИГНАЛ, КАЛИБР ПРОВОЛОКИ: 45168, УПАКОВКА: КАТУШКА, ТИП АКСЕССУАРА: -, МАРКА: МОЛЕКС, КОНТАКТНЫЙ МАТЕРИАЛ: ЗОЛОТО, ТИП КОНТАКТА: ЖЕНСКИЙ, ТЕКУЩИЙ РЕЙТИНГ: 4 А, ЦВЕТ КОРПУСА: -, ПОЛ КОРПУСА: -, МАТЕРИАЛ КОРПУСА: -, ИЗОЛЯЦИОННОЕ СОПРОТИВЛЕНИЕ: -, ТИП ФИКСАЦИИ: -, ТИП ПРОДУКТА: ЗАГОЛОВКИ И КАБЕЛЬНЫЕ ВВОДЫ, ЗАВОДСКАЯ УПАКОВКА: 7000, ПОДКАТЕГОРИЯ: ЗАГОЛОВКИ И КАБЕЛЬНЫЕ ВВОДЫ,</t>
  </si>
  <si>
    <t>08-56-0120</t>
  </si>
  <si>
    <t>КАТЕГОРИЯ ПРОДУКТА: ПРОВОДНЫЕ КЛЕММЫ И ЗАЖИМЫ; ПРОДУКТ: HEADERS; ТИП: SHROUDED; КОЛИЧЕСТВО ПОЗИЦИЙ: 2 POSITION; ШАГ: 2 MM; КОЛИЧЕСТВО РЯДОВ: 1 ROW; ИНТЕРВАЛ МЕЖДУ РЯДАМИ: -; ВИД МОНТАЖА: THROUGH HOLE; ТИП ВЫВОДОВ: SOLDER PIN; УГОЛ МОНТАЖА: STRAIGHT; ТИП КОНТАКТА: PIN (MALE); ПОКРЫТИЕ КОНТАКТА: TIN; СЕРИЯ: 53253; КОММЕРЧЕСКОЕ ОБОЗНАЧЕНИЕ: MICRO-LATCH;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0532530270; ВЕС ИЗДЕЛИЯ: 89,700 MG</t>
  </si>
  <si>
    <t>53253-0270</t>
  </si>
  <si>
    <t>КАТЕГОРИЯ ПРОДУКТА: ПРОВОДНЫЕ КЛЕММЫ И ЗАЖИМЫ; ПРОДУКТ: HEADERS; ТИП: SHROUDED; КОЛИЧЕСТВО ПОЗИЦИЙ: 5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53253; КОММЕРЧЕСКОЕ ОБОЗНАЧЕНИЕ: MICRO-LATCH;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0532530570; ВЕС ИЗДЕЛИЯ: 180 MG</t>
  </si>
  <si>
    <t>53253-0570</t>
  </si>
  <si>
    <t>КАТЕГОРИЯ ПРОДУКТА: ПРОВОДНЫЕ КЛЕММЫ И ЗАЖИМЫ; ПРОДУКТ: HEADERS; ТИП: SHROUDED; КОЛИЧЕСТВО ПОЗИЦИЙ: 6 POSITION; ШАГ: 2 MM; КОЛИЧЕСТВО РЯДОВ: 1 ROW; ИНТЕРВАЛ МЕЖДУ РЯДАМИ: -; ВИД МОНТАЖА: THROUGH HOLE; ТИП ВЫВОДОВ: SOLDER PIN; УГОЛ МОНТАЖА: STRAIGHT; ТИП КОНТАКТА: PIN (MALE); ПОКРЫТИЕ КОНТАКТА: TIN; СЕРИЯ: 53253; КОММЕРЧЕСКОЕ ОБОЗНАЧЕНИЕ: MICRO-LATCH;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0532530670; ВЕС ИЗДЕЛИЯ: 209,300 MG</t>
  </si>
  <si>
    <t>53253-0670</t>
  </si>
  <si>
    <t>КАТЕГОРИЯ ПРОДУКТА: РАЗЪЕМЫ PCI EXPRESS/PCI, ROHS: ПОДРОБНОСТИ, ПРОДУКТ: МИНИ PCI, КОЛИЧЕСТВО ПОЗИЦИЙ: 52 ПОЗИЦИЯ, ТИП МОНТАЖА: СМД/СМТ, МОНТАЖНЫЙ УГОЛ: ПРЯМОЙ УГОЛ, СТИЛЬ ОКОНЧАНИЯ: СМД/СМТ, КОНТАКТНЫЙ МАТЕРИАЛ: БАНКА, КОНТАКТНОЕ ПОКРЫТИЕ: ЗОЛОТО, РЯД: 67910, МАРКА: МОЛЕКС, ТЕКУЩИЙ РЕЙТИНГ: 1,1 А, МАКСИМАЛЬНАЯ РАБОЧАЯ ТЕМПЕРАТУРА: +85 С, МИНИМАЛЬНАЯ РАБОЧАЯ ТЕМПЕРАТУРА: - 40 С, УПАКОВКА: КАТУШКА, УПАКОВКА: РАЗРЕЗАТЬ ЛЕНТУ, УПАКОВКА: МЫШЬКАТУШКА, ТИП ПРОДУКТА: РАЗЪЕМЫ PCI EXPRESS/PCI, ЗАВОДСКАЯ УПАКОВКА: 1080, ПОДКАТЕГОРИЯ: СОЕДИНИТЕЛИ КРАЯ КАРТЫ, УРОВЕНЬ НАПРЯЖЕНИЯ: 50 В,</t>
  </si>
  <si>
    <t>67910-1002</t>
  </si>
  <si>
    <t>КАТЕГОРИЯ ПРОДУКТА: ПРОВОДНЫЕ КЛЕММЫ И ЗАЖИМЫ, ПОДАЧА: 2,54 ММ, КОЛИЧЕСТВО РЯДОВ: 2 РЯД, РАССТОЯНИЕ МЕЖДУ РЯДАМИ: 2,54 ММ, ТИП МОНТАЖА: КАБЕЛЬНОЕ КРЕПЛЕНИЕ / СВОБОДНОЕ КРЕПЛЕНИЕ НА ПЛАТУ, СТИЛЬ ЗАВЕРШЕНИЯ: ОБЖИМ, КОНТАКТНЫЙ ПОЛ: РОЗЕТКА (ЖЕНСКАЯ), СЕРИИ: 90142, ТОРГОВОЕ НАЗВАНИЕ: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ТЕКУЩИЙ РЕЙТИНГ: 3 А, РЕЙТИНГ ВОСПЛАМЕНЯЕМОСТИ: УЛ 94 В-0, ЦВЕТ КОРПУСА: ЧЕРНЫЙ, ПОЛ КОРПУСА: ЖЕНСКИЙ, МАТЕРИАЛ КОРПУСА: ОКСИД ПОЛИФЕНИЛЕНА (PPO), ЗАВОДСКАЯ УПАКОВКА: 2000 Г., ЕДИНИЦА ИЗМЕРЕНИЯ: 720 МГ,</t>
  </si>
  <si>
    <t>90142-0010</t>
  </si>
  <si>
    <t>КАТЕГОРИЯ ПРОДУКТА: РАЗЪЕМЫ HDMI, DISPLAYPORT И DVI, ROHS: ПОДРОБНОСТИ, ПРОДУКТ: HDMI, ПОЛ: ЖЕНСКИЙ, ОРИЕНТАЦИЯ: ПРЯМОЙ УГОЛ, КОЛИЧЕСТВО ПОЗИЦИЙ: 19 ПОЗИЦИЯ, СТИЛЬ ОКОНЧАНИЯ: СМД/СМТ, КОНТАКТНОЕ ПОКРЫТИЕ: ЗОЛОТО, КОНТАКТНЫЙ МАТЕРИАЛ: ФОСФОРНАЯ БРОНЗА, ТИП МОНТАЖА: МОНТАЖ НА ПЕЧАТНОЙ ПЛАТЕ, РЯД: WR-COM, ЦВЕТ: ЧЕРНЫЙ, КОНТАКТ РЕЙТИНГ: 500 МА, МАТЕРИАЛ КОРПУСА: ЖИДКОКРИСТАЛЛИЧЕСКИЙ ПОЛИМЕР (LCP), ИЗОЛЯЦИОННОЕ СОПРОТИВЛЕНИЕ: 100 МОМ, МАКСИМАЛЬНАЯ РАБОЧАЯ ТЕМПЕРАТУРА: +85 С, МИНИМАЛЬНАЯ РАБОЧАЯ ТЕМПЕРАТУРА: - 25 С, ТИП ПРОДУКТА: РАЗЪЕМЫ HDMI, DISPLAYPORT И DVI, МАТЕРИАЛ КОРПУСА: ЛАТУНЬ, ЗАВОДСКАЯ УПАКОВКА: 250, ПОДКАТЕГОРИЯ: АУДИО- И ВИДЕОРАЗЪЕМЫ, УРОВЕНЬ НАПРЯЖЕНИЯ: 40 В,</t>
  </si>
  <si>
    <t>685119134923</t>
  </si>
  <si>
    <t>КАТЕГОРИЯ ПРОДУКТА: ЗАГОЛОВКИ И КАБЕЛЬНЫЕ ВВОДЫ, ROHS: ПОДРОБНОСТИ, ПРОДУКТ: ЗАГОЛОВКИ, ТИП: СОСУДЫ, КОЛИЧЕСТВО ПОЗИЦИЙ: 16ПОЗИЦИЯ, РАССТОЯНИЕ: 1,27 ММ, КОЛИЧЕСТВО РЯДОВ: 2 РЯД, ТИП КРЕПЛЕНИЯ: КАБЕЛЬНОЕ КРЕПЛЕНИЕ / СВОБОДНОЕ КРЕПЛЕНИЕ, ТИП ЗАЖИМА: ИДЦ, КОНТАКТНЫЙ ПОЛ: РОЗЕТКА (ЖЕНСКАЯ), КОНТАКТНЫЙ ПРОЦЕСС: ЗОЛОТО, РЯД: ЗАЩЕЛКА УСИЛИТЕЛЯ, ПРИЛОЖЕНИЕ: ПРОВОД К ПЛАТЕ, МИНИМАЛЬНАЯ РАБОЧАЯ ТЕМПЕРАТУРА: - 65 С, МАКСИМАЛЬНАЯ РАБОЧАЯ ТЕМПЕРАТУРА: + 105 °С, УПАКОВКА: МАССА, КОНТАКТНЫЙ МАТЕРИАЛ: ФОСФОРНАЯ БРОНЗА, ТИП КОНТАКТА: РОЗЕТКА (ЖЕНСКАЯ), МАТЕРИАЛ КОРПУСА: ТЕРМОПЛАСТИЧНЫЙ ПОЛИЭСТЕР, ТИП ПРОДУКТА: ЗАГОЛОВКИ И КАБЕЛЬНЫЕ ВВОДЫ,</t>
  </si>
  <si>
    <t>1-215919-6</t>
  </si>
  <si>
    <t>КАТЕГОРИЯ ПРОДУКТА: ЗАГОЛОВКИ И КАБЕЛЬНЫЕ ВВОДЫ, ROHS: ПОДРОБНОСТИ, ПРОДУКТ: ЗАГОЛОВКИ, ТИП: ОКУТАННЫЙ, КОЛИЧЕСТВО ПОЗИЦИЙ: 12 ПОЗИЦИЯ, РАССТОЯНИЕ: 2 ММ, КОЛИЧЕСТВО РЯДОВ: 2 РЯД, РАССТОЯНИЕ МЕЖДУ РЯДАМИ: 2 ММ, ТИП КРЕПЛЕНИЯ: СКВОЗНОЕ ОТВЕРСТИЕ, ТИП КЛЕММЫ: ПРИПОЙ, МОНТАЖНЫЙ УГОЛ: ПРЯМОЙ, КОНТАКТНЫЙ ПОЛ: ПИН (МУЖСКОЙ), КОНТАКТЫПРОЦЕССЫ: ЗОЛОТО, ДЛИНА ПОЛЮСА ЗАВЕРШЕНИЯ: 3,25 ММ, РЯД: JTEK, ИМЯ БРЕНДА: КОМПЬЮТЕРНАЯ ПОДАЧА, МИНИМАЛЬНАЯ РАБОЧАЯ ТЕМПЕРАТУРА: - 55 С, МАКСИМАЛЬНАЯ РАБОЧАЯ ТЕМПЕРАТУРА: + 125 С,КОНТАКТНЫЙ МАТЕРИАЛ: ФОСФОРНАЯ БРОНЗА, ТИП КОНТАКТА: -, НОМИНАЛЬНЫЙ ТОК: 3 А, КЛАССЫ ВОСПЛАМЕНЯЕМОСТИ: УЛ 94В-0, ЦВЕТ КОРПУСА: ЧЕРНЫЙ, ВНУТРЕННИЙ/ВНЕШНИЙ КОРПУС: -, МАТЕРИАЛ КОРПУСА: ПОЛИФЕНИЛЕНСУЛЬФИД (PPS), ИЗОЛЯЦИОННОЕ СОПРОТИВЛЕНИЕ: 100 МОМ, ТИП ЗАМКА: ДОМКРАТ,</t>
  </si>
  <si>
    <t>M80-5001242</t>
  </si>
  <si>
    <t>КАТЕГОРИЯ ПРОДУКТА: РАЗЪЕМЫ DIN 41612, ROHS: ПОДРОБНОСТИ, ПРОДУКТ: СОСУДЫ, КОЛИЧЕСТВО ПОЗИЦИЙ: 96ПОЗИЦИЯ, КОЛИЧЕСТВО РЯДОВ: 3 РЯД, РАССТОЯНИЕ: 2,54 ММ, ТИП: ТИП С, ТИП ЗАЖИМА: ПРИПОЙ, МОНТАЖНЫЙ УГОЛ: ПРЯМОЙ, НОМИНАЛЬНЫЙ ТОК: 2 А, КОНТАКТНЫЙ ПРОЦЕСС: ЗОЛОТО, КОНТАКТНЫЙ МАТЕРИАЛ: МЕДНЫЙ СПЛАВ, РЯД: DIN-СИГНАЛ С, КОЛИЧЕСТВО В УПАКОВКЕ НА УСЛОВИЯХ ФРАНКО-ЗАВОД: 20, ПОДКАТЕГОРИЯ: СОЕДИНИТЕЛИ ЗАДНЕЙ ПАНЕЛИ, ТОРГОВОЕ НАЗВАНИЕ: DIN-СИГНАЛ,</t>
  </si>
  <si>
    <t>9032966421</t>
  </si>
  <si>
    <t>КАТЕГОРИЯ ПРОДУКТА: ПРОВОДНЫЕ КЛЕММЫ И ЗАЖИМЫ, ROHS: ПОДРОБНОСТИ, ПРОДУКТ: КОНТАКТЫ, КОЛИЧЕСТВО ПОЗИЦИЙ: -, РАССТОЯНИЕ: -, КОЛИЧЕСТВО РЯДОВ: -, РАССТОЯНИЕ МЕЖДУ РЯДАМИ: -, ТИП КРЕПЛЕНИЯ: -, ТИП ЗАЖИМА: ОБЖИМ, МОНТАЖНЫЙ УГОЛ: -, КОНТАКТНЫЙ ПОЛ: ПИН (МУЖСКОЙ), КОНТАКТНЫЙ ПРОЦЕСС: ЗОЛОТО, ДЛИНА СОСЕДНЕГО СТИЛЯ: -, ДЛИНА ПОЛЮСА ЗАВЕРШЕНИЯ: -, РЯД: 501930, ТОРГОВОЕ НАЗВАНИЕ: ДВОЙНАЯ ЗАСТЕЖКА, ТОЛЩИНА КАБЕЛЯ: 45166, УПАКОВКА: КАТУШКА, МАРКА: МОЛЕКС, КОНТАКТНЫЙ МАТЕРИАЛ: БАНКА, НОМИНАЛЬНЫЙ ТОК: 1 А, ЦВЕТ КОРПУСА: -, МАТЕРИАЛ КОРПУСА: -, ТИП ЗАМКА: -, ТИП ПРОДУКТА: ЗАГОЛОВКИ И КАБЕЛЬНЫЕ ВВОДЫ, КОЛИЧЕСТВО В УПАКОВКЕ НА УСЛОВИЯХ ФРАНКО-ЗАВОД: 25000, ПОДКАТЕГОРИЯ: ЗАГОЛОВКИ И КАБЕЛЬНЫЕ ВВОДЫ, НОМИНАЛЬНОЕ НАПРЯЖЕНИЕ: 50 В ПЕРЕМ, РЯД: 47589, КОРПУС: БАНКА, КОЛИЧЕСТВО В УПАКОВКЕ НА УСЛОВИЯХ ФРАНКО-ЗАВОД: 1500, ПОДКАТЕГОРИЯ: USB-РАЗЪЕМЫ, НОМЕР ДЕТАЛИ ПСЕВДОНИМЫ: 475891001475891000, ЕДИНИЦА ИЗМЕРЕНИЯ: 263 МГ, ЧАСТЬ # ПСЕВДОНИМЫ: 8,560120480955E+23, ЕДИНИЦА ИЗМЕРЕНИЯ: 66 МГ, ЕДИНИЦА ИЗМЕРЕНИЯ: 129 400 МГ, ЕДИНИЦА ИЗМЕРЕНИЯ: 140 300 МГ, НАПРЯЖЕНИЕ ПИТАНИЯ - МИН.: 3 В, ТИП: S/H АЦП, ШИРИНА: 5,3 ММ, ЕДИНИЦА ИЗМЕРЕНИЯ: 710 МГ, , , , , , , , , , , , , , , , , , , , , ,</t>
  </si>
  <si>
    <t>5019301100</t>
  </si>
  <si>
    <t>КАТЕГОРИЯ ПРОДУКТА: ПРОВОДНЫЕ КЛЕММЫ И ЗАЖИМЫ, КОЛИЧЕСТВО РЯДОВ: 2 РЯД, ТИП МОНТАЖА: КАБЕЛЬНОЕ КРЕПЛЕНИЕ / СВОБОДНОЕ КРЕПЛЕНИЕ НА ПЛАТУ, СТИЛЬ ЗАВЕРШЕНИЯ: ОБЖИМ, КОНТАКТНЫЙ ПОЛ: РОЗЕТКА (ЖЕНСКАЯ), ПРОВОД-ПЛАТА, МИНИМАЛЬНАЯ РАБОЧАЯ ТЕМПЕРАТУРА: - 55 С, МАКСИМАЛЬНАЯ РАБОЧАЯ ТЕМПЕРАТУРА: + 105 С, УПАКОВКА: МАССА, -, КОНТАКТНЫЙ МАТЕРИАЛ: -, ТИП КОНТАКТА: РОЗЕТКА (ЖЕНСКАЯ),  ЦВЕТ КОРПУСА: СИНИЙ</t>
  </si>
  <si>
    <t>PL</t>
  </si>
  <si>
    <t>ПОЛЬША</t>
  </si>
  <si>
    <t>279-904</t>
  </si>
  <si>
    <t>СОЕДИНИТЕЛЬНЫЕ РАЗЪЕМЫ ПРОМЫШЛЕННОГО НАЗНАЧЕНИЯ.</t>
  </si>
  <si>
    <t>КАТЕГОРИЯ ПРОДУКТА: ПРОВОДНЫЕ КЛЕММЫ И ЗАЖИМЫ; ПРОДУКТ: HEADERS; ТИП: SHROUDED; КОЛИЧЕСТВО ПОЗИЦИЙ: 5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502381; КОММЕРЧЕСКОЕ ОБОЗНАЧЕНИЕ: CLIK-MATE;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ТОК:1 A</t>
  </si>
  <si>
    <t>502381-0000</t>
  </si>
  <si>
    <t>КАТЕГОРИЯ ПРОДУКТА: ЗАГОЛОВКИ И КАБЕЛЬНЫЕ ВВОДЫ, ROHS: ПОДРОБНОСТИ, ПРОДУКТ: КОНТАКТЫ, ТИП ЗАЖИМА: ОБЖИМ, КОНТАКТНЫЙ ПОЛ: РОЗЕТКА (ЖЕНСКАЯ), КОНТАКТНЫЙ ПРОЦЕСС: ЗОЛОТО, РЯД: ТРИО-ТЕК, ТОЛЩИНА КАБЕЛЯ: 45160, МИНИМАЛЬНАЯ РАБОЧАЯ ТЕМПЕРАТУРА: - 55 С, МАКСИМАЛЬНАЯ РАБОЧАЯ ТЕМПЕРАТУРА: + 125 С, МАРКА: ХАРВИН, КОНТАКТНЫЙ МАТЕРИАЛ: БЕРИЛЛИЕВАЯ МЕДЬ, ЦВЕТ КОРПУСА: -, МАТЕРИАЛ КОРПУСА: -, ТИП ЗАМКА: -, ТИП ПРОДУКТА: ЗАГОЛОВКИ И КАБЕЛЬНЫЕ ВВОДЫ,</t>
  </si>
  <si>
    <t>КАТЕГОРИЯ ПРОДУКТА: ПИТАНИЕ НА ПАНЕЛЬ, ROHS: ПОДРОБНОСТИ, ТИП ПРОДУКТА: ВЛАСТЬ ДОСКЕ, КОНТАКТНЫЙ ПОЛ: РОЗЕТКА (ЖЕНСКАЯ), НОМИНАЛЬНЫЙ ТОК: 40 А, НОМИНАЛЬНОЕ НАПРЯЖЕНИЕ: 180 V, КОЛИЧЕСТВО ПОЗИЦИЙ: 4 МОЩНОСТЬ, ТИП КРЕПЛЕНИЯ: КАБЕЛЬНОЕ КРЕПЛЕНИЕ / СВОБОДНОЕ КРЕПЛЕНИЕ, ТИП КЛЕММЫ: ПРИПОЙ, РАССТОЯНИЕ: 4 ММ, РЯД: МИКС-ТЕК, ИМЯ БРЕНДА: DATAMATE MIX-TEK, МАРКА: ХАРВИН, КОЛИЧЕСТВО В УПАКОВКЕ НА УСЛОВИЯХ ФРАНКО-ЗАВОД: 1, ПОДКАТЕГОРИЯ: РАЗЪЕМЫ ПИТАНИЯ, МАКС. В КАБЕЛЕ: 45148, МОЙ. ТОЛЩИНА КАБЕЛЯ: -, ЕДИНИЦА ИЗМЕРЕНИЯ: 2757 Г, ИЗОЛЯЦИОННОЕ СОПРОТИВЛЕНИЕ: 100 МОМ, МАКСИМАЛЬНАЯ РАБОЧАЯ ТЕМПЕРАТУРА: +85 С, МИНИМАЛЬНАЯ РАБОЧАЯ ТЕМПЕРАТУРА: - 25 С, ТИП ПРОДУКТА: РАЗЪЕМЫ HDMI, DISPLAYPORT И DVI, МАТЕРИАЛ КОРПУСА: ЛАТУНЬ, ЗАВОДСКАЯ УПАКОВКА: 250, ПОДКАТЕГОРИЯ: АУДИО- И ВИДЕОРАЗЪЕМЫ, УРОВЕНЬ НАПРЯЖЕНИЯ: 40 В</t>
  </si>
  <si>
    <t>M80-4000000F1-04-PF5-00-000</t>
  </si>
  <si>
    <t>КАТЕГОРИЯ ПРОДУКТА: ПИТАНИЕ НА ПАНЕЛЬ, ROHS: ПОДРОБНОСТИ, ТИП ПРОДУКТА: ВЛАСТЬ ДОСКЕ, КОНТАКТНЫЙ ПОЛ: РОЗЕТКА (ЖЕНСКАЯ), НОМИНАЛЬНЫЙ ТОК: 3 А, КОЛИЧЕСТВО ПОЗИЦИЙ: 10 ПОЗИЦИЯ, ТИП КРЕПЛЕНИЯ: КАБЕЛЬНОЕ КРЕПЛЕНИЕ / СВОБОДНОЕ КРЕПЛЕНИЕ, ТИП КЛЕММЫ: ОБЖИМ, РАССТОЯНИЕ: 2 ММ, РЯД: JTEK, КОНТАКТНЫЙ МАТЕРИАЛ: БЕРИЛЛИЕВАЯ МЕДЬ, КОНТАКТЫПРОЦЕССЫ: ЗОЛОТО, ЦВЕТ КОРПУСА: ЧЕРНЫЙ, МАТЕРИАЛ КОРПУСА: ПОЛИФЕНИЛЕНСУЛЬФИД (PPS), МАКСИМАЛЬНАЯ РАБОЧАЯ ТЕМПЕРАТУРА: + 125 С, МИНИМАЛЬНАЯ РАБОЧАЯ ТЕМПЕРАТУРА: - 55 С, МОНТАЖНЫЙ УГОЛ: ПРЯМОЙ, КОЛИЧЕСТВО РЯДОВ: 2 РЯД, ПРОДУКТ: ЖИЛЫ ДЛЯ ПРОВОДОВ,</t>
  </si>
  <si>
    <t>M80-4601005</t>
  </si>
  <si>
    <t>КАТЕГОРИЯ ПРОДУКТА: ЭЛЕКТРОПИТАНИЕ ПЛАТЫ, ROHS: ПОДРОБНОСТИ, ТИП ПРОДУКТА: POWER TO THE BOARD, ТИП КОНТАКТА: PIN (MALE), НОМИНАЛЬНЫЙ ТОК: 0,125, КОЛИЧЕСТВО ПОЗИЦИЙ: 14 POSITION, ВИД МОНТАЖА: THROUGH HOLE, ТИП ВЫВОДОВ: SOLDER PIN, ШАГ: 2 MM, СЕРИЯ: J-TEK, УПАКОВКА: TUBE, КОММЕРЧЕСКОЕ ОБОЗНАЧЕНИЕ: DATAMATE, ТОРГОВАЯ МАРКА: HARWIN, МАТЕРИАЛ КОНТАКТА: PHOSPHOR BRONZE, ПОКРЫТИЕ КОНТАКТА: GOLD, ЦВЕТ КОЖУХА: BLACK, МАТЕРИАЛ КОРПУСА: POLYPHENYLENE SULFIDE (PPS), СОПРОТИВЛЕНИЕ ИЗОЛЯЦИИ: 100 MOHMS, МАКСИМАЛЬНАЯ РАБОЧАЯ ТЕМПЕРАТУРА: + 125 C, МИНИМАЛЬНАЯ РАБОЧАЯ ТЕМПЕРАТУРА: - 55 C, УГОЛ МОНТАЖА: STRAIGHT, КОЛИЧЕСТВО РЯДОВ: 2 ROW, ПРОДУКТ: HEADERS, ИНТЕРВАЛ МЕЖДУ РЯДАМИ: 2 MM, РАЗМЕР ФАБРИЧНОЙ УПАКОВКИ: 11, ПОДКАТЕГОРИЯ: POWER CONNECTORS, ДРУГИЕ НАЗВАНИЯ ТОВАРА №: M80-5T11442M2-00-000-00-000</t>
  </si>
  <si>
    <t>M80-5101442</t>
  </si>
  <si>
    <t>КАТЕГОРИЯ ПРОДУКТА: ПИТАНИЕ НА ПАНЕЛЬ, ROHS: ПОДРОБНОСТИ, ТИП ПРОДУКТА: ВЛАСТЬ ДОСКЕ, КОНТАКТНЫЙ ПОЛ: РОЗЕТКА (ЖЕНСКАЯ), НОМИНАЛЬНЫЙ ТОК: 3 А, КОЛИЧЕСТВО ПОЗИЦИЙ: 14 ПОЗИЦИЯ, ТИП КРЕПЛЕНИЯ: КАБЕЛЬНОЕ КРЕПЛЕНИЕ / СВОБОДНОЕ КРЕПЛЕНИЕ, ТИП КЛЕММЫ: ОБЖИМ, РАССТОЯНИЕ: 2 ММ, РЯД: JTEK, КОНТАКТНЫЙ МАТЕРИАЛ: ФОСФОРНАЯ БРОНЗА, КОНТАКТЫПРОЦЕССЫ: ЗОЛОТО, ЦВЕТ КОРПУСА: ЧЕРНЫЙ, МАТЕРИАЛ КОРПУСА: ПОЛИФЕНИЛЕНСУЛЬФИД (PPS), МАКСИМАЛЬНАЯ РАБОЧАЯ ТЕМПЕРАТУРА: + 125 С, МИНИМАЛЬНАЯ РАБОЧАЯ ТЕМПЕРАТУРА: - 55 С, МОНТАЖНЫЙ УГОЛ: ПРЯМОЙ, КОЛИЧЕСТВО РЯДОВ: 2 РЯД, ПРОДУКТ: ЖИЛЫ ДЛЯ ПРОВОДОВ,</t>
  </si>
  <si>
    <t>КАТЕГОРИЯ ПРОДУКТА: ЗАГОЛОВКИ И КАБЕЛЬНЫЕ ВВОДЫ, ROHS: ПОДРОБНОСТИ, ТИП ПРОДУКТА: ВЛАСТЬ ДОСКЕ, КОНТАКТНЫЙ ПОЛ: РОЗЕТКА (ЖЕНСКАЯ), НОМИНАЛЬНЫЙ ТОК: 3 А, КОЛИЧЕСТВО ПОЗИЦИЙ: 14 ПОЗИЦИЯ, ТИП КРЕПЛЕНИЯ: КАБЕЛЬНОЕ КРЕПЛЕНИЕ / СВОБОДНОЕ КРЕПЛЕНИЕ, ТИП КЛЕММЫ: ОБЖИМ, РАССТОЯНИЕ: 2 ММ, РЯД: JTEK, КОНТАКТНЫЙ МАТЕРИАЛ: ФОСФОРНАЯ БРОНЗА, КОНТАКТЫПРОЦЕССЫ: ЗОЛОТО, ЦВЕТ КОРПУСА: ЧЕРНЫЙ, МАТЕРИАЛ КОРПУСА: ПОЛИФЕНИЛЕНСУЛЬФИД (PPS), МАКСИМАЛЬНАЯ РАБОЧАЯ ТЕМПЕРАТУРА: + 125 С, МИНИМАЛЬНАЯ РАБОЧАЯ ТЕМПЕРАТУРА: - 55 С, МОНТАЖНЫЙ УГОЛ: ПРЯМОЙ, КОЛИЧЕСТВО РЯДОВ: 2 РЯД, ПРОДУКТ: ЖИЛЫ ДЛЯ ПРОВОДОВ,</t>
  </si>
  <si>
    <t>КАТЕГОРИЯ ПРОДУКТА: ЗАГОЛОВКИ И КАБЕЛЬНЫЕ ВВОДЫ, ROHS: ПОДРОБНОСТИ, ПРОДУКТ: ЗАГОЛОВКИ, ТИП: СОСУДЫ, КОЛИЧЕСТВО ПОЗИЦИЙ: 20ПОЗИЦИЯ, РАССТОЯНИЕ: 2 ММ, КОЛИЧЕСТВО РЯДОВ: 2 РЯД, ТИП КРЕПЛЕНИЯ: КАБЕЛЬНОЕ КРЕПЛЕНИЕ / СВОБОДНОЕ КРЕПЛЕНИЕ, ТИП ЗАЖИМА: ОБЖИМ, КОНТАКТНЫЙ ПОЛ: РОЗЕТКА (ЖЕНСКАЯ), КОНТАКТНЫЙ ПРОЦЕСС: ЗОЛОТО, РЯД: 9525-Ф0033, ТОРГОВОЕ НАЗВАНИЕ: ПОМОЩНИК ПО ДАННЫМ, ТОЛЩИНА КАБЕЛЯ: 28 AWG ДО 24 AWG, МИНИМАЛЬНАЯ РАБОЧАЯ ТЕМПЕРАТУРА: - 55 С, МАКСИМАЛЬНАЯ РАБОЧАЯ ТЕМПЕРАТУРА: + 125 С, ТИП АКСЕССУАРА: -, ТИП ПРОДУКТА: ЗАГОЛОВКИ И КАБЕЛЬНЫЕ ВВОДЫ, КОЛИЧЕСТВО В УПАКОВКЕ НА УСЛОВИЯХ ФРАНКО-ЗАВОД: 5, ПОДКАТЕГОРИЯ: ЗАГОЛОВКИ И КАБЕЛЬНЫЕ ВВОДЫ,</t>
  </si>
  <si>
    <t>М80-4600405</t>
  </si>
  <si>
    <t>ЧАСТИ СОЕДЕНИТЕЛЬНОГО РАЗЪЕМА., ЧАСТЬ РАЗЪЕМА: КОЖУХ-ЗАЖИМ (КОРПУС) РАЗЪЕМА, БЕЗ КОНТАКТНЫХ ЭЛЕМЕНТОВ, ДЛЯ ПРОВОДОВ И КАБЕЛЕЙ. ПРЕДОХРАНЯЕТ КАБЕЛЬ ОТ ПОВРЕЖДЕНИЙ В МЕСТЕ ПОДКЛЮЧЕНИЯ К РАЗЪЕМУ, ЧАСТЬ РАЗЪЕМА: КОЖУХ-ЗАЖИМ (КОРПУС) РАЗЪЕМА, БЕЗ КОНТАКТНЫХ ЭЛЕМЕНТОВ, ДЛЯ ПРОВОДОВ И КАБЕЛЕЙ. ПРЕДОХРАНЯЕТ КАБЕЛЬ ОТ ПОВРЕЖДЕНИЙ В МЕСТЕ ПОДКЛЮЧЕНИЯ К РАЗЪЕМУ, ЧАСТЬ РАЗЪЕМА СОЕДИНИТЕЛЬНЫЙ НА ПЛАТУ.</t>
  </si>
  <si>
    <t>КАТЕГОРИЯ ПРОДУКТА: КРУГЛЫЕ ПРИСПОСОБЛЕНИЯ ДЛЯ СНЯТИЯ НАТЯЖЕНИЯ И АДАПТЕРЫ СТАНДАРТА MIL, ROHS: ПОДРОБНОСТИ, ПРОДУКТ: СНЯТИЕ НАПРЯЖЕНИЯ, MIL-ТИП: MIL-DTL-38999 III, IV, РАЗМЕР КОРПУСА: 11, ПОДХОДЯЩИЙ ТИП: НЕСАМОБЛОКИРУЮЩИЙСЯ, МАТЕРИАЛ КОРПУСА: АЛЮМИНИЕВЫЙ СПЛАВ, ТИП КОРПУСА: ПРЯМОЙ УГОЛ, РЯД: AS85049, ТИП ПРОДУКТА: КРУГЛЫЕ ПРИСПОСОБЛЕНИЯ ДЛЯ СНЯТИЯ НАТЯЖЕНИЯ И АДАПТЕРЫ СТАНДАРТА MIL, КОЛИЧЕСТВО В УПАКОВКЕ НА УСЛОВИЯХ ФРАНКО-ЗАВОД: 1, ПОДКАТЕГОРИЯ: КРУГЛЫЕ СОЕДИНИТЕЛИ,</t>
  </si>
  <si>
    <t>M85049/39-11N</t>
  </si>
  <si>
    <t>M85049/39-15N</t>
  </si>
  <si>
    <t>M85049/38-11N</t>
  </si>
  <si>
    <t>КАТЕГОРИЯ ПРОДУКТА: КРУГЛЫЕ ПРИСПОСОБЛЕНИЯ ДЛЯ СНЯТИЯ НАТЯЖЕНИЯ И АДАПТЕРЫ СТАНДАРТА MIL, ROHS: ПОДРОБНОСТИ, ПРОДУКТ: СНЯТИЕ НАПРЯЖЕНИЯ, MIL-ТИП: MIL-DTL-38999 III, IV, РАЗМЕР КОРПУСА: 17, ПОДХОДЯЩИЙ ТИП: НЕСАМОБЛОКИРУЮЩИЙСЯ, МАТЕРИАЛ КОРПУСА: АЛЮМИНИЕВЫЙ СПЛАВ, ТИП КОРПУСА: ПРЯМОЙ УГОЛ, РЯД: AS85049, ТИП ПРОДУКТА: КРУГЛЫЕ ПРИСПОСОБЛЕНИЯ ДЛЯ СНЯТИЯ НАТЯЖЕНИЯ И АДАПТЕРЫ СТАНДАРТА MIL, КОЛИЧЕСТВО В УПАКОВКЕ НА УСЛОВИЯХ ФРАНКО-ЗАВОД: 1, ПОДКАТЕГОРИЯ: КРУГЛЫЕ СОЕДИНИТЕЛИ,</t>
  </si>
  <si>
    <t>M85049/38-17N</t>
  </si>
  <si>
    <t>КАТЕГОРИЯ ПРОДУКТА: КОРПУС РАЗЪЕМА БЕЗ КОНТАКТНЫХ ЭЛЕМЕНТОВ; КОЛИЧЕСТВО КАБЕЛЬНЫХ ВВОДОВ: 2; МАТЕРИАЛ КОРПУСА: POLYESTER, КОЛИЧЕСТВО ПОЗИЦИЙ: 2 POSITION; ДЛЯ ИСПОЛЬЗОВАНИЯ: МОНТАЖНАЯ ПЛОСКОСТЬ,</t>
  </si>
  <si>
    <t>69004130</t>
  </si>
  <si>
    <t>ДИОДЫ, КРОМЕ ФОТОДИОДОВ ИЛИ СВЕТОДИОДОВ (LED), ПРОЧИЕ,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</si>
  <si>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ДИОДЫ И ВЫПРЯМИТЕЛИ ШОТТКИ, ROHS: ПОДРОБНОСТИ, ПРОДУКТ: SCHOTTKY RECTIFIERS, ВИД МОНТАЖА: SMD/SMT, УПАКОВКА / БЛОК: SMA (DO-214AC), КОНФИГУРАЦИЯ: SINGLE, ТЕХНОЛОГИЯ: SI, IF - ПРЯМОЙ ТОК: 2 A, VRRM - ПОВТОРЯЮЩЕЕСЯ ОБРАТНОЕ НАПРЯЖЕНИЕ: 100 V, VF - ПРЯМОЕ НАПРЯЖЕНИЕ: 880 MV, IFSM - УДАРНЫЙ ПРЯМОЙ ТОК: 75 A, IR - ОБРАТНЫЙ ТОК : 1 UA, МИНИМАЛЬНАЯ РАБОЧАЯ ТЕМПЕРАТУРА: - 65 C, МАКСИМАЛЬНАЯ РАБОЧАЯ ТЕМПЕРАТУРА: + 175 C, СЕРИЯ: STPS2H100, УПАКОВКА: REEL, УПАКОВКА: CUT TAPE, УПАКОВКА: MOUSEREEL, ТОРГОВАЯ МАРКА: STMICROELECTRONICS, ВЫСОТА: 2.03 MM, ДЛИНА: 4.6 MM, ТИП ПРОДУКТА: SCHOTTKY DIODES &amp; RECTIFIERS, РАЗМЕР ФАБРИЧНОЙ УПАКОВКИ: 5000, ПОДКАТЕГОРИЯ: DIODES &amp; RECTIFIERS, ТИП: SCHOTTKY RECTIFIER, ШИРИНА: 2.95 MM</t>
  </si>
  <si>
    <t>STPS2H100A</t>
  </si>
  <si>
    <t>КАТЕГОРИЯ ПРОДУКТА: ДИОДЫ И ВЫПРЯМИТЕЛИ ШОТТКИ, ROHS: ПОДРОБНОСТИ, ПРОДУКТ: ДИОДЫ ШОТТКИ, ТИП МОНТАЖА: СМД/СМТ, ПОСЫЛКА/КЕЙС: СК-79-2, КОНФИГУРАЦИЯ: ОДИНОКИЙ, ТЕХНОЛОГИИ: СИ, ЕСЛИ - ПРЯМОЙ ТОК: 50 МА, VRRM - ПОВТОРЯЮЩЕЕСЯ ОБРАТНОЕ НАПРЯЖЕНИЕ: 1 В, VF - ПРЯМОЕ НАПРЯЖЕНИЕ: 240 МВ, IR - ОБРАТНЫЙ ТОК: 10 МКА, МИНИМАЛЬНАЯ РАБОЧАЯ ТЕМПЕРАТУРА: - 65 С, МАКСИМАЛЬНАЯ РАБОЧАЯ ТЕМПЕРАТУРА: + 150 С, РЯД: СМС7630, PD - РАССЕИВАЕМАЯ МОЩНОСТЬ: 75 МВТ, ТИП ПРОДУКТА: ДИОДЫ И ВЫПРЯМИТЕЛИ ШОТТКИ, ЗАВОДСКАЯ УПАКОВКА: 3000, ПОДКАТЕГОРИЯ: ДИОДЫ И ВЫПРЯМИТЕЛИ, ЕДИНИЦА ИЗМЕРЕНИЯ: 415 150 МГ, ТИП ПРОДУКТА: ВЧ-УСИЛИТЕЛЬ, ЗАВОДСКАЯ УПАКОВКА: 2500, ПОДКАТЕГОРИЯ: БЕСПРОВОДНЫЕ И РАДИОЧАСТОТНЫЕ ИНТЕГРАЛЬНЫЕ СХЕМЫ, ТЕСТОВАЯ ЧАСТОТА: 2,6 ГГЦ, ЧАСТЬ # ПСЕВДОНИМЫ: 1126168, ЕДИНИЦА ИЗМЕРЕНИЯ: 37 400 МГ, ТИП ФИКСАЦИИ: -, ТИП ПРОДУКТА: ЗАГОЛОВКИ И КАБЕЛЬНЫЕ ВВОДЫ,</t>
  </si>
  <si>
    <t>SMS7630-079LF</t>
  </si>
  <si>
    <t>SKYWORKS</t>
  </si>
  <si>
    <t>КАТЕГОРИЯ ПРОДУКТА: ПОДАВИТЕЛИ ЭСР / ДИОДЫ ДЛЯ ПОДАВЛЕНИЯ ПЕРЕХОДНЫХ СКАЧКОВ НАПРЯЖЕНИЯ, ROHS: ПОДРОБНОСТИ, ТИП ПРОДУКТА: ДИОДЫ ТВС, ПОЛЯРНОСТЬ: ОДНОНАПРАВЛЕННЫЙ, РАБОЧЕЕ НАПРЯЖЕНИЕ: 15 В, КОЛИЧЕСТВО КАНАЛОВ: 1 КАНАЛ, СТИЛЬ ОКОНЧАНИЯ: СМД/СМТ, ПОСЫЛКА/КЕЙС: ДО-214АА-2, НАПРЯЖЕНИЕ ПРОБОЯ: 16,7 В, НАПРЯЖЕНИЕ ЗАЖИМА: 24,4 В, PPPM — ПИКОВАЯ РАССЕИВАЕМАЯ МОЩНОСТЬ В ИМПУЛЬСЕ: 600 ВТ, VESD - НАПРЯЖЕНИЕ ESD КОНТАКТ: -, VESD - НАПРЯЖЕНИЕ ESD ВОЗДУШНЫЙ ЗАЗОР: -, CD - ЕМКОСТЬ ДИОДА: -, IPP - ПИКОВЫЙ ИМПУЛЬСНЫЙ ТОК: 24,6 А, МИНИМАЛЬНАЯ РАБОЧАЯ ТЕМПЕРАТУРА: - 55 С, МАКСИМАЛЬНАЯ РАБОЧАЯ ТЕМПЕРАТУРА: + 150 С, РЯД: SMBJ, УПАКОВКА: КАТУШКА, УПАКОВКА: РАЗРЕЗАТЬ ЛЕНТУ, УПАКОВКА: МЫШЬКАТУШКА, МАРКА: БОРНС, PD - РАССЕИВАЕМАЯ МОЩНОСТЬ: 5 ВТ, ЗАВОДСКАЯ УПАКОВКА: 3000, ПОДКАТЕГОРИЯ: ДИОДЫ ДЛЯ TVS / ДИОДЫ ДЛЯ ПОДАВЛЕНИЯ ЭСР, VF - ПРЯМОЕ НАПРЯЖЕНИЕ: 3,5 В,</t>
  </si>
  <si>
    <t>SMBJ15A</t>
  </si>
  <si>
    <t>КАТЕГОРИЯ ПРОДУКТА: ПОДАВИТЕЛИ ЭСР / ДИОДЫ ДЛЯ ПОДАВЛЕНИЯ ПЕРЕХОДНЫХ СКАЧКОВ НАПРЯЖЕНИЯ, ROHS: ПОДРОБНОСТИ, ТИП ПРОДУКТА: ДИОДЫ ТВС, ПОЛЯРНОСТЬ: ДВУНАПРАВЛЕННЫЙ, РАБОЧЕЕ НАПРЯЖЕНИЕ: 28 В, КОЛИЧЕСТВО КАНАЛОВ: 1 КАНАЛ, СТИЛЬ ОКОНЧАНИЯ: СМД/СМТ, ПОСЫЛКА/КЕЙС: ДО-214АА-2, НАПРЯЖЕНИЕ ПРОБОЯ: 31,1 В, НАПРЯЖЕНИЕ ЗАЖИМА: 45,4 В, PPPM — ПИКОВАЯ РАССЕИВАЕМАЯ МОЩНОСТЬ В ИМПУЛЬСЕ: 600 ВТ, VESD - НАПРЯЖЕНИЕ ESD КОНТАКТ: 30 КВ, VESD - НАПРЯЖЕНИЕ ESD ВОЗДУШНЫЙ ЗАЗОР: 30 КВ, CD - ЕМКОСТЬ ДИОДА: -, IPP - ПИКОВЫЙ ИМПУЛЬСНЫЙ ТОК: 13,3 А, МИНИМАЛЬНАЯ РАБОЧАЯ ТЕМПЕРАТУРА: - 65 С, МАКСИМАЛЬНАЯ РАБОЧАЯ ТЕМПЕРАТУРА: + 150 С, РЯД: SMBJ, PD - РАССЕИВАЕМАЯ МОЩНОСТЬ: 5 ВТ, ЗАВОДСКАЯ УПАКОВКА: 3000, ПОДКАТЕГОРИЯ: ДИОДЫ ДЛЯ TVS / ДИОДЫ ДЛЯ ПОДАВЛЕНИЯ ЭСР, VF - ПРЯМОЕ НАПРЯЖЕНИЕ: 3,5 В,</t>
  </si>
  <si>
    <t>SMBJ28CA</t>
  </si>
  <si>
    <t>КАТЕГОРИЯ ПРОДУКТА: ПОДАВИТЕЛИ ЭСР / ДИОДЫ ДЛЯ ПОДАВЛЕНИЯ ПЕРЕХОДНЫХ СКАЧКОВ НАПРЯЖЕНИЯ, ROHS: ПОДРОБНОСТИ, ТИП ПРОДУКТА: ДИОДЫ ТВС, ПОЛЯРНОСТЬ: ОДНОНАПРАВЛЕННЫЙ, РАБОЧЕЕ НАПРЯЖЕНИЕ: 7,5 В, КОЛИЧЕСТВО КАНАЛОВ: 1 КАНАЛ, СТИЛЬ ОКОНЧАНИЯ: СМД/СМТ, ПОСЫЛКА/КЕЙС: ДО-214АА-2, НАПРЯЖЕНИЕ ПРОБОЯ: 8,33 В, НАПРЯЖЕНИЕ ЗАЖИМА: 12,9 В, PPPM — ПИКОВАЯ РАССЕИВАЕМАЯ МОЩНОСТЬ В ИМПУЛЬСЕ: 600 ВТ, VESD - НАПРЯЖЕНИЕ ESD КОНТАКТ: -, VESD - НАПРЯЖЕНИЕ ESD ВОЗДУШНЫЙ ЗАЗОР: -, CD - ЕМКОСТЬ ДИОДА: -, IPP - ПИКОВЫЙ ИМПУЛЬСНЫЙ ТОК: 46,6 А, МИНИМАЛЬНАЯ РАБОЧАЯ ТЕМПЕРАТУРА: - 55 С, МАКСИМАЛЬНАЯ РАБОЧАЯ ТЕМПЕРАТУРА: + 150 С, РЯД: SMBJ, УПАКОВКА: КАТУШКА, УПАКОВКА: РАЗРЕЗАТЬ ЛЕНТУ, PD - РАССЕИВАЕМАЯ МОЩНОСТЬ: 5 ВТ, ЗАВОДСКАЯ УПАКОВКА: 3000, ПОДКАТЕГОРИЯ: ДИОДЫ ДЛЯ TVS / ДИОДЫ ДЛЯ ПОДАВЛЕНИЯ ЭСР, VF - ПРЯМОЕ НАПРЯЖЕНИЕ: 3,5 В,</t>
  </si>
  <si>
    <t>SMBJ7.5A</t>
  </si>
  <si>
    <t>КАТЕГОРИЯ ПРОДУКТА: ДИОДЫ И ВЫПРЯМИТЕЛИ ШОТТКИ, ROHS: ПОДРОБНОСТИ, ПРОДУКТ: SCHOTTKY DIODES, ВИД МОНТАЖА: SMD/SMT, УПАКОВКА / БЛОК: SOT-323-3, КОНФИГУРАЦИЯ: DUAL CATHODE COMMON ANODE, ТЕХНОЛОГИЯ: SI, IF - ПРЯМОЙ ТОК: 250 MA, VRRM - ПОВТОРЯЮЩЕЕСЯ ОБРАТНОЕ НАПРЯЖЕНИЕ: 40 V, VF - ПРЯМОЕ НАПРЯЖЕНИЕ: 570 MV, IFSM - УДАРНЫЙ ПРЯМОЙ ТОК: 800 MA, IR - ОБРАТНЫЙ ТОК : 2 UA, МИНИМАЛЬНАЯ РАБОЧАЯ ТЕМПЕРАТУРА: - 55 C, МАКСИМАЛЬНАЯ РАБОЧАЯ ТЕМПЕРАТУРА: + 150 C, СЕРИЯ: BAT64, КВАЛИФИКАЦИЯ: AEC-Q101, УПАКОВКА: REEL, УПАКОВКА: CUT TAPE, УПАКОВКА: MOUSEREEL, ТОРГОВАЯ МАРКА: INFINEON TECHNOLOGIES, PD - РАССЕИВАНИЕ МОЩНОСТИ: 250 MW, ТИП ПРОДУКТА: SCHOTTKY DIODES &amp; RECTIFIERS, РАЗМЕР ФАБРИЧНОЙ УПАКОВКИ: 3000, ПОДКАТЕГОРИЯ: DIODES &amp; RECTIFIERS, VR - ОБРАТНОЕ НАПРЯЖЕНИЕ: 40 V, ДРУГИЕ НАЗВАНИЯ ТОВАРА №: BAT 64-06W H6327 SP000749842</t>
  </si>
  <si>
    <t>BAT6406WH6327XTSA1</t>
  </si>
  <si>
    <t>ДИОДНЫЙ ПЕРЕКЛЮЧАТЕЛЬ (БИПОЛЯРНЫЕ ДИОДЫ) ДЛЯ ЗАЩИТЫ ОТ НЕПРАВИЛЬНОЙ ПОЛЯРНОСТИ, ПРИМЕНЯЕТСЯ В НИЗКОВОЛЬТНЫХ ПЕРЕКЛЮЧАТЕЛЯХ, НЕ ЯВЛЯЕТСЯ ЛОМОМ ЭЛЕКТРООБОРУДОВАНИЯ.</t>
  </si>
  <si>
    <t>КАТЕГОРИЯ ПРОДУКТА: PIN-ДИОДЫ, ROHS: ПОДРОБНОСТИ, МАКСИМАЛЬНАЯ ЕМКОСТЬ ДИОДА: 0,42 ПФ, МАКСИМАЛЬНОЕ ПОСЛЕДОВАТЕЛЬНОЕ СОПРОТИВЛЕНИЕ ПРИ МАКСИМАЛЬНОЙ ПЧ: 0,36 ОМ, ЕСЛИ - ПРЯМОЙ ТОК: 500 МА, МАКСИМАЛЬНАЯ РАБОЧАЯ ТЕМПЕРАТУРА: + 175 °С, МИНИМАЛЬНАЯ РАБОЧАЯ ЧАСТОТА: 50 МГЦ, МАКСИМАЛЬНАЯ РАБОЧАЯ ЧАСТОТА: 6 ГГЦ, ТИП КРЕПЛЕНИЯ: СМД/СМТ, УПАКОВКА/КОРОБКА: ДФН-3, СРОК СЛУЖБЫ НОСИТЕЛЯ ГРУЗА: 110 НС, КОНФИГУРАЦИЯ: ОДИНОКИЙ, ТИП ПРОДУКТА: PIN-ДИОДЫ, КОЛИЧЕСТВО В УПАКОВКЕ НА УСЛОВИЯХ ФРАНКО-ЗАВОД: 3000, ПОДКАТЕГОРИЯ: ДИОДЫ И ВЫПРЯМИТЕЛИ, ТЕХНОЛОГИИ: СИ, ТИП: КОНТАКТНЫЙ ДИОД, ДЛИНА: 1,6 ММ</t>
  </si>
  <si>
    <t>MSWSH-040-30</t>
  </si>
  <si>
    <t>КАТЕГОРИЯ ПРОДУКТА: БИПОЛЯРНЫЕ ТРАНЗИСТОРЫ - BJT, ROHS: ПОДРОБНОСТИ, ВИД МОНТАЖА: SMD/SMT, УПАКОВКА / БЛОК: SOT-23-3, ПОЛЯРНОСТЬ ТРАНЗИСТОРА: NPN, КОНФИГУРАЦИЯ: SINGLE, НАПРЯЖЕНИЕ КОЛЛЕКТОР-ЭМИТТЕР (VCEO), МАКС.: 150 V, НАПРЯЖЕНИЕ КОЛЛЕКТОР-БАЗА (VCBO): 400 V, НАПРЯЖЕНИЕ ЭМИТТЕР-БАЗА (VEBO): 6 V, НАПРЯЖЕНИЕ НАСЫЩЕНИЯ КОЛЛЕКТОР-ЭМИТТЕР: 225 MV, PD - РАССЕИВАНИЕ МОЩНОСТИ: 300 MW, ПРОИЗВЕДЕНИЕ КОЭФФИЦИЕНТА УСИЛЕНИЯ НА ШИРИНУ ПОЛОСЫ ПРОПУСКАНИЯ (FT): 30 MHZ, МИНИМАЛЬНАЯ РАБОЧАЯ ТЕМПЕРАТУРА: - 55 C, МАКСИМАЛЬНАЯ РАБОЧАЯ ТЕМПЕРАТУРА: + 150 C, УПАКОВКА: REEL, УПАКОВКА: CUT TAPE, УПАКОВКА: MOUSEREEL, ТОРГОВАЯ МАРКА: NEXPERIA, НЕПРЕРЫВНЫЙ КОЛЛЕКТОРНЫЙ ТОК: 1 A, КОЛЛЕКТОР ПОСТОЯННОГО ТОКА/МИН. КОЭФФ. УСИЛЕНИЯ ТРАНЗИСТОРА (HFE): 100 AT 50 MA, 10 V, ТИП ПРОДУКТА: BJTS - BIPOLAR TRANSISTORS, РАЗМЕР ФАБРИЧНОЙ УПАКОВКИ: 3000, ПОДКАТЕГОРИЯ: TRANSISTORS, ТЕХНОЛОГИЯ: SI, ДРУГИЕ НАЗВАНИЯ ТОВАРА №: 934664547215</t>
  </si>
  <si>
    <t>PBHV8115T</t>
  </si>
  <si>
    <t>ТРАНЗИСТОРЫ, КРОМЕ ФОТОТРАНЗИСТОРОВ, МОЩНОСТЬЮ РАССЕИВАНИЯ БОЛЕЕ 1 ВТ, 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</si>
  <si>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МОП-ТРАНЗИСТОР, ROHS: ПОДРОБНОСТИ, ТЕХНОЛОГИЯ: SI, ВИД МОНТАЖА: SMD/SMT, УПАКОВКА / БЛОК: SOIC-8, ПОЛЯРНОСТЬ ТРАНЗИСТОРА: N-CHANNEL, P-CHANNEL, КОЛИЧЕСТВО КАНАЛОВ: 2 CHANNEL, VDS - НАПРЯЖЕНИЕ ПРОБОЯ СТОК-ИСТОК: 20 V, ID - НЕПРЕРЫВНЫЙ ТОК УТЕЧКИ: 5.2 A, 4.3 A, RDS ВКЛ - СОПРОТИВЛЕНИЕ СТОК-ИСТОК: 70 MOHMS, 140 MOHMS, VGS - НАПРЯЖЕНИЕ ЗАТВОР-ИСТОК: - 12 V, + 12 V, VGS TH - ПОРОГОВОЕ НАПРЯЖЕНИЕ ЗАТВОР-ИСТОК : 700 MV, QG - ЗАРЯД ЗАТВОРА: 20 NC, 22 NC, МИНИМАЛЬНАЯ РАБОЧАЯ ТЕМПЕРАТУРА: - 55 C, МАКСИМАЛЬНАЯ РАБОЧАЯ ТЕМПЕРАТУРА: + 150 C, PD - РАССЕИВАНИЕ МОЩНОСТИ: 2 W, КАНАЛЬНЫЙ РЕЖИМ: ENHANCEMENT, УПАКОВКА: REEL, УПАКОВКА: CUT TAPE, УПАКОВКА: MOUSEREEL, ТОРГОВАЯ МАРКА: INFINEON TECHNOLOGIES, КОНФИГУРАЦИЯ: DUAL, ВРЕМЯ СПАДА: 51 NS, 33 NS, КРУТИЗНА ХАРАКТЕРИСТИКИ ПРЯМОЙ ПЕРЕДАЧИ - МИН.: 8.3 S, 4 S, ВЫСОТА: 1.75 MM, ДЛИНА: 4.9 MM, ТИП ПРОДУКТА: MOSFET, ВРЕМЯ НАРАСТАНИЯ: 42 NS, 26 NS, РАЗМЕР ФАБРИЧНОЙ УПАКОВКИ: 4000, ПОДКАТЕГОРИЯ: MOSFETS, ТИП ТРАНЗИСТОРА: 1 N-CHANNEL, 1 P-CHANNEL, ТИПИЧНОЕ ВРЕМЯ ЗАДЕРЖКИ ВЫКЛЮЧЕНИЯ: 32 NS, 51 NS, ТИПИЧНОЕ ВРЕМЯ ЗАДЕРЖКИ ПРИ ВКЛЮЧЕНИИ: 9 NS, 8.4 NS, ШИРИНА: 3.9 MM, ДРУГИЕ НАЗВАНИЯ ТОВАРА №: IRF7307TRPBF SP001574744</t>
  </si>
  <si>
    <t>IRF7307TRPBF</t>
  </si>
  <si>
    <t>КАТЕГОРИЯ ПРОДУКТА: МОП-ТРАНЗИСТОР, ROHS: ПОДРОБНОСТИ, ТЕХНОЛОГИИ: СИ, ТИП МОНТАЖА: СКВОЗНОЕ ОТВЕРСТИЕ, ПОСЫЛКА/ЧЕХОЛ: ТО-220-3, ПОЛЯРНОСТЬ ТРАНЗИСТОРА: P-КАНАЛ, КОЛИЧЕСТВО КАНАЛОВ: 1 КАНАЛ, VDS - НАПРЯЖЕНИЕ ПРОБОЯ СТОК-ИСТОК: 100 В, ID — НЕПРЕРЫВНЫЙ ТОК СТОКА: 40 А, RDS ON — СОПРОТИВЛЕНИЕ СТОК-ИСТОК: 60 МОМ, VGS - НАПРЯЖЕНИЕ ЗАТВОР-ИСТОК: - 20 В, + 20 В, VGS TH - ПОРОГОВОЕ НАПРЯЖЕНИЕ ЗАТВОР-ИСТОК: 2 В, QG - ЗАРЯД ВОРОТ: 120 НКЛ, МИНИМАЛЬНАЯ РАБОЧАЯ ТЕМПЕРАТУРА: - 55 С, МАКСИМАЛЬНАЯ РАБОЧАЯ ТЕМПЕРАТУРА: + 150 С, PD - РАССЕИВАЕМАЯ МОЩНОСТЬ: 200 ВТ, РЕЖИМ КАНАЛА: УЛУЧШЕНИЕ, УПАКОВКА: ТРУБКА, КОНФИГУРАЦИЯ: ОДИНОКИЙ, ВЫСОТА: 15,65 ММ, ДЛИНА: 10 ММ, ТИП ПРОДУКТА: МОП-ТРАНЗИСТОР, ЗАВОДСКАЯ УПАКОВКА: 1000, ПОДКАТЕГОРИЯ: МОП-ТРАНЗИСТОРЫ, ТИП ТРАНЗИСТОРА: 1 P-КАНАЛ, ШИРИНА: 4,4 ММ,</t>
  </si>
  <si>
    <t>IRF5210PBF</t>
  </si>
  <si>
    <t>КАТЕГОРИЯ ПРОДУКТА: БИПОЛЯРНЫЕ ТРАНЗИСТОРЫ - BJT, ROHS: ПОДРОБНОСТИ, ТИП МОНТАЖА: СМД/СМТ, ПОСЫЛКА/КЕЙС: СОТ-23, ПОЛЯРНОСТЬ ТРАНЗИСТОРА: НПН, КОНФИГУРАЦИЯ: ОДИНОКИЙ, НАПРЯЖЕНИЕ КОЛЛЕКТОР-ЭМИТТЕР VCEO МАКС.: 45 В, НАПРЯЖЕНИЕ КОЛЛЕКТОР-БАЗА VCBO: -, ЭМИТТЕР-БАЗА НАПРЯЖЕНИЕ VEBO: 5 В, НАПРЯЖЕНИЕ НАСЫЩЕНИЯ КОЛЛЕКТОР-ЭМИТТЕР: 700 МВ, МАКСИМАЛЬНЫЙ ТОК КОЛЛЕКТОРА ПОСТОЯННОГО ТОКА: 800 МА, PD - РАССЕИВАЕМАЯ МОЩНОСТЬ: 310 МВТ, ПРОИЗВЕДЕНИЕ НА УСИЛЕНИЕ ПРОПУСКНОЙ СПОСОБНОСТИ FT: 100 МГЦ, МИНИМАЛЬНАЯ РАБОЧАЯ ТЕМПЕРАТУРА: - 55 С, МАКСИМАЛЬНАЯ РАБОЧАЯ ТЕМПЕРАТУРА: + 150 С, РЯД: БКХХХ, КОЭФФИЦИЕНТ УСИЛЕНИЯ ПО ПОСТОЯННОМУ ТОКУ HFE МАКС.: 250, ТИП ПРОДУКТА: BJT - БИПОЛЯРНЫЕ ТРАНЗИСТОРЫ, ЗАВОДСКАЯ УПАКОВКА: 3000, ПОДКАТЕГОРИЯ: ТРАНЗИСТОРЫ,</t>
  </si>
  <si>
    <t>BC817-25</t>
  </si>
  <si>
    <t>КАТЕГОРИЯ ПРОДУКТА: БИПОЛЯРНЫЕ ТРАНЗИСТОРЫ - BJT, ROHS: ПОДРОБНОСТИ, ТИП МОНТАЖА: СМД/СМТ, ПОСЫЛКА/КЕЙС: СОТ-23, ПОЛЯРНОСТЬ ТРАНЗИСТОРА: ПНП, КОНФИГУРАЦИЯ: ОДИНОКИЙ, НАПРЯЖЕНИЕ КОЛЛЕКТОР-ЭМИТТЕР VCEO МАКС.: 45 В, НАПРЯЖЕНИЕ КОЛЛЕКТОР-БАЗА VCBO: -, ЭМИТТЕР-БАЗА НАПРЯЖЕНИЕ VEBO: 5 В, НАПРЯЖЕНИЕ НАСЫЩЕНИЯ КОЛЛЕКТОР-ЭМИТТЕР: 700 МВ, МАКСИМАЛЬНЫЙ ТОК КОЛЛЕКТОРА ПОСТОЯННОГО ТОКА: 800 МА, PD - РАССЕИВАЕМАЯ МОЩНОСТЬ: 310 МВТ, ПРОИЗВЕДЕНИЕ НА УСИЛЕНИЕ ПРОПУСКНОЙ СПОСОБНОСТИ FT: 100 МГЦ, МИНИМАЛЬНАЯ РАБОЧАЯ ТЕМПЕРАТУРА: - 55 С, МАКСИМАЛЬНАЯ РАБОЧАЯ ТЕМПЕРАТУРА: + 150 С, РЯД: БКХХХ, КОЭФФИЦИЕНТ УСИЛЕНИЯ ПО ПОСТОЯННОМУ ТОКУ HFE МАКС.: 400, ТИП ПРОДУКТА: BJT - БИПОЛЯРНЫЕ ТРАНЗИСТОРЫ, ЗАВОДСКАЯ УПАКОВКА: 3000, ПОДКАТЕГОРИЯ: ТРАНЗИСТОРЫ, ТОРГОВОЕ НАЗВАНИЕ: БК807-40,</t>
  </si>
  <si>
    <t>BC807-40</t>
  </si>
  <si>
    <t>ТРАНЗИСТОР РЧ. BLM9D2327-26B - ЭТО ТЕРМОУСИЛЕННОЕ 2-СТУПЕНЧАТОЕ ПОЛНОСТЬЮ ИНТЕГРИРОВАННОЕ MMIC-РЕШЕНИЕ, ИСПОЛЬЗУЮЩЕЕ СОВРЕМЕННУЮ ТЕХНОЛОГИЮ LDMOS GEN9 ОТ AMPLEON. НЕСУЩЕЕ И ПИКИРУЮЩЕЕ УСТРОЙСТВА, РАЗДЕЛИТЕЛЬ ВХОДНОГО СИГНАЛА И ОБЪЕДИНИТЕЛЬ ВЫХОДНОГО СИГНАЛА ИНТЕГРИРОВАНЫ В ЕДИНЫЙ КОРПУС. ЭТО МНОГОПОЛОСНОЕ УСТРОЙСТВО ИДЕАЛЬНО ПОДХОДИТ В КАЧЕСТВЕ ДРАЙВЕРА ОБЩЕГО НАЗНАЧЕНИЯ ИЛИ КОНЕЧНОГО УСТРОЙСТВА ДЛЯ НЕБОЛЬШИХ ЯЧЕЕК В ДИАПАЗОНЕ ЧАСТОТ ОТ 2300 МГЦ ДО 2700 МГЦ. ДОСТУПНО В ФОРМАТЕ PQFN OUTLINE. КАТЕГОРИИ: ДИСКРЕТНЫЕ ПОЛУПРОВОДНИКОВЫЕ ИЗДЕЛИЯ, ТРАНЗИСТОРЫ - ПОЛЕВЫЕ ТРАНЗИСТОРЫ, ПОЛЕВЫЕ МОП-ТРАНЗИСТОРЫ - ВЫСОКОЧАСТОТНЫЕ; УПАКОВКА: ЛЕНТА И КАТУШКА - TR; СТАТУС КОМПОНЕНТА: АКТИВНЫЙ; ТИП ТРАНЗИСТОРА: LDMOS; ЧАСТОТА: ОТ 2,3 ДО 2,7 ГГЦ; АРМИРОВАНИЕ: 27 ДБ; ТЕСТ НАПРЯЖЕНИЯ: 28В; НОМИНАЛЬНЫЙ ТОК (АМПЕР): 1,4 МКА; ПРОВЕРКА ЭЛЕКТРИЧЕСТВА: 76 МА; ПРОИЗВОДИТЕЛЬНОСТЬ - ДОСТАВКА: 44,9 ДБМ; НАПРЯЖЕНИЕ - НОМИНАЛЬНОЕ ЗНАЧЕНИЕ: 28В; КОРПУС / ОБОЛОЧКА: 20-QFN С ОТКРЫТОЙ ПЛОЩАДКОЙ; ТИП ЖИЛЬЯ ОТ ПОСТАВЩИКА: 20-PQFN (8X8); МОЩНОСТЬ: ОТ 44 ДО 44,8 ДБМ (P3DB); МОЩНОСТЬ: ОТ 25,12 ДО 30,2 ВТ; РАБОЧИМ ЦИКЛОМ 10%, КОЭФФИЦИЕНТОМ УСИЛЕНИЯ ПО МОЩНОСТИ: ОТ 27,3 ДО 31,3 ДБ.</t>
  </si>
  <si>
    <t>BLM9D2327-26B</t>
  </si>
  <si>
    <t>AMPLEON</t>
  </si>
  <si>
    <t>СВЕТОДИОД НАКЛАДНОГО МОНТАЖА., СВЕТОДИОД НАКЛАДНОГО МОНТАЖА, СВЕТОДИОД НАКЛАДНОГО МОНТАЖА.</t>
  </si>
  <si>
    <t>КАТЕГОРИЯ ПРОДУКТА: СВЕТОДИОД SMD, ЦВЕТ СВЕЧЕНИЯ ЗЕЛЕНЫЙ  ДЛИНА ВОЛНЫ, НМ 568; МАКСИМАЛЬНАЯ СИЛА СВЕТА IV МАКС.,МКД 70 ПРИ ТОКЕ IПР.,МА 20; ВИДИМЫЙ ТЕЛЕСНЫЙ УГОЛ,ГРАД 120; РАЗМЕР ЛИНЗЫ,ММ SMD 1.6X0.8; ПОСАДОЧНОЕ МЕСТО, ДЮЙМ. 0603.</t>
  </si>
  <si>
    <t>КАТЕГОРИЯ ПРОДУКТА: СТАНДАРТНЫЕ СВЕТОДИОДЫ - SMD, ROHS: ПОДРОБНОСТИ, ПРОДУКТ: ЖЕЛТЫЕ СВЕТОДИОДЫ, ПОСЫЛКА/КЕЙС: 1210 (3224 МЕТРИЧЕСКИХ), ОРИЕНТАЦИЯ: ВИД СВЕРХУ, ЦВЕТ ПОДСВЕТКИ: ЖЕЛТЫЙ, ЕСЛИ - ПРЯМОЙ ТОК: 20 МА, VF - ПРЯМОЕ НАПРЯЖЕНИЕ: 2 В, ДЛИНА ВОЛНЫ/ЦВЕТОВАЯ ТЕМПЕРАТУРА: 590 НМ, ИНТЕНСИВНОСТЬ СВЕТА: 1 КОМПАКТ-ДИСК, УГОЛ ОБЗОРА: 20 ГРАДУСОВ, ОЦЕНКА МОЩНОСТИ: 75 МВТ, ДЛИНА: 3,2 ММ, ВЫСОТА: 2,4 ММ, ШИРИНА: 2,4 ММ, МИНИМАЛЬНАЯ РАБОЧАЯ ТЕМПЕРАТУРА: - 40 С, МАКСИМАЛЬНАЯ РАБОЧАЯ ТЕМПЕРАТУРА: +85 С, ЦВЕТ ЛИНЗ: БЕСЦВЕТНЫЙ, РАЗМЕРЫ ОБЪЕКТИВА: 1,7 ММ, ФОРМА ОБЪЕКТИВА: КУПОЛ,</t>
  </si>
  <si>
    <t>KP-1608SGC(0603)</t>
  </si>
  <si>
    <t>СВЕТОДИОД НА ЖЕСТКОЙ ПЛАТЕ БЕЗ ПОЛУПРОВОДНИКОВЫХ ЭЛЕМЕНТОВ, НАКЛАДНОГО МОНТАЖА</t>
  </si>
  <si>
    <t>КАТЕГОРИЯ ПРОДУКТА: СТАНДАРТНЫЕ СВЕТОДИОДЫ - НАКЛАДНОГО МОНТАЖА; УКОРОЧЕННАЯ КОНСТРУКТИВНАЯ ФОРМА ДЛЯ МОНТАЖНОЙ ПЛОСКОСТИ; НЕОБХОДИМЫЙ ДИАМЕТР ОТВЕРСТИЯ В ПЕРЕДНЕЙ ПАНЕЛИ: O 4 ММ; РАЗМЕР КОНТАКТОВ: 0,5 ? 0,5 ММ; ЦВЕТ ОСВЕЩЕНИЯ: ЖЕЛТЫЙ; РАБОЧАЯ ТЕМПЕРАТУРА [°C]: ОТ 55 ДО 100 °C; АБСОЛЮТНЫЕ ПРЕДЕЛЬНЫЕ ПАРАМЕТРЫ TU = 25 °C; БРАТНОЕ НАПРЯЖЕНИЕ [В]: 5; ПРЯМОЙ ТОК [МА]: 25; МОЩНОСТЬ ПОТЕРЬ [МВТ]: 100; ИМПУЛЬСНЫЙ ПРЯМОЙ ТОК [MA] (T &lt; 10 МС): 100; ПРЯМОЕ НАПРЯЖЕНИЕ [В]: 2.1; ПРЯМОЕ НАПРЯЖЕНИЕ [В]: 3; CИЛА СВЕТА [MCD] ПРИ 10 МА: 2.7; CИЛА СВЕТА [MCD] ПРИ 20 МА: 5.4; ДЛИНА ВОЛНЫ (10 МA/2 МА): 585; ТЕПЛОВОЕ СОПРОТИВЛЕНИЕ [°C/ВТ]: 400; УГОЛ ИЗЛУЧЕНИЯ: ± 50°; ТЕМПЕРАТУРА ХРАНЕНИЯ [°C]: ОТ 55 ДО 100 °C; ЕМПЕРАТУРА ПАЙКИ [°C]: 260 °C/МАКС. 5 С (ТЕХНОЛОГИЧЕСКАЯ ИНСТРУКЦИЯ ДЛЯ ПАЙКИ ВОЛНОЙ ПРИПОЯ: ЗАЩИЩАЙТЕ ПЛАСТИКОВЫЙ КОРПУС ОТ ВОЛНЫ ПРИПОЯ); ИЗОЛЯТОР: ПБТ (CRASTIN); НЕГОРЮЧЕСТЬ ИЗОЛЯЦИОННОГО КОЖУХА: UL 94 V-0.</t>
  </si>
  <si>
    <t>69004-123</t>
  </si>
  <si>
    <t>КАТЕГОРИЯ ПРОДУКТА: ИСТОЧНИКИ ОПОРНОГО НАПРЯЖЕНИЯ, ROHS: ПОДРОБНОСТИ, ВИД МОНТАЖА: SMD/SMT, УПАКОВКА / БЛОК: SOIC-8, ТИП ССЫЛКИ: SHUNT ADJUSTABLE PRECISION REFERENCES, ВЫХОДНОЕ НАПРЯЖЕНИЕ: ADJUSTABLE, ИСХОДНАЯ ТОЧНОСТЬ: 0,02,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ТОРГОВАЯ МАРКА: TEXAS INSTRUMENTS, ОПИСАНИЕ/ФУНКЦИЯ: ADJUSTABLE PRECISION SHUNT REGULATOR, ВЫСОТА: 1.58 MM, ДЛИНА: 4.9 MM, МАКСИМАЛЬНОЕ ВЫХОДНОЕ НАПРЯЖЕНИЕ: 36 V, ПРОДУКТ: VOLTAGE REFERENCES, ТИП ПРОДУКТА: VOLTAGE REFERENCES, ТОК ЧЕРЕЗ ШУНТ - МИН.: 600 UA, РАЗМЕР ФАБРИЧНОЙ УПАКОВКИ: 5000, ПОДКАТЕГОРИЯ: PMIC - POWER MANAGEMENT ICS, ТОПОЛОГИЯ: SHUNT REFERENCES, ШИРИНА: 3.91 MM</t>
  </si>
  <si>
    <t>TL431IDR</t>
  </si>
  <si>
    <t>КАТЕГОРИЯ ПРОДУКТА: МИКРОСХЕМА-КОНТРОЛЛЕР В КОРПУСЕ LQFP48, ТИП КОРПУСА LQFP-48, МИНИМАЛЬНАЯ РАБОЧАЯ ТЕМПЕРАТУРА: - 40 C; МАКСИМАЛЬНАЯ РАБОЧАЯ ТЕМПЕРАТУРА: + 125 C; НАПРЯЖЕНИЕ ОТПУСКАНИЯ: 200 MV; СЕРИЯ: LD39050; УПАКОВКА: REEL; УПАКОВКА: CUT TAPE; УПАКОВКА: MOUSEREEL;</t>
  </si>
  <si>
    <t>JM20329-LGCA3E</t>
  </si>
  <si>
    <t>JMICRON</t>
  </si>
  <si>
    <t>МИКРОСХЕМА ИНТЕГРАЛЬНАЯ МОНОЛИТНАЯ - ИС ДЛЯ УПРАВЛЕНИЯ ПИТАНИЕМ - КОНТРОЛЬНЫЕ ЦЕПИ.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</si>
  <si>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КОНТРОЛЬНЫЕ ЦЕПИ, ROHS: ПОДРОБНОСТИ, ТИП: МОНИТОРЫ НАПРЯЖЕНИЯ, ТИП МОНТАЖА: СМД/СМТ, ПОСЫЛКА/КЕЙС: ТКФП-48, ПОРОГОВОЕ НАПРЯЖЕНИЕ: ОТ 573 МВ ДО 1,375 В, ОТ 1,25 В ДО 3 В, ОТ 2,5 В ДО 6 В, КОЛИЧЕСТВО КОНТРОЛИРУЕМЫХ ВХОДОВ: 10 ВХОД, ТИП ВЫХОДА: ОТКРЫТЫЙ КОЛЛЕКТОР / ДРЕНАЖ И ДВУХТАКТНЫЙ, РУЧНОЙ СБРОС: НЕТ РУЧНОГО СБРОСА, СТОРОЖЕВЫЕ ТАЙМЕРЫ: СТОРОЖЕВАЯ СОБАКА, ПЕРЕКЛЮЧЕНИЕ РЕЗЕРВНОГО АККУМУЛЯТОРА: НЕТ РЕЗЕРВНОЙ КОПИИ, ВРЕМЯ ЗАДЕРЖКИ СБРОСА: 400 МС, НАПРЯЖЕНИЕ ПИТАНИЯ - МАКС.: 14,4 В, МИНИМАЛЬНАЯ РАБОЧАЯ ТЕМПЕРАТУРА: - 40 С, МАКСИМАЛЬНАЯ РАБОЧАЯ ТЕМПЕРАТУРА: +85 С, ТОЧНОСТЬ: 0,005, РЯД: АДМ1062, СИГНАЛЫ ВКЛЮЧЕНИЯ ЧИПА: ВКЛЮЧЕНИЕ ЧИПА, КОМПЛЕКТ ДЛЯ РАЗРАБОТКИ: EVAL-ADM1062TQEBZ, ВЫСОТА: 1 ММ, ДЛИНА: 7 ММ, ЧУВСТВИТЕЛЬНОСТЬ К ВЛАГЕ: ДА, РАБОЧИЙ ТОК ПИТАНИЯ: 4,2 МА, ПОРОГ ПЕРЕНАПРЯЖЕНИЯ: 800 МВ, 1,75 В, 3,5 В, 8,4 В, ТИП ПРОДУКТА: КОНТРОЛЬНЫЕ ЦЕПИ,</t>
  </si>
  <si>
    <t>ADM1062ASUZ-REEL7</t>
  </si>
  <si>
    <t>КАТЕГОРИЯ ПРОДУКТА: ИМПУЛЬСНЫЕ РЕГУЛЯТОРЫ НАПРЯЖЕНИЯ, ROHS: ПОДРОБНОСТИ, ВИД МОНТАЖА: SMD/SMT, УПАКОВКА / БЛОК: MSOP-10, ТОПОЛОГИЯ: BOOST, FLYBACK, INVERTING, SEPIC, ВЫХОДНОЕ НАПРЯЖЕНИЕ: 7.2 V, ВЫХОДНОЙ ТОК: 10 MA, КОЛИЧЕСТВО ВЫХОДОВ: 1 OUTPUT, ВХОДНОЕ НАПРЯЖЕНИЕ, МИН.: 5.5 V, ВХОДНОЕ НАПРЯЖЕНИЕ, МАКС.: 100 V, ТОК ПОКОЯ: 1.75 MA, ЧАСТОТА ПЕРЕКЛЮЧЕНИЙ: 100 KHZ TO 1 MHZ, МИНИМАЛЬНАЯ РАБОЧАЯ ТЕМПЕРАТУРА: - 40 C, МАКСИМАЛЬНАЯ РАБОЧАЯ ТЕМПЕРАТУРА: + 125 C, СЕРИЯ: LT3758, УПАКОВКА: TUBE, ТОРГОВАЯ МАРКА: ANALOG DEVICES, ВХОДНОЕ НАПРЯЖЕНИЕ: 5.5 V TO 100 V, РАБОЧИЙ ТОК ИСТОЧНИКА ПИТАНИЯ: 1.6 MA, ТИП ПРОДУКТА: SWITCHING VOLTAGE REGULATORS, ОТКЛЮЧЕНИЕ: SHUTDOWN, РАЗМЕР ФАБРИЧНОЙ УПАКОВКИ: 50, ПОДКАТЕГОРИЯ: PMIC - POWER MANAGEMENT ICS, НАПРЯЖЕНИЕ ПИТАНИЯ - МИН.: 5.5 V, ТИП: DC/DC CONTROLLER</t>
  </si>
  <si>
    <t>LT3758IMSE#PBF</t>
  </si>
  <si>
    <t>КАТЕГОРИЯ ПРОДУКТА: ДРАЙВЕРЫ ДЛЯ УПРАВЛЕНИЯ ЗАТВОРОМ, ROHS: ПОДРОБНОСТИ, ПРОДУКТ: HALF-BRIDGE DRIVERS, ТИП: HALF-BRIDGE, ВИД МОНТАЖА: SMD/SMT, УПАКОВКА / БЛОК: SOIC-8, КОЛИЧЕСТВО ДРАЙВЕРОВ: 1 DRIVER, КОЛИЧЕСТВО ВЫХОДОВ: 1 OUTPUT, ВЫХОДНОЙ ТОК: 2 A, НАПРЯЖЕНИЕ ПИТАНИЯ - МИН.: 11.4 V, НАПРЯЖЕНИЕ ПИТАНИЯ - МАКС.: 18 V, ВРЕМЯ НАРАСТАНИЯ: 18 NS, ВРЕМЯ СПАДА: 10 NS, МИНИМАЛЬНАЯ РАБОЧАЯ ТЕМПЕРАТУРА: - 25 C, МАКСИМАЛЬНАЯ РАБОЧАЯ ТЕМПЕРАТУРА: + 125 C, УПАКОВКА: TUBE, ТОРГОВАЯ МАРКА: INFINEON TECHNOLOGIES, ВЫСОТА: 1.5 MM, ДЛИНА: 5 MM, МАКСИМАЛЬНОЕ ВРЕМЯ ЗАДЕРЖКИ ВЫКЛЮЧЕНИЯ: 50 NS, МАКСИМАЛЬНОЕ ВРЕМЯ ЗАДЕРЖКИ ВКЛЮЧЕНИЯ: 60 NS, ЧУВСТВИТЕЛЬНЫЙ К ВЛАЖНОСТИ: YES, РАБОЧИЙ ТОК ИСТОЧНИКА ПИТАНИЯ: 50 MA, РАБОЧЕЕ НАПРЯЖЕНИЕ ПИТАНИЯ: 11.4 V TO 18 V, ВЫХОДНОЕ НАПРЯЖЕНИЕ: 10.7 V, PD - РАССЕИВАНИЕ МОЩНОСТИ: 970 MW, ТИП ПРОДУКТА: GATE DRIVERS, РАЗМЕР ФАБРИЧНОЙ УПАКОВКИ: 95, ПОДКАТЕГОРИЯ: PMIC - POWER MANAGEMENT ICS, ТЕХНОЛОГИЯ: SI, ШИРИНА: 4 MM, ДРУГИЕ НАЗВАНИЯ ТОВАРА №: SP001570286</t>
  </si>
  <si>
    <t>IR11672ASPBF</t>
  </si>
  <si>
    <t>МИКРОСХЕМА ИНТЕГРАЛЬНАЯ МОНОЛИТНАЯ - ИНТЕРФЕЙСНЫЕ ИС. ИСПОЛЬЗУЮТСЯ В ЭЛЕКТРОННЫХ УСТРОЙСТВАХ ОБЩЕГРАЖДАНСКОГО НАЗНАЧЕНИЯ. (ОБОРУДОВАНИЕ АВТОМАТИЧЕСКИХ СКЛАДОВ)НЕ ИМЕЕТ ФУНКЦИИ ШИФРОВАНИЯ И КРИПТОГРАФИИ</t>
  </si>
  <si>
    <t>:КАТЕГОРИЯ ПРОДУКТА: ИС, ИНТЕРФЕЙС RS-232 , ВИД МОНТАЖА: SMD/SMT, ДИАПАЗОН ДАННЫХ: 460 KB/S , КОЛИЧЕСТВО ДРАЙВЕРОВ: 2 DRIVER , КОЛИЧЕСТВО ПРИЕМНИКОВ: 2 RECEIVER НАПРЯЖЕНИЕ ПИТАНИЯ - МАКС.: 5.5 V, НАПРЯЖЕНИЕ ПИТАНИЯ - МИН.: 3 V , РАБОЧИЙ ТОК ИСТОЧНИКА, ПИТАНИЯ: 3 MA, МИНИМАЛЬНАЯ РАБОЧАЯ ТЕМПЕРАТУРА: - 40 C , МАКСИМАЛЬНАЯ РАБОЧАЯ ТЕМПЕРАТУРА: + 85 C , ПРОДУКТ: RS-232 TRANSCEIVERS , ТИП ПИТАНИЯ: SINGLE SUPPLY , РАБОЧЕЕ НАПРЯЖЕНИЕ ПИТАНИЯ: 3 V TO 5.5 V</t>
  </si>
  <si>
    <t>ADM3202ARNZ</t>
  </si>
  <si>
    <t>КАТЕГОРИЯ ПРОДУКТА: ИСТОЧНИКИ ОПОРНОГО НАПРЯЖЕНИЯ, ROHS: ПОДРОБНОСТИ, ТИП МОНТАЖА: СМД/СМТ, ПОСЫЛКА/КЕЙС: СОТ-23-3, ТИП ССЫЛКИ: ШУНТИРУЮЩИЕ РЕГУЛИРУЕМЫЕ ССЫЛКИ, ВЫХОДНОЕ НАПРЯЖЕНИЕ: ОТ 1,24 В ДО 30 В, НАЧАЛЬНАЯ ТОЧНОСТЬ: 0,01, ТЕМПЕРАТУРНЫЙ КОЭФФИЦИЕНТ: 138 МИЛЛИОННЫХ ДОЛЕЙ/КЛ, СЕРИЯ VREF — ВХОДНОЕ НАПРЯЖЕНИЕ — МАКС.: 35 В, ТОК ШУНТА - МАКС.: 15 МА, МИНИМАЛЬНАЯ РАБОЧАЯ ТЕМПЕРАТУРА: - 40 С, МАКСИМАЛЬНАЯ РАБОЧАЯ ТЕМПЕРАТУРА: +85 С, РЯД: ЛМВ431А, УПАКОВКА: КАТУШКА, УПАКОВКА: РАЗРЕЗАТЬ ЛЕНТУ, УПАКОВКА: МЫШЬКАТУШКА, МАРКА: ИНСТРУМЕНТЫ ТЕХАСА, ОПИСАНИЕ/ФУНКЦИЯ: НИЗКОНАПРЯЖЕННЫЕ (1,24 В) РЕГУЛИРУЕМЫЕ ТОЧНЫЕ ШУНТОВЫЕ РЕГУЛЯТОРЫ, ВЫСОТА: 0,93 ММ, ДЛИНА: 2,92 ММ, МАКСИМАЛЬНОЕ ВЫХОДНОЕ НАПРЯЖЕНИЕ: 30 В, ПРОДУКТ: ИСТОЧНИКИ ОПОРНОГО НАПРЯЖЕНИЯ, ТИП ПРОДУКТА: ИСТОЧНИКИ ОПОРНОГО НАПРЯЖЕНИЯ, ТОК ШУНТА - МИН.: 100 МКА, ЗАВОДСКАЯ УПАКОВКА: 3000, ПОДКАТЕГОРИЯ: PMIC — ИС УПРАВЛЕНИЯ ПИТАНИЕМ, ТОПОЛОГИЯ: ССЫЛКИ НА ШУНТЫ, ШИРИНА: 1,3 ММ, ЕДИНИЦА ИЗМЕРЕНИЯ: 8 МГ, ПОДКАТЕГОРИЯ: КАТУШКИ ИНДУКТИВНОСТИ, ДРОССЕЛИ И КАТУШКИ, ПРЕКРАЩЕНИЕ: СТАНДАРТ, ТЕСТОВАЯ ЧАСТОТА: 100 КГЦ, ЕДИНИЦА ИЗМЕРЕНИЯ: 40 Г, ЕДИНИЦА ИЗМЕРЕНИЯ: 460 МГ, ЧАСТЬ # ПСЕВДОНИМЫ: 8,560120480955E+23, ЕДИНИЦА ИЗМЕРЕНИЯ: 66 МГ, ЕДИНИЦА ИЗМЕРЕНИЯ: 129 400 МГ, ЕДИНИЦА ИЗМЕРЕНИЯ: 140 300 МГ, НАПРЯЖЕНИЕ ПИТАНИЯ - МИН.: 3 В, ТИП: S/H АЦП, ШИРИНА: 5,3 ММ, ЕДИНИЦА ИЗМЕРЕНИЯ: 710 МГ, , , , , , , , , , , , , , , , , , , , , ,</t>
  </si>
  <si>
    <t>LMV431AIMFX/NOPB</t>
  </si>
  <si>
    <t>КАТЕГОРИЯ ПРОДУКТА: LDO РЕГУЛЯТОРЫ НАПРЯЖЕНИЯ; ВИД МОНТАЖА: SMD/SMT; УПАКОВКА / БЛОК: DFN-6; ВЫХОДНОЕ НАПРЯЖЕНИЕ: 3.3 V; ВЫХОДНОЙ ТОК: 500 MA; КОЛИЧЕСТВО ВЫХОДОВ: 1 OUTPUT; ПОЛЯРНОСТЬ: POSITIVE; ТОК ПОКОЯ: 50 UA; ТИП ВЫХОДА: FIXED; МИНИМАЛЬНАЯ РАБОЧАЯ ТЕМПЕРАТУРА: - 40 C; МАКСИМАЛЬНАЯ РАБОЧАЯ ТЕМПЕРАТУРА: + 125 C; НАПРЯЖЕНИЕ ОТПУСКАНИЯ: 200 MV; СЕРИЯ: LD39050; УПАКОВКА: REEL; УПАКОВКА: CUT TAPE; УПАКОВКА: MOUSEREEL; НАПРЯЖЕНИЕ ОТПУСКАНИЯ - МАКС.: 400 MV; ВЫСОТА: 0.88 MM; IB - ВХОДНОЙ ТОК СМЕЩЕНИЯ: 20 UA; ВХОДНОЕ НАПРЯЖЕНИЕ, МАКС.: 5.5 V; ВХОДНОЕ НАПРЯЖЕНИЕ, МИН.: 1.5 V; ДЛИНА: 3 MM; НЕСТАБИЛЬНОСТЬ ВЫХОДНОГО НАПРЯЖЕНИЯ ИЛИ ТОКА: 0.01 %/V; НЕСТАБИЛЬНОСТЬ ВЫХОДНОЙ НАГРУЗКИ: 0.002 %/MA; РАЗМЕР ФАБРИЧНОЙ УПАКОВКИ: 3000; ДОПУСТИМОЕ ОТКЛОНЕНИЕ: 2 %; ТОЧНОСТЬ РЕГУЛИРОВАНИЯ НАПРЯЖЕНИЯ: 2 %; ШИРИНА: 3 MM; ВЕС ИЗДЕЛИЯ: 24.421 MG</t>
  </si>
  <si>
    <t>LD39050PU33R</t>
  </si>
  <si>
    <t>КАТЕГОРИЯ ПРОДУКТА: ИСТОЧНИКИ ОПОРНОГО НАПРЯЖЕНИЯ, ROHS: ПОДРОБНОСТИ, ВИД МОНТАЖА: SMD/SMT, УПАКОВКА / БЛОК: SOIC-8, ТИП ССЫЛКИ: SERIES PRECISION REFERENCES, ВЫХОДНОЕ НАПРЯЖЕНИЕ: 2.5 V, ИСХОДНАЯ ТОЧНОСТЬ: 0.08 %,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REF192, УПАКОВКА: TUBE,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98, ПОДКАТЕГОРИЯ: PMIC - POWER MANAGEMENT ICS, ТОПОЛОГИЯ: SERIES REFERENCES, ШИРИНА: 4 MM (MAX)</t>
  </si>
  <si>
    <t>REF192GSZ</t>
  </si>
  <si>
    <t>КАТЕГОРИЯ ПРОДУКТА: ИМПУЛЬСНЫЕ РЕГУЛЯТОРЫ НАПРЯЖЕНИЯ, ROHS: ПОДРОБНОСТИ, ТИП МОНТАЖА: СМД/СМТ, ПОСЫЛКА/КЕЙС: СОИК-8, ТОПОЛОГИЯ: БАК, ВЫХОДНОЕ НАПРЯЖЕНИЕ: 5 В, ВЫХОДНОЙ ТОК: 1 А, КОЛИЧЕСТВО ВЫХОДОВ: 1 ВЫХОД, ВХОДНОЕ НАПРЯЖЕНИЕ, МИН.: 7,5 В, ВХОДНОЕ НАПРЯЖЕНИЕ, МАКС.: 76 В, ТОК ПОКОЯ: 270 МКА, ЧАСТОТА ПЕРЕКЛЮЧЕНИЯ: 125 КГЦ, МИНИМАЛЬНАЯ РАБОЧАЯ ТЕМПЕРАТУРА: - 40 С, МАКСИМАЛЬНАЯ РАБОЧАЯ ТЕМПЕРАТУРА: + 125 С, ВХОДНОЕ НАПРЯЖЕНИЕ: ОТ 7,5 В ДО 76 В, ТИП ПРОДУКТА: ИМПУЛЬСНЫЕ РЕГУЛЯТОРЫ НАПРЯЖЕНИЯ, НЕИСПРАВНОСТЬ: НЕИСПРАВНОСТЬ, ЗАВОДСКАЯ УПАКОВКА: 100, ПОДКАТЕГОРИЯ: PMIC — ИС УПРАВЛЕНИЯ ПИТАНИЕМ, ТИП: ПРЕОБРАЗОВАТЕЛЬ НАПРЯЖЕНИЯ,</t>
  </si>
  <si>
    <t>МИКРОСХЕМА РЧ-ДЕТЕКТОР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</si>
  <si>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ИНТЕРФЕЙС ДАТЧИКА, ROHS: ПОДРОБНОСТИ, ТИП: ПРЕОБРАЗОВАТЕЛЬ ТЕРМОПАРЫ В ЦИФРОВОЙ ПРЕОБРАЗОВАТЕЛЬ, НАПРЯЖЕНИЕ ПИТАНИЯ - МАКС.: 5,5 В, НАПРЯЖЕНИЕ ПИТАНИЯ - МИН.: 3 В, МИНИМАЛЬНАЯ РАБОЧАЯ ТЕМПЕРАТУРА: - 20 С, МАКСИМАЛЬНАЯ РАБОЧАЯ ТЕМПЕРАТУРА: +85 С, ТИП МОНТАЖА: СМД/СМТ, ВЫСОТА: 1,5 ММ, ДЛИНА: 5 ММ, РАБОЧЕЕ НАПРЯЖЕНИЕ ПИТАНИЯ: ОТ 3 В ДО 5,5 В, ТИП ПРОДУКТА: ИНТЕРФЕЙС ДАТЧИКА, РЯД: МАКС6675, ЗАВОДСКАЯ УПАКОВКА: 2500, ПОДКАТЕГОРИЯ: ИНТЕРФЕЙСНЫЕ ИС, ШИРИНА: 4 ММ,</t>
  </si>
  <si>
    <t>MAX6675ISA+T</t>
  </si>
  <si>
    <t>ДИНАМИЧЕСКИЕ ОПЕРАТИВНЫЕ ЗАПОМИНАЮЩИЕ УСТРОЙСТВА (ДОЗУ): МИКРОСХЕМА ПАМЯТИ С ОБЪЕМОМ ПАМЯТИ НЕ БОЛЕЕ 512 МИБИТ, ИСПОЛЬЗУЕТСЯ В ЭЛЕКТРОННЫХ УСТРОЙСТВАХ ОБЩЕГРАЖДАНСКОГО НАЗНАЧЕНИЯ (ОБОРУДОВАНИЕ ДЛЯ АВТОМАТИЗАЦИИ ПРОМЫШЛЕННЫХ ПРЕДПРИЯТИЙ, КОМПЬЮТЕРНЫХ</t>
  </si>
  <si>
    <t>КАТЕГОРИЯ ПРОДУКТА: NVRAM, ROHS: ПОДРОБНОСТИ, УПАКОВКА / БЛОК: SOIC-8, ТИП ИНТЕРФЕЙСА: SPI, РАЗМЕР ПАМЯТИ: 256 KBIT, ОРГАНИЗАЦИЯ: 32 K X 8, ШИРИНА ШИНЫ ДАННЫХ: 8 BIT, НАПРЯЖЕНИЕ ПИТАНИЯ - МАКС.: 3.6 V, НАПРЯЖЕНИЕ ПИТАНИЯ - МИН.: 2 V, РАБОЧИЙ ТОК ИСТОЧНИКА ПИТАНИЯ: 2.5 MA, МИНИМАЛЬНАЯ РАБОЧАЯ ТЕМПЕРАТУРА: - 40 C, МАКСИМАЛЬНАЯ РАБОЧАЯ ТЕМПЕРАТУРА: + 85 C, СЕРИЯ: FM24V02, УПАКОВКА: TUBE, ТОРГОВАЯ МАРКА: INFINEON TECHNOLOGIES, ЧУВСТВИТЕЛЬНЫЙ К ВЛАЖНОСТИ: YES, ВИД МОНТАЖА: SMD/SMT, PD - РАССЕИВАНИЕ МОЩНОСТИ: 1 W, ТИП ПРОДУКТА: NVRAM, РАЗМЕР ФАБРИЧНОЙ УПАКОВКИ: 1940, ПОДКАТЕГОРИЯ: MEMORY &amp; DATA STORAGE</t>
  </si>
  <si>
    <t>FM25V02A-G</t>
  </si>
  <si>
    <t>МИКРОСХЕМА УСИЛИТЕЛЬ,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</si>
  <si>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УСИЛИТЕЛЬ МОЩНОСТИ КОНФИГУРАЦИЯ IC/MMIC/SMTПОДДЕРЖИВАЕМЫЕ СТАНДАРТЫ, GPS-НАВИГ, ПРОМЫШЛЕННОЕ ПРИМЕНЕНИЕ, РАДАР, GPS/GNSS; ЧАСТОТА: ОТ 1,2 ДО 1,6 ГГЦ, ПРИБЫЛЬ 20.1 ДБ, ПЛОСКОСТНОСТЬ УСИЛЕНИЯ ± 0,2 ДБ, КОЭФФИЦИЕНТ ШУМА 3.2 ДБ; ВЫХОДНАЯ МОЩНОСТЬ ОТ 43 ДО 20 ДБМ; ВЫХОДНАЯ МОЩНОСТЬ ОТ 19,95 ДО 0,1 ВТ; P1 ДБ 20 ДБМ; P1 ДБ 0,1 ВТ; IP3 35 ДБМ; IP3 3,16 ВТ; ВХОДНАЯ МОЩНОСТЬ 21 ДБМ; ВХОДНАЯ МОЩНОСТЬ 0,126 ВТ; ИМПЕДАНС 50 ОМ; ВХОДНОЙ КСВН 1.80:1; ВЫХОДНОЙ КСВН 1.20:1; ВХОДНЫЕ ВОЗВРАТНЫЕ ПОТЕРИ ОТ 8 ДО 11 ДБ; ВЫХОДНЫЕ ОБРАТНЫЕ ПОТЕРИ ОТ 14 ДО 22 ДБ; НАПРЯЖЕНИЕ ПИТАНИЯ 5 В ПОСТОЯННОГО ТОКА; ПОТРЕБЛЯЕМЫЙ ТОК ПОТРЕБЛЯЕМЫЙ ПОСТОЯННЫЙ ТОК: 118 МА; ТРАНЗИСТОРНАЯ ТЕХНОЛОГИЯ E-PHEMT;</t>
  </si>
  <si>
    <t>YSF-162+</t>
  </si>
  <si>
    <t>МИКРОСХЕМА-УСИЛИТЕЛЬ,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</si>
  <si>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АУДИО УСИЛИТЕЛИ, ROHS: ПОДРОБНОСТИ, РЯД: OP275, ПРОДУКТ: АУДИО УСИЛИТЕЛИ, ТИП МОНТАЖА: СМД/СМТ, ТИП: 2-КАНАЛЬНЫЙ СТЕРЕО, ПОСЫЛКА/КЕЙС: СОИК-8, THD ПЛЮС ШУМ: 0,000006, НАПРЯЖЕНИЕ ПИТАНИЯ - МАКС.: 22 В, НАПРЯЖЕНИЕ ПИТАНИЯ - МИН.: 4,5 В, МИНИМАЛЬНАЯ РАБОЧАЯ ТЕМПЕРАТУРА: - 40 С, МАКСИМАЛЬНАЯ РАБОЧАЯ ТЕМПЕРАТУРА: +85 С, CMRR — КОЭФФИЦИЕНТ ПОДАВЛЕНИЯ СИНФАЗНОГО СИГНАЛА: 80 ДБ, ОПИСАНИЕ/ФУНКЦИЯ: УСИЛИТЕЛЬ ОБЩЕГО НАЗНАЧЕНИЯ, ДВОЙНОЕ НАПРЯЖЕНИЕ ПИТАНИЯ: +/- 5 В, +/- 9 В, +/- 12 В, +/- 15 В, +/- 18 В, GBP – ПРОДУКТ УВЕЛИЧЕНИЯ ПРОПУСКНОЙ СПОСОБНОСТИ: 9 МГЦ, ВЫСОТА: 1,5 ММ (МАКС.), IB — ВХОДНОЙ ТОК СМЕЩЕНИЯ: 400 НА, ТИП ВВОДА: ДИФФЕРЕНЦИАЛ, ДЛИНА: 5 ММ (МАКС.), МАКСИМАЛЬНОЕ ДВОЙНОЕ НАПРЯЖЕНИЕ ПИТАНИЯ: +/- 22 В, МИНИМАЛЬНОЕ НАПРЯЖЕНИЕ ДВОЙНОГО ПИТАНИЯ: +/- 4,5 В, КОЛИЧЕСТВО КАНАЛОВ: 2 КАНАЛА, РАБОЧИЙ ТОК ПИТАНИЯ: 4 МА, РАБОЧЕЕ НАПРЯЖЕНИЕ ПИТАНИЯ: ОТ 4,5 В ДО 22 В,</t>
  </si>
  <si>
    <t>OP275GSZ</t>
  </si>
  <si>
    <t>КАТЕГОРИЯ ПРОДУКТА: ВЧ-УСИЛИТЕЛЬ, ROHS: ПОДРОБНОСТИ, ТИП МОНТАЖА: СМД/СМТ, ПОСЫЛКА/КЕЙС: ДФН-8, ТИП: МАЛОШУМЯЩИЕ УСИЛИТЕЛИ, ТЕХНОЛОГИИ: СИ, РАБОЧАЯ ЧАСТОТА: ОТ 600 МГЦ ДО 4,2 ГГЦ, P1DB — ТОЧКА СЖАТИЯ: 21,7 ДБМ, ПРИРОСТ: 19,9 ДБ, РАБОЧЕЕ НАПРЯЖЕНИЕ ПИТАНИЯ: 5 В, NF - КОЭФФИЦИЕНТ ШУМА: 0,67 ДБ, OIP3 - ПЕРЕХВАТ ТРЕТЬЕГО ПОРЯДКА: 41,5 ДБМ, РАБОЧИЙ ТОК ПИТАНИЯ: 120 МА, МИНИМАЛЬНАЯ РАБОЧАЯ ТЕМПЕРАТУРА: - 40 С, МАКСИМАЛЬНАЯ РАБОЧАЯ ТЕМПЕРАТУРА: + 105 С, РЯД: TQL9093, КОМПЛЕКТ ДЛЯ РАЗРАБОТКИ: TQL9093-ПЕЧАТНАЯ ПЛАТА, ВХОДНЫЕ ОБРАТНЫЕ ПОТЕРИ: 14 ДБ, КОЛИЧЕСТВО КАНАЛОВ: 1 КАНАЛ, ТИП ПРОДУКТА: ВЧ-УСИЛИТЕЛЬ, ЗАВОДСКАЯ УПАКОВКА: 2500, ПОДКАТЕГОРИЯ: БЕСПРОВОДНЫЕ И РАДИОЧАСТОТНЫЕ ИНТЕГРАЛЬНЫЕ СХЕМЫ, ТЕСТОВАЯ ЧАСТОТА: 2,6 ГГЦ,</t>
  </si>
  <si>
    <t>TQL9093</t>
  </si>
  <si>
    <t>КАТЕГОРИЯ ПРОДУКТА: ПРЕЦИЗИОННЫЕ УСИЛИТЕЛИ, ROHS: ПОДРОБНОСТИ, РЯД: OP747, КОЛИЧЕСТВО КАНАЛОВ: 4 КАНАЛА, GBP – ПРОДУКТ УВЕЛИЧЕНИЯ ПРОПУСКНОЙ СПОСОБНОСТИ: 700 КГЦ, SR - СКОРОСТЬ ПОВОРОТА: 200 МВ/МКС, CMRR — КОЭФФИЦИЕНТ ПОДАВЛЕНИЯ СИНФАЗНОГО СИГНАЛА: 120 ДБ, ВЫХОДНОЙ ТОК НА КАНАЛ: 30 МА, IB — ВХОДНОЙ ТОК СМЕЩЕНИЯ: 10 НА, VOS - ВХОДНОЕ НАПРЯЖЕНИЕ СМЕЩЕНИЯ: 30 МКВ, EN - ПЛОТНОСТЬ ШУМА ВХОДНОГО НАПРЯЖЕНИЯ: 15 НВ/КВ. ГЦ, НАПРЯЖЕНИЕ ПИТАНИЯ - МАКС.: 30 В, 15 В, НАПРЯЖЕНИЕ ПИТАНИЯ - МИН.: 3 В, 1,5 В, РАБОЧИЙ ТОК ПИТАНИЯ: 320 МКА, МИНИМАЛЬНАЯ РАБОЧАЯ ТЕМПЕРАТУРА: - 40 С, МАКСИМАЛЬНАЯ РАБОЧАЯ ТЕМПЕРАТУРА: +85 С, НЕИСПРАВНОСТЬ: БЕЗ ВЫКЛЮЧЕНИЯ, ТИП МОНТАЖА: СМД/СМТ, ПОСЫЛКА/КЕЙС: ЦСОП-14, ДВОЙНОЕ НАПРЯЖЕНИЕ ПИТАНИЯ: ОТ 1,5 В ДО 15 В, ВЫСОТА: 1 ММ, ДИАПАЗОН ВХОДНОГО НАПРЯЖЕНИЯ - МАКС.: 14 В, ДЛИНА: 5 ММ, МАКСИМАЛЬНОЕ ДВОЙНОЕ НАПРЯЖЕНИЕ ПИТАНИЯ: 15 В, МИНИМАЛЬНОЕ НАПРЯЖЕНИЕ ДВОЙНОГО ПИТАНИЯ: 1,5 В, РАБОЧЕЕ НАПРЯЖЕНИЕ ПИТАНИЯ: ОТ 3 В ДО 30 В</t>
  </si>
  <si>
    <t>OP747ARUZ</t>
  </si>
  <si>
    <t>КАТЕГОРИЯ ПРОДУКТА: ЧАСЫ РЕАЛЬНОГО ВРЕМЕНИ, ROHS: ПОДРОБНОСТИ, ВИД МОНТАЖА: SMD/SMT, УПАКОВКА / БЛОК: SOT-176-1, ИНТЕРФЕЙС ШИНЫ СИСТЕМНЫХ ЧАСОВ: SERIAL, 2-WIRE, I2C, ФОРМАТ ДАННЫХ: YY-MM-DD-DD, ФОРМАТ ПРЕДСТАВЛЕНИЯ ВРЕМЕНИ: HH:MM:SS:HH (12 HR, 24 HR), ПЕРЕКЛЮЧЕНИЕ НА РЕЗЕРВНОЕ БАТАРЕЙНОЕ ПИТАНИЕ: NO BACKUP SWITCHING, РАЗМЕР ПАМЯТИ СИСТЕМНЫХ ЧАСОВ: 256 B, НАПРЯЖЕНИЕ ПИТАНИЯ - МАКС.: 6 V, НАПРЯЖЕНИЕ ПИТАНИЯ - МИН.: 1 V, МИНИМАЛЬНАЯ РАБОЧАЯ ТЕМПЕРАТУРА: - 40 C, МАКСИМАЛЬНАЯ РАБОЧАЯ ТЕМПЕРАТУРА: + 85 C, УПАКОВКА: REEL, УПАКОВКА: CUT TAPE, УПАКОВКА: MOUSEREEL, ТОРГОВАЯ МАРКА: NXP SEMICONDUCTORS, ФУНКЦИЯ: ALARM, CALENDAR, CLOCK, INTERRUPT, SQW, TIMER, ЧУВСТВИТЕЛЬНЫЙ К ВЛАЖНОСТИ: YES, ТИП ПРОДУКТА: REAL TIME CLOCKS, РАЗМЕР ФАБРИЧНОЙ УПАКОВКИ: 1000, ПОДКАТЕГОРИЯ: CLOCK &amp; TIMER ICS, ДРУГИЕ НАЗВАНИЯ ТОВАРА №: 935276539518</t>
  </si>
  <si>
    <t>PCF8583T/5518</t>
  </si>
  <si>
    <t>МИКРОСХЕМА ГЕНЕРАТОР ТАКТОВЫХ ИМПУЛЬСОВ,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</si>
  <si>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СИНХРОНИЗАТОРЫ И РАСПРЕДЕЛИТЕЛИ ТАКТОВОГО СИГНАЛА, СЕРИЯ: AD9514, КОЭФФИЦИЕНТ УМНОЖЕНИЯ/ДЕЛЕНИЯ: 1:3, ТИП ВЫХОДА: LVPECL, МАКС. ВЫХОДНАЯ ЧАСТОТА: 1600 MHZ, ВИД МОНТАЖА: SMD/SMT, УПАКОВКА / БЛОК: SMD/SMT, УПАКОВКА: TRAY, КОЛИЧЕСТВО ВЫХОДОВ: 3, ТИП: DISTRIBUTION, СРЕДСТВА РАЗРАБОТКИ: AD9514/PCBZ, МАКСИМАЛЬНАЯ ВХОДНАЯ ЧАСТОТА: 1.6 GHZ, ЧУВСТВИТЕЛЬНЫЙ К ВЛАЖНОСТИ: YES, РАЗМЕР ФАБРИЧНОЙ УПАКОВКИ: 490, ВЕС ИЗДЕЛИЯ: 8.505 G</t>
  </si>
  <si>
    <t>AD9514BCPZ</t>
  </si>
  <si>
    <t>КАТЕГОРИЯ ПРОДУКТА: ИС ДЛЯ ИНТЕРФЕЙСА CAN, ROHS: ПОДРОБНОСТИ, СЕРИЯ: SN65HVD232, ТИП: HIGH SPEED CAN TRANSCEIVER, ВИД МОНТАЖА: SMD/SMT, УПАКОВКА / БЛОК: SOIC-8, ДИАПАЗОН ДАННЫХ: 1 MB/S, КОЛИЧЕСТВО ДРАЙВЕРОВ: 1 DRIVER, КОЛИЧЕСТВО ПРИЕМНИКОВ: 1 RECEIVER, НАПРЯЖЕНИЕ ПИТАНИЯ - МИН.: 3 V, НАПРЯЖЕНИЕ ПИТАНИЯ - МАКС.: 3.6 V, МИНИМАЛЬНАЯ РАБОЧАЯ ТЕМПЕРАТУРА: - 40 C, МАКСИМАЛЬНАЯ РАБОЧАЯ ТЕМПЕРАТУРА: + 85 C, РАБОЧИЙ ТОК ИСТОЧНИКА ПИТАНИЯ: 10 MA, ЗАЩИТА ОТ ЭЛЕКТРОСТАТИЧЕСКИХ РАЗРЯДОВ: 16 KV,КОЛИЧЕСТВО ТРАНСИВЕРОВ: 1, РАБОЧЕЕ НАПРЯЖЕНИЕ ПИТАНИЯ: 3 V TO 3.6 V, ПРОДУКТ: CAN TRANSCEIVERS, ТИП ПРОДУКТА: CAN INTERFACE IC, ПОДДЕРЖИВАЕМЫЙ ПРОТОКОЛ: CAN, РАЗМЕР ФАБРИЧНОЙ УПАКОВКИ: 2500, ПОДКАТЕГОРИЯ: INTERFACE ICS, ВЕС ИЗДЕЛИЯ: 180 MG, ПОДКАТЕГОРИЯ: PMIC - POWER MANAGEMENT ICS, НАПРЯЖЕНИЕ ПИТАНИЯ - МИН.: 1.2 V, ПОРОГ ПОНИЖЕНИЯ НАПРЯЖЕНИЯ: 2.89 V, ШИРИНА: 1.63 MM,</t>
  </si>
  <si>
    <t>МИКРОСХЕМА КОММУТАЦИОННАЯ,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</si>
  <si>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ВЧ-ПЕРЕКЛЮЧАТЕЛЯ, ROHS: ПОДРОБНОСТИ, КОНФИГУРАЦИЯ ПЕРЕКЛЮЧАТЕЛЯ: SPDT, МИНИМАЛЬНАЯ ЧАСТОТА: 0 ГЦ, МАКСИМАЛЬНАЯ ЧАСТОТА: 4 ГГЦ, ВНОСИМАЯ ПОТЕРЯ: 1,4 ДБ, ВЫКЛ. ИЗОЛЯЦИЯ — ТИП: 62 ДБ, МИНИМАЛЬНАЯ РАБОЧАЯ ТЕМПЕРАТУРА: - 40 С, МАКСИМАЛЬНАЯ РАБОЧАЯ ТЕМПЕРАТУРА: + 125 С, ТИП МОНТАЖА: СМД/СМТ, ПОСЫЛКА/КЕЙС: КФН-16, ТЕХНОЛОГИИ: GAAS, РЯД: HMC349A, ЧУВСТВИТЕЛЬНОСТЬ К ВЛАГЕ: ДА, КОЛИЧЕСТВО ПЕРЕКЛЮЧАТЕЛЕЙ: ДВОЙНОЙ, РАБОЧИЙ ТОК ПИТАНИЯ: 1 МА, PD - РАССЕИВАЕМАЯ МОЩНОСТЬ: 969 МВТ, ТИП ПРОДУКТА: ИС ВЧ-ПЕРЕКЛЮЧАТЕЛЯ, ЗАВОДСКАЯ УПАКОВКА: 500, ПОДКАТЕГОРИЯ: БЕСПРОВОДНЫЕ И РАДИОЧАСТОТНЫЕ ИНТЕГРАЛЬНЫЕ СХЕМЫ, НАПРЯЖЕНИЕ ПИТАНИЯ - МАКС.: 5 В,</t>
  </si>
  <si>
    <t>HMC349ALP4CE</t>
  </si>
  <si>
    <t>КАТЕГОРИЯ ПРОДУКТА: КОММУТАЦИОННЫЕ КОНТРОЛЛЕРЫ, ТОПОЛОГИЯ: BOOST, FLYBACK, КОЛИЧЕСТВО ВЫХОДОВ: 1 OUTPUT, ЧАСТОТА ПЕРЕКЛЮЧЕНИЙ: 500 KHZ, РАБОЧИЙ ЦИКЛ (МАКС.): 48 %, ВЫХОДНОЕ НАПРЯЖЕНИЕ: 4.95 V TO 5.05 V, ВЫХОДНОЙ ТОК: 1 A, МИНИМАЛЬНАЯ РАБОЧАЯ ТЕМПЕРАТУРА: - 25 C, МАКСИМАЛЬНАЯ РАБОЧАЯ ТЕМПЕРАТУРА: + 85 C, ВИД МОНТАЖА: THROUGH HOLE, УПАКОВКА / БЛОК: PDIP-8, УПАКОВКА: TUBE, СЕРИЯ: UC2844B, ВРЕМЯ СПАДА: 50 NS, РАБОЧЕЕ НАПРЯЖЕНИЕ ПИТАНИЯ: 30 V, ВРЕМЯ НАРАСТАНИЯ: 50 NS, РАЗМЕР ФАБРИЧНОЙ УПАКОВКИ: 50, ВЕС ИЗДЕЛИЯ: 1 G</t>
  </si>
  <si>
    <t>UC2844BNG</t>
  </si>
  <si>
    <t>КАТЕГОРИЯ ПРОДУКТА: FPGA — ПРОГРАММИРУЕМАЯ ПОЛЬЗОВАТЕЛЕМ ВЕНТИЛЬНАЯ МАТРИЦА, ROHS: ПОДРОБНОСТИ, РЯД: ЦИКЛОН II EP2C8, КОЛИЧЕСТВО ЛОГИЧЕСКИХ ЭЛЕМЕНТОВ: 8256 ЛЕ, МОДУЛИ АДАПТИВНОЙ ЛОГИКИ — ALM: 516 АЛМ, ВСТРОЕННАЯ ПАМЯТЬ: 162 КБИТ, КОЛИЧЕСТВО ВХОДОВ/ВЫХОДОВ: 182 ВВОДА/ВЫВОДА, НАПРЯЖЕНИЕ ПИТАНИЯ - МИН.: 1,15 В, НАПРЯЖЕНИЕ ПИТАНИЯ - МАКС.: 1,25 В, МИНИМАЛЬНАЯ РАБОЧАЯ ТЕМПЕРАТУРА: - 40 С, МАКСИМАЛЬНАЯ РАБОЧАЯ ТЕМПЕРАТУРА: +85 С, СКОРОСТЬ ПЕРЕДАЧИ ДАННЫХ: -, КОЛИЧЕСТВО ТРАНСИВЕРОВ: -, ТИП МОНТАЖА: СМД/СМТ, МАКСИМАЛЬНАЯ РАБОЧАЯ ЧАСТОТА: 260 МГЦ, ЧУВСТВИТЕЛЬНОСТЬ К ВЛАГЕ: ДА, КОЛИЧЕСТВО БЛОКОВ ЛОГИЧЕСКОГО МАССИВА — LAB: 516 ЛАБОРАТОРИЯ, РАБОЧЕЕ НАПРЯЖЕНИЕ ПИТАНИЯ: ОТ 1,15 В ДО 1,25 В, ТИП ПРОДУКТА: FPGA — ПРОГРАММИРУЕМАЯ ПОЛЬЗОВАТЕЛЕМ ВЕНТИЛЬНАЯ МАТРИЦА, ПОДКАТЕГОРИЯ: ПРОГРАММИРУЕМЫЕ ЛОГИЧЕСКИЕ ИС, ОБЩАЯ ПАМЯТЬ: 165888 БИТ,</t>
  </si>
  <si>
    <t>EP2C8F256I8N</t>
  </si>
  <si>
    <t>КАТЕГОРИЯ ПРОДУКТА: ЦИФРО-АНАЛОГОВЫЕ ПРЕОБРАЗОВАТЕЛИ — ЦАП, ОГРАНИЧЕНИЯ ПО ДОСТАВКЕ: ПРИ ЭКСПОРТЕ ЭТОГО ПРОДУКТА ИЗ США МОЖЕТ ПОТРЕБОВАТЬСЯ ДОПОЛНИТЕЛЬНАЯ ДОКУМЕНТАЦИЯ., ROHS: ПОДРОБНОСТИ, РЯД: DAC8830-EP, РАЗРЕШЕНИЕ: 16 БИТ, ЧАСТОТА ВЫБОРКИ: 1 МС/С, КОЛИЧЕСТВО КАНАЛОВ: 1 КАНАЛ, ВРЕМЯ НАРАСТАНИЯ: 1 НАС, ТИП ВЫХОДА: НАПРЯЖЕНИЕ, ТИП ИНТЕРФЕЙСА: 3-ПРОВОДНОЙ, DSP, МИКРОПРОВОД, QSPI, SPI, АНАЛОГОВОЕ НАПРЯЖЕНИЕ ПИТАНИЯ: ОТ 2,7 В ДО 5,5 В, ЦИФРОВОЕ НАПРЯЖЕНИЕ ПИТАНИЯ: ОТ 2,7 В ДО 5,5 В, МИНИМАЛЬНАЯ РАБОЧАЯ ТЕМПЕРАТУРА: - 55 С, МАКСИМАЛЬНАЯ РАБОЧАЯ ТЕМПЕРАТУРА: + 125 С, ТИП КРЕПЛЕНИЯ: СМД/СМТ, УПАКОВКА/КОРОБКА: СОИК-8, УПАКОВКА: ТРУБКА, АРХИТЕКТУРА: Р-2Р,ДНЛ - ДИФФЕРЕНЦИАЛЬНАЯ НЕЛИНЕЙНОСТЬ: +/- 0,5 МЛАДШЕГО РАЗРЯДА, ОШИБКА УСИЛЕНИЯ: 0,01% ПОЛНОЙ ШКАЛЫ, ВЫСОТА: 1,58 ММ, INL - ИНТЕГРАЛЬНАЯ НЕЛИНЕЙНОСТЬ: +/- 0,5 МЛАДШЕГО РАЗРЯДА, ЧУВСТВИТЕЛЕН К ВЛАГЕ: ДА, КОЛИЧЕСТВО ПРЕОБРАЗОВАТЕЛЕЙ: 1 ПРЕОБРАЗОВАТЕЛЬ, РАБОЧЕЕ НАПРЯЖЕНИЕ ПИТАНИЯ: 3В, 5В, ПОТРЕБЛЕНИЕ ЭНЕРГИИ: 15 МКВТ, ТИП ПРОДУКТА: ЦАПЫ — ЦИФРО-АНАЛОГОВЫЕ ПРЕОБРАЗОВАТЕЛИ,</t>
  </si>
  <si>
    <t>DAC8830MCDEP</t>
  </si>
  <si>
    <t>КАТЕГОРИЯ ПРОДУКТА: ГЕНЕРАТОРЫ VCO, ROHS: ПОДРОБНОСТИ, ТИП ПРОДУКТА: ГУН, ЧАСТОТА: ОТ 2,745 ГГЦ ДО 2,86 ГГЦ, ГРУЗОПОДЪЕМНОСТЬ: 10 ПФ, НАПРЯЖЕНИЕ ПИТАНИЯ - МИН.: 5 В, НАПРЯЖЕНИЕ ПИТАНИЯ - МАКС.: 5 В, ДИАПАЗОН НАПРЯЖЕНИЯ НАСТРОЙКИ - VT: ОТ 500 МВ ДО 4,5 В ПОСТОЯННОГО ТОКА, 2-Я ГАРМОНИКА: - 15 ДБН, НОМИНАЛЬНЫЙ ТОК: 35 МА, ТИП ФАЗОВОГО ЗВУКА: - 104 ДБН/ГЦ, ТОЛКАТЬ: 1,3 МГЦ/В, НАСТРОЙКА ЧУВСТВИТЕЛЬНОСТИ: 50 МГЦ/В, ДЛИНА: 12,7 ММ, ШИРИНА: 12,7 ММ, ВЫСОТА: 5,59 ММ, РЯД: CVCO55CC,МОЩНОСТЬ - ДБМ: 4 ДБМ, КОЛИЧЕСТВО В УПАКОВКЕ НА УСЛОВИЯХ ФРАНКО-ЗАВОД: 5, ПОДКАТЕГОРИЯ: ОСЦИЛЛЯТОРЫ, ТИП ЗАЖИМА: СМД/СМТ, ЧУВСТВИТЕЛЕН К ВЛАГЕ: ДА, КОЛИЧЕСТВО ПРЕОБРАЗОВАТЕЛЕЙ: 1 ПРЕОБРАЗОВАТЕЛЬ, РАБОЧЕЕ НАПРЯЖЕНИЕ ПИТАНИЯ: 3В, 5В, ПОТРЕБЛЕНИЕ ЭНЕРГИИ: 15 МКВТ,</t>
  </si>
  <si>
    <t>CVCO55CC-2745-2860</t>
  </si>
  <si>
    <t>КАТЕГОРИЯ ПРОДУКТА: КАБЕЛИ ETHERNET / СЕТЕВЫЕ КАБЕЛИ; ROHS: N; ТИП РАЗЪЁМА: FEMALE; ТИП ПРОДУКТА: ETHERNET CABLES / NETWORKING: CABLES; ЭКРАНИРОВАНИЕ: DOUBLE SHIELDED; ПОДКАТЕГОРИЯ: CABLE ASSEMBLIES; КОММЕРЧЕСКОЕ ОБОЗНАЧЕНИЕ: RJ45; КОДЫ USOC: RJ45. НАПРЯЖЕНИЕ ПИТАНИЯ 30В. ВСЕГО ДВА КАБЕЛЯ ДЛИНОЙ ПО 25 СМ/ КАЖДЫЙ</t>
  </si>
  <si>
    <t>КАТЕГОРИЯ ПРОДУКТА: КАБЕЛИ USB / КАБЕЛИ IEEE 1394, ROHS: ПОДРОБНОСТИ, ПРОДУКТ: USB-КАБЕЛИ, ТИП: USB 2.0, КОНЕЦ РАЗЪЕМА А: USB ТИП А, КОНЕЦ РАЗЪЕМА КОЛИЧЕСТВО КОНТАКТОВ: 4 ПОЗИЦИЯ, КОНЕЦ РАЗЪЕМА B: USB ТИП А, КОЛИЧЕСТВО КОНТАКТОВ РАЗЪЕМА B: 4 ПОЗИЦИЯ, ПОЛ: ЖЕНЩИНА МУЖЧИНА, КАЛИБР ПРОВОДА - AWG: 45166, ДЛИНА КАБЕЛЯ: 1,5 М, ЦВЕТ: СЕРЕБРО, IP-РЕЙТИНГ: IP20, УПАКОВКА: МАССА, РЯД: ГАВАНЬ, УРОВЕНЬ НАПРЯЖЕНИЯ: 30 В, ТЕКУЩИЙ РЕЙТИНГ: 1,5 А, ОПИСАНИЕ/ФУНКЦИЯ: USB-КАБЕЛЬ В СБОРЕ, ТИП ПРОДУКТА: КАБЕЛИ USB / КАБЕЛИ IEEE 1394,ПОДКАТЕГОРИЯ: КАБЕЛЬНЫЕ СБОРКИ</t>
  </si>
  <si>
    <t>9454521922</t>
  </si>
  <si>
    <t>КАТЕГОРИЯ ПРОДУКТА: РЧ-ИНДУКТОРЫ - ПОВЕРХНОСТНЫЙ МОНТАЖ, ROHS: ПОДРОБНОСТИ, ТИП: WIREWOUND, ТИП ВЫВОДОВ: SMD/SMT, УПАКОВКА / БЛОК: 1210 (3225 METRIC), ЭКРАНИРОВАНИЕ: UNSHIELDED, ИНДУКТИВНОСТЬ: 10 UH, ДОПУСТИМОЕ ОТКЛОНЕНИЕ: 0,05, МАКСИМАЛЬНЫЙ ПОСТОЯННЫЙ ТОК: 150 MA, МАКСИМАЛЬНОЕ СОПРОТИВЛЕНИЕ ПОСТОЯННОМУ ТОКУ: 2.1 OHMS, ТОК НАСЫЩЕНИЯ: -, МИНИМАЛЬНАЯ РАБОЧАЯ ТЕМПЕРАТУРА: - 55 C, МАКСИМАЛЬНАЯ РАБОЧАЯ ТЕМПЕРАТУРА: + 125 C, Q МИН.: 27, ВИД МОНТАЖА: PCB MOUNT, ДЛИНА: 3.2 MM, ШИРИНА: 2.5 MM, ВЫСОТА: 2 MM, ДИАМЕТР: -, МАТЕРИАЛ СЕРДЕЧНИКА: FERRITE, КВАЛИФИКАЦИЯ: AEC-Q200, СЕРИЯ: B82422T, УПАКОВКА: REEL, УПАКОВКА: CUT TAPE, УПАКОВКА: MOUSEREEL, ПРИМЕНЕНИЕ: AUTOMOTIVE, ТОРГОВАЯ МАРКА: EPCOS / TDK, КОРПУС - ДЮЙМЫ: 1210, КОРПУС - ММ: 3225, ПРОДУКТ: RF INDUCTORS, ТИП ПРОДУКТА: RF INDUCTORS - LEADED, ЧАСТОТА СОБСТВЕННЫХ КОЛЕБАНИЙ: 30 MHZ, РАЗМЕР ФАБРИЧНОЙ УПАКОВКИ: 2000, ПОДКАТЕГОРИЯ: INDUCTORS, CHOKES &amp; COILS, ПРЕРЫВАНИЕ: STANDARD, ТЕСТОВАЯ ЧАСТОТА: 2.52 MHZ, КОММЕРЧЕСКОЕ ОБОЗНАЧЕНИЕ: SIMID 1210-T, ДРУГИЕ НАЗВАНИЯ ТОВАРА №: B82422T1103J</t>
  </si>
  <si>
    <t>B82422T1103J000</t>
  </si>
  <si>
    <t>КАТЕГОРИЯ ПРОДУКТА: ИЗОЛИРОВАННЫЕ ПРЕОБРАЗОВАТЕЛИ ПОСТОЯННОГО ТОКА В ПОСТОЯННЫЙ — СКВОЗНОЕ ОТВЕРСТИЕ, ОГРАНИЧЕНИЯ ПО ДОСТАВКЕ: ПРОДУКТ ДОСТУПЕН ТОЛЬКО ДЛЯ OEM/EMS И ДИЗАЙНЕРСКИХ БИЗНЕС-КЛИЕНТОВ. ПРОДУКТ НЕ БУДЕТ ПОСТАВЛЯТЬСЯ ПОТРЕБИТЕЛЯМ В ЕС ИЛИ ВЕЛИКОБРИТАНИИ., ROHS: Н, ТИП КРЕПЛЕНИЯ: СКВОЗНОЕ ОТВЕРСТИЕ, КОЛИЧЕСТВО ВЫХОДОВ: 1 ВЫХОД, ВЫХОДНАЯ МОЩНОСТЬ: 200 ВТ, ВХОДНОЕ НАПРЯЖЕНИЕ, МИН.: 18 В, ВХОДНОЕ НАПРЯЖЕНИЕ, МАКС.: 36 В, ВЫХОДНОЕ НАПРЯЖЕНИЕ-КАНАЛ 1: 5 В, КАНАЛ ВЫХОДНОГО ТОКА 1: 40А, ВЫХОДНОЕ НАПРЯЖЕНИЕ-КАНАЛ 2: -, КАНАЛ ВЫХОДНОГО ТОКА 2: -, НАПРЯЖЕНИЕ ИЗОЛЯЦИИ: 3КВ, МИНИМАЛЬНАЯ РАБОЧАЯ ТЕМПЕРАТУРА: - 20С, МАКСИМАЛЬНАЯ РАБОЧАЯ ТЕМПЕРАТУРА: + 100 °С, УПАКОВКА/КОРОБКА: ПОЛКИРПИЧА, ДЛИНА: 57,9 ММ, ШИРИНА: 55,9 ММ, ВЫСОТА: 12,7 ММ, ПРОМЫШЛЕННЫЙ, ПРОДУКТ: ИЗОЛИРОВАННЫЙ, РЯД: 24Б, ВХОДНОЕ НАПРЯЖЕНИЕ: 18В ДО 36В, ТИП ПРОДУКТА: ИЗОЛИРОВАННЫЕ ПРЕОБРАЗОВАТЕЛИ ПОСТОЯННОГО ТОКА В ПОСТОЯННЫЙ, КОЛИЧЕСТВО В УПАКОВКЕ НА УСЛОВИЯХ ФРАНКО-ЗАВОД: 1, ПОДКАТЕГОРИЯ: ПРЕОБРАЗОВАТЕЛЬ ПОСТОЯННОГО ТОКА В ПОСТОЯННЫЙ,</t>
  </si>
  <si>
    <t>V24B5C200BL</t>
  </si>
  <si>
    <t>ПЛАСТИКОВАЯ ЛИЦЕВАЯ ПАНЕЛЬ ДЛЯ ПЕРЕКЛЮЧАТЕЛЯ, НЕ ВОЕННОГО НАЗНАЧЕНИЯ,</t>
  </si>
  <si>
    <t>МЕТАЛЛИЧЕСКАЯ СКОБА: ПЛОСКАЯ ПРУЖИНА ИЗ НЕРЖАВЕЮЩЕЙ СТАЛИ, ШТАМПОВАННАЯ. ПРИМЕНЯЕТСЯ ДЛЯ КРЕПЛЕНИЯ ЭЛЕКТРОННЫХ КОМПОНЕНТОВ (ТРАНЗИСТОРОВ) К РАДИАТОРУ</t>
  </si>
  <si>
    <t>ФИКСИРУЮЩАЯ ПРУЖИНА (СКОБА) ДЛЯ КРЕПЛЕНИЯ ТРАНЗИСТОРА В КОРПУСАХ ТИПА TO 218, TO 220, TO 247, TO 264, SOT 32 И РАЗЛИЧНЫХ SIP МУЛЬТИВАТТ. БЫСТРЫЙ И ПРОСТОЙ МОНТАЖ ТРАНЗИСТОРА. МАТЕРИАЛ: НЕРЖАВЕЮЩАЯ СТАЛЬ. ТОЛЩИНА 0,8 MM. ТИП THFMG С РЕЗЬБОЙ M4 ВМЕСТО ОТВЕРСТИЯ 3,3 MM</t>
  </si>
  <si>
    <t>THFM 2</t>
  </si>
  <si>
    <t>FISCHER</t>
  </si>
  <si>
    <t>КАТУШКА ПОСТОЯННОЙ ИНДУКТИВНОСТИ, КАТУШКА ПОСТОЯННОЙ ИНДУКТИВНОСТИ, ПОВЕРХНОСТНОГО МОНТАЖА., КАТУШКА ПОСТОЯННОЙ ИНДУКТИВНОСТИ, КАТУШКА ПОСТОЯННОЙ ИНДУКТИВНОСТИ, ПОВЕРХНОСТНОГО МОНТАЖА., КАТУШКА ПОСТОЯННОЙ ИНДУКТИВНОСТИ, КАТУШКА ПОСТОЯННОЙ</t>
  </si>
  <si>
    <t>КАТЕГОРИЯ ПРОДУКТА: СИЛОВЫЕ КАТУШКИ ИНДУКТИВНОСТИ - ПОВЕРХНОСТНЫЙ МОНТАЖ, СТИЛЬ ОКОНЧАНИЯ: СМД/СМТ, ИНДУКТИВНОСТЬ: 4,7 МКГН, ТОЛЕРАНТНОСТЬ: 0,2, МАКСИМАЛЬНЫЙ ПОСТОЯННЫЙ ТОК: 2 А, МАКСИМАЛЬНОЕ СОПРОТИВЛЕНИЕ ПОСТОЯННОМУ ТОКУ: 40 МОМ, ТИП МОНТАЖА: МОНТАЖ НА ПЕЧАТНОЙ ПЛАТЕ, КВАЛИФИКАЦИЯ: AEC-Q200, РЯД: B82462G4, УПАКОВКА: КАТУШКА, ПРИЛОЖЕНИЕ: ВЛАСТЬ, ПРОДУКТ: СИЛОВЫЕ ИНДУКТОРЫ, ТИП ПРОДУКТА: СИЛОВЫЕ КАТУШКИ ИНДУКТИВНОСТИ - ПОВЕРХНОСТНЫЙ МОНТАЖ, ЗАВОДСКАЯ УПАКОВКА: 2500, ПОДКАТЕГОРИЯ: КАТУШКИ ИНДУКТИВНОСТИ, ДРОССЕЛИ И КАТУШКИ,</t>
  </si>
  <si>
    <t>B82462G4472M000</t>
  </si>
  <si>
    <t>КАТЕГОРИЯ ПРОДУКТА: КАТУШКИ ИНДУКТИВНОСТИ - SMD, ROHS: ПОДРОБНОСТИ, ТИП: ПРОВОЛОЧНЫЙ, СТИЛЬ ЗАВЕРШЕНИЯ: СМД/СМТ,ИНДУКТИВНОСТЬ: 2,2 МКГН, ТОЛЕРАНТНОСТЬ: 0,1, МАКСИМАЛЬНЫЙ ПОСТОЯННЫЙ ТОК: 19,5 А, МАКСИМАЛЬНОЕ СОПРОТИВЛЕНИЕ ПОСТОЯННОМУ ТОКУ: 4,5 МОМ, ТОК НАСЫЩЕНИЯ: -, МИНИМАЛЬНАЯ РАБОЧАЯ ТЕМПЕРАТУРА: - 55 С, МАКСИМАЛЬНАЯ РАБОЧАЯ ТЕМПЕРАТУРА: + 145 С, Q МИНИМУМ: 25, ТИП МОНТАЖА: МОНТАЖ НА ПЕЧАТНОЙ ПЛАТЕ, РАЗМЕР: 11,15 ММ X 10,00 ММ, ОСНОВНОЙ МАТЕРИАЛ: МЕТАЛЛ, ЧАСТОТА ИНДУКТИВНОСТИ - ТЕСТ 100 КГЦ, СЕРИЯ CMLE105T, ЭКРАНИРОВАННЫЙ.</t>
  </si>
  <si>
    <t>CMLE051E-3R3MS</t>
  </si>
  <si>
    <t>CYNTEC</t>
  </si>
  <si>
    <t>CMLE051E-4R7MS</t>
  </si>
  <si>
    <t>CMLE051E-R68MS</t>
  </si>
  <si>
    <t>КАТЕГОРИЯ ПРОДУКТА: СИЛОВЫЕ КАТУШКИ ИНДУКТИВНОСТИ - ПОВЕРХНОСТНЫЙ МОНТАЖ, ROHS: ПОДРОБНОСТИ, ТИП: ДРОССЕЛЬ ВЫСОКОЙ МОЩНОСТИ, СТИЛЬ ОКОНЧАНИЯ: СМД/СМТ, ПОСЫЛКА/КЕЙС: 2525 (6363 МЕТРИЧЕСКИХ), ЭКРАНИРОВАНИЕ: ЭКРАНИРОВАННЫЙ, ИНДУКТИВНОСТЬ: 4,7 МКГН, ТОЛЕРАНТНОСТЬ: 0,2, МАКСИМАЛЬНЫЙ ПОСТОЯННЫЙ ТОК: 5,5 А, МАКСИМАЛЬНОЕ СОПРОТИВЛЕНИЕ ПОСТОЯННОМУ ТОКУ: 40 МОМ, ТОК НАСЫЩЕНИЯ: 10 А, МИНИМАЛЬНАЯ РАБОЧАЯ ТЕМПЕРАТУРА: - 55 С, МАКСИМАЛЬНАЯ РАБОЧАЯ ТЕМПЕРАТУРА: + 125 С, Q МИНИМУМ: -, ТИП МОНТАЖА: МОНТАЖ НА ПЕЧАТНОЙ ПЛАТЕ, ДЛИНА: 6,47 ММ, ШИРИНА: 6,47 ММ, ВЫСОТА: 3 ММ, ДИАМЕТР: -, ОСНОВНОЙ МАТЕРИАЛ: КОМПОЗИТНЫЙ, РЯД: ИХЛП-01, КОД ДЕЛА - В: 2525, КОД КОРПУСА - ММ: 6363, ТИП ЯДРА: ФОРМОВАННЫЙ, ПРОДУКТ: СИЛОВЫЕ ИНДУКТОРЫ, ТИП ПРОДУКТА: СИЛОВЫЕ КАТУШКИ ИНДУКТИВНОСТИ - ПОВЕРХНОСТНЫЙ МОНТАЖ, СОБСТВЕННАЯ РЕЗОНАНСНАЯ ЧАСТОТА: 25 МГЦ,</t>
  </si>
  <si>
    <t>IHLP2525CZER4R7M01</t>
  </si>
  <si>
    <t>ПЬЕЗОЭЛЕКТРИЧЕСКИЙ ИЗЛУЧАТЕЛЬ ЗВУКА, ОСНАЩЕН КОНТАКТНЫМИ РАЗЪЕМАМИ ДЛЯ ПОВЕРХНОСТНОГО МОНТАЖА НА ПЛАТУ, ИСПОЛЬЗУЕТСЯ В ПРИБОРОСТРОЕНИИ (НЕ ЛОМ ЭЛЕКТРООБОРУДОВАНИЯ, НЕ ЯВЛЯЕТСЯ СРЕДСТВАМИ ПОЖАРНОЙ АВТОМАТИКИ).</t>
  </si>
  <si>
    <t>КАТЕГОРИЯ ПРОДУКТА: ПЬЕЗОИЗЛУЧАТЕЛИ И ЗВУКОВЫЕ ИНДИКАТОРЫ, ROHS: ПОДРОБНОСТИ, ПРОДУКТ: ЗУММЕРЫ, ТИП: БЕСКОНТАКТНЫЙ, УРОВЕНЬ ЗВУКОВОГО ДАВЛЕНИЯ: 88 ДБА, ЧАСТОТА: 2,8 КГЦ, УРОВЕНЬ НАПРЯЖЕНИЯ: 55 В ПЕРЕМЕННОГО ТОКА, СТИЛЬ ОКОНЧАНИЯ: ТЕРМИНАЛ БЫСТРОГО ПОДКЛЮЧЕНИЯ, ТИП МОНТАЖА: ПАНЕЛЬНОЕ КРЕПЛЕНИЕ, IP-РЕЙТИНГ: -, РАЗМЕРЫ: 46,5 ММ Д X 24 ММ Ш X 18 ММ В, ВЫСОТА: 18 ММ, ВЫСОТА - В: 0,709 ДЮЙМА, ВЫСОТА - ММ: 18 ММ, ДЛИНА: 46,5 ММ, ДЛИНА - В: 1,831 ДЮЙМА, ДЛИНА - ММ: 46,5 ММ, ТИП ПРОДУКТА: ЗВУКОВЫЕ ИНДИКАТОРЫ И ОПОВЕЩЕНИЯ, РЯД: 31, ЗАВОДСКАЯ УПАКОВКА: 1, ПОДКАТЕГОРИЯ: АУДИОУСТРОЙСТВА, ТОРГОВОЕ НАЗВАНИЕ: СЕРИЯ 31, ШИРИНА: 24 ММ, ШИРИНА - В: 0,945 ДЮЙМА, ШИРИНА - ММ: 24 ММ,</t>
  </si>
  <si>
    <t>31-810.005</t>
  </si>
  <si>
    <t>КАТЕГОРИЯ ПРОДУКТА: МНОГОСЛОЙНЫЕ КЕРАМИЧЕСКИЕ КОНДЕНСАТОРЫ MLCC - SMD/SMT, ROHS: ПОДРОБНОСТИ, ЕМКОСТЬ: 0,033 МКФ, НОМИНАЛЬНОЕ НАПРЯЖЕНИЕ ПОСТОЯННОГО ТОКА: 100 В ПОСТОЯННОГО ТОКА, ДИЭЛЕКТРИК: X7R, ТОЛЕРАНТНОСТЬ: 0,1, КОД ДЕЛА - В: 805, КОД КОРПУСА - ММ: 2012, ВЫСОТА: 0,85 ММ, МИНИМАЛЬНАЯ РАБОЧАЯ ТЕМПЕРАТУРА: - 55 С, МАКСИМАЛЬНАЯ РАБОЧАЯ ТЕМПЕРАТУРА: + 125 С, ПРОДУКТ: АВТОМОБИЛЬНЫЕ MLCC, СТИЛЬ ОКОНЧАНИЯ: СМД/СМТ, ПРЕКРАЩЕНИЕ: СТАНДАРТ, КВАЛИФИКАЦИЯ: AEC-Q200, РЯД: ГКМ, ЕМКОСТЬ - НФ: 33 НФ, ЕМКОСТЬ - ПФ: 33000 ПФ, СОРТ: КЛАСС 2, ДЛИНА: 2 ММ, ПОСЫЛКА/КЕЙС: 0805 (МЕТРИКА 2012 Г.), ТИП ПРОДУКТА: КЕРАМИЧЕСКИЕ КОНДЕНСАТОРЫ,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1,25 ММ,</t>
  </si>
  <si>
    <t>GCM219R72A333KA37D</t>
  </si>
  <si>
    <t>КАТЕГОРИЯ ПРОДУКТА: МНОГОСЛОЙНЫЕ КЕРАМИЧЕСКИЕ КОНДЕНСАТОРЫ MLCC - SMD/SMT, ROHS: ПОДРОБНОСТИ, ЕМКОСТЬ: 68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МРЖ, СОРТ: КЛАСС 1, ДЛИНА: 1 ММ, ПОСЫЛКА/КЕЙС: 0402 (МЕТРИЧЕСКАЯ 1005), ТИП ПРОДУКТА: КЕРАМИЧЕСКИЕ КОНДЕНСАТОРЫ, ПОДКАТЕГОРИЯ: КОНДЕНСАТОРЫ, ТИП: ЧИП-МНОГОСЛОЙНЫЙ КЕРАМИЧЕСКИЙ КОНДЕНСАТОР ОБЩЕГО НАЗНАЧЕНИЯ, НОМИНАЛЬНОЕ НАПРЯЖЕНИЕ ПЕРЕМЕННОГО ТОКА: -, ШИРИНА: 0,5 ММ,</t>
  </si>
  <si>
    <t>GRM1555C1H680JA01D</t>
  </si>
  <si>
    <t>КАТЕГОРИЯ ПРОДУКТА: МНОГОСЛОЙНЫЕ КЕРАМИЧЕСКИЕ КОНДЕНСАТОРЫ MLCC - SMD/SMT, ROHS: ПОДРОБНОСТИ, ЕМКОСТЬ: 0,01 МКФ, НОМИНАЛЬНОЕ НАПРЯЖЕНИЕ ПОСТОЯННОГО ТОКА: 50В ПОСТОЯННОГО ТОКА, ДИЭЛЕКТРИК: X7R, ТОЛЕРАНТНОСТЬ: 0,1, КОД ДЕЛА - В: 1206, КОД КОРПУСА - ММ: 3216, ВЫСОТА: 1,25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МРЖ, УПАКОВКА: КАТУШКА, УПАКОВКА: РАЗРЕЗАТЬ ЛЕНТУ, УПАКОВКА: МЫШЬКАТУШКА, ЕМКОСТЬ - НФ: 10 НФ, ЕМКОСТЬ - ПФ: 10000 ПФ, КЛАСС: КЛАСС 2, ДЛИНА: 3,2 ММ, ПОСЫЛКА/КЕЙС: 1206 (3216 МЕТРИЧЕСКИХ), ТИП ПРОДУКТА: КЕРАМИЧЕСКИЕ КОНДЕНСАТОРЫ, ЗАВОДСКАЯ УПАКОВКА: 3000, ПОДКАТЕГОРИЯ: КОНДЕНСАТОРЫ, ТИП: ЧИП-МНОГОСЛОЙНЫЙ КЕРАМИЧЕСКИЙ КОНДЕНСАТОР ОБЩЕГО НАЗНАЧЕНИЯ, НОМИНАЛЬНОЕ НАПРЯЖЕНИЕ ПЕРЕМЕННОГО ТОКА: -, ШИРИНА: 1,6 ММ,</t>
  </si>
  <si>
    <t>CC0603KRX7R9BB103</t>
  </si>
  <si>
    <t>КАТЕГОРИЯ ПРОДУКТА: МНОГОСЛОЙНЫЙ КЕРАМИЧЕСКИЙ КОНДЕНСАТОР,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CC, ДЛИНА: 1.6 MM, УПАКОВКА / БЛОК: 0603 (1608 METRIC), ШИРИНА: 0.8 MM, ЕМКОСТЬ - НФ: 100 NF, ЕМКОСТЬ - ПФ: 100000 PF, КЛАСС: CLASS 2, РАЗМЕР ФАБРИЧНОЙ УПАКОВКИ: 4000, ВЕС ИЗДЕЛИЯ: 34 MG</t>
  </si>
  <si>
    <t>CC0603KRX7R9BB104</t>
  </si>
  <si>
    <t>ТОЛСТОПЛЕНОЧНЫЙ РЕЗИСТОР ПОВЕРХНОСТНОГО МОНТАЖА, РЕЗИСТОР ТОЛСТОПЛЕНОЧНЫЙ ДЛЯ ПОВЕРХНОСТНОГО МОНТАЖА,</t>
  </si>
  <si>
    <t>КАТЕГОРИЯ ПРОДУКТА: ТОЛСТОПЛЕНОЧНЫЕ РЕЗИСТОРЫ – ДЛЯ ПОВЕРХНОСТНОГО МОНТАЖА, УПАКОВКА: CUT TAPE, УПАКОВКА: MOUSEREEL, УПАКОВКА: REEL, СЕРИЯ: RC, СОПРОТИВЛЕНИЕ: 13.7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0402, КОРПУС - ММ: 1005, ПРИМЕНЕНИЕ: HIGH RELIABILITY, ОСОБЕННОСТИ: -, ВЫСОТА: 0.35 MM, ДЛИНА: 1 MM, ПРОДУКТ: THICK FILM RESISTORS SMD, ТЕХНОЛОГИЯ: THICK FILM, ТИП ВЫВОДОВ: SMD/SMT, ТИП: GENERAL PURPOSE, ШИРИНА: 0.5 MM, ВИД МОНТАЖА: PCB MOUNT, РАЗМЕР ФАБРИЧНОЙ УПАКОВКИ: 10000, ВЕС ИЗДЕЛИЯ: 0.650 MG</t>
  </si>
  <si>
    <t>RC0402FR-0713K7L</t>
  </si>
  <si>
    <t>КАТЕГОРИЯ ПРОДУКТА: ТОЛСТОПЛЕНОЧНЫЕ РЕЗИСТОРЫ — ДЛЯ ПОВЕРХНОСТНОГО МОНТАЖА, ROHS: ПОДРОБНОСТИ, РЯД: RC, СОПРОТИВЛЕНИЕ: 100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</si>
  <si>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RC0603FR-07100RL</t>
  </si>
  <si>
    <t>КАТЕГОРИЯ ПРОДУКТА: ТОЛСТОПЛЕНОЧНЫЕ РЕЗИСТОРЫ – ДЛЯ ПОВЕРХНОСТНОГО МОНТАЖА, УПАКОВКА: CUT TAPE, УПАКОВКА: MOUSEREEL, УПАКОВКА: REEL, СЕРИЯ: RC, СОПРОТИВЛЕНИЕ: 10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УПАКОВКА / БЛОК: -, ПРОДУКТ: THICK FILM RESISTORS SMD, ТЕХНОЛОГИЯ: THICK FILM, ТИП ВЫВОДОВ: SMD/SMT, ТИП: GENERAL PURPOSE, ШИРИНА: 0.8 MM, ВИД МОНТАЖА: PCB MOUNT, РАЗМЕР ФАБРИЧНОЙ УПАКОВКИ: 5000, ДРУГИЕ НАЗВАНИЯ ТОВАРА №: RC0603FR-0710K0L, ВЕС ИЗДЕЛИЯ: 2 MG</t>
  </si>
  <si>
    <t>КАТЕГОРИЯ ПРОДУКТА: ТОЛСТОПЛЕНОЧНЫЕ РЕЗИСТОРЫ – ДЛЯ ПОВЕРХНОСТНОГО МОНТАЖА; УПАКОВКА: REEL; УПАКОВКА: CUT TAPE; УПАКОВКА: MOUSEREEL; СЕРИЯ: RC; СОПРОТИВЛЕНИЕ:1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</si>
  <si>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RC0603FR-071KL</t>
  </si>
  <si>
    <t>RC0603FR-0722K1L</t>
  </si>
  <si>
    <t>КАТЕГОРИЯ ПРОДУКТА: ТОЛСТОПЛЕНОЧНЫЕ РЕЗИСТОРЫ — ДЛЯ ПОВЕРХНОСТНОГО МОНТАЖА, ROHS: ПОДРОБНОСТИ, РЯД: RC, СОПРОТИВЛЕНИЕ: 1 МОМ,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 ЕДИНИЦА ИЗМЕРЕНИЯ: 2 МГ, ТИП ПРОДУКТА: СИЛОВЫЕ КАТУШКИ ИНДУКТИВНОСТИ - ПОВЕРХНОСТНЫЙ МОНТАЖ, СОБСТВЕННАЯ РЕЗОНАНСНАЯ ЧАСТОТА: 25 МГЦ,</t>
  </si>
  <si>
    <t>RC0603FR-071ML</t>
  </si>
  <si>
    <t>КАТЕГОРИЯ ПРОДУКТА: ТОЛСТОПЛЕНОЧНЫЕ РЕЗИСТОРЫ — ДЛЯ ПОВЕРХНОСТНОГО МОНТАЖА, ROHS: ПОДРОБНОСТИ, РЯД: RC, СОПРОТИВЛЕНИЕ: 2,21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t>
  </si>
  <si>
    <t>RC0603FR-072K21L</t>
  </si>
  <si>
    <t>КАТЕГОРИЯ ПРОДУКТА: ТОЛСТОПЛЕНОЧНЫЕ РЕЗИСТОРЫ — ДЛЯ ПОВЕРХНОСТНОГО МОНТАЖА, ROHS: ПОДРОБНОСТИ, РЯД: RC, СОПРОТИВЛЕНИЕ: 32,4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t>
  </si>
  <si>
    <t>RC0603FR-0732K4L</t>
  </si>
  <si>
    <t>КАТЕГОРИЯ ПРОДУКТА: ТОЛСТОПЛЕНОЧНЫЕ РЕЗИСТОРЫ — ДЛЯ ПОВЕРХНОСТНОГО МОНТАЖА, ROHS: ПОДРОБНОСТИ, РЯД: RC, СОПРОТИВЛЕНИЕ: 510 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</si>
  <si>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RC0603FR-07510RL</t>
  </si>
  <si>
    <t>КАТЕГОРИЯ ПРОДУКТА: ТОЛСТОПЛЕНОЧНЫЕ РЕЗИСТОРЫ — ДЛЯ ПОВЕРХНОСТНОГО МОНТАЖА, ROHS: ПОДРОБНОСТИ, РЯД: RC, СОПРОТИВЛЕНИЕ: 5,11 КОМ, НОМИНАЛЬНАЯ МОЩНОСТЬ: 100 МВТ (1/10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t>
  </si>
  <si>
    <t>RC0603FR-075K11L</t>
  </si>
  <si>
    <t>КАТЕГОРИЯ ПРОДУКТА: ТОЛСТОПЛЕНОЧНЫЕ РЕЗИСТОРЫ – ДЛЯ ПОВЕРХНОСТНОГО МОНТАЖА, ROHS: ПОДРОБНОСТИ, СЕРИЯ: RC, СОПРОТИВЛЕНИЕ: 6.81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</si>
  <si>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RC0603FR-076K81L</t>
  </si>
  <si>
    <t>КАТЕГОРИЯ ПРОДУКТА: ТОЛСТОПЛЕНОЧНЫЕ РЕЗИСТОРЫ – ДЛЯ ПОВЕРХНОСТНОГО МОНТАЖА, ROHS: ПОДРОБНОСТИ, СЕРИЯ: RC, СОПРОТИВЛЕНИЕ: 75 KOM, НОМИНАЛЬНАЯ МОЩНОСТЬ: 125 MWТ (1/8W), ДОПУСТИМОЕ ОТКЛОНЕНИЕ: 0,5%, ТЕМПЕРАТУРНЫЙ КОЭФФИЦИЕНТ: 100 PPM / C, МИНИМАЛЬНАЯ РАБОЧАЯ ТЕМПЕРАТУРА: - 55 C, МАКСИМАЛЬНАЯ РАБОЧАЯ ТЕМПЕРАТУРА: + 155 C, НОМИНАЛЬНОЕ НАПРЯЖЕНИЕ: 150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</si>
  <si>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RC0805DR-0775KL</t>
  </si>
  <si>
    <t>КАТЕГОРИЯ ПРОДУКТА: ПЛАВКИЕ ПРЕДОХРАНИТЕЛИ, ROHS: ПОДРОБНОСТИ, РЯД: 324, ПРОДУКТ: КЕРАМИЧЕСКИЙ ПРЕДОХРАНИТЕЛЬ, ТЕКУЩИЙ РЕЙТИНГ: 4 А, ТИП ПРЕДОХРАНИТЕЛЯ: БЫСТРЫЙ УДАР, РАЗМЕР/ГРУППА ПРЕДОХРАНИТЕЛЕЙ: 3АВ (6,3 ММ Х 32 ММ), НОМИНАЛЬНОЕ НАПРЯЖЕНИЕ ПЕРЕМЕННОГО ТОКА: 250 В ПЕРЕМЕННОГО ТОКА, НОМИНАЛЬНОЕ НАПРЯЖЕНИЕ ПОСТОЯННОГО ТОКА: 125 В ПОСТОЯННОГО ТОКА, РЕЙТИНГ ПРЕРЫВАНИЙ: 10 КА ПРИ 125 В ПОСТОЯННОГО ТОКА, ТИП МОНТАЖА: МОНТАЖ НА ДОСКЕ, СТИЛЬ ОКОНЧАНИЯ: ОСЕВОЙ, МИНИМАЛЬНАЯ РАБОЧАЯ ТЕМПЕРАТУРА: - 55 С, МАКСИМАЛЬНАЯ РАБОЧАЯ ТЕМПЕРАТУРА: + 125 С, СОПРОТИВЛЕНИЕ: 47,3 МОМ, ТИП КУЗОВА: ЦИЛИНДРИЧЕСКИЙ, ДИАМЕТР: 6,985 ММ, СТИЛЬ ИНДИКАТОРА: БЕЗ ИНДИКАТОРА, ДЛИНА: 32,72 ММ, ТИП ПРОДУКТА: ОСЕВОЙ ВЫВОД И ПАТРОННЫЙ ПРЕДОХРАНИТЕЛЬ, ПОДКАТЕГОРИЯ: ПРЕДОХРАНИТЕЛИ,</t>
  </si>
  <si>
    <t>0324004.HXP</t>
  </si>
  <si>
    <t>КАТЕГОРИЯ ПРОДУКТА: ТВЕРДОТЕЛЬНЫЕ РЕЛЕ - ПЕЧАТНОГО МОНТАЖА, ROHS: ПОДРОБНОСТИ, ВИД МОНТАЖА: ПЕЧАТНЫЙ МОНТАЖ, НОМИНАЛЬНЫЙ ТОК НАГРУЗКИ: 2 A, НОМИНАЛЬНОЕ НАПРЯЖЕНИЕ НАГРУЗКИ: 400 VAC, 150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ТОРГОВАЯ ФОРМА КОНТАКТА: SPST (1 FORM A), ПРОДУКТ: SOLID STATE RELAYS, ТИП ПРОДУКТА: SSR - SOLID STATE RELAYS, ТИП ВЫВОДОВ: SOLDER PIN,</t>
  </si>
  <si>
    <t>КАТЕГОРИЯ ПРОДУКТА: ТВЕРДОТЕЛЬНЫЕ РЕЛЕ — МОНТАЖ НА ПЕЧАТНОЙ ПЛАТЕ, ТИП МОНТАЖА: МОНТАЖ НА ПЕЧАТНОЙ ПЛАТЕ, НОМИНАЛЬНЫЙ ТОК НАГРУЗКИ: 250 МА, НОМИНАЛЬНОЕ НАПРЯЖЕНИЕ НАГРУЗКИ: 400 В ПЕРЕМЕННОГО ТОКА, 400 В ПОСТОЯННОГО ТОКА, КОНТАКТНАЯ ФОРМА РЕЛЕ: 1 ФОРМА А (СПСТ-НО), ДИАПАЗОН УПРАВЛЯЮЩЕГО НАПРЯЖЕНИЯ: ОТ 800 МВ ДО 1,4 В ПОСТОЯННОГО ТОКА, ПОСЫЛКА/КЕЙС: СМД ДИП-6, ТИП ВЫХОДА: МОП-ТРАНЗИСТОР, ВХОДНОЙ ТОК: 50 МА, МИНИМАЛЬНАЯ РАБОЧАЯ ТЕМПЕРАТУРА: - 40 С, МАКСИМАЛЬНАЯ РАБОЧАЯ ТЕМПЕРАТУРА: +85 С, ДЛИНА: 8,71 ММ, ШИРИНА: 6,5 ММ, ВЫСОТА: 3,81 ММ, РЯД: LH1525, МАРКА: ВИШАЙ ПОЛУПРОВОДНИКИ, ФОРМА ОБРАТНОЙ СВЯЗИ: SPST (1 ФОРМА А), МЕТОД ИЗОЛЯЦИИ ВХОДА-ВЫХОДА: ОПТОПАРА, ВХОДНОЕ НАПРЯЖЕНИЕ: 1,4 В, ПРОДУКТ: ТВЕРДОТЕЛЬНЫЕ РЕЛЕ, ТИП ПРОДУКТА: SSR — ТВЕРДОТЕЛЬНЫЕ РЕЛЕ, ЗАВОДСКАЯ УПАКОВКА: 1000, ПОДКАТЕГОРИЯ: РЕЛЕ, СТИЛЬ ОКОНЧАНИЯ: СМД/СМТ, ТИП: ИЗОЛИРОВАННЫЙ, ПОДКАТЕГОРИЯ: СВЕТОДИОДЫ, VR - ОБРАТНОЕ НАПРЯЖЕНИЕ: 12 В,</t>
  </si>
  <si>
    <t>LH1525AABTR</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</si>
  <si>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250 MA, НОМИНАЛЬНОЕ НАПРЯЖЕНИЕ НАГРУЗКИ: 250 VDC, КОНФИГУРАЦИЯ КОНТАКТОВ РЕЛЕ: 1 FORM B (SPST-NC), ДИАПАЗОН УПРАВЛЯЮЩЕГО НАПРЯЖЕНИЯ: 900 MVDC TO 1.5 VDC, ТИП ВЫХОДА: MOSFET, ВХОДНОЙ ТОК: 50 MA, МИНИМАЛЬНАЯ РАБОЧАЯ ТЕМПЕРАТУРА: - 40 C, МАКСИМАЛЬНАЯ РАБОЧАЯ ТЕМПЕРАТУРА: + 85 C, ДЛИНА: 8.382 MM, ШИРИНА: 6.35 MM, ВЫСОТА: 3.302 MM, СЕРИЯ: PLB150, ТОРГОВАЯ МАРКА: IXYS INTEGRATED CIRCUITS, ФОРМА КОНТАКТА: SPST (1 FORM B), ПРОДУКТ: SOLID STATE RELAYS, ТИП ПРОДУКТА: SSR - SOLID STATE RELAYS, РАЗМЕР ФАБРИЧНОЙ УПАКОВКИ: 1000, ПОДКАТЕГОРИЯ: RELAYS, КОММЕРЧЕСКОЕ ОБОЗНАЧЕНИЕ: CLARE</t>
  </si>
  <si>
    <t>PLB150STR</t>
  </si>
  <si>
    <t>ПОВОРОТНЫЙ ПЕРЕКЛЮЧАТЕЛЬ.</t>
  </si>
  <si>
    <t>КАТЕГОРИЯ ПРОДУКТА: ПОВОРОТНЫЙ ПЕРЕКЛЮЧАТЕЛЬ., ПЛАСТМАССОВЫЙ, ПРОДУКТ: АППАРАТНОЕ ОБЕСПЕЧЕНИЕ, ОПРЕДЕЛЕНО ДЛЯ: 604 СЕРИЯ, ТИП ПРОДУКТА: ПРИВОДЫ, ЗАВОДСКАЯ УПАКОВКА: 1, ПОДКАТЕГОРИЯ: АКСЕССУАРЫ ДЛЯ ПЕРЕКЛЮЧАТЕЛЕЙ, НАПРЯЖЕНИЕ ПИТАНИЯ 24В. ЦВЕТ ЧЕРНЫЙ</t>
  </si>
  <si>
    <t>АВСТРИЯ</t>
  </si>
  <si>
    <t>704-8A270</t>
  </si>
  <si>
    <t>КНОПОЧНЫЙ ПЕРЕКЛЮЧАТЕЛЬ. НАПРЯЖЕНИЕ ПИТАНИЯ 24В. ТОК 6А, КНОПОЧНЫЙ КРУГЛЫЙ ПЕРЕКЛЮЧАТЕЛЬ БЕЗ ФИКСАТОРА И ЦВЕТНЫМ ИНДИКАТОРОМ (БЕЗ ЛАМПЫ), КОНТАКТНЫЙ БЛОК., ПРИВОД ПОВОРОТНОГО ПЕРЕКЛЮЧАТЕЛЯ СЕЛЕКТОРА,</t>
  </si>
  <si>
    <t>КАТЕГОРИЯ ПРОДУКТА: АКТИВАТОРЫ ПЕРЕКЛЮЧАТЕЛЕЙ ДЛЯ ПРОМЫШЛЕННОГО МОНТАЖА НА ПАНЕЛЬ, ROHS: ПОДРОБНОСТИ, ПРОДУКТ: ИНДИКАТОРЫ, ТИП: АКТИВАТОР ИНДИКАТОРА, ДЛЯ ИСПОЛЬЗОВАНИЯ С: КНОПОЧНЫЕ ПЕРЕКЛЮЧАТЕЛИ, ПРЕДНАЗНАЧЕН ДЛЯ: 61 СЕРИЯ, СТИЛЬ ОКОНЧАНИЯ: БЫСТРОЕ СОЕДИНЕНИЕ, ТИП МОНТАЖА: ПАНЕЛЬНОЕ КРЕПЛЕНИЕ, РАЗМЕР МОНТАЖНОГО ОТВЕРСТИЯ: 16 ММ, ШИРИНА: 18 ММ, ФОРМА КУЗОВА: ПРЯМОУГОЛЬНИК, ДЛИНА: 24 ММ, МАТЕРИАЛ: ПЛАСТИК, ТИП ПРОДУКТА: ИНДИКАТОРЫ МОНТАЖА НА ПАНЕЛИ / ИНДИКАТОРЫ ПЕРЕКЛЮЧАТЕЛЕЙ, РЯД: 61, ЗАВОДСКАЯ УПАКОВКА: 1, ПОДКАТЕГОРИЯ: АКСЕССУАРЫ ДЛЯ ПЕРЕКЛЮЧАТЕЛЕЙ, ТОРГОВОЕ НАЗВАНИЕ: СЕРИЯ 61,</t>
  </si>
  <si>
    <t>61-0030.02</t>
  </si>
  <si>
    <t>КАТЕГОРИЯ ПРОДУКТА: ПРИВОД ПОВОРОТНОГО ПЕРЕКЛЮЧАТЕЛЯ СЕЛЕКТОРА, КОРОТКИЙ ЗАКРУГЛЕННЫЙ РЫЧАГ, ПЕРЕДНИЙ РАЗМЕР РАДИУС 29 ММ, ДЛЯ СЕРИИ 04, МАТЕРИАЛ: ПЛАСТИК, ЦВЕТ: ЧЕРНЫЙ,</t>
  </si>
  <si>
    <t>704.411.1KN</t>
  </si>
  <si>
    <t>ПЕРЕКЛЮЧАЮЩИЙ ЭЛЕМЕНТ МГНОВЕННОГО ДЕЙСТВИЯ, 2 ПОЛОЖЕНИЯ, СО ВСТАВНЫМИ КЛЕММАМИ., ПЕРЕКЛЮЧАЮЩИЕ КОНТАКТНЫЕ БЛОКИ.</t>
  </si>
  <si>
    <t>52-572.F22А</t>
  </si>
  <si>
    <t>КАТЕГОРИЯ ПРОДУКТА: ОБЖИМНАЯ КЛЕММА, ТИП КЛЕММЫ: ГНЕЗДОВОЙ БЫСТРОГО СОЕДИНЕНИЯ, РОД ЖЕНСКИЙ, НЕИЗОЛИРОВАННЫЙ, ДЛЯ СПОЛЬЗОВАНИЯ КНОПКА EAO СЕРИИ 31, СЕРИЯ 31</t>
  </si>
  <si>
    <t>КАТЕГОРИЯ ПРОДУКТА: ЗАГОЛОВКИ И КАБЕЛЬНЫЕ ВВОДЫ, ROHS: ПОДРОБНОСТИ, ПРОДУКТ: ЖИЛЫ ДЛЯ ПРОВОДОВ, ТИП: КОРПУСА РОЗЕТОК, КОЛИЧЕСТВО ПОЗИЦИЙ: 16 ПОЗИЦИЯ, ПОДАЧА: 2,54 ММ, КОЛИЧЕСТВО РЯДОВ: 2 РЯД, РАССТОЯНИЕ МЕЖДУ РЯДАМИ: 2,54 ММ, ТИП МОНТАЖА: КАБЕЛЬНОЕ КРЕПЛЕНИЕ / СВОБОДНОЕ КРЕПЛЕНИЕ, СТИЛЬ ОКОНЧАНИЯ: ОБЖИМ, КОНТАКТНЫЙ ПОЛ: РОЗЕТКА (ЖЕНСКАЯ), РЯД: АММОДУ МОД IV, ТОРГОВОЕ НАЗВАНИЕ: AMPMODU, ПРИЛОЖЕНИЕ: ПРОВОД-ПЛАТА, МИНИМАЛЬНАЯ РАБОЧАЯ ТЕМПЕРАТУРА: - 65 С, МАКСИМАЛЬНАЯ РАБОЧАЯ ТЕМПЕРАТУРА: + 105 С, СОГЛАСИЕ: УЛ, КСА, КОНТАКТНЫЙ МАТЕРИАЛ: -, ТИП КОНТАКТА: РОЗЕТКА (ЖЕНСКАЯ), ТЕКУЩИЙ РЕЙТИНГ: 3 А, ЦВЕТ КОРПУСА: ЧЕРНЫЙ,МАТЕРИАЛ КОРПУСА: ТЕРМОПЛАСТ (ТП), ТИП ПРОДУКТА: ЗАГОЛОВКИ И КАБЕЛЬНЫЕ ВВОДЫ, ЗАВОДСКАЯ УПАКОВКА: 1, ПОДКАТЕГОРИЯ: ЗАГОЛОВКИ И КАБЕЛЬНЫЕ ВВОДЫ, УРОВЕНЬ НАПРЯЖЕНИЯ: 250 В ПЕРЕМЕННОГО ТОКА,</t>
  </si>
  <si>
    <t>102387-3</t>
  </si>
  <si>
    <t>КАТЕГОРИЯ ПРОДУКТА: ЗАГОЛОВКИ И КАБЕЛЬНЫЕ ВВОДЫ, ROHS: ПОДРОБНОСТИ, ПРОДУКТ: КОНТАКТЫ, ТИП: РАЗЪЕМ НА ПЛАТУ, РАССТОЯНИЕ МЕЖДУ РЯДАМИ: -, ТИП МОНТАЖА: КАБЕЛЬНОЕ КРЕПЛЕНИЕ / СВОБОДНОЕ КРЕПЛЕНИЕ, СТИЛЬ ОКОНЧАНИЯ: ОБЖИМ, КОНТАКТНЫЙ ПОЛ: РОЗЕТКА (ЖЕНСКАЯ), КОНТАКТНОЕ ПОКРЫТИЕ: ЗОЛОТО, РЯД: АММОДУ МОД IV, ТОРГОВОЕ НАЗВАНИЕ: AMPMODU, ЗАЯВКА: ПРОВОД-ПЛАТА, КАЛИБР ПРОВОЛОКИ: 24 AWG ДО 20 AWG, МИНИМАЛЬНАЯ РАБОЧАЯ ТЕМПЕРАТУРА: - 65 С, МАКСИМАЛЬНАЯ РАБОЧАЯ ТЕМПЕРАТУРА: + 105 С, УПАКОВКА: МАССА, МАРКА: TE-ПОДКЛЮЧЕНИЕ, КОНТАКТНЫЙ МАТЕРИАЛ: МЕДЬ, ОЛОВО, ФОСФОРИСТАЯ БРОНЗА, ТЕКУЩИЙ РЕЙТИНГ: 3 А, ЦВЕТ КОРПУСА: -, МАТЕРИАЛ КОРПУСА: -, ТИП ФИКСАЦИИ: -, ТИП ПРОДУКТА: ЗАГОЛОВКИ И КАБЕЛЬНЫЕ ВВОДЫ, ЗАВОДСКАЯ УПАКОВКА: 1000, ПОДКАТЕГОРИЯ: ЗАГОЛОВКИ И КАБЕЛЬНЫЕ ВВОДЫ, УРОВЕНЬ НАПРЯЖЕНИЯ: 250 В ПЕРЕМЕННОГО ТОКА, ЕДИНИЦА ИЗМЕРЕНИЯ: 73 МГ,</t>
  </si>
  <si>
    <t>6-87523-9</t>
  </si>
  <si>
    <t>КАТЕГОРИЯ ПРОДУКТА: КРУГЛЫЙ РАЗЪЕМ, ROHS: В ПЕРЕХОДНЫЙ ПЕРИОД, КОЛИЧЕСТВО ПОЗИЦИЙ: 5 КОНТАКТОВ, СЕРИЯ: ULTIMATE, ПОЛ КОНТАКТА: ШТЫРЬ (МУЖСКОЙ), ПРОДУКТ: СОСУДЫ, СТИЛЬ КОРПУСА: ШТЕКЕР НА КАБЕЛЬ, МАТЕРИАЛ КОРПУСА СОЕДИНИТЕЛЯ: КОРПУС ИЗ ЛАТУНИ, МАТЕРИАЛ КОНТАКТА: ЛАТУНЬ, РАЗМЕР: 5XLV/0.7MM</t>
  </si>
  <si>
    <t>UP01L07F005SBK1Z2ZB</t>
  </si>
  <si>
    <t>КАТЕГОРИЯ ПРОДУКТА: КРУГЛЫЙ РАЗЪЕМ, ROHS: В ПЕРЕХОДНЫЙ ПЕРИОД, СЕРИЯ: ULTIMATE,КОЛИЧЕСТВО ПОЗИЦИЙ: 7 КОНТАКТОВ, ПОЛ КОНТАКТА: ШТЫРЬ (МУЖСКОЙ), ПРОДУКТ: СОСУДЫ, СТИЛЬ КОРПУСА: ШТЕКЕР НА КАБЕЛЬ, МАТЕРИАЛ КОРПУСА СОЕДИНИТЕЛЯ: КОРПУС ИЗ ЛАТУНИ, МАТЕРИАЛ КОНТАКТА: ЛАТУНЬ, РАЗМЕР: 10XLV/0.5MM</t>
  </si>
  <si>
    <t>UP01L07M010SBK3Z2ZB</t>
  </si>
  <si>
    <t>КАТЕГОРИЯ ПРОДУКТА: КРУГЛЫЙ РАЗЪЕМ, ROHS: В ПЕРЕХОДНЫЙ ПЕРИОД, СЕРИЯ: ULTIMATE, КОЛИЧЕСТВО ПОЗИЦИЙ: 7 КОНТАКТОВ, ПОЛ КОНТАКТА: ШТЫРЬ (МУЖСКОЙ), ПРОДУКТ: СОСУДЫ, СТИЛЬ КОРПУСА: ШТЕКЕР НА КАБЕЛЬ, МАТЕРИАЛ КОРПУСА СОЕДИНИТЕЛЯ: КОРПУС ИЗ ЛАТУНИ, МАТЕРИАЛ КОНТАКТА: ЛАТУНЬ, РАЗМЕР: 10XLV/0.5MM</t>
  </si>
  <si>
    <t>UP01L07M010SBK2Z2ZB</t>
  </si>
  <si>
    <t>КРУГЛЫЙ ПРОМЫШЛЕННЫЙ РАЗЪЕМ, С ФИКСАЦИЕЙ, CORE 1031 SERIES, ШТЕКЕР НА КАБЕЛЬ, 19 КОНТАКТ(-ОВ), ПАЕЧНЫЙ КОНТАКТ. ЛИНИЯ ПРОДУКЦИИ: CORE 1031 SERIES; SVHC (ОСОБО ОПАСНЫЕ ВЕЩЕСТВА): TO BE ADVISED; МАТЕРИАЛ КОРПУСА СОЕДИНИТЕЛЯ: КОРПУС ИЗ ЛАТУНИ; МАТЕРИАЛ КОНТАКТА: ЛАТУНЬ; ПОКРЫТИЕ КОНТАКТА: ЗОЛОТО; КОЛИЧЕСТВО КОНТАКТОВ: 19КОНТАКТ(-ОВ); СТИЛЬ КОРПУСА КРУГЛОГО РАЗЪЕМА: ШТЕКЕР НА КАБЕЛЬ; ТИП КРУГЛОГО КОНТАКТА: ПАЕЧНЫЙ КОНТАКТ; СТИЛЬ СОЕДИНЕНИЯ: ПУШ-ПУЛЬНЫЙ; ПОКРЫТИЕ КОРПУСА РАЗЪЕМА: ХРОМ ПОВЕРХ НИКЕЛЯ.</t>
  </si>
  <si>
    <t>S1031A019-130+</t>
  </si>
  <si>
    <t>ДВУХТАКТНЫЙ РАЗЪЕМ С СЕРДЕЧНИКОМ ИМЕЕТ ВЫСОКУЮ КОНФИГУРИРУЕМОСТЬ, ОБЕСПЕЧИВАЕТ ВЫСОКОПРОИЗВОДИТЕЛЬНЫЕ СОЕДИНЕНИЯ, ДОСТУПНЫ В ГЕРМЕТИЧНОМ И ВАКУУМНО-ГЕРМЕТИЧНОМ ИСПОЛНЕНИИ. КОЛИЧЕСТВО КОНТАКТОВ: 0; ТИП СОЕДИНИТЕЛЯ: РАЗЪЕМ; ТИП СОЕДИНЕНИЯ: ПРИПОЙ; СИСТЕМА БЛОКИРОВКИ: ДВУХТАКТНЫЕ; ТИП КРЕПЛЕНИЯ: КАБЕЛЬНЫЙ МОНТАЖ; МАТЕРИАЛ КОРПУСА: ЛАТУНЬ; ЦВЕТ КОРПУСА: ЧЕРНЫЙ КОВРИК-ЧЕРНЫЙ КОВРИК; ИЗОЛЯЦИОННЫЙ МАТЕРИАЛ: PEEK; АССОРТИМЕНТ ПРОДУКЦИИ: СЕРИЯ CORE; РАЗМЕР СЕРИИ: 1031.</t>
  </si>
  <si>
    <t>S1031A019-240+</t>
  </si>
  <si>
    <t>КРУГЛЫЙ ПРОМЫШЛЕННЫЙ РАЗЪЕМ, С ФИКСАЦИЕЙ, CORE 102 SERIES, ШТЕКЕР НА КАБЕЛЬ, 7 КОНТАКТ(-ОВ), ПАЕЧНЫЙ КОНТАКТ. ЛИНИЯ ПРОДУКЦИИ: CORE 102 SERIES; SVHC (ОСОБО ОПАСНЫЕ ВЕЩЕСТВА): TO BE ADVISED; МАТЕРИАЛ КОРПУСА СОЕДИНИТЕЛЯ: КОРПУС ИЗ ЛАТУНИ; МАТЕРИАЛ КОНТАКТА: ЛАТУНЬ; ПОКРЫТИЕ КОНТАКТА: ЗОЛОТО; КОЛИЧЕСТВО КОНТАКТОВ: 7КОНТАКТ(-ОВ); СТИЛЬ КОРПУСА КРУГЛОГО РАЗЪЕМА: ШТЕКЕР НА КАБЕЛЬ; ТИП КРУГЛОГО КОНТАКТА: ПАЕЧНЫЙ КОНТАКТ; СТИЛЬ СОЕДИНЕНИЯ: ПУШ-ПУЛЬНЫЙ; ПОКРЫТИЕ КОРПУСА РАЗЪЕМА: ЧЕРНЫЙ ХРОМАТ ПОВЕРХ НИКЕЛЯ.</t>
  </si>
  <si>
    <t>S102A056-240+</t>
  </si>
  <si>
    <t>ЧАСТИ СОЕДИНИТЕЛЬНЫХ РАЗЪЕМОВ ДЛЯ ПРОВОДОВ И КАБЕЛЕЙ</t>
  </si>
  <si>
    <t>ЧАСТИ РАЗЪЕМОВ: ЗАЖИМЫ КОМПЕНСАТОРЫ НАТЯЖЕНИЯ ДЛЯ КРУГЛЫХ РАЗЪЕМОВ. ЗАЖИМ КРУГЛОГО РАЗЪЕМА, ПРЯМОЙ, ЭКОЛОГИЧНЫЙ, СЕРИЯ CORE, FISCHER'S CORE SERIES CIRCULAR CONNECTORS. E31102.2/4.3 +B - ЭТО ЭКОЛОГИЧНЫЙ ПРЯМОЙ КОЛЬЦЕВОЙ СОЕДИНИТЕЛЬНЫЙ ЗАЖИМ, ДЛЯ КАБЕЛЯ ДИАМЕТРОМ 4,1-4,3 ММ И ОТЛИЧНЫЕ СВОЙСТВА ЭЛЕКТРОМАГНИТНОЙ ЗАЩИТЫ НА 360 °. ЦИНК, КОРПУС ИЗ МЕДИ С ПОКРЫТИЕМ TRIBOR ТОЛЩИНОЙ 4 МКМ, ДИЭЛЕКТРИК ИЗ PBT И НАКОНЕЧНИК ИЗ ПРИПОЯ. ЭТОТ ЗАЖИМ СЕРИИ CORE 102 ПОДХОДИТ ДЛЯ КРУГЛЫХ СОЕДИНИТЕЛЕЙ СЕРИИ CORE ФИРМЫ FISCHER. ЛИНИЯ ПРОДУКЦИИ: СЕРИЯ CORE; SVHC (ОСОБО ОПАСНЫЕ ВЕЩЕСТВА): NO SVHC (15-JUN-2015); ДЛЯ ИСПОЛЬЗОВАНИЯ С: FISCHER'S CORE SERIES CIRCULAR CONNECTORS: РАЗМЕР ОБОЛОЧКИ СОЕДИНИТЕЛЯ - ; МАКСИМАЛЬНЫЙ ДИАМЕТР КАБЕЛЯ: 4.3ММ; МАТЕРИАЛ КОМПЕНСАТОРА НАПРЯЖЕНИЯ -.</t>
  </si>
  <si>
    <t>E31 102.2/4.3+B</t>
  </si>
  <si>
    <t>ЧАСТИ РАЗЪЕМОВ: ЗАЖИМЫ КОМПЕНСАТОРЫ НАТЯЖЕНИЯ ДЛЯ КРУГЛЫХ РАЗЪЕМОВ. ЗАЖИМ КРУГЛОГО РАЗЪЕМА, ПРЯМОЙ, ЭКРАНИРОВАННЫЙ, СЕРИЯ CORE. ЛИНИЯ ПРОДУКЦИИ: СЕРИЯ CORE; SVHC (ОСОБО ОПАСНЫЕ ВЕЩЕСТВА): NO SVHC (15-JUN-2015); ДЛЯ ИСПОЛЬЗОВАНИЯ С: FISCHER'S CORE SERIES CIRCULAR CONNECTORS: РАЗМЕР ОБОЛОЧКИ СОЕДИНИТЕЛЯ - ; МАКСИМАЛЬНЫЙ ДИАМЕТР КАБЕЛЯ: 6.7ММ; МАТЕРИАЛ КОМПЕНСАТОРА НАПРЯЖЕНИЯ -.</t>
  </si>
  <si>
    <t>E3 1031.2/6.7/SE</t>
  </si>
  <si>
    <t>КАТЕГОРИЯ ПРОДУКТА: ПОДАВИТЕЛИ ЭСР / ДИОДЫ ДЛЯ ПОДАВЛЕНИЯ ПЕРЕХОДНЫХ СКАЧКОВ НАПРЯЖЕНИЯ, ROHS: ПОДРОБНОСТИ, ТИП ПРОДУКТА: TVS DIODES, ПОЛЯРНОСТЬ: BIDIRECTIONAL, РАБОЧЕЕ НАПРЯЖЕНИЕ: 75 V, КОЛИЧЕСТВО КАНАЛОВ: 1 CHANNEL, ТИП ВЫВОДОВ: SMD/SMT, УПАКОВКА / БЛОК: DO-214AB-2, НАПРЯЖЕНИЕ ПРОБОЯ: 83.3 V, НАПРЯЖЕНИЕ ФИКСАЦИИ: 121 V, PPPM - ПИКОВОЕ РАССЕИВАНИЕ МОЩНОСТИ: 1.5 KW,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12.4 A, МИНИМАЛЬНАЯ РАБОЧАЯ ТЕМПЕРАТУРА: - 65 C, МАКСИМАЛЬНАЯ РАБОЧАЯ ТЕМПЕРАТУРА: + 150 C, СЕРИЯ: SMCJ, УПАКОВКА: REEL, УПАКОВКА: CUT TAPE, УПАКОВКА: MOUSEREEL, ТОРГОВАЯ МАРКА: LITTELFUSE, PD - РАССЕИВАНИЕ МОЩНОСТИ: 6.5 W, РАЗМЕР ФАБРИЧНОЙ УПАКОВКИ: 3000, ПОДКАТЕГОРИЯ: TVS DIODES / ESD SUPPRESSION DIODES, VF - ПРЯМОЕ НАПРЯЖЕНИЕ: 3.5 V</t>
  </si>
  <si>
    <t>SMCJ75CA</t>
  </si>
  <si>
    <t>JINGDAO</t>
  </si>
  <si>
    <t>КАТЕГОРИЯ ПРОДУКТА: СТАБИЛИТРОНЫ, ВИД МОНТАЖА: SMD/SMT, УПАКОВКА / БЛОК: SOD-323, VZ - НАПРЯЖЕНИЕ ТУННЕЛЬНОГО ПРОБОЯ P-N-ПЕРЕХОДА: 10 V, ДОПУСТИМОЕ ОТКЛОНЕНИЕ НАПРЯЖЕНИЯ: 5%, PD - РАССЕИВАНИЕ МОЩНОСТИ: 300 MW, ЗЕНЕРОВСКИЙ ТОК: 1 UA, ZZ - ПОЛНОЕ СОПРОТИВЛЕНИЕ ДИОДА ПРИ ЛАВИННОМ ПРОБОЕ: 20 OHMS, МИНИМАЛЬНАЯ РАБОЧАЯ ТЕМПЕРАТУРА: - 65 C, МАКСИМАЛЬНАЯ РАБОЧАЯ ТЕМПЕРАТУРА: + 150 C, КОНФИГУРАЦИЯ: SINGLE, ТОК ИСПЫТАНИЙ: 5 MA, ВЫСОТА: 1.1 MM, IF - ПРЯМОЙ ТОК: 10 MA, IR - МАКСИМАЛЬНЫЙ ОБРАТНЫЙ ТОК УТЕЧКИ: 1 UA, ДЛИНА: 2.7 MM, ТИП ВЫВОДОВ: SMD/SMT, VF - ПРЯМОЕ НАПРЯЖЕНИЕ: 900 MV, ТЕМПЕРАТУРНЫЙ КОЭФФИЦИЕНТ НАПРЯЖЕНИЯ: 1.2 MV/C, ШИРИНА: 1.4 MM</t>
  </si>
  <si>
    <t>BZX384-C10.115</t>
  </si>
  <si>
    <t>КАТЕГОРИЯ ПРОДУКТА: СТАБИЛИТРОНЫ, ROHS: ПОДРОБНОСТИ, РЯД: Z1SMA/Б/С, ТИП МОНТАЖА: СМД/СМТ, ПОСЫЛКА/КЕЙС: ДО-214АС-2, VZ - НАПРЯЖЕНИЕ ЗЕНЕРА: 15 В, ДОПУСТИМОЕ НАПРЯЖЕНИЕ: 0,05, PD - РАССЕИВАЕМАЯ МОЩНОСТЬ: 1 ВТ, ЗЕНЕРОВСКИЙ ТОК: 64 МА, ZZ - ПОЛНОЕ СОПРОТИВЛЕНИЕ ЗЕНЕРА: 11 ОМ, МИНИМАЛЬНАЯ РАБОЧАЯ ТЕМПЕРАТУРА: - 50 С, МАКСИМАЛЬНАЯ РАБОЧАЯ ТЕМПЕРАТУРА: + 150 С, КОНФИГУРАЦИЯ: ОДИНОКИЙ, ИСПЫТАТЕЛЬНЫЙ ТОК: 5 МА, ВЫСОТА: 2,2 ММ, IR - МАКСИМАЛЬНЫЙ ОБРАТНЫЙ ТОК УТЕЧКИ: 1 МКА, IR - ОБРАТНЫЙ ТОК: 1 МКА, ДЛИНА: 4,5 ММ, ТИП ПРОДУКТА: СТАБИЛИТРОНЫ, ЗАВОДСКАЯ УПАКОВКА: 7500, ПОДКАТЕГОРИЯ: ДИОДЫ И ВЫПРЯМИТЕЛИ, ТОРГОВОЕ НАЗВАНИЕ: Z1SMA15, ШИРИНА: 2,7 ММ,</t>
  </si>
  <si>
    <t>Z1SMA15</t>
  </si>
  <si>
    <t>КАТЕГОРИЯ ПРОДУКТА: ДИОДЫ И ВЫПРЯМИТЕЛИ ШОТТКИ, ROHS: ПОДРОБНОСТИ, ПРОДУКТ: ВЫПРЯМИТЕЛИ ШОТТКИ, ТИП МОНТАЖА: СКВОЗНОЕ ОТВЕРСТИЕ, ПОСЫЛКА/КЕЙС: ТО-220-3 ФП, КОНФИГУРАЦИЯ: ДВОЙНОЙ АНОД С ОБЩИМ КАТОДОМ, ТЕХНОЛОГИИ: СИ, ЕСЛИ - ПРЯМОЙ ТОК: 10 А, VRRM - ПОВТОРЯЮЩЕЕСЯ ОБРАТНОЕ НАПРЯЖЕНИЕ: 100 В, VF - ПРЯМОЕ НАПРЯЖЕНИЕ: 850 МВ, IFSM - ПРЯМОЙ ИМПУЛЬСНЫЙ ТОК: 180 А, IR - ОБРАТНЫЙ ТОК: 3,5 МКА, МИНИМАЛЬНАЯ РАБОЧАЯ ТЕМПЕРАТУРА: - 65 С, МАКСИМАЛЬНАЯ РАБОЧАЯ ТЕМПЕРАТУРА: + 175 С, РЯД: СТПС10Х100С, ВЫСОТА: 9,3 ММ, ДЛИНА: 10,4 ММ, ТИП ПРОДУКТА: ДИОДЫ И ВЫПРЯМИТЕЛИ ШОТТКИ, ЗАВОДСКАЯ УПАКОВКА: 1000, ПОДКАТЕГОРИЯ: ДИОДЫ И ВЫПРЯМИТЕЛИ, ТИП: ДИОД ШОТТКИ, ШИРИНА: 4,6 ММ,</t>
  </si>
  <si>
    <t>STPS10H100CFP</t>
  </si>
  <si>
    <t>КАТЕГОРИЯ ПРОДУКТА: МОСТОВЫЕ ВЫПРЯМИТЕЛИ, ROHS: ПОДРОБНОСТИ, ТИП: ОДНОФАЗНЫЙ МОСТ, ТИП МОНТАЖА: СМД/СМТ, СТИЛЬ ОКОНЧАНИЯ: СМД/СМТ, ПОСЫЛКА/КЕЙС: ДФС, ПИКОВОЕ ОБРАТНОЕ НАПРЯЖЕНИЕ: 100 В, VF - ПРЯМОЕ НАПРЯЖЕНИЕ: 1,1 В, МАКСИМАЛЬНЫЙ ИМПУЛЬСНЫЙ ТОК: 50 А, МИНИМАЛЬНАЯ РАБОЧАЯ ТЕМПЕРАТУРА: - 65 С, МАКСИМАЛЬНАЯ РАБОЧАЯ ТЕМПЕРАТУРА: + 150 С, ДЛИНА: 8,51 ММ, ШИРИНА: 6,5 ММ, ВЫСОТА: 3,4 ММ, РЯД: ДФ01, IR - ОБРАТНЫЙ ТОК: 10 МКА, ТИП ПРОДУКТА: МОСТОВЫЕ ВЫПРЯМИТЕЛИ, ЗАВОДСКАЯ УПАКОВКА: 50, ПОДКАТЕГОРИЯ: ДИОДЫ И ВЫПРЯМИТЕЛИ, VR - ОБРАТНОЕ НАПРЯЖЕНИЕ: 70 В, ЕДИНИЦА ИЗМЕРЕНИЯ: 299 МГ, МАТЕРИАЛ КОРПУСА: ТЕРМОПЛАСТ (ТП), ТИП ПРОДУКТА: ЗАГОЛОВКИ И КАБЕЛЬНЫЕ ВВОДЫ, ЗАВОДСКАЯ УПАКОВКА: 1, ПОДКАТЕГОРИЯ: ЗАГОЛОВКИ И КАБЕЛЬНЫЕ ВВОДЫ, УРОВЕНЬ НАПРЯЖЕНИЯ: 250 В ПЕРЕМЕННОГО ТОКА,</t>
  </si>
  <si>
    <t>DF01S</t>
  </si>
  <si>
    <t>ВЫПРЯМИТЕЛЬНЫЙ МОСТ., ДИСКРЕТНЫЕ ПОЛУПРОВОДНИКОВЫЕ ПРИБОРЫ - ДИОДЫ И ВЫПРЯМИТЕЛИ ШОТТКЕ. (ОБОРУДОВАНИЕ ДЛЯ, ДИОДЫ ДЛЯ ПОДАВЛЕНИЯ ПЕРЕХОДНЫХ СКАЧКОВ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ДИОД ДЛЯ ПОДАВЛЕНИЯ ПЕРЕХОДНЫХ СКАЧКОВ НАПРЯЖЕНИЯ</t>
  </si>
  <si>
    <t>КАТЕГОРИЯ ПРОДУКТА: МОСТОВЫЕ ВЫПРЯМИТЕЛИ, ROHS: ПОДРОБНОСТИ, ТИП: ОДНОФАЗНЫЙ МОСТ, ТИП МОНТАЖА: СКВОЗНОЕ ОТВЕРСТИЕ, СТИЛЬ ОКОНЧАНИЯ: ПРИПОЙ, ПОСЫЛКА/КЕЙС: Д-38, ПИКОВОЕ ОБРАТНОЕ НАПРЯЖЕНИЕ: 100 В, VF - ПРЯМОЕ НАПРЯЖЕНИЕ: 1,1 В, МАКСИМАЛЬНЫЙ ИМПУЛЬСНЫЙ ТОК: 52 А, МИНИМАЛЬНАЯ РАБОЧАЯ ТЕМПЕРАТУРА: - 40 С, МАКСИМАЛЬНАЯ РАБОЧАЯ ТЕМПЕРАТУРА: + 150 С, ДЛИНА: 9,5 ММ, ШИРИНА: 9,5 ММ, ВЫСОТА: 10 ММ, УПАКОВКА: МАССА, МАРКА: ВИШАЙ ПОЛУПРОВОДНИКИ, IR - ОБРАТНЫЙ ТОК: 10 МКА, ТИП ПРОДУКТА: МОСТОВЫЕ ВЫПРЯМИТЕЛИ, ЗАВОДСКАЯ УПАКОВКА: 500, ПОДКАТЕГОРИЯ: ДИОДЫ И ВЫПРЯМИТЕЛИ, VR - ОБРАТНОЕ НАПРЯЖЕНИЕ: 40 В,</t>
  </si>
  <si>
    <t>VS-1KAB10E</t>
  </si>
  <si>
    <t>ДИСКРЕТНЫЕ ПОЛУПРОВОДНИКОВЫЕ ПРИБОРЫ -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</si>
  <si>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ДИСКРЕТНЫЕ ПОЛУПРОВОДНИКОВЫЕ МОДУЛИ, ТИП: ДИОДНЫЙ МОДУЛЬ, ТЕХНОЛОГИЯ: SI, VF - ПРЯМОЕ НАПРЯЖЕНИЕ: 1,28 В, VR - ОБРАТНОЕ НАПРЯЖЕНИЕ: 1200 В, VGS - НАПРЯЖЕНИЕ ЗАТВОР-ИСТОК: - 20 V, + 20 V,SOT-227-4, МИНИМАЛЬНАЯ РАБОЧАЯ ТЕМПЕРАТУРА: - 55 C, МАКСИМАЛЬНАЯ РАБОЧАЯ ТЕМПЕРАТУРА: + 150 C</t>
  </si>
  <si>
    <t>КАТЕГОРИЯ ПРОДУКТА: МОП-ТРАНЗИСТОР. ВИД МОНТАЖА:SMD/SMT. УПАКОВКА / БЛОК: SO-8. ПОЛЯРНОСТЬ ТРАНЗИСТОРА:P-CHANNELКОЛИЧЕСТВО КАНАЛОВ: 1 CHANNEL. VDS - НАПРЯЖЕНИЕ ПРОБОЯ СТОК-ИСТОК:40 V. VGS - НАПРЯЖЕНИЕ ЗАТВОР-ИСТОК: 20 V. ДИАПАЗОН РАБОЧИХ ТЕМПЕРАТУР: - 55 C+ 150 C. PD - РАССЕИВАНИЕ МОЩНОСТИ:2.5 W. УПАКОВКА: CUT TAPE ИЛИ REEL. ВЫСОТА: 1.75 MM. ДЛИНА: 4.9 MM. ТИП ТРАНЗИСТОРА: 1 P-CHANNEL. ШИРИНА: 3.9 MM. ТОРГОВАЯ МАРКА: INFINEON TECHNOLOGIES. ТИП ПРОДУКТА:MOSFET. РАЗМЕР ФАБРИЧНОЙ УПАКОВКИ: 4000. ВЕС ИЗДЕЛИЯ: 540 MG</t>
  </si>
  <si>
    <t>IRF7240TRPBF</t>
  </si>
  <si>
    <t>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800 V; ID - НЕПРЕРЫВНЫЙ ТОК УТЕЧКИ: 17 A; RDS ВКЛ - СОПРОТИВЛЕНИЕ СТОК-ИСТОК: 290 MOHMS; VGS - НАПРЯЖЕНИЕ ЗАТВОР-ИСТОК: - 20 V, + 20 V; VGS TH - ПОРОГОВОЕ НАПРЯЖЕНИЕ ЗАТВОР-ИСТОК : 2.1 V; QG - ЗАРЯД ЗАТВОРА: 88 NC; МИНИМАЛЬНАЯ РАБОЧАЯ ТЕМПЕРАТУРА: - 55 C; МАКСИМАЛЬНАЯ РАБОЧАЯ ТЕМПЕРАТУРА: + 150 C; PD - РАССЕИВАНИЕ МОЩНОСТИ: 227 W; КАНАЛЬНЫЙ РЕЖИМ: ENHANCEMENT; КОММЕРЧЕСКОЕ ОБОЗНАЧЕНИЕ: COOLMOS; УПАКОВКА: TUBE; КОНФИГУРАЦИЯ: SINGLE; ВЫСОТА: 21.1 MM; ДЛИНА: 16.13 MM; СЕРИЯ: COOLMOS C3; ТИП ТРАНЗИСТОРА: 1 N-CHANNEL; ШИРИНА: 5.21 MM; ВРЕМЯ СПАДА: 12 NS; ТИП ПРОДУКТА: MOSFET; ВРЕМЯ НАРАСТАНИЯ: 15 NS; РАЗМЕР ФАБРИЧНОЙ УПАКОВКИ: 240; ТИПИЧНОЕ ВРЕМЯ ЗАДЕРЖКИ ВЫКЛЮЧЕНИЯ: 72 NS; ТИПИЧНОЕ ВРЕМЯ ЗАДЕРЖКИ ПРИ ВКЛЮЧЕНИИ: 25 NS; ДРУГИЕ НАЗВАНИЯ ТОВАРА №: SPW17N8C3XK SP000013369 SPW17N80C3FKSA1; ВЕС ИЗДЕЛИЯ: 6 G</t>
  </si>
  <si>
    <t>SPW17N80C3</t>
  </si>
  <si>
    <t>СВЕТОДИОД НАКЛАДНОГО МОНТАЖА,</t>
  </si>
  <si>
    <t>КАТЕГОРИЯ ПРОДУКТА: СТАНДАРТНЫЕ СВЕТОДИОДЫ - SMD, ROHS: ПОДРОБНОСТИ, ПРОДУКТ: ЗЕЛЕНЫЕ СВЕТОДИОДЫ, ПОСЫЛКА/КЕЙС: 0603 (МЕТРИЧЕСКАЯ 1608), ОРИЕНТАЦИЯ: ВИД СВЕРХУ, ЦВЕТ ПОДСВЕТКИ: ЗЕЛЕНЫЙ, ЕСЛИ - ПРЯМОЙ ТОК: 20 МА, VF - ПРЯМОЕ НАПРЯЖЕНИЕ: 2,1 В, ДЛИНА ВОЛНЫ/ЦВЕТОВАЯ ТЕМПЕРАТУРА: 570 НМ, ИНТЕНСИВНОСТЬ СВЕТА: 35 МКД, УГОЛ ОБЗОРА: 160 ГРАДУСОВ, НОМИНАЛЬНАЯ МОЩНОСТЬ: 90 МВТ, ДЛИНА: 1,6 ММ, ВЫСОТА: 0,6 ММ, ШИРИНА: 0,8 ММ, МИНИМАЛЬНАЯ РАБОЧАЯ ТЕМПЕРАТУРА: - 40 С, МАКСИМАЛЬНАЯ РАБОЧАЯ ТЕМПЕРАТУРА: + 100 С, ЦВЕТ ЛИНЗ: БЕСЦВЕТНЫЙ, РАЗМЕРЫ ОБЪЕКТИВА: 1,6 ММ Х 0,8 ММ, ФОРМА ОБЪЕКТИВА: ПРЯМОУГОЛЬНЫЙ, ПРОЗРАЧНОСТЬ ОБЪЕКТИВА: НЕРАССЕЯННЫЙ, ЧУВСТВИТЕЛЬНОСТЬ К ВЛАГЕ: ДА, ТИП МОНТАЖА: СМД/СМТ, ТИП ПРОДУКТА: СВЕТОДИОД - СТАНДАРТ, ЗАВОДСКАЯ УПАКОВКА: 3000, ПОДКАТЕГОРИЯ: СВЕТОДИОДЫ, VR - ОБРАТНОЕ НАПРЯЖЕНИЕ: 12 В,</t>
  </si>
  <si>
    <t>TLMG1100-GS08</t>
  </si>
  <si>
    <t>ДИСКРЕТНЫЕ ПОЛУПРОВОДНИКОВЫЕ ПРИБОРЫ - ИСПОЛЬЗУЮТСЯ В ЭЛЕКТРОННЫХ УСТРОЙСТВАХ ОБЩЕГРАЖДАНСКОГО НАЗНАЧЕНИЯ (ОБОРУДОВАНИЕ ДЛЯ АВТОМАТИЗАЦИИ ПРОМЫШЛЕННЫХ ПРЕДПРИЯТИЙ)., НЕОРГАНИЧЕСКИЙ СВЕТОДИОД СКВОЗНОГО МОНТАЖА НА ПАНЕЛЬ</t>
  </si>
  <si>
    <t>17-381351Z</t>
  </si>
  <si>
    <t>17-38135WZ</t>
  </si>
  <si>
    <t>КАТЕГОРИЯ ПРОДУКТА: СВЕТОДИОДНЫЕ ИНДИКАТОРЫ ДЛЯ ПЕЧАТНОГО МОНТАЖА, ROHS: КОЛИЧЕСТВО СВЕТОДИОДОВ: 1, ЦВЕТ: ЗЕЛЕНЫЙ, ТИП ПРОДУКТА: LED CIRCUIT BOARD INDICATORS,</t>
  </si>
  <si>
    <t>17-401231Z</t>
  </si>
  <si>
    <t>КАТЕГОРИЯ ПРОДУКТА: СВЕТОДИОДНЫЕ ИНДИКАТОРЫ ДЛЯ ПЕЧАТНОГО МОНТАЖА, ROHS: КОЛИЧЕСТВО СВЕТОДИОДОВ: 1, ЦВЕТ: КРАСНЫЙ, ТИП ПРОДУКТА: LED CIRCUIT BOARD INDICATORS,</t>
  </si>
  <si>
    <t>17-381350Z</t>
  </si>
  <si>
    <t>НЕОРГАНИЧЕСКИЙ СВЕТОДИОД СКВОЗНОГО МОНТАЖА НА ПАНЕЛЬ, НЕОРГАНИЧЕСКИЙ СВЕТОДИОД СКВОЗНОГО МОНТАЖА НА ПАНЕЛЬ.</t>
  </si>
  <si>
    <t>КАТЕГОРИЯ ПРОДУКТА: СВЕТОДИОДНЫЕ ИНДИКАТОРЫ ДЛЯ ПЕЧАТНОГО МОНТАЖА, ROHS: ПОДРОБНОСТИ, ЦВЕТ ОСВЕЩЕНИЯ: GREEN, РАЗМЕР СВЕТОДИОДА: 3 MM, ДЛИНА ВОЛНЫ: 525 НM, ИНТЕНСИВНОСТЬ ОСВЕЩЕНИЯ: 320 MCD, ТИП МОНТАЖА: SMD/SMT, УГОЛ ОБЗОРА: 40 DEG, ЦВЕТ/ФОРМА ЛИНЗЫ: DIFFUSED, IF - ПРЯМОЙ ТОК: 10 MA, VF - ПРЯМОЕ НАПРЯЖЕНИЕ: 28 V,, КОНФИГУРАЦИЯ: 2 BI-COLOR LEDS, BI-LEVEL, ВЫСОТА: 10.92 MM,</t>
  </si>
  <si>
    <t>10-2613.1075</t>
  </si>
  <si>
    <t>КАТЕГОРИЯ ПРОДУКТА: ТОЛСТОПЛЕНОЧНЫЕ РЕЗИСТОРЫ – ДЛЯ ПОВЕРХНОСТНОГО МОНТАЖА; УПАКОВКА: REEL; УПАКОВКА: CUT TAPE; УПАКОВКА: MOUSEREEL; СЕРИЯ: RC; СОПРОТИВЛЕНИЕ: 100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</si>
  <si>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RC0603FR-07100KL</t>
  </si>
  <si>
    <t>КВАРЦЕВЫЙ РЕЗОНАТОР</t>
  </si>
  <si>
    <t>КАТЕГОРИЯ ПРОДУКТА: КРИСТАЛЛ, HC-49/S, 7,3728 МГЦ; ЧАСТОТА NOM: 7,3728 МГЦ; КОРПУС: СКВОЗНОЕ ОТВЕРСТИЕ, 10,9 ММ X 4,65 ММ; СТАБИЛЬНОСТЬ ЧАСТОТЫ +/-:30PPM; ЕМКОСТЬ НАГРУЗКИ: 18 ПФ; ДОПУСК ЧАСТОТЫ + / -: 15 ЧАСТЕЙ НА МИЛЛИОН; АССОРТИМЕНТ ПРОДУКЦИИ: СЕРИЯ HC49S; МИНИМАЛЬНАЯ РАБОЧАЯ ТЕМПЕРАТУРА: -10 °C; МАКСИМАЛЬНАЯ РАБОЧАЯ ТЕМПЕРАТУРА: 60 °C; SVHC:НЕТ SVHC (15-ЯНВ-2019); ТОЧНОСТЬ: ± 15PPM; ТИП КРЕПЛЕНИЯ КРИСТАЛЛА: СКВОЗНОЕ ОТВЕРСТИЕ; ЧАСТОТА: 7,3728 МГЦ; СТАБИЛЬНОСТЬ ЧАСТОТЫ: ± 30 ЧАСТЕЙ НА МИЛЛИОН; КОЛИЧЕСТВО КОНТАКТОВ: 2 КОНТАКТА; ДИАПАЗОН РАБОЧИХ ТЕМПЕРАТУР: ОТ -10 °C ДО + 60 °C; ВЫХОДНАЯ ЧАСТОТА: 7,3728 МГЦ; ТЕМПЕРАТУРНАЯ СТАБИЛЬНОСТЬ: ± 30PPM РЕЗОНАТОР КВАРЦЕВЫЙ, КОРПУС HC49US, ЧАСТОТА, МГЦ 7.372800, НАГРУЗОЧНАЯ ЕМКОСТЬ 18PF, ОТКЛОНЕНИЕ 15PPM, РАБОЧАЯ ТЕМПЕРАТУРА - 10/+60</t>
  </si>
  <si>
    <t>HC49S-7.3728-15-30-60-18-ATF</t>
  </si>
  <si>
    <t>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</si>
  <si>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УПРАВЛЕНИЕ БАТАРЕЕЙ, ROHS: ПОДРОБНОСТИ, ПРОДУКТ: УПРАВЛЕНИЕ ЗАРЯДОМ, ТИП БАТАРЕИ: ЛИТИЙ-ИОННЫЙ, ЛИТИЙ-ПОЛИМЕРНЫЙ, ВЫХОДНОЕ НАПРЯЖЕНИЕ: РЕГУЛИРУЕМЫЙ, ВЫХОДНОЙ ТОК: 10 А, РАБОЧЕЕ НАПРЯЖЕНИЕ ПИТАНИЯ: ОТ 5 В ДО 28 В, ПОСЫЛКА/КЕЙС: ВКФН-24, ТИП МОНТАЖА: СМД/СМТ, РЯД: BQ24616, УПАКОВКА: КАТУШКА, УПАКОВКА: РАЗРЕЗАТЬ ЛЕНТУ, УПАКОВКА: МЫШЬКАТУШКА, МАРКА: ИНСТРУМЕНТЫ ТЕХАСА, КОМПЛЕКТ ДЛЯ РАЗРАБОТКИ: BQ24616EVM, МАКСИМАЛЬНАЯ РАБОЧАЯ ТЕМПЕРАТУРА: +85 С, МИНИМАЛЬНАЯ РАБОЧАЯ ТЕМПЕРАТУРА: - 40 С, ЧУВСТВИТЕЛЬНОСТЬ К ВЛАГЕ: ДА, ТИП ПРОДУКТА: УПРАВЛЕНИЕ БАТАРЕЕЙ, ЗАВОДСКАЯ УПАКОВКА: 3000, ПОДКАТЕГОРИЯ: PMIC — ИС УПРАВЛЕНИЯ ПИТАНИЕМ,</t>
  </si>
  <si>
    <t>BQ24616RGER</t>
  </si>
  <si>
    <t>ТРАНСФОРМАТОР ЗВУКОВОЙ ЧАСТОТЫ,</t>
  </si>
  <si>
    <t>КАТЕГОРИЯ ПРОДУКТА: АУДИО ТРАНСФОРМАТОРЫ / СИГНАЛЬНЫЕ ТРАНСФОРМАТОРЫ, ROHS: ПОДРОБНОСТИ, ПРОДУКТ: ВЛАСТЬ, ТИП: ЛЕТЕТЬ ОБРАТНО, СТИЛЬ ЗАВЕРШЕНИЯ: СМД/СМТ, ДИАПАЗОН ЧАСТОТ: 150 КГЦ, МИНИМАЛЬНАЯ РАБОЧАЯ ТЕМПЕРАТУРА: - 40 С, МАКСИМАЛЬНАЯ РАБОЧАЯ ТЕМПЕРАТУРА: + 125 С, КОЛИЧЕСТВО КАНАЛОВ: ОДИНОКИЙ, ПРИЛОЖЕНИЕ: LT8584, ДЛИНА: 12,7 ММ, ШИРИНА: 10,5 ММ, ВЫСОТА: 11,43 ММ, РЯД: NA5743, УПАКОВКА: КАТУШКА, УПАКОВКА: РАЗРЕЗАТЬ ЛЕНТУ, УПАКОВКА: МЫШЬКАТУШКА, МАРКА: КОЙЛКРАФТ, ТИП ПРОДУКТА: АУДИО И СИГНАЛЬНЫЕ ТРАНСФОРМАТОРЫ, ЗАВОДСКАЯ УПАКОВКА: 200, ПОДКАТЕГОРИЯ: ТРАНСФОРМЕРЫ, ЕДИНИЦА ИЗМЕРЕНИЯ: 4200 Г,</t>
  </si>
  <si>
    <t>NA5743-ALD</t>
  </si>
  <si>
    <t>КАТЕГОРИЯ ПРОДУКТА: МИКРОСХЕМА ОСЦИЛЛЯТОР. БЕЗ ПРОВОДОВ. КАТЕГОРИЯ: КРИСТАЛЛЫ, ГЕНЕРАТОРЫ, РЕЗОНАТОРЫ, ОСЦИЛЛЯТОРЫ, БАЗОВЫЙ РЕЗОНАТОР: ЧАСТОТА: 48 МГЦ; ФУНКЦИЯ: ВКЛЮЧИТЬ ВЫКЛЮЧИТЬ: ВЫХОД: LVDS; НАПРЯЖЕНИЕ - ПИТАНИЕ: 5 В; СТАБИЛЬНОСТЬ ЧАСТОТЫ: ±30 ЧАСТЕЙ НА МИЛЛИОН; АБСОЛЮТНЫЙ ДИАПАЗОН ТЯГИ (APR)-; РАБОЧАЯ ТЕМПЕРАТУРА: -40°С ~ 85°С; РАСШИРЕНИЕ ПОЛОСЫ ПРОПУСКАНИЯ СПЕКТРА: -;ТОК - ПОДАЧА (МАКС.): 55 МА; РЕЙТИНГИ: -; ТИП КРЕПЛЕНИЯ: ПОВЕРХНОСТНОЕ КРЕПЛЕНИЕ: ПАКЕТ/КЕЙС; ТИП ВЫХОДА: HCMOS, БЕЗ СВИНЦА; РАЗРАБОТЧИК:HCI.</t>
  </si>
  <si>
    <t>CO75H4-48.000-50JDTSN</t>
  </si>
  <si>
    <t>HCI</t>
  </si>
  <si>
    <t>МИКРОСХЕМА ИНТЕГРАЛЬНАЯ МОНОЛИТНАЯ - ИС ДЛЯ УПРАВЛЕНИЯ ПИТАНИЕМ - ИСТОЧНИКИ ОПОРНОГО НАПРЯЖЕНИЯ.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t>
  </si>
  <si>
    <t>КАТЕГОРИЯ ПРОДУКТА: ИСТОЧНИКИ ОПОРНОГО НАПРЯЖЕНИЯ, ТИП МОНТАЖА: СМД/СМТ, ПОСЫЛКА/КЕЙС: ЦОТ-6, ТИП ССЫЛКИ: СЕРИЯ ПРЕЦИЗИОННЫХ ССЫЛОК, ВЫХОДНОЕ НАПРЯЖЕНИЕ: 2,5 В, НАЧАЛЬНАЯ ТОЧНОСТЬ: 0,0012, ТЕМПЕРАТУРНЫЙ КОЭФФИЦИЕНТ: 3 ЧАСТИ НА МИЛЛИОН/КЛ, СЕРИЯ VREF — ВХОДНОЕ НАПРЯЖЕНИЕ — МАКС.: 18 В, ТОК ШУНТА - МАКС.: 5 МА, МИНИМАЛЬНАЯ РАБОЧАЯ ТЕМПЕРАТУРА: - 40 С, МАКСИМАЛЬНАЯ РАБОЧАЯ ТЕМПЕРАТУРА: + 125 С, РЯД: ADR127, ТОЧНОСТЬ: 400 ЧАСТЕЙ НА МИЛЛИОН/МА, ОПИСАНИЕ/ФУНКЦИЯ: 1,25 В, ПРЕЦИЗИОННЫЙ МИКРОМОЩНЫЙ ИСТОЧНИК ОПОРНОГО НАПРЯЖЕНИЯ LDO, ВЫСОТА: 0,87 ММ, ВХОДНОЕ НАПРЯЖЕНИЕ: ОТ 2,7 В ДО 18 В, ДЛИНА: 2,9 ММ, РЕГУЛИРОВАНИЕ НАГРУЗКИ: 400 ЧАСТЕЙ НА МИЛЛИОН/МА, РАБОЧИЙ ТОК ПИТАНИЯ: 125 МКА, ВЫХОДНОЙ ТОК: 2 МА, ПРОДУКТ: ИСТОЧНИКИ ОПОРНОГО НАПРЯЖЕНИЯ,</t>
  </si>
  <si>
    <t>MAX6008AEUR+T</t>
  </si>
  <si>
    <t>МИКРОСХЕМА ИНТЕГРАЛЬНАЯ МОНОЛИТНАЯ - ИНТЕРФЕЙСНЫЕ ИС - ИС ИНТЕРФЕЙСА RS-422/RS-485.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</si>
  <si>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ИНТЕРФЕЙСА RS-422, ROHS: ПОДРОБНОСТИ, ТИП МОНТАЖА: СМД/СМТ, ПОСЫЛКА/КЕЙС: ЦСОП-16, РЯД: АМ26ЛВ32Э, КОЛИЧЕСТВО ПРИЕМНИКОВ: 4 ПРИЕМНИК, НАПРЯЖЕНИЕ ПИТАНИЯ - МАКС.: 3,6 В, НАПРЯЖЕНИЕ ПИТАНИЯ - МИН.: 3 В, РАБОЧИЙ ТОК ПИТАНИЯ: 17 МА, МИНИМАЛЬНАЯ РАБОЧАЯ ТЕМПЕРАТУРА: - 40 С, МАКСИМАЛЬНАЯ РАБОЧАЯ ТЕМПЕРАТУРА: +85 С, РАБОЧЕЕ НАПРЯЖЕНИЕ ПИТАНИЯ: 3,3 В, PD - РАССЕИВАЕМАЯ МОЩНОСТЬ: 27 МВТ, ТИП ПРОДУКТА: ИС ИНТЕРФЕЙСА RS-422,</t>
  </si>
  <si>
    <t>AM26LV32EIPWR</t>
  </si>
  <si>
    <t>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CUT TAPE, УПАКОВКА: MOUSEREEL, УПАКОВКА: REEL, ФУНКЦИЯ: INVERTER SCHMITT TRIGGER, ТИП ВХОДА: SCHMITT TRIGGER, ДИАПАЗОН РАБОЧИХ ТЕМПЕРАТУР: - 55 C TO + 125 C, ТИП ВЫХОДА: CMOS, ТОК ПОКОЯ: 40 NA, СЕРИЯ: CD40106B, КОЛИЧЕСТВО ВЫХОДНЫХ ЛИНИЙ: 6 OUTPUT, ВЫХОДНОЙ ТОК ВЫСОКОГО УРОВНЯ: - 1 MA, ВЫХОДНОЙ ТОК НИЗКОГО УРОВНЯ: 1 MA, РАБОЧЕЕ НАПРЯЖЕНИЕ ПИТАНИЯ: 5 V, ВРЕМЯ ЗАДЕРЖКИ РАСПРОСТРАНЕНИЯ: 280 NS, РАЗМЕР ФАБРИЧНОЙ УПАКОВКИ: 2500, ВЕС ИЗДЕЛИЯ: 260 MG</t>
  </si>
  <si>
    <t>КАТЕГОРИЯ ПРОДУКТА: LDO РЕГУЛЯТОРЫ НАПРЯЖЕНИЯ, ВИД МОНТАЖА: SMD/SMT, УПАКОВКА / БЛОК: TO-252-3, ВЫХОДНОЕ НАПРЯЖЕНИЕ: 2.5 V, ВЫХОДНОЙ ТОК: 1 A, КОЛИЧЕСТВО ВЫХОДОВ: 1 OUTPUT, ПОЛЯРНОСТЬ: POSITIVE, ТОК ПОКОЯ: 1 MA, ВХОДНОЕ НАПРЯЖЕНИЕ (МАКС.): 16 V, ТИП ВЫХОДА: FIXED, МИНИМАЛЬНАЯ РАБОЧАЯ ТЕМПЕРАТУРА: - 40 C, МАКСИМАЛЬНАЯ РАБОЧАЯ ТЕМПЕРАТУРА: + 125 C, НАПРЯЖЕНИЕ ОТПУСКАНИЯ: 0.2 V, СЕРИЯ: LFXX, УПАКОВКА: CUT TAPE, УПАКОВКА: MOUSEREEL, УПАКОВКА: REEL, ВЫСОТА: 2.4 MM, ДЛИНА: 6.6 MM, ШИРИНА: 6.2 MM, НАПРЯЖЕНИЕ ОТПУСКАНИЯ - МАКС.: 1 V, ТОЧНОСТЬ РЕГУЛИРОВАНИЯ НАПРЯЖЕНИЯ: 2 %, IB - ВХОДНОЙ ТОК СМЕЩЕНИЯ: 500 UA, НЕСТАБИЛЬНОСТЬ ВЫХОДНОГО НАПРЯЖЕНИЯ ИЛИ ТОКА: 12 MV, НЕСТАБИЛЬНОСТЬ ВЫХОДНОЙ НАГРУЗКИ: 12 MV, РАЗМЕР ФАБРИЧНОЙ УПАКОВКИ: 2500, ВЕС ИЗДЕЛИЯ: 350 MG,</t>
  </si>
  <si>
    <t>LF25CDT-TR</t>
  </si>
  <si>
    <t>КАТЕГОРИЯ ПРОДУКТА: ЛОГИЧЕСКИЕ - ТРИГГЕРЫ, ROHS: ПОДРОБНОСТИ, КОЛИЧЕСТВО ЦЕПЕЙ: 2, ТИП ЛОГИКИ: ТРИГГЕР D-ТИПА С СРАБАТЫВАНИЕМ ПО ФРОНТУ, ПОЛЯРНОСТЬ: ИНВЕРТИРУЮЩИЙ, НЕИНВЕРТИРУЮЩИЙ, ТИП ВВОДА: ВРЕМЯ ЖИЗНИ, ТИП ВЫХОДА: КМОП, ВРЕМЯ ЗАДЕРЖКИ РАСПРОСТРАНЕНИЯ: 9,5 НС, ВЫХОДНОЙ ТОК ВЫСОКОГО УРОВНЯ: - 24 МА, ВЫХОДНОЙ ТОК НИЗКОГО УРОВНЯ: 24 МА, НАПРЯЖЕНИЕ ПИТАНИЯ - МИН.: 1,5 В, НАПРЯЖЕНИЕ ПИТАНИЯ - МАКС.: 5,5 В, МИНИМАЛЬНАЯ РАБОЧАЯ ТЕМПЕРАТУРА: - 55 С, МАКСИМАЛЬНАЯ РАБОЧАЯ ТЕМПЕРАТУРА: + 125 С, ТИП МОНТАЖА: СМД/СМТ, ПОСЫЛКА/КЕЙС: СОИК-14, ФУНКЦИЯ: ДВОЙНОЙ С УСТАНОВЛЕННЫМ СБРОСОМ, ВЫСОТА: 1,58 ММ, ДЛИНА: 8,65 ММ, КОЛИЧЕСТВО КАНАЛОВ: 2, КОЛИЧЕСТВО ВХОДНЫХ ЛИНИЙ: 1, КОЛИЧЕСТВО ВЫХОДНЫХ ЛИНИЙ: 1, РАБОЧЕЕ НАПРЯЖЕНИЕ ПИТАНИЯ: 5 В, ДИАПАЗОН РАБОЧИХ ТЕМПЕРАТУР: - 55 С ДО + 125 С, ТОК ПОКОЯ: 4 МКА, ТИП СБРОСА: УСТАНОВИТЬ, СБРОСИТЬ, РЯД: CD74ACT74,</t>
  </si>
  <si>
    <t>CD74ACT74M96</t>
  </si>
  <si>
    <t>СОЕДИНИТЕЛЬНЫЕ КОНТАКТНЫЕ ЭЛЕМЕНТЫ ДЛЯ ПРОВОДОВ И КАБЕЛЕЙ.</t>
  </si>
  <si>
    <t>КАТЕГОРИЯ ПРОДУКТА: КЛЕММНЫЕ КОЛОДКИ; ПРОДУКТ: PLUGS; КОЛИЧЕСТВО ПОЗИЦИЙ: 3 POSITION; ШАГ: 2.5 MM; СПОСОБ СОЕДИНЕНИЯ: PUSH-IN; ТИП ВЫВОДОВ: SPRING CLAMP; ВИД МОНТАЖА: CABLE MOUNTS; ВЫСОТА: 80 MM; ШИРИНА: 45 ММ, ГЛУБИНА: 75 ММ, МАТЕРИАЛ КОРПУСА: POLYAMIDE (PA); ДЛИНА: 15 MM;</t>
  </si>
  <si>
    <t>LA7K0064</t>
  </si>
  <si>
    <t>SCHNEIDER</t>
  </si>
  <si>
    <t>ВЫХОДНЫЕ ОПТОПАРЫ НА ОСНОВЕ ФОТОТРАНЗИСТОРА. ИСП.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</si>
  <si>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ТОВАРА: ТРАНЗИСТОРНЫЕ ВЫХОДНЫЕ ОПТОПАРЫ. ТИП ВЫХОДА:NPN PHOTOTRANSISTOR ОЛИЧЕСТВО КАНАЛОВ:2 CHANNEL. IF - ПРЯМОЙ ТОК:30 MA. МАКСИМАЛЬНОЕ НАПРЯЖЕНИЕ КОЛЛЕКТОР-ЭМИТТЕР:70 V. НАПРЯЖЕНИЕ ИЗОЛЯЦИИ:4000 VRMS. МАКСИМАЛЬНОЕ НАПРЯЖЕНИЕ НАСЫЩЕНИЯ КОЛЛЕКТОР-ЭМИТТЕР:0.4 V. VF - ПРЯМОЕ НАПРЯЖЕНИЕ:1.55 V. VR - ОБРАТНОЕ НАПРЯЖЕНИЕ:6 V. PD - РАССЕИВАНИЕ МОЩНОСТИ:300 MW. МИНИМАЛЬНАЯ РАБОЧАЯ ТЕМПЕРАТУРА:- 55 C. МАКСИМАЛЬНАЯ РАБОЧАЯ ТЕМПЕРАТУРА:+ 100 C. УПАКОВКА:CUT TAPE ИЛИ MOUSEREEL. КОНФИГУРАЦИЯ:2 CHANNEL . ВЫСОТА:3.38 MM . ДЛИНА:5.84 MM . ШИРИНА:3.91 MM ТОРГОВАЯ МАРКА:VISHAY SEMICONDUCTORS . НАПРЯЖЕНИЕ ПРОБОЯ КОЛЛЕКТОР-ЭМИТТЕР:70 V . ВИД МОНТАЖА:SMD/SMT . КОЭФФИЦИЕНТ ПЕРЕДАЧИ ПО ТОКУ:200 % . ТИП ПРОДУКТА:TRANSISTOR OUTPUT OPTOCOUPLERS . РАЗМЕР ФАБРИЧНОЙ УПАКОВКИ:2000 . ПОДКАТЕГОРИЯ:OPTOCOUPLERS</t>
  </si>
  <si>
    <t>ILD207T</t>
  </si>
  <si>
    <t>МИКРОСХЕМА ВВОДА-ВЫВОДА, ТОВАР ВВОЗИТСЯ НА БЕЗВОЗМЕЗДНОЙ ОСНОВЕ. СТОИМОСТЬ УКАЗАНА ТОЛЬКО ДЛЯ ТОМОЖЕННЫХ ЦЕЛЕЙ.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</si>
  <si>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ВВОДА-ВЫВОДА ДЛЯ ПРОМЫШЛЕННЫХ ПК. ОСНАЩЕН ОДНИМ ПАРАЛЛЕЛЬНЫМ ПОРТОМ IEEE 1284, 6 ПОРТАМИ UART С ФУНКЦИЕЙ MULTI DROP (9-БИТНЫЙ ПРОТОКОЛ), SIR, ФУНКЦИЕЙ УПРАВЛЕНИЯ ACPI И FDC. КАЖДЫЙ UART ОБЕСПЕЧИВАЕТ 16/32/64/128 БАЙТ FIFO. UART ПОДДЕРЖИВАЕТ УСТАРЕВШИЕ СКОРОСТИ ДО 115,2 КБИТ/С, А ТАКЖЕ БОЛЕЕ ВЫСОКИЕ СКОРОСТИ ПЕРЕДАЧИ ДАННЫХ 230, 460 ИЛИ 921 КБИТ/С ДЛЯ ПОДДЕРЖКИ БОЛЕЕ ВЫСОКОСКОРОСТНЫХ МОДЕМОВ. F81866A ПОДДЕРЖИВАЕТ РАСШИРЕННЫЙ ПАРАЛЛЕЛЬНЫЙ ПОРТ (EPP) И ПОРТ С РАСШИРЕННЫМИ ВОЗМОЖНОСТЯМИ (ECP). F81866A ПОДДЕРЖИВАЕТ ИНТЕРФЕЙС КЛАВИАТУРЫ И МЫШИ, КОТОРЫЙ ПРЕДСТАВЛЯЕТ СОБОЙ КОНТРОЛЛЕР КЛАВИАТУРЫ НА БАЗЕ 8042. F81866A ИНТЕГРИРОВАН С АППАРАТНЫМ МОНИТОРОМ, 7 НАБОРАМИ ДАТЧИКОВ НАПРЯЖЕНИЯ, 3 НАБОРАМИ КРЕАТИВНЫХ ИНТЕЛЛЕКТУАЛЬНЫХ ВЕНТИЛЯТОРОВ С АВТОМАТИЧЕСКИМ УПРАВЛЕНИЕМ И 2 КОНТАКТАМИ ДАТЧИКА ТЕМПЕРАТУРЫ ДЛЯ ТОЧНОГО ИЗМЕРЕНИЯ ТЕМПЕРАТУРЫ ДВОЙНОГО ТОКА ДЛЯ ТЕРМОДИОДА ПРОЦЕССОРА ИЛИ ВНЕШНИХ ТРАНЗИСТОРОВ 2N3906 И ОДНОЙ ЛОКАЛЬНОЙ ТЕМПЕРАТУРЫ.</t>
  </si>
  <si>
    <t>F81866AD-I</t>
  </si>
  <si>
    <t>FINTEK</t>
  </si>
  <si>
    <t>ИЗДЕЛИЕ ИЗ ПЛАСТМАСС: СИЛИКОНОВЫЙ УПЛОТНИТЕЛЬ, ДЛЯ КОРПУСОВ СОЕДИНИТЕЛЬНЫХ РАЗЪЕМОВ. ТОВАР ПОСТАВЛЯЕТСЯ НА БЕЗВОЗМЕЗДНОЙ ОСНОВЕ СТОИМОСТЬ УКАЗАНА ТОЛЬКО ДЛЯ ТАМОЖЕННЫХ ЦЕЛЕЙ. НЕ ВОЕННОГО НАЗНАЧЕНИЯ.</t>
  </si>
  <si>
    <t>СИЛИКОНОВЫЙ УПЛОТНИТЕЛЬ, ДЛЯ КОРПУСА СОЕДИНИТЕЛЬНОГО РАЗЪЕМА АРТИКУЛ PD48-1-A, ИСПОЛЬЗУЕТСЯ ДЛЯ ГЕРМЕТИЧНОГО УПЛОТНЕНИЯ СОЕДИНИТЕЛЬНЫХ РАЗЪЕМОВ, НЕ ДОПУСКАЕТ ПОПАДАНИЯ ВЛАГИ В КОРПУС РАЗЪЕМА, ЗАЩИЩАЕТ КОНТАКТНЫЕ ЭЛЕМЕНТЫ РАЗЪЕМА.</t>
  </si>
  <si>
    <t>WENZHOU PD ELECTRIC</t>
  </si>
  <si>
    <t>ЛАЗЕРЫ, КРОМЕ ЛАЗЕРНЫХ ДИОДОВ, НЕ ВОЕННОГО НАЗНАЧЕНИЯ</t>
  </si>
  <si>
    <t>ЛАЗЕРНЫЙ ИСТОЧНИК НЕПРЕРЫВНОГО ИЗЛУЧЕНИЯ CW-R-B-W-3000D. ПРЕДСТАВЛЯЕТ СОБОЙ НЕПРЕРЫВНЫЙ ВОЛОКОННЫЙ ЛАЗЕР, ПРЕДНАЗНАЧЕН ДЛЯ ИСПОЛЬЗОВАНИЯ В НАУЧНО-ИССЛЕДОВАТЕЛЬСКОЙ РАБОТЕ ПО РЕЗКЕ РАЗНОГО ТИПА МЕТАЛЛОВ ПРИ ПОЖАРОТУШЕНИИ. ТЕХНИЧЕСКИЕ ХАРАКТЕРИСТИКИ: ВЫХОДНАЯ МОЩНОСТЬ: 3000-9000 ВТ; НАПРЯЖЕНИЕ ПИТАНИЯ: ТРЕХФАЗНОЕ 380 В ПЕРЕМЕННОГО ТОКА, ЧАСТОТА 50/60 ГЦ; ЧАСТОТА МОДУЛЯЦИИ: &lt;20 КГЦ; ДЛИНА ВОЛНЫ: 1080 NM; СПЕКТРАЛЬНАЯ ШИРИНА: 4-6 NM; МОДУЛЯЦИЯ: 0-50 КГЦ; МОЩНОСТЬ КРАСНОГО ЛУЧА: 0.2 MW; ТИП ЛАЗЕРА: 3000W; ПРОДУКТ С ПАРАМЕТРАМИ ЛУЧА BPP: &lt;1@20UM MM*MRAD; КАЧЕСТВО ЛУЧА M2: &lt;1.2; РАБОЧАЯ ТЕМПЕРАТУРА: 10-40 ГРАДУСОВ; ВЛАЖНОСТЬ: 10-90%; ТЕМПЕРАТУРА ХРАНЕНИЯ: - 20 ДО 50 ГРАДУСОВ; ЗАПУСК: 20 ГРАДУСОВ; ВРЕМЯ ВКЛЮЧЕНИЯ/ВЫКЛЮЧЕНИЯ 20US. В КОМПЛЕКТ ПОСТАВКИ КАЖДОГО ПРИБОРА ВХОДИТ: ПАТРУБКИ-2 ШТУКИ; ХОМУТЫ-3 ШТУКИ; ФЛЭШКА USB ОБЪЕМ ПАМЯТИ 16GB (НЕ СОДЕРЖАТ ИНФОРМАЦИИ ПОРНОГРАФИЧЕСКОГО, РЕКЛАМНОГО, АГИТАЦИОННОГО, ЭКСТРЕМИСТКОГО И ТЕРРОРИСТИЧЕСКОГО ХАРАКТЕРА)-1 ШТУКА; САЛФЕТКИ-1 ШТУКА; ВАТНЫЕ ПАЛОЧКИ- 1 УПАКОВКА/25 ШТУК; ОТРЕЗОК ТРУБКИ PVC 19Х26- 1 ШТУКА; ОТРЕЗОК ГИБКОЙ ПРОЗРАЧНОЙ ТРУБКИ ИЗ ПОЛИУРЕТАНА- 1 ШТ, ОТРЕЗОК ГИБКОЙ ТРУБКИ ИЗ ПОЛИУРЕТАНА КРАСНОГО ЦВЕТА (SMC TU1208 POLYURETANE 12X8 ICV.2)-2 ШТУКИ; ОТРЕЗОК ГИБКОЙ ТРУБКИ ИЗ ПОЛИУРЕТАНА СИНЕГО ЦВЕТА (SMC TU1208 POLYURETANE 12X8 ICV.2)-2 ШТУКИ; СЕТЕВОЙ СОЕДИНИТЕЛЬНЫЙ КАБЕЛЬ С СОЕДИНИТЕЛЬНЫМИ ПРИСПОСОБЛЕНИЯМИ ЧЕРНОГО ЦВЕТА (С RJ КОННЕКТОРАМИ)-1 ШТУКА; CОЕДИНИТЕЛЬНЫЙ КАБЕЛЬ С СОЕДИНИТЕЛЬНЫМИ ПРИСПОСОБЛЕНИЯМИ СЕРОГО ЦВЕТА (С D-SUB КОННЕКТОРОМ «ПАПА» С ОДНОЙ СТОРОНЫ ПРОВОДА И С ОПРЕССОВАННЫМИ ГИЛЬЗАМИ С ДРУГОЙ СТОРОНЫ ПРОВОДА)-1 ШТУКА; CОЕДИНИТЕЛЬНЫЙ КАБЕЛЬ С СОЕДИНИТЕЛЬНЫМИ ПРИСПОСОБЛЕНИЯМИ ЧЕРНОГО ЦВЕТА (С КОННЕКТОРОМ КРУГОВОЙ МИЛ «МАМА» НА ЧЕТЫРЕ КОНТАКТА С ОДНОЙ СТОРОНЫ ПРОВОДА И С ОПРЕССОВАННЫМИ ГИЛЬЗАМИ С ДРУГОЙ СТОРОНЫ ПРОВОДА)-1 ШТУКА. CОЕДИНИТЕЛЬНЫЙ КАБЕЛЬ С СОЕДИНИТЕЛЬНЫМИ ПРИСПОСОБЛЕНИЯМИ ЖЕЛТОГО ЦВЕТА-1 ШТУКА.</t>
  </si>
  <si>
    <t>JPT</t>
  </si>
  <si>
    <t>CW-R-B-W-3000D</t>
  </si>
  <si>
    <t>РАЗЪЕМ ДЛЯ МОНТАЖА НА ПЕЧАТНУЮ ПЛАТУ. ТОВАР ПОСТАВЛЯЕТСЯ НА БЕЗВОЗМЕЗДНОЙ ОСНОВЕ СТОИМОСТЬ УКАЗАНА ТОЛЬКО ДЛЯ ТАМОЖЕННЫХ ЦЕЛЕЙ.</t>
  </si>
  <si>
    <t>РАЗЪЕМ НА ПЛАТУ, КАТЕГОРИЯ ПРОДУКТА: МЕЖПЛАТНЫЕ И ПРОМЕЖУТОЧНЫЕ СОЕДИНИТЕЛИ; ПРОДУКТ: RECEPTACLES; КОЛИЧЕСТВО ПОЗИЦИЙ: 64 POSITION; ШАГ: 1 MM; КОЛИЧЕСТВО РЯДОВ: 2 ROW; ТИП ВЫВОДОВ: SOLDER; УГОЛ МОНТАЖА: VERTICAL;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REEL; УПАКОВКА: CUT TAPE; УПАКОВКА: MOUSEREEL; КЛАСС ОГНЕОПАСНОСТИ: UL 94 V-0; РАЗМЕР ФАБРИЧНОЙ УПАКОВКИ: 1100; ДРУГИЕ НАЗВАНИЯ ТОВАРА №: 0714390464; ВЕС ИЗДЕЛИЯ: 1,140 G</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</si>
  <si>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2 OUTPUT, ВЫХОДНАЯ МОЩНОСТЬ: 2 W, ВХОДНОЕ НАПРЯЖЕНИЕ, МИН.: 18 V, ВХОДНОЕ НАПРЯЖЕНИЕ, МАКС.: 75 V, ВЫХОДНОЕ НАПРЯЖЕНИЕ-КАНАЛ 1: 15 V, ВЫХОДНОЙ ТОК-КАНАЛ 1: 67 MA, ВЫХОДНОЕ НАПРЯЖЕНИЕ-КАНАЛ 2: - 15 V, ВЫХОДНОЙ ТОК-КАНАЛ 2: 67 MA, НАПРЯЖЕНИЕ ИЗОЛЯЦИИ: 1.6 KV, МИНИМАЛЬНАЯ РАБОЧАЯ ТЕМПЕРАТУРА: - 40 C, МАКСИМАЛЬНАЯ РАБОЧАЯ ТЕМПЕРАТУРА: + 85 C, ДЛИНА: 18.9 MM, ШИРИНА: 12.8 MM, ВЫСОТА: 8.7 MM, ОТРАСЛЬ ПРОМЫШЛЕННОСТИ: INDUSTRIAL, ПРОДУКТ: ISOLATED, СЕРИЯ: TDR 2WI, ТОРГОВАЯ МАРКА: TRACO POWER, ВХОДНОЕ НАПРЯЖЕНИЕ: 36 V TO 75 V, УПАКОВКА: TUBE, ТИП ПРОДУКТА: ISOLATED DC-DC CONVERTERS, РАЗМЕР ФАБРИЧНОЙ УПАКОВКИ: 10, ПОДКАТЕГОРИЯ: DC-DC CONVERTER</t>
  </si>
  <si>
    <t>TDR 2-4823WI</t>
  </si>
  <si>
    <t>КАТЕГОРИЯ ПРОДУКТА: СИНФАЗНЫЕ ДРОССЕЛИ / ФИЛЬТРЫ, ROHS: ПОДРОБНОСТИ, СЕРИЯ: B82720A, ВИД МОНТАЖА: HORIZONTAL MOUNT, ТИП ВЫВОДОВ: THROUGH HOLE, КОЛИЧЕСТВО КАНАЛОВ: 1 CHANNEL, ИНДУКТИВНОСТЬ: 4.4 MH, ДОПУСТИМОЕ ОТКЛОНЕНИЕ: - 30 %, + 50 %, МАКСИМАЛЬНЫЙ ПОСТОЯННЫЙ ТОК: 600 MA, МАКСИМАЛЬНОЕ СОПРОТИВЛЕНИЕ ПОСТОЯННОМУ ТОКУ: 400 MOHMS, МИНИМАЛЬНАЯ РАБОЧАЯ ТЕМПЕРАТУРА: - 40 C, МАКСИМАЛЬНАЯ РАБОЧАЯ ТЕМПЕРАТУРА: + 125 C, ДЛИНА: 14.2 MM, ШИРИНА: 14.2 MM, ВЫСОТА: 9.6 MM, УПАКОВКА: TRAY, ПРОДУКТ: COMMON MODE CHOKES, ТИП: POWER LINE, ТОРГОВАЯ МАРКА: EPCOS / TDK, ТИП ПРОДУКТА: COMMON MODE CHOKES, РАЗМЕР ФАБРИЧНОЙ УПАКОВКИ: 100, ПОДКАТЕГОРИЯ: INDUCTORS, CHOKES &amp; COILS, ДРУГИЕ НАЗВАНИЯ ТОВАРА №: B82720A2601N40</t>
  </si>
  <si>
    <t>B82720A2601N040</t>
  </si>
  <si>
    <t>ТАНТАЛОВЫЙ КОНДЕНСАТОР ПОСТОЯННОЙ ЕМКОСТИ</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</si>
  <si>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10 UF; НОМИНАЛЬНОЕ НАПРЯЖЕНИЕ ПОСТОЯННОГО ТОКА: 16 VDC; ДОПУСТИМОЕ ОТКЛОНЕНИЕ: 20 %; ЭФФЕКТИВНОЕ ПОСЛЕДОВАТЕЛЬНОЕ СОПРОТИВЛЕНИЕ: 3 OHMS; КОРПУС - ДЮЙМЫ: 1206; КОРПУС - ММ: 3216; РЕГ. КОД ВЫСОТА: 1.6 MM; МИНИМАЛЬНАЯ РАБОЧАЯ ТЕМПЕРАТУРА: - 55 C; МАКСИМАЛЬНАЯ РАБОЧАЯ ТЕМПЕРАТУРА: + 125 C; ТИП ВЫВОДОВ: SMD/SMT; КОЭФФИЦИЕНТ ЗАТУХАНИЯ, DF: 6; ТОК УТЕЧКИ: 1.6 µA; ДЛИНА: 3.2 MM; УПАКОВКА / БЛОК: 1206 (3216 METRIC); ПРОДУКТ: TANTALUM SOLID STANDARD GRADE - OTHER VARIOUS; ПУЛЬСИРУЮЩИЙ ТОК: 0.16 A; РАЗМЕР ФАБРИЧНОЙ УПАКОВКИ: 2000; ТИП: MOLDED; ШИРИНА: 1.6 MM; ВЕС ИЗДЕЛИЯ: 27 MG</t>
  </si>
  <si>
    <t>293D106X0016A2TE3</t>
  </si>
  <si>
    <t>КАТЕГОРИЯ ПРОДУКТА: ТАНТАЛОВЫЕ КОНДЕНСАТОРЫ - ТВЕРДЫЕ, ДЛЯ ПОВЕРХНОСТНОГО МОНТАЖА, ROHS: N, СЕРИЯ: T494, ЁМКОСТЬ: 4.7 UF, НОМИНАЛЬНОЕ НАПРЯЖЕНИЕ ПОСТОЯННОГО ТОКА: 25 VDC, ДОПУСТИМОЕ ОТКЛОНЕНИЕ: 0,1, ЭФФЕКТИВНОЕ ПОСЛЕДОВАТЕЛЬНОЕ СОПРОТИВЛЕНИЕ: 600 MOHMS, КОРПУС - ДЮЙМЫ: 2412, КОРПУС - ММ: 6032, РЕГ. КОД ПРОИЗВ.: C CASE, ВЫСОТА: 2.5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ЕМКОСТЬ - НФ: 4700 NF, КОЭФФИЦИЕНТ ЗАТУХАНИЯ, DF: 6, ТОК УТЕЧКИ: 1.2 UA, ДЛИНА: 6 MM, ПРОДУКТ: TANTALUM SOLID SURFACE MOUNTS, ТИП ПРОДУКТА: TANTALUM CAPACITORS, ПУЛЬСИРУЮЩИЙ ТОК: 428 MA, РАЗМЕР ФАБРИЧНОЙ УПАКОВКИ: 500, ПОДКАТЕГОРИЯ: CAPACITORS, ТИП: TANTALUM SURFACE MOUNT CAPACITORS, LOW ESR, INDUSTRIAL GRADE, ШИРИНА: 3.2 MM</t>
  </si>
  <si>
    <t>T494C475K025AT</t>
  </si>
  <si>
    <t>КАТЕГОРИЯ ПРОДУКТА: АЛЮМИНИЕВЫЕ ЭЛЕКТРОЛИТИЧЕСКИЕ КОНДЕНСАТОРЫ ДЛЯ ПОВЕРХНОСТНОГО МОНТАЖА, ROHS: ПОДРОБНОСТИ, СЕРИЯ: FT-V HIGH, ПРОДУКТ: HIGH TEMP ELECTROLYTIC CAPACITORS, ЁМКОСТЬ: 560 UF, НОМИНАЛЬНОЕ НАПРЯЖЕНИЕ ПОСТОЯННОГО ТОКА: 35 VDC, ДОПУСТИМОЕ ОТКЛОНЕНИЕ: 0,2, ЭФФЕКТИВНОЕ ПОСЛЕДОВАТЕЛЬНОЕ СОПРОТИВЛЕНИЕ: 60 MOHMS, МИНИМАЛЬНАЯ РАБОЧАЯ ТЕМПЕРАТУРА: - 55 C, МАКСИМАЛЬНАЯ РАБОЧАЯ ТЕМПЕРАТУРА: + 105 C, ДИАМЕТР: 10 MM, ДЛИНА: 10.2 MM, ВЫСОТА: 10.5 MM, СРОК СЛУЖБЫ: 2000 HOUR, ПУЛЬСИРУЮЩИЙ ТОК: 1.19 A, КВАЛИФИКАЦИЯ: AEC-Q200, УПАКОВКА: REEL, УПАКОВКА: CUT TAPE, УПАКОВКА: MOUSEREEL, ТОРГОВАЯ МАРКА: PANASONIC, ТИП ПРОДУКТА: ELECTROLYTIC CAPACITORS, РАЗМЕР ФАБРИЧНОЙ УПАКОВКИ: 500, ПОДКАТЕГОРИЯ: CAPACITORS, ТИП ВЫВОДОВ: SMD/SMT</t>
  </si>
  <si>
    <t>EEEFT1V561AP</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</si>
  <si>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50 VDC, МАКСИМАЛЬНАЯ РАБОЧАЯ ТЕМПЕРАТУРА: + 85 C, ДИАМЕТР: 10 MM, ШАГ ВЫВОДОВ: 5 MM, ДЛИНА: 16 MM, СРОК СЛУЖБЫ: 2000 HOUR, ДОПУСТИМОЕ ОТКЛОНЕНИЕ: 0,2, ПУЛЬСИРУЮЩИЙ ТОК: 500 MA, МИНИМАЛЬНАЯ РАБОЧАЯ ТЕМПЕРАТУРА: - 40 C, ИСПОЛНЕНИЕ ВЫВОДОВ: STRAIGHT, СЕРИЯ: M, УПАКОВКА: BULK, ТОРГОВАЯ МАРКА: PANASONIC, КОЭФФИЦИЕНТ ЗАТУХАНИЯ, DF: 0.12, УПАКОВКА / БЛОК: RADIAL, CAN, ТИП ПРОДУКТА: ELECTROLYTIC CAPACITORS, РАЗМЕР ФАБРИЧНОЙ УПАКОВКИ: 200, ПОДКАТЕГОРИЯ: CAPACITORS, ТИП: RADIAL LEAD TYPE</t>
  </si>
  <si>
    <t>ECA1HM331</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</si>
  <si>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15 UF, НОМИНАЛЬНОЕ НАПРЯЖЕНИЕ ПОСТОЯННОГО ТОКА: 450 VDC, МАКСИМАЛЬНАЯ РАБОЧАЯ ТЕМПЕРАТУРА: + 105 C, ДИАМЕТР: 12.5 MM, ШАГ ВЫВОДОВ: 5 MM, ДЛИНА: 25 MM, СРОК СЛУЖБЫ: 10000 HOUR, ДОПУСТИМОЕ ОТКЛОНЕНИЕ: 0,2, ПУЛЬСИРУЮЩИЙ ТОК: 780 MA, МИНИМАЛЬНАЯ РАБОЧАЯ ТЕМПЕРАТУРА: - 25 C, ИСПОЛНЕНИЕ ВЫВОДОВ: STRAIGHT, КВАЛИФИКАЦИЯ: AEC-Q200, СЕРИЯ: EE, УПАКОВКА: BULK, ТОРГОВАЯ МАРКА: PANASONIC, КОЭФФИЦИЕНТ ЗАТУХАНИЯ, DF: 0.24, ТОК УТЕЧКИ: 415 UA, ТИП ПРОДУКТА: ELECTROLYTIC CAPACITORS, РАЗМЕР ФАБРИЧНОЙ УПАКОВКИ: 200, ПОДКАТЕГОРИЯ: CAPACITORS, ТИП: RADIAL LEAD TYPE</t>
  </si>
  <si>
    <t>EEU-EE2W150</t>
  </si>
  <si>
    <t>КАТЕГОРИЯ ПРОДУКТА: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16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100 NF; ЕМКОСТЬ - ПФ: 100000 PF; КЛАСС: CLASS 2; ДЛИНА: 1.6 MM; УПАКОВКА / БЛОК: 0603 (1608 METRIC); РАЗМЕР ФАБРИЧНОЙ УПАКОВКИ: 4000; ТИП: CHIP MULTILAYER CERAMIC CAPACITOR FOR GENERAL PURPOSE; ШИРИНА: 0.8 MM; ВЕС ИЗДЕЛИЯ: 6,300 MG</t>
  </si>
  <si>
    <t>GRM188R71C104KA01D</t>
  </si>
  <si>
    <t>КАТЕГОРИЯ ПРОДУКТА: МНОГОСЛОЙНЫЕ КЕРАМИЧЕСКИЕ КОНДЕНСАТОРЫ - ПОВЕРХНОСТНОГО МОНТАЖА, ROHS: ПОДРОБНОСТИ, ЁМКОСТЬ: 33 PF, НОМИНАЛЬНОЕ НАПРЯЖЕНИЕ ПОСТОЯННОГО ТОКА: 50 VDC, ДИЭЛЕКТРИЧЕСКИЙ: C0G (NP0), ДОПУСТИМОЕ ОТКЛОНЕНИЕ: 0,1, КОРПУС - ДЮЙМЫ: 805, КОРПУС - ММ: 2012,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КЛАСС: CLASS 1, ДЛИНА: 2.01 MM, УПАКОВКА / БЛОК: 0805 (2012 METRIC), ТИП ПРОДУКТА: CERAMIC CAPACITORS, РАЗМЕР ФАБРИЧНОЙ УПАКОВКИ: 4000, ПОДКАТЕГОРИЯ: CAPACITORS, ТИП: GENERAL PURPOSE DIELECTRIC CERAMIC CAPACITOR, НОМИНАЛЬНОЕ НАПРЯЖЕНИЕ ПЕРЕМЕННОГО ТОКА: -, ШИРИНА: 1.25 MM</t>
  </si>
  <si>
    <t>08055A330KAT2A</t>
  </si>
  <si>
    <t>КАТЕГОРИЯ ПРОДУКТА: ТОНКОПЛЕНОЧНЫЕ РЕЗИСТОРЫ – ДЛЯ ПОВЕРХНОСТНОГО МОНТАЖА, ROHS: ПОДРОБНОСТИ, СЕРИЯ: RN73, СОПРОТИВЛЕНИЕ: 1 KOHMS, ДОПУСТИМОЕ ОТКЛОНЕНИЕ: 0.1 %, НОМИНАЛЬНАЯ МОЩНОСТЬ: 100 MW (1/10 W), КОРПУС - ДЮЙМЫ: 805, КОРПУС - ММ: 2012, ТЕМПЕРАТУРНЫЙ КОЭФФИЦИЕНТ: 10 PPM / C, МИНИМАЛЬНАЯ РАБОЧАЯ ТЕМПЕРАТУРА: - 55 C, МАКСИМАЛЬНАЯ РАБОЧАЯ ТЕМПЕРАТУРА: + 155 C, НОМИНАЛЬНОЕ НАПРЯЖЕНИЕ: 200 V, УПАКОВКА: REEL, УПАКОВКА: CUT TAPE, УПАКОВКА: MOUSEREEL, ТОРГОВАЯ МАРКА: TE CONNECTIVITY / HOLSWORTHY, ОСОБЕННОСТИ: -, ВЫСОТА: 0.55 MM, ДЛИНА: 2 MM, ВИД МОНТАЖА: PCB MOUNT, ДИАПАЗОН РАБОЧИХ ТЕМПЕРАТУР: - 55 C TO + 155 C, ПРОДУКТ: PRECISION RESISTORS THIN FILM SMD, ТИП ПРОДУКТА: THIN FILM RESISTORS, РАЗМЕР ФАБРИЧНОЙ УПАКОВКИ: 1000, ПОДКАТЕГОРИЯ: RESISTORS, ТЕХНОЛОГИЯ: THIN FILM, ТИП ВЫВОДОВ: SMD/SMT, ТИП: SMD HIGH POWER PRECISION RESISTOR, ШИРИНА: 1.25 MM, ДРУГИЕ НАЗВАНИЯ ТОВАРА №: 1676221-2</t>
  </si>
  <si>
    <t>RN73C2A1K0BTDF</t>
  </si>
  <si>
    <t>КАТЕГОРИЯ ПРОДУКТА: ТОКОЧУВСТВИТЕЛЬНЫЕ РЕЗИСТОРЫ – ДЛЯ ПОВЕРХНОСТНОГО МОНТАЖА, ROHS: ПОДРОБНОСТИ, СЕРИЯ: WSLP, СОПРОТИВЛЕНИЕ: 1 MOHMS, НОМИНАЛЬНАЯ МОЩНОСТЬ: 2 W, ДОПУСТИМОЕ ОТКЛОНЕНИЕ: 0,01, ТЕМПЕРАТУРНЫЙ КОЭФФИЦИЕНТ: 75 PPM / C, КОРПУС - ДЮЙМЫ: 2010, КОРПУС - ММ: 5025, МИНИМАЛЬНАЯ РАБОЧАЯ ТЕМПЕРАТУРА: - 65 C, МАКСИМАЛЬНАЯ РАБОЧАЯ ТЕМПЕРАТУРА: + 170 C, ТЕХНОЛОГИЯ: METAL STRIP, ПРЕРЫВАНИЕ: 2 TERMINAL, ТИП ВЫВОДОВ: SMD/SMT, КВАЛИФИКАЦИЯ: AEC-Q200, УПАКОВКА: REEL, УПАКОВКА: CUT TAPE, УПАКОВКА: MOUSEREEL, ПРИМЕНЕНИЕ: CURRENT SENSE, ТОРГОВАЯ МАРКА: VISHAY / DALE, ОСОБЕННОСТИ: -, ВЫСОТА: 0.33 MM, ДЛИНА: 2.03 MM, ВИД МОНТАЖА: PCB MOUNT, ПРОДУКТ: HIGH PRECISION CURRENT SENSING METAL STRIP RESISTORS, ТИП ПРОДУКТА: CURRENT SENSE RESISTORS, РАЗМЕР ФАБРИЧНОЙ УПАКОВКИ: 4000, ПОДКАТЕГОРИЯ: RESISTORS, КОММЕРЧЕСКОЕ ОБОЗНАЧЕНИЕ: POWER METAL STRIP, ТИП: POWER METAL STRIP RESISTORS, ШИРИНА: 1.27 MM, ВЕС ИЗДЕЛИЯ: 39 MG, НАПРЯЖЕНИЕ ПИТАНИЯ - МАКС.: 5 MA, ТЕХНОЛОГИЯ: BICMOS, ШИРИНА: 6.1 MM, ВЕС ИЗДЕЛИЯ: 223,200 MG, ТЕСТОВАЯ ЧАСТОТА: 1 MHZ, ДРУГИЕ НАЗВАНИЯ ТОВАРА №: XAL4020-222MEB, ВЕС ИЗДЕЛИЯ: 87 MG, , , , , , , , , , , , , , , , , , , , , ,</t>
  </si>
  <si>
    <t>WSLP20101L000FEA</t>
  </si>
  <si>
    <t>КАТЕГОРИЯ ПРОДУКТА: РЕЗИСТОРЫ С ПРОВОЛОЧНОЙ ОБМОТКОЙ – МОНТАЖ НА КОРПУСЕ, ROHS: ПОДРОБНОСТИ, СЕРИЯ: THS, СОПРОТИВЛЕНИЕ: 100 OHMS, НОМИНАЛЬНАЯ МОЩНОСТЬ: 50 W, ДОПУСТИМОЕ ОТКЛОНЕНИЕ: 0,05, ТЕМПЕРАТУРНЫЙ КОЭФФИЦИЕНТ: 50 PPM / C, НОМИНАЛЬНОЕ НАПРЯЖЕНИЕ: 1.25 KV, МИНИМАЛЬНАЯ РАБОЧАЯ ТЕМПЕРАТУРА: - 55 C, МАКСИМАЛЬНАЯ РАБОЧАЯ ТЕМПЕРАТУРА: + 275 C, ТИП ВЫВОДОВ: SOLDER LUG, ДЛИНА: 51 MM, ШИРИНА: 30 MM, ВЫСОТА: 17 MM, УПАКОВКА: BULK, ТОРГОВАЯ МАРКА: TE CONNECTIVITY / HOLSWORTHY, ОСОБЕННОСТИ: ALUMINUM HOUSED RESISTORS, ВИД МОНТАЖА: CHASSIS MOUNT, ДИАПАЗОН РАБОЧИХ ТЕМПЕРАТУР: - 55 C TO + 275 C, ПРОДУКТ: ALUMINUM HOUSED RESISTORS, ТИП ПРОДУКТА: WIREWOUND RESISTORS, РАЗМЕР ФАБРИЧНОЙ УПАКОВКИ: 100, ПОДКАТЕГОРИЯ: RESISTORS, ТЕХНОЛОГИЯ: WIREWOUND, ДРУГИЕ НАЗВАНИЯ ТОВАРА №: 3-1879071-9</t>
  </si>
  <si>
    <t>THS50100RJ</t>
  </si>
  <si>
    <t>КАТЕГОРИЯ ПРОДУКТА: РЕЗИСТОРЫ С ПРОВОЛОЧНОЙ ОБМОТКОЙ – МОНТАЖ НА КОРПУСЕ, ROHS: ПОДРОБНОСТИ, СЕРИЯ: THS, СОПРОТИВЛЕНИЕ: 3.3 OHMS, НОМИНАЛЬНАЯ МОЩНОСТЬ: 25 W, ДОПУСТИМОЕ ОТКЛОНЕНИЕ: 0,05, ТЕМПЕРАТУРНЫЙ КОЭФФИЦИЕНТ: 50 PPM / C, НОМИНАЛЬНОЕ НАПРЯЖЕНИЕ: 550 V, МИНИМАЛЬНАЯ РАБОЧАЯ ТЕМПЕРАТУРА: - 55 C, МАКСИМАЛЬНАЯ РАБОЧАЯ ТЕМПЕРАТУРА: + 275 C, ТИП ВЫВОДОВ: SOLDER LUG, ДЛИНА: 29 MM, ШИРИНА: 28 MM, ВЫСОТА: 15 MM, УПАКОВКА: BULK, ТОРГОВАЯ МАРКА: TE CONNECTIVITY / HOLSWORTHY, ОСОБЕННОСТИ: ALUMINUM HOUSED RESISTORS, ВИД МОНТАЖА: CHASSIS MOUNT, ДИАПАЗОН РАБОЧИХ ТЕМПЕРАТУР: - 55 C TO + 275 C, ПРОДУКТ: ALUMINUM HOUSED RESISTORS, ТИП ПРОДУКТА: WIREWOUND RESISTORS, РАЗМЕР ФАБРИЧНОЙ УПАКОВКИ: 100, ПОДКАТЕГОРИЯ: RESISTORS, ТЕХНОЛОГИЯ: WIREWOUND, ДРУГИЕ НАЗВАНИЯ ТОВАРА №: 1-1879075-8</t>
  </si>
  <si>
    <t>THS253R3J</t>
  </si>
  <si>
    <t>КАТЕГОРИЯ ПРОДУКТА: РЕЗИСТОРЫ С ПРОВОЛОЧНОЙ ОБМОТКОЙ – МОНТАЖ НА КОРПУСЕ, СЕРИЯ: THS, СОПРОТИВЛЕНИЕ: 5.6 OHMS, НОМИНАЛЬНАЯ МОЩНОСТЬ: 25 W, ДОПУСТИМОЕ ОТКЛОНЕНИЕ: 0,05, ТЕМПЕРАТУРНЫЙ КОЭФФИЦИЕНТ: 50 PPM / C, НОМИНАЛЬНОЕ НАПРЯЖЕНИЕ: 550 V, МИНИМАЛЬНАЯ РАБОЧАЯ ТЕМПЕРАТУРА: - 55 C, МАКСИМАЛЬНАЯ РАБОЧАЯ ТЕМПЕРАТУРА: + 275 C, ТИП ВЫВОДОВ: SOLDER LUG, ДЛИНА: 29 MM, ШИРИНА: 28 MM, ВЫСОТА: 15 MM, УПАКОВКА: BULK, ТОРГОВАЯ МАРКА: TE CONNECTIVITY / HOLSWORTHY, ОСОБЕННОСТИ: ALUMINUM HOUSED RESISTORS, ВИД МОНТАЖА: CHASSIS MOUNT, ДИАПАЗОН РАБОЧИХ ТЕМПЕРАТУР: - 55 C TO + 275 C, ПРОДУКТ: ALUMINUM HOUSED RESISTORS, ТИП ПРОДУКТА: WIREWOUND RESISTORS, РАЗМЕР ФАБРИЧНОЙ УПАКОВКИ: 100, ПОДКАТЕГОРИЯ: RESISTORS, ТЕХНОЛОГИЯ: WIREWOUND, ДРУГИЕ НАЗВАНИЯ ТОВАРА №: 2-1879075-2</t>
  </si>
  <si>
    <t>THS255R6J</t>
  </si>
  <si>
    <t>КАТЕГОРИЯ ПРОДУКТА: РЕЗИСТОРЫ С ПРОВОЛОЧНОЙ ОБМОТКОЙ – МОНТАЖ НА КОРПУСЕ, ROHS: ПОДРОБНОСТИ, СЕРИЯ: HS, СОПРОТИВЛЕНИЕ: 6.2 OHMS, НОМИНАЛЬНАЯ МОЩНОСТЬ: 25 W, ДОПУСТИМОЕ ОТКЛОНЕНИЕ: 0,03, ТЕМПЕРАТУРНЫЙ КОЭФФИЦИЕНТ: 50 PPM / C, НОМИНАЛЬНОЕ НАПРЯЖЕНИЕ: 550 V, МИНИМАЛЬНАЯ РАБОЧАЯ ТЕМПЕРАТУРА: - 55 C, МАКСИМАЛЬНАЯ РАБОЧАЯ ТЕМПЕРАТУРА: + 200 C, ТИП ВЫВОДОВ: SOLDER LUG, ДЛИНА: 29 MM, ШИРИНА: 28 MM, ВЫСОТА: 15 MM, УПАКОВКА: BULK, ТОРГОВАЯ МАРКА: TE CONNECTIVITY / HOLSWORTHY, ОСОБЕННОСТИ: ALUMINUM HOUSED RESISTORS, ВИД МОНТАЖА: CHASSIS MOUNT, ПРОДУКТ: ALUMINUM HOUSED RESISTORS, ТИП ПРОДУКТА: WIREWOUND RESISTORS, РАЗМЕР ФАБРИЧНОЙ УПАКОВКИ: 100, ПОДКАТЕГОРИЯ: RESISTORS, ТЕХНОЛОГИЯ: WIREWOUND, ДРУГИЕ НАЗВАНИЯ ТОВАРА №: 6-1625971-3</t>
  </si>
  <si>
    <t>HSA256R2E</t>
  </si>
  <si>
    <t>КАТЕГОРИЯ ПРОДУКТА: РЕЗИСТОРЫ С ПРОВОЛОЧНОЙ ОБМОТКОЙ – МОНТАЖ НА КОРПУСЕ, ROHS: ПОДРОБНОСТИ, СЕРИЯ: HS, СОПРОТИВЛЕНИЕ: 3 KOHMS, НОМИНАЛЬНАЯ МОЩНОСТЬ: 50 W, ДОПУСТИМОЕ ОТКЛОНЕНИЕ: 0,01, ТЕМПЕРАТУРНЫЙ КОЭФФИЦИЕНТ: 25 PPM / C, НОМИНАЛЬНОЕ НАПРЯЖЕНИЕ: 1.25 KV, МИНИМАЛЬНАЯ РАБОЧАЯ ТЕМПЕРАТУРА: - 55 C, МАКСИМАЛЬНАЯ РАБОЧАЯ ТЕМПЕРАТУРА: + 200 C, ТИП ВЫВОДОВ: SOLDER LUG, ДЛИНА: 49 MM, ШИРИНА: 14.2 MM, ВЫСОТА: 14.8 MM, УПАКОВКА: BULK, ТОРГОВАЯ МАРКА: ARCOL / OHMITE, ОСОБЕННОСТИ: ALUMINUM HOUSED RESISTORS, ВИД МОНТАЖА: CHASSIS MOUNT, ДИАПАЗОН РАБОЧИХ ТЕМПЕРАТУР: - 55 C TO + 200 C, ПРОДУКТ: ALUMINUM HOUSED RESISTORS, ТИП ПРОДУКТА: WIREWOUND RESISTORS, РАЗМЕР ФАБРИЧНОЙ УПАКОВКИ: 40, ПОДКАТЕГОРИЯ: RESISTORS, ТЕХНОЛОГИЯ: WIREWOUND, ДРУГИЕ НАЗВАНИЯ ТОВАРА №: HS50 3K 1% HS50 3K0 1% HS50 3K0 F</t>
  </si>
  <si>
    <t>HS50 3K F</t>
  </si>
  <si>
    <t>ARCOL/OHMITE</t>
  </si>
  <si>
    <t>КАТЕГОРИЯ ПРОДУКТА: РЕЗИСТОРЫ С ПРОВОЛОЧНОЙ ОБМОТКОЙ – МОНТАЖ НА КОРПУСЕ, ROHS: ПОДРОБНОСТИ, СЕРИЯ: RH, СОПРОТИВЛЕНИЕ: 62 OHMS, НОМИНАЛЬНАЯ МОЩНОСТЬ: 25 W, ДОПУСТИМОЕ ОТКЛОНЕНИЕ: 0,01, ТЕМПЕРАТУРНЫЙ КОЭФФИЦИЕНТ: 20 PPM / C, МИНИМАЛЬНАЯ РАБОЧАЯ ТЕМПЕРАТУРА: - 55 C, МАКСИМАЛЬНАЯ РАБОЧАЯ ТЕМПЕРАТУРА: + 250 C, ТИП ВЫВОДОВ: SOLDER LUG, ДЛИНА: 27 MM, ШИРИНА: 14 MM, ВЫСОТА: 14 MM, ТОРГОВАЯ МАРКА: VISHAY / DALE, ОСОБЕННОСТИ: ALUMINUM HOUSED RESISTORS, ВИД МОНТАЖА: CHASSIS MOUNT, ДИАПАЗОН РАБОЧИХ ТЕМПЕРАТУР: - 55 C TO + 250 C, ПРОДУКТ: ALUMINUM HOUSED RESISTORS, ТИП ПРОДУКТА: WIREWOUND RESISTORS, РАЗМЕР ФАБРИЧНОЙ УПАКОВКИ: 5, ПОДКАТЕГОРИЯ: RESISTORS, ТЕХНОЛОГИЯ: WIREWOUND, ТИП: ALUMINIUM HOUSED POWER RESISTOR</t>
  </si>
  <si>
    <t>RH02562R00FE02</t>
  </si>
  <si>
    <t>VISHAY/DALE</t>
  </si>
  <si>
    <t>КАТЕГОРИЯ ПРОДУКТА: ПОДСТРОЕЧНЫЕ РЕЗИСТОРЫ - СКВОЗНОЕ ОТВЕРСТИЕ, ROHS: ПОДРОБНОСТИ, СЕРИЯ: PV36, ТИП ВЫВОДОВ: PC PIN, ПРОДУКТ: MULTITURN, ЧИСЛО ОБОРОТОВ: 25, СОПРОТИВЛЕНИЕ: 10 KOHMS, РЕГУЛИРОВКА: TOP CROSS, НОМИНАЛЬНАЯ МОЩНОСТЬ: 500 MW (1/2 W),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ВИД МОНТАЖА: PCB MOUNT, ТИП ПРОДУКТА: TRIMMER RESISTORS, РАЗМЕР ФАБРИЧНОЙ УПАКОВКИ: 100, ПОДКАТЕГОРИЯ: POTENTIOMETERS, TRIMMERS &amp; RHEOSTATS, ФУНКЦИОНАЛЬНАЯ ХАРАКТЕРИСТИКА: LINEAR, ТИП: MULTI-TURN TRIMMER POTENTIOMETERS</t>
  </si>
  <si>
    <t>PV36W103C01B00</t>
  </si>
  <si>
    <t>КАТЕГОРИЯ ПРОДУКТА: ПОДСТРОЕЧНЫЕ РЕЗИСТОРЫ - СКВОЗНОЕ ОТВЕРСТИЕ, ROHS: ПОДРОБНОСТИ, СЕРИЯ: PV36, ТИП ВЫВОДОВ: PC PIN, ПРОДУКТ: MULTITURN, ЧИСЛО ОБОРОТОВ: 25, СОПРОТИВЛЕНИЕ: 5 KOHMS, РЕГУЛИРОВКА: TOP CROSS, НОМИНАЛЬНАЯ МОЩНОСТЬ: 500 MW (1/2 W),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ВИД МОНТАЖА: PCB MOUNT, ТИП ПРОДУКТА: TRIMMER RESISTORS, РАЗМЕР ФАБРИЧНОЙ УПАКОВКИ: 100, ПОДКАТЕГОРИЯ: POTENTIOMETERS, TRIMMERS &amp; RHEOSTATS, ФУНКЦИОНАЛЬНАЯ ХАРАКТЕРИСТИКА: LINEAR, ТИП: MULTI-TURN TRIMMER POTENTIOMETERS</t>
  </si>
  <si>
    <t>PV36W502C01B00</t>
  </si>
  <si>
    <t>ВЫКЛЮЧАТЕЛЬ АВТОМАТИЧЕСКИЙ НА СИЛУ ТОКА НЕ БОЛЕЕ 63А, ВЫКЛЮЧАТЕЛИ АВТОМАТИЧЕСКИЕ НА СИЛУ ТОКА НЕ БОЛЕЕ 63 А, ПРОЧИЕ</t>
  </si>
  <si>
    <t>КАТЕГОРИЯ ТОВАРА: АВТОМАТИЧЕСКИЕ ВЫКЛЮЧАТЕЛИ. 2-ПОЛЮСНЫЙ АВТОМАТИЧЕСКИЙ ВЫКЛЮЧАТЕЛЬ ABB S202 D16 2CDS252001R0161. ТЕХНИЧЕСКИЕ ХАРАКТЕРИСТИКИ: ТИП: МОДУЛЬНЫЙ; ТИП МОНТАЖА: НА DIN-РЕЙКУ; НОМИНАЛЬНОЕ НАПРЯЖЕНИЕ, В: 400; ОТКЛЮЧАЮЩАЯ СПОСОБНОСТЬ, КА: 6; СТЕПЕНЬ ЗАЩИТЫ: IP20; КОЛИЧЕСТВО ПОЛЮСОВ: 2; ТИП РАСЦЕПЛЕНИЯ: D; ЦВЕТ КОРПУСА: СЕРЫЙ: ВИД: АВТОМАТИЧЕСКИЙ ВЫКЛЮЧАТЕЛЬ; НОМИНАЛЬНЫЙ ТОК, А: 16; ВЫСОТА, ММ:  88; ШИРИНА, ММ: 35; ГЛУБИНА, ММ: 69; МОДЕЛЬНЫЙ РЯД: S202</t>
  </si>
  <si>
    <t>2CDS252001R0161</t>
  </si>
  <si>
    <t>КАТЕГОРИЯ ТОВАРА: АВТОМАТИЧЕСКИЕ ВЫКЛЮЧАТЕЛИ. АВТОМАТИЧЕСКИЙ 3-ПОЛЮСНОЙ ВЫКЛЮЧАТЕЛЬ ABB S203 C1 2CDS253001R0014. ТЕХНИЧЕСКИЕ ХАРАКТЕРИСТИКИ: ТИП; МОДУЛЬНЫЙ; ТИП МОНТАЖА: НА DIN-РЕЙКУ; НОМИНАЛЬНОЕ НАПРЯЖЕНИЕ, В: 400;   ОТКЛЮЧАЮЩАЯ СПОСОБНОСТЬ, КА: 6; КЛИМАТИЧЕСКОЕ ИСПОЛНЕНИЕ: УХЛ-4; СТЕПЕНЬ ЗАЩИТЫ: IP20; КОЛИЧЕСТВО ПОЛЮСОВ: 3; ТИП РАСЦЕПЛЕНИЯ: C; ЦВЕТ КОРПУСА: БЕЛЫЙ; ВИД: АВТОМАТИЧЕСКИЙ ВЫКЛЮЧАТЕЛЬ;   НОМИНАЛЬНЫЙ ТОК, А: 1; МОДЕЛЬНЫЙ РЯД : S203</t>
  </si>
  <si>
    <t>2CDS253001R0014</t>
  </si>
  <si>
    <t>КАТЕГОРИЯ ТОВАРА: АВТОМАТИЧЕСКИЕ ВЫКЛЮЧАТЕЛИ. 2-ПОЛЮСНЫЙ АВТОМАТИЧЕСКИЙ ВЫКЛЮЧАТЕЛЬ ABB S202 D10 (2CDS252001R0101). ТЕХНИЧЕСКИЕ ХАРАКТЕРИСТИКИ: ТИП: МОДУЛЬНЫЙ; ТИП МОНТАЖА: НА DIN-РЕЙКУ; НОМИНАЛЬНОЕ НАПРЯЖЕНИЕ, В: 400; ОТКЛЮЧАЮЩАЯ СПОСОБНОСТЬ, КА: 6; СТЕПЕНЬ ЗАЩИТЫ: IP20; КОЛИЧЕСТВО ПОЛЮСОВ: 2; ТИП РАСЦЕПЛЕНИЯ : D; ЦВЕТ КОРПУСА: СЕРЫЙ; ВИД: АВТОМАТИЧЕСКИЙ ВЫКЛЮЧАТЕЛЬ; НОМИНАЛЬНЫЙ ТОК, А: 10; ВЫСОТА, ММ:  88; ШИРИНА, ММ: 35; ГЛУБИНА, ММ: 69; МОДЕЛЬНЫЙ РЯД: S202</t>
  </si>
  <si>
    <t>2CDS252001R0101</t>
  </si>
  <si>
    <t>КАТЕГОРИЯ ТОВАРА: АВТОМАТИЧЕСКИЕ ВЫКЛЮЧАТЕЛИ. АВТОМАТИЧЕСКИЙ ДВУХПОЛЮСНЫЙ ВЫКЛЮЧАТЕЛЬ ABB 10А С S202 6КА 2CDS252001R0104. ТЕХНИЧЕСКИЕ ХАРАКТЕРИСТИКИ: ТИП: МОДУЛЬНЫЙ; ТИП МОНТАЖА: НА DIN-РЕЙКУ; НОМИНАЛЬНОЕ НАПРЯЖЕНИЕ, В: 380; ОТКЛЮЧАЮЩАЯ СПОСОБНОСТЬ, КА: 6; СТЕПЕНЬ ЗАЩИТЫ: IP20; КЛИМАТИЧЕСКОЕ ИСПОЛНЕНИЕ: УХЛ-3; КОЛИЧЕСТВО ПОЛЮСОВ: 2; ТИП РАСЦЕПЛЕНИЯ: C; ЦВЕТ КОРПУСА: СЕРЫЙ; ВИД: АВТОМАТИЧЕСКИЙ ВЫКЛЮЧАТЕЛЬ;   НОМИНАЛЬНЫЙ ТОК, А: 10; ВЫСОТА, ММ: 88; ШИРИНА, ММ : 35; ГЛУБИНА, ММ: 69; МОДЕЛЬНЫЙ РЯД: S202</t>
  </si>
  <si>
    <t>2CDS252001R0104</t>
  </si>
  <si>
    <t>КАТЕГОРИЯ ТОВАРА: АВТОМАТИЧЕСКИЕ ВЫКЛЮЧАТЕЛИ. АВТОМАТИЧЕСКИЙ ВЫКЛЮЧАТЕЛЬ 3-ПОЛЮСНОЙ 400 В 6 А, КОЛИЧЕСТВО ПОЛЮСОВ - 3 , НОМИНАЛЬНОЕ НАПРЯЖЕНИЕ 400 В, НОМИНАЛЬНЫЙ ТОК - 6 А , ХАРАКТЕРИСТИКА СРАБАТЫВАНИЯ - D , НОМИНАЛЬНАЯ ОТКЛЮЧАЮЩАЯ СПОСОБНОСТЬ - 6 КА , НОМИНАЛЬНАЯ ЧАСТОТА - 50-60 ГЦ , ЭЛЕКТРИЧЕСКАЯ ИЗНОСОСТОЙКОСТЬ - 10000 , МЕХАНИЧЕСКАЯ ИЗНОСОСТОЙКОСТЬ - 20000 , СТЕПЕНЬ ЗАЩИТЫ КОРПУС/ЗАЖИМЫ - IP4X/IP2X , ТЕМПЕРАТУРА ЭКСПЛУАТАЦИИ - ОТ -25 ОС ДО +55 ОС , СЕЧЕНИЕ КАБЕЛЯ - 25 ММ2 , СЕЧЕНИЕ ШИНЫ - 10 ММ2 , ТИП ЗАЖИМА - ДВУНАПРАВЛЕННАЯ КЛЕММА С ЗАЩИТОЙ ОТ НЕПРАВИЛЬНОГО МОНТАЖА , РАЗМЕР ОДНОГО ПОЛЮСА - 85Х68Х17,5 ММ , УСТАНОВКА - НА РЕЙКУ DIN</t>
  </si>
  <si>
    <t>2CDS253001R0061</t>
  </si>
  <si>
    <t>ВЫКЛЮЧАТЕЛЬ АВТОМАТИЧЕСКИЙ НА СИЛУ ТОКА БОЛЕЕ 63А</t>
  </si>
  <si>
    <t>КАТЕГОРИЯ ТОВАРА: АВТОМАТИЧЕСКИЕ ВЫКЛЮЧАТЕЛИ. АВТОМАТИЧЕСКИЙ МОДУЛЬНЫЙ ВЫКЛЮЧАТЕЛЬ ABB 3П C S203 6КА 63А 2CDS253001R0634. ТЕХНИЧЕСКИЕ ХАРАКТЕРИСТИКИ ABB S203 3П, C 63А, 6КА 2CDS253001R0634. ТИП: МОДУЛЬНЫЙ; ТИП МОНТАЖА: НА DIN-РЕЙКУ;  ТКЛЮЧАЮЩАЯ СПОСОБНОСТЬ: 6 КА; КЛИМАТИЧЕСКОЕ ИСПОЛНЕНИЕ: УХЛ-3; СТЕПЕНЬ ЗАЩИТЫ: IP20; КОЛИЧЕСТВО ПОЛЮСОВ: 3; ТИП РАСЦЕПЛЕНИЯ: C; ЦВЕТ КОРПУСА: СЕРЫЙ; ВИД: АВТОМАТИЧЕСКИЙ ВЫКЛЮЧАТЕЛЬ; НОМИНАЛЬНЫЙ ТОК: 63 А; ВЫСОТА: 88 ММ; ШИРИНА: 52.5 ММ; ГЛУБИНА: 69 ММ; МОДЕЛЬНЫЙ РЯД: S200.</t>
  </si>
  <si>
    <t>2CDS253001R0634</t>
  </si>
  <si>
    <t>КОНТАКТОР МАГНИТНЫЙ, ТИП ИЗДЕЛИЯ КОНТАКТОР, НОМИНАЛЬНЫЙ ТОК,А 190, НАПРЯЖЕНИЕ КАТУШКИ УПРАВЛЕНИЯ, В 100-250, РОД ТОКА КАТУШКИ УПРАВЛЕНИЯ ПЕРЕМЕННЫЙ/ПОСТОЯННЫЙ (AC/DC), НАПРЯЖЕНИЕ, В 1000, РОД ТОКА ПЕРЕМЕННЫЙ/ПОСТОЯННЫЙ (AC/DC), КОЛИЧЕСТВО СИЛОВЫХ НО КОНТАКТОВ 3, КОЛИЧЕСТВО СИЛОВЫХ НЗ КОНТАКТОВ 0, КОЛИЧЕСТВО НО КОНТАКТОВ 1, КОЛИЧЕСТВО НЗ КОНТАКТОВ 1, ИСПОЛНЕНИЕ: НЕРЕВЕРСИВНОЕ, СПОСОБ МОНТАЖА: МОНТАЖНАЯ ПЛАТА, СТЕПЕНЬ ЗАЩИТЫ: IP00, НОМИНАЛЬНАЯ МОЩНОСТЬ ЭЛЕКТРОДВИГАТЕЛЯ, КВТ: 90, КОЛИЧЕСТВО СИЛОВЫХ ПОЛЮСОВ: 3, ВЫСОТА, ММ: 196, МАССА, КГ: 3, КЛИМАТИЧЕСКОЕ ИСПОЛНЕНИЕ: УХЛ3, ГЛУБИНА, ММ: 152, ШИРИНА, ММ: 105, МЕХАНИЧЕСКАЯ ИЗНОСОСТОЙКОСТЬ (КОЛ-КО ЦИКЛОВ): 5 МЛН, МАКСИМАЛЬНОЕ СЕЧЕНИЕ ПОДКЛЮЧАЕМОГО КАБЕЛЯ, ММ2: 150, МАКСИМАЛЬНЫЙ РАЗМЕР ПОДКЛЮЧАЕМОЙ ШИНЫ, ММ: 24</t>
  </si>
  <si>
    <t>1SFL487002R1311</t>
  </si>
  <si>
    <t>КАТЕГОРИЯ ТОВАРА: ПЕРЕКЛЮЧАТЕЛЬ ДЛЯ ПОВЕРХНОСТНОГО МОНТАЖА НА ПЛАТУ. DIP ПЕРЕКЛЮЧАТЕЛИ NHDS-06 (DHN-06-T-V). SMD-МОНТАЖ, 6 ПОЗИЦИЙ, ШАГ 1,27, С ПЛЕНКОЙ, В ЛИНЕЙКАХ. НОМИНАЛЬНОЕ НАПРЯЖЕНИЕ (МАКС. ТОК): 24 V; РАБОЧАЯ ТЕМПЕРАТУРА: -40? ~ 85?; ТИП: NHDS; КОЛИЧЕСТВО КОНТАКТНЫХ ГРУПП: 6; ЭЛЕКТРИЧЕСКАЯ НАДЕЖНОСТЬ (КОЛИЧЕСТВО ПЕРЕКЛЮЧЕНИЙ ПРИ РАБОЧЕЙ НАГРУЗКЕ): 2000; УСИЛИЕ ПРИ ПЕРЕКЛЮЧЕНИИ НЕ БОЛЕЕ, ГС: 600; СОПРОТИВЛЕНИЕ КОНТАКТОВ, МОМ: 100; МАТЕРИАЛ КОНТАКТОВ: НИКЕЛЬ. НАПЫЛЕНИЕ ЗОЛОТОМ; РАБОЧИЙ ТОК, МА: 25; МАТЕРИАЛ КОРПУСА: ТЕРМОПЛАСТИК; КОРПУС: SMD; ТИП КОРПУСА: ПРЯМОЙ.</t>
  </si>
  <si>
    <t>NHDS-06-V</t>
  </si>
  <si>
    <t>DIPTRONICS</t>
  </si>
  <si>
    <t>ПЕРЕКЛЮЧАТЕЛИ ПРОЧИЕ НА НАПРЯЖЕНИЕ БОЛЕЕ 60 В</t>
  </si>
  <si>
    <t>КОНТАКТОР ABB AF52-30-00-13, 53А, AC3, КАТУШКА, 100-250В, AC/DC 1SBL367001R1300. ТЕХНИЧЕСКИЕ ХАРАКТЕРИСТИКИ: СТЕПЕНЬ ЗАЩИТЫ, IP: 10; НОМИНАЛЬНОЕ РАБОЧЕЕ НАПРЯЖЕНИЕ, В: 690; НОМИНАЛЬНЫЙ ТОК, А: 125; СПОСОБ МОНТАЖА: DIN-РЕЙКА/МОНТАЖНАЯ ПЛАТА: КОЛИЧЕСТВО ПОЛЮСОВ: 3; НОМИНАЛЬНАЯ МОЩНОСТЬ, КВТ: 25; НАПРЯЖЕНИЕ КАТУШКИ УПРАВЛЕНИЯ, В: 250; ИСПОЛНЕНИЕ: НЕРЕВЕРСИВНЫЙ; РОД ТОКА: ПЕРЕМЕННЫЙ/ПОСТОЯННЫЙ (AC/DC); ТИП: СИЛОВОЙ; ЧИСЛО И ИСПОЛНЕНИЕ ДОП. КОНТАКТОВ: 3NO; МОДЕЛЬНЫЙ РЯД: AF; ГАБАРИТЫ БЕЗ УПАКОВКИ, ММ: 111X55X111</t>
  </si>
  <si>
    <t>AF52-30-00-13 100-250V50/60HZ-DC</t>
  </si>
  <si>
    <t>КНОПКА В СБОРЕ 220 В, СПОСОБ МОНТАЖА НА ЛИЦЕВУЮ ПАНЕЛЬ, НАПРЯЖЕНИЕ, В 220, ФИКСАЦИЯ КНОПКИ БЕЗ ФИКСАЦИИ, ЦВЕТ ТОЛКАТЕЛЯ КРАСНЫЙ, ТИП ТОЛКАТЕЛЯ ЦИЛИНДРИЧЕСКИЙ, НАЛИЧИЕ ИНДИКАТОРА (СИГНАЛЬНОЙ ЛАМПЫ) НЕТ, КОЛИЧЕСТВО НО КОНТАКТОВ 1, КОЛИЧЕСТВО НЗ КОНТАКТОВ: 0, КОЛИЧЕСТВО ПЕРЕКЛЮЧАЮЩИХ КОНТАКТОВ: 0, СТЕПЕНЬ ЗАЩИТЫ: IP20, ДИАМЕТР ОТВЕРСТИЯ, ММ: 22, РОД ТОКА: ПЕРЕМЕННЫЙ/ПОСТОЯННЫЙ (AC/DC), ИНДИКАЦИЯ: НЕТ, КОММУТИРУЕМЫЙ ТОК, А: 1, ДИАПАЗОН РАБОЧИХ ТЕМПЕРАТУР: ОТ -25 ДО +70, КЛИМАТИЧЕСКОЕ ИСПОЛНЕНИЕ: УХЛ4, МАССА, КГ: 0.03, НОМИНАЛЬНЫЙ ТОК,А: 1, ТИП ИЗДЕЛИЯ: КНОПКА, ТИП ПОДКЛЮЧЕНИЯ: ВИНТОВОЕ, НОМИНАЛЬНОЕ НАПРЯЖЕНИЕ, В: 300, КОЛИЧЕСТВО УПРАВЛЯЮЩИХ ЭЛЕМЕНТОВ: 1, КОНСТРУКЦИЯ ЛИНЗЫ: КРУГЛАЯ</t>
  </si>
  <si>
    <t>1SFA619100R3011</t>
  </si>
  <si>
    <t>КНОПКА В СБОРЕ 220 В, СПОСОБ МОНТАЖА НА ЛИЦЕВУЮ ПАНЕЛЬ, НАПРЯЖЕНИЕ, В 220, ФИКСАЦИЯ КНОПКИ БЕЗ ФИКСАЦИИ, ЦВЕТ ТОЛКАТЕЛЯ ЗЕЛЕНЫЙ, ТИП ТОЛКАТЕЛЯ ЦИЛИНДРИЧЕСКИЙ, НАЛИЧИЕ ИНДИКАТОРА (СИГНАЛЬНОЙ ЛАМПЫ) НЕТ, КОЛИЧЕСТВО НО КОНТАКТОВ 1, КОЛИЧЕСТВО НЗ КОНТАКТОВ: 0, КОЛИЧЕСТВО ПЕРЕКЛЮЧАЮЩИХ КОНТАКТОВ: 0, СТЕПЕНЬ ЗАЩИТЫ: IP20, ДИАМЕТР ОТВЕРСТИЯ, ММ: 22, РОД ТОКА: ПЕРЕМЕННЫЙ/ПОСТОЯННЫЙ (AC/DC), ИНДИКАЦИЯ: НЕТ, КОММУТИРУЕМЫЙ ТОК, А: 1, ДИАПАЗОН РАБОЧИХ ТЕМПЕРАТУР: ОТ -25 ДО +70, КЛИМАТИЧЕСКОЕ ИСПОЛНЕНИЕ: УХЛ4, МАССА, КГ: 0.03, НОМИНАЛЬНЫЙ ТОК,А: 1, ТИП ИЗДЕЛИЯ: КНОПКА, ТИП ПОДКЛЮЧЕНИЯ: ВИНТОВОЕ, НОМИНАЛЬНОЕ НАПРЯЖЕНИЕ, В: 300, КОЛИЧЕСТВО УПРАВЛЯЮЩИХ ЭЛЕМЕНТОВ: 1, КОНСТРУКЦИЯ ЛИНЗЫ: КРУГЛАЯ</t>
  </si>
  <si>
    <t>1SFA619100R3012</t>
  </si>
  <si>
    <t>КОНТАКТНЫЙ БЛОК ДЛЯ КОНТАКТОРА, ДЛЯ КОНТАКТОРОВ АF116 - АF370, НОМИНАЛЬНЫЙ ТОК,А 6, СТЕПЕНЬ ЗАЩИТЫ IP20, КОЛИЧЕСТВО НЗ КОНТАКТОВ: 1, КОЛИЧЕСТВО НО КОНТАКТОВ: 1, ИСПОЛНЕНИЕ: БОКОВОЕ КРЕПЛЕНИЕ, КРЕПЛЕНИЕ: БОКОВОЕ КРЕПЛЕНИЕ, КЛИМАТИЧЕСКОЕ ИСПОЛНЕНИЕ: УХЛ3, МАССА, КГ: 0.1, НАПРЯЖЕНИЕ, В: 690, СПОСОБ МОНТАЖА: НА АППАРАТ, ТИП ПОДКЛЮЧЕНИЯ: ВИНТОВОЕ, НОМИНАЛЬНЫЙ ТОК AC 15 (А) ПРИ 230 В: 4</t>
  </si>
  <si>
    <t>1SFN010820R1011</t>
  </si>
  <si>
    <t>КАТЕГОРИЯ ПРОДУКТА: РАЗЪЕМЫ DIN 41612, ROHS: ПОДРОБНОСТИ, ПРОДУКТ: HEADERS, КОЛИЧЕСТВО ПОЗИЦИЙ: 32 POSITION, КОЛИЧЕСТВО РЯДОВ: 2 ROW, ШАГ: 2.54 MM, ТИП: TYPE C, ТИП ВЫВОДОВ: SOLDER PIN, УГОЛ МОНТАЖА: RIGHT ANGLE, НОМИНАЛЬНЫЙ ТОК: 2 A, ПОКРЫТИЕ КОНТАКТА: GOLD, МАТЕРИАЛ КОНТАКТА: COPPER ALLOY, СЕРИЯ: DIN-SIGNAL C, УПАКОВКА: BULK, ТОРГОВАЯ МАРКА: HARTING, МАТЕРИАЛ КОРПУСА: THERMOPLASTIC (TP), ТИП ПРОДУКТА: DIN 41612 CONNECTORS, РЯДОВ ПОД НАГРУЗКОЙ: A + C, РАЗМЕР ФАБРИЧНОЙ УПАКОВКИ: 20, ПОДКАТЕГОРИЯ: BACKPLANE CONNECTORS, ДЛИНА СВОБОДНОГО КОНЦА: 3 MM, КОММЕРЧЕСКОЕ ОБОЗНАЧЕНИЕ: DIN-SIGNAL, ДРУГИЕ НАЗВАНИЯ ТОВАРА №: 09-03-132-6921 09 03 132 6921 9031326921</t>
  </si>
  <si>
    <t>09 03 132 6921</t>
  </si>
  <si>
    <t>02021602202</t>
  </si>
  <si>
    <t>КАТЕГОРИЯ ПРОДУКТА: РАЗЪЕМЫ КЛЕММЫ И ЗАЖИМЫ ДЛЯ ПЕЧАТНЫХ ПЛАТ, ROHS: ПОДРОБНОСТИ, ПРОДУКТ: HEADERS, ТИП: SHROUDED, КОЛИЧЕСТВО ПОЗИЦИЙ: 10 POSITION, ШАГ: 2 MM, КОЛИЧЕСТВО РЯДОВ: 2 ROW, ВИД МОНТАЖА: THROUGH HOLE, ТИП ВЫВОДОВ: SOLDER PIN, УГОЛ МОНТАЖА: RIGHT ANGLE, ТИП КОНТАКТА: PIN (MALE), ПОКРЫТИЕ КОНТАКТА: TIN, СЕРИЯ: DF11, МИНИМАЛЬНАЯ РАБОЧАЯ ТЕМПЕРАТУРА: - 30 C, МАКСИМАЛЬНАЯ РАБОЧАЯ ТЕМПЕРАТУРА: + 85 C, УПАКОВКА: TUBE, ТОРГОВАЯ МАРКА: HIROSE CONNECTOR, МАТЕРИАЛ КОНТАКТА: BRASS, НОМИНАЛЬНЫЙ ТОК: 2 A, ТИП ПРОДУКТА: HEADERS &amp; WIRE HOUSINGS, РАЗМЕР ФАБРИЧНОЙ УПАКОВКИ: 40, ПОДКАТЕГОРИЯ: HEADERS &amp; WIRE HOUSINGS, НОМИНАЛЬНОЕ НАПРЯЖЕНИЕ: 250 V, ДРУГИЕ НАЗВАНИЯ ТОВАРА №: 543-0536-0-24</t>
  </si>
  <si>
    <t>DF11 -10DP -2DS(24)</t>
  </si>
  <si>
    <t>РАЗЪЕМ ДЛЯ МОНТАЖА НА ПЕЧАТНУЮ ПЛАТУ, ТИП ЭЛЕКТРИЧЕСКОГО РАЗЪЕМА: ШТЫРЕВОЙ РАЗЪЕМ , ШАГ КОНТАКТОВ: 2,5 ММ , КОЛИЧЕСТВО ПОЛОЖЕНИЙ: 12 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 ВЕС 0,75 Г</t>
  </si>
  <si>
    <t>РАЗЪЕМ ДЛЯ МОНТАЖА НА ПЕЧАТНУЮ ПЛАТУ, ТИП ЭЛЕКТРИЧЕСКОГО РАЗЪЕМА: ШТЫРЕВОЙ РАЗЪЕМ , ШАГ КОНТАКТОВ: 2.5ММ , КОЛИЧЕСТВО ПОЛОЖЕНИЙ: 4ВЫВОД(-ОВ) , НОМИНАЛЬНЫЙ ТОК: 4А , НОМИНАЛЬНОЕ НАПРЯЖЕНИЕ: 150В , ПОЛОЖЕНИЕ БЛОКА: ВЕРТИКАЛЬНЫЙ В СКВОЗНОЕ ОТВЕРСТИЕ , ЛИНЕЙКА ПРОДУКЦИИ: 733 SERIES , ИМПУЛЬСНОЕ НАПРЯЖЕНИЕ 2.5КВ (III / 3), ИМПУЛЬСНОЕ НАПРЯЖЕНИЕ 2.5КВ (III / 2) , НОМИНАЛЬНОЕ НАПРЯЖЕНИЕ 160В (III/2), НОМИНАЛЬНОЕ НАПРЯЖЕНИЕ 320В (II / 2) И НОМИНАЛЬНЫЙ ТОК 6А , ИЗОЛЯЦИЯ ИЗ ПОЛИАМИДА 6.6 (PA 6.6), КЛАСС ВОСПЛАМЕНЯЕМОСТИ СООТВЕТСТВУЕТ UL94 V0 , ДИАПАЗОН ТЕМПЕРАТУРЫ: -60°C ДО 100°C , КОНТАКТ ИЗ ЛУЖЕНОЙ ЭЛЕКТРОЛИТИЧЕСКОЙ МЕДИ , ДЛИНА ВЫВОДА ПОД ПАЙКУ 4.6ММ, ДОПУСК ОТВЕРСТИЯ 1.1ММ (+0.1) , РАЗМЕРЫ 12.5ММ Х 13.5ММ Х 7.8ММ И ВЕС 0.64Г</t>
  </si>
  <si>
    <t>733 -334</t>
  </si>
  <si>
    <t>РАЗЪЕМ ДЛЯ МОНТАЖА НА ПЕЧАТНУЮ ПЛАТУ, ТИП ЭЛЕКТРИЧЕСКОГО РАЗЪЕМА: ШТЫРЕВОЙ РАЗЪЕМ , ШАГ КОНТАКТОВ: 2,5 ММ , КОЛИЧЕСТВО ПОЛОЖЕНИЙ: 5ВЫВОД(-ОВ)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 ВЕС 0,75 Г</t>
  </si>
  <si>
    <t>733 -335</t>
  </si>
  <si>
    <t>РАЗЪЕМ НА ПЛАТУ ПРЕДСТАВЛЯЕТ СОБОЙ 6-КОНТАКТАКТНУЮ КЛЕММНУЮ КОЛОДКУ, ШАГ 2,5 ММ, 0,8 X 1,6 ММ. КОД ТОВАРА: 51204509. EAN (GTIN): 4045454750411. ТИП РАЗЪЕМА: ВИЛКА. СЕРИЯ: 733. МОНТАЖ РАЗЪЕМА: НА ПЕЧ.ПЛАТУ (PCB). КОНТАКТОВ (ПОЛЮСОВ): 6. ЦВЕТ: СВЕТЛО-СЕРЫЙ. ОСОБЕННОСТЬ РАЗЪЕМА: ПРЯМ.ВЫВОД ПАЙКА. НОМИНАЛЬНЫЙ ТОК: 4 А. НАПРЯЖЕНИЕ: 150 В. 733-336 ОТ КОМПАНИИ WAGO ЯВЛЯЕТСЯ 6-ПОЛЮСНЫМ ШТЫРЕВЫМ РАЗЪЕМОМ СВЕТЛО-СЕРОГО ЦВЕТА. ОН ОСНАЩЕН КОНТАКТАМИ С ШАГОМ 2.54ММ, ПРЯМЫМИ ВЫВОДАМИ ПОД ПАЙКУ ДЛЯ ПЕЧАТНЫХ ПЛАТ. ЭТОТ РАЗЪЕМ ЗАЩИЩЕН НА 100% ОТ НЕПРАВИЛЬНОГО ПОДКЛЮЧЕНИЯ. ТОЛЬКО ПОЛОВИНКИ С ОДИНАКОВЫМ НОМЕРОМ ПОЛЮСА МОГУТ БЫТЬ СОЕДИНЕНЫ ВМЕСТЕ. ОН ОБЛАДАЕТ ВЕРТИКАЛЬНЫМ ТИПОМ МОНТАЖА НА ПЕЧАТНОЙ ПЛАТЕ. ОБЛАДАЕТ ОДОБРЕНИЯМИ ABS, BV, CCA, CSA, DNV GL, KEMA, UR (UNDERWRITERS LABORATORIES INC) И LR. ХАРАКТЕРИСТИКИ СООТВЕТСТВУЮТ IEC/EN 60664-1. ИМПУЛЬСНОЕ НАПРЯЖЕНИЕ 2.5КВ (III / 3), ИМПУЛЬСНОЕ НАПРЯЖЕНИЕ 2.5КВ (III / 2). НОМИНАЛЬНОЕ НАПРЯЖЕНИЕ 160В (III/2), НОМИНАЛЬНОЕ НАПРЯЖЕНИЕ 320В (II / 2) И НОМИНАЛЬНЫЙ ТОК 6А. ЕДИНОЕ КОЛИЧЕСТВО УРОВНЕЙ, ПРОЧНЫЙ КОРПУС. СТОЙКОСТЬ К ВИБРАЦИЯМ И УДАРАМ. ИЗОЛЯЦИЯ ИЗ ПОЛИАМИДА 6.6 (PA 6.6), КЛАСС ВОСПЛАМЕНЯЕМОСТИ СООТВЕТСТВУЕТ UL94 V0. ДИАПАЗОН ТЕМПЕРАТУРЫ: -60°C ДО 100°C. КОНТАКТ ИЗ ЛУЖЕНОЙ ЭЛЕКТРОЛИТИЧЕСКОЙ МЕДИ. ДЛИНА ВЫВОДА ПОД ПАЙКУ 4.6ММ, ДОПУСК ОТВЕРСТИЯ 1.1ММ (+0.1). РАЗМЕРЫ 17.5ММ Х 13.5ММ Х 7.8ММ.</t>
  </si>
  <si>
    <t>733 -336</t>
  </si>
  <si>
    <t>РАЗЪЕМ СОЕДИНИТЕЛЬНЫЙ ДЛЯ ПРОВОДОВ И КАБЕЛЕЙ, РАЗЪЕМ СОЕДИНИТЕЛЬНЫЙ ДЛЯ РЕЛЕ, РАЗЪЕМ ДЛЯ МОНТАЖА НА ПЕЧАТНУЮ ПЛАТУ</t>
  </si>
  <si>
    <t>СОЕДИНИТЕЛИ ЭЛЕКТРИЧЕСКИЕ ПРОМЫШЛЕННОГО НАЗНАЧЕНИЯ: РАЗЪЕМЫ. КАТЕГОРИЯ ПРОДУКТА: СТАНДАРТНЫЕ СОЕДИНИТЕЛИ D-SUB, СЕРИЯ (ТИП): D-SUB. ROHS: ПОДРОБНОСТИ, КОЛИЧЕСТВО ПОЗИЦИЙ: 9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1 (Е),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t>
  </si>
  <si>
    <t>9661286700</t>
  </si>
  <si>
    <t>РАЗЪЕМ СОЕДИНИТЕЛЬНЫЙ ДЛЯ РЕЛЕ. ABB CR-PLS ЦОКОЛЬ (РОАЗЕТКА) ДЛЯ РЕЛЕ CR-P С ДОПОЛНИТЕЛЬНОЙ ЗОЛЯЦИЕЙ. ПРЕДСТАВЛЯЕТ СОБОЙ ЛОГИЧЕСКУЮ РОЗЕТКУ (РАЗЪЕМ) С ЗАЩИТНОЙ ИЗОЛЯЦИЕЙ CR-PLS, ДЛЯ РЕЛЕ CR-P ABB. ОСНОВНЫЕ ХАРАКТЕРИСТИКИ: СЕРИЯ: ПРОМЕЖУТОЧНЫЕ РЕЛЕ; ГЛУБИНА: 75 ММ; ВЫСОТА: 61 ММ; ШИРИНА: 15.5 ММ; СПОСОБ МОНТАЖА: DIN-РЕЙКА (С ?-ПРОФИЛЕМ) 35 ММ; ТИП ПОДКЛЮЧЕНИЯ: ВИНТОВОЕ СОЕДИНЕНИЕ; КОЛИЧЕСТВО ПИНОВ (ШТЫРЬКОВ): 8; РАЗМЕРЫ: 15.5X61X75 ММ; КОД EAN: 04013614373077, 4013614373077; ЛОГИЧЕСКАЯ РОЗЕТКА - РАСПОЛОЖЕНИЕ КЛЕММ ДЛЯ ПОДКЛЮЧЕНИЯ: КЛЕММЫ ДЛЯ ПОДКЛЮЧЕНИЯ КАТУШКИ (A1-A2) РАСПОЛОЖЕНЫ В НИЖНЕЙ ЧАСТИ РОЗЕТКИ, А ВСЕ КОНТАКТЫ (ОБЩИЕ, Н.О., Н.З.) РАСПОЛОЖЕНЫ В ВЕРХНЕЙ ЧАСТИ.</t>
  </si>
  <si>
    <t>CR-PLS</t>
  </si>
  <si>
    <t>КАТЕГОРИЯ ПРОДУКТА: ПАТРОНЫ ПЛАВКИХ ПРЕДОХРАНИТЕЛЕЙ, ROHS: ПОДРОБНОСТИ, ПРОДУКТ: FUSE BLOCKS, РАЗМЕР/ГРУППА ПРЕДОХРАНИТЕЛЯ: 5 MM X 20 MM, ТИП: SLIM LINE, ВИД МОНТАЖА: PCB MOUNT, КОЛИЧЕСТВО ПОЛЮСОВ: 1 POLE, НОМИНАЛЬНЫЙ ТОК:30 А, НОМИНАЛЬНОЕ НАПРЯЖЕНИЕ: 600 VAC, ТИП ВЫВОДОВ: THROUGH HOLE, МИНИМАЛЬНАЯ РАБОЧАЯ ТЕМПЕРАТУРА: - 50 C, МАКСИМАЛЬНАЯ РАБОЧАЯ ТЕМПЕРАТУРА: + 145 C, УПАКОВКА: BULK, ТОРГОВАЯ МАРКА: LITTELFUSE, ЦВЕТ: BLACK, ОСВЕЩЕНИЕ: NOT ILLUMINATED, ТИП ПРОДУКТА: FUSE HOLDERS, РАЗМЕР ФАБРИЧНОЙ УПАКОВКИ: 1, ПОДКАТЕГОРИЯ: FUSES, ВЕС ИЗДЕЛИЯ: 4,800 G,</t>
  </si>
  <si>
    <t>L60030M1SQ</t>
  </si>
  <si>
    <t>РАЗЪЕМЫ ПРОМЫШЛЕННОГО НАЗНАЧЕНИЯ. КАТЕГОРИЯ ПРОДУКТА: ПРОВОДНЫЕ КЛЕММЫ И ЗАЖИМЫ, ROHS: ПОДРОБНОСТИ, ПРОДУКТ: HEADERS, ТИП: RECEPTACLES, КОЛИЧЕСТВО ПОЗИЦИЙ: 10 POSITION, ШАГ: 2.54 MM, КОЛИЧЕСТВО РЯДОВ: 2 ROW, ИНТЕРВАЛ МЕЖДУ РЯДАМИ: 2.54 MM, ВИД МОНТАЖА: CABLE MOUNT / FREE HANGING, ТИП ВЫВОДОВ: IDC, ТИП КОНТАКТА: SOCKET (FEMALE), ПОКРЫТИЕ КОНТАКТА: GOLD, СЕРИЯ: AMP-LATCH, КОММЕРЧЕСКОЕ ОБОЗНАЧЕНИЕ: AMP-LATCH, ПРИМЕНЕНИЕ: WIRE-TO-BOARD, МИНИМАЛЬНАЯ РАБОЧАЯ ТЕМПЕРАТУРА: - 65 C, МАКСИМАЛЬНАЯ РАБОЧАЯ ТЕМПЕРАТУРА: + 105 C, УПАКОВКА: REEL, УПАКОВКА: CUT TAPE, ТОРГОВАЯ МАРКА: TE CONNECTIVITY, МАТЕРИАЛ КОНТАКТА: PHOSPHOR BRONZE, МАТЕРИАЛ КОРПУСА: THERMOPLASTIC (TP), ТИП ПРОДУКТА: HEADERS &amp; WIRE HOUSINGS, РАЗМЕР ФАБРИЧНОЙ УПАКОВКИ: 1500, ПОДКАТЕГОРИЯ: HEADERS &amp; WIRE HOUSINGS</t>
  </si>
  <si>
    <t>1-215919-0</t>
  </si>
  <si>
    <t>РАЗЪЕМЫ ПРОМЫШЛЕННОГО НАЗНАЧЕНИЯ. КАТЕГОРИЯ ПРОДУКТА: ПРОВОДНЫЕ КЛЕММЫ И ЗАЖИМЫ, ROHS: ПОДРОБНОСТИ, ПРОДУКТ: HEADERS, ТИП: SHROUDED, КОЛИЧЕСТВО ПОЗИЦИЙ: 16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GOLD, ДЛИНА КОНЕЧНОГО ЗАЖИМА: 2.79 MM, СЕРИЯ: AMP-LATCH, КОММЕРЧЕСКОЕ ОБОЗНАЧЕНИЕ: AMP-LATCH, ПРИМЕНЕНИЕ: WIRE-TO-BOARD, МИНИМАЛЬНАЯ РАБОЧАЯ ТЕМПЕРАТУРА: - 65 C, МАКСИМАЛЬНАЯ РАБОЧАЯ ТЕМПЕРАТУРА: + 105 C, УПАКОВКА: TRAY, ТОРГОВАЯ МАРКА: TE CONNECTIVITY, МАТЕРИАЛ КОНТАКТА: PHOSPHOR BRONZE, КЛАСС ОГНЕОПАСНОСТИ: UL 94 V-0, ЦВЕТ КОЖУХА: BLACK, МАТЕРИАЛ КОРПУСА: THERMOPLASTIC, ТИП ПРОДУКТА: HEADERS &amp; WIRE HOUSINGS, РАЗМЕР ФАБРИЧНОЙ УПАКОВКИ: 70, ПОДКАТЕГОРИЯ: HEADERS &amp; WIRE HOUSINGS</t>
  </si>
  <si>
    <t>5102160-3</t>
  </si>
  <si>
    <t>СОЕДИНИТЕЛИ ЭЛЕКТРИЧЕСКИЕ ПРОМЫШЛЕННОГО НАЗНАЧЕНИЯ: РАЗЪЕМЫ. КАТЕГОРИЯ ПРОДУКТА: ЦИЛИНДРИЧЕСКИЕ МЕТРИЧЕСКИЕ РАЗЪЕМЫ, СЕРИЯ (ТИП): M12. ROHS: ПОДРОБНОСТИ, ТИП ПРОДУКТА: CIRCULAR METRIC CONNECTORS, КОЛИЧЕСТВО КОНТАКТОВ: 4 CONTACT, РАЗМЕР РЕЗЬБЫ: M12, ТИП ВЫВОДОВ: IDC, КОДИРОВАНИЕ: D CODED, НОМИНАЛЬНЫЙ ТОК: 4 A, НОМИНАЛЬНОЕ НАПРЯЖЕНИЕ: 50 V, ПАРАМЕТРЫ IP: IP65, IP67, ФОРМА КОРПУСА: STRAIGHT, ТОРГОВАЯ МАРКА: HARTING, ТИП КОНТАКТА: PIN (MALE), ТИП РАЗЪЁМА: MALE, МЕХАНИЗМ БЛОКИРОВКИ: SCREW LOCKING, ВИД МОНТАЖА: FIELD ATTACHABLE-INSTALLABLE, ПРОДУКТ: CONNECTORS, ФОРМА ОБОЛОЧКИ: PLUG, РАЗМЕР ФАБРИЧНОЙ УПАКОВКИ: 1, ПОДКАТЕГОРИЯ: CIRCULAR CONNECTORS, ТИП: STRAIGHT, ДРУГИЕ НАЗВАНИЯ ТОВАРА №: 021-03-281-1405 021 03 281 1405</t>
  </si>
  <si>
    <t>21 03 281 1405</t>
  </si>
  <si>
    <t>ЧАСТИ, ПРЕДНАЗНАЧЕННЫЕ ИСКЛЮЧИТЕЛЬНО ИЛИ В ОСНОВНОМ ДЛЯ АППАРАТУРЫ ТОВАРНОЙ ПОЗИЦИИ 8535, 8536 ИЛИ 8537, ПРОЧИЕ: МЕХАНИЧЕСКИЙ ОБЪЕДИНИТЕЛЬНЫЙ БЛОКИРАТОР ДЛЯ КОНТАКТОРОВ ОДИНАКОВЫХ ТИПОРАЗМЕРОВ</t>
  </si>
  <si>
    <t>МЕХАНИЧЕСКАЯ БЛОКИРОВКА ДЛЯ ИСПОЛЬЗОВАНИЯ С СЕРИЯМИ КОНТАКТОРОВ AF116…AF370, ДЛЯ ОБЪЕДИНЕНИЯ ПАРЫ КОНТАКТОРОВ ОДИНАКОВОГО ТИПОРАЗМЕРА</t>
  </si>
  <si>
    <t>1SFN030300R1000</t>
  </si>
  <si>
    <t>ДИОД ДЛЯ ЗАЩИТЫ ОТ ОБРАТНОЙ ПОЛЯРНОСТИ. 1SVR405651R0000 ФУНКЦИОНАЛЬНЫЙ МОДУЛЬ ЗАЩИТЫ CR-P/M 22, ДЛЯ РЕЛЕ CR-M, CR-P. ТЕХНИЧЕСКАЯ ИНФОРМАЦИЯ: АРТИКУЛ КОМПОНЕНТА: 1SVR405651R0000; КЛАСС: 1.7.2.4. МОДУЛИ ЗАЩИТЫ И ИНДИКАЦИИ К РЕЛЕ; СЕРИЯ: FA1.342.1. МОДУЛИ ЗАЩИТЫ И ИНДИКАЦИИ CR-P/M; НАИМЕНОВАНИЕ ИЗДЕЛИЯ У ПРОИЗВОДИТЕЛЯ: CR-P/M 22; ТИП МОДУЛЯ: МОДУЛЬ ЗАЩИТЫ; ДИПАЗОН НАПРЯЖЕНИЙ СОВМЕСТИМЫХ КАТУШЕК РЕЛЕ: 6..220В [DC]; КОНСТРУКТИНАЯ ОСОБЕННОСТЬ: ДИОД (A1+); СОВМЕСТИМЫЙ ТИП РОЗЕТОК : CR-M, CR-P; АЛЬТЕРНАТИВНЫЕ НАЗВАНИЯ: CRP/M 22, CR-PM 22, CR-P/M22.</t>
  </si>
  <si>
    <t>CR-P/M 22</t>
  </si>
  <si>
    <t>КАТЕГОРИЯ ПРОДУКТА: ДИОДЫ И ВЫПРЯМИТЕЛИ ШОТТКИ, ROHS: ПОДРОБНОСТИ, ПРОДУКТ: SCHOTTKY RECTIFIERS, ВИД МОНТАЖА: SMD/SMT, УПАКОВКА / БЛОК: SMB (DO-214AA), КОНФИГУРАЦИЯ: SINGLE, ТЕХНОЛОГИЯ: SI, IF - ПРЯМОЙ ТОК: 1 A, VRRM - ПОВТОРЯЮЩЕЕСЯ ОБРАТНОЕ НАПРЯЖЕНИЕ: 90 V, VF - ПРЯМОЕ НАПРЯЖЕНИЕ: 780 MV, IFSM - УДАРНЫЙ ПРЯМОЙ ТОК: 870 A, IR - ОБРАТНЫЙ ТОК : 1 MA, МИНИМАЛЬНАЯ РАБОЧАЯ ТЕМПЕРАТУРА: - 55 C, МАКСИМАЛЬНАЯ РАБОЧАЯ ТЕМПЕРАТУРА: + 175 C, УПАКОВКА: REEL, УПАКОВКА: CUT TAPE, УПАКОВКА: MOUSEREEL, ТОРГОВАЯ МАРКА: VISHAY SEMICONDUCTORS, ТИП ПРОДУКТА: SCHOTTKY DIODES &amp; RECTIFIERS, РАЗМЕР ФАБРИЧНОЙ УПАКОВКИ: 3200, ПОДКАТЕГОРИЯ: DIODES &amp; RECTIFIERS, VR - ОБРАТНОЕ НАПРЯЖЕНИЕ: 90 V, ДРУГИЕ НАЗВАНИЯ ТОВАРА №: MBRS190TRPBF</t>
  </si>
  <si>
    <t>КАТЕГОРИЯ ПРОДУКТА: ВЫПРЯМИТЕЛИ, ROHS: ПОДРОБНОСТИ, ВИД МОНТАЖА: THROUGH HOLE, УПАКОВКА / БЛОК: TO-247AC, VR - ОБРАТНОЕ НАПРЯЖЕНИЕ: 1.2 KV, IF - ПРЯМОЙ ТОК: 16 A, ТИП: FAST RECOVERY RECTIFIERS, КОНФИГУРАЦИЯ: SINGLE, VF - ПРЯМОЕ НАПРЯЖЕНИЕ: 2.3 V, МАКСИМАЛЬНЫЙ ТОК ПЕРЕГРУЗКИ: 190 A, IR - ОБРАТНЫЙ ТОК : 100 UA, ВРЕМЯ ВОССТАНОВЛЕНИЯ: 30 NS, МИНИМАЛЬНАЯ РАБОЧАЯ ТЕМПЕРАТУРА: - 55 C, МАКСИМАЛЬНАЯ РАБОЧАЯ ТЕМПЕРАТУРА: + 150 C, СЕРИЯ: HEXFRED, УПАКОВКА: BULK, ТОРГОВАЯ МАРКА: VISHAY SEMICONDUCTORS, PD - РАССЕИВАНИЕ МОЩНОСТИ: 151 W, ПРОДУКТ: RECTIFIERS, ТИП ПРОДУКТА: RECTIFIERS, РАЗМЕР ФАБРИЧНОЙ УПАКОВКИ: 25, ПОДКАТЕГОРИЯ: DIODES &amp; RECTIFIERS, КОММЕРЧЕСКОЕ ОБОЗНАЧЕНИЕ: HEXFRED</t>
  </si>
  <si>
    <t>VS-HFA16PB120-N3</t>
  </si>
  <si>
    <t>ДИОД, КАТЕГОРИЯ ПРОДУКТА: ДИОДЫ - ОБЩЕГО НАЗНАЧЕНИЯ, УПРАВЛЕНИЕ ПИТАНИЕМ, КОММУТАЦИЯ, ПРОДУКТ: SWITCHING DIODES, ВИД МОНТАЖА: SMD/SMT, УПАКОВКА / БЛОК: SOT-143B-4, ПИКОВОЕ ОБРАТНОЕ НАПРЯЖЕНИЕ: 85 V, МАКСИМАЛЬНЫЙ ТОК ПЕРЕГРУЗКИ: 4 A, IF - ПРЯМОЙ ТОК: 215 MA, КОНФИГУРАЦИЯ: DUAL, ВРЕМЯ ВОССТАНОВЛЕНИЯ: 4 NS, VF - ПРЯМОЕ НАПРЯЖЕНИЕ: 1.25 V, IR - ОБРАТНЫЙ ТОК : 1 UA, МИНИМАЛЬНАЯ РАБОЧАЯ ТЕМПЕРАТУРА: - 65 C, МАКСИМАЛЬНАЯ РАБОЧАЯ ТЕМПЕРАТУРА: + 150 C, КВАЛИФИКАЦИЯ: AEC-Q101, УПАКОВКА: REEL, УПАКОВКА: CUT TAPE, УПАКОВКА: MOUSEREEL, ВЫСОТА: 1 MM, ДЛИНА: 3 MM</t>
  </si>
  <si>
    <t>BAS28-7</t>
  </si>
  <si>
    <t>КАТЕГОРИЯ ПРОДУКТА: МОСТОВЫЕ ВЫПРЯМИТЕЛИ, ROHS: ПОДРОБНОСТИ, ТИП: SINGLE PHASE BRIDGE, ВИД МОНТАЖА: THROUGH HOLE, ТИП ВЫВОДОВ: SOLDER LEAD, УПАКОВКА / БЛОК: D-72, IF - ПРЯМОЙ ТОК:8 , ПИКОВОЕ ОБРАТНОЕ НАПРЯЖЕНИЕ: 800 V, VF - ПРЯМОЕ НАПРЯЖЕНИЕ: 1 V, МАКСИМАЛЬНЫЙ ТОК ПЕРЕГРУЗКИ: 137 A, МИНИМАЛЬНАЯ РАБОЧАЯ ТЕМПЕРАТУРА: - 55 C, МАКСИМАЛЬНАЯ РАБОЧАЯ ТЕМПЕРАТУРА: + 150 C, ДЛИНА: 15.75 MM, ШИРИНА: 15.75 MM, ВЫСОТА: 5.33 MM, УПАКОВКА: BULK, ТОРГОВАЯ МАРКА: VISHAY SEMICONDUCTORS, IR - ОБРАТНЫЙ ТОК : 10000 UA, ТИП ПРОДУКТА: BRIDGE RECTIFIERS, РАЗМЕР ФАБРИЧНОЙ УПАКОВКИ: 100, ПОДКАТЕГОРИЯ: DIODES &amp; RECTIFIERS, ДРУГИЕ НАЗВАНИЯ ТОВАРА №: KBPC808PBF, ВЕС ИЗДЕЛИЯ: 6 G, РАЗМЕР ФАБРИЧНОЙ УПАКОВКИ: 2000, ПОДКАТЕГОРИЯ: RESISTORS, ТЕХНОЛОГИЯ: WIREWOUND, ТИП: NORMAL STYLE GENERAL PURPOSE WIREWOUND RESISTOR, ТИП: SMD / SMT, ШИРИНА: 3.2 MM, ВЕС ИЗДЕЛИЯ: 224,480 MG, ЧАСТОТА СОБСТВЕННЫХ КОЛЕБАНИЙ: 260 MHZ, РАЗМЕР ФАБРИЧНОЙ УПАКОВКИ: 4000, ПОДКАТЕГОРИЯ: INDUCTORS, CHOKES &amp; COILS, ПРЕРЫВАНИЕ: STANDARD, ТЕСТОВАЯ ЧАСТОТА: 25 MHZ,</t>
  </si>
  <si>
    <t>VS-KBPC808PBF</t>
  </si>
  <si>
    <t>КАТЕГОРИЯ ПРОДУКТА: БИПОЛЯРНЫЕ ТРАНЗИСТОРЫ С ИЗОЛИРОВАННЫМ ЗАТВОРОМ (IGBT), ROHS: ПОДРОБНОСТИ, ТЕХНОЛОГИЯ: SI, УПАКОВКА / БЛОК: TO-247-3, ВИД МОНТАЖА: THROUGH HOLE, КОНФИГУРАЦИЯ: SINGLE, НАПРЯЖЕНИЕ КОЛЛЕКТОР-ЭМИТТЕР (VCEO), МАКС.: 1.2 KV, НАПРЯЖЕНИЕ НАСЫЩЕНИЯ КОЛЛЕКТОР-ЭМИТТЕР: 2.75 V, МАКСИМАЛЬНОЕ НАПРЯЖЕНИЕ ЗАТВОР-ЭМИТТЕР: - 25 V, + 25 V, НЕПРЕРЫВНЫЙ КОЛЛЕКТОРНЫЙ ТОК ПРИ 25 C: 60 A, PD - РАССЕИВАНИЕ МОЩНОСТИ: 220 W, МИНИМАЛЬНАЯ РАБОЧАЯ ТЕМПЕРАТУРА: - 55 C, МАКСИМАЛЬНАЯ РАБОЧАЯ ТЕМПЕРАТУРА: + 150 C, СЕРИЯ: STGW30NC120HD, УПАКОВКА: TUBE, ТОРГОВАЯ МАРКА: STMICROELECTRONICS, НЕПРЕРЫВНЫЙ КОЛЛЕКТОРНЫЙ ТОК: 30 A, НЕПРЕРЫВНЫЙ ТОК КОЛЛЕКТОРА IC, МАКС.: 60 A, ТОК УТЕЧКИ ЗАТВОР-ЭМИТТЕР: +/- 100 NA, ВЫСОТА: 20.15 MM, ДЛИНА: 15.75 MM, ТИП ПРОДУКТА: IGBT TRANSISTORS, РАЗМЕР ФАБРИЧНОЙ УПАКОВКИ: 600, ПОДКАТЕГОРИЯ: IGBTS, КОММЕРЧЕСКОЕ ОБОЗНАЧЕНИЕ: POWERMESH, ШИРИНА: 5.15 MM</t>
  </si>
  <si>
    <t>STGW30NC120HD</t>
  </si>
  <si>
    <t>КАТЕГОРИЯ ПРОДУКТА: ОПТИЧЕСКИ РАЗВЯЗАННЫЕ УСИЛИТЕЛИ, ROHS: ПОДРОБНОСТИ, СЕРИЯ: HCPL-7851, ТИП ВЫХОДА: ANALOG TO DIGITAL CONVERTER - ADC, КОЛИЧЕСТВО КАНАЛОВ: 1 CHANNEL, НАПРЯЖЕНИЕ ИЗОЛЯЦИИ: 1500 VRMS, IF - ПРЯМОЙ ТОК: 15.5 MA, ПОЛОСА ПРОПУСКАНИЯ: 100 KHZ, CMRR - КОЭФФИЦИЕНТ ПОДАВЛЕНИЯ СИНФАЗНОГО СИГНАЛА: 69 DB, VOS - ВХОДНОЕ НАПРЯЖЕНИЕ СМЕЩЕНИЯ НУЛЯ: 0.6 MV, НАПРЯЖЕНИЕ ПИТАНИЯ - МАКС.: 5.5 V, НАПРЯЖЕНИЕ ПИТАНИЯ - МИН.: 4.5 V, УПАКОВКА / БЛОК: DIP-8 GULL WING, МИНИМАЛЬНАЯ РАБОЧАЯ ТЕМПЕРАТУРА: - 55 C, МАКСИМАЛЬНАЯ РАБОЧАЯ ТЕМПЕРАТУРА: + 125 C, ВИД МОНТАЖА: SMD/SMT, УПАКОВКА: TUBE, ТИП УСИЛИТЕЛЯ: ISOLATION, ТОРГОВАЯ МАРКА: BROADCOM / AVAGO, КОЭФФИЦИЕНТ УСИЛЕНИЯ V/V: 8 V/V, ВЫСОТА: 4.06 MM, IB - ВХОДНОЙ ТОК СМЕЩЕНИЯ: 0.57 UA, ТИП ИЗОЛЯЦИИ: OPTIC, ДЛИНА: 9.91 MM, РАБОЧИЙ ТОК ИСТОЧНИКА ПИТАНИЯ: 10.7 MA, РАБОЧЕЕ НАПРЯЖЕНИЕ ПИТАНИЯ: 4.5 V TO 5.5 V, PD - РАССЕИВАНИЕ МОЩНОСТИ: 3 W, ПРОДУКТ: OPTICALLY ISOLATED AMPLIFIERS, ТИП ПРОДУКТА: OPTICALLY ISOLATED AMPLIFIERS, РАЗМЕР ФАБРИЧНОЙ УПАКОВКИ: 1, ПОДКАТЕГОРИЯ: OPTOCOUPLERS, ШИРИНА: 7.57 MM</t>
  </si>
  <si>
    <t>HCPL-7851#300</t>
  </si>
  <si>
    <t>МИКРОСХЕМА МИКРОКОНТРОЛЛЕР. КАТЕГОРИЯ ПРОДУКТА: 16-БИТНЫЕ МИКРОКОНТРОЛЛЕРЫ, ROHS: ПОДРОБНОСТИ, СЕРИЯ: SAXXE167F, ВИД МОНТАЖА: SMD/SMT, УПАКОВКА / БЛОК: LQFP-144 EP, ЯДРО: C166, РАЗМЕР ПРОГРАММНОЙ ПАМЯТИ: 768 KB, ШИРИНА ШИНЫ ДАННЫХ: 16 BIT/32 BIT, РАЗРЕШЕНИЕ АЦП: 10 BIT, МАКСИМАЛЬНАЯ ТАКТОВАЯ ЧАСТОТА: 66 MHZ, КОЛИЧЕСТВО ВХОДОВ/ВЫХОДОВ: 118 I/O, РАЗМЕР ОЗУ ДАННЫХ: 64 KB, НАПРЯЖЕНИЕ ПИТАНИЯ - МИН.: 1.4 V, НАПРЯЖЕНИЕ ПИТАНИЯ - МАКС.: 1.6 V, МИНИМАЛЬНАЯ РАБОЧАЯ ТЕМПЕРАТУРА: - 40 C, МАКСИМАЛЬНАЯ РАБОЧАЯ ТЕМПЕРАТУРА: + 85 C, УПАКОВКА: REEL, УПАКОВКА: CUT TAPE, УПАКОВКА: MOUSEREEL, ТОРГОВАЯ МАРКА: INFINEON TECHNOLOGIES, ВЫСОТА: 1.4 MM, ТИП ИНТЕРФЕЙСА: CAN, ДЛИНА: 20 MM, ЧУВСТВИТЕЛЬНЫЙ К ВЛАЖНОСТИ: YES, КОЛИЧЕСТВО КАНАЛОВ АЦП: 24 CHANNEL, КОЛИЧЕСТВО ТАЙМЕРОВ/СЧЕТЧИКОВ: 11 TIMER, ТИП ПРОДУКТА: 16-BIT MICROCONTROLLERS - MCU, ТИП ПАМЯТИ ПРОГРАММ: FLASH, РАЗМЕР ФАБРИЧНОЙ УПАКОВКИ: 1000, ПОДКАТЕГОРИЯ: MICROCONTROLLERS - MCU, ШИРИНА: 20 MM, ДРУГИЕ НАЗВАНИЯ ТОВАРА №: FXE167F96F8LACXT SP000450816 XE167F96F80LACFXUMA1</t>
  </si>
  <si>
    <t>SAF-XE167F-96F80L AC</t>
  </si>
  <si>
    <t>МИКРОСХЕМА ДЛЯ УПРАВЛЕНИЯ ПИТАНИЕМ. КАТЕГОРИЯ ПРОДУКТА: LDO РЕГУЛЯТОРЫ НАПРЯЖЕНИЯ, ROHS: ПОДРОБНОСТИ, ВИД МОНТАЖА: SMD/SMT, УПАКОВКА / БЛОК: SOIC-8, ВЫХОДНОЕ НАПРЯЖЕНИЕ: ADJUSTABLE, ВЫХОДНОЙ ТОК: 1 A, КОЛИЧЕСТВО ВЫХОДОВ: 1 OUTPUT, ПОЛЯРНОСТЬ: POSITIVE, ТОК ПОКОЯ: 11 MA, ВХОДНОЕ НАПРЯЖЕНИЕ, МИН.: 2.25 V, ВХОДНОЕ НАПРЯЖЕНИЕ, МАКС.: 16 V, ТИП ВЫХОДА: ADJUSTABLE, МИНИМАЛЬНАЯ РАБОЧАЯ ТЕМПЕРАТУРА: - 40 C, МАКСИМАЛЬНАЯ РАБОЧАЯ ТЕМПЕРАТУРА: + 125 C, НАПРЯЖЕНИЕ ОТПУСКАНИЯ: 410 MV, УПАКОВКА: REEL, УПАКОВКА: CUT TAPE, УПАКОВКА: MOUSEREEL, ТОРГОВАЯ МАРКА: MICROCHIP TECHNOLOGY, НАПРЯЖЕНИЕ ОТПУСКАНИЯ - МАКС.: 630 MV, НЕСТАБИЛЬНОСТЬ ВЫХОДНОГО НАПРЯЖЕНИЯ ИЛИ ТОКА: 0.06 %, НЕСТАБИЛЬНОСТЬ ВЫХОДНОЙ НАГРУЗКИ: 0.2 %, ЧУВСТВИТЕЛЬНЫЙ К ВЛАЖНОСТИ: YES, ТИП ПРОДУКТА: LDO VOLTAGE REGULATORS, РАЗМЕР ФАБРИЧНОЙ УПАКОВКИ: 2500, ПОДКАТЕГОРИЯ: PMIC - POWER MANAGEMENT ICS, ДРУГИЕ НАЗВАНИЯ ТОВАРА №: MIC39102YM TR</t>
  </si>
  <si>
    <t>MIC39102YM -TR</t>
  </si>
  <si>
    <t>МИКРОСХЕМА ДЛЯ УПРАВЛЕНИЯ ПИТАНИЕМ. КАТЕГОРИЯ ПРОДУКТА: ИМПУЛЬСНЫЕ РЕГУЛЯТОРЫ НАПРЯЖЕНИЯ, ROHS: ПОДРОБНОСТИ, ВИД МОНТАЖА: SMD/SMT, УПАКОВКА / БЛОК: SOT-23-6, ТОПОЛОГИЯ: BOOST, ВЫХОДНОЕ НАПРЯЖЕНИЕ: 3.3 V TO 28 V, ВЫХОДНОЙ ТОК: 900 MA, КОЛИЧЕСТВО ВЫХОДОВ: 1 OUTPUT, ВХОДНОЕ НАПРЯЖЕНИЕ, МИН.: 1.8 V, ВХОДНОЕ НАПРЯЖЕНИЕ, МАКС.: 5.5 V, ТОК ПОКОЯ: 110 UA, ЧАСТОТА ПЕРЕКЛЮЧЕНИЙ: 1.05 MHZ, МИНИМАЛЬНАЯ РАБОЧАЯ ТЕМПЕРАТУРА: - 40 C, МАКСИМАЛЬНАЯ РАБОЧАЯ ТЕМПЕРАТУРА: + 125 C, СЕРИЯ: TLV61046A, УПАКОВКА: REEL, УПАКОВКА: CUT TAPE, УПАКОВКА: MOUSEREEL, ТОРГОВАЯ МАРКА: TEXAS INSTRUMENTS, ВХОДНОЕ НАПРЯЖЕНИЕ: 1.8 V TO 5.5 V, ТИП ПРОДУКТА: SWITCHING VOLTAGE REGULATORS, ОТКЛЮЧЕНИЕ: SHUTDOWN, РАЗМЕР ФАБРИЧНОЙ УПАКОВКИ: 3000, ПОДКАТЕГОРИЯ: PMIC - POWER MANAGEMENT ICS, НАПРЯЖЕНИЕ ПИТАНИЯ - МИН.: 1.8 V, ТИП: BOOST CONVERTER</t>
  </si>
  <si>
    <t>TLV61046ADBV</t>
  </si>
  <si>
    <t>МИКРОСХЕМА ДЛЯ УПРАВЛЕНИЯ ПИТАНИЕМ. КАТЕГОРИЯ ПРОДУКТА: ПРЕОБРАЗОВАТЕЛИ ПЕРЕМЕННОГО ТОКА В ПОСТОЯННЫЙ, ROHS: ПОДРОБНОСТИ, ВИД МОНТАЖА: SMD/SMT, УПАКОВКА / БЛОК: SIOC-16 NARROW, ВЫХОДНОЕ НАПРЯЖЕНИЕ: -, ВЫХОДНАЯ МОЩНОСТЬ: 20 W, ВХОДНОЕ НАПРЯЖЕНИЕ / НАПРЯЖЕНИЕ ПИТАНИЯ - МИН.: 8.5 V, ВХОДНОЕ НАПРЯЖЕНИЕ / НАПРЯЖЕНИЕ ПИТАНИЯ - МАКС.: 23.5 V, ТОПОЛОГИЯ: FLYBACK, ЧАСТОТА ПЕРЕКЛЮЧЕНИЙ: 136 KHZ, РАБОЧИЙ ЦИКЛ (МАКС.): -, РАБОЧИЙ ТОК ИСТОЧНИКА ПИТАНИЯ: 3.5 MA, МИНИМАЛЬНАЯ РАБОЧАЯ ТЕМПЕРАТУРА: - 40 C, МАКСИМАЛЬНАЯ РАБОЧАЯ ТЕМПЕРАТУРА: + 150 C, ВЫХОДНОЙ ТОК: 1.5 A, СЕРИЯ: VIPER25, УПАКОВКА: TUBE, ТОРГОВАЯ МАРКА: STMICROELECTRONICS, ИЗОЛЯЦИЯ: ISOLATED, ЧУВСТВИТЕЛЬНЫЙ К ВЛАЖНОСТИ: YES, КОЛИЧЕСТВО ВЫХОДОВ: 1 OUTPUT, ТИП ПРОДУКТА: AC/DC CONVERTERS, РАЗМЕР ФАБРИЧНОЙ УПАКОВКИ: 1000, ПОДКАТЕГОРИЯ: PMIC - POWER MANAGEMENT ICS, КОММЕРЧЕСКОЕ ОБОЗНАЧЕНИЕ: VIPERPLUS, ТИП: OFF LINE CONVERTER</t>
  </si>
  <si>
    <t>VIPER25LD</t>
  </si>
  <si>
    <t>ИНТЕГРАЛЬНЫЕ СХЕМЫ (ИС) / ФИЛЬТР НИЗКИХ ЧАСТОТ (ФНЧ) SXLP-3+. ТЕХНИЧЕСКАЯ ИНФОРМАЦИЯ: КАТЕГОРИЯ: ИНТЕГРАЛЬНЫЕ СХЕМЫ ИС); НОМЕР ИЗГОТОВИТЕЛЯ: SXLP-3+; ПРОИЗВОДИТЕЛЬ: MINI-CIRCUITS; ПАКЕТ / ЧЕХОЛ: HF1139; НИЗКОЧАСТОТНЫЙ,DC- 3 МГЦ; БЫСТРЫЙ ОТКАТ; ХОРОШИЙ VSWR; 1.2:1 ТИП; МИНИАТЮРНЫЙ ЭКРОНИРОВАННЫЙ ПАКЕТ; СПОСОБ МОНТАЖА: ПОВЕРХНОСТНЫЙ МОНТАЖ НА ПЛАТУ; ДИАПАЗОН ЧАСТОТ: ОТ 50 ОМ ПОСТОЯННОГО ТОКА ДО 3 МГЦ. ОСОБЕННОСТИ: ВЫСОКОЕ ПОДАВЛЕНИЕ (ТИПИЧНОЕ ЗНАЧЕНИЕ 30 ДБ), РЕЗКОЕ ОТКЛЮЧЕНИЕ. ПРИМЕНЕНИЕ В МИНИАТЮРНЫХ ЭКРАНИРОВАННЫХ УПАКОВКАХ, ПРИЕМНИКИ/ПЕРЕДАТЧИКИ, СРЕДСТВА СВЯЗИ ДЛЯ ЗАЩИТЫ ОТ ПОДАВЛЕНИЕ ГАРМОНИК.</t>
  </si>
  <si>
    <t>SXLP-3+</t>
  </si>
  <si>
    <t>МИКРОСХЕМА РЧ МИКШЕР. КАТЕГОРИЯ ПРОДУКТА: РЧ-МИКШЕР, ЧАСТОТА RF: 50 MHZ TO 2.5 GHZ, ПОТЕРИ ПРЕОБРАЗОВАНИЯ - МАКС.: 7 DB, NF - КОЭФФИЦИЕНТ ШУМОВ: 14 DB, УПАКОВКА / БЛОК: TSSOP-14, ТОРГОВАЯ МАРКА: ANALOG DEVICES, МАКСИМАЛЬНАЯ РАБОЧАЯ ЧАСТОТА: 2500 MHZ, РАБОЧИЙ ТОК ИСТОЧНИКА ПИТАНИЯ: 50 MA, РАБОЧЕЕ НАПРЯЖЕНИЕ ПИТАНИЯ: 5 V, ТИП ПРОДУКТА: RF MIXER, СЕРИЯ: AD8343, ПОДКАТЕГОРИЯ: WIRELESS &amp; RF INTEGRATED CIRCUITS, ТЕХНОЛОГИЯ: SI</t>
  </si>
  <si>
    <t>AD8343ARU</t>
  </si>
  <si>
    <t>МИКРОСХЕМА ИНТЕРФЕЙСНАЯ. КАТЕГОРИЯ ПРОДУКТА: ИС, ИНТЕРФЕЙС RS-232, ВИД МОНТАЖА: SMD/SMT, УПАКОВКА / БЛОК: SOIC-16, СЕРИЯ: ADM202E, ФУНКЦИЯ: TRANSCEIVER, ДИАПАЗОН ДАННЫХ: 230 KB/S, КОЛИЧЕСТВО ДРАЙВЕРОВ: 2 DRIVER, КОЛИЧЕСТВО ПРИЕМНИКОВ: 2 RECEIVER, НАПРЯЖЕНИЕ ПИТАНИЯ - МАКС.: 5.5 V, НАПРЯЖЕНИЕ ПИТАНИЯ - МИН.: 4.5 V, РАБОЧИЙ ТОК ИСТОЧНИКА ПИТАНИЯ: 2.5 MA, МИНИМАЛЬНАЯ РАБОЧАЯ ТЕМПЕРАТУРА: - 40 C, МАКСИМАЛЬНАЯ РАБОЧАЯ ТЕМПЕРАТУРА: + 85 C, ЗАЩИТА ОТ ЭЛЕКТРОСТАТИЧЕСКИХ РАЗРЯДОВ: 15 KV, УПАКОВКА: CUT TAPE, УПАКОВКА: MOUSEREEL, УПАКОВКА: REEL, ВЫСОТА: 1.5 MM (MAX), ДЛИНА: 10 MM (MAX), ТИП ВЫХОДА: SINGLE-ENDED, ТИП ПИТАНИЯ: SINGLE SUPPLY, ШИРИНА: 4 MM (MAX), ОТКЛЮЧЕНИЕ: WITHOUT SHUTDOWN, КОЛИЧЕСТВО ТРАНСИВЕРОВ: 1 TRANSCEIVER, РАБОЧЕЕ НАПРЯЖЕНИЕ ПИТАНИЯ: 5 V, PD - РАССЕИВАНИЕ МОЩНОСТИ: 450 MW, ПОДДЕРЖИВАЕМЫЙ ПРОТОКОЛ: RS-232, РАЗМЕР ФАБРИЧНОЙ УПАКОВКИ: 2500</t>
  </si>
  <si>
    <t>ADM202EARNZ -REEL</t>
  </si>
  <si>
    <t>МИКРОСХЕМА РЧ УСИЛИТЕЛЬ. КАТЕГОРИЯ ПРОДУКТА: РЧ-УСИЛИТЕЛЬ; ВИД МОНТАЖА: SMD/SMT; УПАКОВКА / БЛОК: SOT-363-6; ТИП: DRIVER AMPLIFIERS; ТЕХНОЛОГИЯ: GAAS; РАБОЧАЯ ЧАСТОТА: 100 MHZ TO 6 GHZ; P1DB - ТОЧКА СЖАТИЯ: 17.3 DBM; УСИЛЕНИЕ: 13.2 DB; РАБОЧЕЕ НАПРЯЖЕНИЕ ПИТАНИЯ: 3 V; NF - КОЭФФИЦИЕНТ ШУМОВ: 2.2 DB; OIP3 - ПЕРЕХВАТ СОСТАВЛЯЮЩИХ ТРЕТЬЕГО ПОРЯДКА: 31 DBM; РАБОЧИЙ ТОК ИСТОЧНИКА ПИТАНИЯ: 84 MA; МАКСИМАЛЬНАЯ РАБОЧАЯ ТЕМПЕРАТУРА: + 150 C; УПАКОВКА: CUT TAPE; УПАКОВКА: MOUSEREEL; УПАКОВКА: REEL; КОЛИЧЕСТВО КАНАЛОВ: 1 CHANNEL; РАЗМЕР ФАБРИЧНОЙ УПАКОВКИ: 3000; НАПРЯЖЕНИЕ ПИТАНИЯ - МАКС.: 3.3 V; НАПРЯЖЕНИЕ ПИТАНИЯ - МИН.: 2.7 V; ТЕСТОВАЯ ЧАСТОТА: 2 GHZ</t>
  </si>
  <si>
    <t>MGA -82563 -TR1G</t>
  </si>
  <si>
    <t>МИКРОСХЕМА ДЛЯ УПРАВЛЕНИЯ ПИТАНИЕМ. КАТЕГОРИЯ ПРОДУКТА: ИСТОЧНИКИ ОПОРНОГО НАПРЯЖЕНИЯ, ВИД МОНТАЖА: SMD/SMT, УПАКОВКА / БЛОК: SOT-23-3, ТИП ССЫЛКИ: SERIES REFERENCES, ВЫХОДНОЕ НАПРЯЖЕНИЕ: 2.048 V, ИСХОДНАЯ ТОЧНОСТЬ: 0.2 %, ТЕМПЕРАТУРНЫЙ КОЭФФИЦИЕНТ: 75 PPM/C, СЕРИЯ VREF - ВХОДНОЕ НАПРЯЖЕНИЕ - МАКС.: 5.5 V, ТОК ЧЕРЕЗ ШУНТ - МАКС.: 25 MA, МИНИМАЛЬНАЯ РАБОЧАЯ ТЕМПЕРАТУРА: - 40 C, МАКСИМАЛЬНАЯ РАБОЧАЯ ТЕМПЕРАТУРА: + 125 C, СЕРИЯ: REF3020, УПАКОВКА: CUT TAPE, УПАКОВКА: MOUSEREEL, УПАКОВКА: REEL, ТОЧНОСТЬ: 100 UV/MA, ВЫСОТА: 1 MM, ДЛИНА: 2.92 MM, ДИАПАЗОН РАБОЧИХ ТЕМПЕРАТУР: - 40 C TO + 125 C, ПРОДУКТ: VOLTAGE REFERENCES, ШИРИНА: 1.3 MM, НАПРЯЖЕНИЕ ПИТАНИЯ - МАКС.: 50 UA, ТОПОЛОГИЯ: SERIES REFERENCES, РАБОЧИЙ ТОК ИСТОЧНИКА ПИТАНИЯ: 42 UA, РАЗМЕР ФАБРИЧНОЙ УПАКОВКИ: 250, ВЕС ИЗДЕЛИЯ: 8 MG</t>
  </si>
  <si>
    <t>REF3020AIDBZT</t>
  </si>
  <si>
    <t>МИКРОСХЕМА ПРЕОБРАЗОВАТЕЛЬ ДАННЫХ. КАТЕГОРИЯ ПРОДУКТА: ЦИФРО-АНАЛОГОВЫЕ ПРЕОБРАЗОВАТЕЛИ (ЦАП), ROHS: ПОДРОБНОСТИ, СЕРИЯ: DAC900-Q1, РАЗРЕШЕНИЕ: 10 BIT, ЧАСТОТА ДИСКРЕТИЗАЦИИ: 200 MS/S, КОЛИЧЕСТВО КАНАЛОВ: 1 CHANNEL, ВРЕМЯ СТАБИЛИЗАЦИИ: 30 NS, ТИП ИНТЕРФЕЙСА: PARALLEL, МИНИМАЛЬНАЯ РАБОЧАЯ ТЕМПЕРАТУРА: - 40 C, МАКСИМАЛЬНАЯ РАБОЧАЯ ТЕМПЕРАТУРА: + 125 C, ВИД МОНТАЖА: SMD/SMT, УПАКОВКА / БЛОК: TSSOP-28, КВАЛИФИКАЦИЯ: AEC-Q100, УПАКОВКА: REEL, АРХИТЕКТУРА: CURRENT SOURCE, ТОРГОВАЯ МАРКА: TEXAS INSTRUMENTS, ОСОБЕННОСТИ: LOW POWER, ЧУВСТВИТЕЛЬНЫЙ К ВЛАЖНОСТИ: YES, КОЛИЧЕСТВО ПРЕОБРАЗОВАТЕЛЕЙ: 1 CONVERTER, ПОТРЕБЛЯЕМАЯ МОЩНОСТЬ: 170 MW, ТИП ПРОДУКТА: DACS - DIGITAL TO ANALOG CONVERTERS, SFDR - ДИНАМИЧЕСКИЙ ДИАПАЗОН БЕЗ ПАРАЗИТНЫХ СОСТАВЛЯЮЩИХ: 68 DB, РАЗМЕР ФАБРИЧНОЙ УПАКОВКИ: 2500, ПОДКАТЕГОРИЯ: DATA CONVERTER ICS</t>
  </si>
  <si>
    <t>DAC900TPWRQ1</t>
  </si>
  <si>
    <t>МИКРОСХЕМА ИНТЕРФЕЙСНАЯ. КАТЕГОРИЯ ПРОДУКТА: ИС ИНТЕРФЕЙСА RS-422/RS-485, ROHS: ПОДРОБНОСТИ, СЕРИЯ: MAX1482, ВИД МОНТАЖА: THROUGH HOLE, УПАКОВКА / БЛОК: PDIP-14, ФУНКЦИЯ: TRANSCEIVER, КОЛИЧЕСТВО ДРАЙВЕРОВ: 1 DRIVER, КОЛИЧЕСТВО ПРИЕМНИКОВ: 1 RECEIVER, ДИАПАЗОН ДАННЫХ: 250 KB/S, НАПРЯЖЕНИЕ ПИТАНИЯ - МАКС.: 5 V, НАПРЯЖЕНИЕ ПИТАНИЯ - МИН.: 5 V, МИНИМАЛЬНАЯ РАБОЧАЯ ТЕМПЕРАТУРА: - 40 C, МАКСИМАЛЬНАЯ РАБОЧАЯ ТЕМПЕРАТУРА: + 85 C, УПАКОВКА: TUBE, ТОРГОВАЯ МАРКА: ANALOG DEVICES / MAXIM INTEGRATED, ДУПЛЕКСНАЯ ПЕРЕДАЧА: FULL DUPLEX, ВЫСОТА: 4.45 MM (MAX), ДЛИНА: 19.43 MM (MAX), РАБОЧИЙ ТОК ИСТОЧНИКА ПИТАНИЯ: 35 UA, РАБОЧЕЕ НАПРЯЖЕНИЕ ПИТАНИЯ: 5 V, ПРОДУКТ: RS-422/RS-485 TRANSCEIVERS, ТИП ПРОДУКТА: RS-422/RS-485 INTERFACE IC, ОТКЛЮЧЕНИЕ: SHUTDOWN, РАЗМЕР ФАБРИЧНОЙ УПАКОВКИ: 25, ПОДКАТЕГОРИЯ: INTERFACE ICS, ТИП: TRANSCEIVER, ШИРИНА: 7.87 MM (MAX), ДРУГИЕ НАЗВАНИЯ ТОВАРА №: MAX1482</t>
  </si>
  <si>
    <t>MAX1482EPD+</t>
  </si>
  <si>
    <t>МИКРОСХЕМА ДЛЯ УПРАВЛЕНИЯ ПИТАНИЕМ. КАТЕГОРИЯ ПРОДУКТА: КОММУТАЦИОННЫЕ КОНТРОЛЛЕРЫ, ТОПОЛОГИЯ: BOOST, FLYBACK, КОЛИЧЕСТВО ВЫХОДОВ: 1 OUTPUT, ЧАСТОТА ПЕРЕКЛЮЧЕНИЙ: 500 KHZ, РАБОЧИЙ ЦИКЛ (МАКС.): 48 %, ВЫХОДНОЕ НАПРЯЖЕНИЕ: 4.95 V TO 5.05 V, ВЫХОДНОЙ ТОК: 1 A, МИНИМАЛЬНАЯ РАБОЧАЯ ТЕМПЕРАТУРА: - 25 C, МАКСИМАЛЬНАЯ РАБОЧАЯ ТЕМПЕРАТУРА: + 85 C, ВИД МОНТАЖА: THROUGH HOLE, УПАКОВКА / БЛОК: PDIP-8, УПАКОВКА: TUBE, СЕРИЯ: UC2844B, ВРЕМЯ СПАДА: 50 NS, РАБОЧЕЕ НАПРЯЖЕНИЕ ПИТАНИЯ: 30 V, ВРЕМЯ НАРАСТАНИЯ: 50 NS, РАЗМЕР ФАБРИЧНОЙ УПАКОВКИ: 50, ВЕС ИЗДЕЛИЯ: 1 G</t>
  </si>
  <si>
    <t>МИКРОСХЕМА ДЛЯ УПРАВЛЕНИЯ ПИТАНИЕМ. КАТЕГОРИЯ ПРОДУКТА: ДРАЙВЕРЫ ВОРОТ, ROHS: ПОДРОБНОСТИ, ТОВАР: ПОЛУМОСТОВЫЕ ДРАЙВЕРЫ, ТИП: ВЕРХНЯЯ СТОРОНА, НИЖНЯЯ СТОРОНА, ТИП МОНТАЖА: СМД/СМТ, ПОСЫЛКА/КЕЙС: МЛП-28, КОЛИЧЕСТВО ВОДИТЕЛЕЙ: 3 ВОДИТЕЛЬ, КОЛИЧЕСТВО ВЫХОДОВ: 6 ВЫХОД, ВЫХОДНОЙ ТОК: 200 МА, НАПРЯЖЕНИЕ ПИТАНИЯ - МИН.: 10 В, НАПРЯЖЕНИЕ ПИТАНИЯ - МАКС.: 20 В, ВРЕМЯ НАРАСТАНИЯ: 125 НС, ВРЕМЯ ПАДЕНИЯ: 50 НС, МИНИМАЛЬНАЯ РАБОЧАЯ ТЕМПЕРАТУРА: - 40 С, МАКСИМАЛЬНАЯ РАБОЧАЯ ТЕМПЕРАТУРА: + 125 С, УПАКОВКА: КАТУШКА, УПАКОВКА: РАЗРЕЗАТЬ ЛЕНТУ, УПАКОВКА: МЫШЬКАТУШКА, МАРКА: ИНФИНЕОН ТЕХНОЛОГИИ, МАКСИМАЛЬНОЕ ВРЕМЯ ЗАДЕРЖКИ ВЫКЛЮЧЕНИЯ: 750 НС, МАКСИМАЛЬНОЕ ВРЕМЯ ЗАДЕРЖКИ ВКЛЮЧЕНИЯ: 750 НС, ЧУВСТВИТЕЛЬНОСТЬ К ВЛАГЕ: ДА, РАБОЧИЙ ТОК ПИТАНИЯ: 200 МА, РАБОЧЕЕ НАПРЯЖЕНИЕ ПИТАНИЯ: ОТ 10 В ДО 20 В, PD - РАССЕИВАЕМАЯ МОЩНОСТЬ: 3,363 ВТ, ТИП ПРОДУКТА: ДРАЙВЕРЫ ВОРОТ, ЗАВОДСКАЯ УПАКОВКА: 3000, ПОДКАТЕГОРИЯ: PMIC — ИС УПРАВЛЕНИЯ ПИТАНИЕМ, ТЕХНОЛОГИИ: СИ, ЧАСТЬ # ПСЕВДОНИМЫ: ИРС2334МТРПБФ СП001542970, ЕДИНИЦА ИЗМЕРЕНИЯ: 67 700 МГ,</t>
  </si>
  <si>
    <t>IRS2334MTRPBF</t>
  </si>
  <si>
    <t>ГЕНЕРАТОРЫ СИГНАЛОВ, НЕ ВОЕННОГО НАЗНАЧЕНИЯ, НЕ ДЛЯ МЕДИЦИНСКИХ ЦЕЛЕЙ, НЕ ДЛЯ СИСТЕМ ПОЖАРНОЙ АВТОМАТИКИ, НЕ ДЛЯ ИСПОЛЬЗОВАНИЯ В БЫТУ, НЕ СОДЕРЖИТ РАДИОЭЛЕКТРОННЫХ СРЕДСТВ И ВЫСОКОЧАСТОТНЫХ УСТРОЙСТВ, НЕ ЛОМ.</t>
  </si>
  <si>
    <t>БЕСКОРПУСНОЕ УСТРОЙСТВО- ОТЛАДОЧНЫЙ НАБОР НА БАЗЕ МИКРОСХЕМЫ СИНТЕЗАТОРА ЧАСТОТ LMX2592. ПЛАТА ОСНАЩЕНА АКТИВНЫМИ И ПАССИВНЫМИ ЭЛЕКТРОННЫМИ КОМПОНЕНТАМИ, РАДИОЧАСТОТНЫМИ РАЗЪЁМАМИ, РАЗЬЕМОМ ДЛЯ ПОДКЛЮЧЕНИЯ К УПРАВЛЯЮЩЕМУ УСТРОЙСТВУ.ОЦЕНОЧНАЯ ПЛАТА, LMX2592 ШИРОКОПОЛОСНЫЙ РЧ СИНТЕЗАТОР PLL, ВСТРОЕННЫЙ ГУН, ИСТОЧНИК ПИТАНИЯ 3.3В. ROHS: N, ПРОДУКТ: EVALUATION MODULES, ТИП: RF SYNTHESIZER, СРЕДСТВО ПРЕДНАЗНАЧЕНО ДЛЯ ОЦЕНКИ: LMX2592, ЧАСТОТА: 5 MHZ TO 1.4 GHZ, НОМЕР ЯДРА ЧИПА: LMX2592; ТИП ПРИЛОЖЕНИЯ НАБОРА: РЧ / ПЧ; ПОДТИП ПРИЛОЖЕНИЯ: СИНТЕЗАТОР ЧАСТОТ С ФАПЧ; СОДЕРЖИМОЕ КОМПЛЕКТА ОЦЕНОЧНАЯ ПЛАТА LMX2592, USB МОДУЛЬ ПРОГРАММИРОВАНИЯ. ТОРГОВАЯ МАРКА: TEXAS INSTRUMENTS, РАБОЧЕЕ НАПРЯЖЕНИЕ ПИТАНИЯ: 3.3 V, ТИП ПРОДУКТА: RF DEVELOPMENT TOOLS, СЕРИЯ: LMX2592, РАЗМЕР ФАБРИЧНОЙ УПАКОВКИ: 1, ПОДКАТЕГОРИЯ: DEVELOPMENT TOOLS, КОММЕРЧЕСКОЕ ОБОЗНАЧЕНИЕ: PLLATINUM</t>
  </si>
  <si>
    <t>LMX2592EVM</t>
  </si>
  <si>
    <t>ФИЛЬТР ЭЛЕКТРОМАГНИТНЫХ ПОМЕХ, КАТЕГОРИЯ ПРОДУКТА: ФИЛЬТРЫ ЦЕПИ ПИТАНИЯ; ТИП ФИЛЬТРА: 1-PHASE SINGLE-STAGE FILTER; НОМИНАЛЬНОЕ НАПРЯЖЕНИЕ: 75 VDC; НОМИНАЛЬНЫЙ ТОК: 7 A; ВИД МОНТАЖА: THROUGH HOLE; ТИП ВЫВОДОВ: SOLDER PIN; АТТЕСТАЦИЯ: UL, CSA, VDE, CE; СЕРИЯ: FLT; РАБОЧАЯ ЧАСТОТА: -; СООТВЕТСТВИЕ: UL, CSA, VDE, CE; РАЗМЕР ФАБРИЧНОЙ УПАКОВКИ: 90; ДРУГИЕ НАЗВАНИЯ ТОВАРА №: CC109108692; ВЕС ИЗДЕЛИЯ: 7,800 G</t>
  </si>
  <si>
    <t>FLT007A0Z</t>
  </si>
  <si>
    <t>МИКРОСХЕМА ИНТЕГРАЛЬНАЯ МОНОЛИТНАЯ - ПРОГРАММИРУЕМАЯ ЛОГИЧЕСКАЯ ИС - ПРОГРАММИРУЕМАЯ ВЕНТИЛЬНАЯ МАТРИЦА. ТОВАР ВВОЗИТСЯ НА БЕЗВОЗМЕЗДНОЙ ОСНОВЕ.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</si>
  <si>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ЛОГИЧЕСКИЕ ВОРОТА, ROHS: ПОДРОБНОСТИ, ПРОДУКТ: ОДНОФУНКЦИОНАЛЬНЫЕ ВОРОТА, ЛОГИЧЕСКАЯ ФУНКЦИЯ: НЕТ, ЛОГИЧЕСКАЯ СЕМЬЯ: ПЕРЕМЕННЫЙ ТОК, КОЛИЧЕСТВО ПОРТОВ: 4 ВОРОТА, КОЛИЧЕСТВО ВХОДНЫХ СТРОК: 8 ВХОД, КОЛИЧЕСТВО ВЫХОДНЫХ СТРОК: 4 ВЫХОДА, ВЫХОДНОЙ ТОК ВЫСОКОГО УРОВНЯ: - 24 МА, ВЫХОДНОЙ ТОК НИЗКОГО УРОВНЯ: 24 МА, ЗАДЕРЖКА СИГНАЛА: 11,5 НС, НАПРЯЖЕНИЕ ПИТАНИЯ - МАКС.: 5,5 В, НАПРЯЖЕНИЕ ПИТАНИЯ - МИН.: 1,5 В, МИНИМАЛЬНАЯ РАБОЧАЯ ТЕМПЕРАТУРА: - 55 С, МАКСИМАЛЬНАЯ РАБОЧАЯ ТЕМПЕРАТУРА: + 125 С, ТИП МОНТАЖА: СМД/СМТ, УПАКОВКА/КОРОБКА: СОИК-14, ФУНКЦИЯ: НЕТ, ВЫСОТА: 1,58 ММ, ТИП ВВОДА: КМОП, ДЛИНА: 8,65 ММ, ТИП ЛОГИКИ: 2-ВХОД НЕТ, КОЛИЧЕСТВО БИТ: 4 БИТ, РАБОЧИЙ ИСТОЧНИК ПИТАНИЯ: 40 МКА, РАБОЧЕЕ НАПРЯЖЕНИЕ ПИТАНИЯ: 5 В, ДИАПАЗОН РАБОЧИХ ТЕМПЕРАТУР: - 55 С ДО + 125 С, ВЫХОДНОЙ ТОК: 50 МА, ТИП ВЫХОДА: КМОП, ТИП ПРОДУКТА: ЛОГИЧЕСКИЕ В, РЯД: MC74AC125, З</t>
  </si>
  <si>
    <t>CD74AC02M</t>
  </si>
  <si>
    <t>КАТЕГОРИЯ ПРОДУКТА: ПРЕЦИЗИОННЫЕ УСИЛИТЕЛИ, ROHS: ПОДРОБНОСТИ, РЯД: OPA2211A, КОЛИЧЕСТВО КАНАЛОВ: 2КАНАЛ, GBP – ПРОДУКТ УВЕЛИЧЕНИЯ ПРОПУСКНОЙ СПОСОБНОСТИ: 80 МГЦ, SR - СКОРОСТЬ ПОВОРОТА: 27 В/МКС, CMRR — КОЭФФИЦИЕНТ ПОДАВЛЕНИЯ СИНФАЗНОГО СИГНАЛА: 120 ДБ, ВЫХОДНОЙ ТОК НА КАНАЛ: 45 МА, IB - ВХОДНОЙ ТОК СМЕЩЕНИЯ: 60 НА, VOS - ВХОДНОЕ НАПРЯЖЕНИЕ СМЕЩЕНИЯ: 50 МКВ, И - ПЛОТНОСТЬ ЗВУКА ПРИ ВХОДНОМ НАПРЯЖЕНИИ: 1,1 НВ/КВ. ГЦ, НАПРЯЖЕНИЕ ПИТАНИЯ - МАКС.: 36 В, НАПРЯЖЕНИЕ ПИТАНИЯ - МИН.: 4,5 В, +/-2,25 В, РАБОЧИЙ ИСТОЧНИК ПИТАНИЯ: 3,6 МА, МИНИМАЛЬНАЯ РАБОЧАЯ ТЕМПЕРАТУРА: - 40 С, МАКСИМАЛЬНАЯ РАБОЧАЯ ТЕМПЕРАТУРА: + 125 С, НЕИСПРАВНОСТЬ: НЕИСПРАВНОСТЬ, ТИП МОНТАЖА: СМД/СМТ, УПАКОВКА/КОРОБКА: СОИК-8, УПАКОВКА: ТРУБКА, ТИП УСИЛИТЕЛЯ: УСИЛИТЕЛЬ МАЛОЙ МОЩНОСТИ, ДВОЙНОЕ НАПРЯЖЕНИЕ ПИТАНИЯ: +/- 3В, +/- 5В, +/- 9В, ФУНКЦИИ: ОТКЛЮЧЕНИЕ, МАЛЫЙ РАЗМЕР, ВЫСОТА: 1,48 ММ, IN - ПЛОТНОСТЬ ВХОДНОГО ШУМОВОГО ТОКА: 3,2 ПА/КВ. ГЦ, ДЛИНА: 4,89 ММ, МАКСИМАЛЬНОЕ ДВОЙНОЕ НАПРЯЖЕНИЕ ПИТАНИЯ: +/- 18В, МИНИМАЛЬНОЕ ДВОЙНОЕ НАПРЯЖЕНИЕ ПИТАНИЯ: +/- 2,25 В, РАБОЧЕЕ НАПРЯЖЕНИЕ ПИТАНИЯ: ОТ 4,5 В ДО 36 В, ОТ +/- 2,25 В ДО +/- 18 В, ТИП ВЫХОДА: ЖЕЛЕЗНОДОРОЖНЫЙ ТРАНСПОРТ, ПРОДУКТ: ПРЕЦИЗИОННЫЕ УСИЛИТЕЛИ,</t>
  </si>
  <si>
    <t>OPA2211AIDDA</t>
  </si>
  <si>
    <t>КАТЕГОРИЯ ПРОДУКТА: ПРЕЦИЗИОННЫЕ УСИЛИТЕЛИ, ROHS: ПОДРОБНОСТИ, РЯД: OPA211, CMRR — КОЭФФИЦИЕНТ ПОДАВЛЕНИЯ СИНФАЗНОГО СИГНАЛА: 120 ДБ, МИНИМАЛЬНАЯ РАБОЧАЯ ТЕМПЕРАТУРА: - 40 С, МАКСИМАЛЬНАЯ РАБОЧАЯ ТЕМПЕРАТУРА: + 125 С, ТИП МОНТАЖА: СМД/СМТ, УПАКОВКА/КОРОБКА: ВССОП-8, ТИП УСИЛИТЕЛЯ: УСИЛИТЕЛЬ МАЛОЙ МОЩНОСТИ, ДВОЙНОЕ НАПРЯЖЕНИЕ ПИТАНИЯ: +/- 3В, +/- 5В, +/- 9В, ФУНКЦИИ: ОТКЛЮЧЕНИЕ, МАЛЫЙ РАЗМЕР, ВЫСОТА: 0,97 ММ, IN - ПЛОТНОСТЬ ВХОДНОГО ШУМОВОГО ТОКА: 3,2 ПА/КВ. ГЦ, ДЛИНА: 3 ММ, МАКСИМАЛЬНОЕ ДВОЙНОЕ НАПРЯЖЕНИЕ ПИТАНИЯ: +/- 18В, МИНИМАЛЬНОЕ ДВОЙНОЕ НАПРЯЖЕНИЕ ПИТАНИЯ: +/- 2,25 В, ЧУВСТВИТЕЛЕН К ВЛАГЕ: ДА, РАБОЧЕЕ НАПРЯЖЕНИЕ ПИТАНИЯ: ОТ 4,5 В ДО 36 В, ОТ +/- 2,25 В ДО +/- 18 В, ТИП ВЫХОДА: ЖЕЛЕЗНОДОРОЖНЫЙ ТРАНСПОРТ, ПРОДУКТ: ПРЕЦИЗИОННЫЕ УСИЛИТЕЛИ, ТИП ПРОДУКТА: ПРЕЦИЗИОННЫЕ УСИЛИТЕЛИ, PSRR — КОЭФФИЦИЕНТ ПОДАВЛЕНИЯ ИСТОЧНИКА ПИТАНИЯ: 140 ДБ, КОЛИЧЕСТВО В УПАКОВКЕ НА УСЛОВИЯХ ФРАНКО-ЗАВОД: 2500, ПОДКАТЕГОРИЯ: ИС УСИЛИТЕЛЯ, ТИП ИСТОЧНИКА ПИТАНИЯ: ОДИНОЧНЫЙ, ДВОЙНОЙ, ТЕХНОЛОГИИ: SIGE БИПОЛЯРНЫЙ, КОЭФФИЦИЕНТ УСИЛЕНИЯ ПО НАПРЯЖЕНИЮ, ДБ: 114 ДБ, РЯД: MC74AC125,</t>
  </si>
  <si>
    <t>OPA211AIDGK</t>
  </si>
  <si>
    <t>КАТЕГОРИЯ ПРОДУКТА: FPGA - ПРОГРАММИРУЕМАЯ ВЕНТИЛЬНАЯ МАТРИЦА, СЕРИЯ: XC3S1500, КОЛИЧЕСТВО ЛОГИЧЕСКИХ ЭЛЕМЕНТОВ: 29952 LE, КОЛИЧЕСТВО ВХОДОВ/ВЫХОДОВ: 333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FBGA-456, ТОРГОВАЯ МАРКА: XILINX, РАСПРЕДЕЛЕННОЕ ОЗУ: 208 KBIT, ВСТРОЕННАЯ БЛОЧНАЯ ПАМЯТЬ - EBR: 576 KBIT, МАКСИМАЛЬНАЯ РАБОЧАЯ ЧАСТОТА: 280 MHZ, ЧУВСТВИТЕЛЬНЫЙ К ВЛАЖНОСТИ: YES, КОЛИЧЕСТВО ВЕНТИЛЕЙ: 1500000,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</si>
  <si>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XC3S1500-4FG456I</t>
  </si>
  <si>
    <t>МИКРОСХЕМА КОММУНИКАЦИОННАЯ. ТОВАР ВВОЗИТСЯ НА БЕЗВОЗМЕЗДНОЙ ОСНОВЕ. СТОИМОСТЬ УКАЗАНА ДЛЯ ТАМОЖЕНЫХ ЦЕЛЕЙ.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</si>
  <si>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МНОГОКРАТНОГО ПЕРЕКЛЮЧАТЕЛЯ, ROHS: ПОДРОБНОСТИ, СЕРИЯ: AD8170, ПРОДУКТ: MULTIPLEXERS, ВИД МОНТАЖА: SMD/SMT, УПАКОВКА / БЛОК: SOIC-8, КОЛИЧЕСТВО КАНАЛОВ: 2 CHANNEL, КОНФИГУРАЦИЯ: 1 X 2:1, НАПРЯЖЕНИЕ ПИТАНИЯ - МИН.: -, НАПРЯЖЕНИЕ ПИТАНИЯ - МАКС.: -, МИНИМАЛЬНОЕ НАПРЯЖЕНИЕ СДВОЕННОГО ПИТАНИЯ: +/- 5 V, МАКСИМАЛЬНОЕ НАПРЯЖЕНИЕ СДВОЕННОГО ПИТАНИЯ: +/- 5 V, СОПРОТИВЛЕНИЕ ВО ВКЛЮЧЕННОМ СОСТОЯНИИ - МАКС.: 150 OHMS, ВРЕМЯ ВКЛЮЧЕНИЯ - МАКС.: 17 NS, ВРЕМЯ ОТКЛЮЧЕНИЯ - МАКС.: 120 NS, МИНИМАЛЬНАЯ РАБОЧАЯ ТЕМПЕРАТУРА: - 40 C, МАКСИМАЛЬНАЯ РАБОЧАЯ ТЕМПЕРАТУРА: + 85 C, УПАКОВКА: REEL, УПАКОВКА: CUT TAPE, УПАКОВКА: MOUSEREEL, ПОЛОСА ПРОПУСКАНИЯ: 250 MHZ, ТОРГОВАЯ МАРКА: ANALOG DEVICES, ВЫСОТА: 1.5 MM (MAX), ДЛИНА: 5 MM (MAX), РАБОЧЕЕ НАПРЯЖЕНИЕ ПИТАНИЯ: 5 V, PD - РАССЕИВАНИЕ МОЩНОСТИ: 110 MW, ТИП ПРОДУКТА: MULTIPLEXER SWITCH ICS, РАЗМЕР ФАБРИЧНОЙ УПАКОВКИ: 750, ПОДКАТЕГОРИЯ: SWITCH ICS, ШИРИНА: 4 MM (MAX)</t>
  </si>
  <si>
    <t>AD8170ARZ-R7</t>
  </si>
  <si>
    <t>КАТЕГОРИЯ ПРОДУКТА: ИСТОЧНИКИ ОПОРНОГО НАПРЯЖЕНИЯ, ВИД МОНТАЖА: SMD/SMT, УПАКОВКА / БЛОК: SOIC-8, ТИП ССЫЛКИ: SERIES PRECISION REFERENCES, ВЫХОДНОЕ НАПРЯЖЕНИЕ: 5 V, ИСХОДНАЯ ТОЧНОСТЬ: 0.04 %, ТЕМПЕРАТУРНЫЙ КОЭФФИЦИЕНТ: 5 PPM/C, СЕРИЯ VREF - ВХОДНОЕ НАПРЯЖЕНИЕ - МАКС.: 18 V, ТОК ЧЕРЕЗ ШУНТ - МАКС.: 30 MA, МИНИМАЛЬНАЯ РАБОЧАЯ ТЕМПЕРАТУРА: - 40 C, МАКСИМАЛЬНАЯ РАБОЧАЯ ТЕМПЕРАТУРА: + 85 C, СЕРИЯ: REF195, УПАКОВКА: TUBE, ТОЧНОСТЬ: 4 PPM/MA, ВЫСОТА: 1.5 MM (MAX), ВХОДНОЕ НАПРЯЖЕНИЕ: 18 V, ДЛИНА: 5 MM (MAX), ВЫХОДНОЙ ТОК: 30 MA, ШИРИНА: 4 MM (MAX), ТОПОЛОГИЯ: SERIES REFERENCES, НЕСТАБИЛЬНОСТЬ ВЫХОДНОЙ НАГРУЗКИ: 4 PPM/MA, РАЗМЕР ФАБРИЧНОЙ УПАКОВКИ: 98, ВЕС ИЗДЕЛИЯ: 540 MG</t>
  </si>
  <si>
    <t>REF195ESZ</t>
  </si>
  <si>
    <t>КАТЕГОРИЯ ПРОДУКТА: ЛИНЕЙНЫЕ РЕГУЛЯТОРЫ НАПРЯЖЕНИЯ, ROHS: ПОДРОБНОСТИ, ТИП МОНТАЖА: СМД/СМТ, УПАКОВКА/КОРОБКА: СОТ-223-3, КОЛИЧЕСТВО ВЫХОДОВ: 1 ВЫХОД, ПОЛЯРНОСТЬ: ПОЛОЖИТЕЛЬНЫЙ, ВЫХОДНОЕ НАПРЯЖЕНИЕ: 3,3 В, ВЫХОДНОЙ ТОК: 1 А, ТИП ВЫХОДА: ЗАФИКСИРОВАННЫЙ, ВХОДНОЕ НАПРЯЖЕНИЕ, МИН.: 2,7 В, ВХОДНОЕ НАПРЯЖЕНИЕ, МАКС.: 8 В, МИНИМАЛЬНАЯ РАБОЧАЯ ТЕМПЕРАТУРА: - 40 С, МАКСИМАЛЬНАЯ РАБОЧАЯ ТЕМПЕРАТУРА: +85 °С, НАЛОГОВОЕ РЕГУЛИРОВАНИЕ: 0,006 МВ/МА, СТАБИЛИЗАЦИЯ ПРИ КОЛЕБАНИЯХ СЕТЕВОГО НАПРЯЖЕНИЯ: 0,04 МВ/В, ТОК ПОКОЯ: 110 МКА, РЯД: ADP3338, УПАКОВКА: КАТУШКА, УПАКОВКА: РАЗРЕЗАТЬ ЛЕНТУ, УПАКОВКА: МЫШЬКАТУШКА, МАРКА: АНАЛОГОВЫЕ УСТРОЙСТВА, КОМПЛЕКТ ДЛЯ РАЗРАБОТКИ: EVAL-CN0160-EB1Z, ВЫСОТА: 1,6 ММ, ДЛИНА: 6,5 ММ, ТИП ПРОДУКТА: ЛИНЕЙНЫЕ РЕГУЛЯТОРЫ НАПРЯЖЕНИЯ, КОЛИЧЕСТВО В УПАКОВКЕ НА УСЛОВИЯХ ФРАНКО-ЗАВОД: 500, ПОДКАТЕГОРИЯ: PMIC — ИС УПРАВЛЕНИЯ ПИТАНИЕМ, ШИРИНА: 3,5 ММ, ЕДИНИЦА ИЗМЕРЕНИЯ: 250МГ</t>
  </si>
  <si>
    <t>ADP3338AKCZ-3,3-R7</t>
  </si>
  <si>
    <t>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</si>
  <si>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ТЕЛЕКОММУНИКАЦИОННАЯ МИКРОСХЕМА ТИПА ETHERNET TRANSCIVER, СКОРОСТЬ ПЕРЕДАЧИ ДАННЫХ 1000000,0 , КОД JESD-30 R-PBGA-B117, КОЛИЧЕСТВО ТЕРМИНАЛОВ 117, КОЛИЧЕСТВО ПРИЕМОПЕРЕДАТЧИКОВ 1, МАТЕРИАЛ КОРПУСА УПАКОВКИ ПЛАСТИК/ЭПОКСИД, КОД УПАКОВКИ LBGA, КОД ЭКВИВАЛЕНТНОСТИ УПАКОВКИ BGA117,9X13,40, ВЫСОТА В СИДЯЧЕМ ПОЛОЖЕНИИ — МАКС. 1,54 ММ, НАПРЯЖЕНИЕ ПИТАНИЯ – НОМ. 1,0 В, ПОВЕРХНОСТНОЕ КРЕПЛЕНИЕ ДА, ТЕХНОЛОГИЯ КМОП, ТЕРМИНАЛЬНАЯ ФОРМА BALL, ШАГ КЛЕММ 1,0 ММ, ПОЛОЖЕНИЕ ТЕРМИНАЛА ВНИЗ, ДЛИНА 14,0 ММ, ШИРИНА 10,0 ММ</t>
  </si>
  <si>
    <t>88E1111-BAB-I000</t>
  </si>
  <si>
    <t>МИКРОСХЕМА ИНТЕГРАЛЬНАЯ МОНОЛИТНАЯ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t>
  </si>
  <si>
    <t>КАТЕГОРИЯ ТОВАРА:ИС ДЛЯ УПРАВЛЕНИЯ ПИТАНИЕМ - ИМПУЛЬСНЫЕ РЕГУЛЯТОРЫ НАПРЯЖЕНИЯ. ФУНКЦИЯ - РАСПРЕДЕЛЕНИЕ ЭЛЕКТРОПИТАНИЯ. ВЫХОДНОЕ НАПРЯЖЕНИЕ:1.1 V TO 3.8 V. ЫХОДНОЙ ТОК:300 MA. КОЛИЧЕСТВО ВЫХОДОВ:1 OUTPUT. ВХОДНОЕ НАПРЯЖЕНИЕ (МАКС.):5.5 V.ТОПОЛОГИЯ:BUCK. ВХОДНОЕ НАПРЯЖЕНИЕ МИН.:4.5 V. ЧАСТОТА ПЕРЕКЛЮЧЕНИЙ:350 KHZ. ВХОДНОЕ НАПРЯЖЕНИЕ: 5.5 V , ДИАПАЗОН РАБОЧИХ ТЕМПЕРАТУР:- 40 C TO + 85 C .</t>
  </si>
  <si>
    <t>MAX1623EAP+</t>
  </si>
  <si>
    <t>КАТЕГОРИЯ ТОВАРА: ППВМ - КОНФИГУРАЦИОННАЯ ПАМЯТЬ, ТИП ПАМЯТИ: FLASH, РАЗМ. ПАМЯТИ: 1 MBIT, МАКС. РАБ. ЧАСТОТА: 40 MHZ, РАБОЧЕЕ НАПР. ПИТАНИЯ: 3.3 V, МИН. РАБ. ТЕМП.: - 40 C, МАКС. РАБ. ТЕМП.: + 85 C, ВИД МОНТАЖА: SMD/SMT, БЛОК: SOIC-8, УПАКОВКА: TUBE, СЕРИЯ: EPCS1, ЧУВСТВИТЕЛЬНЫЙ К ВЛАЖНОСТИ: ДА, РАБОЧИЙ ТОК ИСТОЧНИКА ПИТАНИЯ: 50 UA, ТИП ПРОДУКТА: FPGA - CONFIGURATION MEMORY, РАЗМ. ФАБРИЧНОЙ УПАКОВКИ: 100, ПОДКАТЕГОРИЯ: PROGRAMMABLE LOGIC ICS, НАПР. ПИТАНИЯ - МАКС.: 3.6 V, НАПР. ПИТАНИЯ - МИН.: 2.7 V</t>
  </si>
  <si>
    <t>ПРОГРАММИРУЕМАЯ ЛОГИЧЕСКАЯ ИНТЕГРАЛЬНАЯ СХЕМА. ТОВАР ВВОЗИТСЯ НА БЕЗВОЗМЕЗДНОЙ ОСНОВЕ. СТОИМОСТЬ УКАЗАНА ТОЛЬКО ДЛЯ ТАМОЖЕННЫХ ЦЕЛЕЙ.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</si>
  <si>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ПРОЦЕССОРЫ И КОНТРОЛЛЕРЫ ЦИФРОВЫХ СИГНАЛОВ (DSP, DSC), ROHS: N, ПРОДУКТ: DSPS, СЕРИЯ: TMS320VC5510A, ВИД МОНТАЖА: SMD/SMT, УПАКОВКА / БЛОК: BGA-240 MICROSTAR, ЯДРО: C55X, МАКСИМАЛЬНАЯ ТАКТОВАЯ ЧАСТОТА: 200 MHZ, РАЗМЕР ПРОГРАММНОЙ ПАМЯТИ: 32 KB, РАЗМЕР ОЗУ ДАННЫХ: 320 KB, РАБОЧЕЕ НАПРЯЖЕНИЕ ПИТАНИЯ: 1.6 V, МИНИМАЛЬНАЯ РАБОЧАЯ ТЕМПЕРАТУРА: - 40 C, МАКСИМАЛЬНАЯ РАБОЧАЯ ТЕМПЕРАТУРА: + 85 C, УПАКОВКА: TRAY, ШИРИНА ШИНЫ ДАННЫХ: 32 BIT, РАЗМЕР ПЗУ ДАННЫХ: 32 KB, ТИП КОМАНДЫ: FIXED POINT, ЧУВСТВИТЕЛЬНЫЙ К ВЛАЖНОСТИ: YES, КОЛИЧЕСТВО ВХОДОВ/ВЫХОДОВ: 8 I/O, ТИП ПРОДУКТА: DSP - DIGITAL SIGNAL PROCESSORS &amp; CONTROLLERS, ТИП ПАМЯТИ ПРОГРАММ: ASYNCHRONOUS SRAM, EPROM, SYNCHRONOUS SDRAM, SBSRAM, РАЗМЕР ФАБРИЧНОЙ УПАКОВКИ: 126, ПОДКАТЕГОРИЯ: EMBEDDED PROCESSORS &amp; CONTROLLERS</t>
  </si>
  <si>
    <t>ПЛАСТИКОВЫЙ КОРПУС ДЛЯ ПЕРЕКЛЮЧАТЕЛЯ, ОБЩЕПРОМЫШЛЕННОГО ПРИМЕНЕНИЯ, НЕ БЫТОВОГО НАЗНАЧЕНИЯ, НЕ ЛОМ ЭЛЕКТРООБОРУДОВАНИЯ.НЕ ВОЕННОГО НАЗНАЧЕНИЯ,, ПЕРЕКЛЮЧАТЕЛЬ ПОВОРОТНЫЙ, ПЛАСТМАССОВЫЙ. ОБЩЕПРОМЫШЛЕННОГО ПРИМЕНЕНИЯ, НЕ БЫТОВОГО НАЗНАЧЕНИЯ, НЕ ЛОМ ЭЛЕКТРООБОРУДОВАНИЯ.НЕ ВОЕННОГО НАЗНАЧЕНИЯ,</t>
  </si>
  <si>
    <t>THFM 1</t>
  </si>
  <si>
    <t>ТРАНСФОРМАТОРЫ НОМИНАЛЬНОЙ МОЩНОСТЬЮ ДО 1 КВТ, ОБОРУДОВАНИЕ ДЛЯ АВТОМАТИЗАЦИИ ПРОМЫШЛЕННЫХ ПРЕДПРИЯТИЙ, КОМПЬЮТЕРНЫХ СИСТЕМ</t>
  </si>
  <si>
    <t>КАТЕГОРИЯ ПРОДУКТА: ИМПУЛЬСНЫЕ ТРАНСФОРМАТОРЫ, ROHS: ПОДРОБНОСТИ, ИНДУКТИВНОСТЬ: 296 МКГН, ДЛИНА: 7,85 ММ, ШИРИНА: 7,25 ММ, ВЫСОТА: 7 ММ, МАРКА: КОЙЛКРАФТ, НАПРЯЖЕНИЕ ИЗОЛЯЦИИ: -, МАКСИМАЛЬНАЯ РАБОЧАЯ ТЕМПЕРАТУРА: + 125 С, МИНИМАЛЬНАЯ РАБОЧАЯ ТЕМПЕРАТУРА: - 40 С, ДИАПАЗОН РАБОЧИХ ТЕМПЕРАТУР: - 40 С ДО + 125 С, УПАКОВКА: КАТУШКА, УПАКОВКА: РАЗРЕЗАТЬ ЛЕНТУ, УПАКОВКА: МЫШЬКАТУШКА, ПРОДУКТ: ВОРОТА ДРАЙВ, ТИП ПРОДУКТА: АУДИО И СИГНАЛЬНЫЕ ТРАНСФОРМАТОРЫ, РЯД: FA2659-ALX, ЗАВОДСКАЯ УПАКОВКА: 175, ПОДКАТЕГОРИЯ: ТРАНСФОРМЕРЫ, СТИЛЬ ЗАВЕРШЕНИЯ: СМД/СМТ, ЕДИНИЦА ИЗМЕРЕНИЯ: 700 МГ, ТЕКУЩИЙ РЕЙТИНГ: 3 А, ЦВЕТ КОРПУСА: ЧЕРНЫЙ, ПОЛ КОРПУСА: СОСУД, МАТЕРИАЛ КОРПУСА: ТЕРМОПЛАСТ (ТП), ТИП ПРОДУКТА: ЗАГОЛОВКИ И КАБЕЛЬНЫЕ ВВОДЫ, ЗАВОДСКАЯ УПАКОВКА: 5000, ПОДКАТЕГОРИЯ: ЗАГОЛОВКИ И КАБЕЛЬНЫЕ ВВОДЫ, УРОВЕНЬ НАПРЯЖЕНИЯ: 250 В ПЕРЕМЕННОГО ТОКА, ЕДИНИЦА ИЗМЕРЕНИЯ: 1232 Г, ТИП ТРАНЗИСТОРА: 1 N-КАНАЛ, ТИП: МОЩНЫЙ МОП-ТРАНЗИСТОР, ТИПИЧНОЕ ВРЕМЯ ЗАДЕРЖКИ ВЫКЛЮЧЕНИЯ: 45 НС, ТИПИЧНОЕ ВРЕМЯ ЗАДЕРЖКИ ВКЛЮЧЕНИЯ: 35 НС, ШИРИНА: 4,6 ММ,</t>
  </si>
  <si>
    <t>FA2659-ALC</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</si>
  <si>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3 ВТ, ВХОДНОЕ НАПРЯЖЕНИЕ, МИН.: 4,5 В, ВХОДНОЕ НАПРЯЖЕНИЕ, МАКС.: 9 В, ВЫХОДНОЕ НАПРЯЖЕНИЕ, КАНАЛ 1: 15 В, ВЫХОДНОЙ ТОК-КАНАЛ 1: 200 МА, ВЫХОДНОЕ НАПРЯЖЕНИЕ, КАНАЛ 2: -, ВЫХОДНОЙ ТОК-КАНАЛ 2: -, НАПРЯЖЕНИЕ ИЗОЛЯЦИИ: 1,5 КВ, МИНИМАЛЬНАЯ РАБОЧАЯ ТЕМПЕРАТУРА: - 40 С, МАКСИМАЛЬНАЯ РАБОЧАЯ ТЕМПЕРАТУРА: +85 С, ПОСЫЛКА/КЕЙС: ДИП-24, ДЛИНА: 31,8 ММ, ШИРИНА: 20,3 ММ, ВЫСОТА: 10,2 ММ, ПРОМЫШЛЕННОСТЬ: ПРОМЫШЛЕННЫЙ, ПРОДУКТ: ИЗОЛИРОВАННЫЙ, РЯД: ДЕСЯТЬ 3, ПРИЛОЖЕНИЕ: ПРОМЫШЛЕННЫЙ, ВХОДНОЕ НАПРЯЖЕНИЕ: ОТ 4,5 В ДО 9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12 400 Г, ТИП ПРОДУКТА: БУФЕРЫ И ЛИНЕЙНЫЕ ДРАЙВЕРЫ, ВРЕМЯ ЗАДЕРЖКИ РАСПРОСТРАНЕНИЯ: 9 НС ПРИ 3,3 В, 7 НС ПРИ 5 В, РЯД: MC74AC125</t>
  </si>
  <si>
    <t>TEN3-0513</t>
  </si>
  <si>
    <t>КАТЕГОРИЯ ПРОДУКТА: ИЗОЛИРОВАННЫЕ DC/DC ПРЕОБРАЗОВАТЕЛИ - SMD, ROHS: ПОДРОБНОСТИ, ТИП МОНТАЖА: СМД/СМТ, КОЛИЧЕСТВО ВЫХОДОВ: 1 ВЫХОД, ВЫХОДНАЯ МОЩНОСТЬ: 2 ВТ, ВХОДНОЕ НАПРЯЖЕНИЕ, МИН.: 4,5 В, ВХОДНОЕ НАПРЯЖЕНИЕ, МАКС.: 9 В, ВЫХОДНОЕ НАПРЯЖЕНИЕ, КАНАЛ 1: 12 В, ВЫХОДНОЙ ТОК-КАНАЛ 1: 165 МА, НАПРЯЖЕНИЕ ИЗОЛЯЦИИ: 1,5 КВ, МИНИМАЛЬНАЯ РАБОЧАЯ ТЕМПЕРАТУРА: - 40 С, МАКСИМАЛЬНАЯ РАБОЧАЯ ТЕМПЕРАТУРА: +85 С, ПОСЫЛКА/КЕЙС: СМД-16, ДЛИНА: 24 ММ, ШИРИНА: 13,7 ММ, ВЫСОТА: 8 ММ, ПРОМЫШЛЕННОСТЬ: ПРОМЫШЛЕННЫЙ, ПРОДУКТ: ИЗОЛИРОВАННЫЙ, РЯД: ТЭС 2Н, ПРИЛОЖЕНИЕ: ОБОРУДОВАНИЕ С БАТАРЕЙНЫМ ПИТАНИЕМ, КОНТРОЛЬНО-ИЗМЕРИТЕЛЬНЫЕ ПРИБОРЫ, СРЕДСТВА СВЯЗИ И ПРОМЫШЛЕННАЯ ЭЛЕКТРОНИКА,ВХОДНОЕ НАПРЯЖЕНИЕ: 5 В, ЧУВСТВИТЕЛЬНОСТЬ К ВЛАГЕ: ДА,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t>
  </si>
  <si>
    <t>TES2N-0512</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</si>
  <si>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6 ВТ, ВХОДНОЕ НАПРЯЖЕНИЕ, МИН.: 9 В, ВХОДНОЕ НАПРЯЖЕНИЕ, МАКС.: 36 В, ВЫХОДНОЕ НАПРЯЖЕНИЕ, КАНАЛ 1: 12 В, ВЫХОДНОЙ ТОК-КАНАЛ 1: 500 МА, ВЫХОДНОЕ НАПРЯЖЕНИЕ, КАНАЛ 2: -, ВЫХОДНОЙ ТОК-КАНАЛ 2: -, НАПРЯЖЕНИЕ ИЗОЛЯЦИИ: 1,5 КВ, МИНИМАЛЬНАЯ РАБОЧАЯ ТЕМПЕРАТУРА: - 40 С, МАКСИМАЛЬНАЯ РАБОЧАЯ ТЕМПЕРАТУРА: +85 С, ПОСЫЛКА/КЕЙС: ДИП-24, ДЛИНА: 31,8 ММ, ШИРИНА: 20,3 ММ, ВЫСОТА: 10,2 ММ, ПРОМЫШЛЕННОСТЬ: ПРОМЫШЛЕННЫЙ, ПРОДУКТ: ИЗОЛИРОВАННЫЙ, РЯД: ТЭН 5WI,ВХОДНОЕ НАПРЯЖЕНИЕ: ОТ 9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17 Г,</t>
  </si>
  <si>
    <t>TEN 5-2412WI</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</si>
  <si>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6 ВТ, ВХОДНОЕ НАПРЯЖЕНИЕ, МИН.: 9 В, ВХОДНОЕ НАПРЯЖЕНИЕ, МАКС.: 36 В, ВЫХОДНОЕ НАПРЯЖЕНИЕ, КАНАЛ 1: 12 В, ВЫХОДНОЙ ТОК-КАНАЛ 1: 500 МА, ВЫХОДНОЕ НАПРЯЖЕНИЕ, КАНАЛ 2: -, ВЫХОДНОЙ ТОК-КАНАЛ 2: -, НАПРЯЖЕНИЕ ИЗОЛЯЦИИ: 1,5 КВ, МИНИМАЛЬНАЯ РАБОЧАЯ ТЕМПЕРАТУРА: - 40 С, МАКСИМАЛЬНАЯ РАБОЧАЯ ТЕМПЕРАТУРА: +85 С, ПОСЫЛКА/КЕЙС: ДИП-24, ДЛИНА: 31,8 ММ, ШИРИНА: 20,3 ММ, ВЫСОТА: 10,2 ММ, ПРОМЫШЛЕННОСТЬ: ПРОМЫШЛЕННЫЙ, ПРОДУКТ: ИЗОЛИРОВАННЫЙ, РЯД: ТЭН 5WI, СИЛА, ВХОДНОЕ НАПРЯЖЕНИЕ: ОТ 9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t>
  </si>
  <si>
    <t>КАТЕГОРИЯ ПРОДУКТА: ИЗОЛИРОВАННЫЕ ПРЕОБРАЗОВАТЕЛИ ПОСТОЯННОГО ТОКА В ПОСТОЯННЫЙ — СКВОЗНОЕ ОТВЕРСТИЕ, ОГРАНИЧЕНИЯ НА ДОСТАВКУ: ПРОДУКТ ДОСТУПЕН ТОЛЬКО ДЛЯ OEM/EMS И ДИЗАЙНЕРСКИХ БИЗНЕС-КЛИЕНТОВ. ПРОДУКТ НЕ ПОСТАВЛЯЕТСЯ ПОТРЕБИТЕЛЯМ В ЕС ИЛИ ВЕЛИКОБРИТАНИИ, ROHS: Н, ТИП МОНТАЖА: СКВОЗНОЕ ОТВЕРСТИЕ, КОЛИЧЕСТВО ВЫХОДОВ: 1 ВЫХОД, ВЫХОДНАЯ МОЩНОСТЬ: 150 ВТ, ВХОДНОЕ НАПРЯЖЕНИЕ, МИН.: 180 В, ВХОДНОЕ НАПРЯЖЕНИЕ, МАКС.: 375 В, ВЫХОДНОЕ НАПРЯЖЕНИЕ, КАНАЛ 1: 24 В, ВЫХОДНОЙ ТОК-КАНАЛ 1: 6,25 А, ВЫХОДНОЕ НАПРЯЖЕНИЕ, КАНАЛ 2: -, ВЫХОДНОЙ ТОК-КАНАЛ 2: -, НАПРЯЖЕНИЕ ИЗОЛЯЦИИ: 3 КВ, МИНИМАЛЬНАЯ РАБОЧАЯ ТЕМПЕРАТУРА: - 40 С, МАКСИМАЛЬНАЯ РАБОЧАЯ ТЕМПЕРАТУРА: + 100 С, ПОСЫЛКА/КЕЙС: 1/4 КИРПИЧА, ДЛИНА: 57,9 ММ, ШИРИНА: 36,8 ММ, ВЫСОТА: 12,7 ММ, ПРОМЫШЛЕННОЕ, ПРОДУКТ: ИЗОЛИРОВАННЫЙ, РЯД: 300С, ПРИЛОЖЕНИЕ: ATE, СВЯЗЬ, ОБОРОНА И АЭРОКОСМИЧЕСКАЯ ПРОМЫШЛЕННОСТЬ, РАСПРЕДЕЛЕННОЕ ПИТАНИЕ, ПРОМЫШЛЕННОЕ И ТЕХНОЛОГИЧЕСКОЕ УПРАВЛЕНИЕ, MEDIACL, АВТОНОМНЫЕ СИСТЕМЫ С ИНТЕРФЕЙСАМИ АВТОМАТИЧЕСКОГО ВЫБОРА ДИАПАЗОНА / PFC, ВХОДНОЕ НАПРЯЖЕНИЕ: ОТ 180 В ДО 375 В, ТИП ПРОДУКТА: ИЗОЛИРОВАННЫЕ ПРЕОБРАЗОВАТЕЛИ ПОСТОЯННОГО ТОКА В ПОСТОЯННЫЙ, ЗАВОДСКАЯ УПАКОВКА: 1, ПОДКАТЕГОРИЯ: ПРЕОБРАЗОВАТЕЛЬ ПОСТОЯННОГО ТОКА В ПОСТОЯННЫЙ,</t>
  </si>
  <si>
    <t>V300C24T150BL</t>
  </si>
  <si>
    <t>СИНФАЗНЫЙ ДРОССЕЛЬ, КАТУШКА ИНДУКТИВНОСТИ И ДРОССЕЛИ., КАТУШКА ПОСТОЯННОЙ ИНДУКТИВНОСТИ, ПОВЕРХНОСТНОГО МОНТАЖА.</t>
  </si>
  <si>
    <t>КАТЕГОРИЯ ПРОДУКТА: СИНФАЗНЫЕ ДРОССЕЛИ/ФИЛЬТРЫ, ROHS: ПОДРОБНОСТИ, РЯД: B82720A, ТИП МОНТАЖА: ГОРИЗОНТАЛЬНОЕ КРЕПЛЕНИЕ, СТИЛЬ ОКОНЧАНИЯ: СКВОЗНОЕ ОТВЕРСТИЕ, КОЛИЧЕСТВО КАНАЛОВ: 1 КАНАЛ, ИНДУКТИВНОСТЬ: 1,1 МГН, ТОЛЕРАНТНОСТЬ: - 30 %, + 50 %, МАКСИМАЛЬНЫЙ ПОСТОЯННЫЙ ТОК: 2 А, МАКСИМАЛЬНОЕ СОПРОТИВЛЕНИЕ ПОСТОЯННОМУ ТОКУ: 65 МОМ, МИНИМАЛЬНАЯ РАБОЧАЯ ТЕМПЕРАТУРА: - 40 С, МАКСИМАЛЬНАЯ РАБОЧАЯ ТЕМПЕРАТУРА: + 125 С, ДЛИНА: 14,2 ММ, ШИРИНА: 14,2 ММ, ВЫСОТА: 9,6 ММ, УПАКОВКА: ПОДНОС, ПРОДУКТ: СИНФАЗНЫЕ ДРОССЕЛИ, ТИП: ЛИНИЯ ЭЛЕКТРОПЕРЕДАЧИ, ТИП ПРОДУКТА: СИНФАЗНЫЕ ДРОССЕЛИ, ЗАВОДСКАЯ УПАКОВКА: 100, ПОДКАТЕГОРИЯ: КАТУШКИ ИНДУКТИВНОСТИ, ДРОССЕЛИ И КАТУШКИ,</t>
  </si>
  <si>
    <t>B82720A2202N040</t>
  </si>
  <si>
    <t>КАТЕГОРИЯ ПРОДУКТА: СИЛОВЫЕ ИНДУКТОРЫ - ПОВЕРХНОСТНЫЙ МОНТАЖ, ROHS: ПОДРОБНОСТИ, ТИП: POWER INDUCTOR, ТИП ВЫВОДОВ: SMD/SMT, ДОПУСТИМОЕ ОТКЛОНЕНИЕ: 0,1, МАКСИМАЛЬНЫЙ ПОСТОЯННЫЙ ТОК: 6,6 A, МАКСИМАЛЬНОЕ СОПРОТИВЛЕНИЕ ПОСТОЯННОМУ ТОКУ: 1.7 OHMS, ТОК НАСЫЩЕНИЯ: -, МИНИМАЛЬНАЯ РАБОЧАЯ ТЕМПЕРАТУРА: - 40 C, МАКСИМАЛЬНАЯ РАБОЧАЯ ТЕМПЕРАТУРА: + 85 C, Q МИН.: 15, ВИД МОНТАЖА: PCB MOUNT, ДЛИНА: 1.6 MM, ШИРИНА: 0.8 MM, ВЫСОТА: 0.8 MM, ДИАМЕТР: -, МАТЕРИАЛ СЕРДЕЧНИКА: FERRITE, КОРПУС - ДЮЙМЫ: 603, КОРПУС - ММ: 1608, ТИП ЯДРА: MULTILAYER, ПРОДУКТ: POWER INDUCTORS, ТИП ПРОДУКТА: POWER INDUCTORS - SMD, ЧАСТОТА СОБСТВЕННЫХ КОЛЕБАНИЙ: 90 MHZ,</t>
  </si>
  <si>
    <t>SU8040 101YF</t>
  </si>
  <si>
    <t>ABC TAIWAN ELECTRONICS</t>
  </si>
  <si>
    <t>КАТЕГОРИЯ ПРОДУКТА: СИЛОВЫЕ КАТУШКИ ИНДУКТИВНОСТИ - ПОВЕРХНОСТНЫЙ МОНТАЖ, ROHS: ПОДРОБНОСТИ, ТИП: СИЛОВОЙ ИНДУКТОР, СТИЛЬ ОКОНЧАНИЯ: СМД/СМТ, ПОСЫЛКА/КЕЙС: 1515 (4040 МЕТРИЧЕСКИХ), ЭКРАНИРОВАНИЕ: ЭКРАНИРОВАННЫЙ, ИНДУКТИВНОСТЬ: 10 МКГН, ТОЛЕРАНТНОСТЬ: 0,2, МАКСИМАЛЬНЫЙ ПОСТОЯННЫЙ ТОК: 1,25 А, МАКСИМАЛЬНОЕ СОПРОТИВЛЕНИЕ ПОСТОЯННОМУ ТОКУ: 200 МОМ, ТОК НАСЫЩЕНИЯ: 1,3 А, МИНИМАЛЬНАЯ РАБОЧАЯ ТЕМПЕРАТУРА: - 40 С, МАКСИМАЛЬНАЯ РАБОЧАЯ ТЕМПЕРАТУРА: + 125 С, Q МИНИМУМ: -, ТИП МОНТАЖА: МОНТАЖ НА ПЕЧАТНОЙ ПЛАТЕ, ДЛИНА: 4 ММ, ШИРИНА: 4 ММ, ВЫСОТА: 1,8 ММ, ДИАМЕТР: -, ОСНОВНОЙ МАТЕРИАЛ: ФЕРРИТ, РЯД: ЛПС4018, КОД ДЕЛА - В: 1515, КОД КОРПУСА - ММ: 4040, ТИП ЯДРА: БАРАБАН, ПРОДУКТ: СИЛОВЫЕ ИНДУКТОРЫ, ТИП ПРОДУКТА: СИЛОВЫЕ КАТУШКИ ИНДУКТИВНОСТИ - ПОВЕРХНОСТНЫЙ МОНТАЖ, СОБСТВЕННАЯ РЕЗОНАНСНАЯ ЧАСТОТА: 40 МГЦ, ЗАВОДСКАЯ УПАКОВКА: 1000, ПОДКАТЕГОРИЯ: КАТУШКИ ИНДУКТИВНОСТИ, ДРОССЕЛИ И КАТУШКИ, ПРЕКРАЩЕНИЕ: СТАНДАРТ, ТЕСТОВАЯ ЧАСТОТА: 100 КГЦ,</t>
  </si>
  <si>
    <t>LPS4018-103MRC</t>
  </si>
  <si>
    <t>КАТЕГОРИЯ ПРОДУКТА: СИЛОВЫЕ КАТУШКИ ИНДУКТИВНОСТИ - ПОВЕРХНОСТНЫЙ МОНТАЖ, ROHS: ПОДРОБНОСТИ, ТИП: ДРОССЕЛЬ ВЫСОКОЙ МОЩНОСТИ, СТИЛЬ ЗАВЕРШЕНИЯ: СМД/СМТ, ПОСЫЛКА/КЕЙС: 2525 (6965 МЕТРИЧЕСКИХ), ЭКРАНИРОВАНИЕ: ЭКРАНИРОВАННЫЙ, ИНДУКТИВНОСТЬ: 2,2 МКГН, ТОЛЕРАНТНОСТЬ: 0,2, МАКСИМАЛЬНЫЙ ПОСТОЯННЫЙ ТОК: 8 А, МАКСИМАЛЬНОЕ СОПРОТИВЛЕНИЕ ПОСТОЯННОМУ ТОКУ: 20 МОМ, ТОК НАСЫЩЕНИЯ: 14 А, МИНИМАЛЬНАЯ РАБОЧАЯ ТЕМПЕРАТУРА: - 55 С, МАКСИМАЛЬНАЯ РАБОЧАЯ ТЕМПЕРАТУРА: + 125 С, Q МИНИМУМ: -, ТИП МОНТАЖА: МОНТАЖ НА ПЕЧАТНОЙ ПЛАТЕ, ДЛИНА: 6,86 ММ, ШИРИНА: 6,47 ММ, ВЫСОТА: 3 ММ, ДИАМЕТР: -, ОСНОВНОЙ МАТЕРИАЛ: КОМПОЗИТНЫЙ, РЯД: ИХЛМ-2525CZ-01, УПАКОВКА: КАТУШКА, УПАКОВКА: РАЗРЕЗАТЬ ЛЕНТУ, УПАКОВКА: МЫШЬКАТУШКА, ПРИЛОЖЕНИЕ: ВЫСОКИЙ ТОК, МАРКА: ВИШАЙ / ДЕЙЛ, КОД ДЕЛА - В: 2525, КОД КОРПУСА - ММ: 6965, ТИП ЯДРА: ФОРМОВАННЫЙ, ПРОДУКТ: СИЛОВЫЕ ИНДУКТОРЫ, ТИП ПРОДУКТА: СИЛОВЫЕ КАТУШКИ ИНДУКТИВНОСТИ - ПОВЕРХНОСТНЫЙ МОНТАЖ, СОБСТВЕННАЯ РЕЗОНАНСНАЯ ЧАСТОТА: 38 МГЦ,</t>
  </si>
  <si>
    <t>IHLM2525CZER2R2M01</t>
  </si>
  <si>
    <t>КАТУШКА ПОСТОЯННОЙ ИНДУКТИВНОСТИ, ПОВЕРХНОСТНОГО МОНТАЖА.</t>
  </si>
  <si>
    <t>КАТЕГОРИЯ ПРОДУКТА: РЧ КАТУШКИ ИНДУКТИВНОСТИ - SMD, ROHS: ПОДРОБНОСТИ, ТИП: ПРОВОЛОЧНЫЙ, СТИЛЬ ОКОНЧАНИЯ: СМД/СМТ, ПОСЫЛКА/КЕЙС: 2525 (6363 МЕТРИЧЕСКИХ), ЭКРАНИРОВАНИЕ: ЭКРАНИРОВАННЫЙ, ИНДУКТИВНОСТЬ: 47 МКГН, ТОЛЕРАНТНОСТЬ: 0,2, МАКСИМАЛЬНЫЙ ПОСТОЯННЫЙ ТОК: 760 МА, МАКСИМАЛЬНОЕ СОПРОТИВЛЕНИЕ ПОСТОЯННОМУ ТОКУ: 170 МОМ, ТОК НАСЫЩЕНИЯ: -, МИНИМАЛЬНАЯ РАБОЧАЯ ТЕМПЕРАТУРА: - 40 С, МАКСИМАЛЬНАЯ РАБОЧАЯ ТЕМПЕРАТУРА: + 80 С, Q МИНИМУМ: -, ТИП МОНТАЖА: МОНТАЖ НА ПЕЧАТНОЙ ПЛАТЕ, ДЛИНА: 6,3 ММ, ШИРИНА: 6,3 ММ, ВЫСОТА: 4,7 ММ, ДИАМЕТР: -, ОСНОВНОЙ МАТЕРИАЛ: ФЕРРИТ, РЯД: LQH, ПРИЛОЖЕНИЕ: ВЛАСТЬ, КОД ДЕЛА - В: 2525, КОД КОРПУСА - ММ: 6363, ПРОДУКТ: РЧ ИНДУКТОРЫ, ТИП ПРОДУКТА: РЧ КАТУШКИ ИНДУКТИВНОСТИ - С ВЫВОДАМИ, СОБСТВЕННАЯ РЕЗОНАНСНАЯ ЧАСТОТА: 10 МГЦ,</t>
  </si>
  <si>
    <t>КАТЕГОРИЯ ПРОДУКТА: РЧ КАТУШКИ ИНДУКТИВНОСТИ - SMD, ROHS: ПОДРОБНОСТИ, ТИП: ПРОВОЛОЧНЫЙ, СТИЛЬ ОКОНЧАНИЯ: СМД/СМТ, ПОСЫЛКА/КЕЙС: 2525 (6363 МЕТРИЧЕСКИХ), ЭКРАНИРОВАНИЕ: ЭКРАНИРОВАННЫЙ, ИНДУКТИВНОСТЬ: 4,7 МКГН, ТОЛЕРАНТНОСТЬ: 0,2, МАКСИМАЛЬНЫЙ ПОСТОЯННЫЙ ТОК: 2,2 А, МАКСИМАЛЬНОЕ СОПРОТИВЛЕНИЕ ПОСТОЯННОМУ ТОКУ: 25 МОМ, ТОК НАСЫЩЕНИЯ: -, МИНИМАЛЬНАЯ РАБОЧАЯ ТЕМПЕРАТУРА: - 40 С, МАКСИМАЛЬНАЯ РАБОЧАЯ ТЕМПЕРАТУРА: + 80 С, Q МИНИМУМ: -, ТИП МОНТАЖА: МОНТАЖ НА ПЕЧАТНОЙ ПЛАТЕ, ДЛИНА: 6,3 ММ, ШИРИНА: 6,3 ММ, ВЫСОТА: 4,7 ММ, ДИАМЕТР: -, ОСНОВНОЙ МАТЕРИАЛ: ФЕРРИТ, РЯД: LQH, КОД ДЕЛА - В: 2525, КОД КОРПУСА - ММ: 6363, ПРОДУКТ: РЧ ИНДУКТОРЫ, ТИП ПРОДУКТА: РЧ КАТУШКИ ИНДУКТИВНОСТИ - С ВЫВОДАМИ, СОБСТВЕННАЯ РЕЗОНАНСНАЯ ЧАСТОТА: 30 МГЦ, ЗАВОДСКАЯ УПАКОВКА: 350, ПОДКАТЕГОРИЯ: КАТУШКИ ИНДУКТИВНОСТИ, ДРОССЕЛИ И КАТУШКИ, ПРЕКРАЩЕНИЕ: СТАНДАРТ, ТЕСТОВАЯ ЧАСТОТА: 1 МГЦ,</t>
  </si>
  <si>
    <t>КАТЕГОРИЯ ПРОДУКТА: СИНФАЗНЫЕ ДРОССЕЛИ/ФИЛЬТРЫ, ROHS: ПОДРОБНОСТИ, РЯД: РН, ТИП МОНТАЖА: МОНТАЖ НА ПЕЧАТНОЙ ПЛАТЕ, СТИЛЬ ОКОНЧАНИЯ: РАДИАЛЬНЫЙ, КОЛИЧЕСТВО КАНАЛОВ: 1 КАНАЛ, ИНДУКТИВНОСТЬ: 700 МКГН, ИМПЕДАНС: -, ТОЛЕРАНТНОСТЬ: - 30 %, + 50 %, МАКСИМАЛЬНЫЙ ПОСТОЯННЫЙ ТОК: 4 А, МАКСИМАЛЬНОЕ СОПРОТИВЛЕНИЕ ПОСТОЯННОМУ ТОКУ: 24 МОМ, СОБСТВЕННАЯ РЕЗОНАНСНАЯ ЧАСТОТА: -, МИНИМАЛЬНАЯ РАБОЧАЯ ТЕМПЕРАТУРА: - 40 С, МАКСИМАЛЬНАЯ РАБОЧАЯ ТЕМПЕРАТУРА: + 100 С, ДЛИНА: 17,7 ММ, ШИРИНА: 17,1 ММ, ВЫСОТА: 12,6 ММ, ПРОДУКТ: СИНФАЗНЫЕ ДРОССЕЛИ, ТИП: ДРОССЕЛЬ С КОМПЕНСАЦИЕЙ ТОКА, ДИАМЕТР СВИНЦА: 0,8 ММ, ТИП ПРОДУКТА: СИНФАЗНЫЕ ДРОССЕЛИ, ЭКРАНИРОВАНИЕ: НЕЭКРАНИРОВАННЫЙ, ЗАВОДСКАЯ УПАКОВКА: 500, ПОДКАТЕГОРИЯ: КАТУШКИ ИНДУКТИВНОСТИ, ДРОССЕЛИ И КАТУШКИ, ТЕСТОВАЯ ЧАСТОТА: 10 КГЦ,</t>
  </si>
  <si>
    <t>RN112-4-02-0M7</t>
  </si>
  <si>
    <t>SCHAFFNER</t>
  </si>
  <si>
    <t>КАТЕГОРИЯ ПРОДУКТА: МНОГОСЛОЙНЫЕ КЕРАМИЧЕСКИЕ КОНДЕНСАТОРЫ MLCC - SMD/SMT, ROHS: ПОДРОБНОСТИ, ЕМКОСТЬ: 22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СОРТ: КЛАСС 1, ДЛИНА: 1,6 ММ, ПОСЫЛКА/КЕЙС: 0603 (МЕТРИЧЕСКАЯ 1608), ТИП ПРОДУКТА: КЕРАМИЧЕСКИЕ КОНДЕНСАТОРЫ, ЗАВОДСКАЯ УПАКОВКА: 15000,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0,8 ММ,</t>
  </si>
  <si>
    <t>CC0603JPNPO9BN220</t>
  </si>
  <si>
    <t>КАТЕГОРИЯ ПРОДУКТА: МНОГОСЛОЙНЫЕ КЕРАМИЧЕСКИЕ КОНДЕНСАТОРЫ MLCC - SMD/SMT, ROHS: ПОДРОБНОСТИ, ЕМКОСТЬ: 0,056 МКФ, НОМИНАЛЬНОЕ НАПРЯЖЕНИЕ ПОСТОЯННОГО ТОКА: 16 В ПОСТОЯННОГО ТОКА, ДИЭЛЕКТРИК: Ц0Г (НП0), ТОЛЕРАНТНОСТЬ: 0,05,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СОРТ: КЛАСС 1, ДЛИНА: 1,6 ММ, ПОСЫЛКА/КЕЙС: 0603 (МЕТРИЧЕСКАЯ 1608), ТИП ПРОДУКТА: КЕРАМИЧЕСКИЕ КОНДЕНСАТОРЫ, ЗАВОДСКАЯ УПАКОВКА: 15000,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0,8 ММ,</t>
  </si>
  <si>
    <t>CC0603JRX7R7BB563</t>
  </si>
  <si>
    <t>КОНДЕНСАТОР КЕРАМИЧЕСКИЙ МНОГОСЛОЙНЫЙ ПРЕРЫВАНИЕ: STANDARD, ЁМКОСТЬ: 1000 PF, НОМИНАЛ. НАПР. ПОСТОЯННОГО ТОКА: 10 VDC, ДИЭЛЕКТРИЧЕСКИЙ: X7R, ДОПУСТИМОЕ ОТКЛОНЕНИЕ: 10 %, КОРПУС - ДЮЙМЫ: 0402, КОРПУС - ММ: 1005, ВЫС.: 0.5 MM, МИН. РАБ. ТЕМП.: - 55 C, МАКС. РАБ. ТЕМП.: + 125 C, ПРОДУКТ: GENERAL TYPE MLCCS, ТИП ВЫВОДОВ: SMD/SMT, СЕРИЯ: CC, УПАКОВКА: CUT TAPE, УПАКОВКА: MOUSEREEL, УПАКОВКА: REEL, ДЛ.: 1 MM, БЛОК: 0402 (1005 METRIC), ТИП: GENERAL PURPOSE AND HIGH CAPACITANCE SURFACE MOUNT CERAMIC MULTILAYER CAPACITOR, ШИР.: 0.5 MM, ЕМКОСТЬ - НФ: 1 NF, ЕМКОСТЬ - МКФ: 0.001 UF, КЛАСС: CLASS 2, ТИП ПРОДУКТА: CERAMIC CAPACITORS, РАЗМ. ФАБРИЧНОЙ УПАКОВКИ: 10000, ПОДКАТЕГОРИЯ: CAPACITORS</t>
  </si>
  <si>
    <t>CC0603KRX7R8BB105</t>
  </si>
  <si>
    <t>КОНДЕНСАТОР КЕРАМИЧЕСКИЙ МНОГОСЛОЙНЫЙ ПРЕРЫВАНИЕ: STANDARD, ЁМКОСТЬ: 100 PF, НОМИНАЛ. НАПР. ПОСТОЯННОГО ТОКА: 50 VDC, ДИЭЛЕКТРИЧЕСКИЙ: X7R, ДОПУСТИМОЕ ОТКЛОНЕНИЕ: 10 %, КОРПУС - ДЮЙМЫ: 0603, КОРПУС - ММ: 1608, ВЫС.: 0.8 MM, МИН. РАБ. ТЕМП.: - 55 C, МАКС. РАБ. ТЕМП.: + 125 C, ПРОДУКТ: GENERAL TYPE MLCCS, ТИП ВЫВОДОВ: SMD/SMT, СЕРИЯ: CC, УПАКОВКА: CUT TAPE, УПАКОВКА: MOUSEREEL, УПАКОВКА: REEL, ДЛ.: 1.6 MM, БЛОК: 0603 (1608 METRIC), ТИП: GENERAL PURPOSE AND HIGH CAPACITANCE SURFACE MOUNT CERAMIC MULTILAYER CAPACITOR, ШИР.: 0.8 MM, ЕМКОСТЬ - НФ: 0.1 NF, КЛАСС: CLASS 2, ТИП ПРОДУКТА: CERAMIC CAPACITORS, РАЗМ. ФАБРИЧНОЙ УПАКОВКИ: 4000, ПОДКАТЕГОРИЯ: CAPACITORS</t>
  </si>
  <si>
    <t>CC0603KRX7R9BB101</t>
  </si>
  <si>
    <t>КАТЕГОРИЯ ПРОДУКТА: МНОГОСЛОЙНЫЕ КЕРАМИЧЕСКИЕ КОНДЕНСАТОРЫ MLCC - SMD/SMT, ROHS: ПОДРОБНОСТИ, ЕМКОСТЬ: 1 МКФ, НОМИНАЛЬНОЕ НАПРЯЖЕНИЕ ПОСТОЯННОГО ТОКА: 50 В ПОСТОЯННОГО ТОКА, ДИЭЛЕКТРИК: X7R, ТОЛЕРАНТНОСТЬ: 0,1, КОД ДЕЛА - В: 1206, КОД КОРПУСА - ММ: 3216, ВЫСОТА: 1,6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ЕМКОСТЬ - НФ: 1000 НФ, СОРТ: КЛАСС 2, ДЛИНА: 3,2 ММ, ПОСЫЛКА/КЕЙС: 1206 (3216 МЕТРИЧЕСКИХ), ТИП ПРОДУКТА: КЕРАМИЧЕСКИЕ КОНДЕНСАТОРЫ, ЗАВОДСКАЯ УПАКОВКА: 2000 Г.,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1,6 ММ,</t>
  </si>
  <si>
    <t>CC1206KKX7R9BB105</t>
  </si>
  <si>
    <t>КАТЕГОРИЯ ПРОДУКТА: МНОГОСЛОЙНЫЕ КЕРАМИЧЕСКИЕ КОНДЕНСАТОРЫ MLCC - SMD/SMT, ROHS: ПОДРОБНОСТИ, ЕМКОСТЬ: 2,2 МКФ, НОМИНАЛЬНОЕ НАПРЯЖЕНИЕ ПОСТОЯННОГО ТОКА: 50 В ПОСТОЯННОГО ТОКА, ДИЭЛЕКТРИК: X7R, ТОЛЕРАНТНОСТЬ: 0,1, КОД ДЕЛА - В: 1206, КОД КОРПУСА - ММ: 3216, ВЫСОТА: 1,6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ЕМКОСТЬ - НФ: 1000 НФ, СОРТ: КЛАСС 2, ДЛИНА: 3,2 ММ, ПОСЫЛКА/КЕЙС: 1206 (3216 МЕТРИЧЕСКИХ), ТИП ПРОДУКТА: КЕРАМИЧЕСКИЕ КОНДЕНСАТОРЫ, ЗАВОДСКАЯ УПАКОВКА: 2000 Г.,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1,6 ММ,</t>
  </si>
  <si>
    <t>CC1210KKX7R9BB225</t>
  </si>
  <si>
    <t>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0.87 MM, МИНИМАЛЬНАЯ РАБОЧАЯ ТЕМПЕРАТУРА: - 55 C, МАКСИМАЛЬНАЯ РАБОЧАЯ ТЕМПЕРАТУРА: + 125 C, ПРОДУКТ: GENERAL TYPE MLCCS, ТИП ВЫВОДОВ: SMD/SMT, СЕРИЯ: CC, ДЛИНА: 1.6 MM, УПАКОВКА / БЛОК: 0603 (1608 METRIC), ТИП: MID-VOLTAGE SURFACE MOUNT CERAMIC MULTILAYER CAPACITOR, ШИРИНА: 0.8 MM, ЕМКОСТЬ - НФ: 100 NF, ЕМКОСТЬ - ПФ: 100000 PF, КЛАСС: CLASS 1, ВЕС ИЗДЕЛИЯ: 2 MG</t>
  </si>
  <si>
    <t>CC0603KKX7R9BB105</t>
  </si>
  <si>
    <t>МНОГОСЛОЙНЫЙ КЕРАМИЧЕСКИЙ КОНДЕНСАТОР ПОСТОЯННОЙ ЕМКОСТИ,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t>
  </si>
  <si>
    <t>КАТЕГОРИЯ ПРОДУКТА: МНОГОСЛОЙНЫЕ КЕРАМИЧЕСКИЕ КОНДЕНСАТОРЫ - ПОВЕРХНОСТНОГО МОНТАЖА, ROHS: ПОДРОБНОСТИ, ЁМКОСТЬ: 220 PF, НОМИНАЛЬНОЕ НАПРЯЖЕНИЕ ПОСТОЯННОГО ТОКА: 50 VDC, ДИЭЛЕКТРИЧЕСКИЙ: C0G (NP0), ДОПУСТИМОЕ ОТКЛОНЕНИЕ: 0,02,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0.22 NF,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</si>
  <si>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GRM1885C1H221GA01D</t>
  </si>
  <si>
    <t>КАТЕГОРИЯ ПРОДУКТА: МНОГОСЛОЙНЫЕ КЕРАМИЧЕСКИЕ КОНДЕНСАТОРЫ MLCC - SMD/SMT, ROHS: ПОДРОБНОСТИ, ЕМКОСТЬ: 10 МКФ, НОМИНАЛЬНОЕ НАПРЯЖЕНИЕ ПОСТОЯННОГО ТОКА: 50 В ПОСТОЯННОГО ТОКА, ДИЭЛЕКТРИК: X7R, ТОЛЕРАНТНОСТЬ: 0,1, КОД ДЕЛА - В: 1210, КОД КОРПУСА - ММ: 3225, ВЫСОТА: 2,5 ММ, МИНИМАЛЬНАЯ РАБОЧАЯ ТЕМПЕРАТУРА: - 55 С, МАКСИМАЛЬНАЯ РАБОЧАЯ ТЕМПЕРАТУРА: + 125 С, ПРОДУКТ: MLCC ОБЩЕГО ТИПА, СТИЛЬ ОКОНЧАНИЯ: СМД/СМТ, СОРТ: КЛАСС 2, ДЛИНА: 3,2 ММ, ПОСЫЛКА/КЕЙС: 1210 (3225 МЕТРИЧЕСКИХ), ТИП ПРОДУКТА: КЕРАМИЧЕСКИЕ КОНДЕНСАТОРЫ, ЗАВОДСКАЯ УПАКОВКА: 1000, ПОДКАТЕГОРИЯ: КОНДЕНСАТОРЫ, ТИП: ЧИП-МНОГОСЛОЙНЫЙ КЕРАМИЧЕСКИЙ КОНДЕНСАТОР ОБЩЕГО НАЗНАЧЕНИЯ, НОМИНАЛЬНОЕ НАПРЯЖЕНИЕ ПЕРЕМЕННОГО ТОКА: -, ШИРИНА: 2,5 ММ</t>
  </si>
  <si>
    <t>GRM32ER71H106K</t>
  </si>
  <si>
    <t>КАТЕГОРИЯ ПРОДУКТА: МНОГОСЛОЙНЫЕ КЕРАМИЧЕСКИЕ КОНДЕНСАТОРЫ MLCC - SMD/SMT, ROHS: ПОДРОБНОСТИ, ЕМКОСТЬ: 47 МКФ, НОМИНАЛЬНОЕ НАПРЯЖЕНИЕ ПОСТОЯННОГО ТОКА: 50 В ПОСТОЯННОГО ТОКА, ДИЭЛЕКТРИК: X7R, ТОЛЕРАНТНОСТЬ: 0,1, КОД ДЕЛА - В: 1210, КОД КОРПУСА - ММ: 3225, ВЫСОТА: 2,5 ММ, МИНИМАЛЬНАЯ РАБОЧАЯ ТЕМПЕРАТУРА: - 55 С, МАКСИМАЛЬНАЯ РАБОЧАЯ ТЕМПЕРАТУРА: + 125 С, ПРОДУКТ: MLCC ОБЩЕГО ТИПА, СТИЛЬ ОКОНЧАНИЯ: СМД/СМТ, СОРТ: КЛАСС 2, ДЛИНА: 3,2 ММ, ПОСЫЛКА/КЕЙС: 1210 (3225 МЕТРИЧЕСКИХ), ТИП ПРОДУКТА: КЕРАМИЧЕСКИЕ КОНДЕНСАТОРЫ, ЗАВОДСКАЯ УПАКОВКА: 1000, ПОДКАТЕГОРИЯ: КОНДЕНСАТОРЫ, ТИП: ЧИП-МНОГОСЛОЙНЫЙ КЕРАМИЧЕСКИЙ КОНДЕНСАТОР ОБЩЕГО НАЗНАЧЕНИЯ, НОМИНАЛЬНОЕ НАПРЯЖЕНИЕ ПЕРЕМЕННОГО ТОКА: -, ШИРИНА: 2,5 ММ</t>
  </si>
  <si>
    <t>GRM32ER71A476KE15L</t>
  </si>
  <si>
    <t>КАТЕГОРИЯ ПРОДУКТА: МНОГОСЛОЙНЫЕ КЕРАМИЧЕСКИЕ КОНДЕНСАТОРЫ MLCC - SMD/SMT, ROHS: ПОДРОБНОСТИ, ЕМКОСТЬ: 150 ПФ, НОМИНАЛЬНОЕ НАПРЯЖЕНИЕ ПОСТОЯННОГО ТОКА: 100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АВТОМОБИЛЬНЫЕ MLCC, СТИЛЬ ЗАВЕРШЕНИЯ: СМД/СМТ, ПРЕКРАЩЕНИЕ: СТАНДАРТ, КВАЛИФИКАЦИЯ: AEC-Q200, РЯД: ГКМ, ЕМКОСТЬ - НФ: 0,15 НФ, СОРТ: КЛАСС 1, ДЛИНА: 1,6 ММ, ПОСЫЛКА/КЕЙС: 0603 (МЕТРИЧЕСКАЯ 1608), ТИП ПРОДУКТА: КЕРАМИЧЕСКИЕ КОНДЕНСАТОРЫ, ЗАВОДСКАЯ УПАКОВКА: 4000,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0,8 ММ,</t>
  </si>
  <si>
    <t>GCM1885C2A151JA16D</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</si>
  <si>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16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РАЗМЕР ФАБРИЧНОЙ УПАКОВКИ: 10000, ВЕС ИЗДЕЛИЯ: 1.500 MG</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</si>
  <si>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0.01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 NF, ЕМКОСТЬ - ПФ: 10000 PF, КЛАСС: CLASS 2, РАЗМЕР ФАБРИЧНОЙ УПАКОВКИ: 10000, ВЕС ИЗДЕЛИЯ: 1.500 MG</t>
  </si>
  <si>
    <t>GRM155R71E103KA01D</t>
  </si>
  <si>
    <t>КАТЕГОРИЯ ПРОДУКТА: МНОГОСЛОЙНЫЕ КЕРАМИЧЕСКИЕ КОНДЕНСАТОРЫ MLCC - SMD/SMT, ROHS: ПОДРОБНОСТИ, ЕМКОСТЬ: 15800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АВТОМОБИЛЬНЫЕ MLCC, СТИЛЬ ЗАВЕРШЕНИЯ: СМД/СМТ, ПРЕКРАЩЕНИЕ: СТАНДАРТ, КВАЛИФИКАЦИЯ: AEC-Q200, РЯД: ГКМ, ЕМКОСТЬ - НФ: 0,15 НФ, СОРТ: КЛАСС 1, ДЛИНА: 1,6 ММ, ПОСЫЛКА/КЕЙС: 0603 (МЕТРИЧЕСКАЯ 1608), ТИП ПРОДУКТА: КЕРАМИЧЕСКИЕ КОНДЕНСАТОРЫ, ЗАВОДСКАЯ УПАКОВКА: 4000,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0,8 ММ,</t>
  </si>
  <si>
    <t>GRM1885C1H182JA01D</t>
  </si>
  <si>
    <t>КАТЕГОРИЯ ПРОДУКТА: МНОГОСЛОЙНЫЕ КЕРАМИЧЕСКИЕ КОНДЕНСАТОРЫ MLCC - SMD/SMT, ROHS: ПОДРОБНОСТИ, ЕМКОСТЬ: 0,022 МФ,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АВТОМОБИЛЬНЫЕ MLCC, СТИЛЬ ЗАВЕРШЕНИЯ: СМД/СМТ, ПРЕКРАЩЕНИЕ: СТАНДАРТ, КВАЛИФИКАЦИЯ: AEC-Q200, РЯД: ГКМ, ЕМКОСТЬ - НФ: 0,15 НФ, СОРТ: КЛАСС 1, ДЛИНА: 1,6 ММ, ПОСЫЛКА/КЕЙС: 0603 (МЕТРИЧЕСКАЯ 1608), ТИП ПРОДУКТА: КЕРАМИЧЕСКИЕ КОНДЕНСАТОРЫ, ЗАВОДСКАЯ УПАКОВКА: 4000,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0,8 ММ,</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</si>
  <si>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КЛАСС: CLASS 2; ДЛИНА: 2 MM; УПАКОВКА / БЛОК: 0805 (2012 METRIC); РАЗМЕР ФАБРИЧНОЙ УПАКОВКИ: 3000; ТИП: CHIP MULTILAYER CERAMIC CAPACITOR FOR GENERAL PURPOSE; ШИРИНА: 1.25 MM; ВЕС ИЗДЕЛИЯ: 6,400 MG</t>
  </si>
  <si>
    <t>GRM21BR71A106KE51L</t>
  </si>
  <si>
    <t>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</si>
  <si>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GRM21BR71H105KA12L</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</si>
  <si>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50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4700 NF, КЛАСС: CLASS 2, ДЛИНА: 3.2 MM, УПАКОВКА / БЛОК: 1206 (3216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1.6 MM, ВЕС ИЗДЕЛИЯ: 27 MG, PSRR - КОЭФФИЦИЕНТ ПОДАВЛЕНИЯ ПОМЕХ ПО ПИТАНИЮ: 95 DB, РАЗМЕР ФАБРИЧНОЙ УПАКОВКИ: 250, ПОДКАТЕГОРИЯ: AMPLIFIER ICS, ТИП: GENERAL PURPOSE AMPLIFIER, УСИЛЕНИЕ ПО НАПРЯЖЕНИЮ, ДБ: 120 DB, ШИРИНА: 1.6 MM, ВЕС ИЗДЕЛИЯ: 6,300 MG,</t>
  </si>
  <si>
    <t>GRM31CR71H475KA12L</t>
  </si>
  <si>
    <t>КАТЕГОРИЯ ПРОДУКТА: МНОГОСЛОЙНЫЕ КЕРАМИЧЕСКИЕ КОНДЕНСАТОРЫ MLCC - SMD/SMT, ROHS: ПОДРОБНОСТИ, ЕМКОСТЬ: 10 МКФ, НОМИНАЛЬНОЕ НАПРЯЖЕНИЕ ПОСТОЯННОГО ТОКА: 50 В ПОСТОЯННОГО ТОКА, ДИЭЛЕКТРИК: X7S, ТОЛЕРАНТНОСТЬ: 0,1, КОД ДЕЛА - В: 1210, КОД КОРПУСА - ММ: 3225, ВЫСОТА: 2,5 ММ, МИНИМАЛЬНАЯ РАБОЧАЯ ТЕМПЕРАТУРА: - 55 С, МАКСИМАЛЬНАЯ РАБОЧАЯ ТЕМПЕРАТУРА: + 125 С, ПРОДУКТ: АВТОМОБИЛЬНЫЕ MLCC, СТИЛЬ ЗАВЕРШЕНИЯ: СМД/СМТ, ПРЕКРАЩЕНИЕ: СТАНДАРТ, КВАЛИФИКАЦИЯ: AEC-Q200, РЯД: ГКМ, СОРТ: КЛАСС 2, ДЛИНА: 3,2 ММ, ПОСЫЛКА/КЕЙС: 1210 (3225 МЕТРИЧЕСКИХ), ТИП ПРОДУКТА: КЕРАМИЧЕСКИЕ КОНДЕНСАТОРЫ, ЗАВОДСКАЯ УПАКОВКА: 1000, ПОДКАТЕГОРИЯ: КОНДЕНСАТОРЫ, ТИП: ЧИП-МНОГОСЛОЙНЫЕ КЕРАМИЧЕСКИЕ КОНДЕНСАТОРЫ ДЛЯ АВТОМОБИЛЬНОЙ ПРОМЫШЛЕННОСТИ, НОМИНАЛЬНОЕ НАПРЯЖЕНИЕ ПЕРЕМЕННОГО ТОКА: -, ШИРИНА: 2,5 ММ,</t>
  </si>
  <si>
    <t>GCM32EC71H106KA03L</t>
  </si>
  <si>
    <t>КАТЕГОРИЯ ПРОДУКТА: МНОГОСЛОЙНЫЕ КЕРАМИЧЕСКИЕ КОНДЕНСАТОРЫ MLCC - SMD/SMT, ЕМКОСТЬ: 10 МКФ, НОМИНАЛЬНОЕ НАПРЯЖЕНИЕ ПОСТОЯННОГО ТОКА: 100 В ПОСТОЯННОГО ТОКА, ДИЭЛЕКТРИК: X7S, ТОЛЕРАНТНОСТЬ: 0,1, КОД ДЕЛА - В: 1210, КОД КОРПУСА - ММ: 3225, ВЫСОТА: 2,5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МРЖ, СОРТ: КЛАСС 2, ДЛИНА: 3,2 ММ, ПОСЫЛКА/КЕЙС: 1210 (3225 МЕТРИЧЕСКИХ), ТИП ПРОДУКТА: КЕРАМИЧЕСКИЕ КОНДЕНСАТОРЫ, ПОДКАТЕГОРИЯ: КОНДЕНСАТОРЫ, ТИП: ЧИП МНОГОСЛОЙНЫЙ КЕРАМИЧЕСКИЙ КОНДЕНСАТОР, ШИРИНА: 2,5 ММ</t>
  </si>
  <si>
    <t>GRM32EC72A106KE05</t>
  </si>
  <si>
    <t>КАТЕГОРИЯ ПРОДУКТА: МНОГОСЛОЙНЫЕ КЕРАМИЧЕСКИЕ КОНДЕНСАТОРЫ MLCC - SMD/SMT, ROHS: ПОДРОБНОСТИ, ЕМКОСТЬ: 680 ПФ, НОМИНАЛЬНОЕ НАПРЯЖЕНИЕ ПОСТОЯННОГО ТОКА: 25 В ПОСТОЯННОГО ТОКА, ДИЭЛЕКТРИК: Ц0Г (НП0), ТОЛЕРАНТНОСТЬ: 0,05, КОД ДЕЛА - В: 603, КОД КОРПУСА - ММ: 1608,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ЕМКОСТЬ - НФ: 0,68 НФ, СОРТ: КЛАСС 1, ДЛИНА: 1,6 ММ, ПОСЫЛКА/КЕЙС: 0603 (МЕТРИЧЕСКАЯ 1608), ТИП ПРОДУКТА: КЕРАМИЧЕСКИЕ КОНДЕНСАТОРЫ, ЗАВОДСКАЯ УПАКОВКА: 4000, ПОДКАТЕГОРИЯ: КОНДЕНСАТОРЫ, ТИП: ДИЭЛЕКТРИЧЕСКИЙ КЕРАМИЧЕСКИЙ КОНДЕНСАТОР ОБЩЕГО НАЗНАЧЕНИЯ, НОМИНАЛЬНОЕ НАПРЯЖЕНИЕ ПЕРЕМЕННОГО ТОКА: -, ШИРИНА: 0,81 ММ,</t>
  </si>
  <si>
    <t>06033A681JAT2A</t>
  </si>
  <si>
    <t>КОНДЕНСАТОР ПЛЕНОЧНЫЙ.</t>
  </si>
  <si>
    <t>КАТЕГОРИЯ ПРОДУКТА: ПЛЕНОЧНЫЕ КОНДЕНСАТОРЫ, ROHS: ПОДРОБНОСТИ, РЯД: B32652, ТИП КЛЕММЫ: РАДИАЛЬНЫЙ, ПРОДУКТ: ПЛЕНОЧНЫЕ КОНДЕНСАТОРЫ С КОРРЕКЦИЕЙ КОЭФФИЦИЕНТА МОЩНОСТИ, ДИЭЛЕКТРИК: ПОЛИПРОПИЛЕН (ПП), ЕМКОСТЬ: 4,7 МКФ, НОМИНАЛЬНЫЙ ПРОЛЕТ ПОСТОЯННОГО ТОКА: 1,1 КВНОМИНАЛЬНОЕ НАПРЯЖЕНИЕ ПОСТОЯННОГО ТОКА: 400 В ТОЛЕРАНТНОСТЬ: 0,1, КОЛИЧЕСТВО КОНТАКТОВ: 2 КОНТАКТА, РАССТОЯНИЕ МЕЖДУ ПРОВОДАМИ: 15 ММ, МИНИМАЛЬНАЯ РАБОЧАЯ ТЕМПЕРАТУРА: - 55 С, МАКСИМАЛЬНАЯ РАБОЧАЯ ТЕМПЕРАТУРА: + 105 С, ДЛИНА: 32 ММ, ШИРИНА: 37 ММ, ВЫСОТА: 22 ММ, УПАКОВКА: МАССА, ЭЛЕКТРИЧЕСКАЯ ЕМКОСТЬ - НФ: 4700 НФ, ДИАМЕТР ПРОВОЛОКИ: 1 ММ, ТИП ПРОДУКТА: ПЛЕНОЧНЫЕ КОНДЕНСАТОРЫ</t>
  </si>
  <si>
    <t>B32652A4684K189</t>
  </si>
  <si>
    <t>КАТЕГОРИЯ ПРОДУКТА: ПЛЕНОЧНЫЕ КОНДЕНСАТОРЫ, ROHS: ПОДРОБНОСТИ, СЕРИЯ: PHE450, ТИП ВЫВОДОВ: RADIAL, ПРОДУКТ: AC AND PULSE FILM CAPACITORS, ДИЭЛЕКТРИЧЕСКИЙ: POLYPROPYLENE (PP), ЁМКОСТЬ: 0.47 UF, НОМИНАЛЬНОЕ НАПРЯЖЕНИЕ ПОСТОЯННОГО ТОКА: 1.6 KVDC, НОМИНАЛЬНОЕ НАПРЯЖЕНИЕ ПЕРЕМЕННОГО ТОКА: 650 VAC, ДОПУСТИМОЕ ОТКЛОНЕНИЕ: 0,05, КОЛИЧЕСТВО КОНТАКТОВ: 2 PIN, ШАГ ВЫВОДОВ: 37.5 MM, ИСПОЛНЕНИЕ ВЫВОДОВ: STRAIGHT, МИНИМАЛЬНАЯ РАБОЧАЯ ТЕМПЕРАТУРА: - 55 C, МАКСИМАЛЬНАЯ РАБОЧАЯ ТЕМПЕРАТУРА: + 105 C, ДЛИНА: 41 MM, ШИРИНА: 16.5 MM, ВЫСОТА: 32 MM, УПАКОВКА: BULK, ТОРГОВАЯ МАРКА: KEMET, ЕМКОСТЬ - НФ: 470 NF, ЕМКОСТЬ - ПФ: 470000 PF, ДИАМЕТР: -, ТИП ПРОДУКТА: FILM CAPACITORS, РАЗМЕР ФАБРИЧНОЙ УПАКОВКИ: 105, ПОДКАТЕГОРИЯ: CAPACITORS, ТИП: DOUBLE METALLIZED POLYPROPYLENE FILM, ДРУГИЕ НАЗВАНИЯ ТОВАРА №: F450RK474J1K6C</t>
  </si>
  <si>
    <t>PHE450RR6470JR06L2</t>
  </si>
  <si>
    <t>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МЕТАЛЛОПЛЕНОЧНЫЙ РЕЗИСТОР, РЕЗИСТОР ТОЛСТОПЛЕНОЧНЫЙ ДЛЯ ПОВЕРХНОСТНОГО МОНТАЖА,</t>
  </si>
  <si>
    <t>КАТЕГОРИЯ ПРОДУКТА: ТОЛСТОПЛЕНОЧНЫЕ РЕЗИСТОРЫ — ДЛЯ ПОВЕРХНОСТНОГО МОНТАЖА, РЯД: RC, СОПРОТИВЛЕНИЕ: 523 КОМ, НОМИНАЛЬНАЯ МОЩНОСТЬ: 125 МВТ (1/8 ВТ), ТОЛЕРАНТНОСТЬ: 0,005, ТЕМПЕРАТУРНЫЙ КОЭФФИЦИЕНТ: 100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ВЫСОКАЯ НАДЕЖНОСТЬ, МАРКА: ЯГЕО, ВЫСОТА: 0,5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ПОДКАТЕГОРИЯ: РЕЗИСТОРЫ, ТЕХНОЛОГИИ: ТОЛСТАЯ ПЛЕНКА, СТИЛЬ ЗАВЕРШЕНИЯ: СМД/СМТ, ШИРИНА: 1,25 ММ,</t>
  </si>
  <si>
    <t>RC0805DR-07523KL</t>
  </si>
  <si>
    <t>КАТЕГОРИЯ ПРОДУКТА: ТОЛСТОПЛЕНОЧНЫЕ РЕЗИСТОРЫ — ДЛЯ ПОВЕРХНОСТНОГО МОНТАЖА, ROHS: ПОДРОБНОСТИ, РЯД: RC, СОПРОТИВЛЕНИЕ: 3,9 ОМ, НОМИНАЛЬНАЯ МОЩНОСТЬ: 250 МВТ (1/4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ПРИЛОЖЕНИЕ: ВЫСОКАЯ НАДЕЖНОСТЬ, ФУНКЦИИ: -, ВЫСОТА: 0,55 ММ, ДЛИНА: 3,1 ММ, ТИП МОНТАЖА: МОНТАЖ НА ПЕЧАТНОЙ ПЛАТЕ, ПРОДУКТ: ТОЛСТОПЛЕНОЧНЫЕ РЕЗИСТОРЫ ДЛЯ ПОВЕРХНОСТНОГО МОНТАЖА, ТИП ПРОДУКТА: ТОЛСТОПЛЕНОЧНЫЕ РЕЗИСТОРЫ,</t>
  </si>
  <si>
    <t>RC1206FR-073R9L</t>
  </si>
  <si>
    <t>КАТЕГОРИЯ ПРОДУКТА: ТОЛСТОПЛЕНОЧНЫЕ РЕЗИСТОРЫ — ДЛЯ ПОВЕРХНОСТНОГО МОНТАЖА, ROHS: ПОДРОБНОСТИ, РЯД: RC, СОПРОТИВЛЕНИЕ: 3,9 ОМ, НОМИНАЛЬНАЯ МОЩНОСТЬ: 250 МВТ (1/4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ПРИЛОЖЕНИЕ: ВЫСОКАЯ НАДЕЖНОСТЬ, ФУНКЦИИ: -, ВЫСОТА: 0,55 ММ, ДЛИНА: 3,1 ММ, ТИП МОНТАЖА: МОНТАЖ НА ПЕЧАТНОЙ ПЛАТЕ, ПРОДУКТ: ТОЛСТОПЛЕНОЧНЫЕ РЕЗИСТОРЫ ДЛЯ ПОВЕРХНОСТНОГО МОНТАЖА,</t>
  </si>
  <si>
    <t>RC2010JK-0736RL</t>
  </si>
  <si>
    <t>РЕЗИСТОРЫ ПОДСТРОЕЧНЫЕ ДЛЯ ПОВЕРХНОСТНОГО МОНТАЖА. ИСП. В ЭЛЕКТРОННЫХ УСТРОЙСТВАХ ОБЩЕГРАЖДАНСКОГО НАЗНАЧЕНИЯ . (ОБОРУДОВАНИЕ ДЛЯ АВТОМАТИЗАЦИИ ПРОМЫШЛЕННЫХ ПРЕДПРИЯТИЙ, КОМПЬЮТЕРНЫХ СИСТЕМ). ., РЕЗИСТОРЫ ПОДСТРОЕЧНЫЕ ДЛЯ ПОВЕРХНОСТНОГО МОНТАЖА. ИСП. В ЭЛЕКТРОННЫХ УСТРОЙСТВАХ</t>
  </si>
  <si>
    <t>КАТЕГОРИЯ ПРОДУКТА: ПОДСТРОЕЧНЫЕ РЕЗИСТОРЫ - ПОВЕРХНОСТНЫЙ МОНТАЖ, ROHS: ПОДРОБНОСТИ, РЯД: 3224, СТИЛЬ ЗАВЕРШЕНИЯ: СМД/СМТ, ПРОДУКТ: МНОГООБОРОТНЫЙ, КОЛИЧЕСТВО ХОДОВ: 12, ТИП ЭЛЕМЕНТА: КЕРМЕТ, КОРРЕКТИРОВАНИЕ: ЛУЧШИЙ СЛОТ, СОПРОТИВЛЕНИЕ: 100 ОМ, НОМИНАЛЬНАЯ МОЩНОСТЬ: 250 МВТ (1/4 ВТ), ТОЛЕРАНТНОСТЬ: 0,1, ТЕМПЕРАТУРНЫЙ КОЭФФИЦИЕНТ: 100 ЧАСТЕЙ НА МИЛЛИОН/КЛ, ОРИЕНТАЦИЯ: ВЕРТИКАЛЬНАЯ РЕГУЛИРОВКА, МИНИМАЛЬНАЯ РАБОЧАЯ ТЕМПЕРАТУРА: - 65 С, МАКСИМАЛЬНАЯ РАБОЧАЯ ТЕМПЕРАТУРА: + 150 С, УПАКОВКА: КАТУШКА, УПАКОВКА: РАЗРЕЗАТЬ ЛЕНТУ, УПАКОВКА: МЫШЬКАТУШКА, МАРКА: БОРНС, ВЫСОТА: 5,3 ММ, ДЛИНА: 4,8 ММ, ТИП МОНТАЖА: МОНТАЖ НА ПЕЧАТНОЙ ПЛАТЕ, ТИП ПРОДУКТА: ПОДСТРОЕЧНЫЕ РЕЗИСТОРЫ, ЗАВОДСКАЯ УПАКОВКА: 250, ПОДКАТЕГОРИЯ: ПОТЕНЦИОМЕТРЫ, ТРИММЕРЫ И РЕОСТАТЫ, ТИП: МНОГООБОРОТНЫЙ 4-ММ ПОДСТРОЕЧНЫЙ ПОТЕНЦИОМЕТР ДЛЯ ПОВЕРХНОСТНОГО МОНТАЖА, ШИРИНА: 3,5 ММ,</t>
  </si>
  <si>
    <t>3224W-1-101E</t>
  </si>
  <si>
    <t>КАТЕГОРИЯ ТОВАРА: ПОДСТРОЕЧНЫЕ РЕЗИСТОРЫ - ДЛЯ ПОВЕРХНОСТНОГО МОНТАЖА. СЕРИЯ: 3224 , ТИП ВЫВОДОВ: SMD/SMT , ПРОДУКТ: MULTITURN , ЧИСЛО ОБОРОТОВ: 12 , ТИП ЭЛЕМЕНТА: CERMET , РЕГУЛИРОВКА: TOP SLOT , СОПРОТИВЛЕНИЕ: 2 KOHMS , НОМИНАЛЬНАЯ МОЩНОСТЬ: 250 MW (1/4 W) , ДОПУСТИМОЕ ОТКЛОНЕНИЕ: 10 % , ТЕМПЕРАТУРНЫЙ КОЭФФИЦИЕНТ: 100 PPM / C , ОРИЕНТАЦИЯ: VERTICAL ADJUSTMENT , МИНИМАЛЬНАЯ РАБОЧАЯ ТЕМПЕРАТУРА: - 65 C , МАКСИМАЛЬНАЯ РАБОЧАЯ ТЕМПЕРАТУРА: + 150 C , ДИАПАЗОН РАБОЧИХ ТЕМПЕРАТУР: - 65 C TO + 150 C , УПАКОВКА: CUT TAPE , УПАКОВКА: MOUSEREEL , УПАКОВКА: REEL , ВЫСОТА: 5.3 MM , ДЛИНА: 4.8 MM , ТИП МОНТАЖА: PCB MOUNT , ТИП: MULTITURN 4 MM SMD TRIMMING POTENTIOMETER , ШИРИНА: 3.5 MM , ТОРГОВАЯ МАРКА: BOURNS , ТИП ПРОДУКТА: TRIMMER RESISTORS , РАЗМЕР ФАБРИЧНОЙ УПАКОВКИ: 250 , ПОДКАТЕГОРИЯ: POTENTIOMETERS, TRIMMERS &amp; RHEOSTATS , ВЕС ИЗДЕЛИЯ: 283.500 MG</t>
  </si>
  <si>
    <t>3224W-1-202E</t>
  </si>
  <si>
    <t>КАТЕГОРИЯ ПРОДУКТА: ТОКОИЗМЕРИТЕЛЬНЫЕ РЕЗИСТОРЫ — ДЛЯ ПОВЕРХНОСТНОГО МОНТАЖА, ROHS: ПОДРОБНОСТИ, РЯД: WSLP, СОПРОТИВЛЕНИЕ: 10 МОМ, НОМИНАЛЬНАЯ МОЩНОСТЬ: 2 ВТ, ТОЛЕРАНТНОСТЬ: 0,01, ТЕМПЕРАТУРНЫЙ КОЭФФИЦИЕНТ: 75 ЧАСТЕЙ НА МИЛЛИОН/КЛ, КОД ДЕЛА - В: 2010, КОД КОРПУСА - ММ: 5025, МИНИМАЛЬНАЯ РАБОЧАЯ ТЕМПЕРАТУРА: - 65 С, МАКСИМАЛЬНАЯ РАБОЧАЯ ТЕМПЕРАТУРА: + 170 С, ТЕХНОЛОГИИ: МЕТАЛЛИЧЕСКАЯ ПОЛОСА, ПРЕКРАЩЕНИЕ: 2 ТЕРМИНАЛ, СТИЛЬ ЗАВЕРШЕНИЯ: СМД/СМТ, КВАЛИФИКАЦИЯ: AEC-Q200, ФУНКЦИИ: -, ВЫСОТА: 0,33 ММ, ДЛИНА: 2,03 ММ, ТИП МОНТАЖА: МОНТАЖ НА ПЕЧАТНОЙ ПЛАТЕ, ПРОДУКТ: ВЫСОКОТОЧНЫЕ ТОКОИЗМЕРИТЕЛЬНЫЕ МЕТАЛЛИЧЕСКИЕ ПОЛОСОВЫЕ РЕЗИСТОРЫ, ТИП ПРОДУКТА: ТОКОИЗМЕРИТЕЛЬНЫЕ РЕЗИСТОРЫ, ЗАВОДСКАЯ УПАКОВКА: 4000, ПОДКАТЕГОРИЯ: РЕЗИСТОРЫ, ТОРГОВОЕ НАЗВАНИЕ: ПОЛОСА СИЛОВОГО МЕТАЛЛА, ТИП: МОЩНЫЕ МЕТАЛЛИЧЕСКИЕ ПОЛОСОВЫЕ РЕЗИСТОРЫ, ШИРИНА: 1,27 ММ,</t>
  </si>
  <si>
    <t>РЕЗИСТОР ТОЛСТОПЛЕНОЧНЫЙ ДЛЯ ПОВЕРХНОСТНОГО МОНТАЖА,, 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МЕТАЛЛОПЛЕНОЧНЫЙ РЕЗИСТОР, РЕЗИСТОР ТОЛСТОПЛЕНОЧНЫЙ ДЛЯ ПОВЕРХНОСТНОГО МОНТАЖА, РЕЗИСТОР ТОЛСТОПЛЕНОЧНЫЙ ДЛЯ ПОВЕРХНОСТНОГО МОНТАЖА</t>
  </si>
  <si>
    <t>КАТЕГОРИЯ ПРОДУКТА: ТОЛСТОПЛЕНОЧНЫЕ РЕЗИСТОРЫ – ДЛЯ ПОВЕРХНОСТНОГО МОНТАЖА, СЕРИЯ: CR0603, СОПРОТИВЛЕНИЕ: 100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ШИРИНА: 0.8 MM,</t>
  </si>
  <si>
    <t>CR0603-JW-100ELF</t>
  </si>
  <si>
    <t>КАТЕГОРИЯ ПРОДУКТА: ТОЛСТОПЛЕНОЧНЫЕ РЕЗИСТОРЫ — ДЛЯ ПОВЕРХНОСТНОГО МОНТАЖА, ROHS: ПОДРОБНОСТИ, РЯД: CR0603, СОПРОТИВЛЕНИЕ: 68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t>
  </si>
  <si>
    <t>CR0603-JW-683ELF</t>
  </si>
  <si>
    <t>КАТЕГОРИЯ ПРОДУКТА: ТОЛСТОПЛЕНОЧНЫЕ РЕЗИСТОРЫ – ДЛЯ ПОВЕРХНОСТНОГО МОНТАЖА, ROHS: ПОДРОБНОСТИ, СЕРИЯ: CR0805, СОПРОТИВЛЕНИЕ: 1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t>
  </si>
  <si>
    <t>CR0805-FX-1003ELF</t>
  </si>
  <si>
    <t>КАТЕГОРИЯ ПРОДУКТА: ТОЛСТОПЛЕНОЧНЫЕ РЕЗИСТОРЫ — ДЛЯ ПОВЕРХНОСТНОГО МОНТАЖА, ROHS: ПОДРОБНОСТИ, РЯД: RC, СОПРОТИВЛЕНИЕ: 10 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</si>
  <si>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КАТЕГОРИЯ ПРОДУКТА: ПОДСТРОЕЧНЫЕ РЕЗИСТОРЫ - ДЛЯ ПОВЕРХНОСТНОГО МОНТАЖА; СЕРИЯ: 3224; ТИП ВЫВОДОВ: SMD/SMT; ПРОДУКТ: MULTITURN; ЧИСЛО ОБОРОТОВ: 12; ТИП ЭЛЕМЕНТА: CERMET; РЕГУЛИРОВКА: TOP SLOT; СОПРОТИВЛЕНИЕ: 5 KOHMS; НОМИНАЛЬНАЯ МОЩНОСТЬ: 250 MW (1/4 W); ДОПУСТИМОЕ ОТКЛОНЕНИЕ: 10 %; ТЕМПЕРАТУРНЫЙ КОЭФФИЦИЕНТ: 100 PPM / C; ОРИЕНТАЦИЯ: VERTICAL ADJUSTMENT; МИНИМАЛЬНАЯ РАБОЧАЯ ТЕМПЕРАТУРА: - 65 C; МАКСИМАЛЬНАЯ РАБОЧАЯ ТЕМПЕРАТУРА: + 150 C; УПАКОВКА: CUT TAPE; УПАКОВКА: MOUSEREEL; УПАКОВКА: REEL; ВЫСОТА: 5.3 MM; ДЛИНА: 4.8 MM; ТИП: MULTITURN 4 MM SMD TRIMMING POTENTIOMETER; ШИРИНА: 3.5 MM; ВИД МОНТАЖА: PCB MOUNT; ТИП ПРОДУКТА: TRIMMER RESISTORS; РАЗМЕР ФАБРИЧНОЙ УПАКОВКИ: 250; ВЕС ИЗДЕЛИЯ: 450 MG</t>
  </si>
  <si>
    <t>3224W-1-502E</t>
  </si>
  <si>
    <t>РЕЗИСТОР ПОДСТРОЕЧНЫЙ, ПОТЕНЦИОМЕТР МОЩНОСТЬЮ НЕ БОЛЕЕ 20 ВТ, РЕЗИСТОР ПОДСТРОЕЧНЫЙ 250 МВТ, ТЕРМИСТОР.</t>
  </si>
  <si>
    <t>КАТЕГОРИЯ ПРОДУКТА: ТЕРМИСТОРЫ NTC (ОТРИЦАТЕЛЬНЫЙ ТЕМПЕРАТУРНЫЙ КОЭФФИЦИЕНТ), ROHS: ПОДРОБНОСТИ, РЯД: НКП, Б ПАРАМЕТР: 3380 К, СОПРОТИВЛЕНИЕ: 10 КОМ, НОМИНАЛЬНАЯ МОЩНОСТЬ: 100 МВТ, ТОЛЕРАНТНОСТЬ: 0,05, ТИП МОНТАЖА: МОНТАЖ НА ПЕЧАТНОЙ ПЛАТЕ, СТИЛЬ ЗАВЕРШЕНИЯ: СМД/СМТ, МИНИМАЛЬНАЯ РАБОЧАЯ ТЕМПЕРАТУРА: - 40 С, МАКСИМАЛЬНАЯ РАБОЧАЯ ТЕМПЕРАТУРА: + 125 С, ПОСЫЛКА/КЕЙС: 0603 (МЕТРИЧЕСКАЯ 1608), ДИАМЕТР: -, ДЛИНА: 1,6 ММ, ШИРИНА: 0,8 ММ, ВЫСОТА: 0,8 ММ,ТЕКУЩИЙ РЕЙТИНГ: 310 МКА, ТИП ПРОДУКТА: ТЕРМИСТОРЫ NTC, ПОДКАТЕГОРИЯ: ТЕРМИСТОРЫ, ТИП: НТК,</t>
  </si>
  <si>
    <t>NCP18XH103J03RB</t>
  </si>
  <si>
    <t>КАТЕГОРИЯ ПРОДУКТА: ТВЕРДОТЕЛЬНЫЕ РЕЛЕ - ПЕЧАТНОГО МОНТАЖА; УПАКОВКА: CUT TAPE; УПАКОВКА: MOUSEREEL; УПАКОВКА: REEL; ВИД МОНТАЖА: PCB MOUNT; НОМИНАЛЬНЫЙ ТОК НАГРУЗКИ: 150 MA; НОМИНАЛЬНОЕ НАПРЯЖЕНИЕ НАГРУЗКИ: 60 VDC; КОНФИГУРАЦИЯ КОНТАКТОВ РЕЛЕ: 1 FORM B (SPST-NC); УПАКОВКА / БЛОК: SOP-4; ТИП ВЫХОДА: MOSFET; ДЛИНА: 4.089 MM; ШИРИНА: 3.8 MM; ВЫСОТА: 2.184 MM; СЕРИЯ: CPC1117; ФОРМА КОНТАКТА: SPST (1 FORM B); ПРОДУКТ: SOLID STATE RELAYS; ТИП ВЫВОДОВ: SMD/SMT; ТИП: MINIATURE; СПОСОБ ИЗОЛЯЦИИ ВХОДА ОТ ВЫХОДА: OPTOCOUPLER; ЧУВСТВИТЕЛЬНЫЙ К ВЛАЖНОСТИ: YES; ТИП ПРОДУКТА: SSR - SOLID STATE RELAYS; РАЗМЕР ФАБРИЧНОЙ УПАКОВКИ: 2000; КОММЕРЧЕСКОЕ ОБОЗНАЧЕНИЕ: CLARE; ВЕС ИЗДЕЛИЯ: 76 MG</t>
  </si>
  <si>
    <t>CPC1117NTR</t>
  </si>
  <si>
    <t>КАТЕГОРИЯ ПРОДУКТА: ТВЕРДОТЕЛЬНЫЕ РЕЛЕ — МОНТАЖ НА ПЕЧАТНОЙ ПЛАТЕ, ROHS: ПОДРОБНОСТИ, УПАКОВКА: ТРУБКА, ТИП МОНТАЖА: МОНТАЖ НА ПЕЧАТНОЙ ПЛАТЕ, НОМИНАЛЬНЫЙ ТОК НАГРУЗКИ: 500 МА, НОМИНАЛЬНОЕ НАПРЯЖЕНИЕ НАГРУЗКИ: 60 В ПЕРЕМЕННОГО ТОКА, 60 В ПОСТОЯННОГО ТОКА, КОНТАКТНАЯ ФОРМА РЕЛЕ: 1 ФОРМА А (СПСТ-НО), ДИАПАЗОН УПРАВЛЯЮЩЕГО НАПРЯЖЕНИЯ: 1,25 В ПОСТОЯННОГО ТОКА, ПОСЫЛКА/КЕЙС: СОП-4, ТИП ВЫХОДА: ФОТО МОП-ТРАНЗИСТОР, ВХОДНОЙ ТОК: 50 МА, МИНИМАЛЬНАЯ РАБОЧАЯ ТЕМПЕРАТУРА: - 40 С, МАКСИМАЛЬНАЯ РАБОЧАЯ ТЕМПЕРАТУРА: +85 С, ДЛИНА: 4,4 ММ, ШИРИНА: 4,3 ММ, ВЫСОТА: 2,1 ММ, РЯД: AQY23XS, ФОРМА ОБРАТНОЙ СВЯЗИ: SPST (1 ФОРМА А), НАПРЯЖЕНИЕ ИЗОЛЯЦИИ: 1,5 КВ, ЧУВСТВИТЕЛЬНОСТЬ К ВЛАГЕ: ДА, PD - РАССЕИВАЕМАЯ МОЩНОСТЬ: 350 МВТ, ПРОДУКТ: ТВЕРДОТЕЛЬНЫЕ РЕЛЕ, ТИП ПРОДУКТА: SSR — ТВЕРДОТЕЛЬНЫЕ РЕЛЕ, ЗАВОДСКАЯ УПАКОВКА: 100, ПОДКАТЕГОРИЯ: РЕЛЕ, СТИЛЬ ОКОНЧАНИЯ: СМД/СМТ, ТОРГОВОЕ НАЗВАНИЕ: ФОТОМОС</t>
  </si>
  <si>
    <t>AQY232SZ</t>
  </si>
  <si>
    <t>PANASOINC</t>
  </si>
  <si>
    <t>КАТЕГОРИЯ ПРОДУКТА: ТВЕРДОТЕЛЬНЫЕ РЕЛЕ — МОНТАЖ НА ПЕЧАТНОЙ ПЛАТЕ, ROHS: ПОДРОБНОСТИ, УПАКОВКА: ТРУБКА, ТИП МОНТАЖА: МОНТАЖ НА ПЕЧАТНОЙ ПЛАТЕ, НОМИНАЛЬНЫЙ ТОК НАГРУЗКИ: 2 А, НОМИНАЛЬНОЕ НАПРЯЖЕНИЕ НАГРУЗКИ: 60 В ПЕРЕМЕННОГО ТОКА, 60 В ПОСТОЯННОГО ТОКА, КОНТАКТНАЯ ФОРМА РЕЛЕ: 1 ФОРМА А (СПСТ-НО), ДИАПАЗОН УПРАВЛЯЮЩЕГО НАПРЯЖЕНИЯ: 1,2 В ПОСТОЯННОГО ТОКА, ПОСЫЛКА/КЕЙС: ДИП-6, ТИП ВЫХОДА: МОП-ТРАНЗИСТОР, ВХОДНОЙ ТОК: 25 МА, МИНИМАЛЬНАЯ РАБОЧАЯ ТЕМПЕРАТУРА: - 40 С, МАКСИМАЛЬНАЯ РАБОЧАЯ ТЕМПЕРАТУРА: +85 С, ДЛИНА: 8,63 ММ, ШИРИНА: 6,47 ММ, ВЫСОТА: 3,42 ММ, ФОРМА ОБРАТНОЙ СВЯЗИ: SPST (1 ФОРМА А), ПРОДУКТ: ТВЕРДОТЕЛЬНЫЕ РЕЛЕ, ТИП ПРОДУКТА: SSR — ТВЕРДОТЕЛЬНЫЕ РЕЛЕ,</t>
  </si>
  <si>
    <t>PVG612APBF</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</si>
  <si>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1А, НОМИНАЛЬНОЕ НАПРЯЖЕНИЕ НАГРУЗКИ: 60 VAC, 60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ТОРГОВАЯ МАРКА: INFINEON / IR, ФОРМА КОНТАКТА: SPST (1 FORM A), ЧУВСТВИТЕЛЬНЫЙ К ВЛАЖНОСТИ: YES, ПРОДУКТ: SOLID STATE RELAYS, ТИП ПРОДУКТА: SSR - SOLID STATE RELAYS, РАЗМЕР ФАБРИЧНОЙ УПАКОВКИ: 750, ПОДКАТЕГОРИЯ: RELAYS, ТИП ВЫВОДОВ: SOLDER PIN, ДРУГИЕ НАЗВАНИЯ ТОВАРА №: PVG612S-TPBF SP001546758</t>
  </si>
  <si>
    <t>МИКРОКНОПОЧНЫЙ ПЕРЕКЛЮЧАТЕЛЬ ДЛЯ МОНТАЖА НА ПЕЧАТУЮ ПЛАТУ МЕТОДОМ В ОТВЕРСТИЕ.</t>
  </si>
  <si>
    <t>КАТЕГОРИЯ ПРОДУКТА: ТАКТИЛЬНАЯ КНОПКА, МИКРОКНОПОЧНЫЙ ПЕРЕКЛЮЧАТЕЛЬ ДЛЯ МОНТАЖА НА ПЕЧАТУЮ ПЛАТУ МЕТОДОМ В ОТВЕРСТИЕ. РАЗМЕР 5,2Х5,2Х1,5ММ; РАБОЧЕЕ НАПРЯЖЕНИЕ, В 12; РАБОЧИЙ ТОК, А 0,05;</t>
  </si>
  <si>
    <t>IT-1187</t>
  </si>
  <si>
    <t>YTL</t>
  </si>
  <si>
    <t>РАДИОЧАСТОТНЫЙ СОЕДИНИТЕЛЬ</t>
  </si>
  <si>
    <t>КАТЕГОРИЯ ПРОДУКТА: РЧ СОЕДИНИТЕЛИ / КОАКСИАЛЬНЫЕ СОЕДИНИТЕЛИ, ROHS: ПОДРОБНОСТИ, ПРОДУКТ: СОЕДИНИТЕЛИ, СЕРИЯ РФ: СМА, ПОЛ: ШТЕКЕР (ШТЫРЬ), ИМПЕДАНС: 50 ОМ, МАКСИМАЛЬНАЯ ЧАСТОТА: 12,4 ГГЦ, СТИЛЬ ОКОНЧАНИЯ: ОБЖИМ, ОРИЕНТАЦИЯ: ПРЯМОЙ УГОЛ, ПОЛЯРНОСТЬ: СТАНДАРТ, ТИП МОНТАЖА: КАБЕЛЬНОЕ КРЕПЛЕНИЕ / СВОБОДНОЕ КРЕПЛЕНИЕ, ТИП КАБЕЛЯ: РГ-174, IP-РЕЙТИНГ: -, УПАКОВКА: МАССА, ОТДЕЛКА КУЗОВА: НИКЕЛЬ, МАТЕРИАЛ КОРПУСА: ЛАТУНЬ, ТИП КУЗОВА: ПРЯМОЙ УГОЛ, МАРКА: ЛИНКС ТЕХНОЛОГИИ, КОНТАКТНЫЙ МАТЕРИАЛ: ЛАТУНЬ, КОНТАКТНОЕ ПОКРЫТИЕ: ЗОЛОТО, ПРЕКРАЩЕНИЕ КОНТАКТА: ПРИПОЙ, МЕХАНИЗМ СОЕДИНЕНИЯ: РЕЗЬБОВОЙ, ВНОСИМАЯ ПОТЕРЯ: 0,06 ДБ МАКС., ИЗОЛЯЦИОННОЕ СОПРОТИВЛЕНИЕ: 5000 МОМ, ЦИКЛЫ СПАРИВАНИЯ: 500 МИН., МАКСИМАЛЬНАЯ РАБОЧАЯ ТЕМПЕРАТУРА: + 165 С, МИНИМАЛЬНАЯ РАБОЧАЯ ТЕМПЕРАТУРА: - 65 С, ТИП ПРОДУКТА: РЧ СОЕДИНИТЕЛИ / КОАКСИАЛЬНЫЕ СОЕДИНИТЕЛИ, РЯД: СМА,</t>
  </si>
  <si>
    <t>CONSMA012</t>
  </si>
  <si>
    <t>LINX</t>
  </si>
  <si>
    <t>КАТЕГОРИЯ ПРОДУКТА:ЗАЖИМЫ НА ПЛАТУ, ROHS: ПРОДУКТ: АКСЕССУАРЫ, ЦВЕТ КОРПУСА: ЧЕРНЫЙ, МАТЕРИАЛ КОРПУСА: ПОЛИБУТИЛЕНТЕРЕФТАЛАТ (ПБТ),</t>
  </si>
  <si>
    <t>102320-1</t>
  </si>
  <si>
    <t>КАТЕГОРИЯ ПРОДУКТА: РАЗЪЕМЫ DIN 41612, ROHS: ПОДРОБНОСТИ, ПРОДУКТ: СОСУДЫ, КОЛИЧЕСТВО ПОЗИЦИЙ: 64 ПОЗИЦИЯ, КОЛИЧЕСТВО РЯДОВ: 3 РЯД, РАССТОЯНИЕ: 2,54 ММ, ТИП: ТИП С, ТИП ЗАЖИМА: ПРИПОЙ, МОНТАЖНЫЙ УГОЛ: ПРЯМОЙ, НОМИНАЛЬНЫЙ ТОК: 2 А, КОНТАКТНЫЙ ПРОЦЕСС: ЗОЛОТО, КОНТАКТНЫЙ МАТЕРИАЛ: МЕДНЫЙ СПЛАВ, РЯД: DIN-СИГНАЛ С, ТИП ПРОДУКТА: РАЗЪЕМЫ DIN 41612, ЗАГРУЖЕННЫЕ СТРОКИ: А + В, КОЛИЧЕСТВО В УПАКОВКЕ НА УСЛОВИЯХ ФРАНКО-ЗАВОД: 100, ПОДКАТЕГОРИЯ: СОЕДИНИТЕЛИ ЗАДНЕЙ ПАНЕЛИ, ДЛИНА ХВОСТА: 4,5 ММ, ТОРГОВОЕ НАЗВАНИЕ: DIN-СИГНАЛ</t>
  </si>
  <si>
    <t>9032646845</t>
  </si>
  <si>
    <t>КАТЕГОРИЯ ПРОДУКТА: РАЗЪЕМЫ DIN 41612, ROHS: ПОДРОБНОСТИ, ПРОДУКТ: СОСУДЫ, КОЛИЧЕСТВО ПОЗИЦИЙ: 160 ПОЗИЦИЯ, КОЛИЧЕСТВО РЯДОВ: 5 РЯД, ПОДАЧА: 2,54 ММ, ТИП: ХАР-БУС 64, СТИЛЬ ОКОНЧАНИЯ: НАЖМИТЕ FIT, МОНТАЖНЫЙ УГОЛ: ПРЯМОЙ, ТЕКУЩИЙ РЕЙТИНГ: 1 А, КОНТАКТНОЕ ПОКРЫТИЕ: ЗОЛОТО, КОНТАКТНЫЙ МАТЕРИАЛ: МЕДНЫЙ СПЛАВ, РЯД: ХАР-АВТОБУС 64, ТИП ПРОДУКТА: РАЗЪЕМЫ DIN 41612, ЗАГРУЖЕНО СТРОК: Г + А + Б + С + Г, ЗАВОДСКАЯ УПАКОВКА: 20, ПОДКАТЕГОРИЯ: РАЗЪЕМЫ ОБЪЕДИНИТЕЛЬНОЙ ПЛАТЫ,</t>
  </si>
  <si>
    <t>КАТЕГОРИЯ ПРОДУКТА: РАЗЪЕМЫ DIN 41612, ROHS: ПОДРОБНОСТИ, ПРОДУКТ: ЗАГОЛОВКИ, КОЛИЧЕСТВО ПОЗИЦИЙ: 48 ПОЗИЦИЯ, КОЛИЧЕСТВО РЯДОВ: 3 РЯД, ПОДАЧА: 2,54 ММ, ТИП: ТИП 2С, СТИЛЬ ОКОНЧАНИЯ: ПРИПОЙ, МОНТАЖНЫЙ УГОЛ: ПРЯМОЙ УГОЛ, ТЕКУЩИЙ РЕЙТИНГ: 2 А, КОНТАКТНОЕ ПОКРЫТИЕ: ЗОЛОТО, КОНТАКТНЫЙ МАТЕРИАЛ: МЕДНЫЙ СПЛАВ, РЯД: DIN-СИГНАЛ 2C, ТИП ПРОДУКТА: РАЗЪЕМЫ DIN 41612, ЗАГРУЖЕНО СТРОК: А + Б + В, ЗАВОДСКАЯ УПАКОВКА: 20, ПОДКАТЕГОРИЯ: РАЗЪЕМЫ ОБЪЕДИНИТЕЛЬНОЙ ПЛАТЫ, ДЛИНА ХВОСТА: 3 ММ, ТОРГОВОЕ НАЗВАНИЕ: DIN-СИГНАЛ,</t>
  </si>
  <si>
    <t>9233486921</t>
  </si>
  <si>
    <t>КАТЕГОРИЯ ПРОДУКТА: ЖЕСТКИЕ МЕТРИЧЕСКИЕ СОЕДИНИТЕЛИ, ROHS: ПОДРОБНОСТИ, ПРОДУКТ: ЗАГОЛОВКИ, КОЛИЧЕСТВО РЯДОВ: 5 РЯД, КОЛИЧЕСТВО ПОЗИЦИЙ: 154 ПОЗИЦИЯ, СТИЛЬ ОКОНЧАНИЯ: НАЖМИТЕ В, МОНТАЖНЫЙ УГОЛ: ПРЯМОЙ, КОНТАКТНОЕ ПОКРЫТИЕ: ЗОЛОТО, РЯД: ХАР-АВТОБУС HM, ТИП: ТИП Б, КОНТАКТНЫЙ МАТЕРИАЛ: МЕДНЫЙ СПЛАВ, МАТЕРИАЛ КОРПУСА: ТЕРМОПЛАСТ, ПОДАЧА: 2 ММ, ТИП ПРОДУКТА: ЖЕСТКИЕ МЕТРИЧЕСКИЕ СОЕДИНИТЕЛИ, ЗАВОДСКАЯ УПАКОВКА: 11, ПОДКАТЕГОРИЯ: РАЗЪЕМЫ ОБЪЕДИНИТЕЛЬНОЙ ПЛАТЫ,</t>
  </si>
  <si>
    <t>КАТЕГОРИЯ ПРОДУКТА: РАЗЪЁМ ДЛЯ ПЕЧАТНЫХ ПЛАТ, ROHS: ПОДРОБНОСТИ, ТИП МОНТАЖА: НА ПЕЧАТНУЮ ПЛАТУ, НОМИНАЛЬНОЕ НАПРЯЖЕНИЕ: 250 В ПЕРЕМЕННОГО, ПОСТОЯННОГО ТОКА НОМИНАЛЬНЫЙ ТОК: 1 А, НАЧАЛЬНОЕ КОНТАКТНОЕ СОПРОТИВЛЕНИЕ: &lt; 30 МОМ, ЗАЩЕЛКИВАЮЩИЕСЯ СОЕДИНЕНИЯ, КОЛИЧЕСТВО РЯДОВ 1, КОНТАКТНОЕ ПОКРЫТИЕ ОЛОВО ВМЕСТО МЕДИ, МАКСИМАЛЬНАЯ РАБОЧАЯ ТЕМПЕРАТУРА +85С, МИНИМАЛЬНАЯ РАБОЧАЯ ТЕМПЕРАТУРА -40С, МАТЕРИАЛ КОРПУСА ПБТ</t>
  </si>
  <si>
    <t>06FDZ-ST(S)(LF)(SN)</t>
  </si>
  <si>
    <t>JST</t>
  </si>
  <si>
    <t>КАТЕГОРИЯ ПРОДУКТА: ЗАГОЛОВКИ И КАБЕЛЬНЫЕ ВВОДЫ, ROHS: ПОДРОБНОСТИ, ПРОДУКТ: ЖИЛЫ ДЛЯ ПРОВОДОВ, ТИП: КОРПУСА РОЗЕТОК, КОЛИЧЕСТВО ПОЗИЦИЙ: 10 ПОЗИЦИЯ, ПОДАЧА: 2,54 ММ, КОЛИЧЕСТВО РЯДОВ: 2 РЯД, РАССТОЯНИЕ МЕЖДУ РЯДАМИ: 2,54 ММ, ТИП МОНТАЖА: КАБЕЛЬНОЕ КРЕПЛЕНИЕ / СВОБОДНОЕ КРЕПЛЕНИЕ, СТИЛЬ ЗАВЕРШЕНИЯ: ОБЖИМ, КОНТАКТНЫЙ ПОЛ: РОЗЕТКА (ЖЕНСКАЯ), РЯД: АММОДУ МОД IV, ТОРГОВОЕ НАЗВАНИЕ: AMPMODU, ПРИЛОЖЕНИЕ: ПРОВОД-ПЛАТА, МИНИМАЛЬНАЯ РАБОЧАЯ ТЕМПЕРАТУРА: - 65 С, МАКСИМАЛЬНАЯ РАБОЧАЯ ТЕМПЕРАТУРА: + 105 С, СОГЛАСИЕ: УЛ, КСА, КОНТАКТНЫЙ МАТЕРИАЛ: -, ТИП КОНТАКТА: РОЗЕТКА (ЖЕНСКАЯ), ТЕКУЩИЙ РЕЙТИНГ: 3 А, ЦВЕТ КОРПУСА: ЧЕРНЫЙ, ПОЛ КОРПУСА: СОСУД, МАТЕРИАЛ КОРПУСА: ТЕРМОПЛАСТ (ТП), ТИП ПРОДУКТА: ЗАГОЛОВКИ И КАБЕЛЬНЫЕ ВВОДЫ,ПОДКАТЕГОРИЯ: ЗАГОЛОВКИ И КАБЕЛЬНЫЕ ВВОДЫ, УРОВЕНЬ НАПРЯЖЕНИЯ: 250 В ПЕРЕМЕННОГО ТОКА,</t>
  </si>
  <si>
    <t>102387-1</t>
  </si>
  <si>
    <t>РАЗЪЕМ ДЛЯ ПРОВОДА, ПРОДУКТ: WIRE HOUSINGS, ТИП: RECEPTACLE HOUSING, КОЛИЧЕСТВО ПОЗИЦИЙ: 14 POSITION, ШАГ: 2.54 MM, КОЛИЧЕСТВО РЯДОВ: 2 ROW, ВИД МОНТАЖА: CABLE MOUNT / FREE HANGING, ТИП ВЫВОДОВ: CRIMP, УГОЛ МОНТАЖА: STRAIGHT, ТИП КОНТАКТА: SOCKET (FEMALE), СЕРИЯ: 90142, КОММЕРЧЕСКОЕ ОБОЗНАЧЕНИЕ: C-GRID, МИНИМАЛЬНАЯ РАБОЧАЯ ТЕМПЕРАТУРА: - 55 C, МАКСИМАЛЬНАЯ РАБОЧАЯ ТЕМПЕРАТУРА: + 105 C, УПАКОВКА: BULK, НОМИНАЛЬНЫЙ ТОК: 3 A, МАТЕРИАЛ КОРПУСА: POLYPHENYLENE OXIDE (PPO), НОМИНАЛЬНОЕ НАПРЯЖЕНИЕ: 350 V, КЛАСС ОГНЕОПАСНОСТИ: UL 94 V-0, ЦВЕТ КОЖУХА: BLACK, РАЗМЕР ФАБРИЧНОЙ УПАКОВКИ: 1, ДРУГИЕ НАЗВАНИЯ ТОВАРА №: 0901420014</t>
  </si>
  <si>
    <t>КАТЕГОРИЯ ПРОДУКТА: КОРПУСМ РАЗЪЕМА; МАТЕРИАЛ ПЛАСТИК; ТИП: СИСТЕМА КОМПОНЕНТОВ ПЕРЕДНЕЙ ПАНЕЛИ; РАЗМЕРЫ СОЕДИНИТЕЛЬНЫХ ШТИФТОВ: 0,3 ? 0,6 ММ,  ТРЕБУЕМОЕ ОТВЕРСТИЕ В ПЕРЕДНЕЙ ПАНЕЛИ: РАДИУС 2 ММ</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</si>
  <si>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t>
  </si>
  <si>
    <t>КАТЕГОРИЯ ПРОДУКТА: СТАБИЛИТРОНЫ, ROHS: ПОДРОБНОСТИ, ВИД МОНТАЖА: SMD/SMT, УПАКОВКА / БЛОК: SOD-110, VZ - НАПРЯЖЕНИЕ ТУННЕЛЬНОГО ПРОБОЯ P-N-ПЕРЕХОДА: 14.7 V, ДОПУСТИМОЕ ОТКЛОНЕНИЕ НАПРЯЖЕНИЯ: 0,05, PD - РАССЕИВАНИЕ МОЩНОСТИ: 400 MW, ZZ - ПОЛНОЕ СОПРОТИВЛЕНИЕ ДИОДА ПРИ ЛАВИННОМ ПРОБОЕ: 15 OHMS, МИНИМАЛЬНАЯ РАБОЧАЯ ТЕМПЕРАТУРА: - 65 C, МАКСИМАЛЬНАЯ РАБОЧАЯ ТЕМПЕРАТУРА: + 150 C, КОНФИГУРАЦИЯ: SINGLE, ТОК ИСПЫТАНИЙ: 5 MA, УПАКОВКА: REEL, УПАКОВКА: CUT TAPE, ТОРГОВАЯ МАРКА: NXP SEMICONDUCTORS, ВЫСОТА: 1.6 MM, IR - МАКСИМАЛЬНЫЙ ОБРАТНЫЙ ТОК УТЕЧКИ: 50 NA, IR - ОБРАТНЫЙ ТОК : 50 NA, ДЛИНА: 2.1 MM, ТИП ПРОДУКТА: ZENER DIODES, РАЗМЕР ФАБРИЧНОЙ УПАКОВКИ: 11000, ПОДКАТЕГОРИЯ: DIODES &amp; RECTIFIERS, ТЕМПЕРАТУРНЫЙ КОЭФФИЦИЕНТ НАПРЯЖЕНИЯ: 11.4 MV/K, ШИРИНА: 1.4 MM, ДРУГИЕ НАЗВАНИЯ ТОВАРА №: BZX284-C15,135</t>
  </si>
  <si>
    <t>BZX284-C15</t>
  </si>
  <si>
    <t>PHI</t>
  </si>
  <si>
    <t>КАТЕГОРИЯ ПРОДУКТА: ДИОДЫ И ВЫПРЯМИТЕЛИ ШОТТКИ; ПРОДУКТ: SCHOTTKY DIODES; ВИД МОНТАЖА: SMD/SMT; УПАКОВКА / БЛОК: SOT-23-3; КОНФИГУРАЦИЯ: DUAL; ТЕХНОЛОГИЯ: SI; IF - ПРЯМОЙ ТОК: 200 MA; VRRM - ПОВТОРЯЮЩЕЕСЯ ОБРАТНОЕ НАПРЯЖЕНИЕ: 30 V; VF - ПРЯМОЕ НАПРЯЖЕНИЕ: 1 V; IFSM - УДАРНЫЙ ПРЯМОЙ ТОК: 600 MA; IR - ОБРАТНЫЙ ТОК : 2 UA; МИНИМАЛЬНАЯ РАБОЧАЯ ТЕМПЕРАТУРА: - 55 C; МАКСИМАЛЬНАЯ РАБОЧАЯ ТЕМПЕРАТУРА: + 150 C; УПАКОВКА: CUT TAPE; УПАКОВКА: MOUSEREEL; УПАКОВКА: REEL; PD - РАССЕИВАНИЕ МОЩНОСТИ: 200 MW; ТИП ПРОДУКТА: SCHOTTKY DIODES &amp; RECTIFIERS; РАЗМЕР ФАБРИЧНОЙ УПАКОВКИ: 3000; VR - ОБРАТНОЕ НАПРЯЖЕНИЕ: 30 V; ДРУГИЕ НАЗВАНИЯ ТОВАРА №: BAT54S-T; ВЕС ИЗДЕЛИЯ: 476.833 MG</t>
  </si>
  <si>
    <t>BAT54S</t>
  </si>
  <si>
    <t>КАТЕГОРИЯ ПРОДУКТА: ДИОДЫ И ВЫПРЯМИТЕЛИ ШОТТКИ, ROHS: ПОДРОБНОСТИ, ПРОДУКТ: ВЫПРЯМИТЕЛИ ШОТТКИ, ТИП МОНТАЖА: СМД/СМТ, ПОСЫЛКА/КЕЙС: POWERDI5-3, КОНФИГУРАЦИЯ: ОДИН ДВОЙНОЙ ОБЩИЙ АНОД, ТЕХНОЛОГИИ: СИ, ЕСЛИ - ПРЯМОЙ ТОК: 5 А, VRRM - ПОВТОРЯЮЩЕЕСЯ ОБРАТНОЕ НАПРЯЖЕНИЕ: 100 В, VF - ПРЯМОЕ НАПРЯЖЕНИЕ: 890 МВ, IFSM - ПРЯМОЙ ИМПУЛЬСНЫЙ ТОК: 120 А, IR - ОБРАТНЫЙ ТОК: 200 МКА, МИНИМАЛЬНАЯ РАБОЧАЯ ТЕМПЕРАТУРА: - 65 С, МАКСИМАЛЬНАЯ РАБОЧАЯ ТЕМПЕРАТУРА: + 150 С, РЯД: ПДС5100, ВЫСОТА: 1,15 ММ, ДЛИНА: 4,05 ММ, ТИП ПРОДУКТА: ДИОДЫ И ВЫПРЯМИТЕЛИ ШОТТКИ, ЗАВОДСКАЯ УПАКОВКА: 5000, ПОДКАТЕГОРИЯ: ДИОДЫ И ВЫПРЯМИТЕЛИ, ТИП: ВЫПРЯМИТЕЛЬ С БАРЬЕРОМ ШОТТКИ, ШИРИНА: 5,45 ММ,</t>
  </si>
  <si>
    <t>КАТЕГОРИЯ ПРОДУКТА: ДИОДЫ И ВЫПРЯМИТЕЛИ ШОТТКИ, ROHS: ПОДРОБНОСТИ, ПРОДУКТ: ВЫПРЯМИТЕЛИ ШОТТКИ, ТИП МОНТАЖА: СМД/СМТ, КОНФИГУРАЦИЯ: ОДИН ДВОЙНОЙ ОБЩИЙ АНОД, ТЕХНОЛОГИИ: СИ, ЕСЛИ - ПРЯМОЙ ТОК: 5 А, VRRM - ПОВТОРЯЮЩЕЕСЯ ОБРАТНОЕ НАПРЯЖЕНИЕ: 100 В, VF - ПРЯМОЕ НАПРЯЖЕНИЕ: 890 МВ, IFSM - ПРЯМОЙ ИМПУЛЬСНЫЙ ТОК: 120 А, IR - ОБРАТНЫЙ ТОК: 200 МКА, МИНИМАЛЬНАЯ РАБОЧАЯ ТЕМПЕРАТУРА: - 65 С, МАКСИМАЛЬНАЯ РАБОЧАЯ ТЕМПЕРАТУРА: + 150 С, РЯД: ПДС5100, ВЫСОТА: 1,15 ММ, ДЛИНА: 4,05 ММ, ТИП ПРОДУКТА: ДИОДЫ И ВЫПРЯМИТЕЛИ ШОТТКИ, ЗАВОДСКАЯ УПАКОВКА: 5000, ПОДКАТЕГОРИЯ: ДИОДЫ И ВЫПРЯМИТЕЛИ, ТИП: ВЫПРЯМИТЕЛЬ С БАРЬЕРОМ ШОТТКИ, ШИРИНА: 5,45 ММ,</t>
  </si>
  <si>
    <t>BAT54J</t>
  </si>
  <si>
    <t>КАТЕГОРИЯ ПРОДУКТА: ПОДАВИТЕЛИ ЭСР / ДИОДЫ ДЛЯ ПОДАВЛЕНИЯ ПЕРЕХОДНЫХ СКАЧКОВ НАПРЯЖЕНИЯ; ПОЛЯРНОСТЬ: BIDIRECTIONAL; РАБОЧЕЕ НАПРЯЖЕНИЕ: 12 V; КОЛИЧЕСТВО КАНАЛОВ: 8 CHANNEL; ТИП ВЫВОДОВ: SMD/SMT; УПАКОВКА / БЛОК: SOIC-16; НАПРЯЖЕНИЕ ПРОБОЯ: 13.3 V; НАПРЯЖЕНИЕ ФИКСАЦИИ: 33 V; ШИРОКИЙ ДИАПАЗОН ВХОДНОГО НАПРЯЖЕНИЯ: ОТ 2,3 В ДО 60 В; VЕСР - НАПРЯЖЕНИЕ ЭЛЕКТРОСТАТИЧЕСКОГО РАЗРЯДА ПРИ КОНТАКТЕ: -; VЕСР - НАПРЯЖЕНИЕ ЭЛЕКТРОСТАТИЧЕСКОГО РАЗРЯДА ПРИ ВОЗДУШНОМ ЗАЗОРЕ: -;МАКСИМАЛЬНЫЙ ТОК 150 МКА ВО ВРЕМЯ КЛАССИФИКАЦИИ CD - ЕМКОСТЬ ДИОДА: 15 PF; IПИ - ПИКОВЫЙ ИМПУЛЬСНЫЙ ТОК: 21 A; МИНИМАЛЬНАЯ РАБОЧАЯ ТЕМПЕРАТУРА: - 55 C; МАКСИМАЛЬНАЯ РАБОЧАЯ ТЕМПЕРАТУРА: + 150 C;</t>
  </si>
  <si>
    <t>ESD5341N-2/TR</t>
  </si>
  <si>
    <t>КАТЕГОРИЯ ПРОДУКТА: ДИОДЫ И ВЫПРЯМИТЕЛИ ШОТТКИ, ROHS: ПОДРОБНОСТИ, ПРОДУКТ: ВЫПРЯМИТЕЛИ ШОТТКИ, ТИП МОНТАЖА: СМД/СМТ, ПОСЫЛКА/КЕЙС: POWERDI323-2, КОНФИГУРАЦИЯ: ОДИНОКИЙ, ТЕХНОЛОГИИ: СИ, ЕСЛИ - ПРЯМОЙ ТОК: 1 А, VRRM - ПОВТОРЯЮЩЕЕСЯ ОБРАТНОЕ НАПРЯЖЕНИЕ: 20 В, VF - ПРЯМОЕ НАПРЯЖЕНИЕ: 420 МВ, IFSM - ПРЯМОЙ ИМПУЛЬСНЫЙ ТОК: 33 А, IR - ОБРАТНЫЙ ТОК: 160 МКА, МИНИМАЛЬНАЯ РАБОЧАЯ ТЕМПЕРАТУРА: - 65 С, МАКСИМАЛЬНАЯ РАБОЧАЯ ТЕМПЕРАТУРА: + 125 С, РЯД: ПД3С120, ВЫСОТА: 0,65 ММ, ДЛИНА: 1,9 ММ, ТИП ПРОДУКТА: ДИОДЫ И ВЫПРЯМИТЕЛИ ШОТТКИ, ЗАВОДСКАЯ УПАКОВКА: 3000, ПОДКАТЕГОРИЯ: ДИОДЫ И ВЫПРЯМИТЕЛИ, СТИЛЬ ЗАВЕРШЕНИЯ: СМД/СМТ, ТИП: ДИОД ШОТТКИ, ШИРИНА: 1,25 ММ</t>
  </si>
  <si>
    <t>PD3S120L-7</t>
  </si>
  <si>
    <t>КАТЕГОРИЯ ПРОДУКТА: ВЫПРЯМИТЕЛИ; ВИД МОНТАЖА: THROUGH HOLE; УПАКОВКА / БЛОК: DO-201AD; VR - ОБРАТНОЕ НАПРЯЖЕНИЕ: 1000 V; IF - ПРЯМОЙ ТОК: 4 A; ТИП: FAST RECOVERY RECTIFIERS; КОНФИГУРАЦИЯ: SINGLE; VF - ПРЯМОЕ НАПРЯЖЕНИЕ: 1.85 V; МАКСИМАЛЬНЫЙ ТОК ПЕРЕГРУЗКИ: 70 A; IR - ОБРАТНЫЙ ТОК : 25 UA; ВРЕМЯ ВОССТАНОВЛЕНИЯ: 100 NS; МИНИМАЛЬНАЯ РАБОЧАЯ ТЕМПЕРАТУРА: - 65 C; МАКСИМАЛЬНАЯ РАБОЧАЯ ТЕМПЕРАТУРА: + 175 C; СЕРИЯ: MUR4100E; УПАКОВКА: REEL; УПАКОВКА: CUT TAPE; ВЫСОТА: 5.3 MM; ДЛИНА: 9.5 MM; PD - РАССЕИВАНИЕ МОЩНОСТИ: -; ПРОДУКТ: RECTIFIERS; РАЗМЕР ФАБРИЧНОЙ УПАКОВКИ:РАЗМЕР ФАБРИЧНОЙ УПАКОВКИ: 1500; ТИП ВЫВОДОВ: THROUGH HOLE; ШИРИНА: 5.3 MM; ВЕС ИЗДЕЛИЯ: 1.100 G</t>
  </si>
  <si>
    <t>MUR4100ERLG</t>
  </si>
  <si>
    <t>КАТЕГОРИЯ ПРОДУКТА: ВЫПРЯМИТЕЛИ, ROHS: ПОДРОБНОСТИ, ТИП МОНТАЖА: СМД/СМТ, ПОСЫЛКА/КЕЙС: СМА, VR - ОБРАТНОЕ НАПРЯЖЕНИЕ: 1,2 КВ, ЕСЛИ - ПРЯМОЙ ТОК: 1 А, ТИП: ВЫПРЯМИТЕЛИ С БЫСТРЫМ ВОССТАНОВЛЕНИЕМ, КОНФИГУРАЦИЯ: ОДИНОКИЙ, VF - ПРЯМОЕ НАПРЯЖЕНИЕ: 1,9 В, МАКСИМАЛЬНЫЙ ИМПУЛЬСНЫЙ ТОК: 18 А, IR - ОБРАТНЫЙ ТОК: 5 МКА, ВРЕМЯ ВОССТАНОВЛЕНИЯ: 75 НС, МИНИМАЛЬНАЯ РАБОЧАЯ ТЕМПЕРАТУРА: -, МАКСИМАЛЬНАЯ РАБОЧАЯ ТЕМПЕРАТУРА: + 175 С, РЯД: STTH112,ВЫСОТА: 2,03 ММ, ДЛИНА: 4,6 ММ, PD - РАССЕИВАЕМАЯ МОЩНОСТЬ: -, ПРОДУКТ: ВЫПРЯМИТЕЛИ, ТИП ПРОДУКТА: ВЫПРЯМИТЕЛИ, ЗАВОДСКАЯ УПАКОВКА: 5000, ПОДКАТЕГОРИЯ: ДИОДЫ И ВЫПРЯМИТЕЛИ, СТИЛЬ ЗАВЕРШЕНИЯ: СМД/СМТ, ШИРИНА: 2,95 ММ,</t>
  </si>
  <si>
    <t>STTH112A</t>
  </si>
  <si>
    <t>КАТЕГОРИЯ ПРОДУКТА: ДИОДЫ - ОБЩЕГО НАЗНАЧЕНИЯ, УПРАВЛЕНИЕ ПИТАНИЕМ, КОММУТАЦИЯ, ROHS: ПОДРОБНОСТИ, ПРОДУКТ: SWITCHING DIODES, ВИД МОНТАЖА: SMD/SMT, УПАКОВКА / БЛОК: SOT-23-3, ПИКОВОЕ ОБРАТНОЕ НАПРЯЖЕНИЕ: 85 V, МАКСИМАЛЬНЫЙ ТОК ПЕРЕГРУЗКИ: 4.5 A, IF - ПРЯМОЙ ТОК: 250 MA, КОНФИГУРАЦИЯ: SINGLE, ВРЕМЯ ВОССТАНОВЛЕНИЯ: 4 NS, VF - ПРЯМОЕ НАПРЯЖЕНИЕ: 1.25 V, IR - ОБРАТНЫЙ ТОК : 50 UA, МИНИМАЛЬНАЯ РАБОЧАЯ ТЕМПЕРАТУРА: - 65 C, МАКСИМАЛЬНАЯ РАБОЧАЯ ТЕМПЕРАТУРА: + 150 C, СЕРИЯ: BAS16, КВАЛИФИКАЦИЯ: AEC-Q101, PD - РАССЕИВАНИЕ МОЩНОСТИ: 370 MW, ТИП ПРОДУКТА: DIODES - GENERAL PURPOSE, POWER, SWITCHING, РАЗМЕР ФАБРИЧНОЙ УПАКОВКИ: 3000, ПОДКАТЕГОРИЯ: DIODES &amp; RECTIFIERS,</t>
  </si>
  <si>
    <t>BAS16E6327HTSA1</t>
  </si>
  <si>
    <t>ДИОДЫ, КРОМЕ ФОТОДИОДОВ ИЛИ СВЕТОДИОДОВ (LED),</t>
  </si>
  <si>
    <t>КАТЕГОРИЯ ПРОДУКТА: ДИОДЫ И ВЫПРЯМИТЕЛИ ШОТТКИ, ROHS: ПОДРОБНОСТИ, ПРОДУКТ: SCHOTTKY RECTIFIERS, ВИД МОНТАЖА: SCREW MOUNT, УПАКОВКА / БЛОК: TO-244, КОНФИГУРАЦИЯ: DUAL ANODE COMMON CATHODE, ТЕХНОЛОГИЯ: SI, IF - ПРЯМОЙ ТОК: 200 A, VRRM - ПОВТОРЯЮЩЕЕСЯ ОБРАТНОЕ НАПРЯЖЕНИЕ: 100 V, VF - ПРЯМОЕ НАПРЯЖЕНИЕ: 1.03 V, IFSM - УДАРНЫЙ ПРЯМОЙ ТОК: 16 KA, IR - ОБРАТНЫЙ ТОК : 3 MA, МИНИМАЛЬНАЯ РАБОЧАЯ ТЕМПЕРАТУРА: - 55 C, МАКСИМАЛЬНАЯ РАБОЧАЯ ТЕМПЕРАТУРА: + 175 C, УПАКОВКА: TUBE, ТОРГОВАЯ МАРКА: VISHAY SEMICONDUCTORS, ВЫСОТА: 17.5 MM, ДЛИНА: 93 MM, ТИП ПРОДУКТА: SCHOTTKY DIODES &amp; RECTIFIERS, РАЗМЕР ФАБРИЧНОЙ УПАКОВКИ: 10, ПОДКАТЕГОРИЯ: DIODES &amp; RECTIFIERS, ШИРИНА: 21 MM, ДРУГИЕ НАЗВАНИЯ ТОВАРА №: 203CNQ100PBF</t>
  </si>
  <si>
    <t>VS-203CNQ100PBF</t>
  </si>
  <si>
    <t>КАТЕГОРИЯ ПРОДУКТА: ДИОДЫ И ВЫПРЯМИТЕЛИ ШОТТКИ, ROHS: ПОДРОБНОСТИ, ПРОДУКТ: ВЫПРЯМИТЕЛИ ШОТТКИ, ТИП МОНТАЖА: СКВОЗНОЕ ОТВЕРСТИЕ, ПОСЫЛКА/КЕЙС: ТО-220АБ-3Л, КОНФИГУРАЦИЯ: ДВОЙНОЙ АНОД С ОБЩИМ КАТОДОМ, ТЕХНОЛОГИИ: СИ, ЕСЛИ - ПРЯМОЙ ТОК: 15 А, VRRM - ПОВТОРЯЮЩЕЕСЯ ОБРАТНОЕ НАПРЯЖЕНИЕ: 60 В, VF - ПРЯМОЕ НАПРЯЖЕНИЕ: 620 МВ, IFSM - ПРЯМОЙ ИМПУЛЬСНЫЙ ТОК: 1 КА, IR - ОБРАТНЫЙ ТОК: 800 МКА, МИНИМАЛЬНАЯ РАБОЧАЯ ТЕМПЕРАТУРА: - 55 С, МАКСИМАЛЬНАЯ РАБОЧАЯ ТЕМПЕРАТУРА: + 150 С, УПАКОВКА: ТРУБКА, МАРКА: ВИШАЙ ПОЛУПРОВОДНИКИ,</t>
  </si>
  <si>
    <t>VS-30CTQ060-M3</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</si>
  <si>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t>
  </si>
  <si>
    <t>КАТЕГОРИЯ ПРОДУКТА: ВЫПРЯМИТЕЛИ, ROHS: ПОДРОБНОСТИ, ВИД МОНТАЖА: THROUGH HOLE, УПАКОВКА / БЛОК: TO-247, VR - ОБРАТНОЕ НАПРЯЖЕНИЕ: 400 V, IF - ПРЯМОЙ ТОК: 15 A, ТИП: FAST RECOVERY RECTIFIERS, КОНФИГУРАЦИЯ: DUAL COMMON CATHODE, VF - ПРЯМОЕ НАПРЯЖЕНИЕ: 1.12 V, МАКСИМАЛЬНЫЙ ТОК ПЕРЕГРУЗКИ: 150 A, IR - ОБРАТНЫЙ ТОК : 500 UA, ВРЕМЯ ВОССТАНОВЛЕНИЯ: 60 NS, МИНИМАЛЬНАЯ РАБОЧАЯ ТЕМПЕРАТУРА: - 65 C, МАКСИМАЛЬНАЯ РАБОЧАЯ ТЕМПЕРАТУРА: + 175 C, СЕРИЯ: MUR3040WTG, УПАКОВКА: TUBE, ТОРГОВАЯ МАРКА: ONSEMI, PD - РАССЕИВАНИЕ МОЩНОСТИ: -, ПРОДУКТ: RECTIFIERS, ТИП ПРОДУКТА: RECTIFIERS, РАЗМЕР ФАБРИЧНОЙ УПАКОВКИ: 30, ПОДКАТЕГОРИЯ: DIODES &amp; RECTIFIERS</t>
  </si>
  <si>
    <t>MUR3040WTG</t>
  </si>
  <si>
    <t>КАТЕГОРИЯ ПРОДУКТА: СТАБИЛИТРОНЫ, ROHS: ПОДРОБНОСТИ, СЕРИИ: 1SMA5920B, ТИП МОНТАЖА: СМД/СМТ, ПОСЫЛКА/КЕЙС: СМА-2, VZ - НАПРЯЖЕНИЕ ЗЕНЕРА: 6,2 В, ДОПУСТИМОЕ НАПРЯЖЕНИЕ: 0,05, PD - РАССЕИВАЕМАЯ МОЩНОСТЬ: 1,5 ВТ, ЗЕНЕРОВСКИЙ ТОК: 242 МА, ZZ - ПОЛНОЕ СОПРОТИВЛЕНИЕ ЗЕНЕРА: 2 ОМ, МИНИМАЛЬНАЯ РАБОЧАЯ ТЕМПЕРАТУРА: - 65 С, МАКСИМАЛЬНАЯ РАБОЧАЯ ТЕМПЕРАТУРА: + 150 С, КОНФИГУРАЦИЯ: ОДИНОКИЙ, ИСПЫТАТЕЛЬНЫЙ ТОК: 60,5 МА, УПАКОВКА: КАТУШКА, УПАКОВКА: РАЗРЕЗАТЬ ЛЕНТУ, УПАКОВКА: МЫШЬКАТУШКА, МАРКА: ОНСЕМИ, ДИАМЕТР: -, ВЫСОТА: 2,1 ММ, IR - МАКСИМАЛЬНЫЙ ОБРАТНЫЙ ТОК УТЕЧКИ: 2,5 МКА, IR - ОБРАТНЫЙ ТОК: 2,5 МКА, ДЛИНА: 4,32 ММ, ТИП ПРОДУКТА: СТАБИЛИТРОНЫ, ЗАВОДСКАЯ УПАКОВКА: 5000, ПОДКАТЕГОРИЯ: ДИОДЫ И ВЫПРЯМИТЕЛИ, СТИЛЬ ЗАВЕРШЕНИЯ: СМД/СМТ, VF - ПРЯМОЕ НАПРЯЖЕНИЕ: 1,2 В, ТОЧНОСТЬ РЕГУЛИРОВАНИЯ НАПРЯЖЕНИЯ: -, ТЕМПЕРАТУРНЫЙ КОЭФФИЦИЕНТ НАПРЯЖЕНИЯ: -, ШИРИНА: 2,6 ММ, ЕДИНИЦА ИЗМЕРЕНИЯ: 64 МГ,</t>
  </si>
  <si>
    <t>1SMA5920BT3G</t>
  </si>
  <si>
    <t>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60 V, ID - НЕПРЕРЫВНЫЙ ТОК УТЕЧКИ: 115 MA, RDS ВКЛ - СОПРОТИВЛЕНИЕ СТОК-ИСТОК: 7.5 OHMS, VGS - НАПРЯЖЕНИЕ ЗАТВОР-ИСТОК: - 20 V, + 20 V, VGS TH - ПОРОГОВОЕ НАПРЯЖЕНИЕ ЗАТВОР-ИСТОК : 1 V, МИНИМАЛЬНАЯ РАБОЧАЯ ТЕМПЕРАТУРА: - 55 C, МАКСИМАЛЬНАЯ РАБОЧАЯ ТЕМПЕРАТУРА: + 150 C, PD - РАССЕИВАНИЕ МОЩНОСТИ: 300 MW, КАНАЛЬНЫЙ РЕЖИМ: ENHANCEMENT, УПАКОВКА: CUT TAPE, УПАКОВКА: MOUSEREEL, УПАКОВКА: REEL, КОНФИГУРАЦИЯ: SINGLE, ВЫСОТА: 0.94 MM, ДЛИНА: 2.9 MM, ПРОДУКТ: MOSFET SMALL SIGNAL, СЕРИЯ: 2N7002L, ТИП ТРАНЗИСТОРА: 1 N-CHANNEL, ТИП: MOSFET, ШИРИНА: 1.3 MM, КРУТИЗНА ХАРАКТЕРИСТИКИ ПРЯМОЙ ПЕРЕДАЧИ - МИН.: 80 MS, РАЗМЕР ФАБРИЧНОЙ УПАКОВКИ: 3000, ТИПИЧНОЕ ВРЕМЯ ЗАДЕРЖКИ ВЫКЛЮЧЕНИЯ: 40 NS, ТИПИЧНОЕ ВРЕМЯ ЗАДЕРЖКИ ПРИ ВКЛЮЧЕНИИ: 20 NS, ВЕС ИЗДЕЛИЯ: 8 MG</t>
  </si>
  <si>
    <t>2N7002LT1G</t>
  </si>
  <si>
    <t>КАТЕГОРИЯ ПРОДУКТА: ТРАНЗИСТОРНЫЕ ВЫХОДНЫЕ ОПТОПАРЫ, ROHS: ПОДРОБНОСТИ, ТИП МОНТАЖА: СМД/СМТ, ПОСЫЛКА/КЕЙС: СОП-4, КОЛИЧЕСТВО КАНАЛОВ: 1 КАНАЛ, НАПРЯЖЕНИЕ ИЗОЛЯЦИИ: 2500 В СРЕДНЕКВ., ТИП ВЫХОДА: NPN ФОТОТРАНЗИСТОР, ЕСЛИ - ПРЯМОЙ ТОК: 50 МА, VF - ПРЯМОЕ НАПРЯЖЕНИЕ: 1,3 В, МАКСИМАЛЬНОЕ НАПРЯЖЕНИЕ КОЛЛЕКТОР-ЭМИТТЕР: 80 В, МАКСИМАЛЬНЫЙ ТОК КОЛЛЕКТОРА: 50 МА, МАКСИМАЛЬНОЕ НАПРЯЖЕНИЕ НАСЫЩЕНИЯ КОЛЛЕКТОР-ЭМИТТЕР: 400 МВ, ВРЕМЯ НАРАСТАНИЯ: 2 НАС, ВРЕМЯ ПАДЕНИЯ: 3 НАС, VR - ОБРАТНОЕ НАПРЯЖЕНИЕ: 5 В, PD - РАССЕИВАЕМАЯ МОЩНОСТЬ: 200 МВТ, МИНИМАЛЬНАЯ РАБОЧАЯ ТЕМПЕРАТУРА: - 55 С, МАКСИМАЛЬНАЯ РАБОЧАЯ ТЕМПЕРАТУРА: + 100 С, РЯД: TLP281, КОНФИГУРАЦИЯ: 1 КАНАЛ, ТЕКУЩИЙ КОЭФФИЦИЕНТ ПЕРЕДАЧИ: 6, ОПИСАНИЕ/ФУНКЦИЯ: СТАНДАРТ, ОДОБРЕНО SEMKO, ВЫСОТА: 1,9 ММ, ДЛИНА: 2,6 ММ, ТИП ПРОДУКТА: ТРАНЗИСТОРНЫЕ ВЫХОДНЫЕ ОПТОПАРЫ, ЗАВОДСКАЯ УПАКОВКА: 2500, ПОДКАТЕГОРИЯ: ОПТОПАРЫ, ШИРИНА: 4,4 ММ,</t>
  </si>
  <si>
    <t>TLP281(GB-TP,F)</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</si>
  <si>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t>
  </si>
  <si>
    <t>КАТЕГОРИЯ ПРОДУКТА: МОП-ТРАНЗИСТОР, ROHS: ПОДРОБНОСТИ, ТЕХНОЛОГИИ: СИ, ТИП МОНТАЖА: СМД/СМТ, ПОСЫЛКА/КЕЙС: ТО-263-3, ПОЛЯРНОСТЬ ТРАНЗИСТОРА: N-КАНАЛ, КОЛИЧЕСТВО КАНАЛОВ: 1 КАНАЛ, VDS - НАПРЯЖЕНИЕ ПРОБОЯ СТОК-ИСТОК: 500 В, ID — НЕПРЕРЫВНЫЙ ТОК СТОКА: 2,5 А, RDS ON — СОПРОТИВЛЕНИЕ СТОК-ИСТОК: 3 ОМ, VGS - НАПРЯЖЕНИЕ ЗАТВОР-ИСТОК: - 30 В, + 30 В, VGS TH - ПОРОГОВОЕ НАПРЯЖЕНИЕ ЗАТВОР-ИСТОК: 2 В, QG - ЗАРЯД ВОРОТ: 17 НКЛ, МИНИМАЛЬНАЯ РАБОЧАЯ ТЕМПЕРАТУРА: - 55 С, МАКСИМАЛЬНАЯ РАБОЧАЯ ТЕМПЕРАТУРА: + 150 С, PD - РАССЕИВАЕМАЯ МОЩНОСТЬ: 50 ВТ, РЕЖИМ КАНАЛА: УЛУЧШЕНИЕ, РЯД: ИРФ, КОНФИГУРАЦИЯ: ОДИНОКИЙ, ТИП ПРОДУКТА: МОП-ТРАНЗИСТОР, ПОДКАТЕГОРИЯ: МОП-ТРАНЗИСТОРЫ,</t>
  </si>
  <si>
    <t>IRF820ASPBF</t>
  </si>
  <si>
    <t>КАТЕГОРИЯ ПРОДУКТА: БИПОЛЯРНЫЕ ТРАНЗИСТОРЫ - BJT, ROHS: ПОДРОБНОСТИ, ВИД МОНТАЖА: SMD/SMT, УПАКОВКА / БЛОК: SOT-223-3, ПОЛЯРНОСТЬ ТРАНЗИСТОРА: NPN, КОНФИГУРАЦИЯ: SINGLE, НАПРЯЖЕНИЕ КОЛЛЕКТОР-ЭМИТТЕР (VCEO), МАКС.: 80 V, НАПРЯЖЕНИЕ КОЛЛЕКТОР-БАЗА (VCBO): 90 V, НАПРЯЖЕНИЕ ЭМИТТЕР-БАЗА (VEBO): 5 V, НАПРЯЖЕНИЕ НАСЫЩЕНИЯ КОЛЛЕКТОР-ЭМИТТЕР: 500 MV, МАКСИМАЛЬНЫЙ ПОСТОЯННЫЙ ТОК КОЛЛЕКТОРА: 0,0416666666666667, PD - РАССЕИВАНИЕ МОЩНОСТИ: 1.3 W, ПРОИЗВЕДЕНИЕ КОЭФФИЦИЕНТА УСИЛЕНИЯ НА ШИРИНУ ПОЛОСЫ ПРОПУСКАНИЯ (FT): 100 MHZ, МИНИМАЛЬНАЯ РАБОЧАЯ ТЕМПЕРАТУРА: - 65 C, МАКСИМАЛЬНАЯ РАБОЧАЯ ТЕМПЕРАТУРА: + 150 C, КВАЛИФИКАЦИЯ: AEC-Q101, УПАКОВКА: REEL, УПАКОВКА: CUT TAPE, УПАКОВКА: MOUSEREEL, ТОРГОВАЯ МАРКА: NEXPERIA, ВЫСОТА: 1.7 MM, ДЛИНА: 6.7 MM, ТИП ПРОДУКТА: BJTS - BIPOLAR TRANSISTORS, РАЗМЕР ФАБРИЧНОЙ УПАКОВКИ: 1000, ПОДКАТЕГОРИЯ: TRANSISTORS, ТЕХНОЛОГИЯ: SI, ШИРИНА: 3.7 MM, ДРУГИЕ НАЗВАНИЯ ТОВАРА №: 933982030115</t>
  </si>
  <si>
    <t>BSP43,115</t>
  </si>
  <si>
    <t>КАТЕГОРИЯ ПРОДУКТА: МОП-ТРАНЗИСТОР; ТЕХНОЛОГИЯ: SI; ВИД МОНТАЖА: SMD/SMT; УПАКОВКА / БЛОК: DPAK-3; ПОЛЯРНОСТЬ ТРАНЗИСТОРА: N-CHANNEL; КОЛИЧЕСТВО КАНАЛОВ: 1 CHANNEL; VDS - НАПРЯЖЕНИЕ ПРОБОЯ СТОК-ИСТОК: 100 V; ID - НЕПРЕРЫВНЫЙ ТОК УТЕЧКИ: 44 A; RDS ВКЛ - СОПРОТИВЛЕНИЕ СТОК-ИСТОК: 28 MOHMS; VGS - НАПРЯЖЕНИЕ ЗАТВОР-ИСТОК: - 20 V, + 20 V; VGS TH - ПОРОГОВОЕ НАПРЯЖЕНИЕ ЗАТВОР-ИСТОК : 2 V; QG - ЗАРЯД ЗАТВОРА: 36 NC; МИНИМАЛЬНАЯ РАБОЧАЯ ТЕМПЕРАТУРА: - 55 C; МАКСИМАЛЬНАЯ РАБОЧАЯ ТЕМПЕРАТУРА: + 175 C; PD - РАССЕИВАНИЕ МОЩНОСТИ: 135 W; КАНАЛЬНЫЙ РЕЖИМ: ENHANCEMENT; КОММЕРЧЕСКОЕ ОБОЗНАЧЕНИЕ: ULTRAFET; УПАКОВКА: REEL; УПАКОВКА: CUT TAPE; УПАКОВКА: MOUSEREEL; КОНФИГУРАЦИЯ: SINGLE; ВРЕМЯ СПАДА: 44 NS; ВЫСОТА: 2.39 MM; ДЛИНА: 6.73 MM; ВРЕМЯ НАРАСТАНИЯ: 59 NS; СЕРИЯ: FDD3672; РАЗМЕР ФАБРИЧНОЙ УПАКОВКИ: 2500; ТИП ТРАНЗИСТОРА: 1 N-CHANNEL; ТИП: MOSFET; ТИПИЧНОЕ ВРЕМЯ ЗАДЕРЖКИ ВЫКЛЮЧЕНИЯ: 26 NS; ТИПИЧНОЕ ВРЕМЯ ЗАДЕРЖКИ ПРИ ВКЛЮЧЕНИИ: 11 NS; ШИРИНА: 6.22 MM; ДРУГИЕ НАЗВАНИЯ ТОВАРА №: FDD3672_NL; ВЕС ИЗДЕЛИЯ: 330 MG</t>
  </si>
  <si>
    <t>FDD3672</t>
  </si>
  <si>
    <t>КАТЕГОРИЯ ПРОДУКТА: МОП-ТРАНЗИСТОР, ROHS: ПОДРОБНОСТИ, ТЕХНОЛОГИИ: СИ, ТИП МОНТАЖА: СМД/СМТ, ПОЛЯРНОСТЬ ТРАНЗИСТОРА: N-КАНАЛ, КОЛИЧЕСТВО КАНАЛОВ: 1 КАНАЛ, VDS - НАПРЯЖЕНИЕ ПРОБОЯ СТОК-ИСТОК: 500 В, ID — НЕПРЕРЫВНЫЙ ТОК СТОКА: 4 А, RDS ON — СОПРОТИВЛЕНИЕ СТОК-ИСТОК: 3 ОМ, VGS - НАПРЯЖЕНИЕ ЗАТВОР-ИСТОК: - 30 В, + 30 В, VGS TH - ПОРОГОВОЕ НАПРЯЖЕНИЕ ЗАТВОР-ИСТОК: 2 В, QG - ЗАРЯД ВОРОТ: 17 НКЛ, МИНИМАЛЬНАЯ РАБОЧАЯ ТЕМПЕРАТУРА: - 55 С, МАКСИМАЛЬНАЯ РАБОЧАЯ ТЕМПЕРАТУРА: + 150 С, PD - РАССЕИВАЕМАЯ МОЩНОСТЬ: 30 ВТ, РЕЖИМ КАНАЛА: УЛУЧШЕНИЕ, РЯД: ИРФ, КОНФИГУРАЦИЯ: ОДИНОКИЙ, ТИП ПРОДУКТА: МОП-ТРАНЗИСТОР, ПОДКАТЕГОРИЯ: МОП-ТРАНЗИСТОРЫ,</t>
  </si>
  <si>
    <t>AO3401A</t>
  </si>
  <si>
    <t>AOS</t>
  </si>
  <si>
    <t>КАТЕГОРИЯ ПРОДУКТА: МОП-ТРАНЗИСТОР, ROHS: ПОДРОБНОСТИ, ТЕХНОЛОГИИ: СИ, ТИП МОНТАЖА: СМД/СМТ, ПОСЫЛКА/КЕЙС: СОТ-23-3, ПОЛЯРНОСТЬ ТРАНЗИСТОРА: N-КАНАЛ, КОЛИЧЕСТВО КАНАЛОВ: 1 КАНАЛ, VDS - НАПРЯЖЕНИЕ ПРОБОЯ СТОК-ИСТОК: 60 В, ID — НЕПРЕРЫВНЫЙ ТОК СТОКА: 230 МА, RDS ON — СОПРОТИВЛЕНИЕ СТОК-ИСТОК: 2,2 ОМ, VGS - НАПРЯЖЕНИЕ ЗАТВОР-ИСТОК: - 20 В, + 20 В, VGS TH - ПОРОГОВОЕ НАПРЯЖЕНИЕ ЗАТВОР-ИСТОК: 1 В, QG - ЗАРЯД ВОРОТ: 1 НКЛ, МИНИМАЛЬНАЯ РАБОЧАЯ ТЕМПЕРАТУРА: - 55 С, МАКСИМАЛЬНАЯ РАБОЧАЯ ТЕМПЕРАТУРА: + 150 С, PD - РАССЕИВАЕМАЯ МОЩНОСТЬ: 360 МВТ, РЕЖИМ КАНАЛА: УЛУЧШЕНИЕ, КВАЛИФИКАЦИЯ: AEC-Q101, РЯД: BSS138, УПАКОВКА: КАТУШКА, УПАКОВКА: РАЗРЕЗАТЬ ЛЕНТУ, УПАКОВКА: МЫШЬКАТУШКА, КОНФИГУРАЦИЯ: ОДИНОКИЙ, ВРЕМЯ ПАДЕНИЯ: 8,2 НС, ПРЯМАЯ КРУТИЗНА - МИН.: 100 МС, ВЫСОТА: 1,1 ММ, ДЛИНА: 2,9 ММ, ТИП ПРОДУКТА: МОП-ТРАНЗИСТОР, ВРЕМЯ НАРАСТАНИЯ: 3 НС, ЗАВОДСКАЯ УПАКОВКА: 3000, ПОДКАТЕГОРИЯ: МОП-ТРАНЗИСТОРЫ, ТИП ТРАНЗИСТОРА: 1 N-КАНАЛ, ТИПИЧНОЕ ВРЕМЯ ЗАДЕРЖКИ ВЫКЛЮЧЕНИЯ: 6,7 НС, ТИПИЧНОЕ ВРЕМЯ ЗАДЕРЖКИ ВКЛЮЧЕНИЯ: 2,3 НС, ШИРИНА: 1,3 ММ,</t>
  </si>
  <si>
    <t>BSS138N H6327</t>
  </si>
  <si>
    <t>КАТЕГОРИЯ ПРОДУКТА: МОП-ТРАНЗИСТОР, ROHS: ПОДРОБНОСТИ, ТЕХНОЛОГИИ: СИ, ТИП МОНТАЖА: СМД/СМТ, ПОСЫЛКА/КЕЙС: ВСОНП-8, ПОЛЯРНОСТЬ ТРАНЗИСТОРА: N-КАНАЛ, КОЛИЧЕСТВО КАНАЛОВ: 1 КАНАЛ, VDS - НАПРЯЖЕНИЕ ПРОБОЯ СТОК-ИСТОК: 60 В, ID — НЕПРЕРЫВНЫЙ ТОК СТОКА: 50 А, RDS ON — СОПРОТИВЛЕНИЕ СТОК-ИСТОК: 13 МОМ, VGS - НАПРЯЖЕНИЕ ЗАТВОР-ИСТОК: - 20 В, + 20 В, VGS TH - ПОРОГОВОЕ НАПРЯЖЕНИЕ ЗАТВОР-ИСТОК: 3 В, QG - ЗАРЯД ВОРОТ: 14 НКЛ, МИНИМАЛЬНАЯ РАБОЧАЯ ТЕМПЕРАТУРА: - 55 С, МАКСИМАЛЬНАЯ РАБОЧАЯ ТЕМПЕРАТУРА: + 150 С, PD - РАССЕИВАЕМАЯ МОЩНОСТЬ: 3,2 ВТ, РЕЖИМ КАНАЛА: УЛУЧШЕНИЕ, ТОРГОВОЕ НАЗВАНИЕ: NEXFET, РЯД: CSD18537NQ5A, КОНФИГУРАЦИЯ: ОДИНОКИЙ, ВРЕМЯ ПАДЕНИЯ: 3,2 НС, ПРЯМАЯ КРУТИЗНА - МИН.: 62 С, ВЫСОТА: 1 ММ, ДЛИНА: 6 ММ, ТИП ПРОДУКТА: МОП-ТРАНЗИСТОР, ВРЕМЯ НАРАСТАНИЯ: 4 НС, ЗАВОДСКАЯ УПАКОВКА: 2500, ПОДКАТЕГОРИЯ: МОП-ТРАНЗИСТОРЫ, ТИП ТРАНЗИСТОРА: 1 N-КАНАЛ, ТИПИЧНОЕ ВРЕМЯ ЗАДЕРЖКИ ВЫКЛЮЧЕНИЯ: 14,4 НС, ТИПИЧНОЕ ВРЕМЯ ЗАДЕРЖКИ ВКЛЮЧЕНИЯ: 5,8 НС, ШИРИНА: 4,9 ММ,</t>
  </si>
  <si>
    <t>CSD18537NQ5A</t>
  </si>
  <si>
    <t>КАТЕГОРИЯ ПРОДУКТА: МОП-ТРАНЗИСТОР, ROHS: ПОДРОБНОСТИ, ТЕХНОЛОГИИ: СИ, ТИП МОНТАЖА: СКВОЗНОЕ ОТВЕРСТИЕ, ПОСЫЛКА/КЕЙС: ТО-220-3, ПОЛЯРНОСТЬ ТРАНЗИСТОРА: N-КАНАЛ, КОЛИЧЕСТВО КАНАЛОВ: 1 КАНАЛ, VDS - НАПРЯЖЕНИЕ ПРОБОЯ СТОК-ИСТОК: 1,5 КВ, ID — НЕПРЕРЫВНЫЙ ТОК СТОКА: 4 А, RDS ON — СОПРОТИВЛЕНИЕ СТОК-ИСТОК: 5 ОМ, VGS - НАПРЯЖЕНИЕ ЗАТВОР-ИСТОК: - 30 В, + 30 В, VGS TH - ПОРОГОВОЕ НАПРЯЖЕНИЕ ЗАТВОР-ИСТОК: 3 В, QG - ЗАРЯД ВОРОТ: 50 НКЛ, МИНИМАЛЬНАЯ РАБОЧАЯ ТЕМПЕРАТУРА: - 55 С, МАКСИМАЛЬНАЯ РАБОЧАЯ ТЕМПЕРАТУРА: + 150 С, PD - РАССЕИВАЕМАЯ МОЩНОСТЬ: 160 ВТ, РЕЖИМ КАНАЛА: УЛУЧШЕНИЕ, ТОРГОВОЕ НАЗВАНИЕ: POWERMESH, РЯД: СТП4Н150, УПАКОВКА: ТРУБКА, МАРКА: STMICROELECTRONICS, КОНФИГУРАЦИЯ: ОДИНОКИЙ, ВРЕМЯ ПАДЕНИЯ: 45 НС, ПРЯМАЯ КРУТИЗНА - МИН.: 3,5 С, ВЫСОТА: 9,15 ММ, ДЛИНА: 10,4 ММ, ТИП ПРОДУКТА: МОП-ТРАНЗИСТОР, ВРЕМЯ НАРАСТАНИЯ: 30 НС, ЗАВОДСКАЯ УПАКОВКА: 1000, ПОДКАТЕГОРИЯ: МОП-ТРАНЗИСТОРЫ, ТИП ТРАНЗИСТОРА: 1 N-КАНАЛ, ТИП: МОЩНЫЙ МОП-ТРАНЗИСТОР, ТИПИЧНОЕ ВРЕМЯ ЗАДЕРЖКИ ВЫКЛЮЧЕНИЯ: 45 НС, ТИПИЧНОЕ ВРЕМЯ ЗАДЕРЖКИ ВКЛЮЧЕНИЯ: 35 НС, ШИРИНА: 4,6 ММ,</t>
  </si>
  <si>
    <t>STP4N150</t>
  </si>
  <si>
    <t>КАТЕГОРИЯ ПРОДУКТА: IGBT-ТРАНЗИСТОРЫ, ROHS: ПОДРОБНОСТИ, ТЕХНОЛОГИИ: СИ, ПОСЫЛКА/КЕЙС: СОТ-227Б-4, ТИП МОНТАЖА: ВИНТОВЫЕ КРЕПЛЕНИЯ, КОНФИГУРАЦИЯ: ОДИНОКИЙ, НАПРЯЖЕНИЕ КОЛЛЕКТОР-ЭМИТТЕР VCEO МАКС.: 1,7 КВ, НАПРЯЖЕНИЕ НАСЫЩЕНИЯ КОЛЛЕКТОР-ЭМИТТЕР: 3 В, МАКСИМАЛЬНОЕ НАПРЯЖЕНИЕ ЭМИТТЕРА ЗАТВОРА: - 20 В, + 20 В, НЕПРЕРЫВНЫЙ ТОК КОЛЛЕКТОРА ПРИ 25 C: 160 А, PD - РАССЕИВАЕМАЯ МОЩНОСТЬ: 735 ВТ, МИНИМАЛЬНАЯ РАБОЧАЯ ТЕМПЕРАТУРА: - 55 С, МАКСИМАЛЬНАЯ РАБОЧАЯ ТЕМПЕРАТУРА: + 150 С, РЯД: IXGN100N170, НЕПРЕРЫВНЫЙ ТОК КОЛЛЕКТОРА: 160 А, НЕПРЕРЫВНЫЙ ТОК КОЛЛЕКТОРА IC MAX: 600 А, ТОК УТЕЧКИ ЗАТВОР-ЭМИТТЕР: 200 НА, ВЫСОТА: 9,6 ММ, ДЛИНА: 38,23 ММ, ДИАПАЗОН РАБОЧИХ ТЕМПЕРАТУР: - 55 С ДО + 150 С, ТИП ПРОДУКТА: IGBT-ТРАНЗИСТОРЫ, ЗАВОДСКАЯ УПАКОВКА: 10, ПОДКАТЕГОРИЯ: БТИЗ, ШИРИНА: 25,42 ММ,</t>
  </si>
  <si>
    <t>IXGN100N170</t>
  </si>
  <si>
    <t>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800 V; ID - НЕПРЕРЫВНЫЙ ТОК УТЕЧКИ: 11 A; RDS ВКЛ - СОПРОТИВЛЕНИЕ СТОК-ИСТОК: 450 MOHMS; VGS - НАПРЯЖЕНИЕ ЗАТВОР-ИСТОК: - 20 V, + 20 V; VGS TH - ПОРОГОВОЕ НАПРЯЖЕНИЕ ЗАТВОР-ИСТОК : 2.1 V; QG - ЗАРЯД ЗАТВОРА: 64 NC; МИНИМАЛЬНАЯ РАБОЧАЯ ТЕМПЕРАТУРА: - 55 C; МАКСИМАЛЬНАЯ РАБОЧАЯ ТЕМПЕРАТУРА: + 150 C; PD - РАССЕИВАНИЕ МОЩНОСТИ: 156 W; КАНАЛЬНЫЙ РЕЖИМ: ENHANCEMENT; КОММЕРЧЕСКОЕ ОБОЗНАЧЕНИЕ: COOLMOS; УПАКОВКА: TUBE; КОНФИГУРАЦИЯ: SINGLE; ВЫСОТА: 15.65 MM; ДЛИНА: 10 MM; СЕРИЯ: COOLMOS C3; ТИП ТРАНЗИСТОРА: 1 N-CHANNEL; ШИРИНА: 4.4 MM; ВРЕМЯ СПАДА: 10 NS; ТИП ПРОДУКТА: MOSFET; ВРЕМЯ НАРАСТАНИЯ: 15 NS; РАЗМЕР ФАБРИЧНОЙ УПАКОВКИ: 500; ТИПИЧНОЕ ВРЕМЯ ЗАДЕРЖКИ ВЫКЛЮЧЕНИЯ: 72 NS; ТИПИЧНОЕ ВРЕМЯ ЗАДЕРЖКИ ПРИ ВКЛЮЧЕНИИ: 25 NS; ДРУГИЕ НАЗВАНИЯ ТОВАРА №: SPP11N8C3XK SP000683158 SPP11N80C3XKSA1; ВЕС ИЗДЕЛИЯ: 2 G</t>
  </si>
  <si>
    <t>SPP11N80C3</t>
  </si>
  <si>
    <t>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1 %;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ОПИСАНИЕ/ФУНКЦИЯ: ADJUSTABLE PRECISION SHUNT REGULATOR; ВЫСОТА: 1 MM; ДЛИНА: 2.92 MM; МАКСИМАЛЬНОЕ ВЫХОДНОЕ НАПРЯЖЕНИЕ: 36 V; ПРОДУКТ: VOLTAGE REFERENCES; ТОК ЧЕРЕЗ ШУНТ - МИН.: 600 UA; РАЗМЕР ФАБРИЧНОЙ УПАКОВКИ: 3000; ТОПОЛОГИЯ: SHUNT REFERENCES; ШИРИНА: 1.3 MM; ВЕС ИЗДЕЛИЯ: 8 MG</t>
  </si>
  <si>
    <t>TL431AIDBZR</t>
  </si>
  <si>
    <t>КАТЕГОРИЯ ПРОДУКТА: ИМПУЛЬСНЫЕ РЕГУЛЯТОРЫ НАПРЯЖЕНИЯ, ВИД МОНТАЖА: SMD/SMT, УПАКОВКА / БЛОК: HTSSOP-28, ТОПОЛОГИЯ: BUCK, ВЫХОДНОЕ НАПРЯЖЕНИЕ: 900 MV TO 3.3 V, ВЫХОДНОЙ ТОК: 6 A, КОЛИЧЕСТВО ВЫХОДОВ: 1 OUTPUT, ВХОДНОЕ НАПРЯЖЕНИЕ (МАКС.): 6 V, ВХОДНОЕ НАПРЯЖЕНИЕ МИН.: 3 V, ТОК ПОКОЯ: 1 MA, ЧАСТОТА ПЕРЕКЛЮЧЕНИЙ: 700 KHZ, МИНИМАЛЬНАЯ РАБОЧАЯ ТЕМПЕРАТУРА: - 40 C, МАКСИМАЛЬНАЯ РАБОЧАЯ ТЕМПЕРАТУРА: + 85 C, СЕРИЯ: TPS54610, УПАКОВКА: TUBE, ВЫСОТА: 1.15 MM, ВХОДНОЕ НАПРЯЖЕНИЕ: 3 V TO 6 V, ДЛИНА: 9.7 MM, ПРОДУКТ: VOLTAGE REGULATORS, ТИП: DC/DC CONVERTER, ШИРИНА: 4.4 MM, НЕСТАБИЛЬНОСТЬ ВЫХОДНОЙ НАГРУЗКИ: 0.03 % / A, ЧУВСТВИТЕЛЬНЫЙ К ВЛАЖНОСТИ: YES, РАБОЧИЙ ТОК ИСТОЧНИКА ПИТАНИЯ: 11 MA, РАЗМЕР ФАБРИЧНОЙ УПАКОВКИ: 50, КОММЕРЧЕСКОЕ ОБОЗНАЧЕНИЕ: SWIFT, ВЕС ИЗДЕЛИЯ: 118.500 MG</t>
  </si>
  <si>
    <t>TPS54610PWP</t>
  </si>
  <si>
    <t>КАТЕГОРИЯ ПРОДУКТА: LDO-РЕГУЛЯТОРЫ НАПРЯЖЕНИЯ, ROHS: ПОДРОБНОСТИ, ТИП МОНТАЖА: СМД/СМТ, ПОСЫЛКА/КЕЙС: ТО-252-3, ВЫХОДНОЕ НАПРЯЖЕНИЕ: 3,3 В, ВЫХОДНОЙ ТОК: 250 МА, КОЛИЧЕСТВО ВЫХОДОВ: 1 ВЫХОД, ПОЛЯРНОСТЬ: ПОЛОЖИТЕЛЬНЫЙ, ТОК ПОКОЯ: 600 МКА, ВХОДНОЕ НАПРЯЖЕНИЕ, МИН.: 4 В, ВХОДНОЕ НАПРЯЖЕНИЕ, МАКС.: 20 В, ТИП ВЫХОДА: ЗАФИКСИРОВАННЫЙ, МИНИМАЛЬНАЯ РАБОЧАЯ ТЕМПЕРАТУРА: - 40 С, МАКСИМАЛЬНАЯ РАБОЧАЯ ТЕМПЕРАТУРА: + 125 С, ВЫХОДНОЕ НАПРЯЖЕНИЕ: 400 МВ, РЯД: L4931, НАПРЯЖЕНИЕ ОТПУСКАНИЯ - МАКС.: 600 МВ ПРИ 250 МА, ВЫСОТА: 2,4 ММ (МАКС.), IB — ВХОДНОЙ ТОК СМЕЩЕНИЯ: 600 МКА, ДЛИНА: 6,6 ММ (МАКС.), ЛИНЕЙНОЕ РЕГУЛИРОВАНИЕ: 15 МВ, РЕГУЛИРОВАНИЕ НАГРУЗКИ: 15 МВ, ТИП ПРОДУКТА: LDO-РЕГУЛЯТОРЫ НАПРЯЖЕНИЯ, ЗАВОДСКАЯ УПАКОВКА: 2500, ПОДКАТЕГОРИЯ: PMIC — ИС УПРАВЛЕНИЯ ПИТАНИЕМ, ТОЧНОСТЬ РЕГУЛИРОВАНИЯ НАПРЯЖЕНИЯ: 0,01, ШИРИНА: 6,2 ММ (МАКС.),</t>
  </si>
  <si>
    <t>L4931ABDT33-TR</t>
  </si>
  <si>
    <t>МИКРОСХЕМА ИНТЕГРАЛЬНАЯ МОНОЛИТНАЯ - ИС ДЛЯ УПРАВЛЕНИЯ ПИТАНИЕМ - РЕГУЛЯТОРЫ И КОНТРОЛЛЕРЫ НАПРЯЖЕНИЯ. ИСП. В ЭЛЕКТРОННЫХ УСТРОЙСТВАХ ОБЩЕГРАЖДАНСКОГО НАЗНАЧЕНИЯ . (ОБОРУДОВАНИЕ ДЛЯ АВТОМАТИЗАЦИИ ПРОМЫШЛЕННЫХ ПРЕДПРИЯТИЙ, КОМПЬЮТЕРНЫХ СИСТЕМ). НЕ ИМЕЕТ</t>
  </si>
  <si>
    <t>КАТЕГОРИЯ ПРОДУКТА: ИМПУЛЬСНЫЕ РЕГУЛЯТОРЫ НАПРЯЖЕНИЯ, ROHS: ПОДРОБНОСТИ, ТИП МОНТАЖА: СМД/СМТ, ПОСЫЛКА/КЕЙС: СОТ-23-ТОНКИЙ-6, ТОПОЛОГИЯ: БАК, ВЫХОДНОЕ НАПРЯЖЕНИЕ: - ОТ 100 МВ ДО 28 В, ВЫХОДНОЙ ТОК: 2 А, КОЛИЧЕСТВО ВЫХОДОВ: 1 ВЫХОД, ВХОДНОЕ НАПРЯЖЕНИЕ, МИН.: 4,5 В, ВХОДНОЕ НАПРЯЖЕНИЕ, МАКС.: 28 В, ТОК ПОКОЯ: 45 МКА, ЧАСТОТА ПЕРЕКЛЮЧЕНИЯ: 500 КГЦ, МИНИМАЛЬНАЯ РАБОЧАЯ ТЕМПЕРАТУРА: - 40 С, МАКСИМАЛЬНАЯ РАБОЧАЯ ТЕМПЕРАТУРА: + 125 С, РЯД: ТПС54202, , ВХОДНОЕ НАПРЯЖЕНИЕ: ОТ 4,5 В ДО 28 В, РАБОЧИЙ ТОК ПИТАНИЯ: 40 МКА, ТИП ПРОДУКТА: ИМПУЛЬСНЫЕ РЕГУЛЯТОРЫ НАПРЯЖЕНИЯ, НЕИСПРАВНОСТЬ: НЕИСПРАВНОСТЬ, ЗАВОДСКАЯ УПАКОВКА: 3000, ПОДКАТЕГОРИЯ: PMIC — ИС УПРАВЛЕНИЯ ПИТАНИЕМ, НАПРЯЖЕНИЕ ПИТАНИЯ - МИН.: 4,5 В, ТИП: СИНХРОННЫЙ ПОНИЖАЮЩИЙ ПРЕОБРАЗОВАТЕЛЬ</t>
  </si>
  <si>
    <t>TPS54202DDCR</t>
  </si>
  <si>
    <t>КАТЕГОРИЯ ПРОДУКТА: УПРАВЛЕНИЕ БАТАРЕЕЙ, ROHS: ПОДРОБНОСТИ, ПРОДУКТ: ЗАЩИТА БАТАРЕИ, ТИП БАТАРЕИ: ЛИТИЙ-ИОННЫЙ, ЛИТИЙ-ПОЛИМЕРНЫЙ, ВЫХОДНОЕ НАПРЯЖЕНИЕ: 32 В, ВЫХОДНОЙ ТОК: 40 МА, РАБОЧЕЕ НАПРЯЖЕНИЕ ПИТАНИЯ: 32 В, ПОСЫЛКА/КЕЙС: ВКФН-32, ТИП МОНТАЖА: СМД/СМТ, РЯД: BQ40Z80, УПАКОВКА: КАТУШКА, УПАКОВКА: РАЗРЕЗАТЬ ЛЕНТУ, МАРКА: ИНСТРУМЕНТЫ ТЕХАСА, МАКСИМАЛЬНАЯ РАБОЧАЯ ТЕМПЕРАТУРА: +85 С, МИНИМАЛЬНАЯ РАБОЧАЯ ТЕМПЕРАТУРА: - 40 С, ЧУВСТВИТЕЛЬНОСТЬ К ВЛАГЕ: ДА, РАБОЧИЙ ТОК ПИТАНИЯ: 663 МКА, ТИП ПРОДУКТА: УПРАВЛЕНИЕ БАТАРЕЕЙ,</t>
  </si>
  <si>
    <t>BQ40Z80RSMT</t>
  </si>
  <si>
    <t>КАТЕГОРИЯ ПРОДУКТА: ИСТОЧНИКИ ОПОРНОГО НАПРЯЖЕНИЯ, ROHS: ПОДРОБНОСТИ, ВИД МОНТАЖА: SMD/SMT, УПАКОВКА / БЛОК: SOT-89-3, ТИП ССЫЛКИ: SHUNT ADJUSTABLE PRECISION REFERENCES, ВЫХОДНОЕ НАПРЯЖЕНИЕ: ADJUSTABLE, ИСХОДНАЯ ТОЧНОСТЬ: 0,02,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ТОРГОВАЯ МАРКА: TEXAS INSTRUMENTS, ОПИСАНИЕ/ФУНКЦИЯ: ADJUSTABLE PRECISION SHUNT REGULATOR, ВЫСОТА: 1.5 MM, ДЛИНА: 4.5 MM, МАКСИМАЛЬНОЕ ВЫХОДНОЕ НАПРЯЖЕНИЕ: 36 V, ЧУВСТВИТЕЛЬНЫЙ К ВЛАЖНОСТИ: YES, ПРОДУКТ: VOLTAGE REFERENCES, ТИП ПРОДУКТА: VOLTAGE REFERENCES, ТОК ЧЕРЕЗ ШУНТ - МИН.: 600 UA, РАЗМЕР ФАБРИЧНОЙ УПАКОВКИ: 1000, ПОДКАТЕГОРИЯ: PMIC - POWER MANAGEMENT ICS, ТОПОЛОГИЯ: SHUNT REFERENCES, ШИРИНА: 2.5 MM</t>
  </si>
  <si>
    <t>TL431IPK</t>
  </si>
  <si>
    <t>МИНИАТЮРНЫЙ ЭЛЕКТРОННЫЙ КОМПОНЕНТ: МИКРОСХЕМА ИНТЕГРАЛЬНАЯ МОНОЛИТНАЯ - МОДУЛИ БЕСПРОВОДНОЙ СВЯЗИ И РЧ ИНТЕГРАЛЬНЫЕ СХЕМЫ - РЧ-УСИЛИТЕЛЬ. ИСП. В ЭЛЕКТРОННЫХ УСТРОЙСТВАХ ОБЩЕГРАЖДАНСКОГО НАЗНАЧЕНИЯ. (ОБОРУДОВАНИЕ ДЛЯ АВТОМАТИЗАЦИИ ПРОМЫШЛЕННЫХ ПРЕДПРИЯТИЙ,</t>
  </si>
  <si>
    <t>КАТЕГОРИЯ ПРОДУКТА: РЧ-УСИЛИТЕЛЬ (3 SV 22 DB). ИД МОНТАЖА: SMD/SMT. УПАКОВКА / БЛОК:SOT-363-6. ТИП: GENERAL PURPOSE AMPLIFIER. ТЕХНОЛОГИЯ: GAAS. РАБОЧАЯ ЧАСТОТА:100 MHZ TO 3.5 GHZ. P1DB - ТОЧКА СЖАТИЯ:17.8 DBM. УСИЛЕНИЕ:22 DB АБОЧЕЕ НАПРЯЖЕНИЕ ПИТАНИЯ: 3 V. NF - КОЭФФИЦИЕНТ ШУМОВ: 0.9 DB. ТЕСТОВАЯ ЧАСТОТА: 500 MHZ. IP3 - ПЕРЕХВАТ СОСТАВЛЯЮЩИХ ТРЕТЬЕГО ПОРЯДКА: 32.9 DBM.РАБОЧИЙ ТОК ИСТОЧНИКА ПИТАНИЯ: 62 MA. АКСИМАЛЬНАЯ РАБОЧАЯ ТЕМПЕРАТУРА: + 150 C. УПАКОВКА: CUT ТАРЕИЛИ REEL. ТОРГОВАЯ МАРКА:BROADCOM / AVAGO. КОЛИЧЕСТВО КАНАЛОВ: 1 CHANNEL. PD - РАССЕИВАНИЕ МОЩНОСТИ: 600 MW. ТИП ПРОДУКТА: RF AMPLIFIER. РАЗМЕР ФАБРИЧНОЙ УПАКОВКИ:3000. ПОДКАТЕГОРИЯ: WIRELESS &amp; RF INTEGRATED CIRCUITS. НАПРЯЖЕНИЕ ПИТАНИЯ - МАКС.:3.3 V. НАПРЯЖЕНИЕ ПИТАНИЯ - МИН.: 2.7 V. ВЕС ИЗДЕЛИЯ: 7.500 MG</t>
  </si>
  <si>
    <t>КАТЕГОРИЯ ПРОДУКТА: ЛОГИЧЕСКИЕ ВОРОТА, ROHS: ПОДРОБНОСТИ, ПРОДУКТ: ОДНОФУНКЦИОНАЛЬНЫЕ ВОРОТА, ЛОГИЧЕСКАЯ ФУНКЦИЯ: И-НЕ, ЛОГИЧЕСКАЯ СЕМЬЯ: ХК, КОЛИЧЕСТВО ВОРОТ: 4 ВОРОТА, КОЛИЧЕСТВО ВХОДНЫХ ЛИНИЙ: 8 ВХОД, КОЛИЧЕСТВО ВЫХОДНЫХ ЛИНИЙ: 4 ВЫХОДА, ВЫХОДНОЙ ТОК ВЫСОКОГО УРОВНЯ: - 5,2 МА, ВЫХОДНОЙ ТОК НИЗКОГО УРОВНЯ: 0 А, ВРЕМЯ ЗАДЕРЖКИ РАСПРОСТРАНЕНИЯ: 8 НС, НАПРЯЖЕНИЕ ПИТАНИЯ - МАКС.: 6 В, НАПРЯЖЕНИЕ ПИТАНИЯ - МИН.: 2 В, МИНИМАЛЬНАЯ РАБОЧАЯ ТЕМПЕРАТУРА: - 55 С, МАКСИМАЛЬНАЯ РАБОЧАЯ ТЕМПЕРАТУРА: + 125 С, ТИП МОНТАЖА: СМД/СМТ, ПОСЫЛКА/КЕЙС: СОИК-14, ФУНКЦИЯ: И-НЕ, ВЫСОТА: 1,58 ММ, ТИП ВВОДА: КМОП, ДЛИНА: 8,65 ММ, ТИП ЛОГИКИ: 2 ВХОДА И-НЕ, КОЛИЧЕСТВО БИТ: 4 БИТ, РАБОЧИЙ ТОК ПИТАНИЯ: 20 МКА, РАБОЧЕЕ НАПРЯЖЕНИЕ ПИТАНИЯ: 5 В, ДИАПАЗОН РАБОЧИХ ТЕМПЕРАТУР: - 55 С ДО + 125 С, ТИП ВЫХОДА: КМОП, ТИП ПРОДУКТА: ЛОГИЧЕСКИЕ ВОРОТА, РЯД: CD74HC03, ЗАВОДСКАЯ УПАКОВКА: 50, ПОДКАТЕГОРИЯ: ЛОГИЧЕСКИЕ ИС, ШИРИНА: 3,91 ММ</t>
  </si>
  <si>
    <t>CD74HC03M</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</si>
  <si>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t>
  </si>
  <si>
    <t>КАТЕГОРИЯ ПРОДУКТА: ИМПУЛЬСНЫЕ РЕГУЛЯТОРЫ НАПРЯЖЕНИЯ, ROHS: ПОДРОБНОСТИ, ТИП МОНТАЖА: СМД/СМТ, ПОСЫЛКА/КЕЙС: ХЦСОП-14, ТОПОЛОГИЯ: БАК, ВЫХОДНОЕ НАПРЯЖЕНИЕ: - ОТ 100 МВ ДО 5,7 В, ВЫХОДНОЙ ТОК: 2 А, КОЛИЧЕСТВО ВЫХОДОВ: 1 ВЫХОД, ВХОДНОЕ НАПРЯЖЕНИЕ, МИН.: 4,5 В, ВХОДНОЕ НАПРЯЖЕНИЕ, МАКС.: 18 В, ТОК ПОКОЯ: 1,8 МКА, ЧАСТОТА ПЕРЕКЛЮЧЕНИЯ: 700 КГЦ, МИНИМАЛЬНАЯ РАБОЧАЯ ТЕМПЕРАТУРА: - 40 С, МАКСИМАЛЬНАЯ РАБОЧАЯ ТЕМПЕРАТУРА: +85 С, РЯД: ТПС54225, КОМПЛЕКТ ДЛЯ РАЗРАБОТКИ: ТПС54225ЭВМ-538, ВХОДНОЕ НАПРЯЖЕНИЕ: ОТ 4,5 В ДО 18 В, РЕГУЛИРОВАНИЕ НАГРУЗКИ: 100 МВ, ЧУВСТВИТЕЛЬНОСТЬ К ВЛАГЕ: ДА, РАБОЧИЙ ТОК ПИТАНИЯ: 800 МКА, ПРОДУКТ: РЕГУЛЯТОРЫ НАПРЯЖЕНИЯ, ТИП ПРОДУКТА: ИМПУЛЬСНЫЕ РЕГУЛЯТОРЫ НАПРЯЖЕНИЯ,</t>
  </si>
  <si>
    <t>TPS54225PWPR</t>
  </si>
  <si>
    <t>КАТЕГОРИЯ ПРОДУКТА: ИМПУЛЬСНЫЕ РЕГУЛЯТОРЫ НАПРЯЖЕНИЯ, ВИД МОНТАЖА: SMD/SMT, УПАКОВКА / БЛОК: BGA-144, ВЫХОДНОЕ НАПРЯЖЕНИЕ: 0.6 V TO 5.5 V, ВЫХОДНОЙ ТОК: 8 A, КОЛИЧЕСТВО ВЫХОДОВ: 2 OUTPUT, ВХОДНОЕ НАПРЯЖЕНИЕ (МАКС.): 26.5 V, ТОПОЛОГИЯ: BUCK, ВХОДНОЕ НАПРЯЖЕНИЕ МИН.: 4.5 V, ЧАСТОТА ПЕРЕКЛЮЧЕНИЙ: 780 KHZ, МИНИМАЛЬНАЯ РАБОЧАЯ ТЕМПЕРАТУРА: - 40 C, МАКСИМАЛЬНАЯ РАБОЧАЯ ТЕМПЕРАТУРА: + 125 C, СЕРИЯ: LTM4628, УПАКОВКА: TRAY, ВХОДНОЕ НАПРЯЖЕНИЕ: 4.5 V TO 26.5 V, ДИАПАЗОН РАБОЧИХ ТЕМПЕРАТУР: - 40 C TO + 125 C, ТОК ПОКОЯ: 5 MA, ТИП: DC/DC UMODULE REGULATOR, ТОРГОВАЯ МАРКА: ANALOG DEVICES, ОТКЛЮЧЕНИЕ: SHUTDOWN, СРЕДСТВА РАЗРАБОТКИ: DC1663A, НЕСТАБИЛЬНОСТЬ ВЫХОДНОЙ НАГРУЗКИ: 0.15 %, ЧУВСТВИТЕЛЬНЫЙ К ВЛАЖНОСТИ: YES, РАБОЧИЙ ТОК ИСТОЧНИКА ПИТАНИЯ: 5 MA, РАЗМЕР ФАБРИЧНОЙ УПАКОВКИ: 119, ВЕС ИЗДЕЛИЯ: 3 G</t>
  </si>
  <si>
    <t>LTM4628IY#PBF</t>
  </si>
  <si>
    <t>КАТЕГОРИЯ ПРОДУКТА: LDO-РЕГУЛЯТОРЫ НАПРЯЖЕНИЯ, ROHS: ПОДРОБНОСТИ, ТИП МОНТАЖА: СМД/СМТ, ПОСЫЛКА/КЕЙС: СОИК-8, ВЫХОДНОЕ НАПРЯЖЕНИЕ: 5 В, ВЫХОДНОЙ ТОК: 100 МА, КОЛИЧЕСТВО ВЫХОДОВ: 1 ВЫХОД, ПОЛЯРНОСТЬ: ПОЛОЖИТЕЛЬНЫЙ, ВХОДНОЕ НАПРЯЖЕНИЕ, МАКС.: 30 В, ТИП ВЫХОДА: РЕГУЛИРУЕМЫЙ, ФИКСИРОВАННЫЙ, МИНИМАЛЬНАЯ РАБОЧАЯ ТЕМПЕРАТУРА: - 40 С, МАКСИМАЛЬНАЯ РАБОЧАЯ ТЕМПЕРАТУРА: + 125 С, ВЫХОДНОЕ НАПРЯЖЕНИЕ: 30 МВ, РЯД: LP2951, УПАКОВКА: ТРУБКА, МАРКА: ОНСЕМИ, НАПРЯЖЕНИЕ ОТПУСКАНИЯ - МАКС.: 80 МВ ПРИ 100 МКА, ВЫСОТА: 1,5 ММ (МАКС.), IB — ВХОДНОЙ ТОК СМЕЩЕНИЯ: 75 МКА, ДЛИНА: 5 ММ (МАКС.), ЛИНЕЙНОЕ РЕГУЛИРОВАНИЕ: 0,001, РЕГУЛИРОВАНИЕ НАГРУЗКИ: 0,001, ТИП ПРОДУКТА: LDO-РЕГУЛЯТОРЫ НАПРЯЖЕНИЯ, ОПОРНОЕ НАПРЯЖЕНИЕ: 1,25 В, ЗАВОДСКАЯ УПАКОВКА: 98, ПОДКАТЕГОРИЯ: PMIC — ИС УПРАВЛЕНИЯ ПИТАНИЕМ, ТОЧНОСТЬ РЕГУЛИРОВАНИЯ НАПРЯЖЕНИЯ: 0,005, ШИРИНА: 4 ММ (МАКС.), ЕДИНИЦА ИЗМЕРЕНИЯ: 187 МГ, ШИРИНА: 0,8 ММ,</t>
  </si>
  <si>
    <t>LP2951ACDG</t>
  </si>
  <si>
    <t>КАТЕГОРИЯ ПРОДУКТА: УПРАВЛЕНИЕ БАТАРЕЕЙ, ROHS: ПОДРОБНОСТИ, ПРОДУКТ: ЗАЩИТА БАТАРЕИ, ТИП БАТАРЕИ: ЛИТИЙ-ИОННЫЙ, ЛИТИЙ-ПОЛИМЕРНЫЙ, ВЫХОДНОЕ НАПРЯЖЕНИЕ: 4.2 В, ВЫХОДНОЙ ТОК: 14 МА, РАБОЧЕЕ НАПРЯЖЕНИЕ ПИТАНИЯ: 3 -25В, ПОСЫЛКА/КЕЙС: ВКФН-32, ТИП МОНТАЖА: СМД/СМТ, РЯД: BQ40Z80, УПАКОВКА: КАТУШКА, УПАКОВКА: РАЗРЕЗАТЬ ЛЕНТУ, МАРКА: ИНСТРУМЕНТЫ ТЕХАСА, МАКСИМАЛЬНАЯ РАБОЧАЯ ТЕМПЕРАТУРА: +85 С, МИНИМАЛЬНАЯ РАБОЧАЯ ТЕМПЕРАТУРА: - 40 С, ЧУВСТВИТЕЛЬНОСТЬ К ВЛАГЕ: ДА, РАБОЧИЙ ТОК ПИТАНИЯ: 1 МКА, ТИП ПРОДУКТА: УПРАВЛЕНИЕ БАТАРЕЕЙ,</t>
  </si>
  <si>
    <t>BQ771809DPJT</t>
  </si>
  <si>
    <t>КАТЕГОРИЯ ПРОДУКТА: 8-БИТНЫЕ МИКРОКОНТРОЛЛЕРЫ; СЕРИЯ: PIC16(L)F193X; ВИД МОНТАЖА: SMD/SMT; УПАКОВКА / БЛОК: SOIC-28; ЯДРО: PIC16; РАЗМЕР ПРОГРАММНОЙ ПАМЯТИ: 14 KB; ШИРИНА ШИНЫ ДАННЫХ: 8 BIT; РАЗРЕШЕНИЕ АЦП: 10 BIT; МАКСИМАЛЬНАЯ ТАКТОВАЯ ЧАСТОТА: 32 MHZ; КОЛИЧЕСТВО ВХОДОВ/ВЫХОДОВ: 25 I/O; РАЗМЕР ОЗУ ДАННЫХ: 512 B; РАБОЧЕЕ НАПРЯЖЕНИЕ ПИТАНИЯ: 1.8 V TO 5.5 V; МИНИМАЛЬНАЯ РАБОЧАЯ ТЕМПЕРАТУРА: - 40 C; МАКСИМАЛЬНАЯ РАБОЧАЯ ТЕМПЕРАТУРА: + 85 C; УПАКОВКА: REEL; УПАКОВКА: CUT TAPE; УПАКОВКА: MOUSEREEL; ВЫСОТА: 2.31 MM; ТИП ИНТЕРФЕЙСА: EUSART, MI2C, SPI; ДЛИНА: 17.9 MM; ЧУВСТВИТЕЛЬНЫЙ К ВЛАЖНОСТИ: YES; КОЛИЧЕСТВО КАНАЛОВ АЦП: 11 CHANNEL; КОЛИЧЕСТВО ТАЙМЕРОВ/СЧЕТЧИКОВ: 5 TIMER; СЕРИЯ ПРОЦЕССОРА: PIC16; ПРОДУКТ: MCU; ТИП ПАМЯТИ ПРОГРАММ: FLASH; РАЗМЕР ФАБРИЧНОЙ УПАКОВКИ:РАЗМЕР ФАБРИЧНОЙ УПАКОВКИ: 1600; НАПРЯЖЕНИЕ ПИТАНИЯ - МАКС.: 5.5 V; НАПРЯЖЕНИЕ ПИТАНИЯ - МИН.: 1.8 V; КОММЕРЧЕСКОЕ ОБОЗНАЧЕНИЕ: PIC; ШИРИНА: 7.5 MM; ВЕС ИЗДЕЛИЯ: 792 MG</t>
  </si>
  <si>
    <t>PIC16F1936T-I/SO</t>
  </si>
  <si>
    <t>КАТЕГОРИЯ ПРОДУКТА: 8-БИТНЫЕ МИКРОКОНТРОЛЛЕРЫ — МИКРОКОНТРОЛЛЕРЫ, ROHS: ПОДРОБНОСТИ, РЯД: PIC12(Л)F1822, ТИП МОНТАЖА: СМД/СМТ, ПОСЫЛКА/КЕЙС: СОИК-8, ОСНОВНОЙ: PIC12, ОБЪЕМ ПАМЯТИ ПРОГРАММЫ: 3,5 КБ, ШИРИНА ШИНЫ ДАННЫХ: 8 БИТ, РАЗРЕШЕНИЕ АЦП: 10 БИТ, МАКСИМАЛЬНАЯ ТАКТОВАЯ ЧАСТОТА: 32 МГЦ, КОЛИЧЕСТВО ВХОДОВ/ВЫХОДОВ: 6 ВХОДОВ/ВЫХОДОВ, РАЗМЕР ОЗУ ДАННЫХ: 128 Б, НАПРЯЖЕНИЕ ПИТАНИЯ - МИН.: 1,8 В, НАПРЯЖЕНИЕ ПИТАНИЯ - МАКС.: 5,5 В, МИНИМАЛЬНАЯ РАБОЧАЯ ТЕМПЕРАТУРА: - 40 С, МАКСИМАЛЬНАЯ РАБОЧАЯ ТЕМПЕРАТУРА: +85 С, ТИП ОЗУ ДАННЫХ: SRAM, РАЗМЕР ПЗУ ДАННЫХ: 256 Б, ТИП ПЗУ ДАННЫХ: ЭСППЗУ, ВЫСОТА: 1,5 ММ, ТИП ИНТЕРФЕЙСА: ECCP, EUSART, MSSP, ДЛИНА: 4,9 ММ, ЧУВСТВИТЕЛЬНОСТЬ К ВЛАГЕ: ДА, КОЛИЧЕСТВО КАНАЛОВ АЦП: 4 КАНАЛА, КОЛИЧЕСТВО ТАЙМЕРОВ/СЧЕТЧИКОВ: 3 ТАЙМЕР, СЕРИЯ ПРОЦЕССОРОВ: PIC12, ПРОДУКТ: MCU, ТИП ПРОДУКТА: 8-БИТНЫЕ МИКРОКОНТРОЛЛЕРЫ — МИКРОКОНТРОЛЛЕРЫ, ТИП ПАМЯТИ ПРОГРАММЫ: ВСПЫШКА, ЗАВОДСКАЯ УПАКОВКА: 3300, ПОДКАТЕГОРИЯ: МИКРОКОНТРОЛЛЕРЫ - МИКРОКОНТРОЛЛЕРЫ, ТОРГОВОЕ НАЗВАНИЕ: ПОС, СТОРОЖЕВЫЕ ТАЙМЕРЫ: СТОРОЖЕВОЙ ТАЙМЕР, РАСШИРЕННЫЙ, ШИРИНА: 3,9 ММ,</t>
  </si>
  <si>
    <t>PIC12F1822T-I/SN</t>
  </si>
  <si>
    <t>МИКРОСХЕМА ИНТЕГРАЛЬНАЯ МОНОЛИТНАЯ - ИС ПРЕОБРАЗОВАТЕЛЕЙ ДАННЫХ - ЦИФРО-АНАЛОГОВЫЕ ПРЕОБРАЗОВАТЕЛИ. (ОБОРУДОВАНИЕ ДЛЯ АВТОМАТИЗАЦИИ ПРОМЫШЛЕННЫХ ПРЕДПРИЯТИЙ, КОМПЬЮТЕРНЫХ СИСТЕМ). НЕ ИМЕЕТ ФУНКЦИИ ШИФРОВАНИЯ И КРИПТОГРАФИИ. .</t>
  </si>
  <si>
    <t>КАТЕГОРИЯ ТОВАРА: ИС ПРЕОБРАЗОВАТЕЛЕЙ ДАННЫХ - ЦИФРО-АНАЛОГОВЫЕ ПРЕОБРАЗОВАТЕЛИ (ЦАП) РОИЗВОДИТЕЛЬ: ANALOG DEVICES INC. , СЕРИЯ: AD5307 , РАЗРЕШЕНИЕ: 8 BIT , ЧАСТОТА ДИСКРЕТИЗАЦИИ: 167 KS/S , КОЛИЧЕСТВО КАНАЛОВ: 4 CHANNEL , ВРЕМЯ СТАБИЛИЗАЦИИ: 6 US , ТИП ИНТЕРФЕЙСА: 3-WIRE, MICROWIRE, QSPI, SPI , НАПРЯЖЕНИЕ ПИТАНИЯ - МАКС.: 5.5 V , НАПРЯЖЕНИЕ ПИТАНИЯ - МИН.: 2.5 V , МИНИМАЛЬНАЯ РАБОЧАЯ ТЕМПЕРАТУРА: - 40 C , МАКСИМАЛЬНАЯ РАБОЧАЯ ТЕМПЕРАТУРА: + 105 C , ВИД МОНТАЖА: SMD/SMT , КОЛИЧЕСТВО ПРЕОБРАЗОВАТЕЛЕЙ: 4 CONVERTER , ТИП ВЫХОДА: VOLTAGE BUFFERED , ТОРГОВАЯ МАРКА: ANALOG DEVICES , ТИП ССЫЛКИ: EXTERNAL , PD - РАССЕИВАНИЕ МОЩНОСТИ: 4.5 MW , ТИП ПРОДУКТА: DACS - DIGITAL TO ANALOG CONVERTERS , РАЗМЕР ФАБРИЧНОЙ УПАКОВКИ: 96 , ПОДКАТЕГОРИЯ: DATA CONVERTER ICS , ВЕС ИЗДЕЛИЯ: 173 MG</t>
  </si>
  <si>
    <t>AD5307BRUZ</t>
  </si>
  <si>
    <t>МИКРОСХЕМА ИНТЕГРАЛЬНАЯ МОНОЛИТНАЯ - ИС ТЕЛЕКОММУНИКАЦИОННЫХ ИНТЕРФЕЙСОВ.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</si>
  <si>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ИНТЕРФЕЙС TSSOP-16 — СПЕЦИАЛИЗИРОВАННЫЙ ROHS, ROHS: ПОДРОБНОСТИ, МОНТАЖНОГО ОТВЕРСТИЯ: 1 ММ, ТИП ПРОДУКТА: МОНТАЖ НА ПЕЧАТНОЙ ПЛАТЕ ,</t>
  </si>
  <si>
    <t>IP2721</t>
  </si>
  <si>
    <t>INJOINIC</t>
  </si>
  <si>
    <t>МИКРОСХЕМА РЧ-УСИЛИТЕЛЬ, ВИД МОНТАЖА: SMD/SMT, УПАКОВКА / БЛОК: SOT-89-3, ТЕХНОЛОГИЯ: SI, РАБОЧАЯ ЧАСТОТА: 60 MHZ TO 2 GHZ, P1DB - ТОЧКА СЖАТИЯ: 23 DBM, УСИЛЕНИЕ: 14.5 DB, РАБОЧЕЕ НАПРЯЖЕНИЕ ПИТАНИЯ: 5 V, NF - КОЭФФИЦИЕНТ ШУМОВ: 5 DB, ТЕСТОВАЯ ЧАСТОТА: 1.9 GHZ, OIP3 - ПЕРЕХВАТ СОСТАВЛЯЮЩИХ ТРЕТЬЕГО ПОРЯДКА: 41 DBM, РАБОЧИЙ ТОК ИСТОЧНИКА ПИТАНИЯ: 150 MA, МИНИМАЛЬНАЯ РАБОЧАЯ ТЕМПЕРАТУРА: - 40 C, МАКСИМАЛЬНАЯ РАБОЧАЯ ТЕМПЕРАТУРА: + 85 C, УПАКОВКА: CUT TAPE, УПАКОВКА: MOUSEREEL, УПАКОВКА: REEL, КОЛИЧЕСТВО КАНАЛОВ: 1 CHANNEL, ВХОДНЫЕ ПОТЕРИ НА ОТРАЖЕНИЕ: 10 DB, ЧУВСТВИТЕЛЬНЫЙ К ВЛАЖНОСТИ: YES, РАЗМЕР ФАБРИЧНОЙ УПАКОВКИ: 1000, НАПРЯЖЕНИЕ ПИТАНИЯ - МАКС.: 5.5 V, НАПРЯЖЕНИЕ ПИТАНИЯ - МИН.: 4.5 V, ВЕС ИЗДЕЛИЯ: 130.500 MG</t>
  </si>
  <si>
    <t>AH114-89G</t>
  </si>
  <si>
    <t>TRIQUINT</t>
  </si>
  <si>
    <t>КАТЕГОРИЯ ПРОДУКТА: ОПЕРАЦИОННЫЕ УСИЛИТЕЛИ - ОПЕРАЦИОННЫЕ УСИЛИТЕЛИ, ROHS: ПОДРОБНОСТИ, ТИП МОНТАЖА: СМД/СМТ, ПОСЫЛКА/КЕЙС: СОИК-8, КОЛИЧЕСТВО КАНАЛОВ: 2 КАНАЛА, НАПРЯЖЕНИЕ ПИТАНИЯ - МАКС.: 44 В, +/- 22 В, GBP – ПРОДУКТ УВЕЛИЧЕНИЯ ПРОПУСКНОЙ СПОСОБНОСТИ: 4,5 МГЦ, ВЫХОДНОЙ ТОК НА КАНАЛ: 30 МА, SR - СКОРОСТЬ ПОВОРОТА: 13 В/МКС, VOS - ВХОДНОЕ НАПРЯЖЕНИЕ СМЕЩЕНИЯ: 3 МВ, НАПРЯЖЕНИЕ ПИТАНИЯ - МИН.: 3 В, +/- 1,5 В, МИНИМАЛЬНАЯ РАБОЧАЯ ТЕМПЕРАТУРА: - 40 С, МАКСИМАЛЬНАЯ РАБОЧАЯ ТЕМПЕРАТУРА: +85 С, IB — ВХОДНОЙ ТОК СМЕЩЕНИЯ: 500 НА, РАБОЧИЙ ТОК ПИТАНИЯ: 3,8 МА, НЕИСПРАВНОСТЬ: БЕЗ ВЫКЛЮЧЕНИЯ, CMRR — КОЭФФИЦИЕНТ ПОДАВЛЕНИЯ СИНФАЗНОГО СИГНАЛА: 80 ДБ, EN - ПЛОТНОСТЬ ШУМА ВХОДНОГО НАПРЯЖЕНИЯ: 32 НВ/КВ. ГЦ, СЕРИИ: MC33072, КВАЛИФИКАЦИЯ: AEC-Q100, УПАКОВКА: КАТУШКА, УПАКОВКА: РАЗРЕЗАТЬ ЛЕНТУ, УПАКОВКА: МЫШЬКАТУШКА, ТИП УСИЛИТЕЛЯ: УСИЛИТЕЛЬ ОБЩЕГО НАЗНАЧЕНИЯ, МАРКА: ОНСЕМИ, ДВОЙНОЕ НАПРЯЖЕНИЕ ПИТАНИЯ: +/- 3 В, +/- 5 В, +/- 9 В, ВЫСОТА: 1,5 ММ, IN - ПЛОТНОСТЬ ВХОДНОГО ШУМА: 0,22 ПА/КВ. ГЦ, ДЛИНА: 5 ММ, МАКСИМАЛЬНОЕ ДВОЙНОЕ НАПРЯЖЕНИЕ ПИТАНИЯ: +/- 22 В, МИНИМАЛЬНОЕ НАПРЯЖЕНИЕ ДВОЙНОГО ПИТАНИЯ: +/- 1,5 В, РАБОЧЕЕ НАПРЯЖЕНИЕ ПИТАНИЯ: ОТ 3 В ДО 44 В, ОТ +/- 1,5 В ДО +/- 22 В, ТОВАР: ОПЕРАЦИОННЫЕ УСИЛИТЕЛИ, ТИП ПРОДУКТА: ОПЕРАЦИОННЫЕ УСИЛИТЕЛИ — ОПЕРАЦИОННЫЕ УСИЛИТЕЛИ, PSRR — КОЭФФИЦИЕНТ ОТКЛОНЕНИЯ ИСТОЧНИКА ПИТАНИЯ: 80 ДБ, ЗАВОДСКАЯ УПАКОВКА: 2500, ПОДКАТЕГОРИЯ: ИС УСИЛИТЕЛЯ, ТИП ПОСТАВКИ: ОДИНОЧНЫЙ, ДВОЙНОЙ, ТЕХНОЛОГИИ: БИПОЛЯРНЫЙ, VCM - СИНФАЗНОЕ НАПРЯЖЕНИЕ: ОТРИЦАТЕЛЬНАЯ ШИНА К ПОЛОЖИТЕЛЬНОЙ ШИНЕ — 1,8 В, КОЭФФИЦИЕНТ УСИЛЕНИЯ ПО НАПРЯЖЕНИЮ, ДБ: 100 ДБ, ШИРИНА: 4 ММ, ЕДИНИЦА ИЗМЕРЕНИЯ: 540 МГ,</t>
  </si>
  <si>
    <t>MC33072ADR2G</t>
  </si>
  <si>
    <t>КАТЕГОРИЯ ПРОДУКТА: БУФЕРЫ И ЛИНЕЙНЫЕ АППАРАТНЫЕ ДРАЙВЕРЫ, КОЛИЧЕСТВО ВХОДНЫХ ЛИНИЙ: 8 INPUT, КОЛИЧЕСТВО ВЫХОДНЫХ ЛИНИЙ: 8 OUTPUT, ПОЛЯРНОСТЬ: NON-INVERTING, ВЫХОДНОЙ ТОК ВЫСОКОГО УРОВНЯ: - 24 MA, ВЫХОДНОЙ ТОК НИЗКОГО УРОВНЯ: 24 MA, ТОК ПОКОЯ: 100 NA, НАПРЯЖЕНИЕ ПИТАНИЯ - МАКС.: 3.6 V, НАПРЯЖЕНИЕ ПИТАНИЯ - МИН.: 1.2 V, МИНИМАЛЬНАЯ РАБОЧАЯ ТЕМПЕРАТУРА: - 40 C, МАКСИМАЛЬНАЯ РАБОЧАЯ ТЕМПЕРАТУРА: + 125 C, ВИД МОНТАЖА: SMD/SMT, УПАКОВКА / БЛОК: TSSOP-20, ФУНКЦИЯ: BUFFER/LINE DRIVER, ВЫСОТА: 0.95 MM (MAX), ДЛИНА: 6.6 MM (MAX), ТИП ВЫХОДА: 3-STATE, ТЕХНОЛОГИЯ: CMOS, ШИРИНА: 4.5 MM (MAX), СЕМЕЙСТВО ЛОГИЧЕСКИХ ЭЛЕМЕНТОВ: LVC, ТИП ЛОГИКИ: CMOS, КОЛИЧЕСТВО КАНАЛОВ: 8, ТИП ВХОДНОГО СИГНАЛА: SINGLE-ENDED, РАБОЧЕЕ НАПРЯЖЕНИЕ ПИТАНИЯ: 1.8 V, 2.5 V, 3.3 V, ВРЕМЯ ЗАДЕРЖКИ РАСПРОСТРАНЕНИЯ: 2.8 NS AT 3.3 V, РАЗМЕР ФАБРИЧНОЙ УПАКОВКИ: 75, ДРУГИЕ НАЗВАНИЯ ТОВАРА №: 74LVC244APW,112, ВЕС ИЗДЕЛИЯ: 6 MG</t>
  </si>
  <si>
    <t>74LVC244APW</t>
  </si>
  <si>
    <t>КАТЕГОРИЯ ПРОДУКТА: ИС ИНТЕРФЕЙСА RS-422/RS-485; СЕРИЯ: ADM3485E; ВИД МОНТАЖА: SMD/SMT; УПАКОВКА / БЛОК: SOIC-8; ФУНКЦИЯ: TRANSCEIVER; КОЛИЧЕСТВО ДРАЙВЕРОВ: 1 DRIVER; КОЛИЧЕСТВО ПРИЕМНИКОВ: 1 RECEIVER; ДИАПАЗОН ДАННЫХ: 10 MB/S; НАПРЯЖЕНИЕ ПИТАНИЯ - МАКС.: 3.3 V; НАПРЯЖЕНИЕ ПИТАНИЯ - МИН.: 3.3 V; МИНИМАЛЬНАЯ РАБОЧАЯ ТЕМПЕРАТУРА: - 40 C; МАКСИМАЛЬНАЯ РАБОЧАЯ ТЕМПЕРАТУРА: + 85 C; УПАКОВКА: REEL; УПАКОВКА: CUT TAPE; УПАКОВКА: MOUSEREEL; СРЕДСТВА РАЗРАБОТКИ: EVAL-CN0313-SDPZ; ДУПЛЕКСНАЯ ПЕРЕДАЧА: HALF DUPLEX; ЗАЩИТА ОТ ЭЛЕКТРОСТАТИЧЕСКИХ РАЗРЯДОВ: ESD PROTECTION; ВЫСОТА: 1.5 MM; ДЛИНА: 5 MM; КОЛИЧЕСТВО ВХОДОВ/ВЫХОДОВ: 1; КОЛИЧЕСТВО ВХОДНЫХ ЛИНИЙ: 10 AT RS-422, 32 AT RS-485; КОЛИЧЕСТВО ВЫХОДНЫХ ЛИНИЙ: 1; РАБОЧИЙ ТОК ИСТОЧНИКА ПИТАНИЯ: 2.2 MA; РАБОЧЕЕ НАПРЯЖЕНИЕ ПИТАНИЯ: 3.3 V; ТИП ВЫХОДА: 3-STATE; ОТКЛЮЧЕНИЕ: SHUTDOWN; РАЗМЕР ФАБРИЧНОЙ УПАКОВКИ: 1000; ШИРИНА: 4 MM; ВЕС ИЗДЕЛИЯ: 540 MG</t>
  </si>
  <si>
    <t>ADM3485EARZ-REEL7</t>
  </si>
  <si>
    <t>МИКРОСХЕМА ИНТЕРФЕЙСНАЯ, КАТЕГОРИЯ ПРОДУКТА: ИС ИНТЕРФЕЙСА RS-422/RS-485, ВИД МОНТАЖА: SMD/SMT, УПАКОВКА / БЛОК: SOIC-8, СЕРИЯ: ADM485, ФУНКЦИЯ: TRANSCEIVER, ДИАПАЗОН ДАННЫХ: 5 MB/S, КОЛИЧЕСТВО ДРАЙВЕРОВ: 1 DRIVER, КОЛИЧЕСТВО ПРИЕМНИКОВ: 1 RECEIVER, РАБОЧЕЕ НАПРЯЖЕНИЕ ПИТАНИЯ: 5 V, РАБОЧИЙ ТОК ИСТОЧНИКА ПИТАНИЯ: 1 MA, МИНИМАЛЬНАЯ РАБОЧАЯ ТЕМПЕРАТУРА: - 40 C, МАКСИМАЛЬНАЯ РАБОЧАЯ ТЕМПЕРАТУРА: + 85 C, УПАКОВКА: CUT TAPE, УПАКОВКА: MOUSEREEL, УПАКОВКА: REEL, ВЫСОТА: 1.5 MM, ВХОДНОЕ НАПРЯЖЕНИЕ: 5 V, ДЛИНА: 5 MM, ТИП ВЫХОДА: 3-STATE, ВЫХОДНОЕ НАПРЯЖЕНИЕ: 2 V, ШИРИНА: 4 MM, КОЛИЧЕСТВО ВХОДОВ/ВЫХОДОВ: 1, КОЛИЧЕСТВО ВХОДНЫХ ЛИНИЙ: 10 AT RS-422, 32 AT RS-485, КОЛИЧЕСТВО ВЫХОДНЫХ ЛИНИЙ: 1, ОТКЛЮЧЕНИЕ: NO SHUTDOWN, ДУПЛЕКСНАЯ ПЕРЕДАЧА: HALF DUPLEX, PD - РАССЕИВАНИЕ МОЩНОСТИ: 450 MW, ВРЕМЯ ЗАДЕРЖКИ РАСПРОСТРАНЕНИЯ: 10 NS, РАЗМЕР ФАБРИЧНОЙ УПАКОВКИ: 2500, ВЕС ИЗДЕЛИЯ: 540 MG</t>
  </si>
  <si>
    <t>ADM485ARZ-REEL</t>
  </si>
  <si>
    <t>МИКРОСХЕМА ЛОГИЧЕСКАЯ,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</si>
  <si>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БУФЕРЫ И ЛИНЕЙНЫЕ АППАРАТНЫЕ ДРАЙВЕРЫ, ROHS: ПОДРОБНОСТИ, КОЛИЧЕСТВО ВХОДНЫХ ЛИНИЙ: 8 INPUT, КОЛИЧЕСТВО ВЫХОДНЫХ ЛИНИЙ: 8 OUTPUT, ПОЛЯРНОСТЬ: NON-INVERTING, ВЫХОДНОЙ ТОК ВЫСОКОГО УРОВНЯ: - 24 MA, ВЫХОДНОЙ ТОК НИЗКОГО УРОВНЯ: 24 MA, ТОК ПОКОЯ: 4 UA, НАПРЯЖЕНИЕ ПИТАНИЯ - МАКС.: 5.5 V, НАПРЯЖЕНИЕ ПИТАНИЯ - МИН.: 4.5 V, РАБОЧИЙ ТОК ИСТОЧНИКА ПИТАНИЯ: 40 UA, МИНИМАЛЬНАЯ РАБОЧАЯ ТЕМПЕРАТУРА: - 40 C, МАКСИМАЛЬНАЯ РАБОЧАЯ ТЕМПЕРАТУРА: + 85 C, ВИД МОНТАЖА: SMD/SMT, УПАКОВКА / БЛОК: SOIC-20, УПАКОВКА: TUBE, ТОРГОВАЯ МАРКА: TEXAS INSTRUMENTS, ФУНКЦИЯ: BUFFER/LINE DRIVER, ВЫСОТА: 2.35 MM, ТИП ВХОДНОГО СИГНАЛА: SINGLE-ENDED, ДЛИНА: 12.8 MM, СЕМЕЙСТВО ЛОГИЧЕСКИХ ЭЛЕМЕНТОВ: ACT, ТИП ЛОГИКИ: CMOS, КОЛИЧЕСТВО КАНАЛОВ: 8, РАБОЧЕЕ НАПРЯЖЕНИЕ ПИТАНИЯ: 5 V, ДИАПАЗОН РАБОЧИХ ТЕМПЕРАТУР: - 40 C TO + 85 C, ТИП ВЫХОДА: 3-STATE, ТИП ПРОДУКТА: BUFFERS &amp; LINE DRIVERS, ВРЕМЯ ЗАДЕРЖКИ РАСПРОСТРАНЕНИЯ: 9 NS, СЕРИЯ: SN74ACT244, РАЗМЕР ФАБРИЧНОЙ УПАКОВКИ: 25, ПОДКАТЕГОРИЯ: LOGIC ICS, НАПРЯЖЕНИЕ ПИТАНИЯ - МАКС.: 4 UA, ТЕХНОЛОГИЯ: CMOS, ШИРИНА: 7.52 MM</t>
  </si>
  <si>
    <t>SN74ACT244DW</t>
  </si>
  <si>
    <t>КАТЕГОРИЯ ПРОДУКТА: ШИННЫЕ ТРАНСИВЕРЫ; СЕМЕЙСТВО ЛОГИЧЕСКИХ ЭЛЕМЕНТОВ: LVT; УРОВЕНЬ ВХОДА: TTL/CMOS; ВЫХОДНОЙ УРОВЕНЬ: LVTTL; ТИП ВЫХОДА: 3-STATE; ВЫХОДНОЙ ТОК ВЫСОКОГО УРОВНЯ: - 32 MA; ВЫХОДНОЙ ТОК НИЗКОГО УРОВНЯ: 64 MA; ВРЕМЯ ЗАДЕРЖКИ РАСПРОСТРАНЕНИЯ: 3.5 NS; НАПРЯЖЕНИЕ ПИТАНИЯ - МАКС.: 3.6 V; НАПРЯЖЕНИЕ ПИТАНИЯ - МИН.: 2.7 V; МИНИМАЛЬНАЯ РАБОЧАЯ ТЕМПЕРАТУРА: - 40 C; МАКСИМАЛЬНАЯ РАБОЧАЯ ТЕМПЕРАТУРА: + 85 C; УПАКОВКА / БЛОК: SSOP-20; УПАКОВКА: REEL; УПАКОВКА: CUT TAPE; УПАКОВКА: MOUSEREEL; ФУНКЦИЯ: OCTAL BUS TRANSCEIVERS; ВЫСОТА: 1.95 MM; ДЛИНА: 7.2 MM; ВИД МОНТАЖА: SMD/SMT; КОЛИЧЕСТВО КАНАЛОВ: 8; КОЛИЧЕСТВО КОНТУРОВ: 8; РАБОЧЕЕ НАПРЯЖЕНИЕ ПИТАНИЯ: 3.3 V; ДИАПАЗОН РАБОЧИХ ТЕМПЕРАТУР: - 40 C TO + 85 C; ПОЛЯРНОСТЬ: NON-INVERTING; ПРОДУКТ: STANDARD TRANSCEIVER; СЕРИЯ: SN74LVTH245A; РАЗМЕР ФАБРИЧНОЙ УПАКОВКИ:РАЗМЕР ФАБРИЧНОЙ УПАКОВКИ: 2000; НАПРЯЖЕНИЕ ПИТАНИЯ - МАКС.: 5 MA; ТЕХНОЛОГИЯ: BICMOS; ШИРИНА: 5.3 MM; ВЕС ИЗДЕЛИЯ: 156,700 MG</t>
  </si>
  <si>
    <t>SN74LVTH245ADBR</t>
  </si>
  <si>
    <t>МИКРОСХЕМА ИНТЕГРАЛЬНАЯ МОНОЛИТНАЯ -  ИС ДЛЯ УПРАВЛЕНИЯ ПИТАНИЕМ - РЕГУЛЯТОРЫ И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</si>
  <si>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ИМПУЛЬСНЫЕ РЕГУЛЯТОРЫ НАПРЯЖЕНИЯ, ROHS: ПОДРОБНОСТИ, ТИП МОНТАЖА: СМД/СМТ, ПОСЫЛКА/КЕЙС: ЛГА-144, ТОПОЛОГИЯ: БАК, ВЫХОДНОЕ НАПРЯЖЕНИЕ: ОТ 600 МВ ДО 5,3 В, ВЫХОДНОЙ ТОК: 13 А, КОЛИЧЕСТВО ВЫХОДОВ: 1 ВЫХОД, ВХОДНОЕ НАПРЯЖЕНИЕ, МИН.: 4,5 В, ВХОДНОЕ НАПРЯЖЕНИЕ, МАКС.: 16 В, ТОК ПОКОЯ: 50 МКА, ЧАСТОТА ПЕРЕКЛЮЧЕНИЯ: 500 КГЦ, МИНИМАЛЬНАЯ РАБОЧАЯ ТЕМПЕРАТУРА: - 40 С, МАКСИМАЛЬНАЯ РАБОЧАЯ ТЕМПЕРАТУРА: + 125 С, РЯД: LTM4620A, УПАКОВКА: ПОДНОС, МАРКА: АНАЛОГОВЫЕ УСТРОЙСТВА, КОМПЛЕКТ ДЛЯ РАЗРАБОТКИ: ДК1759А, ДК2204Б, ДК2268А-Б, ВХОДНОЕ НАПРЯЖЕНИЕ: ОТ 4,5 В ДО 16 В, РЕГУЛИРОВАНИЕ НАГРУЗКИ: 0,0035, ЧУВСТВИТЕЛЬНОСТЬ К ВЛАГЕ: ДА, РАБОЧИЙ ТОК ПИТАНИЯ: 5 МА, ТИП ПРОДУКТА: ИМПУЛЬСНЫЕ РЕГУЛЯТОРЫ НАПРЯЖЕНИЯ, НЕИСПРАВНОСТЬ: НЕИСПРАВНОСТЬ, ЗАВОДСКАЯ УПАКОВКА: 119, ПОДКАТЕГОРИЯ: PMIC — ИС УПРАВЛЕНИЯ ПИТАНИЕМ, ТОРГОВОЕ НАЗВАНИЕ: UMODULE, ТИП: РЕГУЛЯТОР DC/DC UMODULE,</t>
  </si>
  <si>
    <t>LTM4620AIV#PBF</t>
  </si>
  <si>
    <t>КАТЕГОРИЯ ПРОДУКТА: ТАКТОВЫЙ БУФЕР, ROHS: ПОДРОБНОСТИ, СЕРИЯ: CY2304NZZXI, КОЛИЧЕСТВО ВЫХОДОВ: 4 OUTPUT, МАКСИМАЛЬНАЯ ВХОДНАЯ ЧАСТОТА: 140 MHZ, НАПРЯЖЕНИЕ ПИТАНИЯ - МАКС.: 3.6 V, НАПРЯЖЕНИЕ ПИТАНИЯ - МИН.: 3 V, ЗАДЕРЖКА РАСПРОСТРАНЕНИЯ - МАКС.: 5 NS, МИНИМАЛЬНАЯ РАБОЧАЯ ТЕМПЕРАТУРА: - 40 C, МАКСИМАЛЬНАЯ РАБОЧАЯ ТЕМПЕРАТУРА: + 85 C, ВИД МОНТАЖА: SMD/SMT, УПАКОВКА / БЛОК: TSSOP-8, ТОРГОВАЯ МАРКА: INFINEON / CYPRESS, РАБОЧИЙ ЦИКЛ (МАКС.): 0,6, ВЫСОТА: 0.95 MM, ДЛИНА: 3.1 MM, ЧУВСТВИТЕЛЬНЫЙ К ВЛАЖНОСТИ: YES, УПАКОВКА: REEL, УПАКОВКА: CUT TAPE, УПАКОВКА: MOUSEREEL, ТИП ПРОДУКТА: CLOCK BUFFERS, ТОК ПОКОЯ: 25 MA, РАЗМЕР ФАБРИЧНОЙ УПАКОВКИ: 2500, ПОДКАТЕГОРИЯ: CLOCK &amp; TIMER ICS, ШИРИНА: 4.5 MM, ВЕС ИЗДЕЛИЯ: 158 MG,</t>
  </si>
  <si>
    <t>CY2304NZZXI-1T</t>
  </si>
  <si>
    <t>МИКРОСХЕМА ИНТЕГРАЛЬНАЯ МОНОЛИТНАЯ - ИНТЕРФЕЙСНЫЕ ИС - ЦИФРОВЫЕ ИЗОЛЯТОРЫ.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</si>
  <si>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ПРОДУКТА: ИС ИНТЕРФЕЙСА RS-485, ROHS: ПОДРОБНОСТИ, ТИП МОНТАЖА: СМД/СМТ, ПОСЫЛКА/КЕЙС: СОИК-8, РЯД: THVD1419, ФУНКЦИЯ: ТРАНСИВЕР, СКОРОСТЬ ПЕРЕДАЧИ ДАННЫХ: 250 КБИТ/С, КОЛИЧЕСТВО ВОДИТЕЛЕЙ: 1 ВОДИТЕЛЬ, КОЛИЧЕСТВО ПРИЕМНИКОВ: 1 ПРИЕМНИК, ДУПЛЕКС: ПОЛУДУПЛЕКС, НАПРЯЖЕНИЕ ПИТАНИЯ - МАКС.: 5,5 В, НАПРЯЖЕНИЕ ПИТАНИЯ - МИН.: 3 В, РАБОЧИЙ ТОК ПИТАНИЯ: 2,4 МА, МИНИМАЛЬНАЯ РАБОЧАЯ ТЕМПЕРАТУРА: - 40 С, МАКСИМАЛЬНАЯ РАБОЧАЯ ТЕМПЕРАТУРА: + 125 С, ЗАЩИТА ОТ ЭЛЕКТРОСТАТИЧЕСКОГО РАЗРЯДА: 16 КВ, ВХОДНОЕ НАПРЯЖЕНИЕ: 12 В, ЧУВСТВИТЕЛЬНОСТЬ К ВЛАГЕ: ДА, РАБОЧЕЕ НАПРЯЖЕНИЕ ПИТАНИЯ: ОТ 3 В ДО 5,5 В, ВЫХОДНОЙ ТОК: 8 МА, 60 МА, ВЫХОДНОЕ НАПРЯЖЕНИЕ: 4 В, PD - РАССЕИВАЕМАЯ МОЩНОСТЬ: 470 МВТ, ПРОДУКТ: ТРАНСИВЕРЫ RS-485, ТИП ПРОДУКТА: ИС ИНТЕРФЕЙСА RS-485, ВРЕМЯ ЗАДЕРЖКИ РАСПРОСТРАНЕНИЯ: 30 НС, 200 НС, НЕИСПРАВНОСТЬ: НЕИСПРАВНОСТЬ, ЗАВОДСКАЯ УПАКОВКА: 2500, ПОДКАТЕГОРИЯ: ИНТЕРФЕЙСНЫЕ ИС, ТИП: С ЗАЩИТОЙ ОТ ПЕРЕНАПРЯЖЕНИЯ,</t>
  </si>
  <si>
    <t>THVD1419DR</t>
  </si>
  <si>
    <t>МИРОСХЕМА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</si>
  <si>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БУФЕРЫ И ЛИНЕЙНЫЕ ДРАЙВЕРЫ, ROHS: ПОДРОБНОСТИ, КОЛИЧЕСТВО ВХОДНЫХ ЛИНИЙ: 8 ВХОДА, КОЛИЧЕСТВО ВЫХОДНЫХ ЛИНИЙ: 4 ВЫХОДА, ПОЛЯРНОСТЬ: НЕИНВЕРТИРУЮЩИЙ, ВЫХОДНОЙ ТОК ВЫСОКОГО УРОВНЯ: - 12 МА, ВЫХОДНОЙ ТОК НИЗКОГО УРОВНЯ: 12 МА, ТОК ПОКОЯ: 10 МКА, НАПРЯЖЕНИЕ ПИТАНИЯ - МАКС.: 15 В, НАПРЯЖЕНИЕ ПИТАНИЯ - МИН.: 12 В, РАБОЧИЙ ТОК ПИТАНИЯ: 40 МКА, МИНИМАЛЬНАЯ РАБОЧАЯ ТЕМПЕРАТУРА: - 40 С, МАКСИМАЛЬНАЯ РАБОЧАЯ ТЕМПЕРАТУРА: + 125 С, ТИП МОНТАЖА: СМД/СМТ, ПОСЫЛКА/ЧЕХОЛ: ЦСОП-48, ТИП ПРОДУКТА:</t>
  </si>
  <si>
    <t>HI-8585PSI</t>
  </si>
  <si>
    <t>MOLISON</t>
  </si>
  <si>
    <t>КАТЕГОРИЯ ПРОДУКТА: БУФЕРЫ И ЛИНЕЙНЫЕ ДРАЙВЕРЫ, ROHS: ПОДРОБНОСТИ, КОЛИЧЕСТВО ВХОДНЫХ ЛИНИЙ: 8 ВХОДА, КОЛИЧЕСТВО ВЫХОДНЫХ ЛИНИЙ: 4 ВЫХОДА, ПОЛЯРНОСТЬ: НЕИНВЕРТИРУЮЩИЙ, ВЫХОДНОЙ ТОК ВЫСОКОГО УРОВНЯ: - 12 МА, ВЫХОДНОЙ ТОК НИЗКОГО УРОВНЯ: 12 МА, ТОК ПОКОЯ: 10 МКА, НАПРЯЖЕНИЕ ПИТАНИЯ - МАКС.: 3,6 В, НАПРЯЖЕНИЕ ПИТАНИЯ - МИН.: 1,2 В, РАБОЧИЙ ТОК ПИТАНИЯ: 40 МКА, МИНИМАЛЬНАЯ РАБОЧАЯ ТЕМПЕРАТУРА: - 40 С, МАКСИМАЛЬНАЯ РАБОЧАЯ ТЕМПЕРАТУРА: + 125 С, ТИП МОНТАЖА: СМД/СМТ, ПОСЫЛКА/ЧЕХОЛ: ЦСОП-48, ТИП ПРОДУКТА:</t>
  </si>
  <si>
    <t>HI-8588PSI</t>
  </si>
  <si>
    <t>HI-8591PST</t>
  </si>
  <si>
    <t>КАТЕГОРИЯ ПРОДУКТА: ИС, ИНТЕРФЕЙС RS-232; ВИД МОНТАЖА: SMD/SMT; УПАКОВКА / БЛОК: SOIC-16; СЕРИЯ: ADM3232E; ФУНКЦИЯ: TRANSCEIVER; ДИАПАЗОН ДАННЫХ: 460 KB/S; КОЛИЧЕСТВО ДРАЙВЕРОВ: 2 DRIVER; КОЛИЧЕСТВО ПРИЕМНИКОВ: 2 RECEIVER; ДУПЛЕКСНАЯ ПЕРЕДАЧА: FULL DUPLEX; НАПРЯЖЕНИЕ ПИТАНИЯ - МАКС.: 5.5 V; НАПРЯЖЕНИЕ ПИТАНИЯ - МИН.: 3 V; РАБОЧИЙ ТОК ИСТОЧНИКА ПИТАНИЯ: 3 MA; МИНИМАЛЬНАЯ РАБОЧАЯ ТЕМПЕРАТУРА:- 40 C; МАКСИМАЛЬНАЯ РАБОЧАЯ ТЕМПЕРАТУРА:+ 85 C; ЗАЩИТА ОТ ЭЛЕКТРОСТАТИЧЕСКИХ РАЗРЯДОВ: 15 KV; ПАКОВКА: REEL ; УПАКОВКА: CUT TAPE; УПАКОВКА: MOUSEREEL; ТОРГОВАЯ МАРКА: ANALOG DEVICES ; ВЫСОТА: 1.5 MM (MAX); ДЛИНА: 10 MM (MAX); КОЛИЧЕСТВО ТРАНСИВЕРОВ: 1 TRANSCEIVER; РАБОЧЕЕ НАПРЯЖЕНИЕ ПИТАНИЯ: 3 V TO 5.5 V; ТИП ВЫХОДА: SINGLE-ENDED; ПРОДУКТ: RS-232 TRANSCEIVERS; ТИП ПРОДУКТА: RS-232 INTERFACE IC ; ПОДДЕРЖИВАЕМЫЙ ПРОТОКОЛ: RS-232; ТИП СИГНАЛА ПРИЕМНИКА: SINGLE-ENDED; ОТКЛЮЧЕНИЕ: WITHOUT SHUTDOWN; ПОДКАТЕГОРИЯ: INTERFACE ICS; ТИП ПИТАНИЯ: SINGLE SUPPLY; ШИРИНА: 4 MM (MAX).</t>
  </si>
  <si>
    <t>ADM3232EARNZ-REEL7</t>
  </si>
  <si>
    <t>КАТЕГОРИЯ ПРОДУКТА: ПРОХОДНЫЕ ФИЛЬТРЫ ЭЛЕКТРОМАГНИТНЫХ ПОМЕХ, РЯД: 2463, ЕМКОСТЬ: 470ПФ, НОМИНАЛЬНОЕ НАПРЯЖЕНИЕ: 200 В, ТОЛЕРАНТНОСТЬ: 0,2, МИНИМАЛЬНАЯ РАБОЧАЯ ТЕМПЕРАТУРА: - 55 С, МАКСИМАЛЬНАЯ РАБОЧАЯ ТЕМПЕРАТУРА: + 125 С, МАРКА: ТУСОНИКС / CTS, ДИАМЕТР: 1,91 ММ, ДИАПАЗОН РАБОЧИХ ТЕМПЕРАТУР: - 55 С ДО + 125 С, ТИП ПРОДУКТА: ПРОХОДНЫЕ ФИЛЬТРЫ ЭЛЕКТРОМАГНИТНЫХ ПОМЕХ, ПОДКАТЕГОРИЯ: ФИЛЬТРЫ</t>
  </si>
  <si>
    <t>КАТЕГОРИЯ ПРОДУКТА: ПЛЕНОЧНЫЕ КОНДЕНСАТОРЫ, ROHS: ПОДРОБНОСТИ, РЯД: ФФБ, ТИП КЛЕММЫ: РАДИАЛЬНЫЙ, ПРОДУКТ: ПЛЕНОЧНЫЕ КОНДЕНСАТОРЫ С КОРРЕКЦИЕЙ КОЭФФИЦИЕНТА МОЩНОСТИ, ДИЭЛЕКТРИК: ПОЛИПРОПИЛЕН (ПП), ЕМКОСТЬ: 4,7 МКФ, НОМИНАЛЬНЫЙ ПРОЛЕТ ПОСТОЯННОГО ТОКА: 1,1 КВ ПОСТОЯННОГО ТОКА, НОМИНАЛЬНОЕ НАПРЯЖЕНИЕ ПЕРЕМЕННОГО ТОКА: 180 В ПЕРЕМЕННОГО ТОКА, ТОЛЕРАНТНОСТЬ: 0,1, КОЛИЧЕСТВО КОНТАКТОВ: 2 КОНТАКТА, РАССТОЯНИЕ МЕЖДУ ПРОВОДАМИ: 27,5 ММ, МИНИМАЛЬНАЯ РАБОЧАЯ ТЕМПЕРАТУРА: - 55 С, МАКСИМАЛЬНАЯ РАБОЧАЯ ТЕМПЕРАТУРА: + 105 С, ДЛИНА: 32 ММ, ШИРИНА: 37 ММ, ВЫСОТА: 22 ММ, ЭЛЕКТРИЧЕСКАЯ ЕМКОСТЬ - НФ: 4700 НФ, ДИАМЕТР ПРОВОЛОКИ: 1 ММ, ТИП ПРОДУКТА: ПЛЕНОЧНЫЕ КОНДЕНСАТОРЫ, КОЛИЧЕСТВО В УПАКОВКЕ НА УСЛОВИЯХ ФРАНКО-ЗАВОД: 48, ПОДКАТЕГОРИЯ: КОНДЕНСАТОРЫ, ТИП: ПЛЕНОЧНЫЕ КОНДЕНСАТОРЫ СРЕДНЕЙ МОЩНОСТИ, ФИЛЬТРАЦИЯ ПОСТОЯННОГО ТОКА, МАЛАЯ РЕАКТИВНАЯ МОЩНОСТЬ.</t>
  </si>
  <si>
    <t>FFB56L0475K</t>
  </si>
  <si>
    <t>СИЛОВОЙ ИНДУКТОР (КАТУШКА ИНДУКТИВНОСТИ), ПОВЕРХНОСТНОГО МОНТАЖА. НЕ ВОЕННОГО НАЗНАЧЕНИЯ.ПОСТАВКА НА БЕЗВОЗМЕЗДНОЙ ОСНОВЕ. СТОИМОСТЬ УКАЗАНА ТОЛЬКО ДЛЯ ТАМОЖЕННЫХ ЦЕЛЕЙ.</t>
  </si>
  <si>
    <t>КАТЕГОРИЯ ПРОДУКТА: СИЛОВЫЕ ИНДУКТОРЫ - ПОВЕРХНОСТНЫЙ МОНТАЖ, ROHS: ПОДРОБНОСТИ, ТИП: POWER INDUCTOR, ТИП ВЫВОДОВ: SMD/SMT, ЭКРАНИРОВАНИЕ: UNSHIELDED, ИНДУКТИВНОСТЬ: 4.7 UH, ДОПУСТИМОЕ ОТКЛОНЕНИЕ: 0,2, МАКСИМАЛЬНЫЙ ПОСТОЯННЫЙ ТОК: 3.7 A, МАКСИМАЛЬНОЕ СОПРОТИВЛЕНИЕ ПОСТОЯННОМУ ТОКУ: 30 MOHMS, ТОК НАСЫЩЕНИЯ: 5 А, МИНИМАЛЬНАЯ РАБОЧАЯ ТЕМПЕРАТУРА: - 40 C, МАКСИМАЛЬНАЯ РАБОЧАЯ ТЕМПЕРАТУРА: + 125 C, Q МИН.: 31, ВИД МОНТАЖА: PCB MOUNT, ДЛИНА: 5.3 MM, ШИРИНА: -, ВЫСОТА: -, ДИАМЕТР: 7.8 MM, МАТЕРИАЛ СЕРДЕЧНИКА: FERRITE, СЕРИЯ: SDR0805, УПАКОВКА: REEL, УПАКОВКА: CUT TAPE, УПАКОВКА: MOUSEREEL, ПРИМЕНЕНИЕ: POWER, ТОРГОВАЯ МАРКА: BOURNS, ТИП ЯДРА: WIREWOUND, ПРОДУКТ: POWER INDUCTORS, ТИП ПРОДУКТА: POWER INDUCTORS - SMD, ЧАСТОТА СОБСТВЕННЫХ КОЛЕБАНИЙ: 38 MHZ,</t>
  </si>
  <si>
    <t>SDR0805-4R7ML</t>
  </si>
  <si>
    <t>ТРАНЗИСТОРНАЯ ВЫХОДНАЯ ОПТОПАРА, ПОСТАВКА НА БЕЗВОЗМЕЗДНОЙ ОСНОВЕ. СТОИМОСТЬ УКАЗАНА ТОЛЬКО ДЛЯ ТАМОЖЕННЫХ ЦЕЛЕЙ.</t>
  </si>
  <si>
    <t>ТРАНЗИСТОРНАЯ ВЫХОДНАЯ ОПТОПАРА, УПАКОВКА / БЛОК: PDIP-4, ТИП ВЫХОДА: NPN PHOTOTRANSISTOR, КОЛИЧЕСТВО КАНАЛОВ: 1 CHANNEL, IF - ПРЯМОЙ ТОК: 50 MA, МАКСИМАЛЬНОЕ НАПРЯЖЕНИЕ КОЛЛЕКТОР-ЭМИТТЕР: 70 V, МАКСИМАЛЬНЫЙ КОЛЛЕКТОРНЫЙ ТОК: 50 MA, НАПРЯЖЕНИЕ ИЗОЛЯЦИИ: 5000 VRMS, МАКСИМАЛЬНОЕ НАПРЯЖЕНИЕ НАСЫЩЕНИЯ КОЛЛЕКТОР-ЭМИТТЕР: 0.2 V, VF - ПРЯМОЕ НАПРЯЖЕНИЕ: 1.4 V, VR - ОБРАТНОЕ НАПРЯЖЕНИЕ: 6 V, PD - РАССЕИВАНИЕ МОЩНОСТИ: 200 MW, МИНИМАЛЬНАЯ РАБОЧАЯ ТЕМПЕРАТУРА: - 55 C, МАКСИМАЛЬНАЯ РАБОЧАЯ ТЕМПЕРАТУРА: + 110 C, СЕРИЯ: FOD817D, УПАКОВКА: TUBE, КОНФИГУРАЦИЯ: 1 CHANNEL, ВЫСОТА: 4 MM, ДЛИНА: 5.1 MM, ШИРИНА: 7 MM, НАПРЯЖЕНИЕ ПРОБОЯ КОЛЛЕКТОР-ЭМИТТЕР: 70 V, ВИД МОНТАЖА: THROUGH HOLE, КОЭФФИЦИЕНТ ПЕРЕДАЧИ ПО ТОКУ: 600 %, ВРЕМЯ СПАДА: 18 US, ВРЕМЯ НАРАСТАНИЯ: 18 US, РАЗМЕР ФАБРИЧНОЙ УПАКОВКИ: 2000, ВЕС ИЗДЕЛИЯ: 408 MG</t>
  </si>
  <si>
    <t>FOD817D</t>
  </si>
  <si>
    <t>МИКРОСХЕМА ТЕМПЕРАТУРНЫЙ ДАТЧИК,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КРИПТОГРАФИИ.ПОСТАВКА НА БЕЗВОЗМЕЗДНОЙ ОСНОВЕ. СТОИМОСТЬ УКАЗАНА ТОЛЬКО ДЛЯ ТАМОЖЕННЫХ ЦЕЛЕЙ.</t>
  </si>
  <si>
    <t>КАТЕГОРИЯ ПРОДУКТА: ТЕМПЕРАТУРНЫЕ ДАТЧИКИ ДЛЯ МОНТАЖА НА ПЛАТЕ; ТИП ВЫХОДА: DIGITAL; КОНФИГУРАЦИЯ: REMOTE; ТОЧНОСТЬ: +/- 0.1 C; НАПРЯЖЕНИЕ ПИТАНИЯ - МИН.: 2.85 V; НАПРЯЖЕНИЕ ПИТАНИЯ - МАКС.: 5.25 V; ТИП ИНТЕРФЕЙСА: SPI; РАЗРЕШЕНИЕ: 24 BIT; МИНИМАЛЬНАЯ РАБОЧАЯ ТЕМПЕРАТУРА: - 40 C; МАКСИМАЛЬНАЯ РАБОЧАЯ ТЕМПЕРАТУРА: + 85 C; ОТКЛЮЧЕНИЕ: NO SHUTDOWN; ВИД МОНТАЖА: SMD/SMT; УПАКОВКА / БЛОК: LQFP-48; УПАКОВКА: TRAY; ЧУВСТВИТЕЛЬНЫЙ К ВЛАЖНОСТИ: YES; РАБОЧИЙ ТОК ИСТОЧНИКА ПИТАНИЯ: 15 MA; ПРОДУКТ: TEMPERATURE MONITORS; СЕРИЯ: LTC2983; РАЗМЕР ФАБРИЧНОЙ УПАКОВКИ: 250; ВЕС ИЗДЕЛИЯ: 2 G</t>
  </si>
  <si>
    <t>AD7814ARMZ</t>
  </si>
  <si>
    <t>ПЛАСТИКОВАЯ ЛИЦЕВАЯ ПАНЕЛЬ ПРИНАДЛЕЖНОСТЬ ДЛЯ ПЕРЕКЛЮЧАТЕЛЯ,, ПЛАСТМАССОВАЯ ВТУЛКА. ПЛАСТИКОВАЯ ЛИНЗА КРУГЛАЯ ДЛЯ КНОПКИ, ПРИПОДНЯТАЯ КОНСТРУКЦИЯ., ПЛАСТИКОВАЯ КВАДРАТНАЯ ЛИНЗА ДЛЯ КНОПКИ., ПЛАСТИКОВАЯ ЛИЦЕВАЯ ПАНЕЛЬ ДЛЯ ПЕРЕКЛЮЧАТЕЛЯ., ПЛАСТИКОВЫЙ КОРПУС ДЛЯ ПЕРЕКЛЮЧАТЕЛЯ., ПЕРЕКЛЮЧАТЕЛЬ ПОВОРОТНЫЙ, ПЛАСТМАССОВЫЙ. ОБЩЕПРОМЫШЛЕННОГО ПРИМЕНЕНИЯ, НЕ БЫТОВОГО НАЗНАЧЕНИЯ, НЕ ЛОМ ЭЛЕКТРООБОРУДОВАНИЯ.НЕ ВОЕННОГО НАЗНАЧЕНИЯ,</t>
  </si>
  <si>
    <t>КАТЕГОРИЯ ПРОДУКТА: ЗАЩИТНАЯ КРЫШКА ЗАПОДЛИЦО С ДИЗАЙНОМ, ДЛЯ ИСПОЛЬЗОВАНИЯ С: КНОПОЧНЫЕ ПЕРЕКЛЮЧАТЕЛИ, ПРЕДНАЗНАЧЕН ДЛЯ: 61 СЕРИЯ, ЦВЕТ: БЕСЦВЕТНЫЙ, ТИП МОНТАЖА: ПАНЕЛЬ, ПОДКАТЕГОРИЯ: АКСЕССУАРЫ ДЛЯ ПЕРЕКЛЮЧАТЕЛЕЙ,</t>
  </si>
  <si>
    <t>61-9921.0</t>
  </si>
  <si>
    <t>КАТЕГОРИЯ ПРОДУКТА: АКТИВАТОР ДЛЯ ПЕРЕКЛЮЧАТЕЛЯ, ПЛАСТМАССОВЫЙ., ROHS: ПОДРОБНОСТИ, РЯД: 61, ТИП: НАЖАТЬ КНОПКУ, ДЛЯ ИСПОЛЬЗОВАНИЯ С: КНОПОЧНЫЕ ПЕРЕКЛЮЧАТЕЛИ, ПРЕДНАЗНАЧЕН ДЛЯ: 61 СЕРИЯ, МАРКА: ЕАО, ОСВЕЩЕНИЕ: ОСВЕЩЕННЫЙ, ТИП МОНТАЖА: ПАНЕЛЬ, ПРОДУКТ: ПРИВОДЫ, ТИП ПРОДУКТА: АКТИВАТОРЫ ПЕРЕКЛЮЧАТЕЛЕЙ, ЗАВОДСКАЯ УПАКОВКА: 1, ПОДКАТЕГОРИЯ: АКСЕССУАРЫ ДЛЯ ПЕРЕКЛЮЧАТЕЛЕЙ, ТОРГОВОЕ НАЗВАНИЕ: СЕРИЯ 61, ЕДИНИЦА ИЗМЕРЕНИЯ: 5058 Г,</t>
  </si>
  <si>
    <t>61-1200.0</t>
  </si>
  <si>
    <t>КАТЕГОРИЯ ПРОДУКТА: РЧ КАТУШКИ ИНДУКТИВНОСТИ - SMD, ROHS: ПОДРОБНОСТИ, ТИП: ПРОВОЛОЧНЫЙ, СТИЛЬ ОКОНЧАНИЯ: СМД/СМТ, ПОСЫЛКА/КЕЙС: 1210 (3225 МЕТРИЧЕСКИХ), ЭКРАНИРОВАНИЕ: НЕЭКРАНИРОВАННЫЙ, ИНДУКТИВНОСТЬ: 2,2 МКГН, ТОЛЕРАНТНОСТЬ: 0,05, МАКСИМАЛЬНЫЙ ПОСТОЯННЫЙ ТОК: 270 МА, МАКСИМАЛЬНОЕ СОПРОТИВЛЕНИЕ ПОСТОЯННОМУ ТОКУ: 750 МОМ, ТОК НАСЫЩЕНИЯ: -, МИНИМАЛЬНАЯ РАБОЧАЯ ТЕМПЕРАТУРА: - 55 С, МАКСИМАЛЬНАЯ РАБОЧАЯ ТЕМПЕРАТУРА: + 145 С, Q МИНИМУМ: 25, ТИП МОНТАЖА: МОНТАЖ НА ПЕЧАТНОЙ ПЛАТЕ, ДЛИНА: 3,2 ММ, ШИРИНА: 2,5 ММ, ВЫСОТА: 2 ММ, ДИАМЕТР: -, ОСНОВНОЙ МАТЕРИАЛ: ФЕРРИТ, КВАЛИФИКАЦИЯ: AEC-Q200, РЯД: B82422A, УПАКОВКА: КАТУШКА, УПАКОВКА: РАЗРЕЗАТЬ ЛЕНТУ, УПАКОВКА: МЫШЬКАТУШКА, ПРИЛОЖЕНИЕ: АВТОМОБИЛЬНЫЙ, МАРКА: ЭПКОС / ТДК, КОД ДЕЛА - В: 1210, КОД КОРПУСА - ММ: 3225, ПРОДУКТ: РЧ ИНДУКТОРЫ, ТИП ПРОДУКТА: РЧ КАТУШКИ ИНДУКТИВНОСТИ - С ВЫВОДАМИ, СОБСТВЕННАЯ РЕЗОНАНСНАЯ ЧАСТОТА: 125 МГЦ,</t>
  </si>
  <si>
    <t>B82422A1222J100</t>
  </si>
  <si>
    <t>КАТЕГОРИЯ ПРОДУКТА: СИЛОВЫЕ КАТУШКИ ИНДУКТИВНОСТИ - ПОВЕРХНОСТНЫЙ МОНТАЖ, ROHS: ПОДРОБНОСТИ, ТИП: СИЛОВОЙ ИНДУКТОР, СТИЛЬ ОКОНЧАНИЯ: СМД/СМТ, ПОСЫЛКА/КЕЙС: 13 ММ Х 12,6 ММ Х 6,5 ММ, ЭКРАНИРОВАНИЕ: ЭКРАНИРОВАННЫЙ, ИНДУКТИВНОСТЬ: 1 МКГН, ТОЛЕРАНТНОСТЬ: 0,2, МАКСИМАЛЬНЫЙ ПОСТОЯННЫЙ ТОК: 22 А, МАКСИМАЛЬНОЕ СОПРОТИВЛЕНИЕ ПОСТОЯННОМУ ТОКУ: 2,28 МОМ, ТОК НАСЫЩЕНИЯ: 42 А, МИНИМАЛЬНАЯ РАБОЧАЯ ТЕМПЕРАТУРА: - 40 С, МАКСИМАЛЬНАЯ РАБОЧАЯ ТЕМПЕРАТУРА: + 125 С, Q МИНИМУМ: -, ТИП МОНТАЖА: МОНТАЖ НА ПЕЧАТНОЙ ПЛАТЕ, ДЛИНА: 12,6 ММ, ШИРИНА: 13 ММ, ВЫСОТА: 6,5 ММ, ДИАМЕТР: -, ОСНОВНОЙ МАТЕРИАЛ: МЕТАЛЛ, РЯД: СПМ-ХТ, УПАКОВКА: КАТУШКА, УПАКОВКА: РАЗРЕЗАТЬ ЛЕНТУ, УПАКОВКА: МЫШЬКАТУШКА, ПРИЛОЖЕНИЕ: КОММЕРЧЕСКИЙ, МАРКА: ТДК, ПРОДУКТ: СИЛОВЫЕ ИНДУКТОРЫ, ТИП ПРОДУКТА: СИЛОВЫЕ КАТУШКИ ИНДУКТИВНОСТИ - ПОВЕРХНОСТНЫЙ МОНТАЖ, СОБСТВЕННАЯ РЕЗОНАНСНАЯ ЧАСТОТА: -,</t>
  </si>
  <si>
    <t>SPM12565XT-1R0M</t>
  </si>
  <si>
    <t>КАТЕГОРИЯ ПРОДУКТА: ПЬЕЗОИЗЛУЧАТЕЛИ И ЗВУКОВЫЕ ИНДИКАТОРЫ, ROHS: ПОДРОБНОСТИ, ПРОДУКТ: BUZZER, ТИП: BUZZER, УРОВЕНЬ ЗВУКОВОГО ДАВЛЕНИЯ: 95 DBA, ТЕМБР: CONTINUOUS, ЧАСТОТА: 2.8 KHZ, НОМИНАЛЬНОЕ НАПРЯЖЕНИЕ: 24 VDC, ТИП ВЫВОДОВ: SOLDER LUG, ВИД МОНТАЖА: PANEL MOUNT, ПАРАМЕТРЫ IP: IP40, ДИАМЕТР: 35 MM, ДЮЙМЫ: 1.929 IN, ДЛИНА – ММ: 49 MM, ТИП ПРОДУКТА: AUDIO INDICATORS &amp; ALERTS, СЕРИЯ: 14,КОММЕРЧЕСКОЕ ОБОЗНАЧЕНИЕ: ШИРИНА: 30 MM, ШИРИНА – ДЮЙМЫ: 1.181 IN, ШИРИНА – ММ: 30 MM,</t>
  </si>
  <si>
    <t>14-810.918</t>
  </si>
  <si>
    <t>КАТЕГОРИЯ ПРОДУКТА: МНОГОСЛОЙНЫЕ КЕРАМИЧЕСКИЕ КОНДЕНСАТОРЫ MLCC - С ВЫВОДАМИ, ROHS: ПОДРОБНОСТИ, РЯД: GOLDMAX 300 СВЯЗЬ Z5U, СТИЛЬ ОКОНЧАНИЯ: РАДИАЛЬНЫЙ, ЕМКОСТЬ: 6,8 МКФ, НОМИНАЛЬНОЕ НАПРЯЖЕНИЕ ПОСТОЯННОГО ТОКА: 50 В ПОСТОЯННОГО ТОКА, ДИЭЛЕКТРИК: Z5U, ТОЛЕРАНТНОСТЬ: 0,1 ПФ, РАССТОЯНИЕ МЕЖДУ ВЫВОДАМИ: 10,16 ММ, СТИЛЬ КОРПУСА: КОНФОРМНОЕ ПОКРЫТИЕ, МИНИМАЛЬНАЯ РАБОЧАЯ ТЕМПЕРАТУРА: + 10 С, МАКСИМАЛЬНАЯ РАБОЧАЯ ТЕМПЕРАТУРА: +85 С, ПРОДУКТ: MLCC ОБЩЕГО ТИПА, ДИАМЕТР: -, ДЛИНА: 8,38 ММ, ШИРИНА: 10,16 ММ, ВЫСОТА: 5,08 ММ, ЕМКОСТЬ - НФ: 6800 НФ, СОРТ: КЛАСС 2, КОЭФФИЦИЕНТ РАССЕЯНИЯ DF: 0,04, ДИАМЕТР СВИНЦА: 0,64 ММ, ВЕДУЩИЙ СТИЛЬ: ВНЕШНИЙ ИЗГИБ, ТИП ПРОДУКТА: КЕРАМИЧЕСКИЕ КОНДЕНСАТОРЫ, ЗАВОДСКАЯ УПАКОВКА: 50, ПОДКАТЕГОРИЯ: КОНДЕНСАТОРЫ, ТЕМПЕРАТУРНЫЙ КОЭФФИЦИЕНТ/КОД: Z5U, ТОРГОВОЕ НАЗВАНИЕ: ГОЛДМАКС, ТИП: GOLDMAX Z5U ДИЭЛЕКТРИЧЕСКИЕ MLCC КОММЕРЧЕСКОГО КЛАССА, ПОДКАТЕГОРИЯ: КАТУШКИ ИНДУКТИВНОСТИ, ДРОССЕЛИ И КАТУШКИ, ПРЕКРАЩЕНИЕ: СТАНДАРТ, ТЕСТОВАЯ ЧАСТОТА: 100 КГЦ,</t>
  </si>
  <si>
    <t>C350C685M5U5TA</t>
  </si>
  <si>
    <t>КАТЕГОРИЯ ПРОДУКТА: МНОГОСЛОЙНЫЕ КЕРАМИЧЕСКИЕ КОНДЕНСАТОРЫ MLCC - SMD/SMT, ROHS: ПОДРОБНОСТИ, ЕМКОСТЬ: 1 МКФ, НОМИНАЛЬНОЕ НАПРЯЖЕНИЕ ПОСТОЯННОГО ТОКА: 50 В ПОСТОЯННОГО ТОКА, ДИЭЛЕКТРИК: X7R, ТОЛЕРАНТНОСТЬ: 0,1, КОД ДЕЛА - В: 1210, КОД КОРПУСА - ММ: 3225, МИНИМАЛЬНАЯ РАБОЧАЯ ТЕМПЕРАТУРА: - 55 С, МАКСИМАЛЬНАЯ РАБОЧАЯ ТЕМПЕРАТУРА: + 125 С, ПРОДУКТ: MLCC ОБЩЕГО ТИПА, СТИЛЬ ЗАВЕРШЕНИЯ: СМД/СМТ, ПРЕКРАЩЕНИЕ: СТАНДАРТ, РЯД: MLCC X7R, ЕМКОСТЬ - НФ: 1000 НФ, СОРТ: КЛАСС 2, ДЛИНА: 3,3 ММ, ПОСЫЛКА/КЕЙС: 1210 (3225 МЕТРИЧЕСКИХ), ТИП ПРОДУКТА: КЕРАМИЧЕСКИЕ КОНДЕНСАТОРЫ, ПОДКАТЕГОРИЯ: КОНДЕНСАТОРЫ, ТИП: ДИЭЛЕКТРИЧЕСКИЙ КЕРАМИЧЕСКИЙ КОНДЕНСАТОР ОБЩЕГО НАЗНАЧЕНИЯ, НОМИНАЛЬНОЕ НАПРЯЖЕНИЕ ПЕРЕМЕННОГО ТОКА: -,</t>
  </si>
  <si>
    <t>12105C105KAT2A</t>
  </si>
  <si>
    <t>РЕЗИСТОР ПОДСТРОЕЧНЫЙ МОЩНОСТЬЮ НЕ БОЛЕЕ 20 ВТ</t>
  </si>
  <si>
    <t>КАТЕГОРИЯ ПРОДУКТА: ПОДСТРОЕЧНЫЕ РЕЗИСТОРЫ - ПОВЕРХНОСТНЫЙ МОНТАЖ, ROHS: ПОДРОБНОСТИ, РЯД: 3224, СТИЛЬ ЗАВЕРШЕНИЯ: СМД/СМТ, ПРОДУКТ: МНОГООБОРОТНЫЙ, КОЛИЧЕСТВО ХОДОВ: 12, ТИП ЭЛЕМЕНТА: КЕРМЕТ, КОРРЕКТИРОВАНИЕ: БОКОВОЙ СЛОТ, СОПРОТИВЛЕНИЕ: 2 КОМ, НОМИНАЛЬНАЯ МОЩНОСТЬ: 250 МВТ (1/4 ВТ), ТОЛЕРАНТНОСТЬ: 0,1, ТЕМПЕРАТУРНЫЙ КОЭФФИЦИЕНТ: 100 ЧАСТЕЙ НА МИЛЛИОН/КЛ, ОРИЕНТАЦИЯ: ВЕРТИКАЛЬНАЯ РЕГУЛИРОВКА, МИНИМАЛЬНАЯ РАБОЧАЯ ТЕМПЕРАТУРА: - 65 С, МАКСИМАЛЬНАЯ РАБОЧАЯ ТЕМПЕРАТУРА: + 150 С, ВЫСОТА: 3,71 ММ, ДЛИНА: 4,8 ММ, ТИП МОНТАЖА: МОНТАЖ НА ПЕЧАТНОЙ ПЛАТЕ, ТИП ПРОДУКТА: ПОДСТРОЕЧНЫЕ РЕЗИСТОРЫ,</t>
  </si>
  <si>
    <t>3224J-1-202E</t>
  </si>
  <si>
    <t>КАТЕГОРИЯ ПРОДУКТА: ТВЕРДОТЕЛЬНЫЕ РЕЛЕ - ПЕЧАТНОГО МОНТАЖА; УПАКОВКА: REEL; УПАКОВКА: CUT TAPE; ВИД МОНТАЖА: PCB MOUNT; НОМИНАЛЬНЫЙ ТОК НАГРУЗКИ: 100 MA; НОМИНАЛЬНОЕ НАПРЯЖЕНИЕ НАГРУЗКИ: 60 VDC; КОНФИГУРАЦИЯ КОНТАКТОВ РЕЛЕ: 1 FORM A (SPST-NO); ДИАПАЗОН УПРАВЛЯЮЩЕГО НАПРЯЖЕНИЯ: 900 MVDC TO 1.4 VDC; УПАКОВКА / БЛОК: SOP-4; ТИП ВЫХОДА: MOSFET; ВХОДНОЙ ТОК: 50 MA; МИНИМАЛЬНАЯ РАБОЧАЯ ТЕМПЕРАТУРА: - 40 C; МАКСИМАЛЬНАЯ РАБОЧАЯ ТЕМПЕРАТУРА: + 85 C; ДЛИНА: 4.089 MM; ШИРИНА: 3.81 MM; ВЫСОТА: 2.184 MM; СЕРИЯ: CPC1017; ФОРМА КОНТАКТА: SPST (1 FORM A); СПОСОБ ИЗОЛЯЦИИ ВХОДА ОТ ВЫХОДА: OPTOCOUPLER; ЧУВСТВИТЕЛЬНЫЙ К ВЛАЖНОСТИ: YES; PD - РАССЕИВАНИЕ МОЩНОСТИ: 400 MW; ПРОДУКТ: SOLID STATE RELAYS; РАЗМЕР ФАБРИЧНОЙ УПАКОВКИ:РАЗМЕР ФАБРИЧНОЙ УПАКОВКИ: 2000; ТИП ВЫВОДОВ: SMD/SMT; КОММЕРЧЕСКОЕ ОБОЗНАЧЕНИЕ: CLARE;</t>
  </si>
  <si>
    <t>CPC1017NTR</t>
  </si>
  <si>
    <t>КРУГЛЫЙ ПЕРЕКЛЮЧАТЕЛЬ БЕЗ ФИКСАТОРА И ЦВЕТНЫМ ИНДИКАТОРОМ (БЕЗ ЛАМПЫ), КНОПОЧНЫЙ КРУГЛЫЙ ПЕРЕКЛЮЧАТЕЛЬ БЕЗ ФИКСАТОРА И ЦВЕТНЫМ ИНДИКАТОРОМ (БЕЗ ЛАМПЫ)</t>
  </si>
  <si>
    <t>КАТЕГОРИЯ ПРОДУКТА: ИНДИКАТОРЫ ПОЛОЖЕНИЙ ПЕРЕКЛЮЧАТЕЛЕЙ, ROHS: ПОДРОБНОСТИ, ПРОДУКТ: INDICATORS, ТИП: INDICATOR ACTUATOR, ДЛЯ ИСПОЛЬЗОВАНИЯ ВМЕСТЕ С: PUSHBUTTON SWITCHES, ТИП ВЫВОДОВ: SCREW, ВИД МОНТАЖА: PANEL MOUNT, РАЗМЕР ОТВЕРСТИЙ ДЛЯ МОНТАЖА: 30.5 MM, ФОРМА КОРПУСА: ROUND, ЦВЕТ КРЫШКИ: RED, С ПОДСВЕТКОЙ: ILLUMINATED, МАТЕРИАЛ: PLASTIC, ВНЕШНИЙ ДИАМЕТР: 35 MM, ТИП ПРОДУКТА: PANEL MOUNT INDICATORS / SWITCH INDICATORS, СЕРИЯ: 4, РАЗМЕР ФАБРИЧНОЙ УПАКОВКИ: 1, ПОДКАТЕГОРИЯ: SWITCH ACCESSORIES, КОММЕРЧЕСКОЕ ОБОЗНАЧЕНИЕ: SERIES 04</t>
  </si>
  <si>
    <t>704.006.218</t>
  </si>
  <si>
    <t>КАТЕГОРИЯ ПРОДУКТА: ИНДИКАТОРЫ, МОНТИРУЕМЫЕ НА ПРОМЫШЛЕННЫЕ ПАНЕЛИ / ИНДИКАТОРЫ ПОЛОЖЕНИЙ ПЕРЕКЛЮЧАТЕЛЕЙ, ROHS: ПОДРОБНОСТИ, ПРОДУКТ: INDICATORS, ТИП: INDICATOR ACTUATOR, ДЛЯ ИСПОЛЬЗОВАНИЯ ВМЕСТЕ С: PUSHBUTTON SWITCHES, ТИП ВЫВОДОВ: SCREW, ВИД МОНТАЖА: PANEL MOUNT, РАЗМЕР ОТВЕРСТИЙ ДЛЯ МОНТАЖА: 30.5 MM, ЦВЕТ ОСВЕЩЕНИЯ: RED, ЦВЕТ: RED, ФОРМА КОРПУСА: ROUND, ЦВЕТ КРЫШКИ: RED, С ПОДСВЕТКОЙ: ILLUMINATED, МАТЕРИАЛ: PLASTIC, ВНЕШНИЙ ДИАМЕТР: 35 MM, ТИП ПРОДУКТА: PANEL MOUNT INDICATORS / SWITCH INDICATORS, РАЗМЕР ФАБРИЧНОЙ УПАКОВКИ: 1, ПОДКАТЕГОРИЯ: SWITCH ACCESSORIES,</t>
  </si>
  <si>
    <t>КАТЕГОРИЯ ПРОДУКТА: АКТИВАТОРЫ ПЕРЕКЛЮЧАТЕЛЕЙ, ROHS: ПОДРОБНОСТИ, РЯД: 04, ТИП: НАЖАТЬ КНОПКУ, ДЛЯ ИСПОЛЬЗОВАНИЯ С: КНОПОЧНЫЕ ПЕРЕКЛЮЧАТЕЛИ, ПРЕДНАЗНАЧЕН ДЛЯ: 04 СЕРИЯ, ЦВЕТ: КРАСНЫЙ, ТИП МОНТАЖА: ПАНЕЛЬ, ПРОДУКТ: ПРИВОДЫ, ТИП ПРОДУКТА: АКТИВАТОРЫ ПЕРЕКЛЮЧАТЕЛЕЙ, ПОДКАТЕГОРИЯ: АКСЕССУАРЫ ДЛЯ ПЕРЕКЛЮЧАТЕЛЕЙ,</t>
  </si>
  <si>
    <t>704.012.218</t>
  </si>
  <si>
    <t>РАЗЪЕМ ДЛЯ МОНТАЖА НА ПЕЧАТНУЮ ПЛАТУ., РАЗЪЕМ ДЛЯ МОНТАЖА НА ПЕЧАТНУЮ ПЛАТУ</t>
  </si>
  <si>
    <t>КАТЕГОРИЯ ПРОДУКТА: РАЗЪЕМЫ D-SUB, ПОСТОЯННЫЙ ТОК 3А, ПОЛ: ЖЕНСКИЙ, МАКСИМАЛЬНАЯ РАБОЧАЯ ТЕМПЕРАТУРА 150С, МИНИМАЛЬНАЯ РАБОЧАЯ ТЕМПЕРАТУРА -55 С, КОЛИЧЕСТВО КОНТАКТОВ 9, ГЛУБИНА 15,11 ММ, ДЛИНА 19,94 ММ, МАТЕРИАЛ КОРПУСА: АЛЮМИНИЕВЫЙ СПЛАВ, НЕРЖАВЕЮЩАЯ СТАЛЬ, МОНТАЖ НА ПЛАТУ.</t>
  </si>
  <si>
    <t>GMR7590-9S-1BSN</t>
  </si>
  <si>
    <t>GLENAIR</t>
  </si>
  <si>
    <t>РАЗЪЕМ НА ПЛАТУ, ШАГ 2,5 ММ, КОЛ-ВО КОНТАКТОВ 2 ШТ, ЦВЕТ СЕРЫЙ, МАТЕРИАЛ КОРПУСА ПЛАСТИК, МАТЕРИАЛ КОНТАКТОВ ФОСФОРНАЯ БРОНЗА</t>
  </si>
  <si>
    <t>233-102</t>
  </si>
  <si>
    <t>КАТЕГОРИЯ ПРОДУКТА: МЕЖПЛАТНЫЕ И ПРОМЕЖУТОЧНЫЕ СОЕДИНИТЕЛИ, ROHS: ПОДРОБНОСТИ, ПРОДУКТ: CONNECTORS, КОЛИЧЕСТВО ПОЗИЦИЙ: 400 POSITION, ШАГ: 1.27 MM, КОЛИЧЕСТВО РЯДОВ: 10 ROW, ТИП ВЫВОДОВ: SOLDER BALLS, УГОЛ МОНТАЖА: STRAIGHT, ВЫСОТА ПАКЕТА: 10 MM, ПОКРЫТИЕ КОНТАКТА: GOLD, МАТЕРИАЛ КОНТАКТА: COPPER ALLOY, МАТЕРИАЛ КОРПУСА: LIQUID CRYSTAL POLYMER (LCP), ТОРГОВАЯ МАРКА: SAMTEC, КЛАСС ОГНЕОПАСНОСТИ: UL 94 V-0, ВИД МОНТАЖА: MOUNTING PEG, ТИП ПРОДУКТА: BOARD TO BOARD &amp; MEZZANINE CONNECTORS, РАЗМЕР ФАБРИЧНОЙ УПАКОВКИ: 200, ПОДКАТЕГОРИЯ: BOARD TO BOARD &amp; MEZZANINE CONNECTORS, КОММЕРЧЕСКОЕ ОБОЗНАЧЕНИЕ: SEARAY</t>
  </si>
  <si>
    <t>ASP-134486-01</t>
  </si>
  <si>
    <t>КАТЕГОРИЯ ПРОДУКТА: МЕЖПЛАТНЫЕ И МЕЗОНИННЫЕ РАЗЪЕМЫ, ROHS: ПОДРОБНОСТИ, ПРОДУКТ: ЗАГОЛОВКИ, КОЛИЧЕСТВО ПОЗИЦИЙ: 160 ПОЗИЦИЯ, ПОДАЧА: 1,27 ММ, КОЛИЧЕСТВО РЯДОВ: 4 РЯД, СТИЛЬ ЗАВЕРШЕНИЯ: ШАРИКИ ПРИПОЯ, МОНТАЖНЫЙ УГОЛ: ВЕРТИКАЛЬНЫЙ, КОНТАКТНОЕ ПОКРЫТИЕ: ЗОЛОТО, КОНТАКТНЫЙ МАТЕРИАЛ: МЕДНЫЙ СПЛАВ, МАТЕРИАЛ КОРПУСА: ЖИДКОКРИСТАЛЛИЧЕСКИЙ ПОЛИМЕР (LCP), РЕЙТИНГ ВОСПЛАМЕНЯЕМОСТИ: УЛ 94 В-0, ТИП МОНТАЖА: МОНТАЖНЫЙ ШТИФТ, ТИП ПРОДУКТА: МЕЖПЛАТНЫЕ И МЕЗОНИННЫЕ РАЗЪЕМЫ, ЗАВОДСКАЯ УПАКОВКА: 200, ПОДКАТЕГОРИЯ: МЕЖПЛАТНЫЕ И МЕЗОНИННЫЕ РАЗЪЕМЫ,</t>
  </si>
  <si>
    <t>ASP-134604-01</t>
  </si>
  <si>
    <t>КАТЕГОРИЯ ПРОДУКТА: КОННЕКТОР 100SNGL R/A 4POS. МОНТАЖ: ПЛАТА К ПЛАТЕ.РАБОЧАЯ ТЕМПЕРАТУРА -40 C 105 C, ВЫСОТА ИЗОЛЯЦИИ 0,098 ДЮЙМА (2,50 ММ), ТИП КРЕПЛЕНИЯ ДВУХТАКТНЫЙ,</t>
  </si>
  <si>
    <t>PRPC004SBAN-M71RC</t>
  </si>
  <si>
    <t>SULLINS</t>
  </si>
  <si>
    <t>КАТЕГОРИЯ ПРОДУКТА: МЕЖПЛАТНЫЕ И МЕЗОНИННЫЕ РАЗЪЕМЫ, ROHS: ПОДРОБНОСТИ, РЯД: ТВ, ТИП ПРОДУКТА: МЕЖПЛАТНЫЕ И МЕЗОНИННЫЕ РАЗЪЕМЫ, ШАГ ТЕРМИНАЛА (ММ) 2, РАССТОЯНИЕ МЕЖДУ РЯДАМИ (ММ) 2, МАКСИМАЛЬНЫЙ НОМИНАЛЬНЫЙ ТОК (А) 4.9/КОНТАКТ, МИНИМАЛЬНАЯ РАБОЧАЯ ТЕМПЕРАТУРА C -55, МАКСИМАЛЬНАЯ РАБОЧАЯ ТЕМПЕРАТУРА C 105,</t>
  </si>
  <si>
    <t>TW-05-09-T-D-250-SM-A-P-TR</t>
  </si>
  <si>
    <t>КАТЕГОРИЯ ПРОДУКТА: МЕЖПЛАТНЫЕ И МЕЗОНИННЫЕ РАЗЪЕМЫ, ROHS: ПОДРОБНОСТИ, РЯД: ТВ, ТИП ПРОДУКТА: МЕЖПЛАТНЫЕ И МЕЗОНИННЫЕ РАЗЪЕМЫ, ШАГ ТЕРМИНАЛА (ММ) 2, РАССТОЯНИЕ МЕЖДУ РЯДАМИ (ММ) 2, МАКСИМАЛЬНЫЙ НОМИНАЛЬНЫЙ ТОК (А) 10 КОНТАКТ, МИНИМАЛЬНАЯ РАБОЧАЯ ТЕМПЕРАТУРА C -55, МАКСИМАЛЬНАЯ РАБОЧАЯ ТЕМПЕРАТУРА C 105,</t>
  </si>
  <si>
    <t>КАТЕГОРИЯ ПРОДУКТА: СТАНДАРТНЫЙ КРУГЛЫЙ СОЕДИНИТЕЛЬ, ПРОДУКТ: СОСУДЫ, КОЛИЧЕСТВО ПОЗИЦИЙ: 4 ПОЗИЦИЯ, КОНТАКТНЫЙ ПОЛ: ПИН (МУЖСКОЙ), РАЗМЕР КОРПУСА: 13, ТИП МОНТАЖА: ПАНЕЛЬ, СТИЛЬ ЗАВЕРШЕНИЯ: ОБЖИМ, КОНТАКТНОЕ ПОКРЫТИЕ: ЗОЛОТО, МАТЕРИАЛ КОРПУСА: АЛЮМИНИЙ, РЯД: 38999 СЕРИЯ СЕРИЯ РАЗЪЕМА: D38999 SERIES III, , КОНТАКТНЫЙ МАТЕРИАЛ: МЕДНЫЙ СПЛАВ, ТЕКУЩИЙ РЕЙТИНГ: 13 А, ВСТАВИТЬ АРАНЖИРОВКУ: 45029, СТИЛЬ СПАРИВАНИЯ: САМОБЛОКИРУЮЩИЙСЯ, МОНТАЖНЫЙ УГОЛ: ПРЯМОЙ, ТИП ПРОДУКТА: СТАНДАРТНЫЙ КРУГЛЫЙ СОЕДИНИТЕЛЬ, ПОКРЫТИЕ КОРПУСА: ОЛИВКОВО-СЕРЫЙ КАДМИЙ, СТИЛЬ ОБОЛОЧКИ: НАСТЕННОЕ КРЕПЛЕНИЕ, ПОДКАТЕГОРИЯ: КРУГЛЫЕ СОЕДИНИТЕЛИ, УРОВЕНЬ НАПРЯЖЕНИЯ: 600 В ПЕРЕМЕННОГО ТОКА, 850 В ПОСТОЯННОГО ТОКА</t>
  </si>
  <si>
    <t>TVP00RW-13-04PN</t>
  </si>
  <si>
    <t>ДИОДЫ, КРОМЕ ФОТОДИОДОВ ИЛИ СВЕТОДИОДОВ (LED),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</si>
  <si>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ВЫПРЯМИТЕЛИ, ROHS: ПОДРОБНОСТИ, ВИД МОНТАЖА: THROUGH HOLE, УПАКОВКА / БЛОК: TO-220AC, VR - ОБРАТНОЕ НАПРЯЖЕНИЕ: 1.2 KV, IF - ПРЯМОЙ ТОК: 20 A, ТИП: STANDARD RECOVERY RECTIFIERS, КОНФИГУРАЦИЯ: SINGLE, VF - ПРЯМОЕ НАПРЯЖЕНИЕ: 1.1 V, МАКСИМАЛЬНЫЙ ТОК ПЕРЕГРУЗКИ: 250 A, IR - ОБРАТНЫЙ ТОК : 1 MA, ВРЕМЯ ВОССТАНОВЛЕНИЯ: -, МИНИМАЛЬНАЯ РАБОЧАЯ ТЕМПЕРАТУРА: - 40 C, МАКСИМАЛЬНАЯ РАБОЧАЯ ТЕМПЕРАТУРА: + 150 C, ТОРГОВАЯ МАРКА: VISHAY SEMICONDUCTORS, ПРОДУКТ: RECTIFIERS, ТИП ПРОДУКТА: RECTIFIERS, РАЗМЕР ФАБРИЧНОЙ УПАКОВКИ: 50, ПОДКАТЕГОРИЯ: DIODES &amp; RECTIFIERS</t>
  </si>
  <si>
    <t>VS-20ETS12-M3</t>
  </si>
  <si>
    <t>ДИОД ВЫПРЯМИТЕЛЬНЫЙ, КОНФИГУРАЦИЯ ДИОДА 2 НЕЗАВИСИМЫХ, ТИП ДИОДА СТАНДАРТ, НАПРЯЖЕНИЕ - ОБРАТНЫЙ ПОСТОЯННЫЙ ТОК (VR) (МАКС.) 1200 В, ТОК - СРЕДНИЙ ВЫПРЯМЛЕННЫЙ (IO) (НА ДИОД) 45 А (ПОСТОЯННЫЙ ТОК), НАПРЯЖЕНИЕ - ПРЯМОЕ (VF) (МАКС.) @ ЕСЛИ 3,3 В ПРИ 40 А, СКОРОСТЬ БЫСТРОЕ ВОССТАНОВЛЕНИЕ = &lt;500 НС,&gt; 200 МА (IO), ТОК - ОБРАТНАЯ УТЕЧКА @ VR 75 МКА ПРИ 1200 В, РАБОЧАЯ ТЕМПЕРАТУРА - СОЕДИНЕНИЕ -55 ° С ~ 150 ° С, ТИП МОНТАЖА КРЕПЛЕНИЕ НА ШАССИ, ПАКЕТ / КЕЙС СОТ-227-4, МИНИБЛОК</t>
  </si>
  <si>
    <t>ТРАНЗИСТОР МОП 110 ВТ, КАТЕГОРИЯ ПРОДУКТА: МОП-ТРАНЗИСТОР; ТЕХНОЛОГИЯ: SI; ВИД МОНТАЖА: THROUGH HOLE; УПАКОВКА / БЛОК: TO-220-3; ПОЛЯРНОСТЬ ТРАНЗИСТОРА: P-CHANNEL; КОЛИЧЕСТВО КАНАЛОВ: 1 CHANNEL; VDS - НАПРЯЖЕНИЕ ПРОБОЯ СТОК-ИСТОК: 55 V; ID - НЕПРЕРЫВНЫЙ ТОК УТЕЧКИ: 31 A; RDS ВКЛ - СОПРОТИВЛЕНИЕ СТОК-ИСТОК: 60 MOHMS; VGS - НАПРЯЖЕНИЕ ЗАТВОР-ИСТОК: - 20 V, + 20 V; VGS TH - ПОРОГОВОЕ НАПРЯЖЕНИЕ ЗАТВОР-ИСТОК : 4 V; QG - ЗАРЯД ЗАТВОРА: 42 NC; МИНИМАЛЬНАЯ РАБОЧАЯ ТЕМПЕРАТУРА: - 55 C; МАКСИМАЛЬНАЯ РАБОЧАЯ ТЕМПЕРАТУРА: + 175 C; PD - РАССЕИВАНИЕ МОЩНОСТИ: 110 W; КАНАЛЬНЫЙ РЕЖИМ: ENHANCEMENT; УПАКОВКА: TUBE; КОНФИГУРАЦИЯ: SINGLE; ВРЕМЯ СПАДА: 63 NS; КРУТИЗНА ХАРАКТЕРИСТИКИ ПРЯМОЙ ПЕРЕДАЧИ - МИН.: 8 S; ВЫСОТА: 15.65 MM; ДЛИНА: 10 MM; ВРЕМЯ НАРАСТАНИЯ: 66 NS; РАЗМЕР ФАБРИЧНОЙ УПАКОВКИ:РАЗМЕР ФАБРИЧНОЙ УПАКОВКИ: 50; ТИП ТРАНЗИСТОРА: 1 P-CHANNEL; ТИПИЧНОЕ ВРЕМЯ ЗАДЕРЖКИ ВЫКЛЮЧЕНИЯ: 39 NS; ТИПИЧНОЕ ВРЕМЯ ЗАДЕРЖКИ ПРИ ВКЛЮЧЕНИИ: 14 NS; ШИРИНА: 4.4 MM; ДРУГИЕ НАЗВАНИЯ ТОВАРА №: IRF5305PBF SP001564354; ВЕС ИЗДЕЛИЯ: 2 G</t>
  </si>
  <si>
    <t>IRF5305PBF</t>
  </si>
  <si>
    <t>НЕОРГАНИЧЕСКИЙ СВЕТОДИОД СКВОЗНОГО МОНТАЖА НА ПАНЕЛЬ/</t>
  </si>
  <si>
    <t>КАТЕГОРИЯ ПРОДУКТА: ИНДИКАТОРЫ ДЛЯ ПРОМЫШЛЕННОГО МОНТАЖА НА ПАНЕЛЬ / ИНДИКАТОРЫ ПЕРЕКЛЮЧАТЕЛЕЙ, ROHS: ПОДРОБНОСТИ, ПРОДУКТ: ИНДИКАТОРЫ, ТИП: ВЕЛ, ДЛЯ ИСПОЛЬЗОВАНИЯ С: КНОПОЧНЫЕ ПЕРЕКЛЮЧАТЕЛИ, ОПРЕДЕЛЕНО ДЛЯ: 10 СЕРИЙ, ЦВЕТ ОСВЕЩЕНИЯ: PTKTYSQ, НОМИНАЛЬНОЕ НАПРЯЖЕНИЕ: 28 V, ХАРАКТЕРИСТИКИ И СВОЙСТВА: РАЗМЕР СВЕТОДИОДА 9,5 ММ,ТИП ПРОДУКТА: ИНДИКАТОРЫ МОНТАЖА НА ПАНЕЛИ / ИНДИКАТОРЫ ПЕРЕКЛЮЧАТЕЛЕЙ, ПОДКАТЕГОРИЯ: АКСЕССУАРЫ ДЛЯ ПЕРЕКЛЮЧАТЕЛЕЙ,</t>
  </si>
  <si>
    <t>17-080355</t>
  </si>
  <si>
    <t>НЕОРГАНИЧЕСКИЙ СВЕТОДИОД СКВОЗНОГО МОНТАЖА НА ПЕЧАТНУЮ ПЛАТУ, НЕОРГАНИЧЕСКИЙ СВЕТОДИОД СКВОЗНОГО МОНТАЖА.</t>
  </si>
  <si>
    <t>МИКРОСХЕМА ИНТЕГРАЛЬНАЯ МОНОЛИТНАЯ-ИС ДЛЯ УПРАВЛЕНИЯ ПИТАНИЕМ-УПРАВЛЕНИЕ ПИТАНИЕМ ОТ БАТАРЕЙ. ИСП. В ЭЛЕКТРОННЫХ УСТРОЙСТВАХ ОБЩЕГРАЖДАНСКОГО НАЗНАЧЕНИЯ. (ОБОРУДОВАНИЕ ДЛЯ АВТОМАТИЗАЦИИ ПРОМЫШЛЕННЫХ ПРЕДПРИЯТИЙ, КОМПЬЮТЕРНЫХ СИСТЕМ).НЕ ИМЕЕТ ФУНКЦИИ</t>
  </si>
  <si>
    <t>КАТЕГОРИЯ ПРОДУКТА: УПРАВЛЕНИЕ БАТАРЕЕЙ, ROHS: ПОДРОБНОСТИ, ПРОДУКТ: УПРАВЛЕНИЕ ЗАРЯДОМ, ТИП БАТАРЕИ: ЛИТИЙ-ИОННЫЙ, ВЫХОДНОЕ НАПРЯЖЕНИЕ: 12,6 В, ВЫХОДНОЙ ТОК: 4 А, РАБОЧЕЕ НАПРЯЖЕНИЕ ПИТАНИЯ: ОТ 6 В ДО 28 В, ПОСЫЛКА/КЕЙС: ССОП-16, ТИП МОНТАЖА: СМД/СМТ, РЯД: LTC4006, УПАКОВКА: ТРУБКА, МАРКА: АНАЛОГОВЫЕ УСТРОЙСТВА, КОМПЛЕКТ ДЛЯ РАЗРАБОТКИ: DC495B, ВЫСОТА: 1,75 ММ, МАКСИМАЛЬНАЯ РАБОЧАЯ ТЕМПЕРАТУРА: +85 С, МИНИМАЛЬНАЯ РАБОЧАЯ ТЕМПЕРАТУРА: - 40 С, РАБОЧИЙ ТОК ПИТАНИЯ: 3 МА, ТИП ПРОДУКТА: УПРАВЛЕНИЕ БАТАРЕЕЙ,</t>
  </si>
  <si>
    <t>LTC4006EGN-2#PBF</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</si>
  <si>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(КОМПЬЮТЕРНЫЕ СИСТЕМЫ, ИГРОВЫЕ ПРИСТАВКИ). НЕ ИМЕЕТ ФУНКЦИИ ШИФРОВАНИЯ И КРИПТОГРАФИИ. . .</t>
  </si>
  <si>
    <t>КАТЕГОРИЯ ПРОДУКТА: ИМПУЛЬСНЫЕ РЕГУЛЯТОРЫ НАПРЯЖЕНИЯ, ROHS: ПОДРОБНОСТИ, ТИП МОНТАЖА: СМД/СМТ, ПОСЫЛКА/КЕЙС: СОИК-8, ТОПОЛОГИЯ: ИНВЕРТИРОВАНИЕ, ВЫХОДНОЕ НАПРЯЖЕНИЕ: - 1,5 В ДО - 7 В, 5 В ДО 14 В, ВЫХОДНОЙ ТОК: 100 МА, КОЛИЧЕСТВО ВЫХОДОВ: 1 ВЫХОД, ВХОДНОЕ НАПРЯЖЕНИЕ, МИН.: 1,5 В, ВХОДНОЕ НАПРЯЖЕНИЕ, МАКС.: 7 В, ТОК ПОКОЯ: 600 МКА, ЧАСТОТА ПЕРЕКЛЮЧЕНИЯ: ОТ 25 КГЦ ДО 120 КГЦ, МИНИМАЛЬНАЯ РАБОЧАЯ ТЕМПЕРАТУРА: - 40 С, МАКСИМАЛЬНАЯ РАБОЧАЯ ТЕМПЕРАТУРА: +85 С, РЯД: АДМ660, ВХОДНОЕ НАПРЯЖЕНИЕ: ОТ 1,5 В ДО 7 В, РАБОЧИЙ ТОК ПИТАНИЯ: 4,5 МА, ТИП ПРОДУКТА: ИМПУЛЬСНЫЕ РЕГУЛЯТОРЫ НАПРЯЖЕНИЯ, НЕИСПРАВНОСТЬ: БЕЗ ВЫКЛЮЧЕНИЯ, ЗАВОДСКАЯ УПАКОВКА: 1000, ПОДКАТЕГОРИЯ: PMIC — ИС УПРАВЛЕНИЯ ПИТАНИЕМ, ТИП: ПРЕОБРАЗОВАТЕЛЬ НАПРЯЖЕНИЯ,</t>
  </si>
  <si>
    <t>ADM660ARZ-REEL7</t>
  </si>
  <si>
    <t>КАТЕГОРИЯ ПРОДУКТА: ДРАЙВЕРЫ ДЛЯ УПРАВЛЕНИЯ ЗАТВОРОМ, ПРОДУКТ: MOSFET GATE DRIVERS, ТИП: LOW SIDE, ВИД МОНТАЖА: THROUGH HOLE, УПАКОВКА / БЛОК: PDIP-8, КОЛИЧЕСТВО ДРАЙВЕРОВ: 1 DRIVER, КОЛИЧЕСТВО ВЫХОДОВ: 1 OUTPUT, ВЫХОДНОЙ ТОК: 1 A, НАПРЯЖЕНИЕ ПИТАНИЯ - МИН.: 0 V, НАПРЯЖЕНИЕ ПИТАНИЯ - МАКС.: 18 V, ВРЕМЯ НАРАСТАНИЯ: 60 NS, ВРЕМЯ СПАДА: 35 NS, МИНИМАЛЬНАЯ РАБОЧАЯ ТЕМПЕРАТУРА: - 40 C, МАКСИМАЛЬНАЯ РАБОЧАЯ ТЕМПЕРАТУРА: + 125 C, УПАКОВКА: TUBE, ОСОБЕННОСТИ: SYNCHRONOUS, ВЫСОТА: 5.33 MM, ДЛИНА: 10.92 MM, ТЕХНОЛОГИЯ: SI, ШИРИНА: 7.11 MM, ТИП ЛОГИКИ: CMOS, TTL, ЗАДЕРЖКА РАСПРОСТРАНЕНИЯ - МАКС.: 270 NS, МАКСИМАЛЬНОЕ ВРЕМЯ ЗАДЕРЖКИ ВЫКЛЮЧЕНИЯ: 200 NS, МАКСИМАЛЬНОЕ ВРЕМЯ ЗАДЕРЖКИ ВКЛЮЧЕНИЯ: 170 NS, РАБОЧИЙ ТОК ИСТОЧНИКА ПИТАНИЯ: 1.2 MA, РАБОЧЕЕ НАПРЯЖЕНИЕ ПИТАНИЯ: 12 V TO 18 V, PD - РАССЕИВАНИЕ МОЩНОСТИ: 1000 MW, РАЗМЕР ФАБРИЧНОЙ УПАКОВКИ: 3000, ВЕС ИЗДЕЛИЯ: 1 G</t>
  </si>
  <si>
    <t>IR2125PBF</t>
  </si>
  <si>
    <t>КАТЕГОРИЯ ПРОДУКТА: LDO-РЕГУЛЯТОРЫ НАПРЯЖЕНИЯ, ROHS: ПОДРОБНОСТИ, ТИП МОНТАЖА: СМД/СМТ, ВЫХОДНОЕ НАПРЯЖЕНИЕ: 3 В, ВЫХОДНОЙ ТОК: 500 МА, КОЛИЧЕСТВО ВЫХОДОВ: 1 ВЫХОД, ПОЛЯРНОСТЬ: ПОЛОЖИТЕЛЬНЫЙ, ТОК ПОКОЯ: 700 МКА, ВХОДНОЕ НАПРЯЖЕНИЕ, МИН.: 2,3 В, ВХОДНОЕ НАПРЯЖЕНИЕ, МАКС.: 6,5 В, ПОДАВЛЕНИЕ PSRR / RIPPLE — ТИП: 60 ДБ, ТИП ВЫХОДА: ЗАФИКСИРОВАННЫЙ, МИНИМАЛЬНАЯ РАБОЧАЯ ТЕМПЕРАТУРА: - 40 С, МАКСИМАЛЬНАЯ РАБОЧАЯ ТЕМПЕРАТУРА: + 125 С, ВЫХОДНОЕ НАПРЯЖЕНИЕ: 42 МВ, РЯД: АДМ7170, КОМПЛЕКТ ДЛЯ РАЗРАБОТКИ: ADM7170CP-EVALZ, НАПРЯЖЕНИЕ ОТПУСКАНИЯ - МАКС.: 70 МВ, ЛИНЕЙНОЕ РЕГУЛИРОВАНИЕ: 0,1 %/ОБ., РЕГУЛИРОВАНИЕ НАГРУЗКИ: 0,1 %/А, ЧУВСТВИТЕЛЬНОСТЬ К ВЛАГЕ: ДА, РАБОЧИЙ ТОК ПИТАНИЯ: 3 МА, ДИАПАЗОН ВЫХОДНОГО НАПРЯЖЕНИЯ: -, ПРОДУКТ: LDO-РЕГУЛЯТОРЫ НАПРЯЖЕНИЯ, ТИП ПРОДУКТА: LDO-РЕГУЛЯТОРЫ НАПРЯЖЕНИЯ,</t>
  </si>
  <si>
    <t>ADM7170ACPZ-3.0</t>
  </si>
  <si>
    <t>МИКРОКОНТРОЛЛЕР ARM,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</si>
  <si>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МИКРОКОНТРОЛЛЕРЫ ARM — МИКРОКОНТРОЛЛЕРЫ, ROHS: ПОДРОБНОСТИ, РЯД: СТМ32Л4Р5ВИ, ТИП МОНТАЖА: СМД/СМТ, ПОСЫЛКА/ЧЕХОЛ: ЛКФП-100, ОСНОВНОЙ: АРМ КОРТЕКС М4, ОБЪЕМ ПАМЯТИ ПРОГРАММЫ: 2 МБ, ШИРИНА ШИНЫ ДАННЫХ: 32 БИТ, РАЗРЕШЕНИЕ АЦП: 12 БИТ, МАКСИМАЛЬНАЯ ТАКТОВАЯ ЧАСТОТА: 120 МГЦ, КОЛИЧЕСТВО ВХОДОВ/ВЫХОДОВ: 83 ВВОДА/ВЫВОДА, РАЗМЕР ОЗУ ДАННЫХ: 640 КБ, НАПРЯЖЕНИЕ ПИТАНИЯ - МИН.: 1,71 В, НАПРЯЖЕНИЕ ПИТАНИЯ - МАКС.: 3,6 В, МИНИМАЛЬНАЯ РАБОЧАЯ ТЕМПЕРАТУРА: - 40 С, МАКСИМАЛЬНАЯ РАБОЧАЯ ТЕМПЕРАТУРА: +85 С, УПАКОВКА: ПОДНОС, АНАЛОГОВОЕ НАПРЯЖЕНИЕ ПИТАНИЯ: ОТ 1,62 В ДО 3,6 В, ОТ 1,8 В ДО 3,6 В, РАЗРЕШЕНИЕ ЦАП: 12 БИТ, ТИП ОЗУ ДАННЫХ: SRAM, НАПРЯЖЕНИЕ ВВОДА/ВЫВОДА: ОТ 1,08 В ДО 3,6 В, ТИП ИНТЕРФЕЙСА: CAN, I2C, LPUART, SAI, SPI, UART, USART, USB OTG FS, ЧУВСТВИТЕЛЬНОСТЬ К ВЛАГЕ: ДА, КОЛИЧЕСТВО КАНАЛОВ АЦП: 16 КАНАЛОВ, КОЛИЧЕСТВО ТАЙМЕРОВ/СЧЕТЧИКОВ: 16 ТАЙМЕР, СЕРИЯ ПРОЦЕССОРОВ: СТМ32Л4Р5, ПРОДУКТ: MCU+FPU, ТИП ПРОДУКТА: МИКРОКОНТРОЛЛЕРЫ ARM — МИКРОКОНТРОЛЛЕРЫ, ТИП ПАМЯТИ ПРОГРАММЫ: ВСПЫШКА, ЗАВОДСКАЯ УПАКОВКА: 540, ПОДКАТЕГОРИЯ: МИКРОКОНТРОЛЛЕРЫ - МИКРОКОНТРОЛЛЕРЫ, ТОРГОВОЕ НАЗВАНИЕ: СТМ32, СТОРОЖЕВЫЕ ТАЙМЕРЫ: СТОРОЖЕВОЙ ТАЙМЕР, ОКОННЫЙ, ЕДИНИЦА ИЗМЕРЕНИЯ: 681,440 МГ,</t>
  </si>
  <si>
    <t>STM32L4R5VIT6</t>
  </si>
  <si>
    <t>МИКРОСХЕМА ДАТЧИК СИЛЫ ТОКА,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</si>
  <si>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ДАТЧИК ТОКА ХОЛЛА 15А ПЕРЕМЕННОГО/ПОСТОЯННОГО ТОКА, МОНТАЖ: ПЕЧАТНАЯ ПЛАТА, СКВОЗНОЕ ОТВЕРСТИЕ, ТЕКУЩИЙ РЕЙТИНГ 15 А, ЧАСТОТА 200 КГЦ, ЛИНЕЙНОСТЬ 0.1 %, МАКСИМАЛЬНАЯ РАБОЧАЯ ТЕМПЕРАТУРА 85 °С, МАКСИМАЛЬНОЕ НАПРЯЖЕНИЕ ПИТАНИЯ (ПОСТ. ТОК) 5.25 V, МИНИМАЛЬНАЯ РАБОЧАЯ ТЕМПЕРАТУРА -40С, МИНИМАЛЬНОЕ НАПРЯЖЕНИЕ ПИТАНИЯ (ПОСТ. ТОК) 4.75 V, КОЛИЧЕСТВО КАНАЛОВ 1, РАБОЧЕЕ НАПРЯЖЕНИЕ ПИТАНИЯ 5 V, ВЫХОДНОЕ НАПРЯЖЕНИЕ 2.5 V, ПОЛЯРНОСТЬ ДВУНАПРАВЛЕННЫЙ,</t>
  </si>
  <si>
    <t>LTS15-NP</t>
  </si>
  <si>
    <t>LEM</t>
  </si>
  <si>
    <t>ТЕМПЕРАТУРНЫЙ ДАТЧИК ДЛЯ МОНТАЖА НА ПЛАТУ.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</si>
  <si>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ТЕМПЕРАТУРНЫЙ ДАТЧИК ДЛЯ МОНТАЖА НА ПЛАТУ, ТИП ВЫХОДА: DIGITAL, КОНФИГУРАЦИЯ: LOCAL, ТОЧНОСТЬ: +/- 2 C, НАПРЯЖЕНИЕ ПИТАНИЯ - МИН.: 2.7 V, НАПРЯЖЕНИЕ ПИТАНИЯ - МАКС.: 5.5 V, ТИП ИНТЕРФЕЙСА: 3-WIRE, MICROWIRE, SPI, РАЗРЕШЕНИЕ: 9 BIT, МИНИМАЛЬНАЯ РАБОЧАЯ ТЕМПЕРАТУРА: - 55 C, МАКСИМАЛЬНАЯ РАБОЧАЯ ТЕМПЕРАТУРА: + 125 C, ОТКЛЮЧЕНИЕ: NO SHUTDOWN, ВИД МОНТАЖА: SMD/SMT, УПАКОВКА / БЛОК: SOIC-8, УПАКОВКА: CUT TAPE, УПАКОВКА: MOUSEREEL, УПАКОВКА: REEL, СЕРИЯ: DS1620, ТЕМПЕРАТУРНЫЙ ПОРОГ: PROGRAMMABLE, РАБОЧИЙ ТОК ИСТОЧНИКА ПИТАНИЯ: 1 MA, РАЗМЕР ФАБРИЧНОЙ УПАКОВКИ: 2000, ВЕС ИЗДЕЛИЯ: 70 MG</t>
  </si>
  <si>
    <t>DS1620S+T&amp;R</t>
  </si>
  <si>
    <t>МИКРОСХЕМА ДАТЧИК НАПРЯЖЕНИЯ,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</si>
  <si>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ДАТЧИК НАПРЯЖЕНИЯ, НАПРЯЖЕНИЕ ПИТАНИЯ 15В; РАБОЧАЯ ТЕМПЕРАТУРА -40 +85 ГРАДУСОВ ЦЕЛЬСИЯ; ДИАПАЗОН ИЗМЕРЕНИЙ 10-1500 В; МОНТАЖ SMD/SMT; ПЕРВИЧНЫЙ НОМИНАЛЬНЫЙ СРЕДНЕКВАДРАТИЧНЫЙ ТОК 10 МА; НОМИНАЛЬНЫЙ СРЕДНЕКВАДРАТИЧНЫЙ ВТОРИЧНЫЙ ТОК 25 МА</t>
  </si>
  <si>
    <t>LV 25-P/SP5</t>
  </si>
  <si>
    <t>КАТЕГОРИЯ ПРОДУКТА: ИНСТРУМЕНТАЛЬНЫЕ УСИЛИТЕЛИ, ROHS: ПОДРОБНОСТИ, РЯД: AD8220, КОЛИЧЕСТВО КАНАЛОВ: 1 КАНАЛ, ПОЛОСА ПРОПУСКАНИЯ 3 ДБ: 1,5 МГЦ, SR - СКОРОСТЬ ПОВОРОТА: 2 В/МКС, CMRR — КОЭФФИЦИЕНТ ПОДАВЛЕНИЯ СИНФАЗНОГО СИГНАЛА: 94 ДБ, IB — ВХОДНОЙ ТОК СМЕЩЕНИЯ: 25 ПА, VOS - ВХОДНОЕ НАПРЯЖЕНИЕ СМЕЩЕНИЯ: 300 МКВ, НАПРЯЖЕНИЕ ПИТАНИЯ - МАКС.: 36 В, НАПРЯЖЕНИЕ ПИТАНИЯ - МИН.: 4,5 В, РАБОЧИЙ ТОК ПИТАНИЯ: 750 МКА, МИНИМАЛЬНАЯ РАБОЧАЯ ТЕМПЕРАТУРА: - 40 С, МАКСИМАЛЬНАЯ РАБОЧАЯ ТЕМПЕРАТУРА: + 125 С, ТИП МОНТАЖА: СМД/СМТ, ПОСЫЛКА/КЕЙС: МСОП-8, ТИП УСИЛИТЕЛЯ: ИНСТРУМЕНТАЛЬНЫЙ УСИЛИТЕЛЬ, ДВОЙНОЕ НАПРЯЖЕНИЕ ПИТАНИЯ: ОТ 2,25 В ДО 18 В, УСИЛЕНИЕ В/В: ОТ 1 В/В ДО 1000 В/В, ВЫСОТА: 0,85 ММ, ДЛИНА: 3 ММ, РАБОЧЕЕ НАПРЯЖЕНИЕ ПИТАНИЯ: ОТ 4,5 В ДО 36 В, ПРОДУКТ: ИНСТРУМЕНТАЛЬНЫЕ УСИЛИТЕЛИ, ТИП ПРОДУКТА: ИНСТРУМЕНТАЛЬНЫЕ УСИЛИТЕЛИ,</t>
  </si>
  <si>
    <t>AD8220ARMZ-R7</t>
  </si>
  <si>
    <t>КАТЕГОРИЯ ПРОДУКТА: АНАЛОГОВЫЕ КОМПАРАТОРЫ, ROHS: ПОДРОБНОСТИ, ТИП МОНТАЖА: СМД/СМТ, ПОСЫЛКА/КЕЙС: СОИК-8, КОЛИЧЕСТВО КАНАЛОВ: 1 КАНАЛ, ТИП ВЫХОДА: КМОП, ТТЛ, ВРЕМЯ ОТКЛИКА: 115 НС, ТИП КОМПАРАТОРА: ДИФФЕРЕНЦИАЛ, НАПРЯЖЕНИЕ ПИТАНИЯ - МИН.: 3,5 В, НАПРЯЖЕНИЕ ПИТАНИЯ - МАКС.: 30 В, РАБОЧИЙ ТОК ПИТАНИЯ: 7,5 МА, VOS - ВХОДНОЕ НАПРЯЖЕНИЕ СМЕЩЕНИЯ: 7,5 МВ, IB — ВХОДНОЙ ТОК СМЕЩЕНИЯ: 250 НА, МИНИМАЛЬНАЯ РАБОЧАЯ ТЕМПЕРАТУРА: 0 С, МАКСИМАЛЬНАЯ РАБОЧАЯ ТЕМПЕРАТУРА: + 70 С, РЯД: LM311, ДВОЙНОЕ НАПРЯЖЕНИЕ ПИТАНИЯ: +/- 3 В, +/- 5 В, +/- 9 В, +/- 12 В, ФУНКЦИИ: СТРОБ, ВОС АДЖ ПИН, GBP – ПРОДУКТ УВЕЛИЧЕНИЯ ПРОПУСКНОЙ СПОСОБНОСТИ: -, ВЫСОТА: 1,58 ММ, ТИП ВВОДА: ДИФФЕРЕНЦИАЛ, IOS — ВХОДНОЙ ТОК СМЕЩЕНИЯ: 50 НА, ДЛИНА: 4,9 ММ, МАКСИМАЛЬНОЕ ДВОЙНОЕ НАПРЯЖЕНИЕ ПИТАНИЯ: +/- 15 В, МИНИМАЛЬНОЕ НАПРЯЖЕНИЕ ДВОЙНОГО ПИТАНИЯ: 1,75 В, РАБОЧЕЕ НАПРЯЖЕНИЕ ПИТАНИЯ: ОТ 3,5 В ДО 30 В, ПРОДУКТ: АНАЛОГОВЫЕ КОМПАРАТОРЫ, ТИП ПРОДУКТА: АНАЛОГОВЫЕ КОМПАРАТОРЫ, ОПОРНОЕ НАПРЯЖЕНИЕ: НЕТ, НЕИСПРАВНОСТЬ: БЕЗ ВЫКЛЮЧЕНИЯ,</t>
  </si>
  <si>
    <t>LM311DR</t>
  </si>
  <si>
    <t>КАТЕГОРИЯ ПРОДУКТА: АНАЛОГО-ЦИФРОВЫЕ ПРЕОБРАЗОВАТЕЛИ — АЦП, ROHS: ПОДРОБНОСТИ, РЯД: АДС1213, ТИП МОНТАЖА: СМД/СМТ, ПОСЫЛКА/КЕЙС: СОИК-24, РАЗРЕШЕНИЕ: 22 БИТ, КОЛИЧЕСТВО КАНАЛОВ: 4 КАНАЛА, ТИП ИНТЕРФЕЙСА: 3-ПРОВОДНОЙ, I2C, SPI, ЧАСТОТА ВЫБОРКИ: 6,25 КСМ/С, ТИП ВВОДА: ДИФФЕРЕНЦИАЛ, АРХИТЕКТУРА: СИГМА-ДЕЛЬТА, АНАЛОГОВОЕ НАПРЯЖЕНИЕ ПИТАНИЯ: ОТ 4,75 В ДО 5,25 В, ЦИФРОВОЕ НАПРЯЖЕНИЕ ПИТАНИЯ: ОТ 4,75 В ДО 5,25 В, МИНИМАЛЬНАЯ РАБОЧАЯ ТЕМПЕРАТУРА: - 40 С, МАКСИМАЛЬНАЯ РАБОЧАЯ ТЕМПЕРАТУРА: +85 С, DNL - ДИФФЕРЕНЦИАЛЬНАЯ НЕЛИНЕЙНОСТЬ: +/- 1 МЛАДШИЙ БИТ, ФУНКЦИИ: PGA, ВНУТРЕННЯЯ ССЫЛКА, ВЫСОТА: 2,35 ММ, INL - ИНТЕГРАЛЬНАЯ НЕЛИНЕЙНОСТЬ: +/- 0,0015 % ПОЛНОЙ ШКАЛЫ, ДЛИНА: 15,4 ММ, ЧУВСТВИТЕЛЬНОСТЬ К ВЛАГЕ: ДА, КОЛИЧЕСТВО ПРЕОБРАЗОВАТЕЛЕЙ: 1 ПРЕОБРАЗОВАТЕЛЬ, РАБОЧЕЕ НАПРЯЖЕНИЕ ПИТАНИЯ: ОТ 4,75 В ДО 5,25 В, PD - РАССЕИВАЕМАЯ МОЩНОСТЬ: 8,5 МВТ, ТИП ПРОДУКТА: АЦП — АНАЛОГО-ЦИФРОВЫЕ ПРЕОБРАЗОВАТЕЛИ, ТИП ССЫЛКИ: ВНЕШНИЙ ВНУТРЕННИЙ, ОПОРНОЕ НАПРЯЖЕНИЕ: 4,75 В,</t>
  </si>
  <si>
    <t>ADS1213U/1K</t>
  </si>
  <si>
    <t>КАТЕГОРИЯ ПРОДУКТА: КОНДЕНСАТОРЫ БЕЗОПАСНОСТИ, ROHS: ПОДРОБНОСТИ, ПРОДУКТ: ЗАЩИТНЫЕ ПЛЕНОЧНЫЕ КОНДЕНСАТОРЫ, ТИП КЛЕММЫ: РАДИАЛЬНЫЙ, ДИЭЛЕКТРИК: ПОЛИПРОПИЛЕН (ПП), ЕМКОСТЬ: 0,033 МКФ, НОМИНАЛЬНОЕ НАПРЯЖЕНИЕ ПЕРЕМЕННОГО ТОКА: 300 В ПЕРЕМЕННОГО ТОКА, НОМИНАЛЬНЫЙ ПРОЛЕТ ПОСТОЯННОГО ТОКА: 1,5 КВ ПОСТОЯННОГО ТОКА, ТОЛЕРАНТНОСТЬ: 0,2, КОЛИЧЕСТВО КОНТАКТОВ: 2 КОНТАКТА, РАССТОЯНИЕ МЕЖДУ ПРОВОДАМИ: 15 ММ, ТИП ПРОВОДКИ: ПРЯМОЙ, МИНИМАЛЬНАЯ РАБОЧАЯ ТЕМПЕРАТУРА: - 40 С, МАКСИМАЛЬНАЯ РАБОЧАЯ ТЕМПЕРАТУРА: + 110 С, КЛАСС БЕЗОПАСНОСТИ: Y2, ДЛИНА: 18 ММ, ШИРИНА: 14 ММ, ВЫСОТА: 8 ММ, РЯД: B3202* - СТАНДАРТ Y2, ЭЛЕКТРИЧЕСКАЯ ЕМКОСТЬ - НФ: 33 НФ, ЭЛЕКТРИЧЕСКАЯ ЕМКОСТЬ - ПФ: 33000 ПФ, ДИАМЕТР ПРОВОЛОКИ: 0,8 ММ, ТИП ПРОДУКТА: ЗАЩИТНЫЕ КОНДЕНСАТОРЫ, КОЛИЧЕСТВО В УПАКОВКЕ НА УСЛОВИЯХ ФРАНКО-ЗАВОД: 500, ПОДКАТЕГОРИЯ: КОНДЕНСАТОРЫ, ТИП: ПЛЕНОЧНЫЕ КОНДЕНСАТОРЫ ДЛЯ ПОДАВЛЕНИЯ ЭЛЕКТРОМАГНИТНЫХ ПОМЕХ (MKP), НОМЕР ДЕТАЛИ ПСЕВДОНИМЫ: Б32022А3333М000, ЕДИНИЦА ИЗМЕРЕНИЯ: 5 Г,</t>
  </si>
  <si>
    <t>B32022A3333M000</t>
  </si>
  <si>
    <t>РАЗЪЕМ ДЛЯ МОНТАЖА НА ПЕЧАТНУЮ ПЛАТУ. ВВОЗИТСЯ НА БЕЗВОЗМЕЗДНОЙ ОСНОВЕ. СТОИМОСТЬ УКАЗАНА ТОЛЬКО ДЛЯ ТАМОЖЕНЫХ ЦЕЛЕЙ.</t>
  </si>
  <si>
    <t>09032966845</t>
  </si>
  <si>
    <t>ПРОГРАММИРУЕМАЯ ЛОГИЧЕСКАЯ ИНТЕГРАЛЬНАЯ СХЕМА,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</si>
  <si>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FPGA — ПРОГРАММИРУЕМАЯ ПОЛЬЗОВАТЕЛЕМ ВЕНТИЛЬНАЯ МАТРИЦА, ROHS: ПОДРОБНОСТИ, РЯД: XC6VLX130T, КОЛИЧЕСТВО ЛОГИЧЕСКИХ ЭЛЕМЕНТОВ: 128000 ЛЕ, МОДУЛИ АДАПТИВНОЙ ЛОГИКИ — ALM: 20000 АЛМ., ВСТРОЕННАЯ ПАМЯТЬ: 9,28 МБИТ, КОЛИЧЕСТВО ВХОДОВ/ВЫХОДОВ: 400 ВВОДОВ/ВЫВОДОВ, НАПРЯЖЕНИЕ ПИТАНИЯ - МИН.: 1 В, НАПРЯЖЕНИЕ ПИТАНИЯ - МАКС.: 1 В, МИНИМАЛЬНАЯ РАБОЧАЯ ТЕМПЕРАТУРА: - 40 С, МАКСИМАЛЬНАЯ РАБОЧАЯ ТЕМПЕРАТУРА: + 100 С, СКОРОСТЬ ПЕРЕДАЧИ ДАННЫХ: 6,6 ГБИТ/С, КОЛИЧЕСТВО ТРАНСИВЕРОВ: 20 ТРАНСИВЕР, ТИП МОНТАЖА: СМД/СМТ, ПОСЫЛКА/КЕЙС: ФБГА-784, РАСПРЕДЕЛЕННАЯ ОПЕРАТИВНАЯ ПАМЯТЬ: 1740 КБИТ, ВСТРОЕННАЯ БЛОЧНАЯ ОПЕРАТИВНАЯ ПАМЯТЬ — EBR: 9504 КБИТ, МАКСИМАЛЬНАЯ РАБОЧАЯ ЧАСТОТА: 1600 МГЦ, ЧУВСТВИТЕЛЬНОСТЬ К ВЛАГЕ: ДА, КОЛИЧЕСТВО БЛОКОВ ЛОГИЧЕСКОГО МАССИВА — LAB: 10000 ЛАБОРАТОРИЙ, РАБОЧЕЕ НАПРЯЖЕНИЕ ПИТАНИЯ: 1 В, ТИП ПРОДУКТА: FPGA — ПРОГРАММИРУЕМАЯ ПОЛЬЗОВАТЕЛЕМ ВЕНТИЛЬНАЯ МАТРИЦА, ЗАВОДСКАЯ УПАКОВКА: 1, ПОДКАТЕГОРИЯ: ПРОГРАММИРУЕМЫЕ ЛОГИЧЕСКИЕ ИС</t>
  </si>
  <si>
    <t>XC6VLX130T-2FFG784I</t>
  </si>
  <si>
    <t>ПЛАСТМАССОВАЯ ВТУЛКА. ПЛАСТИКОВАЯ ЛИНЗА КРУГЛАЯ ДЛЯ КНОПКИ, ПРИПОДНЯТАЯ КОНСТРУКЦИЯ., ПЛАСТИКОВАЯ КВАДРАТНАЯ ЛИНЗА ДЛЯ КНОПКИ., ПЛАСТИКОВАЯ ЛИЦЕВАЯ ПАНЕЛЬ ДЛЯ ПЕРЕКЛЮЧАТЕЛЯ., ПЛАСТИКОВЫЙ КОРПУС ДЛЯ ПЕРЕКЛЮЧАТЕЛЯ., ПЕРЕКЛЮЧАТЕЛЬ ПОВОРОТНЫЙ, ПЛАСТМАССОВЫЙ. ОБЩЕПРОМЫШЛЕННОГО ПРИМЕНЕНИЯ, НЕ БЫТОВОГО НАЗНАЧЕНИЯ, НЕ ЛОМ ЭЛЕКТРООБОРУДОВАНИЯ.НЕ ВОЕННОГО НАЗНАЧЕНИЯ,, КОЛПАЧОК-ЗАГЛУШКА ДЛЯ РАЗЪЕМА, НЕ ВОЕННОГО</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</si>
  <si>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10,8 V, ВХОДНОЕ НАПРЯЖЕНИЕ, МАКС.: 13,2 V, ВЫХОДНОЕ НАПРЯЖЕНИЕ-КАНАЛ 1: 5 V, ВЫХОДНОЙ ТОК-КАНАЛ 1: 200 MA, НАПРЯЖЕНИЕ ИЗОЛЯЦИИ: 1.5 KV, ВИД МОНТАЖА: THROUGH HOLE, УПАКОВКА / БЛОК: DC/DC; 1W; UIN: 10.8?13.2V; UOUT: 5VDC; IOUT: 200MA; SIP4, ДЛИНА: 31.8 MM, ШИРИНА: 20.3 MM, ВЫСОТА: 10 MM,</t>
  </si>
  <si>
    <t>AM1S-1205SH30Z</t>
  </si>
  <si>
    <t>КАТЕГОРИЯ ПРОДУКТА: ТАНТАЛОВЫЕ КОНДЕНСАТОРЫ - ТВЕРДОТЕЛЬНЫЕ ДЛЯ ПОВЕРХНОСТНОГО МОНТАЖА, ROHS: ПОДРОБНОСТИ, РЯД: ТАДЖ, ЕМКОСТЬ: 1,5 МКФ, НОМИНАЛЬНОЕ НАПРЯЖЕНИЕ ПОСТОЯННОГО ТОКА: 20 В ПОСТОЯННОГО ТОКА, ТОЛЕРАНТНОСТЬ: 0,1, СОЭ: 6,5 ОМ, КОД ДЕЛА - В: 1206, КОД КОРПУСА - ММ: 3216, КОД ПРОИЗВОДИТЕЛЯ: СЛУЧАЙ, ВЫСОТА: 1,6 ММ, МИНИМАЛЬНАЯ РАБОЧАЯ ТЕМПЕРАТУРА: - 55 С, МАКСИМАЛЬНАЯ РАБОЧАЯ ТЕМПЕРАТУРА: + 125 С, УПАКОВКА: КАТУШКА, УПАКОВКА: РАЗРЕЗАТЬ ЛЕНТУ, УПАКОВКА: МЫШЬКАТУШКА, СТИЛЬ ОКОНЧАНИЯ: СМД/СМТ, ЕМКОСТЬ - НФ: 1500 НФ, КОЭФФИЦИЕНТ РАССЕЯНИЯ DF: 6, ТОК УТЕЧКИ: 500 НА, ДЛИНА: 3,2 ММ, ПРОДУКТ: ТВЕРДЫЙ ТАНТАЛ СТАНДАРТНЫЙ СОРТ - ДРУГОЕ РАЗЛИЧНОЕ, ТИП ПРОДУКТА: ТАНТАЛОВЫЕ КОНДЕНСАТОРЫ, ЗАВОДСКАЯ УПАКОВКА: 2000 Г., ПОДКАТЕГОРИЯ: КОНДЕНСАТОРЫ, ТИП: ТАНТАЛОВЫЕ КОНДЕНСАТОРЫ ОБЩЕГО НАЗНАЧЕНИЯ ДЛЯ ПОВЕРХНОСТНОГО МОНТАЖА, ШИРИНА: 1,6 ММ,</t>
  </si>
  <si>
    <t>TAJA155K020RNJ</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</si>
  <si>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10 UF, НОМИНАЛЬНОЕ НАПРЯЖЕНИЕ ПОСТОЯННОГО ТОКА: 450 VDC, МАКСИМАЛЬНАЯ РАБОЧАЯ ТЕМПЕРАТУРА: + 105 C, ДИАМЕТР: 13 MM, ШАГ ВЫВОДОВ: 5 MM, ДЛИНА: 20 MM, СРОК СЛУЖБЫ: 5000 HOUR, ДОПУСТИМОЕ ОТКЛОНЕНИЕ: 0,2, ПУЛЬСИРУЮЩИЙ ТОК: 110 MA, МИНИМАЛЬНАЯ РАБОЧАЯ ТЕМПЕРАТУРА: - 40 C, ИСПОЛНЕНИЕ ВЫВОДОВ: STRAIGHT, СЕРИЯ: ESG, УПАКОВКА: BULK, ТОРГОВАЯ МАРКА: KEMET, КОЭФФИЦИЕНТ ЗАТУХАНИЯ, DF: 24, ТОК УТЕЧКИ: 280 UA, ТИП ПРОДУКТА: ELECTROLYTIC CAPACITORS, РАЗМЕР ФАБРИЧНОЙ УПАКОВКИ: 200, ПОДКАТЕГОРИЯ: CAPACITORS, ДРУГИЕ НАЗВАНИЯ ТОВАРА №: SG106M450AL3AAKPLP</t>
  </si>
  <si>
    <t>ESG106M450AL3AA</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</si>
  <si>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33 UF, НОМИНАЛЬНОЕ НАПРЯЖЕНИЕ ПОСТОЯННОГО ТОКА: 25 VDC, ДОПУСТИМОЕ ОТКЛОНЕНИЕ: 0,2, ЭФФЕКТИВНОЕ ПОСЛЕДОВАТЕЛЬНОЕ СОПРОТИВЛЕНИЕ: 4 OHMS, МИНИМАЛЬНАЯ РАБОЧАЯ ТЕМПЕРАТУРА: - 40 C, МАКСИМАЛЬНАЯ РАБОЧАЯ ТЕМПЕРАТУРА: + 105 C, ДИАМЕТР: 6.3 MM, ДЛИНА: 5.5 MM, ВЫСОТА: 5.8 MM, СРОК СЛУЖБЫ: 5000 HOUR, ПУЛЬСИРУЮЩИЙ ТОК: 55 MA, КВАЛИФИКАЦИЯ: AEC-Q200, УПАКОВКА: REEL, УПАКОВКА: CUT TAPE, УПАКОВКА: MOUSEREEL, ТОРГОВАЯ МАРКА: PANASONIC, ТОК УТЕЧКИ: 8.2 UA, ТИП ПРОДУКТА: ELECTROLYTIC CAPACITORS, РАЗМЕР ФАБРИЧНОЙ УПАКОВКИ: 1000, ПОДКАТЕГОРИЯ: CAPACITORS, ТИП ВЫВОДОВ: SMD/SMT</t>
  </si>
  <si>
    <t>EEEHD1E330AP</t>
  </si>
  <si>
    <t>КНОПОЧНЫЙ КРУГЛЫЙ ПЕРЕКЛЮЧАТЕЛЬ</t>
  </si>
  <si>
    <t>КАТЕГОРИЯ ПРОДУКТА: КНОПОЧНЫЙ КРУГЛЫЙ ПЕРЕКЛЮЧАТЕЛЬ. НОМИНАЛЬНЫЙ ТОК: 0,1 А. ТИП ПОДКЛЮЧЕНИЯ: ПАЯННОЕ СОЕДИНЕНИЕ. ТЕМПЕРАТУРА, МИН.: -25 °C. ФОРМА КОНСТРУКЦИИ: РАДИУС 29 MM. ТЕМПЕРАТУРА, МАКС.: +55 °C. НАПРЯЖЕНИЕ ПЕРЕКЛЮЧЕНИЯ: 42 В ПЕРЕМЕННОГО/ПОСТОЯННОГО ТОКА. ТЕМПЕРАТУРНЫЙ ДИАПАЗОН: -25...+55 °C. СТЕПЕНЬ ЗАЩИТЫ: IP 65, МАТЕРИАЛ КОРПУСА: ПЛАСТИК. ЦВЕТ КОРПУСА: ЧЕРНЫЙ</t>
  </si>
  <si>
    <t>КАТЕГОРИЯ ПРОДУКТА: РЧ СОЕДИНИТЕЛИ / КОАКСИАЛЬНЫЕ СОЕДИНИТЕЛИ, ROHS: ПОДРОБНОСТИ, ПРОДУКТ: РАЗЪЕМЫ ДЛЯ ПЕЧАТНЫХ ПЛАТ, СЕРИЯ РФ: MMPX, ПОЛ: ДЖЕК (РОЗЕТКА), ИМПЕДАНС: 50 ОМ, МАКСИМАЛЬНАЯ ЧАСТОТА: 67 ГГЦ, СТИЛЬ ОКОНЧАНИЯ: ПРИПОЙ, ОРИЕНТАЦИЯ: ПРЯМОЙ, ПОЛЯРНОСТЬ: СТАНДАРТ, ТИП МОНТАЖА: СМД/СМТ, ТИП КАБЕЛЯ: -, IP-РЕЙТИНГ: -, МАРКА: ХУБЕР+ЗУНЕР, ТИП ПРОДУКТА: РЧ СОЕДИНИТЕЛИ / КОАКСИАЛЬНЫЕ СОЕДИНИТЕЛИ, РЯД: MMPX,</t>
  </si>
  <si>
    <t>82_MMPX-S50-0-2/111_NM</t>
  </si>
  <si>
    <t>КАТЕГОРИЯ ПРОДУКТА: ЗАГОЛОВКИ И КАБЕЛЬНЫЕ ВВОДЫ, ROHS: ПОДРОБНОСТИ, ПРОДУКТ: ЗАГОЛОВКИ, ТИП: ЛЕНТОЧНЫЙ КАБЕЛЬ, КОЛИЧЕСТВО ПОЗИЦИЙ: 26 ПОЗИЦИЯ, ПОДАЧА: 2,54 ММ, КОЛИЧЕСТВО РЯДОВ: 2 РЯД, РАССТОЯНИЕ МЕЖДУ РЯДАМИ: 2,54 ММ, ТИП МОНТАЖА: СКВОЗНОЕ ОТВЕРСТИЕ, СТИЛЬ ОКОНЧАНИЯ: ПРИПОЙ, МОНТАЖНЫЙ УГОЛ: ПРЯМОЙ, КОНТАКТНЫЙ ПОЛ: РОЗЕТКА (ЖЕНСКАЯ), КОНТАКТНОЕ ПОКРЫТИЕ: БАНКА, РЯД: SEK-PCB, ПРИЛОЖЕНИЕ: ПЛАТА-КАБЕЛЬ, МИНИМАЛЬНАЯ РАБОЧАЯ ТЕМПЕРАТУРА: - 55 С, МАКСИМАЛЬНАЯ РАБОЧАЯ ТЕМПЕРАТУРА: + 105 С, КОНТАКТНЫЙ МАТЕРИАЛ: МЕДНЫЙ СПЛАВ, ТЕКУЩИЙ РЕЙТИНГ: 2 А, РЕЙТИНГ ВОСПЛАМЕНЯЕМОСТИ: УЛ 94 В-0, ЦВЕТ КОРПУСА: СЕРЫЙ, МАТЕРИАЛ КОРПУСА: ПОЛИБУТИЛЕНТЕРЕФТАЛАТ (ПБТ),</t>
  </si>
  <si>
    <t>09 18 126 9622</t>
  </si>
  <si>
    <t>КАТЕГОРИЯ ПРОДУКТА: СЪЕМНЫЕ КЛЕММНЫЕ КОЛОДКИ, ПРОДУКТ: ФИКСИРОВАННЫЕ КЛЕММНЫЕ КОЛОДКИ, КОЛИЧЕСТВО ПОЗИЦИЙ: 4 ПОЗИЦИЯ, ПОДАЧА: 5,08 ММ, СПОСОБ ПОДКЛЮЧЕНИЯ: ПРИПОЙ, СТИЛЬ ОКОНЧАНИЯ: СКВОЗНОЕ ОТВЕРСТИЕ, ТИП МОНТАЖА: МОНТАЖ НА ПЕЧАТНОЙ ПЛАТЕ, ТЕКУЩИЙ РЕЙТИНГ: 18,5 А, УРОВЕНЬ НАПРЯЖЕНИЯ: 300 В, ЦВЕТ: ЧЕРНЫЙ, КОНТАКТНЫЙ МАТЕРИАЛ: МЕДНЫЙ СПЛАВ, РЕЙТИНГ ВОСПЛАМЕНЯЕМОСТИ: УЛ 94 В-0, ВЫСОТА: 11,7 ММ, МАТЕРИАЛ КОРПУСА: ЖИДКОКРИСТАЛЛИЧЕСКИЙ ПОЛИМЕР (LCP), ДЛИНА: 12 ММ,</t>
  </si>
  <si>
    <t>1837650000</t>
  </si>
  <si>
    <t>КАТЕГОРИЯ ПРОДУКТА: РАЗЪЕМЫ DIN 41612, ROHS: ПОДРОБНОСТИ, ПРОДУКТ: СОСУДЫ, КОЛИЧЕСТВО ПОЗИЦИЙ: 48 ПОЗИЦИЯ, КОЛИЧЕСТВО РЯДОВ: 3 РЯД, ПОДАЧА: 2,54 ММ, ТИП: ТИП М, СТИЛЬ ОКОНЧАНИЯ: ПРИПОЙ, МОНТАЖНЫЙ УГОЛ: ПРЯМОЙ, ТЕКУЩИЙ РЕЙТИНГ: 2 А, КОНТАКТНОЕ ПОКРЫТИЕ: ЗОЛОТО, КОНТАКТНЫЙ МАТЕРИАЛ: МЕДНЫЙ СПЛАВ, РЯД: DIN-СИГНАЛ M, УПАКОВКА: ПОДНОС, ЦВЕТ КОРПУСА: СЕРЫЙ, МАТЕРИАЛ КОРПУСА: ПОЛИБУТИЛЕНТЕРЕФТАЛАТ (ПБТ), МАКСИМАЛЬНАЯ РАБОЧАЯ ТЕМПЕРАТУРА: + 125 С, МИНИМАЛЬНАЯ РАБОЧАЯ ТЕМПЕРАТУРА: - 55 С, ТИП ПРОДУКТА: РАЗЪЕМЫ DIN 41612,</t>
  </si>
  <si>
    <t>9032426804</t>
  </si>
  <si>
    <t>КАТЕГОРИЯ ПРОДУКТА: ПРОВОДНЫЕ КЛЕММЫ И ЗАЖИМЫ, ROHS: ПОДРОБНОСТИ, ПРОДУКТ: WIRE HOUSINGS, ТИП: PLUG HOUSING, КОЛИЧЕСТВО ПОЗИЦИЙ: 10 POSITION, ШАГ: 1.25 MM, КОЛИЧЕСТВО РЯДОВ: 1 ROW, ВИД МОНТАЖА: CABLE MOUNT / FREE HANGING, ТИП ВЫВОДОВ: CRIMP, ТИП КОНТАКТА: PIN (MALE), СЕРИЯ: 502380, КОММЕРЧЕСКОЕ ОБОЗНАЧЕНИЕ: CLIK-MATE, ПРИМЕНЕНИЕ: WIRE-TO-BOARD, SIGNAL, МИНИМАЛЬНАЯ РАБОЧАЯ ТЕМПЕРАТУРА: - 40 C, МАКСИМАЛЬНАЯ РАБОЧАЯ ТЕМПЕРАТУРА: + 105 C, УПАКОВКА: BULK, ТОРГОВАЯ МАРКА: MOLEX, НОМИНАЛЬНЫЙ ТОК: 1 A, ЦВЕТ КОЖУХА: WHITE, КОРПУСА РАЗЪЕМОВ: PLUG, МАТЕРИАЛ КОРПУСА: POLYBUTYLENE TEREPHTHALATE (PBT), ТИП ПРОДУКТА: HEADERS &amp; WIRE HOUSINGS, РАЗМЕР ФАБРИЧНОЙ УПАКОВКИ: 500, ПОДКАТЕГОРИЯ: HEADERS &amp; WIRE HOUSINGS, НОМИНАЛЬНОЕ НАПРЯЖЕНИЕ: 45 V ПОСТОЯННОГО ТОКА</t>
  </si>
  <si>
    <t>502380-1000</t>
  </si>
  <si>
    <t>КАТЕГОРИЯ ПРОДУКТА: ПРОВОДНЫЕ КЛЕММЫ И ЗАЖИМЫ 1.25 W/B, ROHS: ПОДРОБНОСТИ, ПРОДУКТ: ЖИЛЫ ДЛЯ ПРОВОДОВ, ТИП: КОРПУС ВИЛКИ, КОЛИЧЕСТВО ПОЗИЦИЙ: 30 ПОЗИЦИЯ, ПОДАЧА: 1,25 ММ, КОЛИЧЕСТВО РЯДОВ: 2 РЯД, ТИП МОНТАЖА: -, СТИЛЬ ОКОНЧАНИЯ: -, КОНТАКТНЫЙ ПОЛ: -, РЯД: 503110, ТОРГОВОЕ НАЗВАНИЕ: ДВОЙНАЯ ЗАСТЕЖКА, МИНИМАЛЬНАЯ РАБОЧАЯ ТЕМПЕРАТУРА: - 25 С, МАКСИМАЛЬНАЯ РАБОЧАЯ ТЕМПЕРАТУРА: +85 С, ТЕКУЩИЙ РЕЙТИНГ: 1 А,</t>
  </si>
  <si>
    <t>503110-3000</t>
  </si>
  <si>
    <t>КАТЕГОРИЯ ПРОДУКТА: ЗАГОЛОВКИ И КАБЕЛЬНЫЕ ВВОДЫ, ROHS: ПОДРОБНОСТИ, ПРОДУКТ: ЖИЛЫ ДЛЯ ПРОВОДОВ, ТИП: КОРПУС ВИЛКИ, КОЛИЧЕСТВО ПОЗИЦИЙ: 28 ПОЗИЦИЯ, ПОДАЧА: 1,5 ММ, КОЛИЧЕСТВО РЯДОВ: 2 РЯД, ТИП МОНТАЖА: КАБЕЛЬНОЕ КРЕПЛЕНИЕ / СВОБОДНОЕ КРЕПЛЕНИЕ, СТИЛЬ ОКОНЧАНИЯ: ОБЖИМ, КОНТАКТНЫЙ ПОЛ: ПИН (МУЖСКОЙ), РЯД: 503149, ТОРГОВОЕ НАЗВАНИЕ: CLIK-MATE, ПРИЛОЖЕНИЕ: ПРОВОД-ПЛАТА, СИГНАЛ, МИНИМАЛЬНАЯ РАБОЧАЯ ТЕМПЕРАТУРА: - 40 С, МАКСИМАЛЬНАЯ РАБОЧАЯ ТЕМПЕРАТУРА: + 105 С,ТЕКУЩИЙ РЕЙТИНГ: 2 А, ПОЛ КОРПУСА: ЗАТЫКАТЬ, ТИП ПРОДУКТА: ЗАГОЛОВКИ И КАБЕЛЬНЫЕ ВВОДЫ,</t>
  </si>
  <si>
    <t>503149-2800</t>
  </si>
  <si>
    <t>КАТЕГОРИЯ ПРОДУКТА: РАЗЪЕМЫ DIN 41612, ROHS: ПОДРОБНОСТИ, ПРОДУКТ: КОНТАКТЫ, ТИП: М, М ИНВЕРС, МН 21+5, ТЕКУЩИЙ РЕЙТИНГ: 20 А, РЯД: DIN-СИГНАЛ M, КОНТАКТНЫЙ ПОЛ: ЖЕНСКИЙ, ТИП ПРОДУКТА: РАЗЪЕМЫ DIN 41612, ЗАВОДСКАЯ УПАКОВКА: 100, ПОДКАТЕГОРИЯ: РАЗЪЕМЫ ОБЪЕДИНИТЕЛЬНОЙ ПЛАТЫ, ТОРГОВОЕ НАЗВАНИЕ: DIN-СИГНАЛ,</t>
  </si>
  <si>
    <t>9030006214</t>
  </si>
  <si>
    <t>КАТЕГОРИЯ ПРОДУКТА: ЗАГОЛОВКИ И КАБЕЛЬНЫЕ ВВОДЫ, ROHS: ПОДРОБНОСТИ, ПРОДУКТ: ЖИЛЫ ДЛЯ ПРОВОДОВ, ТИП: КОРПУСА РОЗЕТОК, КОЛИЧЕСТВО ПОЗИЦИЙ: 20 ПОЗИЦИЯ, ПОДАЧА: 2 ММ, КОЛИЧЕСТВО РЯДОВ: 2 РЯД, ТИП МОНТАЖА: КАБЕЛЬНОЕ КРЕПЛЕНИЕ / СВОБОДНОЕ КРЕПЛЕНИЕ, СТИЛЬ ОКОНЧАНИЯ: ОБЖИМ, МОНТАЖНЫЙ УГОЛ: ПРЯМОЙ, КОНТАКТНЫЙ ПОЛ: РОЗЕТКА (ЖЕНСКАЯ), КОНТАКТНОЕ ПОКРЫТИЕ: ЗОЛОТО, РЯД: ДЖЕЙ-ТЕК, ТОРГОВОЕ НАЗВАНИЕ: DATAMATE, КАЛИБР ПРОВОДА: 28 AWG ДО 24 AWG, МИНИМАЛЬНАЯ РАБОЧАЯ ТЕМПЕРАТУРА: - 55 С, МАКСИМАЛЬНАЯ РАБОЧАЯ ТЕМПЕРАТУРА: + 125 С, КОНТАКТНЫЙ МАТЕРИАЛ: БЕРИЛЛИЕВАЯ МЕДЬ, ТЕКУЩИЙ РЕЙТИНГ: 3 А, РЕЙТИНГ ВОСПЛАМЕНЯЕМОСТИ: УЛ 94В-0, ЦВЕТ КОРПУСА: ЧЕРНЫЙ, МАТЕРИАЛ КОРПУСА: ПОЛИФЕНИЛЕНСУЛЬФИД (PPS),</t>
  </si>
  <si>
    <t>M80-4612005</t>
  </si>
  <si>
    <t>КАТЕГОРИЯ ПРОДУКТА: КРУГОВОЙ РАЗЪЕМ СТАНДАРТА MIL, ROHS: ПОДРОБНОСТИ, КОЛИЧЕСТВО ПОЗИЦИЙ: 12 ПОЗИЦИЯ, КОНТАКТНЫЙ ПОЛ: РОЗЕТКА (ЖЕНСКАЯ), ВСТАВИТЬ АРАНЖИРОВКУ: 15-97, РАЗМЕР КОРПУСА: 15, СТИЛЬ ОБОЛОЧКИ: КВАДРАТНЫЙ ФЛАНЕЦ, СЕРИЯ: D38999, МИЛ ТИП: MIL-DTL-38999, СТИЛЬ ОКОНЧАНИЯ: ОБЖИМ, ТИП МОНТАЖА: ПАНЕЛЬ, ТЕКУЩИЙ РЕЙТИНГ: 7,5 А, 13 А, КОНТАКТНОЕ ПОКРЫТИЕ: ЗОЛОТО, КОНТАКТНЫЙ МАТЕРИАЛ: МЕДНЫЙ СПЛАВ, РЯД: D38999,СТИЛЬ: РЕЗЬБОВОЙ, МОНТАЖНЫЙ УГОЛ: ПРЯМОЙ, ТИП ПРОДУКТА: КРУГОВОЙ РАЗЪЕМ СТАНДАРТА MIL, МАТЕРИАЛ КОРПУСА: АЛЮМИНИЙ, ПОКРЫТИЕ КОРПУСА: НИКЕЛЬ, ЗАВОДСКАЯ УПАКОВКА: 1, ПОДКАТЕГОРИЯ: КРУГЛЫЕ СОЕДИНИТЕЛИ, УРОВЕНЬ НАПРЯЖЕНИЯ: 600 В ПЕРЕМЕННОГО ТОКА, 850 В ПОСТОЯННОГО ТОКА,</t>
  </si>
  <si>
    <t>D38999/20FD97SN</t>
  </si>
  <si>
    <t>ЧАСТЬ РАЗЪЕМА СОЕДИНИТЕЛЬНЫЙ НА ПЛАТУ.</t>
  </si>
  <si>
    <t>КАТЕГОРИЯ ПРОДУКТА: КРУГЛЫЕ ПРИСПОСОБЛЕНИЯ ДЛЯ СНЯТИЯ НАТЯЖЕНИЯ И АДАПТЕРЫ СТАНДАРТА MIL, ROHS: Н, ПРОДУКТ: СНЯТИЕ НАПРЯЖЕНИЯ, МИЛ ТИП: MIL-DTL-38999 III, IV, РАЗМЕР КОРПУСА: 15, СТИЛЬ СПАРИВАНИЯ: НЕСАМОБЛОКИРУЮЩИЙСЯ, МАТЕРИАЛ КОРПУСА: АЛЮМИНИЕВЫЙ СПЛАВ, СТИЛЬ ОБОЛОЧКИ: ПРЯМОЙ, РЯД: AS85049, ТИП ПРОДУКТА: КРУГЛЫЕ ПРИСПОСОБЛЕНИЯ ДЛЯ СНЯТИЯ НАТЯЖЕНИЯ И АДАПТЕРЫ СТАНДАРТА MIL,</t>
  </si>
  <si>
    <t>М85049/38-15W</t>
  </si>
  <si>
    <t>КАТЕГОРИЯ ПРОДУКТА: ВЧ МОП-ТРАНЗИСТОРЫ, ROHS: ПОДРОБНОСТИ, ПОЛЯРНОСТЬ ТРАНЗИСТОРА: N-КАНАЛ, ТЕХНОЛОГИИ: СИ, ID — НЕПРЕРЫВНЫЙ ТОК СТОКА: 10 МА, VDS - НАПРЯЖЕНИЕ ПРОБОЯ СТОК-ИСТОК: 105 В, RDS ON — СОПРОТИВЛЕНИЕ СТОК-ИСТОК: 340 МОМ, РАБОЧАЯ ЧАСТОТА: ОТ 960 МГЦ ДО 1600 МГЦ, ПРИРОСТ: 18,5 ДБ, ВЫХОДНАЯ МОЩНОСТЬ: 200 ВТ, МИНИМАЛЬНАЯ РАБОЧАЯ ТЕМПЕРАТУРА: -, МАКСИМАЛЬНАЯ РАБОЧАЯ ТЕМПЕРАТУРА: + 225 С, ТИП МОНТАЖА: СМД/СМТ, ПОСЫЛКА/КЕЙС: H-36265-2, УПАКОВКА: КАТУШКА, КОЛИЧЕСТВО КАНАЛОВ: 1 КАНАЛ, ТИП ПРОДУКТА: ВЧ МОП-ТРАНЗИСТОРЫ, ЗАВОДСКАЯ УПАКОВКА: 50, ПОДКАТЕГОРИЯ: МОП-ТРАНЗИСТОРЫ, ТИП ТРАНЗИСТОРА: ЛДМОП ПОЛЕВОЙ ТРАНЗИСТОР, ТИП: МОЩНЫЙ ВЧ МОП-ТРАНЗИСТОР, VGS - НАПРЯЖЕНИЕ ЗАТВОР-ИСТОК: 10 В,</t>
  </si>
  <si>
    <t>PTVA102001EA-V1-R0</t>
  </si>
  <si>
    <t>РАСПОРКА ДЛЯ СВЕТОДИОДА.</t>
  </si>
  <si>
    <t>КАТЕГОРИЯ ПРОДУКТА: РАСПОРКА ДЛЯ СВЕТОДИОДА, ДИАМЕТР: 3ММ, РАЗМЕР: 3,8X10ММ, МАТЕРИАЛ: ПВХ, ЦВЕТ: ЧЕРНЫЙ</t>
  </si>
  <si>
    <t>MAH-310</t>
  </si>
  <si>
    <t>КАТЕГОРИЯ ПРОДУКТА: ИС ETHERNET, ROHS: ПОДРОБНОСТИ, ТИП МОНТАЖА: СМД/СМТ, ПОСЫЛКА/КЕЙС: КФН-56, ТОВАР: ТРАНСИВЕРЫ ETHERNET, СТАНДАРТ: 10/1GBASE-T, 100BASE-TX, КОЛИЧЕСТВО ТРАНСИВЕРОВ: 1 ТРАНСИВЕР, СКОРОСТЬ ПЕРЕДАЧИ ДАННЫХ: 10 МБИТ/С, 100 МБИТ/С, 1 ГБИТ/С, ТИП ИНТЕРФЕЙСА: JTAG, MDI-X, RGMII, РАБОЧЕЕ НАПРЯЖЕНИЕ ПИТАНИЯ: 3,3 В, МИНИМАЛЬНАЯ РАБОЧАЯ ТЕМПЕРАТУРА: - 40 С, МАКСИМАЛЬНАЯ РАБОЧАЯ ТЕМПЕРАТУРА: +85 С, СЕРИИ: LAN8820, УПАКОВКА: ЛОТОК, МАРКА: МИКРОЧИПОВАЯ ТЕХНОЛОГИЯ, ЧУВСТВИТЕЛЬНОСТЬ К ВЛАГЕ: ДА, PD - РАССЕИВАЕМАЯ МОЩНОСТЬ: 1,081 ВТ, ТИП ПРОДУКТА: ИС ETHERNET, ЗАВОДСКАЯ УПАКОВКА: 260, ПОДКАТЕГОРИЯ: КОММУНИКАЦИОННЫЕ И СЕТЕВЫЕ ИС, ПОТРЕБЛЯЕМЫЙ ТОК - МАКС.: 460 МА, НАПРЯЖЕНИЕ ПИТАНИЯ - МАКС.: 3,6 В, НАПРЯЖЕНИЕ ПИТАНИЯ - МИН.: 1,14 В, ЕДИНИЦА ИЗМЕРЕНИЯ: 191 400 МГ,</t>
  </si>
  <si>
    <t>LAN8820I-ABZJ</t>
  </si>
  <si>
    <t>ДАТЧИК ДЛЯ МОНТАЖА НА ПЛАТУ. НЕ ВОЕННОГО НАЗНАЧЕНИЯ.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</si>
  <si>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IMU - ИНЕРЦИАЛЬНЫЕ ЕДИНИЦЫ ИЗМЕРЕНИЯ, ROHS: ПОДРОБНОСТИ, ТИП ДАТЧИКА: 3 ОСИ, ТИП ИНТЕРФЕЙСА: СПИ, УСКОРЕНИЕ: 18 Г, ЧУВСТВИТЕЛЬНОСТЬ: 0,0125 ГРАД/С/МЛАДШИЙ БИТ, МАКСИМАЛЬНАЯ РАБОЧАЯ ТЕМПЕРАТУРА: + 25 С, НАПРЯЖЕНИЕ ПИТАНИЯ - МИН.: 4,75 В, НАПРЯЖЕНИЕ ПИТАНИЯ - МАКС.: 5,25 В, РАБОЧИЙ ТОК ПИТАНИЯ: 45 МА, УПАКОВКА: ПОДНОС, РАБОЧЕЕ НАПРЯЖЕНИЕ ПИТАНИЯ: 5 В, ТИП ПРОДУКТА: IMU - ИНЕРЦИАЛЬНЫЕ ЕДИНИЦЫ ИЗМЕРЕНИЯ, РЯД: АДИС16400, ЗАВОДСКАЯ УПАКОВКА: 8, ПОДКАТЕГОРИЯ: ДАТЧИКИ</t>
  </si>
  <si>
    <t>ADIS16400BMLZ</t>
  </si>
  <si>
    <t>КАТУШКА ПОСТОЯННОЙ ИНДУКТИВНОСТИ, ПОВЕРХНОСТНОГО МОНТАЖА. НЕ ВОЕННОГО НАЗНАЧЕНИЯ.</t>
  </si>
  <si>
    <t>КАТЕГОРИЯ ПРОДУКТА: СИЛОВЫЕ КАТУШКИ ИНДУКТИВНОСТИ - ПОВЕРХНОСТНЫЙ МОНТАЖ, ROHS: ПОДРОБНОСТИ, ТИП: СИЛОВОЙ ИНДУКТОР, СТИЛЬ ОКОНЧАНИЯ: СМД/СМТ, ПОСЫЛКА/КЕЙС: 1210 (3225 МЕТРИЧЕСКИХ), ЭКРАНИРОВАНИЕ: ЭКРАНИРОВАННЫЙ, ИНДУКТИВНОСТЬ: 2,2 МКГН, ТОЛЕРАНТНОСТЬ: 0,3, МАКСИМАЛЬНЫЙ ПОСТОЯННЫЙ ТОК: 1,6 А, МАКСИМАЛЬНОЕ СОПРОТИВЛЕНИЕ ПОСТОЯННОМУ ТОКУ: 76 МОМ, МИНИМАЛЬНАЯ РАБОЧАЯ ТЕМПЕРАТУРА: - 40 С, МАКСИМАЛЬНАЯ РАБОЧАЯ ТЕМПЕРАТУРА: + 125 С, Q МИНИМУМ: -, ТИП МОНТАЖА: МОНТАЖ НА ПЕЧАТНОЙ ПЛАТЕ, ДЛИНА: 3,2 ММ, ШИРИНА: 2,5 ММ, ВЫСОТА: 2 ММ, ДИАМЕТР: -, ОСНОВНОЙ МАТЕРИАЛ: ФЕРРИТ, РЯД: LQH, КОД ДЕЛА - В: 1210, КОД КОРПУСА - ММ: 3225, ТИП ЯДРА: ПРОВОЛОЧНЫЙ, ПРОДУКТ: СИЛОВЫЕ ИНДУКТОРЫ, ТИП ПРОДУКТА: СИЛОВЫЕ КАТУШКИ ИНДУКТИВНОСТИ - ПОВЕРХНОСТНЫЙ МОНТАЖ, СОБСТВЕННАЯ РЕЗОНАНСНАЯ ЧАСТОТА: 70 МГЦ,</t>
  </si>
  <si>
    <t>LQH32PN2R2NN0L</t>
  </si>
  <si>
    <t>КАТЕГОРИЯ ПРОДУКТА: МНОГОСЛОЙНЫЕ КЕРАМИЧЕСКИЕ КОНДЕНСАТОРЫ MLCC - SMD/SMT, ROHS: ПОДРОБНОСТИ, ЕМКОСТЬ: 0,22 МКФ, НОМИНАЛЬНОЕ НАПРЯЖЕНИЕ ПОСТОЯННОГО ТОКА: 25 В ПОСТОЯННОГО ТОКА, ДИЭЛЕКТРИК: X7R, ТОЛЕРАНТНОСТЬ: 0,1,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ЕМКОСТЬ - НФ: 220 НФ, ЕМКОСТЬ - ПФ: 220000 ПФ, СОРТ: КЛАСС 2, ДЛИНА: 2 ММ, ПОСЫЛКА/КЕЙС: 0805 (МЕТРИКА 2012 Г.),</t>
  </si>
  <si>
    <t>0805CG7R5C500NT</t>
  </si>
  <si>
    <t>FH</t>
  </si>
  <si>
    <t>КАТЕГОРИЯ ПРОДУКТА: МНОГОСЛОЙНЫЕ КЕРАМИЧЕСКИЕ КОНДЕНСАТОРЫ MLCC - SMD/SMT, ROHS: ПОДРОБНОСТИ, ЕМКОСТЬ: 1 ПФ, НОМИНАЛЬНОЕ НАПРЯЖЕНИЕ ПОСТОЯННОГО ТОКА: 50 В ПОСТОЯННОГО ТОКА, ДИЭЛЕКТРИК: Ц0Г (НП0), ТОЛЕРАНТНОСТЬ: 0,1 ПФ, КОД ДЕЛА - В: 603, КОД КОРПУСА - ММ: 1608, ВЫСОТА: 0,8 ММ, МИНИМАЛЬНАЯ РАБОЧАЯ ТЕМПЕРАТУРА: - 55 С, МАКСИМАЛЬНАЯ РАБОЧАЯ ТЕМПЕРАТУРА: + 125 С, ПРОДУКТ: MLCC ОБЩЕГО ТИПА, СТИЛЬ ОКОНЧАНИЯ: СМД/СМТ, ПРЕКРАЩЕНИЕ: СТАНДАРТ, РЯД: CC, СОРТ: КЛАСС 1, ДЛИНА: 1,6 ММ, ПОСЫЛКА/КЕЙС: 0603 (МЕТРИЧЕСКАЯ 1608), ТИП ПРОДУКТА: КЕРАМИЧЕСКИЕ КОНДЕНСАТОРЫ, ЗАВОДСКАЯ УПАКОВКА: 4000,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0,8 ММ,</t>
  </si>
  <si>
    <t>КАТЕГОРИЯ ПРОДУКТА: МНОГОСЛОЙНЫЕ КЕРАМИЧЕСКИЕ КОНДЕНСАТОРЫ MLCC - SMD/SMT, ЕМКОСТЬ: 270 ПФ, НОМИНАЛЬНОЕ НАПРЯЖЕНИЕ ПОСТОЯННОГО ТОКА: 50 В ПОСТОЯННОГО ТОКА, ДИЭЛЕКТРИК: Ц0Г (НП0), ТОЛЕРАНТНОСТЬ: 0,05, КОД ДЕЛА - В: 805, КОД КОРПУСА - ММ: 2012, ВЫСОТА: 0,6 ММ, МИНИМАЛЬНАЯ РАБОЧАЯ ТЕМПЕРАТУРА: - 55 С, МАКСИМАЛЬНАЯ РАБОЧАЯ ТЕМПЕРАТУРА: + 125 С, ПРОДУКТ: MLCC ОБЩЕГО ТИПА, СТИЛЬ ОКОНЧАНИЯ: СМД/СМТ, ПРЕКРАЩЕНИЕ: СТАНДАРТ, РЯД: МРЖ,ЕМКОСТЬ - НФ: 0,27 НФ, СОРТ: КЛАСС 1, ДЛИНА: 2 ММ, ПОСЫЛКА/КЕЙС: 0805 (МЕТРИКА 2012 Г.), ТИП ПРОДУКТА: КЕРАМИЧЕСКИЕ КОНДЕНСАТОРЫ, ЗАВОДСКАЯ УПАКОВКА: 1000, ПОДКАТЕГОРИЯ: КОНДЕНСАТОРЫ, ТИП: ЧИП-МНОГОСЛОЙНЫЙ КЕРАМИЧЕСКИЙ КОНДЕНСАТОР ОБЩЕГО НАЗНАЧЕНИЯ, ШИРИНА: 1,25 ММ</t>
  </si>
  <si>
    <t>GRM2165C1H271JA01B</t>
  </si>
  <si>
    <t>КАТЕГОРИЯ ПРОДУКТА: МНОГОСЛОЙНЫЕ КЕРАМИЧЕСКИЕ КОНДЕНСАТОРЫ MLCC - SMD/SMT, ЕМКОСТЬ: 3,6 ПФ, НОМИНАЛЬНОЕ НАПРЯЖЕНИЕ ПОСТОЯННОГО ТОКА: 50 В ПОСТОЯННОГО ТОКА, ДИЭЛЕКТРИК: Ц0Г (НП0), ТОЛЕРАНТНОСТЬ: 0,05, КОД ДЕЛА - В: 805, КОД КОРПУСА - ММ: 2012, ВЫСОТА: 0,6 ММ, МИНИМАЛЬНАЯ РАБОЧАЯ ТЕМПЕРАТУРА: - 55 С, МАКСИМАЛЬНАЯ РАБОЧАЯ ТЕМПЕРАТУРА: + 125 С, ПРОДУКТ: MLCC ОБЩЕГО ТИПА, СТИЛЬ ОКОНЧАНИЯ: СМД/СМТ, ПРЕКРАЩЕНИЕ: СТАНДАРТ, РЯД: МРЖ,ЕМКОСТЬ - НФ: 0,27 НФ, СОРТ: КЛАСС 1, ДЛИНА: 2 ММ, ПОСЫЛКА/КЕЙС: 0805 (МЕТРИКА 2012 Г.), ТИП ПРОДУКТА: КЕРАМИЧЕСКИЕ КОНДЕНСАТОРЫ, ЗАВОДСКАЯ УПАКОВКА: 1000, ПОДКАТЕГОРИЯ: КОНДЕНСАТОРЫ, ТИП: ЧИП-МНОГОСЛОЙНЫЙ КЕРАМИЧЕСКИЙ КОНДЕНСАТОР ОБЩЕГО НАЗНАЧЕНИЯ, ШИРИНА: 1,25 ММ</t>
  </si>
  <si>
    <t>GRM2165C1H3R6C</t>
  </si>
  <si>
    <t>РЕЗИСТОР ТОЛСТОПЛЕНОЧНЫЙ ДЛЯ ПОВЕРХНОСТНОГО МОНТАЖА,</t>
  </si>
  <si>
    <t>КАТЕГОРИЯ ПРОДУКТА: ТОЛСТОПЛЕНОЧНЫЕ РЕЗИСТОРЫ — ДЛЯ ПОВЕРХНОСТНОГО МОНТАЖА, ROHS: ПОДРОБНОСТИ, РЯД: CR1206, СОПРОТИВЛЕНИЕ: 4,87 КОМ, НОМИНАЛЬНАЯ МОЩНОСТЬ: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ПРИЛОЖЕНИЕ: ОБЩЕЕ НАЗНАЧЕНИЕ, ФУНКЦИИ: -, ВЫСОТА: 0,6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 ПОДКАТЕГОРИЯ: РЕЗИСТОРЫ, ТЕХНОЛОГИИ: ТОЛСТАЯ ПЛЕНКА, СТИЛЬ ОКОНЧАНИЯ: СМД/СМТ, ТИП: ОБЩЕЕ НАЗНАЧЕНИЕ, ШИРИНА: 1,6 ММ,</t>
  </si>
  <si>
    <t>RC1206FR-074R87</t>
  </si>
  <si>
    <t>КАТЕГОРИЯ ПРОДУКТА: ТОЛСТОПЛЕНОЧНЫЕ РЕЗИСТОРЫ — ДЛЯ ПОВЕРХНОСТНОГО МОНТАЖА, ROHS: ПОДРОБНОСТИ, РЯД: CR0805, СОПРОТИВЛЕНИЕ: 10 МОМ, НОМИНАЛЬНАЯ МОЩНОСТЬ: 125 МВТ (1/8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ОБЩЕЕ НАЗНАЧЕНИЕ, ВЫСОТА: 0,5 ММ, ДЛИНА: 2 ММ, ТИП МОНТАЖА: МОНТАЖ НА ПЕЧАТНОЙ ПЛАТЕ, ПРОДУКТ: ТОЛСТОПЛЕНОЧНЫЕ РЕЗИСТОРЫ ОБЩЕГО НАЗНАЧЕНИЯ, ТИП ПРОДУКТА: ТОЛСТОПЛЕНОЧНЫЕ РЕЗИСТОРЫ, ЗАВОДСКАЯ УПАКОВКА: 5000, ПОДКАТЕГОРИЯ: РЕЗИСТОРЫ, ТЕХНОЛОГИИ: ТОЛСТАЯ ПЛЕНКА, СТИЛЬ ОКОНЧАНИЯ: СМД/СМТ, ШИРИНА: 1,25 ММ,</t>
  </si>
  <si>
    <t>CR0805-FW-1001</t>
  </si>
  <si>
    <t>КАТЕГОРИЯ ПРОДУКТА: ТОЛСТОПЛЕНОЧНЫЕ РЕЗИСТОРЫ — ДЛЯ ПОВЕРХНОСТНОГО МОНТАЖА, ROHS: ПОДРОБНОСТИ, РЯД: CR0805, СОПРОТИВЛЕНИЕ: 10 МОМ, НОМИНАЛЬНАЯ МОЩНОСТЬ: 125 МВТ (1/8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ОБЩЕЕ НАЗНАЧЕНИЕ, ФУНКЦИИ: -, ВЫСОТА: 0,5 ММ, ДЛИНА: 2 ММ, ТИП МОНТАЖА: МОНТАЖ НА ПЕЧАТНОЙ ПЛАТЕ, ПРОДУКТ: ТОЛСТОПЛЕНОЧНЫЕ РЕЗИСТОРЫ ОБЩЕГО НАЗНАЧЕНИЯ, ТИП ПРОДУКТА: ТОЛСТОПЛЕНОЧНЫЕ РЕЗИСТОРЫ, ЗАВОДСКАЯ УПАКОВКА: 5000, ПОДКАТЕГОРИЯ: РЕЗИСТОРЫ, ТЕХНОЛОГИИ: ТОЛСТАЯ ПЛЕНКА, СТИЛЬ ОКОНЧАНИЯ: СМД/СМТ, ШИРИНА: 1,25 ММ,</t>
  </si>
  <si>
    <t>CR0805-JW-1R0ELF</t>
  </si>
  <si>
    <t>КАТЕГОРИЯ ПРОДУКТА: ТОЛСТОПЛЕНОЧНЫЕ РЕЗИСТОРЫ — ДЛЯ ПОВЕРХНОСТНОГО МОНТАЖА, ROHS: ПОДРОБНОСТИ, РЯД: CR1206, СОПРОТИВЛЕНИЕ: 100 КОМ, НОМИНАЛЬНАЯ МОЩНОСТЬ: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ПРИЛОЖЕНИЕ: ОБЩЕЕ НАЗНАЧЕНИЕ, ФУНКЦИИ: -, ВЫСОТА: 0,6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1,6 ММ,</t>
  </si>
  <si>
    <t>CR1206-FX-1003ELF</t>
  </si>
  <si>
    <t>КАТЕГОРИЯ ПРОДУКТА: МЕЖПЛАТНЫЕ И ПРОМЕЖУТОЧНЫЕ СОЕДИНИТЕЛИ, ОГРАНИЧЕНИЯ НА ДОСТАВКУ: , НА ДАННЫЙ МОМЕНТ MOUSER НЕ ПОСТАВЛЯЕТ ЭТУ ПРОДУКЦИЮ В ВАШ РЕГИОН. , ПРОДУКТ: CONNECTORS, КОЛИЧЕСТВО ПОЗИЦИЙ: 400 POSITION, ШАГ: 1.27 MM, КОЛИЧЕСТВО РЯДОВ: 10 ROW, ТИП ВЫВОДОВ: SOLDER, УГОЛ МОНТАЖА: STRAIGHT, ВЫСОТА ПАКЕТА: 7 MM, НОМИНАЛЬНЫЙ ТОК: 2.7 A, НОМИНАЛЬНОЕ НАПРЯЖЕНИЕ: 240 VAC, МАКСИМАЛЬНАЯ СКОРОСТЬ ПЕРЕДАЧИ: 56 GBPS, МИНИМАЛЬНАЯ РАБОЧАЯ ТЕМПЕРАТУРА: - 55 C, МАКСИМАЛЬНАЯ РАБОЧАЯ ТЕМПЕРАТУРА: + 125 C, ПОКРЫТИЕ КОНТАКТА: GOLD, МАТЕРИАЛ КОНТАКТА: COPPER ALLOY, МАТЕРИАЛ КОРПУСА: LIQUID CRYSTAL POLYMER (LCP), СЕРИЯ: SEAM, УПАКОВКА: CUT TAPE, УПАКОВКА: MOUSEREEL, УПАКОВКА: REEL, ПРИМЕНЕНИЕ: POWER, SIGNAL, ВИД МОНТАЖА: SMD/SMT, РАЗМЕР ФАБРИЧНОЙ УПАКОВКИ: 675, КОММЕРЧЕСКОЕ ОБОЗНАЧЕНИЕ: SEARAY, ВЕС ИЗДЕЛИЯ: 2.354 G</t>
  </si>
  <si>
    <t>SEAM-40-02.0-S-10-2-A-K-TR</t>
  </si>
  <si>
    <t>КАТЕГОРИЯ ПРОДУКТА: РАЗЪЕМЫ DIN 41612, ROHS: ПОДРОБНОСТИ, ПРОДУКТ: СОСУДЫ, КОЛИЧЕСТВО ПОЗИЦИЙ: 64 ПОЗИЦИЯ, КОЛИЧЕСТВО РЯДОВ: 2 РЯД, ПОДАЧА: 2,54 ММ, ТИП: ТИП Б, СТИЛЬ ОКОНЧАНИЯ: ПРИПОЙ, МОНТАЖНЫЙ УГОЛ: ПРЯМОЙ, ТЕКУЩИЙ РЕЙТИНГ: 1,5 А, КОНТАКТНОЕ ПОКРЫТИЕ: ЗОЛОТО, КОНТАКТНЫЙ МАТЕРИАЛ: МЕДНЫЙ СПЛАВ, РЯД: DIN-СИГНАЛ B, УПАКОВКА: ПОДНОС, ТИП ПРОДУКТА: РАЗЪЕМЫ DIN 41612, ЗАВОДСКАЯ УПАКОВКА: 20, ПОДКАТЕГОРИЯ: РАЗЪЕМЫ ОБЪЕДИНИТЕЛЬНОЙ ПЛАТЫ, ТОРГОВОЕ НАЗВАНИЕ: DIN-СИГНАЛ,</t>
  </si>
  <si>
    <t>RS</t>
  </si>
  <si>
    <t>СЕРБИЯ</t>
  </si>
  <si>
    <t>9022646823</t>
  </si>
  <si>
    <t>КАТЕГОРИЯ ПРОДУКТА: РАЗЪЕМЫ DIN 41612, ROHS: ПОДРОБНОСТИ, ПРОДУКТ: СОСУДЫ, КОЛИЧЕСТВО ПОЗИЦИЙ: 32 ПОЗИЦИЯ, КОЛИЧЕСТВО РЯДОВ: 3 РЯД, ПОДАЧА: 2,54 ММ, ТИП: ТИП Б, СТИЛЬ ОКОНЧАНИЯ: ПРИПОЙ, МОНТАЖНЫЙ УГОЛ: ПРЯМОЙ, ТЕКУЩИЙ РЕЙТИНГ: 1,5 А, КОНТАКТНОЕ ПОКРЫТИЕ: ЗОЛОТО, КОНТАКТНЫЙ МАТЕРИАЛ: МЕДНЫЙ СПЛАВ, РЯД: DIN-СИГНАЛ B, ТИП ПРОДУКТА: РАЗЪЕМЫ DIN 41612, ЗАВОДСКАЯ УПАКОВКА: 20, ПОДКАТЕГОРИЯ: РАЗЪЕМЫ ОБЪЕДИНИТЕЛЬНОЙ ПЛАТЫ, ТОРГОВОЕ НАЗВАНИЕ: DIN-СИГНАЛ,</t>
  </si>
  <si>
    <t>09 03 224 6401</t>
  </si>
  <si>
    <t>КАТЕГОРИЯ ПРОДУКТА: ПРОВОДНЫЕ КЛЕММЫ И ЗАЖИМЫ; ПРОДУКТ: CONTACTS; КОЛИЧЕСТВО ПОЗИЦИЙ: -; ШАГ: -; КОЛИЧЕСТВО РЯДОВ: -; ИНТЕРВАЛ МЕЖДУ РЯДАМИ: -; ВИД МОНТАЖА: -; ТИП ВЫВОДОВ: CRIMP; УГОЛ МОНТАЖА: -; ТИП КОНТАКТА: PIN (MALE); ПОКРЫТИЕ КОНТАКТА: GOLD; ДЛИНА СОЕДИНИТЕЛЬНОГО ШТЫРЬКА: -; ДЛИНА КОНЕЧНОГО ЗАЖИМА: -; СЕРИЯ: 501930; КОММЕРЧЕСКОЕ ОБОЗНАЧЕНИЕ: DUO-CLASP; СОРТАМЕНТ ПРОВОДА: 28 AWG; УПАКОВКА: REEL; МАТЕРИАЛ КОНТАКТА: TIN; НОМИНАЛЬНЫЙ ТОК: 1 A; ЦВЕТ КОЖУХА: -; МАТЕРИАЛ КОРПУСА: -; ТИП ФИКСАЦИИ: -; РАЗМЕР ФАБРИЧНОЙ УПАКОВКИ:РАЗМЕР ФАБРИЧНОЙ УПАКОВКИ: 25000; НОМИНАЛЬНОЕ НАПРЯЖЕНИЕ: 50 VAC/DC; ВЕС ИЗДЕЛИЯ: 16,450 MG</t>
  </si>
  <si>
    <t>501930-1100</t>
  </si>
  <si>
    <t>КАТЕГОРИЯ ПРОДУКТА: КЛЕММЫ И ЗАЖИМЫ НА ПЛАТУ; ПРОДУКТ: CONTACTS; ТИП: -; КОЛИЧЕСТВО ПОЗИЦИЙ: -; ШАГ: -; КОЛИЧЕСТВО РЯДОВ: -; ИНТЕРВАЛ МЕЖДУ РЯДАМИ: -; ВИД МОНТАЖА: -; ТИП ВЫВОДОВ: CRIMP; УГОЛ МОНТАЖА: -; ТИП КОНТАКТА: PIN (MALE); ПОКРЫТИЕ КОНТАКТА: TIN; ДЛИНА СОЕДИНИТЕЛЬНОГО ШТЫРЬКА: -; ДЛИНА КОНЕЧНОГО ЗАЖИМА: -; СЕРИЯ: 502579; КОММЕРЧЕСКОЕ ОБОЗНАЧЕНИЕ: CLIK-MATE; ПРИМЕНЕНИЕ: SIGNAL; СОРТАМЕНТ ПРОВОДА: 28 AWG; УПАКОВКА: REEL; ТИП ПРИНАДЛЕЖНОСТЕЙ: -; МАТЕРИАЛ КОНТАКТА: TIN; ТИП КОНТАКТА: MALE; НОМИНАЛЬНЫЙ ТОК: 2 A; ЦВЕТ КОЖУХА: -; КОРПУСА РАЗЪЕМОВ: -; МАТЕРИАЛ КОРПУСА: -; СОПРОТИВЛЕНИЕ ИЗОЛЯЦИИ: -; ТИП ФИКСАЦИИ: -; РАЗМЕР ФАБРИЧНОЙ УПАКОВКИ:РАЗМЕР ФАБРИЧНОЙ УПАКОВКИ: 15000; НОМИНАЛЬНОЕ НАПРЯЖЕНИЕ: 12 VAC/DC</t>
  </si>
  <si>
    <t>502579-0000</t>
  </si>
  <si>
    <t>КАТЕГОРИЯ ПРОДУКТА: СОЕДИНИТЕЛИ D-SUB ВЫСОКОЙ ПЛОТНОСТИ, ROHS: ПОДРОБНОСТИ, КОЛИЧЕСТВО ПОЗИЦИЙ: 26 ПОЗИЦИЯ, КОЛИЧЕСТВО РЯДОВ: 3 РЯД, ПОЛ: ЖЕНСКИЙ, СТИЛЬ ОКОНЧАНИЯ: КУБОК ПРИПОЯ, УПАКОВКА: ПОДНОС, ТИП КОНТАКТА: ШТАМПОВАННЫЕ / ФОРМОВАННЫЕ, ОТФИЛЬТРОВАНО: НЕФИЛЬТРОВАННЫЙ, ПОДАЧА: 2,29 ММ, ТИП ПРОДУКТА: РАЗЪЕМЫ D-SUB ВЫСОКОЙ ПЛОТНОСТИ, ЗАВОДСКАЯ УПАКОВКА: 100, ПОДКАТЕГОРИЯ: РАЗЪЕМЫ D-SUB,</t>
  </si>
  <si>
    <t>09562004715050</t>
  </si>
  <si>
    <t>КАТЕГОРИЯ ПРОДУКТА: МОДУЛЬНЫЕ СОЕДИНИТЕЛИ / СОЕДИНИТЕЛИ ETHERNET, ROHS: ПОДРОБНОСТИ, ПРОДУКТ: СОЕДИНИТЕЛИ, ПОЛ: ШТЕКЕР (ШТЕКЕР), КОДЫ USOC: RJ45, КОНФИГУРАЦИЯ: -, КОЛИЧЕСТВО ПОЗИЦИЙ/КОНТАКТОВ НА ПОРТ: 8П8С, ЭКРАНИРОВАНИЕ: ЭКРАНИРОВАННЫЙ, КАТЕГОРИЯ ПРОИЗВОДИТЕЛЬНОСТИ: КАТ. 6А, ТИП МОНТАЖА: КАБЕЛЬНОЕ КРЕПЛЕНИЕ, МОНТАЖНЫЙ УГОЛ: ПРЯМОЙ, СТИЛЬ ОКОНЧАНИЯ: ИДЦ, IP-РЕЙТИНГ: IP20, ТЕКУЩИЙ РЕЙТИНГ: 1,5 А, УРОВЕНЬ НАПРЯЖЕНИЯ: 125 В ПЕРЕМЕННОГО ТОКА, МИНИМАЛЬНАЯ РАБОЧАЯ ТЕМПЕРАТУРА: - 40 С, МАКСИМАЛЬНАЯ РАБОЧАЯ ТЕМПЕРАТУРА: + 70 С, ЦВЕТ: ЧЕРНЫЙ, УПАКОВКА: ПОДНОС, ПРИЛОЖЕНИЕ: 10G БАЗА-Т, РЕЙТИНГ ВОСПЛАМЕНЯЕМОСТИ: УЛ 94 В-0, КОЛИЧЕСТВО ПОРТОВ: 1 ПОРТ, КОЛИЧЕСТВО ПОЗИЦИЙ: 8 ПОЗИЦИЯ, ТИП ПРОДУКТА: МОДУЛЬНЫЕ СОЕДИНИТЕЛИ / СОЕДИНИТЕЛИ ETHERNET, ЗАВОДСКАЯ УПАКОВКА: 10, ПОДКАТЕГОРИЯ: МОДУЛЬНЫЕ СОЕДИНИТЕЛИ / СОЕДИНИТЕЛИ ETHERNET,</t>
  </si>
  <si>
    <t>9451511520</t>
  </si>
  <si>
    <t>КАТЕГОРИЯ ПРОДУКТА: ПРОВОДНЫЕ КЛЕММЫ И ЗАЖИМЫ; ПРОДУКТ: WIRE HOUSINGS; ТИП: PLUG HOUSING; КОЛИЧЕСТВО ПОЗИЦИЙ: 6 POSITION; ШАГ: 1.25 MM; КОЛИЧЕСТВО РЯДОВ: 1 ROW; ВИД МОНТАЖА: -; ТИП ВЫВОДОВ: -; ТИП КОНТАКТА: -; СЕРИЯ: 502380; КОММЕРЧЕСКОЕ ОБОЗНАЧЕНИЕ: CLIK-MATE; ПРИМЕНЕНИЕ: SIGNAL, WIRE-TO-BOARD; МИНИМАЛЬНАЯ РАБОЧАЯ ТЕМПЕРАТУРА: - 40 C; МАКСИМАЛЬНАЯ РАБОЧАЯ ТЕМПЕРАТУРА: + 105 C; УПАКОВКА: BULK; НОМИНАЛЬНЫЙ ТОК: 1 A; ЦВЕТ КОЖУХА: WHITE; КОРПУСА РАЗЪЕМОВ: PLUG; МАТЕРИАЛ КОРПУСА: POLYBUTYLENE TEREPHTHALATE (PBT); РАЗМЕР ФАБРИЧНОЙ УПАКОВКИ:РАЗМЕР ФАБРИЧНОЙ УПАКОВКИ: 1000; НОМИНАЛЬНОЕ НАПРЯЖЕНИЕ: ДО 49 V</t>
  </si>
  <si>
    <t>502380-0600</t>
  </si>
  <si>
    <t>СОЕДИНИТЕЛЬНЫЕ РАЗЪЕМЫ.</t>
  </si>
  <si>
    <t>КАТЕГОРИЯ ПРОДУКТА: ЧАСТЬ СОЕДИНИТЕЛЬНОГО РАЗЪЕМА НА ПЛАТУ. К КОНТАКТНОМУ РАЗЪЕМУ, ТИП РАЗЪЕМА НА ПЛАТУ. СПОСОБ МОНТАЖА В КОРПУС РАЗЪМА. КОНТАКТ ПОЛ:РОЗЕТКА; ТИП ОКОНЧАНИЯ КОНТАКТА: ОБЖИМНОЙ; РАЗМЕР ПРОВОДА AWG МАКС: 24AWG; КОНТАКТНОЕ ПОКРЫТИЕ: ЛУЖЕНЫЕ КОНТАКТЫ; ДЛЯ ИСПОЛЬЗОВАНИЯ С: РАЗЪЕМАМИ PH; КОНТАКТНЫЙ МАТЕРИАЛ: БРОНЗА; ТЕКУЩИЙ РЕЙТИНГ: 2A; ПОЛ:ВИЛКА; МАКСИМАЛЬНАЯ РАБОЧАЯ ТЕМПЕРАТУРА: 85 °C; МИНИМАЛЬНАЯ РАБОЧАЯ ТЕМПЕРАТУРА: -25 °C; МАКСИМАЛЬНЫЙ РАЗМЕР ПЛОЩАДИ ПРОВОДА: 0,22 ММ; РАБОЧЕЕ НАПРЯЖЕНИЕ: 100 В</t>
  </si>
  <si>
    <t>SPH-002T-P0.5S</t>
  </si>
  <si>
    <t>КАТЕГОРИЯ ПРОДУКТА: ДИОДЫ И ВЫПРЯМИТЕЛИ ШОТТКИ; ПРОДУКТ: SCHOTTKY DIODES; ВИД МОНТАЖА: SMD/SMT; УПАКОВКА / БЛОК: SOT-23; КОНФИГУРАЦИЯ: DUAL ANODE COMMON CATHODE; ТЕХНОЛОГИЯ: SI; IF - ПРЯМОЙ ТОК: 1 A; VRRM - ПОВТОРЯЮЩЕЕСЯ ОБРАТНОЕ НАПРЯЖЕНИЕ: 70 V; VF - ПРЯМОЕ НАПРЯЖЕНИЕ: 410 MV; IFSM - УДАРНЫЙ ПРЯМОЙ ТОК: 1 A; IR - ОБРАТНЫЙ ТОК : 200 NA; МИНИМАЛЬНАЯ РАБОЧАЯ ТЕМПЕРАТУРА: - 65 C; МАКСИМАЛЬНАЯ РАБОЧАЯ ТЕМПЕРАТУРА: + 150 C; УПАКОВКА: REEL; УПАКОВКА: CUT TAPE; УПАКОВКА: MOUSEREEL; ВЫСОТА: 1.2 MM; ДЛИНА: 3.13 MM; РАЗМЕР ФАБРИЧНОЙ УПАКОВКИ: 3000; ТИП ВЫВОДОВ: SMD/SMT; ТИП: SCHOTTKY DIODE; ШИРИНА: 1.5 MM; ВЕС ИЗДЕЛИЯ: 8 MG</t>
  </si>
  <si>
    <t>HSMS-2804-TR1G</t>
  </si>
  <si>
    <t>КАТЕГОРИЯ ПРОДУКТА: ПОДАВИТЕЛИ ПЕРЕНАПРЯЖЕНИЯ, ROHS: ПОДРОБНОСТИ, РЯД: LT4356-1, ТИП МОНТАЖА: МОНТАЖ НА ПЕЧАТНОЙ ПЛАТЕ, ПРОДУКТ: УСТРОЙСТВА ЗАЩИТЫ НА УРОВНЕ ПЛАТЫ, ТИП: ОГРАНИЧИТЕЛЬ ПЕРЕНАПРЯЖЕНИЯ, ДЛЯ ИСПОЛЬЗОВАНИЯ С: АВТОМОБИЛЬНАЯ/АВИОНИКА, УРОВЕНЬ НАПРЯЖЕНИЯ: ОТ 4 В ДО 80 В ПОСТОЯННОГО ТОКА, ТЕКУЩИЙ РЕЙТИНГ: 30 МКА, СТИЛЬ ОКОНЧАНИЯ: СМД/СМТ, ПОСЫЛКА/ЧЕХОЛ: ДФН-12, МИНИМАЛЬНАЯ РАБОЧАЯ ТЕМПЕРАТУРА: - 40 С, МАКСИМАЛЬНАЯ РАБОЧАЯ ТЕМПЕРАТУРА: +85 С,ВЫСОТА: 0,75 ММ, ДЛИНА: 4 ММ, ТИП ПРОДУКТА: SPD - УСТРОЙСТВА ЗАЩИТЫ ОТ ПЕРЕНАПРЯЖЕНИЯ, ЗАВОДСКАЯ УПАКОВКА: 2500, ПОДКАТЕГОРИЯ: ПОДАВИТЕЛИ ПЕРЕНАПРЯЖЕНИЯ, ШИРИНА: 3 ММ,</t>
  </si>
  <si>
    <t>LT4356IDE-1#TRPBF</t>
  </si>
  <si>
    <t>КАТЕГОРИЯ ПРОДУКТА: ТРАНЗИСТОРНЫЕ ВЫХОДНЫЕ ОПТОПАРЫ, ROHS: ПОДРОБНОСТИ, ТИП МОНТАЖА: СКВОЗНОЕ ОТВЕРСТИЕ, ПОСЫЛКА/КЕЙС: ДИП-4, КОЛИЧЕСТВО КАНАЛОВ: 1 КАНАЛ, НАПРЯЖЕНИЕ ИЗОЛЯЦИИ: 5300 В СРЕДНЕКВ., ТИП ВЫХОДА: NPN ФОТОТРАНЗИСТОР, ЕСЛИ - ПРЯМОЙ ТОК: 60 МА, VF - ПРЯМОЕ НАПРЯЖЕНИЕ: 1,65 В, МАКСИМАЛЬНОЕ НАПРЯЖЕНИЕ КОЛЛЕКТОР-ЭМИТТЕР: 70 В, МАКСИМАЛЬНЫЙ ТОК КОЛЛЕКТОРА: 100 МА, МАКСИМАЛЬНОЕ НАПРЯЖЕНИЕ НАСЫЩЕНИЯ КОЛЛЕКТОР-ЭМИТТЕР: 400 МВ, ВРЕМЯ НАРАСТАНИЯ: 3 НАС, ВРЕМЯ ПАДЕНИЯ: 14 НАС, VR - ОБРАТНОЕ НАПРЯЖЕНИЕ: 6 В, PD - РАССЕИВАЕМАЯ МОЩНОСТЬ: 150 МВТ, МИНИМАЛЬНАЯ РАБОЧАЯ ТЕМПЕРАТУРА: - 55 С, МАКСИМАЛЬНАЯ РАБОЧАЯ ТЕМПЕРАТУРА: + 100 С, УПАКОВКА: ТРУБКА, МАРКА: ВИШАЙ ПОЛУПРОВОДНИКИ, КОНФИГУРАЦИЯ: 1 КАНАЛ, ТЕКУЩИЙ КОЭФФИЦИЕНТ ПЕРЕДАЧИ: 1, ВЫСОТА: 3,81 ММ, ДЛИНА: 4,83 ММ, ТИП ПРОДУКТА: ТРАНЗИСТОРНЫЕ ВЫХОДНЫЕ ОПТОПАРЫ, ЗАВОДСКАЯ УПАКОВКА: 4000, ПОДКАТЕГОРИЯ: ОПТОПАРЫ, ШИРИНА: 6,81 ММ,</t>
  </si>
  <si>
    <t>SFH610A-3</t>
  </si>
  <si>
    <t>КАТЕГОРИЯ ПРОДУКТА: МОНИТОРЫ И РЕГУЛЯТОРЫ ТОКА И МОЩНОСТИ, ROHS: ПОДРОБНОСТИ, ПРОДУКТ: ТЕКУЩИЕ МОНИТОРЫ, МЕТОД ЗОНДИРОВАНИЯ: ВЫСОКАЯ ИЛИ НИЗКАЯ СТОРОНА, НАПРЯЖЕНИЕ ПИТАНИЯ - МАКС.: 5,5 В, НАПРЯЖЕНИЕ ПИТАНИЯ - МИН.: 2,7 В, РАБОЧИЙ ТОК ПИТАНИЯ: 700 МКА, ТОЧНОСТЬ: 0,001, МИНИМАЛЬНАЯ РАБОЧАЯ ТЕМПЕРАТУРА: - 40 С, МАКСИМАЛЬНАЯ РАБОЧАЯ ТЕМПЕРАТУРА: + 125 С, ТИП МОНТАЖА: СМД/СМТ, ПОСЫЛКА/КЕЙС: ВССОП-8, УПАКОВКА: КАТУШКА, УПАКОВКА: РАЗРЕЗАТЬ ЛЕНТУ, УПАКОВКА: МЫШЬКАТУШКА, ПРОПУСКНАЯ СПОСОБНОСТЬ: 550 КГЦ, МАРКА: ИНСТРУМЕНТЫ ТЕХАСА, ФУНКЦИИ: ФУНКЦИЯ ОПОВЕЩЕНИЯ, ПОДДЕРЖКА НИЖНЕГО УРОВНЯ, ДИАПАЗОН ВХОДНОГО НАПРЯЖЕНИЯ: ОТ 0 В ДО 36 В, ЧУВСТВИТЕЛЬНОСТЬ К ВЛАГЕ: ДА, ТИП ПРОДУКТА: МОНИТОРЫ И РЕГУЛЯТОРЫ ТОКА И МОЩНОСТИ, РЯД: INA301, ЗАВОДСКАЯ УПАКОВКА: 250, ПОДКАТЕГОРИЯ: PMIC — ИС УПРАВЛЕНИЯ ПИТАНИЕ.</t>
  </si>
  <si>
    <t>INA301A3IDGKT</t>
  </si>
  <si>
    <t>МИКРОСХЕМА ИНТЕГРАЛЬНАЯ МОНОЛИТНАЯ - ИС ДЛЯ УПРАВЛЕНИЯ ПИТАНИЕМ - ПРЕОБРАЗОВАТЕЛИ ПОСТОЯННОГО ТОКА. ИСП. В ЭЛЕКТРОННЫХ УСТРОЙСТВАХ ГРАЖДАНСКОГО НАЗНАЧЕНИЯ. (ОБОРУДОВАНИЕ ДЛЯ АВТОМАТИЗАЦИИ ПРОМЫШЛЕННЫХ ПРЕДПРИЯТИЙ, КОМПЬЮТЕРНЫХ СИСТЕМ). НЕ ИМЕЕТ ФУНКЦИИ</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</si>
  <si>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1 OUTPUT, ВЫХОДНАЯ МОЩНОСТЬ: 3 W, ВХОДНОЕ НАПРЯЖЕНИЕ, МИН.: 18 V, ВХОДНОЕ НАПРЯЖЕНИЕ, МАКС.: 36 V, ВЫХОДНОЕ НАПРЯЖЕНИЕ-КАНАЛ 1: 5 V, ВЫХОДНОЙ ТОК-КАНАЛ 1: 600 MA, НАПРЯЖЕНИЕ ИЗОЛЯЦИИ: 500 V, МИНИМАЛЬНАЯ РАБОЧАЯ ТЕМПЕРАТУРА: - 40 C, МАКСИМАЛЬНАЯ РАБОЧАЯ ТЕМПЕРАТУРА: + 85 C, ДЛИНА: 22.86 MM, ШИРИНА: 16.61 MM, ВЫСОТА: 8.5 MM, ОТРАСЛЬ ПРОМЫШЛЕННОСТИ: INDUSTRIAL, ПРОДУКТ: ISOLATED, ТОРГОВАЯ МАРКА: TDK-LAMBDA, ВХОДНОЕ НАПРЯЖЕНИЕ: 18 V TO 36 V, УПАКОВКА: BULK, ТИП ПРОДУКТА: ISOLATED DC-DC CONVERTERS, РАЗМЕР ФАБРИЧНОЙ УПАКОВКИ: 10, ПОДКАТЕГОРИЯ: DC-DC CONVERTER,</t>
  </si>
  <si>
    <t>CC3-2405SR-E</t>
  </si>
  <si>
    <t>LAMBDA</t>
  </si>
  <si>
    <t>МИКРОСХЕМА ИНТЕГРАЛЬНАЯ МОНОЛИТНАЯ - ПРЕОБРАЗОВАНИЕ СИГНАЛА.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</si>
  <si>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РЧ-ДЕТЕКТОР, ROHS: ПОДРОБНОСТИ, ТИП: ЛОГАРИФМИЧЕСКИЙ ДЕТЕКТОР/КОНТРОЛЛЕР, ДИАПАЗОН ЧАСТОТ: ОТ 10 МГЦ ДО 4000 МГЦ, ДИНАМИЧЕСКИЙ ДИАПАЗОН ДБ: 75 ДБ, РАБОЧЕЕ НАПРЯЖЕНИЕ ПИТАНИЯ: ОТ 2,7 В ДО 5,5 В, МАКСИМАЛЬНАЯ ЕМКОСТЬ ДИОДА: -, ТИПИЧНАЯ ЧУВСТВИТЕЛЬНОСТЬ К НАПРЯЖЕНИЮ: -, ТЕХНОЛОГИИ: СИ, МАКСИМАЛЬНАЯ РАБОЧАЯ ТЕМПЕРАТУРА: +85 С, МИНИМАЛЬНАЯ РАБОЧАЯ ТЕМПЕРАТУРА: - 40 С, ТИП МОНТАЖА: СМД/СМТ, ПОСЫЛКА/ЧЕХОЛ: КФН-24, PD - POWER DISSIPATION: 0.32 W, PRODUCT TYPE: RF DETECTOR, SERIES: HMC601</t>
  </si>
  <si>
    <t>HMC601LP4ETR</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</si>
  <si>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</si>
  <si>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ПРОДУКТА: ИМПУЛЬСНЫЕ РЕГУЛЯТОРЫ НАПРЯЖЕНИЯ, ROHS: ПОДРОБНОСТИ, ТИП МОНТАЖА: СМД/СМТ, ПОСЫЛКА/КЕЙС: ТО-ПМОД-7, ТОПОЛОГИЯ: БАК, ВЫХОДНОЕ НАПРЯЖЕНИЕ: ОТ 800 МВ ДО 6 В, ВЫХОДНОЙ ТОК: 5 А, КОЛИЧЕСТВО ВЫХОДОВ: 1 ВЫХОД, ВХОДНОЕ НАПРЯЖЕНИЕ, МИН.: 6 В, ВХОДНОЕ НАПРЯЖЕНИЕ, МАКС.: 36 В, ЧАСТОТА ПЕРЕКЛЮЧЕНИЯ: ОТ 650 КГЦ ДО 950 КГЦ, МИНИМАЛЬНАЯ РАБОЧАЯ ТЕМПЕРАТУРА: - 40 С, МАКСИМАЛЬНАЯ РАБОЧАЯ ТЕМПЕРАТУРА: +85 С, РЯД: ЛМЗ23605, УПАКОВКА: ТРУБКА, КОМПЛЕКТ ДЛЯ РАЗРАБОТКИ: LMZ23605EVAL/НОПБ, ВХОДНОЕ НАПРЯЖЕНИЕ: ОТ 6 В ДО 36 В, РЕГУЛИРОВАНИЕ НАГРУЗКИ: 1 МВ/А, ЧУВСТВИТЕЛЬНОСТЬ К ВЛАГЕ: ДА, РАБОЧИЙ ТОК ПИТАНИЯ: 2,6 МА, ТИП ПРОДУКТА: ИМПУЛЬСНЫЕ РЕГУЛЯТОРЫ НАПРЯЖЕНИЯ, НЕИСПРАВНОСТЬ: НЕИСПРАВНОСТЬ, ЗАВОДСКАЯ УПАКОВКА: 45, ПОДКАТЕГОРИЯ: PMIC — ИС УПРАВЛЕНИЯ ПИТАНИЕМ, НАПРЯЖЕНИЕ ПИТАНИЯ - МИН.: 6 В, ТОРГОВОЕ НАЗВАНИЕ: ПРОСТОЙ ПЕРЕКЛЮЧАТЕЛЬ, ТИП: МОДУЛЬ ПИТАНИЯ,</t>
  </si>
  <si>
    <t>LMZ23605TZ/NOPB</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</si>
  <si>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НАЗНАЧЕНИЯ.(ОБОРУДОВАНИЕ ДЛЯ АВТОМАТИЗАЦИИ).</t>
  </si>
  <si>
    <t>КАТЕГОРИЯ ПРОДУКТА: ИМПУЛЬСНЫЙ РЕГУЛЯТОР НАПРЯЖЕНИЯ, ROHS: ПОДРОБНОСТИ, ТИП КРЕПЛЕНИЯ: СМД/СМТ, УПАКОВКА/КОРПУС: MSOP-POWERPAD-10, СОСТАВ: БАК, ВЫХОДНОЕ НАПРЯЖЕНИЕ: ОТ 700 МВ ДО 6 В, ВЫХОДНОЙ ТОК: 1,2 А, КОЛИЧЕСТВО ВЫХОДОВ: 1 ВЫХОД, ВХОДНОЕ НАПРЯЖЕНИЕ МИН.: 2,5 В, ВХОДНОЕ НАПРЯЖЕНИЕ, МАКС.: 6 В, ТОК ПОКОЯ: 266 МКА, ЧАСТОТА ПЕРЕКЛЮЧЕНИЯ: 1,25 МГЦ, МИНИМАЛЬНАЯ РАБОЧАЯ ТЕМПЕРАТУРА: - 40С, МАКСИМАЛЬНАЯ РАБОЧАЯ ТЕМПЕРАТУРА: +85С, РЯД: ТПС62040, КОМПЛЕКТ ДЛЯ РАЗРАБОТКИ: ТПС62040ЭВМ-229, ВХОДНОЕ НАПРЯЖЕНИЕ: ОТ 2,5 В ДО 6 В, РАБОЧИЙ ТОК ПИТАНИЯ: 18МКА, ПРОДУКТ: РЕГУЛЯТОРЫ НАПРЯЖЕНИЯ, ТИП ПРОДУКТА: ИМПУЛЬСНЫЕ РЕГУЛЯТОРЫ НАПРЯЖЕНИЯ,</t>
  </si>
  <si>
    <t>LTM4644IY#PBF</t>
  </si>
  <si>
    <t>КАТЕГОРИЯ ПРОДУКТА: ЛОГИЧЕСКИЕ ВОРОТА, ROHS: ПОДРОБНОСТИ, ПРОДУКТ: ОДНОФУНКЦИОНАЛЬНЫЕ ВОРОТА, ЛОГИЧЕСКАЯ ФУНКЦИЯ: НИ, ЛОГИЧЕСКАЯ СЕМЬЯ: CD4000, КОЛИЧЕСТВО ВОРОТ: 4 ВОРОТА, КОЛИЧЕСТВО ВХОДНЫХ ЛИНИЙ: 8 ВХОД, КОЛИЧЕСТВО ВЫХОДНЫХ ЛИНИЙ: 4 ВЫХОДА, ВЫХОДНОЙ ТОК ВЫСОКОГО УРОВНЯ: - 6,8 МА, ВЫХОДНОЙ ТОК НИЗКОГО УРОВНЯ: 6,8 МА, ВРЕМЯ ЗАДЕРЖКИ РАСПРОСТРАНЕНИЯ: 60 НС, НАПРЯЖЕНИЕ ПИТАНИЯ - МАКС.: 18 В, НАПРЯЖЕНИЕ ПИТАНИЯ - МИН.: 3 В, МИНИМАЛЬНАЯ РАБОЧАЯ ТЕМПЕРАТУРА: - 55 С, МАКСИМАЛЬНАЯ РАБОЧАЯ ТЕМПЕРАТУРА: + 125 С, ТИП МОНТАЖА: СМД/СМТ, ПОСЫЛКА/КЕЙС: СОИК-14, НИ, ВЫСОТА: 1,58 ММ, ТИП ВВОДА: КМОП, ДЛИНА: 8,65 ММ, ТИП ЛОГИКИ: 2-ВХОД ИЛИ, КОЛИЧЕСТВО БИТ: 4 БИТ, РАБОЧИЙ ТОК ПИТАНИЯ: 15 МКА, РАБОЧЕЕ НАПРЯЖЕНИЕ ПИТАНИЯ: 10 В, ДИАПАЗОН РАБОЧИХ ТЕМПЕРАТУР: - 55 С ДО + 125 С, ТИП ВЫХОДА: КМОП, ТИП ПРОДУКТА: ЛОГИЧЕСКИЕ ВОРОТА, ТОК ПОКОЯ: 20 НА, РЯД: CD4001B, З</t>
  </si>
  <si>
    <t>CD4001BM96</t>
  </si>
  <si>
    <t>КАТЕГОРИЯ ПРОДУКТА: ЛОГИЧЕСКИЕ ВОРОТА, ROHS: ПОДРОБНОСТИ, ПРОДУКТ: ОДНОФУНКЦИОНАЛЬНЫЕ ВОРОТА, ЛОГИЧЕСКАЯ ФУНКЦИЯ: НИ, ЛОГИЧЕСКАЯ СЕМЬЯ: CD4000, КОЛИЧЕСТВО ВОРОТ: 4 ВОРОТА, КОЛИЧЕСТВО ВХОДНЫХ ЛИНИЙ: 8 ВХОД, КОЛИЧЕСТВО ВЫХОДНЫХ ЛИНИЙ: 4 ВЫХОДА, ВЫХОДНОЙ ТОК ВЫСОКОГО УРОВНЯ: - 6,8 МА, ВЫХОДНОЙ ТОК НИЗКОГО УРОВНЯ: 6,8 МА, ВРЕМЯ ЗАДЕРЖКИ РАСПРОСТРАНЕНИЯ: 60 НС, НАПРЯЖЕНИЕ ПИТАНИЯ - МАКС.: 18 В, НАПРЯЖЕНИЕ ПИТАНИЯ - МИН.: 3 В, МИНИМАЛЬНАЯ РАБОЧАЯ ТЕМПЕРАТУРА: - 55 С, МАКСИМАЛЬНАЯ РАБОЧАЯ ТЕМПЕРАТУРА: + 125 С, ТИП МОНТАЖА: СМД/СМТ, ПОСЫЛКА/КЕЙС: СОИК-14,УНКЦИЯ: НИ, ВЫСОТА: 1,58 ММ, ТИП ВВОДА: КМОП, ДЛИНА: 8,65 ММ, ТИП ЛОГИКИ: 2-ВХОД ИЛИ, КОЛИЧЕСТВО БИТ: 4 БИТ, РАБОЧИЙ ТОК ПИТАНИЯ: 15 МКА, РАБОЧЕЕ НАПРЯЖЕНИЕ ПИТАНИЯ: 10 В, ДИАПАЗОН РАБОЧИХ ТЕМПЕРАТУР: - 55 С ДО + 125 С, ТИП ВЫХОДА: КМОП, ТИП ПРОДУКТА: ЛОГИЧЕСКИЕ ВОРОТА, ТОК ПОКОЯ: 20 НА, РЯД: CD4001B,</t>
  </si>
  <si>
    <t>CD74ACT02M96</t>
  </si>
  <si>
    <t>КАТЕГОРИЯ ПРОДУКТА: ИСТОЧНИКИ ОПОРНОГО НАПРЯЖЕНИЯ, ВИД МОНТАЖА: SMD/SMT, УПАКОВКА / БЛОК: SOIC-8, ТИП ССЫЛКИ: SERIES PRECISION REFERENCES, ВЫХОДНОЕ НАПРЯЖЕНИЕ: 5 V, ИСХОДНАЯ ТОЧНОСТЬ: 0.04 %, ТЕМПЕРАТУРНЫЙ КОЭФФИЦИЕНТ: 25 PPM/C, СЕРИЯ VREF - ВХОДНОЕ НАПРЯЖЕНИЕ - МАКС.: 18 V, ТОК ЧЕРЕЗ ШУНТ - МАКС.: 30 MA, МИНИМАЛЬНАЯ РАБОЧАЯ ТЕМПЕРАТУРА: - 40 C, МАКСИМАЛЬНАЯ РАБОЧАЯ ТЕМПЕРАТУРА: + 85 C, СЕРИЯ: REF195, УПАКОВКА: CUT TAPE, УПАКОВКА: MOUSEREEL, УПАКОВКА: REEL, ТОЧНОСТЬ: 8 PPM/MA, ВЫСОТА: 1.5 MM (MAX), ВХОДНОЕ НАПРЯЖЕНИЕ: 18 V, ДЛИНА: 5 MM (MAX), ВЫХОДНОЙ ТОК: 30 MA, ШИРИНА: 4 MM (MAX), ТОПОЛОГИЯ: SERIES REFERENCES, НЕСТАБИЛЬНОСТЬ ВЫХОДНОЙ НАГРУЗКИ: 8 PPM/MA, РАЗМЕР ФАБРИЧНОЙ УПАКОВКИ: 1000, ВЕС ИЗДЕЛИЯ: 540 MG</t>
  </si>
  <si>
    <t>REF195GSZ-REEL7</t>
  </si>
  <si>
    <t>КАТЕГОРИЯ ПРОДУКТА: РАЗЪЕМЫ DIN 41612, ROHS: ПОДРОБНОСТИ, ПРОДУКТ: RECEPTACLES, КОЛИЧЕСТВО ПОЗИЦИЙ: 96 POSITION, КОЛИЧЕСТВО РЯДОВ: 3 ROW, ШАГ: 2.54 MM, ТИП: TYPE C, ТИП ВЫВОДОВ: SOLDER PIN, УГОЛ МОНТАЖА: STRAIGHT, НОМИНАЛЬНЫЙ ТОК: 2 A, ПОКРЫТИЕ КОНТАКТА: NICKEL, МАТЕРИАЛ КОНТАКТА: COPPER ALLOY, СЕРИЯ: DIN-SIGNAL C, УПАКОВКА: BULK, ТОРГОВАЯ МАРКА: HARTING, МАТЕРИАЛ КОРПУСА: THERMOPLASTIC, ТИП ПРОДУКТА: DIN 41612 CONNECTORS, РЯДОВ ПОД НАГРУЗКОЙ: A + B + C, РАЗМЕР ФАБРИЧНОЙ УПАКОВКИ: 100, ПОДКАТЕГОРИЯ: BACKPLANE CONNECTORS, ДЛИНА СВОБОДНОГО КОНЦА: 4.5 MM, КОММЕРЧЕСКОЕ ОБОЗНАЧЕНИЕ: DIN-SIGNAL, ДРУГИЕ НАЗВАНИЯ ТОВАРА №: 09-03-296-6825 09 03 296 6825 9032966825 ОЩНОСТЬ: 500 МВТ (1/2 ВТ)</t>
  </si>
  <si>
    <t>КАТЕГОРИЯ ПРОДУКТА: LDO-РЕГУЛЯТОРЫ НАПРЯЖЕНИЯ, ROHS: ПОДРОБНОСТИ, ТИП МОНТАЖА: СМД/СМТ, ВЫХОДНОЕ НАПРЯЖЕНИЕ: 3,3 В, ВЫХОДНОЙ ТОК: 1 А, КОЛИЧЕСТВО ВЫХОДОВ: 1 ВЫХОД, ПОЛЯРНОСТЬ: ПОЛОЖИТЕЛЬНЫЙ, ТОК ПОКОЯ: 700 МКА, ВХОДНОЕ НАПРЯЖЕНИЕ, МИН.: 2,3 В, ВХОДНОЕ НАПРЯЖЕНИЕ, МАКС.: 6,5 В, ПОДАВЛЕНИЕ PSRR / RIPPLE — ТИП: 60 ДБ, ТИП ВЫХОДА: ЗАФИКСИРОВАННЫЙ, МИНИМАЛЬНАЯ РАБОЧАЯ ТЕМПЕРАТУРА: - 40 С, МАКСИМАЛЬНАЯ РАБОЧАЯ ТЕМПЕРАТУРА: + 125 С, ВЫХОДНОЕ НАПРЯЖЕНИЕ: 84 МВ, РЯД: АДМ7171, КОМПЛЕКТ ДЛЯ РАЗРАБОТКИ: ADM7171CP-EVALZ, НАПРЯЖЕНИЕ ОТПУСКАНИЯ - МАКС.: 135 МВ, ВЫСОТА: 0,75 ММ, ДЛИНА: 3 ММ, ЛИНЕЙНОЕ РЕГУЛИРОВАНИЕ: 0,1 %/ОБ., РЕГУЛИРОВАНИЕ НАГРУЗКИ: 0,1 %/А, ЧУВСТВИТЕЛЬНОСТЬ К ВЛАГЕ: ДА, РАБОЧИЙ ТОК ПИТАНИЯ: 4 МА, ДИАПАЗОН ВЫХОДНОГО НАПРЯЖЕНИЯ: -, ПРОДУКТ: LDO-РЕГУЛЯТОРЫ НАПРЯЖЕНИЯ, ТИП ПРОДУКТА: LDO-РЕГУЛЯТОРЫ НАПРЯЖЕНИЯ, ЗАВОДСКАЯ УПАКОВКА: 1500, ПОДКАТЕГОРИЯ: PMIC — ИС УПРАВЛЕНИЯ ПИТАНИЕМ, ТИП: КМОП, ТОЧНОСТЬ РЕГУЛИРОВАНИЯ НАПРЯЖЕНИЯ: 0,015, ШИРИНА: 3 ММ,</t>
  </si>
  <si>
    <t>ADM7171ACPZ-3.3-R7</t>
  </si>
  <si>
    <t>КАТЕГОРИЯ ПРОДУКТА: МИКРОСХЕМА АТТЕНЮАТОР, ВЫСОТА: 7,6 ММ, ДЛИНА: 15,6 ММ, МАКСИМАЛЬНАЯ РАБОЧАЯ ТЕМПЕРАТУРА: +85 С, МИНИМАЛЬНАЯ РАБОЧАЯ ТЕМПЕРАТУРА: - 40 С, ТИП МОНТАЖА: СМД/СМТ, ТИП ПРОДУКТА: РЧ БЕСПРОВОДНАЯ СВЯЗЬ, ПОДКАТЕГОРИЯ: БЕСПРОВОДНЫЕ И РАДИОЧАСТОТНЫЕ ИНТЕГРАЛЬНЫЕ СХЕМЫ, ТЕХНОЛОГИЯ: СИ, ТИП: ЦИФРОВОЙ АТТЕНЮАТОР, ШИРИНА: 7,6 ММ, ЕДИНИЦА ИЗМЕРЕНИЯ: 1,098 Г,</t>
  </si>
  <si>
    <t>ADRF5026BCCZN-R7</t>
  </si>
  <si>
    <t>КАТЕГОРИЯ ПРОДУКТА: LDO-РЕГУЛЯТОРЫ НАПРЯЖЕНИЯ, ROHS: ПОДРОБНОСТИ, ТИП МОНТАЖА: СМД/СМТ, ПОСЫЛКА/КЕЙС: ДФН-10, ВЫХОДНОЕ НАПРЯЖЕНИЕ: ОТ 0 В ДО 15 В, ВЫХОДНОЙ ТОК: 500 МА, КОЛИЧЕСТВО ВЫХОДОВ: 1 ВЫХОД, ПОЛЯРНОСТЬ: ПОЛОЖИТЕЛЬНЫЙ, ТОК ПОКОЯ: 2,2 МА, ВХОДНОЕ НАПРЯЖЕНИЕ, МИН.: 1,8 В, ВХОДНОЕ НАПРЯЖЕНИЕ, МАКС.: 20 В, ПОДАВЛЕНИЕ PSRR / RIPPLE — ТИП: 76 ДБ, ТИП ВЫХОДА: РЕГУЛИРУЕМЫЙ, МИНИМАЛЬНАЯ РАБОЧАЯ ТЕМПЕРАТУРА: - 40 С, МАКСИМАЛЬНАЯ РАБОЧАЯ ТЕМПЕРАТУРА: + 125 С, ВЫХОДНОЕ НАПРЯЖЕНИЕ: 260 МВ, РЯД: LT3045, КОМПЛЕКТ ДЛЯ РАЗРАБОТКИ: DC2491A, НАПРЯЖЕНИЕ ОТПУСКАНИЯ - МАКС.: 350 МВ, ЛИНЕЙНОЕ РЕГУЛИРОВАНИЕ: 0,5 МКВ/В, РЕГУЛИРОВАНИЕ НАГРУЗКИ: 0,1 МВ, РАБОЧИЙ ТОК ПИТАНИЯ: 2,4 МА, ДИАПАЗОН ВЫХОДНОГО НАПРЯЖЕНИЯ: ОТ 0 В ДО 15 В, ПРОДУКТ: ЛИНЕЙНЫЕ РЕГУЛЯТОРЫ, ТИП ПРОДУКТА: LDO-РЕГУЛЯТОРЫ НАПРЯЖЕНИЯ,</t>
  </si>
  <si>
    <t>LT3045IDD#TRPBF</t>
  </si>
  <si>
    <t>КАТЕГОРИЯ ПРОДУКТА: ИС ДЛЯ ИНТЕРФЕЙСА PCI, ТИП: BRIDGE - PCIE TO PCI/PCIX, МАКСИМАЛЬНАЯ ТАКТОВАЯ ЧАСТОТА: 133 MHZ, КОЛИЧЕСТВО ЛИНИЙ: 4 LANE, КОЛИЧЕСТВО ПОРТОВ: 1 PORT, РАБОЧЕЕ НАПРЯЖЕНИЕ ПИТАНИЯ: 1.8 V, МИНИМАЛЬНАЯ РАБОЧАЯ ТЕМПЕРАТУРА: - 40 C, МАКСИМАЛЬНАЯ РАБОЧАЯ ТЕМПЕРАТУРА: + 85 C, ВИД МОНТАЖА: SMD/SMT, УПАКОВКА / БЛОК: PBGA-256, УПАКОВКА: TRAY, ДИАПАЗОН ДАННЫХ: 2.5 GB/S, ТИП ИНТЕРФЕЙСА: PCI, ШИРИНА ШИНЫ ДАННЫХ: 64 BIT, ЧУВСТВИТЕЛЬНЫЙ К ВЛАЖНОСТИ: YES, РАЗМЕР ФАБРИЧНОЙ УПАКОВКИ: 90, НАПРЯЖЕНИЕ ПИТАНИЯ - МАКС.: 2 V, НАПРЯЖЕНИЕ ПИТАНИЯ - МИН.: 1.6 V, ВЕС ИЗДЕЛИЯ: 10 G</t>
  </si>
  <si>
    <t>PI7C9X130DNDE</t>
  </si>
  <si>
    <t>КАТЕГОРИЯ ПРОДУКТА: РЧ-ДЕТЕКТОР, ROHS: ПОДРОБНОСТИ, ТИП: ЛОГАРИФМИЧЕСКИЙ ДЕТЕКТОР/КОНТРОЛЛЕР, ДИАПАЗОН ЧАСТОТ: ОТ 1 МГЦ ДО 8 ГГЦ, ДИНАМИЧЕСКИЙ ДИАПАЗОН ДБ: 70 ДБ, КОНФИГУРАЦИЯ: ОДИНОКИЙ, РАБОЧЕЕ НАПРЯЖЕНИЕ ПИТАНИЯ: 5 В, ТЕХНОЛОГИИ: СИ, МАКСИМАЛЬНАЯ РАБОЧАЯ ТЕМПЕРАТУРА: +85 С, МИНИМАЛЬНАЯ РАБОЧАЯ ТЕМПЕРАТУРА: - 40 С, ТИП МОНТАЖА: СМД/СМТ, ПОСЫЛКА/КЕЙС: ЛФЦСП-16, УПАКОВКА: КАТУШКА, УПАКОВКА: РАЗРЕЗАТЬ ЛЕНТУ, УПАКОВКА: МЫШЬКАТУШКА, МАРКА: АНАЛОГОВЫЕ УСТРОЙСТВА, ЧУВСТВИТЕЛЬНОСТЬ К ВЛАГЕ: ДА, PD - РАССЕИВАЕМАЯ МОЩНОСТЬ: 0,73 ВТ, ТИП ПРОДУКТА: РЧ-ДЕТЕКТОР, РЯД: AD8318, ЗАВОДСКАЯ УПАКОВКА: 1500, ПОДКАТЕГОРИЯ: БЕСПРОВОДНЫЕ И РАДИОЧАСТОТНЫЕ ИНТЕГРАЛЬНЫЕ СХЕМЫ,</t>
  </si>
  <si>
    <t>AD8318ACPZ-REEL7</t>
  </si>
  <si>
    <t>КАТЕГОРИЯ ПРОДУКТА: АНАЛОГОВЫЕ КОМПАРАТОРЫ; ВИД МОНТАЖА: SMD/SMT; УПАКОВКА / БЛОК: UMAX-8; КОЛИЧЕСТВО КАНАЛОВ: 1 CHANNEL; ТИП ВЫХОДА: PUSH-PULL; ВРЕМЯ ОТКЛИКА: 4.5 NS; ТИП КОМПАРАТОРА: GENERAL PURPOSE WITH LATCH; НАПРЯЖЕНИЕ ПИТАНИЯ - МИН.: 2.7 V; НАПРЯЖЕНИЕ ПИТАНИЯ - МАКС.: 5.5 V; РАБОЧИЙ ТОК ИСТОЧНИКА ПИТАНИЯ: 11 MA; ВЫХОДНОЙ ТОК НА КАНАЛ: 4 MA; VOS - ВХОДНОЕ НАПРЯЖЕНИЕ СМЕЩЕНИЯ НУЛЯ: 1.5 MV; IB - ВХОДНОЙ ТОК СМЕЩЕНИЯ: 15 UA; МИНИМАЛЬНАЯ РАБОЧАЯ ТЕМПЕРАТУРА: - 40 C; МАКСИМАЛЬНАЯ РАБОЧАЯ ТЕМПЕРАТУРА: + 85 C; СЕРИЯ: MAX961; УПАКОВКА: TUBE; GBP - ПРОИЗВЕДЕНИЕ КОЭФФИЦИЕНТА УСИЛЕНИЯ НА ШИРИНУ ПОЛОСЫ ПРОПУСКАНИЯ (FT): -; ПРОДУКТ: ANALOG COMPARATORS; ТИП ПРОДУКТА: ANALOG COMPARATORS; ВРЕМЯ ЗАДЕРЖКИ РАСПРОСТРАНЕНИЯ: 4.5 NS; РАЗМЕР ФАБРИЧНОЙ УПАКОВКИ:ПОДКАТЕГОРИЯ: AMPLIFIER ICS;</t>
  </si>
  <si>
    <t>МИКРОСХЕМА СИНТЕЗАТОР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</si>
  <si>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ШИРОКОПОЛОСНЫЙ СИНТЕЗАТОР ЧАСТОТ 9,8 ГГЦ СО ВСТРОЕННЫМ ГУН, КОРПУС 48 PIN SSOP, РАБОЧАЯ ТЕМПЕРАТУРА 0 ++70 ГРАДУСОВ ЦЕЛЬСИЯ, НАПРЯЖЕНИЕ ПИТАНИЯ 3,3 В,</t>
  </si>
  <si>
    <t>LMX2592RHAR</t>
  </si>
  <si>
    <t>КАТЕГОРИЯ ПРОДУКТА: ТЕМПЕРАТУРНЫЕ ДАТЧИКИ ДЛЯ МОНТАЖА НА ПЛАТЕ, ROHS: ПОДРОБНОСТИ, ТИП ВЫХОДА: DIGITAL, КОНФИГУРАЦИЯ: LOCAL, ТОЧНОСТЬ: +/- 2 C, НАПРЯЖЕНИЕ ПИТАНИЯ - МИН.: 2.7 V, НАПРЯЖЕНИЕ ПИТАНИЯ - МАКС.: 5.5 V, ТИП ИНТЕРФЕЙСА: SERIAL, РАЗРЕШЕНИЕ: 10 BIT, МИНИМАЛЬНАЯ РАБОЧАЯ ТЕМПЕРАТУРА: - 55 C, МАКСИМАЛЬНАЯ РАБОЧАЯ ТЕМПЕРАТУРА: + 125 C, ОТКЛЮЧЕНИЕ: SHUTDOWN, ВИД МОНТАЖА: SMD/SMT, УПАКОВКА / БЛОК: MSOP-8, УПАКОВКА: REEL, УПАКОВКА: CUT TAPE, УПАКОВКА: MOUSEREEL, ТОРГОВАЯ МАРКА: ANALOG DEVICES, РАБОЧИЙ ТОК ИСТОЧНИКА ПИТАНИЯ: 400 UA, ПРОДУКТ: TEMPERATURE SENSORS, ТИП ПРОДУКТА: TEMPERATURE SENSOR ICS, СЕРИЯ: AD7814, РАЗМЕР ФАБРИЧНОЙ УПАКОВКИ: 1000, ПОДКАТЕГОРИЯ: SENSORS, ТИП: TEMPERATURE SENSOR</t>
  </si>
  <si>
    <t>AD7814ARMZ-REEL7</t>
  </si>
  <si>
    <t>КАТЕГОРИЯ ПРОДУКТА: ИС ВЧ-ПЕРЕКЛЮЧАТЕЛЯ, ROHS: ПОДРОБНОСТИ, КОНФИГУРАЦИЯ ПЕРЕКЛЮЧАТЕЛЯ: SPDT, МИНИМАЛЬНАЯ ЧАСТОТА: 0 ГЦ, МАКСИМАЛЬНАЯ ЧАСТОТА: 20 ГГЦ, ВНОСИМАЯ ПОТЕРЯ: 2,1 ДБ, ВЫКЛ. ИЗОЛЯЦИЯ — ТИП: 40 ДБ, МИНИМАЛЬНАЯ РАБОЧАЯ ТЕМПЕРАТУРА: - 55 С, МАКСИМАЛЬНАЯ РАБОЧАЯ ТЕМПЕРАТУРА: +85 С, ТИП МОНТАЖА: СМД/СМТ, ПОСЫЛКА/ЧЕХОЛ: УМЕРЕТЬ, ТЕХНОЛОГИИ: GAAS, РЯД: HMC347, УПАКОВКА: ВАФЛИ, МАРКА: АНАЛОГОВЫЕ УСТРОЙСТВА, ВЫСОКОЕ УПРАВЛЯЮЩЕЕ НАПРЯЖЕНИЕ: - 5 В, КОЛИЧЕСТВО ПЕРЕКЛЮЧАТЕЛЕЙ: ДВОЙНОЙ, ВРЕМЯ ВЫКЛЮЧЕНИЯ - МАКС.: 10 НС, ВОВРЕМЯ - МАКС: 10 НС, ТИП ПРОДУКТА: ИС ВЧ-ПЕРЕКЛЮЧАТЕЛЯ, ЗАВОДСКАЯ УПАКОВКА: 50, ПОДКАТЕГОРИЯ: БЕСПРОВОДНЫЕ И РАДИОЧАСТОТНЫЕ ИНТЕГРАЛЬНЫЕ СХЕМЫ,</t>
  </si>
  <si>
    <t>HMC347A</t>
  </si>
  <si>
    <t>ЧАСТЬ ДЛЯ СОЕДИНИТЕЛЬНОГО РАЗЪЕМА. ТОВАР ВВОЗИТСЯ НА БЕЗВОЗМЕЗДНОЙ ОСНОВЕ. СТОИМОСТЬ УКАЗАНА ТОЛЬКО ДЛЯ ТАМОЖЕННЫХ ЦЕЛЕЙ.</t>
  </si>
  <si>
    <t>КОРПУС РАЗЪЕМА D-SUB. КАТЕГОРИЯ ПРОДУКТА: ИНСТРУМЕНТЫ И АППАРАТНОЕ ОБОРУДОВАНИЕ D-SUB, ROHS: ПОДРОБНОСТИ, ПРОДУКТ: ACCESSORIES, ТИП: SCREW LOCK, ДЛЯ ИСПОЛЬЗОВАНИЯ ВМЕСТЕ С: D-SUB 9 TO 37 POSITION, ПАРАМЕТРЫ IP: -, УПАКОВКА: BULK, ТОРГОВАЯ МАРКА: HARTING, ОПИСАНИЕ/ФУНКЦИЯ: CABLE LOCKING, MALE, ОТФИЛЬТРОВАННЫЙ: -, ТИП ПРОДУКТА: D-SUB TOOLS &amp; HARDWARE, РАЗМЕР ФАБРИЧНОЙ УПАКОВКИ: 100,</t>
  </si>
  <si>
    <t>9670019969</t>
  </si>
  <si>
    <t>КОРПУС РАЗЪЕМА НА ПЛАТУ. КАТЕГОРИЯ ПРОДУКТА: КОРПУСА РАЗЪЕМОВ D-SUB, ROHS: ПОДРОБНОСТИ, ТИП: TWO PIECE BACKSHELL, РАЗМЕР ОБОЛОЧКИ: 4 (C), КАБЕЛЬНЫЙ ВВОД, УГЛОВОЙ: SIDE ENTRY, КОЛИЧЕСТВО КАБЕЛЬНЫХ ВВОДОВ: 1 ENTRY, МАТЕРИАЛ КОРПУСА: ZINC, КОЛИЧЕСТВО ПОЗИЦИЙ: 37 POSITION, ПАРАМЕТРЫ IP: -, УПАКОВКА: BULK, ТОРГОВАЯ МАРКА: HARTING, ОТФИЛЬТРОВАННЫЙ: -, ТИП ПРОДУКТА: D-SUB BACKSHELLS,</t>
  </si>
  <si>
    <t>КОНДЕНСАТОР ОКСИДНО-ЭЛЕКТРОЛИТИЧЕСКИЙ АЛЮМИНИЕВЫЙ, ТОВАР ПОСТАВЛЯЕТСЯ НА БЕЗВОЗМЕЗДНОЙ ОСНОВЕ. ПОСТОЯННОЙ ЁМКОСТИ</t>
  </si>
  <si>
    <t>АЛЮМИНИЕВЫЙ ЭЛЕКТРОЛИТИЧЕСКИЙ КОНДЕНСАТОР С ЖЕСТКИМИ ВЫВОДАМИ , ТИП ВЫВОДОВ: SNAP IN, ЁМКОСТЬ: 2700 UF, НОМИНАЛЬНОЕ НАПРЯЖЕНИЕ ПОСТОЯННОГО ТОКА: 50 VDC, ДОПУСТИМОЕ ОТКЛОНЕНИЕ: 20 %, МИНИМАЛЬНАЯ РАБОЧАЯ ТЕМПЕРАТУРА: - 40 C, МАКСИМАЛЬНАЯ РАБОЧАЯ ТЕМПЕРАТУРА: + 105 C, ДИАМЕТР: 25 MM, ДЛИНА: 25 MM, ШАГ ВЫВОДОВ: 10 MM, ПУЛЬСИРУЮЩИЙ ТОК: 1600 MA, СЕРИЯ: LGY, УПАКОВКА: BULK, ТОК УТЕЧКИ: 1.1 MA, РАЗМЕР ФАБРИЧНОЙ УПАКОВКИ: 250</t>
  </si>
  <si>
    <t>LGY1H272MELA25</t>
  </si>
  <si>
    <t>РАЗЪЕМ ДЛЯ МОНТАЖА НА ПЕЧАТНУЮ ПЛАТУ. ТОВАР ПОСТАВЛЯЕТСЯ НА БЕЗВОЗМЕЗДНОЙ ОСНОВЕ.</t>
  </si>
  <si>
    <t>КАТЕГОРИЯ ПРОДУКТА: РАЗЪЕМЫ DIN 41612, ROHS: ПОДРОБНОСТИ, ПРОДУКТ: СОСУДЫ, КОЛИЧЕСТВО ПОЗИЦИЙ: 160 ПОЗИЦИЯ, КОЛИЧЕСТВО СТРОК: 5 РЯДОВ, НЕТ: 2,54 ММ, СТИЛЬ ПОДКЛЮЧЕНИЯ: НАЖМИТЕ FIT, МОНТАЖНЫЙ УГОЛ: ПРЯМОЙ, НОМИНАЛЬНЫЙ ТОК: 1А, ДЕПОЗИТ ПО КОНТАКТАМ: ЗОЛОТО, КОНТАКТНЫЙ МАТЕРИАЛ: МЕДНЫЙ СПЛАВ, РЯД: ХАР-АВТОБУС 64, КОНДИЦИОНИРОВАНИЕ: ПОДНОС, ТИП ПРОДУКТА: РАЗЪЕМЫ DIN 41612, ЗАГРУЖЕНЫ СТРОКИ: Г+А+Б+В+Д, КОЛИЧЕСТВО ШТУК С ЗАВОДА: 20, ПОДКАТЕГОРИЯ: РАЗЪЕМЫ ОБЪЕДИНИТЕЛЬНОЙ ПЛАТЫ,</t>
  </si>
  <si>
    <t>ПЛАСТИКОВАЯ ЛИЦЕВАЯ ПАНЕЛЬ ПРИНАДЛЕЖНОСТЬ ДЛЯ ПЕРЕКЛЮЧАТЕЛЯ, ИЗГОТОВЛЕНА МЕТОДОМ ЛИТЬЯ С ДАЛЬНЕЙШЕЙ ОБРАБОТКОЙ. НЕ ВОЕННОГО НАЗНАЧЕНИЯ</t>
  </si>
  <si>
    <t>АКСЕССУАРЫ ДЛЯ ПЕРЕКЛЮЧАТЕЛЯ. КАТЕГОРИЯ ПРОДУКТА: ИНДИКАТОРЫ, МОНТИРУЕМЫЕ НА ПРОМЫШЛЕННЫЕ ПАНЕЛИ / ИНДИКАТОРЫ ПОЛОЖЕНИЙ ПЕРЕКЛЮЧАТЕЛЕЙ, ROHS: ПОДРОБНОСТИ, ПРОДУКТ: INDICATORS, ТИП: INDICATOR ACTUATOR, ДЛЯ ИСПОЛЬЗОВАНИЯ ВМЕСТЕ С: PUSHBUTTON SWITCHES, ТИП ВЫВОДОВ: SCREW, ВИД МОНТАЖА: PANEL MOUNT, РАЗМЕР ОТВЕРСТИЙ ДЛЯ МОНТАЖА: 30.5 MM, ЦВЕТ ОСВЕЩЕНИЯ: RED, ЦВЕТ: RED, ФОРМА КОРПУСА: ROUND, ТОРГОВАЯ МАРКА: EAO, ЦВЕТ КРЫШКИ: RED, С ПОДСВЕТКОЙ: ILLUMINATED, МАТЕРИАЛ: PLASTIC, ВНЕШНИЙ ДИАМЕТР: 35 MM, ТИП ПРОДУКТА: PANEL MOUNT INDICATORS / SWITCH INDICATORS, СЕРИЯ: 4, РАЗМЕР ФАБРИЧНОЙ УПАКОВКИ: 1, ПОДКАТЕГОРИЯ: SWITCH ACCESSORIES, КОММЕРЧЕСКОЕ ОБОЗНАЧЕНИЕ: SERIES 04</t>
  </si>
  <si>
    <t>ИЗДЕЛИЯ СНАБЖЕННЫЕ РЕЗЬБОЙ, БОЛТЫ С ШЕСТИГРАННОЙ ГОЛОВКОЙ, С ГАЙКАМИ И ШАЙБАМИ ИЗ КОРРОЗИОННОСТОЙКОЙ СТАЛИ, ДЛЯ КРЕПЛЕНИЯ РАЗЪЕМОВ У ПЛАТАМ, КОРПУСАМ.</t>
  </si>
  <si>
    <t>КАТЕГОРИЯ ПРОДУКТА: ИНСТРУМЕНТЫ И АППАРАТНОЕ ОБОРУДОВАНИЕ D-SUB, ROHS: ПОДРОБНОСТИ, ПРОДУКТ: HARDWARE, ТИП: SCREW LOCK, ДЛЯ ИСПОЛЬЗОВАНИЯ ВМЕСТЕ С: D-SUB CONNECTORS, ПАРАМЕТРЫ IP: -, УПАКОВКА: BULK, ТОРГОВАЯ МАРКА: HARTING, ОТФИЛЬТРОВАННЫЙ: -, ТИП РАЗЪЁМА: FEMALE, ТИП ПРОДУКТА: D-SUB TOOLS &amp; HARDWARE, ПОКРЫТИЕ ВИНТА: NICKEL, РАЗМЕР ФАБРИЧНОЙ УПАКОВКИ: 100, ПОДКАТЕГОРИЯ: D-SUB CONNECTORS, РАЗМЕР РЕЗЬБЫ: 14-40. В КОМПЛЕКТ КРЕПЛЕНИЯ ВХОДИТ: БОЛТ-1 ШТУКА, ШАЙБА-2 ШТУКИ, СТОПОРНАЯ ШАЙБА-1 ШТУКА, ГАЙКА-1 ШТУКА. ВСЕГО: 900 КОМПЛЕКТОВ (БОЛТ-900 ШТУК, ШАЙБА-1800 ШТУК, СТОПОРНАЯ ШАЙБА-900 ШТУК, ГАЙКА-900 ШТУК).</t>
  </si>
  <si>
    <t>9670009924</t>
  </si>
  <si>
    <t>КАТЕГОРИЯ ПРОДУКТА: ИНСТРУМЕНТЫ И АППАРАТНОЕ ОБОРУДОВАНИЕ D-SUB, ROHS: ПОДРОБНОСТИ, ПРОДУКТ: HARDWARE, ТИП: SCREW LOCK, ДЛЯ ИСПОЛЬЗОВАНИЯ ВМЕСТЕ С: D-SUB CONNECTORS, ПАРАМЕТРЫ IP: -, УПАКОВКА: BULK, ТОРГОВАЯ МАРКА: HARTING, ОТФИЛЬТРОВАННЫЙ: -, ТИП РАЗЪЁМА: FEMALE, ТИП ПРОДУКТА: D-SUB TOOLS &amp; HARDWARE, ПОКРЫТИЕ ВИНТА: NICKEL, РАЗМЕР ФАБРИЧНОЙ УПАКОВКИ: 100, ПОДКАТЕГОРИЯ: D-SUB CONNECTORS, РАЗМЕР РЕЗЬБЫ: 14-40, ДРУГИЕ НАЗВАНИЯ ТОВАРА №: 09-67-000-9922 09 67 000 9922 9670009922. В КОМПЛЕКТ КРЕПЛЕНИЯ ВХОДИТ: БОЛТ-1 ШТУКА, ШАЙБА-2 ШТУКИ, СТОПОРНАЯ ШАЙБА-1 ШТУКА, ГАЙКА-1 ШТУКА. ВСЕГО: 1300 КОМПЛЕКТОВ (БОЛТ-1300 ШТУК, ШАЙБА-2600 ШТУК, СТОПОРНАЯ ШАЙБА-1300 ШТУК, ГАЙКА-1300 ШТУК).</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</si>
  <si>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2 OUTPUT, ВЫХОДНАЯ МОЩНОСТЬ: 2 W, ВХОДНОЕ НАПРЯЖЕНИЕ, МИН.: 21.6 V, ВХОДНОЕ НАПРЯЖЕНИЕ, МАКС.: 26.4 V, ВЫХОДНОЕ НАПРЯЖЕНИЕ-КАНАЛ 1: 12 V, ВЫХОДНОЙ ТОК-КАНАЛ 1: 83 MA, ВЫХОДНОЕ НАПРЯЖЕНИЕ-КАНАЛ 2: - 12 V, ВЫХОДНОЙ ТОК-КАНАЛ 2: 83 MA, НАПРЯЖЕНИЕ ИЗОЛЯЦИИ: 1 KV, МИНИМАЛЬНАЯ РАБОЧАЯ ТЕМПЕРАТУРА: - 40 C, МАКСИМАЛЬНАЯ РАБОЧАЯ ТЕМПЕРАТУРА: + 85 C, УПАКОВКА / БЛОК: SIP-6, ДЛИНА: 19.5 MM, ШИРИНА: 7.5 MM, ВЫСОТА: 10.2 MM, ОТРАСЛЬ ПРОМЫШЛЕННОСТИ: INDUSTRIAL, ПРОДУКТ: ISOLATED, СЕРИЯ: TMH, ТОРГОВАЯ МАРКА: TRACO POWER, ВХОДНОЕ НАПРЯЖЕНИЕ: 24 V, УПАКОВКА: TUBE, ТИП ПРОДУКТА: ISOLATED DC-DC CONVERTERS, РАЗМЕР ФАБРИЧНОЙ УПАКОВКИ: 10, ПОДКАТЕГОРИЯ: DC-DC CONVERTER</t>
  </si>
  <si>
    <t>TMH2412D</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</si>
  <si>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15 W, ВХОДНОЕ НАПРЯЖЕНИЕ, МИН.: 18 V, ВХОДНОЕ НАПРЯЖЕНИЕ, МАКС.: 36 V, ВЫХОДНОЕ НАПРЯЖЕНИЕ-КАНАЛ 1: 5 V, ВЫХОДНОЙ ТОК-КАНАЛ 1: 0,125, ВЫХОДНОЕ НАПРЯЖЕНИЕ-КАНАЛ 2: -, ВЫХОДНОЙ ТОК-КАНАЛ 2: -, НАПРЯЖЕНИЕ ИЗОЛЯЦИИ: 1.5 KV, МИНИМАЛЬНАЯ РАБОЧАЯ ТЕМПЕРАТУРА: - 40 C, МАКСИМАЛЬНАЯ РАБОЧАЯ ТЕМПЕРАТУРА: + 85 C, УПАКОВКА / БЛОК: DIP-5, ДЛИНА: 50.8 MM, ШИРИНА: 25.4 MM, ВЫСОТА: 10.2 MM, ОТРАСЛЬ ПРОМЫШЛЕННОСТИ: INDUSTRIAL, ПРОДУКТ: ISOLATED, СЕРИЯ: TEN 15, ПРИМЕНЕНИЕ: INDUSTRIAL, ТОРГОВАЯ МАРКА: TRACO POWER, ВХОДНОЕ НАПРЯЖЕНИЕ: 18 V TO 36 V, УПАКОВКА: TUBE, ТИП ПРОДУКТА: ISOLATED DC-DC CONVERTERS, РАЗМЕР ФАБРИЧНОЙ УПАКОВКИ: 10, ПОДКАТЕГОРИЯ: DC-DC CONVERTER</t>
  </si>
  <si>
    <t>TEN15-2411</t>
  </si>
  <si>
    <t>КАТУШКА ПОСТОЯННОЙ ИНДУКТИВНОСТИ, 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27 UH; ДОПУСТИМОЕ ОТКЛОНЕНИЕ: 10 %; МАКСИМАЛЬНЫЙ ПОСТОЯННЫЙ ТОК: 300 MA; МАКСИМАЛЬНОЕ СОПРОТИВЛЕНИЕ ПОСТОЯННОМУ ТОКУ: 1.1 OHMS; ТОК НАСЫЩЕНИЯ: -; МИНИМАЛЬНАЯ РАБОЧАЯ ТЕМПЕРАТУРА: - 40 C; МАКСИМАЛЬНАЯ РАБОЧАЯ ТЕМПЕРАТУРА: + 85 C; Q МИН.: 35; ЧАСТОТА СОБСТВЕННЫХ КОЛЕБАНИЙ: 14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УПАКОВКИ:РАЗМЕР ФАБРИЧНОЙ УПАКОВКИ: 500; ТЕСТОВАЯ ЧАСТОТА: 1 MHZ; ВЕС ИЗДЕЛИЯ: 27 MG</t>
  </si>
  <si>
    <t>LQH43MN270K03L</t>
  </si>
  <si>
    <t>СИНФАЗНЫЙ ДРОССЕЛЬ, КАТЕГОРИЯ ПРОДУКТА: СИНФАЗНЫЕ ДРОССЕЛИ / ФИЛЬТРЫ; СЕРИЯ: SU10VFC; ВИД МОНТАЖА: VERTICAL MOUNT; ТИП ВЫВОДОВ: THROUGH HOLE; КОЛИЧЕСТВО КАНАЛОВ: 1 CHANNEL; ИНДУКТИВНОСТЬ: 1.9 MH; МАКСИМАЛЬНЫЙ ПОСТОЯННЫЙ ТОК: 1.5 A; МАКСИМАЛЬНОЕ СОПРОТИВЛЕНИЕ ПОСТОЯННОМУ ТОКУ: 240 MOHMS; МИНИМАЛЬНАЯ РАБОЧАЯ ТЕМПЕРАТУРА: - 25 C; МАКСИМАЛЬНАЯ РАБОЧАЯ ТЕМПЕРАТУРА: + 120 C; УПАКОВКА / БЛОК: TRAY; ДЛИНА: 18 MM; ШИРИНА: 15.5 MM; ВЫСОТА: 15 MM; УПАКОВКА: TRAY; ПРОДУКТ: COMMON MODE CHOKES; ТИП: LINE FILTER; ДИАМЕТР: 18 MM; ТИП ФИЛЬТРА: COMMON MODE; РАЗМЕР ФАБРИЧНОЙ УПАКОВКИ: 700; ТЕСТОВАЯ ЧАСТОТА: 1 KHZ; ВЕС ИЗДЕЛИЯ: 6,500 G</t>
  </si>
  <si>
    <t>SU10VFC-R15019</t>
  </si>
  <si>
    <t>КАТЕГОРИЯ ТОВАРА:ФЕРРИТОВЫЕ СЕРДЕЧНИКИ (БУСИНЫ) МАЛОЙ МОЩНОСТИ/ SMD BEADS. ВИД МОНТАЖА: SMD/SMT. РАЗМЕРЫ: ДЛИНА 3,45 ММ, ШИРИНА 5.1 ММ, ВЫСОТА 3.1 ММ. ВЕС ИЗДЕЛИЯ: 0,15 ГР. НОМИНАЛЬНАЯ МОЩНОСТЬ 12 В. TYPE: CHIP, ЧАСТОТА - 100 HZ.</t>
  </si>
  <si>
    <t>КАТЕГОРИЯ ПРОДУКТА: ТАНТАЛОВЫЕ КОНДЕНСАТОРЫ - ТВЕРДЫЕ, ДЛЯ ПОВЕРХНОСТНОГО МОНТАЖА, ROHS: ПОДРОБНОСТИ, СЕРИЯ: T491, ЁМКОСТЬ: 22 UF, НОМИНАЛЬНОЕ НАПРЯЖЕНИЕ ПОСТОЯННОГО ТОКА: 35 VDC, ДОПУСТИМОЕ ОТКЛОНЕНИЕ: 0,1, ЭФФЕКТИВНОЕ ПОСЛЕДОВАТЕЛЬНОЕ СОПРОТИВЛЕНИЕ: 700 MOHMS, КОРПУС - ДЮЙМЫ: 2917, КОРПУС - ММ: 7343, РЕГ. КОД ПРОИЗВ.: X CASE, ВЫСОТА: 4 MM, МИНИМАЛЬНАЯ РАБОЧАЯ ТЕМПЕРАТУРА: - 55 C, МАКСИМАЛЬНАЯ РАБОЧАЯ ТЕМПЕРАТУРА: + 125 C, УПАКОВКА: REEL, УПАКОВКА: CUT TAPE, УПАКОВКА: MOUSEREEL, ТИП ВЫВОДОВ: SMD/SMT, ТОРГОВАЯ МАРКА: KEMET, ТОК УТЕЧКИ: 7.7 UA, ДЛИНА: 7.3 MM, ПРОДУКТ: TANTALUM SOLID STANDARD GRADE - OTHER VARIOUS, ТИП ПРОДУКТА: TANTALUM CAPACITORS, РАЗМЕР ФАБРИЧНОЙ УПАКОВКИ: 500, ПОДКАТЕГОРИЯ: CAPACITORS, ТИП: SMD / SMT, ШИРИНА: 4.3 MM</t>
  </si>
  <si>
    <t>T491X226K035AT</t>
  </si>
  <si>
    <t>КАТЕГОРИЯ ПРОДУКТА: АЛЮМИНИЕВЫЕ ЭЛЕКТРОЛИТИЧЕСКИЕ КОНДЕНСАТОРЫ С ЖЕСТКИМИ ВЫВОДАМИ, ROHS: ПОДРОБНОСТИ, ПРОДУКТ: GENERAL PURPOSE ELECTROLYTIC CAPACITORS, ТИП ВЫВОДОВ: SNAP IN, ЁМКОСТЬ: 180 UF, НОМИНАЛЬНОЕ НАПРЯЖЕНИЕ ПОСТОЯННОГО ТОКА: 450 VDC, ДОПУСТИМОЕ ОТКЛОНЕНИЕ: 0,2, ЭФФЕКТИВНОЕ ПОСЛЕДОВАТЕЛЬНОЕ СОПРОТИВЛЕНИЕ: -, МИНИМАЛЬНАЯ РАБОЧАЯ ТЕМПЕРАТУРА: - 25 C, МАКСИМАЛЬНАЯ РАБОЧАЯ ТЕМПЕРАТУРА: + 85 C, КОЛИЧЕСТВО КОНТАКТОВ: 2 PIN, ДИАМЕТР: 35 MM, ДЛИНА: 25 MM, ШАГ ВЫВОДОВ: 10 MM, СРОК СЛУЖБЫ: 2000 HOUR, ПУЛЬСИРУЮЩИЙ ТОК: 980 MA, СЕРИЯ: B43231, УПАКОВКА: BULK, ТОРГОВАЯ МАРКА: EPCOS / TDK, КОЭФФИЦИЕНТ ЗАТУХАНИЯ, DF: 0.2, ТИП ПРОДУКТА: ELECTROLYTIC CAPACITORS, РАЗМЕР ФАБРИЧНОЙ УПАКОВКИ: 60, ПОДКАТЕГОРИЯ: CAPACITORS, ТЕСТОВАЯ ЧАСТОТА: 120 HZ, ТИП: GENERAL PURPOSE CAPACITORS, ДРУГИЕ НАЗВАНИЯ ТОВАРА №: B43231C5187M</t>
  </si>
  <si>
    <t>B43231C5187M000</t>
  </si>
  <si>
    <t>КОНДЕНСАТОР ОКСИДНО-ЭЛЕКТРОЛИТИЧЕСКИЙ АЛЮМИНИЕВЫЙ, КАТЕГОРИЯ ПРОДУКТА: АЛЮМИНИЕВЫЕ ЭЛЕКТРОЛИТИЧЕСКИЕ КОНДЕНСАТОРЫ С ЖЕСТКИМИ ВЫВОДАМИ; ПРОДУКТ: GENERAL PURPOSE ELECTROLYTIC CAPACITORS; ТИП ВЫВОДОВ: SNAP IN; ЁМКОСТЬ: 180 UF; НОМИНАЛЬНОЕ НАПРЯЖЕНИЕ ПОСТОЯННОГО ТОКА: 450 VDC; ДОПУСТИМОЕ ОТКЛОНЕНИЕ: 20 %; ЭФФЕКТИВНОЕ ПОСЛЕДОВАТЕЛЬНОЕ СОПРОТИВЛЕНИЕ: 680 MOHMS; МИНИМАЛЬНАЯ РАБОЧАЯ ТЕМПЕРАТУРА: - 25 C; МАКСИМАЛЬНАЯ РАБОЧАЯ ТЕМПЕРАТУРА: + 105 C; КОЛИЧЕСТВО КОНТАКТОВ: 2 PIN; ДИАМЕТР: 30 MM; ДЛИНА: 30 MM; ШАГ ВЫВОДОВ: 10 MM; СРОК СЛУЖБЫ: 3000 HOUR; ПУЛЬСИРУЮЩИЙ ТОК: 1.01 A; УПАКОВКА: BULK; КОЭФФИЦИЕНТ ЗАТУХАНИЯ, DF: 0.2; РАЗМЕР ФАБРИЧНОЙ УПАКОВКИ:РАЗМЕР ФАБРИЧНОЙ УПАКОВКИ: 80; ТЕСТОВАЯ ЧАСТОТА: 100 HZ; ТИП: LONG LIFE CAPACITORS; ДРУГИЕ НАЗВАНИЯ ТОВАРА №: B43508C5187M; ВЕС ИЗДЕЛИЯ: 23 G</t>
  </si>
  <si>
    <t>B43508C5187M000</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</si>
  <si>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150 UF, НОМИНАЛЬНОЕ НАПРЯЖЕНИЕ ПОСТОЯННОГО ТОКА: 450 VDC, ДОПУСТИМОЕ ОТКЛОНЕНИЕ: 0,2, ЭФФЕКТИВНОЕ ПОСЛЕДОВАТЕЛЬНОЕ СОПРОТИВЛЕНИЕ: 570 MOHMS, МИНИМАЛЬНАЯ РАБОЧАЯ ТЕМПЕРАТУРА: - 40 C, МАКСИМАЛЬНАЯ РАБОЧАЯ ТЕМПЕРАТУРА: + 105 C, КОЛИЧЕСТВО КОНТАКТОВ: 2 PIN, ДИАМЕТР: 35 MM, ДЛИНА: 25 MM, ШАГ ВЫВОДОВ: 10 MM, СРОК СЛУЖБЫ: 4000 HOUR, ПУЛЬСИРУЮЩИЙ ТОК: 900 MA, СЕРИЯ: PEH534, УПАКОВКА: BULK, ТОРГОВАЯ МАРКА: KEMET, ТОК УТЕЧКИ: 203 UA, ТИП ПРОДУКТА: ELECTROLYTIC CAPACITORS, РАЗМЕР ФАБРИЧНОЙ УПАКОВКИ: 100, ПОДКАТЕГОРИЯ: CAPACITORS, ТЕСТОВАЯ ЧАСТОТА: 100 HZ, ТИП: RIFA ELECTROLYTIC CAPACITORS, ДРУГИЕ НАЗВАНИЯ ТОВАРА №: A561EC151M450A, ВЕС ИЗДЕЛИЯ: 32 G,</t>
  </si>
  <si>
    <t>PT</t>
  </si>
  <si>
    <t>ПОРТУГАЛИЯ</t>
  </si>
  <si>
    <t>PEH534YDB3150M2</t>
  </si>
  <si>
    <t>МНОГОСЛОЙНЫЙ КЕРАМИЧЕСКИЙ КОНДЕНСАТОР,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CC, ДЛИНА: 1.6 MM, УПАКОВКА / БЛОК: 0603 (1608 METRIC), ШИРИНА: 0.8 MM, ЕМКОСТЬ - НФ: 100 NF, ЕМКОСТЬ - ПФ: 100000 PF, КЛАСС: CLASS 2, РАЗМЕР ФАБРИЧНОЙ УПАКОВКИ: 4000, ВЕС ИЗДЕЛИЯ: 34 MG</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</si>
  <si>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10 VDC, ДИЭЛЕКТРИЧЕСКИЙ: X5R, ДОПУСТИМОЕ ОТКЛОНЕНИЕ: 0,1, КОРПУС - ДЮЙМЫ: 402, КОРПУС - ММ: 1005, ВЫСОТА: 0.5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ЕМКОСТЬ - НФ: 1000 NF, КЛАСС: CLASS 2, ДЛИНА: 1 MM, УПАКОВКА / БЛОК: 0402 (1005 METRIC), ТИП ПРОДУКТА: CERAMIC CAPACITORS, РАЗМЕР ФАБРИЧНОЙ УПАКОВКИ: 50000, ПОДКАТЕГОРИЯ: CAPACITORS, ТИП: CHIP MULTILAYER CERAMIC CAPACITOR FOR GENERAL PURPOSE, ШИРИНА: 0.5 MM</t>
  </si>
  <si>
    <t>GRM155R61A105KE15J</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</si>
  <si>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 PF; НОМИНАЛЬНОЕ НАПРЯЖЕНИЕ ПОСТОЯННОГО ТОКА: 50 VDC; ДИЭЛЕКТРИЧЕСКИЙ: C0G (NP0);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C0G (NP0); УПАКОВКА: REEL; УПАКОВКА: CUT TAPE; УПАКОВКА: MOUSEREEL; КЛАСС: CLASS 1; ДЛИНА: 2.01 MM; УПАКОВКА / БЛОК: 0805 (2012 METRIC); РАЗМЕР ФАБРИЧНОЙ УПАКОВКИ: 4000; ТИП: C0G (NP0) DIELECTRIC; НОМИНАЛЬНОЕ НАПРЯЖЕНИЕ ПЕРЕМЕННОГО ТОКА: -; ШИРИНА: 1.25 MM; ВЕС ИЗДЕЛИЯ: 6,400 MG</t>
  </si>
  <si>
    <t>08055A100JAT2A</t>
  </si>
  <si>
    <t>КАТЕГОРИЯ ПРОДУКТА: МНОГОСЛОЙНЫЕ КЕРАМИЧЕСКИЕ КОНДЕНСАТОРЫ - ПОВЕРХНОСТНОГО МОНТАЖА, ЁМКОСТЬ: 1000 PF, НОМИНАЛЬНОЕ НАПРЯЖЕНИЕ ПОСТОЯННОГО ТОКА: 50 VDC, ДИЭЛЕКТРИЧЕСКИЙ: C0G (NP0), ДОПУСТИМОЕ ОТКЛОНЕНИЕ: 0,05, КОРПУС - ДЮЙМЫ: 805, КОРПУС - ММ: 2012, ВЫСОТА: 0.6 MM, МИНИМАЛЬНАЯ РАБОЧАЯ ТЕМПЕРАТУРА: - 55 C, МАКСИМАЛЬНАЯ РАБОЧАЯ ТЕМПЕРАТУРА: + 125 C, ПРОДУКТ: GENERAL TYPE MLCCS, ТИП ВЫВОДОВ: SMD/SMT, ПРЕРЫВАНИЕ: STANDARD, СЕРИЯ: CC, ТОРГОВАЯ МАРКА: YAGEO, ЕМКОСТЬ - НФ: 1 NF, ЕМКОСТЬ - МКФ: 0.001 UF, КЛАСС: CLASS 1, ДЛИНА: 2 MM, УПАКОВКА / БЛОК: 0805 (2012 METRIC), ТИП ПРОДУКТА: CERAMIC CAPACITORS, ПОДКАТЕГОРИЯ: CAPACITORS, ТИП: GENERAL PURPOSE SURFACE-MOUNT CERAMIC MULTILAYER CAPACITOR, ШИРИНА: 1.25 MM</t>
  </si>
  <si>
    <t>CC0805JRNP09BN102</t>
  </si>
  <si>
    <t>КОРПУС 2012, КОЭФФИЦИЕНТ ИЗМЕНЧИВОСТИ +-15%, НАПРЖЕНИЕ НОМИНАЛЬНОЕ 50В, ЕМКОСТЬ 10 МКФ, ОТКЛОНЕНИЕ ПО ЗНАЧЕНИЮ ЕМКОСТИ +-10%, ТОЛЩИНА 0,8ММ</t>
  </si>
  <si>
    <t>C2012X7R1H105K080AA</t>
  </si>
  <si>
    <t>МНОГОСЛОЙНЫЙ КЕРАМИЧЕСКИЙ КОНДЕНСАТОР, ПРОИЗВОДИТЕЛЬ: KYOCERA AVX;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0.01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FLEX; ТОРГОВАЯ МАРКА: KYOCERA AVX; ЕМКОСТЬ - НФ: 10 NF; ЕМКОСТЬ - ПФ: 10000 PF; КЛАСС: CLASS 2; ДЛИНА: 2 MM; УПАКОВКА / БЛОК: 0805 (2012 METRIC); ТИП ПРОДУКТА: CERAMIC CAPACITORS; РАЗМЕР ФАБРИЧНОЙ УПАКОВКИ:4000; ПОДКАТЕГОРИЯ: CAPACITORS; КОММЕРЧЕСКОЕ ОБОЗНАЧЕНИЕ: FLEXITERM; ТИП: X7R MLC CAPACITORS; НОМИНАЛЬНОЕ НАПРЯЖЕНИЕ ПЕРЕМЕННОГО ТОКА: -; ШИРИНА: 1.2 MM; ВЕС ИЗДЕЛИЯ: 5,500 MG</t>
  </si>
  <si>
    <t>08055C103KAZ2A</t>
  </si>
  <si>
    <t>КАТЕГОРИЯ ПРОДУКТА: МНОГОСЛОЙНЫЕ КЕРАМИЧЕСКИЕ КОНДЕНСАТОРЫ - ПОВЕРХНОСТНОГО МОНТАЖА, ROHS: ПОДРОБНОСТИ, ЁМКОСТЬ: 33 PF, НОМИНАЛЬНОЕ НАПРЯЖЕНИЕ ПОСТОЯННОГО ТОКА: 50 VDC, ДИЭЛЕКТРИЧЕСКИЙ: C0G (NP0), ДОПУСТИМОЕ ОТКЛОНЕНИЕ: 0,01,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КЛАСС: CLASS 1, ДЛИНА: 3.2 MM, УПАКОВКА / БЛОК: 1206 (3216 METRIC), ТИП ПРОДУКТА: CERAMIC CAPACITORS, РАЗМЕР ФАБРИЧНОЙ УПАКОВКИ: 4000, ПОДКАТЕГОРИЯ: CAPACITORS, ТИП: C0G (NP0) DIELECTRIC, НОМИНАЛЬНОЕ НАПРЯЖЕНИЕ ПЕРЕМЕННОГО ТОКА: -, ШИРИНА: 1.6 MM</t>
  </si>
  <si>
    <t>12065A330FAT2A</t>
  </si>
  <si>
    <t>КАТЕГОРИЯ ПРОДУКТА: ПЛЕНОЧНЫЕ КОНДЕНСАТОРЫ, ROHS: ПОДРОБНОСТИ, СЕРИЯ: MKP DC, ТИП ВЫВОДОВ: STUD THREADED, ПРОДУКТ: DC LINK FILM CAPACITORS, ДИЭЛЕКТРИЧЕСКИЙ: POLYPROPYLENE (PP), ЁМКОСТЬ: 1500 UF, НОМИНАЛЬНОЕ НАПРЯЖЕНИЕ ПОСТОЯННОГО ТОКА: 900 VDC, ДОПУСТИМОЕ ОТКЛОНЕНИЕ: 0,1, КОЛИЧЕСТВО КОНТАКТОВ: 2 PIN, ШАГ ВЫВОДОВ: 50 MM, ИСПОЛНЕНИЕ ВЫВОДОВ: -, МИНИМАЛЬНАЯ РАБОЧАЯ ТЕМПЕРАТУРА: - 55 C, МАКСИМАЛЬНАЯ РАБОЧАЯ ТЕМПЕРАТУРА: + 75 C, ДЛИНА: 173 MM, ЭФФЕКТИВНОЕ ПОСЛЕДОВАТЕЛЬНОЕ СОПРОТИВЛЕНИЕ: 1.1 MOHMS, УПАКОВКА: BULK, ТОРГОВАЯ МАРКА: EPCOS / TDK, ДИАМЕТР: 116 MM, СРОК СЛУЖБЫ: 100000 HOUR, ТИП ПРОДУКТА: FILM CAPACITORS, РАЗМЕР ФАБРИЧНОЙ УПАКОВКИ: 4, ПОДКАТЕГОРИЯ: CAPACITORS, ТИП: POWER ELECTRONIC CAPACITORS, ДРУГИЕ НАЗВАНИЯ ТОВАРА №: B25620B158K883</t>
  </si>
  <si>
    <t>B25620B0158K883</t>
  </si>
  <si>
    <t>КАТЕГОРИЯ ПРОДУКТА: ПЛЕНОЧНЫЕ КОНДЕНСАТОРЫ, ROHS: ПОДРОБНОСТИ, СЕРИЯ: FKP 1, ТИП ВЫВОДОВ: RADIAL, ПРОДУКТ: AC AND PULSE FILM CAPACITORS, ДИЭЛЕКТРИЧЕСКИЙ: POLYPROPYLENE (PP), ЁМКОСТЬ: 0.1 UF, НОМИНАЛЬНОЕ НАПРЯЖЕНИЕ ПОСТОЯННОГО ТОКА: 1.6 KVDC, НОМИНАЛЬНОЕ НАПРЯЖЕНИЕ ПЕРЕМЕННОГО ТОКА: 650 VAC, ДОПУСТИМОЕ ОТКЛОНЕНИЕ: 0,1, КОЛИЧЕСТВО КОНТАКТОВ: 2 PIN, ШАГ ВЫВОДОВ: 37.5 MM, ИСПОЛНЕНИЕ ВЫВОДОВ: STRAIGHT, МИНИМАЛЬНАЯ РАБОЧАЯ ТЕМПЕРАТУРА: - 55 C, МАКСИМАЛЬНАЯ РАБОЧАЯ ТЕМПЕРАТУРА: + 100 C, ДЛИНА: 41.5 MM, ШИРИНА: 17 MM, ВЫСОТА: 29 MM, УПАКОВКА: BULK, ТОРГОВАЯ МАРКА: WIMA, ЕМКОСТЬ - НФ: 100 NF, ЕМКОСТЬ - ПФ: 100000 PF, ДИАМЕТР: -, ДИАМЕТР КАБЕЛЯ: 1 MM, ТИП ПРОДУКТА: FILM CAPACITORS, РАЗМЕР ФАБРИЧНОЙ УПАКОВКИ: 154, ПОДКАТЕГОРИЯ: CAPACITORS, ТИП: DOUBLE SIDED METALLIZED PLASTIC FILM CAPACITORS</t>
  </si>
  <si>
    <t>FKP1T031007E00KSSD</t>
  </si>
  <si>
    <t>WIMA</t>
  </si>
  <si>
    <t>КАТЕГОРИЯ ПРОДУКТА: ПЛЕНОЧНЫЕ КОНДЕНСАТОРЫ, ROHS: ПОДРОБНОСТИ, СЕРИЯ: PHE450, ТИП ВЫВОДОВ: RADIAL, ПРОДУКТ: AC AND PULSE FILM CAPACITORS, ДИЭЛЕКТРИЧЕСКИЙ: POLYPROPYLENE (PP), ЁМКОСТЬ: 0.82 UF, НОМИНАЛЬНОЕ НАПРЯЖЕНИЕ ПОСТОЯННОГО ТОКА: 1.6 KVDC, НОМИНАЛЬНОЕ НАПРЯЖЕНИЕ ПЕРЕМЕННОГО ТОКА: 650 VAC, ДОПУСТИМОЕ ОТКЛОНЕНИЕ: 0,05, ШАГ ВЫВОДОВ: 37.5 MM, МИНИМАЛЬНАЯ РАБОЧАЯ ТЕМПЕРАТУРА: - 55 C, МАКСИМАЛЬНАЯ РАБОЧАЯ ТЕМПЕРАТУРА: + 105 C, ДЛИНА: 41 MM, ШИРИНА: 21 MM, ВЫСОТА: 38 MM, УПАКОВКА: BULK, ТОРГОВАЯ МАРКА: KEMET, ЕМКОСТЬ - НФ: 820 NF, ЕМКОСТЬ - ПФ: 820000 PF, ТИП ПРОДУКТА: FILM CAPACITORS, РАЗМЕР ФАБРИЧНОЙ УПАКОВКИ: 84, ПОДКАТЕГОРИЯ: CAPACITORS, ТИП: DOUBLE METALLIZED POLYPROPYLENE FILM, ДРУГИЕ НАЗВАНИЯ ТОВАРА №: F450RP824J1K6C</t>
  </si>
  <si>
    <t>PHE450RR6820JR06L2</t>
  </si>
  <si>
    <t>КАТЕГОРИЯ ПРОДУКТА: ЗАЩИЩЕННЫЕ КОНДЕНСАТОРЫ, ROHS: ПОДРОБНОСТИ, ПРОДУКТ: SAFETY FILM CAPACITORS, ТИП ВЫВОДОВ: RADIAL, ДИЭЛЕКТРИЧЕСКИЙ: POLYPROPYLENE (PP), ЁМКОСТЬ: 1 UF, НОМИНАЛЬНОЕ НАПРЯЖЕНИЕ ПЕРЕМЕННОГО ТОКА: 310 VAC, НОМИНАЛЬНОЕ НАПРЯЖЕНИЕ ПОСТОЯННОГО ТОКА: 630 VDC, ДОПУСТИМОЕ ОТКЛОНЕНИЕ: 0,2,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X2, ДЛИНА: 26.5 MM, ШИРИНА: 11 MM, ВЫСОТА: 20.5 MM, СЕРИЯ: B3292XC/D, УПАКОВКА: BULK, ТОРГОВАЯ МАРКА: EPCOS / TDK, ЕМКОСТЬ - НФ: 1000 NF, ДИАМЕТР КАБЕЛЯ: 0.8 MM, ТИП ПРОДУКТА: SAFETY CAPACITORS, РАЗМЕР ФАБРИЧНОЙ УПАКОВКИ: 510, ПОДКАТЕГОРИЯ: CAPACITORS, ТИП: EMI SUPPRESSION CAPACITORS (MKP), ДРУГИЕ НАЗВАНИЯ ТОВАРА №: B32923C3105M000</t>
  </si>
  <si>
    <t>B32923C3105M</t>
  </si>
  <si>
    <t>КАТЕГОРИЯ ПРОДУКТА: ПЛЕНОЧНЫЕ КОНДЕНСАТОРЫ, ROHS: ПОДРОБНОСТИ, СЕРИЯ: 940, ТИП ВЫВОДОВ: AXIAL, ПРОДУКТ: SNUBBER FILM CAPACITORS, ДИЭЛЕКТРИЧЕСКИЙ: POLYPROPYLENE (PP), ЁМКОСТЬ: 1.5 UF, НОМИНАЛЬНОЕ НАПРЯЖЕНИЕ ПОСТОЯННОГО ТОКА: 1.6 KVDC, НОМИНАЛЬНОЕ НАПРЯЖЕНИЕ ПЕРЕМЕННОГО ТОКА: 500 VAC, ДОПУСТИМОЕ ОТКЛОНЕНИЕ: 0,1, КОЛИЧЕСТВО КОНТАКТОВ: 2 PIN, ИСПОЛНЕНИЕ ВЫВОДОВ: STRAIGHT, МИНИМАЛЬНАЯ РАБОЧАЯ ТЕМПЕРАТУРА: - 55 C, МАКСИМАЛЬНАЯ РАБОЧАЯ ТЕМПЕРАТУРА: + 105 C, ДЛИНА: 54 MM, ЭФФЕКТИВНОЕ ПОСЛЕДОВАТЕЛЬНОЕ СОПРОТИВЛЕНИЕ: 4 MOHMS, УПАКОВКА: BULK, ТОРГОВАЯ МАРКА: CORNELL DUBILIER - CDE, ЕМКОСТЬ - НФ: 1500 NF, ДИАМЕТР: 42 MM, ДИАМЕТР КАБЕЛЯ: 1.2 MM, СРОК СЛУЖБЫ: 2000 HOUR, ТИП ПРОДУКТА: FILM CAPACITORS, РАЗМЕР ФАБРИЧНОЙ УПАКОВКИ: 25, ПОДКАТЕГОРИЯ: CAPACITORS, ТИП: AXIAL LEADS</t>
  </si>
  <si>
    <t>940C16W1P5K-F</t>
  </si>
  <si>
    <t>CORNELL</t>
  </si>
  <si>
    <t>КАТЕГОРИЯ ПРОДУКТА: РЕЗИСТОРНЫЕ СБОРКИ И МАССИВЫ, ROHS: ПОДРОБНОСТИ, УПАКОВКА: REEL, УПАКОВКА: CUT TAPE, УПАКОВКА: MOUSEREEL, СЕРИЯ: EXB-V, ПРОДУКТ: ARRAYS, ТИП ВЫВОДОВ: SMD/SMT, ЗНАЧЕНИЯ РЕЗИСТОРА: 1 KOHMS, ДОПУСТИМОЕ ОТКЛОНЕНИЕ: 0,05,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+ 125 C, УПАКОВКА / БЛОК: 0402 (1005 METRIC), ДЛИНА: 2 MM, ШИРИНА: 1 MM, ВЫСОТА: 0.35 MM, КВАЛИФИКАЦИЯ: AEC-Q200, ТОРГОВАЯ МАРКА: PANASONIC, ДИАПАЗОН РАБОЧИХ ТЕМПЕРАТУР: - 55 C TO + 125 C, ТЕХНОЛОГИЯ POWER OVER ETHERNET (POE): 63 MW, ТИП ПРОДУКТА: RESISTOR NETWORKS &amp; ARRAYS, РАЗМЕР ФАБРИЧНОЙ УПАКОВКИ: 10000, ПОДКАТЕГОРИЯ: RESISTORS, НОМИНАЛЬНОЕ НАПРЯЖЕНИЕ: 50 V</t>
  </si>
  <si>
    <t>EXB28V102JX</t>
  </si>
  <si>
    <t>ПРЕДОХРАНИТЕЛИ ПЛАВКИЕ НА СИЛУ ТОКА НЕ БОЛЕЕ 10 А</t>
  </si>
  <si>
    <t>КАТЕГОРИЯ ПРОДУКТА: ПЛАВКИЕ ПРЕДОХРАНИТЕЛИ ПОВЕРХНОСТНОГО МОНТАЖА; СЕРИЯ: 466; ПРОДУКТ: SURFACE MOUNT FUSE; ТИП ПРЕДОХРАНИТЕЛЯ: FAST BLOW; НОМИНАЛЬНЫЙ ТОК: 1 A; НОМИНАЛЬНОЕ НАПРЯЖЕНИЕ ПЕРЕМЕННОГО ТОКА: 63 VAC; НОМИНАЛЬНОЕ НАПРЯЖЕНИЕ ПОСТОЯННОГО ТОКА: 63 VDC; УРОВЕНЬ ПРЕРЫВАНИЯ: 50 A AT 63 VDC; РАЗМЕР/ГРУППА ПРЕДОХРАНИТЕЛЯ: 1206 (3216 METRIC); МИНИМАЛЬНАЯ РАБОЧАЯ ТЕМПЕРАТУРА: - 55 C; МАКСИМАЛЬНАЯ РАБОЧАЯ ТЕМПЕРАТУРА: + 90 C; УПАКОВКА: REEL; УПАКОВКА: CUT TAPE; УПАКОВКА: MOUSEREEL; СОПРОТИВЛЕНИЕ: 75 MOHMS; ВЫСОТА: 0.584 MM; ДЛИНА: 3.18 MM; РАЗМЕР ФАБРИЧНОЙ УПАКОВКИ:РАЗМЕР ФАБРИЧНОЙ УПАКОВКИ: 5000; КОММЕРЧЕСКОЕ ОБОЗНАЧЕНИЕ: SLIMLINE; ТИП: FAST-ACTING SURFACE MOUNT FUSE; ШИРИНА: 1.524 MM</t>
  </si>
  <si>
    <t>0466001.NRHF</t>
  </si>
  <si>
    <t>КАТЕГОРИЯ ПРОДУКТА: ТВЕРДОТЕЛЬНЫЕ РЕЛЕ - ПЕЧАТНОГО МОНТАЖА, ROHS: ПОДРОБНОСТИ, УПАКОВКА: TUBE, ВИД МОНТАЖА: PCB MOUNT, НОМИНАЛЬНЫЙ ТОК НАГРУЗКИ: 240 MA, НОМИНАЛЬНОЕ НАПРЯЖЕНИЕ НАГРУЗКИ: 400 VAC, 400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ТОРГОВАЯ МАРКА: INFINEON TECHNOLOGIES, ФОРМА КОНТАКТА: SPST (1 FORM A), ПРОДУКТ: SOLID STATE RELAYS, ТИП ПРОДУКТА: SSR - SOLID STATE RELAYS, РАЗМЕР ФАБРИЧНОЙ УПАКОВКИ: 50, ПОДКАТЕГОРИЯ: RELAYS, ТИП ВЫВОДОВ: SOLDER PIN, ДРУГИЕ НАЗВАНИЯ ТОВАРА №: PVT412APBF SP001547224</t>
  </si>
  <si>
    <t>PVT412APBF</t>
  </si>
  <si>
    <t>РАЗЪЕМ ДЛЯ МОНТАЖА НА ПЕЧАТНУЮ ПЛАТУ, ТИП ЭЛЕКТРИЧЕСКОГО РАЗЪЕМА: ШТЫРЕВОЙ РАЗЪЕМ , ШАГ КОНТАКТОВ: 2,5 ММ , КОЛИЧЕСТВО ПОЛОЖЕНИЙ: 8 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 ВЕС 0,75 Г</t>
  </si>
  <si>
    <t>КАТЕГОРИЯ ПРОДУКТА: РАЗЪЕМЫ DIN 41612, ROHS: ПОДРОБНОСТИ, ПРОДУКТ: RECEPTACLES, КОЛИЧЕСТВО ПОЗИЦИЙ: 96 POSITION, КОЛИЧЕСТВО РЯДОВ: 3 ROW, ШАГ: 2.54 MM, ТИП: TYPE C, ТИП ВЫВОДОВ: SOLDER LUG, УГОЛ МОНТАЖА: STRAIGHT, НОМИНАЛЬНЫЙ ТОК: 2 A, ПОКРЫТИЕ КОНТАКТА: GOLD, МАТЕРИАЛ КОНТАКТА: COPPER ALLOY, СЕРИЯ: DIN-SIGNAL C, УПАКОВКА: BULK, ТОРГОВАЯ МАРКА: HARTING, ТИП ПРОДУКТА: DIN 41612 CONNECTORS, РЯДОВ ПОД НАГРУЗКОЙ: A + B + C, РАЗМЕР ФАБРИЧНОЙ УПАКОВКИ: 27, ПОДКАТЕГОРИЯ: BACKPLANE CONNECTORS, ДЛИНА СВОБОДНОГО КОНЦА: 5.2 MM, 7.7 MM, КОММЕРЧЕСКОЕ ОБОЗНАЧЕНИЕ: DIN-SIGNAL</t>
  </si>
  <si>
    <t>КАТЕГОРИЯ ПРОДУКТА: РАЗЪЕМЫ DIN 41612, ROHS: ПОДРОБНОСТИ, ПРОДУКТ: RECEPTACLES, КОЛИЧЕСТВО ПОЗИЦИЙ: 80 POSITION, КОЛИЧЕСТВО РЯДОВ: 3 ROW, ШАГ: 2.54 MM, ТИП: TYPE M, ТИП ВЫВОДОВ: SOLDER PIN, УГОЛ МОНТАЖА: STRAIGHT, НОМИНАЛЬНЫЙ ТОК: 2 A, ПОКРЫТИЕ КОНТАКТА: GOLD, МАТЕРИАЛ КОНТАКТА: COPPER ALLOY, СЕРИЯ: DIN-SIGNAL M, УПАКОВКА: BULK, ТОРГОВАЯ МАРКА: HARTING, ТИП ПРОДУКТА: DIN 41612 CONNECTORS, РЯДОВ ПОД НАГРУЗКОЙ: A + B + C, РАЗМЕР ФАБРИЧНОЙ УПАКОВКИ: 20, ПОДКАТЕГОРИЯ: BACKPLANE CONNECTORS, ДЛИНА СВОБОДНОГО КОНЦА: 4.5 MM, КОММЕРЧЕСКОЕ ОБОЗНАЧЕНИЕ: DIN-SIGNAL</t>
  </si>
  <si>
    <t>9032786805</t>
  </si>
  <si>
    <t>КАТЕГОРИЯ ПРОДУКТА: РАЗЪЕМЫ DIN 41612, ROHS: ПОДРОБНОСТИ, ПРОДУКТ: HEADERS, КОЛИЧЕСТВО ПОЗИЦИЙ: 96 POSITION, КОЛИЧЕСТВО РЯДОВ: 3 ROW, ШАГ: 2.54 MM, ТИП: TYPE C, ТИП ВЫВОДОВ: SOLDER PIN, УГОЛ МОНТАЖА: RIGHT ANGLE, НОМИНАЛЬНЫЙ ТОК: 2 A, ПОКРЫТИЕ КОНТАКТА: GOLD, МАТЕРИАЛ КОНТАКТА: COPPER ALLOY, СЕРИЯ: DIN-SIGNAL C, УПАКОВКА: TRAY, ТОРГОВАЯ МАРКА: HARTING, ТИП ПРОДУКТА: DIN 41612 CONNECTORS, РЯДОВ ПОД НАГРУЗКОЙ: A + B + C, РАЗМЕР ФАБРИЧНОЙ УПАКОВКИ: 20, ПОДКАТЕГОРИЯ: BACKPLANE CONNECTORS, ДЛИНА СВОБОДНОГО КОНЦА: 3 MM, КОММЕРЧЕСКОЕ ОБОЗНАЧЕНИЕ: DIN-SIGNAL</t>
  </si>
  <si>
    <t>КАТЕГОРИЯ ПРОДУКТА: РАЗЪЕМЫ DIN 41612, ROHS: ПОДРОБНОСТИ, ПРОДУКТ: RECEPTACLES, КОЛИЧЕСТВО ПОЗИЦИЙ: 96 POSITION, КОЛИЧЕСТВО РЯДОВ: 3 ROW, ШАГ: 2.54 MM, ТИП: TYPE C, ТИП ВЫВОДОВ: PRESS FIT, УГОЛ МОНТАЖА: STRAIGHT, НОМИНАЛЬНЫЙ ТОК: 2 A, ПОКРЫТИЕ КОНТАКТА: GOLD, МАТЕРИАЛ КОНТАКТА: COPPER ALLOY, СЕРИЯ: DIN-SIGNAL C, УПАКОВКА: TRAY, ТОРГОВАЯ МАРКА: HARTING, ТИП ПРОДУКТА: DIN 41612 CONNECTORS, РЯДОВ ПОД НАГРУЗКОЙ: A + B + C, РАЗМЕР ФАБРИЧНОЙ УПАКОВКИ: 20, ПОДКАТЕГОРИЯ: BACKPLANE CONNECTORS, ДЛИНА СВОБОДНОГО КОНЦА: 13.2 MM, КОММЕРЧЕСКОЕ ОБОЗНАЧЕНИЕ: DIN-SIGNAL, ДРУГИЕ НАЗВАНИЯ ТОВАРА №: 09-03-296-6861 09 03 296 6861 9032966861</t>
  </si>
  <si>
    <t>9032966861</t>
  </si>
  <si>
    <t>КАТЕГОРИЯ ПРОДУКТА: РАЗЪЕМЫ DIN 41612, ROHS: ПОДРОБНОСТИ, ПРОДУКТ: RECEPTACLES, КОЛИЧЕСТВО ПОЗИЦИЙ: 96 POSITION, КОЛИЧЕСТВО РЯДОВ: 3 ROW, ШАГ: 2.54 MM, ТИП: TYPE C, ТИП ВЫВОДОВ: CRIMP, УГОЛ МОНТАЖА: STRAIGHT, НОМИНАЛЬНЫЙ ТОК: 2 A, ПОКРЫТИЕ КОНТАКТА: GOLD, МАТЕРИАЛ КОНТАКТА: COPPER ALLOY, СЕРИЯ: DIN-SIGNAL C, УПАКОВКА: TRAY, ТОРГОВАЯ МАРКА: HARTING, МАТЕРИАЛ КОРПУСА: THERMOPLASTIC (TP), ТИП ПРОДУКТА: DIN 41612 CONNECTORS, РЯДОВ ПОД НАГРУЗКОЙ: A + C, РАЗМЕР ФАБРИЧНОЙ УПАКОВКИ: 150, ПОДКАТЕГОРИЯ: BACKPLANE CONNECTORS, КОММЕРЧЕСКОЕ ОБОЗНАЧЕНИЕ: DIN-SIGNAL, ДРУГИЕ НАЗВАНИЯ ТОВАРА №: 09-03-096-3214 09 03 096 3214 9030963214</t>
  </si>
  <si>
    <t>9030963214</t>
  </si>
  <si>
    <t>КАТЕГОРИЯ ПРОДУКТА: РАЗЪЕМЫ КЛЕММЫ И ЗАЖИМЫ НА ПЛАТУ, КОЛИЧЕСТВО ПОЗИЦИЙ: 40 POSITION, ШАГ: 2 MM, КОЛИЧЕСТВО РЯДОВ: 2 ROW, ТИП ВЫВОДОВ: SOLDER PIN, УГОЛ МОНТАЖА: STRAIGHT, ПОКРЫТИЕ КОНТАКТА: GOLD, СЕРИЯ: 79107, КОММЕРЧЕСКОЕ ОБОЗНАЧЕНИЕ: MILLI-GRID, МИНИМАЛЬНАЯ РАБОЧАЯ ТЕМПЕРАТУРА: - 55 C, МАКСИМАЛЬНАЯ РАБОЧАЯ ТЕМПЕРАТУРА: + 105 C, ТОРГОВАЯ МАРКА: MOLEX, НОМИНАЛЬНЫЙ ТОК: 1 A, ТИП ПРОДУКТА: HEADERS &amp; WIRE HOUSINGS, ПОДКАТЕГОРИЯ: HEADERS &amp; WIRE HOUSINGS, НОМИНАЛЬНОЕ НАПРЯЖЕНИЕ: 125 V, ДРУГИЕ НАЗВАНИЯ ТОВАРА №: 791070019</t>
  </si>
  <si>
    <t>79107-0019</t>
  </si>
  <si>
    <t>КАТЕГОРИЯ ПРОДУКТА: ЦИЛИНДРИЧЕСКИЕ МЕТРИЧЕСКИЕ РАЗЪЕМЫ, ROHS: ПОДРОБНОСТИ, ТИП ПРОДУКТА: CIRCULAR METRIC CONNECTORS, КОЛИЧЕСТВО КОНТАКТОВ: 8 CONTACT, РАЗМЕР РЕЗЬБЫ: M12, ТИП ВЫВОДОВ: SCREW, КОДИРОВАНИЕ: A CODED, НОМИНАЛЬНЫЙ ТОК: 2 A, НОМИНАЛЬНОЕ НАПРЯЖЕНИЕ: 30 VAC, ПАРАМЕТРЫ IP: IP67, ТОРГОВАЯ МАРКА: PHOENIX CONTACT, ТИП КОНТАКТА: PIN (MALE), ПОКРЫТИЕ КОНТАКТА: GOLD, ТИП ВСТАВКИ/КОНТАКТА: PIN, ДЛИНА: 62 MM, МЕХАНИЗМ БЛОКИРОВКИ: SCREW LOCKING, ВИД МОНТАЖА: FIELD ATTACHABLE-INSTALLABLE, ПРОДУКТ: CONNECTORS, ФОРМА ОБОЛОЧКИ: PLUG, РАЗМЕР ФАБРИЧНОЙ УПАКОВКИ: 1, ПОДКАТЕГОРИЯ: CIRCULAR CONNECTORS, КОММЕРЧЕСКОЕ ОБОЗНАЧЕНИЕ: PLUSCON FIELD, ТИП: STRAIGHT, ДРУГИЕ НАЗВАНИЯ ТОВАРА №: SACC-M12MS-8CON-PG_9-SH SACCM12MS8CONPG9SH</t>
  </si>
  <si>
    <t>SACC-M12MS-8CON-PG 9-SH</t>
  </si>
  <si>
    <t>РАЗЪЕМЫ, СЕРИЯ (ТИП): D-SUB. КАТЕГОРИЯ ПРОДУКТА: СОЕДИНИТЕЛИ С ВЫСОКОЙ ПЛОТНОСТЬЮ КОНТАКТОВ D-SUB, ROHS: ПОДРОБНОСТИ, КОЛИЧЕСТВО ПОЗИЦИЙ: 15 POSITION, КОЛИЧЕСТВО РЯДОВ: 3 ROW, ТИП РАЗЪЁМА: FEMALE, ТИП ВЫВОДОВ: THROUGH HOLE, УГОЛ МОНТАЖА: RIGHT, УПАКОВКА: TRAY, ТОРГОВАЯ МАРКА: HARTING, ТИП КОНТАКТА: STAMPED / FORMED, ОТФИЛЬТРОВАННЫЙ: UNFILTERED, ШАГ: 2.29 MM, ТИП ПРОДУКТА: HIGH DENSITY D-SUB CONNECTORS, РАЗМЕР ФАБРИЧНОЙ УПАКОВКИ: 100, ПОДКАТЕГОРИЯ: D-SUB CONNECTORS</t>
  </si>
  <si>
    <t>РАЗЪЕМЫ, СЕРИЯ (ТИП): D-SUB. КАТЕГОРИЯ ПРОДУКТА: СОЕДИНИТЕЛИ С ВЫСОКОЙ ПЛОТНОСТЬЮ КОНТАКТОВ D-SUB, ROHS: ПОДРОБНОСТИ, КОЛИЧЕСТВО ПОЗИЦИЙ: 62 POSITION, КОЛИЧЕСТВО РЯДОВ: 3 ROW, ТИП РАЗЪЁМА: MALE, ТИП ВЫВОДОВ: SOLDER, СЕРИЯ: D-SUB, УПАКОВКА: TRAY, ТОРГОВАЯ МАРКА: HARTING, ОТФИЛЬТРОВАННЫЙ: UNFILTERED, ТИП ПРОДУКТА: HIGH DENSITY D-SUB CONNECTORS, МАТЕРИАЛ КОРПУСА: STEEL, ПОКРЫТИЕ ОБОЛОЧКИ: TIN, РАЗМЕР ФАБРИЧНОЙ УПАКОВКИ: 50, ПОДКАТЕГОРИЯ: D-SUB CONNECTORS, ДРУГИЕ НАЗВАНИЯ ТОВАРА №: 09-56-400-5604 09 56 400 5604 9564005604</t>
  </si>
  <si>
    <t>КАТЕГОРИЯ ПРОДУКТА: ЦИЛИНДРИЧЕСКИЕ МЕТРИЧЕСКИЕ РАЗЪЕМЫ, ROHS: ПОДРОБНОСТИ, ТИП ПРОДУКТА: CIRCULAR METRIC CONNECTORS, КОЛИЧЕСТВО КОНТАКТОВ: 8 CONTACT, РАЗМЕР РЕЗЬБЫ: M12, ТИП ВЫВОДОВ: IDC, КОДИРОВАНИЕ: X CODED, НОМИНАЛЬНЫЙ ТОК: 500 MA, НОМИНАЛЬНОЕ НАПРЯЖЕНИЕ: 48 V, ПАРАМЕТРЫ IP: IP65, ФОРМА КОРПУСА: STRAIGHT, ТОРГОВАЯ МАРКА: PHOENIX CONTACT, ДИАМЕТР КАБЕЛЯ: 5 MM TO 9.7 MM, ТИП КОНТАКТА: PIN (MALE), ПОКРЫТИЕ КОНТАКТА: NICKEL, ТИП РАЗЪЁМА: MALE, МАТЕРИАЛ КОРПУСА: ZINC, ТИП ВСТАВКИ/КОНТАКТА: -, ДЛИНА: 58 MM, МЕХАНИЗМ БЛОКИРОВКИ: SCREW LOCKING, ВИД МОНТАЖА: FIELD ATTACHABLE-INSTALLABLE, ПРОДУКТ: CONNECTORS, ФОРМА ОБОЛОЧКИ: PLUG, ЭКРАНИРОВАНИЕ: SHIELDED, РАЗМЕР ФАБРИЧНОЙ УПАКОВКИ: 1, ПОДКАТЕГОРИЯ: CIRCULAR CONNECTORS, КОММЕРЧЕСКОЕ ОБОЗНАЧЕНИЕ: SPEEDCON, ТИП: STRAIGHT</t>
  </si>
  <si>
    <t>SACC-MSX-8QO SH ETH SCO [1411043]</t>
  </si>
  <si>
    <t>КОНТАКТ, СЕРИЯ (ТИП): D-SUB. КАТЕГОРИЯ ПРОДУКТА: СОЕДИНИТЕЛИ D-SUB СО СМЕШАННЫМИ КОНТАКТАМИ, ROHS: ПОДРОБНОСТИ, ТОРГОВАЯ МАРКА: HARTING, ОТФИЛЬТРОВАННЫЙ: UNFILTERED, ТИП ПРОДУКТА: MIXED CONTACT D-SUB CONNECTORS, РАЗМЕР ФАБРИЧНОЙ УПАКОВКИ: 100, ПОДКАТЕГОРИЯ: D-SUB CONNECTORS, ДРУГИЕ НАЗВАНИЯ ТОВАРА №: 09-69-181-5821 09 69 181 5821 9691815821</t>
  </si>
  <si>
    <t>КОНТАКТ, СЕРИЯ (ТИП): HAR-SPEED. КАТЕГОРИЯ ПРОДУКТА: ЦИЛИНДРИЧЕСКИЕ МЕТРИЧЕСКИЕ РАЗЪЕМЫ, ROHS: ПОДРОБНОСТИ, ТИП ПРОДУКТА: CIRCULAR METRIC CONNECTORS, КОЛИЧЕСТВО КОНТАКТОВ: 1 CONTACT, РАЗМЕР РЕЗЬБЫ: -, ТИП ВЫВОДОВ: CRIMP, КОДИРОВАНИЕ: -, НОМИНАЛЬНЫЙ ТОК: -, НОМИНАЛЬНОЕ НАПРЯЖЕНИЕ: -, ПАРАМЕТРЫ IP: -, ТОРГОВАЯ МАРКА: HARTING, ТИП КОНТАКТА: SOCKET (FEMALE), ПОКРЫТИЕ КОНТАКТА: GOLD, ТИП РАЗЪЁМА: FEMALE, МАТЕРИАЛ КОРПУСА: -, ПРОДУКТ: CONTACTS, ЭКРАНИРОВАНИЕ: -, РАЗМЕР ФАБРИЧНОЙ УПАКОВКИ: 100, ПОДКАТЕГОРИЯ: CIRCULAR CONNECTORS</t>
  </si>
  <si>
    <t>КОНТАКТ, СЕРИЯ (ТИП): D-SUB. КАТЕГОРИЯ ПРОДУКТА: КОНТАКТЫ D-SUB, ROHS: ПОДРОБНОСТИ, ТИП КОНТАКТА: SOCKET (FEMALE), ТИП КОНТАКТА: POWER CONTACTS, МАТЕРИАЛ КОНТАКТА: COPPER ALLOY, ПОКРЫТИЕ КОНТАКТА: GOLD, СОРТАМЕНТ ПРОВОДА: 20 AWG TO 16 AWG, ТИП ВЫВОДОВ: SOLDER CUP, УПАКОВКА: BULK, ТОРГОВАЯ МАРКА: HARTING, НОМИНАЛЬНЫЙ ТОК: 10 A, ОТФИЛЬТРОВАННЫЙ: -, ТИП ПРОДУКТА: D-SUB CONTACTS, РАЗМЕР ФАБРИЧНОЙ УПАКОВКИ: 100, ПОДКАТЕГОРИЯ: D-SUB CONNECTORS, ДРУГИЕ НАЗВАНИЯ ТОВАРА №: 09-69-181-5420 09 69 181 5420 9691815420</t>
  </si>
  <si>
    <t>РАЗЪЕМЫ, СЕРИЯ (ТИП): D-SUB. 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4 (C),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ТИП КОНТАКТА: MACHINED CONTACTS, НОМИНАЛЬНЫЙ ТОК: 7 A, СХЕМА УСТАНОВКИ: C37, ТИП ПРОДУКТА: D-SUB CONNECTORS - STANDARD DENSITY, РАЗМЕР ФАБРИЧНОЙ УПАКОВКИ: 50, ПОДКАТЕГОРИЯ: D-SUB CONNECTORS</t>
  </si>
  <si>
    <t>РАЗЪЕМ ДЛЯ RG45, РЧ АДАПТЕРЫ M12 RJ45 CAT 5A STRAIGHT- МЕЖДУСЕРИЙНЫЕ. КАТЕГОРИЯ ПРОДУКТА: РЧ АДАПТЕРЫ - МЕЖДУСЕРИЙНЫЕ, ROHS: ПОДРОБНОСТИ, ВЫВОД 1: ТИП РАЗЪЕМА: JACK (FEMALE), ВЫВОД 1: ПОЛЯРНОСТЬ: NORMAL, ВЫВОД 2: ТИП РАЗЪЕМА: JACK (FEMALE), ВЫВОД 2: ПОЛЯРНОСТЬ: NORMAL, МАКСИМАЛЬНАЯ ЧАСТОТА: 100 MHZ, МАТЕРИАЛ КОРПУСА: ZINC, ПОКРЫТИЕ КОНТАКТА: GOLD, ТИП АДАПТЕРА: STRAIGHT, ТОРГОВАЯ МАРКА: HARTING, ТИП ПРОДУКТА: RF ADAPTERS - BETWEEN SERIES, РАЗМЕР ФАБРИЧНОЙ УПАКОВКИ: 10, ПОДКАТЕГОРИЯ: RF ADAPTERS. НАПРЯЖЕНИЕ ПИТАНИЯ ДО 30 В ПОСТОЯННОГО ТОКА.</t>
  </si>
  <si>
    <t>21033812401</t>
  </si>
  <si>
    <t>РАЗЪЕМЫ. КАТЕГОРИЯ ПРОДУКТА: ЦИЛИНДРИЧЕСКИЕ МЕТРИЧЕСКИЕ РАЗЪЕМЫ, СЕРИЯ (ТИП): М12. ROHS: ПОДРОБНОСТИ, ТИП ПРОДУКТА: CIRCULAR METRIC CONNECTORS, КОЛИЧЕСТВО КОНТАКТОВ: 4 CONTACT, ТИП ВЫВОДОВ: CRIMP, КОДИРОВАНИЕ: D CODED, НОМИНАЛЬНЫЙ ТОК: 4 A, НОМИНАЛЬНОЕ НАПРЯЖЕНИЕ: 250 V, ПАРАМЕТРЫ IP: IP67, ТОРГОВАЯ МАРКА: HARTING, ТИП РАЗЪЁМА: FEMALE / FEMALE, МАТЕРИАЛ КОРПУСА: LIQUID CRYSTAL POLYMER (LCP), ПРОДУКТ: CONNECTORS, ЭКРАНИРОВАНИЕ: SHIELDED, РАЗМЕР ФАБРИЧНОЙ УПАКОВКИ: 10, ПОДКАТЕГОРИЯ: CIRCULAR CONNECTORS</t>
  </si>
  <si>
    <t>21038812425</t>
  </si>
  <si>
    <t>КАТЕГОРИЯ ПРОДУКТА: СТАНДАРТНЫЙ ЦИЛИНДРИЧЕСКИЙ СОЕДИНИТЕЛЬ, ROHS: N, ПРОДУКТ: RECEPTACLES, КОЛИЧЕСТВО ПОЗИЦИЙ: 10 POSITION, ТИП КОНТАКТА: PIN (MALE), РАЗМЕР ОБОЛОЧКИ: 13, ВИД МОНТАЖА: PANEL, ТИП ВЫВОДОВ: CRIMP, ПОКРЫТИЕ КОНТАКТА: GOLD, МАТЕРИАЛ КОРПУСА: ALUMINUM, ТИП ПРИНАДЛЕЖНОСТЕЙ: -, СЕРИЯ (ТИП): TV, ТОРГОВАЯ МАРКА: AMPHENOL AEROSPACE, МАТЕРИАЛ КОНТАКТА: COPPER ALLOY, НОМИНАЛЬНЫЙ ТОК: 7.5 A, КОРПУСА РАЗЪЕМОВ: MALE, СХЕМА УСТАНОВКИ: 13-98, ВИД СОПРЯЖЕНИЯ: SELF LOCKING, УГОЛ МОНТАЖА: STRAIGHT, ТИП ПРОДУКТА: STANDARD CIRCULAR CONNECTOR, ПОКРЫТИЕ ОБОЛОЧКИ: OLIVE DRAB CADMIUM, ФОРМА ОБОЛОЧКИ: JAM NUT, РАЗМЕР ФАБРИЧНОЙ УПАКОВКИ: 1, ПОДКАТЕГОРИЯ: CIRCULAR CONNECTORS, КОММЕРЧЕСКОЕ ОБОЗНАЧЕНИЕ: 38999, НОМИНАЛЬНОЕ НАПРЯЖЕНИЕ: 600 VAC, 850 VDC, ДРУГИЕ НАЗВАНИЯ ТОВАРА №: 88-538553-98P</t>
  </si>
  <si>
    <t>TV07RW-13-98P</t>
  </si>
  <si>
    <t>ЧАСТИ, ПРЕДНАЗНАЧЕННЫЕ ИСКЛЮЧИТЕЛЬНО ИЛИ В ОСНОВНОМ ДЛЯ АППАРАТУРЫ ТОВАРНОЙ ПОЗИЦИИ 8535, 8536 ИЛИ 8537, ПРОЧИЕ</t>
  </si>
  <si>
    <t>КОРПУС РАЗЪЕМА D-SUB, БЕЗ КОНТАКТНЫХ ЭЛЕМЕНТОВ, ДЛЯ ПРОВОДОВ И КАБЕЛЕЙ. КАТЕГОРИЯ ПРОДУКТА: ИНСТРУМЕНТЫ И АППАРАТНОЕ ОБОРУДОВАНИЕ D-SUB, ROHS: ПОДРОБНОСТИ, ПРОДУКТ: ACCESSORIES, ТИП: STRAIN RELIEF, ДЛЯ ИСПОЛЬЗОВАНИЯ ВМЕСТЕ С: D-SUB 9 POSITION, ПАРАМЕТРЫ IP: -, УПАКОВКА: BULK, ТОРГОВАЯ МАРКА: HARTING, ОПИСАНИЕ/ФУНКЦИЯ: STRAIN RELIEF FOR D-SUB 9 POLE, ОТФИЛЬТРОВАННЫЙ: -, ТИП ПРОДУКТА: D-SUB TOOLS &amp; HARDWARE, РАЗМЕР ФАБРИЧНОЙ УПАКОВКИ: 100, ПОДКАТЕГОРИЯ: D-SUB CONNECTORS</t>
  </si>
  <si>
    <t>9661080000</t>
  </si>
  <si>
    <t>КОЖУХ-ЗАЖИМ (КОРПУС) РАЗЪЕМА, БЕЗ КОНТАКТНЫХ ЭЛЕМЕНТОВ, ДЛЯ ПРОВОДОВ И КАБЕЛЕЙ. ПРЕДОХРАНЯЕТ КАБЕЛЬ ОТ ПОВРЕЖДЕНИЙ В МЕСТЕ ПОДКЛЮЧЕНИЯ К РАЗЪЕМУ. КАТЕГОРИЯ ПРОДУКТА: КРУГОВОЙ МИЛ / ТЕХНИЧЕСКИЕ ХАРАКТЕРИСТИКИ КОМПЕНСАТОРОВ НАТЯЖЕНИЯ И ПЕРЕХОДНИКОВ, ROHS: N, ПРОДУКТ: STRAIN RELIEFS, ТИП АВАРИЙНОЙ ЛАМПЫ: MIL-DTL-38999 III, IV, РАЗМЕР ОБОЛОЧКИ: 11,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A850493811W</t>
  </si>
  <si>
    <t>M85049/38-11W</t>
  </si>
  <si>
    <t>КОРПУС РАЗЪЕМА НА ПЛАТУ, БЕЗ КОНТАКТНЫХ ЭЛЕМЕНТОВ, ДЛЯ ПРОВОДОВ И КАБЕЛЕЙ. КАТЕГОРИЯ ПРОДУКТА: РАЗЪЕМЫ DIN 41612, ROHS: ПОДРОБНОСТИ, ПРОДУКТ: HEADERS, КОЛИЧЕСТВО ПОЗИЦИЙ: 160 POSITION, КОЛИЧЕСТВО РЯДОВ: 5 ROW, ШАГ: 2.54 MM, ТИП: HAR-BUS 64, ТИП ВЫВОДОВ: PRESS FIT, УГОЛ МОНТАЖА: STRAIGHT, НОМИНАЛЬНЫЙ ТОК: 1 A, ПОКРЫТИЕ КОНТАКТА: GOLD, МАТЕРИАЛ КОНТАКТА: COPPER ALLOY, СЕРИЯ: DIN 41612, УПАКОВКА: TRAY, ТОРГОВАЯ МАРКА: HARTING, ТИП ПРОДУКТА: DIN 41612 CONNECTORS, РЯДОВ ПОД НАГРУЗКОЙ: Z + A + B + C + D, РАЗМЕР ФАБРИЧНОЙ УПАКОВКИ: 100, ПОДКАТЕГОРИЯ: BACKPLANE CONNECTORS</t>
  </si>
  <si>
    <t>КОРПУС РАЗЪЕМА D-SUB. КАТЕГОРИЯ ПРОДУКТА: КОРПУСА РАЗЪЕМОВ D-SUB, ROHS: ПОДРОБНОСТИ, ТИП: STRAIN RELIEF BACKSHELL, РАЗМЕР ОБОЛОЧКИ: 1 (E), КАБЕЛЬНЫЙ ВВОД, УГЛОВОЙ: STRAIGHT, КОЛИЧЕСТВО КАБЕЛЬНЫХ ВВОДОВ: 1 ENTRY, МАТЕРИАЛ КОРПУСА: ZINC, ПОКРЫТИЕ ОБОЛОЧКИ: STEEL, КОЛИЧЕСТВО ПОЗИЦИЙ: 9 POSITION, ПАРАМЕТРЫ IP: -, УПАКОВКА: BULK, ТОРГОВАЯ МАРКА: HARTING, ОТФИЛЬТРОВАННЫЙ: -, ТИП ПРОДУКТА: D-SUB BACKSHELLS, РАЗМЕР ФАБРИЧНОЙ УПАКОВКИ: 10, ПОДКАТЕГОРИЯ: D-SUB CONNECTORS, ДРУГИЕ НАЗВАНИЯ ТОВАРА №: 09-67-009-0343 09 67 009 0343 9670090343</t>
  </si>
  <si>
    <t>КОРПУС РАЗЪЕМА D-SUB. КАТЕГОРИЯ ПРОДУКТА: КОРПУСА РАЗЪЕМОВ D-SUB, ROHS: ПОДРОБНОСТИ, ТИП: TWO PIECE BACKSHELL, РАЗМЕР ОБОЛОЧКИ: 3 (B), КАБЕЛЬНЫЙ ВВОД, УГЛОВОЙ: STRAIGHT, КОЛИЧЕСТВО КАБЕЛЬНЫХ ВВОДОВ: 1 ENTRY, МАТЕРИАЛ КОРПУСА: METAL, КОЛИЧЕСТВО ПОЗИЦИЙ: 25 POSITION, ПАРАМЕТРЫ IP: -, УПАКОВКА: BULK, ТОРГОВАЯ МАРКА: HARTING, ДИАМЕТР КАБЕЛЯ: 11.8 MM, ОТФИЛЬТРОВАННЫЙ: -, ТИП ПРОДУКТА: D-SUB BACKSHELLS, РАЗМЕР ФАБРИЧНОЙ УПАКОВКИ: 10, ПОДКАТЕГОРИЯ: D-SUB CONNECTORS, ВЕС ИЗДЕЛИЯ: 69 G, ВЕС ИЗДЕЛИЯ: 51,010 G, ПОДКАТЕГОРИЯ: BACKPLANE CONNECTORS, ДЛИНА СВОБОДНОГО КОНЦА: 13.2 MM, КОММЕРЧЕСКОЕ ОБОЗНАЧЕНИЕ: DIN-SIGNAL, ДРУГИЕ НАЗВАНИЯ ТОВАРА №: 09-03-296-6861 09 03 296 6861 9032966861, ВЕС ИЗДЕЛИЯ: 18,460 G, ТЕСТОВАЯ ЧАСТОТА: 120 HZ, ТИП: GENERAL PURPOSE CAPACITORS, ДРУГИЕ НАЗВАНИЯ ТОВАРА №: B43231C5187M, ВЕС ИЗДЕЛИЯ: 27,500 G, ШИРИНА: 4 MM (MAX), ВЕС ИЗДЕЛИЯ: 540 MG, ТИП ПРОДУКТА: LDO VOLTAGE REGULATORS, ОПОРНОЕ НАПРЯЖЕНИЕ: 0.8 V, РАЗМЕР ФАБРИЧНОЙ УПАКОВКИ: 3000, ПОДКАТЕГОРИЯ: PMIC - POWER MANAGEMENT ICS, ТИП: LOW NOISE LDO, ТОЧНОСТЬ РЕГУЛИРОВАНИЯ НАПРЯЖЕНИЯ: 0,01, ВЕС ИЗДЕЛИЯ: 31,700 MG, ТЕСТОВАЯ ЧАСТОТА: 1 MHZ, ДРУГИЕ НАЗВАНИЯ ТОВАРА №: XAL4020-222MEB, ВЕС ИЗДЕЛИЯ: 87 MG, , , , , , , , , , , , , , , , , , , , , ,</t>
  </si>
  <si>
    <t>КОРПУС РАЗЪЕМА D-SUB. КАТЕГОРИЯ ПРОДУКТА: КОРПУСА РАЗЪЕМОВ D-SUB, ROHS: ПОДРОБНОСТИ, ТИП: STRAIN RELIEF BACKSHELL, РАЗМЕР ОБОЛОЧКИ: 1 (E), КАБЕЛЬНЫЙ ВВОД, УГЛОВОЙ: STRAIGHT, КОЛИЧЕСТВО КАБЕЛЬНЫХ ВВОДОВ: 1 ENTRY, МАТЕРИАЛ КОРПУСА: THERMOPLASTIC (TP), КОЛИЧЕСТВО ПОЗИЦИЙ: 9 POSITION, ПАРАМЕТРЫ IP: -, УПАКОВКА: BULK, ТОРГОВАЯ МАРКА: HARTING, ОТФИЛЬТРОВАННЫЙ: -, ТИП ПРОДУКТА: D-SUB BACKSHELLS, РАЗМЕР ФАБРИЧНОЙ УПАКОВКИ: 10, ПОДКАТЕГОРИЯ: D-SUB CONNECTORS</t>
  </si>
  <si>
    <t>9670090425</t>
  </si>
  <si>
    <t>КОРПУС РАЗЪЕМА D-SUB. КАТЕГОРИЯ ПРОДУКТА: КОРПУСА РАЗЪЕМОВ D-SUB, ROHS: ПОДРОБНОСТИ, ТИП: TWO PIECE BACKSHELL, РАЗМЕР ОБОЛОЧКИ: 4 (C), КАБЕЛЬНЫЙ ВВОД, УГЛОВОЙ: STRAIGHT, КОЛИЧЕСТВО КАБЕЛЬНЫХ ВВОДОВ: 1 ENTRY, МАТЕРИАЛ КОРПУСА: THERMOPLASTIC (TP), КОЛИЧЕСТВО ПОЗИЦИЙ: 37 POSITION, ПАРАМЕТРЫ IP: -, УПАКОВКА: BULK, ТОРГОВАЯ МАРКА: HARTING, ДИАМЕТР КАБЕЛЯ: 11.5 MM, ОТФИЛЬТРОВАННЫЙ: -, АППАРАТНОЕ ОБОРУДОВАНИЕ: SLOT HEAD JACKSCREWS, ТИП ПРОДУКТА: D-SUB BACKSHELLS, РАЗМЕР ФАБРИЧНОЙ УПАКОВКИ: 10, ПОДКАТЕГОРИЯ: D-SUB CONNECTORS</t>
  </si>
  <si>
    <t>ВЫПРЯМИТЕЛЬНЫЙ ДИОД, ДИОДНЫЙ МОСТ, ДИСКРЕТНЫЕ ПОЛУПРОВОДНИКОВЫЕ ПРИБОРЫ - ДИОДЫ И ВЫПРЯМИТЕЛИ ШОТТКИ. ИСП. В ЭЛЕКТРОННЫХ УСТРОЙСТВАХ ОБЩЕГРАЖДАНСКОГО НАЗНАЧЕНИЯ., ДИОД ВЫПРЯМИТЕЛЬ, ДИОД, ДИОД ШОТТКИ, ДИОД ОБЩЕГО НАЗНАЧЕНИЯ, ДИОД ПОДАВИТЕЛЬ ЭСР, ДИОДЫ, КРОМЕ</t>
  </si>
  <si>
    <t>КАТЕГОРИЯ ПРОДУКТА: ДИОДЫ - ОБЩЕГО НАЗНАЧЕНИЯ, УПРАВЛЕНИЕ ПИТАНИЕМ, КОММУТАЦИЯ, ROHS: ПОДРОБНОСТИ, ПРОДУКТ: SWITCHING DIODES, ВИД МОНТАЖА: SMD/SMT, УПАКОВКА / БЛОК: SOD-523-2, ПИКОВОЕ ОБРАТНОЕ НАПРЯЖЕНИЕ: 100 V, МАКСИМАЛЬНЫЙ ТОК ПЕРЕГРУЗКИ: 500 MA, IF - ПРЯМОЙ ТОК: 150 MA, КОНФИГУРАЦИЯ: SINGLE, ВРЕМЯ ВОССТАНОВЛЕНИЯ: 4 NS, VF - ПРЯМОЕ НАПРЯЖЕНИЕ: 1.25 V, IR - ОБРАТНЫЙ ТОК : 1 UA, МИНИМАЛЬНАЯ РАБОЧАЯ ТЕМПЕРАТУРА: - 55 C, МАКСИМАЛЬНАЯ РАБОЧАЯ ТЕМПЕРАТУРА: + 150 C, УПАКОВКА: REEL, УПАКОВКА: CUT TAPE, УПАКОВКА: MOUSEREEL, ТОРГОВАЯ МАРКА: DIOTEC SEMICONDUCTOR, МАКСИМАЛЬНАЯ ЁМКОСТЬ ДИОДА: 1.5 PF, PD - РАССЕИВАНИЕ МОЩНОСТИ: 150 MW, ТИП ПРОДУКТА: DIODES - GENERAL PURPOSE, POWER, SWITCHING, РАЗМЕР ФАБРИЧНОЙ УПАКОВКИ: 4000, ПОДКАТЕГОРИЯ: DIODES &amp; RECTIFIERS, КОММЕРЧЕСКОЕ ОБОЗНАЧЕНИЕ: BAS216WT, VR - ОБРАТНОЕ НАПРЯЖЕНИЕ: 75 V, ВЕС ИЗДЕЛИЯ: 23 MG,</t>
  </si>
  <si>
    <t>BAS216</t>
  </si>
  <si>
    <t>ДИОД, КАТЕГОРИЯ ПРОДУКТА: ДИОДЫ - ОБЩЕГО НАЗНАЧЕНИЯ, УПРАВЛЕНИЕ ПИТАНИЕМ, КОММУТАЦИЯ, ПРОДУКТ: SWITCHING DIODES, ВИД МОНТАЖА: SMD/SMT, УПАКОВКА / БЛОК: SOD-123, ПИКОВОЕ ОБРАТНОЕ НАПРЯЖЕНИЕ: 50 V, IF - ПРЯМОЙ ТОК: 200 MA, КОНФИГУРАЦИЯ: SINGLE, ВРЕМЯ ВОССТАНОВЛЕНИЯ: 4 NS, VF - ПРЯМОЕ НАПРЯЖЕНИЕ: 1 V, IR - ОБРАТНЫЙ ТОК : 100 NA, МИНИМАЛЬНАЯ РАБОЧАЯ ТЕМПЕРАТУРА: - 55 C, МАКСИМАЛЬНАЯ РАБОЧАЯ ТЕМПЕРАТУРА: + 150 C, СЕРИЯ: 1N4150W, УПАКОВКА: CUT TAPE, УПАКОВКА: MOUSEREEL, УПАКОВКА: REEL, МАКСИМАЛЬНАЯ ЁМКОСТЬ ДИОДА: 2.5 PF, PD - РАССЕИВАНИЕ МОЩНОСТИ: 410 MW, РАЗМЕР ФАБРИЧНОЙ УПАКОВКИ: 15000, VR - ОБРАТНОЕ НАПРЯЖЕНИЕ: 50 V, ВЕС ИЗДЕЛИЯ: 10.300 MG</t>
  </si>
  <si>
    <t>КАТЕГОРИЯ ПРОДУКТА: ДИОДЫ - ОБЩЕГО НАЗНАЧЕНИЯ, УПРАВЛЕНИЕ ПИТАНИЕМ, КОММУТАЦИЯ, ROHS: ПОДРОБНОСТИ, ПРОДУКТ: SWITCHING DIODES, ВИД МОНТАЖА: SMD/SMT, УПАКОВКА / БЛОК: SOT-23, ПИКОВОЕ ОБРАТНОЕ НАПРЯЖЕНИЕ: 100 V, МАКСИМАЛЬНЫЙ ТОК ПЕРЕГРУЗКИ: 2 A, IF - ПРЯМОЙ ТОК: 210 MA, КОНФИГУРАЦИЯ: SINGLE, ВРЕМЯ ВОССТАНОВЛЕНИЯ: 4 NS, VF - ПРЯМОЕ НАПРЯЖЕНИЕ: 1.25 V, IR - ОБРАТНЫЙ ТОК : 1 UA, МИНИМАЛЬНАЯ РАБОЧАЯ ТЕМПЕРАТУРА: - 55 C, МАКСИМАЛЬНАЯ РАБОЧАЯ ТЕМПЕРАТУРА: + 150 C, СЕРИЯ: BAS-POWER/SWITCHING, УПАКОВКА: REEL, УПАКОВКА: CUT TAPE, УПАКОВКА: MOUSEREEL, ТОРГОВАЯ МАРКА: DIOTEC SEMICONDUCTOR, МАКСИМАЛЬНАЯ ЁМКОСТЬ ДИОДА: 2 PF, PD - РАССЕИВАНИЕ МОЩНОСТИ: 350 MW, ТИП ПРОДУКТА: DIODES - GENERAL PURPOSE, POWER, SWITCHING, РАЗМЕР ФАБРИЧНОЙ УПАКОВКИ: 3000, ПОДКАТЕГОРИЯ: DIODES &amp; RECTIFIERS, КОММЕРЧЕСКОЕ ОБОЗНАЧЕНИЕ: BAS16, VR - ОБРАТНОЕ НАПРЯЖЕНИЕ: 75 V</t>
  </si>
  <si>
    <t>BAS16</t>
  </si>
  <si>
    <t>КАТЕГОРИЯ ПРОДУКТА: ДИОДЫ - ОБЩЕГО НАЗНАЧЕНИЯ, УПРАВЛЕНИЕ ПИТАНИЕМ, КОММУТАЦИЯ, ROHS: ПОДРОБНОСТИ, ПРОДУКТ: SWITCHING DIODES, ВИД МОНТАЖА: SMD/SMT, УПАКОВКА / БЛОК: SOD-323-2, ПИКОВОЕ ОБРАТНОЕ НАПРЯЖЕНИЕ: 100 V, МАКСИМАЛЬНЫЙ ТОК ПЕРЕГРУЗКИ: 36 A, IF - ПРЯМОЙ ТОК: 200 MA, КОНФИГУРАЦИЯ: SINGLE, ВРЕМЯ ВОССТАНОВЛЕНИЯ: 6 NS, VF - ПРЯМОЕ НАПРЯЖЕНИЕ: 1.25 V, IR - ОБРАТНЫЙ ТОК : 1 UA, МИНИМАЛЬНАЯ РАБОЧАЯ ТЕМПЕРАТУРА: - 55 C, МАКСИМАЛЬНАЯ РАБОЧАЯ ТЕМПЕРАТУРА: + 150 C, СЕРИЯ: BAS16H, УПАКОВКА: REEL, УПАКОВКА: CUT TAPE, УПАКОВКА: MOUSEREEL, ТОРГОВАЯ МАРКА: ONSEMI, ВЫСОТА: 0.9 MM, ДЛИНА: 1.7 MM, МАКСИМАЛЬНАЯ ЁМКОСТЬ ДИОДА: 2 PF, PD - РАССЕИВАНИЕ МОЩНОСТИ: 200 MW, ТИП ПРОДУКТА: DIODES - GENERAL PURPOSE, POWER, SWITCHING, РАЗМЕР ФАБРИЧНОЙ УПАКОВКИ: 3000, ПОДКАТЕГОРИЯ: DIODES &amp; RECTIFIERS, ТИП: SWITCHING DIODE, ШИРИНА: 1.25 MM</t>
  </si>
  <si>
    <t>BAS16HT1G</t>
  </si>
  <si>
    <t>КАТЕГОРИЯ ПРОДУКТА: ВЫПРЯМИТЕЛИ, ROHS: ПОДРОБНОСТИ, ВИД МОНТАЖА: SMD/SMT, УПАКОВКА / БЛОК: DO-213AB, VR - ОБРАТНОЕ НАПРЯЖЕНИЕ: 1 KV, IF - ПРЯМОЙ ТОК:1 A, ТИП: STANDARD RECOVERY RECTIFIERS, КОНФИГУРАЦИЯ: SINGLE, VF - ПРЯМОЕ НАПРЯЖЕНИЕ: 1.1 V, МАКСИМАЛЬНЫЙ ТОК ПЕРЕГРУЗКИ: 40 A, IR - ОБРАТНЫЙ ТОК : 5 UA, ВРЕМЯ ВОССТАНОВЛЕНИЯ: 1.5 US, МИНИМАЛЬНАЯ РАБОЧАЯ ТЕМПЕРАТУРА: - 50 C, МАКСИМАЛЬНАЯ РАБОЧАЯ ТЕМПЕРАТУРА: + 175 C, СЕРИЯ: SM2/3/4/5, УПАКОВКА: REEL, УПАКОВКА: CUT TAPE, УПАКОВКА: MOUSEREEL, ТОРГОВАЯ МАРКА: DIOTEC SEMICONDUCTOR, ПРОДУКТ: RECTIFIERS, ТИП ПРОДУКТА: RECTIFIERS, РАЗМЕР ФАБРИЧНОЙ УПАКОВКИ: 5000, ПОДКАТЕГОРИЯ: DIODES &amp; RECTIFIERS, КОММЕРЧЕСКОЕ ОБОЗНАЧЕНИЕ: SM4007</t>
  </si>
  <si>
    <t>SM4007</t>
  </si>
  <si>
    <t>DC COMPONENTS</t>
  </si>
  <si>
    <t>ДИОД ШОТТКИ, ВЫПРЯМИТЕЛЬНЫЙ ДИОД</t>
  </si>
  <si>
    <t>ДИОД ШОТТКИ, КАТЕГОРИЯ ПРОДУКТА: ДИОДЫ И ВЫПРЯМИТЕЛИ ШОТТКИ; ПРОДУКТ: SCHOTTKY DIODES; ВИД МОНТАЖА: SMD/SMT; УПАКОВКА / БЛОК: USC-2; КОНФИГУРАЦИЯ: SINGLE; ТЕХНОЛОГИЯ: SI; IF - ПРЯМОЙ ТОК: 1.5 A; VRRM - ПОВТОРЯЮЩЕЕСЯ ОБРАТНОЕ НАПРЯЖЕНИЕ: 40 V; VF - ПРЯМОЕ НАПРЯЖЕНИЕ: 550 MV; IFSM - УДАРНЫЙ ПРЯМОЙ ТОК: 5 A; IR - ОБРАТНЫЙ ТОК : 200 UA; МАКСИМАЛЬНАЯ РАБОЧАЯ ТЕМПЕРАТУРА: + 125 C; СЕРИЯ: CUS15S40; УПАКОВКА: REEL; УПАКОВКА: CUT TAPE; УПАКОВКА: MOUSEREEL; РАЗМЕР ФАБРИЧНОЙ УПАКОВКИ: 3000; ВЕС ИЗДЕЛИЯ: 41 MG</t>
  </si>
  <si>
    <t>CUS15S40,H3F</t>
  </si>
  <si>
    <t>ДИОД ДЛЯ ПОДАВЛЕНИЯ СКАЧКОВ НАПРЯЖЕНИЯ</t>
  </si>
  <si>
    <t>КАТЕГОРИЯ ПРОДУКТА: ДИОДЫ И ВЫПРЯМИТЕЛИ ШОТТКИ, ROHS: ПОДРОБНОСТИ, ПРОДУКТ: SCHOTTKY DIODES, ВИД МОНТАЖА: SMD/SMT, УПАКОВКА / БЛОК: SMC (DO-214AB), КОНФИГУРАЦИЯ: SINGLE, ТЕХНОЛОГИЯ: SI, IF - ПРЯМОЙ ТОК: 0,208333333333333, VRRM - ПОВТОРЯЮЩЕЕСЯ ОБРАТНОЕ НАПРЯЖЕНИЕ: 40 V, VF - ПРЯМОЕ НАПРЯЖЕНИЕ: 550 MV, IFSM - УДАРНЫЙ ПРЯМОЙ ТОК: 100 A, IR - ОБРАТНЫЙ ТОК : 500 UA, МИНИМАЛЬНАЯ РАБОЧАЯ ТЕМПЕРАТУРА: - 55 C, МАКСИМАЛЬНАЯ РАБОЧАЯ ТЕМПЕРАТУРА: + 125 C, СЕРИЯ: B520C/CQ - B560C/CQ, УПАКОВКА: REEL, УПАКОВКА: CUT TAPE, УПАКОВКА: MOUSEREEL, ТОРГОВАЯ МАРКА: DIODES INCORPORATED, ВЫСОТА: 2.5 MM, ДЛИНА: 7.11 MM, ТИП ПРОДУКТА: SCHOTTKY DIODES &amp; RECTIFIERS, РАЗМЕР ФАБРИЧНОЙ УПАКОВКИ: 3000, ПОДКАТЕГОРИЯ: DIODES &amp; RECTIFIERS, ТИП ВЫВОДОВ: SMD/SMT, ТИП: SCHOTTKY BARRIER RECTIFIER, ШИРИНА: 6.22 MM</t>
  </si>
  <si>
    <t>B540C-13-F</t>
  </si>
  <si>
    <t>МОП-ТРАНЗИСТОР, ТЕХНОЛОГИЯ: SI, ВИД МОНТАЖА: SMD/SMT, УПАКОВКА / БЛОК: SO-8, ПОЛЯРНОСТЬ ТРАНЗИСТОРА: N-CHANNEL, КОЛИЧЕСТВО КАНАЛОВ: 2 CHANNEL, VDS - НАПРЯЖЕНИЕ ПРОБОЯ СТОК-ИСТОК: 50 V, ID - НЕПРЕРЫВНЫЙ ТОК УТЕЧКИ: 3 A, RDS ВКЛ - СОПРОТИВЛЕНИЕ СТОК-ИСТОК: 200 MOHMS, VGS - НАПРЯЖЕНИЕ ЗАТВОР-ИСТОК: - 20 V, + 20 V, QG - ЗАРЯД ЗАТВОРА: 12 NC, МИНИМАЛЬНАЯ РАБОЧАЯ ТЕМПЕРАТУРА: - 55 C, МАКСИМАЛЬНАЯ РАБОЧАЯ ТЕМПЕРАТУРА: + 150 C, PD - РАССЕИВАНИЕ МОЩНОСТИ: 2 W, КАНАЛЬНЫЙ РЕЖИМ: ENHANCEMENT, УПАКОВКА: TUBE, КОНФИГУРАЦИЯ: DUAL, ВЫСОТА: 1.75 MM, ДЛИНА: 4.9 MM, ТИП ТРАНЗИСТОРА: 2 N-CHANNEL, ТИП: POWER MOSFET, ШИРИНА: 3.9 MM, ВРЕМЯ СПАДА: 25 NS, ВРЕМЯ НАРАСТАНИЯ: 8 NS, РАЗМЕР ФАБРИЧНОЙ УПАКОВКИ: 3800, ТИПИЧНОЕ ВРЕМЯ ЗАДЕРЖКИ ВЫКЛЮЧЕНИЯ: 45 NS, ТИПИЧНОЕ ВРЕМЯ ЗАДЕРЖКИ ПРИ ВКЛЮЧЕНИИ: 9 NS</t>
  </si>
  <si>
    <t>IRF7103TRPBF</t>
  </si>
  <si>
    <t>КАТЕГОРИЯ ПРОДУКТА: IGBT-ТРАНЗИСТОРЫ, ТЕХНОЛОГИИ: СИ, ПОСЫЛКА/ЧЕХОЛ: ИЗОПЛЮС 247-3, ТИП МОНТАЖА: СКВОЗНОЕ ОТВЕРСТИЕ, КОНФИГУРАЦИЯ: ОДИНОКИЙ, НАПРЯЖЕНИЕ КОЛЛЕКТОР-ЭМИТТЕР VCEO МАКС.: 1,2 КВ, НАПРЯЖЕНИЕ НАСЫЩЕНИЯ КОЛЛЕКТОР-ЭМИТТЕР: 1,8 В, МАКСИМАЛЬНОЕ НАПРЯЖЕНИЕ ЭМИТТЕРА ЗАТВОРА: - 20 В, + 20 В, НЕПРЕРЫВНЫЙ ТОК КОЛЛЕКТОРА ПРИ 25 C: 58 А, PD - РАССЕИВАЕМАЯ МОЩНОСТЬ: 195 ВТ, МИНИМАЛЬНАЯ РАБОЧАЯ ТЕМПЕРАТУРА: - 40 С, МАКСИМАЛЬНАЯ РАБОЧАЯ ТЕМПЕРАТУРА: + 125 С, УПАКОВКА: ТРУБКА, НЕПРЕРЫВНЫЙ ТОК КОЛЛЕКТОРА IC MAX: 37 А, ТОК УТЕЧКИ ЗАТВОР-ЭМИТТЕР: 500 НА, ТИП ПРОДУКТА: IGBT-ТРАНЗИСТОРЫ, ЗАВОДСКАЯ УПАКОВКА: 30, ПОДКАТЕГОРИЯ: БТИЗ, ТОРГОВОЕ НАЗВАНИЕ: XPT</t>
  </si>
  <si>
    <t>IXA37IF1200HJ</t>
  </si>
  <si>
    <t>СВЕТОДИОД СКВОЗНОГО МОНТАЖА, КАТЕГОРИЯ ПРОДУКТА: СТАНДАРТНЫЕ СВЕТОДИОДЫ - СКВОЗНОГО МОНТАЖА; ПРОДУКТ: RED LEDS; УПАКОВКА / БЛОК: T-1 3/4 (5 MM); ЦВЕТ ОСВЕЩЕНИЯ: RED; ДЛИНА ВОЛНЫ/ЦВЕТОВАЯ ТЕМПЕРАТУРА: 626 NM; ИНТЕНСИВНОСТЬ ОСВЕЩЕНИЯ: 2.3 MCD; УГОЛ ОБЗОРА: 50 DEG; IF - ПРЯМОЙ ТОК: 2 MA; РАЗМЕР СВЕТОДИОДА: T-1 3/4 (5 MM); МИНИМАЛЬНАЯ РАБОЧАЯ ТЕМПЕРАТУРА: - 40 C; МАКСИМАЛЬНАЯ РАБОЧАЯ ТЕМПЕРАТУРА: + 100 C; ЦВЕТ ЛИНЗЫ: TINTED; РАЗМЕРЫ ЛИНЗЫ: 5 MM; ФОРМА ЛИНЗЫ: DOME; СВЕТОСИЛА ОБЪЕКТИВА: DIFFUSED; СЕРИЯ: HLMP-4; УПАКОВКА: BULK; КОНФИГУРАЦИЯ: -; ВИД МОНТАЖА: THROUGH HOLE; РАБОЧЕЕ НАПРЯЖЕНИЕ ПИТАНИЯ: 1.7 V; РАЗМЕР ФАБРИЧНОЙ УПАКОВКИ: 2000; ВЕС ИЗДЕЛИЯ: 350 MG</t>
  </si>
  <si>
    <t>HLMP-4700</t>
  </si>
  <si>
    <t>КАТЕГОРИЯ ПРОДУКТА: СТАНДАРТНЫЕ СВЕТОДИОДЫ - СКВОЗНОГО МОНТАЖА, ROHS: ПОДРОБНОСТИ, ПРОДУКТ: GREEN LEDS, УПАКОВКА / БЛОК: T-1 3/4 (5 MM), ЦВЕТ ОСВЕЩЕНИЯ: GREEN, ДЛИНА ВОЛНЫ/ЦВЕТОВАЯ ТЕМПЕРАТУРА: 569 NM, ИНТЕНСИВНОСТЬ ОСВЕЩЕНИЯ: 2.3 MCD, УГОЛ ОБЗОРА: 50 DEG, IF - ПРЯМОЙ ТОК: 2 MA, VF - ПРЯМОЕ НАПРЯЖЕНИЕ: 1.9 V, НОМИНАЛЬНАЯ МОЩНОСТЬ: 15.4 MW, ДЛИНА: 5.08 MM, ШИРИНА: 5.08 MM, ВЫСОТА: 9.19 MM, РАЗМЕР СВЕТОДИОДА: T-1 3/4 (5 MM), МИНИМАЛЬНАЯ РАБОЧАЯ ТЕМПЕРАТУРА: - 20 C, МАКСИМАЛЬНАЯ РАБОЧАЯ ТЕМПЕРАТУРА: + 100 C, ЦВЕТ ЛИНЗЫ: TINTED, РАЗМЕРЫ ЛИНЗЫ: 5 MM, ФОРМА ЛИНЗЫ: DOME, СВЕТОСИЛА ОБЪЕКТИВА: DIFFUSED, СЕРИЯ: HLMP-4, УПАКОВКА: BULK, КОНФИГУРАЦИЯ: -, ТОРГОВАЯ МАРКА: BROADCOM / AVAGO, ВИД МОНТАЖА: THROUGH HOLE, РАБОЧЕЕ НАПРЯЖЕНИЕ ПИТАНИЯ: 1.9 V, ТИП ПРОДУКТА: LED - STANDARD, РАЗМЕР ФАБРИЧНОЙ УПАКОВКИ: 2000, ПОДКАТЕГОРИЯ: LEDS</t>
  </si>
  <si>
    <t>HLMP-4740</t>
  </si>
  <si>
    <t>КРИСТАЛЛ ПЬЕЗОЭЛЕКТРИЧЕСКИЙ, КАТЕГОРИЯ ПРОДУКТА: КРИСТАЛЛЫ, СЕРИЯ: CSM-7X-DU, УПАКОВКА: CUT TAPE, УПАКОВКА: MOUSEREEL, УПАКОВКА: REEL, РАЗМЕР ФАБРИЧНОЙ УПАКОВКИ: 1000, ВЕС ИЗДЕЛИЯ: 575.560 MG</t>
  </si>
  <si>
    <t>МИКРОСХЕМА ДЛЯ УПРАВЛЕНИЯ ПИТАНИЕМ. КАТЕГОРИЯ ПРОДУКТА: LDO РЕГУЛЯТОРЫ НАПРЯЖЕНИЯ, ROHS: ПОДРОБНОСТИ, ВИД МОНТАЖА: SMD/SMT, УПАКОВКА / БЛОК: SOT-23-5, ВЫХОДНОЕ НАПРЯЖЕНИЕ: 5 V, ВЫХОДНОЙ ТОК: 300 MA, КОЛИЧЕСТВО ВЫХОДОВ: 1 OUTPUT, ПОЛЯРНОСТЬ: POSITIVE, ТОК ПОКОЯ: 50 UA, ВХОДНОЕ НАПРЯЖЕНИЕ, МИН.: 2 V, ВХОДНОЕ НАПРЯЖЕНИЕ, МАКС.: 10 V, ТИП ВЫХОДА: FIXED, МИНИМАЛЬНАЯ РАБОЧАЯ ТЕМПЕРАТУРА: - 40 C, МАКСИМАЛЬНАЯ РАБОЧАЯ ТЕМПЕРАТУРА: + 85 C, НАПРЯЖЕНИЕ ОТПУСКАНИЯ: 60 MV, УПАКОВКА: REEL, УПАКОВКА: CUT TAPE, УПАКОВКА: MOUSEREEL, ТОРГОВАЯ МАРКА: MICROCHIP TECHNOLOGY, НАПРЯЖЕНИЕ ОТПУСКАНИЯ - МАКС.: 90 MV AT 30 MA, ВЫСОТА: 1.3 MM (MAX), IB - ВХОДНОЙ ТОК СМЕЩЕНИЯ: 25 UA, ДЛИНА: 3.1 MM (MAX), НЕСТАБИЛЬНОСТЬ ВЫХОДНОГО НАПРЯЖЕНИЯ ИЛИ ТОКА: 0.2 % / V, НЕСТАБИЛЬНОСТЬ ВЫХОДНОЙ НАГРУЗКИ: 100 MV, PD - РАССЕИВАНИЕ МОЩНОСТИ: 0.25 W, ТИП ПРОДУКТА: LDO VOLTAGE REGULATORS, РАЗМЕР ФАБРИЧНОЙ УПАКОВКИ: 3000, ПОДКАТЕГОРИЯ: PMIC - POWER MANAGEMENT ICS, ТОЧНОСТЬ РЕГУЛИРОВАНИЯ НАПРЯЖЕНИЯ: 0,02, ШИРИНА: 1.8 MM (MAX)</t>
  </si>
  <si>
    <t>MCP1802T-5002I/OT</t>
  </si>
  <si>
    <t>МИКРОСХЕМА ДЛЯ УПРАВЛЕНИЯ ПИТАНИЕМ. КАТЕГОРИЯ ПРОДУКТА: УПРАВЛЕНИЕ БАТАРЕЕЙ, ROHS: ДЕТАЛИ, ТОВАР: УПРАВЛЕНИЕ ЗАРЯДОМ, ТИП БАТАРЕЙКИ: ЛИТИЙ-ИОННЫЙ, ВЫХОДНОЕ НАПРЯЖЕНИЕ: 3,5 В, ВЫХОДНОЙ ТОК: 350 МКА, РАБОЧЕЕ НАПРЯЖЕНИЕ ПИТАНИЯ: ОТ 8В ДО 28В, УПАКОВКА/КОРПУС: ТКФН-32, ТИП КРЕПЛЕНИЯ: СМД/СМТ, СЕРИИ: МАКС1870А, УПАКОВКА: ТРУБКА, МАРКА: МАКСИМИНТЕГРИРОВАННЫЙ, МАКСИМАЛЬНАЯ РАБОЧАЯ ТЕМПЕРАТУРА: +85С, МИНИМАЛЬНАЯ РАБОЧАЯ ТЕМПЕРАТУРА: - 40С, РАБОЧИЙ ТОК ПИТАНИЯ: 1 МКА, PD - РАССЕИВАЕМАЯ МОЩНОСТЬ: 1,7 ВТ, ТИП ПРОДУКТА: УПРАВЛЕНИЕ БАТАРЕЕЙ, ЗАВОДСКАЯ УПАКОВКА: 60, ВЕС 50 МГ.</t>
  </si>
  <si>
    <t>MAX1870AETJ+</t>
  </si>
  <si>
    <t>МИКРОСХЕМА ДЛЯ УПРАВЛЕНИЯ ПИТАНИЕМ. КАТЕГОРИЯ ПРОДУКТА: LDO РЕГУЛЯТОРЫ НАПРЯЖЕНИЯ, ROHS: ПОДРОБНОСТИ, ВИД МОНТАЖА: SMD/SMT, УПАКОВКА / БЛОК: TO-252-3, ВЫХОДНОЕ НАПРЯЖЕНИЕ: 5 V, ВЫХОДНОЙ ТОК: 500 MA, КОЛИЧЕСТВО ВЫХОДОВ: 1 OUTPUT, ПОЛЯРНОСТЬ: POSITIVE, ТОК ПОКОЯ: 50 UA, ВХОДНОЕ НАПРЯЖЕНИЕ, МИН.: 2.5 V, ВХОДНОЕ НАПРЯЖЕНИЕ, МАКС.: 16 V, ТИП ВЫХОДА: FIXED, МИНИМАЛЬНАЯ РАБОЧАЯ ТЕМПЕРАТУРА: - 40 C, МАКСИМАЛЬНАЯ РАБОЧАЯ ТЕМПЕРАТУРА: + 125 C, НАПРЯЖЕНИЕ ОТПУСКАНИЯ: 200 MV, СЕРИЯ: LFXX, УПАКОВКА: REEL, УПАКОВКА: CUT TAPE, УПАКОВКА: MOUSEREEL, ТОРГОВАЯ МАРКА: STMICROELECTRONICS, НАПРЯЖЕНИЕ ОТПУСКАНИЯ - МАКС.: 1 V, ВЫСОТА: 2.4 MM, IB - ВХОДНОЙ ТОК СМЕЩЕНИЯ: 500 UA, ДЛИНА: 6.6 MM, НЕСТАБИЛЬНОСТЬ ВЫХОДНОГО НАПРЯЖЕНИЯ ИЛИ ТОКА: 25 MV, НЕСТАБИЛЬНОСТЬ ВЫХОДНОЙ НАГРУЗКИ: 25 MV, ТИП ПРОДУКТА: LDO VOLTAGE REGULATORS, РАЗМЕР ФАБРИЧНОЙ УПАКОВКИ: 2500, ПОДКАТЕГОРИЯ: PMIC - POWER MANAGEMENT ICS, ТОЧНОСТЬ РЕГУЛИРОВАНИЯ НАПРЯЖЕНИЯ: 0,01, ШИРИНА: 6.2 MM</t>
  </si>
  <si>
    <t>МИКРОСХЕМА ДЛЯ УПРАВЛЕНИЯ ПИТАНИЕМ, 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1.58 MM, ДЛИНА: 4.9 MM, ДИАПАЗОН РАБОЧИХ ТЕМПЕРАТУР: - 40 C TO + 125 C, ПРОДУКТ: VOLTAGE REFERENCES, ШИРИНА: 3.91 MM, ТОК ЧЕРЕЗ ШУНТ - МИН.: 600 UA, ТОПОЛОГИЯ: SHUNT REFERENCES, МАКСИМАЛЬНОЕ ВЫХОДНОЕ НАПРЯЖЕНИЕ: 36 V, ТИП ПРОДУКТА: VOLTAGE REFERENCES, РАЗМЕР ФАБРИЧНОЙ УПАКОВКИ: 2500, ВЕС ИЗДЕЛИЯ: 72.600 MG</t>
  </si>
  <si>
    <t>TL431BIDR</t>
  </si>
  <si>
    <t>КАТЕГОРИЯ ТОВАРА: ИС ПЕРЕКЛЮЧАТЕЛЯ. ПРОДУКТ:BIDIRECTIONAL TRANSLATING SWITCHES, КОЛИЧЕСТВО ПЕРЕКЛЮЧАТЕЛЕЙ:4 SWITCH, КОНФИГУРАЦИЯ:-, СОПРОТИВЛЕНИЕ ВО ВКЛЮЧЕННОМ СОСТОЯНИИ - МАКС.:45 OHMS, РАБОЧЕЕ НАПРЯЖЕНИЕ ПИТАНИЯ:2.3 V TO 5.5 V, МИНИМАЛЬНАЯ РАБОЧАЯ ТЕМПЕРАТУРА:- 40 C, МАКСИМАЛЬНАЯ РАБОЧАЯ ТЕМПЕРАТУРА:+ 85 C, ВИД МОНТАЖА:SMD/SMT, УПАКОВКА / БЛОК:TSSOP-16, УПАКОВКА:TUBE, ВЫСОТА:1.15 MM , ДЛИНА:5 MM , СЕРИЯ:PCA9546A , ШИРИНА:4.4 MM , ТОРГОВАЯ МАРКА:TEXAS INSTRUMENTS , НАПРЯЖЕНИЕ ПИТАНИЯ - МАКС.:12 UA , PD - РАССЕИВАНИЕ МОЩНОСТИ:400 MW , ТИП ПРОДУКТА:SWITCH ICS - VARIOUS , РАЗМЕР ФАБРИЧНОЙ УПАКОВКИ:90 , ПОДКАТЕГОРИЯ:SWITCH ICS , НАПРЯЖЕНИЕ ПИТАНИЯ - МАКС.:5.5 V , НАПРЯЖЕНИЕ ПИТАНИЯ - МИН.:2.3 V , ВЕС ИЗДЕЛИЯ:62 MG</t>
  </si>
  <si>
    <t>PCA9546APW</t>
  </si>
  <si>
    <t>МИКРОСХЕМА ДЛЯ УПРАВЛЕНИЯ ПИТАНИЕМ. КАТЕГОРИЯ ПРОДУКТА: LDO РЕГУЛЯТОРЫ НАПРЯЖЕНИЯ, ROHS: ПОДРОБНОСТИ, ВИД МОНТАЖА: SMD/SMT, УПАКОВКА / БЛОК: TO-263-3, ВЫХОДНОЕ НАПРЯЖЕНИЕ: ADJUSTABLE, ВЫХОДНОЙ ТОК: 1.5 A, КОЛИЧЕСТВО ВЫХОДОВ: 1 OUTPUT, ПОЛЯРНОСТЬ: POSITIVE, ТОК ПОКОЯ: 5 MA, ВХОДНОЕ НАПРЯЖЕНИЕ, МИН.: 3.4 V, ВХОДНОЕ НАПРЯЖЕНИЕ, МАКС.: 30 V, ТИП ВЫХОДА: ADJUSTABLE, МИНИМАЛЬНАЯ РАБОЧАЯ ТЕМПЕРАТУРА: - 40 C, МАКСИМАЛЬНАЯ РАБОЧАЯ ТЕМПЕРАТУРА: + 125 C, НАПРЯЖЕНИЕ ОТПУСКАНИЯ: 1.3 V, СЕРИЯ: LD1086, УПАКОВКА: REEL, УПАКОВКА: CUT TAPE, УПАКОВКА: MOUSEREEL, ТОРГОВАЯ МАРКА: STMICROELECTRONICS, НАПРЯЖЕНИЕ ОТПУСКАНИЯ - МАКС.: 1.5 V AT 1.5 A, ВЫСОТА: 4.6 MM, IB - ВХОДНОЙ ТОК СМЕЩЕНИЯ: 5 MA, ДЛИНА: 10.4 MM, НЕСТАБИЛЬНОСТЬ ВЫХОДНОГО НАПРЯЖЕНИЯ ИЛИ ТОКА: 0.2 %, НЕСТАБИЛЬНОСТЬ ВЫХОДНОЙ НАГРУЗКИ: 0.3 %, ТИП ПРОДУКТА: LDO VOLTAGE REGULATORS, РАЗМЕР ФАБРИЧНОЙ УПАКОВКИ: 1000, ПОДКАТЕГОРИЯ: PMIC - POWER MANAGEMENT ICS, ТОЧНОСТЬ РЕГУЛИРОВАНИЯ НАПРЯЖЕНИЯ: 0,01, ШИРИНА: 9.35 MM</t>
  </si>
  <si>
    <t>ПРОЦЕССОР ЦИФРОВОГО СИГНАЛА, КАТЕГОРИЯ ПРОДУКТА: ПРОЦЕССОРЫ И КОНТРОЛЛЕРЫ ЦИФРОВЫХ СИГНАЛОВ (DSP, DSC), ВИД МОНТАЖА: SMD/SMT, УПАКОВКА / БЛОК: TQFP-64, СЕРИЯ: DSPIC30F6015, ПРОДУКТ: DSCS, ЯДРО: DSPIC30F, МАКСИМАЛЬНАЯ ТАКТОВАЯ ЧАСТОТА: 30 MHZ, ПАМЯТЬ ДЛЯ КЭША КОМАНД L1 / ДАННЫХ: -, ПАМЯТЬ ДЛЯ КЭША КОМАНД L1 / ДАННЫХ: -, РАЗМЕР ПРОГРАММНОЙ ПАМЯТИ: 144 KB, РАЗМЕР ОЗУ ДАННЫХ: 8 KB, РАБОЧЕЕ НАПРЯЖЕНИЕ ПИТАНИЯ: 4.5 V TO 5.5 V, МИНИМАЛЬНАЯ РАБОЧАЯ ТЕМПЕРАТУРА: - 40 C, МАКСИМАЛЬНАЯ РАБОЧАЯ ТЕМПЕРАТУРА: + 85 C, УПАКОВКА: TRAY, ВЫСОТА: 1 MM, ДЛИНА: 10 MM, ТИП ПАМЯТИ ПРОГРАММ: FLASH, ШИРИНА: 10 MM, ТИП ИНТЕРФЕЙСА: CAN/I2C/SPI/UART, КОЛИЧЕСТВО ВХОДОВ/ВЫХОДОВ: 52 I/O, ШИРИНА ШИНЫ ДАННЫХ: 16 BIT, ЧУВСТВИТЕЛЬНЫЙ К ВЛАЖНОСТИ: YES, КОЛИЧЕСТВО ТАЙМЕРОВ/СЧЕТЧИКОВ: 5 TIMER, СЕРИЯ ПРОЦЕССОРА: DSPIC30F, РАЗМЕР ФАБРИЧНОЙ УПАКОВКИ: 160, КОММЕРЧЕСКОЕ ОБОЗНАЧЕНИЕ: DSPIC, ВЕС ИЗДЕЛИЯ: 1.500 G</t>
  </si>
  <si>
    <t>МИКРОСХЕМА ДЛЯ УПРАВЛЕНИЯ ПИТАНИЕМ. КАТЕГОРИЯ ПРОДУКТА: ЛИНЕЙНЫЕ РЕГУЛЯТОРЫ НАПРЯЖЕНИЯ, ROHS: ПОДРОБНОСТИ, ВИД МОНТАЖА: SMD/SMT, УПАКОВКА / БЛОК: SOIC-8, КОЛИЧЕСТВО ВЫХОДОВ: 1 OUTPUT, ПОЛЯРНОСТЬ: POSITIVE, ВЫХОДНОЕ НАПРЯЖЕНИЕ: 1.5 V TO 10 V, ВЫХОДНОЙ ТОК: 500 MA, ТИП ВЫХОДА: ADJUSTABLE, ВХОДНОЕ НАПРЯЖЕНИЕ, МИН.: 2.6 V, ВХОДНОЕ НАПРЯЖЕНИЕ, МАКС.: 11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90 UA, СЕРИЯ: ADP3334, УПАКОВКА: REEL, УПАКОВКА: CUT TAPE, УПАКОВКА: MOUSEREEL, ТОРГОВАЯ МАРКА: ANALOG DEVICES, ВЫСОТА: 1.5 MM (MAX), ДЛИНА: 5 MM (MAX), PD - РАССЕИВАНИЕ МОЩНОСТИ: INTERNALLY LIMITED, ТИП ПРОДУКТА: LINEAR VOLTAGE REGULATORS, РАЗМЕР ФАБРИЧНОЙ УПАКОВКИ: 1000, ПОДКАТЕГОРИЯ: PMIC - POWER MANAGEMENT ICS, ШИРИНА: 4 MM (MAX)</t>
  </si>
  <si>
    <t>ADP3334ARZ-REEL7</t>
  </si>
  <si>
    <t>МИКРОСХЕМА ДЛЯ УПРАВЛЕНИЯ ПИТАНИЕМ, КАТЕГОРИЯ ПРОДУКТА: LDO РЕГУЛЯТОРЫ НАПРЯЖЕНИЯ; ВИД МОНТАЖА: THROUGH HOLE; УПАКОВКА / БЛОК: DDPAK-3; ВЫХОДНОЕ НАПРЯЖЕНИЕ: 3.3 V; ВЫХОДНОЙ ТОК: 1.5 A; КОЛИЧЕСТВО ВЫХОДОВ: 1 OUTPUT; ПОЛЯРНОСТЬ: POSITIVE; ВХОДНОЕ НАПРЯЖЕНИЕ (МАКС.): 25 V; ВХОДНОЕ НАПРЯЖЕНИЕ МИН.: 2.55 V; ТИП ВЫХОДА: FIXED; МИНИМАЛЬНАЯ РАБОЧАЯ ТЕМПЕРАТУРА: - 40 C; МАКСИМАЛЬНАЯ РАБОЧАЯ ТЕМПЕРАТУРА: + 150 C; НАПРЯЖЕНИЕ ОТПУСКАНИЯ: 1.3 V; СЕРИЯ: LT1086; УПАКОВКА: TUBE; НАПРЯЖЕНИЕ ОТПУСКАНИЯ - МАКС.: 1.5 V; ВЫСОТА: 4.57 MM; НЕСТАБИЛЬНОСТЬ ВЫХОДНОГО НАПРЯЖЕНИЯ ИЛИ ТОКА: 0.15 %; НЕСТАБИЛЬНОСТЬ ВЫХОДНОЙ НАГРУЗКИ: 0.1 %; РАБОЧИЙ ТОК ИСТОЧНИКА ПИТАНИЯ: 5 MA; ПРОДУКТ: LINEAR REGULATORS; ПОДАВЛЕНИЕ ПУЛЬСАЦИЙ ПИТАНИЯ - ТИПИЧ.: 75 DB; РАЗМЕР ФАБРИЧНОЙ УПАКОВКИ:РАЗМЕР ФАБРИЧНОЙ УПАКОВКИ: 50; ТИП: POSITIVE REGULATOR; ВЕС ИЗДЕЛИЯ: 1.500 G</t>
  </si>
  <si>
    <t>LT1086IM-3.3#PBF</t>
  </si>
  <si>
    <t>МИКРОСХЕМА ПАМЯТИ 4 МБИТ. КАТЕГОРИЯ ПРОДУКТА: ФЛЕШ-ПАМЯТЬ NOR, ROHS: ПОДРОБНОСТИ, ВИД МОНТАЖА: SMD/SMT, УПАКОВКА / БЛОК: PLCC-32, СЕРИЯ: AT29LV, РАЗМЕР ПАМЯТИ: 4 MBIT, НАПРЯЖЕНИЕ ПИТАНИЯ - МИН.: 3 V, НАПРЯЖЕНИЕ ПИТАНИЯ - МАКС.: 3.6 V, ТИП ИНТЕРФЕЙСА: PARALLEL, ОРГАНИЗАЦИЯ: 512 K X 8, ШИРИНА ШИНЫ ДАННЫХ: 8 BIT, ТИП СИНХРОНИЗАЦИИ: ASYNCHRONOUS, МИНИМАЛЬНАЯ РАБОЧАЯ ТЕМПЕРАТУРА: - 40 C, МАКСИМАЛЬНАЯ РАБОЧАЯ ТЕМПЕРАТУРА: + 85 C, АРХИТЕКТУРА: SECTOR, ТОРГОВАЯ МАРКА: MICROCHIP TECHNOLOGY, ТИП ПАМЯТИ: NOR, ТИП ПРОДУКТА: NOR FLASH, БЫСТРОДЕЙСТВИЕ: 150 NS, СТАНДАРТ: NOT SUPPORTED, РАЗМЕР ФАБРИЧНОЙ УПАКОВКИ: 32, ПОДКАТЕГОРИЯ: MEMORY &amp; DATA STORAGE</t>
  </si>
  <si>
    <t>AT29LV040A-15JU</t>
  </si>
  <si>
    <t>МИКРОСХЕМА РЕГУЛЯТОР НАПРЯЖЕНИЯ. КАТЕГОРИЯ ПРОДУКТА: РЕГУЛЯТОРЫ НАПРЯЖЕНИЯ, ТИП: КОНТРОЛЬ НАПРЯЖЕНИЯ, ТИП КРЕПЛЕНИЯ: СМД/СМТ, УПАКОВКА/КОРПУС: ТКФН-12, ПОРОГОВОЕ НАПРЯЖЕНИЕ: 1,225 В, КОЛИЧЕСТВО КОНТРОЛИРУЕМЫХ ВХОДОВ: 1 ВХОД, ТИП ВЫХОДА: АКТИВНЫЙ НИЗКИЙ, ОТКРЫТЫЙ СТОК, РУЧНОЙ СБРОС: НЕТ РУЧНОГО СБРОСА, СТОРОЖЕВОЙ ТАЙМЕР: НЕТ СТОРОЖЕВОГО ТАЙМЕРА, СХЕМА РЕЗЕРВНОГО АККУМУЛЯТОРА: НЕТ РЕЗЕРВНОЙ КОПИИ, ВРЕМЯ ЗАДЕРЖКИ СБРОСА: 150 ДОЛЛАРОВ США, НАПРЯЖЕНИЕ ПИТАНИЯ - МАКС.: 90 В, МИНИМАЛЬНАЯ РАБОЧАЯ ТЕМПЕРАТУРА: - 40С, МАКСИМАЛЬНАЯ РАБОЧАЯ ТЕМПЕРАТУРА: +125С, СЕРИИ: МАКС16126/МАКС16127, УПАКОВКА: ТРУБКА, МАРКА: МАКСИМИНТЕГРИРОВАННЫЙ, ПОРОГ ПЕРЕНАПРЯЖЕНИЯ: 1,25 В, PD - РАССЕИВАЕМАЯ МОЩНОСТЬ: 1176,5 МВТ, ТИП ПРОДУКТА: КОНТРОЛЬНЫЕ ЦЕПИ, ЗАВОДСКАЯ УПАКОВКА: 10, ПОДКАТЕГОРИЯ: PMIC — ИС УПРАВЛЕНИЯ ПИТАНИЕМ, НАПРЯЖЕНИЕ ПИТАНИЯ - МИН.: - 36В, ПОРОГ ПОНИЖЕННОГО НАПРЯЖЕНИЯ: 1,2 В, СТАТЬЯ # ПСЕВДОНИМЫ: МАКС16127, ТИП ТРАНЗИСТОРА: 1 КАНАЛ N, ТИП: МОП-ТРАНЗИСТОР SMP, ВРЕМЯ ЗАДЕРЖКИ ОТКЛЮЧЕНИЯ УПРАВЛЕНИЯ: 28НС, ТИПИЧНОЕ ВРЕМЯ ЗАДЕРЖКИ ВКЛЮЧЕНИЯ: 16НС, ШИРОКИЙ: 6,22 ММ,ВЕС ЗА ШТУКУ: 330 МГ,</t>
  </si>
  <si>
    <t>MAX16127TC+</t>
  </si>
  <si>
    <t>МИКРОСХЕМА ОСЦИЛЛЯТОР. КАТЕГОРИЯ ПРОДУКТА: СТАНДАРТНЫЕ ТАКТОВЫЕ ГЕНЕРАТОРЫ, ROHS: ПОДРОБНОСТИ, ТИП ПРОДУКТА: STANDARD OSCILLATORS, ЧАСТОТА: 25 MHZ, СТАБИЛЬНОСТЬ ЧАСТОТЫ: 50 PPM, ЁМКОСТЬ НАГРУЗКИ: 15 PF, НАПРЯЖЕНИЕ ПИТАНИЯ - МИН.: 2.375 V, НАПРЯЖЕНИЕ ПИТАНИЯ - МАКС.: 2.625 V, ФОРМАТ ВЫВОДА: CMOS, ТИП ВЫВОДОВ: SMD/SMT, МИНИМАЛЬНАЯ РАБОЧАЯ ТЕМПЕРАТУРА: - 40 C, МАКСИМАЛЬНАЯ РАБОЧАЯ ТЕМПЕРАТУРА: + 85 C, ДЛИНА: 7 MM, ШИРИНА: 5 MM, ВЫСОТА: 1.8 MM, СЕРИЯ: EC27, УПАКОВКА: CUT TAPE, ТОРГОВАЯ МАРКА: ECLIPTEK / ABRACON, РАЗМЕР ФАБРИЧНОЙ УПАКОВКИ: 100, ПОДКАТЕГОРИЯ: OSCILLATORS</t>
  </si>
  <si>
    <t>EC2745ETTTS-25.000M TR</t>
  </si>
  <si>
    <t>TR ECLIPTEK</t>
  </si>
  <si>
    <t>МИРОСХЕМА ЛОГИЧЕСКАЯ. КАТЕГОРИЯ ПРОДУКТА: ШИННЫЕ ТРАНСИВЕРЫ, СЕМЕЙСТВО ЛОГИЧЕСКИХ ЭЛЕМЕНТОВ: LVT, УРОВЕНЬ ВХОДА: LVTTL, ВЫХОДНОЙ УРОВЕНЬ: LVTTL, ТИП ВЫХОДА: 3-STATE, ВЫХОДНОЙ ТОК ВЫСОКОГО УРОВНЯ: - 32 MA, ВЫХОДНОЙ ТОК НИЗКОГО УРОВНЯ: 64 MA, ВРЕМЯ ЗАДЕРЖКИ РАСПРОСТРАНЕНИЯ: 2.3 NS, НАПРЯЖЕНИЕ ПИТАНИЯ - МАКС.: 3.6 V, НАПРЯЖЕНИЕ ПИТАНИЯ - МИН.: 2.7 V, МИНИМАЛЬНАЯ РАБОЧАЯ ТЕМПЕРАТУРА: - 40 C, МАКСИМАЛЬНАЯ РАБОЧАЯ ТЕМПЕРАТУРА: + 85 C, УПАКОВКА / БЛОК: TSSOP-48, УПАКОВКА: TUBE, ТОРГОВАЯ МАРКА: TEXAS INSTRUMENTS, ФУНКЦИЯ: BUS TRANSCEIVER, ВЫСОТА: 1.15 MM, ДЛИНА: 12.5 MM, ВИД МОНТАЖА: SMD/SMT, КОЛИЧЕСТВО КАНАЛОВ: 16, КОЛИЧЕСТВО КОНТУРОВ: 2, РАБОЧЕЕ НАПРЯЖЕНИЕ ПИТАНИЯ: 3.3 V, ПОЛЯРНОСТЬ: NON-INVERTING, ПРОДУКТ: BICMOS, ТИП ПРОДУКТА: BUS TRANSCEIVERS, ПОДКАТЕГОРИЯ: LOGIC ICS, НАПРЯЖЕНИЕ ПИТАНИЯ - МАКС.: 5 MA, ТЕХНОЛОГИЯ: BICMOS, ШИРИНА: 6.1 MM</t>
  </si>
  <si>
    <t>SN74LVTH16245ADGG</t>
  </si>
  <si>
    <t>МИКРОСХЕМА ЛОГИЧЕСКАЯ, КАТЕГОРИЯ ПРОДУКТА: ТРАНСЛЯЦИЯ - УРОВНИ НАПРЯЖЕНИЯ; ТИП: CML/LVDS/LVPECL TO LVCMOS/LVTTL; ВРЕМЯ ЗАДЕРЖКИ РАСПРОСТРАНЕНИЯ: 2.25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TSSOP-8; СЕРИЯ: MC100EPT21; УПАКОВКА: REEL; УПАКОВКА: CUT TAPE; УПАКОВКА: MOUSEREEL; СЕМЕЙСТВО ЛОГИЧЕСКИХ ЭЛЕМЕНТОВ: ECL; ТИП ЛОГИКИ: TRANSLATOR; ЧУВСТВИТЕЛЬНЫЙ К ВЛАЖНОСТИ: YES; РАЗМЕР ФАБРИЧНОЙ УПАКОВКИ:РАЗМЕР ФАБРИЧНОЙ УПАКОВКИ: 2500; ВЕС ИЗДЕЛИЯ: 158 MG</t>
  </si>
  <si>
    <t>MC100EPT21DTR2G</t>
  </si>
  <si>
    <t>ЭЛЕКТРОННАЯ ИНТЕГРАЛЬНАЯ СХЕМА,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</si>
  <si>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ETHERNET, ИСП. В ЭЛЕКТРОННЫХ УСТРОЙСТВАХ ОБЩЕГРАЖДАНСКОГО НАЗНАЧЕНИЯ. (ОБОРУДОВАНИИ ДЛЯ АВТОМАТИЗАЦИИ ПРОМЫШЛЕННЫХ ПРЕДПРИЯТИЙ,КОМПЬЮТЕРНЫХ СИСТЕМАХ), НЕ ИМЕЕТ ФУНКЦИИ ШИФРОВАНИЯ И КРИПТОГРАФИИ, ВИД МОНТАЖА: SMD/SMT, БЛОК: QFN-24, ПРОДУКТ: ETHERNET TRANSCEIVERS, СТАНДАРТ: 10/100BASE-T, КОЛ-ВО ТРАНСИВЕРОВ: 1 TRANSCEIVER, ДИАПАЗОН ДАННЫХ: 10 MB/S, 100 MB/S, ТИП ИНТЕРФЕЙСА: MII, RMII, РАБОЧЕЕ НАПР. ПИТАНИЯ: 3.3 V, МИН. РАБ. ТЕМП.: - 40 C, МАКС. РАБ. ТЕМП.: + 85 C, СЕРИЯ: KSZ8081, УПАКОВКА: CUT TAPE, УПАКОВКА: MOUSEREEL, УПАКОВКА: REEL, НАПР. ПИТАНИЯ - МАКС.: 47 MA, ДУПЛЕКСНАЯ ПЕРЕДАЧА: FULL DUPLEX, HALF DUPLEX, ЧУВСТВИТЕЛЬНЫЙ К ВЛАЖНОСТИ: ДА, ТИП ПРОДУКТА: ETHERNET ICS, РАЗМ. ФАБРИЧНОЙ УПАКОВКИ: 1000, ПОДКАТЕГОРИЯ: COMMUNICATION &amp; NETWORKING ICS, НАПР. ПИТАНИЯ - МАКС.: 3.465 V, НАПР. ПИТАНИЯ - МИН.: 3.135 V</t>
  </si>
  <si>
    <t>KSZ8081RNAIA-TR</t>
  </si>
  <si>
    <t>АНТЕННЫЕ УСИЛИТЕЛИ ПРОЧИЕ</t>
  </si>
  <si>
    <t>УСИЛИТЕЛЬ СИГНАЛА ЧАСТОТА 433MHZ, МОЩНОСТЬ 30 ВТ. ДИАПАЗОН ЧАСТОТ: 425-440 МГЦ. РАБОЧЕЕ НАПРЯЖЕНИЕ: 28В. ПЛОСКОСТНОСТЬ: ±0,5ДБ. ВЫХОДНАЯ МОЩНОСТЬ: 45 ДБМ. ТОК 3,3 А ПРИ 28 В, 45 ДБМ. ЭФФЕКТИВНОСТЬ: 35% ПРИ 45 ДБМ. ЦВЕТ СВЕТОДИОДА: КРАСНЫЙ. РАБОЧАЯ ТЕМПЕРАТУРА: -30?~85?. ТЕМПЕРАТУРА ХРАНЕНИЯ: -40?~150?. РАБОЧАЯ ВЛАЖНОСТЬ:&lt;95%RH. РАДИОЧАСТОТНЫЙ РАЗЪЕМ: ВЫХОД SMA-F. РОЗЕТКА ПИТАНИЯ: 15 СМ КРАСНЫЙ/ЧЕРНЫЙ ПРОВОД. МАТЕРИАЛ КОРПУСА: АЛЮМИНИЙ. РАЗМЕР КОРПУСА: 143 *50 * 19 ММ.</t>
  </si>
  <si>
    <t>433MHZ WITH A POWER OF 30 WATTS</t>
  </si>
  <si>
    <t>ANZHIGANG</t>
  </si>
  <si>
    <t>ИЗДЕЛИЯ ПРОЧИЕ ИЗ ПЛАСТМАСС: ПРИНАДЛЕЖНОСТЬ ДЛЯ РАЗЪЕМА ИЗ ПЛАСТМАСС, ИЗГОТОВЛЕНА МЕТОДОМ ЛИТЬЯ С ДАЛЬНЕЙШЕЙ ОБРАБОТКОЙ</t>
  </si>
  <si>
    <t>АКСЕССУАРЫ ДЛЯ РАЗЪЕМА: ЗАЩИТНАЯ РАМКА РАЗЪЕМА, ДЛЯ ПРЕДОТВРАЩЕНИЯ ПОВРЕЖДЕНИЙ НОЖЕК РАЗЪЕМА. КАТЕГОРИЯ ПРОДУКТА: ИНСТРУМЕНТЫ И АППАРАТНОЕ ОБОРУДОВАНИЕ D-SUB, ПРОДУКТ: ACCESSORIES, ТИП: STRAIN RELIEF, ДЛЯ ИСПОЛЬЗОВАНИЯ ВМЕСТЕ С: D-SUB CONNECTOR, УПАКОВКА: BULK, ТОРГОВАЯ МАРКА: HARTING, ОПИСАНИЕ/ФУНКЦИЯ: D-SUB STRAIN RELIEF 25 POLES, ОТФИЛЬТРОВАННЫЙ: -, ДЛИНА: 36.34 MM, ТИП ПРОДУКТА: D-SUB TOOLS &amp; HARDWARE, РАЗМЕР ФАБРИЧНОЙ УПАКОВКИ: 100, ПОДКАТЕГОРИЯ: D-SUB CONNECTORS</t>
  </si>
  <si>
    <t>0966 308 0001</t>
  </si>
  <si>
    <t>УПЛОТНЕНИЕ ДЛЯ РАЗЪЕМА, ИЗГОТОВЛЕНА МЕТОДОМ ЛИТЬЯ ПОД ДАВЛЕНЕМ С ДАЛЬНЕЙШЕЙ ОБРАБОТКОЙ</t>
  </si>
  <si>
    <t>АКСЕССУАРЫ, ПРИНАДЛЕЖНОСТИ К РАЗЪЕМАМ. УПЛОТНЕНИЕ (КАБЕЛЬНЫЙ ВВОД) К РАЗЪЕМУ, ДЛЯ ПРОКЛАДКИ КАБЕЛЯ М12L. КАТЕГОРИЯ ПРОДУКТА: ЦИЛИНДРИЧЕСКИЕ МЕТРИЧЕСКИЕ РАЗЪЕМЫ, ROHS: ПОДРОБНОСТИ, ТИП ПРОДУКТА: CIRCULAR METRIC CONNECTORS, КОЛИЧЕСТВО КОНТАКТОВ: -, РАЗМЕР РЕЗЬБЫ: M12, ТИП ПРИНАДЛЕЖНОСТЕЙ: SEALING, ТОРГОВАЯ МАРКА: HARTING, ТИП КОНТАКТА: -, ТИП РАЗЪЁМА: -, РАЗМЕР ФАБРИЧНОЙ УПАКОВКИ: 10, ПОДКАТЕГОРИЯ: CIRCULAR CONNECTORS, ДРУГИЕ НАЗВАНИЯ ТОВАРА №: 021-01-010-2003 021 01 010 2003. МАТЕРИАЛ ИЗГОТОВЛЕНИЯ: ТЕРМОПЛАСТИК. ЦВЕТ: ЧЕРНЫЙ.</t>
  </si>
  <si>
    <t>ИЗДЕЛИЯ ИЗ ПЛАСТМАСС, ИЗГОТОВЛЕНА МЕТОДОМ ЛИТЬЯ ПОД ДАВЛЕНЕМ С ДАЛЬНЕЙШЕЙ ОБРАБОТКОЙ, ИСПОЛЬЗУЮТСЯ В КАЧЕСТВЕ АКСЕССУАРОВ ДЛЯ ЭЛЕКТРОННЫХ КОМПОНЕНТОВ.</t>
  </si>
  <si>
    <t>ДЕРЖАТЕЛЬ ДЛЯ СВЕТОДИОДА, ДЛЯ СВОЗНОГО КРЕПЛЕНИЯ СВЕТОДИОДА, МАТЕРИАЛ КОРПУСА ПОЛИАМИД, РАССТОЯНИЕ МЕЖДУ ПЛАТАМИ 4,5 ММ, РАЗМЕРЫ ВЫСОТА 6.5 ММ ДИАМЕТР 5.0 ММ НА ОТВЕРСТИЕ 3.6 ММ, ДЛЯ КРЕПЛЕИЯ НА КОРПУС ТОЛЩИНОЙ 0,8-1,1 ММ</t>
  </si>
  <si>
    <t>FIX-LED-4.5</t>
  </si>
  <si>
    <t>FIX&amp;FASTEN</t>
  </si>
  <si>
    <t>ИЗДЕЛИЯ СНАБЖЕННЫЕ РЕЗЬБОЙ, ВИНТЫ С КРУГЛОЙ ГОЛОВКОЙ, БЕЗ ГАЕК И ШАЙБ ИЗ КОРРОЗИОННОСТОЙКОЙ СТАЛИ, ДЛЯ КРЕПЛЕНИЯ РАЗЪЕМОВ У ПЛАТАМ, КОРПУСАМ.</t>
  </si>
  <si>
    <t>ВИНТ M2.5 X 12.7, С КРУГЛОЙ ГОЛОВКОЙ, КРЕСТООБРАЗНЫМ ШЛИЦОМ, ДИАМЕТР РЕЗЬБЫ M2.5, ДЛИНА ВИНТА 12,7ММ, ДИАМЕТР ГОЛОВКИ 6ММ. МАТЕРИАЛ: СТАЛЬ С НИКЕЛИРОВАННЫМ ПОКРЫТИЕМ</t>
  </si>
  <si>
    <t>61-287</t>
  </si>
  <si>
    <t>РУЧНОЙ ИНСТРУМЕНТ ДЛЯ ИЗВЛЕЧЕНИЯ ЭЛЕКТРОННЫХ КОМПОНЕНТОВ</t>
  </si>
  <si>
    <t>КАТЕГОРИЯ ПРОДУКТА: ИНСТРУМЕНТЫ ДЛЯ ИЗВЛЕЧЕНИЯ, ДЕМОНТАЖА И ВСТАВКИ, ROHS: ПОДРОБНОСТИ, ПРОДУКТ: EXTRACTION TOOLS, ТИП: EXTRACTION TOOL, ОПИСАНИЕ/ФУНКЦИЯ: CRIMP REMOVAL TOOL; FOR USE WITH:HAR-BUS M FLAT SERIES CONTACTS, ТОРГОВАЯ МАРКА: HARTING, ДЛЯ ИСПОЛЬЗОВАНИЯ ВМЕСТЕ С: SPECIAL CONTACTS, УПАКОВКА: BULK, ТИП ПРОДУКТА: EXTRACTION / INSERTION TOOLS, РАЗМЕР ФАБРИЧНОЙ УПАКОВКИ: 10, ПОДКАТЕГОРИЯ: TOOLS, ДРУГИЕ НАЗВАНИЯ ТОВАРА №: 09-99-000-0174 09 99 000 0174 9990000174</t>
  </si>
  <si>
    <t>09 99  000 0174</t>
  </si>
  <si>
    <t>ЭЛЕКТРОННЫЕ МОДУЛИ ПРОЧИЕ: ПЕРЕХОДНИК С ИНТЕРФЕЙСА USB НА ИНТЕРФЕЙС I2C</t>
  </si>
  <si>
    <t>ПЕРЕХОДНИК (АДАПТОР) С ИНТЕРФЕЙСА USB НА ИНТЕРФЕЙС I2C, ПРЕОБРАЗУЕТ 10-ПОЗИЦИОННЫЙ РАЗЪЕМ В 3-ПОЗИЦИОННОЕ СОЕДИНЕНИЕ ТОЛЬКО ДЛЯ I2C. КАТЕГОРИЯ ПРОДУКТА: СРЕДСТВА РАЗРАБОТКИ ИНТЕРФЕЙСОВ, ROHS: ПОДРОБНОСТИ, ПРОДУКТ: EVALUATION BOARDS, ТИП: USB TO SERIAL, СРЕДСТВО ПРЕДНАЗНАЧЕНО ДЛЯ ОЦЕНКИ: FT2232HQ, УПАКОВКА: BULK, ТОРГОВАЯ МАРКА: ANALOG DEVICES, ОПИСАНИЕ/ФУНКЦИЯ: USB TO SERIAL INTERFACE CABLE, ДЛЯ ИСПОЛЬЗОВАНИЯ ВМЕСТЕ С: USB-I2C-ADPTZ, ТИП ИНТЕРФЕЙСА: I2C, GPIO, SPI, USB, РАБОЧЕЕ НАПРЯЖЕНИЕ ПИТАНИЯ: 5 V, ТИП ПРОДУКТА: INTERFACE DEVELOPMENT TOOLS, СЕРИЯ: EVAL-ITF, РАЗМЕР ФАБРИЧНОЙ УПАКОВКИ: 1, ПОДКАТЕГОРИЯ: DEVELOPMENT TOOLS</t>
  </si>
  <si>
    <t>USB-SDP-CABLEZ</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</si>
  <si>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25 W, ВХОДНОЕ НАПРЯЖЕНИЕ, МИН.: 10 V, ВХОДНОЕ НАПРЯЖЕНИЕ, МАКС.: 50 V, ВЫХОДНОЕ НАПРЯЖЕНИЕ-КАНАЛ 1: 5 V, ВЫХОДНОЙ ТОК-КАНАЛ 1: 5 A, НАПРЯЖЕНИЕ ИЗОЛЯЦИИ: 1.5 KV, ДЛИНА: 58 MM, ШИРИНА: 46 MM, ВЫСОТА: 12.7 MM,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t>
  </si>
  <si>
    <t>MTC3028S05</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</si>
  <si>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150 W; ВХОДНОЕ НАПРЯЖЕНИЕ, МИН.: 10 V; ВХОДНОЕ НАПРЯЖЕНИЕ, МАКС.: 50 V; ВЫХОДНОЕ НАПРЯЖЕНИЕ-КАНАЛ 1: 28 V; ВЫХОДНОЙ ТОК-КАНАЛ 1: 5.35 A; НАПРЯЖЕНИЕ ИЗОЛЯЦИИ: 1.5 KV; ВИД МОНТАЖА: THROUGH HOLE; ДЛИНА: 61 MM; ШИРИНА: 57.9 MM; ВЫСОТА: 12.7 MM; ПРОДУКТ: ISOLATED; СЕРИЯ: MTC35-150; ВХОДНОЕ НАПРЯЖЕНИЕ: 10 V TO 50 V; УПАКОВКА: TRAY; РАЗМЕР ФАБРИЧНОЙ УПАКОВКИ:40; ВЕС ИЗДЕЛИЯ: 132,135 G</t>
  </si>
  <si>
    <t>MTC15028S28</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</si>
  <si>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10.8 V, ВХОДНОЕ НАПРЯЖЕНИЕ, МАКС.: 13.2 V, ВЫХОДНОЕ НАПРЯЖЕНИЕ-КАНАЛ 1: 12 V, ВЫХОДНОЙ ТОК-КАНАЛ 1: 84 MA, НАПРЯЖЕНИЕ ИЗОЛЯЦИИ: 3 KV, МИНИМАЛЬНАЯ РАБОЧАЯ ТЕМПЕРАТУРА: - 40 C, МАКСИМАЛЬНАЯ РАБОЧАЯ ТЕМПЕРАТУРА: + 90 C, УПАКОВКА / БЛОК: SIP-7, ДЛИНА: 19.65 MM, ШИРИНА: 6 MM, ВЫСОТА: 10.2 MM, ОТРАСЛЬ ПРОМЫШЛЕННОСТИ: INDUSTRIAL, ПРОДУКТ: ISOLATED, СЕРИЯ: RK, ТОРГОВАЯ МАРКА: RECOM POWER, СООТВЕТСТВИЕ: CSA/CAN; EAC; IEC; REACH; ROHS; UL, ПРОИЗВОДИТЕЛЬНОСТЬ: 0,82, ВХОДНОЕ НАПРЯЖЕНИЕ: 10.8 V TO 13.2 V, УПАКОВКА: TUBE, ТИП ПРОДУКТА: ISOLATED DC-DC CONVERTERS, РАЗМЕР ФАБРИЧНОЙ УПАКОВКИ: 25, ПОДКАТЕГОРИЯ: DC-DC CONVERTER, КОММЕРЧЕСКОЕ ОБОЗНАЧЕНИЕ: ECONOLINE, ДРУГИЕ НАЗВАНИЯ ТОВАРА №: 10000456</t>
  </si>
  <si>
    <t>RK-1212S</t>
  </si>
  <si>
    <t>RECOM</t>
  </si>
  <si>
    <t>КАТЕГОРИЯ ПРОДУКТА: ТАНТАЛОВЫЕ КОНДЕНСАТОРЫ - ТВЕРДЫЕ, ДЛЯ ПОВЕРХНОСТНОГО МОНТАЖА, ROHS: ПОДРОБНОСТИ, СЕРИЯ: TPS, ЁМКОСТЬ: 15 UF, НОМИНАЛЬНОЕ НАПРЯЖЕНИЕ ПОСТОЯННОГО ТОКА: 50 VDC, ДОПУСТИМОЕ ОТКЛОНЕНИЕ: 0,2, ЭФФЕКТИВНОЕ ПОСЛЕДОВАТЕЛЬНОЕ СОПРОТИВЛЕНИЕ: 250 MOHMS, КОРПУС - ДЮЙМЫ: 2917, КОРПУС - ММ: 7343, РЕГ. КОД ПРОИЗВ.: E CASE, ВЫСОТА: 4.1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7.5 UA, ДЛИНА: 7.3 MM, ПРОДУКТ: TANTALUM SOLID LOW ESR STANDARD GRADE, ТИП ПРОДУКТА: TANTALUM CAPACITORS, РАЗМЕР ФАБРИЧНОЙ УПАКОВКИ: 400, ПОДКАТЕГОРИЯ: CAPACITORS, ТИП: LOW ESR, ШИРИНА: 4.3 MM</t>
  </si>
  <si>
    <t>TPSE156M050R0250</t>
  </si>
  <si>
    <t>КАТЕГОРИЯ ПРОДУКТА: ТАНТАЛОВЫЕ КОНДЕНСАТОРЫ - ТВЕРДЫЕ, ДЛЯ ПОВЕРХНОСТНОГО МОНТАЖА, ROHS: ПОДРОБНОСТИ, СЕРИЯ: TPS, ЁМКОСТЬ: 47 UF, НОМИНАЛЬНОЕ НАПРЯЖЕНИЕ ПОСТОЯННОГО ТОКА: 16 VDC, ДОПУСТИМОЕ ОТКЛОНЕНИЕ: 0,2, ЭФФЕКТИВНОЕ ПОСЛЕДОВАТЕЛЬНОЕ СОПРОТИВЛЕНИЕ: 350 MOHMS, КОРПУС - ДЮЙМЫ: 2312, КОРПУС - ММ: 6032, РЕГ. КОД ПРОИЗВ.: C CASE, ВЫСОТА: 2.6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7.5 UA, ДЛИНА: 6 MM, ПРОДУКТ: TANTALUM SOLID LOW ESR STANDARD GRADE, ТИП ПРОДУКТА: TANTALUM CAPACITORS, РАЗМЕР ФАБРИЧНОЙ УПАКОВКИ: 500, ПОДКАТЕГОРИЯ: CAPACITORS, ТИП: SMD / SMT, ШИРИНА: 3.2 MM</t>
  </si>
  <si>
    <t>TPSC476M016R0350</t>
  </si>
  <si>
    <t>ТАНТАЛОВЫЙ КОНДЕНСАТОР ПОСТОЯННОЙ ЁМКОСТИ, ПОВЕРХНОСТНОГО МОНТАЖА, ТАНТАЛОВЫЙ КОНДЕНСАТОР ПОСТОЯННОЙ ЁМКОСТИ</t>
  </si>
  <si>
    <t>КАТЕГОРИЯ ПРОДУКТА: ТАНТАЛОВЫЕ КОНДЕНСАТОРЫ - ТВЕРДЫЕ, ДЛЯ ПОВЕРХНОСТНОГО МОНТАЖА, СЕРИЯ: T494, ЁМКОСТЬ: 4.7 UF, НОМИНАЛЬНОЕ НАПРЯЖЕНИЕ ПОСТОЯННОГО ТОКА: 35 VDC, ДОПУСТИМОЕ ОТКЛОНЕНИЕ: 0,1,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ТИП ВЫВОДОВ: SMD/SMT, ТОРГОВАЯ МАРКА: KEMET, ЕМКОСТЬ - НФ: 4700 NF, КОЭФФИЦИЕНТ ЗАТУХАНИЯ, DF: 6, ТОК УТЕЧКИ: 1.6 UA, ДЛИНА: 7.3 MM, ПРОДУКТ: TANTALUM SOLID SURFACE MOUNTS, ТИП ПРОДУКТА: TANTALUM CAPACITORS, ПУЛЬСИРУЮЩИЙ ТОК: 463 MA, РАЗМЕР ФАБРИЧНОЙ УПАКОВКИ: 500, ПОДКАТЕГОРИЯ: CAPACITORS, ТИП: TANTALUM SURFACE MOUNT CAPACITORS, LOW ESR, INDUSTRIAL GRADE, ШИРИНА: 4.3 MM</t>
  </si>
  <si>
    <t>T494D475K035AT</t>
  </si>
  <si>
    <t>КАТЕГОРИЯ ПРОДУКТА: ТАНТАЛОВЫЕ КОНДЕНСАТОРЫ - ТВЕРДЫЕ, ДЛЯ ПОВЕРХНОСТНОГО МОНТАЖА, ROHS: ПОДРОБНОСТИ, СЕРИЯ: T494, ЁМКОСТЬ: 15 UF, НОМИНАЛЬНОЕ НАПРЯЖЕНИЕ ПОСТОЯННОГО ТОКА: 50 VDC, ДОПУСТИМОЕ ОТКЛОНЕНИЕ: 0,1, ЭФФЕКТИВНОЕ ПОСЛЕДОВАТЕЛЬНОЕ СОПРОТИВЛЕНИЕ: 400 MOHMS, КОРПУС - ДЮЙМЫ: 2917, КОРПУС - ММ: 7343, РЕГ. КОД ПРОИЗВ.: X CASE, ВЫСОТА: 4 MM, МИНИМАЛЬНАЯ РАБОЧАЯ ТЕМПЕРАТУРА: - 55 C, МАКСИМАЛЬНАЯ РАБОЧАЯ ТЕМПЕРАТУРА: + 125 C, ТИП ВЫВОДОВ: SMD/SMT, ТОРГОВАЯ МАРКА: KEMET, КОЭФФИЦИЕНТ ЗАТУХАНИЯ, DF: 6, ТОК УТЕЧКИ: 7.5 UA, ДЛИНА: 7.3 MM, ПРОДУКТ: TANTALUM SOLID SURFACE MOUNTS, ТИП ПРОДУКТА: TANTALUM CAPACITORS, ПУЛЬСИРУЮЩИЙ ТОК: 642 MA, РАЗМЕР ФАБРИЧНОЙ УПАКОВКИ: 500, ПОДКАТЕГОРИЯ: CAPACITORS, ТИП: TANTALUM SURFACE MOUNT CAPACITORS, LOW ESR, INDUSTRIAL GRADE, ШИРИНА: 4.3 MM</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</si>
  <si>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100 UF, НОМИНАЛЬНОЕ НАПРЯЖЕНИЕ ПОСТОЯННОГО ТОКА: 400 VDC, МАКСИМАЛЬНАЯ РАБОЧАЯ ТЕМПЕРАТУРА: + 105 C, ДИАМЕТР: 18 MM, ШАГ ВЫВОДОВ: 7.5 MM, СРОК СЛУЖБЫ: 10000 HOUR, ДОПУСТИМОЕ ОТКЛОНЕНИЕ: 20 %, ПУЛЬСИРУЮЩИЙ ТОК: 765 MA, МИНИМАЛЬНАЯ РАБОЧАЯ ТЕМПЕРАТУРА: - 40 C, ИСПОЛНЕНИЕ ВЫВОДОВ: STRAIGHT, ВЫСОТА: 31.5 MM, СЕРИЯ: KXG, УПАКОВКА: BULK, УПАКОВКА / БЛОК: 18 MM X 31.5 MM, КОЭФФИЦИЕНТ ЗАТУХАНИЯ, DF: 0.24, РАЗМЕР ФАБРИЧНОЙ УПАКОВКИ: 250, ВЕС ИЗДЕЛИЯ: 14.582 G</t>
  </si>
  <si>
    <t>NCC</t>
  </si>
  <si>
    <t>КАТЕГОРИЯ ПРОДУКТА: ОКСИДНО-ЭЛЕКТРОЛИТИЧЕСКИЕ АЛЮМИНИЕВЫЕ КОНДЕНСАТОРЫ - С РАДИАЛЬНЫМИ ВЫВОДАМИ; ПРОДУКТ: GENERAL PURPOSE ELECTROLYTIC CAPACITORS; ТИП ВЫВОДОВ: RADIAL; ЁМКОСТЬ: 47 UF; НОМИНАЛЬНОЕ НАПРЯЖЕНИЕ ПОСТОЯННОГО ТОКА: 450 VDC; МАКСИМАЛЬНАЯ РАБОЧАЯ ТЕМПЕРАТУРА: + 105 C; ДИАМЕТР: 18 MM; ШАГ ВЫВОДОВ: 7.5 MM; ДЛИНА: 20 MM; СРОК СЛУЖБЫ: 10000 HOUR; ДОПУСТИМОЕ ОТКЛОНЕНИЕ: 20 %; ПУЛЬСИРУЮЩИЙ ТОК: 450 MA; МИНИМАЛЬНАЯ РАБОЧАЯ ТЕМПЕРАТУРА: - 40 C; ИСПОЛНЕНИЕ ВЫВОДОВ: STRAIGHT; ВЫСОТА: 20 MM; СЕРИЯ: KXG; УПАКОВКА: BULK; КОЭФФИЦИЕНТ ЗАТУХАНИЯ, DF: 0.24; УПАКОВКА / БЛОК: 18 MM X 20 MM; РАЗМЕР ФАБРИЧНОЙ УПАКОВКИ: 500; ВЕС ИЗДЕЛИЯ: 8 G</t>
  </si>
  <si>
    <t>EEUEE2W470</t>
  </si>
  <si>
    <t>АЛЮМИНИЕВЫЙ ЭЛЕКТРОЛИТИЧЕСКИЙ КОНДЕНСАТОР С ЖЕСТКИМИ ВЫВОДАМИ , ТИП ВЫВОДОВ: SNAP IN, ЁМКОСТЬ: 180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30 MM, ДЛИНА: 30 MM, ШАГ ВЫВОДОВ: 10 MM, СРОК СЛУЖБЫ: 3000 HOUR, ПУЛЬСИРУЮЩИЙ ТОК: 1 A, СЕРИЯ: LGU, УПАКОВКА: BULK, ТОК УТЕЧКИ: 1.5 MA, КОЭФФИЦИЕНТ ЗАТУХАНИЯ, DF: 0.2, РАЗМЕР ФАБРИЧНОЙ УПАКОВКИ: 200, ТЕСТОВАЯ ЧАСТОТА: 120 HZ, ВЕС ИЗДЕЛИЯ: 32.600 G</t>
  </si>
  <si>
    <t>LGU2W181MELB</t>
  </si>
  <si>
    <t>EEE-HD1E330AP</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</si>
  <si>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47 UF, НОМИНАЛЬНОЕ НАПРЯЖЕНИЕ ПОСТОЯННОГО ТОКА: 450 VDC, МАКСИМАЛЬНАЯ РАБОЧАЯ ТЕМПЕРАТУРА: + 105 C, ДИАМЕТР: 18 MM, ШАГ ВЫВОДОВ: 7.5 MM, ДЛИНА: 25 MM, СРОК СЛУЖБЫ: 10000 HOUR, ДОПУСТИМОЕ ОТКЛОНЕНИЕ: 0,2, ПУЛЬСИРУЮЩИЙ ТОК: 1.2 A, МИНИМАЛЬНАЯ РАБОЧАЯ ТЕМПЕРАТУРА: - 25 C, ИСПОЛНЕНИЕ ВЫВОДОВ: STRAIGHT, КВАЛИФИКАЦИЯ: AEC-Q200, СЕРИЯ: EE, УПАКОВКА: BULK, ТОРГОВАЯ МАРКА: PANASONIC, КОЭФФИЦИЕНТ ЗАТУХАНИЯ, DF: 0.24, ТОК УТЕЧКИ: 1.279 MA, ТИП ПРОДУКТА: ELECTROLYTIC CAPACITORS, РАЗМЕР ФАБРИЧНОЙ УПАКОВКИ: 100, ПОДКАТЕГОРИЯ: CAPACITORS, ТИП: RADIAL LEAD TYPE</t>
  </si>
  <si>
    <t>EEU-EE2W470S</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</si>
  <si>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47 UF, НОМИНАЛЬНОЕ НАПРЯЖЕНИЕ ПОСТОЯННОГО ТОКА: 63 VDC, МАКСИМАЛЬНАЯ РАБОЧАЯ ТЕМПЕРАТУРА: + 105 C, ДИАМЕТР: 8 MM, ШАГ ВЫВОДОВ: 3.5 MM, ДЛИНА: 15 MM, СРОК СЛУЖБЫ: 10000 HOUR, ДОПУСТИМОЕ ОТКЛОНЕНИЕ: 0,2, ПУЛЬСИРУЮЩИЙ ТОК: 94 MA, МИНИМАЛЬНАЯ РАБОЧАЯ ТЕМПЕРАТУРА: - 40 C, ИСПОЛНЕНИЕ ВЫВОДОВ: STRAIGHT, КВАЛИФИКАЦИЯ: AEC-Q200, СЕРИЯ: EB, УПАКОВКА: BULK, ТОРГОВАЯ МАРКА: PANASONIC, КОЭФФИЦИЕНТ ЗАТУХАНИЯ, DF: 0.12, ТИП ПРОДУКТА: ELECTROLYTIC CAPACITORS, РАЗМЕР ФАБРИЧНОЙ УПАКОВКИ: 200, ПОДКАТЕГОРИЯ: CAPACITORS, ТИП: RADIAL LEAD TYPE</t>
  </si>
  <si>
    <t>EEU-EB1J470</t>
  </si>
  <si>
    <t>КАТЕГОРИЯ ПРОДУКТА: КЕРАМИЧЕСКИЕ ДИСКОВЫЕ КОНДЕНСАТОРЫ, ROHS: ПОДРОБНОСТИ, СЕРИЯ: CK45, ЁМКОСТЬ: 1000 PF, НОМИНАЛЬНОЕ НАПРЯЖЕНИЕ ПОСТОЯННОГО ТОКА: 2 KVDC, ДОПУСТИМОЕ ОТКЛОНЕНИЕ: 0,1, ДИАМЕТР: 7.5 MM, ШАГ ВЫВОДОВ: 5 MM, МИНИМАЛЬНАЯ РАБОЧАЯ ТЕМПЕРАТУРА: - 25 C, МАКСИМАЛЬНАЯ РАБОЧАЯ ТЕМПЕРАТУРА: + 105 C, ТИП ВЫВОДОВ: RADIAL, ПРОДУКТ: CERAMIC DISC CAPACITORS, УПАКОВКА: AMMO PACK, ПРИМЕНЕНИЕ: GENERAL PURPOSE, ТОРГОВАЯ МАРКА: TDK, ЕМКОСТЬ - НФ: 1 NF, ЕМКОСТЬ - МКФ: 0.001 UF, ДИАМЕТР КАБЕЛЯ: 0.6 MM, ИСПОЛНЕНИЕ ВЫВОДОВ: VERTICAL KINK, ДИАПАЗОН РАБОЧИХ ТЕМПЕРАТУР: - 25 C TO + 125 C, ТИП ПРОДУКТА: CERAMIC CAPACITORS, РАЗМЕР ФАБРИЧНОЙ УПАКОВКИ: 1000, ПОДКАТЕГОРИЯ: CAPACITORS, ТЕМПЕРАТУРНЫЙ КОЭФФИЦИЕНТ / КОД: B, ТОЛЩИНА: 5 MM, ТИП: HIGH VOLTAGE CERAMIC DISC CAPACITORS, НОМИНАЛЬНОЕ НАПРЯЖЕНИЕ: 2 KV</t>
  </si>
  <si>
    <t>CK45-B3DD102KYVNA</t>
  </si>
  <si>
    <t>КАТЕГОРИЯ ПРОДУКТА: КЕРАМИЧЕСКИЕ ДИСКОВЫЕ КОНДЕНСАТОРЫ, ROHS: ПОДРОБНОСТИ, СЕРИЯ: S, ЁМКОСТЬ: 470 PF, НОМИНАЛЬНОЕ НАПРЯЖЕНИЕ ПОСТОЯННОГО ТОКА: 2 KVDC, ДИЭЛЕКТРИЧЕСКИЙ: X7R, ДОПУСТИМОЕ ОТКЛОНЕНИЕ: 0,1, ДИАМЕТР: 7.5 MM, ШАГ ВЫВОДОВ: 5 MM, МИНИМАЛЬНАЯ РАБОЧАЯ ТЕМПЕРАТУРА: - 55 C, МАКСИМАЛЬНАЯ РАБОЧАЯ ТЕМПЕРАТУРА: + 125 C, ТИП ВЫВОДОВ: RADIAL, ПРОДУКТ: CERAMIC DISC CAPACITORS, УПАКОВКА: BULK, ПРИМЕНЕНИЕ: SAFETY, ТОРГОВАЯ МАРКА: VISHAY / BC COMPONENTS, ЕМКОСТЬ - НФ: 0.47 NF, КЛАСС: CLASS 2, ВЫСОТА: -, ДИАМЕТР КАБЕЛЯ: 0.6 MM, ИСПОЛНЕНИЕ ВЫВОДОВ: OUTSIDE KINKED, ДЛИНА: -, ТИП ПРОДУКТА: CERAMIC CAPACITORS, РАЗМЕР ФАБРИЧНОЙ УПАКОВКИ: 1000, ПОДКАТЕГОРИЯ: CAPACITORS, ТЕМПЕРАТУРНЫЙ КОЭФФИЦИЕНТ / КОД: +/- 15 %, ТОЛЩИНА: 4.5 MM, ТИП: CERAMIC SINGLELAYER DC DISC CAPACITORS FOR GENERAL PURPOSE CLASS 1, CLASS 2, AND CLASS 3, 1 KVDC, 2 KVDC, 3 KVDC, 6 KVDC, НОМИНАЛЬНОЕ НАПРЯЖЕНИЕ: 2 KV</t>
  </si>
  <si>
    <t>S471K29X7RP63K5R</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</si>
  <si>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16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1000 NF, КЛАСС: CLASS 2, ДЛИНА: 2 MM, УПАКОВКА / БЛОК: 0805 (2012 METRIC), ТИП ПРОДУКТА: CERAMIC CAPACITORS, РАЗМЕР ФАБРИЧНОЙ УПАКОВКИ: 3000, ПОДКАТЕГОРИЯ: CAPACITORS, ТИП: X7R MLC CAPACITORS, НОМИНАЛЬНОЕ НАПРЯЖЕНИЕ ПЕРЕМЕННОГО ТОКА: -, ШИРИНА: 1.2 MM</t>
  </si>
  <si>
    <t>0805YC105KAT2A</t>
  </si>
  <si>
    <t>КАТЕГОРИЯ ПРОДУКТА: МНОГОСЛОЙНЫЕ КЕРАМИЧЕСКИЕ КОНДЕНСАТОРЫ - ПОВЕРХНОСТНОГО МОНТАЖА, ROHS: ПОДРОБНОСТИ, ЁМКОСТЬ: 330 PF, НОМИНАЛЬНОЕ НАПРЯЖЕНИЕ ПОСТОЯННОГО ТОКА: 50 VDC, ДИЭЛЕКТРИЧЕСКИЙ: C0G (NP0), ДОПУСТИМОЕ ОТКЛОНЕНИЕ: 0,05, КОРПУС - ДЮЙМЫ: 402, КОРПУС - ММ: 1005, ВЫСОТА: 0.25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0.33 NF, КЛАСС: CLASS 1, ДЛИНА: 1 MM, УПАКОВКА / БЛОК: 0402 (1005 METRIC), ТИП ПРОДУКТА: CERAMIC CAPACITORS, РАЗМЕР ФАБРИЧНОЙ УПАКОВКИ: 10000, ПОДКАТЕГОРИЯ: CAPACITORS, ТИП: C0G (NP0) DIELECTRIC, НОМИНАЛЬНОЕ НАПРЯЖЕНИЕ ПЕРЕМЕННОГО ТОКА: -, ШИРИНА: 0.5 MM</t>
  </si>
  <si>
    <t>04025A331JAT2A</t>
  </si>
  <si>
    <t>КАТЕГОРИЯ ПРОДУКТА: ПЛЕНОЧНЫЕ КОНДЕНСАТОРЫ, ROHS: ПОДРОБНОСТИ, СЕРИЯ: B32654, ТИП ВЫВОДОВ: WIRE, ПРОДУКТ: GENERAL FILM CAPACITORS, ДИЭЛЕКТРИЧЕСКИЙ: POLYPROPYLENE (PP), ЁМКОСТЬ: 0.68 UF, НОМИНАЛЬНОЕ НАПРЯЖЕНИЕ ПОСТОЯННОГО ТОКА: 630 VDC, НОМИНАЛЬНОЕ НАПРЯЖЕНИЕ ПЕРЕМЕННОГО ТОКА: 250 VAC, ДОПУСТИМОЕ ОТКЛОНЕНИЕ: 0,1, КОЛИЧЕСТВО КОНТАКТОВ: 2 PIN, ШАГ ВЫВОДОВ: 27.5 MM, ИСПОЛНЕНИЕ ВЫВОДОВ: STRAIGHT, МИНИМАЛЬНАЯ РАБОЧАЯ ТЕМПЕРАТУРА: - 55 C, МАКСИМАЛЬНАЯ РАБОЧАЯ ТЕМПЕРАТУРА: + 110 C, ДЛИНА: 31.5 MM, ШИРИНА: 11 MM, ВЫСОТА: 21 MM, УПАКОВКА: BULK, ТОРГОВАЯ МАРКА: EPCOS / TDK, ЕМКОСТЬ - НФ: 680 NF, ЕМКОСТЬ - ПФ: 680000 PF, ДИАМЕТР: -, ДИАМЕТР КАБЕЛЯ: 0.8 MM, ТИП ПРОДУКТА: FILM CAPACITORS, РАЗМЕР ФАБРИЧНОЙ УПАКОВКИ: 320, ПОДКАТЕГОРИЯ: CAPACITORS, ТИП: METALLIZED FILM CAPACITORS, ДРУГИЕ НАЗВАНИЯ ТОВАРА №: B32654A6684K000</t>
  </si>
  <si>
    <t>B32654A6684K000</t>
  </si>
  <si>
    <t>ТОЛСТОПЛЕНОЧНЫЙ РЕЗИСТОР ПОВЕРХНОСТНОГО МОНТАЖА, КАТЕГОРИЯ ПРОДУКТА: ТОЛСТОПЛЕНОЧНЫЕ РЕЗИСТОРЫ – ДЛЯ ПОВЕРХНОСТНОГО МОНТАЖА; СЕРИЯ: CR0603; СОПРОТИВЛЕНИЕ: 20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</si>
  <si>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CR0603-JW-203ELF</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</si>
  <si>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CR0603, СОПРОТИВЛЕНИЕ: 100 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</si>
  <si>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CR0603-JW-101ELF</t>
  </si>
  <si>
    <t>КАТЕГОРИЯ ПРОДУКТА: ТОЛСТОПЛЕНОЧНЫЕ РЕЗИСТОРЫ – ДЛЯ ПОВЕРХНОСТНОГО МОНТАЖА, УПАКОВКА: CUT TAPE, УПАКОВКА: MOUSEREEL, УПАКОВКА: REEL, СЕРИЯ: CR0805, СОПРОТИВЛЕНИЕ: 2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</si>
  <si>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CR0805-JW-203ELF</t>
  </si>
  <si>
    <t>КАТЕГОРИЯ ПРОДУКТА: ТОЛСТОПЛЕНОЧНЫЕ РЕЗИСТОРЫ – ДЛЯ ПОВЕРХНОСТНОГО МОНТАЖА, ROHS: ПОДРОБНОСТИ, СЕРИЯ: CR0603, СОПРОТИВЛЕНИЕ: 82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</si>
  <si>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CR0603-FX-8202ELF</t>
  </si>
  <si>
    <t>КАТЕГОРИЯ ПРОДУКТА: ТОЛСТОПЛЕНОЧНЫЕ РЕЗИСТОРЫ – ДЛЯ ПОВЕРХНОСТНОГО МОНТАЖА, ROHS: ПОДРОБНОСТИ, СЕРИЯ: CR0402, СОПРОТИВЛЕНИЕ: 100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</si>
  <si>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CR0402-JW-101GLF</t>
  </si>
  <si>
    <t>КАТЕГОРИЯ ПРОДУКТА: ТОЛСТОПЛЕНОЧНЫЕ РЕЗИСТОРЫ – ДЛЯ ПОВЕРХНОСТНОГО МОНТАЖА, ROHS: ПОДРОБНОСТИ, СЕРИЯ: CR0603, СОПРОТИВЛЕНИЕ: 154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</si>
  <si>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CR0603-FX-1543ELF</t>
  </si>
  <si>
    <t>КАТЕГОРИЯ ПРОДУКТА: ТОЛСТОПЛЕНОЧНЫЕ РЕЗИСТОРЫ – ДЛЯ ПОВЕРХНОСТНОГО МОНТАЖА, ROHS: ПОДРОБНОСТИ, СЕРИЯ: CR0402, СОПРОТИВЛЕНИЕ: 3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</si>
  <si>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CR0402-JW-302GLF</t>
  </si>
  <si>
    <t>АВТОМАТИЧЕСКИЙ ВЫКЛЮЧАТЕЛЬ ДВУХПОЛЮСНЫЙ S202M Z20UC. СЕРИЯ: S202M UC. КЛАСС: АВТОМАТИЧЕСКИЕ ВЫКЛЮЧАТЕЛИ, АРТИКУЛ: S202M Z20UC, АРТИКУЛ РАСШИРЕННЫЙ: 2CDS272061R0488, НАИМЕНОВАНИЕ В ПРАЙСЕ ПРОИЗВОДИТЕЛЯ: АВТОМАТ.ВЫКЛЮЧАТЕЛЬ 2-ПОЛЮСНОЙ 202M Z20UC, ТИП ИЗДЕЛИЯ: ВЫКЛЮЧАТЕЛЬ АВТОМАТИЧЕСКИЙ, НОМИНАЛЬНЫЙ ТОК,А: 20, КОЛИЧЕСТВО СИЛОВЫХ ПОЛЮСОВ: 2, ХАРАКТЕРИСТИКА ЭЛЕКТРОМАГНИТНОГО РАСЦЕПИТЕЛЯ: Z, НОМИНАЛЬНАЯ ОТКЛЮЧАЮЩАЯ СПОСОБНОСТЬ, КA (AC) (IEC/EN 60898): 10, КОЛИЧЕСТВО МОДУЛЕЙ DIN: 2, НАПРЯЖЕНИЕ, В: 440; СПОСОБ МОНТАЖА: DIN-РЕЙКА, СТЕПЕНЬ ЗАЩИТЫ: IP20, ФОРМА: ОВАЛЬНАЯ, ВОЗМОЖНОСТЬ ОТКЛЮЧЕНИЯ НЕЙТРАЛИ: НЕТ, ВОЗМОЖНОСТЬ УСТАНОВКИ ДОПОЛНИТЕЛЬНОГО ОБОРУДОВАНИЯ: ДА, КАТЕГОРИЯ ПЕРЕНАПРЯЖЕНИЯ: 3, КЛАСС ТОКООГРАНИЧЕНИЯ: 3, КОЛИЧЕСТВО ЗАЩИЩЕННЫХ ПОЛЮСОВ: 2, СТЕПЕНЬ ЗАГРЯЗНЕНИЯ: 3, ТИП НАПРЯЖЕНИЯ (ТОКА): ПЕРЕМЕННЫЙ (AC), ЧАСТОТА, ГЦ: 50.</t>
  </si>
  <si>
    <t>S202M-Z20UC</t>
  </si>
  <si>
    <t>АВТОМАТИЧЕСКИЙ ВЫКЛЮЧАТЕЛЬ 2CDS272061R0538 S202M-Z32UC, 2-ПОЛЮСНОЙ 440 В, СЕРИЯ: S202M UC. НОМИНАЛЬНЫЙ ТОК, А 32, НОМИНАЛЬНАЯ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</si>
  <si>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2CDS272061R0538</t>
  </si>
  <si>
    <t>КАТЕГОРИЯ ПРОДУКТА: ТУМБЛЕРЫ, ROHS: ПОДРОБНОСТИ, С ПОДСВЕТКОЙ: NON-ILLUMINATED, ЦВЕТ ОСВЕЩЕНИЯ: -, ТИП ЛАМПЫ: -, ФОРМА КОНТАКТА: SPDT, ФУНКЦИЯ ПЕРЕКЛЮЧАТЕЛЯ: ON - ON, ВИД МОНТАЖА: PANEL MOUNT, PCB MOUNT, ТИП ВЫВОДОВ: SOLDER LUG, НОМИНАЛЬНЫЙ ТОК: 400 MA, НОМИНАЛЬНОЕ НАПРЯЖЕНИЕ ПЕРЕМЕННОГО ТОКА: 20 VAC, НОМИНАЛЬНОЕ НАПРЯЖЕНИЕ ПОСТОЯННОГО ТОКА: 20 VDC, РАЗМЕР ВКЛАДЫША: 14702, ПРИВОД: BAT, ГЕРМЕТИЗАЦИЯ КЛЕММ: EPOXY, ПОКРЫТИЕ КОНТАКТА: GOLD, СООТВЕТСТВИЕ: -, ПАРАМЕТРЫ IP: -, СЕРИЯ: 7000, ТИП ПРИВОДА: BAT, ТОРГОВАЯ МАРКА: C&amp;K, ЦВЕТ: BRIGHT CHROME, МАТЕРИАЛ КОНТАКТА: GOLD, КЛАСС ОГНЕОПАСНОСТИ: UL 94 V-0, МАТЕРИАЛ КОРПУСА: STAINLESS STEEL, СОПРОТИВЛЕНИЕ ИЗОЛЯЦИИ: 10 GOHMS, СРОК СЛУЖБЫ: 100000 CYCLES, МАКСИМАЛЬНАЯ РАБОЧАЯ ТЕМПЕРАТУРА: + 85 C, МИНИМАЛЬНАЯ РАБОЧАЯ ТЕМПЕРАТУРА: - 30 C, НОМИНАЛЬНАЯ МОЩНОСТЬ: 400 MVA, ТИП ПРОДУКТА: TOGGLE SWITCHES, РАЗМЕР ФАБРИЧНОЙ УПАКОВКИ: 1, ПОДКАТЕГОРИЯ: SWITCHES, ТИП: TOGGLE</t>
  </si>
  <si>
    <t>7101SYZBE</t>
  </si>
  <si>
    <t>КАТЕГОРИЯ ПРОДУКТА: РАЗЪЕМЫ DIN 41612, ROHS: ПОДРОБНОСТИ, ПРОДУКТ: CONTACTS, КОЛИЧЕСТВО ПОЗИЦИЙ: -, КОЛИЧЕСТВО РЯДОВ: -, ШАГ: -, ТИП: TYPE M, ТИП ВЫВОДОВ: THROUGH HOLE, УГОЛ МОНТАЖА: RIGHT ANGLE, НОМИНАЛЬНЫЙ ТОК: 2 A, ПОКРЫТИЕ КОНТАКТА: GOLD, МАТЕРИАЛ КОНТАКТА: COPPER ALLOY, СЕРИЯ: DIN-SIGNAL M, УПАКОВКА: TUBE, ТИП ПРОДУКТА: DIN 41612 CONNECTORS, РАЗМЕР ФАБРИЧНОЙ УПАКОВКИ: 30, ПОДКАТЕГОРИЯ: BACKPLANE CONNECTORS, КОММЕРЧЕСКОЕ ОБОЗНАЧЕНИЕ: DIN-SIGNAL, ДРУГИЕ НАЗВАНИЯ ТОВАРА №: 09-03-000-6262 09 03 000 6262 9030006262</t>
  </si>
  <si>
    <t>09 03 000 6262</t>
  </si>
  <si>
    <t>КАТЕГОРИЯ ПРОДУКТА: РАЗЪЕМЫ DIN 41612, ROHS: ПОДРОБНОСТИ, ПРОДУКТ: RECEPTACLES, КОЛИЧЕСТВО ПОЗИЦИЙ: 96 POSITION, КОЛИЧЕСТВО РЯДОВ: 3 ROW, ШАГ: 2.54 MM, ТИП: TYPE C, ТИП ВЫВОДОВ: SOLDER LUG, УГОЛ МОНТАЖА: STRAIGHT, НОМИНАЛЬНЫЙ ТОК: 2 A, ПОКРЫТИЕ КОНТАКТА: GOLD, МАТЕРИАЛ КОНТАКТА: COPPER ALLOY, СЕРИЯ: DIN-SIGNAL C, УПАКОВКА: BULK, ТОРГОВАЯ МАРКА: HARTING, ТИП ПРОДУКТА: DIN 41612 CONNECTORS, РЯДОВ ПОД НАГРУЗКОЙ: A + B + C, РАЗМЕР ФАБРИЧНОЙ УПАКОВКИ: 100, ПОДКАТЕГОРИЯ: BACKPLANE CONNECTORS, ДЛИНА СВОБОДНОГО КОНЦА: 5.2 MM, 7.7 MM, КОММЕРЧЕСКОЕ ОБОЗНАЧЕНИЕ: DIN-SIGNAL</t>
  </si>
  <si>
    <t>9032966824</t>
  </si>
  <si>
    <t>КАТЕГОРИЯ ПРОДУКТА: ПРОВОДНЫЕ КЛЕММЫ И ЗАЖИМЫ, ROHS: ПОДРОБНОСТИ, ПРОДУКТ: HEADERS, ТИП: SHROUDED, КОЛИЧЕСТВО ПОЗИЦИЙ: 20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КОНЕЧНОГО ЗАЖИМА: 2.79 MM, СЕРИЯ: AMP-LATCH, КОММЕРЧЕСКОЕ ОБОЗНАЧЕНИЕ: AMP-LATCH, ПРИМЕНЕНИЕ: WIRE-TO-BOARD, МИНИМАЛЬНАЯ РАБОЧАЯ ТЕМПЕРАТУРА: - 65 C, МАКСИМАЛЬНАЯ РАБОЧАЯ ТЕМПЕРАТУРА: + 105 C, УПАКОВКА: TRAY, ТОРГОВАЯ МАРКА: TE CONNECTIVITY, МАТЕРИАЛ КОНТАКТА: BRASS, PHOPHOR BRONZE, ТИП КОНТАКТА: -, КЛАСС ОГНЕОПАСНОСТИ: UL 94 V-0, ЦВЕТ КОЖУХА: BLACK, МАТЕРИАЛ КОРПУСА: THERMOPLASTIC (TP), ТИП ПРОДУКТА: HEADERS &amp; WIRE HOUSINGS, РАЗМЕР ФАБРИЧНОЙ УПАКОВКИ: 70, ПОДКАТЕГОРИЯ: HEADERS &amp; WIRE HOUSINGS</t>
  </si>
  <si>
    <t>5102154-4</t>
  </si>
  <si>
    <t>КАТЕГОРИЯ ПРОДУКТА: РАЗЪЕМЫ DIN 41612, ROHS: ПОДРОБНОСТИ, ПРОДУКТ: RECEPTACLES, КОЛИЧЕСТВО ПОЗИЦИЙ: 32 POSITION, КОЛИЧЕСТВО РЯДОВ: 3 ROW, ШАГ: 2.54 MM, ТИП: TYPE M, ТИП ВЫВОДОВ: SOLDER PIN, УГОЛ МОНТАЖА: STRAIGHT, НОМИНАЛЬНЫЙ ТОК: 2 A, ПОКРЫТИЕ КОНТАКТА: GOLD, МАТЕРИАЛ КОНТАКТА: COPPER ALLOY, СЕРИЯ: DIN-SIGNAL M, УПАКОВКА: BULK, ТОРГОВАЯ МАРКА: HARTING, ТИП ПРОДУКТА: DIN 41612 CONNECTORS, РЯДОВ ПОД НАГРУЗКОЙ: A + B + C, РАЗМЕР ФАБРИЧНОЙ УПАКОВКИ: 20, ПОДКАТЕГОРИЯ: BACKPLANE CONNECTORS, ДЛИНА СВОБОДНОГО КОНЦА: 4.5 MM, КОММЕРЧЕСКОЕ ОБОЗНАЧЕНИЕ: DIN-SIGNAL, ВЕС ИЗДЕЛИЯ: 11,600 G, ДЛЯ ОТОБРАЖЕНИЯ ПОХОЖИХ ИЗДЕЛИЙ , РАЗМЕР ФАБРИЧНОЙ УПАКОВКИ: 100, ПОДКАТЕГОРИЯ: D-SUB CONNECTORS, ДРУГИЕ НАЗВАНИЯ ТОВАРА №: 09-67-009-5615 09 67 009 5615 9670095615</t>
  </si>
  <si>
    <t>09 03 224 6865</t>
  </si>
  <si>
    <t>КАТЕГОРИЯ ПРОДУКТА: РАЗЪЕМЫ DIN 41612, ROHS: ПОДРОБНОСТИ, ПРОДУКТ: RECEPTACLES, КОЛИЧЕСТВО ПОЗИЦИЙ: 64 POSITION, КОЛИЧЕСТВО РЯДОВ: 3 ROW, ШАГ: 2.54 MM, ТИП: TYPE M, ТИП ВЫВОДОВ: SOLDER PIN, УГОЛ МОНТАЖА: STRAIGHT, НОМИНАЛЬНЫЙ ТОК: 2 A, ПОКРЫТИЕ КОНТАКТА: NICKEL, МАТЕРИАЛ КОНТАКТА: COPPER ALLOY, СЕРИЯ: DIN-SIGNAL M, УПАКОВКА: BULK, ТОРГОВАЯ МАРКА: HARTING, МАТЕРИАЛ КОРПУСА: THERMOPLASTIC (TP), ТИП ПРОДУКТА: DIN 41612 CONNECTORS, РЯДОВ ПОД НАГРУЗКОЙ: A + B + C, РАЗМЕР ФАБРИЧНОЙ УПАКОВКИ: 20, ПОДКАТЕГОРИЯ: BACKPLANE CONNECTORS, ДЛИНА СВОБОДНОГО КОНЦА: 4.5 MM, КОММЕРЧЕСКОЕ ОБОЗНАЧЕНИЕ: DIN-SIGNAL, ДРУГИЕ НАЗВАНИЯ ТОВАРА №: 09-03-260-6805 09 03 260 6805 9032606805</t>
  </si>
  <si>
    <t>09 03 260 6805</t>
  </si>
  <si>
    <t>КАТЕГОРИЯ ПРОДУКТА: ЖЕСТКИЕ МЕТРИЧЕСКИЕ РАЗЪЕМЫ, ROHS: ПОДРОБНОСТИ, ПРОДУКТ: RECEPTACLES, КОЛИЧЕСТВО ПОЗИЦИЙ: 95 POSITION, ТИП ВЫВОДОВ: PRESS IN, ТИП: AB19, ТОРГОВАЯ МАРКА: HARTING, НОМИНАЛЬНЫЙ ТОК: 1 A, КЛАСС ОГНЕОПАСНОСТИ: UL 94 V-0, ШАГ: 2 MM, ТИП ПРОДУКТА: HARD METRIC CONNECTORS, РАЗМЕР ФАБРИЧНОЙ УПАКОВКИ: 13, ПОДКАТЕГОРИЯ: BACKPLANE CONNECTORS, ДРУГИЕ НАЗВАНИЯ ТОВАРА №: 017-33-095-2102 017 33 095 2102</t>
  </si>
  <si>
    <t>17 330 952 102</t>
  </si>
  <si>
    <t>КАТЕГОРИЯ ПРОДУКТА: РАЗЪЕМЫ DIN 41612, ROHS: ПОДРОБНОСТИ, ПРОДУКТ: CONTACTS, КОЛИЧЕСТВО ПОЗИЦИЙ: -, КОЛИЧЕСТВО РЯДОВ: -, ШАГ: -, ТИП: TYPE M, ТИП ВЫВОДОВ: SOLDER, УГОЛ МОНТАЖА: RIGHT ANGLE, НОМИНАЛЬНЫЙ ТОК: 20 A, ПОКРЫТИЕ КОНТАКТА: GOLD, МАТЕРИАЛ КОНТАКТА: COPPER ALLOY, СЕРИЯ: DIN-SIGNAL M, УПАКОВКА: TUBE, ТОРГОВАЯ МАРКА: HARTING, ТИП ПРОДУКТА: DIN 41612 CONNECTORS, РАЗМЕР ФАБРИЧНОЙ УПАКОВКИ: 30, ПОДКАТЕГОРИЯ: BACKPLANE CONNECTORS, КОММЕРЧЕСКОЕ ОБОЗНАЧЕНИЕ: DIN-SIGNAL, ДРУГИЕ НАЗВАНИЯ ТОВАРА №: 09-03-000-6104 09 03 000 6104 9030006104</t>
  </si>
  <si>
    <t>9030006104</t>
  </si>
  <si>
    <t>КАТЕГОРИЯ ПРОДУКТА: РАЗЪЕМЫ DIN 41612, ROHS: ПОДРОБНОСТИ, ПРОДУКТ: RECEPTACLES, КОЛИЧЕСТВО ПОЗИЦИЙ: 64 POSITION, КОЛИЧЕСТВО РЯДОВ: 2 ROW, ШАГ: 2.54 MM, ТИП: TYPE B, ТИП ВЫВОДОВ: SOLDER PIN, УГОЛ МОНТАЖА: STRAIGHT, ПОКРЫТИЕ КОНТАКТА: GOLD, МАТЕРИАЛ КОНТАКТА: COPPER ALLOY, ТОРГОВАЯ МАРКА: TE CONNECTIVITY / ERNI, ТИП ПРОДУКТА: DIN 41612 CONNECTORS, РАЗМЕР ФАБРИЧНОЙ УПАКОВКИ: 82, ПОДКАТЕГОРИЯ: BACKPLANE CONNECTORS</t>
  </si>
  <si>
    <t>СОЕДИНИТЕЛЬНЫЕ РАЗЪЕМЫ. КАТЕГОРИЯ ПРОДУКТА: РАЗЪЕМЫ, КЛЕММЫ И ЗАЖИМЫ, ROHS: ПОДРОБНОСТИ, ПРОДУКТ: CONTACTS, ТИП: -, ВИД МОНТАЖА: CABLE MOUNT / FREE HANGING, ТИП ВЫВОДОВ: CRIMP, ТИП КОНТАКТА: SOCKET (FEMALE), ПОКРЫТИЕ КОНТАКТА: TIN, СЕРИЯ: 5263, КОММЕРЧЕСКОЕ ОБОЗНАЧЕНИЕ: MINI-SPOX, СОРТАМЕНТ ПРОВОДА: 28 AWG TO 22 AWG, МИНИМАЛЬНАЯ РАБОЧАЯ ТЕМПЕРАТУРА: - 40 C, МАКСИМАЛЬНАЯ РАБОЧАЯ ТЕМПЕРАТУРА: + 105 C, УПАКОВКА: REEL, ТИП ПРИНАДЛЕЖНОСТЕЙ: -, МАТЕРИАЛ КОНТАКТА: TIN, ТИП КОНТАКТА: FEMALE, НОМИНАЛЬНЫЙ ТОК: 0,125, ЦВЕТ КОЖУХА: -, КОРПУСА РАЗЪЕМОВ: -, МАТЕРИАЛ КОРПУСА: -, СОПРОТИВЛЕНИЕ ИЗОЛЯЦИИ: -, ТИП ФИКСАЦИИ: -, ТИП ПРОДУКТА: HEADERS &amp; WIRE HOUSINGS, РАЗМЕР ФАБРИЧНОЙ УПАКОВКИ: 12000, ПОДКАТЕГОРИЯ: HEADERS &amp; WIRE HOUSINGS, НОМИНАЛЬНОЕ НАПРЯЖЕНИЕ: 250 V, ДРУГИЕ НАЗВАНИЯ ТОВАРА №: 8701039 5263PBT 0008701039</t>
  </si>
  <si>
    <t>08-70-1039</t>
  </si>
  <si>
    <t>КОРПУС РАЗЪЕМА БЕЗ КОНТАКТНЫХ ЭЛЕМЕНТОВ, 8WAY; АССОРТИМЕНТ ПРОДУКЦИИ: СЕРИЯ PH; ПОЛ:РОЗЕТКА; КОЛИЧЕСТВО ПОЗИЦИЙ:8; РАССТОЯНИЕ МЕЖДУ ШАГАМИ:2 ММ; ДЛЯ ИСПОЛЬЗОВАНИЯ С ОБЖИМНЫМИ КОНТАКТАМИ СЕРИЙ BPH И SPH; SVHC:НЕТ SVHC; ЦВЕТ: БЕЛЫЙ; СТЕПЕНЬ ВОСПЛАМЕНЯЕМОСТИ: UL94V-0; ТИП СОЕДИНЕНИЯ: ФИКСИРУЮЩИЙ ЗАМОК; МАТЕРИАЛ: НЕЙЛОН 6.6; КОЛИЧЕСТВО РЯДОВ: 1 РЯД; РАБОЧАЯ МАКСИМАЛЬНАЯ ТЕМПЕРАТУРА: 85°C; МИНИМАЛЬНАЯ РАБОЧАЯ ТЕМПЕРАТУРА: -25°C</t>
  </si>
  <si>
    <t>PHR-8</t>
  </si>
  <si>
    <t>КОРПУС РАЗЪЕМА БЕЗ КОНТАКТНЫХ ЭЛЕМЕНТОВ. КАТЕГОРИЯ ПРОДУКТА: КОРПУСА РАЗЪЕМОВ D-SUB, ROHS: ПОДРОБНОСТИ, ТИП: TWO PIECE BACKSHELL, РАЗМЕР ОБОЛОЧКИ: 3 (B), КАБЕЛЬНЫЙ ВВОД, УГЛОВОЙ: SIDE ENTRY, КОЛИЧЕСТВО КАБЕЛЬНЫХ ВВОДОВ: 1 ENTRY, МАТЕРИАЛ КОРПУСА: ZINC, КОЛИЧЕСТВО ПОЗИЦИЙ: 25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 ДРУГИЕ НАЗВАНИЯ ТОВАРА №: 09-67-025-0333 09 67 025 0333 9670250333</t>
  </si>
  <si>
    <t>ДИОД ШОТТКИ, КАТЕГОРИЯ ПРОДУКТА: ДИОДЫ И ВЫПРЯМИТЕЛИ ШОТТКИ; ПРОДУКТ: SCHOTTKY RECTIFIERS; ВИД МОНТАЖА: SMD/SMT; УПАКОВКА / БЛОК: SMC (DO-214AB); КОНФИГУРАЦИЯ: SINGLE; ТЕХНОЛОГИЯ: SI; IF - ПРЯМОЙ ТОК: 3 A; VRRM - ПОВТОРЯЮЩЕЕСЯ ОБРАТНОЕ НАПРЯЖЕНИЕ: 25 V; VF - ПРЯМОЕ НАПРЯЖЕНИЕ: 490 MV; IFSM - УДАРНЫЙ ПРЯМОЙ ТОК: 75 A; IR - ОБРАТНЫЙ ТОК : 90 UA; МИНИМАЛЬНАЯ РАБОЧАЯ ТЕМПЕРАТУРА: - 65 C; МАКСИМАЛЬНАЯ РАБОЧАЯ ТЕМПЕРАТУРА: + 150 C; СЕРИЯ: STPS3L25S; УПАКОВКА: REEL; ВЫСОТА: 2.45 MM (MAX); ДЛИНА: 7.15 MM (MAX); РАЗМЕР ФАБРИЧНОЙ УПАКОВКИ: 2500; ТИП: SCHOTTKY RECTIFIER; ШИРИНА: 6.25 MM (MAX); ВЕС ИЗДЕЛИЯ: 300 MG</t>
  </si>
  <si>
    <t>STPS3L25S</t>
  </si>
  <si>
    <t>КАТЕГОРИЯ ПРОДУКТА: СТАБИЛИТРОНЫ, ROHS: ПОДРОБНОСТИ, СЕРИЯ: SMAJ5920, ВИД МОНТАЖА: SMD/SMT, УПАКОВКА / БЛОК: DO-214AC-2, VZ - НАПРЯЖЕНИЕ ТУННЕЛЬНОГО ПРОБОЯ P-N-ПЕРЕХОДА: 6.2 V, ДОПУСТИМОЕ ОТКЛОНЕНИЕ НАПРЯЖЕНИЯ: 0,05, PD - РАССЕИВАНИЕ МОЩНОСТИ: 1.5 W, ЗЕНЕРОВСКИЙ ТОК: 5 UA, ZZ - ПОЛНОЕ СОПРОТИВЛЕНИЕ ДИОДА ПРИ ЛАВИННОМ ПРОБОЕ: 2 OHMS, МИНИМАЛЬНАЯ РАБОЧАЯ ТЕМПЕРАТУРА: - 65 C, МАКСИМАЛЬНАЯ РАБОЧАЯ ТЕМПЕРАТУРА: + 150 C, КОНФИГУРАЦИЯ: SINGLE, ТОК ИСПЫТАНИЙ: 60.5 MA, УПАКОВКА: REEL, УПАКОВКА: CUT TAPE, УПАКОВКА: MOUSEREEL, ТОРГОВАЯ МАРКА: MICRO COMMERCIAL COMPONENTS (MCC), ВЫСОТА: 2.44 MM, IR - МАКСИМАЛЬНЫЙ ОБРАТНЫЙ ТОК УТЕЧКИ: 2.5 UA, IR - ОБРАТНЫЙ ТОК : 2.5 UA, ДЛИНА: 4.6 MM, ТИП ПРОДУКТА: ZENER DIODES, РАЗМЕР ФАБРИЧНОЙ УПАКОВКИ: 7500, ПОДКАТЕГОРИЯ: DIODES &amp; RECTIFIERS, VF - ПРЯМОЕ НАПРЯЖЕНИЕ: 1.5 V, ТЕМПЕРАТУРНЫЙ КОЭФФИЦИЕНТ НАПРЯЖЕНИЯ: -, ШИРИНА: 2.92 MM</t>
  </si>
  <si>
    <t>SMAJ5920B-TP</t>
  </si>
  <si>
    <t>КАТЕГОРИЯ ПРОДУКТА: ВЫПРЯМИТЕЛИ. ВИД МОНТАЖА: THROUGH HOLE; ТОРГОВАЯ МАРКА: VISHAY SEMICONDUCTORS; ПРОДУКТ: RECTIFIERS; ТИП ПРОДУКТА: RECTIFIERS; ПОДКАТЕГОРИЯ: DIODES &amp; RECTIFIERS; ТИП ВЫВОДОВ: AXIAL</t>
  </si>
  <si>
    <t>BYV26C</t>
  </si>
  <si>
    <t>ДИОД, КАТЕГОРИЯ ПРОДУКТА: ВЫПРЯМИТЕЛИ; ВИД МОНТАЖА: SMD/SMT; УПАКОВКА / БЛОК: DO-214AC(SMA); VR - ОБРАТНОЕ НАПРЯЖЕНИЕ: 1300 V; IF - ПРЯМОЙ ТОК: 1 A; ТИП: FAST RECOVERY RECTIFIERS; КОНФИГУРАЦИЯ: SINGLE; VF - ПРЯМОЕ НАПРЯЖЕНИЕ: 1.74 V; МАКСИМАЛЬНЫЙ ТОК ПЕРЕГРУЗКИ: 18 A; IR - ОБРАТНЫЙ ТОК : 5 UA; ВРЕМЯ ВОССТАНОВЛЕНИЯ: 75 NS; МИНИМАЛЬНАЯ РАБОЧАЯ ТЕМПЕРАТУРА: - 55 C; МАКСИМАЛЬНАЯ РАБОЧАЯ ТЕМПЕРАТУРА: + 150 C; СЕРИЯ: BYG23T-M3; УПАКОВКА: REEL; УПАКОВКА: CUT TAPE; УПАКОВКА: MOUSEREEL; PD - РАССЕИВАНИЕ МОЩНОСТИ: -; ПРОДУКТ: RECTIFIERS; РАЗМЕР ФАБРИЧНОЙ УПАКОВКИ:РАЗМЕР ФАБРИЧНОЙ УПАКОВКИ: 1800; ВЕС ИЗДЕЛИЯ: 110 MG</t>
  </si>
  <si>
    <t>BYG23T-M3/TR</t>
  </si>
  <si>
    <t>КАТЕГОРИЯ ПРОДУКТА: ДИОДЫ - ОБЩЕГО НАЗНАЧЕНИЯ, УПРАВЛЕНИЕ ПИТАНИЕМ, КОММУТАЦИЯ, ROHS: ПОДРОБНОСТИ, ПРОДУКТ: SWITCHING DIODES, ВИД МОНТАЖА: SMD/SMT, УПАКОВКА / БЛОК: SOT-23-3, ПИКОВОЕ ОБРАТНОЕ НАПРЯЖЕНИЕ: 85 V, МАКСИМАЛЬНЫЙ ТОК ПЕРЕГРУЗКИ: 4.5 A, IF - ПРЯМОЙ ТОК: 250 MA, КОНФИГУРАЦИЯ: SINGLE, ВРЕМЯ ВОССТАНОВЛЕНИЯ: 4 NS, VF - ПРЯМОЕ НАПРЯЖЕНИЕ: 1.25 V, IR - ОБРАТНЫЙ ТОК : 50 UA, МИНИМАЛЬНАЯ РАБОЧАЯ ТЕМПЕРАТУРА: - 65 C, МАКСИМАЛЬНАЯ РАБОЧАЯ ТЕМПЕРАТУРА: + 150 C, СЕРИЯ: BAS16, КВАЛИФИКАЦИЯ: AEC-Q101, УПАКОВКА: REEL, УПАКОВКА: CUT TAPE, УПАКОВКА: MOUSEREEL, ТОРГОВАЯ МАРКА: INFINEON TECHNOLOGIES, ВЫСОТА: 1 MM, ДЛИНА: 2.9 MM, PD - РАССЕИВАНИЕ МОЩНОСТИ: 370 MW, ТИП ПРОДУКТА: DIODES - GENERAL PURPOSE, POWER, SWITCHING, РАЗМЕР ФАБРИЧНОЙ УПАКОВКИ: 3000, ПОДКАТЕГОРИЯ: DIODES &amp; RECTIFIERS, ТИП: SWITCHING DIODE, ШИРИНА: 1.3 MM, ДРУГИЕ НАЗВАНИЯ ТОВАРА №: SP000010203 BAS16E6327XT BAS16E6327HTSA1</t>
  </si>
  <si>
    <t>BAS16 E6327</t>
  </si>
  <si>
    <t>КАТЕГОРИЯ ПРОДУКТА: ВЫПРЯМИТЕЛИ, ROHS: ПОДРОБНОСТИ, ВИД МОНТАЖА: THROUGH HOLE, УПАКОВКА / БЛОК: DO-41, VR - ОБРАТНОЕ НАПРЯЖЕНИЕ: 600 V, IF - ПРЯМОЙ ТОК: 1 A, ТИП: FAST RECOVERY RECTIFIERS, КОНФИГУРАЦИЯ: SINGLE, VF - ПРЯМОЕ НАПРЯЖЕНИЕ: 1.35 V, МАКСИМАЛЬНЫЙ ТОК ПЕРЕГРУЗКИ: 25 A, IR - ОБРАТНЫЙ ТОК : 5 UA, ВРЕМЯ ВОССТАНОВЛЕНИЯ: 60 NS, МИНИМАЛЬНАЯ РАБОЧАЯ ТЕМПЕРАТУРА: - 65 C, МАКСИМАЛЬНАЯ РАБОЧАЯ ТЕМПЕРАТУРА: + 150 C, СЕРИЯ: MUR160, УПАКОВКА: REEL, УПАКОВКА: CUT TAPE, ТОРГОВАЯ МАРКА: MICRO COMMERCIAL COMPONENTS (MCC), ПРОДУКТ: RECTIFIERS, ТИП ПРОДУКТА: RECTIFIERS, РАЗМЕР ФАБРИЧНОЙ УПАКОВКИ: 5000, ПОДКАТЕГОРИЯ: DIODES &amp; RECTIFIERS</t>
  </si>
  <si>
    <t>MUR160GP-TP</t>
  </si>
  <si>
    <t>MICRO</t>
  </si>
  <si>
    <t>КАТЕГОРИЯ ПРОДУКТА: ВЫПРЯМИТЕЛИ, ROHS: ПОДРОБНОСТИ, ВИД МОНТАЖА: SCREW MOUNT, УПАКОВКА / БЛОК: D-55, VR - ОБРАТНОЕ НАПРЯЖЕНИЕ: 400 V, IF - ПРЯМОЙ ТОК: 70 A, ТИП: STANDARD RECOVERY RECTIFIERS, КОНФИГУРАЦИЯ: SINGLE, VF - ПРЯМОЕ НАПРЯЖЕНИЕ: 1.35 V, МАКСИМАЛЬНЫЙ ТОК ПЕРЕГРУЗКИ: 1.25 KA, IR - ОБРАТНЫЙ ТОК : 100 UA, ВРЕМЯ ВОССТАНОВЛЕНИЯ: -, МИНИМАЛЬНАЯ РАБОЧАЯ ТЕМПЕРАТУРА: - 40 C, МАКСИМАЛЬНАЯ РАБОЧАЯ ТЕМПЕРАТУРА: + 125 C, УПАКОВКА: BULK, ВЫСОТА: 25 MM, ДЛИНА: 41 MM, PD - РАССЕИВАНИЕ МОЩНОСТИ: -, ПРОДУКТ: RECTIFIERS,</t>
  </si>
  <si>
    <t>КАТЕГОРИЯ ПРОДУКТА: ТРАНЗИСТОРНЫЕ ВЫХОДНЫЕ ОПТОПАРЫ, ROHS: ПОДРОБНОСТИ, ВИД МОНТАЖА: SMD/SMT, УПАКОВКА / БЛОК: SSOP-4, КОЛИЧЕСТВО КАНАЛОВ: 1 CHANNEL, НАПРЯЖЕНИЕ ИЗОЛЯЦИИ: 2500 VRMS, ТИП ВЫХОДА: NPN PHOTOTRANSISTOR, IF - ПРЯМОЙ ТОК: 50 MA, VF - ПРЯМОЕ НАПРЯЖЕНИЕ: 1.4 V, МАКСИМАЛЬНОЕ НАПРЯЖЕНИЕ КОЛЛЕКТОР-ЭМИТТЕР: 40 V, МАКСИМАЛЬНЫЙ КОЛЛЕКТОРНЫЙ ТОК: 40 MA, МАКСИМАЛЬНОЕ НАПРЯЖЕНИЕ НАСЫЩЕНИЯ КОЛЛЕКТОР-ЭМИТТЕР: 300 MV, ВРЕМЯ НАРАСТАНИЯ: 4 US, ВРЕМЯ СПАДА: 5 US, VR - ОБРАТНОЕ НАПРЯЖЕНИЕ: -, PD - РАССЕИВАНИЕ МОЩНОСТИ: 60 MW, МИНИМАЛЬНАЯ РАБОЧАЯ ТЕМПЕРАТУРА: - 55 C, МАКСИМАЛЬНАЯ РАБОЧАЯ ТЕМПЕРАТУРА: + 100 C, СЕРИЯ: PS2815, УПАКОВКА: REEL, УПАКОВКА: CUT TAPE, УПАКОВКА: MOUSEREEL, ТОРГОВАЯ МАРКА: RENESAS ELECTRONICS, КОНФИГУРАЦИЯ: 1 CHANNEL, КОЭФФИЦИЕНТ ПЕРЕДАЧИ ПО ТОКУ: 1, ВЫСОТА: MM, ДЛИНА: MM, ТИП ПРОДУКТА: TRANSISTOR OUTPUT OPTOCOUPLERS, РАЗМЕР ФАБРИЧНОЙ УПАКОВКИ: 3500, ПОДКАТЕГОРИЯ: OPTOCOUPLERS, ШИРИНА: MM</t>
  </si>
  <si>
    <t>PS2815-1-F3-A</t>
  </si>
  <si>
    <t>ТРАНЗИСТОР МОП 45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55 V; ID - НЕПРЕРЫВНЫЙ ТОК УТЕЧКИ: 17 A; RDS ВКЛ - СОПРОТИВЛЕНИЕ СТОК-ИСТОК: 75 MOHMS; VGS - НАПРЯЖЕНИЕ ЗАТВОР-ИСТОК: - 20 V, + 20 V; VGS TH - ПОРОГОВОЕ НАПРЯЖЕНИЕ ЗАТВОР-ИСТОК : 1.8 V; QG - ЗАРЯД ЗАТВОРА: 20 NC; МИНИМАЛЬНАЯ РАБОЧАЯ ТЕМПЕРАТУРА: - 55 C; МАКСИМАЛЬНАЯ РАБОЧАЯ ТЕМПЕРАТУРА: + 175 C; PD - РАССЕИВАНИЕ МОЩНОСТИ: 45 W; КАНАЛЬНЫЙ РЕЖИМ: ENHANCEMENT; УПАКОВКА: REEL; УПАКОВКА: CUT TAPE; УПАКОВКА: MOUSEREEL; КОНФИГУРАЦИЯ: SINGLE; ВЫСОТА: 2.3 MM; ДЛИНА: 6.5 MM; РАЗМЕР ФАБРИЧНОЙ УПАКОВКИ:РАЗМЕР ФАБРИЧНОЙ УПАКОВКИ: 2000; ТИП ТРАНЗИСТОРА: 1 N-CHANNEL; ШИРИНА: 6.22 MM; ДРУГИЕ НАЗВАНИЯ ТОВАРА №: IRFR024NTRPBF SP001552090; ВЕС ИЗДЕЛИЯ: 330 MG</t>
  </si>
  <si>
    <t>IRFR024NTRPBF</t>
  </si>
  <si>
    <t>МОДУЛЬ БИПОЛЯРНОГО ТРАНЗИСТОРА С ИЗОЛИРОВАННЫМ ЗАТВОРОМ (IGBT), КАТЕГОРИЯ ПРОДУКТА: МОДУЛИ БИПОЛЯРНЫХ ТРАНЗИСТОРОВ С ИЗОЛИРОВАННЫМ ЗАТВОРОМ (IGBT), ПРОДУКТ: IGBT SILICON MODULES, КОНФИГУРАЦИЯ: DUAL, НАПРЯЖЕНИЕ КОЛЛЕКТОР-ЭМИТТЕР (VCEO), МАКС.: 1.2 KV, НАПРЯЖЕНИЕ НАСЫЩЕНИЯ КОЛЛЕКТОР-ЭМИТТЕР: 2.15 V, НЕПРЕРЫВНЫЙ КОЛЛЕКТОРНЫЙ ТОК ПРИ 25 C: 580 A, ТОК УТЕЧКИ ЗАТВОР-ЭМИТТЕР: 400 NA, PD - РАССЕИВАНИЕ МОЩНОСТИ: 2 KW, УПАКОВКА / БЛОК: 62 MM, МИНИМАЛЬНАЯ РАБОЧАЯ ТЕМПЕРАТУРА: - 40 C, МАКСИМАЛЬНАЯ РАБОЧАЯ ТЕМПЕРАТУРА: + 125 C, УПАКОВКА: TRAY, ВЫСОТА: 30.9 MM, ДЛИНА: 106.4 MM, МАКСИМАЛЬНОЕ НАПРЯЖЕНИЕ ЗАТВОР-ЭМИТТЕР: 20 V, ВИД МОНТАЖА: CHASSIS MOUNT, СЕРИЯ: IGBT3 - E3, ТЕХНОЛОГИЯ: SI, ШИРИНА: 61.4 MM, ДРУГИЕ НАЗВАНИЯ ТОВАРА №: SP000100781 FF400R12KE3HOSA1</t>
  </si>
  <si>
    <t>FF400R12KE3HOSA1</t>
  </si>
  <si>
    <t>КАТЕГОРИЯ ПРОДУКТА: РЧ-УСИЛИТЕЛЬ, ROHS: ПОДРОБНОСТИ, ВИД МОНТАЖА: SCREW, ТИП: GENERAL PURPOSE AMPLIFIERS, ТЕХНОЛОГИЯ: SI, РАБОЧАЯ ЧАСТОТА: 300 KHZ TO 14 GHZ, P1DB - ТОЧКА СЖАТИЯ: 11 DBM, УСИЛЕНИЕ: 12 DB, РАБОЧЕЕ НАПРЯЖЕНИЕ ПИТАНИЯ: 12 V, NF - КОЭФФИЦИЕНТ ШУМОВ: 5.5 DB, OIP3 - ПЕРЕХВАТ СОСТАВЛЯЮЩИХ ТРЕТЬЕГО ПОРЯДКА: 20 DBM, РАБОЧИЙ ТОК ИСТОЧНИКА ПИТАНИЯ: 62 MA, МИНИМАЛЬНАЯ РАБОЧАЯ ТЕМПЕРАТУРА: - 40 C, МАКСИМАЛЬНАЯ РАБОЧАЯ ТЕМПЕРАТУРА: + 80 C, СЕРИЯ: ZX60, ТОРГОВАЯ МАРКА: MINI-CIRCUITS, ИЗОЛИРОВАНИЕ, ДБ: 4.5 DB TO 8.5 DB, КОЛИЧЕСТВО КАНАЛОВ: 1 CHANNEL, ТИП ПРОДУКТА: RF AMPLIFIER, РАЗМЕР ФАБРИЧНОЙ УПАКОВКИ: 10, ПОДКАТЕГОРИЯ: WIRELESS &amp; RF INTEGRATED CIRCUITS</t>
  </si>
  <si>
    <t>ZX60-14012L (ZX60-14012L-S+)</t>
  </si>
  <si>
    <t>МИКРОСХЕМА ДЛЯ УПРАВЛЕНИЯ ПИТАНИЕМ. КАТЕГОРИЯ ПРОДУКТА: ИМПУЛЬСНЫЕ РЕГУЛЯТОРЫ НАПРЯЖЕНИЯ, ROHS: ПОДРОБНОСТИ, ВИД МОНТАЖА: SMD/SMT, УПАКОВКА / БЛОК: SOIC-8, ТОПОЛОГИЯ: BOOST, BUCK, INVERTING, ВЫХОДНОЕ НАПРЯЖЕНИЕ: 1.25 V TO 38 V, ВЫХОДНОЙ ТОК: 1.5 A, КОЛИЧЕСТВО ВЫХОДОВ: 1 OUTPUT, ВХОДНОЕ НАПРЯЖЕНИЕ, МИН.: 3 V, ВХОДНОЕ НАПРЯЖЕНИЕ, МАКС.: 40 V, ТОК ПОКОЯ: 2.5 MA, ЧАСТОТА ПЕРЕКЛЮЧЕНИЙ: 100 KHZ, МИНИМАЛЬНАЯ РАБОЧАЯ ТЕМПЕРАТУРА: - 40 C, МАКСИМАЛЬНАЯ РАБОЧАЯ ТЕМПЕРАТУРА: + 125 C, СЕРИЯ: MC34063EB, УПАКОВКА: REEL, УПАКОВКА: CUT TAPE, УПАКОВКА: MOUSEREEL, ТОРГОВАЯ МАРКА: STMICROELECTRONICS, НЕСТАБИЛЬНОСТЬ ВЫХОДНОЙ НАГРУЗКИ: 10 MV, ТИП ПРОДУКТА: SWITCHING VOLTAGE REGULATORS, РАЗМЕР ФАБРИЧНОЙ УПАКОВКИ: 2500, ПОДКАТЕГОРИЯ: PMIC - POWER MANAGEMENT ICS, ТИП: BUCK/BOOST/INVERTING SWITCHING REGULATOR</t>
  </si>
  <si>
    <t>MC34063EBD-TR</t>
  </si>
  <si>
    <t>МИКРОСХЕМА ДЛЯ УПРАВЛЕНИЯ ПИТАНИЕМ. КАТЕГОРИЯ ПРОДУКТА: ИСТОЧНИКИ ОПОРНОГО НАПРЯЖЕНИЯ, ROHS: ПОДРОБНОСТИ, ВИД МОНТАЖА: SMD/SMT, УПАКОВКА / БЛОК: SOT-89-3, ТИП ССЫЛКИ: SHUNT ADJUSTABLE PRECISION REFERENCES, ВЫХОДНОЕ НАПРЯЖЕНИЕ: ADJUSTABLE, ИСХОДНАЯ ТОЧНОСТЬ: 0,02,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ТОРГОВАЯ МАРКА: TEXAS INSTRUMENTS, ОПИСАНИЕ/ФУНКЦИЯ: ADJUSTABLE PRECISION SHUNT REGULATOR, ВЫСОТА: 1.5 MM, ДЛИНА: 4.5 MM, МАКСИМАЛЬНОЕ ВЫХОДНОЕ НАПРЯЖЕНИЕ: 36 V, ЧУВСТВИТЕЛЬНЫЙ К ВЛАЖНОСТИ: YES, ПРОДУКТ: VOLTAGE REFERENCES, ТИП ПРОДУКТА: VOLTAGE REFERENCES, ТОК ЧЕРЕЗ ШУНТ - МИН.: 600 UA, РАЗМЕР ФАБРИЧНОЙ УПАКОВКИ: 1000, ПОДКАТЕГОРИЯ: PMIC - POWER MANAGEMENT ICS, ТОПОЛОГИЯ: SHUNT REFERENCES, ШИРИНА: 2.5 MM</t>
  </si>
  <si>
    <t>МИКРОСХЕМА ДЛЯ УПРАВЛЕНИЯ ПИТАНИЕМ. КАТЕГОРИЯ ПРОДУКТА: ИСТОЧНИКИ ОПОРНОГО НАПРЯЖЕНИЯ, ROHS: ПОДРОБНОСТИ, ВИД МОНТАЖА: THROUGH HOLE, УПАКОВКА / БЛОК: TO-92-3, ТИП ССЫЛКИ: SHUNT ADJUSTABLE PRECISION REFERENCES, ВЫХОДНОЕ НАПРЯЖЕНИЕ: ADJUSTABLE, ИСХОДНАЯ ТОЧНОСТЬ: 0.5 %,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TL431B, УПАКОВКА: BULK, ТОРГОВАЯ МАРКА: TEXAS INSTRUMENTS, ОПИСАНИЕ/ФУНКЦИЯ: ADJUSTABLE PRECISION SHUNT REGULATOR, ВЫСОТА: 3.68 MM, ДЛИНА: 4.83 MM, МАКСИМАЛЬНОЕ ВЫХОДНОЕ НАПРЯЖЕНИЕ: 36 V, ПРОДУКТ: VOLTAGE REFERENCES, ТИП ПРОДУКТА: VOLTAGE REFERENCES, ТОК ЧЕРЕЗ ШУНТ - МИН.: 600 UA, РАЗМЕР ФАБРИЧНОЙ УПАКОВКИ: 1000, ПОДКАТЕГОРИЯ: PMIC - POWER MANAGEMENT ICS, ТОПОЛОГИЯ: SHUNT REFERENCES, ШИРИНА: 3.43 MM</t>
  </si>
  <si>
    <t>TL431BILP</t>
  </si>
  <si>
    <t>МИКРОСХЕМА ДЛЯ УПРАВЛЕНИЯ ПИТАНИЕМ. КАТЕГОРИЯ ПРОДУКТА: LDO РЕГУЛЯТОРЫ НАПРЯЖЕНИЯ, ROHS: ПОДРОБНОСТИ, ВИД МОНТАЖА: SMD/SMT, УПАКОВКА / БЛОК: SOT-223-3, ВЫХОДНОЕ НАПРЯЖЕНИЕ: 5 V, ВЫХОДНОЙ ТОК: 250 MA, КОЛИЧЕСТВО ВЫХОДОВ: 1 OUTPUT, ПОЛЯРНОСТЬ: POSITIVE, ТОК ПОКОЯ: 150 UA, ВХОДНОЕ НАПРЯЖЕНИЕ, МИН.: 2.4 V, ВХОДНОЕ НАПРЯЖЕНИЕ, МАКС.: 30 V, ПОДАВЛЕНИЕ ПУЛЬСАЦИЙ ПИТАНИЯ - ТИПИЧ.: 65 DB, ТИП ВЫХОДА: FIXED, МИНИМАЛЬНАЯ РАБОЧАЯ ТЕМПЕРАТУРА: - 40 C, МАКСИМАЛЬНАЯ РАБОЧАЯ ТЕМПЕРАТУРА: + 125 C, НАПРЯЖЕНИЕ ОТПУСКАНИЯ: 310 MV, СЕРИЯ: SPX2954, УПАКОВКА: REEL, УПАКОВКА: CUT TAPE, УПАКОВКА: MOUSEREEL, ТОРГОВАЯ МАРКА: MAXLINEAR, НАПРЯЖЕНИЕ ОТПУСКАНИЯ - МАКС.: 500 MV, ВЫСОТА: 1.6 MM, IB - ВХОДНОЙ ТОК СМЕЩЕНИЯ: 40 NA, ДЛИНА: 6.5 MM, НЕСТАБИЛЬНОСТЬ ВЫХОДНОГО НАПРЯЖЕНИЯ ИЛИ ТОКА: 0.03 %, НЕСТАБИЛЬНОСТЬ ВЫХОДНОЙ НАГРУЗКИ: 0.04 %, ДИАПАЗОН ВЫХОДНОГО НАПРЯЖЕНИЯ: -, ПРОДУКТ: LDO VOLTAGE REGULATORS, ТИП ПРОДУКТА: LDO VOLTAGE REGULATORS, ОПОРНОЕ НАПРЯЖЕНИЕ: 1.235 V, РАЗМЕР ФАБРИЧНОЙ УПАКОВКИ: 2500, ПОДКАТЕГОРИЯ: PMIC - POWER MANAGEMENT ICS, ТИП: POSITIVE VOLTAGE REGULATOR, ТОЧНОСТЬ РЕГУЛИРОВАНИЯ НАПРЯЖЕНИЯ: 0.5 %, ШИРИНА: 3.5 MM</t>
  </si>
  <si>
    <t>SPX2954AM3-L-5-0/TR</t>
  </si>
  <si>
    <t>MAXLINEAR</t>
  </si>
  <si>
    <t>МИКРОСХЕМА ДЛЯ УПРАВЛЕНИЯ ПИТАНИЕМ. КАТЕГОРИЯ ПРОДУКТА: КОММУТАЦИОННЫЕ КОНТРОЛЛЕРЫ, ROHS: ПОДРОБНОСТИ, ТОПОЛОГИЯ: BOOST, BUCK, FLYBACK, FORWARD, КОЛИЧЕСТВО ВЫХОДОВ: 1 OUTPUT, ЧАСТОТА ПЕРЕКЛЮЧЕНИЙ: 500 KHZ, РАБОЧИЙ ЦИКЛ (МАКС.): 0,5, ВХОДНОЕ НАПРЯЖЕНИЕ: 28 V, ВЫХОДНОЕ НАПРЯЖЕНИЕ: 5 V, ВЫХОДНОЙ ТОК: 1 A, МИНИМАЛЬНАЯ РАБОЧАЯ ТЕМПЕРАТУРА: - 40 C, МАКСИМАЛЬНАЯ РАБОЧАЯ ТЕМПЕРАТУРА: + 125 C, ВИД МОНТАЖА: THROUGH HOLE, УПАКОВКА / БЛОК: PDIP-8, УПАКОВКА: TUBE, ТОРГОВАЯ МАРКА: TEXAS INSTRUMENTS, ВРЕМЯ СПАДА: 50 NS, РАБОЧЕЕ НАПРЯЖЕНИЕ ПИТАНИЯ: 30 V, ТИП ПРОДУКТА: SWITCHING CONTROLLERS, ВРЕМЯ НАРАСТАНИЯ: 50 NS, СЕРИЯ: UC2844A, РАЗМЕР ФАБРИЧНОЙ УПАКОВКИ: 50, ПОДКАТЕГОРИЯ: PMIC - POWER MANAGEMENT ICS, ТИП: CURRENT MODE PWM CONTROLLERS</t>
  </si>
  <si>
    <t>МИКРОСХЕМА ДЛЯ УПРАВЛЕНИЯ ПИТАНИЕМ. КАТЕГОРИЯ ПРОДУКТА: ИМПУЛЬСНЫЕ РЕГУЛЯТОРЫ НАПРЯЖЕНИЯ, ROHS: ПОДРОБНОСТИ, ВИД МОНТАЖА: SMD/SMT, УПАКОВКА / БЛОК: SOIC-NARROW-8, ТОПОЛОГИЯ: INVERTING, ВЫХОДНОЕ НАПРЯЖЕНИЕ: - 2.9 V TO - 3.15 V, ВЫХОДНОЙ ТОК: 125 MA, КОЛИЧЕСТВО ВЫХОДОВ: 1 OUTPUT, ВХОДНОЕ НАПРЯЖЕНИЕ, МИН.: 2 V, ВХОДНОЕ НАПРЯЖЕНИЕ, МАКС.: 5.5 V, ТОК ПОКОЯ: 8 MA, ЧАСТОТА ПЕРЕКЛЮЧЕНИЙ: 350 KHZ, МИНИМАЛЬНАЯ РАБОЧАЯ ТЕМПЕРАТУРА: - 40 C, МАКСИМАЛЬНАЯ РАБОЧАЯ ТЕМПЕРАТУРА: + 85 C, СЕРИЯ: MAX1673, УПАКОВКА: REEL, УПАКОВКА: CUT TAPE, УПАКОВКА: MOUSEREEL, ТОРГОВАЯ МАРКА: ANALOG DEVICES / MAXIM INTEGRATED, ФУНКЦИЯ: INVERTING, ВЫСОТА: 1.5 MM, ВХОДНОЕ НАПРЯЖЕНИЕ: 2 V TO 5.5 V, ДЛИНА: 5 MM, НЕСТАБИЛЬНОСТЬ ВЫХОДНОЙ НАГРУЗКИ: 0.01 %/MA, ТИП ПРОДУКТА: SWITCHING VOLTAGE REGULATORS, ОТКЛЮЧЕНИЕ: SHUTDOWN, РАЗМЕР ФАБРИЧНОЙ УПАКОВКИ: 2500, ПОДКАТЕГОРИЯ: PMIC - POWER MANAGEMENT ICS, ТИП: DC-DC INVERTER, ШИРИНА: 4 MM, ДРУГИЕ НАЗВАНИЯ ТОВАРА №: MAX1673</t>
  </si>
  <si>
    <t>MAX1673ESA+T</t>
  </si>
  <si>
    <t>МИКРОСХЕМА ДЛЯ УПРАВЛЕНИЯ ПИТАНИЕМ. КАТЕГОРИЯ ПРОДУКТА: ДРАЙВЕРЫ ДЛЯ УПРАВЛЕНИЯ ЗАТВОРОМ, ROHS: ПОДРОБНОСТИ, ПРОДУКТ: RELAY DRIVERS, ТИП: HIGH-SIDE, ВИД МОНТАЖА: SMD/SMT, УПАКОВКА / БЛОК: POWERSO-10, КОЛИЧЕСТВО ДРАЙВЕРОВ: 4 DRIVER, КОЛИЧЕСТВО ВЫХОДОВ: 4 OUTPUT, ВЫХОДНОЙ ТОК: 700 MA, НАПРЯЖЕНИЕ ПИТАНИЯ - МИН.: 10 V, НАПРЯЖЕНИЕ ПИТАНИЯ - МАКС.: 36 V, ВРЕМЯ НАРАСТАНИЯ: 50 US, ВРЕМЯ СПАДА: 8 US, МИНИМАЛЬНАЯ РАБОЧАЯ ТЕМПЕРАТУРА: - 40 C, МАКСИМАЛЬНАЯ РАБОЧАЯ ТЕМПЕРАТУРА: + 125 C, СЕРИЯ: VN330SP-E, УПАКОВКА: REEL, УПАКОВКА: CUT TAPE, УПАКОВКА: MOUSEREEL, ТОРГОВАЯ МАРКА: STMICROELECTRONICS, МАКСИМАЛЬНОЕ ВРЕМЯ ЗАДЕРЖКИ ВЫКЛЮЧЕНИЯ: 30 US, МАКСИМАЛЬНОЕ ВРЕМЯ ЗАДЕРЖКИ ВКЛЮЧЕНИЯ: 40 US, ЧУВСТВИТЕЛЬНЫЙ К ВЛАЖНОСТИ: YES, РАБОЧИЙ ТОК ИСТОЧНИКА ПИТАНИЯ: 6 MA, ТИП ПРОДУКТА: GATE DRIVERS, ОТКЛЮЧЕНИЕ: YES, РАЗМЕР ФАБРИЧНОЙ УПАКОВКИ: 600, ПОДКАТЕГОРИЯ: PMIC - POWER MANAGEMENT ICS, ТЕХНОЛОГИЯ: SI</t>
  </si>
  <si>
    <t>VN330SPTR-E</t>
  </si>
  <si>
    <t>МИКРОСХЕМА ДЛЯ УПРАВЛЕНИЯ ПИТАНИЕМ. КАТЕГОРИЯ ПРОДУКТА: ЛИНЕЙНЫЕ РЕГУЛЯТОРЫ НАПРЯЖЕНИЯ, ROHS: ПОДРОБНОСТИ, ВИД МОНТАЖА: SMD/SMT, УПАКОВКА / БЛОК: SOIC-8, КОЛИЧЕСТВО ВЫХОДОВ: 1 OUTPUT, ПОЛЯРНОСТЬ: POSITIVE, ВЫХОДНОЕ НАПРЯЖЕНИЕ: 5 V, ВЫХОДНОЙ ТОК: 100 MA, ТИП ВЫХОДА: FIXED, ВХОДНОЕ НАПРЯЖЕНИЕ, МИН.: 6.7 V, ВХОДНОЕ НАПРЯЖЕНИЕ, МАКС.: 30 V, МИНИМАЛЬНАЯ РАБОЧАЯ ТЕМПЕРАТУРА: - 40 C, МАКСИМАЛЬНАЯ РАБОЧАЯ ТЕМПЕРАТУРА: + 125 C, НЕСТАБИЛЬНОСТЬ ВЫХОДНОЙ НАГРУЗКИ: 60 MV, НЕСТАБИЛЬНОСТЬ ВЫХОДНОГО НАПРЯЖЕНИЯ ИЛИ ТОКА: 75 MV, ТОК ПОКОЯ: 5 MA, СЕРИЯ: LM78L05, УПАКОВКА: TUBE, ТОРГОВАЯ МАРКА: TEXAS INSTRUMENTS, ТИП ПРОДУКТА: LINEAR VOLTAGE REGULATORS, ПОДАВЛЕНИЕ ПУЛЬСАЦИЙ ПИТАНИЯ - ТИПИЧ.: 62 DB AT 120 HZ, РАЗМЕР ФАБРИЧНОЙ УПАКОВКИ: 95, ПОДКАТЕГОРИЯ: PMIC - POWER MANAGEMENT ICS</t>
  </si>
  <si>
    <t>LM78L05AIM/NOPB</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</si>
  <si>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4.5 V, ИСХОДНАЯ ТОЧНОСТЬ: 0.04 %, ТЕМПЕРАТУРНЫЙ КОЭФФИЦИЕНТ: 10 PPM / C, СЕРИЯ VREF - ВХОДНОЕ НАПРЯЖЕНИЕ - МАКС.: 18 V, ТОК ЧЕРЕЗ ШУНТ - МАКС.: 30 MA, МИНИМАЛЬНАЯ РАБОЧАЯ ТЕМПЕРАТУРА: - 40 C, МАКСИМАЛЬНАЯ РАБОЧАЯ ТЕМПЕРАТУРА: + 85 C, СЕРИЯ: REF194, УПАКОВКА: TUBE, ТОЧНОСТЬ: 8 PPM/MA, ТОРГОВАЯ МАРКА: ANALOG DEVICES, СРЕДСТВА РАЗРАБОТКИ: EVAL-CN0209-SDPZ, ВЫСОТА: 1.5 MM (MAX), ВХОДНОЕ НАПРЯЖЕНИЕ: 18 V, ДЛИНА: 5 MM (MAX), НЕСТАБИЛЬНОСТЬ ВЫХОДНОЙ НАГРУЗКИ: 8 PPM/MA, ВЫХОДНОЙ ТОК: 30 MA, ПРОДУКТ: VOLTAGE REFERENCES, ТИП ПРОДУКТА: VOLTAGE REFERENCES, РАЗМЕР ФАБРИЧНОЙ УПАКОВКИ: 98, ПОДКАТЕГОРИЯ: PMIC - POWER MANAGEMENT ICS, ТОПОЛОГИЯ: SERIES REFERENCES, ШИРИНА: 4 MM (MAX), ВЕС ИЗДЕЛИЯ: 540 MG,</t>
  </si>
  <si>
    <t>REF194GSZ</t>
  </si>
  <si>
    <t>МИКРОКОНТРОЛЛЕР, КАТЕГОРИЯ ПРОДУКТА: 8-БИТНЫЕ МИКРОКОНТРОЛЛЕРЫ; СЕРИЯ: PIC16(L)F193X; ВИД МОНТАЖА: SMD/SMT; УПАКОВКА / БЛОК: SOIC-28; ЯДРО: PIC16; РАЗМЕР ПРОГРАММНОЙ ПАМЯТИ: 14 KB; ШИРИНА ШИНЫ ДАННЫХ: 8 BIT; РАЗРЕШЕНИЕ АЦП: 10 BIT; МАКСИМАЛЬНАЯ ТАКТОВАЯ ЧАСТОТА: 32 MHZ; КОЛИЧЕСТВО ВХОДОВ/ВЫХОДОВ: 25 I/O; РАЗМЕР ОЗУ ДАННЫХ: 512 B; РАБОЧЕЕ НАПРЯЖЕНИЕ ПИТАНИЯ: 1.8 V TO 5.5 V; МИНИМАЛЬНАЯ РАБОЧАЯ ТЕМПЕРАТУРА: - 40 C; МАКСИМАЛЬНАЯ РАБОЧАЯ ТЕМПЕРАТУРА: + 85 C; УПАКОВКА: REEL; УПАКОВКА: CUT TAPE; УПАКОВКА: MOUSEREEL; ВЫСОТА: 2.31 MM; ТИП ИНТЕРФЕЙСА: EUSART, MI2C, SPI; ДЛИНА: 17.9 MM; ЧУВСТВИТЕЛЬНЫЙ К ВЛАЖНОСТИ: YES; КОЛИЧЕСТВО КАНАЛОВ АЦП: 11 CHANNEL; КОЛИЧЕСТВО ТАЙМЕРОВ/СЧЕТЧИКОВ: 5 TIMER; СЕРИЯ ПРОЦЕССОРА: PIC16; ПРОДУКТ: MCU; ТИП ПАМЯТИ ПРОГРАММ: FLASH; РАЗМЕР ФАБРИЧНОЙ УПАКОВКИ: 1600; НАПРЯЖЕНИЕ ПИТАНИЯ - МАКС.: 5.5 V; НАПРЯЖЕНИЕ ПИТАНИЯ - МИН.: 1.8 V; КОММЕРЧЕСКОЕ ОБОЗНАЧЕНИЕ: PIC; ШИРИНА: 7.5 MM; ВЕС ИЗДЕЛИЯ: 792 MG</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</si>
  <si>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3.3 V, ИСХОДНАЯ ТОЧНОСТЬ: 0.06 %,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REF196, УПАКОВКА: REEL, УПАКОВКА: CUT TAPE, УПАКОВКА: MOUSEREEL,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1000, ПОДКАТЕГОРИЯ: PMIC - POWER MANAGEMENT ICS, ТОПОЛОГИЯ: SERIES REFERENCES, ШИРИНА: 4 MM (MAX)</t>
  </si>
  <si>
    <t>REF196GSZ-REEL7</t>
  </si>
  <si>
    <t>МИКРОСХЕМА УСИЛИТЕЛЬ. КАТЕГОРИЯ ПРОДУКТА: ОПЕРАЦИОННЫЕ УСИЛИТЕЛИ - ОПЕРАЦИОННЫЕ УСИЛИТЕЛИ, ROHS: ПОДРОБНОСТИ, ТИП МОНТАЖА: СМД/СМТ, ПОСЫЛКА/КЕЙС: СОИК-8, КОЛИЧЕСТВО КАНАЛОВ: 2 КАНАЛА, НАПРЯЖЕНИЕ ПИТАНИЯ - МАКС.: 44 В, +/- 22 В, GBP – ПРОДУКТ УВЕЛИЧЕНИЯ ПРОПУСКНОЙ СПОСОБНОСТИ: 4,5 МГЦ, ВЫХОДНОЙ ТОК НА КАНАЛ: 30 МА, SR - СКОРОСТЬ ПОВОРОТА: 13 В/МКС, VOS - ВХОДНОЕ НАПРЯЖЕНИЕ СМЕЩЕНИЯ: 3 МВ, НАПРЯЖЕНИЕ ПИТАНИЯ - МИН.: 3 В, +/- 1,5 В, МИНИМАЛЬНАЯ РАБОЧАЯ ТЕМПЕРАТУРА: - 40 С, МАКСИМАЛЬНАЯ РАБОЧАЯ ТЕМПЕРАТУРА: +85 С, IB — ВХОДНОЙ ТОК СМЕЩЕНИЯ: 500 НА, РАБОЧИЙ ТОК ПИТАНИЯ: 3,8 МА, НЕИСПРАВНОСТЬ: БЕЗ ВЫКЛЮЧЕНИЯ, CMRR — КОЭФФИЦИЕНТ ПОДАВЛЕНИЯ СИНФАЗНОГО СИГНАЛА: 80 ДБ, EN - ПЛОТНОСТЬ ШУМА ВХОДНОГО НАПРЯЖЕНИЯ: 32 НВ/КВ. ГЦ, СЕРИИ: MC33072, КВАЛИФИКАЦИЯ: AEC-Q100, УПАКОВКА: КАТУШКА, УПАКОВКА: РАЗРЕЗАТЬ ЛЕНТУ, УПАКОВКА: МЫШЬКАТУШКА, ТИП УСИЛИТЕЛЯ: УСИЛИТЕЛЬ ОБЩЕГО НАЗНАЧЕНИЯ, МАРКА: ОНСЕМИ, ДВОЙНОЕ НАПРЯЖЕНИЕ ПИТАНИЯ: +/- 3 В, +/- 5 В, +/- 9 В, ВЫСОТА: 1,5 ММ, IN - ПЛОТНОСТЬ ВХОДНОГО ШУМА: 0,22 ПА/КВ. ГЦ, ДЛИНА: 5 ММ, МАКСИМАЛЬНОЕ ДВОЙНОЕ НАПРЯЖЕНИЕ ПИТАНИЯ: +/- 22 В, МИНИМАЛЬНОЕ НАПРЯЖЕНИЕ ДВОЙНОГО ПИТАНИЯ: +/- 1,5 В, РАБОЧЕЕ НАПРЯЖЕНИЕ ПИТАНИЯ: ОТ 3 В ДО 44 В, ОТ +/- 1,5 В ДО +/- 22 В, ТОВАР: ОПЕРАЦИОННЫЕ УСИЛИТЕЛИ, ТИП ПРОДУКТА: ОПЕРАЦИОННЫЕ УСИЛИТЕЛИ — ОПЕРАЦИОННЫЕ УСИЛИТЕЛИ, PSRR — КОЭФФИЦИЕНТ ОТКЛОНЕНИЯ ИСТОЧНИКА ПИТАНИЯ: 80 ДБ, ЗАВОДСКАЯ УПАКОВКА: 2500, ПОДКАТЕГОРИЯ: ИС УСИЛИТЕЛЯ, ТИП ПОСТАВКИ: ОДИНОЧНЫЙ, ДВОЙНОЙ, ТЕХНОЛОГИИ: БИПОЛЯРНЫЙ, VCM - СИНФАЗНОЕ НАПРЯЖЕНИЕ: ОТРИЦАТЕЛЬНАЯ ШИНА К ПОЛОЖИТЕЛЬНОЙ ШИНЕ — 1,8 В, КОЭФФИЦИЕНТ УСИЛЕНИЯ ПО НАПРЯЖЕНИЮ, ДБ: 100 ДБ, ШИРИНА: 4 ММ, ЕДИНИЦА ИЗМЕРЕНИЯ: 540 МГ,</t>
  </si>
  <si>
    <t>МИКРОСХЕМА УСИЛИТЕЛЬ. КАТЕГОРИЯ ПРОДУКТА: БЫСТРОДЕЙСТВУЮЩИЕ ОПЕРАЦИОННЫЕ УСИЛИТЕЛИ, ROHS: ПОДРОБНОСТИ, СЕРИЯ: AD8027, КОЛИЧЕСТВО КАНАЛОВ: 1 CHANNEL, GBP - ПРОИЗВЕДЕНИЕ КОЭФФИЦИЕНТА УСИЛЕНИЯ НА ШИРИНУ ПОЛОСЫ ПРОПУСКАНИЯ (FT): 190 MHZ, SR - СКОРОСТЬ НАРАСТАНИЯ ВЫХОДНОГО НАПРЯЖЕНИЯ: 100 V/US, УСИЛЕНИЕ ПО НАПРЯЖЕНИЮ, ДБ: 110 DB, CMRR - КОЭФФИЦИЕНТ ПОДАВЛЕНИЯ СИНФАЗНОГО СИГНАЛА: 110 DB, ВЫХОДНОЙ ТОК НА КАНАЛ: 6.5 MA, IB - ВХОДНОЙ ТОК СМЕЩЕНИЯ: 6 UA, VOS - ВХОДНОЕ НАПРЯЖЕНИЕ СМЕЩЕНИЯ НУЛЯ: 200 UV, НАПРЯЖЕНИЕ ПИТАНИЯ - МАКС.: 12 V, НАПРЯЖЕНИЕ ПИТАНИЯ - МИН.: 2.7 V, РАБОЧИЙ ТОК ИСТОЧНИКА ПИТАНИЯ: 120 MA, МИНИМАЛЬНАЯ РАБОЧАЯ ТЕМПЕРАТУРА: - 40 C, МАКСИМАЛЬНАЯ РАБОЧАЯ ТЕМПЕРАТУРА: + 125 C, ВИД МОНТАЖА: SMD/SMT, УПАКОВКА / БЛОК: SOT-23-6, УПАКОВКА: REEL, УПАКОВКА: CUT TAPE, УПАКОВКА: MOUSEREEL, ТИП УСИЛИТЕЛЯ: VOLTAGE FEEDBACK, ТОРГОВАЯ МАРКА: ANALOG DEVICES, СРЕДСТВА РАЗРАБОТКИ: EVAL-CN0332-PMDZ, EN - ИНТЕНСИВНОСТЬ ШУМА ВХОДНОГО НАПРЯЖЕНИЯ: 4.3 NV/SQRT HZ, ВЫСОТА: 1.45 MM, ТИП ВХОДА: RAIL-TO-RAIL, ДЛИНА: 2.9 MM, МАКСИМАЛЬНОЕ НАПРЯЖЕНИЕ СДВОЕННОГО ПИТАНИЯ: +/- 6 V, МИНИМАЛЬНОЕ НАПРЯЖЕНИЕ СДВОЕННОГО ПИТАНИЯ: +/- 1.35 V, РАБОЧЕЕ НАПРЯЖЕНИЕ ПИТАНИЯ: 2.7 V TO 12 V, ТИП ВЫХОДА: RAIL-TO-RAIL, ПРОДУКТ: OPERATIONAL AMPLIFIERS, ТИП ПРОДУКТА: OP AMPS - HIGH SPEED OPERATIONAL AMPLIFIERS, PSRR - КОЭФФИЦИЕНТ ПОДАВЛЕНИЯ ПОМЕХ ПО ПИТАНИЮ: 107 DB, ВРЕМЯ СТАБИЛИЗАЦИИ: 35 NS, ОТКЛЮЧЕНИЕ: SHUTDOWN, РАЗМЕР ФАБРИЧНОЙ УПАКОВКИ: 3000, ПОДКАТЕГОРИЯ: AMPLIFIER ICS, ТИП ПИТАНИЯ: SINGLE, DUAL, ТОПОЛОГИЯ: VOLTAGE FEEDBACK, ШИРИНА: 1.6 MM</t>
  </si>
  <si>
    <t>AD8027ARTZ</t>
  </si>
  <si>
    <t>МИКРОСХЕМА ФИЛЬТР ЧАСТОТ. КАТЕГОРИЯ ПРОДУКТА: ФОРМИРОВАНИЕ СИГНАЛА, ROHS: ПОДРОБНОСТИ, ТИП ПРОДУКТА: SIGNAL CONDITIONING, ПРОДУКТ: BAND PASS FILTERS, ЧАСТОТА: 1680 MHZ, ЧАСТОТНЫЙ ДИАПАЗОН: 360 MHZ TO 3000 MHZ, ПОЛОСА ПРОПУСКАНИЯ: 2640 MHZ, ИМПЕДАНС: 50 OHMS, ТИП ВЫВОДОВ: SMD/SMT, МИНИМАЛЬНАЯ РАБОЧАЯ ТЕМПЕРАТУРА: - 40 C, МАКСИМАЛЬНАЯ РАБОЧАЯ ТЕМПЕРАТУРА: + 85 C, СЕРИЯ: RHP, УПАКОВКА: REEL, УПАКОВКА: CUT TAPE, УПАКОВКА: MOUSEREEL, ТОРГОВАЯ МАРКА: MINI-CIRCUITS, РАЗМЕР ФАБРИЧНОЙ УПАКОВКИ: 200, ПОДКАТЕГОРИЯ: FILTERS</t>
  </si>
  <si>
    <t>RHP-225+</t>
  </si>
  <si>
    <t>МИКРОСХЕМА ТРАНСФОРМАТОР ЗВУКОВОЙ ЧАСТОТЫ. РАДИОЧАСТОТНЫЙ ТРАНСФОРМАТОР СЕРИИ E 2:1 С ПОТОКОВОЙ СВЯЗЬЮ 1,0 - 350 МГЦ, ПОВЕРХНОСТНОГО МОНТАЖА; КОЭФФИЦИЕНТ ИМПЕДАНСА: 2:1; CT НА ВТОРИЧНОМ; ДОСТУПНО НА КАССЕТАХ И ??КАТУШКАХ; ПРЕДСТАВЛЯЕТ СОБОЙ ВЧ ТРАНСФОРМАТОР С МАГНИТНОЙ СВЯЗЬЮ 2:1 В НЕДОРОГОМ КОРПУСЕ ДЛЯ ПОВЕРХНОСТНОГО МОНТАЖА. ИДЕАЛЬНО ПОДХОДИТ ДЛЯ БОЛЬШИХ ОБЪЕМОВ СОТОВОЙ И БЕСПРОВОДНОЙ СВЯЗИ. ТИПИЧНЫЕ ОБЛАСТИ ПРИМЕНЕНИЯ ВКЛЮЧАЮТ ПРЕОБРАЗОВАНИЕ ОДИНОЧНОГО РЕЖИМА В БАЛАНСНЫЙ И СОГЛАСОВАНИЕ ИМПЕДАНСА. ВЧ МОЩНОСТЬ: 250 MW; ПОСТОЯННЫЙ ТОК: 30 MA; РАБОЧАЯ ТЕМПЕРАТУРА: -40°C TO +85°C ; ТЕМПЕРАТУРА ХРАНЕНИЯ: -40°C TO +85°C</t>
  </si>
  <si>
    <t>МАВАЕS0040</t>
  </si>
  <si>
    <t>МИКРОСХЕМА ГЕНЕРАТОР ТАКТОВЫХ ИМПУЛЬСОВ, , СЕРИЯ: SA555, ТИП: STANDARD, КОЛИЧЕСТВО ВНУТРЕННИХ ТАЙМЕРОВ: 1 TIMER, НАПРЯЖЕНИЕ ПИТАНИЯ - МАКС.: 16 V, НАПРЯЖЕНИЕ ПИТАНИЯ - МИН.: 4.5 V, МИНИМАЛЬНАЯ РАБОЧАЯ ТЕМПЕРАТУРА: - 40 C, МАКСИМАЛЬНАЯ РАБОЧАЯ ТЕМПЕРАТУРА: + 85 C, ВИД МОНТАЖА: SMD/SMT, УПАКОВКА / БЛОК: SOIC-8, УПАКОВКА: CUT TAPE, УПАКОВКА: MOUSEREEL, УПАКОВКА: REEL, ВЫСОТА: 1.58 MM, ДЛИНА: 4.9 MM, ШИРИНА: 3.91 MM, ВЫХОДНОЙ ТОК ВЫСОКОГО УРОВНЯ: 200 MA, ВЫХОДНОЙ ТОК НИЗКОГО УРОВНЯ: - 200 MA, РАБОЧИЙ ТОК ИСТОЧНИКА ПИТАНИЯ: 2 MA, РАЗМЕР ФАБРИЧНОЙ УПАКОВКИ: 2500, ВЕС ИЗДЕЛИЯ: 72.600 MG</t>
  </si>
  <si>
    <t>SA555DR</t>
  </si>
  <si>
    <t>МИРОСХЕМА ЛОГИЧЕСКАЯ. КАТЕГОРИЯ ПРОДУКТА: БУФЕРЫ И ЛИНЕЙНЫЕ АППАРАТНЫЕ ДРАЙВЕРЫ, ROHS: ПОДРОБНОСТИ, КОЛИЧЕСТВО ВХОДНЫХ ЛИНИЙ: 16 INPUT, КОЛИЧЕСТВО ВЫХОДНЫХ ЛИНИЙ: 3 OUTPUT, ПОЛЯРНОСТЬ: NON-INVERTING, ВЫХОДНОЙ ТОК ВЫСОКОГО УРОВНЯ: - 12 MA, ВЫХОДНОЙ ТОК НИЗКОГО УРОВНЯ: 12 MA, ТОК ПОКОЯ: 5 MA, НАПРЯЖЕНИЕ ПИТАНИЯ - МАКС.: 3.6 V, НАПРЯЖЕНИЕ ПИТАНИЯ - МИН.: 2.7 V, РАБОЧИЙ ТОК ИСТОЧНИКА ПИТАНИЯ: 5 UA, МИНИМАЛЬНАЯ РАБОЧАЯ ТЕМПЕРАТУРА: - 40 C, МАКСИМАЛЬНАЯ РАБОЧАЯ ТЕМПЕРАТУРА: + 85 C, ВИД МОНТАЖА: SMD/SMT, УПАКОВКА / БЛОК: TSSOP-48, УПАКОВКА: REEL, УПАКОВКА: CUT TAPE, УПАКОВКА: MOUSEREEL, ТОРГОВАЯ МАРКА: TEXAS INSTRUMENTS, ФУНКЦИЯ: BUFFER/LINE DRIVER, ВЫСОТА: 1.15 MM, ТИП ВХОДНОГО СИГНАЛА: SINGLE-ENDED, ДЛИНА: 12.5 MM, СЕМЕЙСТВО ЛОГИЧЕСКИХ ЭЛЕМЕНТОВ: LVT, ТИП ЛОГИКИ: BUFFER AND DRIVER, КОЛИЧЕСТВО КАНАЛОВ: 16, РАБОЧЕЕ НАПРЯЖЕНИЕ ПИТАНИЯ: 3.3 V, ТИП ВЫХОДА: 3-STATE, ТИП ПРОДУКТА: BUFFERS &amp; LINE DRIVERS, ВРЕМЯ ЗАДЕРЖКИ РАСПРОСТРАНЕНИЯ: 3 NS AT 3.3 V, СЕРИЯ: SN74LVTH162241, РАЗМЕР ФАБРИЧНОЙ УПАКОВКИ: 2000, ПОДКАТЕГОРИЯ: LOGIC ICS, НАПРЯЖЕНИЕ ПИТАНИЯ - МАКС.: 5 MA, ТЕХНОЛОГИЯ: BICMOS, ШИРИНА: 6.1 MM</t>
  </si>
  <si>
    <t>SN74LVTH162241DGGR</t>
  </si>
  <si>
    <t>ПРОГРАММИРУЕМАЯ ЛОГИЧЕСКАЯ ИНТЕГРАЛЬНАЯ СХЕМА, КАТЕГОРИЯ ПРОДУКТА: FPGA - ПРОГРАММИРУЕМАЯ ВЕНТИЛЬНАЯ МАТРИЦА, КОЛИЧЕСТВО ЛОГИЧЕСКИХ ЭЛЕМЕНТОВ: 3888, КОЛИЧЕСТВО БЛОКОВ ЛОГИЧЕСКИХ МАССИВОВ (LAB): 864, КОЛИЧЕСТВО ВХОДОВ/ВЫХОДОВ: 140 I/O, РАБОЧЕЕ НАПРЯЖЕНИЕ ПИТАНИЯ: 2.5 V, МИНИМАЛЬНАЯ РАБОЧАЯ ТЕМПЕРАТУРА: - 40 C, МАКСИМАЛЬНАЯ РАБОЧАЯ ТЕМПЕРАТУРА: + 100 C, ВИД МОНТАЖА: SMD/SMT, УПАКОВКА / БЛОК: PQFP-208, СЕРИЯ: XC2S150, КОЛИЧЕСТВО ВЕНТИЛЕЙ: 150000, АДАПТИВНЫЕ ЛОГИЧЕСКИЕ МОДУЛИ - ALMS: 1782, РАСПРЕДЕЛЕННОЕ ОЗУ: 55296 BIT, ВСТРОЕННАЯ БЛОЧНАЯ ПАМЯТЬ - EBR: 48 KBIT, ВСТРОЕННАЯ ПАМЯТЬ: 48 KBIT, МАКСИМАЛЬНАЯ РАБОЧАЯ ЧАСТОТА: 200 MHZ, ЧУВСТВИТЕЛЬНЫЙ К ВЛАЖНОСТИ: YES, РАЗМЕР ФАБРИЧНОЙ УПАКОВКИ: 24, КОММЕРЧЕСКОЕ ОБОЗНАЧЕНИЕ: SPARTAN</t>
  </si>
  <si>
    <t>XC2S150-5PQ208I</t>
  </si>
  <si>
    <t>ОБОРУДОВАНИЕ ХОЛОДИЛЬНОЕ ПРОМЫШЛЕННОГО НАЗНАЧЕНИЯ - ВОДЯНОЙ ЧИЛЛЕР, ДЛЯ ЛАЗЕРНЫХ СТАНКОВ, НЕ ЗАПРАВЛЕН ХЛАДАГЕНТОМ (ФРЕОНОМ), НЕ ВОЕННОГО НАЗНАЧЕНИЯ</t>
  </si>
  <si>
    <t>ЧИЛЛЕР CWFL-6000ENS03 – ЭТО СПЕЦИАЛЬНОЕ УСТРОЙСТВО, РАЗРАБОТАННОЕ ДЛЯ ТОГО, ЧТОБЫ ЭФФЕКТИВНО ПОДДЕРЖИВАТЬ ТЕМПЕРАТУРНЫЙ РЕЖИМ ЛАЗЕРНОГО ИЗЛУЧАТЕЛЯ ОБОРУДОВАНИЯ.  РЕДНАЗНАЧЕН ДЛЯ ОХЛАЖДЕНИЯ ОПТОВОЛОКОННЫХ ИСТОЧНИКОВ ЛАЗЕРНЫХ СТАНКОВ. ПОМИМО ДВОЙНОЙ СИСТЕМЫ КОНТРОЛЯ ТЕМПЕРАТУРЫ, ИМЕЕТ ДВУХКОНТУРНУЮ СИСТЕМУ ОХЛАЖДЕНИЯ - ЛАЗЕРНОГО ИЗЛУЧАТЕЛЯ И ГОЛОВКИ. ПРИМЕНЯЕТСЯ ДЛЯ ОХЛАЖДЕНИЯ ОПТОВОЛОКОННОГО ЛАЗЕРА МОЩНОСТЬЮ ДО 6000 ВТ. ХАРАКТЕРИСТИКИ: ЭЛЕКТРОПИТАНИЕ: 380 ВОЛЬТ; ПОТРЕБЛЯЕМАЯ МОЩНОСТЬ: 7.56 КВТ; РАБОЧАЯ ТЕМПЕРАТУРА: 5 — 40 °C; ЁМКОСТЬ БАКА: 40 Л; МОЩНОСТЬ ВОДЯНОГО НАСОСА: 1.1 КВТ; МАКСИМАЛЬНАЯ ВЫСОТА ПОДЪЕМА ВОДЫ: 61.5 М; ДИАМЕТР ВЫХОДНЫХ ШТУЦЕРОВ: 1/2 ? + 1?; МОЩНОСТЬ ОХЛАЖДЕНИЯ, КВТ: 12; ТОЧНОСТЬ ПОДДЕРЖАНИЯ ТЕМПЕРАТУРЫ: 1 °C; МАКСИМАЛЬНАЯ ПРОИЗВОДИТЕЛЬНОСТЬ НАСОСА: 2 Л/МИН+&gt;50 Л/МИН; КОНТУРЫ ОХЛАЖДЕНИЯ: ДВА КОНТУРА; ПОДГОТОВКА ВОДЫ: ФИЛЬТР ГРУБОЙ И ТОНКОЙ ОЧИСТКИ; ОХЛАЖДЕНИЕ ЛАЗЕРНОГО ИСТОЧНИКА МОЩНОСТЬЮ ДО: 6000 ВТ; ПОТРЕБЛЯЕМЫЙ ТОК: 2.1 - 13.7 А; РЕДУКТОР: КАПИЛЛЯРНЫЙ; МОЩНОСТЬ НАГРЕВАТЕЛЬНОГО ЭЛЕМЕНТА: 600 + 1800 ВТ; РАСХОД ОХЛАЖДАЮЩЕЙ ЖИДКОСТИ (РЕКОМЕНДУЕТСЯ): 1.5 Л/МИН + &gt; 50 Л/МИН; ЧАСТОТА: 50 ГЦ. СЕРИЯ (ТИП): CWFL-6000</t>
  </si>
  <si>
    <t>CWFL-6000ENS03</t>
  </si>
  <si>
    <t>S&amp;A</t>
  </si>
  <si>
    <t>CWFL-6000EN</t>
  </si>
  <si>
    <t>ЧИЛЛЕР, ПРЕДСТАВЛЯЕТ СОБОЙ РУЧНОЙ ОХЛАДИТЕЛЬ ЛАЗЕРНОЙ СВАРКИ RMFL-3000, ПРЕДНАЗНАЧЕН ДЛЯ ОХЛАЖДЕНИИ РУЧНЫХ ЛАЗЕРНЫХ СВАРОЧНЫХ АППАРАТОВ МОЩНОСТЬЮ 3000 ВТ. ОХЛАЖДЕНИЕ СВАРОЧНОЙ ГОЛОВКИ. ОН ИМЕЕТ ДВА РЕЖИМА КОНТРОЛЯ ТЕМПЕРАТУРЫ, РЕЖИМ ПОСТОЯННОЙ ТЕМПЕРАТУРЫ И РЕЖИМ ИНТЕЛЛЕКТУАЛЬНОГО КОНТРОЛЯ ТЕМПЕРАТУРЫ, ЧТОБЫ УДОВЛЕТВОРИТЬ ПОТРЕБНОСТИ В ОХЛАЖДЕНИИ ЛАЗЕРНЫХ СВАРОЧНЫХ АППАРАТОВ В РАЗЛИЧНЫХ УСЛОВИЯХ. ХАРАКТЕРИСТИКИ: РАБОЧЕЕ НАПРЯЖЕНИЕ 1Ф ПЕРЕМЕННОГО ТОКА: 220~240В; РАБОЧАЯ ЧАСТОТА: 50 ГЦ; РАБОЧИЙ ТОК: 1,9~12,5 А; МАКСИМАЛЬНАЯ ПОТРЕБЛЯЕМАЯ МОЩНОСТЬ: 2,91 КВТ; МОЩНОСТЬ КОМПРЕССОРА: 2,07 КВТ; 2,77 Л.С.; МОЩНОСТЬ НАСОСА: 0. 4КВТ; МАКСИМАЛЬНОЕ ДАВЛЕНИЕ НАСОСА: 40М; МАКСИМАЛЬНЫЙ РАСХОД НАСОСА: 2Л/МИН+&gt;18Л/МИН; ТОЧНОСТЬ КОНТРОЛЯ ТЕМПЕРАТУРЫ: ±0,5 ?; ДРОССЕЛЬНЫЙ РЕДУКТОР: КАПИЛЛЯР; ЕМКОСТЬ БАКА: 16 Л; ВХОД И ВЫХОД: RP1/2”+RP1/2”; РАЗМЕР МАШИНЫ: 88 Х 48 Х 43 СМ. СЕРИЯ (ТИП): RMFL-3000</t>
  </si>
  <si>
    <t>RMFL-3000ANT</t>
  </si>
  <si>
    <t>КОНДЕНСАТОР ОКСИДНО-ЭЛЕКТРОЛИТИЧЕСКИЙ АЛЮМИНИЕВЫЙ. ТОВАР ВВОЗИТСЯ НА БЕЗВОЗМЕЗДНОЙ ОСНОВЕ. ПОСТОЯННОЙ ЁМКОСТИ</t>
  </si>
  <si>
    <t>БЫСТРОДЕЙСТВУЮЩИЙ ПРЕДОХРАНИТЕЛЬ, ПОВЕРХНОСТНОГО МОНТАЖА НА СИЛУ ТОКА НЕ БОЛЕЕ 10 А. ТОВАР ВВОЗИТСЯ НА БЕЗВОЗМЕЗДНОЙ ОСНОВЕ.</t>
  </si>
  <si>
    <t>ПРЕДОХРАНИТЕЛЬ ПЛАВКИЙ 32 В, КАТЕГОРИЯ ПРОДУКТА: ПЛАВКИЕ ПРЕДОХРАНИТЕЛИ ПОВЕРХНОСТНОГО МОНТАЖА; СЕРИЯ: FA; ПРОДУКТ: SURFACE MOUNT FUSE; ТИП ПРЕДОХРАНИТЕЛЯ: FAST BLOW; НОМИНАЛЬНОЕ НАПРЯЖЕНИЕ ПОСТОЯННОГО ТОКА: 32 VDC; РАЗМЕР/ГРУППА ПРЕДОХРАНИТЕЛЯ: 1206 (3216 METRIC); УПАКОВКА: REEL; УПАКОВКА: CUT TAPE; УПАКОВКА: MOUSEREEL; ВЫСОТА: 1.1 MM; ДЛИНА: 3.2 MM; РАЗМЕР ФАБРИЧНОЙ УПАКОВКИ:РАЗМЕР ФАБРИЧНОЙ УПАКОВКИ: 3000; КОММЕРЧЕСКОЕ ОБОЗНАЧЕНИЕ: SOLIDMATRIX; ШИРИНА: 1.6 MM; НОМИНАЛЬНЫЙ ТОК: 5 A</t>
  </si>
  <si>
    <t>F1206FA5000V032TM</t>
  </si>
  <si>
    <t>СХЕМЫ ИНТЕГРАЛЬНЫЕ МОНОЛИТНЫЕ, ТОВАР ВВОЗИТСЯ НА БЕЗВОЗМЕЗДНОЙ ОСНОВЕ.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</si>
  <si>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ДЛЯ УПРАВЛЕНИЯ ПИТАНИЕМ. КАТЕГОРИЯ ПРОДУКТА: ИСТОЧНИКИ ОПОРНОГО НАПРЯЖЕНИЯ, ROHS: ПОДРОБНОСТИ, ВИД МОНТАЖА: SMD/SMT, УПАКОВКА / БЛОК: SOIC-8, ТИП ССЫЛКИ: SHUNT ADJUSTABLE PRECISION REFERENCES, ВЫХОДНОЕ НАПРЯЖЕНИЕ: ADJUSTABLE, ИСХОДНАЯ ТОЧНОСТЬ: 0,02,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ТОРГОВАЯ МАРКА: TEXAS INSTRUMENTS, ОПИСАНИЕ/ФУНКЦИЯ: ADJUSTABLE PRECISION SHUNT REGULATOR, ВЫСОТА: 1.58 MM, ДЛИНА: 4.9 MM, МАКСИМАЛЬНОЕ ВЫХОДНОЕ НАПРЯЖЕНИЕ: 36 V, ПРОДУКТ: VOLTAGE REFERENCES, ТИП ПРОДУКТА: VOLTAGE REFERENCES, ТОК ЧЕРЕЗ ШУНТ - МИН.: 600 UA, РАЗМЕР ФАБРИЧНОЙ УПАКОВКИ: 5000, ПОДКАТЕГОРИЯ: PMIC - POWER MANAGEMENT ICS, ТОПОЛОГИЯ: SHUNT REFERENCES, ШИРИНА: 3.91 MM</t>
  </si>
  <si>
    <t>ПЫЛЕЗАЩИТНАЯ МЯГКАЯ КРЫШКА, ДЛЯ КРУГЛЫХ ШТЕКЕРНЫХ РАЗЪЕМОВ В ПАНЕЛЬ FISCHER СЕРИИ 1031. ЛИНИЯ ПРОДУКЦИИ: CORE 1031 SERIES; SVHC (ОСОБО ОПАСНЫЕ ВЕЩЕСТВА): TO BE ADVISED; ТИП АКСЕССУАРА: МЯГКАЯ КРЫШКА; ДЛЯ ИСПОЛЬЗОВАНИЯ С: КРУГЛЫМИ ШТЕКЕРНЫМИ РАЗЪЕМАМИ В ПАНЕЛЬ FISCHER СЕРИИ 1031: МАТЕРИАЛ КОРПУСА СОЕДИНИТЕЛЯ: КОРПУС ИЗ ТЕРМОПЛАСТИКА.</t>
  </si>
  <si>
    <t>1031,1431</t>
  </si>
  <si>
    <t>1031.1431</t>
  </si>
  <si>
    <t>ПЫЛЕЗАЩИТНАЯ МЯГКАЯ КРЫШКА, ДЛЯ КРУГЛЫХ ШТЕКЕРНЫХ РАЗЪЕМОВ В ПАНЕЛЬ FISCHER СЕРИИ 102. ЛИНИЯ ПРОДУКЦИИ: CORE 102 SERIES; SVHC (ОСОБО ОПАСНЫЕ ВЕЩЕСТВА): TO BE ADVISED; ТИП АКСЕССУАРА: МЯГКАЯ КРЫШКА; ДЛЯ ИСПОЛЬЗОВАНИЯ С: КРУГЛЫМИ ШТЕКЕРНЫМИ РАЗЪЕМАМИ В ПАНЕЛЬ FISCHER СЕРИИ 102: МАТЕРИАЛ КОРПУСА СОЕДИНИТЕЛЯ: КОРПУС ИЗ ТЕРМОПЛАСТИКА.</t>
  </si>
  <si>
    <t>102.2185</t>
  </si>
  <si>
    <t>КАТЕГОРИЯ ПРОДУКТА: КВАДРАТНАЯ ЛИНЗА ДЛЯ КНОПКИ. ДИЗАЙН ЗАПОДЛИЦО. МАТЕРИАЛ: ПЛАСТИК. ПОДКАТЕГОРИЯ: АКСЕССУАРЫ ДЛЯ ПЕРЕКЛЮЧАТЕЛЕЙ. ЦВЕТ: БЕСЦВЕТНЫЙ. ФОРМА: КВАДРАТ. РАЗМЕР: 18X18ММ</t>
  </si>
  <si>
    <t>61-9671.7</t>
  </si>
  <si>
    <t>61-9681.5</t>
  </si>
  <si>
    <t>ПЛАСТИКОВАЯ ЛИЦЕВАЯ ПАНЕЛЬ ДЛЯ ПЕРЕКЛЮЧАТЕЛЯ, КАТЕГОРИЯ ПРОДУКТА: ЛИЦЕВЫЕ ПАНЕЛИ / КРЫШКИ ПЕРЕКЛЮЧАТЕЛЕЙ; ПРОДУКТ: BEZELS; ТИП: FRONT BEZEL; ДЛЯ ИСПОЛЬЗОВАНИЯ ВМЕСТЕ С: INDICATORS, PUSHBUTTONS; ПРЕДНАЗНАЧЕНО ДЛЯ: 61 SERIES; ЦВЕТ: BLACK; ОСВЕЩЕНИЕ: NON-ILLUMINATED; ДЛИНА: 24 MM; МАТЕРИАЛ: PLASTIC; ВИД МОНТАЖА: PANEL; СЕРИЯ: 61; РАЗМЕР ФАБРИЧНОЙ УПАКОВКИ:РАЗМЕР ФАБРИЧНОЙ УПАКОВКИ: 1; КОММЕРЧЕСКОЕ ОБОЗНАЧЕНИЕ: SERIES 61; ШИРИНА: 24 MM; ВЕС ИЗДЕЛИЯ: 8,735 G</t>
  </si>
  <si>
    <t>КАТЕГОРИЯ ПРОДУКТА: КРЕПЛЕНИЯ ДЛЯ ПЕРЕКЛЮЧАТЕЛЕЙ. ПОДКАТЕГОРИЯ: АКСЕССУАРЫ ДЛЯ ПЕРЕКЛЮЧАТЕЛЕЙ. ЦВЕТ: БЕЛЫЙ. ФОРМА: КРУГЛАЯ</t>
  </si>
  <si>
    <t>51-933.7</t>
  </si>
  <si>
    <t>61-9933.1</t>
  </si>
  <si>
    <t>61-9933.10</t>
  </si>
  <si>
    <t>52-928.40</t>
  </si>
  <si>
    <t>КАТЕГОРИЯ ПРОДУКТА: ФРОНТАЛЬНАЯ РАМКА ДЛЯ ДЛЯ КНОПКИ С ПОДСВЕТКОЙ ИНДИКАТОРА И ЗАМКА, ЗАПОДЛИЦО С ДИЗАЙНОМ. МАТЕРИАЛ : ПЛАСТИК. ЦВЕТ : ЧЕРНЫЙ. РАЗМЕР: 21MM X 27MM.</t>
  </si>
  <si>
    <t>61-9931.0</t>
  </si>
  <si>
    <t>61-9932.1</t>
  </si>
  <si>
    <t>КАТЕГОРИЯ ПРОДУКТА: КРЕПЛЕНИЯ ДЛЯ ПЕРЕКЛЮЧАТЕЛЕЙ. ПОДКАТЕГОРИЯ:АКСЕССУАРЫ ДЛЯ ПЕРЕКЛЮЧАТЕЛЕЙ. ЦВЕТ: БЕЛЫЙ. ФОРМА: ПРЯМОУГОЛЬНАЯ.</t>
  </si>
  <si>
    <t>КАТЕГОРИЯ ПРОДУКТА: КРЕПЛЕНИЯ ДЛЯ ПЕРЕКЛЮЧАТЕЛЕЙ. ПОДКАТЕГОРИЯ:АКСЕССУАРЫ ДЛЯ ПЕРЕКЛЮЧАТЕЛЕЙ. ЦВЕТ: ЧЕРНЫЙ. ФОРМА: БЕЛЫЙ.</t>
  </si>
  <si>
    <t>61-9771.0</t>
  </si>
  <si>
    <t>КАТЕГОРИЯ ПРОДУКТА: ПЕРЕКЛЮЧАТЕЛЬ ПОВОРОТНЫЙ, ПЛАСТМАССОВЫЙ, СЕРИЯ: 4, ТИП: ROTARY, ДЛЯ ИСПОЛЬЗОВАНИЯ ВМЕСТЕ С: ROTARY SWITCHES, ЦВЕТ: SILVER, ПРИВОД: SELECTOR, ЦВЕТ КРЫШКИ: BLACK, ОСВЕЩЕНИЕ: NON-ILLUMINATED, МАТЕРИАЛ: PLASTIC, ВИД МОНТАЖА: PANEL, ПРОДУКТ: ACTUATORS, ПОДКАТЕГОРИЯ: SWITCH ACCESSORIES, КОММЕРЧЕСКОЕ ОБОЗНАЧЕНИЕ: SERIES 04, ДИАПАЗОН РАБОЧИХ ТЕМПЕРАТУР: - 25 C TO + 55 C, ТИП ПРОДУКТА: ROTARY SWITCHES, КОММЕРЧЕСКОЕ ОБОЗНАЧЕНИЕ: SERIES 61, НОМИНАЛЬНОЕ НАПРЯЖЕНИЕ: 250 VAC/DC</t>
  </si>
  <si>
    <t>704.410.0</t>
  </si>
  <si>
    <t>61-9028.0</t>
  </si>
  <si>
    <t>704.955.9</t>
  </si>
  <si>
    <t>КАТЕГОРИЯ ПРОДУКТА: ПЛАСТИНА ДЛЯ ОБЪЕКТИВА КРУГЛАЯ ПЛОСКАЯ ; ДЛЯ ИСПОЛЬЗОВАНИЯ ВМЕСТЕ С:ИНДИКАТОРЫ, КНОПКИ, ПРЕДНАЗНАЧЕНО ДЛЯ: 04 СЕРИЯ; ЦВЕТ: БЕЛЫЙ; ОСВЕЩЕНИЕ: ОСВЕЩЕННЫЙ; МАТЕРИАЛ: ПЛАСТИК; ВИД МОНТАЖА: ПАНЕЛЬ; СЕРИЯ: 04;</t>
  </si>
  <si>
    <t>704.609.9</t>
  </si>
  <si>
    <t>КАТЕГОРИЯ ПРОДУКТА: ПЛАСТИКОВАЯ ЛИНЗА КВАДРАТНАЯ ДЛЯ КНОПКИ, ПРИПОДНЯТАЯ КОНСТРУКЦИЯ. МАТЕРИАЛ: ПЛАСТИК. ПОДКАТЕГОРИЯ: АКСЕССУАРЫ ДЛЯ ПЕРЕКЛЮЧАТЕЛЕЙ. ЦВЕТ: ЗЕЛЕНЫЙ. ФОРМА: КВАДРАТ. РАЗМЕР ДИАМЕТРА: 19,7 ММ</t>
  </si>
  <si>
    <t>704.602.2</t>
  </si>
  <si>
    <t>61-0010.02</t>
  </si>
  <si>
    <t>61-2201.0/D</t>
  </si>
  <si>
    <t>61-4610.0</t>
  </si>
  <si>
    <t>КАТЕГОРИЯ ПРОДУКТА: ПЛАСТИКОВАЯ ЛИНЗА КРУГЛАЯ ДЛЯ КНОПКИ, ПРИПОДНЯТАЯ КОНСТРУКЦИЯ. МАТЕРИАЛ: ПЛАСТИК. ПОДКАТЕГОРИЯ: АКСЕССУАРЫ ДЛЯ ПЕРЕКЛЮЧАТЕЛЕЙ. ЦВЕТ: ЗЕЛЕНЫЙ. ФОРМА: КВАДРАТ. РАЗМЕР ДИАМЕТРА: 19,7 ММ</t>
  </si>
  <si>
    <t>61-9642.2</t>
  </si>
  <si>
    <t>61-9642.4</t>
  </si>
  <si>
    <t>61-9642.5</t>
  </si>
  <si>
    <t>КАТЕГОРИЯ ПРОДУКТА: СЕЛЕКТОР ДЛЯ ПЕРЕКЛЮЧАТЕЛЯ, ПЛАСТМАССОВЫЙ., ПРОДУКТ: АППАРАТНОЕ ОБЕСПЕЧЕНИЕ, ДЛЯ ИСПОЛЬЗОВАНИЯ С: КНОПОЧНЫЕ ПЕРЕКЛЮЧАТЕЛИ, ОПРЕДЕЛЕНО ДЛЯ: 61 СЕРИЯ, РЯД: 61, ТИП ПРОДУКТА: ПРИВОДЫ, ЗАВОДСКАЯ УПАКОВКА: 1, ПОДКАТЕГОРИЯ: АКСЕССУАРЫ ДЛЯ ПЕРЕКЛЮЧАТЕЛЕЙ, ТОРГОВОЕ НАЗВАНИЕ: СЕРИЯ 61 ЦВЕТ СЕРЫЙ</t>
  </si>
  <si>
    <t>61-9311.5</t>
  </si>
  <si>
    <t>КАТЕГОРИЯ ПРОДУКТА: КВАДРАТНАЯ ЛИНЗА ДЛЯ КНОПКИ. ДИЗАЙН ЗАПОДЛИЦО. МАТЕРИАЛ: ПЛАСТИК. ПОДКАТЕГОРИЯ: АКСЕССУАРЫ ДЛЯ ПЕРЕКЛЮЧАТЕЛЕЙ. ЦВЕТ: ПРОЗРАЧНАЯ. ФОРМА: КВАДРАТ. РАЗМЕР: 18X18ММ</t>
  </si>
  <si>
    <t>61-9321.7</t>
  </si>
  <si>
    <t>КАТЕГОРИЯ ПРОДУКТА: КВАДРАТНАЯ ЛИНЗА ДЛЯ КНОПКИ. ДИЗАЙН ЗАПОДЛИЦО. МАТЕРИАЛ: ПЛАСТИК. ПОДКАТЕГОРИЯ: АКСЕССУАРЫ ДЛЯ ПЕРЕКЛЮЧАТЕЛЕЙ. ЦВЕТ: ЖЕЛТЫЙ. ФОРМА: КВАДРАТ. РАЗМЕР: 18X18ММ</t>
  </si>
  <si>
    <t>61-9671.4</t>
  </si>
  <si>
    <t>КАТЕГОРИЯ ПРОДУКТА: КВАДРАТНАЯ ЛИНЗА ДЛЯ КНОПКИ. ДИЗАЙН ЗАПОДЛИЦО. МАТЕРИАЛ: ПЛАСТИК. ПОДКАТЕГОРИЯ: АКСЕССУАРЫ ДЛЯ ПЕРЕКЛЮЧАТЕЛЕЙ. ЦВЕТ: ЗЕЛЕНЫЙ. ФОРМА: КВАДРАТ. РАЗМЕР: 18X18ММ</t>
  </si>
  <si>
    <t>61-9671.5</t>
  </si>
  <si>
    <t>КАТЕГОРИЯ ПРОДУКТА: ФРОНТАЛЬНАЯ РАМКА ДЛЯ ДЛЯ ЗАМКА, ЗАПОДЛИЦО С ДИЗАЙНОМ. МАТЕРИАЛ : ПЛАСТИК. ЦВЕТ : ЧЕРНЫЙ. РАЗМЕР: 18MM X 18MM.</t>
  </si>
  <si>
    <t>61-9220.0</t>
  </si>
  <si>
    <t>ПЛАСТМАССОВАЯ ВТУЛКА. НЕ ВОЕННОГО НАЗНАЧЕНИЯ. ПЛАСТИКОВАЯ ЛИНЗА КРУГЛАЯ ДЛЯ КНОПКИ, ПРИПОДНЯТАЯ КОНСТРУКЦИЯ., ПЛАСТИКОВАЯ КВАДРАТНАЯ ЛИНЗА ДЛЯ КНОПКИ., ПЛАСТИКОВАЯ ЛИЦЕВАЯ ПАНЕЛЬ ДЛЯ ПЕРЕКЛЮЧАТЕЛЯ., ПЛАСТИКОВЫЙ КОРПУС ДЛЯ ПЕРЕКЛЮЧАТЕЛЯ., ПЕРЕКЛЮЧАТЕЛЬ ПОВОРОТНЫЙ, ПЛАСТМАССОВЫЙ.</t>
  </si>
  <si>
    <t>КАТЕГОРИЯ ПРОДУКТА: КОРПУСА ПЕРЕКЛЮЧАТЕЛЕЙ / КРЫШКИ ПЕРЕКЛЮЧАТЕЛЕЙ; ТИП ПРОДУКТА: КОРПУСА ПЕРЕКЛЮЧАТЕЛЕЙ / КРЫШКИ ПЕРЕКЛЮЧАТЕЛЕЙ: БЕЗ ПОДСВЕТКИ; МАТЕРИАЛ: ПЛАСТИК; СЕРИЯ: 04;</t>
  </si>
  <si>
    <t>704.925.2</t>
  </si>
  <si>
    <t>МЕТАЛЛИЧЕСКАЯ СКОБА ИЗ НЕРЖАВЕЮЩЕЙ СТАЛИ, ШТАМПОВАННАЯ. ПРИМЕНЯЕТСЯ ДЛЯ ДЛЯ ФЕРРИТОВОГО СЕРДЕЧНИКА ETD49/25/16.</t>
  </si>
  <si>
    <t>КАТЕГОРИЯ ПРОДУКТА: ФИКСИРУЮЩАЯ ПРУЖИНА (СКОБА)</t>
  </si>
  <si>
    <t>B66368A2000X000</t>
  </si>
  <si>
    <t>ИЗДЕЛИЯ ИЗ АЛЮМИНИЯ, ЛИТЫЕ, НЕ ВОЕННОГО НАЗНАЧЕНИЯ, НЕ ЛОМ ЭЛЕКТРООБОРУДОВАНИЯ: АЛЮМИНИЕВЫЙ ТЕПЛООТВОД, ИЗГОТОВЛЕН В ВИДЕ ПАССИВНОГО РАДИАТОРА БЕЗ ПРИНУДИТЕЛЬНОЙ КОНВЕКЦИИ ВОЗДУХА ДЛЯ ОХЛАЖДЕНИЯ ЭЛЕКТРИЧЕСКИХ И ЭЛЕКТРОННЫХ КОМПОНЕНТОВ.</t>
  </si>
  <si>
    <t>КАТЕГОРИЯ ПРОДУКТА: РАДИАТОРЫ BGA, ПРОДУКТ: РАДИАТОРЫ, ПРЕДНАЗНАЧЕН ДЛЯ: BGA, ТИП МОНТАЖА: МОНТАЖНЫЙ КРОНШТЕЙН, МАТЕРИАЛ РАДИАТОРА: АЛЮМИНИЙ, ДЛИНА: 28,5 ММ, ШИРИНА: 28,5 ММ, ВЫСОТА: 10 ММ, ЦВЕТ: ЧЕРНЫЙ, ЗАВОДСКАЯ УПАКОВКА: 500,</t>
  </si>
  <si>
    <t>10-6327-01G</t>
  </si>
  <si>
    <t>AAVID</t>
  </si>
  <si>
    <t>ИНСТРУМЕНТ ДЛЯ ИЗВЛЕЧЕНИЯ ПЕРЕКЛЮЧАТЕЛЕЙ., НАБОР ИНСТРУМЕНТОВ, ИНСТРУМЕНТ ДЛЯ РАЗБОРКИ ИСТОЧНИКА СВЕТА., ИНСТРУМЕНТ ДЛЯ ИЗВЛЕЧЕНИЯ ПЕРЕКЛЮЧАТЕЛЕЙ., ИНСТРУМЕНТ ДЛЯ ДЕМОНТАЖА, МОНТАЖНЫЙ ИНСТРУМЕНТ И АКСЕССУАРЫ ДЛЯ УДАЛЕНИЯ СВЕТОДИОДОВ .</t>
  </si>
  <si>
    <t>КАТЕГОРИЯ ПРОДУКТА: НАБОР ИНСТРУМЕНТОВ. СОСТОИТ ИЗ СЪЕМНИКА ЛИНЗ, СЪЕМНИКА ЛАМП И СВЕТОДИОДОВ, ИНСТРУМЕНТА ДЛЯ МОНТАЖА И ДЕМОНТАЖА.</t>
  </si>
  <si>
    <t>K61-999.100</t>
  </si>
  <si>
    <t>КАТЕГОРИЯ ПРОДУКТА: ИНСТРУМЕНТ ДЛЯ ИЗВЛЕЧЕНИЯ ПЕРЕКЛЮЧАТЕЛЕЙ, РАДИУС 16 ММ, ДЛЯ СЕРИИ 61</t>
  </si>
  <si>
    <t>01-907</t>
  </si>
  <si>
    <t>КАТЕГОРИЯ ПРОДУКТА: ИНСТРУМЕНТ ДЛЯ ИЗВЛЕЧЕНИЯ ПЕРЕКЛЮЧАТЕЛЕЙ, СЕРИИ 02</t>
  </si>
  <si>
    <t>02-905</t>
  </si>
  <si>
    <t>КАТЕГОРИЯ ПРОДУКТА: ИНСТРУМЕНТ ДЛЯ ДЕМОНТАЖА ПЕРЕКЛЮЧАЮЩЕГО ЭЛЕМЕНТА, РАДИУС 16 ММ, ДЛЯ СЕРИИ 61</t>
  </si>
  <si>
    <t>61-9711.0</t>
  </si>
  <si>
    <t>КАТЕГОРИЯ ПРОДУКТА: ИНСТРУМЕНТ ДЛЯ СНЯТИЯ ЛИНЗ УСТАНОВЛЕННЫХ ЗАПОДЛИЦО, СОСТОИТ ИЗ ПЛАСТИКА И МЕТАЛЛА, ДЛЯ СЕРИИ 61</t>
  </si>
  <si>
    <t>61-9730.0</t>
  </si>
  <si>
    <t>КАТЕГОРИЯ ПРОДУКТА: ОБОРУДОВАНИЕ ДЛЯ ПЕРЕКЛЮЧЕНИЯ, ROHS: ПОДРОБНОСТИ, ПРОДУКТ: TOOLS, ТИП: LAMP REMOVER, ПРЕДНАЗНАЧЕНО ДЛЯ: 61 SERIES, СЕРИЯ: 61, ТОРГОВАЯ МАРКА: EAO, ОСВЕЩЕНИЕ: NONE, ТИП ПРОДУКТА: SWITCH HARDWARE, РАЗМЕР ФАБРИЧНОЙ УПАКОВКИ: 1, ПОДКАТЕГОРИЯ: SWITCH ACCESSORIES, КОММЕРЧЕСКОЕ ОБОЗНАЧЕНИЕ: SERIES 61</t>
  </si>
  <si>
    <t>61-9740.0</t>
  </si>
  <si>
    <t>КАТЕГОРИЯ ПРОДУКТА: МОНТАЖНЫЙ ИНСТРУМЕНТ И АКСЕССУАРЫ ДЛЯ УДАЛЕНИЯ СВЕТОДИОДОВ. ДЛЯ МОНТАЖА И ДЕМОНТАЖА КРУГЛОЙ ЛИНЗЫ, ЗАПОДЛИЦО ДИЗАЙН</t>
  </si>
  <si>
    <t>700.006.0</t>
  </si>
  <si>
    <t>ЗАПАСНОЙ КЛЮЧ К ЗАМКАМ, ПОСТАВЛЯЕМЫЕ ОТДЕЛЬНО, СТАЛЬНЫЕ, СПОСОБ ОБРАБОТКИ - ШТАМПОВКА, БЕЗ СОДЕРЖАНИЯ ДРАГОЦЕННЫХ МЕТАЛЛОВ И КАМНЕЙ, НЕ ЯВЛЯЮТСЯ СПЕЦИАЛЬНЫМИ ТЕХНИЧЕСКИМИ СРЕДСТВАМИ ДЛЯ НЕГЛАСНОГО ВСКРЫТИЯ ЗАПИРАЮЩИХ УСТРОЙСТВ</t>
  </si>
  <si>
    <t>КАТЕГОРИЯ ПРОДУКТА: ЗАПАСНОЙ КЛЮЧ МАЛЕНЬКИЙ; СЕРИЯ: 04,</t>
  </si>
  <si>
    <t>704.989.251</t>
  </si>
  <si>
    <t>КАТЕГОРИЯ ПРОДУКТА: ТРАНСФОРМАТОР. НАПРЯЖЕНИЕ/ТОК ЛАМПЫ 24 В ПЕРЕМЕННОГО ТОКА, 50 МА, 50/60 ГЦ.</t>
  </si>
  <si>
    <t>СЕРДЕЧНИКИ ДЛЯ ТРАНСФОРМАТОРОВ МАЛОЙ МОЩНОСТИ. (ОБОРУДОВАНИЕ ДЛЯ АВТОМАТИЗАЦИИ ПРОМЫШЛЕННЫХ ПРЕДПРИЯТИЙ, КОМПЬЮТЕРНЫХ СИСТЕМ).</t>
  </si>
  <si>
    <t>КАТЕГОРИЯ ТОВАРА: СЕРДЕЧНИКИ (КОЛЬЦЕВЫЕ)/ SMD BEADS. ВИД МОНТАЖА: SMD/SMT. РАЗМЕРЫ: R 77.8 X 49.2 X 15.9 ММ. КОЭФФИЦИЕНТ ОДНОВИТКОВОЙ ИНДУКТИВНОСТИ AL = 85 НГН/ВИТ2. ЦВЕТ ЗАЩИТНОГО ПОКРЫТИЯ: ЧЕРНЫЙ.</t>
  </si>
  <si>
    <t>KS301-060A</t>
  </si>
  <si>
    <t>KDM</t>
  </si>
  <si>
    <t>КАТЕГОРИЯ ПРОДУКТА: ПЬЕЗОИЗЛУЧАТЕЛИ И ЗВУКОВЫЕ ИНДИКАТОРЫ, ROHS: ПОДРОБНОСТИ, ПРОДУКТ: BUZZERS, ТИП: PIEZOELECTRIC, УРОВЕНЬ ЗВУКОВОГО ДАВЛЕНИЯ: 95 DBA, ТЕМБР: CONTINUOUS, ЧАСТОТА: 2.8 KHZ, НОМИНАЛЬНОЕ НАПРЯЖЕНИЕ: 24 VDC, ТИП ВЫВОДОВ: SOLDER LUG, ВИД МОНТАЖА: PANEL MOUNT, ПАРАМЕТРЫ IP: IP65, ДИАМЕТР: 22.5 MM, ДЮЙМЫ: 1.929 IN, ДЛИНА – ММ: 49 MM, ТИП ПРОДУКТА: AUDIO INDICATORS &amp; ALERTS, СЕРИЯ: 14, РАЗМЕР ФАБРИЧНОЙ УПАКОВКИ: 1, ПОДКАТЕГОРИЯ: AUDIO DEVICES, КОММЕРЧЕСКОЕ ОБОЗНАЧЕНИЕ: SERIES 14, ШИРИНА: 30 MM, ШИРИНА – ДЮЙМЫ: 1.181 IN, ШИРИНА – ММ: 30 MM,</t>
  </si>
  <si>
    <t>14-810.902</t>
  </si>
  <si>
    <t>ТАНТАЛОВЫЙ КОНДЕНСАТОР, СЕРИЯ: 293D, ЁМКОСТЬ: 10 UF, НОМИНАЛ. НАПР. ПОСТОЯННОГО ТОКА: 20 VDC, ДОПУСТИМОЕ ОТКЛОНЕНИЕ: 20 %, ЭФФЕКТИВНОЕ ПОСЛЕДОВАТЕЛЬНОЕ СОПРОТИВЛЕНИЕ: 2.1 OHMS, КОРПУС - ДЮЙМЫ: 1411, КОРПУС - ММ: 3528, РЕГ. КОД ПРОИЗВ.: B CASE, ВЫС.: 1.9 MM, МИН. РАБ. ТЕМП.: - 55 C, МАКС. РАБ. ТЕМП.: + 125 C, УПАКОВКА: CUT TAPE, УПАКОВКА: MOUSEREEL, УПАКОВКА: REEL, ТИП ВЫВОДОВ: SMD/SMT, ДЛ.: 3.5 MM, БЛОК: 1411 (3528 METRIC), ПРОДУКТ: TANTALUM SOLID STANDARD GRADE - OTHER VARIOUS, ТИП: MOLDED, ШИР.: 2.8 MM, ТОК УТЕЧКИ: 2 AµA, КОЭФФИЦИЕНТ ЗАТУХАНИЯ, DF: 6, ТИП ПРОДУКТА: TANTALUM CAPACITORS, ПУЛЬСИРУЮЩИЙ ТОК: 0.2 A, РАЗМ. ФАБРИЧНОЙ УПАКОВКИ: 2000, ПОДКАТЕГОРИЯ: CAPACITORS</t>
  </si>
  <si>
    <t>КАТЕГОРИЯ ПРОДУКТА: АЛЮМИНИЕВЫЕ ЭЛЕКТРОЛИТИЧЕСКИЕ КОНДЕНСАТОРЫ - SMD, ROHS: ПОДРОБНОСТИ, РЯД: ФК-В ВЫСОКИЙ, ПРОДУКТ: ВЫСОКОТЕМПЕРАТУРНЫЕ ЭЛЕКТРОЛИТИЧЕСКИЕ КОНДЕНСАТОРЫ, ЕМКОСТЬ: 100 МКФ, НОМИНАЛЬНОЕ НАПРЯЖЕНИЕ ПОСТОЯННОГО ТОКА: 6,3 В ПОСТОЯННОГО ТОКА, ТОЛЕРАНТНОСТЬ: 0,2, СОЭ: 700 МОМ, МИНИМАЛЬНАЯ РАБОЧАЯ ТЕМПЕРАТУРА: - 55 С, МАКСИМАЛЬНАЯ РАБОЧАЯ ТЕМПЕРАТУРА: + 105 С, ДИАМЕТР: 5 ММ, ДЛИНА: 5,8 ММ, ВЫСОТА: 5,8 ММ, ЖИЗНЬ: 2000 ЧАСОВ, ПУЛЬСИРУЮЩИЙ ТОК: 160 МА, КВАЛИФИКАЦИЯ: AEC-Q200, ТОК УТЕЧКИ: 6,3 МКА, ТИП ПРОДУКТА: ЭЛЕКТРОЛИТИЧЕСКИЕ КОНДЕНСАТОРЫ, ЗАВОДСКАЯ УПАКОВКА: 1000, ПОДКАТЕГОРИЯ: КОНДЕНСАТОРЫ, СТИЛЬ ОКОНЧАНИЯ: СМД/СМТ,</t>
  </si>
  <si>
    <t>EEEFKJ101UAR</t>
  </si>
  <si>
    <t>КАТЕГОРИЯ ПРОДУКТА: МНОГОСЛОЙНЫЕ КЕРАМИЧЕСКИЕ КОНДЕНСАТОРЫ - ПОВЕРХНОСТНОГО МОНТАЖА, ROHS: ПОДРОБНОСТИ, ЁМКОСТЬ: 51 PF, НОМИНАЛЬНОЕ НАПРЯЖЕНИЕ ПОСТОЯННОГО ТОКА: 50 VDC, ДИЭЛЕКТРИЧЕСКИЙ: C0G (NP0), ДОПУСТИМОЕ ОТКЛОНЕНИЕ: 0,02, КОРПУС - ДЮЙМЫ: 603, КОРПУС - ММ: 1608,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КЛАСС: CLASS 1, ДЛИНА: 1.6 MM, УПАКОВКА / БЛОК: 0603 (1608 METRIC), ТИП ПРОДУКТА: CERAMIC CAPACITORS, ПОДКАТЕГОРИЯ: CAPACITORS, ТИП: GENERAL PURPOSE SURFACE-MOUNT CERAMIC MULTILAYER CAPACITOR, ШИРИНА: 0.8 MM</t>
  </si>
  <si>
    <t>CC0603GRNPO9BN510</t>
  </si>
  <si>
    <t>РЕЛЕ.</t>
  </si>
  <si>
    <t>КАТЕГОРИЯ ПРОДУКТА: РЕЛЕ ВРЕМЕНИ И ЗАМЕДЛЕННЫЕ РЕЛЕ, ТИП ВЫВОДОВ: SCREW TERMINAL, РАБОЧЕЕ НАПРЯЖЕНИЕ ПИТАНИЯ: 24 VAC TO 240 VAC, 24 VDC, ДИАПАЗОН РЕГУЛИРОВКИ ПО ВРЕМЕНИ: 1 S TO 100 H, МАКСИМАЛЬНАЯ МОЩНОСТЬ ВКЛ./ВЫКЛ. КОНТАКТОВ: 8 А, СЕРИЯ: RE17, РЕЖИМ РАБОТЫ: OFF DELAY WITH CONTROL SIGNAL, ВИД МОНТАЖА: DIN RAIL MOUNT, ТИП ПРОДУКТА: TIMING RELAYS, , ПОДКАТЕГОРИЯ: RELAYS, ТИП: MODULAR TIMING RELAY WITH CONTACT OUTPUT,</t>
  </si>
  <si>
    <t>RE17RCMU</t>
  </si>
  <si>
    <t>КНОПОЧНЫЙ ПЕРЕКЛЮЧАТЕЛЬ. НАПРЯЖЕНИЕ ПИТАНИЯ 24В. ТОК 6А, КНОПОЧНЫЙ КРУГЛЫЙ ПЕРЕКЛЮЧАТЕЛЬ БЕЗ ФИКСАТОРА И ЦВЕТНЫМ ИНДИКАТОРОМ (БЕЗ ЛАМПЫ), КОНТАКТНЫЙ БЛОК., КНОПОЧНЫЙ ПЕРЕКЛЮЧАТЕЛЬ. НАПРЯЖЕНИЕ ПИТАНИЯ 24В. ТОК 6А, КНОПОЧНЫЙ КРУГЛЫЙ ПЕРЕКЛЮЧАТЕЛЬ БЕЗ ФИКСАТОРА И ЦВЕТНЫМ ИНДИКАТОРОМ (БЕЗ ЛАМПЫ), КОНТАКТНЫЙ БЛОК.</t>
  </si>
  <si>
    <t>КАТЕГОРИЯ ПРОДУКТА: ИНДИКАТОРЫ ДЛЯ ПРОМЫШЛЕННОГО МОНТАЖА НА ПАНЕЛЬ / ИНДИКАТОРЫ ПЕРЕКЛЮЧАТЕЛЕЙ, ROHS: ПОДРОБНОСТИ, ПРОДУКТ: ИНДИКАТОРЫ, ТИП: ОБЪЕКТИВ, ДЛЯ ИСПОЛЬЗОВАНИЯ С: КНОПОЧНЫЕ ПЕРЕКЛЮЧАТЕЛИ, ПРЕДНАЗНАЧЕН ДЛЯ: 04 СЕРИЯ, ШИРИНА: 18 ММ, ЦВЕТ ПОДСВЕТКИ: ЖЕЛТЫЙ, ЦВЕТ: ЖЕЛТЫЙ, ФОРМА КУЗОВА: КВАДРАТ, ЦВЕТ КРЫШКИ: ЖЕЛТЫЙ, МАТЕРИАЛ: ПЛАСТИК, ТИП ПРОДУКТА: ИНДИКАТОРЫ МОНТАЖА НА ПАНЕЛИ / ИНДИКАТОРЫ ПЕРЕКЛЮЧАТЕЛЕЙ, РЯД: 04, ЗАВОДСКАЯ УПАКОВКА: 1, ПОДКАТЕГОРИЯ: АКСЕССУАРЫ ДЛЯ ПЕРЕКЛЮЧАТЕЛЕЙ,</t>
  </si>
  <si>
    <t>704.229.700</t>
  </si>
  <si>
    <t>19-051.005</t>
  </si>
  <si>
    <t>704.084.2</t>
  </si>
  <si>
    <t>КАТЕГОРИЯ ПРОДУКТА: АКТИВАТОР ДЛЯ ПЕРЕКЛЮЧАТЕЛЯ С LED КНОПКОЙ ВЫКЛЮЧАТЕЛЯ СВЕТА., ПЛАСТМАССОВЫЙ., ПРОДУКТ: АППАРАТНОЕ ОБЕСПЕЧЕНИЕ, ДЛЯ ИСПОЛЬЗОВАНИЯ С: КНОПОЧНЫЕ ПЕРЕКЛЮЧАТЕЛИ, ОПРЕДЕЛЕНО ДЛЯ: 61 СЕРИЯ, РЯД: 14, ТИП ПРОДУКТА: ПРИВОДЫ, ЗАВОДСКАЯ УПАКОВКА: 1, ПОДКАТЕГОРИЯ: АКСЕССУАРЫ ДЛЯ ПЕРЕКЛЮЧАТЕЛЕЙ, НАПРЯЖЕНИЕ ПИТАНИЯ 42В. ТОРГОВОЕ НАЗВАНИЕ: СЕРИЯ 61</t>
  </si>
  <si>
    <t>19-951.4</t>
  </si>
  <si>
    <t>КНОПОЧНЫЙ ПЕРЕКЛЮЧАТЕЛЬ. НАПРЯЖЕНИЕ ПИТАНИЯ 24В. ТОК 6А, КНОПОЧНЫЙ КРУГЛЫЙ ПЕРЕКЛЮЧАТЕЛЬ БЕЗ ФИКСАТОРА И ЦВЕТНЫМ ИНДИКАТОРОМ (БЕЗ ЛАМПЫ), КОНТАКТНЫЙ БЛОК.</t>
  </si>
  <si>
    <t>КАТЕГОРИЯ ПРОДУКТА: АКТИВАТОР ДЛЯ ПЕРЕКЛЮЧАТЕЛЯ С LED КНОПКОЙ ВЫКЛЮЧАТЕЛЯ СВЕТА., ПЛАСТМАССОВЫЙ, ПРОДУКТ: АППАРАТНОЕ ОБЕСПЕЧЕНИЕ, ДЛЯ ИСПОЛЬЗОВАНИЯ С: КНОПОЧНЫЕ ПЕРЕКЛЮЧАТЕЛИ, ОПРЕДЕЛЕНО ДЛЯ: 61 СЕРИЯ, РЯД: 61, ТИП ПРОДУКТА: ПРИВОДЫ, ЗАВОДСКАЯ УПАКОВКА: 1, ПОДКАТЕГОРИЯ: АКСЕССУАРЫ ДЛЯ ПЕРЕКЛЮЧАТЕЛЕЙ, НАПРЯЖЕНИЕ ПИТАНИЯ 24В. ТОРГОВОЕ НАЗВАНИЕ: СЕРИЯ 61. ЦВЕТ ЗЕЛЕНЫЙ</t>
  </si>
  <si>
    <t>704.032.718</t>
  </si>
  <si>
    <t>61-8460.22</t>
  </si>
  <si>
    <t>НОМИНАЛЬНЫЙ ТОК: 5 А. ТИП ПОДКЛЮЧЕНИЯ: ПАЯННОЕ СОЕДИНЕНИЕ. ТЕМПЕРАТУРА, МИН.: -25 °C. ФОРМА КОНСТРУКЦИИ: РАДИУС 18 MM. ТЕМПЕРАТУРА, МАКС.: +55 °C. НОМИНАЛЬНОЕ НАПРЯЖЕНИЕ: 250 VAC/DC. ТЕМПЕРАТУРНЫЙ ДИАПАЗОН: -25...+55 °C. СТЕПЕНЬ ЗАЩИТЫ: IP 65</t>
  </si>
  <si>
    <t>51-131.0252</t>
  </si>
  <si>
    <t>704.911.3</t>
  </si>
  <si>
    <t>КАТЕГОРИЯ ПРОДУКТА: ГРУППЫ КОНТАКТОВ ПЕРЕКЛЮЧАТЕЛЕЙ / КОМПЛЕКТЫ ДЛЯ ПЕРЕКЛЮЧАТЕЛЕЙ, ROHS: ПОДРОБНОСТИ, ПРОДУКТ: CONTACT BLOCKS, ТИП: SWITCHING ELEMENT, ТИП ВЫВОДОВ: SCREW, НОМИНАЛЬНОЕ НАПРЯЖЕНИЕ ПОСТОЯННОГО ТОКА: 500 VDC, ТОРГОВАЯ МАРКА: EAO, ВЫСОТА: 37 MM, ОСВЕЩЕНИЕ: NON-ILLUMINATED, ДЛИНА: 29 MM, ТИП ПРОДУКТА: SWITCH CONTACT BLOCKS / SWITCH KITS, СЕРИЯ: 4, РАЗМЕР ФАБРИЧНОЙ УПАКОВКИ: 1, ПОДКАТЕГОРИЯ: SWITCH ACCESSORIES, КОММЕРЧЕСКОЕ ОБОЗНАЧЕНИЕ: SERIES 04, ШИРИНА: 23 MM, ТЕРМИНАЛ ВИНТОВОЙ ЗАЖИМ. НАПРЯЖЕНИЕ 500 В. КОММУТАЦИОННЫЙ ТОК 10А.</t>
  </si>
  <si>
    <t>704.911.1</t>
  </si>
  <si>
    <t>704.901.1</t>
  </si>
  <si>
    <t>КАТЕГОРИЯ ПРОДУКТА: ПЕРЕКЛЮЧАЮЩИЕ КОНТАКТНЫЕ БЛОКИ / КОМПЛЕКТЫ ПЕРЕКЛЮЧАТЕЛЕЙ, ROHS: ПОДРОБНОСТИ,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50 В ПОСТОЯННОГО ТОКА, ПОСТОЯННЫЙ ТОК 0.3 A ,ОСВЕЩЕНИЕ: ОСВЕЩЕННЫЙ, ДИАПАЗОН РАБОЧИХ ТЕМПЕРАТУР: - 25 С ДО + 55 С, ТИП ПРОДУКТА: ПЕРЕКЛЮЧАЮЩИЕ КОНТАКТНЫЕ БЛОКИ / КОМПЛЕКТЫ ПЕРЕКЛЮЧАТЕЛЕЙ, РЯД: 61,</t>
  </si>
  <si>
    <t>61-8650.37</t>
  </si>
  <si>
    <t>FISCHER ELEKTRONIK</t>
  </si>
  <si>
    <t>КАТЕГОРИЯ ПРОДУКТА: МОСТОВЫЕ ВЫПРЯМИТЕЛИ, ТИП: SINGLE PHASE BRIDGE, ВИД МОНТАЖА: THROUGH HOLE, ТИП ВЫВОДОВ: THROUGH HOLE, УПАКОВКА / БЛОК: D-72, IF - ПРЯМОЙ ТОК: 0,25, ПИКОВОЕ ОБРАТНОЕ НАПРЯЖЕНИЕ: 50 V, VF - ПРЯМОЕ НАПРЯЖЕНИЕ: 1.2 V, МАКСИМАЛЬНЫЙ ТОК ПЕРЕГРУЗКИ: 137 A, МИНИМАЛЬНАЯ РАБОЧАЯ ТЕМПЕРАТУРА: - 55 C, МАКСИМАЛЬНАЯ РАБОЧАЯ ТЕМПЕРАТУРА: + 150 C, ДЛИНА: 15.75 MM, ШИРИНА: 15.75 MM, ВЫСОТА: 5.33 MM, УПАКОВКА: BULK, ТОРГОВАЯ МАРКА: VISHAY SEMICONDUCTORS, IR - ОБРАТНЫЙ ТОК : 10 UA, ТИП ПРОДУКТА: BRIDGE RECTIFIERS, РАЗМЕР ФАБРИЧНОЙ УПАКОВКИ: 100, ПОДКАТЕГОРИЯ: DIODES &amp; RECTIFIERS, VR - ОБРАТНОЕ НАПРЯЖЕНИЕ: 20 V, ДРУГИЕ НАЗВАНИЯ ТОВАРА №: VS-KBPC6005</t>
  </si>
  <si>
    <t>KBPC6005</t>
  </si>
  <si>
    <t>КАТЕГОРИЯ ПРОДУКТА: ВЫПРЯМИТЕЛИ, ROHS: ПОДРОБНОСТИ, ВИД МОНТАЖА: SMD/SMT, УПАКОВКА / БЛОК: SMB-2, VR - ОБРАТНОЕ НАПРЯЖЕНИЕ: 400 V, IF - ПРЯМОЙ ТОК: 30 А, ТИП: FAST RECOVERY RECTIFIERS, КОНФИГУРАЦИЯ: SINGLE, VF - ПРЯМОЕ НАПРЯЖЕНИЕ: 1.6 V, МАКСИМАЛЬНЫЙ ТОК ПЕРЕГРУЗКИ: 30 A, IR - ОБРАТНЫЙ ТОК : 5 UA, ВРЕМЯ ВОССТАНОВЛЕНИЯ: 14 NS, МИНИМАЛЬНАЯ РАБОЧАЯ ТЕМПЕРАТУРА: - 40 C, МАКСИМАЛЬНАЯ РАБОЧАЯ ТЕМПЕРАТУРА: + 175 C, СЕРИЯ: STTH1R04-Y, КВАЛИФИКАЦИЯ: AEC-Q101,</t>
  </si>
  <si>
    <t>STTH1R04UY</t>
  </si>
  <si>
    <t>КАТЕГОРИЯ ПРОДУКТА: СТАБИЛИТРОНЫ, ROHS: ПОДРОБНОСТИ, РЯД: БЗТ52К2В0С - БЗТ52К39С, ТИП МОНТАЖА: СМД/СМТ, ПОСЫЛКА/КЕЙС: СОД-323-2, VZ - НАПРЯЖЕНИЕ ЗЕНЕРА: 5,1 В, ДОПУСТИМОЕ НАПРЯЖЕНИЕ: 0,0588, PD - РАССЕИВАЕМАЯ МОЩНОСТЬ: 200 МВТ, ЗЕНЕРОВСКИЙ ТОК: 1 МКА, ZZ - ПОЛНОЕ СОПРОТИВЛЕНИЕ ЗЕНЕРА: 60 ОМ, МИНИМАЛЬНАЯ РАБОЧАЯ ТЕМПЕРАТУРА: - 65 С, МАКСИМАЛЬНАЯ РАБОЧАЯ ТЕМПЕРАТУРА: + 150 С, КОНФИГУРАЦИЯ: ОДИНОКИЙ, ИСПЫТАТЕЛЬНЫЙ ТОК: 5 МА, КВАЛИФИКАЦИЯ: AEC-Q101, ВЫСОТА: 1,1 ММ, ЕСЛИ - ПРЯМОЙ ТОК: 10 МА, IR - МАКСИМАЛЬНЫЙ ОБРАТНЫЙ ТОК УТЕЧКИ: 1 МКА, ДЛИНА: 2,7 ММ, ТИП ПРОДУКТА: СТАБИЛИТРОНЫ, ЗАВОДСКАЯ УПАКОВКА: 3000, ПОДКАТЕГОРИЯ: ДИОДЫ И ВЫПРЯМИТЕЛИ, СТИЛЬ ОКОНЧАНИЯ: СМД/СМТ, VF - ПРЯМОЕ НАПРЯЖЕНИЕ: 900 МВ, ТЕМПЕРАТУРНЫЙ КОЭФФИЦИЕНТ НАПРЯЖЕНИЯ: 1,2 МВ/КЛ, ШИРИНА: 1,4 ММ,</t>
  </si>
  <si>
    <t>BZT52C5V1S</t>
  </si>
  <si>
    <t>ДИСКРЕТНЫЕ ПОЛУПРОВОДНИКОВЫЕ ПРИБОРЫ - ИСПОЛЬЗУЮТСЯ В ЭЛЕКТРОННЫХ УСТРОЙСТВАХ ОБЩЕГРАЖДАНСКОГО НАЗНАЧЕНИЯ (ОБОРУДОВАНИЕ ДЛЯ АВТОМАТИЗАЦИИ ПРОМЫШЛЕННЫХ ПРЕДПРИЯТИЙ).</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</si>
  <si>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ПРЕДНАЗНАЧЕНО ДЛЯ: 10 SERIES, ЦВЕТ ОСВЕЩЕНИЯ: WHITE, НОМИНАЛЬНОЕ НАПРЯЖЕНИЕ: 24 V, ОСОБЕННОСТИ: LED SIZE T1 3/4 MG, УПАКОВКА: BULK, С ПОДСВЕТКОЙ: ILLUMINATED, ТИП ПРОДУКТА: PANEL MOUNT INDICATORS / SWITCH INDICATORS, СЕРИЯ: 10, РАЗМЕР ФАБРИЧНОЙ УПАКОВКИ: 1, ПОДКАТЕГОРИЯ: SWITCH ACCESSORIES,</t>
  </si>
  <si>
    <t>10-2J12.1069</t>
  </si>
  <si>
    <t>10-2512.1149</t>
  </si>
  <si>
    <t>10-2J13.1069</t>
  </si>
  <si>
    <t>КАТЕГОРИЯ ПРОДУКТА: LDO-РЕГУЛЯТОРЫ НАПРЯЖЕНИЯ, ROHS: ПОДРОБНОСТИ, ТИП МОНТАЖА: СМД/СМТ, ПОСЫЛКА/КЕЙС: СОТ-23-5, ВЫХОДНОЕ НАПРЯЖЕНИЕ: 1,5 В, ВЫХОДНОЙ ТОК: 250 МА, КОЛИЧЕСТВО ВЫХОДОВ: 1 ВЫХОД, ПОЛЯРНОСТЬ: ПОЛОЖИТЕЛЬНЫЙ, ТОК ПОКОЯ: 1 МКА, ВХОДНОЕ НАПРЯЖЕНИЕ, МИН.: 2,2 В, ВХОДНОЕ НАПРЯЖЕНИЕ, МАКС.: 16 В, ПОДАВЛЕНИЕ PSRR / RIPPLE — ТИП: 45 ДБ, ТИП ВЫХОДА: ЗАФИКСИРОВАННЫЙ, МИНИМАЛЬНАЯ РАБОЧАЯ ТЕМПЕРАТУРА: - 40 С, МАКСИМАЛЬНАЯ РАБОЧАЯ ТЕМПЕРАТУРА: + 125 С, ВЫХОДНОЕ НАПРЯЖЕНИЕ: 450 МВ, РЯД: LP2992, НАПРЯЖЕНИЕ ОТПУСКАНИЯ - МАКС.: 0,009 В ПРИ 1 МА, 0,125 В ПРИ 50 МА, 0,325 В ПРИ 150 МА, 0,575 В ПРИ 250 МА, IB — ВХОДНОЙ ТОК СМЕЩЕНИЯ: 65 МКА, ЛИНЕЙНОЕ РЕГУЛИРОВАНИЕ: 0,014 %/ОБ., РАБОЧИЙ ТОК ПИТАНИЯ: 65 МКА, ДИАПАЗОН РАБОЧИХ ТЕМПЕРАТУР: -4, ПРОДУКТ: МИКРОМОЩНЫЕ LDO-РЕГУЛЯТОРЫ, ТИП ПРОДУКТА: LDO-РЕГУЛЯТОРЫ НАПРЯЖЕНИЯ, ПОДКАТЕГОРИЯ: PMIC — ИС УПРАВЛЕНИЯ ПИТАНИЕМ,</t>
  </si>
  <si>
    <t>LP2992AIM5-1.5/NOPB</t>
  </si>
  <si>
    <t>МИКРОКОНТРОЛЛЕР, ИСП. В ЭЛЕКТРОННЫХ УСТРОЙСТВАХ ОБЩЕГРАЖДАНСКОГО НАЗНАЧЕНИЯ. НЕ ИМЕЕТ ФУНКЦИИ ШИФРОВАНИЯ И КРИПТОГРАФИИ.</t>
  </si>
  <si>
    <t>КАТЕГОРИЯ ПРОДУКТА: МИКРОКОНТРОЛЛЕРЫ ARM — МИКРОКОНТРОЛЛЕРЫ, ROHS: ПОДРОБНОСТИ, РЯД: СТМ32Ф103К8, ТИП МОНТАЖА: СМД/СМТ, ПОСЫЛКА/КЕЙС: ЛКФП-48, ОСНОВНОЙ: АРМ КОРТЕКС М3, ОБЪЕМ ПАМЯТИ ПРОГРАММЫ: 64 КБ, ШИРИНА ШИНЫ ДАННЫХ: 32 БИТ, РАЗРЕШЕНИЕ АЦП: 12 БИТ, МАКСИМАЛЬНАЯ ТАКТОВАЯ ЧАСТОТА: 72 МГЦ, КОЛИЧЕСТВО ВХОДОВ/ВЫХОДОВ: 37 ВХОДОВ/ВЫХОДОВ, РАЗМЕР ОЗУ ДАННЫХ: 20 КБ, НАПРЯЖЕНИЕ ПИТАНИЯ - МИН.: 2 В, НАПРЯЖЕНИЕ ПИТАНИЯ - МАКС.: 3,6 В, МИНИМАЛЬНАЯ РАБОЧАЯ ТЕМПЕРАТУРА: - 40 С, МАКСИМАЛЬНАЯ РАБОЧАЯ ТЕМПЕРАТУРА: +85 С, УПАКОВКА: ПОДНОС, МАРКА: STMICROELECTRONICS, ТИП ОЗУ ДАННЫХ: SRAM, РОСТ: 1,4 ММ, ТИП ИНТЕРФЕЙСА: CAN, I2C, SPI, USART, USB, ДЛИНА: 7 ММ, ЧУВСТВИТЕЛЬНОСТЬ К ВЛАГЕ: ДА, КОЛИЧЕСТВО КАНАЛОВ АЦП: 10 КАНАЛОВ, КОЛИЧЕСТВО ТАЙМЕРОВ/СЧЕТЧИКОВ: 3 ТАЙМЕР, СЕРИЯ ПРОЦЕССОРОВ: АРМ КОРТЕКС М, ТОВАР: MCU, ТИП ПРОДУКТА: МИКРОКОНТРОЛЛЕРЫ ARM — МИКРОКОНТРОЛЛЕРЫ, ТИП ПАМЯТИ ПРОГРАММЫ: ВСПЫШКА, ЗАВОДСКАЯ УПАКОВКА: 1500, ПОДКАТЕГОРИЯ: МИКРОКОНТРОЛЛЕРЫ - МИКРОКОНТРОЛЛЕРЫ, ТОРГОВОЕ НАЗВАНИЕ: СТМ32, ШИРИНА: 7 ММ, ЕДИНИЦА ИЗМЕРЕНИЯ: 180 МГ</t>
  </si>
  <si>
    <t>STM32F103C8T6</t>
  </si>
  <si>
    <t>МИКРОСХЕМА ИНТЕГРАЛЬНАЯ МОНОЛИТНАЯ - МОДУЛИ БЕСПРОВОДНОЙ СВЯЗИ И РЧ ИНТЕГРАЛЬНЫЕ СХЕМЫ: РЧ УСИЛИТЕЛЬ.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</si>
  <si>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РЧ УСИЛИТЕЛЬ. ВИД МОНТАЖА:SMD/SMT. УПАКОВКА / БЛОК:SOT-89-3, ТИП:IFA, ТЕХНОЛОГИЯ:SI, РАБОЧАЯ ЧАСТОТА:20 MHZ TO 1000 MHZ, P1DB - ТОЧКА СЖАТИЯ:19.7 DBM, УСИЛЕНИЕ:18.1 DB, РАБОЧЕЕ НАПРЯЖЕНИЕ ПИТАНИЯ:5 V, NF - КОЭФФИЦИЕНТ ШУМОВ:2.8 DB, ТЕСТОВАЯ ЧАСТОТА:1000 MHZ, OIP3 - ПЕРЕХВАТ СОСТАВЛЯЮЩИХ ТРЕТЬЕГО ПОРЯДКА:40.5 DBM, РАБОЧИЙ ТОК ИСТОЧНИКА ПИТАНИЯ:105 MA, МИНИМАЛЬНАЯ РАБОЧАЯ ТЕМПЕРАТУРА:- 40 C, МАКСИМАЛЬНАЯ РАБОЧАЯ ТЕМПЕРАТУРА:+ 85 C, СЕРИЯ:ADL5536, УПАКОВКА:CUT TAPE ИЛИ REEL, ТОРГОВАЯ МАРКА:ANALOG DEVICES , КОЛИЧЕСТВО КАНАЛОВ:1 CHANNEL , СРЕДСТВА РАЗРАБОТКИ:ADL5536-EVALZ , PD - РАССЕИВАНИЕ МОЩНОСТИ:650 MW , ТИП ПРОДУКТА:RF AMPLIFIER , РАЗМЕР ФАБРИЧНОЙ УПАКОВКИ:1000 , ПОДКАТЕГОРИЯ:WIRELESS &amp; RF INTEGRATED CIRCUITS , НАПРЯЖЕНИЕ ПИТАНИЯ - МАКС.:5.5 V , НАПРЯЖЕНИЕ ПИТАНИЯ - МИН.:4.5 V , ВЕС ИЗДЕЛИЯ:130 MG</t>
  </si>
  <si>
    <t>ADL5536ARKZ-R7</t>
  </si>
  <si>
    <t>КАТЕГОРИЯ ПРОДУКТА: ПЕРЕКЛЮЧЕНИЕ КОНТРОЛЛЕРОВ, ТОПОЛОГИЯ: УСКОРЕНИЕ, ОБРАТНЫЙ ХОД, ВПЕРЕД, КОЛИЧЕСТВО ВЫХОДОВ: 1 ВЫХОД, ЧАСТОТА ПЕРЕКЛЮЧЕНИЯ: 450 КГЦ, РАБОЧИЙ ЦИКЛ - МАКС.: 0,5, ВЫХОДНОЙ ТОК: 1 А, МИНИМАЛЬНАЯ РАБОЧАЯ ТЕМПЕРАТУРА: - 55 С, МАКСИМАЛЬНАЯ РАБОЧАЯ ТЕМПЕРАТУРА: + 125 С, ТИП МОНТАЖА: СКВОЗНОЕ ОТВЕРСТИЕ, ПОСЫЛКА/КЕЙС: КРИС-8, УПАКОВКА: ТРУБКА, МАРКА: ИНСТРУМЕНТЫ ТЕХАСА, ВРЕМЯ ПАДЕНИЯ: 50 НС, ТИП ПРОДУКТА: ПЕРЕКЛЮЧЕНИЕ КОНТРОЛЛЕРОВ, ВРЕМЯ НАРАСТАНИЯ: 50 НС, РЯД: UC1844,</t>
  </si>
  <si>
    <t>UC1844J/883B</t>
  </si>
  <si>
    <t>МИКРОСХЕМА УСИЛИТЕЛЬ,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</si>
  <si>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БУФЕРЫ И ЛИНЕЙНЫЕ АППАРАТНЫЕ ДРАЙВЕРЫ, КОЛИЧЕСТВО ВХОДНЫХ ЛИНИЙ: 2 INPUT, КОЛИЧЕСТВО ВЫХОДНЫХ ЛИНИЙ: 2 OUTPUT, КАТЕГОРИЯ ПРОДУКТА: ОПЕРАЦИОННЫЕ УСИЛИТЕЛИ, ВИД МОНТАЖА: SMD/SMT, УПАКОВКА / БЛОК: SOIC-8, КОЛИЧЕСТВО КАНАЛОВ: 2 CHANNEL, GBP - ПРОИЗВЕДЕНИЕ КОЭФФИЦИЕНТА УСИЛЕНИЯ НА ШИРИНУ ПОЛОСЫ ПРОПУСКАНИЯ (FT): 4 MHZ, SR - СКОРОСТЬ НАРАСТАНИЯ ВЫХОДНОГО НАПРЯЖЕНИЯ: 9 V/US, VOS - ВХОДНОЕ НАПРЯЖЕНИЕ СМЕЩЕНИЯ НУЛЯ: 3 MV, МИНИМАЛЬНАЯ РАБОЧАЯ ТЕМПЕРАТУРА: - 40 C, МАКСИМАЛЬНАЯ РАБОЧАЯ ТЕМПЕРАТУРА: + 85 C, IB - ВХОДНОЙ ТОК СМЕЩЕНИЯ: 100 PA, РАБОЧИЙ ТОК ИСТОЧНИКА ПИТАНИЯ: 250 UA, ОТКЛЮЧЕНИЕ: NO SHUTDOWN, CMRR - КОЭФФИЦИЕНТ ПОДАВЛЕНИЯ СИНФАЗНОГО СИГНАЛА: 70 DB, EN - ИНТЕНСИВНОСТЬ ШУМА ВХОДНОГО НАПРЯЖЕНИЯ: 36 NV/SQRT HZ, СЕРИЯ: OP282, УПАКОВКА: CUT TAPE, УПАКОВКА: MOUSEREEL, УПАКОВКА: REEL, ТИП УСИЛИТЕЛЯ: LOW POWER AMPLIFIER, ВЫСОТА: 1.5 MM (MAX), ДЛИНА: 5 MM (MAX), ПРОДУКТ: OPERATIONAL AMPLIFIERS, ТИП ПИТАНИЯ: DUAL, ТЕХНОЛОГИЯ: JFET, ТИП: GENERAL PURPOSE AMPLIFIER, ШИРИНА: 4 MM (MAX), НАПРЯЖЕНИЕ СДВОЕННОГО ПИТАНИЯ: +/- 5 V, +/- 9 V, +/- 12 V, +/- 15 V, IN - ПЛОТНОСТЬ ТОКА ШУМА НА ВХОДЕ: 0.01 PA/SQRT HZ, МАКСИМАЛЬНОЕ НАПРЯЖЕНИЕ СДВОЕННОГО ПИТАНИЯ: +/- 18 V, МИНИМАЛЬНОЕ НАПРЯЖЕНИЕ СДВОЕННОГО ПИТАНИЯ: +/- 4.5 V, РАБОЧЕЕ НАПРЯЖЕНИЕ ПИТАНИЯ: +/- 18 V, PSRR - КОЭФФИЦИЕНТ ПОДАВЛЕНИЯ ПОМЕХ ПО ПИТАНИЮ: 316 UV/V, РАЗМЕР ФАБРИЧНОЙ УПАКОВКИ: 1000, УСИЛЕНИЕ ПО НАПРЯЖЕНИЮ, ДБ: 86.02 DB, ВЕС ИЗДЕЛИЯ: 540 MG</t>
  </si>
  <si>
    <t>OP282GSZ-REEL7</t>
  </si>
  <si>
    <t>КАТЕГОРИЯ ПРОДУКТА: БЫСТРОДЕЙСТВУЮЩИЕ ОПЕРАЦИОННЫЕ УСИЛИТЕЛИ, СЕРИЯ: LTC6400-8, КОЛИЧЕСТВО КАНАЛОВ: 1 CHANNEL, GBP - ПРОИЗВЕДЕНИЕ КОЭФФИЦИЕНТА УСИЛЕНИЯ НА ШИРИНУ ПОЛОСЫ ПРОПУСКАНИЯ (FT): 2.2 GHZ, SR - СКОРОСТЬ НАРАСТАНИЯ ВЫХОДНОГО НАПРЯЖЕНИЯ: 3810 V/US, CMRR - КОЭФФИЦИЕНТ ПОДАВЛЕНИЯ СИНФАЗНОГО СИГНАЛА: 55 DB, ВЫХОДНОЙ ТОК НА КАНАЛ: 20 MA, НАПРЯЖЕНИЕ ПИТАНИЯ - МАКС.: 3.5 V, НАПРЯЖЕНИЕ ПИТАНИЯ - МИН.: 2.85 V, РАБОЧИЙ ТОК ИСТОЧНИКА ПИТАНИЯ: 85 MA, ВИД МОНТАЖА: SMD/SMT, УПАКОВКА / БЛОК: QFN-16, УПАКОВКА: TUBE, EN - ИНТЕНСИВНОСТЬ ШУМА ВХОДНОГО НАПРЯЖЕНИЯ: 1 NV/RTHZ, РАЗМЕР ФАБРИЧНОЙ УПАКОВКИ: 121, ВЕС ИЗДЕЛИЯ: 1 G</t>
  </si>
  <si>
    <t>LTC6400IUD-8#PBF</t>
  </si>
  <si>
    <t>МИКРОСХЕМА ЛОГИЧЕСКАЯ,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</si>
  <si>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ИНВЕРТЕРЫ, ROHS: ПОДРОБНОСТИ, КОЛИЧЕСТВО КОНТУРОВ: 6 CIRCUIT, СЕМЕЙСТВО ЛОГИЧЕСКИХ ЭЛЕМЕНТОВ: AHCT, ТИП ЛОГИКИ: CMOS, НАПРЯЖЕНИЕ ПИТАНИЯ - МАКС.: 5.5 V, НАПРЯЖЕНИЕ ПИТАНИЯ - МИН.: 4.5 V, МАКСИМАЛЬНАЯ РАБОЧАЯ ТЕМПЕРАТУРА: + 125 C, ВИД МОНТАЖА: SMD/SMT, УПАКОВКА / БЛОК: SOIC-14, ФУНКЦИЯ: INVERTER SCHMITT TRIGGER, ВЫХОДНОЙ ТОК ВЫСОКОГО УРОВНЯ: - 8 MA, ВЫХОДНОЙ ТОК НИЗКОГО УРОВНЯ: 8 MA, РАБОЧЕЕ НАПРЯЖЕНИЕ ПИТАНИЯ: 5 V, ТИП ПРОДУКТА: INVERTERS, ПОДКАТЕГОРИЯ: LOGIC ICS</t>
  </si>
  <si>
    <t>74AHCT14D,112</t>
  </si>
  <si>
    <t>КАТЕГОРИЯ ПРОДУКТА: ИНВЕРТЕРЫ, ROHS: ПОДРОБНОСТИ, КОЛИЧЕСТВО КОНТУРОВ: 6 CIRCUIT, СЕМЕЙСТВО ЛОГИЧЕСКИХ ЭЛЕМЕНТОВ: 74ACT, ТИП ЛОГИКИ: CMOS,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SOIC-14, УПАКОВКА: REEL, УПАКОВКА: CUT TAPE, УПАКОВКА: MOUSEREEL, ТОРГОВАЯ МАРКА: ONSEMI / FAIRCHILD, ФУНКЦИЯ: HEX INVERTER, ВЫХОДНОЙ ТОК ВЫСОКОГО УРОВНЯ: - 24 MA, ВЫХОДНОЙ ТОК НИЗКОГО УРОВНЯ: 24 MA, РАБОЧЕЕ НАПРЯЖЕНИЕ ПИТАНИЯ: 4.5 V TO 5.5 V, ТИП ПРОДУКТА: INVERTERS, СЕРИЯ: 74ACT14, РАЗМЕР ФАБРИЧНОЙ УПАКОВКИ: 2500, ПОДКАТЕГОРИЯ: LOGIC ICS, ДРУГИЕ НАЗВАНИЯ ТОВАРА №: 74ACT14SCX_NL</t>
  </si>
  <si>
    <t>МИРОСХЕМА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</si>
  <si>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БУФЕРЫ И ЛИНЕЙНЫЕ ДРАЙВЕРЫ, ROHS: ПОДРОБНОСТИ, КОЛИЧЕСТВО ВХОДНЫХ ЛИНИЙ: 4 ВХОДА, КОЛИЧЕСТВО ВЫХОДНЫХ ЛИНИЙ: 4 ВЫХОДА, ПОЛЯРНОСТЬ: НЕИНВЕРТИРУЮЩИЙ, ВЫХОДНОЙ ТОК ВЫСОКОГО УРОВНЯ: - 12 МА, ВЫХОДНОЙ ТОК НИЗКОГО УРОВНЯ: 12 МА, ТОК ПОКОЯ: 10 МКА, НАПРЯЖЕНИЕ ПИТАНИЯ - МАКС.: 3,6 В, НАПРЯЖЕНИЕ ПИТАНИЯ - МИН.: 1,2 В, РАБОЧИЙ ТОК ПИТАНИЯ: 40 МКА, МИНИМАЛЬНАЯ РАБОЧАЯ ТЕМПЕРАТУРА: - 40 С, МАКСИМАЛЬНАЯ РАБОЧАЯ ТЕМПЕРАТУРА: + 125 С, ТИП МОНТАЖА: СМД/СМТ, ПОСЫЛКА/ЧЕХОЛ: ЦСОП-48, ТИП ПРОДУКТА: БУФЕРЫ И ЛИНЕЙНЫЕ ДРАЙВЕРЫ, ПОДКАТЕГОРИЯ: ЛОГИЧЕСКИЕ ИС,</t>
  </si>
  <si>
    <t>74AVC16244DGG,118</t>
  </si>
  <si>
    <t>МИКРОСХЕМА ИНТЕГРАЛЬНАЯ МОНОЛИТНАЯ - ИС ГЕНЕРАТОРОВ ТАКТОВЫХ ИМПУЛЬСОВ И ХРОНИРУЮЩИХ УСТРОЙСТВ.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</si>
  <si>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РЧ КАТУШКИ ИНДУКТИВНОСТИ - SMD, ROHS: ПОДРОБНОСТИ, ТИП: ПРОВОЛОЧНЫЙ, СТИЛЬ ОКОНЧАНИЯ: СМД/СМТ, ПОСЫЛКА/ЧЕХОЛ: 0603 (МЕТРИЧЕСКАЯ 1608), ЭКРАНИРОВАНИЕ: НЕЭКРАНИРОВАННЫЙ, ИНДУКТИВНОСТЬ: 47 НГН, ТОЛЕРАНТНОСТЬ: 0,05, МАКСИМАЛЬНЫЙ ПОСТОЯННЫЙ ТОК: 270 МА, МАКСИМАЛЬНОЕ СОПРОТИВЛЕНИЕ ПОСТОЯННОМУ ТОКУ: 950 МОМ, ТОК НАСЫЩЕНИЯ: -, МИНИМАЛЬНАЯ РАБОЧАЯ ТЕМПЕРАТУРА: - 55 С, МАКСИМАЛЬНАЯ РАБОЧАЯ ТЕМПЕРАТУРА: + 150 С, Q МИНИМУМ: 14, ТИП МОНТАЖА: МОНТАЖ НА ПЕЧАТНОЙ ПЛАТЕ, ДЛИНА: 1,6 ММ, ШИРИНА: 0,8 ММ, ВЫСОТА: 0,8 ММ, ДИАМЕТР: -, ОСНОВНОЙ МАТЕРИАЛ: КЕРАМИЧЕСКИЙ, РЯД: SIMID-C, КОД ДЕЛА - В: 603, КОД КОРПУСА - ММ: 1608, ПРОДУКТ: РЧ ИНДУКТОРЫ, ТИП ПРОДУКТА: РЧ КАТУШКИ ИНДУКТИВНОСТИ - С ВЫВОДАМИ, СОБСТВЕННАЯ РЕЗОНАНСНАЯ ЧАСТОТА: 2,5 ГГЦ,</t>
  </si>
  <si>
    <t>B82496C3470J000</t>
  </si>
  <si>
    <t>КАТЕГОРИЯ ПРОДУКТА: ИС ПЕРЕКЛЮЧАТЕЛЯ ШИНЫ ПЕРЕДАЧИ ДАННЫХ; КОЛИЧЕСТВО ЦИФРОВЫХ РАЗРЯДОВ: 16 BIT; УПАКОВКА / БЛОК: QVSOP-40; УПАКОВКА: REEL; УПАКОВКА: CUT TAPE; ВЫСОТА: 1.6 MM; ДЛИНА: 9.9 MM; СЕРИЯ: QS32X2245; РАЗМЕР ФАБРИЧНОЙ УПАКОВКИ: 2000; ШИРИНА: 3.81 MM; ДРУГИЕ НАЗВАНИЯ ТОВАРА №: IDTQS32X2245Q2G8 QS32X2245; ВЕС ИЗДЕЛИЯ: 116,875 MG</t>
  </si>
  <si>
    <t>IDTQS32X2245Q2G8</t>
  </si>
  <si>
    <t>КАТЕГОРИЯ ПРОДУКТА: ИС ИНТЕРФЕЙСА RS-422/RS-485, ROHS: ПОДРОБНОСТИ, РЯД: СН65ЛБК174А, ТИП МОНТАЖА: СМД/СМТ, ПОСЫЛКА/ЧЕХОЛ: СОИК-20, ФУНКЦИЯ: ВОДИТЕЛЬ, КОЛИЧЕСТВО ВОДИТЕЛЕЙ: 4 ВОДИТЕЛЬ, КОЛИЧЕСТВО ПРИЕМНИКОВ: 0 ПРИЕМНИК, СКОРОСТЬ ПЕРЕДАЧИ ДАННЫХ: 30 МБИТ/С, НАПРЯЖЕНИЕ ПИТАНИЯ - МАКС.: 5 В, НАПРЯЖЕНИЕ ПИТАНИЯ - МИН.: 5 В, МИНИМАЛЬНАЯ РАБОЧАЯ ТЕМПЕРАТУРА: - 40 С, МАКСИМАЛЬНАЯ РАБОЧАЯ ТЕМПЕРАТУРА: +85 С, ВЫСОТА: 2,35 ММ, ДЛИНА: 12,8 ММ, КОЛИЧЕСТВО КАНАЛОВ: 1 КАНАЛ, РАБОЧИЙ ТОК ПИТАНИЯ: 23 МА, РАБОЧЕЕ НАПРЯЖЕНИЕ ПИТАНИЯ: 5 В, ПРОДУКТ: ДРАЙВЕРЫ RS-422/RS-485, ТИП ПРОДУКТА: ИС ИНТЕРФЕЙСА RS-422/RS-485, ПОДКАТЕГОРИЯ: ИНТЕРФЕЙСНЫЕ ИС, ШИРИНА: 7,52 ММ,</t>
  </si>
  <si>
    <t>SN65LBC174ADWR</t>
  </si>
  <si>
    <t>КАТЕГОРИЯ ПРОДУКТА: АУДИО ТРАНСФОРМАТОРЫ / СИГНАЛЬНЫЕ ТРАНСФОРМАТОРЫ, ROHS: ПОДРОБНОСТИ, ПРОДУКТ: СЕТЕВЫЕ ТРАНСФОРМАТОРЫ, ТИП: МОДУЛЬ, СТИЛЬ ОКОНЧАНИЯ: СМД/СМТ, ДИАПАЗОН ЧАСТОТ: ОТ 100 КГЦ ДО 100 МГЦ, ИНДУКТИВНОСТЬ: 350 МКГН, НАПРЯЖЕНИЕ ИЗОЛЯЦИИ: 1,5 КВ, МИНИМАЛЬНАЯ РАБОЧАЯ ТЕМПЕРАТУРА: - 40 С, МАКСИМАЛЬНАЯ РАБОЧАЯ ТЕМПЕРАТУРА: +85 С, КОЛИЧЕСТВО КАНАЛОВ: ЧЕТЫРЕХМЕСТНЫЙ, ПРИЛОЖЕНИЕ: 100 BASE-TX, ДЛИНА: 28,58 ММ, ШИРИНА: 12,19 ММ, ВЫСОТА: 0,28 ММ, ЧУВСТВИТЕЛЬНОСТЬ К ВЛАГЕ: ДА, ТИП ПРОДУКТА: АУДИО И СИГНАЛЬНЫЕ ТРАНСФОРМАТОРЫ, ЭКРАНИРОВАНИЕ: НЕЭКРАНИРОВАННЫЙ, ПОДКАТЕГОРИЯ: ТРАНСФОРМЕРЫ,</t>
  </si>
  <si>
    <t>HX1234NLT</t>
  </si>
  <si>
    <t>КАТЕГОРИЯ ПРОДУКТА: АНАЛОГО-ЦИФРОВЫЕ ПРЕОБРАЗОВАТЕЛИ — АЦП, ROHS: ПОДРОБНОСТИ, РЯД: AD9200, ТИП МОНТАЖА: СМД/СМТ, ПОСЫЛКА/КЕЙС: ССОП-28, РАЗРЕШЕНИЕ: 10 БИТ, КОЛИЧЕСТВО КАНАЛОВ: 1 КАНАЛ, ТИП ИНТЕРФЕЙСА: ПАРАЛЛЕЛЬНО, ЧАСТОТА ВЫБОРКИ: 20 МВЫБ/С, ТИП ВВОДА: ДИФФЕРЕНЦИАЛЬНЫЙ/НЕСИММЕТРИЧНЫЙ, АРХИТЕКТУРА: ТРУБОПРОВОД, АНАЛОГОВОЕ НАПРЯЖЕНИЕ ПИТАНИЯ: 3 В, ЦИФРОВОЕ НАПРЯЖЕНИЕ ПИТАНИЯ: 3 В, SNR - ОТНОШЕНИЕ СИГНАЛ/ШУМ: 57 ДБ, МИНИМАЛЬНАЯ РАБОЧАЯ ТЕМПЕРАТУРА: - 40 С, МАКСИМАЛЬНАЯ РАБОЧАЯ ТЕМПЕРАТУРА: +85 С, DNL - ДИФФЕРЕНЦИАЛЬНАЯ НЕЛИНЕЙНОСТЬ: 1 МЛАДШИЙ БИТ, ОШИБКА УСИЛЕНИЯ: 3,5 % ПОЛНОЙ ШКАЛЫ, ВЫСОТА: 1,75 ММ, INL - ИНТЕГРАЛЬНАЯ НЕЛИНЕЙНОСТЬ: 2 МЛАДШИХ РАЗРЯДА, ВХОДНОЕ НАПРЯЖЕНИЕ: 2 В, ДЛИНА: 10,2 ММ, КОЛИЧЕСТВО ВХОДОВ АЦП: 1 ВХОД, КОЛИЧЕСТВО ПРЕОБРАЗОВАТЕЛЕЙ: 1 ПРЕОБРАЗОВАТЕЛЬ, РАБОЧЕЕ НАПРЯЖЕНИЕ ПИТАНИЯ: 3 В, ТИП ВЫХОДА: КМОП/ТТЛ, PD - РАССЕИВАЕМАЯ МОЩНОСТЬ: 100 МВТ, ПОТРЕБЛЯЕМАЯ МОЩНОСТЬ: 80 МВТ, ТИП ПРОДУКТА: АЦП — АНАЛОГО-ЦИФРОВЫЕ ПРЕОБРАЗОВАТЕЛИ, ТИП ССЫЛКИ: ВНЕШНИЙ ВНУТРЕННИЙ, ОБРАЗЕЦ И УДЕРЖАНИЕ: ДА, ЗАВОДСКАЯ УПАКОВКА: 1500, ПОДКАТЕГОРИЯ: ИС ПРЕОБРАЗОВАТЕЛЯ ДАННЫХ, НАПРЯЖЕНИЕ ПИТАНИЯ - МАКС.: 3 В, НАПРЯЖЕНИЕ ПИТАНИЯ - МИН.: 3 В, ТИП: S/H АЦП, ШИРИНА: 5,3 ММ, ЕДИНИЦА ИЗМЕРЕНИЯ: 710 МГ</t>
  </si>
  <si>
    <t>AD9200ARSZRL</t>
  </si>
  <si>
    <t>КАТЕГОРИЯ ПРОДУКТА: ЦИФРОВЫЕ ИЗОЛЯТОРЫ; СЕРИЯ: ADM2582E; ВИД МОНТАЖА: SMD/SMT; УПАКОВКА / БЛОК: SOIC-20; КОЛИЧЕСТВО КАНАЛОВ: 3 CHANNEL; ПОЛЯРНОСТЬ: UNIDIRECTIONAL; ДИАПАЗОН ДАННЫХ: 16 MB/S; НАПРЯЖЕНИЕ ИЗОЛЯЦИИ: 2500 VRMS; ТИП ИЗОЛЯЦИИ: MAGNETIC COUPLING; НАПРЯЖЕНИЕ ПИТАНИЯ - МАКС.: 5.5 V; НАПРЯЖЕНИЕ ПИТАНИЯ - МИН.: 3 V; РАБОЧИЙ ТОК ИСТОЧНИКА ПИТАНИЯ: 230 MA; ВРЕМЯ ЗАДЕРЖКИ РАСПРОСТРАНЕНИЯ: 100 NS;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5 V; ПОДДЕРЖИВАЕМЫЙ ПРОТОКОЛ: RS-485; ОТКЛЮЧЕНИЕ: NO SHUTDOWN; РАЗМЕР ФАБРИЧНОЙ УПАКОВКИ: 400; ТИП ПИТАНИЯ: SINGLE; ТИП: RS-485 ISOLATED TRANSCEIVER; ВЕС ИЗДЕЛИЯ: 801 MG</t>
  </si>
  <si>
    <t>ADM2582EBRWZ-REEL7</t>
  </si>
  <si>
    <t>МИКРОСХЕМА ЛОГИЧЕСКАЯ.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</si>
  <si>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БУФЕРЫ И ЛИНЕЙНЫЕ ДРАЙВЕРЫ, ROHS: ПОДРОБНОСТИ, КОЛИЧЕСТВО ВХОДНЫХ ЛИНИЙ: 4 ВХОДА, КОЛИЧЕСТВО ВЫХОДНЫХ ЛИНИЙ: 4 ВЫХОДА, ПОЛЯРНОСТЬ: НЕИНВЕРТИРУЮЩИЙ, ВЫХОДНОЙ ТОК ВЫСОКОГО УРОВНЯ: - 24 МА, ВЫХОДНОЙ ТОК НИЗКОГО УРОВНЯ: 24 МА, ТОК ПОКОЯ: 8 МКА, НАПРЯЖЕНИЕ ПИТАНИЯ - МАКС.: 6 В, НАПРЯЖЕНИЕ ПИТАНИЯ - МИН.: 2 В, РАБОЧИЙ ТОК ПИТАНИЯ: 80 МКА, МИНИМАЛЬНАЯ РАБОЧАЯ ТЕМПЕРАТУРА: - 40 С, МАКСИМАЛЬНАЯ РАБОЧАЯ ТЕМПЕРАТУРА: +85 С, ТИП МОНТАЖА: СМД/СМТ, ПОСЫЛКА/ЧЕХОЛ: ЦСОП-14,ФУНКЦИЯ: БУФЕРНЫЙ/ЛИНЕЙНЫЙ ДРАЙВЕР, ВЫСОТА: 1,05 ММ, ТИП ВХОДНОГО СИГНАЛА: ОДНОСТОРОННИЙ, ДЛИНА: 5,1 ММ, ЛОГИЧЕСКАЯ СЕМЬЯ: ПЕРЕМЕННЫЙ ТОК, ТИП ЛОГИКИ: КМОП, КОЛИЧЕСТВО КАНАЛОВ: 4, РАБОЧЕЕ НАПРЯЖЕНИЕ ПИТАНИЯ: ОТ 2 В ДО 6 В, ТИП ВЫХОДА: 3 СОСТОЯНИЯ, PD - РАССЕИВАЕМАЯ МОЩНОСТЬ: 500 МВТ (1/2 ВТ), ТИП ПРОДУКТА: БУФЕРЫ И ЛИНЕЙНЫЕ ДРАЙВЕРЫ, ВРЕМЯ ЗАДЕРЖКИ РАСПРОСТРАНЕНИЯ: 9 НС ПРИ 3,3 В, 7 НС ПРИ 5 В,</t>
  </si>
  <si>
    <t>MC74AC125DTR2G</t>
  </si>
  <si>
    <t>МИКРОСХЕМА ТАКТОВЫЙ БУФЕР,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</si>
  <si>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БУФЕР ЧАСОВ, ROHS: ПОДРОБНОСТИ, РЯД: НБ6Н14С, КОЛИЧЕСТВО ВЫХОДОВ: 4 ВЫХОДА, МАКСИМАЛЬНАЯ ВХОДНАЯ ЧАСТОТА: 2 ГГЦ, НАПРЯЖЕНИЕ ПИТАНИЯ - МАКС.: 3,6 В, НАПРЯЖЕНИЕ ПИТАНИЯ - МИН.: 3 В, ЗАДЕРЖКА РАСПРОСТРАНЕНИЯ - МАКС.: 0,6 НС, МИНИМАЛЬНАЯ РАБОЧАЯ ТЕМПЕРАТУРА: - 40 С, МАКСИМАЛЬНАЯ РАБОЧАЯ ТЕМПЕРАТУРА: +85 С, ВЫСОТА: 0,95 ММ, ДЛИНА: 3 ММ, УПАКОВКА: КАТУШКА, УПАКОВКА: РАЗРЕЗАТЬ ЛЕНТУ, УПАКОВКА: МЫШЬКАТУШКА, ПРОДУКТ: РАЗВЕТВЛЕННЫЕ БУФЕРЫ, ТИП ПРОДУКТА: БУФЕРЫ ЧАСОВ, ЗАВОДСКАЯ УПАКОВКА: 3000, ПОДКАТЕГОРИЯ: ИС ЧАСОВ И ТАЙМЕРОВ, ШИРИНА: 3 ММ,</t>
  </si>
  <si>
    <t>NB6N14SMNR2G</t>
  </si>
  <si>
    <t>КАТЕГОРИЯ ПРОДУКТА: ИС ИНТЕРФЕЙСА LVDS, ROHS: ПОДРОБНОСТИ, ТИП: TRANSLATOR, КОЛИЧЕСТВО ДРАЙВЕРОВ: 2 DRIVER, КОЛИЧЕСТВО ПРИЕМНИКОВ: 2 RECEIVER, ДИАПАЗОН ДАННЫХ: 600 MB/S, ТИП ВХОДА: LVPECL, LVDS, ТИП ВЫХОДА: LVTTL, CMOS,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TUBE, ТОРГОВАЯ МАРКА: TEXAS INSTRUMENTS, ВХОДНОЕ НАПРЯЖЕНИЕ, МАКС.: 2420 MV, ВХОДНОЕ НАПРЯЖЕНИЕ, МИН.: 1675 MV, МАКСИМАЛЬНОЕ ВЫХОДНОЕ НАПРЯЖЕНИЕ: 3.3 V, РАБОЧИЙ ТОК ИСТОЧНИКА ПИТАНИЯ: 25 MA, РАБОЧЕЕ НАПРЯЖЕНИЕ ПИТАНИЯ: 3.3 V, ТИП ПРОДУКТА: LVDS INTERFACE IC, ВРЕМЯ ЗАДЕРЖКИ РАСПРОСТРАНЕНИЯ: 2 NS, СЕРИЯ: SN65EPT23, РАЗМЕР ФАБРИЧНОЙ УПАКОВКИ: 75, ПОДКАТЕГОРИЯ: INTERFACE ICS</t>
  </si>
  <si>
    <t>SN65EPT23D</t>
  </si>
  <si>
    <t>ЧАСТИ СОЕДИНИТЕЛЬНЫХ РАЗЪЕМОВ ДЛЯ ПРОВОДОВ И КАБЕЛЕЙ, АНТИПОВОРОТНОЕ КОЛЬЦО. АКСЕССУАР ДЛЯ ПЕРЕКЛЮЧАТЕЛЯ.</t>
  </si>
  <si>
    <t>ЧАСТИ РАЗЪЕМОВ: ЗАЖИМЫ КОМПЕНСАТОРЫ НАТЯЖЕНИЯ ДЛЯ КРУГЛЫХ РАЗЪЕМОВ. ЗАЖИМ КРУГЛОГО РАЗЪЕМА, ПРЯМОЙ, ЭКРАНИРОВАННЫЙ, СЕРИЯ CORE. ЛИНИЯ ПРОДУКЦИИ: СЕРИЯ CORE;ДЛЯ ИСПОЛЬЗОВАНИЯ С: FISCHER'S CORE SERIES CIRCULAR CONNECTORS: РАЗМЕР ОБОЛОЧКИ СОЕДИНИТЕЛЯ - ; МАКСИМАЛЬНЫЙ ДИАМЕТР КАБЕЛЯ: 6.7ММ; МАТЕРИАЛ КОМПЕНСАТОРА НАПРЯЖЕНИЯ -.</t>
  </si>
  <si>
    <t>E3 1102.2/4.3+B</t>
  </si>
  <si>
    <t>КАТЕГОРИЯ ПРОДУКТА: АНТИПОВОРОТНОЕ КОЛЬЦО; ДИАМЕТР: 16 ММ. СЕРИИ 92</t>
  </si>
  <si>
    <t>51-910</t>
  </si>
  <si>
    <t>ПРОГРАММИРУЕМАЯ ЛОГИЧЕСКАЯ ИНТЕГРАЛЬНАЯ СХЕМА. КАТЕГОРИЯ ПРОДУКТА: CPLD - СЛОЖНЫЕ ПРОГРАММИРУЕМЫЕ ЛОГИЧЕСКИЕ УСТРОЙСТВА, РЯД: XC2C256, ТИП МОНТАЖА: СМД/СМТ, ПОСЫЛКА/ЧЕХОЛ: ВКФП-100, РАБОЧЕЕ НАПРЯЖЕНИЕ ПИТАНИЯ: 1,8 В, КОЛИЧЕСТВО МАКРОЭЛЕМЕНТОВ: 256, КОЛИЧЕСТВО ВХОДОВ/ВЫХОДОВ: 80 ВВОДОВ/ВЫВОДОВ, НАПРЯЖЕНИЕ ПИТАНИЯ - МАКС.: 1,9 В, НАПРЯЖЕНИЕ ПИТАНИЯ - МИН.: 1,7 В, МИНИМАЛЬНАЯ РАБОЧАЯ ТЕМПЕРАТУРА: - 40 С, МАКСИМАЛЬНАЯ РАБОЧАЯ ТЕМПЕРАТУРА: +85 С, МАКСИМАЛЬНАЯ РАБОЧАЯ ЧАСТОТА: 256 МГЦ, ЗАДЕРЖКА РАСПРОСТРАНЕНИЯ - МАКС.: 5,7 НС, ЧУВСТВИТЕЛЬНОСТЬ К ВЛАГЕ: ДА, КОЛИЧЕСТВО БЛОКОВ ЛОГИЧЕСКОГО МАССИВА — LAB: 16, РАБОЧИЙ ТОК ПИТАНИЯ: 21 МКА, ТИП ПРОДУКТА: CPLD - СЛОЖНЫЕ ПРОГРАММИРУЕМЫЕ ЛОГИЧЕСКИЕ УСТРОЙСТВА, ЗАВОДСКАЯ УПАКОВКА: 1, ПОДКАТЕГОРИЯ: ПРОГРАММИРУЕМЫЕ ЛОГИЧЕСКИЕ ИС</t>
  </si>
  <si>
    <t>XC2C256-7VQ100I</t>
  </si>
  <si>
    <t>ПРОГРАММИРУЕМАЯ ЛОГИЧЕСКАЯ ИНТЕГРАЛЬНАЯ СХЕМА, КАТЕГОРИЯ ПРОДУКТА: FPGA - ПРОГРАММИРУЕМАЯ ВЕНТИЛЬНАЯ МАТРИЦА; СЕРИЯ: CYCLONE EPC6; КОЛИЧЕСТВО ЛОГИЧЕСКИХ ЭЛЕМЕНТОВ: 5980 LE; КОЛИЧЕСТВО ВХОДОВ/ВЫХОДОВ: 185 I/O; РАБОЧЕЕ НАПРЯЖЕНИЕ ПИТАНИЯ: 1.5 V TO 3.3 V; МИНИМАЛЬНАЯ РАБОЧАЯ ТЕМПЕРАТУРА: - 40 C; МАКСИМАЛЬНАЯ РАБОЧАЯ ТЕМПЕРАТУРА: + 85 C; ВИД МОНТАЖА: SMD/SMT; УПАКОВКА / БЛОК: QFP-240; УПАКОВКА: TRAY; МАКСИМАЛЬНАЯ РАБОЧАЯ ЧАСТОТА: 250 MHZ; ЧУВСТВИТЕЛЬНЫЙ К ВЛАЖНОСТИ: YES; КОЛИЧЕСТВО БЛОКОВ ЛОГИЧЕСКИХ МАССИВОВ (LAB): 598 LAB; РАЗМЕР ФАБРИЧНОЙ УПАКОВКИ:РАЗМЕР ФАБРИЧНОЙ УПАКОВКИ: 24; ОБЩИЙ ОБЪЕМ ПАМЯТИ: 92160 BIT; КОММЕРЧЕСКОЕ ОБОЗНАЧЕНИЕ: CYCLONE; ДРУГИЕ НАЗВАНИЯ ТОВАРА №: 966621</t>
  </si>
  <si>
    <t>МИКРОСХЕМА ЭКВАЛАЙЗЕР. КАТЕГОРИЯ ПРОДУКТА: ЭКВАЛАЙЗЕРЫ, ROHS: ПОДРОБНОСТИ, ВИД МОНТАЖА: SMD/SMT, УПАКОВКА / БЛОК: WQFN-16, ПРОДУКТ: CABLE EQUALIZERS, ДИАПАЗОН ДАННЫХ: 1.5 GB/S, РАБОЧЕЕ НАПРЯЖЕНИЕ ПИТАНИЯ: 3.3 V, РАБОЧИЙ ТОК ИСТОЧНИКА ПИТАНИЯ: 77 MA, МИНИМАЛЬНАЯ РАБОЧАЯ ТЕМПЕРАТУРА: - 40 C, МАКСИМАЛЬНАЯ РАБОЧАЯ ТЕМПЕРАТУРА: + 85 C, СЕРИЯ: DS15EA101, УПАКОВКА: REEL, УПАКОВКА: CUT TAPE, УПАКОВКА: MOUSEREEL, ТОРГОВАЯ МАРКА: TEXAS INSTRUMENTS, СРЕДСТВА РАЗРАБОТКИ: DRIVECABLE02EVK/NOPB, ЧУВСТВИТЕЛЬНЫЙ К ВЛАЖНОСТИ: YES, КОЛИЧЕСТВО ДРАЙВЕРОВ: 1 DRIVER, КОЛИЧЕСТВО ПРИЕМНИКОВ: 1 RECEIVER, ДИАПАЗОН РАБОЧИХ ТЕМПЕРАТУР: - 40 C TO + 85 C, ТИП ПРОДУКТА: EQUALIZERS, РАЗМЕР ФАБРИЧНОЙ УПАКОВКИ: 1000, ПОДКАТЕГОРИЯ: EQUALIZERS</t>
  </si>
  <si>
    <t>МИКРОСХЕМА ПРЕОБРАЗОВАТЕЛЬ ДАННЫХ. КАТЕГОРИЯ ПРОДУКТА: ЦИФРО-АНАЛОГОВЫЕ ПРЕОБРАЗОВАТЕЛИ (ЦАП), ROHS: ПОДРОБНОСТИ, СЕРИЯ: ADV7127, РАЗРЕШЕНИЕ: 10 BIT, ЧАСТОТА ДИСКРЕТИЗАЦИИ: 240 MS/S, КОЛИЧЕСТВО КАНАЛОВ: 1 CHANNEL, ВРЕМЯ СТАБИЛИЗАЦИИ: -, ТИП ВЫХОДА: CURRENT, ТИП ИНТЕРФЕЙСА: PARALLEL, НАПРЯЖЕНИЕ ПИТАНИЯ ДЛЯ АНАЛОГОВЫХ УСТРОЙСТВ: 3.3 V/5 V, НАПРЯЖЕНИЕ ПИТАНИЯ ДЛЯ ЦИФРОВЫХ УСТРОЙСТВ: 3.3 V/5 V, МИНИМАЛЬНАЯ РАБОЧАЯ ТЕМПЕРАТУРА: - 40 C, МАКСИМАЛЬНАЯ РАБОЧАЯ ТЕМПЕРАТУРА: + 85 C, ВИД МОНТАЖА: SMD/SMT, УПАКОВКА / БЛОК: TSSOP-24, УПАКОВКА: TUBE, ТОРГОВАЯ МАРКА: ANALOG DEVICES, DNL - ДИФФЕРЕНЦИАЛЬНАЯ НЕЛИНЕЙНОСТЬ: +/- 0.25 LSB, INL - ИНТЕГРАЛЬНАЯ НЕЛИНЕЙНОСТЬ: +/- 0.4 LSB, ТИП ПРОДУКТА: DACS - DIGITAL TO ANALOG CONVERTERS, РАЗМЕР ФАБРИЧНОЙ УПАКОВКИ: 62, ПОДКАТЕГОРИЯ: DATA CONVERTER ICS, ТИП: VIDEO DAC</t>
  </si>
  <si>
    <t>ADV7127KRUZ50</t>
  </si>
  <si>
    <t>ПРОГРАММИРУЕМАЯ ЛОГИЧЕСКАЯ ИНТЕГРАЛЬНАЯ СХЕМА. КАТЕГОРИЯ ПРОДУКТА: FPGA - ПРОГРАММИРУЕМАЯ ВЕНТИЛЬНАЯ МАТРИЦА, ОГРАНИЧЕНИЯ НА ДОСТАВКУ: ДЛЯ ОСУЩЕСТВЛЕНИЯ ЭКСПОРТА ДАННОГО ПРОДУКТА ИЗ США МОЖЕТ ПОНАДОБИТСЯ ДОПОЛНИТЕЛЬНАЯ ДОКУМЕНТАЦИЯ., ROHS: ПОДРОБНОСТИ, СЕРИЯ: CYCLONE III EP3C120, КОЛИЧЕСТВО ЛОГИЧЕСКИХ ЭЛЕМЕНТОВ: 119088 LE, КОЛИЧЕСТВО ВХОДОВ/ВЫХОДОВ: 283 I/O, НАПРЯЖЕНИЕ ПИТАНИЯ - МИН.: 1.15 V, НАПРЯЖЕНИЕ ПИТАНИЯ - МАКС.: 1.25 V, МИНИМАЛЬНАЯ РАБОЧАЯ ТЕМПЕРАТУРА: - 40 C, МАКСИМАЛЬНАЯ РАБОЧАЯ ТЕМПЕРАТУРА: + 85 C, ВИД МОНТАЖА: SMD/SMT, УПАКОВКА / БЛОК: FBGA-484, УПАКОВКА: TRAY, ТОРГОВАЯ МАРКА: INTEL / ALTERA, МАКСИМАЛЬНАЯ РАБОЧАЯ ЧАСТОТА: 315 MHZ, ЧУВСТВИТЕЛЬНЫЙ К ВЛАЖНОСТИ: YES, КОЛИЧЕСТВО БЛОКОВ ЛОГИЧЕСКИХ МАССИВОВ (LAB): 7443 LAB, РАБОЧЕЕ НАПРЯЖЕНИЕ ПИТАНИЯ: 1.15 V TO 1.25 V, ТИП ПРОДУКТА: FPGA - FIELD PROGRAMMABLE GATE ARRAY, РАЗМЕР ФАБРИЧНОЙ УПАКОВКИ: 60, ПОДКАТЕГОРИЯ: PROGRAMMABLE LOGIC ICS, ОБЩИЙ ОБЪЕМ ПАМЯТИ: 3981312 BIT, КОММЕРЧЕСКОЕ ОБОЗНАЧЕНИЕ: CYCLONE III, ДРУГИЕ НАЗВАНИЯ ТОВАРА №: 972376</t>
  </si>
  <si>
    <t>EP3C120F484I7N</t>
  </si>
  <si>
    <t>КАТЕГОРИЯ ПРОДУКТА: АНАЛОГОВЫЕ КОМПАРАТОРЫ, ROHS: ПОДРОБНОСТИ, ВИД МОНТАЖА: SMD/SMT, УПАКОВКА / БЛОК: UMAX-8, КОЛИЧЕСТВО КАНАЛОВ: 1 CHANNEL, ТИП ВЫХОДА: PUSH-PULL, ВРЕМЯ ОТКЛИКА: 4.5 NS, ТИП КОМПАРАТОРА: GENERAL PURPOSE WITH LATCH, НАПРЯЖЕНИЕ ПИТАНИЯ - МИН.: 2.7 V, НАПРЯЖЕНИЕ ПИТАНИЯ - МАКС.: 5.5 V, РАБОЧИЙ ТОК ИСТОЧНИКА ПИТАНИЯ: 11 MA, ВЫХОДНОЙ ТОК НА КАНАЛ: 4 MA, VOS - ВХОДНОЕ НАПРЯЖЕНИЕ СМЕЩЕНИЯ НУЛЯ: 1.5 MV, IB - ВХОДНОЙ ТОК СМЕЩЕНИЯ: 15 UA, МИНИМАЛЬНАЯ РАБОЧАЯ ТЕМПЕРАТУРА: - 40 C, МАКСИМАЛЬНАЯ РАБОЧАЯ ТЕМПЕРАТУРА: + 85 C, СЕРИЯ: MAX961, УПАКОВКА: TUBE, ТОРГОВАЯ МАРКА: ANALOG DEVICES / MAXIM INTEGRATED, GBP - ПРОИЗВЕДЕНИЕ КОЭФФИЦИЕНТА УСИЛЕНИЯ НА ШИРИНУ ПОЛОСЫ ПРОПУСКАНИЯ (FT): -, ПРОДУКТ: ANALOG COMPARATORS, ТИП ПРОДУКТА: ANALOG COMPARATORS, ВРЕМЯ ЗАДЕРЖКИ РАСПРОСТРАНЕНИЯ: 4.5 NS, РАЗМЕР ФАБРИЧНОЙ УПАКОВКИ: 50, ПОДКАТЕГОРИЯ: AMPLIFIER ICS, ДРУГИЕ НАЗВАНИЯ ТОВАРА №: MAX961</t>
  </si>
  <si>
    <t>ПРОГРАММИРУЕМАЯ ЛОГИЧЕСКАЯ ИНТЕГРАЛЬНАЯ СХЕМА, КАТЕГОРИЯ ПРОДУКТА: FPGA - ПРОГРАММИРУЕМАЯ ВЕНТИЛЬНАЯ МАТРИЦА, ПРОДУКТ: CYCLONE III, СЕРИЯ: CYCLONE III EP3C40, КОЛИЧЕСТВО ЛОГИЧЕСКИХ ЭЛЕМЕНТОВ: 39600 LE, АДАПТИВНЫЕ ЛОГИЧЕСКИЕ МОДУЛИ - ALMS: -, ВСТРОЕННАЯ ПАМЯТЬ: 1.11 MBIT, КОЛИЧЕСТВО ВХОДОВ/ВЫХОДОВ: 195 I/O, РАБОЧЕЕ НАПРЯЖЕНИЕ ПИТАНИЯ: 1.15 V TO 1.25 V, МИНИМАЛЬНАЯ РАБОЧАЯ ТЕМПЕРАТУРА: - 40 C, МАКСИМАЛЬНАЯ РАБОЧАЯ ТЕМПЕРАТУРА: + 85 C, ВИД МОНТАЖА: SMD/SMT, УПАКОВКА / БЛОК: FBGA-324, УПАКОВКА: TRAY, МАКСИМАЛЬНАЯ РАБОЧАЯ ЧАСТОТА: 315 MHZ, ЧУВСТВИТЕЛЬНЫЙ К ВЛАЖНОСТИ: YES, КОЛИЧЕСТВО БЛОКОВ ЛОГИЧЕСКИХ МАССИВОВ (LAB): 2475 LAB, РАЗМЕР ФАБРИЧНОЙ УПАКОВКИ: 84, ОБЩИЙ ОБЪЕМ ПАМЯТИ: 1161216 BIT, КОММЕРЧЕСКОЕ ОБОЗНАЧЕНИЕ: CYCLONE III, ДРУГИЕ НАЗВАНИЯ ТОВАРА №: 970754</t>
  </si>
  <si>
    <t>EP3C40F324I7N</t>
  </si>
  <si>
    <t>ПРОГРАММИРУЕМАЯ ЛОГИЧЕСКАЯ ИНТЕГРАЛЬНАЯ СХЕМА. КАТЕГОРИЯ ПРОДУКТА: FPGA - ПРОГРАММИРУЕМАЯ ВЕНТИЛЬНАЯ МАТРИЦА, ROHS: ПОДРОБНОСТИ, СЕРИЯ: CYCLONE III EP3C40, КОЛИЧЕСТВО ЛОГИЧЕСКИХ ЭЛЕМЕНТОВ: 39600 LE, КОЛИЧЕСТВО ВХОДОВ/ВЫХОДОВ: 331 I/O, НАПРЯЖЕНИЕ ПИТАНИЯ - МИН.: 1.15 V, НАПРЯЖЕНИЕ ПИТАНИЯ - МАКС.: 1.25 V, МИНИМАЛЬНАЯ РАБОЧАЯ ТЕМПЕРАТУРА: - 40 C, МАКСИМАЛЬНАЯ РАБОЧАЯ ТЕМПЕРАТУРА: + 100 C, ДИАПАЗОН ДАННЫХ: -, КОЛИЧЕСТВО ТРАНСИВЕРОВ: -, ВИД МОНТАЖА: SMD/SMT, УПАКОВКА / БЛОК: FBGA-484, УПАКОВКА: TRAY, ТОРГОВАЯ МАРКА: INTEL / ALTERA, МАКСИМАЛЬНАЯ РАБОЧАЯ ЧАСТОТА: 315 MHZ, ЧУВСТВИТЕЛЬНЫЙ К ВЛАЖНОСТИ: YES, КОЛИЧЕСТВО БЛОКОВ ЛОГИЧЕСКИХ МАССИВОВ (LAB): 2475 LAB, РАБОЧЕЕ НАПРЯЖЕНИЕ ПИТАНИЯ: 1.15 V TO 1.25 V, ТИП ПРОДУКТА: FPGA - FIELD PROGRAMMABLE GATE ARRAY, РАЗМЕР ФАБРИЧНОЙ УПАКОВКИ: 60, ПОДКАТЕГОРИЯ: PROGRAMMABLE LOGIC ICS, ОБЩИЙ ОБЪЕМ ПАМЯТИ: 1161216 BIT, КОММЕРЧЕСКОЕ ОБОЗНАЧЕНИЕ: CYCLONE III, ДРУГИЕ НАЗВАНИЯ ТОВАРА №: 974336</t>
  </si>
  <si>
    <t>EP3C40F484I7N</t>
  </si>
  <si>
    <t>ПРОГРАММИРУЕМАЯ ЛОГИЧЕСКАЯ ИНТЕГРАЛЬНАЯ СХЕМА, КАТЕГОРИЯ ПРОДУКТА: КОМПЛЕКСНЫЕ ПРОГРАММИРУЕМЫЕ ЛОГИЧЕСКИЕ УСТРОЙСТВА (CPLD); СЕРИЯ: EPM240; ВИД МОНТАЖА: SMD/SMT; УПАКОВКА / БЛОК: TQFP-100; РАБОЧЕЕ НАПРЯЖЕНИЕ ПИТАНИЯ: 2.5 V, 3.3 V; КОЛИЧЕСТВО МАКРОЯЧЕЕК: 192; КОЛИЧЕСТВО ВХОДОВ/ВЫХОДОВ: 80 I/O; МИНИМАЛЬНАЯ РАБОЧАЯ ТЕМПЕРАТУРА: - 40 C; МАКСИМАЛЬНАЯ РАБОЧАЯ ТЕМПЕРАТУРА: + 85 C; МАКСИМАЛЬНАЯ РАБОЧАЯ ЧАСТОТА: 304 MHZ; ЗАДЕРЖКА РАСПРОСТРАНЕНИЯ - МАКС.: 4.7 NS; УПАКОВКА: TRAY; ТИП ПАМЯТИ: FLASH; ЧУВСТВИТЕЛЬНЫЙ К ВЛАЖНОСТИ: YES; КОЛИЧЕСТВО БЛОКОВ ЛОГИЧЕСКИХ МАССИВОВ (LAB): 24; КОЛИЧЕСТВО ЛОГИЧЕСКИХ ЭЛЕМЕНТОВ: 240; РАБОЧИЙ ТОК ИСТОЧНИКА ПИТАНИЯ: 55 MA; РАЗМЕР ФАБРИЧНОЙ УПАКОВКИ: 90; НАПРЯЖЕНИЕ ПИТАНИЯ - МАКС.: 3.6 V; НАПРЯЖЕНИЕ ПИТАНИЯ - МИН.: 2.375 V; ОБЩИЙ ОБЪЕМ ПАМЯТИ: 8192 BIT; КОММЕРЧЕСКОЕ ОБОЗНАЧЕНИЕ: MAX II; ДРУГИЕ НАЗВАНИЯ ТОВАРА №: 971386</t>
  </si>
  <si>
    <t>EPM240T100I5N</t>
  </si>
  <si>
    <t>МИКРОСХЕМА ПАМЯТИ. КАТЕГОРИЯ ПРОДУКТА: DRAM, ROHS: ПОДРОБНОСТИ, ТИП: SDRAM, ВИД МОНТАЖА: SMD/SMT, УПАКОВКА / БЛОК: TSOP-54, ШИРИНА ШИНЫ ДАННЫХ: 16 BIT, ОРГАНИЗАЦИЯ: 16 M X 16, РАЗМЕР ПАМЯТИ: 256 MBIT, МАКСИМАЛЬНАЯ ТАКТОВАЯ ЧАСТОТА: 167 MHZ, ВРЕМЯ ДОСТУПА: 7.5 NS, НАПРЯЖЕНИЕ ПИТАНИЯ - МАКС.: 3.6 V, НАПРЯЖЕНИЕ ПИТАНИЯ - МИН.: 3 V, НАПРЯЖЕНИЕ ПИТАНИЯ - МАКС.: 135 MA, МИНИМАЛЬНАЯ РАБОЧАЯ ТЕМПЕРАТУРА: - 40 C, МАКСИМАЛЬНАЯ РАБОЧАЯ ТЕМПЕРАТУРА: + 85 C, СЕРИЯ: MT48LC, УПАКОВКА: TRAY, ТОРГОВАЯ МАРКА: MICRON, ЧУВСТВИТЕЛЬНЫЙ К ВЛАЖНОСТИ: YES, ТИП ПРОДУКТА: DRAM, РАЗМЕР ФАБРИЧНОЙ УПАКОВКИ: 1080, ПОДКАТЕГОРИЯ: MEMORY &amp; DATA STORAGE</t>
  </si>
  <si>
    <t>MT48LC16M16A2P-6A IT:G</t>
  </si>
  <si>
    <t>МИКРОСХЕМА КОММУНИКАЦИОННАЯ. КАТЕГОРИЯ ПРОДУКТА: ИС МНОГОКРАТНОГО ПЕРЕКЛЮЧАТЕЛЯ, ROHS: ПОДРОБНОСТИ, СЕРИЯ: AD8170, ПРОДУКТ: MULTIPLEXERS, ВИД МОНТАЖА: SMD/SMT, УПАКОВКА / БЛОК: SOIC-8, КОЛИЧЕСТВО КАНАЛОВ: 2 CHANNEL, КОНФИГУРАЦИЯ: 1 X 2:1, НАПРЯЖЕНИЕ ПИТАНИЯ - МИН.: -, НАПРЯЖЕНИЕ ПИТАНИЯ - МАКС.: -, МИНИМАЛЬНОЕ НАПРЯЖЕНИЕ СДВОЕННОГО ПИТАНИЯ: +/- 5 V, МАКСИМАЛЬНОЕ НАПРЯЖЕНИЕ СДВОЕННОГО ПИТАНИЯ: +/- 5 V, СОПРОТИВЛЕНИЕ ВО ВКЛЮЧЕННОМ СОСТОЯНИИ - МАКС.: 150 OHMS, ВРЕМЯ ВКЛЮЧЕНИЯ - МАКС.: 17 NS, ВРЕМЯ ОТКЛЮЧЕНИЯ - МАКС.: 120 NS, МИНИМАЛЬНАЯ РАБОЧАЯ ТЕМПЕРАТУРА: - 40 C, МАКСИМАЛЬНАЯ РАБОЧАЯ ТЕМПЕРАТУРА: + 85 C, УПАКОВКА: REEL, УПАКОВКА: CUT TAPE, УПАКОВКА: MOUSEREEL, ПОЛОСА ПРОПУСКАНИЯ: 250 MHZ, ТОРГОВАЯ МАРКА: ANALOG DEVICES, ВЫСОТА: 1.5 MM (MAX), ДЛИНА: 5 MM (MAX), РАБОЧЕЕ НАПРЯЖЕНИЕ ПИТАНИЯ: 5 V, PD - РАССЕИВАНИЕ МОЩНОСТИ: 110 MW, ТИП ПРОДУКТА: MULTIPLEXER SWITCH ICS, РАЗМЕР ФАБРИЧНОЙ УПАКОВКИ: 750, ПОДКАТЕГОРИЯ: SWITCH ICS, ШИРИНА: 4 MM (MAX)</t>
  </si>
  <si>
    <t>ПРОГРАММИРУЕМАЯ ЛОГИЧЕСКАЯ ИНТЕГРАЛЬНАЯ СХЕМА. ЛИНЕЙНЫЕ ДРАЙВЕРЫ ARINC 429 СЕРИЙ HI-8570, HI-8571 (HOLT INTEGRATED CIRCUITS); ЛИНЕЙНЫЕ ДРАЙВЕРЫ HI-8570 И HI-8571 – МИКРОСХЕМЫ, РЕАЛИЗОВАННЫЕ ПО ТЕХНОЛОГИИ КОМПЛЕМЕНТАРНЫХ МЕТАЛЛО-ОКСИДНЫХ ПОЛУПРОВОДНИКОВ (КМОП), ПРЕДНАЗНАЧЕННЫЕ ДЛЯ ПРЯМОГО ПОДКЛЮЧЕНИЯ К ШИНЕ ARINC 429, И ВЫПОЛНЕННЫЕ В 8-КОНТАКТНОМ КОРПУСЕ DIP (ПЛАСТИКОВОМ ИЛИ КЕРАМИЧЕСКОМ) ИЛИ ESOIC (ПЛАСТИКОВОМ). ДВА ЛОГИЧЕСКИХ ВХОДА КОНТРОЛИРУЮТ ДИФФЕРЕНЦИАЛЬНОЕ НАПРЯЖЕНИЕ МЕЖДУ ВЫХОДНЫМИ КОНТАКТАМИ, ОБЕСПЕЧИВАЯ +10 В ПРИ ЛОГИЧЕСКОЙ «1», –10 В ПРИ ЛОГИЧЕСКОМ «0» И НОЛЬ ВОЛЬТ ПРИ ОТСУТСТВИИ НАПРЯЖЕНИЯ. ЛОГИЧЕСКИЙ ВХОД ОБЕСПЕЧИВАЕТ КОНТРОЛЬ КРУТИЗНЫ ДИФФЕРЕНЦИАЛЬНОГО ВЫХОДНОГО СИГНАЛА. ВЫДЕРЖКА УСТАНАВЛИВАЕТСЯ ИНТЕГРАЛЬНЫМ РЕЗИСТОРОМ И КОНДЕНСАТОРОМ И ИСПЫТЫВАЕТСЯ В СООТВЕТСТВИИ С ТРЕБОВАНИЯМИ СТАНДАРТА ARINC. В HI-8570 ПОСЛЕДОВАТЕЛЬНО КАЖДОМУ ВЫХОДУ ПОДКЛЮЧЕНО СОПРОТИВЛЕНИЕ НОМИНАЛОМ 37,5 ОМ. HI-8571 ОБЕСПЕЧИВАЕТ ВОЗМОЖНОСТЬ ОБОЙТИ ЧАСТЬ ВЫХОДНОГО СОПРОТИВЛЕНИЯ, ЧТО ПОЗВОЛЯЕТ ДОБАВЛЯТЬ ВНЕШНЕЕ СОПРОТИВЛЕНИЕ ДЛЯ СХЕМ МОЛНИЕЗАЩИТЫ. ЛИНЕЙНЫЕ ДРАЙВЕРЫ HI-8570 И HI-8571, ТАК ЖЕ, КАК И ЛИНЕЙНЫЙ ПРИЕМНИК HI-8588, ЯВЛЯЮТСЯ НАИМЕНЬШИМИ ИЗ СУЩЕСТВУЮЩИХ УСТРОЙСТВ, СПОСОБНЫМИ КОММУТИРОВАТЬ С ШИНОЙ ARINC 429. ОТЛИЧИТЕЛЬНЫЕ ОСОБЕННОСТИ HI 8570 И HI 8571: ПРЯМОЕ СОПРЯЖЕНИЕ С ШИНОЙ ARINC 429; АИМЕНЬШЕЕ ИЗ СУЩЕСТВУЮЩИХ УСТРОЙСТВ ДАННОГО ТИПА; ВСТРОЕННЫЙ КОНТРОЛЬ КРУТИЗНЫ СИГНАЛА, ВЫБОР ПО СИГНАЛУ С ЛОГИЧЕСКОГО ВХОДА; СЛАБОТОЧНОЕ ПИТАНИЕ НАПРЯЖЕНИЕМ 5 В; ВЫВОДЫ ЛОГИКИ КМОП / ТТЛ; КОРПУСА ИЗ ПЛАСТИКА ИЛИ КЕРАМИКИ, С ПОВЕРХНОСТНЫМ МОНТАЖОМ И ДВУХРЯДНЫМ РАСПОЛОЖЕНИЕМ ВЫВОДОВ (DIP); ТЕРМООБРАБОТАННЫЕ КОРПУСА SOIC; РАСШИРЕННЫЙ ТЕМПЕРАТУРНЫЙ ДИАПАЗОН С ОПЦИЕЙ ТЕРМОТОКОВОЙ ТРЕНИРОВКИ. ОБЛАСТИ ПРИМЕНЕНИЯ HI8570 И HI8571: ПЕРЕДАЧА ДАННЫХ В АВИАЦИОННОЙ ЭЛЕКТРОНИКЕ; ПРЕОБРАЗОВАНИЕ КМОП / ТТЛ В ARINC; ПРЕОБРАЗОВАНИЕ КМОП / ТТЛ В УРОВНИ С ВОЗВРАТОМ К НУЛЮ (RZ) И БЕЗ ВОЗВРАТА К НУЛЮ (NRZ).</t>
  </si>
  <si>
    <t>HI-8570PST</t>
  </si>
  <si>
    <t>МИКРОСХЕМА РЧ-ПРИЕМНИК. КАТЕГОРИЯ ПРОДУКТА: РЧ-ПРИЕМНИК, ROHS: ПОДРОБНОСТИ, МАКСИМАЛЬНАЯ РАБОЧАЯ ТЕМПЕРАТУРА: + 85 C, МИНИМАЛЬНАЯ РАБОЧАЯ ТЕМПЕРАТУРА: - 40 C, УПАКОВКА / БЛОК: CSPBGA-144, ВИД МОНТАЖА: SMD/SMT, УПАКОВКА: REEL, ТОРГОВАЯ МАРКА: ANALOG DEVICES, СРЕДСТВА РАЗРАБОТКИ: AD6657EBZ, ЧУВСТВИТЕЛЬНЫЙ К ВЛАЖНОСТИ: YES, ТИП ПРОДУКТА: RF RECEIVER, СЕРИЯ: AD6657, РАЗМЕР ФАБРИЧНОЙ УПАКОВКИ: 1500, ПОДКАТЕГОРИЯ: WIRELESS &amp; RF INTEGRATED CIRCUITS, НАПРЯЖЕНИЕ ПИТАНИЯ - МАКС.: 1.9 V, НАПРЯЖЕНИЕ ПИТАНИЯ - МИН.: 1.7 V, ТЕХНОЛОГИЯ: SI</t>
  </si>
  <si>
    <t>AD6657BBCZRL</t>
  </si>
  <si>
    <t>МИКРОСХЕМА ДЛЯ УПРАВЛЕНИЯ ПИТАНИЕМ. КАТЕГОРИЯ ПРОДУКТА: ИМПУЛЬСНЫЕ РЕГУЛЯТОРЫ НАПРЯЖЕНИЯ, ROHS: ПОДРОБНОСТИ, ВИД МОНТАЖА: SMD/SMT, УПАКОВКА / БЛОК: SOIC-8, ТОПОЛОГИЯ: INVERTING, ВЫХОДНОЕ НАПРЯЖЕНИЕ: - 1.5 V TO - 7 V, 5 V TO 14 V, ВЫХОДНОЙ ТОК: 100 MA, КОЛИЧЕСТВО ВЫХОДОВ: 1 OUTPUT, ВХОДНОЕ НАПРЯЖЕНИЕ, МИН.: 1.5 V, ВХОДНОЕ НАПРЯЖЕНИЕ, МАКС.: 7 V, ТОК ПОКОЯ: 600 UA, ЧАСТОТА ПЕРЕКЛЮЧЕНИЙ: 25 KHZ TO 120 KHZ, МИНИМАЛЬНАЯ РАБОЧАЯ ТЕМПЕРАТУРА: - 40 C, МАКСИМАЛЬНАЯ РАБОЧАЯ ТЕМПЕРАТУРА: + 85 C, СЕРИЯ: ADM8660, УПАКОВКА: TUBE, ТОРГОВАЯ МАРКА: ANALOG DEVICES, ФУНКЦИЯ: INVERTING, ВЫСОТА: 1.5 MM, ВХОДНОЕ НАПРЯЖЕНИЕ: 1.5 V TO 7 V, ДЛИНА: 5 MM, РАБОЧИЙ ТОК ИСТОЧНИКА ПИТАНИЯ: 6.5 MA, ТИП ПРОДУКТА: SWITCHING VOLTAGE REGULATORS, ОТКЛЮЧЕНИЕ: SHUTDOWN, РАЗМЕР ФАБРИЧНОЙ УПАКОВКИ: 98, ПОДКАТЕГОРИЯ: PMIC - POWER MANAGEMENT ICS, ТИП: VOLTAGE CONVERTER, ШИРИНА: 4 MM</t>
  </si>
  <si>
    <t>ADM8660ARZ</t>
  </si>
  <si>
    <t>МИКРОСХЕМА ДЛЯ УПРАВЛЕНИЯ ПИТАНИЕМ. КАТЕГОРИЯ ПРОДУКТА: LDO РЕГУЛЯТОРЫ НАПРЯЖЕНИЯ, ROHS: ПОДРОБНОСТИ, ВИД МОНТАЖА: SMD/SMT, ВЫХОДНОЕ НАПРЯЖЕНИЕ: 1.2 V, ВЫХОДНОЙ ТОК: 0,0416666666666667, КОЛИЧЕСТВО ВЫХОДОВ: 1 OUTPUT, ПОЛЯРНОСТЬ: POSITIVE, ВХОДНОЕ НАПРЯЖЕНИЕ, МИН.: 2.5 V, ВХОДНОЕ НАПРЯЖЕНИЕ, МАКС.: 5.5 V, ТИП ВЫХОДА: FIXED, МИНИМАЛЬНАЯ РАБОЧАЯ ТЕМПЕРАТУРА: - 40 C, МАКСИМАЛЬНАЯ РАБОЧАЯ ТЕМПЕРАТУРА: + 125 C, НАПРЯЖЕНИЕ ОТПУСКАНИЯ: 365 MV, СЕРИЯ: ADP1706, УПАКОВКА: REEL, УПАКОВКА: CUT TAPE, УПАКОВКА: MOUSEREEL, ТОРГОВАЯ МАРКА: ANALOG DEVICES, СРЕДСТВА РАЗРАБОТКИ: ADP1706-3.3-EVALZ, ВЫСОТА: 1.65 MM, ДЛИНА: 4.9 MM, НЕСТАБИЛЬНОСТЬ ВЫХОДНОЙ НАГРУЗКИ: 0.001 %/MA, ЧУВСТВИТЕЛЬНЫЙ К ВЛАЖНОСТИ: YES, РАБОЧИЙ ТОК ИСТОЧНИКА ПИТАНИЯ: 1.2 MA, ТИП ПРОДУКТА: LDO VOLTAGE REGULATORS, РАЗМЕР ФАБРИЧНОЙ УПАКОВКИ: 1000, ПОДКАТЕГОРИЯ: PMIC - POWER MANAGEMENT ICS, ШИРИНА: 3.9 MM</t>
  </si>
  <si>
    <t>ADP1706ARDZ-1,2-R7</t>
  </si>
  <si>
    <t>МИКРОСХЕМА КОНТРОЛЛЕР ЦИФРОВЫХ СИГНАЛОВ. КАТЕГОРИЯ ПРОДУКТА: ПРОЦЕССОРЫ И КОНТРОЛЛЕРЫ ЦИФРОВЫХ СИГНАЛОВ (DSP, DSC), ROHS: ПОДРОБНОСТИ, ПРОДУКТ: DSPS, СЕРИЯ: TMS320C6727B, КОММЕРЧЕСКОЕ ОБОЗНАЧЕНИЕ: TMS320, ВИД МОНТАЖА: SMD/SMT, УПАКОВКА / БЛОК: BGA-256, ЯДРО: C67X+, КОЛИЧЕСТВО ЯДЕР: 1 CORE, МАКСИМАЛЬНАЯ ТАКТОВАЯ ЧАСТОТА: 250 MHZ, ПАМЯТЬ ДЛЯ КЭША КОМАНД L1 / ДАННЫХ: 32 KB, ПАМЯТЬ ДЛЯ КЭША КОМАНД L1 / ДАННЫХ: -, РАЗМЕР ПРОГРАММНОЙ ПАМЯТИ: 384 KB, РАЗМЕР ОЗУ ДАННЫХ: 256 KB, РАБОЧЕЕ НАПРЯЖЕНИЕ ПИТАНИЯ: 1.2 V, МИНИМАЛЬНАЯ РАБОЧАЯ ТЕМПЕРАТУРА: - 40 C, МАКСИМАЛЬНАЯ РАБОЧАЯ ТЕМПЕРАТУРА: + 105 C, УПАКОВКА: TRAY, ТОРГОВАЯ МАРКА: TEXAS INSTRUMENTS, ШИРИНА ШИНЫ ДАННЫХ: 32 BIT, РАЗМЕР ПЗУ ДАННЫХ: 384 KB, ТИП КОМАНДЫ: FLOATING POINT, ЧУВСТВИТЕЛЬНЫЙ К ВЛАЖНОСТИ: YES, ТИП ПРОДУКТА: DSP - DIGITAL SIGNAL PROCESSORS &amp; CONTROLLERS, ТИП ПАМЯТИ ПРОГРАММ: ASYNCHRONOUS RAM, ROM, SDR, SDRAM, РАЗМЕР ФАБРИЧНОЙ УПАКОВКИ: 90, ПОДКАТЕГОРИЯ: EMBEDDED PROCESSORS &amp; CONTROLLERS</t>
  </si>
  <si>
    <t>TMSDC6727BGDHA250</t>
  </si>
  <si>
    <t>МИКРОСХЕМА КОНТРОЛЛЕР ЦИФРОВЫХ СИГНАЛОВ. КАТЕГОРИЯ ПРОДУКТА: МИКРОСХЕМЫ. НОМЕР ДЕТАЛИ ПРОИЗВОДИТЕЛЯ: 88F6281-A1-BIA2C120. КОМПЛЕКТ ПОСТАВКИ:BGA. СТАТУС ОТСУТСТВИЯ СВИНЦА / ROHS:НЕ СОДЕРЖИТ СВИНЦА / СООТВЕТСТВУЕТ ROHS. ОСОБЕННОСТИ: ТОВАР ИМЕЕТ ВЫСОКУЮ ПРОПУСКНУЮ СПОСОБНОСТЬ ПО ТОКУ, НИЗКОЕ ПАДЕНИЕ ПРЯМОГО НАПРЯЖЕНИЯ, НИЗКИЕ ПОТЕРИ МОЩНОСТИ, ВЫСОКУЮ ЭФФЕКТИВНОСТЬ, ВЫСОКУЮ УСТОЙЧИВОСТЬ К ПЕРЕНАПРЯЖЕНИЯМ, ВЫСОКАЯ УСТОЙЧИВОСТЬ К ЭЛЕКТРОСТАТИЧЕСКОМУ РАЗРЯДУ, ГАРАНТИРОВАННУЮ ВЫСОКОТЕМПЕРАТУРНУЮ ПАЙКУ: 260 ° C / 10 С /0,25"(6,35 ММ) ОТ КОРПУСА</t>
  </si>
  <si>
    <t>88F6281-A1-BIA2C120</t>
  </si>
  <si>
    <t>ПРОГРАММИРУЕМАЯ ЛОГИЧЕСКАЯ ИНТЕГРАЛЬНАЯ СХЕМА, ПРОИЗВОДИТЕЛЬ: XILINX; КАТЕГОРИЯ ПРОДУКТА: FPGA - ПРОГРАММИРУЕМАЯ ВЕНТИЛЬНАЯ МАТРИЦА; СЕРИЯ: XC3S200; КОЛИЧЕСТВО ЛОГИЧЕСКИХ ЭЛЕМЕНТОВ: 4320 LE; КОЛИЧЕСТВО ВХОДОВ/ВЫХОДОВ: 141 I/O; РАБОЧЕЕ НАПРЯЖЕНИЕ ПИТАНИЯ: 1.2 V; МИНИМАЛЬНАЯ РАБОЧАЯ ТЕМПЕРАТУРА: 0 C; МАКСИМАЛЬНАЯ РАБОЧАЯ ТЕМПЕРАТУРА: + 85 C; ВИД МОНТАЖА: SMD/SMT; УПАКОВКА / БЛОК: PQFP-208; ТОРГОВАЯ МАРКА: XILINX; РАСПРЕДЕЛЕННОЕ ОЗУ: 30 KBIT; ВСТРОЕННАЯ БЛОЧНАЯ ПАМЯТЬ - EBR: 216 KBIT; МАКСИМАЛЬНАЯ РАБОЧАЯ ЧАСТОТА: 280 MHZ; ЧУВСТВИТЕЛЬНЫЙ К ВЛАЖНОСТИ: YES; КОЛИЧЕСТВО ВЕНТИЛЕЙ: 200000; ТИП ПРОДУКТА: FPGA - FIELD PROGRAMMABLE GATE ARRAY; РАЗМЕР ФАБРИЧНОЙ УПАКОВКИ:РАЗМЕР ФАБРИЧНОЙ УПАКОВКИ: 24; ПОДКАТЕГОРИЯ: PROGRAMMABLE LOGIC ICS; КОММЕРЧЕСКОЕ ОБОЗНАЧЕНИЕ: SPARTAN</t>
  </si>
  <si>
    <t>XC3S200-4PQG208C</t>
  </si>
  <si>
    <t>МИКРОКОНТРОЛЛЕР, КАТЕГОРИЯ ПРОДУКТА: 8-БИТНЫЕ МИКРОКОНТРОЛЛЕРЫ; СЕРИЯ: ATMEGA128; ВИД МОНТАЖА: SMD/SMT; УПАКОВКА / БЛОК: TQFP-64; ЯДРО: AVR; РАЗМЕР ПРОГРАММНОЙ ПАМЯТИ: 128 KB; ШИРИНА ШИНЫ ДАННЫХ: 8 BIT; РАЗРЕШЕНИЕ АЦП: 10 BIT; МАКСИМАЛЬНАЯ ТАКТОВАЯ ЧАСТОТА: 16 MHZ; КОЛИЧЕСТВО ВХОДОВ/ВЫХОДОВ: 53 I/O; РАЗМЕР ОЗУ ДАННЫХ: 4 KB; РАБОЧЕЕ НАПРЯЖЕНИЕ ПИТАНИЯ: 4.5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4 KB; ТИП ПЗУ ДАННЫХ: EEPROM; ВЫСОТА: 1 MM; ВХОДНОЕ/ВЫХОДНОЕ НАПРЯЖЕНИЕ: 2.7 V TO 5.5 V; ТИП ИНТЕРФЕЙСА: I2C, JTAG, SPI, USART; ДЛИНА: 14 MM; ЧУВСТВИТЕЛЬНЫЙ К ВЛАЖНОСТИ: YES; КОЛИЧЕСТВО КАНАЛОВ АЦП: 8 CHANNEL; КОЛИЧЕСТВО ТАЙМЕРОВ/СЧЕТЧИКОВ: 4 TIMER; СЕРИЯ ПРОЦЕССОРА: ATMEGA; ПРОДУКТ: MCU; ТИП ПАМЯТИ ПРОГРАММ: FLASH; РАЗМЕР ФАБРИЧНОЙ УПАКОВКИ: 90; НАПРЯЖЕНИЕ ПИТАНИЯ - МАКС.: 5.5 V; НАПРЯЖЕНИЕ ПИТАНИЯ - МИН.: 4.5 V; КОММЕРЧЕСКОЕ ОБОЗНАЧЕНИЕ: AVR; КОНТРОЛЬНЫЕ ТАЙМЕРЫ: WATCHDOG TIMER; ШИРИНА: 14 MM</t>
  </si>
  <si>
    <t>ПРОГРАММИРУЕМАЯ ЛОГИЧЕСКАЯ ИНТЕГРАЛЬНАЯ СХЕМА. КАТЕГОРИЯ ПРОДУКТА: FPGA - ПРОГРАММИРУЕМАЯ ВЕНТИЛЬНАЯ МАТРИЦА, ROHS: ПОДРОБНОСТИ, СЕРИЯ: EPF10K50 FLEX 10KA, КОЛИЧЕСТВО ЛОГИЧЕСКИХ ЭЛЕМЕНТОВ: 2880 LE, КОЛИЧЕСТВО ВХОДОВ/ВЫХОДОВ: 189 I/O, НАПРЯЖЕНИЕ ПИТАНИЯ - МИН.: 3.3 V, НАПРЯЖЕНИЕ ПИТАНИЯ - МАКС.: 3.3 V, МИНИМАЛЬНАЯ РАБОЧАЯ ТЕМПЕРАТУРА: - 40 C, МАКСИМАЛЬНАЯ РАБОЧАЯ ТЕМПЕРАТУРА: + 85 C, ВИД МОНТАЖА: SMD/SMT, УПАКОВКА / БЛОК: QFP-240, УПАКОВКА: TRAY, ТОРГОВАЯ МАРКА: INTEL / ALTERA, ЧУВСТВИТЕЛЬНЫЙ К ВЛАЖНОСТИ: YES, КОЛИЧЕСТВО ВЕНТИЛЕЙ: 116000, КОЛИЧЕСТВО БЛОКОВ ЛОГИЧЕСКИХ МАССИВОВ (LAB): 360 LAB, РАБОЧИЙ ТОК ИСТОЧНИКА ПИТАНИЯ: 10 MA, РАБОЧЕЕ НАПРЯЖЕНИЕ ПИТАНИЯ: 3.3 V, ТИП ПРОДУКТА: FPGA - FIELD PROGRAMMABLE GATE ARRAY, РАЗМЕР ФАБРИЧНОЙ УПАКОВКИ: 24, ПОДКАТЕГОРИЯ: PROGRAMMABLE LOGIC ICS, ОБЩИЙ ОБЪЕМ ПАМЯТИ: 20480 BIT, КОММЕРЧЕСКОЕ ОБОЗНАЧЕНИЕ: FLEX 10KA, ДРУГИЕ НАЗВАНИЯ ТОВАРА №: 970354</t>
  </si>
  <si>
    <t>EPF10K50VRI240-4N</t>
  </si>
  <si>
    <t>МИКРОСХЕМА ПАМЯТИ, КАТЕГОРИЯ ПРОДУКТА: СТАТ. ОЗУ, РАЗМЕР ПАМЯТИ: 4 MBIT, ОРГАНИЗАЦИЯ: 512 K X 8, ВРЕМЯ ДОСТУПА: 12 NS, МАКСИМАЛЬНАЯ ТАКТОВАЯ ЧАСТОТА: -, ТИП ИНТЕРФЕЙСА: PARALLEL, НАПРЯЖЕНИЕ ПИТАНИЯ - МАКС.: 3.6 V, НАПРЯЖЕНИЕ ПИТАНИЯ - МИН.: 3 V, НАПРЯЖЕНИЕ ПИТАНИЯ - МАКС.: 170 MA, МИНИМАЛЬНАЯ РАБОЧАЯ ТЕМПЕРАТУРА: - 40 C, МАКСИМАЛЬНАЯ РАБОЧАЯ ТЕМПЕРАТУРА: + 85 C, ВИД МОНТАЖА: SMD/SMT, УПАКОВКА / БЛОК: TSOP-44, УПАКОВКА: TRAY, ВЫСОТА: 1 MM, ДЛИНА: 18.41 MM, ТИП ПАМЯТИ: SDR, ЧУВСТВИТЕЛЬНЫЙ К ВЛАЖНОСТИ: YES, СЕРИЯ: 71V424S12, ТИП: ASYNCHRONOUS, ШИРИНА: 10.16 MM, ДРУГИЕ НАЗВАНИЯ ТОВАРА №: IDT71V424S12PHGI 71V424</t>
  </si>
  <si>
    <t>IDT71V424L12PHI</t>
  </si>
  <si>
    <t>МИКРОСХЕМА КОММУНИКАЦИОННАЯ, КАТЕГОРИЯ ПРОДУКТА: ИС, ETHERNET, ВИД МОНТАЖА: SMD/SMT, УПАКОВКА / БЛОК: TQFP-128, ПРОДУКТ: ETHERNET CONTROLLERS, СТАНДАРТ: 10BASE-T, 100BASE-TX, КОЛИЧЕСТВО ТРАНСИВЕРОВ: 1 TRANSCEIVER, ДИАПАЗОН ДАННЫХ: 10 MB/S, 100 MB/S, ТИП ИНТЕРФЕЙСА: MII, РАБОЧЕЕ НАПРЯЖЕНИЕ ПИТАНИЯ: 5 V, МИНИМАЛЬНАЯ РАБОЧАЯ ТЕМПЕРАТУРА: - 40 C, МАКСИМАЛЬНАЯ РАБОЧАЯ ТЕМПЕРАТУРА: + 85 C, СЕРИЯ: LAN91C111, УПАКОВКА: TRAY, ВЫСОТА: 1 MM, ДЛИНА: 14 MM, ЧУВСТВИТЕЛЬНЫЙ К ВЛАЖНОСТИ: YES, 90 , НАПРЯЖЕНИЕ ПИТАНИЯ - МАКС.: 140 MA, НАПРЯЖЕНИЕ ПИТАНИЯ - МАКС.: 5.5 V, НАПРЯЖЕНИЕ ПИТАНИЯ - МИН.: 4.5 V, ШИРИНА: 14 MM</t>
  </si>
  <si>
    <t>LAN91C111I-NU</t>
  </si>
  <si>
    <t>КАТЕГОРИЯ ПРОДУКТА: ПОДСТРОЕЧНЫЕ / ПЕРЕМЕННЫЕ КОНДЕНСАТОРЫ, ROHS: ПОДРОБНОСТИ, ПРОДУКТ: TRIMMER CAPACITORS - CERAMIC DIELECTRIC, ДИАПАЗОН ЁМКОСТИ: 0.65 PF TO 2.5 PF, НОМИНАЛЬНОЕ НАПРЯЖЕНИЕ: 25 V, ДОПУСТИМОЕ ОТКЛОНЕНИЕ: 0 %, + 100 %, ТИП ВЫВОДОВ: SMD/SMT, МИНИМАЛЬНАЯ РАБОЧАЯ ТЕМПЕРАТУРА: - 25 C, МАКСИМАЛЬНАЯ РАБОЧАЯ ТЕМПЕРАТУРА: + 85 C, ДЛИНА: 3.2 MM, ШИРИНА: 2.49 MM, ВЫСОТА: 1.24 MM, СЕРИЯ: TZY2, УПАКОВКА: REEL, УПАКОВКА: CUT TAPE, УПАКОВКА: MOUSEREEL, ТОРГОВАЯ МАРКА: MURATA ELECTRONICS, ДИАПАЗОН РАБОЧИХ ТЕМПЕРАТУР: - 25 C TO + 85 C, ТИП ПРОДУКТА: TRIMMER / VARIABLE CAPACITORS, Q МИН.: 200, РАЗМЕР ФАБРИЧНОЙ УПАКОВКИ: 2000, ПОДКАТЕГОРИЯ: CAPACITORS, ТЕМПЕРАТУРНЫЙ КОЭФФИЦИЕНТ / КОД: NP0 +/- 300 PPM / C, ТЕСТОВАЯ ЧАСТОТА: 100 MHZ, ТИП: CERAMIC TRIMMER CAPACITOR</t>
  </si>
  <si>
    <t>TZY2Z2R5A001R00</t>
  </si>
  <si>
    <t>ПЛАСТМАССОВАЯ ВТУЛКА. ПЛАСТИКОВАЯ ЛИНЗА КРУГЛАЯ ДЛЯ КНОПКИ, ПРИПОДНЯТАЯ КОНСТРУКЦИЯ., ПЛАСТИКОВАЯ КВАДРАТНАЯ ЛИНЗА ДЛЯ КНОПКИ., ПЛАСТИКОВАЯ ЛИЦЕВАЯ ПАНЕЛЬ ДЛЯ ПЕРЕКЛЮЧАТЕЛЯ., ПЛАСТИКОВЫЙ КОРПУС ДЛЯ ПЕРЕКЛЮЧАТЕЛЯ., ПЕРЕКЛЮЧАТЕЛЬ ПОВОРОТНЫЙ, ПЛАСТМАССОВЫЙ. ОБЩЕПРОМЫШЛЕННОГО ПРИМЕНЕНИЯ, НЕ БЫТОВОГО НАЗНАЧЕНИЯ, НЕ ЛОМ ЭЛЕКТРООБОРУДОВАНИЯ.НЕ ВОЕННОГО НАЗНАЧЕНИЯ,</t>
  </si>
  <si>
    <t>61-2601.0/DX</t>
  </si>
  <si>
    <t>61-9642.7</t>
  </si>
  <si>
    <t>61-9331.2</t>
  </si>
  <si>
    <t>61-9331.5</t>
  </si>
  <si>
    <t>704.101.0</t>
  </si>
  <si>
    <t>КАТЕГОРИЯ ПРОДУКТА: АППАРАТНОЕ ПЕРЕКЛЮЧЕНИЕ, ROHS: ПОДРОБНОСТИ, ПРОДУКТ: АППАРАТНОЕ ОБЕСПЕЧЕНИЕ, ТИП: КЛЕММНЫЕ КРЫШКИ, ДЛЯ ИСПОЛЬЗОВАНИЯ С: ТЕРМИНАЛЫ, ОПРЕДЕЛЕНО ДЛЯ: 31 СЕРИЯ, РЯД: 31, ТИП ПРОДУКТА: АППАРАТНОЕ ПЕРЕКЛЮЧЕНИЕ, ЗАВОДСКАЯ УПАКОВКА: 1, ПОДКАТЕГОРИЯ: АКСЕССУАРЫ ДЛЯ ПЕРЕКЛЮЧАТЕЛЕЙ, ТОРГОВОЕ НАЗВАНИЕ: СЕРИЯ 31,ДЛЯ ПЛОСКОЙ РОЗЕТКИ . РАЗМЕР 2,8 ММ</t>
  </si>
  <si>
    <t>КАТЕГОРИЯ ПРОДУКТА: ЛИЦЕВЫЕ ПАНЕЛИ ПЕРЕКЛЮЧАТЕЛЕЙ / КОЛПАЧКИ ПЕРЕКЛЮЧАТЕЛЕЙ; ПРОДУКТ:РАМКИ; ТИП:ПЕРЕДНЯЯ ПАНЕЛЬ; ДЛЯ ИСПОЛЬЗОВАНИЯ ВМЕСТЕ С:ИНДИКАТОРЫ, КНОПКИ, ПРЕДНАЗНАЧЕНО ДЛЯ: 04 СЕРИЯ; ЦВЕТ: БЕЛЫЙ; ОСВЕЩЕНИЕ: ОСВЕЩЕННЫЙ; МАТЕРИАЛ: ПЛАСТИК; ВИД МОНТАЖА: ПАНЕЛЬ; СЕРИЯ: 04;</t>
  </si>
  <si>
    <t>61-9671.1</t>
  </si>
  <si>
    <t>52-929.9</t>
  </si>
  <si>
    <t>КАТЕГОРИЯ ПРОДУКТА: ВТУЛКА, ROHS: ПОДРОБНОСТИ, ПРОДУКТ: АППАРАТНОЕ ОБЕСПЕЧЕНИЕ, ТИП: КЛЕММНЫЕ КРЫШКИ, ДЛЯ ИСПОЛЬЗОВАНИЯ С: ТЕРМИНАЛЫ, ОПРЕДЕЛЕНО ДЛЯ: 31 СЕРИЯ, РЯД: 31, ТИП ПРОДУКТА: АППАРАТНОЕ ПЕРЕКЛЮЧЕНИЕ, ЗАВОДСКАЯ УПАКОВКА: 1, ПОДКАТЕГОРИЯ: АКСЕССУАРЫ ДЛЯ ПЕРЕКЛЮЧАТЕЛЕЙ, ТОРГОВОЕ НАЗВАНИЕ: СЕРИЯ 31, ВЕС ЗА ШТУКУ: 198,850 МГ,</t>
  </si>
  <si>
    <t>ПЛАСТИКОВАЯ ЛИНЗА КРУГЛАЯ ДЛЯ КНОПКИ, ПРИПОДНЯТАЯ КОНСТРУКЦИЯ., ПЛАСТИКОВАЯ КВАДРАТНАЯ ЛИНЗА ДЛЯ КНОПКИ.</t>
  </si>
  <si>
    <t>НАБОР ИНСТРУМЕНТОВ, ИНСТРУМЕНТ ДЛЯ РАЗБОРКИ ИСТОЧНИКА СВЕТА., ИНСТРУМЕНТ ДЛЯ ИЗВЛЕЧЕНИЯ ПЕРЕКЛЮЧАТЕЛЕЙ.</t>
  </si>
  <si>
    <t>КАТЕГОРИЯ ПРОДУКТА: ИМПУЛЬСНЫЕ ТРАНСФОРМАТОРЫ; ИНДУКТИВНОСТЬ: 3.3 MH; МОЩНОСТЬ 0,5ВТ. ДЛИНА: 8.64 MM; ШИРИНА: 6.73 MM; ВЫСОТА: 2.49 MM; НАПРЯЖЕНИЕ ИЗОЛЯЦИИ: 400 VRMS; МАКСИМАЛЬНАЯ РАБОЧАЯ ТЕМПЕРАТУРА: + 130 C; МИНИМАЛЬНАЯ РАБОЧАЯ ТЕМПЕРАТУРА: - 40 C; ДИАПАЗОН РАБОЧИХ ТЕМПЕРАТУР: - 40 C TO + 130 C;</t>
  </si>
  <si>
    <t>TTWB2040LD</t>
  </si>
  <si>
    <t>РЧ- ИНДУКТОР, ПОВЕРХНОСТНОГО МОНТАЖА, КАТУШКА ИНДУКТИВНОСТИ И ДРОССЕЛИ ПРОЧИЕ</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</si>
  <si>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1.5 UH, ДОПУСТИМОЕ ОТКЛОНЕНИЕ: 0,02, МАКСИМАЛЬНЫЙ ПОСТОЯННЫЙ ТОК: 350 MA, МАКСИМАЛЬНОЕ СОПРОТИВЛЕНИЕ ПОСТОЯННОМУ ТОКУ: 960 MOHMS, ТОК НАСЫЩЕНИЯ: -, МИНИМАЛЬНАЯ РАБОЧАЯ ТЕМПЕРАТУРА: - 40 C, МАКСИМАЛЬНАЯ РАБОЧАЯ ТЕМПЕРАТУРА: + 85 C, Q МИН.: 15, ВИД МОНТАЖА: PCB MOUNT, ДЛИНА: 1.8 MM, ШИРИНА: 1.169 MM, ВЫСОТА: 1.12 MM, ДИАМЕТР: -, МАТЕРИАЛ СЕРДЕЧНИКА: CERAMIC, КВАЛИФИКАЦИЯ: AEC-Q200, СЕРИЯ: 0603LS, УПАКОВКА: REEL, УПАКОВКА: CUT TAPE, УПАКОВКА: MOUSEREEL, ПРИМЕНЕНИЕ: AUTOMOTIVE, ТОРГОВАЯ МАРКА: COILCRAFT, КОРПУС - ДЮЙМЫ: 603, КОРПУС - ММ: 1608, ПРОДУКТ: RF INDUCTORS, ТИП ПРОДУКТА: FIXED INDUCTORS, ЧАСТОТА СОБСТВЕННЫХ КОЛЕБАНИЙ: 100 MHZ, РАЗМЕР ФАБРИЧНОЙ УПАКОВКИ: 2000, ПОДКАТЕГОРИЯ: INDUCTORS, CHOKES &amp; COILS, ПРЕРЫВАНИЕ: STANDARD, ТЕСТОВАЯ ЧАСТОТА: 7.9 MHZ, ДРУГИЕ НАЗВАНИЯ ТОВАРА №: 0603LS-152XGLB, 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1.5 UH, ДОПУСТИМОЕ ОТКЛОНЕНИЕ: 0,02, МАКСИМАЛЬНЫЙ ПОСТОЯННЫЙ ТОК: 350 MA, МАКСИМАЛЬНОЕ СОПРОТИВЛЕНИЕ ПОСТОЯННОМУ ТОКУ: 960 MOHMS, ТОК НАСЫЩЕНИЯ: -, МИНИМАЛЬНАЯ РАБОЧАЯ ТЕМПЕРАТУРА: - 40 C, МАКСИМАЛЬНАЯ РАБОЧАЯ ТЕМПЕРАТУРА: + 85 C, Q МИН.: 15, ВИД МОНТАЖА: PCB MOUNT, ДЛИНА: 1.8 MM, ШИРИНА: 1.169 MM, ВЫСОТА: 1.12 MM, ДИАМЕТР: -, МАТЕРИАЛ СЕРДЕЧНИКА: CERAMIC, КВАЛИФИКАЦИЯ: AEC-Q200, СЕРИЯ: 0603LS, УПАКОВКА: REEL, УПАКОВКА: CUT TAPE, УПАКОВКА: MOUSEREEL, ПРИМЕНЕНИЕ: AUTOMOTIVE, ТОРГОВАЯ МАРКА: COILCRAFT, КОРПУС - ДЮЙМЫ: 603, КОРПУС - ММ: 1608, ПРОДУКТ: RF INDUCTORS, ТИП ПРОДУКТА: FIXED INDUCTORS, ЧАСТОТА СОБСТВЕННЫХ КОЛЕБАНИЙ: 100 MHZ, РАЗМЕР ФАБРИЧНОЙ УПАКОВКИ: 2000, ПОДКАТЕГОРИЯ: INDUCTORS, CHOKES &amp; COILS, ПРЕРЫВАНИЕ: STANDARD, ТЕСТОВАЯ ЧАСТОТА: 7.9 MHZ, ДРУГИЕ НАЗВАНИЯ ТОВАРА №: 0603LS-152XGLB</t>
  </si>
  <si>
    <t>0603LS-152XGLC</t>
  </si>
  <si>
    <t>КАТЕГОРИЯ ПРОДУКТА: ФОРМИРОВАНИЕ СИГНАЛА, ТИП ПРОДУКТА: SIGNAL CONDITIONING, ПРОДУКТ: DIRECTIONAL COUPLERS, ЧАСТОТНЫЙ ДИАПАЗОН: 5 MHZ TO 1000 MHZ, ИМПЕДАНС: 50 OHMS, ТИП ВЫВОДОВ: SMD/SMT, МИНИМАЛЬНАЯ РАБОЧАЯ ТЕМПЕРАТУРА: - 40 C, МАКСИМАЛЬНАЯ РАБОЧАЯ ТЕМПЕРАТУРА: + 85 C, СЕРИЯ: DBTC, УПАКОВКА: REEL, УПАКОВКА: CUT TAPE, УПАКОВКА: MOUSEREEL, ТОРГОВАЯ МАРКА: MINI-CIRCUITS, РАЗМЕР ФАБРИЧНОЙ УПАКОВКИ: 2000, ПОДКАТЕГОРИЯ: FILTERS</t>
  </si>
  <si>
    <t>DBTC-13-4L+</t>
  </si>
  <si>
    <t>КАТЕГОРИЯ ПРОДУКТА: РЧ-ИНДУКТОРЫ - ПОВЕРХНОСТНЫЙ МОНТАЖ, ROHS: ПОДРОБНОСТИ, ТИП: WIREWOUND, ТИП ВЫВОДОВ: SMD/SMT, УПАКОВКА / БЛОК: 0806 (2016 METRIC), ЭКРАНИРОВАНИЕ: UNSHIELDED, ИНДУКТИВНОСТЬ: 33 UH, ДОПУСТИМОЕ ОТКЛОНЕНИЕ: 0,1, МАКСИМАЛЬНЫЙ ПОСТОЯННЫЙ ТОК: 160 MA, МАКСИМАЛЬНОЕ СОПРОТИВЛЕНИЕ ПОСТОЯННОМУ ТОКУ: 2.8 OHMS, МИНИМАЛЬНАЯ РАБОЧАЯ ТЕМПЕРАТУРА: - 40 C, МАКСИМАЛЬНАЯ РАБОЧАЯ ТЕМПЕРАТУРА: + 85 C, Q МИН.: -, ВИД МОНТАЖА: PCB MOUNT, ДЛИНА: 2 MM, ШИРИНА: 1.6 MM, ВЫСОТА: 0.9 MM, ДИАМЕТР: -, МАТЕРИАЛ СЕРДЕЧНИКА: FERRITE, СЕРИЯ: LQH, УПАКОВКА: REEL, УПАКОВКА: CUT TAPE, УПАКОВКА: MOUSEREEL, ПРИМЕНЕНИЕ: POWER, ТОРГОВАЯ МАРКА: MURATA ELECTRONICS, КОРПУС - ДЮЙМЫ: 806, КОРПУС - ММ: 2016, ПРОДУКТ: RF INDUCTORS, ТИП ПРОДУКТА: FIXED INDUCTORS, ЧАСТОТА СОБСТВЕННЫХ КОЛЕБАНИЙ: 28 MHZ, РАЗМЕР ФАБРИЧНОЙ УПАКОВКИ: 3000, ПОДКАТЕГОРИЯ: INDUCTORS, CHOKES &amp; COILS, ПРЕРЫВАНИЕ: STANDARD, ТЕСТОВАЯ ЧАСТОТА: 1 MHZ</t>
  </si>
  <si>
    <t>LQH2MCN330K02L</t>
  </si>
  <si>
    <t>СИНФАЗНЫЙ ДРОССЕЛЬ, КАТУШКА ИНДУКТИВНОСТИ., КАТУШКА ПОСТОЯННОЙ ИНДУКТИВНОСТИ., СИНФАЗНЫЙ ДРОССЕЛЬ.</t>
  </si>
  <si>
    <t>КАТЕГОРИЯ ПРОДУКТА: СИНФАЗНЫЕ ДРОССЕЛИ/ФИЛЬТРЫ, ROHS: ПОДРОБНОСТИ, РЯД: DLW5B, ТИП МОНТАЖА: КРЕПЛЕНИЕ НА ПЕЧАТНУЮ ПЛАТУ, СБОРКА: СМД/СМТ, КОЛИЧЕСТВО КАНАЛОВ: 1Ч, ИМПЕДАНС: 1,4 КОМ, МАКСИМАЛЬНЫЙ ПОСТОЯННЫЙ ТОК (DC): 1,5 А, МАКСИМАЛЬНОЕ СОПРОТИВЛЕНИЕ ПОСТОЯННОМУ ТОКУ: 56 МОМ, МИНИМАЛЬНАЯ РАБОЧАЯ ТЕМПЕРАТУРА: - 40С, МАКСИМАЛЬНАЯ РАБОЧАЯ ТЕМПЕРАТУРА: +85С, УПАКОВКА/КОРПУС: 2020 (МЕТРИКА 5050), ДЛИНА: 5 ММ, ШИРОКИЙ: 5 ММ, ВЫСОТА: 2,35 ММ, ПРОДУКТ: СИНФАЗНЫЕ ДРОССЕЛИ, ТИП: ПРОВОЛОЧНЫЙ, ТИП ПРОДУКТА: СИНФАЗНЫЕ ДРОССЕЛИ, ЭКРАНИРОВАНИЕ: НЕЭКРАНИРОВАННЫЙ,</t>
  </si>
  <si>
    <t>DLW5BTM142SQ2L</t>
  </si>
  <si>
    <t>КАТЕГОРИЯ ПРОДУКТА: ПЬЕЗОИЗЛУЧАТЕЛИ И ЗВУКОВЫЕ ИНДИКАТОРЫ, ROHS: ПОДРОБНОСТИ, ПРОДУКТ: BUZZER, ТИП: BUZZER, УРОВЕНЬ ЗВУКОВОГО ДАВЛЕНИЯ: 95 DBA, ТЕМБР: CONTINUOUS, ЧАСТОТА: 2.8 KHZ, НОМИНАЛЬНОЕ НАПРЯЖЕНИЕ: 24 VDC, ТИП ВЫВОДОВ: SOLDER LUG, ВИД МОНТАЖА: PANEL MOUNT, ПАРАМЕТРЫ IP: IP65, ДИАМЕТР: 22.5 MM, ДЮЙМЫ: 1.929 IN, ДЛИНА – ММ: 49 MM, ТИП ПРОДУКТА: AUDIO INDICATORS &amp; ALERTS, СЕРИЯ: 14,КОММЕРЧЕСКОЕ ОБОЗНАЧЕНИЕ: ШИРИНА: 30 MM, ШИРИНА – ДЮЙМЫ: 1.181 IN, ШИРИНА – ММ: 30 MM,</t>
  </si>
  <si>
    <t>КАТЕГОРИЯ ПРОДУКТА: МНОГОСЛОЙНЫЙ КЕРАМИЧЕСКИЙ КОНДЕНСАТОР MLCC - SMD/SMT, ROHS: ПОДРОБНОСТИ, ЕМКОСТЬ: 200ПФ, НОМИНАЛЬНОЕ НАПРЯЖЕНИЕ ПОСТОЯННОГО ТОКА: 50 В ПОСТОЯННОГО ТОКА, ДИЭЛЕКТРИК: Ц0Г (НП0), ДОПУСТИМОЕ ОТКЛОНЕНИЕ: 0,02, КОД КОРПУСА - ДЮЙМЫ: 603, КОД КОРПУСА - ММ: 1608, МИНИМАЛЬНАЯ РАБОЧАЯ ТЕМПЕРАТУРА: - 55С, МАКСИМАЛЬНАЯ РАБОЧАЯ ТЕМПЕРАТУРА: +125С, ПРОДУКТ: MLCC ОБЩЕГО ТИПА, СБОРКА: СМД/СМТ, СВЯЗЬ: ПО УМОЛЧАНИЮ, РЯД: CC, ЕМКОСТЬ - НФ: 0,2 НФ, СОРТ: 1-Й КЛАСС, ДЛИНА: 1,6 ММ, УПАКОВКА/КОРПУС: 0603 (МЕТРИЧЕСКАЯ 1608), ТИП ПРОДУКТА: КЕРАМИЧЕСКИЕ КОНДЕНСАТОРЫ, ЗАВОДСКАЯ УПАКОВКА: 4000, ПОДКАТЕГОРИЯ: КОНДЕНСАТОРЫ, ТИП: КЕРАМИЧЕСКИЙ МНОГОСЛОЙНЫЙ КОНДЕНСАТОР ОБЩЕГО НАЗНАЧЕНИЯ ДЛЯ ПОВЕРХНОСТНОГО МОНТАЖА, ШИРОКИЙ: 0,8 ММ,</t>
  </si>
  <si>
    <t>CC0603GRNPO9BN201</t>
  </si>
  <si>
    <t>КАТЕГОРИЯ ПРОДУКТА: МНОГОСЛОЙНЫЕ КЕРАМИЧЕСКИЕ КОНДЕНСАТОРЫ - ПОВЕРХНОСТНОГО МОНТАЖА; ПРЕРЫВАНИЕ: STANDARD; ЁМКОСТЬ: 100 UF; НОМИНАЛЬНОЕ НАПРЯЖЕНИЕ ПОСТОЯННОГО ТОКА: 6.3 VDC; ДИЭЛЕКТРИЧЕСКИЙ: X5R; ДОПУСТИМОЕ ОТКЛОНЕНИЕ: 20 %; КОРПУС - ДЮЙМЫ: 1210; КОРПУС - ММ: 3225; ВЫСОТА: 2.5 MM; МИНИМАЛЬНАЯ РАБОЧАЯ ТЕМПЕРАТУРА: - 55 C; МАКСИМАЛЬНАЯ РАБОЧАЯ ТЕМПЕРАТУРА: + 85 C; ПРОДУКТ: GENERAL TYPE MLCCS; ТИП ВЫВОДОВ: SMD/SMT; СЕРИЯ: GRM; КЛАСС: CLASS 2; ДЛИНА: 3.2 MM; УПАКОВКА / БЛОК: 1210 (3225 METRIC); ТИП ПРОДУКТА: CERAMIC CAPACITORS; ПОДКАТЕГОРИЯ: CAPACITORS; ТИП: CHIP MULTILAYER CERAMIC CAPACITOR FOR GENERAL PURPOSE; ШИРИНА: 2.5 MM.</t>
  </si>
  <si>
    <t>C1206X5R107K6R3NT</t>
  </si>
  <si>
    <t>SANYEAR</t>
  </si>
  <si>
    <t>ПРЕРЫВАНИЕ: STANDARD, ЁМКОСТЬ: 0.1 UF, НОМИНАЛЬНОЕ НАПРЯЖЕНИЕ ПОСТОЯННОГО ТОКА: 50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РАЗМЕР ФАБРИЧНОЙ УПАКОВКИ: 10000, ВЕС ИЗДЕЛИЯ: 3.100 MG</t>
  </si>
  <si>
    <t>GRM155R71H104KE14D</t>
  </si>
  <si>
    <t>КАТЕГОРИЯ ПРОДУКТА: МНОГОСЛОЙНЫЕ КЕРАМИЧЕСКИЕ КОНДЕНСАТОРЫ - ПОВЕРХНОСТНОГО МОНТАЖА; ПРЕРЫВАНИЕ: STANDARD; ЁМКОСТЬ: 100 UF; НОМИНАЛЬНОЕ НАПРЯЖЕНИЕ ПОСТОЯННОГО ТОКА: 6.3 VDC; ДИЭЛЕКТРИЧЕСКИЙ: X5R; ДОПУСТИМОЕ ОТКЛОНЕНИЕ: 20 %; КОРПУС - ДЮЙМЫ: 1210; КОРПУС - ММ: 3225; ВЫСОТА: 2.5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ТОРГОВАЯ МАРКА: MURATA ELECTRONICS; КЛАСС: CLASS 2; ДЛИНА: 3.2 MM; УПАКОВКА / БЛОК: 1210 (3225 METRIC); ТИП ПРОДУКТА: CERAMIC CAPACITORS; ПОДКАТЕГОРИЯ: CAPACITORS; ТИП: CHIP MULTILAYER CERAMIC CAPACITOR FOR GENERAL PURPOSE; ШИРИНА: 2.5 MM.</t>
  </si>
  <si>
    <t>GRM32ER60J107ME20L</t>
  </si>
  <si>
    <t>КАТЕГОРИЯ ПРОДУКТА: ПОДСТРОЕЧНЫЕ РЕЗИСТОРЫ - ДЛЯ ПОВЕРХНОСТНОГО МОНТАЖА; СЕРИЯ: 3314; ТИП ВЫВОДОВ: SMD/SMT; ПРОДУКТ: SINGLE TURN; ЧИСЛО ОБОРОТОВ: 1; ТИП ЭЛЕМЕНТА: CERMET; РЕГУЛИРОВКА: TOP SLOT; СОПРОТИВЛЕНИЕ: 100 OHMS; НОМИНАЛЬНАЯ МОЩНОСТЬ: 250 MW (1/4 W);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REEL; УПАКОВКА: CUT TAPE; УПАКОВКА: MOUSEREEL; ВЫСОТА: 2.55 MM; ДЛИНА: 4.5 MM; ВИД МОНТАЖА: PCB MOUNT; РАЗМЕР ФАБРИЧНОЙ УПАКОВКИ: 500; КОММЕРЧЕСКОЕ ОБОЗНАЧЕНИЕ: TRIMPOT; ТИП: SMD SQUARE TRIMMING POTENTIOMETER; ШИРИНА: 4.5 MM; ВЕС ИЗДЕЛИЯ: 140 MG</t>
  </si>
  <si>
    <t>3314G-1-101E</t>
  </si>
  <si>
    <t>КАТЕГОРИЯ ПРОДУКТА: ВЫСОКОЧАСТОТНЫЕ / РЧ РЕЛЕ, ROHS: ПОДРОБНОСТИ, НАПРЯЖЕНИЕ КАТУШКИ: 4.5 VDC, КОНФИГУРАЦИЯ КОНТАКТОВ РЕЛЕ: 2 FORM C (DPDT-NO, NC), НОМИНАЛЬНЫЙ ТОК ЧЕРЕЗ КОНТАКТ: 2 А, КОНЦЕВАЯ ЗАДЕЛКА КОНТАКТОВ: GULL WING LEAD, ТИП КАТУШКИ: NON-LATCHING, ПОТРЕБЛЯЕМАЯ МОЩНОСТЬ: 140 MW, СЕРИЯ: IM RELAY,ТОК В КАТУШКЕ: 31.03 MA, СОПРОТИВЛЕНИЕ КАТУШКИ: 145 OHMS, ФОРМА КОНТАКТА: DPDT (2 FORM C), МАТЕРИАЛ КОНТАКТА: PALLADIUM RUTHENIUM (PDRU) WITH GOLD PLATING, ЧУВСТВИТЕЛЬНЫЙ К ВЛАЖНОСТИ: YES, ТИП ПРОДУКТА: HIGH FREQUENCY RELAYS,</t>
  </si>
  <si>
    <t>1462037-9</t>
  </si>
  <si>
    <t>КАТЕГОРИЯ ПРОДУКТА: ПЕРЕКЛЮЧАЮЩИЕ КОНТАКТНЫЕ БЛОКИ / КОМПЛЕКТЫ ПЕРЕКЛЮЧАТЕЛЕЙ, КОНФИГУРИРУЕМЫЙ КОНТАКТНЫЙ БЛОК DPST-NO 10A 500VAC ПРОДУКТ: КОНТАКТНЫЕ БЛОКИ, ТИП: ПЕРЕКЛЮЧАЮЩИЙ ЭЛЕМЕНТ, ПРЕДНАЗНАЧЕН ДЛЯ: 61 СЕРИЯ, СТИЛЬ ЗАВЕРШЕНИЯ: БЫСТРОЕ СОЕДИНЕНИЕ, НОМИНАЛЬНОЕ НАПРЯЖЕНИЕ ПОСТОЯННОГО ТОКА: 250 В ПОСТОЯННОГО ТОКА, ОСВЕЩЕНИЕ: ОСВЕЩЕННЫЙ, ДИАПАЗОН РАБОЧИХ ТЕМПЕРАТУР: - 25 С ДО + 55 С, ТИП ПРОДУКТА: ПЕРЕКЛЮЧАЮЩИЕ КОНТАКТНЫЕ БЛОКИ / КОМПЛЕКТЫ ПЕРЕКЛЮЧАТЕЛЕЙ, РЯД: 61, ЗАВОДСКАЯ УПАКОВКА: 1, ПОДКАТЕГОРИЯ: АКСЕССУАРЫ ДЛЯ ПЕРЕКЛЮЧАТЕЛЕЙ, ТОРГОВОЕ НАЗВАНИЕ: СЕРИЯ 61,</t>
  </si>
  <si>
    <t>КОНФИГУРИРУЕМЫЙ КОНТАКТНЫЙ БЛОК SPST-NO 5A ПРИ 250 В ПЕРЕМЕННОГО/ПОСТОЯННОГО ТОКА.</t>
  </si>
  <si>
    <t>61-8615.11</t>
  </si>
  <si>
    <t>61-8670.37</t>
  </si>
  <si>
    <t>КЛЕММНАЯ КОЛОДКА НА ПЛАТУ; ТИП РАЗЪЕМА: ЗАЖИМНАЯ РЕЙКА ДЛЯ ПЕЧАТНЫХ ПЛАТ; ШАГ КОНТАКТОВ: 5ММ; КОЛ-ВО ПОЛЮСОВ: 2 МЕХАНИЧЕСКИЙ МОНТАЖ НА ПЛАТУ: ЭЛЕКТРИЧЕСКИЙ МОНТАЖ: THT, САМОЗАЖИМНАЯ КЛЕММА; СЕЧЕНИЕ ПРОВОДА:2.5ММ2; РАЗМЕР ПРОВОДА: 22AWG; НОМИНАЛЬНЫЙ ТОК: 24А; ВЫСОТА: 13ММ; НОМИНАЛЬНОЕ НАПРЯЖЕНИЕ: 250В; МАТЕРИАЛ КОРПУСА: PA66; МАТЕРИАЛ КОНТАКТА: МЕДЬ; РАБОЧАЯ ТЕМПЕРАТУРА: -60 +105°C; ГЛУБИНА: 14ММ; КЛАСС ГОРЮЧЕСТИ: UL94V-0; КОНФИГУРАЦИЯ ВЫВОДОВ РАЗЪЕМА: 1X2; СООТВЕТСТВУЮТ НОРМЕ: UL; СЕРИЯ РАЗЪЕМА :236; КОЛИЧЕСТВО КЛЕММ: 2; ФУНКЦИОНАЛЬНОЕ НАЗНАЧЕНИЕ: КЛЕММНИК PUSH WIRE; КОЛИЧЕСТВО КОНТАКТОВ: 2; МАКСИМАЛЬНОЕ СЕЧЕНИЕ ЗАЖИМАЕМОГО ПРОВОДА,AWG: 12;</t>
  </si>
  <si>
    <t>DG300-5.0-05P-12-00A(H)</t>
  </si>
  <si>
    <t>КАТЕГОРИЯ ПРОДУКТА: ПРОВОДНЫЕ КЛЕММЫ И ЗАЖИМЫ, ROHS: ПОДРОБНОСТИ, ПРОДУКТ: HEADERS, ТИП: SHROUDED, КОЛИЧЕСТВО ПОЗИЦИЙ: 20 POSITION, ШАГ: 2 MM, КОЛИЧЕСТВО РЯДОВ: 2 ROW, ВИД МОНТАЖА: THROUGH HOLE, ТИП ВЫВОДОВ: SOLDER PIN, УГОЛ МОНТАЖА: STRAIGHT, ТИП КОНТАКТА: PIN (MALE), ПОКРЫТИЕ КОНТАКТА: GOLD, СЕРИЯ: L-TEK, КОММЕРЧЕСКОЕ ОБОЗНАЧЕНИЕ: DATAMATE, МИНИМАЛЬНАЯ РАБОЧАЯ ТЕМПЕРАТУРА: - 55 C, МАКСИМАЛЬНАЯ РАБОЧАЯ ТЕМПЕРАТУРА: + 125 C,МАТЕРИАЛ КОРПУСА: THERMOPLASTIC, ТИП ПРОДУКТА: HEADERS &amp; WIRE HOUSINGS, РАЗМЕР ФАБРИЧНОЙ УПАКОВКИ: 10, ПОДКАТЕГОРИЯ: HEADERS &amp; WIRE HOUSINGS, НОМИНАЛЬНОЕ НАПРЯЖЕНИЕ: 120 V,</t>
  </si>
  <si>
    <t>M80-8532042</t>
  </si>
  <si>
    <t>КАТЕГОРИЯ ПРОДУКТА: КЛЕММА ПРОВОДНАЯ РАЗМЕР 2,8 X 0,5 ММ, ЧАСТИЧНАЯ ИЗОЛЯЦИЯ AWG-20-18 DIN 46245; ПРОДУКТ: HARDWARE; ТИП: TERMINALS; ПРЕДНАЗНАЧЕНО ДЛЯ: 31 SERIES; ОСВЕЩЕНИЕ: NONE; СЕРИЯ: 31; РАЗМЕР ФАБРИЧНОЙ УПАКОВКИ:РАЗМЕР ФАБРИЧНОЙ УПАКОВКИ: 1; КОММЕРЧЕСКОЕ ОБОЗНАЧЕНИЕ: SERIES 31.</t>
  </si>
  <si>
    <t>КАТЕГОРИЯ ПРОДУКТА: СТАНДАРТНЫЙ СОЕДИНИТЕЛЬ;ПРОДУКТ: PLUGS; КОЛИЧЕСТВО ПОЗИЦИЙ: 2 POSITION; ТИП КОНТАКТА: SOCKET (FEMALE); РАЗМЕР ОБОЛОЧКИ: 11; ВИД МОНТАЖА: FREE HANGING; ТИП ВЫВОДОВ: CRIMP; ПОКРЫТИЕ КОНТАКТА: GOLD; МАТЕРИАЛ КОРПУСА: ALUMINUM; СЕРИЯ: TV; МАТЕРИАЛ КОНТАКТА: COPPER ALLOY; НОМИНАЛЬНЫЙ ТОК: 5 A; СХЕМА УСТАНОВКИ: 11-35; ВИД СОПРЯЖЕНИЯ: SELF LOCKING; УГОЛ МОНТАЖА: STRAIGHT; ПОКРЫТИЕ ОБОЛОЧКИ: OLIVE DRAB CADMIUM; ФОРМА ОБОЛОЧКИ: STRAIGHT;НОМИНАЛЬНОЕ НАПРЯЖЕНИЕ: 400 VAC, 550 VDC;</t>
  </si>
  <si>
    <t>84-9420</t>
  </si>
  <si>
    <t>КАТЕГОРИЯ ПРОДУКТА: КРУГОВОЙ МИЛ / ТЕХНИЧЕСКИЕ ХАРАКТЕРИСТИКИ СОЕДИНИТЕЛЯ, ROHS: N, КОЛИЧЕСТВО ПОЗИЦИЙ: 6 POSITION, ТИП КОНТАКТА: SOCKET (FEMALE), СХЕМА УСТАНОВКИ: 45094, ПРОДУКТ: RECEPTACLES, РАЗМЕР ОБОЛОЧКИ: 17, ФОРМА ОБОЛОЧКИ: SQUARE FLANGE, ТИП АВАРИЙНОЙ ЛАМПЫ: MIL-DTL-38999 III, ТИП ВЫВОДОВ: CRIMP, ВИД МОНТАЖА: PANEL, НОМИНАЛЬНЫЙ ТОК: 17 A, ПОКРЫТИЕ КОНТАКТА: GOLD, МАТЕРИАЛ КОНТАКТА: COPPER ALLOY, СЕРИЯ: D38999 III,ВИД СОПРЯЖЕНИЯ: THREADED, УГОЛ МОНТАЖА: STRAIGHT, ТИП ПРОДУКТА: CIRCULAR MIL SPEC CONNECTOR, МАТЕРИАЛ КОРПУСА: ALUMINUM, ПОКРЫТИЕ ОБОЛОЧКИ: OLIVE DRAB CADMIUM, РАЗМЕР ФАБРИЧНОЙ УПАКОВКИ: 5, ПОДКАТЕГОРИЯ: CIRCULAR CONNECTORS, НОМИНАЛЬНОЕ НАПРЯЖЕНИЕ: 1.8 KV,</t>
  </si>
  <si>
    <t>D38999/20WE6SN</t>
  </si>
  <si>
    <t>CONESYS</t>
  </si>
  <si>
    <t>КАТЕГОРИЯ ПРОДУКТА: КРУГОВОЙ МИЛ / ТЕХНИЧЕСКИЕ ХАРАКТЕРИСТИКИ СОЕДИНИТЕЛЯ, ROHS: N, КОЛИЧЕСТВО ПОЗИЦИЙ: 6 POSITION, ТИП КОНТАКТА: PIN (MALE), СХЕМА УСТАНОВКИ: 45094, ПРОДУКТ: PLUGS, РАЗМЕР ОБОЛОЧКИ: 17, ФОРМА ОБОЛОЧКИ: STRAIGHT, ТИП АВАРИЙНОЙ ЛАМПЫ: MIL-DTL-38999 III, ТИП ВЫВОДОВ: CRIMP, ВИД МОНТАЖА: FREE HANGING, НОМИНАЛЬНЫЙ ТОК: 23 A, ПОКРЫТИЕ КОНТАКТА: GOLD, МАТЕРИАЛ КОНТАКТА: COPPER ALLOY, СЕРИЯ: D38999 SERIES III, ВИД СОПРЯЖЕНИЯ: THREADED, УГОЛ МОНТАЖА: STRAIGHT, ТИП ПРОДУКТА: CIRCULAR MIL SPEC CONNECTOR, МАТЕРИАЛ КОРПУСА: ALUMINUM, ПОКРЫТИЕ ОБОЛОЧКИ: OLIVE DRAB CADMIUM, ПОДКАТЕГОРИЯ: CIRCULAR CONNECTORS, КОММЕРЧЕСКОЕ ОБОЗНАЧЕНИЕ: D38999, НОМИНАЛЬНОЕ НАПРЯЖЕНИЕ: 600 VAC, 850 VDC,</t>
  </si>
  <si>
    <t>D38999/26WE6PN</t>
  </si>
  <si>
    <t>АНТИПОВОРОТНОЕ КОЛЬЦО. АКСЕССУАР ДЛЯ ПЕРЕКЛЮЧАТЕЛЯ.</t>
  </si>
  <si>
    <t>КАТЕГОРИЯ ПРОДУКТА: ПРЕРЫВАТЕЛЬ ESD/ДИОД TVS, ROHS: ПОДРОБНОСТИ, ТИП ПРОДУКТА: ДИОДЫ ТВС, ПОЛЯРНОСТЬ: ОДНОНАПРАВЛЕННЫЙ, РАБОЧЕЕ НАПРЯЖЕНИЕ: 7.02 V, КОЛИЧЕСТВО КАНАЛОВ: 1 КАНАЛ, МОНТАЖ: СМД/СМТ, УПАКОВКА/КОРПУС: ДО-214АА-2, НАПРЯЖЕНИЕ ПРОБОЯ: 7.79 V, ЗАЖИМНОЕ НАПРЯЖЕНИЕ: 12.1 V, PPPM — ПИКОВАЯ РАССЕИВАЕМАЯ МОЩНОСТЬ В ИМПУЛЬСЕ: 600 ВТ, VESD - SPANNUNG ESD-KONTAKT: 30 КВ, VESD - НАПРЯЖЕНИЕ ESD ВОЗДУШНЫЙ ЗАЗОР: 30 КВ, CD - ЕМКОСТЬ ДИОДА: -, IPP - ПИКОВЫЙ ИМПУЛЬСНЫЙ ТОК: 50,4 А, МИНИМАЛЬНАЯ РАБОЧАЯ ТЕМПЕРАТУРА: - 65 С, МАКСИМАЛЬНАЯ РАБОЧАЯ ТЕМПЕРАТУРА: + 150 С, РЯД: P6SMB, УПАКОВКА: КАТУШКА, УПАКОВКА: РАЗРЕЗАТЬ ЛЕНТУ, УПАКОВКА: МЫШЬКАТУШКА, МАРКА: ЛИТТЕЛЬФУЗЕ, PD - РАССЕИВАЕМАЯ МОЩНОСТЬ: 5 ВТ, ЗАВОДСКАЯ УПАКОВКА: 3000, ПОДКАТЕГОРИЯ: ДИОДЫ ДЛЯ TVS / ДИОДЫ ДЛЯ ПОДАВЛЕНИЯ ЭСР, VF - ПРЯМОЕ НАПРЯЖЕНИЕ: 3.5 V, ВЕС ЗА ШТУКУ: 93 МГ</t>
  </si>
  <si>
    <t>P6SMB8.2A</t>
  </si>
  <si>
    <t>КАТЕГОРИЯ ПРОДУКТА: СТАНДАРТНЫЕ СВЕТОДИОДЫ - НАКЛАДНОГО МОНТАЖА; ПРОДУКТ: RED LEDS; УПАКОВКА / БЛОК: 0805 (2012 METRIC); ОРИЕНТАЦИЯ: TOP VIEW; ЦВЕТ ОСВЕЩЕНИЯ: RED; IF - ПРЯМОЙ ТОК: 20 MA; VF - ПРЯМОЕ НАПРЯЖЕНИЕ: 1.95 V; ДЛИНА ВОЛНЫ/ЦВЕТОВАЯ ТЕМПЕРАТУРА: 630 NM; ИНТЕНСИВНОСТЬ ОСВЕЩЕНИЯ: 220 MCD; УГОЛ ОБЗОРА: 110 DEG; НОМИНАЛЬНАЯ МОЩНОСТЬ: 75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УПАКОВКИ:2000; ВЕС ИЗДЕЛИЯ: 1,814 MG</t>
  </si>
  <si>
    <t>BL-HG536A-TRB</t>
  </si>
  <si>
    <t>BRIGHT</t>
  </si>
  <si>
    <t>КАТЕГОРИЯ ПРОДУКТА: ИНДИКАТОРЫ, МОНТИРУЕМЫЕ НА ПРОМЫШЛЕННЫЕ ПАНЕЛИ / ИНДИКАТОРЫ ПОЛОЖЕНИЙ ПЕРЕКЛЮЧАТЕЛЕЙ, ROHS: ПОДРОБНОСТИ, ПРОДУКТ: INDICATORS, ТИП: LED, ДЛЯ ИСПОЛЬЗОВАНИЯ ВМЕСТЕ С: PUSHBUTTON SWITCHES, ПРЕДНАЗНАЧЕНО ДЛЯ: 10 SERIES, ЦВЕТ ОСВЕЩЕНИЯ: RED, НОМИНАЛЬНОЕ НАПРЯЖЕНИЕ: 28 V, ОСОБЕННОСТИ: LED SIZE T5.5, IF - ПРЯМОЙ ТОК: 7 MA, 14 MA, С ПОДСВЕТКОЙ: ILLUMINATED, ДЛИНА: 30 MM, ИНТЕНСИВНОСТЬ ОСВЕЩЕНИЯ: 330 MCD, ВНЕШНИЙ ДИАМЕТР: 6 MM, ТИП ПРОДУКТА: PANEL MOUNT INDICATORS / SWITCH INDICATORS, СЕРИЯ: 10, РАЗМЕР ФАБРИЧНОЙ УПАКОВКИ: 1, ПОДКАТЕГОРИЯ: SWITCH ACCESSORIES,</t>
  </si>
  <si>
    <t>10-2113.1062</t>
  </si>
  <si>
    <t>МИКРОСХЕМА ИНТЕГРАЛЬНАЯ МОНОЛИТНАЯ - ИС ДЛЯ УСИЛИТЕЛЕЙ - ПРЕЦИЗИОННЫЕ УСИЛИТЕЛИ.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</si>
  <si>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УСИЛИТЕЛИ, МИН. ЧАСТОТА:0,8 ГГЦ; МАКСИМАЛЬНАЯ ЧАСТОТА:2,5 ГГЦ; НАПРЯЖЕНИЕ ПИТАНИЯ \ VD 10 В,МАКС.: ТОК ПОКОЯ \ ID:135 МА,</t>
  </si>
  <si>
    <t>MPS-082509-85</t>
  </si>
  <si>
    <t>MICROWAVE</t>
  </si>
  <si>
    <t>МИКРОКОНТРОЛЛЕР</t>
  </si>
  <si>
    <t>КАТЕГОРИЯ ПРОДУКТА: 8-БИТНЫЕ МИКРОКОНТРОЛЛЕРЫ, ROHS: ПОДРОБНОСТИ, СЕРИЯ: PIC17(L)C7XX, ВИД МОНТАЖА: SMD/SMT, УПАКОВКА / БЛОК: LQFP-80, ЯДРО: PIC17, РАЗМЕР ПРОГРАММНОЙ ПАМЯТИ: 128 KB, ШИРИНА ШИНЫ ДАННЫХ: 8 BIT, РАЗРЕШЕНИЕ АЦП: 10 BIT, МАКСИМАЛЬНАЯ ТАКТОВАЯ ЧАСТОТА: 24 MHZ, КОЛИЧЕСТВО ВХОДОВ/ВЫХОДОВ: 68 I/O, РАЗМЕР ОЗУ ДАННЫХ: 6 KB, НАПРЯЖЕНИЕ ПИТАНИЯ - МИН.: 2.95 V, НАПРЯЖЕНИЕ ПИТАНИЯ - МАКС.: 5.5 V, МИНИМАЛЬНАЯ РАБОЧАЯ ТЕМПЕРАТУРА: - 40 C, МАКСИМАЛЬНАЯ РАБОЧАЯ ТЕМПЕРАТУРА: + 85 C, УПАКОВКА: TRAY, ТОРГОВАЯ МАРКА: STMICROELECTRONICS, ВЫСОТА: 1.4 MM, ТИП ИНТЕРФЕЙСА: 12C, CAN, SPI, UART, ДЛИНА: 14 MM, ЧУВСТВИТЕЛЬНЫЙ К ВЛАЖНОСТИ: YES, КОЛИЧЕСТВО КАНАЛОВ АЦП: 16 CHANNEL, КОЛИЧЕСТВО ТАЙМЕРОВ/СЧЕТЧИКОВ: 2 TIMER, СЕРИЯ ПРОЦЕССОРА: PIC17, ТИП ПРОДУКТА: 8-BIT MICROCONTROLLERS - MCU, ТИП ПАМЯТИ ПРОГРАММ: EEPROM, РАЗМЕР ФАБРИЧНОЙ УПАКОВКИ: 540, ПОДКАТЕГОРИЯ: MICROCONTROLLERS - MCU, ШИРИНА: 14 MM, ВЕС ИЗДЕЛИЯ: 640 MG</t>
  </si>
  <si>
    <t>PIC17C756A-33I/L</t>
  </si>
  <si>
    <t>КАТЕГОРИЯ ПРОДУКТА: LDO РЕГУЛЯТОРЫ НАПРЯЖЕНИЯ, ROHS: ПОДРОБНОСТИ, ВИД МОНТАЖА: SMD/SMT, УПАКОВКА / БЛОК: MSOP-8, ВЫХОДНОЕ НАПРЯЖЕНИЕ: ADJUSTABLE, ВЫХОДНОЙ ТОК: 500 MA, КОЛИЧЕСТВО ВЫХОДОВ: 1 OUTPUT, ПОЛЯРНОСТЬ: POSITIVE, ТОК ПОКОЯ: 23 UA, ВХОДНОЕ НАПРЯЖЕНИЕ, МИН.: 2.3 V, ВХОДНОЕ НАПРЯЖЕНИЕ, МАКС.: 30 V, ТИП ВЫХОДА: ADJUSTABLE, МИНИМАЛЬНАЯ РАБОЧАЯ ТЕМПЕРАТУРА: - 40 C, МАКСИМАЛЬНАЯ РАБОЧАЯ ТЕМПЕРАТУРА: + 125 C, НАПРЯЖЕНИЕ ОТПУСКАНИЯ: 350 MV, СЕРИЯ: MIC5239,НЕСТАБИЛЬНОСТЬ ВЫХОДНОЙ НАГРУЗКИ: 15 MV, ЧУВСТВИТЕЛЬНЫЙ К ВЛАЖНОСТИ: YES, ДИАПАЗОН ВЫХОДНОГО НАПРЯЖЕНИЯ: 1.24 V TO 20 V, ТИП ПРОДУКТА: LDO VOLTAGE REGULATORS, РАЗМЕР ФАБРИЧНОЙ УПАКОВКИ: 2500, ПОДКАТЕГОРИЯ: PMIC - POWER MANAGEMENT ICS,</t>
  </si>
  <si>
    <t>MIC5239YMM-TR</t>
  </si>
  <si>
    <t>КАТЕГОРИЯ ПРОДУКТА: ИМПУЛЬСНЫЕ РЕГУЛЯТОРЫ НАПРЯЖЕНИЯ, ROHS: ПОДРОБНОСТИ, ВИД МОНТАЖА: SMD/SMT, УПАКОВКА / БЛОК: LGA-25, ТОПОЛОГИЯ: BUCK, ВЫХОДНОЕ НАПРЯЖЕНИЕ: 600 MV TO 5.5 V, ВЫХОДНОЙ ТОК: 2.5 A, КОЛИЧЕСТВО ВЫХОДОВ: 2 OUTPUT, ВХОДНОЕ НАПРЯЖЕНИЕ, МИН.: 3.1 V, ВХОДНОЕ НАПРЯЖЕНИЕ, МАКС.: 20 V, ТОК ПОКОЯ: 45 UA, ЧАСТОТА ПЕРЕКЛЮЧЕНИЙ: 1 MHZ, МИНИМАЛЬНАЯ РАБОЧАЯ ТЕМПЕРАТУРА: - 40 C, МАКСИМАЛЬНАЯ РАБОЧАЯ ТЕМПЕРАТУРА: + 125 C, СЕРИЯ: LTM4622, УПАКОВКА: TRAY, ТОРГОВАЯ МАРКА: ANALOG DEVICES, СРЕДСТВА РАЗРАБОТКИ: DC2249A, ВХОДНОЕ НАПРЯЖЕНИЕ: 3.6 V TO 20 V, НЕСТАБИЛЬНОСТЬ ВЫХОДНОЙ НАГРУЗКИ: 0.2 %, ЧУВСТВИТЕЛЬНЫЙ К ВЛАЖНОСТИ: YES, РАБОЧИЙ ТОК ИСТОЧНИКА ПИТАНИЯ: 11 MA, ТИП ПРОДУКТА: SWITCHING VOLTAGE REGULATORS, ОТКЛЮЧЕНИЕ: SHUTDOWN, РАЗМЕР ФАБРИЧНОЙ УПАКОВКИ: 260, ПОДКАТЕГОРИЯ: PMIC - POWER MANAGEMENT ICS, КОММЕРЧЕСКОЕ ОБОЗНАЧЕНИЕ: UMODULE, ТИП: DC/DC UMODULE REGULATOR, ВЕС ИЗДЕЛИЯ: 1,696 G,</t>
  </si>
  <si>
    <t>LTM4622IV#PBF</t>
  </si>
  <si>
    <t>МИКРОСХЕМА ИНТЕГРАЛЬНАЯ МОНОЛИТНАЯ - ЛОГИЧЕСКИЕ ИС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</si>
  <si>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ТОВАРА:ЛОГИЧЕСКИЕ ИС - РЕГИСТРЫ СДВИГА СЧЕТЧИКА. ПОСЛЕДОВАТЕЛЬНОСТЬ СЧЁТА: SERIAL TO SERIAL/PARALLEL , КОЛИЧЕСТВО КОНТУРОВ: 1 , КОЛИЧЕСТВО ЦИФРОВЫХ РАЗРЯДОВ: 8 BIT , УПАКОВКА / БЛОК: SOT-109 , СЕМЕЙСТВО ЛОГИЧЕСКИХ ЭЛЕМЕНТОВ: HC , ТИП ЛОГИКИ: CMOS , КОЛИЧЕСТВО ВХОДНЫХ ЛИНИЙ: 1 , ТИП ВЫХОДА: 3-STATE , ВРЕМЯ ЗАДЕРЖКИ РАСПРОСТРАНЕНИЯ: 175 NS, 35 NS, 30 NS , НАПРЯЖЕНИЕ ПИТАНИЯ - МИН.: 2 V , НАПРЯЖЕНИЕ ПИТАНИЯ - МАКС.: 6 V , МИНИМАЛЬНАЯ РАБОЧАЯ ТЕМПЕРАТУРА: - 40 C , МАКСИМАЛЬНАЯ РАБОЧАЯ ТЕМПЕРАТУРА: + 125 C , УПАКОВКА: TUBE , ОС, ФУНКЦИЯ: SHIFT REGISTER , ВЫСОТА: 1.45 MM , ДЛИНА: 10 MM , ШИРИНА: 4 MM , ТОРГОВАЯ МАРКА: NXP SEMICONDUCTORS , ВИД МОНТАЖА: SMD/SMT, НАПРЯЖЕНИЕ ПИТАНИЯ - МАКС.: 0.16 MA , РАБОЧЕЕ НАПРЯЖЕНИЕ ПИТАНИЯ: 5 V ,РАЗМЕР ФАБРИЧНОЙ УПАКОВКИ: 50</t>
  </si>
  <si>
    <t>74HC595D</t>
  </si>
  <si>
    <t>КАТЕГОРИЯ ПРОДУКТА: LDO-РЕГУЛЯТОРЫ НАПРЯЖЕНИЯ,ТИП МОНТАЖА: СМД/СМТ, ПОСЫЛКА/КЕЙС: СОТ-23-5, ВЫХОДНОЕ НАПРЯЖЕНИЕ: 1,5 В, ВЫХОДНОЙ ТОК: 250 МА, КОЛИЧЕСТВО ВЫХОДОВ: 1 ВЫХОД, ПОЛЯРНОСТЬ: ПОЛОЖИТЕЛЬНЫЙ, ВХОДНОЕ НАПРЯЖЕНИЕ, МИН.: 2,2 В, ВХОДНОЕ НАПРЯЖЕНИЕ, МАКС.: 16 В, ТИП ВЫХОДА: ЗАФИКСИРОВАННЫЙ, МИНИМАЛЬНАЯ РАБОЧАЯ ТЕМПЕРАТУРА: - 40 С, МАКСИМАЛЬНАЯ РАБОЧАЯ ТЕМПЕРАТУРА: + 125 С, ВЫХОДНОЕ НАПРЯЖЕНИЕ: 450 МВ, РЯД: LP2992, НАПРЯЖЕНИЕ ОТПУСКАНИЯ - МАКС.: 0,009 В ПРИ 1 МА, 0,125 В ПРИ 50 МА, 0,325 В ПРИ 150 МА, 0,575 В ПРИ 250 МА, IB — ВХОДНОЙ ТОК СМЕЩЕНИЯ: 65 МКА, ЛИНЕЙНОЕ РЕГУЛИРОВАНИЕ: 0,014 %/ОБ., РАБОЧИЙ ТОК ПИТАНИЯ: 65 МКА, ДИАПАЗОН РАБОЧИХ ТЕМПЕРАТУР: -4, ТИП ПРОДУКТА: LDO-РЕГУЛЯТОРЫ НАПРЯЖЕНИЯ, ЗАВОДСКАЯ УПАКОВКА: 3000, ПОДКАТЕГОРИЯ: PMIC — ИС УПРАВЛЕНИЯ ПИТАНИЕМ, ТОЧНОСТЬ РЕГУЛИРОВАНИЯ НАПРЯЖЕНИЯ: 0,035, ЕДИНИЦА ИЗМЕРЕНИЯ: 6300 МГ,</t>
  </si>
  <si>
    <t>LP2992AIM5X-1.5</t>
  </si>
  <si>
    <t>МИКРОСХЕМА ИНТЕГРАЛЬНАЯ МОНОЛИТНАЯ - ИС ДЛЯ УСИЛИТЕЛЕЙ,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</si>
  <si>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БЫСТРОДЕЙСТВУЮЩИЕ ОПЕРАЦИОННЫЕ УСИЛИТЕЛИ, ROHS: ПОДРОБНОСТИ, РЯД: OPA2301, КОЛИЧЕСТВО КАНАЛОВ: 2 КАНАЛА, ПРИРОСТ ПРОДУКТА ПРОПУСКНОЙ СПОСОБНОСТИ (GBP): 150 МГЦ, СКОРОСТЬ НАРАСТАНИЯ (SR): 80 В/НАС, КОЭФФИЦИЕНТ УСИЛЕНИЯ ПО НАПРЯЖЕНИЮ, ДБ: 106 ДБ, CMRR — КОЭФФИЦИЕНТ ПОДАВЛЕНИЯ СИНФАЗНОГО СИГНАЛА: 80 ДБ, ВЫХОДНОЙ ТОК НА КАНАЛ: 70 МА, IБ - ВХОДНОЙ ТОК ПОКОЯ: 5 ПА, VOS - ВХОДНОЕ НАПРЯЖЕНИЕ СМЕЩЕНИЯ: 1 МВ, НАПРЯЖЕНИЕ ПИТАНИЯ - МАКС.: 5.5 V, НАПРЯЖЕНИЕ ПИТАНИЯ - МИН.: 2.7 V, РАБОЧИЙ ТОК ПИТАНИЯ: 9,5 МА, МИНИМАЛЬНАЯ РАБОЧАЯ ТЕМПЕРАТУРА: - 40 С, МАКСИМАЛЬНАЯ РАБОЧАЯ ТЕМПЕРАТУРА: + 125 С, МОНТАЖАРТ: СМД/СМТ, УПАКОВКА/КОРПУС: СПК-8, УПАКОВКА: ТРУБКА, ТИП УСИЛИТЕЛЯ: ВЫСОКОСКОРОСТНОЙ, ПЛОТНОСТЬ ШУМА ВХОДНОГО НАПРЯЖЕНИЯ: 40 НВ/КВ. ГЦ, ВЫСОТА: 1,58 ММ, ТИП ВВОДА: ЖЕЛЕЗНОДОРОЖНЫЙ ТРАНСПОРТ, ДЛИННЫЙ: 4,9 ММ, ЧУВСТВИТЕЛЕН К ВЛАГЕ: ДА, РАБОЧЕЕ НАПРЯЖЕНИЕ ПИТАНИЯ: ОТ 2,7 В ДО 5,5 В, ТИП ВЫХОДА: ЖЕЛЕЗНОДОРОЖНЫЙ ТРАНСПОРТ, ПРОДУКТ: ОПЕРАЦИОННЫЕ УСИЛИТЕЛИ, ТИП ПРОДУКТА: ОПЕРАЦИОННЫЕ УСИЛИТЕЛИ — БЫСТРОДЕЙСТВУЮЩИЕ ОПЕРАЦИОННЫЕ УСИЛИТЕЛИ, PSRR - КОЭФФИЦИЕНТ ПОДАВЛЕНИЯ НАПРЯЖЕНИЯ ПИТАНИЯ: 86,02 ДБ, ЗАВОДСКАЯ УПАКОВКА: 225, ПОДКАТЕГОРИЯ: ИС УСИЛИТЕЛЯ, СОСТАВ: ОБРАТНАЯ СВЯЗЬ ПО НАПРЯЖЕНИЮ, ШИРОКИЙ: 3,91 ММ,</t>
  </si>
  <si>
    <t>OPA2301AID</t>
  </si>
  <si>
    <t>КАТЕГОРИЯ ПРОДУКТА: ИМПУЛЬСНЫЙ РЕГУЛЯТОР НАПРЯЖЕНИЯ, ROHS: ПОДРОБНОСТИ, МОНТАЖАРТ: СМД/СМТ, УПАКОВКА/КОРПУС: ТО-ПМОД-7, ВЫХОДНОЕ НАПРЯЖЕНИЕ: ОТ 800 МВ ДО 5 В, ВЫХОДНОЙ ТОК: 5 А, КОЛИЧЕСТВО ВЫХОДОВ: 1 ВЫХОД, ВХОДНОЕ НАПРЯЖЕНИЕ МИН.: 2.95 V, ВХОДНОЕ НАПРЯЖЕНИЕ, МАКС.: 5.5 V, ТОК ПОКОЯ: 3 МА, ЧАСТОТА ПЕРЕКЛЮЧЕНИЯ: 1 МГЦ, МИНИМАЛЬНАЯ РАБОЧАЯ ТЕМПЕРАТУРА: - 40 С, МАКСИМАЛЬНАЯ РАБОЧАЯ ТЕМПЕРАТУРА: + 125 С, РЯД: ЛМЗ10505, КОМПЛЕКТ ДЛЯ РАЗРАБОТКИ: ЛМЗ10505ЭВАЛ, ВХОДНОЕ НАПРЯЖЕНИЕ: ОТ 2,95 В ДО 5,5 В, РЕГУЛИРОВАНИЕ ЗАРЯДА: 0.25 %, ЧУВСТВИТЕЛЕН К ВЛАГЕ: ДА, РАБОЧИЙ ТОК ПИТАНИЯ: 3 МА, ТИП ПРОДУКТА: ИМПУЛЬСНЫЕ РЕГУЛЯТОРЫ НАПРЯЖЕНИЯ, НЕИСПРАВНОСТЬ: НЕИСПРАВНОСТЬ, ЗАВОДСКАЯ УПАКОВКА: 250, ПОДКАТЕГОРИЯ: PMIC — ИС УПРАВЛЕНИЯ ПИТАНИЕМ, НАПРЯЖЕНИЕ ПИТАНИЯ - МИН.: 2.95 V, ТИП: МОДУЛЬ ПИТАНИЯ,</t>
  </si>
  <si>
    <t>LMZ10505TZ-ADJ/NOPB</t>
  </si>
  <si>
    <t>КАТЕГОРИЯ ПРОДУКТА: EEPROM, ROHS: ПОДРОБНОСТИ, ВИД МОНТАЖА: SMD/SMT, УПАКОВКА / БЛОК: SOIC-8 NARROW, ТИП ИНТЕРФЕЙСА: 3-WIRE, MICROWIRE, РАЗМЕР ПАМЯТИ: 4 KBIT, ОРГАНИЗАЦИЯ: 512 X 8/256 X 16, НАПРЯЖЕНИЕ ПИТАНИЯ - МИН.: 1.7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250 NS, СОХРАНЕНИЕ ДАННЫХ: 100 YEAR, НАПРЯЖЕНИЕ ПИТАНИЯ - МАКС.: 2 MA, СЕРИЯ: AT93C66B, УПАКОВКА: REEL, УПАКОВКА: CUT TAPE, УПАКОВКА: MOUSEREEL, ТОРГОВАЯ МАРКА: MICROCHIP TECHNOLOGY, ЧУВСТВИТЕЛЬНЫЙ К ВЛАЖНОСТИ: YES, РАБОЧИЙ ТОК ИСТОЧНИКА ПИТАНИЯ: 500 UA, РАБОЧЕЕ НАПРЯЖЕНИЕ ПИТАНИЯ: 1.7 V TO 5.5 V, ТИП ПРОДУКТА: EEPROM, РАЗМЕР ФАБРИЧНОЙ УПАКОВКИ: 4000, ПОДКАТЕГОРИЯ: MEMORY &amp; DATA STORAGE</t>
  </si>
  <si>
    <t>AT93C66B-SSHM-T</t>
  </si>
  <si>
    <t>МИКРОСХЕМА ПАМЯТИ 16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</si>
  <si>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ППВМ - КОНФИГУРАЦИОННАЯ ПАМЯТЬ, ТИП ПАМЯТИ: FLASH, РАЗМЕР ПАМЯТИ: 16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СЕРИЯ: EPCS16, ЧУВСТВИТЕЛЬНЫЙ К ВЛАЖНОСТИ: YES, РАБОЧИЙ ТОК ИСТОЧНИКА ПИТАНИЯ: 50 UA, РАЗМЕР ФАБРИЧНОЙ УПАКОВКИ: 100, НАПРЯЖЕНИЕ ПИТАНИЯ - МАКС.: 3.6 V, НАПРЯЖЕНИЕ ПИТАНИЯ - МИН.: 2.7 V, КОММЕРЧЕСКОЕ ОБОЗНАЧЕНИЕ: ENPIRION, ДРУГИЕ НАЗВАНИЯ ТОВАРА №: 974777, ВЕС ИЗДЕЛИЯ: 21 G</t>
  </si>
  <si>
    <t>EPCS16SI8N</t>
  </si>
  <si>
    <t>КАТЕГОРИЯ ПРОДУКТА: EEPROM, ROHS: ПОДРОБНОСТИ, ВИД МОНТАЖА: SMD/SMT, УПАКОВКА / БЛОК: SOIC-8, ТИП ИНТЕРФЕЙСА: SPI, РАЗМЕР ПАМЯТИ: 64 KBIT, ОРГАНИЗАЦИЯ: 8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10 MHZ, ВРЕМЯ ДОСТУПА: 50 NS, СОХРАНЕНИЕ ДАННЫХ: 200 YEAR, НАПРЯЖЕНИЕ ПИТАНИЯ - МАКС.: 5 MA, УПАКОВКА: TUBE, ТОРГОВАЯ МАРКА: MICROCHIP TECHNOLOGY, ВЫСОТА: 1.25 MM, ДЛИНА: 4.9 MM, ЧУВСТВИТЕЛЬНЫЙ К ВЛАЖНОСТИ: YES, РАБОЧИЙ ТОК ИСТОЧНИКА ПИТАНИЯ: 5 MA, РАБОЧЕЕ НАПРЯЖЕНИЕ ПИТАНИЯ: 2.5 V TO 5.5 V, ТИП ПРОДУКТА: EEPROM, РАЗМЕР ФАБРИЧНОЙ УПАКОВКИ: 100, ПОДКАТЕГОРИЯ: MEMORY &amp; DATA STORAGE, ШИРИНА: 3.9 MM</t>
  </si>
  <si>
    <t>25LC640A-I/SN</t>
  </si>
  <si>
    <t>МИКРОСХЕМА РЧ-УСИЛИТЕЛЬ,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</si>
  <si>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РЧ-УСИЛИТЕЛЬ, ROHS: ПОДРОБНОСТИ, ВИД МОНТАЖА: SMD/SMT, УПАКОВКА / БЛОК: SOT-89-3, ТИП: LOW NOISE AMPLIFIERS, ТЕХНОЛОГИЯ: GAAS, РАБОЧАЯ ЧАСТОТА: 200 MHZ TO 4 GHZ, P1DB - ТОЧКА СЖАТИЯ: 21 DBM, УСИЛЕНИЕ: 13 DB, РАБОЧЕЕ НАПРЯЖЕНИЕ ПИТАНИЯ: 5 V, NF - КОЭФФИЦИЕНТ ШУМОВ: 2.3 DB, OIP3 - ПЕРЕХВАТ СОСТАВЛЯЮЩИХ ТРЕТЬЕГО ПОРЯДКА: 38 DBM, РАБОЧИЙ ТОК ИСТОЧНИКА ПИТАНИЯ: 110 MA, МИНИМАЛЬНАЯ РАБОЧАЯ ТЕМПЕРАТУРА: - 40 C, МАКСИМАЛЬНАЯ РАБОЧАЯ ТЕМПЕРАТУРА: + 85 C, СЕРИЯ: HMC639, УПАКОВКА: REEL, УПАКОВКА: CUT TAPE, УПАКОВКА: MOUSEREEL, ТОРГОВАЯ МАРКА: ANALOG DEVICES, ВХОДНЫЕ ПОТЕРИ НА ОТРАЖЕНИЕ: 15 DB, КОЛИЧЕСТВО КАНАЛОВ: 1 CHANNEL, PD - РАССЕИВАНИЕ МОЩНОСТИ: 1.16 W, ТИП ПРОДУКТА: RF AMPLIFIER, РАЗМЕР ФАБРИЧНОЙ УПАКОВКИ: 500, ПОДКАТЕГОРИЯ: WIRELESS &amp; RF INTEGRATED CIRCUITS, ТЕСТОВАЯ ЧАСТОТА: 0.7 GHZ TO 2.2 GHZ</t>
  </si>
  <si>
    <t>HMC639ST89ETR</t>
  </si>
  <si>
    <t>КАТЕГОРИЯ ПРОДУКТА: БЫСТРОДЕЙСТВУЮЩИЕ ОПЕРАЦИОННЫЕ УСИЛИТЕЛИ, СЕРИЯ: LTC6400-20, КОЛИЧЕСТВО КАНАЛОВ: 1 CHANNEL, GBP - ПРОИЗВЕДЕНИЕ КОЭФФИЦИЕНТА УСИЛЕНИЯ НА ШИРИНУ ПОЛОСЫ ПРОПУСКАНИЯ (FT): 1.8 GHZ, SR - СКОРОСТЬ НАРАСТАНИЯ ВЫХОДНОГО НАПРЯЖЕНИЯ: 4500 V/US, УСИЛЕНИЕ ПО НАПРЯЖЕНИЮ, ДБ: 20 DB, CMRR - КОЭФФИЦИЕНТ ПОДАВЛЕНИЯ СИНФАЗНОГО СИГНАЛА: 55 DB, ВЫХОДНОЙ ТОК НА КАНАЛ: 20 MA, VOS - ВХОДНОЕ НАПРЯЖЕНИЕ СМЕЩЕНИЯ НУЛЯ: 2 MV, НАПРЯЖЕНИЕ ПИТАНИЯ - МАКС.: 3.5 V, НАПРЯЖЕНИЕ ПИТАНИЯ - МИН.: 2.85 V, РАБОЧИЙ ТОК ИСТОЧНИКА ПИТАНИЯ: 90 MA, МИНИМАЛЬНАЯ РАБОЧАЯ ТЕМПЕРАТУРА: - 40 C, МАКСИМАЛЬНАЯ РАБОЧАЯ ТЕМПЕРАТУРА: + 85 C, ВИД МОНТАЖА: SMD/SMT, УПАКОВКА / БЛОК: QFN-16, УПАКОВКА: TUBE, ТИП УСИЛИТЕЛЯ: HIGH SPEED, ПРОДУКТ: OPERATIONAL AMPLIFIERS, ОТКЛЮЧЕНИЕ: NO SHUTDOWN, EN - ИНТЕНСИВНОСТЬ ШУМА ВХОДНОГО НАПРЯЖЕНИЯ: 1.1 NV/RTHZ, КОЭФФИЦИЕНТ УСИЛЕНИЯ V/V: 10 V/V, МАКСИМАЛЬНОЕ ВХОДНОЕ СОПРОТИВЛЕНИЕ: 230 OHMS, PSRR - КОЭФФИЦИЕНТ ПОДАВЛЕНИЯ ПОМЕХ ПО ПИТАНИЮ: 86 DB, РАЗМЕР ФАБРИЧНОЙ УПАКОВКИ: 121, ВЕС ИЗДЕЛИЯ: 596.550 MG</t>
  </si>
  <si>
    <t>КАТЕГОРИЯ ПРОДУКТА: АНАЛОГОВЫЕ КОМПАРАТОРЫ, ROHS: ПОДРОБНОСТИ, ВИД МОНТАЖА: SMD/SMT, УПАКОВКА / БЛОК: SOIC-14, КОЛИЧЕСТВО КАНАЛОВ: 2 CHANNEL, ТИП ВЫХОДА: OPEN COLLECTOR, ВРЕМЯ ОТКЛИКА: 80 NS, ТИП КОМПАРАТОРА: GENERAL PURPOSE, НАПРЯЖЕНИЕ ПИТАНИЯ - МИН.: 5 V, НАПРЯЖЕНИЕ ПИТАНИЯ - МАКС.: 15 V, РАБОЧИЙ ТОК ИСТОЧНИКА ПИТАНИЯ: 8 MA, ВЫХОДНОЙ ТОК НА КАНАЛ: 25 MA, VOS - ВХОДНОЕ НАПРЯЖЕНИЕ СМЕЩЕНИЯ НУЛЯ: 4 MV, IB - ВХОДНОЙ ТОК СМЕЩЕНИЯ: 500 NA, МИНИМАЛЬНАЯ РАБОЧАЯ ТЕМПЕРАТУРА: - 40 C, МАКСИМАЛЬНАЯ РАБОЧАЯ ТЕМПЕРАТУРА: + 105 C, СЕРИЯ: LM219, УПАКОВКА: REEL, УПАКОВКА: CUT TAPE, УПАКОВКА: MOUSEREEL, ТОРГОВАЯ МАРКА: STMICROELECTRONICS, GBP - ПРОИЗВЕДЕНИЕ КОЭФФИЦИЕНТА УСИЛЕНИЯ НА ШИРИНУ ПОЛОСЫ ПРОПУСКАНИЯ (FT): -, IOS - ВХОДНОЙ ТОК РАЗБАЛАНСА: 75 NA, МИНИМАЛЬНОЕ НАПРЯЖЕНИЕ СДВОЕННОГО ПИТАНИЯ: 2.5 V, РАБОЧЕЕ НАПРЯЖЕНИЕ ПИТАНИЯ: 5 V TO 15 V, PD - РАССЕИВАНИЕ МОЩНОСТИ: 830 MW, ПРОДУКТ: ANALOG COMPARATORS, ТИП ПРОДУКТА: ANALOG COMPARATORS, ОПОРНОЕ НАПРЯЖЕНИЕ: NO, ОТКЛЮЧЕНИЕ: NO SHUTDOWN, РАЗМЕР ФАБРИЧНОЙ УПАКОВКИ: 2500, ПОДКАТЕГОРИЯ: AMPLIFIER ICS, VCM - СИНФАЗНОЕ НАПРЯЖЕНИЕ: NEGATIVE RAIL 1 V TO POSITIVE RAIL 3 V</t>
  </si>
  <si>
    <t>LM219DT</t>
  </si>
  <si>
    <t>КАТЕГОРИЯ ПРОДУКТА: РЧ-УСИЛИТЕЛЬ, ROHS: ПОДРОБНОСТИ, ВИД МОНТАЖА: SMD/SMT, УПАКОВКА / БЛОК: LGA-24, ТИП: LOW NOISE AMPLIFIERS, ТЕХНОЛОГИЯ: GAAS, РАБОЧАЯ ЧАСТОТА: 3.5 GHZ TO 8 GHZ, P1DB - ТОЧКА СЖАТИЯ: 19 DBM, УСИЛЕНИЕ: 17 DB, РАБОЧЕЕ НАПРЯЖЕНИЕ ПИТАНИЯ: 2 V TO 5 V, NF - КОЭФФИЦИЕНТ ШУМОВ: 1.8 DB, OIP3 - ПЕРЕХВАТ СОСТАВЛЯЮЩИХ ТРЕТЬЕГО ПОРЯДКА: 34.5 DBM, РАБОЧИЙ ТОК ИСТОЧНИКА ПИТАНИЯ: 61 MA, МИНИМАЛЬНАЯ РАБОЧАЯ ТЕМПЕРАТУРА: - 40 C, МАКСИМАЛЬНАЯ РАБОЧАЯ ТЕМПЕРАТУРА: + 85 C, СЕРИЯ: HMC392AG, УПАКОВКА: REEL, УПАКОВКА: CUT TAPE, УПАКОВКА: MOUSEREEL, ТОРГОВАЯ МАРКА: ANALOG DEVICES, ВХОДНЫЕ ПОТЕРИ НА ОТРАЖЕНИЕ: 13 DB, ЧУВСТВИТЕЛЬНЫЙ К ВЛАЖНОСТИ: YES, КОЛИЧЕСТВО КАНАЛОВ: 1 CHANNEL, PD - РАССЕИВАНИЕ МОЩНОСТИ: 660 MW, ТИП ПРОДУКТА: RF AMPLIFIER, РАЗМЕР ФАБРИЧНОЙ УПАКОВКИ: 100, ПОДКАТЕГОРИЯ: WIRELESS &amp; RF INTEGRATED CIRCUITS</t>
  </si>
  <si>
    <t>КАТЕГОРИЯ ПРОДУКТА: ФОРМИРОВАНИЕ СИГНАЛА; ПРОДУКТ: LOW PASS FILTERS; ЧАСТОТА: 1700 MHZ; ЧАСТОТНЫЙ ДИАПАЗОН: DC TO 1700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ТИП: LTCC; ВЕС ИЗДЕЛИЯ: 672.857 MG</t>
  </si>
  <si>
    <t>LFCN-1700+</t>
  </si>
  <si>
    <t>КАТЕГОРИЯ ПРОДУКТА: ФОРМИРОВАНИЕ СИГНАЛА, ROHS: ПОДРОБНОСТИ, ТИП ПРОДУКТА: SIGNAL CONDITIONING, ПРОДУКТ: LOW PASS FILTERS, ЧАСТОТНЫЙ ДИАПАЗОН: DC TO 2500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ТОРГОВАЯ МАРКА: MINI-CIRCUITS, ВНОСИМЫЕ ПОТЕРИ: 1 DB, МОНТАЖ: SMD/SMT, РАЗМЕР ФАБРИЧНОЙ УПАКОВКИ: 3000, ПОДКАТЕГОРИЯ: FILTERS, ТИП: LTCC</t>
  </si>
  <si>
    <t>LFCN-2500+</t>
  </si>
  <si>
    <t>КАТЕГОРИЯ ПРОДУКТА: ПРЕДВАРИТЕЛЬНЫЙ ДЕЛИТЕЛЬ ЧАСТОТЫ, ROHS: ПОДРОБНОСТИ, МАКСИМАЛЬНАЯ РАБОЧАЯ ЧАСТОТА: 6.5 GHZ, МИНИМАЛЬНАЯ РАБОЧАЯ ЧАСТОТА: 0.1 GHZ, ОТДЕЛЕНИЕ: 1 TO 17, НАПРЯЖЕНИЕ ПИТАНИЯ - МИН.: 4.75 V, НАПРЯЖЕНИЕ ПИТАНИЯ - МАКС.: 5.25 V, МИНИМАЛЬНАЯ РАБОЧАЯ ТЕМПЕРАТУРА: - 40 C, МАКСИМАЛЬНАЯ РАБОЧАЯ ТЕМПЕРАТУРА: + 85 C, ВИД МОНТАЖА: SMD/SMT, РАБОЧИЙ ТОК ИСТОЧНИКА ПИТАНИЯ: 190 MA, РАБОЧЕЕ НАПРЯЖЕНИЕ ПИТАНИЯ: 5 V, ВЫХОДНАЯ МОЩНОСТЬ: 0 DBM, УПАКОВКА / БЛОК: QFN-24, ТИП ПРОДУКТА: PRESCALER, СЕРИЯ: HMC705, РАЗМЕР ФАБРИЧНОЙ УПАКОВКИ: 500, ПОДКАТЕГОРИЯ: WIRELESS &amp; RF INTEGRATED CIRCUITS, ТЕХНОЛОГИЯ: GAAS, ВЕС ИЗДЕЛИЯ: 635 MG, ЧУВСТВИТЕЛЬНЫЙ К ВЛАЖНОСТИ: YES, ВИД МОНТАЖА: SMD/SMT, МОЩНОСТЬ — ДБМ: 5 DBM,</t>
  </si>
  <si>
    <t>HMC705LP4ETR</t>
  </si>
  <si>
    <t>КАТЕГОРИЯ ПРОДУКТА: АТТЕНЮАТОРЫ; УПАКОВКА / БЛОК: SOT143-4; МАКСИМАЛЬНАЯ ЧАСТОТА: 2.5 GHZ; КОЛИЧЕСТВО КАНАЛОВ: 1 CHANNEL; ИМПЕДАНС: 50 OHMS; МАКСИМАЛЬНЫЙ КОЭФФИЦИЕНТ СТОЯЧЕЙ ВОЛНЫ ПО НАПРЯЖЕНИЮ, VSWR: 1.5; МИНИМАЛЬНАЯ РАБОЧАЯ ТЕМПЕРАТУРА: - 55 C; МАКСИМАЛЬНАЯ РАБОЧАЯ ТЕМПЕРАТУРА: + 85 C; ЗАТУХАНИЕ: 0.7 DB; МИНИМАЛЬНАЯ ЧАСТОТА: DC; ВИД МОНТАЖА: SMD/SMT; УПАКОВКА: REEL; УПАКОВКА: CUT TAPE; УПАКОВКА: MOUSEREEL; НОМИНАЛЬНАЯ МОЩНОСТЬ: 500 MW; СЕРИЯ: LAT; РАЗМЕР ФАБРИЧНОЙ УПАКОВКИ:РАЗМЕР ФАБРИЧНОЙ УПАКОВКИ: 500; ТИП: FIXED ATTENUATOR</t>
  </si>
  <si>
    <t>LAT-3+</t>
  </si>
  <si>
    <t>МИКРОСХЕМА ОСЦИЛЛЯТОР,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</si>
  <si>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ГЕНЕРАТОРЫ, УПРАВЛЯЕМЫЕ НАПРЯЖЕНИЕМ (VCO), ROHS: ПОДРОБНОСТИ, ТИП ПРОДУКТА: VCO, УПАКОВКА / БЛОК: QFN-24, ЧАСТОТА: 4 GHZ TO 8 GHZ, НАПРЯЖЕНИЕ ПИТАНИЯ - МИН.: 4.75 V, НАПРЯЖЕНИЕ ПИТАНИЯ - МАКС.: 5.25 V, РЕГУЛИРОВКА ДИАПАЗОНА НАПРЯЖЕНИЙ - ТРАНСФ. НАПР.: 0 VDC TO 18 VDC, 2-Я ГАРМОНИКА: 40 DBC, НОМИНАЛЬНЫЙ ТОК: 75 MA, ТИП ФАЗОВОГО ШУМА: - 75 DBC/HZ, СМЕЩЕНИЕ: 40 MHZ/V, МИНИМАЛЬНАЯ РАБОЧАЯ ТЕМПЕРАТУРА: - 40 C, МАКСИМАЛЬНАЯ РАБОЧАЯ ТЕМПЕРАТУРА: + 85 C, ДЛИНА: 4.1 MM, ШИРИНА: 4.1 MM, ВЫСОТА: 1 MM, СЕРИЯ: HMC586, ЧУВСТВИТЕЛЬНЫЙ К ВЛАЖНОСТИ: YES, ВИД МОНТАЖА: SMD/SMT, МОЩНОСТЬ — ДБМ: 5 DBM, РАЗМЕР ФАБРИЧНОЙ УПАКОВКИ: 100, ПОДКАТЕГОРИЯ: OSCILLATORS, ТИП ВЫВОДОВ: SMD/SMT,</t>
  </si>
  <si>
    <t>HMC586LC4BTR</t>
  </si>
  <si>
    <t>МИКРОСХЕМА ИНТЕГРАЛЬНАЯ МОНОЛИТНАЯ - ЛОГИЧЕСКИЕ ИС - БУФЕРЫ И ЛИНЕЙНЫЕ АППАРАТНЫЕ ДРАЙВЕРЫ.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</si>
  <si>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ТОВАРА: БУФЕРЫ И ЛИНЕЙНЫЕ АППАРАТНЫЕ ДРАЙВЕРЫ. КОЛИЧЕСТВО ВХОДНЫХ ЛИНИЙ: 8 INPUT, НАПРЯЖЕНИЕ ПИТАНИЯ - МИН.:4.5 V , НАПРЯЖЕНИЕ ПИТАНИЯ - МАКС.: 5.5 V , КОЛИЧЕСТВО ВЫХОДНЫХ ЛИНИЙ: 8 OUTPUT , ДИАПАЗОН РАБОЧИХ ТЕМПЕРАТУР: - 40 C TO + 85 C, ВИД МОНТАЖА: SMD/SMT, УПАКОВКА / БЛОК: SOIC-20, УПАКОВКА: CUT TAPE, УПАКОВКА: MOUSEREEL, УПАКОВКА: REEL ФУНКЦИЯ: BUFFER/LINE DRIVER, ШИРИНА: 7.52 MM, ДЛИНА: 12.8 MM, ВЫСОТА:2.35 MM , ТИП ВЫХОДА: 3-STATE СЕРИЯ:SN74ACT244, ТЕХНОЛОГИЯ: CMOS , ТОРГОВАЯ МАРКА: TEXAS INSTRUMENTS , ТИП ПРОДУКТА: BUFFERS &amp; LINE DRIVERS, РАЗМЕР ФАБРИЧНОЙ УПАКОВКИ: 2000 , КОЛИЧЕСТВО КАНАЛОВ: 8 , ПОДКАТЕГОРИЯ: LOGIC ICS, ВЕС ИЗДЕЛИЯ: 500.700 MG</t>
  </si>
  <si>
    <t>SN74ACT244DWR</t>
  </si>
  <si>
    <t>КАТЕГОРИЯ ПРОДУКТА: ИС ИНТЕРФЕЙСА RS-422/RS-485, СЕРИЯ: SN65LBC173A, ВИД МОНТАЖА: SMD/SMT, УПАКОВКА / БЛОК: SOIC-NARROW-16, ФУНКЦИЯ: RECEIVER, КОЛИЧЕСТВО ДРАЙВЕРОВ: 0 DRIVER, КОЛИЧЕСТВО ПРИЕМНИКОВ: 4 RECEIVER, ДИАПАЗОН ДАННЫХ: 50 MB/S, НАПРЯЖЕНИЕ ПИТАНИЯ - МАКС.: 5 V, НАПРЯЖЕНИЕ ПИТАНИЯ - МИН.: 5 V, МИНИМАЛЬНАЯ РАБОЧАЯ ТЕМПЕРАТУРА: - 40 C, МАКСИМАЛЬНАЯ РАБОЧАЯ ТЕМПЕРАТУРА: + 85 C, УПАКОВКА: REEL, УПАКОВКА: CUT TAPE, УПАКОВКА: MOUSEREEL, РАБОЧИЙ ТОК ИСТОЧНИКА ПИТАНИЯ: 20 MA, РАБОЧЕЕ НАПРЯЖЕНИЕ ПИТАНИЯ: 5 V, ПРОДУКТ: RS-422/RS-485 RECEIVERS, ОТКЛЮЧЕНИЕ: NO SHUTDOWN, ВЕС ИЗДЕЛИЯ: 141,700 MG</t>
  </si>
  <si>
    <t>SN65LBC173ADR</t>
  </si>
  <si>
    <t>МИКРОСХЕМА РЧ МИКШЕР,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</si>
  <si>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РЧ-МИКШЕР; ЧАСТОТА RF: 824 MHZ TO 4200 MHZ; ПОТЕРИ ПРЕОБРАЗОВАНИЯ - МАКС.: 8.2 DB; НИЗКАЯ ЧАСТОТА: 824 MHZ TO 4200 MHZ; ЧАСТОТА IF: DC TO 1500 MHZ; МАКСИМАЛЬНАЯ РАБОЧАЯ ТЕМПЕРАТУРА: + 85 C; МИНИМАЛЬНАЯ РАБОЧАЯ ТЕМПЕРАТУРА: - 40 C; ВИД МОНТАЖА: SMD/SMT; УПАКОВКА / БЛОК: 5.08 MM X 4.57 MM X 2.21 MM; ТОРГОВАЯ МАРКА: MINI-CIRCUITS; OIP3 - ПЕРЕХВАТ СОСТАВЛЯЮЩИХ ТРЕТЬЕГО ПОРЯДКА: 15 DBM; УПАКОВКА: REEL; УПАКОВКА: CUT TAPE; УПАКОВКА: MOUSEREEL; ТИП ПРОДУКТА: RF MIXER; СЕРИЯ: SIM; РАЗМЕР ФАБРИЧНОЙ УПАКОВКИ:РАЗМЕР ФАБРИЧНОЙ УПАКОВКИ: 500; ПОДКАТЕГОРИЯ: WIRELESS &amp; RF INTEGRATED CIRCUITS; ТЕХНОЛОГИЯ: SI</t>
  </si>
  <si>
    <t>SIM-43LH+</t>
  </si>
  <si>
    <t>МИКРОСХЕМА РЧ ДЕТЕКТОР,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</si>
  <si>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РЧ-ДЕТЕКТОР; ТИП: LOGARITHMIC AMPLIFIERS; ДИНАМИЧЕСКИЙ ДИАПАЗОН ДБ: 70 DB;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MSOP-8; УПАКОВКА: REEL; УПАКОВКА: CUT TAPE; УПАКОВКА: MOUSEREEL; СРЕДСТВА РАЗРАБОТКИ: AD8313-EVALZ; PD - РАССЕИВАНИЕ МОЩНОСТИ: 200 MW; СЕРИЯ: AD8313; РАЗМЕР ФАБРИЧНОЙ УПАКОВКИ: 1000; ВЕС ИЗДЕЛИЯ: 140 MG</t>
  </si>
  <si>
    <t>AD8313ARMZ-REEL7</t>
  </si>
  <si>
    <t>КАТЕГОРИЯ ПРОДУКТА: ОБРАБОТКА СИГНАЛА, ROHS: ПОДРОБНОСТИ, ТИП ПРОДУКТА: ПРЕОБРАЗОВАНИЕ СИГНАЛА, ПРОДУКТ: НАПРАВЛЕННЫЕ ОТВЕТВИТЕЛИ, ЧАСТОТА: 2525 МГЦ, ДИАПАЗОН ЧАСТОТ: ОТ 824 МГЦ ДО 2525 МГЦ, ПРОПУСКНАЯ СПОСОБНОСТЬ: 1701 МГЦ, ИМПЕДАНС: 50 ОМ, СБОРКА: СМД/СМТ, УПАКОВКА/КОРПУС: 1206 (3216 МЕТРИЧЕСКИХ), МИНИМАЛЬНАЯ РАБОЧАЯ ТЕМПЕРАТУРА: - 55С, МАКСИМАЛЬНАЯ РАБОЧАЯ ТЕМПЕРАТУРА: + 100 ЦЕНТОВ, РЯД: БДКН, ВНОСИМЫЕ ПОТЕРИ: 1 ДБ, УСТАНОВКА/СБОРКА: СМД/СМТ, ПОДКАТЕГОРИЯ: ФИЛЬТРЫ, ТИП: ДВУНАПРАВЛЕННЫЙ ОТВЕТВИТЕЛЬ,</t>
  </si>
  <si>
    <t>BDCN-10-25+</t>
  </si>
  <si>
    <t>МИКРОСХЕМА КОММУТАЦИОННАЯ ИСП В ОБОРУДОВАНИИ ДЛЯ АВТОМАТИЗАЦИИ ПРОМЫШЛЕННЫХ ПРЕДПРИЯТИЙ, КОМПЬЮТЕРНЫХ СИСТЕМАХ. НЕ ИМЕЕТ ФУНКЦИИ ШИФРОВАНИЯ И КРИПТОГРАФИИ. КАТЕГОРИЯ ТОВАРА:</t>
  </si>
  <si>
    <t>КАТЕГОРИЯ ТОВАРА: ИС МНОГОКРАТНОГО ПЕРЕКЛЮЧАТЕЛЯ, ПРОДУКТ: MULTIPLEXERS, КОЛ-ВО КАНАЛОВ: 8 , КОНФИГУРАЦИЯ: 1 X 8:1, СОПРОТИВЛЕНИЕ ВО ВКЛЮЧЕННОМ СОСТОЯНИИ - МАКС.: 280 OHMS, ВРЕМЯ ВКЛЮЧЕНИЯ - МАКС.: 400 NS, ВРЕМЯ ОТКЛЮЧЕНИЯ - МАКС.: 400 NS, РАБОЧЕЕ НАПР. ПИТАНИЯ: 10.8 V TO 16.5 V, МИН. РАБ. ТЕМП.: - 55 C, МАКС. РАБ. ТЕМП.: + 125 C, ВИД МОНТАЖА: SMD/SMT, БЛОК: SOIC-16, УПАКОВКА: CUT TAPE, УПАКОВКА: MOUSEREEL, УПАКОВКА: REEL, СЕРИЯ: ADG508, ИЗОЛЯЦИЯ В ВЫКЛЮЧЕННОМ СОСТОЯНИИ - ТИПИЧ.: 68 DB, PD - РАССЕИВАНИЕ МОЩНОСТИ: 470 MW, ТИП ПРОДУКТА: MULTIPLEXER SWITCH ICS, РАЗМ. ФАБРИЧНОЙ УПАКОВКИ: 1000, ПОДКАТЕГОРИЯ: SWITCH ICS</t>
  </si>
  <si>
    <t>ADG508AKRZ-REEL7</t>
  </si>
  <si>
    <t>МИКРОСХЕМА РЧ-ПЕРЕКЛЮЧАТЕЛЬ,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</si>
  <si>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РЧ-ПЕРЕКЛЮЧАТЕЛИ; КОНФИГУРАЦИЯ ПЕРЕКЛЮЧАТЕЛЕЙ: SPDT; МИНИМАЛЬНАЯ ЧАСТОТА: 0 HZ; МАКСИМАЛЬНАЯ ЧАСТОТА: 4 GHZ; ВНОСИМЫЕ ПОТЕРИ: 1.8 DB; ИЗОЛЯЦИЯ В ВЫКЛЮЧЕННОМ СОСТОЯНИИ - ТИПИЧ.: 47 DB; МИНИМАЛЬНАЯ РАБОЧАЯ ТЕМПЕРАТУРА: - 40 C; МАКСИМАЛЬНАЯ РАБОЧАЯ ТЕМПЕРАТУРА: + 85 C; ВИД МОНТАЖА: SMD/SMT; УПАКОВКА / БЛОК: MSOP-8; ТЕХНОЛОГИЯ: GAAS; СЕРИЯ: HMC349A; УПАКОВКА: REEL; УПАКОВКА: CUT TAPE; УПАКОВКА: MOUSEREEL; ЧУВСТВИТЕЛЬНЫЙ К ВЛАЖНОСТИ: YES; КОЛИЧЕСТВО ПЕРЕКЛЮЧАТЕЛЕЙ: DUAL; РАБОЧИЙ ТОК ИСТОЧНИКА ПИТАНИЯ: 1.2 MA; PD - РАССЕИВАНИЕ МОЩНОСТИ: 0.969 W; РАЗМЕР ФАБРИЧНОЙ УПАКОВКИ: 500; НАПРЯЖЕНИЕ ПИТАНИЯ - МАКС.: 5 V; ВЕС ИЗДЕЛИЯ: 20.400 MG</t>
  </si>
  <si>
    <t>HMC349AMS8GETR</t>
  </si>
  <si>
    <t>ФИЛЬТР ВЫСОКИХ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</si>
  <si>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ПРОДУКТ: HIGH PASS FILTERS; ЧАСТОТА: 4600 MHZ; ЧАСТОТНЫЙ ДИАПАЗОН: 1220 MHZ TO 4600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ВНОСИМЫЕ ПОТЕРИ: 1.62 DB; МОНТАЖ: SMD/SMT; РАЗМЕР ФАБРИЧНОЙ УПАКОВКИ: 3000; ТИП: LTCC</t>
  </si>
  <si>
    <t>HFCN-1200+</t>
  </si>
  <si>
    <t>КАТЕГОРИЯ ПРОДУКТА: FPGA - ПРОГРАММИРУЕМАЯ ВЕНТИЛЬНАЯ МАТРИЦА; СЕРИЯ: CYCLONE II EP2C8; КОЛИЧЕСТВО ЛОГИЧЕСКИХ ЭЛЕМЕНТОВ: 8256 LE; КОЛИЧЕСТВО ВХОДОВ/ВЫХОДОВ: 85 I/O; РАБОЧЕЕ НАПРЯЖЕНИЕ ПИТАНИЯ: 1.15 V TO 1.25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260 MHZ; ЧУВСТВИТЕЛЬНЫЙ К ВЛАЖНОСТИ: YES; КОЛИЧЕСТВО БЛОКОВ ЛОГИЧЕСКИХ МАССИВОВ (LAB): 516 LAB; РАЗМЕР ФАБРИЧНОЙ УПАКОВКИ: 60; ОБЩИЙ ОБЪЕМ ПАМЯТИ: 165888 BIT; КОММЕРЧЕСКОЕ ОБОЗНАЧЕНИЕ: CYCLONE II; ДРУГИЕ НАЗВАНИЯ ТОВАРА №: 974294; ВЕС ИЗДЕЛИЯ: 10,005 G</t>
  </si>
  <si>
    <t>EP2C8T144I8N</t>
  </si>
  <si>
    <t>МИНИАТЮРНЫЙ ЭЛЕКТРОННЫЙ КОМПОНЕНТ: МИКРОСХЕМА ИНТЕГРАЛЬНАЯ МОНОЛИТНАЯ - КОММУТАЦИОННЫЕ ИС - ИС ДЛЯ УПРАВЛЕНИЯ ПИТАНИЕМ. ИСП. В ЭЛЕКТРОННЫХ УСТРОЙСТВАХ ОБЩЕГРАЖДАНСКОГО НАЗНАЧЕНИЯ . (ОБОРУДОВАНИЕ ДЛЯ АВТОМАТИЗАЦИИ ПРОМЫШЛЕННЫХ ПРЕДПРИЯТИЙ,</t>
  </si>
  <si>
    <t>ВИД МОНТАЖА: THROUGH HOLE, УПАКОВКА / БЛОК: TO-220-3, КОЛИЧЕСТВО ВЫХОДОВ: 1 OUTPUT, ПОЛЯРНОСТЬ: POSITIVE, ВЫХОДНОЕ НАПРЯЖЕНИЕ: 15 V, ВЫХОДНОЙ ТОК: 1 A, ТИП ВЫХОДА: FIXED, ВХОДНОЕ НАПРЯЖЕНИЕ (МАКС.): 35 V, ВХОДНОЕ НАПРЯЖЕНИЕ МИН.: 17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20 MV, СЕРИЯ: MC7815A, УПАКОВКА: TUBE, ТОРГОВАЯ МАРКА: ON SEMICONDUCTOR, ПОДАВЛЕНИЕ ПУЛЬСАЦИЙ ПИТАНИЯ - ТИПИЧ.: 80 DB, РАЗМЕР ФАБРИЧНОЙ УПАКОВКИ: 50, ВЕС ИЗДЕЛИЯ: 6 G</t>
  </si>
  <si>
    <t>MC7815ABTG</t>
  </si>
  <si>
    <t>КАТЕГОРИЯ ПРОДУКТА: АНАЛОГО-ЦИФРОВЫЕ ПРЕОБРАЗОВАТЕЛИ (АЦП); СЕРИЯ: AD7671; ВИД МОНТАЖА: SMD/SMT; УПАКОВКА / БЛОК: LQFP-48; РАЗРЕШЕНИЕ: 16 BIT; КОЛИЧЕСТВО КАНАЛОВ: 1 CHANNEL; ТИП ИНТЕРФЕЙСА: I2C, PARALLEL, SPI; ЧАСТОТА ДИСКРЕТИЗАЦИИ: 1 MS/S; ТИП ВХОДА: DIFFERENTIAL; АРХИТЕКТУРА: SAR; SNR – ОТНОШЕНИЕ СИГНАЛ/ШУМ: 90 DB; МИНИМАЛЬНАЯ РАБОЧАЯ ТЕМПЕРАТУРА: - 40 C; МАКСИМАЛЬНАЯ РАБОЧАЯ ТЕМПЕРАТУРА: + 85 C; УПАКОВКА: TRAY; СРЕДСТВА РАЗРАБОТКИ: EVAL-AD7671EDZ; ОТКЛОНЕНИЕ КОЭФФИЦИЕНТА УСИЛЕНИЯ ОТ ИДЕАЛЬНОГО ЗНАЧЕНИЯ: +/- 0.76 %FSR; ВЫСОТА: 1.4 MM; INL - ИНТЕГРАЛЬНАЯ НЕЛИНЕЙНОСТЬ: +/- 2.5 LSB; ВХОДНОЕ НАПРЯЖЕНИЕ: 2.5 V/5 V/10 V, N++2.5 V/N++5 V/N++10 V; ДЛИНА: 7 MM; ЧУВСТВИТЕЛЬНЫЙ К ВЛАЖНОСТИ: YES; КОЛИЧЕСТВО ВХОДОВ АЦП: 4 INPUT; КОЛИЧЕСТВО ПРЕОБРАЗОВАТЕЛЕЙ: 1 CONVERTER; РАБОЧЕЕ НАПРЯЖЕНИЕ ПИТАНИЯ: 5 V; ТИП ВЫХОДА: CMOS/TTL; PD - РАССЕИВАНИЕ МОЩНОСТИ: 125 MW; ПОТРЕБЛЯЕМАЯ МОЩНОСТЬ: 112 MW; ТИП ССЫЛКИ: EXTERNAL, INTERNAL; ВЫБОРКА И ХРАНЕНИЕ: YES; РАЗМЕР ФАБРИЧНОЙ УПАКОВКИ:РАЗМЕР ФАБРИЧНОЙ УПАКОВКИ: 250; НАПРЯЖЕНИЕ ПИТАНИЯ - МАКС.: 5 V; НАПРЯЖЕНИЕ ПИТАНИЯ - МИН.: 5 V; ТИП: S/H ADC; ШИРИНА: 7 MM; ВЕС ИЗДЕЛИЯ: 181,700 MG</t>
  </si>
  <si>
    <t>AD7671ASTZ</t>
  </si>
  <si>
    <t>КАТЕГОРИЯ ПРОДУКТА: ИС, ЦИФРОВЫЕ ПОТЕНЦИОМЕТРЫ, ROHS: ПОДРОБНОСТИ, СЕРИЯ: AD5160, СОПРОТИВЛЕНИЕ: 10 KOHMS, ТЕМПЕРАТУРНЫЙ КОЭФФИЦИЕНТ: 35 PPM / C, ДОПУСТИМОЕ ОТКЛОНЕНИЕ: 0,15, КОЛИЧЕСТВО ТОЧЕК ПОДКЛЮЧЕНИЯ: SINGLE, ОТВЕТВЛЕНИЙ НА ТОЧКУ ПОДКЛЮЧЕНИЯ: 256, ПАМЯТЬ ПОДВИЖНОГО КОНТАКТА: VOLATILE, ЦИФРОВОЙ ИНТЕРФЕЙС: SPI, РАБОЧЕЕ НАПРЯЖЕНИЕ ПИТАНИЯ: 5.5 V, РАБОЧИЙ ТОК ИСТОЧНИКА ПИТАНИЯ: 3 UA, МИНИМАЛЬНАЯ РАБОЧАЯ ТЕМПЕРАТУРА: - 40 C, МАКСИМАЛЬНАЯ РАБОЧАЯ ТЕМПЕРАТУРА: + 125 C, ВИД МОНТАЖА: PCB MOUNT, ТИП ВЫВОДОВ: SMD/SMT, УПАКОВКА / БЛОК: SOT-23-8, ФУНКЦИОНАЛЬНАЯ ХАРАКТЕРИСТИКА: LINEAR, УПАКОВКА: REEL, УПАКОВКА: CUT TAPE, УПАКОВКА: MOUSEREEL, ТОРГОВАЯ МАРКА: ANALOG DEVICES, СРЕДСТВА РАЗРАБОТКИ: EVAL-AD5160EBZ, ВЫСОТА: 1.15 MM, ДЛИНА: 2.9 MM, ТИП ПРОДУКТА: DIGITAL POTENTIOMETER ICS, РАЗМЕР ФАБРИЧНОЙ УПАКОВКИ: 3000, ПОДКАТЕГОРИЯ: DIGITAL POTENTIOMETER ICS, ТИП ПИТАНИЯ: SINGLE, НАПРЯЖЕНИЕ ПИТАНИЯ - МАКС.: 5.5 V, НАПРЯЖЕНИЕ ПИТАНИЯ - МИН.: 2.7 V, ШИРИНА: 1.6 MM</t>
  </si>
  <si>
    <t>AD5160BRJZ10-RL7</t>
  </si>
  <si>
    <t>МИКРОСХЕМА АТТЕНЮАТОР, УПАКОВКА / БЛОК: QFN-16, МАКСИМАЛЬНОЕ ЗАТУХАНИЕ: 31 DB, МАКСИМАЛЬНАЯ ЧАСТОТА: 3 GHZ, КОЛИЧЕСТВО ЦИФРОВЫХ РАЗРЯДОВ: 5 BIT, КОЛИЧЕСТВО КАНАЛОВ: 1 CHANNEL, ИМПЕДАНС: 50 OHMS, МАКСИМАЛЬНЫЙ КОЭФФИЦИЕНТ СТОЯЧЕЙ ВОЛНЫ ПО НАПРЯЖЕНИЮ, VSWR: -, ДЛИНА ШАГА АТТЕНЮАТОРА: 1 DB, ТЕХНОЛОГИЯ: GAAS, МИНИМАЛЬНАЯ РАБОЧАЯ ТЕМПЕРАТУРА: - 40 C, МАКСИМАЛЬНАЯ РАБОЧАЯ ТЕМПЕРАТУРА: + 85 C, ВЫСОТА: 1 MM, ДЛИНА: 3 MM, УПАКОВКА: CUT TAPE, УПАКОВКА: MOUSEREEL, УПАКОВКА: REEL, НОМИНАЛЬНАЯ МОЩНОСТЬ: 27 DBM, СЕРИЯ: HMC470, ТИП: DIGITAL ATTENUATOR, ШИРИНА: 3 MM, ВНОСИМЫЕ ПОТЕРИ: 2 DB, ВИД МОНТАЖА: SMD/SMT, МИНИМАЛЬНАЯ ЧАСТОТА: DC, РАБОЧЕЕ НАПРЯЖЕНИЕ ПИТАНИЯ: 5 V, РАЗМЕР ФАБРИЧНОЙ УПАКОВКИ: 500</t>
  </si>
  <si>
    <t>HMC470LP3ETR</t>
  </si>
  <si>
    <t>КАТЕГОРИЯ ПРОДУКТА: БУФЕРЫ И ЛИНЕЙНЫЕ ДРАЙВЕРЫ, ROHS: ПОДРОБНОСТИ, КОЛИЧЕСТВО ВХОДНЫХ СТРОК: 3 ВХОДА, КОЛИЧЕСТВО ВЫХОДНЫХ СТРОК: 3 ВЫХОДА, ПОЛЯРНОСТЬ: НЕ ИНВЕРТИРУЮЩИЙ, ВЕРХНИЙ ВЫХОДНОЙ ТОК: - 32 МА, НИЖНИЙ ВЫХОДНОЙ ТОК: 32 МА, ТОК ПОКОЯ: 10 МКА, НАПРЯЖЕНИЕ ПИТАНИЯ - МАКС.: 5,5 В, НАПРЯЖЕНИЕ ПИТАНИЯ - МИН.: 1,65 В, РАБОЧИЙ ТОК ПИТАНИЯ: 10 МКА, МИНИМАЛЬНАЯ РАБОЧАЯ ТЕМПЕРАТУРА: - 40С, МАКСИМАЛЬНАЯ РАБОЧАЯ ТЕМПЕРАТУРА: +125С, ТИП МОНТАЖА: СМД/СМТ, УПАКОВКА/КОРПУС: СМ-8, ФУНКЦИЯ: БУФЕРЫ, ВЫСОТА: 1,29 ММ, ТИП ВХОДНОГО СИГНАЛА: НЕСИММЕТРИЧНЫЙ, ДЛИНА: 2,95 ММ, ЛОГИЧЕСКАЯ СЕМЬЯ: LVC, ТИП ЛОГИКИ: ИСТИННЫЙ, КОЛИЧЕСТВО КАНАЛОВ: 3, РАБОЧЕЕ НАПРЯЖЕНИЕ ПИТАНИЯ: 1,8 В,</t>
  </si>
  <si>
    <t>SN74LVC3G34DCTR</t>
  </si>
  <si>
    <t>КАТЕГОРИЯ ПРОДУКТА: ЦИФРО-АНАЛОГОВЫЙ ПРЕОБРАЗОВАТЕЛЬ - ЦАП, ROHS: ПОДРОБНОСТИ, РЯД: АДВ7123, КОЛИЧЕСТВО КАНАЛОВ: 3 КАНАЛА, ТИП ИНТЕРФЕЙСА: ПАРАЛЛЕЛЬНО, МИНИМАЛЬНАЯ РАБОЧАЯ ТЕМПЕРАТУРА: - 40С, МАКСИМАЛЬНАЯ РАБОЧАЯ ТЕМПЕРАТУРА: +85С, ТИП МОНТАЖА: СМД/СМТ, УПАКОВКА/КОРПУС: ЛКФП-48,ЧУВСТВИТЕЛЕН К ВЛАГЕ: ДА, ТИП ПРОДУКТА: ЦАПЫ — ЦИФРО-АНАЛОГОВЫЕ ПРЕОБРАЗОВАТЕЛИ, ПОДКАТЕГОРИЯ: ИС ПРЕОБРАЗОВАТЕЛЯ ДАННЫХ, ТИП: ВИДЕО ЦАП,</t>
  </si>
  <si>
    <t>ADV7123KSTZ140-RL</t>
  </si>
  <si>
    <t>КАТЕГОРИЯ ПРОДУКТА: ЦИФРОВЫЕ ИЗОЛЯТОРЫ, ROHS: ПОДРОБНОСТИ, РЯД: ИСО7240М, МОНТАЖАРТ: СМД/СМТ, УПАКОВКА/КОРПУС: СОЦ-16, КОЛИЧЕСТВО КАНАЛОВ: 4 КАНАЛА, ПОЛЯРНОСТЬ: ОДНОНАПРАВЛЕННЫЙ, СКОРОСТЬ ПЕРЕДАЧИ: 150 МБИТ/С, НАПРЯЖЕНИЕ ИЗОЛЯЦИИ: 2500 В СРЕДНЕКВ., ТИП ИЗОЛЯЦИИ: ЕМКОСТНАЯ СВЯЗЬ, НАПРЯЖЕНИЕ ПИТАНИЯ - МАКС.: 5.5 V, НАПРЯЖЕНИЕ ПИТАНИЯ - МИН.: 3.15 V, РАБОЧИЙ ТОК ПИТАНИЯ: 17 МА, ВРЕМЯ ЗАДЕРЖКИ ПЕРЕДАЧИ: 15 НС, МИНИМАЛЬНАЯ РАБОЧАЯ ТЕМПЕРАТУРА: - 40 С, МАКСИМАЛЬНАЯ РАБОЧАЯ ТЕМПЕРАТУРА: + 125 С, ПРЯМЫЕ КАНАЛЫ: 4 КАНАЛА, МАКСИМАЛЬНОЕ ВРЕМЯ ПОДЪЕМА: 2 НС (ТИП), ЧУВСТВИТЕЛЕН К ВЛАГЕ: ДА, РАБОЧЕЕ НАПРЯЖЕНИЕ ПИТАНИЯ: 3.3 V, 5 V, PD - РАССЕИВАЕМАЯ МОЩНОСТЬ: 220 МВТ, ТИП ПРОДУКТА: ЦИФРОВЫЕ ИЗОЛЯТОРЫ, ОБРАТНЫЕ КАНАЛЫ: 0 КАНАЛ, НЕИСПРАВНОСТЬ: БЕЗ ВЫКЛЮЧЕНИЯ, ЗАВОДСКАЯ УПАКОВКА: 2000, ПОДКАТЕГОРИЯ: ИНТЕРФЕЙСНЫЕ ИС, ТИП: ВЫСОКОСКОРОСТНОЙ, ВЕС ЗА ШТУКУ: 420 400 МГ</t>
  </si>
  <si>
    <t>ISO7240MDWR</t>
  </si>
  <si>
    <t>КАТЕГОРИЯ ПРОДУКТА: АУДИО ТРАНСФОРМАТОРЫ / СИГНАЛЬНЫЕ ТРАНСФОРМАТОРЫ, ROHS: ПОДРОБНОСТИ, ПРОДУКТ: СЕТЕВЫЕ ТРАНСФОРМАТОРЫ, СБОРКА: СМД/СМТ, ДИАПАЗОН ЧАСТОТ: ОТ 0,3 МГЦ ДО 100 МГЦ, ИНДУКТИВНОСТЬ: 350 МКГН, НАПРЯЖЕНИЕ ИЗОЛЯЦИИ: 1,5 КВ ПЕРЕМЕННОГО ТОКА, МИНИМАЛЬНАЯ РАБОЧАЯ ТЕМПЕРАТУРА: - 40С, МАКСИМАЛЬНАЯ РАБОЧАЯ ТЕМПЕРАТУРА: +85С, КОЛИЧЕСТВО КАНАЛОВ: ЧЕТВЕРНОЙ, ПРИЛОЖЕНИЕ: 10/100/1000 BASE-T, ЛОКАЛЬНАЯ СЕТЬ, ETHERNET, ДЛИНА: 17,62 ММ, ШИРОКИЙ: 12,2 ММ, ВЫСОТА: 6 ММ, РЯД: PT61020EL,НОМИНАЛЬНЫЙ ТОК: -, МАКСИМАЛЬНЫЙ ПОСТОЯННЫЙ ТОК (DC): 8 МА, МАКСИМАЛЬНОЕ СОПРОТИВЛЕНИЕ ПОСТОЯННОМУ ТОКУ: 900 МОМ, НОМИНАЛЬНАЯ ЕМКОСТЬ: -, ПЕРВИЧНОЕ СОПРОТИВЛЕНИЕ: 1,2 ОМ, ТИП ПРОДУКТА: АУДИО И СИГНАЛЬНЫЕ ТРАНСФОРМАТОРЫ, ВТОРИЧНОЕ СОПРОТИВЛЕНИЕ: -, ЭКРАНИРОВАНИЕ: ЭКРАНИРОВАННЫЙ, ЗАВОДСКАЯ УПАКОВКА: 700, ПОДКАТЕГОРИЯ: ТРАНСФОРМЕРЫ,</t>
  </si>
  <si>
    <t>PT61020EL</t>
  </si>
  <si>
    <t>ПРОДУКТ: CYCLONE, СЕРИЯ: CYCLONE EPC3, КОЛИЧЕСТВО ЛОГИЧЕСКИХ ЭЛЕМЕНТОВ: 2910 LE, АДАПТИВНЫЕ ЛОГИЧЕСКИЕ МОДУЛИ - ALMS: -, ВСТРОЕННАЯ ПАМЯТЬ: 58.5 KBIT,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РАЗМЕР ФАБРИЧНОЙ УПАКОВКИ: 60, ОБЩИЙ ОБЪЕМ ПАМЯТИ: 59904 BIT, КОММЕРЧЕСКОЕ ОБОЗНАЧЕНИЕ: CYCLONE, ДРУГИЕ НАЗВАНИЯ ТОВАРА №: 966615, ВЕС ИЗДЕЛИЯ: 20 G</t>
  </si>
  <si>
    <t>МИНИАТЮРНЫЙ ЭЛЕКТРОННЫЙ КОМПОНЕНТ: МИКРОСХЕМА ИНТЕГРАЛЬНАЯ МОНОЛИТНАЯ - КОММУНИКАЦИОННЫЕ И СЕТЕВЫЕ ИС - ИС, ИНТЕРНЕТ. ИСП. В ЭЛЕКТРОННЫХ УСТРОЙСТВАХ ОБЩЕГРАЖДАНСКОГО НАЗНАЧЕНИЯ. (ОБОРУДОВАНИЕ ДЛЯ АВТОМАТИЗАЦИИ ПРОМЫШЛЕННЫХ ПРЕДПРИЯТИЙ,</t>
  </si>
  <si>
    <t>КАТЕГОРИЯ ТОВАРА: ИС, ETHERNET (ИС, ETHERNET SINGLE-PORT EEE GE PHY). СЕРИЯ: 88E151X , ВИД МОНТАЖА: SMD/SMT , УПАКОВКА / БЛОК: QFN-56, ПРОДУКТ: ETHERNET TRANSCEIVERS , СТАНДАРТ: 10/1GBASE-T, 100BASE-TX, КОЛИЧЕСТВО ТРАНСИВЕРОВ: 1 TRANSCEIVER, ДИАПАЗОН ДАННЫХ: 10 MB/S, 100 MB/S, 1 GB/S , ТИП ИНТЕРФЕЙСА: RGMII, SGMII, РАБОЧЕЕ НАПРЯЖЕНИЕ ПИТАНИЯ: 1 V , МИНИМАЛЬНАЯ РАБОЧАЯ ТЕМПЕРАТУРА: - 40 C , МАКСИМАЛЬНАЯ РАБОЧАЯ ТЕМПЕРАТУРА: + 85 C , УПАКОВКА: TRAY, ТОРГОВАЯ МАРКА: MARVELL , НАПРЯЖЕНИЕ ПИТАНИЯ - МАКС.: 72 MA , ТИП ПРОДУКТА: ETHERNET ICS, РАЗМЕР ФАБРИЧНОЙ УПАКОВКИ: 2600 , ПОДКАТЕГОРИЯ: COMMUNICATION &amp; NETWORKING ICS , НАПРЯЖЕНИЕ ПИТАНИЯ - МАКС.: 1.05 V , НАПРЯЖЕНИЕ ПИТАНИЯ - МИН.: 0.95 V</t>
  </si>
  <si>
    <t>88E1512-A0-NNP2I000</t>
  </si>
  <si>
    <t>КАТЕГОРИЯ ПРОДУКТА: ТРАНСЛЯЦИЯ - УРОВНИ НАПРЯЖЕНИЯ; ТИП: BUS TRANSCEIVER; ВРЕМЯ ЗАДЕРЖКИ РАСПРОСТРАНЕНИЯ: 17.7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SOT-23-6; СЕРИЯ: SN74LVC1T45; УПАКОВКА: REEL; УПАКОВКА: CUT TAPE; УПАКОВКА: MOUSEREEL; ОСОБЕННОСТИ: PARTIAL POWER DOWN (IOFF), OVER-VOLTAGE TOLERANT INPUTS, VCC ISOLATION; ВЫХОДНОЙ ТОК ВЫСОКОГО УРОВНЯ: - 32 MA; ТИП ВХОДА: CMOS, TTL; СЕМЕЙСТВО ЛОГИЧЕСКИХ ЭЛЕМЕНТОВ: LVC; ТИП ЛОГИКИ: TRUE; ВЫХОДНОЙ ТОК НИЗКОГО УРОВНЯ: 32 MA; ДИАПАЗОН РАБОЧИХ ТЕМПЕРАТУР: - 40 C TO + 85 C; ТИП ВЫХОДА: 3-STATE; РАЗМЕР ФАБРИЧНОЙ УПАКОВКИ: 3000; ВЕС ИЗДЕЛИЯ: 6,500 MG</t>
  </si>
  <si>
    <t>SN74LVC1T45DBVR</t>
  </si>
  <si>
    <t>МИКРОСХЕМА РЧ ДЕТЕКТОР,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</si>
  <si>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ВЧ ДЕТЕКТОР, ROHS: ПОДРОБНОСТИ, ТИП: ЦИФРОВОЙ ФАЗОВО-ЧАСТОТНЫЙ ДЕТЕКТОР, ДИАПАЗОН ЧАСТОТ: ОТ 10 МГЦ ДО 1300 МГЦ, ДИНАМИЧЕСКИЙ ДИАПАЗОН ДБ: 20 ДБ, КОНФИГУРАЦИЯ: ОДИНОКИЙ, РАБОЧЕЕ НАПРЯЖЕНИЕ ПИТАНИЯ: 4,8 В, 5 В, 5,2 В, МАКСИМАЛЬНАЯ ЕМКОСТЬ ДИОДА: 1 МКФ, ЧУВСТВИТЕЛЬНОСТЬ УПРАВЛЯЮЩЕГО НАПРЯЖЕНИЯ: -, ТЕХНОЛОГИИ: СИ, МАКСИМАЛЬНАЯ РАБОЧАЯ ТЕМПЕРАТУРА: +85С, МИНИМАЛЬНАЯ РАБОЧАЯ ТЕМПЕРАТУРА: - 40С, ТИП МОНТАЖА: СМД/СМТ, УПАКОВКА/КОРПУС: КСОП-16, PD - РАССЕИВАЕМАЯ МОЩНОСТЬ: 4,25 ВТ, ТИП ПРОДУКТА: РЧ-ДЕТЕКТОР, РЯД: HMC439, ЗАВОДСКАЯ УПАКОВКА: 500, ПОДКАТЕГОРИЯ: БЕСПРОВОДНЫЕ И РАДИОЧАСТОТНЫЕ ИНТЕГРАЛЬНЫЕ СХЕМЫ, ВЕС ЗА ШТУКУ: 288 МГ,</t>
  </si>
  <si>
    <t>КАТЕГОРИЯ ПРОДУКТА: ФОРМИРОВАНИЕ СИГНАЛА; ТИП ПРОДУКТА: SIGNAL CONDITIONING; ПРОДУКТ: POWER DIVIDERS; ТОРГОВАЯ МАРКА: MACOM; ПОДКАТЕГОРИЯ: FILTERS.НИЗКИЕ ПОТЕРИ: 0.6 DB TYPICAL; ВЫСОКАЯ ИЗОЛЯЦИЯ: 30 DB TYPICAL; НИЗКИЙ SWR: 1.2:1 TYPICAL; СОПРОТИВЛЕНИЕ ИЗОЛЯЦИИ: 50 ОМ; МАКСИМАЛЬНАЯ НОМИНАЛЬНАЯ МОЩНОСТЬ ИЛИ ВХОДНАЯ МОЩНОСТЬ: 1W; MAX. РАССЕИВАНИЕ ВНУТРЕННЕЙ НАГРУЗКИ: DS-112 -0.05 W MAX. S-312– 0.25 WATTS MAX. ДОСТУПЕН СКРИНИНГ MIL-STD-202</t>
  </si>
  <si>
    <t>DS-112-PIN</t>
  </si>
  <si>
    <t>ДАТЧИК СИЛЫ ТОКА. НЕ ВОЕННОГО НАЗНАЧЕНИЯ.</t>
  </si>
  <si>
    <t>КАТЕГОРИЯ ПРОДУКТА: ИНДИКАТОРЫ ДЛЯ ПРОМЫШЛЕННОГО МОНТАЖА НА ПАНЕЛЬ / ИНДИКАТОРЫ ПЕРЕКЛЮЧАТЕЛЕЙ, ROHS: ПОДРОБНОСТИ, ПРОДУКТ: ИНДИКАТОРЫ, ТИП: ВЕЛ, ДЛЯ ИСПОЛЬЗОВАНИЯ С: КНОПОЧНЫЕ ПЕРЕКЛЮЧАТЕЛИ, ОПРЕДЕЛЕНО ДЛЯ: 10 СЕРИЙ, ЦВЕТ ОСВЕЩЕНИЯ: БЕЛЫЙ, НОМИНАЛЬНОЕ НАПРЯЖЕНИЕ: 28 V, ХАРАКТЕРИСТИКИ И СВОЙСТВА: РАЗМЕР СВЕТОДИОДА T1 3/4 МГ,ТИП ПРОДУКТА: ИНДИКАТОРЫ МОНТАЖА НА ПАНЕЛИ / ИНДИКАТОРЫ ПЕРЕКЛЮЧАТЕЛЕЙ, ПОДКАТЕГОРИЯ: АКСЕССУАРЫ ДЛЯ ПЕРЕКЛЮЧАТЕЛЕЙ, ТОРГОВЫЕ МАРКИ: 10,</t>
  </si>
  <si>
    <t>АКСЕССУАРЫ ДЛЯ РАЗЪЕМА: ЗАЩИТНАЯ РАМКА РАЗЪЕМА, ДЛЯ ПРЕДОТВРАЩЕНИЯ ПОВРЕЖДЕНИЙ НОЖЕК РАЗЪЕМА. КАТЕГОРИЯ ПРОДУКТА: ИНСТРУМЕНТЫ И АППАРАТНОЕ ОБОРУДОВАНИЕ D-SUB, ROHS: ПОДРОБНОСТИ, ПРОДУКТ: ACCESSORIES, ТИП: STRAIN RELIEF, ДЛЯ ИСПОЛЬЗОВАНИЯ ВМЕСТЕ С: D-SUB CONNECTOR, УПАКОВКА: BULK, ТОРГОВАЯ МАРКА: HARTING, ОПИСАНИЕ/ФУНКЦИЯ: 9 POLE STRAIN RELIEF CLAMP, ОТФИЛЬТРОВАННЫЙ: -, ДЛИНА: 18.7 MM, ТИП ПРОДУКТА: D-SUB TOOLS &amp; HARDWARE, РАЗМЕР ФАБРИЧНОЙ УПАКОВКИ: 200, ПОДКАТЕГОРИЯ: D-SUB CONNECTORS</t>
  </si>
  <si>
    <t>9661080001</t>
  </si>
  <si>
    <t>РЫЧАГ ЗАЩЕЛКИ РАЗЪЕМА. КАТЕГОРИЯ ПРОДУКТА: АКСЕССУАРЫ ДЛЯ РАЗЪЕМА DIN 41612, ROHS: ПОДРОБНОСТИ, ПРОДУКТ: ACCESSORIES, КОЛИЧЕСТВО ПОЗИЦИЙ: -, КОЛИЧЕСТВО РЯДОВ: -, ШАГ: -, ТИП: LOCKING LEVER FOR TYPE C FEMALE CONNECTOR, ТИП ВЫВОДОВ: -, УГОЛ МОНТАЖА: -, НОМИНАЛЬНЫЙ ТОК: -, ПОКРЫТИЕ КОНТАКТА: -, МАТЕРИАЛ КОНТАКТА: -, СЕРИЯ: DIN 41612, УПАКОВКА: TRAY, ТИП ПРИНАДЛЕЖНОСТЕЙ: LOCKING LEVER, ТОРГОВАЯ МАРКА: HARTING, МАТЕРИАЛ КОРПУСА: PLASTIC, ТИП ПРОДУКТА: DIN 41612 CONNECTORS, РАЗМЕР ФАБРИЧНОЙ УПАКОВКИ: 100, ПОДКАТЕГОРИЯ: BACKPLANE CONNECTORS, ДРУГИЕ НАЗВАНИЯ ТОВАРА №: 09-03-000-9914 09 03 000 9914 9030009914</t>
  </si>
  <si>
    <t>ИЗДЕЛИЯ СНАБЖЕННЫЕ РЕЗЬБОЙ, БОЛТЫ С ШЕСТИГРАННОЙ ГОЛОВКОЙ, БЕЗ ГАЕК И ШАЙБ ИЗ КОРРОЗИОННОСТОЙКОЙ СТАЛИ, ДЛЯ КРЕПЛЕНИЯ РАЗЪЕМОВ У ПЛАТАМ, КОРПУСАМ.</t>
  </si>
  <si>
    <t>КАТЕГОРИЯ ПРОДУКТА: ИНСТРУМЕНТЫ И АППАРАТНОЕ ОБОРУДОВАНИЕ D-SUB, ROHS: ПОДРОБНОСТИ, ПРОДУКТ: HARDWARE, ТИП: SCREW LOCK, ДЛЯ ИСПОЛЬЗОВАНИЯ ВМЕСТЕ С: D-SUB CONNECTORS, ПАРАМЕТРЫ IP: -, УПАКОВКА: BULK, ТОРГОВАЯ МАРКА: HARTING, ОТФИЛЬТРОВАННЫЙ: -, ТИП РАЗЪЁМА: FEMALE, ТИП ПРОДУКТА: D-SUB TOOLS &amp; HARDWARE, ПОКРЫТИЕ ВИНТА: NICKEL, РАЗМЕР ФАБРИЧНОЙ УПАКОВКИ: 100, ПОДКАТЕГОРИЯ: D-SUB CONNECTORS, РАЗМЕР РЕЗЬБЫ: 14702, ДРУГИЕ НАЗВАНИЯ ТОВАРА №: 09-67-000-9972 09 67 000 9972 9670009972</t>
  </si>
  <si>
    <t>9670009972</t>
  </si>
  <si>
    <t>КАТЕГОРИЯ ПРОДУКТА: ИНСТРУМЕНТЫ И АППАРАТНОЕ ОБОРУДОВАНИЕ D-SUB, ROHS: ПОДРОБНОСТИ, ПРОДУКТ: HARDWARE, ТИП: SCREW LOCK, ДЛЯ ИСПОЛЬЗОВАНИЯ ВМЕСТЕ С: D-SUB CONNECTORS, ПАРАМЕТРЫ IP: -, УПАКОВКА: BULK, ТОРГОВАЯ МАРКА: HARTING, ОТФИЛЬТРОВАННЫЙ: -, ТИП РАЗЪЁМА: FEMALE, ТИП ПРОДУКТА: D-SUB TOOLS &amp; HARDWARE, ПОКРЫТИЕ ВИНТА: NICKEL, РАЗМЕР ФАБРИЧНОЙ УПАКОВКИ: 100, ПОДКАТЕГОРИЯ: D-SUB CONNECTORS, РАЗМЕР РЕЗЬБЫ: 4-40</t>
  </si>
  <si>
    <t>9670009973</t>
  </si>
  <si>
    <t>КАТЕГОРИЯ ПРОДУКТА: РЧ-ИНДУКТОРЫ - ПОВЕРХНОСТНЫЙ МОНТАЖ, ТИП ВЫВОДОВ: SMD/SMT, ИНДУКТИВНОСТЬ: 10 UH, ДОПУСТИМОЕ ОТКЛОНЕНИЕ: 0,1, МАКСИМАЛЬНЫЙ ПОСТОЯННЫЙ ТОК: 180 MA, МАКСИМАЛЬНОЕ СОПРОТИВЛЕНИЕ ПОСТОЯННОМУ ТОКУ: 1.6 OHMS, МИНИМАЛЬНАЯ РАБОЧАЯ ТЕМПЕРАТУРА: - 55 C, МАКСИМАЛЬНАЯ РАБОЧАЯ ТЕМПЕРАТУРА: + 125 C, Q МИН.: 27, ВИД МОНТАЖА: PCB MOUNT, ДЛИНА: 3.2 MM, ШИРИНА: 2.5 MM, ВЫСОТА: 2 MM, СЕРИЯ: SIMID 1210-100, ТОРГОВАЯ МАРКА: EPCOS / TDK, ПРОДУКТ: RF INDUCTORS, ТИП ПРОДУКТА: RF INDUCTORS - LEADED, ЧАСТОТА СОБСТВЕННЫХ КОЛЕБАНИЙ: 25 MHZ, РАЗМЕР ФАБРИЧНОЙ УПАКОВКИ: 2000, ПОДКАТЕГОРИЯ: INDUCTORS, CHOKES &amp; COILS, ПРЕРЫВАНИЕ: STANDARD, ТЕСТОВАЯ ЧАСТОТА: 2.52 MHZ</t>
  </si>
  <si>
    <t>B82422-A1103-K</t>
  </si>
  <si>
    <t>КАТЕГОРИЯ ПРОДУКТА: СИЛОВЫЕ ИНДУКТОРЫ - ПОВЕРХНОСТНЫЙ МОНТАЖ, ROHS: ПОДРОБНОСТИ, ТИП: POWER INDUCTOR, ТИП ВЫВОДОВ: SMD/SMT, ЭКРАНИРОВАНИЕ: UNSHIELDED, ИНДУКТИВНОСТЬ: 10 UH, ДОПУСТИМОЕ ОТКЛОНЕНИЕ: 0,2, МАКСИМАЛЬНЫЙ ПОСТОЯННЫЙ ТОК: 1.45 A, МАКСИМАЛЬНОЕ СОПРОТИВЛЕНИЕ ПОСТОЯННОМУ ТОКУ: 100 MOHMS, ТОК НАСЫЩЕНИЯ: 2.3 A, МИНИМАЛЬНАЯ РАБОЧАЯ ТЕМПЕРАТУРА: - 40 C, МАКСИМАЛЬНАЯ РАБОЧАЯ ТЕМПЕРАТУРА: + 125 C, Q МИН.: 30, ВИД МОНТАЖА: PCB MOUNT, ДЛИНА: 4.8 MM, ШИРИНА: -, ВЫСОТА: -, ДИАМЕТР: 5.8 MM, МАТЕРИАЛ СЕРДЕЧНИКА: FERRITE, СЕРИЯ: SDR0604, УПАКОВКА: REEL, УПАКОВКА: CUT TAPE, УПАКОВКА: MOUSEREEL, ПРИМЕНЕНИЕ: POWER, ТОРГОВАЯ МАРКА: BOURNS, ТИП ЯДРА: WIREWOUND, ПРОДУКТ: POWER INDUCTORS, ТИП ПРОДУКТА: POWER INDUCTORS - SMD, ЧАСТОТА СОБСТВЕННЫХ КОЛЕБАНИЙ: 40 MHZ, РАЗМЕР ФАБРИЧНОЙ УПАКОВКИ: 400, ПОДКАТЕГОРИЯ: INDUCTORS, CHOKES &amp; COILS, ПРЕРЫВАНИЕ: STANDARD</t>
  </si>
  <si>
    <t>SDR0604-100ML</t>
  </si>
  <si>
    <t>КАТЕГОРИЯ ПРОДУКТА: РЧ-ИНДУКТОРЫ - ПОВЕРХНОСТНЫЙ МОНТАЖ, ROHS: ПОДРОБНОСТИ, ТИП: WIREWOUND, ТИП ВЫВОДОВ: SMD/SMT, УПАКОВКА / БЛОК: 1812 (4532 METRIC), ЭКРАНИРОВАНИЕ: UNSHIELDED, ИНДУКТИВНОСТЬ: 100 UH, ДОПУСТИМОЕ ОТКЛОНЕНИЕ: 0,05, МАКСИМАЛЬНЫЙ ПОСТОЯННЫЙ ТОК: 160 MA, МАКСИМАЛЬНОЕ СОПРОТИВЛЕНИЕ ПОСТОЯННОМУ ТОКУ: 2.5 OHMS, ТОК НАСЫЩЕНИЯ: -, МИНИМАЛЬНАЯ РАБОЧАЯ ТЕМПЕРАТУРА: - 40 C, МАКСИМАЛЬНАЯ РАБОЧАЯ ТЕМПЕРАТУРА: + 105 C, Q МИН.: 40, ВИД МОНТАЖА: PCB MOUNT, ДЛИНА: 4.5 MM, ШИРИНА: 3.2 MM, ВЫСОТА: 2.6 MM, ДИАМЕТР: -, МАТЕРИАЛ СЕРДЕЧНИКА: FERRITE, СЕРИЯ: LQH, УПАКОВКА: REEL, УПАКОВКА: CUT TAPE, УПАКОВКА: MOUSEREEL, ПРИМЕНЕНИЕ: POWER, ТОРГОВАЯ МАРКА: MURATA ELECTRONICS, КОРПУС - ДЮЙМЫ: 1812, КОРПУС - ММ: 4532, ПРОДУКТ: RF INDUCTORS, ТИП ПРОДУКТА: RF INDUCTORS - LEADED, ЧАСТОТА СОБСТВЕННЫХ КОЛЕБАНИЙ: 6.8 MHZ, РАЗМЕР ФАБРИЧНОЙ УПАКОВКИ: 500, ПОДКАТЕГОРИЯ: INDUCTORS, CHOKES &amp; COILS, ПРЕРЫВАНИЕ: STANDARD, ТЕСТОВАЯ ЧАСТОТА: 1 MHZ</t>
  </si>
  <si>
    <t>LQH43NN101J03L</t>
  </si>
  <si>
    <t>КАТЕГОРИЯ ПРОДУКТА: СИЛОВЫЕ ИНДУКТОРЫ - ПОВЕРХНОСТНЫЙ МОНТАЖ, ROHS: ПОДРОБНОСТИ, ТИП: POWER INDUCTOR, ТИП ВЫВОДОВ: SMD/SMT, УПАКОВКА / БЛОК: 0603 (1608 METRIC), ЭКРАНИРОВАНИЕ: SHIELDED, ИНДУКТИВНОСТЬ: 330 NH, ДОПУСТИМОЕ ОТКЛОНЕНИЕ: 0,1, МАКСИМАЛЬНЫЙ ПОСТОЯННЫЙ ТОК: 35 MA, МАКСИМАЛЬНОЕ СОПРОТИВЛЕНИЕ ПОСТОЯННОМУ ТОКУ: 850 MOHMS, МИНИМАЛЬНАЯ РАБОЧАЯ ТЕМПЕРАТУРА: - 40 C, МАКСИМАЛЬНАЯ РАБОЧАЯ ТЕМПЕРАТУРА: + 85 C, Q МИН.: 15, ВИД МОНТАЖА: PCB MOUNT, ДЛИНА: 1.6 MM, ШИРИНА: 0.8 MM, ВЫСОТА: 0.8 MM, ДИАМЕТР: -, МАТЕРИАЛ СЕРДЕЧНИКА: FERRITE, СЕРИЯ: LQM, УПАКОВКА: REEL, УПАКОВКА: CUT TAPE, УПАКОВКА: MOUSEREEL, ПРИМЕНЕНИЕ: POWER, ТОРГОВАЯ МАРКА: MURATA ELECTRONICS, КОРПУС - ДЮЙМЫ: 603, КОРПУС - ММ: 1608, ТИП ЯДРА: MULTILAYER, ПРОДУКТ: POWER INDUCTORS, ТИП ПРОДУКТА: POWER INDUCTORS - SMD, ЧАСТОТА СОБСТВЕННЫХ КОЛЕБАНИЙ: 125 MHZ, РАЗМЕР ФАБРИЧНОЙ УПАКОВКИ: 4000, ПОДКАТЕГОРИЯ: INDUCTORS, CHOKES &amp; COILS, ПРЕРЫВАНИЕ: STANDARD, ТЕСТОВАЯ ЧАСТОТА: 10 MHZ</t>
  </si>
  <si>
    <t>LQM18NNR33K00D</t>
  </si>
  <si>
    <t>КАТЕГОРИЯ ПРОДУКТА: ТАНТАЛОВЫЕ КОНДЕНСАТОРЫ - ТВЕРДЫЕ, ДЛЯ ПОВЕРХНОСТНОГО МОНТАЖА, ROHS: ПОДРОБНОСТИ, СЕРИЯ: F93, ЁМКОСТЬ: 4.7 UF, НОМИНАЛЬНОЕ НАПРЯЖЕНИЕ ПОСТОЯННОГО ТОКА: 16 VDC, ДОПУСТИМОЕ ОТКЛОНЕНИЕ: 0,2, ЭФФЕКТИВНОЕ ПОСЛЕДОВАТЕЛЬНОЕ СОПРОТИВЛЕНИЕ: 4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ЕМКОСТЬ - НФ: 4700 NF, КОЭФФИЦИЕНТ ЗАТУХАНИЯ, DF: 0,06, ТОК УТЕЧКИ: 800 NA, ДЛИНА: 3.2 MM, ПРОДУКТ: TANTALUM SOLID STANDARD GRADE - OTHER VARIOUS, ТИП ПРОДУКТА: TANTALUM CAPACITORS, РАЗМЕР ФАБРИЧНОЙ УПАКОВКИ: 2000, ПОДКАТЕГОРИЯ: CAPACITORS, ТИП: MOLDED, ШИРИНА: 1.6 MM</t>
  </si>
  <si>
    <t>F931C475MAA</t>
  </si>
  <si>
    <t>КАТЕГОРИЯ ПРОДУКТА: ТАНТАЛОВЫЕ КОНДЕНСАТОРЫ - ТВЕРДЫЕ, ДЛЯ ПОВЕРХНОСТНОГО МОНТАЖА, ROHS: ПОДРОБНОСТИ, СЕРИЯ: F93, ЁМКОСТЬ: 22 UF, НОМИНАЛЬНОЕ НАПРЯЖЕНИЕ ПОСТОЯННОГО ТОКА: 10 VDC, ДОПУСТИМОЕ ОТКЛОНЕНИЕ: 0,2, ЭФФЕКТИВНОЕ ПОСЛЕДОВАТЕЛЬНОЕ СОПРОТИВЛЕНИЕ: 1.9 OHMS, КОРПУС - ДЮЙМЫ: 1211, КОРПУС - ММ: 3528, РЕГ. КОД ПРОИЗВ.: B CASE, ВЫСОТА: 3.5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ДЛИНА: 3.5 MM, ПРОДУКТ: TANTALUM SOLID STANDARD GRADE - OTHER VARIOUS, ТИП ПРОДУКТА: TANTALUM CAPACITORS, РАЗМЕР ФАБРИЧНОЙ УПАКОВКИ: 2000, ПОДКАТЕГОРИЯ: CAPACITORS, ТИП: MOLDED, ШИРИНА: 2.8 MM</t>
  </si>
  <si>
    <t>F931A226MBA</t>
  </si>
  <si>
    <t>КАТЕГОРИЯ ПРОДУКТА: ТАНТАЛОВЫЕ КОНДЕНСАТОРЫ - ТВЕРДЫЕ, ДЛЯ ПОВЕРХНОСТНОГО МОНТАЖА, ROHS: ПОДРОБНОСТИ, СЕРИЯ: F93, ЁМКОСТЬ: 22 UF, НОМИНАЛЬНОЕ НАПРЯЖЕНИЕ ПОСТОЯННОГО ТОКА: 16 VDC, ДОПУСТИМОЕ ОТКЛОНЕНИЕ: 0,2, ЭФФЕКТИВНОЕ ПОСЛЕДОВАТЕЛЬНОЕ СОПРОТИВЛЕНИЕ: 1.9 OHMS, КОРПУС - ДЮЙМЫ: 1211, КОРПУС - ММ: 3528, РЕГ. КОД ПРОИЗВ.: B CASE, ВЫСОТА: 3.5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ДЛИНА: 3.5 MM, ПРОДУКТ: TANTALUM SOLID STANDARD GRADE - OTHER VARIOUS, ТИП ПРОДУКТА: TANTALUM CAPACITORS, РАЗМЕР ФАБРИЧНОЙ УПАКОВКИ: 2000, ПОДКАТЕГОРИЯ: CAPACITORS, ТИП: MOLDED, ШИРИНА: 2.8 MM</t>
  </si>
  <si>
    <t>F931C226MBA</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</si>
  <si>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16 VDC, ДОПУСТИМОЕ ОТКЛОНЕНИЕ: 0,2, ЭФФЕКТИВНОЕ ПОСЛЕДОВАТЕЛЬНОЕ СОПРОТИВЛЕНИЕ: 3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0,08, ТОК УТЕЧКИ: 1.6 UA, ДЛИНА: 3.2 MM, ПРОДУКТ: TANTALUM SOLID STANDARD GRADE - OTHER VARIOUS, ТИП ПРОДУКТА: TANTALUM CAPACITORS, РАЗМЕР ФАБРИЧНОЙ УПАКОВКИ: 2000, ПОДКАТЕГОРИЯ: CAPACITORS, ТИП: GENERAL PURPOSE SMT CHIP TANTALUM CAPACITORS, ШИРИНА: 1.6 MM, ДРУГИЕ НАЗВАНИЯ ТОВАРА №: TAJA106M016R</t>
  </si>
  <si>
    <t>TAJA106M016RNJ</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</si>
  <si>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593D; ЁМКОСТЬ: 150 UF; НОМИНАЛЬНОЕ НАПРЯЖЕНИЕ ПОСТОЯННОГО ТОКА: 10 VDC; ДОПУСТИМОЕ ОТКЛОНЕНИЕ: 20 %; ЭФФЕКТИВНОЕ ПОСЛЕДОВАТЕЛЬНОЕ СОПРОТИВЛЕНИЕ: 100 MOHMS; КОРПУС - ДЮЙМЫ: 2917; КОРПУС - ММ: 7343; РЕГ. КОД ВЫСОТА: 3.1 MM; МИНИМАЛЬНАЯ РАБОЧАЯ ТЕМПЕРАТУРА: - 55 C; МАКСИМАЛЬНАЯ РАБОЧАЯ ТЕМПЕРАТУРА: + 85 C; ТИП ВЫВОДОВ: SMD/SMT; ДЛИНА: 7.3 MM; ПРОДУКТ: TANTALUM SOLID LOW ESR COMMERCIAL GRADE; РАЗМЕР ФАБРИЧНОЙ УПАКОВКИ:РАЗМЕР ФАБРИЧНОЙ УПАКОВКИ: 500; КОММЕРЧЕСКОЕ ОБОЗНАЧЕНИЕ: TANTAMOUNT; ТИП: MOLDED; ШИРИНА: 4.3 MM; ДРУГИЕ НАЗВАНИЯ ТОВАРА №: 593D157X0010D2WE3; ВЕС ИЗДЕЛИЯ: 400 MG</t>
  </si>
  <si>
    <t>593D157X0010D2TE3</t>
  </si>
  <si>
    <t>КАТЕГОРИЯ ПРОДУКТА: ТАНТАЛОВЫЕ КОНДЕНСАТОРЫ - ТВЕРДЫЕ, ДЛЯ ПОВЕРХНОСТНОГО МОНТАЖА, ROHS: ПОДРОБНОСТИ, СЕРИЯ: 293D, ЁМКОСТЬ: 220 UF, НОМИНАЛЬНОЕ НАПРЯЖЕНИЕ ПОСТОЯННОГО ТОКА: 10 VDC, ДОПУСТИМОЕ ОТКЛОНЕНИЕ: 0,2, ЭФФЕКТИВНОЕ ПОСЛЕДОВАТЕЛЬНОЕ СОПРОТИВЛЕНИЕ: 600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8, ТОК УТЕЧКИ: 22 µA, ДЛИНА: 7.3 MM, ПРОДУКТ: TANTALUM SOLID STANDARD GRADE - OTHER VARIOUS, ТИП ПРОДУКТА: TANTALUM CAPACITORS, ПУЛЬСИРУЮЩИЙ ТОК: 500 MA, РАЗМЕР ФАБРИЧНОЙ УПАКОВКИ: 500, ПОДКАТЕГОРИЯ: CAPACITORS, ТИП: MOLDED, ШИРИНА: 4.3 MM</t>
  </si>
  <si>
    <t>293D227X0010D2TE3/10TPE220ML</t>
  </si>
  <si>
    <t>ТАНТАЛОВЫЙ КОНДЕНСАТОР, КАТЕГОРИЯ ПРОДУКТА: ТАНТАЛОВЫЕ КОНДЕНСАТОРЫ - ТВЕРДЫЕ, ДЛЯ ПОВЕРХНОСТНОГО МОНТАЖА, СЕРИЯ: T491, ЁМКОСТЬ: 22 UF, НОМИНАЛЬНОЕ НАПРЯЖЕНИЕ ПОСТОЯННОГО ТОКА: 25 VDC, ДОПУСТИМОЕ ОТКЛОНЕНИЕ: 20 %, ЭФФЕКТИВНОЕ ПОСЛЕДОВАТЕЛЬНОЕ СОПРОТИВЛЕНИЕ: 800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5.5 UA, ДЛИНА: 7.3 MM, ПРОДУКТ: TANTALUM SOLID STANDARD GRADE - OTHER VARIOUS, ПУЛЬСИРУЮЩИЙ ТОК: 433 MA, 500 , ТИП: SMD / SMT, ШИРИНА: 4.3 MM, ДРУГИЕ НАЗВАНИЯ ТОВАРА №: B45196H5226M409 B45197S5226M419 T491D226M025ZT T491D226M025ZTZ096 B45196H5226M409, ВЕС ИЗДЕЛИЯ: 446,840 MG</t>
  </si>
  <si>
    <t>T491D226M025AT</t>
  </si>
  <si>
    <t>КАТЕГОРИЯ ПРОДУКТА: ТАНТАЛОВЫЕ КОНДЕНСАТОРЫ - ТВЕРДЫЕ, ДЛЯ ПОВЕРХНОСТНОГО МОНТАЖА, ROHS: ПОДРОБНОСТИ, СЕРИЯ: T495, ЁМКОСТЬ: 47 UF, НОМИНАЛЬНОЕ НАПРЯЖЕНИЕ ПОСТОЯННОГО ТОКА: 35 VDC, ДОПУСТИМОЕ ОТКЛОНЕНИЕ: 0,2, ЭФФЕКТИВНОЕ ПОСЛЕДОВАТЕЛЬНОЕ СОПРОТИВЛЕНИЕ: 300 MOHMS, КОРПУС - ДЮЙМЫ: 2917, КОРПУС - ММ: 7343, РЕГ. КОД ПРОИЗВ.: X CASE, ВЫСОТА: 4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ДЛИНА: 7.3 MM, ПРОДУКТ: TANTALUM SOLID LOW ESR AUTOMOTIVE GRADE, ТИП ПРОДУКТА: TANTALUM CAPACITORS, РАЗМЕР ФАБРИЧНОЙ УПАКОВКИ: 500, ПОДКАТЕГОРИЯ: CAPACITORS, ТИП: SMD AUTOMOTIVE GRADE SURGE ROBUST LOW ESR, ШИРИНА: 4.3 MM</t>
  </si>
  <si>
    <t>T495X476M035ATE300</t>
  </si>
  <si>
    <t>КАТЕГОРИЯ ПРОДУКТА: АЛЮМИНИЕВЫЕ ЭЛЕКТРОЛИТИЧЕСКИЕ КОНДЕНСАТОРЫ ДЛЯ ПОВЕРХНОСТНОГО МОНТАЖА, ROHS: ПОДРОБНОСТИ, СЕРИЯ: FK-V HIGH, ПРОДУКТ: HIGH TEMP ELECTROLYTIC CAPACITORS, ЁМКОСТЬ: 10 UF, НОМИНАЛЬНОЕ НАПРЯЖЕНИЕ ПОСТОЯННОГО ТОКА: 16 VDC, ДОПУСТИМОЕ ОТКЛОНЕНИЕ: 0,2, ЭФФЕКТИВНОЕ ПОСЛЕДОВАТЕЛЬНОЕ СОПРОТИВЛЕНИЕ: 1.35 OHMS, МИНИМАЛЬНАЯ РАБОЧАЯ ТЕМПЕРАТУРА: - 55 C, МАКСИМАЛЬНАЯ РАБОЧАЯ ТЕМПЕРАТУРА: + 105 C, ДИАМЕТР: 4 MM, ДЛИНА: 5.8 MM, ВЫСОТА: 5.8 MM, СРОК СЛУЖБЫ: 2000 HOUR, ПУЛЬСИРУЮЩИЙ ТОК: 90 MA, КВАЛИФИКАЦИЯ: AEC-Q200, УПАКОВКА: REEL, УПАКОВКА: CUT TAPE, УПАКОВКА: MOUSEREEL, ТОРГОВАЯ МАРКА: PANASONIC, ТОК УТЕЧКИ: 3 UA, ТИП ПРОДУКТА: ELECTROLYTIC CAPACITORS, РАЗМЕР ФАБРИЧНОЙ УПАКОВКИ: 2000, ПОДКАТЕГОРИЯ: CAPACITORS, ТИП ВЫВОДОВ: SMD/SMT, ТИП: ALUMINUM ELECTROLYTIC CAPACITORS/MEDIUM-SIZE</t>
  </si>
  <si>
    <t>EEEFK1C100AR</t>
  </si>
  <si>
    <t>КОНДЕНСАТОР ОКСИДНО-ЭЛЕКТРОЛИТИЧЕСКИЙ АЛЮМИНИЕВЫЙ, КАТЕГОРИЯ ПРОДУКТА: АЛЮМИНИЕВЫЕ ЭЛЕКТРОЛИТИЧЕСКИЕ КОНДЕНСАТОРЫ С ЖЕСТКИМИ ВЫВОДАМИ, ПРОДУКТ: GENERAL PURPOSE ELECTROLYTIC CAPACITORS, ТИП ВЫВОДОВ: SNAP IN, ЁМКОСТЬ: 820 UF, НОМИНАЛЬНОЕ НАПРЯЖЕНИЕ ПОСТОЯННОГО ТОКА: 400 VDC, ДОПУСТИМОЕ ОТКЛОНЕНИЕ: 20 %, МИНИМАЛЬНАЯ РАБОЧАЯ ТЕМПЕРАТУРА: - 25 C, МАКСИМАЛЬНАЯ РАБОЧАЯ ТЕМПЕРАТУРА: + 105 C, КОЛИЧЕСТВО КОНТАКТОВ: 2 PIN, ДИАМЕТР: 35 MM, ДЛИНА: 50 MM, ШАГ ВЫВОДОВ: 10 MM, ПУЛЬСИРУЮЩИЙ ТОК: 2.69 A, СЕРИЯ: LXS, УПАКОВКА: BULK, РАЗМЕР ФАБРИЧНОЙ УПАКОВКИ: 200, ТЕСТОВАЯ ЧАСТОТА: 120 HZ, ВЕС ИЗДЕЛИЯ: 96.398 G</t>
  </si>
  <si>
    <t>CHEMI-CON</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</si>
  <si>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16 VDC; ДИЭЛЕКТРИЧЕСКИЙ: X5R; ДОПУСТИМОЕ ОТКЛОНЕНИЕ: 10 %; КОРПУС - ДЮЙМЫ: 0201; КОРПУС - ММ: 0603; ВЫСОТА: 0.33 MM; МИНИМАЛЬНАЯ РАБОЧАЯ ТЕМПЕРАТУРА: - 55 C; МАКСИМАЛЬНАЯ РАБОЧАЯ ТЕМПЕРАТУРА: + 85 C; ПРОДУКТ: GENERAL TYPE MLCCS; ТИП ВЫВОДОВ: SMD/SMT; СЕРИЯ: X5R; УПАКОВКА: REEL; УПАКОВКА: CUT TAPE; УПАКОВКА: MOUSEREEL; ЕМКОСТЬ - НФ: 1 NF; ЕМКОСТЬ - МКФ: 0.001 UF; КЛАСС: CLASS 2; ДЛИНА: 0.6 MM; УПАКОВКА / БЛОК: 0201 (0603 METRIC); РАЗМЕР ФАБРИЧНОЙ УПАКОВКИ: 15000; ТИП: COMMERCIAL SURFACE MOUNT CHIP; НОМИНАЛЬНОЕ НАПРЯЖЕНИЕ ПЕРЕМЕННОГО ТОКА: -; ШИРИНА: 0.3 MM; ВЕС ИЗДЕЛИЯ: 0,330 MG</t>
  </si>
  <si>
    <t>0201YD102KAT2A</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</si>
  <si>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10 VDC; ДИЭЛЕКТРИЧЕСКИЙ: Y5V; ДОПУСТИМОЕ ОТКЛОНЕНИЕ: 20 %; КОРПУС - ДЮЙМЫ: 0805; КОРПУС - ММ: 2012; МИНИМАЛЬНАЯ РАБОЧАЯ ТЕМПЕРАТУРА: - 30 C; МАКСИМАЛЬНАЯ РАБОЧАЯ ТЕМПЕРАТУРА: + 85 C; ПРОДУКТ: GENERAL TYPE MLCCS; ТИП ВЫВОДОВ: SMD/SMT; СЕРИЯ: SMD COMM Y5V; УПАКОВКА: REEL; УПАКОВКА: CUT TAPE; УПАКОВКА: MOUSEREEL; ЕМКОСТЬ - НФ: 4700 NF; КЛАСС: CLASS 2; ДЛИНА: 2 MM; УПАКОВКА / БЛОК: 0805 (2012 METRIC); РАЗМЕР ФАБРИЧНОЙ УПАКОВКИ: 2500; ТИП: Y5V DIELECTRIC COMMERCIAL GRADE MLCCS; НОМИНАЛЬНОЕ НАПРЯЖЕНИЕ ПЕРЕМЕННОГО ТОКА: -; ШИРИНА: 1.25 MM; ДРУГИЕ НАЗВАНИЯ ТОВАРА №: C0805C475M8VAC7800; ВЕС ИЗДЕЛИЯ: 5,500 MG</t>
  </si>
  <si>
    <t>C0805C475M8VACTU</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</si>
  <si>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10 UF, НОМИНАЛЬНОЕ НАПРЯЖЕНИЕ ПОСТОЯННОГО ТОКА: 16 VDC, ДИЭЛЕКТРИЧЕСКИЙ: Y5V, ДОПУСТИМОЕ ОТКЛОНЕНИЕ: 20 %, КОРПУС - ДЮЙМЫ: 1206, КОРПУС - ММ: 3216, ВЫСОТА: 1.15 MM, МИНИМАЛЬНАЯ РАБОЧАЯ ТЕМПЕРАТУРА: - 30 C, МАКСИМАЛЬНАЯ РАБОЧАЯ ТЕМПЕРАТУРА: + 85 C, ПРОДУКТ: GENERAL TYPE MLCCS, ТИП ВЫВОДОВ: SMD/SMT, СЕРИЯ: CC, ДЛИНА: 3.2 MM, УПАКОВКА / БЛОК: 1206 (3216 METRIC), ТИП: MLCC SURFACE MOUNT CERAMIC CAPACITOR, ШИРИНА: 1.6 MM, КЛАСС: CLASS 2, РАЗМЕР ФАБРИЧНОЙ УПАКОВКИ: 3000, ВЕС ИЗДЕЛИЯ: 27 MG</t>
  </si>
  <si>
    <t>CC1206MKY5V7BB106</t>
  </si>
  <si>
    <t>КАТЕГОРИЯ ПРОДУКТА: МНОГОСЛОЙНЫЕ КЕРАМИЧЕСКИЕ КОНДЕНСАТОРЫ - ПОВЕРХНОСТНОГО МОНТАЖА, ROHS: ПОДРОБНОСТИ, ЁМКОСТЬ: 0.22 UF, НОМИНАЛЬНОЕ НАПРЯЖЕНИЕ ПОСТОЯННОГО ТОКА: 25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AUTOMOTIVE MLCCS, ТИП ВЫВОДОВ: SMD/SMT, ПРЕРЫВАНИЕ: STANDARD, КВАЛИФИКАЦИЯ: AEC-Q200, СЕРИЯ: GCM, УПАКОВКА: REEL, УПАКОВКА: CUT TAPE, УПАКОВКА: MOUSEREEL, ТОРГОВАЯ МАРКА: MURATA ELECTRONICS, ЕМКОСТЬ - НФ: 220 NF, ЕМКОСТЬ - ПФ: 220000 PF, КЛАСС: CLASS 2,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</si>
  <si>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GCM188R71E224KA55D</t>
  </si>
  <si>
    <t>КАТЕГОРИЯ ПРОДУКТА: МНОГОСЛОЙНЫЕ КЕРАМИЧЕСКИЕ КОНДЕНСАТОРЫ MLCC - SMD, ROHS: ПОДРОБНОСТИ, ЭЛЕКТРИЧЕСКАЯ МОЩНОСТЬ: 120ПФ, НАПРЯЖЕНИЕ ПОСТОЯННОГО ТОКА: 50 В ПОСТОЯННОГО ТОКА, ДИЭЛЕКТРИК: Ц0Г (НП0), ТОЛЕРАНТНОСТЬ: 0,05, КОД ДЕЛА - PO: 603, КОД КОРПУСА - ММ: 1608, ВЫСОТА: 0,8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МРЖ, КОНДИЦИОНИРОВАНИЕ: НАСТОЯЩИЙ, КОНДИЦИОНИРОВАНИЕ: РАЗРЕЗАТЬ ЛЕНТУ, КОНДИЦИОНИРОВАНИЕ: МЫШЬКАТУШКА, ЕМКОСТЬ - НФ: 0,12 НФ, СОРТ: КЛАСС 1, ДЛИНА: 1,6 ММ, ПАКЕТ/КОРОБКА: 0603 (МЕТРИЧЕСКАЯ 1608), ТИП ПРОДУКТА: КЕРАМИЧЕСКИЕ КОНДЕНСАТОРЫ, КОЛИЧЕСТВО ШТУК С ЗАВОДА: 4000, ПОДКАТЕГОРИЯ: КОНДЕНСАТОРЫ, ДОБРЫЙ: ЧИП-МНОГОСЛОЙНЫЙ КЕРАМИЧЕСКИЙ КОНДЕНСАТОР ОБЩЕГО НАЗНАЧЕНИЯ, ШИРИНА: 0,8 ММ, ЕДИНИЦА ИЗМЕРЕНИЯ: 6300 МГ</t>
  </si>
  <si>
    <t>GRM1885C1H121JA01D</t>
  </si>
  <si>
    <t>КАТЕГОРИЯ ПРОДУКТА: МНОГОСЛОЙНЫЕ КЕРАМИЧЕСКИЕ КОНДЕНСАТОРЫ - ПОВЕРХНОСТНОГО МОНТАЖА, ROHS: ПОДРОБНОСТИ, ЁМКОСТЬ: 300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0.3 NF,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</si>
  <si>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GRM1885C1H301JA01D</t>
  </si>
  <si>
    <t>РЕЗИСТОРНАЯ СБОРКА 0,063 ВТ, КАТЕГОРИЯ ПРОДУКТА: БЫСТРОДЕЙСТВУЮЩИЕ ОПТОПАРЫ; УПАКОВКА / БЛОК: SOIC-8; ДИАПАЗОН ДАННЫХ: 1 MB/S; КОЛИЧЕСТВО КАНАЛОВ: 2 CHANNEL; ТИП ВЫХОДА: PHOTOTRANSISTOR; НАПРЯЖЕНИЕ ИЗОЛЯЦИИ: 3750 VRMS; VF - ПРЯМОЕ НАПРЯЖЕНИЕ: 1.5 V; IF - ПРЯМОЙ ТОК: 16 MA; VR - ОБРАТНОЕ НАПРЯЖЕНИЕ: 5 V; PD - РАССЕИВАНИЕ МОЩНОСТИ: 45 MW; КОЭФФИЦИЕНТ ПЕРЕДАЧИ ПО ТОКУ: 27 %; МИНИМАЛЬНАЯ РАБОЧАЯ ТЕМПЕРАТУРА: - 55 C; МАКСИМАЛЬНАЯ РАБОЧАЯ ТЕМПЕРАТУРА: + 100 C; УПАКОВКА: REEL; УПАКОВКА: CUT TAPE; УПАКОВКА: MOUSEREEL; ВРЕМЯ СПАДА: -; ВЫСОТА: 3.17 MM; ДЛИНА: 5.08 MM; МАКСИМАЛЬНЫЙ КОЛЛЕКТОРНЫЙ ТОК: 8 MA; ВЫХОДНОЙ ТОК: 8 MA; ВРЕМЯ НАРАСТАНИЯ: -; РАЗМЕР ФАБРИЧНОЙ УПАКОВКИ: 1500; ШИРИНА: 3.94 MM; ВЕС ИЗДЕЛИЯ: 1,231 G</t>
  </si>
  <si>
    <t>EXB2HV103JV</t>
  </si>
  <si>
    <t>КАТЕГОРИЯ ПРОДУКТА: РЕЗИСТОРНЫЕ СБОРКИ И МАССИВЫ, ROHS: ПОДРОБНОСТИ, УПАКОВКА: REEL, УПАКОВКА: CUT TAPE, УПАКОВКА: MOUSEREEL, СЕРИЯ: EXB-V, ПРОДУКТ: ARRAYS, ТИП ВЫВОДОВ: SMD/SMT, ЗНАЧЕНИЯ РЕЗИСТОРА: 33 OHMS, ДОПУСТИМОЕ ОТКЛОНЕНИЕ: 0,05, ТИП ЦЕПИ: ISOLATED, КОЛИЧЕСТВО РЕЗИСТОРОВ: 8, КОЛИЧЕСТВО КОНТАКТОВ: 16, ТЕМПЕРАТУРНЫЙ КОЭФФИЦИЕНТ: 200 PPM / C, МИНИМАЛЬНАЯ РАБОЧАЯ ТЕМПЕРАТУРА: - 55 C, МАКСИМАЛЬНАЯ РАБОЧАЯ ТЕМПЕРАТУРА: + 125 C, УПАКОВКА / БЛОК: 0402 (1005 METRIC), ДЛИНА: 3.8 MM, ШИРИНА: 1.6 MM, ВЫСОТА: 0.45 MM, КВАЛИФИКАЦИЯ: AEC-Q200, ТОРГОВАЯ МАРКА: PANASONIC, ДИАПАЗОН РАБОЧИХ ТЕМПЕРАТУР: - 55 C TO + 125 C, ТЕХНОЛОГИЯ POWER OVER ETHERNET (POE): 0.063 W, ТИП ПРОДУКТА: RESISTOR NETWORKS &amp; ARRAYS, РАЗМЕР ФАБРИЧНОЙ УПАКОВКИ: 5000, ПОДКАТЕГОРИЯ: RESISTORS</t>
  </si>
  <si>
    <t>КАТЕГОРИЯ ПРОДУКТА: РЕЗИСТОРНЫЕ СБОРКИ И МАССИВЫ, ROHS: ПОДРОБНОСТИ, УПАКОВКА: REEL, УПАКОВКА: CUT TAPE, УПАКОВКА: MOUSEREEL, СЕРИЯ: EXB-V, ПРОДУКТ: ARRAYS, ТИП ВЫВОДОВ: SMD/SMT, ЗНАЧЕНИЯ РЕЗИСТОРА: 150 OHMS, ДОПУСТИМОЕ ОТКЛОНЕНИЕ: 0,05, ТИП ЦЕПИ: ISOLATED, КОЛИЧЕСТВО РЕЗИСТОРОВ: 8, КОЛИЧЕСТВО КОНТАКТОВ: 16, ТЕМПЕРАТУРНЫЙ КОЭФФИЦИЕНТ: 200 PPM / C, МИНИМАЛЬНАЯ РАБОЧАЯ ТЕМПЕРАТУРА: - 55 C, МАКСИМАЛЬНАЯ РАБОЧАЯ ТЕМПЕРАТУРА: + 125 C, УПАКОВКА / БЛОК: 0402 (1005 METRIC), ДЛИНА: 3.8 MM, ШИРИНА: 1.6 MM, ВЫСОТА: 0.45 MM, КВАЛИФИКАЦИЯ: AEC-Q200, ТОРГОВАЯ МАРКА: PANASONIC, ДИАПАЗОН РАБОЧИХ ТЕМПЕРАТУР: - 55 C TO + 125 C, ТЕХНОЛОГИЯ POWER OVER ETHERNET (POE): 0.063 W, ТИП ПРОДУКТА: RESISTOR NETWORKS &amp; ARRAYS, РАЗМЕР ФАБРИЧНОЙ УПАКОВКИ: 5000, ПОДКАТЕГОРИЯ: RESISTORS</t>
  </si>
  <si>
    <t>EXB-2HV151JV</t>
  </si>
  <si>
    <t>КАТЕГОРИЯ ПРОДУКТА: РЕЗИСТОРНЫЕ СБОРКИ И МАССИВЫ, ROHS: ПОДРОБНОСТИ, УПАКОВКА: REEL, УПАКОВКА: CUT TAPE, УПАКОВКА: MOUSEREEL, СЕРИЯ: EXB-V, ПРОДУКТ: ARRAYS, ТИП ВЫВОДОВ: SMD/SMT, ЗНАЧЕНИЯ РЕЗИСТОРА: 1 KOHMS, ДОПУСТИМОЕ ОТКЛОНЕНИЕ: 0,05, ТИП ЦЕПИ: ISOLATED, КОЛИЧЕСТВО РЕЗИСТОРОВ: 8, КОЛИЧЕСТВО КОНТАКТОВ: 16, ТЕМПЕРАТУРНЫЙ КОЭФФИЦИЕНТ: 200 PPM / C, МИНИМАЛЬНАЯ РАБОЧАЯ ТЕМПЕРАТУРА: - 55 C, МАКСИМАЛЬНАЯ РАБОЧАЯ ТЕМПЕРАТУРА: + 125 C, УПАКОВКА / БЛОК: 0402 (1005 METRIC), ДЛИНА: 3.8 MM, ШИРИНА: 1.6 MM, ВЫСОТА: 0.45 MM, КВАЛИФИКАЦИЯ: AEC-Q200, ТОРГОВАЯ МАРКА: PANASONIC, ДИАПАЗОН РАБОЧИХ ТЕМПЕРАТУР: - 55 C TO + 125 C, ТЕХНОЛОГИЯ POWER OVER ETHERNET (POE): 0.063 W, ТИП ПРОДУКТА: RESISTOR NETWORKS &amp; ARRAYS, РАЗМЕР ФАБРИЧНОЙ УПАКОВКИ: 5000, ПОДКАТЕГОРИЯ: RESISTORS</t>
  </si>
  <si>
    <t>EXB-2HV102JV</t>
  </si>
  <si>
    <t>КАТЕГОРИЯ ПРОДУКТА: РАЗЪЕМЫ DIN 41612, ROHS: ПОДРОБНОСТИ, ПРОДУКТ: RECEPTACLES, КОЛИЧЕСТВО ПОЗИЦИЙ: 64 POSITION, КОЛИЧЕСТВО РЯДОВ: 3 ROW, ШАГ: 2.54 MM, ТИП: TYPE R, ТИП ВЫВОДОВ: SOLDER PIN, УГОЛ МОНТАЖА: RIGHT ANGLE, НОМИНАЛЬНЫЙ ТОК: 2 A, ПОКРЫТИЕ КОНТАКТА: NICKEL, МАТЕРИАЛ КОНТАКТА: COPPER ALLOY, СЕРИЯ: DIN-SIGNAL R, УПАКОВКА: BULK, ТОРГОВАЯ МАРКА: HARTING, МАТЕРИАЛ КОРПУСА: THERMOPLASTIC, ТИП ПРОДУКТА: DIN 41612 CONNECTORS, РЯДОВ ПОД НАГРУЗКОЙ: A + C, РАЗМЕР ФАБРИЧНОЙ УПАКОВКИ: 20, ПОДКАТЕГОРИЯ: BACKPLANE CONNECTORS, ДЛИНА СВОБОДНОГО КОНЦА: 3 MM, КОММЕРЧЕСКОЕ ОБОЗНАЧЕНИЕ: DIN-SIGNAL, ДРУГИЕ НАЗВАНИЯ ТОВАРА №: 09-73-264-6801 09 73 264 6801 9732646801</t>
  </si>
  <si>
    <t>9732646801</t>
  </si>
  <si>
    <t>КАТЕГОРИЯ ПРОДУКТА: РАЗЪЕМЫ DIN 41612, ROHS: ПОДРОБНОСТИ, ПРОДУКТ: HEADERS, КОЛИЧЕСТВО ПОЗИЦИЙ: 64 POSITION, КОЛИЧЕСТВО РЯДОВ: 3 ROW, ШАГ: 2.54 MM, ТИП: TYPE C, ТИП ВЫВОДОВ: SOLDER PIN, УГОЛ МОНТАЖА: RIGHT ANGLE, НОМИНАЛЬНЫЙ ТОК: 2 A, ПОКРЫТИЕ КОНТАКТА: SILVER, МАТЕРИАЛ КОНТАКТА: COPPER ALLOY, СЕРИЯ: DIN-SIGNAL C, УПАКОВКА: TRAY, ТОРГОВАЯ МАРКА: HARTING, ТИП КОНТАКТА: MALE, ЦВЕТ КОЖУХА: GRAY, МАТЕРИАЛ КОРПУСА: POLYBUTYLENE TEREPHTHALATE (PBT), МАКСИМАЛЬНАЯ РАБОЧАЯ ТЕМПЕРАТУРА: + 125 C, МИНИМАЛЬНАЯ РАБОЧАЯ ТЕМПЕРАТУРА: - 55 C, ТИП ПРОДУКТА: DIN 41612 CONNECTORS, РЯДОВ ПОД НАГРУЗКОЙ: A + C, РАЗМЕР ФАБРИЧНОЙ УПАКОВКИ: 100, ПОДКАТЕГОРИЯ: BACKPLANE CONNECTORS, КОММЕРЧЕСКОЕ ОБОЗНАЧЕНИЕ: DIN-SIGNAL</t>
  </si>
  <si>
    <t>9031647921</t>
  </si>
  <si>
    <t>КАТЕГОРИЯ ПРОДУКТА: ПРОВОДНЫЕ КЛЕММЫ И ЗАЖИМЫ, ROHS: ПОДРОБНОСТИ, ПРОДУКТ: HEADERS, ТИП: RIBBON CABLE, КОЛИЧЕСТВО ПОЗИЦИЙ: 26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SEK, МИНИМАЛЬНАЯ РАБОЧАЯ ТЕМПЕРАТУРА: - 55 C, МАКСИМАЛЬНАЯ РАБОЧАЯ ТЕМПЕРАТУРА: + 125 C, УПАКОВКА: BULK, ТОРГОВАЯ МАРКА: HARTING, МАТЕРИАЛ КОНТАКТА: COPPER ALLOY, НОМИНАЛЬНЫЙ ТОК: 2.5 A, КЛАСС ОГНЕОПАСНОСТИ: UL 94 V-0, ЦВЕТ КОЖУХА: BEIGE, МАТЕРИАЛ КОРПУСА: THERMOPLASTIC, СОПРОТИВЛЕНИЕ ИЗОЛЯЦИИ: 10 GOHMS, ТИП ПРОДУКТА: HEADERS &amp; WIRE HOUSINGS, РАЗМЕР ФАБРИЧНОЙ УПАКОВКИ: 100, ПОДКАТЕГОРИЯ: HEADERS &amp; WIRE HOUSINGS, НОМИНАЛЬНОЕ НАПРЯЖЕНИЕ: 320 V</t>
  </si>
  <si>
    <t>09 18 526 6813</t>
  </si>
  <si>
    <t>КАТЕГОРИЯ ПРОДУКТА: ПРОВОДНЫЕ КЛЕММЫ И ЗАЖИМЫ, ROHS: ПОДРОБНОСТИ, ПРОДУКТ: HEADERS, ТИП: SHROUDED, КОЛИЧЕСТВО ПОЗИЦИЙ: 26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SEK, МИНИМАЛЬНАЯ РАБОЧАЯ ТЕМПЕРАТУРА: - 55 C, МАКСИМАЛЬНАЯ РАБОЧАЯ ТЕМПЕРАТУРА: + 125 C, УПАКОВКА: TRAY, ТОРГОВАЯ МАРКА: HARTING, МАТЕРИАЛ КОНТАКТА: BRASS, ТИП ПРОДУКТА: HEADERS &amp; WIRE HOUSINGS, РАЗМЕР ФАБРИЧНОЙ УПАКОВКИ: 100, ПОДКАТЕГОРИЯ: HEADERS &amp; WIRE HOUSINGS, ДРУГИЕ НАЗВАНИЯ ТОВАРА №: 09-18-526-6324 09 18 526 6324 9185266324</t>
  </si>
  <si>
    <t>9185266324</t>
  </si>
  <si>
    <t>КАТЕГОРИЯ ПРОДУКТА: РАЗЪЕМЫ DIN 41612, ROHS: ПОДРОБНОСТИ, ПРОДУКТ: HEADERS, КОЛИЧЕСТВО ПОЗИЦИЙ: 64 POSITION, КОЛИЧЕСТВО РЯДОВ: 2 ROW, ШАГ: 2.54 MM, ТИП: TYPE C, ТИП ВЫВОДОВ: SOLDER PIN, УГОЛ МОНТАЖА: RIGHT ANGLE, НОМИНАЛЬНЫЙ ТОК: 2 A, ПОКРЫТИЕ КОНТАКТА: NICKEL, МАТЕРИАЛ КОНТАКТА: COPPER ALLOY, СЕРИЯ: DIN-SIGNAL C, УПАКОВКА: BULK, ТОРГОВАЯ МАРКА: HARTING, МАТЕРИАЛ КОРПУСА: THERMOPLASTIC, ТИП ПРОДУКТА: DIN 41612 CONNECTORS, РЯДОВ ПОД НАГРУЗКОЙ: A + C, РАЗМЕР ФАБРИЧНОЙ УПАКОВКИ: 100, ПОДКАТЕГОРИЯ: BACKPLANE CONNECTORS, ДЛИНА СВОБОДНОГО КОНЦА: 3 MM, КОММЕРЧЕСКОЕ ОБОЗНАЧЕНИЕ: DIN-SIGNAL, ДРУГИЕ НАЗВАНИЯ ТОВАРА №: 09-03-164-6921 09 03 164 6921 9031646921</t>
  </si>
  <si>
    <t>КАТЕГОРИЯ ПРОДУКТА: РАЗЪЕМЫ DIN 41612, ROHS: ПОДРОБНОСТИ, ПРОДУКТ: RECEPTACLES, КОЛИЧЕСТВО ПОЗИЦИЙ: 96 POSITION, КОЛИЧЕСТВО РЯДОВ: 3 ROW, ШАГ: 2.54 MM, ТИП: TYPE C, ТИП ВЫВОДОВ: SOLDER PIN, УГОЛ МОНТАЖА: STRAIGHT, НОМИНАЛЬНЫЙ ТОК: 2 A, ПОКРЫТИЕ КОНТАКТА: NICKEL, МАТЕРИАЛ КОНТАКТА: COPPER ALLOY, СЕРИЯ: DIN-SIGNAL C, УПАКОВКА: BULK, ТОРГОВАЯ МАРКА: HARTING, МАТЕРИАЛ КОРПУСА: THERMOPLASTIC, ТИП ПРОДУКТА: DIN 41612 CONNECTORS, РЯДОВ ПОД НАГРУЗКОЙ: A + B + C, РАЗМЕР ФАБРИЧНОЙ УПАКОВКИ: 100, ПОДКАТЕГОРИЯ: BACKPLANE CONNECTORS, ДЛИНА СВОБОДНОГО КОНЦА: 4.5 MM, КОММЕРЧЕСКОЕ ОБОЗНАЧЕНИЕ: DIN-SIGNAL, ДРУГИЕ НАЗВАНИЯ ТОВАРА №: 09-03-296-6825 09 03 296 6825 9032966825</t>
  </si>
  <si>
    <t>КАТЕГОРИЯ ПРОДУКТА: РАЗЪЕМЫ DIN 41612, ROHS: ПОДРОБНОСТИ, ПРОДУКТ: HEADERS, КОЛИЧЕСТВО ПОЗИЦИЙ: 32 POSITION, КОЛИЧЕСТВО РЯДОВ: 2 ROW, ШАГ: 5.08 MM, ТИП: TYPE D, ТИП ВЫВОДОВ: SOLDER PIN, УГОЛ МОНТАЖА: RIGHT ANGLE, НОМИНАЛЬНЫЙ ТОК: 6 A, ПОКРЫТИЕ КОНТАКТА: NICKEL, МАТЕРИАЛ КОНТАКТА: COPPER ALLOY, СЕРИЯ: DIN-POWER D, УПАКОВКА: BULK, ТОРГОВАЯ МАРКА: HARTING, МАТЕРИАЛ КОРПУСА: THERMOPLASTIC, ТИП ПРОДУКТА: DIN 41612 CONNECTORS, РЯДОВ ПОД НАГРУЗКОЙ: A + C, РАЗМЕР ФАБРИЧНОЙ УПАКОВКИ: 20, ПОДКАТЕГОРИЯ: BACKPLANE CONNECTORS, ДЛИНА СВОБОДНОГО КОНЦА: 3 MM, КОММЕРЧЕСКОЕ ОБОЗНАЧЕНИЕ: DIN-POWER, ДРУГИЕ НАЗВАНИЯ ТОВАРА №: 09-04-132-6921 09 04 132 6921 9041326921</t>
  </si>
  <si>
    <t>КАТЕГОРИЯ ПРОДУКТА: РАЗЪЕМЫ DIN 41612, ROHS: ПОДРОБНОСТИ, ПРОДУКТ: RECEPTACLES, КОЛИЧЕСТВО ПОЗИЦИЙ: 64 POSITION, КОЛИЧЕСТВО РЯДОВ: 2 ROW, ШАГ: 2.54 MM, ТИП: TYPE C, ТИП ВЫВОДОВ: SOLDER PIN, УГОЛ МОНТАЖА: STRAIGHT, НОМИНАЛЬНЫЙ ТОК: 2 A, ПОКРЫТИЕ КОНТАКТА: GOLD, МАТЕРИАЛ КОНТАКТА: COPPER ALLOY, СЕРИЯ: DIN-SIGNAL C, УПАКОВКА: TRAY, ТОРГОВАЯ МАРКА: HARTING, МАТЕРИАЛ КОРПУСА: THERMOPLASTIC, ТИП ПРОДУКТА: DIN 41612 CONNECTORS, РЯДОВ ПОД НАГРУЗКОЙ: A + C, РАЗМЕР ФАБРИЧНОЙ УПАКОВКИ: 100, ПОДКАТЕГОРИЯ: BACKPLANE CONNECTORS, ДЛИНА СВОБОДНОГО КОНЦА: 2.9 MM, КОММЕРЧЕСКОЕ ОБОЗНАЧЕНИЕ: DIN-SIGNAL, ДРУГИЕ НАЗВАНИЯ ТОВАРА №: 09-03-264-6824 09 03 264 6824 9032646824</t>
  </si>
  <si>
    <t>9032646824</t>
  </si>
  <si>
    <t>КАТЕГОРИЯ ПРОДУКТА: РАЗЪЕМЫ DIN 41612, ROHS: ПОДРОБНОСТИ, ПРОДУКТ: RECEPTACLES, КОЛИЧЕСТВО ПОЗИЦИЙ: 64 POSITION, КОЛИЧЕСТВО РЯДОВ: 3 ROW, ШАГ: 2.54 MM, ТИП: TYPE C, ТИП ВЫВОДОВ: SOLDER PIN, УГОЛ МОНТАЖА: STRAIGHT, НОМИНАЛЬНЫЙ ТОК: 2 A, ПОКРЫТИЕ КОНТАКТА: GOLD, МАТЕРИАЛ КОНТАКТА: COPPER ALLOY, СЕРИЯ: DIN-SIGNAL C, УПАКОВКА: TRAY, ТОРГОВАЯ МАРКА: HARTING, ТИП ПРОДУКТА: DIN 41612 CONNECTORS, РЯДОВ ПОД НАГРУЗКОЙ: A + C, РАЗМЕР ФАБРИЧНОЙ УПАКОВКИ: 100, ПОДКАТЕГОРИЯ: BACKPLANE CONNECTORS, ДЛИНА СВОБОДНОГО КОНЦА: 4.5 MM, КОММЕРЧЕСКОЕ ОБОЗНАЧЕНИЕ: DIN-SIGNAL</t>
  </si>
  <si>
    <t>КАТЕГОРИЯ ПРОДУКТА: ПРОВОДНЫЕ КЛЕММЫ И ЗАЖИМЫ, ROHS: ПОДРОБНОСТИ, ПРОДУКТ: HEADERS, ТИП: RIBBON CABLE, КОЛИЧЕСТВО ПОЗИЦИЙ: 26 POSITION, ШАГ: 2.54 MM, КОЛИЧЕСТВО РЯДОВ: 2 ROW, ИНТЕРВАЛ МЕЖДУ РЯДАМИ: 2.54 MM, ВИД МОНТАЖА: THROUGH HOLE, ТИП ВЫВОДОВ: SOLDER PIN, УГОЛ МОНТАЖА: STRAIGHT, ТИП КОНТАКТА: SOCKET (FEMALE), ПОКРЫТИЕ КОНТАКТА: TIN, СЕРИЯ: SEK-PCB, ПРИМЕНЕНИЕ: BOARD-TO-CABLE, МИНИМАЛЬНАЯ РАБОЧАЯ ТЕМПЕРАТУРА: - 55 C, МАКСИМАЛЬНАЯ РАБОЧАЯ ТЕМПЕРАТУРА: + 105 C, УПАКОВКА: BULK, ТОРГОВАЯ МАРКА: HARTING, МАТЕРИАЛ КОНТАКТА: COPPER ALLOY, НОМИНАЛЬНЫЙ ТОК: 2 A, КЛАСС ОГНЕОПАСНОСТИ: UL 94 V-0, ЦВЕТ КОЖУХА: GRAY, МАТЕРИАЛ КОРПУСА: POLYBUTYLENE TEREPHTHALATE (PBT), ТИП ПРОДУКТА: HEADERS &amp; WIRE HOUSINGS, РАЗМЕР ФАБРИЧНОЙ УПАКОВКИ: 100, ПОДКАТЕГОРИЯ: HEADERS &amp; WIRE HOUSINGS, ДРУГИЕ НАЗВАНИЯ ТОВАРА №: 09-18-126-9622 09 18 126 9622 9181269622</t>
  </si>
  <si>
    <t>9181269622</t>
  </si>
  <si>
    <t>КАТЕГОРИЯ ПРОДУКТА: ПРОВОДНЫЕ КЛЕММЫ И ЗАЖИМЫ, ROHS: ПОДРОБНОСТИ, ПРОДУКТ: HEADERS, ТИП: RIBBON CABLE, КОЛИЧЕСТВО ПОЗИЦИЙ: 10 POSITION, ШАГ: 2.54 MM, КОЛИЧЕСТВО РЯДОВ: 2 ROW, ВИД МОНТАЖА: THROUGH HOLE, ТИП ВЫВОДОВ: SOLDER PIN, УГОЛ МОНТАЖА: STRAIGHT, СЕРИЯ: SEK-PCB, МИНИМАЛЬНАЯ РАБОЧАЯ ТЕМПЕРАТУРА: - 55 C, МАКСИМАЛЬНАЯ РАБОЧАЯ ТЕМПЕРАТУРА: + 105 C, УПАКОВКА: BULK, ТОРГОВАЯ МАРКА: HARTING, НОМИНАЛЬНЫЙ ТОК: 2 A, ТИП ПРОДУКТА: HEADERS &amp; WIRE HOUSINGS, РАЗМЕР ФАБРИЧНОЙ УПАКОВКИ: 100, ПОДКАТЕГОРИЯ: HEADERS &amp; WIRE HOUSINGS, ДРУГИЕ НАЗВАНИЯ ТОВАРА №: 09-18-110-9622 09 18 110 9622 9181109622</t>
  </si>
  <si>
    <t>КАТЕГОРИЯ ПРОДУКТА: ПРОВОДНЫЕ КЛЕММЫ И ЗАЖИМЫ, ROHS: ПОДРОБНОСТИ, ПРОДУКТ: HEADERS, ТИП: SHROUDED,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SEK-18, МИНИМАЛЬНАЯ РАБОЧАЯ ТЕМПЕРАТУРА: - 55 C, МАКСИМАЛЬНАЯ РАБОЧАЯ ТЕМПЕРАТУРА: + 125 C, УПАКОВКА: TRAY, ТОРГОВАЯ МАРКА: HARTING, МАТЕРИАЛ КОНТАКТА: BRASS, ТИП ПРОДУКТА: HEADERS &amp; WIRE HOUSINGS, РАЗМЕР ФАБРИЧНОЙ УПАКОВКИ: 100, ПОДКАТЕГОРИЯ: HEADERS &amp; WIRE HOUSINGS, ДРУГИЕ НАЗВАНИЯ ТОВАРА №: 09-18-510-6324 09 18 510 6324 9185106324</t>
  </si>
  <si>
    <t>9185106324</t>
  </si>
  <si>
    <t>КАТЕГОРИЯ ПРОДУКТА: ЦИЛИНДРИЧЕСКИЕ МЕТРИЧЕСКИЕ РАЗЪЕМЫ, СЕРИЯ (ТИП): M12; ROHS: ПОДРОБНОСТИ, ТИП ПРОДУКТА: CIRCULAR METRIC CONNECTORS, КОЛИЧЕСТВО КОНТАКТОВ: 4 CONTACT, РАЗМЕР РЕЗЬБЫ: M12, ТИП ВЫВОДОВ: IDC, КОДИРОВАНИЕ: D CODED, НОМИНАЛЬНЫЙ ТОК: 4 A, НОМИНАЛЬНОЕ НАПРЯЖЕНИЕ: 50 V, ПАРАМЕТРЫ IP: IP65, IP67, ТОРГОВАЯ МАРКА: HARTING, ДИАМЕТР КАБЕЛЯ: 4.5 MM TO 8.8 MM, ТИП КОНТАКТА: PIN (MALE), МЕХАНИЗМ БЛОКИРОВКИ: SCREW LOCKING, ВИД МОНТАЖА: FIELD ATTACHABLE-INSTALLABLE, ПРОДУКТ: CONNECTORS, ФОРМА ОБОЛОЧКИ: PLUG, РАЗМЕР ФАБРИЧНОЙ УПАКОВКИ: 1, ПОДКАТЕГОРИЯ: CIRCULAR CONNECTORS, ТИП: STRAIGHT, ДРУГИЕ НАЗВАНИЯ ТОВАРА №: 021-03-282-1405 021 03 282 1405</t>
  </si>
  <si>
    <t>21032821405</t>
  </si>
  <si>
    <t>КАТЕГОРИЯ ПРОДУКТА: СТАНДАРТНЫЕ СОЕДИНИТЕЛИ D-SUB, СЕРИЯ (ТИП): D-SUB; ROHS: ПОДРОБНОСТИ, КОЛИЧЕСТВО ПОЗИЦИЙ: 9 POSITION, ТИП КОНТАКТА: SOCKET (FEMALE), ТИП ВЫВОДОВ: SOLDER, ВИД МОНТАЖА: FLANGE,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ТОРГОВАЯ МАРКА: HARTING, НОМИНАЛЬНЫЙ ТОК: 7 A, СХЕМА УСТАНОВКИ: E09, МАКСИМАЛЬНАЯ РАБОЧАЯ ТЕМПЕРАТУРА: + 125 C, МИНИМАЛЬНАЯ РАБОЧАЯ ТЕМПЕРАТУРА: - 55 C, ШАГ: 2.74 MM, ТИП ПРОДУКТА: D-SUB CONNECTORS - STANDARD DENSITY, РАЗМЕР ФАБРИЧНОЙ УПАКОВКИ: 100, ПОДКАТЕГОРИЯ: D-SUB CONNECTORS</t>
  </si>
  <si>
    <t>9670094755</t>
  </si>
  <si>
    <t>КАТЕГОРИЯ ПРОДУКТА: СТАНДАРТНЫЕ СОЕДИНИТЕЛИ D-SUB, СЕРИЯ (ТИП): D-SUB; ROHS: ПОДРОБНОСТИ, КОЛИЧЕСТВО ПОЗИЦИЙ: 15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2 (A), МАТЕРИАЛ КОРПУСА: POLYBUTYLENE TEREPHTHALATE (PBT), ПОКРЫТИЕ ОБОЛОЧКИ: STEEL, ОТФИЛЬТРОВАННЫЙ: UNFILTERED, УПАКОВКА: TRAY, ТОРГОВАЯ МАРКА: HARTING, НОМИНАЛЬНЫЙ ТОК: 7 A, СХЕМА УСТАНОВКИ: A15, ТИП ПРОДУКТА: D-SUB CONNECTORS - STANDARD DENSITY, РАЗМЕР ФАБРИЧНОЙ УПАКОВКИ: 100, ПОДКАТЕГОРИЯ: D-SUB CONNECTORS</t>
  </si>
  <si>
    <t>КАТЕГОРИЯ ПРОДУКТА: СТАНДАРТНЫЕ СОЕДИНИТЕЛИ D-SUB, СЕРИЯ (ТИП): D-SUB; ROHS: ПОДРОБНОСТИ, КОЛИЧЕСТВО ПОЗИЦИЙ: 25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3 (B), МАТЕРИАЛ КОРПУСА: POLYBUTYLENE TEREPHTHALATE (PBT), ПОКРЫТИЕ ОБОЛОЧКИ: STEEL, ОТФИЛЬТРОВАННЫЙ: UNFILTERED, УПАКОВКА: TRAY, ТОРГОВАЯ МАРКА: HARTING, НОМИНАЛЬНЫЙ ТОК: 7 A, СХЕМА УСТАНОВКИ: A15, ТИП ПРОДУКТА: D-SUB CONNECTORS - STANDARD DENSITY, РАЗМЕР ФАБРИЧНОЙ УПАКОВКИ: 100, ПОДКАТЕГОРИЯ: D-SUB CONNECTORS</t>
  </si>
  <si>
    <t>КАТЕГОРИЯ ПРОДУКТА: ЦИЛИНДРИЧЕСКИЕ МЕТРИЧЕСКИЕ РАЗЪЕМЫ СЕРИЯ (ТИП): D-SUB, КОЛИЧЕСТВО КОНТАКТОВ: 26 ПОЗИЦИЯ, РАЗЪЕМЫ D-SUB ВЫСОКОЙ ПЛОТНОСТИ, УРОВЕНЬ НАПРЯЖЕНИЯ: 50 В, IP-РЕЙТИНГ: IP65, IP67, ДИАМЕТР КАБЕЛЯ: ОТ 4,5 ММ ДО 8,8 ММ, КОНТАКТНЫЙ ПОЛ: ЖЕНСКИЙ, ТИП МОНТАЖА: ПРИКРЕПЛЯЕМЫЙ НА МЕСТЕ — УСТАНАВЛИВАЕМЫЙ, ПРОДУКТ: СОЕДИНИТЕЛИ,</t>
  </si>
  <si>
    <t>КАТЕГОРИЯ ПРОДУКТА: ПРОВОДНЫЕ РАЗЪЕМЫ, КЛЕММЫ И ЗАЖИМЫ, ROHS: ПОДРОБНОСТИ, ПРОДУКТ: HEADERS, ТИП: RIBBON CABLE,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(ТИП): SEK; МИНИМАЛЬНАЯ РАБОЧАЯ ТЕМПЕРАТУРА: - 55 C, МАКСИМАЛЬНАЯ РАБОЧАЯ ТЕМПЕРАТУРА: + 125 C, УПАКОВКА: BULK, ТОРГОВАЯ МАРКА: HARTING, МАТЕРИАЛ КОНТАКТА: COPPER ALLOY, НОМИНАЛЬНЫЙ ТОК: 2 A, КЛАСС ОГНЕОПАСНОСТИ: UL 94 V-0, ЦВЕТ КОЖУХА: BEIGE, МАТЕРИАЛ КОРПУСА: THERMOPLASTIC, СОПРОТИВЛЕНИЕ ИЗОЛЯЦИИ: 10 GOHMS, ТИП ПРОДУКТА: HEADERS &amp; WIRE HOUSINGS, РАЗМЕР ФАБРИЧНОЙ УПАКОВКИ: 100, ПОДКАТЕГОРИЯ: HEADERS &amp; WIRE HOUSINGS, НОМИНАЛЬНОЕ НАПРЯЖЕНИЕ: 320 V</t>
  </si>
  <si>
    <t>9185106803</t>
  </si>
  <si>
    <t>КАТЕГОРИЯ ПРОДУКТА: РАЗЪЕМЫ DIN 41612, СЕРИЯ (ТИП): DIN; ROHS: ПОДРОБНОСТИ, ПРОДУКТ: CONTACTS, КОЛИЧЕСТВО ПОЗИЦИЙ: -, КОЛИЧЕСТВО РЯДОВ: -, ШАГ: -, ТИП: HAR-BUS 64, ТИП ВЫВОДОВ: CRIMP, УГОЛ МОНТАЖА: STRAIGHT, НОМИНАЛЬНЫЙ ТОК: 1 A, ПОКРЫТИЕ КОНТАКТА: GOLD, МАТЕРИАЛ КОНТАКТА: COPPER ALLOY, СЕРИЯ: HAR-BUS 64, УПАКОВКА: TRAY, ТОРГОВАЯ МАРКА: HARTING, ТИП КОНТАКТА: FEMALE, ТИП ПРОДУКТА: DIN 41612 CONNECTORS, РАЗМЕР ФАБРИЧНОЙ УПАКОВКИ: 1000, ПОДКАТЕГОРИЯ: BACKPLANE CONNECTORS, СОРТАМЕНТ ПРОВОДА: 28-20, ДРУГИЕ НАЗВАНИЯ ТОВАРА №: 02-05-000-2513 02 05 000 2513 2050002513</t>
  </si>
  <si>
    <t>КАТЕГОРИЯ ПРОДУКТА: СТАНДАРТНЫЕ СОЕДИНИТЕЛИ D-SUB, СЕРИЯ (ТИП): D-SUB; ROHS: ПОДРОБНОСТИ, КОЛИЧЕСТВО ПОЗИЦИЙ: 9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ТОРГОВАЯ МАРКА: HARTING, МАТЕРИАЛ КОНТАКТА: COPPER ALLOY, НОМИНАЛЬНЫЙ ТОК: 7.5 A, СХЕМА УСТАНОВКИ: E09, МАКСИМАЛЬНАЯ РАБОЧАЯ ТЕМПЕРАТУРА: + 125 C, МИНИМАЛЬНАЯ РАБОЧАЯ ТЕМПЕРАТУРА: - 55 C, ТИП ПРОДУКТА: D-SUB CONNECTORS - STANDARD DENSITY, РАЗМЕР ФАБРИЧНОЙ УПАКОВКИ: 100, ПОДКАТЕГОРИЯ: D-SUB CONNECTORS, ДРУГИЕ НАЗВАНИЯ ТОВАРА №: 09-67-009-4715 09 67 009 4715 9670094715</t>
  </si>
  <si>
    <t>КАТЕГОРИЯ ПРОДУКТА: СТАНДАРТНЫЕ СОЕДИНИТЕЛИ D-SUB, СЕРИЯ (ТИП): D-SUB; ROHS: ПОДРОБНОСТИ, КОЛИЧЕСТВО ПОЗИЦИЙ: 9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1 (E), МАТЕРИАЛ КОРПУСА: POLYBUTYLENE TEREPHTHALATE (PBT), ПОКРЫТИЕ ОБОЛОЧКИ: STEEL, ОТФИЛЬТРОВАННЫЙ: UNFILTERED, УПАКОВКА: TRAY, ТОРГОВАЯ МАРКА: HARTING, МАТЕРИАЛ КОНТАКТА: COPPER ALLOY, НОМИНАЛЬНЫЙ ТОК: 7.5 A, СХЕМА УСТАНОВКИ: E09, МАКСИМАЛЬНАЯ РАБОЧАЯ ТЕМПЕРАТУРА: + 125 C, МИНИМАЛЬНАЯ РАБОЧАЯ ТЕМПЕРАТУРА: - 55 C, ТИП ПРОДУКТА: D-SUB CONNECTORS - STANDARD DENSITY, РАЗМЕР ФАБРИЧНОЙ УПАКОВКИ: 100, ПОДКАТЕГОРИЯ: D-SUB CONNECTORS, ДРУГИЕ НАЗВАНИЯ ТОВАРА №: 09-67-009-5615 09 67 009 5615 9670095615</t>
  </si>
  <si>
    <t>КАТЕГОРИЯ ПРОДУКТА: СОЕДИНИТЕЛИ С ВЫСОКОЙ ПЛОТНОСТЬЮ КОНТАКТОВ D-SUB, СЕРИЯ (ТИП): D-SUB; ROHS: ПОДРОБНОСТИ, УПАКОВКА: TRAY, ТОРГОВАЯ МАРКА: HARTING, ОТФИЛЬТРОВАННЫЙ: UNFILTERED, ТИП ПРОДУКТА: HIGH DENSITY D-SUB CONNECTORS, РАЗМЕР ФАБРИЧНОЙ УПАКОВКИ: 100, ПОДКАТЕГОРИЯ: D-SUB CONNECTORS, ДРУГИЕ НАЗВАНИЯ ТОВАРА №: 09-56-100-5604 09 56 100 5604 9561005604</t>
  </si>
  <si>
    <t>09 56 100 5604</t>
  </si>
  <si>
    <t>КАТЕГОРИЯ ПРОДУКТА: СТАНДАРТНЫЕ СОЕДИНИТЕЛИ D-SUB, СЕРИЯ (ТИП): D-SUB; ROHS: ПОДРОБНОСТИ, КОЛИЧЕСТВО ПОЗИЦИЙ: 9 POSITION, ТИП КОНТАКТА: PIN (MALE), ТИП ВЫВОДОВ: IDC, ВИД МОНТАЖА: FLANGE, УГОЛ МОНТАЖА: STRAIGHT, КОЛИЧЕСТВО РЯДОВ: 2 ROW, ТИП РАЗЪЁМА: MALE, ПОКРЫТИЕ КОНТАКТА: GOLD, ТИП: PLUG, РАЗМЕР ОБОЛОЧКИ: 1 (E), МАТЕРИАЛ КОРПУСА: POLYBUTYLENE TEREPHTHALATE (PBT), ПОКРЫТИЕ ОБОЛОЧКИ: STEEL, ОТФИЛЬТРОВАННЫЙ: UNFILTERED, УПАКОВКА: TRAY, ТОРГОВАЯ МАРКА: HARTING, ТИП КОНТАКТА: STAMPED / FORMED, НОМИНАЛЬНЫЙ ТОК: 2 A, СХЕМА УСТАНОВКИ: E09, МАКСИМАЛЬНАЯ РАБОЧАЯ ТЕМПЕРАТУРА: + 85 C, МИНИМАЛЬНАЯ РАБОЧАЯ ТЕМПЕРАТУРА: - 40 C, ТИП ПРОДУКТА: D-SUB CONNECTORS - STANDARD DENSITY, РАЗМЕР ФАБРИЧНОЙ УПАКОВКИ: 100, ПОДКАТЕГОРИЯ: D-SUB CONNECTORS</t>
  </si>
  <si>
    <t>9661286702</t>
  </si>
  <si>
    <t>КАТЕГОРИЯ ПРОДУКТА: СОЕДИНИТЕЛИ С ВЫСОКОЙ ПЛОТНОСТЬЮ КОНТАКТОВ D-SUB; СЕРИЯ (ТИП): L77; ROHS: ПОДРОБНОСТИ; УПАКОВКА: TRAY; ОТФИЛЬТРОВАННЫЙ: UNFILTERED; ТИП ПРОДУКТА: HIGH DENSITY D-SUB CONNECTORS ; ПОДКАТЕГОРИЯ: D-SUB CONNECTORS. КОЛИЧЕСТВО КОНТАКТОВ: 15; РОД: FEMALE; НОМИНАЛЬНЫЙ ТОК: 3 A; СОПРОТИВЛЕНИЕ ИЗОЛЯЦИИ: 1000 M?; КОЛИЧЕСТВО РЯДОВ: 3; КОЛИЧЕСТВО СТЕЖКОВ: 15; ТЕКУЩИЙ РЕЙТИНГ (МАКС): 3 A; РАБОЧАЯ ТЕМПЕРАТУРА (МАКС): 105 ?; РАБОЧАЯ ТЕМПЕРАТУРА (МИН): -55 ?; УРОВЕНЬ НАПРЯЖЕНИЯ: 250 V; МАКСИМАЛЬНОЕ КОНТАКТНОЕ СОПРОТИВЛЕНИЕ (МАКС.): 20 M?; СТИЛЬ МОНТАЖА: THROUGH HOLE; ДЛИНА: 30.89 MM; ШИРИНА: 12.55 MM; ВЫСОТА: 12.55 MM; МАТЕРИАЛ КОНТАКТА: BRONZE; РАБОЧАЯ ТЕМПЕРАТУРА: -55? ~ 125?; УПАКОВКА: TRAY; ROHS КОМПЛАЕНС: ROHS COMPLIANT; БЕССВИНЦОВАЯ СТАТУС: LEAD FREE; REACH SVHC КОМПЛАЕНС: NO SVHC; ECCN КОДЕКС: EAR99.</t>
  </si>
  <si>
    <t>L77HDE15SD1CH4F</t>
  </si>
  <si>
    <t>КАТЕГОРИЯ ПРОДУКТА: СТАНДАРТНЫЕ СОЕДИНИТЕЛИ D-SUB, СЕРИЯ (ТИП): D-SUB; ROHS: ПОДРОБНОСТИ, КОЛИЧЕСТВО ПОЗИЦИЙ: 37 POSITION, ТИП КОНТАКТА: SOCKET (FEMALE), ТИП ВЫВОДОВ: SOLDER PIN, ВИД МОНТАЖА: THROUGH HOLE, УГОЛ МОНТАЖА: STRAIGHT, КОЛИЧЕСТВО РЯДОВ: 2 ROW, ТИП РАЗЪЁМА: FEMALE, ПОКРЫТИЕ КОНТАКТА: GOLD, ТИП: RECEPTACLE, РАЗМЕР ОБОЛОЧКИ: 4 (C), МАТЕРИАЛ КОРПУСА: POLYBUTYLENE TEREPHTHALATE (PBT), ПОКРЫТИЕ ОБОЛОЧКИ: STEEL, ОТФИЛЬТРОВАННЫЙ: UNFILTERED, УПАКОВКА: TRAY, ТОРГОВАЯ МАРКА: HARTING, ТИП КОНТАКТА: STAMPED / FORMED, НОМИНАЛЬНЫЙ ТОК: 6 A, СХЕМА УСТАНОВКИ: C37, МАКСИМАЛЬНАЯ РАБОЧАЯ ТЕМПЕРАТУРА: + 125 C, МИНИМАЛЬНАЯ РАБОЧАЯ ТЕМПЕРАТУРА: - 55 C, ШАГ: 2.76 MM, ТИП ПРОДУКТА: D-SUB CONNECTORS - STANDARD DENSITY, РАЗМЕР ФАБРИЧНОЙ УПАКОВКИ: 50, ПОДКАТЕГОРИЯ: D-SUB CONNECTORS</t>
  </si>
  <si>
    <t>9664516512</t>
  </si>
  <si>
    <t>КАТЕГОРИЯ ПРОДУКТА: СОЕДИНИТЕЛИ D-SUB СО СМЕШАННЫМИ КОНТАКТАМИ, СЕРИЯ (ТИП): D-SUB; ROHS: ПОДРОБНОСТИ, ТОРГОВАЯ МАРКА: HARTING, ОТФИЛЬТРОВАННЫЙ: UNFILTERED, ТИП ПРОДУКТА: MIXED CONTACT D-SUB CONNECTORS, РАЗМЕР ФАБРИЧНОЙ УПАКОВКИ: 100, ПОДКАТЕГОРИЯ: D-SUB CONNECTORS, ДРУГИЕ НАЗВАНИЯ ТОВАРА №: 09-69-181-5821 09 69 181 5821 9691815821</t>
  </si>
  <si>
    <t>КАТЕГОРИЯ ПРОДУКТА: СТАНДАРТНЫЕ СОЕДИНИТЕЛИ D-SUB, СЕРИЯ (ТИП): D-SUB; ROHS: ПОДРОБНОСТИ, КОЛИЧЕСТВО ПОЗИЦИЙ: 15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ТИП КОНТАКТА: MACHINED CONTACTS, НОМИНАЛЬНЫЙ ТОК: 7 A, СХЕМА УСТАНОВКИ: A15, ТИП ПРОДУКТА: D-SUB CONNECTORS - STANDARD DENSITY, РАЗМЕР ФАБРИЧНОЙ УПАКОВКИ: 100, ПОДКАТЕГОРИЯ: D-SUB CONNECTORS</t>
  </si>
  <si>
    <t>ЧАСТИ, ПРЕДНАЗНАЧЕННЫЕ ИСКЛЮЧИТЕЛЬНО ИЛИ В ОСНОВНОМ ДЛЯ АППАРАТУРЫ ТОВАРНОЙ ПОЗИЦИИ 8535, 8536 ИЛИ 8537, ПРОЧИЕ: ЧАСТЬ СОЕДИНИТЕЛЬНОГО РАЗЪЁМА</t>
  </si>
  <si>
    <t>КОРПУС РАЗЪЕМА НА ПЛАТУ. КАТЕГОРИЯ ПРОДУКТА: РАЗЪЕМЫ DIN 41612, ROHS: ПОДРОБНОСТИ, ПРОДУКТ: ACCESSORIES, КОЛИЧЕСТВО ПОЗИЦИЙ: -, КОЛИЧЕСТВО РЯДОВ: -, ШАГ: -, ТИП: TYPE B, C, D, E, HAR-BUS 64, ТИП ВЫВОДОВ: -, УГОЛ МОНТАЖА: -, НОМИНАЛЬНЫЙ ТОК: -, ПОКРЫТИЕ КОНТАКТА: -, МАТЕРИАЛ КОНТАКТА: -, УПАКОВКА: BULK, ТИП ПРИНАДЛЕЖНОСТЕЙ: CABLE INSERT, ТОРГОВАЯ МАРКА: HARTING, ТИП ПРОДУКТА: DIN 41612 CONNECTORS, РАЗМЕР ФАБРИЧНОЙ УПАКОВКИ: 100, ПОДКАТЕГОРИЯ: BACKPLANE CONNECTORS, ДРУГИЕ НАЗВАНИЯ ТОВАРА №: 09-02-000-9911 09 02 000 9911 9020009911</t>
  </si>
  <si>
    <t>9020009911</t>
  </si>
  <si>
    <t>КРЫШКА ОТ РАЗЪЕМА КРУГЛАЯ, БЕЗ КОНТАКТНЫХ ЭЛЕМЕНТОВ. КАТЕГОРИЯ ПРОДУКТА: ЦИЛИНДРИЧЕСКИЕ МЕТРИЧЕСКИЕ РАЗЪЕМЫ, ROHS: ПОДРОБНОСТИ, ТИП ПРОДУКТА: CIRCULAR METRIC CONNECTORS, КОЛИЧЕСТВО КОНТАКТОВ: -, РАЗМЕР РЕЗЬБЫ: M12, ТИП ВЫВОДОВ: -, КОДИРОВАНИЕ: -, НОМИНАЛЬНЫЙ ТОК: -, НОМИНАЛЬНОЕ НАПРЯЖЕНИЕ: -, ПАРАМЕТРЫ IP: -, СЕРИЯ: M12, УПАКОВКА: BULK, ТИП ПРИНАДЛЕЖНОСТЕЙ: BLINDING CAP, ТОРГОВАЯ МАРКА: HARTING, ПРОДУКТ: ACCESSORIES, РАЗМЕР ФАБРИЧНОЙ УПАКОВКИ: 1, ПОДКАТЕГОРИЯ: CIRCULAR CONNECTORS, ДРУГИЕ НАЗВАНИЯ ТОВАРА №: 21 01 000 0031 21-01-000-0031</t>
  </si>
  <si>
    <t>ЗАГЛУШКА РАЗЪЕМА, БЕЗ КОНТАКТНЫХ ЭЛЕМЕНТОВ, ПРЕДОХРАНЯЕТ РАЗЪЕМ ОТ ПОВРЕЖДЕНИЙ, ЗАЩИЩАЕТ ОТ ПОПАДАНИЯ ВЛАГИ В РАЗЪЕМ. КАТЕГОРИЯ ПРОДУКТА: ЦИЛИНДРИЧЕСКИЕ МЕТРИЧЕСКИЕ РАЗЪЕМЫ, ROHS: ПОДРОБНОСТИ, ТИП ПРОДУКТА: CIRCULAR METRIC CONNECTORS, КОЛИЧЕСТВО КОНТАКТОВ: -, РАЗМЕР РЕЗЬБЫ: M12, ТИП ВЫВОДОВ: -, КОДИРОВАНИЕ: -, НОМИНАЛЬНЫЙ ТОК: -, НОМИНАЛЬНОЕ НАПРЯЖЕНИЕ: -, ПАРАМЕТРЫ IP: IP65, IP67, ТИП ПРИНАДЛЕЖНОСТЕЙ: SEALING CAP, ФОРМА КОРПУСА: -, ТОРГОВАЯ МАРКА: HARTING, МАТЕРИАЛ КОРПУСА: POLYAMIDE (PA), ТИП МОНТАЖА: -, ПРОДУКТ: ACCESSORIES, РАЗМЕР ФАБРИЧНОЙ УПАКОВКИ: 10, ПОДКАТЕГОРИЯ: CIRCULAR CONNECTORS, ДРУГИЕ НАЗВАНИЯ ТОВАРА №: 021-01-000-0003 021 01 000 0003</t>
  </si>
  <si>
    <t>КОРПУС РАЗЪЕМА D-SUB. КАТЕГОРИЯ ПРОДУКТА: КОРПУСА РАЗЪЕМОВ D-SUB, ROHS: ПОДРОБНОСТИ, ТИП: TWO PIECE BACKSHELL, РАЗМЕР ОБОЛОЧКИ: 3 (B), КАБЕЛЬНЫЙ ВВОД, УГЛОВОЙ: STRAIGHT, КОЛИЧЕСТВО КАБЕЛЬНЫХ ВВОДОВ: 1 ENTRY, МАТЕРИАЛ КОРПУСА: METAL, КОЛИЧЕСТВО ПОЗИЦИЙ: 25 POSITION, ПАРАМЕТРЫ IP: -, УПАКОВКА: BULK, ТОРГОВАЯ МАРКА: HARTING, ДИАМЕТР КАБЕЛЯ: 11.8 MM, ОТФИЛЬТРОВАННЫЙ: -, ТИП ПРОДУКТА: D-SUB BACKSHELLS, РАЗМЕР ФАБРИЧНОЙ УПАКОВКИ: 10, ПОДКАТЕГОРИЯ: D-SUB CONNECTORS</t>
  </si>
  <si>
    <t>КОРПУС РАЗЪЕМА D-SUB. КАТЕГОРИЯ ПРОДУКТА: ИНСТРУМЕНТЫ И АППАРАТНОЕ ОБОРУДОВАНИЕ D-SUB, ROHS: ПОДРОБНОСТИ, ПРОДУКТ: ACCESSORIES, ТИП: SCREW LOCK, ДЛЯ ИСПОЛЬЗОВАНИЯ ВМЕСТЕ С: D-SUB 9 TO 37 POSITION, ПАРАМЕТРЫ IP: -, УПАКОВКА: BULK, ТОРГОВАЯ МАРКА: HARTING, ОПИСАНИЕ/ФУНКЦИЯ: CABLE LOCKING, MALE, ОТФИЛЬТРОВАННЫЙ: -, ТИП ПРОДУКТА: D-SUB TOOLS &amp; HARDWARE, РАЗМЕР ФАБРИЧНОЙ УПАКОВКИ: 100, ПОДКАТЕГОРИЯ: D-SUB CONNECTORS</t>
  </si>
  <si>
    <t>КОРПУС РАЗЪЕМА НА ПЛАТУ. КАТЕГОРИЯ ПРОДУКТА: КОРПУСА РАЗЪЕМОВ D-SUB, ROHS: ПОДРОБНОСТИ, ТИП: TWO PIECE BACKSHELL, РАЗМЕР ОБОЛОЧКИ: 4 (C), КАБЕЛЬНЫЙ ВВОД, УГЛОВОЙ: STRAIGHT, КОЛИЧЕСТВО КАБЕЛЬНЫХ ВВОДОВ: 1 ENTRY, МАТЕРИАЛ КОРПУСА: METAL, КОЛИЧЕСТВО ПОЗИЦИЙ: 37 POSITION, ПАРАМЕТРЫ IP: -, УПАКОВКА: BULK, ТОРГОВАЯ МАРКА: HARTING, ДИАМЕТР КАБЕЛЯ: 11.7 MM, ОТФИЛЬТРОВАННЫЙ: -, АППАРАТНОЕ ОБОРУДОВАНИЕ: SLOT HEAD JACKSCREWS, ТИП ПРОДУКТА: D-SUB BACKSHELLS, РАЗМЕР ФАБРИЧНОЙ УПАКОВКИ: 10, ПОДКАТЕГОРИЯ: D-SUB CONNECTORS, ДРУГИЕ НАЗВАНИЯ ТОВАРА №: 09-67-037-0343 09 67 037 0343 9670370343</t>
  </si>
  <si>
    <t>КОРПУС РАЗЪЕМА НА ПЛАТУ. КАТЕГОРИЯ ПРОДУКТА: КОРПУСА РАЗЪЕМОВ D-SUB, ROHS: ПОДРОБНОСТИ, ТИП: TWO PIECE BACKSHELL, РАЗМЕР ОБОЛОЧКИ: 3 (B), КАБЕЛЬНЫЙ ВВОД, УГЛОВОЙ: SIDE ENTRY, КОЛИЧЕСТВО КАБЕЛЬНЫХ ВВОДОВ: 1 ENTRY, МАТЕРИАЛ КОРПУСА: ZINC, КОЛИЧЕСТВО ПОЗИЦИЙ: 25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 ДРУГИЕ НАЗВАНИЯ ТОВАРА №: 09-67-025-0333 09 67 025 0333 9670250333</t>
  </si>
  <si>
    <t>КОРПУСА РАЗЪЕМОВ ДЛЯ ПРОВОДОВ И КАБЕЛЕЙ. КАТЕГОРИЯ ПРОДУКТА: КОРПУСА РАЗЪЕМОВ D-SUB, ROHS: ПОДРОБНОСТИ, ТИП: TWO PIECE BACKSHELL, РАЗМЕР ОБОЛОЧКИ: 2 (A), КАБЕЛЬНЫЙ ВВОД, УГЛОВОЙ: SIDE ENTRY, КОЛИЧЕСТВО КАБЕЛЬНЫХ ВВОДОВ: 1 ENTRY, МАТЕРИАЛ КОРПУСА: METAL, КОЛИЧЕСТВО ПОЗИЦИЙ: 15 POSITION, ПАРАМЕТРЫ IP: -, УПАКОВКА: BULK, ТОРГОВАЯ МАРКА: HARTING, ОТФИЛЬТРОВАННЫЙ: -, ТИП ПРОДУКТА: D-SUB BACKSHELLS, РАЗМЕР ФАБРИЧНОЙ УПАКОВКИ: 10, ПОДКАТЕГОРИЯ: D-SUB CONNECTORS</t>
  </si>
  <si>
    <t>КОРПУС РАЗЪЕМА. КАТЕГОРИЯ ПРОДУКТА: РАЗЪЕМЫ DIN 41612, ROHS: ПОДРОБНОСТИ, ПРОДУКТ: ACCESSORIES, КОЛИЧЕСТВО ПОЗИЦИЙ: 96 POSITION, КОЛИЧЕСТВО РЯДОВ: 3 ROW, ШАГ: 2.54 MM, ТИП: TYPE C/R, ТИП ВЫВОДОВ: -, УГОЛ МОНТАЖА: STRAIGHT, НОМИНАЛЬНЫЙ ТОК: -, ПОКРЫТИЕ КОНТАКТА: -, МАТЕРИАЛ КОНТАКТА: -, УПАКОВКА: TRAY, ТОРГОВАЯ МАРКА: HARTING, ТИП ПРОДУКТА: DIN 41612 CONNECTORS, РАЗМЕР ФАБРИЧНОЙ УПАКОВКИ: 100, ПОДКАТЕГОРИЯ: BACKPLANE CONNECTORS, ДРУГИЕ НАЗВАНИЯ ТОВАРА №: 09-03-000-9969 09 03 000 9969 9030009969</t>
  </si>
  <si>
    <t>9030009969</t>
  </si>
  <si>
    <t>КОРПУС РАЗЪЕМА НА ПЛАТУ. КАТЕГОРИЯ ПРОДУКТА: КОРПУСА РАЗЪЕМОВ D-SUB, ROHS: ПОДРОБНОСТИ, ТИП: TWO PIECE BACKSHELL, РАЗМЕР ОБОЛОЧКИ: 4 (C), КАБЕЛЬНЫЙ ВВОД, УГЛОВОЙ: SIDE ENTRY, КОЛИЧЕСТВО КАБЕЛЬНЫХ ВВОДОВ: 1 ENTRY, МАТЕРИАЛ КОРПУСА: ZINC, КОЛИЧЕСТВО ПОЗИЦИЙ: 37 POSITION, ПАРАМЕТРЫ IP: -, УПАКОВКА: BULK, ТОРГОВАЯ МАРКА: HARTING, ОТФИЛЬТРОВАННЫЙ: -, ТИП ПРОДУКТА: D-SUB BACKSHELLS, РАЗМЕР ФАБРИЧНОЙ УПАКОВКИ: 10, ПОДКАТЕГОРИЯ: D-SUB CONNECTORS</t>
  </si>
  <si>
    <t>КАТЕГОРИЯ ПРОДУКТА: ДИОДЫ И ВЫПРЯМИТЕЛИ ШОТТКИ, ROHS: ПОДРОБНОСТИ, ПРОДУКТ: SCHOTTKY RECTIFIERS, ВИД МОНТАЖА: SMD/SMT, УПАКОВКА / БЛОК: SMA-2, КОНФИГУРАЦИЯ: SINGLE, ТЕХНОЛОГИЯ: SI, IF - ПРЯМОЙ ТОК: 0,125, VRRM - ПОВТОРЯЮЩЕЕСЯ ОБРАТНОЕ НАПРЯЖЕНИЕ: 40 V, VF - ПРЯМОЕ НАПРЯЖЕНИЕ: 450 MV, IFSM - УДАРНЫЙ ПРЯМОЙ ТОК: 70 A, IR - ОБРАТНЫЙ ТОК : 2 MA, МИНИМАЛЬНАЯ РАБОЧАЯ ТЕМПЕРАТУРА: - 55 C, МАКСИМАЛЬНАЯ РАБОЧАЯ ТЕМПЕРАТУРА: + 125 C, СЕРИЯ: B340LA/B, УПАКОВКА: REEL, УПАКОВКА: CUT TAPE, УПАКОВКА: MOUSEREEL, ТОРГОВАЯ МАРКА: DIODES INCORPORATED, ВЫСОТА: 2.1 MM, ДЛИНА: 4.6 MM, ТИП ПРОДУКТА: SCHOTTKY DIODES &amp; RECTIFIERS, РАЗМЕР ФАБРИЧНОЙ УПАКОВКИ: 5000, ПОДКАТЕГОРИЯ: DIODES &amp; RECTIFIERS, ТИП ВЫВОДОВ: SMD/SMT, ТИП: SCHOTTKY BARRIER RECTIFIER, ШИРИНА: 2.92 MM</t>
  </si>
  <si>
    <t>B340LA/B340LA-13-F</t>
  </si>
  <si>
    <t>ДИОД ВЫПРЯМИТЕЛЬНЫЙ ОДИНОЧНЫЙ НА НАПРЯЖЕНИЕ ДО 200 В, ТОК ДО 3 А, С ПАДЕНИЕМ НАПРЯЖЕНИЯ 1 В; ГРУППА: ВЫПРЯМИТЕЛЬНЫЕ ДИОДЫ; СЕРИЯ: UF3; ТЕХНИЧЕСКИЕ ХАРАКТЕРИСТИКИ: СХЕМА ВКЛЮЧЕНИЯ ДИОДОВ : ОДИНОЧНЫЕ; МАКСИМАЛЬНОЕ ОБРАТНОЕ НАПРЯЖЕНИЕ ДИОДА: 200В; ПРЯМОЙ ТОК ДИОДА (СРЕДНИЙ): 3А; ПРЯМОЕ ПАДЕНИЕ НАПРЯЖЕНИЯ: 1В; ВРЕМЯ ОБРАТНОГО ВОССТАНОВЛЕНИЯ ДИОДОВ: 50НС;  АБОЧАЯ ТЕМПЕРАТУРА: -55....150ГР.С.</t>
  </si>
  <si>
    <t>UF3D T/R</t>
  </si>
  <si>
    <t>ЗАЩИТНЫЙ ДИОД ДВУНАПРАВЛЕННЫЙ 1500ВТ 15В [DO-201AD]. ТЕХНИЧЕСКИЕ ПАРАМЕТРЫ: СЕРИЯ: 1.5KE; ПОЛЯРНОСТЬ: ДВУНАПРАВЛЕННЫЙ; КОЛИЧЕСТВО КАНАЛОВ: 1; ТИПОВОЕ РАБОЧЕЕ НАПРЯЖЕНИЕ: 15 В; МАКСИМАЛЬНОЕ ОБРАТНОЕ НАПРЯЖЕНИЕ СТАБИЛИЗАЦИИ: 12.8 В; МИНИМАЛЬНОЕ ПРОБИВНОЕ НАПРЯЖЕНИЕ: 14.3 В; МАКСИМАЛЬНОЕ НАПРЯЖЕНИЕ ФИКСАЦИИ: 21.2 В; МАКСИМАЛЬНЫЙ ИМПУЛЬСНЫЙ ТОК: 71.7 А(10/1000 МКС); МОЩНОСТЬ: 1500 ВТ; РАБОЧАЯ ТЕМПЕРАТУРА: -65…+175 C; КОРПУС: DO-201AD/DO-27.</t>
  </si>
  <si>
    <t>1,5KE15CA</t>
  </si>
  <si>
    <t>КАТЕГОРИЯ ПРОДУКТА: ДИОДЫ И ВЫПРЯМИТЕЛИ ШОТТКИ, ROHS: ПОДРОБНОСТИ, ПРОДУКТ: SCHOTTKY DIODES, ВИД МОНТАЖА: SMD/SMT, УПАКОВКА / БЛОК: SOD-323-2, КОНФИГУРАЦИЯ: SINGLE, ТЕХНОЛОГИЯ: SI, IF - ПРЯМОЙ ТОК: 200 MA, VRRM - ПОВТОРЯЮЩЕЕСЯ ОБРАТНОЕ НАПРЯЖЕНИЕ: 30 V, VF - ПРЯМОЕ НАПРЯЖЕНИЕ: 520 MV, IFSM - УДАРНЫЙ ПРЯМОЙ ТОК: 600 MA, IR - ОБРАТНЫЙ ТОК : 500 NA, МИНИМАЛЬНАЯ РАБОЧАЯ ТЕМПЕРАТУРА: - 55 C, МАКСИМАЛЬНАЯ РАБОЧАЯ ТЕМПЕРАТУРА: + 150 C, СЕРИЯ: BAT54H, УПАКОВКА: REEL, УПАКОВКА: CUT TAPE, УПАКОВКА: MOUSEREEL, ТОРГОВАЯ МАРКА: ONSEMI, ВЫСОТА: 0.9 MM, ДЛИНА: 1.7 MM, PD - РАССЕИВАНИЕ МОЩНОСТИ: 200 MW, ТИП ПРОДУКТА: SCHOTTKY DIODES &amp; RECTIFIERS, РАЗМЕР ФАБРИЧНОЙ УПАКОВКИ: 3000, ПОДКАТЕГОРИЯ: DIODES &amp; RECTIFIERS, ТИП ВЫВОДОВ: SMD/SMT, ТИП: SCHOTTKY DIODE, VR - ОБРАТНОЕ НАПРЯЖЕНИЕ: 30 V, ШИРИНА: 1.25 MM</t>
  </si>
  <si>
    <t>BAT54HT1G</t>
  </si>
  <si>
    <t>КАТЕГОРИЯ ПРОДУКТА: ДИОДЫ И ВЫПРЯМИТЕЛИ ШОТТКИ, ROHS: ПОДРОБНОСТИ, ПРОДУКТ: SCHOTTKY DIODES, ВИД МОНТАЖА: SMD/SMT, УПАКОВКА / БЛОК: DO-214AB-2, КОНФИГУРАЦИЯ: SINGLE, ТЕХНОЛОГИЯ: SI, IF - ПРЯМОЙ ТОК: 0,125, VRRM - ПОВТОРЯЮЩЕЕСЯ ОБРАТНОЕ НАПРЯЖЕНИЕ: 40 V, VF - ПРЯМОЕ НАПРЯЖЕНИЕ: 500 MV, IFSM - УДАРНЫЙ ПРЯМОЙ ТОК: 100 A, IR - ОБРАТНЫЙ ТОК : 500 UA, МИНИМАЛЬНАЯ РАБОЧАЯ ТЕМПЕРАТУРА: - 50 C, МАКСИМАЛЬНАЯ РАБОЧАЯ ТЕМПЕРАТУРА: + 150 C, СЕРИЯ: SK1/2/3/4/5/8/L, КОММЕРЧЕСКОЕ ОБОЗНАЧЕНИЕ: SK34, УПАКОВКА: REEL, УПАКОВКА: CUT TAPE, УПАКОВКА: MOUSEREEL, ТОРГОВАЯ МАРКА: DIOTEC SEMICONDUCTOR, ТИП ПРОДУКТА: SCHOTTKY DIODES &amp; RECTIFIERS, РАЗМЕР ФАБРИЧНОЙ УПАКОВКИ: 3000, ПОДКАТЕГОРИЯ: DIODES &amp; RECTIFIERS, VR - ОБРАТНОЕ НАПРЯЖЕНИЕ: 40 V</t>
  </si>
  <si>
    <t>SK34</t>
  </si>
  <si>
    <t>ТРАНЗИСТОРНАЯ ВЫХОДНАЯ ОПТОПАРА, 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 ВЕС ИЗДЕЛИЯ: 80 MG</t>
  </si>
  <si>
    <t>КАТЕГОРИЯ ПРОДУКТА: БИПОЛЯРНЫЕ ТРАНЗИСТОРЫ - BJT, ROHS: ПОДРОБНОСТИ, ВИД МОНТАЖА: SMD/SMT, УПАКОВКА / БЛОК: SOT-89-3, ПОЛЯРНОСТЬ ТРАНЗИСТОРА: NPN, КОНФИГУРАЦИЯ: SINGLE, НАПРЯЖЕНИЕ КОЛЛЕКТОР-ЭМИТТЕР (VCEO), МАКС.: 40 V, НАПРЯЖЕНИЕ КОЛЛЕКТОР-БАЗА (VCBO): 150 V, НАПРЯЖЕНИЕ ЭМИТТЕР-БАЗА (VEBO): 5 V, НАПРЯЖЕНИЕ НАСЫЩЕНИЯ КОЛЛЕКТОР-ЭМИТТЕР: 340 MV, МАКСИМАЛЬНЫЙ ПОСТОЯННЫЙ ТОК КОЛЛЕКТОРА: 0,125, PD - РАССЕИВАНИЕ МОЩНОСТИ: 2 W, ПРОИЗВЕДЕНИЕ КОЭФФИЦИЕНТА УСИЛЕНИЯ НА ШИРИНУ ПОЛОСЫ ПРОПУСКАНИЯ (FT): 155 MHZ, МИНИМАЛЬНАЯ РАБОЧАЯ ТЕМПЕРАТУРА: - 55 C, МАКСИМАЛЬНАЯ РАБОЧАЯ ТЕМПЕРАТУРА: + 150 C, СЕРИЯ: FCX10, УПАКОВКА: REEL, УПАКОВКА: CUT TAPE, УПАКОВКА: MOUSEREEL, ТОРГОВАЯ МАРКА: DIODES INCORPORATED, НЕПРЕРЫВНЫЙ КОЛЛЕКТОРНЫЙ ТОК: 0,125, КОЛЛЕКТОР ПОСТОЯННОГО ТОКА/МИН. КОЭФФ. УСИЛЕНИЯ ТРАНЗИСТОРА (HFE): 40 AT 10 A, 2 V, КОЭФФИЦИЕНТ УСИЛЕНИЯ ПО ПОСТОЯННОМУ ТОКУ (HFE), МАКС.: 290, ВЫСОТА: 1.6 MM, ДЛИНА: 4.6 MM, ТИП ПРОДУКТА: BJTS - BIPOLAR TRANSISTORS, РАЗМЕР ФАБРИЧНОЙ УПАКОВКИ: 1000, ПОДКАТЕГОРИЯ: TRANSISTORS, ТЕХНОЛОГИЯ: SI, ШИРИНА: 2.6 MM</t>
  </si>
  <si>
    <t>FCX1051A</t>
  </si>
  <si>
    <t>ТРАНЗИСТОР БИПОЛЯРНЫЙ 2 ВТ, КАТЕГОРИЯ ПРОДУКТА: БИПОЛЯРНЫЕ ТРАНЗИСТОРЫ - BJT; ВИД МОНТАЖА: SMD/SMT; УПАКОВКА / БЛОК: SOT-89-3; ПОЛЯРНОСТЬ ТРАНЗИСТОРА: PNP; КОНФИГУРАЦИЯ: SINGLE; НАПРЯЖЕНИЕ КОЛЛЕКТОР-ЭМИТТЕР (VCEO), МАКС.: - 40 V; НАПРЯЖЕНИЕ КОЛЛЕКТОР-БАЗА (VCBO): - 45 V; НАПРЯЖЕНИЕ ЭМИТТЕР-БАЗА (VEBO): - 5 V; НАПРЯЖЕНИЕ НАСЫЩЕНИЯ КОЛЛЕКТОР-ЭМИТТЕР: - 200 MV; МАКСИМАЛЬНЫЙ ПОСТОЯННЫЙ ТОК КОЛЛЕКТОРА: 3 A; PD - РАССЕИВАНИЕ МОЩНОСТИ: 2000 MW; МИНИМАЛЬНАЯ РАБОЧАЯ ТЕМПЕРАТУРА: - 55 C; МАКСИМАЛЬНАЯ РАБОЧАЯ ТЕМПЕРАТУРА: + 150 C; СЕРИЯ: FCX11; УПАКОВКА: REEL; УПАКОВКА: CUT TAPE; УПАКОВКА: MOUSEREEL; НЕПРЕРЫВНЫЙ КОЛЛЕКТОРНЫЙ ТОК: - 3 A; ВЫСОТА: 1.6 MM; ДЛИНА: 4.6 MM; РАЗМЕР ФАБРИЧНОЙ УПАКОВКИ:РАЗМЕР ФАБРИЧНОЙ УПАКОВКИ: 1000; ТЕХНОЛОГИЯ: SI; ШИРИНА: 2.6 MM; ВЕС ИЗДЕЛИЯ: 52 MG</t>
  </si>
  <si>
    <t>FCX1151A</t>
  </si>
  <si>
    <t>ZETEX</t>
  </si>
  <si>
    <t>МИКРОСХЕМЫ ЛОГИЧЕСКИЕ. КАТЕГОРИЯ ТОВАРА: СХЕМА ИНТЕГРАЛЬНАЯ МОНОЛИТНАЯ - ЛОГИЧЕСКИЕ ИС - ЛОГИЧЕСКИЕ ЭЛЕМЕНТЫ. (UHS 2-INPUT AND GATE). ПРОИЗВОДИТЕЛЬ: ON SEMICONDUCTOR , ЛОГИЧЕСКАЯ ФУНКЦИЯ: AND , СЕМЕЙСТВО ЛОГИЧЕСКИХ ЭЛЕМЕНТОВ: NC7SV , КОЛИЧЕСТВО ВЕНТИЛЕЙ: 1 GATE , КОЛИЧЕСТВО ВХОДНЫХ ЛИНИЙ: 2 INPUT ОЛИЧЕСТВО ВЫХОДНЫХ ЛИНИЙ: 1 OUTPUT , ВЫХОДНОЙ ТОК ВЫСОКОГО УРОВНЯ: - 32 MA , ВЫХОДНОЙ ТОК НИЗКОГО УРОВНЯ: 32 MA /ВРЕМЯ ЗАДЕРЖКИ РАСПРОСТРАНЕНИЯ: 5.2 NS , НАПРЯЖЕНИЕ ПИТАНИЯ - МАКС.: 5.5 V , НАПРЯЖЕНИЕ ПИТАНИЯ - МИН.: 1.65 V. МИНИМАЛЬНАЯ РАБОЧАЯ ТЕМПЕРАТУРА: - 40 C , МАКСИМАЛЬНАЯ РАБОЧАЯ ТЕМПЕРАТУРА: + 85 C , ВИД МОНТАЖА: SMD/SMT , ФУНКЦИЯ: GATE , ВЫСОТА: 1 MM , ДЛИНА: 2 MM , СЕРИЯ: NC7SZ08 , ШИРИНА: 1.25 MM , ТОРГОВАЯ МАРКА: ON SEMICONDUCTOR / FAIRCHILD , ТИП ЛОГИКИ: 2-INPUT AND , РАБОЧЕЕ НАПРЯЖЕНИЕ ПИТАНИЯ: 1.8 V, 2.5 V, 3.3 V, 5 V , ТИП ПРОДУКТА: LOGIC GATES  АЗМЕР ФАБРИЧНОЙ УПАКОВКИ: 3000 , ПОДКАТЕГОРИЯ: LOGIC ICS , КОММЕРЧЕСКОЕ ОБОЗНАЧЕНИЕ: TINYLOGIC , ВЕС ИЗДЕЛИЯ: 23 MG</t>
  </si>
  <si>
    <t>МИКРОСХЕМЫ ЛОГИЧЕСКИЕ. КАТЕГОРИЯ ТОВАРА: ЛОГИЧЕСКИЕ ИС - ЛОГИЧЕСКИЕ ЭЛЕМЕНТЫ. ПРОИЗВОДИТЕЛЬ: ON SEMICONDUCTOR. ПРОДУКТ: SINGLE-FUNCTION GATE , ЛОГИЧЕСКАЯ ФУНКЦИЯ: OR , СЕМЕЙСТВО ЛОГИЧЕСКИХ ЭЛЕМЕНТОВ: NC7SV , КОЛИЧЕСТВО ВЕНТИЛЕЙ: 1 GATE , КОЛИЧЕСТВО ВХОДНЫХ ЛИНИЙ: 2 INPUT . КОЛИЧЕСТВО ВЫХОДНЫХ ЛИНИЙ: 1 OUTPUT , ВЫХОДНОЙ ТОК ВЫСОКОГО УРОВНЯ: - 32 MA , ВЫХОДНОЙ ТОК НИЗКОГО УРОВНЯ: 32 MA РЕМЯ ЗАДЕРЖКИ РАСПРОСТРАНЕНИЯ: 5.2 NS , НАПРЯЖЕНИЕ ПИТАНИЯ - МАКС.: 5.5 V , НАПРЯЖЕНИЕ ПИТАНИЯ - МИН.: 1.65 V . МИНИМАЛЬНАЯ РАБОЧАЯ ТЕМПЕРАТУРА: - 40 C , МАКСИМАЛЬНАЯ РАБОЧАЯ ТЕМПЕРАТУРА: + 85 C , ВИД МОНТАЖА: SMD/SMT , ФУНКЦИЯ: GATE , ВЫСОТА: 1 MM , ДЛИНА: 2 MM , СЕРИЯ: NC7SZ32 , ШИРИНА: 1.25 MM , ТОРГОВАЯ МАРКА: ON SEMICONDUCTOR / FAIRCHILD , ТИП ЛОГИКИ: 2-INPUT OR , РАБОЧЕЕ НАПРЯЖЕНИЕ ПИТАНИЯ: 1.8 V, 2.5 V, 3.3 V, 5 V , ТИП ПРОДУКТА: LOGIC GATES. ВЕС ИЗДЕЛИЯ: 23 G</t>
  </si>
  <si>
    <t>МИКРОСХЕМА ДЛЯ УПРАВЛЕНИЯ ПИТАНИЕМ. КАТЕГОРИЯ ПРОДУКТА: LDO РЕГУЛЯТОРЫ НАПРЯЖЕНИЯ, ROHS: ПОДРОБНОСТИ, ВИД МОНТАЖА: SMD/SMT, УПАКОВКА / БЛОК: TO-263-3, ВЫХОДНОЕ НАПРЯЖЕНИЕ: - 5 V, ВЫХОДНОЙ ТОК: 1.8 A, КОЛИЧЕСТВО ВЫХОДОВ: 1 OUTPUT, ПОЛЯРНОСТЬ: NEGATIVE, ТОК ПОКОЯ: 5 MA, ВХОДНОЕ НАПРЯЖЕНИЕ, МИН.: - 26 V, ВХОДНОЕ НАПРЯЖЕНИЕ, МАКС.: - 6 V, ТИП ВЫХОДА: FIXED, МИНИМАЛЬНАЯ РАБОЧАЯ ТЕМПЕРАТУРА: - 40 C, МАКСИМАЛЬНАЯ РАБОЧАЯ ТЕМПЕРАТУРА: + 125 C, НАПРЯЖЕНИЕ ОТПУСКАНИЯ: 600 MV, СЕРИЯ: LM2990, УПАКОВКА: TUBE, ТОРГОВАЯ МАРКА: TEXAS INSTRUMENTS, НАПРЯЖЕНИЕ ОТПУСКАНИЯ - МАКС.: 300 MV, 1 V, IB - ВХОДНОЙ ТОК СМЕЩЕНИЯ: 1 MA, НЕСТАБИЛЬНОСТЬ ВЫХОДНОГО НАПРЯЖЕНИЯ ИЛИ ТОКА: 40 MV, НЕСТАБИЛЬНОСТЬ ВЫХОДНОЙ НАГРУЗКИ: 40 MV, ЧУВСТВИТЕЛЬНЫЙ К ВЛАЖНОСТИ: YES, РАБОЧИЙ ТОК ИСТОЧНИКА ПИТАНИЯ: 1 MA, ДИАПАЗОН РАБОЧИХ ТЕМПЕРАТУР: -4, ПРОДУКТ: LDO VOLTAGE REGULATORS, ТИП ПРОДУКТА: LDO VOLTAGE REGULATORS, РАЗМЕР ФАБРИЧНОЙ УПАКОВКИ: 180, ПОДКАТЕГОРИЯ: PMIC - POWER MANAGEMENT ICS, ТИП: LOW DROPOUT REGULATORS, ТОЧНОСТЬ РЕГУЛИРОВАНИЯ НАПРЯЖЕНИЯ: 0,05</t>
  </si>
  <si>
    <t>LM2990S-5.0/NOPB</t>
  </si>
  <si>
    <t>МИКРОСХЕМА ДЛЯ УПРАВЛЕНИЯ ПИТАНИЕМ, КАТЕГОРИЯ ПРОДУКТА: КОНТРОЛЬНЫЕ ЦЕПИ, ТИП: VOLTAGE SUPERVISORY, ВИД МОНТАЖА: SMD/SMT, УПАКОВКА / БЛОК: SC-70-4L, ПОРОГОВОЕ НАПРЯЖЕНИЕ: 3.08 V, КОЛИЧЕСТВО КОНТРОЛИРУЕМЫХ ВХОДОВ: 1 INPUT, ТИП ВЫХОДА: ACTIVE LOW, PUSH-PULL, РУЧНОЙ СБРОС: MANUAL RESET, КОНТРОЛЬНЫЕ ТАЙМЕРЫ: NO WATCHDOG, ПЕРЕКЛЮЧЕНИЕ НА РЕЗЕРВНОЕ БАТАРЕЙНОЕ ПИТАНИЕ: NO BACKUP, ВРЕМЯ ЗАДЕРЖКИ СБРОСА: 240 MS, НАПРЯЖЕНИЕ ПИТАНИЯ - МАКС.: 5.5 V, МИНИМАЛЬНАЯ РАБОЧАЯ ТЕМПЕРАТУРА: - 40 C, МАКСИМАЛЬНАЯ РАБОЧАЯ ТЕМПЕРАТУРА: + 125 C, ТОЧНОСТЬ: 1.5 %, СЕРИЯ: MAX6711T, УПАКОВКА: REEL, УПАКОВКА: CUT TAPE, УПАКОВКА: MOUSEREEL, СИГНАЛЫ ВКЛЮЧЕНИЯ ЧИПА: NO CHIP ENABLE, ВЫСОТА: 1 MM, ДЛИНА: 2.25 MM, РАБОЧИЙ ТОК ИСТОЧНИКА ПИТАНИЯ: 12 UA, ПОРОГ ПОВЫШЕНИЯ НАПРЯЖЕНИЯ: 3.11 V, PD - РАССЕИВАНИЕ МОЩНОСТИ: 245 MW, ОБНАРУЖЕНИЕ СБОЯ ЭЛЕКТРОПИТАНИЯ: NO, НАПРЯЖЕНИЕ ПИТАНИЯ - МИН.: 1.2 V, ПОРОГ ПОНИЖЕНИЯ НАПРЯЖЕНИЯ: 3.04 V, ШИРИНА: 1.35 MM, ДРУГИЕ НАЗВАНИЯ ТОВАРА №: MAX6711T, ВЕС ИЗДЕЛИЯ: 72.706 MG</t>
  </si>
  <si>
    <t>MAX6711TEXS+T</t>
  </si>
  <si>
    <t>МИКРОСХЕМА ДЛЯ УПРАВЛЕНИЯ ПИТАНИЕМ. КАТЕГОРИЯ ПРОДУКТА: LDO РЕГУЛЯТОРЫ НАПРЯЖЕНИЯ, ROHS: ПОДРОБНОСТИ, ВИД МОНТАЖА: THROUGH HOLE, УПАКОВКА / БЛОК: TO-92-3, ВЫХОДНОЕ НАПРЯЖЕНИЕ: 5 V, ВЫХОДНОЙ ТОК: 100 MA, КОЛИЧЕСТВО ВЫХОДОВ: 1 OUTPUT, ПОЛЯРНОСТЬ: POSITIVE, ТОК ПОКОЯ: 1 MA, ВХОДНОЕ НАПРЯЖЕНИЕ, МИН.: 4 V, ВХОДНОЕ НАПРЯЖЕНИЕ, МАКС.: 40 V, ТИП ВЫХОДА: FIXED, МИНИМАЛЬНАЯ РАБОЧАЯ ТЕМПЕРАТУРА: - 40 C, МАКСИМАЛЬНАЯ РАБОЧАЯ ТЕМПЕРАТУРА: + 85 C, НАПРЯЖЕНИЕ ОТПУСКАНИЯ: 300 MV, СЕРИЯ: LM2931-N, УПАКОВКА: BULK, ТОРГОВАЯ МАРКА: TEXAS INSTRUMENTS, НАПРЯЖЕНИЕ ОТПУСКАНИЯ - МАКС.: 200 MV AT 10 MA, 600 MV AT 100 MA, IB - ВХОДНОЙ ТОК СМЕЩЕНИЯ: 400 UA, НЕСТАБИЛЬНОСТЬ ВЫХОДНОГО НАПРЯЖЕНИЯ ИЛИ ТОКА: 30 MV, НЕСТАБИЛЬНОСТЬ ВЫХОДНОЙ НАГРУЗКИ: 50 MV, ТИП ПРОДУКТА: LDO VOLTAGE REGULATORS, РАЗМЕР ФАБРИЧНОЙ УПАКОВКИ: 1800, ПОДКАТЕГОРИЯ: PMIC - POWER MANAGEMENT ICS, ТОЧНОСТЬ РЕГУЛИРОВАНИЯ НАПРЯЖЕНИЯ: 3.8 %</t>
  </si>
  <si>
    <t>LM2931AZ-5.0/NOPB</t>
  </si>
  <si>
    <t>МИКРОСХЕМА ДЛЯ УПРАВЛЕНИЯ ПИТАНИЕМ. КАТЕГОРИЯ ПРОДУКТА: LDO РЕГУЛЯТОРЫ НАПРЯЖЕНИЯ; ТИП ПРОДУКТА: LDO VOLTAGE REGULATORS; ПОДКАТЕГОРИЯ: PMIC - POWER MANAGEMENT ICS; ВЫХОДНОЙ ТОК: 500 MA; ВХОДНОЕ НАПРЯЖЕНИЕ: 2.5V ~ 16V; СТИЛЬ МОНТАЖА: SURFACE MOUNT; КОЛИЧЕСТВО ВЫВОДОВ: 8; КОРПУС/ПАКЕТ: SOIC-8; КОРПУС/ПАКЕТ: SOIC-8; РАБОЧАЯ ТЕМПЕРАТУРА: -40? ~ 125?; ЖИЗНЕННЫЙ ЦИКЛ ПРОДУКТА: OBSOLETE; УПАКОВКА: BULK; ROHS КОМПЛАЕНС: NON-COMPLIANT; БЕССВИНЦОВАЯ СТАТУС: CONTAINS LEAD.</t>
  </si>
  <si>
    <t>MIC5212-SJBM</t>
  </si>
  <si>
    <t>SAF-XE167F-96F80LAC</t>
  </si>
  <si>
    <t>МИКРОСХЕМА ДЛЯ УПРАВЛЕНИЯ ПИТАНИЕМ. КАТЕГОРИЯ ПРОДУКТА: КОНТРОЛЬНЫЕ ЦЕПИ, ROHS: ПОДРОБНОСТИ, ТИП: VOLTAGE SUPERVISORY, ВИД МОНТАЖА: SMD/SMT, УПАКОВКА / БЛОК: SOT-23-3, ПОРОГОВОЕ НАПРЯЖЕНИЕ: 3.06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+ 105 C, ТОЧНОСТЬ: 2.5 %, СЕРИЯ: MXD1818, УПАКОВКА: REEL, УПАКОВКА: CUT TAPE, УПАКОВКА: MOUSEREEL, ТОРГОВАЯ МАРКА: ANALOG DEVICES / MAXIM INTEGRATED, СИГНАЛЫ ВКЛЮЧЕНИЯ ЧИПА: NO CHIP ENABLE, ВЫСОТА: 0.94 MM, ДЛИНА: 2.92 MM, РАБОЧИЙ ТОК ИСТОЧНИКА ПИТАНИЯ: 9 UA, ПОРОГ ПОВЫШЕНИЯ НАПРЯЖЕНИЯ: 3.15 V, PD - РАССЕИВАНИЕ МОЩНОСТИ: 320 MW, ОБНАРУЖЕНИЕ СБОЯ ЭЛЕКТРОПИТАНИЯ: NO, ТИП ПРОДУКТА: SUPERVISORY CIRCUITS, РАЗМЕР ФАБРИЧНОЙ УПАКОВКИ: 2500, ПОДКАТЕГОРИЯ: PMIC - POWER MANAGEMENT ICS, НАПРЯЖЕНИЕ ПИТАНИЯ - МИН.: 1 V, ПОРОГ ПОНИЖЕНИЯ НАПРЯЖЕНИЯ: 2.98 V, ШИРИНА: 1.3 MM, ДРУГИЕ НАЗВАНИЯ ТОВАРА №: MXD1818</t>
  </si>
  <si>
    <t>MXD1818UR31+T</t>
  </si>
  <si>
    <t>МИКРОСХЕМА ДЛЯ УПРАВЛЕНИЯ ПИТАНИЕМ. КАТЕГОРИЯ ПРОДУКТА: LDO РЕГУЛЯТОРЫ НАПРЯЖЕНИЯ, ROHS: ПОДРОБНОСТИ, ВИД МОНТАЖА: SMD/SMT, УПАКОВКА / БЛОК: SOT-23-5, ВЫХОДНОЕ НАПРЯЖЕНИЕ: 3.3 V, ВЫХОДНОЙ ТОК: 400 MA, КОЛИЧЕСТВО ВЫХОДОВ: 1 OUTPUT, ПОЛЯРНОСТЬ: POSITIVE, ТОК ПОКОЯ: 550 UA, ВХОДНОЕ НАПРЯЖЕНИЕ, МИН.: 1.7 V, ВХОДНОЕ НАПРЯЖЕНИЕ, МАКС.: 5.5 V, ТИП ВЫХОДА: FIXED, МИНИМАЛЬНАЯ РАБОЧАЯ ТЕМПЕРАТУРА: - 40 C, МАКСИМАЛЬНАЯ РАБОЧАЯ ТЕМПЕРАТУРА: + 125 C, НАПРЯЖЕНИЕ ОТПУСКАНИЯ: 75 MV, СЕРИЯ: TPS73633, УПАКОВКА: REEL, УПАКОВКА: CUT TAPE, УПАКОВКА: MOUSEREEL, ТОРГОВАЯ МАРКА: TEXAS INSTRUMENTS, СРЕДСТВА РАЗРАБОТКИ: TPS73633EVM-066, НАПРЯЖЕНИЕ ОТПУСКАНИЯ - МАКС.: 200 MV, ВЫСОТА: 1.15 MM, IB - ВХОДНОЙ ТОК СМЕЩЕНИЯ: 300 UA, ДЛИНА: 2.9 MM, НЕСТАБИЛЬНОСТЬ ВЫХОДНОГО НАПРЯЖЕНИЯ ИЛИ ТОКА: 0.01 %/V, НЕСТАБИЛЬНОСТЬ ВЫХОДНОЙ НАГРУЗКИ: 0.002 %/MA, ДИАПАЗОН РАБОЧИХ ТЕМПЕРАТУР: -4, PD - РАССЕИВАНИЕ МОЩНОСТИ: 0.56 W, ПРОДУКТ: LDO VOLTAGE REGULATORS, ТИП ПРОДУКТА: LDO VOLTAGE REGULATORS, РАЗМЕР ФАБРИЧНОЙ УПАКОВКИ: 3000, ПОДКАТЕГОРИЯ: PMIC - POWER MANAGEMENT ICS, ТИП: LOW DROPOUT REGULATORS, ТОЧНОСТЬ РЕГУЛИРОВАНИЯ НАПРЯЖЕНИЯ: 0.5 %, ШИРИНА: 1.6 MM</t>
  </si>
  <si>
    <t>TPS73633DBVR</t>
  </si>
  <si>
    <t>КАТЕГОРИЯ ТОВАРА: МИКРОКОНТРОЛЛЕР - ТЕМПЕРАТУРНЫЕ ДАТЧИКИ ДЛЯ МОНТАЖА НА ПЛАТЕ (PROGRAMMABLE RESOLUTION 1-WIRE DIGITAL THERMOMETER). ПРОИЗВОДИТЕЛЬ: MAXIM INTEGRATED , ТИП ВЫХОДА: DIGITAL. КОНФИГУРАЦИЯ: LOCAL , ТОЧНОСТЬ: +/- 0.5 C , НАПРЯЖЕНИЕ ПИТАНИЯ - МИН.: 3 V , НАПРЯЖЕНИЕ ПИТАНИЯ - МАКС.: 5.5 V , ТИП ИНТЕРФЕЙСА: 1-WIRE , РАЗРЕШЕНИЕ: 12 BIT , МИНИМАЛЬНАЯ РАБОЧАЯ ТЕМПЕРАТУРА: - 55 C , МАКСИМАЛЬНАЯ РАБОЧАЯ ТЕМПЕРАТУРА: + 125 C , ОТКЛЮЧЕНИЕ: NO SHUTDOWN , ВИД МОНТАЖА: THROUGH HOLE , ПРОДУКТ: SENSOR , СЕРИЯ: DS18B20 , ТОРГОВАЯ МАРКА: MAXIM INTEGRATED , ТЕМПЕРАТУРНЫЙ ПОРОГ: PROGRAMMABLE , РАБОЧИЙ ТОК ИСТОЧНИКА ПИТАНИЯ: 1.5 MA , ТИП ПРОДУКТА: TEMPERATURE SENSORS , РАЗМЕР ФАБРИЧНОЙ УПАКОВКИ: 2000 , ПОДКАТЕГОРИЯ: SENSORS , ВЕС ИЗДЕЛИЯ: 200 MG</t>
  </si>
  <si>
    <t>КАТЕГОРИЯ ПРОДУКТА: EEPROM, ROHS: ПОДРОБНОСТИ, ВИД МОНТАЖА: SMD/SMT, УПАКОВКА / БЛОК: SOIC-8, ТИП ИНТЕРФЕЙСА: 2-WIRE, I2C, РАЗМЕР ПАМЯТИ: 64 KBIT, ОРГАНИЗАЦИЯ: 8 K X 8, НАПРЯЖЕНИЕ ПИТАНИЯ - МИН.: 1.7 V, НАПРЯЖЕНИЕ ПИТАНИЯ - МАКС.: 5.5 V, МИНИМАЛЬНАЯ РАБОЧАЯ ТЕМПЕРАТУРА: - 40 C, МАКСИМАЛЬНАЯ РАБОЧАЯ ТЕМПЕРАТУРА: + 85 C, МАКСИМАЛЬНАЯ ТАКТОВАЯ ЧАСТОТА: 1 MHZ, ВРЕМЯ ДОСТУПА: 400 NS, СОХРАНЕНИЕ ДАННЫХ: 100 YEAR, НАПРЯЖЕНИЕ ПИТАНИЯ - МАКС.: 2 MA, СЕРИЯ: CAT24C64, УПАКОВКА: REEL, УПАКОВКА: CUT TAPE, УПАКОВКА: MOUSEREEL, ТОРГОВАЯ МАРКА: ONSEMI, ВЫСОТА: 1.5 MM, ДЛИНА: 5 MM, РАБОЧИЙ ТОК ИСТОЧНИКА ПИТАНИЯ: 2 MA, РАБОЧЕЕ НАПРЯЖЕНИЕ ПИТАНИЯ: 2.5 V, 3.3 V, 5 V, ТИП ПРОДУКТА: EEPROM, РАЗМЕР ФАБРИЧНОЙ УПАКОВКИ: 3000, ПОДКАТЕГОРИЯ: MEMORY &amp; DATA STORAGE, ШИРИНА: 4 MM</t>
  </si>
  <si>
    <t>CAT24C64WI-GT3</t>
  </si>
  <si>
    <t>МИКРОСХЕМА ЛОГИЧЕСКАЯ, КАТЕГОРИЯ ПРОДУКТА: ИНВЕРТЕРЫ; КОЛИЧЕСТВО КОНТУРОВ: 1 CIRCUIT; СЕМЕЙСТВО ЛОГИЧЕСКИХ ЭЛЕМЕНТОВ: NC7SV; ТИП ЛОГИКИ: CMOS;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SC-70-5; УПАКОВКА: REEL; ФУНКЦИЯ: INVERTER; ВЫХОДНОЙ ТОК ВЫСОКОГО УРОВНЯ: - 16 MA; ВЫХОДНОЙ ТОК НИЗКОГО УРОВНЯ: 16 MA; РАБОЧЕЕ НАПРЯЖЕНИЕ ПИТАНИЯ: 1.65 V TO 5.5 V; СЕРИЯ: NC7SZU04; РАЗМЕР ФАБРИЧНОЙ УПАКОВКИ: 3000; КОММЕРЧЕСКОЕ ОБОЗНАЧЕНИЕ: TINYLOGIC; ДРУГИЕ НАЗВАНИЯ ТОВАРА №: NC7SZU04P5X_NL; ВЕС ИЗДЕЛИЯ: 20 MG</t>
  </si>
  <si>
    <t>NC7SZU04P5X</t>
  </si>
  <si>
    <t>МИРОСХЕМА ЛОГИЧЕСКАЯ, КАТЕГОРИЯ ПРОДУКТА: ТРИГГЕРЫ,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CUT TAPE, УПАКОВКА: MOUSEREEL, УПАКОВКА: REEL, ФУНКЦИЯ: FLIP-FLOP, ВЫСОТА: 0.7 MM, ДЛИНА: 2 MM, ТОК ПОКОЯ: 1 UA, СЕРИЯ: NC7SZ74, ШИРИНА: 2.3 MM, КОЛИЧЕСТВО КАНАЛОВ: 1 CHANNEL, КОЛИЧЕСТВО ВХОДНЫХ ЛИНИЙ: 1, КОЛИЧЕСТВО ВЫХОДНЫХ ЛИНИЙ: 1, РАБОЧЕЕ НАПРЯЖЕНИЕ ПИТАНИЯ: 1.65 V TO 5.5 V, ТИП СБРОСА: SET, RESET, РАЗМЕР ФАБРИЧНОЙ УПАКОВКИ: 3000, ДРУГИЕ НАЗВАНИЯ ТОВАРА №: NC7SZ74K8X_NL, ВЕС ИЗДЕЛИЯ: 30 MG</t>
  </si>
  <si>
    <t>NC7SZ74K8X</t>
  </si>
  <si>
    <t>МИКРОСХЕМА ЛОГИЧЕСКАЯ. КАТЕГОРИЯ ПРОДУКТА: БУФЕРЫ И ЛИНЕЙНЫЕ АППАРАТНЫЕ ДРАЙВЕРЫ, ROHS: ПОДРОБНОСТИ, КОЛИЧЕСТВО ВХОДНЫХ ЛИНИЙ: 2 INPUT, КОЛИЧЕСТВО ВЫХОДНЫХ ЛИНИЙ: 2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SOT-23-6, УПАКОВКА: REEL, УПАКОВКА: CUT TAPE, УПАКОВКА: MOUSEREEL, ТОРГОВАЯ МАРКА: TEXAS INSTRUMENTS, ФУНКЦИЯ: BUFFER/DRIVER, ВЫСОТА: 1.15 MM, ТИП ВХОДНОГО СИГНАЛА: SINGLE-ENDED, ДЛИНА: 2.9 MM, СЕМЕЙСТВО ЛОГИЧЕСКИХ ЭЛЕМЕНТОВ: LVC, ТИП ЛОГИКИ: TRUE, КОЛИЧЕСТВО КАНАЛОВ: 2, РАБОЧЕЕ НАПРЯЖЕНИЕ ПИТАНИЯ: 1.8 V, ТИП ВЫХОДА: OPEN DRAIN, ТИП ПРОДУКТА: BUFFERS &amp; LINE DRIVERS, ВРЕМЯ ЗАДЕРЖКИ РАСПРОСТРАНЕНИЯ: 3.7 NS AT 3.3 V, 2.9 NS AT 5 V, СЕРИЯ: SN74LVC2G07, РАЗМЕР ФАБРИЧНОЙ УПАКОВКИ: 6000, ПОДКАТЕГОРИЯ: LOGIC ICS, НАПРЯЖЕНИЕ ПИТАНИЯ - МАКС.: 10 UA, ТЕХНОЛОГИЯ: CMOS, ШИРИНА: 1.6 MM</t>
  </si>
  <si>
    <t>SN74LVC2G07DBV</t>
  </si>
  <si>
    <t>МИКРОСХЕМА ЛОГИЧЕСКАЯ. КАТЕГОРИЯ ПРОДУКТА: БУФЕРЫ И ЛИНЕЙНЫЕ АППАРАТНЫЕ ДРАЙВЕРЫ, ROHS: ПОДРОБНОСТИ, КОЛИЧЕСТВО ВХОДНЫХ ЛИНИЙ: 8 INPUT, КОЛИЧЕСТВО ВЫХОДНЫХ ЛИНИЙ: 8 OUTPUT, ПОЛЯРНОСТЬ: NON-INVERTING, ВЫХОДНОЙ ТОК ВЫСОКОГО УРОВНЯ: - 32 MA, ВЫХОДНОЙ ТОК НИЗКОГО УРОВНЯ: 64 MA, ТОК ПОКОЯ: 190 UA, НАПРЯЖЕНИЕ ПИТАНИЯ - МАКС.: 3.6 V, НАПРЯЖЕНИЕ ПИТАНИЯ - МИН.: 2.7 V, РАБОЧИЙ ТОК ИСТОЧНИКА ПИТАНИЯ: 5 MA, МИНИМАЛЬНАЯ РАБОЧАЯ ТЕМПЕРАТУРА: - 40 C, МАКСИМАЛЬНАЯ РАБОЧАЯ ТЕМПЕРАТУРА: + 85 C, ВИД МОНТАЖА: SMD/SMT, УПАКОВКА / БЛОК: TSSOP-20, УПАКОВКА: TUBE, ТОРГОВАЯ МАРКА: ONSEMI / FAIRCHILD, ФУНКЦИЯ: BUFFER/LINE DRIVER, ВЫСОТА: 0.9 MM, ТИП ВХОДНОГО СИГНАЛА: SINGLE-ENDED, ДЛИНА: 6.5 MM, СЕМЕЙСТВО ЛОГИЧЕСКИХ ЭЛЕМЕНТОВ: LVT, ТИП ЛОГИКИ: OCTAL BUFFER AND LINE DRIVER, КОЛИЧЕСТВО КАНАЛОВ: 8, РАБОЧЕЕ НАПРЯЖЕНИЕ ПИТАНИЯ: 2.7 V TO 3.6 V, ТИП ВЫХОДА: 3-STATE, ТИП ПРОДУКТА: BUFFERS &amp; LINE DRIVERS, ВРЕМЯ ЗАДЕРЖКИ РАСПРОСТРАНЕНИЯ: 4.2 NS AT 2.7 V, 3.9 NS AT 3.3 V, СЕРИЯ: 74LVT244, РАЗМЕР ФАБРИЧНОЙ УПАКОВКИ: 1825, ПОДКАТЕГОРИЯ: LOGIC ICS, ТЕХНОЛОГИЯ: BICMOS, ШИРИНА: 4.4 MM</t>
  </si>
  <si>
    <t>74LVT244MTC</t>
  </si>
  <si>
    <t>МИКРОСХЕМА ИНТЕРФЕЙСНАЯ. КАТЕГОРИЯ ПРОДУКТА: ИС ИНТЕРФЕЙСА LVDS, ROHS: ПОДРОБНОСТИ, ТИП: DRIVER, КОЛИЧЕСТВО ДРАЙВЕРОВ: 4 DRIVER, ДИАПАЗОН ДАННЫХ: 400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SOIC-NARROW-16, УПАКОВКА: TUBE, ТОРГОВАЯ МАРКА: TEXAS INSTRUMENTS, РАБОЧИЙ ТОК ИСТОЧНИКА ПИТАНИЯ: 35 MA, РАБОЧЕЕ НАПРЯЖЕНИЕ ПИТАНИЯ: 3.3 V, PD - РАССЕИВАНИЕ МОЩНОСТИ: 950 MW, ТИП ПРОДУКТА: LVDS INTERFACE IC, ВРЕМЯ ЗАДЕРЖКИ РАСПРОСТРАНЕНИЯ: 1.7 NS, СЕРИЯ: SN65LVDS31, РАЗМЕР ФАБРИЧНОЙ УПАКОВКИ: 200, ПОДКАТЕГОРИЯ: INTERFACE ICS</t>
  </si>
  <si>
    <t>МИКРОСХЕМА ЛОГИЧЕСКАЯ. КАТЕГОРИЯ ПРОДУКТА: ТРИГГЕРЫ, КОЛИЧЕСТВО КОНТУРОВ: 2, СЕМЕЙСТВО ЛОГИЧЕСКИХ ЭЛЕМЕНТОВ: ACT, ТИП ЛОГИКИ: D-TYPE FLIP-FLOP, ПОЛЯРНОСТЬ: INVERTING/NON-INVERTING, ТИП ВХОДА: TTL, ТИП ВЫХОДА: CMOS,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SOIC-14, УПАКОВКА: TUBE, ФУНКЦИЯ: DUAL POSITIVE EDGE TRIGGERED, ВЫСОТА: 1.58 MM, ДЛИНА: 8.65 MM, КОЛИЧЕСТВО КАНАЛОВ: 2, КОЛИЧЕСТВО ВХОДНЫХ ЛИНИЙ: 4, КОЛИЧЕСТВО ВЫХОДНЫХ ЛИНИЙ: 2, РАБОЧЕЕ НАПРЯЖЕНИЕ ПИТАНИЯ: 5 V, ДИАПАЗОН РАБОЧИХ ТЕМПЕРАТУР: - 40 C TO + 85 C, ТОК ПОКОЯ: 2 UA, ТИП СБРОСА: SET, RESET, СЕРИЯ: SN74ACT74, ШИРИНА: 3.91 MM, ВЕС ИЗДЕЛИЯ: 129.400 MG</t>
  </si>
  <si>
    <t>МИКРОСХЕМА ЛОГИЧЕСКАЯ. КАТЕГОРИЯ ПРОДУКТА: ТРАНСЛЯЦИЯ - УРОВНИ НАПРЯЖЕНИЯ, ROHS: N, ТИП: LVCMOS/LVTTL TO LVPECL, ВИД МОНТАЖА: SMD/SMT, УПАКОВКА / БЛОК: TSSOP-8, НАПРЯЖЕНИЕ ПИТАНИЯ - МИН.: 3 V, НАПРЯЖЕНИЕ ПИТАНИЯ - МАКС.: 3.6 V, МИНИМАЛЬНАЯ РАБОЧАЯ ТЕМПЕРАТУРА: - 40 C, МАКСИМАЛЬНАЯ РАБОЧАЯ ТЕМПЕРАТУРА: + 85 C, ВРЕМЯ ЗАДЕРЖКИ РАСПРОСТРАНЕНИЯ: 0.45 NS, УПАКОВКА: REEL, УПАКОВКА: CUT TAPE, ТОРГОВАЯ МАРКА: ONSEMI, СЕМЕЙСТВО ЛОГИЧЕСКИХ ЭЛЕМЕНТОВ: ECL, ТИП ЛОГИКИ: TRANSLATOR, ТИП ПРОДУКТА: TRANSLATION - VOLTAGE LEVELS, РАЗМЕР ФАБРИЧНОЙ УПАКОВКИ: 2500, ПОДКАТЕГОРИЯ: LOGIC ICS</t>
  </si>
  <si>
    <t>MC100EPT20DTR2</t>
  </si>
  <si>
    <t>МИКРОСХЕМА ФАЗОВЫЙ ДЕТЕКТОР, КАТЕГОРИЯ ПРОДУКТА: ДЕТЕКТОРЫ / РЕГУЛЯТОРЫ ФАЗ, ТИП: PHASE FREQUENCY DETECTOR, ТЕХНОЛОГИЯ: SI, УПАКОВКА / БЛОК: SOIC-WIDE-20, ВЫСОТА: 2.4 MM, ДЛИНА: 12.95 MM, ЧУВСТВИТЕЛЬНЫЙ К ВЛАЖНОСТИ: YES, ВИД МОНТАЖА: SMD/SMT, УПАКОВКА: REEL, УПАКОВКА: CUT TAPE, УПАКОВКА: MOUSEREEL, СЕРИЯ: MC100LVEL40, ШИРИНА: 7.6 MM, ВЕС ИЗДЕЛИЯ: 801 MG</t>
  </si>
  <si>
    <t>MC100LVEL40DWR2G</t>
  </si>
  <si>
    <t>МИКРОСХЕМА ЛОГИЧЕСКАЯ. КАТЕГОРИЯ ПРОДУКТА: ШИННЫЕ ТРАНСИВЕРЫ, ROHS: ПОДРОБНОСТИ, СЕМЕЙСТВО ЛОГИЧЕСКИХ ЭЛЕМЕНТОВ: 74VCX, УРОВЕНЬ ВХОДА: CMOS, ВЫХОДНОЙ УРОВЕНЬ: CMOS, ТИП ВЫХОДА: 3-STATE, ВЫХОДНОЙ ТОК ВЫСОКОГО УРОВНЯ: - 24 MA, ВЫХОДНОЙ ТОК НИЗКОГО УРОВНЯ: 24 MA, ВРЕМЯ ЗАДЕРЖКИ РАСПРОСТРАНЕНИЯ: 8.4 NS, НАПРЯЖЕНИЕ ПИТАНИЯ - МАКС.: 3.6 V, НАПРЯЖЕНИЕ ПИТАНИЯ - МИН.: 1.4 V, МИНИМАЛЬНАЯ РАБОЧАЯ ТЕМПЕРАТУРА: - 40 C, МАКСИМАЛЬНАЯ РАБОЧАЯ ТЕМПЕРАТУРА: + 85 C, УПАКОВКА / БЛОК: TSSOP-20, УПАКОВКА: TUBE, ТОРГОВАЯ МАРКА: ONSEMI / FAIRCHILD, ФУНКЦИЯ: BIDIRECTIONAL TRANSCEIVER, ВЫСОТА: 0.9 MM, ДЛИНА: 6.5 MM, ВИД МОНТАЖА: SMD/SMT, КОЛИЧЕСТВО КАНАЛОВ: 8, КОЛИЧЕСТВО КОНТУРОВ: 1, РАБОЧЕЕ НАПРЯЖЕНИЕ ПИТАНИЯ: 1.4 V TO 3.6 V, ПОЛЯРНОСТЬ: NON-INVERTING, ПРОДУКТ: CMOS, ТИП ПРОДУКТА: BUS TRANSCEIVERS, СЕРИЯ: 74VCX245, РАЗМЕР ФАБРИЧНОЙ УПАКОВКИ: 73, ПОДКАТЕГОРИЯ: LOGIC ICS, НАПРЯЖЕНИЕ ПИТАНИЯ - МАКС.: 20 UA, ТЕХНОЛОГИЯ: CMOS, ШИРИНА: 4.4 MM</t>
  </si>
  <si>
    <t>74VCX245MTC</t>
  </si>
  <si>
    <t>МИКРОСХЕМА ЛОГИЧЕСКАЯ. КАТЕГОРИЯ ПРОДУКТА: ЛОГИЧЕСКИЕ ЭЛЕМЕНТЫ, ROHS: ПОДРОБНОСТИ, ПРОДУКТ: SINGLE-FUNCTION GATE, ЛОГИЧЕСКАЯ ФУНКЦИЯ: NAND, СЕМЕЙСТВО ЛОГИЧЕСКИХ ЭЛЕМЕНТОВ: 74ACT,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9 NS,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TSSOP-14, УПАКОВКА: TUBE, ТОРГОВАЯ МАРКА: ONSEMI / FAIRCHILD, ФУНКЦИЯ: GATE, ВЫСОТА: 0.9 MM, ДЛИНА: 5 MM, ТИП ЛОГИКИ: 2-INPUT NAND, РАБОЧЕЕ НАПРЯЖЕНИЕ ПИТАНИЯ: 5 V, ТИП ПРОДУКТА: LOGIC GATES, СЕРИЯ: 74ACT00, РАЗМЕР ФАБРИЧНОЙ УПАКОВКИ: 96, ПОДКАТЕГОРИЯ: LOGIC ICS, ШИРИНА: 4.4 MM</t>
  </si>
  <si>
    <t>74ACT00MTC</t>
  </si>
  <si>
    <t>МИКРОСХЕМА ЛОГИЧЕСКАЯ. КАТЕГОРИЯ ПРОДУКТА: ИНВЕРТОРЫ, ROHS: ПОДРОБНОСТИ, КОЛИЧЕСТВО ЦЕПЕЙ: 6 ЦЕПЬ, ЛОГИЧЕСКАЯ СЕМЬЯ: 74ACT, ТИП ЛОГИКИ: КМОП, НАПРЯЖЕНИЕ ПИТАНИЯ - МАКС.: 5,5 В, НАПРЯЖЕНИЕ ПИТАНИЯ - МИН.: 4,5 В, МАКСИМАЛЬНАЯ РАБОЧАЯ ТЕМПЕРАТУРА: +85 С, ТИП МОНТАЖА: СМД/СМТ, ПОСЫЛКА/КЕЙС: СОИК-14, УПАКОВКА: КАТУШКА, УПАКОВКА: РАЗРЕЗАТЬ ЛЕНТУ, УПАКОВКА: МЫШЬКАТУШКА, МАРКА: ОНСЕМИ / ФЭИРЧАЙЛД, ФУНКЦИЯ: ШЕСТИГРАННЫЙ ИНВЕРТОР, ВЫХОДНОЙ ТОК ВЫСОКОГО УРОВНЯ: - 24 МА, ВЫХОДНОЙ ТОК НИЗКОГО УРОВНЯ: 24 МА, РАБОЧЕЕ НАПРЯЖЕНИЕ ПИТАНИЯ: ОТ 4,5 В ДО 5,5 В, ТИП ПРОДУКТА: ИНВЕРТОРЫ, СЕРИИ: 74ACT04, ЗАВОДСКАЯ УПАКОВКА: 2500, ПОДКАТЕГОРИЯ: ЛОГИЧЕСКИЕ ИС, ЧАСТЬ # ПСЕВДОНИМЫ: 74ACT04SCX_NL, ЕДИНИЦА ИЗМЕРЕНИЯ: 150 МГ,</t>
  </si>
  <si>
    <t>74ACT04SCX</t>
  </si>
  <si>
    <t>МИКРОСХЕМА ГЕНЕРАТОР ТАКТОВЫХ ИМПУЛЬСОВ. КАТЕГОРИЯ ПРОДУКТА: СИНХРОНИЗАТОРЫ И РАСПРЕДЕЛИТЕЛИ ТАКТОВОГО СИГНАЛА, ROHS: ПОДРОБНОСТИ, СЕРИЯ: MC100LVEP111, КОЭФФИЦИЕНТ УМНОЖЕНИЯ/ДЕЛЕНИЯ: 2:1, ТИП ВЫХОДА: ECL, PECL, НАПРЯЖЕНИЕ ПИТАНИЯ - МАКС.: 3.8 V, НАПРЯЖЕНИЕ ПИТАНИЯ - МИН.: 2.375 V, МИНИМАЛЬНАЯ РАБОЧАЯ ТЕМПЕРАТУРА: - 40 C, МАКСИМАЛЬНАЯ РАБОЧАЯ ТЕМПЕРАТУРА: + 85 C, ВИД МОНТАЖА: SMD/SMT, УПАКОВКА / БЛОК: LQFP-32, УПАКОВКА: REEL, УПАКОВКА: CUT TAPE, УПАКОВКА: MOUSEREEL, ТОРГОВАЯ МАРКА: ONSEMI, ВЫСОТА: 1.45 MM, ДЛИНА: 7 MM, ЧУВСТВИТЕЛЬНЫЙ К ВЛАЖНОСТИ: YES, ПРОДУКТ: CLOCK DISTRIBUTION, ТИП ПРОДУКТА: CLOCK DRIVERS &amp; DISTRIBUTION, РАЗМЕР ФАБРИЧНОЙ УПАКОВКИ: 2000, ПОДКАТЕГОРИЯ: CLOCK &amp; TIMER ICS, ТИП: ECL, HSTL, PECL, ШИРИНА: 7 MM</t>
  </si>
  <si>
    <t>MC100LVEP111FARG</t>
  </si>
  <si>
    <t>МИКРОСХЕМА ИНТЕРФЕЙСНАЯ. КАТЕГОРИЯ ПРОДУКТА: ИС ИНТЕРФЕЙСА LVDS, ROHS: ПОДРОБНОСТИ, ТИП: LVCMOS, LVTTL, BLVDS, КОЛИЧЕСТВО ДРАЙВЕРОВ: 4 DRIVER, КОЛИЧЕСТВО ПРИЕМНИКОВ: 4 RECEIVER, ДИАПАЗОН ДАННЫХ: 1.188 GB/S, ТИП ВХОДА: LVCMOS, LVTTL, BLVDS,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LQFP-80, УПАКОВКА: TRAY, ТОРГОВАЯ МАРКА: TEXAS INSTRUMENTS, СРЕДСТВА РАЗРАБОТКИ: LVDS-18B-EVK, ВЫСОТА: 1.4 MM, ВХОДНОЕ НАПРЯЖЕНИЕ, МАКС.: 100 MV, ВХОДНОЕ НАПРЯЖЕНИЕ, МИН.: - 100 MV, ДЛИНА: 12 MM, МАКСИМАЛЬНОЕ ВЫХОДНОЕ НАПРЯЖЕНИЕ: 550 MV, ЧУВСТВИТЕЛЬНЫЙ К ВЛАЖНОСТИ: YES, РАБОЧИЙ ТОК ИСТОЧНИКА ПИТАНИЯ: 320 MA, РАБОЧЕЕ НАПРЯЖЕНИЕ ПИТАНИЯ: 3.3 V, ТИП ПРОДУКТА: LVDS INTERFACE IC, СЕРИЯ: DS92LV18, РАЗМЕР ФАБРИЧНОЙ УПАКОВКИ: 119, ПОДКАТЕГОРИЯ: INTERFACE ICS, ШИРИНА: 12 MM</t>
  </si>
  <si>
    <t>МИКРОСХЕМА ИНТЕРФЕЙСНАЯ. КАТЕГОРИЯ ПРОДУКТА: ИС, ИНТЕРФЕЙС UART, ROHS: ПОДРОБНОСТИ, КОЛИЧЕСТВО КАНАЛОВ: 1 CHANNEL, ДИАПАЗОН ДАННЫХ: 24 MB/S, РАЗМЕР ПАМЯТИ: 128 B, НАПРЯЖЕНИЕ ПИТАНИЯ - МАКС.: 3.63 V, НАПРЯЖЕНИЕ ПИТАНИЯ - МИН.: 1.62 V, РАБОЧИЙ ТОК ИСТОЧНИКА ПИТАНИЯ: 2 MA, 3 MA, 4 MA, МИНИМАЛЬНАЯ РАБОЧАЯ ТЕМПЕРАТУРА: - 40 C, МАКСИМАЛЬНАЯ РАБОЧАЯ ТЕМПЕРАТУРА: + 85 C, ВИД МОНТАЖА: SMD/SMT, УПАКОВКА / БЛОК: QFN-32, УПАКОВКА: TRAY, ТОРГОВАЯ МАРКА: MAXLINEAR, ОПИСАНИЕ/ФУНКЦИЯ: UART; 64 BYTE TX AND RX FIFOS; INTEL, MOTOROLA, VLIO BUSSES, ВЫСОТА: 0.9 MM, ДЛИНА: 5 MM, ЧУВСТВИТЕЛЬНЫЙ К ВЛАЖНОСТИ: YES, РАБОЧЕЕ НАПРЯЖЕНИЕ ПИТАНИЯ: 1.8 V, 2.5 V, 3.3 V, 5 V, ПРОДУКТ: VLIO UARTS, ТИП ПРОДУКТА: UART INTERFACE IC, СЕРИЯ: XR16M890, РАЗМЕР ФАБРИЧНОЙ УПАКОВКИ: 490, ПОДКАТЕГОРИЯ: INTERFACE ICS, ТИП: UART WITH 128-BYTE FIFO, ШИРИНА: 5 MM</t>
  </si>
  <si>
    <t>XR16M890IL32-F</t>
  </si>
  <si>
    <t>МИКРОСХЕМА ЛОГИЧЕСКАЯ. КАТЕГОРИЯ ПРОДУКТА: ШИННЫЕ ТРАНСИВЕРЫ, ROHS: ПОДРОБНОСТИ,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 УПАКОВКА / БЛОК: TSSOP-20, УПАКОВКА: TUBE, ТОРГОВАЯ МАРКА: ONSEMI / FAIRCHILD, ФУНКЦИЯ: TRANSCEIVER, ВЫСОТА: 0.9 MM, ДЛИНА: 6.5 MM,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 РАЗМЕР ФАБРИЧНОЙ УПАКОВКИ: 75, ПОДКАТЕГОРИЯ: LOGIC ICS, НАПРЯЖЕНИЕ ПИТАНИЯ - МАКС.: 4 UA, ТЕХНОЛОГИЯ: CMOS, ШИРИНА: 4.4 MM</t>
  </si>
  <si>
    <t>74ACT245MTC</t>
  </si>
  <si>
    <t>МИКРОСХЕМА ГЕНЕРАТОРОВ ТАКТОВЫХ ИМПУЛЬСОВ И ХРОНИРУЮЩИХ УСТРОЙСТВ, УПАКОВКА / БЛОК: DIP-8, ТИП ВЫХОДА: OPEN COLLECTOR, КОЛИЧЕСТВО КАНАЛОВ: 1 CHANNEL, НАПРЯЖЕНИЕ ИЗОЛЯЦИИ: 3750 VRMS, IF - ПРЯМОЙ ТОК: 16 MA, VF - ПРЯМОЕ НАПРЯЖЕНИЕ: 1.8 V, VR - ОБРАТНОЕ НАПРЯЖЕНИЕ: 5 V, PD - РАССЕИВАНИЕ МОЩНОСТИ: 295 MW, МИНИМАЛЬНАЯ РАБОЧАЯ ТЕМПЕРАТУРА: - 40 C, МАКСИМАЛЬНАЯ РАБОЧАЯ ТЕМПЕРАТУРА: + 100 C, УПАКОВКА: TUBE, ВЫСОТА: 3.56 MM, ДЛИНА: 9.65 MM, ШИРИНА: 6.35 MM, ЗАДЕРЖКА РАСПРОСТРАНЕНИЯ - МАКС.: 500 NS, ВРЕМЯ СПАДА: 100 NS, РАЗМЕР ФАБРИЧНОЙ УПАКОВКИ: 50, ВЕС ИЗДЕЛИЯ: 1 G</t>
  </si>
  <si>
    <t>IDT5V9885TPFGI</t>
  </si>
  <si>
    <t>СИНФАЗНЫЙ ДРОССЕЛЬ., СИЛОВОЙ ИНДУКТОР (КАТУШКА ИНДУКТИВНОСТИ), ПОВЕРХНОСТНОГО МОНТАЖА,, СИЛОВОЙ ИНДУКТОР (КАТУШКА ИНДУКТИВНОСТИ), ПОВЕРХНОСТНОГО МОНТАЖА.</t>
  </si>
  <si>
    <t>КАТЕГОРИЯ ПРОДУКТА: СИНФАЗНЫЕ ДРОССЕЛИ / ФИЛЬТРЫ; СЕРИЯ: ECMT-R; ВИД МОНТАЖА: PCB MOUNT; ТИП ВЫВОДОВ: THROUGH HOLE; КОЛИЧЕСТВО КАНАЛОВ: 1 CHANNEL; ИНДУКТИВНОСТЬ: 2 MH; МАКСИМАЛЬНЫЙ ПОСТОЯННЫЙ ТОК: 1,5 A; МАКСИМАЛЬНОЕ СОПРОТИВЛЕНИЕ ПОСТОЯННОМУ ТОКУ: 801 МOHMS; МИНИМАЛЬНАЯ РАБОЧАЯ ТЕМПЕРАТУРА: - 25 C; МАКСИМАЛЬНАЯ РАБОЧАЯ ТЕМПЕРАТУРА: + 120 C; УПАКОВКА / БЛОК: TRAY; ДЛИНА: 18 MM; ШИРИНА: 15.5 MM; ВЫСОТА: 15 MM; УПАКОВКА: TRAY; ПРОДУКТ: COMMON MODE CHOKES; ТИП: LINE FILTER; ДИАМЕТР: 17,5 MM;ТЕСТОВАЯ ЧАСТОТА: 1 KHZ;</t>
  </si>
  <si>
    <t>ECMT1V2023S-2R0-R</t>
  </si>
  <si>
    <t>КАТЕГОРИЯ ПРОДУКТА: СИЛОВЫЕ КАТУШКИ ИНДУКТИВНОСТИ - ПОВЕРХНОСТНЫЙ МОНТАЖ, ROHS: ПОДРОБНОСТИ, ТИП: ПРОВОЛОЧНЫЙ, ТИП ЗАЖИМА: СМД/СМТ, УПАКОВКА/КОРОБКА: 4,4 ММ Х 4,1 ММ Х 2 ММ, ЭКРАНИРОВАНИЕ: ЭКРАНИРОВАННЫЙ, ИНДУКТИВНОСТЬ: 6,8 МКГН, ТОЛЕРАНТНОСТЬ: 0,2, МАКСИМАЛЬНЫЙ ПОСТОЯННЫЙ ТОК: 2,2 А, МАКСИМАЛЬНОЕ СОПРОТИВЛЕНИЕ ПОСТОЯННОМУ ТОКУ: 193,2 МОМ, ТОК НАСЫЩЕНИЯ: 2,7 А, МИНИМАЛЬНАЯ РАБОЧАЯ ТЕМПЕРАТУРА: - 40 С, МАКСИМАЛЬНАЯ РАБОЧАЯ ТЕМПЕРАТУРА: + 125 С, Q МИНИМУМ: -, ТИП КРЕПЛЕНИЯ: КРЕПЛЕНИЕ НА ПЕЧАТНУЮ ПЛАТУ, ДЛИНА: 4,4 ММ, ШИРИНА: 4,1 ММ, ВЫСОТА: 2 ММ, ДИАМЕТР: -, ОСНОВНОЙ МАТЕРИАЛ: МЕТАЛЛ, СЕРИИ: СПМ-ЛР, УПАКОВКА: КАТУШКА, УПАКОВКА: РАЗРЕЗАТЬ ЛЕНТУ, УПАКОВКА: МЫШЬКАТУШКА, ЗАЯВЛЕНИЕ: КОММЕРЧЕСКИЙ, МАРКА: ТДК, ДИАМЕТР ПРОВОЛОКИ: -, РАССТОЯНИЕ МЕЖДУ ПРОВОДАМИ: -,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500, ПОДКАТЕГОРИЯ: КАТУШКИ ИНДУКТИВНОСТИ, ДРОССЕЛИ И КАТУШКИ, ЗАКРЫТИЕ: СТАНДАРТ, ТЕСТОВАЯ ЧАСТОТА: 100 КГЦ, ЕДИНИЦА ИЗМЕРЕНИЯ: 180МГ,</t>
  </si>
  <si>
    <t>SPM4020T-6R8M-LR</t>
  </si>
  <si>
    <t>КАТУШКА ИНДУКТИВНОСТИ И ДРОССЕЛИ.</t>
  </si>
  <si>
    <t>ФЕРРИТОВЫЙ ФИЛЬТР ДЛЯ ПОДАВЛЕНИЯ ЭМП</t>
  </si>
  <si>
    <t>КАТЕГОРИЯ ПРОДУКТА: ФЕРРИТОВЫЕ ФИЛЬТРЫ, ROHS: ПОДРОБНОСТИ, СЕРИЯ: B66335G, ПРОДУКТ: FERRITE CORES, ТИП: UNGAPPED, ЯДРО: E CORE, РАЗМЕР СЕРДЕЧНИКА: 55 X 28 X 21, ИНДУКТИВНОСТЬ: 6.4 UH, ДОПУСТИМОЕ ОТКЛОНЕНИЕ: - 20 %, + 30 %, КОЛИЧЕСТВО КОНТАКТОВ: -, МАТЕРИАЛ СЕРДЕЧНИКА: N87, ТИП ВЫВОДОВ: -, УПАКОВКА: BULK, ТОРГОВАЯ МАРКА: EPCOS / TDK, ВНУТРЕННИЙ ДИАМЕТР: -, ВЫСОТА ВНУТРИ: 18.5 MM, ДЛИНА ВНУТРИ: 37.5 MM, ШИРИНА ВНУТРИ: 17.2 MM, ДИАМЕТР КАБЕЛЯ: -, ШАГ ВЫВОДОВ: -, МАКСИМАЛЬНОЕ СОПРОТИВЛЕНИЕ ПОСТОЯННОМУ ТОКУ: -, ВНЕШНЯЯ ВЫСОТА: 27.8 MM, ДЛИНА СНАРУЖИ: 55 MM, ВНЕШНЯЯ ШИРИНА: 21 MM, ТИП ПРОДУКТА: FERRITE CORES &amp; ACCESSORIES, РАЗМЕР ФАБРИЧНОЙ УПАКОВКИ: 108, ПОДКАТЕГОРИЯ: FERRITES,</t>
  </si>
  <si>
    <t>B66335G0000X187</t>
  </si>
  <si>
    <t>EAO AG</t>
  </si>
  <si>
    <t>КАТЕГОРИЯ ПРОДУКТА: ТАНТАЛОВЫЕ КОНДЕНСАТОРЫ - ТВЕРДЫЕ, ДЛЯ ПОВЕРХНОСТНОГО МОНТАЖА, ROHS: ПОДРОБНОСТИ, СЕРИЯ: F93, ЁМКОСТЬ: 22 UF, НОМИНАЛЬНОЕ НАПРЯЖЕНИЕ ПОСТОЯННОГО ТОКА: 35 VDC, ДОПУСТИМОЕ ОТКЛОНЕНИЕ: 0,2, ЭФФЕКТИВНОЕ ПОСЛЕДОВАТЕЛЬНОЕ СОПРОТИВЛЕНИЕ: 700 MOHMS, КОРПУС - ДЮЙМЫ: 2917, КОРПУС - ММ: 7343, РЕГ. КОД ПРОИЗВ.: N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0,08, ТОК УТЕЧКИ: 7.7 UA, ДЛИНА: 7.3 MM, ПРОДУКТ: TANTALUM SOLID STANDARD GRADE - OTHER VARIOUS, ТИП ПРОДУКТА: TANTALUM CAPACITORS, РАЗМЕР ФАБРИЧНОЙ УПАКОВКИ: 500, ПОДКАТЕГОРИЯ: CAPACITORS, ТИП: MOLDED, ШИРИНА: 4.3 MM, ВЕС ИЗДЕЛИЯ: 400 MG,</t>
  </si>
  <si>
    <t>F931V226MNC</t>
  </si>
  <si>
    <t>КАТЕГОРИЯ ПРОДУКТА: МНОГОСЛОЙНЫЕ КЕРАМИЧЕСКИЕ КОНДЕНСАТОРЫ - ПОВЕРХНОСТНОГО МОНТАЖА, ROHS: ПОДРОБНОСТИ, ЁМКОСТЬ: 75 PF, НОМИНАЛЬНОЕ НАПРЯЖЕНИЕ ПОСТОЯННОГО ТОКА: 50 VDC, ДИЭЛЕКТРИЧЕСКИЙ: C0G (NP0), ДОПУСТИМОЕ ОТКЛОНЕНИЕ: 0,02,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КЛАСС: CLASS 1, ДЛИНА: 1.6 MM, УПАКОВКА / БЛОК: 0603 (1608 METRIC), ТИП ПРОДУКТА: CERAMIC CAPACITORS,</t>
  </si>
  <si>
    <t>GRM1885C1H750GA01D</t>
  </si>
  <si>
    <t>КАТЕГОРИЯ ПРОДУКТА: МНОГОСЛОЙНЫЕ КЕРАМИЧЕСКИЕ КОНДЕНСАТОРЫ - ПОВЕРХНОСТНОГО МОНТАЖА, ROHS: ПОДРОБНОСТИ, ЁМКОСТЬ: 27 PF, НОМИНАЛЬНОЕ НАПРЯЖЕНИЕ ПОСТОЯННОГО ТОКА: 50 VDC, ДИЭЛЕКТРИЧЕСКИЙ: C0G (NP0), ДОПУСТИМОЕ ОТКЛОНЕНИЕ: 0,02,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КЛАСС: CLASS 1, ДЛИНА: 1.6 MM, УПАКОВКА / БЛОК: 0603 (1608 METRIC), ТИП ПРОДУКТА: CERAMIC CAPACITORS, РАЗМЕР ФАБРИЧНОЙ УПАКОВКИ: 4000,</t>
  </si>
  <si>
    <t>CC0603GRNPO9BN270</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</si>
  <si>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170 MA, НОМИНАЛЬНОЕ НАПРЯЖЕНИЕ НАГРУЗКИ: 250 VAC, 250 VDC, КОНФИГУРАЦИЯ КОНТАКТОВ РЕЛЕ: 2 FORM A (DPST-NO), ДИАПАЗОН УПРАВЛЯЮЩЕГО НАПРЯЖЕНИЯ: 1.2 VDC, УПАКОВКА / БЛОК: DIP-8, ТИП ВЫХОДА: MOSFET, ВХОДНОЙ ТОК: 25 MA, МИНИМАЛЬНАЯ РАБОЧАЯ ТЕМПЕРАТУРА: - 40 C, МАКСИМАЛЬНАЯ РАБОЧАЯ ТЕМПЕРАТУРА: + 85 C, ДЛИНА: 8.63 MM, ШИРИНА: 6.47 MM, ВЫСОТА: 3.42 MM, СЕРИЯ: PVT, ФОРМА КОНТАКТА: DPST (2 FORM A), ЧУВСТВИТЕЛЬНЫЙ К ВЛАЖНОСТИ: YES, ПРОДУКТ: SOLID STATE RELAYS, ТИП ПРОДУКТА: SSR - SOLID STATE RELAYS,</t>
  </si>
  <si>
    <t>PVT322AS-TPBF</t>
  </si>
  <si>
    <t>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2 FORM A (DPST-NO); ДИАПАЗОН УПРАВЛЯЮЩЕГО НАПРЯЖЕНИЯ: 900 MVDC TO 1.4 VDC; УПАКОВКА / БЛОК: SMD DIP-8; ТИП ВЫХОДА: MOSFET; ВХОДНОЙ ТОК: 50 MA; МИНИМАЛЬНАЯ РАБОЧАЯ ТЕМПЕРАТУРА: - 40 C; МАКСИМАЛЬНАЯ РАБОЧАЯ ТЕМПЕРАТУРА: + 85 C; ДЛИНА: 9.652 MM; ШИРИНА: 6.35 MM; ВЫСОТА: 3.302 MM; СЕРИЯ: LAA110; ФОРМА КОНТАКТА: DPST (2 FORM A); СПОСОБ ИЗОЛЯЦИИ ВХОДА ОТ ВЫХОДА: OPTOCOUPLER; PD - РАССЕИВАНИЕ МОЩНОСТИ: 800 MW; ПРОДУКТ: SOLID STATE RELAYS; РАЗМЕР ФАБРИЧНОЙ УПАКОВКИ: 1000; ТИП ВЫВОДОВ: SMD/SMT; КОММЕРЧЕСКОЕ ОБОЗНАЧЕНИЕ: CLARE; ТИП: ISOLATED; ВЕС ИЗДЕЛИЯ: 450 MG</t>
  </si>
  <si>
    <t>LAA110STR</t>
  </si>
  <si>
    <t>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1 FORM B (SPST-NC);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LCB110; ФОРМА КОНТАКТА: SPST (1 FORM A); СПОСОБ ИЗОЛЯЦИИ ВХОДА ОТ ВЫХОДА: OPTOCOUPLER; PD - РАССЕИВАНИЕ МОЩНОСТИ: 800 MW; ПРОДУКТ: SOLID STATE RELAYS; РАЗМЕР ФАБРИЧНОЙ УПАКОВКИ: 1000; ТИП ВЫВОДОВ: SMD/SMT; КОММЕРЧЕСКОЕ ОБОЗНАЧЕНИЕ: CLARE; ТИП: ISOLATED; ВЕС ИЗДЕЛИЯ: 390 MG</t>
  </si>
  <si>
    <t>LCB110STR</t>
  </si>
  <si>
    <t>КНОПОЧНЫЙ ПЕРЕКЛЮЧАТЕЛЬ. МОНТАЖ НА ПЕЧАТНОЙ ПЛАТЕ. НОМИНАЛЬНОЕ НАПРЯЖЕНИЕ ПЕРЕМЕННОГО ТОКА: 28 В ПЕРЕМЕННОГО ТОКА., АКТИВАТОР ПЕРЕКЛЮЧАТЕЛЯ. МОНТАЖ НА ПЕЧАТНОЙ ПЛАТЕ.</t>
  </si>
  <si>
    <t>КАТЕГОРИЯ ПРОДУКТА: КНОПОЧНЫЕ ПЕРЕКЛЮЧАТЕЛИ, ROHS: ПОДРОБНОСТИ, СЕРИИ: ГБ, ТОВАР: СТАНДАРТНЫЕ ПЕРЕКЛЮЧАТЕЛИ, ТИП: ЗАПЕЧАТАННЫЙ, ОСВЕЩЕННЫЙ: БЕЗ ПОДСВЕТКИ, ФОРМА ОБРАТНОЙ СВЯЗИ: SPDT, ТИП МОНТАЖА: МОНТАЖ НА ПЕЧАТНОЙ ПЛАТЕ, ФУНКЦИЯ ПЕРЕКЛЮЧАТЕЛЯ: ВКЛ - (ВКЛ), ТИП ЛАМПЫ: -, ПРИВОД: КРУГЛЫЙ, НОМИНАЛЬНОЕ НАПРЯЖЕНИЕ ПЕРЕМЕННОГО ТОКА: 28 В ПЕРЕМЕННОГО ТОКА, НОМИНАЛЬНОЕ НАПРЯЖЕНИЕ ПОСТОЯННОГО ТОКА: 28 В ПОСТОЯННОГО ТОКА, СТИЛЬ ОКОНЧАНИЯ: PIN-КОД ПК, ЦВЕТ КРЫШКИ: КРАСНЫЙ, КОНТАКТНОЕ ПОКРЫТИЕ: ЗОЛОТО, ТИП ПРИВОДА: КРУГЛЫЙ, МАРКА: НКК ПЕРЕКЛЮЧАТЕЛИ, ОСВЕЩЕНИЕ: БЕЗ ПОДСВЕТКИ, НОМИНАЛЬНАЯ МОЩНОСТЬ: 400 МВА, ТИП ПРОДУКТА: КНОПОЧНЫЕ ПЕРЕКЛЮЧАТЕЛИ, ЗАВОДСКАЯ УПАКОВКА: 1, ПОДКАТЕГОРИЯ: ПЕРЕКЛЮЧАТЕЛИ, ЕДИНИЦА ИЗМЕРЕНИЯ: 1049 Г,</t>
  </si>
  <si>
    <t>GB15AP-XC</t>
  </si>
  <si>
    <t>NKK SWITCHES</t>
  </si>
  <si>
    <t>ТАКТИЛЬНЫЙ ПЕРЕКЛЮЧАТЕЛЬ</t>
  </si>
  <si>
    <t>КАТЕГОРИЯ ПРОДУКТА: ТАКТИЛЬНЫЕ ПЕРЕКЛЮЧАТЕЛИ, ROHS: ПОДРОБНОСТИ, С ПОДСВЕТКОЙ: NON-ILLUMINATED, ЦВЕТ ОСВЕЩЕНИЯ: -, ТИП ЛАМПЫ: -, ВИД МОНТАЖА: THROUGH HOLE, НАПРАВЛЕНИЕ МОНТАЖА: RIGHT ANGLE, ВЫСОТА СТЕРЖНЯ: 7.1 MM, ПРИВОД: ROUND, ФУНКЦИЯ ПЕРЕКЛЮЧАТЕЛЯ: OFF - (ON), ДЕЙСТВУЮЩАЯ СИЛА: 1.3 N, НОМИНАЛЬНЫЙ ТОК: 20 MA, НОМИНАЛЬНОЕ НАПРЯЖЕНИЕ ПОСТОЯННОГО ТОКА: 15 VDC, НОМИНАЛЬНОЕ НАПРЯЖЕНИЕ ПЕРЕМЕННОГО ТОКА: -, НОМИНАЛЬНАЯ МОЩНОСТЬ: -, КЛЕММА ЗАЗЕМЛЕНИЯ: YES, ФОРМА КОНТАКТА: SPST, ТИП ВЫВОДОВ: SOLDER PIN, ЦВЕТ: RED, ДЛИНА: 7.5 MM, ШИРИНА: 7.85 MM, ВЫСОТА: 7.1 MM, СЕРИЯ: EVQPF, УПАКОВКА: BULK, ТОРГОВАЯ МАРКА: PANASONIC, МАКСИМАЛЬНАЯ РАБОЧАЯ ТЕМПЕРАТУРА: + 70 C, МИНИМАЛЬНАЯ РАБОЧАЯ ТЕМПЕРАТУРА: - 20 C, ДИАПАЗОН РАБОЧИХ ТЕМПЕРАТУР: - 20 C TO + 70 C, ПРОДУКТ: TACTILE SWITCHES, ТИП ПРОДУКТА: TACTILE SWITCHES, РАЗМЕР ФАБРИЧНОЙ УПАКОВКИ: 500, ПОДКАТЕГОРИЯ: SWITCHES, ПЕРЕМЕЩЕНИЕ: SHORT PUSH, ТИП: LIGHT TOUCH SWITCHES</t>
  </si>
  <si>
    <t>EVQPF104R</t>
  </si>
  <si>
    <t>КАТЕГОРИЯ ПРОДУКТА: КОДОВЫЕ ПОВОРОТНЫЕ ПЕРЕКЛЮЧАТЕЛИ, ROHS: ПОДРОБНОСТИ, КОЛИЧЕСТВО ПОЗИЦИЙ: 16 POSITION, ВЫХОДНОЙ КОД: HEXADECIMAL, ПРИВОД: SPINDLE, ВИД МОНТАЖА: THROUGH HOLE, ТИП ВЫВОДОВ: SOLDER PIN, СЕРИЯ: PT65, ТИП ПРИВОДА: SPINDLE, НОМИНАЛЬНЫЙ ТОК: 400 MA, С ПОДСВЕТКОЙ: NON-ILLUMINATED, ЦВЕТ ОСВЕЩЕНИЯ: -, ТИП ЛАМПЫ: -, СРОК СЛУЖБЫ: 10000 CYCLES, ТИП ПРОДУКТА: ROTARY SWITCHES, СПОСОБ ВРАЩЕНИЯ: CLOCKWISE OR COUNTERCLOCKWISE SETTABLE, РАЗМЕР ФАБРИЧНОЙ УПАКОВКИ: 50, ПОДКАТЕГОРИЯ: SWITCHES,</t>
  </si>
  <si>
    <t>PT65303</t>
  </si>
  <si>
    <t>TE CONNECTIVITY / HARTMAN</t>
  </si>
  <si>
    <t>КАТЕГОРИЯ ПРОДУКТА: DIP-ПЕРЕКЛЮЧАТЕЛИ / SIP-ПЕРЕКЛЮЧАТЕЛИ; 10-ПОЗ, ТЕКУЩИЙ РЕЙТИНГ (АМПЕР) 25 МА,  УРОВЕНЬ НАПРЯЖЕНИЯ 24 В ПОСТОЯННОГО ТОКА, С ПОДСВЕТКОЙ: NON-ILLUMINATED; ВИД МОНТАЖА: PCB MOUNT; РАЗМЕР ФАБРИЧНОЙ УПАКОВКИ: 4000; ВЕС ИЗДЕЛИЯ: 2 G</t>
  </si>
  <si>
    <t>DHS10S</t>
  </si>
  <si>
    <t>КАТЕГОРИЯ ПРОДУКТА: ТУМБЛЕРЫ; С ПОДСВЕТКОЙ: NON-ILLUMINATED; ЦВЕТ ОСВЕЩЕНИЯ: -; ТИП ЛАМПЫ: -; ФОРМА КОНТАКТА: SPDT; ФУНКЦИЯ ПЕРЕКЛЮЧАТЕЛЯ: ON - ON; ВИД МОНТАЖА: THROUGH HOLE; ТИП ВЫВОДОВ: PIN; НОМИНАЛЬНЫЙ ТОК: 100 MA; НОМИНАЛЬНОЕ НАПРЯЖЕНИЕ ПЕРЕМЕННОГО ТОКА: 28 VAC; НОМИНАЛЬНОЕ НАПРЯЖЕНИЕ ПОСТОЯННОГО ТОКА: 28 VDC; НОМИНАЛЬНАЯ МОЩНОСТЬ: 400 MVA; ПРИВОД: BAT; ГЕРМЕТИЗАЦИЯ КЛЕММ: SEALED; ПОКРЫТИЕ КОНТАКТА: GOLD; ТИП ПРИВОДА: BAT; ЦВЕТ: BLACK; МАТЕРИАЛ КОНТАКТА: PHOSPHOR BRONZE; МАТЕРИАЛ КОРПУСА: POLYAMIDE, GLASS FIBER REINFORCED; ОСВЕЩЕНИЕ: NON-ILLUMINATED; СРОК СЛУЖБЫ: 50000 CYCLES; МАКСИМАЛЬНАЯ РАБОЧАЯ ТЕМПЕРАТУРА: + 85 C; МИНИМАЛЬНАЯ РАБОЧАЯ ТЕМПЕРАТУРА: - 30 C; УГОЛ МОНТАЖА: VERTICAL; СЕРИЯ: A; РАЗМЕР ФАБРИЧНОЙ УПАКОВКИ:1; ТИП: PROCESS SEALED SUBMINIATURE TOGGLES</t>
  </si>
  <si>
    <t>A12AP-GA</t>
  </si>
  <si>
    <t>КАТЕГОРИЯ ПРОДУКТА: РЧ СОЕДИНИТЕЛИ / КОАКСИАЛЬНЫЕ СОЕДИНИТЕЛИ, ROHS: ПОДРОБНОСТИ, ПРОДУКТ: CONNECTORS, ПОСЛЕДОВАТЕЛЬНОСТЬ РАДИОЧАСТОТ: N TYPE, ТИП РАЗЪЁМА: PLUG (PIN), ИМПЕДАНС: 50 OHMS, МАКСИМАЛЬНАЯ ЧАСТОТА: 6 GHZ, ТИП ВЫВОДОВ: CRIMP, ОРИЕНТАЦИЯ: STRAIGHT, ПОЛЯРНОСТЬ: STANDARD, ВИД МОНТАЖА: CABLE MOUNT / FREE HANGING, ТИП КАБЕЛЯ: FBT-400, ПАРАМЕТРЫ IP: -, ОТДЕЛКА КОРПУСА: WHITE BRONZE, МАТЕРИАЛ КОРПУСА: BRASS, МАТЕРИАЛ КОНТАКТА: BRASS, ПОКРЫТИЕ КОНТАКТА: GOLD, СОПРОТИВЛЕНИЕ ИЗОЛЯЦИИ: 5 GOHMS, МАКСИМАЛЬНАЯ РАБОЧАЯ ТЕМПЕРАТУРА: + 155 C, МИНИМАЛЬНАЯ ЧАСТОТА: -, МИНИМАЛЬНАЯ РАБОЧАЯ ТЕМПЕРАТУРА: - 55 C, ТИП ПРОДУКТА: RF CONNECTORS / COAXIAL CONNECTORS, СЕРИЯ: TC,</t>
  </si>
  <si>
    <t>TC-400-NMH-X</t>
  </si>
  <si>
    <t>КАТЕГОРИЯ ПРОДУКТА: РЧ СОЕДИНИТЕЛИ / КОАКСИАЛЬНЫЕ СОЕДИНИТЕЛИ, ROHS: ПОДРОБНОСТИ, ПРОДУКТ: CONNECTORS, ПОСЛЕДОВАТЕЛЬНОСТЬ РАДИОЧАСТОТ: N TYPE, ТИП РАЗЪЁМА: JACK (SOCKET), ИМПЕДАНС: 50 OHMS, МАКСИМАЛЬНАЯ ЧАСТОТА: 8 GHZ, ТИП ВЫВОДОВ: CRIMP, ОРИЕНТАЦИЯ: STRAIGHT, ПОЛЯРНОСТЬ: STANDARD, ВИД МОНТАЖА: PANEL MOUNT, ТИП КАБЕЛЯ: LMR-300, ПАРАМЕТРЫ IP: -, ОТДЕЛКА КОРПУСА: TIN, МАТЕРИАЛ КОРПУСА: BRASS, МАТЕРИАЛ КОНТАКТА: BERYLLIUM COPPER, ПОКРЫТИЕ КОНТАКТА: GOLD, СОПРЯЖЁННЫЕ ЦИКЛЫ: 500 CYCLE, МАКСИМАЛЬНАЯ РАБОЧАЯ ТЕМПЕРАТУРА: + 125 C, МИНИМАЛЬНАЯ ЧАСТОТА: -, МИНИМАЛЬНАЯ РАБОЧАЯ ТЕМПЕРАТУРА: - 40 C, ТИП ПРОДУКТА: RF CONNECTORS / COAXIAL CONNECTORS, СЕРИЯ: EZ,</t>
  </si>
  <si>
    <t>EZ-300-NF-BH-X</t>
  </si>
  <si>
    <t>КАТЕГОРИЯ ПРОДУКТА: РЧ СОЕДИНИТЕЛИ / КОАКСИАЛЬНЫЕ СОЕДИНИТЕЛИ, ПРОДУКТ: СОЕДИНИТЕЛИ, ПОСЛЕДОВАТЕЛЬНОСТЬ РАДИОЧАСТОТ: МИНИ-МЛАДШАЯ СРЕДНЯЯ ШКОЛА, ТИП РАЗЪЁМА: ДЖЕК (РОЗЕТКА), ИМПЕДАНС: 50 ОМ, МАКСИМАЛЬНАЯ ЧАСТОТА: 65 ГГЦ, ТИП ВЫВОДОВ: ПРИПОЙ, ОРИЕНТАЦИЯ: ПРЯМОЙ, ПОЛЯРНОСТЬ: СТАНДАРТ, ВИД МОНТАЖА: КАБЕЛЬНОЕ КРЕПЛЕНИЕ / СВОБОДНОЕ КРЕПЛЕНИЕ, ТИП КАБЕЛЯ: РГ-405/У, УТ-85-М17, ПАРАМЕТРЫ IP: -, ОТДЕЛКА КОРПУСА: ЗОЛОТО, МАТЕРИАЛ КОРПУСА: ЛАТУНЬ, ФОРМА КОРПУСА: ПРЯМОЙ, МАТЕРИАЛ КОНТАКТА: БЕРИЛЛИЕВАЯ МЕДЬ, ПОКРЫТИЕ КОНТАКТА: ЗОЛОТО, КОНЦЕВАЯ ЗАДЕЛКА КОНТАКТОВ: -, СОЕДИНИТЕЛЬНЫЙ МЕХАНИЗМ: С КЛЮЧОМ, СОПРОТИВЛЕНИЕ ИЗОЛЯЦИИ: 5 ГОМ, СОПРЯЖЁННЫЕ ЦИКЛЫ: 500 ЦИКЛОВ, МАКСИМАЛЬНАЯ РАБОЧАЯ ТЕМПЕРАТУРА: + 155 С, МИНИМАЛЬНАЯ РАБОЧАЯ ТЕМПЕРАТУРА: - 55 С, ТИП ПРОДУКТА: РЧ СОЕДИНИТЕЛИ / КОАКСИАЛЬНЫЕ СОЕДИНИТЕЛИ, СЕРИЯ: СММП</t>
  </si>
  <si>
    <t>18K102-271L5</t>
  </si>
  <si>
    <t>ROSENBERGER</t>
  </si>
  <si>
    <t>КАТЕГОРИЯ ПРОДУКТА: РЧ СОЕДИНИТЕЛИ / КОАКСИАЛЬНЫЕ СОЕДИНИТЕЛИ, ПРОДУКТ: СОЕДИНИТЕЛИ, ПОСЛЕДОВАТЕЛЬНОСТЬ РАДИОЧАСТОТ: МИНИ-МЛАДШАЯ СРЕДНЯЯ ШКОЛА, ТИП РАЗЪЁМА: ДЖЕК (РОЗЕТКА), ИМПЕДАНС: 50 ОМ, МАКСИМАЛЬНАЯ ЧАСТОТА: 65 ГГЦ, ТИП ВЫВОДОВ: ПРИПОЙ, ОРИЕНТАЦИЯ: ПРЯМОЙ, ПОЛЯРНОСТЬ: СТАНДАРТ, ВИД МОНТАЖА: КАБЕЛЬНОЕ КРЕПЛЕНИЕ / СВОБОДНОЕ КРЕПЛЕНИЕ, ТИП КАБЕЛЯ: RG-405/U, UT-85-M17, ПАРАМЕТРЫ IP: -, ОТДЕЛКА КОРПУСА: ЗОЛОТО, МАТЕРИАЛ КОРПУСА: ЛАТУНЬ, ФОРМА КОРПУСА: ПРЯМОЙ, МАТЕРИАЛ КОНТАКТА: БЕРИЛЛИЕВАЯ МЕДЬ, ПОКРЫТИЕ КОНТАКТА: ЗОЛОТО, КОНЦЕВАЯ ЗАДЕЛКА КОНТАКТОВ: -, СОЕДИНИТЕЛЬНЫЙ МЕХАНИЗМ: С КЛЮЧОМ, СОПРОТИВЛЕНИЕ ИЗОЛЯЦИИ: 5 ГОМ, СОПРЯЖЁННЫЕ ЦИКЛЫ: 500 ЦИКЛОВ, МАКСИМАЛЬНАЯ РАБОЧАЯ ТЕМПЕРАТУРА: + 155 С, МИНИМАЛЬНАЯ РАБОЧАЯ ТЕМПЕРАТУРА: - 55 С, ТИП ПРОДУКТА: РЧ СОЕДИНИТЕЛИ / КОАКСИАЛЬНЫЕ СОЕДИНИТЕЛИ, СЕРИЯ: СMINI SMP</t>
  </si>
  <si>
    <t>18K201-271L5</t>
  </si>
  <si>
    <t>ПРОИЗВОДИТЕЛЬ: RADIALL, КАТЕГОРИЯ ПРОДУКТА: РЧ СОЕДИНИТЕЛИ / КОАКСИАЛЬНЫЕ СОЕДИНИТЕЛИ, ROHS: ПОДРОБНОСТИ, ПРОДУКТ: CONNECTORS, ПОСЛЕДОВАТЕЛЬНОСТЬ РАДИОЧАСТОТ: RP-SMP, ТИП РАЗЪЁМА: JACK (PIN), ИМПЕДАНС: 50 OHMS, МАКСИМАЛЬНАЯ ЧАСТОТА: 40 GHZ, ТИП ВЫВОДОВ: SOLDER, ОРИЕНТАЦИЯ: STRAIGHT, ПОЛЯРНОСТЬ: REVERSE, ВИД МОНТАЖА: FLANGE MOUNT, ТИП КАБЕЛЯ: RG-405, KS 1, ПАРАМЕТРЫ IP: -, ОТДЕЛКА КОРПУСА: PASSIVATED, МАТЕРИАЛ КОРПУСА: STAINLESS STEEL, МАТЕРИАЛ КОНТАКТА: BRASS, ПОКРЫТИЕ КОНТАКТА: GOLD, СОПРОТИВЛЕНИЕ ИЗОЛЯЦИИ: 5000 MOHMS, МАКСИМАЛЬНАЯ РАБОЧАЯ ТЕМПЕРАТУРА: + 165 C, МИНИМАЛЬНАЯ РАБОЧАЯ ТЕМПЕРАТУРА: - 65 C, ТИП ПРОДУКТА: RF CONNECTORS / COAXIAL CONNECTORS, СЕРИЯ: R222, РАЗМЕР ФАБРИЧНОЙ УПАКОВКИ: 1, ПОДКАТЕГОРИЯ: RF INTERCONNECTS, НОМИНАЛЬНОЕ НАПРЯЖЕНИЕ: 335 V,</t>
  </si>
  <si>
    <t>R222252001W</t>
  </si>
  <si>
    <t>RADIA</t>
  </si>
  <si>
    <t>КАТЕГОРИЯ ПРОДУКТА: СОЕДИНИТЕЛИ, МЕЖСОЕДИНЕНИЯ, КОАКСИАЛЬНЫЕ РАЗЪЕМЫ (РЧ), КОАКСИАЛЬНЫЕ РАЗЪЕМЫ (RF) В СБОРЕ, МИССИС ИТТ КЭННОН, ООО, РЯД -, УПАКОВКА -, СТАТУС ПРОДУКТА УСТАРЕВШИЙ, ТИП РАЗЪЕМА ССМС, ТИП РАЗЪЕМА ВИЛКА, РОЗЕТКА, ПРЕКРАЩЕНИЕ КОНТАКТА ПРИПОЙ, ПРЕКРАЩЕНИЕ ЩИТА ОБЖИМ, ИМПЕДАНС 50 ОМ, ТИП КРЕПЛЕНИЯ СВОБОДНО ВИСИТ (В ЛИНИЮ), ОСОБЕННОСТИ МОНТАЖА -, КАБЕЛЬНАЯ ГРУППА РГ-174, 316, ТИП КРЕПЛЕНИЯ РЕЗЬБОВОЙ, ЧАСТОТА - МАКС. 12,4 ГГЦ, КОЛИЧЕСТВО ПОРТОВ 1, ФУНКЦИИ -, ЦВЕТ КОРПУСА ЗОЛОТО, ЗАЩИТА ОТ ПРОНИКНОВЕНИЯ -, МАТЕРИАЛ ЦЕНТРАЛЬНОГО КОНТАКТА БЕРИЛЛИЕВАЯ МЕДЬ, ВКЛЮЧАЕТ 6 ШТ. - 1 РАЗЪЕМ, 1 КОНТАКТ, 1 НАКОНЕЧНИК, 1 ПЕРЕДНЯЯ ЧАСТЬ КОРПУСА, 1 ТЕРМОУСАДКА, 1 ИЗОЛЯТОР, МАТЕРИАЛ КОРПУСА ЛАТУНЬ, ОТДЕЛКА КУЗОВА ЗОЛОТО, ПОКРЫТИЕ ЦЕНТРАЛЬНОГО КОНТАКТА ЗОЛОТО, ДИЭЛЕКТРИЧЕСКИЙ МАТЕРИАЛ ПОЛИТЕТРАФТОРЭТИЛЕН (ПТФЭ), РАБОЧАЯ ТЕМПЕРАТУРА -65°С -165°С, ЦИКЛЫ СПАРИВАНИЯ 500, ВНОСИМАЯ ПОТЕРЯ 0,3 ДБ,</t>
  </si>
  <si>
    <t>050-424-3188220</t>
  </si>
  <si>
    <t>ITT</t>
  </si>
  <si>
    <t>КАТЕГОРИЯ ПРОДУКТА: РЧ СОЕДИНИТЕЛИ / КОАКСИАЛЬНЫЕ СОЕДИНИТЕЛИ, ПРОДУКТ: CONNECTORS, ПОСЛЕДОВАТЕЛЬНОСТЬ РАДИОЧАСТОТ: SMA TYPE, ТИП РАЗЪЁМА: PLUG (PIN), ИМПЕДАНС: 50 OHMS, МАКСИМАЛЬНАЯ ЧАСТОТА: 3 GHZ, ТИП ВЫВОДОВ: CRIMP, ОРИЕНТАЦИЯ: STRAIGHT, ПОЛЯРНОСТЬ: STANDARD, ВИД МОНТАЖА: CABLE MOUNT / FREE HANGING, ТИП КАБЕЛЯ: RG-174, 188, 316, ПАРАМЕТРЫ IP: -, ОТДЕЛКА КОРПУСА: WHITE BRONZE, МАТЕРИАЛ КОРПУСА: BRASS, МАТЕРИАЛ КОНТАКТА: BRASS, ПОКРЫТИЕ КОНТАКТА: GOLD, СОПРОТИВЛЕНИЕ ИЗОЛЯЦИИ: 5 GOHMS, МАКСИМАЛЬНАЯ РАБОЧАЯ ТЕМПЕРАТУРА: + 155 C, МИНИМАЛЬНАЯ ЧАСТОТА:18 GHZ, МИНИМАЛЬНАЯ РАБОЧАЯ ТЕМПЕРАТУРА: - 55 C, ТИП ПРОДУКТА: RF CONNECTORS / COAXIAL CONNECTORS, СЕРИЯ: 73251</t>
  </si>
  <si>
    <t>73251-0930</t>
  </si>
  <si>
    <t>КАТЕГОРИЯ ПРОДУКТА: РЧ СОЕДИНИТЕЛИ / КОАКСИАЛЬНЫЕ СОЕДИНИТЕЛИ, ПРОДУКТ: CONNECTORS, ПОСЛЕДОВАТЕЛЬНОСТЬ РАДИОЧАСТОТ: SСХ, ТИП РАЗЪЁМА: PLUG (PIN), ИМПЕДАНС: 50 OHMS, МАКСИМАЛЬНАЯ ЧАСТОТА: 6 GHZ, ТИП ВЫВОДОВ: CRIMP, ОРИЕНТАЦИЯ: STRAIGHT, ПОЛЯРНОСТЬ: STANDARD, ВИД МОНТАЖА: CABLE MOUNT / FREE HANGING, ТИП КАБЕЛЯ: RG-174, 188, 316, ПАРАМЕТРЫ IP: -, ОТДЕЛКА КОРПУСА: WHITE BRONZE, МАТЕРИАЛ КОРПУСА: BRASS, МАТЕРИАЛ КОНТАКТА: BRASS, ПОКРЫТИЕ КОНТАКТА: GOLD, СОПРОТИВЛЕНИЕ ИЗОЛЯЦИИ: 5 GOHMS, МАКСИМАЛЬНАЯ РАБОЧАЯ ТЕМПЕРАТУРА: + 155 C, МИНИМАЛЬНАЯ ЧАСТОТА:18 GHZ, МИНИМАЛЬНАЯ РАБОЧАЯ ТЕМПЕРАТУРА: - 55 C, ТИП ПРОДУКТА: RF CONNECTORS / COAXIAL CONNECTORS, СЕРИЯ: 73366</t>
  </si>
  <si>
    <t>73366-0020</t>
  </si>
  <si>
    <t>КАТЕГОРИЯ ПРОДУКТА: РЧ СОЕДИНИТЕЛИ / КОАКСИАЛЬНЫЕ СОЕДИНИТЕЛИ, ПРОДУКТ: СОЕДИНИТЕЛИ, ПОСЛЕДОВАТЕЛЬНОСТЬ РАДИОЧАСТОТ: МИНИ-МЛАДШАЯ СРЕДНЯЯ ШКОЛА, ТИП РАЗЪЁМА: ДЖЕК (РОЗЕТКА), ИМПЕДАНС:75 ОМ, МАКСИМАЛЬНАЯ ЧАСТОТА: 6 ГГЦ, ТИП ВЫВОДОВ: ПРИПОЙ, ОРИЕНТАЦИЯ: ПРЯМОЙ, ПОЛЯРНОСТЬ: СТАНДАРТ, ВИД МОНТАЖА: КАБЕЛЬНОЕ КРЕПЛЕНИЕ / СВОБОДНОЕ КРЕПЛЕНИЕ, ТИП КАБЕЛЯ: RG-179, ПАРАМЕТРЫ IP: -, ОТДЕЛКА КОРПУСА: ЗОЛОТО, МАТЕРИАЛ КОРПУСА: ЛАТУНЬ, ФОРМА КОРПУСА: ПРЯМОЙ, МАТЕРИАЛ КОНТАКТА: БЕРИЛЛИЕВАЯ МЕДЬ, ПОКРЫТИЕ КОНТАКТА: ЗОЛОТО, КОНЦЕВАЯ ЗАДЕЛКА КОНТАКТОВ: -, СОЕДИНИТЕЛЬНЫЙ МЕХАНИЗМ: С КЛЮЧОМ, СОПРОТИВЛЕНИЕ ИЗОЛЯЦИИ: 5 ГОМ, СОПРЯЖЁННЫЕ ЦИКЛЫ: 500 ЦИКЛОВ, МАКСИМАЛЬНАЯ РАБОЧАЯ ТЕМПЕРАТУРА: + 155 С, МИНИМАЛЬНАЯ РАБОЧАЯ ТЕМПЕРАТУРА: - 55 С, ТИП ПРОДУКТА: РЧ СОЕДИНИТЕЛИ / КОАКСИАЛЬНЫЕ СОЕДИНИТЕЛИ, СЕРИЯ: 73415</t>
  </si>
  <si>
    <t>73415-3640</t>
  </si>
  <si>
    <t>РАЗЪЕМ ДЛЯ МОНТАЖА НА ПЕЧАТНУЮ ПЛАТУ., РАЗЪЕМ ДЛЯ МОНТАЖА НА ПЕЧАТНУЮ ПЛАТУ,</t>
  </si>
  <si>
    <t>КАТЕГОРИЯ ПРОДУКТА: РАЗЪЕМЫ DIN 41612, ROHS: ПОДРОБНОСТИ, ПРОДУКТ: ACCESSORIES, КОЛИЧЕСТВО ПОЗИЦИЙ: 96 POSITION, КОЛИЧЕСТВО РЯДОВ: 3 ROW, ШАГ: 2.54 MM, ТИП: TYPE C/R, ТИП ВЫВОДОВ: -, УГОЛ МОНТАЖА: STRAIGHT, НОМИНАЛЬНЫЙ ТОК: -, ПОКРЫТИЕ КОНТАКТА: -, МАТЕРИАЛ КОНТАКТА: -, СЕРИЯ: DIN 41612, УПАКОВКА: TRAY, ТИП ПРИНАДЛЕЖНОСТЕЙ: SHROUD, МАТЕРИАЛ КОРПУСА: PLASTIC, ТИП ПРОДУКТА: DIN 41612 CONNECTORS, РАЗМЕР ФАБРИЧНОЙ УПАКОВКИ: 100, ПОДКАТЕГОРИЯ: BACKPLANE CONNECTORS,</t>
  </si>
  <si>
    <t>09 03 000 9968</t>
  </si>
  <si>
    <t>PRECI-DIP SSA</t>
  </si>
  <si>
    <t>КАТЕГОРИЯ ПРОДУКТА: СОЕДИНИТЕЛИ HDMI, DISPLAYPORT И DVI, ROHS: ПОДРОБНОСТИ, ПРОДУКТ: HDMI, ТИП РАЗЪЁМА: FEMALE, ОРИЕНТАЦИЯ: RIGHT ANGLE, КОЛИЧЕСТВО ПОЗИЦИЙ: 19 POSITION, ТИП ВЫВОДОВ: SMD/SMT, ПОКРЫТИЕ КОНТАКТА: GOLD, МАТЕРИАЛ КОНТАКТА: PHOSPHOR BRONZE, ВИД МОНТАЖА: PCB MOUNT, СЕРИЯ: WR-COM, УПАКОВКА: REEL, УПАКОВКА: CUT TAPE, УПАКОВКА: MOUSEREEL, ТОРГОВАЯ МАРКА: WURTH ELEKTRONIK, ЦВЕТ: BLACK, МАКСИМАЛЬНАЯ МОЩНОСТЬ ВКЛ./ВЫКЛ. КОНТАКТОВ: 500 MA, МАТЕРИАЛ КОРПУСА: LIQUID CRYSTAL POLYMER (LCP), СОПРОТИВЛЕНИЕ ИЗОЛЯЦИИ: 100 MOHMS, УРОВЕНЬ НАПРЯЖЕНИЯ: 40 В ПОСТОЯННОГО ТОКА, МАКСИМАЛЬНАЯ РАБОЧАЯ ТЕМПЕРАТУРА: + 85 C, МИНИМАЛЬНАЯ РАБОЧАЯ ТЕМПЕРАТУРА: - 25 C, ТИП ПРОДУКТА: HDMI, DISPLAYPORT &amp; DVI CONNECTORS, МАТЕРИАЛ КОРПУСА: BRASS,</t>
  </si>
  <si>
    <t>КАТЕГОРИЯ ПРОДУКТА: МЕЖПЛАТНЫЕ И ПРОМЕЖУТОЧНЫЕ СОЕДИНИТЕЛИ, ROHS: ПОДРОБНОСТИ, ПРОДУКТ: HEADERS, КОЛИЧЕСТВО ПОЗИЦИЙ: 60 POSITION, ШАГ: 0.5 MM, КОЛИЧЕСТВО РЯДОВ: 2 ROW, ТИП ВЫВОДОВ: SOLDER PIN, УГОЛ МОНТАЖА: VERTICAL, ВЫСОТА ПАКЕТА: 5 MM, НОМИНАЛЬНЫЙ ТОК: 2 А, НОМИНАЛЬНОЕ НАПРЯЖЕНИЕ: 175 VAC,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BTH, КЛАСС ОГНЕОПАСНОСТИ: UL 94 V-0, ВИД МОНТАЖА: MOUNTING PEG, ТИП ПРОДУКТА: BOARD TO BOARD &amp; MEZZANINE CONNECTORS, РАЗМЕР ФАБРИЧНОЙ УПАКОВКИ: 96, УПАКОВКА: REEL, ТОРГОВАЯ МАРКА: CREE LED, ЧУВСТВИТЕЛЬНЫЙ К ВЛАЖНОСТИ: YES, ТИП ПРОДУКТА: LED - MID POWER, РАЗМЕР ФАБРИЧНОЙ УПАКОВКИ: 4000, ПОДКАТЕГОРИЯ: LEDS, ТИП: WHITE LEDS, НОМИНАЛЬНОЕ НАПРЯЖЕНИЕ: 125 V</t>
  </si>
  <si>
    <t>BTH-030-01-L-D-A</t>
  </si>
  <si>
    <t>КАТЕГОРИЯ ПРОДУКТА: РАЗЪЕМЫ DIN 41612, ПРОДУКТ: ACCESSORIES, КОЛИЧЕСТВО ПОЗИЦИЙ: 96 POSITION, КОЛИЧЕСТВО РЯДОВ: 3 ROW, ШАГ: 2.54 MM, ТИП: TYPE C/R, ТИП ВЫВОДОВ: -, УГОЛ МОНТАЖА: STRAIGHT, НОМИНАЛЬНЫЙ ТОК: -, ПОКРЫТИЕ КОНТАКТА: -, МАТЕРИАЛ КОНТАКТА: -, СЕРИЯ: DIN 41612, УПАКОВКА: TRAY, ТИП ПРИНАДЛЕЖНОСТЕЙ: SHROUD, МАТЕРИАЛ КОРПУСА: PLASTIC, ТИП ПРОДУКТА: DIN 41612 CONNECTORS,</t>
  </si>
  <si>
    <t>09 03 196 6951</t>
  </si>
  <si>
    <t>КАТЕГОРИЯ ПРОДУКТА: РАЗЪЕМЫ DIN 41612, ПРОДУКТ: ACCESSORIES, КОЛИЧЕСТВО ПОЗИЦИЙ: 96 POSITION, КОЛИЧЕСТВО РЯДОВ: 3 ROW, ШАГ: 2,54 MM, ТИП: TYPE C/R, ТИП ВЫВОДОВ: -, УГОЛ МОНТАЖА: STRAIGHT, НОМИНАЛЬНЫЙ ТОК: 2 А, ПОКРЫТИЕ КОНТАКТА: -, МАТЕРИАЛ КОНТАКТА: -, СЕРИЯ: DIN 41612, УПАКОВКА: TRAY, ТИП ПРИНАДЛЕЖНОСТЕЙ: SHROUD, МАТЕРИАЛ КОРПУСА: PLASTIC, ТИП ПРОДУКТА: DIN 41612 CONNECTORS,</t>
  </si>
  <si>
    <t>КАТЕГОРИЯ ПРОДУКТА: ПРОВОДНЫЕ КЛЕММЫ И ЗАЖИМЫ; ТИП: RECEPTACLE HOUSING; КОЛИЧЕСТВО ПОЗИЦИЙ: 10 POSITION; ШАГ: 2 MM; КОЛИЧЕСТВО РЯДОВ: 2 ROW; ИНТЕРВАЛ МЕЖДУ РЯДАМИ: 2 MM; ВИД МОНТАЖА: CABLE MOUNT / FREE HANGING; ТИП ВЫВОДОВ: CRIMP; УГОЛ МОНТАЖА: STRAIGHT; ТИП КОНТАКТА: РОЗЕТКА (ЖЕНСКАЯ); ПОКРЫТИЕ КОНТАКТА: GOLD;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ПОЛИФЕНИЛЕНСУЛЬФИД (PPS),ПОЛИФЕНИЛЕНСУЛЬФИД (PPS)</t>
  </si>
  <si>
    <t>M80-4661005</t>
  </si>
  <si>
    <t>КАТЕГОРИЯ ПРОДУКТА: РАЗЪЕМЫ DIN 41612, ROHS: ПОДРОБНОСТИ, ТОВАР: СОСУДЫ, КОЛИЧЕСТВО ПОЗИЦИЙ: 64 ПОЗИЦИЯ, КОЛИЧЕСТВО РЯДОВ: 3 РЯД, ПОДАЧА: 2,54 ММ, СТИЛЬ ОКОНЧАНИЯ: СКВОЗНОЕ ОТВЕРСТИЕ, МОНТАЖНЫЙ УГОЛ: ВЕРТИКАЛЬНЫЙ, ТЕКУЩИЙ РЕЙТИНГ: 1 А, КОНТАКТНОЕ ПОКРЫТИЕ: ЗОЛОТО, КОНТАКТНЫЙ МАТЕРИАЛ: БАНКА, СЕРИИ: 85048, МАРКА: МОЛЕКС, МАКСИМАЛЬНАЯ РАБОЧАЯ ТЕМПЕРАТУРА: + 125 С, МИНИМАЛЬНАЯ РАБОЧАЯ ТЕМПЕРАТУРА: - 55 С, ТИП ПРОДУКТА: РАЗЪЕМЫ DIN 41612, ЗАВОДСКАЯ УПАКОВКА: 1056, ПОДКАТЕГОРИЯ: РАЗЪЕМЫ ОБЪЕДИНИТЕЛЬНОЙ ПЛАТЫ, УРОВЕНЬ НАПРЯЖЕНИЯ: 250 В ПЕРЕМЕННОГО ТОКА, ЕДИНИЦА ИЗМЕРЕНИЯ: 11 478 Г,</t>
  </si>
  <si>
    <t>85048-0361</t>
  </si>
  <si>
    <t>КАТЕГОРИЯ ПРОДУКТА: МЕЖПЛАТНЫЕ И ПРОМЕЖУТОЧНЫЕ СОЕДИНИТЕЛИ, ROHS: ПОДРОБНОСТИ, ПРОДУКТ: HEADERS, КОЛИЧЕСТВО ПОЗИЦИЙ: 120 POSITION, ШАГ: 0.5 MM, КОЛИЧЕСТВО РЯДОВ: 2 ROW, ТИП ВЫВОДОВ: SOLDER PIN, УГОЛ МОНТАЖА: VERTICAL, ВЫСОТА ПАКЕТА: 5 MM, НОМИНАЛЬНЫЙ ТОК: 2 А, НОМИНАЛЬНОЕ НАПРЯЖЕНИЕ: 175 VAC,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BTH, КЛАСС ОГНЕОПАСНОСТИ: UL 94 V-0, ВИД МОНТАЖА: MOUNTING PEG, ТИП ПРОДУКТА: BOARD TO BOARD &amp; MEZZANINE CONNECTORS, РАЗМЕР ФАБРИЧНОЙ УПАКОВКИ: 96, УПАКОВКА: REEL, ТОРГОВАЯ МАРКА: CREE LED, ЧУВСТВИТЕЛЬНЫЙ К ВЛАЖНОСТИ: YES, ТИП ПРОДУКТА: LED - MID POWER, РАЗМЕР ФАБРИЧНОЙ УПАКОВКИ: 4000, ПОДКАТЕГОРИЯ: LEDS, ТИП: WHITE LEDS, НОМИНАЛЬНОЕ НАПРЯЖЕНИЕ: 125 V</t>
  </si>
  <si>
    <t>BTH-060-01-L-D-A</t>
  </si>
  <si>
    <t>КАТЕГОРИЯ ПРОДУКТА: РАЗЪЕМЫ DIN 41612, ПРОДУКТ: ACCESSORIES, КОЛИЧЕСТВО ПОЗИЦИЙ: 32 POSITION, КОЛИЧЕСТВО РЯДОВ: 2 ROW, ШАГ: 5,08 MM, ТИП: TYPE C/R, ТИП ВЫВОДОВ: -, УГОЛ МОНТАЖА: STRAIGHT, НОМИНАЛЬНЫЙ ТОК: 6 А, ПОКРЫТИЕ КОНТАКТА: -, МАТЕРИАЛ КОНТАКТА: -, СЕРИЯ: DIN 41612, УПАКОВКА: TRAY, ТИП ПРИНАДЛЕЖНОСТЕЙ: SHROUD, МАТЕРИАЛ КОРПУСА: PLASTIC, ТИП ПРОДУКТА: DIN 41612 CONNECTORS,</t>
  </si>
  <si>
    <t>09 04 132 6921</t>
  </si>
  <si>
    <t>КАТЕГОРИЯ ПРОДУКТА: РАЗЪЕМЫ DIN 41612, ROHS: ПОДРОБНОСТИ, ПРОДУКТ: RECEPTACLES, КОЛИЧЕСТВО ПОЗИЦИЙ: 15 POSITION, КОЛИЧЕСТВО РЯДОВ: 2 ROW, ШАГ: 10.16 MM, ТИП: TYPE H, ТИП ВЫВОДОВ: CLAMP, УГОЛ МОНТАЖА: STRAIGHT, НОМИНАЛЬНЫЙ ТОК: 15 A, ПОКРЫТИЕ КОНТАКТА: SILVER, МАТЕРИАЛ КОНТАКТА: COPPER ALLOY, СЕРИЯ: DIN-POWER H, МАТЕРИАЛ КОРПУСА: THERMOPLASTIC, ТИП ПРОДУКТА: DIN 41612 CONNECTORS, РЯДОВ ПОД НАГРУЗКОЙ: Z + D, РАЗМЕР ФАБРИЧНОЙ УПАКОВКИ: 20, ПОДКАТЕГОРИЯ: BACKPLANE CONNECTORS, КОММЕРЧЕСКОЕ ОБОЗНАЧЕНИЕ: DIN-POWER,</t>
  </si>
  <si>
    <t>9060152813</t>
  </si>
  <si>
    <t>КАТЕГОРИЯ ПРОДУКТА: СТАНДАРТНЫЕ СОЕДИНИТЕЛИ D-SUB, ROHS: ПОДРОБНОСТИ, КОЛИЧЕСТВО ПОЗИЦИЙ: 62 POSITION, ТИП КОНТАКТА: PIN (MALE), ТИП ВЫВОДОВ: SOLDER CUP, ВИД МОНТАЖА: WIRE, УГОЛ МОНТАЖА: STRAIGHT, КОЛИЧЕСТВО РЯДОВ: 3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t>
  </si>
  <si>
    <t>КАТЕГОРИЯ ПРОДУКТА: СТАНДАРТНЫЕ СОЕДИНИТЕЛИ D-SUB, ROHS: ПОДРОБНОСТИ, КОЛИЧЕСТВО ПОЗИЦИЙ: 25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3 (B),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2 А, СХЕМА УСТАНОВКИ: B25, ТИП ПРОДУКТА: D-SUB CONNECTORS - STANDARD DENSITY,</t>
  </si>
  <si>
    <t>9663286700</t>
  </si>
  <si>
    <t>КАТЕГОРИЯ ПРОДУКТА: СОЕДИНИТЕЛИ С ВЫСОКОЙ ПЛОТНОСТЬЮ КОНТАКТОВ СЕРИИ (ТИПОВ): D-SUB, ROHS: ПОДРОБНОСТИ, КОЛИЧЕСТВО ПОЗИЦИЙ: 44 POSITION, КОЛИЧЕСТВО РЯДОВ: 3 ROW, ТИП РАЗЪЁМА: MALE, ТИП ВЫВОДОВ: SOLDER, СЕРИЯ: D-SUB, УПАКОВКА: TRAY, НОМИНАЛЬНОЕ НАПРЯЖЕНИЕ 2 А, ОТФИЛЬТРОВАННЫЙ: UNFILTERED, ТИП ПРОДУКТА: HIGH DENSITY D-SUB CONNECTORS, МАТЕРИАЛ КОРПУСА: STEEL, ПОКРЫТИЕ ОБОЛОЧКИ: TIN,ПОДКАТЕГОРИЯ: D-SUB CONNECTORS,</t>
  </si>
  <si>
    <t>9563005615050</t>
  </si>
  <si>
    <t>09 56 300 4715 050</t>
  </si>
  <si>
    <t>КАТЕГОРИЯ ПРОДУКТА: СТАНДАРТНЫЕ СОЕДИНИТЕЛИ D-SUB, ROHS: ПОДРОБНОСТИ, КОЛИЧЕСТВО ПОЗИЦИЙ: 9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1 (Е),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t>
  </si>
  <si>
    <t>КАТЕГОРИЯ ПРОДУКТА: СОЕДИНИТЕЛИ С ВЫСОКОЙ ПЛОТНОСТЬЮ КОНТАКТОВ D-SUB, КОЛИЧЕСТВО ПОЗИЦИЙ: 26 POSITION, КОЛИЧЕСТВО РЯДОВ: 3 ROW, ТИП РАЗЪЁМА: MALE, ТИП ВЫВОДОВ: SOLDER, СЕРИЯ: HD, УПАКОВКА: TRAY, НОМИНАЛЬНОЕ НАПРЯЖЕНИЕ 2 А, ОТФИЛЬТРОВАННЫЙ: UNFILTERED, ТИП ПРОДУКТА: HIGH DENSITY D-SUB CONNECTORS, МАТЕРИАЛ КОРПУСА: STEEL, ПОКРЫТИЕ ОБОЛОЧКИ: TIN,ПОДКАТЕГОРИЯ: D-SUB CONNECTORS,</t>
  </si>
  <si>
    <t>КАТЕГОРИЯ ПРОДУКТА: СТАНДАРТНЫЕ СОЕДИНИТЕЛИ D-SUB, ROHS: ПОДРОБНОСТИ, КОЛИЧЕСТВО ПОЗИЦИЙ: 15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7 А, СХЕМА УСТАНОВКИ: A15, ТИП ПРОДУКТА: D-SUB CONNECTORS - STANDARD DENSITY,</t>
  </si>
  <si>
    <t>09 67 015 5615</t>
  </si>
  <si>
    <t>09 67 015 5655</t>
  </si>
  <si>
    <t>КАТЕГОРИЯ ПРОДУКТА: СТАНДАРТНЫЕ СОЕДИНИТЕЛИ D-SUB, ROHS: ПОДРОБНОСТИ, КОЛИЧЕСТВО ПОЗИЦИЙ: 25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7 А, СХЕМА УСТАНОВКИ: A15, ТИП ПРОДУКТА: D-SUB CONNECTORS - STANDARD DENSITY,</t>
  </si>
  <si>
    <t>09 67 025 5615</t>
  </si>
  <si>
    <t>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4 (С),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7 А, СХЕМА УСТАНОВКИ: A15, ТИП ПРОДУКТА: D-SUB CONNECTORS - STANDARD DENSITY,</t>
  </si>
  <si>
    <t>09 67 037 5615</t>
  </si>
  <si>
    <t>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2 (A),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t>
  </si>
  <si>
    <t>КАТЕГОРИЯ ПРОДУКТА: СТАНДАРТНЫЕ СОЕДИНИТЕЛИ D-SUB, ROHS: ПОДРОБНОСТИ, КОЛИЧЕСТВО ПОЗИЦИЙ: 25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3 (B),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7 А, СХЕМА УСТАНОВКИ: B25, ТИП ПРОДУКТА: D-SUB CONNECTORS - STANDARD DENSITY,</t>
  </si>
  <si>
    <t>9670255604</t>
  </si>
  <si>
    <t>КАТЕГОРИЯ ПРОДУКТА: СОЕДИНИТЕЛИ D-SUB СО СМЕШАННЫМИ КОНТАКТАМИ, ROHS: ПОДРОБНОСТИ, СОГЛАСОВАНИЕ КОНТАКТОВ: 13П3, ВИД МОНТАЖА: ПАНЕЛЬ, УГОЛ МОНТАЖА: ПРЯМОЙ, ТИП ВЫВОДОВ: СКВОЗНОЕ ОТВЕРСТИЕ, ПОКРЫТИЕ КОНТАКТА: ПОЛАГАТЬ, ОТФИЛЬТРОВАННЫЙ: НЕФИЛЬТРОВАННЫЙ, ТИП РАЗЪЁМА: ЖЕНСКИЙ, ВЫСОТА: 12,5 ММ, ТИП ПРОДУКТА: СОЕДИНИТЕЛИ D-SUB СО СМЕШАННЫМИ КОНТАКТАМИ, РАЗМЕР ФАБРИЧНОЙ УПАКОВКИ: 50, ПОДКАТЕГОРИЯ: РАЗЪЕМЫ D-SUB,</t>
  </si>
  <si>
    <t>9693015133</t>
  </si>
  <si>
    <t>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4 (С),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7 А, СХЕМА УСТАНОВКИ: С37, ТИП ПРОДУКТА: D-SUB CONNECTORS - STANDARD DENSITY,</t>
  </si>
  <si>
    <t>КАТЕГОРИЯ ПРОДУКТА: СОЕДИНИТЕЛИ D-SUB СО СМЕШАННЫМИ КОНТАКТАМИ, ROHS: ПОДРОБНОСТИ, СОГЛАСОВАНИЕ КОНТАКТОВ: 7W2, ВИД МОНТАЖА: ПАНЕЛЬ, КОЛИЧЕСТВО ПОЗИЦИЙ: 7, УГОЛ МОНТАЖА: ПРЯМОЙ, ТИП ВЫВОДОВ: СКВОЗНОЕ ОТВЕРСТИЕ, ПОКРЫТИЕ КОНТАКТА: ПОЛАГАТЬ, ОТФИЛЬТРОВАННЫЙ: НЕФИЛЬТРОВАННЫЙ, ТИП РАЗЪЁМА: ЖЕНСКИЙ, ВЫСОТА: 12,5 ММ, ТИП ПРОДУКТА: СОЕДИНИТЕЛИ D-SUB СО СМЕШАННЫМИ КОНТАКТАМИ, ПОДКАТЕГОРИЯ: РАЗЪЕМЫ D-SUB,</t>
  </si>
  <si>
    <t>КАТЕГОРИЯ ПРОДУКТА: СОЕДИНИТЕЛИ D-SUB СО СМЕШАННЫМИ КОНТАКТАМИ, ROHS: ПОДРОБНОСТИ, СОГЛАСОВАНИЕ КОНТАКТОВ: 13W3, ВИД МОНТАЖА: ПАНЕЛЬ, КОЛИЧЕСТВО ПОЗИЦИЙ: 13, УГОЛ МОНТАЖА: ПРЯМОЙ, ТИП ВЫВОДОВ: СКВОЗНОЕ ОТВЕРСТИЕ, ПОКРЫТИЕ КОНТАКТА: ПОЛАГАТЬ, ОТФИЛЬТРОВАННЫЙ: НЕФИЛЬТРОВАННЫЙ, ТИП РАЗЪЁМА: МУЖСКОЙ, ВЫСОТА: 12,5 ММ, ТИП ПРОДУКТА: СОЕДИНИТЕЛИ D-SUB СО СМЕШАННЫМИ КОНТАКТАМИ, ПОДКАТЕГОРИЯ: РАЗЪЕМЫ D-SUB,</t>
  </si>
  <si>
    <t>КАТЕГОРИЯ ПРОДУКТА: ПРОВОДНЫЕ КЛЕММЫ И ЗАЖИМЫ, ROHS: ПОДРОБНОСТИ, ПРОДУКТ: HEADERS, ТИП: RIBBON CABLE, КОЛИЧЕСТВО ПОЗИЦИЙ: 26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SEK, МИНИМАЛЬНАЯ РАБОЧАЯ ТЕМПЕРАТУРА: - 55 C, МАКСИМАЛЬНАЯ РАБОЧАЯ ТЕМПЕРАТУРА: + 125 C, УПАКОВКА: BULK, МАТЕРИАЛ КОНТАКТА: BRASS, ТИП ПРОДУКТА: HEADERS &amp; WIRE HOUSINGS, ПОДКАТЕГОРИЯ: HEADERS &amp; WIRE HOUSINGS</t>
  </si>
  <si>
    <t>9185266803</t>
  </si>
  <si>
    <t>КАТЕГОРИЯ ПРОДУКТА: СТАНДАРТНЫЕ СОЕДИНИТЕЛИ D-SUB, ROHS: ПОДРОБНОСТИ, КОЛИЧЕСТВО ПОЗИЦИЙ: 37 POSITION, ТИП КОНТАКТА: PIN (MALE), ТИП ВЫВОДОВ: SOLDER CUP, ВИД МОНТАЖА: WIRE, УГОЛ МОНТАЖА: STRAIGHT, КОЛИЧЕСТВО РЯДОВ: 2 ROW, ТИП РАЗЪЁМА: MALE, ПОКРЫТИЕ КОНТАКТА: GOLD, ТИП: PLUG, РАЗМЕР ОБОЛОЧКИ: 4 (С),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 НОМИНАЛЬНЫЙ ТОК: 6 А, СХЕМА УСТАНОВКИ: С37, ТИП ПРОДУКТА: D-SUB CONNECTORS - STANDARD DENSITY,</t>
  </si>
  <si>
    <t>9654616713</t>
  </si>
  <si>
    <t>РАЗЪЕМ СОЕДИНИТЕЛЬНЫЙ ПРОМЫШЛЕННЫЙ.</t>
  </si>
  <si>
    <t>КАТЕГОРИЯ ПРОДУКТА: СТАНДАРТНЫЙ ЦИЛИНДРИЧЕСКИЙ СОЕДИНИТЕЛЬ, ROHS: ПОДРОБНОСТИ, ПРОДУКТ: PLUG ASSEMBLY, КОЛИЧЕСТВО ПОЗИЦИЙ: 19 POSITION, ТИП КОНТАКТА: SOCKET (FEMALE), РАЗМЕР ОБОЛОЧКИ: 14, ВИД МОНТАЖА: FREE HANGING, ТИП ВЫВОДОВ: SOLDER CUP, ПОКРЫТИЕ КОНТАКТА: GOLD, МАТЕРИАЛ КОРПУСА: THERMOPLASTIC (TP), ТИП ПРИНАДЛЕЖНОСТЕЙ: -, ДИАМЕТР: 35.1 MM, ПАРАМЕТРЫ IP: IP69X, СЕРИЯ: UTS6-E, НОМИНАЛЬНЫЙ ТОК: 5 А, СХЕМА УСТАНОВКИ: 14-19, УГОЛ МОНТАЖА: STRAIGHT, ТИП ПРОДУКТА: STANDARD CIRCULAR CONNECTOR, РАЗМЕР ФАБРИЧНОЙ УПАКОВКИ: 25, ПОДКАТЕГОРИЯ: CIRCULAR CONNECTORS, КОММЕРЧЕСКОЕ ОБОЗНАЧЕНИЕ: TRIM TRIO, НОМИНАЛЬНОЕ НАПРЯЖЕНИЕ: 250 V,</t>
  </si>
  <si>
    <t>UTS6JC14E19S</t>
  </si>
  <si>
    <t>SOURIAU-SUNBANK</t>
  </si>
  <si>
    <t>ПРЯМОУГОЛЬНЫЙ РАЗЪЕМ,</t>
  </si>
  <si>
    <t>КАТЕГОРИЯ ПРОДУКТА: КРУГОВОЙ МИЛ / ТЕХНИЧЕСКИЕ ХАРАКТЕРИСТИКИ СОЕДИНИТЕЛЯ, ROHS: ПОДРОБНОСТИ, КОЛИЧЕСТВО ПОЗИЦИЙ: 12 POSITION, ТИП КОНТАКТА: PIN (MALE), СХЕМА УСТАНОВКИ: 15-97, ПРОДУКТ: PLUGS, РАЗМЕР ОБОЛОЧКИ: 15, ФОРМА ОБОЛОЧКИ: STRAIGHT, ТИП АВАРИЙНОЙ ЛАМПЫ: MIL-DTL-38999 III, ТИП ВЫВОДОВ: CRIMP, ВИД МОНТАЖА: FREE HANGING, НОМИНАЛЬНЫЙ ТОК: 7.5 A, 13 A, ПОКРЫТИЕ КОНТАКТА: GOLD, МАТЕРИАЛ КОНТАКТА: COPPER ALLOY, СЕРИЯ: TV-R,,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t>
  </si>
  <si>
    <t>D38999/26FD97PN</t>
  </si>
  <si>
    <t>ИЗДЕЛИЯ ИЗ ЧЕРНЫХ МЕТАЛЛОВ СНАБЖЕННЫЕ РЕЗЬБОЙ, ПРЕДСТАВЛЯЕТ СОБОЙ КРУГЛУЮ ГАЙКУ БЕЗ ГРАНЕЙ, С ВНУТРЕННЕЙ РЕЗЬБОЙ, ПРЕДНАЗНАЧЕНЫ ДЛЯ ЭЛЕКТРОТЕХНИЧЕСКОГО ОБОРУДОВАНИЯ</t>
  </si>
  <si>
    <t>КОРПУС РАЗЪЕМА DIN 41612 ДЛЯ МОНТАЖА НА ПЕЧАТНУЮ ПЛАТУ.</t>
  </si>
  <si>
    <t>КАТЕГОРИЯ ПРОДУКТА: КОРПУС РАЗЪЕМА DIN 41612, ПРОДУКТ: ACCESSORIES, КОЛИЧЕСТВО ПОЗИЦИЙ: 96 POSITION, КОЛИЧЕСТВО РЯДОВ: 3 ROW, ШАГ: 2,54 MM, ТИП: TYPE C/R, ТИП ВЫВОДОВ: -, УГОЛ МОНТАЖА: STRAIGHT, НОМИНАЛЬНЫЙ ТОК: 6 А, ПОКРЫТИЕ КОНТАКТА: -, МАТЕРИАЛ КОНТАКТА: -, СЕРИЯ: DIN 41612, УПАКОВКА: TRAY, ТИП ПРИНАДЛЕЖНОСТЕЙ: SHROUD, МАТЕРИАЛ КОРПУСА: PLASTIC, ТИП ПРОДУКТА: DIN 41612 CONNECTORS,</t>
  </si>
  <si>
    <t>КОРПУС РАЗЪЕМА DIN 41612 ДЛЯ МОНТАЖА НА ПЕЧАТНУЮ ПЛАТУ., ЧАСТИ СОЕДИНИТЕЛЬНЫХ РАЗЪЕМОВ D-SUB.</t>
  </si>
  <si>
    <t>КАТЕГОРИЯ ПРОДУКТА: КОРПУС РАЗЪЕМА DIN 41612, ПРОДУКТ: ACCESSORIES, КОЛИЧЕСТВО ПОЗИЦИЙ: 32 POSITION, КОЛИЧЕСТВО РЯДОВ: 2 ROW, ШАГ: 5,08 MM, ТИП: TYPE C/R, ТИП ВЫВОДОВ: -, УГОЛ МОНТАЖА: STRAIGHT, НОМИНАЛЬНЫЙ ТОК: 6 А, ПОКРЫТИЕ КОНТАКТА: -, МАТЕРИАЛ КОНТАКТА: -, СЕРИЯ: DIN 41612, УПАКОВКА: TRAY, ТИП ПРИНАДЛЕЖНОСТЕЙ: SHROUD, МАТЕРИАЛ КОРПУСА: PLASTIC, ТИП ПРОДУКТА: DIN 41612 CONNECTORS,</t>
  </si>
  <si>
    <t>9060009914</t>
  </si>
  <si>
    <t>КАТЕГОРИЯ ПРОДУКТА: КОНТАКТЫ D-SUB, ДЛЯ СОЕДИНИТЕЛЬНЫХ РАЗЪЕМОВ. ROHS: ПОДРОБНОСТИ, ТИП КОНТАКТА: SOCKET (FEMALE), НОМИНАЛЬНЫЙ ТОК: 10 A, ТИП КОНТАКТА: MACHINED CONTACTS, МАТЕРИАЛ КОНТАКТА: COPPER ALLOY, ПОКРЫТИЕ КОНТАКТА: GOLD, СОРТАМЕНТ ПРОВОДА: 20 AWG TO 16 AWG, ТИП ВЫВОДОВ: CRIMP, УПАКОВКА: BULK, ОТФИЛЬТРОВАННЫЙ: -, ТИП ПРОДУКТА: D-SUB CONTACTS, СЕРИЯ: D-SUB MIXED,</t>
  </si>
  <si>
    <t>09 69 281 5420</t>
  </si>
  <si>
    <t>КАТЕГОРИЯ ПРОДУКТА: КОНТАКТЫ D-SUB, ДЛЯ СОЕДИНИТЕЛЬНЫХ РАЗЪЕМОВ. ROHS: ПОДРОБНОСТИ, ТИП КОНТАКТА: SOCKET (FEMALE), НОМИНАЛЬНЫЙ ТОК: 20 A, ТИП КОНТАКТА: MACHINED CONTACTS, МАТЕРИАЛ КОНТАКТА: COPPER ALLOY, ПОКРЫТИЕ КОНТАКТА: GOLD, СОРТАМЕНТ ПРОВОДА: 14 AWG TO 12 AWG, ТИП ВЫВОДОВ: CRIMP, УПАКОВКА: BULK, ОТФИЛЬТРОВАННЫЙ: -, ТИП ПРОДУКТА: D-SUB CONTACTS, СЕРИЯ: D-SUB MIXED,</t>
  </si>
  <si>
    <t>КОРПУС РАЗЪЕМА D-SUB.</t>
  </si>
  <si>
    <t>КАТЕГОРИЯ ПРОДУКТА: КОРПУСА РАЗЪЕМОВ D-SUB, КОЛИЧЕСТВО ПОЗИЦИЙ: 37 POSITION, ТИП КОНТАКТА: PIN (MALE), ТИП ВЫВОДОВ: SOLDER CUP, ВИД МОНТАЖА: WIRE, УГОЛ МОНТАЖА: STRAIGHT, ТИП РАЗЪЁМА: MALE, ПОКРЫТИЕ КОНТАКТА: GOLD, ТИП: PLUG, РАЗМЕР ОБОЛОЧКИ: 4 (С), МАТЕРИАЛ КОРПУСА: POLYBUTYLENE TEREPHTHALATE (PBT), ПОКРЫТИЕ ОБОЛОЧКИ: STEEL, ОТФИЛЬТРОВАННЫЙ: UNFILTERED, УПАКОВКА: TRAY, РАЗЪЕМЫ, МОНТИРУЕМЫЕ НА ПЕЧАТНУЮ ПЛАТУ: WITHOUT BOARDLOCKS, ТИП КОНТАКТА: MACHINED CONTACTS,</t>
  </si>
  <si>
    <t>КАТЕГОРИЯ ПРОДУКТА: КОРПУСА РАЗЪЕМОВ D-SUB, ROHS: ПОДРОБНОСТИ, ТИП: TWO PIECE BACKSHELL, РАЗМЕР ОБОЛОЧКИ: 1 (Е), КАБЕЛЬНЫЙ ВВОД, УГЛОВОЙ: STRAIGHT, КОЛИЧЕСТВО КАБЕЛЬНЫХ ВВОДОВ: 1 ENTRY, МАТЕРИАЛ КОРПУСА: THERMOPLASTIC, КОЛИЧЕСТВО ПОЗИЦИЙ: 9 POSITION, ПАРАМЕТРЫ IP: -, УПАКОВКА: BULK, ОТФИЛЬТРОВАННЫЙ: -, АППАРАТНОЕ ОБОРУДОВАНИЕ: SLOT HEAD JACKSCREWS, ТИП ПРОДУКТА: D-SUB BACKSHELLS,</t>
  </si>
  <si>
    <t>КАТЕГОРИЯ ПРОДУКТА: СВЕТОДИОДЫ СРЕДНЕЙ МОЩНОСТИ - БЕЛЫЕ, ROHS: ПОДРОБНОСТИ, ПРОДУКТ: WHITE LEDS, ВИД МОНТАЖА: SMD/SMT, УПАКОВКА / БЛОК: 2835, ЦВЕТ ОСВЕЩЕНИЯ: NEUTRAL WHITE, ДЛИНА ВОЛНЫ/ЦВЕТОВАЯ ТЕМПЕРАТУРА: 4000 K, СВЕТОВОЙ ПОТОК/ЛУЧЕВОЙ ПОТОК: 155 LM, ИНДЕКС ЦВЕТОПЕРЕДАЧИ - CRI: 70, УГОЛ ОБЗОРА: 120 DEG, IF - ПРЯМОЙ ТОК: 150 MA, VF - ПРЯМОЕ НАПРЯЖЕНИЕ: 6.07 V, НОМИНАЛЬНАЯ МОЩНОСТЬ: 910 MW, ДЛИНА: 3.5 MM, ШИРИНА: 2.8 MM, ВЫСОТА: 0.7 MM, МИНИМАЛЬНАЯ РАБОЧАЯ ТЕМПЕРАТУРА: - 40 C, МАКСИМАЛЬНАЯ РАБОЧАЯ ТЕМПЕРАТУРА: + 105 C, ЦВЕТ ЛИНЗЫ: TINTED, РАЗМЕРЫ ЛИНЗЫ: -, ФОРМА ЛИНЗЫ: RECTANGULAR, СВЕТОСИЛА ОБЪЕКТИВА: DIFFUSED, СЕРИЯ: JK2835A 6V P CLASS, ЧУВСТВИТЕЛЬНЫЙ К ВЛАЖНОСТИ: YES, ТИП ПРОДУКТА: LED - MID POWER, РАЗМЕР ФАБРИЧНОЙ УПАКОВКИ: 4000, ПОДКАТЕГОРИЯ: LEDS, ТИП: WHITE LEDS,</t>
  </si>
  <si>
    <t>JK2835AWT-P-B40EB0000-N0000001</t>
  </si>
  <si>
    <t>КАТЕГОРИЯ ПРОДУКТА: СВЕТОДИОДНЫЕ ИНДИКАТОРЫ ДЛЯ ПЕЧАТНОГО МОНТАЖА, ЦВЕТ ОСВЕЩЕНИЯ: RED, РАЗМЕР СВЕТОДИОДА: 5 MM, ДЛИНА ВОЛНЫ: 625 NM, ИНТЕНСИВНОСТЬ ОСВЕЩЕНИЯ: 50 MCD, ТИП МОНТАЖА: THROUGH HOLE, УГОЛ ОБЗОРА: 60 DEG, ЦВЕТ/ФОРМА ЛИНЗЫ: DIFFUSED, IF - ПРЯМОЙ ТОК: 20 MA, VF - ПРЯМОЕ НАПРЯЖЕНИЕ: 2 V, КОНФИГУРАЦИЯ: 1 SINGLE COLOR LED, SINGLE LEVEL, ВЫСОТА: 6 MM, ФОРМА ЛИНЗЫ: DOME, ОРИЕНТАЦИЯ: RIGHT ANGLE, ТИП ПРОДУКТА: LED CIRCUIT BOARD INDICATORS,</t>
  </si>
  <si>
    <t>10.2512.1149</t>
  </si>
  <si>
    <t>КАТЕГОРИЯ ПРОДУКТА: СВЕТОДИОДНЫЕ ПАНЕЛЬНЫЕ ИНДИКАТОРЫ, ROHS: ПОДРОБНОСТИ, ЦВЕТ ОСВЕЩЕНИЯ: GREEN, РАЗМЕР ОТВЕРСТИЙ ДЛЯ МОНТАЖА: 6 MM, ВИД МОНТАЖА: PANEL MOUNT, ТИП ВЫВОДОВ: WIRE, ЦВЕТ/ФОРМА ЛИНЗЫ: CLEAR, РАЗМЕР СВЕТОДИОДА: 5 MM, IF - ПРЯМОЙ ТОК: 20 МА, VF - ПРЯМОЕ НАПРЯЖЕНИЕ: 2 V, ФОРМА ЛИНЗЫ: -, СЕРИЯ: Q6, ПАРАМЕТРЫ IP: IP67, ЦВЕТ ЛИНЗЫ: CLEAR, ИНТЕНСИВНОСТЬ ОСВЕЩЕНИЯ: 6 MCD, ТИП МОНТАЖА: NUT AND WASHER, ПРОДУКТ: INDICATORS,</t>
  </si>
  <si>
    <t>БЫСТРОДЕЙСТВУЮЩАЯ ОПТОПАРА, ТРАНЗИСТОРНАЯ ВЫХОДНАЯ ОПТОПАРА, БЫСТРОДЕЙСТВУЮЩАЯ ОПТОПАРА</t>
  </si>
  <si>
    <t>КАТЕГОРИЯ ПРОДУКТА: БЫСТРОДЕЙСТВУЮЩИЕ ОПТОПАРЫ, ROHS: ПОДРОБНОСТИ, ВИД МОНТАЖА: SMD/SMT, ДИАПАЗОН ДАННЫХ: 1 MB/S, КОЛИЧЕСТВО КАНАЛОВ: 1 CHANNEL, ТИП ВЫХОДА: OPEN COLLECTOR, НАПРЯЖЕНИЕ ИЗОЛЯЦИИ: 3750 VRMS, VF - ПРЯМОЕ НАПРЯЖЕНИЕ: 1.8 V, IF - ПРЯМОЙ ТОК: 16MA,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СЕРИЯ: HCPL-0631,ВРЕМЯ СПАДА: 10 NS, ВЫХОДНОЙ ТОК: 50 MA, ВРЕМЯ НАРАСТАНИЯ: 24 NS, ТОРГОВАЯ МАРКА: BROADCOM / AVAGO, ВЫСОТА: 3.17 MM, ДЛИНА: 5.08 MM, МАКСИМАЛЬНЫЙ КОЛЛЕКТОРНЫЙ ТОК: 50 MA,</t>
  </si>
  <si>
    <t>HCPL-3180-300E</t>
  </si>
  <si>
    <t>МИКРОСХЕМА ИНТЕГРАЛЬНАЯ МОНОЛИТНАЯ - ИС ДЛЯ УПРАВЛЕНИЯ ПИТАНИЕМ - ПРЕОБРАЗОВАТЕЛИ ПОСТОЯННОГО ТОКА В ПОСТОЯННЫЙ.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</si>
  <si>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10 W, ВХОДНОЕ НАПРЯЖЕНИЕ, МИН.: 18 V, ВХОДНОЕ НАПРЯЖЕНИЕ, МАКС.: 75 V, ВЫХОДНОЕ НАПРЯЖЕНИЕ-КАНАЛ 1: 24 V, ВЫХОДНОЙ ТОК-КАНАЛ 1: 416 MA, ВЫХОДНОЕ НАПРЯЖЕНИЕ-КАНАЛ 2: -, ВЫХОДНОЙ ТОК-КАНАЛ 2: -, НАПРЯЖЕНИЕ ИЗОЛЯЦИИ: 1.5 KV, МИНИМАЛЬНАЯ РАБОЧАЯ ТЕМПЕРАТУРА: - 40 C, МАКСИМАЛЬНАЯ РАБОЧАЯ ТЕМПЕРАТУРА: + 85 C, ДЛИНА: 31.8 MM, ШИРИНА: 20.3 MM, ВЫСОТА: 10.2 MM, ОТРАСЛЬ ПРОМЫШЛЕННОСТИ: INDUSTRIAL, ПРОДУКТ: ISOLATED, СЕРИЯ: THD 10WIN, ВХОДНОЕ НАПРЯЖЕНИЕ: 48 V, ТИП ПРОДУКТА: ISOLATED DC-DC CONVERTERS, РАЗМЕР ФАБРИЧНОЙ УПАКОВКИ: 10, ПОДКАТЕГОРИЯ: DC-DC CONVERTER</t>
  </si>
  <si>
    <t>THD 10-4815WIN</t>
  </si>
  <si>
    <t>КАТЕГОРИЯ ПРОДУКТА: РАЗВЯЗЫВАЮЩИЕ УСИЛИТЕЛИ, ROHS: ПОДРОБНОСТИ, СЕРИЯ: ISO122, КОЛИЧЕСТВО КАНАЛОВ: 1 CHANNEL, НАПРЯЖЕНИЕ ИЗОЛЯЦИИ: 1500 VRMS, ТИП ИЗОЛЯЦИИ: CAPACITIVE, GALVANIC, GBP - ПРОИЗВЕДЕНИЕ КОЭФФИЦИЕНТА УСИЛЕНИЯ НА ШИРИНУ ПОЛОСЫ ПРОПУСКАНИЯ (FT): -, ПОЛОСА ПРОПУСКАНИЯ 3 ДБ: 50 KHZ, CMRR - КОЭФФИЦИЕНТ ПОДАВЛЕНИЯ СИНФАЗНОГО СИГНАЛА: 140 DB, IB - ВХОДНОЙ ТОК СМЕЩЕНИЯ: -, VOS - ВХОДНОЕ НАПРЯЖЕНИЕ СМЕЩЕНИЯ НУЛЯ: 20 MV, НАПРЯЖЕНИЕ ПИТАНИЯ - МАКС.: 18 V, НАПРЯЖЕНИЕ ПИТАНИЯ - МИН.: 4.5 V, РАБОЧИЙ ТОК ИСТОЧНИКА ПИТАНИЯ: 14 MA, МИНИМАЛЬНАЯ РАБОЧАЯ ТЕМПЕРАТУРА: - 25 C, МАКСИМАЛЬНАЯ РАБОЧАЯ ТЕМПЕРАТУРА: + 85 C, ВИД МОНТАЖА: SMD/SMT, УПАКОВКА / БЛОК: SOIC-8, УПАКОВКА: REEL, ТИП УСИЛИТЕЛЯ: ISOLATION,ОТКЛОНЕНИЕ КОЭФФИЦИЕНТА УСИЛЕНИЯ ОТ ИДЕАЛЬНОГО ЗНАЧЕНИЯ: 0.02 %, ДИАПАЗОН ВХОДНОГО НАПРЯЖЕНИЯ - МАКС.: POSITIVE RAIL - 5 V, ЧУВСТВИТЕЛЬНЫЙ К ВЛАЖНОСТИ: YES, РАБОЧЕЕ НАПРЯЖЕНИЕ ПИТАНИЯ: 36 V, ВЫХОДНОЙ ТОК НА КАНАЛ: 15 MA, ПРОДУКТ: ISOLATION AMPLIFIERS, ТИП ПРОДУКТА: ISOLATION AMPLIFIERS,</t>
  </si>
  <si>
    <t>ISO122U/1K</t>
  </si>
  <si>
    <t>КАТЕГОРИЯ ПРОДУКТА: ТРАНСФОРМАТОРЫ ЗВУКОВОЙ ЧАСТОТЫ / СИГНАЛЬНЫЕ ТРАНСФОРМАТОРЫ, ПРОДУКТ: LAN ISOLATION, ТИП: MODULE, ТИП ВЫВОДОВ: SMD/SMT, ЧАСТОТНЫЙ ДИАПАЗОН: -, ИНДУКТИВНОСТЬ: -, ИМПЕДАНС ПЕРВИЧНОЙ ЦЕПИ: -, ВТОРИЧНЫЙ ИМПЕДАНС: -, НАПРЯЖЕНИЕ ИЗОЛЯЦИИ: 1.5 KV, МИНИМАЛЬНАЯ РАБОЧАЯ ТЕМПЕРАТУРА: - 40 C, МАКСИМАЛЬНАЯ РАБОЧАЯ ТЕМПЕРАТУРА: + 85 C, КОЛИЧЕСТВО КАНАЛОВ: SINGLE, ПРИМЕНЕНИЕ: 10/100 BASE-TX INTERFACE, УПАКОВКА / БЛОК: SMD-16, ДЛИНА: 12.7 MM, ШИРИНА: 7.11 MM, ВЫСОТА: 6.35 MM, СЕРИЯ: TG110, УПАКОВКА: TUBE, НОМИНАЛЬНЫЙ ТОК: -, МАКСИМАЛЬНЫЙ ПОСТОЯННЫЙ ТОК: -, МАКСИМАЛЬНОЕ СОПРОТИВЛЕНИЕ ПОСТОЯННОМУ ТОКУ: 1 OHMS, НОМИНАЛЬНАЯ МОЩНОСТЬ: -, СОПРОТИВЛЕНИЕ ПЕРВИЧНОЙ ЦЕПИ: 1 OHMS, ВТОРИЧНОЕ СОПРОТИВЛЕНИЕ: -, ЭКРАНИРОВАНИЕ: SHIELDED, РАЗМЕР ФАБРИЧНОЙ УПАКОВКИ: 40, КОММЕРЧЕСКОЕ ОБОЗНАЧЕНИЕ: E-ULTRA, ВЕС ИЗДЕЛИЯ: 835 MG</t>
  </si>
  <si>
    <t>TG110-E050N5</t>
  </si>
  <si>
    <t>ЛОГИЧЕСКАЯ ИНТЕГРАЛЬНАЯ СХЕМА. КАТЕГОРИЯ ПРОДУКТА: ШИННЫЕ ТРАНСИВЕРЫ, ROHS: ПОДРОБНОСТИ, СЕМЕЙСТВО ЛОГИЧЕСКИХ ЭЛЕМЕНТОВ: LVT, УРОВЕНЬ ВХОДА: LVTTL, ВЫХОДНОЙ УРОВЕНЬ: LVTTL, ТИП ВЫХОДА: 3-STATE, ВРЕМЯ ЗАДЕРЖКИ РАСПРОСТРАНЕНИЯ: 2.4 NS, НАПРЯЖЕНИЕ ПИТАНИЯ - МАКС.: 3.6 V, НАПРЯЖЕНИЕ ПИТАНИЯ - МИН.: 2.7 V, МИНИМАЛЬНАЯ РАБОЧАЯ ТЕМПЕРАТУРА: - 40 C, МАКСИМАЛЬНАЯ РАБОЧАЯ ТЕМПЕРАТУРА: + 85 C, УПАКОВКА / БЛОК: SSOP-20, ФУНКЦИЯ: BUS TRANSCEIVER, ВЫСОТА: 1.8 MM, ДЛИНА: 7.4 MM, ВИД МОНТАЖА: SMD/SMT, КОЛИЧЕСТВО КАНАЛОВ: 8, КОЛИЧЕСТВО КОНТУРОВ: 1, РАБОЧЕЕ НАПРЯЖЕНИЕ ПИТАНИЯ: 3.3 V, ПОЛЯРНОСТЬ: NON-INVERTING, ПРОДУКТ: BICMOS, ТИП ПРОДУКТА: BUS TRANSCEIVERS, ТОК ПОКОЯ: 3 MA,ПОДКАТЕГОРИЯ: LOGIC ICS, НАПРЯЖЕНИЕ ПИТАНИЯ - МАКС.: 12 MA, ТЕХНОЛОГИЯ: BICMOS, ШИРИНА: 5.4 MM,</t>
  </si>
  <si>
    <t>74LVCH16543APAG</t>
  </si>
  <si>
    <t>КАТЕГОРИЯ ПРОДУКТА: ТУМБЛЕРЫ; ФУНКЦИЯ ПЕРЕКЛЮЧАТЕЛЯ: ON - ON; ВИД МОНТАЖА: THROUGH HOLE; ТИП ВЫВОДОВ: PIN; НОМИНАЛЬНЫЙ ТОК: 6A; НОМИНАЛЬНОЕ НАПРЯЖЕНИЕ ПЕРЕМЕННОГО ТОКА: 125 VAC; НОМИНАЛЬНОЕ НАПРЯЖЕНИЕ ПОСТОЯННОГО ТОКА: 28 VDC; НОМИНАЛЬНАЯ МОЩНОСТЬ: 400 MVA; ПРИВОД: BAT; ГЕРМЕТИЗАЦИЯ КЛЕММ: SEALED; ПОКРЫТИЕ КОНТАКТА: GOLD; ТИП ПРИВОДА: BAT; ЦВЕТ: BLACK; МАТЕРИАЛ КОНТАКТА: PHOSPHOR BRONZE; МАКСИМАЛЬНАЯ РАБОЧАЯ ТЕМПЕРАТУРА: + 85 C; МИНИМАЛЬНАЯ РАБОЧАЯ ТЕМПЕРАТУРА: - 30 C; УГОЛ МОНТАЖА: VERTICAL;</t>
  </si>
  <si>
    <t>TL36W000000</t>
  </si>
  <si>
    <t>РЕЗИСТОРЫ ПОСТОЯННЫЕ УГОЛЬНЫЕ, КОМПОЗИТНЫЕ ИЛИ ПЛЕНОЧНЫЕ. ТОВАР ПОСТАВЛЯЕТСЯ НА БЕЗВОЗМЕЗДНОЙ ОСНОВЕ СТОИМОСТЬ УКАЗАНА ТОЛЬКО ДЛЯ ТАМОЖЕННЫХ ЦЕЛЕЙ.</t>
  </si>
  <si>
    <t>КАТЕГОРИЯ ПРОДУКТА: ТОЛСТОПЛЕНОЧНЫЕ РЕЗИСТОРЫ – ДЛЯ ПОВЕРХНОСТНОГО МОНТАЖА, УПАКОВКА: CUT TAPE, УПАКОВКА: MOUSEREEL, УПАКОВКА: REEL, СЕРИЯ: RC, СОПРОТИВЛЕНИЕ: 22.6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0402, КОРПУС - ММ: 1005, ПРИМЕНЕНИЕ: HIGH RELIABILITY, ОСОБЕННОСТИ: -, ВЫСОТА: 0.35 MM, ДЛИНА: 1 MM, ПРОДУКТ: THICK FILM RESISTORS SMD, ТЕХНОЛОГИЯ: THICK FILM, ТИП ВЫВОДОВ: SMD/SMT, ТИП: GENERAL PURPOSE, ШИРИНА: 0.5 MM, ВИД МОНТАЖА: PCB MOUNT, РАЗМЕР ФАБРИЧНОЙ УПАКОВКИ: 10000, ВЕС ИЗДЕЛИЯ: 0.650 MG</t>
  </si>
  <si>
    <t>RC0402FR-0722K6L</t>
  </si>
  <si>
    <t>КАТЕГОРИЯ ПРОДУКТА: РЧ-ИНДУКТОРЫ - ПОВЕРХНОСТНЫЙ МОНТАЖ, ROHS: ПОДРОБНОСТИ, ТИП: WIREWOUND, ТИП ВЫВОДОВ: SMD/SMT, УПАКОВКА / БЛОК: 1210 (3225 METRIC), ЭКРАНИРОВАНИЕ: UNSHIELDED, ИНДУКТИВНОСТЬ: 2.2 UH, ДОПУСТИМОЕ ОТКЛОНЕНИЕ: 0,05, МАКСИМАЛЬНЫЙ ПОСТОЯННЫЙ ТОК: 270 MA, МАКСИМАЛЬНОЕ СОПРОТИВЛЕНИЕ ПОСТОЯННОМУ ТОКУ: 750 MOHMS, ТОК НАСЫЩЕНИЯ: -, МИНИМАЛЬНАЯ РАБОЧАЯ ТЕМПЕРАТУРА: - 55 C, МАКСИМАЛЬНАЯ РАБОЧАЯ ТЕМПЕРАТУРА: + 145 C, Q МИН.: 25, ВИД МОНТАЖА: PCB MOUNT, ДЛИНА: 3.2 MM, ШИРИНА: 2.5 MM, ВЫСОТА: 2 MM, ДИАМЕТР: -, МАТЕРИАЛ СЕРДЕЧНИКА: FERRITE, КВАЛИФИКАЦИЯ: AEC-Q200, СЕРИЯ: B82422A, УПАКОВКА: REEL, УПАКОВКА: CUT TAPE, УПАКОВКА: MOUSEREEL, ПРИМЕНЕНИЕ: AUTOMOTIVE, ТОРГОВАЯ МАРКА: EPCOS / TDK, КОРПУС - ДЮЙМЫ: 1210, КОРПУС - ММ: 3225, ПРОДУКТ: RF INDUCTORS, ТИП ПРОДУКТА: RF INDUCTORS - LEADED, ЧАСТОТА СОБСТВЕННЫХ КОЛЕБАНИЙ: 125 MHZ, РАЗМЕР ФАБРИЧНОЙ УПАКОВКИ: 2000, ПОДКАТЕГОРИЯ: INDUCTORS, CHOKES &amp; COILS, ПРЕРЫВАНИЕ: STANDARD, ТЕСТОВАЯ ЧАСТОТА: 7.96 MHZ</t>
  </si>
  <si>
    <t>B82422-A1222-J100</t>
  </si>
  <si>
    <t>КАТУШКА ПОСТОЯННОЙ ИНДУКТИВНОСТИ, КАТЕГОРИЯ ПРОДУКТА: КАТУШКИ ПОСТОЯННОЙ ИНДУКТИВНОСТИ, ПРОДУКТ: POWER INDUCTORS, ТИП: WIREWOUND, ТИП ВЫВОДОВ: SMD/SMT, УПАКОВКА / БЛОК: 4.4 MM X 4.1 MM X 2 MM, ЭКРАНИРОВАНИЕ: SHIELDED, ИНДУКТИВНОСТЬ: 10 UH, ДОПУСТИМОЕ ОТКЛОНЕНИЕ: 20 %, МАКСИМАЛЬНЫЙ ПОСТОЯННЫЙ ТОК: 1.8 A, МАКСИМАЛЬНОЕ СОПРОТИВЛЕНИЕ ПОСТОЯННОМУ ТОКУ: 284.1 MOHMS, ТОК НАСЫЩЕНИЯ: 2.3 A, МИНИМАЛЬНАЯ РАБОЧАЯ ТЕМПЕРАТУРА: - 40 C, МАКСИМАЛЬНАЯ РАБОЧАЯ ТЕМПЕРАТУРА: + 125 C, Q МИН.: -, ПРЕРЫВАНИЕ: -, ВИД МОНТАЖА: PCB MOUNT, ДЛИНА: 4.4 MM, ШИРИНА: 4.1 MM, ВЫСОТА: 2 MM, МАТЕРИАЛ СЕРДЕЧНИКА: METAL, СЕРИЯ: SPM-LR, УПАКОВКА: CUT TAPE, УПАКОВКА: MOUSEREEL, УПАКОВКА: REEL, ПРИМЕНЕНИЕ: COMMERCIAL, ДИАМЕТР КАБЕЛЯ: -, ШАГ ВЫВОДОВ: -, РАЗМЕР ФАБРИЧНОЙ УПАКОВКИ: 500, ТЕСТОВАЯ ЧАСТОТА: 100 KHZ, ВЕС ИЗДЕЛИЯ: 180 MG</t>
  </si>
  <si>
    <t>SPM4020T-100M-LR</t>
  </si>
  <si>
    <t>СИЛОВАЯ ДРОССЕЛЬНАЯ КАТУШКА. ТЕХНИЧЕСКИЕ ХАРАКТЕРИСТИКИ CMLB041B-1R0MS; НОМЕР ДЕТАЛИ: CMLB041B-1R0MS; ОПИСАНИЕ: ФИКСИРОВАННЫЕ КАТУШКИ ИНДУКТИВНОСТИ 1UH 5A 46,5 МОМ SMD; СЕРИЯ: CMLB041B; СТАТУС ДЕТАЛИ: АКТИВЕН; МАТЕРИАЛ - СЕРДЦЕВИНА: МЕТАЛЛ; ИНДУКТИВНОСТЬ:1 МКЧ; ДОПУСК: ±20%; НОМИНАЛЬНЫЙ ТОК: 5A; ТОК НАСЫЩЕНИЯ: 5A; ЭКРАНИРОВАНИЕ: НЕЭКРАНИРОВАННОЕ; СОПРОТИВЛЕНИЕ ПОСТОЯННОМУ ТОКУ (DCR): МАКСИМУМ 46,5 МОМ; РАБОЧАЯ ТЕМПЕРАТУРА:-55 °C ~ 125 °C; ПРОВЕРКА ЧАСТОТЫ ИНДУКТИВНОСТИ: 100 КГЦ; ТИП МОНТАЖА: ПОВЕРХНОСТНЫЙ МОНТАЖ; УПАКОВКА: НЕСТАНДАРТНЫЙ; РАЗМЕР: 0,173 "L X 0,165" W (4,40 ММ X 4,20 ММ); ВЫСОТА (МАКСИМАЛЬНАЯ): 0,047" (1,20 ММ).</t>
  </si>
  <si>
    <t>CMLB041B -1R0MS</t>
  </si>
  <si>
    <t>ЭКРАНИРОВАННЫЙ ИНДУКТОР 2,2 ВµH, 19.5A, 4.5MOHM MAX, НЕСТАНДАРТНЫЙ. ТЕХНИЧЕСКИЕ ПАРАМЕТРЫ: ТОК НАСЫЩЕНИЯ (НАХОДИТСЯ НА УРОВНЕ): 26А. НОМИНАЛЬНЫЙ ТОК (АМПЕР): 19,5А. СОПРОТИВЛЕНИЕ ПОСТОЯННОМУ ТОКУ (DCR) МОМ МАКС.: 4.5MOHM MAX. ECCN: EAR99. ВЫСОТА УСТАНОВКИ (МАКС.): 0,197"" (5,00 ММ). ИНДУКТИВНОСТЬ: 2.2ВµH. ЧАСТОТА ИНДУКТИВНОСТИ – ТЕСТ: 100KHZ. МАТЕРИАЛ - МЕТАЛЛИЧЕСКИЙ СЕРДЕЧНИК. УРОВЕНЬ ЧУВСТВИТЕЛЬНОСТИ К ВЛАГЕ (MSL): 1 (НЕОГРАНИЧЕННЫЙ). ТИП МОНТАЖА: ПОВЕРХНОСТНЫЙ МОНТАЖ. РАБОЧАЯ ТЕМПЕРАТУРА: -55В°C ~ 125В°C. УПАКОВОЧНАЯ ЛЕНТА И КАТУШКА (TR) ОТРЕЗНАЯ ЛЕНТА (CT)DIGI-REEL ®. УПАКОВКА/ ФУТЛЯР: НЕСТАНДАРТНЫЙ. СТАТУС ROHS: СООТВЕТСТВУЕТ ТРЕБОВАНИЯМ ROHS 3. СЕРИЯ: CMLE105T -&gt;. ЭКРАНИРОВАНИЕ: ЭКРАНИРОВАННЫЙ. РАЗМЕР: 0,439 "" Д X 0,394"" Ш (11,15 ММ X 10,00 ММ). ДОПУСК: В±20%.</t>
  </si>
  <si>
    <t>CMLE051E -2R2MS</t>
  </si>
  <si>
    <t>СИЛОВОЙ ИНДУКТОР (КАТУШКА ИНДУКТИВНОСТИ), ПОВЕРХНОСТНОГО МОНТАЖА. КАТЕГОРИЯ ПРОДУКТА: СИЛОВЫЕ ИНДУКТОРЫ - ПОВЕРХНОСТНЫЙ МОНТАЖ, ROHS: ПОДРОБНОСТИ, ТИП: POWER INDUCTOR, ТИП ВЫВОДОВ: SMD/SMT, УПАКОВКА / БЛОК: 0603 (1608 METRIC), ЭКРАНИРОВАНИЕ: SHIELDED, ИНДУКТИВНОСТЬ: 680 NH, ДОПУСТИМОЕ ОТКЛОНЕНИЕ: 0,1, МАКСИМАЛЬНЫЙ ПОСТОЯННЫЙ ТОК: 35 MA, МАКСИМАЛЬНОЕ СОПРОТИВЛЕНИЕ ПОСТОЯННОМУ ТОКУ: 1.7 OHMS, ТОК НАСЫЩЕНИЯ: -, МИНИМАЛЬНАЯ РАБОЧАЯ ТЕМПЕРАТУРА: - 40 C, МАКСИМАЛЬНАЯ РАБОЧАЯ ТЕМПЕРАТУРА: + 85 C, Q МИН.: 15, ВИД МОНТАЖА: PCB MOUNT, ДЛИНА: 1.6 MM, ШИРИНА: 0.8 MM, ВЫСОТА: 0.8 MM, ДИАМЕТР: -, МАТЕРИАЛ СЕРДЕЧНИКА: FERRITE, СЕРИЯ: LQM, УПАКОВКА: REEL, УПАКОВКА: CUT TAPE, УПАКОВКА: MOUSEREEL, ПРИМЕНЕНИЕ: POWER, ТОРГОВАЯ МАРКА: MURATA ELECTRONICS, КОРПУС - ДЮЙМЫ: 603, КОРПУС - ММ: 1608, ТИП ЯДРА: MULTILAYER, ПРОДУКТ: POWER INDUCTORS, ТИП ПРОДУКТА: POWER INDUCTORS - SMD, ЧАСТОТА СОБСТВЕННЫХ КОЛЕБАНИЙ: 90 MHZ, РАЗМЕР ФАБРИЧНОЙ УПАКОВКИ: 4000, ПОДКАТЕГОРИЯ: INDUCTORS, CHOKES &amp; COILS, ПРЕРЫВАНИЕ: STANDARD, ТЕСТОВАЯ ЧАСТОТА: 10 MHZ</t>
  </si>
  <si>
    <t>LQM18NNR68K00D</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</si>
  <si>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0,1, КОРПУС - ДЮЙМЫ: 805, КОРПУС - ММ: 2012, ВЫСОТА: 0.85 MM, МИНИМАЛЬНАЯ РАБОЧАЯ ТЕМПЕРАТУРА: - 55 C, МАКСИМАЛЬНАЯ РАБОЧАЯ ТЕМПЕРАТУРА: + 125 C, ПРОДУКТ: GENERAL TYPE MLCCS, ТИП ВЫВОДОВ: SMD/SMT, ПРЕРЫВАНИЕ: STANDARD, СЕРИЯ: CC, УПАКОВКА: REEL, ТОРГОВАЯ МАРКА: YAGEO, ЕМКОСТЬ - НФ: 100 NF, ЕМКОСТЬ - ПФ: 100000 PF, КЛАСС: CLASS 2, ДЛИНА: 2 MM, УПАКОВКА / БЛОК: 0805 (2012 METRIC), ТИП ПРОДУКТА: CERAMIC CAPACITORS, РАЗМЕР ФАБРИЧНОЙ УПАКОВКИ: 15000, ПОДКАТЕГОРИЯ: CAPACITORS, ТИП: GENERAL PURPOSE AND HIGH CAPACITANCE SURFACE MOUNT CERAMIC MULTILAYER CAPACITOR, НОМИНАЛЬНОЕ НАПРЯЖЕНИЕ ПЕРЕМЕННОГО ТОКА: -, ШИРИНА: 1.25 MM, ДРУГИЕ НАЗВАНИЯ ТОВАРА №: 08052R104K9B30D</t>
  </si>
  <si>
    <t>CC0805KPX7R9BB104</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</si>
  <si>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6.3 VDC, ДИЭЛЕКТРИЧЕСКИЙ: X5R, ДОПУСТИМОЕ ОТКЛОНЕНИЕ: 0,1, КОРПУС - ДЮЙМЫ: 201, КОРПУС - ММ: 603, ВЫСОТА: 0.33 MM, МИНИМАЛЬНАЯ РАБОЧАЯ ТЕМПЕРАТУРА: - 55 C, МАКСИМАЛЬНАЯ РАБОЧАЯ ТЕМПЕРАТУРА: + 85 C, ПРОДУКТ: GENERAL TYPE MLCCS, ТИП ВЫВОДОВ: SMD/SMT, ПРЕРЫВАНИЕ: STANDARD, СЕРИЯ: CL-STANDARD, УПАКОВКА: REEL, УПАКОВКА: CUT TAPE, УПАКОВКА: MOUSEREEL, ТОРГОВАЯ МАРКА: SAMSUNG ELECTRO-MECHANICS, ЕМКОСТЬ - НФ: 100 NF, ЕМКОСТЬ - ПФ: 100000 PF, КЛАСС: CLASS 2, ДЛИНА: 0.6 MM, УПАКОВКА / БЛОК: 0201 (0603 METRIC), ТИП ПРОДУКТА: CERAMIC CAPACITORS, РАЗМЕР ФАБРИЧНОЙ УПАКОВКИ: 50000, ПОДКАТЕГОРИЯ: CAPACITORS, ТИП: MULTILAYER CERAMIC CAPACITOR, ШИРИНА: 0.3 MM, ДРУГИЕ НАЗВАНИЯ ТОВАРА №: CL03A104KQ3NNN</t>
  </si>
  <si>
    <t>CL03A104KQ3NNND</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</si>
  <si>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25 VDC, ДИЭЛЕКТРИЧЕСКИЙ: X7R, ДОПУСТИМОЕ ОТКЛОНЕНИЕ: 0,1, КОРПУС - ДЮЙМЫ: 1210, КОРПУС - ММ: 3225, ВЫСОТА: 2.8 MM, МИНИМАЛЬНАЯ РАБОЧАЯ ТЕМПЕРАТУРА: - 55 C, МАКСИМАЛЬНАЯ РАБОЧАЯ ТЕМПЕРАТУРА: + 125 C, ПРОДУКТ: GENERAL TYPE MLCCS, ТИП ВЫВОДОВ: SMD/SMT, ПРЕРЫВАНИЕ: STANDARD, СЕРИЯ: CL, УПАКОВКА: REEL, УПАКОВКА: CUT TAPE, УПАКОВКА: MOUSEREEL, ТОРГОВАЯ МАРКА: SAMSUNG ELECTRO-MECHANICS, КЛАСС: CLASS 2, ДЛИНА: 3.2 MM, УПАКОВКА / БЛОК: 1210 (3225 METRIC), ТИП ПРОДУКТА: CERAMIC CAPACITORS, РАЗМЕР ФАБРИЧНОЙ УПАКОВКИ: 1000, ПОДКАТЕГОРИЯ: CAPACITORS, ТИП: MULTILAYER CERAMIC CAPACITOR, НОМИНАЛЬНОЕ НАПРЯЖЕНИЕ ПЕРЕМЕННОГО ТОКА: -, ШИРИНА: 2.5 MM, ДРУГИЕ НАЗВАНИЯ ТОВАРА №: CL32B106KAJNNN</t>
  </si>
  <si>
    <t>CL32B106KAJNNNE</t>
  </si>
  <si>
    <t>КАТЕГОРИЯ ПРОДУКТА:МНОГОСЛОЙНЫЕ КЕРАМИЧЕСКИЕ КОНДЕНСАТОРЫ - ПОВЕРХНОСТНОГО МОНТАЖА. ЁМКОСТЬ:47 UF. НОМИНАЛЬНОЕ НАПРЯЖЕНИЕ ПОСТОЯННОГО ТОКА:10 VDC. ДИЭЛЕКТРИЧЕСКИЙ:X5R ДОПУСТИМОЕ ОТКЛОНЕНИЕ:20 %. КОРПУС - ДЮЙМЫ:0805. ВЫСОТА:1.25 MM МИНИМАЛЬНАЯ РАБОЧАЯ ТЕМПЕРАТУРА:- 55 C. МАКСИМАЛЬНАЯ РАБОЧАЯ ТЕМПЕРАТУРА:+ 85 C ПРОДУКТ:GENERAL TYPE MLCCS. ТИП ВЫВОДОВ:SMD/SMT</t>
  </si>
  <si>
    <t>GRM21BR61A476ME15L</t>
  </si>
  <si>
    <t>МНОГОСЛОЙНЫЙ КЕРАМИЧЕСКИЙ КОНДЕНСАТОР. СЕРИЯ: TCC. КОРПУС: SMD120632X16MM. ТЕХНИЧЕСКИЕ ХАРАКТЕРИСТИКИ: НОМИНАЛЬНОЕ ПОСТОЯННОЕ НАПРЯЖЕНИЕ: 6,3В. НОМИНАЛЬНАЯ ЁМКОСТЬ: 220МКФ. ОПУСК ПО ЁМКОСТИ: ±20%. ТИП ДИЭЛЕКТРИКА: X5R. СПОСОБ МОНТАЖА: 1206.</t>
  </si>
  <si>
    <t>TCC1206X5R227M6R3HT</t>
  </si>
  <si>
    <t>ТЕРМИСТОР 100 МВТ. КАТЕГОРИЯ ПРОДУКТА: ВОССТАНАВЛИВАЕМЫЕ ПРЕДОХРАНИТЕЛИ - PPTC, ДЛЯ МОНТАЖА НА ПЕЧАТНУЮ ПЛАТУ. ROHS: ПОДРОБНОСТИ, СЕРИЯ: MF-R, ВИД МОНТАЖА: PCB MOUNT, ТИП ВЫВОДОВ: RADIAL, УДЕРЖИВАЮЩИЙ ТОК: 100 MA, МАКСИМАЛЬНОЕ НАПРЯЖЕНИЕ: 60 VDC, ТОК ВКЛЮЧЕНИЯ: 200 MA, НОМИНАЛ ПО ТОКУ - МАКС.: 40 A, СОПРОТИВЛЕНИЕ: 4.5 OHMS, МИНИМАЛЬНАЯ РАБОЧАЯ ТЕМПЕРАТУРА: - 40 C, МАКСИМАЛЬНАЯ РАБОЧАЯ ТЕМПЕРАТУРА: + 85 C, ШАГ ВЫВОДОВ: 5.1 MM, УПАКОВКА: BULK, ТОРГОВАЯ МАРКА: BOURNS, ДИАМЕТР: 7.4 MM, ВЫСОТА: 3.1 MM, ДЛИНА: 12.7 MM, PD - РАССЕИВАНИЕ МОЩНОСТИ: 380 MW, ТИП ПРОДУКТА: RESETTABLE FUSES - PPTC, РАЗМЕР ФАБРИЧНОЙ УПАКОВКИ: 3500, ПОДКАТЕГОРИЯ: PPTC RESETTABLE FUSES, КОММЕРЧЕСКОЕ ОБОЗНАЧЕНИЕ: MULTIFUSE, ТИП: PTC RESETTABLE FUSES, ШИРИНА: 7.4 MM, ДРУГИЕ НАЗВАНИЯ ТОВАРА №: MF-R010-0-99</t>
  </si>
  <si>
    <t>MF-R010</t>
  </si>
  <si>
    <t>РЕЗИСТОРЫ ПЕРЕМЕННЫЕ ПРОЧИЕ, ВКЛЮЧАЯ РЕОСТАТЫ И ПОТЕНЦИОМЕТРЫ, МОЩНОСТЬЮ НЕ БОЛЕЕ 20 ВТ</t>
  </si>
  <si>
    <t>КАТЕГОРИЯ ПРОДУКТА: ВАРИСТОРЫ, ROHS: ПОДРОБНОСТИ, СЕРИЯ: HIGHE, ПРОДУКТ: MOV, ВИД МОНТАЖА: CHASSIS MOUNT, ТИП ВЫВОДОВ: SCREW, НОМИНАЛЬНОЕ НАПРЯЖЕНИЕ ПЕРЕМЕННОГО ТОКА: 550 VAC, НОМИНАЛЬНОЕ НАПРЯЖЕНИЕ ПОСТОЯННОГО ТОКА: 745 VDC, НАПРЯЖЕНИЕ ВАРИСТОРА: 910 V, НАПРЯЖЕНИЕ ФИКСАЦИИ: 1.5 KV, ДИАМЕТР: 40 MM, ПИКОВЫЙ ТОК ПЕРЕГРУЗКИ: 40 KA, НОМИНАЛЬНАЯ ЭНЕРГИЯ ВЫБРОСА: 960 J, ЁМКОСТЬ: 1400 PF, МИНИМАЛЬНАЯ РАБОЧАЯ ТЕМПЕРАТУРА: - 40 C, МАКСИМАЛЬНАЯ РАБОЧАЯ ТЕМПЕРАТУРА: + 105 C, УПАКОВКА: BULK, ТОРГОВАЯ МАРКА: EPCOS / TDK, ДЛИНА: 55 MM, ТИП ПРОДУКТА: VARISTORS, РАЗМЕР ФАБРИЧНОЙ УПАКОВКИ: 10, ПОДКАТЕГОРИЯ: VARISTORS, ДОПУСТИМОЕ ОТКЛОНЕНИЕ: 0,1, ДРУГИЕ НАЗВАНИЯ ТОВАРА №: B72240B551K1. МОЩНОСТЬ: 1,4ВТ.</t>
  </si>
  <si>
    <t>В40 К550</t>
  </si>
  <si>
    <t>КАТЕГОРИЯ ПРОДУКТА: ВАРИСТОРЫ, ROHS: ПОДРОБНОСТИ, СЕРИЯ: HIGHE, ПРОДУКТ: MOV, ВИД МОНТАЖА: CHASSIS MOUNT, ТИП ВЫВОДОВ: SCREW, НОМИНАЛЬНОЕ НАПРЯЖЕНИЕ ПЕРЕМЕННОГО ТОКА: 750 VAC, НОМИНАЛЬНОЕ НАПРЯЖЕНИЕ ПОСТОЯННОГО ТОКА: 970 VDC, НАПРЯЖЕНИЕ ВАРИСТОРА: 1.2 KV, НАПРЯЖЕНИЕ ФИКСАЦИИ: 2 KV, ДИАМЕТР: 40 MM, ПИКОВЫЙ ТОК ПЕРЕГРУЗКИ: 40 KA, НОМИНАЛЬНАЯ ЭНЕРГИЯ ВЫБРОСА: 1.2 KJ, ЁМКОСТЬ: 1000 PF, МИНИМАЛЬНАЯ РАБОЧАЯ ТЕМПЕРАТУРА: - 40 C, МАКСИМАЛЬНАЯ РАБОЧАЯ ТЕМПЕРАТУРА: + 105 C, УПАКОВКА: BULK, ТОРГОВАЯ МАРКА: EPCOS / TDK, ДЛИНА: 55 MM, ТИП ПРОДУКТА: VARISTORS, РАЗМЕР ФАБРИЧНОЙ УПАКОВКИ: 10, ПОДКАТЕГОРИЯ: VARISTORS, ДОПУСТИМОЕ ОТКЛОНЕНИЕ: 0,1, ДРУГИЕ НАЗВАНИЯ ТОВАРА №: B72240B751K1. МОЩНОСТЬ: 1,4ВТ.</t>
  </si>
  <si>
    <t>В40 К750</t>
  </si>
  <si>
    <t>АВТОМАТИЧЕСКИЙ ВЫКЛЮЧАТЕЛЬ НА СИЛУ ТОКА НЕ БОЛЕЕ 63А</t>
  </si>
  <si>
    <t>ВЫКЛЮЧАТЕЛЬ АВТОМАТИЧЕСКИЙ ДВУХПОЛЮСНЫЙ S202M Z20UC. СЕРИЯ: S202M UC. КЛАСС: АВТОМАТИЧЕСКИЕ ВЫКЛЮЧАТЕЛИ, АРТИКУЛ: S202M Z20UC, АРТИКУЛ РАСШИРЕННЫЙ: 2CDS272061R0488, НАИМЕНОВАНИЕ В ПРАЙСЕ ПРОИЗВОДИТЕЛЯ: АВТОМАТ.ВЫКЛЮЧАТЕЛЬ 2-ПОЛЮСНОЙ 202M Z20UC, ТИП ИЗДЕЛИЯ: ВЫКЛЮЧАТЕЛЬ АВТОМАТИЧЕСКИЙ, НОМИНАЛЬНЫЙ ТОК,А: 20, КОЛИЧЕСТВО СИЛОВЫХ ПОЛЮСОВ: 2, ХАРАКТЕРИСТИКА ЭЛЕКТРОМАГНИТНОГО РАСЦЕПИТЕЛЯ: Z, НОМИНАЛЬНАЯ ОТКЛЮЧАЮЩАЯ СПОСОБНОСТЬ, КA (AC) (IEC/EN 60898): 10, КОЛИЧЕСТВО МОДУЛЕЙ DIN: 2, НАПРЯЖЕНИЕ, В: 440; СПОСОБ МОНТАЖА: DIN-РЕЙКА, СТЕПЕНЬ ЗАЩИТЫ: IP20, ФОРМА: ОВАЛЬНАЯ, ВОЗМОЖНОСТЬ ОТКЛЮЧЕНИЯ НЕЙТРАЛИ: НЕТ, ВОЗМОЖНОСТЬ УСТАНОВКИ ДОПОЛНИТЕЛЬНОГО ОБОРУДОВАНИЯ: ДА, КАТЕГОРИЯ ПЕРЕНАПРЯЖЕНИЯ: 3, КЛАСС ТОКООГРАНИЧЕНИЯ: 3, КОЛИЧЕСТВО ЗАЩИЩЕННЫХ ПОЛЮСОВ: 2, СТЕПЕНЬ ЗАГРЯЗНЕНИЯ: 3, ТИП НАПРЯЖЕНИЯ (ТОКА): ПЕРЕМЕННЫЙ (AC), ЧАСТОТА, ГЦ: 50.</t>
  </si>
  <si>
    <t>ВЫКЛЮЧАТЕЛЬ АВТОМАТИЧЕСКИЙ МОДУЛЬНЫЙ S203 4А 3П ТРЕХПОЛЮСНЫЙ C 6КА 2CDS253001R0044 ABB. ХАРАКТЕРИСТИКА ЭЛ. МАГНИТНОГО РАСЦЕПИТЕЛЯ: CБРЕНД: ABB. КОЛИЧЕСТВО ФАЗ: 3. КОЛИЧЕСТВО СИЛОВЫХ ПОЛЮСОВ: 3П. НОМИНАЛЬНАЯ ОТКЛЮЧАЮЩАЯ СПОСОБНОСТЬ, КA: 6. СЕРИЯ: S200. НОМИНАЛЬНОЕ НАПРЯЖЕНИЕ, В: 400. КОЛИЧЕСТВО ПОЛЮСОВ: 3. СТЕПЕНЬ ЗАЩИТЫ: IP20. НОМИНАЛЬНЫЙ ТОК, А: 4. МАРКА ТОВАРА: S203 П РАСЦЕПИТЕЛЯ: ТЕПЛОВОЙ, ЭЛЕКТРОМАГНИТНЫЙ. ТИП ИЗДЕЛИЯ: ВЫКЛЮЧАТЕЛЬ АВТОМАТИЧЕСКИЙ МОДУЛЬНЫЙ. ЧАСТОТА, ГЦ: 50 / 60. КЛАСС НАПРЯЖЕНИЯ: AC (ПЕРЕМЕН.). НАПРЯЖЕНИЕ, В: 400. ИСПОЛНЕНИЕ: СТАЦИОНАРНОЕ. СПОСОБ МОНТАЖА: НА DIN-РЕЙКУ. СЕЧЕНИЕ ЖИЛ, ММ 2: 35. СПОСОБ УСТАНОВКИ: МОДУЛЬНЫЙ. КОЛИЧЕСТВО МОДУЛЕЙ DIN: 3. ШИРИНА, СМ: 6. ДЛИНА, СМ: 9. ВЫСОТА, СМ: 8.</t>
  </si>
  <si>
    <t>2CDS253001R0044</t>
  </si>
  <si>
    <t>ВЫКЛЮЧАТЕЛЬ АВТОМАТИЧЕСКИЙ МОДУЛЬНЫЙ S203 8А 3П ТРЕХПОЛЮСНЫЙ C: 6КА. АРТИКУЛ ПОСТАВЩИКА: 2CDS253001R0084. ОПИСАНИЕ ТОВАРА: ВЫКЛЮЧАТЕЛЬ АВТОМАТИЧЕСКИЙ МОДУЛЬНЫЙ S203 8А 3П ТРЕХПОЛЮСНЫЙ C 6КА 2CDS253001R0084 ABB СООТВЕТСТВУЕТ АКТУАЛЬНЫМИ ЗАПРОСАМ ПОТРЕБИТЕЛЕЙ. ДОСТУПНАЯ ЦЕНА ПОЗВОЛЯЕТ БЕЗ БОЛЬШИХ МАТЕРИАЛЬНЫХ ЗАТРАТ РЕШИТЬ НАСУЩНЫЕ ПРОБЛЕМЫ. ХАРАКТЕРИСТИКА ЭЛ. МАГНИТНОГО РАСЦЕПИТЕЛЯ: C; КОЛИЧЕСТВО ФАЗ: 3. КОЛИЧЕСТВО СИЛОВЫХ ПОЛЮСОВ: 3П; НОМИНАЛЬНАЯ ОТКЛЮЧАЮЩАЯ СПОСОБНОСТЬ, КA: 6. СЕРИЯ: S200. НОМИНАЛЬНОЕ НАПРЯЖЕНИЕ, В: 400; КОЛИЧЕСТВО ПОЛЮСОВ: 3. СТЕПЕНЬ ЗАЩИТЫ: IP20; НОМИНАЛЬНЫЙ ТОК, А: 8; МАРКА ТОВАРА: S203; ТИП РАСЦЕПИТЕЛЯ: ТЕПЛОВОЙ, ЭЛЕКТРОМАГНИТНЫЙ; ТИП ИЗДЕЛИЯ: ВЫКЛЮЧАТЕЛЬ АВТОМАТИЧЕСКИЙ МОДУЛЬНЫЙ; ЧАСТОТА, ГЦ: 50 / 60; КЛАСС НАПРЯЖЕНИЯ: AC (ПЕРЕМЕН.); НАПРЯЖЕНИЕ, В 400; ИСПОЛНЕНИЕ: СТАЦИОНАРНОЕ; СПОСОБ МОНТАЖА: НА DIN-РЕЙКУ; СЕЧЕНИЕ ЖИЛ, ММ 2: 35; СПОСОБ УСТАНОВКИ: МОДУЛЬНЫЙ; КОЛИЧЕСТВО МОДУЛЕЙ DIN: 3; ШИРИНА, СМ: 6; ДЛИНА, СМ: 9; ВЫСОТА, СМ: 8.</t>
  </si>
  <si>
    <t>2CDS253001R0084</t>
  </si>
  <si>
    <t>ВЫКЛЮЧАТЕЛЬ АВТОМАТИЧЕСКИЙ 3-ПОЛЮСНОЙ S203M K10. СЕРИЯ: S200/F200/DS200 (АКСЕССУАРЫ). СТЕПЕНЬ ЗАЩИТЫ (IP): IP20. ЧАСТОТА: 50.0...60.0 ГЦ. МОДУЛЬНАЯ ШИРИНА (ОБЩ. КОЛ-ВО МОДУЛЬНЫХ РАССТОЯНИЙ): 3. НОМИНАЛЬНЫЙ ТОК: 10 А. ТИП НАПРЯЖЕНИЯ: AC (ПЕРЕМЕННЫЙ). ХАРАКТЕРИСТИКА СРАБАТЫВАНИЯ (КРИВАЯ ТОКА): K. НОМИНАЛЬНОЕ НАПРЯЖЕНИЕ: 400 В. ГЛУБИНА УСТАНОВОЧНАЯ (ВСТРАИВАЕМАЯ): 69 ММ. НОМИН. НАПРЯЖЕНИЕ ИЗОЛЯЦИИ UI: 440 В. ОБЩЕЕ КОЛИЧЕСТВО ПОЛЮСОВ: 3. ВОЗМОЖНА ДОПОЛНИТЕЛЬНАЯ КОМПЛЕКТАЦИЯ: 1. НОМИНАЛЬНАЯ ОТКЛЮЧАЮЩАЯ СПОСОБНОСТЬ ПО IEC 60947-2: 15 КА. НОМИНАЛЬНАЯ ОТКЛЮЧАЮЩАЯ СПОСОБНОСТЬ ПО EN 60898: 10 КА. СТЕПЕНЬ ЗАГРЯЗНЕНИЯ: 3. КАТЕГОРИЯ ПЕРЕНАПРЯЖЕНИЯ: 3. КЛАСС ТОКООГРАНИЧЕНИЯ: 3; ЧАСТОТА: 50 ГЦ. КОЛИЧЕСТВО ЗАЩИЩЕННЫХ ПОЛЮСОВ: 3. ПОПЕРЕЧНОЕ СЕЧЕНИЕ ПОДКЛЮЧАЕМОГО ОДНОПРОВОЛОЧНОГО (ЖЕСТКОГО) ПРОВОДА: 0.75...35.0 ММ?; ПОПЕРЕЧНОЕ СЕЧЕНИЕ ПОДКЛЮЧАЕМОГО МНОГОПРОВОЛОЧНОГО (ГИБКОГО) ПРОВОДА: 0.75...25.0 ММ?. РАБОЧАЯ ТЕМПЕРАТУРА ОКРУЖАЮЩЕЙ СРЕДЫ: -25.0...55.0 °C. ТИП ИЗДЕЛИЯ: МОДУЛЬНЫЕ АВТОМАТИЧЕСКИЕ ВЫКЛЮЧАТЕЛИ.</t>
  </si>
  <si>
    <t>2CDS273001R0427</t>
  </si>
  <si>
    <t>БЛОК КОНТАКТОВ. ABB CAL19-11B КОНТАКТ 1НО, 1НЗ ДОПОЛНИТЕЛЬНЫЙ БОКОВОЙ ДЛЯ КОНТАКТОРОВ AF116-AF370. КОНТАКТОРЫ AF ИСПОЛЬЗУЮТСЯ ДЛЯ КОММУТАЦИИ ЭЛЕКТРОДВИГАТЕЛЕЙ ИЛИ ДРУГИХ НАГРУЗОК. ВСЕ МОДЕЛИ ИМЕЮТ УНИВЕРСАЛЬНУЮ КАТУШКУ УПРАВЛЕНИЯ С ШИРОКИМ ДИАПАЗОНОМ ПИТАЮЩЕГО НАПРЯЖЕНИЯ, ПОНИЖЕННОЕ ЭНЕРГОПОТРЕБЛЕНИЕ И ВСТРОЕННЫЙ ОГРАНИЧИТЕЛЬ ПЕРЕНАПРЯЖЕНИЯ. ПРОИЗВОДИТЕЛЬ: ABBСЕРИЯ: КОНТАКТОРЫ AFПРОИЗВОДИТЕЛЬ: ABBСЕРИЯ: КОНТАКТОРЫ AFСПОСОБ МОНТАЖА: МОНТАЖ СБОКУМОДЕЛЬ/ИСПОЛНЕНИЕ: МОНТАЖ СВЕРХУ. ЦОКОЛЬ (ПАТРОН) ЛАМПЫ: НЕТ (БЕЗ). ТИП ПОДКЛЮЧЕНИЯ: ВИНТОВОЕ СОЕДИНЕНИЕ. КОЛИЧЕСТВО НОРМАЛЬНО РАЗОМКНУТЫХ (НО) КОНТАКТОВ: 1. КОЛИЧЕСТВО НОРМАЛЬНО ЗАМКНУТЫХ (НЗ) КОНТАКТОВ: 1. НОМИНАЛЬНЫЙ РАБОЧИЙ ТОК IE ПРИ AC-15, 230 В: 4 А. ТИП ИЗДЕЛИЯ: АКСЕССУАРЫ ДЛЯ АППАРАТОВ ЗАЩИТЫ.</t>
  </si>
  <si>
    <t>1SFN010820R3311 CAL19-11B</t>
  </si>
  <si>
    <t>КАТЕГОРИЯ ПРОДУКТА: РАЗЪЕМЫ DIN 41612, ROHS: ПОДРОБНОСТИ, ПРОДУКТ: CONTACTS, КОЛИЧЕСТВО ПОЗИЦИЙ: -, КОЛИЧЕСТВО РЯДОВ: -, ШАГ: -, ТИП: TYPE M, ТИП ВЫВОДОВ: THROUGH HOLE, УГОЛ МОНТАЖА: STRAIGHT, НОМИНАЛЬНЫЙ ТОК: 1.5 A, ПОКРЫТИЕ КОНТАКТА: GOLD, МАТЕРИАЛ КОНТАКТА: COPPER ALLOY, СЕРИЯ: DIN-SIGNAL M, УПАКОВКА: TRAY, ТОРГОВАЯ МАРКА: HARTING, ТИП ПРОДУКТА: DIN 41612 CONNECTORS, РАЗМЕР ФАБРИЧНОЙ УПАКОВКИ: 30, ПОДКАТЕГОРИЯ: BACKPLANE CONNECTORS, КОММЕРЧЕСКОЕ ОБОЗНАЧЕНИЕ: DIN-SIGNAL, ДРУГИЕ НАЗВАНИЯ ТОВАРА №: 09-03-000-6182 09 03 000 6182 9030006182</t>
  </si>
  <si>
    <t>09 03 000 6182</t>
  </si>
  <si>
    <t>02 01 160 2101</t>
  </si>
  <si>
    <t>КАТЕГОРИЯ ПРОДУКТА: РАЗЪЕМЫ DIN 41612, ROHS: ПОДРОБНОСТИ, ПРОДУКТ: HEADERS, КОЛИЧЕСТВО ПОЗИЦИЙ: 96 POSITION, КОЛИЧЕСТВО РЯДОВ: 3 ROW, ШАГ: 2.54 MM, ТИП: TYPE C, ТИП ВЫВОДОВ: SOLDER PIN, УГОЛ МОНТАЖА: RIGHT ANGLE, НОМИНАЛЬНЫЙ ТОК: 2 A, ПОКРЫТИЕ КОНТАКТА: NICKEL, МАТЕРИАЛ КОНТАКТА: COPPER ALLOY, СЕРИЯ: DIN-SIGNAL C, УПАКОВКА: BULK, ТОРГОВАЯ МАРКА: HARTING, МАТЕРИАЛ КОРПУСА: THERMOPLASTIC, ТИП ПРОДУКТА: DIN 41612 CONNECTORS, РЯДОВ ПОД НАГРУЗКОЙ: A + B + C, РАЗМЕР ФАБРИЧНОЙ УПАКОВКИ: 100, ПОДКАТЕГОРИЯ: BACKPLANE CONNECTORS, ДЛИНА СВОБОДНОГО КОНЦА: 3 MM, КОММЕРЧЕСКОЕ ОБОЗНАЧЕНИЕ: DIN-SIGNAL, ДРУГИЕ НАЗВАНИЯ ТОВАРА №: 09-03-196-6921 09 03 196 6921 9031966921</t>
  </si>
  <si>
    <t>09 03 196 6921</t>
  </si>
  <si>
    <t>КАТЕГОРИЯ ПРОДУКТА: РАЗЪЕМЫ DIN 41612, ROHS: ПОДРОБНОСТИ, ПРОДУКТ: RECEPTACLES, КОЛИЧЕСТВО ПОЗИЦИЙ: 48 POSITION, КОЛИЧЕСТВО РЯДОВ: 3 ROW, ШАГ: 5.08 MM, ТИП: TYPE F, ТИП ВЫВОДОВ: SOLDER LUG, УГОЛ МОНТАЖА: STRAIGHT, НОМИНАЛЬНЫЙ ТОК: 0,25, ПОКРЫТИЕ КОНТАКТА: GOLD, МАТЕРИАЛ КОНТАКТА: COPPER ALLOY, СЕРИЯ: DIN-POWER F, УПАКОВКА: TRAY, ТОРГОВАЯ МАРКА: HARTING, ТИП ПРОДУКТА: DIN 41612 CONNECTORS, РЯДОВ ПОД НАГРУЗКОЙ: Z + B + D, РАЗМЕР ФАБРИЧНОЙ УПАКОВКИ: 20, ПОДКАТЕГОРИЯ: BACKPLANE CONNECTORS, ДЛИНА СВОБОДНОГО КОНЦА: 9.5 MM, КОММЕРЧЕСКОЕ ОБОЗНАЧЕНИЕ: DIN-POWER</t>
  </si>
  <si>
    <t>09 06 248 6823</t>
  </si>
  <si>
    <t>ФУНКЦИОНАЛЬНОЕ НАЗНАЧЕНИЕ ВИЛКА НА ПЛАТУ, СЕРИЯ КАТАЛОГА PLS, КОЛИЧЕСТВО РЯДОВ 1, ФОРМА КОНТАКТОВ ПРЯМЫЕ, ШАГ КОНТАКТОВ,ММ 2, КОЛИЧЕСТВО КОНТАКТОВ 2, МАТЕРИАЛ ИЗОЛЯТОРА ПОЛИМЕР УСИЛЕННЫЙ СТЕКЛОВОЛОКНОМ, СОПРОТИВЛЕНИЕ ИЗОЛЯТОРА НЕ МЕНЕЕ, МОМ 500, МАТЕРИАЛ КОНТАКТОВ ФОСФОРИСТАЯ БРОНЗА, ПОКРЫТИЕ КОНТАКТОВ ГАЛЬВАНИЧЕСКОЕ 0.5 МКМ, СОПРОТИВЛЕНИЕ КОНТАКТОВ НЕ БОЛЕЕ,ОМ 0.01, РАБОЧИЙ ТОК,А 1, ПРЕДЕЛЬНОЕ НАПРЯЖЕНИЕ НЕ МЕНЕЕ,В 1500 В ПЕРЕМ.ТОКА В ТЕЧЕНИЕ 1 МИН., РАБОЧЕЕ НАПРЯЖЕНИЕ,В 500, РАБОЧАЯ ТЕМПЕРАТУРА,ОС -25...105</t>
  </si>
  <si>
    <t>SCT1251WR-12P</t>
  </si>
  <si>
    <t>SCONDAR</t>
  </si>
  <si>
    <t>РАЗЪЕМ СОЕДИНИТЕЛЬНЫЙ MXM 3.0 С ШАГОМ 0,50 ММ, ДЛЯ МОНТАЖА НА ПЕЧАТНУЮ ПЛАТУ. ТЕХНИЧЕСКИЕ ХАРАКТЕРИСТИКИ: РАЗЪЕМ: MXM 3.0. СЕРИЯ: AS. 4,3 ММ И 5,5 ММ, ВЫСОТА 7,8 ММ. ТИП: SMT. ШАГ 0,50 ММ. ОЛИЧЕСТВО КОНТАКТОВ: 314 ПОЗ. ДОЛГОВЕЧНОСТЬ: 25 ЦИКЛОВ. НОМИНАЛЬНОЕ НАПРЯЖЕНИЕ: 25 В. НОМИНАЛЬНЫЙ ТОК: 0,5А. КОНТАКТНОЕ СОПРОТИВЛЕНИЕ: МАКС. 55 МОМ. КОРПУС: ТЕРМОПЛАСТИЧНЫЙ, КЛАСС ЗАЩИТЫ UL 94V-0. ЦВЕТ: СЛОНОВОЙ КОСТИ. КОНТАКТ: МЕДНЫЙ СПЛАВ. ПОКРЫТИЕ КОНТАКТОВ: МЕДНЫЙ СПЛАВ. РАБОЧАЯ ТЕМПЕРАТУРА: ОТ -55? ДО +85?.</t>
  </si>
  <si>
    <t>AS0B826-S43B-7H</t>
  </si>
  <si>
    <t>СЛОТ ДЛЯ КАРТ ПАМЯТИ. КАТЕГОРИЯ ПРОДУКТА: СОЕДИНИТЕЛИ ДЛЯ КАРТ ПАМЯТИ, ROHS: ПОДРОБНОСТИ, ПРОДУКТ: CARD CONNECTORS, ТИП КАРТЫ: MICROSD, ТИП: -, КОЛИЧЕСТВО КОНТАКТОВ: 8 CONTACT, КОЛИЧЕСТВО РЯДОВ: 1 ROW, ШАГ: 1.1 MM, ТИП ВЫВОДОВ: SMD/SMT, НОМИНАЛЬНЫЙ ТОК: 500 MA, ВИД МОНТАЖА: PCB MOUNT, ПОКРЫТИЕ КОНТАКТА: GOLD, УПАКОВКА: REEL, УПАКОВКА: CUT TAPE, УПАКОВКА: MOUSEREEL, ТОРГОВАЯ МАРКА: HIROSE CONNECTOR, ЦВЕТ: BLACK, МАТЕРИАЛ КОНТАКТА: COPPER, КЛАСС ОГНЕОПАСНОСТИ: UL 94 V-0, ВЫСОТА: 1.68 MM, МАТЕРИАЛ КОРПУСА: LIQUID CRYSTAL POLYMER (LCP), СПОСОБ ВСТАВКИ-ИЗВЛЕЧЕНИЯ: PUSH-PUSH, СОПРОТИВЛЕНИЕ ИЗОЛЯЦИИ: 1000 MOHMS, ДЛИНА: 13.85 MM, СОПРЯЖЁННЫЕ ЦИКЛЫ: 10000, МАКСИМАЛЬНАЯ РАБОЧАЯ ТЕМПЕРАТУРА: + 85 C, МИНИМАЛЬНАЯ РАБОЧАЯ ТЕМПЕРАТУРА: - 25 C, ТИП МОНТАЖА: STANDARD, ОРИЕНТАЦИЯ: RIGHT ANGLE, ТИП ПРОДУКТА: MEMORY CARD CONNECTORS, СЕРИЯ: DM3, РАЗМЕР ФАБРИЧНОЙ УПАКОВКИ: 1500, ПОДКАТЕГОРИЯ: MEMORY CONNECTORS &amp; SOCKETS, НОМИНАЛЬНОЕ НАПРЯЖЕНИЕ: 125 VAC, ДРУГИЕ НАЗВАНИЯ ТОВАРА №: 609-0031-0-00</t>
  </si>
  <si>
    <t>DM3AT-SF-PEJM5</t>
  </si>
  <si>
    <t>HRS</t>
  </si>
  <si>
    <t>КАТЕГОРИЯ ПРОДУКТА: USB-КОННЕКТОРЫ, ROHS: ПОДРОБНОСТИ, ПРОДУКТ: USB TYPE A CONNECTORS, ТИП: TYPE A, ТИП РАЗЪЁМА: JACK (FEMALE), СТАНДАРТ: USB 2.0, ТИП ВЫВОДОВ: THROUGH HOLE, КОЛИЧЕСТВО КОНТАКТОВ: 8 CONTACT, КОЛИЧЕСТВО ПОРТОВ: 2 PORT, НОМИНАЛЬНЫЙ ТОК: 1.5 A, УГОЛ МОНТАЖА: RIGHT ANGLE, ВИД МОНТАЖА: PANEL, ПАРАМЕТРЫ IP: -, УПАКОВКА: TRAY, НОМИНАЛЬНОЕ НАПРЯЖЕНИЕ: 30 V, ТОРГОВАЯ МАРКА: WURTH ELEKTRONIK, ЦВЕТ: BLACK, ТИП РАЗЪЁМА: USB TYPE A, МАТЕРИАЛ КОНТАКТА: COPPER ALLOY, ПОКРЫТИЕ КОНТАКТА: SELECTIVE GOLD, КЛАСС ОГНЕОПАСНОСТИ: UL 94V-0, СОПРОТИВЛЕНИЕ ИЗОЛЯЦИИ: 1 GOHMS, МАКСИМАЛЬНАЯ РАБОЧАЯ ТЕМПЕРАТУРА: + 105 C, МИНИМАЛЬНАЯ РАБОЧАЯ ТЕМПЕРАТУРА: - 40 C, ТИП ПРОДУКТА: USB CONNECTORS, СЕРИЯ: WR-COM, ПОКРЫТИЕ ОБОЛОЧКИ: NICKEL, РАЗМЕР ФАБРИЧНОЙ УПАКОВКИ: 50, ПОДКАТЕГОРИЯ: USB CONNECTORS</t>
  </si>
  <si>
    <t>61400826021</t>
  </si>
  <si>
    <t>РАЗЪЕМ ДЛЯ МОНТАЖА НА ПЕЧАТНУЮ ПЛАТУ, ТИП ЭЛЕКТРИЧЕСКОГО РАЗЪЕМА: ШТЫРЕВОЙ РАЗЪЕМ , ШАГ КОНТАКТОВ: 2,5 ММ , КОЛИЧЕСТВО ПОЛОЖЕНИЙ: 10 ВЫВОД(-ОВ) , НОМИНАЛЬНЫЙ ТОК: 4А , НОМИНАЛЬНОЕ НАПРЯЖЕНИЕ: 150В , ПОЛОЖЕНИЕ БЛОКА: ВЕРТИКАЛЬНЫЙ В СКВОЗНОЕ ОТВЕРСТИЕ , ЛИНЕЙКА ПРОДУКЦИИ: 733 СЕРИИ , НОМИНАЛЬНОЕ ИМПУЛЬСНОЕ НАПРЯЖЕНИЕ 2,5 КВ (III / 3), НОМИНАЛЬНОЕ ИМПУЛЬСНОЕ НАПРЯЖЕНИЕ 2,5 КВ (III / 2) , НОМИНАЛЬНОЕ НАПРЯЖЕНИЕ 160 В (III / 2), НОМИНАЛЬНОЕ НАПРЯЖЕНИЕ 320 В (II / 2) И НОМИНАЛЬНЫЙ ТОК 6 А , ИЗОЛЯЦИОННЫЙ МАТЕРИАЛ ИЗ ПОЛИАМИДА 66 (PA 66), КЛАСС ВОСПЛАМЕНЯЕМОСТИ ПО UL94 V0 , ДИАПАЗОН ПРЕДЕЛЬНЫХ ТЕМПЕРАТУР ОТ -60 ° C ДО 100 ° C , КОНТАКТНЫЙ МАТЕРИАЛ ИЗ ЭЛЕКТРОЛИТИЧЕСКОЙ МЕДИ (ECU) С КОНТАКТНЫМ ПОКРЫТИЕМ ИЗ ОЛОВА , ДЛИНА ПАЯЛЬНОГО ШТИФТА 4,6 ММ, ДИАМЕТР ПРОСВЕРЛЕННОГО ОТВЕРСТИЯ (ДОПУСК) 1,1 ММ (+ 0,1) , РАЗМЕРЫ 15 ММ X 13,5 ММ X 7,8 ММ (Ш X В X Г), ВЕС 0,75 Г</t>
  </si>
  <si>
    <t>733-104</t>
  </si>
  <si>
    <t>ВСТАВНЫЕ КЛЕММНЫЕ КОЛОДКИ ПЕЧАТНОЙ ПЛАТЫ ПРЕДСТАВЛЯЮТ СОБОЙ 8-КОНТАКТНУЮ РОЗЕТКУ, ШАГ 2,5 ММ, СВЕТЛО-СЕРОГО ЦВЕТА. ЗАВОДСКАЯ ФАСОВКА: 100; КОД ТОВАРА: 51113526; EAN (GTIN): 4044918294119; ТИП РАЗЪЕМА: РОЗЕТКА; ЗАВОДСКАЯ ФАСОВКА: 100; КОНТАКТОВ (ПОЛЮСОВ): 8; СЕРИЯ: 733; СЪЕМНАЯ КЛЕММНАЯ КОЛОДКА, 2.5 ММ, 8 ВЫВОД(-ОВ), 28 AWG, 20 AWG, 0.5 ММ2. 733-108. ЯВЛЯЕТСЯ 8-ПОЛЮСНЫМ ГНЕЗДОВЫМ РАЗЪЕМОМ СЕРОГО ЦВЕТА С НАПРАВЛЯЮЩИМИ КОНТАКТАМИ. ЭТОТ РАЗЪЕМ ОБЛАДАЕТ КОНТАКТАМИ ИЗ ЛУЖЕНОГО СПЛАВА МЕДИ С ИЗОЛЯТОРОМ ИЗ ПОЛИАМИДА 6.6. ПРИНИМАЕТ ПРОВОДА РАЗМЕРОВ 28 - 20AWG. УНИВЕРСАЛЬНОЕ СОЕДИНЕНИЕ ДЛЯ ВСЕХ ТИПОВ ПРОВОДНИКОВ: УДОБНОЕ ПОДКЛЮЧЕНИЕ ПРОВОДА НА МЕСТЕ ЧЕРЕЗ ВЕРТИКАЛЬНОЕ И ГОРИЗОНТАЛЬНОЕ СОЕДИНЕНИЕ CAGE CLAMP®; ПЛАСТИНЫ КОМПЕНСАЦИИ НАТЯЖЕНИЯ, УСТАНОВКА НА ЗАВОДЕ ИЛИ В ПОЛЕВЫХ УСЛОВИЯХ. 100% ЗАЩИТА ОТ НЕПРАВИЛЬНОГО ПОДКЛЮЧЕНИЯ. ТЕХНИЧЕСКИЕ ПАРАМЕТРЫ: КОНСТРУКЦИЯ: ГНЕЗДОВОЙ РАЗЪЕМ; ТИП ПОДКЛЮЧЕНИЯ: СОЕДИНЕНИЕ С ЭКРАНИРОВАННЫМ ЗАЖИМОМ; МАТЕРИАЛ КОРПУСА: PA, UL 94V-0; ТЕМПЕРАТУРА, МИН.: -30 °C; ТЕМПЕРАТУРА, МАКС.: +105 °C; ТИП РАЗЪЕМА, КОРПУС: ГНЕЗДО; НОМИНАЛЬНЫЙ ТОК ПО EN: 4 А; НОМИНАЛЬНЫЙ ТОК ПО UL: 4 А; НАПРАВЛЕНИЕ СОЕДИНЕНИЯ: ПРЯМОЙ; ТЕМПЕРАТУРНЫЙ ДИАПАЗОН: -30...+105 °C; ИСПЫТАТЕЛЬНОЕ НАПРЯЖЕНИЕ: 2.5 КВ; НОМИНАЛЬНОЕ НАПРЯЖЕНИЕ ПО EN: 250 VAC/DC; НОМИНАЛЬНОЕ НАПРЯЖЕНИЕ ПО UL: 150 VAC/DC; ПЛОЩАДЬ ПОПЕРЕЧНОГО СЕЧЕНИЯ СОЕДИНЕНИЯ: ПРОВОД ИЛИ ШНУР 0.08...0.5 MM?; ЧИСЛО ПОЛЮСОВ: 8; МАКСИМАЛЬНЫЙ РАЗМЕР ПРОВОДА AWG: 20AWG; МИНИМАЛЬНЫЙ РАЗМЕР ПРОВОДА AWG: 28AWG; СПОСОБ ПОДКЛЮЧЕНИЯ ПРОВОДА: ЗАЖИМ; ШАГ КОНТАКТОВ: 2.5ММ; SVHC (ОСОБО ОПАСНЫЕ ВЕЩЕСТВА): NO SVHC (15-JAN-2018); ROHS СТАТУС: ДА.</t>
  </si>
  <si>
    <t>733-108</t>
  </si>
  <si>
    <t>КАТЕГОРИЯ ПРОДУКТА: ПРОВОДНЫЕ КЛЕММЫ И ЗАЖИМЫ; ПРОДУКТ: HEADERS; ТИП: SHROUDED; КОЛИЧЕСТВО ПОЗИЦИЙ: 8 POSITION; ШАГ: 3 MM; КОЛИЧЕСТВО РЯДОВ: 2 ROW; ИНТЕРВАЛ МЕЖДУ РЯДАМИ: 3 MM; ВИД МОНТАЖА: THROUGH HOLE; ТИП ВЫВОДОВ: SOLDER PIN; УГОЛ МОНТАЖА: RIGHT ANGLE; ТИП КОНТАКТА: PIN (MALE); ПОКРЫТИЕ КОНТАКТА: TIN; СЕРИЯ: 43045; КОММЕРЧЕСКОЕ ОБОЗНАЧЕНИЕ: MICRO-FIT 3.0; ПРИМЕНЕНИЕ: POWER,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8.5 A; КЛАСС ОГНЕОПАСНОСТИ: UL 94 V-0; ЦВЕТ КОЖУХА: BLACK; МАТЕРИАЛ КОРПУСА: THERMOPLASTIC; РАЗМЕР ФАБРИЧНОЙ УПАКОВКИ:1440; НОМИНАЛЬНОЕ НАПРЯЖЕНИЕ: 600 V; ВЕС ИЗДЕЛИЯ: 1,400 G</t>
  </si>
  <si>
    <t>43045-0822</t>
  </si>
  <si>
    <t>РАЗЪЕМ НА ПЛАТУ, ПРОИЗВОДИТЕЛЬ: MOLEX; КАТЕГОРИЯ ПРОДУКТА: ПРОВОДНЫЕ КЛЕММЫ И ЗАЖИМЫ; ПРОДУКТ: HEADERS; ТИП: SHROUDED; КОЛИЧЕСТВО ПОЗИЦИЙ: 14 POSITION; ШАГ: 2 MM; КОЛИЧЕСТВО РЯДОВ: 2 ROW; ИНТЕРВАЛ МЕЖДУ РЯДАМИ: 2 MM; ВИД МОНТАЖА: SMD/SMT; ТИП ВЫВОДОВ: SOLDER; УГОЛ МОНТАЖА: STRAIGHT; ТИП КОНТАКТА: PIN (MALE); ПОКРЫТИЕ КОНТАКТА: GOLD; СЕРИЯ: 87832; КОММЕРЧЕСКОЕ ОБОЗНАЧЕНИЕ: MILLI-GRID; МИНИМАЛЬНАЯ РАБОЧАЯ ТЕМПЕРАТУРА: - 55 C; МАКСИМАЛЬНАЯ РАБОЧАЯ ТЕМПЕРАТУРА: + 105 C; УПАКОВКА: TUBE; ТИП ПРИНАДЛЕЖНОСТЕЙ: -; ТОРГОВАЯ МАРКА: MOLEX; МАТЕРИАЛ КОНТАКТА: TIN; ТИП КОНТАКТА: -; НОМИНАЛЬНЫЙ ТОК: 2 A; КЛАСС ОГНЕОПАСНОСТИ: UL 94 V-0; ЦВЕТ КОЖУХА: BLACK; МАТЕРИАЛ КОРПУСА: NYLON; ТИП ПРОДУКТА: HEADERS &amp; WIRE HOUSINGS; РАЗМЕР ФАБРИЧНОЙ УПАКОВКИ:РАЗМЕР ФАБРИЧНОЙ УПАКОВКИ: 32; ПОДКАТЕГОРИЯ: HEADERS &amp; WIRE HOUSINGS; НОМИНАЛЬНОЕ НАПРЯЖЕНИЕ: 125 V; ДРУГИЕ НАЗВАНИЯ ТОВАРА №: 0878321420; ВЕС ИЗДЕЛИЯ: 671 MG</t>
  </si>
  <si>
    <t>87832-1420</t>
  </si>
  <si>
    <t>ГНЕЗДО РАЗЪЕМА ДЛЯ ЦИЛИНДРА ПИТАНИЯ. ВНУТРЕННИЙ ДИАМЕТР 2,10 ММ (0,083 ДЮЙМА), ВНЕШНИЙ ДИАМЕТР 5,50 ММ (0,217 ДЮЙМА), СКВОЗНОЕ ОТВЕРСТИЕ, ПОД ПРЯМЫМ УГЛОМ. ВРЕДНЫЕ ВЕЩЕСТВА ROHS: БЕЗ СВИНЦА. ТИП СОЕДИНЕНИЯ: JACK. ПОЛ (ТИП): ПАПА. ВИЛКА ДИАМЕТР: 2.1ММ ID, 5.5ММ OD. ЧИСЛО ПОЛОЖЕНИЙ/КОНТАКТОВ: 2 CONDUCTORS, 3 CONTACTS. ВНУТРЕННЯЯ КОММУТАЦИЯ: SINGLE SWITCH, NORMALLY CLOSED. ТИП МОНТАЖА: THROUGH HOLE, RIGHT ANGLE. ТИП ВЫВОДОВ: SOLDER EYELET(S). ЭКРАНИРОВАНИЕ: НЕЭКРАНИРОВАННЫЙ. ЦВЕТ: ЧЕРНЫЙ. ВСТРЕЧАЕТСЯ ПОД НАИМЕНОВАНИЕМ: CP-002A. НАПРЯЖЕНИЕ НОМИНАЛЬНОЕ: 24VDC. ТОК НОМИНАЛЬНЫЙ: 2.5A. ТИП СОЕДИНИТЕЛЯ: MALE.</t>
  </si>
  <si>
    <t>PJ -002A -SMT</t>
  </si>
  <si>
    <t>ДИОД ШОТТКИ, КАТЕГОРИЯ ПРОДУКТА: ДИОДЫ И ВЫПРЯМИТЕЛИ ШОТТКИ, ПРОДУКТ: SCHOTTKY SILICON CARBIDE DIODES, ВИД МОНТАЖА: THROUGH HOLE, УПАКОВКА / БЛОК: TO-247-3, КОНФИГУРАЦИЯ: DUAL, ТЕХНОЛОГИЯ: SIC, IF - ПРЯМОЙ ТОК: 20 A (2 X 10 A), VRRM - ПОВТОРЯЮЩЕЕСЯ ОБРАТНОЕ НАПРЯЖЕНИЕ: 600 V, VF - ПРЯМОЕ НАПРЯЖЕНИЕ: 1.8 V, IFSM - УДАРНЫЙ ПРЯМОЙ ТОК: 250 A, IR - ОБРАТНЫЙ ТОК : 50 UA, МИНИМАЛЬНАЯ РАБОЧАЯ ТЕМПЕРАТУРА: - 55 C, МАКСИМАЛЬНАЯ РАБОЧАЯ ТЕМПЕРАТУРА: + 175 C, УПАКОВКА: TUBE, PD - РАССЕИВАНИЕ МОЩНОСТИ: 136.3 W, 30 , ТИП: -, ВЕС ИЗДЕЛИЯ: 38 G</t>
  </si>
  <si>
    <t>C3D20060D</t>
  </si>
  <si>
    <t>КАТЕГОРИЯ ПРОДУКТА: ПОДАВИТЕЛИ ЭСР / ДИОДЫ ДЛЯ ПОДАВЛЕНИЯ ПЕРЕХОДНЫХ СКАЧКОВ НАПРЯЖЕНИЯ, ROHS: ПОДРОБНОСТИ, ТИП ПРОДУКТА: ПОДАВИТЕЛИ ЭСР, ПОЛЯРНОСТЬ: ОДНОНАПРАВЛЕННЫЙ, РАБОЧЕЕ НАПРЯЖЕНИЕ: 2,5 В, КОЛИЧЕСТВО КАНАЛОВ: 2 КАНАЛА, СТИЛЬ ЗАВЕРШЕНИЯ: СМД/СМТ, ПОСЫЛКА/КЕЙС: СЛП2626П10-10, НАПРЯЖЕНИЕ ПРОБОЯ: 2 В, НАПРЯЖЕНИЕ ЗАЖИМА: 15 В, PPPM — ПИКОВАЯ РАССЕИВАЕМАЯ МОЩНОСТЬ В ИМПУЛЬСЕ: 450 ВТ, VESD - НАПРЯЖЕНИЕ ESD КОНТАКТ: 8 КВ, VESD - НАПРЯЖЕНИЕ ESD ВОЗДУШНЫЙ ЗАЗОР: 15 КВ, CD - ЕМКОСТЬ ДИОДА: 5 ПФ, IPP - ПИКОВЫЙ ИМПУЛЬСНЫЙ ТОК: 25 А, МИНИМАЛЬНАЯ РАБОЧАЯ ТЕМПЕРАТУРА: - 55 С, МАКСИМАЛЬНАЯ РАБОЧАЯ ТЕМПЕРАТУРА: + 125 С, РЯД: RCLAMP250, УПАКОВКА: КАТУШКА, УПАКОВКА: РАЗРЕЗАТЬ ЛЕНТУ, УПАКОВКА: МЫШЬКАТУШКА, МАРКА: СЕМТЕХ, ТЕКУЩИЙ РЕЙТИНГ: 500 НА, РАБОЧЕЕ НАПРЯЖЕНИЕ ПИТАНИЯ: 2,5 В, ЗАВОДСКАЯ УПАКОВКА: 3000, ПОДКАТЕГОРИЯ: ДИОДЫ ДЛЯ TVS / ДИОДЫ ДЛЯ ПОДАВЛЕНИЯ ЭСР, ЕДИНИЦА ИЗМЕРЕНИЯ: 40 МГ</t>
  </si>
  <si>
    <t>RCLAMP2504N.TCT</t>
  </si>
  <si>
    <t>SEMTECH</t>
  </si>
  <si>
    <t>КАТЕГОРИЯ ПРОДУКТА: ВАРАКТОРНЫЕ ДИОДЫ, ROHS: ПОДРОБНОСТИ, ЁМКОСТЬ: 18.18 PF, VR - ОБРАТНОЕ НАПРЯЖЕНИЕ: 15 V, IF - ПРЯМОЙ ТОК: 20 MA, ТИП ВЫВОДОВ: SMD/SMT, УПАКОВКА / БЛОК: SC-79, МИНИМАЛЬНАЯ РАБОЧАЯ ТЕМПЕРАТУРА: - 55 C, МАКСИМАЛЬНАЯ РАБОЧАЯ ТЕМПЕРАТУРА: + 125 C, КОНФИГУРАЦИЯ: SINGLE, УПАКОВКА: REEL, УПАКОВКА: CUT TAPE, УПАКОВКА: MOUSEREEL, ТОРГОВАЯ МАРКА: SKYWORKS SOLUTIONS, INC., ПРОДУКТ: GENERAL PURPOSE DIODES, ТИП ПРОДУКТА: VARACTOR DIODES, СЕРИЯ: SMV1249, РАЗМЕР ФАБРИЧНОЙ УПАКОВКИ: 3000, ПОДКАТЕГОРИЯ: DIODES &amp; RECTIFIERS</t>
  </si>
  <si>
    <t>SMV1249-079LF</t>
  </si>
  <si>
    <t>КАТЕГОРИЯ ПРОДУКТА: МОП-ТРАНЗИСТОР, ROHS: ПОДРОБНОСТИ, ТЕХНОЛОГИЯ: SI, ВИД МОНТАЖА: SMD/SMT, УПАКОВКА / БЛОК: H2PAK-2, ПОЛЯРНОСТЬ ТРАНЗИСТОРА: N-CHANNEL, КОЛИЧЕСТВО КАНАЛОВ: 1 CHANNEL, VDS - НАПРЯЖЕНИЕ ПРОБОЯ СТОК-ИСТОК: 100 V, ID - НЕПРЕРЫВНЫЙ ТОК УТЕЧКИ: 180 A, RDS ВКЛ - СОПРОТИВЛЕНИЕ СТОК-ИСТОК: 2.3 MOHMS, VGS - НАПРЯЖЕНИЕ ЗАТВОР-ИСТОК: - 20 V, + 20 V, VGS TH - ПОРОГОВОЕ НАПРЯЖЕНИЕ ЗАТВОР-ИСТОК : 3.5 V, QG - ЗАРЯД ЗАТВОРА: 180 NC, МИНИМАЛЬНАЯ РАБОЧАЯ ТЕМПЕРАТУРА: - 55 C, МАКСИМАЛЬНАЯ РАБОЧАЯ ТЕМПЕРАТУРА: + 175 C, PD - РАССЕИВАНИЕ МОЩНОСТИ: 315 W, КАНАЛЬНЫЙ РЕЖИМ: ENHANCEMENT, КВАЛИФИКАЦИЯ: AEC-Q101, КОММЕРЧЕСКОЕ ОБОЗНАЧЕНИЕ: STRIPFET, СЕРИЯ: STH315N10F7-2, УПАКОВКА: REEL, УПАКОВКА: CUT TAPE, УПАКОВКА: MOUSEREEL, ТОРГОВАЯ МАРКА: STMICROELECTRONICS, КОНФИГУРАЦИЯ: SINGLE, ВРЕМЯ СПАДА: 40 NS, ТИП ПРОДУКТА: MOSFET, ВРЕМЯ НАРАСТАНИЯ: 108 NS, РАЗМЕР ФАБРИЧНОЙ УПАКОВКИ: 1000, ПОДКАТЕГОРИЯ: MOSFETS, ТИП ТРАНЗИСТОРА: 1 N-CHANNEL, ТИПИЧНОЕ ВРЕМЯ ЗАДЕРЖКИ ВЫКЛЮЧЕНИЯ: 148 NS, ТИПИЧНОЕ ВРЕМЯ ЗАДЕРЖКИ ПРИ ВКЛЮЧЕНИИ: 62 NS</t>
  </si>
  <si>
    <t>STH315N10F7-2</t>
  </si>
  <si>
    <t>КАТЕГОРИЯ ПРОДУКТА: МОП-ТРАНЗИСТОР, ROHS: ПОДРОБНОСТИ, ТЕХНОЛОГИЯ: SI, ВИД МОНТАЖА: SMD/SMT, УПАКОВКА / БЛОК: TO-263-3, ПОЛЯРНОСТЬ ТРАНЗИСТОРА: N-CHANNEL, КОЛИЧЕСТВО КАНАЛОВ: 1 CHANNEL, VDS - НАПРЯЖЕНИЕ ПРОБОЯ СТОК-ИСТОК: 60 V, ID - НЕПРЕРЫВНЫЙ ТОК УТЕЧКИ: 50 A, RDS ВКЛ - СОПРОТИВЛЕНИЕ СТОК-ИСТОК: 18 MOHMS, VGS - НАПРЯЖЕНИЕ ЗАТВОР-ИСТОК: - 20 V, + 20 V, VGS TH - ПОРОГОВОЕ НАПРЯЖЕНИЕ ЗАТВОР-ИСТОК : 2 V, QG - ЗАРЯД ЗАТВОРА: 60 NC, МИНИМАЛЬНАЯ РАБОЧАЯ ТЕМПЕРАТУРА: - 55 C, МАКСИМАЛЬНАЯ РАБОЧАЯ ТЕМПЕРАТУРА: + 175 C, PD - РАССЕИВАНИЕ МОЩНОСТИ: 110 W, КАНАЛЬНЫЙ РЕЖИМ: ENHANCEMENT, КОММЕРЧЕСКОЕ ОБОЗНАЧЕНИЕ: STRIPFET, СЕРИЯ: STB55NF06, УПАКОВКА: REEL, УПАКОВКА: CUT TAPE, УПАКОВКА: MOUSEREEL, ТОРГОВАЯ МАРКА: STMICROELECTRONICS, КОНФИГУРАЦИЯ: SINGLE, ВРЕМЯ СПАДА: 15 NS, КРУТИЗНА ХАРАКТЕРИСТИКИ ПРЯМОЙ ПЕРЕДАЧИ - МИН.: 18 S, ВЫСОТА: 4.6 MM, ДЛИНА: 10.4 MM, ТИП ПРОДУКТА: MOSFET, ВРЕМЯ НАРАСТАНИЯ: 50 NS, РАЗМЕР ФАБРИЧНОЙ УПАКОВКИ: 1000, ПОДКАТЕГОРИЯ: MOSFETS, ТИП ТРАНЗИСТОРА: 1 N-CHANNEL, ТИП: MOSFET, ТИПИЧНОЕ ВРЕМЯ ЗАДЕРЖКИ ВЫКЛЮЧЕНИЯ: 36 NS, ТИПИЧНОЕ ВРЕМЯ ЗАДЕРЖКИ ПРИ ВКЛЮЧЕНИИ: 20 NS, ШИРИНА: 9.35 MM</t>
  </si>
  <si>
    <t>STB55NF06T4</t>
  </si>
  <si>
    <t>КАТЕГОРИЯ ПРОДУКТА: БИПОЛЯРНЫЕ ТРАНЗИСТОРЫ С ИЗОЛИРОВАННЫМ ЗАТВОРОМ (IGBT), ROHS: ПОДРОБНОСТИ, ТЕХНОЛОГИЯ: SI, УПАКОВКА / БЛОК: TO-264-3, ВИД МОНТАЖА: THROUGH HOLE, КОНФИГУРАЦИЯ: SINGLE, НАПРЯЖЕНИЕ КОЛЛЕКТОР-ЭМИТТЕР (VCEO), МАКС.: 1.2 KV, НАПРЯЖЕНИЕ НАСЫЩЕНИЯ КОЛЛЕКТОР-ЭМИТТЕР: 2.6 V, МАКСИМАЛЬНОЕ НАПРЯЖЕНИЕ ЗАТВОР-ЭМИТТЕР: - 25 V, + 25 V, НЕПРЕРЫВНЫЙ КОЛЛЕКТОРНЫЙ ТОК ПРИ 25 C: 64 A, PD - РАССЕИВАНИЕ МОЩНОСТИ: 500 W, МИНИМАЛЬНАЯ РАБОЧАЯ ТЕМПЕРАТУРА: - 55 C, МАКСИМАЛЬНАЯ РАБОЧАЯ ТЕМПЕРАТУРА: + 150 C, СЕРИЯ: FGL40N120AND, УПАКОВКА: TUBE, ТОРГОВАЯ МАРКА: ONSEMI / FAIRCHILD, НЕПРЕРЫВНЫЙ ТОК КОЛЛЕКТОРА IC, МАКС.: 64 A, ВЫСОТА: 26 MM, ДЛИНА: 20 MM, ТИП ПРОДУКТА: IGBT TRANSISTORS, РАЗМЕР ФАБРИЧНОЙ УПАКОВКИ: 375, ПОДКАТЕГОРИЯ: IGBTS, ШИРИНА: 5 MM, ДРУГИЕ НАЗВАНИЯ ТОВАРА №: FGL40N120ANDTU_NL</t>
  </si>
  <si>
    <t>FGL40N120ANDTU</t>
  </si>
  <si>
    <t>МИКРОСХЕМА ДЛЯ УПРАВЛЕНИЯ ПИТАНИЕМ. КАТЕГОРИЯ ПРОДУКТА: LDO РЕГУЛЯТОРЫ НАПРЯЖЕНИЯ, ROHS: ПОДРОБНОСТИ, ВИД МОНТАЖА: SMD/SMT, УПАКОВКА / БЛОК: SOT-23-5, ВЫХОДНОЕ НАПРЯЖЕНИЕ: 1.22 V TO 20 V, ВЫХОДНОЙ ТОК: 100 MA, КОЛИЧЕСТВО ВЫХОДОВ: 1 OUTPUT, ПОЛЯРНОСТЬ: POSITIVE, ТОК ПОКОЯ: 10 NA, ВХОДНОЕ НАПРЯЖЕНИЕ, МИН.: 1.8 V, ВХОДНОЕ НАПРЯЖЕНИЕ, МАКС.: 20 V, ПОДАВЛЕНИЕ ПУЛЬСАЦИЙ ПИТАНИЯ - ТИПИЧ.: 65 DB, ТИП ВЫХОДА: ADJUSTABLE, МИНИМАЛЬНАЯ РАБОЧАЯ ТЕМПЕРАТУРА: - 40 C, МАКСИМАЛЬНАЯ РАБОЧАЯ ТЕМПЕРАТУРА: + 125 C, НАПРЯЖЕНИЕ ОТПУСКАНИЯ: 300 MV, СЕРИЯ: LT1761, УПАКОВКА: REEL, УПАКОВКА: CUT TAPE, УПАКОВКА: MOUSEREEL, ТОРГОВАЯ МАРКА: ANALOG DEVICES, НАПРЯЖЕНИЕ ОТПУСКАНИЯ - МАКС.: 450 MV, ВЫСОТА: 1 MM, IB - ВХОДНОЙ ТОК СМЕЩЕНИЯ: 30 UA, НЕСТАБИЛЬНОСТЬ ВЫХОДНОГО НАПРЯЖЕНИЯ ИЛИ ТОКА: 1 MV, НЕСТАБИЛЬНОСТЬ ВЫХОДНОЙ НАГРУЗКИ: 1 MV, РАБОЧИЙ ТОК ИСТОЧНИКА ПИТАНИЯ: 20 UA, ПРОДУКТ: LINEAR REGULATORS, ТИП ПРОДУКТА: LDO VOLTAGE REGULATORS, РАЗМЕР ФАБРИЧНОЙ УПАКОВКИ: 2500, ПОДКАТЕГОРИЯ: PMIC - POWER MANAGEMENT ICS, ТИП: POSITIVE LINEAR REGULATOR</t>
  </si>
  <si>
    <t>LT1761ES5-SD#TRPBF</t>
  </si>
  <si>
    <t>МИКРОСХЕМА ДЛЯ УПРАВЛЕНИЯ ПИТАНИЕМ. КАТЕГОРИЯ ПРОДУКТА: ЛИНЕЙНЫЕ РЕГУЛЯТОРЫ НАПРЯЖЕНИЯ, ROHS: ПОДРОБНОСТИ, ВИД МОНТАЖА: SMD/SMT, УПАКОВКА / БЛОК: SOT-223-3, КОЛИЧЕСТВО ВЫХОДОВ: 1 OUTPUT, ПОЛЯРНОСТЬ: POSITIVE, ВЫХОДНОЕ НАПРЯЖЕНИЕ: 1.8 V, ВЫХОДНОЙ ТОК: 1 A, ТИП ВЫХОДА: FIXED, ВХОДНОЕ НАПРЯЖЕНИЕ, МИН.: 2.7 V, ВХОДНОЕ НАПРЯЖЕНИЕ, МАКС.: 8 V, МИНИМАЛЬНАЯ РАБОЧАЯ ТЕМПЕРАТУРА: - 40 C, МАКСИМАЛЬНАЯ РАБОЧАЯ ТЕМПЕРАТУРА: + 85 C, НЕСТАБИЛЬНОСТЬ ВЫХОДНОЙ НАГРУЗКИ: 0.006 MV/MA, НЕСТАБИЛЬНОСТЬ ВЫХОДНОГО НАПРЯЖЕНИЯ ИЛИ ТОКА: 0.04 MV/V, ТОК ПОКОЯ: 110 UA, СЕРИЯ: ADP3338, УПАКОВКА: REEL, УПАКОВКА: CUT TAPE, УПАКОВКА: MOUSEREEL, ТОРГОВАЯ МАРКА: ANALOG DEVICES, СРЕДСТВА РАЗРАБОТКИ: EVAL-CN0160-EB1Z, ВЫСОТА: 1.6 MM, ДЛИНА: 6.5 MM, ТИП ПРОДУКТА: LINEAR VOLTAGE REGULATORS, РАЗМЕР ФАБРИЧНОЙ УПАКОВКИ: 500, ПОДКАТЕГОРИЯ: PMIC - POWER MANAGEMENT ICS, ШИРИНА: 3.5 MM</t>
  </si>
  <si>
    <t>ADP3338AKCZ-1.8-R7</t>
  </si>
  <si>
    <t>МИКРОСХЕМА ДЛЯ УПРАВЛЕНИЯ ПИТАНИЕМ. КАТЕГОРИЯ ПРОДУКТА: ИМПУЛЬСНЫЕ РЕГУЛЯТОРЫ НАПРЯЖЕНИЯ, ROHS: ПОДРОБНОСТИ, ВИД МОНТАЖА: SMD/SMT, УПАКОВКА / БЛОК: SOIC-NARROW-8, ТОПОЛОГИЯ: INVERTING, ВЫХОДНОЕ НАПРЯЖЕНИЕ: - 2.5 V TO - 5.5 V, ВЫХОДНОЙ ТОК: 200 MA, КОЛИЧЕСТВО ВЫХОДОВ: 1 OUTPUT, ВХОДНОЕ НАПРЯЖЕНИЕ, МАКС.: 5.5 V, ЧАСТОТА ПЕРЕКЛЮЧЕНИЙ: 1 MHZ, МИНИМАЛЬНАЯ РАБОЧАЯ ТЕМПЕРАТУРА: - 40 C, МАКСИМАЛЬНАЯ РАБОЧАЯ ТЕМПЕРАТУРА: + 85 C, СЕРИЯ: MAX889, УПАКОВКА: REEL, ТОРГОВАЯ МАРКА: ANALOG DEVICES / MAXIM INTEGRATED, ФУНКЦИЯ: INVERTING, ВЫСОТА: 1.5 MM, ДЛИНА: 5 MM, ТИП ПРОДУКТА: SWITCHING VOLTAGE REGULATORS, РАЗМЕР ФАБРИЧНОЙ УПАКОВКИ: 2500, ПОДКАТЕГОРИЯ: PMIC - POWER MANAGEMENT ICS, ТИП: VOLTAGE CONVERTER, ШИРИНА: 4 MM, ДРУГИЕ НАЗВАНИЯ ТОВАРА №: MAX889</t>
  </si>
  <si>
    <t>MAX889SESA+T</t>
  </si>
  <si>
    <t>МИКРОСХЕМА ДЛЯ УПРАВЛЕНИЯ ПИТАНИЕМ, КАТЕГОРИЯ ПРОДУКТА: LDO РЕГУЛЯТОРЫ НАПРЯЖЕНИЯ, ВИД МОНТАЖА: SMD/SMT, УПАКОВКА / БЛОК: TO-263-3, ВЫХОДНОЕ НАПРЯЖЕНИЕ: 3.3 V, ВЫХОДНОЙ ТОК: 1.5 A, КОЛИЧЕСТВО ВЫХОДОВ: 1 OUTPUT, ПОЛЯРНОСТЬ: POSITIVE, ТОК ПОКОЯ: 10 MA, ВХОДНОЕ НАПРЯЖЕНИЕ (МАКС.): 30 V, ВХОДНОЕ НАПРЯЖЕНИЕ МИН.: 2.6 V, ТИП ВЫХОДА: FIXED, МИНИМАЛЬНАЯ РАБОЧАЯ ТЕМПЕРАТУРА: - 40 C, МАКСИМАЛЬНАЯ РАБОЧАЯ ТЕМПЕРАТУРА: + 125 C, НАПРЯЖЕНИЕ ОТПУСКАНИЯ: 1.3 V, СЕРИЯ: LM1086, УПАКОВКА: CUT TAPE, УПАКОВКА: MOUSEREEL, УПАКОВКА: REEL, ДИАПАЗОН РАБОЧИХ ТЕМПЕРАТУР: - 40 C TO + 125 C, НАПРЯЖЕНИЕ ОТПУСКАНИЯ - МАКС.: 1.5 V AT 1.5 A, IB - ВХОДНОЙ ТОК СМЕЩЕНИЯ: 5 MA, НЕСТАБИЛЬНОСТЬ ВЫХОДНОГО НАПРЯЖЕНИЯ ИЛИ ТОКА: 0.02 %, НЕСТАБИЛЬНОСТЬ ВЫХОДНОЙ НАГРУЗКИ: 0.1 %, ЧУВСТВИТЕЛЬНЫЙ К ВЛАЖНОСТИ: YES, РАБОЧИЙ ТОК ИСТОЧНИКА ПИТАНИЯ: 2 MA, РАЗМЕР ФАБРИЧНОЙ УПАКОВКИ: 500, ВЕС ИЗДЕЛИЯ: 2 G</t>
  </si>
  <si>
    <t>LM1086CSX-3.3/NOPB</t>
  </si>
  <si>
    <t>МИКРОКОНТРОЛЛЕР, КАТЕГОРИЯ ПРОДУКТА: 8-БИТНЫЕ МИКРОКОНТРОЛЛЕРЫ, СЕРИЯ: PIC18(L)FXX8, ВИД МОНТАЖА: SMD/SMT, УПАКОВКА / БЛОК: TQFP-44, ЯДРО: PIC18, РАЗМЕР ПРОГРАММНОЙ ПАМЯТИ: 32 KB, ШИРИНА ШИНЫ ДАННЫХ: 8 BIT, РАЗРЕШЕНИЕ АЦП: 10 BIT, МАКСИМАЛЬНАЯ ТАКТОВАЯ ЧАСТОТА: 40 MHZ, КОЛИЧЕСТВО ВХОДОВ/ВЫХОДОВ: 33 I/O, РАЗМЕР ОЗУ ДАННЫХ: 1.5 KB, РАБОЧЕЕ НАПРЯЖЕНИЕ ПИТАНИЯ: 4.2 V TO 5.5 V, МИНИМАЛЬНАЯ РАБОЧАЯ ТЕМПЕРАТУРА: - 40 C, МАКСИМАЛЬНАЯ РАБОЧАЯ ТЕМПЕРАТУРА: + 125 C, УПАКОВКА: REEL, ВЫСОТА: 1 MM, ДЛИНА: 10 MM, ТИП ПАМЯТИ ПРОГРАММ: FLASH, ШИРИНА: 10 MM, ТИП ИНТЕРФЕЙСА: I2C, SPIC, USART, КОЛИЧЕСТВО КАНАЛОВ АЦП: 8 CHANNEL, КОЛИЧЕСТВО ТАЙМЕРОВ/СЧЕТЧИКОВ: 4 TIMER, СЕРИЯ ПРОЦЕССОРА: PIC18, НАПРЯЖЕНИЕ ПИТАНИЯ - МАКС.: 5.5 V, НАПРЯЖЕНИЕ ПИТАНИЯ - МИН.: 4.2 V, КОММЕРЧЕСКОЕ ОБОЗНАЧЕНИЕ: PIC</t>
  </si>
  <si>
    <t>PIC18F458T-E/PT</t>
  </si>
  <si>
    <t>МИКРОСХЕМА ДЛЯ УПРАВЛЕНИЯ ПИТАНИЕМ. КАТЕГОРИЯ ПРОДУКТА: LDO РЕГУЛЯТОРЫ НАПРЯЖЕНИЯ, ROHS: ПОДРОБНОСТИ, ВИД МОНТАЖА: SMD/SMT, УПАКОВКА / БЛОК: DFN-12, ВЫХОДНОЕ НАПРЯЖЕНИЕ: ADJUSTABLE, ВЫХОДНОЙ ТОК: 1.5 A, КОЛИЧЕСТВО ВЫХОДОВ: 1 OUTPUT, ПОЛЯРНОСТЬ: POSITIVE, ВХОДНОЕ НАПРЯЖЕНИЕ, МИН.: 1.2 V, ВХОДНОЕ НАПРЯЖЕНИЕ, МАКС.: 36 V, ПОДАВЛЕНИЕ ПУЛЬСАЦИЙ ПИТАНИЯ - ТИПИЧ.: 90 DB, ТИП ВЫХОДА: ADJUSTABLE, МИНИМАЛЬНАЯ РАБОЧАЯ ТЕМПЕРАТУРА: - 40 C, МАКСИМАЛЬНАЯ РАБОЧАЯ ТЕМПЕРАТУРА: + 125 C, НАПРЯЖЕНИЕ ОТПУСКАНИЯ: 1.23 V, СЕРИЯ: LT3081, УПАКОВКА: REEL, УПАКОВКА: CUT TAPE, УПАКОВКА: MOUSEREEL, ТОРГОВАЯ МАРКА: ANALOG DEVICES, НАПРЯЖЕНИЕ ОТПУСКАНИЯ - МАКС.: 1.5 V, НЕСТАБИЛЬНОСТЬ ВЫХОДНОГО НАПРЯЖЕНИЯ ИЛИ ТОКА: 0.001 MV/V, НЕСТАБИЛЬНОСТЬ ВЫХОДНОЙ НАГРУЗКИ: - 0.5 MV, РАБОЧИЙ ТОК ИСТОЧНИКА ПИТАНИЯ: 1.1 MA, ДИАПАЗОН ВЫХОДНОГО НАПРЯЖЕНИЯ: 0 V TO 34.5 V, ПРОДУКТ: LINEAR REGULATORS, ТИП ПРОДУКТА: LDO VOLTAGE REGULATORS, РАЗМЕР ФАБРИЧНОЙ УПАКОВКИ: 2500, ПОДКАТЕГОРИЯ: PMIC - POWER MANAGEMENT ICS, ТИП: SINGLE RESISTOR RUGGED LINEAR REGULATOR, ТОЧНОСТЬ РЕГУЛИРОВАНИЯ НАПРЯЖЕНИЯ:1%</t>
  </si>
  <si>
    <t>LT3081EDF#TRPBF</t>
  </si>
  <si>
    <t>МИКРОСХЕМА ПАМЯТИ 16 МБИТ, КАТЕГОРИЯ ПРОДУКТА: ППВМ - КОНФИГУРАЦИОННАЯ ПАМЯТЬ, ТИП ПАМЯТИ: FLASH, РАЗМЕР ПАМЯТИ: 16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СЕРИЯ: EPCS16, ЧУВСТВИТЕЛЬНЫЙ К ВЛАЖНОСТИ: YES, РАБОЧИЙ ТОК ИСТОЧНИКА ПИТАНИЯ: 50 UA, РАЗМЕР ФАБРИЧНОЙ УПАКОВКИ: 100, НАПРЯЖЕНИЕ ПИТАНИЯ - МАКС.: 3.6 V, НАПРЯЖЕНИЕ ПИТАНИЯ - МИН.: 2.7 V, КОММЕРЧЕСКОЕ ОБОЗНАЧЕНИЕ: ENPIRION, ДРУГИЕ НАЗВАНИЯ ТОВАРА №: 974777, ВЕС ИЗДЕЛИЯ: 21 G</t>
  </si>
  <si>
    <t>МИКРОСХЕМА ПАМЯТИ 256 МБИТ. КАТЕГОРИЯ ПРОДУКТА: ФЛЕШ-ПАМЯТЬ NOR, ROHS: ПОДРОБНОСТИ, ВИД МОНТАЖА: SMD/SMT, УПАКОВКА / БЛОК: SOP-16, СЕРИЯ: GD25Q256D, РАЗМЕР ПАМЯТИ: 256 MBIT, НАПРЯЖЕНИЕ ПИТАНИЯ - МИН.: 2.7 V, НАПРЯЖЕНИЕ ПИТАНИЯ - МАКС.: 3.6 V, ТИП ИНТЕРФЕЙСА: SPI, МАКСИМАЛЬНАЯ ТАКТОВАЯ ЧАСТОТА: 104 MHZ, ОРГАНИЗАЦИЯ: 32 M X 8, ШИРИНА ШИНЫ ДАННЫХ: 8 BIT, МИНИМАЛЬНАЯ РАБОЧАЯ ТЕМПЕРАТУРА: - 40 C, МАКСИМАЛЬНАЯ РАБОЧАЯ ТЕМПЕРАТУРА: + 85 C, УПАКОВКА: REEL, УПАКОВКА: CUT TAPE, ТОРГОВАЯ МАРКА: GIGADEVICE, ЧУВСТВИТЕЛЬНЫЙ К ВЛАЖНОСТИ: YES, ТИП ПРОДУКТА: NOR FLASH, БЫСТРОДЕЙСТВИЕ: 104 MHZ, РАЗМЕР ФАБРИЧНОЙ УПАКОВКИ: 1000, ПОДКАТЕГОРИЯ: MEMORY &amp; DATA STORAGE</t>
  </si>
  <si>
    <t>GD25Q256DFIGR</t>
  </si>
  <si>
    <t>GD</t>
  </si>
  <si>
    <t>МИКРОСХЕМА ПАМЯТИ 125 МБАЙТ, КАТЕГОРИЯ ПРОДУКТА: ФЛЕШ-ПАМЯТЬ NOR, ВИД МОНТАЖА: SMD/SMT, УПАКОВКА / БЛОК: SOP2-16, СЕРИЯ: MT25QL, РАЗМЕР ПАМЯТИ: 1 GBIT, НАПРЯЖЕНИЕ ПИТАНИЯ - МИН.: 2.7 V, НАПРЯЖЕНИЕ ПИТАНИЯ - МАКС.: 3.6 V, АКТИВНЫЙ ТОК СЧИТЫВАНИЯ — МАКС.: 50 MA, ТИП ИНТЕРФЕЙСА: SPI, МАКСИМАЛЬНАЯ ТАКТОВАЯ ЧАСТОТА: 133 MHZ, ОРГАНИЗАЦИЯ: 128 M X 8, ШИРИНА ШИНЫ ДАННЫХ: 8 BIT, ТИП СИНХРОНИЗАЦИИ: SYNCHRONOUS, МИНИМАЛЬНАЯ РАБОЧАЯ ТЕМПЕРАТУРА: - 40 C, МАКСИМАЛЬНАЯ РАБОЧАЯ ТЕМПЕРАТУРА: + 85 C, УПАКОВКА: TRAY, БЫСТРОДЕЙСТВИЕ: 133 MHZ, НАПРЯЖЕНИЕ ПИТАНИЯ - МАКС.: 50 MA, ЧУВСТВИТЕЛЬНЫЙ К ВЛАЖНОСТИ: YES, РАЗМЕР ФАБРИЧНОЙ УПАКОВКИ: 1440</t>
  </si>
  <si>
    <t>MT25QL01GBBB8ESF-0SIT</t>
  </si>
  <si>
    <t>МИКРОСХЕМА УСИЛИТЕЛЬ. КАТЕГОРИЯ ПРОДУКТА: ПРЕЦИЗИОННЫЕ УСИЛИТЕЛИ; СЕРИЯ: OP1177; КОЛИЧЕСТВО КАНАЛОВ: 1 CHANNEL; GBP - SR - СКОРОСТЬ НАРАСТАНИЯ ВЫХОДНОГО НАПРЯЖЕНИЯ: 700 MV/US; CMRR - КОЭФФИЦИЕНТ ПОДАВЛЕНИЯ СИНФАЗНОГО СИГНАЛА: 126 DB; ВЫХОДНОЙ ТОК НА КАНАЛ: 10 MA; IB - ВХОДНОЙ ТОК СМЕЩЕНИЯ: 2 NA; VOS - ВХОДНОЕ НАПРЯЖЕНИЕ СМЕЩЕНИЯ НУЛЯ: 15 UV; EN - ИНТЕНСИВНОСТЬ ШУМА ВХОДНОГО НАПРЯЖЕНИЯ: 7.9 NV/SQRT HZ; НАПРЯЖЕНИЕ ПИТАНИЯ - МАКС.: 30 V, +/- 15 V; НАПРЯЖЕНИЕ ПИТАНИЯ - МИН.: 5 V, +/- 2.5 V; РАБОЧИЙ ТОК ИСТОЧНИКА ПИТАНИЯ: 400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НАПРЯЖЕНИЕ СДВОЕННОГО ПИТАНИЯ: +/- 3 V, +/- 5 V, +/- 9 V, +/- 12 V; ВЫСОТА: 1.5 MM (MAX); ДЛИНА: 5 MM (MAX); МАКСИМАЛЬНОЕ НАПРЯЖЕНИЕ СДВОЕННОГО ПИТАНИЯ: +/- 15 V; МИНИМАЛЬНОЕ НАПРЯЖЕНИЕ СДВОЕННОГО ПИТАНИЯ: +/- 2.5 V; РАБОЧЕЕ НАПРЯЖЕНИЕ ПИТАНИЯ: 5 V TO 30 V; ПРОДУКТ: PRECISION AMPLIFIERS; PSRR - КОЭФФИЦИЕНТ ПОДАВЛЕНИЯ ПОМЕХ ПО ПИТАНИЮ: 130 DB; РАЗМЕР ФАБРИЧНОЙ УПАКОВКИ: 1000; ТИП: PRECISION AMPLIFIER; УСИЛЕНИЕ ПО НАПРЯЖЕНИЮ, ДБ: 126.02 DB; ШИРИНА: 4 MM (MAX); ВЕС ИЗДЕЛИЯ: 540 MG</t>
  </si>
  <si>
    <t>МИКРОСХЕМА УСИЛИТЕЛЬ. КАТЕГОРИЯ ПРОДУКТА: ПРЕЦИЗИОННЫЕ УСИЛИТЕЛИ, ROHS: ПОДРОБНОСТИ, СЕРИЯ: ADA4638-1, КОЛИЧЕСТВО КАНАЛОВ: 1 CHANNEL, GBP - ПРОИЗВЕДЕНИЕ КОЭФФИЦИЕНТА УСИЛЕНИЯ НА ШИРИНУ ПОЛОСЫ ПРОПУСКАНИЯ (FT): 1.5 MHZ, SR - СКОРОСТЬ НАРАСТАНИЯ ВЫХОДНОГО НАПРЯЖЕНИЯ: 1.5 V/US, CMRR - КОЭФФИЦИЕНТ ПОДАВЛЕНИЯ СИНФАЗНОГО СИГНАЛА: 142 DB, ВЫХОДНОЙ ТОК НА КАНАЛ: 38 MA, IB - ВХОДНОЙ ТОК СМЕЩЕНИЯ: 500 PA, VOS - ВХОДНОЕ НАПРЯЖЕНИЕ СМЕЩЕНИЯ НУЛЯ: 500 NV, EN - ИНТЕНСИВНОСТЬ ШУМА ВХОДНОГО НАПРЯЖЕНИЯ: 70 NV/SQRT HZ, НАПРЯЖЕНИЕ ПИТАНИЯ - МАКС.: 30 V, 15 V, НАПРЯЖЕНИЕ ПИТАНИЯ - МИН.: 4.5 V, 2.25 V, РАБОЧИЙ ТОК ИСТОЧНИКА ПИТАНИЯ: 850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НАПРЯЖЕНИЕ СДВОЕННОГО ПИТАНИЯ: 2.25 V TO 15 V, ВЫСОТА: 1.5 MM, ДИАПАЗОН ВХОДНОГО НАПРЯЖЕНИЯ - МАКС.: 27 V, ДЛИНА: 5 MM, МАКСИМАЛЬНОЕ НАПРЯЖЕНИЕ СДВОЕННОГО ПИТАНИЯ: 15 V, МИНИМАЛЬНОЕ НАПРЯЖЕНИЕ СДВОЕННОГО ПИТАНИЯ: 2.25 V, РАБОЧЕЕ НАПРЯЖЕНИЕ ПИТАНИЯ: 30 V, ТИП ВЫХОДА: RAIL-TO-RAIL, ПРОДУКТ: PRECISION AMPLIFIERS, ТИП ПРОДУКТА: PRECISION AMPLIFIERS, PSRR - КОЭФФИЦИЕНТ ПОДАВЛЕНИЯ ПОМЕХ ПО ПИТАНИЮ: 143 DB, РАЗМЕР ФАБРИЧНОЙ УПАКОВКИ: 1000, ПОДКАТЕГОРИЯ: AMPLIFIER ICS, ТИП: GENERAL PURPOSE AMPLIFIER, УСИЛЕНИЕ ПО НАПРЯЖЕНИЮ, ДБ: 150 DB, ШИРИНА: 4 MM</t>
  </si>
  <si>
    <t>ADA4638-1ARZ-R7</t>
  </si>
  <si>
    <t>МИКРОСХЕМА УСИЛИТЕЛЬ. КАТЕГОРИЯ ПРОДУКТА: БЫСТРОДЕЙСТВУЮЩИЕ ОПЕРАЦИОННЫЕ УСИЛИТЕЛИ, ROHS: N, СЕРИЯ: LTC6400-26, КОЛИЧЕСТВО КАНАЛОВ: 1 CHANNEL, SR - СКОРОСТЬ НАРАСТАНИЯ ВЫХОДНОГО НАПРЯЖЕНИЯ: 6.67 KV/US, CMRR - КОЭФФИЦИЕНТ ПОДАВЛЕНИЯ СИНФАЗНОГО СИГНАЛА: 65 DB, ВЫХОДНОЙ ТОК НА КАНАЛ: 20 MA, НАПРЯЖЕНИЕ ПИТАНИЯ - МАКС.: 3.5 V, НАПРЯЖЕНИЕ ПИТАНИЯ - МИН.: 2.85 V, РАБОЧИЙ ТОК ИСТОЧНИКА ПИТАНИЯ: 85 MA, ВИД МОНТАЖА: SMD/SMT, УПАКОВКА / БЛОК: QFN-16, ТОРГОВАЯ МАРКА: ANALOG DEVICES, EN - ИНТЕНСИВНОСТЬ ШУМА ВХОДНОГО НАПРЯЖЕНИЯ: 1.5 NV/RTHZ, ТИП ПРОДУКТА: OP AMPS - HIGH SPEED OPERATIONAL AMPLIFIERS, ПОДКАТЕГОРИЯ: AMPLIFIER ICS</t>
  </si>
  <si>
    <t>LTC6400IUD -26</t>
  </si>
  <si>
    <t>КАТЕГОРИЯ ПРОДУКТА: ИС ИНТЕРФЕЙСА RS-422/RS-485, ROHS: ПОДРОБНОСТИ, СЕРИЯ: MAX3070E, ВИД МОНТАЖА: SMD/SMT, УПАКОВКА / БЛОК: SOIC-14, ФУНКЦИЯ: TRANSCEIVER, КОЛИЧЕСТВО ДРАЙВЕРОВ: 1 DRIVER, КОЛИЧЕСТВО ПРИЕМНИКОВ: 1 RECEIVER, ДИАПАЗОН ДАННЫХ: 250 KB/S, НАПРЯЖЕНИЕ ПИТАНИЯ - МАКС.: 3.63 V, НАПРЯЖЕНИЕ ПИТАНИЯ - МИН.: 2.97 V, МИНИМАЛЬНАЯ РАБОЧАЯ ТЕМПЕРАТУРА: - 40 C, МАКСИМАЛЬНАЯ РАБОЧАЯ ТЕМПЕРАТУРА: + 85 C, УПАКОВКА: TUBE, ТОРГОВАЯ МАРКА: MAXIM INTEGRATED, ДУПЛЕКСНАЯ ПЕРЕДАЧА: FULL DUPLEX, ЗАЩИТА ОТ ЭЛЕКТРОСТАТИЧЕСКИХ РАЗРЯДОВ: 15 KV, ВХОДНОЕ НАПРЯЖЕНИЕ: 2.97 V TO 3.63 V, РАБОЧИЙ ТОК ИСТОЧНИКА ПИТАНИЯ: 1.5 MA, РАБОЧЕЕ НАПРЯЖЕНИЕ ПИТАНИЯ: 3.3 V, ВЫХОДНОЙ ТОК: +/- 250 MA, ВЫХОДНОЕ НАПРЯЖЕНИЕ: - 8 V TO + 13 V, PD - РАССЕИВАНИЕ МОЩНОСТИ: 667 MW, ТИП ПРОДУКТА: RS-422/RS-485 INTERFACE IC, ВРЕМЯ ЗАДЕРЖКИ РАСПРОСТРАНЕНИЯ: 250 NS TO 1500 NS, РАЗМЕР ФАБРИЧНОЙ УПАКОВКИ: 50, ПОДКАТЕГОРИЯ: INTERFACE ICS, ДРУГИЕ НАЗВАНИЯ ТОВАРА №: MAX3070E</t>
  </si>
  <si>
    <t>MAX3070EESD+</t>
  </si>
  <si>
    <t>МИКРОСХЕМА ФОРМИРОВАТЕЛЬ СИГНАЛА. КАТЕГОРИЯ ПРОДУКТА: ФОРМИРОВАНИЕ СИГНАЛА, ROHS: ПОДРОБНОСТИ, ТИП ПРОДУКТА: SIGNAL CONDITIONING, ПРОДУКТ: LOW PASS FILTERS, ЧАСТОТНЫЙ ДИАПАЗОН: DC TO 45 MHZ, ИМПЕДАНС: 50 OHMS, ТИП ВЫВОДОВ: SMD/SMT, УПАКОВКА / БЛОК: 1210 (3225 METRIC), МИНИМАЛЬНАЯ РАБОЧАЯ ТЕМПЕРАТУРА: - 55 C, МАКСИМАЛЬНАЯ РАБОЧАЯ ТЕМПЕРАТУРА: + 100 C, СЕРИЯ: LFCV, УПАКОВКА: REEL, УПАКОВКА: CUT TAPE, УПАКОВКА: MOUSEREEL, ТОРГОВАЯ МАРКА: MINI-CIRCUITS, ВНОСИМЫЕ ПОТЕРИ: 1.2 DB, МОНТАЖ: SMD/SMT, РАЗМЕР ФАБРИЧНОЙ УПАКОВКИ: 1000, ПОДКАТЕГОРИЯ: FILTERS, ТИП: LTCC</t>
  </si>
  <si>
    <t>LFCV-45 (LFCV-45+)</t>
  </si>
  <si>
    <t>МИКРОПРОЦЕССОР. КАТЕГОРИЯ ПРОДУКТА: МИКРОПРОЦЕССОРЫ, ROHS: ПОДРОБНОСТИ, ВИД МОНТАЖА: SMD/SMT, УПАКОВКА / БЛОК: PBGA-324, СЕРИЯ: AM3359, ЯДРО: ARM CORTEX A8, КОЛИЧЕСТВО ЯДЕР: 1 CORE, ШИРИНА ШИНЫ ДАННЫХ: 32 BIT, МАКСИМАЛЬНАЯ ТАКТОВАЯ ЧАСТОТА: 800 MHZ, ПАМЯТЬ ДЛЯ КЭША КОМАНД L1 / ДАННЫХ: 32 KB, ПАМЯТЬ ДЛЯ КЭША КОМАНД L1 / ДАННЫХ: 32 KB, РАБОЧЕЕ НАПРЯЖЕНИЕ ПИТАНИЯ: 1.26 V, МИНИМАЛЬНАЯ РАБОЧАЯ ТЕМПЕРАТУРА: - 40 C, МАКСИМАЛЬНАЯ РАБОЧАЯ ТЕМПЕРАТУРА: + 105 C, УПАКОВКА: TRAY, ТОРГОВАЯ МАРКА: TEXAS INSTRUMENTS, РАЗМЕР ОЗУ ДАННЫХ: 64 KB, 64 KB, РАЗМЕР ПЗУ ДАННЫХ: 176 KB, СРЕДСТВА РАЗРАБОТКИ: TMDXICE3359, ВХОДНОЕ/ВЫХОДНОЕ НАПРЯЖЕНИЕ: 1.8 V, 3.3 V, ТИП ИНТЕРФЕЙСА: CAN, ETHERNET, I2C, SPI, UART, USB, ПАМЯТЬ ДЛЯ КЭША КОМАНД L2 / ДАННЫХ: 256 KB, ТИП ПАМЯТИ: L1/L2/L3 CACHE, RAM, ROM, ЧУВСТВИТЕЛЬНЫЙ К ВЛАЖНОСТИ: YES, КОЛИЧЕСТВО ТАЙМЕРОВ/СЧЕТЧИКОВ: 8 TIMER, СЕРИЯ ПРОЦЕССОРА: SITARA, ТИП ПРОДУКТА: MICROPROCESSORS - MPU, РАЗМЕР ФАБРИЧНОЙ УПАКОВКИ: 126, ПОДКАТЕГОРИЯ: MICROPROCESSORS - MPU, КОММЕРЧЕСКОЕ ОБОЗНАЧЕНИЕ: SITARA, КОНТРОЛЬНЫЕ ТАЙМЕРЫ: WATCHDOG TIMER</t>
  </si>
  <si>
    <t>AM3359BZCZA80</t>
  </si>
  <si>
    <t>КОММУТАЦИОННЫЕ ИС. КАТЕГОРИЯ ТОВАРА: ИС ПЕРЕКЛЮЧАТЕЛЯ ЭЛЕКТРОПИТАНИЯ – РАСПРЕДЕЛЕНИЕ ЭЛЕКТРОПИТАНИЯ, ТИП:HIGH SIDE, КОЛИЧЕСТВО ВЫХОДОВ:4 OUTPUT, ВЫХОДНОЙ ТОК:2.9 A, ОГРАНИЧЕНИЕ ТОКА:8 A, СОПРОТИВЛЕНИЕ ВО ВКЛЮЧЕННОМ СОСТОЯНИИ - МАКС.:100 MOHMS, ВРЕМЯ ВКЛЮЧЕНИЯ - МАКС.:400 US, ВРЕМЯ ОТКЛЮЧЕНИЯ - МАКС.:400 US, РАБОЧЕЕ НАПРЯЖЕНИЕ ПИТАНИЯ:5 V TO 34 V, МИНИМАЛЬНАЯ РАБОЧАЯ ТЕМПЕРАТУРА:- 40 C, МАКСИМАЛЬНАЯ РАБОЧАЯ ТЕМПЕРАТУРА:+ 150 C, ВИД МОНТАЖА:SMD/SMT, УПАКОВКА / БЛОК:SOIC-20, СЕРИЯ:CLASSIC PROFET, КВАЛИФИКАЦИЯ:AEC-Q100, УПАКОВКА:CUT TAPE ИЛИ УПАКОВКА:MOUSEREEL, ПРОДУКТ:POWER SWITCHES , ТОРГОВАЯ МАРКА:INFINEON TECHNOLOGIES , ЧУВСТВИТЕЛЬНЫЙ К ВЛАЖНОСТИ:YES , PD - РАССЕИВАНИЕ МОЩНОСТИ:3.7 W , ТИП ПРОДУКТА:POWER SWITCH ICS - POWER DISTRIBUTION , ПОДКАТЕГОРИЯ:SWITCH ICS , НАПРЯЖЕНИЕ ПИТАНИЯ - МАКС.:34 V , НАПРЯЖЕНИЕ ПИТАНИЯ - МИН.:5 V , КОММЕРЧЕСКОЕ ОБОЗНАЧЕНИЕ:PROFET , ВЕС ИЗДЕЛИЯ:480 MG</t>
  </si>
  <si>
    <t>ТРАНСФОРМАТОР ЗВУКОВОЙ ЧАСТОТЫ, КАТЕГОРИЯ ПРОДУКТА: ТРАНСФОРМАТОРЫ ЗВУКОВОЙ ЧАСТОТЫ / СИГНАЛЬНЫЕ ТРАНСФОРМАТОРЫ, ПРОДУКТ: RF, ТИП: SMT TRANSFORMERS, ТИП ВЫВОДОВ: SMD/SMT, ЧАСТОТНЫЙ ДИАПАЗОН: 10 MHZ TO 6000 MHZ, ИМПЕДАНС ПЕРВИЧНОЙ ЦЕПИ: 50 OHMS, ВТОРИЧНЫЙ ИМПЕДАНС: 50 OHMS, МИНИМАЛЬНАЯ РАБОЧАЯ ТЕМПЕРАТУРА: - 40 C, МАКСИМАЛЬНАЯ РАБОЧАЯ ТЕМПЕРАТУРА: + 85 C, КОЛИЧЕСТВО КАНАЛОВ: 1 CHANNEL, УПАКОВКА / БЛОК: 4.06 MM X 3.81 MM X 4.06 MM, ДЛИНА: 4.06 MM, ШИРИНА: 3.81 MM, ВЫСОТА: 4.06 MM, СЕРИЯ: TCM1, УПАКОВКА: CUT TAPE, УПАКОВКА: MOUSEREEL, УПАКОВКА: REEL, МАКСИМАЛЬНЫЙ ПОСТОЯННЫЙ ТОК: 30 MA, НОМИНАЛЬНАЯ МОЩНОСТЬ: 0.2 W, РАЗМЕР ФАБРИЧНОЙ УПАКОВКИ: 2000, ВЕС ИЗДЕЛИЯ: 377.016 MG</t>
  </si>
  <si>
    <t>TCM1-63AX+</t>
  </si>
  <si>
    <t>МИКРОСХЕМА ИНТЕРФЕЙСНАЯ. КАТЕГОРИЯ ПРОДУКТА: ИС, ИНТЕРФЕЙС RS-232. ROHS: ПОДРОБНОСТИ; ВИД МОНТАЖА: SMD/SMT; УПАКОВКА / БЛОК: SOIC-16 ; СЕРИЯ: ADM202E; ФУНКЦИЯ: TRANSCEIVER; ДИАПАЗОН ДАННЫХ: 230 KB/S; КОЛИЧЕСТВО ДРАЙВЕРОВ: 2 DRIVER; КОЛИЧЕСТВО ПРИЕМНИКОВ: 2 RECEIVER; ДУПЛЕКСНАЯ ПЕРЕДАЧА: FULL DUPLEX; НАПРЯЖЕНИЕ ПИТАНИЯ - МАКС.: 5.5 V; НАПРЯЖЕНИЕ ПИТАНИЯ - МИН.: 4.5 V; РАБОЧИЙ ТОК ИСТОЧНИКА ПИТАНИЯ: 18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ANALOG DEVICES; ВЫСОТА: 2.35 MM (MAX); ДЛИНА: 10.5 MM (MAX); КОЛИЧЕСТВО ТРАНСИВЕРОВ: 1 TRANSCEIVER; РАБОЧЕЕ НАПРЯЖЕНИЕ ПИТАНИЯ: 5 V; ТИП ВЫХОДА: SINGLE-ENDED; ПРОДУКТ: RS-232 TRANSCEIVERS; ТИП ПРОДУКТА: RS-232 INTERFACE IC; ПОДДЕРЖИВАЕМЫЙ ПРОТОКОЛ: RS-232; ТИП СИГНАЛА ПРИЕМНИКА: SINGLE-ENDED; ПОДКАТЕГОРИЯ: INTERFACE ICS; ТИП ПИТАНИЯ: SINGLE SUPPLY;  ИРИНА: 7.6 MM (MAX).</t>
  </si>
  <si>
    <t>ADM202EARWZ-REEL</t>
  </si>
  <si>
    <t>МИРОСХЕМА ЛОГИЧЕСКАЯ. КАТЕГОРИЯ ПРОДУКТА: ТРАНСЛЯЦИЯ - УРОВНИ НАПРЯЖЕНИЯ, ROHS: ПОДРОБНОСТИ, СЕРИЯ: SN74AVC1T45, ТИП: CONFIGURABLE VOLTAGE LEVEL TRANSLATOR, ВИД МОНТАЖА: SMD/SMT, УПАКОВКА / БЛОК: SOT-5X3, НАПРЯЖЕНИЕ ПИТАНИЯ - МИН.: 1.2 V, НАПРЯЖЕНИЕ ПИТАНИЯ - МАКС.: 3.6 V, МИНИМАЛЬНАЯ РАБОЧАЯ ТЕМПЕРАТУРА: - 40 C, МАКСИМАЛЬНАЯ РАБОЧАЯ ТЕМПЕРАТУРА: + 85 C, ВРЕМЯ ЗАДЕРЖКИ РАСПРОСТРАНЕНИЯ: 5.6 NS, УПАКОВКА: REEL, УПАКОВКА: CUT TAPE, УПАКОВКА: MOUSEREEL, ТОРГОВАЯ МАРКА: TEXAS INSTRUMENTS, ОСОБЕННОСТИ: PARTIAL POWER DOWN (IOFF), OVER-VOLTAGE TOLERANT INPUTS, OUTPUT ENABLE, ВЫХОДНОЙ ТОК ВЫСОКОГО УРОВНЯ: - 12 MA, ВЫХОДНОЙ ТОК НИЗКОГО УРОВНЯ: 12 MA, ДИАПАЗОН РАБОЧИХ ТЕМПЕРАТУР: - 40 C TO + 85 C, ТИП ВЫХОДА: 3-STATE, ТИП ПРОДУКТА: TRANSLATION - VOLTAGE LEVELS, РАЗМЕР ФАБРИЧНОЙ УПАКОВКИ: 4000, ПОДКАТЕГОРИЯ: LOGIC ICS</t>
  </si>
  <si>
    <t>SN74AVC1T45DRLR</t>
  </si>
  <si>
    <t>МИКРОСХЕМА ФОРМИРОВАТЕЛЬ СИГНАЛА. КАТЕГОРИЯ ПРОДУКТА: ФОРМИРОВАНИЕ СИГНАЛА, ROHS: ПОДРОБНОСТИ, ТИП ПРОДУКТА: SIGNAL CONDITIONING, ПРОДУКТ: HIGH PASS FILTERS, ЧАСТОТА: 1070 MHZ, ЧАСТОТНЫЙ ДИАПАЗОН: 140 MHZ TO 2000 MHZ, ПОЛОСА ПРОПУСКАНИЯ: 1860 MHZ, ИМПЕДАНС: 50 OHMS, ТИП ВЫВОДОВ: SMD/SMT, МИНИМАЛЬНАЯ РАБОЧАЯ ТЕМПЕРАТУРА: - 40 C, МАКСИМАЛЬНАЯ РАБОЧАЯ ТЕМПЕРАТУРА: + 85 C, СЕРИЯ: RHP, УПАКОВКА: REEL, УПАКОВКА: CUT TAPE, УПАКОВКА: MOUSEREEL, ТОРГОВАЯ МАРКА: MINI-CIRCUITS, РАЗМЕР ФАБРИЧНОЙ УПАКОВКИ: 200, ПОДКАТЕГОРИЯ: FILTERS</t>
  </si>
  <si>
    <t>RHP-73+</t>
  </si>
  <si>
    <t>ФИЛЬТР ПОЛОСОВОЙ. КАТЕГОРИЯ ПРОДУКТА: ФОРМИРОВАНИЕ СИГНАЛА, ROHS: ПОДРОБНОСТИ, ТИП ПРОДУКТА: SIGNAL CONDITIONING, ПРОДУКТ: LOW PASS FILTERS, ЧАСТОТНЫЙ ДИАПАЗОН: DC TO 190 MHZ, ИМПЕДАНС: 50 OHMS, ТИП ВЫВОДОВ: SMD/SMT, УПАКОВКА / БЛОК: 8.89 MM X 8.89 MM X 2.54 MM, МИНИМАЛЬНАЯ РАБОЧАЯ ТЕМПЕРАТУРА: - 40 C, МАКСИМАЛЬНАЯ РАБОЧАЯ ТЕМПЕРАТУРА: + 85 C, СЕРИЯ: RLP, УПАКОВКА: REEL, УПАКОВКА: CUT TAPE, УПАКОВКА: MOUSEREEL, ТОРГОВАЯ МАРКА: MINI-CIRCUITS, ВНОСИМЫЕ ПОТЕРИ: 0.95 DB, МОНТАЖ: SMD/SMT, РАЗМЕР ФАБРИЧНОЙ УПАКОВКИ: 200, ПОДКАТЕГОРИЯ: FILTERS, ТИП: LUMPED LC</t>
  </si>
  <si>
    <t>RLP-190+</t>
  </si>
  <si>
    <t>MINI -CIRCUITS</t>
  </si>
  <si>
    <t>МИКРОСХЕМА ВЫСОКОЧАСТОТНЫЙ ПОНИЖАЮЩИЙ РЕГУЛЯТОР ПОСТОЯННОГО ТОКА. КАТЕГОРИЯ: ИНТЕГРАЛЬНЫЕ СХЕМЫ (ICS) &gt; СПЕЦИАЛИЗИРОВАННЫХ ICS. ПРОИЗВОДИТЕЛЬ ТИП ПРОДУКТОВ: SY8036LDBC.  АСТЬ ОПИСАНИЯ: SILERGY DFN3X3-10. КОМПЛЕКТ ПОСТАВКИ: QFN. СТАТУС ОТСУТСТВИЯ СВИНЦА / ROHS: НЕ СОДЕРЖИТ СВИНЦА / СООТВЕТСТВУЕТ ROHS. МАРКА: СЕРИЯ SY. КОД ТОВАРА: SY8036LDBC. ПОДРОБНАЯ ИНФОРМАЦИЯ О ПРОДУКТЕ. ОБЩЕЕ ОПИСАНИЕ: МИКРОСХЕМЫ ПРЕДСТАВЛЯЮТ СОБОЙ ВЫСОКОЭФФЕКТИВНЫЕ ВЫСОКОЧАСТОТНЫЕ СИНХРОННЫЕ ПОНИЖАЮЩИЕ РЕГУЛЯТОРЫ ПОСТОЯННОГО ТОКА, СПОСОБНЫЕ ВЫДАВАТЬ ВЫХОДНОЙ ТОК ДО 1,5 А/2А. СЕМЕЙСТВО SY РАБОТАЕТ В ШИРОКОМ ДИАПАЗОНЕ ВХОДНОГО НАПРЯЖЕНИЯ ОТ 3 В ДО 5,5 В И ВКЛЮЧАЕТ ГЛАВНЫЙ ВЫКЛЮЧАТЕЛЬ И СИНХРОННЫЙ ПЕРЕКЛЮЧАТЕЛЬ С ОЧЕНЬ НИЗКИМ RDS (ВКЛ.) ДЛЯ МИНИМИЗАЦИИ ПОТЕРЬ НА ПРОВОДИМОСТЬ. НИЗКИЕ ПУЛЬСАЦИИ ВЫХОДНОГО НАПРЯЖЕНИЯ И НЕБОЛЬШИЕ РАЗМЕРЫ ВНЕШНЕЙ КАТУШКИ ИНДУКТИВНОСТИ И КОНДЕНСАТОРА ДОСТИГАЮТСЯ ПРИ ЧАСТОТЕ ПЕРЕКЛЮЧЕНИЯ БОЛЕЕ 1 МГЦ. ХАРАКТЕРИСТИКИ: НИЗКИЙ УРОВЕНЬ RDS (ВКЛЮЧЕН) ДЛЯ ВНУТРЕННИХ КОММУТАТОРОВ (СВЕРХУ / СНИЗУ). SY8036: 180 МОМ/120 МОМ, 1,5 А. ДИАПАЗОН ВХОДНОГО НАПРЯЖЕНИЯ 3-5,5 В. ВЫСОКАЯ ЧАСТОТА ПЕРЕКЛЮЧЕНИЯ СВОДИТ К МИНИМУМУ РАБОТУ ВНЕШНИХ КОМПОНЕНТОВ. SY80036: 1,5 МГЦ. ВНУТРЕННИЙ ПЛАВНЫЙ ПУСК ОГРАНИЧИВАЕТ ПУСКОВОЙ ТОК. 100%-НОЕ ОТКЛЮЧЕНИЕ. СООТВЕТСТВУЕТ ROHS И НЕ СОДЕРЖИТ ГАЛОГЕНОВ. КОМПАКТНЫЙ КОРПУС: SOT23-5, SOT23-6 И SUPER SOT23-6 СОВМЕСТИМЫ С ВЫВОДАМИ.</t>
  </si>
  <si>
    <t>SY8036LDBC</t>
  </si>
  <si>
    <t>SILERGY</t>
  </si>
  <si>
    <t>МИКРОСХЕМА АТТЕНЮАТОР. КАТЕГОРИЯ ПРОДУКТА: АТТЕНЮАТОРЫ, ROHS: ПОДРОБНОСТИ, УПАКОВКА / БЛОК: MCLP-6, МАКСИМАЛЬНАЯ ЧАСТОТА: 18 GHZ, КОЛИЧЕСТВО ЦИФРОВЫХ РАЗРЯДОВ: -, КОЛИЧЕСТВО КАНАЛОВ: 1 CHANNEL, ИМПЕДАНС: 50 OHMS, МАКСИМАЛЬНЫЙ КОЭФФИЦИЕНТ СТОЯЧЕЙ ВОЛНЫ ПО НАПРЯЖЕНИЮ, VSWR: 45170, ДЛИНА ШАГА АТТЕНЮАТОРА: -, ТЕХНОЛОГИЯ: GAAS, МИНИМАЛЬНАЯ РАБОЧАЯ ТЕМПЕРАТУРА: - 40 C, МАКСИМАЛЬНАЯ РАБОЧАЯ ТЕМПЕРАТУРА: + 85 C, ЗАТУХАНИЕ: 3.8 DB, ТОРГОВАЯ МАРКА: MINI-CIRCUITS, МИНИМАЛЬНАЯ ЧАСТОТА: 0 HZ, ВИД МОНТАЖА: SMD/SMT, УПАКОВКА: REEL, УПАКОВКА: CUT TAPE, УПАКОВКА: MOUSEREEL, НОМИНАЛЬНАЯ МОЩНОСТЬ: 2 W, ТИП ПРОДУКТА: ATTENUATORS, СЕРИЯ: YAT, РАЗМЕР ФАБРИЧНОЙ УПАКОВКИ: 2000, ПОДКАТЕГОРИЯ: WIRELESS &amp; RF INTEGRATED CIRCUITS, ТИП: FIXED ATTENUATOR</t>
  </si>
  <si>
    <t>YAT-3+</t>
  </si>
  <si>
    <t>МИКРОСХЕМА ТЕМПЕРАТУРНЫЙ ДАТЧИК. КАТЕГОРИЯ ПРОДУКТА: ТЕМПЕРАТУРНЫЕ ДАТЧИКИ ДЛЯ МОНТАЖА НА ПЛАТЕ, ROHS: ПОДРОБНОСТИ, ТИП ВЫХОДА: DIGITAL, КОНФИГУРАЦИЯ: LOCAL, ТОЧНОСТЬ: +/- 2 C, НАПРЯЖЕНИЕ ПИТАНИЯ - МИН.: 2.7 V, НАПРЯЖЕНИЕ ПИТАНИЯ - МАКС.: 5.5 V, ТИП ИНТЕРФЕЙСА: SERIAL, РАЗРЕШЕНИЕ: 10 BIT, МИНИМАЛЬНАЯ РАБОЧАЯ ТЕМПЕРАТУРА: - 55 C, МАКСИМАЛЬНАЯ РАБОЧАЯ ТЕМПЕРАТУРА: + 125 C, ОТКЛЮЧЕНИЕ: SHUTDOWN, ВИД МОНТАЖА: SMD/SMT, УПАКОВКА / БЛОК: MSOP-8, УПАКОВКА: REEL, УПАКОВКА: CUT TAPE, УПАКОВКА: MOUSEREEL, ТОРГОВАЯ МАРКА: ANALOG DEVICES, РАБОЧИЙ ТОК ИСТОЧНИКА ПИТАНИЯ: 400 UA, ПРОДУКТ: TEMPERATURE SENSORS, ТИП ПРОДУКТА: TEMPERATURE SENSOR ICS, СЕРИЯ: AD7814, РАЗМЕР ФАБРИЧНОЙ УПАКОВКИ: 1000, ПОДКАТЕГОРИЯ: SENSORS, ТИП: TEMPERATURE SENSOR</t>
  </si>
  <si>
    <t>МИКРОСХЕМА ИНТЕРФЕЙСНАЯ. КАТЕГОРИЯ ПРОДУКТА: ИС, ИНТЕРФЕЙС USB, ROHS: ПОДРОБНОСТИ, СЕРИЯ: FT2232, ПРОДУКТ: USB CONTROLLERS, ТИП: BRIDGE, USB TO UART/FIFO, ВИД МОНТАЖА: SMD/SMT, УПАКОВКА / БЛОК: LQFP-48, СТАНДАРТ: USB 2.0, БЫСТРОДЕЙСТВИЕ: FULL SPEED (FS), ДИАПАЗОН ДАННЫХ: 12 MB/S, НАПРЯЖЕНИЕ ПИТАНИЯ - МИН.: 4.35 V, НАПРЯЖЕНИЕ ПИТАНИЯ - МАКС.: 5.25 V, РАБОЧИЙ ТОК ИСТОЧНИКА ПИТАНИЯ: 30 MA, МИНИМАЛЬНАЯ РАБОЧАЯ ТЕМПЕРАТУРА: - 40 C, МАКСИМАЛЬНАЯ РАБОЧАЯ ТЕМПЕРАТУРА: + 85 C, УПАКОВКА: REEL, УПАКОВКА: CUT TAPE, УПАКОВКА: MOUSEREEL, ТОРГОВАЯ МАРКА: FTDI, ЧУВСТВИТЕЛЬНЫЙ К ВЛАЖНОСТИ: YES, РАБОЧЕЕ НАПРЯЖЕНИЕ ПИТАНИЯ: 3 V TO 5.25 V, ТИП ПРОДУКТА: USB INTERFACE IC, РАЗМЕР ФАБРИЧНОЙ УПАКОВКИ: 1000, ПОДКАТЕГОРИЯ: INTERFACE ICS</t>
  </si>
  <si>
    <t>FT2232D-REEL</t>
  </si>
  <si>
    <t>МИКРОСХЕМА ИНТЕРФЕЙСНАЯ. КАТЕГОРИЯ ПРОДУКТА: ИС, ИНТЕРФЕЙС RS-232, ROHS: ПОДРОБНОСТИ, ВИД МОНТАЖА: SMD/SMT, УПАКОВКА / БЛОК: SSOP-16, СЕРИЯ: MAX3221, ФУНКЦИЯ: TRANSCEIVER, ДИАПАЗОН ДАННЫХ: 250 KB/S, КОЛИЧЕСТВО ДРАЙВЕРОВ: 1 DRIVER, КОЛИЧЕСТВО ПРИЕМНИКОВ: 1 RECEIVER, ДУПЛЕКСНАЯ ПЕРЕДАЧА: FULL DUPLEX, НАПРЯЖЕНИЕ ПИТАНИЯ - МАКС.: 5.5 V, НАПРЯЖЕНИЕ ПИТАНИЯ - МИН.: 3 V, РАБОЧИЙ ТОК ИСТОЧНИКА ПИТАНИЯ: 1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TEXAS INSTRUMENTS, ВЫСОТА: 1.95 MM, ДЛИНА: 6.2 MM, РАБОЧЕЕ НАПРЯЖЕНИЕ ПИТАНИЯ: 3.3 V, 5 V, ПРОДУКТ: RS-232 TRANSCEIVERS, ТИП ПРОДУКТА: RS-232 INTERFACE IC, ОТКЛЮЧЕНИЕ: WITH SHUTDOWN, РАЗМЕР ФАБРИЧНОЙ УПАКОВКИ: 2000, ПОДКАТЕГОРИЯ: INTERFACE ICS, ТИП ПИТАНИЯ: SINGLE SUPPLY, ШИРИНА: 5.3 MM</t>
  </si>
  <si>
    <t>MAX3221IDBR</t>
  </si>
  <si>
    <t>МИКРОСХЕМА ЦИФРО-АНАЛОГОВЫЙ ПРЕОБРАЗОВАТЕЛЬ. КАТЕГОРИЯ ПРОДУКТА: АНАЛОГО-ЦИФРОВЫЕ ПРЕОБРАЗОВАТЕЛИ (АЦП), ОГРАНИЧЕНИЯ НА ДОСТАВКУ: ДЛЯ ОСУЩЕСТВЛЕНИЯ ЭКСПОРТА ДАННОГО ПРОДУКТА ИЗ США МОЖЕТ ПОНАДОБИТСЯ ДОПОЛНИТЕЛЬНАЯ ДОКУМЕНТАЦИЯ., ROHS: N, СЕРИЯ: AD7710, ВИД МОНТАЖА: THROUGH HOLE, УПАКОВКА / БЛОК: CDIP-14, РАЗРЕШЕНИЕ: 24 BIT, КОЛИЧЕСТВО КАНАЛОВ: 2 CHANNEL, ТИП ИНТЕРФЕЙСА: SERIAL, ЧАСТОТА ДИСКРЕТИЗАЦИИ: 1.028 KS/S, ТИП ВХОДА: DIFFERENTIAL, АРХИТЕКТУРА: SIGMA-DELTA, НАПРЯЖЕНИЕ ПИТАНИЯ ДЛЯ АНАЛОГОВЫХ УСТРОЙСТВ: 5 V TO 10 V, НАПРЯЖЕНИЕ ПИТАНИЯ ДЛЯ ЦИФРОВЫХ УСТРОЙСТВ: 5 V, МИНИМАЛЬНАЯ РАБОЧАЯ ТЕМПЕРАТУРА: - 55 C, МАКСИМАЛЬНАЯ РАБОЧАЯ ТЕМПЕРАТУРА: + 125 C, УПАКОВКА: TUBE, ТОРГОВАЯ МАРКА: ANALOG DEVICES, ОТКЛОНЕНИЕ КОЭФФИЦИЕНТА УСИЛЕНИЯ ОТ ИДЕАЛЬНОГО ЗНАЧЕНИЯ: +/- 0.006 %FSR, ВЫСОТА: 3.56 MM, INL - ИНТЕГРАЛЬНАЯ НЕЛИНЕЙНОСТЬ: +/- 0.003 % FSR, ВХОДНОЕ НАПРЯЖЕНИЕ: 5 V, +/- 5 V, ДЛИНА: 32.51 MM, КОЛИЧЕСТВО ВХОДОВ АЦП: 2 INPUT, КОЛИЧЕСТВО ПРЕОБРАЗОВАТЕЛЕЙ: 1 CONVERTER, РАБОЧЕЕ НАПРЯЖЕНИЕ ПИТАНИЯ: 5 V, PD - РАССЕИВАНИЕ МОЩНОСТИ: 53 MW, ПОТРЕБЛЯЕМАЯ МОЩНОСТЬ: 30 MW, ТИП ПРОДУКТА: ADCS - ANALOG TO DIGITAL CONVERTERS, ТИП ССЫЛКИ: EXTERNAL, INTERNAL, ВЫБОРКА И ХРАНЕНИЕ: YES, РАЗМЕР ФАБРИЧНОЙ УПАКОВКИ: 15, ПОДКАТЕГОРИЯ: DATA CONVERTER ICS, НАПРЯЖЕНИЕ ПИТАНИЯ - МАКС.: 5 V, НАПРЯЖЕНИЕ ПИТАНИЯ - МИН.: 5 V, ТИП: S/H ADC, ШИРИНА: 7.87 MM</t>
  </si>
  <si>
    <t>AD7710SQ</t>
  </si>
  <si>
    <t>МИКРОСХЕМА ИНТЕРФЕЙСНАЯ, КАТЕГОРИЯ ПРОДУКТА: ИС ДЛЯ ИНТЕРФЕЙСА CAN, ВИД МОНТАЖА: SMD/SMT, УПАКОВКА / БЛОК: SOIC-8, СЕРИЯ: MAX3053, УПАКОВКА: CUT TAPE, УПАКОВКА: MOUSEREEL, УПАКОВКА: REEL, РАЗМЕР ФАБРИЧНОЙ УПАКОВКИ: 2500, ДРУГИЕ НАЗВАНИЯ ТОВАРА №: MAX3053, ВЕС ИЗДЕЛИЯ: 540 MG</t>
  </si>
  <si>
    <t>MAX3053ESA+T</t>
  </si>
  <si>
    <t>ФИЛЬТР ПОЛОСОВОЙ. КАТЕГОРИЯ ПРОДУКТА: ФОРМИРОВАНИЕ СИГНАЛА, ROHS: ПОДРОБНОСТИ, ТИП ПРОДУКТА: SIGNAL CONDITIONING, ПРОДУКТ: BAND PASS FILTERS, ЧАСТОТА: 8650 MHZ, ЧАСТОТНЫЙ ДИАПАЗОН: 8550 MHZ TO 8750 MHZ, ПОЛОСА ПРОПУСКАНИЯ: 200 MHZ, ИМПЕДАНС: 50 OHMS, ТИП ВЫВОДОВ: SMD/SMT, УПАКОВКА / БЛОК: FV1206-4, МИНИМАЛЬНАЯ РАБОЧАЯ ТЕМПЕРАТУРА: - 55 C, МАКСИМАЛЬНАЯ РАБОЧАЯ ТЕМПЕРАТУРА: + 100 C, СЕРИЯ: BFCN, УПАКОВКА: REEL, УПАКОВКА: CUT TAPE, УПАКОВКА: MOUSEREEL, ТОРГОВАЯ МАРКА: MINI-CIRCUITS, ВНОСИМЫЕ ПОТЕРИ: 2 DB, МОНТАЖ: SMD/SMT, РАЗМЕР ФАБРИЧНОЙ УПАКОВКИ: 3000, ПОДКАТЕГОРИЯ: FILTERS, ТИП: LTCC</t>
  </si>
  <si>
    <t>BFCN -8650</t>
  </si>
  <si>
    <t>ФИЛЬТР ПОЛОСОВОЙ. КАТЕГОРИЯ ПРОДУКТА: ФОРМИРОВАНИЕ СИГНАЛА, ROHS: ПОДРОБНОСТИ, ТИП ПРОДУКТА: SIGNAL CONDITIONING, ПРОДУКТ: BAND PASS FILTERS, ЧАСТОТА: 1090 MHZ, ЧАСТОТНЫЙ ДИАПАЗОН: 1060 MHZ TO 1120 MHZ, ИМПЕДАНС: 50 OHMS, ТИП ВЫВОДОВ: SMD/SMT, УПАКОВКА / БЛОК: MP1766, МИНИМАЛЬНАЯ РАБОЧАЯ ТЕМПЕРАТУРА: - 40 C, МАКСИМАЛЬНАЯ РАБОЧАЯ ТЕМПЕРАТУРА: + 85 C, СЕРИЯ: CBP, УПАКОВКА: REEL, УПАКОВКА: CUT TAPE, ТОРГОВАЯ МАРКА: MINI-CIRCUITS, ВНОСИМЫЕ ПОТЕРИ: 1 DB, МОНТАЖ: SMD/SMT, РАЗМЕР ФАБРИЧНОЙ УПАКОВКИ: 10, ПОДКАТЕГОРИЯ: FILTERS, ТИП: CERAMIC</t>
  </si>
  <si>
    <t>CBP -1090C</t>
  </si>
  <si>
    <t>МИКРОСХЕМА ПРЕОБРАЗОВАТЕЛЬ ПРЕДСТАВЛЯЕТ СОБОЙ РЕГУЛЯТОР С ШИРОКИМ ВХОДНЫМ ДИАПАЗОНОМ, ВЫСОКОЭФФЕКТИВНЫЙ И ВЫСОКОЧАСТОТНЫЙ ПОНИЖАЮЩИЙ ПРЕОБРАЗОВАТЕЛЬ ПОСТОЯННОГО ТОКА В ПОСТОЯННЫЙ, СПОСОБНЫЙ ВЫДАВАТЬ ВЫХОДНОЙ ТОК ДО 3А. ПРИ ФИКСИРОВАННОЙ ЧАСТОТЕ ПЕРЕКЛЮЧЕНИЯ 500 КГЦ ЭТОТ ТЕКУЩИЙ РЕЖИМ ПРЕОБРАЗОВАТЕЛЬ С ШИМ-УПРАВЛЕНИЕМ ПОЗВОЛЯЕТ ИСПОЛЬЗОВАТЬ НЕБОЛЬШИЕ ВНЕШНИЕ КОМПОНЕНТЫ, ТАКИЕ КАК КЕРАМИЧЕСКИЕ ВХОДНЫЕ И ВЫХОДНЫЕ КОЛПАЧКИ, А ТАКЖЕ НЕБОЛЬШИЕ КАТУШКИ ИНДУКТИВНОСТИ. В ETA1471 ТАКЖЕ ИСПОЛЬЗУЕТСЯ ЗАПАТЕНТОВАННАЯ СХЕМА УПРАВЛЕНИЯ, КОТОРАЯ ПЕРЕВОДИТ УСТРОЙСТВО В РЕЖИМ ЭНЕРГОСБЕРЕЖЕНИЯ ПРИ НЕБОЛЬШОЙ НАГРУЗКЕ, ТЕМ САМЫМ РАСШИРЯЯ ДИАПАЗОН ВЫСОКОЭФФЕКТИВНОЙ РАБОТЫ. В IC МОЖЕТ ВЫДЕРЖИВАТЬ ВХОДНОЕ НАПРЯЖЕНИЕ ДО 28 В. НАПРЯЖЕНИЕ IN, SW,EN: -0.3 ОТ В ДО 28 В; НАПРЯЖЕНИЕ FB: -0.3 ОТ В ДО 6 В; ДИАПАЗОН РАБОЧИХ ТЕМПЕРАТУР: – 40° C ДО 85°C; ДИАПАЗОН ТЕМПЕРАТУР ХРАНЕНИЯ:-55° C ДО 150°C; ЕПЛОВОЕ СОПРОТИВЛЕНИЕ ?JA ?JC; CDSOT23-6:100/55°C/ВТ; ESOP8:50/10° C/W; ТЕМПЕРАТУРА СВИНЦА (ПАЙКА 10 СЕК: 260° C).</t>
  </si>
  <si>
    <t>ETA1471FT2G</t>
  </si>
  <si>
    <t>ETA</t>
  </si>
  <si>
    <t>МИКРОСХЕМА ПРЕОБРАЗОВАТЕЛЬ ПРЕДСТАВЛЯЕТ СОБОЙ РЕГУЛЯТОР С ШИРОКИМ ДИАПАЗОНОМ ВХОДНЫХ СИГНАЛОВ, ВЫСОКОЭФФЕКТИВНЫЙ И ВЫСОКОЧАСТОТНЫЙ ПОНИЖАЮЩИЙ РЕГУЛЯТОР ПОСТОЯННОГО ТОКА, СПОСОБНЫЙ ВЫДАВАТЬ ВЫХОДНОЙ ТОК ДО 6А. В НЕМ ИСПОЛЬЗУЕТСЯ АДАПТИВНАЯ СХЕМА УПРАВЛЕНИЯ COT, КОТОРАЯ ОБЕСПЕЧИВАЕТ ОЧЕНЬ БЫСТРУЮ РЕАКЦИЮ НА ПЕРЕХОДНЫЕ ПРОЦЕССЫ И ОЧЕНЬ ПЛАВНЫЙ ПЕРЕХОД ПРИ ИЗМЕНЕНИИ ВЫХОДНОЙ МОЩНОСТИ ОТ ЛЕГКОЙ НАГРУЗКИ К ТЯЖЕЛОЙ. ПРИ НЕБОЛЬШОЙ НАГРУЗКЕ ETA8156 ПЕРЕХОДИТ В РЕЖИМ PFM, КОТОРЫЙ СНИЖАЕТ ПОТЕРИ ПРИ ПЕРЕКЛЮЧЕНИИ, ДОСТИГАЯ ВЫСОКОЙ ЭФФЕКТИВНОСТИ. ФУНКЦИЯ OVP ЗАЩИЩАЕТ САМУ МИКРОСХЕМУ И ЕЕ ПОСЛЕДУЮЩУЮ СИСТЕМУ ОТ СКАЧКОВ ВХОДНОГО НАПРЯЖЕНИЯ НАПРЯЖЕНИЕ IN, EN: -0.3 ОТ В ДО 19 В; НАПРЯЖЕНИЕ ПОСТОЯННОГО ТОКА: ОТ -0,3В (-5 В В ТЕЧЕНИЕ &lt;10 НС) ДО 19 В (23 В В ТЕЧЕНИЕ &lt;10 НС); НАПРЯЖЕНИЕ FB: -ОТ В ДО 6 В; ДИАПАЗОН РАБОЧИХ ТЕМПЕРАТУР: -40? ДО 85?; ДИАПАЗОН ТЕМПЕРАТУР ХРАНЕНИЯ: -55? ДО 150?; FCTSOT23-6: 56/6.3?/ W ЕМПЕРАТУРА СВИНЦА (ПАЙКА 10 СЕК): 260?.</t>
  </si>
  <si>
    <t>ETA8156FT2G</t>
  </si>
  <si>
    <t>МИКРОСХЕМА РЧ УСИЛИТЕЛЬ. КАТЕГОРИЯ ПРОДУКТА: РЧ-УСИЛИТЕЛЬ, ROHS: ПОДРОБНОСТИ, ВИД МОНТАЖА: SMD/SMT, УПАКОВКА / БЛОК: SOT-89-4, ТИП: GAIN BLOCK AMPLIFIERS, ТЕХНОЛОГИЯ: INGAP, РАБОЧАЯ ЧАСТОТА: 0 HZ TO 7 GHZ, P1DB - ТОЧКА СЖАТИЯ: 10.5 DBM, УСИЛЕНИЕ: 9.8 DB, РАБОЧЕЕ НАПРЯЖЕНИЕ ПИТАНИЯ: 3.5 V, NF - КОЭФФИЦИЕНТ ШУМОВ: 2.4 DB, OIP3 - ПЕРЕХВАТ СОСТАВЛЯЮЩИХ ТРЕТЬЕГО ПОРЯДКА: 22.9 DBM, РАБОЧИЙ ТОК ИСТОЧНИКА ПИТАНИЯ: 35 MA, МИНИМАЛЬНАЯ РАБОЧАЯ ТЕМПЕРАТУРА: - 45 C, МАКСИМАЛЬНАЯ РАБОЧАЯ ТЕМПЕРАТУРА: + 85 C, СЕРИЯ: GALI, УПАКОВКА: REEL, УПАКОВКА: CUT TAPE, УПАКОВКА: MOUSEREEL, ТОРГОВАЯ МАРКА: MINI-CIRCUITS, ВХОДНЫЕ ПОТЕРИ НА ОТРАЖЕНИЕ: 11 DB, КОЛИЧЕСТВО КАНАЛОВ: 1 CHANNEL, ТИП ПРОДУКТА: RF AMPLIFIER, РАЗМЕР ФАБРИЧНОЙ УПАКОВКИ: 1000, ПОДКАТЕГОРИЯ: WIRELESS &amp; RF INTEGRATED CIRCUITS, ТЕСТОВАЯ ЧАСТОТА: 7 GHZ</t>
  </si>
  <si>
    <t>GALI -39+</t>
  </si>
  <si>
    <t>ФИЛЬТР ПОЛОСОВОЙ. КАТЕГОРИЯ ПРОДУКТА: ФОРМИРОВАНИЕ СИГНАЛА, ROHS: ПОДРОБНОСТИ, ТИП ПРОДУКТА: SIGNAL CONDITIONING, ПРОДУКТ: LOW PASS FILTERS, ЧАСТОТНЫЙ ДИАПАЗОН: DC TO 900 MHZ, ИМПЕДАНС: 50 OHMS, ТИП ВЫВОДОВ: SMD/SMT, УПАКОВКА / БЛОК: 0805 (2012 METRIC), МИНИМАЛЬНАЯ РАБОЧАЯ ТЕМПЕРАТУРА: - 40 C, МАКСИМАЛЬНАЯ РАБОЧАЯ ТЕМПЕРАТУРА: + 85 C, СЕРИЯ: LFCG, УПАКОВКА: REEL, УПАКОВКА: CUT TAPE, УПАКОВКА: MOUSEREEL, ТОРГОВАЯ МАРКА: MINI-CIRCUITS, ВНОСИМЫЕ ПОТЕРИ: 1.3 DB, МОНТАЖ: SMD/SMT, РАЗМЕР ФАБРИЧНОЙ УПАКОВКИ: 4000, ПОДКАТЕГОРИЯ: FILTERS, ТИП: LTCC</t>
  </si>
  <si>
    <t>LFCG -900+</t>
  </si>
  <si>
    <t>ФИЛЬТР ПОЛОСОВОЙ. КАТЕГОРИЯ ПРОДУКТА: ФОРМИРОВАНИЕ СИГНАЛА, ROHS: ПОДРОБНОСТИ, ТИП ПРОДУКТА: SIGNAL CONDITIONING, ПРОДУКТ: LOW PASS FILTERS, ИМПЕДАНС: 50 OHMS, МИНИМАЛЬНАЯ РАБОЧАЯ ТЕМПЕРАТУРА: - 55 C, МАКСИМАЛЬНАЯ РАБОЧАЯ ТЕМПЕРАТУРА: + 125 C, СЕРИЯ: LFCW, УПАКОВКА: REEL, УПАКОВКА: CUT TAPE, УПАКОВКА: MOUSEREEL, ТОРГОВАЯ МАРКА: MINI-CIRCUITS, РАЗМЕР ФАБРИЧНОЙ УПАКОВКИ: 500, ПОДКАТЕГОРИЯ: FILTERS</t>
  </si>
  <si>
    <t>LFCW -8700+</t>
  </si>
  <si>
    <t>ФИЛЬТР ПОЛОСОВОЙ. КАТЕГОРИЯ: RF - РАДИОЧАСТОТНЫЕ ФИЛЬТРЫ. НАЗВАНИЕ: СОСРЕДОТОЧЕННЫЙ ПОЛОСОВОЙ ФИЛЬТР LC, 236-26 МГЦ, 50 ОМ. ТЕХНИЧЕСКИЕ ХАРАКТЕРИСТИКИ: ПОЛОСА ПРОПУСКАНИЯ F1 (МГЦ): 236. ОЛОСА ПРОПУСКАНИЯ F2 (МГЦ): 256. ПОЛОСА ПРОПУСКАНИЯ F3 (МГЦ): DC-180. ОТКЛОНЕНИЕ ПРИ F3 (ДБ): 20. ПОЛОСА ПРОПУСКАНИЯЧ F4 (МГЦ): 315-3400. ОТКЛОНЕНИЕ ПРИ F4 (ДБ): 20. ТИП ФИЛЬТРА: ПОЛОСОВОЙ. ЕХНОЛОГИЯ: СОСРЕДОТОЧЕННЫЙ LC. СТИЛЬ КОРПУСА: CK605 ДХШХВ 0.50X0.50X0.18.</t>
  </si>
  <si>
    <t>RBPF -246</t>
  </si>
  <si>
    <t>ФИЛЬТР ПОЛОСОВОЙ. КАТЕГОРИЯ ПРОДУКТА: ФОРМИРОВАНИЕ СИГНАЛА, ROHS: ПОДРОБНОСТИ, ТИП ПРОДУКТА: SIGNAL CONDITIONING, ПРОДУКТ: LOW PASS FILTERS, ЧАСТОТНЫЙ ДИАПАЗОН: DC TO 176 MHZ, ИМПЕДАНС: 50 OHMS, ТИП ВЫВОДОВ: SMD/SMT, УПАКОВКА / БЛОК: 8.89 MM X 8.89 MM X 2.54 MM, МИНИМАЛЬНАЯ РАБОЧАЯ ТЕМПЕРАТУРА: - 40 C, МАКСИМАЛЬНАЯ РАБОЧАЯ ТЕМПЕРАТУРА: + 85 C, СЕРИЯ: RLP, УПАКОВКА: REEL, УПАКОВКА: CUT TAPE, УПАКОВКА: MOUSEREEL, ТОРГОВАЯ МАРКА: MINI-CIRCUITS, ВНОСИМЫЕ ПОТЕРИ: 1.23 DB, МОНТАЖ: SMD/SMT, РАЗМЕР ФАБРИЧНОЙ УПАКОВКИ: 200, ПОДКАТЕГОРИЯ: FILTERS, ТИП: LUMPED LC</t>
  </si>
  <si>
    <t>RLP -176+</t>
  </si>
  <si>
    <t>ФИЛЬТР ПОЛОСОВОЙ. КАТЕГОРИЯ ПРОДУКТА: ФОРМИРОВАНИЕ СИГНАЛА, ROHS: ПОДРОБНОСТИ, ТИП ПРОДУКТА: SIGNAL CONDITIONING, ПРОДУКТ: POWER DIVIDERS, ЧАСТОТА: 1500 MHZ, ЧАСТОТНЫЙ ДИАПАЗОН: 1000 MHZ TO 2000 MHZ, ПОЛОСА ПРОПУСКАНИЯ: 1000 MHZ, ИМПЕДАНС: 50 OHMS, ТИП ВЫВОДОВ: SMD/SMT, МИНИМАЛЬНАЯ РАБОЧАЯ ТЕМПЕРАТУРА: - 40 C, МАКСИМАЛЬНАЯ РАБОЧАЯ ТЕМПЕРАТУРА: + 85 C, СЕРИЯ: SCG, УПАКОВКА: REEL, УПАКОВКА: CUT TAPE, УПАКОВКА: MOUSEREEL, ТОРГОВАЯ МАРКА: MINI-CIRCUITS, РАЗМЕР ФАБРИЧНОЙ УПАКОВКИ: 200, ПОДКАТЕГОРИЯ: FILTERS, ТИП: 2-WAY DIVIDER</t>
  </si>
  <si>
    <t>SCG -2-242</t>
  </si>
  <si>
    <t>ПРОГРАММИРУЕМАЯ ЛОГИЧЕСКАЯ ИНТЕГРАЛЬНАЯ СХЕМА. КАТЕГОРИЯ ПРОДУКТА: FPGA - ПРОГРАММИРУЕМАЯ ВЕНТИЛЬНАЯ МАТРИЦА, ROHS: ПОДРОБНОСТИ, СЕРИЯ: XC7A50T, КОЛИЧЕСТВО ЛОГИЧЕСКИХ ЭЛЕМЕНТОВ: 52160 LE, КОЛИЧЕСТВО ВХОДОВ/ВЫХОДОВ: 250 I/O, НАПРЯЖЕНИЕ ПИТАНИЯ - МИН.: 950 MV, НАПРЯЖЕНИЕ ПИТАНИЯ - МАКС.: 1.05 V, МИНИМАЛЬНАЯ РАБОЧАЯ ТЕМПЕРАТУРА: - 40 C, МАКСИМАЛЬНАЯ РАБОЧАЯ ТЕМПЕРАТУРА: + 100 C, ДИАПАЗОН ДАННЫХ: 6.6 GB/S, КОЛИЧЕСТВО ТРАНСИВЕРОВ: 4 TRANSCEIVER, ВИД МОНТАЖА: SMD/SMT, УПАКОВКА / БЛОК: FCBGA-484, ТОРГОВАЯ МАРКА: XILINX, РАСПРЕДЕЛЕННОЕ ОЗУ: 600 KBIT, ВСТРОЕННАЯ БЛОЧНАЯ ПАМЯТЬ - EBR: 2700 KBIT, ЧУВСТВИТЕЛЬНЫЙ К ВЛАЖНОСТИ: YES, КОЛИЧЕСТВО БЛОКОВ ЛОГИЧЕСКИХ МАССИВОВ (LAB): 4075 LAB, РАБОЧЕЕ НАПРЯЖЕНИЕ ПИТАНИЯ: 1 V, ТИП ПРОДУКТА: FPGA - FIELD PROGRAMMABLE GATE ARRAY, РАЗМЕР ФАБРИЧНОЙ УПАКОВКИ: 1, ПОДКАТЕГОРИЯ: PROGRAMMABLE LOGIC ICS, КОММЕРЧЕСКОЕ ОБОЗНАЧЕНИЕ: ARTIX</t>
  </si>
  <si>
    <t>XC7A50T -1FGG484I</t>
  </si>
  <si>
    <t>ФИЛЬТР ПОЛОСОВОЙ. КАТЕГОРИЯ ПРОДУКТА: ФОРМИРОВАНИЕ СИГНАЛА, ROHS: ПОДРОБНОСТИ, ТИП ПРОДУКТА: SIGNAL CONDITIONING, ПРОДУКТ: LOW PASS FILTERS, ЧАСТОТНЫЙ ДИАПАЗОН: DC TO 1050 MHZ, ИМПЕДАНС: 50 OHMS, ТИП ВЫВОДОВ: SMD/SMT, УПАКОВКА / БЛОК: QFN-24, МИНИМАЛЬНАЯ РАБОЧАЯ ТЕМПЕРАТУРА: - 55 C, МАКСИМАЛЬНАЯ РАБОЧАЯ ТЕМПЕРАТУРА: + 105 C, СЕРИЯ: XLF, УПАКОВКА: REEL, УПАКОВКА: CUT TAPE, УПАКОВКА: MOUSEREEL, ТОРГОВАЯ МАРКА: MINI-CIRCUITS, ВНОСИМЫЕ ПОТЕРИ: 1.9 DB, МОНТАЖ: SMD/SMT, РАЗМЕР ФАБРИЧНОЙ УПАКОВКИ: 500, ПОДКАТЕГОРИЯ: FILTERS, ТИП: REFLECTIONLESS</t>
  </si>
  <si>
    <t>XLF -112H+</t>
  </si>
  <si>
    <t>МИРОСХЕМА ЛОГИЧЕСКАЯ. КАТЕГОРИЯ ПРОДУКТА: ШИННЫЕ ТРАНСИВЕРЫ, ROHS: ПОДРОБНОСТИ, СЕМЕЙСТВО ЛОГИЧЕСКИХ ЭЛЕМЕНТОВ: 74LVT, УРОВЕНЬ ВХОДА: LVTTL, ВЫХОДНОЙ УРОВЕНЬ: LVTTL, ТИП ВЫХОДА: 3-STATE, ВЫХОДНОЙ ТОК ВЫСОКОГО УРОВНЯ: - 32 MA, ВЫХОДНОЙ ТОК НИЗКОГО УРОВНЯ: 64 MA, ВРЕМЯ ЗАДЕРЖКИ РАСПРОСТРАНЕНИЯ: 4 NS, НАПРЯЖЕНИЕ ПИТАНИЯ - МАКС.: 3.6 V, НАПРЯЖЕНИЕ ПИТАНИЯ - МИН.: 2.7 V, МИНИМАЛЬНАЯ РАБОЧАЯ ТЕМПЕРАТУРА: - 40 C, МАКСИМАЛЬНАЯ РАБОЧАЯ ТЕМПЕРАТУРА: + 85 C, УПАКОВКА / БЛОК: TSSOP-20, УПАКОВКА: TUBE, ТОРГОВАЯ МАРКА: ONSEMI / FAIRCHILD, ФУНКЦИЯ: OCTAL BIDIRECTIONAL TRANSCEIVER, ВЫСОТА: 0.9 MM, ДЛИНА: 6.5 MM, ВИД МОНТАЖА: SMD/SMT, КОЛИЧЕСТВО КАНАЛОВ: 8, КОЛИЧЕСТВО КОНТУРОВ: 8, РАБОЧЕЕ НАПРЯЖЕНИЕ ПИТАНИЯ: 2.7 V TO 3.6 V, ПОЛЯРНОСТЬ: NON-INVERTING, ПРОДУКТ: BICMOS, ТИП ПРОДУКТА: BUS TRANSCEIVERS, СЕРИЯ: 74LVT245, РАЗМЕР ФАБРИЧНОЙ УПАКОВКИ: 1825, ПОДКАТЕГОРИЯ: LOGIC ICS, ТЕХНОЛОГИЯ: BICMOS, ШИРИНА: 4.4 MM</t>
  </si>
  <si>
    <t>74LVT245MTC</t>
  </si>
  <si>
    <t>ФИЛЬТР ПОЛОСОВОЙ. КАТЕГОРИЯ ПРОДУКТА: ФОРМИРОВАНИЕ СИГНАЛА, ROHS: ПОДРОБНОСТИ, ТИП ПРОДУКТА: SIGNAL CONDITIONING, ПРОДУКТ: LOW PASS FILTERS, ЧАСТОТНЫЙ ДИАПАЗОН: DC TO 40 MHZ, ИМПЕДАНС: 50 OHMS, ТИП ВЫВОДОВ: SMD/SMT, УПАКОВКА / БЛОК: 8.89 MM X 8.89 MM X 2.54 MM, МИНИМАЛЬНАЯ РАБОЧАЯ ТЕМПЕРАТУРА: - 40 C, МАКСИМАЛЬНАЯ РАБОЧАЯ ТЕМПЕРАТУРА: + 85 C, СЕРИЯ: RLP, УПАКОВКА: REEL, УПАКОВКА: CUT TAPE, УПАКОВКА: MOUSEREEL, ТОРГОВАЯ МАРКА: MINI-CIRCUITS, ВНОСИМЫЕ ПОТЕРИ: 1.01 DB, МОНТАЖ: SMD/SMT, РАЗМЕР ФАБРИЧНОЙ УПАКОВКИ: 1000, ПОДКАТЕГОРИЯ: FILTERS, ТИП: LUMPED LC</t>
  </si>
  <si>
    <t>RLP -40+</t>
  </si>
  <si>
    <t>ФИЛЬТР ПОДАВЛЕНИЯ ЭМП. КАТЕГОРИЯ ПРОДУКТА: ФИЛЬТРУЮЩИЕ КОНТУРЫ ЭМП, ROHS: ПОДРОБНОСТИ, ПРОДУКТ: EMI NETWORK FILTER ARRAYS, ТИП: BLOCK TYPE FILTER, ЧАСТОТА ОТСЕЧКИ: -, ТИП ЦЕПИ: LC FILTER, ЁМКОСТЬ: -, ИНДУКТИВНОСТЬ: -, СОПРОТИВЛЕНИЕ: -, НОМИНАЛЬНОЕ НАПРЯЖЕНИЕ: 25 V, НОМИНАЛЬНЫЙ ТОК: 15 A, ТИП ВЫВОДОВ: RADIAL, МИНИМАЛЬНАЯ РАБОЧАЯ ТЕМПЕРАТУРА: - 40 C, МАКСИМАЛЬНАЯ РАБОЧАЯ ТЕМПЕРАТУРА: + 125 C, СЕРИЯ: BNX, УПАКОВКА: BULK, ЗАТУХАНИЕ: 40 DB, ТОРГОВАЯ МАРКА: MURATA ELECTRONICS, ЧАСТОТНЫЙ ДИАПАЗОН: 100 KHZ TO 1 GHZ, ВЫСОТА: 8 MM, ВНОСИМЫЕ ПОТЕРИ: 40 DB, ДЛИНА: 12 MM, ДИАПАЗОН РАБОЧИХ ТЕМПЕРАТУР: - 40 C TO + 125 C, ТИП ПРОДУКТА: EMI FILTER CIRCUITS, РАЗМЕР ФАБРИЧНОЙ УПАКОВКИ: 150, ПОДКАТЕГОРИЯ: FILTERS, КОММЕРЧЕСКОЕ ОБОЗНАЧЕНИЕ: EMIFIL, ШИРИНА: 11 MM</t>
  </si>
  <si>
    <t>BNX016 -01</t>
  </si>
  <si>
    <t>УСИЛИТЕЛЬ СИГНАЛА 868 МГЦ 1 ВТ. ХАРАКТЕРИСТИКИ: СВЕРХНИЗКИЙ УРОВЕНЬ ШУМА 2,0 ДБ; ШИРОКИЙ 8В ДО 24В РАБОЧИЙ ДИАПАЗОН ВХОДНЫХ НАПРЯЖЕНИЙ. В 50 РАЗ БОЛЬШЕ МОЩНОСТИ, ЧТО УЛУЧШАЕТ КАЧЕСТВО СВЯЗИ И ПОКРЫТИЕ СЕРТИФИЦИРОВАННЫХ УСТРОЙСТВ. ТЕХНИЧЕСКИЕ ХАРАКТЕРИСТИКИ: ЧАСТОТНЫЙ ДИАПАЗОН: 863-870 МГЦ; РАБОЧЕЕ НАПРЯЖЕНИЕ: 8-24 В; ПОЛУЧЕНИЕ ВЫГОДЫ: 18 ДБ±1; КОЭФФИЦИЕНТ ПЕРЕДАЧИ: 18 ДБ±1; МАКСИМАЛЬНАЯ ВЫХОДНАЯ МОЩНОСТЬ (P1DB): 30 ДБМ (1 ВТ). ВХОДНАЯ МОЩНОСТЬ ТРИГГЕРА МИН.: -10 ДБМ МАКС:20 ДБМ; ЭВМ 3% ПРИ 27 ДБМ; КОЭФФИЦИЕНТ ШУМА: &lt;2.0 ДБ; ТОК ПИТАНИЯ: 300 МА@12 В, РВЫХ 30 ДБМ; ПРИЕМНИК/ПЕРЕДАТЧИК ПЕРЕКЛЮЧАТЕЛЬ ВРЕМЕНИ ЗАДЕРЖКИ:&lt;1 US; СВЕТОДИОДНЫЙ ИНДИКАТОР: ПЕРЕДАТЧИК: ЗЕЛЕНЫЙ; ПРИЕМНИК: КРАСНЫЙ; РАБОЧАЯ ТЕМПЕРАТУРА: -40?~+70?; ТЕМПЕРАТУРА ХРАНЕНИЯ -40?~+150?; РАБОЧАЯ ВЛАЖНОСТЬ: ДО 95% ОТН. ВЛАЖНОСТЬ; РАЗЪЕМ RF: ВХОД: SMA-K; ВЫХОД: RP-SMA-K; РАЗЪЕМ ПИТАНИЯ: 2,5*0,7 ММ ПОСТОЯННОГО ТОКА (ПО УМОЛЧАНИЮ) ИЛИ КАБЕЛЬНЫЙ ИСТОЧНИК ПИТАНИЯ; РАЗМЕР ОБОЛОЧКИ: 77*35*14 ММ; МАТЕРИАЛ ОБОЛОЧКИ: АЛЮМИНИЙ. ACA-JAM0840S1</t>
  </si>
  <si>
    <t>868MHZ 40W JAMMER</t>
  </si>
  <si>
    <t>УСИЛИТЕЛЬ СИГНАЛА 0.9G 40W. ХАРАКТЕРИСТИКИ: ДИАПАЗОН ЧАСТОТ: 900-930MHZ; РАБОЧЕЕ НАПРЯЖЕНИЕ: 28V; ПЛОСКОСТНОСТЬ: ±0.5DB; ВЫХОДНАЯ МОЩНОСТЬ:46DBM; ТЕКУЩИЙ: 3.8A @28V, 46DBM; ЭФФЕКТИВНОСТЬ: 38%@46DBM; СОСТОЯНИЕ СВЕТОДИОДА: RED; РАБОЧАЯ ТЕМПЕРАТУРА:-30?~85?; ТЕМПЕРАТУРА ХРАНЕНИЯ: -40?~150?; РАБОЧАЯ ВЛАЖНОСТЬ:&lt;95%RH; РАДИОЧАСТОТНЫЙ РАЗЪЕМ: OUTPUT: SMA-F; ЭЛЕКТРИЧЕСКАЯ РОЗЕТКА: 15CM RED/BLACK WIRE; МАТЕРИАЛ ОБОЛОЧКИ: АЛЮМИНИЙ; РАЗМЕР: 143*50*19MM. ACA-JAM0940S1</t>
  </si>
  <si>
    <t>0.9G 40W JAMMER</t>
  </si>
  <si>
    <t>УСИЛИТЕЛЬ СИГНАЛА 1.6G 40W JAMMER. ХАРАКТЕРИСТИКИ: ДИАПАЗОН ЧАСТОТ: 1550-1620MHZ; РАБОЧЕЕ НАПРЯЖЕНИЕ: 28V; ПЛОСКОСТНОСТЬ: ±0.5DB; ВЫХОДНАЯ МОЩНОСТЬ: 46DBM; ТЕКУЩИЙ: 3.8A @28V, 46DBM; ЭФФЕКТИВНОСТЬ: 38%@46DBM; СОСТОЯНИЕ СВЕТОДИОДА: RED; РАБОЧАЯ ТЕМПЕРАТУРА: -30?~85?; ТЕМПЕРАТУРА ХРАНЕНИЯ: -40?~150?; РАБОЧАЯ ВЛАЖНОСТЬ: &lt;95%RH; РАДИОЧАСТОТНЫЙ РАЗЪЕМ: OUTPUT: SMA-F; ЭЛЕКТРИЧЕСКАЯ РОЗЕТКА: 15CM RED/BLACK WIRE; МАТЕРИАЛ ОБОЛОЧКИ: АЛЮМИНИЙ; РАЗМЕР: 143*50*19MM. ACA-JAM1540S1</t>
  </si>
  <si>
    <t>1.6G 40W JAMMER</t>
  </si>
  <si>
    <t>УСИЛИТЕЛЬ СИГНАЛА 2.4G 40W JAMMER. ХАРАКТЕРИСТИКИ: ДИАПАЗОН ЧАСТОТ: 2400-2500MHZ; РАБОЧЕЕ НАПРЯЖЕНИЕ: 28V; ПЛОСКОСТНОСТЬ: ±0.5DB; ВЫХОДНАЯ МОЩНОСТЬ: 46DBM; ТЕКУЩИЙ: 3.8A @28V, 46DBMЭФФЕКТИВНОСТЬ: 38%@46DBM; СОСТОЯНИЕ СВЕТОДИОДА: RED; РАБОЧАЯ ТЕМПЕРАТУРА: -30?~85?; ТЕМПЕРАТУРА ХРАНЕНИЯ: -40?~150?; РАБОЧАЯ ВЛАЖНОСТЬ: &lt;95%RH; РАДИОЧАСТОТНЫЙ РАЗЪЕМ: OUTPUT: SMA-F; ЭЛЕКТРИЧЕСКАЯ РОЗЕТКА: 15CM RED/BLACK WIRE; МАТЕРИАЛ ОБОЛОЧКИ: АЛЮМИНИЙ; РАЗМЕР: 96*53*17MM. ACA-JAM2440S1</t>
  </si>
  <si>
    <t>2.4G 40W JAMMER</t>
  </si>
  <si>
    <t>УСИЛИТЕЛЬ СИГНАЛА 5.8G 40W JAMMER. ХАРАКТЕРИСТИКИ: ДИАПАЗОН ЧАСТОТ: 5725-5850MHZ; РАБОЧЕЕ НАПРЯЖЕНИЕ: 28V; ПЛОСКОСТНОСТЬ: ±0.5DB; ВЫХОДНАЯ МОЩНОСТЬ: 46DBM; ТЕКУЩИЙ: 3.8A @28V, 46DBM; ЭФФЕКТИВНОСТЬ: 38%@46DBM; СОСТОЯНИЕ СВЕТОДИОДА: RED; РАБОЧАЯ ТЕМПЕРАТУРА: -30?~85?; ТЕМПЕРАТУРА ХРАНЕНИЯ: -40?~150?; РАБОЧАЯ ВЛАЖНОСТЬ: &lt;95%RH; РАДИОЧАСТОТНЫЙ РАЗЪЕМ: OUTPUT: SMA-F; ЭЛЕКТРИЧЕСКАЯ РОЗЕТКА: 15CM RED/BLACK WIRE; МАТЕРИАЛ ОБОЛОЧКИ: АЛЮМИНИЙ; РАЗМЕР: 132*53*17MM. ACA-JAM5850S1</t>
  </si>
  <si>
    <t>5.8G 40W JAMMER</t>
  </si>
  <si>
    <t>МИКРОСХЕМА ЛИНЕЙНЫЙ РЕГУЛЯТОР НАПРЯЖЕНИЯ,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</si>
  <si>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LDO-РЕГУЛЯТОР НАПРЯЖЕНИЯ, ROHS: ПОДРОБНОСТИ, ТИП КРЕПЛЕНИЯ: СМД/СМТ, УПАКОВКА/КОРПУС: ВКФН-20, ВЫХОДНОЙ ТОК: 1А, КОЛИЧЕСТВО ВЫХОДОВ: 1 ВЫХОД, ПОЛЯРНОСТЬ: ПОЛОЖИТЕЛЬНЫЙ, ВХОДНОЕ НАПРЯЖЕНИЕ МИН.: 3 В, ВХОДНОЕ НАПРЯЖЕНИЕ, МАКС.: 36 В, ПОДАВЛЕНИЕ PSRR/ПУЛЬСАЦИИ — ТИП.: 78 ДБ, ТИП ВЫХОДА: РЕГУЛИРУЕМЫЙ, МИНИМАЛЬНАЯ РАБОЧАЯ ТЕМПЕРАТУРА: - 40С, МАКСИМАЛЬНАЯ РАБОЧАЯ ТЕМПЕРАТУРА: +125С, ВЫХОДНОЕ НАПРЯЖЕНИЕ: 307 МВ, РЯД: ТПС7А4701,КОМПЛЕКТ ДЛЯ РАЗРАБОТКИ: ТПС7А4701ЭВМ-094, НАПРЯЖЕНИЕ ОТПУСКАНИЯ - МАКС.: 450 МВ, РЕГУЛИРОВКА РЯДА: 0,00092, РЕГУЛИРОВАНИЕ ЗАРЯДА: 0,003, МАКСИМАЛЬНОЕ ВЫХОДНОЕ НАПРЯЖЕНИЕ: 34 В, ЧУВСТВИТЕЛЕН К ВЛАГЕ: ДА, РАБОЧИЙ ТОК ПИТАНИЯ: 580 МКА, ДИАПАЗОН РАБОЧИХ ТЕМПЕРАТУР: -4, ДИАПАЗОН ВЫХОДНОГО НАПРЯЖЕНИЯ: ОТ 1,4 В ДО 34 В, ПРОДУКТ: LDO РЕГУЛЯТОРЫ НАПРЯЖЕНИЯ, ТИП ПРОДУКТА: LDO РЕГУЛЯТОРЫ НАПРЯЖЕНИЯ, ОПОРНОЕ НАПРЯЖЕНИЕ: 1,4 В,</t>
  </si>
  <si>
    <t>КАТЕГОРИЯ ПРОДУКТА: ЦИФРО-АНАЛОГОВЫЙ ПРЕОБРАЗОВАТЕЛЬ - ЦАП, ROHS: ПОДРОБНОСТИ, РЯД: DAC81416, РАЗРЕШЕНИЕ: 16 БИТ, ЧАСТОТА ВЫБОРКИ: -, КОЛИЧЕСТВО КАНАЛОВ: 16 КАНАЛОВ, ВРЕМЯ УРЕГУЛИРОВАНИЯ: 12 НАС, ТИП ВЫХОДА: БУФЕРИЗАЦИЯ ПО НАПРЯЖЕНИЮ, ТИП ИНТЕРФЕЙСА: СПИ, АНАЛОГОВОЕ НАПРЯЖЕНИЕ ПИТАНИЯ: ОТ 4,5 В ДО 5,5 В, ЦИФРОВОЕ НАПРЯЖЕНИЕ ПИТАНИЯ: ОТ 1,7 В ДО 5,5 В, ОТ 4,5 В ДО 5,5 В, МИНИМАЛЬНАЯ РАБОЧАЯ ТЕМПЕРАТУРА: - 40С, МАКСИМАЛЬНАЯ РАБОЧАЯ ТЕМПЕРАТУРА: +125С, ТИП КРЕПЛЕНИЯ: СМД/СМТ, УПАКОВКА/КОРПУС: ВКФН-40, DNL - ДИФФЕРЕНЦИАЛЬНАЯ НЕЛИНЕЙНОСТЬ: +/- 0,5 МЛАДШЕГО РАЗРЯДА, ХАРАКТЕРИСТИКИ И СВОЙСТВА: ВСТРОЕННЫЙ ДАТЧИК ТЕМПЕРАТУРЫ, ОШИБКА УСИЛЕНИЯ: 0,02%/ФСР, INL - ИНТЕГРАЛЬНАЯ НЕЛИНЕЙНОСТЬ: +/- 0,5 МЛАДШЕГО РАЗРЯДА, ЧУВСТВИТЕЛЕН К ВЛАГЕ: ДА, КОЛИЧЕСТВО ПРЕОБРАЗОВАТЕЛЕЙ: 16 ПРЕОБРАЗОВАТЕЛЕЙ, РАБОЧИЙ ТОК ПИТАНИЯ: 50 МКА, ТИП ПРОДУКТА: ЦАПЫ — ЦИФРО-АНАЛОГОВЫЕ ПРЕОБРАЗОВАТЕЛИ, ТИП ССЫЛКИ: ВНУТРЕННИЙ, ОПОРНОЕ НАПРЯЖЕНИЕ: 2,5 В, НЕИСПРАВНОСТЬ: НЕТ ВЫКЛЮЧЕНИЯ,</t>
  </si>
  <si>
    <t>DAC81416RHAT</t>
  </si>
  <si>
    <t>КАТЕГОРИЯ ПРОДУКТА: ИМПУЛЬСНЫЙ РЕГУЛЯТОР НАПРЯЖЕНИЯ, ROHS: ПОДРОБНОСТИ, МОНТАЖАРТ: СМД/СМТ, УПАКОВКА/КОРПУС: MSOP-POWERPAD-10, СОСТАВ: БАК, ВЫХОДНОЕ НАПРЯЖЕНИЕ: ОТ 700 МВ ДО 6 В, ВЫХОДНОЙ ТОК: 1,2 А, КОЛИЧЕСТВО ВЫХОДОВ: 1 ВЫХОД, ВХОДНОЕ НАПРЯЖЕНИЕ МИН.: 2.5 V, ВХОДНОЕ НАПРЯЖЕНИЕ, МАКС.: 6 V, ТОК ПОКОЯ: 266 МКА, ЧАСТОТА ПЕРЕКЛЮЧЕНИЯ: 1,25 МГЦ, МИНИМАЛЬНАЯ РАБОЧАЯ ТЕМПЕРАТУРА: - 40 С, МАКСИМАЛЬНАЯ РАБОЧАЯ ТЕМПЕРАТУРА: +85 С, РЯД: ТПС62040, УПАКОВКА: ТРУБКА, МАРКА: ИНСТРУМЕНТЫ ТЕХАСА, КОМПЛЕКТ ДЛЯ РАЗРАБОТКИ: ТПС62040ЭВМ-229, ВЫСОТА: 1,02 ММ, ВХОДНОЕ НАПРЯЖЕНИЕ: ОТ 2,5 В ДО 6 В, ДЛИННЫЙ: 3 ММ, РЕГУЛИРОВАНИЕ ЗАРЯДА: 0 % / МА, РАБОЧИЙ ТОК ПИТАНИЯ: 18 МКА, ПРОДУКТ: РЕГУЛЯТОРЫ НАПРЯЖЕНИЯ, ТИП ПРОДУКТА: ИМПУЛЬСНЫЕ РЕГУЛЯТОРЫ НАПРЯЖЕНИЯ, ЗАВОДСКАЯ УПАКОВКА: 320, ПОДКАТЕГОРИЯ: PMIC — ИС УПРАВЛЕНИЯ ПИТАНИЕМ, ТИП: ЗАРЯДНЫЙ НАСОС, ШИРОКИЙ: 3 ММ,</t>
  </si>
  <si>
    <t>TPS62040DGQ</t>
  </si>
  <si>
    <t>КАТЕГОРИЯ ТОВАРА: ИС ДЛЯ УПРАВЛЕНИЯ ПИТАНИЕМ - РЕГУЛЯТОРЫ И КОНТРОЛЛЕРЫ НАПРЯЖЕНИЯ/ (ИМПУЛЬСНЫЕ РЕГУЛЯТОРЫ НАПРЯЖЕНИЯ/LO-IN VOLTAGE 3A SYNC BUCK CONVERTER). ПРОИЗВОДИТЕЛЬ:TEXAS INSTRUMENTS, ВИД МОНТАЖА:SMD/SMT ПАКОВКА / БЛОК:HTSSOP-28, ВЫХОДНОЕ НАПРЯЖЕНИЕ:3.3 V, ВЫХОДНОЙ ТОК:6 A, КОЛИЧЕСТВО ВЫХОДОВ:1 OUTPUT, ВХОДНОЕ НАПРЯЖЕНИЕ (МАКС.):6 V, ТОПОЛОГИЯ:BUCK, ВХОДНОЕ НАПРЯЖЕНИЕ МИН.:3 V, ЧАСТОТА ПЕРЕКЛЮЧЕНИЙ:700 KHZ, МИНИМАЛЬНАЯ РАБОЧАЯ ТЕМПЕРАТУРА:- 40 C, МАКСИМАЛЬНАЯ РАБОЧАЯ ТЕМПЕРАТУРА:+ 125 C, СЕРИЯ:TPS54616, ВЫСОТА:1.15 MM , ВХОДНОЕ НАПРЯЖЕНИЕ:3 V TO 6 V , ДЛИНА:9.7 MM , ДИАПАЗОН РАБОЧИХ ТЕМПЕРАТУР:- 40 C TO + 125 C , ПРОДУКТ:VOLTAGE REGULATORS ИП:DC/DC CONVERTER , ШИРИНА:4.4 MM , ТОРГОВАЯ МАРКА:TEXAS INSTRUMENTS , НЕСТАБИЛЬНОСТЬ ВЫХОДНОЙ НАГРУЗКИ:0.0917 % / АЧУВСТВИТЕЛЬНЫЙ К ВЛАЖНОСТИ:YES , РАБОЧИЙ ТОК ИСТОЧНИКА ПИТАНИЯ:11 MA , ТИП ПРОДУКТА:SWITCHING VOLTAGE REGULATORS АЗМЕР ФАБРИЧНОЙ УПАКОВКИ:50 , ПОДКАТЕГОРИЯ:PMIC - POWER MANAGEMENT ICS , КОММЕРЧЕСКОЕ ОБОЗНАЧЕНИЕ:SWIFT , ВЕС ИЗДЕЛИЯ:118.500 MG</t>
  </si>
  <si>
    <t>TPS54616PWP</t>
  </si>
  <si>
    <t>КАТЕГОРИЯ ПРОДУКТА: ЦИФРОВЫЕ СИГНАЛЬНЫЕ ПРОЦЕССОРЫ И КОНТРОЛЛЕРЫ - DSP, DSC, ROHS: ПОДРОБНОСТИ, ПРОДУКТ: DSP, РЯД: АДСП-BF537, ТОРГОВОЕ НАЗВАНИЕ: ЧЕРНЫЙ ПЛАВНИК, ТИП КРЕПЛЕНИЯ: СМД/СМТ, УПАКОВКА/КОРПУС: БГА-208, ОСНОВНОЙ: ЧЕРНЫЙ ПЛАВНИК, КОЛИЧЕСТВО ЯДЕР: 1 ЯДРО, МАКСИМАЛЬНАЯ ТАКТОВАЯ ЧАСТОТА: 500 МГЦ, КЭШ-ПАМЯТЬ ИНСТРУКЦИЙ L1: 16 КБ, ХРАНИЛИЩЕ ДАННЫХ КЕША L1: 2 Х 32 КБ, ОБЪЕМ ПАМЯТИ ПРОГРАММЫ: 132 КБ, РАЗМЕР ДАННЫХ ОЗУ: 64 КБ, РАБОЧЕЕ НАПРЯЖЕНИЕ ПИТАНИЯ: 1,2 В, МИНИМАЛЬНАЯ РАБОЧАЯ ТЕМПЕРАТУРА: - 40С, МАКСИМАЛЬНАЯ РАБОЧАЯ ТЕМПЕРАТУРА: +85С, УПАКОВКА: ПОДНОС, ШИРИНА ШИНЫ ДАННЫХ: 16 БИТ, ВЫСОТА: 1,26 ММ, НАПРЯЖЕНИЕ ВВОДА/ВЫВОДА: 2,5 В/3,3 В, ДЛИНА: 17ММ, ЧУВСТВИТЕЛЕН К ВЛАГЕ: ДА, ТИП ПРОДУКТА: DSP — ЦИФРОВЫЕ СИГНАЛЬНЫЕ ПРОЦЕССОРЫ И КОНТРОЛЛЕРЫ, ШИРОКИЙ: 17ММ, ВЕС ЗА ШТУКУ: 829 МГ</t>
  </si>
  <si>
    <t>ADSP-BF537BBCZ-5B</t>
  </si>
  <si>
    <t>КАТЕГОРИЯ ПРОДУКТА: LDO-РЕГУЛЯТОР НАПРЯЖЕНИЯ, ROHS: ПОДРОБНОСТИ, ТИП КРЕПЛЕНИЯ: СМД/СМТ, УПАКОВКА/КОРПУС: ЦСОП-16, ВЫХОДНОЕ НАПРЯЖЕНИЕ: ОТ 1,21 В ДО 20 В, ВЫХОДНОЙ ТОК: 1,5 А, КОЛИЧЕСТВО ВЫХОДОВ: 1 ВЫХОД, ПОЛЯРНОСТЬ: ПОЛОЖИТЕЛЬНЫЙ, ТОК ПОКОЯ: 1 МА, ВХОДНОЕ НАПРЯЖЕНИЕ МИН.: 2,1 В, ВХОДНОЕ НАПРЯЖЕНИЕ, МАКС.: 20В, ПОДАВЛЕНИЕ PSRR/ПУЛЬСАЦИИ — ТИП.: 63 ДБ, ТИП ВЫХОДА: РЕГУЛИРУЕМЫЙ, МИНИМАЛЬНАЯ РАБОЧАЯ ТЕМПЕРАТУРА: - 40С, МАКСИМАЛЬНАЯ РАБОЧАЯ ТЕМПЕРАТУРА: +125С, ВЫХОДНОЕ НАПРЯЖЕНИЕ: 340 МВ, РЯД: LT1963A, НАПРЯЖЕНИЕ ОТПУСКАНИЯ - МАКС.: 450 МВ, ВЫСОТА: 1,1 ММ, IБ - ВХОДНОЙ ТОК ПОКОЯ: 3 МКА, РЕГУЛИРОВКА РЯДА: 1,5 МВ, РЕГУЛИРОВАНИЕ ЗАРЯДА: 2 МВ, РАБОЧИЙ ТОК ПИТАНИЯ: 1 МА, ДИАПАЗОН ВЫХОДНОГО НАПРЯЖЕНИЯ: ОТ 1,21 В ДО 20 В, ПРОДУКТ: LDO РЕГУЛЯТОРЫ НАПРЯЖЕНИЯ, ТИП ПРОДУКТА: LDO РЕГУЛЯТОРЫ НАПРЯЖЕНИЯ, ОПОРНОЕ НАПРЯЖЕНИЕ: 1,21 В,</t>
  </si>
  <si>
    <t>LT1963AEFE#PBF</t>
  </si>
  <si>
    <t>МИКРОСХЕМА ИНТЕГРАЛЬНАЯ МОНОЛИТНАЯ - МИКРОКОНТРОЛЛЕРЫ. (ОБОРУДОВАНИЕ ДЛЯ АВТОМАТИЗАЦИИ ПРОМЫШЛЕННЫХ ПРЕДПРИЯТИЙ, КОМПЬЮТЕРНЫХ СИСТЕМ). НЕ ИМЕЕТ ФУНКЦИИ ШИФРОВАНИЯ И КРИПТОГРАФИИ.</t>
  </si>
  <si>
    <t>КАТЕГОРИЯ ПРОДУКТА: CAN ИНТЕРФЕЙС, ROHS: ПОДРОБНОСТИ, РЯД: MCP2515, ТИП: ВЫСОКОСКОРОСТНЫЕ CAN-КОНТРОЛЛЕРЫ, ТИП КРЕПЛЕНИЯ: СМД/СМТ, УПАКОВКА/КОРПУС: ЦСОП-20, СКОРОСТЬ ПЕРЕДАЧИ: 1 МБИТ/С, КОЛИЧЕСТВО ВОДИТЕЛЕЙ: 1 ВОДИТЕЛЬ, КОЛИЧЕСТВО ПОЛУЧАТЕЛЕЙ: 2 ПРИЕМНИКА, НАПРЯЖЕНИЕ ПИТАНИЯ - МИН.: 2,7 В, НАПРЯЖЕНИЕ ПИТАНИЯ - МАКС.: 5,5 В, МИНИМАЛЬНАЯ РАБОЧАЯ ТЕМПЕРАТУРА: - 40С, МАКСИМАЛЬНАЯ РАБОЧАЯ ТЕМПЕРАТУРА: +85С, РАБОЧИЙ ТОК ПИТАНИЯ: 10 МА, ЗАЩИТА ОТ ЭЛЕКТРОСТАТИЧЕСКОГО РАЗРЯДА: БЕЗ ЗАЩИТЫ ОТ ЭЛЕКТРОСТАТИЧЕСКОГО РАЗРЯДА, ЧУВСТВИТЕЛЕН К ВЛАГЕ: ДА, КОЛИЧЕСТВО ТРАНСИВЕРОВ: 1, РАБОЧЕЕ НАПРЯЖЕНИЕ ПИТАНИЯ: 3,3 В, 5 В, ПРОДУКТ: CAN-КОНТРОЛЛЕРЫ, ТИП ПРОДУКТА: ИС ИНТЕРФЕЙСА CAN, ПОДКАТЕГОРИЯ: ИНТЕРФЕЙСНЫЕ ИС, ВЕС ЗА ШТУКУ: 191 МГ,</t>
  </si>
  <si>
    <t>MCP2515-I/ST</t>
  </si>
  <si>
    <t>МОНОЛИТНЫЕ СДВОЕННЫЕ ПРИЕМОПЕРЕДАТЧИКИ СЕРИИ HI-1573. ПРЕДСТАВЛЯЮТ СОБОЙ ОДНОКРИСТАЛЬНЫЕ СДВОЕННЫЕ ПРИЕМОПЕРЕДАТЧИКИ, ПОДДЕРЖИВАЮЩИЕ ШИНУ ДАННЫХ MIL-STD-1553 И ПРЕДНАЗНАЧЕННЫЕ ДЛЯ РАБОТЫ ПРИ НАПРЯЖЕНИИ 3,3 В. СОЗДАННЫЕ НА ОСНОВЕ ПРОВЕРЕННОЙ МЕТОДОЛОГИИ ПРОЕКТИРОВАНИЯ И ПЕРЕДОВОЙ АНАЛОГОВОЙ КМОП (CMOS) ТЕХНОЛОГИИ, ЭТИ ПРИЕМОПЕРЕДАТЧИКИ РАССЕИВАЮТ ТОЛЬКО 340 МВТ, ПЕРЕДАВАЯ ПРИ 100%-М ЦИКЛЕ ЗАГРУЗКИ, ПРИ ЭТОМ СНАБЖАЯ ТРЕБУЕМОЙ МОЩНОСТЬЮ ШИНУ. КАЖДЫЙ НАБОР ВЫВОДОВ ПРИЕМНИКА ТАКЖЕ МОЖЕТ БЫТЬ НЕЗАВИСИМО ПРИВЕДЕН В РЕЖИМ ОЖИДАНИЯ ШИНЫ (ЛОГИЧЕСКИЙ «0» ДЛЯ HI-1573), ПОСРЕДСТВОМ УСТАНОВКИ ВЫВОДОВ RXENA ИЛИ RXENB НА НИЗКИЙ УРОВЕНЬ СИГНАЛА. РАЗМЕР ОПОРНОЙ ПОВЕРХНОСТИ СОСТАВЛЯЕТ ВСЕГО 0,5 Х 0,4 ДЮЙМА (1,27 Х 1,016 СМ) И ТОЛЩИНА 0,1 ДЮЙМ (0,254 СМ). МОГУТ ИСПОЛЬЗОВАТЬСЯ С ТРАНСФОРМАТОРАМИ СТАНДАРТА MIL-STD-1553 С КОЭФФИЦИЕНТОМ ТРАНСФОРМАЦИИ 1:2,5 ПРИ НЕПОСРЕДСТВЕННОМ ПОДКЛЮЧЕНИИ И 1:1,79 / 1: 1,4 ПРИ ПОДКЛЮЧЕНИИ ЧЕРЕЗ ШИНУ. ОСОБЕННОСТИ ПРИЕМОПЕРЕДАТЧИКОВ: СООТВЕТСТВИЕ MIL-STD-1553A &amp; B И ARINC 708A; РАБОТА ОТ НАПРЯЖЕНИЯ 3,3 В; КМОП-ТЕХНОЛОГИЯ ДЛЯ МАЛОЙ МОЩНОСТИ В РЕЖИМЕ ОЖИДАНИЯ; АИМЕНЬШИЙ РАЗМЕР ОПОРНОЙ ПОВЕРХНОСТИ ДЛЯ 20-ВЫВОДНОГО КОРПУСА ESOIC; МОЩНОСТЬ РАССЕИВАНИЯ – МЕНЬШЕ 0,5 ВТ; ПРОМЫШЛЕННЫЙ И РАСШИРЕННЫЙ ДИАПАЗОН РАБОЧИХ ТЕМПЕРАТУР; ДОСТУПНЫ ИСПОЛНЕНИЯ КАК В КОРПУСАХ DIP, ТАК И В МИКРОКОРПУСАХ ESOIC;</t>
  </si>
  <si>
    <t>HI-1573PST</t>
  </si>
  <si>
    <t>КАТЕГОРИЯ ПРОДУКТА: ИС, ETHERNET, ВИД МОНТАЖА: SMD/SMT, УПАКОВКА / БЛОК: TQFP-128, ПРОДУКТ: ETHERNET CONTROLLERS, СТАНДАРТ: 10BASE-T, 100BASE-TX, КОЛИЧЕСТВО ТРАНСИВЕРОВ: 1 TRANSCEIVER, ДИАПАЗОН ДАННЫХ: 10 MB/S, 100 MB/S, ТИП ИНТЕРФЕЙСА: MII, РАБОЧЕЕ НАПРЯЖЕНИЕ ПИТАНИЯ: 5 V, МИНИМАЛЬНАЯ РАБОЧАЯ ТЕМПЕРАТУРА: - 40 C, МАКСИМАЛЬНАЯ РАБОЧАЯ ТЕМПЕРАТУРА: + 85 C, СЕРИЯ: LAN91C111, УПАКОВКА: TRAY, ВЫСОТА: 1 MM, ДЛИНА: 14 MM, ЧУВСТВИТЕЛЬНЫЙ К ВЛАЖНОСТИ: YES, 90 , НАПРЯЖЕНИЕ ПИТАНИЯ - МАКС.: 140 MA, НАПРЯЖЕНИЕ ПИТАНИЯ - МАКС.: 5.5 V, НАПРЯЖЕНИЕ ПИТАНИЯ - МИН.: 4.5 V, ШИРИНА: 14 MM, ВЕС ИЗДЕЛИЯ: 503,500 MG</t>
  </si>
  <si>
    <t>КАТЕГОРИЯ ПРОДУКТА: АЦП/ЦАП СБОРА ДАННЫХ - СПЕЦИАЛЬНОГО НАЗНАЧЕНИЯ, ROHS: ПОДРОБНОСТИ, СЕРИЯ: AD7400, ВИД МОНТАЖА: SMD/SMT, УПАКОВКА / БЛОК: SOIC-16, ПРОДУКТ: CONVERTERS, ТИП: ISOLATED SIGMA-DELTA MODULATOR, РАЗРЕШЕНИЕ: 16 BIT, КОЛИЧЕСТВО КАНАЛОВ: 1 CHANNEL, РАБОЧЕЕ НАПРЯЖЕНИЕ ПИТАНИЯ: 5 V, МИНИМАЛЬНАЯ РАБОЧАЯ ТЕМПЕРАТУРА: - 40 C, МАКСИМАЛЬНАЯ РАБОЧАЯ ТЕМПЕРАТУРА: + 105 C, АРХИТЕКТУРА: SIGMA-DELTA, СРЕДСТВА РАЗРАБОТКИ: EVAL-AD7400EDZ, DNL - ДИФФЕРЕНЦИАЛЬНАЯ НЕЛИНЕЙНОСТЬ: +/- 0.9 LSB, ОТКЛОНЕНИЕ КОЭФФИЦИЕНТА УСИЛЕНИЯ ОТ ИДЕАЛЬНОГО ЗНАЧЕНИЯ: +/- 1 MV, ВЫСОТА: 2.35 MM, INL - ИНТЕГРАЛЬНАЯ НЕЛИНЕЙНОСТЬ: +/- 25 LSB, ТИП ВХОДА: DIFFERENTIAL, ВХОДНОЕ НАПРЯЖЕНИЕ: +/- 0.2 V, ТИП ИНТЕРФЕЙСА: SERIAL, ДЛИНА: 10.5 MM, ЧУВСТВИТЕЛЬНЫЙ К ВЛАЖНОСТИ: YES, КОЛИЧЕСТВО ВХОДОВ АЦП: 1 INPUT, КОЛИЧЕСТВО ПРЕОБРАЗОВАТЕЛЕЙ: 1 CONVERTER, ТИП ВЫХОДА: CMOS/TTL, PD - РАССЕИВАНИЕ МОЩНОСТИ: 90 MW, ТИП ПРОДУКТА: DATA ACQUISITION ADCS/DACS - SPECIALIZED, ЧАСТОТА ДИСКРЕТИЗАЦИИ: 10 MS/S, SNR – ОТНОШЕНИЕ СИГНАЛ/ШУМ: 71 DB,</t>
  </si>
  <si>
    <t>AD7400YRWZ</t>
  </si>
  <si>
    <t>КАТЕГОРИЯ ПРОДУКТА: ИНТЕРФЕЙС LVDS IC, ROHS: ПОДРОБНОСТИ, ТИП: ТРАНСИВЕРЫ, КОЛИЧЕСТВО ВОДИТЕЛЕЙ: 1 ВОДИТЕЛЬ, КОЛИЧЕСТВО ПОЛУЧАТЕЛЕЙ: 1 ПРИЕМНИК, СКОРОСТЬ ПЕРЕДАЧИ: 100 МБИТ/С, ТИП ВВОДА: ЛВТТЛ, М-ЛВДС, ТИП ВЫХОДА: ЛВТТЛ, М-ЛВДС, НАПРЯЖЕНИЕ ПИТАНИЯ - МАКС.: 3,6 В, НАПРЯЖЕНИЕ ПИТАНИЯ - МИН.: 3 В, МИНИМАЛЬНАЯ РАБОЧАЯ ТЕМПЕРАТУРА: - 40С, МАКСИМАЛЬНАЯ РАБОЧАЯ ТЕМПЕРАТУРА: +85С, ТИП КРЕПЛЕНИЯ: СМД/СМТ, ВЫСОТА: 1,58 ММ, ДЛИНА: 4,9 ММ, КОЛИЧЕСТВО ПЕРЕДАТЧИКОВ: 1, РАБОЧИЙ ТОК ПИТАНИЯ: 24 МА, РАБОЧЕЕ НАПРЯЖЕНИЕ ПИТАНИЯ: 3,3 В, ТИП ПРОДУКТА: ИС ИНТЕРФЕЙСА LVDS, РЯД: СН65МЛВД204А, ПОДКАТЕГОРИЯ: ИНТЕРФЕЙСНЫЕ ИС, ТИП ПОСТАВКИ: ОДИНОКИЙ, ШИРОКИЙ: 3,91 ММ,</t>
  </si>
  <si>
    <t>SN65MLVD204AD</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</si>
  <si>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680 UF, НОМИНАЛЬНОЕ НАПРЯЖЕНИЕ ПОСТОЯННОГО ТОКА: 400 VDC, ДОПУСТИМОЕ ОТКЛОНЕНИЕ: 0,2, ЭФФЕКТИВНОЕ ПОСЛЕДОВАТЕЛЬНОЕ СОПРОТИВЛЕНИЕ: -, МИНИМАЛЬНАЯ РАБОЧАЯ ТЕМПЕРАТУРА: - 25 C, МАКСИМАЛЬНАЯ РАБОЧАЯ ТЕМПЕРАТУРА: + 105 C, КОЛИЧЕСТВО КОНТАКТОВ: 2 PIN, ДИАМЕТР: 35 MM, ДЛИНА: 35 MM, ШАГ ВЫВОДОВ: 10 MM, СРОК СЛУЖБЫ: 3000 HOUR, ПУЛЬСИРУЮЩИЙ ТОК: 2 A, СЕРИЯ: MXK, ТОРГОВАЯ МАРКА: RUBYCON, КОЭФФИЦИЕНТ ЗАТУХАНИЯ, DF: 0.2, ТИП ПРОДУКТА: ELECTROLYTIC CAPACITORS, РАЗМЕР ФАБРИЧНОЙ УПАКОВКИ: 100, ПОДКАТЕГОРИЯ: CAPACITORS, ТЕСТОВАЯ ЧАСТОТА: 120 HZ</t>
  </si>
  <si>
    <t>400MXK680MEFCSN35X35</t>
  </si>
  <si>
    <t>HI-1573PSTF</t>
  </si>
  <si>
    <t>МИКРОСХЕМА ИНТЕГРАЛЬНАЯ МОНОЛИТНАЯ - ИНТЕРФЕЙСНЫЕ ИС. В ЭЛЕКТРОННЫХ УСТРОЙСТВАХ ОБЩЕГРАЖДАНСКОГО НАЗНАЧЕНИЯ. (ОБОРУДОВАНИЕ ДЛЯ АВТОМАТИЗАЦИИ ПРОМЫШЛЕННЫХ ПРЕДПРИЯТИЙ, КОМПЬЮТЕРНЫХ СИСТЕМ)ИМЕЕТ ФУНКЦИИ ШИФРОВАНИЯ И КРИПТОГРАФИИ.</t>
  </si>
  <si>
    <t>КАТЕГОРИЯ ПРОДУКТА: ИНТЕРФЕЙС LVDS IC, ROHS: ПОДРОБНОСТИ, ТИП: ТРАНСИВЕРЫ, КОЛИЧЕСТВО ВОДИТЕЛЕЙ: 1 ВОДИТЕЛЬ, КОЛИЧЕСТВО ПОЛУЧАТЕЛЕЙ: 1 ПРИЕМНИК, СКОРОСТЬ ПЕРЕДАЧИ: 100 МБИТ/С, ТИП ВВОДА: ЛВТТЛ, М-ЛВДС, ТИП ВЫХОДА: ЛВТТЛ, М-ЛВДС, НАПРЯЖЕНИЕ ПИТАНИЯ - МАКС.: 3,6 В, НАПРЯЖЕНИЕ ПИТАНИЯ - МИН.: 3 В, МИНИМАЛЬНАЯ РАБОЧАЯ ТЕМПЕРАТУРА: - 40С, МАКСИМАЛЬНАЯ РАБОЧАЯ ТЕМПЕРАТУРА: +85С, ТИП КРЕПЛЕНИЯ: СМД/СМТ, УПАКОВКА/КОРПУС: СОИК-8, ВЫСОТА: 1,58 ММ, ДЛИНА: 4,9 ММ, КОЛИЧЕСТВО ПЕРЕДАТЧИКОВ: 1, РАБОЧИЙ ТОК ПИТАНИЯ: 24 МА, РАБОЧЕЕ НАПРЯЖЕНИЕ ПИТАНИЯ: 3,3 В, ТИП ПРОДУКТА: ИС ИНТЕРФЕЙСА LVDS,</t>
  </si>
  <si>
    <t>SN65MLVD204ADR</t>
  </si>
  <si>
    <t>КАТЕГОРИЯ ПРОДУКТА: ИМПУЛЬСНЫЙ РЕГУЛЯТОР НАПРЯЖЕНИЯ, ROHS: ПОДРОБНОСТИ, ТИП КРЕПЛЕНИЯ: СМД/СМТ, УПАКОВКА/КОРПУС: ХЦСОП-28, СОСТАВ: БАК, ВЫХОДНОЕ НАПРЯЖЕНИЕ: 3,3 В, ВЫХОДНОЙ ТОК: 6 А, КОЛИЧЕСТВО ВЫХОДОВ: 1 ВЫХОД, ВХОДНОЕ НАПРЯЖЕНИЕ МИН.: 3 В, ВХОДНОЕ НАПРЯЖЕНИЕ, МАКС.: 6 В, ТОК ПОКОЯ: 1 МА, ЧАСТОТА ПЕРЕКЛЮЧЕНИЯ: 700 КГЦ, МИНИМАЛЬНАЯ РАБОЧАЯ ТЕМПЕРАТУРА: - 40С, МАКСИМАЛЬНАЯ РАБОЧАЯ ТЕМПЕРАТУРА: +125С, РЯД: ТПС54616, ВЫСОТА: 1,15 ММ, ВХОДНОЕ НАПРЯЖЕНИЕ: ОТ 3В ДО 6В, ДЛИНА: 9,7 ММ, РЕГУЛИРОВАНИЕ ЗАРЯДА: 0,0917%/А, ЧУВСТВИТЕЛЕН К ВЛАГЕ: ДА, РАБОЧИЙ ТОК ПИТАНИЯ: 11 МА, ПРОДУКТ: РЕГУЛЯТОРЫ НАПРЯЖЕНИЯ, ТИП ПРОДУКТА: ИМПУЛЬСНЫЕ РЕГУЛЯТОРЫ НАПРЯЖЕНИЯ,</t>
  </si>
  <si>
    <t>TPS54616PWPR</t>
  </si>
  <si>
    <t>КАТЕГОРИЯ ПРОДУКТА: ИМПУЛЬСНЫЙ РЕГУЛЯТОР НАПРЯЖЕНИЯ, ROHS: ПОДРОБНОСТИ, ТИП КРЕПЛЕНИЯ: СМД/СМТ, УПАКОВКА/КОРПУС: MSOP-POWERPAD-10, СОСТАВ: БАК, ВЫХОДНОЕ НАПРЯЖЕНИЕ: ОТ 700 МВ ДО 6 В, ВЫХОДНОЙ ТОК: 1,2 А, КОЛИЧЕСТВО ВЫХОДОВ: 1 ВЫХОД, ВХОДНОЕ НАПРЯЖЕНИЕ МИН.: 2,5 В, ВХОДНОЕ НАПРЯЖЕНИЕ, МАКС.: 6 В, ТОК ПОКОЯ: 266 МКА, ЧАСТОТА ПЕРЕКЛЮЧЕНИЯ: 1,25 МГЦ, МИНИМАЛЬНАЯ РАБОЧАЯ ТЕМПЕРАТУРА: - 40С, МАКСИМАЛЬНАЯ РАБОЧАЯ ТЕМПЕРАТУРА: +85С, РЯД: ТПС62040, КОМПЛЕКТ ДЛЯ РАЗРАБОТКИ: ТПС62040ЭВМ-229, ВХОДНОЕ НАПРЯЖЕНИЕ: ОТ 2,5 В ДО 6 В, РАБОЧИЙ ТОК ПИТАНИЯ: 18МКА, ПРОДУКТ: РЕГУЛЯТОРЫ НАПРЯЖЕНИЯ, ТИП ПРОДУКТА: ИМПУЛЬСНЫЕ РЕГУЛЯТОРЫ НАПРЯЖЕНИЯ, ЗАВОДСКАЯ УПАКОВКА: 2500, ПОДКАТЕГОРИЯ: PMIC — ИС УПРАВЛЕНИЯ ПИТАНИЕМ, ТИП: ЗАРЯДНЫЙ НАСОС,</t>
  </si>
  <si>
    <t>TPS62040DGQR</t>
  </si>
  <si>
    <t>МИКРОСХЕМЫ КОММУНИКАЦИОННЫЕ И СЕТЕВЫЕ. КАТЕГОРИЯ ПРОДУКТА: ИС, ETHERNET, ROHS: ПОДРОБНОСТИ, ВИД МОНТАЖА: SMD/SMT, УПАКОВКА / БЛОК: QFN-64 EP, ПРОДУКТ: ETHERNET CONTROLLERS, СТАНДАРТ: 10/1GBASE-T, 100BASE-TX, КОЛИЧЕСТВО ТРАНСИВЕРОВ: 1 TRANSCEIVER, ДИАПАЗОН ДАННЫХ: 10 MB/S, 100 MB/S, 1 GB/S, ТИП ИНТЕРФЕЙСА: PCIE, РАБОЧЕЕ НАПРЯЖЕНИЕ ПИТАНИЯ: 3.3 V, МИНИМАЛЬНАЯ РАБОЧАЯ ТЕМПЕРАТУРА: - 40 C, МАКСИМАЛЬНАЯ РАБОЧАЯ ТЕМПЕРАТУРА: + 85 C, СЕРИЯ: 82574IT, УПАКОВКА: TRAY, ТОРГОВАЯ МАРКА: INTEL, ДУПЛЕКСНАЯ ПЕРЕДАЧА: FULL DUPLEX, HALF DUPLEX, ДЛИНА: 9 MM, ЧУВСТВИТЕЛЬНЫЙ К ВЛАЖНОСТИ: YES, ТИП ПРОДУКТА: ETHERNET ICS, РАЗМЕР ФАБРИЧНОЙ УПАКОВКИ: 1, ПОДКАТЕГОРИЯ: COMMUNICATION &amp; NETWORKING ICS, ШИРИНА: 9 MM, ДРУГИЕ НАЗВАНИЯ ТОВАРА №: 898556</t>
  </si>
  <si>
    <t>WG82574IT S LBAC</t>
  </si>
  <si>
    <t>МИКРОСХЕМА ПАМЯТИ 256 МБИТ. КАТЕГОРИЯ ПРОДУКТА: DRAM, ROHS: ПОДРОБНОСТИ, ТИП: SDRAM, ВИД МОНТАЖА: SMD/SMT, УПАКОВКА / БЛОК: TSOP-54, ШИРИНА ШИНЫ ДАННЫХ: 16 BIT, ОРГАНИЗАЦИЯ: 16 M X 16, РАЗМЕР ПАМЯТИ: 256 MBIT, МАКСИМАЛЬНАЯ ТАКТОВАЯ ЧАСТОТА: 167 MHZ, ВРЕМЯ ДОСТУПА: 7.5 NS, НАПРЯЖЕНИЕ ПИТАНИЯ - МАКС.: 3.6 V, НАПРЯЖЕНИЕ ПИТАНИЯ - МИН.: 3 V, НАПРЯЖЕНИЕ ПИТАНИЯ - МАКС.: 135 MA, МИНИМАЛЬНАЯ РАБОЧАЯ ТЕМПЕРАТУРА: - 40 C, МАКСИМАЛЬНАЯ РАБОЧАЯ ТЕМПЕРАТУРА: + 85 C, СЕРИЯ: MT48LC, УПАКОВКА: TRAY, ТОРГОВАЯ МАРКА: MICRON, ЧУВСТВИТЕЛЬНЫЙ К ВЛАЖНОСТИ: YES, ТИП ПРОДУКТА: DRAM, РАЗМЕР ФАБРИЧНОЙ УПАКОВКИ: 1080, ПОДКАТЕГОРИЯ: MEMORY &amp; DATA STORAGE</t>
  </si>
  <si>
    <t>ПРОГРАММИРУЕМАЯ ЛОГИЧЕСКАЯ ИНТЕГРАЛЬНАЯ СХЕМА, КАТЕГОРИЯ ПРОДУКТА: FPGA - ПРОГРАММИРУЕМАЯ ВЕНТИЛЬНАЯ МАТРИЦА, ПРОДУКТ: CYCLONE III, СЕРИЯ: CYCLONE III EP3C40, КОЛИЧЕСТВО ЛОГИЧЕСКИХ ЭЛЕМЕНТОВ: 39600 LE, АДАПТИВНЫЕ ЛОГИЧЕСКИЕ МОДУЛИ - ALMS: -, ВСТРОЕННАЯ ПАМЯТЬ: 1.11 MBIT, КОЛИЧЕСТВО ВХОДОВ/ВЫХОДОВ: 195 I/O, РАБОЧЕЕ НАПРЯЖЕНИЕ ПИТАНИЯ: 1.15 V TO 1.25 V, МИНИМАЛЬНАЯ РАБОЧАЯ ТЕМПЕРАТУРА: - 40 C, МАКСИМАЛЬНАЯ РАБОЧАЯ ТЕМПЕРАТУРА: + 85 C, ВИД МОНТАЖА: SMD/SMT, УПАКОВКА / БЛОК: FBGA-324, УПАКОВКА: TRAY, МАКСИМАЛЬНАЯ РАБОЧАЯ ЧАСТОТА: 315 MHZ, ЧУВСТВИТЕЛЬНЫЙ К ВЛАЖНОСТИ: YES, КОЛИЧЕСТВО БЛОКОВ ЛОГИЧЕСКИХ МАССИВОВ (LAB): 2475 LAB, РАЗМЕР ФАБРИЧНОЙ УПАКОВКИ: 84, ОБЩИЙ ОБЪЕМ ПАМЯТИ: 1161216 BIT, КОММЕРЧЕСКОЕ ОБОЗНАЧЕНИЕ: CYCLONE III, ДРУГИЕ НАЗВАНИЯ ТОВАРА №: 970754, ВЕС ИЗДЕЛИЯ: 6.826 G</t>
  </si>
  <si>
    <t>ИНТЕГРАЛЬНЫЕ МИКРОСХЕМЫ. НОМЕР ДЕТАЛИ KYNIX: KY32-88E1111-BAB1I000. НОМЕР ДЕТАЛИ ПРОИЗВОДИТЕЛЯ: 88E1111-BAB1I000. КАТЕГОРИЯ ПРОДУКТА: МИКРОСХЕМЫ. СТАТУС ОТСУТСТВИЯ СВИНЦА / ROHS: НЕ СОДЕРЖИТ СВИНЦА / СООТВЕТСТВУЕТ ROHS. ПЕРЕДАТЧИК ULTRA 88E1111 GIGABIT ETHERNET - ЭТО УСТРОЙСТВО ФИЗИЧЕСКОГО УРОВНЯ ДЛЯ ПРИЛОЖЕНИЙ  THERNET 1000BASE-T, 100BASE-TX И 10BASE-T, ИЗГОТОВЛЕН С ИСПОЛЬЗОВАНИЕМ СТАНДАРТНОГО ЦИФРОВОГО ПРОЦЕССА CMOS И СОДЕРЖИТ ВСЕ АКТИВНЫЕ СХЕМЫ, НЕОБХОДИМЫЕ ДЛЯ РЕАЛИЗАЦИИ ФУНКЦИЙ ФИЗИЧЕСКОГО УРОВНЯ ДЛЯ ПЕРЕДАЧИ И ПРИЕМА ДАННЫХ ПО СТАНДАРТНОЙ НЕЭКРАНИРОВАННОЙ ВИТОЙ ПАРЕ CAT 5. СООТВЕТСТВУЕТ СТАНДАРТУ 10/100/1000 BASE-T IEEE 802.3. ПОДДЕРЖИВАЕТ ИНТЕРФЕЙСЫ GMII, TBI, С УМЕНЬШЕННЫМ КОЛИЧЕСТВОМ КОНТАКТОВ GMII (RGMII), С УМЕНЬШЕННЫМ КОЛИЧЕСТВОМ КОНТАКТОВ TBI (RTBI) И ПОСЛЕДОВАТЕЛЬНЫЙ MII (SGMII). ВСТРОЕННЫЕ SERDE С ЧАСТОТОЙ 1,25 ГГЦ ДЛЯ ОПТОВОЛОКОННЫХ ПРИЛОЖЕНИЙ 1000BASE-X. ЧЕТЫРЕ РЕЖИМА СИНХРОНИЗАЦИИ RGMII. РЕЖИМЫ ОБНАРУЖЕНИЯ ЭНЕРГОПОТРЕБЛЕНИЯ И ENERGY DETECT + LOW POWER. ТРИ РЕЖИМА ОБРАТНОЙ СВЯЗИ ДЛЯ ДИАГНОСТИКИ. РЕЖИМ ПОНИЖЕННОЙ ПЕРЕДАЧИ ДЛЯ УСТАНОВКИ ДВУХПАРНЫХ КАБЕЛЕЙ. ПОЛНОСТЬЮ ИНТЕГРИРОВАННЫЕ ЦИФРОВЫЕ АДАПТИВНЫЕ ЭКВАЛАЙЗЕРЫ, ЭХОПОДАВИТЕЛИ И ПОДАВИТЕЛИ ПЕРЕКРЕСТНЫХ ПОМЕХ. УСОВЕРШЕНСТВОВАННАЯ ЦИФРОВАЯ КОРРЕКЦИЯ ОТКЛОНЕНИЯ БАЗОВОЙ ЛИНИИ. АВТОМАТИЧЕСКОЕ ПЕРЕСЕЧЕНИЕ MDI / MDIX НА ВСЕХ СКОРОСТЯХ РАБОТЫ. АВТОМАТИЧЕСКАЯ КОРРЕКЦИЯ ПОЛЯРНОСТИ. АВТОМАТИЧЕСКОЕ СОГЛАСОВАНИЕ В СООТВЕТСТВИИ С IEEE 802.3U. ПРОГРАММИРУЕМЫЕ ПРОГРАММНЫМ ОБЕСПЕЧЕНИЕМ РЕЖИМЫ РАБОТЫ СВЕТОДИОДОВ, ВКЛЮЧАЯ ТЕСТИРОВАНИЕ СВЕТОДИОДОВ. АВТОМАТИЧЕСКОЕ ОПРЕДЕЛЕНИЕ РАБОТЫ ОПТОВОЛОКНА ИЛИ МЕДИ. ПОДДЕРЖКА IEEE 1149.1 JTAG. ДВУХПРОВОДНОЙ ПОСЛЕДОВАТЕЛЬНЫЙ ИНТЕРФЕЙС (TWSI) И MDC / MDIO. ПРОВЕРКА CRC, СЧЕТЧИК ПАКЕТОВ. ГЕНЕРАЦИЯ ПАКЕТОВ. ВИРТУАЛЬНЫЙ КАБЕЛЬ ТЕСТЕР (VCT). АВТОМАТИЧЕСКАЯ КАЛИБРОВКА ДЛЯ ВЫХОДОВ ИНТЕРФЕЙСА MAC. ТРЕБУЕТСЯ ТОЛЬКО ДВА ИСТОЧНИКА ПИТАНИЯ: 2,5 В И 1,0 В (С ОПЦИЕЙ 1,2 В ДЛЯ ПИТАНИЯ 1,0 В). НАПРЯЖЕНИЕ ВВОДА-ВЫВОДА СОСТАВЛЯЕТ 3,3 В. НИЗКАЯ РАССЕИВАЕМАЯ МОЩНОСТЬ PAVE = 0,75 ВТ.</t>
  </si>
  <si>
    <t>88E1111-BAB1-I000</t>
  </si>
  <si>
    <t>РУЧКИ ДЛЯ РАДИОАППАРАТУРЫ, ИЗГОТОВЛЕНЫ ИЗ ПЛАСТМАССЫ МЕТОДОМ ЛИТЬЯ С ДАЛЬНЕЙШЕЙ ОБРАБОТКОЙ</t>
  </si>
  <si>
    <t>РУЧКА, С ЮБКОЙ И ЗАЖИМНЫМ ВИНТОМ, ДЛЯ РАДИОАППАРАТУРЫ. ОПИСАНИЕ: НАЗНАЧЕНИЕ РУЧКИ: ПРЕДНАЗНАЧЕНЫ ДЛЯ ОСЕВЫХ ПОТЕНЦИОМЕТРОВ; МАТЕРИАЛ ИЗГОТОВЛЕНИЯ: БАКЕЛИТ; РАЗМЕРЫ: DОСИ: 6,35ММ, D29,6X16ММ</t>
  </si>
  <si>
    <t>G33-S</t>
  </si>
  <si>
    <t>SR PASSIVES</t>
  </si>
  <si>
    <t>АДАПТЕРЫ (РАЗДЕЛИТЕЛИ) ДЛЯ РАЗЪЕМОВ, ИЗГОТОВЛЕНА МЕТОДОМ ЛИТЬЯ ПОД ДАВЛЕНЕМ С ДАЛЬНЕЙШЕЙ ОБРАБОТКОЙ</t>
  </si>
  <si>
    <t>ЧАСТИ СОЕДИНИТЕЛЬНОГО РАЗЪЕМА: ПРОСТЫЕ ПРОКЛАДКИ И ВИНТОВЫЕ ИЗОЛЯТОРЫ/ АДАПТЕРЫ (РАЗДЕЛИТЕЛИ) ДЛЯ РАЗЪЕМОВ. ХАРАКТЕРИСТИКИ. ДЛИНА КОРПУСА: 5ММ; МАТЕРИАЛ: НЕЙЛОН; ФОРМА КОРПУСА: КРУГЛЫЙ; ВНУТРЕННИЙ ДИАМЕТР: 3.6ММ; НАРУЖНЫЙ ДИАМЕТР: 7ММ; ОТДЕЛКА: ПЛОСКИЙ; КОД ТОВАРА: RS 136-4232; ПАРТ-НОМЕР ПРОИЗВОДИТЕЛЯ: DR 75 V0.</t>
  </si>
  <si>
    <t>DR 075 V0</t>
  </si>
  <si>
    <t>ВЕНТИЛЯТОР ОСЕВОЙ, НЕ ПРОМЫШЛЕННЫЙ, НЕ ДЛЯ ПРОТИВОДЫМНОЙ ВЕНТИЛЯЦИИ</t>
  </si>
  <si>
    <t>КАТЕГОРИЯ ПРОДУКТА: ВЕНТИЛЯТОРЫ ПЕРЕМЕННОГО ТОКА,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И ВЕЛИКОБРИТАНИИ, ROHS: ПОДРОБНОСТИ, ТИП: AXIAL, ВЫСОТА: 151 MM, ГЛУБИНА: 51 MM, ШИРИНА: 151 MM, РАБОЧЕЕ НАПРЯЖЕНИЕ ПИТАНИЯ: 240 VAC, ПОТОК ВОЗДУХА: 200 CFM (5.7 M3/MIN), ТИП ПОДШИПНИКА: BALL, ШУМ: 55 DBA, БЫСТРОДЕЙСТВИЕ: 2950 RPM, НОМИНАЛЬНАЯ МОЩНОСТЬ: 39 W, МАТЕРИАЛ КОРПУСА: ALUMINUM, ТИП ВЫВОДОВ: WIRE LEADS, СЕРИЯ: A, ТОРГОВАЯ МАРКА: SUNON, ТИП ТОКА: AC, ТИП ДАВЛЕНИЯ: 0.48 IN H2O, ТИП ПРОДУКТА: AC FANS, РАЗМЕР ФАБРИЧНОЙ УПАКОВКИ: 12, ПОДКАТЕГОРИЯ: FANS, BLOWERS &amp; ACCESSORIES, ДРУГИЕ НАЗВАНИЯ ТОВАРА №: A17000720G-00</t>
  </si>
  <si>
    <t>A2175-HBL.T.GN</t>
  </si>
  <si>
    <t>SUNON</t>
  </si>
  <si>
    <t>РЧ-ИНДУКТОРЫ - ПОВЕРХНОСТНОГО МОНТАЖА. ТИП ВЫВОДОВ: SMD/SMT, УПАКОВКА / БЛОК: 2220 (5750 METRIC), ЭКРАНИРОВАНИЕ: UNSHIELDED, ИНДУКТИВНОСТЬ: 33 UH, ДОПУСТИМОЕ ОТКЛОНЕНИЕ: 20 %, МАКСИМАЛЬНЫЙ ПОСТОЯННЫЙ ТОК: 900 MA, МАКСИМАЛЬНОЕ СОПРОТИВЛЕНИЕ ПОСТОЯННОМУ ТОКУ: 320 MOHMS, МИНИМАЛЬНАЯ РАБОЧАЯ ТЕМПЕРАТУРА: - 25 C, МАКСИМАЛЬНАЯ РАБОЧАЯ ТЕМПЕРАТУРА: + 80 C, ПРЕРЫВАНИЕ: -, ВИД МОНТАЖА: PCB MOUNT, ДЛИНА: 5.7 MM, ШИРИНА: 5 MM, ВЫСОТА: 4.7 MM, МАТЕРИАЛ СЕРДЕЧНИКА: FERRITE, СЕРИЯ: LQH, УПАКОВКА: CUT TAPE, УПАКОВКА: MOUSEREEL, УПАКОВКА: REEL, ПРИМЕНЕНИЕ: POWER, ЧАСТОТА СОБСТВЕННЫХ КОЛЕБАНИЙ: 12 MHZ, КОРПУС - ДЮЙМЫ: 2220, КОРПУС - ММ: 5750, ТИП ЯДРА: FERRITE, РАЗМЕР ФАБРИЧНОЙ УПАКОВКИ: 350, ТЕСТОВАЯ ЧАСТОТА: 1 MHZ</t>
  </si>
  <si>
    <t>LQH55DN330M03L</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</si>
  <si>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680 UF, НОМИНАЛЬНОЕ НАПРЯЖЕНИЕ ПОСТОЯННОГО ТОКА: 50 VDC, МАКСИМАЛЬНАЯ РАБОЧАЯ ТЕМПЕРАТУРА: + 105 C, ДИАМЕТР: 16 MM, ШАГ ВЫВОДОВ: 7.5 MM, ДЛИНА: 20 MM, СРОК СЛУЖБЫ: 5000 HOUR, ДОПУСТИМОЕ ОТКЛОНЕНИЕ: 0,2, ПУЛЬСИРУЮЩИЙ ТОК: 1.835 A, МИНИМАЛЬНАЯ РАБОЧАЯ ТЕМПЕРАТУРА: - 55 C, ИСПОЛНЕНИЕ ВЫВОДОВ: STRAIGHT, ЭФФЕКТИВНОЕ ПОСЛЕДОВАТЕЛЬНОЕ СОПРОТИВЛЕНИЕ: 48 MOHMS, КВАЛИФИКАЦИЯ: AEC-Q200, СЕРИЯ: FC, УПАКОВКА: BULK, ТОРГОВАЯ МАРКА: PANASONIC, ТИП ПРОДУКТА: ELECTROLYTIC CAPACITORS, РАЗМЕР ФАБРИЧНОЙ УПАКОВКИ: 100, ПОДКАТЕГОРИЯ: CAPACITORS, ТИП: RADIAL LEAD TYPE</t>
  </si>
  <si>
    <t>EEUFC1H681</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</si>
  <si>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15 UF, НОМИНАЛЬНОЕ НАПРЯЖЕНИЕ ПОСТОЯННОГО ТОКА: 100 VDC, ДОПУСТИМОЕ ОТКЛОНЕНИЕ: 0,2, ЭФФЕКТИВНОЕ ПОСЛЕДОВАТЕЛЬНОЕ СОПРОТИВЛЕНИЕ: 60 MOHMS, МИНИМАЛЬНАЯ РАБОЧАЯ ТЕМПЕРАТУРА: - 55 C, МАКСИМАЛЬНАЯ РАБОЧАЯ ТЕМПЕРАТУРА: + 125 C, ДИАМЕТР: 10 MM, ДЛИНА: 7.9 MM, ШИРИНА: -, ВЫСОТА: -, ПУЛЬСИРУЮЩИЙ ТОК: 630 MA, СРОК СЛУЖБЫ: 1000 HOUR, СЕРИЯ: SXV, УПАКОВКА: REEL, УПАКОВКА: CUT TAPE, УПАКОВКА: MOUSEREEL, ТОРГОВАЯ МАРКА: PANASONIC, КОЭФФИЦИЕНТ ЗАТУХАНИЯ, DF: 0.12, ТОК УТЕЧКИ: 75 UA, ТИП ПРОДУКТА: ELECTROLYTIC CAPACITORS, РАЗМЕР ФАБРИЧНОЙ УПАКОВКИ: 500, ПОДКАТЕГОРИЯ: CAPACITORS, КОММЕРЧЕСКОЕ ОБОЗНАЧЕНИЕ: OS-CON</t>
  </si>
  <si>
    <t>100SXV15MX</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</si>
  <si>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200 VDC, ДИЭЛЕКТРИЧЕСКИЙ: X7R, ДОПУСТИМОЕ ОТКЛОНЕНИЕ: 0,1, КОРПУС - ДЮЙМЫ: 1206, КОРПУС - ММ: 3216, ВЫСОТА: 0.78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 NF, ЕМКОСТЬ - МКФ: 0.001 UF, КЛАСС: CLASS 2, ДЛИНА: 3.2 MM, УПАКОВКА / БЛОК: 1206 (3216 METRIC), ТИП ПРОДУКТА: CERAMIC CAPACITORS, РАЗМЕР ФАБРИЧНОЙ УПАКОВКИ: 4000, ПОДКАТЕГОРИЯ: CAPACITORS, ТИП: X7R DIELECTRIC COMMERCIAL GRADE MLCCS, НОМИНАЛЬНОЕ НАПРЯЖЕНИЕ ПЕРЕМЕННОГО ТОКА: -, ШИРИНА: 1.6 MM, ДРУГИЕ НАЗВАНИЯ ТОВАРА №: C1206C102K2RAC7800</t>
  </si>
  <si>
    <t>C1206C102K2RACTU</t>
  </si>
  <si>
    <t>МНОГОСЛОЙНЫЙ КЕРАМИЧЕСКИЙ КОНДЕНСАТОР, УПАКОВКА: CUT TAPE, УПАКОВКА: MOUSEREEL, УПАКОВКА: REEL, ПРЕРЫВАНИЕ: STANDARD, ЁМКОСТЬ: 0.01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ТИП ВЫВОДОВ: SMD/SMT, СЕРИЯ: GRM, ДЛИНА: 1.6 MM, УПАКОВКА / БЛОК: 0603 (1608 METRIC), ШИРИНА: 0.8 MM, ЕМКОСТЬ - НФ: 10 NF, ЕМКОСТЬ - ПФ: 10000 PF, КЛАСС: CLASS 2, РАЗМЕР ФАБРИЧНОЙ УПАКОВКИ: 4000, ВЕС ИЗДЕЛИЯ: 6.300 MG</t>
  </si>
  <si>
    <t>GRM188R71H103KA01D</t>
  </si>
  <si>
    <t>КАТЕГОРИЯ ПРОДУКТА: МНОГОСЛОЙНЫЕ КЕРАМИЧЕСКИЕ КОНДЕНСАТОРЫ - ПОВЕРХНОСТНОГО МОНТАЖА, ROHS: ПОДРОБНОСТИ, ЁМКОСТЬ: 820 PF, НОМИНАЛЬНОЕ НАПРЯЖЕНИЕ ПОСТОЯННОГО ТОКА: 50 VDC, ДИЭЛЕКТРИЧЕСКИЙ: C0G (NP0), ДОПУСТИМОЕ ОТКЛОНЕНИЕ: 0,05,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0.82 NF, КЛАСС: CLASS 1, ДЛИНА: 3.2 MM, УПАКОВКА / БЛОК: 1206 (3216 METRIC), ТИП ПРОДУКТА: CERAMIC CAPACITORS, РАЗМЕР ФАБРИЧНОЙ УПАКОВКИ: 4000, ПОДКАТЕГОРИЯ: CAPACITORS, ТИП: C0G (NP0) DIELECTRIC, НОМИНАЛЬНОЕ НАПРЯЖЕНИЕ ПЕРЕМЕННОГО ТОКА: -, ШИРИНА: 1.6 MM</t>
  </si>
  <si>
    <t>AVX 12065A821JAT2A</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</si>
  <si>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50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1000 NF, КЛАСС: CLASS 2, ДЛИНА: 3.2 MM, УПАКОВКА / БЛОК: 1206 (3216 METRIC), ТИП ПРОДУКТА: CERAMIC CAPACITORS, РАЗМЕР ФАБРИЧНОЙ УПАКОВКИ: 2000, ПОДКАТЕГОРИЯ: CAPACITORS, ТИП: X7R MLC CAPACITORS, НОМИНАЛЬНОЕ НАПРЯЖЕНИЕ ПЕРЕМЕННОГО ТОКА: -, ШИРИНА: 1.6 MM</t>
  </si>
  <si>
    <t>AVX 12065C105KAT2A</t>
  </si>
  <si>
    <t>КАТЕГОРИЯ ПРОДУКТА: ТОЛСТОПЛЕНОЧНЫЕ РЕЗИСТОРЫ – ДЛЯ ПОВЕРХНОСТНОГО МОНТАЖА, ROHS: ПОДРОБНОСТИ, СЕРИЯ: RC, СОПРОТИВЛЕНИЕ: 13 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</si>
  <si>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RC0603JR-0713RL</t>
  </si>
  <si>
    <t>КАТЕГОРИЯ ПРОДУКТА: ТОЛСТОПЛЕНОЧНЫЕ РЕЗИСТОРЫ – ДЛЯ ПОВЕРХНОСТНОГО МОНТАЖА, ROHS: ПОДРОБНОСТИ, СЕРИЯ: RC, СОПРОТИВЛЕНИЕ: 3.3 OHMS, НОМИНАЛЬНАЯ МОЩНОСТЬ: 1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2512, КОРПУС - ММ: 6332, ПРИМЕНЕНИЕ: HIGH RELIABILITY, ОСОБЕННОСТИ: -, УПАКОВКА: REEL, УПАКОВКА: CUT TAPE, УПАКОВКА: MOUSEREEL, ТОРГОВАЯ МАРКА: YAGEO, ВЫСОТА: 0.55 MM, ДЛИНА: 6.35 MM, ВИД МОНТАЖА: PCB MOUNT, ПРОДУКТ: THICK FILM RESISTORS SMD, ТИП ПРОДУКТА: THICK FILM RESISTORS, РАЗМЕР ФАБРИЧНОЙ УПАКОВКИ: 4000, ПОДКАТЕГОРИЯ: RESISTORS, ТЕХНОЛОГИЯ: THICK FILM, ТИП ВЫВОДОВ: SMD/SMT, ТИП: GENERAL PURPOSE, ШИРИНА: 3.1 MM</t>
  </si>
  <si>
    <t>RC2512JK-073R3L</t>
  </si>
  <si>
    <t>КАТЕГОРИЯ ПРОДУКТА: ТОКОЧУВСТВИТЕЛЬНЫЕ РЕЗИСТОРЫ – ДЛЯ ПОВЕРХНОСТНОГО МОНТАЖА, ROHS: ПОДРОБНОСТИ, СЕРИЯ: WSHP2818, СОПРОТИВЛЕНИЕ: 50 MOHMS, НОМИНАЛЬНАЯ МОЩНОСТЬ: 10 W, ДОПУСТИМОЕ ОТКЛОНЕНИЕ: 0,01, ТЕМПЕРАТУРНЫЙ КОЭФФИЦИЕНТ: 75 PPM / C, КОРПУС - ДЮЙМЫ: 2818, КОРПУС - ММ: 7146, МИНИМАЛЬНАЯ РАБОЧАЯ ТЕМПЕРАТУРА: - 65 C, МАКСИМАЛЬНАЯ РАБОЧАЯ ТЕМПЕРАТУРА: + 170 C, ТЕХНОЛОГИЯ: METAL ELEMENT, ПРЕРЫВАНИЕ: 2 TERMINAL, ТИП ВЫВОДОВ: SMD/SMT, КВАЛИФИКАЦИЯ: AEC-Q200, УПАКОВКА: REEL, УПАКОВКА: CUT TAPE, УПАКОВКА: MOUSEREEL, ПРИМЕНЕНИЕ: CURRENT SENSE, ТОРГОВАЯ МАРКА: VISHAY / DALE, ОСОБЕННОСТИ: -, ВЫСОТА: 1.5 MM, ДЛИНА: 7.1 MM, ВИД МОНТАЖА: PCB MOUNT, ПРОДУКТ: THICK FILM RESISTORS SMD, ТИП ПРОДУКТА: CURRENT SENSE RESISTORS, РАЗМЕР ФАБРИЧНОЙ УПАКОВКИ: 3500, ПОДКАТЕГОРИЯ: RESISTORS, ТИП: POWER METAL STRIP RESISTORS, ШИРИНА: 4.6 MM</t>
  </si>
  <si>
    <t>РЕЛЕ НА НАПРЯЖЕНИЕ НЕ БОЛЕЕ 60 В, НА СИЛУ ТОКА БОЛЕЕ 2 А</t>
  </si>
  <si>
    <t>КАТЕГОРИЯ ПРОДУКТА: РЕЛЕ СЛАБЫХ СИГНАЛОВ - ДЛЯ ПЕЧАТНОГО МОНТАЖА, ROHS: ПОДРОБНОСТИ, УПАКОВКА: REEL, УПАКОВКА: CUT TAPE, УПАКОВКА: MOUSEREEL, ПРОДУКТ: LOW SIGNAL RELAYS, ТИП: LOW PROFILE, НАПРЯЖЕНИЕ КАТУШКИ: 12 VDC, КОНФИГУРАЦИЯ КОНТАКТОВ РЕЛЕ: 2 FORM C (DPDT-NO, NC), МАКСИМАЛЬНАЯ МОЩНОСТЬ ВКЛ./ВЫКЛ. КОНТАКТОВ: 2 A, НОМИНАЛЬНЫЙ ТОК ЧЕРЕЗ КОНТАКТ: 2 A, ТОК В КАТУШКЕ: 11.67 MA, ТИП КАТУШКИ: NON-LATCHING, ПОТРЕБЛЯЕМАЯ МОЩНОСТЬ: 140 MW, КОНЦЕВАЯ ЗАДЕЛКА КОНТАКТОВ: GULL WING LEAD, ТОРГОВАЯ МАРКА: TE CONNECTIVITY, СОПРОТИВЛЕНИЕ КАТУШКИ: 1.028 KOHMS, ФОРМА КОНТАКТА: DPDT (2 FORM C), МАТЕРИАЛ КОНТАКТА: PALLADIUM RUTHENIUM (PDRU) WITH GOLD PLATING, ЧУВСТВИТЕЛЬНЫЙ К ВЛАЖНОСТИ: YES, ТИП ПРОДУКТА: PCB RELAYS, РАЗМЕР ФАБРИЧНОЙ УПАКОВКИ: 1000, ПОДКАТЕГОРИЯ: RELAYS, ДРУГИЕ НАЗВАНИЯ ТОВАРА №: 2-1462037-3</t>
  </si>
  <si>
    <t>TE IM06GR</t>
  </si>
  <si>
    <t>КАТЕГОРИЯ ПРОДУКТА: ТВЕРДОТЕЛЬНЫЕ РЕЛЕ - ПЕЧАТНОГО МОНТАЖА, ROHS: ПОДРОБНОСТИ,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ТОРГОВАЯ МАРКА: OMRON ELECTRONICS, ФОРМА КОНТАКТА: DPST (2 FORM A), СПОСОБ ИЗОЛЯЦИИ ВХОДА ОТ ВЫХОДА: OPTOCOUPLER, ВХОДНОЕ НАПРЯЖЕНИЕ: 5 V, ПРОДУКТ: SOLID STATE RELAYS, ТИП ПРОДУКТА: SSR - SOLID STATE RELAYS, РАЗМЕР ФАБРИЧНОЙ УПАКОВКИ: 200, ПОДКАТЕГОРИЯ: RELAYS, ТИП ВЫВОДОВ: SMD/SMT, ТИП: HIGH CURRENT, ДРУГИЕ НАЗВАНИЯ ТОВАРА №: G3VM62F1</t>
  </si>
  <si>
    <t>OMRON G3VM-62F1</t>
  </si>
  <si>
    <t>КАТЕГОРИЯ ПРОДУКТА: РАЗЪЕМЫ DIN 41612, ROHS: ПОДРОБНОСТИ, ПРОДУКТ: HEADERS, КОЛИЧЕСТВО ПОЗИЦИЙ: 80 POSITION, КОЛИЧЕСТВО РЯДОВ: 3 ROW, ШАГ: 2.54 MM, ТИП: TYPE M, ТИП ВЫВОДОВ: SOLDER PIN, УГОЛ МОНТАЖА: RIGHT ANGLE, НОМИНАЛЬНЫЙ ТОК: 2 A, ПОКРЫТИЕ КОНТАКТА: GOLD, МАТЕРИАЛ КОНТАКТА: COPPER ALLOY, СЕРИЯ: DIN-SIGNAL M, УПАКОВКА: BULK, ТОРГОВАЯ МАРКА: HARTING, МАТЕРИАЛ КОРПУСА: THERMOPLASTIC, ТИП ПРОДУКТА: DIN 41612 CONNECTORS, РЯДОВ ПОД НАГРУЗКОЙ: A + B + C, РАЗМЕР ФАБРИЧНОЙ УПАКОВКИ: 20, ПОДКАТЕГОРИЯ: BACKPLANE CONNECTORS, ДЛИНА СВОБОДНОГО КОНЦА: 3 MM, КОММЕРЧЕСКОЕ ОБОЗНАЧЕНИЕ: DIN-SIGNAL, ДРУГИЕ НАЗВАНИЯ ТОВАРА №: 09-03-178-6901 09 03 178 6901 9031786901</t>
  </si>
  <si>
    <t>09031786901</t>
  </si>
  <si>
    <t>СОЕДИНИТЕЛЬ, ГНЕЗДО RJ45 МАМА, ДЛЯ МОНТАЖА НА ПЛАТУ. КАТЕГОРИЯ ПРОДУКТА: МОДУЛЬНЫЕ СОЕДИНИТЕЛИ / СОЕДИНИТЕЛИ ETHERNET, ROHS: ПОДРОБНОСТИ, ПРОДУКТ: CONNECTORS, ТИП: MODULAR, КОДЫ USOC: RJ45, КОНФИГУРАЦИЯ: 1X1, КОЛИЧЕСТВО ПОЛОЖЕНИЙ / КОНТАКТОВ НА ПОРТ : 8P8C, ЭКРАНИРОВАНИЕ: SHIELDED, КАТЕГОРИЯ ПРОИЗВОДИТЕЛЬНОСТИ: CAT 5, ВИД МОНТАЖА: THROUGH HOLE, УГОЛ МОНТАЖА: RIGHT ANGLE, ТИП ВЫВОДОВ: SOLDER, НОМИНАЛЬНЫЙ ТОК: 1.5 A, МИНИМАЛЬНАЯ РАБОЧАЯ ТЕМПЕРАТУРА: - 40 C, МАКСИМАЛЬНАЯ РАБОЧАЯ ТЕМПЕРАТУРА: + 85 C, ЦВЕТ: BLACK, ПРИМЕНЕНИЕ: 10/100 BASE-T, ТОРГОВАЯ МАРКА: TE CONNECTIVITY, МАТЕРИАЛ КОНТАКТА: PHOSPHOR BRONZE, ПОКРЫТИЕ КОНТАКТА: GOLD, КЛАСС ОГНЕОПАСНОСТИ: UL 94 V-0, КОЛИЧЕСТВО ПОРТОВ: 1 PORT, КОЛИЧЕСТВО ПОЗИЦИЙ: 8 POSITION, ТИП ПРОДУКТА: MODULAR CONNECTORS / ETHERNET CONNECTORS, РАЗМЕР ФАБРИЧНОЙ УПАКОВКИ: 63, ПОДКАТЕГОРИЯ: MODULAR CONNECTORS / ETHERNET CONNECTORS. НОМИНАЛЬНОЕ НАПРЯЖЕНИЕ: 48 В ПОСТОЯННОГО ТОКА</t>
  </si>
  <si>
    <t>TE 6116075-4</t>
  </si>
  <si>
    <t>РАЗЪЕМ WAGO 233-402, СОЕДИНИТЕЛЬНЫЙ ДЛЯ МОНТАЖА НА ПЕЧАТНУЮ ПЛАТУ. ПРЕДСТАВЛЯЕТ СОБОЙ 2-ПР. КЛЕММНУЮ КОЛОДКУ, ОРАНЖЕВОГО ЦВЕТА, ШАГ 2,54 ММ, 0.08-0.5 ММ2. ХАРАКТЕРИСТИКИ: НОМИНАЛЬНОЕ НАПРЯЖЕНИЕ, V: 320; НОМИНАЛЬНЫЙ ТОК, А: 6; ВЫСОТА (H), ММ: 11,7 MM / 0.461 INCH; ЦВЕТ: ОРАНЖЕВЫЕ; ШАГ МЕЖДУ КОНТАКТАМИ: 2,54 MM / 0.1 INCH; ДЛИНА СНЯТИЯ ИЗОЛЯЦИИ: 5 … 6 MM / 0.2 … 0.24 INCH; ТЕМПЕРАТУРНЫЙ ДИАПАЗОН: -60 … +105 °C; ДЛИНА (L), ММ: 12,1 MM / 0.476 INCH; ШИРИНА (W), ММ: 7,38 MM / 0.291 INCH; РАЗМЕРЫ ПРОВОДНИКОВ: 0,08 … 0,5 MM2 / 28 … 20 AWG; ИЗОЛЯЦИОННЫЙ МАТЕРИАЛ: ПОЛИАМИД 66 (PA 66).</t>
  </si>
  <si>
    <t>WAGO 233-402</t>
  </si>
  <si>
    <t>РАЗЪЕМ ДЛЯ МОНТАЖА НА ПЕЧАТНУЮ ПЛАТУ. КАТЕГОРИЯ: КЛЕММНАЯ КОЛОДКА, 3.81 ММ, 5 ВЫВОД(-ОВ), 28AWG ДО 16AWG, 1.5 ММ?, ВИНТ, 8 А. ТЕХНИЧЕСКИЕ ПАРАМЕТРЫ: РАЗЪЕМ ДЛЯ ПЕЧАТНОЙ ПЛАТЫ - НОМИНАЛЬНЫЙ ТОК: 8 А; НОМИНАЛЬНОЕ НАПРЯЖЕНИЕ (III/2): 160 В; НОМИНАЛЬНОЕ ПОПЕРЕЧНОЕ СЕЧЕНИЕ: 1,5 ММ2; КОЛИЧЕСТВО ПОЛОЖЕНИЙ: 5; ШАГ: 3,81 ММ; СПОСОБ ПОДКЛЮЧЕНИЯ: ВИНТОВОЕ СОЕДИНЕНИЕ С НАТЯЖНОЙ ВТУЛКОЙ; ЦВЕТ: ЗЕЛЕНЫЙ; КОНТАКТНАЯ ПОВЕРХНОСТЬ: ОЛОВО</t>
  </si>
  <si>
    <t>IMC 1,5/ 5-G-3,81</t>
  </si>
  <si>
    <t>СОЕДИНИТЕЛЬ, ГНЕЗДО RJ45 МАМА,С ОБЕИХ СТОРОН, FT, КАТ 5E, 19X24ММ. ТЕХНИЧЕСКИЕ ПАРАМЕТРЫ: КАТЕГОРИЯ ETHERNET: CAT 5E; КОРПУС: СТАНДАРТ XLR; МАТЕРИАЛ КОРПУСА: ПЛАСТИК; РАССТОЯНИЕ МЕЖДУ МОНТАЖНЫМИ ОТВЕРСТИЯМИ: 19X24ММ; СЕРИЯ РАЗЪЕМА: FT; ТИП ПЕРЕХОДНИКА: СОЕДИНИТЕЛЬ; ЦВЕТ КОРПУСА: ЧЕРНЫЙ. НОМИНАЛЬНОЕ НАПРЯЖЕНИЕ: 48 В ПОСТОЯННОГО ТОКА</t>
  </si>
  <si>
    <t>CP30220X</t>
  </si>
  <si>
    <t>CLIFF</t>
  </si>
  <si>
    <t>КАТЕГОРИЯ ПРОДУКТА: ДИОДЫ И ВЫПРЯМИТЕЛИ ШОТТКИ, ROHS: ПОДРОБНОСТИ, ПРОДУКТ: SCHOTTKY DIODES, ВИД МОНТАЖА: SMD/SMT, УПАКОВКА / БЛОК: SOT-23-3, КОНФИГУРАЦИЯ: DUAL, ТЕХНОЛОГИЯ: SI, IF - ПРЯМОЙ ТОК: 200 MA, VRRM - ПОВТОРЯЮЩЕЕСЯ ОБРАТНОЕ НАПРЯЖЕНИЕ: 30 V, VF - ПРЯМОЕ НАПРЯЖЕНИЕ: 800 MV, IFSM - УДАРНЫЙ ПРЯМОЙ ТОК: 600 MA, IR - ОБРАТНЫЙ ТОК : 2 UA, МИНИМАЛЬНАЯ РАБОЧАЯ ТЕМПЕРАТУРА: - 65 C, МАКСИМАЛЬНАЯ РАБОЧАЯ ТЕМПЕРАТУРА: + 125 C, УПАКОВКА: REEL, УПАКОВКА: CUT TAPE, УПАКОВКА: MOUSEREEL, ТОРГОВАЯ МАРКА: NEXPERIA, ВЫСОТА: 1 MM, ДЛИНА: 3 MM, ТИП ПРОДУКТА: SCHOTTKY DIODES &amp; RECTIFIERS, РАЗМЕР ФАБРИЧНОЙ УПАКОВКИ: 3000, ПОДКАТЕГОРИЯ: DIODES &amp; RECTIFIERS, ШИРИНА: 1.4 MM, ДРУГИЕ НАЗВАНИЯ ТОВАРА №: 933976380215</t>
  </si>
  <si>
    <t>BAT54S,215</t>
  </si>
  <si>
    <t>КАТЕГОРИЯ ПРОДУКТА: РЕГУЛИРУЕМЫЕ РЕЗИСТИВНЫЕ ДИОДЫ, ROHS: ПОДРОБНОСТИ, VR - ОБРАТНОЕ НАПРЯЖЕНИЕ: 500 V, МАКСИМАЛЬНАЯ ЁМКОСТЬ ДИОДА: 0.65 PF, МАКСИМАЛЬНОЕ ПОСЛЕДОВАТЕЛЬНОЕ СОПРОТИВЛЕНИЕ @ МАКСИМАЛЬНАЯ ПЧ: 450 MOHMS, МИНИМАЛЬНАЯ РАБОЧАЯ ТЕМПЕРАТУРА: - 65 C, МАКСИМАЛЬНАЯ РАБОЧАЯ ТЕМПЕРАТУРА: + 175 C, МИНИМАЛЬНАЯ РАБОЧАЯ ЧАСТОТА: 100 KHZ, МАКСИМАЛЬНАЯ РАБОЧАЯ ЧАСТОТА: 1.5 GHZ, УПАКОВКА / БЛОК: MELF-1072, СЕРИЯ: SMPP, УПАКОВКА: REEL, УПАКОВКА: CUT TAPE, УПАКОВКА: MOUSEREEL, ТОРГОВАЯ МАРКА: MACOM, ВРЕМЯ ЖИЗНИ НОСИТЕЛЕЙ: 2 US, PD - РАССЕИВАНИЕ МОЩНОСТИ: 15 W, ТИП ПРОДУКТА: PIN DIODES, РАЗМЕР ФАБРИЧНОЙ УПАКОВКИ: 1500, ПОДКАТЕГОРИЯ: DIODES &amp; RECTIFIERS, ТЕХНОЛОГИЯ: SI, ТИП ВЫВОДОВ: SMD/SMT</t>
  </si>
  <si>
    <t>MA4P505-1072T</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</si>
  <si>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5.5 V, КОЛИЧЕСТВО КАНАЛОВ: 2 CHANNEL, ТИП ВЫВОДОВ: SMD/SMT, УПАКОВКА / БЛОК: SOT-5X3-5, НАПРЯЖЕНИЕ ПРОБОЯ: 11 V, НАПРЯЖЕНИЕ ФИКСАЦИИ: 25 V, VЕСР - НАПРЯЖЕНИЕ ЭЛЕКТРОСТАТИЧЕСКОГО РАЗРЯДА ПРИ КОНТАКТЕ: 8 KV, VЕСР - НАПРЯЖЕНИЕ ЭЛЕКТРОСТАТИЧЕСКОГО РАЗРЯДА ПРИ ВОЗДУШНОМ ЗАЗОРЕ: 15 KV, CD - ЕМКОСТЬ ДИОДА: 1.5 PF, IПИ - ПИКОВЫЙ ИМПУЛЬСНЫЙ ТОК: 10 A, МИНИМАЛЬНАЯ РАБОЧАЯ ТЕМПЕРАТУРА: - 40 C, МАКСИМАЛЬНАЯ РАБОЧАЯ ТЕМПЕРАТУРА: + 85 C, СЕРИЯ: TPD2E001, УПАКОВКА: REEL, УПАКОВКА: CUT TAPE, УПАКОВКА: MOUSEREEL, ТОРГОВАЯ МАРКА: TEXAS INSTRUMENTS, РАЗМЕР ФАБРИЧНОЙ УПАКОВКИ: 4000, ПОДКАТЕГОРИЯ: TVS DIODES / ESD SUPPRESSION DIODES</t>
  </si>
  <si>
    <t>TPD2E001DRLR</t>
  </si>
  <si>
    <t>КАТЕГОРИЯ ПРОДУКТА: ДИОДЫ И ВЫПРЯМИТЕЛИ ШОТТКИ, ROHS: ПОДРОБНОСТИ, ПРОДУКТ: SCHOTTKY RECTIFIERS, ВИД МОНТАЖА: THROUGH HOLE, УПАКОВКА / БЛОК: TO-247, КОНФИГУРАЦИЯ: DUAL ANODE COMMON CATHODE, ТЕХНОЛОГИЯ: SI, IF - ПРЯМОЙ ТОК: 60 A (2 X 30 A), VRRM - ПОВТОРЯЮЩЕЕСЯ ОБРАТНОЕ НАПРЯЖЕНИЕ: 45 V, VF - ПРЯМОЕ НАПРЯЖЕНИЕ: 840 MV, IFSM - УДАРНЫЙ ПРЯМОЙ ТОК: 400 A, IR - ОБРАТНЫЙ ТОК : 500 UA, МИНИМАЛЬНАЯ РАБОЧАЯ ТЕМПЕРАТУРА: - 65 C, МАКСИМАЛЬНАЯ РАБОЧАЯ ТЕМПЕРАТУРА: + 175 C, СЕРИЯ: STPS6045C, УПАКОВКА: TUBE, ТОРГОВАЯ МАРКА: STMICROELECTRONICS, ВЫСОТА: 20.15 MM, ДЛИНА: 15.75 MM, ТИП ПРОДУКТА: SCHOTTKY DIODES &amp; RECTIFIERS, РАЗМЕР ФАБРИЧНОЙ УПАКОВКИ: 600, ПОДКАТЕГОРИЯ: DIODES &amp; RECTIFIERS, ТИП ВЫВОДОВ: THROUGH HOLE, ТИП: SCHOTTKY RECTIFIER, ШИРИНА: 5.15 MM</t>
  </si>
  <si>
    <t>ST STPS6045CW</t>
  </si>
  <si>
    <t>КАТЕГОРИЯ ПРОДУКТА: ВЫПРЯМИТЕЛИ, ROHS: ПОДРОБНОСТИ, ВИД МОНТАЖА: THROUGH HOLE, УПАКОВКА / БЛОК: TO-220-2, VR - ОБРАТНОЕ НАПРЯЖЕНИЕ: 400 V, IF - ПРЯМОЙ ТОК: 8 A, ТИП: FAST RECOVERY RECTIFIERS, КОНФИГУРАЦИЯ: SINGLE, VF - ПРЯМОЕ НАПРЯЖЕНИЕ: 1.3 V, МАКСИМАЛЬНЫЙ ТОК ПЕРЕГРУЗКИ: 100 A, IR - ОБРАТНЫЙ ТОК : 10 UA, ВРЕМЯ ВОССТАНОВЛЕНИЯ: 60 NS, МИНИМАЛЬНАЯ РАБОЧАЯ ТЕМПЕРАТУРА: - 65 C, МАКСИМАЛЬНАЯ РАБОЧАЯ ТЕМПЕРАТУРА: + 175 C, СЕРИЯ: MUR840, УПАКОВКА: TUBE, ТОРГОВАЯ МАРКА: ONSEMI, ВЫСОТА: 9.27 MM, ДЛИНА: 10.29 MM, PD - РАССЕИВАНИЕ МОЩНОСТИ: -, ПРОДУКТ: RECTIFIERS, ТИП ПРОДУКТА: RECTIFIERS, РАЗМЕР ФАБРИЧНОЙ УПАКОВКИ: 50, ПОДКАТЕГОРИЯ: DIODES &amp; RECTIFIERS, ТИП ВЫВОДОВ: THROUGH HOLE, ШИРИНА: 4.82 MM</t>
  </si>
  <si>
    <t>ON MUR840G</t>
  </si>
  <si>
    <t>ВЫПРЯМИТЕЛЬНЫЙ ДИОД, КАТЕГОРИЯ ПРОДУКТА: ДИОДЫ И ВЫПРЯМИТЕЛИ ШОТТКИ; ПРОДУКТ: SCHOTTKY DIODES; ВИД МОНТАЖА: SMD/SMT; УПАКОВКА / БЛОК: SOT-23-3; КОНФИГУРАЦИЯ: DUAL; ТЕХНОЛОГИЯ: SI; IF - ПРЯМОЙ ТОК: 200 MA; VRRM - ПОВТОРЯЮЩЕЕСЯ ОБРАТНОЕ НАПРЯЖЕНИЕ: 30 V; VF - ПРЯМОЕ НАПРЯЖЕНИЕ: 1 V; IFSM - УДАРНЫЙ ПРЯМОЙ ТОК: 600 MA; IR - ОБРАТНЫЙ ТОК : 2 UA; МИНИМАЛЬНАЯ РАБОЧАЯ ТЕМПЕРАТУРА: - 55 C; МАКСИМАЛЬНАЯ РАБОЧАЯ ТЕМПЕРАТУРА: + 150 C; УПАКОВКА: CUT TAPE; УПАКОВКА: MOUSEREEL; УПАКОВКА: REEL; PD - РАССЕИВАНИЕ МОЩНОСТИ: 200 MW; ТИП ПРОДУКТА: SCHOTTKY DIODES &amp; RECTIFIERS; РАЗМЕР ФАБРИЧНОЙ УПАКОВКИ: 3000; VR - ОБРАТНОЕ НАПРЯЖЕНИЕ: 30 V; ДРУГИЕ НАЗВАНИЯ ТОВАРА №: BAT54S-T; ВЕС ИЗДЕЛИЯ: 476.833 MG</t>
  </si>
  <si>
    <t>ДИОД ВЫПРЯМИТЕЛЬ, КОНФИГУРАЦИЯ: SINGLE, ПОЛЯРНОСТЬ ТРАНЗИСТОРА: NPN, НАПРЯЖЕНИЕ КОЛЛЕКТОР-ЭМИТТЕР (VCEO), МАКС.: 100 V, НАПРЯЖЕНИЕ ЭМИТТЕР-БАЗА (VEBO): 5 V, НАПРЯЖЕНИЕ КОЛЛЕКТОР-БАЗА (VCBO): 100 V, МАКСИМАЛЬНЫЙ ПОСТОЯННЫЙ ТОК КОЛЛЕКТОРА: 8 A, МАКСИМАЛЬНЫЙ ТОК ОТСЕЧКИ КОЛЛЕКТОРА: 10 UA, PD - РАССЕИВАНИЕ МОЩНОСТИ: 20 W, ВИД МОНТАЖА: SMD/SMT, УПАКОВКА / БЛОК: TO-252-3 (DPAK), МИНИМАЛЬНАЯ РАБОЧАЯ ТЕМПЕРАТУРА: - 65 C, МАКСИМАЛЬНАЯ РАБОЧАЯ ТЕМПЕРАТУРА: + 150 C, СЕРИЯ: MJD122, УПАКОВКА: CUT TAPE, УПАКОВКА: MOUSEREEL, УПАКОВКА: REEL, ВЫСОТА: 2.38 MM, ДЛИНА: 6.73 MM, ШИРИНА: 6.22 MM, НЕПРЕРЫВНЫЙ КОЛЛЕКТОРНЫЙ ТОК: 8 A, КОЛЛЕКТОР ПОСТОЯННОГО ТОКА/МИН. КОЭФФ. УСИЛЕНИЯ ТРАНЗИСТОРА (HFE): 100, 1000, РАЗМЕР ФАБРИЧНОЙ УПАКОВКИ: 2500, ВЕС ИЗДЕЛИЯ: 500 MG</t>
  </si>
  <si>
    <t>MUR840G</t>
  </si>
  <si>
    <t>ДИОД ВЫПРЯМИТЕЛЬ, ВИД МОНТАЖА: THROUGH HOLE, УПАКОВКА / БЛОК: DO-204AL-2, VR - ОБРАТНОЕ НАПРЯЖЕНИЕ: 2 KV, IF - ПРЯМОЙ ТОК: 500 MA, ТИП: FAST RECOVERY RECTIFIERS, КОНФИГУРАЦИЯ: SINGLE, VF - ПРЯМОЕ НАПРЯЖЕНИЕ: 1.8 V, МАКСИМАЛЬНЫЙ ТОК ПЕРЕГРУЗКИ: 20 A, IR - ОБРАТНЫЙ ТОК : 5 UA, ВРЕМЯ ВОССТАНОВЛЕНИЯ: 300 NS, МИНИМАЛЬНАЯ РАБОЧАЯ ТЕМПЕРАТУРА: - 65 C, МАКСИМАЛЬНАЯ РАБОЧАЯ ТЕМПЕРАТУРА: + 175 C, УПАКОВКА: CUT TAPE, УПАКОВКА: REEL, ДИАМЕТР: 2.7 MM, ВЫСОТА: 2.7 MM, ДЛИНА: 5.2 MM, ПРОДУКТ: RECTIFIERS, ШИРИНА: 2.7 MM, PD - РАССЕИВАНИЕ МОЩНОСТИ: -, ТИП ПРОДУКТА: RECTIFIERS, РАЗМЕР ФАБРИЧНОЙ УПАКОВКИ: 5500, ПОДКАТЕГОРИЯ: DIODES &amp; RECTIFIERS, ДРУГИЕ НАЗВАНИЯ ТОВАРА №: RGP02-20E-E3/73, ВЕС ИЗДЕЛИЯ: 332 MG</t>
  </si>
  <si>
    <t>RGP02-20E-E3/54</t>
  </si>
  <si>
    <t>КАТЕГОРИЯ ПРОДУКТА: ДИОДЫ И ВЫПРЯМИТЕЛИ ШОТТКИ, ROHS: ПОДРОБНОСТИ, ПРОДУКТ: SCHOTTKY DIODES, ВИД МОНТАЖА: SMD/SMT, УПАКОВКА / БЛОК: SOD-523-2, КОНФИГУРАЦИЯ: SINGLE, ТЕХНОЛОГИЯ: SI, IF - ПРЯМОЙ ТОК: 200 MA, VRRM - ПОВТОРЯЮЩЕЕСЯ ОБРАТНОЕ НАПРЯЖЕНИЕ: 40 V, VF - ПРЯМОЕ НАПРЯЖЕНИЕ: 600 MV, IFSM - УДАРНЫЙ ПРЯМОЙ ТОК: 1 A, IR - ОБРАТНЫЙ ТОК : 500 NA, МИНИМАЛЬНАЯ РАБОЧАЯ ТЕМПЕРАТУРА: - 65 C, МАКСИМАЛЬНАЯ РАБОЧАЯ ТЕМПЕРАТУРА: + 150 C, КВАЛИФИКАЦИЯ: AEC-Q101, УПАКОВКА: REEL, УПАКОВКА: CUT TAPE, УПАКОВКА: MOUSEREEL, ТОРГОВАЯ МАРКА: NEXPERIA, ВЫСОТА: 0.65 MM, ДЛИНА: 1.25 MM, ТИП ПРОДУКТА: SCHOTTKY DIODES &amp; RECTIFIERS, РАЗМЕР ФАБРИЧНОЙ УПАКОВКИ: 3000, ПОДКАТЕГОРИЯ: DIODES &amp; RECTIFIERS, ТИП: SCHOTTKY DIODE, ШИРИНА: 0.85 MM, ДРУГИЕ НАЗВАНИЯ ТОВАРА №: 934056394115</t>
  </si>
  <si>
    <t>1PS79SB30,115</t>
  </si>
  <si>
    <t>КАТЕГОРИЯ ПРОДУКТА: ДИОДЫ И ВЫПРЯМИТЕЛИ ШОТТКИ, ROHS: ПОДРОБНОСТИ, ПРОДУКТ: SCHOTTKY DIODES, ВИД МОНТАЖА: SMD/SMT, УПАКОВКА / БЛОК: SOD-323-2, КОНФИГУРАЦИЯ: SINGLE, ТЕХНОЛОГИЯ: SI, IF - ПРЯМОЙ ТОК: 250 MA, VRRM - ПОВТОРЯЮЩЕЕСЯ ОБРАТНОЕ НАПРЯЖЕНИЕ: 100 V, VF - ПРЯМОЕ НАПРЯЖЕНИЕ: 710 MV, IFSM - УДАРНЫЙ ПРЯМОЙ ТОК: 2.5 A, IR - ОБРАТНЫЙ ТОК : 2 UA, МАКСИМАЛЬНАЯ РАБОЧАЯ ТЕМПЕРАТУРА: + 150 C, КВАЛИФИКАЦИЯ: AEC-Q101, УПАКОВКА: REEL, УПАКОВКА: CUT TAPE, УПАКОВКА: MOUSEREEL, ТОРГОВАЯ МАРКА: NEXPERIA, PD - РАССЕИВАНИЕ МОЩНОСТИ: 400 MW, ТИП ПРОДУКТА: SCHOTTKY DIODES &amp; RECTIFIERS, РАЗМЕР ФАБРИЧНОЙ УПАКОВКИ: 3000, ПОДКАТЕГОРИЯ: DIODES &amp; RECTIFIERS, ДРУГИЕ НАЗВАНИЯ ТОВАРА №: 934064494115</t>
  </si>
  <si>
    <t>BAT46WJ,115</t>
  </si>
  <si>
    <t>КАТЕГОРИЯ ПРОДУКТА: ДИОДЫ И ВЫПРЯМИТЕЛИ ШОТТКИ, ROHS: ПОДРОБНОСТИ, ПРОДУКТ: SCHOTTKY RECTIFIERS, ВИД МОНТАЖА: SMD/SMT, УПАКОВКА / БЛОК: SOD-123W-2, КОНФИГУРАЦИЯ: SINGLE, ТЕХНОЛОГИЯ: SI, IF - ПРЯМОЙ ТОК: 2 A, VRRM - ПОВТОРЯЮЩЕЕСЯ ОБРАТНОЕ НАПРЯЖЕНИЕ: 60 V, VF - ПРЯМОЕ НАПРЯЖЕНИЕ: 530 MV, IFSM - УДАРНЫЙ ПРЯМОЙ ТОК: 50 A, IR - ОБРАТНЫЙ ТОК : 150 UA, МИНИМАЛЬНАЯ РАБОЧАЯ ТЕМПЕРАТУРА: - 55 C, МАКСИМАЛЬНАЯ РАБОЧАЯ ТЕМПЕРАТУРА: + 150 C, КВАЛИФИКАЦИЯ: AEC-Q101, УПАКОВКА: REEL, УПАКОВКА: CUT TAPE, УПАКОВКА: MOUSEREEL, ТОРГОВАЯ МАРКА: NEXPERIA, ДЛИНА: 2.8 MM, ТИП ПРОДУКТА: SCHOTTKY DIODES &amp; RECTIFIERS, РАЗМЕР ФАБРИЧНОЙ УПАКОВКИ: 3000, ПОДКАТЕГОРИЯ: DIODES &amp; RECTIFIERS, ТИП: SCHOTTKY DIODE, ШИРИНА: 1.9 MM, ДРУГИЕ НАЗВАНИЯ ТОВАРА №: 934061464115</t>
  </si>
  <si>
    <t>PMEG6020ER,115</t>
  </si>
  <si>
    <t>КАТЕГОРИЯ ПРОДУКТА: МОП-ТРАНЗИСТОР, ROHS: ПОДРОБНОСТИ, ТЕХНОЛОГИЯ: SI, ВИД МОНТАЖА: SMD/SMT, ПОЛЯРНОСТЬ ТРАНЗИСТОРА: P-CHANNEL, КОЛИЧЕСТВО КАНАЛОВ: 1 CHANNEL, VDS - НАПРЯЖЕНИЕ ПРОБОЯ СТОК-ИСТОК: 50 V, ID - НЕПРЕРЫВНЫЙ ТОК УТЕЧКИ: 130 MA, RDS ВКЛ - СОПРОТИВЛЕНИЕ СТОК-ИСТОК: 10 OHMS, VGS - НАПРЯЖЕНИЕ ЗАТВОР-ИСТОК: - 20 V, + 20 V, VGS TH - ПОРОГОВОЕ НАПРЯЖЕНИЕ ЗАТВОР-ИСТОК : 2 V, QG - ЗАРЯД ЗАТВОРА: -, МИНИМАЛЬНАЯ РАБОЧАЯ ТЕМПЕРАТУРА: - 55 C, МАКСИМАЛЬНАЯ РАБОЧАЯ ТЕМПЕРАТУРА: + 150 C, PD - РАССЕИВАНИЕ МОЩНОСТИ: 225 MW, КАНАЛЬНЫЙ РЕЖИМ: ENHANCEMENT, СЕРИЯ: P-CHANNEL POLARITY, УПАКОВКА: REEL, УПАКОВКА: CUT TAPE, УПАКОВКА: MOUSEREEL, ТОРГОВАЯ МАРКА: MICRO COMMERCIAL COMPONENTS (MCC), ТИП ПРОДУКТА: MOSFET, РАЗМЕР ФАБРИЧНОЙ УПАКОВКИ: 3000, ПОДКАТЕГОРИЯ: MOSFETS</t>
  </si>
  <si>
    <t>BSS84-TP</t>
  </si>
  <si>
    <t>КАТЕГОРИЯ ПРОДУКТА: МОП-ТРАНЗИСТОР, ROHS: ПОДРОБНОСТИ, ТЕХНОЛОГИЯ: SI, ВИД МОНТАЖА: SMD/SMT, ПОЛЯРНОСТЬ ТРАНЗИСТОРА: P-CHANNEL, КОЛИЧЕСТВО КАНАЛОВ: 1 CHANNEL, VDS - НАПРЯЖЕНИЕ ПРОБОЯ СТОК-ИСТОК: 100 V, ID - НЕПРЕРЫВНЫЙ ТОК УТЕЧКИ: 22 A, RDS ВКЛ - СОПРОТИВЛЕНИЕ СТОК-ИСТОК: 111 MOHMS, VGS - НАПРЯЖЕНИЕ ЗАТВОР-ИСТОК: - 20 V, + 20 V, VGS TH - ПОРОГОВОЕ НАПРЯЖЕНИЕ ЗАТВОР-ИСТОК : 4 V, QG - ЗАРЯД ЗАТВОРА: 59 NC, МИНИМАЛЬНАЯ РАБОЧАЯ ТЕМПЕРАТУРА: - 55 C, МАКСИМАЛЬНАЯ РАБОЧАЯ ТЕМПЕРАТУРА: + 175 C, PD - РАССЕИВАНИЕ МОЩНОСТИ: 125 W, КАНАЛЬНЫЙ РЕЖИМ: ENHANCEMENT, СЕРИЯ: IPD11DP10, УПАКОВКА: REEL, УПАКОВКА: CUT TAPE, ТОРГОВАЯ МАРКА: INFINEON TECHNOLOGIES, ПРОДУКТ: MOSFET, ТИП ПРОДУКТА: MOSFET, РАЗМЕР ФАБРИЧНОЙ УПАКОВКИ: 2500, ПОДКАТЕГОРИЯ: MOSFETS, ДРУГИЕ НАЗВАНИЯ ТОВАРА №: IPD11DP10NM SP001656992</t>
  </si>
  <si>
    <t>IPD11DP10NMATMA1</t>
  </si>
  <si>
    <t>КВАРЦЕВЫЙ РЕЗОНАТОР 8МГЦ, 10PPM@25°C, 20PPM@-40°С+85°C, СОПРОТИВЛЕНИЕ: 400ОМ, НАГРУЗОЧНАЯ ЕМКОСТЬ: 12ПФ, КОРПУС: SMD3.2*2.5, РЕЗОНАНСНАЯ ЧАСТОТА: 8МГЦ, ОТКЛОНЕНИЕ 20PPM, РАБОЧАЯ ТЕМПЕРАТУРА - 30/+85, ТИП УПАКОВКИ: TAPE AND REEL (ЛЕНТА В КАТУШКЕ)</t>
  </si>
  <si>
    <t>DSX321G 8MHZ 12PF</t>
  </si>
  <si>
    <t>KDS</t>
  </si>
  <si>
    <t>МИКРОСХЕМА ДЛЯ УПРАВЛЕНИЯ ПИТАНИЕМ. КАТЕГОРИЯ ПРОДУКТА: ИСТОЧНИКИ ОПОРНОГО НАПРЯЖЕНИЯ, ROHS: ПОДРОБНОСТИ, ВИД МОНТАЖА: SMD/SMT, УПАКОВКА / БЛОК: SOT-23-6, ТИП ССЫЛКИ: SHUNT PRECISION REFERENCES, ВЫХОДНОЕ НАПРЯЖЕНИЕ: 5 V, ИСХОДНАЯ ТОЧНОСТЬ: 0.05 %, ТЕМПЕРАТУРНЫЙ КОЭФФИЦИЕНТ: 10 PPM / C, СЕРИЯ VREF - ВХОДНОЕ НАПРЯЖЕНИЕ - МАКС.: 18 V, ТОК ЧЕРЕЗ ШУНТ - МАКС.: 80 UA, МИНИМАЛЬНАЯ РАБОЧАЯ ТЕМПЕРАТУРА: - 40 C, МАКСИМАЛЬНАЯ РАБОЧАЯ ТЕМПЕРАТУРА: + 85 C, СЕРИЯ: LT1790, УПАКОВКА: REEL, УПАКОВКА: CUT TAPE, УПАКОВКА: MOUSEREEL, ТОРГОВАЯ МАРКА: ANALOG DEVICES, ВЫСОТА: 1 MM, ВХОДНОЕ НАПРЯЖЕНИЕ: 2.6 V TO 18 V, РАБОЧИЙ ТОК ИСТОЧНИКА ПИТАНИЯ: 35 UA, ТИП ПРОДУКТА: VOLTAGE REFERENCES, ОТКЛЮЧЕНИЕ: NO SHUTDOWN, РАЗМЕР ФАБРИЧНОЙ УПАКОВКИ: 500, ПОДКАТЕГОРИЯ: PMIC - POWER MANAGEMENT ICS, НАПРЯЖЕНИЕ ПИТАНИЯ - МАКС.: 80 UA</t>
  </si>
  <si>
    <t>LT1790AIS6-5#TRMPBF</t>
  </si>
  <si>
    <t>КАТЕГОРИЯ ТОВАРА: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ПИТАНИЯ:2.5 V. МИНИМАЛЬНАЯ РАБОЧАЯ ТЕМПЕРАТУРА:0 C. МАКСИМАЛЬНАЯ РАБОЧАЯ ТЕМПЕРАТУРА:+ 70 C. ТОРГОВАЯ МАРКА:MARVELL . НАПРЯЖЕНИЕ ПИТАНИЯ - МАКС.:25 MA . ДУПЛЕКСНАЯ ПЕРЕДАЧА:FULL-DUPLEX, HALF-DUPLEX . ЧУВСТВИТЕЛЬНЫЙ К ВЛАЖНОСТИ:YES . ТИП ПРОДУКТА:ETHERNET ICS РАЗМЕР ФАБРИЧНОЙ УПАКОВКИ:260 . ПОДКАТЕГОРИЯ:COMMUNICATION &amp; NETWORKING ICS . НАПРЯЖЕНИЕ ПИТАНИЯ - МАКС.:2.5 V . НАПРЯЖЕНИЕ ПИТАНИЯ - МИН.:1.8 V</t>
  </si>
  <si>
    <t>88E1111-B2-NDC2I000</t>
  </si>
  <si>
    <t>MARVELL SEMICONDUCTOR</t>
  </si>
  <si>
    <t>ИС ДЛЯ УСИЛИТЕЛЕЙ. КАТЕГОРИЯ ПРОДУКТА: УСИЛИТЕЛИ СЧИТЫВАНИЯ ТОКА, ROHS: ПОДРОБНОСТИ, СЕРИЯ: INA186-Q1, КОЛИЧЕСТВО КАНАЛОВ: 1 CHANNEL, GBP - ПРОИЗВЕДЕНИЕ КОЭФФИЦИЕНТА УСИЛЕНИЯ НА ШИРИНУ ПОЛОСЫ ПРОПУСКАНИЯ (FT): 37 KHZ, VCM - СИНФАЗНОЕ НАПРЯЖЕНИЕ: - 200 MV TO 40 V, CMRR - КОЭФФИЦИЕНТ ПОДАВЛЕНИЯ СИНФАЗНОГО СИГНАЛА: 150 DB, IB - ВХОДНОЙ ТОК СМЕЩЕНИЯ: 500 PA, VOS - ВХОДНОЕ НАПРЯЖЕНИЕ СМЕЩЕНИЯ НУЛЯ: - 3 UV, НАПРЯЖЕНИЕ ПИТАНИЯ - МАКС.: 5.5 V, НАПРЯЖЕНИЕ ПИТАНИЯ - МИН.: 1.7 V, РАБОЧИЙ ТОК ИСТОЧНИКА ПИТАНИЯ: 90 UA, ОТКЛОНЕНИЕ КОЭФФИЦИЕНТА УСИЛЕНИЯ ОТ ИДЕАЛЬНОГО ЗНАЧЕНИЯ: - 0.04 %, МИНИМАЛЬНАЯ РАБОЧАЯ ТЕМПЕРАТУРА: - 40 C, МАКСИМАЛЬНАЯ РАБОЧАЯ ТЕМПЕРАТУРА: + 125 C, ВИД МОНТАЖА: SMD/SMT, УПАКОВКА / БЛОК: SOT-23-THIN-8, КВАЛИФИКАЦИЯ: AEC-Q100, УПАКОВКА: REEL, УПАКОВКА: CUT TAPE, ТИП УСИЛИТЕЛЯ: HIGH-PRECISION CURRENT SENSE AMPLIFIER, ТОРГОВАЯ МАРКА: TEXAS INSTRUMENTS, EN - ИНТЕНСИВНОСТЬ ШУМА ВХОДНОГО НАПРЯЖЕНИЯ: 75 NV/SQRT HZ, КОЭФФИЦИЕНТ УСИЛЕНИЯ V/V: 50 V/V, IOS - ВХОДНОЙ ТОК РАЗБАЛАНСА: 70 PA, ТИП ВЫХОДА: ANALOG, ПРОДУКТ: CURRENT SENSE AMPLIFIERS, ТИП ПРОДУКТА: CURRENT SENSE AMPLIFIERS, PSRR - КОЭФФИЦИЕНТ ПОДАВЛЕНИЯ ПОМЕХ ПО ПИТАНИЮ: 10 UV/V, ВРЕМЯ СТАБИЛИЗАЦИИ: 30 US, ОТКЛЮЧЕНИЕ: SHUTDOWN, SR - СКОРОСТЬ НАРАСТАНИЯ ВЫХОДНОГО НАПРЯЖЕНИЯ: 0.3 V/US, РАЗМЕР ФАБРИЧНОЙ УПАКОВКИ: 3000, ПОДКАТЕГОРИЯ: AMPLIFIER ICS</t>
  </si>
  <si>
    <t>INA186A2QDDFRQ1</t>
  </si>
  <si>
    <t>ИС ДЛЯ УПРАВЛЕНИЯ ПИТАНИЕМ. КАТЕГОРИЯ ПРОДУКТА: LDO РЕГУЛЯТОРЫ НАПРЯЖЕНИЯ, ROHS: ПОДРОБНОСТИ, ВИД МОНТАЖА: SMD/SMT, УПАКОВКА / БЛОК: SOT-89-3, ВЫХОДНОЕ НАПРЯЖЕНИЕ: 5 V, ВЫХОДНОЙ ТОК: 100 MA, КОЛИЧЕСТВО ВЫХОДОВ: 1 OUTPUT, ПОЛЯРНОСТЬ: POSITIVE, ТОК ПОКОЯ: 100 UA, ВХОДНОЕ НАПРЯЖЕНИЕ, МИН.: 2.5 V, ВХОДНОЕ НАПРЯЖЕНИЕ, МАКС.: 16 V, ТИП ВЫХОДА: FIXED, МИНИМАЛЬНАЯ РАБОЧАЯ ТЕМПЕРАТУРА: - 40 C, МАКСИМАЛЬНАЯ РАБОЧАЯ ТЕМПЕРАТУРА: + 125 C, НАПРЯЖЕНИЕ ОТПУСКАНИЯ: 1 MV, СЕРИЯ: LD2981, УПАКОВКА: REEL, УПАКОВКА: CUT TAPE, УПАКОВКА: MOUSEREEL, ТОРГОВАЯ МАРКА: STMICROELECTRONICS, НАПРЯЖЕНИЕ ОТПУСКАНИЯ - МАКС.: 3 MV AT 0 A, ВЫСОТА: 1.6 MM, IB - ВХОДНОЙ ТОК СМЕЩЕНИЯ: 80 UA, ДЛИНА: 4.6 MM, НЕСТАБИЛЬНОСТЬ ВЫХОДНОГО НАПРЯЖЕНИЯ ИЛИ ТОКА: 0.014 %/V, НЕСТАБИЛЬНОСТЬ ВЫХОДНОЙ НАГРУЗКИ: - 5 MV, ТИП ПРОДУКТА: LDO VOLTAGE REGULATORS, РАЗМЕР ФАБРИЧНОЙ УПАКОВКИ: 2500, ПОДКАТЕГОРИЯ: PMIC - POWER MANAGEMENT ICS, ТОЧНОСТЬ РЕГУЛИРОВАНИЯ НАПРЯЖЕНИЯ: 0.75 %, ШИРИНА: 2.6 MM</t>
  </si>
  <si>
    <t>LD2981ABU50TR</t>
  </si>
  <si>
    <t>ИС ДЛЯ УПРАВЛЕНИЯ ПИТАНИЕМ. КАТЕГОРИЯ ПРОДУКТА: УСТРОЙСТВА ДЛЯ УПРАВЛЕНИЕ ПИТАНИЕМ СПЕЦИАЛЬНОГО НАЗНАЧЕНИЯ - ИНТЕГРАЛЬНЫЕ СХЕМЫ УПРАВЛЕНИЯ ПИТАНИЕМ, ROHS: ПОДРОБНОСТИ, СЕРИЯ: LTC4421, ТИП: CONTROLLER, ВИД МОНТАЖА: SMD/SMT, ВЫХОДНОЙ ТОК: -, ДИАПАЗОН ВХОДНОГО НАПРЯЖЕНИЯ: 0 V TO 36 V, ДИАПАЗОН ВЫХОДНОГО НАПРЯЖЕНИЯ: -, МИНИМАЛЬНАЯ РАБОЧАЯ ТЕМПЕРАТУРА: 0 C, МАКСИМАЛЬНАЯ РАБОЧАЯ ТЕМПЕРАТУРА: + 70 C, ВХОДНОЙ ТОК: 530 UA, УПАКОВКА: TUBE, ТОРГОВАЯ МАРКА: ANALOG DEVICES, ВХОДНОЕ НАПРЯЖЕНИЕ, МАКС.: 36 V, ВХОДНОЕ НАПРЯЖЕНИЕ, МИН.: 0 V, МАКСИМАЛЬНОЕ ВЫХОДНОЕ НАПРЯЖЕНИЕ: -, ТИП ПРОДУКТА: POWER MANAGEMENT SPECIALIZED - PMIC, РАЗМЕР ФАБРИЧНОЙ УПАКОВКИ: 61, ПОДКАТЕГОРИЯ: PMIC - POWER MANAGEMENT ICS</t>
  </si>
  <si>
    <t>LTC4421CUHE#PBF</t>
  </si>
  <si>
    <t>ИС ПРЕОБРАЗОВАТЕЛЕЙ ДАННЫХ. КАТЕГОРИЯ ПРОДУКТА: АНАЛОГО-ЦИФРОВЫЕ ПРЕОБРАЗОВАТЕЛИ (АЦП), ROHS: ПОДРОБНОСТИ, СЕРИЯ: AD7866, ВИД МОНТАЖА: SMD/SMT, УПАКОВКА / БЛОК: TSSOP-20, РАЗРЕШЕНИЕ: 12 BIT, КОЛИЧЕСТВО КАНАЛОВ: 4 CHANNEL, ТИП ИНТЕРФЕЙСА: SPI, ЧАСТОТА ДИСКРЕТИЗАЦИИ: 1 MS/S, ТИП ВХОДА: SINGLE-ENDED, АРХИТЕКТУРА: SAR, НАПРЯЖЕНИЕ ПИТАНИЯ ДЛЯ АНАЛОГОВЫХ УСТРОЙСТВ: 2.7 V TO 5.25 V, НАПРЯЖЕНИЕ ПИТАНИЯ ДЛЯ ЦИФРОВЫХ УСТРОЙСТВ: 2.7 V TO 5.25 V, SNR – ОТНОШЕНИЕ СИГНАЛ/ШУМ: 70 DB, МИНИМАЛЬНАЯ РАБОЧАЯ ТЕМПЕРАТУРА: - 40 C, МАКСИМАЛЬНАЯ РАБОЧАЯ ТЕМПЕРАТУРА: + 125 C, УПАКОВКА: TUBE, ТОРГОВАЯ МАРКА: ANALOG DEVICES, СРЕДСТВА РАЗРАБОТКИ: EVAL-CN0341-SDPZ, DNL - ДИФФЕРЕНЦИАЛЬНАЯ НЕЛИНЕЙНОСТЬ: - 0.95 LSB/1.25 LSB, ОТКЛОНЕНИЕ КОЭФФИЦИЕНТА УСИЛЕНИЯ ОТ ИДЕАЛЬНОГО ЗНАЧЕНИЯ: +/- 2.5 LSB, ВЫСОТА: 1.05 MM, INL - ИНТЕГРАЛЬНАЯ НЕЛИНЕЙНОСТЬ: +/- 1.5 LSB, ВХОДНОЕ НАПРЯЖЕНИЕ: 2.5 V/5 V, ДЛИНА: 6.5 MM, КОЛИЧЕСТВО ВХОДОВ АЦП: 4 INPUT, КОЛИЧЕСТВО ПРЕОБРАЗОВАТЕЛЕЙ: 2 CONVERTER, РАБОЧЕЕ НАПРЯЖЕНИЕ ПИТАНИЯ: 5 V, PD - РАССЕИВАНИЕ МОЩНОСТИ: 24 MW, ТИП ПРОДУКТА: ADCS - ANALOG TO DIGITAL CONVERTERS, ТИП ССЫЛКИ: EXTERNAL, INTERNAL, ВЫБОРКА И ХРАНЕНИЕ: YES, РАЗМЕР ФАБРИЧНОЙ УПАКОВКИ: 75, ПОДКАТЕГОРИЯ: DATA CONVERTER ICS, НАПРЯЖЕНИЕ ПИТАНИЯ - МАКС.: 5 V, НАПРЯЖЕНИЕ ПИТАНИЯ - МИН.: 5 V, ТИП: S/H ADC, ШИРИНА: 4.4 MM, ВЕС ИЗДЕЛИЯ: 191 MG, , , , , , , , , , , , , , , , , , , , , ,</t>
  </si>
  <si>
    <t>AD7866BRUZ</t>
  </si>
  <si>
    <t>ИС ДЛЯ УПРАВЛЕНИЯ ПИТАНИЕМ. КАТЕГОРИЯ ПРОДУКТА: КОММУТАЦИОННЫЕ КОНТРОЛЛЕРЫ; ТОПОЛОГИЯ: BOOST, FLYBACK, FORWARD; КОЛИЧЕСТВО ВЫХОДОВ: 1 OUTPUT;  АСТОТА ПЕРЕКЛЮЧЕНИЙ:450 KHZ; РАБОЧИЙ ЦИКЛ (МАКС.): 50 %; ВЫХОДНОЙ ТОК: 1 A; МИНИМАЛЬНАЯ РАБОЧАЯ ТЕМПЕРАТУРА: - 55 C; МАКСИМАЛЬНАЯ РАБОЧАЯ ТЕМПЕРАТУРА: + 125 C; ВИД МОНТАЖА: THROUGH HOLE; УПАКОВКА / БЛОК: CDIP-8; УПАКОВКА: TUBE; ТОРГОВАЯ МАРКА: TEXAS INSTRUMENTS; ВРЕМЯ СПАДА: 50 NS;  ИП ПРОДУКТА: SWITCHING CONTROLLERS; ВРЕМЯ НАРАСТАНИЯ: 50 NS; СЕРИЯ: UC1844; ПОДКАТЕГОРИЯ: PMIC - POWER MANAGEMENT ICS; ТИП: CURRENT MODE PWM CONTROLLERS</t>
  </si>
  <si>
    <t>TI UC1844J/883B</t>
  </si>
  <si>
    <t>ИС ДЛЯ УПРАВЛЕНИЯ ПИТАНИЕМ. КАТЕГОРИЯ ПРОДУКТА: LDO РЕГУЛЯТОРЫ НАПРЯЖЕНИЯ, ROHS: ПОДРОБНОСТИ, ВИД МОНТАЖА: SMD/SMT, УПАКОВКА / БЛОК: SOT-23-6, ВЫХОДНОЙ ТОК: 200 MA, КОЛИЧЕСТВО ВЫХОДОВ: 1 OUTPUT, ПОЛЯРНОСТЬ: POSITIVE, ТОК ПОКОЯ: 250 UA, ВХОДНОЕ НАПРЯЖЕНИЕ, МИН.: 2.7 V, ВХОДНОЕ НАПРЯЖЕНИЕ, МАКС.: 5.5 V, ТИП ВЫХОДА: ADJUSTABLE, МИНИМАЛЬНАЯ РАБОЧАЯ ТЕМПЕРАТУРА: - 40 C, МАКСИМАЛЬНАЯ РАБОЧАЯ ТЕМПЕРАТУРА: + 125 C, НАПРЯЖЕНИЕ ОТПУСКАНИЯ: 120 MV, СЕРИЯ: TPS73001, УПАКОВКА: REEL, УПАКОВКА: CUT TAPE, УПАКОВКА: MOUSEREEL, ТОРГОВАЯ МАРКА: TEXAS INSTRUMENTS, НАПРЯЖЕНИЕ ОТПУСКАНИЯ - МАКС.: 210 MV, ВЫСОТА: 1.15 MM, IB - ВХОДНОЙ ТОК СМЕЩЕНИЯ: 170 UA, ДЛИНА: 2.9 MM, НЕСТАБИЛЬНОСТЬ ВЫХОДНОГО НАПРЯЖЕНИЯ ИЛИ ТОКА: 0.05 % / V, НЕСТАБИЛЬНОСТЬ ВЫХОДНОЙ НАГРУЗКИ: 5 MV, РАБОЧИЙ ТОК ИСТОЧНИКА ПИТАНИЯ: 170 UA, ДИАПАЗОН РАБОЧИХ ТЕМПЕРАТУР: -4, ДИАПАЗОН ВЫХОДНОГО НАПРЯЖЕНИЯ: 1.22 V TO 5.5 V, PD - РАССЕИВАНИЕ МОЩНОСТИ: 0.56 W, ПРОДУКТ: LDO VOLTAGE REGULATORS, ТИП ПРОДУКТА: LDO VOLTAGE REGULATORS, ОПОРНОЕ НАПРЯЖЕНИЕ: 1.225 V, РАЗМЕР ФАБРИЧНОЙ УПАКОВКИ: 3000, ПОДКАТЕГОРИЯ: PMIC - POWER MANAGEMENT ICS, ТИП: LOW DROPOUT LINEAR REGULATORS, ТОЧНОСТЬ РЕГУЛИРОВАНИЯ НАПРЯЖЕНИЯ: 0,02, ШИРИНА: 1.6 MM</t>
  </si>
  <si>
    <t>TPS73001DBVR</t>
  </si>
  <si>
    <t>ИС ДЛЯ УПРАВЛЕНИЯ ПИТАНИЕМ. КАТЕГОРИЯ ПРОДУКТА: ЛИНЕЙНЫЕ РЕГУЛЯТОРЫ НАПРЯЖЕНИЯ, ROHS: ПОДРОБНОСТИ, ВИД МОНТАЖА: SMD/SMT, УПАКОВКА / БЛОК: TSOT-23-5, КОЛИЧЕСТВО ВЫХОДОВ: 1 OUTPUT, ПОЛЯРНОСТЬ: POSITIVE, ВЫХОДНОЕ НАПРЯЖЕНИЕ: 3.3 V, ВЫХОДНОЙ ТОК: 150 MA, ТИП ВЫХОДА: FIXED, ВХОДНОЕ НАПРЯЖЕНИЕ, МИН.: 2.2 V, ВХОДНОЕ НАПРЯЖЕНИЕ, МАКС.: 5.5 V, МИНИМАЛЬНАЯ РАБОЧАЯ ТЕМПЕРАТУРА: - 40 C, МАКСИМАЛЬНАЯ РАБОЧАЯ ТЕМПЕРАТУРА: + 85 C, НЕСТАБИЛЬНОСТЬ ВЫХОДНОЙ НАГРУЗКИ: 0.003 %/MA, НЕСТАБИЛЬНОСТЬ ВЫХОДНОГО НАПРЯЖЕНИЯ ИЛИ ТОКА: 0.05 %/V, ТОК ПОКОЯ: 10 UA, СЕРИЯ: ADP150, УПАКОВКА: REEL, УПАКОВКА: CUT TAPE, УПАКОВКА: MOUSEREEL, ТОРГОВАЯ МАРКА: ANALOG DEVICES, ВЫСОТА: 0.9 MM (MAX), ДЛИНА: 2.9 MM, ТИП ПРОДУКТА: LINEAR VOLTAGE REGULATORS, РАЗМЕР ФАБРИЧНОЙ УПАКОВКИ: 3000, ПОДКАТЕГОРИЯ: PMIC - POWER MANAGEMENT ICS, ШИРИНА: 1.6 MM</t>
  </si>
  <si>
    <t>ADP150AUJZ-3.3-R7</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</si>
  <si>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5 V, ИСХОДНАЯ ТОЧНОСТЬ: 0.04 %, ТЕМПЕРАТУРНЫЙ КОЭФФИЦИЕНТ: 25 PPM/C, СЕРИЯ VREF - ВХОДНОЕ НАПРЯЖЕНИЕ - МАКС.: 18 V, ТОК ЧЕРЕЗ ШУНТ - МАКС.: 30 MA, МИНИМАЛЬНАЯ РАБОЧАЯ ТЕМПЕРАТУРА: - 40 C, МАКСИМАЛЬНАЯ РАБОЧАЯ ТЕМПЕРАТУРА: + 85 C, СЕРИЯ: REF195, УПАКОВКА: CUT TAPE, УПАКОВКА: MOUSEREEL, УПАКОВКА: REEL, ТОЧНОСТЬ: 8 PPM/MA, ВЫСОТА: 1.5 MM (MAX), ВХОДНОЕ НАПРЯЖЕНИЕ: 18 V, ДЛИНА: 5 MM (MAX), ВЫХОДНОЙ ТОК: 30 MA, ШИРИНА: 4 MM (MAX), ТОПОЛОГИЯ: SERIES REFERENCES, НЕСТАБИЛЬНОСТЬ ВЫХОДНОЙ НАГРУЗКИ: 8 PPM/MA, РАЗМЕР ФАБРИЧНОЙ УПАКОВКИ: 1000, ВЕС ИЗДЕЛИЯ: 540 MG</t>
  </si>
  <si>
    <t>ИС ДЛЯ УПРАВЛЕНИЯ ПИТАНИЕМ. КАТЕГОРИЯ ПРОДУКТА: КОНТРОЛЛЕРЫ И ДРАЙВЕРЫ ДВИГАТЕЛЕЙ / ДВИЖЕНИЯ / ЗАЖИГАНИЯ, ROHS: ПОДРОБНОСТИ, ПРОДУКТ: FAN / MOTOR CONTROLLERS / DRIVERS, ТИП: FAN CONTROLLER, РАБОЧЕЕ НАПРЯЖЕНИЕ ПИТАНИЯ: 3 V TO 3.6 V, ВЫХОДНОЙ ТОК: 4 MA, РАБОЧИЙ ТОК ИСТОЧНИКА ПИТАНИЯ: 2.6 MA, МИНИМАЛЬНАЯ РАБОЧАЯ ТЕМПЕРАТУРА: - 40 C, МАКСИМАЛЬНАЯ РАБОЧАЯ ТЕМПЕРАТУРА: + 125 C, ВИД МОНТАЖА: SMD/SMT, УПАКОВКА / БЛОК: QSOP-16, УПАКОВКА: REEL, УПАКОВКА: CUT TAPE, УПАКОВКА: MOUSEREEL, ТОРГОВАЯ МАРКА: ANALOG DEVICES / MAXIM INTEGRATED, ТИП ПРОДУКТА: MOTOR / MOTION / IGNITION CONTROLLERS &amp; DRIVERS, СЕРИЯ: MAX31760, РАЗМЕР ФАБРИЧНОЙ УПАКОВКИ: 2500, ПОДКАТЕГОРИЯ: PMIC - POWER MANAGEMENT ICS, ДРУГИЕ НАЗВАНИЯ ТОВАРА №: MAX31760 90-31760+ETR</t>
  </si>
  <si>
    <t>ИС ДЛЯ УПРАВЛЕНИЯ ПИТАНИЕМ. КАТЕГОРИЯ ПРОДУКТА: LDO РЕГУЛЯТОРЫ НАПРЯЖЕНИЯ, ROHS: ПОДРОБНОСТИ, ВИД МОНТАЖА: SMD/SMT, УПАКОВКА / БЛОК: SOT-223-3, ВЫХОДНОЕ НАПРЯЖЕНИЕ: 3.3 V, ВЫХОДНОЙ ТОК: 300 MA, КОЛИЧЕСТВО ВЫХОДОВ: 1 OUTPUT, ПОЛЯРНОСТЬ: POSITIVE, ТОК ПОКОЯ: 68 UA, ВХОДНОЕ НАПРЯЖЕНИЕ, МИН.: 3.6 V, ВХОДНОЕ НАПРЯЖЕНИЕ, МАКС.: 16 V, ПОДАВЛЕНИЕ ПУЛЬСАЦИЙ ПИТАНИЯ - ТИПИЧ.: 80 DB, ТИП ВЫХОДА: FIXED, МИНИМАЛЬНАЯ РАБОЧАЯ ТЕМПЕРАТУРА: - 40 C, МАКСИМАЛЬНАЯ РАБОЧАЯ ТЕМПЕРАТУРА: + 125 C, НАПРЯЖЕНИЕ ОТПУСКАНИЯ: 300 MV, СЕРИЯ: MCP1755, УПАКОВКА: REEL, УПАКОВКА: CUT TAPE, УПАКОВКА: MOUSEREEL, ТОРГОВАЯ МАРКА: MICROCHIP TECHNOLOGY, НАПРЯЖЕНИЕ ОТПУСКАНИЯ - МАКС.: 500 MV, НЕСТАБИЛЬНОСТЬ ВЫХОДНОГО НАПРЯЖЕНИЯ ИЛИ ТОКА: 0.01 %/V, НЕСТАБИЛЬНОСТЬ ВЫХОДНОЙ НАГРУЗКИ: 0.1 %, ЧУВСТВИТЕЛЬНЫЙ К ВЛАЖНОСТИ: YES, ТИП ПРОДУКТА: LDO VOLTAGE REGULATORS, РАЗМЕР ФАБРИЧНОЙ УПАКОВКИ: 4000, ПОДКАТЕГОРИЯ: PMIC - POWER MANAGEMENT ICS</t>
  </si>
  <si>
    <t>MCP1755ST-3302E/DB</t>
  </si>
  <si>
    <t>КАТЕГОРИЯ ПРОДУКТА: МИКРОКОНТРОЛЛЕРЫ ARM, ROHS: ПОДРОБНОСТИ, СЕРИЯ: STM32F469NI, УПАКОВКА / БЛОК: BGA-100, ЯДРО: ARM CORTEX M4, ШИРИНА ШИНЫ ДАННЫХ: 32 BIT, РАЗРЕШЕНИЕ АЦП: 12 BIT, НАПРЯЖЕНИЕ ПИТАНИЯ - МИН.: 1.7 V, НАПРЯЖЕНИЕ ПИТАНИЯ - МАКС.: 3.6 V, УПАКОВКА: TRAY, НАПРЯЖЕНИЕ ПИТАНИЯ ДЛЯ АНАЛОГОВЫХ УСТРОЙСТВ: 3.3 V, ТОРГОВАЯ МАРКА: STMICROELECTRONICS, РАЗРЕШЕНИЕ ЦАП: 12 BIT, ВХОДНОЕ/ВЫХОДНОЕ НАПРЯЖЕНИЕ: 3.3 V, ТИП ПРОДУКТА: ARM MICROCONTROLLERS - MCU, РАЗМЕР ФАБРИЧНОЙ УПАКОВКИ: 960, ПОДКАТЕГОРИЯ: MICROCONTROLLERS - MCU, КОММЕРЧЕСКОЕ ОБОЗНАЧЕНИЕ: STM32</t>
  </si>
  <si>
    <t>STM32F469NIH7</t>
  </si>
  <si>
    <t>ЛОГИЧЕСКИЕ ИС. КАТЕГОРИЯ ПРОДУКТА: ТРАНСЛЯЦИЯ - УРОВНИ НАПРЯЖЕНИЯ , ROHS: ПОДРОБНОСТИ, ВРЕМЯ ЗАДЕРЖКИ РАСПРОСТРАНЕНИЯ: 1600 NS , НАПРЯЖЕНИЕ ПИТАНИЯ - МАКС.: 5.5 V , НАПРЯЖЕНИЕ ПИТАНИЯ - МИН.: 1.2 V, 1.65 V , МИНИМАЛЬНАЯ РАБОЧАЯ ТЕМПЕРАТУРА: - 40 C , МАКСИМАЛЬНАЯ, РАБОЧАЯ ТЕМПЕРАТУРА: + 85 C , ВИД МОНТАЖА: SMD/SMT</t>
  </si>
  <si>
    <t>MAX3373EEKA+T</t>
  </si>
  <si>
    <t>ИС ДЛЯ УПРАВЛЕНИЯ ПИТАНИЕМ. КАТЕГОРИЯ ПРОДУКТА: ИМПУЛЬСНЫЕ РЕГУЛЯТОРЫ НАПРЯЖЕНИЯ, ROHS: ПОДРОБНОСТИ, ВИД МОНТАЖА: SMD/SMT, УПАКОВКА / БЛОК: TSOT-23-8, ТОПОЛОГИЯ: BUCK, СЕРИЯ: MP2314, УПАКОВКА: REEL, УПАКОВКА: CUT TAPE, УПАКОВКА: MOUSEREEL, ТОРГОВАЯ МАРКА: MONOLITHIC POWER SYSTEMS (MPS), ПРОДУКТ: VOLTAGE REGULATORS, ТИП ПРОДУКТА: SWITCHING VOLTAGE REGULATORS, РАЗМЕР ФАБРИЧНОЙ УПАКОВКИ: 3000, ПОДКАТЕГОРИЯ: PMIC - POWER MANAGEMENT ICS, ТИП: SYNCHRONOUS STEP-DOWN CONVERTER</t>
  </si>
  <si>
    <t>MP2314GJ-Z</t>
  </si>
  <si>
    <t>МИКРОСХЕМА ПАМЯТИ. КАТЕГОРИЯ ПРОДУКТА: ФЛЕШ-ПАМЯТЬ NOR, ROHS: ПОДРОБНОСТИ, ВИД МОНТАЖА: SMD/SMT, УПАКОВКА / БЛОК: TSOP-48, СЕРИЯ: SST38VF640, РАЗМЕР ПАМЯТИ: 64 MBIT, НАПРЯЖЕНИЕ ПИТАНИЯ - МИН.: 2.7 V, НАПРЯЖЕНИЕ ПИТАНИЯ - МАКС.: 3.6 V, ТИП ИНТЕРФЕЙСА: PARALLEL, ОРГАНИЗАЦИЯ: 4 M X 16, ШИРИНА ШИНЫ ДАННЫХ: 16 BIT, ТИП СИНХРОНИЗАЦИИ: ASYNCHRONOUS, МИНИМАЛЬНАЯ РАБОЧАЯ ТЕМПЕРАТУРА: - 40 C, МАКСИМАЛЬНАЯ РАБОЧАЯ ТЕМПЕРАТУРА: + 85 C, УПАКОВКА: TRAY, АРХИТЕКТУРА: SECTOR, ТОРГОВАЯ МАРКА: MICROCHIP TECHNOLOGY, ТИП ПАМЯТИ: NOR, ЧУВСТВИТЕЛЬНЫЙ К ВЛАЖНОСТИ: YES, ТИП ПРОДУКТА: NOR FLASH, БЫСТРОДЕЙСТВИЕ: 90 NS, РАЗМЕР ФАБРИЧНОЙ УПАКОВКИ: 96, ПОДКАТЕГОРИЯ: MEMORY &amp; DATA STORAGE</t>
  </si>
  <si>
    <t>SST38VF6401-90-5I-EKE</t>
  </si>
  <si>
    <t>ИС ПАМЯТИ. КАТЕГОРИЯ ПРОДУКТА: EEPROM, ROHS: ПОДРОБНОСТИ, ВИД МОНТАЖА: SMD/SMT, УПАКОВКА / БЛОК: SOIC-8 NARROW, ТИП ИНТЕРФЕЙСА: 3-WIRE, MICROWIRE, РАЗМЕР ПАМЯТИ: 4 KBIT, ОРГАНИЗАЦИЯ: 512 X 8/256 X 16, НАПРЯЖЕНИЕ ПИТАНИЯ - МИН.: 1.7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250 NS, СОХРАНЕНИЕ ДАННЫХ: 100 YEAR, НАПРЯЖЕНИЕ ПИТАНИЯ - МАКС.: 2 MA, СЕРИЯ: AT93C66B, УПАКОВКА: REEL, УПАКОВКА: CUT TAPE, УПАКОВКА: MOUSEREEL, ТОРГОВАЯ МАРКА: MICROCHIP TECHNOLOGY, ЧУВСТВИТЕЛЬНЫЙ К ВЛАЖНОСТИ: YES, РАБОЧИЙ ТОК ИСТОЧНИКА ПИТАНИЯ: 500 UA, РАБОЧЕЕ НАПРЯЖЕНИЕ ПИТАНИЯ: 1.7 V TO 5.5 V, ТИП ПРОДУКТА: EEPROM, РАЗМЕР ФАБРИЧНОЙ УПАКОВКИ: 4000, ПОДКАТЕГОРИЯ: MEMORY &amp; DATA STORAGE</t>
  </si>
  <si>
    <t>ИНТЕГРАЛЬНЫЕ МИКРОСХЕМЫ ПАМЯТИ. КАТЕГОРИЯ: КОНФИГУРАЦИОННЫЕ ППЗУ (PROM) ДЛЯ ВЕНТИЛЬНЫХ МАТРИЦ (FPGA). ХАРАКТЕРИСТИКИ:  ART STATUS: ACTIVE; УПАКОВКА: TRAY; КОРПУС: 64-TBGA; РАБОЧАЯ ТЕМПЕРАТУРА: -40°C ~ 85°C; ИСПОЛНЕНИЕ КОРПУСА 64-FTBGA (10X13): BASE PART NUMBER: XCF128X; НАПРЯЖЕНИЕ ПИТАНИЯ: 1.7 V ~ 2 V; ТИП ПРОГРАММИРОВАНИЯ: IN SYSTEM PROGRAMMABLE; ОБЪЕМ ПАМЯТИ: 128MB</t>
  </si>
  <si>
    <t>XCF128XFTG64C</t>
  </si>
  <si>
    <t>ИС ПАМЯТИ. КАТЕГОРИЯ ПРОДУКТА: EEPROM, ROHS: ПОДРОБНОСТИ, ВИД МОНТАЖА: SMD/SMT, УПАКОВКА / БЛОК: SOIC-8, ТИП ИНТЕРФЕЙСА: SPI, РАЗМЕР ПАМЯТИ: 64 KBIT, ОРГАНИЗАЦИЯ: 8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10 MHZ, ВРЕМЯ ДОСТУПА: 50 NS, СОХРАНЕНИЕ ДАННЫХ: 200 YEAR, НАПРЯЖЕНИЕ ПИТАНИЯ - МАКС.: 5 MA, УПАКОВКА: TUBE, ТОРГОВАЯ МАРКА: MICROCHIP TECHNOLOGY, ВЫСОТА: 1.25 MM, ДЛИНА: 4.9 MM, ЧУВСТВИТЕЛЬНЫЙ К ВЛАЖНОСТИ: YES, РАБОЧИЙ ТОК ИСТОЧНИКА ПИТАНИЯ: 5 MA, РАБОЧЕЕ НАПРЯЖЕНИЕ ПИТАНИЯ: 2.5 V TO 5.5 V, ТИП ПРОДУКТА: EEPROM, РАЗМЕР ФАБРИЧНОЙ УПАКОВКИ: 100, ПОДКАТЕГОРИЯ: MEMORY &amp; DATA STORAGE, ШИРИНА: 3.9 MM</t>
  </si>
  <si>
    <t>КАТЕГОРИЯ ПРОДУКТА: УСИЛИТЕЛИ СЧИТЫВАНИЯ ТОКА, ROHS: ПОДРОБНОСТИ, СЕРИИ: ИНА180, КОЛИЧЕСТВО КАНАЛОВ: 1 КАНАЛ, GBP – ПРОДУКТ УВЕЛИЧЕНИЯ ПРОПУСКНОЙ СПОСОБНОСТИ: 150 КГЦ, VCM - ИНФАЗНЫЙ ОХВАТ: - 0,2 В ДО + 26 В, CMRR - КОЭФФИЦИЕНТ РЕЖЕКЦИИ СИНФАЗНОГО СИГНАЛА: 100 ДБ, IB - ВХОДНОЙ ТОК СМЕЩЕНИЯ: 80 МКА, VOS - ВХОДНОЕ НАПРЯЖЕНИЕ СМЕЩЕНИЯ: 100 МКВ, НАПРЯЖЕНИЕ ПИТАНИЯ - МАКС.: 5.5 V, НАПРЯЖЕНИЕ ПИТАНИЯ - МИН.: 2.7 V, РАБОЧИЙ ИСТОЧНИК ПИТАНИЯ: 260 МКА, ОШИБКА УСИЛЕНИЯ: 0.1 %, МИНИМАЛЬНАЯ РАБОЧАЯ ТЕМПЕРАТУРА: - 40 С, МАКСИМАЛЬНАЯ РАБОЧАЯ ТЕМПЕРАТУРА: + 125 С, ТИП КРЕПЛЕНИЯ: СМД/СМТ, УПАКОВКА/КОРОБКА: СЕГОДНЯ-23-5, УПАКОВКА: КАТУШКА, УПАКОВКА: РАЗРЕЗАТЬ ЛЕНТУ, УПАКОВКА: МЫШЬКАТУШКА, ТИП УСИЛИТЕЛЯ: УСИЛИТЕЛЬ ИЗМЕРЕНИЯ ТОКА, МАРКА: ИНСТРУМЕНТЫ ТЕХАСА, КОМПЛЕКТ ДЛЯ РАЗРАБОТКИ: ИНА180-181ЭВМ, И - ПЛОТНОСТЬ ЗВУКА ПРИ ВХОДНОМ НАПРЯЖЕНИИ: 40 НВ/КВ. ГЦ, ФУНКЦИИ: НИЗКАЯ СТОРОНА, VERSTERKING V/V: 100 V/V, IOS — ВХОДНОЙ ТОК СМЕЩЕНИЯ: 0,05 МКА, ВЫХОДНОЙ ТОК НА КАНАЛ: 8 МА, ТОВАР: УСИЛИТЕЛИ ИЗМЕРЕНИЯ ТОКА, ТИП ПРОДУКТА: УСИЛИТЕЛИ ИЗМЕРЕНИЯ ТОКА, НЕИСПРАВНОСТЬ: НЕИСПРАВНОСТЬ, SR - СКОРОСТЬ ПОВОРОТА: 2 В/МКС, КОЛИЧЕСТВО В УПАКОВКЕ НА УСЛОВИЯХ ФРАНКО-ЗАВОД: 3000, ПОДКАТЕГОРИЯ: ИС УСИЛИТЕЛЯ, ЕДИНИЦА ИЗМЕРЕНИЯ: 6300 МГ,</t>
  </si>
  <si>
    <t>INA180A3IDBVR</t>
  </si>
  <si>
    <t>МИКРОСХЕМА ПРИЕМОПЕРЕДАЧИК, ИЗОЛИРОВАННАЯ, УЛЬТРА-МАЛЕНЬКАЯ, УЛЬТРА-ТОНКАЯ, ДЛЯ ПЕРЕДАЧИ ДАННЫХ. КАТЕГОРИЯ: ПРИЕМОПЕРЕДАТЧИК CAN FD TDH541SCANFD. ХАРАКТЕРИСТИКИ: СЕТЬ: CAN FD; ПРИМЕНЕНИЕ: ДЛЯ СЛОЖНЫХ ПРИРОДНЫХ УСЛОВИЙ; ЧИП-МАСШТАБ DFN ПАКЕТ СООТВЕТСТВУЕТ СТАНДАРТУ ISO11898-2; ПОЗВОЛЯЕТ ЭФФЕКТИВНО ИНТЕГРИРОВАТЬ 5В ИСТОЧНИК ПИТАНИЯ, ДИАПАЗОН ВХОДОВ/ВЫХОДОВ ПИТАНИЯ ПОДДЕРЖИВАЕТ МИКРОПРОЦЕССОРЫ 3,3 В И 5 В. ВЫСОКАЯ ИЗОЛЯЦИЯ ДО 3000 В ПОСТОЯННОГО ТОКА (TDH541SCANFD 5000 В ПОСТОЯННОГО ТОКА). ШТЕКЕРНАЯ ESD-ЗАЩИТА ДО 15 КВ (HBM). СКОРОСТЬ ПЕРЕДАЧИ ДАННЫХ ДО 5 МБИТ/С -58 В ДО +58 В. ЗАЩИТА ОТ СБОЕВ ШИНЫ &gt;25КВ/УС CMTI ДОМИНИРУЮЩАЯ ФУНКЦИЯ ТАЙМ-АУТА TXD. НИЗКАЯ ЗАДЕРЖКА СВЯЗИ. ШИНА ПОДДЕРЖИВАЕТ МАКСИМУМ 110 УЗЛОВ. ПРОМЫШЛЕННЫЙ ДИАПАЗОН РАБОЧИХ ТЕМПЕРАТУР ОКРУЖАЮЩЕЙ СРЕДЫ: ОТ -40? ДО +125?. СООТВЕТСТВИЕ СТАНДАРТАМ AEC-Q100. ОДОБРЕНИЕ EN62368. СТЕПЕНЬ ЧУВСТВИТЕЛЬНОСТИ К ВОЛНЕНИЮ (MSL) 3 TD(H)541SCANFD, ЯВЛЯЕТСЯ ИЗОЛИРОВАННЫМ ТРАНСИВЕРОМ ШИНЫ CAN, КОТОРЫЙ СООТВЕТСТВУЕТ СТАНДАРТУ ISO11898-2. ИХ ЛОГИЧЕСКАЯ СТОРОНА ПОДДЕРЖИВАЕТ ПРЕОБРАЗОВАНИЕ ЛОГИЧЕСКОГО УРОВНЯ 3,3 В И 5 В. TD(H)541SCANFD ЭФФЕКТИВНО ИНТЕГРИРУЕТ ПИТАНИЕ 5 В. TD(H)541SCANFD ОБЕСПЕЧИВАЕТ ДИФФЕРЕНЦИАЛЬНЫЕ ВОЗМОЖНОСТИ ПЕРЕДАЧИ И ПРИЕМА МЕЖДУ КОНТРОЛЛЕРОМ ПРОТОКОЛА CANFD И ШИНОЙ ФИЗИЧЕСКОГО УРОВНЯ. ОН СПОСОБЕН РАБОТАТЬ СО СКОРОСТЬЮ ПЕРЕДАЧИ ДАННЫХ ДО 5 МБИТ/С. УСТРОЙСТВО ИМЕЕТ ФУНКЦИЮ ПОСЛЕДОВАТЕЛЬНОЙ ЛИНИИ, ЗАЩИТЫ ОТ ПЕРЕНАПРЯЖЕНИЯ (ОТ -58 В ДО 58 В), ЗАЩИТЫ ОТ ПОТЕРИ НА ЗЕМЛЮ И ТЕРМИЧЕСКОГО ОТКЛЮЧЕНИЯ, ЧТО ДЕЛАЕТ ЕГО ОСОБЕННО ПОДХОДЯЩИМ ДЛЯ РАБОТЫ В ЖЕСТКИХ УСЛОВИЯХ ОКРУЖАЮЩЕЙ СРЕДЫ.</t>
  </si>
  <si>
    <t>TDH541SCANFD</t>
  </si>
  <si>
    <t>МИКРОСХЕМЫ ИНТЕРФЕЙСНЫЕ. КАТЕГОРИЯ ПРОДУКТА: ЦИФРОВЫЕ ИЗОЛЯТОРЫ, ROHS: ПОДРОБНОСТИ, СЕРИЯ: ADUM3151, ВИД МОНТАЖА: SMD/SMT, УПАКОВКА / БЛОК: SSOP-20, КОЛИЧЕСТВО КАНАЛОВ: 7 CHANNEL, ПОЛЯРНОСТЬ: UNIDIRECTIONAL, ДИАПАЗОН ДАННЫХ: 250 KB/S, НАПРЯЖЕНИЕ ИЗОЛЯЦИИ: 3750 VRMS, ТИП ИЗОЛЯЦИИ: MAGNETIC COUPLING, НАПРЯЖЕНИЕ ПИТАНИЯ - МАКС.: 5.5 V, НАПРЯЖЕНИЕ ПИТАНИЯ - МИН.: 3 V, РАБОЧИЙ ТОК ИСТОЧНИКА ПИТАНИЯ: 13.5 MA, 14 MA, ВРЕМЯ ЗАДЕРЖКИ РАСПРОСТРАНЕНИЯ: 14 NS, МИНИМАЛЬНАЯ РАБОЧАЯ ТЕМПЕРАТУРА: - 40 C, МАКСИМАЛЬНАЯ РАБОЧАЯ ТЕМПЕРАТУРА: + 125 C, УПАКОВКА: REEL, УПАКОВКА: CUT TAPE, УПАКОВКА: MOUSEREEL, ТОРГОВАЯ МАРКА: ANALOG DEVICES, ЧУВСТВИТЕЛЬНЫЙ К ВЛАЖНОСТИ: YES, ТИП ПРОДУКТА: DIGITAL ISOLATORS, ПОДДЕРЖИВАЕМЫЙ ПРОТОКОЛ: SPI, РАЗМЕР ФАБРИЧНОЙ УПАКОВКИ: 500, ПОДКАТЕГОРИЯ: INTERFACE ICS, ТИП: SPI</t>
  </si>
  <si>
    <t>ADUM3151BRSZ-RL7</t>
  </si>
  <si>
    <t>ОСЦИЛЛЯТОРЫ. КАТЕГОРИЯ ПРОДУКТА: СТАНДАРТНЫЕ ТАКТОВЫЕ ГЕНЕРАТОРЫ, ТИП ПРОДУКТА: STANDARD OSCILLATORS, СТАБИЛЬНОСТЬ ЧАСТОТЫ: 50 PPM, ТИП ВЫВОДОВ: SMD/SMT, СЕРИЯ: CB3LV, УПАКОВКА: REEL, ТОРГОВАЯ МАРКА: CTS ELECTRONIC COMPONENTS, ВИД МОНТАЖА: SMD/SMT, ПОДКАТЕГОРИЯ: OSCILLATORS, ДРУГИЕ НАЗВАНИЯ ТОВАРА №: CB3LV-3I-80.0000-T CB3LV-3I-80M0000 960-0009-0033DT</t>
  </si>
  <si>
    <t>CB3LV-3I-80M000000</t>
  </si>
  <si>
    <t>МИКРОСХЕМЫ ИНТЕРФЕЙСНЫЕ. КАТЕГОРИЯ ПРОДУКТА: ИНТЕРФЕЙСНЫЕ ЭЛЕМЕНТЫ - РАСШИРИТЕЛЬНЫЕ МОДУЛИ ВВОДА-ВЫВОДА, ROHS: ПОДРОБНОСТИ, СЕРИЯ: MAX7301, ВИД МОНТАЖА: SMD/SMT, УПАКОВКА / БЛОК: SSOP-28, ТИП ИНТЕРФЕЙСА: SERIAL, SPI, КОЛИЧЕСТВО ВХОДОВ/ВЫХОДОВ: 28 I/O, УСТРОЙСТВА ДЛЯ ПРЕРЫВАНИЯ ВЫВОДА: WITH INTERRUPT, НАПРЯЖЕНИЕ ПИТАНИЯ - МИН.: 2.5 V, НАПРЯЖЕНИЕ ПИТАНИЯ - МАКС.: 5.5 V, МАКСИМАЛЬНАЯ ТАКТОВАЯ ЧАСТОТА: 26 MHZ, МИНИМАЛЬНАЯ РАБОЧАЯ ТЕМПЕРАТУРА: - 40 C, МАКСИМАЛЬНАЯ РАБОЧАЯ ТЕМПЕРАТУРА: + 125 C, УПАКОВКА: REEL, УПАКОВКА: CUT TAPE, УПАКОВКА: MOUSEREEL, ЗАЩИТА ОТ ЭЛЕКТРОСТАТИЧЕСКИХ РАЗРЯДОВ: WITHOUT ESD PROTECTION, ТОРГОВАЯ МАРКА: ANALOG DEVICES / MAXIM INTEGRATED, ВХОДНОЕ НАПРЯЖЕНИЕ: 2.5 V TO 5.5 V, ТИП ЛОГИКИ: I/O EXPANDER, РАБОЧЕЕ НАПРЯЖЕНИЕ ПИТАНИЯ: 2.5 V TO 5.5 V, ВЫХОДНОЙ ТОК: 4.5 MA, 18 MA, ТИП ПРОДУКТА: I/O EXPANDERS, РАЗМЕР ФАБРИЧНОЙ УПАКОВКИ: 2000, ПОДКАТЕГОРИЯ: INTERFACE ICS, ДРУГИЕ НАЗВАНИЯ ТОВАРА №: MAX7301</t>
  </si>
  <si>
    <t>MAX7301AAI+T</t>
  </si>
  <si>
    <t>ОСЦИЛЛЯТОРЫ. КАТЕГОРИЯ ПРОДУКТА: СТАНДАРТНЫЕ ТАКТОВЫЕ ГЕНЕРАТОРЫ, ROHS: ПОДРОБНОСТИ, ТИП ПРОДУКТА: STANDARD OSCILLATORS, УПАКОВКА / БЛОК: 7 MM X 5 MM, ЧАСТОТА: 120 MHZ, СТАБИЛЬНОСТЬ ЧАСТОТЫ: 25 PPM, ЁМКОСТЬ НАГРУЗКИ: 15 PF, НАПРЯЖЕНИЕ ПИТАНИЯ - МИН.: 3.135 V, НАПРЯЖЕНИЕ ПИТАНИЯ - МАКС.: 3.465 V, ФОРМАТ ВЫВОДА: LVCMOS, ТИП ВЫВОДОВ: SMD/SMT, МИНИМАЛЬНАЯ РАБОЧАЯ ТЕМПЕРАТУРА: - 20 C, МАКСИМАЛЬНАЯ РАБОЧАЯ ТЕМПЕРАТУРА: + 70 C, ДЛИНА: 7 MM, ШИРИНА: 5 MM, ВЫСОТА: 1.3 MM, СЕРИЯ: XL, УПАКОВКА: REEL, УПАКОВКА: CUT TAPE, ТОРГОВАЯ МАРКА: RENESAS ELECTRONICS, НОМИНАЛЬНЫЙ ТОК: 55 MA, РАБОЧИЙ ЦИКЛ (МАКС.): 0,55, РАЗМЕР ФАБРИЧНОЙ УПАКОВКИ: 1000, ПОДКАТЕГОРИЯ: OSCILLATORS</t>
  </si>
  <si>
    <t>XLH736120.000000X</t>
  </si>
  <si>
    <t>ПРОГРАММИРУЕМАЯ ЛОГИЧЕСКАЯ ИНТЕГРАЛЬНАЯ СХЕМА, КАТЕГОРИЯ ПРОДУКТА: FPGA - ПРОГРАММИРУЕМАЯ ВЕНТИЛЬНАЯ МАТРИЦА, ПРОДУКТ: SPARTAN-6, СЕРИЯ: XC6SLX75, КОЛИЧЕСТВО ЛОГИЧЕСКИХ ЭЛЕМЕНТОВ: 74637 LE, АДАПТИВНЫЕ ЛОГИЧЕСКИЕ МОДУЛИ - ALMS: 11662 ALM, ВСТРОЕННАЯ ПАМЯТЬ: 3.02 MBIT, КОЛИЧЕСТВО ВХОДОВ/ВЫХОДОВ: 280 I/O, РАБОЧЕЕ НАПРЯЖЕНИЕ ПИТАНИЯ: 1.2 V, МИНИМАЛЬНАЯ РАБОЧАЯ ТЕМПЕРАТУРА: - 40 C, МАКСИМАЛЬНАЯ РАБОЧАЯ ТЕМПЕРАТУРА: + 100 C, ВИД МОНТАЖА: SMD/SMT, УПАКОВКА / БЛОК: FCBGA-484, РАСПРЕДЕЛЕННОЕ ОЗУ: 692 KBIT, ВСТРОЕННАЯ БЛОЧНАЯ ПАМЯТЬ - EBR: 3096 KBIT, МАКСИМАЛЬНАЯ РАБОЧАЯ ЧАСТОТА: 1080 MHZ, ЧУВСТВИТЕЛЬНЫЙ К ВЛАЖНОСТИ: YES, КОЛИЧЕСТВО БЛОКОВ ЛОГИЧЕСКИХ МАССИВОВ (LAB): 5831 LAB, РАЗМЕР ФАБРИЧНОЙ УПАКОВКИ: 60, КОММЕРЧЕСКОЕ ОБОЗНАЧЕНИЕ: SPARTAN</t>
  </si>
  <si>
    <t>XC6SLX75-2FGG484I</t>
  </si>
  <si>
    <t>ПРОГРАММИРУЕМАЯ ЛОГИЧЕСКАЯ ИНТЕГРАЛЬНАЯ СХЕМА. КАТЕГОРИЯ ПРОДУКТА: FPGA - ПРОГРАММИРУЕМАЯ ВЕНТИЛЬНАЯ МАТРИЦА, ROHS: ПОДРОБНОСТИ, СЕРИЯ: XC6SLX9, КОЛИЧЕСТВО ЛОГИЧЕСКИХ ЭЛЕМЕНТОВ: 9152 LE, КОЛИЧЕСТВО ВХОДОВ/ВЫХОДОВ: 186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FBGA-256, ТОРГОВАЯ МАРКА: XILINX, РАСПРЕДЕЛЕННОЕ ОЗУ: 90 KBIT, ВСТРОЕННАЯ БЛОЧНАЯ ПАМЯТЬ - EBR: 576 KBIT, МАКСИМАЛЬНАЯ РАБОЧАЯ ЧАСТОТА: 1080 MHZ, ЧУВСТВИТЕЛЬНЫЙ К ВЛАЖНОСТИ: YES, КОЛИЧЕСТВО БЛОКОВ ЛОГИЧЕСКИХ МАССИВОВ (LAB): 715 LAB, РАБОЧЕЕ НАПРЯЖЕНИЕ ПИТАНИЯ: 1.2 V, ТИП ПРОДУКТА: FPGA - FIELD PROGRAMMABLE GATE ARRAY, РАЗМЕР ФАБРИЧНОЙ УПАКОВКИ: 90, ПОДКАТЕГОРИЯ: PROGRAMMABLE LOGIC ICS, КОММЕРЧЕСКОЕ ОБОЗНАЧЕНИЕ: SPARTAN</t>
  </si>
  <si>
    <t>XC6SLX9-2FTG256I</t>
  </si>
  <si>
    <t>МИКРОСХЕМА ТРАНСФОРМАТОР ЗВУКОВОЙ ЧАСТОТЫ. КАТЕГОРИЯ ПРОДУКТА: СИЛОВЫЕ ТРАНСФОРМАТОРЫ, ROHS: ПОДРОБНОСТИ, ПРОДУКТ: BMS TRANSFORMER, ВИД МОНТАЖА: PCB MOUNT, ПЕРВИЧНАЯ ОБМОТКА: SINGLE PRIMARY WINDING, ВТОРИЧНАЯ ОБМОТКА: SINGLE SECONDARY WINDING, ДЛИНА: 7.62 MM, ШИРИНА: 6.73 MM, ВЫСОТА: 5.72 MM, СЕРИЯ: SM91502ALE, ТОРГОВАЯ МАРКА: BOURNS, ИНДУКТИВНОСТЬ: 450 UH, МАКСИМАЛЬНАЯ РАБОЧАЯ ТЕМПЕРАТУРА: + 125 C, МИНИМАЛЬНАЯ РАБОЧАЯ ТЕМПЕРАТУРА: - 40 C, УПАКОВКА: REEL, УПАКОВКА: CUT TAPE, УПАКОВКА: MOUSEREEL, ТИП ПРОДУКТА: AUDIO &amp; SIGNAL TRANSFORMERS, КВАЛИФИКАЦИЯ: AEC-Q200, РАЗМЕР ФАБРИЧНОЙ УПАКОВКИ: 4000, ПОДКАТЕГОРИЯ: TRANSFORMERS, ТИП ВЫВОДОВ: SMD/SMT, КОЭФФИЦИЕНТ ТРАНСФОРМАЦИИ: 1:1</t>
  </si>
  <si>
    <t>BOURNS SM91502ALE</t>
  </si>
  <si>
    <t>ПРОГРАММИРУЕМЫЕ ЛОГИЧЕСКИЕ ИС. КАТЕГОРИЯ ПРОДУКТА: FPGA - ПРОГРАММИРУЕМАЯ ВЕНТИЛЬНАЯ МАТРИЦА, ROHS: ПОДРОБНОСТИ, СЕРИЯ: MAX 10 10M25, КОЛИЧЕСТВО ЛОГИЧЕСКИХ ЭЛЕМЕНТОВ: 25000 LE, КОЛИЧЕСТВО ВХОДОВ/ВЫХОДОВ: 101 I/O, НАПРЯЖЕНИЕ ПИТАНИЯ - МИН.: 2.85 V, НАПРЯЖЕНИЕ ПИТАНИЯ - МАКС.: 3.465 V, МИНИМАЛЬНАЯ РАБОЧАЯ ТЕМПЕРАТУРА: - 40 C, МАКСИМАЛЬНАЯ РАБОЧАЯ ТЕМПЕРАТУРА: + 100 C, ДИАПАЗОН ДАННЫХ: -, КОЛИЧЕСТВО ТРАНСИВЕРОВ: -, ВИД МОНТАЖА: SMD/SMT, УПАКОВКА / БЛОК: EQFP-144, УПАКОВКА: TRAY, ТОРГОВАЯ МАРКА: INTEL / ALTERA, МАКСИМАЛЬНАЯ РАБОЧАЯ ЧАСТОТА: 450 MHZ, ЧУВСТВИТЕЛЬНЫЙ К ВЛАЖНОСТИ: YES, КОЛИЧЕСТВО БЛОКОВ ЛОГИЧЕСКИХ МАССИВОВ (LAB): 1562.5 LAB, РАБОЧЕЕ НАПРЯЖЕНИЕ ПИТАНИЯ: 3 V, 3.3 V, ТИП ПРОДУКТА: FPGA - FIELD PROGRAMMABLE GATE ARRAY, РАЗМЕР ФАБРИЧНОЙ УПАКОВКИ: 60, ПОДКАТЕГОРИЯ: PROGRAMMABLE LOGIC ICS, КОММЕРЧЕСКОЕ ОБОЗНАЧЕНИЕ: MAX, ДРУГИЕ НАЗВАНИЯ ТОВАРА №: 965266</t>
  </si>
  <si>
    <t>10M25SAE144I7G</t>
  </si>
  <si>
    <t>ИНТЕРФЕЙСНЫЕ ИС. КАТЕГОРИЯ ПРОДУКТА: ИС ДЛЯ ИНТЕРФЕЙСА CAN, ROHS: ПОДРОБНОСТИ, СЕРИЯ: SN65HVD233, ТИП: HIGH SPEED CAN TRANSCEIVER, ВИД МОНТАЖА: SMD/SMT, УПАКОВКА / БЛОК: SOIC-8, ДИАПАЗОН ДАННЫХ: 1 MB/S, КОЛИЧЕСТВО ДРАЙВЕРОВ: 1 DRIVER, КОЛИЧЕСТВО ПРИЕМНИКОВ: 1 RECEIVER, НАПРЯЖЕНИЕ ПИТАНИЯ - МИН.: 3 V, НАПРЯЖЕНИЕ ПИТАНИЯ - МАКС.: 3.6 V, МИНИМАЛЬНАЯ РАБОЧАЯ ТЕМПЕРАТУРА: - 40 C, МАКСИМАЛЬНАЯ РАБОЧАЯ ТЕМПЕРАТУРА: + 125 C, РАБОЧИЙ ТОК ИСТОЧНИКА ПИТАНИЯ: 6 MA, ЗАЩИТА ОТ ЭЛЕКТРОСТАТИЧЕСКИХ РАЗРЯДОВ: 16 KV, УПАКОВКА: REEL, УПАКОВКА: CUT TAPE, УПАКОВКА: MOUSEREEL, ТОРГОВАЯ МАРКА: TEXAS INSTRUMENTS, КОЛИЧЕСТВО ТРАНСИВЕРОВ: 1, РАБОЧЕЕ НАПРЯЖЕНИЕ ПИТАНИЯ: 3 V TO 3.6 V, ПРОДУКТ: CAN TRANSCEIVERS, ТИП ПРОДУКТА: CAN INTERFACE IC, ПОДДЕРЖИВАЕМЫЙ ПРОТОКОЛ: CAN, РАЗМЕР ФАБРИЧНОЙ УПАКОВКИ: 2500, ПОДКАТЕГОРИЯ: INTERFACE ICS</t>
  </si>
  <si>
    <t>SN65HVD233DR</t>
  </si>
  <si>
    <t>РЧ ИНТЕГРАЛЬНЫЕ СХЕМЫ. КАТЕГОРИЯ ПРОДУКТА: РЧ-УСИЛИТЕЛЬ, ROHS: ПОДРОБНОСТИ, ВИД МОНТАЖА: SMD/SMT, УПАКОВКА / БЛОК: QFN-32, ТИП: POWER AMPLIFIERS, ТЕХНОЛОГИЯ: GAAS, РАБОЧАЯ ЧАСТОТА: 100 MHZ TO 6 GHZ, P1DB - ТОЧКА СЖАТИЯ: 29 DBM, УСИЛЕНИЕ: 13 DB, РАБОЧЕЕ НАПРЯЖЕНИЕ ПИТАНИЯ: 12 V, NF - КОЭФФИЦИЕНТ ШУМОВ: 12 DB, OIP3 - ПЕРЕХВАТ СОСТАВЛЯЮЩИХ ТРЕТЬЕГО ПОРЯДКА: 44 DBM, РАБОЧИЙ ТОК ИСТОЧНИКА ПИТАНИЯ: 400 MA, МИНИМАЛЬНАЯ РАБОЧАЯ ТЕМПЕРАТУРА: - 40 C, МАКСИМАЛЬНАЯ РАБОЧАЯ ТЕМПЕРАТУРА: + 85 C, СЕРИЯ: HMC637, УПАКОВКА: CUT TAPE, ТОРГОВАЯ МАРКА: ANALOG DEVICES, ВХОДНЫЕ ПОТЕРИ НА ОТРАЖЕНИЕ: 12 DB, ЧУВСТВИТЕЛЬНЫЙ К ВЛАЖНОСТИ: YES, КОЛИЧЕСТВО КАНАЛОВ: 1 CHANNEL, PD - РАССЕИВАНИЕ МОЩНОСТИ: 8.6 W, ТИП ПРОДУКТА: RF AMPLIFIER, РАЗМЕР ФАБРИЧНОЙ УПАКОВКИ: 500, ПОДКАТЕГОРИЯ: WIRELESS &amp; RF INTEGRATED CIRCUITS</t>
  </si>
  <si>
    <t>HMC637ALP5E</t>
  </si>
  <si>
    <t>МИКРОСХЕМА ДЛЯ УПРАВЛЕНИЯ ПИТАНИЕМ, КАТЕГОРИЯ ПРОДУКТА: КОНТРОЛЛЕРЫ И ДРАЙВЕРЫ ДВИГАТЕЛЕЙ / ДВИЖЕНИЯ / ЗАЖИГАНИЯ, ТИП: IGBT GATE DRIVER, РАБОЧИЙ ТОК ИСТОЧНИКА ПИТАНИЯ: 20 MA, МИНИМАЛЬНАЯ РАБОЧАЯ ТЕМПЕРАТУРА: - 40 C, МАКСИМАЛЬНАЯ РАБОЧАЯ ТЕМПЕРАТУРА: + 105 C, ВИД МОНТАЖА: SMD/SMT, УПАКОВКА / БЛОК: SOIC-8, УПАКОВКА: CUT TAPE, УПАКОВКА: MOUSEREEL, УПАКОВКА: REEL, ДИАПАЗОН РАБОЧИХ ТЕМПЕРАТУР: - 40 C TO + 105 C, СЕРИЯ: MC33153, РАЗМЕР ФАБРИЧНОЙ УПАКОВКИ: 2500, ВЕС ИЗДЕЛИЯ: 540 MG</t>
  </si>
  <si>
    <t>КАТЕГОРИЯ ПРОДУКТА: АНАЛОГОВЫЕ КОМПАРАТОРЫ, ВИД МОНТАЖА: SMD/SMT, УПАКОВКА / БЛОК: SOIC-14, КОЛИЧЕСТВО КАНАЛОВ: 4 CHANNEL, ТИП ВЫХОДА: RAIL-TO-RAIL, ВРЕМЯ ОТКЛИКА: 300 NS, ТИП КОМПАРАТОРА: DIFFERENTIAL, НАПРЯЖЕНИЕ ПИТАНИЯ - МИН.: 2 V, НАПРЯЖЕНИЕ ПИТАНИЯ - МАКС.: 30 V, РАБОЧИЙ ТОК ИСТОЧНИКА ПИТАНИЯ: 500 UA, ВЫХОДНОЙ ТОК НА КАНАЛ: 6 MA, VOS - ВХОДНОЕ НАПРЯЖЕНИЕ СМЕЩЕНИЯ НУЛЯ: 2 MV, IB - ВХОДНОЙ ТОК СМЕЩЕНИЯ: 250 NA, МИНИМАЛЬНАЯ РАБОЧАЯ ТЕМПЕРАТУРА: - 25 C, МАКСИМАЛЬНАЯ РАБОЧАЯ ТЕМПЕРАТУРА: + 85 C, СЕРИЯ: LM239, УПАКОВКА: CUT TAPE, УПАКОВКА: MOUSEREEL, УПАКОВКА: REEL, ОСОБЕННОСТИ: STANDARD COMPARATOR, ВЫСОТА: 1.58 MM, ДЛИНА: 8.65 MM, ПРОДУКТ: ANALOG COMPARATORS, ТИП ПИТАНИЯ: SINGLE, DUAL, ТЕХНОЛОГИЯ: BIPOLAR, ТИП: DIFFERENTIAL COMPARATOR, ШИРИНА: 3.91 MM, ОТКЛЮЧЕНИЕ: NO SHUTDOWN, НАПРЯЖЕНИЕ СДВОЕННОГО ПИТАНИЯ: +/- 3 V, +/- 5 V, +/- 9 V, +/- 12 V, GBP - ПРОИЗВЕДЕНИЕ КОЭФФИЦИЕНТА УСИЛЕНИЯ НА ШИРИНУ ПОЛОСЫ ПРОПУСКАНИЯ (FT): -, IOS - ВХОДНОЙ ТОК РАЗБАЛАНСА: 50 NA, МАКСИМАЛЬНОЕ НАПРЯЖЕНИЕ СДВОЕННОГО ПИТАНИЯ: +/- 15 V, МИНИМАЛЬНОЕ НАПРЯЖЕНИЕ СДВОЕННОГО ПИТАНИЯ: 1 V, РАБОЧЕЕ НАПРЯЖЕНИЕ ПИТАНИЯ: 2 V TO 30 V, ОПОРНОЕ НАПРЯЖЕНИЕ: YES, РАЗМЕР ФАБРИЧНОЙ УПАКОВКИ: 2500, УСИЛЕНИЕ ПО НАПРЯЖЕНИЮ, ДБ: 106.02 DB, ВЕС ИЗДЕЛИЯ: 122.400 MG,</t>
  </si>
  <si>
    <t>LM239DR</t>
  </si>
  <si>
    <t>ИНТЕРФЕЙСНЫЕ ИС . КАТЕГОРИЯ ПРОДУКТА: ЦИФРОВЫЕ ИЗОЛЯТОРЫ, ROHS: ПОДРОБНОСТИ, СЕРИЯ: ISO1541, ВИД МОНТАЖА: SMD/SMT, УПАКОВКА / БЛОК: SOIC-8, КОЛИЧЕСТВО КАНАЛОВ: 2 CHANNEL, ПОЛЯРНОСТЬ: BIDIRECTIONAL,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2.5 MA, 2.9 MA, ВРЕМЯ ЗАДЕРЖКИ РАСПРОСТРАНЕНИЯ: 70 NS, МИНИМАЛЬНАЯ РАБОЧАЯ ТЕМПЕРАТУРА: - 40 C, МАКСИМАЛЬНАЯ РАБОЧАЯ ТЕМПЕРАТУРА: + 125 C, УПАКОВКА: REEL, УПАКОВКА: CUT TAPE, УПАКОВКА: MOUSEREEL, ТОРГОВАЯ МАРКА: TEXAS INSTRUMENTS, СРЕДСТВА РАЗРАБОТКИ: ISO154XEVM, ЧУВСТВИТЕЛЬНЫЙ К ВЛАЖНОСТИ: YES, РАБОЧЕЕ НАПРЯЖЕНИЕ ПИТАНИЯ: 3 V TO 5.5 V, ТИП ПРОДУКТА: DIGITAL ISOLATORS, ПОДДЕРЖИВАЕМЫЙ ПРОТОКОЛ: I2C, РАЗМЕР ФАБРИЧНОЙ УПАКОВКИ: 2500, ПОДКАТЕГОРИЯ: INTERFACE ICS, ТИП: I2C ISOLATOR</t>
  </si>
  <si>
    <t>ISO1541DR</t>
  </si>
  <si>
    <t>ФЕРРИТОВЫЙ ФИЛЬТР ПОДАВЛЕНИЯ ЭМП, КАТЕГОРИЯ ПРОДУКТА: ФЕРРИТОВЫЕ ФИЛЬТРЫ; СЕРИЯ: WE-MPSB; ПРОДУКТ: FERRITE CHIP BEADS; ТИП ВЫВОДОВ: SMD/SMT; УПАКОВКА / БЛОК: 1812 (4532 METRIC); ИМПЕДАНС: 100 OHMS; МАКСИМАЛЬНЫЙ ПОСТОЯННЫЙ ТОК: 8 A; ДОПУСТИМОЕ ОТКЛОНЕНИЕ: 25 %; МАКСИМАЛЬНОЕ СОПРОТИВЛЕНИЕ ПОСТОЯННОМУ ТОКУ: 6 MOHMS; МИНИМАЛЬНАЯ РАБОЧАЯ ТЕМПЕРАТУРА: - 55 C; МАКСИМАЛЬНАЯ РАБОЧАЯ ТЕМПЕРАТУРА: + 125 C; ДЛИНА: 4.5 MM; ШИРИНА: 3.2 MM; ВЫСОТА: 2.3 MM; КВАЛИФИКАЦИЯ: AEC-Q200; УПАКОВКА: REEL; УПАКОВКА: CUT TAPE; УПАКОВКА: MOUSEREEL; ЁМКОСТЬ: -; РАЗМЕР ФАБРИЧНОЙ УПАКОВКИ:РАЗМЕР ФАБРИЧНОЙ УПАКОВКИ: 2500; ПРЕРЫВАНИЕ: -; ТЕСТОВАЯ ЧАСТОТА: 100 MHZ; ТИП: EMI MULTILAYER POWER SUPPRESSION BEAD WE-MPSB; ВЕС ИЗДЕЛИЯ: 27 MG</t>
  </si>
  <si>
    <t>74279226101</t>
  </si>
  <si>
    <t>КАТЕГОРИЯ ПРОДУКТА: АЛЮМИНИЕВЫЕ ЭЛЕКТРОЛИТИЧЕСКИЕ КОНДЕНСАТОРЫ С ЖЕСТКИМИ ВЫВОДАМИ, ROHS: ПОДРОБНОСТИ, ПРОДУКТ: LONG LIFE ALUMINUM ELECTROLYTIC CAPACITORS, ТИП ВЫВОДОВ: SNAP IN, ЁМКОСТЬ: 1000 UF, НОМИНАЛЬНОЕ НАПРЯЖЕНИЕ ПОСТОЯННОГО ТОКА: 400 VDC, ДОПУСТИМОЕ ОТКЛОНЕНИЕ: 0,2, ЭФФЕКТИВНОЕ ПОСЛЕДОВАТЕЛЬНОЕ СОПРОТИВЛЕНИЕ: 120 MOHMS, МИНИМАЛЬНАЯ РАБОЧАЯ ТЕМПЕРАТУРА: - 25 C, МАКСИМАЛЬНАЯ РАБОЧАЯ ТЕМПЕРАТУРА: + 105 C, КОЛИЧЕСТВО КОНТАКТОВ: 2 PIN, ДИАМЕТР: 35 MM, ДЛИНА: 55 MM, ШАГ ВЫВОДОВ: 10 MM, СРОК СЛУЖБЫ: 3000 HOUR, ПУЛЬСИРУЮЩИЙ ТОК: 2.64 A, СЕРИЯ: B43508, УПАКОВКА: BULK, ТОРГОВАЯ МАРКА: EPCOS / TDK, КОЭФФИЦИЕНТ ЗАТУХАНИЯ, DF: 0.2, ТИП ПРОДУКТА: ELECTROLYTIC CAPACITORS, РАЗМЕР ФАБРИЧНОЙ УПАКОВКИ: 60, ПОДКАТЕГОРИЯ: CAPACITORS, ТЕСТОВАЯ ЧАСТОТА: 100 HZ, ТИП: LONG LIFE CAPACITORS, ДРУГИЕ НАЗВАНИЯ ТОВАРА №: B43508A9108M000</t>
  </si>
  <si>
    <t>B43508A9108M</t>
  </si>
  <si>
    <t>ЧАСТИ ЭЛЕКТРОТЕХНИЧЕСКОГО ОБОРУДОВАНИЯ. ТОВАР ПОСТАВЛЯЕТСЯ НА БЕЗВОЗМЕЗДНОЙ ОСНОВЕ СТОИМОСТЬ УКАЗАНА ТОЛЬКО ДЛЯ ТАМОЖЕННЫХ ЦЕЛЕЙ.</t>
  </si>
  <si>
    <t>ФИЛЬТР ПОДАВЛЕНИЯ ЭМП. КАТЕГОРИЯ ПРОДУКТА: ПРОХОДНЫЕ ФИЛЬТРЫ ЭЛЕКТРОМАГНИТНЫХ ПОМЕХ, ROHS: ПОДРОБНОСТИ, МИНИМАЛЬНАЯ РАБОЧАЯ ТЕМПЕРАТУРА: - 55 С, МАКСИМАЛЬНАЯ РАБОЧАЯ ТЕМПЕРАТУРА: + 125 С, ДИАПАЗОН РАБОЧИХ ТЕМПЕРАТУР: - 55 С ДО + 125 С, ТИП ПРОДУКТА: ПРОХОДНЫЕ ФИЛЬТРЫ ЭЛЕКТРОМАГНИТНЫХ ПОМЕХ, КОЛИЧЕСТВО ШТУК С ЗАВОДА: 250, ПОДКАТЕГОРИЯ: ФИЛЬТРЫ, ДОБРЫЙ: МИНИАТЮРНЫЕ ВПАИВАЕМЫЕ ФИЛЬТРЫ,</t>
  </si>
  <si>
    <t>SCI-9900-000</t>
  </si>
  <si>
    <t>API</t>
  </si>
  <si>
    <t>МНОГОСЛОЙНЫЙ КЕРАМИЧЕСКИЙ КОНДЕНСАТОР ПОСТОЯННОЙ ЕМКОСТИ. ТОВАР ПОСТАВЛЯЕТСЯ НА БЕЗВОЗМЕЗДНОЙ ОСНОВЕ СТОИМОСТЬ УКАЗАНА ТОЛЬКО ДЛЯ ТАМОЖЕННЫХ ЦЕЛЕЙ.</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</si>
  <si>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470 PF; НОМИНАЛЬНОЕ НАПРЯЖЕНИЕ ПОСТОЯННОГО ТОКА: 3 KVDC; ДИЭЛЕКТРИЧЕСКИЙ: C0G (NP0); ДОПУСТИМОЕ ОТКЛОНЕНИЕ: 10 %; КОРПУС - ДЮЙМЫ: 2220; КОРПУС - ММ: 5650; МИНИМАЛЬНАЯ РАБОЧАЯ ТЕМПЕРАТУРА: - 55 C; МАКСИМАЛЬНАЯ РАБОЧАЯ ТЕМПЕРАТУРА: + 125 C; ПРОДУКТ: GENERAL TYPE MLCCS; ТИП ВЫВОДОВ: SMD/SMT; СЕРИЯ: SMD COMM C0G HV; УПАКОВКА: REEL; УПАКОВКА: CUT TAPE; УПАКОВКА: MOUSEREEL; ЕМКОСТЬ - НФ: 0.47 NF; КЛАСС: CLASS 1; ДЛИНА: 5.7 MM; УПАКОВКА / БЛОК: 2220 (5650 METRIC); РАЗМЕР ФАБРИЧНОЙ УПАКОВКИ: 1000; ТИП: HIGH VOLTAGE C0G DIELECTRIC COMMERCIAL MLCCS; НОМИНАЛЬНОЕ НАПРЯЖЕНИЕ ПЕРЕМЕННОГО ТОКА: -; ШИРИНА: 5 MM; ДРУГИЕ НАЗВАНИЯ ТОВАРА №: C2220C471KHGAC7800; ВЕС ИЗДЕЛИЯ: 480 MG</t>
  </si>
  <si>
    <t>C2220C471KHGACTU</t>
  </si>
  <si>
    <t>КОНДЕНСАТОР ПОСТОЯННОЙ ЁМКОСТИ, С БУМАЖНЫМ ИЛИ ПЛАСТМАССОВЫМ ДИЭЛЕКТРИКОМ. ТОВАР ПОСТАВЛЯЕТСЯ НА БЕЗВОЗМЕЗДНОЙ ОСНОВЕ СТОИМОСТЬ УКАЗАНА ТОЛЬКО ДЛЯ ТАМОЖЕННЫХ ЦЕЛЕЙ.</t>
  </si>
  <si>
    <t>КАТЕГОРИЯ ПРОДУКТА: ПЛЕНОЧНЫЕ КОНДЕНСАТОРЫ, ROHS: ПОДРОБНОСТИ, СЕРИЯ: R60, ТИП ВЫВОДОВ: RADIAL, ПРОДУКТ: GENERAL FILM CAPACITORS, ДИЭЛЕКТРИЧЕСКИЙ: POLYESTER, ЁМКОСТЬ: 10 UF, НОМИНАЛЬНОЕ НАПРЯЖЕНИЕ ПОСТОЯННОГО ТОКА: 100 VDC, НОМИНАЛЬНОЕ НАПРЯЖЕНИЕ ПЕРЕМЕННОГО ТОКА: 63 VAC, ДОПУСТИМОЕ ОТКЛОНЕНИЕ: 0,1, КОЛИЧЕСТВО КОНТАКТОВ: 2 PIN, ШАГ ВЫВОДОВ: 22.5 MM, ИСПОЛНЕНИЕ ВЫВОДОВ: STRAIGHT, МИНИМАЛЬНАЯ РАБОЧАЯ ТЕМПЕРАТУРА: - 55 C, МАКСИМАЛЬНАЯ РАБОЧАЯ ТЕМПЕРАТУРА: + 105 C, ДЛИНА: 26.5 MM, ШИРИНА: 13 MM, ВЫСОТА: 22 MM, КВАЛИФИКАЦИЯ: AEC-Q200, УПАКОВКА: BULK, ТОРГОВАЯ МАРКА: KEMET, ДИАМЕТР: -, ДИАМЕТР КАБЕЛЯ: 0.8 MM, ТИП ПРОДУКТА: FILM CAPACITORS, РАЗМЕР ФАБРИЧНОЙ УПАКОВКИ: 200, ПОДКАТЕГОРИЯ: CAPACITORS, ТИП: AUTOMOTIVE GRADE</t>
  </si>
  <si>
    <t>BG</t>
  </si>
  <si>
    <t>БОЛГАРИЯ</t>
  </si>
  <si>
    <t>R60EN51004030K</t>
  </si>
  <si>
    <t>КОЛПАЧОК-ЗАГЛУШКА ДЛЯ РАЗЪЕМА, ИЗГОТОВЛЕН ИЗ МЕТАЛЛА, МЕТОДОМ ЛИТЬЯ С ДАЛЬНЕЙШЕЙ ОБРАБОТКОЙ</t>
  </si>
  <si>
    <t>КАТЕГОРИЯ ПРОДУКТА: КРУГОВОЙ МИЛ / ТЕХНИЧЕСКИЕ ХАРАКТЕРИСТИКИ ИНСТРУМЕНТОВ, АППАРАТНОГО ОБОРУДОВАНИЯ И ДОПОЛНИТЕЛЬНЫХ КОМПЛЕКТУЮЩИХ, ТИП АВАРИЙНОЙ ЛАМПЫ: MIL-DTL-38999 III, ПРОДУКТ: ACCESSORIES, ТИП: RECEPTACLE COVER, СЕРИЯ: D38999 III, ДЛЯ ИСПОЛЬЗОВАНИЯ ВМЕСТЕ С: D38999 TV SERIES CONNECTORS, ТОРГОВАЯ МАРКА: AMPHENOL PCD, ТИП ПРОДУКТА: CIRCULAR MIL SPEC TOOLS, HARDWARE &amp; ACCESSORIES, ПОДКАТЕГОРИЯ: CIRCULAR CONNECTORS</t>
  </si>
  <si>
    <t>D38999/33W09R</t>
  </si>
  <si>
    <t>ИЗДЕЛИЯ ИЗ АЛЮМИНИЯ ЛИТЫЕ, С ДАЛЬНЕЙШЕЙ ОБРАБОТКОЙ, НЕ ВОЕННОГО НАЗНАЧЕНИЯ, НЕ ЛОМ ЭЛЕКТРООБОРУДОВАНИЯ, ДЛЯ ЭЛЕКТРОНИКИ.</t>
  </si>
  <si>
    <t>ПРИБОРНЫЕ КОРПУСА COMPAC PRO 3U 63HP 271D. КОРПУС COMPACPRO ОБЕСПЕЧИВАЕТ ЗАЩИТУ ДЛЯ ЭЛЕКТРОНИКИ, УСТАНОВЛЕННОЙ В 19-ДЮЙМОВЫХ РЕШЕНИЯХ И ОТДЕЛЬНЫХ СБОРКАХ. ЛИТАЯ РАМКА ИЗ АЛЮМИНИЯ И БОКОВЫЕ ПРОФИЛЬНЫЕ ПАНЕЛИ ОБЕСПЕЧИВАЮТ НАДЕЖНОСТЬ И ПРОЧНОСТЬ. НАСТОЛЬНЫЙ КОРПУС ДЛЯ ИНДИВИДУАЛЬНОЙ СБОРКИ; АЛЮМИНИЕВАЯ КОНСТРУКЦИЯ ОБЕСПЕЧИВАЕТ ПРОЧНОСТЬ И НАДЕЖНОСТЬ; МЕЖДУНАРОДНЫЕ ГАБАРИТЫ СООТВЕТСТВУЮТ ТРЕБОВАНИЯМ СТАНДАРТА IEC 6297-3-101; БОКОВАЯ ПАНЕЛЬ СО ВСТРОЕННОЙ РУЧКОЙ. ИДЕНТИЧНЫЕ ПЕРЕДНЯЯ И ЗАДНЯЯ ЧАСТЬ, СИММЕТРИЧНАЯ КОНСТРУКЦИЯ ПО ГЛУБИНЕ; ВЕНТИЛЯЦИОННЫЕ ОТВЕРСТИЯ В НИЖНЕЙ КРЫШКЕ; IP 20 В СООТВЕТСТВИИ С IEC 60529; ХАРАКТЕРИСТИКИ ИЗДЕЛИЯ: ТИП ИЗДЕЛИЯ: КОРПУС; ЛИНЕЙКА ИЗДЕЛИЙ: COMPACPRO; ТИП: КОРПУС ДЛЯ ИНДИВИДУАЛЬНЫХ ЭЛЕКТРОННЫХ КОМПОНЕНТОВ; ВЫСОТА СТОЙКИ: 3 U; ВЫСОТА ИЗДЕЛИЯ: 147,1 ММ; ПОЛЕЗНАЯ ВЫСОТА: 129,3 ММ; ШИРИНА СТОЙКИ: 63 HP; ШИРИНА ИЗДЕЛИЯ: 364 ММ; ПОЛЕЗНАЯ ШИРИНА: 326 ММ; ГЛУБИНА ИЗДЕЛИЯ: 271 ММ; ЭМС-ЭКРАНИРОВАНИЕ: НЕТ; СТАТИЧЕСКАЯ НАГРУЗКА: 30 КГ; СТЕПЕНЬ ЗАЩИТЫ: IP 20; КОНСТРУКЦИЯ ПЕРЕДНЕЙ РАМЫ: ЦЕЛЬНАЯ; ОПЦИИ ОХЛАЖДЕНИЯ: НЕТ; СООТВЕТСТВУЕТ: IEC 60297-3-103.</t>
  </si>
  <si>
    <t>14575-143</t>
  </si>
  <si>
    <t>ПЕРЕДНЯЯ ПАНЕЛЬ 3U 63HP АНОДИРОВАННАЯ, ИЗ АЛЮМИНИЯ, С НЕОБРАБОТАННЫМИ КРОМКАМИ, ТОЛЩИНА 3 ММ. ПРЕДНАЗНАЧЕНА ДЛЯ КОРПУСОВ ЭЛЕКТРОПРИБОРОВ. ПЕРЕДНЯЯ ПАНЕЛЬ КРЕПИТСЯ БОЛТАМИ К ПЕРЕДНЕЙ РАМЕ КОРПУСА; ПЕРЕДНЯЯ ПАНЕЛЬ ДЛЯ КОРПУСОВ COMPACPRO КРЕПИТСЯ БОЛТАМИ К ПЕРЕДНЕЙ РАМЕ КОРПУСА.КОМПЛЕКТ ДЛЯ СБОРКИ ОДНОЙ ЗАДНЕЙ И ОДНОЙ ПЕРЕДНЕЙ ПАНЕЛИ ВХОДИТ В КОМПЛЕКТ ПОСТАВКИ. ХАРАКТЕРИСТИКИ ИЗДЕЛИЯ: ТИП ИЗДЕЛИЯ: ПЕРЕДНЯЯ ПАНЕЛЬ; ПОКРЫТИЕ ПОВЕРХНОСТИ С ЛИЦЕВОЙ СТОРОНЫ: АНОДИРОВАНИЕ; ПОКРЫТИЕ ПОВЕРХНОСТИ С ТЫЛЬНОЙ СТОРОНЫ: АНОДИРОВАНИЕ; ОБРАБОТАННЫЕ КРАЯ: НЕТ.</t>
  </si>
  <si>
    <t>30823-224</t>
  </si>
  <si>
    <t>ПРЕОБРАЗОВАТЕЛЬ DC\DC МОЩНОСТЬ, ВТ: 1; U ВХОД, VDC: 24В; U ВЫХОД , VDC: ±12В; ИЗОЛЯЦИЯ: 3000В.</t>
  </si>
  <si>
    <t>E2412S-1WR3</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</si>
  <si>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2 W, ВХОДНОЕ НАПРЯЖЕНИЕ, МИН.: 21.6 V, ВХОДНОЕ НАПРЯЖЕНИЕ, МАКС.: 26.4 V, ВЫХОДНОЕ НАПРЯЖЕНИЕ-КАНАЛ 1: 12 V, ВЫХОДНОЙ ТОК-КАНАЛ 1: 167 MA, ВЫХОДНОЕ НАПРЯЖЕНИЕ-КАНАЛ 2: -, ВЫХОДНОЙ ТОК-КАНАЛ 2: -, НАПРЯЖЕНИЕ ИЗОЛЯЦИИ: 3 KV, МИНИМАЛЬНАЯ РАБОЧАЯ ТЕМПЕРАТУРА: - 40 C, МАКСИМАЛЬНАЯ РАБОЧАЯ ТЕМПЕРАТУРА: + 71 C, УПАКОВКА / БЛОК: N-12IP-558, ДЛИНА: 19.6 MM, ШИРИНА: 7.1 MM, ВЫСОТА: 10.14 MM, ОТРАСЛЬ ПРОМЫШЛЕННОСТИ: INDUSTRIAL, ПРОДУКТ: ISOLATED, СЕРИЯ: SPU02, ТОРГОВАЯ МАРКА: MEAN WELL, ВХОДНОЕ НАПРЯЖЕНИЕ: 21.6 V TO 26.4 V, ТИП ПРОДУКТА: ISOLATED DC-DC CONVERTERS, РАЗМЕР ФАБРИЧНОЙ УПАКОВКИ: 25, ПОДКАТЕГОРИЯ: DC-DC CONVERTER</t>
  </si>
  <si>
    <t>SPU02N-12</t>
  </si>
  <si>
    <t>СИНФАЗНЫЙ ДРОССЕЛЬ, КАТЕГОРИЯ ПРОДУКТА: СИНФАЗНЫЕ ДРОССЕЛИ / ФИЛЬТРЫ; СЕРИЯ: SU10VFC; ВИД МОНТАЖА: VERTICAL MOUNT; ТИП ВЫВОДОВ: THROUGH HOLE; КОЛИЧЕСТВО КАНАЛОВ: 1 CHANNEL; ИНДУКТИВНОСТЬ: 14 MH; МАКСИМАЛЬНЫЙ ПОСТОЯННЫЙ ТОК: 500 MA; МАКСИМАЛЬНОЕ СОПРОТИВЛЕНИЕ ПОСТОЯННОМУ ТОКУ: 1.6 OHMS; МИНИМАЛЬНАЯ РАБОЧАЯ ТЕМПЕРАТУРА: - 25 C; МАКСИМАЛЬНАЯ РАБОЧАЯ ТЕМПЕРАТУРА: + 120 C; УПАКОВКА / БЛОК: TRAY; ДЛИНА: 18 MM; ШИРИНА: 15.5 MM; ВЫСОТА: 15 MM; УПАКОВКА: TRAY; ПРОДУКТ: COMMON MODE CHOKES; ТИП: LINE FILTER; ДИАМЕТР: 18 MM; ТИП ФИЛЬТРА: COMMON MODE; РАЗМЕР ФАБРИЧНОЙ УПАКОВКИ:РАЗМЕР ФАБРИЧНОЙ УПАКОВКИ: 700; ТЕСТОВАЯ ЧАСТОТА: 1 KHZ; ВЕС ИЗДЕЛИЯ: 6,400 G</t>
  </si>
  <si>
    <t>SU10VFC-R05140</t>
  </si>
  <si>
    <t>КАТЕГОРИЯ ПРОДУКТА: СИНФАЗНЫЕ ДРОССЕЛИ/ФИЛЬТРЫ, РЯД: СУ10ВФК, ТИП МОНТАЖА: ВЕРТИКАЛЬНОЕ КРЕПЛЕНИЕ, СТИЛЬ ОКОНЧАНИЯ: СКВОЗНОЕ ОТВЕРСТИЕ, КОЛИЧЕСТВО КАНАЛОВ: 1 КАНАЛ, ИНДУКТИВНОСТЬ: 25 МГН, МАКСИМАЛЬНЫЙ ПОСТОЯННЫЙ ТОК: 400 МА, МАКСИМАЛЬНОЕ СОПРОТИВЛЕНИЕ ПОСТОЯННОМУ ТОКУ: 2,8 ОМ, МИНИМАЛЬНАЯ РАБОЧАЯ ТЕМПЕРАТУРА: - 25 С, МАКСИМАЛЬНАЯ РАБОЧАЯ ТЕМПЕРАТУРА: + 120 С, ПОСЫЛКА/ЧЕХОЛ: ПОДНОС, ДЛИНА: 18 ММ, ШИРИНА: 15,5 ММ, ВЫСОТА: 15 ММ, УПАКОВКА: ПОДНОС, ПРОДУКТ: СИНФАЗНЫЕ ДРОССЕЛИ, ТИП: СЕТЕВОЙ ФИЛЬТР, МАРКА: КЕМЕТ, ДИАМЕТР: 18 ММ, ТИП ФИЛЬТРА: ОБЩИЙ РЕЖИМ, ТИП ПРОДУКТА: СИНФАЗНЫЕ ДРОССЕЛИ, ЗАВОДСКАЯ УПАКОВКА: 700, ПОДКАТЕГОРИЯ: КАТУШКИ ИНДУКТИВНОСТИ, ДРОССЕЛИ И КАТУШКИ, ТЕСТОВАЯ ЧАСТОТА: 1 КГЦ,</t>
  </si>
  <si>
    <t>SU10VFC-R04250</t>
  </si>
  <si>
    <t>КАТЕГОРИЯ ПРОДУКТА: СИНФАЗНЫЕ ДРОССЕЛИ / ФИЛЬТРЫ, ROHS: ПОДРОБНОСТИ, СЕРИЯ: WE-UCF, ВИД МОНТАЖА: PCB MOUNT, ТИП ВЫВОДОВ: SMD/SMT, КОЛИЧЕСТВО КАНАЛОВ: 1 CHANNEL, ИНДУКТИВНОСТЬ: 320 UH, ДОПУСТИМОЕ ОТКЛОНЕНИЕ: 0,3, МАКСИМАЛЬНЫЙ ПОСТОЯННЫЙ ТОК: 3.25 A, МАКСИМАЛЬНОЕ СОПРОТИВЛЕНИЕ ПОСТОЯННОМУ ТОКУ: 29 MOHMS, МИНИМАЛЬНАЯ РАБОЧАЯ ТЕМПЕРАТУРА: - 40 C, МАКСИМАЛЬНАЯ РАБОЧАЯ ТЕМПЕРАТУРА: + 125 C, ДЛИНА: 14 MM, ШИРИНА: 12.5 MM, ВЫСОТА: 7.8 MM, УПАКОВКА: REEL, УПАКОВКА: CUT TAPE, УПАКОВКА: MOUSEREEL, ПРОДУКТ: COMMON MODE LINE FILTERS, ТИП: LINE FILTER, ТОРГОВАЯ МАРКА: WURTH ELEKTRONIK, ТИП ПРОДУКТА: COMMON MODE CHOKES, ЭКРАНИРОВАНИЕ: UNSHIELDED, РАЗМЕР ФАБРИЧНОЙ УПАКОВКИ: 250, ПОДКАТЕГОРИЯ: INDUCTORS, CHOKES &amp; COILS, ТЕСТОВАЯ ЧАСТОТА: 10 KHZ</t>
  </si>
  <si>
    <t>744290321</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</si>
  <si>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1000 UF, НОМИНАЛЬНОЕ НАПРЯЖЕНИЕ ПОСТОЯННОГО ТОКА: 50 VDC, МАКСИМАЛЬНАЯ РАБОЧАЯ ТЕМПЕРАТУРА: + 105 C, ДИАМЕТР: 16 MM, ШАГ ВЫВОДОВ: 7.5 MM, ДЛИНА: 25 MM, СРОК СЛУЖБЫ: 5000 HOUR, ДОПУСТИМОЕ ОТКЛОНЕНИЕ: 0,2, ПУЛЬСИРУЮЩИЙ ТОК: 2.235 A, МИНИМАЛЬНАЯ РАБОЧАЯ ТЕМПЕРАТУРА: - 55 C, ИСПОЛНЕНИЕ ВЫВОДОВ: STRAIGHT, ЭФФЕКТИВНОЕ ПОСЛЕДОВАТЕЛЬНОЕ СОПРОТИВЛЕНИЕ: 34 MOHMS, КВАЛИФИКАЦИЯ: AEC-Q200, СЕРИЯ: FC, УПАКОВКА: BULK, ТОРГОВАЯ МАРКА: PANASONIC, ТИП ПРОДУКТА: ELECTROLYTIC CAPACITORS, РАЗМЕР ФАБРИЧНОЙ УПАКОВКИ: 100, ПОДКАТЕГОРИЯ: CAPACITORS, ТИП: RADIAL LEAD TYPE</t>
  </si>
  <si>
    <t>EEU-FC1H102</t>
  </si>
  <si>
    <t>КОНДЕНСАТОР ОКСИДНО-ЭЛЕКТРОЛИТИЧЕСКИЙ АЛЮМИНИЕВЫЙ, КАТЕГОРИЯ ПРОДУКТА: АЛЮМИНИЕВЫЕ ЭЛЕКТРОЛИТИЧЕСКИЕ КОНДЕНСАТОРЫ С ЖЕСТКИМИ ВЫВОДАМИ; ПРОДУКТ: LONG LIFE ALUMINUM ELECTROLYTIC CAPACITORS; ТИП ВЫВОДОВ: SNAP IN; ЁМКОСТЬ: 1000 UF; НОМИНАЛЬНОЕ НАПРЯЖЕНИЕ ПОСТОЯННОГО ТОКА: 400 VDC; ДОПУСТИМОЕ ОТКЛОНЕНИЕ: 20 %; ЭФФЕКТИВНОЕ ПОСЛЕДОВАТЕЛЬНОЕ СОПРОТИВЛЕНИЕ: 120 MOHMS; МИНИМАЛЬНАЯ РАБОЧАЯ ТЕМПЕРАТУРА: - 25 C; МАКСИМАЛЬНАЯ РАБОЧАЯ ТЕМПЕРАТУРА: + 105 C; КОЛИЧЕСТВО КОНТАКТОВ: 2 PIN; ДИАМЕТР: 35 MM; ДЛИНА: 55 MM; ШАГ ВЫВОДОВ: 10 MM; СРОК СЛУЖБЫ: 3000 HOUR; ПУЛЬСИРУЮЩИЙ ТОК: 2.64 A; СЕРИЯ: B43508; УПАКОВКА: BULK; КОЭФФИЦИЕНТ ЗАТУХАНИЯ, DF: 0.2; РАЗМЕР ФАБРИЧНОЙ УПАКОВКИ:РАЗМЕР ФАБРИЧНОЙ УПАКОВКИ: 60; ТЕСТОВАЯ ЧАСТОТА: 100 HZ; ТИП: LONG LIFE CAPACITORS; ДРУГИЕ НАЗВАНИЯ ТОВАРА №: B43508A9108M000; ВЕС ИЗДЕЛИЯ: 81 G</t>
  </si>
  <si>
    <t>B43508A9108M000</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</si>
  <si>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3300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3.3 NF; ЕМКОСТЬ - МКФ: 0.0033 UF;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</si>
  <si>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12065A332FAT2A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</si>
  <si>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1 NF; ЕМКОСТЬ - МКФ: 0.001 UF;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</si>
  <si>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12065A102FAT2A</t>
  </si>
  <si>
    <t>КАТЕГОРИЯ ТОВАРА: МНОГОСЛОЙНЫЕ КЕРАМИЧЕСКИЕ КОНДЕНСАТОРЫ MLCC - SMD/SMT, ROHS: ПОДРОБНЫЕ СВЕДЕНИЯ, ЕМКОСТЬ: 1000 ПФ, НОМИНАЛЬНОЕ НАПРЯЖЕНИЕ ПОСТОЯННОГО ТОКА: 50 В ПОСТОЯННОГО ТОКА, ДИЭЛЕКТРИК: C0G (NP0), ДОПУСК: 0,01, КОД КОРПУСА - В: 805, КОД КОРПУСА - ММ: 2012, ВЫСОТА: 0,5 ММ, МИНИМАЛЬНАЯ РАБОЧАЯ ТЕМПЕРАТУРА: - 55 C, МАКСИМАЛЬНАЯ РАБОЧАЯ ТЕМПЕРАТУРА: + 125 °C, ПРОДУКТ: MLCC ОБЩЕГО ТИПА, СТИЛЬ ЗАВЕРШЕНИЯ: SMD /SMT, ЗАВЕРШЕНИЕ РАБОТЫ: СТАНДАРТ, СЕРИИ: C0G (NP0), УПАКОВКА: КАТУШКА, УПАКОВКА: ОТРЕЗАТЬ ЛЕНТУ, УПАКОВКА: МЫШЬ, БРЕНД: KYOCERA AVX, ЕМКОСТЬ - НФ: 1 НФ, ЕМКОСТЬ - МКФ: 0,001 МКФ, КЛАСС: КЛАСС 1, ДЛИНА: 2,01 ММ, УПАКОВКА/ЧЕХОЛ: 0805 (МЕТРИКА 2012 ГОДА), ТИП ПРОДУКТА: КЕРАМИЧЕСКИЕ КОНДЕНСАТОРЫ, КОЛИЧЕСТВО В ЗАВОДСКОЙ УПАКОВКЕ: 4000, ПОДКАТЕГОРИЯ: КОНДЕНСАТОРЫ, ТИП: ДИЭЛЕКТРИК C0G (NP0), НОМИНАЛЬНОЕ НАПРЯЖЕНИЕ AC: -, ШИРИНА: 1,25 ММ</t>
  </si>
  <si>
    <t>08055A102FAT2A</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</si>
  <si>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25 VDC, ДИЭЛЕКТРИЧЕСКИЙ: X5R, ДОПУСТИМОЕ ОТКЛОНЕНИЕ: 0,1, КОРПУС - ДЮЙМЫ: 1206, КОРПУС - ММ: 3216, ВЫСОТА: 1.8 MM, МИНИМАЛЬНАЯ РАБОЧАЯ ТЕМПЕРАТУРА: - 55 C, МАКСИМАЛЬНАЯ РАБОЧАЯ ТЕМПЕРАТУРА: + 85 C, ПРОДУКТ: GENERAL TYPE MLCCS, ТИП ВЫВОДОВ: SMD/SMT, ПРЕРЫВАНИЕ: STANDARD, СЕРИЯ: CL, УПАКОВКА: REEL, УПАКОВКА: CUT TAPE, УПАКОВКА: MOUSEREEL, ТОРГОВАЯ МАРКА: SAMSUNG ELECTRO-MECHANICS, КЛАСС: CLASS 2, ДЛИНА: 3.2 MM, УПАКОВКА / БЛОК: 1206 (3216 METRIC), ТИП ПРОДУКТА: CERAMIC CAPACITORS, РАЗМЕР ФАБРИЧНОЙ УПАКОВКИ: 2000, ПОДКАТЕГОРИЯ: CAPACITORS, ТИП: MULTILAYER CERAMIC CAPACITOR, НОМИНАЛЬНОЕ НАПРЯЖЕНИЕ ПЕРЕМЕННОГО ТОКА: -, ШИРИНА: 1.6 MM, ДРУГИЕ НАЗВАНИЯ ТОВАРА №: CL31A226KAHNNN</t>
  </si>
  <si>
    <t>CL31A226KAHNNNE</t>
  </si>
  <si>
    <t>КАТЕГОРИЯ ПРОДУКТА: МНОГОСЛОЙНЫЕ КЕРАМИЧЕСКИЕ КОНДЕНСАТОРЫ - ПОВЕРХНОСТНОГО МОНТАЖА, ROHS: ПОДРОБНОСТИ, ЁМКОСТЬ: 0.022 UF,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 NF, ЕМКОСТЬ - ПФ: 22000 PF,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</si>
  <si>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08055C223KAT2A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</si>
  <si>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0.47 NF;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</si>
  <si>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12065A471FAT2A</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</si>
  <si>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25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ТОРГОВАЯ МАРКА: YAGEO, КЛАСС: CLASS 2, ДЛИНА: 3.2 MM, УПАКОВКА / БЛОК: 1206 (3216 METRIC), ТИП ПРОДУКТА: CERAMIC CAPACITORS, РАЗМЕР ФАБРИЧНОЙ УПАКОВКИ: 2000, ПОДКАТЕГОРИЯ: CAPACITORS, ТИП: GENERAL PURPOSE AND HIGH CAPACITANCE SURFACE MOUNT CERAMIC MULTILAYER CAPACITOR, НОМИНАЛЬНОЕ НАПРЯЖЕНИЕ ПЕРЕМЕННОГО ТОКА: -, ШИРИНА: 1.6 MM</t>
  </si>
  <si>
    <t>CC1206KKX7R8BB106</t>
  </si>
  <si>
    <t>КАТЕГОРИЯ ПРОДУКТА: МНОГОСЛОЙНЫЕ КЕРАМИЧЕСКИЕ КОНДЕНСАТОРЫ - ПОВЕРХНОСТНОГО МОНТАЖА, ROHS: ПОДРОБНОСТИ, ЁМКОСТЬ: 2200 PF, НОМИНАЛЬНОЕ НАПРЯЖЕНИЕ ПОСТОЯННОГО ТОКА: 50 VDC, ДИЭЛЕКТРИЧЕСКИЙ: X7R,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ТОРГОВАЯ МАРКА: YAGEO, ЕМКОСТЬ - НФ: 2.2 NF, ЕМКОСТЬ - МКФ: 0.0022 UF, КЛАСС: CLASS 2, ДЛИНА: 1.6 MM, УПАКОВКА / БЛОК: 0603 (1608 METRIC), ТИП ПРОДУКТА: CERAMIC CAPACITORS, РАЗМЕР ФАБРИЧНОЙ УПАКОВКИ: 4000, ПОДКАТЕГОРИЯ: CAPACITORS, ТИП: GENERAL PURPOSE AND HIGH CAPACITANCE SURFACE MOUNT CERAMIC MULTILAYER CAPACITOR, НОМИНАЛЬНОЕ НАПРЯЖЕНИЕ ПЕРЕМЕННОГО ТОКА: -, ШИРИНА: 0.8 MM</t>
  </si>
  <si>
    <t>CC0603JRX7R9BB222</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</si>
  <si>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CC, УПАКОВКА: REEL, УПАКОВКА: CUT TAPE, УПАКОВКА: MOUSEREEL, ТОРГОВАЯ МАРКА: YAGEO,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GENERAL PURPOSE AND HIGH CAPACITANCE SURFACE MOUNT CERAMIC MULTILAYER CAPACITOR, НОМИНАЛЬНОЕ НАПРЯЖЕНИЕ ПЕРЕМЕННОГО ТОКА: -, ШИРИНА: 0.8 MM</t>
  </si>
  <si>
    <t>CC0603JRX7R9BB104</t>
  </si>
  <si>
    <t>КАТЕГОРИЯ ПРОДУКТА: МНОГОСЛОЙНЫЕ КЕРАМИЧЕСКИЕ КОНДЕНСАТОРЫ - ПОВЕРХНОСТНОГО МОНТАЖА, ROHS: ПОДРОБНОСТИ, ПРЕРЫВАНИЕ: FLEXIBLE (SOFT), ЁМКОСТЬ: 1 UF, НОМИНАЛЬНОЕ НАПРЯЖЕНИЕ ПОСТОЯННОГО ТОКА: 50 VDC, ДИЭЛЕКТРИЧЕСКИЙ: X7R, ДОПУСТИМОЕ ОТКЛОНЕНИЕ: 0,1, КОРПУС - ДЮЙМЫ: 805, КОРПУС - ММ: 2012, ВЫСОТА: 1.4 MM, МИНИМАЛЬНАЯ РАБОЧАЯ ТЕМПЕРАТУРА: - 55 C, МАКСИМАЛЬНАЯ РАБОЧАЯ ТЕМПЕРАТУРА: + 125 C, ПРОДУКТ: AUTOMOTIVE MLCCS, ТИП ВЫВОДОВ: SMD/SMT, КВАЛИФИКАЦИЯ: AEC-Q200, СЕРИЯ: AUTOMLCC X7R FLEX, УПАКОВКА: REEL, УПАКОВКА: CUT TAPE, УПАКОВКА: MOUSEREEL, ТОРГОВАЯ МАРКА: KYOCERA AVX,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</si>
  <si>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CC0603KRX7R9BB105</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</si>
  <si>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10 VDC, ДИЭЛЕКТРИЧЕСКИЙ: X7R, ДОПУСТИМОЕ ОТКЛОНЕНИЕ: 0,1, КОРПУС - ДЮЙМЫ: 1206, КОРПУС - ММ: 3216, ВЫСОТА: 1.8 MM, МИНИМАЛЬНАЯ РАБОЧАЯ ТЕМПЕРАТУРА: - 55 C, МАКСИМАЛЬНАЯ РАБОЧАЯ ТЕМПЕРАТУРА: + 125 C, ПРОДУКТ: GENERAL TYPE MLCCS, ТИП ВЫВОДОВ: SMD/SMT, ПРЕРЫВАНИЕ: STANDARD, СЕРИЯ: CL, УПАКОВКА: REEL, УПАКОВКА: CUT TAPE, УПАКОВКА: MOUSEREEL, ТОРГОВАЯ МАРКА: SAMSUNG ELECTRO-MECHANICS, КЛАСС: CLASS 2, ДЛИНА: 3.2 MM, УПАКОВКА / БЛОК: 1206 (3216 METRIC), ТИП ПРОДУКТА: CERAMIC CAPACITORS, РАЗМЕР ФАБРИЧНОЙ УПАКОВКИ: 2000, ПОДКАТЕГОРИЯ: CAPACITORS, ТИП: MULTILAYER CERAMIC CAPACITOR, НОМИНАЛЬНОЕ НАПРЯЖЕНИЕ ПЕРЕМЕННОГО ТОКА: -, ШИРИНА: 1.6 MM, ДРУГИЕ НАЗВАНИЯ ТОВАРА №: CL31B226KPHNNN</t>
  </si>
  <si>
    <t>CL31B226KPHNNNE</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</si>
  <si>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100 VDC, ДИЭЛЕКТРИЧЕСКИЙ: X7R, ДОПУСТИМОЕ ОТКЛОНЕНИЕ: 0,1, КОРПУС - ДЮЙМЫ: 1210, КОРПУС - ММ: 3225, ВЫСОТА: 2.8 MM, МИНИМАЛЬНАЯ РАБОЧАЯ ТЕМПЕРАТУРА: - 55 C, МАКСИМАЛЬНАЯ РАБОЧАЯ ТЕМПЕРАТУРА: + 125 C, ПРОДУКТ: GENERAL TYPE MLCCS, ТИП ВЫВОДОВ: SMD/SMT, ПРЕРЫВАНИЕ: STANDARD, СЕРИЯ: CL, УПАКОВКА: REEL, УПАКОВКА: CUT TAPE, УПАКОВКА: MOUSEREEL, ТОРГОВАЯ МАРКА: SAMSUNG ELECTRO-MECHANICS, ЕМКОСТЬ - НФ: 2200 NF, КЛАСС: CLASS 2, ДЛИНА: 3.2 MM, УПАКОВКА / БЛОК: 1210 (3225 METRIC), ТИП ПРОДУКТА: CERAMIC CAPACITORS, РАЗМЕР ФАБРИЧНОЙ УПАКОВКИ: 1000, ПОДКАТЕГОРИЯ: CAPACITORS, ТИП: MULTILAYER CERAMIC CAPACITOR, НОМИНАЛЬНОЕ НАПРЯЖЕНИЕ ПЕРЕМЕННОГО ТОКА: -, ШИРИНА: 2.5 MM, ДРУГИЕ НАЗВАНИЯ ТОВАРА №: CL32B225KCJSNN</t>
  </si>
  <si>
    <t>CL32B225KCJSNNE</t>
  </si>
  <si>
    <t>КАТЕГОРИЯ ПРОДУКТА: ЗАЩИЩЕННЫЕ КОНДЕНСАТОРЫ, ROHS: ПОДРОБНОСТИ, ПРОДУКТ: SAFETY FILM CAPACITORS, ТИП ВЫВОДОВ: RADIAL, ДИЭЛЕКТРИЧЕСКИЙ: POLYPROPYLENE (PP), ЁМКОСТЬ: 0.47 UF, НОМИНАЛЬНОЕ НАПРЯЖЕНИЕ ПЕРЕМЕННОГО ТОКА: 300 VAC, НОМИНАЛЬНОЕ НАПРЯЖЕНИЕ ПОСТОЯННОГО ТОКА: 1.5 KVDC, ДОПУСТИМОЕ ОТКЛОНЕНИЕ: 0,2, КОЛИЧЕСТВО КОНТАКТОВ: 2 PIN, ШАГ ВЫВОДОВ: 37.5 MM, ИСПОЛНЕНИЕ ВЫВОДОВ: STRAIGHT, МИНИМАЛЬНАЯ РАБОЧАЯ ТЕМПЕРАТУРА: - 40 C, МАКСИМАЛЬНАЯ РАБОЧАЯ ТЕМПЕРАТУРА: + 110 C, РЕЙТИНГ БЕЗОПАСНОСТИ: Y2, ДЛИНА: 41.5 MM, ШИРИНА: 14 MM, ВЫСОТА: 25 MM, СЕРИЯ: B3202* - Y2 STANDARD, УПАКОВКА: BULK, ТОРГОВАЯ МАРКА: EPCOS / TDK, ЕМКОСТЬ - НФ: 470 NF, ЕМКОСТЬ - ПФ: 470000 PF, ДИАМЕТР КАБЕЛЯ: 1 MM, ТИП ПРОДУКТА: SAFETY CAPACITORS, РАЗМЕР ФАБРИЧНОЙ УПАКОВКИ: 345, ПОДКАТЕГОРИЯ: CAPACITORS, ТИП: EMI SUPPRESSION CAPACITORS (MKP), ДРУГИЕ НАЗВАНИЯ ТОВАРА №: B32026A3474M</t>
  </si>
  <si>
    <t>B32026A3474M000</t>
  </si>
  <si>
    <t>КАТЕГОРИЯ ПРОДУКТА: ПЛЕНОЧНЫЕ КОНДЕНСАТОРЫ, ROHS: ПОДРОБНОСТИ, СЕРИЯ: PMB, ТИП ВЫВОДОВ: LUG, ПРОДУКТ: SNUBBER FILM CAPACITORS, ДИЭЛЕКТРИЧЕСКИЙ: POLYPROPYLENE (PP), ЁМКОСТЬ: 0.47 UF, НОМИНАЛЬНОЕ НАПРЯЖЕНИЕ ПОСТОЯННОГО ТОКА: 1 KVDC, НОМИНАЛЬНОЕ НАПРЯЖЕНИЕ ПЕРЕМЕННОГО ТОКА: 575 VAC, ДОПУСТИМОЕ ОТКЛОНЕНИЕ: 0,1, КОЛИЧЕСТВО КОНТАКТОВ: 2 PIN, МИНИМАЛЬНАЯ РАБОЧАЯ ТЕМПЕРАТУРА: - 40 C, МАКСИМАЛЬНАЯ РАБОЧАЯ ТЕМПЕРАТУРА: + 85 C, ДЛИНА: 42.5 MM, ШИРИНА: 17 MM, ВЫСОТА: 28 MM, ЭФФЕКТИВНОЕ ПОСЛЕДОВАТЕЛЬНОЕ СОПРОТИВЛЕНИЕ: 3.9 MOHMS, УПАКОВКА: BULK, ТОРГОВАЯ МАРКА: NICHICON, ЕМКОСТЬ - НФ: 470 NF, ЕМКОСТЬ - ПФ: 470000 PF, ТИП ПРОДУКТА: FILM CAPACITORS, РАЗМЕР ФАБРИЧНОЙ УПАКОВКИ: 288, ПОДКАТЕГОРИЯ: CAPACITORS, ТИП: HIGH CURRENT</t>
  </si>
  <si>
    <t>PMB2103470KSP</t>
  </si>
  <si>
    <t>КАТЕГОРИЯ ПРОДУКТА: ТОЛСТОПЛЕНОЧНЫЕ РЕЗИСТОРЫ – ДЛЯ ПОВЕРХНОСТНОГО МОНТАЖА, ROHS: ПОДРОБНОСТИ, СЕРИЯ: RC, СОПРОТИВЛЕНИЕ: 4.7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20000, ПОДКАТЕГОРИЯ: RESISTORS, ТЕХНОЛОГИЯ: THICK FILM, ТИП ВЫВОДОВ: SMD/SMT, ТИП: GENERAL PURPOSE, ШИРИНА: 0.8 MM</t>
  </si>
  <si>
    <t>RC0603JR-134K7L</t>
  </si>
  <si>
    <t>КАТЕГОРИЯ ПРОДУКТА: ТОНКОПЛЕНОЧНЫЕ РЕЗИСТОРЫ – ДЛЯ ПОВЕРХНОСТНОГО МОНТАЖА, ROHS: ПОДРОБНОСТИ, СЕРИЯ: RP73, СОПРОТИВЛЕНИЕ: 4.99 OHMS, ДОПУСТИМОЕ ОТКЛОНЕНИЕ: 0.1 %, НОМИНАЛЬНАЯ МОЩНОСТЬ: 250 MW (1/4 W), КОРПУС - ДЮЙМЫ: 1206, КОРПУС - ММ: 3216, ТЕМПЕРАТУРНЫЙ КОЭФФИЦИЕНТ: 15 PPM / C, МИНИМАЛЬНАЯ РАБОЧАЯ ТЕМПЕРАТУРА: - 55 C, МАКСИМАЛЬНАЯ РАБОЧАЯ ТЕМПЕРАТУРА: + 155 C, НОМИНАЛЬНОЕ НАПРЯЖЕНИЕ: 200 V, УПАКОВКА: CUT TAPE, ТОРГОВАЯ МАРКА: TE CONNECTIVITY / HOLSWORTHY, ОСОБЕННОСТИ: -, ВЫСОТА: 0.55 MM, ДЛИНА: 3.05 MM, ВИД МОНТАЖА: PCB MOUNT, ДИАПАЗОН РАБОЧИХ ТЕМПЕРАТУР: - 55 C TO + 155 C, ПРОДУКТ: PRECISION RESISTORS THIN FILM SMD, ТИП ПРОДУКТА: THIN FILM RESISTORS, РАЗМЕР ФАБРИЧНОЙ УПАКОВКИ: 250, ПОДКАТЕГОРИЯ: RESISTORS, ТЕХНОЛОГИЯ: THIN FILM, ТИП ВЫВОДОВ: SMD/SMT, ТИП: SMD HIGH POWER PRECISION RESISTORS, ШИРИНА: 1.55 MM, ДРУГИЕ НАЗВАНИЯ ТОВАРА №: 1879252-7</t>
  </si>
  <si>
    <t>RP73D2B4R99BTG</t>
  </si>
  <si>
    <t>КАТЕГОРИЯ ПРОДУКТА: РЧ СОЕДИНИТЕЛИ / КОАКСИАЛЬНЫЕ СОЕДИНИТЕЛИ, ROHS: ПОДРОБНОСТИ, ПРОДУКТ: PCB CONNECTORS, ПОСЛЕДОВАТЕЛЬНОСТЬ РАДИОЧАСТОТ: SMP, ТИП РАЗЪЁМА: PLUG (PIN), ИМПЕДАНС: 50 OHMS, МАКСИМАЛЬНАЯ ЧАСТОТА: 12 GHZ, ТИП ВЫВОДОВ: SOLDER, ОРИЕНТАЦИЯ: STRAIGHT, ПОЛЯРНОСТЬ: STANDARD, ВИД МОНТАЖА: PCB MOUNT, ТИП КАБЕЛЯ: -, ПАРАМЕТРЫ IP: -, УПАКОВКА: BAG, ОТДЕЛКА КОРПУСА: PASSIVATED, МАТЕРИАЛ КОРПУСА: STAINLESS STEEL, ФОРМА КОРПУСА: STRAIGHT, ТОРГОВАЯ МАРКА: JOHNSON / CINCH CONNECTIVITY SOLUTIONS, МАТЕРИАЛ КОНТАКТА: BERYLLIUM COPPER, ПОКРЫТИЕ КОНТАКТА: GOLD, СОПРОТИВЛЕНИЕ ИЗОЛЯЦИИ: 5 GOHMS, МАКСИМАЛЬНАЯ РАБОЧАЯ ТЕМПЕРАТУРА: + 165 C, МИНИМАЛЬНАЯ РАБОЧАЯ ТЕМПЕРАТУРА: - 65 C, ТИП ПРОДУКТА: RF CONNECTORS / COAXIAL CONNECTORS, СЕРИЯ: SMP, РАЗМЕР ФАБРИЧНОЙ УПАКОВКИ: 25, ПОДКАТЕГОРИЯ: RF INTERCONNECTS, НОМИНАЛЬНОЕ НАПРЯЖЕНИЕ: 335 V</t>
  </si>
  <si>
    <t>127-0701-201</t>
  </si>
  <si>
    <t>JOHNSON / CINCH</t>
  </si>
  <si>
    <t>КАТЕГОРИЯ ПРОДУКТА: РЧ СОЕДИНИТЕЛИ / КОАКСИАЛЬНЫЕ СОЕДИНИТЕЛИ, ROHS: ПОДРОБНОСТИ, ПРОДУКТ: CONNECTORS, ПОСЛЕДОВАТЕЛЬНОСТЬ РАДИОЧАСТОТ: TNC, ТИП РАЗЪЁМА: PLUG (PIN), ИМПЕДАНС: 50 OHMS, МАКСИМАЛЬНАЯ ЧАСТОТА: 11 GHZ, ТИП ВЫВОДОВ: CRIMP, ОРИЕНТАЦИЯ: STRAIGHT, ПОЛЯРНОСТЬ: STANDARD, ВИД МОНТАЖА: CABLE MOUNT / FREE HANGING, ТИП КАБЕЛЯ: RG-400/U, ASNE0293 XF, ENVIROFLEX-400, RADOX-RF-400, ПАРАМЕТРЫ IP: -, МАТЕРИАЛ КОРПУСА: BRASS, ФОРМА КОРПУСА: STRAIGHT, ТОРГОВАЯ МАРКА: HUBER+SUHNER, МАТЕРИАЛ КОНТАКТА: BRASS, КОНЦЕВАЯ ЗАДЕЛКА КОНТАКТОВ: CRIMP, ТИП КОНТАКТА: PIN (MALE), ИЗОЛЯЦИЯ: NON-ISOLATED, МАКСИМАЛЬНАЯ РАБОЧАЯ ТЕМПЕРАТУРА: + 165 C, МИНИМАЛЬНАЯ РАБОЧАЯ ТЕМПЕРАТУРА: - 65 C, ТИП ПРОДУКТА: RF CONNECTORS / COAXIAL CONNECTORS, СЕРИЯ: TNC, РАЗМЕР ФАБРИЧНОЙ УПАКОВКИ: 1, ПОДКАТЕГОРИЯ: RF INTERCONNECTS, ДРУГИЕ НАЗВАНИЯ ТОВАРА №: 23010015</t>
  </si>
  <si>
    <t>11 TNC-50-3-117/133 NE</t>
  </si>
  <si>
    <t>ФУНКЦИОНАЛЬНОЕ НАЗНАЧЕНИЕ ВИЛКА, СПОСОБ МОНТАЖА НА ПЛАТУ, ФОРМА КОНТАКТОВ ПРЯМЫЕ, КОЛИЧЕСТВО КОНТАКТОВ 20, ШАГ КОНТАКТОВ 2.54, МАТЕРИАЛ ИЗОЛЯТОРА ПОЛИБУТИЛЕН, СОПРОТИВЛЕНИЕ ИЗОЛЯТОРА НЕ МЕНЕЕ,МОМ 1000, МАТЕРИАЛ КОНТАКТОВ МЕДЬ, СОПРТИВЛЕНИЕ КОНТАКТОВ НЕ БОЛЕЕ,ОМ 0.015, ПРЕДЕЛЬНЫЙ ТОК,А 1, ПРЕДЕЛЬНОЕ НАПРЯЖЕНИЕ НЕ МЕНЕЕ,В 500 В В ТЕЧЕНИЕ1 МИН., РАБОЧАЯ ТЕМПЕРАТУРА,°С -40…105, ВЕС, Г 2.6</t>
  </si>
  <si>
    <t>TSW-105-17-G-S</t>
  </si>
  <si>
    <t>КАТЕГОРИЯ ПРОДУКТА: ПАТРОНЫ ПЛАВКИХ ПРЕДОХРАНИТЕЛЕЙ, ПРЕДСТАВЛЯЕТ СОБОЙ РАЗЪЕМ ДЛЯ МОНТАЖА НА ПЕЧАТНУЮ ПЛАТУ, В КОТОРЫЙ ВСТАВЛЯЕТСЯ ПЛАВКИЙ ПРЕДОХРАНИТЕЛЬ. ПОСТАВЛЯЕТСЯ БЕЗ ПРЕДОХРАНИТЕЛЕЙ.ROHS: ПОДРОБНОСТИ, ПРОДУКТ: FUSE BLOCKS, РАЗМЕР/ГРУППА ПРЕДОХРАНИТЕЛЯ: 5 MM X 20 MM, ТИП: SLIM LINE, ВИД МОНТАЖА: PCB MOUNT, КОЛИЧЕСТВО ПОЛЮСОВ: 1 POLE, НОМИНАЛЬНЫЙ ТОК:30 А, НОМИНАЛЬНОЕ НАПРЯЖЕНИЕ: 600 VAC, ТИП ВЫВОДОВ: THROUGH HOLE, МИНИМАЛЬНАЯ РАБОЧАЯ ТЕМПЕРАТУРА: - 50 C, МАКСИМАЛЬНАЯ РАБОЧАЯ ТЕМПЕРАТУРА: + 145 C, УПАКОВКА: BULK, ТОРГОВАЯ МАРКА: LITTELFUSE, ЦВЕТ: BLACK, ОСВЕЩЕНИЕ: NOT ILLUMINATED, ТИП ПРОДУКТА: FUSE HOLDERS, РАЗМЕР ФАБРИЧНОЙ УПАКОВКИ: 1, ПОДКАТЕГОРИЯ: FUSES</t>
  </si>
  <si>
    <t>КАТЕГОРИЯ ПРОДУКТА: СОЕДИНИТЕЛИ С ВЫСОКОЙ ПЛОТНОСТЬЮ КОНТАКТОВ СЕРИИ (ТИПОВ): D-SUB, ROHS: ПОДРОБНОСТИ, КОЛИЧЕСТВО ПОЗИЦИЙ: 78 POSITION, КОЛИЧЕСТВО РЯДОВ: 4 ROW, ТИП РАЗЪЁМА: FEMALE, ТИП ВЫВОДОВ: SOLDER, УГОЛ МОНТАЖА: STRAIGHT, УПАКОВКА: TRAY, РАЗЪЕМЫ, МОНТИРУЕМЫЕ НА ПЕЧАТНУЮ ПЛАТУ: WITHOUT, ТОРГОВАЯ МАРКА: HARTING, ТИП КОНТАКТА: STAMPED / FORMED, ОТФИЛЬТРОВАННЫЙ: UNFILTERED, ВЫСОТА: 15.37 MM, ВИД МОНТАЖА: WIRE, ШАГ: 2.42 MM, ТИП ПРОДУКТА: HIGH DENSITY D-SUB CONNECTORS, ПОКРЫТИЕ ОБОЛОЧКИ: TIN, РАЗМЕР ФАБРИЧНОЙ УПАКОВКИ: 50, ПОДКАТЕГОРИЯ: D-SUB CONNECTORS, ДРУГИЕ НАЗВАНИЯ ТОВАРА №: 09-56-500-4704 09 56 500 4704 9565004704</t>
  </si>
  <si>
    <t>09 56 500 4704</t>
  </si>
  <si>
    <t>КАТЕГОРИЯ ПРОДУКТА: СТАНДАРТНЫЕ СОЕДИНИТЕЛИ СЕРИИ (ТИПОВ): D-SUB, ROHS: ПОДРОБНОСТИ, КОЛИЧЕСТВО ПОЗИЦИЙ: 9 POSITION, ТИП КОНТАКТА: SOCKET (FEMALE), ТИП ВЫВОДОВ: SOLDER, ВИД МОНТАЖА: FLANGE, УГОЛ МОНТАЖА: STRAIGHT, КОЛИЧЕСТВО РЯДОВ: 2 ROW, ТИП РАЗЪЁМА: FEMALE, ПОКРЫТИЕ КОНТАКТА: GOLD, ТИП: RECEPTACLE, РАЗМЕР ОБОЛОЧКИ: 1 (E),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НОМИНАЛЬНЫЙ ТОК: 7 A, СХЕМА УСТАНОВКИ: E09, МАКСИМАЛЬНАЯ РАБОЧАЯ ТЕМПЕРАТУРА: + 125 C, МИНИМАЛЬНАЯ РАБОЧАЯ ТЕМПЕРАТУРА: - 55 C, ТИП ПРОДУКТА: D-SUB CONNECTORS - STANDARD DENSITY, РАЗМЕР ФАБРИЧНОЙ УПАКОВКИ: 100, ПОДКАТЕГОРИЯ: D-SUB CONNECTORS, ДРУГИЕ НАЗВАНИЯ ТОВАРА №: 09-67-009-4754 09 67 009 4754 0967094754 967094754</t>
  </si>
  <si>
    <t>09 67 009 4754</t>
  </si>
  <si>
    <t>КАТЕГОРИЯ ПРОДУКТА: СОЕДИНИТЕЛИ С ВЫСОКОЙ ПЛОТНОСТЬЮ КОНТАКТОВ СЕРИИ (ТИПОВ): D-SUB, ROHS: ПОДРОБНОСТИ, КОЛИЧЕСТВО ПОЗИЦИЙ: 62 POSITION, КОЛИЧЕСТВО РЯДОВ: 3 ROW, ТИП РАЗЪЁМА: MALE, ТИП ВЫВОДОВ: SOLDER, СЕРИЯ: D-SUB, УПАКОВКА: TRAY, ТОРГОВАЯ МАРКА: HARTING, ОТФИЛЬТРОВАННЫЙ: UNFILTERED, ТИП ПРОДУКТА: HIGH DENSITY D-SUB CONNECTORS, МАТЕРИАЛ КОРПУСА: STEEL, ПОКРЫТИЕ ОБОЛОЧКИ: TIN, РАЗМЕР ФАБРИЧНОЙ УПАКОВКИ: 50, ПОДКАТЕГОРИЯ: D-SUB CONNECTORS, ДРУГИЕ НАЗВАНИЯ ТОВАРА №: 09-56-400-5604 09 56 400 5604 9564005604</t>
  </si>
  <si>
    <t>КАТЕГОРИЯ ПРОДУКТА: СОЕДИНИТЕЛИ С ВЫСОКОЙ ПЛОТНОСТЬЮ КОНТАКТОВ D-SUB, ROHS: ПОДРОБНОСТИ, УПАКОВКА: TRAY, ТОРГОВАЯ МАРКА: AMPHENOL COMMERCIAL PRODUCTS, ОТФИЛЬТРОВАННЫЙ: UNFILTERED, ТИП ПРОДУКТА: HIGH DENSITY D-SUB CONNECTORS, РАЗМЕР ФАБРИЧНОЙ УПАКОВКИ: 120, ПОДКАТЕГОРИЯ: D-SUB CONNECTORS, СЕРИЯ (ТИП): L77</t>
  </si>
  <si>
    <t>L77HDC62SD1CH4F</t>
  </si>
  <si>
    <t>ЭЛЕКТРОННЫЕ МОДУЛИ ПРЕДСТАВЛЯЮТ СОБОЙ ТЕСТОВУЮ ПЛАТУ БЕЗ КОРПУСА С УСТАНОВЛЕННЫМИ АКТИВНЫМИ И ПАССИВНЫМИ КОМПОНЕНТАМИ ЦЕПЕЙ ПИТАНИЯ.ПРЕДНАЗНАЧЕНО ДЛЯ ПРИМЕНЕНИЯ В ПРОИЗВОДСТВЕ ЭЛЕКТРОННОЙ АППАРАТУРЫ,НЕ ЛОМ ЭЛЕКТРООБОРУДОВАНИЯ, НЕ ВОЕННОГО НАЗНАЧЕНИЯ.</t>
  </si>
  <si>
    <t>КАТЕГОРИЯ ПРОДУКТА: СРЕДСТВА РАЗРАБОТКИ ИНТЕГРАЛЬНЫХ СХЕМ (ИС) ПАМЯТИ, ROHS: ПОДРОБНОСТИ, ПРОДУКТ: EVALUATION BOARDS, СРЕДСТВО ПРЕДНАЗНАЧЕНО ДЛЯ ОЦЕНКИ: SST26VF064B, SST26VF032B, SST26WF016B, РАЗМЕР ПАМЯТИ: -, ТИП ПАМЯТИ: NOR FLASH, ТОРГОВАЯ МАРКА: MICROCHIP TECHNOLOGY, ДЛЯ ИСПОЛЬЗОВАНИЯ ВМЕСТЕ С: DM240001-2 16/32 DEVELOPMENT BOARD, DM240001 DEVELOPMENT BOARD, ТИП ИНТЕРФЕЙСА: SQI, ЧУВСТВИТЕЛЬНЫЙ К ВЛАЖНОСТИ: YES, ТИП ПРОДУКТА: MEMORY IC DEVELOPMENT TOOLS, РАЗМЕР ФАБРИЧНОЙ УПАКОВКИ: 1, ПОДКАТЕГОРИЯ: DEVELOPMENT TOOLS</t>
  </si>
  <si>
    <t>AC243009</t>
  </si>
  <si>
    <t>КРЫШКА ПЛАСТИКОВАЯ ДЛЯ ДЕРЖАТЕЛЯ ПРЕДОХРАНИТЕЛЯ, БЕЗ КОНТАКТНЫХ ЭЛЕМЕНТОВ. КАТЕГОРИЯ ПРОДУКТА: ПРИНАДЛЕЖНОСТИ ДЛЯ ПЛАВКИХ ПРЕДОХРАНИТЕЛЕЙ; ПРОДУКТ: COVERS; РАЗМЕР/ГРУППА ПРЕДОХРАНИТЕЛЯ: 5 MM; ДЛЯ ИСПОЛЬЗОВАНИЯ ВМЕСТЕ С: FUSES, 5 MM X 20 MM; УПАКОВКА: BULK; МАТЕРИАЛ КОРПУСА: NYLON; НОМИНАЛЬНЫЙ ТОК: 5 A; ОСОБЕННОСТИ: PROTECTS AND INSULATES FUSE, UL 94V-0 RATED; РАЗМЕР ФАБРИЧНОЙ УПАКОВКИ:РАЗМЕР ФАБРИЧНОЙ УПАКОВКИ: 1; НОМИНАЛЬНОЕ НАПРЯЖЕНИЕ: 250 V; ВЕС ИЗДЕЛИЯ: 550 MG</t>
  </si>
  <si>
    <t>КАТЕГОРИЯ ПРОДУКТА: ВЫПРЯМИТЕЛИ, ROHS: ПОДРОБНОСТИ, ТИП МОНТАЖА: ЧЕРЕЗ ОТВЕРСТИЕ, ПОСЫЛКА/КЕЙС: ТО-247АС, VR - ОБРАТНОЕ НАПРЯЖЕНИЕ: 300 В, ЕСЛИ - ПРЯМОЙ ТОК: 30 А, ТИП: ВЫПРЯМИТЕЛИ С БЫСТРЫМ ВОССТАНОВЛЕНИЕМ, КОНФИГУРАЦИЯ: ОДИНОКИЙ, VF - ПРЯМОЕ НАПРЯЖЕНИЕ: 900 МВ, МАКСИМАЛЬНЫЙ ИМПУЛЬСНЫЙ ТОК: 300 А, IR - ОБРАТНЫЙ ТОК: 50 НА, ВРЕМЯ ВОССТАНОВЛЕНИЯ: 38 НС, МИНИМАЛЬНАЯ РАБОЧАЯ ТЕМПЕРАТУРА: - 65 С, МАКСИМАЛЬНАЯ РАБОЧАЯ ТЕМПЕРАТУРА: + 175 С, РЯД: ФРЕД ПТ, ВЫСОТА: 20,7 ММ, ДЛИНА: 15,87 ММ, PD - РАССЕИВАЕМАЯ МОЩНОСТЬ: -, ПРОДУКТ: ВЫПРЯМИТЕЛИ, ТИП ПРОДУКТА: ВЫПРЯМИТЕЛИ, ЗАВОДСКАЯ УПАКОВКА: 500, ПОДКАТЕГОРИЯ: ДИОДЫ И ВЫПРЯМИТЕЛИ, ТОРГОВОЕ НАЗВАНИЕ: ФРЕД ПТ, ШИРИНА: 5,31 ММ,</t>
  </si>
  <si>
    <t>VS-30EPH03-N3</t>
  </si>
  <si>
    <t>КАТЕГОРИЯ ПРОДУКТА: СТАБИЛИТРОНЫ, РЯД: БЗС84К4, ТИП МОНТАЖА: СМД/СМТ, ПОСЫЛКА/ЧЕХОЛ: СОТ-23-3, VZ - НАПРЯЖЕНИЕ ЗЕНЕРА: 4,3 В, ДОПУСТИМОЕ НАПРЯЖЕНИЕ: 0,05, PD - РАССЕИВАЕМАЯ МОЩНОСТЬ: 350 МВТ, ЗЕНЕРОВСКИЙ ТОК: 3 МКА, ZZ - ПОЛНОЕ СОПРОТИВЛЕНИЕ ЗЕНЕРА: 90 ОМ, МИНИМАЛЬНАЯ РАБОЧАЯ ТЕМПЕРАТУРА: - 55 С, МАКСИМАЛЬНАЯ РАБОЧАЯ ТЕМПЕРАТУРА: + 150 С, КОНФИГУРАЦИЯ: ОДИНОКИЙ, ИСПЫТАТЕЛЬНЫЙ ТОК: 5 МА, УПАКОВКА: КАТУШКА, УПАКОВКА: РАЗРЕЗАТЬ ЛЕНТУ, УПАКОВКА: МЫШЬКАТУШКА, МАРКА: МИКРОКОММЕРЧЕСКИЕ КОМПОНЕНТЫ (MCC), ВЫСОТА: 1,12 ММ, IR - МАКСИМАЛЬНЫЙ ОБРАТНЫЙ ТОК УТЕЧКИ: 3 МКА, IR - ОБРАТНЫЙ ТОК: 3 МКА, ДЛИНА: 3,04 ММ, ТИП ПРОДУКТА: СТАБИЛИТРОНЫ, ЗАВОДСКАЯ УПАКОВКА: 3000, ПОДКАТЕГОРИЯ: ДИОДЫ И ВЫПРЯМИТЕЛИ, VF - ПРЯМОЕ НАПРЯЖЕНИЕ: 900 МВ, ТЕМПЕРАТУРНЫЙ КОЭФФИЦИЕНТ НАПРЯЖЕНИЯ: -, ШИРИНА: 1,4 ММ, ЕДИНИЦА ИЗМЕРЕНИЯ: 8 МГ,</t>
  </si>
  <si>
    <t>BZX84C4V3-TP</t>
  </si>
  <si>
    <t>КАТЕГОРИЯ ПРОДУКТА: ВЫПРЯМИТЕЛИ, ROHS: ПОДРОБНОСТИ, ВИД МОНТАЖА: THROUGH HOLE, УПАКОВКА / БЛОК: TO-247AD-3, VR - ОБРАТНОЕ НАПРЯЖЕНИЕ: 1.2 KV, IF - ПРЯМОЙ ТОК: 30 A, ТИП: FAST RECOVERY RECTIFIERS, КОНФИГУРАЦИЯ: COMMON CATHODE, VF - ПРЯМОЕ НАПРЯЖЕНИЕ: 3.3 V, МАКСИМАЛЬНЫЙ ТОК ПЕРЕГРУЗКИ: 110 A, IR - ОБРАТНЫЙ ТОК : 50 UA, ВРЕМЯ ВОССТАНОВЛЕНИЯ: 29 NS, МИНИМАЛЬНАЯ РАБОЧАЯ ТЕМПЕРАТУРА: - 55 C, МАКСИМАЛЬНАЯ РАБОЧАЯ ТЕМПЕРАТУРА: + 175 C, УПАКОВКА: TUBE, ТОРГОВАЯ МАРКА: VISHAY SEMICONDUCTORS, ПРОДУКТ: RECTIFIERS, ТИП ПРОДУКТА: RECTIFIERS, РАЗМЕР ФАБРИЧНОЙ УПАКОВКИ: 500, ПОДКАТЕГОРИЯ: DIODES &amp; RECTIFIERS, КОММЕРЧЕСКОЕ ОБОЗНАЧЕНИЕ: FRED PT, ТИП ПРОДУКТА: ELECTROLYTIC CAPACITORS, РАЗМЕР ФАБРИЧНОЙ УПАКОВКИ: 3000, ПОДКАТЕГОРИЯ: CAPACITORS, ТИП: SINGLE-ENDED ALUMINUM ELECTROLYTIC CAPACITOR, ДРУГИЕ НАЗВАНИЯ ТОВАРА №: SY227M050AH2AAKPLP, ВЕС ИЗДЕЛИЯ: 1,800 G,</t>
  </si>
  <si>
    <t>VS-C5PX3012L-N3</t>
  </si>
  <si>
    <t>КАТЕГОРИЯ ПРОДУКТА: ДИОДЫ - ОБЩЕГО НАЗНАЧЕНИЯ, УПРАВЛЕНИЕ ПИТАНИЕМ, КОММУТАЦИЯ, ROHS: ПОДРОБНОСТИ, ПРОДУКТ: GENERAL PURPOSE DIODES, ВИД МОНТАЖА: SMD/SMT, УПАКОВКА / БЛОК: SOD-123-2, ПИКОВОЕ ОБРАТНОЕ НАПРЯЖЕНИЕ: 100 V, МАКСИМАЛЬНЫЙ ТОК ПЕРЕГРУЗКИ: 4 A, IF - ПРЯМОЙ ТОК: 500 MA, КОНФИГУРАЦИЯ: SINGLE, ВРЕМЯ ВОССТАНОВЛЕНИЯ: 4 NS, VF - ПРЯМОЕ НАПРЯЖЕНИЕ: 1.25 V, IR - ОБРАТНЫЙ ТОК : 25 NA, МИНИМАЛЬНАЯ РАБОЧАЯ ТЕМПЕРАТУРА: - 65 C, МАКСИМАЛЬНАЯ РАБОЧАЯ ТЕМПЕРАТУРА: + 150 C, СЕРИЯ: 1N4448, КВАЛИФИКАЦИЯ: AEC-Q101, УПАКОВКА: REEL, УПАКОВКА: CUT TAPE, УПАКОВКА: MOUSEREEL, ТОРГОВАЯ МАРКА: DIODES INCORPORATED, МАКСИМАЛЬНАЯ ЁМКОСТЬ ДИОДА: 4 PF, PD - РАССЕИВАНИЕ МОЩНОСТИ: 400 MW, ТИП ПРОДУКТА: DIODES - GENERAL PURPOSE, POWER, SWITCHING, РАЗМЕР ФАБРИЧНОЙ УПАКОВКИ: 3000, ПОДКАТЕГОРИЯ: DIODES &amp; RECTIFIERS</t>
  </si>
  <si>
    <t>1N4448WQ-7-F</t>
  </si>
  <si>
    <t>КАТЕГОРИЯ ПРОДУКТА: МОП-ТРАНЗИСТОР, ROHS: ПОДРОБНОСТИ, ТЕХНОЛОГИИ: СИ, ТИП МОНТАЖА: СКВОЗНОЕ ОТВЕРСТИЕ, ПОСЫЛКА/КЕЙС: ТО-247-3, ПОЛЯРНОСТЬ ТРАНЗИСТОРА: N-КАНАЛ, КОЛИЧЕСТВО КАНАЛОВ: 1 КАНАЛ, VDS - НАПРЯЖЕНИЕ ПРОБОЯ СТОК-ИСТОК: 800 В, ID — НЕПРЕРЫВНЫЙ ТОК СТОКА: 17 А, RDS ON — СОПРОТИВЛЕНИЕ СТОК-ИСТОК: 250 МОМ, VGS - НАПРЯЖЕНИЕ ЗАТВОР-ИСТОК: - 20 В, + 20 В, VGS TH - ПОРОГОВОЕ НАПРЯЖЕНИЕ ЗАТВОР-ИСТОК: 2,1 В, QG - ЗАРЯД ВОРОТ: 117 НКЛ, МИНИМАЛЬНАЯ РАБОЧАЯ ТЕМПЕРАТУРА: - 55 С, МАКСИМАЛЬНАЯ РАБОЧАЯ ТЕМПЕРАТУРА: + 150 С, PD - РАССЕИВАЕМАЯ МОЩНОСТЬ: 227 ВТ, РЕЖИМ КАНАЛА: УЛУЧШЕНИЕ, ТОРГОВОЕ НАЗВАНИЕ: COOLMOS, УПАКОВКА: ТРУБКА, МАРКА: ИНФИНЕОН ТЕХНОЛОГИИ, КОНФИГУРАЦИЯ: ОДИНОКИЙ, ВРЕМЯ ПАДЕНИЯ: 12 НС, ВЫСОТА: 21,1 ММ, ДЛИНА: 16,13 ММ, ТИП ПРОДУКТА: МОП-ТРАНЗИСТОР, ВРЕМЯ НАРАСТАНИЯ: 15 НС, СЕРИИ: COOLMOS C3, ЗАВОДСКАЯ УПАКОВКА: 240, ПОДКАТЕГОРИЯ: МОП-ТРАНЗИСТОРЫ, ТИП ТРАНЗИСТОРА: 1 N-КАНАЛ, ТИПИЧНОЕ ВРЕМЯ ЗАДЕРЖКИ ВЫКЛЮЧЕНИЯ: 72 НС, ТИПИЧНОЕ ВРЕМЯ ЗАДЕРЖКИ ВКЛЮЧЕНИЯ: 25 НС, ШИРИНА: 5,21 ММ,ЕДИНИЦА ИЗМЕРЕНИЯ: 6 Г,</t>
  </si>
  <si>
    <t>SPW17N80C3FKSA1</t>
  </si>
  <si>
    <t>КАТЕГОРИЯ ПРОДУКТА: БИПОЛЯРНЫЕ ТРАНЗИСТОРЫ - BJT, ROHS: ПОДРОБНОСТИ, ВИД МОНТАЖА: SMD/SMT, ПОЛЯРНОСТЬ ТРАНЗИСТОРА: PNP, КОНФИГУРАЦИЯ: SINGLE, НАПРЯЖЕНИЕ КОЛЛЕКТОР-ЭМИТТЕР (VCEO), МАКС.: 100 V, НАПРЯЖЕНИЕ КОЛЛЕКТОР-БАЗА (VCBO): 100 V, НАПРЯЖЕНИЕ ЭМИТТЕР-БАЗА (VEBO): 5 V, НАПРЯЖЕНИЕ НАСЫЩЕНИЯ КОЛЛЕКТОР-ЭМИТТЕР: 4 V, МАКСИМАЛЬНЫЙ ПОСТОЯННЫЙ ТОК КОЛЛЕКТОРА: 8 A, PD - РАССЕИВАНИЕ МОЩНОСТИ: 1.5 W, ПРОИЗВЕДЕНИЕ КОЭФФИЦИЕНТА УСИЛЕНИЯ НА ШИРИНУ ПОЛОСЫ ПРОПУСКАНИЯ (FT): -, МИНИМАЛЬНАЯ РАБОЧАЯ ТЕМПЕРАТУРА: - 55 C, МАКСИМАЛЬНАЯ РАБОЧАЯ ТЕМПЕРАТУРА: + 150 C, СЕРИЯ: MJD127, УПАКОВКА: REEL, УПАКОВКА: CUT TAPE, УПАКОВКА: MOUSEREEL, ТОРГОВАЯ МАРКА: MICRO COMMERCIAL COMPONENTS (MCC), ТИП ПРОДУКТА: BJTS - BIPOLAR TRANSISTORS, РАЗМЕР ФАБРИЧНОЙ УПАКОВКИ: 2500, ПОДКАТЕГОРИЯ: TRANSISTORS, ТЕХНОЛОГИЯ: SI</t>
  </si>
  <si>
    <t>MJD127-TP</t>
  </si>
  <si>
    <t>ОДИНОЧНЫЙ СВЕТОДИОД, O 3,2 ММ, КОРОТКИЙ ТИП, С УКОРОЧЕННОЙ МОНТАЖНОЙ ПЛОСКОСТЬЮ: 1, ЦВЕТ: ЗЕЛЕНЫЙ; НЕОБХОДИМЫЙ ДИАМЕТР ОТВЕРСТИЯ В ПЕРЕДНЕЙ ПАНЕЛИ: 4 ММ. РАЗМЕРЫ СОЕДИНИТЕЛЬНЫХ КОНТАКТОВ: 0,5 0,5 ММ. ТИП ИЗДЕЛИЯ: СВЕТОДИОД; ТИП: ОДИНОЧНЫЙ СВЕТОДИОД. ПОДХОДИТ ДЛЯ УСТАНОВКИ НА ПЕРЕДНИЕ ПАНЕЛИ.</t>
  </si>
  <si>
    <t>69004-122 (69004122)</t>
  </si>
  <si>
    <t>КАТЕГОРИЯ ПРОДУКТА: СТАНДАРТНЫЕ СВЕТОДИОДЫ - СКВОЗНОГО МОНТАЖА, ROHS: ПОДРОБНОСТИ, ПРОДУКТ: GREEN LEDS, УПАКОВКА / БЛОК: T-1 (3 MM), ЦВЕТ ОСВЕЩЕНИЯ: GREEN, ДЛИНА ВОЛНЫ/ЦВЕТОВАЯ ТЕМПЕРАТУРА: 568.5 NM, ИНТЕНСИВНОСТЬ ОСВЕЩЕНИЯ: 2 MCD, УГОЛ ОБЗОРА: 25 DEG, IF - ПРЯМОЙ ТОК: 2 MA, VF - ПРЯМОЕ НАПРЯЖЕНИЕ: 1.9 V, НОМИНАЛЬНАЯ МОЩНОСТЬ: 20 MW, ДЛИНА: 3.2 MM, ШИРИНА: 3.2 MM, ВЫСОТА: 4.5 MM, РАЗМЕР СВЕТОДИОДА: T-1 (3 MM), МИНИМАЛЬНАЯ РАБОЧАЯ ТЕМПЕРАТУРА: - 40 C, МАКСИМАЛЬНАЯ РАБОЧАЯ ТЕМПЕРАТУРА: + 100 C, ЦВЕТ ЛИНЗЫ: TINTED, РАЗМЕРЫ ЛИНЗЫ: 3 MM, ФОРМА ЛИНЗЫ: DOME, СВЕТОСИЛА ОБЪЕКТИВА: DIFFUSED, УПАКОВКА: BULK, КОНФИГУРАЦИЯ: -, ТОРГОВАЯ МАРКА: VISHAY SEMICONDUCTORS, ВИД МОНТАЖА: THROUGH HOLE, КОЛИЧЕСТВО СВЕТОДИОДОВ: 1, РАБОЧЕЕ НАПРЯЖЕНИЕ ПИТАНИЯ: 1.9 V, ТИП ПРОДУКТА: LED - STANDARD, РАЗМЕР ФАБРИЧНОЙ УПАКОВКИ: 5000, ПОДКАТЕГОРИЯ: LEDS, VR - ОБРАТНОЕ НАПРЯЖЕНИЕ: 20 V</t>
  </si>
  <si>
    <t>TLLG4401</t>
  </si>
  <si>
    <t>МИКРОСХЕМА ДЛЯ УПРАВЛЕНИЯ ПИТАНИЕМ. КАТЕГОРИЯ ПРОДУКТА: КОНТРОЛЬНЫЕ ЦЕПИ, ROHS: ПОДРОБНОСТИ, ТИП: VOLTAGE SUPERVISORY, ВИД МОНТАЖА: SMD/SMT, УПАКОВКА / БЛОК: VSSOP-8, ПОРОГОВОЕ НАПРЯЖЕНИЕ: ADJUSTABLE,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PROGRAMMABLE, НАПРЯЖЕНИЕ ПИТАНИЯ - МАКС.: 40 V, МИНИМАЛЬНАЯ РАБОЧАЯ ТЕМПЕРАТУРА: - 40 C, МАКСИМАЛЬНАЯ РАБОЧАЯ ТЕМПЕРАТУРА: + 85 C, ТОЧНОСТЬ: 0,02, СЕРИЯ: TL7700, УПАКОВКА: REEL, УПАКОВКА: CUT TAPE, УПАКОВКА: MOUSEREEL, ТОРГОВАЯ МАРКА: TEXAS INSTRUMENTS, ВЫСОТА: 0.95 MM, ДЛИНА: 3 MM, РАБОЧИЙ ТОК ИСТОЧНИКА ПИТАНИЯ: 1 MA, ПОРОГ ПОВЫШЕНИЯ НАПРЯЖЕНИЯ: 505 MV, ТИП ПРОДУКТА: SUPERVISORY CIRCUITS, РАЗМЕР ФАБРИЧНОЙ УПАКОВКИ: 2500, ПОДКАТЕГОРИЯ: PMIC - POWER MANAGEMENT ICS, НАПРЯЖЕНИЕ ПИТАНИЯ - МИН.: 1.8 V, ПОРОГ ПОНИЖЕНИЯ НАПРЯЖЕНИЯ: 495 MV, ШИРИНА: 3.1 MM</t>
  </si>
  <si>
    <t>TL7700CDGKR</t>
  </si>
  <si>
    <t>МИКРОКОНТРОЛЛЕР 8-БИТНЫЙ, СЕРИЯ: PIC18F2XK20, ВИД МОНТАЖА: SMD/SMT, УПАКОВКА / БЛОК: SOIC-28, ЯДРО: PIC, РАЗМЕР ПРОГРАММНОЙ ПАМЯТИ: 64 KB, ШИРИНА ШИНЫ ДАННЫХ: 8 BIT, РАЗРЕШЕНИЕ АЦП: 10 BIT, МАКСИМАЛЬНАЯ ТАКТОВАЯ ЧАСТОТА: 64 MHZ, КОЛИЧЕСТВО ВХОДОВ/ВЫХОДОВ: 25 I/O, РАЗМЕР ОЗУ ДАННЫХ: 3.84 KB, РАБОЧЕЕ НАПРЯЖЕНИЕ ПИТАНИЯ: 1.8 V TO 3.6 V, МИНИМАЛЬНАЯ РАБОЧАЯ ТЕМПЕРАТУРА: - 40 C, МАКСИМАЛЬНАЯ РАБОЧАЯ ТЕМПЕРАТУРА: + 85 C, УПАКОВКА: TUBE, ВЫСОТА: 2.31 MM, ДЛИНА: 17.87 MM, ПРОДУКТ: MCU, ТИП ПАМЯТИ ПРОГРАММ: FLASH, ШИРИНА: 7.49 MM, ТИП ИНТЕРФЕЙСА: CCP, ECCP, EUSART, I2C, MSSP, SPI, ЧУВСТВИТЕЛЬНЫЙ К ВЛАЖНОСТИ: YES, КОЛИЧЕСТВО КАНАЛОВ АЦП: 11 CHANNEL, КОЛИЧЕСТВО ТАЙМЕРОВ/СЧЕТЧИКОВ: 4 TIMER, СЕРИЯ ПРОЦЕССОРА: PIC18, РАЗМЕР ФАБРИЧНОЙ УПАКОВКИ: 27, НАПРЯЖЕНИЕ ПИТАНИЯ - МАКС.: 3.6 V, НАПРЯЖЕНИЕ ПИТАНИЯ - МИН.: 1.8 V, КОММЕРЧЕСКОЕ ОБОЗНАЧЕНИЕ: PIC, ВЕС ИЗДЕЛИЯ: 792 MG</t>
  </si>
  <si>
    <t>PIC18F26K20-I/SO</t>
  </si>
  <si>
    <t>МИКРОСХЕМА ГЕНЕРАТОР ТАКТОВЫХ ИМПУЛЬСОВ. КАТЕГОРИЯ ПРОДУКТА: ТАКТОВЫЙ СИНТЕЗАТОР/УСТРОЙСТВО ПОДАВЛЕНИЯ КОЛЕБАНИЙ, ROHS: ПОДРОБНОСТИ, СЕРИЯ: SI5345, КОЛИЧЕСТВО ВЫХОДОВ: 10 OUTPUT, ВЫХОДНОЙ УРОВЕНЬ: CML, HCSL, LVCMOS, LVDS, LVPECL, МАКС. ВЫХОДНАЯ ЧАСТОТА: 1028 MHZ, УРОВЕНЬ ВХОДА: LVCMOS, МАКСИМАЛЬНАЯ ВХОДНАЯ ЧАСТОТА: 750 MHZ, НАПРЯЖЕНИЕ ПИТАНИЯ - МАКС.: 3.47 V, НАПРЯЖЕНИЕ ПИТАНИЯ - МИН.: 1.71 V, МИНИМАЛЬНАЯ РАБОЧАЯ ТЕМПЕРАТУРА: - 40 C, МАКСИМАЛЬНАЯ РАБОЧАЯ ТЕМПЕРАТУРА: + 85 C, ВИД МОНТАЖА: SMD/SMT, УПАКОВКА / БЛОК: QFN-64, УПАКОВКА: TRAY, ТОРГОВАЯ МАРКА: SKYWORKS SOLUTIONS, INC., СРЕДСТВА РАЗРАБОТКИ: SI5345-D-EVB, ЧУВСТВИТЕЛЬНЫЙ К ВЛАЖНОСТИ: YES, РАБОЧИЙ ТОК ИСТОЧНИКА ПИТАНИЯ: 135 MA, PD - РАССЕИВАНИЕ МОЩНОСТИ: 900 MW, ПРОДУКТ: CLOCK SYNTHESIZER / JITTER CLEANER, ТИП ПРОДУКТА: CLOCK SYNTHESIZERS / JITTER CLEANERS, РАЗМЕР ФАБРИЧНОЙ УПАКОВКИ: 260, ПОДКАТЕГОРИЯ: CLOCK &amp; TIMER ICS, КОММЕРЧЕСКОЕ ОБОЗНАЧЕНИЕ: MULTISYNTH</t>
  </si>
  <si>
    <t>SI5345A-D-GM</t>
  </si>
  <si>
    <t>МИКРОСХЕМА ТЕМПЕРАТУРНЫЙ ДАТЧИК. КАТЕГОРИЯ ПРОДУКТА: ТЕМПЕРАТУРНЫЕ ДАТЧИКИ ДЛЯ МОНТАЖА НА ПЛАТЕ, ROHS: ПОДРОБНОСТИ, ТИП ВЫХОДА: DIGITAL, КОНФИГУРАЦИЯ: REMOTE, ТОЧНОСТЬ: +/- 1 C, НАПРЯЖЕНИЕ ПИТАНИЯ - МИН.: 3 V, НАПРЯЖЕНИЕ ПИТАНИЯ - МАКС.: 3.6 V, ТИП ИНТЕРФЕЙСА: I2C, SMBUS, МИНИМАЛЬНАЯ РАБОЧАЯ ТЕМПЕРАТУРА: - 40 C, МАКСИМАЛЬНАЯ РАБОЧАЯ ТЕМПЕРАТУРА: + 125 C, ОТКЛЮЧЕНИЕ: NO SHUTDOWN, ВИД МОНТАЖА: SMD/SMT, УПАКОВКА / БЛОК: VDFN-10, УПАКОВКА: REEL, УПАКОВКА: CUT TAPE, УПАКОВКА: MOUSEREEL, ТОРГОВАЯ МАРКА: MICROCHIP TECHNOLOGY, РАБОЧИЙ ТОК ИСТОЧНИКА ПИТАНИЯ: 1.12 MA, PD - РАССЕИВАНИЕ МОЩНОСТИ: 500 MW, ПРОДУКТ: TEMPERATURE SENSORS, ТИП ПРОДУКТА: TEMPERATURE SENSOR ICS, СЕРИЯ: MCP990X, РАЗМЕР ФАБРИЧНОЙ УПАКОВКИ: 5000, ПОДКАТЕГОРИЯ: SENSORS, ТИП: TEMPERATURE SENSOR WITH BETA COMPENSATION</t>
  </si>
  <si>
    <t>MCP9903T-1E/9Q</t>
  </si>
  <si>
    <t>ФЕРРИТОВЫЙ ФИЛЬТР ПОДАВЛЕНИЯ ЭМП. КАТЕГОРИЯ ПРОДУКТА: ФЕРРИТОВЫЕ ФИЛЬТРЫ, ROHS: ПОДРОБНОСТИ, СЕРИЯ: BLM31_SN, ПРОДУКТ: FERRITE CHIP BEADS, ТИП ВЫВОДОВ: SMD/SMT, УПАКОВКА / БЛОК: 1206 (3216 METRIC), ИМПЕДАНС: 390 OHMS, МАКСИМАЛЬНЫЙ ПОСТОЯННЫЙ ТОК: 2 A, ДОПУСТИМОЕ ОТКЛОНЕНИЕ: 0,25, МАКСИМАЛЬНОЕ СОПРОТИВЛЕНИЕ ПОСТОЯННОМУ ТОКУ: 50 MOHMS, МИНИМАЛЬНАЯ РАБОЧАЯ ТЕМПЕРАТУРА: - 55 C, МАКСИМАЛЬНАЯ РАБОЧАЯ ТЕМПЕРАТУРА: + 125 C, ДЛИНА: 3.2 MM, ШИРИНА: 1.6 MM, ВЫСОТА: 1.1 MM, ДИАМЕТР: -, УПАКОВКА: REEL, УПАКОВКА: CUT TAPE, УПАКОВКА: MOUSEREEL, ТОРГОВАЯ МАРКА: MURATA ELECTRONICS, ЁМКОСТЬ: -, ТИП ПРОДУКТА: FERRITE BEADS, РАЗМЕР ФАБРИЧНОЙ УПАКОВКИ: 3000, ПОДКАТЕГОРИЯ: FERRITES, ПРЕРЫВАНИЕ: -, ТЕСТОВАЯ ЧАСТОТА: 100 MHZ, ТИП: CHIP FERRITE BEAD SINGLE TYPE, ДРУГИЕ НАЗВАНИЯ ТОВАРА №: EKDMGN01A-KIT</t>
  </si>
  <si>
    <t>BLM31PG391SN1L</t>
  </si>
  <si>
    <t>ФИЛЬТР ПОДАВЛЕНИЯ ЭМП. КАТЕГОРИЯ ПРОДУКТА: ПРОХОДНЫЕ ФИЛЬТРЫ EMI, ROHS: N, ТИП ЦЕПИ: PI FILTER, ЁМКОСТЬ: 2500 PF, НОМИНАЛЬНОЕ НАПРЯЖЕНИЕ: 350 V, МАКСИМАЛЬНЫЙ ПОСТОЯННЫЙ ТОК: 15 A, МИНИМАЛЬНАЯ РАБОЧАЯ ТЕМПЕРАТУРА: 0 C, МАКСИМАЛЬНАЯ РАБОЧАЯ ТЕМПЕРАТУРА: + 125 C, УПАКОВКА: BULK, ТОРГОВАЯ МАРКА: TUSONIX / CTS, ВНОСИМЫЕ ПОТЕРИ: 50 DB, ДИАПАЗОН РАБОЧИХ ТЕМПЕРАТУР: 0 C TO + 125 C, ПРОДУКТ: EMI FILTER, ТИП ПРОДУКТА: EMI FEEDTHROUGH FILTERS, РАЗМЕР ФАБРИЧНОЙ УПАКОВКИ: 100, ПОДКАТЕГОРИЯ: FILTERS, ТЕСТОВАЯ ЧАСТОТА: 100 MHZ, РАЗМЕР РЕЗЬБЫ: 12-32 UNEF-2A, ТИП: UNEF-2A PI, &amp; C FILTERS</t>
  </si>
  <si>
    <t>12-32 UNEF-2A (4202-004LF)</t>
  </si>
  <si>
    <t>ФИЛЬТР ЭЛЕКТРОМАГНИТНЫХ ПОМЕХ, КАТЕГОРИЯ ПРОДУКТА: ПРОХОДНЫЕ ФИЛЬТРЫ EMI; СЕРИЯ: 4202; ТИП ЦЕПИ: PI FILTER; ЁМКОСТЬ: 2500 PF; НОМИНАЛЬНОЕ НАПРЯЖЕНИЕ: 350 V; МАКСИМАЛЬНЫЙ ПОСТОЯННЫЙ ТОК: 15 A; МАКСИМАЛЬНОЕ СОПРОТИВЛЕНИЕ ПОСТОЯННОМУ ТОКУ: 10 GOHMS; УПАКОВКА: BULK; ДИАМЕТР: 0.25 IN; ВЫСОТА: 0.468 IN; ДЛИНА: 0.812 IN; РАЗМЕР ФАБРИЧНОЙ УПАКОВКИ:РАЗМЕР ФАБРИЧНОЙ УПАКОВКИ: 100; РАЗМЕР РЕЗЬБЫ: 12-32 UNEF-2A; ВЕС ИЗДЕЛИЯ: 2,463 G</t>
  </si>
  <si>
    <t>4202-004LF</t>
  </si>
  <si>
    <t>КАТЕГОРИЯ ПРОДУКТА: СИЛОВЫЕ КАТУШКИ ИНДУКТИВНОСТИ - ПОВЕРХНОСТНЫЙ МОНТАЖ, ROHS: ПОДРОБНОСТИ, ТИП: ИНДУКТОР ВЫСОКОЙ МОЩНОСТИ, СТИЛЬ ЗАВЕРШЕНИЯ: СМД/СМТ, ЭКРАНИРОВАНИЕ: ЭКРАНИРОВАННЫЙ, ИНДУКТИВНОСТЬ: 11,3 МКГН, ТОЛЕРАНТНОСТЬ: 0,2, МАКСИМАЛЬНЫЙ ПОСТОЯННЫЙ ТОК: 11 А, МАКСИМАЛЬНОЕ СОПРОТИВЛЕНИЕ ПОСТОЯННОМУ ТОКУ: 9,1 МОМ, ТОК НАСЫЩЕНИЯ: 9,5 А, МИНИМАЛЬНАЯ РАБОЧАЯ ТЕМПЕРАТУРА: - 40 С, МАКСИМАЛЬНАЯ РАБОЧАЯ ТЕМПЕРАТУРА: + 155 С, Q МИНИМУМ: -, ТИП МОНТАЖА: МОНТАЖ НА ПЕЧАТНОЙ ПЛАТЕ, ДЛИНА: 13,2 ММ, ШИРИНА: 12,8 ММ, ВЫСОТА: 6,2 ММ, ДИАМЕТР: -, ОСНОВНОЙ МАТЕРИАЛ: ЖЕЛЕЗНЫЙ ПОРОШОК, КВАЛИФИКАЦИЯ: AEC-Q200, РЯД: МЫ-HCI, ПРОДУКТ: СИЛОВЫЕ ИНДУКТОРЫ, ТИП ПРОДУКТА: СИЛОВЫЕ КАТУШКИ ИНДУКТИВНОСТИ - ПОВЕРХНОСТНЫЙ МОНТАЖ, СОБСТВЕННАЯ РЕЗОНАНСНАЯ ЧАСТОТА: 12 МГЦ, ЗАВОДСКАЯ УПАКОВКА: 400,</t>
  </si>
  <si>
    <t>7443551111</t>
  </si>
  <si>
    <t>КАТЕГОРИЯ ПРОДУКТА: РЧ КАТУШКИ ИНДУКТИВНОСТИ - SMD, ROHS: ПОДРОБНОСТИ, ТИП: ПРОВОЛОЧНЫЙ, СТИЛЬ ЗАВЕРШЕНИЯ: СМД/СМТ, ПОСЫЛКА/КЕЙС: 0603 (МЕТРИЧЕСКАЯ 1608), ЭКРАНИРОВАНИЕ: НЕЭКРАНИРОВАННЫЙ, ИНДУКТИВНОСТЬ: 18 НГН, ТОЛЕРАНТНОСТЬ: 0,05, МАКСИМАЛЬНЫЙ ПОСТОЯННЫЙ ТОК: 700 МА, МАКСИМАЛЬНОЕ СОПРОТИВЛЕНИЕ ПОСТОЯННОМУ ТОКУ: 170 МОМ, ТОК НАСЫЩЕНИЯ: -, МИНИМАЛЬНАЯ РАБОЧАЯ ТЕМПЕРАТУРА: - 40 С, МАКСИМАЛЬНАЯ РАБОЧАЯ ТЕМПЕРАТУРА: + 125 С, Q МИНИМУМ: 35, ТИП МОНТАЖА: МОНТАЖ НА ПЕЧАТНОЙ ПЛАТЕ, ДЛИНА: 1,8 ММ, ШИРИНА: 1,12 ММ, ВЫСОТА: 1,02 ММ, ДИАМЕТР: -, ОСНОВНОЙ МАТЕРИАЛ: КЕРАМИЧЕСКИЙ, КВАЛИФИКАЦИЯ: AEC-Q200, РЯД: 0603CS, КОД ДЕЛА - В: 603, КОД КОРПУСА - ММ: 1608, ПРОДУКТ: РЧ ИНДУКТОРЫ, ТИП ПРОДУКТА: РЧ КАТУШКИ ИНДУКТИВНОСТИ - С ВЫВОДАМИ, СОБСТВЕННАЯ РЕЗОНАНСНАЯ ЧАСТОТА: 3,1 ГГЦ,</t>
  </si>
  <si>
    <t>0603CS-18NXJLW</t>
  </si>
  <si>
    <t>КАТЕГОРИЯ ПРОДУКТА: СИЛОВЫЕ КАТУШКИ ИНДУКТИВНОСТИ - ПОВЕРХНОСТНЫЙ МОНТАЖ, ROHS: ПОДРОБНОСТИ, ТИП: СИЛОВОЙ ИНДУКТОР, СТИЛЬ ЗАВЕРШЕНИЯ: СМД/СМТ, ЭКРАНИРОВАНИЕ: НЕЭКРАНИРОВАННЫЙ, ИНДУКТИВНОСТЬ: 10 МКГН, ТОЛЕРАНТНОСТЬ: 0,2, МАКСИМАЛЬНЫЙ ПОСТОЯННЫЙ ТОК: 1,45 А, МАКСИМАЛЬНОЕ СОПРОТИВЛЕНИЕ ПОСТОЯННОМУ ТОКУ: 100 МОМ, ТОК НАСЫЩЕНИЯ: 2,3 А, МИНИМАЛЬНАЯ РАБОЧАЯ ТЕМПЕРАТУРА: - 40 С, МАКСИМАЛЬНАЯ РАБОЧАЯ ТЕМПЕРАТУРА: + 125 С, Q МИНИМУМ: 30, ТИП МОНТАЖА: МОНТАЖ НА ПЕЧАТНОЙ ПЛАТЕ, ДЛИНА: 4,8 ММ, ШИРИНА: -, ВЫСОТА: -, ДИАМЕТР: 5,8 ММ, ОСНОВНОЙ МАТЕРИАЛ: ФЕРРИТ, РЯД: SDR0604, ТИП ЯДРА: ПРОВОЛОЧНЫЙ, ПРОДУКТ: СИЛОВЫЕ ИНДУКТОРЫ, ТИП ПРОДУКТА: СИЛОВЫЕ КАТУШКИ ИНДУКТИВНОСТИ - ПОВЕРХНОСТНЫЙ МОНТАЖ, СОБСТВЕННАЯ РЕЗОНАНСНАЯ ЧАСТОТА: 40 МГЦ,</t>
  </si>
  <si>
    <t>КАТЕГОРИЯ ПРОДУКТА: КАТУШКИ ПОСТОЯННОЙ ИНДУКТИВНОСТИ, ПРОДУКТ: POWER INDUCTORS, ТИП: WIREWOUND, ТИП ВЫВОДОВ: SMD/SMT, УПАКОВКА / БЛОК: 4.4 MM X 4.1 MM X 2 MM, ЭКРАНИРОВАНИЕ: SHIELDED, ИНДУКТИВНОСТЬ: 10 UH, ДОПУСТИМОЕ ОТКЛОНЕНИЕ: 20 %, МАКСИМАЛЬНЫЙ ПОСТОЯННЫЙ ТОК: 1.8 A, МАКСИМАЛЬНОЕ СОПРОТИВЛЕНИЕ ПОСТОЯННОМУ ТОКУ: 284.1 MOHMS, ТОК НАСЫЩЕНИЯ: 2.3 A, МИНИМАЛЬНАЯ РАБОЧАЯ ТЕМПЕРАТУРА: - 40 C, МАКСИМАЛЬНАЯ РАБОЧАЯ ТЕМПЕРАТУРА: + 125 C, Q МИН.: -, ПРЕРЫВАНИЕ: -, ВИД МОНТАЖА: PCB MOUNT, ДЛИНА: 4.4 MM, ШИРИНА: 4.1 MM, ВЫСОТА: 2 MM, МАТЕРИАЛ СЕРДЕЧНИКА: METAL, СЕРИЯ: SPM-LR, УПАКОВКА: CUT TAPE, УПАКОВКА: MOUSEREEL, УПАКОВКА: REEL, ПРИМЕНЕНИЕ: COMMERCIAL, ДИАМЕТР КАБЕЛЯ: -, ШАГ ВЫВОДОВ: -, РАЗМЕР ФАБРИЧНОЙ УПАКОВКИ: 500, ТЕСТОВАЯ ЧАСТОТА: 100 KHZ, ВЕС ИЗДЕЛИЯ: 180 MG</t>
  </si>
  <si>
    <t>КАТУШКА ПОСТОЯННОЙ ИНДУКТИВНОСТИ, ПОВЕРХНОСТНОГО МОНТАЖА,</t>
  </si>
  <si>
    <t>КАТЕГОРИЯ ПРОДУКТА: СИЛОВЫЕ КАТУШКИ ИНДУКТИВНОСТИ - ПОВЕРХНОСТНЫЙ МОНТАЖ, ROHS: ПОДРОБНОСТИ, ТИП: СИЛОВОЙ ИНДУКТОР, СТИЛЬ ЗАВЕРШЕНИЯ: СМД/СМТ, ПОСЫЛКА/КЕЙС: 12,3 ММ Х 12,3 ММ, ЭКРАНИРОВАНИЕ: ЭКРАНИРОВАННЫЙ, ИНДУКТИВНОСТЬ: 4,7 МКГН, ТОЛЕРАНТНОСТЬ: 0,2, МАКСИМАЛЬНЫЙ ПОСТОЯННЫЙ ТОК: 5,7 А, МАКСИМАЛЬНОЕ СОПРОТИВЛЕНИЕ ПОСТОЯННОМУ ТОКУ: 18 МОМ, ТОК НАСЫЩЕНИЯ: 7,75 А, МИНИМАЛЬНАЯ РАБОЧАЯ ТЕМПЕРАТУРА: - 40 С, МАКСИМАЛЬНАЯ РАБОЧАЯ ТЕМПЕРАТУРА: + 100 С, Q МИНИМУМ: -, ТИП МОНТАЖА: МОНТАЖ НА ПЕЧАТНОЙ ПЛАТЕ, ДЛИНА: 12,3 ММ, ШИРИНА: 12,3 ММ, ВЫСОТА: 4,5 ММ, ДИАМЕТР: -, ОСНОВНОЙ МАТЕРИАЛ: ФЕРРИТ, РЯД: CDRH124, ТИП ЯДРА: ПРОВОЛОЧНЫЙ, ПРОДУКТ: СИЛОВЫЕ ИНДУКТОРЫ, ТИП ПРОДУКТА: СИЛОВЫЕ КАТУШКИ ИНДУКТИВНОСТИ - ПОВЕРХНОСТНЫЙ МОНТАЖ, СОБСТВЕННАЯ РЕЗОНАНСНАЯ ЧАСТОТА: -,</t>
  </si>
  <si>
    <t>CDRH124NP-4R7MC</t>
  </si>
  <si>
    <t>SUMIDA</t>
  </si>
  <si>
    <t>КАТЕГОРИЯ ПРОДУКТА: ТАНТАЛОВЫЕ КОНДЕНСАТОРЫ - ТВЕРДЫЕ, ДЛЯ ПОВЕРХНОСТНОГО МОНТАЖА; УПАКОВКА: REEL; УПАКОВКА: CUT TAPE; УПАКОВКА: MOUSEREEL; СЕРИЯ: TAJ; ЁМКОСТЬ: 22 UF; НОМИНАЛЬНОЕ НАПРЯЖЕНИЕ ПОСТОЯННОГО ТОКА: 35 VDC; ДОПУСТИМОЕ ОТКЛОНЕНИЕ: 20 %; ЭФФЕКТИВНОЕ ПОСЛЕДОВАТЕЛЬНОЕ СОПРОТИВЛЕНИЕ: 900 MOHMS; КОРПУС - ДЮЙМЫ: 2917; КОРПУС - ММ: 7343; РЕГ. КОД ВЫСОТА: 2.9 MM; МИНИМАЛЬНАЯ РАБОЧАЯ ТЕМПЕРАТУРА: - 55 C; МАКСИМАЛЬНАЯ РАБОЧАЯ ТЕМПЕРАТУРА: + 125 C; ТИП ВЫВОДОВ: SMD/SMT; КОЭФФИЦИЕНТ ЗАТУХАНИЯ, DF: 6; ТОК УТЕЧКИ: 7.7 UA; ДЛИНА: 7.3 MM; УПАКОВКА / БЛОК: 2917 (7343 METRIC); ПРОДУКТ: TANTALUM SOLID STANDARD GRADE - OTHER VARIOUS; РАЗМЕР ФАБРИЧНОЙ УПАКОВКИ: 500; ТИП: GENERAL PURPOSE SMT CHIP TANTALUM CAPACITORS; ШИРИНА: 4.3 MM; ДРУГИЕ НАЗВАНИЯ ТОВАРА №: TAJD226M035R; ВЕС ИЗДЕЛИЯ: 400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</si>
  <si>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270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0.27 NF;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</si>
  <si>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12065A271FAT2A</t>
  </si>
  <si>
    <t>КАТЕГОРИЯ ПРОДУКТА: МНОГОСЛОЙНЫЕ КЕРАМИЧЕСКИЕ КОНДЕНСАТОРЫ MLCC - SMD/SMT, ROHS: ПОДРОБНОСТИ, ЕМКОСТЬ: 0,1 МКФ, НОМИНАЛЬНОЕ НАПРЯЖЕНИЕ ПОСТОЯННОГО ТОКА: 50 В ПОСТОЯННОГО ТОКА, ДИЭЛЕКТРИК: X7R, ТОЛЕРАНТНОСТЬ: 0,1, КОД ДЕЛА - В: 805, КОД КОРПУСА - ММ: 2012, ВЫСОТА: 0,85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ЕМКОСТЬ - НФ: 100 НФ, ЕМКОСТЬ - ПФ: 100000 ПФ, СОРТ: КЛАСС 2, ДЛИНА: 2 ММ, ПОСЫЛКА/КЕЙС: 0805 (МЕТРИКА 2012 Г.), ТИП ПРОДУКТА: КЕРАМИЧЕСКИЕ КОНДЕНСАТОРЫ, ЗАВОДСКАЯ УПАКОВКА: 15000, ПОДКАТЕГОРИЯ: КОНДЕНСАТОРЫ, ТИП: КЕРАМИЧЕСКИЙ МНОГОСЛОЙНЫЙ КОНДЕНСАТОР ОБЩЕГО НАЗНАЧЕНИЯ И ВЫСОКОЙ ЕМКОСТИ ДЛЯ ПОВЕРХНОСТНОГО МОНТАЖА, НОМИНАЛЬНОЕ НАПРЯЖЕНИЕ ПЕРЕМЕННОГО ТОКА: -, ШИРИНА: 1,25 ММ,</t>
  </si>
  <si>
    <t>КАТЕГОРИЯ ПРОДУКТА: МНОГОСЛОЙНЫЕ КЕРАМИЧЕСКИЕ КОНДЕНСАТОРЫ MLCC - С ВЫВОДАМИ, ROHS: ПОДРОБНОСТИ, РЯД: РДЭ, СТИЛЬ ЗАВЕРШЕНИЯ: РАДИАЛЬНЫЙ, ЕМКОСТЬ: 1 МКФ, НОМИНАЛЬНОЕ НАПРЯЖЕНИЕ ПОСТОЯННОГО ТОКА: 50 В ПОСТОЯННОГО ТОКА, ДИЭЛЕКТРИК: X7R, ТОЛЕРАНТНОСТЬ: 0,1, РАССТОЯНИЕ МЕЖДУ ВЫВОДАМИ: 5 ММ, СТИЛЬ КОРПУСА: БЛИЖНИЙ СВЕТ, МИНИМАЛЬНАЯ РАБОЧАЯ ТЕМПЕРАТУРА: - 55 С, МАКСИМАЛЬНАЯ РАБОЧАЯ ТЕМПЕРАТУРА: + 125 С, ПРОДУКТ: MLCC ОБЩЕГО ТИПА, ДИАМЕТР: -, ДЛИНА: 4 ММ, ШИРИНА: 2,5 ММ, ВЫСОТА: 3,5 ММ, ЕМКОСТЬ - НФ: 100 НФ, ЕМКОСТЬ - ПФ: 100000 ПФ, СОРТ: КЛАСС 2, ДИАМЕТР СВИНЦА: 0,5 ММ, ВЕДУЩИЙ СТИЛЬ: ВНУТРИ КИНК, ТИП ПРОДУКТА: КЕРАМИЧЕСКИЕ КОНДЕНСАТОРЫ,</t>
  </si>
  <si>
    <t>CC0805KKX7R7BB105</t>
  </si>
  <si>
    <t>КАТЕГОРИЯ ПРОДУКТА: МНОГОСЛОЙНЫЕ КЕРАМИЧЕСКИЕ КОНДЕНСАТОРЫ MLCC - SMD/SMT, ROHS: ПОДРОБНОСТИ, ЕМКОСТЬ: 22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СОРТ: КЛАСС 1, ДЛИНА: 1 ММ, ПОСЫЛКА/КЕЙС: 0402 (МЕТРИЧЕСКАЯ 1005), ТИП ПРОДУКТА: КЕРАМИЧЕСКИЕ КОНДЕНСАТОРЫ, ЗАВОДСКАЯ УПАКОВКА: 10000,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0,5 ММ,</t>
  </si>
  <si>
    <t>CC0402FRNPO9BN220</t>
  </si>
  <si>
    <t>КАТЕГОРИЯ ПРОДУКТА: МНОГОСЛОЙНЫЕ КЕРАМИЧЕСКИЕ КОНДЕНСАТОРЫ MLCC - SMD/SMT, ROHS: ПОДРОБНОСТИ, ЕМКОСТЬ: 10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СОРТ: КЛАСС 1, ДЛИНА: 1 ММ, ПОСЫЛКА/КЕЙС: 0402 (МЕТРИЧЕСКАЯ 1005), ТИП ПРОДУКТА: КЕРАМИЧЕСКИЕ КОНДЕНСАТОРЫ, ЗАВОДСКАЯ УПАКОВКА: 10000,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0,5 ММ,</t>
  </si>
  <si>
    <t>CC0402KRX5R8BB105</t>
  </si>
  <si>
    <t>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25 V;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100 NF; ЕМКОСТЬ - ПФ: 100000 PF; КЛАСС: CLASS 2; ДЛИНА: 1 MM; УПАКОВКА / БЛОК: 0402 (1005 METRIC); РАЗМЕР ФАБРИЧНОЙ УПАКОВКИ:10000; ТИП: GENERAL PURPOSE AND HIGH CAPACITANCE SURFACE MOUNT CERAMIC MULTILAYER CAPACITOR; НОМИНАЛЬНОЕ НАПРЯЖЕНИЕ ПЕРЕМЕННОГО ТОКА: -; ШИРИНА: 0.5 MM; ВЕС ИЗДЕЛИЯ: 1,500 MG</t>
  </si>
  <si>
    <t>CC0402KRX7R8BB104</t>
  </si>
  <si>
    <t>КАТЕГОРИЯ ПРОДУКТА: МНОГОСЛОЙНЫЕ КЕРАМИЧЕСКИЕ КОНДЕНСАТОРЫ MLCC - SMD/SMT, ROHS: ПОДРОБНОСТИ, ЕМКОСТЬ: 20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CC, СОРТ: КЛАСС 1, ДЛИНА: 1 ММ, ПОСЫЛКА/КЕЙС: 0402 (МЕТРИЧЕСКАЯ 1005), ТИП ПРОДУКТА: КЕРАМИЧЕСКИЕ КОНДЕНСАТОРЫ, ЗАВОДСКАЯ УПАКОВКА: 10000, ПОДКАТЕГОРИЯ: КОНДЕНСАТОРЫ, ТИП: КЕРАМИЧЕСКИЙ МНОГОСЛОЙНЫЙ КОНДЕНСАТОР ОБЩЕГО НАЗНАЧЕНИЯ ДЛЯ ПОВЕРХНОСТНОГО МОНТАЖА, НОМИНАЛЬНОЕ НАПРЯЖЕНИЕ ПЕРЕМЕННОГО ТОКА: -, ШИРИНА: 0,5 ММ,</t>
  </si>
  <si>
    <t>CC0603JRNPO9BN200</t>
  </si>
  <si>
    <t>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 V;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CC; УПАКОВКА: REEL; КЛАСС: CLASS 2; ДЛИНА: 1.6 MM; УПАКОВКА / БЛОК: 0603 (1608 METRIC); РАЗМЕР ФАБРИЧНОЙ УПАКОВКИ:4000; ТИП: MLCC SURFACE MOUNT CERAMIC CAPACITOR; НОМИНАЛЬНОЕ НАПРЯЖЕНИЕ ПЕРЕМЕННОГО ТОКА: -; ШИРИНА: 0.8 MM; ВЕС ИЗДЕЛИЯ: 6,300 MG</t>
  </si>
  <si>
    <t>CC0603KRX5R6BB106</t>
  </si>
  <si>
    <t>КАТЕГОРИЯ ПРОДУКТА: МНОГОСЛОЙНЫЕ КЕРАМИЧЕСКИЕ КОНДЕНСАТОРЫ - ПОВЕРХНОСТНОГО МОНТАЖА; ПРЕРЫВАНИЕ: STANDARD; ЁМКОСТЬ: 22 UF; НОМИНАЛЬНОЕ НАПРЯЖЕНИЕ ПОСТОЯННОГО ТОКА: 10 V;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CC; УПАКОВКА: REEL; КЛАСС: CLASS 2; ДЛИНА: 1.6 MM; УПАКОВКА / БЛОК: 0603 (1608 METRIC); РАЗМЕР ФАБРИЧНОЙ УПАКОВКИ:4000; ТИП: MLCC SURFACE MOUNT CERAMIC CAPACITOR; НОМИНАЛЬНОЕ НАПРЯЖЕНИЕ ПЕРЕМЕННОГО ТОКА: -; ШИРИНА: 0.8 MM; ВЕС ИЗДЕЛИЯ: 6,300 MG</t>
  </si>
  <si>
    <t>CC0805MKX5R5BB226</t>
  </si>
  <si>
    <t>КАТЕГОРИЯ ПРОДУКТА: МНОГОСЛОЙНЫЕ КЕРАМИЧЕСКИЕ КОНДЕНСАТОРЫ - ПОВЕРХНОСТНОГО МОНТАЖА; ПРЕРЫВАНИЕ: STANDARD; ЁМКОСТЬ: 22 UF; НОМИНАЛЬНОЕ НАПРЯЖЕНИЕ ПОСТОЯННОГО ТОКА: 10 V;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CC; УПАКОВКА: REEL; КЛАСС: CLASS 2; ДЛИНА: 1.6 MM; УПАКОВКА / БЛОК: 0603 (1608 METRIC); РАЗМЕР ФАБРИЧНОЙ УПАКОВКИ:4000; ТИП: MLCC SURFACE MOUNT CERAMIC CAPACITOR; НОМИНАЛЬНОЕ НАПРЯЖЕНИЕ ПЕРЕМЕННОГО ТОКА: -; ШИРИНА: 0.8 MM;</t>
  </si>
  <si>
    <t>CC0805MKX5R8BB226</t>
  </si>
  <si>
    <t>ЁМКОСТЬ: 15 UF, НОМИНАЛЬНОЕ НАПРЯЖЕНИЕ ПОСТОЯННОГО ТОКА: 25 VDC, ДИЭЛЕКТРИЧЕСКИЙ: X7R, ДОПУСТИМОЕ ОТКЛОНЕНИЕ: 20 %, КОРПУС - ДЮЙМЫ: 1812, КОРПУС - ММ: 4532, ВЫСОТА: 2.8 MM, МИНИМАЛЬНАЯ РАБОЧАЯ ТЕМПЕРАТУРА: - 55 C, МАКСИМАЛЬНАЯ РАБОЧАЯ ТЕМПЕРАТУРА: + 125 C, ТИП ВЫВОДОВ: SMD/SMT, СЕРИЯ: C, ДЛИНА: 4.5 MM, УПАКОВКА / БЛОК: 1812 (4532 METRIC), ШИРИНА: 3.2 MM, ТОРГОВАЯ МАРКА: TDK, КЛАСС: CLASS2, РАЗМЕР ФАБРИЧНОЙ УПАКОВКИ: 500, ВЕС ИЗДЕЛИЯ: 27 MG</t>
  </si>
  <si>
    <t>C4532X7R1E156M280KB</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</si>
  <si>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10 UF, НОМИНАЛЬНОЕ НАПРЯЖЕНИЕ ПОСТОЯННОГО ТОКА: 35 VDC, ДИЭЛЕКТРИЧЕСКИЙ: X7R, ДОПУСТИМОЕ ОТКЛОНЕНИЕ: 20 %,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C, ДЛИНА: 3.2 MM, ТИП: MULTILAYER CERAMIC CHIP CAPACITOR, ШИРИНА: 1.6 MM, КЛАСС: CLASS2, РАЗМЕР ФАБРИЧНОЙ УПАКОВКИ: 2000, ДРУГИЕ НАЗВАНИЯ ТОВАРА №: C3216X7R1V106M, ВЕС ИЗДЕЛИЯ: 27 MG</t>
  </si>
  <si>
    <t>C3216X7R1V106M160AC</t>
  </si>
  <si>
    <t>КАТЕГОРИЯ ПРОДУКТА: МНОГОСЛОЙНЫЕ КЕРАМИЧЕСКИЕ КОНДЕНСАТОРЫ - ПОВЕРХНОСТНОГО МОНТАЖА, ПРЕРЫВАНИЕ: STANDARD, ЁМКОСТЬ: 0,1 МКФ, НОМИНАЛЬНОЕ НАПРЯЖЕНИЕ ПОСТОЯННОГО ТОКА: 35 VDC, ДИЭЛЕКТРИЧЕСКИЙ: X7R, ДОПУСТИМОЕ ОТКЛОНЕНИЕ: 20 %,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C, ДЛИНА: 3.2 MM, ТИП: MULTILAYER CERAMIC CHIP CAPACITOR, ШИРИНА: 1.6 MM, КЛАСС: CLASS2,</t>
  </si>
  <si>
    <t>RDER71H104K</t>
  </si>
  <si>
    <t>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 VDC, ДИЭЛЕКТРИЧЕСКИЙ: Y5V, ДОПУСТИМОЕ ОТКЛОНЕНИЕ: 20 %, КОРПУС - ДЮЙМЫ: 0805, КОРПУС - ММ: 2012, ВЫСОТА: 1.25 MM, МИНИМАЛЬНАЯ РАБОЧАЯ ТЕМПЕРАТУРА: - 30 C, МАКСИМАЛЬНАЯ РАБОЧАЯ ТЕМПЕРАТУРА: + 85 C, ПРОДУКТ: GENERAL TYPE MLCCS, ТИП ВЫВОДОВ: SMD/SMT, СЕРИЯ: CC, ДЛИНА: 2 MM, УПАКОВКА / БЛОК: 0805 (2012 METRIC), ТИП: MLCC SURFACE MOUNT CERAMIC CAPACITOR, ШИРИНА: 1.25 MM, КЛАСС: CLASS 2,</t>
  </si>
  <si>
    <t>GRM155R71H104KE14B</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</si>
  <si>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10 UF, НОМИНАЛЬНОЕ НАПРЯЖЕНИЕ ПОСТОЯННОГО ТОКА: 10 VDC, ДИЭЛЕКТРИЧЕСКИЙ: Y5V, ДОПУСТИМОЕ ОТКЛОНЕНИЕ: 20 %, КОРПУС - ДЮЙМЫ: 0805, КОРПУС - ММ: 2012, ВЫСОТА: 1.25 MM, МИНИМАЛЬНАЯ РАБОЧАЯ ТЕМПЕРАТУРА: - 30 C, МАКСИМАЛЬНАЯ РАБОЧАЯ ТЕМПЕРАТУРА: + 85 C, ПРОДУКТ: GENERAL TYPE MLCCS, ТИП ВЫВОДОВ: SMD/SMT, СЕРИЯ: CC, ДЛИНА: 2 MM, УПАКОВКА / БЛОК: 0805 (2012 METRIC), ТИП: MLCC SURFACE MOUNT CERAMIC CAPACITOR, ШИРИНА: 1.25 MM, КЛАСС: CLASS 2, РАЗМЕР ФАБРИЧНОЙ УПАКОВКИ: 3000, ВЕС ИЗДЕЛИЯ: 5.500 MG</t>
  </si>
  <si>
    <t>GCJ32EC71E226KE02</t>
  </si>
  <si>
    <t>КАТЕГОРИЯ ПРОДУКТА: МНОГОСЛОЙНЫЕ КЕРАМИЧЕСКИЕ КОНДЕНСАТОРЫ MLCC - SMD/SMT, ЕМКОСТЬ: 10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</si>
  <si>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GJM1555C1H100FB01</t>
  </si>
  <si>
    <t>КАТЕГОРИЯ ПРОДУКТА: МНОГОСЛОЙНЫЕ КЕРАМИЧЕСКИЕ КОНДЕНСАТОРЫ MLCC - SMD/SMT, ЕМКОСТЬ: 33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</si>
  <si>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GJM1555C1H330JB01</t>
  </si>
  <si>
    <t>КАТЕГОРИЯ ПРОДУКТА: МНОГОСЛОЙНЫЕ КЕРАМИЧЕСКИЕ КОНДЕНСАТОРЫ MLCC - SMD/SMT, ЕМКОСТЬ: 47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</si>
  <si>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GJM1555C1H470FB01</t>
  </si>
  <si>
    <t>КАТЕГОРИЯ ПРОДУКТА: МНОГОСЛОЙНЫЕ КЕРАМИЧЕСКИЕ КОНДЕНСАТОРЫ MLCC - SMD/SMT, ЕМКОСТЬ: 1,5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</si>
  <si>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GJM1555C1HR50WB01</t>
  </si>
  <si>
    <t>КАТЕГОРИЯ ПРОДУКТА: МНОГОСЛОЙНЫЕ КЕРАМИЧЕСКИЕ КОНДЕНСАТОРЫ MLCC - SMD/SMT, ЕМКОСТЬ: 100 ПФ, НОМИНАЛЬНОЕ НАПРЯЖЕНИЕ ПОСТОЯННОГО ТОКА: 50 В ПОСТОЯННОГО ТОКА, ДИЭЛЕКТРИК: Ц0Г (НП0), ТОЛЕРАНТНОСТЬ: 0,01,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СМД/СМТ,СОРТ: КЛАСС 1, ДЛИНА: 1 ММ, ПОСЫЛКА/КЕЙС: 0402 (МЕТРИЧЕСКАЯ 1005), ТИП ПРОДУКТА: КЕРАМИЧЕСКИЕ КОНДЕНСАТОРЫ, ПОДКАТЕГОРИЯ: КОНДЕНСАТОРЫ, ТИП: MLCC ОБЩЕГО ТИПА, ШИРИНА: 0,5 ММ, ЕДИНИЦА ИЗМЕРЕНИЯ: 6 МГ,</t>
  </si>
  <si>
    <t>GRM1555C1H101J</t>
  </si>
  <si>
    <t>КАТЕГОРИЯ ПРОДУКТА: МНОГОСЛОЙНЫЕ КЕРАМИЧЕСКИЕ КОНДЕНСАТОРЫ MLCC - SMD/SMT, ROHS: ПОДРОБНОСТИ, ЕМКОСТЬ: 2,2 МКФ, НОМИНАЛЬНОЕ НАПРЯЖЕНИЕ ПОСТОЯННОГО ТОКА: 25 В ПОСТОЯННОГО ТОКА, ДИЭЛЕКТРИК: X5R, ТОЛЕРАНТНОСТЬ: 0,1, КОД ДЕЛА - В: 603, КОД КОРПУСА - ММ: 1608, ВЫСОТА: 0,8 ММ, МИНИМАЛЬНАЯ РАБОЧАЯ ТЕМПЕРАТУРА: - 55 С, МАКСИМАЛЬНАЯ РАБОЧАЯ ТЕМПЕРАТУРА: +85 С, ПРОДУКТ: MLCC ОБЩЕГО ТИПА, СТИЛЬ ЗАВЕРШЕНИЯ: СМД/СМТ, ПРЕКРАЩЕНИЕ: СТАНДАРТ, РЯД: МРЖ, ЕМКОСТЬ - НФ: 2200 НФ, СОРТ: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НОМИНАЛЬНОЕ НАПРЯЖЕНИЕ ПЕРЕМЕННОГО ТОКА: -, ШИРИНА: 0,8 ММ, ЕДИНИЦА ИЗМЕРЕНИЯ: 6300 МГ,</t>
  </si>
  <si>
    <t>GRM188R61E225KA12D</t>
  </si>
  <si>
    <t>КАТЕГОРИЯ ПРОДУКТА: МНОГОСЛОЙНЫЕ КЕРАМИЧЕСКИЕ КОНДЕНСАТОРЫ MLCC - SMD/SMT, ROHS: ПОДРОБНОСТИ, ЕМКОСТЬ: 1000 ПФ, НОМИНАЛЬНОЕ НАПРЯЖЕНИЕ ПОСТОЯННОГО ТОКА: 25 В ПОСТОЯННОГО ТОКА, ДИЭЛЕКТРИК: X5R, ТОЛЕРАНТНОСТЬ: 0,1, КОД ДЕЛА - В: 603, КОД КОРПУСА - ММ: 1608, ВЫСОТА: 0,8 ММ, МИНИМАЛЬНАЯ РАБОЧАЯ ТЕМПЕРАТУРА: - 55 С, МАКСИМАЛЬНАЯ РАБОЧАЯ ТЕМПЕРАТУРА: +85 С, ПРОДУКТ: MLCC ОБЩЕГО ТИПА, СТИЛЬ ЗАВЕРШЕНИЯ: СМД/СМТ, ПРЕКРАЩЕНИЕ: СТАНДАРТ, РЯД: МРЖ, ЕМКОСТЬ - НФ: 2200 НФ, СОРТ: КЛАСС 2, ДЛИНА: 1,6 ММ, ПОСЫЛКА/КЕЙС: 0603 (МЕТРИЧЕСКАЯ 1608), ТИП ПРОДУКТА: КЕРАМИЧЕСКИЕ КОНДЕНСАТОРЫ, ПОДКАТЕГОРИЯ: КОНДЕНСАТОРЫ, ТИП: ЧИП-МНОГОСЛОЙНЫЙ КЕРАМИЧЕСКИЙ КОНДЕНСАТОР ОБЩЕГО НАЗНАЧЕНИЯ, НОМИНАЛЬНОЕ НАПРЯЖЕНИЕ ПЕРЕМЕННОГО ТОКА: -, ШИРИНА: 0,8 ММ, ЕДИНИЦА ИЗМЕРЕНИЯ: 6300 МГ,</t>
  </si>
  <si>
    <t>GRM188R71H102K</t>
  </si>
  <si>
    <t>КОНДЕНСАТОР ПЕРЕМЕННЫЙ</t>
  </si>
  <si>
    <t>КОНДЕНСАТОР ПЕРЕМЕННЫЙ, ДИАПАЗОН ЁМКОСТИ: 20 PF, НОМИНАЛЬНОЕ НАПРЯЖЕНИЕ: 25 V, ТИП ВЫВОДОВ: SMD/SMT, МИНИМАЛЬНАЯ РАБОЧАЯ ТЕМПЕРАТУРА: - 40 C, МАКСИМАЛЬНАЯ РАБОЧАЯ ТЕМПЕРАТУРА: + 85 C, ДЛИНА: 4.5 MM, ШИРИНА: 3.2 MM, ВЫСОТА: 1.8 MM, СЕРИЯ: CTZ3, УПАКОВКА: CUT TAPE, УПАКОВКА: MOUSEREEL, УПАКОВКА: REEL, ДИАПАЗОН РАБОЧИХ ТЕМПЕРАТУР: - 40 C TO + 85 C, ШАГ ВЫВОДОВ: 2.9 MM, РАЗМЕР ФАБРИЧНОЙ УПАКОВКИ: 1000</t>
  </si>
  <si>
    <t>CTZ3E-20C-W1-PF</t>
  </si>
  <si>
    <t>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МЕТАЛЛОПЛЕНОЧНЫЙ РЕЗИСТОР, РЕЗИСТОР ТОЛСТОПЛЕНОЧНЫЙ ДЛЯ ПОВЕРХНОСТНОГО МОНТАЖА, РЕЗИСТОР ТОЛСТОПЛЕНОЧНЫЙ ДЛЯ ПОВЕРХНОСТНОГО МОНТАЖА</t>
  </si>
  <si>
    <t>КАТЕГОРИЯ ПРОДУКТА: ТОЛСТОПЛЕНОЧНЫЕ РЕЗИСТОРЫ — ДЛЯ ПОВЕРХНОСТНОГО МОНТАЖА, ROHS: ПОДРОБНОСТИ, РЯД: CRCW-C E3, СОПРОТИВЛЕНИЕ: 10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КОММЕРЧЕСКИЙ КЛАСС, ФУНКЦИИ: -, УПАКОВКА: КАТУШКА, УПАКОВКА: РАЗРЕЗАТЬ ЛЕНТУ, УПАКОВКА: МЫШЬКАТУШКА, МАРКА: ВИШАЙ / ДЕЙЛ, ВЫСОТА: 0,45 ММ, ДЛИНА: 1,55 ММ, ТИП МОНТАЖА: МОНТАЖ НА ПЕЧАТНОЙ ПЛАТЕ, ПРОДУКТ: ТОЛСТОПЛЕНОЧНЫЕ РЕЗИСТОРЫ ДЛЯ ПОВЕРХНОСТНОГО МОНТАЖА, ТИП ПРОДУКТА: ТОЛСТОПЛЕНОЧНЫЕ РЕЗИСТОРЫ,</t>
  </si>
  <si>
    <t>CRCW060310K0JNEAC</t>
  </si>
  <si>
    <t>КАТЕГОРИЯ ПРОДУКТА: ТОЛСТОПЛЕНОЧНЫЕ РЕЗИСТОРЫ — ДЛЯ ПОВЕРХНОСТНОГО МОНТАЖА, ROHS: ПОДРОБНОСТИ, РЯД: RC, СОПРОТИВЛЕНИЕ: 100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РЕЗИСТОРЫ,ПОДКАТЕГОРИЯ: РЕЗИСТОРЫ, ТЕХНОЛОГИИ: ТОЛСТАЯ ПЛЕНКА, СТИЛЬ ЗАВЕРШЕНИЯ: СМД/СМТ, ТИП: ОБЩЕЕ НАЗНАЧЕНИЕ, ШИРИНА: 0,5 ММ, ЕДИНИЦА ИЗМЕРЕНИЯ: 0,650 МГ</t>
  </si>
  <si>
    <t>RC0402FR-07100KL</t>
  </si>
  <si>
    <t>КАТЕГОРИЯ ПРОДУКТА: ТОЛСТОПЛЕНОЧНЫЕ РЕЗИСТОРЫ – ДЛЯ ПОВЕРХНОСТНОГО МОНТАЖА, УПАКОВКА: CUT TAPE, УПАКОВКА: MOUSEREEL, УПАКОВКА: REEL, СЕРИЯ: RC, СОПРОТИВЛЕНИЕ: 10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0402, КОРПУС - ММ: 1005, ПРИМЕНЕНИЕ: HIGH RELIABILITY, ОСОБЕННОСТИ: -, ВЫСОТА: 0.35 MM, ДЛИНА: 1 MM, УПАКОВКА / БЛОК: -, ПРОДУКТ: THICK FILM RESISTORS SMD, ТЕХНОЛОГИЯ: THICK FILM, ТИП ВЫВОДОВ: SMD/SMT, ТИП: GENERAL PURPOSE, ШИРИНА: 0.5 MM, ВИД МОНТАЖА: PCB MOUNT, РАЗМЕР ФАБРИЧНОЙ УПАКОВКИ: 10000, ВЕС ИЗДЕЛИЯ: 0.650 MG,</t>
  </si>
  <si>
    <t>RC0402FR-0710KL</t>
  </si>
  <si>
    <t>КАТЕГОРИЯ ПРОДУКТА: ТОЛСТОПЛЕНОЧНЫЕ РЕЗИСТОРЫ — ДЛЯ ПОВЕРХНОСТНОГО МОНТАЖА, ROHS: ПОДРОБНОСТИ, РЯД: RC, СОПРОТИВЛЕНИЕ: 10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РЕЗИСТОРЫ,ПОДКАТЕГОРИЯ: РЕЗИСТОРЫ, ТЕХНОЛОГИИ: ТОЛСТАЯ ПЛЕНКА, СТИЛЬ ЗАВЕРШЕНИЯ: СМД/СМТ, ТИП: ОБЩЕЕ НАЗНАЧЕНИЕ, ШИРИНА: 0,5 ММ, ЕДИНИЦА ИЗМЕРЕНИЯ: 0,650 МГ</t>
  </si>
  <si>
    <t>RC0402FR-0713K3L</t>
  </si>
  <si>
    <t>КАТЕГОРИЯ ПРОДУКТА: ТОЛСТОПЛЕНОЧНЫЕ РЕЗИСТОРЫ — ДЛЯ ПОВЕРХНОСТНОГО МОНТАЖА, ROHS: ПОДРОБНОСТИ, РЯД: RC, СОПРОТИВЛЕНИЕ: 150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</si>
  <si>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RC0402FR-07150RL</t>
  </si>
  <si>
    <t>КАТЕГОРИЯ ПРОДУКТА: ТОЛСТОПЛЕНОЧНЫЕ РЕЗИСТОРЫ — ДЛЯ ПОВЕРХНОСТНОГО МОНТАЖА, ROHS: ПОДРОБНОСТИ, РЯД: RC, СОПРОТИВЛЕНИЕ: 196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</si>
  <si>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RC0402FR-07196RL</t>
  </si>
  <si>
    <t>КАТЕГОРИЯ ПРОДУКТА: ТОЛСТОПЛЕНОЧНЫЕ РЕЗИСТОРЫ — ДЛЯ ПОВЕРХНОСТНОГО МОНТАЖА, ROHS: ПОДРОБНОСТИ, РЯД: RC, СОПРОТИВЛЕНИЕ: 1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</si>
  <si>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RC0402FR-071KL</t>
  </si>
  <si>
    <t>КАТЕГОРИЯ ПРОДУКТА: ТОЛСТОПЛЕНОЧНЫЕ РЕЗИСТОРЫ — ДЛЯ ПОВЕРХНОСТНОГО МОНТАЖА, ROHS: ПОДРОБНОСТИ, РЯД: RC, СОПРОТИВЛЕНИЕ: 220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</si>
  <si>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RC0402FR-07200RL</t>
  </si>
  <si>
    <t>КАТЕГОРИЯ ПРОДУКТА: ТОЛСТОПЛЕНОЧНЫЕ РЕЗИСТОРЫ — ДЛЯ ПОВЕРХНОСТНОГО МОНТАЖА, ROHS: ПОДРОБНОСТИ, РЯД: RC, СОПРОТИВЛЕНИЕ: 20,5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</si>
  <si>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RC0402FR-0720K5L</t>
  </si>
  <si>
    <t>КАТЕГОРИЯ ПРОДУКТА: ТОЛСТОПЛЕНОЧНЫЕ РЕЗИСТОРЫ — ДЛЯ ПОВЕРХНОСТНОГО МОНТАЖА, ROHS: ПОДРОБНОСТИ, РЯД: RC, СОПРОТИВЛЕНИЕ: 22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</si>
  <si>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RC0402FR-0722RL</t>
  </si>
  <si>
    <t>КАТЕГОРИЯ ПРОДУКТА: ТОЛСТОПЛЕНОЧНЫЕ РЕЗИСТОРЫ — ДЛЯ ПОВЕРХНОСТНОГО МОНТАЖА, ROHS: ПОДРОБНОСТИ, РЯД: RC, СОПРОТИВЛЕНИЕ: 27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t>
  </si>
  <si>
    <t>RC0402FR-0727R4L</t>
  </si>
  <si>
    <t>КАТЕГОРИЯ ПРОДУКТА: ТОЛСТОПЛЕНОЧНЫЕ РЕЗИСТОРЫ — ДЛЯ ПОВЕРХНОСТНОГО МОНТАЖА, ROHS: ПОДРОБНОСТИ, РЯД: RC, СОПРОТИВЛЕНИЕ: 1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</si>
  <si>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RC0402FR-072KL</t>
  </si>
  <si>
    <t>КАТЕГОРИЯ ПРОДУКТА: ТОЛСТОПЛЕНОЧНЫЕ РЕЗИСТОРЫ — ДЛЯ ПОВЕРХНОСТНОГО МОНТАЖА, ROHS: ПОДРОБНОСТИ, РЯД: RC, СОПРОТИВЛЕНИЕ: 37,4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</si>
  <si>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RC0402FR-0737R4L</t>
  </si>
  <si>
    <t>RC0402FR-0740K2L</t>
  </si>
  <si>
    <t>RC0402FR-0749K9L</t>
  </si>
  <si>
    <t>СОПРОТИВЛЕНИЕ: 100 OHMS, НОМИНАЛЬНАЯ МОЩНОСТЬ: 62.5 MW (1/16 W), ДОПУСТИМОЕ ОТКЛОНЕНИЕ: 1 %, ТЕМПЕРАТУРНЫЙ КОЭФФИЦИЕНТ: 100 PPM / C, МИН. РАБ. ТЕМП.: - 55 C, МАКС. РАБ. ТЕМП.: + 155 C, НОМИНАЛ. НАПР.: 50 V, КОРПУС - ДЮЙМЫ: 0402, КОРПУС - ММ: 1005, ПРИМЕНЕНИЕ: HIGH RELIABILITY, ОСОБЕННОСТИ: -, УПАКОВКА: CUT TAPE, УПАКОВКА: MOUSEREEL, УПАКОВКА: REEL, ВЫС.: 0.35 MM, ДЛ.: 1 MM, БЛОК: -, ПРОДУКТ: THICK FILM RESISTORS SMD, ТЕХНОЛОГИЯ: THICK FILM, ТИП ВЫВОДОВ: SMD/SMT, ТИП: GENERAL PURPOSE, ШИР.: 0.5 MM, ВИД МОНТАЖА: PCB MOUNT, ТИП ПРОДУКТА: THICK FILM RESISTORS, РАЗМ. ФАБРИЧНОЙ УПАКОВКИ: 10000, ПОДКАТЕГОРИЯ: RESISTORS</t>
  </si>
  <si>
    <t>RC0402FR-074K99L</t>
  </si>
  <si>
    <t>КАТЕГОРИЯ ПРОДУКТА: ТОЛСТОПЛЕНОЧНЫЕ РЕЗИСТОРЫ — ДЛЯ ПОВЕРХНОСТНОГО МОНТАЖА, ROHS: ПОДРОБНОСТИ, РЯД: RC, СОПРОТИВЛЕНИЕ: 49,9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</si>
  <si>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RC0402FR-0754K9L</t>
  </si>
  <si>
    <t>КАТЕГОРИЯ ПРОДУКТА: ТОЛСТОПЛЕНОЧНЫЕ РЕЗИСТОРЫ — ДЛЯ ПОВЕРХНОСТНОГО МОНТАЖА, ROHS: ПОДРОБНОСТИ, РЯД: RC, СОПРОТИВЛЕНИЕ: 51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</si>
  <si>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RC0402FR-075K11 L</t>
  </si>
  <si>
    <t>КАТЕГОРИЯ ПРОДУКТА: ТОЛСТОПЛЕНОЧНЫЕ РЕЗИСТОРЫ — ДЛЯ ПОВЕРХНОСТНОГО МОНТАЖА, ROHS: ПОДРОБНОСТИ, РЯД: RC, СОПРОТИВЛЕНИЕ: 5,1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</si>
  <si>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RC0402FR-075R1L</t>
  </si>
  <si>
    <t>КАТЕГОРИЯ ПРОДУКТА: ТОЛСТОПЛЕНОЧНЫЕ РЕЗИСТОРЫ — ДЛЯ ПОВЕРХНОСТНОГО МОНТАЖА, ROHS: ПОДРОБНОСТИ, РЯД: RC, СОПРОТИВЛЕНИЕ: 75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</si>
  <si>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RC0402FR-0775RL</t>
  </si>
  <si>
    <t>КАТЕГОРИЯ ПРОДУКТА: ТОЛСТОПЛЕНОЧНЫЕ РЕЗИСТОРЫ — ДЛЯ ПОВЕРХНОСТНОГО МОНТАЖА, ROHS: ПОДРОБНОСТИ, РЯД: RC, СОПРОТИВЛЕНИЕ: 7,5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</si>
  <si>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RC0402FR-077K5L</t>
  </si>
  <si>
    <t>КАТЕГОРИЯ ПРОДУКТА: ТОЛСТОПЛЕНОЧНЫЕ РЕЗИСТОРЫ — ДЛЯ ПОВЕРХНОСТНОГО МОНТАЖА, ROHS: ПОДРОБНОСТИ, РЯД: RC, СОПРОТИВЛЕНИЕ: 7,6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</si>
  <si>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RC0402FR-0780K6 L</t>
  </si>
  <si>
    <t>КАТЕГОРИЯ ПРОДУКТА: ТОЛСТОПЛЕНОЧНЫЕ РЕЗИСТОРЫ — ДЛЯ ПОВЕРХНОСТНОГО МОНТАЖА, ROHS: ПОДРОБНОСТИ, РЯД: RC, СОПРОТИВЛЕНИЕ: 10 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</si>
  <si>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RC0402JR-0710RL</t>
  </si>
  <si>
    <t>КАТЕГОРИЯ ПРОДУКТА: ТОЛСТОПЛЕНОЧНЫЕ РЕЗИСТОРЫ — ДЛЯ ПОВЕРХНОСТНОГО МОНТАЖА, ROHS: ПОДРОБНОСТИ, РЯД: RC, СОПРОТИВЛЕНИЕ: 1,1 КОМ,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</si>
  <si>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RC0402JR-071K1L</t>
  </si>
  <si>
    <t>КАТЕГОРИЯ ПРОДУКТА: ТОЛСТОПЛЕНОЧНЫЕ РЕЗИСТОРЫ — ДЛЯ ПОВЕРХНОСТНОГО МОНТАЖА, ROHS: ПОДРОБНОСТИ, РЯД: RC, СОПРОТИВЛЕНИЕ: 30 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</si>
  <si>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RC0402JR-0730RL</t>
  </si>
  <si>
    <t>RC0402JR-073K9L</t>
  </si>
  <si>
    <t>КАТЕГОРИЯ ПРОДУКТА: ТОЛСТОПЛЕНОЧНЫЕ РЕЗИСТОРЫ — ДЛЯ ПОВЕРХНОСТНОГО МОНТАЖА, ROHS: ПОДРОБНОСТИ, РЯД: RC, СОПРОТИВЛЕНИЕ: 82 КОМ,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</si>
  <si>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RC0402JR-0782KL</t>
  </si>
  <si>
    <t>КАТЕГОРИЯ ПРОДУКТА: ТОЛСТОПЛЕНОЧНЫЕ РЕЗИСТОРЫ – ДЛЯ ПОВЕРХНОСТНОГО МОНТАЖА, ROHS: ПОДРОБНОСТИ, СЕРИЯ: RC, СОПРОТИВЛЕНИЕ: 9.1 KOHMS, НОМИНАЛЬНАЯ МОЩНОСТЬ: 62.5 MW (1/16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HIGH RELIABILITY, ОСОБЕННОСТИ: -, УПАКОВКА: REEL, УПАКОВКА: CUT TAPE, УПАКОВКА: MOUSEREEL, ТОРГОВАЯ МАРКА: YAGEO,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</si>
  <si>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RC0402JR-079K1L</t>
  </si>
  <si>
    <t>КАТЕГОРИЯ ПРОДУКТА: ТОЛСТОПЛЕНОЧНЫЕ РЕЗИСТОРЫ — ДЛЯ ПОВЕРХНОСТНОГО МОНТАЖА, ROHS: ПОДРОБНОСТИ, РЯД: RC, СОПРОТИВЛЕНИЕ: 20 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</si>
  <si>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RC0603FR-07120KL</t>
  </si>
  <si>
    <t>RC0603FR-0720KL</t>
  </si>
  <si>
    <t>КАТЕГОРИЯ ПРОДУКТА: ТОЛСТОПЛЕНОЧНЫЕ РЕЗИСТОРЫ — ДЛЯ ПОВЕРХНОСТНОГО МОНТАЖА, ROHS: ПОДРОБНОСТИ, РЯД: RC, СОПРОТИВЛЕНИЕ: 2 КОМ, НОМИНАЛЬНАЯ МОЩНОСТЬ: 62,5 МВТ (1/16 ВТ), ТОЛЕРАНТНОСТЬ: 5%,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</si>
  <si>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КАТЕГОРИЯ ПРОДУКТА: ТОЛСТОПЛЕНОЧНЫЕ РЕЗИСТОРЫ — ДЛЯ ПОВЕРХНОСТНОГО МОНТАЖА, ROHS: ПОДРОБНОСТИ, РЯД: RC, СОПРОТИВЛЕНИЕ: 430 КОМ, НОМИНАЛЬНАЯ МОЩНОСТЬ: 62,5 МВТ (1/16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</si>
  <si>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RC0603FR-07430KL</t>
  </si>
  <si>
    <t>КАТЕГОРИЯ ПРОДУКТА: ТОЛСТОПЛЕНОЧНЫЕ РЕЗИСТОРЫ — ДЛЯ ПОВЕРХНОСТНОГО МОНТАЖА, ROHS: ПОДРОБНОСТИ, РЯД: RC, СОПРОТИВЛЕНИЕ: 49,9 КОМ, НОМИНАЛЬНАЯ МОЩНОСТЬ: 100 МВТ (1/10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</si>
  <si>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RC0603FR-0749R9L</t>
  </si>
  <si>
    <t>RC0603FR-074K02L</t>
  </si>
  <si>
    <t>РЕЗИСТОР ТОЛСТОПЛЕНОЧНЫЙ ДЛЯ ПОВЕРХНОСТНОГО МОНТАЖА СЕРИЯ: RC, СОПРОТИВЛЕНИЕ: 4.99 KOHMS, НОМИНАЛЬНАЯ МОЩНОСТЬ: 100 MW (1/10 W), ДОПУСТИМОЕ ОТКЛОНЕНИЕ: 1 %,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</si>
  <si>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RC0603FR-074K99L</t>
  </si>
  <si>
    <t>КАТЕГОРИЯ ПРОДУКТА: ТОЛСТОПЛЕНОЧНЫЕ РЕЗИСТОРЫ — ДЛЯ ПОВЕРХНОСТНОГО МОНТАЖА, ROHS: ПОДРОБНОСТИ, РЯД: RC, СОПРОТИВЛЕНИЕ: 4,99 ОМ, НОМИНАЛЬНАЯ МОЩНОСТЬ: 100 МВТ (1/10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t>
  </si>
  <si>
    <t>RC0603FR-074R99L</t>
  </si>
  <si>
    <t>RC0603FR-07620KL</t>
  </si>
  <si>
    <t>КАТЕГОРИЯ ПРОДУКТА: ТОЛСТОПЛЕНОЧНЫЕ РЕЗИСТОРЫ – ДЛЯ ПОВЕРХНОСТНОГО МОНТАЖА; УПАКОВКА: REEL; УПАКОВКА: CUT TAPE; УПАКОВКА: MOUSEREEL; СЕРИЯ: RC; СОПРОТИВЛЕНИЕ:61.9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</si>
  <si>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RC0603FR-0761K9L</t>
  </si>
  <si>
    <t>КАТЕГОРИЯ ПРОДУКТА: ТОЛСТОПЛЕНОЧНЫЕ РЕЗИСТОРЫ — ДЛЯ ПОВЕРХНОСТНОГО МОНТАЖА, ROHS: ПОДРОБНОСТИ, РЯД: RC, СОПРОТИВЛЕНИЕ: 620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</si>
  <si>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RC0603FR-076K19L</t>
  </si>
  <si>
    <t>КАТЕГОРИЯ ПРОДУКТА: ТОЛСТОПЛЕНОЧНЫЕ РЕЗИСТОРЫ — ДЛЯ ПОВЕРХНОСТНОГО МОНТАЖА, ROHS: ПОДРОБНОСТИ, РЯД: RC, СОПРОТИВЛЕНИЕ: 75 ОМ, НОМИНАЛЬНАЯ МОЩНОСТЬ: 100 МВТ (1/10 ВТ), ТОЛЕРАНТНОСТЬ: 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ВЫСОКАЯ НАДЕЖНОСТЬ,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</si>
  <si>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RC0603FR-0775RL</t>
  </si>
  <si>
    <t>РЕЗИСТОР ТОЛСТОПЛЕНОЧНЫЙ ДЛЯ ПОВЕРХНОСТНОГО МОНТАЖА СЕРИЯ: RC, СОПРОТИВЛЕНИЕ: 0 OHMS, НОМИНАЛЬНАЯ МОЩНОСТЬ: 100 MW (1/10 W), ДОПУСТИМОЕ ОТКЛОНЕНИЕ: 5 %, МИН. РАБ. ТЕМП.: - 55 C, МАКС. РАБ. ТЕМП.: + 155 C, НОМИНАЛ. НАПР.: 75 V, КОРПУС - ДЮЙМЫ: 0603, КОРПУС - ММ: 1608, ПРИМЕНЕНИЕ: HIGH RELIABILITY, ОСОБЕННОСТИ: ZERO OHM JUMPERS, УПАКОВКА: CUT TAPE, УПАКОВКА: MOUSEREEL, УПАКОВКА: REEL, ВЫС.: 0.45 MM, ДЛ.: 1.6 MM, БЛОК: -, ПРОДУКТ: THICK FILM RESISTORS ZERO-OHM, ТЕХНОЛОГИЯ: THICK FILM, ТИП ВЫВОДОВ: SMD/SMT, ШИР.: 0.8 MM, ВИД МОНТАЖА: PCB MOUNT, ТИП ПРОДУКТА: THICK FILM RESISTORS, РАЗМ. ФАБРИЧНОЙ УПАКОВКИ: 5000, ПОДКАТЕГОРИЯ: RESISTORS</t>
  </si>
  <si>
    <t>RC0603JR-070RL</t>
  </si>
  <si>
    <t>КАТЕГОРИЯ ПРОДУКТА: ТОЛСТОПЛЕНОЧНЫЕ РЕЗИСТОРЫ – ДЛЯ ПОВЕРХНОСТНОГО МОНТАЖА, УПАКОВКА: CUT TAPE, УПАКОВКА: MOUSEREEL, УПАКОВКА: REEL, СЕРИЯ: RC, СОПРОТИВЛЕНИЕ: 47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ВЫСОТА: 0.45 MM, ДЛИНА: 1.6 MM, УПАКОВКА / БЛОК: -, ПРОДУКТ: THICK FILM RESISTORS SMD, ТЕХНОЛОГИЯ: THICK FILM, ТИП ВЫВОДОВ: SMD/SMT, ТИП: GENERAL PURPOSE, ШИРИНА: 0.8 MM, ВИД МОНТАЖА: PCB MOUNT, РАЗМЕР ФАБРИЧНОЙ УПАКОВКИ: 5000, ВЕС ИЗДЕЛИЯ: 23 MG</t>
  </si>
  <si>
    <t>RC0805JR-070RL</t>
  </si>
  <si>
    <t>КАТЕГОРИЯ ПРОДУКТА: ТОКОИЗМЕРИТЕЛЬНЫЕ РЕЗИСТОРЫ — ДЛЯ ПОВЕРХНОСТНОГО МОНТАЖА, ROHS: ПОДРОБНОСТИ, РЯД: CRF, СОПРОТИВЛЕНИЕ: 10 МОМ, НОМИНАЛЬНАЯ МОЩНОСТЬ: 1 ВТ, ТОЛЕРАНТНОСТЬ: 0,01, ТЕМПЕРАТУРНЫЙ КОЭФФИЦИЕНТ: 50 ЧАСТЕЙ НА МИЛЛИОН/КЛ, КОД ДЕЛА - В: 1206, КОД КОРПУСА - ММ: 3216, МИНИМАЛЬНАЯ РАБОЧАЯ ТЕМПЕРАТУРА: - 55 С, МАКСИМАЛЬНАЯ РАБОЧАЯ ТЕМПЕРАТУРА: + 170 С, ТЕХНОЛОГИИ: МЕТАЛЛИЧЕСКАЯ ПОЛОСА, ПРЕКРАЩЕНИЕ: 2 ТЕРМИНАЛ, СТИЛЬ ЗАВЕРШЕНИЯ: СМД/СМТ, ФУНКЦИИ: -, ТИП МОНТАЖА: МОНТАЖ НА ПЕЧАТНОЙ ПЛАТЕ, ТИП ПРОДУКТА: ТОКОИЗМЕРИТЕЛЬНЫЕ РЕЗИСТОРЫ, ЗАВОДСКАЯ УПАКОВКА: 5000, ПОДКАТЕГОРИЯ: РЕЗИСТОРЫ, ЕДИНИЦА ИЗМЕРЕНИЯ: 34 МГ,</t>
  </si>
  <si>
    <t>CRF1206-FZ-R010ELF</t>
  </si>
  <si>
    <t>РЕЗИСТОР ПОСТОЯННЫЙ ПРОВОЛОЧНЫЙ., РЕЗИСТОРЫ ПОСТОЯННОГО ТОКА, МОЩНОСТЬЮ ДО 20 ВТ- ТЕРМИСТОРЫ .ИСП. В ЭЛЕКТРОННЫХ УСТРОЙСТВАХ ОБЩЕГРАЖДАНСКОГО НАЗНАЧЕНИЯ ДЛЯ ЗАЩИТЫ ОТ ЗАМЫКАНИЯ В ЭЛЕКТРИЧЕСКО ЦЕПИ. (ОБОРУДОВАНИЕ ДЛЯ АВТОМАТИЗАЦИИ ПРОМЫШЛЕННЫХ ПРЕДПРИЯТИЙ,</t>
  </si>
  <si>
    <t>КАТЕГОРИЯ ПРОДУКТА: ВОССТАНАВЛИВАЕМЫЕ ПРЕДОХРАНИТЕЛИ - PPTC, ROHS: ПОДРОБНОСТИ, СЕРИЯ: MF-USMF, ВИД МОНТАЖА: PCB MOUNT, ТИП ВЫВОДОВ: SMD/SMT, УДЕРЖИВАЮЩИЙ ТОК: 200 MA, МАКСИМАЛЬНОЕ НАПРЯЖЕНИЕ: 30 VDC, ТОК ВКЛЮЧЕНИЯ: 400 MA, НОМИНАЛ ПО ТОКУ - МАКС.: 0,416666666666667, СОПРОТИВЛЕНИЕ: 5 OHMS, УПАКОВКА / БЛОК: 1210 (3225 METRIC), МИНИМАЛЬНАЯ РАБОЧАЯ ТЕМПЕРАТУРА: - 40 C, МАКСИМАЛЬНАЯ РАБОЧАЯ ТЕМПЕРАТУРА: + 85 C, КВАЛИФИКАЦИЯ: AEC-Q200, УПАКОВКА: REEL, УПАКОВКА: CUT TAPE, УПАКОВКА: MOUSEREEL, ТОРГОВАЯ МАРКА: BOURNS, ВЫСОТА: 1.1 MM, ДЛИНА: 3.43 MM, PD - РАССЕИВАНИЕ МОЩНОСТИ: 600 MW, ТИП ПРОДУКТА: RESETTABLE FUSES - PPTC, РАЗМЕР ФАБРИЧНОЙ УПАКОВКИ: 3000, ПОДКАТЕГОРИЯ: PPTC RESETTABLE FUSES, КОММЕРЧЕСКОЕ ОБОЗНАЧЕНИЕ: MULTIFUSE, ТИП: PTC RESETTABLE FUSES, ШИРИНА: 2.8 MM, ВЕС ИЗДЕЛИЯ: 18 MG, , , , , , , , , , , , , , , , , , , , , , , , , , , , , , , , , , , ,</t>
  </si>
  <si>
    <t>MF-USMF020-2</t>
  </si>
  <si>
    <t>РЕЗИСТОР ПОДСТРОЕЧНЫЙ, ПОТЕНЦИОМЕТР МОЩНОСТЬЮ НЕ БОЛЕЕ 20 ВТ</t>
  </si>
  <si>
    <t>СЕРИЯ: 3314, ТИП ВЫВОДОВ: SMD/SMT, ПРОДУКТ: SINGLE TURN, ЧИСЛО ОБОРОТОВ: 1, ТИП ЭЛЕМЕНТА: CERMET, РЕГУЛИРОВКА: TOP SLOT, СОПРОТИВЛЕНИЕ: 1 KOHMS, НОМИНАЛЬНАЯ МОЩНОСТЬ: 250 MW (1/4 W), ДОПУСТИМОЕ ОТКЛОНЕНИЕ: 20 %, ТЕМПЕРАТУРНЫЙ КОЭФФИЦИЕНТ: 100 PPM / C, МИНИМАЛЬНАЯ РАБОЧАЯ ТЕМПЕРАТУРА: - 55 C, МАКСИМАЛЬНАЯ РАБОЧАЯ ТЕМПЕРАТУРА: + 125 C, УПАКОВКА: REEL, ВЫСОТА: 2.55 MM, ДЛИНА: 4.5 MM, ТИП: SMD SQUARE TRIMMING POTENTIOMETER, ШИРИНА: 4.5 MM, ВИД МОНТАЖА: PCB MOUNT, РАЗМЕР ФАБРИЧНОЙ УПАКОВКИ: 500, КОММЕРЧЕСКОЕ ОБОЗНАЧЕНИЕ: TRIMPOT, ВЕС ИЗДЕЛИЯ: 280 MG</t>
  </si>
  <si>
    <t>3314G-1-502E</t>
  </si>
  <si>
    <t>КАТЕГОРИЯ ПРОДУКТА: ПОДСТРОЕЧНЫЕ РЕЗИСТОРЫ - ДЛЯ ПОВЕРХНОСТНОГО МОНТАЖА, СЕРИЯ: 3314, ТИП ВЫВОДОВ: SMD/SMT, ПРОДУКТ: SINGLE TURN, ЧИСЛО ОБОРОТОВ: 1, ТИП ЭЛЕМЕНТА: CERMET, РЕГУЛИРОВКА: TOP SLOT, СОПРОТИВЛЕНИЕ: 1 KOHMS, НОМИНАЛЬНАЯ МОЩНОСТЬ: 250 MW (1/4 W),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CUT TAPE, УПАКОВКА: MOUSEREEL, УПАКОВКА: REEL, ВЫСОТА: 2.55 MM, ДЛИНА: 4.5 MM, ТИП: SMD SQUARE TRIMMING POTENTIOMETER, ШИРИНА: 4.5 MM, ВИД МОНТАЖА: PCB MOUNT, РАЗМЕР ФАБРИЧНОЙ УПАКОВКИ: 500, КОММЕРЧЕСКОЕ ОБОЗНАЧЕНИЕ: TRIMPOT, ВЕС ИЗДЕЛИЯ: 280 MG</t>
  </si>
  <si>
    <t>3314G-1-102E</t>
  </si>
  <si>
    <t>ПРЕДОХРАНИТЕЛЬ ПЛАВКИЙ НА СИЛУ ТОКА НЕ БОЛЕЕ 10 А, НАПРЯЖЕНИЕ 32В ПОСТОЯННОГО ТОКА</t>
  </si>
  <si>
    <t>ПРЕДОХРАНИТЕЛЬ ПЛАВКИЙ 32 В, КАТЕГОРИЯ ПРОДУКТА: ПЛАВКИЕ ПРЕДОХРАНИТЕЛИ ПОВЕРХНОСТНОГО МОНТАЖА; СЕРИЯ: FA; ПРОДУКТ: SURFACE MOUNT FUSE; ТИП ПРЕДОХРАНИТЕЛЯ: FAST BLOW; НОМИНАЛЬНЫЙ ТОК: 5 A; НОМИНАЛЬНОЕ НАПРЯЖЕНИЕ ПОСТОЯННОГО ТОКА: 32 VDC; УРОВЕНЬ ПРЕРЫВАНИЯ: 45 A AT 32 VDC; РАЗМЕР/ГРУППА ПРЕДОХРАНИТЕЛЯ: 1206 (3216 METRIC); МИНИМАЛЬНАЯ РАБОЧАЯ ТЕМПЕРАТУРА: - 55 C; МАКСИМАЛЬНАЯ РАБОЧАЯ ТЕМПЕРАТУРА: + 150 C; СОПРОТИВЛЕНИЕ: 15 MOHMS; ТОРГОВАЯ МАРКА: AEM; УПАКОВКА: REEL; УПАКОВКА: CUT TAPE; УПАКОВКА: MOUSEREEL; ВЫСОТА: 1.1 MM; ДЛИНА: 3.2 MM; РАЗМЕР ФАБРИЧНОЙ УПАКОВКИ:РАЗМЕР ФАБРИЧНОЙ УПАКОВКИ: 3000; КОММЕРЧЕСКОЕ ОБОЗНАЧЕНИЕ: SOLIDMATRIX; ШИРИНА: 1.6 MM; ТИП ПРОДУКТА: SMD FUSES; ПОДКАТЕГОРИЯ: FUSES.</t>
  </si>
  <si>
    <t>КАТЕГОРИЯ ПРОДУКТА: ПЛАВКИЕ ПРЕДОХРАНИТЕЛИ ПОВЕРХНОСТНОГО МОНТАЖА, ROHS: ПОДРОБНОСТИ, СЕРИЯ: 448, ПРОДУКТ: SURFACE MOUNT FUSE, ТИП ПРЕДОХРАНИТЕЛЯ: FAST BLOW, НОМИНАЛЬНЫЙ ТОК: 5 A, НОМИНАЛЬНОЕ НАПРЯЖЕНИЕ ПЕРЕМЕННОГО ТОКА: 125 VAC, НОМИНАЛЬНОЕ НАПРЯЖЕНИЕ ПОСТОЯННОГО ТОКА: 125 VDC, УРОВЕНЬ ПРЕРЫВАНИЯ: 50 A AT 125 VAC, 50 A AT 125 VDC, РАЗМЕР/ГРУППА ПРЕДОХРАНИТЕЛЯ: 6.1 MM X 2.69 MM, МИНИМАЛЬНАЯ РАБОЧАЯ ТЕМПЕРАТУРА: - 55 C, МАКСИМАЛЬНАЯ РАБОЧАЯ ТЕМПЕРАТУРА: + 125 C, УПАКОВКА: REEL, УПАКОВКА: CUT TAPE, УПАКОВКА: MOUSEREEL, СОПРОТИВЛЕНИЕ: 15.31 MOHMS, ВЫСОТА: 2.69 MM, ДЛИНА: 6.1 MM, ТИП ПРОДУКТА: SMD FUSES, РАЗМЕР ФАБРИЧНОЙ УПАКОВКИ: 1000, ПОДКАТЕГОРИЯ: FUSES, КОММЕРЧЕСКОЕ ОБОЗНАЧЕНИЕ: NANO2, ШИРИНА: 2.69 MM</t>
  </si>
  <si>
    <t>0448005.MR</t>
  </si>
  <si>
    <t>КАТЕГОРИЯ ПРОДУКТА: ТАКТИЛЬНЫЕ ПЕРЕКЛЮЧАТЕЛИ, ROHS: ПОДРОБНОСТИ, ОСВЕЩЕННЫЙ: БЕЗ ПОДСВЕТКИ, ЦВЕТ ПОДСВЕТКИ: -, ТИП ЛАМПЫ: -, ТИП МОНТАЖА: СКВОЗНОЕ ОТВЕРСТИЕ, НАПРАВЛЕНИЕ МОНТАЖА: ПРЯМОЙ УГОЛ, ВЫСОТА СТЕРЖНЯ: 0,56 ММ, ПРИВОД: КРУГЛЫЙ, РАБОЧАЯ СИЛА: 160 ГС, ТЕКУЩИЙ РЕЙТИНГ: 50 МА, НОМИНАЛЬНОЕ НАПРЯЖЕНИЕ ПОСТОЯННОГО ТОКА: 24 В ПОСТОЯННОГО ТОКА, НОМИНАЛЬНОЕ НАПРЯЖЕНИЕ ПЕРЕМЕННОГО ТОКА: -, НОМИНАЛЬНАЯ МОЩНОСТЬ: -, НАЗЕМНЫЙ ТЕРМИНАЛ: НЕТ, ФОРМА ОБРАТНОЙ СВЯЗИ: SPST, СТИЛЬ ЗАВЕРШЕНИЯ: ПРИПОЙ, ЦВЕТ: КРАСНЫЙ, ЦВЕТ КРЫШКИ: -, ДЛИНА: 15,86 ММ, ШИРИНА: 7,11 ММ, ВЫСОТА: 7,01 ММ, РЯД: ФСМРАЖ, ЖИЗНЬ: 100000 ЦИКЛОВ,КОНТАКТНОЕ ПОКРЫТИЕ: СЕРЕБРО, ТИП ПРОДУКТА: ТАКТИЛЬНЫЕ ПЕРЕКЛЮЧАТЕЛИ,</t>
  </si>
  <si>
    <t>1825027-2</t>
  </si>
  <si>
    <t>КАТЕГОРИЯ ПРОДУКТА: РЧ СОЕДИНИТЕЛИ / КОАКСИАЛЬНЫЕ СОЕДИНИТЕЛИ, ROHS: ПОДРОБНОСТИ, ПРОДУКТ: СОЕДИНИТЕЛИ, СЕРИЯ РФ: BNC, ПОЛ: ШТЕКЕР (ШТЫРЬ), ИМПЕДАНС: 50 ОМ, МАКСИМАЛЬНАЯ ЧАСТОТА: 4 ГГЦ, СТИЛЬ ЗАВЕРШЕНИЯ: ЗАЖИМ, ОРИЕНТАЦИЯ: ПРЯМОЙ, ПОЛЯРНОСТЬ: СТАНДАРТ, ТИП МОНТАЖА: КАБЕЛЬНОЕ КРЕПЛЕНИЕ / СВОБОДНОЕ КРЕПЛЕНИЕ, ТИП КАБЕЛЯ: РГ-58С/У, 223/У, 400/У, ЭНВИРОФЛЕКС-142, IP-РЕЙТИНГ: -, МАТЕРИАЛ КОРПУСА: ЛАТУНЬ, ТИП КУЗОВА: ПРЯМОЙ, КОНТАКТНЫЙ МАТЕРИАЛ: ЛАТУНЬ, ПРЕКРАЩЕНИЕ КОНТАКТА: ПРИПОЙ, ТИП КОНТАКТА: ПИН (МУЖСКОЙ), ИЗОЛЯЦИЯ: НЕИЗОЛИРОВАННЫЙ, МАКСИМАЛЬНАЯ РАБОЧАЯ ТЕМПЕРАТУРА: + 165 С, МИНИМАЛЬНАЯ РАБОЧАЯ ТЕМПЕРАТУРА: - 65 С, ТИП ПРОДУКТА: РЧ СОЕДИНИТЕЛИ / КОАКСИАЛЬНЫЕ СОЕДИНИТЕЛИ, РЯД: BNC, ЗАВОДСКАЯ УПАКОВКА: 1</t>
  </si>
  <si>
    <t>11_BNC-50-3-5/133_NE</t>
  </si>
  <si>
    <t>КАТЕГОРИЯ ПРОДУКТА: РАЗЪЕМ ВЫСОКОЧАСТОТНЫЙ ДЛЯ КОАКСИАЛЬНОГО КАБЕЛЯ, ТИП: ЗАТЫКАТЬ, КОНТАКТНЫЙ ПОЛ: РОЗЕТКА (ЖЕНСКАЯ), СТИЛЬ СПАРИВАНИЯ: РЕЗЬБОВОЙ, ТИП МОНТАЖА: КАБЕЛЬ, СТИЛЬ ОКОНЧАНИЯ: ПРИПОЙ, МОНТАЖНЫЙ УГОЛ: ПРЯМОЙ, МИНИМАЛЬНАЯ РАБОЧАЯ ТЕМПЕРАТУРА: - 65 С, МАКСИМАЛЬНАЯ РАБОЧАЯ ТЕМПЕРАТУРА: + 150 С,</t>
  </si>
  <si>
    <t>КАТЕГОРИЯ ПРОДУКТА: USB-КОННЕКТОРЫ, ROHS: ПОДРОБНОСТИ, ПРОДУКТ: MICRO USB TYPE B CONNECTORS, ТИП: TYPE B, ТИП РАЗЪЁМА: JACK (FEMALE), СТАНДАРТ: USB 2.0, ТИП ВЫВОДОВ: SMD/SMT, КОЛИЧЕСТВО КОНТАКТОВ: 5 CONTACT, КОЛИЧЕСТВО ПОРТОВ: 1 PORT, НОМИНАЛЬНЫЙ ТОК: 1.8 A, УГОЛ МОНТАЖА: RIGHT ANGLE, ВИД МОНТАЖА: PANEL, ПАРАМЕТРЫ IP: -, УПАКОВКА: REEL, УПАКОВКА: CUT TAPE, УПАКОВКА: MOUSEREEL, ТОРГОВАЯ МАРКА: WURTH ELEKTRONIK, МАТЕРИАЛ КОНТАКТА: COPPER ALLOY, ПОКРЫТИЕ КОНТАКТА: GOLD, КЛАСС ОГНЕОПАСНОСТИ: UL 94V-0, СОПРОТИВЛЕНИЕ ИЗОЛЯЦИИ: 1 GOHMS, ЦВЕТ ИЗОЛЯЦИИ: BLACK, МАКСИМАЛЬНАЯ РАБОЧАЯ ТЕМПЕРАТУРА: + 105 C, МИНИМАЛЬНАЯ РАБОЧАЯ ТЕМПЕРАТУРА: - 40 C, ТИП ПРОДУКТА: USB CONNECTORS, СЕРИЯ: WR-COM, ПОКРЫТИЕ ОБОЛОЧКИ: NICKEL, РАЗМЕР ФАБРИЧНОЙ УПАКОВКИ: 1400, ПОДКАТЕГОРИЯ: USB CONNECTORS, НОМИНАЛЬНОЕ НАПРЯЖЕНИЕ: 30 V</t>
  </si>
  <si>
    <t>629105136821</t>
  </si>
  <si>
    <t>КАТЕГОРИЯ ПРОДУКТА: МЕЖПЛАТНЫЕ И МЕЗОНИННЫЕ РАЗЪЕМЫ, РЯД: ФВ-СМ, УПАКОВКА: ТРУБКА, МАРКА: САМТЕК, ТИП ПРОДУКТА: МЕЖПЛАТНЫЕ И МЕЗОНИННЫЕ РАЗЪЕМЫ, ЗАВОДСКАЯ УПАКОВКА: 30, ПОДКАТЕГОРИЯ: МЕЖПЛАТНЫЕ И МЕЗОНИННЫЕ РАЗЪЕМЫ,</t>
  </si>
  <si>
    <t>FW-15-03-L-D-215-100A</t>
  </si>
  <si>
    <t>КОРПУС РАЗЪЕМА ПРЕДМЕТ АП 10221000-2132/2021</t>
  </si>
  <si>
    <t>КОРПУС РАЗЪЕМА, ИЗГОТОВЛЕН ИЗ МЕТАЛЛА, НЕ СОЖРЕЖИТ ЭЕЛКТРИЧЕСКИХ ЧАСТЕЙ, ПРЕДНАЗНАЧЕН ДЛЯ РАЗМЕЩЕНИЯ В НЕМ БЛОКОВ УПАРВЛЕНИЯ И РАЗЛИЧНЫХ СОЕДИНИТЕЛЬНЫХ ЭЛЕМЕНТОВ ДЛЯ ЭЕЛКТРИЧЕСКИХ СЕТЕЙ И СЕТЕЙ ПЕРЕДАЧИ ДАННЫХ</t>
  </si>
  <si>
    <t>PD48-1-A</t>
  </si>
  <si>
    <t>КАТЕГОРИЯ ПРОДУКТА: ДИОДЫ И ВЫПРЯМИТЕЛИ ШОТТКИ, ROHS: ПОДРОБНОСТИ, ПРОДУКТ: ВЫПРЯМИТЕЛИ ШОТТКИ, ТИП МОНТАЖА: СМД/СМТ, ПОСЫЛКА/КЕЙС: Д-ПАК (ТО-252АА), КОНФИГУРАЦИЯ: ДВОЙНОЙ АНОД С ОБЩИМ КАТОДОМ, ТЕХНОЛОГИИ: СИ, ЕСЛИ - ПРЯМОЙ ТОК: 10 А, VRRM - ПОВТОРЯЮЩЕЕСЯ ОБРАТНОЕ НАПРЯЖЕНИЕ: 170 В, VF - ПРЯМОЕ НАПРЯЖЕНИЕ: 1 В, IFSM - ПРЯМОЙ ИМПУЛЬСНЫЙ ТОК: 75 А, IR - ОБРАТНЫЙ ТОК: 10 МКА, МИНИМАЛЬНАЯ РАБОЧАЯ ТЕМПЕРАТУРА: - 65 С, МАКСИМАЛЬНАЯ РАБОЧАЯ ТЕМПЕРАТУРА: + 175 С, РЯД: STPS10170C, ВЫСОТА: 2,4 ММ, ДЛИНА: 6,6 ММ, ТИП ПРОДУКТА: ДИОДЫ И ВЫПРЯМИТЕЛИ ШОТТКИ, ЗАВОДСКАЯ УПАКОВКА: 2500, ПОДКАТЕГОРИЯ: ДИОДЫ И ВЫПРЯМИТЕЛИ, ТИП: ДИОД ШОТТКИ, ШИРИНА: 6,2 ММ, ЕДИНИЦА ИЗМЕРЕНИЯ: 260 400 МГ,</t>
  </si>
  <si>
    <t>STPS10170CB-TR</t>
  </si>
  <si>
    <t>КАТЕГОРИЯ ПРОДУКТА: СТАБИЛИТРОНЫ, ROHS: ПОДРОБНОСТИ, РЯД: БЗВ55Б, VZ - НАПРЯЖЕНИЕ ЗЕНЕРА: 2,4 В, ДОПУСТИМОЕ НАПРЯЖЕНИЕ: 0,02, PD - РАССЕИВАЕМАЯ МОЩНОСТЬ: 500 МВТ, ЗЕНЕРОВСКИЙ ТОК: 50 МКА, ZZ - ПОЛНОЕ СОПРОТИВЛЕНИЕ ЗЕНЕРА: 85 ОМ, МИНИМАЛЬНАЯ РАБОЧАЯ ТЕМПЕРАТУРА: - 65 С, МАКСИМАЛЬНАЯ РАБОЧАЯ ТЕМПЕРАТУРА: + 175 С, КОНФИГУРАЦИЯ: ОДИНОКИЙ, ИСПЫТАТЕЛЬНЫЙ ТОК: 5 МА,IR - МАКСИМАЛЬНЫЙ ОБРАТНЫЙ ТОК УТЕЧКИ: 50 МКА, ТИП ПРОДУКТА: СТАБИЛИТРОНЫ, ЗАВОДСКАЯ УПАКОВКА: 2500, ПОДКАТЕГОРИЯ: ДИОДЫ И ВЫПРЯМИТЕЛИ, ЕДИНИЦА ИЗМЕРЕНИЯ: 31 МГ, ТИП ПРОДУКТА: CPLD - СЛОЖНЫЕ ПРОГРАММИРУЕМЫЕ ЛОГИЧЕСКИЕ УСТРОЙСТВА, ЗАВОДСКАЯ УПАКОВКА: 24, ПОДКАТЕГОРИЯ: ПРОГРАММИРУЕМЫЕ ЛОГИЧЕСКИЕ ИС, ТОРГОВОЕ НАЗВАНИЕ: МАКС 7000,</t>
  </si>
  <si>
    <t>BZV55-B2V4</t>
  </si>
  <si>
    <t>ДИОД: СТАБИЛИТРОН, 0,35ВТ, 6,2В, SMD, БОБИНА, ЛЕНТА, SOT23; ТЕХНИЧЕСКИЕ ПАРАМЕТРЫ: КОРПУС: SOT23; ВИД УПАКОВКИ: БОБИНА, ЛЕНТА; КОНСТРУКЦИЯ ДИОДА: ОДИНОЧНЫЙ ДИОД; МОНТАЖ: SMD; МОЩНОСТЬ: 0.35ВТ; НАПРЯЖЕНИЕ СТАБИЛИЗАЦИИ: 6.2В; ПОГРЕШНОСТЬ: ±5%; ПРОИЗВОДИТЕЛЬ: DC COMPONENTS ИП ДИОДА СТАБИЛИТРОН</t>
  </si>
  <si>
    <t>BZX284-C6V2</t>
  </si>
  <si>
    <t>КАТЕГОРИЯ ПРОДУКТА: ВЫПРЯМИТЕЛИ; ВИД МОНТАЖА: THROUGH HOLE; УПАКОВКА / БЛОК: DO-41; VR - ОБРАТНОЕ НАПРЯЖЕНИЕ: 200 V; IF - ПРЯМОЙ ТОК: 1 A; ТИП: FAST RECOVERY RECTIFIERS; КОНФИГУРАЦИЯ: SINGLE; VF - ПРЯМОЕ НАПРЯЖЕНИЕ: 875 MV; МАКСИМАЛЬНЫЙ ТОК ПЕРЕГРУЗКИ: 35 A; IR - ОБРАТНЫЙ ТОК : 2 UA; ВРЕМЯ ВОССТАНОВЛЕНИЯ: 35 NS; МИНИМАЛЬНАЯ РАБОЧАЯ ТЕМПЕРАТУРА: - 65 C; МАКСИМАЛЬНАЯ РАБОЧАЯ ТЕМПЕРАТУРА: + 175 C; СЕРИЯ: MUR120; УПАКОВКА: REEL; УПАКОВКА: CUT TAPE; ВЫСОТА: 2.7 MM; ДЛИНА: 5.2 MM; PD - РАССЕИВАНИЕ МОЩНОСТИ: -; ПРОДУКТ: RECTIFIERS; РАЗМЕР ФАБРИЧНОЙ УПАКОВКИ:РАЗМЕР ФАБРИЧНОЙ УПАКОВКИ: 5000; ТИП ВЫВОДОВ: THROUGH HOLE; ШИРИНА: 2.7 MM; ВЕС ИЗДЕЛИЯ: 310 MG</t>
  </si>
  <si>
    <t>MUR120RLG</t>
  </si>
  <si>
    <t>КАТЕГОРИЯ ПРОДУКТА: ДИОДЫ (ВЫПРЯМИТЕЛИ). ВИД МОНТАЖА:THROUGH HOLE, УПАКОВКА / БЛОК: DO-41-2, VR - ОБРАТНОЕ НАПРЯЖЕНИЕ: 1000 V, IF - ПРЯМОЙ ТОК: 1 A , ТИП: STANDARD RECOVERY RECTIFIERS, КОНФИГУРАЦИЯ: SINGLE,VF - ПРЯМОЕ НАПРЯЖЕНИЕ: 1.1 V , МАКСИМАЛЬНЫЙ ТОК ПЕРЕГРУЗКИ:45 A , IR - ОБРАТНЫЙ ТОК : 5 UA , МИНИМАЛЬНАЯ РАБОЧАЯ ТЕМПЕРАТУРА: - 50 C , МАКСИМАЛЬНАЯ РАБОЧАЯ ТЕМПЕРАТУРА: + 150 C , УПАКОВКА:CUT TAPE, УПАКОВКА: REEL ,ВЫСОТА: 2.7 MM, ДЛИНА: 5.2 MM ,ПРОДУКТ: RECTIFIERS,ТИП ВЫВОДОВ: AXIAL , ШИРИНА: 2.7 MM, ТОРГОВАЯ МАРКА: VISHAY SEMICONDUCTORS, ТИП ПРОДУКТА: RECTIFIERS, ПОДКАТЕГОРИЯ: DIODES &amp; RECTIFIERS , РАЗМЕР ФАБРИЧНОЙ УПАКОВКИ:5500, ВЕС ИЗДЕЛИЯ: 332 MG</t>
  </si>
  <si>
    <t>1N4007-E3/54</t>
  </si>
  <si>
    <t>КАТЕГОРИЯ ПРОДУКТА: МОСТОВЫЕ ВЫПРЯМИТЕЛИ, ROHS: ПОДРОБНОСТИ, ТИП: SINGLE PHASE BRIDGE, ВИД МОНТАЖА: SMD/SMT, ТИП ВЫВОДОВ: SMD/SMT, УПАКОВКА / БЛОК: TO-269AA, IF - ПРЯМОЙ ТОК: 500 MA, ПИКОВОЕ ОБРАТНОЕ НАПРЯЖЕНИЕ: 200 V, VF - ПРЯМОЕ НАПРЯЖЕНИЕ: 1 V, МАКСИМАЛЬНЫЙ ТОК ПЕРЕГРУЗКИ: 35 A, МИНИМАЛЬНАЯ РАБОЧАЯ ТЕМПЕРАТУРА: - 55 C, МАКСИМАЛЬНАЯ РАБОЧАЯ ТЕМПЕРАТУРА: + 150 C, ДЛИНА: 4.95 MM, ШИРИНА: 4.1 MM, ВЫСОТА: 2.7 MM, УПАКОВКА: REEL, УПАКОВКА: CUT TAPE, УПАКОВКА: MOUSEREEL, ТОРГОВАЯ МАРКА: VISHAY GENERAL SEMICONDUCTOR, IR - ОБРАТНЫЙ ТОК : 5 UA, ТИП ПРОДУКТА: BRIDGE RECTIFIERS, РАЗМЕР ФАБРИЧНОЙ УПАКОВКИ: 3000, ПОДКАТЕГОРИЯ: DIODES &amp; RECTIFIERS, VR - ОБРАТНОЕ НАПРЯЖЕНИЕ: 140 V</t>
  </si>
  <si>
    <t>MB2S-E3/80</t>
  </si>
  <si>
    <t>КАТЕГОРИЯ ПРОДУКТА: ПОДАВИТЕЛИ ЭСР / ДИОДЫ ДЛЯ ПОДАВЛЕНИЯ ПЕРЕХОДНЫХ СКАЧКОВ НАПРЯЖЕНИЯ; ПОЛЯРНОСТЬ: BIDIRECTIONAL; РАБОЧЕЕ НАПРЯЖЕНИЕ: 376 V; КОЛИЧЕСТВО КАНАЛОВ: 1 CHANNEL; ТИП ВЫВОДОВ: AXIAL; УПАКОВКА / БЛОК: DO-201-2; НАПРЯЖЕНИЕ ПРОБОЯ: 418 V; НАПРЯЖЕНИЕ ФИКСАЦИИ: 602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2.5 A; МИНИМАЛЬНАЯ РАБОЧАЯ ТЕМПЕРАТУРА: - 55 C; МАКСИМАЛЬНАЯ РАБОЧАЯ ТЕМПЕРАТУРА: + 175 C; СЕРИЯ: 1.5KE; УПАКОВКА: REEL; УПАКОВКА: CUT TAPE; PD - РАССЕИВАНИЕ МОЩНОСТИ: 6.5 W; РАЗМЕР ФАБРИЧНОЙ УПАКОВКИ: 1200; VF - ПРЯМОЕ НАПРЯЖЕНИЕ: 5 V; ВЕС ИЗДЕЛИЯ: 1,200 G</t>
  </si>
  <si>
    <t>КАТЕГОРИЯ ПРОДУКТА: ДИОДЫ И ВЫПРЯМИТЕЛИ ШОТТКИ, ROHS: ПОДРОБНОСТИ, ПРОДУКТ: ДИОДЫ ШОТТКИ, ТИП МОНТАЖА: СМД/СМТ, ПОСЫЛКА/КЕЙС: СОТ-323-3, КОНФИГУРАЦИЯ: ДВОЙНОЙ КАТОД С ОБЩИМ АНОДОМ, ТЕХНОЛОГИИ: СИ, ЕСЛИ - ПРЯМОЙ ТОК: 250 МА, VRRM - ПОВТОРЯЮЩЕЕСЯ ОБРАТНОЕ НАПРЯЖЕНИЕ: 40 В, VF - ПРЯМОЕ НАПРЯЖЕНИЕ: 570 МВ, IFSM - ПРЯМОЙ ИМПУЛЬСНЫЙ ТОК: 800 МА, IR - ОБРАТНЫЙ ТОК: 2 МКА, МИНИМАЛЬНАЯ РАБОЧАЯ ТЕМПЕРАТУРА: - 55 С, МАКСИМАЛЬНАЯ РАБОЧАЯ ТЕМПЕРАТУРА: + 150 С, РЯД: БАТ64, КВАЛИФИКАЦИЯ: AEC-Q101, PD - РАССЕИВАЕМАЯ МОЩНОСТЬ: 250 МВТ, ТИП ПРОДУКТА: ДИОДЫ И ВЫПРЯМИТЕЛИ ШОТТКИ, ЗАВОДСКАЯ УПАКОВКА: 3000, ПОДКАТЕГОРИЯ: ДИОДЫ И ВЫПРЯМИТЕЛИ, VR - ОБРАТНОЕ НАПРЯЖЕНИЕ: 40 В,</t>
  </si>
  <si>
    <t>КАТЕГОРИЯ ПРОДУКТА: ДИОДЫ И ВЫПРЯМИТЕЛИ ШОТТКИ, ROHS: ПОДРОБНОСТИ, ПРОДУКТ: ВЫПРЯМИТЕЛИ ШОТТКИ, ТИП МОНТАЖА: СМД/СМТ, ПОСЫЛКА/КЕЙС: СОД-123W-2, КОНФИГУРАЦИЯ: ОДИНОКИЙ, ТЕХНОЛОГИИ: СИ, ЕСЛИ - ПРЯМОЙ ТОК: 1 А, VRRM - ПОВТОРЯЮЩЕЕСЯ ОБРАТНОЕ НАПРЯЖЕНИЕ: 100 В, VF - ПРЯМОЕ НАПРЯЖЕНИЕ: 710 МВ, IFSM - ПРЯМОЙ ИМПУЛЬСНЫЙ ТОК: 50 А, IR - ОБРАТНЫЙ ТОК: 40 НА, МИНИМАЛЬНАЯ РАБОЧАЯ ТЕМПЕРАТУРА: - 55 С, МАКСИМАЛЬНАЯ РАБОЧАЯ ТЕМПЕРАТУРА: + 175 С, КВАЛИФИКАЦИЯ: AEC-Q101, НЕКСПЕРИЯ, PD - РАССЕИВАЕМАЯ МОЩНОСТЬ: 2,14 ВТ, ТИП ПРОДУКТА: ДИОДЫ И ВЫПРЯМИТЕЛИ ШОТТКИ, ЗАВОДСКАЯ УПАКОВКА: 3000, ПОДКАТЕГОРИЯ: ДИОДЫ И ВЫПРЯМИТЕЛИ, СТИЛЬ ЗАВЕРШЕНИЯ: СМД/СМТ, ТИП: ВЫПРЯМИТЕЛЬ С БАРЬЕРОМ ШОТТКИ С МАЛЫМ ТОКОМ УТЕЧКИ, VR - ОБРАТНОЕ НАПРЯЖЕНИЕ: 100 В,</t>
  </si>
  <si>
    <t>PMEG10010ELR</t>
  </si>
  <si>
    <t>КАТЕГОРИЯ ПРОДУКТА: ДИОДЫ И ВЫПРЯМИТЕЛИ ШОТТКИ, ROHS: ПОДРОБНОСТИ, ПРОДУКТ: ВЫПРЯМИТЕЛИ ШОТТКИ, ТИП МОНТАЖА: СМД/СМТ, ПОСЫЛКА/КЕЙС: СОД-123W-2, КОНФИГУРАЦИЯ: ОДИНОКИЙ, ТЕХНОЛОГИИ: СИ, ЕСЛИ - ПРЯМОЙ ТОК: 2 А, VRRM - ПОВТОРЯЮЩЕЕСЯ ОБРАТНОЕ НАПРЯЖЕНИЕ: 60 В, VF - ПРЯМОЕ НАПРЯЖЕНИЕ: 710 МВ, IFSM - ПРЯМОЙ ИМПУЛЬСНЫЙ ТОК: 50 А, IR - ОБРАТНЫЙ ТОК: 40 НА, МИНИМАЛЬНАЯ РАБОЧАЯ ТЕМПЕРАТУРА: - 55 С, МАКСИМАЛЬНАЯ РАБОЧАЯ ТЕМПЕРАТУРА: + 175 С, КВАЛИФИКАЦИЯ: AEC-Q101, НЕКСПЕРИЯ, PD - РАССЕИВАЕМАЯ МОЩНОСТЬ: 2,14 ВТ, ТИП ПРОДУКТА: ДИОДЫ И ВЫПРЯМИТЕЛИ ШОТТКИ, ПОДКАТЕГОРИЯ: ДИОДЫ И ВЫПРЯМИТЕЛИ, СТИЛЬ ЗАВЕРШЕНИЯ: СМД/СМТ, ТИП: ВЫПРЯМИТЕЛЬ С БАРЬЕРОМ ШОТТКИ С МАЛЫМ ТОКОМ УТЕЧКИ, VR - ОБРАТНОЕ НАПРЯЖЕНИЕ: 100 В,</t>
  </si>
  <si>
    <t>PMEG6020ER</t>
  </si>
  <si>
    <t>КАТЕГОРИЯ ПРОДУКТА: ТРАНЗИСТОРНЫЕ ВЫХОДНЫЕ ОПТОПАРЫ; УПАКОВКА / БЛОК: SSOP-16; ТИП ВЫХОДА: NPN PHOTOTRANSISTOR; КОЛИЧЕСТВО КАНАЛОВ: 4 CHANNEL; IF - ПРЯМОЙ ТОК: 50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300 MV; VF - ПРЯМОЕ НАПРЯЖЕНИЕ: 1.25 V; VR - ОБРАТНОЕ НАПРЯЖЕНИЕ: 6 V; PD - РАССЕИВАНИЕ МОЩНОСТИ: 150 MW; МИНИМАЛЬНАЯ РАБОЧАЯ ТЕМПЕРАТУРА: - 40 C; МАКСИМАЛЬНАЯ РАБОЧАЯ ТЕМПЕРАТУРА: + 100 C; УПАКОВКА: REEL; УПАКОВКА: CUT TAPE; УПАКОВКА: MOUSEREEL; КОНФИГУРАЦИЯ: 4 CHANNEL; КОЭФФИЦИЕНТ ПЕРЕДАЧИ ПО ТОКУ: 100 % TO 300 %; ВРЕМЯ СПАДА: 4.7 US; ВЫСОТА: 1.9 MM; ДЛИНА: 10.4 MM; ВИД МОНТАЖА: SMD/SMT; ВРЕМЯ НАРАСТАНИЯ: 3 US; РАЗМЕР ФАБРИЧНОЙ УПАКОВКИ: 2000; ШИРИНА: 4.4 MM; ВЕС ИЗДЕЛИЯ: 400 MG</t>
  </si>
  <si>
    <t>TCMT4106</t>
  </si>
  <si>
    <t>КАТЕГОРИЯ ПРОДУКТА: РЧ БИПОЛЯРНЫЕ ТРАНЗИСТОРЫ, ТИП ТРАНЗИСТОРА: BIPOLAR, ТЕХНОЛОГИЯ: SI, ТОРГОВАЯ МАРКА: NXP SEMICONDUCTORS, ТИП ПРОДУКТА: RF BIPOLAR TRANSISTORS. КОРПУС: TO261; ТИП ПРОВОДИМОСТИ И КОНФИГУРАЦИЯ: NPN; РАССЕИВАЕМАЯ МОЩНОСТЬ: 650МВТ; НАПРЯЖЕНИЕ КЭ МАКСИМАЛЬНОЕ: 15В; ТОК КОЛЛЕКТОРА: 120 МА; ГРАНИЧНАЯ РАБОЧАЯ ЧАСТОТА: 9ГГЦ; КОЭФФИЦИЕНТ УСИЛЕНИЯ ПО ТОКУ: 60-250</t>
  </si>
  <si>
    <t>BFG541</t>
  </si>
  <si>
    <t>КАТЕГОРИЯ ПРОДУКТА: МОП-ТРАНЗИСТОР, ТЕХНОЛОГИЯ: SI, ВИД МОНТАЖА: SMD/SMT, МАКСИМАЛЬНО ДОПУСТИМЫЙ ПОСТОЯННЫЙ ТОК СТОКА: 12 A, ПОЛЯРНОСТЬ ТРАНЗИСТОРА: N-CHANNEL, КОЛИЧЕСТВО КАНАЛОВ: 1 CHANNEL, МАКСИМАЛЬНАЯ РАССЕИВАЕМАЯ МОЩНОСТЬ: 2.8 W, VGS - НАПРЯЖЕНИЕ ЗАТВОР-ИСТОК: - 20 V, + 20 V, VGS TH - ПОРОГОВОЕ НАПРЯЖЕНИЕ ЗАТВОР-ИСТОК : 2,35 V, МИНИМАЛЬНАЯ РАБОЧАЯ ТЕМПЕРАТУРА: - 55 C, МАКСИМАЛЬНАЯ РАБОЧАЯ ТЕМПЕРАТУРА: + 150 C, PD - РАССЕИВАНИЕ МОЩНОСТИ: 300 MW, КАНАЛЬНЫЙ РЕЖИМ: ENHANCEMENT, ВЫСОТА: 0.94 MM, ДЛИНА: 2.9 MM,</t>
  </si>
  <si>
    <t>IRFH3707PBF</t>
  </si>
  <si>
    <t>КАТЕГОРИЯ ПРОДУКТА: БИПОЛЯРНЫЕ ТРАНЗИСТОРЫ - BJT, ROHS: ПОДРОБНОСТИ, ТИП МОНТАЖА: СМД/СМТ, ПОСЫЛКА/КЕЙС: СОТ-23-3, ПОЛЯРНОСТЬ ТРАНЗИСТОРА: НПН, КОНФИГУРАЦИЯ: ОДИНОКИЙ, НАПРЯЖЕНИЕ КОЛЛЕКТОР-ЭМИТТЕР VCEO МАКС.: 150 В, НАПРЯЖЕНИЕ КОЛЛЕКТОР-БАЗА VCBO: 400 В, ЭМИТТЕР-БАЗА НАПРЯЖЕНИЕ VEBO: 6 В, НАПРЯЖЕНИЕ НАСЫЩЕНИЯ КОЛЛЕКТОР-ЭМИТТЕР: 225 МВ, PD - РАССЕИВАЕМАЯ МОЩНОСТЬ: 300 МВТ, ПРОИЗВЕДЕНИЕ НА УСИЛЕНИЕ ПРОПУСКНОЙ СПОСОБНОСТИ FT: 30 МГЦ, МИНИМАЛЬНАЯ РАБОЧАЯ ТЕМПЕРАТУРА: - 55 С, МАКСИМАЛЬНАЯ РАБОЧАЯ ТЕМПЕРАТУРА: + 150 С,НЕПРЕРЫВНЫЙ ТОК КОЛЛЕКТОРА: 1 А, КОЛЛЕКТОР ПОСТОЯННОГО ТОКА/БАЗОВОЕ УСИЛЕНИЕ HFE МИН.: 100 ПРИ 50 МА, 10 В, ТИП ПРОДУКТА: BJT - БИПОЛЯРНЫЕ ТРАНЗИСТОРЫ, ЗАВОДСКАЯ УПАКОВКА: 3000, ПОДКАТЕГОРИЯ: ТРАНЗИСТОРЫ, ТЕХНОЛОГИИ: СИ,</t>
  </si>
  <si>
    <t>ИНТЕЛЛЕКТУАЛЬНЫЙ СИЛОВОЙ МОДУЛЬ БИПОЛЯРНОГО ТРАНЗИСТОРА, CИЛОВОЙ МОДУЛЬ IGBT</t>
  </si>
  <si>
    <t>ИНТЕЛЛЕКТУАЛЬНЫЙ СИЛОВОЙ МОДУЛЬ БИПОЛЯРНОГО ТРАНЗИСТОРА, ТОК ПИТАНИЯ: 0-800 В, ТОК ПИТАНИЯ ДРАЙВЕРА: 1,5-20 В, 5-20 КГЦ, РАССЕВАЕМАЯ МОЩНОСТЬ: 595 ВТ, НАПРЯЖЕНИЕ КОЛЛЕКТОР-ЭМИТТЕР: 1200В, СИЛА ТОКА КОЛЛЕКТОРА: 100А,</t>
  </si>
  <si>
    <t>PM100DSA120</t>
  </si>
  <si>
    <t>КАТЕГОРИЯ ПРОДУКТА: МОП-ТРАНЗИСТОР, ROHS: ПОДРОБНОСТИ, ТЕХНОЛОГИИ: СИ, ТИП МОНТАЖА: СМД/СМТ, ПОСЫЛКА/КЕЙС: СК-89-3, ПОЛЯРНОСТЬ ТРАНЗИСТОРА: N-КАНАЛ, КОЛИЧЕСТВО КАНАЛОВ: 1 КАНАЛ, VDS - НАПРЯЖЕНИЕ ПРОБОЯ СТОК-ИСТОК: 20 В, ID — НЕПРЕРЫВНЫЙ ТОК СТОКА: 530 МА, RDS ON — СОПРОТИВЛЕНИЕ СТОК-ИСТОК: 420 МОМ, VGS - НАПРЯЖЕНИЕ ЗАТВОР-ИСТОК: - 8 В, + 8 В, VGS TH - ПОРОГОВОЕ НАПРЯЖЕНИЕ ЗАТВОР-ИСТОК: 400 МВ, QG - ЗАРЯД ВОРОТ: 2,7 НКЛ, МИНИМАЛЬНАЯ РАБОЧАЯ ТЕМПЕРАТУРА: - 55 С, МАКСИМАЛЬНАЯ РАБОЧАЯ ТЕМПЕРАТУРА: + 150 С, PD - РАССЕИВАЕМАЯ МОЩНОСТЬ: 220 МВТ,РЯД: SI1062X, УПАКОВКА: КАТУШКА, УПАКОВКА: РАЗРЕЗАТЬ ЛЕНТУ, УПАКОВКА: МЫШЬКАТУШКА, МАРКА: ВИШАЙ ПОЛУПРОВОДНИКИ, КОНФИГУРАЦИЯ: ОДИНОКИЙ, ТИП ПРОДУКТА: МОП-ТРАНЗИСТОР, ЗАВОДСКАЯ УПАКОВКА: 3000, ПОДКАТЕГОРИЯ: МОП-ТРАНЗИСТОРЫ, ЕДИНИЦА ИЗМЕРЕНИЯ: 30 МГ,</t>
  </si>
  <si>
    <t>SI1062X-T1-GE3</t>
  </si>
  <si>
    <t>VIHSAY</t>
  </si>
  <si>
    <t>КАТЕГОРИЯ ПРОДУКТА: МОП-ТРАНЗИСТОР, ROHS: ПОДРОБНОСТИ, ТЕХНОЛОГИИ: СИ, ТИП МОНТАЖА: СМД/СМТ, ПОСЫЛКА/КЕЙС: СОИК-8, ПОЛЯРНОСТЬ ТРАНЗИСТОРА: N-КАНАЛ, P-КАНАЛ, КОЛИЧЕСТВО КАНАЛОВ: 2 КАНАЛА, VDS - НАПРЯЖЕНИЕ ПРОБОЯ СТОК-ИСТОК: 20 В, ID — НЕПРЕРЫВНЫЙ ТОК СТОКА: 5,2 А, 4,3 А, RDS ON — СОПРОТИВЛЕНИЕ СТОК-ИСТОК: 70 МОМ, 140 МОМ, VGS - НАПРЯЖЕНИЕ ЗАТВОР-ИСТОК: - 12 В, + 12 В, VGS TH - ПОРОГОВОЕ НАПРЯЖЕНИЕ ЗАТВОР-ИСТОК: 700 МВ, QG - ЗАРЯД ВОРОТ: 20 НКЛ, 22 НКЛ, МИНИМАЛЬНАЯ РАБОЧАЯ ТЕМПЕРАТУРА: - 55 С, МАКСИМАЛЬНАЯ РАБОЧАЯ ТЕМПЕРАТУРА: + 150 С, PD - РАССЕИВАЕМАЯ МОЩНОСТЬ: 2 ВТ, РЕЖИМ КАНАЛА: УЛУЧШЕНИЕ, КОНФИГУРАЦИЯ: ДВОЙНОЙ, ВРЕМЯ ПАДЕНИЯ: 51 НС, 33 НС, ПРЯМАЯ КРУТИЗНА - МИН.: 8,3 С, 4 С, ВЫСОТА: 1,75 ММ, ДЛИНА: 4,9 ММ, ТИП ПРОДУКТА: МОП-ТРАНЗИСТОР, ВРЕМЯ НАРАСТАНИЯ: 42 НС, 26 НС, ЗАВОДСКАЯ УПАКОВКА: 4000, ПОДКАТЕГОРИЯ: МОП-ТРАНЗИСТОРЫ, ТИП ТРАНЗИСТОРА: 1 N-КАНАЛ, 1 P-КАНАЛ, ТИПИЧНОЕ ВРЕМЯ ЗАДЕРЖКИ ВЫКЛЮЧЕНИЯ: 32 НС, 51 НС, ТИПИЧНОЕ ВРЕМЯ ЗАДЕРЖКИ ВКЛЮЧЕНИЯ: 9 НС, 8,4 НС, ШИРИНА: 3,9 ММ,</t>
  </si>
  <si>
    <t>КОМПЛЕКСНОЕ ТИРИСТОРНОЕ УСТРОЙСТВО.</t>
  </si>
  <si>
    <t>КАТЕГОРИЯ ПРОДУКТА: SCR, ROHS: ПОДРОБНОСТИ, РЯД: TYN812, ПРОРЫВ ТЕКУЩИЙ IBO MAX: 145 А, НОМИНАЛЬНОЕ ПОВТОРЯЮЩЕЕСЯ НАПРЯЖЕНИЕ В ЗАКРЫТОМ СОСТОЯНИИ VDRM: 800 В, ТОК УТЕЧКИ В ЗАКРЫТОМ СОСТОЯНИИ ПРИ VDRM IDRM: 5 МКА, VF - ПРЯМОЕ НАПРЯЖЕНИЕ: 1,6 В, МАКСИМАЛЬНОЕ ПИКОВОЕ ОБРАТНОЕ НАПРЯЖЕНИЕ ЗАТВОРА: 5 В, НАПРЯЖЕНИЕ ЗАПУСКА ЗАТВОРА — VGT: 1,3 В, ТОК ЗАПУСКА ЗАТВОРА — IGT: 15 МА, МИНИМАЛЬНАЯ РАБОЧАЯ ТЕМПЕРАТУРА: - 40 С, МАКСИМАЛЬНАЯ РАБОЧАЯ ТЕМПЕРАТУРА: + 125 С, ТИП МОНТАЖА: СКВОЗНОЕ ОТВЕРСТИЕ, ТЕКУЩИЙ РЕЙТИНГ: 8 А, ВЫСОТА: 9,15 ММ, УДЕРЖИВАЮЩИЙ ТОК IH MAX: 30 МА, ДЛИНА: 10,4 ММ, НЕПОВТОРЯЮЩИЙСЯ ТОК В ОТКРЫТОМ СОСТОЯНИИ: 145 А, ТИП ПРОДУКТА: SCR, ПОДКАТЕГОРИЯ: ТИРИСТОРЫ, ТИП: СКВ, ШИРИНА: 4,6 ММ, ЕДИНИЦА ИЗМЕРЕНИЯ: 6 Г,</t>
  </si>
  <si>
    <t>BT151-800R</t>
  </si>
  <si>
    <t>WEEN</t>
  </si>
  <si>
    <t>СИМИСТОРНЫЕ И ТРИНИСТОРНЫЕ ВЫХОДНЫЕ ОПТОПАРЫ</t>
  </si>
  <si>
    <t>КАТЕГОРИЯ ПРОДУКТА: СИМИСТОРНЫЕ И ТРИНИСТОРНЫЕ ВЫХОДНЫЕ ОПТОПАРЫ; УПАКОВКА / БЛОК: PDIP-6; ЦЕПЬ КОНТРОЛЯ ПЕРЕХОДА ЧЕРЕЗ НОЛЬ: WITHOUT ZERO-CROSSING CIRCUIT; ТИП ВЫХОДА: PHOTOTRIAC; КОЛИЧЕСТВО КАНАЛОВ: 1 CHANNEL; НАПРЯЖЕНИЕ ИЗОЛЯЦИИ: 5250 VRMS; IF - ПРЯМОЙ ТОК: 50 MA; VF - ПРЯМОЕ НАПРЯЖЕНИЕ: 1.2 V; PD - РАССЕИВАНИЕ МОЩНОСТИ: 330 MW; ВЫХОДНОЕ НАПРЯЖЕНИЕ В ЗАКРЫТОМ СОСТОЯНИИ - VDRM: 600 V; МИНИМАЛЬНАЯ РАБОЧАЯ ТЕМПЕРАТУРА: - 40 C; МАКСИМАЛЬНАЯ РАБОЧАЯ ТЕМПЕРАТУРА: + 100 C; СЕРИЯ: MOC3052M; УПАКОВКА: TUBE; ВЫСОТА: 5.08 MM; ДЛИНА: 8.89 MM; МАКСИМАЛЬНЫЙ ОТПИРАЮЩИЙ ТОК: 10 MA; ВИД МОНТАЖА: THROUGH HOLE; РАЗМЕР ФАБРИЧНОЙ УПАКОВКИ: 1000; ШИРИНА: 6.6 MM; ДРУГИЕ НАЗВАНИЯ ТОВАРА №: MOC3052M_NL; ВЕС ИЗДЕЛИЯ: 855 MG</t>
  </si>
  <si>
    <t>LM2937IMP-12,0 (LM2937IMP-12/NOPB)</t>
  </si>
  <si>
    <t>КАТЕГОРИЯ ПРОДУКТА: LDO РЕГУЛЯТОРЫ НАПРЯЖЕНИЯ, ROHS: ПОДРОБНОСТИ, ВИД МОНТАЖА: SMD/SMT, УПАКОВКА / БЛОК: TO-263-3, ВЫХОДНОЕ НАПРЯЖЕНИЕ: 5 V, ВЫХОДНОЙ ТОК: 1.5 A, КОЛИЧЕСТВО ВЫХОДОВ: 1 OUTPUT, ПОЛЯРНОСТЬ: POSITIVE, ТОК ПОКОЯ: 10 MA, ВХОДНОЕ НАПРЯЖЕНИЕ, МИН.: 2.6 V, ВХОДНОЕ НАПРЯЖЕНИЕ, МАКС.: 30 V, ПОДАВЛЕНИЕ ПУЛЬСАЦИЙ ПИТАНИЯ - ТИПИЧ.: 68 DB, ТИП ВЫХОДА: FIXED, МИНИМАЛЬНАЯ РАБОЧАЯ ТЕМПЕРАТУРА: - 40 C, МАКСИМАЛЬНАЯ РАБОЧАЯ ТЕМПЕРАТУРА: + 125 C, НАПРЯЖЕНИЕ ОТПУСКАНИЯ: 1.3 V, СЕРИЯ: LM1086, УПАКОВКА: TUBE, ТОРГОВАЯ МАРКА: TEXAS INSTRUMENTS, НАПРЯЖЕНИЕ ОТПУСКАНИЯ - МАКС.: 1.5 V AT 1.5 A, IB - ВХОДНОЙ ТОК СМЕЩЕНИЯ: 5 MA, НЕСТАБИЛЬНОСТЬ ВЫХОДНОГО НАПРЯЖЕНИЯ ИЛИ ТОКА: 0.015 %, НЕСТАБИЛЬНОСТЬ ВЫХОДНОЙ НАГРУЗКИ: 0.1 %, ЧУВСТВИТЕЛЬНЫЙ К ВЛАЖНОСТИ: YES, РАБОЧИЙ ТОК ИСТОЧНИКА ПИТАНИЯ: 2 MA, ДИАПАЗОН РАБОЧИХ ТЕМПЕРАТУР: -4, ПРОДУКТ: LINEAR REGULATORS, ТИП ПРОДУКТА: LDO VOLTAGE REGULATORS, РАЗМЕР ФАБРИЧНОЙ УПАКОВКИ: 45, ПОДКАТЕГОРИЯ: PMIC - POWER MANAGEMENT ICS, ТИП: LOW DROPOUT POSITIVE REGULATOR, ТОЧНОСТЬ РЕГУЛИРОВАНИЯ НАПРЯЖЕНИЯ: 1.5 %</t>
  </si>
  <si>
    <t>LM1086IS-5.0 (LM1086ISX-5.0/NOPB)</t>
  </si>
  <si>
    <t>МИКРОСХЕМА ИНТЕГРАЛЬНАЯ МОНОЛИТНАЯ - ИНТЕРФЕЙСНЫЕ ИС - ИС ИНТЕРФЕЙСА LVDS,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</si>
  <si>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SN65LVDS1DBV (SN65LVDS1DBVR)</t>
  </si>
  <si>
    <t>КАТЕГОРИЯ ПРОДУКТА: ПРЕОБРАЗОВАНИЕ СИГНАЛА, ROHS: ПОДРОБНОСТИ, ТИП ПРОДУКТА: ПРЕОБРАЗОВАНИЕ СИГНАЛА, ПРОДУКТ: ФИЛЬТРЫ ВЕРХНИХ ЧАСТОТ, ЧАСТОТА: 9,45 ГГЦ, ДИАПАЗОН ЧАСТОТ: ОТ 7900 МГЦ ДО 11000 МГЦ, ПРОПУСКНАЯ СПОСОБНОСТЬ: 3,1 ГГЦ, ИМПЕДАНС: 50 ОМ, СТИЛЬ ЗАВЕРШЕНИЯ: СМА, МИНИМАЛЬНАЯ РАБОЧАЯ ТЕМПЕРАТУРА: - 55 С, МАКСИМАЛЬНАЯ РАБОЧАЯ ТЕМПЕРАТУРА: + 100 С, РЯД: УКВ, МАРКА: МИНИ-СХЕМЫ, ВНОСИМАЯ ПОТЕРЯ: 0,65 ДБ, МОНТАЖ: СОЕДИНИТЕЛЬ, ЗАВОДСКАЯ УПАКОВКА: 10, ПОДКАТЕГОРИЯ: ФИЛЬТРЫ, ТИП: LTCC, ТИП ПРОДУКТА: РЧ-ДЕТЕКТОР, РЯД: LTC5507, ЗАВОДСКАЯ УПАКОВКА: 500, ПОДКАТЕГОРИЯ: БЕСПРОВОДНЫЕ И РАДИОЧАСТОТНЫЕ ИНТЕГРАЛЬНЫЕ СХЕМЫ, ЕДИНИЦА ИЗМЕРЕНИЯ: 12 093 МГ</t>
  </si>
  <si>
    <t>VHF-7150 (VHF-7150+)</t>
  </si>
  <si>
    <t>КАТЕГОРИЯ ПРОДУКТА: ПРЕОБРАЗОВАНИЕ СИГНАЛА, ROHS: ПОДРОБНОСТИ, ТИП ПРОДУКТА: ПРЕОБРАЗОВАНИЕ СИГНАЛА, ПРОДУКТ: ПОЛОСОВЫЕ ФИЛЬТРЫ, ЧАСТОТА: 263,5 МГЦ, ДИАПАЗОН ЧАСТОТ: ОТ 230 МГЦ ДО 297 МГЦ, ПРОПУСКНАЯ СПОСОБНОСТЬ: 67 МГЦ, ИМПЕДАНС: 50 ОМ, СТИЛЬ ЗАВЕРШЕНИЯ: СМД/СМТ, ПОСЫЛКА/КЕЙС: 8,89 ММ Х 8,89 ММ Х 2,54 ММ, МИНИМАЛЬНАЯ РАБОЧАЯ ТЕМПЕРАТУРА: - 40 С, МАКСИМАЛЬНАЯ РАБОЧАЯ ТЕМПЕРАТУРА: +85 С, РЯД: RBP, ВНОСИМАЯ ПОТЕРЯ: 1,63 ДБ, МОНТАЖ: СМД/СМТ, ЗАВОДСКАЯ УПАКОВКА: 200, ПОДКАТЕГОРИЯ: ФИЛЬТРЫ, ТИП: СОСРЕДОТОЧЕННЫЙ LC, ЕДИНИЦА ИЗМЕРЕНИЯ: 12 093 МГ,</t>
  </si>
  <si>
    <t>RBP-263 (RBP-263+)</t>
  </si>
  <si>
    <t>КАТЕГОРИЯ ПРОДУКТА: ИСТОЧНИКИ ОПОРНОГО НАПРЯЖЕНИЯ, ROHS: ПОДРОБНОСТИ, ВИД МОНТАЖА: SMD/SMT, УПАКОВКА / БЛОК: SOIC-8, ТИП ССЫЛКИ: SERIES PRECISION REFERENCES, ВЫХОДНОЕ НАПРЯЖЕНИЕ: 2.5 V, ИСХОДНАЯ ТОЧНОСТЬ: 0.08 %,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REF192, УПАКОВКА: REEL, УПАКОВКА: CUT TAPE, УПАКОВКА: MOUSEREEL,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1000, ПОДКАТЕГОРИЯ: PMIC - POWER MANAGEMENT ICS, ТОПОЛОГИЯ: SERIES REFERENCES, ШИРИНА: 4 MM (MAX)</t>
  </si>
  <si>
    <t>REF192 (REF192ESZ-REEL)</t>
  </si>
  <si>
    <t>КАТЕГОРИЯ ПРОДУКТА: ИС ИНТЕРФЕЙСА LVDS , ТИП: LVDS , КОЛИЧЕСТВО ДРАЙВЕРОВ: 2 DRIVER , КОЛИЧЕСТВО ПРИЕМНИКОВ: 2 RECEIVER , ДИАПАЗОН ДАННЫХ: 600 MB/S , ТИП ВХОДА: CMOS, TTL , ТИП ВЫХОДА: LVDS , НАПРЯЖЕНИЕ ПИТАНИЯ - МАКС.: 3.6 V , НАПРЯЖЕНИЕ ПИТАНИЯ - МИН.: 3 V , МИНИМАЛЬНАЯ РАБОЧАЯ ТЕМПЕРАТУРА: - 40 C , МАКСИМАЛЬНАЯ РАБОЧАЯ ТЕМПЕРАТУРА: + 85 C , ВИД МОНТАЖА: SMD/SMT , ВЫСОТА: 1.45 MM , ДЛИНА: 4.9 MM , СЕРИЯ: DS90LV027A , ШИРИНА: 3.9 MM , ТОРГОВАЯ МАРКА: TEXAS INSTRUMENTS , МАКСИМАЛЬНОЕ ВЫХОДНОЕ НАПРЯЖЕНИЕ: 450 MV , РАБОЧИЙ ТОК ИСТОЧНИКА ПИТАНИЯ: 20 MA , РАБОЧЕЕ НАПРЯЖЕНИЕ ПИТАНИЯ: 3.3 V , PD - РАССЕИВАНИЕ МОЩНОСТИ: 1.19 W , ТИП ПРОДУКТА: LVDS INTERFACE IC ВРЕМЯ ЗАДЕРЖКИ РАСПРОСТРАНЕНИЯ: 1.5 NS , РАЗМЕР ФАБРИЧНОЙ УПАКОВКИ: 95 , ПОДКАТЕГОРИЯ: INTERFACE ICS , ВЕС ИЗДЕЛИЯ: 143 MG</t>
  </si>
  <si>
    <t>DS90LV027ATM (DS90LV027ATMX/NOPB)</t>
  </si>
  <si>
    <t>МИКРОСХЕМА ИНТЕГРАЛЬНАЯ МОНОЛИТНАЯ - ИС ДЛЯ УПРАВЛЕНИЯ ПИТАНИЕМ. ИСП.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</si>
  <si>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УСИЛИТЕЛИ СПЕЦИАЛЬНОГО НАЗНАЧЕНИЯ, ROHS: ПОДРОБНОСТИ, РЯД: AD8336, ТИП УСИЛИТЕЛЯ: УСИЛИТЕЛИ С ПЕРЕМЕННЫМ УСИЛЕНИЕМ, КОЛИЧЕСТВО КАНАЛОВ: 1 КАНАЛ, GBP – ПРОДУКТ УВЕЛИЧЕНИЯ ПРОПУСКНОЙ СПОСОБНОСТИ: 80 МГЦ, ВЫХОДНОЙ ТОК НА КАНАЛ: 20 МА, IB — ВХОДНОЙ ТОК СМЕЩЕНИЯ: 725 НА, VOS - ВХОДНОЕ НАПРЯЖЕНИЕ СМЕЩЕНИЯ: 600 МКВ, НАПРЯЖЕНИЕ ПИТАНИЯ - МАКС.: 12 В, НАПРЯЖЕНИЕ ПИТАНИЯ - МИН.: 3 В, РАБОЧИЙ ТОК ПИТАНИЯ: 25 МА, МИНИМАЛЬНАЯ РАБОЧАЯ ТЕМПЕРАТУРА: - 55 С, МАКСИМАЛЬНАЯ РАБОЧАЯ ТЕМПЕРАТУРА: + 125 С, ТИП МОНТАЖА: СМД/СМТ, ПОСЫЛКА/КЕЙС: ЛФЦСП-16, ДВОЙНОЕ НАПРЯЖЕНИЕ ПИТАНИЯ: +/- 5 В, +/- 9 В, ВЫСОТА: 0,83 ММ, ДИАПАЗОН ВХОДНОГО НАПРЯЖЕНИЯ - МАКС.: +/- 12 В, ДЛИНА: 4 ММ, МАКСИМАЛЬНОЕ ДВОЙНОЕ НАПРЯЖЕНИЕ ПИТАНИЯ: +/- 12 В, МАКСИМАЛЬНОЕ ВХОДНОЕ СОПРОТИВЛЕНИЕ: 900 КОМ, МИНИМАЛЬНОЕ НАПРЯЖЕНИЕ ДВОЙНОГО ПИТАНИЯ: +/- 3 В,</t>
  </si>
  <si>
    <t>AD8336ACPZ-R7</t>
  </si>
  <si>
    <t>КАТЕГОРИЯ ПРОДУКТА: УСТРОЙСТВА ДЛЯ УПРАВЛЕНИЕ ПИТАНИЕМ СПЕЦИАЛЬНОГО НАЗНАЧЕНИЯ - ИНТЕГРАЛЬНЫЕ СХЕМЫ УПРАВЛЕНИЯ ПИТАНИЕМ, ROHS: ПОДРОБНОСТИ, СЕРИЯ: TPS51206, ТИП: VOLTAGE REGULATOR, MULTIPLE OUTPUTS, ВИД МОНТАЖА: SMD/SMT, УПАКОВКА / БЛОК: WSON-10, ВЫХОДНОЙ ТОК: 2 A, ДИАПАЗОН ВХОДНОГО НАПРЯЖЕНИЯ: 3.1 V TO 6.5 V, ДИАПАЗОН ВЫХОДНОГО НАПРЯЖЕНИЯ: 500 MV TO 900 MV, МИНИМАЛЬНАЯ РАБОЧАЯ ТЕМПЕРАТУРА: - 40 C, МАКСИМАЛЬНАЯ РАБОЧАЯ ТЕМПЕРАТУРА: + 85 C, ВХОДНОЙ ТОК: 170 UA, УПАКОВКА: REEL, УПАКОВКА: CUT TAPE, УПАКОВКА: MOUSEREEL, ТОРГОВАЯ МАРКА: TEXAS INSTRUMENTS, СРЕДСТВА РАЗРАБОТКИ: TPS51206EVM-745, ВХОДНОЕ НАПРЯЖЕНИЕ, МАКС.: 6.5 V, ВХОДНОЕ НАПРЯЖЕНИЕ, МИН.: 3.1 V, МАКСИМАЛЬНОЕ ВЫХОДНОЕ НАПРЯЖЕНИЕ: 900 MV, ЧУВСТВИТЕЛЬНЫЙ К ВЛАЖНОСТИ: YES, РАБОЧИЙ ТОК ИСТОЧНИКА ПИТАНИЯ: 170 UA, ТИП ПРОДУКТА: POWER MANAGEMENT SPECIALIZED - PMIC, РАЗМЕР ФАБРИЧНОЙ УПАКОВКИ: 3000, ПОДКАТЕГОРИЯ: PMIC - POWER MANAGEMENT ICS</t>
  </si>
  <si>
    <t>TPS51206DSQR</t>
  </si>
  <si>
    <t>КАТЕГОРИЯ ПРОДУКТА: ПЕРЕКЛЮЧЕНИЕ КОНТРОЛЛЕРОВ, ROHS: ПОДРОБНОСТИ, ТОПОЛОГИЯ: БАК, КОЛИЧЕСТВО ВЫХОДОВ: 1 ВЫХОД, ЧАСТОТА ПЕРЕКЛЮЧЕНИЯ: ОТ 100 КГЦ ДО 1 МГЦ, РАБОЧИЙ ЦИКЛ - МАКС.: 0,99, ВХОДНОЕ НАПРЯЖЕНИЕ: ОТ 6 В ДО 42 В, ВЫХОДНОЕ НАПРЯЖЕНИЕ: ОТ 800 МВ ДО 40 В, ВЫХОДНОЙ ТОК: 30 А, МИНИМАЛЬНАЯ РАБОЧАЯ ТЕМПЕРАТУРА: - 40 С, МАКСИМАЛЬНАЯ РАБОЧАЯ ТЕМПЕРАТУРА: + 125 С, ТИП МОНТАЖА: СМД/СМТ, ПОСЫЛКА/КЕЙС: ВКФН-20, ОПИСАНИЕ/ФУНКЦИЯ: СИНХРОННЫЙ ПОНИЖАЮЩИЙ DC-DC КОНТРОЛЛЕР, КОМПЛЕКТ ДЛЯ РАЗРАБОТКИ: LM5145EVM-HD-20A, ВРЕМЯ ПАДЕНИЯ: 4 НС, ЧУВСТВИТЕЛЬНОСТЬ К ВЛАГЕ: ДА, РАБОЧИЙ ТОК ПИТАНИЯ: 1,8 МА, РАБОЧЕЕ НАПРЯЖЕНИЕ ПИТАНИЯ: ОТ 6 В ДО 42 В, ТИП ВЫХОДА: ОТКРЫТЫЙ СТОК, ПРОДУКТ: DC-DC КОНТРОЛЛЕРЫ, ТИП ПРОДУКТА: ПЕРЕКЛЮЧЕНИЕ КОНТРОЛЛЕРОВ, ВРЕМЯ НАРАСТАНИЯ: 7 НС, РЯД: ЛМ25145, НЕИСПРАВНОСТЬ: НЕИСПРАВНОСТЬ, ПОДКАТЕГОРИЯ: PMIC — ИС УПРАВЛЕНИЯ ПИТАНИЕМ,</t>
  </si>
  <si>
    <t>LM25145RGYR</t>
  </si>
  <si>
    <t>КАТЕГОРИЯ ПРОДУКТА: LDO РЕГУЛЯТОРЫ НАПРЯЖЕНИЯ, ROHS: ПОДРОБНОСТИ, ВИД МОНТАЖА: SMD/SMT, УПАКОВКА / БЛОК: SOT-223-4, ВЫХОДНОЕ НАПРЯЖЕНИЕ: 1.8 V, ВЫХОДНОЙ ТОК: 1.5 A, КОЛИЧЕСТВО ВЫХОДОВ: 1 OUTPUT, ПОЛЯРНОСТЬ: POSITIVE, ТОК ПОКОЯ: 1 MA, ВХОДНОЕ НАПРЯЖЕНИЕ, МИН.: 2.1 V, ВХОДНОЕ НАПРЯЖЕНИЕ, МАКС.: 20 V, ТИП ВЫХОДА: FIXED, МИНИМАЛЬНАЯ РАБОЧАЯ ТЕМПЕРАТУРА: - 40 C, МАКСИМАЛЬНАЯ РАБОЧАЯ ТЕМПЕРАТУРА: + 125 C, НАПРЯЖЕНИЕ ОТПУСКАНИЯ: 340 MV, СЕРИЯ: TL1963A-18, УПАКОВКА: REEL, УПАКОВКА: CUT TAPE, УПАКОВКА: MOUSEREEL, ТОРГОВАЯ МАРКА: TEXAS INSTRUMENTS, СРЕДСТВА РАЗРАБОТКИ: TL1963A-18EVM, НАПРЯЖЕНИЕ ОТПУСКАНИЯ - МАКС.: 60 MV, ВЫСОТА: 1.6 MM, IB - ВХОДНОЙ ТОК СМЕЩЕНИЯ: 1 MA, ДЛИНА: 6.5 MM, НЕСТАБИЛЬНОСТЬ ВЫХОДНОГО НАПРЯЖЕНИЯ ИЛИ ТОКА: 7 MV, НЕСТАБИЛЬНОСТЬ ВЫХОДНОЙ НАГРУЗКИ: 10 MV, ЧУВСТВИТЕЛЬНЫЙ К ВЛАЖНОСТИ: YES, РАБОЧИЙ ТОК ИСТОЧНИКА ПИТАНИЯ: 1 MA, ДИАПАЗОН РАБОЧИХ ТЕМПЕРАТУР: -4, ПРОДУКТ: LDO VOLTAGE REGULATORS, ТИП ПРОДУКТА: LDO VOLTAGE REGULATORS, РАЗМЕР ФАБРИЧНОЙ УПАКОВКИ: 2500, ПОДКАТЕГОРИЯ: PMIC - POWER MANAGEMENT ICS, ТИП: LOW NOISE FAST TRANSIENT RESPONSE LOW DROPOUT REGULATORS, ШИРИНА: 3.5 MM</t>
  </si>
  <si>
    <t>TL1963A-18DCYR</t>
  </si>
  <si>
    <t>КАТЕГОРИЯ ПРОДУКТА: ИСТОЧНИКИ ОПОРНОГО НАПРЯЖЕНИЯ, ROHS: ПОДРОБНОСТИ, ТИП МОНТАЖА: СМД/СМТ, ПОСЫЛКА/КЕЙС: СОТ-23-3, ТИП ССЫЛКИ: ШУНТИРУЮЩИЕ РЕГУЛИРУЕМЫЕ ПРЕЦИЗИОННЫЕ ЭТАЛОНЫ, ВЫХОДНОЕ НАПРЯЖЕНИЕ: ОТ 2,495 В ДО 36 В, НАЧАЛЬНАЯ ТОЧНОСТЬ: 0,01, СЕРИЯ VREF — ВХОДНОЕ НАПРЯЖЕНИЕ — МАКС.: 2,52 В, ТОК ШУНТА - МАКС.: 100 МА, МИНИМАЛЬНАЯ РАБОЧАЯ ТЕМПЕРАТУРА: - 40 С, МАКСИМАЛЬНАЯ РАБОЧАЯ ТЕМПЕРАТУРА: + 125 С, КВАЛИФИКАЦИЯ: AEC-Q101, МАКСИМАЛЬНОЕ ВЫХОДНОЕ НАПРЯЖЕНИЕ: 36 В, ТИП ПРОДУКТА: ИСТОЧНИКИ ОПОРНОГО НАПРЯЖЕНИЯ, ТОК ШУНТА - МИН.: 1 МА, НЕИСПРАВНОСТЬ: БЕЗ ВЫКЛЮЧЕНИЯ, ЗАВОДСКАЯ УПАКОВКА: 3000, ПОДКАТЕГОРИЯ: PMIC — ИС УПРАВЛЕНИЯ ПИТАНИЕМ, ТИП ПРОДУКТА: SCR, ЗАВОДСКАЯ УПАКОВКА: 1000, ПОДКАТЕГОРИЯ: ТИРИСТОРЫ, ТИП: СКВ, ШИРИНА: 4,6 ММ,</t>
  </si>
  <si>
    <t>TL431AFDT</t>
  </si>
  <si>
    <t>МИКРОСХЕМА ИНТЕГРАЛЬНАЯ МОНОЛИТНАЯ - ИС ДЛЯ УПРАВЛЕНИЯ ПИТАНИЕМ. (ОБОРУДОВАНИЕ ДЛЯ АВТОМАТИЗАЦИИ ПРОМЫШЛЕННЫХ ПРЕДПРИЯТИЙ, КОМПЬЮТЕРНЫХ СИСТЕМ). НЕ ИМЕЕТ ФУНКЦИИ ШИФРОВАНИЯ И КРИПТОГРАФИИ. .</t>
  </si>
  <si>
    <t>КАТЕГОРИЯ ПРОДУКТА: ИСТОЧНИКИ ОПОРНОГО НАПРЯЖЕНИЯ, ROHS: ПОДРОБНОСТИ, ТИП МОНТАЖА: СМД/СМТ, ПОСЫЛКА/КЕЙС: СОИК-8, ТИП ССЫЛКИ: СЕРИЯ ПРЕЦИЗИОННЫХ ССЫЛОК, ВЫХОДНОЕ НАПРЯЖЕНИЕ: 2,5 В, НАЧАЛЬНАЯ ТОЧНОСТЬ: 2% , ТЕМПЕРАТУРНЫЙ КОЭФФИЦИЕНТ: 25 ЧАСТЕЙ НА МИЛЛИОН/КЛ, СЕРИЯ VREF — ВХОДНОЕ НАПРЯЖЕНИЕ — МАКС.: 36 В, ТОК ШУНТА - МАКС.: 100 МА, МИНИМАЛЬНАЯ РАБОЧАЯ ТЕМПЕРАТУРА: - 40 С, МАКСИМАЛЬНАЯ РАБОЧАЯ ТЕМПЕРАТУРА: +85 С, РЯД: REF192, УПАКОВКА: ТРУБКА, ТОЧНОСТЬ: 15 ЧАСТЕЙ НА МИЛЛИОН/МА, МАРКА: АНАЛОГОВЫЕ УСТРОЙСТВА, ВЫСОТА: 1,5 ММ (МАКС.), ВХОДНОЕ НАПРЯЖЕНИЕ: 18 В, ДЛИНА: 5 ММ (МАКС.), РЕГУЛИРОВАНИЕ НАГРУЗКИ: 15 ЧАСТЕЙ НА МИЛЛИОН/МА, ВЫХОДНОЙ ТОК: 30 МА, ТИП ПРОДУКТА: ИСТОЧНИКИ ОПОРНОГО НАПРЯЖЕНИЯ, ЗАВОДСКАЯ УПАКОВКА: 98, ПОДКАТЕГОРИЯ: PMIC — ИС УПРАВЛЕНИЯ ПИТАНИЕМ, ШИРИНА: 4 ММ (МАКС.),</t>
  </si>
  <si>
    <t>МИКРОСХЕМА ИНТЕГРАЛЬНАЯ МОНОЛИТНАЯ - ИС ДЛЯ УПРАВЛЕНИЯ ПИТАНИЕМ - ИМПУЛЬСНЫЕ РЕГУЛЯТОРЫ НАПРЯЖЕНИЯ.ИСП. В ЭЛЕКТРОННЫХ УСТРОЙСТВАХ ОБЩЕГРАЖДАНСКОГО НАЗНАЧЕНИЯ . (ОБОРУДОВАНИЕ ДЛЯ АВТОМАТИЗАЦИИ ПРОМЫШЛЕННЫХ ПРЕДПРИЯТИЙ,КОМПЬЮТЕРНЫХ СИСТЕМ). НЕ ИМЕЕТ</t>
  </si>
  <si>
    <t>КАТЕГОРИЯ ПРОДУКТА: ИМПУЛЬСНЫЕ РЕГУЛЯТОРЫ НАПРЯЖЕНИЯ, ROHS: ПОДРОБНОСТИ, ТИП МОНТАЖА: СМД/СМТ, ПОСЫЛКА/КЕЙС: СОТ-23-ТОНКИЙ-6, ТОПОЛОГИЯ: БАК, ВЫХОДНОЕ НАПРЯЖЕНИЕ: ОТ 760 МВ ДО 7 В, ВЫХОДНОЙ ТОК: 2 А, КОЛИЧЕСТВО ВЫХОДОВ: 1 ВЫХОД, ВХОДНОЕ НАПРЯЖЕНИЕ, МИН.: 4,5 В, ВХОДНОЕ НАПРЯЖЕНИЕ, МАКС.: 17 В, ТОК ПОКОЯ: 1 МА, ЧАСТОТА ПЕРЕКЛЮЧЕНИЯ: 650 КГЦ, МИНИМАЛЬНАЯ РАБОЧАЯ ТЕМПЕРАТУРА: - 40 С, МАКСИМАЛЬНАЯ РАБОЧАЯ ТЕМПЕРАТУРА: + 125 С, СЕРИИ: ТПС562200, УПАКОВКА: КАТУШКА, УПАКОВКА: РАЗРЕЗАТЬ ЛЕНТУ, УПАКОВКА: МЫШЬКАТУШКА, МАРКА: ИНСТРУМЕНТЫ ТЕХАСА, ВХОДНОЕ НАПРЯЖЕНИЕ: ОТ 4,5 В ДО 17 В, РАБОЧИЙ ТОК ПИТАНИЯ: 230 МКА, ТОВАР: ИМПУЛЬСНЫЕ РЕГУЛЯТОРЫ, ТИП ПРОДУКТА: ИМПУЛЬСНЫЕ РЕГУЛЯТОРЫ НАПРЯЖЕНИЯ, ЗАВОДСКАЯ УПАКОВКА: 3000, ПОДКАТЕГОРИЯ: PMIC — ИС УПРАВЛЕНИЯ ПИТАНИЕМ, ТИП: ПОНИЖАЮЩИЙ РЕГУЛЯТОР НАПРЯЖЕНИЯ, ЕДИНИЦА ИЗМЕРЕНИЯ: 36 МГ,</t>
  </si>
  <si>
    <t>TPS562200DDCR</t>
  </si>
  <si>
    <t>МИКРОСХЕМА ИНТЕГРАЛЬНАЯ МОНОЛИТНАЯ - ИС ДЛЯ УПРАВЛЕНИЯ ПИТАНИЕМ - ЛИНЕЙНЫЕ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t>
  </si>
  <si>
    <t>КАТЕГОРИЯ ПРОДУКТА: ЛИНЕЙНЫЙ РЕГУЛЯТОР СО СВЕРХНИЗКИМ ВЫПАДЕНИЕМ . ВИД МОНТАЖА:SMD/SMT ПАКОВКА / БЛОК:SOIC-8. ТИП КОМПАРАТОРА:GENERAL PURPOSE WITH REFERENCE. КОЛИЧЕСТВО КАНАЛОВ:2 CHANNEL. ТИП ВЫХОДА:OPEN DRAIN. VOS - ВХОДНОЕ НАПРЯЖЕНИЕ СМЕЩЕНИЯ НУЛЯ:10 MV. НАПРЯЖЕНИЕ ПИТАНИЯ - МАКС.:11 V. НАПРЯЖЕНИЕ ПИТАНИЯ - МИН.:2.5 V. РАБОЧИЙ ТОК ИСТОЧНИКА ПИТАНИЯ:4.5 UA. МИНИМАЛЬНАЯ РАБОЧАЯ ТЕМПЕРАТУРА:- 40 C. МАКСИМАЛЬНАЯ РАБОЧАЯ ТЕМПЕРАТУРА:+ 85 C. УПАКОВКА:TUBE. ПРОДУКТ:ANALOG COMPARATORS . СЕРИЯ:MAX982 ОРГОВАЯ МАРКА:MAXIM INTEGRATED . PD - РАССЕИВАНИЕ МОЩНОСТИ:471 MW. ТИП ПРОДУКТА:ANALOG COMPARATORS . РАЗМЕР ФАБРИЧНОЙ УПАКОВКИ:100. ВЕС ИЗДЕЛИЯ:540 MG</t>
  </si>
  <si>
    <t>TPS71533DCKT</t>
  </si>
  <si>
    <t>КАТЕГОРИЯ ПРОДУКТА: УСТРОЙСТВА ДЛЯ УПРАВЛЕНИЕ ПИТАНИЕМ СПЕЦИАЛЬНОГО НАЗНАЧЕНИЯ - ИНТЕГРАЛЬНЫЕ СХЕМЫ УПРАВЛЕНИЯ ПИТАНИЕМ, СЕРИЯ: TPS51200-Q1, ТИП: AUTOMOTIVE, ВИД МОНТАЖА: SMD/SMT, УПАКОВКА / БЛОК: VSON-10, ВЫХОДНОЙ ТОК: 600 MA, МИНИМАЛЬНАЯ РАБОЧАЯ ТЕМПЕРАТУРА: - 40 C, МАКСИМАЛЬНАЯ РАБОЧАЯ ТЕМПЕРАТУРА: + 125 C, КВАЛИФИКАЦИЯ: AEC-Q100, УПАКОВКА: CUT TAPE, УПАКОВКА: MOUSEREEL, УПАКОВКА: REEL, ЧУВСТВИТЕЛЬНЫЙ К ВЛАЖНОСТИ: YES, РАБОЧИЙ ТОК ИСТОЧНИКА ПИТАНИЯ: 700 UA, PD - РАССЕИВАНИЕ МОЩНОСТИ: 0.79 W, РАЗМЕР ФАБРИЧНОЙ УПАКОВКИ: 3000, ВЕС ИЗДЕЛИЯ: 39.300 MG</t>
  </si>
  <si>
    <t>TPS51200QDRCRQ1</t>
  </si>
  <si>
    <t>КАТЕГОРИЯ ПРОДУКТА: LDO РЕГУЛЯТОРЫ НАПРЯЖЕНИЯ, ВИД МОНТАЖА: SMD/SMT, УПАКОВКА / БЛОК: VQFN-20, ВЫХОДНОЕ НАПРЯЖЕНИЕ: 900 MV TO 5 V, ВЫХОДНОЙ ТОК: 3 A, КОЛИЧЕСТВО ВЫХОДОВ: 1 OUTPUT, ПОЛЯРНОСТЬ: POSITIVE, ВХОДНОЕ НАПРЯЖЕНИЕ (МАКС.): 6.5 V, ВХОДНОЕ НАПРЯЖЕНИЕ МИН.: 1.425 V, ТИП ВЫХОДА: ADJUSTABLE, МИНИМАЛЬНАЯ РАБОЧАЯ ТЕМПЕРАТУРА: - 40 C, МАКСИМАЛЬНАЯ РАБОЧАЯ ТЕМПЕРАТУРА: + 125 C, НАПРЯЖЕНИЕ ОТПУСКАНИЯ: 240 MV, СЕРИЯ: TPS7A7300, УПАКОВКА: CUT TAPE, УПАКОВКА: MOUSEREEL, УПАКОВКА: REEL, ДИАПАЗОН РАБОЧИХ ТЕМПЕРАТУР: - 4, ПРОДУКТ: LDO VOLTAGE REGULATORS, ТИП: FAST TRANSIENT, НАПРЯЖЕНИЕ ОТПУСКАНИЯ - МАКС.: 700 MV, ДИАПАЗОН ВЫХОДНОГО НАПРЯЖЕНИЯ: 900 MV TO 5 V, ТОЧНОСТЬ РЕГУЛИРОВАНИЯ НАПРЯЖЕНИЯ: 2 %, СРЕДСТВА РАЗРАБОТКИ: TPS7A7300EVM-718, НЕСТАБИЛЬНОСТЬ ВЫХОДНОГО НАПРЯЖЕНИЯ ИЛИ ТОКА: 0.01 %/V, НЕСТАБИЛЬНОСТЬ ВЫХОДНОЙ НАГРУЗКИ: 0.1 %/A, ЧУВСТВИТЕЛЬНЫЙ К ВЛАЖНОСТИ: YES, РАБОЧИЙ ТОК ИСТОЧНИКА ПИТАНИЯ: 4 MA, РАЗМЕР ФАБРИЧНОЙ УПАКОВКИ: 3000, ВЕС ИЗДЕЛИЯ: 70 MG</t>
  </si>
  <si>
    <t>TPS7A7300RGWR</t>
  </si>
  <si>
    <t>КАТЕГОРИЯ ПРОДУКТА: ИС, ИНТЕРФЕЙС RS-232 , ВИД МОНТАЖА: SMD/SMT, ДИАПАЗОН ДАННЫХ: 460 KB/S , КОЛИЧЕСТВО ДРАЙВЕРОВ: 2 DRIVER , КОЛИЧЕСТВО ПРИЕМНИКОВ: 2 RECEIVER НАПРЯЖЕНИЕ ПИТАНИЯ - МАКС.: 5.5 V, НАПРЯЖЕНИЕ ПИТАНИЯ - МИН.: 3 V , РАБОЧИЙ ТОК ИСТОЧНИКА, ПИТАНИЯ: 3 MA, МИНИМАЛЬНАЯ РАБОЧАЯ ТЕМПЕРАТУРА: - 40 C , МАКСИМАЛЬНАЯ РАБОЧАЯ ТЕМПЕРАТУРА: + 85 C , ПРОДУКТ: RS-232 TRANSCEIVERS , ТИП ПИТАНИЯ: SINGLE SUPPLY , РАБОЧЕЕ НАПРЯЖЕНИЕ ПИТАНИЯ: 3 V TO 5.5 V</t>
  </si>
  <si>
    <t>КАТЕГОРИЯ ПРОДУКТА: LDO РЕГУЛЯТОРЫ НАПРЯЖЕНИЯ, ROHS: ПОДРОБНОСТИ, ВИД МОНТАЖА: SMD/SMT, УПАКОВКА / БЛОК: VSSOP-8, ВЫХОДНОЕ НАПРЯЖЕНИЕ: 3.3 V, ВЫХОДНОЙ ТОК: 300 MA, КОЛИЧЕСТВО ВЫХОДОВ: 1 OUTPUT, ПОЛЯРНОСТЬ: POSITIVE, ТОК ПОКОЯ: 90 UA, ВХОДНОЕ НАПРЯЖЕНИЕ, МИН.: 2.5 V, ВХОДНОЕ НАПРЯЖЕНИЕ, МАКС.: 6 V, ТИП ВЫХОДА: FIXED, МИНИМАЛЬНАЯ РАБОЧАЯ ТЕМПЕРАТУРА: - 40 C, МАКСИМАЛЬНАЯ РАБОЧАЯ ТЕМПЕРАТУРА: + 85 C, НАПРЯЖЕНИЕ ОТПУСКАНИЯ: 120 MV, СЕРИЯ: LP3982, УПАКОВКА: REEL, УПАКОВКА: CUT TAPE, УПАКОВКА: MOUSEREEL, ТОРГОВАЯ МАРКА: TEXAS INSTRUMENTS, НАПРЯЖЕНИЕ ОТПУСКАНИЯ - МАКС.: 0.22 V AT 200 MA, IB - ВХОДНОЙ ТОК СМЕЩЕНИЯ: 90 UA, НЕСТАБИЛЬНОСТЬ ВЫХОДНОГО НАПРЯЖЕНИЯ ИЛИ ТОКА: 0.01 %/V, НЕСТАБИЛЬНОСТЬ ВЫХОДНОЙ НАГРУЗКИ: 0.002 %/MA, РАБОЧИЙ ТОК ИСТОЧНИКА ПИТАНИЯ: 90 UA, PD - РАССЕИВАНИЕ МОЩНОСТИ: 4.5 MW, ПРОДУКТ: MICROPOWER CMOS LDO REGULATORS, ТИП ПРОДУКТА: LDO VOLTAGE REGULATORS, РАЗМЕР ФАБРИЧНОЙ УПАКОВКИ: 1000, ПОДКАТЕГОРИЯ: PMIC - POWER MANAGEMENT ICS, ДОПУСТИМОЕ ОТКЛОНЕНИЕ: 0,03, ТИП: LOW DROPOUT CMOS LINEAR REGULATOR, ТОЧНОСТЬ РЕГУЛИРОВАНИЯ НАПРЯЖЕНИЯ: 0,02</t>
  </si>
  <si>
    <t>LP3982IMM-3.3 (LP3982IMM-3.3/NOPB)</t>
  </si>
  <si>
    <t>МИКРОСХЕМА ДЛЯ УПРАВЛЕНИЯ ПИТАНИЕМ, ИСПОЛЬЗУЕТСЯ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</si>
  <si>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LDO РЕГУЛЯТОРЫ НАПРЯЖЕНИЯ; ВИД МОНТАЖА: SMD/SMT; УПАКОВКА / БЛОК: TO-252-3; ВЫХОДНОЕ НАПРЯЖЕНИЕ: 1.25 V TO 13.8 V; ВЫХОДНОЙ ТОК: 800 MA; КОЛИЧЕСТВО ВЫХОДОВ: 1 OUTPUT; ПОЛЯРНОСТЬ: POSITIVE; ТОК ПОКОЯ: 5 MA; ТИП ВЫХОДА: ADJUSTABLE;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ВХОДНОЕ НАПРЯЖЕНИЕ, МАКС.: 15 V; ВХОДНОЕ НАПРЯЖЕНИЕ, МИН.: 2.6 V;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- 4; ПРОДУКТ: LINEAR REGULATORS; ПОДАВЛЕНИЕ ПУЛЬСАЦИЙ ПИТАНИЯ - ТИПИЧ.: 75 DB; ОПОРНОЕ НАПРЯЖЕНИЕ: 1.262 V; РАЗМЕР ФАБРИЧНОЙ УПАКОВКИ:РАЗМЕР ФАБРИЧНОЙ УПАКОВКИ: 75; ТИП: LOW DROPOUT POSITIVE REGULATOR; ТОЧНОСТЬ РЕГУЛИРОВАНИЯ НАПРЯЖЕНИЯ: 1 %</t>
  </si>
  <si>
    <t>LM1117IDT-ADJ (LM1117IDT-ADJ/NOPB)</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</si>
  <si>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t>
  </si>
  <si>
    <t>КАТЕГОРИЯ ПРОДУКТА: ИМПУЛЬСНЫЕ РЕГУЛЯТОРЫ НАПРЯЖЕНИЯ, ROHS: ПОДРОБНОСТИ, ТИП МОНТАЖА: СМД/СМТ, ПОСЫЛКА/КЕЙС: МСОП-12, ТОПОЛОГИЯ: BUCK-BOOST, ВЫХОДНОЕ НАПРЯЖЕНИЕ: ОТ 1,8 В ДО 5,5 В, ВЫХОДНОЙ ТОК: 1 А, КОЛИЧЕСТВО ВЫХОДОВ: 1 ВЫХОД, ВХОДНОЕ НАПРЯЖЕНИЕ, МИН.: 1,8 В, ВХОДНОЕ НАПРЯЖЕНИЕ, МАКС.: 5,5 В, ТОК ПОКОЯ: 800 МКА, ЧАСТОТА ПЕРЕКЛЮЧЕНИЯ: ОТ 300 КГЦ ДО 2 МГЦ, МИНИМАЛЬНАЯ РАБОЧАЯ ТЕМПЕРАТУРА: - 40 С, МАКСИМАЛЬНАЯ РАБОЧАЯ ТЕМПЕРАТУРА: + 125 С, РЯД: LTC3536, КОМПЛЕКТ ДЛЯ РАЗРАБОТКИ: ДК1797А, ДК1852А, ВХОДНОЕ НАПРЯЖЕНИЕ: ОТ 1,8 В ДО 5,5 В, РАБОЧИЙ ТОК ПИТАНИЯ: 32 МКА, ТИП ПРОДУКТА: ИМПУЛЬСНЫЕ РЕГУЛЯТОРЫ НАПРЯЖЕНИЯ, НЕИСПРАВНОСТЬ: НЕИСПРАВНОСТЬ, ЗАВОДСКАЯ УПАКОВКА: 2500,</t>
  </si>
  <si>
    <t>LTC3536EMSE#TRPBF</t>
  </si>
  <si>
    <t>LT</t>
  </si>
  <si>
    <t>КАТЕГОРИЯ ПРОДУКТА: LDO РЕГУЛЯТОРЫ НАПРЯЖЕНИЯ; ВИД МОНТАЖА: THROUGH HOLE; ВЫХОДНОЕ НАПРЯЖЕНИЕ: 5 V; ВЫХОДНОЙ ТОК: 1.5 A; КОЛИЧЕСТВО ВЫХОДОВ: 1 OUTPUT; ПОЛЯРНОСТЬ: POSITIVE; ВХОДНОЕ НАПРЯЖЕНИЕ, МИН.: 2.55 V; ВХОДНОЕ НАПРЯЖЕНИЕ, МАКС.: 25 V; ПОДАВЛЕНИЕ ПУЛЬСАЦИЙ ПИТАНИЯ - ТИПИЧ.: 75 DB; ТИП ВЫХОДА: FIXED; МИНИМАЛЬНАЯ РАБОЧАЯ ТЕМПЕРАТУРА: - 40 C; МАКСИМАЛЬНАЯ РАБОЧАЯ ТЕМПЕРАТУРА: + 150 C; НАПРЯЖЕНИЕ ОТПУСКАНИЯ: 1.3 V; СЕРИЯ: LT1086; УПАКОВКА: TUBE; НАПРЯЖЕНИЕ ОТПУСКАНИЯ - МАКС.: 1.5 V; ВЫСОТА: 4.57 MM; НЕСТАБИЛЬНОСТЬ ВЫХОДНОГО НАПРЯЖЕНИЯ ИЛИ ТОКА: 0.15 %; НЕСТАБИЛЬНОСТЬ ВЫХОДНОЙ НАГРУЗКИ: 0.1 %; РАБОЧИЙ ТОК ИСТОЧНИКА ПИТАНИЯ: 5 MA; ПРОДУКТ: LINEAR REGULATORS; РАЗМЕР ФАБРИЧНОЙ УПАКОВКИ:РАЗМЕР ФАБРИЧНОЙ УПАКОВКИ: 50; ТИП: POSITIVE REGULATOR; ВЕС ИЗДЕЛИЯ: 6 G</t>
  </si>
  <si>
    <t>LT1086IT-5#PBF</t>
  </si>
  <si>
    <t>МИКРОСХЕМА ИНТЕГРАЛЬНАЯ МОНОЛИТНАЯ - ИС ДЛЯ УПРАВЛЕНИЯ ПИТАНИЕМ - РЕГУЛЯТОРЫ И КОНТРОЛЛЕРЫ НАПРЯЖЕНИЯ.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</si>
  <si>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 РЕГУЛЯТОРЫ НАПРЯЖЕНИЯ, ROHS: ПОДРОБНОСТИ, ВИД МОНТАЖА: SMD/SMT, УПАКОВКА / БЛОК: SOT-23-5, ВЫХОДНОЕ НАПРЯЖЕНИЕ: 5 V, ВЫХОДНОЙ ТОК: 100 MA, КОЛИЧЕСТВО ВЫХОДОВ: 1 OUTPUT, ПОЛЯРНОСТЬ: POSITIVE, ТОК ПОКОЯ: 10 NA, ВХОДНОЕ НАПРЯЖЕНИЕ, МИН.: 1.8 V, ВХОДНОЕ НАПРЯЖЕНИЕ, МАКС.: 20 V, ПОДАВЛЕНИЕ ПУЛЬСАЦИЙ ПИТАНИЯ - ТИПИЧ.: 65 DB, ТИП ВЫХОДА: FIXED, МИНИМАЛЬНАЯ РАБОЧАЯ ТЕМПЕРАТУРА: - 40 C, МАКСИМАЛЬНАЯ РАБОЧАЯ ТЕМПЕРАТУРА: + 125 C, НАПРЯЖЕНИЕ ОТПУСКАНИЯ: 300 MV, СЕРИЯ: LT1761, УПАКОВКА: REEL, УПАКОВКА: CUT TAPE, УПАКОВКА: MOUSEREEL, ТОРГОВАЯ МАРКА: ANALOG DEVICES, НАПРЯЖЕНИЕ ОТПУСКАНИЯ - МАКС.: 450 MV, ВЫСОТА: 1 MM, IB - ВХОДНОЙ ТОК СМЕЩЕНИЯ: 30 UA, НЕСТАБИЛЬНОСТЬ ВЫХОДНОГО НАПРЯЖЕНИЯ ИЛИ ТОКА: 1 MV, НЕСТАБИЛЬНОСТЬ ВЫХОДНОЙ НАГРУЗКИ: 25 MV, РАБОЧИЙ ТОК ИСТОЧНИКА ПИТАНИЯ: 20 UA, ПРОДУКТ: LINEAR REGULATORS, ТИП ПРОДУКТА: LDO VOLTAGE REGULATORS, РАЗМЕР ФАБРИЧНОЙ УПАКОВКИ: 2500, ПОДКАТЕГОРИЯ: PMIC - POWER MANAGEMENT ICS, ТИП: POSITIVE LINEAR REGULATOR, ВЕС ИЗДЕЛИЯ: 52 MG,</t>
  </si>
  <si>
    <t>LT1761ES5-5#TRPBF</t>
  </si>
  <si>
    <t>МИКРОСХЕМА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</si>
  <si>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ЛИНЕЙНЫЕ РЕГУЛЯТОРЫ НАПРЯЖЕНИЯ, ROHS: ПОДРОБНОСТИ, ТИП МОНТАЖА: СМД/СМТ, ПОСЫЛКА/КЕЙС: СОТ-223-3, КОЛИЧЕСТВО ВЫХОДОВ: 1 ВЫХОД, ПОЛЯРНОСТЬ: ПОЛОЖИТЕЛЬНЫЙ, ВЫХОДНОЕ НАПРЯЖЕНИЕ: 3,3 В, ВЫХОДНОЙ ТОК: 1 А, ТИП ВЫХОДА: ЗАФИКСИРОВАННЫЙ, ВХОДНОЕ НАПРЯЖЕНИЕ, МИН.: 2,7 В, ВХОДНОЕ НАПРЯЖЕНИЕ, МАКС.: 8 В, МИНИМАЛЬНАЯ РАБОЧАЯ ТЕМПЕРАТУРА: - 40 С, МАКСИМАЛЬНАЯ РАБОЧАЯ ТЕМПЕРАТУРА: +85 С, РЕГУЛИРОВАНИЕ НАГРУЗКИ: 0,006 МВ/МА, ЛИНЕЙНОЕ РЕГУЛИРОВАНИЕ: 0,04 МВ/В, ТОК ПОКОЯ: 110 МКА, РЯД: ADP3338, КОМПЛЕКТ ДЛЯ РАЗРАБОТКИ: EVAL-CN0160-EB1Z, ВЫСОТА: 1,6 ММ, ДЛИНА: 6,5 ММ, ТИП ПРОДУКТА: ЛИНЕЙНЫЕ РЕГУЛЯТОРЫ НАПРЯЖЕНИЯ, ПОДКАТЕГОРИЯ: PMIC — ИС УПРАВЛЕНИЯ ПИТАНИЕМ, ШИРИНА: 3,5 ММ,</t>
  </si>
  <si>
    <t>ADP3338AKCZ-3.3-RL7</t>
  </si>
  <si>
    <t>КАТЕГОРИЯ ПРОДУКТА: ЛИНЕЙНЫЕ РЕГУЛЯТОРЫ НАПРЯЖЕНИЯ, ROHS: ПОДРОБНОСТИ, ТИП МОНТАЖА: СМД/СМТ, ПОСЫЛКА/КЕЙС: СОТ-223-3, КОЛИЧЕСТВО ВЫХОДОВ: 1 ВЫХОД, ПОЛЯРНОСТЬ: ПОЛОЖИТЕЛЬНЫЙ, ВЫХОДНОЕ НАПРЯЖЕНИЕ: 3,3 В, ВЫХОДНОЙ ТОК: 1 А, ТИП ВЫХОДА: ЗАФИКСИРОВАННЫЙ, ВХОДНОЕ НАПРЯЖЕНИЕ, МИН.: 2,7 В, ВХОДНОЕ НАПРЯЖЕНИЕ, МАКС.: 8 В, МИНИМАЛЬНАЯ РАБОЧАЯ ТЕМПЕРАТУРА: - 40 С, МАКСИМАЛЬНАЯ РАБОЧАЯ ТЕМПЕРАТУРА: +85 С, РЕГУЛИРОВАНИЕ НАГРУЗКИ: 0,006 МВ/МА, ЛИНЕЙНОЕ РЕГУЛИРОВАНИЕ: 0,04 МВ/В, ТОК ПОКОЯ: 110 МКА, РЯД: ADP3338, ВЫСОТА: 1,6 ММ, ДЛИНА: 6,5 ММ, ТИП ПРОДУКТА: ЛИНЕЙНЫЕ РЕГУЛЯТОРЫ НАПРЯЖЕНИЯ, ПОДКАТЕГОРИЯ: PMIC — ИС УПРАВЛЕНИЯ ПИТАНИЕМ, ШИРИНА: 3,5 ММ,</t>
  </si>
  <si>
    <t>ADP3339AKCZ-3.3-R7</t>
  </si>
  <si>
    <t>КАТЕГОРИЯ ПРОДУКТА: ЛИНЕЙНЫЕ РЕГУЛЯТОРЫ НАПРЯЖЕНИЯ, ROHS: ПОДРОБНОСТИ, ТИП МОНТАЖА: СМД/СМТ, ПОСЫЛКА/КЕЙС: СОТ-223-3, КОЛИЧЕСТВО ВЫХОДОВ: 1 ВЫХОД, ПОЛЯРНОСТЬ: ПОЛОЖИТЕЛЬНЫЙ, ВЫХОДНОЕ НАПРЯЖЕНИЕ: 2,5 В, ВЫХОДНОЙ ТОК: 1,5 А, ТИП ВЫХОДА: ЗАФИКСИРОВАННЫЙ, ВХОДНОЕ НАПРЯЖЕНИЕ, МИН.: 2,8 В, ВХОДНОЕ НАПРЯЖЕНИЕ, МАКС.: 6 В, МИНИМАЛЬНАЯ РАБОЧАЯ ТЕМПЕРАТУРА: - 40 С, МАКСИМАЛЬНАЯ РАБОЧАЯ ТЕМПЕРАТУРА: +85 С, РЕГУЛИРОВАНИЕ НАГРУЗКИ: 0,006 МВ/МА, ЛИНЕЙНОЕ РЕГУЛИРОВАНИЕ: 0,04 МВ/В, ТОК ПОКОЯ: 110 МКА, РЯД: ADP3338, ВЫСОТА: 1,6 ММ, ДЛИНА: 6,5 ММ, ТИП ПРОДУКТА: ЛИНЕЙНЫЕ РЕГУЛЯТОРЫ НАПРЯЖЕНИЯ, ПОДКАТЕГОРИЯ: PMIC — ИС УПРАВЛЕНИЯ ПИТАНИЕМ, ШИРИНА: 3,5 ММ,</t>
  </si>
  <si>
    <t>ADP3339AKCZ-2.5-R7</t>
  </si>
  <si>
    <t>КАТЕГОРИЯ ПРОДУКТА: ЛИНЕЙНЫЕ РЕГУЛЯТОРЫ НАПРЯЖЕНИЯ, ROHS: ПОДРОБНОСТИ, ТИП МОНТАЖА: СМД/СМТ, ПОСЫЛКА/КЕЙС: СОТ-223-3, КОЛИЧЕСТВО ВЫХОДОВ: 1 ВЫХОД, ПОЛЯРНОСТЬ: ПОЛОЖИТЕЛЬНЫЙ, ВЫХОДНОЕ НАПРЯЖЕНИЕ: 1,8 В, ВЫХОДНОЙ ТОК: 1,5 А, ТИП ВЫХОДА: ЗАФИКСИРОВАННЫЙ, ВХОДНОЕ НАПРЯЖЕНИЕ, МИН.: 2,8 В, ВХОДНОЕ НАПРЯЖЕНИЕ, МАКС.: 6 В, МИНИМАЛЬНАЯ РАБОЧАЯ ТЕМПЕРАТУРА: - 40 С, МАКСИМАЛЬНАЯ РАБОЧАЯ ТЕМПЕРАТУРА: +85 С, РЕГУЛИРОВАНИЕ НАГРУЗКИ: 0,006 МВ/МА, ЛИНЕЙНОЕ РЕГУЛИРОВАНИЕ: 0,04 МВ/В, ТОК ПОКОЯ: 110 МКА, РЯД: ADP3338,ВЫСОТА: 1,6 ММ, ДЛИНА: 6,5 ММ, ТИП ПРОДУКТА: ЛИНЕЙНЫЕ РЕГУЛЯТОРЫ НАПРЯЖЕНИЯ, ПОДКАТЕГОРИЯ: PMIC — ИС УПРАВЛЕНИЯ ПИТАНИЕМ, ШИРИНА: 3,5 ММ,</t>
  </si>
  <si>
    <t>ADP3339AKCZ-1.8-R7</t>
  </si>
  <si>
    <t>МИКРОСХЕМА ИНТЕГРАЛЬНАЯ МОНОЛИТНАЯ - МОДУЛИ БЕСПРОВОДНОЙ СВЯЗИ И РЧ ИНТЕГРАЛЬНЫЕ СХЕМЫ. (ОБОРУДОВАНИЕ ДЛЯ АВТОМАТИЗАЦИИ ПРОМЫШЛЕННЫХ ПРЕДПРИЯТИЙ, КОМПЬЮТЕРНЫХ СИСТЕМ). НЕ ИМЕЕТ ФУНКЦИИ ШИФРОВАНИЯ И КРИПТОГРАФИИ. .</t>
  </si>
  <si>
    <t>КАТЕГОРИЯ ТОВАРА: МОДУЛИ БЕСПРОВОДНОЙ СВЯЗИ И РЧ ИНТЕГРАЛЬНЫЕ СХЕМЫ - ПОВЫШАЮЩИЕ-ПОНИЖАЮЩИЕ ПРЕОБРАЗОВАТЕЛИ (1 GSPS QUADRATURE MODULATOR). ПРОИЗВОДИТЕЛЬ: ANALOG DEVICES INC. , КАТЕГОРИЯ ПРОДУКТА: ПОВЫШАЮЩИЕ-ПОНИЖАЮЩИЕ ПРЕОБРАЗОВАТЕЛИ , МАКСИМАЛЬНАЯ РАБОЧАЯ ТЕМПЕРАТУРА: + 85 C , ВИД МОНТАЖА: SMD/SMT , СЕРИЯ: AD9957 , ТОРГОВАЯ МАРКА: ANALOG DEVICES , СРЕДСТВА РАЗРАБОТКИ: AD9957/PCBZ , МИНИМАЛЬНАЯ РАБОЧАЯ ТЕМПЕРАТУРА: - 40 C , ЧУВСТВИТЕЛЬНЫЙ К ВЛАЖНОСТИ: YES , ТИП ПРОДУКТА: UP-DOWN CONVERTERS , РАЗМЕР ФАБРИЧНОЙ УПАКОВКИ: 90 , ПОДКАТЕГОРИЯ: WIRELESS &amp; RF INTEGRATED CIRCUITS , ВЕС ИЗДЕЛИЯ: 657 MG</t>
  </si>
  <si>
    <t>AD9957BSVZ</t>
  </si>
  <si>
    <t>КАТЕГОРИЯ ПРОДУКТА: ИСТОЧНИКИ ОПОРНОГО НАПРЯЖЕНИЯ, ROHS: ПОДРОБНОСТИ, ТИП МОНТАЖА: СМД/СМТ, ПОСЫЛКА/КЕЙС: СОИК-8, ТИП ССЫЛКИ: СЕРИЯ ПРЕЦИЗИОННЫХ ССЫЛОК, ВЫХОДНОЕ НАПРЯЖЕНИЕ: 2,5 В, НАЧАЛЬНАЯ ТОЧНОСТЬ: 0,0008, ТЕМПЕРАТУРНЫЙ КОЭФФИЦИЕНТ: 25 ЧАСТЕЙ НА МИЛЛИОН/КЛ, СЕРИЯ VREF — ВХОДНОЕ НАПРЯЖЕНИЕ — МАКС.: 18 В, ТОК ШУНТА - МАКС.: 30 МА, МИНИМАЛЬНАЯ РАБОЧАЯ ТЕМПЕРАТУРА: - 40 С, МАКСИМАЛЬНАЯ РАБОЧАЯ ТЕМПЕРАТУРА: +85 С, РЯД: REF192, УПАКОВКА: ТРУБКА, ТОЧНОСТЬ: 15 ЧАСТЕЙ НА МИЛЛИОН/МА, МАРКА: АНАЛОГОВЫЕ УСТРОЙСТВА, ВЫСОТА: 1,5 ММ (МАКС.), ВХОДНОЕ НАПРЯЖЕНИЕ: 18 В, ДЛИНА: 5 ММ (МАКС.), РЕГУЛИРОВАНИЕ НАГРУЗКИ: 15 ЧАСТЕЙ НА МИЛЛИОН/МА, ВЫХОДНОЙ ТОК: 30 МА, ТИП ПРОДУКТА: ИСТОЧНИКИ ОПОРНОГО НАПРЯЖЕНИЯ, ЗАВОДСКАЯ УПАКОВКА: 98, ПОДКАТЕГОРИЯ: PMIC — ИС УПРАВЛЕНИЯ ПИТАНИЕМ, ШИРИНА: 4 ММ (МАКС.),</t>
  </si>
  <si>
    <t>МИКРОСХЕМА ИНТЕГРАЛЬНАЯ МОНОЛИТНАЯ - ИС ДЛЯ УСИЛИТЕЛЕЙ.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</si>
  <si>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АНАЛОГОВЫЕ КОМПАРАТОРЫ , ВИД МОНТАЖА: SMD/SMT, КОЛИЧЕСТВО КАНАЛОВ: 1 CHANNEL , ТИП ВЫХОДА: COMPLEMENTARY , IB - ВХОДНОЙ ТОК СМЕЩЕНИЯ: 15 UA VOS - ВХОДНОЕ НАПРЯЖЕНИЕ СМЕЩЕНИЯ НУЛЯ: 1.5 MV , НАПРЯЖЕНИЕ ПИТАНИЯ - МАКС.: 5.5 V , НАПР, ЯЖЕНИЕ ПИТАНИЯ - МИН.: 2.7 V, РАБОЧИЙ ТОК ИСТОЧНИКА ПИТАНИЯ: 11 MA , ВРЕМЯ ОТКЛИКА: 4.5 NS, МИНИМАЛЬНАЯ РАБОЧАЯ ТЕМПЕРАТУРА: - 40 C, МАКСИМАЛЬНАЯ РАБОЧАЯ ТЕМПЕРАТУРА: + 85 C</t>
  </si>
  <si>
    <t>MAX961ESA (MAX961ESA+T)</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</si>
  <si>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(ОБОРУДОВАНИЕ ДЛЯ АВТОМАТИЗАЦИИ</t>
  </si>
  <si>
    <t>КАТЕГОРИЯ ПРОДУКТА: ИС ДЛЯ УПРАВЛЕНИЯ ПИТАНИЕМ - ИМПУЛЬСНЫЕ РЕГУЛЯТОРЫ НАПРЯЖЕНИЯ (1.4MHZ STEP-UP DC/DC CONVERTER). ВИД МОНТАЖА:SMD/SMT, УПАКОВКА / БЛОК:MSOP-10. ВЫХОДНОЕ НАПРЯЖЕНИЕ:35 V. ВЫХОДНОЙ ТОК:1 A. КОЛИЧЕСТВО ВЫХОДОВ: 1 OUTPUT. ВХОДНОЕ НАПРЯЖЕНИЕ (МАКС.):18 V. ТОПОЛОГИЯ: BOOST/ ВХОДНОЕ НАПРЯЖЕНИЕ МИН.: 1.6 V. ЧАСТОТА ПЕРЕКЛЮЧЕНИЙ: 1.4 MHZ. МИНИМАЛЬНАЯ РАБОЧАЯ ТЕМПЕРАТУРА: - 40 C. МАКСИМАЛЬНАЯ РАБОЧАЯ ТЕМПЕРАТУРА: + 85 C. УПАКОВКА: TUBE. ВХОДНОЕ НАПРЯЖЕНИЕ:1.6 V TO 18 V. ДИАПАЗОН РАБОЧИХ ТЕМПЕРАТУР: - 40 C TO + 85 C. ТОК ПОКОЯ: 1.8 MA. ТИП: DC/DC CONVERTER. ТОРГОВАЯ МАРКА: LINEAR TECHNOLOGY. ОТКЛЮЧЕНИЕ:SHUTDOWN. РАБОЧИЙ ТОК ИСТОЧНИКА ПИТАНИЯ:1.8 MA. ТИП ПРОДУКТА: SWITCHING VOLTAGE REGULATORS. РАЗМЕР ФАБРИЧНОЙ УПАКОВКИ: 50 ПОДКАТЕГОРИЯ: PMIC - POWER MANAGEMENT ICS. НАПРЯЖЕНИЕ ПИТАНИЯ - МИН.: 1.6 V. ВЕС ИЗДЕЛИЯ: 100 MG</t>
  </si>
  <si>
    <t>MAX5035BASA+T</t>
  </si>
  <si>
    <t>КАТЕГОРИЯ ПРОДУКТА: LDO-РЕГУЛЯТОРЫ НАПРЯЖЕНИЯ, ROHS: ПОДРОБНОСТИ, ТИП МОНТАЖА: СМД/СМТ, ПОСЫЛКА/КЕЙС: ХЦСОП-20, ВЫХОДНОЕ НАПРЯЖЕНИЕ: 1,2 В, 3,3 В, ВЫХОДНОЙ ТОК: 500 МА, КОЛИЧЕСТВО ВЫХОДОВ: 2 ВЫХОДА, ПОЛЯРНОСТЬ: ПОЛОЖИТЕЛЬНЫЙ, ТОК ПОКОЯ: 230 МКА, ВХОДНОЕ НАПРЯЖЕНИЕ, МИН.: 2,7 В, ВХОДНОЕ НАПРЯЖЕНИЕ, МАКС.: 6 В, ТИП ВЫХОДА: ЗАФИКСИРОВАННЫЙ, МИНИМАЛЬНАЯ РАБОЧАЯ ТЕМПЕРАТУРА: - 40 С, МАКСИМАЛЬНАЯ РАБОЧАЯ ТЕМПЕРАТУРА: + 125 С, ВЫХОДНОЕ НАПРЯЖЕНИЕ: 170 МВ, РЯД: ТПС70145, НАПРЯЖЕНИЕ ОТПУСКАНИЯ - МАКС.: 275 МВ ПРИ 500 МА, ВЫСОТА: 1,15 ММ, IB — ВХОДНОЙ ТОК СМЕЩЕНИЯ: 190 МКА, ДЛИНА: 6,5 ММ, ЛИНЕЙНОЕ РЕГУЛИРОВАНИЕ: 0,0001, РЕГУЛИРОВАНИЕ НАГРУЗКИ: 1 МВ, ЧУВСТВИТЕЛЬНОСТЬ К ВЛАГЕ: ДА, РАБОЧИЙ ТОК ПИТАНИЯ: 190 МКА, ДИАПАЗОН РАБОЧИХ ТЕМПЕРАТУР: -4, PD - РАССЕИВАЕМАЯ МОЩНОСТЬ: 4,115 ВТ, ТИП ПРОДУКТА: LDO-РЕГУЛЯТОРЫ НАПРЯЖЕНИЯ, ОПОРНОЕ НАПРЯЖЕНИЕ: 1,22 В</t>
  </si>
  <si>
    <t>TPS70145PWPR</t>
  </si>
  <si>
    <t>КАТЕГОРИЯ ПРОДУКТА: МИКРОКОНТРОЛЛЕРЫ ARM; СЕРИЯ: XMC4500; ВИД МОНТАЖА: SMD/SMT; УПАКОВКА / БЛОК: LQFP-100; ЯДРО: ARM CORTEX M4; РАЗМЕР ПРОГРАММНОЙ ПАМЯТИ: 1 MB; ШИРИНА ШИНЫ ДАННЫХ: 32 BIT/16 BIT; РАЗРЕШЕНИЕ АЦП: 12 BIT; МАКСИМАЛЬНАЯ ТАКТОВАЯ ЧАСТОТА: 120 MHZ; КОЛИЧЕСТВО ВХОДОВ/ВЫХОДОВ: 55 I/O; РАЗМЕР ОЗУ ДАННЫХ: 160 KB; РАБОЧЕЕ НАПРЯЖЕНИЕ ПИТАНИЯ: 1.3 V; МИНИМАЛЬНАЯ РАБОЧАЯ ТЕМПЕРАТУРА: - 40 C; МАКСИМАЛЬНАЯ РАБОЧАЯ ТЕМПЕРАТУРА: + 85 C; УПАКОВКА: TRAY; НАПРЯЖЕНИЕ ПИТАНИЯ ДЛЯ АНАЛОГОВЫХ УСТРОЙСТВ: 3.3 V; РАЗМЕР ПЗУ ДАННЫХ: 16 KB; ВХОДНОЕ/ВЫХОДНОЕ НАПРЯЖЕНИЕ: 3.3 V; ТИП ИНТЕРФЕЙСА: CAN, ETHERNET, I2C, I2S, LIN, SDMMC, SPI, UART, USB; ЧУВСТВИТЕЛЬНЫЙ К ВЛАЖНОСТИ: YES; КОЛИЧЕСТВО КАНАЛОВ АЦП: 32 CHANNEL; СЕРИЯ ПРОЦЕССОРА: XMC4000; РАЗМЕР ФАБРИЧНОЙ УПАКОВКИ: 90; НАПРЯЖЕНИЕ ПИТАНИЯ - МАКС.: -; НАПРЯЖЕНИЕ ПИТАНИЯ - МИН.: -; КОММЕРЧЕСКОЕ ОБОЗНАЧЕНИЕ: XMC; ДРУГИЕ НАЗВАНИЯ ТОВАРА №: SP001093080 XMC4500F100K1024ACXQSA1; ВЕС ИЗДЕЛИЯ: 1.319 G</t>
  </si>
  <si>
    <t>XMC4500-F100K1024 AC</t>
  </si>
  <si>
    <t>КАТЕГОРИЯ ПРОДУКТА: ПРЕОБРАЗОВАНИЕ СИГНАЛА, ROHS: ПОДРОБНОСТИ, ТИП ПРОДУКТА: ПРЕОБРАЗОВАНИЕ СИГНАЛА, ПРОДУКТ: МОДУЛИ СПЛИТТЕРНОГО ФИЛЬТРА, ЧАСТОТА: 275 МГЦ, ДИАПАЗОН ЧАСТОТ: ОТ 10 МГЦ ДО 540 МГЦ, ПРОПУСКНАЯ СПОСОБНОСТЬ: 530 МГЦ, ИМПЕДАНС: 50 ОМ, СТИЛЬ ЗАВЕРШЕНИЯ: СМД/СМТ, ПОСЫЛКА/КЕЙС: 11 ММ Х 17,53 ММ Х 10,54 ММ, МИНИМАЛЬНАЯ РАБОЧАЯ ТЕМПЕРАТУРА: - 40 С, МАКСИМАЛЬНАЯ РАБОЧАЯ ТЕМПЕРАТУРА: + 65 С, РЯД: СИП, ВНОСИМАЯ ПОТЕРЯ: 0,5 ДБ, МОНТАЖ: СМД/СМТ, ЗАВОДСКАЯ УПАКОВКА: 100, ПОДКАТЕГОРИЯ: ФИЛЬТРЫ, ТИП: 2 ПУТИ, ТИП ПРОДУКТА: АТТЕНЮАТОРЫ, РЯД: HMC759, ЗАВОДСКАЯ УПАКОВКА: 500, ПОДКАТЕГОРИЯ: БЕСПРОВОДНЫЕ И РАДИОЧАСТОТНЫЕ ИНТЕГРАЛЬНЫЕ СХЕМЫ, ШИРИНА: 3 ММ,</t>
  </si>
  <si>
    <t>SYPS-2-52HP+</t>
  </si>
  <si>
    <t>МИКРОСХЕМА ИНТЕГРАЛЬНАЯ МОНОЛИТНАЯ - ИНТЕРФЕЙСНЫЕ ИС - ИС ИНТЕРФЕЙСА RS-422/RS-485. (ОБОРУДОВАНИЕ ДЛЯ АВТОМАТИЗАЦИИ ПРОМЫШЛЕННЫХ ПРЕДПРИЯТИЙ, КОМПЬЮТЕРНЫХ СИСТЕМ). НЕ ИМЕЕТ ФУНКЦИИ ШИФРОВАНИЯ И КРИПТОГРАФИИ. .</t>
  </si>
  <si>
    <t>КАТЕГОРИЯ ТОВАРА: ИНТЕРФЕЙСНЫЕ ИС ИС ИНТЕРФЕЙСА RS-422/RS-485 . ПРОИЗВОДИТЕЛЬ: ANALOG DEVICES INC. , КАТЕГОРИЯ ПРОДУКТА: ИС ИНТЕРФЕЙСА RS-422/RS-485 , ВИД МОНТАЖА: SMD/SMT , СЕРИЯ: ADM485 , ФУНКЦИЯ: TRANSCEIVER , ДИАПАЗОН ДАННЫХ: 5 MB/S , КОЛИЧЕСТВО ДРАЙВЕРОВ: 1 DRIVER , КОЛИЧЕСТВО ПРИЕМНИКОВ: 1 RECEIVER , РАБОЧЕЕ НАПРЯЖЕНИЕ ПИТАНИЯ: 5 V , РАБОЧИЙ ТОК ИСТОЧНИКА ПИТАНИЯ: 2.2 MA , МИНИМАЛЬНАЯ РАБОЧАЯ ТЕМПЕРАТУРА: - 40 C , МАКСИМАЛЬНАЯ РАБОЧАЯ ТЕМПЕРАТУРА: + 85 C , ВЫСОТА: 1.5 MM (MAX) , ДЛИНА: 5 MM (MAX) , ТИП ВЫХОДА: 3-STATE  ИРИНА: 4 MM (MAX) , ТОРГОВАЯ МАРКА: ANALOG DEVICES , КОЛИЧЕСТВО ВХОДОВ/ВЫХОДОВ: 1 , КОЛИЧЕСТВО ВХОДНЫХ ЛИНИЙ: 10 AT RS-422, 32 AT RS-485 , КОЛИЧЕСТВО ВЫХОДНЫХ ЛИНИЙ: 1 , ОТКЛЮЧЕНИЕ: NO SHUTDOWN , ДУПЛЕКСНАЯ ПЕРЕДАЧА: HALF DUPLEX , ТИП ПРОДУКТА: RS-422/RS-485 INTERFACE IC , РАЗМЕР ФАБРИЧНОЙ УПАКОВКИ: 98 , ПОДКАТЕГОРИЯ: INTERFACE ICS , ВЕС ИЗДЕЛИЯ: 540 MG</t>
  </si>
  <si>
    <t>ADM485ARZ</t>
  </si>
  <si>
    <t>МИКРОСХЕМА ПАМЯТИ 8 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</si>
  <si>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ДРАМ, ТИП: SDRAM, ТИП МОНТАЖА: СМД/СМТ, ПОСЫЛКА/КЕЙС: ТСОП-54, ШИРИНА ШИНЫ ДАННЫХ: 16 БИТ, ОРГАНИЗАЦИЯ: 16 М Х 16, ОБЪЕМ ПАМЯТИ: 256 МБИТ, МАКСИМАЛЬНАЯ ТАКТОВАЯ ЧАСТОТА: 133 МГЦ, НАПРЯЖЕНИЕ ПИТАНИЯ - МАКС.: 3,6 В, НАПРЯЖЕНИЕ ПИТАНИЯ - МИН.: 3 В, ПОТРЕБЛЯЕМЫЙ ТОК - МАКС.: 125 МА, МИНИМАЛЬНАЯ РАБОЧАЯ ТЕМПЕРАТУРА: - 40 С, МАКСИМАЛЬНАЯ РАБОЧАЯ ТЕМПЕРАТУРА: +85 С,</t>
  </si>
  <si>
    <t>MT48LC16M16A2TG-75IT:D</t>
  </si>
  <si>
    <t>EPCS16SI8 (EPCS16SI8N)</t>
  </si>
  <si>
    <t>МИКРОСХЕМА ПАМЯТИ 32 КБИТ,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</si>
  <si>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32-БИТНЫЕ МИКРОКОНТРОЛЛЕРЫ, ROHS: ПОДРОБНОСТИ, СЕРИЯ: PIC32MX7XX, ВИД МОНТАЖА: SMD/SMT, УПАКОВКА / БЛОК: TQFP-100, ЯДРО: MIPS32 M4K, РАЗМЕР ПРОГРАММНОЙ ПАМЯТИ: 512 KB, РАЗМЕР ОЗУ ДАННЫХ: 64 KB, ШИРИНА ШИНЫ ДАННЫХ: 32 BIT, РАЗРЕШЕНИЕ АЦП: 10 BIT, МАКСИМАЛЬНАЯ ТАКТОВАЯ ЧАСТОТА: 80 MHZ, КОЛИЧЕСТВО ВХОДОВ/ВЫХОДОВ: 85 I/O, НАПРЯЖЕНИЕ ПИТАНИЯ - МИН.: 2.3 V, НАПРЯЖЕНИЕ ПИТАНИЯ - МАКС.: 3.6 V, МИНИМАЛЬНАЯ РАБОЧАЯ ТЕМПЕРАТУРА: - 40 C, МАКСИМАЛЬНАЯ РАБОЧАЯ ТЕМПЕРАТУРА: + 85 C, УПАКОВКА: TRAY, ТОРГОВАЯ МАРКА: MICROCHIP TECHNOLOGY / ATMEL, ВЫСОТА: 1 MM, ТИП ИНТЕРФЕЙСА: CAN/ETHERNET/I2C/SPI/UART/USB, ДЛИНА: 12 MM, ЧУВСТВИТЕЛЬНЫЙ К ВЛАЖНОСТИ: YES, КОЛИЧЕСТВО КАНАЛОВ АЦП: 16 CHANNEL, КОЛИЧЕСТВО ТАЙМЕРОВ/СЧЕТЧИКОВ: 5 TIMER, СЕРИЯ ПРОЦЕССОРА: PIC32, ПРОДУКТ: MCU, ТИП ПРОДУКТА: 32-BIT MICROCONTROLLERS - MCU, ТИП ПАМЯТИ ПРОГРАММ: FLASH, РАЗМЕР ФАБРИЧНОЙ УПАКОВКИ: 119, ПОДКАТЕГОРИЯ: MICROCONTROLLERS - MCU, КОММЕРЧЕСКОЕ ОБОЗНАЧЕНИЕ: MIPS32, КОНТРОЛЬНЫЕ ТАЙМЕРЫ: WATCHDOG TIMER, ШИРИНА: 12 MM, ВЕС ИЗДЕЛИЯ: 657 MG,</t>
  </si>
  <si>
    <t>PIC32MX775F512L-80I/PT</t>
  </si>
  <si>
    <t>МИКРОСХЕМА ПАМЯТИ 256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</si>
  <si>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256 КБИТ, КАТЕГОРИЯ ПРОДУКТА: F-RAM; ВИД МОНТАЖА: SMD/SMT; УПАКОВКА / БЛОК: SOIC-8; РАЗМЕР ПАМЯТИ: 256 KBIT; ТИП ИНТЕРФЕЙСА: SPI; ОРГАНИЗАЦИЯ: 32 K X 8; НАПРЯЖЕНИЕ ПИТАНИЯ - МИН.: 2.7 V; НАПРЯЖЕНИЕ ПИТАНИЯ - МАКС.: 5.5 V; МИНИМАЛЬНАЯ РАБОЧАЯ ТЕМПЕРАТУРА: - 40 C; МАКСИМАЛЬНАЯ РАБОЧАЯ ТЕМПЕРАТУРА: + 85 C; СЕРИЯ: FM25W256-G; УПАКОВКА: TUBE; ЧУВСТВИТЕЛЬНЫЙ К ВЛАЖНОСТИ: YES; РАБОЧЕЕ НАПРЯЖЕНИЕ ПИТАНИЯ: 3.3 V;</t>
  </si>
  <si>
    <t>КАТЕГОРИЯ ПРОДУКТА: EMMC, ROHS: ПОДРОБНОСТИ, РЯД: МТФК, ПОСЫЛКА/ЧЕХОЛ: ТБГА-100, ОБЪЕМ ПАМЯТИ: 16 ГБ, КОНФИГУРАЦИЯ: ДЛК, ПОСЛЕДОВАТЕЛЬНОЕ ЧТЕНИЕ: 250 МБ/С, ПОСЛЕДОВАТЕЛЬНАЯ ЗАПИСЬ: 30 МБ/С, НАПРЯЖЕНИЕ ПИТАНИЯ - МИН.: 2,7 В, НАПРЯЖЕНИЕ ПИТАНИЯ - МАКС.: 3,6 В, МИНИМАЛЬНАЯ РАБОЧАЯ ТЕМПЕРАТУРА: - 40 С, МАКСИМАЛЬНАЯ РАБОЧАЯ ТЕМПЕРАТУРА: +85 С, УПАКОВКА: ПОДНОС, ЧУВСТВИТЕЛЬНОСТЬ К ВЛАГЕ: ДА, ТИП МОНТАЖА: СМД/СМТ, ПРОДУКТ: ФЛЭШ-НАКОПИТЕЛЬ EMMC, ТИП ПРОДУКТА: EMMC, ЗАВОДСКАЯ УПАКОВКА: 980, ПОДКАТЕГОРИЯ: ПАМЯТЬ И ХРАНИЛИЩЕ ДАННЫХ, УСТОЙЧИВОЕ ЧТЕНИЕ: 250 МБ/С, УСТОЙЧИВАЯ ЗАПИСЬ: 30 МБ/С, ЕДИНИЦА ИЗМЕРЕНИЯ: 9 Г, ЗАВОДСКАЯ УПАКОВКА: 1000, ПОДКАТЕГОРИЯ: КОНДЕНСАТОРЫ, ТИП: МНОГОСЛОЙНЫЙ КЕРАМИЧЕСКИЙ КОНДЕНСАТОР СРЕДНЕГО НАПРЯЖЕНИЯ, НОМИНАЛЬНОЕ НАПРЯЖЕНИЕ ПЕРЕМЕННОГО ТОКА: -, ШИРИНА: 2,5 ММ</t>
  </si>
  <si>
    <t>MTFC16GAKAENA-4M IT</t>
  </si>
  <si>
    <t>КАТЕГОРИЯ ПРОДУКТА: ОПЕРАЦИОННЫЕ УСИЛИТЕЛИ - ОПЕРАЦИОННЫЕ УСИЛИТЕЛИ, ROHS: ПОДРОБНОСТИ, ТИП МОНТАЖА: СМД/СМТ, ПОСЫЛКА/КЕЙС: СОТ-23-5, КОЛИЧЕСТВО КАНАЛОВ: 1 КАНАЛ, НАПРЯЖЕНИЕ ПИТАНИЯ - МАКС.: 5,5 В, GBP – ПРОДУКТ УВЕЛИЧЕНИЯ ПРОПУСКНОЙ СПОСОБНОСТИ: 100 МГЦ, ВЫХОДНОЙ ТОК НА КАНАЛ: 100 МА, SR - СКОРОСТЬ ПОВОРОТА: 150 В/МКС, VOS - ВХОДНОЕ НАПРЯЖЕНИЕ СМЕЩЕНИЯ: 10 МВ, НАПРЯЖЕНИЕ ПИТАНИЯ - МИН.: 2,5 В, МИНИМАЛЬНАЯ РАБОЧАЯ ТЕМПЕРАТУРА: - 40 С, МАКСИМАЛЬНАЯ РАБОЧАЯ ТЕМПЕРАТУРА: + 125 С, IB — ВХОДНОЙ ТОК СМЕЩЕНИЯ: 3 ПА, РАБОЧИЙ ТОК ПИТАНИЯ: 5,2 МА, НЕИСПРАВНОСТЬ: БЕЗ ВЫКЛЮЧЕНИЯ, CMRR — КОЭФФИЦИЕНТ ПОДАВЛЕНИЯ СИНФАЗНОГО СИГНАЛА: 80 ДБ, EN - ПЛОТНОСТЬ ШУМА ВХОДНОГО НАПРЯЖЕНИЯ: 7,5 НВ/КВ. ГЦ, РЯД: TLV354X, УПАКОВКА: КАТУШКА, УПАКОВКА: РАЗРЕЗАТЬ ЛЕНТУ, УПАКОВКА: МЫШЬКАТУШКА, НЕРАВНОМЕРНОСТЬ УСИЛЕНИЯ 0,1 ДБ: 40 МГЦ, ПОЛОСА ПРОПУСКАНИЯ 3 ДБ: 200 МГЦ, ФУНКЦИИ: ОПТИМИЗАЦИЯ ЗАТРАТ, ЗАЩИТА ОТ ЭЛЕКТРОМАГНИТНЫХ ПОМЕХ, IN - ПЛОТНОСТЬ ВХОДНОГО ШУМОВОГО ТОКА: 50 ФА/КВ. ГЦ,</t>
  </si>
  <si>
    <t>TPH2501-TR</t>
  </si>
  <si>
    <t>3PEAK</t>
  </si>
  <si>
    <t>КАТЕГОРИЯ ПРОДУКТА: ПРЕЦИЗИОННЫЕ УСИЛИТЕЛИ, ROHS: ПОДРОБНОСТИ, РЯД: OP1177, КОЛИЧЕСТВО КАНАЛОВ: 1 КАНАЛ, GBP – ПРОДУКТ УВЕЛИЧЕНИЯ ПРОПУСКНОЙ СПОСОБНОСТИ: 1,3 МГЦ, SR - СКОРОСТЬ ПОВОРОТА: 700 МВ/МКС, CMRR — КОЭФФИЦИЕНТ ПОДАВЛЕНИЯ СИНФАЗНОГО СИГНАЛА: 126 ДБ, ВЫХОДНОЙ ТОК НА КАНАЛ: 10 МА, IB — ВХОДНОЙ ТОК СМЕЩЕНИЯ: 2 НА, VOS - ВХОДНОЕ НАПРЯЖЕНИЕ СМЕЩЕНИЯ: 15 МКВ, EN - ПЛОТНОСТЬ ШУМА ВХОДНОГО НАПРЯЖЕНИЯ: 7,9 НВ/КВ. ГЦ, НАПРЯЖЕНИЕ ПИТАНИЯ - МАКС.: 15 В, НАПРЯЖЕНИЕ ПИТАНИЯ - МИН.: 2,5 В, РАБОЧИЙ ТОК ПИТАНИЯ: 400 МКА, МИНИМАЛЬНАЯ РАБОЧАЯ ТЕМПЕРАТУРА: - 40 С, МАКСИМАЛЬНАЯ РАБОЧАЯ ТЕМПЕРАТУРА: + 125 С, НЕИСПРАВНОСТЬ: БЕЗ ВЫКЛЮЧЕНИЯ, ТИП МОНТАЖА: СМД/СМТ, ПОСЫЛКА/КЕЙС: СОИК-8, ДВОЙНОЕ НАПРЯЖЕНИЕ ПИТАНИЯ: ОТ 2,5 В ДО 15 В, ВЫСОТА: 1,5 ММ, ДИАПАЗОН ВХОДНОГО НАПРЯЖЕНИЯ - МАКС.: 13,5 В, ДЛИНА: 5 ММ, МАКСИМАЛЬНОЕ ДВОЙНОЕ НАПРЯЖЕНИЕ ПИТАНИЯ: 15 В, МИНИМАЛЬНОЕ НАПРЯЖЕНИЕ ДВОЙНОГО ПИТАНИЯ: 2,5 В, ПРОДУКТ: ПРЕЦИЗИОННЫЕ УСИЛИТЕЛИ, ТИП ПРОДУКТА: ПРЕЦИЗИОННЫЕ УСИЛИТЕЛИ, PSRR — КОЭФФИЦИЕНТ ОТКЛОНЕНИЯ ИСТОЧНИКА ПИТАНИЯ: 130 ДБ</t>
  </si>
  <si>
    <t>OP1177ARZ</t>
  </si>
  <si>
    <t>КАТЕГОРИЯ ПРОДУКТА: ПРЕЦИЗИОННЫЕ УСИЛИТЕЛИ; СЕРИЯ: OP1177; КОЛИЧЕСТВО КАНАЛОВ: 1 CHANNEL; GBP - SR - СКОРОСТЬ НАРАСТАНИЯ ВЫХОДНОГО НАПРЯЖЕНИЯ: 700 MV/US; CMRR - КОЭФФИЦИЕНТ ПОДАВЛЕНИЯ СИНФАЗНОГО СИГНАЛА: 126 DB; ВЫХОДНОЙ ТОК НА КАНАЛ: 10 MA; IB - ВХОДНОЙ ТОК СМЕЩЕНИЯ: 2 NA; VOS - ВХОДНОЕ НАПРЯЖЕНИЕ СМЕЩЕНИЯ НУЛЯ: 15 UV; EN - ИНТЕНСИВНОСТЬ ШУМА ВХОДНОГО НАПРЯЖЕНИЯ: 7.9 NV/SQRT HZ; НАПРЯЖЕНИЕ ПИТАНИЯ - МАКС.: 30 V, +/- 15 V; НАПРЯЖЕНИЕ ПИТАНИЯ - МИН.: 5 V, +/- 2.5 V; РАБОЧИЙ ТОК ИСТОЧНИКА ПИТАНИЯ: 400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НАПРЯЖЕНИЕ СДВОЕННОГО ПИТАНИЯ: +/- 3 V, +/- 5 V, +/- 9 V, +/- 12 V; ВЫСОТА: 1.5 MM (MAX); ДЛИНА: 5 MM (MAX); МАКСИМАЛЬНОЕ НАПРЯЖЕНИЕ СДВОЕННОГО ПИТАНИЯ: +/- 15 V; МИНИМАЛЬНОЕ НАПРЯЖЕНИЕ СДВОЕННОГО ПИТАНИЯ: +/- 2.5 V; РАБОЧЕЕ НАПРЯЖЕНИЕ ПИТАНИЯ: 5 V TO 30 V; ПРОДУКТ: PRECISION AMPLIFIERS; PSRR - КОЭФФИЦИЕНТ ПОДАВЛЕНИЯ ПОМЕХ ПО ПИТАНИЮ: 130 DB; РАЗМЕР ФАБРИЧНОЙ УПАКОВКИ: 1000; ТИП: PRECISION AMPLIFIER; УСИЛЕНИЕ ПО НАПРЯЖЕНИЮ, ДБ: 126.02 DB; ШИРИНА: 4 MM (MAX); ВЕС ИЗДЕЛИЯ: 540 MG</t>
  </si>
  <si>
    <t>OP1177ARZ (OP1177ARZ-REEL7)</t>
  </si>
  <si>
    <t>КАТЕГОРИЯ ПРОДУКТА: ПРЕЦИЗИОННЫЕ УСИЛИТЕЛИ; СЕРИЯ: AD823; КОЛИЧЕСТВО КАНАЛОВ: 2 CHANNEL; GBP - SR - СКОРОСТЬ НАРАСТАНИЯ ВЫХОДНОГО НАПРЯЖЕНИЯ: 25 V/US; CMRR - КОЭФФИЦИЕНТ ПОДАВЛЕНИЯ СИНФАЗНОГО СИГНАЛА: 82 DB; ВЫХОДНОЙ ТОК НА КАНАЛ: 17 MA; IB - ВХОДНОЙ ТОК СМЕЩЕНИЯ: 30 PA; VOS - ВХОДНОЕ НАПРЯЖЕНИЕ СМЕЩЕНИЯ НУЛЯ: 700 UV; EN - ИНТЕНСИВНОСТЬ ШУМА ВХОДНОГО НАПРЯЖЕНИЯ: 16 NV/SQRT HZ; НАПРЯЖЕНИЕ ПИТАНИЯ - МАКС.: 36 V, +/- 18 V; НАПРЯЖЕНИЕ ПИТАНИЯ - МИН.: 3 V, +/- 1.5 V; РАБОЧИЙ ТОК ИСТОЧНИКА ПИТАНИЯ: 7 MA; МИНИМАЛЬНАЯ РАБОЧАЯ ТЕМПЕРАТУРА: - 40 C; МАКСИМАЛЬНАЯ РАБОЧАЯ ТЕМПЕРАТУРА: + 85 C; ОТКЛЮЧЕНИЕ: NO SHUTDOWN; ВИД МОНТАЖА: SMD/SMT; УПАКОВКА / БЛОК: SOIC-8; УПАКОВКА: TUBE; СРЕДСТВА РАЗРАБОТКИ: AD823AR-EBZ; НАПРЯЖЕНИЕ СДВОЕННОГО ПИТАНИЯ: +/- 3 V, +/- 5 V, +/- 9 V, +/- 12 V, +/- 15 V; ВЫСОТА: 1.5 MM; ДИАПАЗОН ВХОДНОГО НАПРЯЖЕНИЯ - МАКС.: 13.8 V; ДЛИНА: 5 MM; МАКСИМАЛЬНОЕ НАПРЯЖЕНИЕ СДВОЕННОГО ПИТАНИЯ: +/- 18 V; МИНИМАЛЬНОЕ НАПРЯЖЕНИЕ СДВОЕННОГО ПИТАНИЯ: +/- 1.5 V; РАБОЧЕЕ НАПРЯЖЕНИЕ ПИТАНИЯ: 3 V TO 36 V; ТИП ВЫХОДА: RAIL-TO-RAIL; PD - РАССЕИВАНИЕ МОЩНОСТИ: 0.9 W; ПРОДУКТ: PRECISION AMPLIFIERS; PSRR - КОЭФФИЦИЕНТ ПОДАВЛЕНИЯ ПОМЕХ ПО ПИТАНИЮ: 80 DB; РАЗМЕР ФАБРИЧНОЙ УПАКОВКИ:РАЗМЕР ФАБРИЧНОЙ УПАКОВКИ: 98; ТИП: GENERAL PURPOSE AMPLIFIER; УСИЛЕНИЕ ПО НАПРЯЖЕНИЮ, ДБ: 93.06 DB; ШИРИНА: 4 MM; ВЕС ИЗДЕЛИЯ: 540 MG</t>
  </si>
  <si>
    <t>AD823ARZ</t>
  </si>
  <si>
    <t>МИКРОСХЕМА ТАЙМЕР,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</si>
  <si>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ТАЙМЕРЫ И СОПУТСТВУЮЩАЯ ПРОДУКЦИЯ, ТИП: PECL TERMINATION, МАКСИМАЛЬНАЯ РАБОЧАЯ ТЕМПЕРАТУРА: + 150 C, ВИД МОНТАЖА: SMD/SMT, УПАКОВКА / БЛОК: SOT-23-3, ВЫСОТА: 1 MM, ДЛИНА: 3 MM, ШИРИНА: 1.4 MM, РАБОЧИЙ ТОК ИСТОЧНИКА ПИТАНИЯ: 10 MA, ДРУГИЕ НАЗВАНИЯ ТОВАРА №: PSSI3120CA,235, ВЕС ИЗДЕЛИЯ: 201 MG</t>
  </si>
  <si>
    <t>SWPSSI3120CA (PSSI3120CA)</t>
  </si>
  <si>
    <t>МИКРОСХЕМА АНАЛОГОВО-ЦИФРОВОЙ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АНАЛОГОВО-ЦИФРОВОЙ ПРЕОБРАЗОВАТЕЛЬ, ИСП. В ЭЛЕКТРОННЫХ</t>
  </si>
  <si>
    <t>КАТЕГОРИЯ ПРОДУКТА: АНАЛОГО-ЦИФРОВЫЕ ПРЕОБРАЗОВАТЕЛИ (АЦП), СЕРИЯ: AD7671, ВИД МОНТАЖА: SMD/SMT, УПАКОВКА / БЛОК: LQFP-48, РАЗРЕШЕНИЕ: 16 BIT, КОЛИЧЕСТВО КАНАЛОВ: 1 CHANNEL, ТИП ИНТЕРФЕЙСА: I2C, PARALLEL, SPI, ЧАСТОТА ДИСКРЕТИЗАЦИИ: 1 MS/S, ТИП ВХОДА: DIFFERENTIAL, АРХИТЕКТУРА: SAR, SNR – ОТНОШЕНИЕ СИГНАЛ/ШУМ: 90 DB, МИНИМАЛЬНАЯ РАБОЧАЯ ТЕМПЕРАТУРА: - 40 C, МАКСИМАЛЬНАЯ РАБОЧАЯ ТЕМПЕРАТУРА: + 85 C, УПАКОВКА: TRAY, СРЕДСТВА РАЗРАБОТКИ: EVAL-AD7671EDZ, ОТКЛОНЕНИЕ КОЭФФИЦИЕНТА УСИЛЕНИЯ ОТ ИДЕАЛЬНОГО ЗНАЧЕНИЯ: +/- 0.76 %FSR, ВЫСОТА: 1.4 MM, INL - ИНТЕГРАЛЬНАЯ НЕЛИНЕЙНОСТЬ: +/- 2.5 LSB, ВХОДНОЕ НАПРЯЖЕНИЕ: 2.5 V/5 V/10 V, N++2.5 V/N++5 V/N++10 V, ДЛИНА: 7 MM, ЧУВСТВИТЕЛЬНЫЙ К ВЛАЖНОСТИ: YES, КОЛИЧЕСТВО ВХОДОВ АЦП: 4 INPUT, КОЛИЧЕСТВО ПРЕОБРАЗОВАТЕЛЕЙ: 1 CONVERTER, РАБОЧЕЕ НАПРЯЖЕНИЕ ПИТАНИЯ: 5 V, ТИП ВЫХОДА: CMOS/TTL, PD - РАССЕИВАНИЕ МОЩНОСТИ: 125 MW, ПОТРЕБЛЯЕМАЯ МОЩНОСТЬ: 112 MW, ТИП ССЫЛКИ: EXTERNAL, INTERNAL, ВЫБОРКА И ХРАНЕНИЕ: YES, 250 , ТИП: S/H ADC, ШИРИНА: 7 MM, ВЕС ИЗДЕЛИЯ: 181.700 MG</t>
  </si>
  <si>
    <t>AD7671AST (AD7671ASTZRL)</t>
  </si>
  <si>
    <t>КАТЕГОРИЯ ПРОДУКТА: ФОРМИРОВАНИЕ СИГНАЛА; ПРОДУКТ: SPLITTER FILTER MODULES; ЧАСТОТА: 400 MHZ; ЧАСТОТНЫЙ ДИАПАЗОН: 0.5 MHZ TO 400 MHZ; ИМПЕДАНС: 50 OHMS; ТИП ВЫВОДОВ: SMD/SMT; УПАКОВКА / БЛОК: 7.87 MM X 5.59 MM X 4.11 MM; МИНИМАЛЬНАЯ РАБОЧАЯ ТЕМПЕРАТУРА: - 40 C; МАКСИМАЛЬНАЯ РАБОЧАЯ ТЕМПЕРАТУРА: + 85 C; СЕРИЯ: ADP; УПАКОВКА: REEL; УПАКОВКА: CUT TAPE; УПАКОВКА: MOUSEREEL; ВНОСИМЫЕ ПОТЕРИ: 0.5 DB; МОНТАЖ: SMD/SMT; РАЗМЕР ФАБРИЧНОЙ УПАКОВКИ:1000; ТИП: 2-WAY CORE, WIRE POWER SPLITTER; ВЕС ИЗДЕЛИЯ: 1 G</t>
  </si>
  <si>
    <t>ADP-2-1+</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</si>
  <si>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 МИКРОСХЕМА ИНТЕРФЕЙСНАЯ. ИСПОЛЬЗУЮТСЯ В ЭЛЕКТРОННЫХ УСТРОЙСТВАХ ОБЩЕГРАЖДАНСКОГО</t>
  </si>
  <si>
    <t>КАТЕГОРИЯ ПРОДУКТА: ИС ИНТЕРФЕЙСА RS-422/RS-485, ВИД МОНТАЖА: SMD/SMT, УПАКОВКА / БЛОК: SOIC-8, СЕРИЯ: ADM485, ФУНКЦИЯ: TRANSCEIVER, ДИАПАЗОН ДАННЫХ: 5 MB/S, КОЛИЧЕСТВО ДРАЙВЕРОВ: 1 DRIVER, КОЛИЧЕСТВО ПРИЕМНИКОВ: 1 RECEIVER, РАБОЧЕЕ НАПРЯЖЕНИЕ ПИТАНИЯ: 5 V, РАБОЧИЙ ТОК ИСТОЧНИКА ПИТАНИЯ: 1 MA, МИНИМАЛЬНАЯ РАБОЧАЯ ТЕМПЕРАТУРА: - 40 C, МАКСИМАЛЬНАЯ РАБОЧАЯ ТЕМПЕРАТУРА: + 85 C, УПАКОВКА: CUT TAPE, УПАКОВКА: MOUSEREEL, УПАКОВКА: REEL, ВЫСОТА: 1.5 MM, ВХОДНОЕ НАПРЯЖЕНИЕ: 5 V, ДЛИНА: 5 MM, ТИП ВЫХОДА: 3-STATE, ВЫХОДНОЕ НАПРЯЖЕНИЕ: 2 V, ШИРИНА: 4 MM, КОЛИЧЕСТВО ВХОДОВ/ВЫХОДОВ: 1, КОЛИЧЕСТВО ВХОДНЫХ ЛИНИЙ: 10 AT RS-422, 32 AT RS-485, КОЛИЧЕСТВО ВЫХОДНЫХ ЛИНИЙ: 1, ОТКЛЮЧЕНИЕ: NO SHUTDOWN, ДУПЛЕКСНАЯ ПЕРЕДАЧА: HALF DUPLEX, PD - РАССЕИВАНИЕ МОЩНОСТИ: 450 MW, ВРЕМЯ ЗАДЕРЖКИ РАСПРОСТРАНЕНИЯ: 10 NS, РАЗМЕР ФАБРИЧНОЙ УПАКОВКИ: 2500, ВЕС ИЗДЕЛИЯ: 540 MG</t>
  </si>
  <si>
    <t>ADM485ARZ (ADM485ARZ-REEL)</t>
  </si>
  <si>
    <t>КАТЕГОРИЯ ПРОДУКТА: ФОРМИРОВАНИЕ СИГНАЛА; ПРОДУКТ: HIGH PASS FILTERS; ЧАСТОТА: 3500MHZ; ЧАСТОТНЫЙ ДИАПАЗОН: 3500 MHZ TO 4600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ВНОСИМЫЕ ПОТЕРИ: 1.62 DB; МОНТАЖ: SMD/SMT; РАЗМЕР ФАБРИЧНОЙ УПАКОВКИ: 3000; ТИП: LTCC</t>
  </si>
  <si>
    <t>HFCN-3500 (HFCN-3500+)</t>
  </si>
  <si>
    <t>ФИЛЬТР НИЖНИХ ЧАСТОТ, ЧАСТОТА: 225 MHZ, ЧАСТОТНЫЙ ДИАПАЗОН: DC TO 225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</si>
  <si>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LFCN-225D (LFCN-225D+)</t>
  </si>
  <si>
    <t>КАТЕГОРИЯ ПРОДУКТА: РЧ-МИКШЕР, ROHS: ПОДРОБНОСТИ, ЧАСТОТА RF: 10 MHZ TO 1200 MHZ, ПОТЕРИ ПРЕОБРАЗОВАНИЯ - МАКС.: 8.5 DB, НИЗКАЯ ЧАСТОТА: 10 MHZ TO 1200 MHZ, ЧАСТОТА IF: DC TO 1200 MHZ, МАКСИМАЛЬНАЯ РАБОЧАЯ ТЕМПЕРАТУРА: + 85 C, МИНИМАЛЬНАЯ РАБОЧАЯ ТЕМПЕРАТУРА: - 40 C, ВИД МОНТАЖА: SMD/SMT, УПАКОВКА / БЛОК: 7.87 MM X 5.59 MM X 2.84 MM, ТОРГОВАЯ МАРКА: MINI-CIRCUITS, OIP3 - ПЕРЕХВАТ СОСТАВЛЯЮЩИХ ТРЕТЬЕГО ПОРЯДКА: 22 DBM, УПАКОВКА: REEL, УПАКОВКА: CUT TAPE, УПАКОВКА: MOUSEREEL, ТИП ПРОДУКТА: RF MIXER, СЕРИЯ: ADE, РАЗМЕР ФАБРИЧНОЙ УПАКОВКИ: 1000, ПОДКАТЕГОРИЯ: WIRELESS &amp; RF INTEGRATED CIRCUITS, ТЕХНОЛОГИЯ: SI, ТИП: 2-WAY CORE, WIRE POWER SPLITTER, ТИП: LTCC, ПОДКАТЕГОРИЯ: FILTERS, ТИП: LTCC, ПОДКАТЕГОРИЯ: DATA CONVERTER ICS, НАПРЯЖЕНИЕ ПИТАНИЯ - МАКС.: 5.5 V, НАПРЯЖЕНИЕ ПИТАНИЯ - МИН.: 2.7 V, ВЕС ИЗДЕЛИЯ: 540 MG, ТИПИЧНОЕ ВРЕМЯ ЗАДЕРЖКИ ПРИ ВКЛЮЧЕНИИ: 14 NS, ДРУГИЕ НАЗВАНИЯ ТОВАРА №: IRF840PBF-BE3 SIHF840-E3, ВЕС ИЗДЕЛИЯ: 2 G,</t>
  </si>
  <si>
    <t>ADE-12MH (+)</t>
  </si>
  <si>
    <t>МИКРОСХЕМА ПОЛОСОВОЙ ФИЛЬТР ЧАСТОТ, КАТЕГОРИЯ ПРОДУКТА: ФОРМИРОВАНИЕ СИГНАЛА; ПРОДУКТ: BAND PASS FILTERS; ЧАСТОТА: 100 MHZ; ЧАСТОТНЫЙ ДИАПАЗОН: 87 MHZ TO 117 MHZ; ИМПЕДАНС: 50 OHMS; ТИП ВЫВОДОВ: SMD/SMT; МИНИМАЛЬНАЯ РАБОЧАЯ ТЕМПЕРАТУРА: - 40 C; МАКСИМАЛЬНАЯ РАБОЧАЯ ТЕМПЕРАТУРА: + 85 C; СЕРИЯ: SXBP; УПАКОВКА: REEL; УПАКОВКА: CUT TAPE; УПАКОВКА: MOUSEREEL; ВНОСИМЫЕ ПОТЕРИ: 2.08 DB; МОНТАЖ: PCB MOUNT; РАЗМЕР ФАБРИЧНОЙ УПАКОВКИ:500; ТИП: LUMPED LC BANDPASS FILTER</t>
  </si>
  <si>
    <t>SXBP-100 (SXBP-100+)</t>
  </si>
  <si>
    <t>EPCS1SI8N (EPCS1SI8N)</t>
  </si>
  <si>
    <t>КАТЕГОРИЯ ПРОДУКТА: ИМПУЛЬСНЫЕ РЕГУЛЯТОРЫ НАПРЯЖЕНИЯ, ROHS: ПОДРОБНОСТИ, ТИП МОНТАЖА: СМД/СМТ, ПОСЫЛКА/КЕЙС: МСОП-12, ТОПОЛОГИЯ: BUCK-BOOST, ВЫХОДНОЕ НАПРЯЖЕНИЕ: ОТ 1,8 В ДО 5,5 В, ВЫХОДНОЙ ТОК: 1 А, КОЛИЧЕСТВО ВЫХОДОВ: 1 ВЫХОД, ВХОДНОЕ НАПРЯЖЕНИЕ, МИН.: 1,8 В, ВХОДНОЕ НАПРЯЖЕНИЕ, МАКС.: 5,5 В, ТОК ПОКОЯ: 800 МКА, ЧАСТОТА ПЕРЕКЛЮЧЕНИЯ: ОТ 300 КГЦ ДО 2 МГЦ, МИНИМАЛЬНАЯ РАБОЧАЯ ТЕМПЕРАТУРА: - 40 С, МАКСИМАЛЬНАЯ РАБОЧАЯ ТЕМПЕРАТУРА: + 125 С, РЯД: LTC3536, КОМПЛЕКТ ДЛЯ РАЗРАБОТКИ: ДК1797А, ДК1852А, ВХОДНОЕ НАПРЯЖЕНИЕ: ОТ 1,8 В ДО 5,5 В, РАБОЧИЙ ТОК ПИТАНИЯ: 32 МКА, ТИП ПРОДУКТА: ИМПУЛЬСНЫЕ РЕГУЛЯТОРЫ НАПРЯЖЕНИЯ, НЕИСПРАВНОСТЬ: НЕИСПРАВНОСТЬ, ПОДКАТЕГОРИЯ: PMIC — ИС УПРАВЛЕНИЯ ПИТАНИЕМ,</t>
  </si>
  <si>
    <t>AT24CM01-XHM-T</t>
  </si>
  <si>
    <t>КАТЕГОРИЯ ПРОДУКТА: ИС ИНТЕРФЕЙСА LVDS, ROHS: ПОДРОБНОСТИ, ДИАПАЗОН ДАННЫХ: 600 MB/S,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SOT-23-5, УПАКОВКА: REEL, УПАКОВКА: CUT TAPE, УПАКОВКА: MOUSEREEL, ТОРГОВАЯ МАРКА: ONSEMI / FAIRCHILD, ВЫСОТА: 1.3 MM, ДЛИНА: 3 MM, КОЛИЧЕСТВО ВХОДОВ/ВЫХОДОВ: /, КОЛИЧЕСТВО ПЕРЕДАТЧИКОВ: 1, РАБОЧИЙ ТОК ИСТОЧНИКА ПИТАНИЯ: 10 MA, РАБОЧЕЕ НАПРЯЖЕНИЕ ПИТАНИЯ: 3 V TO 3.6 V, ТИП ПРОДУКТА: LVDS INTERFACE IC, СЕРИЯ: FIN1001, РАЗМЕР ФАБРИЧНОЙ УПАКОВКИ: 3000, ПОДКАТЕГОРИЯ: INTERFACE ICS, ТИП ПИТАНИЯ: SINGLE, ШИРИНА: 1.7 MM, ДРУГИЕ НАЗВАНИЯ ТОВАРА №: FIN1001M5X_NL, ВЕС ИЗДЕЛИЯ: 6,300 MG</t>
  </si>
  <si>
    <t>FIN1002M5X</t>
  </si>
  <si>
    <t>МИКРОСХЕМА ИНТЕГРАЛЬНАЯ МОНОЛИТНАЯ - ИНТЕРФЕЙСНАЯ ИС - ИС ИНТЕРФЕЙСА RS-422/RS-485.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t>
  </si>
  <si>
    <t>FIN1001M5X</t>
  </si>
  <si>
    <t>КАТЕГОРИЯ ПРОДУКТА: БУФЕРЫ И ЛИНЕЙНЫЕ ДРАЙВЕРЫ, ROHS: ПОДРОБНОСТИ, КОЛИЧЕСТВО ВХОДНЫХ ЛИНИЙ: 1 ВХОД, КОЛИЧЕСТВО ВЫХОДНЫХ ЛИНИЙ: 1 ВЫХОД, ПОЛЯРНОСТЬ: ИНВЕРТИРУЮЩИЙ, НЕИНВЕРТИРУЮЩИЙ, ТОК ПОКОЯ: 20 МКА, НАПРЯЖЕНИЕ ПИТАНИЯ - МАКС.: 3,6 В, НАПРЯЖЕНИЕ ПИТАНИЯ - МИН.: 3 В, РАБОЧИЙ ТОК ПИТАНИЯ: 16 МА, МИНИМАЛЬНАЯ РАБОЧАЯ ТЕМПЕРАТУРА: - 40 С, МАКСИМАЛЬНАЯ РАБОЧАЯ ТЕМПЕРАТУРА: +85 С, ТИП МОНТАЖА: СМД/СМТ, ПОСЫЛКА/КЕЙС: СОТ-23-5, СКОРОСТЬ ПЕРЕДАЧИ ДАННЫХ: 400 МБИТ/С, ТИП ИНТЕРФЕЙСА: ОВОС/ТИА-644, РАБОЧЕЕ НАПРЯЖЕНИЕ ПИТАНИЯ: ОТ 3 В ДО 3,6 В, ТИП ПРОДУКТА: БУФЕРЫ И ЛИНЕЙНЫЕ ДРАЙВЕРЫ, РЯД: FIN1002, ПОДКАТЕГОРИЯ: ЛОГИЧЕСКИЕ ИС,</t>
  </si>
  <si>
    <t>ASDMB-33.333MHZ-LC-T</t>
  </si>
  <si>
    <t>КАТЕГОРИЯ ПРОДУКТА: МНОГОСЛОЙНЫЕ КЕРАМИЧЕСКИЕ КОНДЕНСАТОРЫ MLCC - С ВЫВОДАМИ, ROHS: ПОДРОБНОСТИ, РЯД: РДЭ, СТИЛЬ ЗАВЕРШЕНИЯ: РАДИАЛЬНЫЙ, ЕМКОСТЬ: 0,1 МКФ, НОМИНАЛЬНОЕ НАПРЯЖЕНИЕ ПОСТОЯННОГО ТОКА: 50 В ПОСТОЯННОГО ТОКА, ДИЭЛЕКТРИК: X7R, ТОЛЕРАНТНОСТЬ: 0,1, РАССТОЯНИЕ МЕЖДУ ВЫВОДАМИ: 5 ММ, СТИЛЬ КОРПУСА: БЛИЖНИЙ СВЕТ, МИНИМАЛЬНАЯ РАБОЧАЯ ТЕМПЕРАТУРА: - 55 С, МАКСИМАЛЬНАЯ РАБОЧАЯ ТЕМПЕРАТУРА: + 125 С, ПРОДУКТ: MLCC ОБЩЕГО ТИПА, ДИАМЕТР: -, ДЛИНА: 4 ММ, ШИРИНА: 2,5 ММ, ВЫСОТА: 3,5 ММ, ЕМКОСТЬ - НФ: 100 НФ, ЕМКОСТЬ - ПФ: 100000 ПФ, СОРТ: КЛАСС 2, ДИАМЕТР СВИНЦА: 0,5 ММ, ВЕДУЩИЙ СТИЛЬ: ВНУТРИ КИНК, ТИП ПРОДУКТА: КЕРАМИЧЕСКИЕ КОНДЕНСАТОРЫ, ЗАВОДСКАЯ УПАКОВКА: 500, ПОДКАТЕГОРИЯ: КОНДЕНСАТОРЫ, ТЕМПЕРАТУРНЫЙ КОЭФФИЦИЕНТ/КОД: 0,15,</t>
  </si>
  <si>
    <t>FAI</t>
  </si>
  <si>
    <t>МАКОМ</t>
  </si>
  <si>
    <t>КАТЕГОРИЯ ПРОДУКТА: ЧАСЫ РЕАЛЬНОГО ВРЕМЕНИ, ROHS: ПОДРОБНОСТИ, ТИП МОНТАЖА: СМД/СМТ, ПОСЫЛКА/КЕЙС: СОТ-176-1, ИНТЕРФЕЙС ШИНЫ RTC: ПОСЛЕДОВАТЕЛЬНЫЙ, 2-ПРОВОДНОЙ, I2C, ФОРМАТ ДАТЫ: ГГ-ММ-ДД-ДД, ФОРМАТ ВРЕМЕНИ: ЧЧ:ММ:СС:ЧЧ (12 Ч, 24 Ч), ПЕРЕКЛЮЧЕНИЕ РЕЗЕРВНОГО АККУМУЛЯТОРА: НЕТ РЕЗЕРВНОГО ПЕРЕКЛЮЧЕНИЯ, ОБЪЕМ ПАМЯТИ ЧАСОВ РЕАЛЬНОГО ВРЕМЕНИ: 256 Б, НАПРЯЖЕНИЕ ПИТАНИЯ - МАКС.: 6 В, НАПРЯЖЕНИЕ ПИТАНИЯ - МИН.: 1 В, МИНИМАЛЬНАЯ РАБОЧАЯ ТЕМПЕРАТУРА: - 40 С, МАКСИМАЛЬНАЯ РАБОЧАЯ ТЕМПЕРАТУРА: +85 С, ФУНКЦИЯ: БУДИЛЬНИК, КАЛЕНДАРЬ, ЧАСЫ, ПРЕРЫВАНИЕ, SQW, ТАЙМЕР, ЧУВСТВИТЕЛЬНОСТЬ К ВЛАГЕ: ДА, ТИП ПРОДУКТА: ЧАСЫ РЕАЛЬНОГО ВРЕМЕНИ, ЗАВОДСКАЯ УПАКОВКА: 1000, ПОДКАТЕГОРИЯ: ИС ЧАСОВ И ТАЙМЕРОВ,</t>
  </si>
  <si>
    <t>МИКРОСХЕМА ЛОГИЧЕСКАЯ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</si>
  <si>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ИНВЕРТЕРЫ, КОЛИЧЕСТВО КОНТУРОВ: 2 CIRCUIT, СЕМЕЙСТВО ЛОГИЧЕСКИХ ЭЛЕМЕНТОВ: 74LVC, ТИП ЛОГИКИ: INVERTING,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SOT-23-6, УПАКОВКА: CUT TAPE, УПАКОВКА: MOUSEREEL, УПАКОВКА: REEL, ФУНКЦИЯ: INVERTER, ТИП ВХОДА: CMOS, TTL, ДИАПАЗОН РАБОЧИХ ТЕМПЕРАТУР: - 40 C TO + 125 C, СЕРИЯ: SN74LVC2G04, ВЫХОДНОЙ ТОК ВЫСОКОГО УРОВНЯ: - 32 MA, ВЫХОДНОЙ ТОК НИЗКОГО УРОВНЯ: 32 MA, РАБОЧЕЕ НАПРЯЖЕНИЕ ПИТАНИЯ: 1.65 V TO 5.5 V, РАЗМЕР ФАБРИЧНОЙ УПАКОВКИ: 250, ВЕС ИЗДЕЛИЯ: 6.500 MG</t>
  </si>
  <si>
    <t>SN74LVC2G04DBVT</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</si>
  <si>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</si>
  <si>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ИМПУЛЬСНЫЕ РЕГУЛЯТОРЫ НАПРЯЖЕНИЯ, ВИД МОНТАЖА:SMD/SMT, УПАКОВКА / БЛОК:SOT-23-5, ВЫХОДНОЕ НАПРЯЖЕНИЕ:0.8 V TO 6.5 V, ВЫХОДНОЙ ТОК:500 MA, КОЛИЧЕСТВО ВЫХОДОВ:1 OUTPUT, ВХОДНОЕ НАПРЯЖЕНИЕ (МАКС.):17 V, ТОПОЛОГИЯ:BUCK, ВХОДНОЕ НАПРЯЖЕНИЕ МИН.:4.5 V, ЧАСТОТА ПЕРЕКЛЮЧЕНИЙ:600 KHZ, УПАКОВКА:CUT TAPE ИЛИ REEL, ВХОДНОЕ НАПРЯЖЕНИЕ:4.5 V TO 17 V , ДИАПАЗОН РАБОЧИХ ТЕМПЕРАТУР:- 40 C TO + 125 C , ПРОДУКТ:SWITCHING REGULATORS , ТИП:VOLTAGE CONVERTER , ТОРГОВАЯ МАРКА:TEXAS INSTRUMENTS , ОТКЛЮЧЕНИЕ:SHUTDOWN , РАБОЧИЙ ТОК ИСТОЧНИКА ПИТАНИЯ:60 UA , ТИП ПРОДУКТА:SWITCHING VOLTAGE REGULATORS , РАЗМЕР ФАБРИЧНОЙ УПАКОВКИ:3000 , НАПРЯЖЕНИЕ ПИТАНИЯ - МИН.:4.5 V , ВЕС ИЗДЕЛИЯ:6.300 MG</t>
  </si>
  <si>
    <t>TPS560200DBVR</t>
  </si>
  <si>
    <t>КАТЕГОРИЯ ПРОДУКТА: ПЕРЕВОД - УРОВНИ НАПРЯЖЕНИЯ, ROHS: ПОДРОБНОСТИ, РЯД: СН74АВК2Т244, ТИП: ОДНОНАПРАВЛЕННЫЙ ПРЕОБРАЗОВАТЕЛЬ УРОВНЯ НАПРЯЖЕНИЯ, ТИП МОНТАЖА: СМД/СМТ, ПОСЫЛКА/КЕЙС: X2SON-8, НАПРЯЖЕНИЕ ПИТАНИЯ - МИН.: 900 МВ, НАПРЯЖЕНИЕ ПИТАНИЯ - МАКС.: 3,6 В, МИНИМАЛЬНАЯ РАБОЧАЯ ТЕМПЕРАТУРА: - 40 С, МАКСИМАЛЬНАЯ РАБОЧАЯ ТЕМПЕРАТУРА: +85 С, ВРЕМЯ ЗАДЕРЖКИ РАСПРОСТРАНЕНИЯ: 20 НС,ФУНКЦИИ: ЧАСТИЧНОЕ ОТКЛЮЧЕНИЕ ПИТАНИЯ (IOFF), ВХОДЫ, УСТОЙЧИВЫЕ К ПЕРЕНАПРЯЖЕНИЮ, РАЗРЕШЕНИЕ ВЫХОДА, РАБОЧИЙ ТОК ПИТАНИЯ: ОТ 900 НА ДО 3,6 МКА, ДИАПАЗОН РАБОЧИХ ТЕМПЕРАТУР: - 40 С ДО + 85 С, ТИП ПРОДУКТА: ПЕРЕВОД - УРОВНИ НАПРЯЖЕНИЯ, ЗАВОДСКАЯ УПАКОВКА: 5000, ПОДКАТЕГОРИЯ: ЛОГИЧЕСКИЕ ИС, ЕДИНИЦА ИЗМЕРЕНИЯ: 22 МГ,</t>
  </si>
  <si>
    <t>SN74AVC2T244DQER</t>
  </si>
  <si>
    <t>ПРОГРАММИРУЕМАЯ ЛОГИЧЕСКАЯ ИНТЕГРАЛЬНАЯ СХЕМА.ИСПОЛЬЗУЕТСЯ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</si>
  <si>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FPGA — ПРОГРАММИРУЕМАЯ ПОЛЬЗОВАТЕЛЕМ ВЕНТИЛЬНАЯ МАТРИЦА, ROHS: ПОДРОБНОСТИ, РЯД: 5CGXFC9E, КОЛИЧЕСТВО ЛОГИЧЕСКИХ ЭЛЕМЕНТОВ: 301000 ЛЕ, КОЛИЧЕСТВО ВХОДОВ/ВЫХОДОВ: 480 ВВОДОВ/ВЫВОДОВ, НАПРЯЖЕНИЕ ПИТАНИЯ - МИН.: 1,1 В, НАПРЯЖЕНИЕ ПИТАНИЯ - МАКС.: 1,1 В, МИНИМАЛЬНАЯ РАБОЧАЯ ТЕМПЕРАТУРА: - 40 С, МАКСИМАЛЬНАЯ РАБОЧАЯ ТЕМПЕРАТУРА: +85 С, СКОРОСТЬ ПЕРЕДАЧИ ДАННЫХ: 3,125 ГБИТ/С, КОЛИЧЕСТВО ТРАНСИВЕРОВ: 12 ТРАНСИВЕР, ТИП МОНТАЖА: СМД/СМТ, ПОСЫЛКА/ЧЕХОЛ: ФБГА-896, УПАКОВКА: ПОДНОС, ВСТРОЕННАЯ БЛОЧНАЯ ОПЕРАТИВНАЯ ПАМЯТЬ — EBR: 1717 КБИТ, МАКСИМАЛЬНАЯ РАБОЧАЯ ЧАСТОТА: 800 МГЦ, ЧУВСТВИТЕЛЬНОСТЬ К ВЛАГЕ: ДА, КОЛИЧЕСТВО БЛОКОВ ЛОГИЧЕСКОГО МАССИВА — LAB: 11356 ЛАБОРАТОРИЯ, РАБОЧЕЕ НАПРЯЖЕНИЕ ПИТАНИЯ: 1,1 В, ТИП ПРОДУКТА: FPGA — ПРОГРАММИРУЕМАЯ ПОЛЬЗОВАТЕЛЕМ ВЕНТИЛЬНАЯ МАТРИЦА, ЗАВОДСКАЯ УПАКОВКА: 27, ПОДКАТЕГОРИЯ: ПРОГРАММИРУЕМЫЕ ЛОГИЧЕСКИЕ ИС, ОБЩАЯ ПАМЯТЬ: 13917 КБИТ,</t>
  </si>
  <si>
    <t>5CGXFC9E6F31I7N</t>
  </si>
  <si>
    <t>EP3CLS200F484I7 (EP3CLS200F484I7N)</t>
  </si>
  <si>
    <t>КАТЕГОРИЯ ПРОДУКТА: ИМПУЛЬСНЫЕ РЕГУЛЯТОРЫ НАПРЯЖЕНИЯ, ROHS: ПОДРОБНОСТИ, ВИД МОНТАЖА: SMD/SMT, УПАКОВКА / БЛОК: LGA-144, ТОПОЛОГИЯ: BUCK, ВЫХОДНОЕ НАПРЯЖЕНИЕ: 600 MV TO 5.3 V, ВЫХОДНОЙ ТОК: 13 A, КОЛИЧЕСТВО ВЫХОДОВ: 1 OUTPUT, ВХОДНОЕ НАПРЯЖЕНИЕ, МИН.: 4.5 V, ВХОДНОЕ НАПРЯЖЕНИЕ, МАКС.: 16 V, ТОК ПОКОЯ: 5 MA, ЧАСТОТА ПЕРЕКЛЮЧЕНИЙ: 500 KHZ, МИНИМАЛЬНАЯ РАБОЧАЯ ТЕМПЕРАТУРА: - 40 C, МАКСИМАЛЬНАЯ РАБОЧАЯ ТЕМПЕРАТУРА: + 125 C, СЕРИЯ: LTM4620A, УПАКОВКА: TRAY, ТОРГОВАЯ МАРКА: ANALOG DEVICES, СРЕДСТВА РАЗРАБОТКИ: DC1759A, DC2204B, DC2268A-B, ВХОДНОЕ НАПРЯЖЕНИЕ: 4.5 V TO 16 V, НЕСТАБИЛЬНОСТЬ ВЫХОДНОЙ НАГРУЗКИ: 0.35 %, ЧУВСТВИТЕЛЬНЫЙ К ВЛАЖНОСТИ: YES, РАБОЧИЙ ТОК ИСТОЧНИКА ПИТАНИЯ: 5 MA, ТИП ПРОДУКТА: SWITCHING VOLTAGE REGULATORS, ОТКЛЮЧЕНИЕ: SHUTDOWN, РАЗМЕР ФАБРИЧНОЙ УПАКОВКИ: 119, ПОДКАТЕГОРИЯ: PMIC - POWER MANAGEMENT ICS, КОММЕРЧЕСКОЕ ОБОЗНАЧЕНИЕ: UMODULE, ТИП: DC/DC UMODULE REGULATOR, ВЕС ИЗДЕЛИЯ: 3,107 G,</t>
  </si>
  <si>
    <t>LTM4620AEV#PBF</t>
  </si>
  <si>
    <t>МИКРОСХЕМА АТТЕНЮАТОР,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</si>
  <si>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АТТЕНЮАТОРЫ, ROHS: ПОДРОБНОСТИ, ПОСЫЛКА/КЕЙС: ЛГА-24, МАКСИМАЛЬНАЯ ЧАСТОТА: 40 ГГЦ, КОЛИЧЕСТВО БИТ: 6 БИТ, КОЛИЧЕСТВО КАНАЛОВ: 1 КАНАЛ, ИМПЕДАНС: 50 ОМ, МАКСИМАЛЬНЫЙ КСВ: -, РАЗМЕР ШАГА АТТЕНЮАТОРА: 0,5 ДБ, ТЕХНОЛОГИИ: СИ, МИНИМАЛЬНАЯ РАБОЧАЯ ТЕМПЕРАТУРА: - 40 С, МАКСИМАЛЬНАЯ РАБОЧАЯ ТЕМПЕРАТУРА: + 105 С, ЗАТУХАНИЕ: 31,5 ДБ,ВНОСИМАЯ ПОТЕРЯ: 30 ДБМ, МИНИМАЛЬНАЯ ЧАСТОТА: 9 КГЦ, ЧУВСТВИТЕЛЬНОСТЬ К ВЛАГЕ: ДА, ТИП МОНТАЖА: СМД/СМТ, РАБОЧЕЕ НАПРЯЖЕНИЕ ПИТАНИЯ: 3,3 В, УПАКОВКА: РАЗРЕЗАТЬ ЛЕНТУ, ТИП ПРОДУКТА: АТТЕНЮАТОРЫ, РЯД: АДРФ5720, ЗАВОДСКАЯ УПАКОВКА: 100, ПОДКАТЕГОРИЯ: БЕСПРОВОДНЫЕ И РАДИОЧАСТОТНЫЕ ИНТЕГРАЛЬНЫЕ СХЕМЫ, ТИП: ЦИФРОВОЙ АТТЕНЮАТОР, ЕДИНИЦА ИЗМЕРЕНИЯ: 29 400 МГ</t>
  </si>
  <si>
    <t>ADRF5720BCCZN</t>
  </si>
  <si>
    <t>КАТЕГОРИЯ ПРОДУКТА: РЧ-ДЕТЕКТОР, ROHS: ПОДРОБНОСТИ, ТИП: ДЕТЕКТОР МОЩНОСТИ ВЧ, ДИАПАЗОН ЧАСТОТ: ОТ 100 КГЦ ДО 1 ГГЦ, ДИНАМИЧЕСКИЙ ДИАПАЗОН ДБ: 48 ДБ, КОНФИГУРАЦИЯ: ОДИНОКИЙ, РАБОЧЕЕ НАПРЯЖЕНИЕ ПИТАНИЯ: ОТ 2,7 В ДО 6 В, МАКСИМАЛЬНАЯ ЕМКОСТЬ ДИОДА: 33 ПФ, ТЕХНОЛОГИИ: СИ, МАКСИМАЛЬНАЯ РАБОЧАЯ ТЕМПЕРАТУРА: +85 С, МИНИМАЛЬНАЯ РАБОЧАЯ ТЕМПЕРАТУРА: - 40 С, ТИП МОНТАЖА: СМД/СМТ, ПОСЫЛКА/КЕЙС: СОТ-23-6, ВЫСОТА: 1 ММ, ТИП ПРОДУКТА: РЧ-ДЕТЕКТОР, РЯД: LTC5507, ЗАВОДСКАЯ УПАКОВКА: 500, ПОДКАТЕГОРИЯ: БЕСПРОВОДНЫЕ И РАДИОЧАСТОТНЫЕ ИНТЕГРАЛЬНЫЕ СХЕМЫ, ЕДИНИЦА ИЗМЕРЕНИЯ: 12 093 МГ,</t>
  </si>
  <si>
    <t>LTC5507ES6 (LTC5507ES6#TRPBF)</t>
  </si>
  <si>
    <t>КАТЕГОРИЯ ПРОДУКТА: CPLD - СЛОЖНЫЕ ПРОГРАММИРУЕМЫЕ ЛОГИЧЕСКИЕ УСТРОЙСТВА, ROHS: Н, РЯД: EPM7256AE, ТИП МОНТАЖА: СМД/СМТ, ПОСЫЛКА/КЕЙС: ПКФП-208, РАБОЧЕЕ НАПРЯЖЕНИЕ ПИТАНИЯ: 3,3 В, КОЛИЧЕСТВО МАКРОЭЛЕМЕНТОВ: 256, КОЛИЧЕСТВО ВХОДОВ/ВЫХОДОВ: 164 ВВОДА/ВЫВОДА, НАПРЯЖЕНИЕ ПИТАНИЯ - МАКС.: 3,6 В, НАПРЯЖЕНИЕ ПИТАНИЯ - МИН.: 3 В, МИНИМАЛЬНАЯ РАБОЧАЯ ТЕМПЕРАТУРА: - 40 С, МАКСИМАЛЬНАЯ РАБОЧАЯ ТЕМПЕРАТУРА: +85 С, МАКСИМАЛЬНАЯ РАБОЧАЯ ЧАСТОТА: 172,4 МГЦ, ЗАДЕРЖКА РАСПРОСТРАНЕНИЯ - МАКС.: 5,5 НС, УПАКОВКА: ПОДНОС, ТИП ПАМЯТИ: ЭСППЗУ, ЧУВСТВИТЕЛЬНОСТЬ К ВЛАГЕ: ДА, КОЛИЧЕСТВО ВОРОТ: 5000, КОЛИЧЕСТВО БЛОКОВ ЛОГИЧЕСКОГО МАССИВА — LAB: 16, ТИП ПРОДУКТА: CPLD - СЛОЖНЫЕ ПРОГРАММИРУЕМЫЕ ЛОГИЧЕСКИЕ УСТРОЙСТВА, ЗАВОДСКАЯ УПАКОВКА: 24, ПОДКАТЕГОРИЯ: ПРОГРАММИРУЕМЫЕ ЛОГИЧЕСКИЕ ИС, ЕДИНИЦА ИЗМЕРЕНИЯ: 6300 Г,</t>
  </si>
  <si>
    <t>КАТЕГОРИЯ ПРОДУКТА: FPGA - ПРОГРАММИРУЕМАЯ ВЕНТИЛЬНАЯ МАТРИЦА, ПРОДУКТ: CYCLONE, СЕРИЯ: CYCLONE EPC12, КОЛИЧЕСТВО ЛОГИЧЕСКИХ ЭЛЕМЕНТОВ: 12060 LE, АДАПТИВНЫЕ ЛОГИЧЕСКИЕ МОДУЛИ - ALMS: -, ВСТРОЕННАЯ ПАМЯТЬ: 234 KBIT, КОЛИЧЕСТВО ВХОДОВ/ВЫХОДОВ: 173 I/O, РАБОЧЕЕ НАПРЯЖЕНИЕ ПИТАНИЯ: 1.5 V TO 3.3 V, МИНИМАЛЬНАЯ РАБОЧАЯ ТЕМПЕРАТУРА: - 40 C, МАКСИМАЛЬНАЯ РАБОЧАЯ ТЕМПЕРАТУРА: + 85 C, ВИД МОНТАЖА: SMD/SMT, УПАКОВКА / БЛОК: QFP-240, УПАКОВКА: TRAY, МАКСИМАЛЬНАЯ РАБОЧАЯ ЧАСТОТА: 250 MHZ, ЧУВСТВИТЕЛЬНЫЙ К ВЛАЖНОСТИ: YES, КОЛИЧЕСТВО БЛОКОВ ЛОГИЧЕСКИХ МАССИВОВ (LAB): 1206 LAB, РАЗМЕР ФАБРИЧНОЙ УПАКОВКИ: 24, ОБЩИЙ ОБЪЕМ ПАМЯТИ: 239616 BIT, КОММЕРЧЕСКОЕ ОБОЗНАЧЕНИЕ: CYCLONE, ДРУГИЕ НАЗВАНИЯ ТОВАРА №: 966252, ВЕС ИЗДЕЛИЯ: 152.516 G</t>
  </si>
  <si>
    <t>EP1C12Q240I7</t>
  </si>
  <si>
    <t>КАТЕГОРИЯ ПРОДУКТА: ТАЙМЕРЫ И ВСПОМОГАТЕЛЬНЫЕ ПРОДУКТЫ, ROHS: ПОДРОБНОСТИ, РЯД: LM555, ТИП: СТАНДАРТ, КОЛИЧЕСТВО ВНУТРЕННИХ ТАЙМЕРОВ: 1 ТАЙМЕР, НАПРЯЖЕНИЕ ПИТАНИЯ - МАКС.: 16 В, НАПРЯЖЕНИЕ ПИТАНИЯ - МИН.: 4,5 В, МИНИМАЛЬНАЯ РАБОЧАЯ ТЕМПЕРАТУРА: 0 С, МАКСИМАЛЬНАЯ РАБОЧАЯ ТЕМПЕРАТУРА: + 70 С, ТИП МОНТАЖА: СМД/СМТ, ПОСЫЛКА/КЕЙС: СОИК-8, ВЫСОТА: 1,45 ММ, ВЫХОДНОЙ ТОК ВЫСОКОГО УРОВНЯ: 200 МА, ДЛИНА: 4,9 ММ, ВЫХОДНОЙ ТОК НИЗКОГО УРОВНЯ: - 200 МА, РАБОЧИЙ ТОК ПИТАНИЯ: 3 МА, PD - РАССЕИВАЕМАЯ МОЩНОСТЬ: 1180 МВТ, ТИП ПРОДУКТА: ТАЙМЕРЫ И ВСПОМОГАТЕЛЬНЫЕ ПРОДУКТЫ, ЗАВОДСКАЯ УПАКОВКА: 2500, ПОДКАТЕГОРИЯ: ИС ЧАСОВ И ТАЙМЕРОВ, ШИРИНА: 3,9 ММ, ЕДИНИЦА ИЗМЕРЕНИЯ: 76 МГ</t>
  </si>
  <si>
    <t>LM555CMX/NOPB</t>
  </si>
  <si>
    <t>МИКРОСХЕМА ДЛЯ УСИЛИТЕЛЯ,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</si>
  <si>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AD8062ARMZ-R7</t>
  </si>
  <si>
    <t>КАТЕГОРИЯ ПРОДУКТА: FPGA - ПРОГРАММИРУЕМАЯ ВЕНТИЛЬНАЯ МАТРИЦА; СЕРИЯ: CYCLONE II EP2C35; КОЛИЧЕСТВО ЛОГИЧЕСКИХ ЭЛЕМЕНТОВ: 33216 LE; КОЛИЧЕСТВО ВХОДОВ/ВЫХОДОВ: 475 I/O; РАБОЧЕЕ НАПРЯЖЕНИЕ ПИТАНИЯ: 1.15 V TO 1.25 V; МИНИМАЛЬНАЯ РАБОЧАЯ ТЕМПЕРАТУРА: - 40 C; МАКСИМАЛЬНАЯ РАБОЧАЯ ТЕМПЕРАТУРА: + 85 C; ВИД МОНТАЖА: SMD/SMT; УПАКОВКА / БЛОК: FBGA-672; УПАКОВКА: TRAY; ТОРГОВАЯ МАРКА: INTEL / ALTERA; МАКСИМАЛЬНАЯ РАБОЧАЯ ЧАСТОТА: 260 MHZ; ЧУВСТВИТЕЛЬНЫЙ К ВЛАЖНОСТИ: YES; КОЛИЧЕСТВО БЛОКОВ ЛОГИЧЕСКИХ МАССИВОВ (LAB): 2076 LAB; ТИП ПРОДУКТА: FPGA - FIELD PROGRAMMABLE GATE ARRAY; РАЗМЕР ФАБРИЧНОЙ УПАКОВКИ:40; ПОДКАТЕГОРИЯ: PROGRAMMABLE LOGIC ICS; ОБЩИЙ ОБЪЕМ ПАМЯТИ: 483840 BIT; КОММЕРЧЕСКОЕ ОБОЗНАЧЕНИЕ: CYCLONE II; ДРУГИЕ НАЗВАНИЯ ТОВАРА №: 966833; ВЕС ИЗДЕЛИЯ: 10,200 G</t>
  </si>
  <si>
    <t>EP2C35F672I8N</t>
  </si>
  <si>
    <t>МИКРОСХЕМА ИНТЕГРАЛЬНАЯ МОНОЛИТНАЯ - ИС ДЛЯ УПРАВЛЕНИЯ ПИТАНИЕМ - ДРАЙВЕРЫ ДЛЯ УПРАВЛЕНИЯ ЗАТВОРОМ. ИСП. В ЭЛЕКТРОННЫХ УСТРОЙСТВАХ ОБЩЕГРАЖДАНСКОГО НАЗНАЧЕНИЯ.(ОБОРУДОВАНИЕ ДЛЯ АВТОМАТИЗАЦИИ ПРОМЫШЛЕННЫХ ПРЕДПРИЯТИЙ, КОМПЬЮТЕРНЫХ СИСТЕМ). НЕ ИМЕЕТ ФУНКЦИИ ШИФРОВАНИЯ И КРИПТОГРАФИИ. .</t>
  </si>
  <si>
    <t>КАТЕГОРИЯ ПРОДУКТА: ДРАЙВЕРЫ ВОРОТ, ROHS: ПОДРОБНОСТИ, ПРОДУКТ: ПОЛУМОСТОВЫЕ ДРАЙВЕРЫ, ТИП: ПОЛУМОСТ, ТИП МОНТАЖА: СМД/СМТ, ПОСЫЛКА/КЕЙС: СОИК-8, КОЛИЧЕСТВО ВОДИТЕЛЕЙ: 1 ВОДИТЕЛЬ, КОЛИЧЕСТВО ВЫХОДОВ: 1 ВЫХОД, ВЫХОДНОЙ ТОК: 2 А, НАПРЯЖЕНИЕ ПИТАНИЯ - МИН.: 11,4 В, НАПРЯЖЕНИЕ ПИТАНИЯ - МАКС.: 18 В, ВРЕМЯ НАРАСТАНИЯ: 18 НС, ВРЕМЯ ПАДЕНИЯ: 10 НС, МИНИМАЛЬНАЯ РАБОЧАЯ ТЕМПЕРАТУРА: - 25 С, МАКСИМАЛЬНАЯ РАБОЧАЯ ТЕМПЕРАТУРА: + 125 С, ВЫСОТА: 1,5 ММ, ДЛИНА: 5 ММ, МАКСИМАЛЬНОЕ ВРЕМЯ ЗАДЕРЖКИ ВЫКЛЮЧЕНИЯ: 50 НС, МАКСИМАЛЬНОЕ ВРЕМЯ ЗАДЕРЖКИ ВКЛЮЧЕНИЯ: 60 НС, ЧУВСТВИТЕЛЬНОСТЬ К ВЛАГЕ: ДА, РАБОЧИЙ ТОК ПИТАНИЯ: 50 МА, РАБОЧЕЕ НАПРЯЖЕНИЕ ПИТАНИЯ: ОТ 11,4 В ДО 18 В, ВЫХОДНОЕ НАПРЯЖЕНИЕ: 10,7 В, PD - РАССЕИВАЕМАЯ МОЩНОСТЬ: 970 МВТ, ТИП ПРОДУКТА: ДРАЙВЕРЫ ВОРОТ, ЗАВОДСКАЯ УПАКОВКА: 95, ПОДКАТЕГОРИЯ: PMIC — ИС УПРАВЛЕНИЯ ПИТАНИЕМ, ТЕХНОЛОГИИ: СИ, ШИРИНА: 4 ММ,</t>
  </si>
  <si>
    <t>КАТЕГОРИЯ ПРОДУКТА: ИНТЕРФЕЙС — БУФЕРЫ СИГНАЛОВ, ПОВТОРИТЕЛИ, ROHS: ПОДРОБНОСТИ, МИНИМАЛЬНАЯ РАБОЧАЯ ТЕМПЕРАТУРА: - 40 С, МАКСИМАЛЬНАЯ РАБОЧАЯ ТЕМПЕРАТУРА: +85 С, ПОСЫЛКА/КЕЙС: ЦСОП-24, КОЛИЧЕСТВО КАНАЛОВ: 8 КАНАЛОВ, ТИП ПРОДУКТА: СИГНАЛЬНЫЕ БУФЕРЫ, ПОВТОРИТЕЛИ, РЯД: ТПД12С016, ЗАВОДСКАЯ УПАКОВКА: 2000 Г.,</t>
  </si>
  <si>
    <t>TPD12S016PWR</t>
  </si>
  <si>
    <t>КАТЕГОРИЯ ПРОДУКТА: АНАЛОГО-ЦИФРОВЫЕ ПРЕОБРАЗОВАТЕЛИ (АЦП), ОГРАНИЧЕНИЯ НА ДОСТАВКУ: , НА ДАННЫЙ МОМЕНТ MOUSER НЕ ПОСТАВЛЯЕТ ЭТУ ПРОДУКЦИЮ В ВАШ РЕГИОН. , СЕРИЯ: ADS6445-EP, ВИД МОНТАЖА: SMD/SMT, УПАКОВКА / БЛОК: VQFN-64, РАЗРЕШЕНИЕ: 14 BIT, КОЛИЧЕСТВО КАНАЛОВ: 4 CHANNEL, ТИП ИНТЕРФЕЙСА: I2C, ЧАСТОТА ДИСКРЕТИЗАЦИИ: 125 MS/S, ТИП ВХОДА: DIFFERENTIAL, АРХИТЕКТУРА: PIPELINE, НАПРЯЖЕНИЕ ПИТАНИЯ ДЛЯ АНАЛОГОВЫХ УСТРОЙСТВ: 3.3 V, НАПРЯЖЕНИЕ ПИТАНИЯ ДЛЯ ЦИФРОВЫХ УСТРОЙСТВ: 3 V TO 3.6 V, SNR – ОТНОШЕНИЕ СИГНАЛ/ШУМ: 73.7 DB, МИНИМАЛЬНАЯ РАБОЧАЯ ТЕМПЕРАТУРА: - 55 C, МАКСИМАЛЬНАЯ РАБОЧАЯ ТЕМПЕРАТУРА: + 125 C, УПАКОВКА: REEL, ВЫСОТА: 0.88 MM, ДЛИНА: 9 MM, КОЛИЧЕСТВО ПРЕОБРАЗОВАТЕЛЕЙ: 4 CONVERTER, ТИП ВЫХОДА: LVDS, ПОТРЕБЛЯЕМАЯ МОЩНОСТЬ: 1.68 W, ШИРИНА: 9 MM, ТИП ССЫЛКИ: EXTERNAL, INTERNAL, DNL - ДИФФЕРЕНЦИАЛЬНАЯ НЕЛИНЕЙНОСТЬ: +/- 2 LSB, ENOB - ЭФФЕКТИВНАЯ РАЗРЯДНОСТЬ: 11.7 BIT, INL - ИНТЕГРАЛЬНАЯ НЕЛИНЕЙНОСТЬ: +/- 5 LSB, ЧУВСТВИТЕЛЬНЫЙ К ВЛАЖНОСТИ: YES, РАБОЧЕЕ НАПРЯЖЕНИЕ ПИТАНИЯ: 3 V TO 3.6 V, PD - РАССЕИВАНИЕ МОЩНОСТИ: 1.8 W, SFDR - ДИНАМИЧЕСКИЙ ДИАПАЗОН БЕЗ ПАРАЗИТНЫХ СОСТАВЛЯЮЩИХ: 83 DB, РАЗМЕР ФАБРИЧНОЙ УПАКОВКИ: 250, ДРУГИЕ НАЗВАНИЯ ТОВАРА №: V62/08628-01XE, ВЕС ИЗДЕЛИЯ: 227.400 MG</t>
  </si>
  <si>
    <t>ADS6445MRGCTEP</t>
  </si>
  <si>
    <t>КАТЕГОРИЯ ПРОДУКТА: АТТЕНЮАТОРЫ, ROHS: ПОДРОБНОСТИ, ПОСЫЛКА/КЕЙС: КФН-16, МАКСИМАЛЬНАЯ ЧАСТОТА: 300 МГЦ, КОЛИЧЕСТВО БИТ: 7 БИТ, КОЛИЧЕСТВО КАНАЛОВ: 1 КАНАЛ, ИМПЕДАНС: 50 ОМ, МАКСИМАЛЬНЫЙ КСВ: -, РАЗМЕР ШАГА АТТЕНЮАТОРА: 0,25 ДБ, ТЕХНОЛОГИИ: GAAS, МИНИМАЛЬНАЯ РАБОЧАЯ ТЕМПЕРАТУРА: - 40 С, МАКСИМАЛЬНАЯ РАБОЧАЯ ТЕМПЕРАТУРА: +85 С, ЗАТУХАНИЕ: 31,75 ДБ, ВЫСОТА: 0,9 ММ, ДЛИНА: 3 ММ, МИНИМАЛЬНАЯ ЧАСТОТА: 10 МГЦ, ТИП МОНТАЖА: СМД/СМТ, РАБОЧЕЕ НАПРЯЖЕНИЕ ПИТАНИЯ: 5 В, ТИП ПРОДУКТА: АТТЕНЮАТОРЫ, РЯД: HMC759, ЗАВОДСКАЯ УПАКОВКА: 500, ПОДКАТЕГОРИЯ: БЕСПРОВОДНЫЕ И РАДИОЧАСТОТНЫЕ ИНТЕГРАЛЬНЫЕ СХЕМЫ, ШИРИНА: 3 ММ,</t>
  </si>
  <si>
    <t>HMC759LP3ETR</t>
  </si>
  <si>
    <t>КАТЕГОРИЯ ПРОДУКТА: ШИННЫЕ ТРАНСИВЕРЫ, ROHS: ПОДРОБНОСТИ,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 ФУНКЦИЯ: TRANSCEIVER, ВЫСОТА: 0.9 MM, ДЛИНА: 6.5 MM,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 РАЗМЕР ФАБРИЧНОЙ УПАКОВКИ: 75, ПОДКАТЕГОРИЯ: LOGIC ICS, НАПРЯЖЕНИЕ ПИТАНИЯ - МАКС.: 4 UA, ТЕХНОЛОГИЯ: CMOS, ШИРИНА: 4.4 MM</t>
  </si>
  <si>
    <t>КАТЕГОРИЯ ПРОДУКТА: ШИННЫЕ ТРАНСИВЕРЫ,СЕМЕЙСТВО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C,ФУНКЦИЯ: TRANSCEIVER, ВЫСОТА: 0.9 MM, ДЛИНА: 6.5 MM,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74ACT245,ПОДКАТЕГОРИЯ: LOGIC ICS, НАПРЯЖЕНИЕ ПИТАНИЯ - МАКС.: 4 UA, ТЕХНОЛОГИЯ: CMOS, ШИРИНА: 4.4 MM</t>
  </si>
  <si>
    <t>КАТЕГОРИЯ ПРОДУКТА: ИСТОЧНИКИ ОПОРНОГО НАПРЯЖЕНИЯ, ROHS: ПОДРОБНОСТИ, ТИП МОНТАЖА: СМД/СМТ, ПОСЫЛКА/КЕЙС: ЦОТ-6, ТИП ССЫЛКИ: СЕРИЯ ПРЕЦИЗИОННЫХ ССЫЛОК, ВЫХОДНОЕ НАПРЯЖЕНИЕ: 1,25 В, НАЧАЛЬНАЯ ТОЧНОСТЬ: 0,0012, ТЕМПЕРАТУРНЫЙ КОЭФФИЦИЕНТ: 3 ЧАСТИ НА МИЛЛИОН/КЛ, СЕРИЯ VREF — ВХОДНОЕ НАПРЯЖЕНИЕ — МАКС.: 18 В, ТОК ШУНТА - МАКС.: 5 МА, МИНИМАЛЬНАЯ РАБОЧАЯ ТЕМПЕРАТУРА: - 40 С, МАКСИМАЛЬНАЯ РАБОЧАЯ ТЕМПЕРАТУРА: + 125 С, РЯД: ADR127, УПАКОВКА: КАТУШКА, УПАКОВКА: РАЗРЕЗАТЬ ЛЕНТУ, УПАКОВКА: МЫШЬКАТУШКА, ТОЧНОСТЬ: 400 ЧАСТЕЙ НА МИЛЛИОН/МА, ОПИСАНИЕ/ФУНКЦИЯ: 1,25 В, ПРЕЦИЗИОННЫЙ МИКРОМОЩНЫЙ ИСТОЧНИК ОПОРНОГО НАПРЯЖЕНИЯ LDO, ВЫСОТА: 0,87 ММ, ВХОДНОЕ НАПРЯЖЕНИЕ: ОТ 2,7 В ДО 18 В, ДЛИНА: 2,9 ММ, РЕГУЛИРОВАНИЕ НАГРУЗКИ: 400 ЧАСТЕЙ НА МИЛЛИОН/МА, РАБОЧИЙ ТОК ПИТАНИЯ: 125 МКА, ВЫХОДНОЙ ТОК: 5 МА, ПРОДУКТ: ИСТОЧНИКИ ОПОРНОГО НАПРЯЖЕНИЯ, ТИП ПРОДУКТА: ИСТОЧНИКИ ОПОРНОГО НАПРЯЖЕНИЯ, ЗАВОДСКАЯ УПАКОВКА: 3000, ПОДКАТЕГОРИЯ: PMIC — ИС УПРАВЛЕНИЯ ПИТАНИЕМ, ТОПОЛОГИЯ: ССЫЛКИ НА СЕРИИ, ШИРИНА: 1,6 ММ, ЕДИНИЦА ИЗМЕРЕНИЯ: 12 300 МГ</t>
  </si>
  <si>
    <t>ADR127BUJZ-REEL7</t>
  </si>
  <si>
    <t>МИКРОСХЕМА,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</si>
  <si>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АКТИВНЫЕ ФИЛЬТРЫ, ROHS: ПОДРОБНОСТИ, РЯД: МАКС274А, ЧАСТОТА СРЕЗА: 150 КГЦ, КОЛИЧЕСТВО КАНАЛОВ: 1 КАНАЛ, НАПРЯЖЕНИЕ ПИТАНИЯ - МАКС.: 11 В, НАПРЯЖЕНИЕ ПИТАНИЯ - МИН.: 4,74 В, МИНИМАЛЬНАЯ РАБОЧАЯ ТЕМПЕРАТУРА: - 40 С, МАКСИМАЛЬНАЯ РАБОЧАЯ ТЕМПЕРАТУРА: +85 С, ТИП МОНТАЖА: СКВОЗНОЕ ОТВЕРСТИЕ, ПОСЫЛКА/КЕЙС: ПДИП-24, ВЫСОТА: 4,45 ММ, ДЛИНА: 32,13 ММ, ТИП ПРОДУКТА: АКТИВНЫЕ ФИЛЬТРЫ, ЗАВОДСКАЯ УПАКОВКА: 15, ПОДКАТЕГОРИЯ: ФИЛЬТРЫ, ШИРИНА: 7,87 ММ, ЕДИНИЦА ИЗМЕРЕНИЯ: 3740 Г</t>
  </si>
  <si>
    <t>MAX274AENG+</t>
  </si>
  <si>
    <t>КАТЕГОРИЯ ПРОДУКТА: ИНТЕРФЕЙСНЫЕ ЭЛЕМЕНТЫ - РАСШИРИТЕЛЬНЫЕ МОДУЛИ ВВОДА-ВЫВОДА; КОЛИЧЕСТВО ВХОДОВ/ВЫХОДОВ: 16 I/O; МАКСИМАЛЬНАЯ ТАКТОВАЯ ЧАСТОТА: 10 MHZ; НАПРЯЖЕНИЕ ПИТАНИЯ - МАКС.: 5.5 V; НАПРЯЖЕНИЕ ПИТАНИЯ - МИН.: 1.8 V; МИНИМАЛЬНАЯ РАБОЧАЯ ТЕМПЕРАТУРА: - 40 C; МАКСИМАЛЬНАЯ РАБОЧАЯ ТЕМПЕРАТУРА: + 125 C; ВИД МОНТАЖА: SMD/SMT; УПАКОВКА / БЛОК: SOIC-28; УПАКОВКА: TUBE; ВХОДНОЕ НАПРЯЖЕНИЕ: 1.8 V TO 5.5 V; СЕМЕЙСТВО ЛОГИЧЕСКИХ ЭЛЕМЕНТОВ: MCP23S17; ТИП ЛОГИКИ: I/O EXPANDER; ЧУВСТВИТЕЛЬНЫЙ К ВЛАЖНОСТИ: YES; РАБОЧЕЕ НАПРЯЖЕНИЕ ПИТАНИЯ: 1.8 V TO 5.5 V; ВЫХОДНОЙ ТОК: 25 MA; ВЫХОДНОЕ НАПРЯЖЕНИЕ: 1.8 V TO 4.5 V; PD - РАССЕИВАНИЕ МОЩНОСТИ: 700 MW; ПРОДУКТ: I/O EXPANDERS; ВРЕМЯ ЗАДЕРЖКИ РАСПРОСТРАНЕНИЯ: 50 NS; СЕРИЯ: MCP23S17; РАЗМЕР ФАБРИЧНОЙ УПАКОВКИ: 27; ТИП: I/O EXPANDER; ВЕС ИЗДЕЛИЯ: 2,215 G</t>
  </si>
  <si>
    <t>MCP23S17-E/SO</t>
  </si>
  <si>
    <t>МИКРОСХЕМА КОММУТАЦИОННАЯ,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</si>
  <si>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АНАЛОГОВОГО ПЕРЕКЛЮЧАТЕЛЯ, ROHS: ПОДРОБНОСТИ, ТИП МОНТАЖА: СМД/СМТ, ПОСЫЛКА/КЕЙС: УКФН-10, КОЛИЧЕСТВО КАНАЛОВ: 2 КАНАЛА, КОНФИГУРАЦИЯ: 2 Х SPDT, ПО СОПРОТИВЛЕНИЮ - МАКС.: 10 ОМ, НАПРЯЖЕНИЕ ПИТАНИЯ - МИН.: 1,65 В, НАПРЯЖЕНИЕ ПИТАНИЯ - МАКС.: 5,5 В, МИНИМАЛЬНОЕ НАПРЯЖЕНИЕ ДВОЙНОГО ПИТАНИЯ: -, МАКСИМАЛЬНОЕ ДВОЙНОЕ НАПРЯЖЕНИЕ ПИТАНИЯ: -, ВОВРЕМЯ - МАКС: 5,7 НС, ВРЕМЯ ВЫКЛЮЧЕНИЯ - МАКС.: 3,8 НС, МИНИМАЛЬНАЯ РАБОЧАЯ ТЕМПЕРАТУРА: - 40 С, МАКСИМАЛЬНАЯ РАБОЧАЯ ТЕМПЕРАТУРА: +85 С, РЯД: ТС5А23157, ВЫСОТА: 0,55 ММ, ДЛИНА: 1,5 ММ, ТИП ПРОДУКТА: ИС АНАЛОГОВОГО ПЕРЕКЛЮЧАТЕЛЯ, ПОДКАТЕГОРИЯ: ИС ПЕРЕКЛЮЧАТЕЛЯ, ПОТРЕБЛЯЕМЫЙ ТОК - МАКС.: 1 МКА, ТИП ПОСТАВКИ: ЕДИНАЯ ПОСТАВКА, ПЕРЕКЛЮЧАТЕЛЬ ПОСТОЯННОГО ТОКА: 100 МА, ШИРИНА: 2 ММ, ЕДИНИЦА ИЗМЕРЕНИЯ: 7 МГ</t>
  </si>
  <si>
    <t>TS5A23157RSER</t>
  </si>
  <si>
    <t>МИКРОСХЕМА КОНТРОЛЛЕР ЦИФРОВЫХ СИГНАЛОВ,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</si>
  <si>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ПРОЦЕССОРЫ И КОНТРОЛЛЕРЫ ЦИФРОВЫХ СИГНАЛОВ (DSP, DSC), ROHS: ПОДРОБНОСТИ, ПРОДУКТ: DSCS, СЕРИЯ: DSPIC33FJ64GS608, КОММЕРЧЕСКОЕ ОБОЗНАЧЕНИЕ: DSPIC, ВИД МОНТАЖА: SMD/SMT, УПАКОВКА / БЛОК: TQFP-80, ЯДРО: DSPIC33FJ, КОЛИЧЕСТВО ЯДЕР: 1 CORE, МАКСИМАЛЬНАЯ ТАКТОВАЯ ЧАСТОТА: 40 MHZ, ПАМЯТЬ ДЛЯ КЭША КОМАНД L1 / ДАННЫХ: -, ПАМЯТЬ ДЛЯ КЭША КОМАНД L1 / ДАННЫХ: -, РАЗМЕР ПРОГРАММНОЙ ПАМЯТИ: 64 KB, РАЗМЕР ОЗУ ДАННЫХ: 9 KB, РАБОЧЕЕ НАПРЯЖЕНИЕ ПИТАНИЯ: 3.3 V, МИНИМАЛЬНАЯ РАБОЧАЯ ТЕМПЕРАТУРА: - 40 C, МАКСИМАЛЬНАЯ РАБОЧАЯ ТЕМПЕРАТУРА: + 85 C, КВАЛИФИКАЦИЯ: AEC-Q100, УПАКОВКА: TRAY, ТОРГОВАЯ МАРКА: MICROCHIP TECHNOLOGY, ШИРИНА ШИНЫ ДАННЫХ: 16 BIT, ЧУВСТВИТЕЛЬНЫЙ К ВЛАЖНОСТИ: YES, КОЛИЧЕСТВО ВХОДОВ/ВЫХОДОВ: 74 I/O, КОЛИЧЕСТВО ТАЙМЕРОВ/СЧЕТЧИКОВ: 5 TIMER, СЕРИЯ ПРОЦЕССОРА: DSPIC33F, ТИП ПРОДУКТА: DSP - DIGITAL SIGNAL PROCESSORS &amp; CONTROLLERS, РАЗМЕР ФАБРИЧНОЙ УПАКОВКИ: 119, ПОДКАТЕГОРИЯ: EMBEDDED PROCESSORS &amp; CONTROLLERS</t>
  </si>
  <si>
    <t>DSPIC33FJ64GS608-50I/PT</t>
  </si>
  <si>
    <t>КАТЕГОРИЯ ПРОДУКТА: FPGA - ПРОГРАММИРУЕМАЯ ВЕНТИЛЬНАЯ МАТРИЦА, ROHS: ПОДРОБНОСТИ, СЕРИЯ: 5CEFA2, КОЛИЧЕСТВО ЛОГИЧЕСКИХ ЭЛЕМЕНТОВ: 25000 LE, КОЛИЧЕСТВО ВХОДОВ/ВЫХОДОВ: 224 I/O, НАПРЯЖЕНИЕ ПИТАНИЯ - МИН.: 1.1 V, НАПРЯЖЕНИЕ ПИТАНИЯ - МАКС.: 1.1 V, МИНИМАЛЬНАЯ РАБОЧАЯ ТЕМПЕРАТУРА: - 40 C, МАКСИМАЛЬНАЯ РАБОЧАЯ ТЕМПЕРАТУРА: + 100 C, ВИД МОНТАЖА: SMD/SMT, УПАКОВКА / БЛОК: FBGA-484, УПАКОВКА: TRAY, ТОРГОВАЯ МАРКА: INTEL / ALTERA, ВСТРОЕННАЯ БЛОЧНАЯ ПАМЯТЬ - EBR: 196 KBIT, МАКСИМАЛЬНАЯ РАБОЧАЯ ЧАСТОТА: 800 MHZ, ЧУВСТВИТЕЛЬНЫЙ К ВЛАЖНОСТИ: YES, КОЛИЧЕСТВО БЛОКОВ ЛОГИЧЕСКИХ МАССИВОВ (LAB): 943 LAB, РАБОЧЕЕ НАПРЯЖЕНИЕ ПИТАНИЯ: 1.1 V, ТИП ПРОДУКТА: FPGA - FIELD PROGRAMMABLE GATE ARRAY, РАЗМЕР ФАБРИЧНОЙ УПАКОВКИ: 60, ПОДКАТЕГОРИЯ: PROGRAMMABLE LOGIC ICS, ОБЩИЙ ОБЪЕМ ПАМЯТИ: 1956 KBIT, КОММЕРЧЕСКОЕ ОБОЗНАЧЕНИЕ: CYCLONE, ДРУГИЕ НАЗВАНИЯ ТОВАРА №: 967849</t>
  </si>
  <si>
    <t>5CEFA2F23I7N</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</si>
  <si>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</si>
  <si>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ИНТЕРФЕЙСА ДИСПЛЕЯ, ROHS: ПОДРОБНОСТИ, ТИП МОНТАЖА: СМД/СМТ, ПОСЫЛКА/КЕЙС: HTQFP-64, РЯД: TFP410-EP, ТИП: ПЕРЕКЛЮЧАТЕЛИ ПОВТОРИТЕЛЕЙ, НАПРЯЖЕНИЕ ПИТАНИЯ - МАКС.: 3,6 В, НАПРЯЖЕНИЕ ПИТАНИЯ - МИН.: 3 В, РАБОЧИЙ ТОК ПИТАНИЯ: 200 МКА, МИНИМАЛЬНАЯ РАБОЧАЯ ТЕМПЕРАТУРА: - 55 С, МАКСИМАЛЬНАЯ РАБОЧАЯ ТЕМПЕРАТУРА: + 125 С,ЧУВСТВИТЕЛЬНОСТЬ К ВЛАГЕ: ДА, РАБОЧЕЕ НАПРЯЖЕНИЕ ПИТАНИЯ: ОТ 3 В ДО 3,6 В, ТИП ПРОДУКТА: ИС ИНТЕРФЕЙСА ДИСПЛЕЯ,</t>
  </si>
  <si>
    <t>TFP410MPAPREP</t>
  </si>
  <si>
    <t>LFCN-6400 (LFCN-6400+)</t>
  </si>
  <si>
    <t>LFCN-1200 (LFCN-1200+)</t>
  </si>
  <si>
    <t>LAT-6 (LAT-6+)</t>
  </si>
  <si>
    <t>КАТЕГОРИЯ ПРОДУКТА: БУФЕР ЧАСОВ, ROHS: ПОДРОБНОСТИ, РЯД: SI53340, КОЛИЧЕСТВО ВЫХОДОВ: 4 ВЫХОДА, МАКСИМАЛЬНАЯ ВХОДНАЯ ЧАСТОТА: 1,25 ГГЦ, НАПРЯЖЕНИЕ ПИТАНИЯ - МАКС.: 3,63 В, НАПРЯЖЕНИЕ ПИТАНИЯ - МИН.: 1,71 В, ЗАДЕРЖКА РАСПРОСТРАНЕНИЯ - МАКС.: 1,05 МС, МИНИМАЛЬНАЯ РАБОЧАЯ ТЕМПЕРАТУРА: - 40 С, МАКСИМАЛЬНАЯ РАБОЧАЯ ТЕМПЕРАТУРА: +85 С, ТИП МОНТАЖА: СМД/СМТ, РАБОЧИЙ ЦИКЛ - МАКС.: 0,55, ЧУВСТВИТЕЛЬНОСТЬ К ВЛАГЕ: ДА, РАБОЧИЙ ТОК ПИТАНИЯ: 140 МА, ТИП ВЫХОДА: LVDS, УПАКОВКА: ПОДНОС, ПРОДУКТ: БУФЕРЫ ЧАСОВ, ТИП ПРОДУКТА: БУФЕРЫ ЧАСОВ, ЗАВОДСКАЯ УПАКОВКА: 490, ПОДКАТЕГОРИЯ: ИС ЧАСОВ И ТАЙМЕРОВ, ЕДИНИЦА ИЗМЕРЕНИЯ: 57 100 МГ</t>
  </si>
  <si>
    <t>SI53340-B-GM</t>
  </si>
  <si>
    <t>FT2232HQ</t>
  </si>
  <si>
    <t>КАТЕГОРИЯ ПРОДУКТА: ГЕНЕРАТОРЫ VCXO, ROHS: ПОДРОБНОСТИ, ТИП ПРОДУКТА: VCXO, ЧАСТОТА: 122,88 МГЦ, СТАБИЛЬНОСТЬ ЧАСТОТЫ: 20 ЧАСТЕЙ НА МИЛЛИОН, СТИЛЬ ЗАВЕРШЕНИЯ: СМД/СМТ, МИНИМАЛЬНАЯ РАБОЧАЯ ТЕМПЕРАТУРА: - 40 С, МАКСИМАЛЬНАЯ РАБОЧАЯ ТЕМПЕРАТУРА: +85 С, ДЛИНА: 14,2 ММ, ШИРИНА: 9,14 ММ, РЯД: CVHD-950, ТИП МОНТАЖА: СМД/СМТ, ЗАВОДСКАЯ УПАКОВКА: 25, ПОДКАТЕГОРИЯ: ОСЦИЛЛЯТОРЫ, ЕДИНИЦА ИЗМЕРЕНИЯ: 1724 Г</t>
  </si>
  <si>
    <t>CVHD-950X-122.88</t>
  </si>
  <si>
    <t>КАТЕГОРИЯ ПРОДУКТА: ИС ETHERNET, ROHS: ПОДРОБНОСТИ, ТИП МОНТАЖА: СМД/СМТ, ПОСЫЛКА/КЕЙС: ТКФП-48, ПРОДУКТ: ТРАНСИВЕРЫ ETHERNET, СТАНДАРТ: 10BASE-T, 100BASE-FX, 100BASE-TX, КОЛИЧЕСТВО ТРАНСИВЕРОВ: 1 ПРИЕМОПЕРЕДАТЧИК, СКОРОСТЬ ПЕРЕДАЧИ ДАННЫХ: 10 МБИТ/С, 100 МБИТ/С, ТИП ИНТЕРФЕЙСА: МИИ, МИИМ, РМИИ, СМИИ, РАБОЧЕЕ НАПРЯЖЕНИЕ ПИТАНИЯ: 3,3 В, МИНИМАЛЬНАЯ РАБОЧАЯ ТЕМПЕРАТУРА: - 40 С, МАКСИМАЛЬНАЯ РАБОЧАЯ ТЕМПЕРАТУРА: +85 С, РЯД: КСЗ8041, УПАКОВКА: КАТУШКА, УПАКОВКА:</t>
  </si>
  <si>
    <t>КАТЕГОРИЯ ПРОДУКТА: ИС ETHERNET, ROHS: ПОДРОБНОСТИ, ТИП МОНТАЖА: СМД/СМТ, ПОСЫЛКА/КЕЙС: ТКФП-48, ПРОДУКТ: ТРАНСИВЕРЫ ETHERNET, СТАНДАРТ: 10BASE-T, 100BASE-FX, 100BASE-TX, КОЛИЧЕСТВО ТРАНСИВЕРОВ: 1 ТРАНСИВЕР, СКОРОСТЬ ПЕРЕДАЧИ ДАННЫХ: 10 МБИТ/С, 100 МБИТ/С, ТИП ИНТЕРФЕЙСА: МИИ, МИИМ, РМИИ, СМИИ, РАБОЧЕЕ НАПРЯЖЕНИЕ ПИТАНИЯ: 3,3 В, МИНИМАЛЬНАЯ РАБОЧАЯ ТЕМПЕРАТУРА: - 40 С, МАКСИМАЛЬНАЯ РАБОЧАЯ ТЕМПЕРАТУРА: +85 С, РЯД: КСЗ8041, ЧУВСТВИТЕЛЬНОСТЬ К ВЛАГЕ: ДА, PD - РАССЕИВАЕМАЯ МОЩНОСТЬ: 108 МВТ, ТИП ПРОДУКТА: ИС ETHERNET, ЗАВОДСКАЯ УПАКОВКА: 1000, ПОДКАТЕГОРИЯ: КОММУНИКАЦИОННЫЕ И СЕТЕВЫЕ ИС, ПОТРЕБЛЯЕМЫЙ ТОК - МАКС.: 58,3 МА, НАПРЯЖЕНИЕ ПИТАНИЯ - МАКС.: 3,465 В, НАПРЯЖЕНИЕ ПИТАНИЯ - МИН.: 3,135 В</t>
  </si>
  <si>
    <t>KSZ8041FTLI-TR</t>
  </si>
  <si>
    <t>ФИЛЬТР ЭЛЕКТРОМАГНИТНЫХ ПОМЕХ, ФЕРРИТОВЫЙ ФИЛЬТР ПОДАВЛЕНИЯ ЭМП. НЕ ВОЕННОГО НАЗНАЧЕНИЯ.</t>
  </si>
  <si>
    <t>ФИЛЬТР ЭЛЕКТРОМАГНИТНЫХ ПОМЕХ, НАПРЯЖЕНИЕ 40/50 В РАБОЧАЯ СИЛА ТОКА 5A-200A</t>
  </si>
  <si>
    <t>DL-20EB3</t>
  </si>
  <si>
    <t>JIANLI</t>
  </si>
  <si>
    <t>МИКРОСХЕМА ИНТЕГРАЛЬНАЯ МОНОЛИТНАЯ - ИС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</si>
  <si>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КОЛПАЧОК-ЗАГЛУШКА ДЛЯ РАЗЪЕМА, ИЗГОТОВЛЕН ИЗ ПЛАСТМАССЫ МЕТОДОМ ЛИТЬЯ С ДАЛЬНЕЙШЕЙ ОБРАБОТКОЙ</t>
  </si>
  <si>
    <t>КАТЕГОРИЯ ПРОДУКТА: КРУГЛЫЕ ИНСТРУМЕНТЫ, ОБОРУДОВАНИЕ И АКСЕССУАРЫ MIL SPEC, ДЛЯ РАЗЪЕМОВ, ROHS: ПОДРОБНЫЕ СВЕДЕНИЯ, ТИП MIL: MIL-DTL-38999 III, ПРОДУКТ: АКСЕССУАРЫ, ТИП: КРЫШКА РОЗЕТКИ, СЕРИИ: D38999 III, ТИП ПРОДУКТА: ЦИРКУЛЯРНЫЕ ИНСТРУМЕНТЫ, ОБОРУДОВАНИЕ И АКСЕССУАРЫ MIL SPEC, КОЛИЧЕСТВО В ЗАВОДСКОЙ УПАКОВКЕ: 1, ПОДКАТЕГОРИЯ: КОЛЬЦЕВЫЕ СОЕДИНИТЕЛИ, ТОРГОВОЕ НАЗВАНИЕ: 38999</t>
  </si>
  <si>
    <t>D38999/33F13R</t>
  </si>
  <si>
    <t>ВЕНТИЛЯТОР ПОСТОЯННОГО ТОКА, ОСЕВОЙ, В КОРПУСЕ ИЗ ПЛАСТМАССЫ. ИСПОЛЬЗУЕТСЯ В ЭЛЕКТРОННЫХ УСТРОЙСТВАХ ОБЩЕГРАЖДАНСКОГО НАЗНАЧЕНИЯ - ДЛЯ КОМПЬЮТЕРНОЙ ТЕХНИКИ. ФУНКЦИЯ - ОХЛАЖДЕНИЕ МИКРОПРОЦЕССОРОВ, НЕ ДЛЯ ВОЕННОЙ ПРОДУКЦИИ, НЕ ПРОМЫШЛЕННЫЙ, НЕ ДЛЯ ПРОТИВОДЫМНОЙ ВЕНТИЛЯЦИИ</t>
  </si>
  <si>
    <t>КАТЕГОРИЯ ПРОДУКТА: ВЕНТИЛЯТОРЫ ПОСТОЯННОГО ТОКА,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ROHS: ПОДРОБНОСТИ, ТИП: TUBEAXIAL, ВЫСОТА: 120 MM, ГЛУБИНА: 38 MM, ШИРИНА: 120 MM, РАБОЧЕЕ НАПРЯЖЕНИЕ ПИТАНИЯ: 24 VDC, ПОТОК ВОЗДУХА: 190 CFM (5.4 M3/MIN), БЫСТРОДЕЙСТВИЕ: 5000 RPM, ТИП ПОДШИПНИКА: BALL, ШУМ: 59.5 DBA, НОМИНАЛЬНАЯ МОЩНОСТЬ: 17.8 W, ОСОБЕННОСТИ: AUTO RESTART, POLARITY PROTECTION, МАТЕРИАЛ КОРПУСА: PLASTIC, ТИП ВЫВОДОВ: WIRE LEADS - 2, СЕРИЯ: 4715VL, ТОРГОВАЯ МАРКА: NMB TECHNOLOGIES, ТИП ТОКА: DC, ТИП ПРОДУКТА: DC FANS, РАЗМЕР ФАБРИЧНОЙ УПАКОВКИ: 40, ПОДКАТЕГОРИЯ: FANS, BLOWERS &amp; ACCESSORIES, КОММЕРЧЕСКОЕ ОБОЗНАЧЕНИЕ: NMB-MAT, ДРУГИЕ НАЗВАНИЯ ТОВАРА №: 12038VA-24P-EA-00</t>
  </si>
  <si>
    <t>4715VL-05W-B60-E00</t>
  </si>
  <si>
    <t>ПРЕОБРАЗОВАТЕЛИ СТАТИЧЕСКИЕ: ПРЕОБРАЗОВАТЕЛЬ ПЕРЕМЕННОГО ТОКА В ПОСТОЯННЫЙ (ВЫПРЯМИТЕЛИ), НЕ ДЛЯ ИСПОЛЬЗОВАНИЯ В БЫТУ, НЕ ДЛЯ СИСТЕМ ПОЖАРНОЙ АВТОМАТИКИ</t>
  </si>
  <si>
    <t>КАТЕГОРИЯ ПРОДУКТА: ИМПУЛЬСНЫЕ ИСТОЧНИКИ ПИТАНИЯ, ROHS: ПОДРОБНОСТИ, ПРОДУКТ: SWITCHING SUPPLIES, ВЫХОДНОЕ НАПРЯЖЕНИЕ-КАНАЛ 1: 24 VDC, ВЫХОДНОЕ НАПРЯЖЕНИЕ-КАНАЛ 2: -, КОЛИЧЕСТВО ВЫХОДОВ: 1 OUTPUT, ВЫХОДНАЯ МОЩНОСТЬ: 200 W, ОТКРЫТАЯ/ЗАКРЫТАЯ РАМА: OPEN FRAME, ВХОДНОЕ НАПРЯЖЕНИЕ: 85 VAC TO 240 VAC, ВЫХОДНОЙ ТОК-КАНАЛ 1: 13 A, ВЫХОДНОЙ ТОК-КАНАЛ 2: -, ОТРАСЛЬ ПРОМЫШЛЕННОСТИ: INDUSTRIAL, ВИД МОНТАЖА: PCB, ДЛИНА: 127 MM, ШИРИНА: 76.2 MM, ВЫСОТА: 34 MM, СЕРИЯ: TOP 200, ТОРГОВАЯ МАРКА: TRACO POWER, ВХОДНАЯ ЧАСТОТА: 47 HZ TO 63 HZ, НАПРЯЖЕНИЕ ИЗОЛЯЦИИ: 3 KVAC, НЕСТАБИЛЬНОСТЬ ВЫХОДНОЙ НАГРУЗКИ: REGULATED, УПАКОВКА: BULK, ТИП ПРОДУКТА: SWITCHING POWER SUPPLIES, РАЗМЕР ФАБРИЧНОЙ УПАКОВКИ: 10, ПОДКАТЕГОРИЯ: AC-DC POWER SUPPLY</t>
  </si>
  <si>
    <t>TOP 200-124</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</si>
  <si>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60 W, ВХОДНОЕ НАПРЯЖЕНИЕ, МИН.: 18 V, ВХОДНОЕ НАПРЯЖЕНИЕ, МАКС.: 36 V, ВЫХОДНОЕ НАПРЯЖЕНИЕ-КАНАЛ 1: 12 V, ВЫХОДНОЙ ТОК-КАНАЛ 1: 5 A, ВЫХОДНОЕ НАПРЯЖЕНИЕ-КАНАЛ 2: -, ВЫХОДНОЙ ТОК-КАНАЛ 2: -, НАПРЯЖЕНИЕ ИЗОЛЯЦИИ: 1.5 KV, МИНИМАЛЬНАЯ РАБОЧАЯ ТЕМПЕРАТУРА: - 40 C, МАКСИМАЛЬНАЯ РАБОЧАЯ ТЕМПЕРАТУРА: + 85 C, ДЛИНА: 50.8 MM, ШИРИНА: 25.4 MM, ВЫСОТА: 10.2 MM, ОТРАСЛЬ ПРОМЫШЛЕННОСТИ: INDUSTRIAL, ПРОДУКТ: ISOLATED, СЕРИЯ: TEN 60N, ПРИМЕНЕНИЕ: TELECOM, INDUSTRY CONTROL SYSTEMS AND MEASUREMENT EQUIPMEN, ТОРГОВАЯ МАРКА: TRACO POWER, ВХОДНОЕ НАПРЯЖЕНИЕ: 24 V, УПАКОВКА: TUBE, ТИП ПРОДУКТА: ISOLATED DC-DC CONVERTERS, РАЗМЕР ФАБРИЧНОЙ УПАКОВКИ: 10, ПОДКАТЕГОРИЯ: DC-DC CONVERTER</t>
  </si>
  <si>
    <t>TEN 60-2412N</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</si>
  <si>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30 W, ВХОДНОЕ НАПРЯЖЕНИЕ, МИН.: 9 V, ВХОДНОЕ НАПРЯЖЕНИЕ, МАКС.: 36 V, ВЫХОДНОЕ НАПРЯЖЕНИЕ-КАНАЛ 1: 12 V, ВЫХОДНОЙ ТОК-КАНАЛ 1: 2.5 A, ВЫХОДНОЕ НАПРЯЖЕНИЕ-КАНАЛ 2: -, ВЫХОДНОЙ ТОК-КАНАЛ 2: -, НАПРЯЖЕНИЕ ИЗОЛЯЦИИ: 1.5 KVDC, МИНИМАЛЬНАЯ РАБОЧАЯ ТЕМПЕРАТУРА: - 40 C, МАКСИМАЛЬНАЯ РАБОЧАЯ ТЕМПЕРАТУРА: + 80 C, ДЛИНА: 25.4 MM, ШИРИНА: 25.4 MM, ВЫСОТА: 10.2 MM, ОТРАСЛЬ ПРОМЫШЛЕННОСТИ: INDUSTRIAL, ПРОДУКТ: ISOLATED, СЕРИЯ: THL 30WI, ТОРГОВАЯ МАРКА: TRACO POWER, ВХОДНОЕ НАПРЯЖЕНИЕ: 9 VDC TO 36 VDC, УПАКОВКА: TUBE, РАЗМЕР ФАБРИЧНОЙ УПАКОВКИ: 10</t>
  </si>
  <si>
    <t>THL 30-2412WI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</si>
  <si>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15 W, ВХОДНОЕ НАПРЯЖЕНИЕ, МИН.: 18 V, ВХОДНОЕ НАПРЯЖЕНИЕ, МАКС.: 36 V, ВЫХОДНОЕ НАПРЯЖЕНИЕ-КАНАЛ 1: 5.1 V, ВЫХОДНОЙ ТОК-КАНАЛ 1: 0,125, ВЫХОДНОЕ НАПРЯЖЕНИЕ-КАНАЛ 2: -, ВЫХОДНОЙ ТОК-КАНАЛ 2: -, НАПРЯЖЕНИЕ ИЗОЛЯЦИИ: 1.5 KV, МИНИМАЛЬНАЯ РАБОЧАЯ ТЕМПЕРАТУРА: - 40 C, МАКСИМАЛЬНАЯ РАБОЧАЯ ТЕМПЕРАТУРА: + 85 C, УПАКОВКА / БЛОК: DIP-24, ДЛИНА: 31.8 MM, ШИРИНА: 20.3 MM, ВЫСОТА: 10.2 MM, ОТРАСЛЬ ПРОМЫШЛЕННОСТИ: INDUSTRIAL, ПРОДУКТ: ISOLATED, СЕРИЯ: THD 15N, ТОРГОВАЯ МАРКА: TRACO POWER, ВХОДНОЕ НАПРЯЖЕНИЕ: 18 V TO 36 V, УПАКОВКА: TUBE, ТИП ПРОДУКТА: ISOLATED DC-DC CONVERTERS, РАЗМЕР ФАБРИЧНОЙ УПАКОВКИ: 10, ПОДКАТЕГОРИЯ: DC-DC CONVERTER</t>
  </si>
  <si>
    <t>THD 15-2411N</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</si>
  <si>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6 W, ВХОДНОЕ НАПРЯЖЕНИЕ, МИН.: 9 V, ВХОДНОЕ НАПРЯЖЕНИЕ, МАКС.: 36 V, ВЫХОДНОЕ НАПРЯЖЕНИЕ-КАНАЛ 1: 12 V, ВЫХОДНОЙ ТОК-КАНАЛ 1: 500 MA, ВЫХОДНОЕ НАПРЯЖЕНИЕ-КАНАЛ 2: -, ВЫХОДНОЙ ТОК-КАНАЛ 2: -, НАПРЯЖЕНИЕ ИЗОЛЯЦИИ: 5 KV, МИНИМАЛЬНАЯ РАБОЧАЯ ТЕМПЕРАТУРА: - 40 C, МАКСИМАЛЬНАЯ РАБОЧАЯ ТЕМПЕРАТУРА: + 95 C, УПАКОВКА / БЛОК: DIP-24, ДЛИНА: 31.8 MM, ШИРИНА: 20.3 MM, ВЫСОТА: 10.2 MM, ОТРАСЛЬ ПРОМЫШЛЕННОСТИ: MEDICAL, INDUSTRIAL, ПРОДУКТ: ISOLATED, СЕРИЯ: THM 6WI, ПРИМЕНЕНИЕ: IGBT DRIVER APPLICATIONS, INDUSTRIAL CONTROL EQUIPMENTS, MEASUREMENT EQUIPMENTS, TRANSPORTATION SYSTEMS, ТОРГОВАЯ МАРКА: TRACO POWER, ВХОДНОЕ НАПРЯЖЕНИЕ: 24 V, УПАКОВКА: TUBE, ТИП ПРОДУКТА: ISOLATED DC-DC CONVERTERS, РАЗМЕР ФАБРИЧНОЙ УПАКОВКИ: 10, ПОДКАТЕГОРИЯ: DC-DC CONVERTER</t>
  </si>
  <si>
    <t>THM 6-2412WI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</si>
  <si>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6 W, ВХОДНОЕ НАПРЯЖЕНИЕ, МИН.: 9 V, ВХОДНОЕ НАПРЯЖЕНИЕ, МАКС.: 36 V, ВЫХОДНОЕ НАПРЯЖЕНИЕ-КАНАЛ 1: 5 V, ВЫХОДНОЙ ТОК-КАНАЛ 1: 1.2 A, ВЫХОДНОЕ НАПРЯЖЕНИЕ-КАНАЛ 2: -, ВЫХОДНОЙ ТОК-КАНАЛ 2: -, НАПРЯЖЕНИЕ ИЗОЛЯЦИИ: 5 KV, МИНИМАЛЬНАЯ РАБОЧАЯ ТЕМПЕРАТУРА: - 40 C, МАКСИМАЛЬНАЯ РАБОЧАЯ ТЕМПЕРАТУРА: + 95 C, УПАКОВКА / БЛОК: DIP-24, ДЛИНА: 31.8 MM, ШИРИНА: 20.3 MM, ВЫСОТА: 10.2 MM, ОТРАСЛЬ ПРОМЫШЛЕННОСТИ: MEDICAL, INDUSTRIAL, ПРОДУКТ: ISOLATED, СЕРИЯ: THM 6WI, ПРИМЕНЕНИЕ: IGBT DRIVER APPLICATIONS, INDUSTRIAL CONTROL EQUIPMENTS, MEASUREMENT EQUIPMENTS, TRANSPORTATION SYSTEMS, ТОРГОВАЯ МАРКА: TRACO POWER, ВХОДНОЕ НАПРЯЖЕНИЕ: 24 V, УПАКОВКА: TUBE, ТИП ПРОДУКТА: ISOLATED DC-DC CONVERTERS, РАЗМЕР ФАБРИЧНОЙ УПАКОВКИ: 10, ПОДКАТЕГОРИЯ: DC-DC CONVERTER</t>
  </si>
  <si>
    <t>THM 6-2411WI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</si>
  <si>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2 OUTPUT, ВЫХОДНАЯ МОЩНОСТЬ: 6 W, ВХОДНОЕ НАПРЯЖЕНИЕ, МИН.: 9 V, ВХОДНОЕ НАПРЯЖЕНИЕ, МАКС.: 36 V, ВЫХОДНОЕ НАПРЯЖЕНИЕ-КАНАЛ 1: 15 V, ВЫХОДНОЙ ТОК-КАНАЛ 1: 200 MA, ВЫХОДНОЕ НАПРЯЖЕНИЕ-КАНАЛ 2: - 15 V, ВЫХОДНОЙ ТОК-КАНАЛ 2: 200 MA, НАПРЯЖЕНИЕ ИЗОЛЯЦИИ: 1.6 KV, МИНИМАЛЬНАЯ РАБОЧАЯ ТЕМПЕРАТУРА: - 40 C, МАКСИМАЛЬНАЯ РАБОЧАЯ ТЕМПЕРАТУРА: + 84 C, УПАКОВКА / БЛОК: SIP-8, ДЛИНА: 21.8 MM, ШИРИНА: 9.1 MM, ВЫСОТА: 11.2 MM, ОТРАСЛЬ ПРОМЫШЛЕННОСТИ: INDUSTRIAL, ПРОДУКТ: ISOLATED, СЕРИЯ: TMR 6WI, ПРИМЕНЕНИЕ: INDUSTRIAL, ТОРГОВАЯ МАРКА: TRACO POWER, ВХОДНОЕ НАПРЯЖЕНИЕ: 9 V TO 36 V, УПАКОВКА: TUBE, ТИП ПРОДУКТА: ISOLATED DC-DC CONVERTERS, РАЗМЕР ФАБРИЧНОЙ УПАКОВКИ: 10, ПОДКАТЕГОРИЯ: DC-DC CONVERTER</t>
  </si>
  <si>
    <t>TMR 6-2423WI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</si>
  <si>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9 V, ВХОДНОЕ НАПРЯЖЕНИЕ, МАКС.: 36 V, ВЫХОДНОЕ НАПРЯЖЕНИЕ-КАНАЛ 1: 3.3 V, ВЫХОДНОЙ ТОК-КАНАЛ 1: 300 MA, ВЫХОДНОЕ НАПРЯЖЕНИЕ-КАНАЛ 2: -, ВЫХОДНОЙ ТОК-КАНАЛ 2: -, НАПРЯЖЕНИЕ ИЗОЛЯЦИИ: 1.6 KV, МИНИМАЛЬНАЯ РАБОЧАЯ ТЕМПЕРАТУРА: - 40 C, МАКСИМАЛЬНАЯ РАБОЧАЯ ТЕМПЕРАТУРА: + 90 C, ДЛИНА: 13.2 MM, ШИРИНА: 9.1 MM, ВЫСОТА: 10.2 MM, ОТРАСЛЬ ПРОМЫШЛЕННОСТИ: INDUSTRIAL, ПРОДУКТ: ISOLATED, СЕРИЯ: TDN 1WI, ТОРГОВАЯ МАРКА: TRACO POWER, ВХОДНОЕ НАПРЯЖЕНИЕ: 24 V, УПАКОВКА: TUBE, ТИП ПРОДУКТА: ISOLATED DC-DC CONVERTERS, РАЗМЕР ФАБРИЧНОЙ УПАКОВКИ: 10, ПОДКАТЕГОРИЯ: DC-DC CONVERTER</t>
  </si>
  <si>
    <t>TDN 1-2410WI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</si>
  <si>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9 V, ВХОДНОЕ НАПРЯЖЕНИЕ, МАКС.: 36 V, ВЫХОДНОЕ НАПРЯЖЕНИЕ-КАНАЛ 1: 12 V, ВЫХОДНОЙ ТОК-КАНАЛ 1: 90 MA, ВЫХОДНОЕ НАПРЯЖЕНИЕ-КАНАЛ 2: -, ВЫХОДНОЙ ТОК-КАНАЛ 2: -, НАПРЯЖЕНИЕ ИЗОЛЯЦИИ: 1.6 KV, МИНИМАЛЬНАЯ РАБОЧАЯ ТЕМПЕРАТУРА: - 40 C, МАКСИМАЛЬНАЯ РАБОЧАЯ ТЕМПЕРАТУРА: + 90 C, ДЛИНА: 13.2 MM, ШИРИНА: 9.1 MM, ВЫСОТА: 10.2 MM, ОТРАСЛЬ ПРОМЫШЛЕННОСТИ: INDUSTRIAL, ПРОДУКТ: ISOLATED, СЕРИЯ: TDN 1WI, ТОРГОВАЯ МАРКА: TRACO POWER, ВХОДНОЕ НАПРЯЖЕНИЕ: 24 V, УПАКОВКА: TUBE, ТИП ПРОДУКТА: ISOLATED DC-DC CONVERTERS, РАЗМЕР ФАБРИЧНОЙ УПАКОВКИ: 10, ПОДКАТЕГОРИЯ: DC-DC CONVERTER</t>
  </si>
  <si>
    <t>TDN 1-2412WI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</si>
  <si>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9 V, ВХОДНОЕ НАПРЯЖЕНИЕ, МАКС.: 36 V, ВЫХОДНОЕ НАПРЯЖЕНИЕ-КАНАЛ 1: 9 V, ВЫХОДНОЙ ТОК-КАНАЛ 1: 112 MA, ВЫХОДНОЕ НАПРЯЖЕНИЕ-КАНАЛ 2: -, ВЫХОДНОЙ ТОК-КАНАЛ 2: -, НАПРЯЖЕНИЕ ИЗОЛЯЦИИ: 1.6 KV, МИНИМАЛЬНАЯ РАБОЧАЯ ТЕМПЕРАТУРА: - 40 C, МАКСИМАЛЬНАЯ РАБОЧАЯ ТЕМПЕРАТУРА: + 90 C, УПАКОВКА / БЛОК: DIP-7, ДЛИНА: 13.2 MM, ШИРИНА: 9.1 MM, ВЫСОТА: 10.2 MM, ОТРАСЛЬ ПРОМЫШЛЕННОСТИ: INDUSTRIAL, ПРОДУКТ: ISOLATED, СЕРИЯ: TDN 1WI, ТОРГОВАЯ МАРКА: TRACO POWER, ВХОДНОЕ НАПРЯЖЕНИЕ: 9 V TO 36 V, УПАКОВКА: TUBE, ТИП ПРОДУКТА: ISOLATED DC-DC CONVERTERS, РАЗМЕР ФАБРИЧНОЙ УПАКОВКИ: 10, ПОДКАТЕГОРИЯ: DC-DC CONVERTER</t>
  </si>
  <si>
    <t>TDN 1-2419WI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</si>
  <si>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9 V, ВХОДНОЕ НАПРЯЖЕНИЕ, МАКС.: 36 V, ВЫХОДНОЕ НАПРЯЖЕНИЕ-КАНАЛ 1: 5 V, ВЫХОДНОЙ ТОК-КАНАЛ 1: 100 MA, ВЫХОДНОЕ НАПРЯЖЕНИЕ-КАНАЛ 2: -, ВЫХОДНОЙ ТОК-КАНАЛ 2: -, НАПРЯЖЕНИЕ ИЗОЛЯЦИИ: 1.6 KV, МИНИМАЛЬНАЯ РАБОЧАЯ ТЕМПЕРАТУРА: - 40 C, МАКСИМАЛЬНАЯ РАБОЧАЯ ТЕМПЕРАТУРА: + 90 C, ДЛИНА: 13.2 MM, ШИРИНА: 9.1 MM, ВЫСОТА: 10.2 MM, ОТРАСЛЬ ПРОМЫШЛЕННОСТИ: INDUSTRIAL, ПРОДУКТ: ISOLATED, СЕРИЯ: TDN 1WI, ТОРГОВАЯ МАРКА: TRACO POWER, ВХОДНОЕ НАПРЯЖЕНИЕ: 24 V, УПАКОВКА: TUBE, ТИП ПРОДУКТА: ISOLATED DC-DC CONVERTERS, РАЗМЕР ФАБРИЧНОЙ УПАКОВКИ: 10, ПОДКАТЕГОРИЯ: DC-DC CONVERTER</t>
  </si>
  <si>
    <t>TDN 1-2421WI</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</si>
  <si>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40 W, ВХОДНОЕ НАПРЯЖЕНИЕ, МИН.: 18 V, ВХОДНОЕ НАПРЯЖЕНИЕ, МАКС.: 75 V, ВЫХОДНОЕ НАПРЯЖЕНИЕ-КАНАЛ 1: 15 V, ВЫХОДНОЙ ТОК-КАНАЛ 1: 2.666 A, ВЫХОДНОЕ НАПРЯЖЕНИЕ-КАНАЛ 2: -, ВЫХОДНОЙ ТОК-КАНАЛ 2: -, НАПРЯЖЕНИЕ ИЗОЛЯЦИИ: 1.6 KV, МИНИМАЛЬНАЯ РАБОЧАЯ ТЕМПЕРАТУРА: - 40 C, МАКСИМАЛЬНАЯ РАБОЧАЯ ТЕМПЕРАТУРА: + 85 C, УПАКОВКА / БЛОК: DIP-6, ДЛИНА: 50.8 MM, ШИРИНА: 25.4 MM, ВЫСОТА: 10.2 MM, ОТРАСЛЬ ПРОМЫШЛЕННОСТИ: INDUSTRIAL, ПРОДУКТ: ISOLATED, СЕРИЯ: TEN 40WIR, ТОРГОВАЯ МАРКА: TRACO POWER, ВХОДНОЕ НАПРЯЖЕНИЕ: 18 V TO 75 V, УПАКОВКА: TUBE, ТИП ПРОДУКТА: ISOLATED DC-DC CONVERTERS, РАЗМЕР ФАБРИЧНОЙ УПАКОВКИ: 10, ПОДКАТЕГОРИЯ: DC-DC CONVERTER</t>
  </si>
  <si>
    <t>TEN 40-4813 WIR</t>
  </si>
  <si>
    <t>КАТЕГОРИЯ ПРОДУКТА: ПРЕОБРАЗОВАТЕЛИ ПОСТОЯННОГО ТОКА В ПОСТОЯННЫЙ С ИЗОЛЯЦИЕЙ, ROHS: ПОДРОБНОСТИ, ВИД МОНТАЖА: SMD/SMT,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ДЛИНА: 12.7 MM, ШИРИНА: 8.3 MM, ВЫСОТА: 7.25 MM, ОТРАСЛЬ ПРОМЫШЛЕННОСТИ: INDUSTRIAL, ПРОДУКТ: ISOLATED, СЕРИЯ: PDS1-M, ТОРГОВАЯ МАРКА: CUI INC., ВХОДНОЕ НАПРЯЖЕНИЕ: 4.5 V TO 5.5 V, УПАКОВКА: REEL, УПАКОВКА: CUT TAPE, УПАКОВКА: MOUSEREEL, ТИП ПРОДУКТА: ISOLATED DC-DC CONVERTERS, РАЗМЕР ФАБРИЧНОЙ УПАКОВКИ: 500, ПОДКАТЕГОРИЯ: DC-DC CONVERTER, ДРУГИЕ НАЗВАНИЯ ТОВАРА №: 656-93408R</t>
  </si>
  <si>
    <t>PDS1-S5-S5-M-TR</t>
  </si>
  <si>
    <t>ПРЕОБРАЗОВАТЕЛЬ ПОСТОЯННОГО ТОКА В ПОСТОЯННЫЙ, КАТЕГОРИЯ ПРОДУКТА: ПРЕОБРАЗОВАТЕЛИ ПОСТОЯННОГО ТОКА В ПОСТОЯННЫЙ БЕЗ ИЗОЛЯЦИИ; ПРОДУКТ: NON-ISOLATED / POL; КОЛИЧЕСТВО ВЫХОДОВ: 1 OUTPUT; ВЫХОДНОЕ НАПРЯЖЕНИЕ-КАНАЛ 1: 5 V; ВЫХОДНОЙ ТОК-КАНАЛ 1: 500 MA; МИНИМАЛЬНАЯ РАБОЧАЯ ТЕМПЕРАТУРА: - 40 C; МАКСИМАЛЬНАЯ РАБОЧАЯ ТЕМПЕРАТУРА: + 90 C; ВИД МОНТАЖА: SMD/SMT; ДЛИНА: 11.5 MM; ШИРИНА: 7.55 MM; ВЫСОТА: 10.2 MM; ОТРАСЛЬ ПРОМЫШЛЕННОСТИ: INDUSTRIAL; ВХОДНОЕ НАПРЯЖЕНИЕ: 6.5 V TO 32 V; УПАКОВКА / БЛОК: DIP-10 (SMD); УПАКОВКА: TUBE; СЕРИЯ: TSR 0.5; РАЗМЕР ФАБРИЧНОЙ УПАКОВКИ: 10; ВЕС ИЗДЕЛИЯ: 2 G</t>
  </si>
  <si>
    <t>TSR 0.5-2450</t>
  </si>
  <si>
    <t>СИНФАЗНЫЙ ДРОССЕЛЬ, КАТЕГОРИЯ ПРОДУКТА: СИНФАЗНЫЕ ДРОССЕЛИ / ФИЛЬТРЫ; СЕРИЯ: SU10VFC; ВИД МОНТАЖА: PCB MOUNT; ТИП ВЫВОДОВ: THROUGH HOLE; КОЛИЧЕСТВО КАНАЛОВ: 1 CHANNEL; ИНДУКТИВНОСТЬ: 8.8 MH; МАКСИМАЛЬНЫЙ ПОСТОЯННЫЙ ТОК: 700 MA; МАКСИМАЛЬНОЕ СОПРОТИВЛЕНИЕ ПОСТОЯННОМУ ТОКУ: 1.1 OHMS; МИНИМАЛЬНАЯ РАБОЧАЯ ТЕМПЕРАТУРА: - 25 C; МАКСИМАЛЬНАЯ РАБОЧАЯ ТЕМПЕРАТУРА: + 120 C; УПАКОВКА / БЛОК: TRAY; ДЛИНА: 3.5 MM; ШИРИНА: 15.5 MM; ВЫСОТА: 15 MM; УПАКОВКА: TRAY; ПРОДУКТ: AC LINE FILTERS; ТИП: HIGH FREQUENCY COMMON MODE FILTERS; ДИАМЕТР: 18 MM; ТИП ФИЛЬТРА: COMMON MODE; РАЗМЕР ФАБРИЧНОЙ УПАКОВКИ: 700; ТЕСТОВАЯ ЧАСТОТА: 1 KHZ; ВЕС ИЗДЕЛИЯ: 6.300 G</t>
  </si>
  <si>
    <t>SU10VFC-R07088</t>
  </si>
  <si>
    <t>КАТЕГОРИЯ ПРОДУКТА: СИНФАЗНЫЕ ДРОССЕЛИ / ФИЛЬТРЫ, ROHS: ПОДРОБНОСТИ, СЕРИЯ: IHCM-2321AA-10, ВИД МОНТАЖА: PCB MOUNT, ТИП ВЫВОДОВ: SMD/SMT, КОЛИЧЕСТВО КАНАЛОВ: 1 CHANNEL, ИНДУКТИВНОСТЬ: 300 UH, ИМПЕДАНС: 900 OHMS, ДОПУСТИМОЕ ОТКЛОНЕНИЕ: 0,3, МАКСИМАЛЬНЫЙ ПОСТОЯННЫЙ ТОК: 10 A, МАКСИМАЛЬНОЕ СОПРОТИВЛЕНИЕ ПОСТОЯННОМУ ТОКУ: 7 MOHMS, МИНИМАЛЬНАЯ РАБОЧАЯ ТЕМПЕРАТУРА: - 40 C, МАКСИМАЛЬНАЯ РАБОЧАЯ ТЕМПЕРАТУРА: + 155 C, ДЛИНА: 24 MM, ШИРИНА: 30.5 MM, ВЫСОТА: 10.5 MM, УПАКОВКА: BULK, ПРОДУКТ: COMMON MODE CHOKES, ПРИМЕНЕНИЕ: DC/DC CONVERTER, EMI FILTER, ТОРГОВАЯ МАРКА: VISHAY / DALE, ТИП ПРОДУКТА: COMMON MODE CHOKES, ЭКРАНИРОВАНИЕ: UNSHIELDED, РАЗМЕР ФАБРИЧНОЙ УПАКОВКИ: 200, ПОДКАТЕГОРИЯ: INDUCTORS, CHOKES &amp; COILS, ТЕСТОВАЯ ЧАСТОТА: 100 KHZ</t>
  </si>
  <si>
    <t>IHCM2321AAEG301N10</t>
  </si>
  <si>
    <t>КАТЕГОРИЯ ПРОДУКТА: РЧ-ИНДУКТОРЫ - ПОВЕРХНОСТНЫЙ МОНТАЖ, ROHS: ПОДРОБНОСТИ, ТИП: WIREWOUND, ТИП ВЫВОДОВ: SMD/SMT, УПАКОВКА / БЛОК: 1812 (4532 METRIC), ЭКРАНИРОВАНИЕ: UNSHIELDED, ИНДУКТИВНОСТЬ: 10 UH, ДОПУСТИМОЕ ОТКЛОНЕНИЕ: 0,1, МАКСИМАЛЬНЫЙ ПОСТОЯННЫЙ ТОК: 550 MA, МАКСИМАЛЬНОЕ СОПРОТИВЛЕНИЕ ПОСТОЯННОМУ ТОКУ: 500 MOHMS, ТОК НАСЫЩЕНИЯ: -, МИНИМАЛЬНАЯ РАБОЧАЯ ТЕМПЕРАТУРА: - 40 C, МАКСИМАЛЬНАЯ РАБОЧАЯ ТЕМПЕРАТУРА: + 125 C, Q МИН.: 10, ВИД МОНТАЖА: PCB MOUNT, ДЛИНА: 4.2 MM, ШИРИНА: 3.2 MM, ВЫСОТА: 3.2 MM, ДИАМЕТР: -, МАТЕРИАЛ СЕРДЕЧНИКА: FERRITE, СЕРИЯ: CC453232, УПАКОВКА: REEL, УПАКОВКА: CUT TAPE, УПАКОВКА: MOUSEREEL, ПРИМЕНЕНИЕ: RF, ТОРГОВАЯ МАРКА: BOURNS, КОРПУС - ДЮЙМЫ: 1812, КОРПУС - ММ: 4532, ЧУВСТВИТЕЛЬНЫЙ К ВЛАЖНОСТИ: YES, ПРОДУКТ: RF INDUCTORS, ТИП ПРОДУКТА: RF INDUCTORS - LEADED, ЧАСТОТА СОБСТВЕННЫХ КОЛЕБАНИЙ: 22 MHZ, РАЗМЕР ФАБРИЧНОЙ УПАКОВКИ: 500, ПОДКАТЕГОРИЯ: INDUCTORS, CHOKES &amp; COILS, ПРЕРЫВАНИЕ: STANDARD, ТЕСТОВАЯ ЧАСТОТА: 2.52 MHZ</t>
  </si>
  <si>
    <t>CC453232-100KL</t>
  </si>
  <si>
    <t>КАТЕГОРИЯ ПРОДУКТА: СИНФАЗНЫЕ ДРОССЕЛИ / ФИЛЬТРЫ, ROHS: ПОДРОБНОСТИ, СЕРИЯ: RN, ВИД МОНТАЖА: PCB MOUNT, ТИП ВЫВОДОВ: RADIAL, КОЛИЧЕСТВО КАНАЛОВ: 1 CHANNEL, ИНДУКТИВНОСТЬ: 10 MH, МАКСИМАЛЬНЫЙ ПОСТОЯННЫЙ ТОК: 1.4 A, МАКСИМАЛЬНОЕ СОПРОТИВЛЕНИЕ ПОСТОЯННОМУ ТОКУ: 330 MOHMS, МИНИМАЛЬНАЯ РАБОЧАЯ ТЕМПЕРАТУРА: - 40 C, МАКСИМАЛЬНАЯ РАБОЧАЯ ТЕМПЕРАТУРА: + 100 C, ДЛИНА: 12.5 MM, ШИРИНА: 18 MM, ВЫСОТА: 20 MM, ТОРГОВАЯ МАРКА: SCHAFFNER, ДИАМЕТР КАБЕЛЯ: 0.8 MM, ТИП ПРОДУКТА: COMMON MODE CHOKES, РАЗМЕР ФАБРИЧНОЙ УПАКОВКИ: 500, ПОДКАТЕГОРИЯ: INDUCTORS, CHOKES &amp; COILS, ДРУГИЕ НАЗВАНИЯ ТОВАРА №: 817639</t>
  </si>
  <si>
    <t>RN218-1.4-02-10M</t>
  </si>
  <si>
    <t>КАТУШКА ПОСТОЯННОЙ ИНДУКТИВНОСТИ. КАТЕГОРИЯ ПРОДУКТА: КАТУШКИ ПОСТОЯННОЙ ИНДУКТИВНОСТИ, ПРОДУКТ: POWER INDUCTORS, ТИП: WIREWOUND, ТИП ВЫВОДОВ: SMD/SMT, УПАКОВКА / БЛОК: 1812 (4532 METRIC), ЭКРАНИРОВАНИЕ: UNSHIELDED, ИНДУКТИВНОСТЬ: 330 UH, ДОПУСТИМОЕ ОТКЛОНЕНИЕ: 10 %, МАКСИМАЛЬНЫЙ ПОСТОЯННЫЙ ТОК: 95 MA, МАКСИМАЛЬНОЕ СОПРОТИВЛЕНИЕ ПОСТОЯННОМУ ТОКУ: 8.2 OHMS, МИНИМАЛЬНАЯ РАБОЧАЯ ТЕМПЕРАТУРА: - 25 C, МАКСИМАЛЬНАЯ РАБОЧАЯ ТЕМПЕРАТУРА: + 85 C, Q МИН.: 40, ПРЕРЫВАНИЕ: -, ВИД МОНТАЖА: PCB MOUNT, ДЛИНА: 4.5 MM, ШИРИНА: 3.2 MM, ВЫСОТА: 2.6 MM, МАТЕРИАЛ СЕРДЕЧНИКА: FERRITE, СЕРИЯ: LQH, УПАКОВКА: CUT TAPE, УПАКОВКА: MOUSEREEL, УПАКОВКА: REEL, ПРИМЕНЕНИЕ: POWER, ЧАСТОТА СОБСТВЕННЫХ КОЛЕБАНИЙ: 3.6 MHZ, КОРПУС - ДЮЙМЫ: 1812, КОРПУС - ММ: 4532, ТИП ЯДРА: WIREWOUND, РАЗМЕР ФАБРИЧНОЙ УПАКОВКИ: 500, ВЕС ИЗДЕЛИЯ: 27 MG</t>
  </si>
  <si>
    <t>LQH43MN331K03L</t>
  </si>
  <si>
    <t>РЧ-ИНДУКТОРЫ. ТИП ВЫВОДОВ: SMD/SMT, УПАКОВКА / БЛОК: 2220 (5750 METRIC), ЭКРАНИРОВАНИЕ: UNSHIELDED, ИНДУКТИВНОСТЬ: 33 UH, ДОПУСТИМОЕ ОТКЛОНЕНИЕ: 20 %, МАКСИМАЛЬНЫЙ ПОСТОЯННЫЙ ТОК: 900 MA, МАКСИМАЛЬНОЕ СОПРОТИВЛЕНИЕ ПОСТОЯННОМУ ТОКУ: 320 MOHMS, МИНИМАЛЬНАЯ РАБОЧАЯ ТЕМПЕРАТУРА: - 25 C, МАКСИМАЛЬНАЯ РАБОЧАЯ ТЕМПЕРАТУРА: + 80 C, ПРЕРЫВАНИЕ: -, ВИД МОНТАЖА: PCB MOUNT, ДЛИНА: 5.7 MM, ШИРИНА: 5 MM, ВЫСОТА: 4.7 MM, МАТЕРИАЛ СЕРДЕЧНИКА: FERRITE, СЕРИЯ: LQH, УПАКОВКА: CUT TAPE, УПАКОВКА: MOUSEREEL, УПАКОВКА: REEL, ПРИМЕНЕНИЕ: POWER, ЧАСТОТА СОБСТВЕННЫХ КОЛЕБАНИЙ: 12 MHZ, КОРПУС - ДЮЙМЫ: 2220, КОРПУС - ММ: 5750, ТИП ЯДРА: FERRITE, РАЗМЕР ФАБРИЧНОЙ УПАКОВКИ: 350, ТЕСТОВАЯ ЧАСТОТА: 1 MHZ, ВЕС ИЗДЕЛИЯ: 480 MG</t>
  </si>
  <si>
    <t>КАТЕГОРИЯ ПРОДУКТА: ТАНТАЛОВЫЕ КОНДЕНСАТОРЫ - ТВЕРДЫЕ, ДЛЯ ПОВЕРХНОСТНОГО МОНТАЖА, ROHS: ПОДРОБНОСТИ, СЕРИЯ: T491, ЁМКОСТЬ: 1 UF, НОМИНАЛЬНОЕ НАПРЯЖЕНИЕ ПОСТОЯННОГО ТОКА: 16 VDC, ДОПУСТИМОЕ ОТКЛОНЕНИЕ: 0,1, ЭФФЕКТИВНОЕ ПОСЛЕДОВАТЕЛЬНОЕ СОПРОТИВЛЕНИЕ: 10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ЕМКОСТЬ - НФ: 1000 NF, КОЭФФИЦИЕНТ ЗАТУХАНИЯ, DF: 4, ТОК УТЕЧКИ: 500 NA, ДЛИНА: 3.2 MM, ПРОДУКТ: TANTALUM SOLID STANDARD GRADE - OTHER VARIOUS, ТИП ПРОДУКТА: TANTALUM CAPACITORS, ПУЛЬСИРУЮЩИЙ ТОК: 87 MA, РАЗМЕР ФАБРИЧНОЙ УПАКОВКИ: 2000, ПОДКАТЕГОРИЯ: CAPACITORS, ШИРИНА: 1.6 MM</t>
  </si>
  <si>
    <t>T491A105K016AT</t>
  </si>
  <si>
    <t>КАТЕГОРИЯ ПРОДУКТА: ТАНТАЛОВЫЕ КОНДЕНСАТОРЫ - ТВЕРДЫЕ, ДЛЯ ПОВЕРХНОСТНОГО МОНТАЖА, ROHS: ПОДРОБНОСТИ, СЕРИЯ: T491, ЁМКОСТЬ: 4.7 UF, НОМИНАЛЬНОЕ НАПРЯЖЕНИЕ ПОСТОЯННОГО ТОКА: 16 VDC, ДОПУСТИМОЕ ОТКЛОНЕНИЕ: 0,1, ЭФФЕКТИВНОЕ ПОСЛЕДОВАТЕЛЬНОЕ СОПРОТИВЛЕНИЕ: 83 MOHMS, КОРПУС - ДЮЙМЫ: 1311,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ЕМКОСТЬ - НФ: 4700 NF, ДЛИНА: 3.5 MM, ПРОДУКТ: TANTALUM SOLID STANDARD GRADE - OTHER VARIOUS, ТИП ПРОДУКТА: TANTALUM CAPACITORS, РАЗМЕР ФАБРИЧНОЙ УПАКОВКИ: 8000, ПОДКАТЕГОРИЯ: CAPACITORS, ШИРИНА: 2.8 MM, ДРУГИЕ НАЗВАНИЯ ТОВАРА №: B45196E3475K206</t>
  </si>
  <si>
    <t>T491B475K016AT7280</t>
  </si>
  <si>
    <t>КАТЕГОРИЯ ПРОДУКТА: ТАНТАЛОВЫЕ КОНДЕНСАТОРЫ - ТВЕРДЫЕ, ДЛЯ ПОВЕРХНОСТНОГО МОНТАЖА, ROHS: ПОДРОБНОСТИ, СЕРИЯ: 293D, ЁМКОСТЬ: 10 UF, НОМИНАЛЬНОЕ НАПРЯЖЕНИЕ ПОСТОЯННОГО ТОКА: 50 VDC, ДОПУСТИМОЕ ОТКЛОНЕНИЕ: 0,1, ЭФФЕКТИВНОЕ ПОСЛЕДОВАТЕЛЬНОЕ СОПРОТИВЛЕНИЕ: 800 MOHMS, КОРПУС - ДЮЙМЫ: 2917, КОРПУС - ММ: 7343, РЕГ. КОД ПРОИЗВ.: E CASE, ВЫСОТА: 4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5 µA, ДЛИНА: 7.3 MM, ПРОДУКТ: TANTALUM SOLID STANDARD GRADE - OTHER VARIOUS, ТИП ПРОДУКТА: TANTALUM CAPACITORS, ПУЛЬСИРУЮЩИЙ ТОК: 450 MA, РАЗМЕР ФАБРИЧНОЙ УПАКОВКИ: 400, ПОДКАТЕГОРИЯ: CAPACITORS, ТИП: MOLDED, ШИРИНА: 4.3 MM</t>
  </si>
  <si>
    <t>293D106X9050E2TE3</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</si>
  <si>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1000 UF, НОМИНАЛЬНОЕ НАПРЯЖЕНИЕ ПОСТОЯННОГО ТОКА: 35 VDC, МАКСИМАЛЬНАЯ РАБОЧАЯ ТЕМПЕРАТУРА: + 105 C, ДИАМЕТР: 12.5 MM, ШАГ ВЫВОДОВ: 5 MM, ДЛИНА: 25 MM, СРОК СЛУЖБЫ: 7000 HOUR, ДОПУСТИМОЕ ОТКЛОНЕНИЕ: 0,2, ПУЛЬСИРУЮЩИЙ ТОК: 1.95 A, МИНИМАЛЬНАЯ РАБОЧАЯ ТЕМПЕРАТУРА: - 55 C, ИСПОЛНЕНИЕ ВЫВОДОВ: STRAIGHT, ЭФФЕКТИВНОЕ ПОСЛЕДОВАТЕЛЬНОЕ СОПРОТИВЛЕНИЕ: 30 MOHMS, КВАЛИФИКАЦИЯ: AEC-Q200, СЕРИЯ: UPW, УПАКОВКА: BULK, ТОРГОВАЯ МАРКА: NICHICON, КОЭФФИЦИЕНТ ЗАТУХАНИЯ, DF: 0.12, ТОК УТЕЧКИ: 4 UA, ТИП ПРОДУКТА: ELECTROLYTIC CAPACITORS, РАЗМЕР ФАБРИЧНОЙ УПАКОВКИ: 800, ПОДКАТЕГОРИЯ: CAPACITORS, ТИП: MINIATURE SIZED, LOW IMPEDANCE ALUMINUM ELECTROLYTIC CAPACITOR</t>
  </si>
  <si>
    <t>UPW1V102MHD</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</si>
  <si>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120 UF, НОМИНАЛЬНОЕ НАПРЯЖЕНИЕ ПОСТОЯННОГО ТОКА: 450 VDC, ДОПУСТИМОЕ ОТКЛОНЕНИЕ: 0,2, ЭФФЕКТИВНОЕ ПОСЛЕДОВАТЕЛЬНОЕ СОПРОТИВЛЕНИЕ: -, МИНИМАЛЬНАЯ РАБОЧАЯ ТЕМПЕРАТУРА: - 25 C, МАКСИМАЛЬНАЯ РАБОЧАЯ ТЕМПЕРАТУРА: + 105 C, КОЛИЧЕСТВО КОНТАКТОВ: 2 PIN, ДИАМЕТР: 25 MM, ДЛИНА: 30 MM, ШАГ ВЫВОДОВ: 10 MM, СРОК СЛУЖБЫ: 3000 HOUR, ПУЛЬСИРУЮЩИЙ ТОК: 1220 MA, СЕРИЯ: LGW, УПАКОВКА: BULK, ТОРГОВАЯ МАРКА: NICHICON, ТИП ПРОДУКТА: ELECTROLYTIC CAPACITORS, РАЗМЕР ФАБРИЧНОЙ УПАКОВКИ: 250, ПОДКАТЕГОРИЯ: CAPACITORS, ДРУГИЕ НАЗВАНИЯ ТОВАРА №: EET-ED2W121CA</t>
  </si>
  <si>
    <t>LGW2W121MELA30</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</si>
  <si>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2700 UF, НОМИНАЛЬНОЕ НАПРЯЖЕНИЕ ПОСТОЯННОГО ТОКА: 50 VDC, ДОПУСТИМОЕ ОТКЛОНЕНИЕ: 0,2, ЭФФЕКТИВНОЕ ПОСЛЕДОВАТЕЛЬНОЕ СОПРОТИВЛЕНИЕ: -,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1.7 A, СЕРИЯ: LGU, УПАКОВКА: BULK, ТОРГОВАЯ МАРКА: NICHICON, КОЭФФИЦИЕНТ ЗАТУХАНИЯ, DF: 0.3, ТОК УТЕЧКИ: 1.1 MA, ТИП ПРОДУКТА: ELECTROLYTIC CAPACITORS, РАЗМЕР ФАБРИЧНОЙ УПАКОВКИ: 250, ПОДКАТЕГОРИЯ: CAPACITORS, ТЕСТОВАЯ ЧАСТОТА: 120 HZ, ТИП: ALUMINUM ELECTROLYTIC CAPACITORS SNAP-IN CAPACITORS, ДРУГИЕ НАЗВАНИЯ ТОВАРА №: ECO-S1HA272CA</t>
  </si>
  <si>
    <t>LGU1H272MELA</t>
  </si>
  <si>
    <t>АЛЮМИНИЕВЫЙ ЭЛЕКТРОЛИТИЧЕСКИЙ КОНДЕНСАТОР С ЖЕСТКИМИ ВЫВОДАМИ , ТИП ВЫВОДОВ: SNAP IN, ЁМКОСТЬ: 82 UF, НОМИНАЛЬНОЕ НАПРЯЖЕНИЕ ПОСТОЯННОГО ТОКА: 450 VDC, ДОПУСТИМОЕ ОТКЛОНЕНИЕ: 20 %, МИНИМАЛЬНАЯ РАБОЧАЯ ТЕМПЕРАТУРА: - 25 C, МАКСИМАЛЬНАЯ РАБОЧАЯ ТЕМПЕРАТУРА: + 105 C, ДИАМЕТР: 22 MM, ДЛИНА: 25 MM, ШАГ ВЫВОДОВ: 10 MM, СЕРИЯ: LGW, УПАКОВКА: BULK, ТОРГОВАЯ МАРКА: NICHICON, ТИП ПРОДУКТА: ELECTROLYTIC CAPACITORS, РАЗМЕР ФАБРИЧНОЙ УПАКОВКИ: 250, ПОДКАТЕГОРИЯ: CAPACITORS</t>
  </si>
  <si>
    <t>LGW2W820MELZ25</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</si>
  <si>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560 UF, НОМИНАЛЬНОЕ НАПРЯЖЕНИЕ ПОСТОЯННОГО ТОКА: 35 VDC, МАКСИМАЛЬНАЯ РАБОЧАЯ ТЕМПЕРАТУРА: + 105 C, ДИАМЕТР: 10 MM, ШАГ ВЫВОДОВ: 5 MM, ДЛИНА: 20 MM, СРОК СЛУЖБЫ: 10000 HOUR, ДОПУСТИМОЕ ОТКЛОНЕНИЕ: 0,2, ПУЛЬСИРУЮЩИЙ ТОК: 218 MA, МИНИМАЛЬНАЯ РАБОЧАЯ ТЕМПЕРАТУРА: - 40 C, ИСПОЛНЕНИЕ ВЫВОДОВ: STRAIGHT, КВАЛИФИКАЦИЯ: AEC-Q200, СЕРИЯ: EB, УПАКОВКА: BULK, ТОРГОВАЯ МАРКА: PANASONIC, КОЭФФИЦИЕНТ ЗАТУХАНИЯ, DF: 0.15, ТИП ПРОДУКТА: ELECTROLYTIC CAPACITORS, РАЗМЕР ФАБРИЧНОЙ УПАКОВКИ: 200, ПОДКАТЕГОРИЯ: CAPACITORS, ТИП: RADIAL LEAD TYPE, ВЕС ИЗДЕЛИЯ: 2,560 G,</t>
  </si>
  <si>
    <t>EEUFR1V561B</t>
  </si>
  <si>
    <t>КАТЕГОРИЯ ПРОДУКТА: АЛЮМИНИЕВЫЕ ЭЛЕКТРОЛИТИЧЕСКИЕ КОНДЕНСАТОРЫ - ЗАЩЕЛКИВАЮЩИЕСЯ, ROHS: ПОДРОБНОСТИ, ПРОДУКТ: АЛЮМИНИЕВЫЕ ЭЛЕКТРОЛИТИЧЕСКИЕ КОНДЕНСАТОРЫ, СТИЛЬ ОКОНЧАНИЯ: ПРИВЯЗАТЬ, ЕМКОСТЬ: 33 МКФ, НОМИНАЛЬНОЕ НАПРЯЖЕНИЕ ПОСТОЯННОГО ТОКА: 35 В ПОСТОЯННОГО ТОКА, ТОЛЕРАНТНОСТЬ: 2 ОМ СОЭ: -, МИНИМАЛЬНАЯ РАБОЧАЯ ТЕМПЕРАТУРА: - 25 С, МАКСИМАЛЬНАЯ РАБОЧАЯ ТЕМПЕРАТУРА: + 105 С, КОЛИЧЕСТВО КОНТАКТОВ: 2 КОНТАКТА, ДИАМЕТР: 22 ММ, ДЛИНА: 25 ММ, РАССТОЯНИЕ МЕЖДУ ВЫВОДАМИ: 10 ММ, ЖИЗНЬ: 5000 ЧАСОВ, ПУЛЬСИРУЮЩИЙ ТОК: 53МА, РЯД: LGX, УПАКОВКА: МАССА, МАРКА: НИХИКОН, КОЭФФИЦИЕНТ РАССЕЯНИЯ DF: 0,2, ТОК УТЕЧКИ: 570 МКА, ТИП ПРОДУКТА: ЭЛЕКТРОЛИТИЧЕСКИЕ КОНДЕНСАТОРЫ,</t>
  </si>
  <si>
    <t>EEE-HD1V330AP</t>
  </si>
  <si>
    <t>UNITED CHEMI-CON</t>
  </si>
  <si>
    <t>КОНДЕНСАТОР КЕРАМИЧЕСКИЙ 1812 X7R 1МКФ 100В 10%. ТЕХНИЧЕСКИЕ ПАРАМЕТРЫ: ГАБАРИТ (ТИПОРАЗМЕР): 1812, РАБОЧЕЕ НАПРЯЖЕНИЕ 100В, ЕМКОСТЬ (ЗНАЧЕНИЕ) МКФ: 1.0, ДОПУСК НОМИНАЛА%: 10, ОТКЛОНЕНИЕ K, ВИД КЕРАМИКИ (ТЕМПЕРАТУРНЫЙ КОЭФФИЦИЕНТ ЕМКОСТИ): X7R.</t>
  </si>
  <si>
    <t>HLC1812X7R105K101N</t>
  </si>
  <si>
    <t>HEC</t>
  </si>
  <si>
    <t>КОНДЕНСАТОР КЕРАМИЧЕСКИЙ 1812 X7R 2,2МКФ 50В 10%. ТЕХНИЧЕСКИЕ ПАРАМЕТРЫ: ГАБАРИТ (ТИПОРАЗМЕР): 1812, РАБОЧЕЕ НАПРЯЖЕНИЕ 50В, ЕМКОСТЬ (ЗНАЧЕНИЕ) МКФ: 2.2, ДОПУСК НОМИНАЛА%: 10, ВИД КЕРАМИКИ (ТЕМПЕРАТУРНЫЙ КОЭФФИЦИЕНТ ЕМКОСТИ): X7R.</t>
  </si>
  <si>
    <t>HLC1812X7R225K500N</t>
  </si>
  <si>
    <t>КАТЕГОРИЯ ПРОДУКТА: МНОГОСЛОЙНЫЕ КЕРАМИЧЕСКИЕ КОНДЕНСАТОРЫ - ПОВЕРХНОСТНОГО МОНТАЖА, ROHS: ПОДРОБНОСТИ, ЁМКОСТЬ: 22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</si>
  <si>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GRM1885C1H220J</t>
  </si>
  <si>
    <t>КОНДЕНСАТОР КЕРАМИЧЕСКИЙ МНОГОСЛОЙНЫЙ ПРЕРЫВАНИЕ: STANDARD, ЁМКОСТЬ: 0.01 UF, НОМИНАЛ. НАПР. ПОСТОЯННОГО ТОКА: 50 VDC, ДИЭЛЕКТРИЧЕСКИЙ: X7R, ДОПУСТИМОЕ ОТКЛОНЕНИЕ: 10 %, КОРПУС - ДЮЙМЫ: 0603, КОРПУС - ММ: 1608, ВЫС.: 0.8 MM, МИН. РАБ. ТЕМП.: - 55 C, МАКС. РАБ. ТЕМП.: + 125 C, ПРОДУКТ: GENERAL TYPE MLCCS, ТИП ВЫВОДОВ: SMD/SMT, СЕРИЯ: GRM, ДЛ.: 1.6 MM, БЛОК: 0603 (1608 METRIC), ТИП: CHIP MULTILAYER CERAMIC CAPACITOR FOR GENERAL PURPOSE, ШИР.: 0.8 MM, ЕМКОСТЬ - НФ: 10 NF, ЕМКОСТЬ - ПФ: 10000 PF, КЛАСС: CLASS 2, ТИП ПРОДУКТА: CERAMIC CAPACITORS, ПОДКАТЕГОРИЯ: CAPACITORS</t>
  </si>
  <si>
    <t>GRM188R71H103K</t>
  </si>
  <si>
    <t>GRM188R71H104K</t>
  </si>
  <si>
    <t>КАТЕГОРИЯ ПРОДУКТА: МНОГОСЛОЙНЫЕ КЕРАМИЧЕСКИЕ КОНДЕНСАТОРЫ - ПОВЕРХНОСТНОГО МОНТАЖА, ROHS: ПОДРОБНОСТИ, ПРЕРЫВАНИЕ: STANDARD, ЁМКОСТЬ: 2200 PF, НОМИНАЛЬНОЕ НАПРЯЖЕНИЕ ПОСТОЯННОГО ТОКА: 1 KVDC, ДИЭЛЕКТРИЧЕСКИЙ: X7R, ДОПУСТИМОЕ ОТКЛОНЕНИЕ: 0,1, КОРПУС - ДЮЙМЫ: 1206, КОРПУС - ММ: 3216,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2.2 NF, ЕМКОСТЬ - МКФ: 0.0022 UF, КЛАСС: CLASS 2, ДЛИНА: 3.2 MM, УПАКОВКА / БЛОК: 1206 (3216 METRIC), ТИП ПРОДУКТА: CERAMIC CAPACITORS, РАЗМЕР ФАБРИЧНОЙ УПАКОВКИ: 3000, ПОДКАТЕГОРИЯ: CAPACITORS, ТИП: CHIP MULTILAYER CERAMIC CAPACITOR FOR GENERAL PURPOSE, НОМИНАЛЬНОЕ НАПРЯЖЕНИЕ ПЕРЕМЕННОГО ТОКА: -, ШИРИНА: 1.6 MM, ВЕС ИЗДЕЛИЯ: 27 MG,</t>
  </si>
  <si>
    <t>GRM31BR73A472KW01L</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</si>
  <si>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 NF, ЕМКОСТЬ - ПФ: 10000 PF, КЛАСС: CLASS 2, ДЛИНА: 3.2 MM, УПАКОВКА / БЛОК: 1206 (3216 METRIC), ТИП ПРОДУКТА: CERAMIC CAPACITORS, РАЗМЕР ФАБРИЧНОЙ УПАКОВКИ: 4000, ПОДКАТЕГОРИЯ: CAPACITORS, ТИП: X7R MLC CAPACITORS, НОМИНАЛЬНОЕ НАПРЯЖЕНИЕ ПЕРЕМЕННОГО ТОКА: -, ШИРИНА: 1.6 MM, ВЕС ИЗДЕЛИЯ: 27 MG, ЧАСТОТА СОБСТВЕННЫХ КОЛЕБАНИЙ: 22 MHZ, РАЗМЕР ФАБРИЧНОЙ УПАКОВКИ: 500, ПОДКАТЕГОРИЯ: INDUCTORS, CHOKES &amp; COILS, ПРЕРЫВАНИЕ: STANDARD, ТЕСТОВАЯ ЧАСТОТА: 2.52 MHZ</t>
  </si>
  <si>
    <t>12065C103KAT2A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</si>
  <si>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2200 PF; НОМИНАЛЬНОЕ НАПРЯЖЕНИЕ ПОСТОЯННОГО ТОКА: 50 VDC; ДИЭЛЕКТРИЧЕСКИЙ: X7R;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2.2 NF; ЕМКОСТЬ - МКФ: 0.0022 UF; КЛАСС: CLASS 2; ДЛИНА: 2 MM; УПАКОВКА / БЛОК: 0805 (2012 METRIC); РАЗМЕР ФАБРИЧНОЙ УПАКОВКИ:РАЗМЕР ФАБРИЧНОЙ УПАКОВКИ: 4000; ТИП: X7R MLC CAPACITORS; НОМИНАЛЬНОЕ НАПРЯЖЕНИЕ ПЕРЕМЕННОГО ТОКА: -; ШИРИНА: 1.2 MM; ВЕС ИЗДЕЛИЯ: 6,400 MG</t>
  </si>
  <si>
    <t>08055C222JAT2A</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</si>
  <si>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100 NF, ЕМКОСТЬ - ПФ: 100000 PF, КЛАСС: CLASS 2, РАЗМЕР ФАБРИЧНОЙ УПАКОВКИ: 4000, ВЕС ИЗДЕЛИЯ: 6.400 MG</t>
  </si>
  <si>
    <t>КАТЕГОРИЯ ПРОДУКТА: МНОГОСЛОЙНЫЕ КЕРАМИЧЕСКИЕ КОНДЕНСАТОРЫ MLCC - SMD/SMT, ROHS: ПОДРОБНОСТИ, ЗАКРЫТИЕ: СТАНДАРТ, ВМЕСТИМОСТЬ: 1 МКФ, НОМИНАЛЬНОЕ НАПРЯЖЕНИЕ ПОСТОЯННОГО ТОКА: 50 В ПОСТОЯННОГО ТОКА, ДИЭЛЕКТРИК: X7R, ТОЛЕРАНТНОСТЬ: 0,1, КОД КОРПУСА - В: 805, КОД КОРПУСА - ММ: 2012, ВЫСОТА: 1,4 ММ, МИНИМАЛЬНАЯ РАБОЧАЯ ТЕМПЕРАТУРА: - 55 С, МАКСИМАЛЬНАЯ РАБОЧАЯ ТЕМПЕРАТУРА: + 125 С, ТОВАР: АВТОМОБИЛЬНЫЕ MLCC, ТИП ЗАЖИМА: СМД/СМТ, КВАЛИФИКАЦИЯ: AEC-Q200, СЕРИИ: АВТОMLCC X7R, УПАКОВКА: КАТУШКА, УПАКОВКА: РАЗРЕЗАТЬ ЛЕНТУ, УПАКОВКА: МЫШЬКАТУШКА, МАРКА: KYOCERA AVX, ЭЛЕКТРИЧЕСКАЯ ЕМКОСТЬ - НФ: 1000 НФ, ДЛИНА: 2 ММ, УПАКОВКА/КОРОБКА: 0805 (МЕТРИКА 2012 Г.), ТИП ПРОДУКТА: КЕРАМИЧЕСКИЕ КОНДЕНСАТОРЫ, КОЛИЧЕСТВО В УПАКОВКЕ НА УСЛОВИЯХ ФРАНКО-ЗАВОД: 2000 Г., ПОДКАТЕГОРИЯ: КОНДЕНСАТОРЫ, ТОРГОВОЕ НАЗВАНИЕ: ФЛЕКСИТЕРМ, НОМИНАЛЬНОЕ НАПРЯЖЕНИЕ ПЕРЕМЕННОГО ТОКА: -, ШИРИНА: 1,25 ММ, ЕДИНИЦА ИЗМЕРЕНИЯ: 5500 МГ,</t>
  </si>
  <si>
    <t>08055C105K4T2A</t>
  </si>
  <si>
    <t>КАТЕГОРИЯ ПРОДУКТА: МНОГОСЛОЙНЫЕ КЕРАМИЧЕСКИЕ КОНДЕНСАТОРЫ - ПОВЕРХНОСТНОГО МОНТАЖА, ROHS: ПОДРОБНОСТИ, ЁМКОСТЬ: 470 PF, НОМИНАЛЬНОЕ НАПРЯЖЕНИЕ ПОСТОЯННОГО ТОКА: 50 VDC, ДИЭЛЕКТРИЧЕСКИЙ: C0G (NP0), ДОПУСТИМОЕ ОТКЛОНЕНИЕ: 0,01,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0.47 NF, 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t>
  </si>
  <si>
    <t>08055A471FAT2A</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</si>
  <si>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25 VDC, ДИЭЛЕКТРИЧЕСКИЙ: X7R, ДОПУСТИМОЕ ОТКЛОНЕНИЕ: 0,1, КОРПУС - ДЮЙМЫ: 1210, КОРПУС - ММ: 3225,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КЛАСС: CLASS 2, ДЛИНА: 3.2 MM, УПАКОВКА / БЛОК: 1210 (3225 METRIC), ТИП ПРОДУКТА: CERAMIC CAPACITORS, РАЗМЕР ФАБРИЧНОЙ УПАКОВКИ: 2000, ПОДКАТЕГОРИЯ: CAPACITORS, ТИП: X7R MLC CAPACITORS, НОМИНАЛЬНОЕ НАПРЯЖЕНИЕ ПЕРЕМЕННОГО ТОКА: -, ШИРИНА: 2.5 MM</t>
  </si>
  <si>
    <t>12103C106KAT2A</t>
  </si>
  <si>
    <t>КАТЕГОРИЯ ПРОДУКТА: МНОГОСЛОЙНЫЕ КЕРАМИЧЕСКИЕ КОНДЕНСАТОРЫ - ПОВЕРХНОСТНОГО МОНТАЖА, ROHS: ПОДРОБНОСТИ, ЁМКОСТЬ: 0.015 UF, НОМИНАЛЬНОЕ НАПРЯЖЕНИЕ ПОСТОЯННОГО ТОКА: 2 KVDC, ДИЭЛЕКТРИЧЕСКИЙ: X7R, ДОПУСТИМОЕ ОТКЛОНЕНИЕ: 0,1, КОРПУС - ДЮЙМЫ: 1825 (REVERSED), КОРПУС - ММ: 4564 (REVERSED), ВЫСОТА: 2.54 MM, МИНИМАЛЬНАЯ РАБОЧАЯ ТЕМПЕРАТУРА: - 55 C, МАКСИМАЛЬНАЯ РАБОЧАЯ ТЕМПЕРАТУРА: + 125 C, ПРОДУКТ: GENERAL TYPE MLCCS, ТИП ВЫВОДОВ: SMD/SMT, ПРЕРЫВАНИЕ: STANDARD, СЕРИЯ: HV MLCC X7R, УПАКОВКА: REEL, УПАКОВКА: CUT TAPE, УПАКОВКА: MOUSEREEL, ТОРГОВАЯ МАРКА: KYOCERA AVX, ЕМКОСТЬ - НФ: 15 NF, ЕМКОСТЬ - ПФ: 15000 PF, ДЛИНА: 4.5 MM, УПАКОВКА / БЛОК: 1825 (4564 METRIC), ТИП ПРОДУКТА: CERAMIC CAPACITORS, РАЗМЕР ФАБРИЧНОЙ УПАКОВКИ: 500, ПОДКАТЕГОРИЯ: CAPACITORS, ТИП: HIGH VOLTAGE MLCCS FOR 600 V TO 5 KV, НОМИНАЛЬНОЕ НАПРЯЖЕНИЕ ПЕРЕМЕННОГО ТОКА: -, ШИРИНА: 6.4 MM</t>
  </si>
  <si>
    <t>1825GC153KAT1A</t>
  </si>
  <si>
    <t>МНОГОСЛОЙНЫЙ КЕРАМИЧЕСКИЙ КОНДЕНСАТОР, УПАКОВКА: CUT TAPE, УПАКОВКА: MOUSEREEL, УПАКОВКА: REEL, ПРЕРЫВАНИЕ: STANDARD, ЁМКОСТЬ: 4700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ТИП ВЫВОДОВ: SMD/SMT, СЕРИЯ: C0G (NP0), ДЛИНА: 3.2 MM, УПАКОВКА / БЛОК: 1206 (3216 METRIC), ТИП: C0G (NP0) DIELECTRIC, ШИРИНА: 1.6 MM, ТОРГОВАЯ МАРКА: AVX, ЕМКОСТЬ - НФ: 4.7 NF, ЕМКОСТЬ - МКФ: 0.0047 UF, КЛАСС: CLASS 1, РАЗМЕР ФАБРИЧНОЙ УПАКОВКИ: 4000, ВЕС ИЗДЕЛИЯ: 16.200 MG</t>
  </si>
  <si>
    <t>12065A472FAT2A</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</si>
  <si>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0,1, КОРПУС - ДЮЙМЫ: 805, КОРПУС - ММ: 2012, ВЫСОТА: 1.27 MM, МИНИМАЛЬНАЯ РАБОЧАЯ ТЕМПЕРАТУРА: - 55 C, МАКСИМАЛЬНАЯ РАБОЧАЯ ТЕМПЕРАТУРА: + 125 C, ПРОДУКТ: AUTOMOTIVE MLCCS, ТИП ВЫВОДОВ: SMD/SMT, ПРЕРЫВАНИЕ: FLEXIBLE (SOFT), КВАЛИФИКАЦИЯ: AEC-Q200, СЕРИЯ: AUTOMLCC X7R FLEX, УПАКОВКА: REEL, УПАКОВКА: CUT TAPE, УПАКОВКА: MOUSEREEL, ТОРГОВАЯ МАРКА: KYOCERA AVX, ЕМКОСТЬ - НФ: 100 NF, ЕМКОСТЬ - ПФ: 100000 PF, ДЛИНА: 2 MM, УПАКОВКА / БЛОК: 0805 (2012 METRIC), ТИП ПРОДУКТА: CERAMIC CAPACITORS, РАЗМЕР ФАБРИЧНОЙ УПАКОВКИ: 4000, ПОДКАТЕГОРИЯ: CAPACITORS, КОММЕРЧЕСКОЕ ОБОЗНАЧЕНИЕ: FLEXITERM, НОМИНАЛЬНОЕ НАПРЯЖЕНИЕ ПЕРЕМЕННОГО ТОКА: -, ШИРИНА: 1.25 MM</t>
  </si>
  <si>
    <t>08055C104K4Z2A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</si>
  <si>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4.7 UF, НОМИНАЛЬНОЕ НАПРЯЖЕНИЕ ПОСТОЯННОГО ТОКА: 35 VDC, ДИЭЛЕКТРИЧЕСКИЙ: X7R, ДОПУСТИМОЕ ОТКЛОНЕНИЕ: 20 %,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C, ЕМКОСТЬ - НФ: 4700 NF, КЛАСС: CLASS2, ДЛИНА: 3.2 MM, ТИП: SOFT TERMINATION MLCC CAPACITOR, НОМИНАЛЬНОЕ НАПРЯЖЕНИЕ ПЕРЕМЕННОГО ТОКА: -, ШИРИНА: 1.6 MM, ДРУГИЕ НАЗВАНИЯ ТОВАРА №: C3216X7R1V475MT000S, ВЕС ИЗДЕЛИЯ: 27 MG</t>
  </si>
  <si>
    <t>C3216X7R1V475M160AE</t>
  </si>
  <si>
    <t>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10 MM; ИСПОЛНЕНИЕ ВЫВОДОВ: STRAIGHT; МИНИМАЛЬНАЯ РАБОЧАЯ ТЕМПЕРАТУРА: - 40 C; МАКСИМАЛЬНАЯ РАБОЧАЯ ТЕМПЕРАТУРА:+ 110 C; ДЛИНА: 13 MM; ИРИНА: 4 MM; ВЫСОТА: 9 MM; СЕРИЯ: B3202* - Y2 STANDARD; УПАКОВКА: REEL; ТОРГОВАЯ МАРКА: EPCOS / TDK; ЕМКОСТЬ - НФ: 3.3 NF; ЕМКОСТЬ - МКФ: 0.0033 UF; ДИАМЕТР КАБЕЛЯ: 0.6 MM; ТИП ПРОДУКТА: SAFETY CAPACITORS; ПОДКАТЕГОРИЯ: CAPACITORS; ТИП: EMI SUPPRESSION FILM CAPACITORS (MKP).</t>
  </si>
  <si>
    <t>B32021A3332M189</t>
  </si>
  <si>
    <t>EPCOS/ TDK</t>
  </si>
  <si>
    <t>КАТЕГОРИЯ ПРОДУКТА: ЗАЩИЩЕННЫЕ КОНДЕНСАТОРЫ; ПРОДУКТ: SAFETY FILM CAPACITORS; ТИП ВЫВОДОВ: RADIAL; ДИЭЛЕКТРИЧЕСКИЙ: POLYPROPYLENE (PP); ЁМКОСТЬ: 1 UF; НОМИНАЛЬНОЕ НАПРЯЖЕНИЕ ПЕРЕМЕННОГО ТОКА: 330 VAC; НОМИНАЛЬНОЕ НАПРЯЖЕНИЕ ПОСТОЯННОГО ТОКА: 760 VDC; ДОПУСТИМОЕ ОТКЛОНЕНИЕ: 20 % ; КОЛИЧЕСТВО КОНТАКТОВ: 2 PIN; ШАГ ВЫВОДОВ: 27.5 MM; ИСПОЛНЕНИЕ ВЫВОДОВ: STRAIGHT; МИНИМАЛЬНАЯ РАБОЧАЯ ТЕМПЕРАТУРА: - 40 C; МАКСИМАЛЬНАЯ РАБОЧАЯ ТЕМПЕРАТУРА: + 110 C; РЕЙТИНГ БЕЗОПАСНОСТИ: X1; ЛИНА: 31.5 MM; ШИРИНА: 13.5 MM; ВЫСОТА: 23 MM; СЕРИЯ: B32914X3; УПАКОВКА: BULK; ТОРГОВАЯ МАРКА: EPCOS / TDK ; ЕМКОСТЬ - НФ: 1000 NF; ТИП ПРОДУКТА: SAFETY CAPACITORS; ПОДКАТЕГОРИЯ: CAPACITORS; ДРУГИЕ НАЗВАНИЯ ТОВАРА №: B32914A3105M000.</t>
  </si>
  <si>
    <t>B32914A3105M000</t>
  </si>
  <si>
    <t>КАТЕГОРИЯ ПРОДУКТА: ПЛЕНОЧНЫЕ КОНДЕНСАТОРЫ, ROHS: ПОДРОБНОСТИ, СЕРИЯ: B32652, ТИП ВЫВОДОВ: RADIAL, ПРОДУКТ: AC AND PULSE FILM CAPACITORS, ДИЭЛЕКТРИЧЕСКИЙ: POLYPROPYLENE (PP), ЁМКОСТЬ: 0.47 UF, НОМИНАЛЬНОЕ НАПРЯЖЕНИЕ ПОСТОЯННОГО ТОКА: 250 VDC, НОМИНАЛЬНОЕ НАПРЯЖЕНИЕ ПЕРЕМЕННОГО ТОКА: 160 VAC, ДОПУСТИМОЕ ОТКЛОНЕНИЕ: 0,1, КОЛИЧЕСТВО КОНТАКТОВ: 2 PIN, ШАГ ВЫВОДОВ: 15 MM, ИСПОЛНЕНИЕ ВЫВОДОВ: STRAIGHT, МИНИМАЛЬНАЯ РАБОЧАЯ ТЕМПЕРАТУРА: - 55 C, МАКСИМАЛЬНАЯ РАБОЧАЯ ТЕМПЕРАТУРА: + 100 C, ДЛИНА: 18 MM, ШИРИНА: 8.5 MM, ВЫСОТА: 14.5 MM, КВАЛИФИКАЦИЯ: AEC-Q200, УПАКОВКА: BULK, ТОРГОВАЯ МАРКА: EPCOS / TDK, ЕМКОСТЬ - НФ: 470 NF, ЕМКОСТЬ - ПФ: 470000 PF, ДИАМЕТР: -, ДИАМЕТР КАБЕЛЯ: 0.8 MM, ТИП ПРОДУКТА: FILM CAPACITORS, РАЗМЕР ФАБРИЧНОЙ УПАКОВКИ: 500, ПОДКАТЕГОРИЯ: CAPACITORS, ДРУГИЕ НАЗВАНИЯ ТОВАРА №: B32652A3474K</t>
  </si>
  <si>
    <t>B32652A3474K000</t>
  </si>
  <si>
    <t>КОНДЕНСАТОР ПЕРЕМЕННЫЙ, КАТЕГОРИЯ ПРОДУКТА: ПОДСТРОЕЧНЫЕ / ПЕРЕМЕННЫЕ КОНДЕНСАТОРЫ, ПРОДУКТ: TRIMMER CAPACITORS - MICA DIELECTRIC, ДИАПАЗОН ЁМКОСТИ: 10 PF, НОМИНАЛЬНОЕ НАПРЯЖЕНИЕ: 25 V, ТИП ВЫВОДОВ: SMD/SMT, МИНИМАЛЬНАЯ РАБОЧАЯ ТЕМПЕРАТУРА: - 40 C, МАКСИМАЛЬНАЯ РАБОЧАЯ ТЕМПЕРАТУРА: + 85 C, ДЛИНА: 3.2 MM, ШИРИНА: 1.8 MM, ВЫСОТА: 4.5 MM, СЕРИЯ: CTZ3, УПАКОВКА: CUT TAPE, УПАКОВКА: MOUSEREEL, УПАКОВКА: REEL, ДИАПАЗОН РАБОЧИХ ТЕМПЕРАТУР: - 40 C TO + 85 C, РАЗМЕР ФАБРИЧНОЙ УПАКОВКИ: 1000</t>
  </si>
  <si>
    <t>CTZ3E -10B</t>
  </si>
  <si>
    <t>КАТЕГОРИЯ ПРОДУКТА: ТОЛСТОПЛЕНОЧНЫЕ РЕЗИСТОРЫ – ДЛЯ ПОВЕРХНОСТНОГО МОНТАЖА, ROHS: ПОДРОБНОСТИ, СЕРИЯ: RC, СОПРОТИВЛЕНИЕ: 100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</si>
  <si>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 -07100KL</t>
  </si>
  <si>
    <t>КАТЕГОРИЯ ПРОДУКТА: ТОЛСТОПЛЕНОЧНЫЕ РЕЗИСТОРЫ – ДЛЯ ПОВЕРХНОСТНОГО МОНТАЖА, ROHS: ПОДРОБНОСТИ, СЕРИЯ: RC, СОПРОТИВЛЕНИЕ: 10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</si>
  <si>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 -0710KL</t>
  </si>
  <si>
    <t>КАТЕГОРИЯ ПРОДУКТА: ТОЛСТОПЛЕНОЧНЫЕ РЕЗИСТОРЫ – ДЛЯ ПОВЕРХНОСТНОГО МОНТАЖА, ROHS: ПОДРОБНОСТИ, СЕРИЯ: RC, СОПРОТИВЛЕНИЕ: 47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</si>
  <si>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 -0747KL</t>
  </si>
  <si>
    <t>КАТЕГОРИЯ ПРОДУКТА: ТОЛСТОПЛЕНОЧНЫЕ РЕЗИСТОРЫ – ДЛЯ ПОВЕРХНОСТНОГО МОНТАЖА, ROHS: ПОДРОБНОСТИ, СЕРИЯ: RC, СОПРОТИВЛЕНИЕ: 121 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</si>
  <si>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RC1206FR -07121RL</t>
  </si>
  <si>
    <t>КАТЕГОРИЯ ПРОДУКТА: ТОЛСТОПЛЕНОЧНЫЕ РЕЗИСТОРЫ – ДЛЯ ПОВЕРХНОСТНОГО МОНТАЖА, ROHS: ПОДРОБНОСТИ, СЕРИЯ: CR0402, СОПРОТИВЛЕНИЕ: 11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</si>
  <si>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CR0402-JW-113GLF</t>
  </si>
  <si>
    <t>КАТЕГОРИЯ ПРОДУКТА: ТОЛСТОПЛЕНОЧНЫЕ РЕЗИСТОРЫ – ДЛЯ ПОВЕРХНОСТНОГО МОНТАЖА, ROHS: ПОДРОБНОСТИ, СЕРИЯ: CR0603, СОПРОТИВЛЕНИЕ: 750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</si>
  <si>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CR0603-JW-754ELF</t>
  </si>
  <si>
    <t>КАТЕГОРИЯ ПРОДУКТА: ТОЛСТОПЛЕНОЧНЫЕ РЕЗИСТОРЫ – ДЛЯ ПОВЕРХНОСТНОГО МОНТАЖА, ROHS: ПОДРОБНОСТИ, СЕРИЯ: CR0402, СОПРОТИВЛЕНИЕ: 62 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</si>
  <si>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CR0402-FX-62R0GLF</t>
  </si>
  <si>
    <t>КАТЕГОРИЯ ПРОДУКТА: ТОЛСТОПЛЕНОЧНЫЕ РЕЗИСТОРЫ – ДЛЯ ПОВЕРХНОСТНОГО МОНТАЖА, ROHS: ПОДРОБНОСТИ, СЕРИЯ: CR0402, СОПРОТИВЛЕНИЕ: 22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</si>
  <si>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CR0402-JW-220GLF</t>
  </si>
  <si>
    <t>КАТЕГОРИЯ ПРОДУКТА: ТОЛСТОПЛЕНОЧНЫЕ РЕЗИСТОРЫ – ДЛЯ ПОВЕРХНОСТНОГО МОНТАЖА, ROHS: ПОДРОБНОСТИ, СЕРИЯ: CR0603, СОПРОТИВЛЕНИЕ: 220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</si>
  <si>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CR0603-FX-2203ELF</t>
  </si>
  <si>
    <t>КАТЕГОРИЯ ПРОДУКТА: ТОЛСТОПЛЕНОЧНЫЕ РЕЗИСТОРЫ – ДЛЯ ПОВЕРХНОСТНОГО МОНТАЖА, ROHS: ПОДРОБНОСТИ, СЕРИЯ: CR0603, СОПРОТИВЛЕНИЕ: 249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</si>
  <si>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CR0603-FX-2493ELF</t>
  </si>
  <si>
    <t>КАТЕГОРИЯ ПРОДУКТА: ТОЛСТОПЛЕНОЧНЫЕ РЕЗИСТОРЫ – ДЛЯ ПОВЕРХНОСТНОГО МОНТАЖА; СЕРИЯ: CR0603; СОПРОТИВЛЕНИЕ: 10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</si>
  <si>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CR0603-FX-2612ELF</t>
  </si>
  <si>
    <t>КАТЕГОРИЯ ПРОДУКТА: ТОЛСТОПЛЕНОЧНЫЕ РЕЗИСТОРЫ – ДЛЯ ПОВЕРХНОСТНОГО МОНТАЖА, ROHS: ПОДРОБНОСТИ, СЕРИЯ: CR0603, СОПРОТИВЛЕНИЕ: 27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</si>
  <si>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CR0603-FX-2702ELF</t>
  </si>
  <si>
    <t>КАТЕГОРИЯ ПРОДУКТА: ТОЛСТОПЛЕНОЧНЫЕ РЕЗИСТОРЫ – ДЛЯ ПОВЕРХНОСТНОГО МОНТАЖА, ROHS: ПОДРОБНОСТИ, СЕРИЯ: CR0603, СОПРОТИВЛЕНИЕ: 47.5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</si>
  <si>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CR0603-FX-4752ELF</t>
  </si>
  <si>
    <t>КАТЕГОРИЯ ПРОДУКТА: ТОЛСТОПЛЕНОЧНЫЕ РЕЗИСТОРЫ – ДЛЯ ПОВЕРХНОСТНОГО МОНТАЖА, ROHS: ПОДРОБНОСТИ, СЕРИЯ: CR0603, СОПРОТИВЛЕНИЕ: 10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</si>
  <si>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КАТЕГОРИЯ ПРОДУКТА: ТОЛСТОПЛЕНОЧНЫЕ РЕЗИСТОРЫ – ДЛЯ ПОВЕРХНОСТНОГО МОНТАЖА, ROHS: ПОДРОБНОСТИ, СЕРИЯ: CR0603, СОПРОТИВЛЕНИЕ: 11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</si>
  <si>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CR0603-JW-110ELF</t>
  </si>
  <si>
    <t>КАТЕГОРИЯ ПРОДУКТА: ТОЛСТОПЛЕНОЧНЫЕ РЕЗИСТОРЫ – ДЛЯ ПОВЕРХНОСТНОГО МОНТАЖА, ROHS: ПОДРОБНОСТИ, СЕРИЯ: CR0603, СОПРОТИВЛЕНИЕ: 110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</si>
  <si>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CR0603-JW-111ELF</t>
  </si>
  <si>
    <t>КАТЕГОРИЯ ПРОДУКТА: ТОЛСТОПЛЕНОЧНЫЕ РЕЗИСТОРЫ – ДЛЯ ПОВЕРХНОСТНОГО МОНТАЖА, ROHS: ПОДРОБНОСТИ, СЕРИЯ: CR0603, СОПРОТИВЛЕНИЕ: 2.4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</si>
  <si>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CR0603-JW-242ELF</t>
  </si>
  <si>
    <t>КАТЕГОРИЯ ПРОДУКТА: ТОЛСТОПЛЕНОЧНЫЕ РЕЗИСТОРЫ – ДЛЯ ПОВЕРХНОСТНОГО МОНТАЖА, ROHS: ПОДРОБНОСТИ, СЕРИЯ: CR0603, СОПРОТИВЛЕНИЕ: 27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</si>
  <si>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CR0603-JW-273ELF</t>
  </si>
  <si>
    <t>КАТЕГОРИЯ ПРОДУКТА: ТОЛСТОПЛЕНОЧНЫЕ РЕЗИСТОРЫ – ДЛЯ ПОВЕРХНОСТНОГО МОНТАЖА, ROHS: ПОДРОБНОСТИ, СЕРИЯ: CR0603, СОПРОТИВЛЕНИЕ: 8.2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</si>
  <si>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CR0603-JW-822ELF</t>
  </si>
  <si>
    <t>КАТЕГОРИЯ ПРОДУКТА: ТОКОЧУВСТВИТЕЛЬНЫЕ РЕЗИСТОРЫ – ДЛЯ ПОВЕРХНОСТНОГО МОНТАЖА, ROHS: ПОДРОБНОСТИ, СЕРИЯ: PE, СОПРОТИВЛЕНИЕ: 12 MOHMS, НОМИНАЛЬНАЯ МОЩНОСТЬ: 500 MW (1/2 W), ДОПУСТИМОЕ ОТКЛОНЕНИЕ: 0,01, ТЕМПЕРАТУРНЫЙ КОЭФФИЦИЕНТ: 75 PPM / C, КОРПУС - ДЮЙМЫ: 1206, КОРПУС - ММ: 3216, МИНИМАЛЬНАЯ РАБОЧАЯ ТЕМПЕРАТУРА: - 55 C, МАКСИМАЛЬНАЯ РАБОЧАЯ ТЕМПЕРАТУРА: + 170 C, ТЕХНОЛОГИЯ: METAL/THICK FILM, ПРЕРЫВАНИЕ: 2 TERMINAL, ТИП ВЫВОДОВ: SMD/SMT, КВАЛИФИКАЦИЯ: AEC-Q200, УПАКОВКА: REEL, УПАКОВКА: CUT TAPE, УПАКОВКА: MOUSEREEL, ПРИМЕНЕНИЕ: CURRENT SENSE, ТОРГОВАЯ МАРКА: YAGEO, ОСОБЕННОСТИ: -, ВЫСОТА: 0.64 MM, ДЛИНА: 3.2 MM, ВИД МОНТАЖА: PCB MOUNT, ТИП ПРОДУКТА: CURRENT SENSE RESISTORS, РАЗМЕР ФАБРИЧНОЙ УПАКОВКИ: 4000, ПОДКАТЕГОРИЯ: RESISTORS, ШИРИНА: 1.6 MM</t>
  </si>
  <si>
    <t>PE1206FRM7W0R012L</t>
  </si>
  <si>
    <t>КАТЕГОРИЯ ПРОДУКТА: ТОКОЧУВСТВИТЕЛЬНЫЕ РЕЗИСТОРЫ – ДЛЯ ПОВЕРХНОСТНОГО МОНТАЖА, ROHS: ПОДРОБНОСТИ, СЕРИЯ: WSL-18 HIGH POWER, СОПРОТИВЛЕНИЕ: 10 MOHMS, НОМИНАЛЬНАЯ МОЩНОСТЬ: 2 W, ДОПУСТИМОЕ ОТКЛОНЕНИЕ: 0,01, ТЕМПЕРАТУРНЫЙ КОЭФФИЦИЕНТ: 75 PPM / C, КОРПУС - ДЮЙМЫ: 2512, КОРПУС - ММ: 6432, МИНИМАЛЬНАЯ РАБОЧАЯ ТЕМПЕРАТУРА: - 65 C, МАКСИМАЛЬНАЯ РАБОЧАЯ ТЕМПЕРАТУРА: + 170 C, ТЕХНОЛОГИЯ: METAL STRIP, ПРЕРЫВАНИЕ: 2 TERMINAL, ТИП ВЫВОДОВ: SMD/SMT, КВАЛИФИКАЦИЯ: AEC-Q200, УПАКОВКА: REEL, УПАКОВКА: CUT TAPE, УПАКОВКА: MOUSEREEL, ПРИМЕНЕНИЕ: CURRENT SENSE, ТОРГОВАЯ МАРКА: VISHAY / DALE, ОСОБЕННОСТИ: -, ВЫСОТА: 0.635 MM, ДЛИНА: 6.3 MM, ВИД МОНТАЖА: PCB MOUNT, ПРОДУКТ: METAL ELEMENT CURRENT SENSING RESISTORS, ТИП ПРОДУКТА: CURRENT SENSE RESISTORS, РАЗМЕР ФАБРИЧНОЙ УПАКОВКИ: 1000, ПОДКАТЕГОРИЯ: RESISTORS, КОММЕРЧЕСКОЕ ОБОЗНАЧЕНИЕ: POWER METAL STRIP, ТИП: POWER METAL STRIP RESISTOR, ШИРИНА: 3.2 MM</t>
  </si>
  <si>
    <t>WSL2512R0100FEB18</t>
  </si>
  <si>
    <t>РЕЗИСТОРЫ ПЕРЕМЕННЫЕ ПРОЧИЕ, ВКЛЮЧАЯ РЕОСТАТЫ И ПОТЕНЦИОМЕТРЫ, МОЩНОСТЬЮ БОЛЕЕ 20 ВТ</t>
  </si>
  <si>
    <t>КАТЕГОРИЯ ПРОДУКТА: ВАРИСТОРЫ, ROHS: ПОДРОБНОСТИ, СЕРИЯ: AUTOMOTIVE, ПРОДУКТ: MLV, ВИД МОНТАЖА: PCB MOUNT, ТИП ВЫВОДОВ: SMD/SMT, УПАКОВКА / БЛОК: 1812 (4532 METRIC), НОМИНАЛЬНОЕ НАПРЯЖЕНИЕ ПЕРЕМЕННОГО ТОКА: 35 VAC, НОМИНАЛЬНОЕ НАПРЯЖЕНИЕ ПОСТОЯННОГО ТОКА: 45 VDC, НАПРЯЖЕНИЕ ВАРИСТОРА: 56 V, НАПРЯЖЕНИЕ ФИКСАЦИИ: 90 V, ДИАМЕТР: -, ПИКОВЫЙ ТОК ПЕРЕГРУЗКИ: 500 A, НОМИНАЛЬНАЯ ЭНЕРГИЯ ВЫБРОСА: 4 J, ЁМКОСТЬ: 1200 PF, МИНИМАЛЬНАЯ РАБОЧАЯ ТЕМПЕРАТУРА: - 55 C, МАКСИМАЛЬНАЯ РАБОЧАЯ ТЕМПЕРАТУРА: + 150 C, КВАЛИФИКАЦИЯ: AEC-Q200, УПАКОВКА: REEL, УПАКОВКА: CUT TAPE, УПАКОВКА: MOUSEREEL, ТОРГОВАЯ МАРКА: EPCOS / TDK, ВЫСОТА: 2.5 MM, ДЛИНА: 4.5 MM, ТИП ПРОДУКТА: VARISTORS, РАЗМЕР ФАБРИЧНОЙ УПАКОВКИ: 1000, ПОДКАТЕГОРИЯ: VARISTORS, ДОПУСТИМОЕ ОТКЛОНЕНИЕ: 0,1, ТИП: CERAMIC TRANSIENT VOLTAGE SUPPRESSOR, ШИРИНА: 3.2 MM, ДРУГИЕ НАЗВАНИЯ ТОВАРА №: B72580E350K62</t>
  </si>
  <si>
    <t>HR</t>
  </si>
  <si>
    <t>ХОРВАТИЯ</t>
  </si>
  <si>
    <t>B72580E0350K062</t>
  </si>
  <si>
    <t>ВЫКЛЮЧАТЕЛЬ АВТОМАТИЧЕСКИЙ МОДУЛЬНЫЙ S202 3А 2П ДВУХПОЛЮСНЫЙ D 6КА 2CDS252001R0031 ABB. ДВУХПОЛЮСНЫЙ АВТОМАТИЧЕСКИЙ ВЫКЛЮЧАТЕЛЬ ТИП D 6 КА - SYSTEM PRO M COMPACT, СЕРИЯ МИНИАТЮРНЫХ АВТОМАТИЧЕСКИХ ВЫКЛЮЧАТЕЛЕЙ SYSTEM PRO M COMPACT ОТ ABB ДЛЯ ИСПОЛЬЗОВАНИЯ В ЖИЛЫХ, КОММЕРЧЕСКИХ И ПРОМЫШЛЕННЫХ ПОМЕЩЕНИЯХ С ХАРАКТЕРИСТИКОЙ ОТКЛЮЧЕНИЯ ТИПА D &lt; BR&gt; ABB SYSTEM PRO M SINGLE &amp; AMP. ТЕХНИЧЕСКИЕ ПАРАМЕТРЫ: ДИАПАЗОН: SYSTEM M PRO; КОЛИЧЕСТВО ПОЛЮСОВ: 2; НОМИНАЛЬНОЕ НАПРЯЖЕНИЕ ПЕРЕМ. ТОКА: 400V; НОМИНАЛЬНЫЙ ТОК: 3A; ОТКЛЮЧАЮЩАЯ СПОСОБНОСТЬ (ПРИ МАКСИМАЛЬНОМ НОМИНАЛЬНОМ НАПРЯЖЕНИИ): 6 KA; СЕРИЯ: S200; ХАРАКТЕРИСТИКИ РАЗМЫКАНИЯ: ТИП D; СТЕПЕНЬ ЗАЩИТЫ: IP20; МАРКА ТОВАРА: S202; ТИП ИЗДЕЛИЯ: ВЫКЛЮЧАТЕЛЬ АВТОМАТИЧЕСКИЙ МОДУЛЬНЫЙ; ЧАСТОТА, ГЦ: 50 / 60; КЛАСС НАПРЯЖЕНИЯ: AC/DC (ПЕРЕМЕН./ПОСТОЯН.); СПОСОБ МОНТАЖА: НА DIN-РЕЙКУ; СПОСОБ УСТАНОВКИ: МОДУЛЬНЫЙ; КОЛИЧЕСТВО МОДУЛЕЙ DIN: 2</t>
  </si>
  <si>
    <t>2CDS252001R0031</t>
  </si>
  <si>
    <t>ВЫКЛЮЧАТЕЛЬ АВТОМАТИЧЕСКИЙ МОДУЛЬНЫЙ S203 8А 3П ТРЕХПОЛЮСНЫЙ D 6КА 2CDS253001R0081 ABB. ХАРАКТЕРИСТИКА ЭЛ. МАГНИТНОГО РАСЦЕПИТЕЛЯ: D; КОЛИЧЕСТВО СИЛОВЫХ ПОЛЮСОВ: 3П; НОМИНАЛЬНАЯ ОТКЛЮЧАЮЩАЯ СПОСОБНОСТЬ, КA: 6; СЕРИЯ: S200; НОМИНАЛЬНОЕ НАПРЯЖЕНИЕ, В: 400; КОЛИЧЕСТВО ПОЛЮСОВ: 3; СТЕПЕНЬ ЗАЩИТЫ: IP20; НОМИНАЛЬНЫЙ ТОК, А: 8; МАРКА ТОВАРА: S203; ТИП ИЗДЕЛИЯ: ВЫКЛЮЧАТЕЛЬ АВТОМАТИЧЕСКИЙ МОДУЛЬНЫЙ; ЧАСТОТА, ГЦ: 50 / 60; КЛАСС НАПРЯЖЕНИЯ: AC (ПЕРЕМЕН.); СПОСОБ МОНТАЖА: НА DIN-РЕЙКУ; СПОСОБ УСТАНОВКИ: МОДУЛЬНЫЙ; КОЛИЧЕСТВО МОДУЛЕЙ DIN: 3; ШИРИНА, СМ: 6; ДЛИНА, СМ: 6; ВЫСОТА, СМ: 8</t>
  </si>
  <si>
    <t>2CDS253001R0081</t>
  </si>
  <si>
    <t>РЕЛЕ НА НАПРЯЖЕНИЕ НЕ БОЛЕЕ 60 В, НА СИЛУ ТОКА НЕ БОЛЕЕ 2 А</t>
  </si>
  <si>
    <t>РЕЛЕ НА 12 В ПОСТОЯННОГО ТОКА И СИЛУ ТОКА 2 А, ПРОИЗВОДИТЕЛЬ: TE CONNECTIVITY; КАТЕГОРИЯ ПРОДУКТА: РЕЛЕ СЛАБЫХ СИГНАЛОВ - ДЛЯ ПЕЧАТНОГО МОНТАЖА; УПАКОВКА: REEL; УПАКОВКА: CUT TAPE; УПАКОВКА: MOUSEREEL; ПРОДУКТ: LOW SIGNAL RELAYS; ТИП: LOW PROFILE; НАПРЯЖЕНИЕ КАТУШКИ: 12 VDC; КОНФИГУРАЦИЯ КОНТАКТОВ РЕЛЕ: 2 FORM C (DPDT-NO, NC); МАКСИМАЛЬНАЯ МОЩНОСТЬ ВКЛ./ВЫКЛ. КОНТАКТОВ: 2 A; НОМИНАЛЬНЫЙ ТОК ЧЕРЕЗ КОНТАКТ: 2 A; ТОК В КАТУШКЕ: 11.67 MA; ТИП КАТУШКИ: NON-LATCHING; ПОТРЕБЛЯЕМАЯ МОЩНОСТЬ: 140 MW; КОНЦЕВАЯ ЗАДЕЛКА КОНТАКТОВ: GULL WING LEAD; ТОРГОВАЯ МАРКА: TE CONNECTIVITY; СОПРОТИВЛЕНИЕ КАТУШКИ: 1.028 KOHMS; ФОРМА КОНТАКТА: DPDT (2 FORM C); МАТЕРИАЛ КОНТАКТА: PALLADIUM RUTHENIUM (PDRU) WITH GOLD PLATING; ЧУВСТВИТЕЛЬНЫЙ К ВЛАЖНОСТИ: YES; ТИП ПРОДУКТА: PCB RELAYS; РАЗМЕР ФАБРИЧНОЙ УПАКОВКИ:РАЗМЕР ФАБРИЧНОЙ УПАКОВКИ: 1000; ПОДКАТЕГОРИЯ: RELAYS; ДРУГИЕ НАЗВАНИЯ ТОВАРА №: 2-1462037-3</t>
  </si>
  <si>
    <t>IM06GR</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</si>
  <si>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ТОРГОВАЯ МАРКА: OMRON ELECTRONICS, ФОРМА КОНТАКТА: DPST (2 FORM A), СПОСОБ ИЗОЛЯЦИИ ВХОДА ОТ ВЫХОДА: OPTOCOUPLER, ВХОДНОЕ НАПРЯЖЕНИЕ: 5 V, ПРОДУКТ: SOLID STATE RELAYS, ТИП ПРОДУКТА: SSR - SOLID STATE RELAYS, РАЗМЕР ФАБРИЧНОЙ УПАКОВКИ: 1500, ПОДКАТЕГОРИЯ: RELAYS, ТИП ВЫВОДОВ: SMD/SMT, ТИП: HIGH CURRENT, ДРУГИЕ НАЗВАНИЯ ТОВАРА №: G3VM62F1TR</t>
  </si>
  <si>
    <t>G3VM-62F1(TR)</t>
  </si>
  <si>
    <t>КАТЕГОРИЯ ПРОДУКТА: МЕЖПЛАТНЫЕ И ПРОМЕЖУТОЧНЫЕ СОЕДИНИТЕЛИ, ROHS: ПОДРОБНОСТИ, ПРОДУКТ: SOCKETS, КОЛИЧЕСТВО ПОЗИЦИЙ: 30 POSITION, ШАГ: 1.27 MM, КОЛИЧЕСТВО РЯДОВ: 2 ROW, ТИП ВЫВОДОВ: SOLDER, УГОЛ МОНТАЖА: VERTICAL, НОМИНАЛЬНЫЙ ТОК: 2.9 A, МАКСИМАЛЬНАЯ СКОРОСТЬ ПЕРЕДАЧИ: 8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FLE, УПАКОВКА: TUBE, ТОРГОВАЯ МАРКА: SAMTEC, ДИАПАЗОН ДАННЫХ: 8 GBPS, КЛАСС ОГНЕОПАСНОСТИ: UL 94 V-0, ВИД МОНТАЖА: SMD/SMT, ТИП ПРОДУКТА: BOARD TO BOARD &amp; MEZZANINE CONNECTORS, РАЗМЕР ФАБРИЧНОЙ УПАКОВКИ: 30, ПОДКАТЕГОРИЯ: BOARD TO BOARD &amp; MEZZANINE CONNECTORS, КОММЕРЧЕСКОЕ ОБОЗНАЧЕНИЕ: TIGER BEAM</t>
  </si>
  <si>
    <t>FLE-115-01-G-DV</t>
  </si>
  <si>
    <t>КАТЕГОРИЯ ПРОДУКТА: РАЗЪЕМЫ DIN 41612, ROHS: ПОДРОБНОСТИ, ПРОДУКТ: HEADERS, КОЛИЧЕСТВО ПОЗИЦИЙ: 160 POSITION, КОЛИЧЕСТВО РЯДОВ: 5 ROW, ШАГ: 2.54 MM, ТИП: HAR-BUS 64, ТИП ВЫВОДОВ: PRESS FIT, УГОЛ МОНТАЖА: STRAIGHT, НОМИНАЛЬНЫЙ ТОК: 1 A, ПОКРЫТИЕ КОНТАКТА: GOLD, МАТЕРИАЛ КОНТАКТА: COPPER ALLOY, СЕРИЯ: DIN 41612, УПАКОВКА: TRAY, ТОРГОВАЯ МАРКА: HARTING, ТИП ПРОДУКТА: DIN 41612 CONNECTORS, РЯДОВ ПОД НАГРУЗКОЙ: Z + A + B + C + D, РАЗМЕР ФАБРИЧНОЙ УПАКОВКИ: 100, ПОДКАТЕГОРИЯ: BACKPLANE CONNECTORS</t>
  </si>
  <si>
    <t>КАТЕГОРИЯ ПРОДУКТА: РАЗЪЕМЫ DIN 41612, ROHS: ПОДРОБНОСТИ, ПРОДУКТ: RECEPTACLES, КОЛИЧЕСТВО ПОЗИЦИЙ: 64 POSITION, КОЛИЧЕСТВО РЯДОВ: 3 ROW, ШАГ: 2.54 MM, ТИП: TYPE M, ТИП ВЫВОДОВ: SOLDER PIN, УГОЛ МОНТАЖА: STRAIGHT, НОМИНАЛЬНЫЙ ТОК: 2 A, ПОКРЫТИЕ КОНТАКТА: NICKEL, МАТЕРИАЛ КОНТАКТА: COPPER ALLOY, СЕРИЯ: DIN-SIGNAL M, УПАКОВКА: BULK, ТОРГОВАЯ МАРКА: HARTING, МАТЕРИАЛ КОРПУСА: THERMOPLASTIC, ТИП ПРОДУКТА: DIN 41612 CONNECTORS, РЯДОВ ПОД НАГРУЗКОЙ: A + B + C, РАЗМЕР ФАБРИЧНОЙ УПАКОВКИ: 20, ПОДКАТЕГОРИЯ: BACKPLANE CONNECTORS, ДЛИНА СВОБОДНОГО КОНЦА: 4.5 MM, КОММЕРЧЕСКОЕ ОБОЗНАЧЕНИЕ: DIN-SIGNAL, ДРУГИЕ НАЗВАНИЯ ТОВАРА №: 09-03-260-6805 09 03 260 6805 9032606805</t>
  </si>
  <si>
    <t>КАТЕГОРИЯ ПРОДУКТА: РАЗЪЕМЫ DIN 41612, ROHS: ПОДРОБНОСТИ, ПРОДУКТ: CONTACTS, КОЛИЧЕСТВО ПОЗИЦИЙ: -, КОЛИЧЕСТВО РЯДОВ: -, ШАГ: -, ТИП: TYPE M, ТИП ВЫВОДОВ: THROUGH HOLE, УГОЛ МОНТАЖА: RIGHT ANGLE, НОМИНАЛЬНЫЙ ТОК: 2 A, ПОКРЫТИЕ КОНТАКТА: GOLD, МАТЕРИАЛ КОНТАКТА: COPPER ALLOY, СЕРИЯ: DIN-SIGNAL M, УПАКОВКА: TUBE, ТОРГОВАЯ МАРКА: HARTING, ТИП ПРОДУКТА: DIN 41612 CONNECTORS, РАЗМЕР ФАБРИЧНОЙ УПАКОВКИ: 30, ПОДКАТЕГОРИЯ: BACKPLANE CONNECTORS, КОММЕРЧЕСКОЕ ОБОЗНАЧЕНИЕ: DIN-SIGNAL, ДРУГИЕ НАЗВАНИЯ ТОВАРА №: 09-03-000-6262 09 03 000 6262 9030006262</t>
  </si>
  <si>
    <t>КАТЕГОРИЯ ПРОДУКТА: РАЗЪЕМЫ КЛЕММЫ И ЗАЖИМЫ НА ПЛАТУ, ROHS: ПОДРОБНОСТИ, ПРОДУКТ: HEADERS, ТИП: POWER, КОЛИЧЕСТВО ПОЗИЦИЙ: 10 POSITION, ШАГ: 3 MM, КОЛИЧЕСТВО РЯДОВ: 2 ROW, ИНТЕРВАЛ МЕЖДУ РЯДАМИ: 3 MM, ВИД МОНТАЖА: MOUNTING PEG, ТИП ВЫВОДОВ: SOLDER PIN, УГОЛ МОНТАЖА: STRAIGHT, ТИП КОНТАКТА: PIN (MALE), ПОКРЫТИЕ КОНТАКТА: TIN, ДЛИНА КОНЕЧНОГО ЗАЖИМА: 3.18 MM, СЕРИЯ: 44914, КОММЕРЧЕСКОЕ ОБОЗНАЧЕНИЕ: MICRO-FIT 3.0,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LIQUID CRYSTAL POLYMER (LCP), ТИП ПРОДУКТА: HEADERS &amp; WIRE HOUSINGS, РАЗМЕР ФАБРИЧНОЙ УПАКОВКИ: 1224, ПОДКАТЕГОРИЯ: HEADERS &amp; WIRE HOUSINGS, НОМИНАЛЬНОЕ НАПРЯЖЕНИЕ: 600 V, ДРУГИЕ НАЗВАНИЯ ТОВАРА №: 449141001</t>
  </si>
  <si>
    <t>44914-1001</t>
  </si>
  <si>
    <t>09 18 110 9622</t>
  </si>
  <si>
    <t>РАЗЪЕМ НА ПЛАТУ, КАТЕГОРИЯ ПРОДУКТА: МЕЖПЛАТНЫЕ И ПРОМЕЖУТОЧНЫЕ СОЕДИНИТЕЛИ, ПРОДУКТ: RECEPTACLES, КОЛИЧЕСТВО ПОЗИЦИЙ: 5 POSITION, ШАГ: 2.54 MM, КОЛИЧЕСТВО РЯДОВ: 1 ROW, ТИП ВЫВОДОВ: SOLDER, УГОЛ МОНТАЖА: STRAIGHT, НОМИНАЛЬНЫЙ ТОК: 3 A, НОМИНАЛЬНОЕ НАПРЯЖЕНИЕ: 250 V, ПОКРЫТИЕ КОНТАКТА: TIN, МАТЕРИАЛ КОНТАКТА: PHOSPHOR BRONZE, МАТЕРИАЛ КОРПУСА: POLYAMIDE (PA), СЕРИЯ: MDF7, УПАКОВКА: BULK, РАЗМЕР ФАБРИЧНОЙ УПАКОВКИ: 100, ВЕС ИЗДЕЛИЯ: 435 MG</t>
  </si>
  <si>
    <t>MDF7-5S-2.54DSA(55)</t>
  </si>
  <si>
    <t>КАТЕГОРИЯ ПРОДУКТА: МОДУЛЬНЫЕ СОЕДИНИТЕЛИ / СОЕДИНИТЕЛИ ETHERNET, ПРОДУКТ: COUPLERS, ТИП: MODULAR, ТИП РАЗЪЁМА: JACK (FEMALE), КОДЫ USOC: RJ45, КОНФИГУРАЦИЯ: 1X1, КОЛИЧЕСТВО ПОЛОЖЕНИЙ / КОНТАКТОВ НА ПОРТ : 8P8C, ЭКРАНИРОВАНИЕ: SHIELDED, КАТЕГОРИЯ ПРОИЗВОДИТЕЛЬНОСТИ: CAT 6A, ВИД МОНТАЖА: IN-LINE, УГОЛ МОНТАЖА: STRAIGHT, ПАРАМЕТРЫ IP: IP20, МИНИМАЛЬНАЯ РАБОЧАЯ ТЕМПЕРАТУРА: - 25 C, МАКСИМАЛЬНАЯ РАБОЧАЯ ТЕМПЕРАТУРА: + 70 C, ЦВЕТ: SILVER, ПРИМЕНЕНИЕ: 10G BASE-T, ТОРГОВАЯ МАРКА: HARTING, СОПРЯЖЁННЫЕ ЦИКЛЫ: 750 CYCLES, КОЛИЧЕСТВО ПОРТОВ: 1 PORT, КОЛИЧЕСТВО ПОЗИЦИЙ: 8 POSITION, ТИП ПРОДУКТА: MODULAR CONNECTORS / ETHERNET CONNECTORS, РАЗМЕР ФАБРИЧНОЙ УПАКОВКИ: 1, ПОДКАТЕГОРИЯ: MODULAR CONNECTORS / ETHERNET CONNECTORS, НОМИНАЛЬНОЕ НАПРЯЖЕНИЕ: 45 V ПОСТОЯННОГО ТОКА</t>
  </si>
  <si>
    <t>9454521560</t>
  </si>
  <si>
    <t>КАТЕГОРИЯ ПРОДУКТА: СТАНДАРТНЫЕ ЦИЛИНДРИЧЕСКИЕ КОНТАКТЫ, ROHS: ПОДРОБНОСТИ, СЕРИЯ (ТИП): HAR-SPEED; ТИП КОНТАКТА: SOCKET (FEMALE), МАТЕРИАЛ КОНТАКТА: COPPER ALLOY, СОРТАМЕНТ ПРОВОДА: 23 AWG, ТИП ВЫВОДОВ: CRIMP, ПОКРЫТИЕ КОНТАКТА: GOLD, ТИП КОНТАКТА: MACHINED CONTACTS, ТОРГОВАЯ МАРКА: HARTING, ПРОДУКТ: CONTACTS, ТИП ПРОДУКТА: STANDARD CIRCULAR CONTACTS, РАЗМЕР ФАБРИЧНОЙ УПАКОВКИ: 100, ПОДКАТЕГОРИЯ: CIRCULAR CONNECTORS</t>
  </si>
  <si>
    <t>21011009021</t>
  </si>
  <si>
    <t>КАТЕГОРИЯ ПРОДУКТА: СТАНДАРТНЫЕ СОЕДИНИТЕЛИ СЕРИЯ (ТИП): D-SUB, ROHS: ПОДРОБНОСТИ, КОЛИЧЕСТВО ПОЗИЦИЙ: 25 POSITION, ТИП КОНТАКТА: SOCKET (FEMALE), ТИП ВЫВОДОВ: SOLDER CUP, ВИД МОНТАЖА: WIRE, УГОЛ МОНТАЖА: STRAIGHT, КОЛИЧЕСТВО РЯДОВ: 2 ROW, ТИП РАЗЪЁМА: FEMALE, ПОКРЫТИЕ КОНТАКТА: GOLD, ТИП: RECEPTACLE, РАЗМЕР ОБОЛОЧКИ: 3 (B), МАТЕРИАЛ КОРПУСА: POLYBUTYLENE TEREPHTHALATE (PBT), ПОКРЫТИЕ ОБОЛОЧКИ: STEEL, ОТФИЛЬТРОВАННЫЙ: UNFILTERED, УПАКОВКА: TRAY, РАЗЪЕМЫ, МОНТИРУЕМЫЕ НА ПЕЧАТНУЮ ПЛАТУ: WITHOUT BOARDLOCKS, ТОРГОВАЯ МАРКА: HARTING, ТИП КОНТАКТА: STAMPED / FORMED, НОМИНАЛЬНЫЙ ТОК: 0,25, СХЕМА УСТАНОВКИ: B25, ШАГ: 2.77 MM, ТИП ПРОДУКТА: D-SUB CONNECTORS - STANDARD DENSITY, РАЗМЕР ФАБРИЧНОЙ УПАКОВКИ: 100, ПОДКАТЕГОРИЯ: D-SUB CONNECTORS</t>
  </si>
  <si>
    <t>КАТЕГОРИЯ ПРОДУКТА: ЦИЛИНДРИЧЕСКИЕ МЕТРИЧЕСКИЕ РАЗЪЕМЫ, ROHS: ПОДРОБНОСТИ, ТИП ПРОДУКТА: CIRCULAR METRIC CONNECTORS, КОЛИЧЕСТВО КОНТАКТОВ: 8 CONTACT, РАЗМЕР РЕЗЬБЫ: M12, ТИП ВЫВОДОВ: CRIMP, КОДИРОВАНИЕ: X CODED, НОМИНАЛЬНЫЙ ТОК: 500 MA, НОМИНАЛЬНОЕ НАПРЯЖЕНИЕ: 48 V, ПАРАМЕТРЫ IP: IP67, СЕРИЯ: M12 X-CODED, ФОРМА КОРПУСА: STRAIGHT, ТОРГОВАЯ МАРКА: HARTING, ТИП КОНТАКТА: WITHOUT PIN CONTACTS, ТИП РАЗЪЁМА: MALE, МЕХАНИЗМ БЛОКИРОВКИ: SCREW LOCKING, ВИД МОНТАЖА: FIELD ATTACHABLE-INSTALLABLE, ТИП МОНТАЖА: FREE HANGING, ПРОДУКТ: CONNECTORS, ФОРМА ОБОЛОЧКИ: PLUG, ЭКРАНИРОВАНИЕ: UNSHIELDED, РАЗМЕР ФАБРИЧНОЙ УПАКОВКИ: 10, ПОДКАТЕГОРИЯ: CIRCULAR CONNECTORS, КОММЕРЧЕСКОЕ ОБОЗНАЧЕНИЕ: HAR-SPEED, ТИП: STRAIGHT, ДРУГИЕ НАЗВАНИЯ ТОВАРА №: 21 03 881 1805 21-03-881-1805</t>
  </si>
  <si>
    <t>21038811805</t>
  </si>
  <si>
    <t>КАТЕГОРИЯ ПРОДУКТА: КРУГОВОЙ МИЛ / ТЕХНИЧЕСКИЕ ХАРАКТЕРИСТИКИ СОЕДИНИТЕЛЯ, ROHS: ПОДРОБНОСТИ, КОЛИЧЕСТВО ПОЗИЦИЙ: 26 POSITION, СЕРИЯ (ТИП): D38999, ТИП КОНТАКТА: PIN (MALE), СХЕМА УСТАНОВКИ: 17-26, ПРОДУКТ: RECEPTACLES, РАЗМЕР ОБОЛОЧКИ: 17, ФОРМА ОБОЛОЧКИ: WALL MOUNT, ТИП АВАРИЙНОЙ ЛАМПЫ: MIL-DTL-38999 III, ТИП ВЫВОДОВ: CRIMP, ВИД МОНТАЖА: PANEL, НОМИНАЛЬНЫЙ ТОК: 7.5 A,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91-552005-26P</t>
  </si>
  <si>
    <t>D38999/20FE26PN</t>
  </si>
  <si>
    <t>КОНТРОЛЬНАЯ ТОЧКА ДЛЯ ПОВЕРХНОСТНОГО МОНТАЖА НА ПЕЧАТНЫЕ ПЛАТЫ, НА НАПРЯЖЕНИЕ НЕ БОЛЕЕ 1000 ВОЛЬТ</t>
  </si>
  <si>
    <t>КОНТРОЛЬНАЯ ТОЧКА УСТАНОВЛИВАЕТСЯ НА ПЕЧАТНУЮ ПЛАТУ, ПРЕДНАЗНАЧЕНА ДЛЯ БЫСТРОЙ ДИАГНОСТИКИ УЧАСТКОВ ЦЕПИ. КАТЕГОРИЯ ПРОДУКТА: ОБОРУДОВАНИЕ ДЛЯ ПЕЧАТНЫХ ПЛАТ - PCB; ROHS: ПОДРОБНОСТИ; ПРОДУКТ: TEST POINTS; ТИП: PC TEST POINT, THRU-HOLE; ДЛИНА: 5.08 MM; МАТЕРИАЛ: PHOSPHOR BRONZE; ТОРГОВАЯ МАРКА: KEYSTONE ELECTRONICS; УПАКОВКА: BULK; ТИП ПРОДУКТА: CIRCUIT BOARD HARDWARE - PCB; СЕРИЯ: 5000; ПОДКАТЕГОРИЯ: HARDWARE</t>
  </si>
  <si>
    <t>5021</t>
  </si>
  <si>
    <t>КОРПУС РАЗЪЕМА D-SUB</t>
  </si>
  <si>
    <t>КАТЕГОРИЯ ПРОДУКТА: КОРПУСА РАЗЪЕМОВ D-SUB, ROHS: ПОДРОБНОСТИ, ТИП: TWO PIECE BACKSHELL, РАЗМЕР ОБОЛОЧКИ: 5 (D), КАБЕЛЬНЫЙ ВВОД, УГЛОВОЙ: STRAIGHT, КОЛИЧЕСТВО КАБЕЛЬНЫХ ВВОДОВ: 1 ENTRY, МАТЕРИАЛ КОРПУСА: THERMOPLASTIC, КОЛИЧЕСТВО ПОЗИЦИЙ: 50 POSITION, ПАРАМЕТРЫ IP: -, УПАКОВКА: BULK, ТОРГОВАЯ МАРКА: HARTING, ОТФИЛЬТРОВАННЫЙ: -, АППАРАТНОЕ ОБОРУДОВАНИЕ: SLOT HEAD JACKSCREWS, ТИП ПРОДУКТА: D-SUB BACKSHELLS, РАЗМЕР ФАБРИЧНОЙ УПАКОВКИ: 10, ПОДКАТЕГОРИЯ: D-SUB CONNECTORS</t>
  </si>
  <si>
    <t>СТАБИЛИТРОН, КАТЕГОРИЯ ПРОДУКТА: СТАБИЛИТРОНЫ; VZ - НАПРЯЖЕНИЕ ТУННЕЛЬНОГО ПРОБОЯ P-N-ПЕРЕХОДА: 4.7 V; ВИД МОНТАЖА: SMD/SMT; УПАКОВКА / БЛОК: SOT-23; PD - РАССЕИВАНИЕ МОЩНОСТИ: 300 MW; ДОПУСТИМОЕ ОТКЛОНЕНИЕ НАПРЯЖЕНИЯ: 5 %; ТЕМПЕРАТУРНЫЙ КОЭФФИЦИЕНТ НАПРЯЖЕНИЯ: 2 PPM/C; ЗЕНЕРОВСКИЙ ТОК: 3 UA; ZZ - ПОЛНОЕ СОПРОТИВЛЕНИЕ ДИОДА ПРИ ЛАВИННОМ ПРОБОЕ: 80 OHMS; МИНИМАЛЬНАЯ РАБОЧАЯ ТЕМПЕРАТУРА: - 65 C; МАКСИМАЛЬНАЯ РАБОЧАЯ ТЕМПЕРАТУРА: + 150 C; КОНФИГУРАЦИЯ: SINGLE; ТОК ИСПЫТАНИЙ: 5 MA; УПАКОВКА: REEL; УПАКОВКА: CUT TAPE; УПАКОВКА: MOUSEREEL; СЕРИЯ: BZX84; IR - ОБРАТНЫЙ ТОК : 3 UA; РАЗМЕР ФАБРИЧНОЙ УПАКОВКИ:РАЗМЕР ФАБРИЧНОЙ УПАКОВКИ: 15000; ВЕС ИЗДЕЛИЯ: 8,800 MG</t>
  </si>
  <si>
    <t>BZX84C4V7-E3-08</t>
  </si>
  <si>
    <t>ВЫПРЯМИТЕЛЬНЫЙ ДИОД, КАТЕГОРИЯ ПРОДУКТА: ВЫПРЯМИТЕЛИ; ВИД МОНТАЖА: SMD/SMT; УПАКОВКА / БЛОК: SMC; VR - ОБРАТНОЕ НАПРЯЖЕНИЕ: 200 V; IF - ПРЯМОЙ ТОК: 4 A; ТИП: FAST RECOVERY RECTIFIERS; КОНФИГУРАЦИЯ: SINGLE; VF - ПРЯМОЕ НАПРЯЖЕНИЕ: 890 MV; МАКСИМАЛЬНЫЙ ТОК ПЕРЕГРУЗКИ: 100 A; IR - ОБРАТНЫЙ ТОК : 5 UA; ВРЕМЯ ВОССТАНОВЛЕНИЯ: 35 NS; МИНИМАЛЬНАЯ РАБОЧАЯ ТЕМПЕРАТУРА: - 65 C; МАКСИМАЛЬНАЯ РАБОЧАЯ ТЕМПЕРАТУРА: + 175 C; СЕРИЯ: MURS320; УПАКОВКА: REEL; УПАКОВКА: CUT TAPE; УПАКОВКА: MOUSEREEL; ВЫСОТА: 2.13 MM; ДЛИНА: 6.86 MM; PD - РАССЕИВАНИЕ МОЩНОСТИ: -; ПРОДУКТ: RECTIFIERS; РАЗМЕР ФАБРИЧНОЙ УПАКОВКИ: 2500; ТИП ВЫВОДОВ: SMD/SMT; ШИРИНА: 5.84 MM; ВЕС ИЗДЕЛИЯ: 300 MG</t>
  </si>
  <si>
    <t>MURS320T3G</t>
  </si>
  <si>
    <t>КАТЕГОРИЯ ПРОДУКТА: ПОДАВИТЕЛИ ЭСР / ДИОДЫ ДЛЯ ПОДАВЛЕНИЯ ПЕРЕХОДНЫХ СКАЧКОВ НАПРЯЖЕНИЯ, ROHS: ПОДРОБНОСТИ, ТИП ПРОДУКТА: ESD SUPPRESSORS, ПОЛЯРНОСТЬ: BIDIRECTIONAL, РАБОЧЕЕ НАПРЯЖЕНИЕ: 28.2 V, КОЛИЧЕСТВО КАНАЛОВ: 1 CHANNEL, ТИП ВЫВОДОВ: SMD/SMT, УПАКОВКА / БЛОК: TO-277A-3, НАПРЯЖЕНИЕ ПРОБОЯ: 31.4 V, НАПРЯЖЕНИЕ ФИКСАЦИИ: 45.7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32.8 A, МИНИМАЛЬНАЯ РАБОЧАЯ ТЕМПЕРАТУРА: - 65 C, МАКСИМАЛЬНАЯ РАБОЧАЯ ТЕМПЕРАТУРА: + 185 C, СЕРИЯ: TPC_CA, КВАЛИФИКАЦИЯ: AEC-Q101, ПОДКАТЕГОРИЯ: TVS DIODES / ESD SUPPRESSION DIODES, КОММЕРЧЕСКОЕ ОБОЗНАЧЕНИЕ: ESMP, VF - ПРЯМОЕ НАПРЯЖЕНИЕ: -, ВЕС ИЗДЕЛИЯ: 100 MG,</t>
  </si>
  <si>
    <t>TPC33CAHM3/H</t>
  </si>
  <si>
    <t>ТРАНЗИСТОРНАЯ ВЫХОДНАЯ ОПТОПАРА, КАТЕГОРИЯ ПРОДУКТА: ТРАНЗИСТОРНЫЕ ВЫХОДНЫЕ ОПТОПАРЫ, УПАКОВКА / БЛОК: DIP-4, ТИП ВЫХОДА: NPN PHOTOTRANSISTOR, КОЛИЧЕСТВО КАНАЛОВ: 1 CHANNEL, IF - ПРЯМОЙ ТОК: 16 MA, МАКСИМАЛЬНОЕ НАПРЯЖЕНИЕ КОЛЛЕКТОР-ЭМИТТЕР: 80 V, МАКСИМАЛЬНЫЙ КОЛЛЕКТОРНЫЙ ТОК: 10 MA, НАПРЯЖЕНИЕ ИЗОЛЯЦИИ: 5000 VRMS, МАКСИМАЛЬНОЕ НАПРЯЖЕНИЕ НАСЫЩЕНИЯ КОЛЛЕКТОР-ЭМИТТЕР: 0.4 V, VF - ПРЯМОЕ НАПРЯЖЕНИЕ: 1.3 V, VR - ОБРАТНОЕ НАПРЯЖЕНИЕ: 5 V, PD - РАССЕИВАНИЕ МОЩНОСТИ: 90 MW, МИНИМАЛЬНАЯ РАБОЧАЯ ТЕМПЕРАТУРА: - 55 C, МАКСИМАЛЬНАЯ РАБОЧАЯ ТЕМПЕРАТУРА: + 110 C, СЕРИЯ: TLP785, УПАКОВКА: TUBE, НАПРЯЖЕНИЕ ПРОБОЯ КОЛЛЕКТОР-ЭМИТТЕР: 80 V, КОНФИГУРАЦИЯ: 1 CHANNEL, КОЭФФИЦИЕНТ ПЕРЕДАЧИ ПО ТОКУ: 100 %, ОПИСАНИЕ/ФУНКЦИЯ: -, ВРЕМЯ СПАДА: 3 US, ВЫСОТА: 3.5 MM, ДЛИНА: 4.6 MM, ВИД МОНТАЖА: THROUGH HOLE, ОПОРНОЕ НАПРЯЖЕНИЕ: -, ВРЕМЯ НАРАСТАНИЯ: 2 US, ШИРИНА: 6.5 MM, ВЕС ИЗДЕЛИЯ: 320 MG</t>
  </si>
  <si>
    <t>TLP785GB.F</t>
  </si>
  <si>
    <t>ТРАНЗИСТОР МОП 48 ВТ, КАТЕГОРИЯ ПРОДУКТА: МОП-ТРАНЗИСТОР; ТЕХНОЛОГИЯ: SI; ВИД МОНТАЖА: SMD/SMT; УПАКОВКА / БЛОК: POWERDI3333-8; ПОЛЯРНОСТЬ ТРАНЗИСТОРА: P-CHANNEL; КОЛИЧЕСТВО КАНАЛОВ: 1 CHANNEL; VDS - НАПРЯЖЕНИЕ ПРОБОЯ СТОК-ИСТОК: 20 V; ID - НЕПРЕРЫВНЫЙ ТОК УТЕЧКИ: 89 A; RDS ВКЛ - СОПРОТИВЛЕНИЕ СТОК-ИСТОК: 3.5 MOHMS; VGS - НАПРЯЖЕНИЕ ЗАТВОР-ИСТОК: - 10 V, + 10 V; VGS TH - ПОРОГОВОЕ НАПРЯЖЕНИЕ ЗАТВОР-ИСТОК : 900 MV; QG - ЗАРЯД ЗАТВОРА: 125 NC; МИНИМАЛЬНАЯ РАБОЧАЯ ТЕМПЕРАТУРА: - 55 C; МАКСИМАЛЬНАЯ РАБОЧАЯ ТЕМПЕРАТУРА: + 150 C; PD - РАССЕИВАНИЕ МОЩНОСТИ: 48 W; КАНАЛЬНЫЙ РЕЖИМ: ENHANCEMENT; УПАКОВКА: REEL; УПАКОВКА: CUT TAPE; УПАКОВКА: MOUSEREEL; ТОРГОВАЯ МАРКА: DIODES INCORPORATED; КОНФИГУРАЦИЯ: SINGLE; ВРЕМЯ СПАДА: 85 NS; ТИП ПРОДУКТА: MOSFET; ВРЕМЯ НАРАСТАНИЯ: 10.5 NS; РАЗМЕР ФАБРИЧНОЙ УПАКОВКИ:РАЗМЕР ФАБРИЧНОЙ УПАКОВКИ: 2000; ПОДКАТЕГОРИЯ: MOSFETS; ТИП ТРАНЗИСТОРА: 1 P-CHANNEL; ТИПИЧНОЕ ВРЕМЯ ЗАДЕРЖКИ ВЫКЛЮЧЕНИЯ: 115 NS; ТИПИЧНОЕ ВРЕМЯ ЗАДЕРЖКИ ПРИ ВКЛЮЧЕНИИ: 9.5 NS; ВЕС ИЗДЕЛИЯ: 30 MG</t>
  </si>
  <si>
    <t>DMP2005UFG-7</t>
  </si>
  <si>
    <t>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15 A, RDS ВКЛ - СОПРОТИВЛЕНИЕ СТОК-ИСТОК: 115 MOHMS, VGS - НАПРЯЖЕНИЕ ЗАТВОР-ИСТОК: - 20 V, + 20 V, VGS TH - ПОРОГОВОЕ НАПРЯЖЕНИЕ ЗАТВОР-ИСТОК : 1.8 V, QG - ЗАРЯД ЗАТВОРА: 29.3 NC, МИНИМАЛЬНАЯ РАБОЧАЯ ТЕМПЕРАТУРА: - 55 C, МАКСИМАЛЬНАЯ РАБОЧАЯ ТЕМПЕРАТУРА: + 175 C, PD - РАССЕИВАНИЕ МОЩНОСТИ: 52 W, КАНАЛЬНЫЙ РЕЖИМ: ENHANCEMENT, УПАКОВКА: CUT TAPE, УПАКОВКА: MOUSEREEL, УПАКОВКА: REEL, КОНФИГУРАЦИЯ: SINGLE, ВЫСОТА: 2.3 MM, ДЛИНА: 6.5 MM, ТИП ТРАНЗИСТОРА: 1 N-CHANNEL, ШИРИНА: 6.22 MM, ТОРГОВАЯ МАРКА: INFINEON / IR, ВРЕМЯ СПАДА: 25 NS, ВРЕМЯ НАРАСТАНИЯ: 27 NS, РАЗМЕР ФАБРИЧНОЙ УПАКОВКИ: 2000, ТИПИЧНОЕ ВРЕМЯ ЗАДЕРЖКИ ВЫКЛЮЧЕНИЯ: 37 NS, ТИПИЧНОЕ ВРЕМЯ ЗАДЕРЖКИ ПРИ ВКЛЮЧЕНИИ: 6.4 NS, ВЕС ИЗДЕЛИЯ: 4 G</t>
  </si>
  <si>
    <t>IRFR3910TRPBF</t>
  </si>
  <si>
    <t>ТРАНЗИСТОР МОП,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900 V, ID - НЕПРЕРЫВНЫЙ ТОК УТЕЧКИ: 15 A, RDS ВКЛ - СОПРОТИВЛЕНИЕ СТОК-ИСТОК: 550 MOHMS, VGS - НАПРЯЖЕНИЕ ЗАТВОР-ИСТОК: 10 V, VGS TH - ПОРОГОВОЕ НАПРЯЖЕНИЕ ЗАТВОР-ИСТОК : 3 V, QG - ЗАРЯД ЗАТВОРА: 190 NC, МИНИМАЛЬНАЯ РАБОЧАЯ ТЕМПЕРАТУРА: - 55 C, МАКСИМАЛЬНАЯ РАБОЧАЯ ТЕМПЕРАТУРА: + 150 C, PD - РАССЕИВАНИЕ МОЩНОСТИ: 350 W, КАНАЛЬНЫЙ РЕЖИМ: ENHANCEMENT, УПАКОВКА: TUBE, КОНФИГУРАЦИЯ: SINGLE, ВЫСОТА: 20.15 MM, ДЛИНА: 15.75 MM, СЕРИЯ: STW15NK90Z, ТИП ТРАНЗИСТОРА: 1 N-CHANNEL, ТИП: MOSFET, ШИРИНА: 5.15 MM, ВРЕМЯ СПАДА: 35 NS, ВРЕМЯ НАРАСТАНИЯ: 27 NS, РАЗМЕР ФАБРИЧНОЙ УПАКОВКИ: 600, ТИПИЧНОЕ ВРЕМЯ ЗАДЕРЖКИ ВЫКЛЮЧЕНИЯ: 135 NS, ТИПИЧНОЕ ВРЕМЯ ЗАДЕРЖКИ ПРИ ВКЛЮЧЕНИИ: 42 NS</t>
  </si>
  <si>
    <t>STW15NK90Z</t>
  </si>
  <si>
    <t>КАТЕГОРИЯ ПРОДУКТА: ТРАНЗИСТОРЫ ДАРЛИНГТОНА, ROHS: ПОДРОБНОСТИ, КОНФИГУРАЦИЯ: SINGLE, ПОЛЯРНОСТЬ ТРАНЗИСТОРА: PNP, НАПРЯЖЕНИЕ КОЛЛЕКТОР-ЭМИТТЕР (VCEO), МАКС.: 100 V, НАПРЯЖЕНИЕ ЭМИТТЕР-БАЗА (VEBO): 5 V, НАПРЯЖЕНИЕ КОЛЛЕКТОР-БАЗА (VCBO): 100 V, МАКСИМАЛЬНЫЙ ПОСТОЯННЫЙ ТОК КОЛЛЕКТОРА: 8А, МАКСИМАЛЬНЫЙ ТОК ОТСЕЧКИ КОЛЛЕКТОРА: 10 UA, PD - РАССЕИВАНИЕ МОЩНОСТИ: 20 W, ВИД МОНТАЖА: SMD/SMT, УПАКОВКА / БЛОК: TO-252-3 (DPAK), МИНИМАЛЬНАЯ РАБОЧАЯ ТЕМПЕРАТУРА: - 65 C, МАКСИМАЛЬНАЯ РАБОЧАЯ ТЕМПЕРАТУРА: + 150 C, СЕРИЯ: MJD127, УПАКОВКА: REEL, УПАКОВКА: CUT TAPE, УПАКОВКА: MOUSEREEL, ТОРГОВАЯ МАРКА: ONSEMI, НЕПРЕРЫВНЫЙ КОЛЛЕКТОРНЫЙ ТОК: 8 A, КОЛЛЕКТОР ПОСТОЯННОГО ТОКА/МИН. КОЭФФ. УСИЛЕНИЯ ТРАНЗИСТОРА (HFE): 100, 1000, ВЫСОТА: 2.38 MM, ДЛИНА: 6.73 MM, ТИП ПРОДУКТА: DARLINGTON TRANSISTORS, РАЗМЕР ФАБРИЧНОЙ УПАКОВКИ: 2500, ПОДКАТЕГОРИЯ: TRANSISTORS, ШИРИНА: 6.22 MM</t>
  </si>
  <si>
    <t>MJD127T4G</t>
  </si>
  <si>
    <t>КАТЕГОРИЯ ПРОДУКТА: БИПОЛЯРНЫЕ ТРАНЗИСТОРЫ - BJT; ВИД МОНТАЖА: SMD/SMT; УПАКОВКА / БЛОК: SOT-23-5; ПОЛЯРНОСТЬ ТРАНЗИСТОРА: NPN, PNP; КОНФИГУРАЦИЯ: DUAL; НАПРЯЖЕНИЕ КОЛЛЕКТОР-ЭМИТТЕР (VCEO), МАКС.: 50 V, - 50 V; НАПРЯЖЕНИЕ КОЛЛЕКТОР-БАЗА (VCBO): 100 V, - 50 V; НАПРЯЖЕНИЕ ЭМИТТЕР-БАЗА (VEBO): 6 V, - 6 V; НАПРЯЖЕНИЕ НАСЫЩЕНИЯ КОЛЛЕКТОР-ЭМИТТЕР: 160 MV, - 240 MV; МАКСИМАЛЬНЫЙ ПОСТОЯННЫЙ ТОК КОЛЛЕКТОРА: 24 A, - 3 A; PD - РАССЕИВАНИЕ МОЩНОСТИ: 1.2 W; МИНИМАЛЬНАЯ РАБОЧАЯ ТЕМПЕРАТУРА: -; МАКСИМАЛЬНАЯ РАБОЧАЯ ТЕМПЕРАТУРА: + 150 C; СЕРИЯ: CPH5524; УПАКОВКА: REEL; УПАКОВКА: CUT TAPE; УПАКОВКА: MOUSEREEL;</t>
  </si>
  <si>
    <t>SGL160N60UFD</t>
  </si>
  <si>
    <t>ТРАНЗИСТОР МОП, ТЕХНОЛОГИЯ: SI, ВИД МОНТАЖА: THROUGH HOLE, УПАКОВКА / БЛОК: TO-3PF-3, ПОЛЯРНОСТЬ ТРАНЗИСТОРА: N-CHANNEL, КОЛИЧЕСТВО КАНАЛОВ: 1 CHANNEL, VDS - НАПРЯЖЕНИЕ ПРОБОЯ СТОК-ИСТОК: 1.5 KV, ID - НЕПРЕРЫВНЫЙ ТОК УТЕЧКИ: 2.5 A, RDS ВКЛ - СОПРОТИВЛЕНИЕ СТОК-ИСТОК: 9 OHMS, VGS - НАПРЯЖЕНИЕ ЗАТВОР-ИСТОК: 10 V, VGS TH - ПОРОГОВОЕ НАПРЯЖЕНИЕ ЗАТВОР-ИСТОК : 3 V, QG - ЗАРЯД ЗАТВОРА: 29.3 NC, МИНИМАЛЬНАЯ РАБОЧАЯ ТЕМПЕРАТУРА: - 55 C, МАКСИМАЛЬНАЯ РАБОЧАЯ ТЕМПЕРАТУРА: + 150 C, PD - РАССЕИВАНИЕ МОЩНОСТИ: 63 W, КАНАЛЬНЫЙ РЕЖИМ: ENHANCEMENT, КОММЕРЧЕСКОЕ ОБОЗНАЧЕНИЕ: POWERMESH, УПАКОВКА: TUBE, КОНФИГУРАЦИЯ: SINGLE, СЕРИЯ: STFW3N150, ТИП ТРАНЗИСТОРА: 1 N-CHANNEL POWER MOSFET, КРУТИЗНА ХАРАКТЕРИСТИКИ ПРЯМОЙ ПЕРЕДАЧИ - МИН.: 2.6 S, ВРЕМЯ СПАДА: 61 NS, ТИП ПРОДУКТА: MOSFET, ВРЕМЯ НАРАСТАНИЯ: 47 NS, РАЗМЕР ФАБРИЧНОЙ УПАКОВКИ: 300, ПОДКАТЕГОРИЯ: MOSFETS, ТИПИЧНОЕ ВРЕМЯ ЗАДЕРЖКИ ВЫКЛЮЧЕНИЯ: 45 NS, ТИПИЧНОЕ ВРЕМЯ ЗАДЕРЖКИ ПРИ ВКЛЮЧЕНИИ: 24 NS, ВЕС ИЗДЕЛИЯ: 7 G</t>
  </si>
  <si>
    <t>STFW3N150</t>
  </si>
  <si>
    <t>МОП-ТРАНЗИСТОРЫ. КАТЕГОРИЯ ПРОДУКТА: ДИСКРЕТНЫЕ ПОЛУПРОВОДНИКОВЫЕ МОДУЛИ, ROHS: ПОДРОБНОСТИ, ПРОДУКТ: POWER MOSFET MODULES, ТЕХНОЛОГИЯ: SI, VGS - НАПРЯЖЕНИЕ ЗАТВОР-ИСТОК: - 20 V, + 20 V, ВИД МОНТАЖА: CHASSIS MOUNT, УПАКОВКА / БЛОК: SOT-227-4, МИНИМАЛЬНАЯ РАБОЧАЯ ТЕМПЕРАТУРА: - 55 C, МАКСИМАЛЬНАЯ РАБОЧАЯ ТЕМПЕРАТУРА: + 150 C, УПАКОВКА: TUBE, ТОРГОВАЯ МАРКА: VISHAY SEMICONDUCTORS, КОНФИГУРАЦИЯ: SINGLE, ВРЕМЯ СПАДА: 335 NS, ID - НЕПРЕРЫВНЫЙ ТОК УТЕЧКИ: 190 A, КОЛИЧЕСТВО КАНАЛОВ: 1 CHANNEL, PD - РАССЕИВАНИЕ МОЩНОСТИ: 568 W, ТИП ПРОДУКТА: DISCRETE SEMICONDUCTOR MODULES, RDS ВКЛ - СОПРОТИВЛЕНИЕ СТОК-ИСТОК: 6.5 MOHMS, ВРЕМЯ НАРАСТАНИЯ: 351 NS, РАЗМЕР ФАБРИЧНОЙ УПАКОВКИ: 10, ПОДКАТЕГОРИЯ: DISCRETE SEMICONDUCTOR MODULES, ПОЛЯРНОСТЬ ТРАНЗИСТОРА: N-CHANNEL, ТИПИЧНОЕ ВРЕМЯ ЗАДЕРЖКИ ВЫКЛЮЧЕНИЯ: 181 NS, ТИПИЧНОЕ ВРЕМЯ ЗАДЕРЖКИ ПРИ ВКЛЮЧЕНИИ: 45 NS, VDS - НАПРЯЖЕНИЕ ПРОБОЯ СТОК-ИСТОК: 100 V, VGS TH - ПОРОГОВОЕ НАПРЯЖЕНИЕ ЗАТВОР-ИСТОК : 2 V, ДРУГИЕ НАЗВАНИЯ ТОВАРА №: FB180SA10P</t>
  </si>
  <si>
    <t>VS-FB190SA10</t>
  </si>
  <si>
    <t>:КАТЕГОРИЯ ПРОДУКТА: ТРАНЗИСТОРЫ ДАРЛИНГТОНА , КОНФИГУРАЦИЯ: SINGLE , ПОЛЯРНОСТЬ ТРАНЗИСТОРА: NPN , НАПРЯЖЕНИЕ КОЛЛЕКТОР-ЭМИТТЕР (VCEO), МАКС.: 100 V НАПРЯЖЕНИЕ ЭМИТТЕР-БАЗА (VEBO): 5 V , НАПРЯЖЕНИЕ КОЛЛЕКТОР-БАЗА (VCBO): 100 V , МАКСИМАЛЬНЫЙ ПОСТОЯН, НЫЙ ТОК КОЛЛЕКТОРА: 8 A , МАКСИМАЛЬНЫЙ ТОК ОТСЕЧКИ КОЛЛЕКТОРА: 10 UA , PD - РАССЕИВАНИЕ МОЩНОСТИ: 20 W, ВИД МОНТАЖА: SMD/SMT , МИНИМАЛЬНАЯ РАБОЧАЯ ТЕМПЕРАТУРА: - 65 C , МАКСИМАЛЬНАЯ РАБОЧАЯ ТЕМПЕРАТУРА: + 150 C</t>
  </si>
  <si>
    <t>MJD122T4G</t>
  </si>
  <si>
    <t>ТРАНЗИСТОР ДАРЛИНГТОНА, КОНФИГУРАЦИЯ: SINGLE, ПОЛЯРНОСТЬ ТРАНЗИСТОРА: NPN, НАПРЯЖЕНИЕ КОЛЛЕКТОР-ЭМИТТЕР (VCEO), МАКС.: 100 V, НАПРЯЖЕНИЕ ЭМИТТЕР-БАЗА (VEBO): 5 V, НАПРЯЖЕНИЕ КОЛЛЕКТОР-БАЗА (VCBO): 100 V, МАКСИМАЛЬНЫЙ ПОСТОЯННЫЙ ТОК КОЛЛЕКТОРА: 8 A, МАКСИМАЛЬНЫЙ ТОК ОТСЕЧКИ КОЛЛЕКТОРА: 10 UA, PD - РАССЕИВАНИЕ МОЩНОСТИ: 20 W, ВИД МОНТАЖА: SMD/SMT, УПАКОВКА / БЛОК: TO-252-3 (DPAK), МИНИМАЛЬНАЯ РАБОЧАЯ ТЕМПЕРАТУРА: - 65 C, МАКСИМАЛЬНАЯ РАБОЧАЯ ТЕМПЕРАТУРА: + 150 C, СЕРИЯ: MJD122, УПАКОВКА: TUBE, КОЭФФИЦИЕНТ УСИЛЕНИЯ ПО ПОСТОЯННОМУ ТОКУ (HFE), МАКС.: 12000, ВЫСОТА: 2.38 MM, ДЛИНА: 6.73 MM, ШИРИНА: 6.22 MM, НЕПРЕРЫВНЫЙ КОЛЛЕКТОРНЫЙ ТОК: 8 A, КОЛЛЕКТОР ПОСТОЯННОГО ТОКА/МИН. КОЭФФ. УСИЛЕНИЯ ТРАНЗИСТОРА (HFE): 1000, РАЗМЕР ФАБРИЧНОЙ УПАКОВКИ: 75</t>
  </si>
  <si>
    <t>MJD122G</t>
  </si>
  <si>
    <t>СВЕТОДИОД НАКЛАДНОГО МОНТАЖА, КАТЕГОРИЯ ПРОДУКТА: СТАНДАРТНЫЕ СВЕТОДИОДЫ - НАКЛАДНОГО МОНТАЖА; ПРОДУКТ: GREEN LEDS; УПАКОВКА / БЛОК: 0805 (2012 METRIC); ОРИЕНТАЦИЯ: TOP VIEW; ЦВЕТ ОСВЕЩЕНИЯ: GREEN; IF - ПРЯМОЙ ТОК: 20 MA; VF - ПРЯМОЕ НАПРЯЖЕНИЕ: 3.3 V; ДЛИНА ВОЛНЫ/ЦВЕТОВАЯ ТЕМПЕРАТУРА: 525 NM; ИНТЕНСИВНОСТЬ ОСВЕЩЕНИЯ: 300 MCD; УГОЛ ОБЗОРА: 140 DEG; НОМИНАЛЬНАЯ МОЩНОСТЬ: 102.5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УПАКОВКИ:2000; ВЕС ИЗДЕЛИЯ: 1,814 MG</t>
  </si>
  <si>
    <t>НЕОРГАНИЧЕСКИЙ СВЕТОДИОД СКВОЗНОГО МОНТАЖА НА ПЕЧАТНУЮ ПЛАТУ</t>
  </si>
  <si>
    <t>КАТЕГОРИЯ ПРОДУКТА: СВЕТОДИОДНЫЕ ИНДИКАТОРЫ ДЛЯ ПЕЧАТНОГО МОНТАЖА, ROHS: ПОДРОБНОСТИ, ЦВЕТ ОСВЕЩЕНИЯ: RED, ДЛИНА ВОЛНЫ: 635 NM, ИНТЕНСИВНОСТЬ ОСВЕЩЕНИЯ: 1.6 MCD, ТИП МОНТАЖА: THROUGH HOLE, УГОЛ ОБЗОРА: 60 DEG, ЦВЕТ/ФОРМА ЛИНЗЫ: TINTED, IF - ПРЯМОЙ ТОК: 2 MA, VF - ПРЯМОЕ НАПРЯЖЕНИЕ: 1.7 V, СЕРИЯ: 551, УПАКОВКА: BULK, ТОРГОВАЯ МАРКА: DIALIGHT, ФОРМА ЛИНЗЫ: DOME, КОЛИЧЕСТВО СВЕТОДИОДОВ: 1, ОРИЕНТАЦИЯ: RIGHT ANGLE, ТИП ПРОДУКТА: LED CIRCUIT BOARD INDICATORS, РАЗМЕР ФАБРИЧНОЙ УПАКОВКИ: 100, ПОДКАТЕГОРИЯ: LED INDICATION</t>
  </si>
  <si>
    <t>551-1107F</t>
  </si>
  <si>
    <t>DIALIGHT</t>
  </si>
  <si>
    <t>КОММУНИКАЦИОННЫЕ И СЕТЕВЫЕ ИС. КАТЕГОРИЯ ТОВАРА: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ПИТАНИЯ:2.5 V. МИНИМАЛЬНАЯ РАБОЧАЯ ТЕМПЕРАТУРА:0 C. МАКСИМАЛЬНАЯ РАБОЧАЯ ТЕМПЕРАТУРА:+ 70 C. ТОРГОВАЯ МАРКА:MARVELL . НАПРЯЖЕНИЕ ПИТАНИЯ - МАКС.:25 MA . ДУПЛЕКСНАЯ ПЕРЕДАЧА:FULL-DUPLEX, HALF-DUPLEX . ЧУВСТВИТЕЛЬНЫЙ К ВЛАЖНОСТИ:YES . ТИП ПРОДУКТА:ETHERNET ICS РАЗМЕР ФАБРИЧНОЙ УПАКОВКИ:260 . ПОДКАТЕГОРИЯ:COMMUNICATION &amp; NETWORKING ICS . НАПРЯЖЕНИЕ ПИТАНИЯ - МАКС.:2.5 V . НАПРЯЖЕНИЕ ПИТАНИЯ - МИН.:1.8 V</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</si>
  <si>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СЕРИЯ: TPS51200-Q1, ТИП: AUTOMOTIVE, ВИД МОНТАЖА: SMD/SMT, УПАКОВКА / БЛОК: VSON-10, ВЫХОДНОЙ ТОК: 600 MA, МИНИМАЛЬНАЯ РАБОЧАЯ ТЕМПЕРАТУРА: - 40 C, МАКСИМАЛЬНАЯ РАБОЧАЯ ТЕМПЕРАТУРА: + 125 C, КВАЛИФИКАЦИЯ: AEC-Q100, УПАКОВКА: CUT TAPE, УПАКОВКА: MOUSEREEL, УПАКОВКА: REEL, ЧУВСТВИТЕЛЬНЫЙ К ВЛАЖНОСТИ: YES, РАБОЧИЙ ТОК ИСТОЧНИКА ПИТАНИЯ: 700 UA, PD - РАССЕИВАНИЕ МОЩНОСТИ: 0.79 W, РАЗМЕР ФАБРИЧНОЙ УПАКОВКИ: 3000, ВЕС ИЗДЕЛИЯ: 39.300 MG</t>
  </si>
  <si>
    <t>МИКРОСХЕМА ДЛЯ УПРАВЛЕНИЯ ПИТАНИЕМ. КАТЕГОРИЯ ПРОДУКТА: ИМПУЛЬСНЫЕ РЕГУЛЯТОРЫ НАПРЯЖЕНИЯ, ROHS: ПОДРОБНОСТИ, ВИД МОНТАЖА: SMD/SMT, УПАКОВКА / БЛОК: WSON-8, ТОПОЛОГИЯ: BUCK, ВЫХОДНОЕ НАПРЯЖЕНИЕ: 900 MV TO 6 V, ВЫХОДНОЙ ТОК: 500 MA, КОЛИЧЕСТВО ВЫХОДОВ: 1 OUTPUT, ВХОДНОЕ НАПРЯЖЕНИЕ, МИН.: 3 V, ВХОДНОЕ НАПРЯЖЕНИЕ, МАКС.: 17 V, ТОК ПОКОЯ: 17 UA, ЧАСТОТА ПЕРЕКЛЮЧЕНИЙ: 2.25 MHZ, МИНИМАЛЬНАЯ РАБОЧАЯ ТЕМПЕРАТУРА: - 40 C, МАКСИМАЛЬНАЯ РАБОЧАЯ ТЕМПЕРАТУРА: + 125 C, СЕРИЯ: TPS62173, УПАКОВКА: REEL, УПАКОВКА: CUT TAPE, УПАКОВКА: MOUSEREEL, ТОРГОВАЯ МАРКА: TEXAS INSTRUMENTS, ВХОДНОЕ НАПРЯЖЕНИЕ: 3 V TO 17 V, ЧУВСТВИТЕЛЬНЫЙ К ВЛАЖНОСТИ: YES, РАБОЧИЙ ТОК ИСТОЧНИКА ПИТАНИЯ: 17 UA, ПРОДУКТ: VOLTAGE REGULATORS, ТИП ПРОДУКТА: SWITCHING VOLTAGE REGULATORS, РАЗМЕР ФАБРИЧНОЙ УПАКОВКИ: 3000, ПОДКАТЕГОРИЯ: PMIC - POWER MANAGEMENT ICS, ТИП: VOLTAGE CONVERTER</t>
  </si>
  <si>
    <t>TPS62173DSGR</t>
  </si>
  <si>
    <t>МИКРОСХЕМА ДЛЯ УПРАВЛЕНИЯ ПИТАНИЕМ. КАТЕГОРИЯ ПРОДУКТА: LDO РЕГУЛЯТОРЫ НАПРЯЖЕНИЯ, ROHS: ПОДРОБНОСТИ, ВИД МОНТАЖА: SMD/SMT, УПАКОВКА / БЛОК: SON-8, ВЫХОДНОЕ НАПРЯЖЕНИЕ: 550 MV TO 5.5 V, ВЫХОДНОЙ ТОК: 500 MA, КОЛИЧЕСТВО ВЫХОДОВ: 1 OUTPUT, ПОЛЯРНОСТЬ: POSITIVE, ТОК ПОКОЯ: 25 UA, ВХОДНОЕ НАПРЯЖЕНИЕ, МИН.: 1.5 V, ВХОДНОЕ НАПРЯЖЕНИЕ, МАКС.: 6 V, ПОДАВЛЕНИЕ ПУЛЬСАЦИЙ ПИТАНИЯ - ТИПИЧ.: 35 DB, 42 DB, 57 DB, ТИП ВЫХОДА: ADJUSTABLE, МИНИМАЛЬНАЯ РАБОЧАЯ ТЕМПЕРАТУРА: - 40 C, МАКСИМАЛЬНАЯ РАБОЧАЯ ТЕМПЕРАТУРА: + 125 C, НАПРЯЖЕНИЕ ОТПУСКАНИЯ: 720 MV, СЕРИЯ: TPS745-Q1, УПАКОВКА: REEL, УПАКОВКА: CUT TAPE, ТОРГОВАЯ МАРКА: TEXAS INSTRUMENTS, НАПРЯЖЕНИЕ ОТПУСКАНИЯ - МАКС.: 160 MV TO 910 MV AT 500 MA, НЕСТАБИЛЬНОСТЬ ВЫХОДНОГО НАПРЯЖЕНИЯ ИЛИ ТОКА: 2 MV, НЕСТАБИЛЬНОСТЬ ВЫХОДНОЙ НАГРУЗКИ: 0.03 V / A, ЧУВСТВИТЕЛЬНЫЙ К ВЛАЖНОСТИ: YES, ПРОДУКТ: LDO VOLTAGE REGULATORS, ТИП ПРОДУКТА: LDO VOLTAGE REGULATORS, РАЗМЕР ФАБРИЧНОЙ УПАКОВКИ: 3000, ПОДКАТЕГОРИЯ: PMIC - POWER MANAGEMENT ICS, ТИП: ULTRA-LOW-DROPOUT REGULATOR, ТОЧНОСТЬ РЕГУЛИРОВАНИЯ НАПРЯЖЕНИЯ: +/- 0.85 %</t>
  </si>
  <si>
    <t>TPS74501PQWDRBRQ1</t>
  </si>
  <si>
    <t>МИКРОСХЕМА ДЛЯ УПРАВЛЕНИЯ ПИТАНИЕМ. КАТЕГОРИЯ ПРОДУКТА: ИМПУЛЬСНЫЕ РЕГУЛЯТОРЫ НАПРЯЖЕНИЯ, ROHS: ПОДРОБНОСТИ, ВИД МОНТАЖА: SMD/SMT, УПАКОВКА / БЛОК: USIP-10, ТОПОЛОГИЯ: BUCK, ВЫХОДНОЕ НАПРЯЖЕНИЕ: 600 MV TO 4 V, ВЫХОДНОЙ ТОК: 2 A, КОЛИЧЕСТВО ВЫХОДОВ: 1 OUTPUT, ВХОДНОЕ НАПРЯЖЕНИЕ, МИН.: 2.4 V, ВХОДНОЕ НАПРЯЖЕНИЕ, МАКС.: 5.5 V, ТОК ПОКОЯ: 4 UA, ЧАСТОТА ПЕРЕКЛЮЧЕНИЙ: 4 MHZ, МИНИМАЛЬНАЯ РАБОЧАЯ ТЕМПЕРАТУРА: - 40 C, МАКСИМАЛЬНАЯ РАБОЧАЯ ТЕМПЕРАТУРА: + 125 C, УПАКОВКА: REEL, УПАКОВКА: CUT TAPE, ТОРГОВАЯ МАРКА: TEXAS INSTRUMENTS, ТИП ПРОДУКТА: SWITCHING VOLTAGE REGULATORS, ОТКЛЮЧЕНИЕ: SHUTDOWN, РАЗМЕР ФАБРИЧНОЙ УПАКОВКИ: 3000, ПОДКАТЕГОРИЯ: PMIC - POWER MANAGEMENT ICS, ТИП: HIGH EFFICIENCY STEP-DOWN CONVERTER POWER MODULE</t>
  </si>
  <si>
    <t>TPSM82822SILR</t>
  </si>
  <si>
    <t>МИКРОСХЕМА ДЛЯ УПРАВЛЕНИЯ ПИТАНИЕМ. КАТЕГОРИЯ ПРОДУКТА: КОНТРОЛЬНЫЕ ЦЕПИ, ROHS: ПОДРОБНОСТИ, ТИП: VOLTAGE MONITORS, ВИД МОНТАЖА: SMD/SMT, УПАКОВКА / БЛОК: MSOP-16, ПОРОГОВОЕ НАПРЯЖЕНИЕ: 3.5 V TO 98 V, КОЛИЧЕСТВО КОНТРОЛИРУЕМЫХ ВХОДОВ: 1 INPUT, ТИП ВЫХОДА: PUSH-PULL, РУЧНОЙ СБРОС: NO MANUAL RESET, КОНТРОЛЬНЫЕ ТАЙМЕРЫ: NO WATCHDOG, ПЕРЕКЛЮЧЕНИЕ НА РЕЗЕРВНОЕ БАТАРЕЙНОЕ ПИТАНИЕ: NO BACKUP, НАПРЯЖЕНИЕ ПИТАНИЯ - МАКС.: 100 V, МИНИМАЛЬНАЯ РАБОЧАЯ ТЕМПЕРАТУРА: - 40 C, МАКСИМАЛЬНАЯ РАБОЧАЯ ТЕМПЕРАТУРА: + 125 C, ТОЧНОСТЬ: 1.4 %, СЕРИЯ: LTC2965, УПАКОВКА: TUBE, ТОРГОВАЯ МАРКА: ANALOG DEVICES, РАБОЧИЙ ТОК ИСТОЧНИКА ПИТАНИЯ: 7 UA, ТИП ПРОДУКТА: SUPERVISORY CIRCUITS, РАЗМЕР ФАБРИЧНОЙ УПАКОВКИ: 37, ПОДКАТЕГОРИЯ: PMIC - POWER MANAGEMENT ICS</t>
  </si>
  <si>
    <t>LTC2965HMS#PBF</t>
  </si>
  <si>
    <t>МИКРОСХЕМЫ УПРАВЛЕНИЯ ЭЛЕКТРОПИТАНИЕМ. МОНТАЖ: SMD; КОРПУС: SO10; НАПРЯЖЕНИЕ ПИТАНИЯ: 6...36В; ВИД УПАКОВКИ: БОБИНА; ВИД УПАКОВКИ: ЛЕНТА; ТИП МИКРОСХЕМЫ: POWER SWITCH; ВЫХОДНОЙ ТОК: 10А; ВИД МИКРОСХЕМЫ: HIGH-SIDE; КОЛ-ВО КАНАЛОВ: 4; ТИП ПЕРЕКЛЮЧАТЕЛЯ: GENERAL PURPOSE; ТИП ВЫХОДА: N-CHANNEL; ИНТЕРФЕЙС: ON/OFF; СОПРОТИВЛЕНИЕ ОТКРЫТОГО КАНАЛА: 40 MOHM.</t>
  </si>
  <si>
    <t>VNQ660SPTR</t>
  </si>
  <si>
    <t>МИКРОСХЕМА ДЛЯ УПРАВЛЕНИЯ ПИТАНИЕМ. КАТЕГОРИЯ ПРОДУКТА: ИМПУЛЬСНЫЕ РЕГУЛЯТОРЫ НАПРЯЖЕНИЯ, ROHS: ПОДРОБНОСТИ, ВИД МОНТАЖА: SMD/SMT, УПАКОВКА / БЛОК: WQFN-30, ТОПОЛОГИЯ: BUCK, ВЫХОДНОЕ НАПРЯЖЕНИЕ: 1 V TO 34.2 V, ВЫХОДНОЙ ТОК: 0,25, КОЛИЧЕСТВО ВЫХОДОВ: 1 OUTPUT, ВХОДНОЕ НАПРЯЖЕНИЕ, МИН.: 3.5 V, ВХОДНОЕ НАПРЯЖЕНИЕ, МАКС.: 36 V, ТОК ПОКОЯ: 600 NA, ЧАСТОТА ПЕРЕКЛЮЧЕНИЙ: 350 KHZ TO 2.2 MHZ, МИНИМАЛЬНАЯ РАБОЧАЯ ТЕМПЕРАТУРА: - 40 C, МАКСИМАЛЬНАЯ РАБОЧАЯ ТЕМПЕРАТУРА: + 125 C, СЕРИЯ: LM73606, УПАКОВКА: REEL, УПАКОВКА: CUT TAPE, УПАКОВКА: MOUSEREEL, ТОРГОВАЯ МАРКА: TEXAS INSTRUMENTS, ВХОДНОЕ НАПРЯЖЕНИЕ: 3.5 V TO 36 V, ЧУВСТВИТЕЛЬНЫЙ К ВЛАЖНОСТИ: YES, РАБОЧИЙ ТОК ИСТОЧНИКА ПИТАНИЯ: 600 NA, ТИП ПРОДУКТА: SWITCHING VOLTAGE REGULATORS, ОТКЛЮЧЕНИЕ: SHUTDOWN, РАЗМЕР ФАБРИЧНОЙ УПАКОВКИ: 3000, ПОДКАТЕГОРИЯ: PMIC - POWER MANAGEMENT ICS, НАПРЯЖЕНИЕ ПИТАНИЯ - МИН.: 3.5 V, ТИП: STEP-DOWN VOLTAGE CONVERTER</t>
  </si>
  <si>
    <t>LM73606RNPR</t>
  </si>
  <si>
    <t>МИКРОСХЕМА ДЛЯ УПРАВЛЕНИЯ ПИТАНИЕМ. КАТЕГОРИЯ ПРОДУКТА: ЛИНЕЙНЫЕ РЕГУЛЯТОРЫ НАПРЯЖЕНИЯ, ROHS: ПОДРОБНОСТИ, ВИД МОНТАЖА: SMD/SMT, УПАКОВКА / БЛОК: SOT-223-3, КОЛИЧЕСТВО ВЫХОДОВ: 1 OUTPUT, ПОЛЯРНОСТЬ: POSITIVE, ВЫХОДНОЕ НАПРЯЖЕНИЕ: 1.8 V, ВЫХОДНОЙ ТОК: 1.5 A, ТИП ВЫХОДА: FIXED, ВХОДНОЕ НАПРЯЖЕНИЕ, МИН.: 2.8 V, ВХОДНОЕ НАПРЯЖЕНИЕ, МАКС.: 6 V, МИНИМАЛЬНАЯ РАБОЧАЯ ТЕМПЕРАТУРА: - 40 C, МАКСИМАЛЬНАЯ РАБОЧАЯ ТЕМПЕРАТУРА: + 85 C, НЕСТАБИЛЬНОСТЬ ВЫХОДНОЙ НАГРУЗКИ: 0.004 MV/MA, НЕСТАБИЛЬНОСТЬ ВЫХОДНОГО НАПРЯЖЕНИЯ ИЛИ ТОКА: 0.04 MV/V, ТОК ПОКОЯ: 130 UA, СЕРИЯ: ADP3339, УПАКОВКА: REEL, УПАКОВКА: CUT TAPE, УПАКОВКА: MOUSEREEL, ТОРГОВАЯ МАРКА: ANALOG DEVICES, СРЕДСТВА РАЗРАБОТКИ: EVAL-CN0158-EB1Z, ВЫСОТА: 1.6 MM, ДЛИНА: 6.5 MM, ТИП ПРОДУКТА: LINEAR VOLTAGE REGULATORS, РАЗМЕР ФАБРИЧНОЙ УПАКОВКИ: 2500, ПОДКАТЕГОРИЯ: PMIC - POWER MANAGEMENT ICS, ШИРИНА: 3.5 MM</t>
  </si>
  <si>
    <t>ADP3339AKCZ-1,8-RL</t>
  </si>
  <si>
    <t>МИКРОСХЕМА ДЛЯ УПРАВЛЕНИЯ ПИТАНИЕМ. КАТЕГОРИЯ ПРОДУКТА: ИМПУЛЬСНЫЕ РЕГУЛЯТОРЫ НАПРЯЖЕНИЯ, ROHS: ПОДРОБНОСТИ, ВИД МОНТАЖА: SMD/SMT, УПАКОВКА / БЛОК: MSOP-10, ТОПОЛОГИЯ: BOOST, FLYBACK, INVERTING, SEPIC, ВЫХОДНОЕ НАПРЯЖЕНИЕ: 7.2 V, ВЫХОДНОЙ ТОК: 10 MA, КОЛИЧЕСТВО ВЫХОДОВ: 1 OUTPUT, ВХОДНОЕ НАПРЯЖЕНИЕ, МИН.: 5.5 V, ВХОДНОЕ НАПРЯЖЕНИЕ, МАКС.: 100 V, ТОК ПОКОЯ: 1.75 MA, ЧАСТОТА ПЕРЕКЛЮЧЕНИЙ: 100 KHZ TO 1 MHZ, МИНИМАЛЬНАЯ РАБОЧАЯ ТЕМПЕРАТУРА: - 40 C, МАКСИМАЛЬНАЯ РАБОЧАЯ ТЕМПЕРАТУРА: + 125 C, СЕРИЯ: LT3758, УПАКОВКА: TUBE, ТОРГОВАЯ МАРКА: ANALOG DEVICES, ВХОДНОЕ НАПРЯЖЕНИЕ: 5.5 V TO 100 V, РАБОЧИЙ ТОК ИСТОЧНИКА ПИТАНИЯ: 1.6 MA, ТИП ПРОДУКТА: SWITCHING VOLTAGE REGULATORS, ОТКЛЮЧЕНИЕ: SHUTDOWN, РАЗМЕР ФАБРИЧНОЙ УПАКОВКИ: 50, ПОДКАТЕГОРИЯ: PMIC - POWER MANAGEMENT ICS, НАПРЯЖЕНИЕ ПИТАНИЯ - МИН.: 5.5 V, ТИП: DC/DC CONTROLLER</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</si>
  <si>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2.5 V, ИСХОДНАЯ ТОЧНОСТЬ: 0.08 %,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REF192, УПАКОВКА: TUBE,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98, ПОДКАТЕГОРИЯ: PMIC - POWER MANAGEMENT ICS, ТОПОЛОГИЯ: SERIES REFERENCES, ШИРИНА: 4 MM (MAX)</t>
  </si>
  <si>
    <t>МИКРОСХЕМА ДЛЯ УПРАВЛЕНИЯ ПИТАНИЕМ. КАТЕГОРИЯ ПРОДУКТА: ДРАЙВЕРЫ ДЛЯ УПРАВЛЕНИЯ ЗАТВОРОМ, ROHS: ПОДРОБНОСТИ, ПРОДУКТ: HALF-BRIDGE DRIVERS, ТИП: HALF-BRIDGE, ВИД МОНТАЖА: SMD/SMT, УПАКОВКА / БЛОК: SOIC-8, КОЛИЧЕСТВО ДРАЙВЕРОВ: 1 DRIVER, КОЛИЧЕСТВО ВЫХОДОВ: 1 OUTPUT, ВЫХОДНОЙ ТОК: 2 A, НАПРЯЖЕНИЕ ПИТАНИЯ - МИН.: 11.4 V, НАПРЯЖЕНИЕ ПИТАНИЯ - МАКС.: 18 V, ВРЕМЯ НАРАСТАНИЯ: 18 NS, ВРЕМЯ СПАДА: 10 NS, МИНИМАЛЬНАЯ РАБОЧАЯ ТЕМПЕРАТУРА: - 25 C, МАКСИМАЛЬНАЯ РАБОЧАЯ ТЕМПЕРАТУРА: + 125 C, УПАКОВКА: TUBE, ТОРГОВАЯ МАРКА: INFINEON TECHNOLOGIES, ВЫСОТА: 1.5 MM, ДЛИНА: 5 MM, МАКСИМАЛЬНОЕ ВРЕМЯ ЗАДЕРЖКИ ВЫКЛЮЧЕНИЯ: 50 NS, МАКСИМАЛЬНОЕ ВРЕМЯ ЗАДЕРЖКИ ВКЛЮЧЕНИЯ: 60 NS, ЧУВСТВИТЕЛЬНЫЙ К ВЛАЖНОСТИ: YES, РАБОЧИЙ ТОК ИСТОЧНИКА ПИТАНИЯ: 50 MA, РАБОЧЕЕ НАПРЯЖЕНИЕ ПИТАНИЯ: 11.4 V TO 18 V, ВЫХОДНОЕ НАПРЯЖЕНИЕ: 10.7 V, PD - РАССЕИВАНИЕ МОЩНОСТИ: 970 MW, ТИП ПРОДУКТА: GATE DRIVERS, РАЗМЕР ФАБРИЧНОЙ УПАКОВКИ: 95, ПОДКАТЕГОРИЯ: PMIC - POWER MANAGEMENT ICS, ТЕХНОЛОГИЯ: SI, ШИРИНА: 4 MM, ДРУГИЕ НАЗВАНИЯ ТОВАРА №: SP001570286</t>
  </si>
  <si>
    <t>МИКРОСХЕМА ДЛЯ УПРАВЛЕНИЯ ПИТАНИЕМ. КАТЕГОРИЯ ПРОДУКТА: LDO РЕГУЛЯТОРЫ НАПРЯЖЕНИЯ, ROHS: ПОДРОБНОСТИ, ВИД МОНТАЖА: SMD/SMT, УПАКОВКА / БЛОК: MSOP-8, ВЫХОДНОЙ ТОК: 200 MA, КОЛИЧЕСТВО ВЫХОДОВ: 1 OUTPUT, ПОЛЯРНОСТЬ: NEGATIVE, ВХОДНОЕ НАПРЯЖЕНИЕ, МИН.: - 35 V, ВХОДНОЕ НАПРЯЖЕНИЕ, МАКС.: - 3 V, ТИП ВЫХОДА: ADJUSTABLE, МИНИМАЛЬНАЯ РАБОЧАЯ ТЕМПЕРАТУРА: - 40 C, МАКСИМАЛЬНАЯ РАБОЧАЯ ТЕМПЕРАТУРА: + 125 C, НАПРЯЖЕНИЕ ОТПУСКАНИЯ: 216 MV, СЕРИЯ: TPS7A3001, УПАКОВКА: REEL, УПАКОВКА: CUT TAPE, УПАКОВКА: MOUSEREEL, ТОРГОВАЯ МАРКА: TEXAS INSTRUMENTS, СРЕДСТВА РАЗРАБОТКИ: TPS7A30-49EVM-567, НАПРЯЖЕНИЕ ОТПУСКАНИЯ - МАКС.: 216 MV, НЕСТАБИЛЬНОСТЬ ВЫХОДНОЙ НАГРУЗКИ: 0.4 %/V, ЧУВСТВИТЕЛЬНЫЙ К ВЛАЖНОСТИ: YES, РАБОЧИЙ ТОК ИСТОЧНИКА ПИТАНИЯ: 50 UA, ДИАПАЗОН РАБОЧИХ ТЕМПЕРАТУР: -4, ДИАПАЗОН ВЫХОДНОГО НАПРЯЖЕНИЯ: - 1.18 V TO - 33 V, ПРОДУКТ: LDO VOLTAGE REGULATORS, ТИП ПРОДУКТА: LDO VOLTAGE REGULATORS, РАЗМЕР ФАБРИЧНОЙ УПАКОВКИ: 2500, ПОДКАТЕГОРИЯ: PMIC - POWER MANAGEMENT ICS, ТИП: ULTRALOW NOISE NEGATIVE LINEAR REGULATORS, ТОЧНОСТЬ РЕГУЛИРОВАНИЯ НАПРЯЖЕНИЯ: 1.5 %</t>
  </si>
  <si>
    <t>TPS7A3001DGN</t>
  </si>
  <si>
    <t>МИКРОСХЕМА ДЛЯ УПРАВЛЕНИЯ ПИТАНИЕМ. КАТЕГОРИЯ ПРОДУКТА: LDO РЕГУЛЯТОРЫ НАПРЯЖЕНИЯ, ROHS: ПОДРОБНОСТИ, ВИД МОНТАЖА: SMD/SMT, УПАКОВКА / БЛОК: MSOP-8, ВЫХОДНОЙ ТОК: 150 MA, КОЛИЧЕСТВО ВЫХОДОВ: 1 OUTPUT, ПОЛЯРНОСТЬ: POSITIVE, ВХОДНОЕ НАПРЯЖЕНИЕ, МИН.: 3 V, ВХОДНОЕ НАПРЯЖЕНИЕ, МАКС.: 36 V, ТИП ВЫХОДА: ADJUSTABLE, МИНИМАЛЬНАЯ РАБОЧАЯ ТЕМПЕРАТУРА: - 40 C, МАКСИМАЛЬНАЯ РАБОЧАЯ ТЕМПЕРАТУРА: + 125 C, НАПРЯЖЕНИЕ ОТПУСКАНИЯ: 260 MV, СЕРИЯ: TPS7A4901, УПАКОВКА: REEL, УПАКОВКА: CUT TAPE, УПАКОВКА: MOUSEREEL, ТОРГОВАЯ МАРКА: TEXAS INSTRUMENTS, СРЕДСТВА РАЗРАБОТКИ: TPS7A30-49EVM-567, НАПРЯЖЕНИЕ ОТПУСКАНИЯ - МАКС.: 260 MV, НЕСТАБИЛЬНОСТЬ ВЫХОДНОЙ НАГРУЗКИ: 0.04 %/V, ЧУВСТВИТЕЛЬНЫЙ К ВЛАЖНОСТИ: YES, РАБОЧИЙ ТОК ИСТОЧНИКА ПИТАНИЯ: 60 UA, ДИАПАЗОН РАБОЧИХ ТЕМПЕРАТУР: -4, ДИАПАЗОН ВЫХОДНОГО НАПРЯЖЕНИЯ: 1.194 V TO 33 V, ПРОДУКТ: LDO VOLTAGE REGULATORS, ТИП ПРОДУКТА: LDO VOLTAGE REGULATORS, РАЗМЕР ФАБРИЧНОЙ УПАКОВКИ: 250, ПОДКАТЕГОРИЯ: PMIC - POWER MANAGEMENT ICS, ТИП: ULTRALOW NOISE POSITIVE LINEAR REGULATORS, ТОЧНОСТЬ РЕГУЛИРОВАНИЯ НАПРЯЖЕНИЯ: 1.5 %</t>
  </si>
  <si>
    <t>TPS7A4901DGN</t>
  </si>
  <si>
    <t>МИКРОСХЕМА ДЛЯ УПРАВЛЕНИЯ ПИТАНИЕМ. КАТЕГОРИЯ ПРОДУКТА: ЛИНЕЙНЫЕ РЕГУЛЯТОРЫ НАПРЯЖЕНИЯ, ROHS: ПОДРОБНОСТИ, ВИД МОНТАЖА: SMD/SMT, УПАКОВКА / БЛОК: SOT-223-3, КОЛИЧЕСТВО ВЫХОДОВ: 1 OUTPUT, ПОЛЯРНОСТЬ: POSITIVE, ВЫХОДНОЕ НАПРЯЖЕНИЕ: 2.5 V, ВЫХОДНОЙ ТОК: 1 A, ТИП ВЫХОДА: FIXED, ВХОДНОЕ НАПРЯЖЕНИЕ, МИН.: 2.7 V, ВХОДНОЕ НАПРЯЖЕНИЕ, МАКС.: 8 V, МИНИМАЛЬНАЯ РАБОЧАЯ ТЕМПЕРАТУРА: - 40 C, МАКСИМАЛЬНАЯ РАБОЧАЯ ТЕМПЕРАТУРА: + 85 C, НЕСТАБИЛЬНОСТЬ ВЫХОДНОЙ НАГРУЗКИ: 0.006 MV/MA, НЕСТАБИЛЬНОСТЬ ВЫХОДНОГО НАПРЯЖЕНИЯ ИЛИ ТОКА: 0.04 MV/V, ТОК ПОКОЯ: 110 UA, СЕРИЯ: ADP3338, УПАКОВКА: REEL, УПАКОВКА: CUT TAPE, УПАКОВКА: MOUSEREEL, ТОРГОВАЯ МАРКА: ANALOG DEVICES, СРЕДСТВА РАЗРАБОТКИ: EVAL-CN0160-EB1Z, ВЫСОТА: 1.6 MM, ДЛИНА: 6.5 MM, ТИП ПРОДУКТА: LINEAR VOLTAGE REGULATORS, РАЗМЕР ФАБРИЧНОЙ УПАКОВКИ: 500, ПОДКАТЕГОРИЯ: PMIC - POWER MANAGEMENT ICS, ШИРИНА: 3.5 MM</t>
  </si>
  <si>
    <t>ADP3338AKCZ-2.5RL7</t>
  </si>
  <si>
    <t>МИКРОСХЕМА ДЛЯ УПРАВЛЕНИЯ ПИТАНИЕМ, КАТЕГОРИЯ ПРОДУКТА: ЛИНЕЙНЫЕ РЕГУЛЯТОРЫ НАПРЯЖЕНИЯ; ВИД МОНТАЖА: THROUGH HOLE; УПАКОВКА / БЛОК: TO-220-3; КОЛИЧЕСТВО ВЫХОДОВ: 1 OUTPUT; ПОЛЯРНОСТЬ: POSITIVE; ВЫХОДНОЕ НАПРЯЖЕНИЕ: 5 V; ВЫХОДНОЙ ТОК: 1 A; ТИП ВЫХОДА: FIXED; ВХОДНОЕ НАПРЯЖЕНИЕ (МАКС.): 35 V; ВХОДНОЕ НАПРЯЖЕНИЕ МИН.: 7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10 MV; СЕРИЯ: MC7805; УПАКОВКА: TUBE; ВЫСОТА: 9.28 MM; ДЛИНА: 10.28 MM; ШИРИНА: 4.82 MM; ПОДАВЛЕНИЕ ПУЛЬСАЦИЙ ПИТАНИЯ - ТИПИЧ.: 83 DB; РАЗМЕР ФАБРИЧНОЙ УПАКОВКИ: 50; ВЕС ИЗДЕЛИЯ: 6 G</t>
  </si>
  <si>
    <t>МИКРОСХЕМА ДЛЯ УПРАВЛЕНИЯ ПИТАНИЕМ, КАТЕГОРИЯ ПРОДУКТА: ЛИНЕЙНЫЕ РЕГУЛЯТОРЫ НАПРЯЖЕНИЯ; ВИД МОНТАЖА: THROUGH HOLE; УПАКОВКА / БЛОК: TO-220-3; КОЛИЧЕСТВО ВЫХОДОВ: 1 OUTPUT; ПОЛЯРНОСТЬ: NEGATIVE; ВЫХОДНОЕ НАПРЯЖЕНИЕ: - 15 V; ВЫХОДНОЙ ТОК: 1 A; ТИП ВЫХОДА: FIXED; ВХОДНОЕ НАПРЯЖЕНИЕ (МАКС.): - 35 V; ВХОДНОЕ НАПРЯЖЕНИЕ МИН.: - 17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MC7915; УПАКОВКА: TUBE; ВЫСОТА: 9.28 MM; ДЛИНА: 10.28 MM; ШИРИНА: 4.82 MM; ПОДАВЛЕНИЕ ПУЛЬСАЦИЙ ПИТАНИЯ - ТИПИЧ.: 60 DB; РАЗМЕР ФАБРИЧНОЙ УПАКОВКИ: 50; ВЕС ИЗДЕЛИЯ: 6 G</t>
  </si>
  <si>
    <t>MC7915BTG</t>
  </si>
  <si>
    <t>КАТЕГОРИЯ ПРОДУКТА: МИКРОКОНТРОЛЛЕРЫ ARM, ROHS: ПОДРОБНОСТИ, СЕРИЯ: STM32F405RG, ВИД МОНТАЖА: SMD/SMT, УПАКОВКА / БЛОК: LQFP-64, ЯДРО: ARM CORTEX M4, РАЗМЕР ПРОГРАММНОЙ ПАМЯТИ: 1 MB, ШИРИНА ШИНЫ ДАННЫХ: 32 BIT, РАЗРЕШЕНИЕ АЦП: 12 BIT, МАКСИМАЛЬНАЯ ТАКТОВАЯ ЧАСТОТА: 168 MHZ, КОЛИЧЕСТВО ВХОДОВ/ВЫХОДОВ: 51 I/O, РАЗМЕР ОЗУ ДАННЫХ: 192 KB, НАПРЯЖЕНИЕ ПИТАНИЯ - МИН.: 1.8 V, НАПРЯЖЕНИЕ ПИТАНИЯ - МАКС.: 3.6 V, МИНИМАЛЬНАЯ РАБОЧАЯ ТЕМПЕРАТУРА: - 40 C, МАКСИМАЛЬНАЯ РАБОЧАЯ ТЕМПЕРАТУРА: + 85 C, УПАКОВКА: TRAY, ТОРГОВАЯ МАРКА: STMICROELECTRONICS, РАЗРЕШЕНИЕ ЦАП: 12 BIT, ТИП ОЗУ ДАННЫХ: SRAM, ТИП ИНТЕРФЕЙСА: CAN, I2C, SDIO, I2S / SPI, UART / USART, USB, ЧУВСТВИТЕЛЬНЫЙ К ВЛАЖНОСТИ: YES, КОЛИЧЕСТВО КАНАЛОВ АЦП: 16 CHANNEL, СЕРИЯ ПРОЦЕССОРА: STM32F40, ПРОДУКТ: MCU+FPU, ТИП ПРОДУКТА: ARM MICROCONTROLLERS - MCU, ТИП ПАМЯТИ ПРОГРАММ: FLASH, РАЗМЕР ФАБРИЧНОЙ УПАКОВКИ: 960, ПОДКАТЕГОРИЯ: MICROCONTROLLERS - MCU, КОММЕРЧЕСКОЕ ОБОЗНАЧЕНИЕ: STM32, КОНТРОЛЬНЫЕ ТАЙМЕРЫ: WATCHDOG TIMER, WINDOWED</t>
  </si>
  <si>
    <t>STM32F405RGT6</t>
  </si>
  <si>
    <t>МИКРОКОНТРОЛЛЕР, КАТЕГОРИЯ ПРОДУКТА: 8-БИТНЫЕ МИКРОКОНТРОЛЛЕРЫ, СЕРИЯ: PIC18(L)FXX8, ВИД МОНТАЖА: SMD/SMT, УПАКОВКА / БЛОК: TQFP-44, ЯДРО: PIC18, РАЗМЕР ПРОГРАММНОЙ ПАМЯТИ: 32 KB, ШИРИНА ШИНЫ ДАННЫХ: 8 BIT, РАЗРЕШЕНИЕ АЦП: 10 BIT, МАКСИМАЛЬНАЯ ТАКТОВАЯ ЧАСТОТА: 40 MHZ, КОЛИЧЕСТВО ВХОДОВ/ВЫХОДОВ: 33 I/O, РАЗМЕР ОЗУ ДАННЫХ: 1.5 KB, РАБОЧЕЕ НАПРЯЖЕНИЕ ПИТАНИЯ: 2 V TO 5.5 V, МИНИМАЛЬНАЯ РАБОЧАЯ ТЕМПЕРАТУРА: - 40 C, МАКСИМАЛЬНАЯ РАБОЧАЯ ТЕМПЕРАТУРА: + 85 C, УПАКОВКА: TRAY, ВЫСОТА: 1 MM, ДЛИНА: 10 MM, ПРОДУКТ: MCU, ТИП ПАМЯТИ ПРОГРАММ: FLASH, ШИРИНА: 10 MM, РАЗМЕР ПЗУ ДАННЫХ: 256 B, ТИП ПЗУ ДАННЫХ: FLASH, ТИП ИНТЕРФЕЙСА: I2C, SPI, USART, ЧУВСТВИТЕЛЬНЫЙ К ВЛАЖНОСТИ: YES, КОЛИЧЕСТВО КАНАЛОВ АЦП: 8 CHANNEL, КОЛИЧЕСТВО ТАЙМЕРОВ/СЧЕТЧИКОВ: 4 TIMER, СЕРИЯ ПРОЦЕССОРА: PIC18, РАЗМЕР ФАБРИЧНОЙ УПАКОВКИ: 160, НАПРЯЖЕНИЕ ПИТАНИЯ - МАКС.: 5.5 V, НАПРЯЖЕНИЕ ПИТАНИЯ - МИН.: 4.2 V, КОММЕРЧЕСКОЕ ОБОЗНАЧЕНИЕ: PIC, ВЕС ИЗДЕЛИЯ: 1.191 G</t>
  </si>
  <si>
    <t>МИКРОСХЕМА ДЛЯ УПРАВЛЕНИЯ ПИТАНИЕМ. КАТЕГОРИЯ ПРОДУКТА: LDO РЕГУЛЯТОРЫ НАПРЯЖЕНИЯ, ROHS: ПОДРОБНОСТИ, ВИД МОНТАЖА: SMD/SMT, УПАКОВКА / БЛОК: SOT-223-3, ВЫХОДНОЕ НАПРЯЖЕНИЕ: 3.3 V, ВЫХОДНОЙ ТОК: 1 A, КОЛИЧЕСТВО ВЫХОДОВ: 1 OUTPUT, ПОЛЯРНОСТЬ: POSITIVE, ТОК ПОКОЯ: 11 MA, ВХОДНОЕ НАПРЯЖЕНИЕ, МИН.: 2.25 V, ВХОДНОЕ НАПРЯЖЕНИЕ, МАКС.: 16 V, ТИП ВЫХОДА: FIXED, МИНИМАЛЬНАЯ РАБОЧАЯ ТЕМПЕРАТУРА: - 40 C, МАКСИМАЛЬНАЯ РАБОЧАЯ ТЕМПЕРАТУРА: + 125 C, НАПРЯЖЕНИЕ ОТПУСКАНИЯ: 410 MV, УПАКОВКА: REEL, УПАКОВКА: CUT TAPE, УПАКОВКА: MOUSEREEL, ТОРГОВАЯ МАРКА: MICROCHIP TECHNOLOGY, НАПРЯЖЕНИЕ ОТПУСКАНИЯ - МАКС.: 630 MV, IB - ВХОДНОЙ ТОК СМЕЩЕНИЯ: 120 NA, НЕСТАБИЛЬНОСТЬ ВЫХОДНОГО НАПРЯЖЕНИЯ ИЛИ ТОКА: 0.06 %, НЕСТАБИЛЬНОСТЬ ВЫХОДНОЙ НАГРУЗКИ: 0.2 %, ЧУВСТВИТЕЛЬНЫЙ К ВЛАЖНОСТИ: YES, ТИП ПРОДУКТА: LDO VOLTAGE REGULATORS, ОПОРНОЕ НАПРЯЖЕНИЕ: 1.24 V, РАЗМЕР ФАБРИЧНОЙ УПАКОВКИ: 2500, ПОДКАТЕГОРИЯ: PMIC - POWER MANAGEMENT ICS, ДОПУСТИМОЕ ОТКЛОНЕНИЕ: 0,01, ДРУГИЕ НАЗВАНИЯ ТОВАРА №: MIC39100-3.3WS TR</t>
  </si>
  <si>
    <t>MIC39100-3.3WS-TR</t>
  </si>
  <si>
    <t>МИКРОСХЕМА ДЛЯ УПРАВЛЕНИЯ ПИТАНИЕМ. КАТЕГОРИЯ ПРОДУКТА: LDO РЕГУЛЯТОРЫ НАПРЯЖЕНИЯ, ROHS: ПОДРОБНОСТИ, ВИД МОНТАЖА: SMD/SMT, УПАКОВКА / БЛОК: VSSOP-8, ВЫХОДНОЕ НАПРЯЖЕНИЕ: 3.3 V, ВЫХОДНОЙ ТОК: 50 MA, КОЛИЧЕСТВО ВЫХОДОВ: 1 OUTPUT, ПОЛЯРНОСТЬ: POSITIVE, ТОК ПОКОЯ: 20 UA, ВХОДНОЕ НАПРЯЖЕНИЕ, МИН.: 4 V, ВХОДНОЕ НАПРЯЖЕНИЕ, МАКС.: 40 V, ТИП ВЫХОДА: FIXED, МИНИМАЛЬНАЯ РАБОЧАЯ ТЕМПЕРАТУРА: - 40 C, МАКСИМАЛЬНАЯ РАБОЧАЯ ТЕМПЕРАТУРА: + 125 C, НАПРЯЖЕНИЕ ОТПУСКАНИЯ: 200 MV, СЕРИЯ: LM2936, УПАКОВКА: REEL, УПАКОВКА: CUT TAPE, УПАКОВКА: MOUSEREEL, ТОРГОВАЯ МАРКА: TEXAS INSTRUMENTS, НАПРЯЖЕНИЕ ОТПУСКАНИЯ - МАКС.: 0.1 V AT 100 UA, 0.4 V AT 50 MA, IB - ВХОДНОЙ ТОК СМЕЩЕНИЯ: 15 UA, НЕСТАБИЛЬНОСТЬ ВЫХОДНОГО НАПРЯЖЕНИЯ ИЛИ ТОКА: 30 MV, НЕСТАБИЛЬНОСТЬ ВЫХОДНОЙ НАГРУЗКИ: 30 MV, РАБОЧИЙ ТОК ИСТОЧНИКА ПИТАНИЯ: 15 UA, ДИАПАЗОН РАБОЧИХ ТЕМПЕРАТУР: -4, ТИП ПРОДУКТА: LDO VOLTAGE REGULATORS, РАЗМЕР ФАБРИЧНОЙ УПАКОВКИ: 3500, ПОДКАТЕГОРИЯ: PMIC - POWER MANAGEMENT ICS, ТОЧНОСТЬ РЕГУЛИРОВАНИЯ НАПРЯЖЕНИЯ: 0,02</t>
  </si>
  <si>
    <t>LM2936MMX-3.3/NOPB</t>
  </si>
  <si>
    <t>МИКРОСХЕМА ДЛЯ УПРАВЛЕНИЯ ПИТАНИЕМ. КАТЕГОРИЯ ПРОДУКТА: ИМПУЛЬСНЫЕ РЕГУЛЯТОРЫ НАПРЯЖЕНИЯ, ROHS: ПОДРОБНОСТИ, УПАКОВКА / БЛОК: QFN-40, МИНИМАЛЬНАЯ РАБОЧАЯ ТЕМПЕРАТУРА: - 40 C, МАКСИМАЛЬНАЯ РАБОЧАЯ ТЕМПЕРАТУРА: + 85 C, СЕРИЯ: TPS549D22, УПАКОВКА: REEL, ТОРГОВАЯ МАРКА: TEXAS INSTRUMENTS, ЧУВСТВИТЕЛЬНЫЙ К ВЛАЖНОСТИ: YES, ТИП ПРОДУКТА: SWITCHING VOLTAGE REGULATORS, РАЗМЕР ФАБРИЧНОЙ УПАКОВКИ: 2500, ПОДКАТЕГОРИЯ: PMIC - POWER MANAGEMENT ICS, КОММЕРЧЕСКОЕ ОБОЗНАЧЕНИЕ: SWIFT</t>
  </si>
  <si>
    <t>TPS549D22RVFR</t>
  </si>
  <si>
    <t>МИКРОСХЕМА ДЛЯ УПРАВЛЕНИЯ ПИТАНИЕМ. КАТЕГОРИЯ ПРОДУКТА: ЛИНЕЙНЫЕ РЕГУЛЯТОРЫ НАПРЯЖЕНИЯ, ROHS: ПОДРОБНОСТИ, ВИД МОНТАЖА: THROUGH HOLE, УПАКОВКА / БЛОК: TO-220-FP-3, КОЛИЧЕСТВО ВЫХОДОВ: 1 OUTPUT, ПОЛЯРНОСТЬ: NEGATIVE, ВЫХОДНОЕ НАПРЯЖЕНИЕ: - 15 V, ВЫХОДНОЙ ТОК: 1.5 A, ТИП ВЫХОДА: FIXED, ВХОДНОЕ НАПРЯЖЕНИЕ, МИН.: - 17.5 V, ВХОДНОЕ НАПРЯЖЕНИЕ, МАКС.: - 23 V, МИНИМАЛЬНАЯ РАБОЧАЯ ТЕМПЕРАТУРА: 0 C, МАКСИМАЛЬНАЯ РАБОЧАЯ ТЕМПЕРАТУРА: + 150 C, НЕСТАБИЛЬНОСТЬ ВЫХОДНОЙ НАГРУЗКИ: 300 MV, НЕСТАБИЛЬНОСТЬ ВЫХОДНОГО НАПРЯЖЕНИЯ ИЛИ ТОКА: 300 MV, ТОК ПОКОЯ: 3 MA, СЕРИЯ: L79, УПАКОВКА: TUBE, ТОРГОВАЯ МАРКА: STMICROELECTRONICS, ВЫСОТА: 16.4 MM, ДЛИНА: 10.4 MM, ТИП ПРОДУКТА: LINEAR VOLTAGE REGULATORS, РАЗМЕР ФАБРИЧНОЙ УПАКОВКИ: 1000, ПОДКАТЕГОРИЯ: PMIC - POWER MANAGEMENT ICS, ШИРИНА: 4.6 MM</t>
  </si>
  <si>
    <t>L7915CP</t>
  </si>
  <si>
    <t>МИКРОСХЕМА ДЛЯ УПРАВЛЕНИЯ ПИТАНИЕМ. КАТЕГОРИЯ ПРОДУКТА: LDO РЕГУЛЯТОРЫ НАПРЯЖЕНИЯ, ROHS: N, ВИД МОНТАЖА: SMD/SMT, УПАКОВКА / БЛОК: TO-263-3, ВЫХОДНОЕ НАПРЯЖЕНИЕ: 3.3 V, ВЫХОДНОЙ ТОК: 500 MA, КОЛИЧЕСТВО ВЫХОДОВ: 1 OUTPUT, ПОЛЯРНОСТЬ: POSITIVE, ТОК ПОКОЯ: 10 MA, ВХОДНОЕ НАПРЯЖЕНИЕ, МИН.: 4.75 V, ВХОДНОЕ НАПРЯЖЕНИЕ, МАКС.: 26 V, ТИП ВЫХОДА: FIXED, МИНИМАЛЬНАЯ РАБОЧАЯ ТЕМПЕРАТУРА: - 40 C, МАКСИМАЛЬНАЯ РАБОЧАЯ ТЕМПЕРАТУРА: + 125 C, НАПРЯЖЕНИЕ ОТПУСКАНИЯ: 500 MV, СЕРИЯ: LM2937-3.3, УПАКОВКА: TUBE, ТОРГОВАЯ МАРКА: TEXAS INSTRUMENTS, IB - ВХОДНОЙ ТОК СМЕЩЕНИЯ: 2 MA, НЕСТАБИЛЬНОСТЬ ВЫХОДНОГО НАПРЯЖЕНИЯ ИЛИ ТОКА: 9.9 MV, НЕСТАБИЛЬНОСТЬ ВЫХОДНОЙ НАГРУЗКИ: 3.3 MV, ЧУВСТВИТЕЛЬНЫЙ К ВЛАЖНОСТИ: YES, РАБОЧИЙ ТОК ИСТОЧНИКА ПИТАНИЯ: 2 MA, ДИАПАЗОН РАБОЧИХ ТЕМПЕРАТУР: -4, ТИП ПРОДУКТА: LDO VOLTAGE REGULATORS, РАЗМЕР ФАБРИЧНОЙ УПАКОВКИ: 225, ПОДКАТЕГОРИЯ: PMIC - POWER MANAGEMENT ICS, ТОЧНОСТЬ РЕГУЛИРОВАНИЯ НАПРЯЖЕНИЯ: 5 %</t>
  </si>
  <si>
    <t>LM2937ES-3.3</t>
  </si>
  <si>
    <t>МИКРОСХЕМА ПАМЯТИ 512 МБИТ, КАТЕГОРИЯ ПРОДУКТА: ФЛЕШ-ПАМЯТЬ NOR; ВИД МОНТАЖА: SMD/SMT; УПАКОВКА / БЛОК: WDFN-8; СЕРИЯ: MT25QU; РАЗМЕР ПАМЯТИ: 512 MBIT; НАПРЯЖЕНИЕ ПИТАНИЯ - МИН.: 1.7 V; НАПРЯЖЕНИЕ ПИТАНИЯ - МАКС.: 2 V; ТИП ИНТЕРФЕЙСА: SPI; МАКСИМАЛЬНАЯ ТАКТОВАЯ ЧАСТОТА: 166 MHZ; ОРГАНИЗАЦИЯ: 64 M X 8; ШИРИНА ШИНЫ ДАННЫХ: 8 BIT; ТИП СИНХРОНИЗАЦИИ: SYNCHRONOUS; МИНИМАЛЬНАЯ РАБОЧАЯ ТЕМПЕРАТУРА: - 40 C; МАКСИМАЛЬНАЯ РАБОЧАЯ ТЕМПЕРАТУРА: + 85 C; УПАКОВКА: TRAY; ЧУВСТВИТЕЛЬНЫЙ К ВЛАЖНОСТИ: YES; БЫСТРОДЕЙСТВИЕ: 166 MHZ; РАЗМЕР ФАБРИЧНОЙ УПАКОВКИ: 1920; НАПРЯЖЕНИЕ ПИТАНИЯ - МАКС.: 35 MA; ВЕС ИЗДЕЛИЯ: 3,150 G</t>
  </si>
  <si>
    <t>MT25QU512ABB1EW9-0SIT</t>
  </si>
  <si>
    <t>МИКРОСХЕМА ПАМЯТИ 256 КБИТ. КАТЕГОРИЯ ПРОДУКТА: NVRAM, ROHS: ПОДРОБНОСТИ, УПАКОВКА / БЛОК: SOIC-8, ТИП ИНТЕРФЕЙСА: SPI, РАЗМЕР ПАМЯТИ: 256 KBIT, ОРГАНИЗАЦИЯ: 32 K X 8, ШИРИНА ШИНЫ ДАННЫХ: 8 BIT, НАПРЯЖЕНИЕ ПИТАНИЯ - МАКС.: 3.6 V, НАПРЯЖЕНИЕ ПИТАНИЯ - МИН.: 2 V, РАБОЧИЙ ТОК ИСТОЧНИКА ПИТАНИЯ: 2.5 MA, МИНИМАЛЬНАЯ РАБОЧАЯ ТЕМПЕРАТУРА: - 40 C, МАКСИМАЛЬНАЯ РАБОЧАЯ ТЕМПЕРАТУРА: + 85 C, СЕРИЯ: FM24V02, УПАКОВКА: TUBE, ТОРГОВАЯ МАРКА: INFINEON TECHNOLOGIES, ЧУВСТВИТЕЛЬНЫЙ К ВЛАЖНОСТИ: YES, ВИД МОНТАЖА: SMD/SMT, PD - РАССЕИВАНИЕ МОЩНОСТИ: 1 W, ТИП ПРОДУКТА: NVRAM, РАЗМЕР ФАБРИЧНОЙ УПАКОВКИ: 1940, ПОДКАТЕГОРИЯ: MEMORY &amp; DATA STORAGE</t>
  </si>
  <si>
    <t>КАТЕГОРИЯ ПРОДУКТА: ДИФФЕРЕНЦИАЛЬНЫЕ УСИЛИТЕЛИ, ROHS: ПОДРОБНОСТИ, СЕРИЯ: ADA4932-2, КОЛИЧЕСТВО КАНАЛОВ: 2 CHANNEL, GBP - ПРОИЗВЕДЕНИЕ КОЭФФИЦИЕНТА УСИЛЕНИЯ НА ШИРИНУ ПОЛОСЫ ПРОПУСКАНИЯ (FT): 560 MHZ, SR - СКОРОСТЬ НАРАСТАНИЯ ВЫХОДНОГО НАПРЯЖЕНИЯ: 2800 V/US, CMRR - КОЭФФИЦИЕНТ ПОДАВЛЕНИЯ СИНФАЗНОГО СИГНАЛА: - 100 DB, ВЫХОДНОЙ ТОК НА КАНАЛ: 80 MA, IB - ВХОДНОЙ ТОК СМЕЩЕНИЯ: - 100 NA, VOS - ВХОДНОЕ НАПРЯЖЕНИЕ СМЕЩЕНИЯ НУЛЯ: 500 UV, НАПРЯЖЕНИЕ ПИТАНИЯ - МАКС.: 11 V, НАПРЯЖЕНИЕ ПИТАНИЯ - МИН.: 3 V, РАБОЧИЙ ТОК ИСТОЧНИКА ПИТАНИЯ: 9.6 MA, МИНИМАЛЬНАЯ РАБОЧАЯ ТЕМПЕРАТУРА: - 40 C, МАКСИМАЛЬНАЯ РАБОЧАЯ ТЕМПЕРАТУРА: + 105 C, ВИД МОНТАЖА: SMD/SMT, УПАКОВКА / БЛОК: LFCSP-24, УПАКОВКА: REEL, УПАКОВКА: CUT TAPE, УПАКОВКА: MOUSEREEL, ТОРГОВАЯ МАРКА: ANALOG DEVICES, НАПРЯЖЕНИЕ СДВОЕННОГО ПИТАНИЯ: +/- 3 V, +/- 5 V, КОЭФФИЦИЕНТ УСИЛЕНИЯ V/V: 0.998 V/V, ВЫСОТА: 0.83 MM, ДЛИНА: 4 MM, МАКСИМАЛЬНОЕ НАПРЯЖЕНИЕ СДВОЕННОГО ПИТАНИЯ: +/- 5.5 V, МАКСИМАЛЬНОЕ ВХОДНОЕ СОПРОТИВЛЕНИЕ: 16 MOHMS, МИНИМАЛЬНОЕ НАПРЯЖЕНИЕ СДВОЕННОГО ПИТАНИЯ: +/- 1.5 V, ЧУВСТВИТЕЛЬНЫЙ К ВЛАЖНОСТИ: YES, РАБОЧЕЕ НАПРЯЖЕНИЕ ПИТАНИЯ: 5 V, 9 V, ПРОДУКТ: DIFFERENTIAL AMPLIFIERS, ТИП ПРОДУКТА: DIFFERENTIAL AMPLIFIERS, PSRR - КОЭФФИЦИЕНТ ПОДАВЛЕНИЯ ПОМЕХ ПО ПИТАНИЮ: 84 DB, РАЗМЕР ФАБРИЧНОЙ УПАКОВКИ: 1500, ПОДКАТЕГОРИЯ: AMPLIFIER ICS, ТИП ПИТАНИЯ: SINGLE, DUAL, УСИЛЕНИЕ ПО НАПРЯЖЕНИЮ, ДБ: 66 DB, ШИРИНА: 4 MM</t>
  </si>
  <si>
    <t>ADA4932-2YCPZ-R7</t>
  </si>
  <si>
    <t>КАТЕГОРИЯ ПРОДУКТА: ИЗМЕРИТЕЛЬНЫЕ УСИЛИТЕЛИ, ROHS: ПОДРОБНОСТИ, СЕРИЯ: AD8421, КОЛИЧЕСТВО КАНАЛОВ: 1 CHANNEL, ПОЛОСА ПРОПУСКАНИЯ 3 ДБ: 10 MHZ, SR - СКОРОСТЬ НАРАСТАНИЯ ВЫХОДНОГО НАПРЯЖЕНИЯ: 35 V/US, CMRR - КОЭФФИЦИЕНТ ПОДАВЛЕНИЯ СИНФАЗНОГО СИГНАЛА: 140 DB, IB - ВХОДНОЙ ТОК СМЕЩЕНИЯ: 100 PA, VOS - ВХОДНОЕ НАПРЯЖЕНИЕ СМЕЩЕНИЯ НУЛЯ: 25 UV, НАПРЯЖЕНИЕ ПИТАНИЯ - МАКС.: 36 V, НАПРЯЖЕНИЕ ПИТАНИЯ - МИН.: 5 V, РАБОЧИЙ ТОК ИСТОЧНИКА ПИТАНИЯ: 2.3 MA, МИНИМАЛЬНАЯ РАБОЧАЯ ТЕМПЕРАТУРА: - 40 C, МАКСИМАЛЬНАЯ РАБОЧАЯ ТЕМПЕРАТУРА: + 85 C, ВИД МОНТАЖА: SMD/SMT, УПАКОВКА / БЛОК: MSOP-8, УПАКОВКА: REEL, УПАКОВКА: CUT TAPE, УПАКОВКА: MOUSEREEL, ТИП УСИЛИТЕЛЯ: INSTRUMENTATION AMPLIFIER, ПОЛОСА ПРОПУСКАНИЯ: 10 MHZ, ТОРГОВАЯ МАРКА: ANALOG DEVICES, НАПРЯЖЕНИЕ СДВОЕННОГО ПИТАНИЯ: +/- 18 V, ВЫСОТА: 0.85 MM, ДЛИНА: 3 MM, МАКСИМАЛЬНОЕ ВХОДНОЕ СОПРОТИВЛЕНИЕ: 30 GOHMS, РАБОЧЕЕ НАПРЯЖЕНИЕ ПИТАНИЯ: 5 V TO 36 V, ПРОДУКТ: INSTRUMENTATION AMPLIFIERS, ТИП ПРОДУКТА: INSTRUMENTATION AMPLIFIERS, РАЗМЕР ФАБРИЧНОЙ УПАКОВКИ: 1000, ПОДКАТЕГОРИЯ: AMPLIFIER ICS, ТИП ПИТАНИЯ: SINGLE, DUAL, УСИЛЕНИЕ ПО НАПРЯЖЕНИЮ, ДБ: 80 DB, ШИРИНА: 3 MM</t>
  </si>
  <si>
    <t>AD8421ARMZ-R7</t>
  </si>
  <si>
    <t>МИКРОСХЕМА КОММУНИКАЦИОННАЯ. КАТЕГОРИЯ ПРОДУКТА: ИС АНАЛОГОВОГО ПЕРЕКЛЮЧАТЕЛЯ, ROHS: ПОДРОБНОСТИ, ВИД МОНТАЖА: SMD/SMT, УПАКОВКА / БЛОК: SC-70-6, КОЛИЧЕСТВО КАНАЛОВ: 1 CHANNEL, КОНФИГУРАЦИЯ: 1 X SPDT, СОПРОТИВЛЕНИЕ ВО ВКЛЮЧЕННОМ СОСТОЯНИИ - МАКС.: 600 MOHMS, НАПРЯЖЕНИЕ ПИТАНИЯ - МИН.: 1.8 V, НАПРЯЖЕНИЕ ПИТАНИЯ - МАКС.: 5.5 V, МИНИМАЛЬНОЕ НАПРЯЖЕНИЕ СДВОЕННОГО ПИТАНИЯ: -, МАКСИМАЛЬНОЕ НАПРЯЖЕНИЕ СДВОЕННОГО ПИТАНИЯ: -, ВРЕМЯ ВКЛЮЧЕНИЯ - МАКС.: 15 NS, ВРЕМЯ ОТКЛЮЧЕНИЯ - МАКС.: 13 NS, МИНИМАЛЬНАЯ РАБОЧАЯ ТЕМПЕРАТУРА: - 40 C, МАКСИМАЛЬНАЯ РАБОЧАЯ ТЕМПЕРАТУРА: + 125 C, СЕРИЯ: ADG849, УПАКОВКА: REEL, УПАКОВКА: CUT TAPE, УПАКОВКА: MOUSEREEL, ТОРГОВАЯ МАРКА: ANALOG DEVICES, ВЫСОТА: 0.9 MM, ДЛИНА: 2 MM, PD - РАССЕИВАНИЕ МОЩНОСТИ: 5.5 NW, ТИП ПРОДУКТА: ANALOG SWITCH ICS, РАЗМЕР ФАБРИЧНОЙ УПАКОВКИ: 10000, ПОДКАТЕГОРИЯ: SWITCH ICS, НАПРЯЖЕНИЕ ПИТАНИЯ - МАКС.: 1 NA, ТИП ПИТАНИЯ: SINGLE SUPPLY, ПЕРЕКЛЮЧЕНИЕ ПОСТОЯННОГО ТОКА: 400 MA, ШИРИНА: 1.25 MM</t>
  </si>
  <si>
    <t>ADG849YKSZ</t>
  </si>
  <si>
    <t>МИКРОСХЕМА ПРЕОБРАЗОВАТЕЛЬ ДАННЫХ. КАТЕГОРИЯ ПРОДУКТА: АНАЛОГО-ЦИФРОВЫЕ ПРЕОБРАЗОВАТЕЛИ (АЦП), ROHS: ПОДРОБНОСТИ, СЕРИЯ: TLV2542, ВИД МОНТАЖА: SMD/SMT, УПАКОВКА / БЛОК: SOIC-8, РАЗРЕШЕНИЕ: 12 BIT, КОЛИЧЕСТВО КАНАЛОВ: 2 CHANNEL, ТИП ИНТЕРФЕЙСА: 3-WIRE, SPI, ЧАСТОТА ДИСКРЕТИЗАЦИИ: 200 KS/S, ТИП ВХОДА: SINGLE-ENDED, АРХИТЕКТУРА: SAR, НАПРЯЖЕНИЕ ПИТАНИЯ ДЛЯ АНАЛОГОВЫХ УСТРОЙСТВ: 2.7 V TO 5.5 V, НАПРЯЖЕНИЕ ПИТАНИЯ ДЛЯ ЦИФРОВЫХ УСТРОЙСТВ: 2.7 V TO 5.5 V, SNR – ОТНОШЕНИЕ СИГНАЛ/ШУМ: 72 DB, МИНИМАЛЬНАЯ РАБОЧАЯ ТЕМПЕРАТУРА: - 40 C, МАКСИМАЛЬНАЯ РАБОЧАЯ ТЕМПЕРАТУРА: + 85 C, УПАКОВКА: TUBE, ТОРГОВАЯ МАРКА: TEXAS INSTRUMENTS, СРЕДСТВА РАЗРАБОТКИ: TLV2542EVM, DNL - ДИФФЕРЕНЦИАЛЬНАЯ НЕЛИНЕЙНОСТЬ: +/- 1 LSB, ОСОБЕННОСТИ: OSCILLATOR, ВЫСОТА: 1.58 MM, INL - ИНТЕГРАЛЬНАЯ НЕЛИНЕЙНОСТЬ: +/- 1 LSB, ДЛИНА: 4.9 MM, КОЛИЧЕСТВО ПРЕОБРАЗОВАТЕЛЕЙ: 1 CONVERTER, РАБОЧЕЕ НАПРЯЖЕНИЕ ПИТАНИЯ: 2.7 V TO 5.5 V, ПОТРЕБЛЯЕМАЯ МОЩНОСТЬ: 2.8 MW, ТИП ПРОДУКТА: ADCS - ANALOG TO DIGITAL CONVERTERS, ТИП ССЫЛКИ: EXTERNAL, SINAD - ОТНОШЕНИЕ СИГНАЛА К ШУМУ И ИСКАЖЕНИЯМ: 72 DB, РАЗМЕР ФАБРИЧНОЙ УПАКОВКИ: 75, ПОДКАТЕГОРИЯ: DATA CONVERTER ICS, НАПРЯЖЕНИЕ ПИТАНИЯ - МАКС.: 5.5 V, НАПРЯЖЕНИЕ ПИТАНИЯ - МИН.: 2.7 V, ШИРИНА: 3.91 MM</t>
  </si>
  <si>
    <t>TLV2542ID</t>
  </si>
  <si>
    <t>МИКРОСХЕМА ПРЕОБРАЗОВАТЕЛЬ ДАННЫХ. КАТЕГОРИЯ ПРОДУКТА: ЦИФРО-АНАЛОГОВЫЕ ПРЕОБРАЗОВАТЕЛИ (ЦАП), ROHS: ПОДРОБНОСТИ, СЕРИЯ: AD9744, РАЗРЕШЕНИЕ: 14 BIT, ЧАСТОТА ДИСКРЕТИЗАЦИИ: 165 MS/S, КОЛИЧЕСТВО КАНАЛОВ: 1 CHANNEL, ВРЕМЯ СТАБИЛИЗАЦИИ: 11 NS, ТИП ВЫХОДА: CURRENT, ТИП ИНТЕРФЕЙСА: PARALLEL, НАПРЯЖЕНИЕ ПИТАНИЯ ДЛЯ АНАЛОГОВЫХ УСТРОЙСТВ: 1.8 V, 3.3 V, НАПРЯЖЕНИЕ ПИТАНИЯ ДЛЯ ЦИФРОВЫХ УСТРОЙСТВ: 1.8 V, 3.3 V, МИНИМАЛЬНАЯ РАБОЧАЯ ТЕМПЕРАТУРА: - 40 C, МАКСИМАЛЬНАЯ РАБОЧАЯ ТЕМПЕРАТУРА: + 85 C, ВИД МОНТАЖА: SMD/SMT, УПАКОВКА / БЛОК: TSSOP-28, УПАКОВКА: TUBE, ТОРГОВАЯ МАРКА: ANALOG DEVICES, СРЕДСТВА РАЗРАБОТКИ: AD9744ACP-PCBZ, DNL - ДИФФЕРЕНЦИАЛЬНАЯ НЕЛИНЕЙНОСТЬ: +/- 0.5 LSB, INL - ИНТЕГРАЛЬНАЯ НЕЛИНЕЙНОСТЬ: +/- 0.8 LSB, КОЛИЧЕСТВО ПРЕОБРАЗОВАТЕЛЕЙ: 1 CONVERTER, PD - РАССЕИВАНИЕ МОЩНОСТИ: 145 MW, ТИП ПРОДУКТА: DACS - DIGITAL TO ANALOG CONVERTERS, ТИП ССЫЛКИ: EXTERNAL, INTERNAL, SNR – ОТНОШЕНИЕ СИГНАЛ/ШУМ: 88 DB, РАЗМЕР ФАБРИЧНОЙ УПАКОВКИ: 50, ПОДКАТЕГОРИЯ: DATA CONVERTER ICS, НАПРЯЖЕНИЕ ПИТАНИЯ - МАКС.: 3.6 V, НАПРЯЖЕНИЕ ПИТАНИЯ - МИН.: 2.7 V</t>
  </si>
  <si>
    <t>AD9744ARUZ</t>
  </si>
  <si>
    <t>МИКРОСХЕМА ПРЕОБРАЗОВАТЕЛЬ ДАННЫХ. КАТЕГОРИЯ ПРОДУКТА: ЦИФРО-АНАЛОГОВЫЕ ПРЕОБРАЗОВАТЕЛИ (ЦАП), ROHS: ПОДРОБНОСТИ, СЕРИЯ: AD5310, РАЗРЕШЕНИЕ: 10 BIT, ЧАСТОТА ДИСКРЕТИЗАЦИИ: 167 KS/S, КОЛИЧЕСТВО КАНАЛОВ: 1 CHANNEL, ВРЕМЯ СТАБИЛИЗАЦИИ: 6 US, ТИП ВЫХОДА: VOLTAGE BUFFERED, ТИП ИНТЕРФЕЙСА: 3-WIRE, DSP, MICROWIRE, QSPI, SPI, НАПРЯЖЕНИЕ ПИТАНИЯ ДЛЯ АНАЛОГОВЫХ УСТРОЙСТВ: 2.7 V TO 5.5 V, НАПРЯЖЕНИЕ ПИТАНИЯ ДЛЯ ЦИФРОВЫХ УСТРОЙСТВ: 2.7 V TO 5.5 V, МИНИМАЛЬНАЯ РАБОЧАЯ ТЕМПЕРАТУРА: - 40 C, МАКСИМАЛЬНАЯ РАБОЧАЯ ТЕМПЕРАТУРА: + 105 C, ВИД МОНТАЖА: SMD/SMT, УПАКОВКА / БЛОК: SOT-23-6, УПАКОВКА: REEL, УПАКОВКА: CUT TAPE, УПАКОВКА: MOUSEREEL, ТОРГОВАЯ МАРКА: ANALOG DEVICES, DNL - ДИФФЕРЕНЦИАЛЬНАЯ НЕЛИНЕЙНОСТЬ: +/- 0.5 LSB, INL - ИНТЕГРАЛЬНАЯ НЕЛИНЕЙНОСТЬ: +/- 4 LSB, КОЛИЧЕСТВО ПРЕОБРАЗОВАТЕЛЕЙ: 1 CONVERTER, PD - РАССЕИВАНИЕ МОЩНОСТИ: 1.25 MW, ТИП ПРОДУКТА: DACS - DIGITAL TO ANALOG CONVERTERS, ТИП ССЫЛКИ: EXTERNAL, РАЗМЕР ФАБРИЧНОЙ УПАКОВКИ: 500, ПОДКАТЕГОРИЯ: DATA CONVERTER ICS, НАПРЯЖЕНИЕ ПИТАНИЯ - МАКС.: 5.5 V, НАПРЯЖЕНИЕ ПИТАНИЯ - МИН.: 2.7 V</t>
  </si>
  <si>
    <t>AD5310BRTZ-500RL7</t>
  </si>
  <si>
    <t>КАТЕГОРИЯ ПРОДУКТА: РЧ-ПРИЕМНИК, ROHS: ПОДРОБНОСТИ, МАКСИМАЛЬНАЯ РАБОЧАЯ ТЕМПЕРАТУРА: + 85 C, МИНИМАЛЬНАЯ РАБОЧАЯ ТЕМПЕРАТУРА: - 40 C, УПАКОВКА / БЛОК: CSPBGA-144, ВИД МОНТАЖА: SMD/SMT, УПАКОВКА: REEL, ТОРГОВАЯ МАРКА: ANALOG DEVICES, СРЕДСТВА РАЗРАБОТКИ: AD6657EBZ, ЧУВСТВИТЕЛЬНЫЙ К ВЛАЖНОСТИ: YES, ТИП ПРОДУКТА: RF RECEIVER, СЕРИЯ: AD6657, РАЗМЕР ФАБРИЧНОЙ УПАКОВКИ: 1500, ПОДКАТЕГОРИЯ: WIRELESS &amp; RF INTEGRATED CIRCUITS, НАПРЯЖЕНИЕ ПИТАНИЯ - МАКС.: 1.9 V, НАПРЯЖЕНИЕ ПИТАНИЯ - МИН.: 1.7 V, ТЕХНОЛОГИЯ: SI</t>
  </si>
  <si>
    <t>МИКРОСХЕМА ГЕНЕРАТОР ТАКТОВЫХ ИМПУЛЬСОВ. КАТЕГОРИЯ ПРОДУКТА: ЧАСЫ РЕАЛЬНОГО ВРЕМЕНИ, ROHS: ПОДРОБНОСТИ, ВИД МОНТАЖА: SMD/SMT, УПАКОВКА / БЛОК: SOT-176-1, ИНТЕРФЕЙС ШИНЫ СИСТЕМНЫХ ЧАСОВ: SERIAL, 2-WIRE, I2C, ФОРМАТ ДАННЫХ: YY-MM-DD-DD, ФОРМАТ ПРЕДСТАВЛЕНИЯ ВРЕМЕНИ: HH:MM:SS:HH (12 HR, 24 HR), ПЕРЕКЛЮЧЕНИЕ НА РЕЗЕРВНОЕ БАТАРЕЙНОЕ ПИТАНИЕ: NO BACKUP SWITCHING, РАЗМЕР ПАМЯТИ СИСТЕМНЫХ ЧАСОВ: 256 B, НАПРЯЖЕНИЕ ПИТАНИЯ - МАКС.: 6 V, НАПРЯЖЕНИЕ ПИТАНИЯ - МИН.: 1 V, МИНИМАЛЬНАЯ РАБОЧАЯ ТЕМПЕРАТУРА: - 40 C, МАКСИМАЛЬНАЯ РАБОЧАЯ ТЕМПЕРАТУРА: + 85 C, УПАКОВКА: REEL, УПАКОВКА: CUT TAPE, УПАКОВКА: MOUSEREEL, ТОРГОВАЯ МАРКА: NXP SEMICONDUCTORS, ФУНКЦИЯ: ALARM, CALENDAR, CLOCK, INTERRUPT, SQW, TIMER, ЧУВСТВИТЕЛЬНЫЙ К ВЛАЖНОСТИ: YES, ТИП ПРОДУКТА: REAL TIME CLOCKS, РАЗМЕР ФАБРИЧНОЙ УПАКОВКИ: 1000, ПОДКАТЕГОРИЯ: CLOCK &amp; TIMER ICS, ДРУГИЕ НАЗВАНИЯ ТОВАРА №: 935276539518</t>
  </si>
  <si>
    <t>МИКРОСХЕМА ИНТЕРФЕЙСНАЯ. КАТЕГОРИЯ ПРОДУКТА: ИС ДЛЯ ИНТЕРФЕЙСА CAN, ROHS: ПОДРОБНОСТИ, СЕРИЯ: SN65HVD232, ТИП: HIGH SPEED CAN TRANSCEIVER, ВИД МОНТАЖА: SMD/SMT, УПАКОВКА / БЛОК: SOIC-8, ДИАПАЗОН ДАННЫХ: 1 MB/S, КОЛИЧЕСТВО ДРАЙВЕРОВ: 1 DRIVER, КОЛИЧЕСТВО ПРИЕМНИКОВ: 1 RECEIVER, НАПРЯЖЕНИЕ ПИТАНИЯ - МИН.: 3 V, НАПРЯЖЕНИЕ ПИТАНИЯ - МАКС.: 3.6 V, МИНИМАЛЬНАЯ РАБОЧАЯ ТЕМПЕРАТУРА: - 40 C, МАКСИМАЛЬНАЯ РАБОЧАЯ ТЕМПЕРАТУРА: + 85 C, РАБОЧИЙ ТОК ИСТОЧНИКА ПИТАНИЯ: 10 MA, ЗАЩИТА ОТ ЭЛЕКТРОСТАТИЧЕСКИХ РАЗРЯДОВ: 16 KV, УПАКОВКА: REEL, УПАКОВКА: CUT TAPE, УПАКОВКА: MOUSEREEL, ТОРГОВАЯ МАРКА: TEXAS INSTRUMENTS, КОЛИЧЕСТВО ТРАНСИВЕРОВ: 1, РАБОЧЕЕ НАПРЯЖЕНИЕ ПИТАНИЯ: 3 V TO 3.6 V, ПРОДУКТ: CAN TRANSCEIVERS, ТИП ПРОДУКТА: CAN INTERFACE IC, ПОДДЕРЖИВАЕМЫЙ ПРОТОКОЛ: CAN, РАЗМЕР ФАБРИЧНОЙ УПАКОВКИ: 2500, ПОДКАТЕГОРИЯ: INTERFACE ICS</t>
  </si>
  <si>
    <t>МИКРОСХЕМА ГЕНЕРАТОР ТАКТОВЫХ ИМПУЛЬСОВ, КАТЕГОРИЯ ПРОДУКТА: СИНХРОНИЗАТОРЫ И РАСПРЕДЕЛИТЕЛИ ТАКТОВОГО СИГНАЛА, СЕРИЯ: AD9514, КОЭФФИЦИЕНТ УМНОЖЕНИЯ/ДЕЛЕНИЯ: 1:3, ТИП ВЫХОДА: LVPECL, МАКС. ВЫХОДНАЯ ЧАСТОТА: 1600 MHZ, ВИД МОНТАЖА: SMD/SMT, УПАКОВКА / БЛОК: SMD/SMT, УПАКОВКА: TRAY, КОЛИЧЕСТВО ВЫХОДОВ: 3, ТИП: DISTRIBUTION, СРЕДСТВА РАЗРАБОТКИ: AD9514/PCBZ, МАКСИМАЛЬНАЯ ВХОДНАЯ ЧАСТОТА: 1.6 GHZ, ЧУВСТВИТЕЛЬНЫЙ К ВЛАЖНОСТИ: YES, РАЗМЕР ФАБРИЧНОЙ УПАКОВКИ: 490, ВЕС ИЗДЕЛИЯ: 8.505 G</t>
  </si>
  <si>
    <t>МИКРОСХЕМА ЛОГИЧЕСКАЯ. КАТЕГОРИЯ ПРОДУКТА: ЛОГИЧЕСКИЕ ЭЛЕМЕНТЫ, ROHS: ПОДРОБНОСТИ, ПРОДУКТ: SINGLE-FUNCTION GATE, ЛОГИЧЕСКАЯ ФУНКЦИЯ: NAND, СЕМЕЙСТВО ЛОГИЧЕСКИХ ЭЛЕМЕНТОВ: 74HC, КОЛИЧЕСТВО ВЕНТИЛЕЙ: 4 GATE, КОЛИЧЕСТВО ВХОДНЫХ ЛИНИЙ: 8 INPUT, КОЛИЧЕСТВО ВЫХОДНЫХ ЛИНИЙ: 4 OUTPUT, ВЫХОДНОЙ ТОК ВЫСОКОГО УРОВНЯ: - 5.2 MA, ВЫХОДНОЙ ТОК НИЗКОГО УРОВНЯ: 5.2 MA, ВРЕМЯ ЗАДЕРЖКИ РАСПРОСТРАНЕНИЯ: 7 NS,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SOIC-14, ТОРГОВАЯ МАРКА: NEXPERIA, ФУНКЦИЯ: NAND, ВЫСОТА: 1.45 MM, ДЛИНА: 8.75 MM, ТИП ЛОГИКИ: QUAD NAND GATE, РАБОЧЕЕ НАПРЯЖЕНИЕ ПИТАНИЯ: 2 V TO 6 V, ТИП ПРОДУКТА: LOGIC GATES, РАЗМЕР ФАБРИЧНОЙ УПАКОВКИ: 57, ПОДКАТЕГОРИЯ: LOGIC ICS, ШИРИНА: 4 MM, ДРУГИЕ НАЗВАНИЯ ТОВАРА №: 74HC00D,652</t>
  </si>
  <si>
    <t>МИКРОСХЕМА АППАРАТНЫЙ ДРАЙВЕР, МИКРОСХЕМА АППАРАТНЫЙ ДРАЙВЕР</t>
  </si>
  <si>
    <t>MC14489BDWE</t>
  </si>
  <si>
    <t>МИКРОСХЕМА ДЛЯ УПРАВЛЕНИЯ ПИТАНИЕМ, , КАТЕГОРИЯ ПРОДУКТА: ДРАЙВЕРЫ ДЛЯ УПРАВЛЕНИЯ ЗАТВОРОМ, ТИП: HIGH SIDE, LOW SIDE, ВИД МОНТАЖА: SMD/SMT, УПАКОВКА / БЛОК: SOIC-8, КОЛИЧЕСТВО ДРАЙВЕРОВ: 2 DRIVER, КОЛИЧЕСТВО ВЫХОДОВ: 2 OUTPUT, НАПРЯЖЕНИЕ ПИТАНИЯ - МИН.: 10 V, НАПРЯЖЕНИЕ ПИТАНИЯ - МАКС.: 16.8 V, ВРЕМЯ НАРАСТАНИЯ: 150 NS, ВРЕМЯ СПАДА: 100 NS, МИНИМАЛЬНАЯ РАБОЧАЯ ТЕМПЕРАТУРА: - 40 C, МАКСИМАЛЬНАЯ РАБОЧАЯ ТЕМПЕРАТУРА: + 125 C, УПАКОВКА: CUT TAPE, УПАКОВКА: MOUSEREEL, УПАКОВКА: REEL, ОСОБЕННОСТИ: SYNCHRONOUS, ВЫСОТА: 1.5 MM, ДЛИНА: 5 MM, ТЕХНОЛОГИЯ: SI, ШИРИНА: 4 MM, ТИП ЛОГИКИ: CMOS, ЧУВСТВИТЕЛЬНЫЙ К ВЛАЖНОСТИ: YES, РАБОЧИЙ ТОК ИСТОЧНИКА ПИТАНИЯ: 5 MA, PD - РАССЕИВАНИЕ МОЩНОСТИ: 625 MW, РАЗМЕР ФАБРИЧНОЙ УПАКОВКИ: 2500, ВЕС ИЗДЕЛИЯ: 540 MG</t>
  </si>
  <si>
    <t>IR21531STRPBF</t>
  </si>
  <si>
    <t>МИКРОСХЕМА ДЛЯ УПРАВЛЕНИЯ ПИТАНИЕМ, , КАТЕГОРИЯ ПРОДУКТА: ДРАЙВЕРЫ ДЛЯ УПРАВЛЕНИЯ ЗАТВОРОМ, ВИД МОНТАЖА: SMD/SMT, УПАКОВКА / БЛОК: SOIC-8, КОЛИЧЕСТВО ДРАЙВЕРОВ: 2 DRIVER, КОЛИЧЕСТВО ВЫХОДОВ: 2 OUTPUT, ВЫХОДНОЙ ТОК: 400 MA, НАПРЯЖЕНИЕ ПИТАНИЯ - МИН.: 10 V, НАПРЯЖЕНИЕ ПИТАНИЯ - МАКС.: 20 V, ВРЕМЯ НАРАСТАНИЯ: 80 NS, ВРЕМЯ СПАДА: 45 NS, МИНИМАЛЬНАЯ РАБОЧАЯ ТЕМПЕРАТУРА: - 40 C, МАКСИМАЛЬНАЯ РАБОЧАЯ ТЕМПЕРАТУРА: + 125 C, УПАКОВКА: CUT TAPE, УПАКОВКА: MOUSEREEL, УПАКОВКА: REEL, ОСОБЕННОСТИ: SYNCHRONOUS, ВЫСОТА: 1.5 MM, ДЛИНА: 5 MM, ВЫХОДНОЕ НАПРЯЖЕНИЕ: 10 V TO 20 V, ТЕХНОЛОГИЯ: SI, ШИРИНА: 4 MM, ТИП ЛОГИКИ: CMOS, МАКСИМАЛЬНОЕ ВРЕМЯ ЗАДЕРЖКИ ВЫКЛЮЧЕНИЯ: 660 NS, МАКСИМАЛЬНОЕ ВРЕМЯ ЗАДЕРЖКИ ВКЛЮЧЕНИЯ: 660 NS, ЧУВСТВИТЕЛЬНЫЙ К ВЛАЖНОСТИ: YES, РАБОЧИЙ ТОК ИСТОЧНИКА ПИТАНИЯ: 5 MA, РАБОЧЕЕ НАПРЯЖЕНИЕ ПИТАНИЯ: 10 V TO 20 V, PD - РАССЕИВАНИЕ МОЩНОСТИ: 625 MW, РАЗМЕР ФАБРИЧНОЙ УПАКОВКИ: 2500, ВЕС ИЗДЕЛИЯ: 540 MG</t>
  </si>
  <si>
    <t>IR2153STRPBF</t>
  </si>
  <si>
    <t>МИКРОСХЕМА ДЛЯ УПРАВЛЕНИЯ ПИТАНИЕМ, , КАТЕГОРИЯ ПРОДУКТА: ЛИНЕЙНЫЕ РЕГУЛЯТОРЫ НАПРЯЖЕНИЯ, ВИД МОНТАЖА: SMD/SMT, УПАКОВКА / БЛОК: DPAK, КОЛИЧЕСТВО ВЫХОДОВ: 1 OUTPUT, ПОЛЯРНОСТЬ: POSITIVE, ВЫХОДНОЕ НАПРЯЖЕНИЕ: 5 V, ВЫХОДНОЙ ТОК: 1 A, ТИП ВЫХОДА: FIXED, ВХОДНОЕ НАПРЯЖЕНИЕ (МАКС.): 35 V, ВХОДНОЕ НАПРЯЖЕНИЕ МИН.: 7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100 MV, СЕРИЯ: NCV7805, КВАЛИФИКАЦИЯ: AEC-Q100, УПАКОВКА: CUT TAPE, УПАКОВКА: MOUSEREEL, УПАКОВКА: REEL, ВЫСОТА: 2.38 MM, ДЛИНА: 6.73 MM, ШИРИНА: 6.22 MM, ПОДАВЛЕНИЕ ПУЛЬСАЦИЙ ПИТАНИЯ - ТИПИЧ.: 68 DB, РАЗМЕР ФАБРИЧНОЙ УПАКОВКИ: 2500, ВЕС ИЗДЕЛИЯ: 260.400 MG</t>
  </si>
  <si>
    <t>NCV7805BDTRKG</t>
  </si>
  <si>
    <t>МИКРОСХЕМА ПРЕОБРАЗОВАТЕЛЬ ДАННЫХ, КАТЕГОРИЯ ПРОДУКТА: ПРЕОБРАЗОВАТЕЛИ НАПРЯЖЕНИЕ-ЧАСТОТА И ЧАСТОТА-НАПРЯЖЕНИЕ, СЕРИЯ: AD654, ПОЛНОМАСШТАБНАЯ ЧАСТОТА: 500 KHZ, INL - ИНТЕГРАЛЬНАЯ НЕЛИНЕЙНОСТЬ: +/- 0.4 % FSR, НАПРЯЖЕНИЕ ПИТАНИЯ - МАКС.: 36 V, НАПРЯЖЕНИЕ ПИТАНИЯ - МИН.: 4.5 V, ТИП ПИТАНИЯ: DUAL, МИНИМАЛЬНАЯ РАБОЧАЯ ТЕМПЕРАТУРА: - 40 C, МАКСИМАЛЬНАЯ РАБОЧАЯ ТЕМПЕРАТУРА: + 85 C, ВИД МОНТАЖА: SMD/SMT, УПАКОВКА / БЛОК: SOIC-8, УПАКОВКА: CUT TAPE, УПАКОВКА: MOUSEREEL, УПАКОВКА: REEL, ВЫСОТА: 1.5 MM, ДЛИНА: 5 MM, ШИРИНА: 4 MM, НАПРЯЖЕНИЕ СДВОЕННОГО ПИТАНИЯ: +/- 5 V TO +/- 18 V, МАКСИМАЛЬНОЕ НАПРЯЖЕНИЕ СДВОЕННОГО ПИТАНИЯ: +/- 18 V, МИНИМАЛЬНОЕ НАПРЯЖЕНИЕ СДВОЕННОГО ПИТАНИЯ: +/- 5 V, РАБОЧЕЕ НАПРЯЖЕНИЕ ПИТАНИЯ: 5 V, 9 V, 12 V, 15 V, 18 V, 24 V, 28 V, РАЗМЕР ФАБРИЧНОЙ УПАКОВКИ: 750, ВЕС ИЗДЕЛИЯ: 540 MG</t>
  </si>
  <si>
    <t>AD654JRZ-REEL7</t>
  </si>
  <si>
    <t>МИКРОСХЕМА ТЕМПЕРАТУРНЫЙ ДАТЧИК ДЛЯ МОНТАЖА НА ПЛАТУ, ТИП ВЫХОДА: DIGITAL, КОНФИГУРАЦИЯ: LOCAL, ТОЧНОСТЬ: +/- 2 C, НАПРЯЖЕНИЕ ПИТАНИЯ - МИН.: 2.7 V, НАПРЯЖЕНИЕ ПИТАНИЯ - МАКС.: 5.5 V, ТИП ИНТЕРФЕЙСА: 3-WIRE, MICROWIRE, SPI, РАЗРЕШЕНИЕ: 9 BIT, МИНИМАЛЬНАЯ РАБОЧАЯ ТЕМПЕРАТУРА: - 55 C, МАКСИМАЛЬНАЯ РАБОЧАЯ ТЕМПЕРАТУРА: + 125 C, ОТКЛЮЧЕНИЕ: NO SHUTDOWN, ВИД МОНТАЖА: SMD/SMT, УПАКОВКА / БЛОК: SOIC-8, УПАКОВКА: CUT TAPE, УПАКОВКА: MOUSEREEL, УПАКОВКА: REEL, СЕРИЯ: DS1620, ТЕМПЕРАТУРНЫЙ ПОРОГ: PROGRAMMABLE, РАБОЧИЙ ТОК ИСТОЧНИКА ПИТАНИЯ: 1 MA, РАЗМЕР ФАБРИЧНОЙ УПАКОВКИ: 2000, ВЕС ИЗДЕЛИЯ: 70 MG</t>
  </si>
  <si>
    <t>ПРОГРАММИРУЕМАЯ ЛОГИЧЕСКАЯ ИНТЕГРАЛЬНАЯ СХЕМА. КАТЕГОРИЯ ПРОДУКТА: FPGA - ПРОГРАММИРУЕМАЯ ВЕНТИЛЬНАЯ МАТРИЦА, ROHS: ПОДРОБНОСТИ, СЕРИЯ: 5CEFA7, КОЛИЧЕСТВО ЛОГИЧЕСКИХ ЭЛЕМЕНТОВ: 150000 LE, КОЛИЧЕСТВО ВХОДОВ/ВЫХОДОВ: 336 I/O, НАПРЯЖЕНИЕ ПИТАНИЯ - МИН.: 1.07 V, НАПРЯЖЕНИЕ ПИТАНИЯ - МАКС.: 1.13 V, МИНИМАЛЬНАЯ РАБОЧАЯ ТЕМПЕРАТУРА: - 40 C, МАКСИМАЛЬНАЯ РАБОЧАЯ ТЕМПЕРАТУРА: + 100 C, ДИАПАЗОН ДАННЫХ: -, КОЛИЧЕСТВО ТРАНСИВЕРОВ: -, ВИД МОНТАЖА: SMD/SMT, УПАКОВКА / БЛОК: FBGA-672, УПАКОВКА: TRAY, ТОРГОВАЯ МАРКА: INTEL / ALTERA, МАКСИМАЛЬНАЯ РАБОЧАЯ ЧАСТОТА: 800 MHZ, ЧУВСТВИТЕЛЬНЫЙ К ВЛАЖНОСТИ: YES, КОЛИЧЕСТВО БЛОКОВ ЛОГИЧЕСКИХ МАССИВОВ (LAB): 5648 LAB, РАБОЧЕЕ НАПРЯЖЕНИЕ ПИТАНИЯ: 1.1 V, ТИП ПРОДУКТА: FPGA - FIELD PROGRAMMABLE GATE ARRAY, РАЗМЕР ФАБРИЧНОЙ УПАКОВКИ: 40, ПОДКАТЕГОРИЯ: PROGRAMMABLE LOGIC ICS, ОБЩИЙ ОБЪЕМ ПАМЯТИ: 7696 KBIT, КОММЕРЧЕСКОЕ ОБОЗНАЧЕНИЕ: CYCLONE, ДРУГИЕ НАЗВАНИЯ ТОВАРА №: 973746</t>
  </si>
  <si>
    <t>5CEFA7F27I7N</t>
  </si>
  <si>
    <t>ИНТЕГРАЛЬНАЯ МИКРОСХЕМА РЧ. КАТЕГОРИЯ ПРОДУКТА: СИСТЕМЫ ФАЗОВОЙ АВТОМАТИЧЕСКОЙ ПОДСТРОЙКИ ЧАСТОТЫ (ФАПЧ), ROHS: ПОДРОБНОСТИ, ТИП: FRACTIONAL-N PLL, КОЛИЧЕСТВО КОНТУРОВ: 1 CIRCUIT, МАКСИМАЛЬНАЯ ВХОДНАЯ ЧАСТОТА: 4 GHZ, МИНИМАЛЬНАЯ ВХОДНАЯ ЧАСТОТА: 10 MHZ, ДИАПАЗОН ЧАСТОТ НА ВЫХОДЕ: -, НАПРЯЖЕНИЕ ПИТАНИЯ - МАКС.: 3.3 V, НАПРЯЖЕНИЕ ПИТАНИЯ - МИН.: 2.7 V, ТЕХНОЛОГИЯ: SI, МИНИМАЛЬНАЯ РАБОЧАЯ ТЕМПЕРАТУРА: - 40 C, МАКСИМАЛЬНАЯ РАБОЧАЯ ТЕМПЕРАТУРА: + 125 C, ВИД МОНТАЖА: SMD/SMT, УПАКОВКА / БЛОК: TSSOP-16, УПАКОВКА: REEL, УПАКОВКА: CUT TAPE, УПАКОВКА: MOUSEREEL, ТОРГОВАЯ МАРКА: ANALOG DEVICES, СРЕДСТВА РАЗРАБОТКИ: EV-ADF4153SD1Z, ВЫСОТА: 1.05 MM (MAX), ДЛИНА: 5 MM, РАБОЧИЙ ТОК ИСТОЧНИКА ПИТАНИЯ: 20 MA, РАБОЧЕЕ НАПРЯЖЕНИЕ ПИТАНИЯ: 5 V, ТИП ПРОДУКТА: PLLS - PHASE LOCKED LOOPS, СЕРИЯ: ADF4153, РАЗМЕР ФАБРИЧНОЙ УПАКОВКИ: 1000, ПОДКАТЕГОРИЯ: WIRELESS &amp; RF INTEGRATED CIRCUITS, ШИРИНА: 4.4 MM</t>
  </si>
  <si>
    <t>ADF4153BRUZ-RL7</t>
  </si>
  <si>
    <t>МИКРОСХЕМА ИНТЕРФЕЙСНАЯ, КАТЕГОРИЯ ПРОДУКТА: ИС ДЛЯ ИНТЕРФЕЙСА CAN, ВИД МОНТАЖА: SMD/SMT, УПАКОВКА / БЛОК: SOIC-20, СЕРИЯ: ADM3053, ТИП: CAN CONTROLLER, ДИАПАЗОН ДАННЫХ: 1 MB/S, НАПРЯЖЕНИЕ ПИТАНИЯ - МАКС.: 5.5 V, НАПРЯЖЕНИЕ ПИТАНИЯ - МИН.: 4.5 V, РАБОЧИЙ ТОК ИСТОЧНИКА ПИТАНИЯ: 232 MA, МИНИМАЛЬНАЯ РАБОЧАЯ ТЕМПЕРАТУРА: - 40 C, МАКСИМАЛЬНАЯ РАБОЧАЯ ТЕМПЕРАТУРА: + 85 C, УПАКОВКА: TUBE, ВЫСОТА: 2.35 MM, ДЛИНА: 13 MM, ПРОДУКТ: CAN TRANSCEIVERS, ШИРИНА: 7.6 MM, КОЛИЧЕСТВО КАНАЛОВ: 1 CHANNEL, СРЕДСТВА РАЗРАБОТКИ: EVAL-ADM3053EBZ, ЧУВСТВИТЕЛЬНЫЙ К ВЛАЖНОСТИ: YES, КОЛИЧЕСТВО ТРАНСИВЕРОВ: 1, РАБОЧЕЕ НАПРЯЖЕНИЕ ПИТАНИЯ: 5 V, РАЗМЕР ФАБРИЧНОЙ УПАКОВКИ: 37, ВЕС ИЗДЕЛИЯ: 801 MG</t>
  </si>
  <si>
    <t>ADM3053BRWZ</t>
  </si>
  <si>
    <t>КАТЕГОРИЯ ПРОДУКТА: ИС ДЛЯ ИНТЕРФЕЙСА CAN, ROHS: ПОДРОБНОСТИ, СЕРИЯ: MAX3053, ТИП: HIGH SPEED CAN TRANSCEIVER, ВИД МОНТАЖА: SMD/SMT, УПАКОВКА / БЛОК: SOIC-8, ДИАПАЗОН ДАННЫХ: 2 MB/S, КОЛИЧЕСТВО ДРАЙВЕРОВ: 1 DRIVER, КОЛИЧЕСТВО ПРИЕМНИКОВ: 1 RECEIVER, НАПРЯЖЕНИЕ ПИТАНИЯ - МИН.: 4.5 V, НАПРЯЖЕНИЕ ПИТАНИЯ - МАКС.: 5.5 V, МИНИМАЛЬНАЯ РАБОЧАЯ ТЕМПЕРАТУРА: - 40 C, МАКСИМАЛЬНАЯ РАБОЧАЯ ТЕМПЕРАТУРА: + 85 C, РАБОЧИЙ ТОК ИСТОЧНИКА ПИТАНИЯ: 56 MA, ЗАЩИТА ОТ ЭЛЕКТРОСТАТИЧЕСКИХ РАЗРЯДОВ: 3 KV, УПАКОВКА: TUBE, ТОРГОВАЯ МАРКА: ANALOG DEVICES / MAXIM INTEGRATED, РАБОЧЕЕ НАПРЯЖЕНИЕ ПИТАНИЯ: 4.5 V TO 5.5 V, PD - РАССЕИВАНИЕ МОЩНОСТИ: 470 MW, ПРОДУКТ: CAN TRANSCEIVERS, ТИП ПРОДУКТА: CAN INTERFACE IC, РАЗМЕР ФАБРИЧНОЙ УПАКОВКИ: 100, ПОДКАТЕГОРИЯ: INTERFACE ICS, ДРУГИЕ НАЗВАНИЯ ТОВАРА №: MAX3053</t>
  </si>
  <si>
    <t>MAX3053ESA+</t>
  </si>
  <si>
    <t>МИКРОСХЕМА ИНТЕРФЕЙСНАЯ, КАТЕГОРИЯ ПРОДУКТА: ЦИФРОВЫЕ ИЗОЛЯТОРЫ, ROHS: ПОДРОБНОСТИ,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ТОРГОВАЯ МАРКА: TEXAS INSTRUMENTS,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ТИП ПРОДУКТА: DIGITAL ISOLATORS, ПОДДЕРЖИВАЕМЫЙ ПРОТОКОЛ: CAN, ОБРАТНЫЕ КАНАЛЫ: 1 CHANNEL, ОТКЛЮЧЕНИЕ: SHUTDOWN, РАЗМЕР ФАБРИЧНОЙ УПАКОВКИ: 350, ПОДКАТЕГОРИЯ: INTERFACE ICS</t>
  </si>
  <si>
    <t>МИКРОСХЕМА ЛОГИЧЕСКАЯ. КАТЕГОРИЯ ПРОДУКТА: ТРАНСЛЯЦИЯ - УРОВНИ НАПРЯЖЕНИЯ, ROHS: ПОДРОБНОСТИ, ТИП: BIDIRECTIONAL, ВИД МОНТАЖА: SMD/SMT, УПАКОВКА / БЛОК: WLCSP-16, НАПРЯЖЕНИЕ ПИТАНИЯ - МИН.: 1.1 V, НАПРЯЖЕНИЕ ПИТАНИЯ - МАКС.: 3.6 V, МИНИМАЛЬНАЯ РАБОЧАЯ ТЕМПЕРАТУРА: - 40 C, МАКСИМАЛЬНАЯ РАБОЧАЯ ТЕМПЕРАТУРА: + 85 C, ВРЕМЯ ЗАДЕРЖКИ РАСПРОСТРАНЕНИЯ: 3.1 NS, УПАКОВКА: REEL, УПАКОВКА: CUT TAPE, УПАКОВКА: MOUSEREEL, ТОРГОВАЯ МАРКА: NEXPERIA, ДИАПАЗОН ДАННЫХ: 104 MB/S, ТИП ЛОГИКИ: BIDIRECTIONAL, КОЛИЧЕСТВО КАНАЛОВ: 4 CHANNEL, РАБОЧИЙ ТОК ИСТОЧНИКА ПИТАНИЯ: 20 UA, ТИП ВЫХОДА: NON-INVERTED, PD - РАССЕИВАНИЕ МОЩНОСТИ: 250 MW, ТИП ПРОДУКТА: TRANSLATION - VOLTAGE LEVELS, РАЗМЕР ФАБРИЧНОЙ УПАКОВКИ: 3000, ПОДКАТЕГОРИЯ: LOGIC ICS, ДРУГИЕ НАЗВАНИЯ ТОВАРА №: 935691201084</t>
  </si>
  <si>
    <t>NXS0506UPZ</t>
  </si>
  <si>
    <t>МИКРОСХЕМА ЛОГИЧЕСКАЯ, КАТЕГОРИЯ ПРОДУКТА: ЛОГИЧЕСКИЕ ЭЛЕМЕНТЫ, ROHS: ПОДРОБНОСТИ, ПРОДУКТ: SINGLE-FUNCTION GATE, ЛОГИЧЕСКАЯ ФУНКЦИЯ: NAND, СЕМЕЙСТВО ЛОГИЧЕСКИХ ЭЛЕМЕНТОВ: AHCT, КОЛИЧЕСТВО ВЕНТИЛЕЙ: 1 GATE, КОЛИЧЕСТВО ВХОДНЫХ ЛИНИЙ: 2 INPUT, КОЛИЧЕСТВО ВЫХОДНЫХ ЛИНИЙ: 1 OUTPUT, ВЫХОДНОЙ ТОК ВЫСОКОГО УРОВНЯ: - 8 MA, ВЫХОДНОЙ ТОК НИЗКОГО УРОВНЯ: 8 MA, ВРЕМЯ ЗАДЕРЖКИ РАСПРОСТРАНЕНИЯ: 7.1 NS, НАПРЯЖЕНИЕ ПИТАНИЯ - МАКС.: 5.5 V, НАПРЯЖЕНИЕ ПИТАНИЯ - МИН.: 4.5 V, МИНИМАЛЬНАЯ РАБОЧАЯ ТЕМПЕРАТУРА: - 40 C, МАКСИМАЛЬНАЯ РАБОЧАЯ ТЕМПЕРАТУРА: + 125 C, ВИД МОНТАЖА: SMD/SMT, УПАКОВКА / БЛОК: SC70-5, УПАКОВКА: REEL, УПАКОВКА: CUT TAPE, УПАКОВКА: MOUSEREEL, ТОРГОВАЯ МАРКА: TEXAS INSTRUMENTS, ТИП ЛОГИКИ: TTL, ДИАПАЗОН РАБОЧИХ ТЕМПЕРАТУР: - 40 C TO + 125 C, ТИП ПРОДУКТА: LOGIC GATES, РАЗМЕР ФАБРИЧНОЙ УПАКОВКИ: 3000, ПОДКАТЕГОРИЯ: LOGIC ICS</t>
  </si>
  <si>
    <t>SN74AHCT1G00DCK3</t>
  </si>
  <si>
    <t>МИКРОСХЕМА ТРАНСФОРМАТОР ЗВУКОВОЙ ЧАСТОТЫ, КАТЕГОРИЯ ПРОДУКТА: ТРАНСФОРМАТОРЫ ЗВУКОВОЙ ЧАСТОТЫ / СИГНАЛЬНЫЕ ТРАНСФОРМАТОРЫ; ПРОДУКТ: LAN; ТИП: MODULE; ТИП ВЫВОДОВ: SMD/SMT; ЧАСТОТНЫЙ ДИАПАЗОН: 100 KHZ; ИНДУКТИВНОСТЬ: 350 UH; ИМПЕДАНС ПЕРВИЧНОЙ ЦЕПИ: 1 OHMS; ВТОРИЧНЫЙ ИМПЕДАНС: 1 OHMS; МИНИМАЛЬНАЯ РАБОЧАЯ ТЕМПЕРАТУРА: - 40 C; МАКСИМАЛЬНАЯ РАБОЧАЯ ТЕМПЕРАТУРА: + 85 C; КОЛИЧЕСТВО КАНАЛОВ: SINGLE; ПРИМЕНЕНИЕ: 10/100 BASE-T; ДЛИНА: 12.7 MM; ШИРИНА: 6.9 MM; ВЫСОТА: 5.6 MM; СЕРИЯ: B78476A; УПАКОВКА: REEL; УПАКОВКА: CUT TAPE; УПАКОВКА: MOUSEREEL; НОМИНАЛЬНЫЙ ТОК: 8 MA; МАКСИМАЛЬНЫЙ ПОСТОЯННЫЙ ТОК: 8 MA; РАЗМЕР ФАБРИЧНОЙ УПАКОВКИ: 500; ДРУГИЕ НАЗВАНИЯ ТОВАРА №: B78476A8247A 3 B78476A8247A3</t>
  </si>
  <si>
    <t>B78476A8247A003</t>
  </si>
  <si>
    <t>МИКРОСХЕМА ЛОГИЧЕСКАЯ, КАТЕГОРИЯ ПРОДУКТА: КОДЕРЫ, ДЕКОДЕРЫ, МУЛЬТИПЛЕКСОРЫ И ДЕМУЛЬТИПЛЕКСОРЫ, ROHS: ПОДРОБНОСТИ, ПРОДУКТ: DECODERS / DEMULTIPLEXERS, СЕМЕЙСТВО ЛОГИЧЕСКИХ ЭЛЕМЕНТОВ: HCT, КОЛИЧЕСТВО ВХОДНЫХ ЛИНИЙ: 2 INPUT, КОЛИЧЕСТВО ВЫХОДНЫХ ЛИНИЙ: 4 OUTPUT, ВРЕМЯ ЗАДЕРЖКИ РАСПРОСТРАНЕНИЯ: 45 NS, НАПРЯЖЕНИЕ ПИТАНИЯ - МИН.: 4.5 V, НАПРЯЖЕНИЕ ПИТАНИЯ - МАКС.: 5.5 V, МИНИМАЛЬНАЯ РАБОЧАЯ ТЕМПЕРАТУРА: - 55 C, МАКСИМАЛЬНАЯ РАБОЧАЯ ТЕМПЕРАТУРА: + 125 C, ВИД МОНТАЖА: SMD/SMT, УПАКОВКА / БЛОК: SOIC-NARROW-16, УПАКОВКА: REEL, УПАКОВКА: CUT TAPE, УПАКОВКА: MOUSEREEL, ТОРГОВАЯ МАРКА: TEXAS INSTRUMENTS, ФУНКЦИЯ: DECODER/DEMULTIPLEXER, ВЫСОТА: 1.58 MM, ВЫХОДНОЙ ТОК ВЫСОКОГО УРОВНЯ: - 4 MA, ДЛИНА: 9.9 MM, ТИП ЛОГИКИ: DECODERS/DEMULTIPLEXERS, ВЫХОДНОЙ ТОК НИЗКОГО УРОВНЯ: 4 MA, МАКСИМАЛЬНАЯ ТАКТОВАЯ ЧАСТОТА: 25 MHZ, КОЛИЧЕСТВО КОНТУРОВ: DUAL, РАБОЧЕЕ НАПРЯЖЕНИЕ ПИТАНИЯ: 5 V, ДИАПАЗОН РАБОЧИХ ТЕМПЕРАТУР: - 55 C TO + 125 C, ТИП ПРОДУКТА: ENCODERS, DECODERS, MULTIPLEXERS &amp; DEMULTIPLEXERS, СЕРИЯ: CD74HCT139, РАЗМЕР ФАБРИЧНОЙ УПАКОВКИ: 2500, ПОДКАТЕГОРИЯ: LOGIC ICS, НАПРЯЖЕНИЕ ПИТАНИЯ - МАКС.: 0.008 MA, ТЕХНОЛОГИЯ: CMOS, ШИРИНА: 3.91 MM</t>
  </si>
  <si>
    <t>CD74HCT139M96</t>
  </si>
  <si>
    <t>TEXAS</t>
  </si>
  <si>
    <t>ФЕРРИТОВЫЙ ФИЛЬТР ПОДАВЛЕНИЯ ЭМП. КАТЕГОРИЯ ПРОДУКТА: ФЕРРИТОВЫЕ ФИЛЬТРЫ, ROHS: ПОДРОБНОСТИ, СЕРИЯ: BLM18H_SN, ПРОДУКТ: FERRITE CHIP BEADS, ТИП ВЫВОДОВ: SMD/SMT, УПАКОВКА / БЛОК: 0603 (1608 METRIC), ИМПЕДАНС: 1 KOHMS, МАКСИМАЛЬНЫЙ ПОСТОЯННЫЙ ТОК: 100 MA, ДОПУСТИМОЕ ОТКЛОНЕНИЕ: 0,25, МАКСИМАЛЬНОЕ СОПРОТИВЛЕНИЕ ПОСТОЯННОМУ ТОКУ: 1.6 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ТОРГОВАЯ МАРКА: MURATA ELECTRONICS, ЁМКОСТЬ: -, ТИП ПРОДУКТА: FERRITE BEADS, РАЗМЕР ФАБРИЧНОЙ УПАКОВКИ: 4000, ПОДКАТЕГОРИЯ: FERRITES, ПРЕРЫВАНИЕ: -, ТЕСТОВАЯ ЧАСТОТА: 100 MHZ, ТИП: CHIP FERRITE BEAD SINGLE TYPE</t>
  </si>
  <si>
    <t>BLM18HG102SN1D</t>
  </si>
  <si>
    <t>КАТЕГОРИЯ ПРОДУКТА: ЗАЩИТНЫЕ КОНДЕНСАТОРЫ, ROHS: ПОДРОБНОСТИ, ПРОДУКТ: ЗАЩИТНЫЕ ПЛЕНОЧНЫЕ КОНДЕНСАТОРЫ, СТИЛЬ ОКОНЧАНИЯ: РАДИАЛЬНЫЙ, ДИЭЛЕКТРИК: ПОЛИПРОПИЛЕН (ПП), ЕМКОСТЬ: 0,033 МКФ, НОМИНАЛЬНОЕ НАПРЯЖЕНИЕ ПЕРЕМЕННОГО ТОКА: 300 В ПЕРЕМЕННОГО ТОКА, НОМИНАЛЬНОЕ НАПРЯЖЕНИЕ ПОСТОЯННОГО ТОКА: 1,5 КВ ПОСТОЯННОГО ТОКА, ТОЛЕРАНТНОСТЬ: 0,2, КОЛИЧЕСТВО КОНТАКТОВ: 2 КОНТАКТА, РАССТОЯНИЕ МЕЖДУ ВЫВОДАМИ: 15 ММ, ВЕДУЩИЙ СТИЛЬ: ПРЯМОЙ, МИНИМАЛЬНАЯ РАБОЧАЯ ТЕМПЕРАТУРА: - 40 С, МАКСИМАЛЬНАЯ РАБОЧАЯ ТЕМПЕРАТУРА: + 110 С, РЕЙТИНГ БЕЗОПАСНОСТИ: Y2, ДЛИНА: 18 ММ, ШИРИНА: 14 ММ, ВЫСОТА: 8 ММ, РЯД: B3202* - СТАНДАРТ Y2, УПАКОВКА: МАССА,ЕМКОСТЬ - НФ: 33 НФ, ЕМКОСТЬ - ПФ: 33000 ПФ, ДИАМЕТР СВИНЦА: 0,8 ММ, ТИП ПРОДУКТА: ЗАЩИТНЫЕ КОНДЕНСАТОРЫ, ЗАВОДСКАЯ УПАКОВКА: 500, ПОДКАТЕГОРИЯ: КОНДЕНСАТОРЫ, ТИП: ПЛЕНОЧНЫЕ КОНДЕНСАТОРЫ ДЛЯ ПОДАВЛЕНИЯ ЭЛЕКТРОМАГНИТНЫХ ПОМЕХ (MKP),ЕДИНИЦА ИЗМЕРЕНИЯ: 5 Г</t>
  </si>
  <si>
    <t>B32022A3333M</t>
  </si>
  <si>
    <t>ДИОДЫ, КРОМЕ ФОТОДИОДОВ ИЛИ СВЕТОДИОДОВ (LED), ПРОЧИЕ. ТОВАР ПОСТАВЛЯЕТСЯ НА БЕЗВОЗМЕЗДНОЙ ОСНОВЕ СТОИМОСТЬ УКАЗАНА ТОЛЬКО ДЛЯ ТАМОЖЕННЫХ ЦЕЛЕЙ.</t>
  </si>
  <si>
    <t>КАТЕГОРИЯ ПРОДУКТА: МЕЖПЛАТНЫЕ И ПРОМЕЖУТОЧНЫЕ СОЕДИНИТЕЛИ, ROHS: ПОДРОБНОСТИ, ПРОДУКТ: SOCKETS, КОЛИЧЕСТВО ПОЗИЦИЙ: 28 POSITION, ШАГ: 0.8 MM, КОЛИЧЕСТВО РЯДОВ: 2 ROW, ТИП ВЫВОДОВ: SOLDER, УГОЛ МОНТАЖА: STRAIGHT, ВЫСОТА ПАКЕТА: 5 MM, НОМИНАЛЬНЫЙ ТОК: 2 A, НОМИНАЛЬНОЕ НАПРЯЖЕНИЕ: 225 VAC,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QSE, УПАКОВКА: REEL, ПРИМЕНЕНИЕ: POWER, SIGNAL, ТОРГОВАЯ МАРКА: SAMTEC, КЛАСС ОГНЕОПАСНОСТИ: UL 94 V-0, ВИД МОНТАЖА: SMD/SMT, ТИП ПРОДУКТА: BOARD TO BOARD &amp; MEZZANINE CONNECTORS, РАЗМЕР ФАБРИЧНОЙ УПАКОВКИ: 475, ПОДКАТЕГОРИЯ: BOARD TO BOARD &amp; MEZZANINE CONNECTORS, КОММЕРЧЕСКОЕ ОБОЗНАЧЕНИЕ: Q STRIP</t>
  </si>
  <si>
    <t>QSE-014-01-H-D-DP-A-K-TR</t>
  </si>
  <si>
    <t>МИКРОСХЕМА ДЛЯ УПРАВЛЕНИЯ ПИТАНИЕМ. КАТЕГОРИЯ ПРОДУКТА: ДРАЙВЕРЫ ДЛЯ УПРАВЛЕНИЯ ЗАТВОРОМ, ROHS: ПОДРОБНОСТИ, ПРОДУКТ: MOSFET GATE DRIVERS, ТИП: HIGH-SIDE, LOW-SIDE, ВИД МОНТАЖА: SMD/SMT, УПАКОВКА / БЛОК: SO-POWERPAD-8, КОЛИЧЕСТВО ДРАЙВЕРОВ: 2 DRIVER, КОЛИЧЕСТВО ВЫХОДОВ: 2 OUTPUT, ВЫХОДНОЙ ТОК: 4 A, НАПРЯЖЕНИЕ ПИТАНИЯ - МИН.: 8 V, НАПРЯЖЕНИЕ ПИТАНИЯ - МАКС.: 17 V, ВРЕМЯ НАРАСТАНИЯ: 7.2 NS, ВРЕМЯ СПАДА: 5.5 NS, МИНИМАЛЬНАЯ РАБОЧАЯ ТЕМПЕРАТУРА: - 40 C, МАКСИМАЛЬНАЯ РАБОЧАЯ ТЕМПЕРАТУРА: + 140 C, СЕРИЯ: UCC27211, УПАКОВКА: TUBE, ТОРГОВАЯ МАРКА: TEXAS INSTRUMENTS, РАБОЧЕЕ НАПРЯЖЕНИЕ ПИТАНИЯ: 7.8 V TO 20 V, ТИП ПРОДУКТА: GATE DRIVERS, РАЗМЕР ФАБРИЧНОЙ УПАКОВКИ: 375, ПОДКАТЕГОРИЯ: PMIC - POWER MANAGEMENT ICS, ТЕХНОЛОГИЯ: SI</t>
  </si>
  <si>
    <t>UCC27211DDA</t>
  </si>
  <si>
    <t>МИКРОСХЕМА ДЛЯ УПРАВЛЕНИЯ ПИТАНИЕМ, КАТЕГОРИЯ ПРОДУКТА: ИМПУЛЬСНЫЕ РЕГУЛЯТОРЫ НАПРЯЖЕНИЯ, ВИД МОНТАЖА: SMD/SMT, УПАКОВКА / БЛОК: QFN-68, ВЫХОДНОЕ НАПРЯЖЕНИЕ: 6.2 V, ВЫХОДНОЙ ТОК: 8 A, КОЛИЧЕСТВО ВЫХОДОВ: 1 OUTPUT, ВХОДНОЕ НАПРЯЖЕНИЕ (МАКС.): 6.6 V, ТОПОЛОГИЯ: BUCK, ВХОДНОЕ НАПРЯЖЕНИЕ МИН.: 2.5 V, ЧАСТОТА ПЕРЕКЛЮЧЕНИЙ: 1.2 MHZ, МИНИМАЛЬНАЯ РАБОЧАЯ ТЕМПЕРАТУРА: - 40 C, МАКСИМАЛЬНАЯ РАБОЧАЯ ТЕМПЕРАТУРА: + 85 C, СЕРИЯ: EN6360, УПАКОВКА: CUT TAPE, УПАКОВКА: MOUSEREEL, УПАКОВКА: REEL, ЧУВСТВИТЕЛЬНЫЙ К ВЛАЖНОСТИ: YES, РАЗМЕР ФАБРИЧНОЙ УПАКОВКИ: 250, КОММЕРЧЕСКОЕ ОБОЗНАЧЕНИЕ: ENPIRION, ДРУГИЕ НАЗВАНИЯ ТОВАРА №: 969270, ВЕС ИЗДЕЛИЯ: 3.255 G</t>
  </si>
  <si>
    <t>МИКРОСХЕМА ДЛЯ УПРАВЛЕНИЯ ПИТАНИЕМ, КАТЕГОРИЯ ПРОДУКТА: ДРАЙВЕРЫ ДЛЯ УПРАВЛЕНИЯ ЗАТВОРОМ, ПРОДУКТ: HALF-BRIDGE DRIVERS, ТИП: HIGH SIDE, LOW SIDE, ВИД МОНТАЖА: SMD/SMT, УПАКОВКА / БЛОК: SOIC-16, КОЛИЧЕСТВО ДРАЙВЕРОВ: 2 DRIVER, КОЛИЧЕСТВО ВЫХОДОВ: 2 OUTPUT, ВЫХОДНОЙ ТОК: 2.5 A, НАПРЯЖЕНИЕ ПИТАНИЯ - МИН.: 10 V, НАПРЯЖЕНИЕ ПИТАНИЯ - МАКС.: 20 V, ВРЕМЯ НАРАСТАНИЯ: 35 NS, ВРЕМЯ СПАДА: 25 NS, МИНИМАЛЬНАЯ РАБОЧАЯ ТЕМПЕРАТУРА: - 40 C, МАКСИМАЛЬНАЯ РАБОЧАЯ ТЕМПЕРАТУРА: + 125 C, УПАКОВКА: CUT TAPE, УПАКОВКА: MOUSEREEL, УПАКОВКА: REEL, ОСОБЕННОСТИ: INDEPENDENT, ВЫСОТА: 2.35 MM, ДЛИНА: 10.5 MM, ТЕХНОЛОГИЯ: SI, ШИРИНА: 7.6 MM, ТИП ЛОГИКИ: CMOS, TTL, ЗАДЕРЖКА РАСПРОСТРАНЕНИЯ - МАКС.: 160 NS, МАКСИМАЛЬНОЕ ВРЕМЯ ЗАДЕРЖКИ ВЫКЛЮЧЕНИЯ: 120 NS, МАКСИМАЛЬНОЕ ВРЕМЯ ЗАДЕРЖКИ ВКЛЮЧЕНИЯ: 130 NS, ЧУВСТВИТЕЛЬНЫЙ К ВЛАЖНОСТИ: YES, РАБОЧИЙ ТОК ИСТОЧНИКА ПИТАНИЯ: 340 UA, PD - РАССЕИВАНИЕ МОЩНОСТИ: 1.25 W, РАЗМЕР ФАБРИЧНОЙ УПАКОВКИ: 1000, ВЕС ИЗДЕЛИЯ: 666 MG</t>
  </si>
  <si>
    <t>IRS2113STRPBF</t>
  </si>
  <si>
    <t>МИКРОСХЕМА ПАМЯТИ. КАТЕГОРИЯ ПРОДУКТА: ФЛЕШ-ПАМЯТЬ NOR, ROHS: ПОДРОБНОСТИ, ВИД МОНТАЖА: SMD/SMT, УПАКОВКА / БЛОК: T-PBGA-24, СЕРИЯ: MT25QL, РАЗМЕР ПАМЯТИ: 1 GBIT, НАПРЯЖЕНИЕ ПИТАНИЯ - МИН.: 2.7 V, НАПРЯЖЕНИЕ ПИТАНИЯ - МАКС.: 3.6 V, ТИП ИНТЕРФЕЙСА: SPI, МАКСИМАЛЬНАЯ ТАКТОВАЯ ЧАСТОТА: 133 MHZ, ОРГАНИЗАЦИЯ: 128 M X 8, ШИРИНА ШИНЫ ДАННЫХ: 8 BIT, ТИП СИНХРОНИЗАЦИИ: SYNCHRONOUS, МИНИМАЛЬНАЯ РАБОЧАЯ ТЕМПЕРАТУРА: - 40 C, МАКСИМАЛЬНАЯ РАБОЧАЯ ТЕМПЕРАТУРА: + 125 C, УПАКОВКА: TRAY, ТОРГОВАЯ МАРКА: MICRON, ЧУВСТВИТЕЛЬНЫЙ К ВЛАЖНОСТИ: YES, ТИП ПРОДУКТА: NOR FLASH, БЫСТРОДЕЙСТВИЕ: 133 MHZ, РАЗМЕР ФАБРИЧНОЙ УПАКОВКИ: 1122, ПОДКАТЕГОРИЯ: MEMORY &amp; DATA STORAGE</t>
  </si>
  <si>
    <t>МИКРОСХЕМА ПАМЯТИ. КАТЕГОРИЯ ПРОДУКТА: DRAM, ОГРАНИЧЕНИЯ НА ДОСТАВКУ: НА ДАННЫЙ МОМЕНТ MOUSER НЕ ПОСТАВЛЯЕТ ЭТУ ПРОДУКЦИЮ В ВАШ РЕГИОН., ROHS: ПОДРОБНОСТИ, ТИП: SDRAM - DDR4, ВИД МОНТАЖА: SMD/SMT, УПАКОВКА / БЛОК: FBGA-96, ШИРИНА ШИНЫ ДАННЫХ: 16 BIT, ОРГАНИЗАЦИЯ: 256 M X 16, РАЗМЕР ПАМЯТИ: 4 GBIT, МАКСИМАЛЬНАЯ ТАКТОВАЯ ЧАСТОТА: 1.6 GHZ, ВРЕМЯ ДОСТУПА: 13.75 NS, НАПРЯЖЕНИЕ ПИТАНИЯ - МАКС.: 1.26 V, НАПРЯЖЕНИЕ ПИТАНИЯ - МИН.: 1.14 V, НАПРЯЖЕНИЕ ПИТАНИЯ - МАКС.: 83 MA, МИНИМАЛЬНАЯ РАБОЧАЯ ТЕМПЕРАТУРА: - 40 C, МАКСИМАЛЬНАЯ РАБОЧАЯ ТЕМПЕРАТУРА: + 105 C, СЕРИЯ: MT40A, УПАКОВКА: TRAY, ТОРГОВАЯ МАРКА: MICRON, ЧУВСТВИТЕЛЬНЫЙ К ВЛАЖНОСТИ: YES, ТИП ПРОДУКТА: DRAM, РАЗМЕР ФАБРИЧНОЙ УПАКОВКИ: 1080, ПОДКАТЕГОРИЯ: MEMORY &amp; DATA STORAGE</t>
  </si>
  <si>
    <t>MT40A256M16LY-062E AAT:F</t>
  </si>
  <si>
    <t>МИКРОСХЕМА ПАМЯТИ 4 ГБИТ, КАТЕГОРИЯ ПРОДУКТА: DRAM, ТИП: SDRAM - DDR3L, ВИД МОНТАЖА: SMD/SMT, УПАКОВКА / БЛОК: FBGA-96, ШИРИНА ШИНЫ ДАННЫХ: 16 BIT, ОРГАНИЗАЦИЯ: 256 M X 16, РАЗМЕР ПАМЯТИ: 4 GBIT, МАКСИМАЛЬНАЯ ТАКТОВАЯ ЧАСТОТА: 1.066 GHZ, ВРЕМЯ ДОСТУПА: 20 NS, НАПРЯЖЕНИЕ ПИТАНИЯ - МАКС.: 1.45 V, НАПРЯЖЕНИЕ ПИТАНИЯ - МИН.: 1.283 V, МИНИМАЛЬНАЯ РАБОЧАЯ ТЕМПЕРАТУРА: 0 C, МАКСИМАЛЬНАЯ РАБОЧАЯ ТЕМПЕРАТУРА: + 95 C, СЕРИЯ: MT41K, УПАКОВКА: TRAY, ЧУВСТВИТЕЛЬНЫЙ К ВЛАЖНОСТИ: YES, ВЕС ИЗДЕЛИЯ: 4.042 G</t>
  </si>
  <si>
    <t>MT41K256M16HA-125 IT:E</t>
  </si>
  <si>
    <t>МИКРОСХЕМА ПАМЯТИ,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</si>
  <si>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ТОВАРА: ППВМ - КОНФИГУРАЦИОННАЯ ПАМЯТЬ. ТИП ПАМЯТИ: EEPROM. РАЗМЕР ПАМЯТИ: 2 MBIT. МАКСИМАЛЬНАЯ РАБОЧАЯ ЧАСТОТА: 33 MHZ. РАБОЧЕЕ НАПРЯЖЕНИЕ ПИТАНИЯ:3.3 V. МИНИМАЛЬНАЯ РАБОЧАЯ ТЕМПЕРАТУРА:- 40 C. МАКСИМАЛЬНАЯ РАБОЧАЯ ТЕМПЕРАТУРА: + 85 C. ВИД МОНТАЖА: SMD/SMT. УПАКОВКА / БЛОК:VQFP-44 СЕРИЯ: XC18V00. ТОРГОВАЯ МАРКА:XILINX. РАБОЧИЙ ТОК ИСТОЧНИКА ПИТАНИЯ:25 MA ТИП ПРОДУКТА: FPGA - CONFIGURATION MEMORY. ПОДКАТЕГОРИЯ:PROGRAMMABLE LOGIC ICS. НАПРЯЖЕНИЕ ПИТАНИЯ - МАКС.: 3.6 V. НАПРЯЖЕНИЕ ПИТАНИЯ - МИН.: 3 V</t>
  </si>
  <si>
    <t>МИКРОСХЕМА РЧ-УСИЛИТЕЛЬ, ВИД МОНТАЖА: SMD/SMT, УПАКОВКА / БЛОК: SOT-363-6, ТИП: GENERAL PURPOSE AMPLIFIER, ТЕХНОЛОГИЯ: SI, РАБОЧАЯ ЧАСТОТА: 0 HZ TO 3.5 GHZ, P1DB - ТОЧКА СЖАТИЯ: 12.7 DBM, УСИЛЕНИЕ: 21.5 DB, РАБОЧЕЕ НАПРЯЖЕНИЕ ПИТАНИЯ: 5 V, NF - КОЭФФИЦИЕНТ ШУМОВ: 3.5 DB, ТЕСТОВАЯ ЧАСТОТА: 2 GHZ, OIP3 - ПЕРЕХВАТ СОСТАВЛЯЮЩИХ ТРЕТЬЕГО ПОРЯДКА: 22.9 DBM, РАБОЧИЙ ТОК ИСТОЧНИКА ПИТАНИЯ: 46 MA, МАКСИМАЛЬНАЯ РАБОЧАЯ ТЕМПЕРАТУРА: + 150 C, УПАКОВКА: CUT TAPE, УПАКОВКА: MOUSEREEL, УПАКОВКА: REEL, КОЛИЧЕСТВО КАНАЛОВ: 1 CHANNEL, PD - РАССЕИВАНИЕ МОЩНОСТИ: 470 MW, РАЗМЕР ФАБРИЧНОЙ УПАКОВКИ: 3000, НАПРЯЖЕНИЕ ПИТАНИЯ - МАКС.: 5.5 V, НАПРЯЖЕНИЕ ПИТАНИЯ - МИН.: 4.5 V, ВЕС ИЗДЕЛИЯ: 7.500 MG</t>
  </si>
  <si>
    <t>МИКРОСХЕМА УСИЛИТЕЛЬ, КАТЕГОРИЯ ПРОДУКТА: РЧ-УСИЛИТЕЛЬ; ВИД МОНТАЖА: SMD/SMT; УПАКОВКА / БЛОК: SOIC-8; ТЕХНОЛОГИЯ: SI; РАБОЧЕЕ НАПРЯЖЕНИЕ ПИТАНИЯ: 11 V; СЕРИЯ: AD8350; НАПРЯЖЕНИЕ ПИТАНИЯ - МАКС.: 11 V; НАПРЯЖЕНИЕ ПИТАНИЯ - МИН.: 4 V; ВЕС ИЗДЕЛИЯ: 540 MG</t>
  </si>
  <si>
    <t>ПРОГРАММИРУЕМАЯ ЛОГИЧЕСКАЯ ИНТЕГРАЛЬНАЯ СХЕМА, ПРОИЗВОДИТЕЛЬ: XILINX; КАТЕГОРИЯ ПРОДУКТА: FPGA - ПРОГРАММИРУЕМАЯ ВЕНТИЛЬНАЯ МАТРИЦА; СЕРИЯ: XC3S200; КОЛИЧЕСТВО ЛОГИЧЕСКИХ ЭЛЕМЕНТОВ: 4320 LE; КОЛИЧЕСТВО ВХОДОВ/ВЫХОДОВ: 141 I/O; РАБОЧЕЕ НАПРЯЖЕНИЕ ПИТАНИЯ: 1.2 V; МИНИМАЛЬНАЯ РАБОЧАЯ ТЕМПЕРАТУРА: 0 C; МАКСИМАЛЬНАЯ РАБОЧАЯ ТЕМПЕРАТУРА: + 85 C; ВИД МОНТАЖА: SMD/SMT; УПАКОВКА / БЛОК: PQFP-208; ТОРГОВАЯ МАРКА: XILINX; РАСПРЕДЕЛЕННОЕ ОЗУ: 30 KBIT; ВСТРОЕННАЯ БЛОЧНАЯ ПАМЯТЬ - EBR: 216 KBIT; МАКСИМАЛЬНАЯ РАБОЧАЯ ЧАСТОТА: 280 MHZ; ЧУВСТВИТЕЛЬНЫЙ К ВЛАЖНОСТИ: YES; КОЛИЧЕСТВО ВЕНТИЛЕЙ: 200000; ТИП ПРОДУКТА: FPGA - FIELD PROGRAMMABLE GATE ARRAY; РАЗМЕР ФАБРИЧНОЙ УПАКОВКИ:РАЗМЕР ФАБРИЧНОЙ УПАКОВКИ: 24; ПОДКАТЕГОРИЯ: PROGRAMMABLE LOGIC ICS; КОММЕРЧЕСКОЕ ОБОЗНАЧЕНИЕ: SPARTAN; ВЕС ИЗДЕЛИЯ: 42,196 G</t>
  </si>
  <si>
    <t>МИРОСХЕМА ЛОГИЧЕСКАЯ. КАТЕГОРИЯ ПРОДУКТА: ТРАНСЛЯЦИЯ - УРОВНИ НАПРЯЖЕНИЯ, ROHS: ПОДРОБНОСТИ, ТИП: BIDIRECTIONAL DUAL VOLTAGE LEVEL TRANSLATOR, ВИД МОНТАЖА: SMD/SMT, УПАКОВКА / БЛОК: WLCSP-25, НАПРЯЖЕНИЕ ПИТАНИЯ - МИН.: 2.8 V, НАПРЯЖЕНИЕ ПИТАНИЯ - МАКС.: 3.6 V, МИНИМАЛЬНАЯ РАБОЧАЯ ТЕМПЕРАТУРА: - 40 C, МАКСИМАЛЬНАЯ РАБОЧАЯ ТЕМПЕРАТУРА: + 85 C, УПАКОВКА: REEL, УПАКОВКА: CUT TAPE, УПАКОВКА: MOUSEREEL, ТОРГОВАЯ МАРКА: NEXPERIA, ДИАПАЗОН ДАННЫХ: 12.5 MB/S, ТИП ЛОГИКИ: TRANSLATOR, КОЛИЧЕСТВО КАНАЛОВ: 1 CHANNEL, РАБОЧИЙ ТОК ИСТОЧНИКА ПИТАНИЯ: 100 UA, PD - РАССЕИВАНИЕ МОЩНОСТИ: 1000 MW, ТИП ПРОДУКТА: TRANSLATION - VOLTAGE LEVELS, РАЗМЕР ФАБРИЧНОЙ УПАКОВКИ: 4500, ПОДКАТЕГОРИЯ: LOGIC ICS, ДРУГИЕ НАЗВАНИЯ ТОВАРА №: 934068531014</t>
  </si>
  <si>
    <t>IP4856CX25/CZ</t>
  </si>
  <si>
    <t>МИКРОСХЕМА ЛОГИЧЕСКАЯ, КАТЕГОРИЯ ПРОДУКТА: ППВМ - КОНФИГУРАЦИОННАЯ ПАМЯТЬ, ТИП ПАМЯТИ: FLASH, РАЗМЕР ПАМЯТИ: 256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SOIC-16, УПАКОВКА: TUBE, СЕРИЯ: EPCQ, ЧУВСТВИТЕЛЬНЫЙ К ВЛАЖНОСТИ: YES, РАБОЧИЙ ТОК ИСТОЧНИКА ПИТАНИЯ: 100 UA, РАЗМЕР ФАБРИЧНОЙ УПАКОВКИ: 49, НАПРЯЖЕНИЕ ПИТАНИЯ - МАКС.: 3.6 V, НАПРЯЖЕНИЕ ПИТАНИЯ - МИН.: 2.7 V, КОММЕРЧЕСКОЕ ОБОЗНАЧЕНИЕ: ENPIRION, ДРУГИЕ НАЗВАНИЯ ТОВАРА №: 974765, ВЕС ИЗДЕЛИЯ: 330 MG</t>
  </si>
  <si>
    <t>EPCQ256SI16N</t>
  </si>
  <si>
    <t>МИКРОСХЕМА ТЕМПЕРАТУРНЫЙ ДАТЧИК; КАТЕГОРИЯ ПРОДУКТА: ТЕРМОРЕЛЕ, ROHS: ПОДРОБНОСТИ, ТОЧНОСТЬ: +/- 1 C, ПРОДУКТ: THERMOMETERS AND THERMOSTATS, ТОРГОВАЯ МАРКА: ANALOG DEVICES / MAXIM INTEGRATED, МАКСИМАЛЬНАЯ РАБОЧАЯ ТЕМПЕРАТУРА: + 125 C, МИНИМАЛЬНАЯ РАБОЧАЯ ТЕМПЕРАТУРА: - 55 C, УПАКОВКА: TUBE, ТИП ПРОДУКТА: THERMOSTATS, СЕРИЯ: DS1821, РАЗМЕР ФАБРИЧНОЙ УПАКОВКИ: 88, ПОДКАТЕГОРИЯ: SENSORS, ДРУГИЕ НАЗВАНИЯ ТОВАРА №: DS1821S 90-1821S+000</t>
  </si>
  <si>
    <t>DS1821S+</t>
  </si>
  <si>
    <t>ПРОГРАММИРУЕМАЯ ЛОГИЧЕСКАЯ ИНТЕГРАЛЬНАЯ СХЕМА, КАТЕГОРИЯ ПРОДУКТА: FPGA - ПРОГРАММИРУЕМАЯ ВЕНТИЛЬНАЯ МАТРИЦА, ПРОДУКТ: SPARTAN-IIE, СЕРИЯ: XC2S300E, КОЛИЧЕСТВО ЛОГИЧЕСКИХ ЭЛЕМЕНТОВ: 6912 LE, КОЛИЧЕСТВО ВХОДОВ/ВЫХОДОВ: 146 I/O, РАБОЧЕЕ НАПРЯЖЕНИЕ ПИТАНИЯ: 1.8 V, МИНИМАЛЬНАЯ РАБОЧАЯ ТЕМПЕРАТУРА: - 40 C, МАКСИМАЛЬНАЯ РАБОЧАЯ ТЕМПЕРАТУРА: + 100 C, ВИД МОНТАЖА: SMD/SMT, УПАКОВКА / БЛОК: PQFP-208, РАСПРЕДЕЛЕННОЕ ОЗУ: 98304 BIT, ВСТРОЕННАЯ БЛОЧНАЯ ПАМЯТЬ - EBR: 64 KBIT, МАКСИМАЛЬНАЯ РАБОЧАЯ ЧАСТОТА: 275 MHZ, КОЛИЧЕСТВО БЛОКОВ ЛОГИЧЕСКИХ МАССИВОВ (LAB): 1536 LAB, КОММЕРЧЕСКОЕ ОБОЗНАЧЕНИЕ: SPARTAN</t>
  </si>
  <si>
    <t>ПРОГРАММИРУЕМАЯ ЛОГИЧЕСКАЯ ИНТЕГРАЛЬНАЯ СХЕМА, КАТЕГОРИЯ ПРОДУКТА: FPGA - ПРОГРАММИРУЕМАЯ ВЕНТИЛЬНАЯ МАТРИЦА, ПРОДУКТ: SPARTAN-6, КОЛИЧЕСТВО ЛОГИЧЕСКИХ ЭЛЕМЕНТОВ: 101261, КОЛИЧЕСТВО ВХОДОВ/ВЫХОДОВ: 296 I/O, РАБОЧЕЕ НАПРЯЖЕНИЕ ПИТАНИЯ: 1.2 V, МИНИМАЛЬНАЯ РАБОЧАЯ ТЕМПЕРАТУРА: - 40 C, МАКСИМАЛЬНАЯ РАБОЧАЯ ТЕМПЕРАТУРА: + 100 C, ВИД МОНТАЖА: SMD/SMT, УПАКОВКА / БЛОК: FCBGA-484, ДИАПАЗОН ДАННЫХ: 800 MB/S, СЕРИЯ: XC6SLX100T, РАСПРЕДЕЛЕННОЕ ОЗУ: 976 KBIT, ВСТРОЕННАЯ БЛОЧНАЯ ПАМЯТЬ - EBR: 4824 KBIT, МАКСИМАЛЬНАЯ РАБОЧАЯ ЧАСТОТА: 1080 MHZ, ЧУВСТВИТЕЛЬНЫЙ К ВЛАЖНОСТИ: YES, КОЛИЧЕСТВО ТРАНСИВЕРОВ: 8 TRANSCEIVER, РАЗМЕР ФАБРИЧНОЙ УПАКОВКИ: 60, КОММЕРЧЕСКОЕ ОБОЗНАЧЕНИЕ: SPARTAN</t>
  </si>
  <si>
    <t>ПРОГРАММИРУЕМАЯ ЛОГИЧЕСКАЯ ИНТЕГРАЛЬНАЯ СХЕМА, КАТЕГОРИЯ ПРОДУКТА: FPGA - ПРОГРАММИРУЕМАЯ ВЕНТИЛЬНАЯ МАТРИЦА, ПРОДУКТ: SPARTAN-3E, СЕРИЯ: XC3S500E, КОЛИЧЕСТВО ЛОГИЧЕСКИХ ЭЛЕМЕНТОВ: 10476 LE, КОЛИЧЕСТВО ВХОДОВ/ВЫХОДОВ: 158 I/O, РАБОЧЕЕ НАПРЯЖЕНИЕ ПИТАНИЯ: 1.2 V, МИНИМАЛЬНАЯ РАБОЧАЯ ТЕМПЕРАТУРА: - 40 C, МАКСИМАЛЬНАЯ РАБОЧАЯ ТЕМПЕРАТУРА: + 100 C, ВИД МОНТАЖА: SMD/SMT, УПАКОВКА / БЛОК: PQFP-208, ДИАПАЗОН ДАННЫХ: 333 MB/S, КОЛИЧЕСТВО ВЕНТИЛЕЙ: 500000, РАСПРЕДЕЛЕННОЕ ОЗУ: 73 KBIT, ВСТРОЕННАЯ БЛОЧНАЯ ПАМЯТЬ - EBR: 360 KBIT, МАКСИМАЛЬНАЯ РАБОЧАЯ ЧАСТОТА: 300 MHZ, ЧУВСТВИТЕЛЬНЫЙ К ВЛАЖНОСТИ: YES, РАЗМЕР ФАБРИЧНОЙ УПАКОВКИ: 24, КОММЕРЧЕСКОЕ ОБОЗНАЧЕНИЕ: SPARTAN, ВЕС ИЗДЕЛИЯ: 42.699 G</t>
  </si>
  <si>
    <t>ПРОГРАММИРУЕМЫЕ ЛОГИЧЕСКИЕ ИС. КАТЕГОРИЯ ПРОДУКТА: FPGA - ПРОГРАММИРУЕМАЯ ВЕНТИЛЬНАЯ МАТРИЦА, ROHS: ПОДРОБНОСТИ, СЕРИЯ: XC6SLX9, КОЛИЧЕСТВО ЛОГИЧЕСКИХ ЭЛЕМЕНТОВ: 9152 LE, КОЛИЧЕСТВО ВХОДОВ/ВЫХОДОВ: 102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TQFP-144, ТОРГОВАЯ МАРКА: XILINX, РАСПРЕДЕЛЕННОЕ ОЗУ: 90 KBIT, ВСТРОЕННАЯ БЛОЧНАЯ ПАМЯТЬ - EBR: 576 KBIT, МАКСИМАЛЬНАЯ РАБОЧАЯ ЧАСТОТА: 1080 MHZ, ЧУВСТВИТЕЛЬНЫЙ К ВЛАЖНОСТИ: YES, КОЛИЧЕСТВО БЛОКОВ ЛОГИЧЕСКИХ МАССИВОВ (LAB): 715 LAB,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</si>
  <si>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XC6SLX9-3TQG144I</t>
  </si>
  <si>
    <t>МИКРОСХЕМА РЧ-МИКШЕР, ЧАСТОТА RF: 50 MHZ TO 2.5 GHZ, ПОТЕРИ ПРЕОБРАЗОВАНИЯ - МАКС.: 7 DB, NF - КОЭФФИЦИЕНТ ШУМОВ: 14 DB, МАКСИМАЛЬНАЯ РАБОЧАЯ ТЕМПЕРАТУРА: + 85 C, МИНИМАЛЬНАЯ РАБОЧАЯ ТЕМПЕРАТУРА: - 40 C, ВИД МОНТАЖА: SMD/SMT, УПАКОВКА / БЛОК: TSSOP-14, УПАКОВКА: TUBE, СЕРИЯ: AD8343, ТЕХНОЛОГИЯ: SI, ТОРГОВАЯ МАРКА: ANALOG DEVICES, МАКСИМАЛЬНАЯ РАБОЧАЯ ЧАСТОТА: 2500 MHZ, РАБОЧИЙ ТОК ИСТОЧНИКА ПИТАНИЯ: 50 MA, РАБОЧЕЕ НАПРЯЖЕНИЕ ПИТАНИЯ: 5 V, PD - РАССЕИВАНИЕ МОЩНОСТИ: 320 MW, РАЗМЕР ФАБРИЧНОЙ УПАКОВКИ: 96, ВЕС ИЗДЕЛИЯ: 140.300 MG</t>
  </si>
  <si>
    <t>AD8343ARUZ</t>
  </si>
  <si>
    <t>МИКРОСХЕМА АНАЛОГОВО-ЦИФРОВОЙ ПРЕОБРАЗОВАТЕЛЬ, ВИД МОНТАЖА: SMD/SMT, УПАКОВКА / БЛОК: TSSOP-28, РАЗРЕШЕНИЕ: 10 BIT, КОЛИЧЕСТВО КАНАЛОВ: 1 CHANNEL, ТИП ИНТЕРФЕЙСА: PARALLEL, ЧАСТОТА ДИСКРЕТИЗАЦИИ: 65 MS/S, ТИП ВХОДА: DIFFERENTIAL, АРХИТЕКТУРА: PIPELINE, SNR – ОТНОШЕНИЕ СИГНАЛ/ШУМ: 59 DB, МИНИМАЛЬНАЯ РАБОЧАЯ ТЕМПЕРАТУРА: - 40 C, МАКСИМАЛЬНАЯ РАБОЧАЯ ТЕМПЕРАТУРА: + 85 C, УПАКОВКА: TUBE, ВЫСОТА: 1.05 MM, ВХОДНОЕ НАПРЯЖЕНИЕ: 1 VP-P/2 VP-P, ДЛИНА: 9.7 MM, КОЛИЧЕСТВО ПРЕОБРАЗОВАТЕЛЕЙ: 1 CONVERTER, ПОТРЕБЛЯЕМАЯ МОЩНОСТЬ: 96 MW, ТИП: S/H ADC, ШИРИНА: 4.4 MM, ТИП ССЫЛКИ: EXTERNAL, INTERNAL, DNL - ДИФФЕРЕНЦИАЛЬНАЯ НЕЛИНЕЙНОСТЬ: +/- 1 LSB, ОТКЛОНЕНИЕ КОЭФФИЦИЕНТА УСИЛЕНИЯ ОТ ИДЕАЛЬНОГО ЗНАЧЕНИЯ: 4 %FSR, INL - ИНТЕГРАЛЬНАЯ НЕЛИНЕЙНОСТЬ: +/- 1.2 LSB, КОЛИЧЕСТВО ВХОДОВ АЦП: 1 INPUT, РАБОЧЕЕ НАПРЯЖЕНИЕ ПИТАНИЯ: 3 V, PD - РАССЕИВАНИЕ МОЩНОСТИ: 145 MW, ВЫБОРКА И ХРАНЕНИЕ: YES, РАЗМЕР ФАБРИЧНОЙ УПАКОВКИ: 50</t>
  </si>
  <si>
    <t>AD9215BRU-65</t>
  </si>
  <si>
    <t>МИКРОСХЕМА АНАЛОГОВО-ЦИФРОВОЙ ПРЕОБРАЗОВАТЕЛЬ, КАТЕГОРИЯ ПРОДУКТА: АНАЛОГО-ЦИФРОВЫЕ ПРЕОБРАЗОВАТЕЛИ (АЦП), СЕРИЯ: AD9432, ВИД МОНТАЖА: SMD/SMT, УПАКОВКА / БЛОК: LQFP-52, РАЗРЕШЕНИЕ: 12 BIT, КОЛИЧЕСТВО КАНАЛОВ: 1 CHANNEL, ТИП ИНТЕРФЕЙСА: PARALLEL, ЧАСТОТА ДИСКРЕТИЗАЦИИ: 80 MS/S, ТИП ВХОДА: DIFFERENTIAL, АРХИТЕКТУРА: PIPELINE, НАПРЯЖЕНИЕ ПИТАНИЯ ДЛЯ АНАЛОГОВЫХ УСТРОЙСТВ: 5 V, НАПРЯЖЕНИЕ ПИТАНИЯ ДЛЯ ЦИФРОВЫХ УСТРОЙСТВ: 2.7 V TO 3.6 V, SNR – ОТНОШЕНИЕ СИГНАЛ/ШУМ: 67.5 DB, МИНИМАЛЬНАЯ РАБОЧАЯ ТЕМПЕРАТУРА: - 40 C, МАКСИМАЛЬНАЯ РАБОЧАЯ ТЕМПЕРАТУРА: + 85 C, УПАКОВКА: TRAY, DNL - ДИФФЕРЕНЦИАЛЬНАЯ НЕЛИНЕЙНОСТЬ: +/- 1 LSB, ОТКЛОНЕНИЕ КОЭФФИЦИЕНТА УСИЛЕНИЯ ОТ ИДЕАЛЬНОГО ЗНАЧЕНИЯ: - 5 %FSR/7 %FSR, ВЫСОТА: 1.4 MM, INL - ИНТЕГРАЛЬНАЯ НЕЛИНЕЙНОСТЬ: +/- 1.5 LSB, ВХОДНОЕ НАПРЯЖЕНИЕ: 2 VP-P, ДЛИНА: 10 MM, ЧУВСТВИТЕЛЬНЫЙ К ВЛАЖНОСТИ: YES, КОЛИЧЕСТВО ВХОДОВ АЦП: 1 INPUT, КОЛИЧЕСТВО ПРЕОБРАЗОВАТЕЛЕЙ: 1 CONVERTER, РАБОЧЕЕ НАПРЯЖЕНИЕ ПИТАНИЯ: 3.3 V, 5 V, PD - РАССЕИВАНИЕ МОЩНОСТИ: 1.1 W, ПОТРЕБЛЯЕМАЯ МОЩНОСТЬ: 790 MW, ТИП ССЫЛКИ: EXTERNAL, INTERNAL, ВЫБОРКА И ХРАНЕНИЕ: YES, 160 , ТИП: S/H ADC, ШИРИНА: 10 MM, ВЕС ИЗДЕЛИЯ: 374.500 MG</t>
  </si>
  <si>
    <t>МИКРОСХЕМА ИНТЕРФЕЙСНАЯ. КАТЕГОРИЯ ПРОДУКТА: ИС, ИНТЕРФЕЙС USB, ROHS: ПОДРОБНОСТИ, СЕРИЯ: FT2232H, ПРОДУКТ: USB CONTROLLERS, ТИП: BRIDGE, USB TO UART/FIFO, ВИД МОНТАЖА: SMD/SMT, УПАКОВКА / БЛОК: QFN-64,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УПАКОВКА: REEL, УПАКОВКА: CUT TAPE, УПАКОВКА: MOUSEREEL, ТОРГОВАЯ МАРКА: FTDI, ЧУВСТВИТЕЛЬНЫЙ К ВЛАЖНОСТИ: YES, РАБОЧЕЕ НАПРЯЖЕНИЕ ПИТАНИЯ: 1.8 V, 3.3 V, ТИП ПРОДУКТА: USB INTERFACE IC, РАЗМЕР ФАБРИЧНОЙ УПАКОВКИ: 4000, ПОДКАТЕГОРИЯ: INTERFACE ICS, КОММЕРЧЕСКОЕ ОБОЗНАЧЕНИЕ: H-CHIP</t>
  </si>
  <si>
    <t>ПРОГРАММИРУЕМАЯ ЛОГИЧЕСКАЯ ИНТЕГРАЛЬНАЯ МИКРОСХЕМА (ПЛИС), С ПРОГРАММИРУЕМОЙ МАТРИЦЕЙ НА ОПРЕДЕЛЕННОЕ КОЛ-ВО ЛОГИЧЕСКИХ ЭЛЕМЕНТОВ, ИНТЕГРИРОВАННОЙ НА ОДИН КРИСТАЛЛ, В МИНИАТЮРНОМ ПЛАСТИКОВОМ КОРПУСЕ ПОД ПОВЕРХНОСТНЫЙ МОНТАЖ НА ПЕЧАТНУЮ ПЛАТУ. ИСПОЛЬЗУЕТСЯ ДЛЯ ПОСТРОЕНИЯ ЭЛЕКТРОННЫХ УСТРОЙСТВ С БОЛЬШИМ КОЛ-ВОМ ПОРТОВ ВВОДА-ВЫВОДА ДЛЯ ВЫСОКОСКОРОСТНОЙ ОБРАБОТКИ ИНФОРМАЦИОННЫХ ДАННЫХ, ВИДЕО- И АУДИО-СИГНАЛОВ. /НЕ ОТНОСИТСЯ К ШИФРОВАЛЬНЫМ ( КРИПТОГРАФИЧЕСКИМ) СРЕДСТВАМ, НЕ СОДЕРЖИТ БЛОКОВКОДИРОВАНИЯ ИЛИ ДЕКОДИРОВАНИЯ ИНФОРМАЦИИ, НЕ ВКЛЮЧАЕТ В СЕБЯ ВЫСОКОЧАСТОТНЫЕ ГЕНЕРАТОРЫ, ОСНОВНЫЕ ТЕХНИЧЕСКИЕ ХАРАКТЕРИСТИКИ:СЕМЕЙСТВО CPLD: COOLRUNNER-IIНАПР. ПИТАНИЯ: 3,3 - 5 В ТОК ПИТАНИЯ: ДО 0,1 А КОЛ-ВО МАТРИЦ МАКРОЯЧЕЕК: 108 ШТ., КОЛ-ВО ПОЛЬЗОВАТЕЛЬСКИХ ПОРТОВ ВВОДА/ВЫВОДА 108</t>
  </si>
  <si>
    <t>XC95108-7PQ100I</t>
  </si>
  <si>
    <t>ПРОГРАММИРУЕМЫЕ ЛОГИЧЕСКИЕ ИС. КАТЕГОРИЯ ПРОДУКТА: FPGA - ПРОГРАММИРУЕМАЯ ВЕНТИЛЬНАЯ МАТРИЦА, ROHS: ПОДРОБНОСТИ, СЕРИЯ: MAX 10 10M16, КОЛИЧЕСТВО ЛОГИЧЕСКИХ ЭЛЕМЕНТОВ: 16000 LE, КОЛИЧЕСТВО ВХОДОВ/ВЫХОДОВ: 246 I/O, НАПРЯЖЕНИЕ ПИТАНИЯ - МИН.: 2.85 V, НАПРЯЖЕНИЕ ПИТАНИЯ - МАКС.: 3.465 V, МИНИМАЛЬНАЯ РАБОЧАЯ ТЕМПЕРАТУРА: 0 C, МАКСИМАЛЬНАЯ РАБОЧАЯ ТЕМПЕРАТУРА: + 85 C, ДИАПАЗОН ДАННЫХ: -, КОЛИЧЕСТВО ТРАНСИВЕРОВ: -, ВИД МОНТАЖА: SMD/SMT, УПАКОВКА / БЛОК: UBGA-324, УПАКОВКА: TRAY, ТОРГОВАЯ МАРКА: INTEL / ALTERA, МАКСИМАЛЬНАЯ РАБОЧАЯ ЧАСТОТА: 450 MHZ, ЧУВСТВИТЕЛЬНЫЙ К ВЛАЖНОСТИ: YES, КОЛИЧЕСТВО БЛОКОВ ЛОГИЧЕСКИХ МАССИВОВ (LAB): 1000 LAB, РАБОЧЕЕ НАПРЯЖЕНИЕ ПИТАНИЯ: 3 V, 3.3 V, ТИП ПРОДУКТА: FPGA - FIELD PROGRAMMABLE GATE ARRAY, РАЗМЕР ФАБРИЧНОЙ УПАКОВКИ: 119, ПОДКАТЕГОРИЯ: PROGRAMMABLE LOGIC ICS, КОММЕРЧЕСКОЕ ОБОЗНАЧЕНИЕ: MAX, ДРУГИЕ НАЗВАНИЯ ТОВАРА №: 978988</t>
  </si>
  <si>
    <t>10M16SCU324C8G</t>
  </si>
  <si>
    <t>ТРАНЗИСТОРЫ, КРОМЕ ФОТОТРАНЗИСТОРОВ, МОЩНОСТЬЮ РАССЕИВАНИЯ БОЛЕЕ 1 ВТ. ТОВАР ПОСТАВЛЯЕТСЯ НА БЕЗВОЗМЕЗДНОЙ ОСНОВЕ, СТОИМОСТЬ УКАЗАНА ТОЛЬКО ДЛЯ ТАМОЖЕННЫХ ЦЕЛЕЙ.</t>
  </si>
  <si>
    <t>КАТЕГОРИЯ ПРОДУКТА: МОДУЛИ БИПОЛЯРНЫХ ТРАНЗИСТОРОВ С ИЗОЛИРОВАННЫМ ЗАТВОРОМ (IGBT); ПРОДУКТ: IGBT SILICON MODULES; КОНФИГУРАЦИЯ: DUAL; НАПРЯЖЕНИЕ КОЛЛЕКТОР-ЭМИТТЕР (VCEO), МАКС.: 1200 V; НАПРЯЖЕНИЕ НАСЫЩЕНИЯ КОЛЛЕКТОР-ЭМИТТЕР: 2.15 V; НЕПРЕРЫВНЫЙ КОЛЛЕКТОРНЫЙ ТОК ПРИ 25 C: 520 A; ТОК УТЕЧКИ ЗАТВОР-ЭМИТТЕР: 400 NA; PD - РАССЕИВАНИЕ МОЩНОСТИ: 2400 W; УПАКОВКА / БЛОК: 62 MM; МИНИМАЛЬНАЯ РАБОЧАЯ ТЕМПЕРАТУРА: - 40 C; МАКСИМАЛЬНАЯ РАБОЧАЯ ТЕМПЕРАТУРА: + 150 C; УПАКОВКА: TRAY; ТОРГОВАЯ МАРКА: INFINEON TECHNOLOGIES; ВЫСОТА: 30.5 MM; ДЛИНА: 106.4 MM; МАКСИМАЛЬНОЕ НАПРЯЖЕНИЕ ЗАТВОР-ЭМИТТЕР: 20 V; ВИД МОНТАЖА: CHASSIS MOUNT; ТИП ПРОДУКТА: IGBT MODULES; СЕРИЯ: TRENCHSTOP IGBT4 - E4; ПОДКАТЕГОРИЯ: IGBTS; ТЕХНОЛОГИЯ: SI; КОММЕРЧЕСКОЕ ОБОЗНАЧЕНИЕ: TRENCHSTOP; ШИРИНА: 61.4 MM; ДРУГИЕ НАЗВАНИЯ ТОВАРА №: SP000370610 FF450R12KE4HOSA1.</t>
  </si>
  <si>
    <t>FF450R12KE4</t>
  </si>
  <si>
    <t>КОЛПАЧОК-ЗАГЛУШКА ДЛЯ РАЗЪЕМА, ИЗГОТОВЛЕНА МЕТОДОМ ЛИТЬЯ ПОД ДАВЛЕНЕМ С ДАЛЬНЕЙШЕЙ ОБРАБОТКОЙ</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</si>
  <si>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10.8 V; ВХОДНОЕ НАПРЯЖЕНИЕ, МАКС.: 13.2 V; ВЫХОДНОЕ НАПРЯЖЕНИЕ-КАНАЛ 1: 9 V; ВЫХОДНОЙ ТОК-КАНАЛ 1: 111 MA; НАПРЯЖЕНИЕ ИЗОЛЯЦИИ: 1.5 KV; МИНИМАЛЬНАЯ РАБОЧАЯ ТЕМПЕРАТУРА: - 40 C; МАКСИМАЛЬНАЯ РАБОЧАЯ ТЕМПЕРАТУРА: + 105 C; ВИД МОНТАЖА: SMD/SMT; ДЛИНА: 12.7 MM; ШИРИНА: 8.3 MM; ВЫСОТА: 7.25 MM; ОТРАСЛЬ ПРОМЫШЛЕННОСТИ: INDUSTRIAL; ПРОДУКТ: ISOLATED; СЕРИЯ: PDS1-M; ВХОДНОЕ НАПРЯЖЕНИЕ: 10.8 V TO 13.2 V; УПАКОВКА: REEL; УПАКОВКА: CUT TAPE; УПАКОВКА: MOUSEREEL; РАЗМЕР ФАБРИЧНОЙ УПАКОВКИ: 500; ДРУГИЕ НАЗВАНИЯ ТОВАРА №: 656-93414R; ВЕС ИЗДЕЛИЯ: 1,500 G</t>
  </si>
  <si>
    <t>PDS1-S12-S9-M-TR</t>
  </si>
  <si>
    <t>ПРЕОБРАЗОВАТЕЛЬ ПОСТОЯННОГО ТОКА В ПОСТОЯННЫЙ. ПРЕОБРАЗОВАТЕЛЬ: DC/DC; 1ВТ; UВХ: 21,6?26,4В; UВЫХ: 5ВDC; SIP4. ОБОЗНАЧЕНИЕ ПРОИЗВОДИТЕЛЯ:AM1SS-2405S-NZ. КОД TME:AM1SS-2405S-NZ. ПРОИЗВОДИТЕЛЬ: AIMTEC; ТИП ПРЕОБРАЗОВАТЕЛЯ: DC/DC; МОЩНОСТЬ: 1ВТ; ВХОДНОЕ НАПРЯЖЕНИЕ: 21,6...26,4В; ВЫХОДНОЕ НАПРЯЖЕНИЕ: 5В DC; ВЫХОДНОЙ ТОК: 200МА; КОРПУС: SIP4; ВНЕШНИЕ РАЗМЕРЫ: 11,6X10,1X6ММ; КПД: 80%; РАБОЧАЯ ТЕМПЕРАТУРА:-40...105°C; ЗАЩИТА: ОТ КОРОТКОГО ЗАМЫКАНИЯ SCP; НАПРЯЖЕНИЕ ИЗОЛЯЦИИ: 1500В DC; МОНТАЖ: THT; СЕРИЯ ПРОИЗВОДИТЕЛЯ: AM1SS-NZ.</t>
  </si>
  <si>
    <t>AM1SS-2405S-NZ</t>
  </si>
  <si>
    <t>КАТЕГОРИЯ ПРОДУКТА: СИЛОВЫЕ ИНДУКТОРЫ - ПОВЕРХНОСТНЫЙ МОНТАЖ, ROHS: ПОДРОБНОСТИ, ТИП: POWER INDUCTOR, ТИП ВЫВОДОВ: SMD/SMT, УПАКОВКА / БЛОК: 0805 (2012 METRIC), ЭКРАНИРОВАНИЕ: SHIELDED, ИНДУКТИВНОСТЬ: 10 UH, ДОПУСТИМОЕ ОТКЛОНЕНИЕ: 0,3, МАКСИМАЛЬНЫЙ ПОСТОЯННЫЙ ТОК: 60 MA, МАКСИМАЛЬНОЕ СОПРОТИВЛЕНИЕ ПОСТОЯННОМУ ТОКУ: 500 MOHMS, МИНИМАЛЬНАЯ РАБОЧАЯ ТЕМПЕРАТУРА: - 40 C, МАКСИМАЛЬНАЯ РАБОЧАЯ ТЕМПЕРАТУРА: + 85 C, Q МИН.: -, ВИД МОНТАЖА: PCB MOUNT, ДЛИНА: 2 MM, ШИРИНА: 1.25 MM, ВЫСОТА: 1.25 MM, ДИАМЕТР: -, МАТЕРИАЛ СЕРДЕЧНИКА: FERRITE, СЕРИЯ: LQM, УПАКОВКА: REEL, УПАКОВКА: CUT TAPE, УПАКОВКА: MOUSEREEL, ПРИМЕНЕНИЕ: POWER, ТОРГОВАЯ МАРКА: MURATA ELECTRONICS, КОРПУС - ДЮЙМЫ: 805, КОРПУС - ММ: 2012, ТИП ЯДРА: MULTILAYER, ПРОДУКТ: POWER INDUCTORS, ТИП ПРОДУКТА: POWER INDUCTORS - SMD, ЧАСТОТА СОБСТВЕННЫХ КОЛЕБАНИЙ: 15 MHZ, РАЗМЕР ФАБРИЧНОЙ УПАКОВКИ: 3000, ПОДКАТЕГОРИЯ: INDUCTORS, CHOKES &amp; COILS, ПРЕРЫВАНИЕ: STANDARD, ТЕСТОВАЯ ЧАСТОТА: 1 MHZ</t>
  </si>
  <si>
    <t>LQM21FN100N00L</t>
  </si>
  <si>
    <t>КАТЕГОРИЯ ПРОДУКТА: ТАНТАЛОВЫЕ КОНДЕНСАТОРЫ - ТВЕРДЫЕ, ДЛЯ ПОВЕРХНОСТНОГО МОНТАЖА, ROHS: ПОДРОБНОСТИ, СЕРИЯ: 593D, ЁМКОСТЬ: 10 UF, НОМИНАЛЬНОЕ НАПРЯЖЕНИЕ ПОСТОЯННОГО ТОКА: 50 VDC, ДОПУСТИМОЕ ОТКЛОНЕНИЕ: 0,1, ЭФФЕКТИВНОЕ ПОСЛЕДОВАТЕЛЬНОЕ СОПРОТИВЛЕНИЕ: 1.7 OHMS, КОРПУС - ДЮЙМЫ: 2917, КОРПУС - ММ: 7343, РЕГ. КОД ПРОИЗВ.: E CASE, ВЫСОТА: 4.3 MM, МИНИМАЛЬНАЯ РАБОЧАЯ ТЕМПЕРАТУРА: - 55 C, МАКСИМАЛЬНАЯ РАБОЧАЯ ТЕМПЕРАТУРА: + 85 C, УПАКОВКА: REEL, УПАКОВКА: CUT TAPE, УПАКОВКА: MOUSEREEL, ТИП ВЫВОДОВ: SMD/SMT, ТОРГОВАЯ МАРКА: VISHAY / SPRAGUE, КОЭФФИЦИЕНТ ЗАТУХАНИЯ, DF: 6, ТОК УТЕЧКИ: 5 UA, ДЛИНА: 7.3 MM, ПРОДУКТ: TANTALUM SOLID LOW ESR COMMERCIAL GRADE, ТИП ПРОДУКТА: TANTALUM CAPACITORS, ПУЛЬСИРУЮЩИЙ ТОК: 0.55 A, РАЗМЕР ФАБРИЧНОЙ УПАКОВКИ: 400, ПОДКАТЕГОРИЯ: CAPACITORS, КОММЕРЧЕСКОЕ ОБОЗНАЧЕНИЕ: TANTAMOUNT, ТИП: MOLDED, ШИРИНА: 4.3 MM, ДРУГИЕ НАЗВАНИЯ ТОВАРА №: 593D106X9050E2WE3</t>
  </si>
  <si>
    <t>593D106X9050E2TE3</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</si>
  <si>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220 UF, НОМИНАЛЬНОЕ НАПРЯЖЕНИЕ ПОСТОЯННОГО ТОКА: 50 VDC, МАКСИМАЛЬНАЯ РАБОЧАЯ ТЕМПЕРАТУРА: + 105 C, ДИАМЕТР: 10 MM, ШАГ ВЫВОДОВ: 5 MM, ДЛИНА: 20 MM, СРОК СЛУЖБЫ: 10000 HOUR, ДОПУСТИМОЕ ОТКЛОНЕНИЕ: 0,2, ПУЛЬСИРУЮЩИЙ ТОК: 293 MA, МИНИМАЛЬНАЯ РАБОЧАЯ ТЕМПЕРАТУРА: - 40 C, ИСПОЛНЕНИЕ ВЫВОДОВ: STRAIGHT, КВАЛИФИКАЦИЯ: AEC-Q200, СЕРИЯ: EB, УПАКОВКА: BULK, ТОРГОВАЯ МАРКА: PANASONIC, КОЭФФИЦИЕНТ ЗАТУХАНИЯ, DF: 0.15, ТИП ПРОДУКТА: ELECTROLYTIC CAPACITORS, РАЗМЕР ФАБРИЧНОЙ УПАКОВКИ: 200, ПОДКАТЕГОРИЯ: CAPACITORS, ТИП: RADIAL LEAD TYPE, ВЕС ИЗДЕЛИЯ: 2,560 G,</t>
  </si>
  <si>
    <t>EEUEB1H221</t>
  </si>
  <si>
    <t>КАТЕГОРИЯ ПРОДУКТА: АЛЮМИНИЕВЫЕ ЭЛЕКТРОЛИТИЧЕСКИЕ КОНДЕНСАТОРЫ ДЛЯ ПОВЕРХНОСТНОГО МОНТАЖА, ROHS: ПОДРОБНОСТИ, СЕРИЯ: EEV, ПРОДУКТ: ALUMINUM ELECTROLYTIC CAPACITORS, ЁМКОСТЬ: 220 UF, НОМИНАЛЬНОЕ НАПРЯЖЕНИЕ ПОСТОЯННОГО ТОКА: 50 VDC, ДОПУСТИМОЕ ОТКЛОНЕНИЕ: 0,2, ЭФФЕКТИВНОЕ ПОСЛЕДОВАТЕЛЬНОЕ СОПРОТИВЛЕНИЕ: 300 MOHMS, МИНИМАЛЬНАЯ РАБОЧАЯ ТЕМПЕРАТУРА: - 55 C, МАКСИМАЛЬНАЯ РАБОЧАЯ ТЕМПЕРАТУРА: + 105 C, ДИАМЕТР: 10 MM, ДЛИНА: 10.3 MM, ШИРИНА: 10.3 MM, ВЫСОТА: 10.2 MM, СРОК СЛУЖБЫ: 2000 HOUR, ПУЛЬСИРУЮЩИЙ ТОК: 500 MA, УПАКОВКА: REEL, УПАКОВКА: CUT TAPE, УПАКОВКА: MOUSEREEL, ТОРГОВАЯ МАРКА: KEMET, КОЭФФИЦИЕНТ ЗАТУХАНИЯ, DF: 12, ТОК УТЕЧКИ: 110 UA, ТИП ПРОДУКТА: ELECTROLYTIC CAPACITORS, РАЗМЕР ФАБРИЧНОЙ УПАКОВКИ: 500, ПОДКАТЕГОРИЯ: CAPACITORS, ТИП ВЫВОДОВ: SMD/SMT, ТИП: SURFACE MOUNT ALUMINUM ELECTROLYTIC CAPACITOR, ДРУГИЕ НАЗВАНИЯ ТОВАРА №: EV227M050A9PAAKPLP</t>
  </si>
  <si>
    <t>EEV227M050A9PAA</t>
  </si>
  <si>
    <t>КАТЕГОРИЯ ПРОДУКТА: МНОГОСЛОЙНЫЕ КЕРАМИЧЕСКИЕ КОНДЕНСАТОРЫ MLCC - SMD/SMT, ЕМКОСТЬ: 47 МКФ, НОМИНАЛЬНОЕ НАПРЯЖЕНИЕ ПОСТОЯННОГО ТОКА: 16 В ПОСТОЯННОГО ТОКА, ДИЭЛЕКТРИК: X7R, ТОЛЕРАНТНОСТЬ: 0,2, КОД ДЕЛА - В: 2220, КОД КОРПУСА - ММ: 5750, ВЫСОТА: 2,3 ММ, МИНИМАЛЬНАЯ РАБОЧАЯ ТЕМПЕРАТУРА: - 55 С, МАКСИМАЛЬНАЯ РАБОЧАЯ ТЕМПЕРАТУРА: + 125 С, ПРОДУКТ: MLCC ОБЩЕГО ТИПА, СТИЛЬ ОКОНЧАНИЯ: СМД/СМТ, ПРЕКРАЩЕНИЕ: СТАНДАРТ, РЯД: С, УПАКОВКА: КАТУШКА, УПАКОВКА: РАЗРЕЗАТЬ ЛЕНТУ, СОРТ: КЛАСС 2, ДЛИНА: 5,7 ММ, ТИП ПРОДУКТА: КЕРАМИЧЕСКИЕ КОНДЕНСАТОРЫ, ЗАВОДСКАЯ УПАКОВКА: 500, ПОДКАТЕГОРИЯ: КОНДЕНСАТОРЫ, ТИП: МНОГОСЛОЙНЫЙ КЕРАМИЧЕСКИЙ КОНДЕНСАТОР, НОМИНАЛЬНОЕ НАПРЯЖЕНИЕ ПЕРЕМЕННОГО ТОКА: -, ШИРИНА: 5 ММ, ЕДИНИЦА ИЗМЕРЕНИЯ: 480 МГ,</t>
  </si>
  <si>
    <t>C5750X7R1C476M230KB</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</si>
  <si>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6.3 VDC, ДИЭЛЕКТРИЧЕСКИЙ: X5R, ДОПУСТИМОЕ ОТКЛОНЕНИЕ: 0,1, КОРПУС - ДЮЙМЫ: 603, КОРПУС - ММ: 1608, ВЫСОТА: 0.8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ТОРГОВАЯ МАРКА: MURATA ELECTRONICS, ЕМКОСТЬ - НФ: 4700 NF, КЛАСС: CLASS 2, ДЛИНА: 1.6 MM, УПАКОВКА / БЛОК: 0603 (1608 METRIC), ТИП ПРОДУКТА: CERAMIC CAPACITORS, РАЗМЕР ФАБРИЧНОЙ УПАКОВКИ: 4000, ПОДКАТЕГОРИЯ: CAPACITORS, ТИП: CHIP MULTILAYER CERAMIC CAPACITOR FOR GENERAL PURPOSE, ШИРИНА: 0.8 MM, ВЕС ИЗДЕЛИЯ: 6,300 MG, ВЕС ИЗДЕЛИЯ: 110 MG, ШИРИНА: 0.8 MM</t>
  </si>
  <si>
    <t>GRM188R60J475KE19D</t>
  </si>
  <si>
    <t>КАТЕГОРИЯ ПРОДУКТА: МНОГОСЛОЙНЫЕ КЕРАМИЧЕСКИЕ КОНДЕНСАТОРЫ - ПОВЕРХНОСТНОГО МОНТАЖА, ROHS: ПОДРОБНОСТИ, ПРЕРЫВАНИЕ: FLEXIBLE (SOFT), ЁМКОСТЬ: 100 UF, НОМИНАЛЬНОЕ НАПРЯЖЕНИЕ ПОСТОЯННОГО ТОКА: 6,3 VDC, ДИЭЛЕКТРИЧЕСКИЙ: X7R, ДОПУСТИМОЕ ОТКЛОНЕНИЕ: 0,1, КОРПУС - ДЮЙМЫ: 805, КОРПУС - ММ: 2012, ВЫСОТА: 1.4 MM, МИНИМАЛЬНАЯ РАБОЧАЯ ТЕМПЕРАТУРА: - 55 C, МАКСИМАЛЬНАЯ РАБОЧАЯ ТЕМПЕРАТУРА: + 125 C, ТИП ВЫВОДОВ: SMD/SMT, КВАЛИФИКАЦИЯ: AEC-Q200, СЕРИЯ: AUTOMLCC X7R FLEX, УПАКОВКА: REEL, УПАКОВКА: CUT TAPE, УПАКОВКА: MOUSEREEL,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</si>
  <si>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GRM21BR60J107ME15L</t>
  </si>
  <si>
    <t>ПРОИЗВОДИТЕЛЬ: EPCOS / TDK, КАТЕГОРИЯ ПРОДУКТА: ЗАЩИЩЕННЫЕ КОНДЕНСАТОРЫ, ROHS: ПОДРОБНОСТИ, ПРОДУКТ: SAFETY FILM CAPACITORS, ТИП ВЫВОДОВ: RADIAL, ДИЭЛЕКТРИЧЕСКИЙ: POLYPROPYLENE (PP), ЁМКОСТЬ: 2200 PF, НОМИНАЛЬНОЕ НАПРЯЖЕНИЕ ПЕРЕМЕННОГО ТОКА: 300 VAC, НОМИНАЛЬНОЕ НАПРЯЖЕНИЕ ПОСТОЯННОГО ТОКА: 1.5 KVDC, ДОПУСТИМОЕ ОТКЛОНЕНИЕ: 0,1, КОЛИЧЕСТВО КОНТАКТОВ: 2 PIN, ШАГ ВЫВОДОВ: 10 MM, ИСПОЛНЕНИЕ ВЫВОДОВ: STRAIGHT, МИНИМАЛЬНАЯ РАБОЧАЯ ТЕМПЕРАТУРА: - 40 C, МАКСИМАЛЬНАЯ РАБОЧАЯ ТЕМПЕРАТУРА: + 110 C, РЕЙТИНГ БЕЗОПАСНОСТИ: Y2, ДЛИНА: 13 MM, ШИРИНА: 4 MM, ВЫСОТА: 9 MM, СЕРИЯ: B3202* - Y2 STANDARD, УПАКОВКА: BULK, ТОРГОВАЯ МАРКА: EPCOS / TDK, ЕМКОСТЬ - НФ: 2.2 NF, ЕМКОСТЬ - МКФ: 0.0022 UF, ДИАМЕТР КАБЕЛЯ: 0.6 MM, ТИП ПРОДУКТА: SAFETY CAPACITORS, РАЗМЕР ФАБРИЧНОЙ УПАКОВКИ: 1000, ПОДКАТЕГОРИЯ: CAPACITORS, ТИП: EMI SUPPRESSION FILM CAPACITORS (MKP), ДРУГИЕ НАЗВАНИЯ ТОВАРА №: B32021A3222K</t>
  </si>
  <si>
    <t>B32021A3222K000</t>
  </si>
  <si>
    <t>КАТЕГОРИЯ ПРОДУКТА: ТОЛСТОПЛЕНОЧНЫЕ РЕЗИСТОРЫ — ДЛЯ ПОВЕРХНОСТНОГО МОНТАЖА, ROHS: ПОДРОБНОСТИ, СЕРИИ: CR0805, СОПРОТИВЛЕНИЕ: 151 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5.500 МГ</t>
  </si>
  <si>
    <t>CR0805-JW-151ELF</t>
  </si>
  <si>
    <t>КАТЕГОРИЯ ПРОДУКТА: ТОЛСТОПЛЕНОЧНЫЕ РЕЗИСТОРЫ – ДЛЯ ПОВЕРХНОСТНОГО МОНТАЖА, ROHS: ПОДРОБНОСТИ, СЕРИЯ: RC, СОПРОТИВЛЕНИЕ: 16 OHMS, НОМИНАЛЬНАЯ МОЩНОСТЬ: 62.5 MW (1/16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HIGH RELIABILITY, ОСОБЕННОСТИ: -, УПАКОВКА: REEL, УПАКОВКА: CUT TAPE, УПАКОВКА: MOUSEREEL, ТОРГОВАЯ МАРКА: YAGEO,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</si>
  <si>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RC0402JR-0716RL</t>
  </si>
  <si>
    <t>КАТЕГОРИЯ ПРОДУКТА: ВАРИСТОРЫ, ROHS: ПОДРОБНОСТИ, СЕРИЯ: STANDARDD, ПРОДУКТ: MOV, ВИД МОНТАЖА: PCB MOUNT, ТИП ВЫВОДОВ: RADIAL, НОМИНАЛЬНОЕ НАПРЯЖЕНИЕ ПЕРЕМЕННОГО ТОКА: 300 VAC, НОМИНАЛЬНОЕ НАПРЯЖЕНИЕ ПОСТОЯННОГО ТОКА: 385 VDC, НАПРЯЖЕНИЕ ВАРИСТОРА: 470 V, НАПРЯЖЕНИЕ ФИКСАЦИИ: 775 V, ДИАМЕТР: 20 MM, ПИКОВЫЙ ТОК ПЕРЕГРУЗКИ: 8 KA, НОМИНАЛЬНАЯ ЭНЕРГИЯ ВЫБРОСА: 173 J, ЁМКОСТЬ: 580 PF, МИНИМАЛЬНАЯ РАБОЧАЯ ТЕМПЕРАТУРА: - 40 C, МАКСИМАЛЬНАЯ РАБОЧАЯ ТЕМПЕРАТУРА: + 105 C, УПАКОВКА: BULK, ТОРГОВАЯ МАРКА: EPCOS / TDK, НОМИНАЛЬНЫЙ ТОК: 100 A, ШАГ ВЫВОДОВ: 10 MM, ТИП ПРОДУКТА: VARISTORS, РАЗМЕР ФАБРИЧНОЙ УПАКОВКИ: 250, ПОДКАТЕГОРИЯ: VARISTORS, ДОПУСТИМОЕ ОТКЛОНЕНИЕ: 0,1, ДРУГИЕ НАЗВАНИЯ ТОВАРА №: B72220S301K101, S20K300</t>
  </si>
  <si>
    <t>S20K300</t>
  </si>
  <si>
    <t>КАТЕГОРИЯ ПРОДУКТА: ВАРИСТОРЫ, ROHS: ПОДРОБНОСТИ, СЕРИЯ: B722XXS2, ПРОДУКТ: MOV, ВИД МОНТАЖА: PCB MOUNT, ТИП ВЫВОДОВ: RADIAL, НОМИНАЛЬНОЕ НАПРЯЖЕНИЕ ПЕРЕМЕННОГО ТОКА: 320 VAC, НОМИНАЛЬНОЕ НАПРЯЖЕНИЕ ПОСТОЯННОГО ТОКА: 420 VDC, НАПРЯЖЕНИЕ ВАРИСТОРА: 510 V, НАПРЯЖЕНИЕ ФИКСАЦИИ: 840 V, ДИАМЕТР: 21.5 MM, ПИКОВЫЙ ТОК ПЕРЕГРУЗКИ: 1 KA, НОМИНАЛЬНАЯ ЭНЕРГИЯ ВЫБРОСА: 273 J, ЁМКОСТЬ: 720 PF, МИНИМАЛЬНАЯ РАБОЧАЯ ТЕМПЕРАТУРА: - 40 C, МАКСИМАЛЬНАЯ РАБОЧАЯ ТЕМПЕРАТУРА: + 105 C, УПАКОВКА: BULK, ТОРГОВАЯ МАРКА: EPCOS / TDK, НОМИНАЛЬНЫЙ ТОК: 100 A, ШАГ ВЫВОДОВ: 10 MM, ТИП ПРОДУКТА: VARISTORS, РАЗМЕР ФАБРИЧНОЙ УПАКОВКИ: 250, ПОДКАТЕГОРИЯ: VARISTORS, ДОПУСТИМОЕ ОТКЛОНЕНИЕ: 0,1, ДРУГИЕ НАЗВАНИЯ ТОВАРА №: S20K320E2</t>
  </si>
  <si>
    <t>S20K320</t>
  </si>
  <si>
    <t>РАЗЪЕМ НА ПЛАТУ, КАТЕГОРИЯ ПРОДУКТА: КЛЕММЫ И ЗАЖИМЫ НА ПЛАТУ; ПРОДУКТ: WIRE HOUSINGS; ТИП: RECEPTACLE HOUSING;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QUICKIE III; КОММЕРЧЕСКОЕ ОБОЗНАЧЕНИЕ: QUICKIE; МИНИМАЛЬНАЯ РАБОЧАЯ ТЕМПЕРАТУРА: - 65 C; МАКСИМАЛЬНАЯ РАБОЧАЯ ТЕМПЕРАТУРА: + 105 C; УПАКОВКА: TUBE; МАТЕРИАЛ КОНТАКТА: PHOSPHOR BRONZE; НОМИНАЛЬНЫЙ ТОК: 1 A; ЦВЕТ КОЖУХА: GRAY; МАТЕРИАЛ КОРПУСА: THERMOPLASTIC POLYESTER; СОПРОТИВЛЕНИЕ ИЗОЛЯЦИИ: 50 GOHMS; РАЗМЕР ФАБРИЧНОЙ УПАКОВКИ: 34; НОМИНАЛЬНОЕ НАПРЯЖЕНИЕ: 1 KV; ВЕС ИЗДЕЛИЯ: 1,300 G</t>
  </si>
  <si>
    <t>71600-010LF</t>
  </si>
  <si>
    <t>КАТЕГОРИЯ ПРОДУКТА: КЛЕММЫ И ЗАЖИМЫ НА ПЛАТУ, ROHS: ПОДРОБНОСТИ, ПРОДУКТ: HEADERS, ТИП: SHROUDED,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168, ПОДКАТЕГОРИЯ: HEADERS &amp; WIRE HOUSINGS, НОМИНАЛЬНОЕ НАПРЯЖЕНИЕ: 350 VAC/DC, ДРУГИЕ НАЗВАНИЯ ТОВАРА №: 901301210</t>
  </si>
  <si>
    <t>901301210</t>
  </si>
  <si>
    <t>КАТЕГОРИЯ ПРОДУКТА: ФИКСИРОВАННЫЕ КЛЕММНЫЕ КОЛОДКИ НА ПЛАТУ, ROHS: ПОДРОБНОСТИ, КОЛИЧЕСТВО ПОЗИЦИЙ: 2 POSITION, ШАГ: 5.08 MM, СПОСОБ СОЕДИНЕНИЯ: SCREW, НОМИНАЛЬНЫЙ ТОК: 13.5 A, НОМИНАЛЬНОЕ НАПРЯЖЕНИЕ: 250 V, МИНИМАЛЬНЫЙ СОРТАМЕНТ ПРОВОДА : 26 AWG, МАКСИМАЛЬНЫЙ СОРТАМЕНТ ПРОВОДА : 16 AWG, ВИД МОНТАЖА: PCB MOUNT, УГОЛ МОНТАЖА: HORIZONTAL, СЕРИЯ: MKDSN, УПАКОВКА: BULK, ТОРГОВАЯ МАРКА: PHOENIX CONTACT, ЦВЕТ: GREEN, МАТЕРИАЛ КОНТАКТА: COPPER, КЛАСС ОГНЕОПАСНОСТИ: UL 94 V-0, ВЫСОТА: 13.5 MM, ДЛИНА: 8.1 MM, ПРОДУКТ: FIXED TERMINAL BLOCKS, ТИП ПРОДУКТА: FIXED TERMINAL BLOCKS, РАЗМЕР ФАБРИЧНОЙ УПАКОВКИ: 260, ПОДКАТЕГОРИЯ: TERMINAL BLOCKS, ТИП ВЫВОДОВ: SOLDER PIN, КОММЕРЧЕСКОЕ ОБОЗНАЧЕНИЕ: COMBICON CONTROL, ОРИЕНТАЦИЯ ПРОВОДА: STRAIGHT, ДРУГИЕ НАЗВАНИЯ ТОВАРА №: MKDSN_1,5/_2-5,08 MKDSN152508</t>
  </si>
  <si>
    <t>1729128</t>
  </si>
  <si>
    <t>РАЗЪЕМ НА ПЛАТУ, ПРОИЗВОДИТЕЛЬ: MOLEX; КАТЕГОРИЯ ПРОДУКТА: МЕЖПЛАТНЫЕ И ПРОМЕЖУТОЧНЫЕ СОЕДИНИТЕЛИ; ПРОДУКТ: HEADERS; КОЛИЧЕСТВО ПОЗИЦИЙ: 64 POSITION; ШАГ: 1 MM; КОЛИЧЕСТВО РЯДОВ: 2 ROW; ТИП ВЫВОДОВ: SOLDER; УГОЛ МОНТАЖА: VERTICAL; ВЫСОТА ПАКЕТА: 10 MM, 12 MM, 13 MM, 15 MM;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КОНТАКТА: COPPER; МАТЕРИАЛ КОРПУСА: THERMOPLASTIC (TP); СЕРИЯ: 71436; УПАКОВКА: REEL; УПАКОВКА: CUT TAPE; УПАКОВКА: MOUSEREEL; ТОРГОВАЯ МАРКА: MOLEX; КЛАСС ОГНЕОПАСНОСТИ: UL 94 V-0; ТИП ПРОДУКТА: BOARD TO BOARD &amp; MEZZANINE CONNECTORS; РАЗМЕР ФАБРИЧНОЙ УПАКОВКИ:РАЗМЕР ФАБРИЧНОЙ УПАКОВКИ: 760; ПОДКАТЕГОРИЯ: BOARD TO BOARD &amp; MEZZANINE CONNECTORS; ДРУГИЕ НАЗВАНИЯ ТОВАРА №: 0714362464; ВЕС ИЗДЕЛИЯ: 1,555 G</t>
  </si>
  <si>
    <t>КАТЕГОРИЯ ПРОДУКТА: СТАБИЛИТРОНЫ, ROHS: ПОДРОБНОСТИ, СЕРИЯ: BZV55B, УПАКОВКА / БЛОК: MINIMELF-2, VZ - НАПРЯЖЕНИЕ ТУННЕЛЬНОГО ПРОБОЯ P-N-ПЕРЕХОДА: 10 V, ДОПУСТИМОЕ ОТКЛОНЕНИЕ НАПРЯЖЕНИЯ: 0,02, PD - РАССЕИВАНИЕ МОЩНОСТИ: 500 MW, ЗЕНЕРОВСКИЙ ТОК: 0.1 UA, ZZ - ПОЛНОЕ СОПРОТИВЛЕНИЕ ДИОДА ПРИ ЛАВИННОМ ПРОБОЕ: 15 OHMS, МИНИМАЛЬНАЯ РАБОЧАЯ ТЕМПЕРАТУРА: - 65 C, МАКСИМАЛЬНАЯ РАБОЧАЯ ТЕМПЕРАТУРА: + 175 C, КОНФИГУРАЦИЯ: SINGLE, ТОК ИСПЫТАНИЙ: 5 MA, УПАКОВКА: REEL, ТОРГОВАЯ МАРКА: TAIWAN SEMICONDUCTOR, IR - МАКСИМАЛЬНЫЙ ОБРАТНЫЙ ТОК УТЕЧКИ: 100 NA, ТИП ПРОДУКТА: ZENER DIODES, РАЗМЕР ФАБРИЧНОЙ УПАКОВКИ: 2500, ПОДКАТЕГОРИЯ: DIODES &amp; RECTIFIERS</t>
  </si>
  <si>
    <t>BZV55-B10</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</si>
  <si>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16 V; КОЛИЧЕСТВО КАНАЛОВ: 2 CHANNEL; ТИП ВЫВОДОВ: SMD/SMT; УПАКОВКА / БЛОК: DO-214AA-2; НАПРЯЖЕНИЕ ПРОБОЯ: 17.8 V; НАПРЯЖЕНИЕ ФИКСАЦИИ: 26 V; PPPM - ПИКОВОЕ РАССЕИВАНИЕ МОЩНОСТИ: 600 W; VЕСР - НАПРЯЖЕНИЕ ЭЛЕКТРОСТАТИЧЕСКОГО РАЗРЯДА ПРИ КОНТАКТЕ: -; IПИ - ПИКОВЫЙ ИМПУЛЬСНЫЙ ТОК: 24.2 A; МИНИМАЛЬНАЯ РАБОЧАЯ ТЕМПЕРАТУРА: - 65 C; МАКСИМАЛЬНАЯ РАБОЧАЯ ТЕМПЕРАТУРА: + 150 C; СЕРИЯ: SMBJ; УПАКОВКА: REEL; УПАКОВКА: CUT TAPE; УПАКОВКА: MOUSEREEL; PD - РАССЕИВАНИЕ МОЩНОСТИ: 3 W; РАЗМЕР ФАБРИЧНОЙ УПАКОВКИ:РАЗМЕР ФАБРИЧНОЙ УПАКОВКИ: 6000; VF - ПРЯМОЕ НАПРЯЖЕНИЕ: 3.5 V; ВЕС ИЗДЕЛИЯ: 93 MG</t>
  </si>
  <si>
    <t>ОГРАНИЧИТЕЛЬНЫЙ ДИОД 1.5KE22A ОБЕСПЕЧИВАЕТ ВЫСОКУЮ ЗАЩИТУ ОТ ПЕРЕНАПРЯЖЕНИЯ. ДИОД ПРЕДНАЗНАЧЕН ДЛЯ ЗАЩИТЫ ЧУВСТВИТЕЛЬНОГО ЭЛЕКТРОННОГО ОБОРУДОВАНИЯ ОТ ПЕРЕХОДНЫХ ПРОЦЕССОВ НАПРЯЖЕНИЯ ВЫЗВАННЫХ МОЛНИЕЙ И ДРУГИМИ СОБЫТИЯМИ ПЕРЕХОДНОГО НАПРЯЖЕНИЯ. НОМИНАЛЬНОЕ НАПРЯЖЕНИЕ ПРОБОЯ ДИОДА: 22 В. ТИП КОРПУСА: DO-201. ИМПУЛЬСНЫЙ ОБРАТНЫЙ ТОК ПРИ ИМПУЛЬСНОМ ОБРАТНОМ НАПРЯЖЕНИИ 18,8В: 1,0МКА. НАПРЯЖЕНИЕ ПРОБОЯ ПРИ ПОСТОЯННОМ ОБРАТНОМ ТОКЕ 1МА (МИН-НОМ-МАКС): 20,9-22,0-23,1В; НАПРЯЖЕНИЕ ОГРАНИЧЕНИЯ ПРИ МАКСИМАЛЬНОМ ИМПУЛЬСНОМ ТОКЕ 49А: 30,6В; ПИКОВАЯ РАССЕИВАЕМАЯ МОЩНОСТЬ: 1500ВТ; УСТОЙЧИВОЕ СОСТОЯНИЕ РАССЕЯНИЯ МОЩНОСТИ: 5ВТ; УДАРНЫЙ ПРЯМОЙ ТОК: 200А; ТЕМПЕРАТУРА ОКРУЖАЮЩЕЙ СРЕДЫ: -65…+175°C.</t>
  </si>
  <si>
    <t>1,5КЕ22А</t>
  </si>
  <si>
    <t>DOWO</t>
  </si>
  <si>
    <t>ТРАНЗИСТОР БИПОЛЯРНЫЙ 20 ВТ, КАТЕГОРИЯ ПРОДУКТА: БИПОЛЯРНЫЕ ТРАНЗИСТОРЫ - BJT; ВИД МОНТАЖА: SMD/SMT; УПАКОВКА / БЛОК: TO-252-3; ПОЛЯРНОСТЬ ТРАНЗИСТОРА: NPN;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MJD44H11; УПАКОВКА: REEL; УПАКОВКА: CUT TAPE; УПАКОВКА: MOUSEREEL; НЕПРЕРЫВНЫЙ КОЛЛЕКТОРНЫЙ ТОК: 8 A; КОЛЛЕКТОР ПОСТОЯННОГО ТОКА/МИН. КОЭФФ. УСИЛЕНИЯ ТРАНЗИСТОРА (HFE): 60; ВЫСОТА: 2.38 MM; ДЛИНА: 6.73 MM; РАЗМЕР ФАБРИЧНОЙ УПАКОВКИ:РАЗМЕР ФАБРИЧНОЙ УПАКОВКИ: 2500; ТЕХНОЛОГИЯ: SI; ШИРИНА: 6.22 MM</t>
  </si>
  <si>
    <t>MJD44H11T4G</t>
  </si>
  <si>
    <t>ТРАНЗИСТОР БИПОЛЯРНЫЙ 20 ВТ, КАТЕГОРИЯ ПРОДУКТА: БИПОЛЯРНЫЕ ТРАНЗИСТОРЫ - BJT; ВИД МОНТАЖА: SMD/SMT; УПАКОВКА / БЛОК: TO-252-3; ПОЛЯРНОСТЬ ТРАНЗИСТОРА: NPN;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MJD44H11; УПАКОВКА: REEL; УПАКОВКА: CUT TAPE; УПАКОВКА: MOUSEREEL; НЕПРЕРЫВНЫЙ КОЛЛЕКТОРНЫЙ ТОК: 8 A; КОЛЛЕКТОР ПОСТОЯННОГО ТОКА/МИН. КОЭФФ. УСИЛЕНИЯ ТРАНЗИСТОРА (HFE): 60; ВЫСОТА: 2.38 MM; ДЛИНА: 6.73 MM; РАЗМЕР ФАБРИЧНОЙ УПАКОВКИ:РАЗМЕР ФАБРИЧНОЙ УПАКОВКИ: 2500; ТЕХНОЛОГИЯ: SI; ШИРИНА: 6.22 MM; ВЕС ИЗДЕЛИЯ: 450 MG</t>
  </si>
  <si>
    <t>СТАНДАРТНЫЕ СВЕТОДИОДЫ - НАКЛАДНОГО МОНТАЖА, ТЕХНИЧЕСКИЕ ХАРАКТЕРИСТИКИ: РАБОЧЕЕ НАПРЯЖЕНИЕ: 2.2 V; КОЛИЧЕСТВО СТЕЖКОВ: 2; НАПРЯЖЕНИЕ В ПРЯМОМ НАПРАВЛЕНИИ: 2.2 V; ДЛИНА ВОЛНЫ: 560 NM; ИНТЕНСИВНОСТЬ СВЕТА: 4 MCD; УГОЛ ОБЗОРА: 130°; ТИП ЛИНЗЫ: NON-DIFFUSED; ПИКОВАЯ ДЛИНА ВОЛНЫ: 555 NM; РАССЕЯНИЕ МОЩНОСТИ: 70 W; ИСПЫТАТЕЛЬНЫЙ ТОК: 20 MA; ПРЯМОЙ ТОК: 25 MA; ПРЯМОЙ ТОК (МАКС): 25 MA; АБОЧАЯ ТЕМПЕРАТУРА (МАКС): 85 ?; РАБОЧАЯ ТЕМПЕРАТУРА (МИН): -30 ?; РАССЕИВАЕМАЯ МОЩНОСТЬ (МАКС): 70 MW; СТИЛЬ МОНТАЖА: SURFACE MOUNT; КОЛИЧЕСТВО ВЫВОДОВ: 2; КОРПУС/ПАКЕТ (СИ): 2012; ОРПУС/ПАКЕТ: 0805; РАЗМЕРЫ: ДЛИНА 2.00 MM, ШИРИНА 1.25 MM, ВЫСОТА 0.90 MM; КОРПУС/ПАКЕТ (СИ): 2012; КОРПУС/ПАКЕТ: 0805; ЦВЕТ: GREEN; ЦВЕТ ЛИНЗЫ: TRANSPARENT; ЖИЗНЕННЫЙ ЦИКЛ ПРОДУКТА: ACTIVE ПАКОВКА: TAPE &amp; REEL (TR); ROHS КОМПЛАЕНС: ROHS COMPLIANT; БЕССВИНЦОВАЯ СТАТУС: LEAD FREE; ECCN КОДЕКС: EAR99.</t>
  </si>
  <si>
    <t>SML-210PTT86K</t>
  </si>
  <si>
    <t>ROHM</t>
  </si>
  <si>
    <t>КАТЕГОРИЯ ПРОДУКТА: БЫСТРОДЕЙСТВУЮЩИЕ ОПТОПАРЫ, ROHS: ПОДРОБНОСТИ, ВИД МОНТАЖА: SMD/SMT, УПАКОВКА / БЛОК: SOIC-8, ДИАПАЗОН ДАННЫХ: 10 MB/S, КОЛИЧЕСТВО КАНАЛОВ: 2 CHANNEL, ТИП ВЫХОДА: OPEN COLLECTOR, НАПРЯЖЕНИЕ ИЗОЛЯЦИИ: 3750 VRMS, VF - ПРЯМОЕ НАПРЯЖЕНИЕ: 1.5 V, IF - ПРЯМОЙ ТОК: 10 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СЕРИЯ: HCPL-0631, УПАКОВКА: REEL, УПАКОВКА: CUT TAPE, УПАКОВКА: MOUSEREEL, ВРЕМЯ СПАДА: 10 NS, ВЫХОДНОЙ ТОК: 50 MA, ВРЕМЯ НАРАСТАНИЯ: 24 NS, ТОРГОВАЯ МАРКА: BROADCOM / AVAGO, ВЫСОТА: 3.17 MM, ДЛИНА: 5.08 MM, МАКСИМАЛЬНЫЙ КОЛЛЕКТОРНЫЙ ТОК: 50 MA, ТИП ПРОДУКТА: HIGH SPEED OPTOCOUPLERS, РАЗМЕР ФАБРИЧНОЙ УПАКОВКИ: 1500, ПОДКАТЕГОРИЯ: OPTOCOUPLERS, ШИРИНА: 3.937 MM</t>
  </si>
  <si>
    <t>HCPL-0631-500E</t>
  </si>
  <si>
    <t>КАТЕГОРИЯ ПРОДУКТА: БЫСТРОДЕЙСТВУЮЩИЕ ОПТОПАРЫ, ROHS: ПОДРОБНОСТИ, ВИД МОНТАЖА: SMD/SMT, УПАКОВКА / БЛОК: SOIC-8, ДИАПАЗОН ДАННЫХ: 15 MB/S, КОЛИЧЕСТВО КАНАЛОВ: 2 CHANNEL, ТИП ВЫХОДА: OPEN COLLECTOR, НАПРЯЖЕНИЕ ИЗОЛЯЦИИ: 3750 VRMS, VF - ПРЯМОЕ НАПРЯЖЕНИЕ: 1.75 V, IF - ПРЯМОЙ ТОК: 10 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УПАКОВКА: REEL, УПАКОВКА: CUT TAPE, УПАКОВКА: MOUSEREEL, ВРЕМЯ СПАДА: 20 NS, ВЫХОДНОЙ ТОК: 50 MA, ВРЕМЯ НАРАСТАНИЯ: 45 NS, ТОРГОВАЯ МАРКА: BROADCOM / AVAGO, ВЫСОТА: 3.17 MM, ДЛИНА: 5.08 MM, ТИП ПРОДУКТА: HIGH SPEED OPTOCOUPLERS, РАЗМЕР ФАБРИЧНОЙ УПАКОВКИ: 1500, ПОДКАТЕГОРИЯ: OPTOCOUPLERS, ШИРИНА: 3.94 MM</t>
  </si>
  <si>
    <t>HCPL-063L-500E</t>
  </si>
  <si>
    <t>КВАРЦЕВЫЙ РЕЗОНАТОР- ПЬЕЗОЭЛЕКТРИЧЕСКИЙ КРИСТАЛЛ, НОМЕНКЛАТУРНЫЙ НОМЕР:8003595155. БРЕНД / ПРОИЗВОДИТЕЛЬ:YXC/YANGXING TECH; ТЕХНИЧЕСКИЕ ПАРАМЕТРЫ: СОПРОТИВЛЕНИЕ: 60 OHM(MAX); ЧАСТОТА: 8MHZ;  МКОСТЬ НАГРУЗКИ: 20PF; ДОПУСК: В±20PPM; ТИП: 49S CRYSTALS; СТАБИЛЬНОСТЬ ПРИ 25°C 20 PPM, СТАБИЛЬНОСТЬ В РАБОЧЕМ ТЕМПЕРАТУРНОМ ДИАПАЗОНЕ 30 PPM, МОНТАЖ СКВОЗНЫЕ ОТВЕРСТИЯ , РАБОЧАЯ ТЕМПЕРАТУРА, MIN -20 °C, РАБОЧАЯ ТЕМПЕРАТУРА, MAX 70 °C.</t>
  </si>
  <si>
    <t>X49SD8MSD2SC</t>
  </si>
  <si>
    <t>YXC</t>
  </si>
  <si>
    <t>МИКРОСХЕМА ДЛЯ УПРАВЛЕНИЯ ПИТАНИЕМ. КАТЕГОРИЯ ПРОДУКТА: ИС ДЛЯ УПРАВЛЕНИЯ ПИТАНИЕМ - LDO РЕГУЛЯТОРЫ НАПРЯЖЕНИЯ. ИД МОНТАЖА:SMD/SMT. УПАКОВКА / БЛОК:SOIC-8. ВЫХОДНОЕ НАПРЯЖЕНИЕ: 3.3 V. ВЫХОДНОЙ ТОК:800 MA ОЛИЧЕСТВО ВЫХОДОВ: 1 OUTPUT. ПОЛЯРНОСТЬ: POSITIVE. ТОК ПОКОЯ:15 MA. ВХОДНОЕ НАПРЯЖЕНИЕ (МАКС.):15 V ИП ВЫХОДА: FIXED. НАПРЯЖЕНИЕ ОТПУСКАНИЯ: 1.2 V. СЕРИЯ:LM1117. УПАКОВКА: CUT TAPE ИЛИ REEL. ДИАПАЗОН РАБОЧИХ ТЕМПЕРАТУР:- 40 C TO + 125 C. ТОРГОВАЯ МАРКА: TEXAS INSTRUMENTS. НАПРЯЖЕНИЕ ОТПУСКАНИЯ - МАКС.: 1.3 V AT 100 MA, 1.35 V AT 500 MA, 1.4 V AT 800 MA. РАБОЧИЙ ТОК ИСТОЧНИКА ПИТАНИЯ:5 MA. ТИП ПРОДУКТА:LDO VOLTAGE REGULATORS. РАЗМЕР ФАБРИЧНОЙ УПАКОВКИ:2000. ПОДКАТЕГОРИЯ: PMIC - POWER MANAGEMENT ICS ЕС ИЗДЕЛИЯ: 112 MG.</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</si>
  <si>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LDO РЕГУЛЯТОРЫ НАПРЯЖЕНИЯ; ВИД МОНТАЖА: SMD/SMT; УПАКОВКА / БЛОК: SOT-223-4; ВЫХОДНОЕ НАПРЯЖЕНИЕ: 1.25 V TO 13.8 V; ВЫХОДНОЙ ТОК: 800 MA; КОЛИЧЕСТВО ВЫХОДОВ: 1 OUTPUT; ПОЛЯРНОСТЬ: POSITIVE; ТОК ПОКОЯ: 5 MA; ВХОДНОЕ НАПРЯЖЕНИЕ, МИН.: 1.4 V; ВХОДНОЕ НАПРЯЖЕНИЕ, МАКС.: 15 V; ТИП ВЫХОДА: ADJUSTABLE;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0.04 %; НЕСТАБИЛЬНОСТЬ ВЫХОДНОЙ НАГРУЗКИ: 0.2 %; РАБОЧИЙ ТОК ИСТОЧНИКА ПИТАНИЯ: 5 MA; ДИАПАЗОН РАБОЧИХ ТЕМПЕРАТУР: - 4; ОПОРНОЕ НАПРЯЖЕНИЕ: 1.262 V; РАЗМЕР ФАБРИЧНОЙ УПАКОВКИ:РАЗМЕР ФАБРИЧНОЙ УПАКОВКИ: 2000; ТОЧНОСТЬ РЕГУЛИРОВАНИЯ НАПРЯЖЕНИЯ: 1 %; ВЕС ИЗДЕЛИЯ: 112 MG</t>
  </si>
  <si>
    <t>МИКРОСХЕМА ДЛЯ УПРАВЛЕНИЯ ПИТАНИЕМ. КАТЕГОРИЯ ПРОДУКТА: ИМПУЛЬСНЫЕ РЕГУЛЯТОРЫ НАПРЯЖЕНИЯ, ROHS: ПОДРОБНОСТИ, ВИД МОНТАЖА: SMD/SMT, УПАКОВКА / БЛОК: TSSOP-24, ТОПОЛОГИЯ: BUCK-BOOST, ВЫХОДНОЕ НАПРЯЖЕНИЕ: 5.5 V, ВЫХОДНОЙ ТОК: 2 A, КОЛИЧЕСТВО ВЫХОДОВ: 1 OUTPUT, ВХОДНОЕ НАПРЯЖЕНИЕ, МИН.: 1.71 V, ВХОДНОЕ НАПРЯЖЕНИЕ, МАКС.: 5.5 V, ТОК ПОКОЯ: 40 UA, ЧАСТОТА ПЕРЕКЛЮЧЕНИЙ: 1.2 MHZ, МИНИМАЛЬНАЯ РАБОЧАЯ ТЕМПЕРАТУРА: - 40 C, МАКСИМАЛЬНАЯ РАБОЧАЯ ТЕМПЕРАТУРА: + 125 C, СЕРИЯ: LTC3110, УПАКОВКА: TUBE, ТОРГОВАЯ МАРКА: ANALOG DEVICES, СРЕДСТВА РАЗРАБОТКИ: DC1964A, ВХОДНОЕ НАПРЯЖЕНИЕ: 3.3 V, РАБОЧИЙ ТОК ИСТОЧНИКА ПИТАНИЯ: 0.04 MA, ТИП ПРОДУКТА: SWITCHING VOLTAGE REGULATORS, ОТКЛЮЧЕНИЕ: SHUTDOWN, РАЗМЕР ФАБРИЧНОЙ УПАКОВКИ: 62, ПОДКАТЕГОРИЯ: PMIC - POWER MANAGEMENT ICS, ТИП: BIDIRECTIONAL BUCK-BOOST DC/DC REGULATOR AND CHARGER/BALANCER</t>
  </si>
  <si>
    <t>LTC3110EFE#PBF</t>
  </si>
  <si>
    <t>МИКРОСХЕМА ДЛЯ УПРАВЛЕНИЯ ПИТАНИЕМ. КАТЕГОРИЯ ПРОДУКТА: КОНТРОЛЬНЫЕ ЦЕПИ, ROHS: ПОДРОБНОСТИ, ТИП: VOLTAGE SEQUENCERS, ВИД МОНТАЖА: SMD/SMT, УПАКОВКА / БЛОК: VSSOP-8, ПОРОГОВОЕ НАПРЯЖЕНИЕ: 1.22 V, КОЛИЧЕСТВО КОНТРОЛИРУЕМЫХ ВХОДОВ: 3 INPUT, ТИП ВЫХОДА: OPEN DRAIN, РУЧНОЙ СБРОС: NO MANUAL RESET, КОНТРОЛЬНЫЕ ТАЙМЕРЫ: NO WATCHDOG, ПЕРЕКЛЮЧЕНИЕ НА РЕЗЕРВНОЕ БАТАРЕЙНОЕ ПИТАНИЕ: NO BACKUP, ВРЕМЯ ЗАДЕРЖКИ СБРОСА: ADJUSTABLE, НАПРЯЖЕНИЕ ПИТАНИЯ - МАКС.: 5.5 V, МИНИМАЛЬНАЯ РАБОЧАЯ ТЕМПЕРАТУРА: - 40 C, МАКСИМАЛЬНАЯ РАБОЧАЯ ТЕМПЕРАТУРА: + 125 C, СЕРИЯ: LM3881, УПАКОВКА: REEL, УПАКОВКА: CUT TAPE, УПАКОВКА: MOUSEREEL, ТОРГОВАЯ МАРКА: TEXAS INSTRUMENTS, СРЕДСТВА РАЗРАБОТКИ: LM3881EVAL, РАБОЧИЙ ТОК ИСТОЧНИКА ПИТАНИЯ: 80 UA, РАБОЧЕЕ НАПРЯЖЕНИЕ ПИТАНИЯ: 2.7 V TO 5.5 V, ПОРОГ ПОВЫШЕНИЯ НАПРЯЖЕНИЯ: 1.5 V, ОБНАРУЖЕНИЕ СБОЯ ЭЛЕКТРОПИТАНИЯ: NO, ТИП ПРОДУКТА: SUPERVISORY CIRCUITS, РАЗМЕР ФАБРИЧНОЙ УПАКОВКИ: 1000, ПОДКАТЕГОРИЯ: PMIC - POWER MANAGEMENT ICS, НАПРЯЖЕНИЕ ПИТАНИЯ - МИН.: 2.7 V, ПОРОГ ПОНИЖЕНИЯ НАПРЯЖЕНИЯ: 1 V</t>
  </si>
  <si>
    <t>LM3881MM/NOPB</t>
  </si>
  <si>
    <t>МИКРОСХЕМА ДЛЯ УПРАВЛЕНИЯ ПИТАНИЕМ. КАТЕГОРИЯ ПРОДУКТА: ИМПУЛЬСНЫЕ РЕГУЛЯТОРЫ НАПРЯЖЕНИЯ, ROHS: ПОДРОБНОСТИ, ВИД МОНТАЖА: SMD/SMT, УПАКОВКА / БЛОК: VQFN-HR-14, ТОПОЛОГИЯ: BOOST, BUCK, ВЫХОДНОЕ НАПРЯЖЕНИЕ: 500 MV TO 5.5 V, ВЫХОДНОЙ ТОК: 8 A, КОЛИЧЕСТВО ВЫХОДОВ: 1 OUTPUT, ВХОДНОЕ НАПРЯЖЕНИЕ, МИН.: 4 V, ВХОДНОЕ НАПРЯЖЕНИЕ, МАКС.: 18 V, ТОК ПОКОЯ: 1.2 MA, ЧАСТОТА ПЕРЕКЛЮЧЕНИЙ: 500 KHZ TO 2.2 MHZ, МИНИМАЛЬНАЯ РАБОЧАЯ ТЕМПЕРАТУРА: - 40 C, МАКСИМАЛЬНАЯ РАБОЧАЯ ТЕМПЕРАТУРА: + 150 C, СЕРИЯ: TPS543820, УПАКОВКА: REEL, УПАКОВКА: CUT TAPE, ТОРГОВАЯ МАРКА: TEXAS INSTRUMENTS, ВХОДНОЕ НАПРЯЖЕНИЕ: 4 V TO 18 V, ЧУВСТВИТЕЛЬНЫЙ К ВЛАЖНОСТИ: YES, ТИП ПРОДУКТА: SWITCHING VOLTAGE REGULATORS, ОТКЛЮЧЕНИЕ: SHUTDOWN, РАЗМЕР ФАБРИЧНОЙ УПАКОВКИ: 3000, ПОДКАТЕГОРИЯ: PMIC - POWER MANAGEMENT ICS, КОММЕРЧЕСКОЕ ОБОЗНАЧЕНИЕ: SWIFT, ТИП: SYNCHRONOUS BUCK CONVERTER</t>
  </si>
  <si>
    <t>TPS543820RPYR</t>
  </si>
  <si>
    <t>МИКРОСХЕМА ДЛЯ УПРАВЛЕНИЯ ПИТАНИЕМ. КАТЕГОРИЯ ПРОДУКТА: КОММУТАЦИОННЫЕ КОНТРОЛЛЕРЫ, ROHS: ПОДРОБНОСТИ, ТОПОЛОГИЯ: FLYBACK, КОЛИЧЕСТВО ВЫХОДОВ: 1 OUTPUT, ЧАСТОТА ПЕРЕКЛЮЧЕНИЙ: 107 KHZ, РАБОЧИЙ ЦИКЛ (МАКС.): 0,75, ВХОДНОЕ НАПРЯЖЕНИЕ: 8 V TO 23 V, ВЫХОДНОЕ НАПРЯЖЕНИЕ: 5 V, ВЫХОДНОЙ ТОК: 800 MA, МИНИМАЛЬНАЯ РАБОЧАЯ ТЕМПЕРАТУРА: - 40 C, МАКСИМАЛЬНАЯ РАБОЧАЯ ТЕМПЕРАТУРА: + 150 C, ВИД МОНТАЖА: SMD/SMT, УПАКОВКА / БЛОК: SO-16 N, УПАКОВКА: REEL, УПАКОВКА: CUT TAPE, УПАКОВКА: MOUSEREEL, ТОРГОВАЯ МАРКА: STMICROELECTRONICS, ВРЕМЯ СПАДА: 40 NS, ЧУВСТВИТЕЛЬНЫЙ К ВЛАЖНОСТИ: YES, ТИП ПРОДУКТА: SWITCHING CONTROLLERS, ВРЕМЯ НАРАСТАНИЯ: 50 NS, СЕРИЯ: L6566B, РАЗМЕР ФАБРИЧНОЙ УПАКОВКИ: 2500, ПОДКАТЕГОРИЯ: PMIC - POWER MANAGEMENT ICS, ТИП: CURRENT MODE PWM CONTROLLERS</t>
  </si>
  <si>
    <t>ST L6566BTR</t>
  </si>
  <si>
    <t>МИКРОСХЕМА ДЛЯ УПРАВЛЕНИЯ ПИТАНИЕМ. КАТЕГОРИЯ ПРОДУКТА: LDO РЕГУЛЯТОРЫ НАПРЯЖЕНИЯ, ROHS: ПОДРОБНОСТИ, ВИД МОНТАЖА: SMD/SMT, УПАКОВКА / БЛОК: TO-252-5, ВЫХОДНОЕ НАПРЯЖЕНИЕ: 3.3 V, ВЫХОДНОЙ ТОК: 0,0416666666666667, КОЛИЧЕСТВО ВЫХОДОВ: 1 OUTPUT, ПОЛЯРНОСТЬ: POSITIVE, ВХОДНОЕ НАПРЯЖЕНИЕ, МИН.: 2 V, ВХОДНОЕ НАПРЯЖЕНИЕ, МАКС.: 9 V, ТИП ВЫХОДА: FIXED, МИНИМАЛЬНАЯ РАБОЧАЯ ТЕМПЕРАТУРА: - 40 C, МАКСИМАЛЬНАЯ РАБОЧАЯ ТЕМПЕРАТУРА: + 150 C, НАПРЯЖЕНИЕ ОТПУСКАНИЯ: 1 V, СЕРИЯ: NCP5661, УПАКОВКА: REEL, УПАКОВКА: CUT TAPE, УПАКОВКА: MOUSEREEL, ТОРГОВАЯ МАРКА: ONSEMI, НАПРЯЖЕНИЕ ОТПУСКАНИЯ - МАКС.: 1.3 V AT 1 A, ВЫСОТА: 2.38 MM, ДЛИНА: 6.73 MM, НЕСТАБИЛЬНОСТЬ ВЫХОДНОГО НАПРЯЖЕНИЯ ИЛИ ТОКА: 0.03 %, НЕСТАБИЛЬНОСТЬ ВЫХОДНОЙ НАГРУЗКИ: 0.2 %, ТИП ПРОДУКТА: LDO VOLTAGE REGULATORS, ОПОРНОЕ НАПРЯЖЕНИЕ: 0.9 V, РАЗМЕР ФАБРИЧНОЙ УПАКОВКИ: 2500, ПОДКАТЕГОРИЯ: PMIC - POWER MANAGEMENT ICS, ТОЧНОСТЬ РЕГУЛИРОВАНИЯ НАПРЯЖЕНИЯ: 0,01, ШИРИНА: 6.22 MM</t>
  </si>
  <si>
    <t>NCP5661DT33RKG</t>
  </si>
  <si>
    <t>МИКРОСХЕМА ПАМЯТИ 8 ГБИТ, ПРОИЗВОДИТЕЛЬ: MICRON TECHNOLOGY; КАТЕГОРИЯ ПРОДУКТА: DRAM; ОГРАНИЧЕНИЯ НА ДОСТАВКУ: НА ДАННЫЙ МОМЕНТ MOUSER НЕ ПОСТАВЛЯЕТ ЭТУ ПРОДУКЦИЮ В ВАШ РЕГИОН.; ТИП: SDRAM - DDR4; ВИД МОНТАЖА: SMD/SMT; УПАКОВКА / БЛОК: FBGA-96; ШИРИНА ШИНЫ ДАННЫХ: 16 BIT; ОРГАНИЗАЦИЯ: 512 M X 16; РАЗМЕР ПАМЯТИ: 8 GBIT; МАКСИМАЛЬНАЯ ТАКТОВАЯ ЧАСТОТА: 1.6 GHZ; ВРЕМЯ ДОСТУПА: 13.75 NS; НАПРЯЖЕНИЕ ПИТАНИЯ - МАКС.: 1.26 V; НАПРЯЖЕНИЕ ПИТАНИЯ - МИН.: 1.14 V; НАПРЯЖЕНИЕ ПИТАНИЯ - МАКС.: 83 MA; МИНИМАЛЬНАЯ РАБОЧАЯ ТЕМПЕРАТУРА: - 40 C; МАКСИМАЛЬНАЯ РАБОЧАЯ ТЕМПЕРАТУРА: + 95 C; СЕРИЯ: MT40A; УПАКОВКА: TRAY; ТОРГОВАЯ МАРКА: MICRON; ЧУВСТВИТЕЛЬНЫЙ К ВЛАЖНОСТИ: YES; ТИП ПРОДУКТА: DRAM; РАЗМЕР ФАБРИЧНОЙ УПАКОВКИ:РАЗМЕР ФАБРИЧНОЙ УПАКОВКИ: 1080; ПОДКАТЕГОРИЯ: MEMORY &amp; DATA STORAGE; ВЕС ИЗДЕЛИЯ: 3,461 G</t>
  </si>
  <si>
    <t>MT40A512M16LY-062E IT:E</t>
  </si>
  <si>
    <t>МИКРОСХЕМА УСИЛИТЕЛЬ. КАТЕГОРИЯ ПРОДУКТА: ПРЕЦИЗИОННЫЕ УСИЛИТЕЛИ, ROHS: ПОДРОБНОСТИ, СЕРИЯ: AD8692, КОЛИЧЕСТВО КАНАЛОВ: 2 CHANNEL, GBP - ПРОИЗВЕДЕНИЕ КОЭФФИЦИЕНТА УСИЛЕНИЯ НА ШИРИНУ ПОЛОСЫ ПРОПУСКАНИЯ (FT): 10 MHZ, SR - СКОРОСТЬ НАРАСТАНИЯ ВЫХОДНОГО НАПРЯЖЕНИЯ: 5 V/US, CMRR - КОЭФФИЦИЕНТ ПОДАВЛЕНИЯ СИНФАЗНОГО СИГНАЛА: 90 DB, ВЫХОДНОЙ ТОК НА КАНАЛ: 80 MA, IB - ВХОДНОЙ ТОК СМЕЩЕНИЯ: 1 PA, VOS - ВХОДНОЕ НАПРЯЖЕНИЕ СМЕЩЕНИЯ НУЛЯ: 400 UV, EN - ИНТЕНСИВНОСТЬ ШУМА ВХОДНОГО НАПРЯЖЕНИЯ: 8 NV/SQRT HZ, НАПРЯЖЕНИЕ ПИТАНИЯ - МАКС.: 6 V, НАПРЯЖЕНИЕ ПИТАНИЯ - МИН.: 2.7 V, РАБОЧИЙ ТОК ИСТОЧНИКА ПИТАНИЯ: 1.05 MA,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СРЕДСТВА РАЗРАБОТКИ: EVAL-CN0276-SDPZ, ВЫСОТА: 1.5 MM, ДЛИНА: 5 MM, РАБОЧЕЕ НАПРЯЖЕНИЕ ПИТАНИЯ: 2.7 V TO 6 V, ТИП ВЫХОДА: RAIL-TO-RAIL, ПРОДУКТ: PRECISION AMPLIFIERS, ТИП ПРОДУКТА: PRECISION AMPLIFIERS, PSRR - КОЭФФИЦИЕНТ ПОДАВЛЕНИЯ ПОМЕХ ПО ПИТАНИЮ: 95 DB, РАЗМЕР ФАБРИЧНОЙ УПАКОВКИ: 1000, ПОДКАТЕГОРИЯ: AMPLIFIER ICS, ТИП: GENERAL PURPOSE AMPLIFIER, УСИЛЕНИЕ ПО НАПРЯЖЕНИЮ, ДБ: 126.02 DB, ШИРИНА: 4 MM</t>
  </si>
  <si>
    <t>AD8692ARZ-REEL7</t>
  </si>
  <si>
    <t>МИКРОСХЕМА УСИЛИТЕЛЬ, КАТЕГОРИЯ ПРОДУКТА: ОПТИЧЕСКИ РАЗВЯЗАННЫЕ УСИЛИТЕЛИ; ТИП ВЫХОДА: DIGITAL TO ANALOG CONVERTER - DAC; КОЛИЧЕСТВО КАНАЛОВ: 1 CHANNEL; НАПРЯЖЕНИЕ ИЗОЛЯЦИИ: 5000 VRMS; IF - ПРЯМОЙ ТОК: 230 MA; ПОЛОСА ПРОПУСКАНИЯ: 100 KHZ; VOS - ВХОДНОЕ НАПРЯЖЕНИЕ СМЕЩЕНИЯ НУЛЯ: 9.9 MV; НАПРЯЖЕНИЕ ПИТАНИЯ - МАКС.: 5.5 V; НАПРЯЖЕНИЕ ПИТАНИЯ - МИН.: 3 V; УПАКОВКА / БЛОК: SSO-8; МИНИМАЛЬНАЯ РАБОЧАЯ ТЕМПЕРАТУРА: - 40 C; МАКСИМАЛЬНАЯ РАБОЧАЯ ТЕМПЕРАТУРА: + 105 C; ВИД МОНТАЖА: SMD/SMT; УПАКОВКА: REEL; УПАКОВКА: CUT TAPE; УПАКОВКА: MOUSEREEL; ТИП УСИЛИТЕЛЯ: ISOLATION; КОЭФФИЦИЕНТ УСИЛЕНИЯ V/V: 1 V/V; ВЫСОТА: 3.18 MM; IB - ВХОДНОЙ ТОК СМЕЩЕНИЯ: 0.1 UA; ТИП ИЗОЛЯЦИИ: OPTIC; ДЛИНА: 5.85 MM; РАБОЧИЙ ТОК ИСТОЧНИКА ПИТАНИЯ: 15 MA; РАБОЧЕЕ НАПРЯЖЕНИЕ ПИТАНИЯ: 3 V TO 5.5 V; ПРОДУКТ: OPTICALLY ISOLATED AMPLIFIERS; РАЗМЕР ФАБРИЧНОЙ УПАКОВКИ:РАЗМЕР ФАБРИЧНОЙ УПАКОВКИ: 1000; ШИРИНА: 6.8 MM; ВЕС ИЗДЕЛИЯ: 630 MG</t>
  </si>
  <si>
    <t>МИРОСХЕМА ЛОГИЧЕСКАЯ. КАТЕГОРИЯ ПРОДУКТА: ЛОГИЧЕСКИЕ ЭЛЕМЕНТЫ, ROHS: ПОДРОБНОСТИ, ПРОДУКТ: SINGLE-FUNCTION GATE, ЛОГИЧЕСКАЯ ФУНКЦИЯ: NAND, СЕМЕЙСТВО ЛОГИЧЕСКИХ ЭЛЕМЕНТОВ: HCT, КОЛИЧЕСТВО ВЕНТИЛЕЙ: 4 GATE, КОЛИЧЕСТВО ВХОДНЫХ ЛИНИЙ: 8 INPUT, КОЛИЧЕСТВО ВЫХОДНЫХ ЛИНИЙ: 4 OUTPUT, ВЫХОДНОЙ ТОК ВЫСОКОГО УРОВНЯ: - 4 MA, ВЫХОДНОЙ ТОК НИЗКОГО УРОВНЯ: 4 MA, ВРЕМЯ ЗАДЕРЖКИ РАСПРОСТРАНЕНИЯ: 24 NS, НАПРЯЖЕНИЕ ПИТАНИЯ - МАКС.: 5.5 V, НАПРЯЖЕНИЕ ПИТАНИЯ - МИН.: 4.5 V, МИНИМАЛЬНАЯ РАБОЧАЯ ТЕМПЕРАТУРА: - 55 C, МАКСИМАЛЬНАЯ РАБОЧАЯ ТЕМПЕРАТУРА: + 125 C, ВИД МОНТАЖА: SMD/SMT, УПАКОВКА / БЛОК: SOIC-14, УПАКОВКА: REEL, УПАКОВКА: CUT TAPE, УПАКОВКА: MOUSEREEL, ТОРГОВАЯ МАРКА: TEXAS INSTRUMENTS, ФУНКЦИЯ: NAND, ВЫСОТА: 1.58 MM, ТИП ВХОДА: TTL, ДЛИНА: 8.65 MM, ТИП ЛОГИКИ: 2-INPUT NAND, КОЛИЧЕСТВО ЦИФРОВЫХ РАЗРЯДОВ: 4 BIT, РАБОЧИЙ ТОК ИСТОЧНИКА ПИТАНИЯ: 20 UA, РАБОЧЕЕ НАПРЯЖЕНИЕ ПИТАНИЯ: 5 V, ДИАПАЗОН РАБОЧИХ ТЕМПЕРАТУР: - 55 C TO + 125 C, ТИП ВЫХОДА: CMOS, ТИП ПРОДУКТА: LOGIC GATES, СЕРИЯ: CD74HCT03, РАЗМЕР ФАБРИЧНОЙ УПАКОВКИ: 5000, ПОДКАТЕГОРИЯ: LOGIC ICS, ШИРИНА: 3.91 MM</t>
  </si>
  <si>
    <t>CD74HCT03M96</t>
  </si>
  <si>
    <t>МИКРОСХЕМА ИНТЕГРАЛЬНАЯ МОНОЛИТНАЯ. КАТЕГОРИЯ ТОВАРА: ИНТЕРФЕЙСНАЯ ИС - ИС ИНТЕРФЕЙСА RS-422/RS-485 (RS-485 HIGH SPEED I/F TX.) ВИД МОНТАЖА: SMD/SMT , УПАКОВКА / БЛОК: SOIC-8 , СЕРИЯ: ADM1485 , ФУНКЦИЯ: TRANSCEIVER , ДИАПАЗОН ДАННЫХ: 30 MB/S , КОЛИЧЕСТВО ДРАЙВЕРОВ: 1 DRIVER , КОЛИЧЕСТВО ПРИЕМНИКОВ: 1 RECEIVER , РАБОЧЕЕ НАПРЯЖЕНИЕ ПИТАНИЯ: 5 V , РАБОЧИЙ ТОК ИСТОЧНИКА ПИТАНИЯ: 2.2 MA , ДИАПАЗОН РАБОЧИХ ТЕМПЕРАТУР - 40 C + 85 C , УПАКОВКА: TUBE , ВЫСОТА: 1.5 MM (MAX) , ДЛИНА: 5 MM (MAX) . ШИРИНА: 4 MM (MAX) , ТОРГОВАЯ МАРКА: ANALOG DEVICES . РАЗМЕР ФАБРИЧНОЙ УПАКОВКИ: 98 , ПОДКАТЕГОРИЯ: INTERFACE ICS. ВЕС ИЗДЕЛИЯ: 540 MG</t>
  </si>
  <si>
    <t>МИКРОСХЕМА ТАКТОВЫЙ БУФЕР, КАТЕГОРИЯ ПРОДУКТА: ТАКТОВЫЙ БУФЕР, СЕРИЯ: ADCLK854, КОЛИЧЕСТВО ВЫХОДОВ: 12 OUTPUT, МАКСИМАЛЬНАЯ ВХОДНАЯ ЧАСТОТА: 1200 MHZ, НАПРЯЖЕНИЕ ПИТАНИЯ - МАКС.: 1.89 V, НАПРЯЖЕНИЕ ПИТАНИЯ - МИН.: 1.71 V, ЗАДЕРЖКА РАСПРОСТРАНЕНИЯ - МАКС.: 2.7 NS, МИНИМАЛЬНАЯ РАБОЧАЯ ТЕМПЕРАТУРА: - 40 C, МАКСИМАЛЬНАЯ РАБОЧАЯ ТЕМПЕРАТУРА: + 85 C, ВИД МОНТАЖА: SMD/SMT, УПАКОВКА / БЛОК: LFCSP-48, УПАКОВКА: TRAY, ТИП: CLOCK FANOUT BUFFER, МАКС. ВЫХОДНАЯ ЧАСТОТА: 1200 MHZ, СРЕДСТВА РАЗРАБОТКИ: ADCLK854/PCBZ, ЧУВСТВИТЕЛЬНЫЙ К ВЛАЖНОСТИ: YES, РАБОЧИЙ ТОК ИСТОЧНИКА ПИТАНИЯ: -, РАЗМЕР ФАБРИЧНОЙ УПАКОВКИ: 260, ВЕС ИЗДЕЛИЯ: 11.168 G</t>
  </si>
  <si>
    <t>ADCLK854BCPZ</t>
  </si>
  <si>
    <t>ПРОГРАММИРУЕМАЯ ЛОГИЧЕСКАЯ ИНТЕГРАЛЬНАЯ СХЕМА. КАТЕГОРИЯ ПРОДУКТА: КОМПЛЕКСНЫЕ ПРОГРАММИРУЕМЫЕ ЛОГИЧЕСКИЕ УСТРОЙСТВА (CPLD), ROHS: ПОДРОБНОСТИ, СЕРИЯ: XCR3384XL, ВИД МОНТАЖА: SMD/SMT, УПАКОВКА / БЛОК: TQFP-144, РАБОЧЕЕ НАПРЯЖЕНИЕ ПИТАНИЯ: 2.7 V TO 3.6 V, КОЛИЧЕСТВО МАКРОЯЧЕЕК: 384, КОЛИЧЕСТВО ВХОДОВ/ВЫХОДОВ: 118 I/O, НАПРЯЖЕНИЕ ПИТАНИЯ - МАКС.: 3.6 V, НАПРЯЖЕНИЕ ПИТАНИЯ - МИН.: 2.7 V, МИНИМАЛЬНАЯ РАБОЧАЯ ТЕМПЕРАТУРА: - 40 C, МАКСИМАЛЬНАЯ РАБОЧАЯ ТЕМПЕРАТУРА: + 85 C, МАКСИМАЛЬНАЯ РАБОЧАЯ ЧАСТОТА: 135 MHZ, ЗАДЕРЖКА РАСПРОСТРАНЕНИЯ - МАКС.: 7 NS, ТОРГОВАЯ МАРКА: XILINX, ТИП ПАМЯТИ: EEPROM, ЧУВСТВИТЕЛЬНЫЙ К ВЛАЖНОСТИ: YES, КОЛИЧЕСТВО ВЕНТИЛЕЙ: 9000, КОЛИЧЕСТВО БЛОКОВ ЛОГИЧЕСКИХ МАССИВОВ (LAB): 2, КОЛИЧЕСТВО ЛОГИЧЕСКИХ ЭЛЕМЕНТОВ: 2, РАБОЧИЙ ТОК ИСТОЧНИКА ПИТАНИЯ: 30 MA, ТИП ПРОДУКТА: CPLD - COMPLEX PROGRAMMABLE LOGIC DEVICES, РАЗМЕР ФАБРИЧНОЙ УПАКОВКИ: 1, ПОДКАТЕГОРИЯ: PROGRAMMABLE LOGIC ICS</t>
  </si>
  <si>
    <t>XCR3384XL-10TQG144I</t>
  </si>
  <si>
    <t>МИКРОСХЕМА ЛОГИЧЕСКАЯ, КАТЕГОРИЯ ПРОДУКТА: ДРАЙВЕРЫ ДЛЯ УПРАВЛЕНИЯ ЗАТВОРОМ; ПРОДУКТ: HALF-BRIDGE DRIVERS; ТИП: HIGH SIDE, LOW SIDE; ВИД МОНТАЖА: SMD/SMT; УПАКОВКА / БЛОК: SOIC-8; КОЛИЧЕСТВО ДРАЙВЕРОВ: 2 DRIVER; КОЛИЧЕСТВО ВЫХОДОВ: 2 OUTPUT; ВЫХОДНОЙ ТОК: 260 MA; НАПРЯЖЕНИЕ ПИТАНИЯ - МИН.: 10.1 V; НАПРЯЖЕНИЕ ПИТАНИЯ - МАКС.: 16.8 V; КОНФИГУРАЦИЯ: HALF-BRIDGE; ВРЕМЯ НАРАСТАНИЯ: 120 NS; ВРЕМЯ СПАДА: 50 NS; МИНИМАЛЬНАЯ РАБОЧАЯ ТЕМПЕРАТУРА: - 40 C; МАКСИМАЛЬНАЯ РАБОЧАЯ ТЕМПЕРАТУРА: + 125 C; УПАКОВКА: REEL; ОСОБЕННОСТИ: SYNCHRONOUS; ВЫСОТА: 1.5 MM; ДЛИНА: 5 MM; ТЕХНОЛОГИЯ: SI; ШИРИНА: 4 MM; ТИП ЛОГИКИ: CMOS; МАКСИМАЛЬНАЯ ТАКТОВАЯ ЧАСТОТА: 100 KHZ; ЧУВСТВИТЕЛЬНЫЙ К ВЛАЖНОСТИ: YES; РАБОЧИЙ ТОК ИСТОЧНИКА ПИТАНИЯ: 5 MA; PD - РАССЕИВАНИЕ МОЩНОСТИ: 625 MW; РАЗМЕР ФАБРИЧНОЙ УПАКОВКИ: 2500; ДРУГИЕ НАЗВАНИЯ ТОВАРА №: IRS2153DSTRPBF SP001548666; ВЕС ИЗДЕЛИЯ: 540 MG</t>
  </si>
  <si>
    <t>IRS2153DSTRPBF</t>
  </si>
  <si>
    <t>МИКРОСХЕМА ИНТЕРФЕЙСНАЯ. КАТЕГОРИЯ ПРОДУКТА: ЦИФРОВЫЕ ИЗОЛЯТОРЫ, ROHS: ПОДРОБНОСТИ, СЕРИИ: АДУМ1402, ТИП МОНТАЖА: СМД/СМТ, ПОСЫЛКА/КЕЙС: СОИК-16, КОЛИЧЕСТВО КАНАЛОВ: 4 КАНАЛА, ПОЛЯРНОСТЬ: ОДНОНАПРАВЛЕННЫЙ, СКОРОСТЬ ПЕРЕДАЧИ ДАННЫХ: 1 МБИТ/С, НАПРЯЖЕНИЕ ИЗОЛЯЦИИ: 2500 В СРЕДНЕКВ., ТИП ИЗОЛЯЦИИ: МАГНИТНАЯ МУФТА, НАПРЯЖЕНИЕ ПИТАНИЯ - МАКС.: 5,5 В, НАПРЯЖЕНИЕ ПИТАНИЯ - МИН.: 2,7 В, РАБОЧИЙ ТОК ПИТАНИЯ: 44 МА, ВРЕМЯ ЗАДЕРЖКИ РАСПРОСТРАНЕНИЯ: 65 НС, МИНИМАЛЬНАЯ РАБОЧАЯ ТЕМПЕРАТУРА: - 40 С, МАКСИМАЛЬНАЯ РАБОЧАЯ ТЕМПЕРАТУРА: + 105 С, УПАКОВКА: КАТУШКА, УПАКОВКА: РАЗРЕЗАТЬ ЛЕНТУ, УПАКОВКА: МЫШЬКАТУШКА, МАРКА: АНАЛОГОВЫЕ УСТРОЙСТВА, МАКСИМАЛЬНОЕ ВРЕМЯ ПАДЕНИЯ: 3 НС (ТИП.), МАКСИМАЛЬНОЕ ВРЕМЯ ПОДЪЕМА: 3 НС (ТИП.), РАБОЧЕЕ НАПРЯЖЕНИЕ ПИТАНИЯ: 5 В, ТИП ПРОДУКТА: ЦИФРОВЫЕ ИЗОЛЯТОРЫ, ШИРИНА ИМПУЛЬСА: 1000 НС, ЗАВОДСКАЯ УПАКОВКА: 1000, ПОДКАТЕГОРИЯ: ИНТЕРФЕЙСНЫЕ ИС, ТИП: ОБЩЕЕ НАЗНАЧЕНИЕ, ЕДИНИЦА ИЗМЕРЕНИЯ: 666 МГ,</t>
  </si>
  <si>
    <t>ADUM1402ARWZ-RL</t>
  </si>
  <si>
    <t>МИКРОСХЕМА ЛОГИЧЕСКАЯ. КАТЕГОРИЯ ПРОДУКТА: ТРАНСЛЯЦИЯ - УРОВНИ НАПРЯЖЕНИЯ, ROHS: ПОДРОБНОСТИ, СЕРИЯ: SN74LVC16T245, ТИП: BUS TRANSCEIVER, ВИД МОНТАЖА: SMD/SMT, УПАКОВКА / БЛОК: TSSOP-48, НАПРЯЖЕНИЕ ПИТАНИЯ - МИН.: 1.65 V, НАПРЯЖЕНИЕ ПИТАНИЯ - МАКС.: 5.5 V, МИНИМАЛЬНАЯ РАБОЧАЯ ТЕМПЕРАТУРА: - 40 C, МАКСИМАЛЬНАЯ РАБОЧАЯ ТЕМПЕРАТУРА: + 85 C, ВРЕМЯ ЗАДЕРЖКИ РАСПРОСТРАНЕНИЯ: 23.8 NS, УПАКОВКА: REEL, УПАКОВКА: CUT TAPE, УПАКОВКА: MOUSEREEL, ТОРГОВАЯ МАРКА: TEXAS INSTRUMENTS, ВЫХОДНОЙ ТОК ВЫСОКОГО УРОВНЯ: - 32 MA, СЕМЕЙСТВО ЛОГИЧЕСКИХ ЭЛЕМЕНТОВ: CMOS, ВЫХОДНОЙ ТОК НИЗКОГО УРОВНЯ: 32 MA, ДИАПАЗОН РАБОЧИХ ТЕМПЕРАТУР: - 40 C TO + 85 C, ТИП ВЫХОДА: 3-STATE, ТИП ПРОДУКТА: TRANSLATION - VOLTAGE LEVELS, РАЗМЕР ФАБРИЧНОЙ УПАКОВКИ: 2000, ПОДКАТЕГОРИЯ: LOGIC ICS</t>
  </si>
  <si>
    <t>SN74LVC16T245DGGR</t>
  </si>
  <si>
    <t>ПРОГРАММИРУЕМАЯ ЛОГИЧЕСКАЯ ИНТЕГРАЛЬНАЯ СХЕМА, КАТЕГОРИЯ ПРОДУКТА: КОМПЛЕКСНЫЕ ПРОГРАММИРУЕМЫЕ ЛОГИЧЕСКИЕ УСТРОЙСТВА (CPLD), ПРОДУКТ: MAX II, КОЛИЧЕСТВО МАКРОЯЧЕЕК: 980, КОЛИЧЕСТВО БЛОКОВ ЛОГИЧЕСКИХ МАССИВОВ (LAB): 127, МАКСИМАЛЬНАЯ РАБОЧАЯ ЧАСТОТА: 304 MHZ, ЗАДЕРЖКА РАСПРОСТРАНЕНИЯ - МАКС.: 6.2 NS, КОЛИЧЕСТВО ВХОДОВ/ВЫХОДОВ: 116 I/O, РАБОЧЕЕ НАПРЯЖЕНИЕ ПИТАНИЯ: 2.5 V, 3.3 V, МИНИМАЛЬНАЯ РАБОЧАЯ ТЕМПЕРАТУРА: - 40 C, МАКСИМАЛЬНАЯ РАБОЧАЯ ТЕМПЕРАТУРА: + 85 C, ВИД МОНТАЖА: SMD/SMT, УПАКОВКА / БЛОК: TQFP-144, УПАКОВКА: TRAY, ТИП ПАМЯТИ: FLASH, СЕРИЯ: EPM1270, ЧУВСТВИТЕЛЬНЫЙ К ВЛАЖНОСТИ: YES, КОЛИЧЕСТВО ЛОГИЧЕСКИХ ЭЛЕМЕНТОВ: 1270, РАБОЧИЙ ТОК ИСТОЧНИКА ПИТАНИЯ: 55 MA, ТИП ПРОДУКТА: CPLD - COMPLEX PROGRAMMABLE LOGIC DEVICES, РАЗМЕР ФАБРИЧНОЙ УПАКОВКИ: 60, НАПРЯЖЕНИЕ ПИТАНИЯ - МАКС.: 3.6 V, НАПРЯЖЕНИЕ ПИТАНИЯ - МИН.: 2.375 V, ОБЩИЙ ОБЪЕМ ПАМЯТИ: 8192 BIT, ВЕС ИЗДЕЛИЯ: 109.190 G</t>
  </si>
  <si>
    <t>EPM1270T144I5N</t>
  </si>
  <si>
    <t>МИРОСХЕМА ЛОГИЧЕСКАЯ. КАТЕГОРИЯ ТОВАРА: БУФЕРЫ И ЛИНЕЙНЫЕ АППАРАТНЫЕ ДРАЙВЕРЫ. КОЛИЧЕСТВО ВХОДНЫХ ЛИНИЙ: 8 INPUT, НАПРЯЖЕНИЕ ПИТАНИЯ - МИН.:4.5 V , НАПРЯЖЕНИЕ ПИТАНИЯ - МАКС.: 5.5 V , КОЛИЧЕСТВО ВЫХОДНЫХ ЛИНИЙ: 8 OUTPUT , ДИАПАЗОН РАБОЧИХ ТЕМПЕРАТУР: - 40 C TO + 85 C, ВИД МОНТАЖА: SMD/SMT, УПАКОВКА / БЛОК: SOIC-20, УПАКОВКА: CUT TAPE, УПАКОВКА: MOUSEREEL, УПАКОВКА: REEL ФУНКЦИЯ: BUFFER/LINE DRIVER, ШИРИНА: 7.52 MM, ДЛИНА: 12.8 MM,  ВЫСОТА:2.35 MM , ТИП ВЫХОДА: 3-STATE СЕРИЯ:SN74ACT244, ТЕХНОЛОГИЯ: CMOS , ТОРГОВАЯ МАРКА: TEXAS INSTRUMENTS , ТИП ПРОДУКТА: BUFFERS &amp; LINE DRIVERS, РАЗМЕР ФАБРИЧНОЙ УПАКОВКИ: 2000 , КОЛИЧЕСТВО КАНАЛОВ: 8 , ПОДКАТЕГОРИЯ: LOGIC ICS, ВЕС ИЗДЕЛИЯ: 500.700 MG</t>
  </si>
  <si>
    <t>МИКРОСХЕМА ИНТЕРФЕЙСНАЯ. КАТЕГОРИЯ ПРОДУКТА: ИС ИНТЕРФЕЙСА LVDS, ROHS: ПОДРОБНОСТИ, ТИП: LVTTL, MLVDS, КОЛИЧЕСТВО ДРАЙВЕРОВ: 1 DRIVER, КОЛИЧЕСТВО ПРИЕМНИКОВ: 1 RECEIVER, ДИАПАЗОН ДАННЫХ: 200 MB/S, ТИП ВХОДА: LVTTL, MLVDS,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SOIC-14, ЗАЩИТА ОТ ЭЛЕКТРОСТАТИЧЕСКИХ РАЗРЯДОВ: WITH ESD PROTECTION, УПАКОВКА: REEL, УПАКОВКА: CUT TAPE, УПАКОВКА: MOUSEREEL, ТОРГОВАЯ МАРКА: ANALOG DEVICES, СРЕДСТВА РАЗРАБОТКИ: EVAL-ADN469XEFDEBZ, ВЫСОТА: 1.5 MM (MAX), ВХОДНОЕ НАПРЯЖЕНИЕ, МАКС.: 150 MV, ДЛИНА: 8.75 MM (MAX), МАКСИМАЛЬНОЕ ВЫХОДНОЕ НАПРЯЖЕНИЕ: 650 MV, РАБОЧЕЕ НАПРЯЖЕНИЕ ПИТАНИЯ: 3.3 V, ТИП ПРОДУКТА: LVDS INTERFACE IC, ВРЕМЯ ЗАДЕРЖКИ РАСПРОСТРАНЕНИЯ: 6 NS, СЕРИЯ: ADN4697E, РАЗМЕР ФАБРИЧНОЙ УПАКОВКИ: 1000, ПОДКАТЕГОРИЯ: INTERFACE ICS, ШИРИНА: 4 MM (MAX)</t>
  </si>
  <si>
    <t>ADN4697EBRZ-RL7</t>
  </si>
  <si>
    <t>МИКРОСХЕМА ГЕНЕРАТОР ТАКТОВЫХ ИМПУЛЬСОВ. КАТЕГОРИЯ ПРОДУКТА: ТАКТОВЫЙ БУФЕР, ROHS: ПОДРОБНОСТИ, СЕРИЯ: SN65LVDS116, КОЛИЧЕСТВО ВЫХОДОВ: 16 OUTPUT, МАКСИМАЛЬНАЯ ВХОДНАЯ ЧАСТОТА: 400 MHZ, НАПРЯЖЕНИЕ ПИТАНИЯ - МАКС.: 3.6 V, НАПРЯЖЕНИЕ ПИТАНИЯ - МИН.: 3 V, ЗАДЕРЖКА РАСПРОСТРАНЕНИЯ - МАКС.: 4.7 NS, МИНИМАЛЬНАЯ РАБОЧАЯ ТЕМПЕРАТУРА: - 40 C, МАКСИМАЛЬНАЯ РАБОЧАЯ ТЕМПЕРАТУРА: + 85 C, ВИД МОНТАЖА: SMD/SMT, ТОРГОВАЯ МАРКА: TEXAS INSTRUMENTS, ЧУВСТВИТЕЛЬНЫЙ К ВЛАЖНОСТИ: YES, УПАКОВКА: REEL, УПАКОВКА: CUT TAPE, УПАКОВКА: MOUSEREEL, ТИП ПРОДУКТА: CLOCK BUFFERS, РАЗМЕР ФАБРИЧНОЙ УПАКОВКИ: 2000, ПОДКАТЕГОРИЯ: CLOCK &amp; TIMER ICS</t>
  </si>
  <si>
    <t>SN65LVDS116DGGR</t>
  </si>
  <si>
    <t>МИКРОСХЕМА ЛОГИЧЕСКАЯ, КАТЕГОРИЯ ПРОДУКТА: БУФЕРЫ И ЛИНЕЙНЫЕ АППАРАТНЫЕ ДРАЙВЕРЫ, КОЛИЧЕСТВО ВХОДНЫХ ЛИНИЙ: 8 INPUT, КОЛИЧЕСТВО ВЫХОДНЫХ ЛИНИЙ: 8 OUTPUT, ПОЛЯРНОСТЬ: NON-INVERTING, ВЫХОДНОЙ ТОК ВЫСОКОГО УРОВНЯ: - 32 MA, ВЫХОДНОЙ ТОК НИЗКОГО УРОВНЯ: 64 MA, ТОК ПОКОЯ: 22 MA, НАПРЯЖЕНИЕ ПИТАНИЯ - МАКС.: 5.5 V, НАПРЯЖЕНИЕ ПИТАНИЯ - МИН.: 4.5 V, РАБОЧИЙ ТОК ИСТОЧНИКА ПИТАНИЯ: 250 UA, МИНИМАЛЬНАЯ РАБОЧАЯ ТЕМПЕРАТУРА: - 40 C, МАКСИМАЛЬНАЯ РАБОЧАЯ ТЕМПЕРАТУРА: + 85 C, ВИД МОНТАЖА: SMD/SMT, УПАКОВКА / БЛОК: TSSOP-20, УПАКОВКА: CUT TAPE, УПАКОВКА: MOUSEREEL, УПАКОВКА: REEL, ФУНКЦИЯ: BUFFER/LINE DRIVER, ВЫСОТА: 1.05 MM, ДЛИНА: 6.6 MM, ДИАПАЗОН РАБОЧИХ ТЕМПЕРАТУР: - 40 C TO + 85 C, ТИП ВЫХОДА: 3-STATE, СЕРИЯ: SN74ABT541B, ТЕХНОЛОГИЯ: BICMOS, ШИРИНА: 4.5 MM, СЕМЕЙСТВО ЛОГИЧЕСКИХ ЭЛЕМЕНТОВ: ABT, ТИП ЛОГИКИ: OCTAL BUFFER AND DRIVER, КОЛИЧЕСТВО КАНАЛОВ: 8, НАПРЯЖЕНИЕ ПИТАНИЯ - МАКС.: 30 MA, ТИП ВХОДНОГО СИГНАЛА: SINGLE-ENDED, РАБОЧЕЕ НАПРЯЖЕНИЕ ПИТАНИЯ: 4.5 V TO 5.5 V, ВРЕМЯ ЗАДЕРЖКИ РАСПРОСТРАНЕНИЯ: 3.5 NS, РАЗМЕР ФАБРИЧНОЙ УПАКОВКИ: 2000, ВЕС ИЗДЕЛИЯ: 77 MG</t>
  </si>
  <si>
    <t>SN74ABT541BPWR</t>
  </si>
  <si>
    <t>МИКРОСХЕМА ЛОГИЧЕСКАЯ, КАТЕГОРИЯ ПРОДУКТА: ШИННЫЕ ТРАНСИВЕРЫ; СЕМЕЙСТВО ЛОГИЧЕСКИХ ЭЛЕМЕНТОВ: ABT; УРОВЕНЬ ВХОДА: TTL; ВЫХОДНОЙ УРОВЕНЬ: TTL; ТИП ВЫХОДА: 3-STATE; ВЫХОДНОЙ ТОК ВЫСОКОГО УРОВНЯ: - 80 MA; ВЫХОДНОЙ ТОК НИЗКОГО УРОВНЯ: 188 MA; ВРЕМЯ ЗАДЕРЖКИ РАСПРОСТРАНЕНИЯ: 3.5 NS; НАПРЯЖЕНИЕ ПИТАНИЯ - МАКС.: 5.5 V; НАПРЯЖЕНИЕ ПИТАНИЯ - МИН.: 4.5 V; МИНИМАЛЬНАЯ РАБОЧАЯ ТЕМПЕРАТУРА: - 40 C; МАКСИМАЛЬНАЯ РАБОЧАЯ ТЕМПЕРАТУРА: + 85 C; УПАКОВКА / БЛОК: SOIC-24; УПАКОВКА: CUT TAPE; УПАКОВКА: MOUSEREEL; УПАКОВКА: REEL; ФУНКЦИЯ: THESE OCTAL BUS TRANSCEIVERS ARE DESIGNED FOR ASYNCHRONOUS COMMUNICATION; ВЫСОТА: 2.35 MM; ДЛИНА: 15.4 MM; КОЛИЧЕСТВО КОНТУРОВ: 8; ДИАПАЗОН РАБОЧИХ ТЕМПЕРАТУР: - 40 C TO + 85 C; ПРОДУКТ: STANDARD TRANSCEIVER; СЕРИЯ: SN74ABTH25245; ТЕХНОЛОГИЯ: BICMOS; ШИРИНА: 7.52 MM; ВИД МОНТАЖА: SMD/SMT; КОЛИЧЕСТВО КАНАЛОВ: 8; НАПРЯЖЕНИЕ ПИТАНИЯ - МАКС.: 20 MA; РАБОЧЕЕ НАПРЯЖЕНИЕ ПИТАНИЯ: 4.5 V TO 5.5 V; ПОЛЯРНОСТЬ: NON-INVERTING; РАЗМЕР ФАБРИЧНОЙ УПАКОВКИ: 2000; ВЕС ИЗДЕЛИЯ: 624.400 MG</t>
  </si>
  <si>
    <t>SN74ABTH25245DWR</t>
  </si>
  <si>
    <t>КАТЕГОРИЯ ПРОДУКТА: АЛЮМИНИЕВЫЕ ЭЛЕКТРОЛИТИЧЕСКИЕ КОНДЕНСАТОРЫ С ЖЕСТКИМИ ВЫВОДАМИ; ПРОДУКТ: LONG LIFE ALUMINUM ELECTROLYTIC CAPACITORS; ТИП ВЫВОДОВ: SNAP IN; ЁМКОСТЬ: 1000 UF; НОМИНАЛЬНОЕ НАПРЯЖЕНИЕ ПОСТОЯННОГО ТОКА: 400 VDC; ДОПУСТИМОЕ ОТКЛОНЕНИЕ: 20 %; ЭФФЕКТИВНОЕ ПОСЛЕДОВАТЕЛЬНОЕ СОПРОТИВЛЕНИЕ: 120 MOHMS; МИНИМАЛЬНАЯ РАБОЧАЯ ТЕМПЕРАТУРА: - 25 C; МАКСИМАЛЬНАЯ РАБОЧАЯ ТЕМПЕРАТУРА: + 105 C; КОЛИЧЕСТВО КОНТАКТОВ: 2 PIN; ДИАМЕТР: 35 MM; ДЛИНА: 55 MM; ШАГ ВЫВОДОВ: 10 MM; СРОК СЛУЖБЫ: 3000 HOUR; ПУЛЬСИРУЮЩИЙ ТОК: 2.64 A; СЕРИЯ: B43508; УПАКОВКА: BULK; КОЭФФИЦИЕНТ ЗАТУХАНИЯ, DF: 0.2; РАЗМЕР ФАБРИЧНОЙ УПАКОВКИ:РАЗМЕР ФАБРИЧНОЙ УПАКОВКИ: 60; ТЕСТОВАЯ ЧАСТОТА: 100 HZ; ТИП: LONG LIFE CAPACITORS; ДРУГИЕ НАЗВАНИЯ ТОВАРА №: B43508A9108M000; ВЕС ИЗДЕЛИЯ: 81 G</t>
  </si>
  <si>
    <t>КАТЕГОРИЯ ПРОДУКТА: АЛЮМИНИЕВЫЕ ЭЛЕКТРОЛИТИЧЕСКИЕ КОНДЕНСАТОРЫ - ЗАЩЕЛКИВАЮЩИЕСЯ, ПРОДУКТ: АЛЮМИНИЕВЫЕ ЭЛЕКТРОЛИТИЧЕСКИЕ КОНДЕНСАТОРЫ, СТИЛЬ ЗАВЕРШЕНИЯ: ПРИВЯЗАТЬ, ЕМКОСТЬ: 470 МКФ, НОМИНАЛЬНОЕ НАПРЯЖЕНИЕ ПОСТОЯННОГО ТОКА: 450 В ПОСТОЯННОГО ТОКА, ТОЛЕРАНТНОСТЬ: 0,2, СОЭ: 322,4 МОМ, МИНИМАЛЬНАЯ РАБОЧАЯ ТЕМПЕРАТУРА: - 40 С, МАКСИМАЛЬНАЯ РАБОЧАЯ ТЕМПЕРАТУРА: +85 С, КОЛИЧЕСТВО КОНТАКТОВ: 2 КОНТАКТА, ДИАМЕТР: 30 ММ, ДЛИНА: 50 ММ, РАССТОЯНИЕ МЕЖДУ ВЫВОДАМИ: 10 ММ, ЖИЗНЬ: 13000 ЧАСОВ, ПУЛЬСИРУЮЩИЙ ТОК: 2,27 А, КВАЛИФИКАЦИЯ: AEC-Q200, РЯД: ALA7D,ТОК УТЕЧКИ: 1,17 МА, ТИП ПРОДУКТА: ЭЛЕКТРОЛИТИЧЕСКИЕ КОНДЕНСАТОРЫ, ЗАВОДСКАЯ УПАКОВКА: 160, ПОДКАТЕГОРИЯ: КОНДЕНСАТОРЫ,</t>
  </si>
  <si>
    <t>ALA7DA471CF450</t>
  </si>
  <si>
    <t>ИЗДЕЛИЯ ИЗ ПЛАСТИКА: ПЛАСТИКОВАЯ ТОРЦЕВАЯ ПЛАСТИНА ИЗ ПОЛИАМИДА, ШТАМПОВАННАЯ. НЕ ВОЕННОГО НАЗНАЧЕНИЯ.  ИСПОЛЬЗУЕТСЯ СОВМЕСТНО С КЛЕММНЫМИ РАЗЪЁМАМИ. ПРЕДНАЗНАЧЕНА ДЛЯ ЗАЩИТЫ КОНТАКТНЫХ КЛЕММ ОТ ВНЕШНИХ ВОЗДЕЙСТВИЙ (ПЛАСТИК НЕИЗОЛЯЦИОННЫЙ БЕЗ СОДЕРЖАНИЯ ОЗОНОРАЗРУШАЮЩИХ ВЕЩЕСТВ)</t>
  </si>
  <si>
    <t>ТОРЦЕВАЯ/РАЗДЕЛИТЕЛЬНАЯ ПЛАСТИНА ДЛЯ КЛЕММ, ЦВЕТ: СЕРАЯ; ТОЛЩИНА, ММ:0,8; СЕРИЯ: 2002</t>
  </si>
  <si>
    <t>2002-2291</t>
  </si>
  <si>
    <t>ТОРЦЕВАЯ/РАЗДЕЛИТЕЛЬНАЯ ПЛАСТИНА ДЛЯ КЛЕММ С ФЛАНЦЕМ, ЦВЕТ: СЕРАЯ; ЗАВОДСКАЯ ФАСОВКА: 50, 50; КОД ТОВАРА: 2620361; EAN (GTIN): 4017332288736</t>
  </si>
  <si>
    <t>ВЕНТИЛЯТОР ОСЕВОЙ, НЕ ПРОМЫШЛЕННЫЙ, НЕ ДЛЯ ПРОТИВОДЫМНОЙ ВЕНТИЛЯЦИИ. НЕ ВОЕННОГО НАЗНАЧЕНИЯ.</t>
  </si>
  <si>
    <t>КАТЕГОРИЯ ПРОДУКТА: ВЕНТИЛЯТОРЫ ПОСТОЯННОГО ТОКА,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И ВЕЛИКОБРИТАНИИ, ROHS: ПОДРОБНОСТИ, ТИП: TUBEAXIAL, ВЫСОТА: 40 MM, ГЛУБИНА: 28 MM, ШИРИНА: 40 MM, РАБОЧЕЕ НАПРЯЖЕНИЕ ПИТАНИЯ: 12 VDC, ПОТОК ВОЗДУХА: 25.3 CFM (0.72 M3/MIN), БЫСТРОДЕЙСТВИЕ: 17600 RPM, ТИП ПОДШИПНИКА: BALL, ШУМ: 55 DBA, ПАРАМЕТРЫ IP: IP51, НОМИНАЛЬНАЯ МОЩНОСТЬ: 7.2 W, ОСОБЕННОСТИ: LOCKED ROTOR SENSOR, TACHOMETER, PWM, МАТЕРИАЛ КОРПУСА: PLASTIC, ТИП ВЫВОДОВ: WIRE LEADS, СЕРИЯ: TFA, ТИП ТОКА: DC, ТИП ДАВЛЕНИЯ: 1.868 IN H2O, ТИП ПРОДУКТА: DC FANS,</t>
  </si>
  <si>
    <t>TFA0412CN-CN</t>
  </si>
  <si>
    <t>КАТУШКА ПОСТОЯННОЙ ИНДУКТИВНОСТИ, СИЛОВОЙ ИНДУКТОР, ПОВЕРХНОСТНОГО МОНТАЖА, СИНФАЗНЫЙ ДРОССЕЛЬ,</t>
  </si>
  <si>
    <t>КАТЕГОРИЯ ПРОДУКТА: КАТУШКИ ПОСТОЯННОЙ ИНДУКТИВНОСТИ; ОГРАНИЧЕНИЯ НА ДОСТАВКУ: НА ДАННЫЙ МОМЕНТ MOUSER НЕ ПОСТАВЛЯЕТ ЭТУ ПРОДУКЦИЮ В ВАШ РЕГИОН.; ПРОДУКТ: POWER INDUCTORS; ТИП: MOLDED; ТИП ВЫВОДОВ: SMD/SMT; УПАКОВКА / БЛОК: 6.36 MM X 3.1 MM X 6.56 MM; ЭКРАНИРОВАНИЕ: SHIELDED; ИНДУКТИВНОСТЬ: 3.3 UH; ДОПУСТИМОЕ ОТКЛОНЕНИЕ: 20 %; МАКСИМАЛЬНЫЙ ПОСТОЯННЫЙ ТОК: 8 A; МАКСИМАЛЬНОЕ СОПРОТИВЛЕНИЕ ПОСТОЯННОМУ ТОКУ: 20.81 MOHMS; ТОК НАСЫЩЕНИЯ: 12.2 A; МИНИМАЛЬНАЯ РАБОЧАЯ ТЕМПЕРАТУРА: - 40 C; МАКСИМАЛЬНАЯ РАБОЧАЯ ТЕМПЕРАТУРА: + 125 C; Q МИН.: -; ЧАСТОТА СОБСТВЕННЫХ КОЛЕБАНИЙ: 26 MHZ; ПРЕРЫВАНИЕ: STANDARD; ВИД МОНТАЖА: PCB MOUNT; ДЛИНА: 6.56 MM; ШИРИНА: 6.36 MM; ВЫСОТА: 3.1 MM; ДИАМЕТР: -; МАТЕРИАЛ СЕРДЕЧНИКА: COMPOSITE; КВАЛИФИКАЦИЯ: AEC-Q200; СЕРИЯ: XAL6030; УПАКОВКА: REEL; УПАКОВКА: CUT TAPE; УПАКОВКА: MOUSEREEL; ПРИМЕНЕНИЕ: AUTOMOTIVE; РАЗМЕР ФАБРИЧНОЙ УПАКОВКИ:РАЗМЕР ФАБРИЧНОЙ УПАКОВКИ: 400; ТЕСТОВАЯ ЧАСТОТА: 1 MHZ; ДРУГИЕ НАЗВАНИЯ ТОВАРА №: XAL6030-332MEB; ВЕС ИЗДЕЛИЯ: 70 MG</t>
  </si>
  <si>
    <t>XAL6030-332MEC</t>
  </si>
  <si>
    <t>КАТЕГОРИЯ ПРОДУКТА: СИЛОВЫЕ ИНДУКТОРЫ - ПОВЕРХНОСТНЫЙ МОНТАЖ, ROHS: ПОДРОБНОСТИ, ТИП: POWER INDUCTOR, ТИП ВЫВОДОВ: SMD/SMT, УПАКОВКА / БЛОК: 7030, ЭКРАНИРОВАНИЕ: SHIELDED, ИНДУКТИВНОСТЬ: 3.3 UH, ДОПУСТИМОЕ ОТКЛОНЕНИЕ: 0,2, МАКСИМАЛЬНЫЙ ПОСТОЯННЫЙ ТОК: 0,25, МАКСИМАЛЬНОЕ СОПРОТИВЛЕНИЕ ПОСТОЯННОМУ ТОКУ: 30 MOHMS, ТОК НАСЫЩЕНИЯ: 10 А, МИНИМАЛЬНАЯ РАБОЧАЯ ТЕМПЕРАТУРА: - 55 C, МАКСИМАЛЬНАЯ РАБОЧАЯ ТЕМПЕРАТУРА: + 150 C, Q МИН.: -, ВИД МОНТАЖА: PCB MOUNT, ДЛИНА: 7.8 MM, ШИРИНА: 7 MM, ВЫСОТА: 3.2 MM, ДИАМЕТР: -, МАТЕРИАЛ СЕРДЕЧНИКА: FERRITE, СЕРИЯ: SRP7030, ТИП ЯДРА: WIREWOUND, ПРОДУКТ: POWER INDUCTORS, ТИП ПРОДУКТА: POWER INDUCTORS - SMD, ЧАСТОТА СОБСТВЕННЫХ КОЛЕБАНИЙ: -,</t>
  </si>
  <si>
    <t>КАТЕГОРИЯ ПРОДУКТА: СИНФАЗНЫЕ ДРОССЕЛИ / ФИЛЬТРЫ, ROHS: ПОДРОБНОСТИ, СЕРИЯ: WE-LF, ВИД МОНТАЖА: PCB MOUNT, ТИП ВЫВОДОВ: RADIAL, ДОПУСТИМОЕ ОТКЛОНЕНИЕ: 0,3, МАКСИМАЛЬНЫЙ ПОСТОЯННЫЙ ТОК: 1.3 A, МАКСИМАЛЬНОЕ СОПРОТИВЛЕНИЕ ПОСТОЯННОМУ ТОКУ: 250 MOHMS, МИНИМАЛЬНАЯ РАБОЧАЯ ТЕМПЕРАТУРА: - 40 C, МАКСИМАЛЬНАЯ РАБОЧАЯ ТЕМПЕРАТУРА: + 125 C, ДЛИНА: 18 MM, ШИРИНА: 18 MM, ВЫСОТА: 13 MM, УПАКОВКА: TRAY, ПРОДУКТ: POWER LINE CHOKES, ТИП: COMMON MODE POWER LINE CHOKE, ТИП ПРОДУКТА: COMMON MODE CHOKES, РАЗМЕР ФАБРИЧНОЙ УПАКОВКИ: 48, ПОДКАТЕГОРИЯ: INDUCTORS, CHOKES &amp; COILS, ТЕСТОВАЯ ЧАСТОТА: 10 KHZ, 50 HZ,</t>
  </si>
  <si>
    <t>7446721010</t>
  </si>
  <si>
    <t>КАТЕГОРИЯ ПРОДУКТА: СИЛОВЫЕ ИНДУКТОРЫ - ПОВЕРХНОСТНЫЙ МОНТАЖ, ROHS: ПОДРОБНОСТИ, ТИП: POWER INDUCTOR, ТИП ВЫВОДОВ: SMD/SMT, УПАКОВКА / БЛОК: 2220 (5650 METRIC), ЭКРАНИРОВАНИЕ: UNSHIELDED, ИНДУКТИВНОСТЬ: 100 UH, ДОПУСТИМОЕ ОТКЛОНЕНИЕ: 0,1, МАКСИМАЛЬНЫЙ ПОСТОЯННЫЙ ТОК: 510 MA, МАКСИМАЛЬНОЕ СОПРОТИВЛЕНИЕ ПОСТОЯННОМУ ТОКУ: 990 MOHMS, ТОК НАСЫЩЕНИЯ: 980 MA, МИНИМАЛЬНАЯ РАБОЧАЯ ТЕМПЕРАТУРА: - 55 C, МАКСИМАЛЬНАЯ РАБОЧАЯ ТЕМПЕРАТУРА: + 150 C, Q МИН.: 20, ВИД МОНТАЖА: PCB MOUNT, ДЛИНА: 5.6 MM, ШИРИНА: 5 MM, ВЫСОТА: 5 MM, ДИАМЕТР: -, МАТЕРИАЛ СЕРДЕЧНИКА: FERRITE, КВАЛИФИКАЦИЯ: AEC-Q200, СЕРИЯ: SIMID 2220-T, УПАКОВКА: REEL, УПАКОВКА: CUT TAPE, УПАКОВКА: MOUSEREEL, ПРИМЕНЕНИЕ: AUTOMOTIVE, КОРПУС - ДЮЙМЫ: 2220, КОРПУС - ММ: 5650, ТИП ЯДРА: WIREWOUND, ПРОДУКТ: POWER INDUCTORS, ТИП ПРОДУКТА: POWER INDUCTORS - SMD, ЧАСТОТА СОБСТВЕННЫХ КОЛЕБАНИЙ: 6.1 MHZ, РАЗМЕР ФАБРИЧНОЙ УПАКОВКИ: 1500,</t>
  </si>
  <si>
    <t>КАТУШКА ПОСТОЯННОЙ ИНДУКТИВНОСТИ, СИНФАЗНЫЙ ДРОССЕЛЬ, КАТУШКА ПОСТОЯННОЙ ИНДУКТИВНОСТИ</t>
  </si>
  <si>
    <t>СИНФАЗНЫЙ ДРОССЕЛЬ, КАТЕГОРИЯ ПРОДУКТА: СИНФАЗНЫЕ ДРОССЕЛИ / ФИЛЬТРЫ; СЕРИЯ: ACM; ВИД МОНТАЖА: PCB MOUNT; ТИП ВЫВОДОВ: SMD/SMT; КОЛИЧЕСТВО КАНАЛОВ: 2 CHANNEL; ИНДУКТИВНОСТЬ: 2.16 UH; ИМПЕДАНС: 1 KOHMS; МАКСИМАЛЬНЫЙ ПОСТОЯННЫЙ ТОК: 200 MA; МАКСИМАЛЬНОЕ СОПРОТИВЛЕНИЕ ПОСТОЯННОМУ ТОКУ: 900 MOHMS; МИНИМАЛЬНАЯ РАБОЧАЯ ТЕМПЕРАТУРА: - 40 C; МАКСИМАЛЬНАЯ РАБОЧАЯ ТЕМПЕРАТУРА: + 85 C; УПАКОВКА / БЛОК: 1008 (2520 METRIC); ДЛИНА: 2.5 MM; ШИРИНА: 2 MM; ВЫСОТА: 1.2 MM; УПАКОВКА: REEL; УПАКОВКА: CUT TAPE; УПАКОВКА: MOUSEREEL; ПРОДУКТ: COMMON MODE FILTERS; ТИП: SIGNAL LINE; РАЗМЕР ФАБРИЧНОЙ УПАКОВКИ:РАЗМЕР ФАБРИЧНОЙ УПАКОВКИ: 2000; ТЕСТОВАЯ ЧАСТОТА: 100 MHZ; ДРУГИЕ НАЗВАНИЯ ТОВАРА №: ACM2520-102-2P; ВЕС ИЗДЕЛИЯ: 43 MG</t>
  </si>
  <si>
    <t>ACM2520-102-2P-T002</t>
  </si>
  <si>
    <t>КАТЕГОРИЯ ПРОДУКТА: КАТУШКИ ПОСТОЯННОЙ ИНДУКТИВНОСТИ; ПРОДУКТ: POWER INDUCTORS; ТИП: POWER CHOKE; ТИП ВЫВОДОВ: SMD/SMT; ЭКРАНИРОВАНИЕ: UNSHIELDED; ИНДУКТИВНОСТЬ: 560 NH; ДОПУСТИМОЕ ОТКЛОНЕНИЕ: 20 %; МАКСИМАЛЬНЫЙ ПОСТОЯННЫЙ ТОК: 21 A; МАКСИМАЛЬНОЕ СОПРОТИВЛЕНИЕ ПОСТОЯННОМУ ТОКУ: 1.56 MOHMS; МИНИМАЛЬНАЯ РАБОЧАЯ ТЕМПЕРАТУРА: - 40 C; МАКСИМАЛЬНАЯ РАБОЧАЯ ТЕМПЕРАТУРА: + 150 C; ПРЕРЫВАНИЕ: STANDARD; ВИД МОНТАЖА: PCB MOUNT; ДЛИНА: 11.5 MM; ШИРИНА: 10 MM; ВЫСОТА: 4 MM; СЕРИЯ: PCC-M1040L (MC); УПАКОВКА: REEL; УПАКОВКА: CUT TAPE; УПАКОВКА: MOUSEREEL; ПРИМЕНЕНИЕ: POWER; РАЗМЕР ФАБРИЧНОЙ УПАКОВКИ:РАЗМЕР ФАБРИЧНОЙ УПАКОВКИ: 2000; ТЕСТОВАЯ ЧАСТОТА: 100 KHZ; ВЕС ИЗДЕЛИЯ: 2.300 G</t>
  </si>
  <si>
    <t>ETQP4LR56WFC</t>
  </si>
  <si>
    <t>КАТЕГОРИЯ ПРОДУКТА: СИЛОВЫЕ ИНДУКТОРЫ - ПОВЕРХНОСТНЫЙ МОНТАЖ, ROHS: ПОДРОБНОСТИ, ТИП: POWER INDUCTOR, ТИП ВЫВОДОВ: SMD/SMT, ЭКРАНИРОВАНИЕ: SHIELDED, ИНДУКТИВНОСТЬ: 10 UH, ДОПУСТИМОЕ ОТКЛОНЕНИЕ: 0,2, МАКСИМАЛЬНЫЙ ПОСТОЯННЫЙ ТОК: 2.41 A, МАКСИМАЛЬНОЕ СОПРОТИВЛЕНИЕ ПОСТОЯННОМУ ТОКУ: 48.9 MOHMS, ТОК НАСЫЩЕНИЯ: 3.17 A, МИНИМАЛЬНАЯ РАБОЧАЯ ТЕМПЕРАТУРА: - 40 C, МАКСИМАЛЬНАЯ РАБОЧАЯ ТЕМПЕРАТУРА: + 125 C, Q МИН.: -, ВИД МОНТАЖА: PCB MOUNT, ДЛИНА: 7.6 MM, ШИРИНА: 7.6 MM, ВЫСОТА: 4.35 MM, ДИАМЕТР: -, МАТЕРИАЛ СЕРДЕЧНИКА: FERRITE, СЕРИЯ: DR, ПРОДУКТ: POWER INDUCTORS, ТИП ПРОДУКТА: POWER INDUCTORS - SMD, ЧАСТОТА СОБСТВЕННЫХ КОЛЕБАНИЙ: -, РАЗМЕР ФАБРИЧНОЙ УПАКОВКИ: 1100, ПОДКАТЕГОРИЯ: INDUCTORS, CHOKES &amp; COILS, ПРЕРЫВАНИЕ: STANDARD, ТЕСТОВАЯ ЧАСТОТА: 100 KHZ,</t>
  </si>
  <si>
    <t>NL</t>
  </si>
  <si>
    <t>НИДЕРЛАНДЫ</t>
  </si>
  <si>
    <t>КАТУШКА ПОСТОЯННОЙ ИНДУКТИВНОСТИ, ТИП ВЫВОДОВ: SMD/SMT, УПАКОВКА / БЛОК: 1008 (2520 METRIC), ЭКРАНИРОВАНИЕ: UNSHIELDED, ИНДУКТИВНОСТЬ: 68 NH, ДОПУСТИМОЕ ОТКЛОНЕНИЕ: 2 %, МАКСИМАЛЬНЫЙ ПОСТОЯННЫЙ ТОК: 1 A, МАКСИМАЛЬНОЕ СОПРОТИВЛЕНИЕ ПОСТОЯННОМУ ТОКУ: 200 MOHMS, МИНИМАЛЬНАЯ РАБОЧАЯ ТЕМПЕРАТУРА: - 40 C, МАКСИМАЛЬНАЯ РАБОЧАЯ ТЕМПЕРАТУРА: + 125 C, Q МИН.: 65,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1300 MHZ, КОРПУС - ДЮЙМЫ: 1008, КОРПУС - ММ: 2520, РАЗМЕР ФАБРИЧНОЙ УПАКОВКИ: 2000, ТЕСТОВАЯ ЧАСТОТА: 50 MHZ, ДРУГИЕ НАЗВАНИЯ ТОВАРА №: 1008CS-680XGLB, ВЕС ИЗДЕЛИЯ: 100 MG</t>
  </si>
  <si>
    <t>1008CS-680XGB</t>
  </si>
  <si>
    <t>КАТУШКА ПОСТОЯННОЙ ИНДУКТИВНОСТИ, ТИП ВЫВОДОВ: SMD/SMT, УПАКОВКА / БЛОК: 1008 (2520 METRIC), ЭКРАНИРОВАНИЕ: UNSHIELDED, ИНДУКТИВНОСТЬ: 820 NH, ДОПУСТИМОЕ ОТКЛОНЕНИЕ: 2 %, МАКСИМАЛЬНЫЙ ПОСТОЯННЫЙ ТОК: 400 MA, МАКСИМАЛЬНОЕ СОПРОТИВЛЕНИЕ ПОСТОЯННОМУ ТОКУ: 1.61 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350 MHZ, КОРПУС - ДЮЙМЫ: 1008, КОРПУС - ММ: 2520, РАЗМЕР ФАБРИЧНОЙ УПАКОВКИ: 2000, ТЕСТОВАЯ ЧАСТОТА: 25 MHZ, ДРУГИЕ НАЗВАНИЯ ТОВАРА №: 1008CS-821XGLB, ВЕС ИЗДЕЛИЯ: 92 MG</t>
  </si>
  <si>
    <t>1008CS-821XGB</t>
  </si>
  <si>
    <t>КАТУШКА ПОСТОЯННОЙ ИНДУКТИВНОСТИ, ТИП ВЫВОДОВ: SMD/SMT, УПАКОВКА / БЛОК: 1008 (2520 METRIC), ЭКРАНИРОВАНИЕ: UNSHIELDED, ИНДУКТИВНОСТЬ: 560 NH, ДОПУСТИМОЕ ОТКЛОНЕНИЕ: 2 %, МАКСИМАЛЬНЫЙ ПОСТОЯННЫЙ ТОК: 400 MA, МАКСИМАЛЬНОЕ СОПРОТИВЛЕНИЕ ПОСТОЯННОМУ ТОКУ: 1.33 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415 MHZ, КОРПУС - ДЮЙМЫ: 1008, КОРПУС - ММ: 2520, РАЗМЕР ФАБРИЧНОЙ УПАКОВКИ: 2000, ТЕСТОВАЯ ЧАСТОТА: 25 MHZ, ДРУГИЕ НАЗВАНИЯ ТОВАРА №: 1008CS-561XGLB, ВЕС ИЗДЕЛИЯ: 92 MG</t>
  </si>
  <si>
    <t>1008CS-561XGB</t>
  </si>
  <si>
    <t>КАТУШКА ПОСТОЯННОЙ ИНДУКТИВНОСТИ, ТИП ВЫВОДОВ: SMD/SMT, УПАКОВКА / БЛОК: 1008 (2520 METRIC), ЭКРАНИРОВАНИЕ: UNSHIELDED, ИНДУКТИВНОСТЬ: 47 NH, ДОПУСТИМОЕ ОТКЛОНЕНИЕ: 2 %, МАКСИМАЛЬНЫЙ ПОСТОЯННЫЙ ТОК: 1 A, МАКСИМАЛЬНОЕ СОПРОТИВЛЕНИЕ ПОСТОЯННОМУ ТОКУ: 160 MOHMS, МИНИМАЛЬНАЯ РАБОЧАЯ ТЕМПЕРАТУРА: - 40 C, МАКСИМАЛЬНАЯ РАБОЧАЯ ТЕМПЕРАТУРА: + 125 C, Q МИН.: 65,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1500 MHZ, КОРПУС - ДЮЙМЫ: 1008, КОРПУС - ММ: 2520, РАЗМЕР ФАБРИЧНОЙ УПАКОВКИ: 2000, ТЕСТОВАЯ ЧАСТОТА: 50 MHZ, ДРУГИЕ НАЗВАНИЯ ТОВАРА №: 1008CS-470XGLB, ВЕС ИЗДЕЛИЯ: 100 MG</t>
  </si>
  <si>
    <t>КАТУШКА ПОСТОЯННОЙ ИНДУКТИВНОСТИ, ТИП ВЫВОДОВ: SMD/SMT, УПАКОВКА / БЛОК: 1008 (2520 METRIC), ЭКРАНИРОВАНИЕ: UNSHIELDED, ИНДУКТИВНОСТЬ: 470 NH, ДОПУСТИМОЕ ОТКЛОНЕНИЕ: 2 %, МАКСИМАЛЬНЫЙ ПОСТОЯННЫЙ ТОК: 470 MA, МАКСИМАЛЬНОЕ СОПРОТИВЛЕНИЕ ПОСТОЯННОМУ ТОКУ: 1.19 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450 MHZ, КОРПУС - ДЮЙМЫ: 1008, КОРПУС - ММ: 2520, РАЗМЕР ФАБРИЧНОЙ УПАКОВКИ: 2000, ТЕСТОВАЯ ЧАСТОТА: 25 MHZ, ДРУГИЕ НАЗВАНИЯ ТОВАРА №: 1008CS-471XGLB, ВЕС ИЗДЕЛИЯ: 100 MG</t>
  </si>
  <si>
    <t>1008CS-471XGB</t>
  </si>
  <si>
    <t>КАТУШКА ПОСТОЯННОЙ ИНДУКТИВНОСТИ, ТИП ВЫВОДОВ: SMD/SMT, УПАКОВКА / БЛОК: 1008 (2520 METRIC), ЭКРАНИРОВАНИЕ: UNSHIELDED, ИНДУКТИВНОСТЬ: 220 NH, ДОПУСТИМОЕ ОТКЛОНЕНИЕ: 5 %, МАКСИМАЛЬНЫЙ ПОСТОЯННЫЙ ТОК: 500 MA, МАКСИМАЛЬНОЕ СОПРОТИВЛЕНИЕ ПОСТОЯННОМУ ТОКУ: 840 MOHMS,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700 MHZ, КОРПУС - ДЮЙМЫ: 1008, КОРПУС - ММ: 2520, РАЗМЕР ФАБРИЧНОЙ УПАКОВКИ: 2000, ТЕСТОВАЯ ЧАСТОТА: 25 MHZ, ДРУГИЕ НАЗВАНИЯ ТОВАРА №: 1008CS-221XJLB, ВЕС ИЗДЕЛИЯ: 100 MG</t>
  </si>
  <si>
    <t>1008CS-221XGB</t>
  </si>
  <si>
    <t>КАТУШКА ПОСТОЯННОЙ ИНДУКТИВНОСТИ, ТИП ВЫВОДОВ: SMD/SMT, УПАКОВКА / БЛОК: 1008 (2520 METRIC), ЭКРАНИРОВАНИЕ: UNSHIELDED, ИНДУКТИВНОСТЬ: 390 NH, ДОПУСТИМОЕ ОТКЛОНЕНИЕ: 2 %, МАКСИМАЛЬНЫЙ ПОСТОЯННЫЙ ТОК: 470 MA, МАКСИМАЛЬНОЕ СОПРОТИВЛЕНИЕ ПОСТОЯННОМУ ТОКУ: 1.12 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500 MHZ, КОРПУС - ДЮЙМЫ: 1008, КОРПУС - ММ: 2520, РАЗМЕР ФАБРИЧНОЙ УПАКОВКИ: 1000, ТЕСТОВАЯ ЧАСТОТА: 25 MHZ, ДРУГИЕ НАЗВАНИЯ ТОВАРА №: 1008CS-391XGLB, ВЕС ИЗДЕЛИЯ: 100 MG,</t>
  </si>
  <si>
    <t>1008CS-391XGB</t>
  </si>
  <si>
    <t>КАТУШКА ПОСТОЯННОЙ ИНДУКТИВНОСТИ, ТИП ВЫВОДОВ: SMD/SMT, УПАКОВКА / БЛОК: 1008 (2520 METRIC), ЭКРАНИРОВАНИЕ: UNSHIELDED, ИНДУКТИВНОСТЬ: 150 NH, ДОПУСТИМОЕ ОТКЛОНЕНИЕ: 2 %, МАКСИМАЛЬНЫЙ ПОСТОЯННЫЙ ТОК: 580 MA, МАКСИМАЛЬНОЕ СОПРОТИВЛЕНИЕ ПОСТОЯННОМУ ТОКУ: 700 MOHMS,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850 MHZ, КОРПУС - ДЮЙМЫ: 1008, КОРПУС - ММ: 2520, РАЗМЕР ФАБРИЧНОЙ УПАКОВКИ: 2000, ТЕСТОВАЯ ЧАСТОТА: 25 MHZ, ДРУГИЕ НАЗВАНИЯ ТОВАРА №: 1008CS-151XGLB, ВЕС ИЗДЕЛИЯ: 100 MG</t>
  </si>
  <si>
    <t>1008CS-151XGB</t>
  </si>
  <si>
    <t>КАТУШКА ПОСТОЯННОЙ ИНДУКТИВНОСТИ, ТИП ВЫВОДОВ: SMD/SMT, УПАКОВКА / БЛОК: 1008 (2520 METRIC), ЭКРАНИРОВАНИЕ: UNSHIELDED, ИНДУКТИВНОСТЬ: 270 NH, ДОПУСТИМОЕ ОТКЛОНЕНИЕ: 2 %, МАКСИМАЛЬНЫЙ ПОСТОЯННЫЙ ТОК: 500 MA, МАКСИМАЛЬНОЕ СОПРОТИВЛЕНИЕ ПОСТОЯННОМУ ТОКУ: 910 MOHMS,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ПРОДУКТ: FIXED INDUCTORS, ЧАСТОТА СОБСТВЕННЫХ КОЛЕБАНИЙ: 600 MHZ, КОРПУС - ДЮЙМЫ: 1008, КОРПУС - ММ: 2520, РАЗМЕР ФАБРИЧНОЙ УПАКОВКИ: 2000, ТЕСТОВАЯ ЧАСТОТА: 25 MHZ, ДРУГИЕ НАЗВАНИЯ ТОВАРА №: 1008CS-271XGLB, ВЕС ИЗДЕЛИЯ: 100 MG</t>
  </si>
  <si>
    <t>1008CS-271XGBC</t>
  </si>
  <si>
    <t>ОПТИЧЕСКИЙ ДАТЧИК НА БАЗЕ ЛАВИННОГО ФОТОДИОДА. НЕ ВОЕННОГО НАЗНАЧЕНИЯ. ИСПОЛЬЗУЕТСЯ В ЭЛЕКТРОННЫХ УСТРОЙСТВАХ ОБЩЕГРАЖДАНСКОГО НАЗНАЧЕНИЯ</t>
  </si>
  <si>
    <t>ФОТОЧУВСТВИТЕЛЬНАЯ ПОВЕРХНОСТЬ ДИАМЕТР: 50 МК, ДЛИНА ВОЛНЫ ОТКЛИКА: 800-1700НМ. КОЭФФИЦИЕНТ УМНОЖЕНИЯ: M = 10 @ 1550 НМ. ТЕМНЫЙ ТОК: 2NA @ M = 10. -3 ДБ ПОЛОСА ПРОПУСКАНИЯ: 2 ГГЦ @ M = 10. ПОСЫЛКА: TO-46 CAN ИЛИ ВОЛОКОННАЯ МУФТА, ОПТИЧЕСКИЙ ИНТЕРФЕЙС ОПЦИОНАЛЬНО ПО УМОЛЧАНИЮ-ДО-46. ЧУВСТВИТЕЛЬНОСТЬ: 0,85 МА/МВТ @ 1550 НМ, М = 1</t>
  </si>
  <si>
    <t>LSIAPD-50-B-SMFA</t>
  </si>
  <si>
    <t>LIGHTSENSING</t>
  </si>
  <si>
    <t>ЗВУКОВЫЕ ИЛИ ВИЗУАЛЬНЫЕ СИГНАЛИЗАЦИОННЫЕ УСТРОЙСТВА: ПЬЕЗОЭЛЕКТРИЧЕСКИЙ ИЗЛУЧАТЕЛЬ ЗВУКА, ОСНАЩЕН КОНТАКТНЫМИ РАЗЪЕМАМИ ДЛЯ ПОВЕРХНОСТНОГО МОНТАЖА НА ПЛАТУ, ИСПОЛЬЗУЕТСЯ В ПРИБОРОСТРОЕНИИ (НЕ ЛОМ ЭЛЕКТРООБОРУДОВАНИЯ, НЕ ЯВЛЯЕТСЯ СРЕДСТВАМИ ПОЖАРНОЙ АВТОМАТИКИ).</t>
  </si>
  <si>
    <t>КАТЕГОРИЯ ПРОДУКТА: ТАНТАЛОВЫЕ КОНДЕНСАТОРЫ - ТВЕРДЫЕ, ДЛЯ ПОВЕРХНОСТНОГО МОНТАЖА, СЕРИЯ: T495, ЁМКОСТЬ: 150 UF, НОМИНАЛЬНОЕ НАПРЯЖЕНИЕ ПОСТОЯННОГО ТОКА: 10 VDC, ДОПУСТИМОЕ ОТКЛОНЕНИЕ: 0,1, ЭФФЕКТИВНОЕ ПОСЛЕДОВАТЕЛЬНОЕ СОПРОТИВЛЕНИЕ: 100 MOHMS, КОРПУС - ДЮЙМЫ: 2917, КОРПУС - ММ: 7343, РЕГ. КОД ПРОИЗВ.: V CASE, ВЫСОТА: 1.8 MM, МИНИМАЛЬНАЯ РАБОЧАЯ ТЕМПЕРАТУРА: - 55 C, МАКСИМАЛЬНАЯ РАБОЧАЯ ТЕМПЕРАТУРА: + 125 C, УПАКОВКА: MOUSEREEL, ТИП ВЫВОДОВ: SMD/SMT, ДЛИНА: 7.3 MM, ПРОДУКТ: TANTALUM SOLID LOW ESR AUTOMOTIVE GRADE, ТИП ПРОДУКТА: TANTALUM CAPACITORS, РАЗМЕР ФАБРИЧНОЙ УПАКОВКИ: 1000, ПОДКАТЕГОРИЯ: CAPACITORS, ТИП: SMD AUTOMOTIVE GRADE SURGE ROBUST LOW ESR, ШИРИНА: 4.3 MM,</t>
  </si>
  <si>
    <t>T495X157K010ATE100</t>
  </si>
  <si>
    <t>КАТЕГОРИЯ ПРОДУКТА: ТАНТАЛОВЫЕ КОНДЕНСАТОРЫ - ТВЕРДЫЕ, ДЛЯ ПОВЕРХНОСТНОГО МОНТАЖА, СЕРИЯ: T495, ЁМКОСТЬ: 100 UF, НОМИНАЛЬНОЕ НАПРЯЖЕНИЕ ПОСТОЯННОГО ТОКА: 10 VDC, ДОПУСТИМОЕ ОТКЛОНЕНИЕ: 0,1, ЭФФЕКТИВНОЕ ПОСЛЕДОВАТЕЛЬНОЕ СОПРОТИВЛЕНИЕ: 100 MOHMS, КОРПУС - ДЮЙМЫ: 2917, КОРПУС - ММ: 7343, РЕГ. КОД ПРОИЗВ.: V CASE, ВЫСОТА: 1.8 MM, МИНИМАЛЬНАЯ РАБОЧАЯ ТЕМПЕРАТУРА: - 55 C, МАКСИМАЛЬНАЯ РАБОЧАЯ ТЕМПЕРАТУРА: + 125 C, УПАКОВКА: REEL, УПАКОВКА: CUT TAPE, УПАКОВКА: MOUSEREEL, ТИП ВЫВОДОВ: SMD/SMT, ДЛИНА: 7.3 MM, ПРОДУКТ: TANTALUM SOLID LOW ESR AUTOMOTIVE GRADE, ТИП ПРОДУКТА: TANTALUM CAPACITORS, РАЗМЕР ФАБРИЧНОЙ УПАКОВКИ: 1000, ПОДКАТЕГОРИЯ: CAPACITORS, ТИП: SMD AUTOMOTIVE GRADE SURGE ROBUST LOW ESR, ШИРИНА: 4.3 MM,</t>
  </si>
  <si>
    <t>T495V107K010ATE100</t>
  </si>
  <si>
    <t>КАТЕГОРИЯ ПРОДУКТА: ТАНТАЛОВЫЕ КОНДЕНСАТОРЫ - ТВЕРДЫЕ, ДЛЯ ПОВЕРХНОСТНОГО МОНТАЖА, СЕРИЯ: T495, ЁМКОСТЬ: 100 UF, НОМИНАЛЬНОЕ НАПРЯЖЕНИЕ ПОСТОЯННОГО ТОКА: 10 VDC, ДОПУСТИМОЕ ОТКЛОНЕНИЕ: 0,1, ЭФФЕКТИВНОЕ ПОСЛЕДОВАТЕЛЬНОЕ СОПРОТИВЛЕНИЕ: 100 MOHMS, КОРПУС - ДЮЙМЫ: 2917, КОРПУС - ММ: 7343, РЕГ. КОД ПРОИЗВ.: V CASE, ВЫСОТА: 1.8 MM, МИНИМАЛЬНАЯ РАБОЧАЯ ТЕМПЕРАТУРА: - 55 C, МАКСИМАЛЬНАЯ РАБОЧАЯ ТЕМПЕРАТУРА: + 125 C, ТИП ВЫВОДОВ: SMD/SMT, ДЛИНА: 7.3 MM, ПРОДУКТ: TANTALUM SOLID LOW ESR AUTOMOTIVE GRADE, ТИП ПРОДУКТА: TANTALUM CAPACITORS, РАЗМЕР ФАБРИЧНОЙ УПАКОВКИ: 1000, ПОДКАТЕГОРИЯ: CAPACITORS, ТИП: SMD AUTOMOTIVE GRADE SURGE ROBUST LOW ESR, ШИРИНА: 4.3 MM,</t>
  </si>
  <si>
    <t>T495B106K010ATE750</t>
  </si>
  <si>
    <t>АЛЮМИНИЕВЫЕ ЭЛЕКТРОЛИТИЧЕСКИЕ КОНДЕНСАТОРЫ ДЛЯ ПОВЕРХНОСТНОГО МОНТАЖА, КОНДЕНСАТОР ПОСТОЯННОЙ ЕМКОСТИ ОКСИДНО-ЭЛЕКТРОЛИТИЧЕСКИЙ АЛЮМИНИЕВЫЙ</t>
  </si>
  <si>
    <t>КАТЕГОРИЯ ПРОДУКТА: АЛЮМИНИЕВЫЕ ЭЛЕКТРОЛИТИЧЕСКИЕ КОНДЕНСАТОРЫ - SMD, ROHS: ПОДРОБНОСТИ, СЕРИИ: FT-V ВЫСОКИЙ, ТОВАР: ВЫСОКОТЕМПЕРАТУРНЫЕ ЭЛЕКТРОЛИТИЧЕСКИЕ КОНДЕНСАТОРЫ, ЕМКОСТЬ: 47 МКФ, НОМИНАЛЬНОЕ НАПРЯЖЕНИЕ ПОСТОЯННОГО ТОКА: 50 В ПОСТОЯННОГО ТОКА, ТОЛЕРАНТНОСТЬ: 0,2, СОЭ: 680 МОМ, МИНИМАЛЬНАЯ РАБОЧАЯ ТЕМПЕРАТУРА: - 55 С, МАКСИМАЛЬНАЯ РАБОЧАЯ ТЕМПЕРАТУРА: + 105 С, ДИАМЕТР: 6,3 ММ, ДЛИНА: 5,8 ММ, ВЫСОТА: 6,1 ММ, ЖИЗНЬ: 2000 ЧАСОВ, ПУЛЬСИРУЮЩИЙ ТОК: 195 МА, КВАЛИФИКАЦИЯ: AEC-Q200, УПАКОВКА: КАТУШКА, УПАКОВКА: РАЗРЕЗАТЬ ЛЕНТУ, УПАКОВКА: МЫШЬКАТУШКА, МАРКА: ПАНАСОНИК, ТИП ПРОДУКТА: ЭЛЕКТРОЛИТИЧЕСКИЕ КОНДЕНСАТОРЫ, ЗАВОДСКАЯ УПАКОВКА: 1000, ПОДКАТЕГОРИЯ: КОНДЕНСАТОРЫ, СТИЛЬ ОКОНЧАНИЯ: СМД/СМТ, ЕДИНИЦА ИЗМЕРЕНИЯ: 320 МГ,</t>
  </si>
  <si>
    <t>EEEFT1H470AP</t>
  </si>
  <si>
    <t>КАТЕГОРИЯ ПРОДУКТА: АЛЮМИНИЕВЫЕ КОНДЕНСАТОРЫ С ОРГАНИЧЕСКИМ ПОЛИМЕРОМ, ROHS: ПОДРОБНОСТИ, ПРОДУКТ: ALUMINUM POLYMER CAPACITORS, ТИП ВЫВОДОВ: SMD/SMT, ТИП УПАКОВКИ: MOLDED, ЁМКОСТЬ: 390 UF, НОМИНАЛЬНОЕ НАПРЯЖЕНИЕ ПОСТОЯННОГО ТОКА: 2.5 VDC, ДОПУСТИМОЕ ОТКЛОНЕНИЕ: 0,2, ЭФФЕКТИВНОЕ ПОСЛЕДОВАТЕЛЬНОЕ СОПРОТИВЛЕНИЕ: 9 MOHMS, МИНИМАЛЬНАЯ РАБОЧАЯ ТЕМПЕРАТУРА: - 40 C, МАКСИМАЛЬНАЯ РАБОЧАЯ ТЕМПЕРАТУРА: + 105 C, ДЛИНА: 7.3 MM, ШИРИНА: 4.3 MM, ВЫСОТА: 2 MM, ПУЛЬСИРУЮЩИЙ ТОК: 3.5 A, СЕРИЯ: SX, КОЭФФИЦИЕНТ ЗАТУХАНИЯ, DF: 0.06, ТОК УТЕЧКИ: 58.5 UA, ЧУВСТВИТЕЛЬНЫЙ К ВЛАЖНОСТИ: YES,</t>
  </si>
  <si>
    <t>EEF-SX0E391XR</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</si>
  <si>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0,2,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</si>
  <si>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06033A221JAT2A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</si>
  <si>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33 UF; НОМИНАЛЬНОЕ НАПРЯЖЕНИЕ ПОСТОЯННОГО ТОКА: 4 VDC; ДИЭЛЕКТРИЧЕСКИЙ: X5R; ДОПУСТИМОЕ ОТКЛОНЕНИЕ: 20 %; КОРПУС - ДЮЙМЫ: 0805; КОРПУС - ММ: 2012; ВЫСОТА: 1.25 MM; МИНИМАЛЬНАЯ РАБОЧАЯ ТЕМПЕРАТУРА: - 55 C; МАКСИМАЛЬНАЯ РАБОЧАЯ ТЕМПЕРАТУРА: + 85 C; ПРОДУКТ: GENERAL TYPE MLCCS; ТИП ВЫВОДОВ: SMD/SMT; СЕРИЯ: GRM; КЛАСС: CLASS 2; ДЛИНА: 2 MM; УПАКОВКА / БЛОК: 0805 (2012 METRIC); РАЗМЕР ФАБРИЧНОЙ УПАКОВКИ: 3000; ТИП: CHIP MULTILAYER CERAMIC CAPACITOR FOR GENERAL PURPOSE; НОМИНАЛЬНОЕ НАПРЯЖЕНИЕ ПЕРЕМЕННОГО ТОКА: -; ШИРИНА: 1.25 MM; ВЕС ИЗДЕЛИЯ: 6.400 MG</t>
  </si>
  <si>
    <t>GRM21BR60G336ME15L</t>
  </si>
  <si>
    <t>КАТЕГОРИЯ ПРОДУКТА: МНОГОСЛОЙНЫЕ КЕРАМИЧЕСКИЕ КОНДЕНСАТОРЫ - ПОВЕРХНОСТНОГО МОНТАЖА, ROHS: ПОДРОБНОСТИ, ЁМКОСТЬ: 0.47 UF, НОМИНАЛЬНОЕ НАПРЯЖЕНИЕ ПОСТОЯННОГО ТОКА: 6.3 VDC, ДИЭЛЕКТРИЧЕСКИЙ: X5R, ДОПУСТИМОЕ ОТКЛОНЕНИЕ: 0,1, КОРПУС - ДЮЙМЫ: 402, КОРПУС - ММ: 1005, ВЫСОТА: 0.5 MM, МИНИМАЛЬНАЯ РАБОЧАЯ ТЕМПЕРАТУРА: - 55 C, МАКСИМАЛЬНАЯ РАБОЧАЯ ТЕМПЕРАТУРА: + 85 C, ПРОДУКТ: GENERAL TYPE MLCCS, ТИП ВЫВОДОВ: SMD/SMT, ПРЕРЫВАНИЕ: STANDARD, СЕРИЯ: GRM, ЕМКОСТЬ - НФ: 470 NF, ЕМКОСТЬ - ПФ: 470000 PF, КЛАСС: CLASS 2, ДЛИНА: 1 MM, УПАКОВКА / БЛОК: 0402 (1005 METRIC), ТИП ПРОДУКТА: CERAMIC CAPACITORS, РАЗМЕР ФАБРИЧНОЙ УПАКОВКИ: 10000, НОМИНАЛЬНОЕ НАПРЯЖЕНИЕ ПЕРЕМЕННОГО ТОКА: -, ШИРИНА: 0.5 MM,</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</si>
  <si>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6.3 VDC, ДИЭЛЕКТРИЧЕСКИЙ: X5R, ДОПУСТИМОЕ ОТКЛОНЕНИЕ: 0,2, КОРПУС - ДЮЙМЫ: 603, КОРПУС - ММ: 1608, ВЫСОТА: 0.8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КЛАСС: CLASS 2,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</si>
  <si>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GRM155R60J474KE19</t>
  </si>
  <si>
    <t>GRM188R60J106ME47D</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</si>
  <si>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4 VDC; ДИЭЛЕКТРИЧЕСКИЙ: X5R; ДОПУСТИМОЕ ОТКЛОНЕНИЕ: 20 %;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GRM; КЛАСС: CLASS 2; ДЛИНА: 1.6 MM; УПАКОВКА / БЛОК: 0603 (1608 METRIC); РАЗМЕР ФАБРИЧНОЙ УПАКОВКИ:РАЗМЕР ФАБРИЧНОЙ УПАКОВКИ: 4000; ТИП: CHIP MULTILAYER CERAMIC CAPACITOR FOR GENERAL PURPOSE; ШИРИНА: 0.8 MM; ВЕС ИЗДЕЛИЯ: 6.300 MG</t>
  </si>
  <si>
    <t>КАТЕГОРИЯ ПРОДУКТА: МНОГОСЛОЙНЫЕ КЕРАМИЧЕСКИЕ КОНДЕНСАТОРЫ - ПОВЕРХНОСТНОГО МОНТАЖА, ROHS: ПОДРОБНОСТИ, ЁМКОСТЬ: 0.015 UF,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ЕМКОСТЬ - НФ: 15 NF, ЕМКОСТЬ - ПФ: 15000 PF, КЛАСС: CLASS 2, ДЛИНА: 1.6 MM, УПАКОВКА / БЛОК: 0603 (1608 METRIC), ТИП ПРОДУКТА: CERAMIC CAPACITORS, РАЗМЕР ФАБРИЧНОЙ УПАКОВКИ: 4000, ШИРИНА: 0.8 MM,</t>
  </si>
  <si>
    <t>GRM188R71H153KA01D</t>
  </si>
  <si>
    <t>КАТЕГОРИЯ ПРОДУКТА: МНОГОСЛОЙНЫЕ КЕРАМИЧЕСКИЕ КОНДЕНСАТОРЫ - ПОВЕРХНОСТНОГО МОНТАЖА, ROHS: ПОДРОБНОСТИ, ЁМКОСТЬ: 0.047 UF,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ЕМКОСТЬ - НФ: 15 NF, ЕМКОСТЬ - ПФ: 15000 PF, КЛАСС: CLASS 2, ДЛИНА: 1.6 MM, УПАКОВКА / БЛОК: 0603 (1608 METRIC), ТИП ПРОДУКТА: CERAMIC CAPACITORS, РАЗМЕР ФАБРИЧНОЙ УПАКОВКИ: 4000, ШИРИНА: 0.8 MM,</t>
  </si>
  <si>
    <t>КАТЕГОРИЯ ПРОДУКТА: МНОГОСЛОЙНЫЕ КЕРАМИЧЕСКИЕ КОНДЕНСАТОРЫ - ПОВЕРХНОСТНОГО МОНТАЖА; ЁМКОСТЬ: 10 UF; НОМИНАЛЬНОЕ НАПРЯЖЕНИЕ ПОСТОЯННОГО ТОКА: 10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КЛАСС: CLASS 2; ДЛИНА: 2 MM; УПАКОВКА / БЛОК: 0805 (2012 METRIC); РАЗМЕР ФАБРИЧНОЙ УПАКОВКИ: 3000; ТИП: CHIP MULTILAYER CERAMIC CAPACITOR FOR GENERAL PURPOSE; ШИРИНА: 1.25 MM; ВЕС</t>
  </si>
  <si>
    <t>GRM21BR71E105KA99L</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</si>
  <si>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25 VDC, ДИЭЛЕКТРИЧЕСКИЙ: X5R, ДОПУСТИМОЕ ОТКЛОНЕНИЕ: 0,1,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GRM,КЛАСС: CLASS 2, ДЛИНА: 3.2 MM, УПАКОВКА / БЛОК: 1210 (3225 METRIC), НОМИНАЛЬНОЕ НАПРЯЖЕНИЕ ПЕРЕМЕННОГО ТОКА: -, ШИРИНА: 2.5 MM, ВЕС ИЗДЕЛИЯ: 110 MG, ШИРИНА: 0.5 MM, ВЕС ИЗДЕЛИЯ: 1,500 MG, НАПРЯЖЕНИЕ ПИТАНИЯ - МАКС.: 30 MA,</t>
  </si>
  <si>
    <t>GRM32ER61E226KE15L</t>
  </si>
  <si>
    <t>КАТЕГОРИЯ ПРОДУКТА: МНОГОСЛОЙНЫЕ КЕРАМИЧЕСКИЕ КОНДЕНСАТОРЫ - ПОВЕРХНОСТНОГО МОНТАЖА, ЁМКОСТЬ: 10 UF, НОМИНАЛЬНОЕ НАПРЯЖЕНИЕ ПОСТОЯННОГО ТОКА: 25 VDC, ДИЭЛЕКТРИЧЕСКИЙ: X5R, ДОПУСТИМОЕ ОТКЛОНЕНИЕ: 0,1,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GRM,КЛАСС: CLASS 2, ДЛИНА: 3.2 MM, УПАКОВКА / БЛОК: 1210 (3225 METRIC), НОМИНАЛЬНОЕ НАПРЯЖЕНИЕ ПЕРЕМЕННОГО ТОКА: -, ШИРИНА: 2.5 MM, ВЕС ИЗДЕЛИЯ: 110 MG, ШИРИНА: 0.5 MM, ВЕС ИЗДЕЛИЯ: 1,500 MG, НАПРЯЖЕНИЕ ПИТАНИЯ - МАКС.: 30 MA,</t>
  </si>
  <si>
    <t>КАТЕГОРИЯ ПРОДУКТА: МНОГОСЛОЙНЫЕ КЕРАМИЧЕСКИЕ КОНДЕНСАТОРЫ - ПОВЕРХНОСТНОГО МОНТАЖА, ROHS: ПОДРОБНОСТИ, ЁМКОСТЬ: 100 UF, НОМИНАЛЬНОЕ НАПРЯЖЕНИЕ ПОСТОЯННОГО ТОКА: 6.3 VDC, ДИЭЛЕКТРИЧЕСКИЙ: X5R, ДОПУСТИМОЕ ОТКЛОНЕНИЕ: 0,2, КОРПУС - ДЮЙМЫ: 1206, КОРПУС - ММ: 3216, ВЫСОТА: 1.8 MM, МИНИМАЛЬНАЯ РАБОЧАЯ ТЕМПЕРАТУРА: - 55 C, МАКСИМАЛЬНАЯ РАБОЧАЯ ТЕМПЕРАТУРА: + 85 C, ПРОДУКТ: GENERAL TYPE MLCCS, ТИП ВЫВОДОВ: SMD/SMT, ПРЕРЫВАНИЕ: STANDARD, СЕРИЯ: CL, КЛАСС: CLASS 2, ДЛИНА: 3.2 MM, УПАКОВКА / БЛОК: 1206 (3216 METRIC), ТИП ПРОДУКТА: CERAMIC CAPACITORS, РАЗМЕР ФАБРИЧНОЙ УПАКОВКИ: 2000, ПОДКАТЕГОРИЯ: CAPACITORS, ТИП: MULTILAYER CERAMIC CAPACITOR, НОМИНАЛЬНОЕ НАПРЯЖЕНИЕ ПЕРЕМЕННОГО ТОКА: -, ШИРИНА: 1.6 MM,</t>
  </si>
  <si>
    <t>CL31A107MQHNNNE</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</si>
  <si>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25 VDC, ДИЭЛЕКТРИЧЕСКИЙ: X7R, ДОПУСТИМОЕ ОТКЛОНЕНИЕ: 0,1, КОРПУС - ДЮЙМЫ: 402, КОРПУС - ММ: 1005, ВЫСОТА: 0.25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ЕМКОСТЬ - НФ: 10 NF, ЕМКОСТЬ - ПФ: 10000 PF, КЛАСС: CLASS 2, ДЛИНА: 1 MM, УПАКОВКА / БЛОК: 0402 (1005 METRIC), ТИП ПРОДУКТА: CERAMIC CAPACITORS, РАЗМЕР ФАБРИЧНОЙ УПАКОВКИ: 10000, ПОДКАТЕГОРИЯ: CAPACITORS, ТИП: X7R MLC CAPACITORS, НОМИНАЛЬНОЕ НАПРЯЖЕНИЕ ПЕРЕМЕННОГО ТОКА: -, ШИРИНА: 0.5 MM,</t>
  </si>
  <si>
    <t>04023C103KAT2A</t>
  </si>
  <si>
    <t>06035C104MAT2A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</si>
  <si>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6.3 VDC; ДИЭЛЕКТРИЧЕСКИЙ: X5R; ДОПУСТИМОЕ ОТКЛОНЕНИЕ: 10 %; КОРПУС - ДЮЙМЫ: 0201; КОРПУС - ММ: 0603; ВЫСОТА: 0.33 MM; МИНИМАЛЬНАЯ РАБОЧАЯ ТЕМПЕРАТУРА: - 55 C; МАКСИМАЛЬНАЯ РАБОЧАЯ ТЕМПЕРАТУРА: + 85 C; ПРОДУКТ: GENERAL TYPE MLCCS; ТИП ВЫВОДОВ: SMD/SMT; СЕРИЯ: X5R; ЕМКОСТЬ - НФ: 1000 NF; КЛАСС: CLASS 2; ДЛИНА: 0.6 MM; УПАКОВКА / БЛОК: 0201 (0603 METRIC); РАЗМЕР ФАБРИЧНОЙ УПАКОВКИ:РАЗМЕР ФАБРИЧНОЙ УПАКОВКИ: 15000; ТИП: COMMERCIAL SURFACE MOUNT CHIP; НОМИНАЛЬНОЕ НАПРЯЖЕНИЕ ПЕРЕМЕННОГО ТОКА: -; ШИРИНА: 0.3 MM; ВЕС ИЗДЕЛИЯ: 0.330 MG</t>
  </si>
  <si>
    <t>КАТЕГОРИЯ ПРОДУКТА: МНОГОСЛОЙНЫЕ КЕРАМИЧЕСКИЕ КОНДЕНСАТОРЫ - ПОВЕРХНОСТНОГО МОНТАЖА, ЁМКОСТЬ: 0.01 UF, НОМИНАЛЬНОЕ НАПРЯЖЕНИЕ ПОСТОЯННОГО ТОКА: 50 VDC, ДИЭЛЕКТРИЧЕСКИЙ: C0G (NP0),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C0G (NP0), ЕМКОСТЬ - НФ: 10 NF, ЕМКОСТЬ - ПФ: 10000 PF, КЛАСС: CLASS 1, ДЛИНА: 2.01 MM, УПАКОВКА / БЛОК: 0805 (2012 METRIC), ТИП ПРОДУКТА: CERAMIC CAPACITORS, ПОДКАТЕГОРИЯ: CAPACITORS, ТИП: C0G (NP0) DIELECTRIC, ШИРИНА: 1.25 MM,</t>
  </si>
  <si>
    <t>08055A103KAT2A</t>
  </si>
  <si>
    <t>КОНДЕНСАТОР ЗАЩИЩЕННЫЙ, КОНДЕНСАТОР ПОСТОЯННОЙ ЁМКОСТИ, С БУМАЖНЫМ ИЛИ ПЛАСТМАССОВЫМ ДИЭЛЕКТРИКОМ</t>
  </si>
  <si>
    <t>КАТЕГОРИЯ ПРОДУКТА: ЗАЩИЩЕННЫЕ КОНДЕНСАТОРЫ, ROHS: ПОДРОБНОСТИ, ПРОДУКТ: SAFETY FILM CAPACITORS, ТИП ВЫВОДОВ: RADIAL, ДИЭЛЕКТРИЧЕСКИЙ: POLYPROPYLENE (PP), ЁМКОСТЬ: 1 UF, НОМИНАЛЬНОЕ НАПРЯЖЕНИЕ ПЕРЕМЕННОГО ТОКА: 310 VAC, НОМИНАЛЬНОЕ НАПРЯЖЕНИЕ ПОСТОЯННОГО ТОКА: 630 VDC, ДОПУСТИМОЕ ОТКЛОНЕНИЕ: 0,2,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X2, ДЛИНА: 26.5 MM, ШИРИНА: 11 MM, ВЫСОТА: 20.5 MM, СЕРИЯ: B3292 C/D - X2 STANDARD, УПАКОВКА: REEL, УПАКОВКА: CUT TAPE, ТОРГОВАЯ МАРКА: EPCOS / TDK, ЕМКОСТЬ - НФ: 1000 NF, ДИАМЕТР КАБЕЛЯ: 0.8 MM, ТИП ПРОДУКТА: SAFETY CAPACITORS, РАЗМЕР ФАБРИЧНОЙ УПАКОВКИ: 350, ПОДКАТЕГОРИЯ: CAPACITORS, ТИП: EMI SUPPRESSION CAPACITORS (MKP)</t>
  </si>
  <si>
    <t>B32923C3105M189</t>
  </si>
  <si>
    <t>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РЕЗИСТОР ТОЛСТОПЛЕНОЧНЫЙ ДЛЯ ПОВЕРХНОСТНОГО МОНТАЖА АРТ:, ТОЛСТОПЛЕНОЧНЫЙ РЕЗИСТОР ПОВЕРХНОСТНОГО МОНТАЖА, ТОЛСТОПЛЕНОЧНЫЙ РЕЗИСТОР ПОВЕРХНОСТНОГО МОНТАЖА, ТОНКОПЛЕНОЧНЫЙ РЕЗИСТОР ПОВЕРХНОСТНОГО</t>
  </si>
  <si>
    <t>КАТЕГОРИЯ ПРОДУКТА: ТОЛСТОПЛЕНОЧНЫЕ РЕЗИСТОРЫ – ДЛЯ ПОВЕРХНОСТНОГО МОНТАЖА, ROHS: ПОДРОБНОСТИ, СЕРИЯ: CR0805, СОПРОТИВЛЕНИЕ: 205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CUT TAPE,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</si>
  <si>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CR0805-FX-2053ELF</t>
  </si>
  <si>
    <t>КАТЕГОРИЯ ПРОДУКТА: ТОЛСТОПЛЕНОЧНЫЕ РЕЗИСТОРЫ – ДЛЯ ПОВЕРХНОСТНОГО МОНТАЖА, ROHS: ПОДРОБНОСТИ, СЕРИЯ: CR0402, СОПРОТИВЛЕНИЕ: 22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</si>
  <si>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CR0402-JW-223GLF</t>
  </si>
  <si>
    <t>КАТЕГОРИЯ ПРОДУКТА: ТОЛСТОПЛЕНОЧНЫЕ РЕЗИСТОРЫ – ДЛЯ ПОВЕРХНОСТНОГО МОНТАЖА, ROHS: ПОДРОБНОСТИ, СЕРИЯ: CR0402, СОПРОТИВЛЕНИЕ: 27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</si>
  <si>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CR0402-FX-2742GLF</t>
  </si>
  <si>
    <t>КАТЕГОРИЯ ПРОДУКТА: ТОЛСТОПЛЕНОЧНЫЕ РЕЗИСТОРЫ – ДЛЯ ПОВЕРХНОСТНОГО МОНТАЖА, ROHS: ПОДРОБНОСТИ, СЕРИЯ: CR0402, СОПРОТИВЛЕНИЕ: 24.9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ВЫСОТА: 0.35 MM, ДЛИНА: 1 MM, ВИД МОНТАЖА: PCB MOUNT, ПРОДУКТ: THICK FILM RESISTORS SMD, ТИП ПРОДУКТА: THICK FILM RESISTORS, ПОДКАТЕГОРИЯ: RESISTORS, ТЕХНОЛОГИЯ: THICK FILM, ТИП ВЫВОДОВ: SMD/SMT, ТИП: GENERAL PURPOSE, ШИРИНА: 0.5 MM,</t>
  </si>
  <si>
    <t>CR0402-FX-2492GLF</t>
  </si>
  <si>
    <t>КАТЕГОРИЯ ПРОДУКТА: ТОЛСТОПЛЕНОЧНЫЕ РЕЗИСТОРЫ – ДЛЯ ПОВЕРХНОСТНОГО МОНТАЖА, УПАКОВКА: CUT TAPE, УПАКОВКА: MOUSEREEL, УПАКОВКА: REEL, СЕРИЯ: CR0805, СОПРОТИВЛЕНИЕ: 472 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</si>
  <si>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CR0805-JW-435ELF</t>
  </si>
  <si>
    <t>КАТЕГОРИЯ ПРОДУКТА: ТОЛСТОПЛЕНОЧНЫЕ РЕЗИСТОРЫ – ДЛЯ ПОВЕРХНОСТНОГО МОНТАЖА, СЕРИЯ: CR0603, СОПРОТИВЛЕНИЕ: 102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</si>
  <si>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КАТЕГОРИЯ ПРОДУКТА: ТОЛСТОПЛЕНОЧНЫЕ РЕЗИСТОРЫ – ДЛЯ ПОВЕРХНОСТНОГО МОНТАЖА, СЕРИЯ: CR0603, СОПРОТИВЛЕНИЕ: 787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</si>
  <si>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CR0603-FX-7870ELF</t>
  </si>
  <si>
    <t>КАТЕГОРИЯ ПРОДУКТА: ТОЛСТОПЛЕНОЧНЫЕ РЕЗИСТОРЫ – ДЛЯ ПОВЕРХНОСТНОГО МОНТАЖА, СЕРИЯ: CR0603, СОПРОТИВЛЕНИЕ:5,6 KОHMS,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</si>
  <si>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CR0603-FX-5601ELF</t>
  </si>
  <si>
    <t>КАТЕГОРИЯ ПРОДУКТА: ТОЛСТОПЛЕНОЧНЫЕ РЕЗИСТОРЫ – ДЛЯ ПОВЕРХНОСТНОГО МОНТАЖА, СЕРИЯ: CR0603, СОПРОТИВЛЕНИЕ 6,6 KОHMS,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</si>
  <si>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CR0603-FX-6651ELF</t>
  </si>
  <si>
    <t>КАТЕГОРИЯ ПРОДУКТА: ТОЛСТОПЛЕНОЧНЫЕ РЕЗИСТОРЫ – ДЛЯ ПОВЕРХНОСТНОГО МОНТАЖА, СЕРИЯ: CR0603, СОПРОТИВЛЕНИЕ: 2,2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</si>
  <si>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CR0603-JW-220ELF</t>
  </si>
  <si>
    <t>КАТЕГОРИЯ ПРОДУКТА: ТОЛСТОПЛЕНОЧНЫЕ РЕЗИСТОРЫ – ДЛЯ ПОВЕРХНОСТНОГО МОНТАЖА, СЕРИЯ: CR0603, СОПРОТИВЛЕНИЕ: 3,2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</si>
  <si>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CR0603-JW-332ELF</t>
  </si>
  <si>
    <t>КАТЕГОРИЯ ПРОДУКТА: ТОЛСТОПЛЕНОЧНЫЕ РЕЗИСТОРЫ – ДЛЯ ПОВЕРХНОСТНОГО МОНТАЖА, СЕРИЯ: CR0603, СОПРОТИВЛЕНИЕ: 1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</si>
  <si>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CR0603-JW-103ELF</t>
  </si>
  <si>
    <t>КАТЕГОРИЯ ПРОДУКТА: ТОЛСТОПЛЕНОЧНЫЕ РЕЗИСТОРЫ – ДЛЯ ПОВЕРХНОСТНОГО МОНТАЖА, СЕРИЯ: CR0603, СОПРОТИВЛЕНИЕ: 12 КОHMS,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</si>
  <si>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CR0603-JW-123ELF</t>
  </si>
  <si>
    <t>КАТЕГОРИЯ ПРОДУКТА: ТОЛСТОПЛЕНОЧНЫЕ РЕЗИСТОРЫ – ДЛЯ ПОВЕРХНОСТНОГО МОНТАЖА, СЕРИЯ: CR0603, СОПРОТИВЛЕНИЕ: 10 КОHMS,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</si>
  <si>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CR0603-JW-106ELF</t>
  </si>
  <si>
    <t>КАТЕГОРИЯ ПРОДУКТА: ТОЛСТОПЛЕНОЧНЫЕ РЕЗИСТОРЫ – ДЛЯ ПОВЕРХНОСТНОГО МОНТАЖА, СЕРИЯ: CR0603, СОПРОТИВЛЕНИЕ: 49.9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</si>
  <si>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CR0603-FX-4992ELF</t>
  </si>
  <si>
    <t>КАТЕГОРИЯ ПРОДУКТА: ТОЛСТОПЛЕНОЧНЫЕ РЕЗИСТОРЫ – ДЛЯ ПОВЕРХНОСТНОГО МОНТАЖА, СЕРИЯ: CR0603, СОПРОТИВЛЕНИЕ: 10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</si>
  <si>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CR0603-FX-10R0ELF</t>
  </si>
  <si>
    <t>CR0603-FX-1000ELF</t>
  </si>
  <si>
    <t>КАТЕГОРИЯ ПРОДУКТА: ТОЛСТОПЛЕНОЧНЫЕ РЕЗИСТОРЫ – ДЛЯ ПОВЕРХНОСТНОГО МОНТАЖА, СЕРИЯ: CR0603, СОПРОТИВЛЕНИЕ: 100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</si>
  <si>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CR0603-FX-1003ELF</t>
  </si>
  <si>
    <t>КАТЕГОРИЯ ПРОДУКТА: ТОЛСТОПЛЕНОЧНЫЕ РЕЗИСТОРЫ – ДЛЯ ПОВЕРХНОСТНОГО МОНТАЖА, СЕРИЯ: CR0603, СОПРОТИВЛЕНИЕ: 390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</si>
  <si>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CR0603-FX-3901ELF</t>
  </si>
  <si>
    <t>КАТЕГОРИЯ ПРОДУКТА: ТОЛСТОПЛЕНОЧНЫЕ РЕЗИСТОРЫ – ДЛЯ ПОВЕРХНОСТНОГО МОНТАЖА, СЕРИЯ: CR0603, СОПРОТИВЛЕНИЕ: 360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</si>
  <si>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CR0603-FX-3602ELF</t>
  </si>
  <si>
    <t>КАТЕГОРИЯ ПРОДУКТА: ТОЛСТОПЛЕНОЧНЫЕ РЕЗИСТОРЫ – ДЛЯ ПОВЕРХНОСТНОГО МОНТАЖА, СЕРИЯ: CR0603, СОПРОТИВЛЕНИЕ: 47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</si>
  <si>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CR0603-FX-4702ELF</t>
  </si>
  <si>
    <t>CR0603-FX-4701ELF</t>
  </si>
  <si>
    <t>КАТЕГОРИЯ ПРОДУКТА: ТОЛСТОПЛЕНОЧНЫЕ РЕЗИСТОРЫ – ДЛЯ ПОВЕРХНОСТНОГО МОНТАЖА, СЕРИЯ: CR0603, СОПРОТИВЛЕНИЕ: 31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</si>
  <si>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CR0603-FX-3161ELF</t>
  </si>
  <si>
    <t>КАТЕГОРИЯ ПРОДУКТА: ТОЛСТОПЛЕНОЧНЫЕ РЕЗИСТОРЫ – ДЛЯ ПОВЕРХНОСТНОГО МОНТАЖА, СЕРИЯ: CR0603, СОПРОТИВЛЕНИЕ: 22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</si>
  <si>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CR0603-FX-2211ELF</t>
  </si>
  <si>
    <t>КАТЕГОРИЯ ПРОДУКТА: ТОЛСТОПЛЕНОЧНЫЕ РЕЗИСТОРЫ – ДЛЯ ПОВЕРХНОСТНОГО МОНТАЖА, СЕРИЯ: CR0603, СОПРОТИВЛЕНИЕ: 20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</si>
  <si>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CR0603-FX-2003ELF</t>
  </si>
  <si>
    <t>КАТЕГОРИЯ ПРОДУКТА: ТОЛСТОПЛЕНОЧНЫЕ РЕЗИСТОРЫ – ДЛЯ ПОВЕРХНОСТНОГО МОНТАЖА, СЕРИЯ: CR0603, СОПРОТИВЛЕНИЕ: 24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ВЫСОТА: 0.45 MM, ДЛИНА: 1.6 MM, ВИД МОНТАЖА: PCB MOUNT, ПРОДУКТ: THICK FILM RESISTORS SMD, ТЕХНОЛОГИЯ: THICK FILM, ТИП ВЫВОДОВ: SMD/SMT, ТИП: GENERAL PURPOSE, ШИРИНА: 0.8 MM,</t>
  </si>
  <si>
    <t>CR0603-FX-2491ELF</t>
  </si>
  <si>
    <t>КАТЕГОРИЯ ПРОДУКТА: ТОЛСТОПЛЕНОЧНЫЕ РЕЗИСТОРЫ – ДЛЯ ПОВЕРХНОСТНОГО МОНТАЖА, ROHS: ПОДРОБНОСТИ, СЕРИЯ: CR0603, СОПРОТИВЛЕНИЕ: 4.7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ВЫСОТА: 0.45 MM, ДЛИНА: 1.6 MM, ВИД МОНТАЖА: PCB MOUNT, ПРОДУКТ: THICK FILM RESISTORS SMD,</t>
  </si>
  <si>
    <t>CR0603-JW-472ELF</t>
  </si>
  <si>
    <t>КАТЕГОРИЯ ПРОДУКТА: ТОЛСТОПЛЕНОЧНЫЕ РЕЗИСТОРЫ – ДЛЯ ПОВЕРХНОСТНОГО МОНТАЖА, ROHS: ПОДРОБНОСТИ, СЕРИЯ: CR0402, СОПРОТИВЛЕНИЕ: 4.7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</si>
  <si>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CR0402-JW-472GLF</t>
  </si>
  <si>
    <t>КАТЕГОРИЯ ПРОДУКТА: ТОЛСТОПЛЕНОЧНЫЕ РЕЗИСТОРЫ – ДЛЯ ПОВЕРХНОСТНОГО МОНТАЖА, ROHS: ПОДРОБНОСТИ, СЕРИЯ: CR0402, СОПРОТИВЛЕНИЕ: 10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</si>
  <si>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CR0402-FX-1002GLF</t>
  </si>
  <si>
    <t>КАТЕГОРИЯ ПРОДУКТА: ТОЛСТОПЛЕНОЧНЫЕ РЕЗИСТОРЫ – ДЛЯ ПОВЕРХНОСТНОГО МОНТАЖА, ROHS: ПОДРОБНОСТИ, СЕРИЯ: CR0402, СОПРОТИВЛЕНИЕ: 13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</si>
  <si>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CR0402-FX-1300GLF</t>
  </si>
  <si>
    <t>КАТЕГОРИЯ ПРОДУКТА: ТОЛСТОПЛЕНОЧНЫЕ РЕЗИСТОРЫ – ДЛЯ ПОВЕРХНОСТНОГО МОНТАЖА, ROHS: ПОДРОБНОСТИ, СЕРИЯ: CR0402, СОПРОТИВЛЕНИЕ: 3.3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-,ВЫСОТА: 0.35 MM, ДЛИНА: 1 MM, ВИД МОНТАЖА: PCB MOUNT, ПРОДУКТ: THICK FILM RESISTORS SMD, ТИП ПРОДУКТА: THICK FILM RESISTORS,ТЕХНОЛОГИЯ: THICK FILM, ТИП ВЫВОДОВ: SMD/SMT, ТИП: GENERAL PURPOSE, ШИРИНА: 0.5 MM,</t>
  </si>
  <si>
    <t>CR0402-JW-332GLF</t>
  </si>
  <si>
    <t>КАТЕГОРИЯ ПРОДУКТА: ТОЛСТОПЛЕНОЧНЫЕ РЕЗИСТОРЫ – ДЛЯ ПОВЕРХНОСТНОГО МОНТАЖА, ROHS: ПОДРОБНОСТИ, СЕРИЯ: CR0402, СОПРОТИВЛЕНИЕ: 200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-,ВЫСОТА: 0.35 MM, ДЛИНА: 1 MM, ВИД МОНТАЖА: PCB MOUNT, ПРОДУКТ: THICK FILM RESISTORS SMD, ТИП ПРОДУКТА: THICK FILM RESISTORS,ТЕХНОЛОГИЯ: THICK FILM, ТИП ВЫВОДОВ: SMD/SMT, ТИП: GENERAL PURPOSE, ШИРИНА: 0.5 MM,</t>
  </si>
  <si>
    <t>CR0402-FX-2000GLF</t>
  </si>
  <si>
    <t>КАТЕГОРИЯ ПРОДУКТА: ТОЛСТОПЛЕНОЧНЫЕ РЕЗИСТОРЫ – ДЛЯ ПОВЕРХНОСТНОГО МОНТАЖА, ROHS: ПОДРОБНОСТИ, СЕРИЯ: CR0402, СОПРОТИВЛЕНИЕ: 4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-,ВЫСОТА: 0.35 MM, ДЛИНА: 1 MM, ВИД МОНТАЖА: PCB MOUNT, ПРОДУКТ: THICK FILM RESISTORS SMD, ТИП ПРОДУКТА: THICK FILM RESISTORS,ТЕХНОЛОГИЯ: THICK FILM, ТИП ВЫВОДОВ: SMD/SMT, ТИП: GENERAL PURPOSE, ШИРИНА: 0.5 MM,</t>
  </si>
  <si>
    <t>CR0402-FX-40R2GLF</t>
  </si>
  <si>
    <t>КАТЕГОРИЯ ПРОДУКТА: ТОЛСТОПЛЕНОЧНЫЕ РЕЗИСТОРЫ – ДЛЯ ПОВЕРХНОСТНОГО МОНТАЖА, ROHS: ПОДРОБНОСТИ, СЕРИЯ: CR0402, СОПРОТИВЛЕНИЕ: 0 OHMS, МИНИМАЛЬНАЯ РАБОЧАЯ ТЕМПЕРАТУРА: - 55 C, МАКСИМАЛЬНАЯ РАБОЧАЯ ТЕМПЕРАТУРА: + 125 C, КОРПУС - ДЮЙМЫ: 402, КОРПУС - ММ: 1005, ПРИМЕНЕНИЕ: GENERAL PURPOSE, ОСОБЕННОСТИ: ZERO OHM JUMPERS,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 ВЕС ИЗДЕЛИЯ: 0,650 MG, ТЕХНОЛОГИЯ: THICK FILM, ТИП ВЫВОДОВ: SMD/SMT, ТИП: GENERAL PURPOSE, ШИРИНА: 0.5 MM</t>
  </si>
  <si>
    <t>CR0402-J/-000GLF</t>
  </si>
  <si>
    <t>КАТЕГОРИЯ ПРОДУКТА: ТОЛСТОПЛЕНОЧНЫЕ РЕЗИСТОРЫ – ДЛЯ ПОВЕРХНОСТНОГО МОНТАЖА, ROHS: ПОДРОБНОСТИ, СЕРИЯ: CR0402, СОПРОТИВЛЕНИЕ: 8 OHMS, МИНИМАЛЬНАЯ РАБОЧАЯ ТЕМПЕРАТУРА: - 55 C, МАКСИМАЛЬНАЯ РАБОЧАЯ ТЕМПЕРАТУРА: + 125 C, КОРПУС - ДЮЙМЫ: 402, КОРПУС - ММ: 1005, ПРИМЕНЕНИЕ: GENERAL PURPOSE, ОСОБЕННОСТИ: ZERO OHM JUMPERS, ВЫСОТА: 0.35 MM, ДЛИНА: 1 MM, ВИД МОНТАЖА: PCB MOUNT, ПРОДУКТ: THICK FILM RESISTORS SMD, ТИП ПРОДУКТА: THICK FILM RESISTORS, ТЕХНОЛОГИЯ: THICK FILM, ТИП ВЫВОДОВ: SMD/SMT, ШИРИНА: 0.5 MM, ВЕС ИЗДЕЛИЯ: 0,650 MG, ТЕХНОЛОГИЯ: THICK FILM, ТИП ВЫВОДОВ: SMD/SMT, ТИП: GENERAL PURPOSE, ШИРИНА: 0.5 MM</t>
  </si>
  <si>
    <t>CR0402-FX-82R0GLF</t>
  </si>
  <si>
    <t>КАТЕГОРИЯ ПРОДУКТА: ТОЛСТОПЛЕНОЧНЫЕ РЕЗИСТОРЫ – ДЛЯ ПОВЕРХНОСТНОГО МОНТАЖА, ROHS: ПОДРОБНОСТИ, СЕРИЯ: CR0402, СОПРОТИВЛЕНИЕ: 10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</si>
  <si>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CR0402-JW-103GLF</t>
  </si>
  <si>
    <t>КАТЕГОРИЯ ПРОДУКТА: ТОЛСТОПЛЕНОЧНЫЕ РЕЗИСТОРЫ – ДЛЯ ПОВЕРХНОСТНОГО МОНТАЖА, ROHS: ПОДРОБНОСТИ, СЕРИЯ: CR0402, СОПРОТИВЛЕНИЕ: 1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</si>
  <si>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CR0402-JW-102GLF</t>
  </si>
  <si>
    <t>КАТЕГОРИЯ ПРОДУКТА: ТОЛСТОПЛЕНОЧНЫЕ РЕЗИСТОРЫ – ДЛЯ ПОВЕРХНОСТНОГО МОНТАЖА; УПАКОВКА: REEL; УПАКОВКА: CUT TAPE; УПАКОВКА: MOUSEREEL; СЕРИЯ: CR0402; СОПРОТИВЛЕНИЕ: 330 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</si>
  <si>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CR0402-JW-331GLF</t>
  </si>
  <si>
    <t>КАТЕГОРИЯ ПРОДУКТА: РЕЗИСТОРЫ С ТОРЦЕВЫМИ ЖЁСТКИМИ ВЫВОДАМИ, ROHS: ПОДРОБНОСТИ, СЕРИЯ: MLFA, СОПРОТИВЛЕНИЕ: 1 OHMS, НОМИНАЛЬНАЯ МОЩНОСТЬ: 1 W, ДОПУСТИМОЕ ОТКЛОНЕНИЕ: 0,01, ТЕМПЕРАТУРНЫЙ КОЭФФИЦИЕНТ: 50 PPM / C, МИНИМАЛЬНАЯ РАБОЧАЯ ТЕМПЕРАТУРА: - 55 C, МАКСИМАЛЬНАЯ РАБОЧАЯ ТЕМПЕРАТУРА: + 155 C, НОМИНАЛЬНОЕ НАПРЯЖЕНИЕ: 200 V, КОРПУС - ММ: MELF 0207, ДИАМЕТР: 2.9 MM, ДЛИНА: 5.9 MM, КВАЛИФИКАЦИЯ: AEC-Q200, ОСОБЕННОСТИ: PRECISION RESISTORS, ВИД МОНТАЖА: PCB MOUNT, ТИП ПРОДУКТА: MELF RESISTORS, РАЗМЕР ФАБРИЧНОЙ УПАКОВКИ: 2000, ПОДКАТЕГОРИЯ: RESISTORS, РАБОЧИЙ ТОК ИСТОЧНИКА ПИТАНИЯ: 43 MA, РАБОЧЕЕ НАПРЯЖЕНИЕ ПИТАНИЯ: 3.3 V, PD - РАССЕИВАНИЕ МОЩНОСТИ: 2.08 W, ТИП ПРОДУКТА: LVDS INTERFACE IC, ВРЕМЯ ЗАДЕРЖКИ РАСПРОСТРАНЕНИЯ: 350 PS, СЕРИЯ: DS25BR101</t>
  </si>
  <si>
    <t>MLFA1FTC1R00</t>
  </si>
  <si>
    <t>SEI</t>
  </si>
  <si>
    <t>ТЕРМИСТОР 100 МВТ</t>
  </si>
  <si>
    <t>КАТЕГОРИЯ ПРОДУКТА: ТЕРМОРЕЗИСТОРЫ С ПОЛОЖИТЕЛЬНЫМ ТЕМПЕРАТУРНЫМ КОЭФФИЦИЕНТОМ, ROHS: ПОДРОБНОСТИ, СЕРИЯ: TMP61, СОПРОТИВЛЕНИЕ: 10 KOHMS, ДОПУСТИМОЕ ОТКЛОНЕНИЕ: 0,01, ВИД МОНТАЖА: PCB MOUNT, ТИП ВЫВОДОВ: SMD/SMT, МИНИМАЛЬНАЯ РАБОЧАЯ ТЕМПЕРАТУРА: - 40 C, МАКСИМАЛЬНАЯ РАБОЧАЯ ТЕМПЕРАТУРА: + 125 C, УПАКОВКА: REEL, УПАКОВКА: CUT TAPE, НОМИНАЛЬНЫЙ ТОК: 400 UA, ВЫСОТА: 0.5 MM, ДЛИНА: 1.05 MM, УПАКОВКА / БЛОК: X1SON-2, ТИП ПРОДУКТА: PTC THERMISTORS, РАЗМЕР ФАБРИЧНОЙ УПАКОВКИ: 10000, ПОДКАТЕГОРИЯ: THERMISTORS, ТЕМПЕРАТУРНЫЙ КОЭФФИЦИЕНТ: 6400 PPM/C, ТИП: PTC, НОМИНАЛЬНОЕ НАПРЯЖЕНИЕ ПОСТОЯННОГО ТОКА: 5.5 VDC, ШИРИНА: 0.65 MM,</t>
  </si>
  <si>
    <t>TMP6131DECR</t>
  </si>
  <si>
    <t>КАТЕГОРИЯ ПРОДУКТА: ТЕРМОРЕЗИСТОРЫ С ПОЛОЖИТЕЛЬНЫМ ТЕМПЕРАТУРНЫМ КОЭФФИЦИЕНТОМ, ROHS: ПОДРОБНОСТИ, СЕРИЯ: KTY81, ВИД МОНТАЖА: PCB MOUNT, ТИП ВЫВОДОВ: SMD/SMT, УПАКОВКА: TUBE, УПАКОВКА / БЛОК: SOD-70, ТИП ПРОДУКТА: PTC THERMISTORS, РАЗМЕР ФАБРИЧНОЙ УПАКОВКИ: 4000, ПОДКАТЕГОРИЯ: THERMISTORS,</t>
  </si>
  <si>
    <t>KTY81/110,112</t>
  </si>
  <si>
    <t>КАТЕГОРИЯ ПРОДУКТА: ТОЛСТОПЛЕНОЧНЫЕ РЕЗИСТОРЫ – ДЛЯ ПОВЕРХНОСТНОГО МОНТАЖА, ROHS: ПОДРОБНОСТИ, СЕРИЯ: CR0603, СОПРОТИВЛЕНИЕ: 10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 РАЗМЕР ФАБРИЧНОЙ УПАКОВКИ: 5000, ПОДКАТЕГОРИЯ: RESISTORS, ТЕХНОЛОГИЯ: THICK FILM, ТИП ВЫВОДОВ: SMD/SMT, ТИП: GENERAL PURPOSE, ШИРИНА: 0.8 MM, ВЕС ИЗДЕЛИЯ: 2 MG,</t>
  </si>
  <si>
    <t>УСТРОЙСТВО ДЛЯ ЗАЩИТЫ ЭЛЕКТРИЧЕСКИХ ЦЕПЕЙ: ГАЗОРАЗРЯДНИКИ</t>
  </si>
  <si>
    <t>КАТЕГОРИЯ ПРОДУКТА: ГАЗОРАЗРЯДНЫЕ ТРУБКИ / ГАЗОПЛАЗМЕННЫЕ РАЗРЯДНИКИ, ROHS: ПОДРОБНОСТИ, СЕРИЯ: A81, ПИКОВОЕ ЗНАЧЕНИЕ ИМПУЛЬСНОГО ТОКА: 25 KA, НАПРЯЖЕНИЕ ПРОБОЯ ПО ПОСТОЯННОМУ ТОКУ: 500 V, КОЛИЧЕСТВО ЭЛЕКТРОДОВ: 2 ELECTRODE, ТИП ВЫВОДОВ: AXIAL, ЗАЩИТА ОТ СБОЕВ, ДА/НЕТ: FAILSAFE NOT PROTECTED, ДИАМЕТР: 8 MM, ДЛИНА: 60 MM, МИНИМАЛЬНАЯ РАБОЧАЯ ТЕМПЕРАТУРА: - 40 C, МАКСИМАЛЬНАЯ РАБОЧАЯ ТЕМПЕРАТУРА: + 90 C, УПАКОВКА: AMMO PACK, СОПРОТИВЛЕНИЕ ИЗОЛЯЦИИ: 10 GOHMS, ВИД МОНТАЖА: THROUGH HOLE, ТИП ПРОДУКТА: GDTS - GAS DISCHARGE TUBES / SURGE ARRESTERS, РАЗМЕР ФАБРИЧНОЙ УПАКОВКИ: 100, ПОДКАТЕГОРИЯ: GDTS - GAS DISCHARGE TUBES, ТЕХНОЛОГИЯ: SURGE ARRESTER,</t>
  </si>
  <si>
    <t>B88069X1490S102</t>
  </si>
  <si>
    <t>EPCOS / TDK, EPCOS</t>
  </si>
  <si>
    <t>КАТЕГОРИЯ ПРОДУКТА: ВЫСОКОЧАСТОТНЫЕ / РЧ РЕЛЕ; НАПРЯЖЕНИЕ КАТУШКИ: 24 VDC; КОНФИГУРАЦИЯ КОНТАКТОВ РЕЛЕ: 2 FORM C (DPDT-NO, NC); НОМИНАЛЬНЫЙ ТОК ЧЕРЕЗ КОНТАКТ: 2 A; КОНЦЕВАЯ ЗАДЕЛКА КОНТАКТОВ: GULL WING LEAD; ТИП КАТУШКИ: NON-LATCHING; ПОТРЕБЛЯЕМАЯ МОЩНОСТЬ: 200 MW; СЕРИЯ: IM RELAY; УПАКОВКА: REEL; УПАКОВКА: CUT TAPE; УПАКОВКА: MOUSEREEL; ТОК В КАТУШКЕ: 8.33 MA; СОПРОТИВЛЕНИЕ КАТУШКИ: 2.88 KOHMS; ФОРМА КОНТАКТА: DPDT (2 FORM C); МАТЕРИАЛ КОНТАКТА: PALLADIUM RUTHENIUM (PDRU) WITH GOLD PLATING; МАКСИМАЛЬНАЯ МОЩНОСТЬ ВКЛ./ВЫКЛ. КОНТАКТОВ: 2 A; ЧУВСТВИТЕЛЬНЫЙ К ВЛАЖНОСТИ: YES; РАЗМЕР ФАБРИЧНОЙ УПАКОВКИ: 1000; ДРУГИЕ НАЗВАНИЯ ТОВАРА №: 4-1462037-7; ВЕС ИЗДЕЛИЯ: 1,671 G</t>
  </si>
  <si>
    <t>IM07GR</t>
  </si>
  <si>
    <t>TYCO</t>
  </si>
  <si>
    <t>КАТЕГОРИЯ ПРОДУКТА: РЕЛЕ ОБЩЕГО НАЗНАЧЕНИЯ, ROHS: ПОДРОБНОСТИ, ПРОДУКТ: POWER RELAYS, ТИП: STANDARD, НАПРЯЖЕНИЕ КАТУШКИ: 12 VDC, КОНФИГУРАЦИЯ КОНТАКТОВ РЕЛЕ: 1 FORM A (SPST-NO), НОМИНАЛЬНЫЙ ТОК ЧЕРЕЗ КОНТАКТ: 16 A, КОНЦЕВАЯ ЗАДЕЛКА КОНТАКТОВ: SOLDER PIN, ВИД МОНТАЖА: THROUGH HOLE, ПЕРЕКЛЮЧАЮЩЕЕ НАПРЯЖЕНИЕ: 400 VAC, ТИП КАТУШКИ: NON-LATCHING, СОПРОТИВЛЕНИЕ КАТУШКИ: 360 OHMS, МАТЕРИАЛ КОНТАКТА: SILVER TIN OXIDE (AGSNO), СЕРИЯ: RT1 INRUSH, ДЛИНА: 29 MM, ШИРИНА: 12.7 MM, ВЫСОТА: 15.7 MM, ФОРМА КОНТАКТА: SPST (1 FORM A), МАКСИМАЛЬНЫЙ КОММУТИРУЕМЫЙ ТОК: 80 A, ПОТРЕБЛЯЕМАЯ МОЩНОСТЬ: 400 MW, ТИП ПРОДУКТА: GENERAL PURPOSE RELAYS,</t>
  </si>
  <si>
    <t>RT33L012</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</si>
  <si>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140 MA, НОМИНАЛЬНОЕ НАПРЯЖЕНИЕ НАГРУЗКИ: 200 VAC, 200 VDC, КОНФИГУРАЦИЯ КОНТАКТОВ РЕЛЕ: 2 FORM A (DPST-NO), ДИАПАЗОН УПРАВЛЯЮЩЕГО НАПРЯЖЕНИЯ: 1.15 VDC TO 1.45 VDC, УПАКОВКА / БЛОК: SMD DIP-8, ТИП ВЫХОДА: MOSFET, ВХОДНОЙ ТОК: 50 MA, МИНИМАЛЬНАЯ РАБОЧАЯ ТЕМПЕРАТУРА: - 40 C, МАКСИМАЛЬНАЯ РАБОЧАЯ ТЕМПЕРАТУРА: + 85 C, ДЛИНА: 9.91 MM, ШИРИНА: 6.81 MM, ВЫСОТА: 3.81 MM, ТОРГОВАЯ МАРКА: VISHAY SEMICONDUCTORS, ФОРМА КОНТАКТА: DPST (2 FORM A), СПОСОБ ИЗОЛЯЦИИ ВХОДА ОТ ВЫХОДА: OPTOCOUPLER, ВХОДНОЕ НАПРЯЖЕНИЕ: 1.45 V, ПРОДУКТ: SOLID STATE RELAYS, ТИП ПРОДУКТА: SSR - SOLID STATE RELAYS, РАЗМЕР ФАБРИЧНОЙ УПАКОВКИ: 1000, ПОДКАТЕГОРИЯ: RELAYS, ТИП ВЫВОДОВ: SMD/SMT, ТИП: ISOLATED</t>
  </si>
  <si>
    <t>LH1522AACTR</t>
  </si>
  <si>
    <t>КАТЕГОРИЯ ПРОДУКТА: ОБОРУДОВАНИЕ ДЛЯ ПЕРЕКЛЮЧЕНИЯ; ПРОДУКТ: HARDWARE; ТИП: TERMINALS; ПРЕДНАЗНАЧЕНО ДЛЯ: 31 SERIES; ОСВЕЩЕНИЕ: NONE; СЕРИЯ: 31; РАЗМЕР ФАБРИЧНОЙ УПАКОВКИ:РАЗМЕР ФАБРИЧНОЙ УПАКОВКИ: 1; КОММЕРЧЕСКОЕ ОБОЗНАЧЕНИЕ: SERIES 31; ВЕС ИЗДЕЛИЯ: 241,420 MG</t>
  </si>
  <si>
    <t>КАТЕГОРИЯ ПРОДУКТА: ПРОВОДНЫЕ КЛЕММЫ И ЗАЖИМЫ, ПРОДУКТ: WIRE HOUSINGS, ТИП: RECEPTACLE HOUSING, КОЛИЧЕСТВО ПОЗИЦИЙ: 4 POSITION, ШАГ: 2.54 MM, КОЛИЧЕСТВО РЯДОВ: 2 ROW, ПРИМЕНЕНИЕ: SIGNAL, WIRE-TO-BOARD, МИНИМАЛЬНАЯ РАБОЧАЯ ТЕМПЕРАТУРА: - 55 C, МАКСИМАЛЬНАЯ РАБОЧАЯ ТЕМПЕРАТУРА: + 105 C, УПАКОВКА: BULK, ТИП ПРИНАДЛЕЖНОСТЕЙ: -, МАТЕРИАЛ КОНТАКТА: ЭЛЕКТРОЛИТИЧЕСКАЯ МЕДЬ,НОМИНАЛЬНЫЙ ТОК: 0,125, КЛАСС ОГНЕОПАСНОСТИ: UL 94 V-0, ЦВЕТ КОЖУХА: BLACK, МАТЕРИАЛ КОРПУСА: POLYPHENYLENE OXIDE (PPO),</t>
  </si>
  <si>
    <t>2001-1407</t>
  </si>
  <si>
    <t>КАТЕГОРИЯ ПРОДУКТА: ПРОВОДНЫЕ КЛЕММЫ И ЗАЖИМЫ, ROHS: ПОДРОБНОСТИ, ПРОДУКТ: HEADERS, ТИП: SHROUDED, КОЛИЧЕСТВО ПОЗИЦИЙ: 24 POSITION, ШАГ: 4.2 MM, КОЛИЧЕСТВО РЯДОВ: 2 ROW, ИНТЕРВАЛ МЕЖДУ РЯДАМИ: 4.2 MM, ВИД МОНТАЖА: THROUGH HOLE, ТИП ВЫВОДОВ: SOLDER PIN, УГОЛ МОНТАЖА: RIGHT ANGLE, ТИП КОНТАКТА: PIN (MALE), ПОКРЫТИЕ КОНТАКТА: TIN, ДЛИНА КОНЕЧНОГО ЗАЖИМА: 3.6 MM, СЕРИЯ: WR-MPC4, ПРИМЕНЕНИЕ: WIRE-TO-BOARD, МИНИМАЛЬНАЯ РАБОЧАЯ ТЕМПЕРАТУРА: - 40 C, МАКСИМАЛЬНАЯ РАБОЧАЯ ТЕМПЕРАТУРА: + 105 C, УПАКОВКА: TRAY, ТИП ПРИНАДЛЕЖНОСТЕЙ: -, МАТЕРИАЛ КОНТАКТА: COPPER ALLOY, ТИП КОНТАКТА: -, НОМИНАЛЬНЫЙ ТОК: 0,25, КЛАСС ОГНЕОПАСНОСТИ: UL 94 V-0, ЦВЕТ КОЖУХА: WHITE, КОРПУСА РАЗЪЕМОВ: -, МАТЕРИАЛ КОРПУСА: NYLON, СОПРОТИВЛЕНИЕ ИЗОЛЯЦИИ: 1 GOHMS,</t>
  </si>
  <si>
    <t>64902429522</t>
  </si>
  <si>
    <t>КАТЕГОРИЯ ПРОДУКТА: СТАНДАРТНЫЕ СОЕДИНИТЕЛИ D-SUB, ROHS: ПОДРОБНОСТИ, КОЛИЧЕСТВО ПОЗИЦИЙ: 9 POSITION, ТИП КОНТАКТА: PIN (MALE), ТИП ВЫВОДОВ: SOLDER PIN, ВИД МОНТАЖА: THROUGH HOLE, УГОЛ МОНТАЖА: RIGHT ANGLE, КОЛИЧЕСТВО РЯДОВ: 2 ROW, ТИП РАЗЪЁМА: MALE, ПОКРЫТИЕ КОНТАКТА: GOLD, ТИП: PLUG, РАЗМЕР ОБОЛОЧКИ: 1 (E), МАТЕРИАЛ КОРПУСА: POLYBUTYLENE TEREPHTHALATE (PBT), ПОКРЫТИЕ ОБОЛОЧКИ: STEEL, ОТФИЛЬТРОВАННЫЙ: UNFILTERED, УПАКОВКА: TRAY, МАТЕРИАЛ КОНТАКТА: COPPER ALLOY, НОМИНАЛЬНЫЙ ТОК: 0,25, СХЕМА УСТАНОВКИ: E09, МАКСИМАЛЬНАЯ РАБОЧАЯ ТЕМПЕРАТУРА: + 125 C, МИНИМАЛЬНАЯ РАБОЧАЯ ТЕМПЕРАТУРА: - 55 C, ШАГ: 2.54 MM, ТИП ПРОДУКТА: D-SUB CONNECTORS - STANDARD DENSITY, РАЗМЕР ФАБРИЧНОЙ УПАКОВКИ: 100, ПОДКАТЕГОРИЯ: D-SUB CONNECTORS,</t>
  </si>
  <si>
    <t>КАТЕГОРИЯ ПРОДУКТА: ПРОВОДНЫЕ КЛЕММЫ И ЗАЖИМЫ, ROHS: ПОДРОБНОСТИ, ПРОДУКТ: HEADERS, ТИП: SHROUDED,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КОНЕЧНОГО ЗАЖИМА: 3 MM, СЕРИЯ: WR-BHD, ПРИМЕНЕНИЕ: WIRE-TO-BOARD, МИНИМАЛЬНАЯ РАБОЧАЯ ТЕМПЕРАТУРА: - 40 C, МАКСИМАЛЬНАЯ РАБОЧАЯ ТЕМПЕРАТУРА: + 105 C,МАТЕРИАЛ КОНТАКТА: COPPER ALLOY, ТИП КОНТАКТА: -, НОМИНАЛЬНЫЙ ТОК: 0,125, КЛАСС ОГНЕОПАСНОСТИ: UL 94 V-0, ЦВЕТ КОЖУХА: BLACK, КОРПУСА РАЗЪЕМОВ: -, МАТЕРИАЛ КОРПУСА: POLYBUTYLENE TEREPHTHALATE (PBT), СОПРОТИВЛЕНИЕ ИЗОЛЯЦИИ: 1 GOHMS,</t>
  </si>
  <si>
    <t>61201021621</t>
  </si>
  <si>
    <t>КАТЕГОРИЯ ПРОДУКТА: ПРОВОДНЫЕ КЛЕММЫ И ЗАЖИМЫ, ROHS: ПОДРОБНОСТИ, ПРОДУКТ: HEADERS, ТИП: SHROUDED, КОЛИЧЕСТВО ПОЗИЦИЙ: 5 POSITION, ШАГ: 2.54 MM, КОЛИЧЕСТВО РЯДОВ: 1 ROW, ВИД МОНТАЖА: THROUGH HOLE, ТИП ВЫВОДОВ: SOLDER PIN, УГОЛ МОНТАЖА: RIGHT ANGLE, ТИП КОНТАКТА: PIN (MALE), ПОКРЫТИЕ КОНТАКТА: GOLD, ДЛИНА КОНЕЧНОГО ЗАЖИМА: 2.9 MM, СЕРИЯ: 90136, КОММЕРЧЕСКОЕ ОБОЗНАЧЕНИЕ: C-GRID, ПРИМЕНЕНИЕ: WIRE-TO-BOARD, SIGNAL, МИНИМАЛЬНАЯ РАБОЧАЯ ТЕМПЕРАТУРА: - 55 C, МАКСИМАЛЬНАЯ РАБОЧАЯ ТЕМПЕРАТУРА: + 125 C, МАТЕРИАЛ КОНТАКТА: TIN, ТИП КОНТАКТА: -, НОМИНАЛЬНЫЙ ТОК: 0,125, КЛАСС ОГНЕОПАСНОСТИ: UL 94 V-0, ЦВЕТ КОЖУХА: BLACK, МАТЕРИАЛ КОРПУСА: POLYESTER, ТИП ПРОДУКТА: HEADERS &amp; WIRE HOUSINGS,ПОДКАТЕГОРИЯ: HEADERS &amp; WIRE HOUSINGS, НОМИНАЛЬНОЕ НАПРЯЖЕНИЕ: 350 VAC/DC,</t>
  </si>
  <si>
    <t>901362105</t>
  </si>
  <si>
    <t>КАТЕГОРИЯ ПРОДУКТА: ПРОВОДНЫЕ КЛЕММЫ И ЗАЖИМЫ, ROHS: ПОДРОБНОСТИ, ПРОДУКТ: HEADERS, ТИП: SHROUDED, КОЛИЧЕСТВО ПОЗИЦИЙ: 10 POSITION, ШАГ: 2 MM, КОЛИЧЕСТВО РЯДОВ: 1 ROW, ВИД МОНТАЖА: THROUGH HOLE, ТИП ВЫВОДОВ: SOLDER PIN, УГОЛ МОНТАЖА: STRAIGHT, ТИП КОНТАКТА: PIN (MALE), ПОКРЫТИЕ КОНТАКТА: TIN, ДЛИНА КОНЕЧНОГО ЗАЖИМА: 3.5 MM, СЕРИЯ: 53253, КОММЕРЧЕСКОЕ ОБОЗНАЧЕНИЕ: MICRO-LATCH, ПРИМЕНЕНИЕ: WIRE-TO-BOARD, SIGNAL,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А, ЦВЕТ КОЖУХА: NATURAL, МАТЕРИАЛ КОРПУСА: NYLON, ТИП ПРОДУКТА: HEADERS &amp; WIRE HOUSINGS, РАЗМЕР ФАБРИЧНОЙ УПАКОВКИ: 800, ПОДКАТЕГОРИЯ: HEADERS &amp; WIRE HOUSINGS, НОМИНАЛЬНОЕ НАПРЯЖЕНИЕ: 125 V,</t>
  </si>
  <si>
    <t>53253-1070</t>
  </si>
  <si>
    <t>СОЕДИНИТЕЛЬНЫЕ РАЗЪЕМЫ ПРОМЫШЛЕННОГО НАЗНАЧЕНИЯ., ЧАСТЬ РАЗЪЕМА: КОНТАКТ НА КАБЕЛЬ, НЕ ДЛЯ ИСПОЛЬЗОВАНИЯ В БЫТУ, НЕ ДЛЯ ЦЕПЕЙ УПРАВЛЕНИЯ ЭЛЕКТРОТЕХНИЧЕСКИМИ УСТАНОВКАМИ</t>
  </si>
  <si>
    <t>КАТЕГОРИЯ ТОВАРА: КОЛЛЕКТОРЫ И КОРПУСА ДЛЯ ПРОВОДОВ, ROHS: ПОДРОБНЫЕ СВЕДЕНИЯ, ПРОДУКТ: КОНТАКТЫ, ТИП: ТЕРМИНАЛЫ, СПОСОБ МОНТАЖА: КРЕПЛЕНИЕ ДЛЯ КАБЕЛЯ / СВОБОДНО ПОДВЕШИВАЕТСЯ, СТИЛЬ ЗАВЕРШЕНИЯ: ОБЖИМНОЙ, КОНТАКТНЫЙ ПОЛ: РАЗЪЕМ (ЖЕНСКИЙ), ПОКРЫТИЕ КОНТАКТОВ: ЖЕСТЬ, ПРИМЕНЕНИЕ: ПИТАНИЕ, ПОДКЛЮЧЕНИЕ ПРОВОДА К ПЛАТЕ, ПОДКЛЮЧЕНИЕ ПРОВОДА К ПРОВОДУ, ПРОВОЛОЧНЫЙ КАЛИБР: 16 AWG, МИНИМАЛЬНАЯ РАБОЧАЯ ТЕМПЕРАТУРА: - 40 ° C, МАКСИМАЛЬНАЯ РАБОЧАЯ ТЕМПЕРАТУРА: + 105 °C, УПАКОВКА: ОПТОМ, БРЕНД: MOLEX, КОНТАКТНЫЙ МАТЕРИАЛ: ЖЕСТЬ, ТЕКУЩИЙ РЕЙТИНГ: 9 А, ЦВЕТ КОРПУСА: -, МАТЕРИАЛ КОРПУСА: -, ТИП ФИКСАЦИИ: -,</t>
  </si>
  <si>
    <t>КАТЕГОРИЯ ПРОДУКТА: КОРПУС РАЗЪЕМА, ROHS: ПОДРОБНОСТИ, ПРОДУКТ: WIRE HOUSINGS, ШАГ: 1.25 MM, КОЛИЧЕСТВО РЯДОВ: 1 ROW, ТОК: 1 А, ТЕМПЕРАТУРНЫЙ ДИАПАЗОН: -25+85 С. ПРИНЦИП ПРИСОЕДИНЕНЕИЯ: ПЕЧАТНАЯ ПЛАТА</t>
  </si>
  <si>
    <t>КАТЕГОРИЯ ПРОДУКТА: КОРПУС РАЗЪЕМА; ПРОДУКТ: WIRE HOUSINGS; ТИП: RECEPTACLE HOUSING; КОЛИЧЕСТВО ПОЗИЦИЙ: 6 POSITION; ШАГ: 2 MM; КОЛИЧЕСТВО РЯДОВ: 1 ROW; ВИД МОНТАЖА: CABLE MOUNT / FREE HANGING; ТИП ВЫВОДОВ: CRIMP; ТИП КОНТАКТА: SOCKET (FEMALE); СЕРИЯ: 51065; КОММЕРЧЕСКОЕ ОБОЗНАЧЕНИЕ: MICRO-LATCH; ПРИМЕНЕНИЕ: SIGNAL, WIRE-TO-BOARD; МИНИМАЛЬНАЯ РАБОЧАЯ ТЕМПЕРАТУРА: - 40 C; МАКСИМАЛЬНАЯ РАБОЧАЯ ТЕМПЕРАТУРА: + 105 C; УПАКОВКА: BULK; КЛАСС ОГНЕОПАСНОСТИ: UL 94 V-0; ЦВЕТ КОЖУХА: NATURAL; МАТЕРИАЛ КОРПУСА: POLYESTER;</t>
  </si>
  <si>
    <t>51065-0600</t>
  </si>
  <si>
    <t>КАТЕГОРИЯ ПРОДУКТА: КОРПУСА РАЗЪЕМОВ D-SUB, ROHS: ПОДРОБНОСТИ, ТИП: STRAIN RELIEF BACKSHELL, РАЗМЕР ОБОЛОЧКИ: 5 (D), КАБЕЛЬНЫЙ ВВОД, УГЛОВОЙ: 75 DEG, КОЛИЧЕСТВО КАБЕЛЬНЫХ ВВОДОВ: 1 ENTRY, МАТЕРИАЛ КОРПУСА: ZINC, ПОКРЫТИЕ ОБОЛОЧКИ: NICKEL OVER COPPER, КОЛИЧЕСТВО ПОЗИЦИЙ: 50 POSITION, ПАРАМЕТРЫ IP: -, УПАКОВКА: BULK, ДИАМЕТР КАБЕЛЯ: 10.16 MM, ОТФИЛЬТРОВАННЫЙ: -, ТИП ПРОДУКТА: D-SUB BACKSHELLS,</t>
  </si>
  <si>
    <t>5749202-2</t>
  </si>
  <si>
    <t>КАТЕГОРИЯ ПРОДУКТА: КОРПУСА РАЗЪЕМОВ D-SUB, ROHS: ПОДРОБНОСТИ, ТИП: TWO PIECE BACKSHELL, КАБЕЛЬНЫЙ ВВОД, УГЛОВОЙ: 75 DEG, КОЛИЧЕСТВО КАБЕЛЬНЫХ ВВОДОВ: 1 ENTRY, МАТЕРИАЛ КОРПУСА: ZINC, ПОКРЫТИЕ ОБОЛОЧКИ: NICKEL OVER COPPER, КОЛИЧЕСТВО ПОЗИЦИЙ: 68 POSITION, ПАРАМЕТРЫ IP: -, ОТФИЛЬТРОВАННЫЙ: -, ТИП ПРОДУКТА: D-SUB BACKSHELLS,</t>
  </si>
  <si>
    <t>5749204-1</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</si>
  <si>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3.3 V, КОЛИЧЕСТВО КАНАЛОВ: 1 CHANNEL, ТИП ВЫВОДОВ: SMD/SMT, УПАКОВКА / БЛОК: SOD-323-2, НАПРЯЖЕНИЕ ПРОБОЯ: 3.5 V, НАПРЯЖЕНИЕ ФИКСАЦИИ: 21.8 V, PPPM - ПИКОВОЕ РАССЕИВАНИЕ МОЩНОСТИ: -, VЕСР - НАПРЯЖЕНИЕ ЭЛЕКТРОСТАТИЧЕСКОГО РАЗРЯДА ПРИ КОНТАКТЕ: 30 KV, VЕСР - НАПРЯЖЕНИЕ ЭЛЕКТРОСТАТИЧЕСКОГО РАЗРЯДА ПРИ ВОЗДУШНОМ ЗАЗОРЕ: 30 KV, CD - ЕМКОСТЬ ДИОДА: 2.5 PF, IПИ - ПИКОВЫЙ ИМПУЛЬСНЫЙ ТОК: 30 A, МИНИМАЛЬНАЯ РАБОЧАЯ ТЕМПЕРАТУРА: - 40 C, МАКСИМАЛЬНАЯ РАБОЧАЯ ТЕМПЕРАТУРА: + 125 C, СЕРИЯ: SP4020, КВАЛИФИКАЦИЯ: AEC-Q101, PD - РАССЕИВАНИЕ МОЩНОСТИ: 750 W, РАЗМЕР ФАБРИЧНОЙ УПАКОВКИ: 3000, ПОДКАТЕГОРИЯ: TVS DIODES / ESD SUPPRESSION DIODES, КОММЕРЧЕСКОЕ ОБОЗНАЧЕНИЕ: SPA, VF - ПРЯМОЕ НАПРЯЖЕНИЕ: -, ВЕС ИЗДЕЛИЯ: 4,100 MG, ШИРИНА: 0.5 MM,</t>
  </si>
  <si>
    <t>КАТЕГОРИЯ ПРОДУКТА: ДИОДЫ И ВЫПРЯМИТЕЛИ ШОТТКИ, ROHS: ПОДРОБНОСТИ, ПРОДУКТ: SCHOTTKY DIODES, ВИД МОНТАЖА: SMD/SMT, УПАКОВКА / БЛОК: SMC (DO-214AB), КОНФИГУРАЦИЯ: SINGLE, ТЕХНОЛОГИЯ: SI, IF - ПРЯМОЙ ТОК: 5 А, VRRM - ПОВТОРЯЮЩЕЕСЯ ОБРАТНОЕ НАПРЯЖЕНИЕ: 40 V, VF - ПРЯМОЕ НАПРЯЖЕНИЕ: 500 MV, IFSM - УДАРНЫЙ ПРЯМОЙ ТОК: 190 A, IR - ОБРАТНЫЙ ТОК : 300 UA, МИНИМАЛЬНАЯ РАБОЧАЯ ТЕМПЕРАТУРА: - 65 C, МАКСИМАЛЬНАЯ РАБОЧАЯ ТЕМПЕРАТУРА: + 150 C, СЕРИЯ: MBRS540, ВЫСОТА: 2.13 MM, ДЛИНА: 6.86 MM, ТИП ПРОДУКТА: SCHOTTKY DIODES &amp; RECTIFIERS, РАЗМЕР ФАБРИЧНОЙ УПАКОВКИ: 2500, ПОДКАТЕГОРИЯ: DIODES &amp; RECTIFIERS, ТИП ВЫВОДОВ: SMD/SMT, ТИП: SCHOTTKY DIODE, ШИРИНА: 5.84 MM, ВЕС ИЗДЕЛИЯ: 300 MG, РАЗМЕР ФАБРИЧНОЙ УПАКОВКИ: 2000, ПОДКАТЕГОРИЯ: LEDS, VR - ОБРАТНОЕ НАПРЯЖЕНИЕ: 5 V,</t>
  </si>
  <si>
    <t>КАТЕГОРИЯ ПРОДУКТА: ДИОДЫ И ВЫПРЯМИТЕЛИ ШОТТКИ, ROHS: ПОДРОБНОСТИ, ПРОДУКТ: SCHOTTKY DIODES, ВИД МОНТАЖА: SMD/SMT, УПАКОВКА / БЛОК: SOT-23-3, КОНФИГУРАЦИЯ: DUAL SERIES, ТЕХНОЛОГИЯ: SI, IF - ПРЯМОЙ ТОК: 70 MA, VRRM - ПОВТОРЯЮЩЕЕСЯ ОБРАТНОЕ НАПРЯЖЕНИЕ: 70 V, VF - ПРЯМОЕ НАПРЯЖЕНИЕ: 1 V, IFSM - УДАРНЫЙ ПРЯМОЙ ТОК: 100 MA, IR - ОБРАТНЫЙ ТОК : 10 UA, МИНИМАЛЬНАЯ РАБОЧАЯ ТЕМПЕРАТУРА: - 65 C, МАКСИМАЛЬНАЯ РАБОЧАЯ ТЕМПЕРАТУРА: + 150 C, КВАЛИФИКАЦИЯ: AEC-Q101,ВЫСОТА: 1 MM, ДЛИНА: 3 MM, ТИП ПРОДУКТА: SCHOTTKY DIODES &amp; RECTIFIERS, ПОДКАТЕГОРИЯ: DIODES &amp; RECTIFIERS, ШИРИНА: 1.4 MM,</t>
  </si>
  <si>
    <t>BAS70,215</t>
  </si>
  <si>
    <t>КАТЕГОРИЯ ПРОДУКТА: ДИОДЫ И ВЫПРЯМИТЕЛИ ШОТТКИ, ROHS: ПОДРОБНОСТИ, ПРОДУКТ: SCHOTTKY DIODES, ВИД МОНТАЖА: SMD/SMT, УПАКОВКА / БЛОК: SMA (DO-214AC), КОНФИГУРАЦИЯ: SINGLE, ТЕХНОЛОГИЯ: SI, IF - ПРЯМОЙ ТОК: 1 А, VRRM - ПОВТОРЯЮЩЕЕСЯ ОБРАТНОЕ НАПРЯЖЕНИЕ: 60 V, VF - ПРЯМОЕ НАПРЯЖЕНИЕ: 510 MV, IFSM - УДАРНЫЙ ПРЯМОЙ ТОК: 40 A, IR - ОБРАТНЫЙ ТОК : 200 UA, МИНИМАЛЬНАЯ РАБОЧАЯ ТЕМПЕРАТУРА: - 55 C, МАКСИМАЛЬНАЯ РАБОЧАЯ ТЕМПЕРАТУРА: + 150 C, СЕРИЯ: SS16, ВЫСОТА: 2 MM, ДЛИНА: 4.32 MM, ТИП ПРОДУКТА: SCHOTTKY DIODES &amp; RECTIFIERS, РАЗМЕР ФАБРИЧНОЙ УПАКОВКИ: 5000, ПОДКАТЕГОРИЯ: DIODES &amp; RECTIFIERS, ТИП: SCHOTTKY DIODE, ШИРИНА: 2.6 MM, ВЕС ИЗДЕЛИЯ: 130 M, ПОДКАТЕГОРИЯ: LEDS, VR - ОБРАТНОЕ НАПРЯЖЕНИЕ: 5 V,</t>
  </si>
  <si>
    <t>SS16T3G</t>
  </si>
  <si>
    <t>КАТЕГОРИЯ ПРОДУКТА: ДИОДЫ И ВЫПРЯМИТЕЛИ ШОТТКИ, ПРОДУКТ: SCHOTTKY RECTIFIERS, ВИД МОНТАЖА: SMD/SMT, КОНФИГУРАЦИЯ: SINGLE, ТЕХНОЛОГИЯ: SI, IF - ПРЯМОЙ ТОК: 1 А, VRRM - ПОВТОРЯЮЩЕЕСЯ ОБРАТНОЕ НАПРЯЖЕНИЕ: 100 V, VF - ПРЯМОЕ НАПРЯЖЕНИЕ: 680 MV, IFSM - УДАРНЫЙ ПРЯМОЙ ТОК: 120 A, IR - ОБРАТНЫЙ ТОК : 1 MA, МИНИМАЛЬНАЯ РАБОЧАЯ ТЕМПЕРАТУРА: - 55 C, МАКСИМАЛЬНАЯ РАБОЧАЯ ТЕМПЕРАТУРА: + 150 C, УПАКОВКА: REEL, УПАКОВКА: CUT TAPE, PD - РАССЕИВАНИЕ МОЩНОСТИ: -, ТИП ПРОДУКТА: SCHOTTKY DIODES &amp; RECTIFIERS,</t>
  </si>
  <si>
    <t>VS-10MQ100-M3/5AT</t>
  </si>
  <si>
    <t>КАТЕГОРИЯ ПРОДУКТА: ДИОДЫ И ВЫПРЯМИТЕЛИ ШОТТКИ; ПРОДУКТ: SCHOTTKY DIODES; ВИД МОНТАЖА: SMD/SMT; УПАКОВКА / БЛОК: SOD-323-2; КОНФИГУРАЦИЯ: SINGLE; ТЕХНОЛОГИЯ: SI; IF - ПРЯМОЙ ТОК: 750 MA; VRRM - ПОВТОРЯЮЩЕЕСЯ ОБРАТНОЕ НАПРЯЖЕНИЕ: 40 V; VF - ПРЯМОЕ НАПРЯЖЕНИЕ: 580 MV; IFSM - УДАРНЫЙ ПРЯМОЙ ТОК: 2.5 A; IR - ОБРАТНЫЙ ТОК : 50 UA; МИНИМАЛЬНАЯ РАБОЧАЯ ТЕМПЕРАТУРА: - 65 C; МАКСИМАЛЬНАЯ РАБОЧАЯ ТЕМПЕРАТУРА: + 150 C; СЕРИЯ: BAT165; УПАКОВКА: REEL; УПАКОВКА: CUT TAPE; УПАКОВКА: MOUSEREEL; PD - РАССЕИВАНИЕ МОЩНОСТИ: 600 MW; РАЗМЕР ФАБРИЧНОЙ УПАКОВКИ: 3000; VR - ОБРАТНОЕ НАПРЯЖЕНИЕ: 40 V; ДРУГИЕ НАЗВАНИЯ ТОВАРА №: BAT 165 E6327 SP000010277; ВЕС ИЗДЕЛИЯ: 29 MG</t>
  </si>
  <si>
    <t>BAT165E6327HTSA1</t>
  </si>
  <si>
    <t>КАТЕГОРИЯ ПРОДУКТА: МОП-ТРАНЗИСТОР; ТЕХНОЛОГИЯ: SI; ВИД МОНТАЖА: THROUGH HOLE; УПАКОВКА / БЛОК: TO-3P-3; ПОЛЯРНОСТЬ ТРАНЗИСТОРА: N-CHANNEL; КОЛИЧЕСТВО КАНАЛОВ: 1 CHANNEL; VDS - НАПРЯЖЕНИЕ ПРОБОЯ СТОК-ИСТОК: 1.5 KV; ID - НЕПРЕРЫВНЫЙ ТОК УТЕЧКИ: 2.5 A; RDS ВКЛ - СОПРОТИВЛЕНИЕ СТОК-ИСТОК: 12 OHMS; VGS - НАПРЯЖЕНИЕ ЗАТВОР-ИСТОК: - 20 V, + 20 V; VGS TH - ПОРОГОВОЕ НАПРЯЖЕНИЕ ЗАТВОР-ИСТОК : 4 V; QG - ЗАРЯД ЗАТВОРА: -; МИНИМАЛЬНАЯ РАБОЧАЯ ТЕМПЕРАТУРА: - 55 C; МАКСИМАЛЬНАЯ РАБОЧАЯ ТЕМПЕРАТУРА: + 150 C; PD - РАССЕИВАНИЕ МОЩНОСТИ: 100 W; КАНАЛЬНЫЙ РЕЖИМ: ENHANCEMENT; УПАКОВКА: TUBE; ВЫСОТА: MM; ДЛИНА: MM; ШИРИНА: MM; РАЗМЕР ФАБРИЧНОЙ УПАКОВКИ: 30; ВЕС ИЗДЕЛИЯ: 1.600 G</t>
  </si>
  <si>
    <t>СВЕТОДИОД НАКЛАДНОГО МОНТАЖА, СВЕТОДИОД НАКЛАДНОГО МОНТАЖА.</t>
  </si>
  <si>
    <t>КАТЕГОРИЯ ПРОДУКТА: СТАНДАРТНЫЕ СВЕТОДИОДЫ - НАКЛАДНОГО МОНТАЖА, ROHS: ПОДРОБНОСТИ, ПРОДУКТ: GREEN LEDS, УПАКОВКА / БЛОК: SIDE LOOKER, ОРИЕНТАЦИЯ: SIDE VIEW, ЦВЕТ ОСВЕЩЕНИЯ: GREEN, IF - ПРЯМОЙ ТОК: 20 MA, VF - ПРЯМОЕ НАПРЯЖЕНИЕ: 3.3 V, ДЛИНА ВОЛНЫ/ЦВЕТОВАЯ ТЕМПЕРАТУРА: 525 NM, ИНТЕНСИВНОСТЬ ОСВЕЩЕНИЯ: 400 MCD, УГОЛ ОБЗОРА: 120 DEG, НОМИНАЛЬНАЯ МОЩНОСТЬ: 102.5 MW, ДЛИНА: 3 MM, ВЫСОТА: 1 MM, ШИРИНА: 2 MM, МИНИМАЛЬНАЯ РАБОЧАЯ ТЕМПЕРАТУРА: - 40 C, МАКСИМАЛЬНАЯ РАБОЧАЯ ТЕМПЕРАТУРА: + 85 C, ЦВЕТ ЛИНЗЫ: COLORLESS, РАЗМЕРЫ ЛИНЗЫ: 2 MM X 1 MM, ФОРМА ЛИНЗЫ: SEMITUBE, СВЕТОСИЛА ОБЪЕКТИВА: WATER CLEAR, ЧУВСТВИТЕЛЬНЫЙ К ВЛАЖНОСТИ: YES, ВИД МОНТАЖА: SMD/SMT, ТИП ПРОДУКТА: LED - STANDARD, РАЗМЕР ФАБРИЧНОЙ УПАКОВКИ: 2000, ПОДКАТЕГОРИЯ: LEDS, VR - ОБРАТНОЕ НАПРЯЖЕНИЕ: 5 V,</t>
  </si>
  <si>
    <t>APA3010ZGC-GX</t>
  </si>
  <si>
    <t>WP1503CB/ID</t>
  </si>
  <si>
    <t>ФОТОДИОДЫ: ФОТОГАЛЬВАНИЧЕСКИЙ ПОЛУПРОВОДНИКОВЫЙ ОПТРОН.ИСПОЛЬЗУЕТСЯ В ЭЛЕКТРОННЫХ УСТРОЙСТВАХ ОБЩЕГРАЖДАНСКОГО НАЗНАЧЕНИЯ., ФОТОДИОДЫ: ФОТОГАЛЬВАНИЧЕСКИЙ ПОЛУПРОВОДНИКОВЫЙ ОПТРОН.ИСПОЛЬЗУЕТСЯ В ЭЛЕКТРОННЫХ УСТРОЙСТВАХ ОБЩЕГРАЖДАНСКОГО НАЗНАЧЕНИЯ.</t>
  </si>
  <si>
    <t>PIN 0,3 ММ С НИЗКИМ ТЕМНОВЫМ ТОКОМ, СПЕКТРАЛЬНЫЙ ДИАПАЗОН 800-1700НМ, АКТИВНЫЙ ДИАМЕТР 0,3 ММ.</t>
  </si>
  <si>
    <t>LSIPD-UL0.3-B-2JKFC</t>
  </si>
  <si>
    <t>ТЕМНОЕ НАПРЯЖЕНИЕ: 0,01 НА, 0 В, ВРЕМЯ ПОДЪЕМА: 170PS (&gt; 2 ГГЦ) @ - 5 В, PIN 0,3 ММ С НИЗКИМ ТЕМНОВЫМ ТОКОМ, СПЕКТРАЛЬНЫЙ ДИАПАЗОН 800-1700НМ, АКТИВНЫЙ ДИАМЕТР 0,3 ММ.</t>
  </si>
  <si>
    <t>LSIPD-LD50-B-SMFA</t>
  </si>
  <si>
    <t>СВЕТОДИОД СКВОЗНОГО МОНТАЖА</t>
  </si>
  <si>
    <t>КАТЕГОРИЯ ПРОДУКТА: СТАНДАРТНЫЕ СВЕТОДИОДЫ - СКВОЗНОГО МОНТАЖА, ПРОДУКТ: GREEN LEDS, ЦВЕТ ОСВЕЩЕНИЯ: GREEN, ДЛИНА ВОЛНЫ/ЦВЕТОВАЯ ТЕМПЕРАТУРА: 568 NM, ИНТЕНСИВНОСТЬ ОСВЕЩЕНИЯ: 20 MCD, УГОЛ ОБЗОРА: 70 DEG, IF - ПРЯМОЙ ТОК: 20 MA, VF - ПРЯМОЕ НАПРЯЖЕНИЕ: 2.2 V, НОМИНАЛЬНАЯ МОЩНОСТЬ: 62.5 MW, ДЛИНА: 3.3 MM, ШИРИНА: 2.4 MM, ВЫСОТА: 3.1 MM, РАЗМЕР СВЕТОДИОДА: 3.3 MM X 2.4 MM X 3.1 MM, МИНИМАЛЬНАЯ РАБОЧАЯ ТЕМПЕРАТУРА: - 40 C, МАКСИМАЛЬНАЯ РАБОЧАЯ ТЕМПЕРАТУРА: + 85 C, РАЗМЕРЫ ЛИНЗЫ: 1.8 MM, ФОРМА ЛИНЗЫ: DOME, СВЕТОСИЛА ОБЪЕКТИВА: DIFFUSED, СЕРИЯ: WP2060, ВИД МОНТАЖА: THROUGH HOLE, КОЛИЧЕСТВО СВЕТОДИОДОВ: 1, РАБОЧЕЕ НАПРЯЖЕНИЕ ПИТАНИЯ: 2.2 V, ТИП ПРОДУКТА: LED - STANDARD, ПОДКАТЕГОРИЯ: LEDS, VR - ОБРАТНОЕ НАПРЯЖЕНИЕ: 5 V, ВРЕМЯ ЗАДЕРЖКИ РАСПРОСТРАНЕНИЯ: 350 PS, СЕРИЯ: DS25BR101,</t>
  </si>
  <si>
    <t>L-2060GD</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</si>
  <si>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 ОПТОПАРА, ПРИБОРЫ ПОЛУПРОВОДНИКОВЫЕ ФОТОЧУВСТВИТЕЛЬНЫЕ, ВКЛЮЧАЯ ФОТОГАЛЬВАНИЧЕСКИЕ ЭЛЕМЕНТЫ, СОБРАННЫЕ ИЛИ</t>
  </si>
  <si>
    <t>КАТЕГОРИЯ ПРОДУКТА: ОПТОПАРЫ С ЛОГИЧЕСКИМ ВЫВОДОМ, ROHS: N, ВИД МОНТАЖА: SMD/SMT, УПАКОВКА / БЛОК: FLAT-PACK 16, ТИП ВЫХОДА: OPEN COLLECTOR, КОЛИЧЕСТВО КАНАЛОВ: 4 CHANNEL, НАПРЯЖЕНИЕ ИЗОЛЯЦИИ: 1500 VRMS, МАКСИМАЛЬНЫЙ НЕПРЕРЫВНЫЙ ВЫХОДНОЙ ТОК: 40 MA, IF - ПРЯМОЙ ТОК: 5 MA, VF - ПРЯМОЕ НАПРЯЖЕНИЕ: 1.8 V, VR - ОБРАТНОЕ НАПРЯЖЕНИЕ: 5 V, PD - РАССЕИВАНИЕ МОЩНОСТИ: 200 MW, МИНИМАЛЬНАЯ РАБОЧАЯ ТЕМПЕРАТУРА: - 55 C, МАКСИМАЛЬНАЯ РАБОЧАЯ ТЕМПЕРАТУРА: + 125 C, СЕРИЯ: HCPL-6, ТОРГОВАЯ МАРКА: BROADCOM / AVAGO, КОЭФФИЦИЕНТ ПЕРЕДАЧИ ПО ТОКУ: 15, ВРЕМЯ СПАДА: -, ВЫСОТА: 2.85 MM, ДЛИНА: 11.13 MM, ТИП ПРОДУКТА: LOGIC OUTPUT OPTOCOUPLERS, ЗАДЕРЖКА РАСПРОСТРАНЕНИЯ - МАКС.: 100 US, ВРЕМЯ НАРАСТАНИЯ: -, РАЗМЕР ФАБРИЧНОЙ УПАКОВКИ: 1, ПОДКАТЕГОРИЯ: OPTOCOUPLERS, ТИП: INVERTER, ШИРИНА: 7.24 MM</t>
  </si>
  <si>
    <t>HCPL-6750</t>
  </si>
  <si>
    <t>КАТЕГОРИЯ ПРОДУКТА: LDO РЕГУЛЯТОРЫ НАПРЯЖЕНИЯ, ROHS: ПОДРОБНОСТИ, ВИД МОНТАЖА: SMD/SMT, УПАКОВКА / БЛОК: SOT-223-3, ВЫХОДНОЕ НАПРЯЖЕНИЕ: 3.3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1.8 MM, IB - ВХОДНОЙ ТОК СМЕЩЕНИЯ: 5 MA, ДЛИНА: 6.5 MM, НЕСТАБИЛЬНОСТЬ ВЫХОДНОГО НАПРЯЖЕНИЯ ИЛИ ТОКА: 6 MV, НЕСТАБИЛЬНОСТЬ ВЫХОДНОЙ НАГРУЗКИ: 10 MV, PD - РАССЕИВАНИЕ МОЩНОСТИ: 12 W, ТИП ПРОДУКТА: LDO VOLTAGE REGULATORS, ПОДКАТЕГОРИЯ: PMIC - POWER MANAGEMENT ICS, ТОЧНОСТЬ РЕГУЛИРОВАНИЯ НАПРЯЖЕНИЯ: 0,01, ШИРИНА: 3.5 MM,</t>
  </si>
  <si>
    <t>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</si>
  <si>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ТОВАРА: УСТРОЙСТВА ДЛЯ УПРАВЛЕНИЕМ ПИТАНИЯ СПЕЦИАЛЬНОГО НАЗНАЧЕНИЯ - ИНТЕГРАЛЬНЫЕ СХЕМЫ УПРАВЛЕНИЯ ПИТАНИЕМ. ДИАПАЗОН ВЫХОДНОГО НАПРЯЖЕНИЯ:0.6 V TO 1.25 V, ВЫХОДНОЙ ТОК:3 A, ДИАПАЗОН ВХОДНОГО НАПРЯЖЕНИЯ:1.1 V TO 3.5 V, ВХОДНОЙ ТОК:1 UA, МИНИМАЛЬНАЯ РАБОЧАЯ ТЕМПЕРАТУРА:- 40 C, МАКСИМАЛЬНАЯ РАБОЧАЯ ТЕМПЕРАТУРА:+ 85 C, ВИД МОНТАЖА:SMD/SMT, УПАКОВКА / БЛОК:VSON-10, ТИП:LINEAR REGULATOR, УПАКОВКА:CUT TAPE ИЛИ REEL, ПРИМЕНЕНИЕ:MEMORY TERMINATION REGULATOR, NOTEBOOKS, TELECOM, COPIERS AND PRINTERS , ВЫСОТА:0.9 MM , ДЛИНА:3 MM , ДИАПАЗОН РАБОЧИХ ТЕМПЕРАТУР:- 40 C TO + 85 C , СЕРИЯ:TPS51200 , ШИРИНА:3 MM , ТОРГОВАЯ МАРКА:TEXAS INSTRUMENTS , , ЧУВСТВИТЕЛЬНЫЙ К ВЛАЖНОСТИ:YES , РАБОЧЕЕ НАПРЯЖЕНИЕ ПИТАНИЯ:2.375 V TO 3.5 V , PD - РАССЕИВАНИЕ МОЩНОСТИ:1.92 W , ТИП ПРОДУКТА:POWER MANAGEMENT SPECIALIZED - PMIC , РАЗМЕР ФАБРИЧНОЙ УПАКОВКИ:300</t>
  </si>
  <si>
    <t>TPS51200DRCR</t>
  </si>
  <si>
    <t>КАТЕГОРИЯ ПРОДУКТА: ИМПУЛЬСНЫЕ РЕГУЛЯТОРЫ НАПРЯЖЕНИЯ, ВИД МОНТАЖА: SMD/SMT, УПАКОВКА / БЛОК: HTSSOP-16, ТОПОЛОГИЯ: BUCK, ВЫХОДНОЕ НАПРЯЖЕНИЕ: 800 MV TO 5 V, ВЫХОДНОЙ ТОК: 6 A, КОЛИЧЕСТВО ВЫХОДОВ: 1 OUTPUT, ВХОДНОЕ НАПРЯЖЕНИЕ (МАКС.): 5.5 V, ВХОДНОЕ НАПРЯЖЕНИЕ МИН.: 2.95 V, ЧАСТОТА ПЕРЕКЛЮЧЕНИЙ: 250 KHZ TO 750 KHZ, МИНИМАЛЬНАЯ РАБОЧАЯ ТЕМПЕРАТУРА: - 40 C, МАКСИМАЛЬНАЯ РАБОЧАЯ ТЕМПЕРАТУРА: + 125 C, СЕРИЯ: LM20146, УПАКОВКА: TUBE, СРЕДСТВА РАЗРАБОТКИ: LM20146MHEVAL, НЕСТАБИЛЬНОСТЬ ВЫХОДНОЙ НАГРУЗКИ: 0.08 % / A, НАПРЯЖЕНИЕ ПИТАНИЯ - МИН.: 2.95 V, ТИП: STEP DOWN, ВЕС ИЗДЕЛИЯ: 62 MG</t>
  </si>
  <si>
    <t>LM20146MH</t>
  </si>
  <si>
    <t>КАТЕГОРИЯ ПРОДУКТА: КОНТРОЛЬНЫЕ ЦЕПИ, ROHS: ПОДРОБНОСТИ, ТИП: VOLTAGE SUPERVISORY, ВИД МОНТАЖА: SMD/SMT, УПАКОВКА / БЛОК: SOT-23-5, ПОРОГОВОЕ НАПРЯЖЕНИЕ: 2.93 V, КОЛИЧЕСТВО КОНТРОЛИРУЕМЫХ ВХОДОВ: 1 INPUT, ТИП ВЫХОДА: ACTIVE LOW, PUSH-PULL, РУЧНОЙ СБРОС: MANUAL RESET, КОНТРОЛЬНЫЕ ТАЙМЕРЫ: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+ 125 C, СЕРИЯ: MAX823S, СИГНАЛЫ ВКЛЮЧЕНИЯ ЧИПА: NO CHIP ENABLE, ВЫСОТА: 1.1 MM, ДЛИНА: 2.9 MM, РАБОЧИЙ ТОК ИСТОЧНИКА ПИТАНИЯ: 5 UA, ПОРОГ ПОВЫШЕНИЯ НАПРЯЖЕНИЯ: 2.96 V, PD - РАССЕИВАНИЕ МОЩНОСТИ: 571 MW, ОБНАРУЖЕНИЕ СБОЯ ЭЛЕКТРОПИТАНИЯ: NO, ТИП ПРОДУКТА: SUPERVISORY CIRCUITS, РАЗМЕР ФАБРИЧНОЙ УПАКОВКИ: 10, ПОДКАТЕГОРИЯ: PMIC - POWER MANAGEMENT ICS, НАПРЯЖЕНИЕ ПИТАНИЯ - МИН.: 1.2 V, ПОРОГ ПОНИЖЕНИЯ НАПРЯЖЕНИЯ: 2.89 V, ШИРИНА: 1.63 MM,</t>
  </si>
  <si>
    <t>MAX823SEUK+</t>
  </si>
  <si>
    <t>КАТЕГОРИЯ ПРОДУКТА: МИКРОКОНТРОЛЛЕРЫ ARM, ROHS: ПОДРОБНОСТИ, СЕРИЯ: STM32F407VG, ВИД МОНТАЖА: SMD/SMT, УПАКОВКА / БЛОК: LQFP-100, ЯДРО: ARM CORTEX M4, РАЗМЕР ПРОГРАММНОЙ ПАМЯТИ: 1 MB, ШИРИНА ШИНЫ ДАННЫХ: 32 BIT, РАЗРЕШЕНИЕ АЦП: 12 BIT, МАКСИМАЛЬНАЯ ТАКТОВАЯ ЧАСТОТА: 168 MHZ, КОЛИЧЕСТВО ВХОДОВ/ВЫХОДОВ: 82 I/O, РАЗМЕР ОЗУ ДАННЫХ: 192 KB, НАПРЯЖЕНИЕ ПИТАНИЯ - МИН.: 1.8 V, НАПРЯЖЕНИЕ ПИТАНИЯ - МАКС.: 3.6 V, МИНИМАЛЬНАЯ РАБОЧАЯ ТЕМПЕРАТУРА: - 40 C, МАКСИМАЛЬНАЯ РАБОЧАЯ ТЕМПЕРАТУРА: + 85 C, РАЗРЕШЕНИЕ ЦАП: 12 BIT, ТИП ОЗУ ДАННЫХ: SRAM, ТИП ИНТЕРФЕЙСА: CAN, I2C, SDIO, I2S / SPI, UART / USART, USB, ЧУВСТВИТЕЛЬНЫЙ К ВЛАЖНОСТИ: YES, КОЛИЧЕСТВО КАНАЛОВ АЦП: 16 CHANNEL, СЕРИЯ ПРОЦЕССОРА: STM32F40, ПРОДУКТ: MCU+FPU, ТИП ПРОДУКТА: ARM MICROCONTROLLERS - MCU, ТИП ПАМЯТИ ПРОГРАММ: FLASH, ПОДКАТЕГОРИЯ: MICROCONTROLLERS - MCU, КОММЕРЧЕСКОЕ ОБОЗНАЧЕНИЕ: STM32, КОНТРОЛЬНЫЕ ТАЙМЕРЫ: WATCHDOG TIMER, WINDOWED,</t>
  </si>
  <si>
    <t>STM32F407VGT6</t>
  </si>
  <si>
    <t>КАТЕГОРИЯ ПРОДУКТА: LDO РЕГУЛЯТОРЫ НАПРЯЖЕНИЯ, ROHS: ПОДРОБНОСТИ, ВИД МОНТАЖА: SMD/SMT, УПАКОВКА / БЛОК: MSOP-8, ВЫХОДНОЕ НАПРЯЖЕНИЕ: ADJUSTABLE, ВЫХОДНОЙ ТОК: 500 MA, КОЛИЧЕСТВО ВЫХОДОВ: 1 OUTPUT, ПОЛЯРНОСТЬ: POSITIVE, ТОК ПОКОЯ: 100 NA, ВХОДНОЕ НАПРЯЖЕНИЕ, МИН.: 2.5 V, ВХОДНОЕ НАПРЯЖЕНИЕ, МАКС.: 12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350 MV, СЕРИЯ: MIC5219, УПАКОВКА: REEL, УПАКОВКА: CUT TAPE, УПАКОВКА: MOUSEREEL, ТОРГОВАЯ МАРКА: MICROCHIP TECHNOLOGY, НАПРЯЖЕНИЕ ОТПУСКАНИЯ - МАКС.: 600 MV, НЕСТАБИЛЬНОСТЬ ВЫХОДНОГО НАПРЯЖЕНИЯ ИЛИ ТОКА: 0.009 %/V, НЕСТАБИЛЬНОСТЬ ВЫХОДНОЙ НАГРУЗКИ: 0.05 %, ЧУВСТВИТЕЛЬНЫЙ К ВЛАЖНОСТИ: YES, ПРОДУКТ: LDO VOLTAGE REGULATORS, ТИП ПРОДУКТА: LDO VOLTAGE REGULATORS, РАЗМЕР ФАБРИЧНОЙ УПАКОВКИ: 2500, ПОДКАТЕГОРИЯ: PMIC - POWER MANAGEMENT ICS, ТИП: LINEAR VOLTAGE REGULATOR, ДРУГИЕ НАЗВАНИЯ ТОВАРА №: MIC5219YMM TR, ВЕС ИЗДЕЛИЯ: 140 MG, ВЕС ИЗДЕЛИЯ: 6,300 MG, , УСИЛЕНИЕ ПО НАПРЯЖЕНИЮ, ДБ: 126.02 DB, ШИРИНА: 4 MM (MAX), ВЕС ИЗДЕЛИЯ: 540 MG, , , , , , , , , , , , , , , , , , , , , , , , , , ,</t>
  </si>
  <si>
    <t>MIC5219YMM-TR</t>
  </si>
  <si>
    <t>КАТЕГОРИЯ ПРОДУКТА: ИС ИНТЕРФЕЙСА LVDS, ROHS: ПОДРОБНОСТИ, ТИП: DRIVER, КОЛИЧЕСТВО ДРАЙВЕРОВ: 16 DRIVER, ДИАПАЗОН ДАННЫХ: 630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TSSOP-64, ЧУВСТВИТЕЛЬНЫЙ К ВЛАЖНОСТИ: YES, РАБОЧИЙ ТОК ИСТОЧНИКА ПИТАНИЯ: 95 MA, РАБОЧЕЕ НАПРЯЖЕНИЕ ПИТАНИЯ: 3.6 V, ТИП ПРОДУКТА: LVDS INTERFACE IC, СЕРИЯ: SN65LVDS387,</t>
  </si>
  <si>
    <t>МИКРОСХЕМА ИНТЕГРАЛЬНАЯ МОНОЛИТНАЯ - МОДУЛИ БЕСПРОВОДНОЙ СВЯЗИ И РЧ ИНТЕГРАЛЬНЫЕ СХЕМЫ - РЧ-УСИЛИТЕЛЬ.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</si>
  <si>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МИКРОСХЕМА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</si>
  <si>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LDO РЕГУЛЯТОРЫ НАПРЯЖЕНИЯ, ВИД МОНТАЖА: SMD/SMT, УПАКОВКА / БЛОК: TO-263-5, ВЫХОДНОЕ НАПРЯЖЕНИЕ: 1.2 V TO 5.5 V, ВЫХОДНОЙ ТОК: 1 A, КОЛИЧЕСТВО ВЫХОДОВ: 1 OUTPUT, ПОЛЯРНОСТЬ: POSITIVE, ВХОДНОЕ НАПРЯЖЕНИЕ (МАКС.): 5.5 V, ВХОДНОЕ НАПРЯЖЕНИЕ МИН.: 2.7 V, ТИП ВЫХОДА: ADJUSTABLE, МИНИМАЛЬНАЯ РАБОЧАЯ ТЕМПЕРАТУРА: - 40 C, МАКСИМАЛЬНАЯ РАБОЧАЯ ТЕМПЕРАТУРА: + 125 C, НАПРЯЖЕНИЕ ОТПУСКАНИЯ: 220 MV, СЕРИЯ: TPS79601, УПАКОВКА: CUT TAPE, УПАКОВКА: MOUSEREEL, УПАКОВКА: REEL, ВЫСОТА: 4.58 MM, ДЛИНА: 10.16 MM, ДИАПАЗОН РАБОЧИХ ТЕМПЕРАТУР: - 40 C TO + 125 C, ШИРИНА: 8.42 MM, НАПРЯЖЕНИЕ ОТПУСКАНИЯ - МАКС.: 365 MV AT 1 A, ТОЧНОСТЬ РЕГУЛИРОВАНИЯ НАПРЯЖЕНИЯ: 2 %, IB - ВХОДНОЙ ТОК СМЕЩЕНИЯ: 265 UA, НЕСТАБИЛЬНОСТЬ ВЫХОДНОГО НАПРЯЖЕНИЯ ИЛИ ТОКА: 0.05 % / V, НЕСТАБИЛЬНОСТЬ ВЫХОДНОЙ НАГРУЗКИ: 5 MV, ЧУВСТВИТЕЛЬНЫЙ К ВЛАЖНОСТИ: YES, РАБОЧИЙ ТОК ИСТОЧНИКА ПИТАНИЯ: 260 UA, ОПОРНОЕ НАПРЯЖЕНИЕ: 1.225 V, РАЗМЕР ФАБРИЧНОЙ УПАКОВКИ: 500, ВЕС ИЗДЕЛИЯ: 1.456 G</t>
  </si>
  <si>
    <t>TPS79601KTTR</t>
  </si>
  <si>
    <t>КАТЕГОРИЯ ПРОДУКТА: LDO РЕГУЛЯТОРЫ НАПРЯЖЕНИЯ; ВИД МОНТАЖА: SMD/SMT; УПАКОВКА / БЛОК: TSSOP-16; ВЫХОДНОЕ НАПРЯЖЕНИЕ: 1.25 V TO 5 V, 2.5 V; ВЫХОДНОЙ ТОК: 1 A; КОЛИЧЕСТВО ВЫХОДОВ: 1 OUTPUT; ПОЛЯРНОСТЬ: POSITIVE; ТОК ПОКОЯ: 225 UA; ВХОДНОЕ НАПРЯЖЕНИЕ, МИН.: 2.5 V; ВХОДНОЕ НАПРЯЖЕНИЕ, МАКС.: 5.5 V; ТИП ВЫХОДА: ADJUSTABLE, FIXED; МИНИМАЛЬНАЯ РАБОЧАЯ ТЕМПЕРАТУРА: - 40 C; МАКСИМАЛЬНАЯ РАБОЧАЯ ТЕМПЕРАТУРА: + 85 C; НАПРЯЖЕНИЕ ОТПУСКАНИЯ: 270 MV; СЕРИЯ: MAX1793; УПАКОВКА: REEL; УПАКОВКА: CUT TAPE; УПАКОВКА: MOUSEREEL; НАПРЯЖЕНИЕ ОТПУСКАНИЯ - МАКС.: 450 MV AT 1 A; ВЫСОТА: 0.95 MM (MAX); IB - ВХОДНОЙ ТОК СМЕЩЕНИЯ: 225 UA; ДЛИНА: 5.1 MM (MAX); НЕСТАБИЛЬНОСТЬ ВЫХОДНОГО НАПРЯЖЕНИЯ ИЛИ ТОКА: 0 % / V; НЕСТАБИЛЬНОСТЬ ВЫХОДНОЙ НАГРУЗКИ: 0.7 %; PD - РАССЕИВАНИЕ МОЩНОСТИ: 1.5 W; ОПОРНОЕ НАПРЯЖЕНИЕ: 1.25 V; РАЗМЕР ФАБРИЧНОЙ УПАКОВКИ: 2500; ТОЧНОСТЬ РЕГУЛИРОВАНИЯ НАПРЯЖЕНИЯ: 3 %; ШИРИНА: 4.5 MM (MAX); ДРУГИЕ НАЗВАНИЯ ТОВАРА №: MAX1793; ВЕС ИЗДЕЛИЯ: 1,231 G</t>
  </si>
  <si>
    <t>КАТЕГОРИЯ ПРОДУКТА: ИС ИНТЕРФЕЙСА RS-422/RS-485, ROHS: ПОДРОБНОСТИ, СЕРИЯ: MAX490, ВИД МОНТАЖА: SMD/SMT, УПАКОВКА / БЛОК: SOIC-8,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ВЫСОТА: 1.5 MM (MAX), ДЛИНА: 5 MM (MAX), РАБОЧИЙ ТОК ИСТОЧНИКА ПИТАНИЯ: 500 UA, РАБОЧЕЕ НАПРЯЖЕНИЕ ПИТАНИЯ: 5 V, ТИП ПРОДУКТА: RS-422/RS-485 INTERFACE IC, РАЗМЕР ФАБРИЧНОЙ УПАКОВКИ: 2500, ПОДКАТЕГОРИЯ: INTERFACE ICS, ШИРИНА: 4 MM (MAX),</t>
  </si>
  <si>
    <t>MAX490ESA+T</t>
  </si>
  <si>
    <t>КАТЕГОРИЯ ПРОДУКТА: ИС ПЕРЕКЛЮЧАТЕЛЯ ЭЛЕКТРОПИТАНИЯ – РАСПРЕДЕЛЕНИЕ ЭЛЕКТРОПИТАНИЯ, ТИП: HIGH SIDE, КОЛИЧЕСТВО ВЫХОДОВ: 1 OUTPUT, ВЫХОДНОЙ ТОК: 2 А, СОПРОТИВЛЕНИЕ ВО ВКЛЮЧЕННОМ СОСТОЯНИИ - МАКС.: 110 MOHMS, ВРЕМЯ ВКЛЮЧЕНИЯ - МАКС.: 1.2 MS, ВРЕМЯ ОТКЛЮЧЕНИЯ - МАКС.: 200 NS, РАБОЧЕЕ НАПРЯЖЕНИЕ ПИТАНИЯ: 1.7 V TO 5.5 V, МИНИМАЛЬНАЯ РАБОЧАЯ ТЕМПЕРАТУРА: - 40 C, МАКСИМАЛЬНАЯ РАБОЧАЯ ТЕМПЕРАТУРА: + 85 C, ВИД МОНТАЖА: SMD/SMT, УПАКОВКА / БЛОК: SC-70-6, ПРОДУКТ: USB LOAD SWITCHES, ТИП ПРОДУКТА: POWER SWITCH ICS - POWER DISTRIBUTION, РАЗМЕР ФАБРИЧНОЙ УПАКОВКИ: 3000, ПОДКАТЕГОРИЯ: SWITCH ICS, НАПРЯЖЕНИЕ ПИТАНИЯ - МАКС.: 5.5 V, НАПРЯЖЕНИЕ ПИТАНИЯ - МИН.: 1.7 V,</t>
  </si>
  <si>
    <t>MIC94060YC6-TR</t>
  </si>
  <si>
    <t>MICREL</t>
  </si>
  <si>
    <t>КАТЕГОРИЯ ПРОДУКТА: УПРАВЛЕНИЕ БАТАРЕЕЙ, ROHS: ДЕТАЛИ, ТОВАР: УПРАВЛЕНИЕ ЗАРЯДОМ, ТИП БАТАРЕЙКИ: ЛИТИЙ-ИОННЫЙ, ВЫХОДНОЕ НАПРЯЖЕНИЕ: 3,5 В, ВЫХОДНОЙ ТОК: 350 МКА, РАБОЧЕЕ НАПРЯЖЕНИЕ ПИТАНИЯ: ОТ 8В ДО 28В, УПАКОВКА/КОРПУС: ТКФН-32, ТИП КРЕПЛЕНИЯ: СМД/СМТ, СЕРИИ: МАКС1870А, УПАКОВКА: ТРУБКА, МАРКА: МАКСИМИНТЕГРИРОВАННЫЙ, МАКСИМАЛЬНАЯ РАБОЧАЯ ТЕМПЕРАТУРА: +85С, МИНИМАЛЬНАЯ РАБОЧАЯ ТЕМПЕРАТУРА: - 40С, РАБОЧИЙ ТОК ПИТАНИЯ: 1 МКА, PD - РАССЕИВАЕМАЯ МОЩНОСТЬ: 1,7 ВТ, ТИП ПРОДУКТА: УПРАВЛЕНИЕ БАТАРЕЕЙ, ЗАВОДСКАЯ УПАКОВКА: 60, ВЕС 50 МГ.</t>
  </si>
  <si>
    <t>КАТЕГОРИЯ ПРОДУКТА: 8-БИТНЫЕ МИКРОКОНТРОЛЛЕРЫ, СЕРИЯ: ATTINY841, ВИД МОНТАЖА: SMD/SMT, УПАКОВКА / БЛОК: SOIC-14, ЯДРО: AVR, РАЗМЕР ПРОГРАММНОЙ ПАМЯТИ: 8 KB, ШИРИНА ШИНЫ ДАННЫХ: 8 BIT, РАЗРЕШЕНИЕ АЦП: 10 BIT, МАКСИМАЛЬНАЯ ТАКТОВАЯ ЧАСТОТА: 16 MHZ, КОЛИЧЕСТВО ВХОДОВ/ВЫХОДОВ: 12 I/O, РАЗМЕР ОЗУ ДАННЫХ: 512 B, НАПРЯЖЕНИЕ ПИТАНИЯ - МИН.: 1.7 V, НАПРЯЖЕНИЕ ПИТАНИЯ - МАКС.: 5.5 V, МИНИМАЛЬНАЯ РАБОЧАЯ ТЕМПЕРАТУРА: - 40 C, МАКСИМАЛЬНАЯ РАБОЧАЯ ТЕМПЕРАТУРА: + 85 C, ТИП ОЗУ ДАННЫХ: SRAM, РАЗМЕР ПЗУ ДАННЫХ: 512 B, ТИП ПЗУ ДАННЫХ: EEPROM, ТИП ИНТЕРФЕЙСА: I2C, SPI, USART, ЧУВСТВИТЕЛЬНЫЙ К ВЛАЖНОСТИ: YES, КОЛИЧЕСТВО КАНАЛОВ АЦП: 17 CHANNEL, КОЛИЧЕСТВО ТАЙМЕРОВ/СЧЕТЧИКОВ: 3 TIMER, СЕРИЯ ПРОЦЕССОРА: TINYAVR, ТИП ПРОДУКТА: 8-BIT MICROCONTROLLERS - MCU, ТИП ПАМЯТИ ПРОГРАММ: FLASH, РАЗМЕР ФАБРИЧНОЙ УПАКОВКИ: 57, ПОДКАТЕГОРИЯ: MICROCONTROLLERS - MCU, КОММЕРЧЕСКОЕ ОБОЗНАЧЕНИЕ: AVR,</t>
  </si>
  <si>
    <t>ATTINY841-SSU</t>
  </si>
  <si>
    <t>МИКРОСХЕМА ПАМЯТИ 2 КБИТ,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</si>
  <si>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EEPROM, ROHS: ПОДРОБНОСТИ, ВИД МОНТАЖА: SMD/SMT, УПАКОВКА / БЛОК: SOIC-8, ТИП ИНТЕРФЕЙСА: 3-WIRE, MICROWIRE, РАЗМЕР ПАМЯТИ: 2 KBIT, ОРГАНИЗАЦИЯ: 256 X 8/128 X 16,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 СОХРАНЕНИЕ ДАННЫХ: 200 YEAR, НАПРЯЖЕНИЕ ПИТАНИЯ - МАКС.: 2 MA, СЕРИЯ: M93C56-W, УПАКОВКА: REEL, УПАКОВКА: CUT TAPE, УПАКОВКА: MOUSEREEL, ВЫСОТА: 1.65 MM, ДЛИНА: 5 MM, РАБОЧИЙ ТОК ИСТОЧНИКА ПИТАНИЯ: 2 MA, РАБОЧЕЕ НАПРЯЖЕНИЕ ПИТАНИЯ: 3.3 V, 5 V, ТИП ПРОДУКТА: EEPROM, ПРОГРАММИРУЮЩЕЕ НАПРЯЖЕНИЕ: 2.5 V TO 5.5 V, РАЗМЕР ФАБРИЧНОЙ УПАКОВКИ: 2500, ПОДКАТЕГОРИЯ: MEMORY &amp; DATA STORAGE, КОММЕРЧЕСКОЕ ОБОЗНАЧЕНИЕ: MICROWIRE, ШИРИНА: 4 MM, ВЕС ИЗДЕЛИЯ: 143 MG,</t>
  </si>
  <si>
    <t>M93C56-WMN6TP</t>
  </si>
  <si>
    <t>МИКРОСХЕМА ПАМЯТИ 64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</si>
  <si>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ФЛЕШ-ПАМЯТЬ NOR, ROHS: ПОДРОБНОСТИ, ВИД МОНТАЖА: SMD/SMT, УПАКОВКА / БЛОК: TSOP-48, СЕРИЯ: SST38VF640, РАЗМЕР ПАМЯТИ: 64 MBIT, НАПРЯЖЕНИЕ ПИТАНИЯ - МИН.: 2.7 V, НАПРЯЖЕНИЕ ПИТАНИЯ - МАКС.: 3.6 V, ТИП ИНТЕРФЕЙСА: PARALLEL, ОРГАНИЗАЦИЯ: 4 M X 16, ШИРИНА ШИНЫ ДАННЫХ: 16 BIT, ТИП СИНХРОНИЗАЦИИ: ASYNCHRONOUS, МИНИМАЛЬНАЯ РАБОЧАЯ ТЕМПЕРАТУРА: - 40 C, МАКСИМАЛЬНАЯ РАБОЧАЯ ТЕМПЕРАТУРА: + 85 C, ТИП ПАМЯТИ: NOR, ЧУВСТВИТЕЛЬНЫЙ К ВЛАЖНОСТИ: YES, ТИП ПРОДУКТА: NOR FLASH, БЫСТРОДЕЙСТВИЕ: 90 NS, РАЗМЕР ФАБРИЧНОЙ УПАКОВКИ: 96, ПОДКАТЕГОРИЯ: MEMORY &amp; DATA STORAGE, ВЕС ИЗДЕЛИЯ: 564,500 MG, ПОДКАТЕГОРИЯ: OSCILLATORS,</t>
  </si>
  <si>
    <t>КАТЕГОРИЯ ПРОДУКТА: EMMC, ROHS: ПОДРОБНОСТИ, СЕРИЯ: MTFC, РАЗМЕР ПАМЯТИ: 256 GB, ПОСЛЕДОВАТЕЛЬНОЕ СЧИТЫВАНИЕ: 320 MB/S, ПОСЛЕДОВАТЕЛЬНАЯ ЗАПИСЬ: 120 MB/S, ТИП ИНТЕРФЕЙСА: EMMC 5.1, НАПРЯЖЕНИЕ ПИТАНИЯ - МИН.: 2.7 V, НАПРЯЖЕНИЕ ПИТАНИЯ - МАКС.: 3.6 V, МИНИМАЛЬНАЯ РАБОЧАЯ ТЕМПЕРАТУРА: - 40 C, МАКСИМАЛЬНАЯ РАБОЧАЯ ТЕМПЕРАТУРА: + 85 C, ЧУВСТВИТЕЛЬНЫЙ К ВЛАЖНОСТИ: YES, ВИД МОНТАЖА: SMD/SMT, ПРОДУКТ: EMMC FLASH DRIVE, ТИП ПРОДУКТА: EMMC, РАЗМЕР ФАБРИЧНОЙ УПАКОВКИ: 1520, ПОДКАТЕГОРИЯ: MEMORY &amp; DATA STORAGE, ВЕС ИЗДЕЛИЯ: 6,307 G, РАБОЧЕЕ НАПРЯЖЕНИЕ ПИТАНИЯ: 3 V TO 3.6 V, ПРОДУКТ: CAN TRANSCEIVERS, ТИП ПРОДУКТА: CAN INTERFACE IC, ПОДДЕРЖИВАЕМЫЙ ПРОТОКОЛ: CAN,</t>
  </si>
  <si>
    <t>MTFC32GAPALBH-AIT</t>
  </si>
  <si>
    <t>МИКРОСХЕМА РЧ-УСИЛИТЕЛЬ,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</si>
  <si>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РЧ-УСИЛИТЕЛЬ,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</si>
  <si>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РЧ-УСИЛИТЕЛЬ, УПАКОВКА: CUT TAPE, УПАКОВКА: MOUSEREEL, УПАКОВКА: REEL, ЧУВСТВИТЕЛЬНЫЙ К ВЛАЖНОСТИ: YES, РАЗМЕР ФАБРИЧНОЙ УПАКОВКИ: 1000, ДРУГИЕ НАЗВАНИЯ ТОВАРА №: 1066870, ЧАСТОТА МИН. (МГЦ) 50, МАКСИМАЛЬНАЯ ЧАСТОТА (МГЦ) 1,000, УСИЛЕНИЕ (ДБ) 19, OP1DB (ДБМ) 22, OIP3 (ДБМ) 42, NF (ДБ) 2.2, НАПРЯЖЕНИЕ (В) 5, ТОК (МА) 150</t>
  </si>
  <si>
    <t>AH31-G</t>
  </si>
  <si>
    <t>МИКРОСХЕМА РЕГУЛЯТОР НАПРЯЖЕНИЯ,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</si>
  <si>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РЕГУЛЯТОРЫ НАПРЯЖЕНИЯ, ТИП: КОНТРОЛЬ НАПРЯЖЕНИЯ, ТИП КРЕПЛЕНИЯ: СМД/СМТ, УПАКОВКА/КОРПУС: ТКФН-12, ПОРОГОВОЕ НАПРЯЖЕНИЕ: 1,225 В, КОЛИЧЕСТВО КОНТРОЛИРУЕМЫХ ВХОДОВ: 1 ВХОД, ТИП ВЫХОДА: АКТИВНЫЙ НИЗКИЙ, ОТКРЫТЫЙ СТОК, РУЧНОЙ СБРОС: НЕТ РУЧНОГО СБРОСА, СТОРОЖЕВОЙ ТАЙМЕР: НЕТ СТОРОЖЕВОГО ТАЙМЕРА, СХЕМА РЕЗЕРВНОГО АККУМУЛЯТОРА: НЕТ РЕЗЕРВНОЙ КОПИИ, ВРЕМЯ ЗАДЕРЖКИ СБРОСА: 150 ДОЛЛАРОВ США, НАПРЯЖЕНИЕ ПИТАНИЯ - МАКС.: 90 В, МИНИМАЛЬНАЯ РАБОЧАЯ ТЕМПЕРАТУРА: - 40С, МАКСИМАЛЬНАЯ РАБОЧАЯ ТЕМПЕРАТУРА: +125С, СЕРИИ: МАКС16126/МАКС16127, УПАКОВКА: ТРУБКА, МАРКА: МАКСИМИНТЕГРИРОВАННЫЙ, ПОРОГ ПЕРЕНАПРЯЖЕНИЯ: 1,25 В, PD - РАССЕИВАЕМАЯ МОЩНОСТЬ: 1176,5 МВТ, ТИП ПРОДУКТА: КОНТРОЛЬНЫЕ ЦЕПИ, ЗАВОДСКАЯ УПАКОВКА: 10, ПОДКАТЕГОРИЯ: PMIC — ИС УПРАВЛЕНИЯ ПИТАНИЕМ, НАПРЯЖЕНИЕ ПИТАНИЯ - МИН.: - 36В, ПОРОГ ПОНИЖЕННОГО НАПРЯЖЕНИЯ: 1,2 В, СТАТЬЯ # ПСЕВДОНИМЫ: МАКС16127, ТИП ТРАНЗИСТОРА: 1 КАНАЛ N, ТИП: МОП-ТРАНЗИСТОР SMP, ВРЕМЯ ЗАДЕРЖКИ ОТКЛЮЧЕНИЯ УПРАВЛЕНИЯ: 28НС, ТИПИЧНОЕ ВРЕМЯ ЗАДЕРЖКИ ВКЛЮЧЕНИЯ: 16НС, ШИРОКИЙ: 6,22 ММ,ВЕС ЗА ШТУКУ: 330 МГ,</t>
  </si>
  <si>
    <t>КАТЕГОРИЯ ПРОДУКТА: ИС, ИНТЕРФЕЙС USB, ROHS: ПОДРОБНОСТИ, СЕРИЯ: FT4232H, ПРОДУКТ: USB CONTROLLERS, ТИП: BRIDGE, USB TO UART, ВИД МОНТАЖА: SMD/SMT, УПАКОВКА / БЛОК: LQFP-64,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ЧУВСТВИТЕЛЬНЫЙ К ВЛАЖНОСТИ: YES, РАБОЧЕЕ НАПРЯЖЕНИЕ ПИТАНИЯ: 1.8 V, 3.3 V, ТИП ПРОДУКТА: USB INTERFACE IC, РАЗМЕР ФАБРИЧНОЙ УПАКОВКИ: 1000, ПОДКАТЕГОРИЯ: INTERFACE ICS, КОММЕРЧЕСКОЕ ОБОЗНАЧЕНИЕ: H-CHIP,</t>
  </si>
  <si>
    <t>FT4232HL</t>
  </si>
  <si>
    <t>МИКРОСХЕМА РЧ-ПЕРЕКЛЮЧАТЕЛЬ,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</si>
  <si>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РЧ-ПЕРЕКЛЮЧАТЕЛИ, КОЛИЧЕСТВО ПЕРЕКЛЮЧАТЕЛЕЙ: DUAL, КОНФИГУРАЦИЯ ПЕРЕКЛЮЧАТЕЛЕЙ: SPDT, РАБОЧАЯ ЧАСТОТА: DC TO 3 GHZ, ВНОСИМЫЕ ПОТЕРИ: 1.2 DB, МАКСИМАЛЬНАЯ РАБОЧАЯ ТЕМПЕРАТУРА: + 85 C, МИНИМАЛЬНАЯ РАБОЧАЯ ТЕМПЕРАТУРА: - 40 C, ВИД МОНТАЖА: SMD/SMT, ТЕХНОЛОГИЯ: SI, СЕРИЯ: HSWA2, УПАКОВКА: CUT TAPE, УПАКОВКА: MOUSEREEL, УПАКОВКА: REEL, ВЫСОКОЕ УПРАВЛЯЮЩЕЕ НАПРЯЖЕНИЕ: 3.3 V, РАБОЧИЙ ТОК ИСТОЧНИКА ПИТАНИЯ: 8 UA, РАЗМЕР ФАБРИЧНОЙ УПАКОВКИ: 3000, НАПРЯЖЕНИЕ ПИТАНИЯ - МАКС.: 3.3 V, НАПРЯЖЕНИЕ ПИТАНИЯ - МИН.: 2.7 V, ВЕС ИЗДЕЛИЯ: 2.338 G</t>
  </si>
  <si>
    <t>HSWA2-30DR+</t>
  </si>
  <si>
    <t>КАТЕГОРИЯ ПРОДУКТА: БУФЕРЫ И ЛИНЕЙНЫЕ АППАРАТНЫЕ ДРАЙВЕРЫ, ROHS: ПОДРОБНОСТИ, КОЛИЧЕСТВО ВХОДНЫХ ЛИНИЙ: 2 INPUT, КОЛИЧЕСТВО ВЫХОДНЫХ ЛИНИЙ: 2 OUTPUT, ПОЛЯРНОСТЬ: NON-INVERTING, ВЫХОДНОЙ ТОК ВЫСОКОГО УРОВНЯ: - 32 MA,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VSSOP-8, УПАКОВКА: REEL, УПАКОВКА: CUT TAPE, УПАКОВКА: MOUSEREEL, ТОРГОВАЯ МАРКА: TEXAS INSTRUMENTS, ФУНКЦИЯ: BUFFER/LINE DRIVER, ВЫСОТА: 0.85 MM, ТИП ВХОДНОГО СИГНАЛА: SINGLE-ENDED, ДЛИНА: 2.3 MM, СЕМЕЙСТВО ЛОГИЧЕСКИХ ЭЛЕМЕНТОВ: LVC, ТИП ЛОГИКИ: TRUE, КОЛИЧЕСТВО КАНАЛОВ: 2, РАБОЧЕЕ НАПРЯЖЕНИЕ ПИТАНИЯ: 1.8 V, ДИАПАЗОН РАБОЧИХ ТЕМПЕРАТУР: - 40 C TO + 125 C, ТИП ВЫХОДА: 3-STATE, ТИП ПРОДУКТА: BUFFERS &amp; LINE DRIVERS, ВРЕМЯ ЗАДЕРЖКИ РАСПРОСТРАНЕНИЯ: 4.3 NS AT 3.3 V, 3.7 NS AT 5 V, СЕРИЯ: SN74LVC2G125, РАЗМЕР ФАБРИЧНОЙ УПАКОВКИ: 3000, ПОДКАТЕГОРИЯ: LOGIC ICS, НАПРЯЖЕНИЕ ПИТАНИЯ - МАКС.: 10 UA, ТЕХНОЛОГИЯ: CMOS, ШИРИНА: 2 MM, ВЕС ИЗДЕЛИЯ: 33 MG,</t>
  </si>
  <si>
    <t>SN74LVC2G125DCUR</t>
  </si>
  <si>
    <t>ПРОГРАММИРУЕМАЯ ЛОГИЧЕСКАЯ ИНТЕГРАЛЬНАЯ СХЕМА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</si>
  <si>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ППВМ - КОНФИГУРАЦИОННАЯ ПАМЯТЬ, ТИП ПАМЯТИ: EEPROM, РАЗМЕР ПАМЯТИ: 4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TSSOP-20, СЕРИЯ: XCF04S, ЧУВСТВИТЕЛЬНЫЙ К ВЛАЖНОСТИ: YES, РАБОЧИЙ ТОК ИСТОЧНИКА ПИТАНИЯ: 10 MA, РАЗМЕР ФАБРИЧНОЙ УПАКОВКИ: 74, НАПРЯЖЕНИЕ ПИТАНИЯ - МАКС.: 3.6 V, НАПРЯЖЕНИЕ ПИТАНИЯ - МИН.: 3 V, ВЕС ИЗДЕЛИЯ: 3.140 G</t>
  </si>
  <si>
    <t>XCF04SVOG20C</t>
  </si>
  <si>
    <t>КАТЕГОРИЯ ПРОДУКТА: БЕСПРОВОДНАЯ РАДИОСВЯЗЬ – РАЗНОЕ, УПАКОВКА / БЛОК: SOIC-24 WIDE, ВЫСОТА: 2.35 MM, ДЛИНА: 15.6 MM, МАКСИМАЛЬНАЯ РАБОЧАЯ ТЕМПЕРАТУРА: + 85 C, МИНИМАЛЬНАЯ РАБОЧАЯ ТЕМПЕРАТУРА: - 40 C, ВИД МОНТАЖА: SMD/SMT, ТИП ПРОДУКТА: RF WIRELESS MISC, ПОДКАТЕГОРИЯ: WIRELESS &amp; RF INTEGRATED CIRCUITS, ТЕХНОЛОГИЯ: SI, ТИП: DIGITAL ATTENUATOR, ШИРИНА: 7.6 MM,</t>
  </si>
  <si>
    <t>AT65-0106</t>
  </si>
  <si>
    <t>КАТЕГОРИЯ ПРОДУКТА: ИНВЕРТЕРЫ, КОЛИЧЕСТВО КОНТУРОВ: 2 CIRCUIT, СЕМЕЙСТВО ЛОГИЧЕСКИХ ЭЛЕМЕНТОВ: 74LVC, ТИП ЛОГИКИ: INVERTING,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SC70-6, УПАКОВКА: REEL, УПАКОВКА: CUT TAPE, УПАКОВКА: MOUSEREEL, ФУНКЦИЯ: DUAL SCHMITT TRIGGER, ВЫХОДНОЙ ТОК ВЫСОКОГО УРОВНЯ: - 32 MA, ТИП ВХОДА: SCHMITT TRIGGER, ВЫХОДНОЙ ТОК НИЗКОГО УРОВНЯ: 32 MA, РАБОЧЕЕ НАПРЯЖЕНИЕ ПИТАНИЯ: 1.65 V TO 5.5 V, ДИАПАЗОН РАБОЧИХ ТЕМПЕРАТУР: - 40 C TO + 125 C, СЕРИЯ: SN74LVC2G14, 3000 , ВЕС ИЗДЕЛИЯ: 2,500 MG</t>
  </si>
  <si>
    <t>SN74LVC2G14DCKR</t>
  </si>
  <si>
    <t>ПРОГРАММИРУЕМАЯ ЛОГИЧЕСКАЯ ИНТЕГРАЛЬНАЯ СХЕМА,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</si>
  <si>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EEPROM, ROHS: ПОДРОБНОСТИ, ВИД МОНТАЖА: SMD/SMT, УПАКОВКА / БЛОК: SOIC-8, ТИП ИНТЕРФЕЙСА: 2-WIRE, I2C, РАЗМЕР ПАМЯТИ: 128 KBIT, ОРГАНИЗАЦИЯ: 16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 MHZ, ВРЕМЯ ДОСТУПА: 450 NS, СОХРАНЕНИЕ ДАННЫХ: 200 YEAR, НАПРЯЖЕНИЕ ПИТАНИЯ - МАКС.: 2.5 MA, СЕРИЯ: M24128-BW, ВЫСОТА: 1.65 MM, ДЛИНА: 5 MM, РАБОЧИЙ ТОК ИСТОЧНИКА ПИТАНИЯ: 2 MA, РАБОЧЕЕ НАПРЯЖЕНИЕ ПИТАНИЯ: 2.5 V, 5.5 V, ТИП ПРОДУКТА: EEPROM, ПРОГРАММИРУЮЩЕЕ НАПРЯЖЕНИЕ: 2.5 V TO 5.5 V, ШИРИНА: 4 MM,</t>
  </si>
  <si>
    <t>M24128-BWMN6P</t>
  </si>
  <si>
    <t>КАТЕГОРИЯ ПРОДУКТА: FPGA — ПРОГРАММИРУЕМАЯ ПОЛЬЗОВАТЕЛЕМ ВЕНТИЛЬНАЯ МАТРИЦА, ROHS: ПОДРОБНОСТИ, РЯД: ЦИКЛОН II EP2C50, КОЛИЧЕСТВО ЛОГИЧЕСКИХ ЭЛЕМЕНТОВ: 50528 ЛЕ, КОЛИЧЕСТВО ВХОДОВ/ВЫХОДОВ: 294 ВВОДА/ВЫВОДА, НАПРЯЖЕНИЕ ПИТАНИЯ - МИН.: 1,15 В, НАПРЯЖЕНИЕ ПИТАНИЯ - МАКС.: 1,25 В, МИНИМАЛЬНАЯ РАБОЧАЯ ТЕМПЕРАТУРА: - 40С, МАКСИМАЛЬНАЯ РАБОЧАЯ ТЕМПЕРАТУРА: +85 С, СКОРОСТЬ ПЕРЕДАЧИ ДАННЫХ: -, КОЛИЧЕСТВО ТРАНСИВЕРОВ: -, СТИЛЬ МОНТАЖА: СМД/СМТ, ПАКЕТ/КОРОБКА: ФБГА-484, КОНДИЦИОНИРОВАНИЕ: ПОДНОС, МАКСИМАЛЬНАЯ РАБОЧАЯ ЧАСТОТА: 260 МГЦ, ЧУВСТВИТЕЛЕН К ВЛАГЕ: ДА, КОЛИЧЕСТВО ЛОГИЧЕСКИХ БЛОКОВ - LAB: 3158 ЛАБОРАТОРИЯ, РАБОЧЕЕ НАПРЯЖЕНИЕ ПИТАНИЯ: ОТ 1,15 В ДО 1,25 В, ТИП ПРОДУКТА: FPGA — ПРОГРАММИРУЕМАЯ ПОЛЬЗОВАТЕЛЕМ ВЕНТИЛЬНАЯ МАТРИЦА, КОЛИЧЕСТВО ШТУК С ЗАВОДА: 60, ПОДКАТЕГОРИЯ: ПРОГРАММИРУЕМЫЕ ЛОГИЧЕСКИЕ ИС, ОБЩАЯ ПАМЯТЬ: 594432 БИТ, ТОРГОВОЕ НАЗВАНИЕ: ЦИКЛОН II, ЯРЛЫКИ ДЛЯ ЭЛЕМЕНТА №: 970055, ЕДИНИЦА ИЗМЕРЕНИЯ: 7.100Г,</t>
  </si>
  <si>
    <t>EP2C50F484I8N</t>
  </si>
  <si>
    <t>КАТЕГОРИЯ ПРОДУКТА: СТАНДАРТНЫЕ ТАКТОВЫЕ ГЕНЕРАТОРЫ, ROHS: ПОДРОБНОСТИ, ТИП ПРОДУКТА: STANDARD OSCILLATORS, УПАКОВКА / БЛОК: 7 MM X 5 MM, ЧАСТОТА: 100 MHZ, СТАБИЛЬНОСТЬ ЧАСТОТЫ: 50 PPM, ЁМКОСТЬ НАГРУЗКИ: 15 PF, НАПРЯЖЕНИЕ ПИТАНИЯ - МИН.: 3 V, НАПРЯЖЕНИЕ ПИТАНИЯ - МАКС.: 3.6 V, ФОРМАТ ВЫВОДА: HCMOS, ТИП ВЫВОДОВ: SMD/SMT, МИНИМАЛЬНАЯ РАБОЧАЯ ТЕМПЕРАТУРА: - 40 C, МАКСИМАЛЬНАЯ РАБОЧАЯ ТЕМПЕРАТУРА: + 85 C, ДЛИНА: 7 MM, ШИРИНА: 5 MM, ВЫСОТА: 1.7 MM, СЕРИЯ: CB3LV, РАБОЧИЙ ЦИКЛ (МАКС.): 0,55, ВИД МОНТАЖА: SMD/SMT,</t>
  </si>
  <si>
    <t>CB3LV-3I-100M0000</t>
  </si>
  <si>
    <t>КАТЕГОРИЯ ПРОДУКТА: РЧ-УСИЛИТЕЛЬ; ВИД МОНТАЖА: SMD/SMT; УПАКОВКА / БЛОК: SOT-363-6; ТИП: DRIVER AMPLIFIERS; ТЕХНОЛОГИЯ: GAAS; РАБОЧАЯ ЧАСТОТА: 100 MHZ TO 6 GHZ; P1DB - ТОЧКА СЖАТИЯ: 17.3 DBM; УСИЛЕНИЕ: 13.2 DB; РАБОЧЕЕ НАПРЯЖЕНИЕ ПИТАНИЯ: 3 V; NF - КОЭФФИЦИЕНТ ШУМОВ: 2.2 DB; OIP3 - ПЕРЕХВАТ СОСТАВЛЯЮЩИХ ТРЕТЬЕГО ПОРЯДКА: 31 DBM; РАБОЧИЙ ТОК ИСТОЧНИКА ПИТАНИЯ: 84 MA; МАКСИМАЛЬНАЯ РАБОЧАЯ ТЕМПЕРАТУРА: + 150 C; УПАКОВКА: CUT TAPE; УПАКОВКА: MOUSEREEL; УПАКОВКА: REEL; КОЛИЧЕСТВО КАНАЛОВ: 1 CHANNEL; РАЗМЕР ФАБРИЧНОЙ УПАКОВКИ: 3000; НАПРЯЖЕНИЕ ПИТАНИЯ - МАКС.: 3.3 V; НАПРЯЖЕНИЕ ПИТАНИЯ - МИН.: 2.7 V; ТЕСТОВАЯ ЧАСТОТА: 2 GHZ; ВЕС ИЗДЕЛИЯ: 7.500 MG</t>
  </si>
  <si>
    <t>MGA-82563-TR1G</t>
  </si>
  <si>
    <t>КАТЕГОРИЯ ПРОДУКТА: ШИННЫЕ ТРАНСИВЕРЫ, ROHS: ПОДРОБНОСТИ, СЕМЕЙСТВО ЛОГИЧЕСКИХ ЭЛЕМЕНТОВ: ABT, УРОВЕНЬ ВХОДА: TTL, ВЫХОДНОЙ УРОВЕНЬ: TTL, ТИП ВЫХОДА: 3-STATE, ВЫХОДНОЙ ТОК ВЫСОКОГО УРОВНЯ: - 32 MA, ВЫХОДНОЙ ТОК НИЗКОГО УРОВНЯ: 64 MA, ВРЕМЯ ЗАДЕРЖКИ РАСПРОСТРАНЕНИЯ: 3.9 NS, НАПРЯЖЕНИЕ ПИТАНИЯ - МАКС.: 5.5 V, НАПРЯЖЕНИЕ ПИТАНИЯ - МИН.: 4.5 V, МИНИМАЛЬНАЯ РАБОЧАЯ ТЕМПЕРАТУРА: - 40 C, МАКСИМАЛЬНАЯ РАБОЧАЯ ТЕМПЕРАТУРА: + 85 C, УПАКОВКА / БЛОК: SOIC-20, ВЫСОТА: 2.35 MM, ДЛИНА: 12.8 MM, ВИД МОНТАЖА: SMD/SMT, КОЛИЧЕСТВО КАНАЛОВ: 8, КОЛИЧЕСТВО КОНТУРОВ: 8, РАБОЧЕЕ НАПРЯЖЕНИЕ ПИТАНИЯ: 4.5 V TO 5.5 V, ДИАПАЗОН РАБОЧИХ ТЕМПЕРАТУР: - 40 C TO + 85 C, ПОЛЯРНОСТЬ: NON-INVERTING, ПРОДУКТ: STANDARD TRANSCEIVER, ТИП ПРОДУКТА: BUS TRANSCEIVERS, ТОК ПОКОЯ: 22 MA, СЕРИЯ: SN74ABTH245, РАЗМЕР ФАБРИЧНОЙ УПАКОВКИ: 2000, ПОДКАТЕГОРИЯ: LOGIC ICS, НАПРЯЖЕНИЕ ПИТАНИЯ - МАКС.: 30 MA, ТЕХНОЛОГИЯ: BICMOS, ШИРИНА: 7.52 MM,</t>
  </si>
  <si>
    <t>SN74ABTH245DWR</t>
  </si>
  <si>
    <t>КАТЕГОРИЯ ПРОДУКТА: ШИННЫЕ ТРАНСИВЕРЫ,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9 NS, НАПРЯЖЕНИЕ ПИТАНИЯ - МАКС.: 5.5 V, НАПРЯЖЕНИЕ ПИТАНИЯ - МИН.: 4.5 V, МИНИМАЛЬНАЯ РАБОЧАЯ ТЕМПЕРАТУРА: - 40 C, МАКСИМАЛЬНАЯ РАБОЧАЯ ТЕМПЕРАТУРА: + 85 C, УПАКОВКА / БЛОК: TSSOP-20, УПАКОВКА: CUT TAPE, УПАКОВКА: MOUSEREEL, УПАКОВКА: REEL, ФУНКЦИЯ: BUS TRANSCEIVER, ВЫСОТА: 1.15 MM, ДЛИНА: 6.5 MM, КОЛИЧЕСТВО КОНТУРОВ: 8, ДИАПАЗОН РАБОЧИХ ТЕМПЕРАТУР: - 40 C TO + 85 C, ПРОДУКТ: STANDARD TRANSCEIVER, СЕРИЯ: SN74ACT245, ТЕХНОЛОГИЯ: CMOS, ШИРИНА: 4.4 MM, ВИД МОНТАЖА: SMD/SMT, КОЛИЧЕСТВО КАНАЛОВ: 8, НАПРЯЖЕНИЕ ПИТАНИЯ - МАКС.: 4 UA, РАБОЧЕЕ НАПРЯЖЕНИЕ ПИТАНИЯ: 5 V, ПОЛЯРНОСТЬ: NON-INVERTING, РАЗМЕР ФАБРИЧНОЙ УПАКОВКИ: 2000, ВЕС ИЗДЕЛИЯ: 77 MG</t>
  </si>
  <si>
    <t>SN74ACT245PWR</t>
  </si>
  <si>
    <t>КАТЕГОРИЯ ПРОДУКТА: ТРАНСЛЯЦИЯ - УРОВНИ НАПРЯЖЕНИЯ, ROHS: ПОДРОБНОСТИ, СЕРИЯ: MAX9375, ТИП: LVDS TO LVPECL, ВИД МОНТАЖА: SMD/SMT, УПАКОВКА / БЛОК: UMAX-8, НАПРЯЖЕНИЕ ПИТАНИЯ - МИН.: 3 V, НАПРЯЖЕНИЕ ПИТАНИЯ - МАКС.: 3.6 V, МИНИМАЛЬНАЯ РАБОЧАЯ ТЕМПЕРАТУРА: - 40 C, МАКСИМАЛЬНАЯ РАБОЧАЯ ТЕМПЕРАТУРА: + 85 C, ВРЕМЯ ЗАДЕРЖКИ РАСПРОСТРАНЕНИЯ: 0.6 NS, УПАКОВКА: REEL, ТОРГОВАЯ МАРКА: MAXIM INTEGRATED, ТИП ЛОГИКИ: TRANSLATOR, ТИП ПРОДУКТА: TRANSLATION - VOLTAGE LEVELS, РАЗМЕР ФАБРИЧНОЙ УПАКОВКИ: 2500, ПОДКАТЕГОРИЯ: LOGIC ICS, ДРУГИЕ НАЗВАНИЯ ТОВАРА №: MAX9375, УПАКОВКА: MOUSEREEL, ТОРГОВАЯ МАРКА: STMICROELECTRONICS, ВЫСОТА: 1.65 MM, ДЛИНА: 5 MM, РАБОЧИЙ ТОК ИСТОЧНИКА ПИТАНИЯ: 2 MA, РАБОЧЕЕ НАПРЯЖЕНИЕ ПИТАНИЯ: 3.3 V, 5 V, ТИП ПРОДУКТА: EEPROM, ПРОГРАММИРУЮЩЕЕ НАПРЯЖЕНИЕ: 2.5 V TO 5.5 V, РАЗМЕР ФАБРИЧНОЙ УПАКОВКИ: 2500,</t>
  </si>
  <si>
    <t>MAX9375EUA-T</t>
  </si>
  <si>
    <t>КАТЕГОРИЯ ПРОДУКТА: ШИННЫЕ ТРАНСИВЕРЫ; СЕМЕЙСТВО ЛОГИЧЕСКИХ ЭЛЕМЕНТОВ: 74LVC; УРОВЕНЬ ВХОДА: LVTTL; ВЫХОДНОЙ УРОВЕНЬ: LVTTL; ТИП ВЫХОДА: 3-STATE; ВЫХОДНОЙ ТОК ВЫСОКОГО УРОВНЯ: - 24 MA; ВЫХОДНОЙ ТОК НИЗКОГО УРОВНЯ: 24 MA; ВРЕМЯ ЗАДЕРЖКИ РАСПРОСТРАНЕНИЯ: 6.7 NS; НАПРЯЖЕНИЕ ПИТАНИЯ - МАКС.: 3.6 V, 5.5 V; НАПРЯЖЕНИЕ ПИТАНИЯ - МИН.: 2.7 V, 4.5 V; МИНИМАЛЬНАЯ РАБОЧАЯ ТЕМПЕРАТУРА: - 40 C; МАКСИМАЛЬНАЯ РАБОЧАЯ ТЕМПЕРАТУРА: + 85 C; УПАКОВКА / БЛОК: TSSOP-24; УПАКОВКА: REEL; УПАКОВКА: CUT TAPE; УПАКОВКА: MOUSEREEL; ФУНКЦИЯ: THIS ALLOWS FOR TRANSLATION FROM A 3.3-V TO A 5-V ENVIRONMENT; ВЫСОТА: 1.15 MM; ДЛИНА: 7.8 MM; ВИД МОНТАЖА: SMD/SMT; КОЛИЧЕСТВО КАНАЛОВ: 8; КОЛИЧЕСТВО КОНТУРОВ: 8; РАБОЧЕЕ НАПРЯЖЕНИЕ ПИТАНИЯ: 3.3 V TO 5 V; ДИАПАЗОН РАБОЧИХ ТЕМПЕРАТУР: - 40 C TO + 85 C; ПОЛЯРНОСТЬ: NON-INVERTING; ПРОДУКТ: CMOS; СЕРИЯ: SN74LVC4245A; РАЗМЕР ФАБРИЧНОЙ УПАКОВКИ: 2000; НАПРЯЖЕНИЕ ПИТАНИЯ - МАКС.: 80 UA; ТЕХНОЛОГИЯ: CMOS; ШИРИНА: 4.4 MM; ВЕС ИЗДЕЛИЯ: 89,500 MG</t>
  </si>
  <si>
    <t>SN74LVC4245APWR</t>
  </si>
  <si>
    <t>КАТЕГОРИЯ ПРОДУКТА: ЦИФРОВЫЕ ИЗОЛЯТОРЫ;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ПОДДЕРЖИВАЕМЫЙ ПРОТОКОЛ: CAN; ОБРАТНЫЕ КАНАЛЫ: 1 CHANNEL; ОТКЛЮЧЕНИЕ: SHUTDOWN; ВЕС ИЗДЕЛИЯ: 2 G</t>
  </si>
  <si>
    <t>КАТЕГОРИЯ ПРОДУКТА: ЛИНЕЙНЫЕ РЕГУЛЯТОРЫ НАПРЯЖЕНИЯ, ROHS: ПОДРОБНОСТИ, ВИД МОНТАЖА: SMD/SMT, УПАКОВКА / БЛОК: SOIC-8, КОЛИЧЕСТВО ВЫХОДОВ: 1 OUTPUT, ПОЛЯРНОСТЬ: POSITIVE, ВЫХОДНОЕ НАПРЯЖЕНИЕ: 5 V, ВЫХОДНОЙ ТОК: 100 MA, ТИП ВЫХОДА: FIXED, ВХОДНОЕ НАПРЯЖЕНИЕ, МИН.: 6.7 V, ВХОДНОЕ НАПРЯЖЕНИЕ, МАКС.: 30 V, МИНИМАЛЬНАЯ РАБОЧАЯ ТЕМПЕРАТУРА: - 40 C, МАКСИМАЛЬНАЯ РАБОЧАЯ ТЕМПЕРАТУРА: + 125 C, НЕСТАБИЛЬНОСТЬ ВЫХОДНОЙ НАГРУЗКИ: 60 MV, НЕСТАБИЛЬНОСТЬ ВЫХОДНОГО НАПРЯЖЕНИЯ ИЛИ ТОКА: 75 MV, ТОК ПОКОЯ: 5 MA, СЕРИЯ: LM78L05,ТИП ПРОДУКТА: LINEAR VOLTAGE REGULATORS, ПОДАВЛЕНИЕ ПУЛЬСАЦИЙ ПИТАНИЯ - ТИПИЧ.: 62 DB AT 120 HZ, РАЗМЕР ФАБРИЧНОЙ УПАКОВКИ: 855, ПОДКАТЕГОРИЯ: PMIC - POWER MANAGEMENT ICS,</t>
  </si>
  <si>
    <t>МИКРОСХЕМА ЛОГИЧЕСКАЯ, ИСП.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КРИПТОГРАФИИ И ШИФРОВАНИЯ</t>
  </si>
  <si>
    <t>КАТЕГОРИЯ ПРОДУКТА: ЛОГИЧЕСКИЕ ЭЛЕМЕНТЫ, ROHS: ПОДРОБНОСТИ, ПРОДУКТ: SINGLE-FUNCTION GATE, ЛОГИЧЕСКАЯ ФУНКЦИЯ: NAND, СЕМЕЙСТВО ЛОГИЧЕСКИХ ЭЛЕМЕНТОВ: HCT, КОЛИЧЕСТВО ВЕНТИЛЕЙ: 4 GATE, КОЛИЧЕСТВО ВХОДНЫХ ЛИНИЙ: 8 INPUT, КОЛИЧЕСТВО ВЫХОДНЫХ ЛИНИЙ: 4 OUTPUT, ВЫХОДНОЙ ТОК ВЫСОКОГО УРОВНЯ: - 4 MA, ВЫХОДНОЙ ТОК НИЗКОГО УРОВНЯ: 4 MA, ВРЕМЯ ЗАДЕРЖКИ РАСПРОСТРАНЕНИЯ: 24 NS, НАПРЯЖЕНИЕ ПИТАНИЯ - МАКС.: 5.5 V, НАПРЯЖЕНИЕ ПИТАНИЯ - МИН.: 4.5 V, МИНИМАЛЬНАЯ РАБОЧАЯ ТЕМПЕРАТУРА: - 55 C, МАКСИМАЛЬНАЯ РАБОЧАЯ ТЕМПЕРАТУРА: + 125 C, ВИД МОНТАЖА: SMD/SMT, УПАКОВКА / БЛОК: SOIC-14, ФУНКЦИЯ: NAND, ВЫСОТА: 1.58 MM, ТИП ВХОДА: TTL, ДЛИНА: 8.65 MM, ТИП ЛОГИКИ: 2-INPUT NAND, КОЛИЧЕСТВО ЦИФРОВЫХ РАЗРЯДОВ: 4 BIT, РАБОЧИЙ ТОК ИСТОЧНИКА ПИТАНИЯ: 20 UA, РАБОЧЕЕ НАПРЯЖЕНИЕ ПИТАНИЯ: 5 V, ДИАПАЗОН РАБОЧИХ ТЕМПЕРАТУР: - 55 C TO + 125 C, ТИП ВЫХОДА: CMOS, ТИП ПРОДУКТА: LOGIC GATES, СЕРИЯ: CD74HCT03,</t>
  </si>
  <si>
    <t>КАТЕГОРИЯ ПРОДУКТА: ИС ИНТЕРФЕЙСА LVDS, ROHS: ПОДРОБНОСТИ, ТИП: LVDS, КОЛИЧЕСТВО ДРАЙВЕРОВ: 1 DRIVER, КОЛИЧЕСТВО ПРИЕМНИКОВ: 1 RECEIVER, ДИАПАЗОН ДАННЫХ: 3.125 GB/S, ТИП ВХОДА: LVDS, LVPECL, CML,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WSON-8, ВЫСОТА: 0.8 MM, ДЛИНА: 3 MM, ЧУВСТВИТЕЛЬНЫЙ К ВЛАЖНОСТИ: YES, КОЛИЧЕСТВО ВХОДОВ/ВЫХОДОВ: /, РАБОЧИЙ ТОК ИСТОЧНИКА ПИТАНИЯ: 43 MA, РАБОЧЕЕ НАПРЯЖЕНИЕ ПИТАНИЯ: 3.3 V, PD - РАССЕИВАНИЕ МОЩНОСТИ: 2.08 W, ТИП ПРОДУКТА: LVDS INTERFACE IC, ВРЕМЯ ЗАДЕРЖКИ РАСПРОСТРАНЕНИЯ: 350 PS, СЕРИЯ: DS25BR101</t>
  </si>
  <si>
    <t>DS25BR101TSDE/NOPB</t>
  </si>
  <si>
    <t>МИКРОСХЕМА АНАЛОГО-ЦИФРОВОЙ ПРЕОБРАЗОВАТЕЛЬ,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</si>
  <si>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АНАЛОГО-ЦИФРОВОЙ ПРЕОБРАЗОВАТЕЛЬ, ВИД МОНТАЖА: SMD/SMT, УПАКОВКА / БЛОК: SSOP-28, РАЗРЕШЕНИЕ: 10 BIT, КОЛИЧЕСТВО КАНАЛОВ: 1 CHANNEL, ТИП ИНТЕРФЕЙСА: PARALLEL, ЧАСТОТА ДИСКРЕТИЗАЦИИ: 75 MS/S, ТИП ВХОДА: DIFFERENTIAL/SINGLE-ENDED, АРХИТЕКТУРА: PIPELINE, НАПРЯЖЕНИЕ ПИТАНИЯ ДЛЯ АНАЛОГОВЫХ УСТРОЙСТВ: 4.75 V TO 5.25 V, НАПРЯЖЕНИЕ ПИТАНИЯ ДЛЯ ЦИФРОВЫХ УСТРОЙСТВ: 3 V TO 5 V, SNR – ОТНОШЕНИЕ СИГНАЛ/ШУМ: 58 DB, МИНИМАЛЬНАЯ РАБОЧАЯ ТЕМПЕРАТУРА: - 40 C, МАКСИМАЛЬНАЯ РАБОЧАЯ ТЕМПЕРАТУРА: + 85 C, УПАКОВКА: TUBE, ОСОБЕННОСТИ: LOW POWER, ВЫСОТА: 1.95 MM, ДЛИНА: 10.2 MM, КОЛИЧЕСТВО ПРЕОБРАЗОВАТЕЛЕЙ: 1 CONVERTER, ПОТРЕБЛЯЕМАЯ МОЩНОСТЬ: 340 MW, ШИРИНА: 5.3 MM, ТИП ССЫЛКИ: EXTERNAL, INTERNAL, DNL - ДИФФЕРЕНЦИАЛЬНАЯ НЕЛИНЕЙНОСТЬ: +/- 1 LSB, ENOB - ЭФФЕКТИВНАЯ РАЗРЯДНОСТЬ: 9.3 BIT, INL - ИНТЕГРАЛЬНАЯ НЕЛИНЕЙНОСТЬ: +/- 3 LSB, ЧУВСТВИТЕЛЬНЫЙ К ВЛАЖНОСТИ: YES, РАБОЧЕЕ НАПРЯЖЕНИЕ ПИТАНИЯ: 5 V, PD - РАССЕИВАНИЕ МОЩНОСТИ: 385 MW, SFDR - ДИНАМИЧЕСКИЙ ДИАПАЗОН БЕЗ ПАРАЗИТНЫХ СОСТАВЛЯЮЩИХ: 68 DB, SINAD - ОТНОШЕНИЕ СИГНАЛА К ШУМУ И ИСКАЖЕНИЯМ: 57 DB, РАЗМЕР ФАБРИЧНОЙ УПАКОВКИ: 50, ВЕС ИЗДЕЛИЯ: 710 MG</t>
  </si>
  <si>
    <t>ADS828E</t>
  </si>
  <si>
    <t>КАТЕГОРИЯ ПРОДУКТА: СИСТЕМЫ ФАЗОВОЙ АВТОМАТИЧЕСКОЙ ПОДСТРОЙКИ ЧАСТОТЫ (ФАПЧ), ROHS: ПОДРОБНОСТИ, ТИП: PLL WITH VCO, КОЛИЧЕСТВО КОНТУРОВ: 1 CIRCUIT, МАКСИМАЛЬНАЯ ВХОДНАЯ ЧАСТОТА: 1.4 GHZ, МИНИМАЛЬНАЯ ВХОДНАЯ ЧАСТОТА: 5 MHZ, ДИАПАЗОН ЧАСТОТ НА ВЫХОДЕ: 20 MHZ TO 9.8 GHZ, НАПРЯЖЕНИЕ ПИТАНИЯ - МАКС.: 3.45 V, НАПРЯЖЕНИЕ ПИТАНИЯ - МИН.: 3.15 V, ТЕХНОЛОГИЯ: SI, МИНИМАЛЬНАЯ РАБОЧАЯ ТЕМПЕРАТУРА: - 40 C, МАКСИМАЛЬНАЯ РАБОЧАЯ ТЕМПЕРАТУРА: + 85 C, ВИД МОНТАЖА: SMD/SMT, УПАКОВКА / БЛОК: VQFN-40, ОСОБЕННОСТИ: INTEGRATED VCO , INTEGER-BOUNDARY SPURS (IBS) REMOVAL, INTEGRATED VCO, PHASE ADJUSTMENT, WIDEBAND, УРОВЕНЬ ВХОДА: CMOS, HCSL, LVDS, LVPECL, ЧУВСТВИТЕЛЬНЫЙ К ВЛАЖНОСТИ: YES, РАБОЧИЙ ТОК ИСТОЧНИКА ПИТАНИЯ: 250 MA, РАБОЧЕЕ НАПРЯЖЕНИЕ ПИТАНИЯ: 3.15 V TO 3.45 V, ВЫХОДНОЙ УРОВЕНЬ: PROGRAMMABLE, ТИП ПРОДУКТА: PLLS - PHASE LOCKED LOOPS, СЕРИЯ: LMX2592, РАЗМЕР ФАБРИЧНОЙ УПАКОВКИ: 250, ПОДКАТЕГОРИЯ: WIRELESS &amp; RF INTEGRATED CIRCUITS,</t>
  </si>
  <si>
    <t>LMX2592RHAT</t>
  </si>
  <si>
    <t>КАТЕГОРИЯ ПРОДУКТА:МИКРОСХЕМЫ. СТАТУС ОТСУТСТВИЯ СВИНЦА / ROHS СТАТУС: НЕ СОДЕРЖИТ СВИНЦА / СООТВЕТСТВУЕТ ROHS. DM9162 ОТ DAVICOM - ЭТО ПРИЕМОПЕРЕДАТЧИК ФИЗИЧЕСКОГО УРОВНЯ С НИЗКИМ ЭНЕРГОПОТРЕБЛЕНИЕМ И ОДНИМ ЧИПОМ 10BASE-T/100BASE-TX, СПЕЦИАЛЬНО РАЗРАБОТАННЫЙ ДЛЯ БЫТОВОЙ ЭЛЕКТРОНИКИ, ПРОМЫШЛЕННЫХ И КОРПОРАТИВНЫХ ПРИЛОЖЕНИЙ. БЛАГОДАРЯ ИСПОЛЬЗОВАНИЮ ПРОЦЕССА CMOS DM9162 ОБЛАДАЕТ ПРЕИМУЩЕСТВОМ ОБЕСПЕЧЕНИЯ КАК ВЫСОКОЙ ПРОИЗВОДИТЕЛЬНОСТИ, ТАК И ЭКОНОМИИ ЭНЕРГОПОТРЕБЛЕНИЯ. БЛАГОДАРЯ ИСПОЛЬЗОВАНИЮ АВТОМАТИЧЕСКОЙ СКОРОСТИ ПЕРЕДАЧИ ДАННЫХ И ВЫБОРУ ПРОТОКОЛА В DM9162 АКТИВНО ПОДДЕРЖИВАЕТСЯ ФУНКЦИЯ АВТОМАТИЧЕСКОГО СОГЛАСОВАНИЯ. ЗАТЕМ, БЛАГОДАРЯ ВСТРОЕННОМУ ФИЛЬТРУ ФОРМИРОВАНИЯ ВОЛНЫ, DM9162 ОБЛАДАЕТ ЗНАЧИТЕЛЬНЫМ УДОБСТВОМ, ПОСКОЛЬКУ НЕ ТРЕБУЕТ ВНЕШНЕГО ФИЛЬТРА ДЛЯ ПЕРЕДАЧИ СИГНАЛОВ НА НОСИТЕЛЬ В 10BASE-T ИЛИ 100BASE-TX ВО ВРЕМЯ РАБОТЫ ETHERNET. ХАРАКТЕРИСТИКИ: ПОЛНОСТЬЮ СООТВЕТСТВУЕТ СТАНДАРТАМ IEEE 802.3 / IEEE 802.3U 10BASE-T/ 100BASE-TX, ANSI X3T12 TP-PMD 1995; ПОДДЕРЖИВАЕТ ФУНКЦИЮ АВТОМАТИЧЕСКОГО КРОССОВЕРА HP MDI/MDI-X (HP AUTO-MDIX); ПОДДЕРЖИВАЕТ ФУНКЦИЮ АВТОМАТИЧЕСКОГО СОГЛАСОВАНИЯ, СООТВЕТСТВУЮЩУЮ СТАНДАРТУ IEEE 802.3U; ПОЛНОСТЬЮ ИНТЕГРИРОВАННАЯ ФИЛЬТРАЦИЯ ПРИЕМОПЕРЕДАТЧИКА ФИЗИЧЕСКОГО УРОВНЯ НА КРИСТАЛЛЕ С ПРЯМЫМ ПОДКЛЮЧЕНИЕМ К МАГНИТНОМУ ТРАНСФОРМАТОРУ; ВЫБИРАЕМЫЙ РЕЖИМ ПОВТОРИТЕЛЯ ИЛИ УЗЛА; ВЫБИРАЕМЫЙ РЕЖИМ MII ИЛИ RMII (УМЕНЬШЕННЫЙ MII) ДЛЯ 100BASE-TX И 10BASE-TX. ВЫБИРАЕМЫЙ РЕЖИМ MII ИЛИ GPSI (7-ПРОВОДНОЙ) ДЛЯ 10BASE-T; RMII С ТАКТОВЫМ ВЫХОДОМ 50 МГЦ; ВЫБИРАЕМЫЙ ПОЛНОДУПЛЕКСНЫЙ ИЛИ ПОЛУДУПЛЕКСНЫЙ РЕЖИМ; ИНТЕРФЕЙС УПРАВЛЕНИЯ MII С ВОЗМОЖНОСТЬЮ ВЫВОДА ПРЕРЫВАНИЙ ПО МАСКЕ; ОБЕСПЕЧИВАЕТ РЕЖИМ ОБРАТНОЙ СВЯЗИ ДЛЯ УПРОЩЕНИЯ ДИАГНОСТИКИ СИСТЕМЫ; СВЕТОДИОДНЫЕ ИНДИКАТОРЫ СОСТОЯНИЯ ПОКАЗЫВАЮТ СВЯЗЬ / АКТИВНОСТЬ, СКОРОСТЬ 10/100 И ПОЛНЫЙ ДУПЛЕКС / СТОЛКНОВЕНИЕ. ПОДДЕРЖКА ДОПОЛНИТЕЛЬНОГО УПРАВЛЕНИЯ С ДВУМЯ СВЕТОДИОДАМИ; ОДИН ИСТОЧНИК ПИТАНИЯ С НИЗКИМ ЭНЕРГОПОТРЕБЛЕНИЕМ 3,3 В С ПЕРЕДОВОЙ ТЕХНОЛОГИЕЙ CMOS; РЕЖИМЫ С НИЗКИМ ЭНЕРГОПОТРЕБЛЕНИЕМ: O РЕЖИМ СНИЖЕНИЯ МОЩНОСТИ (ОБНАРУЖЕНИЕ КАБЕЛЯ) O РЕЖИМ ОТКЛЮЧЕНИЯ ПИТАНИЯ; СОВМЕСТИМОСТЬ С ВХОДАМИ/ОС С ДОПУСКОМ 3,3 В И 5,0 В; СОВМЕСТИМОСТЬ С ВЫВОДАМИ DM9161A/B / C; АРХИТЕКТУРА DSP PHY ТРАНСИВЕР. 48-КОНТАКТНЫЙ LQFP 7X7 ММ/32-КОНТАКТНЫЙ QFN 5X5 ММ - 0,162 МКМ ПРОЦЕСС.</t>
  </si>
  <si>
    <t>КАТЕГОРИЯ ПРОДУКТА: СТАНДАРТНЫЕ ТАКТОВЫЕ ГЕНЕРАТОРЫ, ТИП ПРОДУКТА: STANDARD OSCILLATORS, УПАКОВКА / БЛОК: 7 MM X 5 MM, ЧАСТОТА: 1 MHZ, СТАБИЛЬНОСТЬ ЧАСТОТЫ: 50 PPM, ЁМКОСТЬ НАГРУЗКИ: 15 PF, НАПРЯЖЕНИЕ ПИТАНИЯ - МИН.: 1.6 V, НАПРЯЖЕНИЕ ПИТАНИЯ - МАКС.: 3.6 V, ФОРМАТ ВЫВОДА: CMOS, ТИП ВЫВОДОВ: SMD/SMT, МИНИМАЛЬНАЯ РАБОЧАЯ ТЕМПЕРАТУРА: - 40 C, МАКСИМАЛЬНАЯ РАБОЧАЯ ТЕМПЕРАТУРА: + 85 C, ДЛИНА: 7 MM, ШИРИНА: 5 MM, ВЫСОТА: 1.7 MM, СЕРИЯ: ECS-7050MV, РАБОЧИЙ ЦИКЛ (МАКС.): 0,55, РАЗМЕР ФАБРИЧНОЙ УПАКОВКИ: 1000, ПОДКАТЕГОРИЯ: OSCILLATORS, КОММЕРЧЕСКОЕ ОБОЗНАЧЕНИЕ: MULITVOLT, ЦВЕТ КОЖУХА: WHITE, КОРПУСА РАЗЪЕМОВ: -, МАТЕРИАЛ КОРПУСА: NYLON, СОПРОТИВЛЕНИЕ ИЗОЛЯЦИИ: 1 GOHMS,</t>
  </si>
  <si>
    <t>ECS-7050MV-010-BN-TR</t>
  </si>
  <si>
    <t>КАТЕГОРИЯ ПРОДУКТА: СТАНДАРТНЫЕ ТАКТОВЫЕ ГЕНЕРАТОРЫ, ROHS: ПОДРОБНОСТИ, ТИП ПРОДУКТА: STANDARD OSCILLATORS, УПАКОВКА / БЛОК: 7 MM X 5 MM, ЧАСТОТА: 16 MHZ, СТАБИЛЬНОСТЬ ЧАСТОТЫ: 50 PPM, ЁМКОСТЬ НАГРУЗКИ: 50 PF, НАПРЯЖЕНИЕ ПИТАНИЯ - МИН.: 2.97 V, НАПРЯЖЕНИЕ ПИТАНИЯ - МАКС.: 3.63 V, ФОРМАТ ВЫВОДА: HCMOS, ТИП ВЫВОДОВ: SMD/SMT, МИНИМАЛЬНАЯ РАБОЧАЯ ТЕМПЕРАТУРА: - 40 C, МАКСИМАЛЬНАЯ РАБОЧАЯ ТЕМПЕРАТУРА: + 85 C, ДЛИНА: 7.2 MM, ШИРИНА: 5.2 MM, ВЫСОТА: 1.4 MM, СЕРИЯ: CFPS-73,НОМИНАЛЬНЫЙ ТОК: 7 MA, РАБОЧИЙ ЦИКЛ (МАКС.): 0,55, РАЗМЕР ФАБРИЧНОЙ УПАКОВКИ: 1000, ПОДКАТЕГОРИЯ: OSCILLATORS,</t>
  </si>
  <si>
    <t>LFSPXO019710</t>
  </si>
  <si>
    <t>ЧАСТИ ЭЛЕКТРОТЕХНИЧЕСКОГО ОБОРУДОВАНИЯ И АППАРАТУРЫ: ФИЛЬТР ЭЛЕКТРОМАГНИТНЫХ ПОМЕХ. НЕ ВОЕННОГО НАЗНАЧЕНИЯ.</t>
  </si>
  <si>
    <t>КАТЕГОРИЯ ПРОДУКТА: ФЕРРИТОВЫЕ ФИЛЬТРЫ И ПРИНАДЛЕЖНОСТИ, ROHS: ПОДРОБНОСТИ, СЕРИЯ: B66422W, ПРОДУКТ: HARDWARE &amp; ACCESSORIES, ТИП: UNGAPPED, ЯДРО: EFD CORE, РАЗМЕР СЕРДЕЧНИКА: 25 X 13 X 9, ИНДУКТИВНОСТЬ: -, ДОПУСТИМОЕ ОТКЛОНЕНИЕ: -, ТИП ПРИНАДЛЕЖНОСТЕЙ: COIL FORMER WITH SOLDER PINS, КОЛИЧЕСТВО КОНТАКТОВ: 10, МАТЕРИАЛ СЕРДЕЧНИКА: -, ИМПЕДАНС: -, ВНУТРЕННИЙ ДИАМЕТР: -, ВЫСОТА ВНУТРИ: -, ДЛИНА ВНУТРИ: -, ШИРИНА ВНУТРИ: -, ДИАМЕТР КАБЕЛЯ: 0.6 MM, ШАГ ВЫВОДОВ: 5 MM, МАКСИМАЛЬНЫЙ ПОСТОЯННЫЙ ТОК: -, МАКСИМАЛЬНОЕ СОПРОТИВЛЕНИЕ ПОСТОЯННОМУ ТОКУ: 42.3 UOHMS, ВНЕШНИЙ ДИАМЕТР: -, ВНЕШНЯЯ ВЫСОТА: 12.9 MM, ДЛИНА СНАРУЖИ: 26 MM, ВНЕШНЯЯ ШИРИНА: 25 MM,</t>
  </si>
  <si>
    <t>B66422W1010D001</t>
  </si>
  <si>
    <t>TDK/EPCOS</t>
  </si>
  <si>
    <t>ФЕРРИТОВЫЙ ФИЛЬТР ПОДАВЛЕНИЯ ЭМП, НЕ ВОЕННОГО НАЗНАЧЕНИЯ. ИСП. В ЭЛЕКТРОННЫХ УСТРОЙСТВАХ ОБЩЕГРАЖДАНСКОГО НАЗНАЧЕНИЯ (РАДИОЭЛЕКТРОНИКА, КОМПЬЮТЕРНЫЕ СИСТЕМЫ). ПРЕДНАЗНАЧЕНЫ ДЛЯ ФИЛЬТРАЦИИ ВЫСОКОЧАСТОТНЫХ ПОМЕХ ЗА СЧЕТ ПОВЫШЕНИЯ ИНДУКТИВНОСТИ ПРОВОДНИКА, ДЛЯ МОНТАЖА НА ПЕЧАТНЫЕ ПЛАТЫ. НЕ ЛОМ ЭЛЕКТРООБОРУДОВАЕИЯ.</t>
  </si>
  <si>
    <t>КАТЕГОРИЯ ПРОДУКТА: ФЕРРИТОВЫЕ ФИЛЬТРЫ, ROHS: ПОДРОБНОСТИ, СЕРИЯ: BLM18H_SN, ПРОДУКТ: FERRITE CHIP BEADS, ТИП ВЫВОДОВ: SMD/SMT, УПАКОВКА / БЛОК: 0603 (1608 METRIC), ИМПЕДАНС: 1.5 KOHMS, МАКСИМАЛЬНЫЙ ПОСТОЯННЫЙ ТОК: 500 MA, ДОПУСТИМОЕ ОТКЛОНЕНИЕ: 0,25, МАКСИМАЛЬНОЕ СОПРОТИВЛЕНИЕ ПОСТОЯННОМУ ТОКУ: 500 MOHMS, МИНИМАЛЬНАЯ РАБОЧАЯ ТЕМПЕРАТУРА: - 55 C, МАКСИМАЛЬНАЯ РАБОЧАЯ ТЕМПЕРАТУРА: + 125 C, ДЛИНА: 1.6 MM, ШИРИНА: 0.8 MM, ВЫСОТА: 0.8 MM, ДИАМЕТР: -, ЁМКОСТЬ: -, ТИП ПРОДУКТА: FERRITE BEADS, РАЗМЕР ФАБРИЧНОЙ УПАКОВКИ: 4000, ПОДКАТЕГОРИЯ: FERRITES, ПРЕРЫВАНИЕ: -, ТЕСТОВАЯ ЧАСТОТА: 100 MHZ, ТИП: CHIP FERRITE BEAD SINGLE TYPE,</t>
  </si>
  <si>
    <t>КАТЕГОРИЯ ПРОДУКТА: ФИЛЬТРЫ ЭМП / ПОДАВЛЕНИЕ ЭМП - ФЕРРИТОВЫЕ ФИЛЬТРЫ ИП ВЫВОДОВ: SMD/SMT. УПАКОВКА / БЛОК: 0603 (1608 METRIC). ИМПЕДАНС: 220 OHMS. МАКСИМАЛЬНЫЙ ПОСТОЯННЫЙ ТОК: 2 A. ДОПУСТИМОЕ ОТКЛОНЕНИЕ: 25 %. МИНИМАЛЬНАЯ РАБОЧАЯ ТЕМПЕРАТУРА: - 55 C. МАКСИМАЛЬНАЯ РАБОЧАЯ ТЕМПЕРАТУРА: + 125 C. ДЛИНА:1.6 MM . ШИРИНА: 0.8 MM. ВЫСОТА: 0.8 MM. УПАКОВКА: CUT TAPE ИЛИ REEL. ОРГОВАЯ МАРКА: MURATA ELECTRONICS. РАЗМЕР ФАБРИЧНОЙ УПАКОВКИ: 4000. ВЕС ИЗДЕЛИЯ: 35 MG</t>
  </si>
  <si>
    <t>BLM18EG221SN1D</t>
  </si>
  <si>
    <t>КАТЕГОРИЯ ПРОДУКТА: ФЕРРИТОВЫЕ ФИЛЬТРЫ, ROHS: ПОДРОБНОСТИ, СЕРИЯ: BLM18H_SN, ПРОДУКТ: FERRITE CHIP BEADS, ТИП ВЫВОДОВ: SMD/SMT, УПАКОВКА / БЛОК: 0603 (1608 METRIC), ИМПЕДАНС: 600 OHMS, МАКСИМАЛЬНЫЙ ПОСТОЯННЫЙ ТОК: 800 MA, ДОПУСТИМОЕ ОТКЛОНЕНИЕ: 0,25, МАКСИМАЛЬНОЕ СОПРОТИВЛЕНИЕ ПОСТОЯННОМУ ТОКУ: 250 MOHMS, МИНИМАЛЬНАЯ РАБОЧАЯ ТЕМПЕРАТУРА: - 55 C, МАКСИМАЛЬНАЯ РАБОЧАЯ ТЕМПЕРАТУРА: + 125 C, ДЛИНА: 1.6 MM, ШИРИНА: 0.8 MM, ВЫСОТА: 0.8 MM, ЁМКОСТЬ: -, ТИП ПРОДУКТА: FERRITE BEADS, ПОДКАТЕГОРИЯ: FERRITES, ПРЕРЫВАНИЕ: -, ТЕСТОВАЯ ЧАСТОТА: 100 MHZ, ТИП: CHIP FERRITE BEAD SINGLE TYPE,</t>
  </si>
  <si>
    <t>BLM18HE601SN1D</t>
  </si>
  <si>
    <t>РАЗЪЕМ ДЛЯ МОНТАЖА НА ПЕЧАТНУЮ ПЛАТУ., РАЗЪЕМ ДЛЯ МОНТАЖА НА ПЕЧАТНУЮ ПЛАТУ, РАЗЪЕМ ДЛЯ МОНТАЖА НА ПЕЧАТНУЮ ПЛАТУ., РАЗЪЕМ ДЛЯ МОНТАЖА НА ПЕЧАТНУЮ ПЛАТУ</t>
  </si>
  <si>
    <t>РАЗЪЕМ ДЛЯ ПЕЧАТНЫХ ПЛАТ. 4-ПРОВОДНАЯ КЛЕММНАЯ КОЛОДКА, ШАГ 2,5 ММ, НА ПЛАТУ, ЦВЕТ: СЕРЫЙ; ТИП ИЗДЕЛИЯ: КЛЕММА; КОЛИЧЕСТВО УРОВНЕЙ: 2; ДИАПАЗОН СЕЧЕНИЙ: 0.08-0.5; НОМИНАЛЬНЫЙ ТОК,А: 26; ВЫСОТА, ММ: 11.7; ДЛИНА, ММ: 83,5; ШИРИНА, ММ: 6,СПОСОБ МОНТАЖА: МОНТАЖНАЯ ПЛАТА: НАПРЯЖЕНИЕ, В: 110; НОМИНАЛЬНОЕ НАПРЯЖЕНИЕ, В: 500;</t>
  </si>
  <si>
    <t>281-620</t>
  </si>
  <si>
    <t>КАТЕГОРИЯ ПРОДУКТА: МЕЖПЛАТНЫЕ И ПРОМЕЖУТОЧНЫЕ СОЕДИНИТЕЛИ, ROHS: ПОДРОБНОСТИ, ПРОДУКТ: HEADERS, КОЛИЧЕСТВО ПОЗИЦИЙ: 220 POSITION, ШАГ: 0.5 MM, КОЛИЧЕСТВО РЯДОВ: 2 ROW, ТИП ВЫВОДОВ: SOLDER, УГОЛ МОНТАЖА: VERTICAL, ВЫСОТА ПАКЕТА: 8 MM, НОМИНАЛЬНЫЙ ТОК: 500 MA, НОМИНАЛЬНОЕ НАПРЯЖЕНИЕ: 50 VAC, МИНИМАЛЬНАЯ РАБОЧАЯ ТЕМПЕРАТУРА: - 40 C, МАКСИМАЛЬНАЯ РАБОЧАЯ ТЕМПЕРАТУРА: + 85 C, ПОКРЫТИЕ КОНТАКТА: GOLD, МАТЕРИАЛ КОНТАКТА: COPPER ALLOY, МАТЕРИАЛ КОРПУСА: THERMOPLASTIC (TP), СЕРИЯ: 6318491,</t>
  </si>
  <si>
    <t>3-6318491-6</t>
  </si>
  <si>
    <t>КАТЕГОРИЯ ПРОДУКТА: ЖЕСТКИЕ МЕТРИЧЕСКИЕ РАЗЪЕМЫ, ПРОДУКТ: RECEPTACLES, КОЛИЧЕСТВО РЯДОВ: 5 ROW, КОЛИЧЕСТВО ПОЗИЦИЙ: 110 POSITION, ВИД МОНТАЖА: THROUGH HOLE, ТИП ВЫВОДОВ: THROUGH HOLE, УГОЛ МОНТАЖА: RIGHT, ПОКРЫТИЕ КОНТАКТА: GOLD, СЕРИЯ: Z-PACK HM, УПАКОВКА: TUBE, МАТЕРИАЛ КОРПУСА: POLYESTER (PCT), МАТЕРИАЛ КОНТАКТА: PHOSPHOR BRONZE, ШАГ: 3.7 MM, ЦВЕТ КОЖУХА: GRAY,</t>
  </si>
  <si>
    <t>5352268-1</t>
  </si>
  <si>
    <t>КАТЕГОРИЯ ПРОДУКТА: ЖЕСТКИЕ МЕТРИЧЕСКИЕ РАЗЪЕМЫ, ПРОДУКТ: RECEPTACLES, КОЛИЧЕСТВО РЯДОВ: 5 ROW, КОЛИЧЕСТВО ПОЗИЦИЙ: 110 POSITION, ВИД МОНТАЖА: THROUGH HOLE, ТИП ВЫВОДОВ: THROUGH HOLE, УГОЛ МОНТАЖА: VERTICAL, ПОКРЫТИЕ КОНТАКТА: GOLD, СЕРИЯ: Z-PACK HM, УПАКОВКА: TRAY, МАТЕРИАЛ КОРПУСА: POLYESTER (PCT), МАТЕРИАЛ КОНТАКТА: PHOSPHOR BRONZE, ШАГ: 2 MM, ЦВЕТ КОЖУХА: GRAY, РАЗМЕР ФАБРИЧНОЙ УПАКОВКИ: 11, КОММЕРЧЕСКОЕ ОБОЗНАЧЕНИЕ: Z-PACK, ВЕС ИЗДЕЛИЯ: 10 G</t>
  </si>
  <si>
    <t>5106773-1</t>
  </si>
  <si>
    <t>КАТЕГОРИЯ ПРОДУКТА: СОЕДИНИТЕЛИ ДЛЯ ВВОДА/ВЫВОДА, ROHS: ПОДРОБНОСТИ, ПРОДУКТ: CAGES, ТИП РАЗЪЁМА: -, КОЛИЧЕСТВО ПОЗИЦИЙ: -, ШАГ: -, НОМИНАЛЬНОЕ НАПРЯЖЕНИЕ: -, ПОКРЫТИЕ КОНТАКТА: -, ВИД МОНТАЖА: THROUGH HOLE, ТИП ВЫВОДОВ: SOLDER, УГОЛ МОНТАЖА: RIGHT ANGLE, ПАРАМЕТРЫ IP: -, МИНИМАЛЬНАЯ РАБОЧАЯ ТЕМПЕРАТУРА: - 55 C, МАКСИМАЛЬНАЯ РАБОЧАЯ ТЕМПЕРАТУРА: + 85 C, УПАКОВКА: BULK, ТОРГОВАЯ МАРКА: TE CONNECTIVITY / AMP, ТИП ПРОДУКТА: I/O CONNECTORS,</t>
  </si>
  <si>
    <t>2227303-3</t>
  </si>
  <si>
    <t>КАТЕГОРИЯ ПРОДУКТА: СОЕДИНИТЕЛИ С ВЫСОКОЙ ПЛОТНОСТЬЮ КОНТАКТОВ D-SUB, ROHS: ПОДРОБНОСТИ, КОЛИЧЕСТВО ПОЗИЦИЙ: 78 POSITION, КОЛИЧЕСТВО РЯДОВ: 4 ROW, ТИП РАЗЪЁМА: FEMALE, ТИП ВЫВОДОВ: SOLDER, МОНТИРУЕМЫЕ НА ПЕЧАТНУЮ ПЛАТУ: WITHOUT, ТИП КОНТАКТА: STAMPED / FORMED, ОТФИЛЬТРОВАННЫЙ: UNFILTERED, ВЫСОТА: 15.37 MM, ВИД МОНТАЖА: WIRE, ШАГ: 2.42 MM, ТИП ПРОДУКТА: HIGH DENSITY D-SUB CONNECTORS, ПОКРЫТИЕ ОБОЛОЧКИ: TIN, РАЗМЕР ФАБРИЧНОЙ УПАКОВКИ: 50, ПОДКАТЕГОРИЯ: D-SUB CONNECTORS,</t>
  </si>
  <si>
    <t>9565004704</t>
  </si>
  <si>
    <t>КАТЕГОРИЯ ПРОДУКТА: СТАНДАРТНЫЕ СОЕДИНИТЕЛИ D-SUB, ROHS: ПОДРОБНОСТИ, КОЛИЧЕСТВО ПОЗИЦИЙ: 25 ПОЗИЦИЯ, ТИП КОНТАКТА: РОЗЕТКА (ЖЕНСКАЯ), ТИП ВЫВОДОВ: КУБОК ПРИПОЯ, ВИД МОНТАЖА: ПРОВОЛОКА, УГОЛ МОНТАЖА: ПРЯМОЙ, КОЛИЧЕСТВО РЯДОВ: 2 РЯД, ТИП РАЗЪЁМА: ЖЕНСКИЙ, ПОКРЫТИЕ КОНТАКТА: ЗОЛОТО, ТИП: СОСУД, РАЗМЕР ОБОЛОЧКИ: 3 (Б), МАТЕРИАЛ КОРПУСА: ПОЛИБУТИЛЕНТЕРЕФТАЛАТ (ПБТ), ПОКРЫТИЕ ОБОЛОЧКИ: СТАЛЬ, ОТФИЛЬТРОВАННЫЙ: НЕФИЛЬТРОВАННЫЙ, ТИП КОНТАКТА: ШТАМПОВАННЫЕ / ФОРМОВАННЫЕ, НОМИНАЛЬНЫЙ ТОК: 6 А, СХЕМА УСТАНОВКИ: Б25, ШАГ: 2,77 ММ, ТИП ПРОДУКТА: СОЕДИНИТЕЛИ D-SUB — СТАНДАРТНАЯ ПЛОТНОСТЬ,</t>
  </si>
  <si>
    <t>КАТЕГОРИЯ ПРОДУКТА: СТАНДАРТНЫЕ СОЕДИНИТЕЛИ D-SUB, ROHS: ПОДРОБНОСТИ, КОЛИЧЕСТВО ПОЗИЦИЙ: 25 POSITION, ТИП КОНТАКТА: PIN (MALE), ТИП ВЫВОДОВ: SOLDER PIN, ВИД МОНТАЖА: THROUGH HOLE, УГОЛ МОНТАЖА: RIGHT ANGLE, КОЛИЧЕСТВО РЯДОВ: 2 ROW, ТИП РАЗЪЁМА: MALE, ПОКРЫТИЕ КОНТАКТА: GOLD, ТИП: PLUG, РАЗМЕР ОБОЛОЧКИ: 3 (B), МАТЕРИАЛ КОРПУСА: POLYBUTYLENE TEREPHTHALATE (PBT), ПОКРЫТИЕ ОБОЛОЧКИ: STEEL, ОТФИЛЬТРОВАННЫЙ: UNFILTERED, СХЕМА УСТАНОВКИ: B25, ТИП ПРОДУКТА: D-SUB CONNECTORS - STANDARD DENSITY,</t>
  </si>
  <si>
    <t>9683635813</t>
  </si>
  <si>
    <t>КАТЕГОРИЯ ПРОДУКТА: РАЗЪЕМЫ HDMI, DISPLAYPORT И DVI, ROHS: ПОДРОБНОСТИ, ТОВАР: ДИСПЛЕЙПОРТ, ПОЛ: ЖЕНСКИЙ, ОРИЕНТАЦИЯ: ПРЯМОЙ УГОЛ, КОЛИЧЕСТВО ПОЗИЦИЙ: 20 ПОЗИЦИЯ, СТИЛЬ ОКОНЧАНИЯ: СМД/СМТ, КОНТАКТНОЕ ПОКРЫТИЕ: ЗОЛОТО, КОНТАКТНЫЙ МАТЕРИАЛ: МЕДНЫЙ СПЛАВ, ТИП МОНТАЖА: МОНТАЖ НА ПЕЧАТНОЙ ПЛАТЕ, КОНТАКТ РЕЙТИНГ: 0,5 А, МАКСИМАЛЬНАЯ РАБОЧАЯ ТЕМПЕРАТУРА: +85 С, МИНИМАЛЬНАЯ РАБОЧАЯ ТЕМПЕРАТУРА: - 20 С, ТИП ПРОДУКТА: РАЗЪЕМЫ HDMI, DISPLAYPORT И DVI, ЗАВОДСКАЯ УПАКОВКА: 250, УРОВЕНЬ НАПРЯЖЕНИЯ: 40 В ПЕРЕМЕННОГО ТОКА,</t>
  </si>
  <si>
    <t>74320-1004</t>
  </si>
  <si>
    <t>КАТЕГОРИЯ ПРОДУКТА: СТАНДАРТНЫЕ СОЕДИНИТЕЛИ D-SUB, ROHS: ПОДРОБНОСТИ, КОЛИЧЕСТВО ПОЗИЦИЙ: 50 POSITION, ТИП ВЫВОДОВ: IDC, ВИД МОНТАЖА: WIRE, УГОЛ МОНТАЖА: VERTICAL, КОЛИЧЕСТВО РЯДОВ: 2 ROW, МАТЕРИАЛ КОНТАКТА: PHOSPHOR BRONZE, НОМИНАЛЬНЫЙ ТОК: 1 А, МАКСИМАЛЬНАЯ РАБОЧАЯ ТЕМПЕРАТУРА: + 105 C, МИНИМАЛЬНАЯ РАБОЧАЯ ТЕМПЕРАТУРА: - 55 C, ШАГ: 1.27 MM,</t>
  </si>
  <si>
    <t>5750913-5</t>
  </si>
  <si>
    <t>КАТЕГОРИЯ ПРОДУКТА: СТАНДАРТНЫЕ СОЕДИНИТЕЛИ D-SUB, ROHS: ПОДРОБНОСТИ, КОЛИЧЕСТВО ПОЗИЦИЙ: 68 POSITION, ТИП ВЫВОДОВ: IDC, ВИД МОНТАЖА: WIRE, УГОЛ МОНТАЖА: VERTICAL, КОЛИЧЕСТВО РЯДОВ: 2 ROW, МАТЕРИАЛ КОНТАКТА: PHOSPHOR BRONZE, НОМИНАЛЬНЫЙ ТОК: 1 А, МАКСИМАЛЬНАЯ РАБОЧАЯ ТЕМПЕРАТУРА: + 105 C, МИНИМАЛЬНАЯ РАБОЧАЯ ТЕМПЕРАТУРА: - 55 C, ШАГ: 1.27 MM,</t>
  </si>
  <si>
    <t>5750913-7</t>
  </si>
  <si>
    <t>ТРАНЗИСТОР БИПОЛЯРНЫЙ 20 ВТ, КАТЕГОРИЯ ПРОДУКТА: БИПОЛЯРНЫЕ ТРАНЗИСТОРЫ - BJT; ВИД МОНТАЖА: SMD/SMT; УПАКОВКА / БЛОК: TO-252-3; ПОЛЯРНОСТЬ ТРАНЗИСТОРА: PNP;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MJD45H11; УПАКОВКА: REEL; УПАКОВКА: CUT TAPE; УПАКОВКА: MOUSEREEL; НЕПРЕРЫВНЫЙ КОЛЛЕКТОРНЫЙ ТОК: 8 A; КОЛЛЕКТОР ПОСТОЯННОГО ТОКА/МИН. КОЭФФ. УСИЛЕНИЯ ТРАНЗИСТОРА (HFE): 60; ВЫСОТА: 2.38 MM; ДЛИНА: 6.73 MM; РАЗМЕР ФАБРИЧНОЙ УПАКОВКИ: 2500; ТЕХНОЛОГИЯ: SI; ШИРИНА: 6.22 MM; ВЕС ИЗДЕЛИЯ: 351 MG</t>
  </si>
  <si>
    <t>MJD45H11T4G</t>
  </si>
  <si>
    <t>ON, ONSEMI</t>
  </si>
  <si>
    <t>КАТЕГОРИЯ ПРОДУКТА: БИПОЛЯРНЫЕ ТРАНЗИСТОРЫ С ИЗОЛИРОВАННЫМ ЗАТВОРОМ (IGBT), ROHS: ПОДРОБНОСТИ, ТЕХНОЛОГИЯ: SI, УПАКОВКА / БЛОК: TO-264-3, ВИД МОНТАЖА: THROUGH HOLE, КОНФИГУРАЦИЯ: SINGLE, НАПРЯЖЕНИЕ КОЛЛЕКТОР-ЭМИТТЕР (VCEO), МАКС.: 1.2 KV, НАПРЯЖЕНИЕ НАСЫЩЕНИЯ КОЛЛЕКТОР-ЭМИТТЕР: 1.7 V, МАКСИМАЛЬНОЕ НАПРЯЖЕНИЕ ЗАТВОР-ЭМИТТЕР: - 30 V, + 30 V, НЕПРЕРЫВНЫЙ КОЛЛЕКТОРНЫЙ ТОК ПРИ 25 C: 200 A, PD - РАССЕИВАНИЕ МОЩНОСТИ: 833 W, МИНИМАЛЬНАЯ РАБОЧАЯ ТЕМПЕРАТУРА: - 55 C, МАКСИМАЛЬНАЯ РАБОЧАЯ ТЕМПЕРАТУРА: + 150 C, УПАКОВКА: TUBE, НЕПРЕРЫВНЫЙ КОЛЛЕКТОРНЫЙ ТОК: 200 A, НЕПРЕРЫВНЫЙ ТОК КОЛЛЕКТОРА IC, МАКС.: 200 A, ТОК УТЕЧКИ ЗАТВОР-ЭМИТТЕР: 600 NA, ВЫСОТА: 5.21 MM, ДЛИНА: 26.49 MM, ДИАПАЗОН РАБОЧИХ ТЕМПЕРАТУР: - 55 C TO + 150 C,</t>
  </si>
  <si>
    <t>APT75GN120LG</t>
  </si>
  <si>
    <t>КАТЕГОРИЯ ПРОДУКТА: МОП-ТРАНЗИСТОР; ТЕХНОЛОГИЯ: SI; ВИД МОНТАЖА: THROUGH HOLE; УПАКОВКА / БЛОК: TO-220AB-3; ПОЛЯРНОСТЬ ТРАНЗИСТОРА: N-CHANNEL; КОЛИЧЕСТВО КАНАЛОВ: 1 CHANNEL; VDS - НАПРЯЖЕНИЕ ПРОБОЯ СТОК-ИСТОК: 60 V; ID - НЕПРЕРЫВНЫЙ ТОК УТЕЧКИ: 30 A; RDS ВКЛ - СОПРОТИВЛЕНИЕ СТОК-ИСТОК: 50 MOHMS; VGS - НАПРЯЖЕНИЕ ЗАТВОР-ИСТОК: - 20 V, + 20 V; VGS TH - ПОРОГОВОЕ НАПРЯЖЕНИЕ ЗАТВОР-ИСТОК : 4 V; QG - ЗАРЯД ЗАТВОРА: 46 NC; МИНИМАЛЬНАЯ РАБОЧАЯ ТЕМПЕРАТУРА: - 55 C; МАКСИМАЛЬНАЯ РАБОЧАЯ ТЕМПЕРАТУРА: + 175 C; PD - РАССЕИВАНИЕ МОЩНОСТИ: 88 W; КАНАЛЬНЫЙ РЕЖИМ: ENHANCEMENT; УПАКОВКА: TUBE; КОНФИГУРАЦИЯ: SINGLE; ВРЕМЯ СПАДА: 52 NS; ВЫСОТА: 15.49 MM; ДЛИНА: 10.41 MM; ВРЕМЯ НАРАСТАНИЯ: 100 NS; СЕРИЯ: IRFZ; РАЗМЕР ФАБРИЧНОЙ УПАКОВКИ: 1000; ТИП ТРАНЗИСТОРА: 1 N-CHANNEL; ТИПИЧНОЕ ВРЕМЯ ЗАДЕРЖКИ ВЫКЛЮЧЕНИЯ: 29 NS; ТИПИЧНОЕ ВРЕМЯ ЗАДЕРЖКИ ПРИ ВКЛЮЧЕНИИ: 13 NS; ШИРИНА: 4.7 MM; ДРУГИЕ НАЗВАНИЯ ТОВАРА №: IRFZ34PBF-BE3; ВЕС ИЗДЕЛИЯ: 2 G</t>
  </si>
  <si>
    <t>IRFZ34PBF</t>
  </si>
  <si>
    <t>ИЗДЕЛИЯ ИЗ АЛЮМИНИЯ, ЛИТЫЕ, НЕ ВОЕННОГО НАЗНАЧЕНИЯ, НЕ ЛОМ ЭЛЕКТРООБОРУДОВАНИЯ: АЛЮМИНИЕВЫЙ ТЕПЛООТВОД, ИЗГОТОВЛЕН В ВИДЕ ПАССИВНОГО РАДИАТОРА БЕЗ ПРИНУДИТЕЛЬНОЙ КОНВЕКЦИИ ВОЗДУХА ДЛЯ ОХЛАЖДЕНИЯ ЭЛЕКТРИЧЕСКИХ И ЭЛЕКТРОННЫХ КОМПОНЕНТОВ</t>
  </si>
  <si>
    <t>ТЕПЛООТВОДЫ ЕСТЕСТВЕННОЙ КОНВЕКЦИИ: РАДИАТОР КАНАЛЬНОГО ТИПА СО ВСТРОЕННЫМ МОНТАЖНЫМ ЗАЖИМОМ; ОРИЕНТАЦИЯ КРЕПЛЕНИЯ: ВЕРТИКАЛЬНАЯ; ОТДЕЛКА: ЛУЖЕНАЯ; ВНЕШНЯЯ ДЛИНА - ДЮЙМОВЫЙ: 0.515"; ВНЕШНЯЯ ДЛИНА - МЕТРИЧЕСКИЙ: 13.08ММ; ВНЕШНЯЯ ШИРИНА - ДЮЙМОВЫЙ: 0.52"; ВНЕШНЯЯ ШИРИНА - МЕТРИЧЕСКИЙ: 13.21ММ; ВЫСОТА ВНЕШНЕЙ СТОРОНЫ - ДЮЙМОВЫЙ: 0.848"; КОРПУС С ОХЛАЖДЕНИЕМ: TO-220; МАТЕРИАЛ ТЕПЛООТВОДА: COPPER; ТЕПЛОВОЕ СОПРОТИВЛЕНИЕ: 19.7°C/ВТ; SVHC (ОСОБО ОПАСНЫЕ ВЕЩЕСТВА): O SVHC (27-JUN-2018); ROHS СТАТУС: ДА.</t>
  </si>
  <si>
    <t>7136DG</t>
  </si>
  <si>
    <t>AAVID THERMALLOY</t>
  </si>
  <si>
    <t>КАТЕГОРИЯ ПРОДУКТА: ПРЕОБРАЗОВАТЕЛИ ПОСТОЯННОГО ТОКА В ПОСТОЯННЫЙ С ИЗОЛЯЦИЕЙ, ROHS: ПОДРОБНОСТИ, ВИД МОНТАЖА: THROUGH HOLE, КОЛИЧЕСТВО ВЫХОДОВ: 1 OUTPUT, ВЫХОДНАЯ МОЩНОСТЬ: 10 W, ВХОДНОЕ НАПРЯЖЕНИЕ, МИН.: 9 V, ВХОДНОЕ НАПРЯЖЕНИЕ, МАКС.: 36 V, ВЫХОДНОЕ НАПРЯЖЕНИЕ-КАНАЛ 1: 24 V, ВЫХОДНОЙ ТОК-КАНАЛ 1: 416 MA, НАПРЯЖЕНИЕ ИЗОЛЯЦИИ: 1.5 KV, МИНИМАЛЬНАЯ РАБОЧАЯ ТЕМПЕРАТУРА: - 40 C, МАКСИМАЛЬНАЯ РАБОЧАЯ ТЕМПЕРАТУРА: + 85 C, ДЛИНА: 32 MM, ШИРИНА: 20 MM, ВЫСОТА: 10.8 MM, ОТРАСЛЬ ПРОМЫШЛЕННОСТИ: INDUSTRIAL, ПРОДУКТ: ISOLATED, СЕРИЯ: PYBE10, ТИП РЕГУЛИРОВКИ: FIXED, ТОРГОВАЯ МАРКА: CUI INC., ВХОДНОЕ НАПРЯЖЕНИЕ: 9 V TO 36 V, УПАКОВКА: TUBE, ТИП ПРОДУКТА: ISOLATED DC-DC CONVERTERS, РАЗМЕР ФАБРИЧНОЙ УПАКОВКИ: 15, ПОДКАТЕГОРИЯ: DC-DC CONVERTER, ДРУГИЕ НАЗВАНИЯ ТОВАРА №: 656-30715R, ВЕС ИЗДЕЛИЯ: 14 G,</t>
  </si>
  <si>
    <t>PYBE10-Q24-S24</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</si>
  <si>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1 OUTPUT, ВЫХОДНАЯ МОЩНОСТЬ: 1 W, ВХОДНОЕ НАПРЯЖЕНИЕ, МИН.: 10.8 V, ВХОДНОЕ НАПРЯЖЕНИЕ, МАКС.: 13.2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ДЛИНА: 12.7 MM, ШИРИНА: 8.3 MM, ВЫСОТА: 7.25 MM, ОТРАСЛЬ ПРОМЫШЛЕННОСТИ: INDUSTRIAL, ПРОДУКТ: ISOLATED, СЕРИЯ: PDS1-M, ТОРГОВАЯ МАРКА: CUI INC., ВХОДНОЕ НАПРЯЖЕНИЕ: 10.8 V TO 13.2 V, УПАКОВКА: REEL, УПАКОВКА: CUT TAPE, УПАКОВКА: MOUSEREEL, ТИП ПРОДУКТА: ISOLATED DC-DC CONVERTERS, РАЗМЕР ФАБРИЧНОЙ УПАКОВКИ: 500, ПОДКАТЕГОРИЯ: DC-DC CONVERTER, ДРУГИЕ НАЗВАНИЯ ТОВАРА №: 656-93413R</t>
  </si>
  <si>
    <t>PDS1-S12-S5-M-TR</t>
  </si>
  <si>
    <t>КАТЕГОРИЯ ПРОДУКТА: ИЗОЛИРОВАННЫЕ DC/DC ПРЕОБРАЗОВАТЕЛИ - SMD, ROHS: ПОДРОБНОСТИ, ТИП МОНТАЖА: СМД/СМТ, КОЛИЧЕСТВО ВЫХОДОВ: 1 ВЫХОД, ВЫХОДНАЯ МОЩНОСТЬ: 1 ВТ, ВХОДНОЕ НАПРЯЖЕНИЕ, МИН.: 10,8 В, ВХОДНОЕ НАПРЯЖЕНИЕ, МАКС.: 13,2 В, ВЫХОДНОЕ НАПРЯЖЕНИЕ, КАНАЛ 1: 5 В, ВЫХОДНОЙ ТОК-КАНАЛ 1: 200 МА, НАПРЯЖЕНИЕ ИЗОЛЯЦИИ: 1,5 КВ, МИНИМАЛЬНАЯ РАБОЧАЯ ТЕМПЕРАТУРА: - 40 С, МАКСИМАЛЬНАЯ РАБОЧАЯ ТЕМПЕРАТУРА: + 105 С, ДЛИНА: 12,7 ММ, ШИРИНА: 8,3 ММ, ВЫСОТА: 7,25 ММ, ПРОМЫШЛЕННОСТЬ: ПРОМЫШЛЕННЫЙ, ПРОДУКТ: ИЗОЛИРОВАННЫЙ, РЯД: ПДС1-М, МАРКА: КУИ ИНК., ВХОДНОЕ НАПРЯЖЕНИЕ: ОТ 10,8 В ДО 13,2 В, УПАКОВКА: КАТУШКА, УПАКОВКА: РАЗРЕЗАТЬ ЛЕНТУ, УПАКОВКА: МЫШЬКАТУШКА, ТИП ПРОДУКТА: ИЗОЛИРОВАННЫЕ ПРЕОБРАЗОВАТЕЛИ ПОСТОЯННОГО ТОКА В ПОСТОЯННЫЙ, ЗАВОДСКАЯ УПАКОВКА: 500, ПОДКАТЕГОРИЯ: ПРЕОБРАЗОВАТЕЛЬ ПОСТОЯННОГО ТОКА В ПОСТОЯННЫЙ, ЕДИНИЦА ИЗМЕРЕНИЯ: 1800 Г, ТОЧНОСТЬ РЕГУЛИРОВАНИЯ НАПРЯЖЕНИЯ: 0,015, ЕДИНИЦА ИЗМЕРЕНИЯ: 6400 МГ</t>
  </si>
  <si>
    <t>PDS1-S12-S5-M</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</si>
  <si>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13.5 V; ВХОДНОЕ НАПРЯЖЕНИЕ, МАКС.: 16.5 V; ВЫХОДНОЕ НАПРЯЖЕНИЕ-КАНАЛ 1: 9 V; ВЫХОДНОЙ ТОК-КАНАЛ 1: 111 MA; НАПРЯЖЕНИЕ ИЗОЛЯЦИИ: 1 KV; МИНИМАЛЬНАЯ РАБОЧАЯ ТЕМПЕРАТУРА: - 40 C; МАКСИМАЛЬНАЯ РАБОЧАЯ ТЕМПЕРАТУРА: + 85 C; ВИД МОНТАЖА: SMD/SMT; ДЛИНА: 12.7 MM; ШИРИНА: 11 MM; ВЫСОТА: 7.05 MM; ОТРАСЛЬ ПРОМЫШЛЕННОСТИ: MEDICAL, INDUSTRIAL; ПРОДУКТ: ISOLATED; СЕРИЯ: MTE1; ПРИМЕНЕНИЕ: INDUSTRIAL; ВХОДНОЕ НАПРЯЖЕНИЕ: 13.5 V TO 16.5 V; УПАКОВКА: REEL; УПАКОВКА: CUT TAPE; УПАКОВКА: MOUSEREEL; РАЗМЕР ФАБРИЧНОЙ УПАКОВКИ: 500; ВЕС ИЗДЕЛИЯ: 1,100 G</t>
  </si>
  <si>
    <t>MTE1S1509MC-R</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</si>
  <si>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ВИД МОНТАЖА: THROUGH HOLE; ДЛИНА: 11.6 MM; ШИРИНА: 6 MM; ВЫСОТА: 10.16 MM; ОТРАСЛЬ ПРОМЫШЛЕННОСТИ: INDUSTRIAL; ПРОДУКТ: ISOLATED; СЕРИЯ: PDS1-S; ВХОДНОЕ НАПРЯЖЕНИЕ: 4.5 V TO 5.5 V; УПАКОВКА: TUBE; РАЗМЕР ФАБРИЧНОЙ УПАКОВКИ: 43; ДРУГИЕ НАЗВАНИЯ ТОВАРА №: 656-93301R; ВЕС ИЗДЕЛИЯ: 1,200 G</t>
  </si>
  <si>
    <t>КАТЕГОРИЯ ПРОДУКТА: СИЛОВЫЕ ИНДУКТОРЫ - ПОВЕРХНОСТНЫЙ МОНТАЖ, ROHS: N, ТИП: HIGH POWER CHOKE, ТИП ВЫВОДОВ: SMD/SMT, УПАКОВКА / БЛОК: 12.5 MM X 12.5 MM X 6 MM, ЭКРАНИРОВАНИЕ: SHIELDED, ИНДУКТИВНОСТЬ: 10 UH, ДОПУСТИМОЕ ОТКЛОНЕНИЕ: 0,2, МАКСИМАЛЬНЫЙ ПОСТОЯННЫЙ ТОК: 5.5 A, МАКСИМАЛЬНОЕ СОПРОТИВЛЕНИЕ ПОСТОЯННОМУ ТОКУ: 20 MOHMS, МИНИМАЛЬНАЯ РАБОЧАЯ ТЕМПЕРАТУРА: - 40 C, МАКСИМАЛЬНАЯ РАБОЧАЯ ТЕМПЕРАТУРА: + 125 C, ВИД МОНТАЖА: PCB MOUNT, ДЛИНА: 12.5 MM, ШИРИНА: 12.5 MM, ВЫСОТА: 6 MM, МАТЕРИАЛ СЕРДЕЧНИКА: FERRITE, СЕРИЯ: PM125S, ПРИМЕНЕНИЕ: POWER, ТИП ЯДРА: WIREWOUND, ПРОДУКТ: POWER INDUCTORS, ТИП ПРОДУКТА: POWER INDUCTORS - SMD, РАЗМЕР ФАБРИЧНОЙ УПАКОВКИ: 1000, ПОДКАТЕГОРИЯ: INDUCTORS, CHOKES &amp; COILS, ПРЕРЫВАНИЕ: STANDARD</t>
  </si>
  <si>
    <t>PM125SH-100M</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</si>
  <si>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150 UF, НОМИНАЛЬНОЕ НАПРЯЖЕНИЕ ПОСТОЯННОГО ТОКА: 400 VDC, МАКСИМАЛЬНАЯ РАБОЧАЯ ТЕМПЕРАТУРА: + 105 C, ДИАМЕТР: 18 MM, ШАГ ВЫВОДОВ: 7.5 MM, ДЛИНА: 40 MM, СРОК СЛУЖБЫ: 10000 HOUR, ДОПУСТИМОЕ ОТКЛОНЕНИЕ: 0,2, ПУЛЬСИРУЮЩИЙ ТОК: 985 MA, МИНИМАЛЬНАЯ РАБОЧАЯ ТЕМПЕРАТУРА: - 40 C, ИСПОЛНЕНИЕ ВЫВОДОВ: STRAIGHT, ВЫСОТА: 40 MM, СЕРИЯ: KXG, УПАКОВКА: BULK, ТОРГОВАЯ МАРКА: UNITED CHEMI-CON, КОЭФФИЦИЕНТ ЗАТУХАНИЯ, DF: 0.24, УПАКОВКА / БЛОК: 18 MM X 40 MM, ТИП ПРОДУКТА: ELECTROLYTIC CAPACITORS, РАЗМЕР ФАБРИЧНОЙ УПАКОВКИ: 250, ПОДКАТЕГОРИЯ: CAPACITORS</t>
  </si>
  <si>
    <t>EKXG401ELL151MM40S</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</si>
  <si>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330 UF, НОМИНАЛЬНОЕ НАПРЯЖЕНИЕ ПОСТОЯННОГО ТОКА: 10 VDC, ДОПУСТИМОЕ ОТКЛОНЕНИЕ: 0,2, ЭФФЕКТИВНОЕ ПОСЛЕДОВАТЕЛЬНОЕ СОПРОТИВЛЕНИЕ: 1.5 OHMS, МИНИМАЛЬНАЯ РАБОЧАЯ ТЕМПЕРАТУРА: - 40 C, МАКСИМАЛЬНАЯ РАБОЧАЯ ТЕМПЕРАТУРА: + 105 C, ДИАМЕТР: 8 MM, ДЛИНА: 10.2 MM, ВЫСОТА: 10 MM, СРОК СЛУЖБЫ: 5000 HOUR, ПУЛЬСИРУЮЩИЙ ТОК: 160 MA, КВАЛИФИКАЦИЯ: AEC-Q200, УПАКОВКА: AMMO PACK, ТОРГОВАЯ МАРКА: PANASONIC, КОЭФФИЦИЕНТ ЗАТУХАНИЯ, DF: 0.3, ТОК УТЕЧКИ: 3 UA, ТИП ПРОДУКТА: ELECTROLYTIC CAPACITORS, РАЗМЕР ФАБРИЧНОЙ УПАКОВКИ: 500, ПОДКАТЕГОРИЯ: CAPACITORS, ТИП ВЫВОДОВ: SMD/SMT, ТИП: ALUMINUM CAPACITORS SMD, HIGH TEMPERATURE</t>
  </si>
  <si>
    <t>EEE-HD1A331AP</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</si>
  <si>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220 UF; НОМИНАЛЬНОЕ НАПРЯЖЕНИЕ ПОСТОЯННОГО ТОКА: 50 VDC; МАКСИМАЛЬНАЯ РАБОЧАЯ ТЕМПЕРАТУРА: + 105 C; ДИАМЕТР: 10 MM; ШАГ ВЫВОДОВ: 5 MM; ДЛИНА: 16 MM; СРОК СЛУЖБЫ: 10000 HOUR; ДОПУСТИМОЕ ОТКЛОНЕНИЕ: 20 %; ПУЛЬСИРУЮЩИЙ ТОК: 234 MA; МИНИМАЛЬНАЯ РАБОЧАЯ ТЕМПЕРАТУРА: - 40 C; ИСПОЛНЕНИЕ ВЫВОДОВ: STRAIGHT; КВАЛИФИКАЦИЯ: AEC-Q200; СЕРИЯ: EB; УПАКОВКА: REEL; УПАКОВКА: CUT TAPE; КОЭФФИЦИЕНТ ЗАТУХАНИЯ, DF: 0.15; РАЗМЕР ФАБРИЧНОЙ УПАКОВКИ: 500; ТИП: RADIAL LEAD TYPE; ВЕС ИЗДЕЛИЯ: 2,010 G</t>
  </si>
  <si>
    <t>EEUEB1H221B</t>
  </si>
  <si>
    <t>КАТЕГОРИЯ ПРОДУКТА: МНОГОСЛОЙНЫЕ КЕРАМИЧЕСКИЕ КОНДЕНСАТОРЫ MLCC - SMD/SMT, ROHS: ПОДРОБНОСТИ, ПРЕКРАЩЕНИЕ: СТАНДАРТ, ЕМКОСТЬ: 47 МКФ, НОМИНАЛЬНОЕ НАПРЯЖЕНИЕ ПОСТОЯННОГО ТОКА: 10 В ПОСТОЯННОГО ТОКА, ДИЭЛЕКТРИК: X7R, ТОЛЕРАНТНОСТЬ: 0,2, КОД ДЕЛА - В: 1210, КОД КОРПУСА - ММ: 3225, ВЫСОТА: 0,5 ММ, МИНИМАЛЬНАЯ РАБОЧАЯ ТЕМПЕРАТУРА: - 55 С, МАКСИМАЛЬНАЯ РАБОЧАЯ ТЕМПЕРАТУРА: + 125 С, ТОВАР: MLCC ОБЩЕГО ТИПА, СТИЛЬ ОКОНЧАНИЯ: СМД/СМТ, СЕРИИ: MLCC X7R, УПАКОВКА: КАТУШКА, УПАКОВКА: РАЗРЕЗАТЬ ЛЕНТУ, УПАКОВКА: МЫШЬКАТУШКА, МАРКА: KYOCERA AVX, УЧЕБНЫЙ КЛАСС: КЛАСС 2, ДЛИНА: 3,2 ММ, ПОСЫЛКА/КЕЙС: 1210 (3225 МЕТРИЧЕСКИХ), ТИП ПРОДУКТА: КЕРАМИЧЕСКИЕ КОНДЕНСАТОРЫ, ЗАВОДСКАЯ УПАКОВКА: 1000, ПОДКАТЕГОРИЯ: КОНДЕНСАТОРЫ, ТИП: КОНДЕНСАТОРЫ X7R MLC, НОМИНАЛЬНОЕ НАПРЯЖЕНИЕ ПЕРЕМЕННОГО ТОКА: -, ШИРИНА: 2,5 ММ, ЕДИНИЦА ИЗМЕРЕНИЯ: 100 МГ, ЕДИНИЦА ИЗМЕРЕНИЯ: 14,128 Г, ПЕРЕКЛЮЧАТЕЛЬ ПОСТОЯННОГО ТОКА: 100 МА, ШИРИНА: 1,6 ММ, ЕДИНИЦА ИЗМЕРЕНИЯ: 36 МГ,</t>
  </si>
  <si>
    <t>1210ZC476MAT2A</t>
  </si>
  <si>
    <t>КАТЕГОРИЯ ПРОДУКТА: ПЛЕНОЧНЫЕ КОНДЕНСАТОРЫ, ROHS: ПОДРОБНОСТИ, СЕРИЯ: B32529, ТИП ВЫВОДОВ: WIRE, ПРОДУКТ: GENERAL FILM CAPACITORS, ДИЭЛЕКТРИЧЕСКИЙ: POLYETHYLENE TEREPHTHALATE (PET), ЁМКОСТЬ: 0.01 UF, НОМИНАЛЬНОЕ НАПРЯЖЕНИЕ ПОСТОЯННОГО ТОКА: 250 VDC, НОМИНАЛЬНОЕ НАПРЯЖЕНИЕ ПЕРЕМЕННОГО ТОКА: 160 VAC, ДОПУСТИМОЕ ОТКЛОНЕНИЕ: 0,1, КОЛИЧЕСТВО КОНТАКТОВ: 2 PIN, ШАГ ВЫВОДОВ: 5 MM, ИСПОЛНЕНИЕ ВЫВОДОВ: STRAIGHT, МИНИМАЛЬНАЯ РАБОЧАЯ ТЕМПЕРАТУРА: - 55 C, МАКСИМАЛЬНАЯ РАБОЧАЯ ТЕМПЕРАТУРА: + 125 C, ДЛИНА: 7.3 MM, ШИРИНА: 2.5 MM, ВЫСОТА: 6.5 MM, КВАЛИФИКАЦИЯ: AEC-Q200, УПАКОВКА: REEL, УПАКОВКА: CUT TAPE, ТОРГОВАЯ МАРКА: EPCOS / TDK, ЕМКОСТЬ - НФ: 10 NF, ЕМКОСТЬ - ПФ: 10000 PF, ДИАМЕТР: -, ДИАМЕТР КАБЕЛЯ: 0.5 MM, СРОК СЛУЖБЫ: 200000 HOUR, ТИП ПРОДУКТА: FILM CAPACITORS, РАЗМЕР ФАБРИЧНОЙ УПАКОВКИ: 2800, ПОДКАТЕГОРИЯ: CAPACITORS, ТИП: METALLIZED POLYESTER FILM CAPACITORS</t>
  </si>
  <si>
    <t>B32529C3103K189</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</si>
  <si>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310 VAC, НОМИНАЛЬНОЕ НАПРЯЖЕНИЕ ПОСТОЯННОГО ТОКА: 630 VDC, ДОПУСТИМОЕ ОТКЛОНЕНИЕ: 0,2, КОЛИЧЕСТВО КОНТАКТОВ: 2 PIN, ШАГ ВЫВОДОВ: 10 MM, ИСПОЛНЕНИЕ ВЫВОДОВ: STRAIGHT, МИНИМАЛЬНАЯ РАБОЧАЯ ТЕМПЕРАТУРА: - 40 C, МАКСИМАЛЬНАЯ РАБОЧАЯ ТЕМПЕРАТУРА: + 110 C, РЕЙТИНГ БЕЗОПАСНОСТИ: X2, ДЛИНА: 13 MM, ШИРИНА: 6 MM, ВЫСОТА: 12 MM, СЕРИЯ: B3292 C/D - X2 STANDARD, УПАКОВКА: REEL, УПАКОВКА: CUT TAPE, ТОРГОВАЯ МАРКА: EPCOS / TDK, ЕМКОСТЬ - НФ: 100 NF, ЕМКОСТЬ - ПФ: 100000 PF, ДИАМЕТР КАБЕЛЯ: 0.6 MM, ТИП ПРОДУКТА: SAFETY CAPACITORS, РАЗМЕР ФАБРИЧНОЙ УПАКОВКИ: 1100, ПОДКАТЕГОРИЯ: CAPACITORS, ТИП: EMI SUPPRESSION CAPACITORS (MKP)</t>
  </si>
  <si>
    <t>B32921C3104M189</t>
  </si>
  <si>
    <t>КАТЕГОРИЯ ПРОДУКТА: ПЛЕНОЧНЫЕ КОНДЕНСАТОРЫ, ROHS: ПОДРОБНОСТИ, РЯД: МКП386М, СТИЛЬ ОКОНЧАНИЯ: ЛУГ, ПРОДУКТ: СНАББЕРНЫЕ ПЛЕНОЧНЫЕ КОНДЕНСАТОРЫ, ДИЭЛЕКТРИК: ПОЛИПРОПИЛЕН (ПП), ЕМКОСТЬ: 5 МКФ, НОМИНАЛЬНОЕ НАПРЯЖЕНИЕ ПОСТОЯННОГО ТОКА: 1,25 КВ ПОСТОЯННОГО ТОКА, НОМИНАЛЬНОЕ НАПРЯЖЕНИЕ ПЕРЕМЕННОГО ТОКА: 550 В ПЕРЕМЕННОГО ТОКА, ТОЛЕРАНТНОСТЬ: 0,05, КОЛИЧЕСТВО КОНТАКТОВ: 2 КОНТАКТА, РАССТОЯНИЕ МЕЖДУ ВЫВОДАМИ: 43 ММ, ВЕДУЩИЙ СТИЛЬ: ВКЛАДКА ТЕРМИНАЛ, МИНИМАЛЬНАЯ РАБОЧАЯ ТЕМПЕРАТУРА: - 55 С, МАКСИМАЛЬНАЯ РАБОЧАЯ ТЕМПЕРАТУРА: + 105 С, ДЛИНА: 58 ММ, ШИРИНА: 35 ММ, ВЫСОТА: 50 ММ, ЕМКОСТЬ - НФ: 5000 НФ, ДИАМЕТР: -, ТИП ПРОДУКТА: ПЛЕНОЧНЫЕ КОНДЕНСАТОРЫ, ЗАВОДСКАЯ УПАКОВКА: 40,</t>
  </si>
  <si>
    <t>MKP386M550125YT4</t>
  </si>
  <si>
    <t>КАТЕГОРИЯ ПРОДУКТА: ТОЛСТОПЛЕНОЧНЫЕ РЕЗИСТОРЫ – ДЛЯ ПОВЕРХНОСТНОГО МОНТАЖА, ROHS: ПОДРОБНОСТИ, СЕРИЯ: ERJ-P, СОПРОТИВЛЕНИЕ: 5.1 KOHMS,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150 V, КОРПУС - ДЮЙМЫ: 603, КОРПУС - ММ: 1608, ПРИМЕНЕНИЕ: AUTOMOTIVE GRADE, ОСОБЕННОСТИ: ANTI-SURGE RESISTORS, КВАЛИФИКАЦИЯ: AEC-Q200, УПАКОВКА: REEL, УПАКОВКА: CUT TAPE, УПАКОВКА: MOUSEREEL, ТОРГОВАЯ МАРКА: PANASONIC, ВЫСОТА: 0.45 MM, ДЛИНА: 1.6 MM, ВИД МОНТАЖА: PCB MOUNT, ПРОДУКТ: THICK FILM RESISTORS HIGH RELIABILITY, ТИП ПРОДУКТА: THICK FILM RESISTORS, РАЗМЕР ФАБРИЧНОЙ УПАКОВКИ: 5000, ПОДКАТЕГОРИЯ: RESISTORS, ТЕХНОЛОГИЯ: THICK FILM, ТИП ВЫВОДОВ: SMD/SMT, ТИП: ANTI-SURGE RESISTOR, ШИРИНА: 0.8 MM</t>
  </si>
  <si>
    <t>ERJ-PA3J512V</t>
  </si>
  <si>
    <t>КАТЕГОРИЯ ПРОДУКТА: ТОЛСТОПЛЕНОЧНЫЕ РЕЗИСТОРЫ – ДЛЯ ПОВЕРХНОСТНОГО МОНТАЖА, ROHS: ПОДРОБНОСТИ, СЕРИЯ: CR0603, СОПРОТИВЛЕНИЕ: 0 OHMS, МИНИМАЛЬНАЯ РАБОЧАЯ ТЕМПЕРАТУРА: - 55 C, МАКСИМАЛЬНАЯ РАБОЧАЯ ТЕМПЕРАТУРА: + 155 C, КОРПУС - ДЮЙМЫ: 603, КОРПУС - ММ: 1608, ПРИМЕНЕНИЕ: GENERAL PURPOSE, ОСОБЕННОСТИ: ZERO OHM JUMPERS,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ШИРИНА: 0.8 MM</t>
  </si>
  <si>
    <t>CR0603-J/-000ELF</t>
  </si>
  <si>
    <t>КАТЕГОРИЯ ПРОДУКТА: МЕТАЛЛООКСИДНЫЕ РЕЗИСТОРЫ, ROHS: ПОДРОБНОСТИ, СЕРИЯ: ROX, ТИП ВЫВОДОВ: AXIAL, СОПРОТИВЛЕНИЕ: 2.7 OHMS, НОМИНАЛЬНАЯ МОЩНОСТЬ: 1 W, ДОПУСТИМОЕ ОТКЛОНЕНИЕ: 0,05, ТЕМПЕРАТУРНЫЙ КОЭФФИЦИЕНТ: 350 PPM / C, МИНИМАЛЬНАЯ РАБОЧАЯ ТЕМПЕРАТУРА: - 55 C, МАКСИМАЛЬНАЯ РАБОЧАЯ ТЕМПЕРАТУРА: + 235 C, НОМИНАЛЬНОЕ НАПРЯЖЕНИЕ: 350 V, ДИАМЕТР: 3.5 MM, ДЛИНА: 10 MM, УПАКОВКА: BULK, ТОРГОВАЯ МАРКА: TE CONNECTIVITY / HOLSWORTHY, ОСОБЕННОСТИ: -, ВИД МОНТАЖА: PCB MOUNT, ДИАПАЗОН РАБОЧИХ ТЕМПЕРАТУР: - 55 C TO + 235 C, ПРОДУКТ: METAL OXIDE FILM RESISTORS, ТИП ПРОДУКТА: METAL OXIDE RESISTORS, РАЗМЕР ФАБРИЧНОЙ УПАКОВКИ: 1000, ПОДКАТЕГОРИЯ: RESISTORS, ТЕХНОЛОГИЯ: METAL OXIDE, ДРУГИЕ НАЗВАНИЯ ТОВАРА №: 5-1625885-6</t>
  </si>
  <si>
    <t>ROX1SJ2R7</t>
  </si>
  <si>
    <t>КАТЕГОРИЯ ПРОДУКТА: РЕЗИСТОРЫ С ПРОВОЛОЧНОЙ ОБМОТКОЙ – СКВОЗНОЕ ОТВЕРСТИЕ, ROHS: ПОДРОБНОСТИ, СЕРИЯ: SQP, СОПРОТИВЛЕНИЕ: 2.2 OHMS, НОМИНАЛЬНАЯ МОЩНОСТЬ: 10 W, ДОПУСТИМОЕ ОТКЛОНЕНИЕ: 0,05, ТЕМПЕРАТУРНЫЙ КОЭФФИЦИЕНТ: 300 PPM / C, НОМИНАЛЬНОЕ НАПРЯЖЕНИЕ: 500 V, МИНИМАЛЬНАЯ РАБОЧАЯ ТЕМПЕРАТУРА: - 55 C, МАКСИМАЛЬНАЯ РАБОЧАЯ ТЕМПЕРАТУРА: + 155 C, ДИАМЕТР: -, ДЛИНА: 48 MM, ШИРИНА: 9.5 MM, ВЫСОТА: 9 MM, ТИП ВЫВОДОВ: AXIAL, УПАКОВКА: BULK, ТОРГОВАЯ МАРКА: YAGEO, ОСОБЕННОСТИ: -, ДИАМЕТР КАБЕЛЯ: 0.8 MM, ВИД МОНТАЖА: PCB MOUNT, ДИАПАЗОН РАБОЧИХ ТЕМПЕРАТУР: - 55 C TO + 155 C, ПРОДУКТ: POWER RESISTORS WIREWOUND CEMENT FILLED CERAMIC, ТИП ПРОДУКТА: WIREWOUND RESISTORS, РАЗМЕР ФАБРИЧНОЙ УПАКОВКИ: 500, ПОДКАТЕГОРИЯ: RESISTORS, ТЕХНОЛОГИЯ: WIREWOUND, ТИП: NORMAL STYLE AXIAL LEAD CEMENT RESISTOR</t>
  </si>
  <si>
    <t>SQP10AJB-2R2</t>
  </si>
  <si>
    <t>КАТЕГОРИЯ ПРОДУКТА: РЕЗИСТОРЫ С ПРОВОЛОЧНОЙ ОБМОТКОЙ – СКВОЗНОЕ ОТВЕРСТИЕ, ROHS: ПОДРОБНОСТИ, СЕРИЯ: KNP, СОПРОТИВЛЕНИЕ: 10 OHMS, НОМИНАЛЬНАЯ МОЩНОСТЬ: 1 W, ДОПУСТИМОЕ ОТКЛОНЕНИЕ: 0,05, ТЕМПЕРАТУРНЫЙ КОЭФФИЦИЕНТ: 300 PPM / C, НОМИНАЛЬНОЕ НАПРЯЖЕНИЕ: 400 V, МИНИМАЛЬНАЯ РАБОЧАЯ ТЕМПЕРАТУРА: - 40 C, МАКСИМАЛЬНАЯ РАБОЧАЯ ТЕМПЕРАТУРА: + 200 C, ДИАМЕТР: 4.6 MM, ДЛИНА: 11.5 MM, ШИРИНА: -, ВЫСОТА: -, ТИП ВЫВОДОВ: AXIAL, УПАКОВКА: REEL, УПАКОВКА: CUT TAPE, УПАКОВКА: MOUSEREEL, ТОРГОВАЯ МАРКА: YAGEO, ОСОБЕННОСТИ: -, ДИАМЕТР КАБЕЛЯ: 0.8 MM, ВИД МОНТАЖА: PCB MOUNT, ТИП ПРОДУКТА: WIREWOUND RESISTORS, РАЗМЕР ФАБРИЧНОЙ УПАКОВКИ: 2000, ПОДКАТЕГОРИЯ: RESISTORS, ТЕХНОЛОГИЯ: WIREWOUND, ТИП: NORMAL STYLE GENERAL PURPOSE WIREWOUND RESISTOR</t>
  </si>
  <si>
    <t>КАТЕГОРИЯ ПРОДУКТА: ТОКОЧУВСТВИТЕЛЬНЫЕ РЕЗИСТОРЫ – ДЛЯ ПОВЕРХНОСТНОГО МОНТАЖА ИЗ МЕТАЛЛИЧЕСКОЙ ФОЛЬГИ, ROHS: ПОДРОБНОСТИ, СЕРИЯ: WFC, СОПРОТИВЛЕНИЕ: 150 MOHMS, НОМИНАЛЬНАЯ МОЩНОСТЬ: 500 MW (1/2 W), ДОПУСТИМОЕ ОТКЛОНЕНИЕ: 0,01, ТЕМПЕРАТУРНЫЙ КОЭФФИЦИЕНТ: 50 PPM / C, КОРПУС - ДЮЙМЫ: 1206, КОРПУС - ММ: 3216, МИНИМАЛЬНАЯ РАБОЧАЯ ТЕМПЕРАТУРА: - 55 C, МАКСИМАЛЬНАЯ РАБОЧАЯ ТЕМПЕРАТУРА: + 170 C, ПРЕРЫВАНИЕ: 2 TERMINAL, ТИП ВЫВОДОВ: SMD/SMT, УПАКОВКА: REEL, УПАКОВКА: CUT TAPE, УПАКОВКА: MOUSEREEL, ПРИМЕНЕНИЕ: CURRENT SENSE, ТОРГОВАЯ МАРКА: VISHAY, ВЫСОТА: 0.8 MM, ДЛИНА: 3.1 MM, ВИД МОНТАЖА: PCB MOUNT, ПРОДУКТ: METAL FOIL CURRENT SENSE RESISTOR, ТИП ПРОДУКТА: CURRENT SENSE RESISTORS, РАЗМЕР ФАБРИЧНОЙ УПАКОВКИ: 5000, ПОДКАТЕГОРИЯ: RESISTORS, ТИП: METAL FOIL CURRENT SENSE RESISTOR, ШИРИНА: 1.55 MM</t>
  </si>
  <si>
    <t>WFC1206R1500FE66</t>
  </si>
  <si>
    <t>РЕЗИСТОР ПРОВОЛОЧНЫЙ, КАТЕГОРИЯ ПРОДУКТА: РЕЗИСТОРЫ С ПРОВОЛОЧНОЙ ОБМОТКОЙ – МОНТАЖ НА КОРПУСЕ; СЕРИЯ: HS; СОПРОТИВЛЕНИЕ: 33 KOHMS; НОМИНАЛЬНАЯ МОЩНОСТЬ: 50 W; ДОПУСТИМОЕ ОТКЛОНЕНИЕ: 5 %; ТЕМПЕРАТУРНЫЙ КОЭФФИЦИЕНТ: 30 PPM / C; НОМИНАЛЬНОЕ НАПРЯЖЕНИЕ: 1.25 KV; ТИП ВЫВОДОВ: SOLDER LUG; ДЛИНА: 51 MM; ШИРИНА: 30 MM; ВЫСОТА: 17 MM; УПАКОВКА: BULK; ОСОБЕННОСТИ: ALUMINUM HOUSED RESISTORS; ВИД МОНТАЖА: CHASSIS MOUNT; ПРОДУКТ: ALUMINUM HOUSED RESISTORS; РАЗМЕР ФАБРИЧНОЙ УПАКОВКИ: 100; ТЕХНОЛОГИЯ: WIREWOUND; ДРУГИЕ НАЗВАНИЯ ТОВАРА №: 2-1630186-4; ВЕС ИЗДЕЛИЯ: 36,630 G</t>
  </si>
  <si>
    <t>HSA5033KJ</t>
  </si>
  <si>
    <t>ПРЕДОХРАНИТЕЛЬ: ПЛАВКАЯ ВСТАВКА; БЫСТРЫЙ; 15А; 250ВAC; 5X20ММ. ОБОЗНАЧЕНИЕ ПРОИЗВОДИТЕЛЯ:FCD-15A. КОД TME:FCD-15A. СПЕЦИФИКАЦИЯ: ПРОИЗВОДИТЕЛЬ: OPTIFUSE; ТИП ПРЕДОХРАНИТЕЛЯ: ПЛАВКАЯ ВСТАВКА; ХАРАКТЕРИСТИКА ПРЕДОХРАНИТЕЛЯ: БЫСТРЫЙ; ТОК ОТКЛЮЧЕНИЯ: 750А / 250В AC, 10КА / 125В AC; НОМИНАЛЬНЫЙ ТОК: 15А; НОМИНАЛЬНОЕ НАПРЯЖЕНИЕ: 250В AC; ВИД ПРЕДОХРАНИТЕЛЯ: КЕРАМИЧЕСКИЙ; РАЗМЕР ПРЕДОХРАНИТЕЛЯ: 5X20ММ; МАТЕРИАЛ КОНТАКТА: ЛАТУНЬ; СЕРИЯ ПРОИЗВОДИТЕЛЯ: FCD; ЭНЕРГИЯ I 2 T: 602,5А2С; ВИД УПАКОВКИ: РОССЫПЬЮ; ПОКРЫТИЕ КОНТАКТА: НИКЕЛИРОВАННЫЕ.</t>
  </si>
  <si>
    <t>FCD-15A</t>
  </si>
  <si>
    <t>OPTIFUSE</t>
  </si>
  <si>
    <t>ABB 2CDS272065R0324 АВТОМАТИЧЕСКИЙ ВЫКЛЮЧАТЕЛЬ 2-ПОЛЮСНОЙ S202MT C32UC. ТИП ИЗДЕЛИЯ: МОДУЛЬНЫЕ АВТОМАТИЧЕСКИЕ ВЫКЛЮЧАТЕЛИ; СЕРИЯ: S202M UC; ЧАСТОТА: 50.0...60.0 ГЦ; МОДУЛЬНАЯ ШИРИНА (ОБЩ. КОЛ-ВО МОДУЛЬНЫХ РАССТОЯНИЙ): 2; НОМИН. ТОК: 32 А; ХАРАКТЕРИСТИКА СРАБАТЫВАНИЯ (КРИВАЯ ТОКА): C; НОМИН. НАПРЯЖЕНИЕ: 440 В; ГЛУБИНА УСТАНОВОЧНАЯ (ВСТРАИВ.): 69 ММ; НОМИН. НАПРЯЖЕНИЕ ИЗОЛЯЦИИ UI:484 В; ОБЩ. КОЛИЧЕСТВО ПОЛЮСОВ: 2; НОМИН. ОТКЛЮЧАЮЩАЯ СПОСОБНОСТЬ ПО EN 60898: 10 КА; СТЕПЕНЬ ЗАГРЯЗНЕНИЯ: 3; КАТЕГОРИЯ ПЕРЕНАПРЯЖЕНИЯ: 3; КЛАСС ТОКООГРАНИЧЕНИЯ: 3; ЧАСТОТА: 50 ГЦ; КОЛИЧЕСТВО ЗАЩИЩЕННЫХ ПОЛЮСОВ: 2; ПОПЕРЕЧН. СЕЧЕНИЕ ПОДКЛЮЧ. ОДНОПРОВОЛОЧНОГО (ЖЕСТКОГО) ПРОВОДА: 0.75...35.0 ММ2; ПОПЕРЕЧН. СЕЧЕНИЕ ПОДКЛЮЧ. МНОГОПРОВОЛОЧНОГО (ГИБКОГО) ПРОВОДА: 0.75...25.0 ММ2; РАБОЧАЯ ТЕМПЕРАТУРА ОКРУЖАЮЩЕЙ СРЕДЫ:-25.0...55.0 °C; СЕРИЯ (ДЛЯ ПОИСКА): S200/F200/DS200 (АКСЕССУАРЫ); КРАТНОСТЬ ТОВАРА: 1; ЕДИНИЦА ИЗМЕРЕНИЯ: ШТ; ОБЪЕМ (М3): 0.000043.</t>
  </si>
  <si>
    <t>2CDS272065R0324(S202MT-C32UC)</t>
  </si>
  <si>
    <t>АВТОМАТИЧЕСКИЙ ВЫКЛЮЧАТЕЛЬ 2-ПОЛЮСНОЙ 440 В, СЕРИЯ: S202M UC. НОМИНАЛЬНЫЙ ТОК, А 32, НОМИНАЛЬНАЯ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</si>
  <si>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2CDS272061R0538 S202M-Z32UC</t>
  </si>
  <si>
    <t>РЧ РЕЛЕ СИЛА ТОКА 2А, КАТЕГОРИЯ ПРОДУКТА: ВЫСОКОЧАСТОТНЫЕ / РЧ РЕЛЕ; НАПРЯЖЕНИЕ КАТУШКИ: 24 VDC; КОНФИГУРАЦИЯ КОНТАКТОВ РЕЛЕ: 2 FORM C (DPDT-NO, NC); НОМИНАЛЬНЫЙ ТОК ЧЕРЕЗ КОНТАКТ: 2 A; КОНЦЕВАЯ ЗАДЕЛКА КОНТАКТОВ: GULL WING LEAD; ТИП КАТУШКИ: NON-LATCHING; ПОТРЕБЛЯЕМАЯ МОЩНОСТЬ: 200 MW; СЕРИЯ: IM RELAY; УПАКОВКА: REEL; УПАКОВКА: CUT TAPE; УПАКОВКА: MOUSEREEL; ТОК В КАТУШКЕ: 8.33 MA; СОПРОТИВЛЕНИЕ КАТУШКИ: 2.88 KOHMS; ФОРМА КОНТАКТА: DPDT (2 FORM C); МАТЕРИАЛ КОНТАКТА: PALLADIUM RUTHENIUM (PDRU) WITH GOLD PLATING; МАКСИМАЛЬНАЯ МОЩНОСТЬ ВКЛ./ВЫКЛ. КОНТАКТОВ: 2 A; ЧУВСТВИТЕЛЬНЫЙ К ВЛАЖНОСТИ: YES; РАЗМЕР ФАБРИЧНОЙ УПАКОВКИ: 1000; ДРУГИЕ НАЗВАНИЯ ТОВАРА №: 4-1462037-7</t>
  </si>
  <si>
    <t>КАТЕГОРИЯ ПРОДУКТА: РЧ СОЕДИНИТЕЛИ / КОАКСИАЛЬНЫЕ СОЕДИНИТЕЛИ, ROHS: ПОДРОБНОСТИ, ПРОДУКТ: CONNECTORS, ПОСЛЕДОВАТЕЛЬНОСТЬ РАДИОЧАСТОТ: TRIAX, ТИП РАЗЪЁМА: PLUG (PIN), ИМПЕДАНС: 50 OHMS, МАКСИМАЛЬНАЯ ЧАСТОТА: 300 MHZ, ТИП ВЫВОДОВ: CLAMP, ОРИЕНТАЦИЯ: STRAIGHT, ПОЛЯРНОСТЬ: STANDARD, ВИД МОНТАЖА: CABLE MOUNT / FREE HANGING, ТИП КАБЕЛЯ: RG-58, 141, LMR195, ПАРАМЕТРЫ IP: -, УПАКОВКА: BULK, ОТДЕЛКА КОРПУСА: NICKEL, МАТЕРИАЛ КОРПУСА: BRASS, ФОРМА КОРПУСА: STRAIGHT, ТОРГОВАЯ МАРКА: AMPHENOL RF, МАТЕРИАЛ КОНТАКТА: BRASS, ПОКРЫТИЕ КОНТАКТА: SILVER, КОНЦЕВАЯ ЗАДЕЛКА КОНТАКТОВ: SOLDER, СОЕДИНИТЕЛЬНЫЙ МЕХАНИЗМ: THREADED, ИЗОЛЯЦИЯ: NON-ISOLATED, СОПРЯЖЁННЫЕ ЦИКЛЫ: 500, МАКСИМАЛЬНАЯ РАБОЧАЯ ТЕМПЕРАТУРА: + 165 C, МИНИМАЛЬНАЯ РАБОЧАЯ ТЕМПЕРАТУРА: - 65 C, ТИП ПРОДУКТА: RF CONNECTORS / COAXIAL CONNECTORS, СЕРИЯ: TRIAX, РАЗМЕР ФАБРИЧНОЙ УПАКОВКИ: 1, ПОДКАТЕГОРИЯ: RF INTERCONNECTS, КОММЕРЧЕСКОЕ ОБОЗНАЧЕНИЕ: TRIAX, НОМИНАЛЬНОЕ НАПРЯЖЕНИЕ: 1.9 KV TO 5 KV, ДРУГИЕ НАЗВАНИЯ ТОВАРА №: 53150</t>
  </si>
  <si>
    <t>000-53150</t>
  </si>
  <si>
    <t>AMPHENOL RF</t>
  </si>
  <si>
    <t>РАЗЪЕМ НА ПЛАТУ, КАТЕГОРИЯ ПРОДУКТА: КЛЕММЫ; ПРОДУКТ: SCREW TERMINALS; ТИП: PIN PLATE INTERNAL THREAD; РАЗМЕР ШТЫРЬКА/ВЫВОДА: M4; ТИП ВЫВОДОВ: PRESS FIT; ВИД МОНТАЖА: PCB; ТИП РАЗЪЁМА: FEMALE; ИЗОЛЯЦИЯ: NOT INSULATED; ЦВЕТ: -; ПОКРЫТИЕ КОНТАКТА: TIN; МАТЕРИАЛ КОНТАКТА: BRASS; СЕРИЯ: WP-BUTR; УПАКОВКА: BULK; НОМИНАЛЬНЫЙ ТОК: 160 A; ИЗОЛЯЦИОННЫЙ МАТЕРИАЛ: NOT INSULATED; ДЛИНА: 10.5 MM; МАТЕРИАЛ: COPPER ZINC LEAD; МАКСИМАЛЬНАЯ РАБОЧАЯ ТЕМПЕРАТУРА: + 135 C; МИНИМАЛЬНАЯ РАБОЧАЯ ТЕМПЕРАТУРА: - 40 C; РАЗМЕР ФАБРИЧНОЙ УПАКОВКИ: 250; СОРТАМЕНТ ПРОВОДА: -; ВЕС ИЗДЕЛИЯ: 4,400 G</t>
  </si>
  <si>
    <t>7460307</t>
  </si>
  <si>
    <t>КАТЕГОРИЯ ПРОДУКТА: СЪЕМНЫЕ КЛЕММНЫЕ КОЛОДКИ ДЛЯ МОНТАЖА НА ПЕЧАТНУЮ ПЛАТУ, СПОСОБ ПОДКЛЮЧЕНИЯ: ПРИПОЙ/НАДЕВАНИЕ, КАЛИБР ПРОВОЛОКИ МИН.: 45162, МАКС. КАЛИБР ПРОВОЛОКИ: 45150, УПАКОВКА: МАССА,ТИП ПРОДУКТА: СЪЕМНЫЕ КЛЕММНЫЕ КОЛОДКИ, ЗАВОДСКАЯ УПАКОВКА: 50, ПОДКАТЕГОРИЯ: КЛЕММНЫЕ КОЛОДКИ, ЕДИНИЦА ИЗМЕРЕНИЯ: 5,640 Г,</t>
  </si>
  <si>
    <t>710044</t>
  </si>
  <si>
    <t>КАТЕГОРИЯ ПРОДУКТА: ПАТРОНЫ ПЛАВКИХ ПРЕДОХРАНИТЕЛЕЙ, ROHS: ПОДРОБНОСТИ, СЕРИЯ: M60 / M60P42, ПРОДУКТ: FUSE BLOCKS, РАЗМЕР/ГРУППА ПРЕДОХРАНИТЕЛЯ: 5 MM X 20 MM, ТИП: SLIM LINE, ВИД МОНТАЖА: PCB MOUNT, КОЛИЧЕСТВО ПОЛЮСОВ: 1 POLE, НОМИНАЛЬНЫЙ ТОК:5 А, НОМИНАЛЬНОЕ НАПРЯЖЕНИЕ: 250 VAC, ТИП ВЫВОДОВ: THROUGH HOLE, МИНИМАЛЬНАЯ РАБОЧАЯ ТЕМПЕРАТУРА: - 50 C, МАКСИМАЛЬНАЯ РАБОЧАЯ ТЕМПЕРАТУРА: + 145 C, УПАКОВКА: BULK, ТОРГОВАЯ МАРКА: KEYSTONE ELECTRONICS, ЦВЕТ: BLACK, ОСВЕЩЕНИЕ: NOT ILLUMINATED, ТИП ПРОДУКТА: FUSE HOLDERS, РАЗМЕР ФАБРИЧНОЙ УПАКОВКИ: 1, ПОДКАТЕГОРИЯ: FUSES, ВЕС ИЗДЕЛИЯ: 4,800 G,</t>
  </si>
  <si>
    <t>4628</t>
  </si>
  <si>
    <t>КАТЕГОРИЯ ПРОДУКТА: СЪЕМНЫЕ КЛЕММНЫЕ КОЛОДКИ ДЛЯ МОНТАЖА НА ПЕЧАТНУЮ ПЛАТУ; ПРОДУКТ: PLUGS; КОЛИЧЕСТВО ПОЗИЦИЙ: 5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ИП ПРОДУКТА: PLUGGABLE TERMINAL BLOCKS; ПОДКАТЕГОРИЯ: TERMINAL BLOCKS; КОММЕРЧЕСКОЕ ОБОЗНАЧЕНИЕ: COMBICON COMPACT; ШИРИНА: 18.6 MM;</t>
  </si>
  <si>
    <t>1814870</t>
  </si>
  <si>
    <t>QSE-014-01-H-D-DP-A-K</t>
  </si>
  <si>
    <t>ОБЩЕПРОМЫШЛЕННЫЕ СОЕДИНИТЕЛЬНЫЕ ЭЛЕМЕНТЫ: РАЗЪЕМЫ. КАТЕГОРИЯ ПРОДУКТА: КРУГОВОЙ МИЛ / ТЕХНИЧЕСКИЕ ХАРАКТЕРИСТИКИ КОМПЕНСАТОРОВ НАТЯЖЕНИЯ И ПЕРЕХОДНИКОВ, ROHS: N, ПРОДУКТ: STRAIN RELIEFS, РАЗМЕР ОБОЛОЧКИ: 17, ВИД СОПРЯЖЕНИЯ: NON-SELF LOCKING, МАТЕРИАЛ КОРПУСА: ALUMINUM ALLOY, ФОРМА ОБОЛОЧКИ: STRAIGHT, СЕРИЯ (ТИП): D38999, ТОРГОВАЯ МАРКА: GLENAIR, ТИП ПРОДУКТА: CIRCULAR MIL SPEC STRAIN RELIEFS &amp; ADAPTERS, КВАЛИФИКАЦИЯ: EREL, РАЗМЕР ФАБРИЧНОЙ УПАКОВКИ: 1, ПОДКАТЕГОРИЯ: CIRCULAR CONNECTORS</t>
  </si>
  <si>
    <t>D38999/33J15R</t>
  </si>
  <si>
    <t>КАТЕГОРИЯ ПРОДУКТА: КРУГОВОЙ МИЛ / ТЕХНИЧЕСКИЕ ХАРАКТЕРИСТИКИ СОЕДИНИТЕЛЯ, ROHS: В ПРОЦЕССЕ ПЕРЕМЕЩЕНИЯ, КОЛИЧЕСТВО ПОЗИЦИЙ: 13 POSITION, ТИП КОНТАКТА: PIN (MALE), СХЕМА УСТАНОВКИ: 13089, ПРОДУКТ: RECEPTACLES, РАЗМЕР ОБОЛОЧКИ: 11, ФОРМА ОБОЛОЧКИ: SQUARE FLANGE, ТИП АВАРИЙНОЙ ЛАМПЫ: MIL-DTL-38999 III, ТИП ВЫВОДОВ: CRIMP, ВИД МОНТАЖА: PANEL, НОМИНАЛЬНЫЙ ТОК: 0,125, ПОКРЫТИЕ КОНТАКТА: GOLD, МАТЕРИАЛ КОНТАКТА: COPPER ALLOY, СЕРИЯ: D38999, ТОРГОВАЯ МАРКА: SOURIAU, ВИД СОПРЯЖЕНИЯ: THREADED, УГОЛ МОНТАЖА: STRAIGHT, ТИП ПРОДУКТА: CIRCULAR MIL SPEC CONNECTOR, МАТЕРИАЛ КОРПУСА: ALUMINUM, ПОКРЫТИЕ ОБОЛОЧКИ: NICKEL, РАЗМЕР ФАБРИЧНОЙ УПАКОВКИ: 5, ПОДКАТЕГОРИЯ: CIRCULAR CONNECTORS, НОМИНАЛЬНОЕ НАПРЯЖЕНИЕ: 1.3 KV</t>
  </si>
  <si>
    <t>D38999/20FB35PN</t>
  </si>
  <si>
    <t>КАТЕГОРИЯ ПРОДУКТА: КРУГОВОЙ МИЛ / ТЕХНИЧЕСКИЕ ХАРАКТЕРИСТИКИ СОЕДИНИТЕЛЯ, ROHS: ПОДРОБНОСТИ, КОЛИЧЕСТВО ПОЗИЦИЙ: 8 POSITION, ТИП КОНТАКТА: PIN (MALE), СХЕМА УСТАНОВКИ: 45151, ПРОДУКТ: RECEPTACLES, РАЗМЕР ОБОЛОЧКИ: 13, ФОРМА ОБОЛОЧКИ: SQUARE FLANGE, ТИП АВАРИЙНОЙ ЛАМПЫ: MIL-DTL-38999 III, ТИП ВЫВОДОВ: CRIMP, ВИД МОНТАЖА: PANEL, НОМИНАЛЬНЫЙ ТОК: 5 A, ПОКРЫТИЕ КОНТАКТА: GOLD, МАТЕРИАЛ КОНТАКТА: COPPER ALLOY, СЕРИЯ: D38999, ТОРГОВАЯ МАРКА: SOURIAU, ВИД СОПРЯЖЕНИЯ: THREADED, УГОЛ МОНТАЖА: STRAIGHT, ТИП ПРОДУКТА: CIRCULAR MIL SPEC CONNECTOR, МАТЕРИАЛ КОРПУСА: ALUMINUM, ПОКРЫТИЕ ОБОЛОЧКИ: NICKEL, РАЗМЕР ФАБРИЧНОЙ УПАКОВКИ: 5, ПОДКАТЕГОРИЯ: CIRCULAR CONNECTORS, НОМИНАЛЬНОЕ НАПРЯЖЕНИЕ: 1.8 KV</t>
  </si>
  <si>
    <t>D38999/20FC8PN</t>
  </si>
  <si>
    <t>КАБЕЛЬНЫЕ РАЗЪЕМЫ ПРОМЫШЛЕННОГО НАЗНАЧЕНИЯ. КАТЕГОРИЯ ПРОДУКТА: КРУГОВОЙ МИЛ / ТЕХНИЧЕСКИЕ ХАРАКТЕРИСТИКИ СОЕДИНИТЕЛЯ, КОЛИЧЕСТВО ПОЗИЦИЙ: 19 POSITION, ТИП КОНТАКТА: PIN (MALE), СХЕМА УСТАНОВКИ: 25-19, ПРОДУКТ: RECEPTACLES, РАЗМЕР ОБОЛОЧКИ: 23, ФОРМА ОБОЛОЧКИ: SQUARE FLANGE, ТИП АВАРИЙНОЙ ЛАМПЫ: MIL-DTL-38999 III, ВИД МОНТАЖА: PANEL, НОМИНАЛЬНЫЙ ТОК: 17 A, ПОКРЫТИЕ КОНТАКТА: GOLD, МАТЕРИАЛ КОНТАКТА: COPPER ALLOY, СЕРИЯ: D38999, ТОРГОВАЯ МАРКА: SOURIAU, ВИД СОПРЯЖЕНИЯ: THREADED, УГОЛ МОНТАЖА: STRAIGHT, ТИП ПРОДУКТА: CIRCULAR MIL SPEC CONNECTOR</t>
  </si>
  <si>
    <t>D38999/20FJ19PN</t>
  </si>
  <si>
    <t>ЧАСТИ, ПРЕДНАЗНАЧЕННЫЕ ИСКЛЮЧИТЕЛЬНО ДЛЯ АВТОМАТИЧЕСКИХ ВЫКЛЮЧАТЕЛЕЙ ДИФФЕРЕНЦИАЛЬНОГО ТОКА СЕРИИ S200 И SD200, С ЭЛЕМЕНТАМИ КРЕПЛЕНИЯ НА DIN РЕЙКУ: МОТОРНЫЕ ПРИВОДЫ ДЛЯ АВТОМАТОВ, ПРЕДНАЗНАЧЕНЫ ДЛЯ ДИСТАНЦИОННОГО ВКЛЮЧЕНИЯ И ВЫКЛЮЧЕНИЯ АВТОМАТИЧЕСКИХ ВЫКЛЮЧАТЕЛЕЙ, НА НАПРЯЖЕНИЕ 12 ВОЛЬТ.</t>
  </si>
  <si>
    <t>КОМПЛЕКТУЮЩИЕ ДЛЯ АВТОМАТИЧЕСКИХ ВЫКЛЮЧАТЕЛЕЙ: S2C-CM4 МОТОРНЫЙ ПРИВОД ДЛЯ 4Х ПОЛЮСНЫХ АВТОМАТОВ S200 12-30VAC/12-48VDC ABB. МОТОРНЫЙ ПРИВОД ДЛЯ ЧЕТЫРЕХПОЛЮСНОГО АВТОМАТА СЕРИИ S200 И SD200, ПОЗВОЛЯЮТ УДАЛЕННО УПРАВЛЯТЬ (ВКЛЮЧАТЬ И ВЫКЛЮЧАТЬ) УСТРОЙСТВА. ПОДХОДЯТ ДЛЯ S200 И SD200 (ПИТАЮЩЕЕ НАПРЯЖЕНИЕ 12-30 В ПЕРЕМЕННОГО ТОКА ИЛИ 12-48 В ПОСТОЯННОГО ТОКА). НОМИНАЛЬНОЕ НАПРЯЖЕНИЕ ПИТАНИЯ ЦЕПИ УПРАВЛЕНИЯ US ПОСТОЯННОГО ТОКА DC, В: 12...48; НОМИНАЛЬНОЕ НАПРЯЖЕНИЕ ПИТАНИЯ ЦЕПИ УПРАВЛЕНИЯ US AC 60 ГЦ, В: 12...48; ТИП ПЕРЕКЛЮЧЕНИЯ НАПРАВЛЕНИЯ: МОТОРНЫЙ ПРИВОД; ТИП НАПРЯЖЕНИЯ УПРАВЛЕНИЯ: AC/DC (ПЕРЕМЕННЫЙ/ПОСТОЯННЫЙ). НОМИНАЛЬНОЕ НАПРЯЖЕНИЕ УПРАВЛЕНИЯ, В: 12; РОД ТОКА: ПЕРЕМЕННЫЙ (AC).</t>
  </si>
  <si>
    <t>S2C-CM4(2CSS204997R0013)</t>
  </si>
  <si>
    <t>ЧАСТИ РАЗЪЕМА: КРЫШКА ПЛАСТИКОВАЯ ДЛЯ ДЕРЖАТЕЛЯ ПРЕДОХРАНИТЕЛЯ</t>
  </si>
  <si>
    <t>КРЫШКА ПЛАСТИКОВАЯ ДЛЯ ДЕРЖАТЕЛЯ ПРЕДОХРАНИТЕЛЯ, КАТЕГОРИЯ ПРОДУКТА: ПРИНАДЛЕЖНОСТИ ДЛЯ ПЛАВКИХ ПРЕДОХРАНИТЕЛЕЙ; ПРОДУКТ: COVERS; РАЗМЕР/ГРУППА ПРЕДОХРАНИТЕЛЯ: 5 MM; ДЛЯ ИСПОЛЬЗОВАНИЯ ВМЕСТЕ С: FUSES, 5 MM X 20 MM; УПАКОВКА: BULK; МАТЕРИАЛ КОРПУСА: NYLON; НОМИНАЛЬНЫЙ ТОК: 5 A; ОСОБЕННОСТИ: PROTECTS AND INSULATES FUSE, UL 94V-0 RATED; РАЗМЕР ФАБРИЧНОЙ УПАКОВКИ:РАЗМЕР ФАБРИЧНОЙ УПАКОВКИ: 1; НОМИНАЛЬНОЕ НАПРЯЖЕНИЕ: 250 V</t>
  </si>
  <si>
    <t>ДИОДНЫЙ МОСТ, КАТЕГОРИЯ ПРОДУКТА: МОСТОВЫЕ ВЫПРЯМИТЕЛИ, ТИП: THREE PHASE BRIDGE, ВИД МОНТАЖА: SCREW MOUNT, УПАКОВКА / БЛОК: INT-A-PAK, ПИКОВОЕ ОБРАТНОЕ НАПРЯЖЕНИЕ: 1600 V, VF - ПРЯМОЕ НАПРЯЖЕНИЕ: 1.6 V, МАКСИМАЛЬНЫЙ ТОК ПЕРЕГРУЗКИ: 810 A, МИНИМАЛЬНАЯ РАБОЧАЯ ТЕМПЕРАТУРА: - 40 C, МАКСИМАЛЬНАЯ РАБОЧАЯ ТЕМПЕРАТУРА: + 150 C, ДЛИНА: 94 MM, ШИРИНА: 35 MM, ВЫСОТА: 30 MM, СЕРИЯ: VS-XXMT, УПАКОВКА: BULK, IR - ОБРАТНЫЙ ТОК : 10000 UA, РАЗМЕР ФАБРИЧНОЙ УПАКОВКИ: 15, ДРУГИЕ НАЗВАНИЯ ТОВАРА №: 90MT160KPBF, ВЕС ИЗДЕЛИЯ: 200 G</t>
  </si>
  <si>
    <t>VS-90MT160KPBF</t>
  </si>
  <si>
    <t>КАТЕГОРИЯ ПРОДУКТА: СТАБИЛИТРОНЫ, ROHS: ПОДРОБНОСТИ, РЯД: СМАЗ15, ТИП МОНТАЖА: СМД/СМТ, ПОСЫЛКА/ЧЕХОЛ: СМА-2, VZ - НАПРЯЖЕНИЕ ЗЕНЕРА: 15 В, ДОПУСТИМОЕ НАПРЯЖЕНИЕ: 0,05, PD - РАССЕИВАЕМАЯ МОЩНОСТЬ: 1 ВТ, ЗЕНЕРОВСКИЙ ТОК: 1 МКА, ZZ - ПОЛНОЕ СОПРОТИВЛЕНИЕ ЗЕНЕРА: 10 ОМ, МИНИМАЛЬНАЯ РАБОЧАЯ ТЕМПЕРАТУРА: - 65 С, МАКСИМАЛЬНАЯ РАБОЧАЯ ТЕМПЕРАТУРА: + 150 С, КОНФИГУРАЦИЯ: ОДИНОКИЙ, ИСПЫТАТЕЛЬНЫЙ ТОК: 50 МА, УПАКОВКА: КАТУШКА, УПАКОВКА: РАЗРЕЗАТЬ ЛЕНТУ, УПАКОВКА: МЫШЬКАТУШКА, ВЫСОТА: 2,09 ММ, IR - МАКСИМАЛЬНЫЙ ОБРАТНЫЙ ТОК УТЕЧКИ: 1 МКА, IR - ОБРАТНЫЙ ТОК: 1 МКА, ДЛИНА: 4,6 ММ, ТИП ПРОДУКТА: СТАБИЛИТРОНЫ, ЗАВОДСКАЯ УПАКОВКА: 5000, ПОДКАТЕГОРИЯ: ДИОДЫ И ВЫПРЯМИТЕЛИ, СТИЛЬ ОКОНЧАНИЯ: СМД/СМТ, VF - ПРЯМОЕ НАПРЯЖЕНИЕ: 1,2 В, ТЕМПЕРАТУРНЫЙ КОЭФФИЦИЕНТ НАПРЯЖЕНИЯ: -, ШИРИНА: 2,92 ММ,</t>
  </si>
  <si>
    <t>SMAZ15-13-F</t>
  </si>
  <si>
    <t>DIDOES</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</si>
  <si>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171 V, КОЛИЧЕСТВО КАНАЛОВ: 1 CHANNEL, ТИП ВЫВОДОВ: AXIAL, УПАКОВКА / БЛОК: DO-201-2, НАПРЯЖЕНИЕ ПРОБОЯ: 190 V, НАПРЯЖЕНИЕ ФИКСАЦИИ: 274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5.5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3.5 V</t>
  </si>
  <si>
    <t>1.5KE200A</t>
  </si>
  <si>
    <t>ВЧ ДИОД ШОТТКИ. НОМЕР ДЕТАЛИ ЦИФРОВОГО КЛЮЧА: 516-1927-НД; НОМЕР ПРОДУКТА ПРОИЗВОДИТЕЛЯ: HSMS-282B-B; ОПИСАНИЕ: РАДИОЧАСТОТНЫЙ ДИОД ШОТТКИ 15В SOT323; ПОДРОБНОЕ ОПИСАНИЕ: ВЧ ДИОД ШОТТКИ - ОДИНОЧНЫЙ 15В 1А SOT-323; УПАКОВКА: ПОЛОСКА; СТАТУС ПРОДУКТА: УСТАРЕВШИЙ; ТИП ДИОДА: ШОТТКИ - SINGLE; НАПРЯЖЕНИЕ - ПИКОВОЕ ОБРАТНОЕ (МАКС.): 15В; ТЕКУЩИЙ - МАКС.: 1 А; ЕМКОСТЬ @ VR, Ф: 1PF @ 0V, 1MHZ; СОПРОТИВЛЕНИЕ @ IF, F: 12OHM @ 5MA, 1MHZ; РАБОЧАЯ ТЕМПЕРАТУРА: 150°C (TJ); ПАКЕТ/КЕЙС: SC-70, SOT-323; ПАКЕТ УСТРОЙСТВ ПОСТАВЩИКА: SOT-323. УРОВЕНЬ ЧУВСТВИТЕЛЬНОСТИ К ВЛАГЕ (MSL): 1 (НЕОГРАНИЧЕННО);  ОСТИЖЕНИЕ СТАТУС: REACH UNAFFECTED; ECCN: EAR99.</t>
  </si>
  <si>
    <t>HSMS -282 -B</t>
  </si>
  <si>
    <t>ВЫПРЯМИТЕЛЬНЫЙ ДИОД, КАТЕГОРИЯ ПРОДУКТА: ВЫПРЯМИТЕЛИ; ВИД МОНТАЖА: SMD/SMT; УПАКОВКА / БЛОК: SMB; VR - ОБРАТНОЕ НАПРЯЖЕНИЕ: 400 V; IF - ПРЯМОЙ ТОК: 1 A; ТИП: FAST RECOVERY RECTIFIERS; КОНФИГУРАЦИЯ: SINGLE; VF - ПРЯМОЕ НАПРЯЖЕНИЕ: 1.5 V; МАКСИМАЛЬНЫЙ ТОК ПЕРЕГРУЗКИ: 30 A; IR - ОБРАТНЫЙ ТОК : 5 UA; ВРЕМЯ ВОССТАНОВЛЕНИЯ: 30 NS; МАКСИМАЛЬНАЯ РАБОЧАЯ ТЕМПЕРАТУРА: + 175 C; СЕРИЯ: STTH1R04; УПАКОВКА: CUT TAPE; УПАКОВКА: MOUSEREEL; УПАКОВКА: REEL; ВЫСОТА: 2.45 MM; ДЛИНА: 4.6 MM; ПРОДУКТ: RECTIFIERS; ШИРИНА: 3.95 MM; PD - РАССЕИВАНИЕ МОЩНОСТИ: -; ТИП ПРОДУКТА: RECTIFIERS; РАЗМЕР ФАБРИЧНОЙ УПАКОВКИ: 2500; ВЕС ИЗДЕЛИЯ: 180 MG</t>
  </si>
  <si>
    <t>STTH1R04U</t>
  </si>
  <si>
    <t>ДИОД ШОТТКИ, КАТЕГОРИЯ ПРОДУКТА: ДИОДЫ И ВЫПРЯМИТЕЛИ ШОТТКИ; ROHS: N; ПРОДУКТ: SCHOTTKY RECTIFIERS; ВИД МОНТАЖА: SMD/SMT; КОНФИГУРАЦИЯ: SINGLE; ТЕХНОЛОГИЯ: SI; IF - ПРЯМОЙ ТОК: 8 A; VRRM - ПОВТОРЯЮЩЕЕСЯ ОБРАТНОЕ НАПРЯЖЕНИЕ: 40 V; VF - ПРЯМОЕ НАПРЯЖЕНИЕ: 450 MV; IFSM - УДАРНЫЙ ПРЯМОЙ ТОК: 150 A; IR - ОБРАТНЫЙ ТОК : 500 UA; МИНИМАЛЬНАЯ РАБОЧАЯ ТЕМПЕРАТУРА: - 55 C; МАКСИМАЛЬНАЯ РАБОЧАЯ ТЕМПЕРАТУРА: + 125 C; УПАКОВКА: REEL; УПАКОВКА: CUT TAPE; РАЗМЕР ФАБРИЧНОЙ УПАКОВКИ: 5000; ПОДКАТЕГОРИЯ: DIODES &amp; RECTIFIERS</t>
  </si>
  <si>
    <t>UPS840/TR13</t>
  </si>
  <si>
    <t>ТРАНЗИСТОР МОП 2,5 ВТ, КАТЕГОРИЯ ПРОДУКТА: МОП-ТРАНЗИСТОР; ТЕХНОЛОГИЯ: SI; ВИД МОНТАЖА: SMD/SMT; УПАКОВКА / БЛОК: POWER-56-8; ПОЛЯРНОСТЬ ТРАНЗИСТОРА: N-CHANNEL; КОЛИЧЕСТВО КАНАЛОВ: 1 CHANNEL; VDS - НАПРЯЖЕНИЕ ПРОБОЯ СТОК-ИСТОК: 30 V; ID - НЕПРЕРЫВНЫЙ ТОК УТЕЧКИ: 42 A; RDS ВКЛ - СОПРОТИВЛЕНИЕ СТОК-ИСТОК: 3.5 MOHMS; VGS - НАПРЯЖЕНИЕ ЗАТВОР-ИСТОК: - 20 V, + 20 V; VGS TH - ПОРОГОВОЕ НАПРЯЖЕНИЕ ЗАТВОР-ИСТОК : 1 V; QG - ЗАРЯД ЗАТВОРА: 73 NC; МИНИМАЛЬНАЯ РАБОЧАЯ ТЕМПЕРАТУРА: - 55 C; МАКСИМАЛЬНАЯ РАБОЧАЯ ТЕМПЕРАТУРА: + 150 C; PD - РАССЕИВАНИЕ МОЩНОСТИ: 2.5 W; КАНАЛЬНЫЙ РЕЖИМ: ENHANCEMENT; КОММЕРЧЕСКОЕ ОБОЗНАЧЕНИЕ: POWERTRENCH SYNCFET; УПАКОВКА: REEL; УПАКОВКА: CUT TAPE; УПАКОВКА: MOUSEREEL; КОНФИГУРАЦИЯ: SINGLE; ВРЕМЯ СПАДА: 10 NS; ВЫСОТА: 1.1 MM; ДЛИНА: 6 MM; ВРЕМЯ НАРАСТАНИЯ: 19 NS; СЕРИЯ: FDMS8670S; РАЗМЕР ФАБРИЧНОЙ УПАКОВКИ: 3000; ТИП ТРАНЗИСТОРА: 1 N-CHANNEL; ТИПИЧНОЕ ВРЕМЯ ЗАДЕРЖКИ ВЫКЛЮЧЕНИЯ: 37 NS; ТИПИЧНОЕ ВРЕМЯ ЗАДЕРЖКИ ПРИ ВКЛЮЧЕНИИ: 14 NS; ШИРИНА: 5 MM</t>
  </si>
  <si>
    <t>FDMS8670S</t>
  </si>
  <si>
    <t>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15 A, RDS ВКЛ - СОПРОТИВЛЕНИЕ СТОК-ИСТОК: 155 MOHMS, VGS - НАПРЯЖЕНИЕ ЗАТВОР-ИСТОК: - 16 V, + 16 V, QG - ЗАРЯД ЗАТВОРА: 22.7 NC, МИНИМАЛЬНАЯ РАБОЧАЯ ТЕМПЕРАТУРА: - 55 C, МАКСИМАЛЬНАЯ РАБОЧАЯ ТЕМПЕРАТУРА: + 175 C, PD - РАССЕИВАНИЕ МОЩНОСТИ: 52 W, КАНАЛЬНЫЙ РЕЖИМ: ENHANCEMENT, УПАКОВКА: CUT TAPE, УПАКОВКА: MOUSEREEL, УПАКОВКА: REEL, КОНФИГУРАЦИЯ: SINGLE, ВЫСОТА: 2.3 MM, ДЛИНА: 6.5 MM, ТИП ТРАНЗИСТОРА: 1 N-CHANNEL, ШИРИНА: 6.22 MM, ВРЕМЯ СПАДА: 26 NS, ВРЕМЯ НАРАСТАНИЯ: 53 NS, РАЗМЕР ФАБРИЧНОЙ УПАКОВКИ: 2000, ТИПИЧНОЕ ВРЕМЯ ЗАДЕРЖКИ ВЫКЛЮЧЕНИЯ: 30 NS, ТИПИЧНОЕ ВРЕМЯ ЗАДЕРЖКИ ПРИ ВКЛЮЧЕНИИ: 7.2 NS</t>
  </si>
  <si>
    <t>МОП-ТРАНЗИСТОРЫ. КАТЕГОРИЯ ПРОДУКТА: ДИСКРЕТНЫЕ ПОЛУПРОВОДНИКОВЫЕ МОДУЛИ, ROHS: ПОДРОБНОСТИ, ПРОДУКТ: POWER MOSFET MODULES, ТИП: TRENCH, ТЕХНОЛОГИЯ: SI, VR - ОБРАТНОЕ НАПРЯЖЕНИЕ: 27.5 V, VGS - НАПРЯЖЕНИЕ ЗАТВОР-ИСТОК: - 20 V, + 20 V, ВИД МОНТАЖА: CHASSIS MOUNT, УПАКОВКА / БЛОК: SOT-227-4, МИНИМАЛЬНАЯ РАБОЧАЯ ТЕМПЕРАТУРА: - 55 C, МАКСИМАЛЬНАЯ РАБОЧАЯ ТЕМПЕРАТУРА: + 175 C, СЕРИЯ: IXTN550N055, УПАКОВКА: TUBE, ТОРГОВАЯ МАРКА: IXYS, КОНФИГУРАЦИЯ: SINGLE, ВРЕМЯ СПАДА: 230 NS, ID - НЕПРЕРЫВНЫЙ ТОК УТЕЧКИ: 550 A, КОЛИЧЕСТВО КАНАЛОВ: 1 CHANNEL, PD - РАССЕИВАНИЕ МОЩНОСТИ: 940 W, ТИП ПРОДУКТА: DISCRETE SEMICONDUCTOR MODULES, RDS ВКЛ - СОПРОТИВЛЕНИЕ СТОК-ИСТОК: 1.3 MOHMS, ВРЕМЯ НАРАСТАНИЯ: 40 NS, РАЗМЕР ФАБРИЧНОЙ УПАКОВКИ: 10, ПОДКАТЕГОРИЯ: DISCRETE SEMICONDUCTOR MODULES, КОММЕРЧЕСКОЕ ОБОЗНАЧЕНИЕ: HIPERFET, ПОЛЯРНОСТЬ ТРАНЗИСТОРА: N-CHANNEL</t>
  </si>
  <si>
    <t>IXTN550N055T2</t>
  </si>
  <si>
    <t>МОЩНЫЙ МОП-ТРАНЗИСТОР УВЧ. ФУНКЦИИ. ВЫСОКИЙ КОЭФФИЦИЕНТ УСИЛЕНИЯ: ПРОСТОЕ УПРАВЛЕНИЕ МОЩНОСТЬЮ; ЗОЛОТАЯ МЕТАЛЛИЗАЦИЯ; ХОРОШАЯ ТЕРМИЧЕСКАЯ СТАБИЛЬНОСТЬ; ВЫДЕРЖИВАЕТ НЕСООТВЕТСТВИЕ ПОЛНОЙ НАГРУЗКИ; ПРЕДНАЗНАЧЕН ДЛЯ ШИРОКОПОЛОСНОЙ РАБОТЫ. ОПИСАНИЕ: КРЕМНИЕВОЕ УСИЛЕНИЕ N-КАНАЛА; РЕЖИМ ВЕРТИКАЛЬНОГО D-MOS ТРАНЗИСТОРА; ПРЕДНАЗНАЧЕН ДЛЯ СВЯЗИ ПРИМЕНЕНИЯ ПЕРЕДАТЧИКА В УВЧ; ДИАПАЗОН ЧАСТОТ. ТРАНЗИСТОР ЗАКЛЮЧЕН В 4-ВЫВОДНЫЙ, КОРПУС SOT172D БЕЗ ШИПОВ, С КЕРАМИЧЕСКОЙ КРЫШКОЙ. ВСЕ ЛИДЫ ИЗОЛИРОВАНЫ ОТ МОНТАЖНОЙ БАЗЫ. PIN ОПИСАНИЕ: 1- ИСТОЧНИК; 2-ВОРОТА; 3-СЛИВ; 4-ИСТОЧНИК. ВЧ-ХАРАКТЕРИСТИКИ ПРИ TAMB = 25 °C В ИСПЫТАТЕЛЬНОЙ ЦЕПИ С ОБЩИМ ИСТОЧНИКОМ. РЕЖИМ РАБОТЫ CW, CLASS-B: F (MHZ): 500;  DS (V): 12.5; PL (W): 2; GP (DB): &gt;10; ?D (%): &gt;50. ПРЕДЕЛЬНЫЕ ЗНАЧЕНИЯ В СООТВЕТСТВИИ С СИСТЕМОЙ АБСОЛЮТНОГО МАКСИМУМА (IEC 60134). VDS  НАПРЯЖЕНИЕ СТОК-ИСТОК: 40 V; VGS НАПРЯЖЕНИЕ ЗАТВОР-ИСТОК: ±20 V; ID ТОК СТОКА (ПОСТОЯННЫЙ ТОК): 1 A; PTOT    ОБЩАЯ РАССЕИВАЕМАЯ МОЩНОСТЬ TMB ? 25 °C: 10 W; TSTG ТЕМПЕРАТУРА ХРАНЕНИЯ:?65 .....150 °C; TJ ТЕМПЕРАТУРА ПЕРЕХОДА : 200 °C.</t>
  </si>
  <si>
    <t>BLF521</t>
  </si>
  <si>
    <t>AMP</t>
  </si>
  <si>
    <t>СВЕТОДИОДЫ (LED), ПРОЧИЕ: ФОТОРАНЗИСТОРЫ</t>
  </si>
  <si>
    <t>ФОТОТРАНЗИСТОР ВЫХОДНАЯ ОПТОПАРА, ПОВЕРХНОСТНОГО МОНТАЖА, 4-КОНТАКТНЫЙ SMD; НОМЕР ПРОИЗВОДИТЕЛЯ:IS281C; ПРОИЗВОДИТЕЛЬ:ISOCOM; ОПТОПАРА СЕРИИ IS281 СОСТОИТ ИЗ ИНФРАКРАСНОГО ИЗЛУЧАЮЩЕГО ДИОДА, ОПТИЧЕСКИ СВЯЗАННОГО С КРЕМНИЕВЫМ ФОТОТРАНЗИСТОРОМ NPN. ЭТО УСТРОЙСТВО ОТНОСИТСЯ К ЛИНЕЙКЕ КОМПАКТНЫХ ОПТРОНОВ ISOCOM. ПОЛОВИННЫЙ ШАГ 1,27 ММ; ВЫСОКОЕ НАПРЯЖЕНИЕ ИЗОЛЯЦИИ ПЕРЕМЕННОГО ТОКА 3750 ВСР. КВ.; ДОСТУПНЫЕ ВАРИАНТЫ CTR; ШИРОКИЙ ДИАПАЗОН РАБОЧИХ ТЕМПЕРАТУР ОТ -55°C ДО 110°C. ОБЛАСТЬ ПРИМЕНЕНИЯ: ИМПУЛЬСНЫЙ ИСТОЧНИК ПИТАНИЯ, КОНТРОЛЛЕРЫ ПРОМЫШЛЕННЫХ СИСТЕМ, ИЗМЕРИТЕЛЬНЫЕ ПРИБОРЫ, ПЕРЕДАЧА СИГНАЛОВ МЕЖДУ СИСТЕМАМИ С РАЗНЫМИ ПОТЕНЦИАЛАМИ И ИМПЕДАНСАМИ. ХАРАКТЕРИСТИКИ: КОЛИЧЕСТВО КАНАЛОВ: 1; КОЛИЧЕСТВО ШТЫРЬКОВ: 4; МАКСИМАЛЬНОЕ ПРЯМОЕ НАПРЯЖЕНИЕ: 1.4В; МАКСИМАЛЬНЫЙ ВХОДНОЙ ТОК: 50 МА; МАКСИМАЛЬНЫЙ КОЭФФИЦИЕНТ ПЕРЕДАЧИ ТОКА: 400%; МИНИМАЛЬНЫЙ КОЭФФИЦИЕНТ ПЕРЕДАЧИ ПО ТОКУ: 200%; НАПРЯЖЕНИЕ ИЗОЛЯЦИИ: 3750 (МИНИМУМ) VRMS; СЕРИЯ: IS281; ТИП ВЫХОДНОГО ТОКА: ПОСТОЯННЫЙ ТОК; ТИП МОНТАЖА: ПОВЕРХНОСТНОЕ КРЕПЛЕНИЕ; ТИП УПАКОВКИ: ПОВЕРХНОСТНЫЙ МОНТАЖ (SMD); ТИПИЧНОЕ ВРЕМЯ НАРАСТАНИЯ: 6МКС; ТИПИЧНОЕ ВРЕМЯ ПАДЕНИЯ: 6МКС; УСТРОЙСТВА ВЫВОДА: NPN ФОТОТРАНЗИСТОР.</t>
  </si>
  <si>
    <t>IS281C</t>
  </si>
  <si>
    <t>ISOCOM</t>
  </si>
  <si>
    <t>МИКРОСХЕМА ДЛЯ УПРАВЛЕНИЯ ПИТАНИЕМ. КАТЕГОРИЯ ПРОДУКТА: LDO РЕГУЛЯТОРЫ НАПРЯЖЕНИЯ, ВИД МОНТАЖА: SMD/SMT, УПАКОВКА / БЛОК: TO-263-5, ВЫХОДНОЕ НАПРЯЖЕНИЕ: 1.2 V TO 5.5 V, ВЫХОДНОЙ ТОК: 1 A, КОЛИЧЕСТВО ВЫХОДОВ: 1 OUTPUT, ПОЛЯРНОСТЬ: POSITIVE, ВХОДНОЕ НАПРЯЖЕНИЕ, МИН.: 2.7 V, ВХОДНОЕ НАПРЯЖЕНИЕ, МАКС.: 5.5 V, ТИП ВЫХОДА: ADJUSTABLE, МИНИМАЛЬНАЯ РАБОЧАЯ ТЕМПЕРАТУРА: - 40 C, МАКСИМАЛЬНАЯ РАБОЧАЯ ТЕМПЕРАТУРА: + 125 C, НАПРЯЖЕНИЕ ОТПУСКАНИЯ: 220 MV, СЕРИЯ: TPS79601, ТОРГОВАЯ МАРКА: TEXAS INSTRUMENTS, ВЫСОТА: 4.58 MM, IB - ВХОДНОЙ ТОК СМЕЩЕНИЯ: 265 UA, ДЛИНА: 10.16 MM, НЕСТАБИЛЬНОСТЬ ВЫХОДНОГО НАПРЯЖЕНИЯ ИЛИ ТОКА: 0.05 % / V, НЕСТАБИЛЬНОСТЬ ВЫХОДНОЙ НАГРУЗКИ: 5 MV, РАБОЧИЙ ТОК ИСТОЧНИКА ПИТАНИЯ: 260 UA, ДИАПАЗОН РАБОЧИХ ТЕМПЕРАТУР: -4, ТИП ПРОДУКТА: LDO VOLTAGE REGULATORS, ОПОРНОЕ НАПРЯЖЕНИЕ: 1.225 V, ПОДКАТЕГОРИЯ: PMIC - POWER MANAGEMENT ICS, ТОЧНОСТЬ РЕГУЛИРОВАНИЯ НАПРЯЖЕНИЯ: 0,02, ШИРИНА: 8.42 MM</t>
  </si>
  <si>
    <t>TPS79601KTT</t>
  </si>
  <si>
    <t>МИКРОСХЕМА ДЛЯ УПРАВЛЕНИЯ ПИТАНИЕМ. КАТЕГОРИЯ ПРОДУКТА: ЛИНЕЙНЫЕ РЕГУЛЯТОРЫ НАПРЯЖЕНИЯ, ROHS: ПОДРОБНОСТИ, ВИД МОНТАЖА: SMD/SMT, УПАКОВКА / БЛОК: SOT-223-3, КОЛИЧЕСТВО ВЫХОДОВ: 1 OUTPUT, ПОЛЯРНОСТЬ: POSITIVE, ВЫХОДНОЕ НАПРЯЖЕНИЕ: 3.3 V, ВЫХОДНОЙ ТОК: 1 A, ТИП ВЫХОДА: FIXED, ВХОДНОЕ НАПРЯЖЕНИЕ, МИН.: 2.7 V, ВХОДНОЕ НАПРЯЖЕНИЕ, МАКС.: 8 V, МИНИМАЛЬНАЯ РАБОЧАЯ ТЕМПЕРАТУРА: - 40 C, МАКСИМАЛЬНАЯ РАБОЧАЯ ТЕМПЕРАТУРА: + 85 C, НЕСТАБИЛЬНОСТЬ ВЫХОДНОЙ НАГРУЗКИ: 0.006 MV/MA, НЕСТАБИЛЬНОСТЬ ВЫХОДНОГО НАПРЯЖЕНИЯ ИЛИ ТОКА: 0.04 MV/V, ТОК ПОКОЯ: 110 UA, СЕРИЯ: ADP3338, УПАКОВКА: REEL, УПАКОВКА: CUT TAPE, УПАКОВКА: MOUSEREEL, ТОРГОВАЯ МАРКА: ANALOG DEVICES, СРЕДСТВА РАЗРАБОТКИ: EVAL-CN0160-EB1Z, ВЫСОТА: 1.6 MM, ДЛИНА: 6.5 MM, ТИП ПРОДУКТА: LINEAR VOLTAGE REGULATORS, РАЗМЕР ФАБРИЧНОЙ УПАКОВКИ: 500, ПОДКАТЕГОРИЯ: PMIC - POWER MANAGEMENT ICS, ШИРИНА: 3.5 MM</t>
  </si>
  <si>
    <t>ADP3338AKCZ-3.3RL7</t>
  </si>
  <si>
    <t>МИКРОСХЕМА ДЛЯ УПРАВЛЕНИЯ ПИТАНИЕМ. КАТЕГОРИЯ ПРОДУКТА: LDO РЕГУЛЯТОРЫ НАПРЯЖЕНИЯ, ROHS: ПОДРОБНОСТИ, ВИД МОНТАЖА: THROUGH HOLE, УПАКОВКА / БЛОК: TO-220-5, ВЫХОДНОЕ НАПРЯЖЕНИЕ: 0 V TO 36 V, ВЫХОДНОЙ ТОК: 1.1 A, КОЛИЧЕСТВО ВЫХОДОВ: 1 OUTPUT, ПОЛЯРНОСТЬ: POSITIVE, ВХОДНОЕ НАПРЯЖЕНИЕ, МИН.: 1.2 V, ВХОДНОЕ НАПРЯЖЕНИЕ, МАКС.: 36 V, ПОДАВЛЕНИЕ ПУЛЬСАЦИЙ ПИТАНИЯ - ТИПИЧ.: 30 DB, ТИП ВЫХОДА: ADJUSTABLE, МИНИМАЛЬНАЯ РАБОЧАЯ ТЕМПЕРАТУРА: - 40 C, МАКСИМАЛЬНАЯ РАБОЧАЯ ТЕМПЕРАТУРА: + 125 C, НАПРЯЖЕНИЕ ОТПУСКАНИЯ: 350 MV, СЕРИЯ: LT3080, УПАКОВКА: TUBE, ТОРГОВАЯ МАРКА: ANALOG DEVICES, СРЕДСТВА РАЗРАБОТКИ: DC1294A, DC995A, НАПРЯЖЕНИЕ ОТПУСКАНИЯ - МАКС.: 500 MV, НЕСТАБИЛЬНОСТЬ ВЫХОДНОГО НАПРЯЖЕНИЯ ИЛИ ТОКА: 0.003 MV/V, НЕСТАБИЛЬНОСТЬ ВЫХОДНОЙ НАГРУЗКИ: 0.6 MV, РАБОЧИЙ ТОК ИСТОЧНИКА ПИТАНИЯ: 0.3 MA, ДИАПАЗОН ВЫХОДНОГО НАПРЯЖЕНИЯ: 0 V TO 36 V, ПРОДУКТ: LDO VOLTAGE REGULATORS, ТИП ПРОДУКТА: LDO VOLTAGE REGULATORS, РАЗМЕР ФАБРИЧНОЙ УПАКОВКИ: 50, ПОДКАТЕГОРИЯ: PMIC - POWER MANAGEMENT ICS, ТИП: SINGLE RESISTOR LDO, ТОЧНОСТЬ РЕГУЛИРОВАНИЯ НАПРЯЖЕНИЯ: 0,01</t>
  </si>
  <si>
    <t>LT3080ET#PBF</t>
  </si>
  <si>
    <t>МИКРОСХЕМА ДЛЯ УПРАВЛЕНИЯ ПИТАНИЕМ. КАТЕГОРИЯ ПРОДУКТА: LDO РЕГУЛЯТОРЫ НАПРЯЖЕНИЯ, ROHS: ПОДРОБНОСТИ, ВИД МОНТАЖА: SMD/SMT, УПАКОВКА / БЛОК: SOT-223-3, ВЫХОДНОЕ НАПРЯЖЕНИЕ: 2.5 V, ВЫХОДНОЙ ТОК: 1 A, КОЛИЧЕСТВО ВЫХОДОВ: 1 OUTPUT, ПОЛЯРНОСТЬ: POSITIVE, ТОК ПОКОЯ: 80 NA, ВХОДНОЕ НАПРЯЖЕНИЕ, МИН.: 2.25 V, ВХОДНОЕ НАПРЯЖЕНИЕ, МАКС.: 16 V, ТИП ВЫХОДА: FIXED, МИНИМАЛЬНАЯ РАБОЧАЯ ТЕМПЕРАТУРА: - 40 C, МАКСИМАЛЬНАЯ РАБОЧАЯ ТЕМПЕРАТУРА: + 125 C, НАПРЯЖЕНИЕ ОТПУСКАНИЯ: 200 MV, УПАКОВКА: REEL, УПАКОВКА: CUT TAPE, УПАКОВКА: MOUSEREEL, ТОРГОВАЯ МАРКА: MICROCHIP TECHNOLOGY, НАПРЯЖЕНИЕ ОТПУСКАНИЯ - МАКС.: 200 MV, НЕСТАБИЛЬНОСТЬ ВЫХОДНОГО НАПРЯЖЕНИЯ ИЛИ ТОКА: 0.5 %, НЕСТАБИЛЬНОСТЬ ВЫХОДНОЙ НАГРУЗКИ: 0,01, ЧУВСТВИТЕЛЬНЫЙ К ВЛАЖНОСТИ: YES, ДИАПАЗОН РАБОЧИХ ТЕМПЕРАТУР: -4, ПРОДУКТ: LDO VOLTAGE REGULATORS, ТИП ПРОДУКТА: LDO VOLTAGE REGULATORS, ОПОРНОЕ НАПРЯЖЕНИЕ: 1.252 V, РАЗМЕР ФАБРИЧНОЙ УПАКОВКИ: 2500, ПОДКАТЕГОРИЯ: PMIC - POWER MANAGEMENT ICS, ТИП: LDO VOLTAGE REGULATOR, ТОЧНОСТЬ РЕГУЛИРОВАНИЯ НАПРЯЖЕНИЯ: 0,01, ДРУГИЕ НАЗВАНИЯ ТОВАРА №: MIC39100-2.5WS TR</t>
  </si>
  <si>
    <t>MIC39100-2.5WS-TR</t>
  </si>
  <si>
    <t>МИКРОСХЕМА ДЛЯ УПРАВЛЕНИЯ ПИТАНИЕМ. КАТЕГОРИЯ ПРОДУКТА: LDO РЕГУЛЯТОРЫ НАПРЯЖЕНИЯ, ROHS: ПОДРОБНОСТИ, ВИД МОНТАЖА: SMD/SMT, УПАКОВКА / БЛОК: TO-263-3, ВЫХОДНОЕ НАПРЯЖЕНИЕ: 3.3 V, ВЫХОДНОЙ ТОК: 0,125, КОЛИЧЕСТВО ВЫХОДОВ: 1 OUTPUT, ПОЛЯРНОСТЬ: POSITIVE, ТОК ПОКОЯ: 37 MA, ВХОДНОЕ НАПРЯЖЕНИЕ, МИН.: 2.4 V, ВХОДНОЕ НАПРЯЖЕНИЕ, МАКС.: 26 V, ТИП ВЫХОДА: FIXED, МИНИМАЛЬНАЯ РАБОЧАЯ ТЕМПЕРАТУРА: - 40 C, МАКСИМАЛЬНАЯ РАБОЧАЯ ТЕМПЕРАТУРА: + 125 C, НАПРЯЖЕНИЕ ОТПУСКАНИЯ: 370 MV, УПАКОВКА: REEL, УПАКОВКА: CUT TAPE, УПАКОВКА: MOUSEREEL, ТОРГОВАЯ МАРКА: MICROCHIP TECHNOLOGY, НАПРЯЖЕНИЕ ОТПУСКАНИЯ - МАКС.: 600 MV, НЕСТАБИЛЬНОСТЬ ВЫХОДНОГО НАПРЯЖЕНИЯ ИЛИ ТОКА: 0.06 %, НЕСТАБИЛЬНОСТЬ ВЫХОДНОЙ НАГРУЗКИ: 0.2 %, ЧУВСТВИТЕЛЬНЫЙ К ВЛАЖНОСТИ: YES, ДИАПАЗОН ВЫХОДНОГО НАПРЯЖЕНИЯ: -, ПРОДУКТ: LDO VOLTAGE REGULATORS, ТИП ПРОДУКТА: LDO VOLTAGE REGULATORS, РАЗМЕР ФАБРИЧНОЙ УПАКОВКИ: 750, ПОДКАТЕГОРИЯ: PMIC - POWER MANAGEMENT ICS, ТИП: HIGH CURRENT LDO REGULATOR, ДРУГИЕ НАЗВАНИЯ ТОВАРА №: MIC29300-3.3WU TR</t>
  </si>
  <si>
    <t>MIC29300-3.3WU-TR</t>
  </si>
  <si>
    <t>КАТЕГОРИЯ ПРОДУКТА: 32-БИТНЫЕ МИКРОКОНТРОЛЛЕРЫ, ROHS: ПОДРОБНОСТИ, СЕРИЯ: PIC32MX7XX, ЯДРО: MIPS32 M4K, ШИРИНА ШИНЫ ДАННЫХ: 32 BIT, УПАКОВКА: REEL, ТОРГОВАЯ МАРКА: MICROCHIP TECHNOLOGY, ЧУВСТВИТЕЛЬНЫЙ К ВЛАЖНОСТИ: YES, СЕРИЯ ПРОЦЕССОРА: PIC32, ПРОДУКТ: MCU, ТИП ПРОДУКТА: 32-BIT MICROCONTROLLERS - MCU, РАЗМЕР ФАБРИЧНОЙ УПАКОВКИ: 1200, ПОДКАТЕГОРИЯ: MICROCONTROLLERS - MCU, КОММЕРЧЕСКОЕ ОБОЗНАЧЕНИЕ: MIPS32</t>
  </si>
  <si>
    <t>PIC32MX775F512LT -80I/PT</t>
  </si>
  <si>
    <t>МИКРОСХЕМА ПАМЯТИ. ОБЩИЕ ХАРАКТЕРИСТИКИ. РАЗДЕЛ: ПАМЯТЬ; ТИП ПАМЯТИ: STANDARD SRAM; ПОДТИП ПАМЯТИ: STANDARD SRAM; ОРГАНИЗАЦИЯ ПАМЯТИ: 512KX8; НАПРЯЖЕНИЕ ПИТАНИЯ: 3-3,6В; РАБОЧАЯ ТЕМПЕРАТУРА: -40…..85С. AS7C34096 — ЭТО ВЫСОКОПРОИЗВОДИТЕЛЬНЫЕ КМОП-УСТРОЙСТВА СО СТАТИЧЕСКОЙ ОПЕРАТИВНОЙ ПАМЯТЬЮ (SRAM) С РАЗРЯДНОСТЬЮ 4 194 304 БИТ, ОРГАНИЗОВАННЫЕ КАК 524 288 СЛОВ ? 8 БИТ. ОНИ ПРЕДНАЗНАЧЕНЫ ДЛЯ ПРИЛОЖЕНИЙ С ПАМЯТЬЮ, ГДЕ ТРЕБУЕТСЯ БЫСТРЫЙ ДОСТУП К ДАННЫМ, НИЗКОЕ ЭНЕРГОПОТРЕБЛЕНИЕ И ПРОСТОЕ ВЗАИМОДЕЙСТВИЕ. ФУНКЦИИ: AS7C4096 (ВЕРСИЯ 5 V); AS7C34096 (ВЕРСИЯ 3,3 V); ПРОМЫШЛЕННАЯ И КОММЕРЧЕСКАЯ ТЕМПЕРАТУРА; ОРГАНИЗАЦИЯ: 524 288 СЛОВ ? 8 БИТ. ЦЕНТРАЛЬНЫЕ КОНТАКТЫ ПИТАНИЯ И ЗАЗЕМЛЕНИЯ; ВЫСОКОСКОРОСТНОЙ; ВРЕМЯ ДОСТУПА К АДРЕСУ 10/12/15/20 НС; 5/6/7/8 НС ВЫХОДНОЕ ВРЕМЯ ДОСТУПА; НИЗКОЕ ЭНЕРГОПОТРЕБЛЕНИЕ: АКТИВНЫЙ; 1375 МВТ (AS7C4096) / МАКС ПРИ 12 НС; 576 МВТ (AS7C34096) / МАКС ПРИ 10 НС; НИЗКОЕ ЭНЕРГОПОТРЕБЛЕНИЕ: ОЖИДАНИЕ; 110 MW (AS7C4096) / МАКС. CMOS; 72 MW (AS7C34096) / МАКС. CMOS.</t>
  </si>
  <si>
    <t>AS7C34096-12JI</t>
  </si>
  <si>
    <t>ALLIANCE</t>
  </si>
  <si>
    <t>МИКРОСХЕМА ПАМЯТИ 576K (16K X 36) КАТЕГОРИЯ ПРОДУКТА: FIFO, ROHS: N, НАПРЯЖЕНИЕ ПИТАНИЯ - МАКС.: 3.45 V, НАПРЯЖЕНИЕ ПИТАНИЯ - МИН.: 3.15 V, УПАКОВКА / БЛОК: TQFP-128, УПАКОВКА: TRAY, ТОРГОВАЯ МАРКА: RENESAS ELECTRONICS, ВЫСОТА: 1.4 MM, ДЛИНА: 20 MM, ЧУВСТВИТЕЛЬНЫЙ К ВЛАЖНОСТИ: YES, ТИП ПРОДУКТА: FIFO, СЕРИЯ: 72V3680, РАЗМЕР ФАБРИЧНОЙ УПАКОВКИ: 36, ПОДКАТЕГОРИЯ: MEMORY &amp; DATA STORAGE, ШИРИНА: 14 MM, ДРУГИЕ НАЗВАНИЯ ТОВАРА №: IDT72V3680L15PF 72V3680</t>
  </si>
  <si>
    <t>IDT72V3680L15PF</t>
  </si>
  <si>
    <t>КАТЕГОРИЯ ПРОДУКТА: РЧ-УСИЛИТЕЛЬ, ROHS: ПОДРОБНОСТИ, ВИД МОНТАЖА: SMD/SMT, УПАКОВКА / БЛОК: SOT-363-6, ТИП: GAIN BLOCK AMPLIFIERS, ТЕХНОЛОГИЯ: SI, РАБОЧАЯ ЧАСТОТА: 0 HZ TO 6 GHZ, P1DB - ТОЧКА СЖАТИЯ: 15.5 DBM, УСИЛЕНИЕ: 20.3 DB, РАБОЧЕЕ НАПРЯЖЕНИЕ ПИТАНИЯ: 3.9 V, NF - КОЭФФИЦИЕНТ ШУМОВ: 3.9 DB, OIP3 - ПЕРЕХВАТ СОСТАВЛЯЮЩИХ ТРЕТЬЕГО ПОРЯДКА: 28.5 DBM, РАБОЧИЙ ТОК ИСТОЧНИКА ПИТАНИЯ: 45 MA, МИНИМАЛЬНАЯ РАБОЧАЯ ТЕМПЕРАТУРА: - 40 C, МАКСИМАЛЬНАЯ РАБОЧАЯ ТЕМПЕРАТУРА: + 85 C, СЕРИЯ: TQP369184, УПАКОВКА: REEL, УПАКОВКА: CUT TAPE, УПАКОВКА: MOUSEREEL, ПОЛОСА ПРОПУСКАНИЯ: 6 GHZ, ТОРГОВАЯ МАРКА: QORVO, КОЛИЧЕСТВО КАНАЛОВ: 1 CHANNEL, ТИП ПРОДУКТА: RF AMPLIFIER, РАЗМЕР ФАБРИЧНОЙ УПАКОВКИ: 3000, ПОДКАТЕГОРИЯ: WIRELESS &amp; RF INTEGRATED CIRCUITS, НАПРЯЖЕНИЕ ПИТАНИЯ - МАКС.: 4.5 V, НАПРЯЖЕНИЕ ПИТАНИЯ - МИН.: 3.3 V, ТЕСТОВАЯ ЧАСТОТА: 1.9 GHZ, ДРУГИЕ НАЗВАНИЯ ТОВАРА №: 1081742</t>
  </si>
  <si>
    <t>TQP369184</t>
  </si>
  <si>
    <t>ОПТИЧЕСКИ РАЗВЯЗАННЫЙ УСИЛИТЕЛЬ, КАТЕГОРИЯ ПРОДУКТА: ОПТИЧЕСКИ РАЗВЯЗАННЫЕ УСИЛИТЕЛИ; ТИП ВЫХОДА: DIGITAL TO ANALOG CONVERTER - DAC; КОЛИЧЕСТВО КАНАЛОВ: 1 CHANNEL; НАПРЯЖЕНИЕ ИЗОЛЯЦИИ: 5000 VRMS; IF - ПРЯМОЙ ТОК: 230 MA; ПОЛОСА ПРОПУСКАНИЯ: 100 KHZ; VOS - ВХОДНОЕ НАПРЯЖЕНИЕ СМЕЩЕНИЯ НУЛЯ: 9.9 MV; НАПРЯЖЕНИЕ ПИТАНИЯ - МАКС.: 5.5 V; НАПРЯЖЕНИЕ ПИТАНИЯ - МИН.: 3 V; УПАКОВКА / БЛОК: SSO-8; МИНИМАЛЬНАЯ РАБОЧАЯ ТЕМПЕРАТУРА: - 40 C; МАКСИМАЛЬНАЯ РАБОЧАЯ ТЕМПЕРАТУРА: + 105 C; ВИД МОНТАЖА: SMD/SMT; КВАЛИФИКАЦИЯ: AEC-Q100; УПАКОВКА: REEL; УПАКОВКА: CUT TAPE; УПАКОВКА: MOUSEREEL; ТИП УСИЛИТЕЛЯ: ISOLATION; КОЭФФИЦИЕНТ УСИЛЕНИЯ V/V: 1 V/V; ВЫСОТА: 3.18 MM; IB - ВХОДНОЙ ТОК СМЕЩЕНИЯ: 0.1 UA; ТИП ИЗОЛЯЦИИ: OPTIC; ДЛИНА: 5.85 MM; РАБОЧИЙ ТОК ИСТОЧНИКА ПИТАНИЯ: 15 MA; РАБОЧЕЕ НАПРЯЖЕНИЕ ПИТАНИЯ: 3 V TO 5.5 V; ПРОДУКТ: OPTICALLY ISOLATED AMPLIFIERS; РАЗМЕР ФАБРИЧНОЙ УПАКОВКИ: 1000; ШИРИНА: 6.8 MM; ВЕС ИЗДЕЛИЯ: 1 G</t>
  </si>
  <si>
    <t>МИКРОСХЕМА НАПРАВЛЕННЫЙ ОТВЕТВИТЕЛЬ, КАТЕГОРИЯ ПРОДУКТА: ФОРМИРОВАНИЕ СИГНАЛА, ПРОДУКТ: DIRECTIONAL COUPLERS, ЧАСТОТА: 1700 MHZ, ЧАСТОТНЫЙ ДИАПАЗОН: 1400 MHZ TO 1700 MHZ, ИМПЕДАНС: 50 OHMS, ТИП ВЫВОДОВ: SMD/SMT, УПАКОВКА / БЛОК: 3.1 MM X 3 MM X 1.6 MM, МИНИМАЛЬНАЯ РАБОЧАЯ ТЕМПЕРАТУРА: - 40 C, МАКСИМАЛЬНАЯ РАБОЧАЯ ТЕМПЕРАТУРА: + 105 C, СЕРИЯ: D19GA+, УПАКОВКА: CUT TAPE, УПАКОВКА: MOUSEREEL, УПАКОВКА: REEL, МОНТАЖ: SMD/SMT, ТИП: MMIC, ВНОСИМЫЕ ПОТЕРИ: 0.3 DB, РАЗМЕР ФАБРИЧНОЙ УПАКОВКИ: 1000</t>
  </si>
  <si>
    <t>D19G</t>
  </si>
  <si>
    <t>ИНТЕГРАЛЬНЫЙ ДАТЧИК ТЕМПЕРАТУРЫ; КАТЕГОРИЯ ПРОДУКТА: ТЕРМОРЕЛЕ, ROHS: N, ТОЧНОСТЬ: +/- 1 C, ПРОДУКТ: THERMOMETERS AND THERMOSTATS, ТОРГОВАЯ МАРКА: ANALOG DEVICES / MAXIM INTEGRATED, МАКСИМАЛЬНАЯ РАБОЧАЯ ТЕМПЕРАТУРА: + 125 C, МИНИМАЛЬНАЯ РАБОЧАЯ ТЕМПЕРАТУРА: - 55 C, ТИП ПРОДУКТА: THERMOSTATS, СЕРИЯ: DS1821, РАЗМЕР ФАБРИЧНОЙ УПАКОВКИ: 88, ПОДКАТЕГОРИЯ: SENSORS</t>
  </si>
  <si>
    <t>DS1821S</t>
  </si>
  <si>
    <t>ПРОГРАММИРУЕМАЯ ЛОГИЧЕСКАЯ ИНТЕГРАЛЬНАЯ СХЕМА. КАТЕГОРИЯ ПРОДУКТА: КОМПЛЕКСНЫЕ ПРОГРАММИРУЕМЫЕ ЛОГИЧЕСКИЕ УСТРОЙСТВА (CPLD), ROHS: ПОДРОБНОСТИ, СЕРИЯ: ATF1504AS/L, ВИД МОНТАЖА: SMD/SMT, УПАКОВКА / БЛОК: TQFP-44, РАБОЧЕЕ НАПРЯЖЕНИЕ ПИТАНИЯ: 5 V, КОЛИЧЕСТВО МАКРОЯЧЕЕК: 64, КОЛИЧЕСТВО ВХОДОВ/ВЫХОДОВ: 32 I/O, НАПРЯЖЕНИЕ ПИТАНИЯ - МАКС.: 5.5 V, НАПРЯЖЕНИЕ ПИТАНИЯ - МИН.: 4.5 V, МИНИМАЛЬНАЯ РАБОЧАЯ ТЕМПЕРАТУРА: - 40 C, МАКСИМАЛЬНАЯ РАБОЧАЯ ТЕМПЕРАТУРА: + 85 C, МАКСИМАЛЬНАЯ РАБОЧАЯ ЧАСТОТА: 125 MHZ, ЗАДЕРЖКА РАСПРОСТРАНЕНИЯ - МАКС.: 10 NS, УПАКОВКА: TRAY, ТОРГОВАЯ МАРКА: MICROCHIP TECHNOLOGY, ВЫСОТА: 1 MM, ДЛИНА: 10 MM, ТИП ПАМЯТИ: EEPROM, ЧУВСТВИТЕЛЬНЫЙ К ВЛАЖНОСТИ: YES, КОЛИЧЕСТВО ВЕНТИЛЕЙ: 1500, КОЛИЧЕСТВО БЛОКОВ ЛОГИЧЕСКИХ МАССИВОВ (LAB): -, РАБОЧИЙ ТОК ИСТОЧНИКА ПИТАНИЯ: 130 MA, ТИП ПРОДУКТА: CPLD - COMPLEX PROGRAMMABLE LOGIC DEVICES, РАЗМЕР ФАБРИЧНОЙ УПАКОВКИ: 160, ПОДКАТЕГОРИЯ: PROGRAMMABLE LOGIC ICS, ШИРИНА: 10 MM</t>
  </si>
  <si>
    <t>ATF1504AS-10AU44</t>
  </si>
  <si>
    <t>ИНТЕРФЕЙСНЫЕ МИКРОСХЕМЫ. КАТЕГОРИЯ ПРОДУКТА: ЦИФРОВЫЕ ИЗОЛЯТОРЫ, ROHS: ПОДРОБНОСТИ,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ТОРГОВАЯ МАРКА: TEXAS INSTRUMENTS,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ТИП ПРОДУКТА: DIGITAL ISOLATORS, ПОДДЕРЖИВАЕМЫЙ ПРОТОКОЛ: CAN, ОБРАТНЫЕ КАНАЛЫ: 1 CHANNEL, ОТКЛЮЧЕНИЕ: SHUTDOWN, РАЗМЕР ФАБРИЧНОЙ УПАКОВКИ: 350, ПОДКАТЕГОРИЯ: INTERFACE ICS</t>
  </si>
  <si>
    <t>ИНТЕГРАЛЬНАЯ МИКРОСХЕМА РЧ. КАТЕГОРИЯ ПРОДУКТА: ИС, РЧ-ПЕРЕКЛЮЧАТЕЛИ, ROHS: ПОДРОБНОСТИ, КОНФИГУРАЦИЯ ПЕРЕКЛЮЧАТЕЛЕЙ: SPDT, МИНИМАЛЬНАЯ ЧАСТОТА: 100 MHZ, МАКСИМАЛЬНАЯ ЧАСТОТА: 44 GHZ, ВНОСИМЫЕ ПОТЕРИ: 3.8 DB, ИЗОЛЯЦИЯ В ВЫКЛЮЧЕННОМ СОСТОЯНИИ - ТИПИЧ.: 55 DB, МИНИМАЛЬНАЯ РАБОЧАЯ ТЕМПЕРАТУРА: - 40 C, МАКСИМАЛЬНАЯ РАБОЧАЯ ТЕМПЕРАТУРА: + 105 C, ВИД МОНТАЖА: SMD/SMT, УПАКОВКА / БЛОК: LGA-20, ТЕХНОЛОГИЯ: SI, СЕРИЯ: ADRF5026, УПАКОВКА: CUT TAPE, ТОРГОВАЯ МАРКА: ANALOG DEVICES, СРЕДСТВА РАЗРАБОТКИ: ADRF5026-EVALZ, ЧУВСТВИТЕЛЬНЫЙ К ВЛАЖНОСТИ: YES, КОЛИЧЕСТВО ПЕРЕКЛЮЧАТЕЛЕЙ: DUAL, ВРЕМЯ ОТКЛЮЧЕНИЯ - МАКС.: 14 NS, ВРЕМЯ ВКЛЮЧЕНИЯ - МАКС.: 14 NS, РАБОЧИЙ ТОК ИСТОЧНИКА ПИТАНИЯ: 2 UA, ТИП ПРОДУКТА: RF SWITCH ICS, РАЗМЕР ФАБРИЧНОЙ УПАКОВКИ: 100, ПОДКАТЕГОРИЯ: WIRELESS &amp; RF INTEGRATED CIRCUITS, НАПРЯЖЕНИЕ ПИТАНИЯ - МАКС.: 3.45 V, НАПРЯЖЕНИЕ ПИТАНИЯ - МИН.: 3.15 V</t>
  </si>
  <si>
    <t>ADRF5026BCCZN</t>
  </si>
  <si>
    <t>МИКРОСХЕМА КОММУТАЦИОННАЯ. КАТЕГОРИЯ ПРОДУКТА: ИС ПЕРЕКЛЮЧАТЕЛЯ ШИНЫ ПЕРЕДАЧИ ДАННЫХ, ROHS: ПОДРОБНОСТИ, КОЛИЧЕСТВО ЦИФРОВЫХ РАЗРЯДОВ: 10 BIT, СОПРОТИВЛЕНИЕ ВО ВКЛЮЧЕННОМ СОСТОЯНИИ - МАКС.: 20 OHMS, ЗАДЕРЖКА РАСПРОСТРАНЕНИЯ - МАКС.: 150 PS, РАБОЧЕЕ НАПРЯЖЕНИЕ ПИТАНИЯ: 5 V, МИНИМАЛЬНАЯ РАБОЧАЯ ТЕМПЕРАТУРА: - 40 C, МАКСИМАЛЬНАЯ РАБОЧАЯ ТЕМПЕРАТУРА: + 85 C, ВИД МОНТАЖА: SMD/SMT, УПАКОВКА / БЛОК: SOIC-24, УПАКОВКА: REEL, УПАКОВКА: CUT TAPE, УПАКОВКА: MOUSEREEL, ТОРГОВАЯ МАРКА: TEXAS INSTRUMENTS, ВЫСОТА: 2.35 MM, ДЛИНА: 15.4 MM, ТИП ЛОГИКИ: CMOS, ОРГАНИЗАЦИЯ: 5 X 1:1, ТИП ПРОДУКТА: DIGITAL BUS SWITCH ICS, СЕРИЯ: SN74CBTD3384C, РАЗМЕР ФАБРИЧНОЙ УПАКОВКИ: 2000, ПОДКАТЕГОРИЯ: SWITCH ICS, НАПРЯЖЕНИЕ ПИТАНИЯ - МАКС.: 1.5 MA, НАПРЯЖЕНИЕ ПИТАНИЯ - МАКС.: 5.5 V, НАПРЯЖЕНИЕ ПИТАНИЯ - МИН.: 4.5 V, ШИРИНА: 7.52 MM</t>
  </si>
  <si>
    <t>SN74CBTD3384CDWR</t>
  </si>
  <si>
    <t>МИКРОСХЕМА ИНТЕРФЕЙСНАЯ. КАТЕГОРИЯ ПРОДУКТА: ИС, ИНТЕРФЕЙС RS-232, ROHS: ПОДРОБНОСТИ, ВИД МОНТАЖА: SMD/SMT, УПАКОВКА / БЛОК: SOIC-16, СЕРИЯ: MAX3232, ФУНКЦИЯ: TRANSCEIVER, ДИАПАЗОН ДАННЫХ: 250 KB/S, КОЛИЧЕСТВО ДРАЙВЕРОВ: 2 DRIVER, КОЛИЧЕСТВО ПРИЕМНИКОВ: 2 RECEIVER, ДУПЛЕКСНАЯ ПЕРЕДАЧА: FULL DUPLEX, НАПРЯЖЕНИЕ ПИТАНИЯ - МАКС.: 5.5 V, НАПРЯЖЕНИЕ ПИТАНИЯ - МИН.: 3 V, РАБОЧИЙ ТОК ИСТОЧНИКА ПИТАНИЯ: 1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TEXAS INSTRUMENTS, ВЫСОТА: 2.65 MM, ДЛИНА: 10.5 MM, РАБОЧЕЕ НАПРЯЖЕНИЕ ПИТАНИЯ: 3.3 V, 5 V, ПРОДУКТ: RS-232 TRANSCEIVERS, ТИП ПРОДУКТА: RS-232 INTERFACE IC, РАЗМЕР ФАБРИЧНОЙ УПАКОВКИ: 2000, ПОДКАТЕГОРИЯ: INTERFACE ICS, ТИП ПИТАНИЯ: SINGLE SUPPLY, ШИРИНА: 7.6 MM</t>
  </si>
  <si>
    <t>MAX3232IDWR</t>
  </si>
  <si>
    <t>МИКРОСХЕМА ОСЦИЛЛЯТОР. НОМЕР ДЕТАЛИ ЦИФРОВОГО КЛЮЧА: 1473-SIT9120AI-2B1-25E106.250000-ND; ПРОИЗВОДИТЕЛЬ: SITIME; НОМЕР ПРОДУКТА ПРОИЗВОДИТЕЛЯ: SIT9120AI-2B1-25E106.250000; ОПИСАНИЕ: MEMS OSC XO 106.2500MHZ LVDS SMD; ПОДРОБНОЕ ОПИСАНИЕ: 106,25 МГЦ XO (СТАНДАРТ). ГЕНЕРАТОР LVDS 2,5 В ВКЛЮЧЕНИЕ/ВЫКЛЮЧЕНИЕ 6-SMD, БЕЗ ПРОВОДОВ. КАТЕГОРИЯ: КРИСТАЛЛЫ, ГЕНЕРАТОРЫ, РЕЗОНАТОРЫ, ОСЦИЛЛЯТОРЫ. ПРОИЗВОДИТЕЛЬ: SITIME; РЯД: SIT9120; УПАКОВКА: ПОЛОСКА; СТАТУС ПРОДУКТА: АКТИВНЫЙ; БАЗОВЫЙ РЕЗОНАТОР: МЭМС; ТИП: ХО (СТАНДАРТНЫЙ); ЧАСТОТА: 106,25 МГЦ; ФУНКЦИЯ: ВКЛЮЧИТЬ ВЫКЛЮЧИТЬ: ВЫХОД: LVDS; НАПРЯЖЕНИЕ - ПИТАНИЕ: 2,5 В; СТАБИЛЬНОСТЬ ЧАСТОТЫ: ±20 ЧАСТЕЙ НА МИЛЛИОН; АБСОЛЮТНЫЙ ДИАПАЗОН ТЯГИ (APR)-; РАБОЧАЯ ТЕМПЕРАТУРА: -40°С ~ 85°С; РАСШИРЕНИЕ ПОЛОСЫ ПРОПУСКАНИЯ СПЕКТРА: -;ТОК - ПОДАЧА (МАКС.): 55 МА; РЕЙТИНГИ: -; ТИП КРЕПЛЕНИЯ: ПОВЕРХНОСТНОЕ КРЕПЛЕНИЕ: ПАКЕТ/КЕЙС; 6-SMD, БЕЗ СВИНЦА; РАЗМЕР / РАЗМЕР: 0,126 ДЮЙМА Д X 0,098 ДЮЙМА Ш (3,20 ММ X 2,50 ММ); ВЫСОТА СИДЯ (МАКС.): 0,031 ДЮЙМА (0,80 ММ).</t>
  </si>
  <si>
    <t>SIT9120AI -2B1 - 25E106.250000</t>
  </si>
  <si>
    <t>ФИЛЬТР ПОДАВЛЕНИЯ ЭМП. КАТЕГОРИЯ ПРОДУКТА: ФЕРРИТОВЫЕ ФИЛЬТРЫ, ROHS: ПОДРОБНОСТИ, СЕРИЯ: WE-PF, ПРОДУКТ: FERRITE CHIP BEADS, ТИП ВЫВОДОВ: SMD/SMT, ИМПЕДАНС: 2.9 KOHMS, МАКСИМАЛЬНЫЙ ПОСТОЯННЫЙ ТОК: 10 A, ДОПУСТИМОЕ ОТКЛОНЕНИЕ: 0,25, МАКСИМАЛЬНОЕ СОПРОТИВЛЕНИЕ ПОСТОЯННОМУ ТОКУ: 9 MOHMS, МИНИМАЛЬНАЯ РАБОЧАЯ ТЕМПЕРАТУРА: - 40 C, МАКСИМАЛЬНАЯ РАБОЧАЯ ТЕМПЕРАТУРА: + 125 C, ДЛИНА: 12 MM, ШИРИНА: 8 MM, ВЫСОТА: 8 MM, ДИАМЕТР: -, УПАКОВКА: REEL, УПАКОВКА: CUT TAPE, УПАКОВКА: MOUSEREEL, ТОРГОВАЯ МАРКА: WURTH ELEKTRONIK, ЁМКОСТЬ: -, ТИП ПРОДУКТА: FERRITE BEADS, РАЗМЕР ФАБРИЧНОЙ УПАКОВКИ: 500, ПОДКАТЕГОРИЯ: FERRITES, ПРЕРЫВАНИЕ: -, ТЕСТОВАЯ ЧАСТОТА: 100 MHZ, ТИП: SMD EMI SUPPRESSION POWER FERRITE WE-PF, ВЕС ИЗДЕЛИЯ: 4,088 G, ДРУГИЕ НАЗВАНИЯ ТОВАРА №: TAJB336K016R, ВЕС ИЗДЕЛИЯ: 100 MG, РАЗМЕР ФАБРИЧНОЙ УПАКОВКИ: 1000, ПОДКАТЕГОРИЯ: AMPLIFIER ICS, ТИП: ZERO DRIFT AMPLIFIER, УСИЛЕНИЕ ПО НАПРЯЖЕНИЮ, ДБ: 145 DB, ШИРИНА: 4 MM (MAX)</t>
  </si>
  <si>
    <t>742792901</t>
  </si>
  <si>
    <t>ФИЛЬТР ПОДАВЛЕНИЯ ЭМП. КАТЕГОРИЯ ПРОДУКТА: ФИЛЬТРУЮЩИЕ КОНТУРЫ ЭМП, ROHS: ПОДРОБНОСТИ, ПРОДУКТ: EMI NETWORK FILTERS, ТИП: SIGNAL LINE AND DC POWER LINE FILTER, ЧАСТОТА ОТСЕЧКИ: 12 MHZ, ТИП ЦЕПИ: LC (T) FILTER, ЁМКОСТЬ: 0.033 UF, ИНДУКТИВНОСТЬ: -, СОПРОТИВЛЕНИЕ: -, НОМИНАЛЬНОЕ НАПРЯЖЕНИЕ: 50 V, НОМИНАЛЬНЫЙ ТОК: 2 A, ТИП ВЫВОДОВ: SMD/SMT, УПАКОВКА / БЛОК: 1812 (4532 METRIC), МИНИМАЛЬНАЯ РАБОЧАЯ ТЕМПЕРАТУРА: - 25 C, МАКСИМАЛЬНАЯ РАБОЧАЯ ТЕМПЕРАТУРА: + 85 C, СЕРИЯ: ACH, УПАКОВКА: REEL, УПАКОВКА: CUT TAPE, УПАКОВКА: MOUSEREEL, ЗАТУХАНИЕ: 25 DB, ТОРГОВАЯ МАРКА: TDK, ЧАСТОТНЫЙ ДИАПАЗОН: 6 MHZ TO 60 MHZ, ВЫСОТА: 1.8 MM, ДЛИНА: 4.5 MM, ДИАПАЗОН РАБОЧИХ ТЕМПЕРАТУР: - 25 C TO + 85 C, ТИП ПРОДУКТА: EMI FILTER CIRCUITS, РАЗМЕР ФАБРИЧНОЙ УПАКОВКИ: 1000, ПОДКАТЕГОРИЯ: FILTERS, ШИРИНА: 3.2 MM</t>
  </si>
  <si>
    <t>ДЕРЖАТЕЛЬ ДЛЯ СВЕТОДИОДА</t>
  </si>
  <si>
    <t>ДЕРЖАТЕЛЬ ДЛЯ СВЕТОДИОДА, ДЛЯ СВОЗНОГО КРЕПЛЕНИЯ СВЕТОДИОДА, ИЗГОТОВЛЕНО ИЗ ПЛАСТИКА, РАЗМЕРЫ ВЫСОТА 6.5 ММ ДИАМЕТР 5.0 ММ НА ОТВЕРСТИЕ 3.6 ММ, ДЛЯ КРЕПЛЕИЯ НА КОРПУС ТОЛЩИНОЙ 0,8-1,1 ММ</t>
  </si>
  <si>
    <t>LED-6.5A</t>
  </si>
  <si>
    <t>ВТУЛКА (ПРОСТАВКА) РЕЗЬБОВАЯ, С ВНУТРЕННЕЙ РЕЗЬБОЙ</t>
  </si>
  <si>
    <t>МЕТАЛЛИЧЕСКИЕ РАСПОРКИ/ АКСЕССУАРЫ ДЛЯ КРЕПЛЕНИЯ РАДИАТОРА ОХЛАЖДЕНИЯ К МОНТАЖНОЙ ПЛАТЕ, ПОМОГАЕТ КОНТРОЛИРОВАТЬ ТЕМПЕРАТУРНЫЙ РЕЖИМ. ПРЕДСТАВЛЯЕТ СОБОЙ РАСПОРНУЮ ВТУЛКУ (ПРОКЛАДКУ). ОПИСАНИЕ: МЕТАЛЛИЧЕСКАЯ ПРОКЛАДКА, M3 L=15ММ ГАЙКА/ГАЙКА ПОД ПАЙКУ; ГРУППА ЧАСТЕЙ: МЕТАЛЛИЧЕСКИЕ РАСПОРКИ; ROHS: ДА; СЕМЕЙСТВО КОМПОНЕНТОВ: МЕТАЛЛИЧЕСКАЯ ПРОКЛАДКА; ТОВАРНАЯ ГРУППА ПРОИЗВОДИТЕЛЯ: АВМ3050; ДИЗАЙН: ШЕСТИГРАННИК, ВНУТРЕННЯЯ/ВНУТРЕННЯЯ РЕЗЬБА; СТАНДАРТ ВОЖДЕНИЯ: МЕТРИЧЕСКАЯ, М3;  НЕШНЯЯ ДЛИНА [ММ]: 15 ММ; ДЛИНА ВНЕШНЕЙ РЕЗЬБЫ [ММ]: НЕТ; ДЛИНА ВНУТРЕННЕЙ РЕЗЬБЫ [ММ]: 15 ММ; ВНЕШНИЙ ДИАМЕТР [ММ]: 5 ММ; ВНУТРЕННИЙ ДИАМЕТР [ММ]: М3; МАТЕРИАЛ: ЛАТУНЬ; МАТЕРИАЛ ПОКРЫТИЯ: НИКЕЛИРОВАННАЯ.</t>
  </si>
  <si>
    <t>ABM 3050 15</t>
  </si>
  <si>
    <t>МЕТАЛЛИЧЕСКИЕ РАСПОРКИ/ АКСЕССУАРЫ ДЛЯ КРЕПЛЕНИЯ РАДИАТОРА ОХЛАЖДЕНИЯ К МОНТАЖНОЙ ПЛАТЕ, ПОМОГАЕТ КОНТРОЛИРОВАТЬ ТЕМПЕРАТУРНЫЙ РЕЖИМ. ПРЕДСТАВЛЯЕТ СОБОЙ РАСПОРНУЮ ВТУЛКУ (ПРОКЛАДКУ). ОПИСАНИЕ: МЕТАЛЛИЧЕСКАЯ ПРОКЛАДКА, M3 L=30ММ ГАЙКА/ГАЙКА ПОД ПАЙКУ; ГРУППА ЧАСТЕЙ: МЕТАЛЛИЧЕСКИЕ РАСПОРКИ; ROHS: ДА; СЕМЕЙСТВО КОМПОНЕНТОВ: МЕТАЛЛИЧЕСКАЯ ПРОКЛАДКА; ТОВАРНАЯ ГРУППА ПРОИЗВОДИТЕЛЯ: АВМ3050; ДИЗАЙН: ШЕСТИГРАННИК, ВНУТРЕННЯЯ/ВНУТРЕННЯЯ РЕЗЬБА; СТАНДАРТ ВОЖДЕНИЯ: МЕТРИЧЕСКАЯ, М3;  НЕШНЯЯ ДЛИНА [ММ]: 30 ММ; ДЛИНА ВНЕШНЕЙ РЕЗЬБЫ [ММ]: НЕТ; ДЛИНА ВНУТРЕННЕЙ РЕЗЬБЫ [ММ]: 30 ММ; ВНЕШНИЙ ДИАМЕТР [ММ]: 5 ММ; ВНУТРЕННИЙ ДИАМЕТР [ММ]: М3; МАТЕРИАЛ: ЛАТУНЬ; МАТЕРИАЛ ПОКРЫТИЯ: НИКЕЛИРОВАННАЯ.</t>
  </si>
  <si>
    <t>ABM 3050 30</t>
  </si>
  <si>
    <t>КАТЕГОРИЯ ПРОДУКТА: РЧ-ИНДУКТОРЫ - ПОВЕРХНОСТНЫЙ МОНТАЖ, ROHS: ПОДРОБНОСТИ, ТИП ВЫВОДОВ: SMD/SMT, УПАКОВКА / БЛОК: 1008 (2520 METRIC), ЭКРАНИРОВАНИЕ: UNSHIELDED, ИНДУКТИВНОСТЬ: 39 NH, ДОПУСТИМОЕ ОТКЛОНЕНИЕ: 0,02, МАКСИМАЛЬНЫЙ ПОСТОЯННЫЙ ТОК: 1.3 A, МАКСИМАЛЬНОЕ СОПРОТИВЛЕНИЕ ПОСТОЯННОМУ ТОКУ: 90 MOHMS, МИНИМАЛЬНАЯ РАБОЧАЯ ТЕМПЕРАТУРА: - 40 C, МАКСИМАЛЬНАЯ РАБОЧАЯ ТЕМПЕРАТУРА: + 125 C, Q МИН.: 75, ВИД МОНТАЖА: PCB MOUNT, ДЛИНА: 2.92 MM, ШИРИНА: 2.79 MM, ВЫСОТА: 2.03 MM, МАТЕРИАЛ СЕРДЕЧНИКА: CERAMIC, СЕРИЯ: 1008HQ, УПАКОВКА: REEL, УПАКОВКА: CUT TAPE, УПАКОВКА: MOUSEREEL, ПРИМЕНЕНИЕ: RF, ТОРГОВАЯ МАРКА: COILCRAFT, КОРПУС - ДЮЙМЫ: 1008, КОРПУС - ММ: 2520, ПРОДУКТ: RF INDUCTORS, ТИП ПРОДУКТА: RF INDUCTORS - LEADED, ЧАСТОТА СОБСТВЕННЫХ КОЛЕБАНИЙ: 1.3 GHZ, РАЗМЕР ФАБРИЧНОЙ УПАКОВКИ: 2000, ПОДКАТЕГОРИЯ: INDUCTORS, CHOKES &amp; COILS, ПРЕРЫВАНИЕ: STANDARD, ТЕСТОВАЯ ЧАСТОТА: 50 MHZ, ДРУГИЕ НАЗВАНИЯ ТОВАРА №: 1008HQ-39NXGLB</t>
  </si>
  <si>
    <t>1008HQ-39NXGLC</t>
  </si>
  <si>
    <t>КАТЕГОРИЯ ПРОДУКТА: СИЛОВЫЕ ИНДУКТОРЫ - ПОВЕРХНОСТНЫЙ МОНТАЖ, ROHS: ПОДРОБНОСТИ, ТИП: POWER INDUCTOR, ТИП ВЫВОДОВ: SMD/SMT, УПАКОВКА / БЛОК: 13 MM X 9.4 MM, ЭКРАНИРОВАНИЕ: UNSHIELDED, ИНДУКТИВНОСТЬ: 1 UH, ДОПУСТИМОЕ ОТКЛОНЕНИЕ: 0,2, МАКСИМАЛЬНЫЙ ПОСТОЯННЫЙ ТОК: 6.8 A, МАКСИМАЛЬНОЕ СОПРОТИВЛЕНИЕ ПОСТОЯННОМУ ТОКУ: 10 MOHMS, ТОК НАСЫЩЕНИЯ: 0,375, МИНИМАЛЬНАЯ РАБОЧАЯ ТЕМПЕРАТУРА: - 40 C, МАКСИМАЛЬНАЯ РАБОЧАЯ ТЕМПЕРАТУРА: + 130 C, Q МИН.: -, ВИД МОНТАЖА: PCB MOUNT, ДЛИНА: 13 MM, ШИРИНА: 9.4 MM, ВЫСОТА: 5.5 MM, ДИАМЕТР: -, УПАКОВКА: REEL, УПАКОВКА: CUT TAPE, УПАКОВКА: MOUSEREEL, ПРИМЕНЕНИЕ: AUTOMOTIVE, ТОРГОВАЯ МАРКА: PULSE ELECTRONICS, ТИП ЯДРА: DRUM, ПРОДУКТ: POWER INDUCTORS, ТИП ПРОДУКТА: POWER INDUCTORS - SMD, ЧАСТОТА СОБСТВЕННЫХ КОЛЕБАНИЙ: -, РАЗМЕР ФАБРИЧНОЙ УПАКОВКИ: 800, ПОДКАТЕГОРИЯ: INDUCTORS, CHOKES &amp; COILS, ПРЕРЫВАНИЕ: STANDARD, ТЕСТОВАЯ ЧАСТОТА: 100 KHZ</t>
  </si>
  <si>
    <t>P0751.102NLT</t>
  </si>
  <si>
    <t>КАТЕГОРИЯ ПРОДУКТА: РЧ-ИНДУКТОРЫ - ПОВЕРХНОСТНЫЙ МОНТАЖ, ТИП: MULTILAYER, ТИП ВЫВОДОВ: SMD/SMT, УПАКОВКА / БЛОК: 0805 (2012 METRIC), ЭКРАНИРОВАНИЕ: SHIELDED, ИНДУКТИВНОСТЬ: 2.7 UH, ДОПУСТИМОЕ ОТКЛОНЕНИЕ: 0,05, МАКСИМАЛЬНЫЙ ПОСТОЯННЫЙ ТОК: 50 MA, МАКСИМАЛЬНОЕ СОПРОТИВЛЕНИЕ ПОСТОЯННОМУ ТОКУ: 550 MOHMS, МИНИМАЛЬНАЯ РАБОЧАЯ ТЕМПЕРАТУРА: - 55 C, МАКСИМАЛЬНАЯ РАБОЧАЯ ТЕМПЕРАТУРА: + 125 C, Q МИН.: 45, ВИД МОНТАЖА: PCB MOUNT, ДЛИНА: 2 MM, ШИРИНА: 1.25 MM, ВЫСОТА: 1.45 MM, МАТЕРИАЛ СЕРДЕЧНИКА: FERRITE, СЕРИЯ: MLF, УПАКОВКА: REEL, ТОРГОВАЯ МАРКА: TDK, ПРОДУКТ: RF INDUCTORS, ТИП ПРОДУКТА: RF INDUCTORS - LEADED, ЧАСТОТА СОБСТВЕННЫХ КОЛЕБАНИЙ: 100 MHZ, ПОДКАТЕГОРИЯ: INDUCTORS, CHOKES &amp; COILS, ПРЕРЫВАНИЕ: STANDARD, ТЕСТОВАЯ ЧАСТОТА: 10 MHZ</t>
  </si>
  <si>
    <t>MLF2012A2R7JT000</t>
  </si>
  <si>
    <t>КАТУШКА ПОСТОЯННОЙ ИНДУКТИВНОСТИ, ПРОИЗВОДИТЕЛЬ: EATON; КАТЕГОРИЯ ПРОДУКТА: КАТУШКИ ПОСТОЯННОЙ ИНДУКТИВНОСТИ; ПРОДУКТ: POWER INDUCTORS; ТИП: POWER CHOKE; ТИП ВЫВОДОВ: SMD/SMT; ЭКРАНИРОВАНИЕ: UNSHIELDED; ИНДУКТИВНОСТЬ: 6 UH; ДОПУСТИМОЕ ОТКЛОНЕНИЕ: 20 %; МАКСИМАЛЬНЫЙ ПОСТОЯННЫЙ ТОК: 17 A; МАКСИМАЛЬНОЕ СОПРОТИВЛЕНИЕ ПОСТОЯННОМУ ТОКУ: 4.6 MOHMS; ТОК НАСЫЩЕНИЯ: 16.5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19.2 MM; ШИРИНА: 19.2 MM; ВЫСОТА: 11.18 MM; ДИАМЕТР: -; МАТЕРИАЛ СЕРДЕЧНИКА: FERRITE; СЕРИЯ: HC2LP; УПАКОВКА: REEL; УПАКОВКА: CUT TAPE; УПАКОВКА: MOUSEREEL; ПРИМЕНЕНИЕ: POWER; ТОРГОВАЯ МАРКА: COILTRONICS / EATON; ТИП ЯДРА: WIREWOUND; ТИП ПРОДУКТА: FIXED INDUCTORS; РАЗМЕР ФАБРИЧНОЙ УПАКОВКИ:РАЗМЕР ФАБРИЧНОЙ УПАКОВКИ: 130; ПОДКАТЕГОРИЯ: INDUCTORS, CHOKES &amp; COILS; ТЕСТОВАЯ ЧАСТОТА: 300 KHZ; ВЕС ИЗДЕЛИЯ: 18,462 G</t>
  </si>
  <si>
    <t>HC2LP-6R0-R</t>
  </si>
  <si>
    <t>COILTRONICS / EATON</t>
  </si>
  <si>
    <t>КАТЕГОРИЯ ПРОДУКТА: СИЛОВЫЕ ИНДУКТОРЫ - ПОВЕРХНОСТНЫЙ МОНТАЖ, ROHS: ПОДРОБНОСТИ, ТИП: POWER INDUCTOR, ТИП ВЫВОДОВ: SMD/SMT, УПАКОВКА / БЛОК: 2220 (5650 METRIC), ЭКРАНИРОВАНИЕ: UNSHIELDED, ИНДУКТИВНОСТЬ: 100 UH, ДОПУСТИМОЕ ОТКЛОНЕНИЕ: 0,1, МАКСИМАЛЬНЫЙ ПОСТОЯННЫЙ ТОК: 510 MA, МАКСИМАЛЬНОЕ СОПРОТИВЛЕНИЕ ПОСТОЯННОМУ ТОКУ: 990 MOHMS, ТОК НАСЫЩЕНИЯ: 980 MA, МИНИМАЛЬНАЯ РАБОЧАЯ ТЕМПЕРАТУРА: - 55 C, МАКСИМАЛЬНАЯ РАБОЧАЯ ТЕМПЕРАТУРА: + 150 C, Q МИН.: 20, ВИД МОНТАЖА: PCB MOUNT, ДЛИНА: 5.6 MM, ШИРИНА: 5 MM, ВЫСОТА: 5 MM, ДИАМЕТР: -, МАТЕРИАЛ СЕРДЕЧНИКА: FERRITE, КВАЛИФИКАЦИЯ: AEC-Q200, СЕРИЯ: SIMID 2220-T, УПАКОВКА: REEL, УПАКОВКА: CUT TAPE, УПАКОВКА: MOUSEREEL, ПРИМЕНЕНИЕ: AUTOMOTIVE, ТОРГОВАЯ МАРКА: EPCOS / TDK, КОРПУС - ДЮЙМЫ: 2220, КОРПУС - ММ: 5650, ТИП ЯДРА: WIREWOUND, ПРОДУКТ: POWER INDUCTORS, ТИП ПРОДУКТА: POWER INDUCTORS - SMD, ЧАСТОТА СОБСТВЕННЫХ КОЛЕБАНИЙ: 6.1 MHZ, РАЗМЕР ФАБРИЧНОЙ УПАКОВКИ: 1500, ПОДКАТЕГОРИЯ: INDUCTORS, CHOKES &amp; COILS, ПРЕРЫВАНИЕ: STANDARD, ТЕСТОВАЯ ЧАСТОТА: 796 KHZ, ДРУГИЕ НАЗВАНИЯ ТОВАРА №: B82442T1104K50</t>
  </si>
  <si>
    <t>КАТЕГОРИЯ ПРОДУКТА: ТАНТАЛОВЫЕ КОНДЕНСАТОРЫ - ТВЕРДЫЕ, ДЛЯ ПОВЕРХНОСТНОГО МОНТАЖА, ROHS: ПОДРОБНОСТИ, СЕРИЯ: T491, ЁМКОСТЬ: 47 UF, НОМИНАЛЬНОЕ НАПРЯЖЕНИЕ ПОСТОЯННОГО ТОКА: 16 VDC, ДОПУСТИМОЕ ОТКЛОНЕНИЕ: 0,1, ЭФФЕКТИВНОЕ ПОСЛЕДОВАТЕЛЬНОЕ СОПРОТИВЛЕНИЕ: 800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ТОК УТЕЧКИ: 7.5 UA, ДЛИНА: 7.3 MM, ПРОДУКТ: TANTALUM SOLID STANDARD GRADE - OTHER VARIOUS, ТИП ПРОДУКТА: TANTALUM CAPACITORS, РАЗМЕР ФАБРИЧНОЙ УПАКОВКИ: 500, ПОДКАТЕГОРИЯ: CAPACITORS, ТИП: SMD / SMT, ШИРИНА: 4.3 MM</t>
  </si>
  <si>
    <t>T491D476K016AT</t>
  </si>
  <si>
    <t>КАТЕГОРИЯ ПРОДУКТА: ТАНТАЛОВЫЕ КОНДЕНСАТОРЫ - ТВЕРДЫЕ, ДЛЯ ПОВЕРХНОСТНОГО МОНТАЖА, ROHS: ПОДРОБНОСТИ, СЕРИЯ: 293D, ЁМКОСТЬ: 10 UF, НОМИНАЛЬНОЕ НАПРЯЖЕНИЕ ПОСТОЯННОГО ТОКА: 10 VDC, ДОПУСТИМОЕ ОТКЛОНЕНИЕ: 0,2, ЭФФЕКТИВНОЕ ПОСЛЕДОВАТЕЛЬНОЕ СОПРОТИВЛЕНИЕ: 3.4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1 µA, ДЛИНА: 3.2 MM, ПРОДУКТ: TANTALUM SOLID STANDARD GRADE - OTHER VARIOUS, ТИП ПРОДУКТА: TANTALUM CAPACITORS, ПУЛЬСИРУЮЩИЙ ТОК: 0.15 A, РАЗМЕР ФАБРИЧНОЙ УПАКОВКИ: 2000, ПОДКАТЕГОРИЯ: CAPACITORS, ТИП: MOLDED, ШИРИНА: 1.6 MM</t>
  </si>
  <si>
    <t>293D106X0010A2TE3</t>
  </si>
  <si>
    <t>КАТЕГОРИЯ ПРОДУКТА: ТАНТАЛОВЫЕ КОНДЕНСАТОРЫ - ТВЕРДЫЕ, ДЛЯ ПОВЕРХНОСТНОГО МОНТАЖА, ROHS: ПОДРОБНОСТИ, СЕРИЯ: T491, ЁМКОСТЬ: 1 UF, НОМИНАЛЬНОЕ НАПРЯЖЕНИЕ ПОСТОЯННОГО ТОКА: 25 VDC, ДОПУСТИМОЕ ОТКЛОНЕНИЕ: 0,1, ЭФФЕКТИВНОЕ ПОСЛЕДОВАТЕЛЬНОЕ СОПРОТИВЛЕНИЕ: 8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ЕМКОСТЬ - НФ: 1000 NF, ТОК УТЕЧКИ: 500 NA, ДЛИНА: 3.2 MM, ПРОДУКТ: TANTALUM SOLID STANDARD GRADE - OTHER VARIOUS, ТИП ПРОДУКТА: TANTALUM CAPACITORS, РАЗМЕР ФАБРИЧНОЙ УПАКОВКИ: 2000, ПОДКАТЕГОРИЯ: CAPACITORS, ТИП: SMD / SMT, ШИРИНА: 1.6 MM</t>
  </si>
  <si>
    <t>T491A105K025AT</t>
  </si>
  <si>
    <t>КАТЕГОРИЯ ПРОДУКТА: ТАНТАЛОВЫЕ КОНДЕНСАТОРЫ - ТВЕРДЫЕ, ДЛЯ ПОВЕРХНОСТНОГО МОНТАЖА, ROHS: ПОДРОБНОСТИ, СЕРИЯ: T495, ЁМКОСТЬ: 10 UF, НОМИНАЛЬНОЕ НАПРЯЖЕНИЕ ПОСТОЯННОГО ТОКА: 20 VDC, ДОПУСТИМОЕ ОТКЛОНЕНИЕ: 0,1, ЭФФЕКТИВНОЕ ПОСЛЕДОВАТЕЛЬНОЕ СОПРОТИВЛЕНИЕ: 1 OHMS, КОРПУС - ДЮЙМЫ: 1311,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ДЛИНА: 3.5 MM, ПРОДУКТ: TANTALUM SOLID LOW ESR AUTOMOTIVE GRADE, ТИП ПРОДУКТА: TANTALUM CAPACITORS, РАЗМЕР ФАБРИЧНОЙ УПАКОВКИ: 2000, ПОДКАТЕГОРИЯ: CAPACITORS, ТИП: SMD AUTOMOTIVE GRADE SURGE ROBUST LOW ESR, ШИРИНА: 2.8 MM, ДРУГИЕ НАЗВАНИЯ ТОВАРА №: B45197A4106K209</t>
  </si>
  <si>
    <t>T495B106K020ATE1K0</t>
  </si>
  <si>
    <t>КАТЕГОРИЯ ПРОДУКТА: ТАНТАЛОВЫЕ КОНДЕНСАТОРЫ - ТВЕРДЫЕ, ДЛЯ ПОВЕРХНОСТНОГО МОНТАЖА, ROHS: ПОДРОБНОСТИ, СЕРИЯ: T495, ЁМКОСТЬ: 6.8 UF, НОМИНАЛЬНОЕ НАПРЯЖЕНИЕ ПОСТОЯННОГО ТОКА: 50 VDC, ДОПУСТИМОЕ ОТКЛОНЕНИЕ: 0,1, ЭФФЕКТИВНОЕ ПОСЛЕДОВАТЕЛЬНОЕ СОПРОТИВЛЕНИЕ: 300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ЕМКОСТЬ - НФ: 6800 NF, ДЛИНА: 7.3 MM, ПРОДУКТ: TANTALUM SOLID LOW ESR AUTOMOTIVE GRADE, ТИП ПРОДУКТА: TANTALUM CAPACITORS, РАЗМЕР ФАБРИЧНОЙ УПАКОВКИ: 500, ПОДКАТЕГОРИЯ: CAPACITORS, ТИП: SMD AUTOMOTIVE GRADE SURGE ROBUST LOW ESR, ШИРИНА: 4.3 MM, ДРУГИЕ НАЗВАНИЯ ТОВАРА №: B45197S3336M589 B45050D6859K307</t>
  </si>
  <si>
    <t>T495D685K050ATE300</t>
  </si>
  <si>
    <t>КАТЕГОРИЯ ПРОДУКТА: АЛЮМИНИЕВЫЕ КОНДЕНСАТОРЫ С ОРГАНИЧЕСКИМ ПОЛИМЕРОМ, ROHS: ПОДРОБНОСТИ, ТОВАР: АЛЮМИНИЕВЫЕ ПОЛИМЕРНЫЕ КОНДЕНСАТОРЫ, СТИЛЬ ЗАВЕРШЕНИЯ: СМД/СМТ, ТИП УПАКОВКИ: МОЖНО, ЕМКОСТЬ: 560 МКФ, НОМИНАЛЬНОЕ НАПРЯЖЕНИЕ ПОСТОЯННОГО ТОКА: 20 В ПОСТОЯННОГО ТОКА, ТОЛЕРАНТНОСТЬ: 0,2, СОЭ: 12 МОМ, МИНИМАЛЬНАЯ РАБОЧАЯ ТЕМПЕРАТУРА: - 55 С, МАКСИМАЛЬНАЯ РАБОЧАЯ ТЕМПЕРАТУРА: + 105 С, ДИАМЕТР: 10 ММ, ДЛИНА: 12,6 ММ, ШИРИНА: -, ВЫСОТА: -, ПУЛЬСИРУЮЩИЙ ТОК: 5,4 А, ЖИЗНЬ: 5000 ЧАСОВ, СЕРИИ: СВПФ, УПАКОВКА: КАТУШКА, УПАКОВКА: РАЗРЕЗАТЬ ЛЕНТУ, УПАКОВКА: МЫШЬКАТУШКА, МАРКА: ПАНАСОНИК, КОЭФФИЦИЕНТ РАССЕЯНИЯ DF: 12, ТОК УТЕЧКИ: 2240 МКА, ТИП ПРОДУКТА: ЭЛЕКТРОЛИТИЧЕСКИЕ КОНДЕНСАТОРЫ, ЗАВОДСКАЯ УПАКОВКА: 400, ПОДКАТЕГОРИЯ: КОНДЕНСАТОРЫ, ТОРГОВОЕ НАЗВАНИЕ: ОС-КОН, ЕДИНИЦА ИЗМЕРЕНИЯ: 1400 Г,</t>
  </si>
  <si>
    <t>20SVPF560M</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</si>
  <si>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22 UF, НОМИНАЛЬНОЕ НАПРЯЖЕНИЕ ПОСТОЯННОГО ТОКА: 35 VDC, ДОПУСТИМОЕ ОТКЛОНЕНИЕ: 0,2, ЭФФЕКТИВНОЕ ПОСЛЕДОВАТЕЛЬНОЕ СОПРОТИВЛЕНИЕ: 4 OHMS, МИНИМАЛЬНАЯ РАБОЧАЯ ТЕМПЕРАТУРА: - 40 C, МАКСИМАЛЬНАЯ РАБОЧАЯ ТЕМПЕРАТУРА: + 105 C, ДИАМЕТР: 6.3 MM, ДЛИНА: 5.5 MM, ВЫСОТА: 5.8 MM, СРОК СЛУЖБЫ: 5000 HOUR, ПУЛЬСИРУЮЩИЙ ТОК: 55 MA, КВАЛИФИКАЦИЯ: AEC-Q200, УПАКОВКА: REEL, УПАКОВКА: CUT TAPE, УПАКОВКА: MOUSEREEL, ТОРГОВАЯ МАРКА: PANASONIC, ТОК УТЕЧКИ: 7.7 UA, ТИП ПРОДУКТА: ELECTROLYTIC CAPACITORS, РАЗМЕР ФАБРИЧНОЙ УПАКОВКИ: 1000, ПОДКАТЕГОРИЯ: CAPACITORS, ТИП ВЫВОДОВ: SMD/SMT</t>
  </si>
  <si>
    <t>EEEHD1V220AP</t>
  </si>
  <si>
    <t>КАТЕГОРИЯ ПРОДУКТА: АЛЮМИНИЕВЫЕ ЭЛЕКТРОЛИТИЧЕСКИЕ КОНДЕНСАТОРЫ ДЛЯ ПОВЕРХНОСТНОГО МОНТАЖА, ROHS: ПОДРОБНОСТИ, СЕРИЯ: FT-V HIGH, ПРОДУКТ: HIGH TEMP ELECTROLYTIC CAPACITORS, ЁМКОСТЬ: 47 UF, НОМИНАЛЬНОЕ НАПРЯЖЕНИЕ ПОСТОЯННОГО ТОКА: 35 VDC, ДОПУСТИМОЕ ОТКЛОНЕНИЕ: 0,2, ЭФФЕКТИВНОЕ ПОСЛЕДОВАТЕЛЬНОЕ СОПРОТИВЛЕНИЕ: 360 MOHMS, МИНИМАЛЬНАЯ РАБОЧАЯ ТЕМПЕРАТУРА: - 55 C, МАКСИМАЛЬНАЯ РАБОЧАЯ ТЕМПЕРАТУРА: + 105 C, ДИАМЕТР: 5 MM, ДЛИНА: 5.8 MM, ВЫСОТА: 6.1 MM, СРОК СЛУЖБЫ: 2000 HOUR, ПУЛЬСИРУЮЩИЙ ТОК: 240 MA, КВАЛИФИКАЦИЯ: AEC-Q200, УПАКОВКА: REEL, УПАКОВКА: CUT TAPE, УПАКОВКА: MOUSEREEL, ТОРГОВАЯ МАРКА: PANASONIC, ТИП ПРОДУКТА: ELECTROLYTIC CAPACITORS, РАЗМЕР ФАБРИЧНОЙ УПАКОВКИ: 1000, ПОДКАТЕГОРИЯ: CAPACITORS, ТИП ВЫВОДОВ: SMD/SMT</t>
  </si>
  <si>
    <t>EEEFT1V470AR</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</si>
  <si>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1500 PF; НОМИНАЛЬНОЕ НАПРЯЖЕНИЕ ПОСТОЯННОГО ТОКА: 50 VDC; ДИЭЛЕКТРИЧЕСКИЙ: X7R;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1.5 NF; ЕМКОСТЬ - МКФ: 0.0015 UF; КЛАСС: CLASS 2; ДЛИНА: 2 MM; УПАКОВКА / БЛОК: 0805 (2012 METRIC); РАЗМЕР ФАБРИЧНОЙ УПАКОВКИ: 4000; ТИП: X7R MLC CAPACITORS; НОМИНАЛЬНОЕ НАПРЯЖЕНИЕ ПЕРЕМЕННОГО ТОКА: -; ШИРИНА: 1.2 MM; ВЕС ИЗДЕЛИЯ: 6,400 MG</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</si>
  <si>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C0G (NP0), ДОПУСТИМОЕ ОТКЛОНЕНИЕ: 0,05, КОРПУС - ДЮЙМЫ: 1210, КОРПУС - ММ: 3225, ВЫСОТА: 1.1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10 NF, ЕМКОСТЬ - ПФ: 10000 PF, КЛАСС: CLASS 1, ДЛИНА: 3.2 MM, УПАКОВКА / БЛОК: 1210 (3225 METRIC), ТИП ПРОДУКТА: CERAMIC CAPACITORS, РАЗМЕР ФАБРИЧНОЙ УПАКОВКИ: 2500, ПОДКАТЕГОРИЯ: CAPACITORS, ТИП: C0G DIELECTRIC COMMERCIAL GRADE MLCCS, НОМИНАЛЬНОЕ НАПРЯЖЕНИЕ ПЕРЕМЕННОГО ТОКА: -, ШИРИНА: 2.5 MM, ДРУГИЕ НАЗВАНИЯ ТОВАРА №: C1210C103J5GAC7800</t>
  </si>
  <si>
    <t>C1210C103J5GACTU</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</si>
  <si>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16 VDC, ДИЭЛЕКТРИЧЕСКИЙ: X5R, ДОПУСТИМОЕ ОТКЛОНЕНИЕ: 0,1, КОРПУС - ДЮЙМЫ: 805, КОРПУС - ММ: 2012, ВЫСОТА: 1.25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ЕМКОСТЬ - НФ: 4700 NF, КЛАСС: CLASS 2, ДЛИНА: 2 MM, УПАКОВКА / БЛОК: 0805 (2012 METRIC), ТИП ПРОДУКТА: CERAMIC CAPACITORS, РАЗМЕР ФАБРИЧНОЙ УПАКОВКИ: 3000, ПОДКАТЕГОРИЯ: CAPACITORS, ТИП: CHIP MULTILAYER CERAMIC CAPACITOR FOR GENERAL PURPOSE, ШИРИНА: 1.25 MM</t>
  </si>
  <si>
    <t>GRM21BR61C475KA88L</t>
  </si>
  <si>
    <t>КАТЕГОРИЯ ПРОДУКТА: МНОГОСЛОЙНЫЕ КЕРАМИЧЕСКИЕ КОНДЕНСАТОРЫ MLCC - SMD/SMT, ЕМКОСТЬ: 22 МКФ, НОМИНАЛЬНОЕ НАПРЯЖЕНИЕ ПОСТОЯННОГО ТОКА: 10 В ПОСТОЯННОГО ТОКА, ДИЭЛЕКТРИК: X7R, ТОЛЕРАНТНОСТЬ: 0,1, КОД ДЕЛА - В: 1206, КОД КОРПУСА - ММ: 3216,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УПАКОВКА: КАТУШКА, УПАКОВКА: РАЗРЕЗАТЬ ЛЕНТУ, УПАКОВКА: МЫШЬКАТУШКА, МАРКА: KYOCERA AVX, КЛАСС: КЛАСС 2, ДЛИНА: 3,2 ММ, ПОСЫЛКА/КЕЙС: 1206 (3216 МЕТРИЧЕСКИХ), ТИП ПРОДУКТА: КЕРАМИЧЕСКИЕ КОНДЕНСАТОРЫ,</t>
  </si>
  <si>
    <t>1206ZC226KAT2A</t>
  </si>
  <si>
    <t>КАТЕГОРИЯ ПРОДУКТА: МНОГОСЛОЙНЫЕ КЕРАМИЧЕСКИЕ КОНДЕНСАТОРЫ MLCC - SMD/SMT, ROHS: ПОДРОБНОСТИ, ЕМКОСТЬ: 47 ПФ, НОМИНАЛЬНОЕ НАПРЯЖЕНИЕ ПОСТОЯННОГО ТОКА: 50 В ПОСТОЯННОГО ТОКА, ДИЭЛЕКТРИК: Ц0Г (НП0), ТОЛЕРАНТНОСТЬ: 0,1, КОД ДЕЛА - В: 805, КОД КОРПУСА - ММ: 2012,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Ц0Г (НП0), УПАКОВКА: КАТУШКА, УПАКОВКА: РАЗРЕЗАТЬ ЛЕНТУ, УПАКОВКА: МЫШЬКАТУШКА, МАРКА: KYOCERA AVX,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5500 МГ,</t>
  </si>
  <si>
    <t>08055A470KAT2A</t>
  </si>
  <si>
    <t>МНОГОСЛОЙНЫЙ КЕРАМИЧЕСКИЙ КОНДЕНСАТОР,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ДЛИНА: 3.2 MM, УПАКОВКА / БЛОК: 1206 (3216 METRIC), ТИП: X7R MLC CAPACITORS, ШИРИНА: 1.6 MM, ЕМКОСТЬ - НФ: 100 NF, ЕМКОСТЬ - ПФ: 100000 PF, КЛАСС: CLASS 2, РАЗМЕР ФАБРИЧНОЙ УПАКОВКИ: 4000, ВЕС ИЗДЕЛИЯ: 16.200 MG</t>
  </si>
  <si>
    <t>12065C104JAT2A</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</si>
  <si>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0.68 UF; НОМИНАЛЬНОЕ НАПРЯЖЕНИЕ ПОСТОЯННОГО ТОКА: 25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680 NF; ЕМКОСТЬ - ПФ: 680000 PF; КЛАСС: CLASS 2; ДЛИНА: 2 MM; УПАКОВКА / БЛОК: 0805 (2012 METRIC); РАЗМЕР ФАБРИЧНОЙ УПАКОВКИ: 3000; ТИП: X7R MLC CAPACITORS; НОМИНАЛЬНОЕ НАПРЯЖЕНИЕ ПЕРЕМЕННОГО ТОКА: -; ШИРИНА: 1.2 MM; ВЕС ИЗДЕЛИЯ: 5,500 MG</t>
  </si>
  <si>
    <t>08053C684KAT2A</t>
  </si>
  <si>
    <t>КАТЕГОРИЯ ПРОДУКТА: ЗАЩИЩЕННЫЕ КОНДЕНСАТОРЫ, ROHS: ПОДРОБНОСТИ, ПРОДУКТ: SAFETY FILM CAPACITORS, ТИП ВЫВОДОВ: RADIAL, ДИЭЛЕКТРИЧЕСКИЙ: POLYPROPYLENE (PP), ЁМКОСТЬ: 0.33 UF, НОМИНАЛЬНОЕ НАПРЯЖЕНИЕ ПЕРЕМЕННОГО ТОКА: 330 VAC, НОМИНАЛЬНОЕ НАПРЯЖЕНИЕ ПОСТОЯННОГО ТОКА: 760 VDC, ДОПУСТИМОЕ ОТКЛОНЕНИЕ: 0,2, КОЛИЧЕСТВО КОНТАКТОВ: 2 PIN, ШАГ ВЫВОДОВ: 15 MM, ИСПОЛНЕНИЕ ВЫВОДОВ: STRAIGHT, МИНИМАЛЬНАЯ РАБОЧАЯ ТЕМПЕРАТУРА: - 40 C, МАКСИМАЛЬНАЯ РАБОЧАЯ ТЕМПЕРАТУРА: + 110 C, РЕЙТИНГ БЕЗОПАСНОСТИ: X1, ДЛИНА: 18 MM, ШИРИНА: 9 MM, ВЫСОТА: 17.5 MM, СЕРИЯ: B32912X3, УПАКОВКА: REEL, УПАКОВКА: CUT TAPE, ТОРГОВАЯ МАРКА: EPCOS / TDK, ЕМКОСТЬ - НФ: 330 NF, ЕМКОСТЬ - ПФ: 330000 PF, ТИП ПРОДУКТА: SAFETY CAPACITORS, РАЗМЕР ФАБРИЧНОЙ УПАКОВКИ: 700, ПОДКАТЕГОРИЯ: CAPACITORS</t>
  </si>
  <si>
    <t>B32912B3334M189</t>
  </si>
  <si>
    <t>ТОЛСТОПЛЕНОЧНЫЙ РЕЗИСТОР, КАТЕГОРИЯ ПРОДУКТА: ТОЛСТОПЛЕНОЧНЫЕ РЕЗИСТОРЫ – ДЛЯ ПОВЕРХНОСТНОГО МОНТАЖА, СЕРИЯ: CR0805, СОПРОТИВЛЕНИЕ: 2.43 KOHMS, НОМИНАЛЬНАЯ МОЩНОСТЬ: 125 MW (1/8 W), ДОПУСТИМОЕ ОТКЛОНЕНИЕ: 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ОСОБЕННОСТИ: -, УПАКОВКА: CUT TAPE, УПАКОВКА: MOUSEREEL, УПАКОВКА: REEL, ВЫСОТА: 0.5 MM, ДЛИНА: 2 MM, УПАКОВКА / БЛОК: -, ТИП ВЫВОДОВ: SMD/SMT, ШИРИНА: 1.25 MM, ВИД МОНТАЖА: PCB MOUNT, РАЗМЕР ФАБРИЧНОЙ УПАКОВКИ: 5000, ВЕС ИЗДЕЛИЯ: 28 MG</t>
  </si>
  <si>
    <t>CR0805-FX-2431ELF</t>
  </si>
  <si>
    <t>РЕЗИСТОР ТОЛСТОПЛЕНОЧНЫЙ ДЛЯ ПОВЕРХНОСТНОГО МОНТАЖА, КАТЕГОРИЯ ПРОДУКТА: ТОЛСТОПЛЕНОЧНЫЕ РЕЗИСТОРЫ – ДЛЯ ПОВЕРХНОСТНОГО МОНТАЖА, УПАКОВКА: CUT TAPE, УПАКОВКА: MOUSEREEL, УПАКОВКА: REEL, СЕРИЯ: CR0805, СОПРОТИВЛЕНИЕ: 634 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</si>
  <si>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CR0805-FX-6340ELF</t>
  </si>
  <si>
    <t>ТОЛСТОПЛЕНОЧНЫЙ РЕЗИСТОР ПОВЕРХНОСТНОГО МОНТАЖА, КАТЕГОРИЯ ПРОДУКТА: ТОКОЧУВСТВИТЕЛЬНЫЕ РЕЗИСТОРЫ – ДЛЯ ПОВЕРХНОСТНОГО МОНТАЖА, УПАКОВКА: CUT TAPE, УПАКОВКА: MOUSEREEL, УПАКОВКА: REEL, СЕРИЯ: PT, СОПРОТИВЛЕНИЕ: 200 MOHMS, ДОПУСТИМОЕ ОТКЛОНЕНИЕ: 1 %, ТЕМПЕРАТУРНЫЙ КОЭФФИЦИЕНТ: 75 PPM / C, КОРПУС - ДЮЙМЫ: 2512, КОРПУС - ММ: 6332, МИНИМАЛЬНАЯ РАБОЧАЯ ТЕМПЕРАТУРА: - 55 C, МАКСИМАЛЬНАЯ РАБОЧАЯ ТЕМПЕРАТУРА: + 155 C, ТЕХНОЛОГИЯ: THICK FILM, ПРЕРЫВАНИЕ: 2 TERMINAL, ТИП ВЫВОДОВ: SMD/SMT, КВАЛИФИКАЦИЯ: AEC-Q200, ПРИМЕНЕНИЕ: CURRENT SENSE, ОСОБЕННОСТИ: -, ВЫСОТА: 0.55 MM, ДЛИНА: 6.35 MM, ШИРИНА: 3.2 MM, ВИД МОНТАЖА: PCB MOUNT, РАЗМЕР ФАБРИЧНОЙ УПАКОВКИ: 4000, ВЕС ИЗДЕЛИЯ: 40.500 MG</t>
  </si>
  <si>
    <t>PT2512FK-070R2L</t>
  </si>
  <si>
    <t>РЕЛЕ, НА НАПРЯЖЕНИЕ БОЛЕЕ 60 В, РЕЛЕ НА НАПРЯЖЕНИЕ БОЛЕЕ 60 В</t>
  </si>
  <si>
    <t>РЕЛЕ ЭЛЕКТРОМАГНИТНОЕ ДЛЯ МОНТАЖА НА ПЕЧАТНУЮ ПЛАТУ; SPDT; UОБМОТКИ:24ВDC; 10A/250ВAC; 15А МИНИАТЮРНОЕ ЭЛЕКТРОМЕХАНИЧЕСКОЕ РЕЛЕ; МОНТАЖ НА ПЕЧАТНУЮ ПЛАТУ; ФОРМАТ "КУБИК САХАРА"; 1CO 10A; КОНТАКТЫ AGSNO2; КАТУШКА 24В DС; ВЛАГОЗАЩИТА RTIII. ТЕХНИЧЕСКИЕ ПАРАМЕТРЫ: ТОК ПИТАНИЯ ОБМОТКИ: DC; КЛАССИФИКАЦИЯ РЕЛЕ ПО НАЧАЛЬНОМУ СОСТОЯНИЮ: МОНОСТАБИЛЬНОЕ; РАБОЧАЯ ТЕМПЕРАТУРА,С: -40…85; КАТУШКА: НАПРЯЖЕНИЕ СРАБАТЫВАНИЯ,В: 24; КОНТАКТЫ: КОММУТИРУЕМЫЙ ТОК,А: 10; КОНФИГУРАЦИЯ КОНТАКТОВ: 1 FORM C(1 ПЕРЕКЛЮЧАЮЩИЙ КОНТАКТ); СЕРИЯ: 36; СОПРОТИВЛЕНИЕ КАТУШКИ: 1.6KОМ; ТИП КАТУШКИ: MONOSTABLE; НАПРЯЖЕНИЕ КАТУШКИ (ПОСТ. ТОК) 24V; СОЕДИНЕНИЕ: PCB CONNECTION; КОНТАКТНЫЙ МАТЕРИАЛ: AGSNO2; ТИП КОНТАКТА: 1 FORM C; НОМЕР ПРОИЗВОДИТЕЛЯ: 36.11.9.024.4011361190244011; СЕРИЯ: 36; КОММУТАЦИОННЫЙ ТОК: 10A; НАПРЯЖЕНИЕ ПЕРЕКЛЮЧЕНИЯ (ПЕРЕМЕННЫЙ ТОК): 250V; НАПРЯЖЕНИЕ ПЕРЕКЛЮЧЕНИЯ (ПОСТ. ТОК): 220V; МАКСИМАЛЬНЫЙ ТОК ПЕРЕКЛЮЧЕНИЯ ПЕРЕМЕННОГО ТОКА: 10 A; МАКСИМАЛЬНЫЙ ТОК ПЕРЕКЛЮЧЕНИЯ ПОСТОЯННОГО ТОКА: 10 A ; МАКСИМАЛЬНАЯ КОММУТИРУЕМАЯ МОЩНОСТЬ ПЕРЕМЕННОГО ТОКА: 2.5 KVA; МАКСИМАЛЬНОЕ НАПРЯЖЕНИЕ ПЕРЕКЛЮЧЕНИЯ ПЕРЕМЕННОГО ТОКА: 250V AC;  ИНИМАЛЬНАЯ РАБОЧАЯ ТЕМПЕРАТУРА:-40°C; ВЫСОТА: 17.5MM; ГЛУБИНА: 15.5MM; ДЛИНА: 21.5MM; ИЗОЛЯЦИЯ КАТУШКА-КОНТАКТ: 4KV; МАКСИМАЛЬНАЯ РАБОЧАЯ ТЕМПЕРАТУРА: +85°C; МОЩНОСТЬ КАТУШКИ: 360MW; НАПРЯЖЕНИЕ КАТУШКИ: 24V DC; ПРИМЕНЕНИЕ: COMPACT; РАСПОЛОЖЕНИЕ КОНТАКТОВ: SPDT; ТИП КОНТАКТА: THROUGH HOLE; ТИП МОНТАЖА: PCB.</t>
  </si>
  <si>
    <t>36.11.9.024.4011</t>
  </si>
  <si>
    <t>ДИФФЕРЕНЦИАЛЬНОЕ ТЕПЛОВОЕ РЕЛЕ ПЕРЕГРУЗКИ LR2K0301 ДЛЯ ЗАЩИТЫ ЭЛЕКТРОДВИГАТЕЛЕЙ НА ТОКИ 0,11...0,16 А. СЕРИЯ: TE TESYS. НАЗНАЧЕНИЕ: ПРЕДНАЗНАЧЕНО ДЛЯ ЗАЩИТЫ ЭЛЕКТРОДВИГАТЕЛЕЙ ОТ ПЕРЕГРУЗКИ, ИСЧЕЗНОВЕНИЯ ФАЗЫ, АСИММЕТРИИ ФАЗ. ИП РЕЛЕ: ДИФФЕРЕНЦИАЛЬНОЕ ТЕПЛОВОЕ РЕЛЕ ПЕРЕГРУЗКИ С РУЧНЫМ ИЛИ АВТОМАТИЧЕСКИМ ПОВТОРНЫМ ВОЗВРАТОМ, С ИНДИКАТОРОМ СРАБАТЫВАНИЯ. СОВМЕСТНОЕ ИСПОЛЬЗОВАНИЕ: ПРИМЕНЕНИЕ С КОНТАКТОРАМИ LC1-K, С АВТОМАТИЧЕСКИМИ ВЫКЛЮЧАТЕЛЯМИ GV2L С ЭЛЕКТРОМАГНИТНЫМИ РАСЦЕПИТЕЛЯМИ, С ПРЕДОХРАНИТЕЛЯМИ ТИПОВ AM НА 0,25 А И GG НА 0,5 А. НОМИНАЛЬНОЕ НАПРЯЖЕНИЕ: ДО 690 В; НОМИНАЛЬНОЕ НАПРЯЖЕНИЕ ИЗОЛЯЦИИ: 690 В; НОМИНАЛЬНОЕ ИМПУЛЬСНОЕ НАПРЯЖЕНИЕ: 6 КВ; ДИАПАЗОН ТОКОВ ТЕПЛОВОЙ УСТАВКИ: 0,11...0,16 А. КОЛИЧЕСТВО ФАЗ: 3; КЛАСС СРАБАТЫВАНИЯ: CLASS 10A; ВРЕМЯ СРАБАТЫВАНИЯ ПРИ ТОКАХ 7,2 X IR СОСТАВЛЯЕТ ОТ 2 ДО 10 С; ПРИСОЕДИНЕНИЕ ПРОВОДНИКОВ: ПРИСОЕДИНЕНИЕ С ПОМОЩЬЮ ВИНТОВЫХ ЗАЖИМОВ ИЛИ РАЗЪЕМОВ; МОНТАЖ: НЕПОСРЕДСТВЕННЫЙ МОНТАЖ ПОД КОНТАКТОРЫ LC1-K; УСТАНОВКА ОТДЕЛЬНО ОТ КОНТАКТОРА НА 35-МИЛЛИМЕТРОВУЮ DIN-РЕЙКУ ДЛЯ БЕЗВИНТОВОГО ИЛИ НА ПАНЕЛЬ ДЛЯ ВИНТОВОГО КРЕПЛЕНИЯ С ПОМОЩЬЮ КЛЕММНОГО БЛОКА LA7K0064. ГАБАРИТНЫЕ РАЗМЕРЫ (Ш X В X Г): 45 X 58 X 65 ММ. ТЕХНИЧЕСКИЕ ХАРАКТЕРИСТИКИ ДОПОЛНИТЕЛЬНЫХ КОНТАКТОВ РЕЛЕ: КОНФИГУРАЦИЯ КОНТАКТОВ - 1НО+1НЗ; ТОК ТЕРМИЧЕСКОЙ СТОЙКОСТИ 6 А; МАКСИМАЛЬНОЕ НАПРЯЖЕНИЕ - ДО 690 В AC, ДО 250 В DC; ЗАЩИТА ОТ КОРОТКОГО ЗАМЫКАНИЯ ПРЕДОХРАНИТЕЛЯМИ GG ИЛИ АВТОМАТИЧЕСКИМ ВЫКЛЮЧАТЕЛЕМ GB2-CB**(ДЛЯ ЗАЩИТЫ ВТОРИЧНЫХ ЦЕПЕЙ) НА ТОКИ ДО 6 А.</t>
  </si>
  <si>
    <t>LR2K0301</t>
  </si>
  <si>
    <t>КАТЕГОРИЯ ПРОДУКТА: МЕЖПЛАТНЫЕ И ПРОМЕЖУТОЧНЫЕ СОЕДИНИТЕЛИ, ROHS: ПОДРОБНОСТИ, ПРОДУКТ: HEADERS, КОЛИЧЕСТВО ПОЗИЦИЙ: 156 POSITION, ШАГ: 0.64 MM, КОЛИЧЕСТВО РЯДОВ: 2 ROW, ТИП ВЫВОДОВ: SOLDER, УГОЛ МОНТАЖА: VERTICAL, ПОКРЫТИЕ КОНТАКТА: GOLD, МАТЕРИАЛ КОНТАКТА: PHOSPHOR BRONZE, МАТЕРИАЛ КОРПУСА: LIQUID CRYSTAL POLYMER (LCP), УПАКОВКА: TRAY, ТОРГОВАЯ МАРКА: SAMTEC, ВИД МОНТАЖА: PCB, ТИП ПРОДУКТА: BOARD TO BOARD &amp; MEZZANINE CONNECTORS, РАЗМЕР ФАБРИЧНОЙ УПАКОВКИ: 33, ПОДКАТЕГОРИЯ: BOARD TO BOARD &amp; MEZZANINE CONNECTORS</t>
  </si>
  <si>
    <t>ASP-129646-03</t>
  </si>
  <si>
    <t>КАТЕГОРИЯ ПРОДУКТА: СОЕДИНИТЕЛИ ДЛЯ ВВОДА/ВЫВОДА, ROHS: ПОДРОБНОСТИ, ПРОДУКТ: SFP CONNECTORS, ТИП РАЗЪЁМА: FEMALE, КОЛИЧЕСТВО ПОЗИЦИЙ: 20 POSITION, ШАГ: 0.8 MM, НОМИНАЛЬНОЕ НАПРЯЖЕНИЕ: -, ПОКРЫТИЕ КОНТАКТА: GOLD, ВИД МОНТАЖА: PCB MOUNT, ТИП ВЫВОДОВ: SMD/SMT, УГОЛ МОНТАЖА: RIGHT ANGLE, ПАРАМЕТРЫ IP: -, МИНИМАЛЬНАЯ РАБОЧАЯ ТЕМПЕРАТУРА: - 55 C, МАКСИМАЛЬНАЯ РАБОЧАЯ ТЕМПЕРАТУРА: + 85 C, УПАКОВКА: REEL, УПАКОВКА: CUT TAPE, УПАКОВКА: MOUSEREEL, ТОРГОВАЯ МАРКА: TE CONNECTIVITY, ЦВЕТ: BLACK, СООТВЕТСТВИЕ: UL, МАТЕРИАЛ КОНТАКТА: PHOSPHOR BRONZE, КЛАСС ОГНЕОПАСНОСТИ: UL 94 V-0, МАТЕРИАЛ КОРПУСА: LIQUID CRYSTAL POLYMER (LCP), КОЛИЧЕСТВО ПОРТОВ: 1 PORT, ТИП ПРОДУКТА: I/O CONNECTORS, РАЗМЕР ФАБРИЧНОЙ УПАКОВКИ: 480, ПОДКАТЕГОРИЯ: I/O CONNECTORS, ТИП: SFP</t>
  </si>
  <si>
    <t>ЭЛЕКТРИЧЕСКИЕ СОЕДИНИТЕЛИ 6-КОНТАКТАКТНАЯ РОЗЕТКА, ШАГ 2,5 ММ, ЦВЕТ: СВЕТЛО-СЕРАЯ. КЛЕММНЫЙ БЛОК, ВСТАВНОЙ, 6 ПОЗИЦИЙ, 20AWG; РАССТОЯНИЕ МЕЖДУ ТАНГАЖАМИ: 2,5 ММ; КОЛИЧЕСТВО ПОЗИЦИЙ: 6 ПУТЕЙ; РАЗМЕР ПРОВОДА (AWG): ОТ 28AWG ДО 20AWG; ПЛОЩАДЬ ПРОВОДНИКА CSA: 0,5 ММ?; СПОСОБ ПОДКЛЮЧЕНИЯ ПРОВОДОВ: ЗАЖИМ; НОМИНАЛЬНЫЙ ТОК: 6А; НОМИНАЛЬНОЕ НАПРЯЖЕНИЕ: 160 В; АССОРТИМЕНТ ПРОДУКЦИИ: СЕРИЯ 733; МОНТАЖ РАЗЪЕМА: КРЕПЛЕНИЕ НА ПЕЧАТНУЮ ПЛАТУ; ТИП РАЗЪЕМА: КЛЕММНАЯ КОЛОДКА; МАТЕРИАЛ КОНТАКТА: МЕДЬ; ПОКРЫТИЕ КОНТАКТОВ: КОНТАКТЫ С ЛУЖЕНЫМ ПОКРЫТИЕМ; РАЗМЕР ПРОВОДА AWG МАКС.: 20AWG; РАЗМЕР ПРОВОДА AWG МИН.: 28AWG. ТЕХНИЧЕСКИЕ ПАРАМЕТРЫ. ОРИЕНТАЦИЯ ТЕЛА: ПРЯМО; МАТЕРИАЛ КОНТАКТОВ: ФОСФОРИСТАЯ БРОНЗА; ШАГ КОНТАКТА (ММ): 2,5 (ММ); ПОКРЫТИЕ КОНТАКТОВ: ЗОЛОТО ПОВЕРХ НИКЕЛЯ; ТЕКУЩИЙ РЕЙТИНГ (МАКС.): 4 (А); ПОЛ: Ж; ЦВЕТ КОРПУСА: СВЕТЛО-СЕРЫЙ; ТИП КРЕПЛЕНИЯ: СКВОЗНОЕ ОТВЕРСТИЕ; КОЛИЧЕСТВО КОНТАКТНЫХ РЯДОВ: 1; КОЛИЧЕСТВО КОНТАКТОВ: 6 (POS); РАБОЧЕЕ НАПРЯЖЕНИЕ (МАКС.): 320 В; ГЛУБИНА ИЗДЕЛИЯ (ММ): 17,5 (ММ); ВЫСОТА ИЗДЕЛИЯ (ММ): 11,8 (ММ); ДЛИНА ИЗДЕЛИЯ (ММ): 17,1 (ММ); МЕТОД ПРЕКРАЩЕНИЯ: ПРИПОЙ; ТИП: BOARD STACKER; КАЛИБР ПРОВОДА: 20-28 (AWG)</t>
  </si>
  <si>
    <t>733-106</t>
  </si>
  <si>
    <t>ЭЛЕКТРИЧЕСКИЕ СОЕДИНИТЕЛИ 8-КОНТАКТАКТНАЯ РОЗЕТКА, ШАГ 2,5 ММ, ЦВЕТ: СВЕТЛО-СЕРАЯ. КЛЕММНЫЙ БЛОК, ВСТАВНОЙ, 8 ПОЗИЦИЙ., 20AWG; РАССТОЯНИЕ МЕЖДУ ТАНГАЖАМИ: 2,5 ММ; КОЛИЧЕСТВО ПОЗИЦИЙ: 8 ПУТЕЙ; РАЗМЕР ПРОВОДА (AWG): ОТ 28AWG ДО 20AWG; ПЛОЩАДЬ ПРОВОДНИКА CSA: 0,5 ММ?; СПОСОБ ПОДКЛЮЧЕНИЯ ПРОВОДОВ: ЗАЖИМ; НОМИНАЛЬНЫЙ ТОК: 6А; НОМИНАЛЬНОЕ НАПРЯЖЕНИЕ: 160 В; АССОРТИМЕНТ ПРОДУКЦИИ: СЕРИЯ 733; МОНТАЖ РАЗЪЕМА: КРЕПЛЕНИЕ НА ПЕЧАТНУЮ ПЛАТУ; ТИП РАЗЪЕМА: КЛЕММНАЯ КОЛОДКА; МАТЕРИАЛ КОНТАКТА: МЕДЬ; ПОКРЫТИЕ КОНТАКТОВ: КОНТАКТЫ С ЛУЖЕНЫМ ПОКРЫТИЕМ; РАЗМЕР ПРОВОДА AWG МАКС.: 20AWG; РАЗМЕР ПРОВОДА AWG МИН.: 28AWG. ТЕХНИЧЕСКИЕ ПАРАМЕТРЫ. ШАГ: 2.5 ММ; КОНСТРУКЦИЯ: ГНЕЗДОВОЙ РАЗЪЕМ; ТИП ПОДКЛЮЧЕНИЯ: СОЕДИНЕНИЕ С ЭКРАНИРОВАННЫМ ЗАЖИМОМ; МАТЕРИАЛ КОРПУСА: PA, UL 94V-0; ТЕМПЕРАТУРА, МИН.: -30 °C; ТЕМПЕРАТУРА, МАКС.: +105 °C; ТИП РАЗЪЕМА, КОРПУС: ГНЕЗДО; НОМИНАЛЬНЫЙ ТОК ПО EN: 4 А; НОМИНАЛЬНЫЙ ТОК ПО UL: 4 А; НАПРАВЛЕНИЕ СОЕДИНЕНИЯ: ПРЯМОЙ; ТЕМПЕРАТУРНЫЙ ДИАПАЗОН: -30...+105 °C; ИСПЫТАТЕЛЬНОЕ НАПРЯЖЕНИЕ: 2.5 КВ; НОМИНАЛЬНОЕ НАПРЯЖЕНИЕ ПО EN: 250 VAC/DC; НОМИНАЛЬНОЕ НАПРЯЖЕНИЕ ПО UL: 150 VAC/DC; ПЛОЩАДЬ ПОПЕРЕЧНОГО СЕЧЕНИЯ СОЕДИНЕНИЯ: ПРОВОД ИЛИ ШНУР 0.08...0.5 MM?; ЧИСЛО ПОЛЮСОВ: 8.</t>
  </si>
  <si>
    <t>КАТЕГОРИЯ ПРОДУКТА: МЕЖПЛАТНЫЕ И ПРОМЕЖУТОЧНЫЕ СОЕДИНИТЕЛИ, ROHS: ПОДРОБНОСТИ, ПРОДУКТ: RECEPTACLES, КОЛИЧЕСТВО ПОЗИЦИЙ: 100 POSITION, ШАГ: 0.6 MM, ТИП ВЫВОДОВ: SOLDER, УГОЛ МОНТАЖА: VERTICAL, НОМИНАЛЬНЫЙ ТОК: 400 MA, НОМИНАЛЬНОЕ НАПРЯЖЕНИЕ: 100 VAC, МИНИМАЛЬНАЯ РАБОЧАЯ ТЕМПЕРАТУРА: - 55 C, МАКСИМАЛЬНАЯ РАБОЧАЯ ТЕМПЕРАТУРА: + 85 C, ПОКРЫТИЕ КОНТАКТА: GOLD, МАТЕРИАЛ КОНТАКТА: PHOSPHOR BRONZE, МАТЕРИАЛ КОРПУСА: POLYPHENYLENE SULFIDE (PPS), СЕРИЯ: FX8, УПАКОВКА: REEL, УПАКОВКА: CUT TAPE, УПАКОВКА: MOUSEREEL, ТОРГОВАЯ МАРКА: HIROSE CONNECTOR, ТИП ПРОДУКТА: BOARD TO BOARD &amp; MEZZANINE CONNECTORS, РАЗМЕР ФАБРИЧНОЙ УПАКОВКИ: 1000, ПОДКАТЕГОРИЯ: BOARD TO BOARD &amp; MEZZANINE CONNECTORS, КОММЕРЧЕСКОЕ ОБОЗНАЧЕНИЕ: FUNCTIONMAX, ДРУГИЕ НАЗВАНИЯ ТОВАРА №: 578-0205-6-22</t>
  </si>
  <si>
    <t>FX8-100S-SV(22)</t>
  </si>
  <si>
    <t>ЧАСТИ РАЗЪЕМОВ. КАТЕГОРИЯ ПРОДУКТА: КОНТАКТЫ D-SUB, ДЛЯ СОЕДИНИТЕЛЬНЫХ РАЗЪЕМОВ. ROHS: ПОДРОБНОСТИ, ТИП КОНТАКТА: SOCKET (FEMALE), ТИП КОНТАКТА: MACHINED CONTACTS, МАТЕРИАЛ КОНТАКТА: COPPER ALLOY, ПОКРЫТИЕ КОНТАКТА: GOLD, СОРТАМЕНТ ПРОВОДА: 24 AWG TO 20 AWG, ТИП ВЫВОДОВ: CRIMP, УПАКОВКА: BULK, ТОРГОВАЯ МАРКА: HARTING, ОТФИЛЬТРОВАННЫЙ: -, ТИП ПРОДУКТА: D-SUB CONTACTS, СЕРИЯ: D-SUB MIXED, РАЗМЕР ФАБРИЧНОЙ УПАКОВКИ: 100, ПОДКАТЕГОРИЯ: D-SUB CONNECTORS, ДРУГИЕ НАЗВАНИЯ ТОВАРА №: 09-67-000-8476 09 67 000 8476 9670008476</t>
  </si>
  <si>
    <t>09670008476</t>
  </si>
  <si>
    <t>ДИОД ВЫПРЯМИТЕЛЬ, КАТЕГОРИЯ ПРОДУКТА: ВЫПРЯМИТЕЛИ, 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75 NS, МИНИМАЛЬНАЯ РАБОЧАЯ ТЕМПЕРАТУРА: - 65 C, МАКСИМАЛЬНАЯ РАБОЧАЯ ТЕМПЕРАТУРА: + 175 C, СЕРИЯ: MURS160, УПАКОВКА: CUT TAPE, УПАКОВКА: MOUSEREEL, УПАКОВКА: REEL, ВЫСОТА: 2.13 MM, ДЛИНА: 4.32 MM, ПРОДУКТ: RECTIFIERS, ТИП ВЫВОДОВ: SMD/SMT, ШИРИНА: 3.56 MM, PD - РАССЕИВАНИЕ МОЩНОСТИ: -, РАЗМЕР ФАБРИЧНОЙ УПАКОВКИ: 2500, ВЕС ИЗДЕЛИЯ: 220 MG</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</si>
  <si>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434 V, КОЛИЧЕСТВО КАНАЛОВ: 1 CHANNEL, ТИП ВЫВОДОВ: SMD/SMT, УПАКОВКА / БЛОК: DO-214AA-2, НАПРЯЖЕНИЕ ПРОБОЯ: 485 V, НАПРЯЖЕНИЕ ФИКСАЦИИ: 698 V, PPPM - ПИКОВОЕ РАССЕИВАНИЕ МОЩНОСТИ: 800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1.2 A, МИНИМАЛЬНАЯ РАБОЧАЯ ТЕМПЕРАТУРА: - 65 C, МАКСИМАЛЬНАЯ РАБОЧАЯ ТЕМПЕРАТУРА: + 150 C, СЕРИЯ: P6SMB, УПАКОВКА: REEL, УПАКОВКА: CUT TAPE, УПАКОВКА: MOUSEREEL, ТОРГОВАЯ МАРКА: LITTELFUSE, PD - РАССЕИВАНИЕ МОЩНОСТИ: 5 W, РАЗМЕР ФАБРИЧНОЙ УПАКОВКИ: 3000, ПОДКАТЕГОРИЯ: TVS DIODES / ESD SUPPRESSION DIODES, VF - ПРЯМОЕ НАПРЯЖЕНИЕ: 5 V</t>
  </si>
  <si>
    <t>P6SMB510A</t>
  </si>
  <si>
    <t>КАТЕГОРИЯ ПРОДУКТА: ДИОДЫ И ВЫПРЯМИТЕЛИ ШОТТКИ. ВИД МОНТАЖА:SMD/SMT УПАКОВКА / БЛОК:SOT-23. УПАКОВКА / БЛОК: SMA (DO-214AC), IF - ПРЯМОЙ ТОК:1.5 A, VRRM - ПОВТОРЯЮЩЕЕСЯ ОБРАТНОЕ НАПРЯЖЕНИЕ: 100 V, VF - ПРЯМОЕ НАПРЯЖЕНИЕ: 0.85 V, IFSM - УДАРНЫЙ ПРЯМОЙ ТОК:120 A , КОНФИГУРАЦИЯ: SINGLE, ТЕХНОЛОГИЯ: SI, IR - ОБРАТНЫЙ ТОК : 100 UA , МИНИМАЛЬНАЯ РАБОЧАЯ ТЕМПЕРАТУРА: - 55 C , МАКСИМАЛЬНАЯ РАБОЧАЯ ТЕМПЕРАТУРА: + 150 C,УПАКОВКА:CUT TAPE ИЛИ REEL, ВЫСОТА: 2.44 MM.ДЛИНА: 4.6 MM, ТИП: SCHOTTKY DIODE, ШИРИНА: 2.9 MM, ТОРГОВАЯ МАРКА: VISHAY SEMICONDUCTORS, ТИП ПРОДУКТА: SCHOTTKY DIODES &amp; RECTIFIERS,РАЗМЕР ФАБРИЧНОЙ УПАКОВКИ: 7500, ПОДКАТЕГОРИЯ: DIODES &amp; RECTIFIERS, ВЕС ИЗДЕЛИЯ: 106 MG</t>
  </si>
  <si>
    <t>VS-10MQ100NTRPBF</t>
  </si>
  <si>
    <t>КАТЕГОРИЯ ПРОДУКТА: ПОДАВИТЕЛИ ЭСР / ДИОДЫ ДЛЯ ПОДАВЛЕНИЯ ПЕРЕХОДНЫХ СКАЧКОВ НАПРЯЖЕНИЯ, ROHS: ПОДРОБНОСТИ, ТИП ПРОДУКТА: ДИОДЫ ТВС, ПОЛЯРНОСТЬ: ДВУНАПРАВЛЕННЫЙ, РАБОЧЕЕ НАПРЯЖЕНИЕ: 15,3 В, КОЛИЧЕСТВО КАНАЛОВ: 1 КАНАЛ, СТИЛЬ ОКОНЧАНИЯ: ОСЕВОЙ, ПОСЫЛКА/КЕЙС: ДО-204АС-2, НАПРЯЖЕНИЕ ПРОБОЯ: 17,1 В, НАПРЯЖЕНИЕ ЗАЖИМА: 25,2 В, PPPM — ПИКОВАЯ РАССЕИВАЕМАЯ МОЩНОСТЬ В ИМПУЛЬСЕ: 600 ВТ, VESD - НАПРЯЖЕНИЕ ESD КОНТАКТ: 30 КВ, VESD - НАПРЯЖЕНИЕ ESD ВОЗДУШНЫЙ ЗАЗОР: 30 КВ, CD - ЕМКОСТЬ ДИОДА: -, IPP - ПИКОВЫЙ ИМПУЛЬСНЫЙ ТОК: 24,2 А, МИНИМАЛЬНАЯ РАБОЧАЯ ТЕМПЕРАТУРА: - 55 С, МАКСИМАЛЬНАЯ РАБОЧАЯ ТЕМПЕРАТУРА: + 175 С, СЕРИИ: П6КЭ, УПАКОВКА: КАТУШКА, УПАКОВКА: РАЗРЕЗАТЬ ЛЕНТУ, МАРКА: ЛИТТЕЛЬФУЗЕ, PD - РАССЕИВАЕМАЯ МОЩНОСТЬ: 5 ВТ, ЗАВОДСКАЯ УПАКОВКА: 4000, ПОДКАТЕГОРИЯ: ДИОДЫ ДЛЯ TVS / ДИОДЫ ДЛЯ ПОДАВЛЕНИЯ ЭСР, VF - ПРЯМОЕ НАПРЯЖЕНИЕ: 3,5 В, ЕДИНИЦА ИЗМЕРЕНИЯ: 425,240 МГ, ЕДИНИЦА ИЗМЕРЕНИЯ: 21,319 Г, ВЕС ИЗДЕЛИЯ: 2 G, ВЕС ИЗДЕЛИЯ: 4,009 G, ТИПИЧНОЕ ВРЕМЯ ЗАДЕРЖКИ ПРИ ВКЛЮЧЕНИИ: 25 NS, ВЕС ИЗДЕЛИЯ: 6 G, ШИРИНА: 10 MM, ВЕС ИЗДЕЛИЯ: 360,600 MG, , , , , , , , , , , , , , , , , , , , , , , , , , , , , , ,</t>
  </si>
  <si>
    <t>P6KE18CA</t>
  </si>
  <si>
    <t>КАТЕГОРИЯ ПРОДУКТА: ВЫПРЯМИТЕЛИ, ROHS: ПОДРОБНОСТИ, ВИД МОНТАЖА: SMD/SMT, УПАКОВКА / БЛОК: SMB, VR - ОБРАТНОЕ НАПРЯЖЕНИЕ: 1.2 KV, IF - ПРЯМОЙ ТОК: 1 A, ТИП: FAST RECOVERY RECTIFIERS, КОНФИГУРАЦИЯ: SINGLE, VF - ПРЯМОЕ НАПРЯЖЕНИЕ: 1.9 V, МАКСИМАЛЬНЫЙ ТОК ПЕРЕГРУЗКИ: 18 A, IR - ОБРАТНЫЙ ТОК : 5 UA, ВРЕМЯ ВОССТАНОВЛЕНИЯ: 75 NS, МИНИМАЛЬНАЯ РАБОЧАЯ ТЕМПЕРАТУРА: -, МАКСИМАЛЬНАЯ РАБОЧАЯ ТЕМПЕРАТУРА: + 175 C, СЕРИЯ: STTH112, УПАКОВКА: REEL, УПАКОВКА: CUT TAPE, УПАКОВКА: MOUSEREEL, ТОРГОВАЯ МАРКА: STMICROELECTRONICS, ВЫСОТА: 2.45 MM, ДЛИНА: 4.6 MM, PD - РАССЕИВАНИЕ МОЩНОСТИ: -, ПРОДУКТ: RECTIFIERS, ТИП ПРОДУКТА: RECTIFIERS, РАЗМЕР ФАБРИЧНОЙ УПАКОВКИ: 2500, ПОДКАТЕГОРИЯ: DIODES &amp; RECTIFIERS, ТИП ВЫВОДОВ: SMD/SMT, ШИРИНА: 3.95 MM</t>
  </si>
  <si>
    <t>STTH112U</t>
  </si>
  <si>
    <t>КАТЕГОРИЯ ПРОДУКТА: ВЫПРЯМИТЕЛИ, ROHS: ПОДРОБНОСТИ, ВИД МОНТАЖА: SMD/SMT, УПАКОВКА / БЛОК: SMB, VR - ОБРАТНОЕ НАПРЯЖЕНИЕ: 1.2 KV, IF - ПРЯМОЙ ТОК: 2 A, ТИП: FAST RECOVERY RECTIFIERS, КОНФИГУРАЦИЯ: SINGLE, VF - ПРЯМОЕ НАПРЯЖЕНИЕ: 1.75 V, МАКСИМАЛЬНЫЙ ТОК ПЕРЕГРУЗКИ: 40 A, IR - ОБРАТНЫЙ ТОК : 10 UA, ВРЕМЯ ВОССТАНОВЛЕНИЯ: 75 NS, МИНИМАЛЬНАЯ РАБОЧАЯ ТЕМПЕРАТУРА: -, МАКСИМАЛЬНАЯ РАБОЧАЯ ТЕМПЕРАТУРА: + 175 C, СЕРИЯ: STTH212, УПАКОВКА: REEL, УПАКОВКА: CUT TAPE, УПАКОВКА: MOUSEREEL, ТОРГОВАЯ МАРКА: STMICROELECTRONICS, ВЫСОТА: 2.45 MM, ДЛИНА: 4.6 MM, PD - РАССЕИВАНИЕ МОЩНОСТИ: -, ПРОДУКТ: RECTIFIERS, ТИП ПРОДУКТА: RECTIFIERS, РАЗМЕР ФАБРИЧНОЙ УПАКОВКИ: 2500, ПОДКАТЕГОРИЯ: DIODES &amp; RECTIFIERS, ШИРИНА: 3.95 MM</t>
  </si>
  <si>
    <t>STTH212U</t>
  </si>
  <si>
    <t>КАТЕГОРИЯ ПРОДУКТА: ДИОДЫ И ВЫПРЯМИТЕЛИ ШОТТКИ, ROHS: ПОДРОБНОСТИ, ПРОДУКТ: SCHOTTKY RECTIFIERS, ВИД МОНТАЖА: THROUGH HOLE, УПАКОВКА / БЛОК: TO-220AB-3L, КОНФИГУРАЦИЯ: DUAL ANODE COMMON CATHODE, ТЕХНОЛОГИЯ: SI, IF - ПРЯМОЙ ТОК: 5 А, VRRM - ПОВТОРЯЮЩЕЕСЯ ОБРАТНОЕ НАПРЯЖЕНИЕ: 150 V, VF - ПРЯМОЕ НАПРЯЖЕНИЕ: 930 MV, IFSM - УДАРНЫЙ ПРЯМОЙ ТОК: 620 A, IR - ОБРАТНЫЙ ТОК : 50 UA, МИНИМАЛЬНАЯ РАБОЧАЯ ТЕМПЕРАТУРА: - 55 C, МАКСИМАЛЬНАЯ РАБОЧАЯ ТЕМПЕРАТУРА: + 175 C, УПАКОВКА: TUBE, ТОРГОВАЯ МАРКА: VISHAY SEMICONDUCTORS, ТИП ПРОДУКТА: SCHOTTKY DIODES &amp; RECTIFIERS, РАЗМЕР ФАБРИЧНОЙ УПАКОВКИ: 50, ПОДКАТЕГОРИЯ: DIODES &amp; RECTIFIERS, VR - ОБРАТНОЕ НАПРЯЖЕНИЕ: 150 V</t>
  </si>
  <si>
    <t>VS-10CTQ150-M3</t>
  </si>
  <si>
    <t>КАТЕГОРИЯ ПРОДУКТА: ВЫПРЯМИТЕЛИ, ROHS: ПОДРОБНОСТИ, ВИД МОНТАЖА: THROUGH HOLE, УПАКОВКА / БЛОК: SOD-57, VR - ОБРАТНОЕ НАПРЯЖЕНИЕ: 600 V, IF - ПРЯМОЙ ТОК: 1 A, ТИП: FAST RECOVERY RECTIFIERS, КОНФИГУРАЦИЯ: SINGLE, VF - ПРЯМОЕ НАПРЯЖЕНИЕ: 2.5 V, МАКСИМАЛЬНЫЙ ТОК ПЕРЕГРУЗКИ: 30 A, IR - ОБРАТНЫЙ ТОК : 5 UA, ВРЕМЯ ВОССТАНОВЛЕНИЯ: 30 NS, МИНИМАЛЬНАЯ РАБОЧАЯ ТЕМПЕРАТУРА: - 55 C, МАКСИМАЛЬНАЯ РАБОЧАЯ ТЕМПЕРАТУРА: + 175 C, СЕРИЯ: BYV26X, УПАКОВКА: AMMO PACK, ТОРГОВАЯ МАРКА: VISHAY SEMICONDUCTORS, ВЫСОТА: 3.6 MM, ДЛИНА: 4.2 MM, PD - РАССЕИВАНИЕ МОЩНОСТИ: -, ПРОДУКТ: RECTIFIERS, ТИП ПРОДУКТА: RECTIFIERS, РАЗМЕР ФАБРИЧНОЙ УПАКОВКИ: 25000, ПОДКАТЕГОРИЯ: DIODES &amp; RECTIFIERS, ТИП ВЫВОДОВ: AXIAL, ШИРИНА: 3.6 MM</t>
  </si>
  <si>
    <t>BYV26C-TAP</t>
  </si>
  <si>
    <t>КАТЕГОРИЯ ПРОДУКТА: СТАБИЛИТРОНЫ, ROHS: ПОДРОБНОСТИ, СЕРИЯ: 1N4739A, ВИД МОНТАЖА: THROUGH HOLE, УПАКОВКА / БЛОК: DO-41-2, VZ - НАПРЯЖЕНИЕ ТУННЕЛЬНОГО ПРОБОЯ P-N-ПЕРЕХОДА: 9.1 V, ДОПУСТИМОЕ ОТКЛОНЕНИЕ НАПРЯЖЕНИЯ: 0,05, PD - РАССЕИВАНИЕ МОЩНОСТИ: 1 W, ЗЕНЕРОВСКИЙ ТОК: 10 UA, ZZ - ПОЛНОЕ СОПРОТИВЛЕНИЕ ДИОДА ПРИ ЛАВИННОМ ПРОБОЕ: 5 OHMS, МИНИМАЛЬНАЯ РАБОЧАЯ ТЕМПЕРАТУРА: - 65 C, МАКСИМАЛЬНАЯ РАБОЧАЯ ТЕМПЕРАТУРА: + 200 C, КОНФИГУРАЦИЯ: SINGLE, ТОК ИСПЫТАНИЙ: 28 MA, УПАКОВКА: BULK, ТОРГОВАЯ МАРКА: ONSEMI / FAIRCHILD, ДИАМЕТР: 2.72 MM, IR - МАКСИМАЛЬНЫЙ ОБРАТНЫЙ ТОК УТЕЧКИ: 10 UA, IR - ОБРАТНЫЙ ТОК : 10 UA, ДЛИНА: 5.2 MM, ТИП ПРОДУКТА: ZENER DIODES, РАЗМЕР ФАБРИЧНОЙ УПАКОВКИ: 3000, ПОДКАТЕГОРИЯ: DIODES &amp; RECTIFIERS, ТИП ВЫВОДОВ: AXIAL, ТЕМПЕРАТУРНЫЙ КОЭФФИЦИЕНТ НАПРЯЖЕНИЯ: -, ДРУГИЕ НАЗВАНИЯ ТОВАРА №: 1N4739A_NL</t>
  </si>
  <si>
    <t>1N4739A</t>
  </si>
  <si>
    <t>КАТЕГОРИЯ ПРОДУКТА: МОСТОВЫЕ ВЫПРЯМИТЕЛИ, ROHS: ПОДРОБНОСТИ, ТИП: SINGLE PHASE BRIDGE, ВИД МОНТАЖА: THROUGH HOLE, ТИП ВЫВОДОВ: SOLDER LEAD, УПАКОВКА / БЛОК: KBPC-2, IF - ПРЯМОЙ ТОК: 0,25, ПИКОВОЕ ОБРАТНОЕ НАПРЯЖЕНИЕ: 600 V, VF - ПРЯМОЕ НАПРЯЖЕНИЕ: 1.2 V, МАКСИМАЛЬНЫЙ ТОК ПЕРЕГРУЗКИ: 110 A, МИНИМАЛЬНАЯ РАБОЧАЯ ТЕМПЕРАТУРА: - 50 C, МАКСИМАЛЬНАЯ РАБОЧАЯ ТЕМПЕРАТУРА: + 150 C, ДЛИНА: 10.9 MM, ШИРИНА: 10.9 MM, ВЫСОТА: 6.3 MM, СЕРИЯ: KBPC, УПАКОВКА: BULK, ТОРГОВАЯ МАРКА: DIOTEC SEMICONDUCTOR, IR - ОБРАТНЫЙ ТОК : 5 UA, ПРОДУКТ: BRIDGE RECTIFIER, ТИП ПРОДУКТА: BRIDGE RECTIFIERS, РАЗМЕР ФАБРИЧНОЙ УПАКОВКИ: 200, ПОДКАТЕГОРИЯ: DIODES &amp; RECTIFIERS, ТЕХНОЛОГИЯ: SI, КОММЕРЧЕСКОЕ ОБОЗНАЧЕНИЕ: KBPC606, VR - ОБРАТНОЕ НАПРЯЖЕНИЕ: 600 V</t>
  </si>
  <si>
    <t>KBPC606 DIOTEC</t>
  </si>
  <si>
    <t>ВЫПРЯМИТЕЛЬНЫЙ ДИОД, КАТЕГОРИЯ ПРОДУКТА: ВЫПРЯМИТЕЛИ; ВИД МОНТАЖА: SMD/SMT; УПАКОВКА / БЛОК: SMA-2; VR - ОБРАТНОЕ НАПРЯЖЕНИЕ: 200 V; IF - ПРЯМОЙ ТОК: 1 A; ТИП: FAST RECOVERY RECTIFIERS; КОНФИГУРАЦИЯ: SINGLE; VF - ПРЯМОЕ НАПРЯЖЕНИЕ: 1 V; МАКСИМАЛЬНЫЙ ТОК ПЕРЕГРУЗКИ: 30 A; IR - ОБРАТНЫЙ ТОК : 5 UA; ВРЕМЯ ВОССТАНОВЛЕНИЯ: 50 NS; МИНИМАЛЬНАЯ РАБОЧАЯ ТЕМПЕРАТУРА: - 65 C; МАКСИМАЛЬНАЯ РАБОЧАЯ ТЕМПЕРАТУРА: + 150 C; СЕРИЯ: US1D; УПАКОВКА: REEL; УПАКОВКА: CUT TAPE; УПАКОВКА: MOUSEREEL; ВЫСОТА: 2.1 MM; ДЛИНА: 4.6 MM; ПРОДУКТ: RECTIFIERS; РАЗМЕР ФАБРИЧНОЙ УПАКОВКИ: 5000; ТИП ВЫВОДОВ: SMD/SMT; ШИРИНА: 2.92 MM; ВЕС ИЗДЕЛИЯ: 64 MG</t>
  </si>
  <si>
    <t>US1D-13-F</t>
  </si>
  <si>
    <t>КАТЕГОРИЯ ПРОДУКТА: ДИОДЫ И ВЫПРЯМИТЕЛИ ШОТТКИ, ПРОДУКТ: SCHOTTKY RECTIFIERS, ВИД МОНТАЖА: SMD/SMT, КОНФИГУРАЦИЯ: SINGLE, ТЕХНОЛОГИЯ: SI, IF - ПРЯМОЙ ТОК: 1 A, VRRM - ПОВТОРЯЮЩЕЕСЯ ОБРАТНОЕ НАПРЯЖЕНИЕ: 100 V, VF - ПРЯМОЕ НАПРЯЖЕНИЕ: 680 MV, IFSM - УДАРНЫЙ ПРЯМОЙ ТОК: 120 A, IR - ОБРАТНЫЙ ТОК : 1 MA, МИНИМАЛЬНАЯ РАБОЧАЯ ТЕМПЕРАТУРА: - 55 C, МАКСИМАЛЬНАЯ РАБОЧАЯ ТЕМПЕРАТУРА: + 150 C, УПАКОВКА: REEL, УПАКОВКА: CUT TAPE, УПАКОВКА: MOUSEREEL, ТОРГОВАЯ МАРКА: VISHAY SEMICONDUCTORS, PD - РАССЕИВАНИЕ МОЩНОСТИ: -, ТИП ПРОДУКТА: SCHOTTKY DIODES &amp; RECTIFIERS, РАЗМЕР ФАБРИЧНОЙ УПАКОВКИ: 7500, ПОДКАТЕГОРИЯ: DIODES &amp; RECTIFIERS, ДРУГИЕ НАЗВАНИЯ ТОВАРА №: 10MQ100NPBF</t>
  </si>
  <si>
    <t>ДИОД ШОТТКИ, КАТЕГОРИЯ ПРОДУКТА: ДИОДЫ И ВЫПРЯМИТЕЛИ ШОТТКИ; ПРОДУКТ: SCHOTTKY DIODES; ВИД МОНТАЖА: SMD/SMT; УПАКОВКА / БЛОК: SOD-323-2; КОНФИГУРАЦИЯ: SINGLE; ТЕХНОЛОГИЯ: SI; IF - ПРЯМОЙ ТОК: 750 MA; VRRM - ПОВТОРЯЮЩЕЕСЯ ОБРАТНОЕ НАПРЯЖЕНИЕ: 40 V; VF - ПРЯМОЕ НАПРЯЖЕНИЕ: 580 MV; IFSM - УДАРНЫЙ ПРЯМОЙ ТОК: 2.5 A; IR - ОБРАТНЫЙ ТОК : 50 UA; МИНИМАЛЬНАЯ РАБОЧАЯ ТЕМПЕРАТУРА: - 65 C; МАКСИМАЛЬНАЯ РАБОЧАЯ ТЕМПЕРАТУРА: + 150 C; СЕРИЯ: BAT165; УПАКОВКА: REEL; УПАКОВКА: CUT TAPE; УПАКОВКА: MOUSEREEL; PD - РАССЕИВАНИЕ МОЩНОСТИ: 600 MW; РАЗМЕР ФАБРИЧНОЙ УПАКОВКИ: 3000; VR - ОБРАТНОЕ НАПРЯЖЕНИЕ: 40 V; ДРУГИЕ НАЗВАНИЯ ТОВАРА №: BAT 165 E6327 SP000010277; ВЕС ИЗДЕЛИЯ: 29 MG</t>
  </si>
  <si>
    <t>КАТЕГОРИЯ ПРОДУКТА: ДИОДЫ И ВЫПРЯМИТЕЛИ ШОТТКИ, ПРОДУКТ: SCHOTTKY DIODES, ВИД МОНТАЖА: SMD/SMT, УПАКОВКА / БЛОК: SOT-23, КОНФИГУРАЦИЯ: DUAL SERIES, ТЕХНОЛОГИЯ: SI, IF - ПРЯМОЙ ТОК: 250 MA, VRRM - ПОВТОРЯЮЩЕЕСЯ ОБРАТНОЕ НАПРЯЖЕНИЕ: 40 V, VF - ПРЯМОЕ НАПРЯЖЕНИЕ: 750 MV, IFSM - УДАРНЫЙ ПРЯМОЙ ТОК: 800 MA, IR - ОБРАТНЫЙ ТОК : 2 UA, МИНИМАЛЬНАЯ РАБОЧАЯ ТЕМПЕРАТУРА: - 55 C, МАКСИМАЛЬНАЯ РАБОЧАЯ ТЕМПЕРАТУРА: + 150 C, ТОРГОВАЯ МАРКА: INFINEON TECHNOLOGIES, ВЫСОТА: 1 MM (MAX), ДЛИНА: 2.9 MM, ТИП ПРОДУКТА: SCHOTTKY DIODES &amp; RECTIFIERS, ПОДКАТЕГОРИЯ: DIODES &amp; RECTIFIERS, ТИП ВЫВОДОВ: SOLDER PAD, ТИП: HIGH SPEED SWITCHING, CLIPPING AND CLAMPING, ШИРИНА: 1.3 MM</t>
  </si>
  <si>
    <t>BAT64-04</t>
  </si>
  <si>
    <t>ДИОД ШОТТКИ, КАТЕГОРИЯ ПРОДУКТА: СИНФАЗНЫЕ ДРОССЕЛИ / ФИЛЬТРЫ; СЕРИЯ: DR331; ВИД МОНТАЖА: PCB MOUNT; ТИП ВЫВОДОВ: SMD/SMT; КОЛИЧЕСТВО КАНАЛОВ: 1 CHANNEL; ИНДУКТИВНОСТЬ: 4.7 MH; ДОПУСТИМОЕ ОТКЛОНЕНИЕ: 25 %; МАКСИМАЛЬНЫЙ ПОСТОЯННЫЙ ТОК: 200 MA; МАКСИМАЛЬНОЕ СОПРОТИВЛЕНИЕ ПОСТОЯННОМУ ТОКУ: 700 MOHMS; МИНИМАЛЬНАЯ РАБОЧАЯ ТЕМПЕРАТУРА: - 40 C; МАКСИМАЛЬНАЯ РАБОЧАЯ ТЕМПЕРАТУРА: + 135 C; ДЛИНА: 9 MM; ШИРИНА: 5.4 MM; ВЫСОТА: 4.7 MM; УПАКОВКА: REEL; УПАКОВКА: CUT TAPE; УПАКОВКА: MOUSEREEL; ПРОДУКТ: COMMON MODE CHOKES; ТИП: DATA LINE FILTER; МАТЕРИАЛ СЕРДЕЧНИКА: FERRITE; ШАГ ВЫВОДОВ: 3.7 MM; РАЗМЕР ФАБРИЧНОЙ УПАКОВКИ: 1500; ВЕС ИЗДЕЛИЯ: 543 MG</t>
  </si>
  <si>
    <t>DR331-475BE</t>
  </si>
  <si>
    <t>КАТЕГОРИЯ ПРОДУКТА: ДИОДЫ И ВЫПРЯМИТЕЛИ ШОТТКИ, ROHS: ПОДРОБНОСТИ, ПРОДУКТ: SCHOTTKY RECTIFIERS, ВИД МОНТАЖА: SMD/SMT, УПАКОВКА / БЛОК: D2PAK-2 (TO-263-2), КОНФИГУРАЦИЯ: DUAL ANODE COMMON CATHODE, ТЕХНОЛОГИЯ: SI, IF - ПРЯМОЙ ТОК: 20 A (2 X 10 A), VRRM - ПОВТОРЯЮЩЕЕСЯ ОБРАТНОЕ НАПРЯЖЕНИЕ: 100 V, VF - ПРЯМОЕ НАПРЯЖЕНИЕ: 880 MV, IFSM - УДАРНЫЙ ПРЯМОЙ ТОК: 250 A, IR - ОБРАТНЫЙ ТОК : 4.5 UA, МИНИМАЛЬНАЯ РАБОЧАЯ ТЕМПЕРАТУРА: - 65 C, МАКСИМАЛЬНАЯ РАБОЧАЯ ТЕМПЕРАТУРА: + 175 C, СЕРИЯ: STPS20H100C, УПАКОВКА: REEL, УПАКОВКА: CUT TAPE, УПАКОВКА: MOUSEREEL, ТОРГОВАЯ МАРКА: STMICROELECTRONICS, ВЫСОТА: 4.6 MM, ДЛИНА: 10.4 MM, ТИП ПРОДУКТА: SCHOTTKY DIODES &amp; RECTIFIERS, РАЗМЕР ФАБРИЧНОЙ УПАКОВКИ: 1000, ПОДКАТЕГОРИЯ: DIODES &amp; RECTIFIERS, ТИП ВЫВОДОВ: SMD/SMT, ТИП: SCHOTTKY RECTIFIER, ШИРИНА: 9.35 MM</t>
  </si>
  <si>
    <t>STPS20H100CG-TR</t>
  </si>
  <si>
    <t>КАТЕГОРИЯ ТОВАРА: ДИОДЫ - ОПТОПАРЫ С ЛОГИЧЕСКИМ ВЫВОДОМ 2.0A IGBT GATE DRIVE. ПРОИЗВОДИТЕЛЬ: AVAGO, УПАКОВКА / БЛОК:DIP-8 GULL WING ТИП ВЫХОДА:OPEN COLLECTOR, КОЛИЧЕСТВО КАНАЛОВ:1 CHANNEL, НАПРЯЖЕНИЕ ИЗОЛЯЦИИ:3750 VRMS, IF - ПРЯМОЙ ТОК:16 MA, F - ПРЯМОЕ НАПРЯЖЕНИЕ:1.8 V, VR - ОБРАТНОЕ НАПРЯЖЕНИЕ:5 V, PD - РАССЕИВАНИЕ МОЩНОСТИ:295 MW, МИНИМАЛЬНАЯ РАБОЧАЯ ТЕМПЕРАТУРА:- 40 C, МАКСИМАЛЬНАЯ РАБОЧАЯ ТЕМПЕРАТУРА:+ 100 C, ВЫСОТА:3.56 MM , ДЛИНА:9.65 MM , ШИРИНА:6.35 MM , ОРГОВАЯ МАРКА:BROADCOM / AVAGO , ЗАДЕРЖКА РАСПРОСТРАНЕНИЯ - МАКС.:500 NS , ВРЕМЯ СПАДА:100 NS , ТИП ПРОДУКТА:LOGIC OUTPUT OPTOCOUPLERS , РАЗМЕР ФАБРИЧНОЙ УПАКОВКИ:1000 , ПОДКАТЕГОРИЯ:OPTOCOUPLERS, ВЕС ИЗДЕЛИЯ:880 MG</t>
  </si>
  <si>
    <t>HCPL-3120-500E</t>
  </si>
  <si>
    <t>ТРАНЗИСТОР БИПОЛЯРНЫЙ 225 МВТ, КАТЕГОРИЯ ПРОДУКТА: БИПОЛЯРНЫЕ ТРАНЗИСТОРЫ - BJT; ВИД МОНТАЖА: SMD/SMT; УПАКОВКА / БЛОК: SOT-23-3; ПОЛЯРНОСТЬ ТРАНЗИСТОРА: PNP; КОНФИГУРАЦИЯ: SINGLE; НАПРЯЖЕНИЕ КОЛЛЕКТОР-ЭМИТТЕР (VCEO), МАКС.: - 45 V; НАПРЯЖЕНИЕ КОЛЛЕКТОР-БАЗА (VCBO): - 50 V; НАПРЯЖЕНИЕ ЭМИТТЕР-БАЗА (VEBO): 5 V; НАПРЯЖЕНИЕ НАСЫЩЕНИЯ КОЛЛЕКТОР-ЭМИТТЕР: - 0.7 V; МАКСИМАЛЬНЫЙ ПОСТОЯННЫЙ ТОК КОЛЛЕКТОРА: 0.5 A; PD - РАССЕИВАНИЕ МОЩНОСТИ: 225 MW; МИНИМАЛЬНАЯ РАБОЧАЯ ТЕМПЕРАТУРА: - 55 C; МАКСИМАЛЬНАЯ РАБОЧАЯ ТЕМПЕРАТУРА: + 150 C; СЕРИЯ: BC807-25L; УПАКОВКА: REEL; УПАКОВКА: CUT TAPE; УПАКОВКА: MOUSEREEL; НЕПРЕРЫВНЫЙ КОЛЛЕКТОРНЫЙ ТОК: - 0.5 A; КОЛЛЕКТОР ПОСТОЯННОГО ТОКА/МИН. КОЭФФ. УСИЛЕНИЯ ТРАНЗИСТОРА (HFE): 160; ВЫСОТА: 0.94 MM; ДЛИНА: 2.9 MM; РАЗМЕР ФАБРИЧНОЙ УПАКОВКИ:РАЗМЕР ФАБРИЧНОЙ УПАКОВКИ: 3000; ТЕХНОЛОГИЯ: SI; ШИРИНА: 1.3 MM; ВЕС ИЗДЕЛИЯ: 30 MG</t>
  </si>
  <si>
    <t>ТРАНЗИСТОР БИПОЛЯРНЫЙ, КАТЕГОРИЯ ПРОДУКТА: БИПОЛЯРНЫЕ ТРАНЗИСТОРЫ - BJT,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5 V, НАПРЯЖЕНИЕ НАСЫЩЕНИЯ КОЛЛЕКТОР-ЭМИТТЕР: 0.7 V, МАКСИМАЛЬНЫЙ ПОСТОЯННЫЙ ТОК КОЛЛЕКТОРА: 0.5 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BC817-25L, УПАКОВКА: CUT TAPE, УПАКОВКА: MOUSEREEL, УПАКОВКА: REEL, ВЫСОТА: 0.94 MM, ДЛИНА: 2.9 MM, ТЕХНОЛОГИЯ: SI, ШИРИНА: 1.3 MM, НЕПРЕРЫВНЫЙ КОЛЛЕКТОРНЫЙ ТОК: 0.5 A, КОЛЛЕКТОР ПОСТОЯННОГО ТОКА/МИН. КОЭФФ. УСИЛЕНИЯ ТРАНЗИСТОРА (HFE): 160, РАЗМЕР ФАБРИЧНОЙ УПАКОВКИ: 3000</t>
  </si>
  <si>
    <t>ТРАНЗИСТОР БИПОЛЯРНЫЙ, КАТЕГОРИЯ ПРОДУКТА: БИПОЛЯРНЫЕ ТРАНЗИСТОРЫ - BJT,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5 V, НАПРЯЖЕНИЕ НАСЫЩЕНИЯ КОЛЛЕКТОР-ЭМИТТЕР: 0.7 V, МАКСИМАЛЬНЫЙ ПОСТОЯННЫЙ ТОК КОЛЛЕКТОРА: 0.5 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BC817-25L, УПАКОВКА: CUT TAPE, УПАКОВКА: MOUSEREEL, УПАКОВКА: REEL, ВЫСОТА: 0.94 MM, ДЛИНА: 2.9 MM, ТЕХНОЛОГИЯ: SI, ШИРИНА: 1.3 MM, НЕПРЕРЫВНЫЙ КОЛЛЕКТОРНЫЙ ТОК: 0.5 A, КОЛЛЕКТОР ПОСТОЯННОГО ТОКА/МИН. КОЭФФ. УСИЛЕНИЯ ТРАНЗИСТОРА (HFE): 160, РАЗМЕР ФАБРИЧНОЙ УПАКОВКИ: 3000, ВЕС ИЗДЕЛИЯ: 8 MG</t>
  </si>
  <si>
    <t>КАТЕГОРИЯ ПРОДУКТА: ТРАНЗИСТОРНЫЕ ВЫХОДНЫЕ ОПТОПАРЫ, ROHS: ПОДРОБНОСТИ, ВИД МОНТАЖА: THROUGH HOLE, УПАКОВКА / БЛОК: PDIP-4, КОЛИЧЕСТВО КАНАЛОВ: 1 CHANNEL, НАПРЯЖЕНИЕ ИЗОЛЯЦИИ: 5000 VRMS, ТИП ВЫХОДА: NPN PHOTOTRANSISTOR, КОЭФФИЦИЕНТ ПЕРЕДАЧИ ПО ТОКУ: 2, IF - ПРЯМОЙ ТОК: 50 MA, VF - ПРЯМОЕ НАПРЯЖЕНИЕ: 1.4 V, МАКСИМАЛЬНОЕ НАПРЯЖЕНИЕ КОЛЛЕКТОР-ЭМИТТЕР: 70 V, МАКСИМАЛЬНЫЙ КОЛЛЕКТОРНЫЙ ТОК: 50 MA, МАКСИМАЛЬНОЕ НАПРЯЖЕНИЕ НАСЫЩЕНИЯ КОЛЛЕКТОР-ЭМИТТЕР: 0.2 V, ВРЕМЯ НАРАСТАНИЯ: 18 US, ВРЕМЯ СПАДА: 18 US, VR - ОБРАТНОЕ НАПРЯЖЕНИЕ: 6 V, PD - РАССЕИВАНИЕ МОЩНОСТИ: 200 MW, МИНИМАЛЬНАЯ РАБОЧАЯ ТЕМПЕРАТУРА: - 55 C, МАКСИМАЛЬНАЯ РАБОЧАЯ ТЕМПЕРАТУРА: + 110 C, СЕРИЯ: FOD817C, УПАКОВКА: TUBE, ТОРГОВАЯ МАРКА: ONSEMI / FAIRCHILD, НАПРЯЖЕНИЕ ПРОБОЯ КОЛЛЕКТОР-ЭМИТТЕР: 70 V, КОНФИГУРАЦИЯ: 1 CHANNEL, ВЫСОТА: 4 MM, ДЛИНА: 5.1 MM, ТИП ПРОДУКТА: TRANSISTOR OUTPUT OPTOCOUPLERS, РАЗМЕР ФАБРИЧНОЙ УПАКОВКИ: 2000, ПОДКАТЕГОРИЯ: OPTOCOUPLERS, ШИРИНА: 7 MM, ВЕС ИЗДЕЛИЯ: 260 MG, РАЗМЕР ФАБРИЧНОЙ УПАКОВКИ: 98, ПОДКАТЕГОРИЯ: AMPLIFIER ICS, ТИП ПИТАНИЯ: DUAL, ТИП: PRECISION, УСИЛЕНИЕ ПО НАПРЯЖЕНИЮ, ДБ: 130.1 DB, ШИРИНА: 4 MM, ВЕС ИЗДЕЛИЯ: 540 MG, ВЕС ИЗДЕЛИЯ: 378 MG, , , , , , , , , , , , , , , , , , , , , ,</t>
  </si>
  <si>
    <t>FOD817C</t>
  </si>
  <si>
    <t>ТРАНЗИСТОР МОП 66 ВТ, КАТЕГОРИЯ ПРОДУКТА: МОП-ТРАНЗИСТОР; ТЕХНОЛОГИЯ: SI; ВИД МОНТАЖА: SMD/SMT; УПАКОВКА / БЛОК: TO-252-3; ПОЛЯРНОСТЬ ТРАНЗИСТОРА: P-CHANNEL; КОЛИЧЕСТВО КАНАЛОВ: 1 CHANNEL; VDS - НАПРЯЖЕНИЕ ПРОБОЯ СТОК-ИСТОК: 100 V; ID - НЕПРЕРЫВНЫЙ ТОК УТЕЧКИ: 13 A; RDS ВКЛ - СОПРОТИВЛЕНИЕ СТОК-ИСТОК: 205 MOHMS; VGS - НАПРЯЖЕНИЕ ЗАТВОР-ИСТОК: - 20 V, + 20 V; VGS TH - ПОРОГОВОЕ НАПРЯЖЕНИЕ ЗАТВОР-ИСТОК : 4 V; QG - ЗАРЯД ЗАТВОРА: 58 NC; МИНИМАЛЬНАЯ РАБОЧАЯ ТЕМПЕРАТУРА: - 55 C; МАКСИМАЛЬНАЯ РАБОЧАЯ ТЕМПЕРАТУРА: + 150 C; PD - РАССЕИВАНИЕ МОЩНОСТИ: 66 W; КАНАЛЬНЫЙ РЕЖИМ: ENHANCEMENT; УПАКОВКА: REEL; УПАКОВКА: CUT TAPE; УПАКОВКА: MOUSEREEL; КОНФИГУРАЦИЯ: SINGLE; ВРЕМЯ СПАДА: 46 NS; КРУТИЗНА ХАРАКТЕРИСТИКИ ПРЯМОЙ ПЕРЕДАЧИ - МИН.: 3.2 S; ВЫСОТА: 2.3 MM; ДЛИНА: 6.5 MM; ВРЕМЯ НАРАСТАНИЯ: 58 NS; РАЗМЕР ФАБРИЧНОЙ УПАКОВКИ: 2000; ТИП ТРАНЗИСТОРА: 1 P-CHANNEL; ТИП: HEXFET POWER MOSFET; ТИПИЧНОЕ ВРЕМЯ ЗАДЕРЖКИ ВЫКЛЮЧЕНИЯ: 45 NS; ТИПИЧНОЕ ВРЕМЯ ЗАДЕРЖКИ ПРИ ВКЛЮЧЕНИИ: 15 NS; ШИРИНА: 6.22 MM; ДРУГИЕ НАЗВАНИЯ ТОВАРА №: IRFR5410TRPBF SP001557100; ВЕС ИЗДЕЛИЯ: 330 MG</t>
  </si>
  <si>
    <t>IRFR5410TRPBF</t>
  </si>
  <si>
    <t>СВЕТОДИОД СКВОЗНОГО МОНТАЖА, КАТЕГОРИЯ ПРОДУКТА: СТАНДАРТНЫЕ СВЕТОДИОДЫ - СКВОЗНОГО МОНТАЖА; ПРОДУКТ: BI-COLOR LEDS; УПАКОВКА / БЛОК: T-1 3/4 (5 MM); ЦВЕТ ОСВЕЩЕНИЯ: RED, GREEN; ДЛИНА ВОЛНЫ/ЦВЕТОВАЯ ТЕМПЕРАТУРА: 625 NM, 568 NM; ИНТЕНСИВНОСТЬ ОСВЕЩЕНИЯ: 5 MCD; УГОЛ ОБЗОРА: 60 DEG; IF - ПРЯМОЙ ТОК: 20 MA; РАЗМЕР СВЕТОДИОДА: T-1 3/4 (5 MM); МИНИМАЛЬНАЯ РАБОЧАЯ ТЕМПЕРАТУРА: - 40 C; МАКСИМАЛЬНАЯ РАБОЧАЯ ТЕМПЕРАТУРА: + 85 C; РАЗМЕРЫ ЛИНЗЫ: 5 MM; ФОРМА ЛИНЗЫ: ROUND; СВЕТОСИЛА ОБЪЕКТИВА: DIFFUSED; УПАКОВКА: BULK; КОНФИГУРАЦИЯ: COMMON ANODE; ВИД МОНТАЖА: THROUGH HOLE; РАБОЧЕЕ НАПРЯЖЕНИЕ ПИТАНИЯ: 2 V, 2.2 V; РАЗМЕР ФАБРИЧНОЙ УПАКОВКИ: 500; ВЕС ИЗДЕЛИЯ: 400 MG</t>
  </si>
  <si>
    <t>WP59EGW/CA</t>
  </si>
  <si>
    <t>КАТЕГОРИЯ ПРОДУКТА: СТАНДАРТНЫЕ СВЕТОДИОДЫ - НАКЛАДНОГО МОНТАЖА, ROHS: ПОДРОБНОСТИ, СЕРИЯ: CLV1A-FKB, УПАКОВКА: REEL, УПАКОВКА: CUT TAPE, УПАКОВКА: MOUSEREEL, ТОРГОВАЯ МАРКА: CREE LED, ЧУВСТВИТЕЛЬНЫЙ К ВЛАЖНОСТИ: YES, ВИД МОНТАЖА: SMD/SMT, ТИП ПРОДУКТА: LED - STANDARD, РАЗМЕР ФАБРИЧНОЙ УПАКОВКИ: 2000, ПОДКАТЕГОРИЯ: LEDS</t>
  </si>
  <si>
    <t>CLV1A-FKB-CK1VW1DE1BB7C3C3</t>
  </si>
  <si>
    <t>ОПТОПАРА, КАТЕГОРИЯ ПРОДУКТА: ОПТИЧЕСКИ РАЗВЯЗАННЫЕ УСИЛИТЕЛИ; ПОЛОСА ПРОПУСКАНИЯ: 100 KHZ; VOS - ВХОДНОЕ НАПРЯЖЕНИЕ СМЕЩЕНИЯ НУЛЯ: 0.3 MV; УПАКОВКА / БЛОК: SSO-8; ВИД МОНТАЖА: SMD/SMT; УПАКОВКА: REEL; УПАКОВКА: CUT TAPE; УПАКОВКА: MOUSEREEL; ТИП УСИЛИТЕЛЯ: ISOLATION; ТИП ИЗОЛЯЦИИ: OPTIC; РАБОЧИЙ ТОК ИСТОЧНИКА ПИТАНИЯ: 16 MA; ПРОДУКТ: OPTICALLY ISOLATED AMPLIFIERS; РАЗМЕР ФАБРИЧНОЙ УПАКОВКИ:РАЗМЕР ФАБРИЧНОЙ УПАКОВКИ: 1000; ВЕС ИЗДЕЛИЯ: 250 MG</t>
  </si>
  <si>
    <t>ACPL-C78A-500E</t>
  </si>
  <si>
    <t>БЫСТРОДЕЙСТВУЮЩАЯ ОПТОПАРА, КАТЕГОРИЯ ПРОДУКТА: БЫСТРОДЕЙСТВУЮЩИЕ ОПТОПАРЫ, УПАКОВКА / БЛОК: SOIC-8, ДИАПАЗОН ДАННЫХ: 1 MB/S, КОЛИЧЕСТВО КАНАЛОВ: 2 CHANNEL, ТИП ВЫХОДА: PHOTOTRANSISTOR, НАПРЯЖЕНИЕ ИЗОЛЯЦИИ: 3750 VRMS, VF - ПРЯМОЕ НАПРЯЖЕНИЕ: 1.5 V, IF - ПРЯМОЙ ТОК: 16 MA, VR - ОБРАТНОЕ НАПРЯЖЕНИЕ: 5 V, PD - РАССЕИВАНИЕ МОЩНОСТИ: 45 MW, КОЭФФИЦИЕНТ ПЕРЕДАЧИ ПО ТОКУ: 27 %, МИНИМАЛЬНАЯ РАБОЧАЯ ТЕМПЕРАТУРА: - 55 C, МАКСИМАЛЬНАЯ РАБОЧАЯ ТЕМПЕРАТУРА: + 100 C, СЕРИЯ: HCPL-0531, УПАКОВКА: TUBE, ВЫСОТА: 3.17 MM, ДЛИНА: 5.08 MM, ВЫХОДНОЙ ТОК: 8 MA, ШИРИНА: 3.94 MM, МАКСИМАЛЬНЫЙ КОЛЛЕКТОРНЫЙ ТОК: 8 MA, РАЗМЕР ФАБРИЧНОЙ УПАКОВКИ: 100, ВЕС ИЗДЕЛИЯ: 1 G,</t>
  </si>
  <si>
    <t>HCPL-0531-500E</t>
  </si>
  <si>
    <t>ТРАНЗИСТОРНАЯ ВЫХОДНАЯ ОПТОПАРА, МАКС.НАПР.К-Э,В 1700, УПАКОВКА / БЛОК: SMD-4, КОЛИЧЕСТВО КАНАЛОВ: 1 CHANNEL, IF - ПРЯМОЙ ТОК: 50 MA, МАКСИМАЛЬНОЕ НАПРЯЖЕНИЕ КОЛЛЕКТОР-ЭМИТТЕР: 70 V, МАКСИМАЛЬНЫЙ КОЛЛЕКТОРНЫЙ ТОК: 50 MA, НАПРЯЖЕНИЕ ИЗОЛЯЦИИ: 5000 VRMS, МАКСИМАЛЬНОЕ НАПРЯЖЕНИЕ НАСЫЩЕНИЯ КОЛЛЕКТОР-ЭМИТТЕР: 0.2 V, VF - ПРЯМОЕ НАПРЯЖЕНИЕ: 1.4 V, VR - ОБРАТНОЕ НАПРЯЖЕНИЕ: 6 V, PD - РАССЕИВАНИЕ МОЩНОСТИ: 200 MW, МИНИМАЛЬНАЯ РАБОЧАЯ ТЕМПЕРАТУРА: - 55 C, МАКСИМАЛЬНАЯ РАБОЧАЯ ТЕМПЕРАТУРА: + 110 C, СЕРИЯ: FOD817D, УПАКОВКА: CUT TAPE, УПАКОВКА: MOUSEREEL, УПАКОВКА: REEL, КОНФИГУРАЦИЯ: 1 CHANNEL, ВЫСОТА: 4 MM, ДЛИНА: 5.1 MM, ШИРИНА: 7 MM, ВИД МОНТАЖА: SMD/SMT, КОЭФФИЦИЕНТ ПЕРЕДАЧИ ПО ТОКУ: 600 %, ВРЕМЯ СПАДА: 18 US, ВРЕМЯ НАРАСТАНИЯ: 18 US, РАЗМЕР ФАБРИЧНОЙ УПАКОВКИ: 1000, ВЕС ИЗДЕЛИЯ: 540 MG</t>
  </si>
  <si>
    <t>FOD817D3SD</t>
  </si>
  <si>
    <t>МИКРОСХЕМА ДЛЯ УПРАВЛЕНИЯ ПИТАНИЕМ, МИКРОСХЕМА ДЛЯ УПРАВЛЕНИЯ ПИТАНИЕМ</t>
  </si>
  <si>
    <t>1ED020I12-F2</t>
  </si>
  <si>
    <t>КАТЕГОРИЯ ТОВАРА: ИС ДЛЯ УПРАВЛЕНИЯ ПИТАНИЕМ - ИМПУЛЬСНЫЕ РЕГУЛЯТОРЫ НАПРЯЖЕНИЯ. ВИД МОНТАЖА: SMD/SMT , УПАКОВКА / БЛОК: SOIC-8 , ВЫХОДНОЕ НАПРЯЖЕНИЕ: ADJUSTABLE , ВЫХОДНОЙ ТОК: 1.5 A , КОЛИЧЕСТВО ВЫХОДОВ: 1 OUTPUT , ВХОДНОЕ НАПРЯЖЕНИЕ (МАКС.): 40 V , ТОПОЛОГИЯ: BOOST, BUCK , ВХОДНОЕ НАПРЯЖЕНИЕ МИН.: 3 V , ЧАСТОТА ПЕРЕКЛЮЧЕНИЙ: 100 KHZ , МИНИМАЛЬНАЯ РАБОЧАЯ ТЕМПЕРАТУРА: - 40 C , МАКСИМАЛЬНАЯ РАБОЧАЯ ТЕМПЕРАТУРА: + 85 C , СЕРИЯ: MC33063A , УПАКОВКА: CUT TAPE ИЛИ MOUSEREEL , ТИП: BUCK , ТОРГОВАЯ МАРКА: ON SEMICONDUCTOR , НЕСТАБИЛЬНОСТЬ ВЫХОДНОЙ НАГРУЗКИ: 30 MV, 3 MV, 0.022 V , ТИП ПРОДУКТА: SWITCHING VOLTAGE REGULATORS , РАЗМЕР ФАБРИЧНОЙ УПАКОВКИ: 2500 , ПОДКАТЕГОРИЯ: PMIC - POWER MANAGEMENT ICS. ВЕС ИЗДЕЛИЯ 250 MG.</t>
  </si>
  <si>
    <t>MC33063ADR2G</t>
  </si>
  <si>
    <t>МИКРОКОНТРОЛЛЕР, КАТЕГОРИЯ ПРОДУКТА: 8-БИТНЫЕ МИКРОКОНТРОЛЛЕРЫ; СЕРИЯ: ATMEGA8535; ВИД МОНТАЖА: SMD/SMT; УПАКОВКА / БЛОК: TQFP-44; ЯДРО: AVR; РАЗМЕР ПРОГРАММНОЙ ПАМЯТИ: 8 KB; ШИРИНА ШИНЫ ДАННЫХ: 8 BIT; РАЗРЕШЕНИЕ АЦП: 10 BIT; МАКСИМАЛЬНАЯ ТАКТОВАЯ ЧАСТОТА: 16 MHZ; КОЛИЧЕСТВО ВХОДОВ/ВЫХОДОВ: 32 I/O; РАЗМЕР ОЗУ ДАННЫХ: 512 B; НАПРЯЖЕНИЕ ПИТАНИЯ - МИН.: 4.5 V; НАПРЯЖЕНИЕ ПИТАНИЯ - МАКС.: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512 B; ТИП ПЗУ ДАННЫХ: EEPROM; ВЫСОТА: 1 MM; ВХОДНОЕ/ВЫХОДНОЕ НАПРЯЖЕНИЕ: 2.7 V TO 5.5 V; ТИП ИНТЕРФЕЙСА: I2C, SPI, USART; ДЛИНА: 10 MM; ЧУВСТВИТЕЛЬНЫЙ К ВЛАЖНОСТИ: YES; КОЛИЧЕСТВО КАНАЛОВ АЦП: 8 CHANNEL; КОЛИЧЕСТВО ТАЙМЕРОВ/СЧЕТЧИКОВ: 3 TIMER; СЕРИЯ ПРОЦЕССОРА: MEGAAVR; ПРОДУКТ: MCU; ТИП ПАМЯТИ ПРОГРАММ: FLASH; РАЗМЕР ФАБРИЧНОЙ УПАКОВКИ:РАЗМЕР ФАБРИЧНОЙ УПАКОВКИ: 160; КОММЕРЧЕСКОЕ ОБОЗНАЧЕНИЕ: AVR; КОНТРОЛЬНЫЕ ТАЙМЕРЫ: WATCHDOG TIMER; ШИРИНА: 10 MM; ВЕС ИЗДЕЛИЯ: 273,300 MG</t>
  </si>
  <si>
    <t>ATMEGA8535-16AU</t>
  </si>
  <si>
    <t>МИКРОКОНТРОЛЛЕР, КАТЕГОРИЯ ПРОДУКТА: 8-БИТНЫЕ МИКРОКОНТРОЛЛЕРЫ, СЕРИЯ: ATMEGA16A, ВИД МОНТАЖА: SMD/SMT, УПАКОВКА / БЛОК: TQFP-44, ЯДРО: AVR, РАЗМЕР ПРОГРАММНОЙ ПАМЯТИ: 16 KB, ШИРИНА ШИНЫ ДАННЫХ: 8 BIT, МАКСИМАЛЬНАЯ ТАКТОВАЯ ЧАСТОТА: 16 MHZ, КОЛИЧЕСТВО ВХОДОВ/ВЫХОДОВ: 32 I/O, РАЗМЕР ОЗУ ДАННЫХ: 1 KB, РАБОЧЕЕ НАПРЯЖЕНИЕ ПИТАНИЯ: 2.7 V TO 5.5 V, МИНИМАЛЬНАЯ РАБОЧАЯ ТЕМПЕРАТУРА: - 40 C, МАКСИМАЛЬНАЯ РАБОЧАЯ ТЕМПЕРАТУРА: + 85 C, УПАКОВКА: TRAY, ВЫСОТА: 1 MM, ДЛИНА: 10 MM, ПРОДУКТ: MCU, ТИП ПАМЯТИ ПРОГРАММ: FLASH, ШИРИНА: 10 MM, ТИП ОЗУ ДАННЫХ: SRAM, РАЗМЕР ПЗУ ДАННЫХ: 512 B, ТИП ПЗУ ДАННЫХ: EEPROM, ТИП ИНТЕРФЕЙСА: 2-WIRE, SPI, USART, ЧУВСТВИТЕЛЬНЫЙ К ВЛАЖНОСТИ: YES, КОЛИЧЕСТВО ТАЙМЕРОВ/СЧЕТЧИКОВ: 3 TIMER, СЕРИЯ ПРОЦЕССОРА: MEGAAVR, РАЗМЕР ФАБРИЧНОЙ УПАКОВКИ: 160, НАПРЯЖЕНИЕ ПИТАНИЯ - МАКС.: 5.5 V, НАПРЯЖЕНИЕ ПИТАНИЯ - МИН.: 2.7 V, КОММЕРЧЕСКОЕ ОБОЗНАЧЕНИЕ: AVR, ВЕС ИЗДЕЛИЯ: 2.188 G</t>
  </si>
  <si>
    <t>МИКРОСХЕМА ДЛЯ УПРАВЛЕНИЯ ПИТАНИЕМ, КАТЕГОРИЯ ПРОДУКТА: ИМПУЛЬСНЫЕ РЕГУЛЯТОРЫ НАПРЯЖЕНИЯ, ВИД МОНТАЖА: SMD/SMT, УПАКОВКА / БЛОК: VQFN-16, ВЫХОДНОЕ НАПРЯЖЕНИЕ: 0.9 V TO 6 V, ВЫХОДНОЙ ТОК: 3 A, КОЛИЧЕСТВО ВЫХОДОВ: 1 OUTPUT, ВХОДНОЕ НАПРЯЖЕНИЕ (МАКС.): 17 V, ТОПОЛОГИЯ: BUCK, ВХОДНОЕ НАПРЯЖЕНИЕ МИН.: 3 V, ЧАСТОТА ПЕРЕКЛЮЧЕНИЙ: 2.5 MHZ, МИНИМАЛЬНАЯ РАБОЧАЯ ТЕМПЕРАТУРА: - 40 C, МАКСИМАЛЬНАЯ РАБОЧАЯ ТЕМПЕРАТУРА: + 125 C, СЕРИЯ: TPS62130, УПАКОВКА: CUT TAPE, УПАКОВКА: MOUSEREEL, УПАКОВКА: REEL, ВХОДНОЕ НАПРЯЖЕНИЕ: 3 V TO 17 V, ДИАПАЗОН РАБОЧИХ ТЕМПЕРАТУР: - 40 C TO + 125 C, ЧУВСТВИТЕЛЬНЫЙ К ВЛАЖНОСТИ: YES, РАБОЧИЙ ТОК ИСТОЧНИКА ПИТАНИЯ: 17 UA, РАЗМЕР ФАБРИЧНОЙ УПАКОВКИ: 3000, ВЕС ИЗДЕЛИЯ: 46 MG</t>
  </si>
  <si>
    <t>МИКРОСХЕМА ДЛЯ УПРАВЛЕНИЯ ПИТАНИЕМ, КАТЕГОРИЯ ПРОДУКТА: ИМПУЛЬСНЫЕ РЕГУЛЯТОРЫ НАПРЯЖЕНИЯ, ROHS: ПОДРОБНОСТИ, ВИД МОНТАЖА: SMD/SMT, УПАКОВКА / БЛОК: SSOP-20, ТОПОЛОГИЯ: BUCK, ВЫХОДНОЕ НАПРЯЖЕНИЕ: 1.1 V TO 3.8 V, ВЫХОДНОЙ ТОК: 0,125, КОЛИЧЕСТВО ВЫХОДОВ: 1 OUTPUT, ВХОДНОЕ НАПРЯЖЕНИЕ, МИН.: 4.5 V, ВХОДНОЕ НАПРЯЖЕНИЕ, МАКС.: 5.5 V, ЧАСТОТА ПЕРЕКЛЮЧЕНИЙ: 350 KHZ, МИНИМАЛЬНАЯ РАБОЧАЯ ТЕМПЕРАТУРА: - 40 C, МАКСИМАЛЬНАЯ РАБОЧАЯ ТЕМПЕРАТУРА: + 85 C, СЕРИЯ: MAX1623, УПАКОВКА: REEL, УПАКОВКА: CUT TAPE, УПАКОВКА: MOUSEREEL, ТОРГОВАЯ МАРКА: ANALOG DEVICES / MAXIM INTEGRATED, ВЫСОТА: 1.78 MM, ДЛИНА: 7.33 MM, НЕСТАБИЛЬНОСТЬ ВЫХОДНОЙ НАГРУЗКИ: 1 MV, ТИП ПРОДУКТА: SWITCHING VOLTAGE REGULATORS, РАЗМЕР ФАБРИЧНОЙ УПАКОВКИ: 2000, ПОДКАТЕГОРИЯ: PMIC - POWER MANAGEMENT ICS, ТИП: VOLTAGE CONVERTER, ШИРИНА: 5.38 MM, ДРУГИЕ НАЗВАНИЯ ТОВАРА №: MAX1623</t>
  </si>
  <si>
    <t>MAX1623EAP-T</t>
  </si>
  <si>
    <t>МИКРОСХЕМА ДЛЯ УПРАВЛЕНИЯ ПИТАНИЕМ, КАТЕГОРИЯ ПРОДУКТА: ИСТОЧНИКИ ОПОРНОГО НАПРЯЖЕНИЯ; ВИД МОНТАЖА: SMD/SMT; УПАКОВКА / БЛОК: SOT-23-5; ТИП ССЫЛКИ: SHUNT ADJUSTABLE PRECISION REFERENCES; ВЫХОДНОЕ НАПРЯЖЕНИЕ: ADJUSTABLE; ИСХОДНАЯ ТОЧНОСТЬ: 2 %;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ОПИСАНИЕ/ФУНКЦИЯ: ADJUSTABLE PRECISION SHUNT REGULATOR; ВЫСОТА: 1.15 MM; ДЛИНА: 2.9 MM; МАКСИМАЛЬНОЕ ВЫХОДНОЕ НАПРЯЖЕНИЕ: 36 V; ПРОДУКТ: VOLTAGE REFERENCES; ТОК ЧЕРЕЗ ШУНТ - МИН.: 600 UA; РАЗМЕР ФАБРИЧНОЙ УПАКОВКИ: 3000; ТОПОЛОГИЯ: SHUNT REFERENCES; ШИРИНА: 1.6 MM; ВЕС ИЗДЕЛИЯ: 6,300 MG</t>
  </si>
  <si>
    <t>TL431IDBVR</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</si>
  <si>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15 MA, ВХОДНОЕ НАПРЯЖЕНИЕ (МАКС.): 15 V, ВХОДНОЕ НАПРЯЖЕНИЕ МИН.: 2.6 V, ТИП ВЫХОДА: FIXED,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ПРОДУКТ: LINEAR REGULATORS, ПОДАВЛЕНИЕ ПУЛЬСАЦИЙ ПИТАНИЯ - ТИПИЧ.: 75 DB, 2500 , ТИП: LOW DROPOUT POSITIVE REGULATOR, ТОЧНОСТЬ РЕГУЛИРОВАНИЯ НАПРЯЖЕНИЯ: 1 %, ВЕС ИЗДЕЛИЯ: 4 G</t>
  </si>
  <si>
    <t>LM1117IDTX-3.3/NOPB</t>
  </si>
  <si>
    <t>МИКРОСХЕМА ДЛЯ УПРАВЛЕНИЯ ПИТАНИЕМ, КАТЕГОРИЯ ПРОДУКТА: ИС ДЛЯ УПРАВЛЕНИЯ ПИТАНИЕМ - LDO РЕГУЛЯТОРЫ НАПРЯЖЕНИЯ. ИД МОНТАЖА:SMD/SMT. УПАКОВКА / БЛОК:SOIC-8. ВЫХОДНОЕ НАПРЯЖЕНИЕ: 1.8 V. ВЫХОДНОЙ ТОК:800 MA ОЛИЧЕСТВО ВЫХОДОВ: 1 OUTPUT. ПОЛЯРНОСТЬ: POSITIVE. ТОК ПОКОЯ:15 MA. ВХОДНОЕ НАПРЯЖЕНИЕ (МАКС.):15 V ИП ВЫХОДА: FIXED. НАПРЯЖЕНИЕ ОТПУСКАНИЯ: 1.2 V. СЕРИЯ:LM1117. УПАКОВКА: CUT TAPE ИЛИ REEL. ДИАПАЗОН РАБОЧИХ ТЕМПЕРАТУР:- 40 C TO + 125 C. ТОРГОВАЯ МАРКА: TEXAS INSTRUMENTS. НАПРЯЖЕНИЕ ОТПУСКАНИЯ - МАКС.: 1.3 V AT 100 MA, 1.35 V AT 500 MA, 1.4 V AT 800 MA. РАБОЧИЙ ТОК ИСТОЧНИКА ПИТАНИЯ:5 MA. ТИП ПРОДУКТА:LDO VOLTAGE REGULATORS. РАЗМЕР ФАБРИЧНОЙ УПАКОВКИ:2000. ПОДКАТЕГОРИЯ: PMIC - POWER MANAGEMENT ICS ЕС ИЗДЕЛИЯ: 112 MG.</t>
  </si>
  <si>
    <t>LM1117MPX-1.8/NOPB</t>
  </si>
  <si>
    <t>МИКРОСХЕМА ДЛЯ УПРАВЛЕНИЯ ПИТАНИЕМ, КАТЕГОРИЯ ПРОДУКТА: ИС ДЛЯ УПРАВЛЕНИЯ ПИТАНИЕМ - ЛИНЕЙНЫЕ РЕГУЛЯТОРЫ НАПРЯЖЕНИЯ (15V 1A POSITIVE). ВИД МОНТАЖА:SMD/SMT. УПАКОВКА / БЛОК:TO-263-3. КОЛИЧЕСТВО ВЫХОДОВ:1 OUTPUT. ПОЛЯРНОСТЬ:POSITIVE. ВЫХОДНОЕ НАПРЯЖЕНИЕ:15 V. ВЫХОДНОЙ ТОК:2.2 A. ТИП ВЫХОДА:FIXED ХОДНОЕ НАПРЯЖЕНИЕ (МАКС.):35 V. ВХОДНОЕ НАПРЯЖЕНИЕ МИН.:35 V. МИНИМАЛЬНАЯ РАБОЧАЯ ТЕМПЕРАТУРА:- 40 C. МАКСИМАЛЬНАЯ РАБОЧАЯ ТЕМПЕРАТУРА:+ 125 С. НЕСТАБИЛЬНОСТЬ ВЫХОДНОЙ НАГРУЗКИ:300 MV. НЕСТАБИЛЬНОСТЬ ВЫХОДНОГО НАПРЯЖЕНИЯ ИЛИ ТОКА:300 MV. СЕРИЯ:MC7815 ПАКОВКА:CUT TAPE ИЛИ REEL. ТОРГОВАЯ МАРКА:ON SEMICONDUCTOR. ТИП ПРОДУКТА:LINEAR VOLTAGE REGULATORS. РАЗМЕР ФАБРИЧНОЙ УПАКОВКИ:800. ПОДКАТЕГОРИЯ:PMIC - POWER MANAGEMENT ICS ЕС ИЗДЕЛИЯ:1 G</t>
  </si>
  <si>
    <t>MC7815BD2TR4G</t>
  </si>
  <si>
    <t>МИКРОСХЕМА УСИЛИТЕЛЬ, КАТЕГОРИЯ ПРОДУКТА: ИЗМЕРИТЕЛЬНЫЕ УСИЛИТЕЛИ; СЕРИЯ: INA826; КОЛИЧЕСТВО КАНАЛОВ: 1 CHANNEL; ПОЛОСА ПРОПУСКАНИЯ 3 ДБ: 1 MHZ; SR - СКОРОСТЬ НАРАСТАНИЯ ВЫХОДНОГО НАПРЯЖЕНИЯ: 1 V/US; CMRR - КОЭФФИЦИЕНТ ПОДАВЛЕНИЯ СИНФАЗНОГО СИГНАЛА: 120 DB; IB - ВХОДНОЙ ТОК СМЕЩЕНИЯ: 65 NA; VOS - ВХОДНОЕ НАПРЯЖЕНИЕ СМЕЩЕНИЯ НУЛЯ: 150 UV; НАПРЯЖЕНИЕ ПИТАНИЯ - МАКС.: 36 V; НАПРЯЖЕНИЕ ПИТАНИЯ - МИН.: 2.7 V; РАБОЧИЙ ТОК ИСТОЧНИКА ПИТАНИЯ: 200 UA; МИНИМАЛЬНАЯ РАБОЧАЯ ТЕМПЕРАТУРА: - 40 C; МАКСИМАЛЬНАЯ РАБОЧАЯ ТЕМПЕРАТУРА: + 125 C; ВИД МОНТАЖА: SMD/SMT; УПАКОВКА / БЛОК: SOIC-8; УПАКОВКА: REEL; УПАКОВКА: CUT TAPE; УПАКОВКА: MOUSEREEL; ТИП УСИЛИТЕЛЯ: INSTRUMENTATION AMPLIFIER; ПОЛОСА ПРОПУСКАНИЯ: 1 MHZ; СРЕДСТВА РАЗРАБОТКИ: INA826EVM; НАПРЯЖЕНИЕ СДВОЕННОГО ПИТАНИЯ: 2.7 V TO 36 V; EN - ИНТЕНСИВНОСТЬ ШУМА ВХОДНОГО НАПРЯЖЕНИЯ: 18 NV/SQRT HZ; ОТКЛОНЕНИЕ КОЭФФИЦИЕНТА УСИЛЕНИЯ ОТ ИДЕАЛЬНОГО ЗНАЧЕНИЯ: 0.0005 %; КОЭФФИЦИЕНТ УСИЛЕНИЯ V/V: 1 V/V TO 1000 V/V; IOS - ВХОДНОЙ ТОК РАЗБАЛАНСА: 10 NA; ЧУВСТВИТЕЛЬНЫЙ К ВЛАЖНОСТИ: YES; РАБОЧЕЕ НАПРЯЖЕНИЕ ПИТАНИЯ: 2.7 V TO 36 V; ВЫХОДНОЙ ТОК НА КАНАЛ: 16 MA; ТИП ВЫХОДА: RAIL-TO-RAIL; ПРОДУКТ: INSTRUMENTATION AMPLIFIERS; PSRR - КОЭФФИЦИЕНТ ПОДАВЛЕНИЯ ПОМЕХ ПО ПИТАНИЮ: 100 DB; ОТКЛЮЧЕНИЕ: NO SHUTDOWN; РАЗМЕР ФАБРИЧНОЙ УПАКОВКИ:РАЗМЕР ФАБРИЧНОЙ УПАКОВКИ: 2500; VCM - СИНФАЗНОЕ НАПРЯЖЕНИЕ: +/- 40 V; ВЕС ИЗДЕЛИЯ: 540 MG</t>
  </si>
  <si>
    <t>МИКРОСХЕМА УСИЛИТЕЛЬ, КАТЕГОРИЯ ПРОДУКТА: АНАЛОГОВЫЕ КОМПАРАТОРЫ, ROHS: ПОДРОБНОСТИ, ВИД МОНТАЖА: SMD/SMT, УПАКОВКА / БЛОК: SOIC-14, КОЛИЧЕСТВО КАНАЛОВ: 2 CHANNEL, ТИП ВЫХОДА: OPEN COLLECTOR, ВРЕМЯ ОТКЛИКА: 80 NS, ТИП КОМПАРАТОРА: GENERAL PURPOSE, НАПРЯЖЕНИЕ ПИТАНИЯ - МИН.: 5 V, НАПРЯЖЕНИЕ ПИТАНИЯ - МАКС.: 15 V, РАБОЧИЙ ТОК ИСТОЧНИКА ПИТАНИЯ: 8 MA, ВЫХОДНОЙ ТОК НА КАНАЛ: 25 MA, VOS - ВХОДНОЕ НАПРЯЖЕНИЕ СМЕЩЕНИЯ НУЛЯ: 4 MV, IB - ВХОДНОЙ ТОК СМЕЩЕНИЯ: 500 NA, МИНИМАЛЬНАЯ РАБОЧАЯ ТЕМПЕРАТУРА: - 40 C, МАКСИМАЛЬНАЯ РАБОЧАЯ ТЕМПЕРАТУРА: + 105 C, СЕРИЯ: LM219, УПАКОВКА: REEL, УПАКОВКА: CUT TAPE, УПАКОВКА: MOUSEREEL, ТОРГОВАЯ МАРКА: STMICROELECTRONICS, GBP - ПРОИЗВЕДЕНИЕ КОЭФФИЦИЕНТА УСИЛЕНИЯ НА ШИРИНУ ПОЛОСЫ ПРОПУСКАНИЯ (FT): -, IOS - ВХОДНОЙ ТОК РАЗБАЛАНСА: 75 NA, МИНИМАЛЬНОЕ НАПРЯЖЕНИЕ СДВОЕННОГО ПИТАНИЯ: 2.5 V, РАБОЧЕЕ НАПРЯЖЕНИЕ ПИТАНИЯ: 5 V TO 15 V, PD - РАССЕИВАНИЕ МОЩНОСТИ: 830 MW, ПРОДУКТ: ANALOG COMPARATORS, ТИП ПРОДУКТА: ANALOG COMPARATORS, ОПОРНОЕ НАПРЯЖЕНИЕ: NO, ОТКЛЮЧЕНИЕ: NO SHUTDOWN, РАЗМЕР ФАБРИЧНОЙ УПАКОВКИ: 2500, ПОДКАТЕГОРИЯ: AMPLIFIER ICS, VCM - СИНФАЗНОЕ НАПРЯЖЕНИЕ: NEGATIVE RAIL 1 V TO POSITIVE RAIL 3 V</t>
  </si>
  <si>
    <t>МИКРОСХЕМА УСИЛИТЕЛЬ, КАТЕГОРИЯ ПРОДУКТА: ПРЕЦИЗИОННЫЕ УСИЛИТЕЛИ, ROHS: ПОДРОБНОСТИ, СЕРИЯ: OP2177, КОЛИЧЕСТВО КАНАЛОВ: 2 CHANNEL, GBP - ПРОИЗВЕДЕНИЕ КОЭФФИЦИЕНТА УСИЛЕНИЯ НА ШИРИНУ ПОЛОСЫ ПРОПУСКАНИЯ (FT): 1.3 MHZ, SR - СКОРОСТЬ НАРАСТАНИЯ ВЫХОДНОГО НАПРЯЖЕНИЯ: 700 MV/US, CMRR - КОЭФФИЦИЕНТ ПОДАВЛЕНИЯ СИНФАЗНОГО СИГНАЛА: 118 DB, ВЫХОДНОЙ ТОК НА КАНАЛ: 10 MA, IB - ВХОДНОЙ ТОК СМЕЩЕНИЯ: 2 NA, VOS - ВХОДНОЕ НАПРЯЖЕНИЕ СМЕЩЕНИЯ НУЛЯ: 25 UV, EN - ИНТЕНСИВНОСТЬ ШУМА ВХОДНОГО НАПРЯЖЕНИЯ: 7.9 NV/SQRT HZ, НАПРЯЖЕНИЕ ПИТАНИЯ - МАКС.: 15 V, 15 V, НАПРЯЖЕНИЕ ПИТАНИЯ - МИН.: 2.5 V, 2.5 V, РАБОЧИЙ ТОК ИСТОЧНИКА ПИТАНИЯ: 500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НАПРЯЖЕНИЕ СДВОЕННОГО ПИТАНИЯ: 2.5 V TO 15 V, КОЭФФИЦИЕНТ УСИЛЕНИЯ V/V: 2000 V/MV, ВЫСОТА: 1.5 MM, IN - ПЛОТНОСТЬ ТОКА ШУМА НА ВХОДЕ: 0.2 PA/SQRT HZ, ДИАПАЗОН ВХОДНОГО НАПРЯЖЕНИЯ - МАКС.: 15 V, IOS - ВХОДНОЙ ТОК РАЗБАЛАНСА: 1 NA, ДЛИНА: 5 MM, МАКСИМАЛЬНОЕ НАПРЯЖЕНИЕ СДВОЕННОГО ПИТАНИЯ: 15 V, МИНИМАЛЬНОЕ НАПРЯЖЕНИЕ СДВОЕННОГО ПИТАНИЯ: 2.5 V, РАБОЧЕЕ НАПРЯЖЕНИЕ ПИТАНИЯ: 2.5 V TO 15 V, ПРОДУКТ: PRECISION AMPLIFIERS, ТИП ПРОДУКТА: PRECISION AMPLIFIERS, PSRR - КОЭФФИЦИЕНТ ПОДАВЛЕНИЯ ПОМЕХ ПО ПИТАНИЮ: 120 DB, РАЗМЕР ФАБРИЧНОЙ УПАКОВКИ: 1000, ПОДКАТЕГОРИЯ: AMPLIFIER ICS, ТИП: PRECISION, УСИЛЕНИЕ ПО НАПРЯЖЕНИЮ, ДБ: 126.02 DB, ШИРИНА: 4 MM</t>
  </si>
  <si>
    <t>OP2177ARZ-REEL7</t>
  </si>
  <si>
    <t>МИКРОСХЕМА ПРЕОБРАЗОВАТЕЛЬ ДАННЫХ. КАТЕГОРИЯ ПРОДУКТА: АЦП/ЦАП СБОРА ДАННЫХ - СПЕЦИАЛЬНОГО НАЗНАЧЕНИЯ, ROHS: ПОДРОБНОСТИ, СЕРИЯ: AD7400, ВИД МОНТАЖА: SMD/SMT, УПАКОВКА / БЛОК: SOIC-16, ПРОДУКТ: CONVERTERS, ТИП: ISOLATED SIGMA-DELTA MODULATOR, РАЗРЕШЕНИЕ: 16 BIT, КОЛИЧЕСТВО КАНАЛОВ: 1 CHANNEL, РАБОЧЕЕ НАПРЯЖЕНИЕ ПИТАНИЯ: 5 V, МИНИМАЛЬНАЯ РАБОЧАЯ ТЕМПЕРАТУРА: - 40 C, МАКСИМАЛЬНАЯ РАБОЧАЯ ТЕМПЕРАТУРА: + 105 C, УПАКОВКА: TUBE, АРХИТЕКТУРА: SIGMA-DELTA, ТОРГОВАЯ МАРКА: ANALOG DEVICES, СРЕДСТВА РАЗРАБОТКИ: EVAL-AD7400EDZ, DNL - ДИФФЕРЕНЦИАЛЬНАЯ НЕЛИНЕЙНОСТЬ: +/- 0.9 LSB, ОТКЛОНЕНИЕ КОЭФФИЦИЕНТА УСИЛЕНИЯ ОТ ИДЕАЛЬНОГО ЗНАЧЕНИЯ: +/- 1 MV, ВЫСОТА: 2.35 MM, INL - ИНТЕГРАЛЬНАЯ НЕЛИНЕЙНОСТЬ: +/- 25 LSB, ТИП ВХОДА: DIFFERENTIAL, ВХОДНОЕ НАПРЯЖЕНИЕ: +/- 0.2 V, ТИП ИНТЕРФЕЙСА: SERIAL, ДЛИНА: 10.5 MM, ЧУВСТВИТЕЛЬНЫЙ К ВЛАЖНОСТИ: YES, КОЛИЧЕСТВО ВХОДОВ АЦП: 1 INPUT, КОЛИЧЕСТВО ПРЕОБРАЗОВАТЕЛЕЙ: 1 CONVERTER, ТИП ВЫХОДА: CMOS/TTL, PD - РАССЕИВАНИЕ МОЩНОСТИ: 90 MW, ТИП ПРОДУКТА: DATA ACQUISITION ADCS/DACS - SPECIALIZED, ТИП ССЫЛКИ: INTERNAL, ЧАСТОТА ДИСКРЕТИЗАЦИИ: 10 MS/S, SNR – ОТНОШЕНИЕ СИГНАЛ/ШУМ: 71 DB, РАЗМЕР ФАБРИЧНОЙ УПАКОВКИ: 47, ПОДКАТЕГОРИЯ: DATA CONVERTER ICS, ШИРИНА: 7.6 MM</t>
  </si>
  <si>
    <t>LV25-P/SP5</t>
  </si>
  <si>
    <t>МИКРОСХЕМА ИНТЕРФЕЙСНАЯ. КАТЕГОРИЯ ПРОДУКТА: ИНТЕРФЕЙСНЫЕ ЭЛЕМЕНТЫ - РАСШИРИТЕЛЬНЫЕ МОДУЛИ ВВОДА-ВЫВОДА, ROHS: ПОДРОБНОСТИ, СЕРИЯ: PCF8574, ВИД МОНТАЖА: SMD/SMT, УПАКОВКА / БЛОК: SOIC-16, ТИП ИНТЕРФЕЙСА: I2C, SERIAL, КОЛИЧЕСТВО ВХОДОВ/ВЫХОДОВ: 8 I/O, УСТРОЙСТВА ДЛЯ ПРЕРЫВАНИЯ ВЫВОДА: WITH INTERRUPT, НАПРЯЖЕНИЕ ПИТАНИЯ - МИН.: 2.5 V, НАПРЯЖЕНИЕ ПИТАНИЯ - МАКС.: 6 V, МАКСИМАЛЬНАЯ ТАКТОВАЯ ЧАСТОТА: 100 KHZ, МИНИМАЛЬНАЯ РАБОЧАЯ ТЕМПЕРАТУРА: - 40 C, МАКСИМАЛЬНАЯ РАБОЧАЯ ТЕМПЕРАТУРА: + 85 C, УПАКОВКА: REEL, УПАКОВКА: CUT TAPE, УПАКОВКА: MOUSEREEL, ЗАЩИТА ОТ ЭЛЕКТРОСТАТИЧЕСКИХ РАЗРЯДОВ: 1 KV, ТОРГОВАЯ МАРКА: TEXAS INSTRUMENTS, ОСОБЕННОСТИ: INTERRUPT PIN, СЕМЕЙСТВО ЛОГИЧЕСКИХ ЭЛЕМЕНТОВ: PCF8574, РАБОЧЕЕ НАПРЯЖЕНИЕ ПИТАНИЯ: 2.5 V TO 6 V, ВЫХОДНОЙ ТОК: 25 MA, ТИП ПРОДУКТА: I/O EXPANDERS, РАЗМЕР ФАБРИЧНОЙ УПАКОВКИ: 2000, ПОДКАТЕГОРИЯ: INTERFACE ICS</t>
  </si>
  <si>
    <t>PCF8574DWR</t>
  </si>
  <si>
    <t>МИКРОСХЕМА ЛОГИЧЕСКАЯ, КАТЕГОРИЯ ПРОДУКТА: ЛОГИЧЕСКИЕ ЭЛЕМЕНТЫ; ТОРГОВАЯ МАРКА: NEXPERIA; ТИП ПРОДУКТА: LOGIC GATES; ПОДКАТЕГОРИЯ: LOGIC ICS. ТЕХНИЧЕСКИЕ ПАРАМЕТРЫ: ВИД МОНТАЖА: SMD/SMT; ВРЕМЯ ЗАДЕРЖКИ РАСПРОСТРАНЕНИЯ: 4.5 NS; ВЫСОТА: 0.85 MM; ВЫХОДНОЙ ТОК ВЫСОКОГО УРОВНЯ: 32 MA; ВЫХОДНОЙ ТОК НИЗКОГО УРОВНЯ: 32 MA; ДЛИНА: 2.1 MM; ДРУГИЕ НАЗВАНИЯ ТОВАРА №74LVC2G86DC-G; КАТЕГОРИЯ ПРОДУКТА: ЛОГИЧЕСКИЕ ЭЛЕМЕНТЫ; КОЛИЧЕСТВО ВЕНТИЛЕЙ: 1 GATE; КОЛИЧЕСТВО ВХОДНЫХ ЛИНИЙ: 2 INPUT; КОЛИЧЕСТВО ВЫХОДНЫХ ЛИНИЙ: 1 OUTPUT; ЛОГИЧЕСКАЯ ФУНКЦИЯ: XOR; МАКСИМАЛЬНАЯ РАБОЧАЯ ТЕМПЕРАТУРА: + 125 C; МИНИМАЛЬНАЯ РАБОЧАЯ ТЕМПЕРАТУРА: 40 C; НАПРЯЖЕНИЕ ПИТАНИЯ - МАКС.: 5.5 V; НАПРЯЖЕНИЕ ПИТАНИЯ - МИН.: 1.65 V; ПРОДУКТ: SINGLE-FUNCTION GATE; РАБОЧЕЕ НАПРЯЖЕНИЕ ПИТАНИЯ: 1.65 V TO 5.5 V; РАЗМЕР ФАБРИЧНОЙ УПАКОВКИ: 3000; СЕМЕЙСТВО ЛОГИЧЕСКИХ ЭЛЕМЕНТОВ: 74LVC; ТИП ЛОГИКИ: XOR GATE; ТИП ПРОДУКТА: LOGIC GATES; ТОК ПОКОЯ: 100 NA; УПАКОВКА / БЛОК: VSSOP-8; ФУНКЦИЯ: XOR; ШИРИНА: 2.4 MM.</t>
  </si>
  <si>
    <t>74LVC2G86DC</t>
  </si>
  <si>
    <t>ПРОГРАММИРУЕМАЯ ЛОГИЧЕСКАЯ ИНТЕГРАЛЬНАЯ СХЕМА, КАТЕГОРИЯ ПРОДУКТА: КОМПЛЕКСНЫЕ ПРОГРАММИРУЕМЫЕ ЛОГИЧЕСКИЕ УСТРОЙСТВА (CPLD), СЕРИЯ: EPM570, ВИД МОНТАЖА: SMD/SMT, УПАКОВКА / БЛОК: TQFP-100, РАБОЧЕЕ НАПРЯЖЕНИЕ ПИТАНИЯ: 2.5 V, 3.3 V, КОЛИЧЕСТВО МАКРОЯЧЕЕК: 440, КОЛИЧЕСТВО ВХОДОВ/ВЫХОДОВ: 76 I/O, МИНИМАЛЬНАЯ РАБОЧАЯ ТЕМПЕРАТУРА: 0 C, МАКСИМАЛЬНАЯ РАБОЧАЯ ТЕМПЕРАТУРА: + 70 C, МАКСИМАЛЬНАЯ РАБОЧАЯ ЧАСТОТА: 304 MHZ, ЗАДЕРЖКА РАСПРОСТРАНЕНИЯ - МАКС.: 5.4 NS, УПАКОВКА: TRAY, ТИП ПАМЯТИ: FLASH, ЧУВСТВИТЕЛЬНЫЙ К ВЛАЖНОСТИ: YES, КОЛИЧЕСТВО БЛОКОВ ЛОГИЧЕСКИХ МАССИВОВ (LAB): 57, КОЛИЧЕСТВО ЛОГИЧЕСКИХ ЭЛЕМЕНТОВ: 570, РАБОЧИЙ ТОК ИСТОЧНИКА ПИТАНИЯ: 55 MA, НАПРЯЖЕНИЕ ПИТАНИЯ - МАКС.: 3.6 V, НАПРЯЖЕНИЕ ПИТАНИЯ - МИН.: 2.375 V, ОБЩИЙ ОБЪЕМ ПАМЯТИ: 8192 BIT, КОММЕРЧЕСКОЕ ОБОЗНАЧЕНИЕ: MAX II, ДРУГИЕ НАЗВАНИЯ ТОВАРА №: 968702, ВЕС ИЗДЕЛИЯ: 3,774 G</t>
  </si>
  <si>
    <t>EPM570T100C5N</t>
  </si>
  <si>
    <t>МИКРОСХЕМА ТРАНСФОРМАТОР ЗВУКОВОЙ ЧАСТОТЫ. КАТЕГОРИЯ ПРОДУКТА: ТРАНСФОРМАТОРЫ ЗВУКОВОЙ ЧАСТОТЫ / СИГНАЛЬНЫЕ ТРАНСФОРМАТОРЫ, ROHS: ПОДРОБНОСТИ, ПРОДУКТ: LAN TRANSFORMERS, ТИП: MODULE, ТИП ВЫВОДОВ: SMD/SMT, ЧАСТОТНЫЙ ДИАПАЗОН: 1 MHZ TO 100 MHZ, ИНДУКТИВНОСТЬ: 350 UH, НАПРЯЖЕНИЕ ИЗОЛЯЦИИ: 1.5 KV, МИНИМАЛЬНАЯ РАБОЧАЯ ТЕМПЕРАТУРА: - 40 C, МАКСИМАЛЬНАЯ РАБОЧАЯ ТЕМПЕРАТУРА: + 85 C, КОЛИЧЕСТВО КАНАЛОВ: SINGLE, ПРИМЕНЕНИЕ: 1000 BASE-T, ДЛИНА: 13.64 MM, ШИРИНА: 18.8 MM, ВЫСОТА: 5.72 MM, УПАКОВКА: REEL, УПАКОВКА: CUT TAPE, УПАКОВКА: MOUSEREEL, ТОРГОВАЯ МАРКА: PULSE ELECTRONICS, ТИП ПРОДУКТА: AUDIO &amp; SIGNAL TRANSFORMERS, ЭКРАНИРОВАНИЕ: UNSHIELDED, РАЗМЕР ФАБРИЧНОЙ УПАКОВКИ: 350, ПОДКАТЕГОРИЯ: TRANSFORMERS</t>
  </si>
  <si>
    <t>HX5008NLT</t>
  </si>
  <si>
    <t>ЛОГИЧЕСКАЯ МИКРОСХЕМА, РЕГИСТРЫ СДВИГА СЧЕТЧИКА, ПОСЛЕДОВАТЕЛЬНОСТЬ СЧЁТА: SERIAL TO SERIAL/PARALLEL, КОЛ-ВО КОНТУРОВ: 1, КОЛ-ВО ЦИФРОВЫХ РАЗРЯДОВ: 8 BIT, БЛОК: DHVQFN-16, СЕМЕЙСТВО ЛОГИЧЕСКИХ ЭЛЕМЕНТОВ: 74HC, ТИП ЛОГИКИ: CMOS, КОЛ-ВО ВХОДНЫХ ЛИНИЙ: 1, ТИП ВЫХОДА: 3-STATE, ВРЕМЯ ЗАДЕРЖКИ РАСПРОСТРАНЕНИЯ: 175 NS, 35 NS, 30 NS, НАПР. ПИТАНИЯ - МАКС.: 6 V, МИН. РАБ. ТЕМП.: - 40 C, МАКС. РАБ. ТЕМП.: + 125 C, УПАКОВКА: CUT TAPE, УПАКОВКА: MOUSEREEL, УПАКОВКА: REEL, ФУНКЦИЯ: SHIFT REGISTER, ШИР.: 2.5 MM, ВИД МОНТАЖА: SMD/SMT, КОЛ-ВО ВЫХОДНЫХ ЛИНИЙ: 3, РАБОЧЕЕ НАПР. ПИТАНИЯ: 2 V TO 6 V, ТИП ПРОДУКТА: COUNTER SHIFT REGISTERS, РАЗМ. ФАБРИЧНОЙ УПАКОВКИ: 3000, ПОДКАТЕГОРИЯ: LOGIC ICS</t>
  </si>
  <si>
    <t>74HC595BQ</t>
  </si>
  <si>
    <t>МИРОСХЕМА ЛОГИЧЕСКАЯ. КАТЕГОРИЯ ПРОДУКТА: ИНВЕРТЕРЫ, ROHS: ПОДРОБНОСТИ, КОЛИЧЕСТВО КОНТУРОВ: 1 CIRCUIT, СЕМЕЙСТВО ЛОГИЧЕСКИХ ЭЛЕМЕНТОВ: 74LVC, ТИП ЛОГИКИ: INVERTING,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SC70-5, УПАКОВКА: REEL, УПАКОВКА: CUT TAPE, УПАКОВКА: MOUSEREEL, ТОРГОВАЯ МАРКА: TEXAS INSTRUMENTS, ФУНКЦИЯ: SINGLE SCHMITT TRIGGER, ВЫХОДНОЙ ТОК ВЫСОКОГО УРОВНЯ: - 32 MA, ТИП ВХОДА: SCHMITT TRIGGER, ВЫХОДНОЙ ТОК НИЗКОГО УРОВНЯ: 32 MA, РАБОЧЕЕ НАПРЯЖЕНИЕ ПИТАНИЯ: 1.65 V TO 5.5 V, ДИАПАЗОН РАБОЧИХ ТЕМПЕРАТУР: - 40 C TO + 125 C, ТИП ПРОДУКТА: INVERTERS, СЕРИЯ: SN74LVC1G14, РАЗМЕР ФАБРИЧНОЙ УПАКОВКИ: 12000, ПОДКАТЕГОРИЯ: LOGIC ICS</t>
  </si>
  <si>
    <t>SN74LVC1G14DCKR</t>
  </si>
  <si>
    <t>МИКРОСХЕМА ЛОГИЧЕСКАЯ, КАТЕГОРИЯ ПРОДУКТА: ТРАНСЛЯЦИЯ - УРОВНИ НАПРЯЖЕНИЯ, ROHS: ПОДРОБНОСТИ, ТИП: 8-BIT TRANSLATING TRANSCEIVER, ВРЕМЯ ЗАДЕРЖКИ РАСПРОСТРАНЕНИЯ: 6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TSSOP-48, СЕРИЯ: SN74LVCH16T245, УПАКОВКА: REEL, УПАКОВКА: CUT TAPE, УПАКОВКА: MOUSEREEL, ТОРГОВАЯ МАРКА: TEXAS INSTRUMENTS, ДИАПАЗОН ДАННЫХ: 500 MB/S, ОСОБЕННОСТИ: PARTIAL POWER DOWN (IOFF), OVER-VOLTAGE TOLERANT INPUTS, OUTPUT ENABLE, BUS-HOLD, VCC ISOLATION, ВЫХОДНОЙ ТОК ВЫСОКОГО УРОВНЯ: 32 MA, СЕМЕЙСТВО ЛОГИЧЕСКИХ ЭЛЕМЕНТОВ: 74LVCH, ТИП ЛОГИКИ: CMOS, ВЫХОДНОЙ ТОК НИЗКОГО УРОВНЯ: 32 MA, ДИАПАЗОН РАБОЧИХ ТЕМПЕРАТУР: - 40 C TO + 85 C, ТИП ВЫХОДА: 3-STATE, ТИП ПРОДУКТА: TRANSLATION - VOLTAGE LEVELS, РАЗМЕР ФАБРИЧНОЙ УПАКОВКИ: 2000, ПОДКАТЕГОРИЯ: LOGIC ICS</t>
  </si>
  <si>
    <t>МИКРОСХЕМА СПЛИТТЕР СИГНАЛА, КАТЕГОРИЯ ПРОДУКТА: ФОРМИРОВАНИЕ СИГНАЛА, ПРОДУКТ: SPLITTER FILTER MODULES, ЧАСТОТА: 1000 MHZ, ЧАСТОТНЫЙ ДИАПАЗОН: 5 MHZ TO 1000 MHZ, ИМПЕДАНС: 50 OHMS, ТИП ВЫВОДОВ: SMD/SMT, УПАКОВКА / БЛОК: 4.22 MM X 3.81 MM X 3.94 MM, МИНИМАЛЬНАЯ РАБОЧАЯ ТЕМПЕРАТУРА: - 40 C, МАКСИМАЛЬНАЯ РАБОЧАЯ ТЕМПЕРАТУРА: + 85 C, СЕРИЯ: SBTC, УПАКОВКА: CUT TAPE, УПАКОВКА: MOUSEREEL, УПАКОВКА: REEL, МОНТАЖ: SMD/SMT, ТИП: 2-WAY, ВНОСИМЫЕ ПОТЕРИ: 0.5 DB, РАЗМЕР ФАБРИЧНОЙ УПАКОВКИ: 2000, ВЕС ИЗДЕЛИЯ: 755.019 MG</t>
  </si>
  <si>
    <t>МИРОСХЕМА ЛОГИЧЕСКАЯ. КАТЕГОРИЯ ПРОДУКТА: БУФЕРЫ И ЛИНЕЙНЫЕ АППАРАТНЫЕ ДРАЙВЕРЫ, ROHS: ПОДРОБНОСТИ, КОЛИЧЕСТВО ВХОДНЫХ ЛИНИЙ: 8 INPUT, КОЛИЧЕСТВО ВЫХОДНЫХ ЛИНИЙ: 3 OUTPUT, ПОЛЯРНОСТЬ: NON-INVERTING, ВЫХОДНОЙ ТОК ВЫСОКОГО УРОВНЯ: - 24 MA, ВЫХОДНОЙ ТОК НИЗКОГО УРОВНЯ: 24 MA, ТОК ПОКОЯ: 10 UA, НАПРЯЖЕНИЕ ПИТАНИЯ - МАКС.: 3.6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SSOP-20, УПАКОВКА: REEL, УПАКОВКА: CUT TAPE, УПАКОВКА: MOUSEREEL, ТОРГОВАЯ МАРКА: TEXAS INSTRUMENTS, ФУНКЦИЯ: BUFFER/LINE DRIVER, ВЫСОТА: 1.95 MM, ТИП ВХОДНОГО СИГНАЛА: SINGLE-ENDED, ДЛИНА: 7.2 MM, СЕМЕЙСТВО ЛОГИЧЕСКИХ ЭЛЕМЕНТОВ: LVC, ТИП ЛОГИКИ: CMOS, КОЛИЧЕСТВО КАНАЛОВ: 8, РАБОЧЕЕ НАПРЯЖЕНИЕ ПИТАНИЯ: 1.65 V TO 3.6 V, ТИП ВЫХОДА: 3-STATE, ТИП ПРОДУКТА: BUFFERS &amp; LINE DRIVERS, ВРЕМЯ ЗАДЕРЖКИ РАСПРОСТРАНЕНИЯ: 5.6 NS AT 2.7 V, 5.1 NS AT 3.3 V, СЕРИЯ: SN74LVC541A, РАЗМЕР ФАБРИЧНОЙ УПАКОВКИ: 2000, ПОДКАТЕГОРИЯ: LOGIC ICS, НАПРЯЖЕНИЕ ПИТАНИЯ - МАКС.: 10 UA, ТЕХНОЛОГИЯ: CMOS, ШИРИНА: 5.3 MM</t>
  </si>
  <si>
    <t>SN74LVC541ADBR</t>
  </si>
  <si>
    <t>ПРОГРАММИРУЕМАЯ ЛОГИЧЕСКАЯ ИНТЕГРАЛЬНАЯ СХЕМА, МАКСИМАЛЬНАЯ РАБОЧАЯ ТЕМПЕРАТУРА: + 100 C, ВИД МОНТАЖА: SMD/SMT, УПАКОВКА / БЛОК: PQFP-208, ДИАПАЗОН ДАННЫХ: 333 MB/S, СЕРИЯ: XC3S500E, КОЛИЧЕСТВО ВЕНТИЛЕЙ: 500000, РАСПРЕДЕЛЕННОЕ ОЗУ: 73 KBIT, ВСТРОЕННАЯ БЛОЧНАЯ ПАМЯТЬ - EBR: 360 KBIT, МАКСИМАЛЬНАЯ РАБОЧАЯ ЧАСТОТА: 300 MHZ, ЧУВСТВИТЕЛЬНЫЙ К ВЛАЖНОСТИ: YES, РАЗМЕР ФАБРИЧНОЙ УПАКОВКИ: 24, КОММЕРЧЕСКОЕ ОБОЗНАЧЕНИЕ: SPARTAN, ВЕС ИЗДЕЛИЯ: 77.212 G</t>
  </si>
  <si>
    <t>XC3S500E-4PQG208I</t>
  </si>
  <si>
    <t>ПРОГРАММИРУЕМАЯ ЛОГИЧЕСКАЯ ИНТЕГРАЛЬНАЯ СХЕМА, КАТЕГОРИЯ ПРОДУКТА: ППВМ - КОНФИГУРАЦИОННАЯ ПАМЯТЬ, ТИП ПАМЯТИ: EEPROM, РАЗМЕР ПАМЯТИ: 4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TSSOP-20, СЕРИЯ: XCF04S, ЧУВСТВИТЕЛЬНЫЙ К ВЛАЖНОСТИ: YES, РАБОЧИЙ ТОК ИСТОЧНИКА ПИТАНИЯ: 10 MA, РАЗМЕР ФАБРИЧНОЙ УПАКОВКИ: 74, НАПРЯЖЕНИЕ ПИТАНИЯ - МАКС.: 3.6 V, НАПРЯЖЕНИЕ ПИТАНИЯ - МИН.: 3 V, ВЕС ИЗДЕЛИЯ: 3.140 G</t>
  </si>
  <si>
    <t>МИКРОСХЕМА ПРЕОБРАЗОВАТЕЛЬ ДАННЫХ. КАТЕГОРИЯ ПРОДУКТА: АЦП/ЦАП СБОРА ДАННЫХ - СПЕЦИАЛЬНОГО НАЗНАЧЕНИЯ, ROHS: ПОДРОБНОСТИ, СЕРИЯ: AD2S1210, ВИД МОНТАЖА: SMD/SMT, УПАКОВКА / БЛОК: LQFP-48, ПРОДУКТ: CONVERTERS, ТИП: RESOLVER TO DIGITAL, РАЗРЕШЕНИЕ: 10 BIT TO 16 BIT, КОЛИЧЕСТВО КАНАЛОВ: 1 CHANNEL, РАБОЧЕЕ НАПРЯЖЕНИЕ ПИТАНИЯ: 5 V, МИНИМАЛЬНАЯ РАБОЧАЯ ТЕМПЕРАТУРА: - 40 C, МАКСИМАЛЬНАЯ РАБОЧАЯ ТЕМПЕРАТУРА: + 125 C, УПАКОВКА: TRAY, АРХИТЕКТУРА: RESOLVER TO DIGITAL, ТОРГОВАЯ МАРКА: ANALOG DEVICES, ТИП ВХОДА: DIFFERENTIAL, ТИП ИНТЕРФЕЙСА: PARALLEL, SERIAL, ЧУВСТВИТЕЛЬНЫЙ К ВЛАЖНОСТИ: YES, ТИП ПРОДУКТА: DATA ACQUISITION ADCS/DACS - SPECIALIZED, РАЗМЕР ФАБРИЧНОЙ УПАКОВКИ: 250, ПОДКАТЕГОРИЯ: DATA CONVERTER ICS</t>
  </si>
  <si>
    <t>AD2S1210BSTZ</t>
  </si>
  <si>
    <t>МИКРОСХЕМА ИНТЕРФЕЙСНАЯ. КАТЕГОРИЯ ПРОДУКТА: ЦИФРОВЫЕ ИЗОЛЯТОРЫ, ROHS: ПОДРОБНОСТИ,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ТОРГОВАЯ МАРКА: TEXAS INSTRUMENTS,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ТИП ПРОДУКТА: DIGITAL ISOLATORS, ПОДДЕРЖИВАЕМЫЙ ПРОТОКОЛ: CAN, ОБРАТНЫЕ КАНАЛЫ: 1 CHANNEL, ОТКЛЮЧЕНИЕ: SHUTDOWN, РАЗМЕР ФАБРИЧНОЙ УПАКОВКИ: 350, ПОДКАТЕГОРИЯ: INTERFACE ICS</t>
  </si>
  <si>
    <t>МИКРОСХЕМА КОММУНИКАЦИОННАЯ, КАТЕГОРИЯ ПРОДУКТА: ИС, ETHERNET; ВИД МОНТАЖА: SMD/SMT; УПАКОВКА / БЛОК: TQFP-44; ПРОДУКТ: ETHERNET CONTROLLERS; СТАНДАРТ: 10/100BASE-T; КОЛИЧЕСТВО ТРАНСИВЕРОВ: 1 TRANSCEIVER; ДИАПАЗОН ДАННЫХ: 10 MB/S, 100 MB/S; ТИП ИНТЕРФЕЙСА: MII, MIIM,PARALLEL, SPI; РАБОЧЕЕ НАПРЯЖЕНИЕ ПИТАНИЯ: 3.3 V; МИНИМАЛЬНАЯ РАБОЧАЯ ТЕМПЕРАТУРА: - 40 C; МАКСИМАЛЬНАЯ РАБОЧАЯ ТЕМПЕРАТУРА: + 85 C; СЕРИЯ: ENC424J600; УПАКОВКА: TRAY; ДУПЛЕКСНАЯ ПЕРЕДАЧА: FULL DUPLEX, HALF DUPLEX; ЧУВСТВИТЕЛЬНЫЙ К ВЛАЖНОСТИ: YES; РАЗМЕР ФАБРИЧНОЙ УПАКОВКИ: 160; НАПРЯЖЕНИЕ ПИТАНИЯ - МАКС.: 117 MA; НАПРЯЖЕНИЕ ПИТАНИЯ - МАКС.: 3.6 V; НАПРЯЖЕНИЕ ПИТАНИЯ - МИН.: 3 V; ВЕС ИЗДЕЛИЯ: 300 MG</t>
  </si>
  <si>
    <t>ENC424J600-I/PT</t>
  </si>
  <si>
    <t>MICROCHIP TECHNOLOGY / ATMEL</t>
  </si>
  <si>
    <t>ТАНТАЛОВЫЙ КОНДЕНСАТОР ТВЕРДЫЙ ПОСТОЯННОЙ ЕМКОСТИ, ДЛЯ ПОВЕРХНОСТНОГО МОНТАЖА. ТОВАР ПОСТАВЛЯЕТСЯ НА БЕЗВОЗМЕЗДНОЙ ОСНОВЕ СТОИМОСТЬ УКАЗАНА ТОЛЬКО ДЛЯ ТАМОЖЕННЫХ ЦЕЛЕЙ.</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</si>
  <si>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ТАНТАЛОВЫЕ КОНДЕНСАТОРЫ - ТВЕРДЫЕ, ДЛЯ ПОВЕРХНОСТНОГО МОНТАЖА; СЕРИЯ: TAJ; ЁМКОСТЬ: 47 UF; НОМИНАЛЬНОЕ НАПРЯЖЕНИЕ ПОСТОЯННОГО ТОКА: 6.3 VDC; ДОПУСТИМОЕ ОТКЛОНЕНИЕ: 10 %; ЭФФЕКТИВНОЕ ПОСЛЕДОВАТЕЛЬНОЕ СОПРОТИВЛЕНИЕ: 1.6 OHMS; КОРПУС - ДЮЙМЫ: 1206; КОРПУС - ММ: 3216; РЕГ. КОД ВЫСОТА: 1.6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10 %; ТОК УТЕЧКИ: 2.8 UA; ДЛИНА: 3.2 MM; ПРОДУКТ: TANTALUM SOLID STANDARD GRADE - OTHER VARIOUS; РАЗМЕР ФАБРИЧНОЙ УПАКОВКИ: 2000; ТИП: GENERAL PURPOSE SMT CHIP TANTALUM CAPACITORS; ШИРИНА: 1.6 MM; ДРУГИЕ НАЗВАНИЯ ТОВАРА №: TAJA476K006R; ВЕС ИЗДЕЛИЯ: 27 MG</t>
  </si>
  <si>
    <t>TAJA476K006RNJ</t>
  </si>
  <si>
    <t>КОНТРОЛЬНАЯ ТОЧКА ДЛЯ ПОВЕРХНОСТНОГО МОНТАЖА НА ПЕЧАТНЫЕ ПЛАТЫ, НА НАПРЯЖЕНИЕ НЕ БОЛЕЕ 1000 ВОЛЬТ. ТОВАР ПОСТАВЛЯЕТСЯ НА БЕЗВОЗМЕЗДНОЙ ОСНОВЕ СТОИМОСТЬ УКАЗАНА ТОЛЬКО ДЛЯ ТАМОЖЕННЫХ ЦЕЛЕЙ.</t>
  </si>
  <si>
    <t>КАТЕГОРИЯ ПРОДУКТА: ОБОРУДОВАНИЕ ДЛЯ ПЕЧАТНЫХ ПЛАТ - PCB, ROHS: ПОДРОБНОСТИ, ПРОДУКТ: TEST POINTS, ТИП: PC TEST POINT, MINIATURE, ДЛИНА: 7.62 MM, ВНЕШНИЙ ДИАМЕТР: 2.54 MM, МАТЕРИАЛ: NYLON, ТОРГОВАЯ МАРКА: KEYSTONE ELECTRONICS, ЦВЕТ: WHITE, МАТЕРИАЛ КОНТАКТА: PHOSPHOR BRONZE, РАЗМЕР ОТВЕРСТИЙ ДЛЯ МОНТАЖА: 1 MM, УПАКОВКА: BULK, ПОКРЫТИЕ: SILVER, ТИП ПРОДУКТА: CIRCUIT BOARD HARDWARE - PCB, СЕРИЯ: 5000, РАЗМЕР ФАБРИЧНОЙ УПАКОВКИ: 1, ПОДКАТЕГОРИЯ: HARDWARE</t>
  </si>
  <si>
    <t>5002</t>
  </si>
  <si>
    <t>ТРАНЗИСТОРЫ, КРОМЕ ФОТОТРАНЗИСТОРОВ, МОЩНОСТЬЮ РАССЕИВАНИЯ БОЛЕЕ 1 ВТ. ТОВАР ПОСТАВЛЯЕТСЯ НА БЕЗВОЗМЕЗДНОЙ ОСНОВЕ СТОИМОСТЬ УКАЗАНА ТОЛЬКО ДЛЯ ТАМОЖЕННЫХ ЦЕЛЕЙ.</t>
  </si>
  <si>
    <t>КАТЕГОРИЯ ПРОДУКТА: МОП-ТРАНЗИСТОР, ROHS: ПОДРОБНОСТИ, ТЕХНОЛОГИЯ: SI, ВИД МОНТАЖА: THROUGH HOLE, УПАКОВКА / БЛОК: TO-220-3, ПОЛЯРНОСТЬ ТРАНЗИСТОРА: N-CHANNEL, КОЛИЧЕСТВО КАНАЛОВ: 1 CHANNEL, VDS - НАПРЯЖЕНИЕ ПРОБОЯ СТОК-ИСТОК: 200 V, ID - НЕПРЕРЫВНЫЙ ТОК УТЕЧКИ: 26 A, RDS ВКЛ - СОПРОТИВЛЕНИЕ СТОК-ИСТОК: 25 MOHMS, VGS - НАПРЯЖЕНИЕ ЗАТВОР-ИСТОК: - 30 V, + 30 V, VGS TH - ПОРОГОВОЕ НАПРЯЖЕНИЕ ЗАТВОР-ИСТОК : 1.8 V, QG - ЗАРЯД ЗАТВОРА: 73 NC, МИНИМАЛЬНАЯ РАБОЧАЯ ТЕМПЕРАТУРА: - 40 C, МАКСИМАЛЬНАЯ РАБОЧАЯ ТЕМПЕРАТУРА: + 150 C, PD - РАССЕИВАНИЕ МОЩНОСТИ: 46 W, КАНАЛЬНЫЙ РЕЖИМ: ENHANCEMENT, УПАКОВКА: TUBE, ТОРГОВАЯ МАРКА: INFINEON TECHNOLOGIES, КОНФИГУРАЦИЯ: SINGLE, ВРЕМЯ СПАДА: 29 NS, КРУТИЗНА ХАРАКТЕРИСТИКИ ПРЯМОЙ ПЕРЕДАЧИ - МИН.: 47 S, ВЫСОТА: 15.65 MM, ДЛИНА: 10 MM, ТИП ПРОДУКТА: MOSFET, ВРЕМЯ НАРАСТАНИЯ: 19 NS, РАЗМЕР ФАБРИЧНОЙ УПАКОВКИ: 2000, ПОДКАТЕГОРИЯ: MOSFETS, ТИП ТРАНЗИСТОРА: 1 N-CHANNEL, ТИПИЧНОЕ ВРЕМЯ ЗАДЕРЖКИ ВЫКЛЮЧЕНИЯ: 11 NS, ТИПИЧНОЕ ВРЕМЯ ЗАДЕРЖКИ ПРИ ВКЛЮЧЕНИИ: 17 NS, ШИРИНА: 4.4 MM, ДРУГИЕ НАЗВАНИЯ ТОВАРА №: IRFI4227PBF SP001564096</t>
  </si>
  <si>
    <t>IRFI4227PBF</t>
  </si>
  <si>
    <t>КОНТРОЛЛЕР ЦИФРОВЫХ СИГНАЛОВ,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</si>
  <si>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ПРОЦЕССОРЫ И КОНТРОЛЛЕРЫ ЦИФРОВЫХ СИГНАЛОВ (DSP, DSC); ROHS: N; ПРОДУКТ: DSPS; СЕРИЯ: ADSP-TS201S; КОММЕРЧЕСКОЕ ОБОЗНАЧЕНИЕ: TIGERSHARC; ВИД МОНТАЖА: SMD/SMT; УПАКОВКА / БЛОК: BGA-576; ЯДРО: TIGERSHARC; КОЛИЧЕСТВО ЯДЕР: 1 CORE; МАКСИМАЛЬНАЯ ТАКТОВАЯ ЧАСТОТА: 500 MHZ; ПАМЯТЬ ДЛЯ КЭША КОМАНД L1 / ДАННЫХ: -; ПАМЯТЬ ДЛЯ КЭША КОМАНД L1 / ДАННЫХ: -; РАЗМЕР ПРОГРАММНОЙ ПАМЯТИ: 3 MB; РАЗМЕР ОЗУ ДАННЫХ: -; РАБОЧЕЕ НАПРЯЖЕНИЕ ПИТАНИЯ: 1.05 V; МИНИМАЛЬНАЯ РАБОЧАЯ ТЕМПЕРАТУРА: - 40 C; МАКСИМАЛЬНАЯ РАБОЧАЯ ТЕМПЕРАТУРА: + 85 C; УПАКОВКА: TRAY; ШИРИНА ШИНЫ ДАННЫХ: 32 BIT; СРЕДСТВА РАЗРАБОТКИ: ADZS-TS201S-EZLITE; ВЫСОТА: 2.44 MM; ВХОДНОЕ/ВЫХОДНОЕ НАПРЯЖЕНИЕ: 2.5 V; ТИП КОМАНДЫ: FIXED/FLOATING POINT; ТИП ИНТЕРФЕЙСА: PARALLEL; ДЛИНА: 25 MM; ЧУВСТВИТЕЛЬНЫЙ К ВЛАЖНОСТИ: YES; КОЛИЧЕСТВО ТАЙМЕРОВ/СЧЕТЧИКОВ: 2 TIMER; СЕРИЯ ПРОЦЕССОРА: TIGERSHARC; РАЗМЕР ФАБРИЧНОЙ УПАКОВКИ:РАЗМЕР ФАБРИЧНОЙ УПАКОВКИ: 44; НАПРЯЖЕНИЕ ПИТАНИЯ - МАКС.: 1.1 V; НАПРЯЖЕНИЕ ПИТАНИЯ - МИН.: 1 V; ШИРИНА: 25 MM</t>
  </si>
  <si>
    <t>CA</t>
  </si>
  <si>
    <t>КАНАДА</t>
  </si>
  <si>
    <t>ADSP-TS201SABP-050</t>
  </si>
  <si>
    <t>КАТЕГОРИЯ ПРОДУКТА: ПРЕЦИЗИОННЫЕ УСИЛИТЕЛИ, СЕРИЯ: OP213, КОЛИЧЕСТВО КАНАЛОВ: 2 CHANNEL, GBP - ПРОИЗВЕДЕНИЕ КОЭФФИЦИЕНТА УСИЛЕНИЯ НА ШИРИНУ ПОЛОСЫ ПРОПУСКАНИЯ (FT): 3.4 MHZ, SR - СКОРОСТЬ НАРАСТАНИЯ ВЫХОДНОГО НАПРЯЖЕНИЯ: 1.2 V/US, CMRR - КОЭФФИЦИЕНТ ПОДАВЛЕНИЯ СИНФАЗНОГО СИГНАЛА: 96 DB, ВЫХОДНОЙ ТОК НА КАНАЛ: 40 MA, IB - ВХОДНОЙ ТОК СМЕЩЕНИЯ: 650 NA, VOS - ВХОДНОЕ НАПРЯЖЕНИЕ СМЕЩЕНИЯ НУЛЯ: 250 UV, EN - ИНТЕНСИВНОСТЬ ШУМА ВХОДНОГО НАПРЯЖЕНИЯ: 9 NV/SQRT HZ, НАПРЯЖЕНИЕ ПИТАНИЯ - МАКС.: 18 V, +/- 18 V, НАПРЯЖЕНИЕ ПИТАНИЯ - МИН.: 4 V, +/- 2 V, РАБОЧИЙ ТОК ИСТОЧНИКА ПИТАНИЯ: 3 MA, МИНИМАЛЬНАЯ РАБОЧАЯ ТЕМПЕРАТУРА: - 40 C, МАКСИМАЛЬНАЯ РАБОЧАЯ ТЕМПЕРАТУРА: + 85 C, ОТКЛЮЧЕНИЕ: NO SHUTDOWN, ВИД МОНТАЖА: SMD/SMT, НАПРЯЖЕНИЕ СДВОЕННОГО ПИТАНИЯ: +/- 15 V, ВЫСОТА: 1.5 MM (MAX), ДИАПАЗОН ВХОДНОГО НАПРЯЖЕНИЯ - МАКС.: 14 V, ДЛИНА: 5 MM (MAX), МАКСИМАЛЬНОЕ НАПРЯЖЕНИЕ СДВОЕННОГО ПИТАНИЯ: +/- 18 V, МИНИМАЛЬНОЕ НАПРЯЖЕНИЕ СДВОЕННОГО ПИТАНИЯ: +/- 2 V, РАБОЧЕЕ НАПРЯЖЕНИЕ ПИТАНИЯ: 4 V TO 18 V, PSRR - КОЭФФИЦИЕНТ ПОДАВЛЕНИЯ ПОМЕХ ПО ПИТАНИЮ: 100 DB, РАЗМЕР ФАБРИЧНОЙ УПАКОВКИ: 98, ПОДКАТЕГОРИЯ: AMPLIFIER ICS, ТИП: OPERATIONAL, УСИЛЕНИЕ ПО НАПРЯЖЕНИЮ, ДБ: 126.02 DB, ШИРИНА: 4 MM (MAX)</t>
  </si>
  <si>
    <t>OP213FSZ</t>
  </si>
  <si>
    <t>КАТЕГОРИЯ ПРОДУКТА: FPGA - ПРОГРАММИРУЕМАЯ ВЕНТИЛЬНАЯ МАТРИЦА, СЕРИЯ: XC6SLX150, КОЛИЧЕСТВО ЛОГИЧЕСКИХ ЭЛЕМЕНТОВ: 147443 LE, КОЛИЧЕСТВО ВХОДОВ/ВЫХОДОВ: 338 I/O, НАПРЯЖЕНИЕ ПИТАНИЯ - МИН.: 1.2 V, НАПРЯЖЕНИЕ ПИТАНИЯ - МАКС.: 1.2 V, МИНИМАЛЬНАЯ РАБОЧАЯ ТЕМПЕРАТУРА: - 40 C, МАКСИМАЛЬНАЯ РАБОЧАЯ ТЕМПЕРАТУРА: + 100 C, ВИД МОНТАЖА: SMD/SMT, РАСПРЕДЕЛЕННОЕ ОЗУ: 1355 KBIT, ВСТРОЕННАЯ БЛОЧНАЯ ПАМЯТЬ - EBR: 4824 KBIT, МАКСИМАЛЬНАЯ РАБОЧАЯ ЧАСТОТА: 1080 MHZ, ЧУВСТВИТЕЛЬНЫЙ К ВЛАЖНОСТИ: YES, КОЛИЧЕСТВО БЛОКОВ ЛОГИЧЕСКИХ МАССИВОВ (LAB): 11519 LAB, РАБОЧЕЕ НАПРЯЖЕНИЕ ПИТАНИЯ: 1.2 V, ТИП ПРОДУКТА: FPGA - FIELD PROGRAMMABLE GATE ARRAY,</t>
  </si>
  <si>
    <t>XC6SLX150-2FG484I</t>
  </si>
  <si>
    <t>ПЛАСТМАССОВАЯ УПЛОТНИТЕЛЬНАЯ ЗАГЛУШКА. АКСЕССУАР ДЛЯ СОЕДИНИТЕЛЯ НА ПЛАТУ.</t>
  </si>
  <si>
    <t>КАТЕГОРИЯ ПРОДУКТА: ПРОДУКТ: АКСЕССУАРЫ, КОЛИЧЕСТВО ПОЗИЦИЙ: -, ПОДАЧА: -, КОЛИЧЕСТВО РЯДОВ: -, ТИП АКСЕССУАРА: КЕПКА, ПОЛ КОРПУСА: -, МАТЕРИАЛ КОРПУСА: ТЕРМОПЛАСТ, IP-РЕЙТИНГ: IP67, ТИП ПРОДУКТА: ЗАГОЛОВКИ И КАБЕЛЬНЫЕ ВВОДЫ, ЗАВОДСКАЯ УПАКОВКА: 10, ПОДКАТЕГОРИЯ: ЗАГОЛОВКИ И КАБЕЛЬНЫЕ ВВОДЫ, ЕДИНИЦА ИЗМЕРЕНИЯ: 100 МГ,</t>
  </si>
  <si>
    <t>21410000001</t>
  </si>
  <si>
    <t>ИЗДЕЛИЯ  ИЗ ПЛАСТМАСС, ИЗГОТОВЛЕННЫЕ ИЗ ЛИСТОВОГО МАТЕРИАЛА, ИСПОЛЬЗУЮТСЯ В КАЧЕСТВЕ АКСЕССУАРОВ ДЛЯ ЭЛЕКТРОННЫХ КОМПОНЕНТОВ.</t>
  </si>
  <si>
    <t>ПРОСТАВКА РЕЗЬБОВАЯ, С ВНУТРЕННЕЙ РЕЗЬБОЙ ДЛЯ КРЕПЛЕНИЕ ПЕЧАТНЫХ ПЛАТ.</t>
  </si>
  <si>
    <t>ПРОСТАВКА РЕЗЬБОВАЯ, С ВНУТРЕННЕЙ РЕЗЬБОЙ, ПРОСТАВКА РЕЗЬБОВАЯ, С ВНУТРЕННЕЙ РЕЗЬБОЙ, ПРОСТАВКА РЕЗЬБОВАЯ НАРУЖНАЯ И ВНУТРЕННЯЯ РЕЗЬБА ШЕСТИГРАННАЯ, РЕЗЬБА М3, ДЛИНА 20 ММ</t>
  </si>
  <si>
    <t>GBM 3050 20</t>
  </si>
  <si>
    <t>ВЕНТИЛЯТОР ОСЕВОЙ, НЕ ВОЕННОГО НАЗНАЧЕНИЯ. НЕ ПРОМЫШЛЕННЫЙ, НЕ ДЛЯ ПРОТИВОДЫМНОЙ ВЕНТИЛЯЦИИ.</t>
  </si>
  <si>
    <t>КАТЕГОРИЯ ПРОДУКТА: ПРЕОБРАЗОВАТЕЛИ ПОСТОЯННОГО ТОКА В ПОСТОЯННЫЙ БЕЗ ИЗОЛЯЦИИ;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ПРОДУКТ: NON-ISOLATED / POL; КОЛИЧЕСТВО ВЫХОДОВ: 1 OUTPUT; ВЫХОДНАЯ МОЩНОСТЬ: 2.5 W; ВХОДНОЕ НАПРЯЖЕНИЕ, МИН.: 6.5 V; ВХОДНОЕ НАПРЯЖЕНИЕ, МАКС.: 32 V; ВЫХОДНОЕ НАПРЯЖЕНИЕ-КАНАЛ 1: 5 V; ВЫХОДНОЙ ТОК-КАНАЛ 1: 500 MA; МИНИМАЛЬНАЯ РАБОЧАЯ ТЕМПЕРАТУРА: - 40 C; МАКСИМАЛЬНАЯ РАБОЧАЯ ТЕМПЕРАТУРА: + 85 C; ДЛИНА: 11.6 MM; ШИРИНА: 7.5 MM; ВЫСОТА: 10.2 MM; ТОРГОВАЯ МАРКА: CUI INC.; ОТРАСЛЬ ПРОМЫШЛЕННОСТИ: INDUSTRIAL; ТИП ВЫХОДА: SINGLE; УПАКОВКА: TUBE; ТИП ПРОДУКТА: NON-ISOLATED DC-DC CONVERTERS; СЕРИЯ: P7805-S; ПОДКАТЕГОРИЯ: DC-DC CONVERTER; ДРУГИЕ НАЗВАНИЯ ТОВАРА №: 656-93474R.</t>
  </si>
  <si>
    <t>P7805-Q24-S5-S</t>
  </si>
  <si>
    <t>ПРЕОБРАЗОВАТЕЛЬ ПОСТОЯННОГО ТОКА В ПОСТОЯННЫЙ, ПРОМЫШЛЕННЫЙ ПРЕОБРАЗОВАТЕЛЬ НАПРЯЖЕНИЯ., ПРЕОБРАЗОВАТЕЛЬ ПОСТОЯННОГО ТОКА В ПОСТОЯННЫЙ, ПРОМЫШЛЕННЫЙ ПРЕОБРАЗОВАТЕЛЬ НАПРЯЖЕНИЯ., ПРЕОБРАЗОВАТЕЛЬ ПОСТОЯННОГО ТОКА В ПОСТОЯННЫЙ.</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</si>
  <si>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8 ВТ, ВХОДНОЕ НАПРЯЖЕНИЕ, МИН.: 9 В, ВХОДНОЕ НАПРЯЖЕНИЕ, МАКС.: 36 В, ВЫХОДНОЕ НАПРЯЖЕНИЕ, КАНАЛ 1: 5 В, ВЫХОДНОЙ ТОК-КАНАЛ 1: 1,6 А, НАПРЯЖЕНИЕ ИЗОЛЯЦИИ: 1,5 КВ, МИНИМАЛЬНАЯ РАБОЧАЯ ТЕМПЕРАТУРА: - 40 С, МАКСИМАЛЬНАЯ РАБОЧАЯ ТЕМПЕРАТУРА: +85 С, ПОСЫЛКА/КЕЙС: ДИП-24, ДЛИНА: 31,8 ММ, ШИРИНА: 20,3 ММ, ВЫСОТА: 10,2 ММ, ПРОМЫШЛЕННОСТЬ: ПРОМЫШЛЕННЫЙ, ТОВАР: ИЗОЛИРОВАННЫЙ, СЕРИИ: ДЕСЯТЬ 8WI, МАРКА: ТРАКО СИЛА, ВХОДНОЕ НАПРЯЖЕНИЕ: ОТ 9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18 Г,</t>
  </si>
  <si>
    <t>TEN 8-2411WI</t>
  </si>
  <si>
    <t>КАТЕГОРИЯ ПРОДУКТА: DC/DC ПРЕОБРАЗОВАТЕЛИ НА ПЕЧАТНУЮ ПЛАТУ, ИМПУЛЬСНЫЙ DC-DC ПРЕОБРАЗОВАТЕЛЬ НАПРЯЖЕНИЯ: НЕСТАБИЛИЗИРОВАННЫЙ; 1 ВТ; ВХОД 12 В, ВЫХОД 12 В / 67 МА. ВХОДНОЕ НАПРЯЖЕНИЕ: 10.8...13.2 В; ВЫХОДНОЕ НАПРЯЖЕНИЕ: 12 В, ВЫХОДНОЙ ТОК: 84 МА; КОРПУС: SMD8, МОНТАЖ НА ПЛАТУ, SMD8, ВЫХОДНАЯ МОЩНОСТЬ 1 ВТ, КОЛИЧЕСТВО КАНАЛОВ 1, ВХОДНОЕ НАПРЯЖЕНИЕ, MIN 10.8 В, ВХОДНОЕ НАПРЯЖЕНИЕ, MAX 13.2 В, ПАРАМЕТРЫ ВЫХОДОВ 12 В, НАПРЯЖЕНИЕ 1 ВЫХОДА, MIN 12 В, НАПРЯЖЕНИЕ 1 ВЫХОДА, MAX 12 В, ТОК 1 ВЫХОДА, MIN 0 А, ТОК 1 ВЫХОДА, MAX 84 МА, НАПРЯЖЕНИЕ ИЗОЛЯЦИИ ВХОД-ВЫХОД 4 КВ, РАБОЧАЯ ТЕМПЕРАТУРА -40 °C, РАБОЧАЯ ТЕМПЕРАТУРА 85 °C</t>
  </si>
  <si>
    <t>AM1L-1212S-NZ</t>
  </si>
  <si>
    <t>КАТУШКА ПОСТОЯННОЙ ИНДУКТИВНОСТИ, ПОВЕРХНОСТНОГО МОНТАЖА, КАТУШКА ПОСТОЯННОЙ ИНДУКТИВНОСТИ.</t>
  </si>
  <si>
    <t>КАТЕГОРИЯ ПРОДУКТА: СИЛОВЫЕ КАТУШКИ ИНДУКТИВНОСТИ - ПОВЕРХНОСТНЫЙ МОНТАЖ, ROHS: ПОДРОБНОСТИ, ТИП: ПРОВОЛОЧНЫЙ, СТИЛЬ ЗАВЕРШЕНИЯ: СМД/СМТ, ПОСЫЛКА/КЕЙС: 1210 (3225 МЕТРИЧЕСКИХ), ЭКРАНИРОВАНИЕ: НЕЭКРАНИРОВАННЫЙ, ИНДУКТИВНОСТЬ: 22 МКГН, ТОЛЕРАНТНОСТЬ: 0,1, МАКСИМАЛЬНЫЙ ПОСТОЯННЫЙ ТОК: 320 МА, МАКСИМАЛЬНОЕ СОПРОТИВЛЕНИЕ ПОСТОЯННОМУ ТОКУ: 920 МОМ, ТОК НАСЫЩЕНИЯ: -, МИНИМАЛЬНАЯ РАБОЧАЯ ТЕМПЕРАТУРА: - 40 С, МАКСИМАЛЬНАЯ РАБОЧАЯ ТЕМПЕРАТУРА: +85 С, Q МИНИМУМ: 35, ТИП МОНТАЖА: МОНТАЖ НА ПЕЧАТНОЙ ПЛАТЕ, ДЛИНА: 2,5 ММ, ШИРИНА: 3,2 ММ, ВЫСОТА: 2 ММ, ДИАМЕТР: -, ОСНОВНОЙ МАТЕРИАЛ: ФЕРРИТ, РЯД: 8200, УПАКОВКА: КАТУШКА, УПАКОВКА: РАЗРЕЗАТЬ ЛЕНТУ, УПАКОВКА: МЫШЬКАТУШКА, ЗАЯВКА: МОЩНОСТЬ, КОД ДЕЛА - В: 1210, КОД КОРПУСА - ММ: 3225, ТИП ЯДРА: БАРАБАН, ПРОДУКТ: СИЛОВЫЕ ИНДУКТОРЫ, ТИП ПРОДУКТА: ФИКСИРОВАННЫЕ КАТУШКИ ИНДУКТИВНОСТИ, СОБСТВЕННАЯ РЕЗОНАНСНАЯ ЧАСТОТА: 25 МГЦ, ЗАВОДСКАЯ УПАКОВКА: 2500, ПОДКАТЕГОРИЯ: КАТУШКИ ИНДУКТИВНОСТИ, ДРОССЕЛИ И КАТУШКИ, ПРЕКРАЩЕНИЕ: СТАНДАРТ, ТЕСТОВАЯ ЧАСТОТА: 10 КГЦ, ЕДИНИЦА ИЗМЕРЕНИЯ: 60 МГ,</t>
  </si>
  <si>
    <t>82223C</t>
  </si>
  <si>
    <t>КАТЕГОРИЯ ПРОДУКТА: СИНФАЗНЫЕ ДРОССЕЛИ / ФИЛЬТРЫ, ROHS: ПОДРОБНОСТИ, СЕРИЯ: B82790S, ВИД МОНТАЖА: PCB MOUNT, ТИП ВЫВОДОВ: SMD/SMT, КОЛИЧЕСТВО КАНАЛОВ: 1 CHANNEL, ИНДУКТИВНОСТЬ: 51 UH, ДОПУСТИМОЕ ОТКЛОНЕНИЕ: - 30 %, + 50 %, МАКСИМАЛЬНЫЙ ПОСТОЯННЫЙ ТОК: 500 MA, МАКСИМАЛЬНОЕ СОПРОТИВЛЕНИЕ ПОСТОЯННОМУ ТОКУ: 140 MOHMS, МИНИМАЛЬНАЯ РАБОЧАЯ ТЕМПЕРАТУРА: - 40 C, МАКСИМАЛЬНАЯ РАБОЧАЯ ТЕМПЕРАТУРА: + 125 C, ДЛИНА: 7.1 MM, ШИРИНА: 6 MM, ВЫСОТА: 5.2 MM, КВАЛИФИКАЦИЯ: AEC-Q200, УПАКОВКА: REEL, УПАКОВКА: CUT TAPE, УПАКОВКА: MOUSEREEL, ПРОДУКТ: DATA LINE CHOKES, ТИП: COMMON MODE CHOKE, RING CORE, ТОРГОВАЯ МАРКА: EPCOS / TDK, МАТЕРИАЛ СЕРДЕЧНИКА: FERRITE,</t>
  </si>
  <si>
    <t>B82790S0513N201</t>
  </si>
  <si>
    <t>КАТЕГОРИЯ ПРОДУКТА: СИНФАЗНЫЕ ДРОССЕЛИ / ФИЛЬТРЫ; СЕРИЯ: B82724J; ВИД МОНТАЖА: VERTICAL MOUNT; ТИП ВЫВОДОВ: THROUGH HOLE; КОЛИЧЕСТВО КАНАЛОВ: 1 CHANNEL; ИНДУКТИВНОСТЬ: 3.3 MH; ДОПУСТИМОЕ ОТКЛОНЕНИЕ: 30 %; МАКСИМАЛЬНЫЙ ПОСТОЯННЫЙ ТОК: 4 A; МАКСИМАЛЬНОЕ СОПРОТИВЛЕНИЕ ПОСТОЯННОМУ ТОКУ: 65 MOHMS; МИНИМАЛЬНАЯ РАБОЧАЯ ТЕМПЕРАТУРА: - 40 C; МАКСИМАЛЬНАЯ РАБОЧАЯ ТЕМПЕРАТУРА: + 125 C; ДЛИНА: 31.3 MM; ШИРИНА: 18.5 MM; ВЫСОТА: 33.2 MM; УПАКОВКА: TRAY; ПРОДУКТ: COMMON MODE CHOKES; ТИП: POWER LINE; МАТЕРИАЛ СЕРДЕЧНИКА: FERRITE; РАЗМЕР ФАБРИЧНОЙ УПАКОВКИ: 240; ДРУГИЕ НАЗВАНИЯ ТОВАРА №: B82724J2402N 1 B82724J2402N001; ВЕС ИЗДЕЛИЯ: 31 G</t>
  </si>
  <si>
    <t>B82724J2402N1</t>
  </si>
  <si>
    <t>РЧ- ИНДУКТОР, КАТУШКА ПОСТОЯННОЙ ИНДУКТИВНОСТИ ПОВЕРХНОСТНОГО МОНТАЖА, КАТУШКА ПОСТОЯННОЙ ИНДУКТИВНОСТИ</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</si>
  <si>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360 NH, ДОПУСТИМОЕ ОТКЛОНЕНИЕ: 0,02, МАКСИМАЛЬНЫЙ ПОСТОЯННЫЙ ТОК: 190 MA, МАКСИМАЛЬНОЕ СОПРОТИВЛЕНИЕ ПОСТОЯННОМУ ТОКУ: 3.98 OHMS, ТОК НАСЫЩЕНИЯ: -, МИНИМАЛЬНАЯ РАБОЧАЯ ТЕМПЕРАТУРА: - 55 C, МАКСИМАЛЬНАЯ РАБОЧАЯ ТЕМПЕРАТУРА: + 125 C, Q МИН.: 25, ВИД МОНТАЖА: PCB MOUNT, ДЛИНА: 1.65 MM, ШИРИНА: 0.99 MM, ВЫСОТА: 0.9 MM, ДИАМЕТР: -, СЕРИЯ: LQW, КОРПУС - ДЮЙМЫ: 603, КОРПУС - ММ: 1608, ПРОДУКТ: RF INDUCTORS, ТИП ПРОДУКТА: RF INDUCTORS - LEADED, ЧАСТОТА СОБСТВЕННЫХ КОЛЕБАНИЙ: 1.05 GHZ, РАЗМЕР ФАБРИЧНОЙ УПАКОВКИ: 4000,</t>
  </si>
  <si>
    <t>LQW18ANR36G80D</t>
  </si>
  <si>
    <t>КАТЕГОРИЯ ПРОДУКТА: РЧ-ИНДУКТОРЫ - ПОВЕРХНОСТНЫЙ МОНТАЖ, ROHS: ПОДРОБНОСТИ, ТИП: NFC INDUCTOR, ТИП ВЫВОДОВ: SMD/SMT, УПАКОВКА / БЛОК: 0603 (1608 METRIC), ЭКРАНИРОВАНИЕ: SHIELDED, ИНДУКТИВНОСТЬ: 470 NH, ДОПУСТИМОЕ ОТКЛОНЕНИЕ: 0,05, МАКСИМАЛЬНЫЙ ПОСТОЯННЫЙ ТОК: 400 MA, МАКСИМАЛЬНОЕ СОПРОТИВЛЕНИЕ ПОСТОЯННОМУ ТОКУ: 500 MOHMS, ТОК НАСЫЩЕНИЯ: 600 MA, МИНИМАЛЬНАЯ РАБОЧАЯ ТЕМПЕРАТУРА: - 55 C, МАКСИМАЛЬНАЯ РАБОЧАЯ ТЕМПЕРАТУРА: + 125 C, Q МИН.: 15, ВИД МОНТАЖА: PCB MOUNT, ДЛИНА: 1.6 MM, ШИРИНА: 0.8 MM, ВЫСОТА: 0.8 MM, ДИАМЕТР: -, МАТЕРИАЛ СЕРДЕЧНИКА: FERRITE, СЕРИЯ: MLJ, КОРПУС - ДЮЙМЫ: 603, КОРПУС - ММ: 1608, ПРОДУКТ: RF INDUCTORS, ТИП ПРОДУКТА: RF INDUCTORS - LEADED, ЧАСТОТА СОБСТВЕННЫХ КОЛЕБАНИЙ: 260 MHZ,</t>
  </si>
  <si>
    <t>MLJ1608WR47JT000</t>
  </si>
  <si>
    <t>КАТЕГОРИЯ ПРОДУКТА: СИНФАЗНЫЕ ДРОССЕЛИ / ФИЛЬТРЫ; СЕРИЯ: SU10VFC; ВИД МОНТАЖА: VERTICAL MOUNT; ТИП ВЫВОДОВ: THROUGH HOLE; КОЛИЧЕСТВО КАНАЛОВ: 1 CHANNEL; ИНДУКТИВНОСТЬ: 14 MH; МАКСИМАЛЬНЫЙ ПОСТОЯННЫЙ ТОК: 500 MA; МАКСИМАЛЬНОЕ СОПРОТИВЛЕНИЕ ПОСТОЯННОМУ ТОКУ: 1.6 OHMS; МИНИМАЛЬНАЯ РАБОЧАЯ ТЕМПЕРАТУРА: - 25 C; МАКСИМАЛЬНАЯ РАБОЧАЯ ТЕМПЕРАТУРА: + 120 C; УПАКОВКА / БЛОК: TRAY; ДЛИНА: 18 MM; ШИРИНА: 15.5 MM; ВЫСОТА: 15 MM; УПАКОВКА: TRAY; ПРОДУКТ: COMMON MODE CHOKES; ТИП: LINE FILTER; ДИАМЕТР: 18 MM; ТИП ФИЛЬТРА: COMMON MODE; РАЗМЕР ФАБРИЧНОЙ УПАКОВКИ:РАЗМЕР ФАБРИЧНОЙ УПАКОВКИ: 700; ТЕСТОВАЯ ЧАСТОТА: 1 KHZ; ВЕС ИЗДЕЛИЯ: 6,400 G</t>
  </si>
  <si>
    <t>КАТЕГОРИЯ ПРОДУКТА: СИНФАЗНЫЕ ДРОССЕЛИ/ФИЛЬТРЫ, ROHS: ПОДРОБНОСТИ, СЕРИИ: СУ10ВФК, ТИП КРЕПЛЕНИЯ: КРЕПЛЕНИЕ НА ПЕЧАТНУЮ ПЛАТУ, ТИП ЗАЖИМА: СКВОЗНОЕ ОТВЕРСТИЕ, КОЛИЧЕСТВО КАНАЛОВ: 1 КАНАЛ, ИНДУКТИВНОСТЬ: 4,5 МГН, МАКСИМАЛЬНЫЙ ПОСТОЯННЫЙ ТОК: 1 А, МАКСИМАЛЬНОЕ СОПРОТИВЛЕНИЕ ПОСТОЯННОМУ ТОКУ: 550 МОМ, МИНИМАЛЬНАЯ РАБОЧАЯ ТЕМПЕРАТУРА: - 25 С, МАКСИМАЛЬНАЯ РАБОЧАЯ ТЕМПЕРАТУРА: + 120 С, УПАКОВКА/КОРОБКА: ЛОТОК, ДЛИНА: 3,5 ММ, ШИРИНА: 15,5 ММ, ВЫСОТА: 15ММ, УПАКОВКА: ЛОТОК, ТОВАР: СЕТЕВЫЕ ФИЛЬТРЫ ПЕРЕМЕННОГО ТОКА, ТИП: ВЫСОКОЧАСТОТНЫЕ СИНФАЗНЫЕ ФИЛЬТРЫ, МАРКА: КЕМЕТ, ДИАМЕТР: 18ММ, ТИП ФИЛЬТРА: ОБЩИЙ РЕЖИМ, ТИП ПРОДУКТА: СИНФАЗНЫЕ ДРОССЕЛИ, КОЛИЧЕСТВО В УПАКОВКЕ НА УСЛОВИЯХ ФРАНКО-ЗАВОД: 700, ПОДКАТЕГОРИЯ: КАТУШКИ ИНДУКТИВНОСТИ, ДРОССЕЛИ И КАТУШКИ, ТЕСТОВАЯ ЧАСТОТА: 1 КГЦ, НОМЕР ДЕТАЛИ ПСЕВДОНИМЫ: УАЛСУ10ВР10045, ЕДИНИЦА ИЗМЕРЕНИЯ: 6400 Г, ПОДКАТЕГОРИЯ: ЗАГОЛОВКИ И КАБЕЛЬНЫЕ ВВОДЫ, НОМИНАЛЬНОЕ НАПРЯЖЕНИЕ: 250 V, НОМЕР ДЕТАЛИ ПСЕВДОНИМЫ: 9652088 5273-08А 0009652088, ЕДИНИЦА ИЗМЕРЕНИЯ: 2754 Г</t>
  </si>
  <si>
    <t>SU10VFC-R10045</t>
  </si>
  <si>
    <t>КАТЕГОРИЯ ПРОДУКТА: СИНФАЗНЫЕ ДРОССЕЛИ / ФИЛЬТРЫ; СЕРИЯ: SU10VFC; ВИД МОНТАЖА: VERTICAL MOUNT; ТИП ВЫВОДОВ: THROUGH HOLE; КОЛИЧЕСТВО КАНАЛОВ: 1 CHANNEL; ИНДУКТИВНОСТЬ: 1.9 MH; МАКСИМАЛЬНЫЙ ПОСТОЯННЫЙ ТОК: 1.5 A; МАКСИМАЛЬНОЕ СОПРОТИВЛЕНИЕ ПОСТОЯННОМУ ТОКУ: 240 MOHMS; МИНИМАЛЬНАЯ РАБОЧАЯ ТЕМПЕРАТУРА: - 25 C; МАКСИМАЛЬНАЯ РАБОЧАЯ ТЕМПЕРАТУРА: + 120 C; УПАКОВКА / БЛОК: TRAY; ДЛИНА: 18 MM; ШИРИНА: 15.5 MM; ВЫСОТА: 15 MM; УПАКОВКА: TRAY; ПРОДУКТ: COMMON MODE CHOKES; ТИП: LINE FILTER; ДИАМЕТР: 18 MM; ТИП ФИЛЬТРА: COMMON MODE; РАЗМЕР ФАБРИЧНОЙ УПАКОВКИ: 700; ТЕСТОВАЯ ЧАСТОТА: 1 KHZ; ВЕС ИЗДЕЛИЯ: 6,500 G</t>
  </si>
  <si>
    <t>КАТЕГОРИЯ ПРОДУКТА: СВЕТОДИОДНЫЕ ДИСПЛЕИ И АКСЕССУАРЫ; ПРОДУКТ: LED DISPLAYS; ТИП ДИСПЛЕЯ: 7 SEGMENT; КОЛИЧЕСТВО ЦИФР: 1; РАЗМЕР СИМВОЛА: 7.62 MM; ЦВЕТ ОСВЕЩЕНИЯ: GREEN; ДЛИНА ВОЛНЫ: 568 NM; КОНФИГУРАЦИЯ: COMMON CATHODE; ИНТЕНСИВНОСТЬ ОСВЕЩЕНИЯ: 11000 UCD; IF - ПРЯМОЙ ТОК: 20 MA; VF - ПРЯМОЕ НАПРЯЖЕНИЕ: 2.2 V; МАКСИМАЛЬНАЯ РАБОЧАЯ ТЕМПЕРАТУРА: + 85 C; МИНИМАЛЬНАЯ РАБОЧАЯ ТЕМПЕРАТУРА: - 40 C; ВИД МОНТАЖА: THROUGH HOLE; УПАКОВКА: BULK; ВЫСОТА: 19.06 MM; ДЛИНА: 10.16 MM; ДИАПАЗОН РАБОЧИХ ТЕМПЕРАТУР: - 40 C TO + 85 C; ПОТРЕБЛЯЕМАЯ МОЩНОСТЬ: 62.5 MW; РАЗМЕР ФАБРИЧНОЙ УПАКОВКИ: 26; СЕНСОРНАЯ ПАНЕЛЬ: WITHOUT TOUCH PANEL; ПЛОЩАДЬ ОБЗОРА - Ш X В: 5.11 MM X 7.62 MM; ШИРИНА: 6.1 MM; ВЕС ИЗДЕЛИЯ: 1,400 G</t>
  </si>
  <si>
    <t>SC03-12GWA</t>
  </si>
  <si>
    <t>КАТЕГОРИЯ ПРОДУКТА: ТАНТАЛОВЫЕ КОНДЕНСАТОРЫ - ТВЕРДЫЕ, ДЛЯ ПОВЕРХНОСТНОГО МОНТАЖА, ROHS: ПОДРОБНОСТИ, СЕРИЯ: 293D, ЁМКОСТЬ: 4,7 МКФ, НОМИНАЛЬНОЕ НАПРЯЖЕНИЕ ПОСТОЯННОГО ТОКА: 50 В ПОСТОЯННОГО ТОКА, ДОПУСТИМОЕ ОТКЛОНЕНИЕ: 0,2, ЭФФЕКТИВНОЕ ПОСЛЕДОВАТЕЛЬНОЕ СОПРОТИВЛЕНИЕ: 1,2 ОМ, КОРПУС - ДЮЙМЫ: 2917, КОРПУС - ММ: 7343, РЕГ. КОД ПРОДУКТА: D ДЕЛО, ВЫСОТА: 2,8 ММ, МИНИМАЛЬНАЯ РАБОЧАЯ ТЕМПЕРАТУРА: - 55 С, МАКСИМАЛЬНАЯ РАБОЧАЯ ТЕМПЕРАТУРА: + 125 С, ЕМКОСТЬ - НФ: 4700 НФ, КОЭФФИЦИЕНТ ЗАТУХАНИЯ, DF: 6, ТОК УТЕЧКИ: 2,4 МКА, ДЛИНА: 7,3 ММ, ПРОДУКТ: ТВЕРДЫЙ ТАНТАЛ СТАНДАРТНЫЙ СОРТ - ДРУГОЕ РАЗЛИЧНОЕ, ТИП ПРОДУКТА:</t>
  </si>
  <si>
    <t>293D475X0050D2TE3</t>
  </si>
  <si>
    <t>КАТЕГОРИЯ ПРОДУКТА: ТАНТАЛОВЫЕ КОНДЕНСАТОРЫ - ТВЕРДЫЕ, ДЛЯ ПОВЕРХНОСТНОГО МОНТАЖА, ROHS: ПОДРОБНОСТИ, СЕРИЯ: TLN, ЁМКОСТЬ: 150 UF, НОМИНАЛЬНОЕ НАПРЯЖЕНИЕ ПОСТОЯННОГО ТОКА: 6.3 VDC, ДОПУСТИМОЕ ОТКЛОНЕНИЕ: 0,2, ЭФФЕКТИВНОЕ ПОСЛЕДОВАТЕЛЬНОЕ СОПРОТИВЛЕНИЕ: 2.5 OHMS, КОРПУС - ДЮЙМЫ: 1206, КОРПУС - ММ: 3216, РЕГ. КОД ПРОИЗВ.: S CASE, ВЫСОТА: 1.2 MM, МИНИМАЛЬНАЯ РАБОЧАЯ ТЕМПЕРАТУРА: - 55 C, МАКСИМАЛЬНАЯ РАБОЧАЯ ТЕМПЕРАТУРА: + 125 C, ТОК УТЕЧКИ: 18 UA, ДЛИНА: 3.2 MM, ЧУВСТВИТЕЛЬНЫЙ К ВЛАЖНОСТИ: YES, ПРОДУКТ: TANTALUM SOLID STANDARD GRADE - OTHER VARIOUS, ТИП ПРОДУКТА: TANTALUM CAPACITORS, РАЗМЕР ФАБРИЧНОЙ УПАКОВКИ: 2500, ПОДКАТЕГОРИЯ: CAPACITORS, ШИРИНА: 1.6 MM, ВЕС ИЗДЕЛИЯ: 27 MG, ВЕС ИЗДЕЛИЯ: 224,480 MG</t>
  </si>
  <si>
    <t>TLNS157M006R2500</t>
  </si>
  <si>
    <t>КАТЕГОРИЯ ПРОДУКТА: ТАНТАЛОВЫЕ КОНДЕНСАТОРЫ - ТВЕРДЫЕ, ДЛЯ ПОВЕРХНОСТНОГО МОНТАЖА, ROHS: ПОДРОБНОСТИ, СЕРИЯ: T491, ЁМКОСТЬ: 1.5 UF, НОМИНАЛЬНОЕ НАПРЯЖЕНИЕ ПОСТОЯННОГО ТОКА: 50 VDC, ДОПУСТИМОЕ ОТКЛОНЕНИЕ: 0,1, ЭФФЕКТИВНОЕ ПОСЛЕДОВАТЕЛЬНОЕ СОПРОТИВЛЕНИЕ: 4.5 OHMS, КОРПУС - ДЮЙМЫ: 2412, КОРПУС - ММ: 6032, РЕГ. КОД ПРОИЗВ.: C CASE, ВЫСОТА: 2.5 MM, МИНИМАЛЬНАЯ РАБОЧАЯ ТЕМПЕРАТУРА: - 55 C, МАКСИМАЛЬНАЯ РАБОЧАЯ ТЕМПЕРАТУРА: + 125 C, УПАКОВКА: REEL, УПАКОВКА: CUT TAPE, УПАКОВКА: MOUSEREEL, ТИП ВЫВОДОВ: SMD/SMT, ЕМКОСТЬ - НФ: 1500 NF, ТОК УТЕЧКИ: 6 UA, ДЛИНА: 6 MM, ПРОДУКТ: TANTALUM SOLID STANDARD GRADE - OTHER VARIOUS, ТИП ПРОДУКТА: TANTALUM CAPACITORS, РАЗМЕР ФАБРИЧНОЙ УПАКОВКИ: 500, ПОДКАТЕГОРИЯ: CAPACITORS, ТИП: SMD / SMT, ШИРИНА: 3.2 MM, ВЕС ИЗДЕЛИЯ: 224,480 MG,</t>
  </si>
  <si>
    <t>T491C155K050AT</t>
  </si>
  <si>
    <t>КАТЕГОРИЯ ПРОДУКТА: ТАНТАЛОВЫЕ КОНДЕНСАТОРЫ - ТВЕРДЫЕ, ДЛЯ ПОВЕРХНОСТНОГО МОНТАЖА, ROHS: ПОДРОБНОСТИ, СЕРИЯ: T495, ЁМКОСТЬ: 33 UF, НОМИНАЛЬНОЕ НАПРЯЖЕНИЕ ПОСТОЯННОГО ТОКА: 16 VDC, ДОПУСТИМОЕ ОТКЛОНЕНИЕ: 0,1, ЭФФЕКТИВНОЕ ПОСЛЕДОВАТЕЛЬНОЕ СОПРОТИВЛЕНИЕ: 200 MOHMS, КОРПУС - ДЮЙМЫ: 2412, КОРПУС - ММ: 6032, РЕГ. КОД ПРОИЗВ.: C CASE, ВЫСОТА: 2.5 MM, МИНИМАЛЬНАЯ РАБОЧАЯ ТЕМПЕРАТУРА: - 55 C, МАКСИМАЛЬНАЯ РАБОЧАЯ ТЕМПЕРАТУРА: + 125 C, ДЛИНА: 6 MM, ПРОДУКТ: TANTALUM SOLID LOW ESR AUTOMOTIVE GRADE, ТИП ПРОДУКТА: TANTALUM CAPACITORS, РАЗМЕР ФАБРИЧНОЙ УПАКОВКИ: 500, ПОДКАТЕГОРИЯ: CAPACITORS, ТИП: SMD AUTOMOTIVE GRADE SURGE ROBUST LOW ESR, ШИРИНА: 3.2 MM, ВЕС ИЗДЕЛИЯ: 224,480 MG, ШИРИНА: 3.2 MM, ВЕС ИЗДЕЛИЯ: 224,480 MG, ПРОДУКТ: RF INDUCTORS, ТИП ПРОДУКТА: RF INDUCTORS - LEADED, ЧАСТОТА СОБСТВЕННЫХ КОЛЕБАНИЙ: 260 MHZ,</t>
  </si>
  <si>
    <t>T495C336K016ATE200</t>
  </si>
  <si>
    <t>КАТЕГОРИЯ ПРОДУКТА: ТАНТАЛОВЫЕ КОНДЕНСАТОРЫ - ТВЕРДЫЕ, ДЛЯ ПОВЕРХНОСТНОГО МОНТАЖА, ROHS: ПОДРОБНОСТИ, СЕРИЯ: T491, ЁМКОСТЬ: 2.2 UF, НОМИНАЛЬНОЕ НАПРЯЖЕНИЕ ПОСТОЯННОГО ТОКА: 50 VDC, ДОПУСТИМОЕ ОТКЛОНЕНИЕ: 0,1, ЭФФЕКТИВНОЕ ПОСЛЕДОВАТЕЛЬНОЕ СОПРОТИВЛЕНИЕ: 3 OHMS, КОРПУС - ДЮЙМЫ: 2412, КОРПУС - ММ: 6032, РЕГ. КОД ПРОИЗВ.: C CASE, ВЫСОТА: 2.5 MM, МИНИМАЛЬНАЯ РАБОЧАЯ ТЕМПЕРАТУРА: - 55 C, МАКСИМАЛЬНАЯ РАБОЧАЯ ТЕМПЕРАТУРА: + 125 C, ЕМКОСТЬ - НФ: 2200 NF, КОЭФФИЦИЕНТ ЗАТУХАНИЯ, DF: 6, ТОК УТЕЧКИ: 1.1 UA, ДЛИНА: 6 MM, ПРОДУКТ: TANTALUM SOLID STANDARD GRADE - OTHER VARIOUS, ТИП ПРОДУКТА: TANTALUM CAPACITORS, ПУЛЬСИРУЮЩИЙ ТОК: 191 MA, РАЗМЕР ФАБРИЧНОЙ УПАКОВКИ: 500, ПОДКАТЕГОРИЯ: CAPACITORS, ТИП: SMD / SMT, ШИРИНА: 3.2 MM, ВЕС ИЗДЕЛИЯ: 224,480 MG,</t>
  </si>
  <si>
    <t>T491C225K050AT</t>
  </si>
  <si>
    <t>КАТЕГОРИЯ ПРОДУКТА: ТАНТАЛОВЫЕ КОНДЕНСАТОРЫ - ТВЕРДЫЕ, ДЛЯ ПОВЕРХНОСТНОГО МОНТАЖА, ROHS: ПОДРОБНОСТИ, СЕРИЯ: T491, ЁМКОСТЬ: 1,6 UF, НОМИНАЛЬНОЕ НАПРЯЖЕНИЕ ПОСТОЯННОГО ТОКА: 50 VDC, ДОПУСТИМОЕ ОТКЛОНЕНИЕ: 0,1, ЭФФЕКТИВНОЕ ПОСЛЕДОВАТЕЛЬНОЕ СОПРОТИВЛЕНИЕ: 3 OHMS, КОРПУС - ДЮЙМЫ: 2412, КОРПУС - ММ: 6032, РЕГ. КОД ПРОИЗВ.: C CASE, ВЫСОТА: 2.5 MM, МИНИМАЛЬНАЯ РАБОЧАЯ ТЕМПЕРАТУРА: - 55 C, МАКСИМАЛЬНАЯ РАБОЧАЯ ТЕМПЕРАТУРА: + 125 C, ЕМКОСТЬ - НФ: 2200 NF, КОЭФФИЦИЕНТ ЗАТУХАНИЯ, DF: 6, ТОК УТЕЧКИ: 1.1 UA, ДЛИНА: 6 MM, ТИП ПРОДУКТА: TANTALUM CAPACITORS, ПУЛЬСИРУЮЩИЙ ТОК: 191 MA, РАЗМЕР ФАБРИЧНОЙ УПАКОВКИ: 500,ИП: SMD / SMT, ШИРИНА: 3.2 MM,</t>
  </si>
  <si>
    <t>T491X106K050AT</t>
  </si>
  <si>
    <t>КОНДЕНСАТОР ОКСИДНО-ЭЛЕКТРОЛИТИЧЕСКИЙ АЛЮМИНИЕВЫЙ, КОНДЕНСАТОР ОКСИДНО-ЭЛЕКТРОЛИТИЧЕСКИЙ АЛЮМИНИЕВЫЙ.</t>
  </si>
  <si>
    <t>КАТЕГОРИЯ ПРОДУКТА: АЛЮМИНИЕВЫЕ ЭЛЕКТРОЛИТИЧЕСКИЕ КОНДЕНСАТОРЫ С ЖЕСТКИМИ ВЫВОДАМИ; ПРОДУКТ: ALUMINUM ELECTROLYTIC CAPACITORS; ТИП ВЫВОДОВ: SNAP IN; ЁМКОСТЬ: 100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22 MM; ДЛИНА: 25 MM; ШАГ ВЫВОДОВ: 10 MM; СРОК СЛУЖБЫ: 5000 HOUR; СЕРИЯ: HXG; КОЭФФИЦИЕНТ ЗАТУХАНИЯ, DF: 0.2; РАЗМЕР ФАБРИЧНОЙ УПАКОВКИ:РАЗМЕР ФАБРИЧНОЙ УПАКОВКИ: 200; ТЕСТОВАЯ ЧАСТОТА: 120 HZ;</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</si>
  <si>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100 UF, НОМИНАЛЬНОЕ НАПРЯЖЕНИЕ ПОСТОЯННОГО ТОКА: 450 VDC, МАКСИМАЛЬНАЯ РАБОЧАЯ ТЕМПЕРАТУРА: + 105 C, ДИАМЕТР: 18 MM, ШАГ ВЫВОДОВ: 7.5 MM, ДЛИНА: 35.5 MM, СРОК СЛУЖБЫ: 2000 HOUR, ДОПУСТИМОЕ ОТКЛОНЕНИЕ: 0,2, ПУЛЬСИРУЮЩИЙ ТОК: 650 MA, МИНИМАЛЬНАЯ РАБОЧАЯ ТЕМПЕРАТУРА: - 25 C, ИСПОЛНЕНИЕ ВЫВОДОВ: STRAIGHT, СЕРИЯ: UPZ, УПАКОВКА: BULK, ТОРГОВАЯ МАРКА: NICHICON, КОЭФФИЦИЕНТ ЗАТУХАНИЯ, DF: 0.2, ТОК УТЕЧКИ: 1900 UA, ПОДКАТЕГОРИЯ: CAPACITORS, ВЕС ИЗДЕЛИЯ: 14,300 G,</t>
  </si>
  <si>
    <t>UPZ2W101MHD</t>
  </si>
  <si>
    <t>КОНДЕНСАТОР ОКСИДНО-ЭЛЕКТРОЛИТИЧЕСКИЙ АЛЮМИНИЕВЫЙ, КОНДЕНСАТОР ОКСИДНО-ЭЛЕКТРОЛИТИЧЕСКИЙ АЛЮМИНИЕВЫЙ., АЛЮМИНИЕВЫЙ ЭЛЕКТРОЛИТИЧЕСКИЙ КОНДЕНСАТОР С ЖЕСТКИМИ ВЫВОДАМИ</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</si>
  <si>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25 VDC, МАКСИМАЛЬНАЯ РАБОЧАЯ ТЕМПЕРАТУРА: + 105 C, ДИАМЕТР: 8 MM, ШАГ ВЫВОДОВ: 3.5 MM, ДЛИНА: 15 MM, СРОК СЛУЖБЫ: 10000 HOUR, ДОПУСТИМОЕ ОТКЛОНЕНИЕ: 0,2, ПУЛЬСИРУЮЩИЙ ТОК: 255 MA, МИНИМАЛЬНАЯ РАБОЧАЯ ТЕМПЕРАТУРА: - 40 C, ИСПОЛНЕНИЕ ВЫВОДОВ: STRAIGHT, КВАЛИФИКАЦИЯ: AEC-Q200, СЕРИЯ: EB, УПАКОВКА: BULK, КОЭФФИЦИЕНТ ЗАТУХАНИЯ, DF: 0.22, ТИП ПРОДУКТА: ELECTROLYTIC CAPACITORS,</t>
  </si>
  <si>
    <t>EEU-EB1E331</t>
  </si>
  <si>
    <t>КАТЕГОРИЯ ПРОДУКТА: АЛЮМИНИЕВЫЕ ЭЛЕКТРОЛИТИЧЕСКИЕ КОНДЕНСАТОРЫ ДЛЯ ПОВЕРХНОСТНОГО МОНТАЖА, ROHS: ПОДРОБНОСТИ, СЕРИЯ: HD-V HIGH, ПРОДУКТ: ALUMINUM ELECTROLYTIC CAPACITORS, ЁМКОСТЬ: 10 UF, НОМИНАЛЬНОЕ НАПРЯЖЕНИЕ ПОСТОЯННОГО ТОКА: 50 VDC, ДОПУСТИМОЕ ОТКЛОНЕНИЕ: 0,2, ЭФФЕКТИВНОЕ ПОСЛЕДОВАТЕЛЬНОЕ СОПРОТИВЛЕНИЕ: 4 OHMS, МИНИМАЛЬНАЯ РАБОЧАЯ ТЕМПЕРАТУРА: - 40 C, МАКСИМАЛЬНАЯ РАБОЧАЯ ТЕМПЕРАТУРА: + 105 C, ДИАМЕТР: 6.3 MM, ДЛИНА: 5.5 MM, ВЫСОТА: 5.8 MM, СРОК СЛУЖБЫ: 5000 HOUR, ПУЛЬСИРУЮЩИЙ ТОК: 33 MA, КВАЛИФИКАЦИЯ: AEC-Q200,ТОК УТЕЧКИ: 5 UA, ТИП ВЫВОДОВ: SMD/SMT, ВЕС ИЗДЕЛИЯ: 320 MG,</t>
  </si>
  <si>
    <t>EEEHD1H100P</t>
  </si>
  <si>
    <t>КАТЕГОРИЯ ПРОДУКТА: МНОГОСЛОЙНЫЕ КЕРАМИЧЕСКИЕ КОНДЕНСАТОРЫ MLCC - SMD/SMT, ROHS: ПОДРОБНОСТИ, ЕМКОСТЬ: 20 ПФ, НОМИНАЛЬНОЕ НАПРЯЖЕНИЕ ПОСТОЯННОГО ТОКА: 50 В ПОСТОЯННОГО ТОКА, ДИЭЛЕКТРИК: Ц0Г (НП0), ТОЛЕРАНТНОСТЬ: 0,05,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УПАКОВКА: КАТУШКА, УПАКОВКА: РАЗРЕЗАТЬ ЛЕНТУ, УПАКОВКА: МЫШЬКАТУШКА, МАРКА: KYOCERA AVX,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6400 МГ,</t>
  </si>
  <si>
    <t>08055A200JAT2A</t>
  </si>
  <si>
    <t>КАТЕГОРИЯ ПРОДУКТА: МНОГОСЛОЙНЫЕ КЕРАМИЧЕСКИЕ КОНДЕНСАТОРЫ - ПОВЕРХНОСТНОГО МОНТАЖА, ROHS: ПОДРОБНОСТИ, ПРЕРЫВАНИЕ: STANDARD, ЁМКОСТЬ: 1000 PF, НОМИНАЛЬНОЕ НАПРЯЖЕНИЕ ПОСТОЯННОГО ТОКА: 50 VDC, ДИЭЛЕКТРИЧЕСКИЙ: X7R,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 NF, ЕМКОСТЬ - МКФ: 0.001 UF,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</si>
  <si>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08055C102JAT2A</t>
  </si>
  <si>
    <t>КАТЕГОРИЯ ПРОДУКТА: МНОГОСЛОЙНЫЕ КЕРАМИЧЕСКИЕ КОНДЕНСАТОРЫ - ПОВЕРХНОСТНОГО МОНТАЖА, ROHS: ПОДРОБНОСТИ, ЁМКОСТЬ: 47 PF, НОМИНАЛЬНОЕ НАПРЯЖЕНИЕ ПОСТОЯННОГО ТОКА: 50 VDC, ДИЭЛЕКТРИЧЕСКИЙ: C0G (NP0),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C0G (NP0), 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 ВЕС ИЗДЕЛИЯ: 6,400 MG,</t>
  </si>
  <si>
    <t>08055A470JAT2A</t>
  </si>
  <si>
    <t>КАТЕГОРИЯ ПРОДУКТА: МНОГОСЛОЙНЫЕ КЕРАМИЧЕСКИЕ КОНДЕНСАТОРЫ MLCC - SMD/SMT, ROHS: ПОДРОБНОСТИ, ЕМКОСТЬ: 2200 ПФ, НОМИНАЛЬНОЕ НАПРЯЖЕНИЕ ПОСТОЯННОГО ТОКА: 50 В ПОСТОЯННОГО ТОКА, ДИЭЛЕКТРИК: Ц0Г (НП0), ТОЛЕРАНТНОСТЬ: 0,05, КОД ДЕЛА - В: 1206, КОД КОРПУСА - ММ: 3216,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УПАКОВКА: КАТУШКА, УПАКОВКА: РАЗРЕЗАТЬ ЛЕНТУ, УПАКОВКА: МЫШЬКАТУШКА, МАРКА: KYOCERA AVX, ЕМКОСТЬ - НФ: 2,2 НФ, ЕМКОСТЬ - МКФ: 0,0022 МКФ, КЛАСС: КЛАСС 1, ДЛИНА: 3,2 ММ, ПОСЫЛКА/КЕЙС: 1206 (3216 МЕТРИЧЕСКИХ), ТИП ПРОДУКТА: КЕРАМИЧЕСКИЕ КОНДЕНСАТОРЫ</t>
  </si>
  <si>
    <t>12065A222JAT2A</t>
  </si>
  <si>
    <t>КАТЕГОРИЯ ПРОДУКТА: МНОГОСЛОЙНЫЕ КЕРАМИЧЕСКИЕ КОНДЕНСАТОРЫ - ПОВЕРХНОСТНОГО МОНТАЖА, ROHS: ПОДРОБНОСТИ, ПРЕРЫВАНИЕ: STANDARD, ЁМКОСТЬ: 33 PF, НОМИНАЛЬНОЕ НАПРЯЖЕНИЕ ПОСТОЯННОГО ТОКА: 50 VDC, ДИЭЛЕКТРИЧЕСКИЙ: C0G (NP0),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C0G (NP0), УПАКОВКА: REEL, УПАКОВКА: CUT TAPE, УПАКОВКА: MOUSEREEL, 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t>
  </si>
  <si>
    <t>08055A330JAT2A</t>
  </si>
  <si>
    <t>КАТЕГОРИЯ ПРОДУКТА: МНОГОСЛОЙНЫЕ КЕРАМИЧЕСКИЕ КОНДЕНСАТОРЫ - ПОВЕРХНОСТНОГО МОНТАЖА, ROHS: ПОДРОБНОСТИ, ЁМКОСТЬ: 18 PF, НОМИНАЛЬНОЕ НАПРЯЖЕНИЕ ПОСТОЯННОГО ТОКА: 50 VDC, ДИЭЛЕКТРИЧЕСКИЙ: C0G (NP0),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t>
  </si>
  <si>
    <t>08055A180JAT2A</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</si>
  <si>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0,01,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6400 МГ</t>
  </si>
  <si>
    <t>08055A180FAT2A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</si>
  <si>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100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 NF; ЕМКОСТЬ - МКФ: 0.001 UF; КЛАСС: CLASS 2; ДЛИНА: 2 MM; УПАКОВКА / БЛОК: 0805 (2012 METRIC); ТИП ПРОДУКТА: CERAMIC CAPACITORS; РАЗМЕР ФАБРИЧНОЙ УПАКОВКИ:4000; ПОДКАТЕГОРИЯ: CAPACITORS; ТИП: X7R MLC CAPACITORS; НОМИНАЛЬНОЕ НАПРЯЖЕНИЕ ПЕРЕМЕННОГО ТОКА: -; ШИРИНА: 1.2 MM; ВЕС ИЗДЕЛИЯ: 6,400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</si>
  <si>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100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 NF; ЕМКОСТЬ - МКФ: 0.001 UF; КЛАСС: CLASS 2; ДЛИНА: 2 MM; УПАКОВКА / БЛОК: 0805 (2012 METRIC); ТИП ПРОДУКТА: CERAMIC CAPACITORS; РАЗМЕР ФАБРИЧНОЙ УПАКОВКИ:4000; ПОДКАТЕГОРИЯ: CAPACITORS; ТИП: X7R MLC CAPACITORS; НОМИНАЛЬНОЕ НАПРЯЖЕНИЕ ПЕРЕМЕННОГО ТОКА: -; ШИРИНА: 1.2 MM;</t>
  </si>
  <si>
    <t>08055A151FAT2A</t>
  </si>
  <si>
    <t>КАТЕГОРИЯ ПРОДУКТА: МНОГОСЛОЙНЫЕ КЕРАМИЧЕСКИЕ КОНДЕНСАТОРЫ MLCC - SMD/SMT, ROHS: ПОДРОБНОСТИ, ЕМКОСТЬ: 0,01 МКФ, НОМИНАЛЬНОЕ НАПРЯЖЕНИЕ ПОСТОЯННОГО ТОКА: 100 В ПОСТОЯННОГО ТОКА, ДИЭЛЕКТРИК: X7R, ТОЛЕРАНТНОСТЬ: 0,05, КОД ДЕЛА - В: 805, КОД КОРПУСА - ММ: 2012, ВЫСОТА: 0,94 ММ, МИНИМАЛЬНАЯ РАБОЧАЯ ТЕМПЕРАТУРА: - 55 С, МАКСИМАЛЬНАЯ РАБОЧАЯ ТЕМПЕРАТУРА: + 125 С, ПРОДУКТ: АВТОМОБИЛЬНЫЕ MLCC, СТИЛЬ ЗАВЕРШЕНИЯ: СМД/СМТ, ПРЕКРАЩЕНИЕ: ГИБКИЙ (МЯГКИЙ), КВАЛИФИКАЦИЯ: AEC-Q200, РЯД: АВТОMLCC X7R FLEX, УПАКОВКА: КАТУШКА, УПАКОВКА: РАЗРЕЗАТЬ ЛЕНТУ, ЕМКОСТЬ - НФ: 10 НФ, ЕМКОСТЬ - ПФ: 10000 ПФ, ДЛИНА: 2 ММ, ПОСЫЛКА/КЕЙС: 0805 (МЕТРИКА 2012 Г.), ТИП ПРОДУКТА: КЕРАМИЧЕСКИЕ КОНДЕНСАТОРЫ, ЗАВОДСКАЯ УПАКОВКА: 4000, ПОДКАТЕГОРИЯ: КОНДЕНСАТОРЫ,</t>
  </si>
  <si>
    <t>08051C103J4Z2A</t>
  </si>
  <si>
    <t>КАТЕГОРИЯ ПРОДУКТА: МНОГОСЛОЙНЫЕ КЕРАМИЧЕСКИЕ КОНДЕНСАТОРЫ - ПОВЕРХНОСТНОГО МОНТАЖА, ROHS: ПОДРОБНОСТИ, ЁМКОСТЬ: 2400 PF, НОМИНАЛЬНОЕ НАПРЯЖЕНИЕ ПОСТОЯННОГО ТОКА: 500 VDC, ДИЭЛЕКТРИЧЕСКИЙ: X8G, ДОПУСТИМОЕ ОТКЛОНЕНИЕ: 0,05, КОРПУС - ДЮЙМЫ: 805, КОРПУС - ММ: 2012, МИНИМАЛЬНАЯ РАБОЧАЯ ТЕМПЕРАТУРА: - 55 C, МАКСИМАЛЬНАЯ РАБОЧАЯ ТЕМПЕРАТУРА: + 150 C, ПРОДУКТ: GENERAL TYPE MLCCS, ТИП ВЫВОДОВ: SMD/SMT, ПРЕРЫВАНИЕ: STANDARD, КВАЛИФИКАЦИЯ: AEC-Q200, СЕРИЯ: SMD AUTO X8G HVHT150C, УПАКОВКА: REEL, УПАКОВКА: CUT TAPE, УПАКОВКА: MOUSEREEL, ЕМКОСТЬ - НФ: 2.4 NF, ЕМКОСТЬ - МКФ: 0.0024 UF, КЛАСС: CLASS 1, ДЛИНА: 2 MM, УПАКОВКА / БЛОК: 0805 (2012 METRIC), ТИП ПРОДУКТА: CERAMIC CAPACITORS,</t>
  </si>
  <si>
    <t>C0805C242JCTACAUTO</t>
  </si>
  <si>
    <t>КАТЕГОРИЯ ПРОДУКТА: МНОГОСЛОЙНЫЕ КЕРАМИЧЕСКИЕ КОНДЕНСАТОРЫ - ПОВЕРХНОСТНОГО МОНТАЖА, ROHS: ПОДРОБНОСТИ, ПРЕРЫВАНИЕ: STANDARD, ЁМКОСТЬ: 2200 PF, НОМИНАЛЬНОЕ НАПРЯЖЕНИЕ ПОСТОЯННОГО ТОКА: 2 KVDC, ДИЭЛЕКТРИЧЕСКИЙ: X7R, ДОПУСТИМОЕ ОТКЛОНЕНИЕ:10%, КОРПУС - ДЮЙМЫ: 2220, КОРПУС - ММ: 5650, МИНИМАЛЬНАЯ РАБОЧАЯ ТЕМПЕРАТУРА: - 55 C, МАКСИМАЛЬНАЯ РАБОЧАЯ ТЕМПЕРАТУРА: + 125 C, ПРОДУКТ: GENERAL TYPE MLCCS, ТИП ВЫВОДОВ: SMD/SMT, СЕРИЯ: SMD COMM X7R HV, УПАКОВКА: REEL, УПАКОВКА: CUT TAPE, УПАКОВКА: MOUSEREEL, ТОРГОВАЯ МАРКА: KEMET, ЕМКОСТЬ - НФ: 2.2 NF, ЕМКОСТЬ - МКФ: 0.0022 UF, КЛАСС: CLASS 2, ДЛИНА: 5.7 MM, УПАКОВКА / БЛОК: 2220 (5650 METRIC), ТИП ПРОДУКТА: CERAMIC CAPACITORS, РАЗМЕР ФАБРИЧНОЙ УПАКОВКИ: 1000, ПОДКАТЕГОРИЯ: CAPACITORS, ТИП: HIGH VOLTAGE X7R DIELECTRIC COMMERCIAL MLCCS, НОМИНАЛЬНОЕ НАПРЯЖЕНИЕ ПЕРЕМЕННОГО ТОКА: -, ШИРИНА: 5 MM, ДРУГИЕ НАЗВАНИЯ ТОВАРА №: C2220C222KGRAC7800, ВЕС ИЗДЕЛИЯ: 480</t>
  </si>
  <si>
    <t>C2220C222KGRACTU</t>
  </si>
  <si>
    <t>КАТЕГОРИЯ ПРОДУКТА: МНОГОСЛОЙНЫЕ КЕРАМИЧЕСКИЕ КОНДЕНСАТОРЫ - ПОВЕРХНОСТНОГО МОНТАЖА; ПРЕРЫВАНИЕ: STANDARD; ЁМКОСТЬ: 470 PF; НОМИНАЛЬНОЕ НАПРЯЖЕНИЕ ПОСТОЯННОГО ТОКА: 3 KVDC; ДИЭЛЕКТРИЧЕСКИЙ: C0G (NP0); ДОПУСТИМОЕ ОТКЛОНЕНИЕ: 10 %; КОРПУС - ДЮЙМЫ: 2220; КОРПУС - ММ: 5650; МИНИМАЛЬНАЯ РАБОЧАЯ ТЕМПЕРАТУРА: - 55 C; МАКСИМАЛЬНАЯ РАБОЧАЯ ТЕМПЕРАТУРА: + 125 C; ПРОДУКТ: GENERAL TYPE MLCCS; ТИП ВЫВОДОВ: SMD/SMT; СЕРИЯ: SMD COMM C0G HV; УПАКОВКА: REEL; УПАКОВКА: CUT TAPE; УПАКОВКА: MOUSEREEL; ЕМКОСТЬ - НФ: 0.47 NF; КЛАСС: CLASS 1; ДЛИНА: 5.7 MM; УПАКОВКА / БЛОК: 2220 (5650 METRIC); РАЗМЕР ФАБРИЧНОЙ УПАКОВКИ: 1000; ТИП: HIGH VOLTAGE C0G DIELECTRIC COMMERCIAL MLCCS; НОМИНАЛЬНОЕ НАПРЯЖЕНИЕ ПЕРЕМЕННОГО ТОКА: -; ШИРИНА: 5 MM; ДРУГИЕ НАЗВАНИЯ ТОВАРА №: C2220C471KHGAC7800; ВЕС ИЗДЕЛИЯ: 480 MG</t>
  </si>
  <si>
    <t>КАТЕГОРИЯ ПРОДУКТА: МНОГОСЛОЙНЫЕ КЕРАМИЧЕСКИЕ КОНДЕНСАТОРЫ - ПОВЕРХНОСТНОГО МОНТАЖА, ROHS: ПОДРОБНОСТИ, ПРЕРЫВАНИЕ: STANDARD, ЁМКОСТЬ: 1000 PF, НОМИНАЛЬНОЕ НАПРЯЖЕНИЕ ПОСТОЯННОГО ТОКА: 2 KVDC, ДИЭЛЕКТРИЧЕСКИЙ: X7R, ДОПУСТИМОЕ ОТКЛОНЕНИЕ: 0,1, КОРПУС - ДЮЙМЫ: 1812, КОРПУС - ММ: 4532, ВЫСОТА: 2.54 MM, МИНИМАЛЬНАЯ РАБОЧАЯ ТЕМПЕРАТУРА: - 55 C, МАКСИМАЛЬНАЯ РАБОЧАЯ ТЕМПЕРАТУРА: + 125 C, ПРОДУКТ: GENERAL TYPE MLCCS, ТИП ВЫВОДОВ: SMD/SMT, СЕРИЯ: HV MLCC X7R, УПАКОВКА: REEL, УПАКОВКА: CUT TAPE, УПАКОВКА: MOUSEREEL, ТОРГОВАЯ МАРКА: KYOCERA AVX, ЕМКОСТЬ - НФ: 1 NF, ЕМКОСТЬ - МКФ: 0.001 UF, ДЛИНА: 4.5 MM, УПАКОВКА / БЛОК: 1812 (4532 METRIC), ТИП ПРОДУКТА: CERAMIC CAPACITORS, РАЗМЕР ФАБРИЧНОЙ УПАКОВКИ: 1000, ПОДКАТЕГОРИЯ: CAPACITORS, ТИП: HIGH VOLTAGE MLCCS FOR 600 V TO 5 KV, НОМИНАЛЬНОЕ НАПРЯЖЕНИЕ ПЕРЕМЕННОГО ТОКА: -, ШИРИНА: 3.2 MM</t>
  </si>
  <si>
    <t>1812GC102KAT1A</t>
  </si>
  <si>
    <t>КАТЕГОРИЯ ПРОДУКТА: МНОГОСЛОЙНЫЕ КЕРАМИЧЕСКИЕ КОНДЕНСАТОРЫ MLCC - SMD/SMT, ROHS: ПОДРОБНОСТИ, ЕМКОСТЬ: 0,068 МКФ, НОМИНАЛЬНОЕ НАПРЯЖЕНИЕ ПОСТОЯННОГО ТОКА: 50 В ПОСТОЯННОГО ТОКА, ДИЭЛЕКТРИК: X7R, ТОЛЕРАНТНОСТЬ: 0,1, КОД ДЕЛА - В: 805, КОД КОРПУСА - ММ: 2012, ВЫСОТА: 0,5 ММ, МИНИМАЛЬНАЯ РАБОЧАЯ ТЕМПЕРАТУРА: - 55 С, МАКСИМАЛЬНАЯ РАБОЧАЯ ТЕМПЕРАТУРА: + 125 С, ПРОДУКТ: MLCC ОБЩЕГО ТИПА, СТИЛЬ ЗАВЕРШЕНИЯ: СМД/СМТ, ПРЕКРАЩЕНИЕ: ГИБКИЙ (МЯГКИЙ), РЯД: MLCC X7R FLEX, УПАКОВКА: КАТУШКА, УПАКОВКА: РАЗРЕЗАТЬ ЛЕНТУ, УПАКОВКА: МЫШЬКАТУШКА, МАРКА: KYOCERA AVX, ЕМКОСТЬ - НФ: 68 НФ, ЕМКОСТЬ - ПФ: 68000 ПФ, КЛАСС: КЛАСС 2, ДЛИНА: 2 ММ, ПОСЫЛКА/КЕЙС: 0805 (МЕТРИКА 2012 Г.), ТИП ПРОДУКТА: КЕРАМИЧЕСКИЕ КОНДЕНСАТОРЫ, ЗАВОДСКАЯ УПАКОВКА: 4000, ПОДКАТЕГОРИЯ: КОНДЕНСАТОРЫ, ТОРГОВОЕ НАЗВАНИЕ: ФЛЕКСИТЕРМ, ТИП: КОНДЕНСАТОРЫ X7R MLC, НОМИНАЛЬНОЕ НАПРЯЖЕНИЕ ПЕРЕМЕННОГО ТОКА: -, ШИРИНА: 1,2 ММ, ЕДИНИЦА ИЗМЕРЕНИЯ: 5500 МГ,</t>
  </si>
  <si>
    <t>08055C683KAZ2A</t>
  </si>
  <si>
    <t>КАТЕГОРИЯ ПРОДУКТА: МНОГОСЛОЙНЫЕ КЕРАМИЧЕСКИЕ КОНДЕНСАТОРЫ MLCC - SMD/SMT, ROHS: ПОДРОБНОСТИ, ЕМКОСТЬ: 0,47 МКФ, НОМИНАЛЬНОЕ НАПРЯЖЕНИЕ ПОСТОЯННОГО ТОКА: 50 В ПОСТОЯННОГО ТОКА, ДИЭЛЕКТРИК: X7R, ТОЛЕРАНТНОСТЬ: 5%, КОД ДЕЛА - В: 0805,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УПАКОВКА: КАТУШКА, ЕМКОСТЬ - НФ: 470 НФ, КЛАСС: КЛАСС 2, ДЛИНА: 3,2 ММ, ПОСЫЛКА/КЕЙС: 0805 (МЕТРИКА 2012 Г.), ТИП ПРОДУКТА: КЕРАМИЧЕСКИЕ КОНДЕНСАТОРЫ, ЗАВОДСКАЯ УПАКОВКА: 1000, ПОДКАТЕГОРИЯ: КОНДЕНСАТОРЫ, ТИП: КОНДЕНСАТОРЫ X7R MLC, НОМИНАЛЬНОЕ НАПРЯЖЕНИЕ ПЕРЕМЕННОГО ТОКА: -, ШИРИНА: 2,5 ММ,</t>
  </si>
  <si>
    <t>08055C474JAT2A</t>
  </si>
  <si>
    <t>МНОГОСЛОЙНЫЙ КЕРАМИЧЕСКИЙ КОНДЕНСАТОР, УПАКОВКА: CUT TAPE, УПАКОВКА: MOUSEREEL, УПАКОВКА: REEL, ПРЕРЫВАНИЕ: STANDARD, ЁМКОСТЬ: 4,7 UF,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ДЛИНА: 3.2 MM, УПАКОВКА / БЛОК: 1206 (3216 METRIC), ТИП: X7R MLC CAPACITORS, ШИРИНА: 1.6 MM, ЕМКОСТЬ - НФ: 100 NF, ЕМКОСТЬ - ПФ: 100000 PF, КЛАСС: CLASS 2, РАЗМЕР ФАБРИЧНОЙ УПАКОВКИ: 4000, ВЕС ИЗДЕЛИЯ: 16.200 MG</t>
  </si>
  <si>
    <t>12065C475KAT2A</t>
  </si>
  <si>
    <t>08055C330JAT2A</t>
  </si>
  <si>
    <t>КОНДЕНСАТОР ПЛЕНОЧНЫЙ,</t>
  </si>
  <si>
    <t>КАТЕГОРИЯ ПРОДУКТА: ПЛЕНОЧНЫЕ КОНДЕНСАТОРЫ, ROHS: ПОДРОБНОСТИ, РЯД: B32776T, СТИЛЬ ПОДКЛЮЧЕНИЯ: РАДИАЛЬНЫЙ, ПРОДУКТ: ПЛЕНОЧНЫЕ КОНДЕНСАТОРЫ DC LINK, ДИЭЛЕКТРИК: ПОЛИПРОПИЛЕН (ПП), ЭЛЕКТРИЧЕСКАЯ МОЩНОСТЬ: 6,8 МКФ, НАПРЯЖЕНИЕ ПОСТОЯННОГО ТОКА: 800 В ПОСТОЯННОГО ТОКА, ТОЛЕРАНТНОСТЬ: 0,1, КОЛИЧЕСТВО КОНТАКТОВ: 2 КОНТАКТА, РАССТОЯНИЕ МЕЖДУ ПРОВОДАМИ: 37,5 ММ, ВЕДУЩИЙ СТИЛЬ: ПРЯМОЙ, МИНИМАЛЬНАЯ РАБОЧАЯ ТЕМПЕРАТУРА: - 40С, МАКСИМАЛЬНАЯ РАБОЧАЯ ТЕМПЕРАТУРА: +105С, ДЛИНА: 41,5 ММ, ШИРИНА: 24 ММ, ВЫСОТА: 15ММ, СОЭ: 22,1 МОМ, КОНДИЦИОНИРОВАНИЕ: МАССА, ЕМКОСТЬ - НФ: 6800 НФ, ДИАМЕТР: -, ВЫХОДНОЙ ДИАМЕТР ПРОВОДА: 1,2 ММ, ПРОДОЛЖИТЕЛЬНОСТЬ ЖИЗНИ: 100000 ЧАСОВ, ТИП ПРОДУКТА: ПЛЕНОЧНЫЕ КОНДЕНСАТОРЫ, КОЛИЧЕСТВО ШТУК С ЗАВОДА: 260, ПОДКАТЕГОРИЯ: КОНДЕНСАТОРЫ,</t>
  </si>
  <si>
    <t>B32776T8685K000</t>
  </si>
  <si>
    <t>КОНДЕНСАТОР ЗАЩИЩЕННЫЙ, КОНДЕНСАТОР ПЛЕНОЧНЫЙ, КОНДЕНСАТОР ЗАЩИЩЕННЫЙ</t>
  </si>
  <si>
    <t>B32926C3106K000</t>
  </si>
  <si>
    <t>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500 VAC, НОМИНАЛЬНОЕ НАПРЯЖЕНИЕ ПОСТОЯННОГО ТОКА: 3 KVDC, ДОПУСТИМОЕ ОТКЛОНЕНИЕ: 20 %, КОЛИЧЕСТВО КОНТАКТОВ: 2, ШАГ ВЫВОДОВ: 15 MM, ИСПОЛНЕНИЕ ВЫВОДОВ: STRAIGHT, МАКСИМАЛЬНАЯ РАБОЧАЯ ТЕМПЕРАТУРА: + 110 C, ДЛИНА: 18 MM, ШИРИНА: 8.5 MM, ВЫСОТА: 14.5 MM, СЕРИЯ: B81123C, УПАКОВКА: BULK, ЕМКОСТЬ - НФ: 3.3 NF, ЕМКОСТЬ - МКФ: 0.0033 UF, ДИАМЕТР КАБЕЛЯ: 0.8 MM, ПРОМЕЖУТОК ШАГА: 22.5 MM, ТИП: EMI SUPPRESSION METALLIZED BOX CAPACITOR, ДРУГИЕ НАЗВАНИЯ ТОВАРА №: B81123C1332M000, ВЕС ИЗДЕЛИЯ: 9 G</t>
  </si>
  <si>
    <t>B81123C1332M</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</si>
  <si>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0,2,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Y2, ДЛИНА: 26.5 MM, ШИРИНА: 8.5 MM, ВЫСОТА: 16.5 MM, СЕРИЯ: B3202* - Y2 STANDARD, УПАКОВКА: BULK, ЕМКОСТЬ - НФ: 100 NF, ЕМКОСТЬ - ПФ: 100000 PF, ДИАМЕТР КАБЕЛЯ: 0.8 MM, ТИП ПРОДУКТА: SAFETY CAPACITORS, РАЗМЕР ФАБРИЧНОЙ УПАКОВКИ: 510, ПОДКАТЕГОРИЯ: CAPACITORS, ТИП: EMI SUPPRESSION CAPACITORS (MKP),</t>
  </si>
  <si>
    <t>B32023A3104M</t>
  </si>
  <si>
    <t>КАТЕГОРИЯ ПРОДУКТА: ПЛЕНОЧНЫЕ КОНДЕНСАТОРЫ, ROHS: ПОДРОБНОСТИ, РЯД: МКП386М, СТИЛЬ ПОДКЛЮЧЕНИЯ: ЛУГ, ПРОДУКТ: СНАББЕРНЫЕ ПЛЕНОЧНЫЕ КОНДЕНСАТОРЫ, ДИЭЛЕКТРИК: ПОЛИПРОПИЛЕН (ПП), ЭЛЕКТРИЧЕСКАЯ МОЩНОСТЬ: 1 МКФ, НАПРЯЖЕНИЕ ПОСТОЯННОГО ТОКА: 1,25 КВ ПОСТОЯННОГО ТОКА, РАБОЧЕЕ НАПРЯЖЕНИЕ ПЕРЕМЕННОГО ТОКА: 550 В ПЕРЕМЕННОГО ТОКА, ТОЛЕРАНТНОСТЬ: 0,05, КОЛИЧЕСТВО КОНТАКТОВ: 2 КОНТАКТА, РАССТОЯНИЕ МЕЖДУ ПРОВОДАМИ: 28ММ, ВЕДУЩИЙ СТИЛЬ: ВКЛАДКА-ТЕРМИНАЛ, МИНИМАЛЬНАЯ РАБОЧАЯ ТЕМПЕРАТУРА: - 55 С, МАКСИМАЛЬНАЯ РАБОЧАЯ ТЕМПЕРАТУРА: +105С, ДЛИНА: 44ММ, ШИРИНА: 22ММ, ВЫСОТА: 38ММ, СОЭ: 10 МОМ, КОНДИЦИОНИРОВАНИЕ: ПОДНОС, ЕМКОСТЬ - НФ: 1000 НФ, ДИАМЕТР: -, ВЫХОДНОЙ ДИАМЕТР ПРОВОДА: 0,5 ММ, ШАГ ШАГА: 22ММ, ТИП ПРОДУКТА: ПЛЕНОЧНЫЕ КОНДЕНСАТОРЫ, КОЛИЧЕСТВО ШТУК С ЗАВОДА: 42, ПОДКАТЕГОРИЯ: КОНДЕНСАТОРЫ, ДОБРЫЙ: МЕТАЛЛИЗИРОВАННЫЕ ПОЛИПРОПИЛЕНОВЫЕ ПЛЕНОЧНЫЕ КОНДЕНСАТОРЫ ИМПУЛЬСНЫЕ И ПЕРЕМЕННЫЕ КОНДЕНСАТОРЫ, MKP ДЕМПФЕРНОГО ТИПА,</t>
  </si>
  <si>
    <t>MKP386M510125JT4</t>
  </si>
  <si>
    <t>РЕЗИСТОР ТОЛСТОПЛЕНОЧНЫЙ ДЛЯ ПОВЕРХНОСТНОГО МОНТАЖА</t>
  </si>
  <si>
    <t>КАТЕГОРИЯ ПРОДУКТА: ТОЛСТОПЛЕНОЧНЫЕ РЕЗИСТОРЫ – ДЛЯ ПОВЕРХНОСТНОГО МОНТАЖА, ROHS: ПОДРОБНОСТИ, СЕРИЯ: ERJ-XGE, СОПРОТИВЛЕНИЕ: 750 OHMS, НОМИНАЛЬНАЯ МОЩНОСТЬ: 125 MW (1/8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150 V, КОРПУС - ДЮЙМЫ: 805, КОРПУС - ММ: 2012, ПРИМЕНЕНИЕ: AUTOMOTIVE GRADE, ОСОБЕННОСТИ: -, КВАЛИФИКАЦИЯ: AEC-Q200, ВЫСОТА: 0.6 MM, ДЛИНА: 2 MM, ВИД МОНТАЖА: PCB MOUNT, ПРОДУКТ: THICK FILM RESISTORS SMD, ТИП ВЫВОДОВ: SMD/SMT,ШИРИНА: 1.25 MM,</t>
  </si>
  <si>
    <t>ERJ-6GEYJ751V</t>
  </si>
  <si>
    <t>КАТЕГОРИЯ ПРОДУКТА: ТОЛСТОПЛЕНОЧНЫЕ РЕЗИСТОРЫ – ДЛЯ ПОВЕРХНОСТНОГО МОНТАЖА, ROHS: ПОДРОБНОСТИ, СЕРИЯ: D/CRCW E3, СОПРОТИВЛЕНИЕ: 249 OHMS, НОМИНАЛЬНАЯ МОЩНОСТЬ: 1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500 V, КОРПУС - ДЮЙМЫ: 2512, КОРПУС - ММ: 6332, ПРИМЕНЕНИЕ: AUTOMOTIVE GRADE, ОСОБЕННОСТИ: -, КВАЛИФИКАЦИЯ: AEC-Q200,ВЫСОТА: 0.6 MM, ДЛИНА: 6.3 MM, ВИД МОНТАЖА: PCB MOUNT, ПРОДУКТ: THICK FILM RESISTORS SMD, ТИП ПРОДУКТА: THICK FILM RESISTORS, РАЗМЕР ФАБРИЧНОЙ УПАКОВКИ: 2000, ПОДКАТЕГОРИЯ: RESISTORS, ТЕХНОЛОГИЯ: THICK FILM, ТИП ВЫВОДОВ: SMD/SMT, ТИП: CHIP RESISTOR, ШИРИНА: 3.15 MM,</t>
  </si>
  <si>
    <t>CRCW2512249RFKEG</t>
  </si>
  <si>
    <t>КАТЕГОРИЯ ПРОДУКТА: ТОЛСТОПЛЕНОЧНЫЕ РЕЗИСТОРЫ – ДЛЯ ПОВЕРХНОСТНОГО МОНТАЖА, ROHS: ПОДРОБНОСТИ, СЕРИЯ: ERJ-XE, СОПРОТИВЛЕНИЕ: 18.7 OHMS, НОМИНАЛЬНАЯ МОЩНОСТЬ: 250 MW (1/4 W), ДОПУСТИМОЕ ОТКЛОНЕНИЕ: 0,01,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PRECISION RESISTORS, КВАЛИФИКАЦИЯ: AEC-Q200, ВЫСОТА: 0.6 MM, ДЛИНА: 3.2 MM, ВИД МОНТАЖА: PCB MOUNT, ПОДКАТЕГОРИЯ: RESISTORS, ТЕХНОЛОГИЯ: THICK FILM, ТИП ВЫВОДОВ: SMD/SMT, ШИРИНА: 1.6 MM, ВЕС ИЗДЕЛИЯ: 16,200 MG,</t>
  </si>
  <si>
    <t>ERJ-8ENF18R7V</t>
  </si>
  <si>
    <t>КАТЕГОРИЯ ПРОДУКТА: ТОЛСТОПЛЕНОЧНЫЕ РЕЗИСТОРЫ – ДЛЯ ПОВЕРХНОСТНОГО МОНТАЖА, ROHS: ПОДРОБНОСТИ, СЕРИЯ: ERJ-XE, СОПРОТИВЛЕНИЕ: 332 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PRECISION RESISTORS, КВАЛИФИКАЦИЯ: AEC-Q200, ВЫСОТА: 0.6 MM, ДЛИНА: 3.2 MM, ВИД МОНТАЖА: PCB MOUNT, ПРОДУКТ: THICK FILM RESISTORS SMD, ТИП ПРОДУКТА: THICK FILM RESISTORS, РАЗМЕР ФАБРИЧНОЙ УПАКОВКИ: 5000, ПОДКАТЕГОРИЯ: RESISTORS, ТЕХНОЛОГИЯ: THICK FILM, ТИП ВЫВОДОВ: SMD/SMT, ШИРИНА: 1.6 MM, ВЕС ИЗДЕЛИЯ: 16,200 MG,</t>
  </si>
  <si>
    <t>ERJ-8ENF3320V</t>
  </si>
  <si>
    <t>КАТЕГОРИЯ ПРОДУКТА: ТОЛСТОПЛЕНОЧНЫЕ РЕЗИСТОРЫ – ДЛЯ ПОВЕРХНОСТНОГО МОНТАЖА, ROHS: ПОДРОБНОСТИ, СЕРИЯ: ERJ-P, СОПРОТИВЛЕНИЕ: 1.5 MOHMS, НОМИНАЛЬНАЯ МОЩНОСТЬ: 500 MW (1/2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400 V, КОРПУС - ДЮЙМЫ: 805, КОРПУС - ММ: 2012, ПРИМЕНЕНИЕ: HIGH RELIABILITY, ОСОБЕННОСТИ: ANTI-SURGE RESISTORS, КВАЛИФИКАЦИЯ: AEC-Q200, ВЫСОТА: 0.6 MM, ДЛИНА: 2 MM, ВИД МОНТАЖА: PCB MOUNT, ПРОДУКТ: THICK FILM RESISTORS SMD,ТИП ВЫВОДОВ: SMD/SMT, ШИРИНА: 1.25 MM,</t>
  </si>
  <si>
    <t>ERJ-P06J155V</t>
  </si>
  <si>
    <t>КАТЕГОРИЯ ПРОДУКТА: ТОЛСТОПЛЕНОЧНЫЕ РЕЗИСТОРЫ – ДЛЯ ПОВЕРХНОСТНОГО МОНТАЖА, ROHS: ПОДРОБНОСТИ, СЕРИЯ: ERJ-P, СОПРОТИВЛЕНИЕ: 390 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150 V, КОРПУС - ДЮЙМЫ: 603, КОРПУС - ММ: 1608, ПРИМЕНЕНИЕ: AUTOMOTIVE GRADE, ОСОБЕННОСТИ: ANTI-SURGE RESISTORS, КВАЛИФИКАЦИЯ: AEC-Q200, ВЫСОТА: 0.45 MM, ДЛИНА: 1.6 MM, ВИД МОНТАЖА: PCB MOUNT, ПРОДУКТ: THICK FILM RESISTORS HIGH RELIABILITY,</t>
  </si>
  <si>
    <t>ERJ-PA3J391V</t>
  </si>
  <si>
    <t>КАТЕГОРИЯ ПРОДУКТА: МЕТАЛЛООКСИДНЫЕ РЕЗИСТОРЫ, СЕРИЯ: RSF-S, ТИП ВЫВОДОВ: AXIAL, СОПРОТИВЛЕНИЕ: 3 KOHM,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t>
  </si>
  <si>
    <t>RSF200JB-73-30K</t>
  </si>
  <si>
    <t>МЕТАЛЛООКСИДНЫЙ РЕЗИСТОР,</t>
  </si>
  <si>
    <t>КАТЕГОРИЯ ПРОДУКТА: МЕТАЛЛООКСИДНЫЕ РЕЗИСТОРЫ, ROHS: ПОДРОБНОСТИ, СЕРИЯ: ROX, ТИП ВЫВОДОВ: AXIAL, СОПРОТИВЛЕНИЕ: 6.8 OHMS, НОМИНАЛЬНАЯ МОЩНОСТЬ: 1 W, ДОПУСТИМОЕ ОТКЛОНЕНИЕ: 0,05, ТЕМПЕРАТУРНЫЙ КОЭФФИЦИЕНТ: 350 PPM / C, МИНИМАЛЬНАЯ РАБОЧАЯ ТЕМПЕРАТУРА: - 55 C, МАКСИМАЛЬНАЯ РАБОЧАЯ ТЕМПЕРАТУРА: + 235 C, НОМИНАЛЬНОЕ НАПРЯЖЕНИЕ: 600 V, УПАКОВКА: BULK, ОСОБЕННОСТИ: -, ВИД МОНТАЖА: PCB MOUNT, ДИАПАЗОН РАБОЧИХ ТЕМПЕРАТУР: - 55 C TO + 235 C, ПРОДУКТ: METAL OXIDE FILM RESISTORS, ТИП ПРОДУКТА: METAL OXIDE RESISTORS,</t>
  </si>
  <si>
    <t>ROX1SJ6R8</t>
  </si>
  <si>
    <t>ТЕРМИСТОР., РЕЗИСТОР ПОДСТРОЕЧНЫЙ 125 MW (1/8 W), РЕЗИСТОР ПОДСТРОЕЧНЫЙ, ПОТЕНЦИОМЕТР МОЩНОСТЬЮ НЕ БОЛЕЕ 20 ВТ, РЕЗИСТОР ПОДСТРОЕЧНЫЙ, ПОТЕНЦИОМЕТР МОЩНОСТЬЮ НЕ БОЛЕЕ 20 ВТ, РЕЗИСТОР ПОДСТРОЕЧНЫЙ 250 МВТ, ТЕРМИСТОР., ВАРИСТОР., РЕЗИСТОР ПОДСТРОЕЧНЫЙ, МОЩНОСТЬЮ НЕ БОЛЕЕ 20 ВТ, РЕЗИСТОР ПОДСТРОЕЧНЫЙ, ПОТЕНЦИОМЕТР МОЩНОСТЬЮ НЕ БОЛЕЕ 20 ВТ, РЕЗИСТОР ПОДСТРОЕЧНЫЙ 250 МВТ, ТЕРМИСТОР.</t>
  </si>
  <si>
    <t>КАТЕГОРИЯ ПРОДУКТА: ОГРАНИЧИТЕЛИ ПУСКОВОГО ТОКА, ROHS: ПОДРОБНОСТИ, ВИД МОНТАЖА: PCB MOUNT, ТИП ВЫВОДОВ: RADIAL, НОМИНАЛЬНЫЙ ТОК: 11 А, НОМИНАЛЬНОЕ НАПРЯЖЕНИЕ: 230 VAC, СОПРОТИВЛЕНИЕ: 2.5 OHMS, ДОПУСТИМОЕ ОТКЛОНЕНИЕ: 0,2, ДИАМЕТР: 21 MM, ШИРИНА: 7 MM, ДИАМЕТР КАБЕЛЯ: 1 MM, ШАГ ВЫВОДОВ: 7.5 MM, МИНИМАЛЬНАЯ РАБОЧАЯ ТЕМПЕРАТУРА: - 55 C, МАКСИМАЛЬНАЯ РАБОЧАЯ ТЕМПЕРАТУРА: + 170 C, УПАКОВКА: REEL, УПАКОВКА: CUT TAPE, СЕРИЯ: B57364S, ТОРГОВАЯ МАРКА: EPCOS / TDK, НОМИНАЛЬНАЯ МОЩНОСТЬ: 5.1 W,</t>
  </si>
  <si>
    <t>B57364S0259M051</t>
  </si>
  <si>
    <t>КАТЕГОРИЯ ПРОДУКТА: ПОДСТРОЕЧНЫЕ РЕЗИСТОРЫ - ПОВЕРХНОСТНЫЙ МОНТАЖ, ROHS: ПОДРОБНОСТИ, РЯД: СТ-32, СТИЛЬ ОКОНЧАНИЯ: СМД/СМТ, ПРОДУКТ: ОДИН ОБОРОТ, КОЛИЧЕСТВО ХОДОВ: 1, ТИП ЭЛЕМЕНТА: КЕРМЕТ, КОРРЕКТИРОВАНИЕ: ВЕРХНИЙ КРЕСТ, СОПРОТИВЛЕНИЕ: 1 КОМ, ОЦЕНКА МОЩНОСТИ: 125 МВТ (1/8 ВТ), УРОВЕНЬ НАПРЯЖЕНИЯ: 15,8 В ПОСТОЯННОГО ТОКА, ТОЛЕРАНТНОСТЬ: 0,2,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КАТУШКА, УПАКОВКА: РАЗРЕЗАТЬ ЛЕНТУ, МАРКА: НИДЕК КОПАЛ, ВЫСОТА: 2 ММ, ДЛИНА: 3,4 ММ, ТИП МОНТАЖА: МОНТАЖ НА ПЕЧАТНОЙ ПЛАТЕ, ТИП ПРОДУКТА: ПОДСТРОЕЧНЫЕ РЕЗИСТОРЫ, ЗАВОДСКАЯ УПАКОВКА: 500, ПОДКАТЕГОРИЯ: ПОТЕНЦИОМЕТРЫ, ТРИММЕРЫ И РЕОСТАТЫ, КОНУСНОСТЬ: ЛИНЕЙНЫЙ, ТИП: ТЕРМИНАЛЬНЫЙ ТРИММЕР GULL-WING, ШИРИНА: 3,4 ММ,</t>
  </si>
  <si>
    <t>ST32ETB102</t>
  </si>
  <si>
    <t>NIDEC</t>
  </si>
  <si>
    <t>КАТЕГОРИЯ ПРОДУКТА: ПОДСТРОЕЧНЫЕ РЕЗИСТОРЫ - ПОВЕРХНОСТНЫЙ МОНТАЖ, ROHS: ПОДРОБНОСТИ, РЯД: СТ-32, СТИЛЬ ОКОНЧАНИЯ: СМД/СМТ, ПРОДУКТ: ОДИН ОБОРОТ, КОЛИЧЕСТВО ХОДОВ: 1, ТИП ЭЛЕМЕНТА: КЕРМЕТ, КОРРЕКТИРОВАНИЕ: ВЕРХНИЙ КРЕСТ, СОПРОТИВЛЕНИЕ: 500 ОМ, ОЦЕНКА МОЩНОСТИ: 125 МВТ (1/8 ВТ), УРОВЕНЬ НАПРЯЖЕНИЯ: 11,2 В ПОСТОЯННОГО ТОКА, ТОЛЕРАНТНОСТЬ: 0,2,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КАТУШКА, УПАКОВКА: РАЗРЕЗАТЬ ЛЕНТУ, МАРКА: НИДЕК КОПАЛ, ВЫСОТА: 2 ММ, ДЛИНА: 3,4 ММ, ТИП МОНТАЖА: МОНТАЖ НА ПЕЧАТНОЙ ПЛАТЕ, ТИП ПРОДУКТА: ПОДСТРОЕЧНЫЕ РЕЗИСТОРЫ, ЗАВОДСКАЯ УПАКОВКА: 500, ПОДКАТЕГОРИЯ: ПОТЕНЦИОМЕТРЫ, ТРИММЕРЫ И РЕОСТАТЫ, КОНУСНОСТЬ: ЛИНЕЙНЫЙ, ТИП: ТЕРМИНАЛЬНЫЙ ТРИММЕР GULL-WING, ШИРИНА: 3,4 ММ, ТОЧНОСТЬ РЕГУЛИРОВАНИЯ НАПРЯЖЕНИЯ: 0,015, ЕДИНИЦА ИЗМЕРЕНИЯ: 6400 МГ,</t>
  </si>
  <si>
    <t>ST32ETB501</t>
  </si>
  <si>
    <t>NIDEC COPAL</t>
  </si>
  <si>
    <t>КАТЕГОРИЯ ПРОДУКТА: РЕЛЕ ЛОГИЧЕСКИЕ ЭЛЕКТРОМЕХАНИЧЕСКИЕ С НЕНОРМИРУЕМЫМ ВРЕМЕНЕМ СРАБАТЫВАНИЯ, ROHS: ПОДРОБНОСТИ, ПРОДУКТ: POWER RELAYS, ТИП: COMPACT, НАПРЯЖЕНИЕ КАТУШКИ: 12 VDC, КОНФИГУРАЦИЯ КОНТАКТОВ РЕЛЕ: 1 FORM A (SPST-NO), НОМИНАЛЬНЫЙ ТОК ЧЕРЕЗ КОНТАКТ: 15 A, КОНЦЕВАЯ ЗАДЕЛКА КОНТАКТОВ: QUICK CONNECT, ВИД МОНТАЖА: FLANGE MOUNT, ПЕРЕКЛЮЧАЮЩЕЕ НАПРЯЖЕНИЕ: 400 VDC, НАГРУЗКА КАТУШКИ: QUICK CONNECT, ТИП КАТУШКИ: NON-LATCHING, СОПРОТИВЛЕНИЕ КАТУШКИ: 120 OHMS, ТОК В КАТУШКЕ: 100 MA, СЕРИЯ: G9EJ, ТИП: G9EJ, ДЛИНА: 44 MM, ШИРИНА: 27 MM, ВЫСОТА: 31 MM, ФОРМА КОНТАКТА: SPST (1 FORM A), ПОТРЕБЛЯЕМАЯ МОЩНОСТЬ: 2 W,</t>
  </si>
  <si>
    <t>G9EJ-1-DC12</t>
  </si>
  <si>
    <t>КАТЕГОРИЯ ПРОДУКТА: ТВЕРДОТЕЛЬНЫЕ РЕЛЕ — МОНТАЖ НА ПЕЧАТНОЙ ПЛАТЕ, ROHS: ПОДРОБНОСТИ, УПАКОВКА: ТРУБКА, ТИП МОНТАЖА: МОНТАЖ НА ПЕЧАТНОЙ ПЛАТЕ, НОМИНАЛЬНЫЙ ТОК НАГРУЗКИ: 3 А, НОМИНАЛЬНОЕ НАПРЯЖЕНИЕ НАГРУЗКИ: 100 В ПЕРЕМЕННОГО ТОКА, КОНТАКТНАЯ ФОРМА РЕЛЕ: 1 ФОРМА А (СПСТ-НО), ДИАПАЗОН УПРАВЛЯЮЩЕГО НАПРЯЖЕНИЯ: ОТ 1,5 В ДО 1,8 В ПОСТОЯННОГО ТОКА, ПОСЫЛКА/КЕЙС: ДИП-8, ТИП ВЫХОДА: МОП-ТРАНЗИСТОР, ВХОДНОЙ ТОК: 30 МА, МИНИМАЛЬНАЯ РАБОЧАЯ ТЕМПЕРАТУРА: - 40 С, МАКСИМАЛЬНАЯ РАБОЧАЯ ТЕМПЕРАТУРА: + 110 С, ДЛИНА: 9,66 ММ, ШИРИНА: 6,4 ММ, ВЫСОТА: 3,65 ММ, РЯД: Г3ВМ, ФОРМА ОБРАТНОЙ СВЯЗИ: SPST (1 ФОРМА А), ПРОДУКТ: ТВЕРДОТЕЛЬНЫЕ РЕЛЕ, ТИП ПРОДУКТА: SSR — ТВЕРДОТЕЛЬНЫЕ РЕЛЕ, ЗАВОДСКАЯ УПАКОВКА: 50, СТИЛЬ ЗАВЕРШЕНИЯ: СМД/СМТ,</t>
  </si>
  <si>
    <t>G3VM-101FR</t>
  </si>
  <si>
    <t>КАТЕГОРИЯ ПРОДУКТА: ТВЕРДОТЕЛЬНЫЕ РЕЛЕ - ПЕЧАТНОГО МОНТАЖА; УПАКОВКА: TUBE; ВИД МОНТАЖА: PCB MOUNT; НОМИНАЛЬНЫЙ ТОК НАГРУЗКИ: 130 MA; НОМИНАЛЬНОЕ НАПРЯЖЕНИЕ НАГРУЗКИ: 350 VAC, 350 VDC; КОНФИГУРАЦИЯ КОНТАКТОВ РЕЛЕ: 1 FORM B (SPST-NC);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AQY41XEH; ФОРМА КОНТАКТА: SPST (1 FORM B); СПОСОБ ИЗОЛЯЦИИ ВХОДА ОТ ВЫХОДА: OPTOCOUPLER; НАПРЯЖЕНИЕ ИЗОЛЯЦИИ: 5 KV; ЧУВСТВИТЕЛЬНЫЙ К ВЛАЖНОСТИ: YES; PD - РАССЕИВАНИЕ МОЩНОСТИ: 550 MW; ПРОДУКТ: SOLID STATE RELAYS; РАЗМЕР ФАБРИЧНОЙ УПАКОВКИ: 100; ТИП ВЫВОДОВ: SMD/SMT; КОММЕРЧЕСКОЕ ОБОЗНАЧЕНИЕ: PHOTOMOS; ТИП: CONTROLLER</t>
  </si>
  <si>
    <t>AQY410EHA</t>
  </si>
  <si>
    <t>КАТЕГОРИЯ ПРОДУКТА: ТВЕРДОТЕЛЬНЫЕ РЕЛЕ - ПЕЧАТНОГО МОНТАЖА; УПАКОВКА: TUBE; ВИД МОНТАЖА: PCB MOUNT; НОМИНАЛЬНЫЙ ТОК НАГРУЗКИ: 4 A; НОМИНАЛЬНОЕ НАПРЯЖЕНИЕ НАГРУЗКИ: 20 VAC, 20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ЧУВСТВИТЕЛЬНЫЙ К ВЛАЖНОСТИ: YES; ПРОДУКТ: SOLID STATE RELAYS; РАЗМЕР ФАБРИЧНОЙ УПАКОВКИ: 2000; ТИП ВЫВОДОВ: SOLDER PIN; ВЕС ИЗДЕЛИЯ: 1,715 G</t>
  </si>
  <si>
    <t>PVN012ASPBF</t>
  </si>
  <si>
    <t>КАТЕГОРИЯ ПРОДУКТА: СЪЕМНЫЕ КЛЕММНЫЕ КОЛОДКИ; ПРОДУКТ: PLUGS; КОЛИЧЕСТВО ПОЗИЦИЙ: 8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ИП ПРОДУКТА: PLUGGABLE TERMINAL BLOCKS; ПОДКАТЕГОРИЯ: TERMINAL BLOCKS; КОММЕРЧЕСКОЕ ОБОЗНАЧЕНИЕ: COMBICON COMPACT; ШИРИНА: 18.6 MM;</t>
  </si>
  <si>
    <t>1814867</t>
  </si>
  <si>
    <t>КАТЕГОРИЯ ПРОДУКТА: СЪЕМНЫЕ КЛЕММНЫЕ КОЛОДКИ, ROHS: ПОДРОБНОСТИ, ПРОДУКТ: HEADERS, КОЛИЧЕСТВО ПОЗИЦИЙ: 6 POSITION, ШАГ: 2.5 MM, СПОСОБ СОЕДИНЕНИЯ: -, ТИП ВЫВОДОВ: SOLDER PIN, ВИД МОНТАЖА: THROUGH HOLE, НОМИНАЛЬНЫЙ ТОК: 0,25, НОМИНАЛЬНОЕ НАПРЯЖЕНИЕ: 160 V, СЕРИЯ: PTSM, УПАКОВКА: REEL, УПАКОВКА: CUT TAPE, УПАКОВКА: MOUSEREEL, ТОРГОВАЯ МАРКА: PHOENIX CONTACT, ЦВЕТ: WHITE, МАТЕРИАЛ КОНТАКТА: -, ПОКРЫТИЕ КОНТАКТА: TIN, ВЫСОТА: 7 MM, МАТЕРИАЛ КОРПУСА: POLYAMIDE (PA), ДЛИНА: 7.5 MM, ТИП ПРОДУКТА: PLUGGABLE TERMINAL BLOCKS, РАЗМЕР ФАБРИЧНОЙ УПАКОВКИ: 500, ПОДКАТЕГОРИЯ: TERMINAL BLOCKS, КОММЕРЧЕСКОЕ ОБОЗНАЧЕНИЕ: COMBICON COMPACT, ШИРИНА: 16.7 MM, ДРУГИЕ НАЗВАНИЯ ТОВАРА №: PTSM_0,5/_6-HH-2,5-THR_WH_R32 PTSM056HH25THRWHR32</t>
  </si>
  <si>
    <t>1814883</t>
  </si>
  <si>
    <t>КАТЕГОРИЯ ПРОДУКТА: МОДУЛЬНЫЕ СОЕДИНИТЕЛИ / СОЕДИНИТЕЛИ ETHERNET, ROHS: ПОДРОБНОСТИ, ПРОДУКТ: СОЕДИНИТЕЛИ, ТИП: МОДУЛЬНЫЙ, ПОЛ: ДЖЕК (ЖЕНЩИНА), КОДЫ USOC: RJ45, КОНФИГУРАЦИЯ: 1X1, КОЛИЧЕСТВО ПОЗИЦИЙ/КОНТАКТОВ НА ПОРТ: 8П8С, ЭКРАНИРОВАНИЕ: ЭКРАНИРОВАННЫЙ, ФЛАНЕЦ, КАТЕГОРИЯ ПРОИЗВОДИТЕЛЬНОСТИ: КАТ 5Е, ТИП МОНТАЖА: БОРТОВОЙ ЗАМОК, МОНТАЖНЫЙ УГОЛ: ВЕРТИКАЛЬНЫЙ, СТИЛЬ ОКОНЧАНИЯ: ПРИПОЙ, ТЕКУЩИЙ РЕЙТИНГ: 1,5 А, УРОВЕНЬ НАПРЯЖЕНИЯ: 48 В ПОСТОЯННОГО ТОКА, МИНИМАЛЬНАЯ РАБОЧАЯ ТЕМПЕРАТУРА: - 40 С, МАКСИМАЛЬНАЯ РАБОЧАЯ ТЕМПЕРАТУРА: +85 С, ЦВЕТ: ЧЕРНЫЙ, РЯД: 85507, УПАКОВКА: ЛОТОК, ЗАЯВКА: 10/100/1000 БАЗА-Т, КОНТАКТНОЕ ПОКРЫТИЕ: БАНКА, РЕЙТИНГ ВОСПЛАМЕНЯЕМОСТИ: УЛ 94 В-0, КОЛИЧЕСТВО ПОРТОВ: 1 ПОРТ, КОЛИЧЕСТВО ПОЗИЦИЙ: 8 ПОЗИЦИЯ, ПОДАЧА: 1,02 ММ, ТИП ПРОДУКТА: МОДУЛЬНЫЕ СОЕДИНИТЕЛИ / СОЕДИНИТЕЛИ ETHERNET, ЗАВОДСКАЯ УПАКОВКА: 1120,</t>
  </si>
  <si>
    <t>0855075001</t>
  </si>
  <si>
    <t>КАТЕГОРИЯ ПРОДУКТА: МЕЖПЛАТНЫЕ И ПРОМЕЖУТОЧНЫЕ СОЕДИНИТЕЛИ, ROHS: ПОДРОБНОСТИ, ПРОДУКТ: SOCKETS, КОЛИЧЕСТВО ПОЗИЦИЙ: 28 POSITION, ШАГ: 0.8 MM, КОЛИЧЕСТВО РЯДОВ: 2 ROW, ТИП ВЫВОДОВ: SOLDER, УГОЛ МОНТАЖА: STRAIGHT, ВЫСОТА ПАКЕТА: 5 MM, НОМИНАЛЬНЫЙ ТОК: 2 А, НОМИНАЛЬНОЕ НАПРЯЖЕНИЕ: 225 VAC,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QSE, УПАКОВКА: TRAY, ПРИМЕНЕНИЕ: POWER, SIGNAL, КЛАСС ОГНЕОПАСНОСТИ: UL 94 V-0, ВИД МОНТАЖА: SMD/SMT</t>
  </si>
  <si>
    <t>КАТЕГОРИЯ ПРОДУКТА: СЪЕМНЫЕ КЛЕММНЫЕ КОЛОДКИ, ROHS: ПОДРОБНОСТИ, ПРОДУКТ: ЗАГОЛОВКИ, КОЛИЧЕСТВО ПОЗИЦИЙ: 4 ПОЗИЦИЯ, ШАГ: 7,5 ММ, СПОСОБ СОЕДИНЕНИЯ: -, ТИП ВЫВОДОВ: ПРИПОЙ, ВИД МОНТАЖА: СКВОЗНОЕ ОТВЕРСТИЕ, НОМИНАЛЬНЫЙ ТОК: 12 А, НОМИНАЛЬНОЕ НАПРЯЖЕНИЕ: 630 V, СЕРИЯ: ГМСТБ, ТОРГОВАЯ МАРКА: ФЕНИКС КОНТАКТ, ЦВЕТ: ЗЕЛЕНЫЙ, МАТЕРИАЛ КОНТАКТА: МЕДЬ, ПОКРЫТИЕ КОНТАКТА: ПОЛАГАТЬ, ВЫСОТА: 18,5 ММ, ДЛИНА: 12 ММ, ТИП ПРОДУКТА: СЪЕМНЫЕ КЛЕММНЫЕ КОЛОДКИ, РАЗМЕР ФАБРИЧНОЙ УПАКОВКИ: 50, ПОДКАТЕГОРИЯ: КЛЕММНЫЕ КОЛОДКИ,ШИРИНА: 28,2 ММ,</t>
  </si>
  <si>
    <t>1766039</t>
  </si>
  <si>
    <t>КАТЕГОРИЯ ПРОДУКТА: РАЗЪЕМ И ЗАЖИМЫ НА ПЛАТУ, ROHS: ПОДРОБНОСТИ, ПРОДУКТ: HEADERS, ТИП: SHROUDED, КОЛИЧЕСТВО ПОЗИЦИЙ: 8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208, ПОДКАТЕГОРИЯ: HEADERS &amp; WIRE HOUSINGS, НОМИНАЛЬНОЕ НАПРЯЖЕНИЕ: 350 VAC/DC, ДРУГИЕ НАЗВАНИЯ ТОВАРА №: 901301208</t>
  </si>
  <si>
    <t>901301208</t>
  </si>
  <si>
    <t>КАТЕГОРИЯ ПРОДУКТА: КЛЕММЫ И ЗАЖИМЫ НА ПЛАТУ, ROHS: ПОДРОБНОСТИ, ПРОДУКТ: HEADERS, ТИП: SHROUDED, КОЛИЧЕСТВО ПОЗИЦИЙ: 20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88, ПОДКАТЕГОРИЯ: HEADERS &amp; WIRE HOUSINGS, НОМИНАЛЬНОЕ НАПРЯЖЕНИЕ: 350 VAC/DC, ДРУГИЕ НАЗВАНИЯ ТОВАРА №: 901301220</t>
  </si>
  <si>
    <t>901301220</t>
  </si>
  <si>
    <t>КАТЕГОРИЯ ПРОДУКТА: РАЗЪЕМЫ ПК/104, ROHS: ПОДРОБНОСТИ, ПРОДУКТ: БЕЗ СТЕКИРОВАНИЯ, КОЛИЧЕСТВО ПОЗИЦИЙ: 40 ПОЗИЦИЯ, СТИЛЬ ОКОНЧАНИЯ: СКВОЗНОЕ ОТВЕРСТИЕ, МАТЕРИАЛ КОРПУСА: ПОЛИЭСТЕР, КОНТАКТНЫЙ МАТЕРИАЛ: ФОСФОРНАЯ БРОНЗА, КОНТАКТНОЕ ПОКРЫТИЕ: ЗОЛОТО, МАРКА: САМТЕК, ЦВЕТ КОРПУСА: ЧЕРНЫЙ, УПАКОВКА: ТРУБКА, ПОДАЧА: 2,54 ММ, ТИП ПРОДУКТА: РАЗЪЕМЫ ПК/104, РЯД: ЭСК, ЗАВОДСКАЯ УПАКОВКА: 11, ПОДКАТЕГОРИЯ: РАЗЪЕМЫ ОБЪЕДИНИТЕЛЬНОЙ ПЛАТЫ, ТОРГОВОЕ НАЗВАНИЕ: ПК/104, ЕДИНИЦА ИЗМЕРЕНИЯ: 2,473 Г</t>
  </si>
  <si>
    <t>ESQ-120-12-G-D</t>
  </si>
  <si>
    <t>РАЗЪЕМ НА ПЛАТУ, 2 РЯДА ПО 14 КОНТАКТА, МОНТАЖ НА ПЛАТУ, КОНТАКТЫ НА ПЛАТУ ПРЯМЫЕ, МАТЕРИАЛ КОНТАКТОВ ФОСФОРНАЯ БРОНЗА, МАКС РАБОЧАЯ СИЛА ТОКА 3 А</t>
  </si>
  <si>
    <t>PPPC142LFBN-RC</t>
  </si>
  <si>
    <t>КАТЕГОРИЯ ПРОДУКТА: ФИКСИРОВАННЫЕ КЛЕММНЫЕ КОЛОДКИ; ROHS: N; КОЛИЧЕСТВО ПОЗИЦИЙ: 2 POSITION; ШАГ: 5 MM; ПРОДУКТ: FIXED TERMINAL BLOCKS; РАЗМЕР ФАБРИЧНОЙ УПАКОВКИ: 880; ВЕС ИЗДЕЛИЯ: 190 G</t>
  </si>
  <si>
    <t>2834078-1</t>
  </si>
  <si>
    <t>КАТЕГОРИЯ ПРОДУКТА: USB-КОННЕКТОРЫ, ПРОДУКТ: USB TYPE B CONNECTORS, ТИП: TYPE B, ТИП РАЗЪЁМА: JACK (FEMALE), СТАНДАРТ: USB, ТИП ВЫВОДОВ: SOLDER PIN, КОЛИЧЕСТВО КОНТАКТОВ: 4 CONTACT, КОЛИЧЕСТВО ПОРТОВ: 1 PORT, НОМИНАЛЬНЫЙ ТОК: 1.5 A, УГОЛ МОНТАЖА: RIGHT ANGLE, ВИД МОНТАЖА: MOUNTING PEG, ПАРАМЕТРЫ IP: -, УПАКОВКА: TRAY, ЦВЕТ: BLACK, ТИП РАЗЪЁМА: USB TYPE B, МАТЕРИАЛ КОНТАКТА: TIN, ПОКРЫТИЕ КОНТАКТА: GOLD, ОСОБЕННОСТИ: MULTIPLE INTERNAL GROUNDINGFINGERS, КЛАСС ОГНЕОПАСНОСТИ: UL 94V-0, СОПРОТИВЛЕНИЕ ИЗОЛЯЦИИ: 1000 MOHMS, ЦВЕТ ИЗОЛЯЦИИ: BLACK, МАКСИМАЛЬНАЯ РАБОЧАЯ ТЕМПЕРАТУРА: + 50 C, МИНИМАЛЬНАЯ РАБОЧАЯ ТЕМПЕРАТУРА: 0 C, СЕРИЯ: 67068, НОМИНАЛЬНОЕ НАПРЯЖЕНИЕ: 30 V,</t>
  </si>
  <si>
    <t>233-343NF00-152ANH</t>
  </si>
  <si>
    <t>9562004715050</t>
  </si>
  <si>
    <t>КАТЕГОРИЯ ПРОДУКТА: ЦИЛИНДРИЧЕСКИЕ МЕТРИЧЕСКИЕ РАЗЪЕМЫ СЕРИЯ (ТИП): M12, КОЛИЧЕСТВО КОНТАКТОВ: 4 КОНТАКТ, РАЗМЕР НИТИ: М12, СТИЛЬ ОКОНЧАНИЯ: ИДЦ, КОДИРОВАНИЕ: D-КОД, ТЕКУЩИЙ РЕЙТИНГ: 4 А, УРОВЕНЬ НАПРЯЖЕНИЯ: 50 В, IP-РЕЙТИНГ: IP65, IP67, ДИАМЕТР КАБЕЛЯ: ОТ 4,5 ММ ДО 8,8 ММ, КОНТАКТНЫЙ ПОЛ: ПИН (МУЖСКОЙ), МЕХАНИЗМ БЛОКИРОВКИ: ВИНТ БЛОКИРОВКИ, ТИП МОНТАЖА: ПРИКРЕПЛЯЕМЫЙ НА МЕСТЕ — УСТАНАВЛИВАЕМЫЙ, ПРОДУКТ: СОЕДИНИТЕЛИ, СТИЛЬ ОБОЛОЧКИ: ЗАТЫКАТЬ, ЗАВОДСКАЯ УПАКОВКА: 1, ПОДКАТЕГОРИЯ: КРУГЛЫЕ СОЕДИНИТЕЛИ,</t>
  </si>
  <si>
    <t>21033811425</t>
  </si>
  <si>
    <t>КАТЕГОРИЯ ПРОДУКТА: ЦИЛИНДРИЧЕСКИЕ МЕТРИЧЕСКИЕ РАЗЪЕМЫ СЕРИЯ (ТИП): M12, ROHS: ПОДРОБНОСТИ, ТИП ПРОДУКТА: CIRCULAR METRIC CONNECTORS, КОЛИЧЕСТВО КОНТАКТОВ: 4 CONTACT, РАЗМЕР РЕЗЬБЫ: M12, ТИП ВЫВОДОВ: IDC, КОДИРОВАНИЕ: D CODED, НОМИНАЛЬНЫЙ ТОК:4 A, НОМИНАЛЬНОЕ НАПРЯЖЕНИЕ: 40 V, ПАРАМЕТРЫ IP: IP65, IP67, ФОРМА КОРПУСА: STRAIGHT, ТОРГОВАЯ МАРКА: HARTING, ТИП КОНТАКТА: PIN (MALE), ТИП РАЗЪЁМА: MALE, МЕХАНИЗМ БЛОКИРОВКИ: SCREW LOCKING, ВИД МОНТАЖА: FIELD ATTACHABLE-INSTALLABLE, ПРОДУКТ: CONNECTORS, ФОРМА ОБОЛОЧКИ: PLUG, РАЗМЕР ФАБРИЧНОЙ УПАКОВКИ: 1, ПОДКАТЕГОРИЯ: CIRCULAR CONNECTORS, ТИП: STRAIGHT, ДРУГИЕ НАЗВАНИЯ ТОВАРА №: 021-03-281-1405 021 03 281 1405</t>
  </si>
  <si>
    <t>РАЗЪЁМ КАБЕЛЬНЫЙ.</t>
  </si>
  <si>
    <t>D38999/20FJ29PN</t>
  </si>
  <si>
    <t>8D5-09W35SN</t>
  </si>
  <si>
    <t>8D5-11F35SN</t>
  </si>
  <si>
    <t>КАТЕГОРИЯ ПРОДУКТА: КРУГЛЫЕ КОНТАКТЫ СТАНДАРТА MIL, КОНТАКТНЫЙ ПОЛ: РОЗЕТКА (ЖЕНСКАЯ), ПРОДУКТ: ВИЛКИ, МИЛ ТИП: MIL-DTL-38999, СТИЛЬ ПОДКЛЮЧЕНИЯ: ОБЖИМ, НОМИНАЛЬНЫЙ ТОК: 5А, ДЕПОЗИТ ПО КОНТАКТАМ: ЗОЛОТО, РЯД: 8D,ТИП ПРОДУКТА: КРУГОВОЙ РАЗЪЕМ СТАНДАРТА MIL, ПОДКАТЕГОРИЯ: КРУГЛЫЕ СОЕДИНИТЕЛИ, ЕДИНИЦА ИЗМЕРЕНИЯ: 41,165 Г,</t>
  </si>
  <si>
    <t>8D0C11W35SN</t>
  </si>
  <si>
    <t>КАТЕГОРИЯ ПРОДУКТА: КРУГЛЫЕ КОНТАКТЫ СТАНДАРТА MIL, КОНТАКТНЫЙ ПОЛ: РОЗЕТКА (ЖЕНСКАЯ), ПРОДУКТ: ВИЛКИ, МИЛ ТИП: MIL-DTL-38999, СТИЛЬ ПОДКЛЮЧЕНИЯ: ОБЖИМ, НОМИНАЛЬНЫЙ ТОК: 5А, ДЕПОЗИТ ПО КОНТАКТАМ: ЗОЛОТО, РЯД: 8D,ТИП ПРОДУКТА: КРУГОВОЙ РАЗЪЕМ СТАНДАРТА MIL, КОЛИЧЕСТВО ШТУК С ЗАВОДА: 5, ПОДКАТЕГОРИЯ: КРУГЛЫЕ СОЕДИНИТЕЛИ,</t>
  </si>
  <si>
    <t>8D5-11F35PN</t>
  </si>
  <si>
    <t>8D5-09F35SN</t>
  </si>
  <si>
    <t>КАТЕГОРИЯ ПРОДУКТА: КРУГЛЫЕ КОНТАКТЫ СТАНДАРТА MIL, КОНТАКТНЫЙ ПОЛ: РОЗЕТКА (ЖЕНСКАЯ), ПРОДУКТ: ВИЛКИ, МИЛ ТИП: MIL-DTL-38999, СТИЛЬ ПОДКЛЮЧЕНИЯ: ОБЖИМ, РАЗМЕР КОРПУСА: 19, ДЕПОЗИТ ПО КОНТАКТАМ: ЗОЛОТО, РЯД: 8D,ТИП ПРОДУКТА: КРУГОВОЙ РАЗЪЕМ СТАНДАРТА MIL, ПОДКАТЕГОРИЯ: КРУГЛЫЕ СОЕДИНИТЕЛИ,</t>
  </si>
  <si>
    <t>8D0C19W11PN</t>
  </si>
  <si>
    <t>КАТЕГОРИЯ ПРОДУКТА: КРУГЛЫЕ КОНТАКТЫ СТАНДАРТА MIL, КОНТАКТНЫЙ ПОЛ: РОЗЕТКА (ЖЕНСКАЯ), ПРОДУКТ: ВИЛКИ, МИЛ ТИП: MIL-DTL-38999, ДЕПОЗИТ ПО КОНТАКТАМ: АЛЮМИНИЙ, РЯД: 8D,ТИП ПРОДУКТА: КРУГОВОЙ РАЗЪЕМ СТАНДАРТА MIL, ПОДКАТЕГОРИЯ: КРУГЛЫЕ СОЕДИНИТЕЛИ, СТИЛЬ МОНТАЖА: СКВОЗНОЕ ОТВЕРСТИЕ, СТИЛЬ КОРПУСА:КВАДРАТНЫЙ ФЛАНЕЦ, РАЗМЕР КОРПУСА: 15</t>
  </si>
  <si>
    <t>8D0L15W35PN</t>
  </si>
  <si>
    <t>КАТЕГОРИЯ ПРОДУКТА: КРУГЛЫЕ КОНТАКТЫ СТАНДАРТА MIL, КОНТАКТНЫЙ ПОЛ: РОЗЕТКА (ЖЕНСКАЯ), ПРОДУКТ: ВИЛКИ, МИЛ ТИП: MIL-DTL-38999, СТИЛЬ ПОДКЛЮЧЕНИЯ: ОБЖИМ, НОМИНАЛЬНЫЙ ТОК: 5А, ДЕПОЗИТ ПО КОНТАКТАМ: ЗОЛОТО, РЯД: 8D,ТИП ПРОДУКТА: КРУГОВОЙ РАЗЪЕМ СТАНДАРТА MIL, ПОДКАТЕГОРИЯ: КРУГЛЫЕ СОЕДИНИТЕЛИ,</t>
  </si>
  <si>
    <t>8D5-11W35PN</t>
  </si>
  <si>
    <t>СОЕДИНИТЕЛИ ЭЛЕКТРИЧЕСКИЕ НА НАПРЯЖЕНИЕ ДО 1000 ВОЛЬТ: РАЗЪЕМ.</t>
  </si>
  <si>
    <t>КАТЕГОРИЯ СОЕДИНИТЕЛИ, МЕЖСОЕДИНЕНИЯ, МОДУЛЬНЫЕ РАЗЪЕМЫ, МОДУЛЬНЫЕ СОЕДИНИТЕЛЬНЫЕ ВИЛКИ, , РЯД А-МО, УПАКОВКА МАССА, ТИП КАБЕЛЯ КРУГЛЫЙ КАБЕЛЬ, МНОГОЖИЛЬНЫЕ ПРОВОДА, КОЛИЧЕСТВО ДОЛЖНОСТЕЙ/КОНТАКТОВ 8P8C (RJ45, ETHERNET), ФУНКЦИИ -, ЭКРАНИРОВАНЫЙ, РЕЙТИНГИ -, ЗАЩИТА ОТ ПРОНИКНОВЕНИЯ -, ПРЕКРАЩЕНИЕ ИДЦ, ДЛИНА 0,978 ДЮЙМА (24,84 ММ), ЦВЕТ ПРОЗРАЧНЫЙ - ПРОЗРАЧНЫЙ, КАЛИБР ПРОВОЛОКИ -, КОНТАКТ ГОТОВО ЗОЛОТО, ТОЛЩИНА КОНТАКТНОГО ПОКРЫТИЯ 6,00 МКДЮЙМ (0,152 МКМ), КОНТАКТНЫЙ МАТЕРИАЛ МЕДНЫЙ СПЛАВ, ТЕКУЩИЙ РЕЙТИНГ (АМПЕР) 2 А, УРОВЕНЬ НАПРЯЖЕНИЯ 250В, МАТЕРИАЛ КОРПУСА ПОЛИКАРБОНАТ (ПК), ЕДИНИЦА ИЗМЕРЕНИЯ: 2 Г,</t>
  </si>
  <si>
    <t>A-MO 8/8-SRS</t>
  </si>
  <si>
    <t>ASSMANN</t>
  </si>
  <si>
    <t>ЧАСТИ СОЕДЕНИТЕЛЬНОГО РАЗЪЕМА.</t>
  </si>
  <si>
    <t>КАТЕГОРИЯ ПРОДУКТА: КРУГЛЫЕ ПРИСПОСОБЛЕНИЯ ДЛЯ СНЯТИЯ НАТЯЖЕНИЯ И АДАПТЕРЫ СТАНДАРТА MIL, ТИП АВАРИЙНОЙ ЛАМПЫ: MIL-DTL-38999 III, IV, ПРОДУКТ: СНЯТИЕ НАПРЯЖЕНИЯ, ФОРМА ОБОЛОЧКИ: STRAIGHT, РАЗМЕР ОБОЛОЧКИ: 11, ПОКРЫТИЕ ОБОЛОЧКИ: OLIVE DRAB CADMIUM OVER ELECTROLESS NICKEL, МАТЕРИАЛ КОРПУСА: АЛЮМИНИЕВЫЙ СПЛАВ, СЕРИЯ: AS85049, ВИД СОПРЯЖЕНИЯ: ROTATABLE COUPLING, УГОЛ МОНТАЖА: STRAIGHT, ТИП ПРОДУКТА: CIRCULAR MIL SPEC BACKSHELLS, СТИЛЬ МОНТАЖА: НЕСАМОБЛОКИРУЮЩИЙСЯ</t>
  </si>
  <si>
    <t>M85049/39-11W</t>
  </si>
  <si>
    <t>КРЫШКА ДЛЯ ДЕРЖАТЕЛЯ ПРЕДОХРАНИТЕЛЯ.</t>
  </si>
  <si>
    <t>КАТЕГОРИЯ ПРОДУКТА: СТАБИЛИТРОНЫ, ROHS: ПОДРОБНОСТИ, СЕРИЯ: 1N4614, ВИД МОНТАЖА: THROUGH HOLE, УПАКОВКА / БЛОК: DO-35-2, VZ - НАПРЯЖЕНИЕ ТУННЕЛЬНОГО ПРОБОЯ P-N-ПЕРЕХОДА: 1.8 V, ДОПУСТИМОЕ ОТКЛОНЕНИЕ НАПРЯЖЕНИЯ: 0,05, PD - РАССЕИВАНИЕ МОЩНОСТИ: 250 MW, ЗЕНЕРОВСКИЙ ТОК: 120 MA, ZZ - ПОЛНОЕ СОПРОТИВЛЕНИЕ ДИОДА ПРИ ЛАВИННОМ ПРОБОЕ: 1.2 KOHMS, МИНИМАЛЬНАЯ РАБОЧАЯ ТЕМПЕРАТУРА: - 65 C, МАКСИМАЛЬНАЯ РАБОЧАЯ ТЕМПЕРАТУРА: + 200 C, КОНФИГУРАЦИЯ: SINGLE, ТОК ИСПЫТАНИЙ: 250 UA, ДИАМЕТР: 2.29 MM, IF - ПРЯМОЙ ТОК: 200 MA, IR - МАКСИМАЛЬНЫЙ ОБРАТНЫЙ ТОК УТЕЧКИ: 7.5 UA, IR - ОБРАТНЫЙ ТОК : 7.5 UA, ДЛИНА: 5.08 MM, ТИП ПРОДУКТА: ZENER DIODES,</t>
  </si>
  <si>
    <t>1N4614 TR PBFREE</t>
  </si>
  <si>
    <t>CENTRAL</t>
  </si>
  <si>
    <t>КАТЕГОРИЯ ПРОДУКТА: ВЫПРЯМИТЕЛИ, ROHS: ПОДРОБНОСТИ, ВИД МОНТАЖА: THROUGH HOLE, УПАКОВКА / БЛОК: TO-247AC, VR - ОБРАТНОЕ НАПРЯЖЕНИЕ: 400 V, IF - ПРЯМОЙ ТОК: 60 A, ТИП: FAST RECOVERY RECTIFIERS, КОНФИГУРАЦИЯ: SINGLE, VF - ПРЯМОЕ НАПРЯЖЕНИЕ: 1.1 V, МАКСИМАЛЬНЫЙ ТОК ПЕРЕГРУЗКИ: 830 A, IR - ОБРАТНЫЙ ТОК : 100 UA, ВРЕМЯ ВОССТАНОВЛЕНИЯ: 180 NS, МИНИМАЛЬНАЯ РАБОЧАЯ ТЕМПЕРАТУРА: - 40 C, МАКСИМАЛЬНАЯ РАБОЧАЯ ТЕМПЕРАТУРА: + 150 C, SEMICONDUCTORS, ПРОДУКТ: RECTIFIERS, ТИП ПРОДУКТА: RECTIFIERS, РАЗМЕР ФАБРИЧНОЙ УПАКОВКИ: 25, ПОДКАТЕГОРИЯ: DIODES &amp; RECTIFIERS, ВЕС ИЗДЕЛИЯ: 7 G,</t>
  </si>
  <si>
    <t>VS-60EPF04-M3</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</si>
  <si>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171 V, КОЛИЧЕСТВО КАНАЛОВ: 1 CHANNEL, ТИП ВЫВОДОВ: AXIAL, УПАКОВКА / БЛОК: DO-201-2, НАПРЯЖЕНИЕ ПРОБОЯ: 190 V, НАПРЯЖЕНИЕ ФИКСАЦИИ: 274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675 PF, IПИ - ПИКОВЫЙ ИМПУЛЬСНЫЙ ТОК: 5.5 A, МИНИМАЛЬНАЯ РАБОЧАЯ ТЕМПЕРАТУРА: - 65 C, МАКСИМАЛЬНАЯ РАБОЧАЯ ТЕМПЕРАТУРА: + 175 C, СЕРИЯ: 1.5KE, ,PD - РАССЕИВАНИЕ МОЩНОСТИ: 5 W,ПОДКАТЕГОРИЯ: TVS DIODES / ESD SUPPRESSION DIODES, КОММЕРЧЕСКОЕ ОБОЗНАЧЕНИЕ: TRANSIL, VF - ПРЯМОЕ НАПРЯЖЕНИЕ: -,</t>
  </si>
  <si>
    <t>КАТЕГОРИЯ ПРОДУКТА: ВЫПРЯМИТЕЛИ, ROHS: ПОДРОБНОСТИ, ВИД МОНТАЖА: THROUGH HOLE, УПАКОВКА / БЛОК: R-6, VR - ОБРАТНОЕ НАПРЯЖЕНИЕ: 1 KV, IF - ПРЯМОЙ ТОК: 10 А ТИП: STANDARD RECOVERY RECTIFIERS, КОНФИГУРАЦИЯ: SINGLE, VF - ПРЯМОЕ НАПРЯЖЕНИЕ: 1.1 V, МАКСИМАЛЬНЫЙ ТОК ПЕРЕГРУЗКИ: 400 A, IR - ОБРАТНЫЙ ТОК : 10 UA, ВРЕМЯ ВОССТАНОВЛЕНИЯ: -, МИНИМАЛЬНАЯ РАБОЧАЯ ТЕМПЕРАТУРА: - 55 C, МАКСИМАЛЬНАЯ РАБОЧАЯ ТЕМПЕРАТУРА: + 150 C, СЕРИЯ: 10A, ВЫСОТА: 9.1 MM, ДЛИНА: 9.1 MM, ПОДКАТЕГОРИЯ: DIODES &amp; RECTIFIERS, ШИРИНА: 9.1 MM, ДРУГИЕ НАЗВАНИЯ ТОВАРА №: 10A10, ВЕС ИЗДЕЛИЯ: 2,100 G</t>
  </si>
  <si>
    <t>10A10-T</t>
  </si>
  <si>
    <t>RECTRON</t>
  </si>
  <si>
    <t>КАТЕГОРИЯ ПРОДУКТА: МОСТОВЫЕ ВЫПРЯМИТЕЛИ, ROHS: ПОДРОБНОСТИ, ТИП: THREE PHASE BRIDGE, ВИД МОНТАЖА: SCREW MOUNT, ТИП ВЫВОДОВ: SCREW TERMINAL, УПАКОВКА / БЛОК: INT-A-PAK, ПИКОВОЕ ОБРАТНОЕ НАПРЯЖЕНИЕ: 1200 V, VF - ПРЯМОЕ НАПРЯЖЕНИЕ: 1.4 V, МАКСИМАЛЬНЫЙ ТОК ПЕРЕГРУЗКИ: 1000 A, МИНИМАЛЬНАЯ РАБОЧАЯ ТЕМПЕРАТУРА: - 40 C, МАКСИМАЛЬНАЯ РАБОЧАЯ ТЕМПЕРАТУРА: + 150 C, ДЛИНА: 94 MM, ШИРИНА: 35 MM, ВЫСОТА: 30 MM, УПАКОВКА: BULK, IR - ОБРАТНЫЙ ТОК : 10000 UA,</t>
  </si>
  <si>
    <t>VS-110MT120KPBF</t>
  </si>
  <si>
    <t>КАТЕГОРИЯ ПРОДУКТА: ВЫПРЯМИТЕЛИ, ROHS: ПОДРОБНОСТИ, ТИП МОНТАЖА: СКВОЗНОЕ ОТВЕРСТИЕ, ПОСЫЛКА/КЕЙС: ТО-247АД, VR - ОБРАТНОЕ НАПРЯЖЕНИЕ: 1,6 КВ, ЕСЛИ - ПРЯМОЙ ТОК: 63 А, ТИП: ВЫПРЯМИТЕЛИ С БЫСТРЫМ ВОССТАНОВЛЕНИЕМ, КОНФИГУРАЦИЯ: ОДИНОКИЙ, VF - ПРЯМОЕ НАПРЯЖЕНИЕ: 4,1 В, МАКСИМАЛЬНЫЙ ИМПУЛЬСНЫЙ ТОК: 540 А, IR - ОБРАТНЫЙ ТОК: 2 МА, ВРЕМЯ ВОССТАНОВЛЕНИЯ: 300 НС, МИНИМАЛЬНАЯ РАБОЧАЯ ТЕМПЕРАТУРА: - 40 С, МАКСИМАЛЬНАЯ РАБОЧАЯ ТЕМПЕРАТУРА: + 150 С, СЕРИИ: DSDI60, УПАКОВКА: ТРУБКА, МАРКА: ИКСИ, ВЫСОТА: 21,46 ММ, ДЛИНА: 16,26 ММ, ТОВАР: ВЫПРЯМИТЕЛИ, ТИП ПРОДУКТА: ВЫПРЯМИТЕЛИ, ЗАВОДСКАЯ УПАКОВКА: 30, ПОДКАТЕГОРИЯ: ДИОДЫ И ВЫПРЯМИТЕЛИ, ШИРИНА: 5,3 ММ, ЕДИНИЦА ИЗМЕРЕНИЯ: 6.500 Г, ТИП ПРОДУКТА: РЕЗИСТОРНЫЕ СЕТИ И МАССИВЫ, ЗАВОДСКАЯ УПАКОВКА: 5000, ПОДКАТЕГОРИЯ: РЕЗИСТОРЫ, ТИП: ЧИП-РЕЗИСТОРНЫЕ МАССИВЫ, УРОВЕНЬ НАПРЯЖЕНИЯ: 50 В, ЕДИНИЦА ИЗМЕРЕНИЯ: 30 МГ,</t>
  </si>
  <si>
    <t>DSDI60-16A</t>
  </si>
  <si>
    <t>КАТЕГОРИЯ ПРОДУКТА: МОП-ТРАНЗИСТОР, ROHS: ПОДРОБНОСТИ, ТЕХНОЛОГИЯ: SI, ВИД МОНТАЖА: SMD/SMT, УПАКОВКА / БЛОК: TO-263-3, ПОЛЯРНОСТЬ ТРАНЗИСТОРА: N-CHANNEL, КОЛИЧЕСТВО КАНАЛОВ: 1 CHANNEL, VDS - НАПРЯЖЕНИЕ ПРОБОЯ СТОК-ИСТОК: 900 V, ID - НЕПРЕРЫВНЫЙ ТОК УТЕЧКИ: 1.7 A, RDS ВКЛ - СОПРОТИВЛЕНИЕ СТОК-ИСТОК: 8 OHMS, VGS - НАПРЯЖЕНИЕ ЗАТВОР-ИСТОК: - 20 V, + 20 V, VGS TH - ПОРОГОВОЕ НАПРЯЖЕНИЕ ЗАТВОР-ИСТОК : 2 V, QG - ЗАРЯД ЗАТВОРА: 38 NC, МИНИМАЛЬНАЯ РАБОЧАЯ ТЕМПЕРАТУРА: - 55 C, МАКСИМАЛЬНАЯ РАБОЧАЯ ТЕМПЕРАТУРА: + 150 C, PD - РАССЕИВАНИЕ МОЩНОСТИ: 54 W, КАНАЛЬНЫЙ РЕЖИМ: ENHANCEMENT, СЕРИЯ: IRFBF, УПАКОВКА: TUBE, КОНФИГУРАЦИЯ: SINGLE, ВЫСОТА: 4.83 MM, ДЛИНА: 10.67 MM,</t>
  </si>
  <si>
    <t>IRFBF20SPBF</t>
  </si>
  <si>
    <t>КАТЕГОРИЯ ПРОДУКТА: СТАНДАРТНЫЕ СВЕТОДИОДЫ - SMD, ROHS: ПОДРОБНОСТИ, ПРОДУКТ: ЖЕЛТЫЕ СВЕТОДИОДЫ, ПОСЫЛКА/КЕЙС: 1210 (3224 МЕТРИЧЕСКИХ), ОРИЕНТАЦИЯ: ВИД СВЕРХУ, ЦВЕТ ПОДСВЕТКИ: ЖЕЛТЫЙ, ЕСЛИ - ПРЯМОЙ ТОК: 20 МА, VF - ПРЯМОЕ НАПРЯЖЕНИЕ: 2 В, ДЛИНА ВОЛНЫ/ЦВЕТОВАЯ ТЕМПЕРАТУРА: 590 НМ, ИНТЕНСИВНОСТЬ СВЕТА: 1 КОМПАКТ-ДИСК, УГОЛ ОБЗОРА: 20 ГРАДУСОВ, ОЦЕНКА МОЩНОСТИ: 75 МВТ, ДЛИНА: 3,2 ММ, ВЫСОТА: 2,4 ММ, ШИРИНА: 2,4 ММ, МИНИМАЛЬНАЯ РАБОЧАЯ ТЕМПЕРАТУРА: - 40 С, МАКСИМАЛЬНАЯ РАБОЧАЯ ТЕМПЕРАТУРА: +85 С, ЦВЕТ ЛИНЗ: БЕСЦВЕТНЫЙ, РАЗМЕРЫ ОБЪЕКТИВА: 1,7 ММ, ФОРМА ОБЪЕКТИВА: КУПОЛ, ПРОЗРАЧНОСТЬ ОБЪЕКТИВА: ВОДА ЧИСТАЯ, УПАКОВКА: КАТУШКА, УПАКОВКА: РАЗРЕЗАТЬ ЛЕНТУ, УПАКОВКА: МЫШЬКАТУШКА, МАРКА: КИНГБРАЙТ, ЧУВСТВИТЕЛЬНОСТЬ К ВЛАГЕ: ДА, ТИП МОНТАЖА: СМД/СМТ, ТИП ПРОДУКТА: СВЕТОДИОД - СТАНДАРТ, ЗАВОДСКАЯ УПАКОВКА: 1500,</t>
  </si>
  <si>
    <t>APD3224SYCK-F01</t>
  </si>
  <si>
    <t>КАТЕГОРИЯ ПРОДУКТА: СТАНДАРТНЫЕ СВЕТОДИОДЫ - НАКЛАДНОГО МОНТАЖА; ПРОДУКТ: RED LEDS; УПАКОВКА / БЛОК: 1210 (3224 METRIC); ОРИЕНТАЦИЯ: TOP VIEW; ЦВЕТ ОСВЕЩЕНИЯ: RED; IF - ПРЯМОЙ ТОК: 20 MA; VF - ПРЯМОЕ НАПРЯЖЕНИЕ: 1.95 V; ДЛИНА ВОЛНЫ/ЦВЕТОВАЯ ТЕМПЕРАТУРА: 650 NM; ИНТЕНСИВНОСТЬ ОСВЕЩЕНИЯ: 1000 MCD; УГОЛ ОБЗОРА: 20 DEG; НОМИНАЛЬНАЯ МОЩНОСТЬ: 75 MW; ДЛИНА: 3.2 MM; ВЫСОТА: 2.4 MM; ШИРИНА: 2.4 MM; МИНИМАЛЬНАЯ РАБОЧАЯ ТЕМПЕРАТУРА: - 40 C; МАКСИМАЛЬНАЯ РАБОЧАЯ ТЕМПЕРАТУРА: + 85 C; ЦВЕТ ЛИНЗЫ: COLORLESS; РАЗМЕРЫ ЛИНЗЫ: 1.7 MM; ФОРМА ЛИНЗЫ: DOME; СВЕТОСИЛА ОБЪЕКТИВА: WATER CLEAR; УПАКОВКА: REEL; УПАКОВКА: CUT TAPE; УПАКОВКА: MOUSEREEL; ЧУВСТВИТЕЛЬНЫЙ К ВЛАЖНОСТИ: YES; ВИД МОНТАЖА: SMD/SMT; РАЗМЕР ФАБРИЧНОЙ УПАКОВКИ: 1500; ВЕС ИЗДЕЛИЯ: 60 MG</t>
  </si>
  <si>
    <t>APD3224SURCK-F01</t>
  </si>
  <si>
    <t>КАТЕГОРИЯ ПРОДУКТА: СТАНДАРТНЫЕ СВЕТОДИОДЫ - НАКЛАДНОГО МОНТАЖА; ПРОДУКТ: GREEN LEDS; УПАКОВКА / БЛОК: 1210 (3224 METRIC); ОРИЕНТАЦИЯ: TOP VIEW; ЦВЕТ ОСВЕЩЕНИЯ: GREEN; IF - ПРЯМОЙ ТОК: 20 MA; VF - ПРЯМОЕ НАПРЯЖЕНИЕ: 2.2 V; ДЛИНА ВОЛНЫ/ЦВЕТОВАЯ ТЕМПЕРАТУРА: 568 NM; ИНТЕНСИВНОСТЬ ОСВЕЩЕНИЯ: 70 MCD; УГОЛ ОБЗОРА: 20 DEG; НОМИНАЛЬНАЯ МОЩНОСТЬ: 62.5 MW; ДЛИНА: 3.2 MM; ВЫСОТА: 2.4 MM; ШИРИНА: 2.4 MM; МИНИМАЛЬНАЯ РАБОЧАЯ ТЕМПЕРАТУРА: - 40 C; МАКСИМАЛЬНАЯ РАБОЧАЯ ТЕМПЕРАТУРА: + 85 C; ЦВЕТ ЛИНЗЫ: COLORLESS; РАЗМЕРЫ ЛИНЗЫ: 1.7 MM; ФОРМА ЛИНЗЫ: DOME; СВЕТОСИЛА ОБЪЕКТИВА: WATER CLEAR; УПАКОВКА: REEL; УПАКОВКА: CUT TAPE; УПАКОВКА: MOUSEREEL; ЧУВСТВИТЕЛЬНЫЙ К ВЛАЖНОСТИ: YES; ВИД МОНТАЖА: SMD/SMT; РАЗМЕР ФАБРИЧНОЙ УПАКОВКИ: 1500; ВЕС ИЗДЕЛИЯ: 85 MG</t>
  </si>
  <si>
    <t>APD3224SGC-F01</t>
  </si>
  <si>
    <t>БЫСТРОДЕЙСТВУЮЩАЯ ОПТОПАРА</t>
  </si>
  <si>
    <t>КАТЕГОРИЯ ПРОДУКТА: ОПТОПАРЫ С ЛОГИЧЕСКИМ ВЫВОДОМ; УПАКОВКА / БЛОК: DIP-8 GULL WING; ТИП ВЫХОДА: OPEN COLLECTOR; КОЛИЧЕСТВО КАНАЛОВ: 1 CHANNEL; НАПРЯЖЕНИЕ ИЗОЛЯЦИИ: 3750 VRMS; IF - ПРЯМОЙ ТОК: 16 MA; VF - ПРЯМОЕ НАПРЯЖЕНИЕ: 1.8 V; VR - ОБРАТНОЕ НАПРЯЖЕНИЕ: 5 V; PD - РАССЕИВАНИЕ МОЩНОСТИ: 295 MW; МИНИМАЛЬНАЯ РАБОЧАЯ ТЕМПЕРАТУРА: - 40 C; МАКСИМАЛЬНАЯ РАБОЧАЯ ТЕМПЕРАТУРА: + 100 C; УПАКОВКА: TUBE; ВРЕМЯ СПАДА: 100 NS; ВЫСОТА: 3.56 MM; ДЛИНА: 9.65 MM; ЗАДЕРЖКА РАСПРОСТРАНЕНИЯ - МАКС.: 500 NS; РАЗМЕР ФАБРИЧНОЙ УПАКОВКИ: 50; ШИРИНА: 6.35 MM; ВЕС ИЗДЕЛИЯ: 1 G</t>
  </si>
  <si>
    <t>HCPL-3120-300E</t>
  </si>
  <si>
    <t>КАТЕГОРИЯ ПРОДУКТА: КРИСТАЛЛЫ, ROHS: ПОДРОБНОСТИ, ТИП КЛЕММЫ: СМД/СМТ, УПАКОВКА/КОРОБКА: 3,2 ММ Х 2,5 ММ, ГРУЗОПОДЪЕМНОСТЬ: 20 ПФ, ЧАСТОТА: 10 МГЦ, ТОЛЕРАНТНОСТЬ: 30 ЧАСТЕЙ НА МИЛЛИОН, СТАБИЛЬНОСТЬ ЧАСТОТЫ: 100 ЧАСТЕЙ НА МИЛЛИОН, СОЭ: 40 ОМ, УРОВЕНЬ ПРИВОДА: 100 МКВТ, МИНИМАЛЬНАЯ РАБОЧАЯ ТЕМПЕРАТУРА: - 40 С, МАКСИМАЛЬНАЯ РАБОЧАЯ ТЕМПЕРАТУРА: + 125 С, ДЛИНА: 3,2 ММ, ШИРИНА: 2,5 ММ, ВЫСОТА: 0,8 ММ, ДИАМЕТР: -, СЕРИИ: ЕСХ-33Q, УПАКОВКА: КАТУШКА, УПАКОВКА: РАЗРЕЗАТЬ ЛЕНТУ, УПАКОВКА: МЫШЬКАТУШКА, МАРКА: ЭКС, ТИП КРЕПЛЕНИЯ: СМД/СМТ, ТИП ПРОДУКТА: КРИСТАЛЛЫ, КОЛИЧЕСТВО В УПАКОВКЕ НА УСЛОВИЯХ ФРАНКО-ЗАВОД: 12000, ПОДКАТЕГОРИЯ: КРИСТАЛЛЫ, ТИП: СМД КВАРЦ, ЕДИНИЦА ИЗМЕРЕНИЯ: 16 МГ,</t>
  </si>
  <si>
    <t>ECS-100-20-30B-DU</t>
  </si>
  <si>
    <t>КАТЕГОРИЯ ПРОДУКТА: КРИСТАЛЛЫ, ROHS: ПОДРОБНОСТИ, ТИП КЛЕММЫ: СМД/СМТ, УПАКОВКА/КОРОБКА: 3,2 ММ Х 2,5 ММ, ГРУЗОПОДЪЕМНОСТЬ: 18 ПФ, ЧАСТОТА: 25 МГЦ, ТОЛЕРАНТНОСТЬ: 30 ЧАСТЕЙ НА МИЛЛИОН, СТАБИЛЬНОСТЬ ЧАСТОТЫ: 100 ЧАСТЕЙ НА МИЛЛИОН, СОЭ: 40 ОМ, УРОВЕНЬ ПРИВОДА: 100 МКВТ, МИНИМАЛЬНАЯ РАБОЧАЯ ТЕМПЕРАТУРА: - 40 С, МАКСИМАЛЬНАЯ РАБОЧАЯ ТЕМПЕРАТУРА: + 125 С, ДЛИНА: 3,2 ММ, ШИРИНА: 2,5 ММ, ВЫСОТА: 0,8 ММ, ДИАМЕТР: -, СЕРИИ: ЕСХ-33Q, УПАКОВКА: КАТУШКА, УПАКОВКА: РАЗРЕЗАТЬ ЛЕНТУ, УПАКОВКА: МЫШЬКАТУШКА, МАРКА: ЭКС, ТИП КРЕПЛЕНИЯ: СМД/СМТ, ТИП ПРОДУКТА: КРИСТАЛЛЫ, КОЛИЧЕСТВО В УПАКОВКЕ НА УСЛОВИЯХ ФРАНКО-ЗАВОД: 12000, ПОДКАТЕГОРИЯ: КРИСТАЛЛЫ, ТИП: СМД КВАРЦ, ЕДИНИЦА ИЗМЕРЕНИЯ: 16 МГ</t>
  </si>
  <si>
    <t>ECS-250-18-33Q-DS</t>
  </si>
  <si>
    <t>МИКРОСХЕМА ИНТЕГРАЛЬНАЯ МОНОЛИТНАЯ - ИС ГЕНЕРАТОРОВ ТАКТОВЫХ ИМПУЛЬСОВ И ХРОНИРУЮЩИХ УСТРОЙСТВ - ЧАСЫ РЕАЛЬНОГО ВРЕМЕНИ. ИСП. В ЭЛЕКТРОННЫХ УСТРОЙСТВАХ ОБЩЕГРАЖДАНСКОГО НАЗНАЧЕНИЯ. (ОБОРУДОВАНИЕ ДЛЯ АВТОМАТИЗАЦИИ ПРОМЫШЛЕННЫХ ПРЕДПРИЯТИЙ, КОМПЬЮТЕРНЫХ</t>
  </si>
  <si>
    <t>КАТЕГОРИЯ ПРОДУКТА: ЧАСЫ РЕАЛЬНОГО ВРЕМЕНИ, ROHS: ПОДРОБНОСТИ, ВИД МОНТАЖА: SMD/SMT, ИНТЕРФЕЙС ШИНЫ СИСТЕМНЫХ ЧАСОВ: SERIAL, SPI, ФОРМАТ ДАННЫХ: YY-MM-DD-DD, ФОРМАТ ПРЕДСТАВЛЕНИЯ ВРЕМЕНИ: HH:MM:SS, ПЕРЕКЛЮЧЕНИЕ НА РЕЗЕРВНОЕ БАТАРЕЙНОЕ ПИТАНИЕ: BACKUP SWITCHING, НАПРЯЖЕНИЕ ПИТАНИЯ - МАКС.: 5.5 V, НАПРЯЖЕНИЕ ПИТАНИЯ - МИН.: 1.4 V, МИНИМАЛЬНАЯ РАБОЧАЯ ТЕМПЕРАТУРА: - 40 C, МАКСИМАЛЬНАЯ РАБОЧАЯ ТЕМПЕРАТУРА: + 125 C, ФУНКЦИЯ: ALARM, CLOCK, TIMER, ТИП ПРОДУКТА: REAL TIME CLOCKS, СЕРИЯ: AB-RTCMC, ВЕС ИЗДЕЛИЯ: 116,875 MG,</t>
  </si>
  <si>
    <t>AB-RTCMC-32.768KHZ-EOA9-S3-DBT</t>
  </si>
  <si>
    <t>КАТЕГОРИЯ ПРОДУКТА: ОПЕРАЦИОННЫЕ УСИЛИТЕЛИ, ROHS: ПОДРОБНОСТИ, ВИД МОНТАЖА: SMD/SMT, УПАКОВКА / БЛОК: SOIC-14, КОЛИЧЕСТВО КАНАЛОВ: 4 CHANNEL, НАПРЯЖЕНИЕ ПИТАНИЯ - МАКС.: 5.5 V, GBP - ПРОИЗВЕДЕНИЕ КОЭФФИЦИЕНТА УСИЛЕНИЯ НА ШИРИНУ ПОЛОСЫ ПРОПУСКАНИЯ (FT): 350 KHZ, ВЫХОДНОЙ ТОК НА КАНАЛ: 17 MA, SR - СКОРОСТЬ НАРАСТАНИЯ ВЫХОДНОГО НАПРЯЖЕНИЯ: 170 MV/US, VOS - ВХОДНОЕ НАПРЯЖЕНИЕ СМЕЩЕНИЯ НУЛЯ: 6 MV, НАПРЯЖЕНИЕ ПИТАНИЯ - МИН.: 2.3 V, МИНИМАЛЬНАЯ РАБОЧАЯ ТЕМПЕРАТУРА: - 55 C, МАКСИМАЛЬНАЯ РАБОЧАЯ ТЕМПЕРАТУРА: + 125 C, IB - ВХОДНОЙ ТОК СМЕЩЕНИЯ: 10 PA, РАБОЧИЙ ТОК ИСТОЧНИКА ПИТАНИЯ: 20 UA, ОТКЛЮЧЕНИЕ: NO SHUTDOWN, CMRR - КОЭФФИЦИЕНТ ПОДАВЛЕНИЯ СИНФАЗНОГО СИГНАЛА: 80 DB, EN - ИНТЕНСИВНОСТЬ ШУМА ВХОДНОГО НАПРЯЖЕНИЯ: 60 NV/SQRT HZ, СЕРИЯ: OPA4347, ВЫСОТА: 1.58 MM, IN - ПЛОТНОСТЬ ТОКА ШУМА НА ВХОДЕ: 0.0007 PA/SQRT HZ, ТИП ВХОДА: RAIL-TO-RAIL, ДЛИНА: 8.65 MM, ЧУВСТВИТЕЛЬНЫЙ К ВЛАЖНОСТИ: YES, РАБОЧЕЕ НАПРЯЖЕНИЕ ПИТАНИЯ: 2.5 V TO 5.5 V, ТИП ВЫХОДА: RAIL-TO-RAIL, PSRR - КОЭФФИЦИЕНТ ПОДАВЛЕНИЯ ПОМЕХ ПО ПИТАНИЮ: 84.44 DB,</t>
  </si>
  <si>
    <t>OPA4347UA</t>
  </si>
  <si>
    <t>ТРАНСФОРМАТОР ЗВУКОВОЙ ЧАСТОТЫ,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</si>
  <si>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ТРАНСФОРМАТОРЫ ЗВУКОВОЙ ЧАСТОТЫ / СИГНАЛЬНЫЕ ТРАНСФОРМАТОРЫ; ПРОДУКТ: LAN; ТИП: MODULE; ТИП ВЫВОДОВ: SMD/SMT; ЧАСТОТНЫЙ ДИАПАЗОН: 100 KHZ; ИНДУКТИВНОСТЬ: 350 UH; ИМПЕДАНС ПЕРВИЧНОЙ ЦЕПИ: 1 OHMS; ВТОРИЧНЫЙ ИМПЕДАНС: 1 OHMS; МИНИМАЛЬНАЯ РАБОЧАЯ ТЕМПЕРАТУРА: - 40 C; МАКСИМАЛЬНАЯ РАБОЧАЯ ТЕМПЕРАТУРА: + 85 C; КОЛИЧЕСТВО КАНАЛОВ: SINGLE; ПРИМЕНЕНИЕ: 10/100 BASE-T; ДЛИНА: 12.7 MM; ШИРИНА: 6.9 MM; ВЫСОТА: 5.6 MM; СЕРИЯ: B78476A; УПАКОВКА: REEL; УПАКОВКА: CUT TAPE; УПАКОВКА: MOUSEREEL; НОМИНАЛЬНЫЙ ТОК: 8 MA; МАКСИМАЛЬНЫЙ ПОСТОЯННЫЙ ТОК: 8 MA; РАЗМЕР ФАБРИЧНОЙ УПАКОВКИ: 500; ДРУГИЕ НАЗВАНИЯ ТОВАРА №: B78476A8247A 3 B78476A8247A3; ВЕС ИЗДЕЛИЯ: 800 MG</t>
  </si>
  <si>
    <t>КАТЕГОРИЯ ПРОДУКТА: КОДЕРЫ, ДЕКОДЕРЫ, МУЛЬТИПЛЕКСОРЫ И ДЕМУЛЬТИПЛЕКСОРЫ, ROHS: ПОДРОБНОСТИ, ПРОДУКТ: DECODERS / DEMULTIPLEXERS, СЕМЕЙСТВО ЛОГИЧЕСКИХ ЭЛЕМЕНТОВ: HCT, КОЛИЧЕСТВО ВХОДНЫХ ЛИНИЙ: 2 INPUT, КОЛИЧЕСТВО ВЫХОДНЫХ ЛИНИЙ: 4 OUTPUT, ВРЕМЯ ЗАДЕРЖКИ РАСПРОСТРАНЕНИЯ: 45 NS, НАПРЯЖЕНИЕ ПИТАНИЯ - МИН.: 4.5 V, НАПРЯЖЕНИЕ ПИТАНИЯ - МАКС.: 5.5 V, МИНИМАЛЬНАЯ РАБОЧАЯ ТЕМПЕРАТУРА: - 55 C, МАКСИМАЛЬНАЯ РАБОЧАЯ ТЕМПЕРАТУРА: + 125 C, ВИД МОНТАЖА: SMD/SMT, УПАКОВКА / БЛОК: SOIC-NARROW-16, УПАКОВКА: REEL, УПАКОВКА: CUT TAPE, УПАКОВКА: MOUSEREEL, ТОРГОВАЯ МАРКА: TEXAS INSTRUMENTS, ФУНКЦИЯ: DECODER/DEMULTIPLEXER, ВЫСОТА: 1.58 MM, ВЫХОДНОЙ ТОК ВЫСОКОГО УРОВНЯ: - 4 MA, ДЛИНА: 9.9 MM, ТИП ЛОГИКИ: DECODERS/DEMULTIPLEXERS, ВЫХОДНОЙ ТОК НИЗКОГО УРОВНЯ: 4 MA, МАКСИМАЛЬНАЯ ТАКТОВАЯ ЧАСТОТА: 25 MHZ, КОЛИЧЕСТВО КОНТУРОВ: DUAL, РАБОЧЕЕ НАПРЯЖЕНИЕ ПИТАНИЯ: 5 V, ДИАПАЗОН РАБОЧИХ ТЕМПЕРАТУР: - 55 C TO + 125 C, ТИП ПРОДУКТА: ENCODERS, DECODERS, MULTIPLEXERS &amp; DEMULTIPLEXERS, СЕРИЯ: CD74HCT139, РАЗМЕР ФАБРИЧНОЙ УПАКОВКИ: 2500, ПОДКАТЕГОРИЯ: LOGIC ICS, НАПРЯЖЕНИЕ ПИТАНИЯ - МАКС.: 0.008 MA, ТЕХНОЛОГИЯ: CMOS, ШИРИНА: 3.91 MM</t>
  </si>
  <si>
    <t>КАТЕГОРИЯ ПРОДУКТА: ЛИНЕЙНЫЕ РЕГУЛЯТОРЫ НАПРЯЖЕНИЯ, ROHS: ПОДРОБНОСТИ, ВИД МОНТАЖА: THROUGH HOLE, УПАКОВКА / БЛОК: TO-220-3, КОЛИЧЕСТВО ВЫХОДОВ: 1 OUTPUT, ПОЛЯРНОСТЬ: POSITIVE, ВЫХОДНОЕ НАПРЯЖЕНИЕ: 15 V, ВЫХОДНОЙ ТОК: 1.5 A, ТИП ВЫХОДА: FIXED, ВХОДНОЕ НАПРЯЖЕНИЕ, МИН.: 7 V, ВХОДНОЕ НАПРЯЖЕНИЕ, МАКС.: 35 V, МИНИМАЛЬНАЯ РАБОЧАЯ ТЕМПЕРАТУРА: 0 C, МАКСИМАЛЬНАЯ РАБОЧАЯ ТЕМПЕРАТУРА: + 125 C, НЕСТАБИЛЬНОСТЬ ВЫХОДНОЙ НАГРУЗКИ: 150 MV, НЕСТАБИЛЬНОСТЬ ВЫХОДНОГО НАПРЯЖЕНИЯ ИЛИ ТОКА: 150 MV, ТОК ПОКОЯ: 8 MA, СЕРИЯ: LM7815C, УПАКОВКА: TUBE, ТИП ПРОДУКТА: LINEAR VOLTAGE REGULATORS, ПОДАВЛЕНИЕ ПУЛЬСАЦИЙ ПИТАНИЯ - ТИПИЧ.: 70 DB</t>
  </si>
  <si>
    <t>LM7815CT/NOPB</t>
  </si>
  <si>
    <t>КАТЕГОРИЯ ПРОДУКТА: ЦИФРОВЫЕ ИЗОЛЯТОРЫ; ВИД МОНТАЖА: SMD/SMT; КОЛИЧЕСТВО КАНАЛОВ: 2 CHANNEL; ПОЛЯРНОСТЬ: UNIDIRECTIONAL; ДИАПАЗОН ДАННЫХ: 150 MB/S; НАПРЯЖЕНИЕ ИЗОЛЯЦИИ: 2500 VRMS; ТИП ИЗОЛЯЦИИ: CAPACITIVE COUPLING; НАПРЯЖЕНИЕ ПИТАНИЯ - МАКС.: 5.5 V; НАПРЯЖЕНИЕ ПИТАНИЯ - МИН.: 2.6 V; РАБОЧИЙ ТОК ИСТОЧНИКА ПИТАНИЯ: 1.7 MA, 5.4 MA; ВРЕМЯ ЗАДЕРЖКИ РАСПРОСТРАНЕНИЯ: 8 NS; МИНИМАЛЬНАЯ РАБОЧАЯ ТЕМПЕРАТУРА: - 40 C; МАКСИМАЛЬНАЯ РАБОЧАЯ ТЕМПЕРАТУРА: + 125 C; УПАКОВКА: TUBE; ЧУВСТВИТЕЛЬНЫЙ К ВЛАЖНОСТИ: YES; РАЗМЕР ФАБРИЧНОЙ УПАКОВКИ:РАЗМЕР ФАБРИЧНОЙ УПАКОВКИ: 96; ВЕС ИЗДЕЛИЯ: 100 MG</t>
  </si>
  <si>
    <t>SI8423BB-D-IS</t>
  </si>
  <si>
    <t>ФИЛЬТР ЭЛЕКТРОМАГНИТНЫХ ПОМЕХ. НЕ ВОЕННОГО НАЗНАЧЕНИЯ., ФИЛЬТР ЭЛЕКТРОМАГНИТНЫХ ПОМЕХ.</t>
  </si>
  <si>
    <t>КАТЕГОРИЯ ПРОДУКТА: ПРОХОДНЫЕ ФИЛЬТРЫ ЭЛЕКТРОМАГНИТНЫХ ПОМЕХ, ROHS: ПОДРОБНОСТИ, МИНИМАЛЬНАЯ РАБОЧАЯ ТЕМПЕРАТУРА: - 55 С, МАКСИМАЛЬНАЯ РАБОЧАЯ ТЕМПЕРАТУРА: + 125 С, ДИАПАЗОН РАБОЧИХ ТЕМПЕРАТУР: - 55 С ДО + 125 С, ТИП ПРОДУКТА: ПРОХОДНЫЕ ФИЛЬТРЫ ЭЛЕКТРОМАГНИТНЫХ ПОМЕХ, КОЛИЧЕСТВО ШТУК С ЗАВОДА: 250, ПОДКАТЕГОРИЯ: ФИЛЬТРЫ, ДОБРЫЙ: МИНИАТЮРНЫЕ ВПАИВАЕМЫЕ ФИЛЬТРЫ,</t>
  </si>
  <si>
    <t>КАТЕГОРИЯ ПРОДУКТА: РЧ СОЕДИНИТЕЛИ / КОАКСИАЛЬНЫЕ СОЕДИНИТЕЛИ, ROHS: ПОДРОБНОСТИ, ПРОДУКТ: CONNECTORS, ПОСЛЕДОВАТЕЛЬНОСТЬ РАДИОЧАСТОТ: N TYPE, ТИП РАЗЪЁМА: PLUG (PIN), ИМПЕДАНС: 50 OHMS, МАКСИМАЛЬНАЯ ЧАСТОТА: 18 GHZ, ТИП ВЫВОДОВ: SOLDER, ОРИЕНТАЦИЯ: STRAIGHT, ПОЛЯРНОСТЬ: STANDARD, ВИД МОНТАЖА: CABLE MOUNT / FREE HANGING, ТИП КАБЕЛЯ: EZ-141-TP-M17, MULTIFLEX-141, ОТДЕЛКА КОРПУСА: COPPER-TIN-ZINC ALLOY, МАТЕРИАЛ КОРПУСА: BRASS, ФОРМА КОРПУСА: STRAIGHT, МАТЕРИАЛ КОНТАКТА: BRONZE, ПОКРЫТИЕ КОНТАКТА: GOLD, КОНЦЕВАЯ ЗАДЕЛКА КОНТАКТОВ: SOLDER, ТИП КОНТАКТА: PIN (MALE), ИЗОЛЯЦИЯ: NON-ISOLATED, МАКСИМАЛЬНАЯ РАБОЧАЯ ТЕМПЕРАТУРА: + 165 C, МИНИМАЛЬНАЯ РАБОЧАЯ ТЕМПЕРАТУРА: - 65 C, ТИП ПРОДУКТА: RF CONNECTORS / COAXIAL CONNECTORS, СЕРИЯ: N,</t>
  </si>
  <si>
    <t>11_N-50-3-13/113_NH</t>
  </si>
  <si>
    <t>СИНФАЗНЫЙ ДРОССЕЛЬ, КАТУШКА ПОСТОЯННОЙ ИНДУКТИВНОСТИ, КАТУШКА ПОСТОЯННОЙ ИНДУКТИВНОСТИ, ПОВЕРХНОСТНОГО МОНТАЖА.</t>
  </si>
  <si>
    <t>КАТЕГОРИЯ ПРОДУКТА: СИНФАЗНЫЕ ДРОССЕЛИ / ФИЛЬТРЫ; СЕРИЯ: SRF0504; ВИД МОНТАЖА: PCB MOUNT; ТИП ВЫВОДОВ: SMD/SMT; КОЛИЧЕСТВО КАНАЛОВ: 1 CHANNEL; ИНДУКТИВНОСТЬ: 1.1 UH; ИМПЕДАНС: 350 OHMS; ДОПУСТИМОЕ ОТКЛОНЕНИЕ: 35 %; МАКСИМАЛЬНЫЙ ПОСТОЯННЫЙ ТОК: 2 A; МАКСИМАЛЬНОЕ СОПРОТИВЛЕНИЕ ПОСТОЯННОМУ ТОКУ: 40 MOHMS; МИНИМАЛЬНАЯ РАБОЧАЯ ТЕМПЕРАТУРА: - 40 C; МАКСИМАЛЬНАЯ РАБОЧАЯ ТЕМПЕРАТУРА: + 125 C; УПАКОВКА / БЛОК: 0504 (1210 METRIC); ДЛИНА: 5 MM; ШИРИНА: 4.8 MM; ВЫСОТА: 4.8 MM; УПАКОВКА: REEL; УПАКОВКА: CUT TAPE; УПАКОВКА: MOUSEREEL; ПРОДУКТ: COMMON MODE CHOKES; ТИП: LINE FILTER; МАТЕРИАЛ СЕРДЕЧНИКА: FERRITE; РАЗМЕР ФАБРИЧНОЙ УПАКОВКИ: 1000; ТЕСТОВАЯ ЧАСТОТА: 100 KHZ; ДРУГИЕ НАЗВАНИЯ ТОВАРА №: SRF0504-351Y.; ВЕС ИЗДЕЛИЯ: 350 MG</t>
  </si>
  <si>
    <t>SRF0504-351Y</t>
  </si>
  <si>
    <t>КАТЕГОРИЯ ПРОДУКТА: СИЛОВЫЕ КАТУШКИ ИНДУКТИВНОСТИ - ПОВЕРХНОСТНЫЙ МОНТАЖ, ROHS: ПОДРОБНОСТИ, ДОБРЫЙ: СИЛОВАЯ ДРОССЕЛЬНАЯ КАТУШКА, СТИЛЬ ПОДКЛЮЧЕНИЯ: СМД/СМТ, ПАКЕТ/КОРОБКА: 7,5 ММ Х 7 ММ Х 3,2 ММ, ЗАЩИТА: ЭКРАНИРОВАННЫЙ, ОБМОТКА: 200 НГН, ТОЛЕРАНТНОСТЬ: 0,2, МАКСИМАЛЬНЫЙ ПОСТОЯННЫЙ ТОК: 26А, МАКСИМАЛЬНОЕ СОПРОТИВЛЕНИЕ ПОСТОЯННОМУ ТОКУ: 2,2 МОМ, ТОК НАСЫЩЕНИЯ: 46А, МИНИМАЛЬНАЯ РАБОЧАЯ ТЕМПЕРАТУРА: - 40С, МАКСИМАЛЬНАЯ РАБОЧАЯ ТЕМПЕРАТУРА: + 130 С, МИНИМУМ Q: -, СТИЛЬ МОНТАЖА: МОНТАЖ НА ПЕЧАТНОЙ ПЛАТЕ, ДЛИНА: 7,5 ММ, ШИРИНА: 7ММ, ВЫСОТА: 3,2 ММ, ДИАМЕТР: -, РЯД: PG0426, ТИП ЯДРА: ПРОВОЛОЧНЫЙ, ПРОДУКТ: СИЛОВЫЕ ИНДУКТОРЫ, ТИП ПРОДУКТА: СИЛОВЫЕ КАТУШКИ ИНДУКТИВНОСТИ - ПОВЕРХНОСТНЫЙ МОНТАЖ, СОБСТВЕННАЯ РЕЗОНАНСНАЯ ЧАСТОТА: -, КОЛИЧЕСТВО ШТУК С ЗАВОДА: 1400, ПОДКАТЕГОРИЯ: КАТУШКИ ИНДУКТИВНОСТИ, ДРОССЕЛИ И КАТУШКИ, ПРЕКРАЩЕНИЕ: СТАНДАРТ, ЧАСТОТА ИСПЫТАНИЙ: 100 КГЦ</t>
  </si>
  <si>
    <t>PG0426.201NLT</t>
  </si>
  <si>
    <t>КАТУШКА ИНДУКТИВНОСТИ</t>
  </si>
  <si>
    <t>ИНДУКТИВНОСТЬ: 100МКГ ± 30%, ДОБРОТНОСТЬ НА 100КГЦ: 25, R, ОМ: 0,325, ТОК, А 1,05А, ТОК НАС., А 0,92А</t>
  </si>
  <si>
    <t>SU8040-101YF</t>
  </si>
  <si>
    <t>ABC-ATEC</t>
  </si>
  <si>
    <t>КАТЕГОРИЯ ПРОДУКТА: ТАНТАЛОВЫЕ КОНДЕНСАТОРЫ — ТВЕРДОТЕЛЬНЫЕ ДЛЯ ПОВЕРХНОСТНОГО МОНТАЖА, ROHS: ПОДРОБНОСТИ, РЯД: ЧТО, ЭЛЕКТРИЧЕСКАЯ МОЩНОСТЬ: 2,2 МКФ, НАПРЯЖЕНИЕ НАПРЯЖЕНИЯ CC: 35 В ПОСТОЯННОГО ТОКА, ТОЛЕРАНТНОСТЬ: 0,1, СОЭ: 18 ОМ, КОД ДЕЛА - PO: 1206, КОД КОРПУСА - ММ: 3216, КОД КОРПУСА ПРОИЗВОДИТЕЛЯ: СЛУЧАЙ, ВЫСОТА: 1,6 ММ, МИНИМАЛЬНАЯ РАБОЧАЯ ТЕМПЕРАТУРА: - 55 С, МАКСИМАЛЬНАЯ РАБОЧАЯ ТЕМПЕРАТУРА: + 125 С, КОНДИЦИОНИРОВАНИЕ: КАТУШКА, КОНДИЦИОНИРОВАНИЕ: РАЗРЕЗАТЬ ЛЕНТУ, КОНДИЦИОНИРОВАНИЕ: МЫШЬКАТУШКА, СТИЛЬ ПОДКЛЮЧЕНИЯ: СМД/СМТ, ЕМКОСТЬ - НФ: 2200 НФ, КОЭФФИЦИЕНТ РАССЕЯНИЯ DF: 0,04, ТОК УТЕЧКИ: 500 НА, ДЛИНА: 3,2 ММ, ПРОДУКТ: ТВЕРДЫЙ ТАНТАЛ СТАНДАРТНЫЙ СОРТ - ДРУГОЕ РАЗЛИЧНОЕ, ТИП ПРОДУКТА: ТАНТАЛОВЫЕ КОНДЕНСАТОРЫ, КОЛИЧЕСТВО ШТУК С ЗАВОДА: 2000, ПОДКАТЕГОРИЯ: КОНДЕНСАТОРЫ, ТИП: ТАНТАЛОВЫЕ КОНДЕНСАТОРЫ ОБЩЕГО НАЗНАЧЕНИЯ ДЛЯ ПОВЕРХНОСТНОГО МОНТАЖА, ШИРИНА: 1,6 ММ</t>
  </si>
  <si>
    <t>TAJA225K035RNJ</t>
  </si>
  <si>
    <t>КАТЕГОРИЯ ПРОДУКТА: ТАНТАЛОВЫЕ КОНДЕНСАТОРЫ — ТВЕРДОТЕЛЬНЫЕ ДЛЯ ПОВЕРХНОСТНОГО МОНТАЖА, РЯД: Т495, ЭЛЕКТРИЧЕСКАЯ МОЩНОСТЬ: 15 МКФ, НАПРЯЖЕНИЕ ПОСТОЯННОГО ТОКА: 50 В ПОСТОЯННОГО ТОКА, ТОЛЕРАНТНОСТЬ: 0,1, КОД ДЕЛА - PO: 2917, КОД КОРПУСА - ММ: 7343, КОД КОРПУСА ПРОИЗВОДИТЕЛЯ: X КОРОБКА, ВЫСОТА: 4,3 ММ, МИНИМАЛЬНАЯ РАБОЧАЯ ТЕМПЕРАТУРА: - 55 С, МАКСИМАЛЬНАЯ РАБОЧАЯ ТЕМПЕРАТУРА: + 125 С, КОНДИЦИОНИРОВАНИЕ: НАСТОЯЩИЙ, СТИЛЬ ПОДКЛЮЧЕНИЯ: СМД/СМТ, КОЭФФИЦИЕНТ РАССЕЯНИЯ DF: -, ТОК УТЕЧКИ: -, ДЛИНА: 7,3 ММ, ПРОДУКТ: ТАНТАЛ ТВЕРДЫЙ АВТОМОБИЛЬНЫЙ КЛАСС С НИЗКИМ ESR, ТИП ПРОДУКТА: ТАНТАЛОВЫЕ КОНДЕНСАТОРЫ, ОТКЛОНЯЮЩИЙ ТОК: -, КОЛИЧЕСТВО ШТУК С ЗАВОДА: 500, ПОДКАТЕГОРИЯ: КОНДЕНСАТОРЫ, ДОБРЫЙ: SMD АВТОМОБИЛЬНЫЙ КЛАСС SURGE НАДЕЖНЫЙ НИЗКИЙ ESR, ШИРИНА: 4,3 ММ, ЕДИНИЦА ИЗМЕРЕНИЯ: 670 МГ</t>
  </si>
  <si>
    <t>T495X156K050AT</t>
  </si>
  <si>
    <t>КАТЕГОРИЯ ПРОДУКТА: ТАНТАЛОВЫЕ КОНДЕНСАТОРЫ — ТВЕРДОТЕЛЬНЫЕ ДЛЯ ПОВЕРХНОСТНОГО МОНТАЖА, РЯД: Т495, ЭЛЕКТРИЧЕСКАЯ МОЩНОСТЬ: 22 МКФ, НАПРЯЖЕНИЕ ПОСТОЯННОГО ТОКА: 50 В ПОСТОЯННОГО ТОКА, ТОЛЕРАНТНОСТЬ: 0,1, КОД ДЕЛА - PO: 2917, КОД КОРПУСА - ММ: 7343, КОД КОРПУСА ПРОИЗВОДИТЕЛЯ: X КОРОБКА, ВЫСОТА: 4,3 ММ, МИНИМАЛЬНАЯ РАБОЧАЯ ТЕМПЕРАТУРА: - 55 С, МАКСИМАЛЬНАЯ РАБОЧАЯ ТЕМПЕРАТУРА: + 125 С, КОНДИЦИОНИРОВАНИЕ: НАСТОЯЩИЙ, СТИЛЬ ПОДКЛЮЧЕНИЯ: СМД/СМТ,КОЭФФИЦИЕНТ РАССЕЯНИЯ DF: -, ТОК УТЕЧКИ: -, ДЛИНА: 7,3 ММ, ПРОДУКТ: ТАНТАЛ ТВЕРДЫЙ АВТОМОБИЛЬНЫЙ КЛАСС С НИЗКИМ ESR, ТИП ПРОДУКТА: ТАНТАЛОВЫЕ КОНДЕНСАТОРЫ, ОТКЛОНЯЮЩИЙ ТОК: -, КОЛИЧЕСТВО ШТУК С ЗАВОДА: 500, ПОДКАТЕГОРИЯ: КОНДЕНСАТОРЫ, ДОБРЫЙ: SMD АВТОМОБИЛЬНЫЙ КЛАСС SURGE НАДЕЖНЫЙ НИЗКИЙ ESR, ШИРИНА: 4,3 ММ, ЕДИНИЦА ИЗМЕРЕНИЯ: 670 МГ,</t>
  </si>
  <si>
    <t>КАТЕГОРИЯ ПРОДУКТА: ТАНТАЛОВЫЕ КОНДЕНСАТОРЫ — ТВЕРДОТЕЛЬНЫЕ ДЛЯ ПОВЕРХНОСТНОГО МОНТАЖА, РЯД: Т495, ЭЛЕКТРИЧЕСКАЯ МОЩНОСТЬ: 10 МКФ, НАПРЯЖЕНИЕ ПОСТОЯННОГО ТОКА: 50 В ПОСТОЯННОГО ТОКА, ТОЛЕРАНТНОСТЬ: 0,1, КОД ДЕЛА - PO: 2917, КОД КОРПУСА - ММ: 7343, КОД КОРПУСА ПРОИЗВОДИТЕЛЯ: X КОРОБКА, ВЫСОТА: 4,3 ММ, МИНИМАЛЬНАЯ РАБОЧАЯ ТЕМПЕРАТУРА: - 55 С, МАКСИМАЛЬНАЯ РАБОЧАЯ ТЕМПЕРАТУРА: + 125 С, КОНДИЦИОНИРОВАНИЕ: НАСТОЯЩИЙ, СТИЛЬ ПОДКЛЮЧЕНИЯ: СМД/СМТ, КОЭФФИЦИЕНТ РАССЕЯНИЯ DF: -, ТОК УТЕЧКИ: -, ДЛИНА: 7,3 ММ, ПРОДУКТ: ТАНТАЛ ТВЕРДЫЙ АВТОМОБИЛЬНЫЙ КЛАСС С НИЗКИМ ESR, ТИП ПРОДУКТА: ТАНТАЛОВЫЕ КОНДЕНСАТОРЫ, ОТКЛОНЯЮЩИЙ ТОК: -, КОЛИЧЕСТВО ШТУК С ЗАВОДА: 500, ПОДКАТЕГОРИЯ: КОНДЕНСАТОРЫ, ДОБРЫЙ: SMD АВТОМОБИЛЬНЫЙ КЛАСС SURGE НАДЕЖНЫЙ НИЗКИЙ ESR, ШИРИНА: 4,3 ММ, ЕДИНИЦА ИЗМЕРЕНИЯ: 670 МГ, КОЛИЧЕСТВО ШТУК С ЗАВОДА: 2000 Г.</t>
  </si>
  <si>
    <t>КАТЕГОРИЯ ПРОДУКТА: АЛЮМИНИЕВЫЕ ЭЛЕКТРОЛИТИЧЕСКИЕ КОНДЕНСАТОРЫ - SMD, ROHS: ПОДРОБНОСТИ, РЯД: HD-V ВЫСОКИЙ, ПРОДУКТ: ВЫСОКОТЕМПЕРАТУРНЫЕ ЭЛЕКТРОЛИТИЧЕСКИЕ КОНДЕНСАТОРЫ, ЭЛЕКТРИЧЕСКАЯ МОЩНОСТЬ: 47 МКФ, НАПРЯЖЕНИЕ ПОСТОЯННОГО ТОКА: 35 В ПОСТОЯННОГО ТОКА, ТОЛЕРАНТНОСТЬ: 0,2, СОЭ: 2 ОМ, МИНИМАЛЬНАЯ РАБОЧАЯ ТЕМПЕРАТУРА: - 40С, МАКСИМАЛЬНАЯ РАБОЧАЯ ТЕМПЕРАТУРА: +105С, ДИАМЕТР: 6 ММ, ДЛИНА: 8ММ, ВЫСОТА: 7,8 ММ, ПРОДОЛЖИТЕЛЬНОСТЬ ЖИЗНИ: 5000 ЧАСОВ, ОТКЛОНЯЮЩИЙ ТОК: 57 МА, КВАЛИФИКАЦИЯ: AEC-Q200, КОНДИЦИОНИРОВАНИЕ: НАСТОЯЩИЙ, КОНДИЦИОНИРОВАНИЕ: РАЗРЕЗАТЬ ЛЕНТУ, КОНДИЦИОНИРОВАНИЕ: МЫШЬКАТУШКА, МАРКА: ПАНАСОНИК, КОЭФФИЦИЕНТ РАССЕЯНИЯ DF: 0,14, РАССТОЯНИЕ МЕЖДУ ПРОВОДАМИ: 1,8 ММ, ТОК УТЕЧКИ: 16,4 МКА, ТИП ПРОДУКТА: ЭЛЕКТРОЛИТИЧЕСКИЕ КОНДЕНСАТОРЫ, КОЛИЧЕСТВО ШТУК С ЗАВОДА: 900, ПОДКАТЕГОРИЯ: КОНДЕНСАТОРЫ, СТИЛЬ ПОДКЛЮЧЕНИЯ: СМД/СМТ, ДОБРЫЙ: АЛЮМИНИЕВЫЕ КОНДЕНСАТОРЫ SMD, ВЫСОКОТЕМПЕРАТУРНЫЕ, ЕДИНИЦА ИЗМЕРЕНИЯ: 440 МГ</t>
  </si>
  <si>
    <t>EEEHDV470XAP</t>
  </si>
  <si>
    <t>КАТЕГОРИЯ ПРОДУКТА: АЛЮМИНИЕВО-ПОЛИМЕРНЫЕ ОРГАНИЧЕСКИЕ КОНДЕНСАТОРЫ, ROHS: ПОДРОБНОСТИ, ПРОДУКТ: АЛЮМИНИЕВЫЕ ПОЛИМЕРНЫЕ КОНДЕНСАТОРЫ, СТИЛЬ ПОДКЛЮЧЕНИЯ: СМД/СМТ, ТИП УПАКОВКИ: МОЖЕТ, ЭЛЕКТРИЧЕСКАЯ МОЩНОСТЬ: 68 МКФ, НАПРЯЖЕНИЕ ПОСТОЯННОГО ТОКА: 50 В ПОСТОЯННОГО ТОКА, ТОЛЕРАНТНОСТЬ: 0,2, СОЭ: 20 МОМ, МИНИМАЛЬНАЯ РАБОЧАЯ ТЕМПЕРАТУРА: - 55 С, МАКСИМАЛЬНАЯ РАБОЧАЯ ТЕМПЕРАТУРА: +105С, ДИАМЕТР: 10ММ, ДЛИНА: 12,6 ММ, ШИРИНА: -, ВЫСОТА: -, ОТКЛОНЯЮЩИЙ ТОК: 4,3 А, ПРОДОЛЖИТЕЛЬНОСТЬ ЖИЗНИ: 5000 ЧАСОВ, РЯД: СВПФ, КОНДИЦИОНИРОВАНИЕ: НАСТОЯЩИЙ, КОНДИЦИОНИРОВАНИЕ: РАЗРЕЗАТЬ ЛЕНТУ, КОНДИЦИОНИРОВАНИЕ: МЫШЬКАТУШКА, КОЭФФИЦИЕНТ РАССЕЯНИЯ DF: 12, ТОК УТЕЧКИ: 680 МКА, ТИП ПРОДУКТА: ЭЛЕКТРОЛИТИЧЕСКИЕ КОНДЕНСАТОРЫ, КОЛИЧЕСТВО ШТУК С ЗАВОДА: 400, ПОДКАТЕГОРИЯ: КОНДЕНСАТОРЫ,</t>
  </si>
  <si>
    <t>50SVPF68M</t>
  </si>
  <si>
    <t>КАТЕГОРИЯ ПРОДУКТА: АЛЮМИНИЕВЫЕ ЭЛЕКТРОЛИТИЧЕСКИЕ КОНДЕНСАТОРЫ ДЛЯ ПОВЕРХНОСТНОГО МОНТАЖА, ROHS: ПОДРОБНОСТИ, СЕРИЯ: FT-V HIGH, ПРОДУКТ: HIGH TEMP ELECTROLYTIC CAPACITORS, ЁМКОСТЬ: 68 UF, НОМИНАЛЬНОЕ НАПРЯЖЕНИЕ ПОСТОЯННОГО ТОКА: 25 VDC, ДОПУСТИМОЕ ОТКЛОНЕНИЕ: 0,2, ЭФФЕКТИВНОЕ ПОСЛЕДОВАТЕЛЬНОЕ СОПРОТИВЛЕНИЕ: 360 MOHMS, МИНИМАЛЬНАЯ РАБОЧАЯ ТЕМПЕРАТУРА: - 55 C, МАКСИМАЛЬНАЯ РАБОЧАЯ ТЕМПЕРАТУРА: + 105 C, ДИАМЕТР: 5 MM, ДЛИНА: 5.8 MM, ВЫСОТА: 6.1 MM, СРОК СЛУЖБЫ: 2000 HOUR, ПУЛЬСИРУЮЩИЙ ТОК: 240 MA, КВАЛИФИКАЦИЯ: AEC-Q200, УПАКОВКА: REEL, УПАКОВКА: CUT TAPE, УПАКОВКА: MOUSEREEL, ТОРГОВАЯ МАРКА: PANASONIC, ТИП ПРОДУКТА: ELECTROLYTIC CAPACITORS, РАЗМЕР ФАБРИЧНОЙ УПАКОВКИ: 1000, ПОДКАТЕГОРИЯ: CAPACITORS, ТИП ВЫВОДОВ: SMD/SMT</t>
  </si>
  <si>
    <t>EEEFT1E680AR</t>
  </si>
  <si>
    <t>EEEFK1E471GP</t>
  </si>
  <si>
    <t>КАТЕГОРИЯ ПРОДУКТА: МНОГОСЛОЙНЫЕ КЕРАМИЧЕСКИЕ КОНДЕНСАТОРЫ MLCC - SMD, ROHS: ПОДРОБНОСТИ, ЭЛЕКТРИЧЕСКАЯ МОЩНОСТЬ: 0,22 МКФ, НАПРЯЖЕНИЕ ПОСТОЯННОГО ТОКА: 600 В ПОСТОЯННОГО ТОКА/630 В ПОСТОЯННОГО ТОКА, ДИЭЛЕКТРИК: X7R, ТОЛЕРАНТНОСТЬ: 0,1, КОД ДЕЛА - PO: 2220, КОД КОРПУСА - ММ: 5750, ВЫСОТА: 3,3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ВЫСОКОВОЛЬТНЫЙ MLCC X7R,ЕМКОСТЬ - НФ: 220 НФ, ЕМКОСТЬ ПФ: 220000ПФ, ДЛИНА: 5,7 ММ, ПАКЕТ/КОРОБКА: 2220 (МЕТРИЧЕСКАЯ 5750), ТИП ПРОДУКТА: КЕРАМИЧЕСКИЕ КОНДЕНСАТОРЫ, КОЛИЧЕСТВО ШТУК С ЗАВОДА: 500, ПОДКАТЕГОРИЯ: КОНДЕНСАТОРЫ, ДОБРЫЙ: ВЫСОКОВОЛЬТНЫЕ MLCC ОТ 600 В ДО 5 КВ, ШИРИНА: 5 ММ, ЕДИНИЦА ИЗМЕРЕНИЯ: 480 МГ,</t>
  </si>
  <si>
    <t>2220CC224KAT1A</t>
  </si>
  <si>
    <t>КАТЕГОРИЯ ПРОДУКТА: МНОГОСЛОЙНЫЕ КЕРАМИЧЕСКИЕ КОНДЕНСАТОРЫ MLCC - SMD, ROHS: ПОДРОБНОСТИ, ЭЛЕКТРИЧЕСКАЯ МОЩНОСТЬ: 4,7 МКФ, НАПРЯЖЕНИЕ ПОСТОЯННОГО ТОКА: 50 В ПОСТОЯННОГО ТОКА, ДИЭЛЕКТРИК: X7R, ТОЛЕРАНТНОСТЬ: 0,1, КОД ДЕЛА - PO: 1206, КОД КОРПУСА - ММ: 3216, ВЫСОТА: 1,78 ММ, МИНИМАЛЬНАЯ РАБОЧАЯ ТЕМПЕРАТУРА: - 55 С, МАКСИМАЛЬНАЯ РАБОЧАЯ ТЕМПЕРАТУРА: + 125 С, ПРОДУКТ: АВТОМОБИЛЬНЫЕ MLCC, СТИЛЬ ПОДКЛЮЧЕНИЯ: СМД/СМТ, ПРЕКРАЩЕНИЕ: СТАНДАРТ, КВАЛИФИКАЦИЯ: AEC-Q200, РЯД: АВТОMLCC X7R, ЕМКОСТЬ - НФ: 4700 НФ, ДЛИНА: 3,2 ММ, ПАКЕТ/КОРОБКА: 1206 (3216 МЕТРИЧЕСКИХ), ТИП ПРОДУКТА: КЕРАМИЧЕСКИЕ КОНДЕНСАТОРЫ, КОЛИЧЕСТВО ШТУК С ЗАВОДА: 2000 Г., ПОДКАТЕГОРИЯ: КОНДЕНСАТОРЫ, ТОРГОВОЕ НАЗВАНИЕ: ФЛЕКСИТЕРМ, РАБОЧЕЕ НАПРЯЖЕНИЕ ПЕРЕМЕННОГО ТОКА: -, ШИРИНА: 1,6 ММ,</t>
  </si>
  <si>
    <t>12065C475K4T2A</t>
  </si>
  <si>
    <t>РЕЗИСТОР ТОЛСТОПЛЕНОЧНЫЙ ДЛЯ ПОВЕРХНОСТНОГО МОНТАЖА, РЕЗИСТОР ТОЛСТОПЛЕНОЧНЫЙ ДЛЯ ПОВЕРХНОСТНОГО МОНТАЖА АРТ:</t>
  </si>
  <si>
    <t>КАТЕГОРИЯ ПРОДУКТА: ТОЛСТОПЛЕНОЧНЫЕ РЕЗИСТОРЫ — ДЛЯ ПОВЕРХНОСТНОГО МОНТАЖА, ROHS: ПОДРОБНОСТИ, РЯД: CR1206, СОПРОТИВЛЕНИЕ: 56,2 КОМ, ДАННЫЕ О МОЩНОСТИ: 250 МВТ (1/4 ВТ), ТОЛЕРАНТНОСТЬ: 0,01, ТЕМПЕРАТУРНЫЙ КОЭФФИЦИЕНТ: 100 ЧАСТЕЙ НА МИЛЛИОН/К, МИНИМАЛЬНАЯ РАБОЧАЯ ТЕМПЕРАТУРА: - 55 С, МАКСИМАЛЬНАЯ РАБОЧАЯ ТЕМПЕРАТУРА: + 155 С, НАПРЯЖЕНИЕ НАПРЯЖЕНИЕ: 200В, КОД ДЕЛА - PO: 1206, КОД КОРПУСА - ММ: 3216, ПРИЛОЖЕНИЕ: ОБЩЕЕ НАЗНАЧЕНИЕ, ФУНКЦИИ: -, КОНДИЦИОНИРОВАНИЕ: НАСТОЯЩИЙ, КОНДИЦИОНИРОВАНИЕ: РАЗРЕЗАТЬ ЛЕНТУ, КОНДИЦИОНИРОВАНИЕ: МЫШЬКАТУШКА, ВЫСОТА: 0,6 ММ, ДЛИНА: 3,2 ММ, СТИЛЬ МОНТАЖА: МОНТАЖ НА ПЕЧАТНОЙ ПЛАТЕ, ПРОДУКТ: ТОЛСТОПЛЕНОЧНЫЕ РЕЗИСТОРЫ ДЛЯ ПОВЕРХНОСТНОГО МОНТАЖА, ТИП ПРОДУКТА: ТОЛСТОПЛЕНОЧНЫЕ РЕЗИСТОРЫ, КОЛИЧЕСТВО ШТУК С ЗАВОДА: 5000, ПОДКАТЕГОРИЯ: РЕЗИСТОРЫ, ТЕХНОЛОГИИ: ТОЛСТАЯ ПЛЕНКА, СТИЛЬ ПОДКЛЮЧЕНИЯ: СМД/СМТ, ДОБРЫЙ: ОБЩЕЕ НАЗНАЧЕНИЕ, ШИРИНА: 1,6 ММ,</t>
  </si>
  <si>
    <t>CR1206-FX-5622ELF</t>
  </si>
  <si>
    <t>РЕЗИСТОРНАЯ СБОРКА 4Х125 МВТ</t>
  </si>
  <si>
    <t>РЕЗИСТОРНАЯ СБОРКА 4Х125 МВТ, ТИП ЦЕПИ ИЗОЛИРОВАННЫЕ, СОПРОТИВЛЕНИЕ (ОМ) 10 ТЫС., ТОЛЕРАНТНОСТЬ ± 5%, КОЛИЧЕСТВО РЕЗИСТОРОВ 4, КОЭФФИЦИЕНТ СОГЛАСОВАНИЯ РЕЗИСТОРА -, ДРЕЙФ СООТНОШЕНИЯ РЕЗИСТОРОВ -, МОЩНОСТЬ НА ЭЛЕМЕНТ 125 МВТ, ТЕМПЕРАТУРНЫЙ КОЭФФИЦИЕНТ ± 200 ЧАСТЕЙ НА МИЛЛИОН / ° C, РАБОЧАЯ ТЕМПЕРАТУРА -55 ° C ~ 125 ° C, ТИП МОНТАЖА ПОВЕРХНОСТНОЕ КРЕПЛЕНИЕ, ПАКЕТ / КЕЙС 2012, ВЫПУКЛЫЕ, КЛЕММЫ ПО ДЛИННОЙ СТОРОНЕ, ПАКЕТ УСТРОЙСТВА ПОСТАВЩИКА -, РАЗМЕР / РАЗМЕР 0,205 ДЮЙМА X 0,122 ДЮЙМА (5,20 ММ X 3,10 ММ), ВЫСОТА - СИДЯ (МАКС.) 0,026 ДЮЙМА (0,65 ММ), КОЛИЧЕСТВО КОНТАКТОВ 8</t>
  </si>
  <si>
    <t>MNR34J5ABJ103</t>
  </si>
  <si>
    <t>КАТЕГОРИЯ ПРОДУКТА: ТВЕРДОТЕЛЬНЫЕ РЕЛЕ - ПЕЧАТНОГО МОНТАЖА; УПАКОВКА: TUBE; ВИД МОНТАЖА: PCB MOUNT; НОМИНАЛЬНЫЙ ТОК НАГРУЗКИ: 130 MA; НОМИНАЛЬНОЕ НАПРЯЖЕНИЕ НАГРУЗКИ: 350 VAC, 350 VDC; КОНФИГУРАЦИЯ КОНТАКТОВ РЕЛЕ: 1 FORM A (SPST-NO);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AQY21XEH; ФОРМА КОНТАКТА: SPST (1 FORM A); СПОСОБ ИЗОЛЯЦИИ ВХОДА ОТ ВЫХОДА: OPTOCOUPLER; НАПРЯЖЕНИЕ ИЗОЛЯЦИИ: 5 KV; ЧУВСТВИТЕЛЬНЫЙ К ВЛАЖНОСТИ: YES; ПРОДУКТ: SOLID STATE RELAYS; РАЗМЕР ФАБРИЧНОЙ УПАКОВКИ: 100; ТИП ВЫВОДОВ: SMD/SMT; КОММЕРЧЕСКОЕ ОБОЗНАЧЕНИЕ: PHOTOMOS; ТИП: CONTROLLER; ВЕС ИЗДЕЛИЯ: 1,011 G</t>
  </si>
  <si>
    <t>AQY210EHA</t>
  </si>
  <si>
    <t>КАТЕГОРИЯ ПРОДУКТА: ТВЕРДОТЕЛЬНЫЕ РЕЛЕ - ПЕЧАТНОГО МОНТАЖА; УПАКОВКА: REEL; УПАКОВКА: CUT TAPE; ВИД МОНТАЖА: PCB MOUNT; НОМИНАЛЬНЫЙ ТОК НАГРУЗКИ: 1.1 A; НОМИНАЛЬНОЕ НАПРЯЖЕНИЕ НАГРУЗКИ: 60 VAC, 60 VDC; КОНФИГУРАЦИЯ КОНТАКТОВ РЕЛЕ: 1 FORM A (SPST-NO); ДИАПАЗОН УПРАВЛЯЮЩЕГО НАПРЯЖЕНИЯ: 1.32 VDC; УПАКОВКА / БЛОК: DIP-4; ТИП ВЫХОДА: PHOTO MOSFET; ВХОДНОЙ ТОК: 50 MA; МИНИМАЛЬНАЯ РАБОЧАЯ ТЕМПЕРАТУРА: - 40 C; МАКСИМАЛЬНАЯ РАБОЧАЯ ТЕМПЕРАТУРА: + 85 C; ДЛИНА: 6.4 MM; ШИРИНА: 4.78 MM; ВЫСОТА: 2.9 MM; СЕРИЯ: AQY212GH; ФОРМА КОНТАКТА: SPST (1 FORM A); СПОСОБ ИЗОЛЯЦИИ ВХОДА ОТ ВЫХОДА: OPTOCOUPLER; НАПРЯЖЕНИЕ ИЗОЛЯЦИИ: 5 KV; ЧУВСТВИТЕЛЬНЫЙ К ВЛАЖНОСТИ: YES; ПРОДУКТ: SOLID STATE RELAYS; РАЗМЕР ФАБРИЧНОЙ УПАКОВКИ: 1000; ТИП ВЫВОДОВ: SMD/SMT; КОММЕРЧЕСКОЕ ОБОЗНАЧЕНИЕ: PHOTOMOS; ВЕС ИЗДЕЛИЯ: 316,156 MG</t>
  </si>
  <si>
    <t>AQY212GHAX</t>
  </si>
  <si>
    <t>ЧАСТОТНЫЙ СМЕСИТЕЛЬ,, ЧАСТОТНЫЙ СМЕСИТЕЛЬ.</t>
  </si>
  <si>
    <t>ЧАСТОТНЫЙ СМЕСИТЕЛЬ, УРОВЕНЬ 13 (МОЩНОСТЬ ГЕТЕРОДИНА +13 ДБМВТ) ОТ 5 ДО 4200 МГЦ , РАБОЧАЯ ТЕМПЕРАТУРА ОТ -40 ° C ДО 85 ° C , ТЕМПЕРАТУРА ХРАНЕНИЯ ОТ -55 ° C ДО 100 ° C , ВЧ-МОЩНОСТЬ 200 МВТ ПЧ ТОК 40 МА</t>
  </si>
  <si>
    <t>RMS-5LH</t>
  </si>
  <si>
    <t>MCA-50H+</t>
  </si>
  <si>
    <t>КАТЕГОРИЯ ПРОДУКТА: СЪЕМНЫЕ КЛЕММНЫЕ КОЛОДКИ, ПРОДУКТ: ВИЛКИ, КОЛИЧЕСТВО ПОЗИЦИЙ: 3ПОЗИЦИЯ, ПОДАЧА: 2,5 ММ, СПОСОБ ПОДКЛЮЧЕНИЯ: ЗАДВИНУТЬ, СТИЛЬ ОКОНЧАНИЯ: ПРУЖИННЫЙ ЗАЖИМ, ТИП МОНТАЖА: КАБЕЛЬНЫЕ КРЕПЛЕНИЯ, ТЕКУЩИЙ РЕЙТИНГ: 6 А, УРОВЕНЬ НАПРЯЖЕНИЯ: 160 В, КАЛИБР ПРОВОЛОКИ МИН.: 45162, МАКС. КАЛИБР ПРОВОЛОКИ: 45158,КОНТАКТНЫЙ МАТЕРИАЛ: -, ВЫСОТА: 5 ММ, МАТЕРИАЛ КОРПУСА: ПОЛИАМИД (ПА), ДЛИНА: 15 ММ, ТИП ПРОДУКТА: СЪЕМНЫЕ КЛЕММНЫЕ КОЛОДКИ, ПОДКАТЕГОРИЯ: КЛЕММНЫЕ КОЛОДКИ, ШИРИНА: 11,1 ММ,</t>
  </si>
  <si>
    <t>1704854</t>
  </si>
  <si>
    <t>КАТЕГОРИЯ ПРОДУКТА: СЪЕМНЫЕ КЛЕММНЫЕ КОЛОДКИ, ПРОДУКТ: PLUGS; КОЛИЧЕСТВО ПОЗИЦИЙ: 6 POSITION; ШАГ: 2.5 MM; СПОСОБ СОЕДИНЕНИЯ: PUSH-IN; ТИП ВЫВОДОВ: SPRING CLAMP; ВИД МОНТАЖА: CABLE MOUNTS; НОМИНАЛЬНЫЙ ТОК: 6 A; НОМИНАЛЬНОЕ НАПРЯЖЕНИЕ: 160 V; МИНИМАЛЬНЫЙ СОРТАМЕНТ ПРОВОДА : 24 AWG; МАКСИМАЛЬНЫЙ СОРТАМЕНТ ПРОВОДА : 20 AWG; СЕРИЯ: PTSM; УПАКОВКА: BULK; МАТЕРИАЛ КОНТАКТА: -; ПОКРЫТИЕ КОНТАКТА: TIN; ВЫСОТА: 5 MM; МАТЕРИАЛ КОРПУСА: POLYAMIDE (PA); ДЛИНА: 15 MM; ШИРИНА: 16.1 MM;</t>
  </si>
  <si>
    <t>1704859</t>
  </si>
  <si>
    <t>КАТЕГОРИЯ ПРОДУКТА: СЪЕМНЫЕ КЛЕММНЫЕ КОЛОДКИ, ROHS: ПОДРОБНОСТИ, ПРОДУКТ: ВИЛКИ, КОЛИЧЕСТВО ПОЗИЦИЙ: 5 ПОЗИЦИЯ, НЕТ: 2,5 ММ, СПОСОБ ПОДКЛЮЧЕНИЯ: ЗАДВИНУТЬ, СТИЛЬ ПОДКЛЮЧЕНИЯ: ПРУЖИННЫЙ ЗАЖИМ, СТИЛЬ МОНТАЖА: КАБЕЛЬНЫЕ КРЕПЛЕНИЯ, НОМИНАЛЬНЫЙ ТОК: 6А, НАПРЯЖЕНИЕ НАПРЯЖЕНИЕ: 160В, МИНИМАЛЬНЫЙ КАЛИБР ПРОВОДА: 24AWG, МАКСИМАЛЬНЫЙ КАЛИБР ПРОВОЛОКИ: 20AWG, РЯД: ПТСМ, КОНТАКТНЫЙ МАТЕРИАЛ: -, ВЫСОТА: 5 ММ, ЗАЩИТНЫЙ МАТЕРИАЛ: ПОЛИАМИД (ПА), ДЛИНА: 15ММ, ТИП ПРОДУКТА: СЪЕМНЫЕ КЛЕММНЫЕ КОЛОДКИ, ШИРИНА: 13,6 ММ,</t>
  </si>
  <si>
    <t>1704858</t>
  </si>
  <si>
    <t>КАТЕГОРИЯ ПРОДУКТА: СЪЕМНЫЕ КЛЕММНЫЕ КОЛОДКИ, ПРОДУКТ: ВИЛКИ, КОЛИЧЕСТВО ПОЗИЦИЙ: 4 ПОЗИЦИЯ, ПОДАЧА: 2,5 ММ, СПОСОБ ПОДКЛЮЧЕНИЯ: ЗАДВИНУТЬ, СТИЛЬ ОКОНЧАНИЯ: ПРУЖИННЫЙ ЗАЖИМ, ТИП МОНТАЖА: КАБЕЛЬНЫЕ КРЕПЛЕНИЯ, ТЕКУЩИЙ РЕЙТИНГ: 6 А, УРОВЕНЬ НАПРЯЖЕНИЯ: 160 В, КАЛИБР ПРОВОЛОКИ МИН.: 45162, МАКС. КАЛИБР ПРОВОЛОКИ: 45158, РЯД: ПТСМ, КОНТАКТНЫЙ МАТЕРИАЛ: -, ВЫСОТА: 5 ММ, МАТЕРИАЛ КОРПУСА: ПОЛИАМИД (ПА), ДЛИНА: 15 ММ, ПОДКАТЕГОРИЯ: КЛЕММНЫЕ КОЛОДКИ, ШИРИНА: 11,1 ММ,</t>
  </si>
  <si>
    <t>1704857</t>
  </si>
  <si>
    <t>КАТЕГОРИЯ ПРОДУКТА: ФИКСИРОВАННЫЕ КЛЕММНЫЕ КОЛОДКИ; КОЛИЧЕСТВО ПОЗИЦИЙ: 2 POSITION; ШАГ: 10 MM; НОМИНАЛЬНЫЙ ТОК: 13.5 A; НОМИНАЛЬНОЕ НАПРЯЖЕНИЕ: 750 V; МИНИМАЛЬНЫЙ СОРТАМЕНТ ПРОВОДА : 30 AWG; МАКСИМАЛЬНЫЙ СОРТАМЕНТ ПРОВОДА : 16 AWG; ВИД МОНТАЖА: PCB MOUNT; УГОЛ МОНТАЖА: VERTICAL; МАТЕРИАЛ КОНТАКТА: BRASS; ПОКРЫТИЕ КОНТАКТА: TIN; КЛАСС ОГНЕОПАСНОСТИ: UL 94 V-0; МАТЕРИАЛ КОРПУСА: POLYAMIDE (PA); ПРОДУКТ: FIXED TERMINAL BLOCKS; РАЗМЕР ФАБРИЧНОЙ УПАКОВКИ: 200; ДИАПАЗОН СОРТАМЕНТА ПРОВОДОВ: 30 AWG TO 16 AWG; ОРИЕНТАЦИЯ ПРОВОДА: SIDE; ВЕС ИЗДЕЛИЯ: 1,891 G</t>
  </si>
  <si>
    <t>282838-2</t>
  </si>
  <si>
    <t>КАТЕГОРИЯ ПРОДУКТА: КЛЕММЫ И ЗАЖИМЫ НА ПЛАТУ, ПРОДУКТ: WIRE HOUSINGS, ТИП: RECEPTACLE HOUSING, КОЛИЧЕСТВО ПОЗИЦИЙ: 20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МАТЕРИАЛ КОНТАКТА: -, ТИП КОНТАКТА: SOCKET (FEMALE), НОМИНАЛЬНЫЙ ТОК: 3 A, КЛАСС ОГНЕОПАСНОСТИ: UL 94 V-0, ЦВЕТ КОЖУХА: BLACK, КОРПУСА РАЗЪЕМОВ: FEMALE, МАТЕРИАЛ КОРПУСА: POLYPHENYLENE OXIDE (PPO), НОМИНАЛЬНОЕ НАПРЯЖЕНИЕ: 350 V, ДРУГИЕ НАЗВАНИЯ ТОВАРА №: 0901420020</t>
  </si>
  <si>
    <t>0901420020</t>
  </si>
  <si>
    <t>КАТЕГОРИЯ ПРОДУКТА: ЗАГОЛОВКИ И КАБЕЛЬНЫЕ ВВОДЫ, ROHS: ПОДРОБНОСТИ, ТОВАР: ЖИЛЫ ДЛЯ ПРОВОДОВ, ТИП: КОРПУС РОЗЕТКИ, КОЛИЧЕСТВО ПОЗИЦИЙ: 6 ПОЗИЦИЯ, РАССТОЯНИЕ: 2,54 ММ, КОЛИЧЕСТВО РЯДОВ: 2 РЯД, РАССТОЯНИЕ МЕЖДУ РЯДАМИ: 2,54 ММ, ТИП КРЕПЛЕНИЯ: КАБЕЛЬНОЕ КРЕПЛЕНИЕ / СВОБОДНОЕ КРЕПЛЕНИЕ, ТИП КЛЕММЫ: ОБЖИМ, КОНТАКТНЫЙ ПОЛ: РОЗЕТКА (ЖЕНСКАЯ), СЕРИИ: 90142, ИМЯ БРЕНДА: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НОМИНАЛЬНЫЙ ТОК: 3 А, КЛАССЫ ВОСПЛАМЕНЯЕМОСТИ: УЛ 94 В-0, ЦВЕТ КОРПУСА: ЧЕРНЫЙ, ВНУТРЕННИЙ/ВНЕШНИЙ КОРПУС: ЖЕНСКИЙ, МАТЕРИАЛ КОРПУСА: ОКСИД ПОЛИФЕНИЛЕНА (PPO), ТИП ПРОДУКТА: ЗАГОЛОВКИ И КАБЕЛЬНЫЕ ВВОДЫ, КОЛИЧЕСТВО В УПАКОВКЕ НА УСЛОВИЯХ ФРАНКО-ЗАВОД: 1, ПОДКАТЕГОРИЯ: ЗАГОЛОВКИ И КАБЕЛЬНЫЕ ВВОДЫ, НОМЕР ДЕТАЛИ ПСЕВДОНИМЫ: 901420006, ЕДИНИЦА ИЗМЕРЕНИЯ: 420 МГ,</t>
  </si>
  <si>
    <t>0901420006</t>
  </si>
  <si>
    <t>КАТЕГОРИЯ ПРОДУКТА: ПРОВОДНЫЕ КЛЕММЫ И ЗАЖИМЫ, ROHS: ПОДРОБНОСТИ, ПРОДУКТ: HEADERS, ТИП: SHROUDED, КОЛИЧЕСТВО ПОЗИЦИЙ: 12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144, ПОДКАТЕГОРИЯ: HEADERS &amp; WIRE HOUSINGS, НОМИНАЛЬНОЕ НАПРЯЖЕНИЕ: 350 VAC/DC, ДРУГИЕ НАЗВАНИЯ ТОВАРА №: 901301212</t>
  </si>
  <si>
    <t>90130-1212</t>
  </si>
  <si>
    <t>ЧАСТЬ СОЕДИНИТЕЛЬНОГО РАЗЪЕМА: КОНТАКТ МЕТАЛЛИЧЕСКИЙ ШТЫРЬЕВОГО ТИПА ДЛЯ ПРИСОЕДИНЕНИЯ ПРОВОДНИКОВ</t>
  </si>
  <si>
    <t>КАТЕГОРИЯ ПРОДУКТА: РАЗЪЕМЫ, ROHS: ПОДРОБНОСТИ, ТИП ПРОДУКТА: POWER TO THE BOARD, ТИП КОНТАКТА: SOCKET (FEMALE), НОМИНАЛЬНЫЙ ТОК: -, НОМИНАЛЬНОЕ НАПРЯЖЕНИЕ: -, КОЛИЧЕСТВО ПОЗИЦИЙ: -, ВИД МОНТАЖА: -, ТИП ВЫВОДОВ: CRIMP, ШАГ: -, СЕРИЯ: 171825, УПАКОВКА: REEL, КОММЕРЧЕСКОЕ ОБОЗНАЧЕНИЕ: SUPER SABRE, ТОРГОВАЯ МАРКА: MOLEX, МАТЕРИАЛ КОНТАКТА: COPPER, ПОКРЫТИЕ КОНТАКТА: SILVER, ЦВЕТ КОЖУХА: -, МАТЕРИАЛ КОРПУСА: -, КОЛИЧЕСТВО РЯДОВ: -, ПРОДУКТ: CONTACTS, ИНТЕРВАЛ МЕЖДУ РЯДАМИ: -, РАЗМЕР ФАБРИЧНОЙ УПАКОВКИ: 3000, ПОДКАТЕГОРИЯ: POWER CONNECTORS; НАПРЯЖЕНИЕ 12 В.</t>
  </si>
  <si>
    <t>171825-0100</t>
  </si>
  <si>
    <t>СОЕДИНИТЕЛИ И КОНТАКТНЫЕ ЭЛЕМЕНТЫ ДЛЯ ПРОВОДОВ И КАБЕЛЕЙ, РАЗЪЕМ СОЕДИНИТЕЛЬНЫЙ ДЛЯ ПРОВОДОВ И КАБЕЛЕЙ</t>
  </si>
  <si>
    <t>КАТЕГОРИЯ ПРОДУКТА: ЗАГОЛОВКИ И КАБЕЛЬНЫЕ ВВОДЫ, ROHS: ПОДРОБНОСТИ, ТОВАР: ЖИЛЫ ДЛЯ ПРОВОДОВ, ТИП: КОРПУС РОЗЕТКИ, КОЛИЧЕСТВО ПОЗИЦИЙ: 4 ПОЗИЦИЯ, РАССТОЯНИЕ: 7,5 ММ, КОЛИЧЕСТВО РЯДОВ: 1 РЯД, ТИП КРЕПЛЕНИЯ: КАБЕЛЬНОЕ КРЕПЛЕНИЕ / СВОБОДНОЕ КРЕПЛЕНИЕ, ТИП КЛЕММЫ: ОБЖИМ, КОНТАКТНЫЙ ПОЛ: РОЗЕТКА (ЖЕНСКАЯ), СЕРИИ: 44441, ЗАЯВЛЕНИЕ: ПИТАНИЕ, ПРОВОД-ПЛАТА, ПРОВОД-ПРОВОД, МИНИМАЛЬНАЯ РАБОЧАЯ ТЕМПЕРАТУРА: - 40 С, МАКСИМАЛЬНАЯ РАБОЧАЯ ТЕМПЕРАТУРА: + 75 С,НОМИНАЛЬНЫЙ ТОК: 18 А, КЛАССЫ ВОСПЛАМЕНЯЕМОСТИ: УЛ 94 В-0, ЦВЕТ КОРПУСА: ЧЕРНЫЙ, МАТЕРИАЛ КОРПУСА: НЕЙЛОН, ТИП ПРОДУКТА: ЗАГОЛОВКИ И КАБЕЛЬНЫЕ ВВОДЫ, НОМИНАЛЬНОЕ НАПРЯЖЕНИЕ: 600 V,</t>
  </si>
  <si>
    <t>44441-2004</t>
  </si>
  <si>
    <t>КАТЕГОРИЯ ПРОДУКТА:РАЗЪЕМЫ, ПРОВОДНЫЕ КЛЕММЫ И ЗАЖИМЫ, ROHS: ПОДРОБНОСТИ, ПРОДУКТ: WIRE HOUSINGS, ТИП: RECEPTACLE HOUSINGS, КОЛИЧЕСТВО ПОЗИЦИЙ: 8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WIRE-TO-BOARD, SIGNAL, МИНИМАЛЬНАЯ РАБОЧАЯ ТЕМПЕРАТУРА: - 55 C, МАКСИМАЛЬНАЯ РАБОЧАЯ ТЕМПЕРАТУРА: + 105 C, УПАКОВКА: BULK, ТИП ПРИНАДЛЕЖНОСТЕЙ: -, ТОРГОВАЯ МАРКА: MOLEX, МАТЕРИАЛ КОНТАКТА: -, ТИП КОНТАКТА: SOCKET (FEMALE), НОМИНАЛЬНЫЙ ТОК: 0,125, КЛАСС ОГНЕОПАСНОСТИ: UL 94 V-0, ЦВЕТ КОЖУХА: BLACK, КОРПУСА РАЗЪЕМОВ: FEMALE, МАТЕРИАЛ КОРПУСА: POLYPHENYLENE OXIDE (PPO), ТИП ПРОДУКТА: HEADERS &amp; WIRE HOUSINGS, РАЗМЕР ФАБРИЧНОЙ УПАКОВКИ: 5000, ПОДКАТЕГОРИЯ: HEADERS &amp; WIRE HOUSINGS, ДРУГИЕ НАЗВАНИЯ ТОВАРА №: 901420008</t>
  </si>
  <si>
    <t>90142-0008</t>
  </si>
  <si>
    <t>ВОЛОКОННО-ОПТИЧЕСКИЙ СОЕДИНИТЕЛЬ 660 НМ</t>
  </si>
  <si>
    <t>КАТЕГОРИЯ ПРОДУКТА: ВОЛОКОННО-ОПТИЧЕСКИЕ СОЕДИНИТЕЛИ, ROHS: ПОДРОБНОСТИ, РЯД: ХФБР-4, ТИП ПОРТА: ДУПЛЕКС, МОДА: МНОГОМОДОВЫЙ, ЦВЕТ: СЕРЫЙ, КОНДИЦИОНИРОВАНИЕ: МАССА, МАТЕРИАЛ КОРПУСА: ПЛАСТИК, МАРКА: БРОДКОМ / АВАГО, ТИП ПРОДУКТА: ВОЛОКОННО-ОПТИЧЕСКИЕ РАЗЪЕМЫ, КОЛИЧЕСТВО ШТУК С ЗАВОДА: 500, ПОДКАТЕГОРИЯ: ВОЛОКОННАЯ ОПТИКА, ЕДИНИЦА ИЗМЕРЕНИЯ: 2,041 Г,</t>
  </si>
  <si>
    <t>HFBR-4516Z</t>
  </si>
  <si>
    <t>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СЕРИЯ: 5000; РАЗМЕР ФАБРИЧНОЙ УПАКОВКИ: 1000; ВЕС ИЗДЕЛИЯ: 124 MG</t>
  </si>
  <si>
    <t>09670150343</t>
  </si>
  <si>
    <t>КАТЕГОРИЯ ПРОДУКТА: ПОДАВИТЕЛИ ЭСР / TVS-ДИОДЫ, ROHS: ПОДРОБНОСТИ, ТИП ПРОДУКТА: TVS-ДИОДЫ, ПОЛЯРНОСТЬ: ОДНОНАПРАВЛЕННЫЙ, РАБОЧЕЕ НАПРЯЖЕНИЕ: 171В, КОЛИЧЕСТВО КАНАЛОВ: 1 КАНАЛ, СТИЛЬ ПОДКЛЮЧЕНИЯ: ОСЕВОЙ, ПАКЕТ/КОРОБКА: ДО-201-2, НАПРЯЖЕНИЕ ПРОБОЯ: 190В, БЛОКИРОВКА НАПРЯЖЕНИЯ: 274В, PPPM - ПИКОВОЕ РАССЕИВАНИЕ ЭНЕРГИИ В ИМПУЛЬСЕ: 1,5 КВТ, VESD - НАПРЯЖЕНИЕ ЭЛЕКТРОСТАТИЧЕСКОГО РАЗРЯДА НА КОНТАКТ: -, VESD - НАПРЯЖЕНИЕ ЭЛЕКТРОСТАТИЧЕСКОГО РАЗРЯДА ПРИ ВОЗДУШНОМ РАЗРЯДЕ: -, CD - ЕМКОСТЬ ДИОДА: 675ПФ, IPP - ПИКОВЫЙ ИМПУЛЬСНЫЙ ТОК: 5,5 А, МИНИМАЛЬНАЯ РАБОЧАЯ ТЕМПЕРАТУРА: - 65 С, МАКСИМАЛЬНАЯ РАБОЧАЯ ТЕМПЕРАТУРА: + 175 С, РЯД: 1,5 КЭ, КОНДИЦИОНИРОВАНИЕ: БОЕПРИПАСЫ, МАРКА: STMICROELECTRONICS, PD - РАССЕЯНИЕ ЭНЕРГИИ: 5 ВТ, КОЛИЧЕСТВО ШТУК С ЗАВОДА: 600, ПОДКАТЕГОРИЯ: ДИОДЫ ДЛЯ TVS / ДИОДЫ ДЛЯ ПОДАВЛЕНИЯ ЭСР, ТОРГОВОЕ НАЗВАНИЕ: ТРАНСИЛ, VF - ПРЯМОЕ НАПРЯЖЕНИЕ: -, ЕДИНИЦА ИЗМЕРЕНИЯ: 876 МГ</t>
  </si>
  <si>
    <t>КАТЕГОРИЯ ПРОДУКТА: ДИОДЫ И ВЫПРЯМИТЕЛИ ШОТТКИ, ROHS: ПОДРОБНОСТИ, ПРОДУКТ: SCHOTTKY RECTIFIERS, ВИД МОНТАЖА: SMD/SMT, УПАКОВКА / БЛОК: TO-277A-3, КОНФИГУРАЦИЯ: SINGLE DUAL ANODE, ТЕХНОЛОГИЯ: SI, IF - ПРЯМОЙ ТОК: 10 A, VRRM - ПОВТОРЯЮЩЕЕСЯ ОБРАТНОЕ НАПРЯЖЕНИЕ: 100 V, VF - ПРЯМОЕ НАПРЯЖЕНИЕ: 880 MV, IFSM - УДАРНЫЙ ПРЯМОЙ ТОК: 200 A, IR - ОБРАТНЫЙ ТОК : 10 UA, МИНИМАЛЬНАЯ РАБОЧАЯ ТЕМПЕРАТУРА: - 55 C, МАКСИМАЛЬНАЯ РАБОЧАЯ ТЕМПЕРАТУРА: + 175 C, СЕРИЯ: SS10P, УПАКОВКА: REEL, УПАКОВКА: CUT TAPE, УПАКОВКА: MOUSEREEL, ТОРГОВАЯ МАРКА: VISHAY GENERAL SEMICONDUCTOR, ВЫСОТА: 1.2 MM, ДЛИНА: 6.15 MM, ТИП ПРОДУКТА: SCHOTTKY DIODES &amp; RECTIFIERS, РАЗМЕР ФАБРИЧНОЙ УПАКОВКИ: 1500, ПОДКАТЕГОРИЯ: DIODES &amp; RECTIFIERS, КОММЕРЧЕСКОЕ ОБОЗНАЧЕНИЕ: ESMP, ТИП: SCHOTTKY DIODE, ШИРИНА: 4.75 MM</t>
  </si>
  <si>
    <t>SS10PH10-M3/86A</t>
  </si>
  <si>
    <t>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40 V; ID - НЕПРЕРЫВНЫЙ ТОК УТЕЧКИ: 208 A; RDS ВКЛ - СОПРОТИВЛЕНИЕ СТОК-ИСТОК: 2.5 MOHMS; VGS - НАПРЯЖЕНИЕ ЗАТВОР-ИСТОК: - 20 V, + 20 V; VGS TH - ПОРОГОВОЕ НАПРЯЖЕНИЕ ЗАТВОР-ИСТОК : 3.9 V; QG - ЗАРЯД ЗАТВОРА: 135 NC; МИНИМАЛЬНАЯ РАБОЧАЯ ТЕМПЕРАТУРА: - 55 C; МАКСИМАЛЬНАЯ РАБОЧАЯ ТЕМПЕРАТУРА: + 175 C; PD - РАССЕИВАНИЕ МОЩНОСТИ: 208 W; КАНАЛЬНЫЙ РЕЖИМ: ENHANCEMENT; КОММЕРЧЕСКОЕ ОБОЗНАЧЕНИЕ: STRONGIRFET; УПАКОВКА: REEL; УПАКОВКА: CUT TAPE; УПАКОВКА: MOUSEREEL; КОНФИГУРАЦИЯ: SINGLE; ВРЕМЯ СПАДА: 68 NS; КРУТИЗНА ХАРАКТЕРИСТИКИ ПРЯМОЙ ПЕРЕДАЧИ - МИН.: 88 S; ВЫСОТА: 2.3 MM; ДЛИНА: 6.5 MM; ВРЕМЯ НАРАСТАНИЯ: 68 NS; РАЗМЕР ФАБРИЧНОЙ УПАКОВКИ: 800; ТИП ТРАНЗИСТОРА: 1 N-CHANNEL; ТИПИЧНОЕ ВРЕМЯ ЗАДЕРЖКИ ВЫКЛЮЧЕНИЯ: 115 NS; ТИПИЧНОЕ ВРЕМЯ ЗАДЕРЖКИ ПРИ ВКЛЮЧЕНИИ: 24 NS; ШИРИНА: 6.22 MM; ДРУГИЕ НАЗВАНИЯ ТОВАРА №: IRFS7440TRLPBF SP001552344; ВЕС ИЗДЕЛИЯ: 330 MG</t>
  </si>
  <si>
    <t>IRFS7440TRLPBF</t>
  </si>
  <si>
    <t>КАТЕГОРИЯ ПРОДУКТА: МОП-ТРАНЗИСТОР, ROHS: ПОДРОБНОСТИ, ТЕХНОЛОГИЯ: SI, ВИД МОНТАЖА: THROUGH HOLE, УПАКОВКА / БЛОК: TO-220-3, ПОЛЯРНОСТЬ ТРАНЗИСТОРА: N-CHANNEL, КОЛИЧЕСТВО КАНАЛОВ: 1 CHANNEL, VDS - НАПРЯЖЕНИЕ ПРОБОЯ СТОК-ИСТОК: 1.05 KV, ID - НЕПРЕРЫВНЫЙ ТОК УТЕЧКИ: 0,25, RDS ВКЛ - СОПРОТИВЛЕНИЕ СТОК-ИСТОК: 1 OHMS, VGS - НАПРЯЖЕНИЕ ЗАТВОР-ИСТОК: - 30 V, + 30 V, VGS TH - ПОРОГОВОЕ НАПРЯЖЕНИЕ ЗАТВОР-ИСТОК : 3 V, QG - ЗАРЯД ЗАТВОРА: 21.5 NC, МИНИМАЛЬНАЯ РАБОЧАЯ ТЕМПЕРАТУРА: - 55 C, МАКСИМАЛЬНАЯ РАБОЧАЯ ТЕМПЕРАТУРА: + 150 C, PD - РАССЕИВАНИЕ МОЩНОСТИ: 30 W, КАНАЛЬНЫЙ РЕЖИМ: ENHANCEMENT, КОММЕРЧЕСКОЕ ОБОЗНАЧЕНИЕ: MDMESH, УПАКОВКА: TUBE, ТОРГОВАЯ МАРКА: STMICROELECTRONICS, КОНФИГУРАЦИЯ: SINGLE, ВРЕМЯ СПАДА: 21.5 NS, ТИП ПРОДУКТА: MOSFET, ВРЕМЯ НАРАСТАНИЯ: 8 NS, СЕРИЯ: STF10N105K5, РАЗМЕР ФАБРИЧНОЙ УПАКОВКИ: 1000, ПОДКАТЕГОРИЯ: MOSFETS, ТИПИЧНОЕ ВРЕМЯ ЗАДЕРЖКИ ВЫКЛЮЧЕНИЯ: 50 NS, ТИПИЧНОЕ ВРЕМЯ ЗАДЕРЖКИ ПРИ ВКЛЮЧЕНИИ: 19 NS</t>
  </si>
  <si>
    <t>STF10N105K5</t>
  </si>
  <si>
    <t>КАТЕГОРИЯ ПРОДУКТА: МОП-ТРАНЗИСТОР, ROHS: ПОДРОБНОСТИ, ТЕХНОЛОГИИ: СИ, ТИП МОНТАЖА: СМД/СМТ, ПОСЫЛКА/КЕЙС: СОТ-23-3, ПОЛЯРНОСТЬ ТРАНЗИСТОРА: N-КАНАЛ, КОЛИЧЕСТВО КАНАЛОВ: 1 КАНАЛ, VDS - НАПРЯЖЕНИЕ ПРОБОЯ СТОК-ИСТОК: 20 В, ID — НЕПРЕРЫВНЫЙ ТОК СТОКА: 2,3 А, RDS ON — СОПРОТИВЛЕНИЕ СТОК-ИСТОК: 41 МОМ, VGS - НАПРЯЖЕНИЕ ЗАТВОР-ИСТОК: - 8 В, + 8 В, VGS TH - ПОРОГОВОЕ НАПРЯЖЕНИЕ ЗАТВОР-ИСТОК: 550 МВ, QG - ЗАРЯД ВОРОТ: 1,7 НКЛ, МИНИМАЛЬНАЯ РАБОЧАЯ ТЕМПЕРАТУРА: - 55 С, МАКСИМАЛЬНАЯ РАБОЧАЯ ТЕМПЕРАТУРА: + 150 С, PD - РАССЕИВАЕМАЯ МОЩНОСТЬ: 500 МВТ, РЕЖИМ КАНАЛА: УЛУЧШЕНИЕ, РЯД: BSS806, УПАКОВКА: КАТУШКА, УПАКОВКА: РАЗРЕЗАТЬ ЛЕНТУ, УПАКОВКА: МЫШЬКАТУШКА, КОНФИГУРАЦИЯ: ОДИНОКИЙ, ВРЕМЯ ПАДЕНИЯ: 3,7 НС, ПРЯМАЯ КРУТИЗНА - МИН.: 9 С, ВЫСОТА: 1,1 ММ, ДЛИНА: 2,9 ММ, ТИП ПРОДУКТА: МОП-ТРАНЗИСТОР, ВРЕМЯ НАРАСТАНИЯ: 9,9 НС, ЗАВОДСКАЯ УПАКОВКА: 3000, ПОДКАТЕГОРИЯ: МОП-ТРАНЗИСТОРЫ, ТИП ТРАНЗИСТОРА: 1 N-КАНАЛ, ТИПИЧНОЕ ВРЕМЯ ЗАДЕРЖКИ ВЫКЛЮЧЕНИЯ: 12 НС, ТИПИЧНОЕ ВРЕМЯ ЗАДЕРЖКИ ВКЛЮЧЕНИЯ: 7,5 НС, ШИРИНА: 1,3 ММ,</t>
  </si>
  <si>
    <t>BSS806NEH6327XTSA1</t>
  </si>
  <si>
    <t>КАТЕГОРИЯ ПРОДУКТА: СТАНДАРТНЫЕ СВЕТОДИОДЫ - СКВОЗНОГО МОНТАЖА; ПРОДУКТ: GREEN LEDS; УПАКОВКА / БЛОК: T-1 3/4 (5 MM); ЦВЕТ ОСВЕЩЕНИЯ: GREEN; ДЛИНА ВОЛНЫ/ЦВЕТОВАЯ ТЕМПЕРАТУРА: 568 NM; ИНТЕНСИВНОСТЬ ОСВЕЩЕНИЯ: 20 MCD; УГОЛ ОБЗОРА: 30 DEG; IF - ПРЯМОЙ ТОК: 20 MA; РАЗМЕР СВЕТОДИОДА: T-1 3/4 (5 MM); ФОРМА ЛИНЗЫ: DOME; СВЕТОСИЛА ОБЪЕКТИВА: DIFFUSED; УПАКОВКА: BULK; КОНФИГУРАЦИЯ: -; ВИД МОНТАЖА: THROUGH HOLE; РАБОЧЕЕ НАПРЯЖЕНИЕ ПИТАНИЯ: 2.2 V; РАЗМЕР ФАБРИЧНОЙ УПАКОВКИ: 1000; ВЕС ИЗДЕЛИЯ: 300 MG</t>
  </si>
  <si>
    <t>WP7113GD</t>
  </si>
  <si>
    <t>МИКРОСХЕМА ИНТЕГРАЛЬНАЯ МОНОЛИТНАЯ - ПРОГРАММИРУЕМАЯ ЛОГИЧЕСКАЯ ИС - ПРОГРАММИРУЕМАЯ ВЕНТИЛЬНАЯ МАТРИЦА.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</si>
  <si>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FPGA — ПРОГРАММИРУЕМАЯ ПОЛЬЗОВАТЕЛЕМ ВЕНТИЛЬНАЯ МАТРИЦА, ROHS: ПОДРОБНОСТИ, РЯД: ЦИКЛОН II EP2C50, КОЛИЧЕСТВО ЛОГИЧЕСКИХ ЭЛЕМЕНТОВ: 50528 ЛЕ, КОЛИЧЕСТВО ВХОДОВ/ВЫХОДОВ: 294 ВВОДА/ВЫВОДА, НАПРЯЖЕНИЕ ПИТАНИЯ - МИН.: 1,15 В, НАПРЯЖЕНИЕ ПИТАНИЯ - МАКС.: 1,25 В, МИНИМАЛЬНАЯ РАБОЧАЯ ТЕМПЕРАТУРА: - 40С, МАКСИМАЛЬНАЯ РАБОЧАЯ ТЕМПЕРАТУРА: +85 С, СКОРОСТЬ ПЕРЕДАЧИ ДАННЫХ: -, КОЛИЧЕСТВО ТРАНСИВЕРОВ: -, СТИЛЬ МОНТАЖА: СМД/СМТ, ПАКЕТ/КОРОБКА: ФБГА-484, КОНДИЦИОНИРОВАНИЕ: ПОДНОС, МАКСИМАЛЬНАЯ РАБОЧАЯ ЧАСТОТА: 260 МГЦ, ЧУВСТВИТЕЛЕН К ВЛАГЕ: ДА, КОЛИЧЕСТВО ЛОГИЧЕСКИХ БЛОКОВ - LAB: 3158 ЛАБОРАТОРИЯ, РАБОЧЕЕ НАПРЯЖЕНИЕ ПИТАНИЯ: ОТ 1,15 В ДО 1,25 В, ТИП ПРОДУКТА: FPGA — ПРОГРАММИРУЕМАЯ ПОЛЬЗОВАТЕЛЕМ ВЕНТИЛЬНАЯ МАТРИЦА, КОЛИЧЕСТВО ШТУК С ЗАВОДА: 60, ПОДКАТЕГОРИЯ: ПРОГРАММИРУЕМЫЕ ЛОГИЧЕСКИЕ ИС,</t>
  </si>
  <si>
    <t>SN74LVC2G32DCT</t>
  </si>
  <si>
    <t>КАТЕГОРИЯ ПРОДУКТА: ВЧ-УСИЛИТЕЛЬ, ТИП МОНТАЖА: СМД/СМТ, ПОСЫЛКА/КЕЙС: СОТ-363-6, ТИП: МОБИЛЬНЫЕ УСИЛИТЕЛИ/УСИЛИТЕЛИ СОТОВОЙ СВЯЗИ, ТЕХНОЛОГИЯ: SIGE, РАБОЧАЯ ЧАСТОТА: ОТ 0 ГЦ ДО 3,5 ГГЦ, P1DB — ТОЧКА СЖАТИЯ: 12,5 ДБМ, УСИЛЕНИЕ: 12,4 ДБ, РАБОЧЕЕ НАПРЯЖЕНИЕ ПИТАНИЯ: 3,2 В, NF - КОЭФФИЦИЕНТ ШУМА: 3,7 ДБ, OIP3 - ПЕРЕХВАТ ТРЕТЬЕГО ПОРЯДКА: 25,7 ДБМ, РАБОЧИЙ ТОК ПИТАНИЯ: 45 МА, МИНИМАЛЬНАЯ РАБОЧАЯ ТЕМПЕРАТУРА: - 40 С, МАКСИМАЛЬНАЯ РАБОЧАЯ ТЕМПЕРАТУРА: +85 С, УПАКОВКА: КАТУШКА, УПАКОВКА: РАЗРЕЗАТЬ ЛЕНТУ, ВХОДНЫЕ ОБРАТНЫЕ ПОТЕРИ: 31,3 ДБ, КОЛИЧЕСТВО КАНАЛОВ: 1 КАНАЛ, ТИП ПРОДУКТА: ВЧ-УСИЛИТЕЛЬ, ЗАВОДСКАЯ УПАКОВКА: 3000, ПОДКАТЕГОРИЯ: БЕСПРОВОДНЫЕ И РАДИОЧАСТОТНЫЕ ИНТЕГРАЛЬНЫЕ СХЕМЫ, ТЕСТОВАЯ ЧАСТОТА: 2,4 ГГЦ, ЕДИНИЦА ИЗМЕРЕНИЯ: 7500 МГ,</t>
  </si>
  <si>
    <t>MAAM-009286-000000</t>
  </si>
  <si>
    <t>КАТЕГОРИЯ ПРОДУКТА: LDO РЕГУЛЯТОРЫ НАПРЯЖЕНИЯ, ROHS: ПОДРОБНОСТИ, СТИЛЬ МОНТАЖА: СМД/СМТ, ПАКЕТ/КОРОБКА: СОТ-223-5, ВЫХОДНОЕ НАПРЯЖЕНИЕ: 3,3 В, ВЫХОДНОЙ ТОК: 800 МА, КОЛИЧЕСТВО ВЫХОДОВ: 1 ВЫХОД, ПОЛЯРНОСТЬ: ПОЛОЖИТЕЛЬНЫЙ, ТОК ПОКОЯ: 15 МКА, ВХОДНОЕ НАПРЯЖЕНИЕ, МИНИМАЛЬНОЕ: 2,5 В, ВХОДНОЕ НАПРЯЖЕНИЕ, МАКСИМАЛЬНОЕ: 7В, ТИП ВЫХОДА: ЗАФИКСИРОВАННЫЙ, МИНИМАЛЬНАЯ РАБОЧАЯ ТЕМПЕРАТУРА: - 40С, МАКСИМАЛЬНАЯ РАБОЧАЯ ТЕМПЕРАТУРА: + 125 С, НАПРЯЖЕНИЕ ОСТАНОВА: 240 МВ, РЯД: LP3961, КОНДИЦИОНИРОВАНИЕ: НАСТОЯЩИЙ, КОНДИЦИОНИРОВАНИЕ: РАЗРЕЗАТЬ ЛЕНТУ, КОНДИЦИОНИРОВАНИЕ: МЫШЬКАТУШКА, МАКСИМАЛЬНОЕ НАПРЯЖЕНИЕ ОСТАНОВА: 0,03 В ПРИ 80 МА, 0,3 В ПРИ 800 МА, ЛИНЕЙНОЕ РЕГУЛИРОВАНИЕ: 0,0002, РЕГУЛИРОВАНИЕ НАГРУЗКИ: 0,0002, РАБОЧИЙ ТОК ПИТАНИЯ: 4 МА, ДИАПАЗОН РАБОЧИХ ТЕМПЕРАТУР: -4, ТИП ПРОДУКТА: LDO-РЕГУЛЯТОРЫ НАПРЯЖЕНИЯ, КОЛИЧЕСТВО ШТУК С ЗАВОДА: 1000, ПОДКАТЕГОРИЯ: PMIC — ИС УПРАВЛЕНИЯ ПИТАНИЕМ, ТОЧНОСТЬ РЕГУЛИРОВАНИЯ НАПРЯЖЕНИЯ: 0,015,</t>
  </si>
  <si>
    <t>LP3961EMPX-3.3</t>
  </si>
  <si>
    <t>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 MM, ДЛИНА: 2.92 MM, ДИАПАЗОН РАБОЧИХ ТЕМПЕРАТУР: - 40 C TO + 125 C, ПРОДУКТ: VOLTAGE REFERENCES, ШИРИНА: 1.3 MM, ТОК ЧЕРЕЗ ШУНТ - МИН.: 600 UA, ТОПОЛОГИЯ: SHUNT REFERENCES, МАКСИМАЛЬНОЕ ВЫХОДНОЕ НАПРЯЖЕНИЕ: 36 V, РАЗМЕР ФАБРИЧНОЙ УПАКОВКИ: 3000, ВЕС ИЗДЕЛИЯ: 8 MG</t>
  </si>
  <si>
    <t>TL431BQDBZR</t>
  </si>
  <si>
    <t>КАТЕГОРИЯ ПРОДУКТА: ИМПУЛЬСНЫЕ РЕГУЛЯТОРЫ НАПРЯЖЕНИЯ; ВИД МОНТАЖА: SMD/SMT; УПАКОВКА / БЛОК: SO-POWERPAD-8; ТОПОЛОГИЯ: BUCK; ВЫХОДНОЕ НАПРЯЖЕНИЕ: 800 MV TO 28 V; ВЫХОДНОЙ ТОК: 5 A; КОЛИЧЕСТВО ВЫХОДОВ: 1 OUTPUT; ВХОДНОЕ НАПРЯЖЕНИЕ, МИН.: 4 V; ВХОДНОЕ НАПРЯЖЕНИЕ, МАКС.: 40 V; ТОК ПОКОЯ: 40 UA; ЧАСТОТА ПЕРЕКЛЮЧЕНИЙ: 2.2 MHZ; МИНИМАЛЬНАЯ РАБОЧАЯ ТЕМПЕРАТУРА: - 40 C; МАКСИМАЛЬНАЯ РАБОЧАЯ ТЕМПЕРАТУРА: + 125 C; СЕРИЯ: LMR14050; УПАКОВКА: REEL; УПАКОВКА: CUT TAPE; УПАКОВКА: MOUSEREEL; ВЫСОТА: 1.7 MM; ДЛИНА: 4.9 MM; ЧУВСТВИТЕЛЬНЫЙ К ВЛАЖНОСТИ: YES; РАБОЧИЙ ТОК ИСТОЧНИКА ПИТАНИЯ: 40 UA; ОТКЛЮЧЕНИЕ: SHUTDOWN; РАЗМЕР ФАБРИЧНОЙ УПАКОВКИ: 2500; НАПРЯЖЕНИЕ ПИТАНИЯ - МИН.: 4 V; КОММЕРЧЕСКОЕ ОБОЗНАЧЕНИЕ: SIMPLE SWITCHER; ШИРИНА: 3.9 MM; ВЕС ИЗДЕЛИЯ: 270 MG</t>
  </si>
  <si>
    <t>LMR14050SDDAR</t>
  </si>
  <si>
    <t>КАТЕГОРИЯ ПРОДУКТА: АЦП И ЦАП ДЛЯ СБОРА ДАННЫХ — СПЕЦИАЛИЗИРОВАННЫЕ, ROHS: ПОДРОБНОСТИ, РЯД: АД2С1210, СТИЛЬ МОНТАЖА: СМД/СМТ, ПАКЕТ/КОРОБКА: ЛКФП-48, ПРОДУКТ: ПРЕОБРАЗОВАТЕЛИ, ДОБРЫЙ: РЕШАТЕЛЬ ДЛЯ ЦИФРОВЫХ, РАЗРЕШЕНИЕ: ОТ 10 БИТ ДО 16 БИТ, КОЛИЧЕСТВО КАНАЛОВ: 1 КАНАЛ, РАБОЧЕЕ НАПРЯЖЕНИЕ ПИТАНИЯ: 5В, МИНИМАЛЬНАЯ РАБОЧАЯ ТЕМПЕРАТУРА: - 40С, МАКСИМАЛЬНАЯ РАБОЧАЯ ТЕМПЕРАТУРА: + 125 С, ЧУВСТВИТЕЛЕН К ВЛАГЕ: ДА, ТИП ПРОДУКТА: АЦП/ЦАП ДЛЯ СБОРА ДАННЫХ — СПЕЦИАЛИЗИРОВАННЫЕ, КОЛИЧЕСТВО ШТУК С ЗАВОДА: 250, ПОДКАТЕГОРИЯ: ИС ПРЕОБРАЗОВАТЕЛЯ ДАННЫХ, ЕДИНИЦА ИЗМЕРЕНИЯ: 181 700 МГ</t>
  </si>
  <si>
    <t>МИКРОСХЕМА ИНТЕГРАЛЬНАЯ МОНОЛИТНАЯ - ВСТРОЕННЫЕ ПРОЦЕССОРЫ (МИКРОКОНТРОЛЛЕРЫ).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</si>
  <si>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ИНТЕРФЕЙС КИ RS-422/RS-485, ROHS: ПОДРОБНОСТИ, РЯД: МАКС3471, СТИЛЬ МОНТАЖА: СМД/СМТ, ПАКЕТ/КОРОБКА: МАКС-8, ФУНКЦИЯ: ТРАНСИВЕР, КОЛИЧЕСТВО СВАЙ: 1 ВОДИТЕЛЬ, КОЛИЧЕСТВО ПРИЕМНИКОВ: 1 ПРИЕМНИК, СКОРОСТЬ ПЕРЕДАЧИ ДАННЫХ: 64 КБИТ/С, НАПРЯЖЕНИЕ ПИТАНИЯ - МАКС.: 5.5 V, НАПРЯЖЕНИЕ ПИТАНИЯ - МИН.: 2.5 V, МИНИМАЛЬНАЯ РАБОЧАЯ ТЕМПЕРАТУРА: - 40 С, МАКСИМАЛЬНАЯ РАБОЧАЯ ТЕМПЕРАТУРА: +85 С, КОНДИЦИОНИРОВАНИЕ: КАТУШКА, КОНДИЦИОНИРОВАНИЕ: РАЗРЕЗАТЬ ЛЕНТУ, КОНДИЦИОНИРОВАНИЕ: МЫШЬКАТУШКА, МАРКА: АНАЛОГОВЫЕ УСТРОЙСТВА / МАКСИМ ИНТЕГРИРОВАННЫЙ, ДУПЛЕКС: ПОЛУДУПЛЕКС, ВЫСОТА: 0,95 ММ (МАКС.), ВХОДНОЕ НАПРЯЖЕНИЕ: ОТ 7В ДО 10В, ДЛИНА: 3,1 ММ (МАКС.), РАБОЧИЙ ТОК ПИТАНИЯ: 1,6 МКА, РАБОЧЕЕ НАПРЯЖЕНИЕ ПИТАНИЯ: 3.6 V, PD - РАССЕЯНИЕ ЭНЕРГИИ: 362 МВТ, ТИП ПРОДУКТА: ИС ИНТЕРФЕЙСА RS-422/RS-485, ОСТАНАВЛИВАТЬСЯ: БЕЗ ВЫКЛЮЧЕНИЯ,</t>
  </si>
  <si>
    <t>MAX3471EUA+T</t>
  </si>
  <si>
    <t>КАТЕГОРИЯ ПРОДУКТА: LDO РЕГУЛЯТОРЫ НАПРЯЖЕНИЯ, ROHS: ПОДРОБНОСТИ, СТИЛЬ МОНТАЖА: СМД/СМТ, ПАКЕТ/КОРОБКА: СОТ-23-5, ВЫХОДНОЕ НАПРЯЖЕНИЕ: 2,5 В, ВЫХОДНОЙ ТОК: 100 МА, КОЛИЧЕСТВО ВЫХОДОВ: 1 ВЫХОД, ПОЛЯРНОСТЬ: ПОЛОЖИТЕЛЬНЫЙ, ТОК ПОКОЯ: 10 НА, ВХОДНОЕ НАПРЯЖЕНИЕ, МИНИМАЛЬНОЕ: 1,8 В, ВХОДНОЕ НАПРЯЖЕНИЕ, МАКСИМАЛЬНОЕ: 20В, СТАНДАРТНАЯ МОЩНОСТЬ/КОЭФФИЦИЕНТ ПОДАВЛЕНИЯ ПУЛЬСАЦИЙ: 65 ДБ, ТИП ВЫХОДА: ЗАФИКСИРОВАННЫЙ, МИНИМАЛЬНАЯ РАБОЧАЯ ТЕМПЕРАТУРА: - 40С, МАКСИМАЛЬНАЯ РАБОЧАЯ ТЕМПЕРАТУРА: + 125 С, НАПРЯЖЕНИЕ СТОЙЛА: 300 МВ, РЯД: LT1761, МАКСИМАЛЬНОЕ НАПРЯЖЕНИЕ ОСТАНОВА: 450 МВ, ВЫСОТА: 1ММ, IB - ВХОДНОЙ ТОК СМЕЩЕНИЯ: 30 МКА, ЛИНЕЙНОЕ РЕГУЛИРОВАНИЕ: 1 МВ, РЕГУЛИРОВАНИЕ НАГРУЗКИ: 20 МВ, РАБОЧИЙ ТОК ПИТАНИЯ: 20 МКА, ПРОДУКТ: ЛИНЕЙНЫЕ РЕГУЛЯТОРЫ, ТИП ПРОДУКТА: LDO-РЕГУЛЯТОРЫ НАПРЯЖЕНИЯ, КОЛИЧЕСТВО ШТУК С ЗАВОДА: 500, ПОДКАТЕГОРИЯ: PMIC — ИС УПРАВЛЕНИЯ ПИТАНИЕМ,</t>
  </si>
  <si>
    <t>LT1761ES5-2.5#TRMPBF</t>
  </si>
  <si>
    <t>LT1761ES5-3.3#TRPBF</t>
  </si>
  <si>
    <t>КАТЕГОРИЯ ПРОДУКТА: 16-БИТНЫЕ МИКРОКОНТРОЛЛЕРЫ — МИКРОКОНТРОЛЛЕРЫ, ROHS: ПОДРОБНОСТИ, РЯД: МСП430Ф1611, СТИЛЬ МОНТАЖА: СМД/СМТ, ПАКЕТ/КОРОБКА: ЛКФП-64, СЕРДЦЕ: MSP430, ОБЪЕМ ПАМЯТИ ПРОГРАММЫ: 48 КБ, ШИРИНА ШИНЫ ДАННЫХ: 16 БИТ, РАЗРЕШЕНИЕ CAN: 12 БИТ, МАКСИМАЛЬНАЯ ТАКТОВАЯ ЧАСТОТА: 8 МГЦ, КОЛИЧЕСТВО ВХОДОВ/ВЫХОДОВ: 48 ВХОДОВ/ВЫХОДОВ, РАЗМЕР ОЗУ ДАННЫХ: 10 КБ, НАПРЯЖЕНИЕ ПИТАНИЯ - МИН.: 1,8 В, НАПРЯЖЕНИЕ ПИТАНИЯ - МАКС.: 3,6 В, МИНИМАЛЬНАЯ РАБОЧАЯ ТЕМПЕРАТУРА: - 40С, МАКСИМАЛЬНАЯ РАБОЧАЯ ТЕМПЕРАТУРА: +85 С, КОНДИЦИОНИРОВАНИЕ: ПОДНОС,РАЗМЕР ПЗУ ДАННЫХ: 256Б, ТИП ПЗУ ДАННЫХ: ВСПЫШКА, ВЫСОТА: 1,4 ММ, ТИП ИНТЕРФЕЙСА: СЕРИЙНЫЙ, ДЛИНА: 10ММ, ЧУВСТВИТЕЛЕН К ВЛАГЕ: ДА, КОЛИЧЕСТВО CAN-КАНАЛОВ: 8 КАНАЛОВ, КОЛИЧЕСТВО ЧАСОВ/СЧЕТЧИКОВ: 2 ТАЙМЕРА, ДИАПАЗОН ПРОЦЕССОРОВ: 1 СЕРИЯ, ТИП ПРОДУКТА: 16-БИТНЫЕ МИКРОКОНТРОЛЛЕРЫ — МИКРОКОНТРОЛЛЕРЫ, ТИП ПАМЯТИ ПРОГРАММ: ВСПЫШКА, КОЛИЧЕСТВО ШТУК С ЗАВОДА: 160, ПОДКАТЕГОРИЯ: МИКРОКОНТРОЛЛЕРЫ - МИКРОКОНТРОЛЛЕРЫ, ТОРГОВОЕ НАЗВАНИЕ: MSP430, МОНИТОРИНГ ЧАСОВ (ТИП СТОРОЖЕВОГО ТАЙМЕРА): НЕТ СТОРОЖЕВОГО ТАЙМЕРА, ШИРИНА: 10ММ, ЕДИНИЦА ИЗМЕРЕНИЯ: 342 700 МГ, ПОДКАТЕГОРИЯ: УСИЛИТЬ ИС, ТИП ПИТАНИЯ: ОДИНОКИЙ, ТЕХНОЛОГИИ: КМОП, VMC — СИНФАЗНОЕ НАПРЯЖЕНИЕ: ОТРИЦАТЕЛЬНАЯ ШИНА - 0,2 В К ПОЛОЖИТЕЛЬНОЙ ШИНЕ + 0,2 В,</t>
  </si>
  <si>
    <t>MSP430F1611IPM</t>
  </si>
  <si>
    <t>КАТЕГОРИЯ ПРОДУКТА: ЛИНЕЙНЫЕ РЕГУЛЯТОРЫ НАПРЯЖЕНИЯ, ВИД МОНТАЖА: SMD/SMT, УПАКОВКА / БЛОК: MSOP-8, КОЛИЧЕСТВО ВЫХОДОВ: 1 OUTPUT, ПОЛЯРНОСТЬ: POSITIVE, ВЫХОДНОЕ НАПРЯЖЕНИЕ: 3.3 V, ВЫХОДНОЙ ТОК: 500 MA, ТИП ВЫХОДА: FIXED,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СЕРИЯ: ADP3335, УПАКОВКА: CUT TAPE, УПАКОВКА: MOUSEREEL, УПАКОВКА: REEL, ВЫСОТА: 0.85 MM, ДЛИНА: 3 MM, ШИРИНА: 3 MM, РАЗМЕР ФАБРИЧНОЙ УПАКОВКИ: 1000, ВЕС ИЗДЕЛИЯ: 140 MG</t>
  </si>
  <si>
    <t>MAX406AESA+</t>
  </si>
  <si>
    <t>КАТЕГОРИЯ ПРОДУКТА: ИС, ETHERNET, ВИД МОНТАЖА: SMD/SMT, УПАКОВКА / БЛОК: TQFP-128, ПРОДУКТ: ETHERNET SWITCHES, СТАНДАРТ: 10BASE-TE, 100BASE-TX, 1GBASE-T, КОЛИЧЕСТВО ТРАНСИВЕРОВ: 5 TRANSCEIVER, ДИАПАЗОН ДАННЫХ: 10 MB/S, 100 MB/S, 1 GB/S, ТИП ИНТЕРФЕЙСА: I2C, MII, RGMII, RMII, SPI, РАБОЧЕЕ НАПРЯЖЕНИЕ ПИТАНИЯ: 1.8 V, 2.5 V, 3.3 V, МИНИМАЛЬНАЯ РАБОЧАЯ ТЕМПЕРАТУРА: - 40 C, МАКСИМАЛЬНАЯ РАБОЧАЯ ТЕМПЕРАТУРА: + 85 C, СЕРИЯ: KSZ9897R, УПАКОВКА: CUT TAPE, УПАКОВКА: MOUSEREEL, УПАКОВКА: REEL, НАПРЯЖЕНИЕ ПИТАНИЯ - МАКС.: 750 MA, ДУПЛЕКСНАЯ ПЕРЕДАЧА: FULL DUPLEX, HALF DUPLEX, ЧУВСТВИТЕЛЬНЫЙ К ВЛАЖНОСТИ: YES, РАЗМЕР ФАБРИЧНОЙ УПАКОВКИ: 1000, НАПРЯЖЕНИЕ ПИТАНИЯ - МАКС.: 3.465 V, НАПРЯЖЕНИЕ ПИТАНИЯ - МИН.: 1.14 V, ВЕС ИЗДЕЛИЯ: 1.200 G</t>
  </si>
  <si>
    <t>KSZ9897RTXI-TR</t>
  </si>
  <si>
    <t>КАТЕГОРИЯ ПРОДУКТА: ИНТЕРФЕЙС ДЕТЕКТОРА, ROHS: ПОДРОБНОСТИ, ДОБРЫЙ: ТЕКУЩИЙ ПЕРЕДАТЧИК, ТИП ИНТЕРФЕЙСА: 2-ПРОВОДНОЙ, НАПРЯЖЕНИЕ ПИТАНИЯ - МАКС.: 36В, НАПРЯЖЕНИЕ ПИТАНИЯ - МИН.: 7,5 В, РАБОЧИЙ ТОК ПИТАНИЯ: 200 МКА, МИНИМАЛЬНАЯ РАБОЧАЯ ТЕМПЕРАТУРА: - 40С, МАКСИМАЛЬНАЯ РАБОЧАЯ ТЕМПЕРАТУРА: +85 С, СТИЛЬ МОНТАЖА: СМД/СМТ, ПАКЕТ/КОРОБКА: СОИК-8, КОНДИЦИОНИРОВАНИЕ: НАСТОЯЩИЙ, ВЫСОТА: 1,58 ММ, ДЛИНА: 4,9 ММ, ЧУВСТВИТЕЛЕН К ВЛАГЕ: ДА, КОЛИЧЕСТВО КАНАЛОВ: 1 КАНАЛ, РАБОЧЕЕ НАПРЯЖЕНИЕ ПИТАНИЯ: ОТ 7,5 В ДО 36 В, ВЫХОДНОЙ ТОК: ОТ 4 МА ДО 20 МА, ТИП ВЫХОДА: ТЕКУЩИЙ, ТИП ПРОДУКТА: ИНТЕРФЕЙС ДАТЧИКА, РЯД: XTR116, КОЛИЧЕСТВО ШТУК С ЗАВОДА: 2500, ПОДКАТЕГОРИЯ: ИНТЕРФЕЙСНЫЕ ИС, ШИРИНА: 3,91 ММ, ЕДИНИЦА ИЗМЕРЕНИЯ: 76 МГ,</t>
  </si>
  <si>
    <t>XTR116UA/2K5</t>
  </si>
  <si>
    <t>МИКРОСХЕМА РЧ-УСИЛИТЕЛЬ, ВИД МОНТАЖА: SMD/SMT, УПАКОВКА / БЛОК: SOT-89-4, ТИП: LOW NOISE AMPLIFIER, ТЕХНОЛОГИЯ: SI, РАБОЧАЯ ЧАСТОТА: 0.05 GHZ TO 4 GHZ, P1DB - ТОЧКА СЖАТИЯ: 23.2 DBM, УСИЛЕНИЕ: 6.2 DB, РАБОЧЕЕ НАПРЯЖЕНИЕ ПИТАНИЯ: 5 V, NF - КОЭФФИЦИЕНТ ШУМОВ: 1.5 DB, ТЕСТОВАЯ ЧАСТОТА: 4 GHZ, OIP3 - ПЕРЕХВАТ СОСТАВЛЯЮЩИХ ТРЕТЬЕГО ПОРЯДКА: 45.4 DBM, РАБОЧИЙ ТОК ИСТОЧНИКА ПИТАНИЯ: 97 MA, МИНИМАЛЬНАЯ РАБОЧАЯ ТЕМПЕРАТУРА: - 40 C, МАКСИМАЛЬНАЯ РАБОЧАЯ ТЕМПЕРАТУРА: + 85 C, СЕРИЯ: PGA, УПАКОВКА: CUT TAPE, УПАКОВКА: MOUSEREEL, УПАКОВКА: REEL, КОЛИЧЕСТВО КАНАЛОВ: 1 CHANNEL, ВХОДНЫЕ ПОТЕРИ НА ОТРАЖЕНИЕ: 15 DB, ИЗОЛИРОВАНИЕ, ДБ: 21.2 DB, PD - РАССЕИВАНИЕ МОЩНОСТИ: 1 W, РАЗМЕР ФАБРИЧНОЙ УПАКОВКИ: 1000, ВЕС ИЗДЕЛИЯ: 12.327 G</t>
  </si>
  <si>
    <t>КАТЕГОРИЯ ПРОДУКТА: ОПЕРАЦИОННЫЕ УСИЛИТЕЛИ — ОПЕРАЦИОННЫЕ УСИЛИТЕЛИ, ROHS: ПОДРОБНОСТИ, СТИЛЬ МОНТАЖА: СМД/СМТ, ПАКЕТ/КОРОБКА: СОИК-8, КОЛИЧЕСТВО КАНАЛОВ: 2 КАНАЛА, НАПРЯЖЕНИЕ ПИТАНИЯ - МАКС.: 12В, PGB - ПРОДУКТ УСИЛЕНИЯ ПОЛОСЫ ПРОПУСКАНИЯ: 450 КГЦ, ВЫХОДНОЙ ТОК НА КАНАЛ: 4 МА, VB - СКОРОСТЬ СКАНИРОВАНИЯ: 300 МВ/МКС, VOS - ВХОДНОЕ НАПРЯЖЕНИЕ СМЕЩЕНИЯ: 35 МКВ, НАПРЯЖЕНИЕ ПИТАНИЯ - МИН.: 3В, МИНИМАЛЬНАЯ РАБОЧАЯ ТЕМПЕРАТУРА: - 40С, МАКСИМАЛЬНАЯ РАБОЧАЯ ТЕМПЕРАТУРА: +85 С, IB - ВХОДНОЙ ТОК СМЕЩЕНИЯ: 50 НА, РАБОЧИЙ ТОК ПИТАНИЯ: 45 МКА, ОСТАНАВЛИВАТЬСЯ: БЕЗ ВЫКЛЮЧЕНИЯ, TRMC - КОЭФФИЦИЕНТ ПОДАВЛЕНИЯ СИНФАЗНОГО СИГНАЛА: 65 ДБ, RU - ПЛОТНОСТЬ ШУМА ВХОДНОГО НАПРЯЖЕНИЯ: 26 НВ/КВ. ГЦ, РЯД: OP196, КОНДИЦИОНИРОВАНИЕ: НАСТОЯЩИЙ, КОНДИЦИОНИРОВАНИЕ: РАЗРЕЗАТЬ ЛЕНТУ, КОНДИЦИОНИРОВАНИЕ: МЫШЬКАТУШКА, ТИП УСИЛИТЕЛЯ: МИКРОМОЩНЫЙ УСИЛИТЕЛЬ,ВЫСОТА: 1,5 ММ (МАКС.), IN: ПЛОТНОСТЬ ВХОДНОГО ШУМОВОГО ТОКА: 0,19 ПА/КВ. ГЦ, ТИП ВХОДА: ЖЕЛЕЗНОДОРОЖНЫЙ ТРАНСПОРТ, ДЛИНА: 5 ММ (МАКС.), РАБОЧЕЕ НАПРЯЖЕНИЕ ПИТАНИЯ: ОТ 3В ДО 12В, ТИП ВЫХОДА: ЖЕЛЕЗНОДОРОЖНЫЙ ТРАНСПОРТ, ПРОДУКТ: ОПЕРАЦИОННЫЕ УСИЛИТЕЛИ, ТИП ПРОДУКТА: ОПЕРАЦИОННЫЕ УСИЛИТЕЛИ — ОПЕРАЦИОННЫЕ УСИЛИТЕЛИ, PSRR — КОЭФФИЦИЕНТ ОТКЛОНЕНИЯ ИСТОЧНИКА ПИТАНИЯ: 85 ДБ, КОЛИЧЕСТВО ШТУК С ЗАВОДА: 1000, ПОДКАТЕГОРИЯ: УСИЛИТЬ ИС, ТИП ПИТАНИЯ: ОДИНОКИЙ, ТЕХНОЛОГИИ: БИКМОП,</t>
  </si>
  <si>
    <t>OP196GSZ-REEL7</t>
  </si>
  <si>
    <t>КАТЕГОРИЯ ПРОДУКТА: ОПЕРАЦИОННЫЕ УСИЛИТЕЛИ — ОПЕРАЦИОННЫЕ УСИЛИТЕЛИ, ROHS: ПОДРОБНОСТИ, СТИЛЬ МОНТАЖА: СМД/СМТ, ПАКЕТ/КОРОБКА: СК-70-5, КОЛИЧЕСТВО КАНАЛОВ: 1 КАНАЛ, НАПРЯЖЕНИЕ ПИТАНИЯ - МАКС.: 5,5 В, PGB - ПРОДУКТ УСИЛЕНИЯ ПОЛОСЫ ПРОПУСКАНИЯ: 1 МГЦ, ВЫХОДНОЙ ТОК НА КАНАЛ: 10 МА, VB - СКОРОСТЬ СКАНИРОВАНИЯ: 500 МВ/МКС, VOS - ВХОДНОЕ НАПРЯЖЕНИЕ СМЕЩЕНИЯ: 5 МВ, НАПРЯЖЕНИЕ ПИТАНИЯ - МИН.: 2,1 В, МИНИМАЛЬНАЯ РАБОЧАЯ ТЕМПЕРАТУРА: - 40С, МАКСИМАЛЬНАЯ РАБОЧАЯ ТЕМПЕРАТУРА: + 125 С, IB - ВХОДНОЙ ТОК СМЕЩЕНИЯ: 10 ПА, РАБОЧИЙ ТОК ПИТАНИЯ: 45 МКА, ОСТАНАВЛИВАТЬСЯ: БЕЗ ВЫКЛЮЧЕНИЯ, TRMC - КОЭФФИЦИЕНТ ПОДАВЛЕНИЯ СИНФАЗНОГО СИГНАЛА: 82 ДБ, RU - ПЛОТНОСТЬ ШУМА ВХОДНОГО НАПРЯЖЕНИЯ: 35 НВ/КВ. ГЦ, РЯД: OPA348, КОНДИЦИОНИРОВАНИЕ: НАСТОЯЩИЙ, КОНДИЦИОНИРОВАНИЕ: РАЗРЕЗАТЬ ЛЕНТУ, КОНДИЦИОНИРОВАНИЕ: МЫШЬКАТУШКА, ТИП УСИЛИТЕЛЯ: УСИЛИТЕЛЬ МАЛОЙ МОЩНОСТИ, ФУНКЦИИ: МАЛЕНЬКИЙ РАЗМЕР, ВЫСОТА: 0,9 ММ, IN: ПЛОТНОСТЬ ВХОДНОГО ШУМОВОГО ТОКА: 0,004 ПА/КВ. ГЦ, ТИП ВХОДА: ЖЕЛЕЗНОДОРОЖНЫЙ ТРАНСПОРТ, ДЛИНА: 2 ММ, РАБОЧЕЕ НАПРЯЖЕНИЕ ПИТАНИЯ: ОТ 2,5 В ДО 5,5 В, ТИП ВЫХОДА: ЖЕЛЕЗНОДОРОЖНЫЙ ТРАНСПОРТ, ПРОДУКТ: ОПЕРАЦИОННЫЕ УСИЛИТЕЛИ, ТИП ПРОДУКТА: ОПЕРАЦИОННЫЕ УСИЛИТЕЛИ — ОПЕРАЦИОННЫЕ УСИЛИТЕЛИ, PSRR — КОЭФФИЦИЕНТ ОТКЛОНЕНИЯ ИСТОЧНИКА ПИТАНИЯ: 84,44 ДБ, КОЛИЧЕСТВО ШТУК С ЗАВОДА: 3000, ПОДКАТЕГОРИЯ: УСИЛИТЬ ИС, ТИП ПИТАНИЯ: ОДИНОКИЙ, ТЕХНОЛОГИИ: КМОП, VMC — СИНФАЗНОЕ НАПРЯЖЕНИЕ: ОТРИЦАТЕЛЬНАЯ ШИНА - 0,2 В К ПОЛОЖИТЕЛЬНОЙ ШИНЕ + 0,2 В, КОЭФФИЦИЕНТ УСИЛЕНИЯ ПО НАПРЯЖЕНИЮ (ДБ): 108 ДБ, ШИРИНА: 1,25 ММ,</t>
  </si>
  <si>
    <t>OPA348AIDCK</t>
  </si>
  <si>
    <t>КАТЕГОРИЯ ПРОДУКТА: БЫСТРОДЕЙСТВУЮЩИЕ ОПЕРАЦИОННЫЕ УСИЛИТЕЛИ; СЕРИЯ: AD8041; КОЛИЧЕСТВО КАНАЛОВ: 1 CHANNEL; GBP - SR - СКОРОСТЬ НАРАСТАНИЯ ВЫХОДНОГО НАПРЯЖЕНИЯ: 160 V/US; УСИЛЕНИЕ ПО НАПРЯЖЕНИЮ, ДБ: 95 DB; CMRR - КОЭФФИЦИЕНТ ПОДАВЛЕНИЯ СИНФАЗНОГО СИГНАЛА: 74 DB; IB - ВХОДНОЙ ТОК СМЕЩЕНИЯ: 3.2 UA; VOS - ВХОДНОЕ НАПРЯЖЕНИЕ СМЕЩЕНИЯ НУЛЯ: 7 MV; НАПРЯЖЕНИЕ ПИТАНИЯ - МАКС.: 12 V, +/- 6 V; НАПРЯЖЕНИЕ ПИТАНИЯ - МИН.: 3 V, +/- 1.5 V; МИНИМАЛЬНАЯ РАБОЧАЯ ТЕМПЕРАТУРА: - 55 C; МАКСИМАЛЬНАЯ РАБОЧАЯ ТЕМПЕРАТУРА: + 125 C; ВИД МОНТАЖА: SMD/SMT; УПАКОВКА / БЛОК: SOIC-8; УПАКОВКА: TUBE; ТИП УСИЛИТЕЛЯ: HIGH SPEED AMPLIFIERS; СРЕДСТВА РАЗРАБОТКИ: AD8041AR-EBZ; НАПРЯЖЕНИЕ СДВОЕННОГО ПИТАНИЯ: +/- 1.5 V TO +/- 6 V; EN - ИНТЕНСИВНОСТЬ ШУМА ВХОДНОГО НАПРЯЖЕНИЯ: 16 NV/SQRT HZ; ВЫСОТА: 1.5 MM; IN - ПЛОТНОСТЬ ТОКА ШУМА НА ВХОДЕ: 0.6 PA/SQRT HZ; ДЛИНА: 5 MM; МАКСИМАЛЬНОЕ НАПРЯЖЕНИЕ СДВОЕННОГО ПИТАНИЯ: +/- 6 V; МИНИМАЛЬНОЕ НАПРЯЖЕНИЕ СДВОЕННОГО ПИТАНИЯ: +/- 1.5 V; РАБОЧЕЕ НАПРЯЖЕНИЕ ПИТАНИЯ: +/- 3 V, +/- 5 V; ТИП ВЫХОДА: RAIL-TO-RAIL; PD - РАССЕИВАНИЕ МОЩНОСТИ: 900 MW; ПРОДУКТ: OPERATIONAL AMPLIFIERS; PSRR - КОЭФФИЦИЕНТ ПОДАВЛЕНИЯ ПОМЕХ ПО ПИТАНИЮ: 72 DB; ОТКЛЮЧЕНИЕ: NO SHUTDOWN; РАЗМЕР ФАБРИЧНОЙ УПАКОВКИ: 98; ТИП ПИТАНИЯ: SINGLE, DUAL; ТЕХНОЛОГИЯ: BICOM; ТОПОЛОГИЯ: VOLTAGE FEEDBACK AMPLIFIER; ШИРИНА: 4 MM; ВЕС ИЗДЕЛИЯ: 540 MG</t>
  </si>
  <si>
    <t>AD8350AR20-REEL</t>
  </si>
  <si>
    <t>КАТЕГОРИЯ ПРОДУКТА: ОПЕРАЦИОННЫЕ УСИЛИТЕЛИ — ОПЕРАЦИОННЫЕ УСИЛИТЕЛИ, ROHS: ПОДРОБНОСТИ, СТИЛЬ МОНТАЖА: СМД/СМТ, ПАКЕТ/КОРОБКА: СОИК-14, КОЛИЧЕСТВО КАНАЛОВ: 4 КАНАЛА, НАПРЯЖЕНИЕ ПИТАНИЯ - МАКС.: 5,5 В, PGB - ПРОДУКТ УСИЛЕНИЯ ПОЛОСЫ ПРОПУСКАНИЯ: 9 КГЦ, ВЫХОДНОЙ ТОК НА КАНАЛ: 11 МА, VB - СКОРОСТЬ СКАНИРОВАНИЯ: 2В/МКС, VOS - ВХОДНОЕ НАПРЯЖЕНИЕ СМЕЩЕНИЯ: 7 МВ, НАПРЯЖЕНИЕ ПИТАНИЯ - МИН.: 1,8 В, МИНИМАЛЬНАЯ РАБОЧАЯ ТЕМПЕРАТУРА: - 40С, МАКСИМАЛЬНАЯ РАБОЧАЯ ТЕМПЕРАТУРА: +85 С, IB - ВХОДНОЙ ТОК СМЕЩЕНИЯ: 1,5 НА, РАБОЧИЙ ТОК ПИТАНИЯ: 750 НА, ОСТАНАВЛИВАТЬСЯ: БЕЗ ВЫКЛЮЧЕНИЯ, TRMC - КОЭФФИЦИЕНТ ПОДАВЛЕНИЯ СИНФАЗНОГО СИГНАЛА: 70 ДБ, RU - ПЛОТНОСТЬ ШУМА ВХОДНОГО НАПРЯЖЕНИЯ: 150 НВ/КВ. ГЦ, РЯД: МАКС4472, КОНДИЦИОНИРОВАНИЕ: ТРУБКА, ТИП УСИЛИТЕЛЯ: МИКРОМОЩНЫЙ УСИЛИТЕЛЬ,ВЫСОТА: 1,5 ММ, ДЛИНА: 8,75 ММ, РАБОЧЕЕ НАПРЯЖЕНИЕ ПИТАНИЯ: ОТ 1,8 В ДО 5,5 В, PD - РАССЕЯНИЕ ЭНЕРГИИ: 667 МВТ, ПРОДУКТ: ОПЕРАЦИОННЫЕ УСИЛИТЕЛИ, ТИП ПРОДУКТА: ОПЕРАЦИОННЫЕ УСИЛИТЕЛИ — ОПЕРАЦИОННЫЕ УСИЛИТЕЛИ, PSRR — КОЭФФИЦИЕНТ ОТКЛОНЕНИЯ ИСТОЧНИКА ПИТАНИЯ: 70 ДБ, КОЛИЧЕСТВО ШТУК С ЗАВОДА: 50, ПОДКАТЕГОРИЯ: УСИЛИТЬ ИС, ТИП ПИТАНИЯ: ОДИНОКИЙ, ТЕХНОЛОГИИ: БИКМОП, КОЭФФИЦИЕНТ УСИЛЕНИЯ ПО НАПРЯЖЕНИЮ (ДБ): 120 ДБ, ШИРИНА: 4 ММ,</t>
  </si>
  <si>
    <t>MAX4472ESD+</t>
  </si>
  <si>
    <t>КАТЕГОРИЯ ПРОДУКТА: ОПЕРАЦИОННЫЕ УСИЛИТЕЛИ — ОПЕРАЦИОННЫЕ УСИЛИТЕЛИ, ROHS: ПОДРОБНОСТИ, СТИЛЬ МОНТАЖА: СМД/СМТ, ПАКЕТ/КОРОБКА: СОТ-23-5, КОЛИЧЕСТВО КАНАЛОВ: 1 КАНАЛ, НАПРЯЖЕНИЕ ПИТАНИЯ - МАКС.: 5,5 В, PGB - ПРОДУКТ УСИЛЕНИЯ ПОЛОСЫ ПРОПУСКАНИЯ: 350 КГЦ, ВЫХОДНОЙ ТОК НА КАНАЛ: 5 МА, VB - СКОРОСТЬ СКАНИРОВАНИЯ: 160 МВ/МКС, VOS - ВХОДНОЕ НАПРЯЖЕНИЕ СМЕЩЕНИЯ: 10 МКВ, НАПРЯЖЕНИЕ ПИТАНИЯ - МИН.: 1,8 В, МИНИМАЛЬНАЯ РАБОЧАЯ ТЕМПЕРАТУРА: - 40С, МАКСИМАЛЬНАЯ РАБОЧАЯ ТЕМПЕРАТУРА: + 125 С, IB - ВХОДНОЙ ТОК СМЕЩЕНИЯ: 200 ПА, РАБОЧИЙ ТОК ПИТАНИЯ: 17МКА, ОСТАНАВЛИВАТЬСЯ: БЕЗ ВЫКЛЮЧЕНИЯ, TRMC - КОЭФФИЦИЕНТ ПОДАВЛЕНИЯ СИНФАЗНОГО СИГНАЛА: 130 ДБ, RU - ПЛОТНОСТЬ ШУМА ВХОДНОГО НАПРЯЖЕНИЯ: 55 НВ/КВ. ГЦ, РЯД: OPA333, ТИП УСИЛИТЕЛЯ: МИКРОМОЩНЫЙ УСИЛИТЕЛЬ, ФУНКЦИИ: ЗАЩИТА ОТ ЭЛЕКТРОМАГНИТНЫХ ПОМЕХ, МАЛЫЙ РАЗМЕР, НУЛЕВОЙ ДРЕЙФ, ВЫСОТА: 1,15 ММ, IN: ПЛОТНОСТЬ ВХОДНОГО ШУМОВОГО ТОКА: 0,1 ПА/КВ. ГЦ, ДЛИНА: 2,9 ММ, МАКСИМАЛЬНОЕ ДВОЙНОЕ НАПРЯЖЕНИЕ ПИТАНИЯ: +/- 2,75 В, МИНИМАЛЬНОЕ ДВОЙНОЕ НАПРЯЖЕНИЕ ПИТАНИЯ: +/- 0,9 В, РАБОЧЕЕ НАПРЯЖЕНИЕ ПИТАНИЯ: ОТ 1,8 В ДО 5,5 В, ОТ +/- 0,9 В ДО +/- 2,75 В,</t>
  </si>
  <si>
    <t>OPA333AIDBVR</t>
  </si>
  <si>
    <t>КАТЕГОРИЯ ПРОДУКТА: ОПТИЧЕСКИ РАЗВЯЗАННЫЕ УСИЛИТЕЛИ; НАПРЯЖЕНИЕ ИЗОЛЯЦИИ: 5000 VRMS; УПАКОВКА / БЛОК: SSO-8; ВИД МОНТАЖА: SMD/SMT; УПАКОВКА: REEL; УПАКОВКА: CUT TAPE; УПАКОВКА: MOUSEREEL; ТИП УСИЛИТЕЛЯ: ISOLATION; ТИП ИЗОЛЯЦИИ: OPTIC; ПРОДУКТ: OPTICALLY ISOLATED AMPLIFIERS; РАЗМЕР ФАБРИЧНОЙ УПАКОВКИ:РАЗМЕР ФАБРИЧНОЙ УПАКОВКИ: 1000; ВЕС ИЗДЕЛИЯ: 250 MG</t>
  </si>
  <si>
    <t>ACPL-C79B-500E</t>
  </si>
  <si>
    <t>КАТЕГОРИЯ ПРОДУКТА: FPGA - ПРОГРАММИРУЕМАЯ ВЕНТИЛЬНАЯ МАТРИЦА; СЕРИЯ: CYCLONE III EP3C25; КОЛИЧЕСТВО ЛОГИЧЕСКИХ ЭЛЕМЕНТОВ: 24624 LE; КОЛИЧЕСТВО ВХОДОВ/ВЫХОДОВ: 215 I/O; РАБОЧЕЕ НАПРЯЖЕНИЕ ПИТАНИЯ: 1.15 V TO 1.25 V; МИНИМАЛЬНАЯ РАБОЧАЯ ТЕМПЕРАТУРА: - 40 C; МАКСИМАЛЬНАЯ РАБОЧАЯ ТЕМПЕРАТУРА: + 100 C; ВИД МОНТАЖА: SMD/SMT; УПАКОВКА / БЛОК: FBGA-324; УПАКОВКА: TRAY; МАКСИМАЛЬНАЯ РАБОЧАЯ ЧАСТОТА: 315 MHZ; ЧУВСТВИТЕЛЬНЫЙ К ВЛАЖНОСТИ: YES; КОЛИЧЕСТВО БЛОКОВ ЛОГИЧЕСКИХ МАССИВОВ (LAB): 1539 LAB; РАЗМЕР ФАБРИЧНОЙ УПАКОВКИ: 84; ОБЩИЙ ОБЪЕМ ПАМЯТИ: 608256 BIT; КОММЕРЧЕСКОЕ ОБОЗНАЧЕНИЕ: CYCLONE III; ДРУГИЕ НАЗВАНИЯ ТОВАРА №: 970750; ВЕС ИЗДЕЛИЯ: 10,117 G</t>
  </si>
  <si>
    <t>EP3C25F324I7N</t>
  </si>
  <si>
    <t>КАТЕГОРИЯ ПРОДУКТА: FPGA — ПРОГРАММИРУЕМАЯ ПОЛЬЗОВАТЕЛЕМ ВЕНТИЛЬНАЯ МАТРИЦА, ОГРАНИЧЕНИЯ ПО ДОСТАВКЕ: ДЛЯ ЭКСПОРТА ИЗ США МОЖЕТ ПОТРЕБОВАТЬСЯ ДОПОЛНИТЕЛЬНАЯ ДОКУМЕНТАЦИЯ., ROHS: ПОДРОБНОСТИ, РЯД: STRATIX V GS 5SGSD5, КОЛИЧЕСТВО ЛОГИЧЕСКИХ ЭЛЕМЕНТОВ: ЛЕ 457000, КОЛИЧЕСТВО ВХОДОВ/ВЫХОДОВ: 552 ВВОДА/ВЫВОДА, НАПРЯЖЕНИЕ ПИТАНИЯ - МИН.: 850 МВ, НАПРЯЖЕНИЕ ПИТАНИЯ - МАКС.: 850 МВ, МИНИМАЛЬНАЯ РАБОЧАЯ ТЕМПЕРАТУРА: - 40С, МАКСИМАЛЬНАЯ РАБОЧАЯ ТЕМПЕРАТУРА: +85 С, СКОРОСТЬ ПЕРЕДАЧИ ДАННЫХ: 14,1 ГБИТ/С, КОЛИЧЕСТВО ТРАНСИВЕРОВ: 24 ТРАНСИВЕР, СТИЛЬ МОНТАЖА: СМД/СМТ, ПАКЕТ/КОРОБКА: ФБГА-1152, КОНДИЦИОНИРОВАНИЕ: ПОДНОС, МАРКА: ИНТЕЛ/АЛЬТЕРА, ОПЕРАТИВНАЯ ПАМЯТЬ ВСТРОЕННОГО БЛОКА (EBR): 5,27 МБИТ, ЧУВСТВИТЕЛЕН К ВЛАГЕ: ДА, КОЛИЧЕСТВО ЛОГИЧЕСКИХ БЛОКОВ - LAB: 17260 ЛАБОРАТОРИЯ, РАБОЧЕЕ НАПРЯЖЕНИЕ ПИТАНИЯ: 850 МВ, ТИП ПРОДУКТА: FPGA — ПРОГРАММИРУЕМАЯ ПОЛЬЗОВАТЕЛЕМ ВЕНТИЛЬНАЯ МАТРИЦА, КОЛИЧЕСТВО ШТУК С ЗАВОДА: 24, ПОДКАТЕГОРИЯ: ПРОГРАММИРУЕМЫЕ ЛОГИЧЕСКИЕ ИС, ОБЩАЯ ПАМЯТЬ: 44,27 МБИТ, ЯРЛЫКИ ДЛЯ ЭЛЕМЕНТА №: 968520, ПРОДУКТ: СИЛОВЫЕ ИНДУКТОРЫ, ТИП ПРОДУКТА: СИЛОВЫЕ КАТУШКИ ИНДУКТИВНОСТИ - ПОВЕРХНОСТНЫЙ МОНТАЖ, СОБСТВЕННАЯ РЕЗОНАНСНАЯ ЧАСТОТА: -, КОЛИЧЕСТВО ШТУК С ЗАВОДА: 1400, ПОДКАТЕГОРИЯ: КАТУШКИ ИНДУКТИВНОСТИ, ДРОССЕЛИ И КАТУШКИ, ЧАСТОТА ИСПЫТАНИЙ: 100 КГЦ</t>
  </si>
  <si>
    <t>5SGSMD5H2F35I2L</t>
  </si>
  <si>
    <t>МИКРОСХЕМА ПАМЯТИ 8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</si>
  <si>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512M X 8 БИТ / 256M X 16 БИТ</t>
  </si>
  <si>
    <t>K9K4G08U0M-PIB0</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</si>
  <si>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</si>
  <si>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РЕГИСТРЫ СДВИГА СЧЕТЧИКА, ROHS: ПОДРОБНОСТИ, ПОСЛЕДОВАТЕЛЬНОСТЬ ПОДСЧЕТА: ПОСЛЕДОВАТЕЛЬНЫЙ/ПАРАЛЛЕЛЬНЫЙ К ПОСЛЕДОВАТЕЛЬНОМУ/ПАРАЛЛЕЛЬНОМУ, НАЗВАНИЕ ЦЕПИ: 3, НАЗВАНИЕ БИТА: 8 БИТ, ПАКЕТ/КОРОБКА: СОЦ-20, ЛОГИЧЕСКАЯ СЕМЬЯ: 74HC, ТИП ЛОГИКИ: КМОП, КОЛИЧЕСТВО ВХОДНЫХ СТРОК: 3, ТИП ВЫХОДА: 3 СОСТОЯНИЯ, ЗАДЕРЖКА РАСПРОСТРАНЕНИЯ: 200 НС, 40 НС, 34 НС, НАПРЯЖЕНИЕ ПИТАНИЯ - МАКС.: 6 V, МИНИМАЛЬНАЯ РАБОЧАЯ ТЕМПЕРАТУРА: - 55 С, МАКСИМАЛЬНАЯ РАБОЧАЯ ТЕМПЕРАТУРА: + 125 С, КОНДИЦИОНИРОВАНИЕ: ТРУБКА,ФУНКЦИЯ: ТРИ-СВ. 8-БИТНЫЙ УНИВЕРСАЛЬНЫЙ, СТИЛЬ МОНТАЖА: СМД/СМТ, КОЛИЧЕСТВО ВЫХОДНЫХ СТРОК: 3, РАБОЧЕЕ НАПРЯЖЕНИЕ ПИТАНИЯ: ОТ 2В ДО 6В, ДИАПАЗОН РАБОЧИХ ТЕМПЕРАТУР: - 55 С ДО + 125 С, ТИП ПРОДУКТА: РЕГИСТРЫ СДВИГА СЧЕТЧИКА, РЯД: CD74HC299, КОЛИЧЕСТВО ШТУК С ЗАВОДА: 575, ПОДКАТЕГОРИЯ: ЛОГИЧЕСКИЕ ИС, ШИРИНА: 7,52 ММ, ЕДИНИЦА ИЗМЕРЕНИЯ: 500 700 МГ,</t>
  </si>
  <si>
    <t>CD74HC299M</t>
  </si>
  <si>
    <t>КАТЕГОРИЯ ПРОДУКТА: КОДЕРЫ, ДЕКОДЕРЫ, МУЛЬТИПЛЕКСОРЫ И ДЕМУЛЬТИПЛЕКСОРЫ, ПРОДУКТ: DECODERS / DEMULTIPLEXERS, СЕМЕЙСТВО ЛОГИЧЕСКИХ ЭЛЕМЕНТОВ: LVC, КОЛИЧЕСТВО ВХОДНЫХ ЛИНИЙ: 3 INPUT, КОЛИЧЕСТВО ВЫХОДНЫХ ЛИНИЙ: 8 OUTPUT, ВРЕМЯ ЗАДЕРЖКИ РАСПРОСТРАНЕНИЯ: 6.7 NS, НАПРЯЖЕНИЕ ПИТАНИЯ - МИН.: 1.65 V, НАПРЯЖЕНИЕ ПИТАНИЯ - МАКС.: 3.6 V, МИНИМАЛЬНАЯ РАБОЧАЯ ТЕМПЕРАТУРА: - 40 C, МАКСИМАЛЬНАЯ РАБОЧАЯ ТЕМПЕРАТУРА: + 85 C, ВИД МОНТАЖА: SMD/SMT, УПАКОВКА / БЛОК: SSOP-16, УПАКОВКА: CUT TAPE, УПАКОВКА: MOUSEREEL, УПАКОВКА: REEL, ФУНКЦИЯ: DECODER/DEMULTIPLEXER, ВЫСОТА: 1.95 MM, ДЛИНА: 6.2 MM, КОЛИЧЕСТВО КОНТУРОВ: TRIPLE, ДИАПАЗОН РАБОЧИХ ТЕМПЕРАТУР: - 40 C TO + 85 C, СЕРИЯ: SN74LVC138A, ТЕХНОЛОГИЯ: CMOS, ШИРИНА: 5.3 MM, ТИП ЛОГИКИ: DECODERS/DEMULTIPLEXERS, НАПРЯЖЕНИЕ ПИТАНИЯ - МАКС.: 0.01 MA, ВЫХОДНОЙ ТОК ВЫСОКОГО УРОВНЯ: - 24 MA, ВЫХОДНОЙ ТОК НИЗКОГО УРОВНЯ: 24 MA, МАКСИМАЛЬНАЯ ТАКТОВАЯ ЧАСТОТА: 100 MHZ, РАБОЧЕЕ НАПРЯЖЕНИЕ ПИТАНИЯ: 1.65 V TO 3.6 V, PD - РАССЕИВАНИЕ МОЩНОСТИ: 200 MW,</t>
  </si>
  <si>
    <t>SN74LVC138ADB</t>
  </si>
  <si>
    <t>РАБОЧАЯ ЧАСТОТА 60-2500 МГЦ, УСИЛЕНИЕ 19 DB ПРИ 900 MHZ , 14.5 DB ПРИ 1900 MHZ, НАПРЯЖЕНИЕ ПИТАНИЯ 5V, КОРПУС SOT-89, РАБОЧАЯ ТЕМПЕРАТУРА -40 TO +85 ГРАД ЦЕЛЬСИЯ</t>
  </si>
  <si>
    <t>AH114-89TRG</t>
  </si>
  <si>
    <t>ИНТЕГРАЛЬНАЯ МОНОЛИТНАЯ МИКРОСХЕМА / 16-БИТНАЯ ИНТЕРФЕЙСНАЯ ИНТЕГРАЛЬНАЯ МИКРОСХЕМА РАСШИРИТЕЛЬНОГО МОДУЛЯ ВВОДА-ВЫВОДА; ПРИМЕНЯЕТСЯ В СИСТЕМАХ ПЛК, В РАСПРЕДЕЛЕННЫХ СИСТЕМАХ ВВОДА/ВЫВОДА, В СИСТЕМАХ НА БАЗЕ ПК, В ПРОГРАММИРУЕМЫХ КОНТРОЛЛЕРАХ АВТОМАТИЗАЦИИ</t>
  </si>
  <si>
    <t>КАТЕГОРИЯ ПРОДУКТА: ИНТЕРФЕЙС КИ RS-422/RS-485, ROHS: ПОДРОБНОСТИ, РЯД: МАКС3471, СТИЛЬ МОНТАЖА: СМД/СМТ, ПАКЕТ/КОРОБКА: МАКС-8, ФУНКЦИЯ: ТРАНСИВЕР, КОЛИЧЕСТВО СВАЙ: 1 ВОДИТЕЛЬ, КОЛИЧЕСТВО ПРИЕМНИКОВ: 1 ПРИЕМНИК, СКОРОСТЬ ПЕРЕДАЧИ ДАННЫХ: 64 КБИТ/С, НАПРЯЖЕНИЕ ПИТАНИЯ - МАКС.: 5.5 V, НАПРЯЖЕНИЕ ПИТАНИЯ - МИН.: 2.5 V, МИНИМАЛЬНАЯ РАБОЧАЯ ТЕМПЕРАТУРА: - 40 С, МАКСИМАЛЬНАЯ РАБОЧАЯ ТЕМПЕРАТУРА: +85 С, КОНДИЦИОНИРОВАНИЕ: КАТУШКА, КОНДИЦИОНИРОВАНИЕ: РАЗРЕЗАТЬ ЛЕНТУ, КОНДИЦИОНИРОВАНИЕ: МЫШЬКАТУШКА, МАРКА: АНАЛОГОВЫЕ УСТРОЙСТВА / МАКСИМ ИНТЕГРИРОВАННЫЙ, ДУПЛЕКС: ПОЛУДУПЛЕКС, ВЫСОТА: 0,95 ММ (МАКС.), ВХОДНОЕ НАПРЯЖЕНИЕ: ОТ 7В ДО 10В, ДЛИНА: 3,1 ММ (МАКС.), РАБОЧИЙ ТОК ПИТАНИЯ: 1,6 МКА, РАБОЧЕЕ НАПРЯЖЕНИЕ ПИТАНИЯ: 3.6 V, PD - РАССЕЯНИЕ ЭНЕРГИИ: 362 МВТ, ТИП ПРОДУКТА: ИС ИНТЕРФЕЙСА RS-422/RS-485, ОСТАНАВЛИВАТЬСЯ: БЕЗ ВЫКЛЮЧЕНИЯ, КОЛИЧЕСТВО ШТУК С ЗАВОДА: 2500, ПОДКАТЕГОРИЯ: ИНТЕРФЕЙСНЫЕ ИС, ШИРИНА: 3,1 ММ (МАКС.)</t>
  </si>
  <si>
    <t>MAX1836EUT33+T</t>
  </si>
  <si>
    <t>МИКРОСХЕМА ТЕМПЕРАТУРНЫЙ ДАТЧИК,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</si>
  <si>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ТЕМПЕРАТУРНЫЕ ДАТЧИКИ ДЛЯ МОНТАЖА НА ПЛАТЕ, ROHS: ПОДРОБНОСТИ, ТИП ВЫХОДА: DIGITAL, КОНФИГУРАЦИЯ: LOCAL, ТОЧНОСТЬ: +/- 3 C, НАПРЯЖЕНИЕ ПИТАНИЯ - МИН.: 2.7 V, НАПРЯЖЕНИЕ ПИТАНИЯ - МАКС.: 5.5 V, ТИП ИНТЕРФЕЙСА: 2-WIRE, I2C, SMBUS, РАЗРЕШЕНИЕ: 8 BIT, МИНИМАЛЬНАЯ РАБОЧАЯ ТЕМПЕРАТУРА: - 40 C, МАКСИМАЛЬНАЯ РАБОЧАЯ ТЕМПЕРАТУРА: + 125 C, ОТКЛЮЧЕНИЕ: SHUTDOWN, ВИД МОНТАЖА: SMD/SMT, УПАКОВКА / БЛОК: SOT-23-5, УПАКОВКА: REEL, УПАКОВКА: CUT TAPE, УПАКОВКА: MOUSEREEL, ТОРГОВАЯ МАРКА: MICROCHIP TECHNOLOGY / ATMEL, РАБОЧИЙ ТОК ИСТОЧНИКА ПИТАНИЯ: 350 UA, ВЫХОДНОЙ ТОК: +/- 50 MA, ПРОДУКТ: TEMPERATURE SENSORS, ТИП ПРОДУКТА: TEMPERATURE SENSOR ICS, СЕРИЯ: TC74, РАЗМЕР ФАБРИЧНОЙ УПАКОВКИ: 3000, ПОДКАТЕГОРИЯ: SENSORS, ТИП: TEMPERATURE SENSOR</t>
  </si>
  <si>
    <t>TC74A5-3.3VCTTR</t>
  </si>
  <si>
    <t>MIC</t>
  </si>
  <si>
    <t>КАТЕГОРИЯ ПРОДУКТА: ШИННЫЕ ТРАНСИВЕРЫ; СЕМЕЙСТВО ЛОГИЧЕСКИХ ЭЛЕМЕНТОВ: ABT; УРОВЕНЬ ВХОДА: TTL; ВЫХОДНОЙ УРОВЕНЬ: TTL; ТИП ВЫХОДА: 3-STATE; ВЫХОДНОЙ ТОК ВЫСОКОГО УРОВНЯ: - 80 MA; ВЫХОДНОЙ ТОК НИЗКОГО УРОВНЯ: 188 MA; ВРЕМЯ ЗАДЕРЖКИ РАСПРОСТРАНЕНИЯ: 3.5 NS; НАПРЯЖЕНИЕ ПИТАНИЯ - МАКС.: 5.5 V; НАПРЯЖЕНИЕ ПИТАНИЯ - МИН.: 4.5 V; МИНИМАЛЬНАЯ РАБОЧАЯ ТЕМПЕРАТУРА: - 40 C; МАКСИМАЛЬНАЯ РАБОЧАЯ ТЕМПЕРАТУРА: + 85 C; УПАКОВКА / БЛОК: SOIC-24; УПАКОВКА: CUT TAPE; УПАКОВКА: MOUSEREEL; УПАКОВКА: REEL; ФУНКЦИЯ: THESE OCTAL BUS TRANSCEIVERS ARE DESIGNED FOR ASYNCHRONOUS COMMUNICATION; ВЫСОТА: 2.35 MM; ДЛИНА: 15.4 MM; КОЛИЧЕСТВО КОНТУРОВ: 8; ДИАПАЗОН РАБОЧИХ ТЕМПЕРАТУР: - 40 C TO + 85 C; ПРОДУКТ: STANDARD TRANSCEIVER; СЕРИЯ: SN74ABTH25245; ТЕХНОЛОГИЯ: BICMOS; ШИРИНА: 7.52 MM; ВИД МОНТАЖА: SMD/SMT; КОЛИЧЕСТВО КАНАЛОВ: 8; НАПРЯЖЕНИЕ ПИТАНИЯ - МАКС.: 20 MA; РАБОЧЕЕ НАПРЯЖЕНИЕ ПИТАНИЯ: 4.5 V TO 5.5 V; ПОЛЯРНОСТЬ: NON-INVERTING; РАЗМЕР ФАБРИЧНОЙ УПАКОВКИ: 2000; ВЕС ИЗДЕЛИЯ: 624.400 MG</t>
  </si>
  <si>
    <t>ПРОГРАММИРУЕМАЯ ЛОГИЧЕСКАЯ ИНТЕГРАЛЬНАЯ СХЕМА,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</si>
  <si>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ИСПОЛЬЗУЕТСЯ ДЛЯ ПОСТРОЕНИЯ ЭЛЕКТРОННЫХ УСТРОЙСТВ С БОЛЬШИМ КОЛ-ВОМ ПОРТОВ ВВОДА-ВЫВОДА ДЛЯ ВЫСОКОСКОРОСТНОЙ ОБРАБОТКИ ИНФОРМАЦИОННЫХ ДАННЫХ, ВИДЕО- И АУДИО-СИГНАЛОВ. ОСНОВНЫЕ ТЕХНИЧЕСКИЕ ХАРАКТЕРИСТИКИ:СЕМЕЙСТВО FPGA: SPARTAN 3 НАПР. ПИТАНИЯ: 1,2-3,3 В КОЛ-ВО МАТРИЦ МАКРОЯЧЕЕК: 6912 ШТ., КОЛ-ВО ПОЛЬЗОВАТЕЛЬСКИХ ПОРТОВ ВВОДА/ВЫВОДА 712</t>
  </si>
  <si>
    <t>XC3S400-5PQ208I</t>
  </si>
  <si>
    <t>КАТЕГОРИЯ ПРОДУКТА: ЦИФРОВЫЕ ИЗОЛЯТОРЫ, ROHS: ПОДРОБНОСТИ, СЕРИЯ: ISO1176T, ВИД МОНТАЖА: SMD/SMT, УПАКОВКА / БЛОК: SOIC-16, КОЛИЧЕСТВО КАНАЛОВ: 1 CHANNEL, ПОЛЯРНОСТЬ: UNIDIRECTIONAL, ДИАПАЗОН ДАННЫХ: 40 MB/S, НАПРЯЖЕНИЕ ИЗОЛЯЦИИ: 2500 VRMS, ТИП ИЗОЛЯЦИИ: CAPACITIVE COUPLING, НАПРЯЖЕНИЕ ПИТАНИЯ - МАКС.: 5.5 V, НАПРЯЖЕНИЕ ПИТАНИЯ - МИН.: 3.15 V, РАБОЧИЙ ТОК ИСТОЧНИКА ПИТАНИЯ: 11 MA, ВРЕМЯ ЗАДЕРЖКИ РАСПРОСТРАНЕНИЯ: 35 NS, МИНИМАЛЬНАЯ РАБОЧАЯ ТЕМПЕРАТУРА: - 40 C, МАКСИМАЛЬНАЯ РАБОЧАЯ ТЕМПЕРАТУРА: + 85 C, УПАКОВКА: REEL, УПАКОВКА: CUT TAPE, УПАКОВКА: MOUSEREEL, ТОРГОВАЯ МАРКА: TEXAS INSTRUMENTS, СРЕДСТВА РАЗРАБОТКИ: ISO1176TEVM, ДУПЛЕКСНАЯ ПЕРЕДАЧА: HALF DUPLEX, ЧУВСТВИТЕЛЬНЫЙ К ВЛАЖНОСТИ: YES, РАБОЧЕЕ НАПРЯЖЕНИЕ ПИТАНИЯ: 3 V TO 5.5 V, ТИП ПРОДУКТА: DIGITAL ISOLATORS, РАЗМЕР ФАБРИЧНОЙ УПАКОВКИ: 2000, ПОДКАТЕГОРИЯ: INTERFACE ICS, ВЕС ИЗДЕЛИЯ: 547,500 MG,</t>
  </si>
  <si>
    <t>ISO1176TDWR</t>
  </si>
  <si>
    <t>GRM2165C1H5R6CD01D</t>
  </si>
  <si>
    <t>КАТЕГОРИЯ ПРОДУКТА: МНОГОСЛОЙНЫЕ КЕРАМИЧЕСКИЕ КОНДЕНСАТОРЫ MLCC - SMD, ROHS: ПОДРОБНОСТИ, ЭЛЕКТРИЧЕСКАЯ МОЩНОСТЬ: 0,1 МКФ, НАПРЯЖЕНИЕ ПОСТОЯННОГО ТОКА: 250 В ПОСТОЯННОГО ТОКА, ДИЭЛЕКТРИК: X7R, ТОЛЕРАНТНОСТЬ: 0,1, КОД ДЕЛА - PO: 1206, КОД КОРПУСА - ММ: 3216, ВЫСОТА: 1,6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МРЖ, КОНДИЦИОНИРОВАНИЕ: НАСТОЯЩИЙ, КОНДИЦИОНИРОВАНИЕ: РАЗРЕЗАТЬ ЛЕНТУ, КОНДИЦИОНИРОВАНИЕ: МЫШЬКАТУШКА, ЕМКОСТЬ - НФ: 100 НФ, ЕМКОСТЬ ПФ: 100000ПФ, СОРТ: КЛАСС 2, ДЛИНА: 3,2 ММ,</t>
  </si>
  <si>
    <t>GRM31CR72E104KW03L</t>
  </si>
  <si>
    <t>GRM55ER71H475KA01L</t>
  </si>
  <si>
    <t>КАТЕГОРИЯ ПРОДУКТА: МНОГОСЛОЙНЫЕ КЕРАМИЧЕСКИЕ КОНДЕНСАТОРЫ MLCC - SMD, ЭЛЕКТРИЧЕСКАЯ МОЩНОСТЬ: 1000 ПФ, НАПРЯЖЕНИЕ ПОСТОЯННОГО ТОКА: 50 В ПОСТОЯННОГО ТОКА, ДИЭЛЕКТРИК: CH, ТОЛЕРАНТНОСТЬ: 0,05, КОД ДЕЛА - PO: 402, КОД КОРПУСА - ММ: 1005, ВЫСОТА: 0,5 ММ, МИНИМАЛЬНАЯ РАБОЧАЯ ТЕМПЕРАТУРА: - 55 С, МАКСИМАЛЬНАЯ РАБОЧАЯ ТЕМПЕРАТУРА: + 125 С, ПРОДУКТ: MLCC ОБЩЕГО ТИПА, СТИЛЬ ПОДКЛЮЧЕНИЯ: СМД/СМТ, ПРЕКРАЩЕНИЕ: СТАНДАРТ, РЯД: МРЖ,ЕМКОСТЬ - НФ: 1 НФ, ЕМКОСТЬ - МКФ: 0,001 МКФ, СОРТ: КЛАСС 1, ДЛИНА: 1ММ, ПАКЕТ/КОРОБКА: 0402 (МЕТРИЧЕСКАЯ 1005), ТИП ПРОДУКТА: КЕРАМИЧЕСКИЕ КОНДЕНСАТОРЫ, ПОДКАТЕГОРИЯ: КОНДЕНСАТОРЫ, ДОБРЫЙ: ЧИП-МНОГОСЛОЙНЫЙ КЕРАМИЧЕСКИЙ КОНДЕНСАТОР ОБЩЕГО НАЗНАЧЕНИЯ, ШИРИНА: 0,5 ММ, ЕДИНИЦА ИЗМЕРЕНИЯ: 6 МГ</t>
  </si>
  <si>
    <t>GRM1552C1H102JA01D</t>
  </si>
  <si>
    <t>ИНТЕГРАЛЬНАЯ МОНОЛИТНАЯ МИКРОСХЕМА, ПРЕДСТАВЛЯЕТ СОБОЙ ВЫСОКОЭФФЕКТИВНЫЙ ПОНИЖАЮЩИЙ СТАБИЛИЗАТОР ОТ 5 В ДО 0,8 В/5 А. СЕМЕЙСТВО 88PG877; НОМЕР ДЕТАЛИ: 88PG877-A3-NFB1C000-T; ОПИСАНИЕ: MARVELL QFN; КАТЕГОРИЯ: ИНТЕГРАЛЬНЫЕ СХЕМЫ (ИС); РЯД: -; СТАТУС ROHS: НЕ СОДЕРЖИТ СВИНЦА/ СООТВЕТСТВУЕТ ROHS. ЭЛЕКТРИЧЕСКИЕ ХАРАКТЕРИСТИКИ. ПРИМЕНЯЕТСЯ СЛЕДУЮЩЕЕ, ЕСЛИ НЕ УКАЗАНО ИНОЕ: SVIN = PVIN = VEN= VVSET = VPSET = 5,0 В, VOUT = 1,5В, VSDI = SGND = PGND, L (BUCK) = 1,0 МКЧ, COUT (BUCK) = 2 X 22 МКФ (КЕРАМИКА), TA = 25 °C. ДИАПАЗОНЫ ВХОДНОГО НАПРЯЖЕНИЯ СИГНАЛА SVIN: SVIN = PVIN: 3,0-5,5 В; ДИАПАЗОН ВХОДНОГО НАПРЯЖЕНИЯ ПИТАНИЯ PVIN: 3,0-5,5 В; ОБЩИЙ ТОК ПОКОЯ БЕЗ НАГРУЗКИ, МА: НЕТ ЗАГРУЗКИ; ТОК ПИТАНИЯ ПРИ ОТКЛЮЧЕНИИ SVIN: VEN = 0В 1-50 MA; БЛОКИРОВКА ПРИ ПОНИЖЕННОМ НАПРЯЖЕНИИ VUVLO: ВЫСОКИЙ ПОРОГ, УВЕЛИЧЕНИЕ SVIN: ТИП 2.85- 3,00 В; НИЗКИЙ ПОРОГ, СНИЖЕНИЕ SVIN: V; ЗАЩИТА ОТ ПЕРЕНАПРЯЖЕНИЯ VUOVP: ВЫСОКИЙ ПОРОГ, УВЕЛИЧЕНИЕ SVIN: 5,7В; НИЗКИЙ ПОРОГ, СНИЖЕНИЕ SVIN: 5,6 В; ВКЛЮЧИТЬ ПОРОГОВОЕ НАПРЯЖЕНИЕ VEN: ВКЛЮЧИТЬ РЕГУЛЯТОРЫ PVIN/2-В ВКЛЮЧИТЬ ГИСТЕРЕЗИС V: ОТКЛЮЧИТЬ РЕГУЛЯТОРЫ- MV; ВКЛЮЧИТЬ ВХОДНОЙ ТОК НА ВЫВОДЕ IEN V = 5,0 В: 5,0 МА; ВКЛЮЧИТЬ ВХОДНОЙ ТОК НА ВЫВОДЕ IEN V = 0 В: 5,0 МА; ТЕПЛОВОЕ ОТКЛЮЧЕНИЕ ПРИ ПЕРЕГРЕВЕ TOTS: УВЕЛИЧЕНИЕ TJ (ОТКЛЮЧИТЬ РЕГУЛЯТОРЫ)- 150 °C; ТЕПЛОВОЕ ОТКЛЮЧЕНИЕ ПРИ ПЕРЕГРЕВЕ TOTS: УМЕНЬШЕНИЕ TJ (ВКЛЮЧИТЬ РЕГУЛЯТОРЫ)- 120 °C.</t>
  </si>
  <si>
    <t>88PG877-A3-NFB1C000-T</t>
  </si>
  <si>
    <t>АБСОЛЮТНЫЙ МНОГООБОРОТНЫЙ УГЛОВОЙ ЭНКОДЕР AC36. НЕ ВОЕННОГО НАЗНАЧЕНИЯ. ПРИМЕНЯЕТСЯ В РАЗЛИЧНЫХ ОТРАСЛЯХ ПРОМЫШЛЕННОСТИ.</t>
  </si>
  <si>
    <t>ТИП ПРОДУКЦИИ : МНОГООБОРОТНЫЙ ЭНКОДЕР, ТЕХНОЛОГИЯ СЧИТЫВАНИЯ : ОПТИЧЕСКАЯ, СЕРИЯ: AC36, ТИП: (0541320)AC 36/1212AR.41SBA. МЕТОД ИЗМЕРЕНИЯ :АБСОЛЮТНЫЙ + ИНКРЕМЕНТАЛЬНЫЙ, ТИП ВЫХОДНОГО СИГНАЛА / ВЫХОДНОЙ ИНТЕРФЕЙС :SSI ИЛИ BISS, РАЗРЕШЕНИЕ :ДО 22 БИТ, ОПРЕДЕЛЕНИЕ КОЛИЧЕСТВА ОБОРОТОВ (ДЛЯ МНОГООБОРОТНЫХ) : ДО 12 БИТ (4096 ОБОРОТОВ), ДОПОЛНИТЕЛЬНЫЙ ИНКРЕМЕНТАЛЬНЫЙ СИГНАЛ :SIN/COS, РАЗРЕШЕНИЕ ДОПОЛНИТЕЛЬНОГО СИГНАЛА :2048 ИМП/ОБ, КОД СИГНАЛА :BINARY / GRAY, НАПРЯЖЕНИЕ ПИТАНИЯ :5 VDC ИЛИ 7…30 VDC, ДИАМЕТР КОРПУСА, ММ :38,1, ТИП ВАЛА :ЦЕЛЬНЫЙ ИЛИ ГЛУХОЙ ПОЛЫЙ ВАЛ,</t>
  </si>
  <si>
    <t>ПРОГРАММИРУЕМАЯ ЛОГИЧЕСКАЯ ИНТЕГРАЛЬНАЯ СХЕМА. ТОВАР ВВОЗИТСЯ НА БЕЗВОЗМЕЗДНОЙ ОСНОВЕ.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</si>
  <si>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ПРОЦЕССОРЫ И КОНТРОЛЛЕРЫ ЦИФРОВЫХ СИГНАЛОВ (DSP, DSC), ROHS: N, ПРОДУКТ: DSPS, СЕРИЯ: TMS320VC5510A, ВИД МОНТАЖА: SMD/SMT, УПАКОВКА / БЛОК: BGA-240 MICROSTAR, ЯДРО: C55X, МАКСИМАЛЬНАЯ ТАКТОВАЯ ЧАСТОТА: 200 MHZ, РАЗМЕР ПРОГРАММНОЙ ПАМЯТИ: 32 KB, РАЗМЕР ОЗУ ДАННЫХ: 320 KB, РАБОЧЕЕ НАПРЯЖЕНИЕ ПИТАНИЯ: 1.6 V, МИНИМАЛЬНАЯ РАБОЧАЯ ТЕМПЕРАТУРА: - 40 C, МАКСИМАЛЬНАЯ РАБОЧАЯ ТЕМПЕРАТУРА: + 85 C, УПАКОВКА: TRAY, ШИРИНА ШИНЫ ДАННЫХ: 32 BIT, РАЗМЕР ПЗУ ДАННЫХ: 32 KB, ТИП КОМАНДЫ: FIXED POINT, ЧУВСТВИТЕЛЬНЫЙ К ВЛАЖНОСТИ: YES, КОЛИЧЕСТВО ВХОДОВ/ВЫХОДОВ: 8 I/O, ТИП ПРОДУКТА: DSP - DIGITAL SIGNAL PROCESSORS &amp; CONTROLLERS, ТИП ПАМЯТИ ПРОГРАММ: ASYNCHRONOUS SRAM, EPROM, SYNCHRONOUS SDRAM, SBSRAM, РАЗМЕР ФАБРИЧНОЙ</t>
  </si>
  <si>
    <t>СХЕМЫ ИНТЕГРАЛЬНЫЕ МОНОЛИТНЫЕ. ТОВАР ВВОЗИТСЯ НА БЕЗВОЗМЕЗДНОЙ ОСНОВЕ.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</si>
  <si>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АНАЛОГО-ЦИФРОВЫЕ ПРЕОБРАЗОВАТЕЛИ (АЦП), СЕРИЯ: AD9432, ВИД МОНТАЖА: SMD/SMT, УПАКОВКА / БЛОК: LQFP-52, РАЗРЕШЕНИЕ: 12 BIT, КОЛИЧЕСТВО КАНАЛОВ: 1 CHANNEL, ТИП ИНТЕРФЕЙСА: PARALLEL, ЧАСТОТА ДИСКРЕТИЗАЦИИ: 80 MS/S, ТИП ВХОДА: DIFFERENTIAL, АРХИТЕКТУРА: PIPELINE, НАПРЯЖЕНИЕ ПИТАНИЯ ДЛЯ АНАЛОГОВЫХ УСТРОЙСТВ: 5 V, НАПРЯЖЕНИЕ ПИТАНИЯ ДЛЯ ЦИФРОВЫХ УСТРОЙСТВ: 2.7 V TO 3.6 V, SNR – ОТНОШЕНИЕ СИГНАЛ/ШУМ: 67.5 DB, МИНИМАЛЬНАЯ РАБОЧАЯ ТЕМПЕРАТУРА: - 40 C, МАКСИМАЛЬНАЯ РАБОЧАЯ ТЕМПЕРАТУРА: + 85 C, УПАКОВКА: TRAY, DNL - ДИФФЕРЕНЦИАЛЬНАЯ НЕЛИНЕЙНОСТЬ: +/- 1 LSB, ОТКЛОНЕНИЕ КОЭФФИЦИЕНТА УСИЛЕНИЯ ОТ ИДЕАЛЬНОГО ЗНАЧЕНИЯ: - 5 %FSR/7 %FSR, ВЫСОТА: 1.4 MM, INL - ИНТЕГРАЛЬНАЯ НЕЛИНЕЙНОСТЬ: +/- 1.5 LSB, ВХОДНОЕ НАПРЯЖЕНИЕ: 2 VP-P, ДЛИНА: 10 MM, ЧУВСТВИТЕЛЬНЫЙ К ВЛАЖНОСТИ: YES, КОЛИЧЕСТВО ВХОДОВ АЦП: 1 INPUT, КОЛИЧЕСТВО ПРЕОБРАЗОВАТЕЛЕЙ: 1 CONVERTER, РАБОЧЕЕ НАПРЯЖЕНИЕ ПИТАНИЯ: 3.3 V, 5 V, PD - РАССЕИВАНИЕ МОЩНОСТИ: 1.1 W, ПОТРЕБЛЯЕМАЯ МОЩНОСТЬ: 790 MW, ТИП ССЫЛКИ: EXTERNAL, INTERNAL, ВЫБОРКА И ХРАНЕНИЕ: YES, 160 , ТИП: S/H ADC, ШИРИНА: 10 MM, ВЕС ИЗДЕЛИЯ: 374.500 MG</t>
  </si>
  <si>
    <t>КАТЕГОРИЯ ПРОДУКТА: КОМПЛЕКСНЫЕ ПРОГРАММИРУЕМЫЕ ЛОГИЧЕСКИЕ УСТРОЙСТВА (CPLD), ROHS: ПОДРОБНОСТИ, СЕРИЯ: 5M160Z, ВИД МОНТАЖА: SMD/SMT, УПАКОВКА / БЛОК: QFP-64, РАБОЧЕЕ НАПРЯЖЕНИЕ ПИТАНИЯ: 1.8 V, КОЛИЧЕСТВО МАКРОЯЧЕЕК: 128, КОЛИЧЕСТВО ВХОДОВ/ВЫХОДОВ: 54 I/O, НАПРЯЖЕНИЕ ПИТАНИЯ - МАКС.: 1.89 V, НАПРЯЖЕНИЕ ПИТАНИЯ - МИН.: 1.71 V, МИНИМАЛЬНАЯ РАБОЧАЯ ТЕМПЕРАТУРА: - 40 C, МАКСИМАЛЬНАЯ РАБОЧАЯ ТЕМПЕРАТУРА: + 85 C, МАКСИМАЛЬНАЯ РАБОЧАЯ ЧАСТОТА: 152 MHZ, ЗАДЕРЖКА РАСПРОСТРАНЕНИЯ - МАКС.: 7.5 NS, УПАКОВКА: TRAY, ТИП ПАМЯТИ: FLASH, ЧУВСТВИТЕЛЬНЫЙ К ВЛАЖНОСТИ: YES, КОЛИЧЕСТВО БЛОКОВ ЛОГИЧЕСКИХ МАССИВОВ (LAB): 16, КОЛИЧЕСТВО ЛОГИЧЕСКИХ ЭЛЕМЕНТОВ: 160, РАБОЧИЙ ТОК ИСТОЧНИКА ПИТАНИЯ: 25 UA, ТИП ПРОДУКТА: CPLD - COMPLEX PROGRAMMABLE LOGIC DEVICES, РАЗМЕР ФАБРИЧНОЙ УПАКОВКИ: 250, ПОДКАТЕГОРИЯ: PROGRAMMABLE LOGIC ICS, ОБЩИЙ ОБЪЕМ ПАМЯТИ: 8192 BIT,</t>
  </si>
  <si>
    <t>5M160ZE64I5N</t>
  </si>
  <si>
    <t>МИКРОКОНТРОЛЛЕР ARM,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</si>
  <si>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SRAM, ROHS: Н, ОБЪЕМ ПАМЯТИ: 128 КБИТ, ОРГАНИЗАЦИЯ: 16 КМ Х 8, ВРЕМЯ ДОСТУПА: 55 НС, ТИП ИНТЕРФЕЙСА: ПАРАЛЛЕЛЬНО, НАПРЯЖЕНИЕ ПИТАНИЯ - МАКС.: 5,5 В, НАПРЯЖЕНИЕ ПИТАНИЯ - МИН.: 4,5 В, ПОТРЕБЛЯЕМЫЙ ТОК - МАКС.: 250 МА, МИНИМАЛЬНАЯ РАБОЧАЯ ТЕМПЕРАТУРА: - 40 С, МАКСИМАЛЬНАЯ РАБОЧАЯ ТЕМПЕРАТУРА: +85 С, ТИП МОНТАЖА: СМД/СМТ, ПОСЫЛКА/ЧЕХОЛ: ТКФП-64, УПАКОВКА: ПОДНОС, ВЫСОТА: 1,4 ММ, ДЛИНА: 14 ММ, ТИП ПАМЯТИ: СДР, ЧУВСТВИТЕЛЬНОСТЬ К ВЛАГЕ: ДА, ТИП ПРОДУКТА: SRAM, РЯД: 7006L55, ЗАВОДСКАЯ УПАКОВКА: 45, ПОДКАТЕГОРИЯ: ПАМЯТЬ И ХРАНИЛИЩЕ ДАННЫХ, ТИП: АСИНХРОННЫЙ, ШИРИНА: 14 ММ, ЕДИНИЦА ИЗМЕРЕНИЯ: 360,600 МГ,</t>
  </si>
  <si>
    <t>IDT7006L55PFI</t>
  </si>
  <si>
    <t>КАТЕГОРИЯ ПРОДУКТА: КОМПЛЕКСНЫЕ ПРОГРАММИРУЕМЫЕ ЛОГИЧЕСКИЕ УСТРОЙСТВА (CPLD); ПРОДУКТ: MAX V; КОЛИЧЕСТВО МАКРОЯЧЕЕК: 980; КОЛИЧЕСТВО БЛОКОВ ЛОГИЧЕСКИХ МАССИВОВ (LAB): 127; МАКСИМАЛЬНАЯ РАБОЧАЯ ЧАСТОТА: 8 КГЦ; ЗАДЕРЖКА РАСПРОСТРАНЕНИЯ - МАКС.: 6.2 NS; КОЛИЧЕСТВО ВХОДОВ/ВЫХОДОВ: 114 I/O; РАБОЧЕЕ НАПРЯЖЕНИЕ ПИТАНИЯ: 2,7 В - 3,3 В; МИНИМАЛЬНАЯ РАБОЧАЯ ТЕМПЕРАТУРА: - 40 C; МАКСИМАЛЬНАЯ РАБОЧАЯ ТЕМПЕРАТУРА: + 125 C; ВИД МОНТАЖА: SMD/SMT; ЧУВСТВИТЕЛЬНЫЙ К ВЛАЖНОСТИ: YES; КЕЙС: 28-SOIC (0,295 ДЮЙМА, ШИРИНА 7,50 ММ)</t>
  </si>
  <si>
    <t>ISD4002-120SI</t>
  </si>
  <si>
    <t>ISD</t>
  </si>
  <si>
    <t>КАТЕГОРИЯ ПРОДУКТА: CPLD - СЛОЖНЫЕ ПРОГРАММИРУЕМЫЕ ЛОГИЧЕСКИЕ УСТРОЙСТВА, РЯД: XC2C256, ТИП МОНТАЖА: СМД/СМТ, ПОСЫЛКА/ЧЕХОЛ: ВКФП-100, РАБОЧЕЕ НАПРЯЖЕНИЕ ПИТАНИЯ: 1,8 В, КОЛИЧЕСТВО МАКРОЭЛЕМЕНТОВ: 256, КОЛИЧЕСТВО ВХОДОВ/ВЫХОДОВ: 80 ВВОДОВ/ВЫВОДОВ, НАПРЯЖЕНИЕ ПИТАНИЯ - МАКС.: 1,9 В, НАПРЯЖЕНИЕ ПИТАНИЯ - МИН.: 1,7 В, МИНИМАЛЬНАЯ РАБОЧАЯ ТЕМПЕРАТУРА: - 40 С, МАКСИМАЛЬНАЯ РАБОЧАЯ ТЕМПЕРАТУРА: +85 С, МАКСИМАЛЬНАЯ РАБОЧАЯ ЧАСТОТА: 256 МГЦ, ЗАДЕРЖКА РАСПРОСТРАНЕНИЯ - МАКС.: 5,7 НС, ЧУВСТВИТЕЛЬНОСТЬ К ВЛАГЕ: ДА, КОЛИЧЕСТВО БЛОКОВ ЛОГИЧЕСКОГО МАССИВА — LAB: 16, РАБОЧИЙ ТОК ПИТАНИЯ: 21 МКА, ТИП ПРОДУКТА: CPLD - СЛОЖНЫЕ ПРОГРАММИРУЕМЫЕ ЛОГИЧЕСКИЕ УСТРОЙСТВА, ЗАВОДСКАЯ УПАКОВКА: 1, ПОДКАТЕГОРИЯ: ПРОГРАММИРУЕМЫЕ ЛОГИЧЕСКИЕ ИС, ЕДИНИЦА ИЗМЕРЕНИЯ: 71,282 Г,</t>
  </si>
  <si>
    <t>КАТЕГОРИЯ ПРОДУКТА: КРУГЛЫЕ ИНСТРУМЕНТЫ, ОБОРУДОВАНИЕ И АКСЕССУАРЫ MIL SPEC, ДЛЯ РАЗЪЕМОВ, ROHS: ПОДРОБНЫЕ СВЕДЕНИЯ, ТИП MIL: MIL-DTL-38999 III, ПРОДУКТ: АКСЕССУАРЫ, ТИП: КРЫШКА РОЗЕТКИ, СЕРИИ: D38999 III, ДЛЯ ИСПОЛЬЗОВАНИЯ С: РАЗМЕР КОРПУСА 17 РАЗЪЕМОВ, ТИП ПРОДУКТА: ЦИРКУЛЯРНЫЕ ИНСТРУМЕНТЫ, ОБОРУДОВАНИЕ И АКСЕССУАРЫ MIL SPEC, КОЛИЧЕСТВО В ЗАВОДСКОЙ УПАКОВКЕ: 1, ПОДКАТЕГОРИЯ: КОЛЬЦЕВЫЕ СОЕДИНИТЕЛИ, ТОРГОВОЕ НАЗВАНИЕ: 38999</t>
  </si>
  <si>
    <t>D38999/33F17R</t>
  </si>
  <si>
    <t>АКСЕССУАРЫ ДЛЯ РАЗЪЕМА: КОЛПАЧОК-ЗАГЛУШКА. КАТЕГОРИЯ ПРОДУКТА: КРУГОВОЙ МИЛ / ТЕХНИЧЕСКИЕ ХАРАКТЕРИСТИКИ ИНСТРУМЕНТОВ, АППАРАТНОГО ОБОРУДОВАНИЯ И ДОПОЛНИТЕЛЬНЫХ КОМПЛЕКТУЮЩИХ, ROHS: В ПРОЦЕССЕ ПЕРЕМЕЩЕНИЯ, ТИП АВАРИЙНОЙ ЛАМПЫ: MIL-DTL-38999 III, ПРОДУКТ: ACCESSORIES, ТИП: RECEPTACLE COVER, СЕРИЯ: D38999 III, ДЛЯ ИСПОЛЬЗОВАНИЯ ВМЕСТЕ С: D38999 TV SERIES CONNECTORS, ТОРГОВАЯ МАРКА: AMPHENOL PCD, ТИП ПРОДУКТА: CIRCULAR MIL SPEC TOOLS, HARDWARE &amp; ACCESSORIES, РАЗМЕР ФАБРИЧНОЙ УПАКОВКИ: 25, ПОДКАТЕГОРИЯ: CIRCULAR CONNECTORS, КОММЕРЧЕСКОЕ ОБОЗНАЧЕНИЕ: 38999</t>
  </si>
  <si>
    <t>D38999/33F09R</t>
  </si>
  <si>
    <t>АКСЕССУАРЫ ДЛЯ РАЗЪЕМА: КАТЕГОРИЯ ПРОДУКТА: КРУГЛЫЕ ИНСТРУМЕНТЫ, ОБОРУДОВАНИЕ И АКСЕССУАРЫ MIL SPEC, ДЛЯ РАЗЪЕМОВ. ROHS: В ПЕРЕХОДНЫЙ ПЕРИОД, ТИП MIL: MIL-DTL-38999 III, ПРОДУКТ: АКСЕССУАРЫ, ТИП: КРЫШКА РОЗЕТКИ, СЕРИИ: D38999 III, ДЛЯ ИСПОЛЬЗОВАНИЯ С: РАЗЪЕМЫ СЕРИИ ТЕЛЕВИЗОРОВ D38999, ТИП ПРОДУКТА: ЦИРКУЛЯРНЫЕ ИНСТРУМЕНТЫ, ОБОРУДОВАНИЕ И АКСЕССУАРЫ MIL SPEC, КОЛИЧЕСТВО В ЗАВОДСКОЙ УПАКОВКЕ: 1, ПОДКАТЕГОРИЯ: КРУГЛЫЕ РАЗЪЕМЫ, ТОРГОВОЕ НАЗВАНИЕ: 38999</t>
  </si>
  <si>
    <t>D38999/33F15R</t>
  </si>
  <si>
    <t>DEUTSCH</t>
  </si>
  <si>
    <t>АКСЕССУАРЫ ДЛЯ РАЗЪЕМА: КАТЕГОРИЯ ПРОДУКТА: КРУГОВОЙ МИЛ / ТЕХНИЧЕСКИЕ ХАРАКТЕРИСТИКИ ИНСТРУМЕНТОВ, АППАРАТНОГО ОБОРУДОВАНИЯ И ДОПОЛНИТЕЛЬНЫХ КОМПЛЕКТУЮЩИХ, ROHS: В ПРОЦЕССЕ ПЕРЕМЕЩЕНИЯ, ТИП АВАРИЙНОЙ ЛАМПЫ: MIL-DTL-38999 III, ПРОДУКТ: ACCESSORIES, ТИП: RECEPTACLE COVER, СЕРИЯ: D38999 III, ДЛЯ ИСПОЛЬЗОВАНИЯ ВМЕСТЕ С: D38999 TV SERIES CONNECTORS, ТОРГОВАЯ МАРКА: AMPHENOL PCD, ТИП ПРОДУКТА: CIRCULAR MIL SPEC TOOLS, HARDWARE &amp; ACCESSORIES, РАЗМЕР ФАБРИЧНОЙ УПАКОВКИ: 1, ПОДКАТЕГОРИЯ: CIRCULAR CONNECTORS, КОММЕРЧЕСКОЕ ОБОЗНАЧЕНИЕ: 38999</t>
  </si>
  <si>
    <t>D38999/33F19R</t>
  </si>
  <si>
    <t>AMPHENOL PCD</t>
  </si>
  <si>
    <t>ПРЕОБРАЗОВАТЕЛИ СТАТИЧЕСКИЕ ПРОЧИЕ: ПРЕОБРАЗОВАТЕЛЬ ПОСТОЯННОГО ТОКА В ПОСТОЯННЫЙ, НЕ ДЛЯ ИСПОЛЬЗОВАНИЯ В БЫТУ</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</si>
  <si>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1 OUTPUT, ВЫХОДНАЯ МОЩНОСТЬ: 3 W, ВХОДНОЕ НАПРЯЖЕНИЕ, МИН.: 18 V, ВХОДНОЕ НАПРЯЖЕНИЕ, МАКС.: 36 V, ВЫХОДНОЕ НАПРЯЖЕНИЕ-КАНАЛ 1: 3.3 V, ВЫХОДНОЙ ТОК-КАНАЛ 1: 800 MA, НАПРЯЖЕНИЕ ИЗОЛЯЦИИ: 500 V, МИНИМАЛЬНАЯ РАБОЧАЯ ТЕМПЕРАТУРА: - 40 C, МАКСИМАЛЬНАЯ РАБОЧАЯ ТЕМПЕРАТУРА: + 85 C, ДЛИНА: 22.86 MM, ШИРИНА: 16.61 MM, ВЫСОТА: 8.5 MM, ОТРАСЛЬ ПРОМЫШЛЕННОСТИ: INDUSTRIAL, ПРОДУКТ: ISOLATED, ТОРГОВАЯ МАРКА: TDK-LAMBDA, ВХОДНОЕ НАПРЯЖЕНИЕ: 18 V TO 36 V, УПАКОВКА: BULK, ТИП ПРОДУКТА: ISOLATED DC-DC CONVERTERS, РАЗМЕР ФАБРИЧНОЙ УПАКОВКИ: 10, ПОДКАТЕГОРИЯ: DC-DC CONVERTER, ДРУГИЕ НАЗВАНИЯ ТОВАРА №: CC3-2403SR-E</t>
  </si>
  <si>
    <t>CC3-2403SR-E</t>
  </si>
  <si>
    <t>КАТУШКА ПОСТОЯННОЙ ИНДУКТИВНОСТИ, 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100 UH; ДОПУСТИМОЕ ОТКЛОНЕНИЕ: 10 %; МАКСИМАЛЬНЫЙ ПОСТОЯННЫЙ ТОК: 160 MA; МАКСИМАЛЬНОЕ СОПРОТИВЛЕНИЕ ПОСТОЯННОМУ ТОКУ: 2.5 OHMS; МИНИМАЛЬНАЯ РАБОЧАЯ ТЕМПЕРАТУРА: - 40 C; МАКСИМАЛЬНАЯ РАБОЧАЯ ТЕМПЕРАТУРА: + 85 C; Q МИН.: 40; ЧАСТОТА СОБСТВЕННЫХ КОЛЕБАНИЙ: 6.8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УПАКОВКИ:РАЗМЕР ФАБРИЧНОЙ УПАКОВКИ: 500; ТЕСТОВАЯ ЧАСТОТА: 1 MHZ; ВЕС ИЗДЕЛИЯ: 27 MG</t>
  </si>
  <si>
    <t>LQH43MN101K03L</t>
  </si>
  <si>
    <t>ЗВУКОВЫЕ ИЛИ ВИЗУАЛЬНЫЕ СИГНАЛИЗАЦИОННЫЕ УСТРОЙСТВА: ЗУММЕР-ПЬЕЗОЭЛЕКТРИЧЕСКИЙ ИЗЛУЧАТЕЛЬ ЗВУКА, ОСНАЩЕН КОНТАКТНЫМИ РАЗЪЕМАМИ ДЛЯ ПОВЕРХНОСТНОГО МОНТАЖА НА ПЛАТУ, ИСПОЛЬЗУЕТСЯ В ПРИБОРОСТРОЕНИИ (НЕ ЛОМ ЭЛЕКТРООБОРУДОВАНИЯ, НЕ ЯВЛЯЕТСЯ СРЕДСТВАМИ ПОЖАРНОЙ АВТОМАТИКИ).</t>
  </si>
  <si>
    <t>ИЗЛУЧАТЕЛЬ ЗВУКА ПЬЕЗОЭЛЕКТРИЧЕСКИЙ СИГНАЛИЗАТОР; 12ММ. ОБОЗНАЧЕНИЕ ПРОИЗВОДИТЕЛЯ:F/UCW03LF; КОД TME:F/UCW03; ТИП ИЗЛУЧАТЕЛЯ ЗВУКА: ПЬЕЗОЭЛЕКТРИЧЕСКИЙ СИГНАЛИЗАТОР; ДИАМЕТР: 12ММ; УРОВЕНЬ ЗВУКА: 83ДБ. НОМИНАЛЬНОЕ НАПРЯЖЕНИЕ: 3 В; РАБОЧЕЕ НАПРЯЖЕНИЕ: 2...5 В; НОМИНАЛЬНЫЙ ТОК: 30 МА; ВЫХОД ЗВУКА: 82 ДБ; РЕЗОНАНСНАЯ ЧАСТОТА: 2300 ± 400 ГЦ; РАБОЧАЯ ТЕМПЕРАТУРА: -40 ...+85°C; ТЕМПЕРАТУРА ХРАНЕНИЯ: -40...+85°.</t>
  </si>
  <si>
    <t>F/UCW03LF</t>
  </si>
  <si>
    <t>DISTRELEC</t>
  </si>
  <si>
    <t>КАТЕГОРИЯ ПРОДУКТА: ТАНТАЛОВЫЕ КОНДЕНСАТОРЫ - ТВЕРДЫЕ, ДЛЯ ПОВЕРХНОСТНОГО МОНТАЖА, ROHS: ПОДРОБНОСТИ, СЕРИЯ: T495, ЁМКОСТЬ: 150 UF, НОМИНАЛЬНОЕ НАПРЯЖЕНИЕ ПОСТОЯННОГО ТОКА: 6.3 VDC, ДОПУСТИМОЕ ОТКЛОНЕНИЕ: 0,1, ЭФФЕКТИВНОЕ ПОСЛЕДОВАТЕЛЬНОЕ СОПРОТИВЛЕНИЕ: 100 MOHMS, КОРПУС - ДЮЙМЫ: 2917, КОРПУС - ММ: 7343, РЕГ. КОД ПРОИЗВ.: X CASE, ВЫСОТА: 4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ДЛИНА: 7.3 MM, ПРОДУКТ: TANTALUM SOLID LOW ESR AUTOMOTIVE GRADE, ТИП ПРОДУКТА: TANTALUM CAPACITORS, РАЗМЕР ФАБРИЧНОЙ УПАКОВКИ: 500, ПОДКАТЕГОРИЯ: CAPACITORS, ТИП: SMD AUTOMOTIVE GRADE SURGE ROBUST LOW ESR, ШИРИНА: 4.3 MM, ДРУГИЕ НАЗВАНИЯ ТОВАРА №: B45197A1157K509 T495X157K016ZTE100 T495X157M010ZTE100 B45197A1157K509</t>
  </si>
  <si>
    <t>T495X157K006ATE100</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</si>
  <si>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35 VDC, ДОПУСТИМОЕ ОТКЛОНЕНИЕ: 0,1, ЭФФЕКТИВНОЕ ПОСЛЕДОВАТЕЛЬНОЕ СОПРОТИВЛЕНИЕ: 1.6 OHMS, КОРПУС - ДЮЙМЫ: 2312, КОРПУС - ММ: 6032, РЕГ. КОД ПРОИЗВ.: C CASE, ВЫСОТА: 2.6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0,06, ТОК УТЕЧКИ: 3.5 UA, ДЛИНА: 6 MM, ПРОДУКТ: TANTALUM SOLID STANDARD GRADE - OTHER VARIOUS, ТИП ПРОДУКТА: TANTALUM CAPACITORS, РАЗМЕР ФАБРИЧНОЙ УПАКОВКИ: 500, ПОДКАТЕГОРИЯ: CAPACITORS, ТИП: GENERAL PURPOSE SMT CHIP TANTALUM CAPACITORS, ШИРИНА: 3.2 MM, ДРУГИЕ НАЗВАНИЯ ТОВАРА №: TAJC106K035R</t>
  </si>
  <si>
    <t>TAJC106K035RNJ</t>
  </si>
  <si>
    <t>КАТЕГОРИЯ ПРОДУКТА: ТАНТАЛОВЫЕ КОНДЕНСАТОРЫ - ТВЕРДЫЕ, ДЛЯ ПОВЕРХНОСТНОГО МОНТАЖА, ХАРАКТЕРИСТИКИ: НОМИНАЛЬНОЕ НАПРЯЖЕНИЕ (DC)10.0 V; ЁМКОСТЬ100 ?F; ДОПУСТИМОЕ ОТКЛОНЕНИЕ ЁМКОСТИ±20 %; СЕРИЯ ДЕТАЛЕЙ TE; УРОВЕНЬ НАПРЯЖЕНИЯ10 V; СТИЛЬ МОНТАЖАSURFACE MOUNT; КОРПУС/ПАКЕТ 7343; РАЗМЕРЫ: ДЛИНА7.30 MM, ШИРИНА 4.30 MM, ВЫСОТА 2.80 MM; КОРПУС/ПАКЕТ7343; ФИЗИЧЕСКОЕ: РАБОЧАЯ ТЕМПЕРАТУРА-55? ~ 125?; ЖИЗНЕННЫЙ ЦИКЛ ПРОДУКТА UNKNOWN; УПАКОВКАCUT TAPE (CT); СОБЛЮДЕНИЕ ROHS КОМПЛАЕНСNON-COMPLIANT; БЕССВИНЦОВАЯ СТАТУСCONTAINS LEAD.</t>
  </si>
  <si>
    <t>ECST1AD107R</t>
  </si>
  <si>
    <t>КОНДЕНСАТОР ОКСИДНО-ЭЛЕКТРОЛИТИЧЕСКИЙ АЛЮМИНИЕВЫЙ, ПОСТОЯННОЙ ЁМКОСТИ, КОНДЕНСАТОР ОКСИДНО-ЭЛЕКТРОЛИТИЧЕСКИЙ АЛЮМИНИЕВЫЙ</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</si>
  <si>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HD-V HIGH; ПРОДУКТ: HIGH TEMP ELECTROLYTIC CAPACITORS; ЁМКОСТЬ: 33 UF; НОМИНАЛЬНОЕ НАПРЯЖЕНИЕ ПОСТОЯННОГО ТОКА: 35 VDC; ДОПУСТИМОЕ ОТКЛОНЕНИЕ: 20 %; ЭФФЕКТИВНОЕ ПОСЛЕДОВАТЕЛЬНОЕ СОПРОТИВЛЕНИЕ: 2 OHMS; МИНИМАЛЬНАЯ РАБОЧАЯ ТЕМПЕРАТУРА: - 40 C; МАКСИМАЛЬНАЯ РАБОЧАЯ ТЕМПЕРАТУРА: + 105 C; ДИАМЕТР: 8 MM; ДЛИНА: 6.2 MM; ВЫСОТА: 9.5 MM; СРОК СЛУЖБЫ: 5000 HOUR; ПУЛЬСИРУЮЩИЙ ТОК: 53 MA; КВАЛИФИКАЦИЯ: AEC-Q200; КОЭФФИЦИЕНТ ЗАТУХАНИЯ, DF: 0.16; ШАГ ВЫВОДОВ: 2.2 MM; ТОК УТЕЧКИ: 3 UA; РАЗМЕР ФАБРИЧНОЙ УПАКОВКИ:РАЗМЕР ФАБРИЧНОЙ УПАКОВКИ: 1000; ТИП ВЫВОДОВ: SMD/SMT; ТИП: ALUMINUM CAPACITORS SMD, HIGH TEMPERATURE; ВЕС ИЗДЕЛИЯ: 1 G</t>
  </si>
  <si>
    <t>EEEHD1V330AP</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</si>
  <si>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25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100 NF, ЕМКОСТЬ - ПФ: 100000 PF, КЛАСС: CLASS 2, РАЗМЕР ФАБРИЧНОЙ УПАКОВКИ: 4000, ВЕС ИЗДЕЛИЯ: 6.400 MG,</t>
  </si>
  <si>
    <t>08053C104KAT2A</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</si>
  <si>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25 VDC, ДИЭЛЕКТРИЧЕСКИЙ: X7R, ДОПУСТИМОЕ ОТКЛОНЕНИЕ: 0,2,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1000 NF, КЛАСС: CLASS 2, ДЛИНА: 2 MM, УПАКОВКА / БЛОК: 0805 (2012 METRIC), ТИП ПРОДУКТА: CERAMIC CAPACITORS, РАЗМЕР ФАБРИЧНОЙ УПАКОВКИ: 3000, ПОДКАТЕГОРИЯ: CAPACITORS, ТИП: X7R MLC CAPACITORS, НОМИНАЛЬНОЕ НАПРЯЖЕНИЕ ПЕРЕМЕННОГО ТОКА: -, ШИРИНА: 1.2 MM</t>
  </si>
  <si>
    <t>08053C105MAT2A</t>
  </si>
  <si>
    <t>КАТЕГОРИЯ ПРОДУКТА: МНОГОСЛОЙНЫЕ КЕРАМИЧЕСКИЕ КОНДЕНСАТОРЫ - ПОВЕРХНОСТНОГО МОНТАЖА, ROHS: ПОДРОБНОСТИ, ЁМКОСТЬ: 330 PF, НОМИНАЛЬНОЕ НАПРЯЖЕНИЕ ПОСТОЯННОГО ТОКА: 50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0.33 NF,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</si>
  <si>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06035C331KAT2A</t>
  </si>
  <si>
    <t>КАТЕГОРИЯ ПРОДУКТА: МНОГОСЛОЙНЫЕ КЕРАМИЧЕСКИЕ КОНДЕНСАТОРЫ - ПОВЕРХНОСТНОГО МОНТАЖА, ROHS: ПОДРОБНОСТИ, ЁМКОСТЬ: 150 PF, НОМИНАЛЬНОЕ НАПРЯЖЕНИЕ ПОСТОЯННОГО ТОКА: 25 VDC, ДИЭЛЕКТРИЧЕСКИЙ: C0G (NP0),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0.15 NF, КЛАСС: CLASS 1, ДЛИНА: 1.6 MM, УПАКОВКА / БЛОК: 0603 (1608 METRIC), ТИП ПРОДУКТА: CERAMIC CAPACITORS, РАЗМЕР ФАБРИЧНОЙ УПАКОВКИ: 4000, ПОДКАТЕГОРИЯ: CAPACITORS, ТИП: C0G (NP0) DIELECTRIC, НОМИНАЛЬНОЕ НАПРЯЖЕНИЕ ПЕРЕМЕННОГО ТОКА: -, ШИРИНА: 0.81 MM</t>
  </si>
  <si>
    <t>06033A151JAT2A</t>
  </si>
  <si>
    <t>КАТЕГОРИЯ ПРОДУКТА: МНОГОСЛОЙНЫЕ КЕРАМИЧЕСКИЕ КОНДЕНСАТОРЫ - ПОВЕРХНОСТНОГО МОНТАЖА, ROHS: ПОДРОБНОСТИ, ЁМКОСТЬ: 15 PF, НОМИНАЛЬНОЕ НАПРЯЖЕНИЕ ПОСТОЯННОГО ТОКА: 25 VDC, ДИЭЛЕКТРИЧЕСКИЙ: C0G (NP0),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КЛАСС: CLASS 1, ДЛИНА: 1.6 MM, УПАКОВКА / БЛОК: 0603 (1608 METRIC), ТИП ПРОДУКТА: CERAMIC CAPACITORS, РАЗМЕР ФАБРИЧНОЙ УПАКОВКИ: 4000, ПОДКАТЕГОРИЯ: CAPACITORS, ТИП: C0G (NP0) DIELECTRIC, НОМИНАЛЬНОЕ НАПРЯЖЕНИЕ ПЕРЕМЕННОГО ТОКА: -, ШИРИНА: 0.81 MM</t>
  </si>
  <si>
    <t>06033A150JAT2A</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</si>
  <si>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 NF, ЕМКОСТЬ - МКФ: 0.001 UF,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</si>
  <si>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06035C102KAT2A</t>
  </si>
  <si>
    <t>КАТЕГОРИЯ ПРОДУКТА: МНОГОСЛОЙНЫЕ КЕРАМИЧЕСКИЕ КОНДЕНСАТОРЫ - ПОВЕРХНОСТНОГО МОНТАЖА, ROHS: ПОДРОБНОСТИ, ЁМКОСТЬ: 2200 PF, НОМИНАЛЬНОЕ НАПРЯЖЕНИЕ ПОСТОЯННОГО ТОКА: 50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 NF, ЕМКОСТЬ - МКФ: 0.0022 UF,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</si>
  <si>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06035C222KAT2A</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</si>
  <si>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25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X7R MLC CAPACITORS, НОМИНАЛЬНОЕ НАПРЯЖЕНИЕ ПЕРЕМЕННОГО ТОКА: -, ШИРИНА: 0.8 MM</t>
  </si>
  <si>
    <t>06033C104KAT2A</t>
  </si>
  <si>
    <t>КАТЕГОРИЯ ПРОДУКТА: МНОГОСЛОЙНЫЕ КЕРАМИЧЕСКИЕ КОНДЕНСАТОРЫ MLCC - SMD/SMT, ROHS: ПОДРОБНОСТИ, ЗАКРЫТИЕ: СТАНДАРТ, ВМЕСТИМОСТЬ: 10 МКФ, НОМИНАЛЬНОЕ НАПРЯЖЕНИЕ ПОСТОЯННОГО ТОКА: 6,3 В ПОСТОЯННОГО ТОКА, ДИЭЛЕКТРИК: X7R, ТОЛЕРАНТНОСТЬ: 0,05, КОД КОРПУСА - В: 805, КОД КОРПУСА - ММ: 2012, ВЫСОТА: 0,5 ММ, МИНИМАЛЬНАЯ РАБОЧАЯ ТЕМПЕРАТУРА: - 55 С, МАКСИМАЛЬНАЯ РАБОЧАЯ ТЕМПЕРАТУРА: + 125 С, ТОВАР: MLCC ОБЩЕГО ТИПА, ТИП ЗАЖИМА: СМД/СМТ, СЕРИИ: MLCC X7R, УПАКОВКА: КАТУШКА, УПАКОВКА: РАЗРЕЗАТЬ ЛЕНТУ, УПАКОВКА: МЫШЬКАТУШКА, МАРКА: KYOCERA AVX, ЭЛЕКТРИЧЕСКАЯ ЕМКОСТЬ - НФ: 330 НФ, ЭЛЕКТРИЧЕСКАЯ ЕМКОСТЬ - ПФ: 330000ПФ, УЧЕБНЫЙ КЛАСС: КЛАСС 2, ДЛИНА: 2 ММ, УПАКОВКА/КОРОБКА: 0805 (МЕТРИКА 2012 Г.), ТИП ПРОДУКТА: КЕРАМИЧЕСКИЕ КОНДЕНСАТОРЫ, КОЛИЧЕСТВО В УПАКОВКЕ НА УСЛОВИЯХ ФРАНКО-ЗАВОД: 3000, ПОДКАТЕГОРИЯ: КОНДЕНСАТОРЫ, ТИП: КОНДЕНСАТОРЫ X7R MLC, НОМИНАЛЬНОЕ НАПРЯЖЕНИЕ ПЕРЕМЕННОГО ТОКА: -, ШИРИНА: 1,2 ММ, ЕДИНИЦА ИЗМЕРЕНИЯ: 6400 МГ, ШИРИНА: 10ММ, ЕДИНИЦА ИЗМЕРЕНИЯ: 10,463 Г,</t>
  </si>
  <si>
    <t>08056C106MAT2A</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</si>
  <si>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6.3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2200 NF, КЛАСС: CLASS 2, ДЛИНА: 1.6 MM, УПАКОВКА / БЛОК: 0603 (1608 METRIC), ТИП ПРОДУКТА: CERAMIC CAPACITORS, РАЗМЕР ФАБРИЧНОЙ УПАКОВКИ: 4000, ПОДКАТЕГОРИЯ: CAPACITORS, ТИП: X7R MLC CAPACITORS, НОМИНАЛЬНОЕ НАПРЯЖЕНИЕ ПЕРЕМЕННОГО ТОКА: -, ШИРИНА: 0.8 MM</t>
  </si>
  <si>
    <t>06036C225KAT2A</t>
  </si>
  <si>
    <t>МНОГОСЛОЙНЫЙ КЕРАМИЧЕСКИЙ КОНДЕНСАТОР, УПАКОВКА: CUT TAPE, УПАКОВКА: MOUSEREEL, УПАКОВКА: REEL, ЁМКОСТЬ: 15 UF, НОМИНАЛЬНОЕ НАПРЯЖЕНИЕ ПОСТОЯННОГО ТОКА: 25 VDC, ДИЭЛЕКТРИЧЕСКИЙ: X7R, ДОПУСТИМОЕ ОТКЛОНЕНИЕ: 20 %, КОРПУС - ДЮЙМЫ: 1812, КОРПУС - ММ: 4532, ВЫСОТА: 2.8 MM, МИНИМАЛЬНАЯ РАБОЧАЯ ТЕМПЕРАТУРА: - 55 C, МАКСИМАЛЬНАЯ РАБОЧАЯ ТЕМПЕРАТУРА: + 125 C, ТИП ВЫВОДОВ: SMD/SMT, СЕРИЯ: C, ДЛИНА: 4.5 MM, УПАКОВКА / БЛОК: 1812 (4532 METRIC), ШИРИНА: 3.2 MM, ТОРГОВАЯ МАРКА: TDK, КЛАСС: CLASS2, РАЗМЕР ФАБРИЧНОЙ УПАКОВКИ: 500, ВЕС ИЗДЕЛИЯ: 27 MG</t>
  </si>
  <si>
    <t>КАТЕГОРИЯ ПРОДУКТА: МНОГОСЛОЙНЫЕ КЕРАМИЧЕСКИЕ КОНДЕНСАТОРЫ - ПОВЕРХНОСТНОГО МОНТАЖА, ROHS: ПОДРОБНОСТИ, ЁМКОСТЬ: 470 PF, НОМИНАЛЬНОЕ НАПРЯЖЕНИЕ ПОСТОЯННОГО ТОКА: 50 VDC, ДИЭЛЕКТРИЧЕСКИЙ: X7R,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0.47 NF,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</si>
  <si>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06035C471JAT2A</t>
  </si>
  <si>
    <t>КАТЕГОРИЯ ПРОДУКТА: МНОГОСЛОЙНЫЕ КЕРАМИЧЕСКИЕ КОНДЕНСАТОРЫ - ПОВЕРХНОСТНОГО МОНТАЖА, ROHS: ПОДРОБНОСТИ, ЁМКОСТЬ: 100 PF, НОМИНАЛЬНОЕ НАПРЯЖЕНИЕ ПОСТОЯННОГО ТОКА: 25 VDC, ДИЭЛЕКТРИЧЕСКИЙ: C0G (NP0), ДОПУСТИМОЕ ОТКЛОНЕНИЕ: 0,01,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0.1 NF, КЛАСС: CLASS 1, ДЛИНА: 1.6 MM, УПАКОВКА / БЛОК: 0603 (1608 METRIC), ТИП ПРОДУКТА: CERAMIC CAPACITORS, РАЗМЕР ФАБРИЧНОЙ УПАКОВКИ: 4000, ПОДКАТЕГОРИЯ: CAPACITORS, ТИП: C0G (NP0) DIELECTRIC, НОМИНАЛЬНОЕ НАПРЯЖЕНИЕ ПЕРЕМЕННОГО ТОКА: -, ШИРИНА: 0.81 MM</t>
  </si>
  <si>
    <t>06033A101FAT2A</t>
  </si>
  <si>
    <t>КАТЕГОРИЯ ПРОДУКТА: МНОГОСЛОЙНЫЕ КЕРАМИЧЕСКИЕ КОНДЕНСАТОРЫ - ПОВЕРХНОСТНОГО МОНТАЖА, ROHS: ПОДРОБНОСТИ, ЁМКОСТЬ: 4700 PF, НОМИНАЛЬНОЕ НАПРЯЖЕНИЕ ПОСТОЯННОГО ТОКА: 50 VDC, ДИЭЛЕКТРИЧЕСКИЙ: X7R, ДОПУСТИМОЕ ОТКЛОНЕНИЕ: 0,1, КОРПУС - ДЮЙМЫ: 402, КОРПУС - ММ: 1005, ВЫСОТА: 0.25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4.7 NF, ЕМКОСТЬ - МКФ: 0.0047 UF, КЛАСС: CLASS 2, ДЛИНА: 1 MM, УПАКОВКА / БЛОК: 0402 (1005 METRIC), ТИП ПРОДУКТА: CERAMIC CAPACITORS, РАЗМЕР ФАБРИЧНОЙ УПАКОВКИ: 10000, ПОДКАТЕГОРИЯ: CAPACITORS, ТИП: X7R MLC CAPACITORS, НОМИНАЛЬНОЕ НАПРЯЖЕНИЕ ПЕРЕМЕННОГО ТОКА: -, ШИРИНА: 0.5 MM</t>
  </si>
  <si>
    <t>04025C472KAT2A</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</si>
  <si>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X7R, ДОПУСТИМОЕ ОТКЛОНЕНИЕ: 0,1, КОРПУС - ДЮЙМЫ: 402, КОРПУС - ММ: 1005, ВЫСОТА: 0.25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 NF, ЕМКОСТЬ - МКФ: 0.001 UF, КЛАСС: CLASS 2, ДЛИНА: 1 MM, УПАКОВКА / БЛОК: 0402 (1005 METRIC), ТИП ПРОДУКТА: CERAMIC CAPACITORS, РАЗМЕР ФАБРИЧНОЙ УПАКОВКИ: 10000, ПОДКАТЕГОРИЯ: CAPACITORS, ТИП: X7R MLC CAPACITORS, НОМИНАЛЬНОЕ НАПРЯЖЕНИЕ ПЕРЕМЕННОГО ТОКА: -, ШИРИНА: 0.5 MM</t>
  </si>
  <si>
    <t>04025C102KAT2A</t>
  </si>
  <si>
    <t>КАТЕГОРИЯ ПРОДУКТА: МНОГОСЛОЙНЫЕ КЕРАМИЧЕСКИЕ КОНДЕНСАТОРЫ - ПОВЕРХНОСТНОГО МОНТАЖА, ROHS: ПОДРОБНОСТИ, ЁМКОСТЬ: 100 PF, НОМИНАЛЬНОЕ НАПРЯЖЕНИЕ ПОСТОЯННОГО ТОКА: 50 VDC, ДИЭЛЕКТРИЧЕСКИЙ: C0G (NP0), ДОПУСТИМОЕ ОТКЛОНЕНИЕ: 0,05, КОРПУС - ДЮЙМЫ: 402, КОРПУС - ММ: 1005, ВЫСОТА: 0.25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ЕМКОСТЬ - НФ: 0.1 NF, КЛАСС: CLASS 1, ДЛИНА: 1 MM, УПАКОВКА / БЛОК: 0402 (1005 METRIC), ТИП ПРОДУКТА: CERAMIC CAPACITORS, РАЗМЕР ФАБРИЧНОЙ УПАКОВКИ: 10000, ПОДКАТЕГОРИЯ: CAPACITORS, ТИП: C0G (NP0) DIELECTRIC, НОМИНАЛЬНОЕ НАПРЯЖЕНИЕ ПЕРЕМЕННОГО ТОКА: -, ШИРИНА: 0.5 MM</t>
  </si>
  <si>
    <t>04025A101JAT2A</t>
  </si>
  <si>
    <t>КАТЕГОРИЯ ПРОДУКТА: МНОГОСЛОЙНЫЕ КЕРАМИЧЕСКИЕ КОНДЕНСАТОРЫ - ПОВЕРХНОСТНОГО МОНТАЖА, ROHS: ПОДРОБНОСТИ, ЁМКОСТЬ: 0.22 UF, НОМИНАЛЬНОЕ НАПРЯЖЕНИЕ ПОСТОЯННОГО ТОКА: 25 VDC, ДИЭЛЕКТРИЧЕСКИЙ: X7R, ДОПУСТИМОЕ ОТКЛОНЕНИЕ: 0,2,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220 NF, ЕМКОСТЬ - ПФ: 220000 PF, КЛАСС: CLASS 2, ДЛИНА: 1.6 MM, УПАКОВКА / БЛОК: 0603 (1608 METRIC), ТИП ПРОДУКТА: CERAMIC CAPACITORS, РАЗМЕР ФАБРИЧНОЙ УПАКОВКИ: 4000, ПОДКАТЕГОРИЯ: CAPACITORS, ТИП: X7R MLC CAPACITORS, НОМИНАЛЬНОЕ НАПРЯЖЕНИЕ ПЕРЕМЕННОГО ТОКА: -, ШИРИНА: 0.8 MM</t>
  </si>
  <si>
    <t>06033C224MAT2A</t>
  </si>
  <si>
    <t>КАТЕГОРИЯ ПРОДУКТА: ПЛЕНОЧНЫЕ КОНДЕНСАТОРЫ, ROHS: ПОДРОБНОСТИ, РЯД: Б32656С, СТИЛЬ ОКОНЧАНИЯ: ЛУГ, ПРОДУКТ: СНАББЕРНЫЕ ПЛЕНОЧНЫЕ КОНДЕНСАТОРЫ, ДИЭЛЕКТРИК: ПОЛИПРОПИЛЕН (ПП), ЕМКОСТЬ: 1 МКФ, НОМИНАЛЬНОЕ НАПРЯЖЕНИЕ ПОСТОЯННОГО ТОКА: 1,25 КВ ПОСТОЯННОГО ТОКА, НОМИНАЛЬНОЕ НАПРЯЖЕНИЕ ПЕРЕМЕННОГО ТОКА: 500 В ПЕРЕМЕННОГО ТОКА, ТОЛЕРАНТНОСТЬ: 0,1, КОЛИЧЕСТВО КОНТАКТОВ: 2 КОНТАКТА, РАССТОЯНИЕ МЕЖДУ ВЫВОДАМИ: 28 ММ, ВЕДУЩИЙ СТИЛЬ: ПРЯМОЙ, МИНИМАЛЬНАЯ РАБОЧАЯ ТЕМПЕРАТУРА: - 55 С, МАКСИМАЛЬНАЯ РАБОЧАЯ ТЕМПЕРАТУРА: + 110 С, ДЛИНА: 42 ММ, ШИРИНА: 28 ММ, ВЫСОТА: 37 ММ, СОЭ: 6 МОМ, КВАЛИФИКАЦИЯ: AEC-Q200, УПАКОВКА: МАССА, МАРКА: ЭПКОС / ТДК, ЕМКОСТЬ - НФ: 1000 НФ, ДИАМЕТР: -, ТИП ПРОДУКТА: ПЛЕНОЧНЫЕ КОНДЕНСАТОРЫ, ЗАВОДСКАЯ УПАКОВКА: 27,</t>
  </si>
  <si>
    <t>B32656S7105K561</t>
  </si>
  <si>
    <t>КАТЕГОРИЯ ПРОДУКТА: РЧ-КОНДЕНСАТОРЫ / ТОНКОПЛЕНОЧНЫЕ КОНДЕНСАТОРЫ, ROHS: ПОДРОБНОСТИ, СЕРИЯ: 600S, ЁМКОСТЬ: 100 PF, НОМИНАЛЬНОЕ НАПРЯЖЕНИЕ: 250 V, ДОПУСТИМОЕ ОТКЛОНЕНИЕ: 0,01, ТЕМПЕРАТУРНЫЙ КОЭФФИЦИЕНТ: 0 PPM / C, 30 PPM / C, КОРПУС - ДЮЙМЫ: 603, КОРПУС - ММ: 1608, УПАКОВКА / БЛОК: 0603 (1608 METRIC), МИНИМАЛЬНАЯ РАБОЧАЯ ТЕМПЕРАТУРА: - 55 C, МАКСИМАЛЬНАЯ РАБОЧАЯ ТЕМПЕРАТУРА: + 125 C, ДЛИНА: 1.6 MM, ШИРИНА: 0.81 MM, ВЫСОТА: 0.89 MM, УПАКОВКА: REEL, УПАКОВКА: CUT TAPE, УПАКОВКА: MOUSEREEL, ТОРГОВАЯ МАРКА: ATC / KYOCERA AVX, ПРОДУКТ: RF/MICROWAVE MULTILAYER CAPACITORS (MLC), ТИП ПРОДУКТА: SILICON RF CAPACITORS / THIN FILM, РАЗМЕР ФАБРИЧНОЙ УПАКОВКИ: 500, ПОДКАТЕГОРИЯ: CAPACITORS, ТИП ВЫВОДОВ: SMD/SMT, ТИП: ULTRA LOW ESR, HIGH Q, NP0 RF AND MICROWAVE CAPACITOR, ДРУГИЕ НАЗВАНИЯ ТОВАРА №: ATC600S101FT250XT 600S101FT250XT\500</t>
  </si>
  <si>
    <t>600S101FT250XT</t>
  </si>
  <si>
    <t>КАТЕГОРИЯ ПРОДУКТА: ЗАЩИТНЫЕ КОНДЕНСАТОРЫ, ROHS: ПОДРОБНЫЕ СВЕДЕНИЯ, ПРОДУКТ: ЗАЩИТНЫЕ ПЛЕНОЧНЫЕ КОНДЕНСАТОРЫ, СТИЛЬ ЗАВЕРШЕНИЯ: РАДИАЛЬНЫЙ, ДИЭЛЕКТРИК: ПОЛИПРОПИЛЕН (PP), ЕМКОСТЬ: 0,022 МКФ, НОМИНАЛЬНОЕ НАПРЯЖЕНИЕ ПЕРЕМЕННОГО ТОКА: 300 В ПЕРЕМЕННОГО ТОКА, НОМИНАЛЬНОЕ НАПРЯЖЕНИЕ ПОСТОЯННОГО ТОКА: 1,5 КВ ПОСТОЯННОГО ТОКА, ДОПУСК: 0,2, КОЛИЧЕСТВО КОНТАКТОВ: 2 PIN, РАССТОЯНИЕ МЕЖДУ ВЫВОДАМИ: 15 ММ, СТИЛЬ СВИНЦА: ГЕТЕРО, МАКСИМАЛЬНАЯ РАБОЧАЯ ТЕМПЕРАТУРА: + 110 ° C, РЕЙТИНГ БЕЗОПАСНОСТИ: Y2, ДЛИНА: 18 ММ, ШИРИНА: 12 ММ, ВЫСОТА: 6 ММ, СЕРИИ: СТАНДАРТ B3202* - Y2, УПАКОВКА: КАТУШКА, УПАКОВКА: ОТРЕЗАТЬ ЛЕНТУ, БРЕНД: EPCOS / TDK, ЕМКОСТЬ - НФ: 22 НФ, ЕМКОСТЬ - ПФ: 22000 ПФ, ДИАМЕТР СВИНЦА: 0,8 ММ, ТИП ПРОДУКТА: ЗАЩИТНЫЕ КОНДЕНСАТОРЫ, КОЛИЧЕСТВО В ЗАВОДСКОЙ УПАКОВКЕ: 1100, ПОДКАТЕГОРИЯ: КОНДЕНСАТОРЫ, ТИП: ПЛЕНОЧНЫЕ КОНДЕНСАТОРЫ ДЛЯ ПОДАВЛЕНИЯ ЭЛЕКТРОМАГНИТНЫХ ПОМЕХ</t>
  </si>
  <si>
    <t>B32022A3223M189</t>
  </si>
  <si>
    <t>КАТЕГОРИЯ ПРОДУКТА: ПЛЕНОЧНЫЕ КОНДЕНСАТОРЫ, ROHS: ПОДРОБНОСТИ, СЕРИЯ: FFB, ТИП ВЫВОДОВ: RADIAL, ПРОДУКТ: POWER FACTOR CORRECTION FILM CAPACITORS, ДИЭЛЕКТРИЧЕСКИЙ: POLYESTER, ЁМКОСТЬ: 12 UF, НОМИНАЛЬНОЕ НАПРЯЖЕНИЕ ПОСТОЯННОГО ТОКА: 400 VDC, НОМИНАЛЬНОЕ НАПРЯЖЕНИЕ ПЕРЕМЕННОГО ТОКА: 105 VAC, ДОПУСТИМОЕ ОТКЛОНЕНИЕ: 0,1, КОЛИЧЕСТВО КОНТАКТОВ: 2 PIN, ШАГ ВЫВОДОВ: 27.5 MM, ИСПОЛНЕНИЕ ВЫВОДОВ: STRAIGHT, МИНИМАЛЬНАЯ РАБОЧАЯ ТЕМПЕРАТУРА: - 55 C, МАКСИМАЛЬНАЯ РАБОЧАЯ ТЕМПЕРАТУРА: + 105 C, ДЛИНА: 31.1 MM, ШИРИНА: 17.3 MM, ВЫСОТА: 29.8 MM, ЭФФЕКТИВНОЕ ПОСЛЕДОВАТЕЛЬНОЕ СОПРОТИВЛЕНИЕ: 9 MOHMS, УПАКОВКА: BULK, ТОРГОВАЯ МАРКА: KYOCERA AVX, ДИАМЕТР: -, ДИАМЕТР КАБЕЛЯ: 0.8 MM, ТИП ПРОДУКТА: FILM CAPACITORS, РАЗМЕР ФАБРИЧНОЙ УПАКОВКИ: 65, ПОДКАТЕГОРИЯ: CAPACITORS, ТИП: MEDIUM POWER FILM CAPACITORS, DC FILTERING, LOW REACTIVE POWER</t>
  </si>
  <si>
    <t>FFB34I0126K--</t>
  </si>
  <si>
    <t>КАТЕГОРИЯ ПРОДУКТА: ТОЛСТОПЛЕНОЧНЫЕ РЕЗИСТОРЫ – ДЛЯ ПОВЕРХНОСТНОГО МОНТАЖА, ROHS: ПОДРОБНОСТИ, СЕРИЯ: CR0402, СОПРОТИВЛЕНИЕ: 240 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</si>
  <si>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CR0402-FX-2400GLF</t>
  </si>
  <si>
    <t>КАТЕГОРИЯ ПРОДУКТА: ТОЛСТОПЛЕНОЧНЫЕ РЕЗИСТОРЫ – ДЛЯ ПОВЕРХНОСТНОГО МОНТАЖА, ROHS: ПОДРОБНОСТИ, СЕРИЯ: CR0603, СОПРОТИВЛЕНИЕ: 82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</si>
  <si>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CR0603-FX-82R0ELF</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</si>
  <si>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CR0603, СОПРОТИВЛЕНИЕ: 49.9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</si>
  <si>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CR0603-FX-49R9ELF</t>
  </si>
  <si>
    <t>КАТЕГОРИЯ ПРОДУКТА: ТОНКОПЛЕНОЧНЫЕ РЕЗИСТОРЫ – ДЛЯ ПОВЕРХНОСТНОГО МОНТАЖА, ROHS: ПОДРОБНОСТИ, СОПРОТИВЛЕНИЕ: 1.8 KOHMS, ДОПУСТИМОЕ ОТКЛОНЕНИЕ: 0.5 %, НОМИНАЛЬНАЯ МОЩНОСТЬ: 100 MW (1/10 W), КОРПУС - ДЮЙМЫ: 805, КОРПУС - ММ: 2012, ТЕМПЕРАТУРНЫЙ КОЭФФИЦИЕНТ: 25 PPM / C, МИНИМАЛЬНАЯ РАБОЧАЯ ТЕМПЕРАТУРА: - 55 C, МАКСИМАЛЬНАЯ РАБОЧАЯ ТЕМПЕРАТУРА: + 125 C, НОМИНАЛЬНОЕ НАПРЯЖЕНИЕ: 100 V, УПАКОВКА: REEL, УПАКОВКА: CUT TAPE, УПАКОВКА: MOUSEREEL, ТОРГОВАЯ МАРКА: SUSUMU, ОСОБЕННОСТИ: -, ВЫСОТА: 0.4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ШИРИНА: 1.25 MM</t>
  </si>
  <si>
    <t>RR1220P-182-D</t>
  </si>
  <si>
    <t>КАТЕГОРИЯ ПРОДУКТА: ТОНКОПЛЕНОЧНЫЕ РЕЗИСТОРЫ – ДЛЯ ПОВЕРХНОСТНОГО МОНТАЖА, ROHS: ПОДРОБНОСТИ, СОПРОТИВЛЕНИЕ: 2.4 KOHMS, ДОПУСТИМОЕ ОТКЛОНЕНИЕ: 0.5 %, НОМИНАЛЬНАЯ МОЩНОСТЬ: 100 MW (1/10 W), КОРПУС - ДЮЙМЫ: 805, КОРПУС - ММ: 2012, ТЕМПЕРАТУРНЫЙ КОЭФФИЦИЕНТ: 25 PPM / C, МИНИМАЛЬНАЯ РАБОЧАЯ ТЕМПЕРАТУРА: - 55 C, МАКСИМАЛЬНАЯ РАБОЧАЯ ТЕМПЕРАТУРА: + 125 C, НОМИНАЛЬНОЕ НАПРЯЖЕНИЕ: 100 V, УПАКОВКА: REEL, УПАКОВКА: CUT TAPE, УПАКОВКА: MOUSEREEL, ТОРГОВАЯ МАРКА: SUSUMU, ОСОБЕННОСТИ: -, ВЫСОТА: 0.4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ШИРИНА: 1.25 MM</t>
  </si>
  <si>
    <t>RR1220P-242-D</t>
  </si>
  <si>
    <t>КАТЕГОРИЯ ПРОДУКТА: ТОКОЧУВСТВИТЕЛЬНЫЕ ПЛЕНОЧНЫЕ РЕЗИСТОРЫ – ДЛЯ ПОВЕРХНОСТНОГО МОНТАЖА, ROHS: ПОДРОБНОСТИ, СЕРИЯ: CRA2512, СОПРОТИВЛЕНИЕ: 50 MOHMS, НОМИНАЛЬНАЯ МОЩНОСТЬ: 3 W, ДОПУСТИМОЕ ОТКЛОНЕНИЕ: 0,01, ТЕМПЕРАТУРНЫЙ КОЭФФИЦИЕНТ: 50 PPM / C, КОРПУС - ДЮЙМЫ: 2512, КОРПУС - ММ: 6432, МИНИМАЛЬНАЯ РАБОЧАЯ ТЕМПЕРАТУРА: - 55 C, МАКСИМАЛЬНАЯ РАБОЧАЯ ТЕМПЕРАТУРА: + 170 C, ТЕХНОЛОГИЯ: METAL STRIP, ПРЕРЫВАНИЕ: 2 TERMINAL, ТИП ВЫВОДОВ: SMD/SMT, КВАЛИФИКАЦИЯ: AEC-Q200, УПАКОВКА: REEL, УПАКОВКА: CUT TAPE, УПАКОВКА: MOUSEREEL, ПРИМЕНЕНИЕ: CURRENT SENSE, ТОРГОВАЯ МАРКА: BOURNS, ОСОБЕННОСТИ: -, ВЫСОТА: 0.7 MM, ДЛИНА: 6.45 MM, ВИД МОНТАЖА: PCB MOUNT, ПРОДУКТ: THICK FILM RESISTORS SMD, ТИП ПРОДУКТА: CURRENT SENSE RESISTORS, РАЗМЕР ФАБРИЧНОЙ УПАКОВКИ: 4000, ПОДКАТЕГОРИЯ: RESISTORS, ТИП: HIGH POWER CURRENT SENSE CHIP RESISTOR, ШИРИНА: 3.35 MM</t>
  </si>
  <si>
    <t>CRA2512-FZ-R050ELF</t>
  </si>
  <si>
    <t>РЕЗИСТОР ПРОВОЛОЧНЫЙ, ПОСТОЯННЫЙ МОЩНОСТЬЮ НЕ БОЛЕЕ 20 ВТ</t>
  </si>
  <si>
    <t>КАТЕГОРИЯ ПРОДУКТА: РЕЗИСТОРЫ С ПРОВОЛОЧНОЙ ОБМОТКОЙ – СКВОЗНОЕ ОТВЕРСТИЕ, ROHS: ПОДРОБНОСТИ, СЕРИЯ: KNP, СОПРОТИВЛЕНИЕ: 10 OHMS, НОМИНАЛЬНАЯ МОЩНОСТЬ: 1 W, ДОПУСТИМОЕ ОТКЛОНЕНИЕ: 0,05, ТЕМПЕРАТУРНЫЙ КОЭФФИЦИЕНТ: 300 PPM / C, НОМИНАЛЬНОЕ НАПРЯЖЕНИЕ: 400 V, МИНИМАЛЬНАЯ РАБОЧАЯ ТЕМПЕРАТУРА: - 40 C, МАКСИМАЛЬНАЯ РАБОЧАЯ ТЕМПЕРАТУРА: + 200 C, ДИАМЕТР: 4.5 MM, ДЛИНА: 11.5 MM, ШИРИНА: -, ВЫСОТА: -, ТИП ВЫВОДОВ: AXIAL, УПАКОВКА: REEL, УПАКОВКА: CUT TAPE, ТОРГОВАЯ МАРКА: YAGEO, ОСОБЕННОСТИ: -, ВИД МОНТАЖА: PCB MOUNT, ДИАПАЗОН РАБОЧИХ ТЕМПЕРАТУР: - 40 C TO + 200 C, ТИП ПРОДУКТА: WIREWOUND RESISTORS, РАЗМЕР ФАБРИЧНОЙ УПАКОВКИ: 2000, ПОДКАТЕГОРИЯ: RESISTORS, ТЕХНОЛОГИЯ: WIREWOUND</t>
  </si>
  <si>
    <t>KNP100JR-73-10R</t>
  </si>
  <si>
    <t>КАТЕГОРИЯ ПРОДУКТА: ВАРИСТОРЫ, ROHS: ПОДРОБНОСТИ, СЕРИЯ: B722XXS2, ПРОДУКТ: MOV, ВИД МОНТАЖА: PCB MOUNT, ТИП ВЫВОДОВ: RADIAL, НОМИНАЛЬНОЕ НАПРЯЖЕНИЕ ПЕРЕМЕННОГО ТОКА: 510 VAC, НОМИНАЛЬНОЕ НАПРЯЖЕНИЕ ПОСТОЯННОГО ТОКА: 670 VDC, НАПРЯЖЕНИЕ ВАРИСТОРА: 820 V, НАПРЯЖЕНИЕ ФИКСАЦИИ: 1355 V, ДИАМЕТР: 15.5 MM, ПИКОВЫЙ ТОК ПЕРЕГРУЗКИ: 5 KA, НОМИНАЛЬНАЯ ЭНЕРГИЯ ВЫБРОСА: 165 J, ЁМКОСТЬ: 180 PF, МИНИМАЛЬНАЯ РАБОЧАЯ ТЕМПЕРАТУРА: - 40 C, МАКСИМАЛЬНАЯ РАБОЧАЯ ТЕМПЕРАТУРА: + 105 C, УПАКОВКА: BULK, ТОРГОВАЯ МАРКА: EPCOS / TDK, НОМИНАЛЬНЫЙ ТОК: 50 A, ВЫСОТА: 19 MM, ШАГ ВЫВОДОВ: 7.5 MM, ТИП ПРОДУКТА: VARISTORS, РАЗМЕР ФАБРИЧНОЙ УПАКОВКИ: 250, ПОДКАТЕГОРИЯ: VARISTORS, ДОПУСТИМОЕ ОТКЛОНЕНИЕ: 0,1, ТИП: METAL OXIDE VARISTORS, ШИРИНА: 15.5 MM, ДРУГИЕ НАЗВАНИЯ ТОВАРА №: S14K510E2</t>
  </si>
  <si>
    <t>B72214S2511K101</t>
  </si>
  <si>
    <t>КНОПОЧНЫЙ ВЫКЛЮЧАТЕЛЬ 30 В ПОСТОЯННОГО ТОКА, КАТЕГОРИЯ ПРОДУКТА: КНОПОЧНЫЕ ВЫКЛЮЧАТЕЛИ; ПРОДУКТ: STANDARD SWITCHES; С ПОДСВЕТКОЙ: NON-ILLUMINATED; ЦВЕТ ОСВЕЩЕНИЯ: -; ТИП ЛАМПЫ: -; ФОРМА КОНТАКТА: DPDT; ФУНКЦИЯ ПЕРЕКЛЮЧАТЕЛЯ: ON - OFF; НОМИНАЛЬНЫЙ ТОК: 100 MA; НОМИНАЛЬНОЕ НАПРЯЖЕНИЕ ПЕРЕМЕННОГО ТОКА: -; НОМИНАЛЬНОЕ НАПРЯЖЕНИЕ ПОСТОЯННОГО ТОКА: 30 VDC; НОМИНАЛЬНАЯ МОЩНОСТЬ: -; ВИД МОНТАЖА: THROUGH HOLE; ТИП ВЫВОДОВ: SOLDER PIN; ПОКРЫТИЕ КОНТАКТА: SILVER; ПРИВОД: PLUNGER; ЦВЕТ КРЫШКИ: -; ПАРАМЕТРЫ IP: -; МАТЕРИАЛ КОРПУСА: THERMOPLASTIC (TP); СРОК СЛУЖБЫ: 10000 CYCLES; РАЗМЕР ФАБРИЧНОЙ УПАКОВКИ:1000; ГЕРМЕТИЗАЦИЯ КЛЕММ: UNSEALED</t>
  </si>
  <si>
    <t>MHPS2285</t>
  </si>
  <si>
    <t>РАЗЪЕМ НА ПЛАТУ, КАТЕГОРИЯ ПРОДУКТА: МЕЖПЛАТНЫЕ И ПРОМЕЖУТОЧНЫЕ СОЕДИНИТЕЛИ; ПРОДУКТ: RECEPTACLES; КОЛИЧЕСТВО ПОЗИЦИЙ: 64 POSITION; ШАГ: 1 MM; КОЛИЧЕСТВО РЯДОВ: 2 ROW; ТИП ВЫВОДОВ: SOLDER; УГОЛ МОНТАЖА: VERTICAL;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REEL; УПАКОВКА: CUT TAPE; УПАКОВКА: MOUSEREEL; КЛАСС ОГНЕОПАСНОСТИ: UL 94 V-0; РАЗМЕР ФАБРИЧНОЙ УПАКОВКИ: 1100; ДРУГИЕ НАЗВАНИЯ ТОВАРА №: 0714390464</t>
  </si>
  <si>
    <t>КАТЕГОРИЯ ПРОДУКТА: РАЗЪЕМ ЭЛЕКТРОПИТАНИЕ ПЛАТЫ, СЕРИЯ: M80, ROHS: ПОДРОБНОСТИ, ТИП ПРОДУКТА: POWER TO THE BOARD, ТИП КОНТАКТА: SOCKET (FEMALE), КОЛИЧЕСТВО ПОЗИЦИЙ: 12 POSITION, ШАГ: 2 MM, СЕРИЯ: L-TEK, КОММЕРЧЕСКОЕ ОБОЗНАЧЕНИЕ: DATAMATE, ТОРГОВАЯ МАРКА: HARWIN, КОЛИЧЕСТВО РЯДОВ: 2 ROW, ПРОДУКТ: CONNECTOR KITS, РАЗМЕР ФАБРИЧНОЙ УПАКОВКИ: 1, ПОДКАТЕГОРИЯ: POWER CONNECTORS</t>
  </si>
  <si>
    <t>M80-8801298</t>
  </si>
  <si>
    <t>КАТЕГОРИЯ ПРОДУКТА: РАЗЪЕМ, КОЛИЧЕСТВО ПОЗИЦИЙ: 4 ПОЗИЦИЯ, ПОДАЧА: 2 ММ, КОЛИЧЕСТВО РЯДОВ: 2 РЯД, РАССТОЯНИЕ МЕЖДУ РЯДАМИ: 2 ММ, СЕРИЯ: M80, ТИП МОНТАЖА: КАБЕЛЬНОЕ КРЕПЛЕНИЕ / СВОБОДНОЕ КРЕПЛЕНИЕ, СТИЛЬ ОКОНЧАНИЯ: ОБЖИМ, МОНТАЖНЫЙ УГОЛ: ПРЯМОЙ, КОНТАКТНЫЙ ПОЛ: РОЗЕТКА (ЖЕНСКАЯ), КОНТАКТНОЕ ПОКРЫТИЕ: ЗОЛОТО, РЯД: Л-ТЕК, ТОРГОВОЕ НАЗВАНИЕ: DATAMATE, КАЛИБР ПРОВОДА: 28 AWG ДО 24 AWG, МИНИМАЛЬНАЯ РАБОЧАЯ ТЕМПЕРАТУРА: - 55 С, МАКСИМАЛЬНАЯ РАБОЧАЯ ТЕМПЕРАТУРА: + 125 С, МАРКА: ХАРВИН, КОНТАКТНЫЙ МАТЕРИАЛ: БЕРИЛЛИЕВАЯ МЕДЬ, ТЕКУЩИЙ РЕЙТИНГ: 3 А, ЦВЕТ КОРПУСА: ЧЕРНЫЙ, МАТЕРИАЛ КОРПУСА: ПОЛИЭСТЕР, УРОВЕНЬ НАПРЯЖЕНИЯ: 120 В</t>
  </si>
  <si>
    <t>M80-8880405</t>
  </si>
  <si>
    <t>КАТЕГОРИЯ ПРОДУКТА: ПРЯМОУГОЛЬНЫЙ РАЗЪЕМ, КОЛИЧЕСТВО ПОЗИЦИЙ: 14 ПОЗИЦИЯ, ПОДАЧА: 2 ММ, КОЛИЧЕСТВО РЯДОВ: 2 РЯД, СЕРИЯ: M80, ТИП МОНТАЖА: СВОБОДНОЕ КРЕПЛЕНИЕ, СТИЛЬ ОКОНЧАНИЯ: ОБЖИМ,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t>
  </si>
  <si>
    <t>КАТЕГОРИЯ ПРОДУКТА: РАЗЪЕМ ЭЛЕКТРОПИТАНИЕ ПЛАТЫ, СЕРИЯ: M80, ROHS: ПОДРОБНОСТИ, ТИП ПРОДУКТА: POWER TO THE BOARD, ТИП КОНТАКТА: SOCKET (FEMALE), НОМИНАЛЬНЫЙ ТОК: 0,125, КОЛИЧЕСТВО ПОЗИЦИЙ: 6 POSITION, ВИД МОНТАЖА: CABLE MOUNT / FREE HANGING, ТИП ВЫВОДОВ: CRIMP, ШАГ: 2 MM, СЕРИЯ: J-TEK, УПАКОВКА: BULK, КОММЕРЧЕСКОЕ ОБОЗНАЧЕНИЕ: DATAMATE, ТОРГОВАЯ МАРКА: HARWIN, МАТЕРИАЛ КОНТАКТА: BERYLLIUM COPPER, ПОКРЫТИЕ КОНТАКТА: GOLD, ЦВЕТ КОЖУХА: BLACK, МАТЕРИАЛ КОРПУСА: POLYPHENYLENE SULFIDE (PPS), МАКСИМАЛЬНАЯ РАБОЧАЯ ТЕМПЕРАТУРА: + 125 C, МИНИМАЛЬНАЯ РАБОЧАЯ ТЕМПЕРАТУРА: - 55 C, УГОЛ МОНТАЖА: STRAIGHT, КОЛИЧЕСТВО РЯДОВ: 2 ROW, ПРОДУКТ: WIRE HOUSINGS, РАЗМЕР ФАБРИЧНОЙ УПАКОВКИ: 1, ПОДКАТЕГОРИЯ: POWER CONNECTORS</t>
  </si>
  <si>
    <t>M80-4660605</t>
  </si>
  <si>
    <t>КАТЕГОРИЯ ПРОДУКТА: РАЗЪЕМЫ,КЛЕММЫ И ЗАЖИМЫ; СЕРИЯ: M80, ТИП: RECEPTACLE HOUSING; КОЛИЧЕСТВО ПОЗИЦИЙ: 10 POSITION; ШАГ: 2 MM; КОЛИЧЕСТВО РЯДОВ: 2 ROW; ИНТЕРВАЛ МЕЖДУ РЯДАМИ: 2 MM; ВИД МОНТАЖА: CABLE MOUNT / FREE HANGING; ТИП ВЫВОДОВ: CRIMP; УГОЛ МОНТАЖА: STRAIGHT; ТИП КОНТАКТА: РОЗЕТКА (ЖЕНСКАЯ); ПОКРЫТИЕ КОНТАКТА: GOLD;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ПОЛИФЕНИЛЕНСУЛЬФИД (PPS),ПОЛИФЕНИЛЕНСУЛЬФИД (PPS)</t>
  </si>
  <si>
    <t>РАЗЪЕМЫ ПРОМЫШЛЕННОГО НАЗНАЧЕНИЯ, ДЛЯ ПРОМЫШЛЕННОЙ ЭЛЕКТРОНИКИ И РОМЫШЛЕННОЙ АВТОМАТИКИ. КАТЕГОРИЯ ПРОДУКТА: РАЗЪЕМ ЭЛЕКТРОПИТАНИЕ ПЛАТЫ, СЕРИИ M80, ROHS: ПОДРОБНОСТИ, ТИП ПРОДУКТА: POWER TO THE BOARD, ТИП КОНТАКТА: SOCKET (FEMALE), НОМИНАЛЬНЫЙ ТОК: 0,125, КОЛИЧЕСТВО ПОЗИЦИЙ: 12 POSITION, ВИД МОНТАЖА: CABLE MOUNT / FREE HANGING, ТИП ВЫВОДОВ: CRIMP, ШАГ: 2 MM, СЕРИЯ: J-TEK, УПАКОВКА: BULK, КОММЕРЧЕСКОЕ ОБОЗНАЧЕНИЕ: DATAMATE, ТОРГОВАЯ МАРКА: HARWIN, МАТЕРИАЛ КОНТАКТА: BERYLLIUM COPPER, ПОКРЫТИЕ КОНТАКТА: GOLD, ЦВЕТ КОЖУХА: BLACK, МАТЕРИАЛ КОРПУСА: POLYPHENYLENE SULFIDE (PPS), МАКСИМАЛЬНАЯ РАБОЧАЯ ТЕМПЕРАТУРА: + 125 C, МИНИМАЛЬНАЯ РАБОЧАЯ ТЕМПЕРАТУРА: - 55 C, УГОЛ МОНТАЖА: STRAIGHT, КОЛИЧЕСТВО РЯДОВ: 2 ROW, ПРОДУКТ: WIRE HOUSINGS, РАЗМЕР ФАБРИЧНОЙ УПАКОВКИ: 1, ПОДКАТЕГОРИЯ: POWER CONNECTORS, ДРУГИЕ НАЗВАНИЯ ТОВАРА №: M80-4D112F1 M80-4D11242F1-00-000-00-000</t>
  </si>
  <si>
    <t>M80-4601242</t>
  </si>
  <si>
    <t>КАБЕЛЬНЫЕ РАЗЪЕМЫ ПРОМЫШЛЕННОГО НАЗНАЧЕНИЯ. КАТЕГОРИЯ ПРОДУКТА: КРУГОВОЙ МИЛ / ТЕХНИЧЕСКИЕ ХАРАКТЕРИСТИКИ СОЕДИНИТЕЛЯ, ROHS: N, КОЛИЧЕСТВО ПОЗИЦИЙ: 55 POSITION, ТИП КОНТАКТА: SOCKET (FEMALE), СХЕМА УСТАНОВКИ: 17-35, ПРОДУКТ: RECEPTACLES, РАЗМЕР ОБОЛОЧКИ: 17, ФОРМА ОБОЛОЧКИ: SQUARE FLANGE, ТИП АВАРИЙНОЙ ЛАМПЫ: MIL-DTL-38999 III, ТИП ВЫВОДОВ: CRIMP, ВИД МОНТАЖА: PANEL, НОМИНАЛЬНЫЙ ТОК: 0,125, ПОКРЫТИЕ КОНТАКТА: GOLD, МАТЕРИАЛ КОНТАКТА: COPPER ALLOY, СЕРИЯ: D38999, ТОРГОВАЯ МАРКА: SOURIAU, ВИД СОПРЯЖЕНИЯ: THREADED, УГОЛ МОНТАЖА: STRAIGHT, ТИП ПРОДУКТА: CIRCULAR MIL SPEC CONNECTOR, МАТЕРИАЛ КОРПУСА: ALUMINUM, ПОКРЫТИЕ ОБОЛОЧКИ: NICKEL, РАЗМЕР ФАБРИЧНОЙ УПАКОВКИ: 5, ПОДКАТЕГОРИЯ: CIRCULAR CONNECTORS, НОМИНАЛЬНОЕ НАПРЯЖЕНИЕ: 1.3 KV, ДРУГИЕ НАЗВАНИЯ ТОВАРА №: 91-552005-35S</t>
  </si>
  <si>
    <t>D38999/20FF35SN</t>
  </si>
  <si>
    <t>СОЕДИНИТЕЛИ ЭЛЕКТРИЧЕСКИЕ ПРОМЫШЛЕННОГО НАЗНАЧЕНИЯ: РАЗЪЕМЫ. КАТЕГОРИЯ ПРОДУКТА: КРУГЛЫЙ РАЗЪЕМ MIL SPEC, СЕРИЯ (ТИП): D38999, ROHS: В ПЕРЕХОДНЫЙ ПЕРИОД, КОЛИЧЕСТВО ПОЗИЦИЙ: 11 ПОЗИЦИЯ, ПОЛ КОНТАКТА: ШТЫРЬ (МУЖСКОЙ), РАСПОЛОЖЕНИЕ ВСТАВКИ: 44886, ПРОДУКТ: СОСУДЫ, РАЗМЕР ОБОЛОЧКИ: 21, СТИЛЬ КОРПУСА: НАСТЕННОЕ КРЕПЛЕНИЕ, ТИП MIL: MIL-DTL-38999 III, СТИЛЬ ЗАВЕРШЕНИЯ: ОБЖИМНОЙ, ТИП КРЕПЛЕНИЯ: ПАНЕЛЬ, ТЕКУЩИЙ РЕЙТИНГ: 23 A, КОНТАКТНОЕ ПОКРЫТИЕ: ЗОЛОТО, КОНТАКТНЫЙ МАТЕРИАЛ: МЕДНЫЙ СПЛАВ, СЕРИИ: TV-R, СТИЛЬ ВЯЗКИ: САМОБЛОКИРУЮЩИЙСЯ, УГОЛ УСТАНОВКИ: ГЕТЕРО, ТИП ПРОДУКТА: КРУГЛЫЙ РАЗЪЕМ MIL SPEC, КВАЛИФИКАЦИЯ: EREL, МАТЕРИАЛ ОБОЛОЧКИ: АЛЮМИНИЙ, ПОКРЫТИЕ КОРПУСА: НИКЕЛЬ, КОЛИЧЕСТВО В ЗАВОДСКОЙ УПАКОВКЕ: 1, ПОДКАТЕГОРИЯ: КОЛЬЦЕВЫЕ СОЕДИНИТЕЛИ, ТОРГОВОЕ НАЗВАНИЕ: 38999, ЧАСТЬ # ПСЕВДОНИМЫ: 91-552007-11Р</t>
  </si>
  <si>
    <t>D38999/20FG11PN</t>
  </si>
  <si>
    <t>СОЕДИНИТЕЛИ ЭЛЕКТРИЧЕСКИЕ ПРОМЫШЛЕННОГО НАЗНАЧЕНИЯ: РАЗЪЕМЫ. КАТЕГОРИЯ ПРОДУКТА: КРУГОВОЙ МИЛ / ТЕХНИЧЕСКИЕ ХАРАКТЕРИСТИКИ СОЕДИНИТЕЛЯ, ROHS: ПОДРОБНОСТИ, КОЛИЧЕСТВО ПОЗИЦИЙ: 6 POSITION, ТИП КОНТАКТА: SOCKET (FEMALE), СХЕМА УСТАНОВКИ: 13028, ПРОДУКТ: RECEPTACLES, РАЗМЕР ОБОЛОЧКИ: 9, ФОРМА ОБОЛОЧКИ: WALL MOUNT, ТИП АВАРИЙНОЙ ЛАМПЫ: MIL-DTL-38999 III, ТИП ВЫВОДОВ: CRIMP, ВИД МОНТАЖА: PANEL, НОМИНАЛЬНЫЙ ТОК: 5 A, ПОКРЫТИЕ КОНТАКТА: GOLD, МАТЕРИАЛ КОНТАКТА: COPPER ALLOY, СЕРИЯ (ТИП):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91-552001-35S</t>
  </si>
  <si>
    <t>D38999/20FA35SN</t>
  </si>
  <si>
    <t>СОЕДИНИТЕЛИ ЭЛЕКТРИЧЕСКИЕ ПРОМЫШЛЕННОГО НАЗНАЧЕНИЯ: РАЗЪЕМЫ. КАТЕГОРИЯ ПРОДУКТА: КРУГОВОЙ МИЛ / ТЕХНИЧЕСКИЕ ХАРАКТЕРИСТИКИ СОЕДИНИТЕЛЯ, ROHS: В ПРОЦЕССЕ ПЕРЕМЕЩЕНИЯ, КОЛИЧЕСТВО ПОЗИЦИЙ: 22 POSITION, ТИП КОНТАКТА: PIN (MALE), СХЕМА УСТАНОВКИ: 13-35, ПРОДУКТ: RECEPTACLES, РАЗМЕР ОБОЛОЧКИ: 13, ФОРМА ОБОЛОЧКИ: WALL MOUNT, ТИП АВАРИЙНОЙ ЛАМПЫ: MIL-DTL-38999 III, ТИП ВЫВОДОВ: CRIMP, ВИД МОНТАЖА: PANEL, НОМИНАЛЬНЫЙ ТОК: 5 A, ПОКРЫТИЕ КОНТАКТА: GOLD, МАТЕРИАЛ КОНТАКТА: COPPER ALLOY, СЕРИЯ (ТИП):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91-552003-35G</t>
  </si>
  <si>
    <t>D38999/20FC35PA</t>
  </si>
  <si>
    <t>D38999/20FD35SN</t>
  </si>
  <si>
    <t>СОЕДИНИТЕЛИ ЭЛЕКТРИЧЕСКИЕ ПРОМЫШЛЕННОГО НАЗНАЧЕНИЯ: РАЗЪЕМЫ. КАТЕГОРИЯ ПРОДУКТА: КРУГОВОЙ МИЛ / ТЕХНИЧЕСКИЕ ХАРАКТЕРИСТИКИ СОЕДИНИТЕЛЯ, ROHS: ПОДРОБНОСТИ, КОЛИЧЕСТВО ПОЗИЦИЙ: 55 POSITION, ТИП КОНТАКТА: PIN (MALE), СХЕМА УСТАНОВКИ: 17-35, ПРОДУКТ: RECEPTACLES, РАЗМЕР ОБОЛОЧКИ: 17, ФОРМА ОБОЛОЧКИ: WALL MOUNT, ТИП АВАРИЙНОЙ ЛАМПЫ: MIL-DTL-38999 III, ТИП ВЫВОДОВ: CRIMP, ВИД МОНТАЖА: PANEL, НОМИНАЛЬНЫЙ ТОК: 5 A, ПОКРЫТИЕ КОНТАКТА: GOLD, МАТЕРИАЛ КОНТАКТА: COPPER ALLOY, СЕРИЯ (ТИП):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91-552005-35P</t>
  </si>
  <si>
    <t>D38999/20FE35PN</t>
  </si>
  <si>
    <t>СОЕДИНИТЕЛИ ЭЛЕКТРИЧЕСКИЕ ПРОМЫШЛЕННОГО НАЗНАЧЕНИЯ: РАЗЪЕМЫ. КАТЕГОРИЯ ПРОДУКТА: КРУГОВОЙ МИЛ / ТЕХНИЧЕСКИЕ ХАРАКТЕРИСТИКИ СОЕДИНИТЕЛЯ, ROHS: ПОДРОБНОСТИ, КОЛИЧЕСТВО ПОЗИЦИЙ: 55 POSITION, ТИП КОНТАКТА: SOCKET (FEMALE), СХЕМА УСТАНОВКИ: 17-35, ПРОДУКТ: RECEPTACLES, РАЗМЕР ОБОЛОЧКИ: 17, ФОРМА ОБОЛОЧКИ: WALL MOUNT, ТИП АВАРИЙНОЙ ЛАМПЫ: MIL-DTL-38999 III, ТИП ВЫВОДОВ: CRIMP, ВИД МОНТАЖА: PANEL, НОМИНАЛЬНЫЙ ТОК: 5 A, ПОКРЫТИЕ КОНТАКТА: GOLD, МАТЕРИАЛ КОНТАКТА: COPPER ALLOY, СЕРИЯ (ТИП): D38999,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91-552005-35H</t>
  </si>
  <si>
    <t>D38999/20FE35SA</t>
  </si>
  <si>
    <t>СОЕДИНИТЕЛИ ЭЛЕКТРИЧЕСКИЕ ПРОМЫШЛЕННОГО НАЗНАЧЕНИЯ: РАЗЪЕМЫ. КАТЕГОРИЯ ПРОДУКТА: КРУГОВОЙ МИЛ / ТЕХНИЧЕСКИЕ ХАРАКТЕРИСТИКИ СОЕДИНИТЕЛЯ, ROHS: ПОДРОБНОСТИ, КОЛИЧЕСТВО ПОЗИЦИЙ: 55 POSITION, ТИП КОНТАКТА: SOCKET (FEMALE), СХЕМА УСТАНОВКИ: 17-35, ПРОДУКТ: RECEPTACLES, РАЗМЕР ОБОЛОЧКИ: 17, ФОРМА ОБОЛОЧКИ: WALL MOUNT, ТИП АВАРИЙНОЙ ЛАМПЫ: MIL-DTL-38999 III, ТИП ВЫВОДОВ: CRIMP, ВИД МОНТАЖА: PANEL, НОМИНАЛЬНЫЙ ТОК: 5 A, ПОКРЫТИЕ КОНТАКТА: GOLD, МАТЕРИАЛ КОНТАКТА: COPPER ALLOY, СЕРИЯ (ТИП):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91-552005-35S</t>
  </si>
  <si>
    <t>D38999/20FE35SN</t>
  </si>
  <si>
    <t>СОЕДИНИТЕЛИ ЭЛЕКТРИЧЕСКИЕ ПРОМЫШЛЕННОГО НАЗНАЧЕНИЯ: РАЗЪЕМЫ. КАТЕГОРИЯ ПРОДУКТА: КРУГОВОЙ МИЛ / ТЕХНИЧЕСКИЕ ХАРАКТЕРИСТИКИ СОЕДИНИТЕЛЯ, ROHS: ПОДРОБНОСТИ, КОЛИЧЕСТВО ПОЗИЦИЙ: 41 POSITION, ТИП КОНТАКТА: PIN (MALE), СХЕМА УСТАНОВКИ: 21-41, ПРОДУКТ: RECEPTACLES, РАЗМЕР ОБОЛОЧКИ: 21, ФОРМА ОБОЛОЧКИ: WALL MOUNT, ТИП АВАРИЙНОЙ ЛАМПЫ: MIL-DTL-38999 III, ТИП ВЫВОДОВ: CRIMP, ВИД МОНТАЖА: PANEL, НОМИНАЛЬНЫЙ ТОК: 7.5 A, ПОКРЫТИЕ КОНТАКТА: GOLD, МАТЕРИАЛ КОНТАКТА: COPPER ALLOY, СЕРИЯ (ТИП):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91-552007-41P</t>
  </si>
  <si>
    <t>D38999/20FG41PN</t>
  </si>
  <si>
    <t>СОЕДИНИТЕЛИ ЭЛЕКТРИЧЕСКИЕ ПРОМЫШЛЕННОГО НАЗНАЧЕНИЯ: РАЗЪЕМЫ. КАТЕГОРИЯ ПРОДУКТА: КРУГОВОЙ МИЛ / ТЕХНИЧЕСКИЕ ХАРАКТЕРИСТИКИ СОЕДИНИТЕЛЯ, ROHS: В ПРОЦЕССЕ ПЕРЕМЕЩЕНИЯ, КОЛИЧЕСТВО ПОЗИЦИЙ: 41 POSITION, ТИП КОНТАКТА: SOCKET (FEMALE), СХЕМА УСТАНОВКИ: 21-41, ПРОДУКТ: RECEPTACLES, РАЗМЕР ОБОЛОЧКИ: 21, ФОРМА ОБОЛОЧКИ: WALL MOUNT, ТИП АВАРИЙНОЙ ЛАМПЫ: MIL-DTL-38999 III, ТИП ВЫВОДОВ: CRIMP, ВИД МОНТАЖА: PANEL, НОМИНАЛЬНЫЙ ТОК: 7.5 A, ПОКРЫТИЕ КОНТАКТА: GOLD, МАТЕРИАЛ КОНТАКТА: COPPER ALLOY, СЕРИЯ(ТИП): TV,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91-552007-41S</t>
  </si>
  <si>
    <t>D38999/20FG41SN</t>
  </si>
  <si>
    <t>СОЕДИНИТЕЛИ ЭЛЕКТРИЧЕСКИЕ ПРОМЫШЛЕННОГО НАЗНАЧЕНИЯ: РАЗЪЕМЫ. КАТЕГОРИЯ ПРОДУКТА: КРУГОВОЙ МИЛ / ТЕХНИЧЕСКИЕ ХАРАКТЕРИСТИКИ ИНСТРУМЕНТОВ, АППАРАТНОГО ОБОРУДОВАНИЯ И ДОПОЛНИТЕЛЬНЫХ КОМПЛЕКТУЮЩИХ, СЕРИЯ (ТИП): D38999, ROHS: ПОДРОБНОСТИ, ТИП АВАРИЙНОЙ ЛАМПЫ: MIL-DTL-38999 III, ПРОДУКТ: ACCESSORIES, ТИП: RECEPTACLE COVER, СЕРИЯ: D38999 III, ДЛЯ ИСПОЛЬЗОВАНИЯ ВМЕСТЕ С: D38999 TV SERIES CONNECTORS, ТОРГОВАЯ МАРКА: AMPHENOL PCD, ТИП ПРОДУКТА: CIRCULAR MIL SPEC TOOLS, HARDWARE &amp; ACCESSORIES, РАЗМЕР ФАБРИЧНОЙ УПАКОВКИ: 1, ПОДКАТЕГОРИЯ: CIRCULAR CONNECTORS, КОММЕРЧЕСКОЕ ОБОЗНАЧЕНИЕ: 38999</t>
  </si>
  <si>
    <t>D38999/33F11R</t>
  </si>
  <si>
    <t>РАЗЪЕМЫ ПРОМЫШЛЕННОГО НАЗНАЧЕНИЯ. КАТЕГОРИЯ ПРОДУКТА: КРУГОВОЙ МИЛ / ТЕХНИЧЕСКИЕ ХАРАКТЕРИСТИКИ СОЕДИНИТЕЛЯ, УПАКОВКА: EACH, ТОРГОВАЯ МАРКА: TE CONNECTIVITY / DEUTSCH, ТИП ПРОДУКТА: CIRCULAR MIL SPEC CONNECTOR, ПОДКАТЕГОРИЯ: CIRCULAR CONNECTORS</t>
  </si>
  <si>
    <t>D38999/33F25R</t>
  </si>
  <si>
    <t>РАЗЪЕМ RJ45. КАТЕГОРИЯ ПРОДУКТА: МОДУЛЬНЫЕ СОЕДИНИТЕЛИ / СОЕДИНИТЕЛИ ETHERNET, ROHS: N, ПРОДУКТ: CONNECTORS, ТИП: FIELD, ТИП РАЗЪЁМА: PLUG (MALE), КОДЫ USOC: RJ45, КОНФИГУРАЦИЯ: 1X1, КОЛИЧЕСТВО ПОЛОЖЕНИЙ / КОНТАКТОВ НА ПОРТ : 8P8C, ЭКРАНИРОВАНИЕ: SHIELDED, КАТЕГОРИЯ ПРОИЗВОДИТЕЛЬНОСТИ: CAT 6, ВИД МОНТАЖА: IN-LINE, УГОЛ МОНТАЖА: STRAIGHT, ПАРАМЕТРЫ IP: IP68, МИНИМАЛЬНАЯ РАБОЧАЯ ТЕМПЕРАТУРА: - 40 C, МАКСИМАЛЬНАЯ РАБОЧАЯ ТЕМПЕРАТУРА: + 85 C, СЕРИЯ: RJFTV, ПРИМЕНЕНИЕ: 1G/10G BASE-T, ТОРГОВАЯ МАРКА: AMPHENOL SOCAPEX, СОЕДИНИТЕЛЬНЫЙ МЕХАНИЗМ: THREADED, КЛАСС ОГНЕОПАСНОСТИ: UL 94 V-0, КОЛИЧЕСТВО КОНТАКТОВ: 8 CONTACT, КОЛИЧЕСТВО ПОРТОВ: 1 PORT, КОЛИЧЕСТВО ПОЗИЦИЙ: 8 POSITION, ТИП ПРОДУКТА: MODULAR CONNECTORS / ETHERNET CONNECTORS, РАЗМЕР ФАБРИЧНОЙ УПАКОВКИ: 1, ПОДКАТЕГОРИЯ: MODULAR CONNECTORS / ETHERNET CONNECTORS, КОММЕРЧЕСКОЕ ОБОЗНАЧЕНИЕ: RJ45</t>
  </si>
  <si>
    <t>RJFTV6MG</t>
  </si>
  <si>
    <t>КАТЕГОРИЯ ПРОДУКТА: РАЗЪЕМЫ, ПАТРОНЫ ПЛАВКИХ ПРЕДОХРАНИТЕЛЕЙ НА ПЕЧАТНЫЮ ПЛАТУ, ROHS: ПОДРОБНОСТИ, СЕРИЯ: M60 / M60P42, ПРОДУКТ: FUSE BLOCKS, РАЗМЕР/ГРУППА ПРЕДОХРАНИТЕЛЯ: 5 MM X 20 MM, ТИП: SLIM LINE, ВИД МОНТАЖА: PCB MOUNT, КОЛИЧЕСТВО ПОЛЮСОВ: 1 POLE, НОМИНАЛЬНЫЙ ТОК:5 А, НОМИНАЛЬНОЕ НАПРЯЖЕНИЕ: 250 VAC, ТИП ВЫВОДОВ: THROUGH HOLE, МИНИМАЛЬНАЯ РАБОЧАЯ ТЕМПЕРАТУРА: - 50 C, МАКСИМАЛЬНАЯ РАБОЧАЯ ТЕМПЕРАТУРА: + 145 C, УПАКОВКА: BULK, ТОРГОВАЯ МАРКА: KEYSTONE ELECTRONICS, ЦВЕТ: BLACK, ОСВЕЩЕНИЕ: NOT ILLUMINATED, ТИП ПРОДУКТА: FUSE HOLDERS, РАЗМЕР ФАБРИЧНОЙ УПАКОВКИ: 1, ПОДКАТЕГОРИЯ: FUSES</t>
  </si>
  <si>
    <t>KEYSTONE ELECTRONICS</t>
  </si>
  <si>
    <t>КРЫШКА ПЛАСТИКОВАЯ ДЛЯ ДЕРЖАТЕЛЯ ПРЕДОХРАНИТЕЛЯ</t>
  </si>
  <si>
    <t>КРЫШКА ПЛАСТИКОВАЯ ДЛЯ ДЕРЖАТЕЛЯ ПРЕДОХРАНИТЕЛЯ, КАТЕГОРИЯ ПРОДУКТА: ПРИНАДЛЕЖНОСТИ ДЛЯ ПЛАВКИХ ПРЕДОХРАНИТЕЛЕЙ; ПРОДУКТ: COVERS; РАЗМЕР/ГРУППА ПРЕДОХРАНИТЕЛЯ: 5 MM; ДЛЯ ИСПОЛЬЗОВАНИЯ ВМЕСТЕ С: FUSES, 5 MM X 20 MM; УПАКОВКА: BULK; МАТЕРИАЛ КОРПУСА: NYLON; НОМИНАЛЬНЫЙ ТОК: 5 A; ОСОБЕННОСТИ: PROTECTS AND INSULATES FUSE, UL 94V-0 RATED; РАЗМЕР ФАБРИЧНОЙ УПАКОВКИ:РАЗМЕР ФАБРИЧНОЙ УПАКОВКИ: 1; НОМИНАЛЬНОЕ НАПРЯЖЕНИЕ: 250 V; ВЕС ИЗДЕЛИЯ: 550 MG</t>
  </si>
  <si>
    <t>ЧАСТИ СОЕДЕНИТЕЛЬНОГО РАЗЪЕМА</t>
  </si>
  <si>
    <t>КОРПУС РАЗЪЕМА. КАТЕГОРИЯ ПРОДУКТА: КРУГОВОЙ МИЛ / ТЕХНИЧЕСКИЕ ХАРАКТЕРИСТИКИ КОРПУСОВ РАЗЪЕМОВ, ROHS: N, ТИП АВАРИЙНОЙ ЛАМПЫ: MIL-DTL-38999 III, IV, ПРОДУКТ: NON-ENVIRONMENTAL EMI/RFI BACKSHELLS, ФОРМА ОБОЛОЧКИ: STRAIGHT, РАЗМЕР ОБОЛОЧКИ: 17, ПОКРЫТИЕ ОБОЛОЧКИ: OLIVE DRAB CADMIUM OVER ELECTROLESS NICKEL, МАТЕРИАЛ КОРПУСА: ALUMINUM ALLOY, СЕРИЯ: AS85049, ТОРГОВАЯ МАРКА: AMPHENOL PCD, ВИД СОПРЯЖЕНИЯ: ROTATABLE COUPLING, УГОЛ МОНТАЖА: STRAIGHT, ТИП ПРОДУКТА: CIRCULAR MIL SPEC BACKSHELLS, РАЗМЕР ФАБРИЧНОЙ УПАКОВКИ: 1, ПОДКАТЕГОРИЯ: CIRCULAR CONNECTORS, ДРУГИЕ НАЗВАНИЯ ТОВАРА №: A850491917W03</t>
  </si>
  <si>
    <t>M85049/1917W03</t>
  </si>
  <si>
    <t>КАТЕГОРИЯ ПРОДУКТА: ЗАГЛУШКА ПОСТОЯННОГО ТОКА, ROHS: ПОДРОБНОСТИ, МИЛ ТИП: MIL-DTL-38999 III, ТОВАР: АКСЕССУАРЫ, ТИП: КРЫШКА ШТЕКЕРА, СЕРИИ: D38999 III,</t>
  </si>
  <si>
    <t>D38999/33F21R</t>
  </si>
  <si>
    <t>VISHAY SEMICONDUCTORS</t>
  </si>
  <si>
    <t>КАТЕГОРИЯ ПРОДУКТА: ПОДАВИТЕЛИ ЭСР / ДИОДЫ ДЛЯ ПОДАВЛЕНИЯ ПЕРЕХОДНЫХ СКАЧКОВ НАПРЯЖЕНИЯ, ROHS: ПОДРОБНОСТИ, ТИП ПРОДУКТА: TVS DIODES, КОЛИЧЕСТВО КАНАЛОВ: 1 CHANNEL, ТИП ВЫВОДОВ: SMD/SMT, УПАКОВКА / БЛОК: DO-214AB-2, НАПРЯЖЕНИЕ ПРОБОЯ: 31.5 V, НАПРЯЖЕНИЕ ФИКСАЦИИ: 45 V, PPPM - ПИКОВОЕ РАССЕИВАНИЕ МОЩНОСТИ: 22.5 KW, VЕСР - НАПРЯЖЕНИЕ ЭЛЕКТРОСТАТИЧЕСКОГО РАЗРЯДА ПРИ КОНТАКТЕ: 8 KV, VЕСР - НАПРЯЖЕНИЕ ЭЛЕКТРОСТАТИЧЕСКОГО РАЗРЯДА ПРИ ВОЗДУШНОМ ЗАЗОРЕ: 15 KV, CD - ЕМКОСТЬ ДИОДА: 5000 PF, IПИ - ПИКОВЫЙ ИМПУЛЬСНЫЙ ТОК: 500 A, МИНИМАЛЬНАЯ РАБОЧАЯ ТЕМПЕРАТУРА: - 55 C, МАКСИМАЛЬНАЯ РАБОЧАЯ ТЕМПЕРАТУРА: + 150 C, СЕРИЯ: LNBTVS6, УПАКОВКА: REEL, УПАКОВКА: CUT TAPE, УПАКОВКА: MOUSEREEL, ТОРГОВАЯ МАРКА: STMICROELECTRONICS, PD - РАССЕИВАНИЕ МОЩНОСТИ: 22.5 KW, РАЗМЕР ФАБРИЧНОЙ УПАКОВКИ: 2500, ПОДКАТЕГОРИЯ: TVS DIODES / ESD SUPPRESSION DIODES, КОММЕРЧЕСКОЕ ОБОЗНАЧЕНИЕ: TRANSIL</t>
  </si>
  <si>
    <t>LNBTVS6-304S</t>
  </si>
  <si>
    <t>VISHAY GENERAL SEMICONDUCTOR</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</si>
  <si>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171 V, КОЛИЧЕСТВО КАНАЛОВ: 1 CHANNEL, ТИП ВЫВОДОВ: AXIAL, УПАКОВКА / БЛОК: DO-204AC-2, НАПРЯЖЕНИЕ ПРОБОЯ: 190 V, НАПРЯЖЕНИЕ ФИКСАЦИИ: 274 V, PPPM - ПИКОВОЕ РАССЕИВАНИЕ МОЩНОСТИ: 600 W, VЕСР - НАПРЯЖЕНИЕ ЭЛЕКТРОСТАТИЧЕСКОГО РАЗРЯДА ПРИ КОНТАКТЕ: 30 KV, VЕСР - НАПРЯЖЕНИЕ ЭЛЕКТРОСТАТИЧЕСКОГО РАЗРЯДА ПРИ ВОЗДУШНОМ ЗАЗОРЕ: 30 KV, IПИ - ПИКОВЫЙ ИМПУЛЬСНЫЙ ТОК: 2.2 A, МИНИМАЛЬНАЯ РАБОЧАЯ ТЕМПЕРАТУРА: - 55 C, МАКСИМАЛЬНАЯ РАБОЧАЯ ТЕМПЕРАТУРА: + 175 C, СЕРИЯ: P6KE, УПАКОВКА: CUT TAPE, УПАКОВКА: REEL, PD - РАССЕИВАНИЕ МОЩНОСТИ: 5 W, РАЗМЕР ФАБРИЧНОЙ УПАКОВКИ: 4000, VF - ПРЯМОЕ НАПРЯЖЕНИЕ: 3.5 V, ВЕС ИЗДЕЛИЯ: 400 MG</t>
  </si>
  <si>
    <t>P6KE200A</t>
  </si>
  <si>
    <t>КАТЕГОРИЯ ПРОДУКТА: ВЫПРЯМИТЕЛИ, ROHS: ПОДРОБНОСТИ, ВИД МОНТАЖА: THROUGH HOLE, УПАКОВКА / БЛОК: TO-247AC, VR - ОБРАТНОЕ НАПРЯЖЕНИЕ: 1.2 KV, IF - ПРЯМОЙ ТОК: 40 A, ТИП: FAST RECOVERY RECTIFIERS, КОНФИГУРАЦИЯ: SINGLE, VF - ПРЯМОЕ НАПРЯЖЕНИЕ: 1.4 V, МАКСИМАЛЬНЫЙ ТОК ПЕРЕГРУЗКИ: 400 A, IR - ОБРАТНЫЙ ТОК : 10 MA, ВРЕМЯ ВОССТАНОВЛЕНИЯ: 450 NS, МИНИМАЛЬНАЯ РАБОЧАЯ ТЕМПЕРАТУРА: - 40 C, МАКСИМАЛЬНАЯ РАБОЧАЯ ТЕМПЕРАТУРА: + 150 C, ТОРГОВАЯ МАРКА: VISHAY SEMICONDUCTORS, ПРОДУКТ: RECTIFIERS, ТИП ПРОДУКТА: RECTIFIERS, РАЗМЕР ФАБРИЧНОЙ УПАКОВКИ: 25, ПОДКАТЕГОРИЯ: DIODES &amp; RECTIFIERS</t>
  </si>
  <si>
    <t>VS-40EPF12-M</t>
  </si>
  <si>
    <t>ДИОД РЕЗИСТИВНЫЙ, КАТЕГОРИЯ ПРОДУКТА: РЕГУЛИРУЕМЫЕ РЕЗИСТИВНЫЕ ДИОДЫ; СЕРИЯ: SMPP; УПАКОВКА: REEL; УПАКОВКА: CUT TAPE; РАЗМЕР ФАБРИЧНОЙ УПАКОВКИ: 100; ТЕХНОЛОГИЯ: SI; ВЕС ИЗДЕЛИЯ: 259,284 MG</t>
  </si>
  <si>
    <t>MA4L401-30</t>
  </si>
  <si>
    <t>КАТЕГОРИЯ ТОВАРА: БЫСТРОДЕЙСТВУЮЩИЕ ОПТОПАРЫ (ОПТРОНЫ). ОСНОВНАЯ ФУНКЦИЯ - ПРЕОБРАЗОВАНИЕ ЭЛЕКТРИЧЕСКОГО СИГНАЛА В СВЕТ, ЕГО ПЕРЕДАЧЕ ПО ОПТИЧЕСКОМУ КАНАЛУ И ПОСЛЕДУЮЩЕМ ПРЕОБРАЗОВАНИИ ОБРАТНО В ЭЛЕКТРИЧЕСКИЙ СИГНАЛ. ТЕХ. ХАРАКТЕРИСТИКИ: УПАКОВКА / БЛОК: SOIC-8 , ДИАПАЗОН ДАННЫХ: 10 MB/S , КОЛИЧЕСТВО КАНАЛОВ: 1 CHANNEL , ТИП ВЫХОДА: OPEN COLLECTOR , НАПРЯЖЕНИЕ ИЗОЛЯЦИИ: 3750 VRMS , VF - ПРЯМОЕ НАПРЯЖЕНИЕ: 1.3 V , IF - ПРЯМОЙ ТОК: 4 MA , VR - ОБРАТНОЕ НАПРЯЖЕНИЕ: 5 V , PD - РАССЕИВАНИЕ МОЩНОСТИ: 60 MW , МИНИМАЛЬНАЯ РАБОЧАЯ ТЕМПЕРАТУРА: - 40 C , МАКСИМАЛЬНАЯ РАБОЧАЯ ТЕМПЕРАТУРА: + 85 C , УПАКОВКА: CUT TAPE ИЛИ REEL , ВЫСОТА: 3.17 MM , ДЛИНА: 5.08 MM , ВЫХОДНОЙ ТОК: 50 MA , ШИРИНА: 3.94 MM , ТОРГОВАЯ МАРКА: AVAGO , ВРЕМЯ СПАДА: 12 NS , МАКСИМАЛЬНЫЙ КОЛЛЕКТОРНЫЙ ТОК: 50 MA , ТИП ПРОДУКТА: HIGH SPEED OPTOCOUPLERS , ВРЕМЯ НАРАСТАНИЯ: 42 NS , РАЗМЕР ФАБРИЧНОЙ УПАКОВКИ: 1500 , ПОДКАТЕГОРИЯ: OPTOCOUPLERS</t>
  </si>
  <si>
    <t>HCPL-061A-500E</t>
  </si>
  <si>
    <t>КАТЕГОРИЯ ПРОДУКТА: БИПОЛЯРНЫЕ ТРАНЗИСТОРЫ - BJT; ВИД МОНТАЖА: SMD/SMT; УПАКОВКА / БЛОК: SOT-23-5; ПОЛЯРНОСТЬ ТРАНЗИСТОРА: NPN, PNP; КОНФИГУРАЦИЯ: DUAL; НАПРЯЖЕНИЕ КОЛЛЕКТОР-ЭМИТТЕР (VCEO), МАКС.: 50 V, - 50 V; НАПРЯЖЕНИЕ КОЛЛЕКТОР-БАЗА (VCBO): 100 V, - 50 V; НАПРЯЖЕНИЕ ЭМИТТЕР-БАЗА (VEBO): 6 V, - 6 V; НАПРЯЖЕНИЕ НАСЫЩЕНИЯ КОЛЛЕКТОР-ЭМИТТЕР: 160 MV, - 240 MV; МАКСИМАЛЬНЫЙ ПОСТОЯННЫЙ ТОК КОЛЛЕКТОРА: 24 A, - 3 A; PD - РАССЕИВАНИЕ МОЩНОСТИ: 1.2 W; МИНИМАЛЬНАЯ РАБОЧАЯ ТЕМПЕРАТУРА: -; МАКСИМАЛЬНАЯ РАБОЧАЯ ТЕМПЕРАТУРА: + 150 C; СЕРИЯ: CPH5524; УПАКОВКА: REEL; УПАКОВКА: CUT TAPE; УПАКОВКА: MOUSEREEL.</t>
  </si>
  <si>
    <t>ТРАНЗИСТОР МОП 45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55 V; ID - НЕПРЕРЫВНЫЙ ТОК УТЕЧКИ: 17 A; RDS ВКЛ - СОПРОТИВЛЕНИЕ СТОК-ИСТОК: 75 MOHMS; VGS - НАПРЯЖЕНИЕ ЗАТВОР-ИСТОК: - 20 V, + 20 V; VGS TH - ПОРОГОВОЕ НАПРЯЖЕНИЕ ЗАТВОР-ИСТОК : 1.8 V; QG - ЗАРЯД ЗАТВОРА: 20 NC; МИНИМАЛЬНАЯ РАБОЧАЯ ТЕМПЕРАТУРА: - 55 C; МАКСИМАЛЬНАЯ РАБОЧАЯ ТЕМПЕРАТУРА: + 175 C; PD - РАССЕИВАНИЕ МОЩНОСТИ: 45 W; КАНАЛЬНЫЙ РЕЖИМ: ENHANCEMENT; УПАКОВКА: REEL; УПАКОВКА: CUT TAPE; УПАКОВКА: MOUSEREEL; КОНФИГУРАЦИЯ: SINGLE; ВЫСОТА: 2.3 MM; ДЛИНА: 6.5 MM; РАЗМЕР ФАБРИЧНОЙ УПАКОВКИ:РАЗМЕР ФАБРИЧНОЙ УПАКОВКИ: 2000; ТИП ТРАНЗИСТОРА: 1 N-CHANNEL; ШИРИНА: 6.22 MM; ДРУГИЕ НАЗВАНИЯ ТОВАРА №: IRFR024NTRPBF SP001552090</t>
  </si>
  <si>
    <t>МОП ТРАНЗИСТОР 110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31 A, RDS ВКЛ - СОПРОТИВЛЕНИЕ СТОК-ИСТОК: 39 MOHMS, VGS - НАПРЯЖЕНИЕ ЗАТВОР-ИСТОК: - 20 V, + 20 V, VGS TH - ПОРОГОВОЕ НАПРЯЖЕНИЕ ЗАТВОР-ИСТОК : 4 V, QG - ЗАРЯД ЗАТВОРА: 37 NC, МИНИМАЛЬНАЯ РАБОЧАЯ ТЕМПЕРАТУРА: - 55 C, МАКСИМАЛЬНАЯ РАБОЧАЯ ТЕМПЕРАТУРА: + 175 C, PD - РАССЕИВАНИЕ МОЩНОСТИ: 110 W, КАНАЛЬНЫЙ РЕЖИМ: ENHANCEMENT, УПАКОВКА: CUT TAPE, УПАКОВКА: MOUSEREEL, УПАКОВКА: REEL, КОНФИГУРАЦИЯ: SINGLE, ВЫСОТА: 2.3 MM, ДЛИНА: 6.5 MM, ТИП ТРАНЗИСТОРА: 1 N-CHANNEL, ТИП: HEXFET POWER MOSFET, ШИРИНА: 6.22 MM, КРУТИЗНА ХАРАКТЕРИСТИКИ ПРЯМОЙ ПЕРЕДАЧИ - МИН.: 33 S, ВРЕМЯ СПАДА: 13 NS, ВРЕМЯ НАРАСТАНИЯ: 27 NS, РАЗМЕР ФАБРИЧНОЙ УПАКОВКИ: 2000, ТИПИЧНОЕ ВРЕМЯ ЗАДЕРЖКИ ВЫКЛЮЧЕНИЯ: 40 NS, ТИПИЧНОЕ ВРЕМЯ ЗАДЕРЖКИ ПРИ ВКЛЮЧЕНИИ: 12 NS</t>
  </si>
  <si>
    <t>IRFR3410TRPBF</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</si>
  <si>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850 V, ID - НЕПРЕРЫВНЫЙ ТОК УТЕЧКИ: 40 A, RDS ВКЛ - СОПРОТИВЛЕНИЕ СТОК-ИСТОК: 145 MOHMS, VGS - НАПРЯЖЕНИЕ ЗАТВОР-ИСТОК: - 30 V, + 30 V, VGS TH - ПОРОГОВОЕ НАПРЯЖЕНИЕ ЗАТВОР-ИСТОК : 3.5 V, QG - ЗАРЯД ЗАТВОРА: 98 NC, МИНИМАЛЬНАЯ РАБОЧАЯ ТЕМПЕРАТУРА: - 55 C, МАКСИМАЛЬНАЯ РАБОЧАЯ ТЕМПЕРАТУРА: + 150 C, PD - РАССЕИВАНИЕ МОЩНОСТИ: 860 W, КАНАЛЬНЫЙ РЕЖИМ: ENHANCEMENT, КОММЕРЧЕСКОЕ ОБОЗНАЧЕНИЕ: HIPERFET, СЕРИЯ: IXFX40N85, УПАКОВКА: TUBE, ТОРГОВАЯ МАРКА: IXYS, КОНФИГУРАЦИЯ: SINGLE, ВРЕМЯ СПАДА: 10 NS, КРУТИЗНА ХАРАКТЕРИСТИКИ ПРЯМОЙ ПЕРЕДАЧИ - МИН.: 13 S, ТИП ПРОДУКТА: MOSFET, ВРЕМЯ НАРАСТАНИЯ: 11 NS, РАЗМЕР ФАБРИЧНОЙ УПАКОВКИ: 30, ПОДКАТЕГОРИЯ: MOSFETS, ТИП ТРАНЗИСТОРА: 1 N-CHANNEL, ТИПИЧНОЕ ВРЕМЯ ЗАДЕРЖКИ ВЫКЛЮЧЕНИЯ: 63 NS, ТИПИЧНОЕ ВРЕМЯ ЗАДЕРЖКИ ПРИ ВКЛЮЧЕНИИ: 27 NS</t>
  </si>
  <si>
    <t>IXFH40N85X</t>
  </si>
  <si>
    <t>ТРАНЗИСТОР МОП, ТЕХНОЛОГИЯ: SI, ВИД МОНТАЖА: THROUGH HOLE, УПАКОВКА / БЛОК: TO-3PF-3, ПОЛЯРНОСТЬ ТРАНЗИСТОРА: N-CHANNEL, КОЛИЧЕСТВО КАНАЛОВ: 1 CHANNEL, VDS - НАПРЯЖЕНИЕ ПРОБОЯ СТОК-ИСТОК: 1.5 KV, ID - НЕПРЕРЫВНЫЙ ТОК УТЕЧКИ: 2.5 A, RDS ВКЛ - СОПРОТИВЛЕНИЕ СТОК-ИСТОК: 9 OHMS, VGS - НАПРЯЖЕНИЕ ЗАТВОР-ИСТОК: 10 V, VGS TH - ПОРОГОВОЕ НАПРЯЖЕНИЕ ЗАТВОР-ИСТОК : 3 V, QG - ЗАРЯД ЗАТВОРА: 29.3 NC, МИНИМАЛЬНАЯ РАБОЧАЯ ТЕМПЕРАТУРА: - 55 C, МАКСИМАЛЬНАЯ РАБОЧАЯ ТЕМПЕРАТУРА: + 150 C, PD - РАССЕИВАНИЕ МОЩНОСТИ: 63 W, КАНАЛЬНЫЙ РЕЖИМ: ENHANCEMENT, КОММЕРЧЕСКОЕ ОБОЗНАЧЕНИЕ: POWERMESH, УПАКОВКА: TUBE, КОНФИГУРАЦИЯ: SINGLE, СЕРИЯ: STFW3N150, ТИП ТРАНЗИСТОРА: 1 N-CHANNEL POWER MOSFET, КРУТИЗНА ХАРАКТЕРИСТИКИ ПРЯМОЙ ПЕРЕДАЧИ - МИН.: 2.6 S, ВРЕМЯ СПАДА: 61 NS, ТИП ПРОДУКТА: MOSFET, ВРЕМЯ НАРАСТАНИЯ: 47 NS, РАЗМЕР ФАБРИЧНОЙ УПАКОВКИ: 300, ПОДКАТЕГОРИЯ: MOSFETS, ТИПИЧНОЕ ВРЕМЯ ЗАДЕРЖКИ ВЫКЛЮЧЕНИЯ: 45 NS, ТИПИЧНОЕ ВРЕМЯ ЗАДЕРЖКИ ПРИ ВКЛЮЧЕНИИ: 24 NS</t>
  </si>
  <si>
    <t>БЫСТРОДЕЙСТВУЮЩАЯ ОПТОПАРА, УПАКОВКА / БЛОК: PDIP-8 GULL WING, ДИАПАЗОН ДАННЫХ: 1 MB/S, КОЛИЧЕСТВО КАНАЛОВ: 1 CHANNEL, ТИП ВЫХОДА: PHOTOTRANSISTOR, НАПРЯЖЕНИЕ ИЗОЛЯЦИИ: 3750 VRMS, VF - ПРЯМОЕ НАПРЯЖЕНИЕ: 1.5 V, IF - ПРЯМОЙ ТОК: 25 MA, VR - ОБРАТНОЕ НАПРЯЖЕНИЕ: 5 V, PD - РАССЕИВАНИЕ МОЩНОСТИ: 100 MW, КОЭФФИЦИЕНТ ПЕРЕДАЧИ ПО ТОКУ: 65 %, МИНИМАЛЬНАЯ РАБОЧАЯ ТЕМПЕРАТУРА: - 55 C, МАКСИМАЛЬНАЯ РАБОЧАЯ ТЕМПЕРАТУРА: + 100 C, СЕРИЯ: HCPL-4504, УПАКОВКА: CUT TAPE, УПАКОВКА: MOUSEREEL, УПАКОВКА: REEL, ВЫСОТА: 3.56 MM, ДЛИНА: 9.65 MM, ВЫХОДНОЙ ТОК: 8 MA, ШИРИНА: 6.35 MM, МАКСИМАЛЬНЫЙ КОЛЛЕКТОРНЫЙ ТОК: 8 MA, РАЗМЕР ФАБРИЧНОЙ УПАКОВКИ: 1000, ВЕС ИЗДЕЛИЯ: 1.042 G</t>
  </si>
  <si>
    <t>HCPL-4504-560E</t>
  </si>
  <si>
    <t>МИКРОСХЕМА ДЛЯ УПРАВЛЕНИЯ ПИТАНИЕМ, КАТЕГОРИЯ ПРОДУКТА: ЛИНЕЙНЫЕ РЕГУЛЯТОРЫ НАПРЯЖЕНИЯ, ВИД МОНТАЖА: SMD/SMT, УПАКОВКА / БЛОК: MSOP-8, КОЛИЧЕСТВО ВЫХОДОВ: 1 OUTPUT, ПОЛЯРНОСТЬ: POSITIVE, ВЫХОДНОЕ НАПРЯЖЕНИЕ: 3.3 V, ВЫХОДНОЙ ТОК: 500 MA, ТИП ВЫХОДА: FIXED,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80 UA, СЕРИЯ: ADP3335, УПАКОВКА: REEL, УПАКОВКА: CUT TAPE, УПАКОВКА: MOUSEREEL, ВЫСОТА: 0.85 MM, ДЛИНА: 3 MM, 1000 , ШИРИНА: 3 MM, ВЕС ИЗДЕЛИЯ: 140 MG</t>
  </si>
  <si>
    <t>ADP3335ARMZ-3.3</t>
  </si>
  <si>
    <t>МИКРОСХЕМА ДЛЯ УПРАВЛЕНИЯ ПИТАНИЕМ, КАТЕГОРИЯ ПРОДУКТА: LDO РЕГУЛЯТОРЫ НАПРЯЖЕНИЯ, ВИД МОНТАЖА: SMD/SMT, УПАКОВКА / БЛОК: VQFN-20, ВЫХОДНОЕ НАПРЯЖЕНИЕ: 1.4 V TO 20.5 V, ВЫХОДНОЙ ТОК: 1 A, КОЛИЧЕСТВО ВЫХОДОВ: 1 OUTPUT, ВХОДНОЕ НАПРЯЖЕНИЕ (МАКС.): 36 V, ТИП ВЫХОДА: FIXED, МИНИМАЛЬНАЯ РАБОЧАЯ ТЕМПЕРАТУРА: - 40 C, МАКСИМАЛЬНАЯ РАБОЧАЯ ТЕМПЕРАТУРА: + 125 C, НАПРЯЖЕНИЕ ОТПУСКАНИЯ: 307 MV, СЕРИЯ: TPS7A4700, УПАКОВКА: CUT TAPE, УПАКОВКА: MOUSEREEL, УПАКОВКА: REEL, ДИАПАЗОН РАБОЧИХ ТЕМПЕРАТУР: - 4, НАПРЯЖЕНИЕ ОТПУСКАНИЯ - МАКС.: 307 MV, СРЕДСТВА РАЗРАБОТКИ: TPS7A4700EVM-094, НЕСТАБИЛЬНОСТЬ ВЫХОДНОЙ НАГРУЗКИ: 0.3 %, ЧУВСТВИТЕЛЬНЫЙ К ВЛАЖНОСТИ: YES, РАБОЧИЙ ТОК ИСТОЧНИКА ПИТАНИЯ: 580 UA, РАЗМЕР ФАБРИЧНОЙ УПАКОВКИ: 250, ВЕС ИЗДЕЛИЯ: 70 MG</t>
  </si>
  <si>
    <t>TPS7A4700RGWT</t>
  </si>
  <si>
    <t>МИКРОСХЕМА ДЛЯ УПРАВЛЕНИЯ ПИТАНИЕМ. КАТЕГОРИЯ ПРОДУКТА: ИМПУЛЬСНЫЕ РЕГУЛЯТОРЫ НАПРЯЖЕНИЯ, ROHS: ПОДРОБНОСТИ, ВИД МОНТАЖА: SMD/SMT, УПАКОВКА / БЛОК: MSOP-16, ТОПОЛОГИЯ: FLYBACK, ВЫХОДНОЕ НАПРЯЖЕНИЕ: ADJUSTABLE, ВЫХОДНОЙ ТОК: 1.9 A, КОЛИЧЕСТВО ВЫХОДОВ: 1 OUTPUT, ВХОДНОЕ НАПРЯЖЕНИЕ, МИН.: 5 V, ВХОДНОЕ НАПРЯЖЕНИЕ, МАКС.: 100 V, ТОК ПОКОЯ: 1.3 MA, ЧАСТОТА ПЕРЕКЛЮЧЕНИЙ: 42 KHZ, МИНИМАЛЬНАЯ РАБОЧАЯ ТЕМПЕРАТУРА: - 40 C, МАКСИМАЛЬНАЯ РАБОЧАЯ ТЕМПЕРАТУРА: + 125 C, СЕРИЯ: LT3748, УПАКОВКА: TUBE, ТОРГОВАЯ МАРКА: ANALOG DEVICES, ВХОДНОЕ НАПРЯЖЕНИЕ: 5 V TO 100 V, РАБОЧИЙ ТОК ИСТОЧНИКА ПИТАНИЯ: 1.3 MA, ТИП ПРОДУКТА: SWITCHING VOLTAGE REGULATORS, ОТКЛЮЧЕНИЕ: NO SHUTDOWN, РАЗМЕР ФАБРИЧНОЙ УПАКОВКИ: 37, ПОДКАТЕГОРИЯ: PMIC - POWER MANAGEMENT ICS, НАПРЯЖЕНИЕ ПИТАНИЯ - МИН.: 5 V, ТИП: SWITCHING REGULATOR</t>
  </si>
  <si>
    <t>LT3748IMS#PBF</t>
  </si>
  <si>
    <t>LT3758IMSEPBF</t>
  </si>
  <si>
    <t>МИКРОСХЕМА ДЛЯ УПРАВЛЕНИЯ ПИТАНИЕМ. КАТЕГОРИЯ ПРОДУКТА: ИСТОЧНИКИ ОПОРНОГО НАПРЯЖЕНИЯ, ROHS: ПОДРОБНОСТИ, ВИД МОНТАЖА: THROUGH HOLE, УПАКОВКА / БЛОК: TO-92-3, ТИП ССЫЛКИ: SHUNT ADJUSTABLE PRECISION REFERENCES, ВЫХОДНОЕ НАПРЯЖЕНИЕ: ADJUSTABLE, ИСХОДНАЯ ТОЧНОСТЬ: 0.5 %,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TL431B, УПАКОВКА: REEL, УПАКОВКА: CUT TAPE, УПАКОВКА: MOUSEREEL, ТОРГОВАЯ МАРКА: TEXAS INSTRUMENTS, ОПИСАНИЕ/ФУНКЦИЯ: ADJUSTABLE PRECISION SHUNT REGULATOR, ВЫСОТА: 3.68 MM, ДЛИНА: 4.83 MM, МАКСИМАЛЬНОЕ ВЫХОДНОЕ НАПРЯЖЕНИЕ: 36 V, ПРОДУКТ: VOLTAGE REFERENCES, ТИП ПРОДУКТА: VOLTAGE REFERENCES, ТОК ЧЕРЕЗ ШУНТ - МИН.: 600 UA, РАЗМЕР ФАБРИЧНОЙ УПАКОВКИ: 4000, ПОДКАТЕГОРИЯ: PMIC - POWER MANAGEMENT ICS, ТОПОЛОГИЯ: SHUNT REFERENCES, ШИРИНА: 3.43 MM</t>
  </si>
  <si>
    <t>TL431BILPR</t>
  </si>
  <si>
    <t>КОНТРОЛЛЕР ЦИФРОВЫХ СИГНАЛОВ, КАТЕГОРИЯ ПРОДУКТА: ПРОЦЕССОРЫ И КОНТРОЛЛЕРЫ ЦИФРОВЫХ СИГНАЛОВ (DSP, DSC); ROHS: N; ПРОДУКТ: DSPS; СЕРИЯ: ADSP-TS201S; КОММЕРЧЕСКОЕ ОБОЗНАЧЕНИЕ: TIGERSHARC; ВИД МОНТАЖА: SMD/SMT; УПАКОВКА / БЛОК: BGA-576; ЯДРО: TIGERSHARC; КОЛИЧЕСТВО ЯДЕР: 1 CORE; МАКСИМАЛЬНАЯ ТАКТОВАЯ ЧАСТОТА: 500 MHZ; ПАМЯТЬ ДЛЯ КЭША КОМАНД L1 / ДАННЫХ: -; ПАМЯТЬ ДЛЯ КЭША КОМАНД L1 / ДАННЫХ: -; РАЗМЕР ПРОГРАММНОЙ ПАМЯТИ: 3 MB; РАЗМЕР ОЗУ ДАННЫХ: -; РАБОЧЕЕ НАПРЯЖЕНИЕ ПИТАНИЯ: 1.05 V; МИНИМАЛЬНАЯ РАБОЧАЯ ТЕМПЕРАТУРА: - 40 C; МАКСИМАЛЬНАЯ РАБОЧАЯ ТЕМПЕРАТУРА: + 85 C; УПАКОВКА: TRAY; ШИРИНА ШИНЫ ДАННЫХ: 32 BIT; СРЕДСТВА РАЗРАБОТКИ: ADZS-TS201S-EZLITE; ВЫСОТА: 2.44 MM; ВХОДНОЕ/ВЫХОДНОЕ НАПРЯЖЕНИЕ: 2.5 V; ТИП КОМАНДЫ: FIXED/FLOATING POINT; ТИП ИНТЕРФЕЙСА: PARALLEL; ДЛИНА: 25 MM; ЧУВСТВИТЕЛЬНЫЙ К ВЛАЖНОСТИ: YES; КОЛИЧЕСТВО ТАЙМЕРОВ/СЧЕТЧИКОВ: 2 TIMER; СЕРИЯ ПРОЦЕССОРА: TIGERSHARC; РАЗМЕР ФАБРИЧНОЙ УПАКОВКИ:РАЗМЕР ФАБРИЧНОЙ УПАКОВКИ: 44; НАПРЯЖЕНИЕ ПИТАНИЯ - МАКС.: 1.1 V; НАПРЯЖЕНИЕ ПИТАНИЯ - МИН.: 1 V; ШИРИНА: 25 MM</t>
  </si>
  <si>
    <t>МИКРОСХЕМА УСИЛИТЕЛЬ. КАТЕГОРИЯ ПРОДУКТА: ПРЕЦИЗИОННЫЕ УСИЛИТЕЛИ, ROHS: ПОДРОБНОСТИ, СЕРИЯ: TLE2024BM, МИНИМАЛЬНАЯ РАБОЧАЯ ТЕМПЕРАТУРА: - 55 C, МАКСИМАЛЬНАЯ РАБОЧАЯ ТЕМПЕРАТУРА: + 125 C, ОТКЛЮЧЕНИЕ: NO SHUTDOWN, ВИД МОНТАЖА: SMD/SMT, УПАКОВКА / БЛОК: SOIC-16, УПАКОВКА: REEL, УПАКОВКА: CUT TAPE, УПАКОВКА: MOUSEREEL, ТИП УСИЛИТЕЛЯ: PRECISION AMPLIFIER, ТОРГОВАЯ МАРКА: TEXAS INSTRUMENTS, ПРОДУКТ: PRECISION AMPLIFIERS, ТИП ПРОДУКТА: PRECISION AMPLIFIERS, РАЗМЕР ФАБРИЧНОЙ УПАКОВКИ: 2000, ПОДКАТЕГОРИЯ: AMPLIFIER ICS</t>
  </si>
  <si>
    <t>TLE2024BMDWR</t>
  </si>
  <si>
    <t>МИКРОСХЕМА ИНТЕРФЕЙСНАЯ. КАТЕГОРИЯ ПРОДУКТА: ИНТЕРФЕЙСНЫЕ ЭЛЕМЕНТЫ - РАСШИРИТЕЛЬНЫЕ МОДУЛИ ВВОДА-ВЫВОДА, ROHS: ПОДРОБНОСТИ, КОЛИЧЕСТВО ВХОДОВ/ВЫХОДОВ: 16 I/O, ТИП ИНТЕРФЕЙСА: I2C, SERIAL, SMBUS, МАКСИМАЛЬНАЯ ТАКТОВАЯ ЧАСТОТА: 400 KHZ, УСТРОЙСТВА ДЛЯ ПРЕРЫВАНИЯ ВЫВОДА: WITH INTERRUPT, НАПРЯЖЕНИЕ ПИТАНИЯ - МАКС.: 5.5 V, НАПРЯЖЕНИЕ ПИТАНИЯ - МИН.: 2.3 V, МИНИМАЛЬНАЯ РАБОЧАЯ ТЕМПЕРАТУРА: - 40 C, МАКСИМАЛЬНАЯ РАБОЧАЯ ТЕМПЕРАТУРА: + 85 C, ВИД МОНТАЖА: SMD/SMT, УПАКОВКА / БЛОК: HVQFN-24, ЗАЩИТА ОТ ЭЛЕКТРОСТАТИЧЕСКИХ РАЗРЯДОВ: 2 KV, УПАКОВКА: REEL, УПАКОВКА: CUT TAPE, УПАКОВКА: MOUSEREEL, ТОРГОВАЯ МАРКА: NXP SEMICONDUCTORS, ВХОДНОЕ НАПРЯЖЕНИЕ: 2.3 V TO 5.5 V, СЕМЕЙСТВО ЛОГИЧЕСКИХ ЭЛЕМЕНТОВ: PCA, РАБОЧЕЕ НАПРЯЖЕНИЕ ПИТАНИЯ: 2.3 V TO 5.5 V, PD - РАССЕИВАНИЕ МОЩНОСТИ: 200 MW, ТИП ПРОДУКТА: I/O EXPANDERS, РАЗМЕР ФАБРИЧНОЙ УПАКОВКИ: 6000, ПОДКАТЕГОРИЯ: INTERFACE ICS, ДРУГИЕ НАЗВАНИЯ ТОВАРА №: 935272004118</t>
  </si>
  <si>
    <t>PCA9555BS,118</t>
  </si>
  <si>
    <t>МИКРОСХЕМА РЧ УСИЛИТЕЛЬ. КАТЕГОРИЯ ПРОДУКТА: РЧ-УСИЛИТЕЛЬ, ROHS: ПОДРОБНОСТИ, УПАКОВКА: REEL, УПАКОВКА: CUT TAPE, УПАКОВКА: MOUSEREEL, ТОРГОВАЯ МАРКА: QORVO, ЧУВСТВИТЕЛЬНЫЙ К ВЛАЖНОСТИ: YES, ТИП ПРОДУКТА: RF AMPLIFIER, РАЗМЕР ФАБРИЧНОЙ УПАКОВКИ: 500, ПОДКАТЕГОРИЯ: WIRELESS &amp; RF INTEGRATED CIRCUITS, ДРУГИЕ НАЗВАНИЯ ТОВАРА №: 1066887</t>
  </si>
  <si>
    <t>AH202-F</t>
  </si>
  <si>
    <t>КАТЕГОРИЯ ПРОДУКТА: МИКРОПРОЦЕССОРЫ, ROHS: ПОДРОБНОСТИ, ВИД МОНТАЖА: SMD/SMT, УПАКОВКА / БЛОК: QFP-208, ЯДРО: ARM926EJ-S, КОЛИЧЕСТВО ЯДЕР: 1 CORE, ШИРИНА ШИНЫ ДАННЫХ: 32 BIT, МАКСИМАЛЬНАЯ ТАКТОВАЯ ЧАСТОТА: 180 MHZ, ПАМЯТЬ ДЛЯ КЭША КОМАНД L1 / ДАННЫХ: 8 KB, ПАМЯТЬ ДЛЯ КЭША КОМАНД L1 / ДАННЫХ: 16 KB, РАБОЧЕЕ НАПРЯЖЕНИЕ ПИТАНИЯ: 1.8 V, МИНИМАЛЬНАЯ РАБОЧАЯ ТЕМПЕРАТУРА: - 40 C, МАКСИМАЛЬНАЯ РАБОЧАЯ ТЕМПЕРАТУРА: + 85 C, УПАКОВКА: TRAY, ТОРГОВАЯ МАРКА: MICROCHIP TECHNOLOGY, РАЗМЕР ОЗУ ДАННЫХ: 32 KB, 512 KB, РАЗМЕР ПЗУ ДАННЫХ: 32 KB, ВХОДНОЕ/ВЫХОДНОЕ НАПРЯЖЕНИЕ: 1.8 V, 3.3 V, ТИП ИНТЕРФЕЙСА: 2-WIRE, ETHERNET, UART, USB, ТИП ПАМЯТИ: FLASH, L1 CACHE, ROM, SRAM, ЧУВСТВИТЕЛЬНЫЙ К ВЛАЖНОСТИ: YES, КОЛИЧЕСТВО ВХОДОВ/ВЫХОДОВ: 96 I/O, КОЛИЧЕСТВО ТАЙМЕРОВ/СЧЕТЧИКОВ: 2 TIMER, СЕРИЯ ПРОЦЕССОРА: AT91SAM, ТИП ПРОДУКТА: MICROPROCESSORS - MPU, РАЗМЕР ФАБРИЧНОЙ УПАКОВКИ: 24, ПОДКАТЕГОРИЯ: MICROPROCESSORS - MPU, КОНТРОЛЬНЫЕ ТАЙМЕРЫ: WATCHDOG TIMER</t>
  </si>
  <si>
    <t>AT91SAM9XE512B-QU</t>
  </si>
  <si>
    <t>IR/INFINEON</t>
  </si>
  <si>
    <t>MAX</t>
  </si>
  <si>
    <t>НИЗКОВОЛЬТНЫЙ СЕТЕВОЙ КАБЕЛЬ ETHERNET С СОЕДИНИТЕЛЬНЫМИ ПРИСПОСОБЛЕНИЯ RG45 НА КОНЦАХ ПРОВОДА. КАТЕГОРИЯ ПРОДУКТА: КАБЕЛИ ETHERNET / СЕТЕВЫЕ КАБЕЛИ; ROHS: N; ТИП РАЗЪЁМА: FEMALE; ТОРГОВАЯ МАРКА: AMPHENOL SOCAPEX; ТИП ПРОДУКТА: ETHERNET CABLES / NETWORKING: CABLES; СЕРИЯ: RJFTV; ЭКРАНИРОВАНИЕ: DOUBLE SHIELDED; ПОДКАТЕГОРИЯ: CABLE ASSEMBLIES; КОММЕРЧЕСКОЕ ОБОЗНАЧЕНИЕ: RJ45; КОДЫ USOC: RJ45. НАПРЯЖЕНИЕ ПИТАНИЯ 30В. ВСЕГО ДВА КАБЕЛЯ ДЛИНОЙ ПО 25 СМ/ КАЖДЫЙ</t>
  </si>
  <si>
    <t>RJFTV2PEM2G05100BTX</t>
  </si>
  <si>
    <t>КОНДЕНСАТОР ОКСИДНО-ЭЛЕКТРОЛИТИЧЕСКИЙ АЛЮМИНИЕВЫЙ. ТОВАР ПОСТАВЛЯЕТСЯ НА БЕЗВОЗМЕЗДНОЙ ОСНОВЕ, СТОИМОСТЬ УКАЗАНА ТОЛЬКО ДЛЯ ТАМОЖЕННЫХ ЦЕЛЕЙ.</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</si>
  <si>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 СТОИМОСТЬ УКАЗАНА ТОЛЬКО ДЛЯ ТАМОЖЕННЫХ ЦЕЛЕЙ.</t>
  </si>
  <si>
    <t>КОНТРОЛЛЕР ЦИФРОВЫХ СИГНАЛОВ, КАТЕГОРИЯ ПРОДУКТА: ПРОЦЕССОРЫ И КОНТРОЛЛЕРЫ ЦИФРОВЫХ СИГНАЛОВ (DSP, DSC); ПРОДУКТ: DSPS; СЕРИЯ: ADSP-21062L; КОММЕРЧЕСКОЕ ОБОЗНАЧЕНИЕ: SHARC; ВИД МОНТАЖА: SMD/SMT; УПАКОВКА / БЛОК: MQFP-240; ЯДРО: SHARC; КОЛИЧЕСТВО ЯДЕР: 1 CORE; МАКСИМАЛЬНАЯ ТАКТОВАЯ ЧАСТОТА: 40 MHZ; ПАМЯТЬ ДЛЯ КЭША КОМАНД L1 / ДАННЫХ: -; ПАМЯТЬ ДЛЯ КЭША КОМАНД L1 / ДАННЫХ: -; РАЗМЕР ПРОГРАММНОЙ ПАМЯТИ: 256 KB; РАЗМЕР ОЗУ ДАННЫХ: -; РАБОЧЕЕ НАПРЯЖЕНИЕ ПИТАНИЯ: 3.3 V; МИНИМАЛЬНАЯ РАБОЧАЯ ТЕМПЕРАТУРА: - 40 C; МАКСИМАЛЬНАЯ РАБОЧАЯ ТЕМПЕРАТУРА: + 100 C; УПАКОВКА: TRAY; ШИРИНА ШИНЫ ДАННЫХ: 32 BIT; ВЫСОТА: 3.4 MM; ТИП КОМАНДЫ: FLOATING POINT; ТИП ИНТЕРФЕЙСА: SERIAL; ДЛИНА: 32 MM; МЕГАФЛОПС: 120 MFLOPS; ЧУВСТВИТЕЛЬНЫЙ К ВЛАЖНОСТИ: YES; КОЛИЧЕСТВО ТАЙМЕРОВ/СЧЕТЧИКОВ: 1 TIMER; СЕРИЯ ПРОЦЕССОРА: SHARC; РАЗМЕР ФАБРИЧНОЙ УПАКОВКИ:РАЗМЕР ФАБРИЧНОЙ УПАКОВКИ: 24; НАПРЯЖЕНИЕ ПИТАНИЯ - МАКС.: 3.45 V; НАПРЯЖЕНИЕ ПИТАНИЯ - МИН.: 3.15 V; ШИРИНА: 32 MM; ВЕС ИЗДЕЛИЯ: 7.350 G</t>
  </si>
  <si>
    <t>ADSP-21062LCSZ-160</t>
  </si>
  <si>
    <t>КАТЕГОРИЯ ПРОДУКТА: ПРОДУКТ: АКСЕССУАРЫ, ТИП: КЕПКА, КОЛИЧЕСТВО ПОЗИЦИЙ: -, ПОДАЧА: -, КОЛИЧЕСТВО РЯДОВ: -, ТИП АКСЕССУАРА: КЕПКА, ПОЛ КОРПУСА: -, МАТЕРИАЛ КОРПУСА: ТЕРМОПЛАСТ, IP-РЕЙТИНГ: IP67, ТИП ПРОДУКТА: ЗАГОЛОВКИ И КАБЕЛЬНЫЕ ВВОДЫ, ЗАВОДСКАЯ УПАКОВКА: 10, ПОДКАТЕГОРИЯ: ЗАГОЛОВКИ И КАБЕЛЬНЫЕ ВВОДЫ, ЕДИНИЦА ИЗМЕРЕНИЯ: 100 МГ,</t>
  </si>
  <si>
    <t>ПРЕОБРАЗОВАТЕЛЬ ПОСТОЯННОГО ТОКА В ПОСТОЯННЫЙ, НЕ ДЛЯ ИСПОЛЬЗОВАНИЯ В БЫТУ</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</si>
  <si>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1 OUTPUT, ВЫХОДНАЯ МОЩНОСТЬ: 1 W, ВХОДНОЕ НАПРЯЖЕНИЕ, МИН.: 10.8 V, ВХОДНОЕ НАПРЯЖЕНИЕ, МАКС.: 13.2 V, ВЫХОДНОЕ НАПРЯЖЕНИЕ-КАНАЛ 1: 3.3 V, ВЫХОДНОЙ ТОК-КАНАЛ 1: 303 MA, НАПРЯЖЕНИЕ ИЗОЛЯЦИИ: 1.5 KV, МИНИМАЛЬНАЯ РАБОЧАЯ ТЕМПЕРАТУРА: - 40 C, МАКСИМАЛЬНАЯ РАБОЧАЯ ТЕМПЕРАТУРА: + 105 C, ДЛИНА: 12.7 MM, ШИРИНА: 8.3 MM, ВЫСОТА: 7.25 MM, ОТРАСЛЬ ПРОМЫШЛЕННОСТИ: INDUSTRIAL, ПРОДУКТ: ISOLATED, СЕРИЯ: PDS1-M, ТОРГОВАЯ МАРКА: CUI INC., ВХОДНОЕ НАПРЯЖЕНИЕ: 10.8 V TO 13.2 V, УПАКОВКА: REEL, УПАКОВКА: CUT TAPE, УПАКОВКА: MOUSEREEL, ТИП ПРОДУКТА: ISOLATED DC-DC CONVERTERS, РАЗМЕР ФАБРИЧНОЙ УПАКОВКИ: 500, ПОДКАТЕГОРИЯ: DC-DC CONVERTER, ДРУГИЕ НАЗВАНИЯ ТОВАРА №: 656-30208R</t>
  </si>
  <si>
    <t>PDS1-S12-S3-M-TR</t>
  </si>
  <si>
    <t>КАТУШКА ПОСТОЯННОЙ ИНДУКТИВНОСТИ, КАТУШКА ПОСТОЯННОЙ ИНДУКТИВНОСТИ, ПОВЕРХНОСТНОГО МОНТАЖА., КАТУШКА ПОСТОЯННОЙ ИНДУКТИВНОСТИ, КАТУШКА ПОСТОЯННОЙ ИНДУКТИВНОСТИ, ПОВЕРХНОСТНОГО МОНТАЖА.</t>
  </si>
  <si>
    <t>КАТЕГОРИЯ ПРОДУКТА: СИЛОВЫЕ КАТУШКИ ИНДУКТИВНОСТИ - ПОВЕРХНОСТНЫЙ МОНТАЖ, ТИП: СИЛОВОЙ ИНДУКТОР, СТИЛЬ ЗАВЕРШЕНИЯ: СМД/СМТ, ПОСЫЛКА/КЕЙС: 8,64 ММ Х 8,64 ММ Х 6,86 ММ, ЭКРАНИРОВАНИЕ: ЭКРАНИРОВАННЫЙ, ИНДУКТИВНОСТЬ: 1,1 МКГН, ТОЛЕРАНТНОСТЬ: -, МАКСИМАЛЬНЫЙ ПОСТОЯННЫЙ ТОК: 3,4 А, МАКСИМАЛЬНОЕ СОПРОТИВЛЕНИЕ ПОСТОЯННОМУ ТОКУ: 11 МОМ, ТОК НАСЫЩЕНИЯ: -, МИНИМАЛЬНАЯ РАБОЧАЯ ТЕМПЕРАТУРА: - 40 С, МАКСИМАЛЬНАЯ РАБОЧАЯ ТЕМПЕРАТУРА: + 130 С, Q МИНИМУМ: -, ТИП МОНТАЖА: МОНТАЖ НА ПЕЧАТНОЙ ПЛАТЕ, ДЛИНА: 8,64 ММ, ШИРИНА: 8,64 ММ, ВЫСОТА: 6,86 ММ, ДИАМЕТР: -, РЯД: SLIC, ПРИЛОЖЕНИЕ: ВЛАСТЬ, ТИП ЯДРА: ТОРОИДАЛЬНЫЙ - ГОРИЗОНТАЛЬНОЕ КРЕПЛЕНИЕ, ПРОДУКТ: СИЛОВЫЕ ИНДУКТОРЫ, ТИП ПРОДУКТА: СИЛОВЫЕ КАТУШКИ ИНДУКТИВНОСТИ - ПОВЕРХНОСТНЫЙ МОНТАЖ, СОБСТВЕННАЯ РЕЗОНАНСНАЯ ЧАСТОТА: -, ЗАВОДСКАЯ УПАКОВКА: 500, ПОДКАТЕГОРИЯ: КАТУШКИ ИНДУКТИВНОСТИ, ДРОССЕЛИ И КАТУШКИ, ПРЕКРАЩЕНИЕ: СТАНДАРТ</t>
  </si>
  <si>
    <t>PE-53630NLT</t>
  </si>
  <si>
    <t>КАТЕГОРИЯ ПРОДУКТА: СИЛОВЫЕ КАТУШКИ ИНДУКТИВНОСТИ - ПОВЕРХНОСТНЫЙ МОНТАЖ, ТИП: СИЛОВОЙ ИНДУКТОР, СТИЛЬ ЗАВЕРШЕНИЯ: СМД/СМТ, ПОСЫЛКА/КЕЙС: 28,19 ММ Х 25,4 ММ Х 9,91 ММ, ЭКРАНИРОВАНИЕ: ЭКРАНИРОВАННЫЙ, ИНДУКТИВНОСТЬ: 10,5 МКГН, ТОЛЕРАНТНОСТЬ: -, МАКСИМАЛЬНЫЙ ПОСТОЯННЫЙ ТОК: 15,4 А, МАКСИМАЛЬНОЕ СОПРОТИВЛЕНИЕ ПОСТОЯННОМУ ТОКУ: 6,2 МОМ, ТОК НАСЫЩЕНИЯ: -, МИНИМАЛЬНАЯ РАБОЧАЯ ТЕМПЕРАТУРА: - 40 С, МАКСИМАЛЬНАЯ РАБОЧАЯ ТЕМПЕРАТУРА: + 130 С, Q МИНИМУМ: -, ТИП МОНТАЖА: МОНТАЖ НА ПЕЧАТНОЙ ПЛАТЕ, ДЛИНА: 28,19 ММ, ШИРИНА: 25,4 ММ, ВЫСОТА: 9,91 ММ, ТИП ЯДРА: ТОРОИДАЛЬНЫЙ - ГОРИЗОНТАЛЬНОЕ КРЕПЛЕНИЕ, ПРОДУКТ: СИЛОВЫЕ ИНДУКТОРЫ, ТИП ПРОДУКТА: СИЛОВЫЕ КАТУШКИ ИНДУКТИВНОСТИ - ПОВЕРХНОСТНЫЙ МОНТАЖ, СОБСТВЕННАЯ РЕЗОНАНСНАЯ ЧАСТОТА: -, ЗАВОДСКАЯ УПАКОВКА: 70, ПОДКАТЕГОРИЯ: КАТУШКИ ИНДУКТИВНОСТИ, ДРОССЕЛИ И КАТУШКИ, ПРЕКРАЩЕНИЕ: СТАНДАРТ,</t>
  </si>
  <si>
    <t>PE-53700NL</t>
  </si>
  <si>
    <t>КАТЕГОРИЯ ПРОДУКТА: ТАНТАЛОВЫЕ КОНДЕНСАТОРЫ - ТВЕРДОТЕЛЬНЫЕ ДЛЯ ПОВЕРХНОСТНОГО МОНТАЖА, ROHS: ПОДРОБНОСТИ, РЯД: Т491, ЕМКОСТЬ: 100 МКФ, НОМИНАЛЬНОЕ НАПРЯЖЕНИЕ ПОСТОЯННОГО ТОКА: 10 В ПОСТОЯННОГО ТОКА, ТОЛЕРАНТНОСТЬ: 0,1, СОЭ: 700 МОМ, КОД ДЕЛА - В: 2917, КОД КОРПУСА - ММ: 7343, КОД ПРОИЗВОДИТЕЛЯ: D ДЕЛО, ВЫСОТА: 2,8 ММ, МИНИМАЛЬНАЯ РАБОЧАЯ ТЕМПЕРАТУРА: - 55 С, МАКСИМАЛЬНАЯ РАБОЧАЯ ТЕМПЕРАТУРА: + 125 С, СТИЛЬ ЗАВЕРШЕНИЯ: СМД/СМТ, КОЭФФИЦИЕНТ РАССЕЯНИЯ DF: 8, ТОК УТЕЧКИ: 10 МКА, ДЛИНА: 7,3 ММ, ПРОДУКТ: ТВЕРДЫЙ ТАНТАЛ СТАНДАРТНЫЙ СОРТ - ДРУГОЕ РАЗЛИЧНОЕ, ТИП ПРОДУКТА: ТАНТАЛОВЫЕ КОНДЕНСАТОРЫ, ПУЛЬСИРУЮЩИЙ ТОК: 463 МА, ЗАВОДСКАЯ УПАКОВКА: 500, ПОДКАТЕГОРИЯ: КОНДЕНСАТОРЫ, ТИП: СМД / СМТ, ШИРИНА: 4,3 ММ, ЕДИНИЦА ИЗМЕРЕНИЯ: 600 МГ,</t>
  </si>
  <si>
    <t>T491D107K010AT</t>
  </si>
  <si>
    <t>КАТЕГОРИЯ ПРОДУКТА: ОКСИДНО-ЭЛЕКТРОЛИТИЧЕСКИЕ АЛЮМИНИЕВЫЕ КОНДЕНСАТОРЫ - С РАДИАЛЬНЫМИ ВЫВОДАМИ; ПРОДУКТ: GENERAL PURPOSE ELECTROLYTIC CAPACITORS; ТИП ВЫВОДОВ: RADIAL; ЁМКОСТЬ: 47 UF; НОМИНАЛЬНОЕ НАПРЯЖЕНИЕ ПОСТОЯННОГО ТОКА: 400 VDC; МАКСИМАЛЬНАЯ РАБОЧАЯ ТЕМПЕРАТУРА: + 105 C; ДИАМЕТР: 18 MM; ШАГ ВЫВОДОВ: 7.5 MM; ДЛИНА: 20 MM; СРОК СЛУЖБЫ: 10000 HOUR; ДОПУСТИМОЕ ОТКЛОНЕНИЕ: 20 %; ПУЛЬСИРУЮЩИЙ ТОК: 450 MA; МИНИМАЛЬНАЯ РАБОЧАЯ ТЕМПЕРАТУРА: - 40 C; ИСПОЛНЕНИЕ ВЫВОДОВ: STRAIGHT; ВЫСОТА: 20 MM; СЕРИЯ: KXG; УПАКОВКА: BULK; КОЭФФИЦИЕНТ ЗАТУХАНИЯ, DF: 0.24; УПАКОВКА / БЛОК: 18 MM X 20 MM; РАЗМЕР ФАБРИЧНОЙ УПАКОВКИ: 500; ВЕС ИЗДЕЛИЯ: 8 G</t>
  </si>
  <si>
    <t>EKXG401ELL470MM20S</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</si>
  <si>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0,1, КОД ДЕЛА - В: 1206, КОД КОРПУСА - ММ: 3216,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Ц0Г (НП0), СОРТ: КЛАСС 1, ДЛИНА: 3,2 ММ, ПОСЫЛКА/КЕЙС: 1206 (3216 МЕТРИЧЕСКИХ),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1,6 ММ, ЕДИНИЦА ИЗМЕРЕНИЯ: 27 МГ,</t>
  </si>
  <si>
    <t>12065A180KAT2A</t>
  </si>
  <si>
    <t>КАТЕГОРИЯ ПРОДУКТА: МНОГОСЛОЙНЫЕ КЕРАМИЧЕСКИЕ КОНДЕНСАТОРЫ MLCC - SMD/SMT, ROHS: ПОДРОБНОСТИ, ЕМКОСТЬ: 1 МКФ, НОМИНАЛЬНОЕ НАПРЯЖЕНИЕ ПОСТОЯННОГО ТОКА: 10 В ПОСТОЯННОГО ТОКА, ДИЭЛЕКТРИК: X7R, ТОЛЕРАНТНОСТЬ: 0,1, КОД ДЕЛА - В: 603, КОД КОРПУСА - ММ: 1608, ВЫСОТА: 0,9 ММ, МИНИМАЛЬНАЯ РАБОЧАЯ ТЕМПЕРАТУРА: - 55 С, МАКСИМАЛЬНАЯ РАБОЧАЯ ТЕМПЕРАТУРА: + 125 С, ПРОДУКТ: MLCC ОБЩЕГО ТИПА, СТИЛЬ ЗАВЕРШЕНИЯ: СМД/СМТ, ПРЕКРАЩЕНИЕ: СТАНДАРТ, РЯД: MLCC X7R, ЕМКОСТЬ - НФ: 1000 НФ, СОРТ: КЛАСС 2, ДЛИНА: 1,6 ММ, ПОСЫЛКА/КЕЙС: 0603 (МЕТРИЧЕСКАЯ 1608), ТИП ПРОДУКТА: КЕРАМИЧЕСКИЕ КОНДЕНСАТОРЫ, ЗАВОДСКАЯ УПАКОВКА: 4000, ПОДКАТЕГОРИЯ: КОНДЕНСАТОРЫ, ТИП: КОНДЕНСАТОРЫ X7R MLC, НОМИНАЛЬНОЕ НАПРЯЖЕНИЕ ПЕРЕМЕННОГО ТОКА: -, ШИРИНА: 0,8 ММ, ЕДИНИЦА ИЗМЕРЕНИЯ: 6.300 МГ,</t>
  </si>
  <si>
    <t>0603ZC105KAT2A</t>
  </si>
  <si>
    <t>0603YC105KAT2A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</si>
  <si>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33 PF; НОМИНАЛЬНОЕ НАПРЯЖЕНИЕ ПОСТОЯННОГО ТОКА: 50 VDC; ДИЭЛЕКТРИЧЕСКИЙ: C0G (NP0);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</si>
  <si>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12065A330JAT2A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</si>
  <si>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25 VDC; ДИЭЛЕКТРИЧЕСКИЙ: X7R; ДОПУСТИМОЕ ОТКЛОНЕНИЕ: 10 %; КОРПУС - ДЮЙМЫ: 0402; КОРПУС - ММ: 1005; ВЫСОТА: 0.25 MM; МИНИМАЛЬНАЯ РАБОЧАЯ ТЕМПЕРАТУРА: - 55 C; МАКСИМАЛЬНАЯ РАБОЧАЯ ТЕМПЕРАТУРА: + 125 C; ПРОДУКТ: GENERAL TYPE MLCCS; ТИП ВЫВОДОВ: SMD/SMT; СЕРИЯ: MLCC X7R; ЕМКОСТЬ - НФ: 100 NF; ЕМКОСТЬ - ПФ: 100000 PF; КЛАСС: CLASS 2; ДЛИНА: 1 MM; УПАКОВКА / БЛОК: 0402 (1005 METRIC); РАЗМЕР ФАБРИЧНОЙ УПАКОВКИ:РАЗМЕР ФАБРИЧНОЙ УПАКОВКИ: 10000; ТИП: X7R MLC CAPACITORS; НОМИНАЛЬНОЕ НАПРЯЖЕНИЕ ПЕРЕМЕННОГО ТОКА: -; ШИРИНА: 0.5 MM; ВЕС ИЗДЕЛИЯ: 1.500 MG</t>
  </si>
  <si>
    <t>04023C104KAT2A</t>
  </si>
  <si>
    <t>КАТЕГОРИЯ ПРОДУКТА: МНОГОСЛОЙНЫЕ КЕРАМИЧЕСКИЕ КОНДЕНСАТОРЫ MLCC - SMD/SMT, ЕМКОСТЬ: 0,022 МКФ, НОМИНАЛЬНОЕ НАПРЯЖЕНИЕ ПОСТОЯННОГО ТОКА: 25 В ПОСТОЯННОГО ТОКА, ДИЭЛЕКТРИК: X7R, ТОЛЕРАНТНОСТЬ: 0,05, КОД ДЕЛА - В: 603, КОД КОРПУСА - ММ: 1608, ВЫСОТА: 0,9 ММ, МИНИМАЛЬНАЯ РАБОЧАЯ ТЕМПЕРАТУРА: - 55 С, МАКСИМАЛЬНАЯ РАБОЧАЯ ТЕМПЕРАТУРА: + 125 С, ПРОДУКТ: MLCC ОБЩЕГО ТИПА, СТИЛЬ ЗАВЕРШЕНИЯ: СМД/СМТ, ПРЕКРАЩЕНИЕ: СТАНДАРТ, РЯД: MLCC X7R, ЕМКОСТЬ - НФ: 22 НФ, ЕМКОСТЬ - ПФ: 22000 ПФ, СОРТ: КЛАСС 2, ДЛИНА: 1,6 ММ, ПОСЫЛКА/КЕЙС: 0603 (МЕТРИЧЕСКАЯ 1608), ТИП ПРОДУКТА: КЕРАМИЧЕСКИЕ КОНДЕНСАТОРЫ, ЗАВОДСКАЯ УПАКОВКА: 4000, ПОДКАТЕГОРИЯ: КОНДЕНСАТОРЫ, ТИП: КОНДЕНСАТОРЫ X7R MLC, НОМИНАЛЬНОЕ НАПРЯЖЕНИЕ ПЕРЕМЕННОГО ТОКА: -, ШИРИНА: 0,8 ММ, ЕДИНИЦА ИЗМЕРЕНИЯ: 6.300 МГ,</t>
  </si>
  <si>
    <t>06033C223JAT2A</t>
  </si>
  <si>
    <t>РЕЗИСТОРЫ., 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 ИСПОЛЬЗУЮТСЯ В ЭЛЕКТРОННЫХ УСТРОЙСТВАХ ОБЩЕГРАЖДАНСКОГО НАЗНАЧЕНИЯ, ТОЛСТОПЛЕНОЧНЫЙ РЕЗИСТОР ПОВЕРХНОСТНОГО МОНТАЖА. ИСПОЛЬЗУЮТСЯ В ЭЛЕКТРОННЫХ, ТОЛСТОПЛЕНОЧНЫЙ РЕЗИСТОР</t>
  </si>
  <si>
    <t>КАТЕГОРИЯ ПРОДУКТА: ВЫСОКОЧАСТОТНЫЕ/РЧ РЕЗИСТОРЫ, ROHS: ПОДРОБНОСТИ, РЯД: C8A50Z4X, СОПРОТИВЛЕНИЕ: 50 ОМ, НОМИНАЛЬНАЯ МОЩНОСТЬ: 8 ВТ, ТОЛЕРАНТНОСТЬ: 0,02, ЧАСТОТА: 6 ГГЦ, МИНИМАЛЬНАЯ РАБОЧАЯ ТЕМПЕРАТУРА: - 55 С, МАКСИМАЛЬНАЯ РАБОЧАЯ ТЕМПЕРАТУРА: + 125 С, ДЛИНА: 3,2 ММ, ШИРИНА: 1,6 ММ, ВЫСОТА: 0,381 ММ, УПАКОВКА: КАТУШКА, УПАКОВКА: РАЗРЕЗАТЬ ЛЕНТУ, УПАКОВКА: МЫШЬКАТУШКА, ПРИЛОЖЕНИЕ: ВЫСОКАЯ ЧАСТОТА, МАРКА: АНАРЕН, ФУНКЦИИ: -, ТИП МОНТАЖА: СМД/СМТ, ПОСЫЛКА/КЕЙС: 1206 (МЕТРИЧЕСКАЯ СИСТЕМА 3016), ТИП ПРОДУКТА: ВЫСОКОЧАСТОТНЫЕ/РЧ РЕЗИСТОРЫ, ЗАВОДСКАЯ УПАКОВКА: 4000, ПОДКАТЕГОРИЯ: РЕЗИСТОРЫ, СТИЛЬ ЗАВЕРШЕНИЯ: СМД/СМТ, ТИП: ТОЛСТОПЛЕНОЧНЫЙ РЕЗИСТОР, ЕДИНИЦА ИЗМЕРЕНИЯ: 143,050 МГ,</t>
  </si>
  <si>
    <t>C8A50Z4B</t>
  </si>
  <si>
    <t>ANAREN</t>
  </si>
  <si>
    <t>КАТЕГОРИЯ ПРОДУКТА: ТОЛСТОПЛЕНОЧНЫЕ РЕЗИСТОРЫ — ДЛЯ ПОВЕРХНОСТНОГО МОНТАЖА, ROHS: ПОДРОБНОСТИ, РЯД: RC, СОПРОТИВЛЕНИЕ: 3,9 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</si>
  <si>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RC0402JR-073R9L</t>
  </si>
  <si>
    <t>КАТЕГОРИЯ ПРОДУКТА: ТОЛСТОПЛЕНОЧНЫЕ РЕЗИСТОРЫ — ДЛЯ ПОВЕРХНОСТНОГО МОНТАЖА, ROHS: ПОДРОБНОСТИ, РЯД: RC, СОПРОТИВЛЕНИЕ: 1 ОМ, НОМИНАЛЬНАЯ МОЩНОСТЬ: 125 МВТ (1/8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ВЫСОКАЯ НАДЕЖНОСТЬ, ФУНКЦИИ: -,ВЫСОТА: 0,5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1,25 ММ, ЕДИНИЦА ИЗМЕРЕНИЯ: 5.500 МГ,</t>
  </si>
  <si>
    <t>RC0805FR-071RL</t>
  </si>
  <si>
    <t>ТОЛСТОПЛЕНОЧНЫЙ РЕЗИСТОР ПОВЕРХНОСТНОГО МОНТАЖА, МЕТАЛЛОПЛЕНОЧНЫЙ РЕЗИСТОР</t>
  </si>
  <si>
    <t>КАТЕГОРИЯ ПРОДУКТА: ТОЛСТОПЛЕНОЧНЫЕ РЕЗИСТОРЫ — ДЛЯ ПОВЕРХНОСТНОГО МОНТАЖА, РЯД: РК73Х, СОПРОТИВЛЕНИЕ: 5,1 ОМ, НОМИНАЛЬНАЯ МОЩНОСТЬ: 100 МВТ (1/10 ВТ), ТОЛЕРАНТНОСТЬ: 0,01,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</si>
  <si>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RK73H1ETTP5R10F</t>
  </si>
  <si>
    <t>KOA SPEER</t>
  </si>
  <si>
    <t>РЕЗИСТОР ТОЛСТОПЛЕНОЧНЫЙ И ТОНКОПЛЕНОЧНЫЙ ДЛЯ ПОВЕРХНОСТНОГО МОНТАЖА, 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 ИСПОЛЬЗУЮТСЯ В ЭЛЕКТРОННЫХ УСТРОЙСТВАХ ОБЩЕГРАЖДАНСКОГО НАЗНАЧЕНИЯ, ТОЛСТОПЛЕНОЧНЫЙ РЕЗИСТОР ПОВЕРХНОСТНОГО МОНТАЖА.</t>
  </si>
  <si>
    <t>КАТЕГОРИЯ ПРОДУКТА: ТОЛСТОПЛЕНОЧНЫЕ РЕЗИСТОРЫ — ДЛЯ ПОВЕРХНОСТНОГО МОНТАЖА, РЯД: CR0603, СОПРОТИВЛЕНИЕ: 75 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</si>
  <si>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CR0603-FX-75R0ELF</t>
  </si>
  <si>
    <t>КАТЕГОРИЯ ПРОДУКТА: ТОЛСТОПЛЕНОЧНЫЕ РЕЗИСТОРЫ — ДЛЯ ПОВЕРХНОСТНОГО МОНТАЖА, РЯД: CR0603, СОПРОТИВЛЕНИЕ: 2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</si>
  <si>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CR0603-JW-202ELF</t>
  </si>
  <si>
    <t>КАТЕГОРИЯ ПРОДУКТА: ТОЛСТОПЛЕНОЧНЫЕ РЕЗИСТОРЫ — ДЛЯ ПОВЕРХНОСТНОГО МОНТАЖА, РЯД: CR0603, СОПРОТИВЛЕНИЕ: 1,5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</si>
  <si>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CR0603-JW-152ELF</t>
  </si>
  <si>
    <t>CR0603-FX-1501ELF</t>
  </si>
  <si>
    <t>КАТЕГОРИЯ ПРОДУКТА: ТОЛСТОПЛЕНОЧНЫЕ РЕЗИСТОРЫ – ДЛЯ ПОВЕРХНОСТНОГО МОНТАЖА, ROHS: ПОДРОБНОСТИ, СЕРИЯ: CR0603, СОПРОТИВЛЕНИЕ: 1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</si>
  <si>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CR0603-JW-104ELF</t>
  </si>
  <si>
    <t>КАТЕГОРИЯ ПРОДУКТА: ТОЛСТОПЛЕНОЧНЫЕ РЕЗИСТОРЫ — ДЛЯ ПОВЕРХНОСТНОГО МОНТАЖА, РЯД: CR0603, СОПРОТИВЛЕНИЕ: 1,3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</si>
  <si>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CR0603-FX-1300ELF</t>
  </si>
  <si>
    <t>КАТЕГОРИЯ ПРОДУКТА: ТОЛСТОПЛЕНОЧНЫЕ РЕЗИСТОРЫ — ДЛЯ ПОВЕРХНОСТНОГО МОНТАЖА, РЯД: CR0603, СОПРОТИВЛЕНИЕ: 20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ОБЩЕЕ НАЗНАЧЕНИЕ, ШИРИНА: 0,8 ММ, ЕДИНИЦА ИЗМЕРЕНИЯ: 2 МГ,</t>
  </si>
  <si>
    <t>CR0603-FX-2002ELF</t>
  </si>
  <si>
    <t>КАТЕГОРИЯ ПРОДУКТА: ТОЛСТОПЛЕНОЧНЫЕ РЕЗИСТОРЫ – ДЛЯ ПОВЕРХНОСТНОГО МОНТАЖА; УПАКОВКА: REEL; УПАКОВКА: CUT TAPE; УПАКОВКА: MOUSEREEL; СЕРИЯ: CR0402; СОПРОТИВЛЕНИЕ: 1 КOHMS;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</si>
  <si>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CR0603-FX-1001ELF</t>
  </si>
  <si>
    <t>КАТЕГОРИЯ ПРОДУКТА: ТОЛСТОПЛЕНОЧНЫЕ РЕЗИСТОРЫ – ДЛЯ ПОВЕРХНОСТНОГО МОНТАЖА; УПАКОВКА: REEL; УПАКОВКА: CUT TAPE; УПАКОВКА: MOUSEREEL; СЕРИЯ: CR0603; СОПРОТИВЛЕНИЕ: 10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</si>
  <si>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CR0603-FX-1002ELF</t>
  </si>
  <si>
    <t>КАТЕГОРИЯ ПРОДУКТА: ТОЛСТОПЛЕНОЧНЫЕ РЕЗИСТОРЫ — ДЛЯ ПОВЕРХНОСТНОГО МОНТАЖА, РЯД: CR0603, СОПРОТИВЛЕНИЕ: 330 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t>
  </si>
  <si>
    <t>CR0603-JW-331ELF</t>
  </si>
  <si>
    <t>КАТЕГОРИЯ ПРОДУКТА: ТОЛСТОПЛЕНОЧНЫЕ РЕЗИСТОРЫ — ДЛЯ ПОВЕРХНОСТНОГО МОНТАЖА, РЯД: CR0603, СОПРОТИВЛЕНИЕ: 1,87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t>
  </si>
  <si>
    <t>CR0603-FX-1871ELF</t>
  </si>
  <si>
    <t>КАТЕГОРИЯ ПРОДУКТА: ТОЛСТОПЛЕНОЧНЫЕ РЕЗИСТОРЫ — ДЛЯ ПОВЕРХНОСТНОГО МОНТАЖА, РЯД: CR0603, СОПРОТИВЛЕНИЕ: 47 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603, КОД КОРПУСА - ММ: 1608, ПРИЛОЖЕНИЕ: ОБЩЕЕ НАЗНАЧЕНИЕ, ФУНКЦИИ: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t>
  </si>
  <si>
    <t>CR0603-JW-470ELF</t>
  </si>
  <si>
    <t>РЕЗИСТОР ПРОВОЛОЧНЫЙ, ПОСТОЯННЫЙ МОЩНОСТЬЮ НЕ БОЛЕЕ 20 ВТ., МЕТАЛЛООКСИДНЫЙ РЕЗИСТОР,</t>
  </si>
  <si>
    <t>КАТЕГОРИЯ ПРОДУКТА: РЕЗИСТОРЫ С ПРОВОЛОЧНОЙ ОБМОТКОЙ — СКВОЗНОЕ ОТВЕРСТИЕ, ROHS: ПОДРОБНОСТИ, РЯД: КНП, УПАКОВКА: КАТУШКА, УПАКОВКА: РАЗРЕЗАТЬ ЛЕНТУ, УПАКОВКА: МЫШЬКАТУШКА, МАРКА: ЯГЕО, ФУНКЦИИ: -, ТИП МОНТАЖА: МОНТАЖ НА ПЕЧАТНОЙ ПЛАТЕ, ТИП ПРОДУКТА: РЕЗИСТОРЫ С ПРОВОЛОЧНОЙ ОБМОТКОЙ, ЗАВОДСКАЯ УПАКОВКА: 2000 Г., ПОДКАТЕГОРИЯ: РЕЗИСТОРЫ, ТЕХНОЛОГИЯ: ПРОВОЛОЧНЫЙ, ТИП ПРОДУКТА: КОРПУСА D-SUB, РЯД: ДТЗК, ЗАВОДСКАЯ УПАКОВКА: 1, ПОДКАТЕГОРИЯ: РАЗЪЕМЫ D-SUB, ЕДИНИЦА ИЗМЕРЕНИЯ: 70 851 Г,</t>
  </si>
  <si>
    <t>KNP100JR-73-15R</t>
  </si>
  <si>
    <t>КАТЕГОРИЯ ПРОДУКТА: РЕЗИСТОРНЫЕ СБОРКИ И МАССИВЫ, УПАКОВКА: CUT TAPE, УПАКОВКА: MOUSEREEL, УПАКОВКА: REEL, СЕРИЯ: YC, ПРОДУКТ: ARRAYS, ТИП ВЫВОДОВ: SMD/SMT, ЗНАЧЕНИЯ РЕЗИСТОРА: 10 KOHMS, ДОПУСТИМОЕ ОТКЛОНЕНИЕ: 5 %,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+ 155 C, УПАКОВКА / БЛОК: 0804 (2010 METRIC), ДЛИНА: 2 MM, ШИРИНА: 1 MM, ВЫСОТА: 0.45 MM, ТИП: ARRAY CHIP RESISTORS, НОМИНАЛЬНОЕ НАПРЯЖЕНИЕ: 25 V, ШАГ ВЫВОДОВ: 0.5 MM, ТЕХНОЛОГИЯ POWER OVER ETHERNET (POE): 0.063 W (1/16 W), РАЗМЕР ФАБРИЧНОЙ УПАКОВКИ: 10000, ВЕС ИЗДЕЛИЯ: 387.712 MG</t>
  </si>
  <si>
    <t>CAT16-103J4LF</t>
  </si>
  <si>
    <t>КАТЕГОРИЯ ПРОДУКТА: ПОТЕНЦИОМЕТРЫ, ROHS: ПОДРОБНОСТИ, ВИД МОНТАЖА: PCB MOUNT, ТИП ВЫВОДОВ: THROUGH HOLE, ПРОДУКТ: POTENTIOMETERS, NUMBER OF GANGS: 1 GANG, НОМИНАЛЬНАЯ МОЩНОСТЬ: 0,05ВТ. СОПРОТИВЛЕНИЕ: 10 KOHMS, ФУНКЦИОНАЛЬНАЯ ХАРАКТЕРИСТИКА: LINEAR, ОРИЕНТАЦИЯ: VERTICAL, ДОПУСТИМОЕ ОТКЛОНЕНИЕ: 0,2, ТИП ЭЛЕМЕНТА: CARBON, ЧИСЛО ОБОРОТОВ: 1 TURN, ТИП ВАЛА: FLATTED / D, ДИАМЕТРА ВАЛА: 6 MM, ДЛИНА ВАЛА: 25 MM, КОЛИЧЕСТВО СТОПОРОВ: CENTER DETENT, ТИП: ROTARY INSULATED, МИНИМАЛЬНАЯ РАБОЧАЯ ТЕМПЕРАТУРА: - 10 C, МАКСИМАЛЬНАЯ РАБОЧАЯ ТЕМПЕРАТУРА: + 50 C, СЕРИЯ: PTV09, УПАКОВКА: TRAY, ТОРГОВАЯ МАРКА: BOURNS, ТИП ПРОДУКТА: POTENTIOMETERS, РАЗМЕР ФАБРИЧНОЙ УПАКОВКИ: 100, ПОДКАТЕГОРИЯ: POTENTIOMETERS, TRIMMERS &amp; RHEOSTATS</t>
  </si>
  <si>
    <t>PTV09A-4225F-B103</t>
  </si>
  <si>
    <t>КАТЕГОРИЯ ПРОДУКТА: РЧ СОЕДИНИТЕЛИ / КОАКСИАЛЬНЫЕ СОЕДИНИТЕЛИ, ПРОДУКТ: CONNECTORS, ПОСЛЕДОВАТЕЛЬНОСТЬ РАДИОЧАСТОТ: SMA, ТИП РАЗЪЁМА: PLUG (PIN), ИМПЕДАНС: 50 OHMS, МАКСИМАЛЬНАЯ ЧАСТОТА: 18 GHZ, ТИП ВЫВОДОВ: CRIMP, ОРИЕНТАЦИЯ: STRAIGHT, ПОЛЯРНОСТЬ: STANDARD, ВИД МОНТАЖА: CABLE MOUNT / FREE HANGING, ТИП КАБЕЛЯ: RG-174, 188, 316, ПАРАМЕТРЫ IP: -, УПАКОВКА: TRAY, ФОРМА КОРПУСА: STRAIGHT, ПОКРЫТИЕ КОНТАКТА: GOLD, ЧАСТОТА: 18 GHZ, СЕРИЯ: 73251, ОТДЕЛКА КОРПУСА: GOLD, РАЗМЕР ФАБРИЧНОЙ УПАКОВКИ: 1920, ДРУГИЕ НАЗВАНИЯ ТОВАРА №: 0732510450, ВЕС ИЗДЕЛИЯ: 3.323 G</t>
  </si>
  <si>
    <t>73251-0450</t>
  </si>
  <si>
    <t>КАТЕГОРИЯ ПРОДУКТА: РАЗЪЕМЫ ВВОДА/ВЫВОДА, ROHS: ПОДРОБНОСТИ, ПРОДУКТ: ПОСЛЕДОВАТЕЛЬНЫЕ РАЗЪЕМЫ, ПОЛ: ЖЕНСКИЙ, КОЛИЧЕСТВО ПОЗИЦИЙ: 22 ПОЗИЦИЯ, ПОДАЧА: 1,27 ММ, УРОВЕНЬ НАПРЯЖЕНИЯ: 15 В, КОНТАКТНОЕ ПОКРЫТИЕ: ЗОЛОТО, ТИП МОНТАЖА: МОНТАЖ НА ПЕЧАТНОЙ ПЛАТЕ, СТИЛЬ ЗАВЕРШЕНИЯ: СМД/СМТ, МОНТАЖНЫЙ УГОЛ: ПРЯМОЙ УГОЛ, РЯД: 47018, IP-РЕЙТИНГ: -, МИНИМАЛЬНАЯ РАБОЧАЯ ТЕМПЕРАТУРА: - 35 С, МАКСИМАЛЬНАЯ РАБОЧАЯ ТЕМПЕРАТУРА: +85 С, ЦВЕТ: ЧЕРНЫЙ, ТЕКУЩИЙ РЕЙТИНГ: 1,5 А, РЕЙТИНГ ВОСПЛАМЕНЯЕМОСТИ: УЛ 94 В-0, ТИП ПРОДУКТА: РАЗЪЕМЫ ВВОДА/ВЫВОДА, ЗАВОДСКАЯ УПАКОВКА: 840, ПОДКАТЕГОРИЯ: РАЗЪЕМЫ ВВОДА/ВЫВОДА, ТИП: САТА,</t>
  </si>
  <si>
    <t>047018-2001</t>
  </si>
  <si>
    <t>КАТЕГОРИЯ ПРОДУКТА: ЗАГОЛОВКИ И КАБЕЛЬНЫЕ ВВОДЫ, ПРОДУКТ: ЖИЛЫ ДЛЯ ПРОВОДОВ, ТИП: КОРПУСА РОЗЕТОК, КОЛИЧЕСТВО ПОЗИЦИЙ: 12 ПОЗИЦИЯ, ПОДАЧА: 2 ММ, КОЛИЧЕСТВО РЯДОВ: 2 РЯД, РАССТОЯНИЕ МЕЖДУ РЯДАМИ: 2 ММ, ТИП МОНТАЖА: КАБЕЛЬНОЕ КРЕПЛЕНИЕ / СВОБОДНОЕ КРЕПЛЕНИЕ, СТИЛЬ ЗАВЕРШЕНИЯ: ОБЖИМ, МОНТАЖНЫЙ УГОЛ: ПРЯМОЙ, КОНТАКТНЫЙ ПОЛ: РОЗЕТКА (ЖЕНСКАЯ), КОНТАКТНОЕ ПОКРЫТИЕ: ЗОЛОТО, РЯД: ДЖЕЙ-ТЕК, ТОРГОВОЕ НАЗВАНИЕ: DATAMATE, КАЛИБР ПРОВОЛОКИ: 28 AWG ДО 24 AWG, МИНИМАЛЬНАЯ РАБОЧАЯ ТЕМПЕРАТУРА: - 55 С, МАКСИМАЛЬНАЯ РАБОЧАЯ ТЕМПЕРАТУРА: + 125 С, КОНТАКТНЫЙ МАТЕРИАЛ: БЕРИЛЛИЕВАЯ МЕДЬ, ТИП КОНТАКТА: РАЗЪЕМ, ТЕКУЩИЙ РЕЙТИНГ: 3 А, РЕЙТИНГ ВОСПЛАМЕНЯЕМОСТИ: УЛ 94В-0, ЦВЕТ КОРПУСА: ЧЕРНЫЙ, ПОЛ ЖИЛЬЯ: ЗАТЫКАТЬ, МАТЕРИАЛ КОРПУСА: ПОЛИФЕНИЛЕНСУЛЬФИД (PPS), ТИП ПРОДУКТА: ЗАГОЛОВКИ И КАБЕЛЬНЫЕ ВВОДЫ, ЗАВОДСКАЯ УПАКОВКА: 1, ПОДКАТЕГОРИЯ: ЗАГОЛОВКИ И КАБЕЛЬНЫЕ ВВОДЫ,</t>
  </si>
  <si>
    <t>M80-4611242</t>
  </si>
  <si>
    <t>КАТЕГОРИЯ ПРОДУКТА: ЗАГОЛОВКИ И КАБЕЛЬНЫЕ ВВОДЫ, ПРОДУКТ: ЖИЛЫ ДЛЯ ПРОВОДОВ, ТИП: КОРПУСА РОЗЕТОК, КОЛИЧЕСТВО ПОЗИЦИЙ: 8 ПОЗИЦИЙ, ПОДАЧА: 2 ММ, КОЛИЧЕСТВО РЯДОВ: 2 РЯД, РАССТОЯНИЕ МЕЖДУ РЯДАМИ: 2 ММ, ТИП МОНТАЖА: КАБЕЛЬНОЕ КРЕПЛЕНИЕ / СВОБОДНОЕ КРЕПЛЕНИЕ, СТИЛЬ ЗАВЕРШЕНИЯ: ОБЖИМ, МОНТАЖНЫЙ УГОЛ: ПРЯМОЙ, КОНТАКТНЫЙ ПОЛ: РОЗЕТКА (ЖЕНСКАЯ), КОНТАКТНОЕ ПОКРЫТИЕ: ЗОЛОТО, РЯД: ДЖЕЙ-ТЕК, ТОРГОВОЕ НАЗВАНИЕ: DATAMATE, КАЛИБР ПРОВОЛОКИ: 28 AWG ДО 24 AWG, МИНИМАЛЬНАЯ РАБОЧАЯ ТЕМПЕРАТУРА: - 55 С, МАКСИМАЛЬНАЯ РАБОЧАЯ ТЕМПЕРАТУРА: + 125 С, КОНТАКТНЫЙ МАТЕРИАЛ: БЕРИЛЛИЕВАЯ МЕДЬ, ТИП КОНТАКТА: РАЗЪЕМ, ТЕКУЩИЙ РЕЙТИНГ: 3 А, РЕЙТИНГ ВОСПЛАМЕНЯЕМОСТИ: УЛ 94В-0, ЦВЕТ КОРПУСА: ЧЕРНЫЙ, ПОЛ ЖИЛЬЯ: ЗАТЫКАТЬ, МАТЕРИАЛ КОРПУСА: ПОЛИФЕНИЛЕНСУЛЬФИД (PPS), ТИП ПРОДУКТА: ЗАГОЛОВКИ И КАБЕЛЬНЫЕ ВВОДЫ, ЗАВОДСКАЯ УПАКОВКА: 1, ПОДКАТЕГОРИЯ: ЗАГОЛОВКИ И КАБЕЛЬНЫЕ ВВОДЫ,</t>
  </si>
  <si>
    <t>M80-4610842</t>
  </si>
  <si>
    <t>8D5-15F35PN</t>
  </si>
  <si>
    <t>SOURIAU SUNBANK</t>
  </si>
  <si>
    <t>8D5-15F35SN</t>
  </si>
  <si>
    <t>КАТЕГОРИЯ ПРОДУКТА: РАЗЪЕМ, КОЛИЧЕСТВО ПОЗИЦИЙ: 12 ПОЗИЦИЯ, ПОДАЧА: 2 ММ, КОЛИЧЕСТВО РЯДОВ: 2 РЯД, ТИП МОНТАЖА: СВОБОДНОЕ КРЕПЛЕНИЕ, СТИЛЬ ОКОНЧАНИЯ: ОБЖИМ, МОНТАЖНЫЙ УГОЛ: ПРЯМОЙ, КОНТАКТНЫЙ ПОЛ: ПИН (МУЖСКОЙ), СЕРИЯ: M80,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</si>
  <si>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M80-8881205</t>
  </si>
  <si>
    <t>КАТЕГОРИЯ ПРОДУКТА: КРУГОВОЙ РАЗЪЕМ СТАНДАРТА MIL, ROHS: Н, КОЛИЧЕСТВО ПОЗИЦИЙ: 22 ПОЗИЦИЯ, КОНТАКТНЫЙ ПОЛ: ПИН (МУЖСКОЙ), РАЗЪЁМЫ СЕРИИ (ТИПЫ): D38999. ВСТАВИТЬ АРАНЖИРОВКУ: 13-35, ПРОДУКТ: СОСУДЫ, РАЗМЕР КОРПУСА: 13, СТИЛЬ ОБОЛОЧКИ: НАСТЕННОЕ КРЕПЛЕНИЕ, СТИЛЬ ЗАВЕРШЕНИЯ: ОБЖИМ, ТИП МОНТАЖА: ПАНЕЛЬ, ТЕКУЩИЙ РЕЙТИНГ: 5 А, КОНТАКТНОЕ ПОКРЫТИЕ: ЗОЛОТО, КОНТАКТНЫЙ МАТЕРИАЛ: МЕДНЫЙ СПЛАВ, РЯД: ТВ-Р, СТИЛЬ СПАРИВАНИЯ: САМОБЛОКИРУЮЩИЙСЯ, МОНТАЖНЫЙ УГОЛ: ПРЯМОЙ, ТИП ПРОДУКТА: КРУГОВОЙ РАЗЪЕМ СТАНДАРТА MIL, МАТЕРИАЛ КОРПУСА: АЛЮМИНИЙ, ПОКРЫТИЕ КОРПУСА: ОЛИВКОВО-СЕРЫЙ КАДМИЙ, ЗАВОДСКАЯ УПАКОВКА: 1, ПОДКАТЕГОРИЯ: КРУГЛЫЕ СОЕДИНИТЕЛИ,</t>
  </si>
  <si>
    <t>D38999/20WC35PN</t>
  </si>
  <si>
    <t>САЛАЗКИ МОНТАЖНЫЕ</t>
  </si>
  <si>
    <t>САЛАЗКИ МОНТАЖНЫЕ, ИЗГОТОВЛЕНЫ ИЗ АЛЮМИНИЯ, ПРЕДНАЗНАЧЕНЫ ДЛЯ МОНТАЖА СОЕДИНИТЕЛЬНЫХ ЭЛЕМЕНТОВ ОПТО-ВОЛОКОННЫХ КАБЕЛЕЙ, ТИП: АКСЕССУАРЫ, УГОЛ МОНТАЖА: ПРЯМОЙ УГОЛ, ТИП МОНТАЖА: СКВОЗНОЕ ОТВЕРСТИЕ, МАТЕРИАЛ КОРПУСА: ЦИНК, ТИП: SFP, КОЛИЧЕСТВО ПОРТОВ: 2 PORT, РАЗМЕР ФАБРИЧНОЙ УПАКОВКИ: 30, ВЕС ИЗДЕЛИЯ: 12.261 G</t>
  </si>
  <si>
    <t>1367710-1</t>
  </si>
  <si>
    <t>КАТЕГОРИЯ ПРОДУКТА: ВЫПРЯМИТЕЛИ, ROHS: ПОДРОБНОСТИ, ТИП МОНТАЖА: СКВОЗНОЕ ОТВЕРСТИЕ, ПОСЫЛКА/КЕЙС: ТО-220АС, VR - ОБРАТНОЕ НАПРЯЖЕНИЕ: 1,2 КВ, ЕСЛИ - ПРЯМОЙ ТОК: 30 А, ТИП: ВЫПРЯМИТЕЛИ С БЫСТРЫМ ВОССТАНОВЛЕНИЕМ, КОНФИГУРАЦИЯ: ОДИНОКИЙ, VF - ПРЯМОЕ НАПРЯЖЕНИЕ: 2,25 В, МАКСИМАЛЬНЫЙ ИМПУЛЬСНЫЙ ТОК: 210 А, IR - ОБРАТНЫЙ ТОК: 20 МКА, ВРЕМЯ ВОССТАНОВЛЕНИЯ: 57 НС, МИНИМАЛЬНАЯ РАБОЧАЯ ТЕМПЕРАТУРА: -, МАКСИМАЛЬНАЯ РАБОЧАЯ ТЕМПЕРАТУРА: + 175 С, РЯД: СТТХ3012, ВЫСОТА: 9,3 ММ (МАКС.), ДЛИНА: 10,4 ММ (МАКС.), PD - РАССЕИВАЕМАЯ МОЩНОСТЬ: -, ПРОДУКТ: ВЫПРЯМИТЕЛИ, ТИП ПРОДУКТА: ВЫПРЯМИТЕЛИ, ЗАВОДСКАЯ УПАКОВКА: 1000, ПОДКАТЕГОРИЯ: ДИОДЫ И ВЫПРЯМИТЕЛИ, СТИЛЬ ЗАВЕРШЕНИЯ: СКВОЗНОЕ ОТВЕРСТИЕ, ШИРИНА: 4,6 ММ (МАКС.), ЕДИНИЦА ИЗМЕРЕНИЯ: 6 Г,</t>
  </si>
  <si>
    <t>STTH3012D</t>
  </si>
  <si>
    <t>КАТЕГОРИЯ ПРОДУКТА: ПРЕОБРАЗОВАНИЕ СИГНАЛА, ROHS: ПОДРОБНОСТИ, ТИП ПРОДУКТА: ПРЕОБРАЗОВАНИЕ СИГНАЛА, ПРОДУКТ: ГИБРИДНЫЕ МУФТЫ, ДИАПАЗОН ЧАСТОТ: ОТ 1,2 ГГЦ ДО 1,7 ГГЦ, ИМПЕДАНС: 50 ОМ, СТИЛЬ ЗАВЕРШЕНИЯ: СМД/СМТ, МИНИМАЛЬНАЯ РАБОЧАЯ ТЕМПЕРАТУРА: - 55 С, МАКСИМАЛЬНАЯ РАБОЧАЯ ТЕМПЕРАТУРА: + 125 С, ВНОСИМАЯ ПОТЕРЯ: 0,2 ДБ, МОНТАЖ: МОНТАЖ НА ПЕЧАТНОЙ ПЛАТЕ, ЗАВОДСКАЯ УПАКОВКА: 2000 Г.,</t>
  </si>
  <si>
    <t>X3C14P1-03S</t>
  </si>
  <si>
    <t>МИКРОСХЕМА ИНТЕГРАЛЬНАЯ МОНОЛИТНАЯ - ВСТРОЕННЫЕ ПРОЦЕССОРЫ - МИКРОКОНТРОЛЛЕРЫ .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</si>
  <si>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ВСТРОЕННЫЕ ПРОЦЕССОРЫ И КОНТРОЛЛЕРЫ - МИКРОКОНТРОЛЛЕРЫ (60 KB FLASH 2KB RAM 12B ADC-2 USART-HW). ВИД МОНТАЖА: SMD/SMT. ЯДРО: ХСБГА788 70К. РАБОЧЕЕ НАПРЯЖЕНИЕ ПИТАНИЯ: 1.8 V TO 3.6 V. МИНИМАЛЬНАЯ РАБОЧАЯ ТЕМПЕРАТУРА:- 40 C. МАКСИМАЛЬНАЯ РАБОЧАЯ ТЕМПЕРАТУРА: + 85 C. УПАКОВКА: TRAY. ВЫСОТА: 1.4 MM ЛИНА: 10 M.M. ТИП ПАМЯТИ ПРОГРАММ: FLASH. ШИРИНА: 10 MM.</t>
  </si>
  <si>
    <t>98DX260-A2-BDL1C000</t>
  </si>
  <si>
    <t>КАБЕЛЬ ДЛЯ ПЕРЕДАЧИ ДАННЫХ.</t>
  </si>
  <si>
    <t>КАТЕГОРИЯ ПРОДУКТА: КАБЕЛИ D-SUB, ТИП: ЛЕНТОЧНЫЙ КАБЕЛЬ MINI D, КОНЕЦ РАЗЪЕМА А: МЛУ, КОНЕЦ РАЗЪЕМА КОЛИЧЕСТВО КОНТАКТОВ: 26 ПОЗИЦИЯ, КОНЕЦ РАЗЪЕМА B: МЛУ, КОЛИЧЕСТВО КОНТАКТОВ РАЗЪЕМА B: 26 ПОЗИЦИЯ, ПОЛ: МУЖЧИНА / МУЖЧИНА, КАЛИБР ПРОВОДА - AWG: 45166, ДЛИНА КАБЕЛЯ: 3 М, ЦВЕТ: КОРИЧНЕВЫЙ (БЕЖЕВЫЙ), УРОВЕНЬ НАПРЯЖЕНИЯ: 30 В, ТЕКУЩИЙ РЕЙТИНГ: 1 А, МАТЕРИАЛ: ПОЛИВИНИЛХЛОРИД (ПВХ), ТИП ПРОДУКТА: КАБЕЛИ D-SUB,</t>
  </si>
  <si>
    <t>14T26-SZLB-300-0LC</t>
  </si>
  <si>
    <t>3M</t>
  </si>
  <si>
    <t>КАТУШКА ИНДУКТИВНОСТИ. 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2.2 NH, ДОПУСТИМОЕ ОТКЛОНЕНИЕ: 0.5 NH, МАКСИМАЛЬНЫЙ ПОСТОЯННЫЙ ТОК: 700 MA, МАКСИМАЛЬНОЕ СОПРОТИВЛЕНИЕ ПОСТОЯННОМУ ТОКУ: 49 MOHMS, ТОК НАСЫЩЕНИЯ: -, МИНИМАЛЬНАЯ РАБОЧАЯ ТЕМПЕРАТУРА: - 55 C, МАКСИМАЛЬНАЯ РАБОЧАЯ ТЕМПЕРАТУРА: + 125 C, Q МИН.: 16, ВИД МОНТАЖА: PCB MOUNT, ДЛИНА: 1.6 MM, ШИРИНА: 0.8 MM, ВЫСОТА: 0.8 MM, ДИАМЕТР: -, СЕРИЯ: LQW, УПАКОВКА: REEL, УПАКОВКА: CUT TAPE, УПАКОВКА: MOUSEREEL, ПРИМЕНЕНИЕ: NON-MAGNETIC, ТОРГОВАЯ МАРКА: MURATA ELECTRONICS, КОРПУС - ДЮЙМЫ: 603, КОРПУС - ММ: 1608, ПРОДУКТ: RF INDUCTORS, ТИП ПРОДУКТА: RF INDUCTORS - LEADED, ЧАСТОТА СОБСТВЕННЫХ КОЛЕБАНИЙ: 6 GHZ, РАЗМЕР ФАБРИЧНОЙ УПАКОВКИ: 4000, ПОДКАТЕГОРИЯ: INDUCTORS, CHOKES &amp; COILS, ПРЕРЫВАНИЕ: STANDARD, ТЕСТОВАЯ ЧАСТОТА: 100 MHZ, ДРУГИЕ НАЗВАНИЯ ТОВАРА №: LQW1608A2N2D00</t>
  </si>
  <si>
    <t>LQW18AN2N2D00D</t>
  </si>
  <si>
    <t>КАТУШКА ИНДУКТИВНОСТИ. КАТЕГОРИЯ ПРОДУКТА: РЧ-ИНДУКТОРЫ - ПОВЕРХНОСТНЫЙ МОНТАЖ, ROHS: ПОДРОБНОСТИ, ПРИМЕНЕНИЕ: POWER, ТОРГОВАЯ МАРКА: MURATA ELECTRONICS, КОРПУС - ДЮЙМЫ: 2220, КОРПУС - ММ: 5750, МАТЕРИАЛ СЕРДЕЧНИКА: FERRITE, ДИАМЕТР: -, ВЫСОТА: 4.7 MM, ИНДУКТИВНОСТЬ: 1 MH, ДЛИНА: 5.7 MM, МАКСИМАЛЬНЫЙ ПОСТОЯННЫЙ ТОК: 150 MA, МАКСИМАЛЬНОЕ СОПРОТИВЛЕНИЕ ПОСТОЯННОМУ ТОКУ: 10.3 OHMS, МАКСИМАЛЬНАЯ РАБОЧАЯ ТЕМПЕРАТУРА: + 80 C, МИНИМАЛЬНАЯ РАБОЧАЯ ТЕМПЕРАТУРА: - 40 C, ВИД МОНТАЖА: PCB MOUNT, УПАКОВКА / БЛОК: 2220 (5750 METRIC), УПАКОВКА: REEL, УПАКОВКА: CUT TAPE, УПАКОВКА: MOUSEREEL, ПРОДУКТ: RF INDUCTORS, ТИП ПРОДУКТА: FIXED INDUCTORS, Q МИН.: -, ЧАСТОТА СОБСТВЕННЫХ КОЛЕБАНИЙ: 1.7 MHZ, СЕРИЯ: LQH, ЭКРАНИРОВАНИЕ: UNSHIELDED, РАЗМЕР ФАБРИЧНОЙ УПАКОВКИ: 350, ПОДКАТЕГОРИЯ: INDUCTORS, CHOKES &amp; COILS, ПРЕРЫВАНИЕ: STANDARD, ТИП ВЫВОДОВ: SMD/SMT, ТЕСТОВАЯ ЧАСТОТА: 1 MHZ, ДОПУСТИМОЕ ОТКЛОНЕНИЕ: 0,2, ТИП: WIREWOUND, ШИРИНА: 5 MM</t>
  </si>
  <si>
    <t>MURATA ELECTRONICS</t>
  </si>
  <si>
    <t>СИНФАЗНЫЙ ДРОССЕЛЬ, КАТЕГОРИЯ ПРОДУКТА: СИНФАЗНЫЕ ДРОССЕЛИ / ФИЛЬТРЫ; СЕРИЯ: WE-SL2; ВИД МОНТАЖА: PCB MOUNT; ТИП ВЫВОДОВ: SMD/SMT; КОЛИЧЕСТВО КАНАЛОВ: 1 CHANNEL; ИНДУКТИВНОСТЬ: 4.7 MH; ИМПЕДАНС: 20 KOHMS; ДОПУСТИМОЕ ОТКЛОНЕНИЕ: 50 %; МАКСИМАЛЬНЫЙ ПОСТОЯННЫЙ ТОК: 500 MA; МАКСИМАЛЬНОЕ СОПРОТИВЛЕНИЕ ПОСТОЯННОМУ ТОКУ: 750 MOHMS; МИНИМАЛЬНАЯ РАБОЧАЯ ТЕМПЕРАТУРА: - 40 C; МАКСИМАЛЬНАЯ РАБОЧАЯ ТЕМПЕРАТУРА: + 125 C; ДЛИНА: 9.2 MM; ШИРИНА: 6 MM; ВЫСОТА: 5 MM; УПАКОВКА: REEL; УПАКОВКА: CUT TAPE; УПАКОВКА: MOUSEREEL; ПРОДУКТ: COMMON MODE LINE FILTERS; ТИП: SMD COMMON MODE LINE FILTER; РАЗМЕР ФАБРИЧНОЙ УПАКОВКИ: 1000; ТЕСТОВАЯ ЧАСТОТА: 1 KHZ</t>
  </si>
  <si>
    <t>744220</t>
  </si>
  <si>
    <t>137-66-306</t>
  </si>
  <si>
    <t>DIGISOUND</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</si>
  <si>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330 UF, НОМИНАЛЬНОЕ НАПРЯЖЕНИЕ ПОСТОЯННОГО ТОКА: 25 VDC, ДОПУСТИМОЕ ОТКЛОНЕНИЕ: 0,2, ЭФФЕКТИВНОЕ ПОСЛЕДОВАТЕЛЬНОЕ СОПРОТИВЛЕНИЕ: 14 MOHMS, МИНИМАЛЬНАЯ РАБОЧАЯ ТЕМПЕРАТУРА: - 55 C, МАКСИМАЛЬНАЯ РАБОЧАЯ ТЕМПЕРАТУРА: + 105 C, ДИАМЕТР: 10 MM, ДЛИНА: 12.6 MM, ШИРИНА: -, ВЫСОТА: -, ПУЛЬСИРУЮЩИЙ ТОК: 5 A, СРОК СЛУЖБЫ: 5000 HOUR, СЕРИЯ: SVPF, УПАКОВКА: REEL, УПАКОВКА: CUT TAPE, УПАКОВКА: MOUSEREEL, ТОРГОВАЯ МАРКА: PANASONIC, КОЭФФИЦИЕНТ ЗАТУХАНИЯ, DF: 12, ТОК УТЕЧКИ: 1650 UA, ТИП ПРОДУКТА: ELECTROLYTIC CAPACITORS, РАЗМЕР ФАБРИЧНОЙ УПАКОВКИ: 400, ПОДКАТЕГОРИЯ: CAPACITORS, КОММЕРЧЕСКОЕ ОБОЗНАЧЕНИЕ: OS-CONЁ</t>
  </si>
  <si>
    <t>25SVPF330M</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</si>
  <si>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100 VDC, ДИЭЛЕКТРИЧЕСКИЙ: X7R, ДОПУСТИМОЕ ОТКЛОНЕНИЕ: 0,1, КОРПУС - ДЮЙМЫ: 2220, КОРПУС - ММ: 5750, ВЫСОТА: 2.79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КЛАСС: CLASS 2, ДЛИНА: 5.7 MM, УПАКОВКА / БЛОК: 2220 (5750 METRIC), ТИП ПРОДУКТА: CERAMIC CAPACITORS, РАЗМЕР ФАБРИЧНОЙ УПАКОВКИ: 500, ПОДКАТЕГОРИЯ: CAPACITORS, НОМИНАЛЬНОЕ НАПРЯЖЕНИЕ ПЕРЕМЕННОГО ТОКА: -, ШИРИНА: 5 MM</t>
  </si>
  <si>
    <t>22201C106KAT2A</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</si>
  <si>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2 KVDC, ДИЭЛЕКТРИЧЕСКИЙ: C0G (NP0), ДОПУСТИМОЕ ОТКЛОНЕНИЕ: 0,05, КОРПУС - ДЮЙМЫ: 1812, КОРПУС - ММ: 4532, ВЫСОТА: 2.2 MM, МИНИМАЛЬНАЯ РАБОЧАЯ ТЕМПЕРАТУРА: - 55 C, МАКСИМАЛЬНАЯ РАБОЧАЯ ТЕМПЕРАТУРА: + 125 C, ПРОДУКТ: GENERAL TYPE MLCCS, ТИП ВЫВОДОВ: SMD/SMT, ПРЕРЫВАНИЕ: STANDARD, СЕРИЯ: C0G(NP0) HV, УПАКОВКА: REEL, УПАКОВКА: CUT TAPE, УПАКОВКА: MOUSEREEL, ТОРГОВАЯ МАРКА: KYOCERA AVX, ЕМКОСТЬ - НФ: 1 NF, ЕМКОСТЬ - МКФ: 0.001 UF, КЛАСС: C0G (NP0), УПАКОВКА / БЛОК: 1812 (4532 METRIC), ТИП ПРОДУКТА: CERAMIC CAPACITORS, РАЗМЕР ФАБРИЧНОЙ УПАКОВКИ: 500, ПОДКАТЕГОРИЯ: CAPACITORS, ТИП: HIGH VOLTAGE MLCCS FOR 600 V TO 5 KV, НОМИНАЛЬНОЕ НАПРЯЖЕНИЕ ПЕРЕМЕННОГО ТОКА: -.</t>
  </si>
  <si>
    <t>1812GA102JAT1A</t>
  </si>
  <si>
    <t>РЕЛЕ ТВЕРДОТЕЛЬНОЕ ДЛЯ МОНТАЖА НА ПЕЧАТНУЮ ПЛАТУ</t>
  </si>
  <si>
    <t>РЕЛЕ ТВЕРДОТЕЛЬНОЕ ДЛЯ МОНТАЖА НА ПЕЧАТНУЮ ПЛАТУ, ПРОИЗВОДИТЕЛЬ: OMRON; КАТЕГОРИЯ ПРОДУКТА: ТВЕРДОТЕЛЬНЫЕ РЕЛЕ - ПЕЧАТНОГО МОНТАЖА;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ТОРГОВАЯ МАРКА: OMRON ELECTRONICS; ФОРМА КОНТАКТА: DPST (2 FORM A); СПОСОБ ИЗОЛЯЦИИ ВХОДА ОТ ВЫХОДА: OPTOCOUPLER; ВХОДНОЕ НАПРЯЖЕНИЕ: 5 V; ПРОДУКТ: SOLID STATE RELAYS; ТИП ПРОДУКТА: SSR - SOLID STATE RELAYS; РАЗМЕР ФАБРИЧНОЙ УПАКОВКИ:200; ПОДКАТЕГОРИЯ: RELAYS; ТИП ВЫВОДОВ: SMD/SMT; ТИП: HIGH CURRENT; ДРУГИЕ НАЗВАНИЯ ТОВАРА №: G3VM62F1; ВЕС ИЗДЕЛИЯ: 250 MG</t>
  </si>
  <si>
    <t>G3VM-62F1</t>
  </si>
  <si>
    <t>КАТЕГОРИЯ ПРОДУКТА: USB-КОННЕКТОРЫ, ROHS: ПОДРОБНОСТИ, ПРОДУКТ: USB TYPE B CONNECTORS, ТИП: TYPE B, ТИП РАЗЪЁМА: JACK (FEMALE), СТАНДАРТ: USB, ТИП ВЫВОДОВ: SOLDER, КОЛИЧЕСТВО КОНТАКТОВ: 4 CONTACT, КОЛИЧЕСТВО ПОРТОВ: 1 PORT, НОМИНАЛЬНЫЙ ТОК: 1 A, УГОЛ МОНТАЖА: STRAIGHT, ПАРАМЕТРЫ IP: -, ТОРГОВАЯ МАРКА: TE CONNECTIVITY, МАТЕРИАЛ КОНТАКТА: COPPER ALLOY, ПОКРЫТИЕ КОНТАКТА: GOLD, ОСОБЕННОСТИ: WITHOUT LOCKING FEATURE, КЛАСС ОГНЕОПАСНОСТИ: UL 94V-0, СОПРОТИВЛЕНИЕ ИЗОЛЯЦИИ: 1000 MOHMS, МАКСИМАЛЬНАЯ РАБОЧАЯ ТЕМПЕРАТУРА: + 85 C, МИНИМАЛЬНАЯ РАБОЧАЯ ТЕМПЕРАТУРА: - 55 C, ТИП ПРОДУКТА: USB CONNECTORS, РАЗМЕР ФАБРИЧНОЙ УПАКОВКИ: 144, ПОДКАТЕГОРИЯ: USB CONNECTORS, НОМИНАЛЬНОЕ НАПРЯЖЕНИЕ: 30 VAC</t>
  </si>
  <si>
    <t>5787834-1</t>
  </si>
  <si>
    <t>КАТЕГОРИЯ ПРОДУКТА: СОЕДИНИТЕЛИ ДЛЯ ВВОДА/ВЫВОДА, ROHS: ПОДРОБНОСТИ, ПРОДУКТ: ACCESSORIES, ТИП РАЗЪЁМА: -, КОЛИЧЕСТВО ПОЗИЦИЙ: -, ШАГ: -, НОМИНАЛЬНОЕ НАПРЯЖЕНИЕ: -, ПОКРЫТИЕ КОНТАКТА: -, ВИД МОНТАЖА: -, ТИП ВЫВОДОВ: -, УГОЛ МОНТАЖА: -, СЕРИЯ: SFP, ПАРАМЕТРЫ IP: -, МИНИМАЛЬНАЯ РАБОЧАЯ ТЕМПЕРАТУРА: -, МАКСИМАЛЬНАЯ РАБОЧАЯ ТЕМПЕРАТУРА: -, УПАКОВКА: BULK, ТИП ПРИНАДЛЕЖНОСТЕЙ: COVER, ТОРГОВАЯ МАРКА: TE CONNECTIVITY / AMP, ЦВЕТ: BLACK, МАТЕРИАЛ КОНТАКТА: -, НОМИНАЛЬНЫЙ ТОК: -, ОСОБЕННОСТИ: GANGED AND STACKED, КЛАСС ОГНЕОПАСНОСТИ: UL 94 V-0, МАТЕРИАЛ КОРПУСА: THERMOPLASTIC (TP), КОЛИЧЕСТВО ПОРТОВ: -, ТИП ПРОДУКТА: I/O CONNECTORS, РАЗМЕР ФАБРИЧНОЙ УПАКОВКИ: 100, ПОДКАТЕГОРИЯ: I/O CONNECTORS</t>
  </si>
  <si>
    <t>1761394-1</t>
  </si>
  <si>
    <t>КАТЕГОРИЯ ПРОДУКТА: СОЕДИНИТЕЛИ ДЛЯ ВВОДА/ВЫВОДА, ROHS: ПОДРОБНОСТИ, ПРОДУКТ: I/O CONNECTORS, ТИП РАЗЪЁМА: FEMALE, КОЛИЧЕСТВО ПОЗИЦИЙ: 70 POSITION, ШАГ: 0.8 MM, НОМИНАЛЬНОЕ НАПРЯЖЕНИЕ: -, ПОКРЫТИЕ КОНТАКТА: GOLD, ВИД МОНТАЖА: PCB MOUNT, ТИП ВЫВОДОВ: SMD/SMT, УГОЛ МОНТАЖА: RIGHT ANGLE, ПАРАМЕТРЫ IP: -, МИНИМАЛЬНАЯ РАБОЧАЯ ТЕМПЕРАТУРА: - 55 C, МАКСИМАЛЬНАЯ РАБОЧАЯ ТЕМПЕРАТУРА: + 85 C, УПАКОВКА: REEL, УПАКОВКА: CUT TAPE, УПАКОВКА: MOUSEREEL, ТОРГОВАЯ МАРКА: TE CONNECTIVITY / AMP, ЦВЕТ: BLACK, СООТВЕТСТВИЕ: UL, МАТЕРИАЛ КОНТАКТА: PHOSPHOR BRONZE, ОСОБЕННОСТИ: SFP, X2, XPAK, XENPAK, КЛАСС ОГНЕОПАСНОСТИ: UL 94 V-0, МАТЕРИАЛ КОРПУСА: LIQUID CRYSTAL POLYMER (LCP), ТИП ПРОДУКТА: I/O CONNECTORS, РАЗМЕР ФАБРИЧНОЙ УПАКОВКИ: 480, ПОДКАТЕГОРИЯ: I/O CONNECTORS</t>
  </si>
  <si>
    <t>1367337-1</t>
  </si>
  <si>
    <t>РАЗЪЕМЫ ПРОМЫШЛЕННЫЕ. КАТЕГОРИЯ ПРОДУКТА:РАЗЪЕМЫ, КЛЕММЫ И ЗАЖИМЫ НА ПЛАТУ, ROHS: ПОДРОБНОСТИ, ПРОДУКТ: HEADERS, ТИП: SHROUDED, КОЛИЧЕСТВО ПОЗИЦИЙ: 2 POSITION, ШАГ: 2.5 MM, КОЛИЧЕСТВО РЯДОВ: 1 ROW, ВИД МОНТАЖА: THROUGH HOLE, ТИП ВЫВОДОВ: SOLDER PIN, УГОЛ МОНТАЖА: RIGHT ANGLE, ТИП КОНТАКТА: PIN (MALE), ПОКРЫТИЕ КОНТАКТА: TIN, СЕРИЯ: AMP MT EI, ПРИМЕНЕНИЕ: WIRE-TO-BOARD, МИНИМАЛЬНАЯ РАБОЧАЯ ТЕМПЕРАТУРА: - 20 C, МАКСИМАЛЬНАЯ РАБОЧАЯ ТЕМПЕРАТУРА: + 95 C, УПАКОВКА: BULK, ТОРГОВАЯ МАРКА: TE CONNECTIVITY / ALCOSWITCH, МАТЕРИАЛ КОНТАКТА: BRASS, ЦВЕТ КОЖУХА: NATURAL, МАТЕРИАЛ КОРПУСА: NYLON, ТИП ПРОДУКТА: HEADERS &amp; WIRE HOUSINGS, РАЗМЕР ФАБРИЧНОЙ УПАКОВКИ: 1000, ПОДКАТЕГОРИЯ: HEADERS &amp; WIRE HOUSINGS</t>
  </si>
  <si>
    <t>171826-2</t>
  </si>
  <si>
    <t>КАТЕГОРИЯ ПРОДУКТА: СОЕДИНИТЕЛЬНЫЙ РАЗЪЕМ НА ПЕЧАТНУЮ ПЛАТУ, ROHS: ПОДРОБНОСТИ, ПРОДУКТ: HEADERS, ТИП: PIN HEADER, КОЛИЧЕСТВО ПОЗИЦИЙ: 8 POSITION, ШАГ: 4.2 MM, КОЛИЧЕСТВО РЯДОВ: 2 ROW, ИНТЕРВАЛ МЕЖДУ РЯДАМИ: 4.2 MM, ВИД МОНТАЖА: THROUGH HOLE, ТИП ВЫВОДОВ: SOLDER PIN, УГОЛ МОНТАЖА: RIGHT ANGLE, ТИП КОНТАКТА: PIN (MALE), ПОКРЫТИЕ КОНТАКТА: TIN, ДЛИНА КОНЕЧНОГО ЗАЖИМА: 3.6 MM, СЕРИЯ: WR-MPC4, ПРИМЕНЕНИЕ: WIRE-TO-BOARD, МИНИМАЛЬНАЯ РАБОЧАЯ ТЕМПЕРАТУРА: - 40 C, МАКСИМАЛЬНАЯ РАБОЧАЯ ТЕМПЕРАТУРА: + 105 C, УПАКОВКА: TRAY, ТИП ПРИНАДЛЕЖНОСТЕЙ: -, ТОРГОВАЯ МАРКА: WURTH ELEKTRONIK, МАТЕРИАЛ КОНТАКТА: COPPER ALLOY, ТИП КОНТАКТА: -, НОМИНАЛЬНЫЙ ТОК: 7 A, КЛАСС ОГНЕОПАСНОСТИ: UL 94 V-0, ЦВЕТ КОЖУХА: WHITE, КОРПУСА РАЗЪЕМОВ: -, МАТЕРИАЛ КОРПУСА: NYLON, СОПРОТИВЛЕНИЕ ИЗОЛЯЦИИ: 1 GOHMS, ТИП ФИКСАЦИИ: UNLATCHED, ТИП ПРОДУКТА: HEADERS &amp; WIRE HOUSINGS, РАЗМЕР ФАБРИЧНОЙ УПАКОВКИ: 136, ПОДКАТЕГОРИЯ: HEADERS &amp; WIRE HOUSINGS, НОМИНАЛЬНОЕ НАПРЯЖЕНИЕ: 600 V</t>
  </si>
  <si>
    <t>64900829522</t>
  </si>
  <si>
    <t>РАЗЪЕМЫ ПРОМЫШЛЕННЫЕ. КАТЕГОРИЯ ПРОДУКТА: РАЗЪЕМЫ, КЛЕММЫ И ЗАЖИМЫ НА ПЛАТУ, ROHS: ПОДРОБНОСТИ, ПРОДУКТ: WIRE HOUSINGS, ТИП: RECEPTACLE HOUSINGS, КОЛИЧЕСТВО ПОЗИЦИЙ: 4 POSITION, ШАГ: 2.5 MM, КОЛИЧЕСТВО РЯДОВ: 1 ROW, ВИД МОНТАЖА: CABLE MOUNT / FREE HANGING, ТИП ВЫВОДОВ: CRIMP, ТИП КОНТАКТА: SOCKET (FEMALE), СЕРИЯ: AMP MT EI, ПРИМЕНЕНИЕ: WIRE-TO-BOARD, МИНИМАЛЬНАЯ РАБОЧАЯ ТЕМПЕРАТУРА: - 20 C, МАКСИМАЛЬНАЯ РАБОЧАЯ ТЕМПЕРАТУРА: + 95 C, УПАКОВКА: BULK, ТОРГОВАЯ МАРКА: TE CONNECTIVITY, МАТЕРИАЛ КОНТАКТА: -, ТИП КОНТАКТА: SOCKET (FEMALE), ЦВЕТ КОЖУХА: NATURAL, КОРПУСА РАЗЪЕМОВ: -, МАТЕРИАЛ КОРПУСА: NYLON, ТИП ПРОДУКТА: HEADERS &amp; WIRE HOUSINGS, РАЗМЕР ФАБРИЧНОЙ УПАКОВКИ: 1000, ПОДКАТЕГОРИЯ: HEADERS &amp; WIRE HOUSINGS</t>
  </si>
  <si>
    <t>171822-4</t>
  </si>
  <si>
    <t>КАТЕГОРИЯ ПРОДУКТА: РАЗЪЕМЫ DIN 41612, ROHS: ПОДРОБНОСТИ, ПРОДУКТ: CONNECTORS, КОЛИЧЕСТВО ПОЗИЦИЙ: 48 POSITION, КОЛИЧЕСТВО РЯДОВ: 3 ROW, ШАГ: 2.54 MM, ТИП: HOUSING, ТИП ВЫВОДОВ: -, УГОЛ МОНТАЖА: STRAIGHT, НОМИНАЛЬНЫЙ ТОК: 0,125, ПОКРЫТИЕ КОНТАКТА: -, МАТЕРИАЛ КОНТАКТА: -, СЕРИЯ: AMPMODU MOD IV, ТОРГОВАЯ МАРКА: TE CONNECTIVITY, ЦВЕТ КОЖУХА: GRAY, МАТЕРИАЛ КОРПУСА: POLYCARBONATE (PC), ВИД МОНТАЖА: PANEL, ТИП ПРОДУКТА: DIN 41612 CONNECTORS, РАЗМЕР ФАБРИЧНОЙ УПАКОВКИ: 200, ПОДКАТЕГОРИЯ: BACKPLANE CONNECTORS, КОММЕРЧЕСКОЕ ОБОЗНАЧЕНИЕ: AMPMODU</t>
  </si>
  <si>
    <t>926040-2</t>
  </si>
  <si>
    <t>РАЗЪЕМ, КАТЕГОРИЯ ПРОДУКТА: РАЗЪЕМЫ, КЛЕММЫ И ЗАЖИМЫ НА ПЕЧАТНУЮ ПЛАТУ, ROHS: ПОДРОБНОСТИ, ПРОДУКТ: HEADERS, ТИП: SHROUDED, КОЛИЧЕСТВО ПОЗИЦИЙ: 4 POSITION, ШАГ: 2.54 MM, КОЛИЧЕСТВО РЯДОВ: 1 ROW, ВИД МОНТАЖА: THROUGH HOLE, ТИП ВЫВОДОВ: SOLDER PIN, УГОЛ МОНТАЖА: RIGHT ANGLE, ТИП КОНТАКТА: PIN (MALE), ПОКРЫТИЕ КОНТАКТА: GOLD, ДЛИНА КОНЕЧНОГО ЗАЖИМА: 2.9 MM, СЕРИЯ: 90136, КОММЕРЧЕСКОЕ ОБОЗНАЧЕНИЕ: C-GRID, ПРИМЕНЕНИЕ: WIRE-TO-BOARD, SIGNAL,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ФИКСАЦИИ: LATCHED, ТИП ПРОДУКТА: HEADERS &amp; WIRE HOUSINGS, РАЗМЕР ФАБРИЧНОЙ УПАКОВКИ: 1, ПОДКАТЕГОРИЯ: HEADERS &amp; WIRE HOUSINGS, НОМИНАЛЬНОЕ НАПРЯЖЕНИЕ: 350 VAC/DC, ДРУГИЕ НАЗВАНИЯ ТОВАРА №: 901362204</t>
  </si>
  <si>
    <t>90136-2204</t>
  </si>
  <si>
    <t>РАЗЪЕМ, КАТЕГОРИЯ ПРОДУКТА: РАЗЪЕМЫ, КЛЕММЫ И ЗАЖИМЫ НА ПЕЧАТНУЮ ПЛАТУ, ROHS: ПОДРОБНОСТИ, ПРОДУКТ: HEADERS, ТИП: SHROUDED, КОЛИЧЕСТВО ПОЗИЦИЙ: 8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TIN, СЕРИЯ: 90130, КОММЕРЧЕСКОЕ ОБОЗНАЧЕНИЕ: C-GRID, ПРИМЕНЕНИЕ: WIRE-TO-BOARD, SIGNAL,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208, ПОДКАТЕГОРИЯ: HEADERS &amp; WIRE HOUSINGS, НОМИНАЛЬНОЕ НАПРЯЖЕНИЕ: 350 VAC/DC, ДРУГИЕ НАЗВАНИЯ ТОВАРА №: 901303108, ВЕС ИЗДЕЛИЯ: 1,257 G, ВЕС ИЗДЕЛИЯ: 830 MG, ТОЧНОСТЬ РЕГУЛИРОВАНИЯ НАПРЯЖЕНИЯ: 0,01, ВЕС ИЗДЕЛИЯ: 31,700 MG, ТЕСТОВАЯ ЧАСТОТА: 1 MHZ, ДРУГИЕ НАЗВАНИЯ ТОВАРА №: XAL4020-222MEB, ВЕС ИЗДЕЛИЯ: 87 MG, , , , , , , , , , , , , , , , , , , , , ,</t>
  </si>
  <si>
    <t>90130-3108</t>
  </si>
  <si>
    <t>РАЗЪЕМ, КАТЕГОРИЯ ПРОДУКТА: ПРОВОДНЫЕ КЛЕММЫ И ЗАЖИМЫ, ROHS: ПОДРОБНОСТИ, ПРОДУКТ: CONTACTS, ТИП: -, ВИД МОНТАЖА: CABLE MOUNT / FREE HANGING, ТИП ВЫВОДОВ: CRIMP, ТИП КОНТАКТА: SOCKET (FEMALE), ПОКРЫТИЕ КОНТАКТА: GOLD, СЕРИЯ: 90119, КОММЕРЧЕСКОЕ ОБОЗНАЧЕНИЕ: C-GRID, СОРТАМЕНТ ПРОВОДА: 24 AWG TO 22 AWG, МИНИМАЛЬНАЯ РАБОЧАЯ ТЕМПЕРАТУРА: - 55 C, МАКСИМАЛЬНАЯ РАБОЧАЯ ТЕМПЕРАТУРА: + 105 C, УПАКОВКА: REEL, ТИП ПРИНАДЛЕЖНОСТЕЙ: -, ТОРГОВАЯ МАРКА: MOLEX, МАТЕРИАЛ КОНТАКТА: TIN, ТИП КОНТАКТА: FEMALE, НОМИНАЛЬНЫЙ ТОК: 0,125, ЦВЕТ КОЖУХА: -, КОРПУСА РАЗЪЕМОВ: -, МАТЕРИАЛ КОРПУСА: -, СОПРОТИВЛЕНИЕ ИЗОЛЯЦИИ: -, ТИП ФИКСАЦИИ: -, ТИП ПРОДУКТА: HEADERS &amp; WIRE HOUSINGS, РАЗМЕР ФАБРИЧНОЙ УПАКОВКИ: 20000, ПОДКАТЕГОРИЯ: HEADERS &amp; WIRE HOUSINGS, НОМИНАЛЬНОЕ НАПРЯЖЕНИЕ: -, ДРУГИЕ НАЗВАНИЯ ТОВАРА №: 901190111</t>
  </si>
  <si>
    <t>90119-0111</t>
  </si>
  <si>
    <t>РАЗЪЕМ, КАТЕГОРИЯ ПРОДУКТА: ПРОВОДНЫЕ КЛЕММЫ И ЗАЖИМЫ, ROHS: ПОДРОБНОСТИ, ПРОДУКТ: CONTACTS, ТИП: TERMINALS, ВИД МОНТАЖА: CABLE MOUNT / FREE HANGING, ТИП ВЫВОДОВ: CRIMP, ТИП КОНТАКТА: SOCKET (FEMALE), ПОКРЫТИЕ КОНТАКТА: TIN, СЕРИЯ: 5194, КОММЕРЧЕСКОЕ ОБОЗНАЧЕНИЕ: SPOX, СОРТАМЕНТ ПРОВОДА: 24 AWG TO 18 AWG, МИНИМАЛЬНАЯ РАБОЧАЯ ТЕМПЕРАТУРА: - 40 C, МАКСИМАЛЬНАЯ РАБОЧАЯ ТЕМПЕРАТУРА: + 105 C, УПАКОВКА: REEL, ТИП ПРИНАДЛЕЖНОСТЕЙ: -, ТОРГОВАЯ МАРКА: MOLEX, МАТЕРИАЛ КОНТАКТА: TIN, ТИП КОНТАКТА: -, НОМИНАЛЬНЫЙ ТОК:7A , ЦВЕТ КОЖУХА: -, КОРПУСА РАЗЪЕМОВ: -, МАТЕРИАЛ КОРПУСА: -, СОПРОТИВЛЕНИЕ ИЗОЛЯЦИИ: -, ПАРАМЕТРЫ IP: -, ТИП ФИКСАЦИИ: -, ТИП ПРОДУКТА: HEADERS &amp; WIRE HOUSINGS, РАЗМЕР ФАБРИЧНОЙ УПАКОВКИ: 5000, ПОДКАТЕГОРИЯ: HEADERS &amp; WIRE HOUSINGS, НОМИНАЛЬНОЕ НАПРЯЖЕНИЕ: 250 V</t>
  </si>
  <si>
    <t>08-70-1031</t>
  </si>
  <si>
    <t>РАЗЪЕМЫ ПРОМЫШЛЕННЫЕ. КАТЕГОРИЯ ПРОДУКТА: РАЗЪЕМЫ, КЛЕММЫ И ЗАЖИМЫ, ROHS: ПОДРОБНОСТИ, ПРОДУКТ: CONTACTS, ТИП: -, ВИД МОНТАЖА: CABLE MOUNT / FREE HANGING, ТИП ВЫВОДОВ: CRIMP, ТИП КОНТАКТА: SOCKET (FEMALE), ПОКРЫТИЕ КОНТАКТА: TIN, ПРИМЕНЕНИЕ: WIRE-TO-BOARD, WIRE-TO-WIRE, СОРТАМЕНТ ПРОВОДА: 26 AWG TO 20 AWG, МИНИМАЛЬНАЯ РАБОЧАЯ ТЕМПЕРАТУРА: - 20 C, МАКСИМАЛЬНАЯ РАБОЧАЯ ТЕМПЕРАТУРА: + 105 C, УПАКОВКА: REEL, ТОРГОВАЯ МАРКА: TE CONNECTIVITY, МАТЕРИАЛ КОНТАКТА: PHOSPHOR BRONZE, ТИП КОНТАКТА: -, НОМИНАЛЬНЫЙ ТОК: 9.5 A, ЦВЕТ КОЖУХА: -, КОРПУСА РАЗЪЕМОВ: -, МАТЕРИАЛ КОРПУСА: -, ТИП ФИКСАЦИИ: -, ТИП ПРОДУКТА: HEADERS &amp; WIRE HOUSINGS, РАЗМЕР ФАБРИЧНОЙ УПАКОВКИ: 10000, ПОДКАТЕГОРИЯ: HEADERS &amp; WIRE HOUSINGS, НОМИНАЛЬНОЕ НАПРЯЖЕНИЕ: 600 V</t>
  </si>
  <si>
    <t>170262-2</t>
  </si>
  <si>
    <t>АВТОМОБИЛЬНЫЙ РАЗЪЕМ СОЕДИНИТЕЛЬНЫЙ ДЛЯ ПРОВОДОВ И КАБЕЛЕЙ</t>
  </si>
  <si>
    <t>КАТЕГОРИЯ ПРОДУКТА: АВТОМОБИЛЬНЫЕ РАЗЪЕМЫ, ROHS: ПОДРОБНОСТИ, ПРОДУКТ: TERMINALS, ТИП ПРИНАДЛЕЖНОСТЕЙ: -, КОЛИЧЕСТВО ПОЗИЦИЙ: -, ШАГ: -, ТИП РАЗЪЁМА: RECEPTACLE (FEMALE), ВИД МОНТАЖА: CABLE MOUNT / FREE HANGING, ТИП ВЫВОДОВ: CRIMP, ПОКРЫТИЕ КОНТАКТА: GOLD, МАКСИМАЛЬНЫЙ СОРТАМЕНТ ПРОВОДА : 20 AWG, МИНИМАЛЬНЫЙ СОРТАМЕНТ ПРОВОДА : 24 AWG, СЕРИЯ: AMPMODU MOD II, УПАКОВКА: REEL, УПАКОВКА: CUT TAPE, ТОРГОВАЯ МАРКА: TE CONNECTIVITY / AMP, МАТЕРИАЛ КОНТАКТА: PHOSPHOR BRONZE, ТИП КОНТАКТА: SOCKET (FEMALE), НОМИНАЛЬНЫЙ ТОК: 0,125, ИЗОЛЯЦИЯ: NOT INSULATED, ДЛИНА: 17.7 MM, МАТЕРИАЛ: COPPER, МАКСИМАЛЬНАЯ РАБОЧАЯ ТЕМПЕРАТУРА: + 105 C, МИНИМАЛЬНАЯ РАБОЧАЯ ТЕМПЕРАТУРА: - 65 C, УГОЛ МОНТАЖА: STRAIGHT, ТИП ПРОДУКТА: AUTOMOTIVE CONNECTORS, РАЗМЕР ФАБРИЧНОЙ УПАКОВКИ: 14000, ПОДКАТЕГОРИЯ: AUTOMOTIVE CONNECTORS, КОММЕРЧЕСКОЕ ОБОЗНАЧЕНИЕ: AMPMODU, ТИП: CONTACT, НОМИНАЛЬНОЕ НАПРЯЖЕНИЕ: -, ШИРИНА: -, ДИАПАЗОН СОРТАМЕНТА ПРОВОДОВ: 24 AWG TO 20 AWG, НАПРЯЖЕНИЕ ПИТАНИЯ: 12В.</t>
  </si>
  <si>
    <t>166500-2</t>
  </si>
  <si>
    <t>РАЗЪЕМ, КАТЕГОРИЯ ПРОДУКТА:РАЗЪЕМЫ, ПРОВОДНЫЕ КЛЕММЫ И ЗАЖИМЫ, ROHS: ПОДРОБНОСТИ, ПРОДУКТ: WIRE HOUSINGS, ТИП: RECEPTACLE HOUSINGS, КОЛИЧЕСТВО ПОЗИЦИЙ: 8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WIRE-TO-BOARD, SIGNAL, МИНИМАЛЬНАЯ РАБОЧАЯ ТЕМПЕРАТУРА: - 55 C, МАКСИМАЛЬНАЯ РАБОЧАЯ ТЕМПЕРАТУРА: + 105 C, УПАКОВКА: BULK, ТИП ПРИНАДЛЕЖНОСТЕЙ: -, ТОРГОВАЯ МАРКА: MOLEX, МАТЕРИАЛ КОНТАКТА: -, ТИП КОНТАКТА: SOCKET (FEMALE), НОМИНАЛЬНЫЙ ТОК: 0,125, КЛАСС ОГНЕОПАСНОСТИ: UL 94 V-0, ЦВЕТ КОЖУХА: BLACK, КОРПУСА РАЗЪЕМОВ: FEMALE, МАТЕРИАЛ КОРПУСА: POLYPHENYLENE OXIDE (PPO), ТИП ПРОДУКТА: HEADERS &amp; WIRE HOUSINGS, РАЗМЕР ФАБРИЧНОЙ УПАКОВКИ: 5000, ПОДКАТЕГОРИЯ: HEADERS &amp; WIRE HOUSINGS, ДРУГИЕ НАЗВАНИЯ ТОВАРА №: 901420008</t>
  </si>
  <si>
    <t>КАТЕГОРИЯ ПРОДУКТА: КОРПУСА РАЗЪЕМОВ D-SUB, ROHS: ПОДРОБНОСТИ, ТИП: TWO PIECE BACKSHELL, КАБЕЛЬНЫЙ ВВОД, УГЛОВОЙ: STRAIGHT, КОЛИЧЕСТВО КАБЕЛЬНЫХ ВВОДОВ: 1 ENTRY, МАТЕРИАЛ КОРПУСА: POLYESTER, ПОКРЫТИЕ ОБОЛОЧКИ: -, КОЛИЧЕСТВО ПОЗИЦИЙ: 20 POSITION, ПАРАМЕТРЫ IP: -, УПАКОВКА: BULK, ТОРГОВАЯ МАРКА: 3M ELECTRONIC SOLUTIONS DIVISION, ОТФИЛЬТРОВАННЫЙ: -, КЛАСС ОГНЕОПАСНОСТИ: UL 94 V-0, ТИП ПРОДУКТА: D-SUB BACKSHELLS, СЕРИЯ: 103, РАЗМЕР ФАБРИЧНОЙ УПАКОВКИ: 100, ПОДКАТЕГОРИЯ: D-SUB CONNECTORS, ДРУГИЕ НАЗВАНИЯ ТОВАРА №: 90169008950 JE150180360</t>
  </si>
  <si>
    <t>10320-52A0-008</t>
  </si>
  <si>
    <t>КАТЕГОРИЯ ПРОДУКТА: КОРПУСА РАЗЪЕМОВ D-SUB, ROHS: ПОДРОБНОСТИ, ТИП: TWO PIECE BACKSHELL, КАБЕЛЬНЫЙ ВВОД, УГЛОВОЙ: STRAIGHT, КОЛИЧЕСТВО КАБЕЛЬНЫХ ВВОДОВ: 1 ENTRY, МАТЕРИАЛ КОРПУСА: POLYESTER, ПОКРЫТИЕ ОБОЛОЧКИ: -, КОЛИЧЕСТВО ПОЗИЦИЙ: 26 POSITION, ПАРАМЕТРЫ IP: -, ТОРГОВАЯ МАРКА: 3M ELECTRONIC SOLUTIONS DIVISION, ОТФИЛЬТРОВАННЫЙ: -, КЛАСС ОГНЕОПАСНОСТИ: UL 94 V-0, ТИП ПРОДУКТА: D-SUB BACKSHELLS, СЕРИЯ: 103, РАЗМЕР ФАБРИЧНОЙ УПАКОВКИ: 100, ПОДКАТЕГОРИЯ: D-SUB CONNECTORS, ДРУГИЕ НАЗВАНИЯ ТОВАРА №: 90169009365 JE150188280</t>
  </si>
  <si>
    <t>10326-52F0-008</t>
  </si>
  <si>
    <t>КАТЕГОРИЯ ПРОДУКТА: ПОДАВИТЕЛИ ЭСР / ДИОДЫ ДЛЯ ПОДАВЛЕНИЯ ПЕРЕХОДНЫХ СКАЧКОВ НАПРЯЖЕНИЯ, ROHS: ПОДРОБНОСТИ, ТИП ПРОДУКТА: TVS DIODES, ПОЛЯРНОСТЬ: BIDIRECTIONAL, РАБОЧЕЕ НАПРЯЖЕНИЕ: 342 V, КОЛИЧЕСТВО КАНАЛОВ: 1 CHANNEL, ТИП ВЫВОДОВ: AXIAL, УПАКОВКА / БЛОК: DO-201-2, НАПРЯЖЕНИЕ ПРОБОЯ: 380 V, НАПРЯЖЕНИЕ ФИКСАЦИИ: 548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2.8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5 V</t>
  </si>
  <si>
    <t>1.5KE400CA</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</si>
  <si>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256 V, КОЛИЧЕСТВО КАНАЛОВ: 1 CHANNEL, ТИП ВЫВОДОВ: AXIAL, УПАКОВКА / БЛОК: DO-204AC-2, НАПРЯЖЕНИЕ ПРОБОЯ: 285 V, НАПРЯЖЕНИЕ ФИКСАЦИИ: 414 V, PPPM - ПИКОВОЕ РАССЕИВАНИЕ МОЩНОСТИ: 600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1.5 A, МИНИМАЛЬНАЯ РАБОЧАЯ ТЕМПЕРАТУРА: - 55 C, МАКСИМАЛЬНАЯ РАБОЧАЯ ТЕМПЕРАТУРА: + 175 C, СЕРИЯ: P6KE, УПАКОВКА: REEL, УПАКОВКА: CUT TAPE, ТОРГОВАЯ МАРКА: LITTELFUSE, PD - РАССЕИВАНИЕ МОЩНОСТИ: 5 W, РАЗМЕР ФАБРИЧНОЙ УПАКОВКИ: 4000, ПОДКАТЕГОРИЯ: TVS DIODES / ESD SUPPRESSION DIODES, VF - ПРЯМОЕ НАПРЯЖЕНИЕ: 3.5 V</t>
  </si>
  <si>
    <t>P6KE300A</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</si>
  <si>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25.6 V, КОЛИЧЕСТВО КАНАЛОВ: 1 CHANNEL, ТИП ВЫВОДОВ: SMD/SMT, УПАКОВКА / БЛОК: DO-214AA-2, НАПРЯЖЕНИЕ ПРОБОЯ: 28.5 V, НАПРЯЖЕНИЕ ФИКСАЦИИ: 41.4 V, PPPM - ПИКОВОЕ РАССЕИВАНИЕ МОЩНОСТИ: 600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14.7 A, МИНИМАЛЬНАЯ РАБОЧАЯ ТЕМПЕРАТУРА: - 65 C, МАКСИМАЛЬНАЯ РАБОЧАЯ ТЕМПЕРАТУРА: + 150 C, СЕРИЯ: P6SMB, УПАКОВКА: REEL, УПАКОВКА: CUT TAPE, УПАКОВКА: MOUSEREEL, ТОРГОВАЯ МАРКА: LITTELFUSE, PD - РАССЕИВАНИЕ МОЩНОСТИ: 5 W, РАЗМЕР ФАБРИЧНОЙ УПАКОВКИ: 3000, ПОДКАТЕГОРИЯ: TVS DIODES / ESD SUPPRESSION DIODES, VF - ПРЯМОЕ НАПРЯЖЕНИЕ: 3.5 V</t>
  </si>
  <si>
    <t>P6SMB30A</t>
  </si>
  <si>
    <t>ТРАНЗИСТОР РЧ 725 МВТ, КАТЕГОРИЯ ПРОДУКТА: РЧ ПОЛЕВЫЕ ТРАНЗИСТОРЫ С УПРАВЛЯЮЩИМ P-N-ПЕРЕХОДОМ, ТИП ТРАНЗИСТОРА: EPHEMT, ТЕХНОЛОГИЯ: GAAS, РАБОЧАЯ ЧАСТОТА: 2 GHZ, УСИЛЕНИЕ: 16.6 DB, ПОЛЯРНОСТЬ ТРАНЗИСТОРА: N-CHANNEL, VDS - НАПРЯЖЕНИЕ ПРОБОЯ СТОК-ИСТОК: 5 V, VDS - НАПРЯЖЕНИЕ ПРОБОЯ ЗАТВОР-ИСТОК: - 5 V TO 1 V, ID - НЕПРЕРЫВНЫЙ ТОК УТЕЧКИ: 120 MA, МАКСИМАЛЬНАЯ РАБОЧАЯ ТЕМПЕРАТУРА: + 150 C, PD - РАССЕИВАНИЕ МОЩНОСТИ: 725 MW, ВИД МОНТАЖА: SMD/SMT, УПАКОВКА / БЛОК: SOT-343, УПАКОВКА: CUT TAPE, УПАКОВКА: MOUSEREEL, УПАКОВКА: REEL, КОНФИГУРАЦИЯ: SINGLE DUAL SOURCE, ПРОДУКТ: RF JFET, ТИП: GAAS EPHEMT, КРУТИЗНА ХАРАКТЕРИСТИКИ ПРЯМОЙ ПЕРЕДАЧИ - МИН.: 410 MMHO, NF - КОЭФФИЦИЕНТ ШУМОВ: 0.5 DB, P1DB - ТОЧКА СЖАТИЯ: 20.4 DBM, РАЗМЕР ФАБРИЧНОЙ УПАКОВКИ: 3000</t>
  </si>
  <si>
    <t>ATF-54143-TR1G</t>
  </si>
  <si>
    <t>МОП ТРАНЗИСТОРЫ. 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1.2 A; DS ВКЛ - СОПРОТИВЛЕНИЕ СТОК-ИСТОК: 250 MOHMS; VGS - НАПРЯЖЕНИЕ ЗАТВОР-ИСТОК: - 12 V, + 12 V; VGS TH - ПОРОГОВОЕ НАПРЯЖЕНИЕ ЗАТВОР-ИСТОК : 700 MV; QG - ЗАРЯД ЗАТВОРА: 2.6 NC; МИНИМАЛЬНАЯ РАБОЧАЯ ТЕМПЕРАТУРА: - 55 C; МАКСИМАЛЬНАЯ РАБОЧАЯ ТЕМПЕРАТУРА: + 150 C; PD - РАССЕИВАНИЕ МОЩНОСТИ: 540 MW; КАНАЛЬНЫЙ РЕЖИМ: ENHANCEMENT; УПАКОВКА: REEL; УПАКОВКА: CUT TAPE; УПАКОВКА: MOUSEREEL ; ТОРГОВАЯ МАРКА: INFINEON / IR ; КОНФИГУРАЦИЯ: SINGLE ; ВРЕМЯ СПАДА: 4.8 NS; КРУТИЗНА ХАРАКТЕРИСТИКИ ПРЯМОЙ ПЕРЕДАЧИ - МИН.: 1.3 S; ВЫСОТА: 1.1 MM; ДЛИНА: 2.9 MM; ПРОДУКТ: MOSFET SMALL SIGNAL; ТИП ПРОДУКТА: MOSFET; ВРЕМЯ НАРАСТАНИЯ: 9.5 NS; ПОДКАТЕГОРИЯ: MOSFETS; ТИП ТРАНЗИСТОРА: 1 N-CHANNEL; ТИПИЧНОЕ ВРЕМЯ ЗАДЕРЖКИ ВЫКЛЮЧЕНИЯ: 9.7 NS; ИПИЧНОЕ ВРЕМЯ ЗАДЕРЖКИ ПРИ ВКЛЮЧЕНИИ: 2.5 NS; ШИРИНА: 1.3 MM; ДРУГИЕ НАЗВАНИЯ ТОВАРА №: IRLML2402TRPBF SP001552710.</t>
  </si>
  <si>
    <t>IRLML2402TRPBF</t>
  </si>
  <si>
    <t>INFINEON / IR</t>
  </si>
  <si>
    <t>КАТЕГОРИЯ ПРОДУКТА: СВЕТОДИОДНЫЕ ИНДИКАТОРЫ ДЛЯ ПЕЧАТНОГО МОНТАЖА, ROHS: ПОДРОБНОСТИ, ЦВЕТ ОСВЕЩЕНИЯ: RED, GREEN, РАЗМЕР СВЕТОДИОДА: 3 MM, ДЛИНА ВОЛНЫ: 628 NM, 570 NM, ИНТЕНСИВНОСТЬ ОСВЕЩЕНИЯ: 6.5 MCD, 8 MCD, ТИП МОНТАЖА: SMD/SMT, УГОЛ ОБЗОРА: 40 DEG, ЦВЕТ/ФОРМА ЛИНЗЫ: DIFFUSED, IF - ПРЯМОЙ ТОК: 10 MA, VF - ПРЯМОЕ НАПРЯЖЕНИЕ: 2 V, УПАКОВКА: REEL, УПАКОВКА: CUT TAPE, УПАКОВКА: MOUSEREEL, ТОРГОВАЯ МАРКА: DIALIGHT, КОНФИГУРАЦИЯ: 2 BI-COLOR LEDS, BI-LEVEL, ВЫСОТА: 10.92 MM, ФОРМА ЛИНЗЫ: DOME, ЧУВСТВИТЕЛЬНЫЙ К ВЛАЖНОСТИ: YES, КОЛИЧЕСТВО СВЕТОДИОДОВ: 2, ОРИЕНТАЦИЯ: RIGHT ANGLE, ТИП ПРОДУКТА: LED CIRCUIT BOARD INDICATORS, РАЗМЕР ФАБРИЧНОЙ УПАКОВКИ: 300, ПОДКАТЕГОРИЯ: LED INDICATION</t>
  </si>
  <si>
    <t>592-3030-313F</t>
  </si>
  <si>
    <t>МИКРОКОНТРОЛЛЕРЫ. КАТЕГОРИЯ ПРОДУКТА: 8-БИТНЫЕ МИКРОКОНТРОЛЛЕРЫ, ROHS: ПОДРОБНОСТИ, СЕРИЯ: PIC18(L)F1XK50, ВИД МОНТАЖА: SMD/SMT, УПАКОВКА / БЛОК: QFN-20, ЯДРО: PIC18, РАЗМЕР ПРОГРАММНОЙ ПАМЯТИ: 16 KB, ШИРИНА ШИНЫ ДАННЫХ: 8 BIT, РАЗРЕШЕНИЕ АЦП: 10 BIT, МАКСИМАЛЬНАЯ ТАКТОВАЯ ЧАСТОТА: 48 MHZ, КОЛИЧЕСТВО ВХОДОВ/ВЫХОДОВ: 15 I/O, РАЗМЕР ОЗУ ДАННЫХ: 768 B, НАПРЯЖЕНИЕ ПИТАНИЯ - МИН.: 2.7 V, НАПРЯЖЕНИЕ ПИТАНИЯ - МАКС.: 5.5 V, МИНИМАЛЬНАЯ РАБОЧАЯ ТЕМПЕРАТУРА: - 40 C, МАКСИМАЛЬНАЯ РАБОЧАЯ ТЕМПЕРАТУРА: + 85 C, УПАКОВКА: TUBE, ТОРГОВАЯ МАРКА: MICROCHIP TECHNOLOGY, ТИП ОЗУ ДАННЫХ: RAM, ВЫСОТА: 0.88 MM, ТИП ИНТЕРФЕЙСА: I2C, MSSP, SPI, USART, USB, ДЛИНА: 5 MM, ЧУВСТВИТЕЛЬНЫЙ К ВЛАЖНОСТИ: YES, КОЛИЧЕСТВО КАНАЛОВ АЦП: 9 CHANNEL, КОЛИЧЕСТВО ТАЙМЕРОВ/СЧЕТЧИКОВ: 4 TIMER, СЕРИЯ ПРОЦЕССОРА: PIC18, ТИП ПРОДУКТА: 8-BIT MICROCONTROLLERS - MCU, ТИП ПАМЯТИ ПРОГРАММ: FLASH, РАЗМЕР ФАБРИЧНОЙ УПАКОВКИ: 73, ПОДКАТЕГОРИЯ: MICROCONTROLLERS - MCU, КОММЕРЧЕСКОЕ ОБОЗНАЧЕНИЕ: PIC, ШИРИНА: 5 MM</t>
  </si>
  <si>
    <t>PIC18F14K50-I/MQ</t>
  </si>
  <si>
    <t>МИКРОСХЕМА ДЛЯ УПРАВЛЕНИЯ ПИТАНИЕМ. КАТЕГОРИЯ ПРОДУКТА: КОНТРОЛЬНЫЕ ЦЕПИ, ROHS: ПОДРОБНОСТИ, ТИП: VOLTAGE SUPERVISORY, ВИД МОНТАЖА: SMD/SMT, УПАКОВКА / БЛОК: SOT-23-6, ПОРОГОВОЕ НАПРЯЖЕНИЕ: 1.4 V, КОЛИЧЕСТВО КОНТРОЛИРУЕМЫХ ВХОДОВ: 1 INPUT, ТИП ВЫХОДА: ACTIVE LOW, OPEN DRAIN, РУЧНОЙ СБРОС: MANUAL RESET, КОНТРОЛЬНЫЕ ТАЙМЕРЫ: NO WATCHDOG, ПЕРЕКЛЮЧЕНИЕ НА РЕЗЕРВНОЕ БАТАРЕЙНОЕ ПИТАНИЕ: NO BACKUP, ВРЕМЯ ЗАДЕРЖКИ СБРОСА: 1.25 MS TO 10 S, НАПРЯЖЕНИЕ ПИТАНИЯ - МАКС.: 6.5 V, МИНИМАЛЬНАЯ РАБОЧАЯ ТЕМПЕРАТУРА: - 40 C, МАКСИМАЛЬНАЯ РАБОЧАЯ ТЕМПЕРАТУРА: + 125 C, ТОЧНОСТЬ: 0.5 %, СЕРИЯ: TPS3808G15, УПАКОВКА: REEL, УПАКОВКА: CUT TAPE, УПАКОВКА: MOUSEREEL, ТОРГОВАЯ МАРКА: TEXAS INSTRUMENTS, СИГНАЛЫ ВКЛЮЧЕНИЯ ЧИПА: NO CHIP ENABLE, ОСОБЕННОСТИ: ACTIVE LOW ENABLE, MANUAL RESET, ВЫСОТА: 1.15 MM, ДЛИНА: 2.9 MM, РАБОЧИЙ ТОК ИСТОЧНИКА ПИТАНИЯ: 2.4 UA, ПОРОГ ПОВЫШЕНИЯ НАПРЯЖЕНИЯ: 1.407 V, ОБНАРУЖЕНИЕ СБОЯ ЭЛЕКТРОПИТАНИЯ: NO, ТИП ПРОДУКТА: SUPERVISORY CIRCUITS, РАЗМЕР ФАБРИЧНОЙ УПАКОВКИ: 3000, ПОДКАТЕГОРИЯ: PMIC - POWER MANAGEMENT ICS, НАПРЯЖЕНИЕ ПИТАНИЯ - МИН.: 1.8 V, ПОРОГ ПОНИЖЕНИЯ НАПРЯЖЕНИЯ: 1.393 V, ШИРИНА: 1.6 MM</t>
  </si>
  <si>
    <t>TPS3808G15DBVR</t>
  </si>
  <si>
    <t>МИКРОСХЕМА ДЛЯ УПРАВЛЕНИЯ ПИТАНИЕМ, КАТЕГОРИЯ ПРОДУКТА: КОНТРОЛЬНЫЕ ЦЕПИ; ТИП: VOLTAGE SUPERVISORY; ВИД МОНТАЖА: SMD/SMT; УПАКОВКА / БЛОК: SOT-23-6; ПОРОГОВОЕ НАПРЯЖЕНИЕ: 405 MV; КОЛИЧЕСТВО КОНТРОЛИРУЕМЫХ ВХОДОВ: 1 INPUT; ТИП ВЫХОДА: ACTIVE LOW, OPEN DRAIN; РУЧНОЙ СБРОС: MANUAL RESET; КОНТРОЛЬНЫЕ ТАЙМЕРЫ: NO WATCHDOG; ПЕРЕКЛЮЧЕНИЕ НА РЕЗЕРВНОЕ БАТАРЕЙНОЕ ПИТАНИЕ: NO BACKUP; ВРЕМЯ ЗАДЕРЖКИ СБРОСА: 1.25 MS TO 10 S; НАПРЯЖЕНИЕ ПИТАНИЯ - МАКС.: 6.5 V; МИНИМАЛЬНАЯ РАБОЧАЯ ТЕМПЕРАТУРА: - 40 C; МАКСИМАЛЬНАЯ РАБОЧАЯ ТЕМПЕРАТУРА: + 125 C; ТОЧНОСТЬ: 0.5 %; СЕРИЯ: TPS3808G01; УПАКОВКА: REEL; УПАКОВКА: CUT TAPE; УПАКОВКА: MOUSEREEL; СИГНАЛЫ ВКЛЮЧЕНИЯ ЧИПА: NO CHIP ENABLE; ОСОБЕННОСТИ: ACTIVE LOW ENABLE, MANUAL RESET; ВЫСОТА: 1.15 MM; ДЛИНА: 2.9 MM; РАБОЧИЙ ТОК ИСТОЧНИКА ПИТАНИЯ: 2.4 UA; ПОРОГ ПОВЫШЕНИЯ НАПРЯЖЕНИЯ: ADJUSTABLE; ОБНАРУЖЕНИЕ СБОЯ ЭЛЕКТРОПИТАНИЯ: NO; РАЗМЕР ФАБРИЧНОЙ УПАКОВКИ:3000; НАПРЯЖЕНИЕ ПИТАНИЯ - МИН.: 1.8 V; ПОРОГ ПОНИЖЕНИЯ НАПРЯЖЕНИЯ: ADJUSTABLE; ШИРИНА: 1.6 MM; ДРУГИЕ НАЗВАНИЯ ТОВАРА №: FX1077 HPA00385DBVR; ВЕС ИЗДЕЛИЯ: 36 MG</t>
  </si>
  <si>
    <t>TPS3808G01DBVR</t>
  </si>
  <si>
    <t>МИНИАТЮРНЫЙ ЭЛЕКТРОННЫЙ КОМПОНЕНТ: МИКРОСХЕМА ИНТЕГРАЛЬНАЯ МОНОЛИТНАЯ - ИС ДЛЯ УПРАВЛЕНИЯ ПИТАНИЕМ - LDO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</si>
  <si>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ДЛЯ УПРАВЛЕНИЯ ПИТАНИЕМ - LDO РЕГУЛЯТОРЫ НАПРЯЖЕНИЯ. ИД МОНТАЖА: SMD/SMT. УПАКОВКА / БЛОК: VQFN-20. ВЫХОДНОЙ ТОК: 3 A. КОЛИЧЕСТВО ВЫХОДОВ:1 OUTPUT ОЛЯРНОСТЬ: POSITIVE. ВХОДНОЕ НАПРЯЖЕНИЕ (МАКС.): 5.5 V. ВХОДНОЕ НАПРЯЖЕНИЕ МИН.: 0.8 V ТИП ВЫХОДА:ADJUSTABLE. НАПРЯЖЕНИЕ ОТПУСКАНИЯ: 115 MV. УПАКОВКА: CUT TAPE ИЛИ REEL. ВЫСОТА: 0.9 MM. ДЛИНА:5 MM ИАПАЗОН РАБОЧИХ ТЕМПЕРАТУР: - 40 C TO + 125 C. ШИРИНА: 5 MM. ТОРГОВАЯ МАРКА:TEXAS INSTRUMENTS АПРЯЖЕНИЕ ОТПУСКАНИЯ - МАКС.: 195 MV AT 3 A. ДИАПАЗОН ВЫХОДНОГО НАПРЯЖЕНИЯ:796 MV TO 3.6 V УВСТВИТЕЛЬНЫЙ К ВЛАЖНОСТИ: TYES. PD - РАССЕИВАНИЕ МОЩНОСТИ: 2.74 W. ТИП ПРОДУКТА: LDO VOLTAGE REGULATORS. ОПОРНОЕ НАПРЯЖЕНИЕ:0.804 V. РАЗМЕР ФАБРИЧНОЙ УПАКОВКИ: 3000 . ВЕС ИЗДЕЛИЯ:70 MG</t>
  </si>
  <si>
    <t>TPS74401RGWR</t>
  </si>
  <si>
    <t>TEXAS INSTRUMENTS INC.</t>
  </si>
  <si>
    <t>МИКРОСХЕМА ДЛЯ УПРАВЛЕНИЯ ПИТАНИЕМ, КАТЕГОРИЯ ПРОДУКТА: ИМПУЛЬСНЫЕ РЕГУЛЯТОРЫ НАПРЯЖЕНИЯ; ВИД МОНТАЖА: SMD/SMT; УПАКОВКА / БЛОК: SSOP-28; ТОПОЛОГИЯ: BUCK; ВЫХОДНОЕ НАПРЯЖЕНИЕ: 900 MV TO 2 V; ВЫХОДНОЙ ТОК: 25 A; КОЛИЧЕСТВО ВЫХОДОВ: 1 OUTPUT; ВХОДНОЕ НАПРЯЖЕНИЕ (МАКС.): 7 V; ВХОДНОЕ НАПРЯЖЕНИЕ МИН.: 3 V; ТОК ПОКОЯ: 100 UA; ЧАСТОТА ПЕРЕКЛЮЧЕНИЙ: 550 KHZ; МИНИМАЛЬНАЯ РАБОЧАЯ ТЕМПЕРАТУРА: - 40 C; МАКСИМАЛЬНАЯ РАБОЧАЯ ТЕМПЕРАТУРА: + 85 C; СЕРИЯ: LTC1703; УПАКОВКА: TUBE; ВЫСОТА: 2 MM; ВХОДНОЕ НАПРЯЖЕНИЕ: 5 V; РАБОЧИЙ ТОК ИСТОЧНИКА ПИТАНИЯ: 2.2 MA; ОТКЛЮЧЕНИЕ: SHUTDOWN; РАЗМЕР ФАБРИЧНОЙ УПАКОВКИ: 47; ТИП: SYNCHRONOUS 2-PHASE SWITCHING REGULATOR CONTROLLER WITH 5-BIT VID</t>
  </si>
  <si>
    <t>LTC1703IG#PBF</t>
  </si>
  <si>
    <t>МИКРОСХЕМА ДЛЯ УПРАВЛЕНИЯ ПИТАНИЕМ. КАТЕГОРИЯ ПРОДУКТА: КОНТРОЛЬНЫЕ ЦЕПИ, ROHS: ПОДРОБНОСТИ, ТИП: VOLTAGE MONITORS, ВИД МОНТАЖА: SMD/SMT, УПАКОВКА / БЛОК: SOIC-8, ПОРОГОВОЕ НАПРЯЖЕНИЕ: 3.3 V, 5 V, КОЛИЧЕСТВО КОНТРОЛИРУЕМЫХ ВХОДОВ: 2 INPUT, ТИП ВЫХОДА: ACTIVE LOW, OPEN DRAIN, РУЧНОЙ СБРОС: MANUAL RESET, КОНТРОЛЬНЫЕ ТАЙМЕРЫ: NO WATCHDOG, ПЕРЕКЛЮЧЕНИЕ НА РЕЗЕРВНОЕ БАТАРЕЙНОЕ ПИТАНИЕ: NO BACKUP, ВРЕМЯ ЗАДЕРЖКИ СБРОСА: 350 MS, НАПРЯЖЕНИЕ ПИТАНИЯ - МАКС.: 5.5 V, МИНИМАЛЬНАЯ РАБОЧАЯ ТЕМПЕРАТУРА: - 40 C, МАКСИМАЛЬНАЯ РАБОЧАЯ ТЕМПЕРАТУРА: + 85 C, ТОЧНОСТЬ: 2.5 %, СЕРИЯ: DS1834AS, УПАКОВКА: REEL, УПАКОВКА: CUT TAPE, УПАКОВКА: MOUSEREEL, ТОРГОВАЯ МАРКА: MAXIM INTEGRATED, СИГНАЛЫ ВКЛЮЧЕНИЯ ЧИПА: NO CHIP ENABLE, ВЫСОТА: 1.5 MM (MAX), ДЛИНА: 5 MM (MAX), РАБОЧИЙ ТОК ИСТОЧНИКА ПИТАНИЯ: 50 UA, ПОРОГ ПОВЫШЕНИЯ НАПРЯЖЕНИЯ: 4.75 V, 2.97 V, ОБНАРУЖЕНИЕ СБОЯ ЭЛЕКТРОПИТАНИЯ: YES, ТИП ПРОДУКТА: SUPERVISORY CIRCUITS, РАЗМЕР ФАБРИЧНОЙ УПАКОВКИ: 2500, ПОДКАТЕГОРИЯ: PMIC - POWER MANAGEMENT ICS, НАПРЯЖЕНИЕ ПИТАНИЯ - МИН.: 1.2 V, ПОРОГ ПОНИЖЕНИЯ НАПРЯЖЕНИЯ: 4.5 V, 2.8 V, ШИРИНА: 4 MM (MAX), ДРУГИЕ НАЗВАНИЯ ТОВАРА №: DS1834AS 90-1834A+ST0</t>
  </si>
  <si>
    <t>DS1834AS+T&amp;R</t>
  </si>
  <si>
    <t>МИНИАТЮРНЫЙ ЭЛЕКТРОННЫЙ КОМПОНЕНТ: МИКРОСХЕМА ИНТЕГРАЛЬНАЯ МОНОЛИТНАЯ - ИС ДЛЯ УПРАВЛЕНИЯ ПИТАНИЕМ -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</si>
  <si>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ДЛЯ УПРАВЛЕНИЯ ПИТАНИЕМ - РЕГУЛЯТОРЫ И КОНТРОЛЛЕРЫ НАПРЯЖЕНИЯ ИД МОНТАЖА:SMD/SMT. УПАКОВКА / БЛОК: VQFN-20. ВЫХОДНОЙ ТОК:3 A. КОЛИЧЕСТВО ВЫХОДОВ:1 OUTPUT. ПОЛЯРНОСТЬ:POSITIVE. ВХОДНОЕ НАПРЯЖЕНИЕ (МАКС.): 5.5 V. ВХОДНОЕ НАПРЯЖЕНИЕ МИН.:0.8 V.  НАПРЯЖЕНИЕ ОТПУСКАНИЯ:115 MV. УПАКОВКА: CUT TAPE ИЛИ REEL.ВЫСОТА: 0.9 MM. ДЛИНА: 5 MM.  ДИАПАЗОН РАБОЧИХ ТЕМПЕРАТУР: - 40 C TO + 125 C. ШИРИНА: 5 MM. ТОРГОВАЯ МАРКА: TEXAS INSTRUMENTS. ЧУВСТВИТЕЛЬНЫЙ К ВЛАЖНОСТИ:YES. РАБОЧИЙ ТОК ИСТОЧНИКА ПИТАНИЯ: 3 MA. ТИП ПРОДУКТА: LDO VOLTAGE REGULATORS. ОПОРНОЕ НАПРЯЖЕНИЕ:0.804 V. РАЗМЕР ФАБРИЧНОЙ УПАКОВКИ: 250.  ВЕС ИЗДЕЛИЯ:70 MG</t>
  </si>
  <si>
    <t>TPS74401RGWT</t>
  </si>
  <si>
    <t>МИКРОСХЕМА ДЛЯ УПРАВЛЕНИЯ ПИТАНИЕМ, 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 MM, ДЛИНА: 2.92 MM, ДИАПАЗОН РАБОЧИХ ТЕМПЕРАТУР: - 40 C TO + 125 C, ПРОДУКТ: VOLTAGE REFERENCES, ШИРИНА: 1.3 MM, ТОК ЧЕРЕЗ ШУНТ - МИН.: 600 UA, ТОПОЛОГИЯ: SHUNT REFERENCES, МАКСИМАЛЬНОЕ ВЫХОДНОЕ НАПРЯЖЕНИЕ: 36 V, РАЗМЕР ФАБРИЧНОЙ УПАКОВКИ: 3000, ВЕС ИЗДЕЛИЯ: 8 MG</t>
  </si>
  <si>
    <t>МИКРОСХЕМА ДЛЯ УПРАВЛЕНИЯ ПИТАНИЕМ. КАТЕГОРИЯ ПРОДУКТА: КОНТРОЛЛЕРЫ НАПРЯЖЕНИЯ С ВОЗМОЖНОСТЬЮ ГОРЯЧЕЙ ЗАМЕНЫ, ROHS: ПОДРОБНОСТИ, ПРОДУКТ: CONTROLLERS &amp; SWITCHES, ОГРАНИЧЕНИЕ ТОКА: 8.33E-02, НАПРЯЖЕНИЕ ПИТАНИЯ - МАКС.: 75 V, НАПРЯЖЕНИЕ ПИТАНИЯ - МИН.: 5 V, КОЛИЧЕСТВО КАНАЛОВ: 1 CHANNEL, РАБОЧИЙ ТОК ИСТОЧНИКА ПИТАНИЯ: 400 UA, МИНИМАЛЬНАЯ РАБОЧАЯ ТЕМПЕРАТУРА: - 40 C, МАКСИМАЛЬНАЯ РАБОЧАЯ ТЕМПЕРАТУРА: + 125 C, ВИД МОНТАЖА: SMD/SMT, УПАКОВКА / БЛОК: SOT-23-THIN-6, УПАКОВКА: REEL, УПАКОВКА: CUT TAPE, УПАКОВКА: MOUSEREEL, ОБНАРУЖЕНИЕ СБОЯ ЭЛЕКТРОПИТАНИЯ: NO, ТОРГОВАЯ МАРКА: TEXAS INSTRUMENTS, СРЕДСТВА РАЗРАБОТКИ: LM5050MK-1EVAL/NOPB, РАБОЧЕЕ НАПРЯЖЕНИЕ ПИТАНИЯ: 5 V TO 75 V, ТИП ПРОДУКТА: HOT SWAP VOLTAGE CONTROLLERS, СЕРИЯ: LM5050-1, РАЗМЕР ФАБРИЧНОЙ УПАКОВКИ: 1000, ПОДКАТЕГОРИЯ: PMIC - POWER MANAGEMENT ICS, ТИП: HIGH SIDE OR-ING FET CONTROLLER</t>
  </si>
  <si>
    <t>LM5050MK -1/NOPB</t>
  </si>
  <si>
    <t>МИКРОСХЕМА ПАМЯТИ 512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</si>
  <si>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512 КБИТ, КАТЕГОРИЯ ПРОДУКТА: EEPROM, ВИД МОНТАЖА: SMD/SMT, УПАКОВКА / БЛОК: SOIC-8 NARROW, ТИП ИНТЕРФЕЙСА: 2-WIRE, I2C, РАЗМЕР ПАМЯТИ: 512 KBIT, ОРГАНИЗАЦИЯ: 64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 MHZ, ВРЕМЯ ДОСТУПА: 550 NS, СОХРАНЕНИЕ ДАННЫХ: 40 YEAR, НАПРЯЖЕНИЕ ПИТАНИЯ - МАКС.: 3 MA, СЕРИЯ: AT24C512C, УПАКОВКА: CUT TAPE, УПАКОВКА: MOUSEREEL, УПАКОВКА: REEL, ВЫСОТА: 1.48 MM, ДЛИНА: 4.98 MM, ШИРИНА: 3.99 MM, ЧУВСТВИТЕЛЬНЫЙ К ВЛАЖНОСТИ: YES, РАБОЧИЙ ТОК ИСТОЧНИКА ПИТАНИЯ: 3 MA, РАБОЧЕЕ НАПРЯЖЕНИЕ ПИТАНИЯ: 2.5 V TO 5.5 V, РАЗМЕР ФАБРИЧНОЙ УПАКОВКИ: 4000, ВЕС ИЗДЕЛИЯ: 540 MG</t>
  </si>
  <si>
    <t>AT24C512C-SSHD-T</t>
  </si>
  <si>
    <t>КАТЕГОРИЯ ПРОДУКТА: ИМПУЛЬСНЫЕ РЕГУЛЯТОРЫ НАПРЯЖЕНИЯ, ROHS: ПОДРОБНОСТИ, ВИД МОНТАЖА: SMD/SMT, УПАКОВКА / БЛОК: QFN-38, ТОПОЛОГИЯ: BUCK, ВЫХОДНОЕ НАПРЯЖЕНИЕ: 6.24 V, ВЫХОДНОЙ ТОК: 0,166666666666667, КОЛИЧЕСТВО ВЫХОДОВ: 1 OUTPUT, ВХОДНОЕ НАПРЯЖЕНИЕ, МИН.: 2.5 V, ВХОДНОЕ НАПРЯЖЕНИЕ, МАКС.: 6.6 V, ЧАСТОТА ПЕРЕКЛЮЧЕНИЙ: 3 MHZ, МИНИМАЛЬНАЯ РАБОЧАЯ ТЕМПЕРАТУРА: - 40 C, МАКСИМАЛЬНАЯ РАБОЧАЯ ТЕМПЕРАТУРА: + 85 C, СЕРИЯ: EN6347, УПАКОВКА: REEL, УПАКОВКА: CUT TAPE, УПАКОВКА: MOUSEREEL, ТОРГОВАЯ МАРКА: INTEL / ALTERA, ЧУВСТВИТЕЛЬНЫЙ К ВЛАЖНОСТИ: YES, ТИП ПРОДУКТА: SWITCHING VOLTAGE REGULATORS, РАЗМЕР ФАБРИЧНОЙ УПАКОВКИ: 500, ПОДКАТЕГОРИЯ: PMIC - POWER MANAGEMENT ICS, КОММЕРЧЕСКОЕ ОБОЗНАЧЕНИЕ: ENPIRION, ТИП: VOLTAGE CONVERTER, ДРУГИЕ НАЗВАНИЯ ТОВАРА №: MPM3840GQV-P, ВЕС ИЗДЕЛИЯ: 1,320 G,</t>
  </si>
  <si>
    <t>EN6347QI</t>
  </si>
  <si>
    <t>МИКРОСХЕМА ЛОГИЧЕСКАЯ, КАТЕГОРИЯ ПРОДУКТА: ЗАЩЕЛКИ; КОЛИЧЕСТВО КОНТУРОВ: 8 CIRCUIT; ТИП ЛОГИКИ: TRUE; СЕМЕЙСТВО ЛОГИЧЕСКИХ ЭЛЕМЕНТОВ: 74L; ПОЛЯРНОСТЬ: NON-INVERTING; ТОК ПОКОЯ: 10 UA; КОЛИЧЕСТВО ВЫХОДНЫХ ЛИНИЙ: 1 LINE; ВЫХОДНОЙ ТОК ВЫСОКОГО УРОВНЯ: - 24 MA; ВЫХОДНОЙ ТОК НИЗКОГО УРОВНЯ: 32 MA; ВРЕМЯ ЗАДЕРЖКИ РАСПРОСТРАНЕНИЯ: 7.7 NS AT 2.7 V, 6.9 NS AT 3.3 V; НАПРЯЖЕНИЕ ПИТАНИЯ - МАКС.: 3.6 V; НАПРЯЖЕНИЕ ПИТАНИЯ - МИН.: 1.65 V; МИНИМАЛЬНАЯ РАБОЧАЯ ТЕМПЕРАТУРА: - 40 C; МАКСИМАЛЬНАЯ РАБОЧАЯ ТЕМПЕРАТУРА: + 125 C; УПАКОВКА / БЛОК: TSSOP-20; УПАКОВКА: TUBE; ФУНКЦИЯ: OCTAL TRANSPARENT D-TYPE LATCH; ВЫСОТА: 1.15 MM; ДЛИНА: 6.5 MM; ВИД МОНТАЖА: SMD/SMT; КОЛИЧЕСТВО КАНАЛОВ: 8 CHANNEL; КОЛИЧЕСТВО ВХОДНЫХ ЛИНИЙ: 3 LINE; РАБОЧЕЕ НАПРЯЖЕНИЕ ПИТАНИЯ: 1.65 V TO 3.6 V; ТИП ВЫХОДА: 3-STATE; ТИП СБРОСА: NO RESET; СЕРИЯ: SN74LVC573A; РАЗМЕР ФАБРИЧНОЙ УПАКОВКИ: 70; ТИП: D-TYPE; ШИРИНА: 4.4 MM; ВЕС ИЗДЕЛИЯ: 77 MG</t>
  </si>
  <si>
    <t>SN74LVC573APW</t>
  </si>
  <si>
    <t>ФИЛЬТР ВЫСОКИХ ЧАСТОТ, ЧАСТОТНЫЙ ДИАПАЗОН 400-3000 МГЦ, МОЩНОСТЬ РАДИОСИГНАЛА 0,5 ВТ, ВХОДНЫЕ ПОТЕРИ 0,4 ДБ, МОНТАЖ SMD/SMT</t>
  </si>
  <si>
    <t>PCA9546ABS</t>
  </si>
  <si>
    <t>МИКРОСХЕМА ИНТЕРФЕЙСНАЯ. КАТЕГОРИЯ ПРОДУКТА: ИНТЕРФЕЙСНЫЕ ЭЛЕМЕНТЫ - РАСШИРИТЕЛЬНЫЕ МОДУЛИ ВВОДА-ВЫВОДА, ROHS: ПОДРОБНОСТИ, ВИД МОНТАЖА: SMD/SMT, УПАКОВКА / БЛОК: HVQFN-24, ТИП ИНТЕРФЕЙСА: I2C, SERIAL, SMBUS, КОЛИЧЕСТВО ВХОДОВ/ВЫХОДОВ: 16 I/O, УСТРОЙСТВА ДЛЯ ПРЕРЫВАНИЯ ВЫВОДА: WITH INTERRUPT, НАПРЯЖЕНИЕ ПИТАНИЯ - МИН.: 2.3 V, НАПРЯЖЕНИЕ ПИТАНИЯ - МАКС.: 5.5 V, МАКСИМАЛЬНАЯ ТАКТОВАЯ ЧАСТОТА: 400 KHZ, МИНИМАЛЬНАЯ РАБОЧАЯ ТЕМПЕРАТУРА: - 40 C, МАКСИМАЛЬНАЯ РАБОЧАЯ ТЕМПЕРАТУРА: + 85 C, УПАКОВКА: REEL, УПАКОВКА: CUT TAPE, УПАКОВКА: MOUSEREEL, ЗАЩИТА ОТ ЭЛЕКТРОСТАТИЧЕСКИХ РАЗРЯДОВ: 2 KV, ТОРГОВАЯ МАРКА: NXP SEMICONDUCTORS, ВХОДНОЕ НАПРЯЖЕНИЕ: 2.3 V TO 5.5 V, СЕМЕЙСТВО ЛОГИЧЕСКИХ ЭЛЕМЕНТОВ: PCA, РАБОЧЕЕ НАПРЯЖЕНИЕ ПИТАНИЯ: 2.3 V TO 5.5 V, PD - РАССЕИВАНИЕ МОЩНОСТИ: 200 MW, ТИП ПРОДУКТА: I/O EXPANDERS, РАЗМЕР ФАБРИЧНОЙ УПАКОВКИ: 6000, ПОДКАТЕГОРИЯ: INTERFACE ICS, ДРУГИЕ НАЗВАНИЯ ТОВАРА №: 935272004118</t>
  </si>
  <si>
    <t>PCA9555BS</t>
  </si>
  <si>
    <t>МИКРОСХЕМА ИНТЕРФЕЙСНАЯ ,КАТЕГОРИЯ ПРОДУКТА: ИС ИНТЕРФЕЙСА RS-422/RS-485, СЕРИЯ: MAX3160, ВИД МОНТАЖА: SMD/SMT, УПАКОВКА / БЛОК: SSOP-20, ФУНКЦИЯ: TRANSCEIVER, КОЛИЧЕСТВО ДРАЙВЕРОВ: 2 DRIVER, КОЛИЧЕСТВО ПРИЕМНИКОВ: 2 RECEIVER, ДИАПАЗОН ДАННЫХ: 10 MB/S, РАБОЧЕЕ НАПРЯЖЕНИЕ ПИТАНИЯ: 3.3 V, 5 V, МИНИМАЛЬНАЯ РАБОЧАЯ ТЕМПЕРАТУРА: - 40 C, МАКСИМАЛЬНАЯ РАБОЧАЯ ТЕМПЕРАТУРА: + 85 C, УПАКОВКА: REEL, УПАКОВКА: CUT TAPE, УПАКОВКА: MOUSEREEL, ВЫСОТА: 1.78 MM (MAX), ДЛИНА: 7.33 MM (MAX), РАБОЧИЙ ТОК ИСТОЧНИКА ПИТАНИЯ: 2.5 MA, ВРЕМЯ ЗАДЕРЖКИ РАСПРОСТРАНЕНИЯ: 0.15 US, НАПРЯЖЕНИЕ ПИТАНИЯ - МАКС.: 5.5 V, НАПРЯЖЕНИЕ ПИТАНИЯ - МИН.: 3 V, ТИП: MULTIPROTOCOL TRANSCEIVER, ШИРИНА: 5.38 MM (MAX), ДРУГИЕ НАЗВАНИЯ ТОВАРА №: MAX3160, ВЕС ИЗДЕЛИЯ: 453.600 MG</t>
  </si>
  <si>
    <t>MAX3160EAP+T</t>
  </si>
  <si>
    <t>МИКРОСХЕМА ГЕНЕРАТОР ТАКТОВЫХ ИМПУЛЬСОВ. КАТЕГОРИЯ ПРОДУКТА: ТАКТОВЫЙ СИНТЕЗАТОР/УСТРОЙСТВО ПОДАВЛЕНИЯ КОЛЕБАНИЙ, ROHS: ПОДРОБНОСТИ, СЕРИЯ: CDCE913, КОЛИЧЕСТВО ВЫХОДОВ: 3 OUTPUT, ВЫХОДНОЙ УРОВЕНЬ: LVCMOS, МАКС. ВЫХОДНАЯ ЧАСТОТА: 230 MHZ, УРОВЕНЬ ВХОДА: CRYSTAL, LVCMOS, МАКСИМАЛЬНАЯ ВХОДНАЯ ЧАСТОТА: 160 MHZ, НАПРЯЖЕНИЕ ПИТАНИЯ - МАКС.: 1.9 V, НАПРЯЖЕНИЕ ПИТАНИЯ - МИН.: 1.7 V, МИНИМАЛЬНАЯ РАБОЧАЯ ТЕМПЕРАТУРА: - 40 C, МАКСИМАЛЬНАЯ РАБОЧАЯ ТЕМПЕРАТУРА: + 85 C, ВИД МОНТАЖА: SMD/SMT, УПАКОВКА / БЛОК: TSSOP-14, УПАКОВКА: REEL, УПАКОВКА: CUT TAPE, УПАКОВКА: MOUSEREEL, ТОРГОВАЯ МАРКА: TEXAS INSTRUMENTS, СРЕДСТВА РАЗРАБОТКИ: CDCE913PERF-EVM, ОСОБЕННОСТИ: I2C, INTEGRATED EEPROM, PIN PROGRAMMING, SPREAD SPECTRUM CLOCKING (SSC), РАБОЧИЙ ТОК ИСТОЧНИКА ПИТАНИЯ: 11 MA, РАБОЧЕЕ НАПРЯЖЕНИЕ ПИТАНИЯ: 1.8 V, ТИП ПРОДУКТА: CLOCK SYNTHESIZERS / JITTER CLEANERS, РАЗМЕР ФАБРИЧНОЙ УПАКОВКИ: 2000, ПОДКАТЕГОРИЯ: CLOCK &amp; TIMER ICS</t>
  </si>
  <si>
    <t>CDCE913PWR</t>
  </si>
  <si>
    <t>МИКРОСХЕМА ТЕМПЕРАТУРНЫЙ ДАТЧИК, КАТЕГОРИЯ ПРОДУКТА: ТЕМПЕРАТУРНЫЕ ДАТЧИКИ ДЛЯ МОНТАЖА НА ПЛАТЕ, ROHS: ПОДРОБНОСТИ, ТИП ВЫХОДА: DIGITAL, КОНФИГУРАЦИЯ: LOCAL, REMOTE, ТОЧНОСТЬ: +/- 1 C, НАПРЯЖЕНИЕ ПИТАНИЯ - МИН.: 3 V, НАПРЯЖЕНИЕ ПИТАНИЯ - МАКС.: 3.6 V, ТИП ИНТЕРФЕЙСА: 2-WIRE, I2C, SMBUS, РАЗРЕШЕНИЕ: 8 BIT, МИНИМАЛЬНАЯ РАБОЧАЯ ТЕМПЕРАТУРА: - 40 C, МАКСИМАЛЬНАЯ РАБОЧАЯ ТЕМПЕРАТУРА: + 125 C, ОТКЛЮЧЕНИЕ: NO SHUTDOWN, ВИД МОНТАЖА: SMD/SMT, УПАКОВКА / БЛОК: MSOP-8, УПАКОВКА: REEL, УПАКОВКА: CUT TAPE, УПАКОВКА: MOUSEREEL, ТОРГОВАЯ МАРКА: ONSEMI, РАБОЧИЙ ТОК ИСТОЧНИКА ПИТАНИЯ: 240 UA, ПРОДУКТ: HARDWARE MONITORS, ТИП ПРОДУКТА: TEMPERATURE SENSOR ICS, СЕРИЯ: ADT7461A, РАЗМЕР ФАБРИЧНОЙ УПАКОВКИ: 3000, ПОДКАТЕГОРИЯ: SENSORS, ТИП: SYSTEM MONITOR SENSOR</t>
  </si>
  <si>
    <t>ADT7461AARMZ-R</t>
  </si>
  <si>
    <t>МИКРОСХЕМА ОСЦИЛЛЯТОР. КАТЕГОРИЯ ПРОДУКТА: СТАНДАРТНЫЕ ТАКТОВЫЕ ГЕНЕРАТОРЫ, ROHS: ПОДРОБНОСТИ, ТИП ПРОДУКТА: STANDARD OSCILLATORS, УПАКОВКА / БЛОК: 7.5 MM X 5 MM, ЧАСТОТА: 25 MHZ, СТАБИЛЬНОСТЬ ЧАСТОТЫ: 50 PPM, ЁМКОСТЬ НАГРУЗКИ: 15 PF, НАПРЯЖЕНИЕ ПИТАНИЯ - МИН.: 2.97 V, НАПРЯЖЕНИЕ ПИТАНИЯ - МАКС.: 3.63 V, ФОРМАТ ВЫВОДА: HCMOS, ТИП ВЫВОДОВ: SMD/SMT, МИНИМАЛЬНАЯ РАБОЧАЯ ТЕМПЕРАТУРА: - 40 C, МАКСИМАЛЬНАЯ РАБОЧАЯ ТЕМПЕРАТУРА: + 85 C, ДЛИНА: 7 MM, ШИРИНА: 5 MM, ВЫСОТА: 1.7 MM, СЕРИЯ: ECS-3953M-BN, УПАКОВКА: REEL, УПАКОВКА: CUT TAPE, УПАКОВКА: MOUSEREEL, ТОРГОВАЯ МАРКА: ECS, НОМИНАЛЬНЫЙ ТОК: 4 MA, ВИД МОНТАЖА: SMD/SMT, РАЗМЕР ФАБРИЧНОЙ УПАКОВКИ: 1000, ПОДКАТЕГОРИЯ: OSCILLATORS</t>
  </si>
  <si>
    <t>ECS-3953M-250-BN-TR</t>
  </si>
  <si>
    <t>МИРОСХЕМА ЛОГИЧЕСКАЯ. КАТЕГОРИЯ ПРОДУКТА: ТРАНСЛЯЦИЯ - УРОВНИ НАПРЯЖЕНИЯ, ROHS: ПОДРОБНОСТИ, СЕРИЯ: MAX3378E, ТИП: ESD PROTECTED TRANSLATOR, ВИД МОНТАЖА: SMD/SMT, УПАКОВКА / БЛОК: TSSOP-14, НАПРЯЖЕНИЕ ПИТАНИЯ - МИН.: 1.65 V, НАПРЯЖЕНИЕ ПИТАНИЯ - МАКС.: 5.5 V, МИНИМАЛЬНАЯ РАБОЧАЯ ТЕМПЕРАТУРА: - 40 C, МАКСИМАЛЬНАЯ РАБОЧАЯ ТЕМПЕРАТУРА: + 85 C, ВРЕМЯ ЗАДЕРЖКИ РАСПРОСТРАНЕНИЯ: 20 NS, УПАКОВКА: REEL, УПАКОВКА: CUT TAPE, УПАКОВКА: MOUSEREEL, ТОРГОВАЯ МАРКА: MAXIM INTEGRATED, ТИП ЛОГИКИ: VOLTAGE LEVEL TRANSLATOR, РАБОЧИЙ ТОК ИСТОЧНИКА ПИТАНИЯ: 130 UA, PD - РАССЕИВАНИЕ МОЩНОСТИ: 727 MW, ТИП ПРОДУКТА: TRANSLATION - VOLTAGE LEVELS, РАЗМЕР ФАБРИЧНОЙ УПАКОВКИ: 2500, ПОДКАТЕГОРИЯ: LOGIC ICS, ДРУГИЕ НАЗВАНИЯ ТОВАРА №: MAX3378E</t>
  </si>
  <si>
    <t>MAX3378EEUD+T</t>
  </si>
  <si>
    <t>ПРОГРАММИРУЕМАЯ ЛОГИЧЕСКАЯ ИНТЕГРАЛЬНАЯ СХЕМА. КАТЕГОРИЯ ПРОДУКТА: ППВМ - КОНФИГУРАЦИОННАЯ ПАМЯТЬ, ROHS: ПОДРОБНОСТИ, ТИП ПАМЯТИ: FLASH, РАЗМЕР ПАМЯТИ: 64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SOIC-16, УПАКОВКА: TUBE, ТОРГОВАЯ МАРКА: INTEL / ALTERA, ЧУВСТВИТЕЛЬНЫЙ К ВЛАЖНОСТИ: YES, РАБОЧИЙ ТОК ИСТОЧНИКА ПИТАНИЯ: 100 UA, ТИП ПРОДУКТА: FPGA - CONFIGURATION MEMORY, СЕРИЯ: EPCQ, РАЗМЕР ФАБРИЧНОЙ УПАКОВКИ: 49, ПОДКАТЕГОРИЯ: PROGRAMMABLE LOGIC ICS, НАПРЯЖЕНИЕ ПИТАНИЯ - МАКС.: 3.6 V, НАПРЯЖЕНИЕ ПИТАНИЯ - МИН.: 2.7 V, КОММЕРЧЕСКОЕ ОБОЗНАЧЕНИЕ: ENPIRION, ДРУГИЕ НАЗВАНИЯ ТОВАРА №: 974772</t>
  </si>
  <si>
    <t>EPCQ64SI16N</t>
  </si>
  <si>
    <t>ALTARA</t>
  </si>
  <si>
    <t>МИНИАТЮРНЫЙ ЭЛЕКТРОННЫЙ КОМПОНЕНТ: МИКРОСХЕМА ИНТЕГРАЛЬНАЯ МОНОЛИТНАЯ - ИС ДЛЯ УПРАВЛЕНИЯ ПИТАНИЕМ - ПРЕОБРАЗОВАТЕЛИ ПЕРЕМЕННОГО ТОКА В ПОСТОЯННЫЙ .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</si>
  <si>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ТОВАРА: ИС ДЛЯ УПРАВЛЕНИЯ ПИТАНИЕМ - ПРЕОБРАЗОВАТЕЛИ ПЕРЕМЕННОГО ТОКА В ПОСТОЯННЫЙ. ВИД МОНТАЖА: SMD/SMT , УПАКОВКА / БЛОК: SMD-8 , ВЫХОДНОЕ НАПРЯЖЕНИЕ: 5.8 V , ВХОДНОЕ НАПРЯЖЕНИЕ / НАПРЯЖЕНИЕ ПИТАНИЯ - МИН.: 85 VAC , ВХОДНОЕ НАПРЯЖЕНИЕ / НАПРЯЖЕНИЕ ПИТАНИЯ - МАКС.: 265 VAC , ЧАСТОТА ПЕРЕКЛЮЧЕНИЙ: 132 KHZ , РАБОЧИЙ ЦИКЛ (МАКС.): 68 % , РАБОЧИЙ ТОК ИСТОЧНИКА ПИТАНИЯ: 380 UA , МИНИМАЛЬНАЯ РАБОЧАЯ ТЕМПЕРАТУРА: - 40 C , МАКСИМАЛЬНАЯ РАБОЧАЯ ТЕМПЕРАТУРА: + 150 C , СЕРИЯ: TNY268 , УПАКОВКА: CUT TAPE , УПАКОВКА: MOUSEREEL , УПАКОВКА: REEL , ТОРГОВАЯ МАРКА: POWER INTEGRATIONS , ЧУВСТВИТЕЛЬНЫЙ К ВЛАЖНОСТИ: YES , ТИП ПРОДУКТА: AC/DC CONVERTERS , РАЗМЕР ФАБРИЧНОЙ УПАКОВКИ: 1000 , ПОДКАТЕГОРИЯ: PMIC - POWER MANAGEMENT ICS , КОММЕРЧЕСКОЕ ОБОЗНАЧЕНИЕ: TINYSWITCH</t>
  </si>
  <si>
    <t>TNY268GN-TL</t>
  </si>
  <si>
    <t>МИКРОСХЕМА ДЛЯ УПРАВЛЕНИЯ ПИТАНИЕМ, КАТЕГОРИЯ ПРОДУКТА: ЛИНЕЙНЫЕ РЕГУЛЯТОРЫ НАПРЯЖЕНИЯ, УПАКОВКА / БЛОК: TO-252-3, КОЛИЧЕСТВО ВЫХОДОВ: 1 OUTPUT, ПОЛЯРНОСТЬ: POSITIVE, ВЫХОДНОЕ НАПРЯЖЕНИЕ: 5 V, ВЫХОДНОЙ ТОК: 1 A, ТИП ВЫХОДА: FIXED, ВХОДНОЕ НАПРЯЖЕНИЕ (МАКС.): 35 V, ВХОДНОЕ НАПРЯЖЕНИЕ МИН.: 7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100 MV, СЕРИЯ: MC7805, УПАКОВКА: CUT TAPE, УПАКОВКА: MOUSEREEL, УПАКОВКА: REEL, ВЫСОТА: 2.38 MM, ДЛИНА: 6.73 MM, ШИРИНА: 6.22 MM, ПОДАВЛЕНИЕ ПУЛЬСАЦИЙ ПИТАНИЯ - ТИПИЧ.: 68 DB, РАЗМЕР ФАБРИЧНОЙ УПАКОВКИ: 2500, ВЕС ИЗДЕЛИЯ: 360 MG</t>
  </si>
  <si>
    <t>ФЕРРИТОВЫЙ ФИЛЬТР ПОДАВЛЕНИЯ ЭМП</t>
  </si>
  <si>
    <t>КАТЕГОРИЯ ПРОДУКТА: ФЕРРИТОВЫЕ ФИЛЬТРЫ, ROHS: ПОДРОБНОСТИ, СЕРИЯ: WE-PF, ПРОДУКТ: FERRITE CHIP BEADS, ТИП ВЫВОДОВ: SMD/SMT, ИМПЕДАНС: 2.9 KOHMS, МАКСИМАЛЬНЫЙ ПОСТОЯННЫЙ ТОК: 10 A, ДОПУСТИМОЕ ОТКЛОНЕНИЕ: 0,25, МАКСИМАЛЬНОЕ СОПРОТИВЛЕНИЕ ПОСТОЯННОМУ ТОКУ: 9 MOHMS, МИНИМАЛЬНАЯ РАБОЧАЯ ТЕМПЕРАТУРА: - 40 C, МАКСИМАЛЬНАЯ РАБОЧАЯ ТЕМПЕРАТУРА: + 125 C, ДЛИНА: 12 MM, ШИРИНА: 8 MM, ВЫСОТА: 8 MM, ДИАМЕТР: -, УПАКОВКА: REEL, УПАКОВКА: CUT TAPE, УПАКОВКА: MOUSEREEL, ТОРГОВАЯ МАРКА: WURTH ELEKTRONIK, ЁМКОСТЬ: -, ТИП ПРОДУКТА: FERRITE BEADS, РАЗМЕР ФАБРИЧНОЙ УПАКОВКИ: 500, ПОДКАТЕГОРИЯ: FERRITES, ПРЕРЫВАНИЕ: -, ТЕСТОВАЯ ЧАСТОТА: 100 MHZ, ТИП: SMD EMI SUPPRESSION POWER FERRITE WE-PF</t>
  </si>
  <si>
    <t>ФЕРРИТОВЫЙ ФИЛЬТР ПОДАВЛЕНИЯ ЭМП. КАТЕГОРИЯ ПРОДУКТА: ФЕРРИТОВЫЕ ФИЛЬТРЫ, ROHS: ПОДРОБНОСТИ, СЕРИЯ: BLM18_XN, ПРОДУКТ: FERRITE CHIP BEADS, ТИП ВЫВОДОВ: SMD/SMT, УПАКОВКА / БЛОК: 0603 (1608 METRIC), ИМПЕДАНС: 600 OHMS, МАКСИМАЛЬНЫЙ ПОСТОЯННЫЙ ТОК: 500 MA, ДОПУСТИМОЕ ОТКЛОНЕНИЕ: 0,25, МАКСИМАЛЬНОЕ СОПРОТИВЛЕНИЕ ПОСТОЯННОМУ ТОКУ: 380 MOHMS,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ТОРГОВАЯ МАРКА: MURATA ELECTRONICS, ЁМКОСТЬ: -, ТИП ПРОДУКТА: FERRITE BEADS, РАЗМЕР ФАБРИЧНОЙ УПАКОВКИ: 4000, ПОДКАТЕГОРИЯ: FERRITES, ПРЕРЫВАНИЕ: -, ТЕСТОВАЯ ЧАСТОТА: 100 MHZ, ТИП: CHIP FERRITE BEAD SINGLE TYPE, ДРУГИЕ НАЗВАНИЯ ТОВАРА №: EKDMGN01A-KIT</t>
  </si>
  <si>
    <t>BLM18AG601SN1D</t>
  </si>
  <si>
    <t>CИЛОВОЙ МОДУЛЬ IGBT, IGBT МОДУЛЬ, НАПРЯЖЕНИЕ КОЛЛЕКТОР-ЭМИТТЕР: 1,2 КВ, СИЛА ТОКА КОЛЛЕКТОРА: 150А, ПОЛЯРНОСТЬ ТРАНЗИСТОРА: N CHANNEL</t>
  </si>
  <si>
    <t>PM150DSA120</t>
  </si>
  <si>
    <t>ФЕРРИТОВЫЕ СЕРДЕЧНИКИ (БУСИНЫ) ДЛЯ ТРАНСФОРМАТОРОВ МАЛОЙ МОЩНОСТИ. (ОБОРУДОВАНИЕ ДЛЯ АВТОМАТИЗАЦИИ ПРОМЫШЛЕННЫХ ПРЕДПРИЯТИЙ, КОМПЬЮТЕРНЫХ СИСТЕМ). ТОВАР ВВОЗИТСЯ НА БЕЗВОЗМЕЗДНОЙ ОСНОВЕ. СТОИМОСТЬ УКАЗАНА ТОЛЬКО ТАМОЖЕНЫХ ЦЕЛЕЙ.</t>
  </si>
  <si>
    <t>КАТЕГОРИЯ ПРОДУКТА: ФЕРРИТОВЫЕ СЕРДЕЧНИКИ И АКСЕССУАРЫ, РЯД: B66319, ПРОДУКТ: ФЕРРИТОВЫЕ СЕРДЕЧНИКИ, ТИП: НЕРАЗРЫВНЫЙ, ОСНОВНОЙ: ЭЛЕКТРОННОЕ ЯДРО, РАЗМЕР ЯДРА: 30 Х 15 Х 7, ИНДУКТИВНОСТЬ: 1,9 МКГН, ТОЛЕРАНТНОСТЬ: - 20 %, + 30 %, ОСНОВНОЙ МАТЕРИАЛ: N87, УПАКОВКА: ЛОТОК,</t>
  </si>
  <si>
    <t>EPCOS AG</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</si>
  <si>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50 W, ВХОДНОЕ НАПРЯЖЕНИЕ, МИН.: 9 V, ВХОДНОЕ НАПРЯЖЕНИЕ, МАКС.: 36 V, ВЫХОДНОЕ НАПРЯЖЕНИЕ-КАНАЛ 1: 24 V, ВЫХОДНОЙ ТОК-КАНАЛ 1: 2.08 A, ВЫХОДНОЕ НАПРЯЖЕНИЕ-КАНАЛ 2: -, ВЫХОДНОЙ ТОК-КАНАЛ 2: -, НАПРЯЖЕНИЕ ИЗОЛЯЦИИ: 1.5 KV, МИНИМАЛЬНАЯ РАБОЧАЯ ТЕМПЕРАТУРА: - 40 C, МАКСИМАЛЬНАЯ РАБОЧАЯ ТЕМПЕРАТУРА: + 80 C, УПАКОВКА / БЛОК: DIP-6, ДЛИНА: 50.8 MM, ШИРИНА: 25.4 MM, ВЫСОТА: 11 MM, ОТРАСЛЬ ПРОМЫШЛЕННОСТИ: INDUSTRIAL, ПРОДУКТ: ISOLATED, СЕРИЯ: TEN 50WI, ПРИМЕНЕНИЕ: INDUSTRIAL, ТОРГОВАЯ МАРКА: TRACO POWER, ВХОДНОЕ НАПРЯЖЕНИЕ: 9 V TO 36 V, УПАКОВКА: TUBE, ТИП ПРОДУКТА: ISOLATED DC-DC CONVERTERS, РАЗМЕР ФАБРИЧНОЙ УПАКОВКИ: 10, ПОДКАТЕГОРИЯ: DC-DC CONVERTER</t>
  </si>
  <si>
    <t>TEN50-2415WI</t>
  </si>
  <si>
    <t>МИКРОСХЕМА ПАМЯТИ. КАТЕГОРИЯ ПРОДУКТА: DRAM, ROHS: ПОДРОБНОСТИ, ТИП: SDRAM, ВИД МОНТАЖА: SMD/SMT, УПАКОВКА / БЛОК: TSOP-54, ШИРИНА ШИНЫ ДАННЫХ: 16 BIT, ОРГАНИЗАЦИЯ: 16 M X 16, РАЗМЕР ПАМЯТИ: 256 MBIT, МАКСИМАЛЬНАЯ ТАКТОВАЯ ЧАСТОТА: 166 MHZ, ВРЕМЯ ДОСТУПА: 5 NS, НАПРЯЖЕНИЕ ПИТАНИЯ - МАКС.: 3.6 V, НАПРЯЖЕНИЕ ПИТАНИЯ - МИН.: 3 V, НАПРЯЖЕНИЕ ПИТАНИЯ - МАКС.: 60 MA, МИНИМАЛЬНАЯ РАБОЧАЯ ТЕМПЕРАТУРА: - 40 C, МАКСИМАЛЬНАЯ РАБОЧАЯ ТЕМПЕРАТУРА: + 85 C, УПАКОВКА: TRAY, ТОРГОВАЯ МАРКА: ALLIANCE MEMORY, ЧУВСТВИТЕЛЬНЫЙ К ВЛАЖНОСТИ: YES, ТИП ПРОДУКТА: DRAM, РАЗМЕР ФАБРИЧНОЙ УПАКОВКИ: 108, ПОДКАТЕГОРИЯ: MEMORY &amp; DATA STORAGE</t>
  </si>
  <si>
    <t>MT48LC16M16A2TG-75IT</t>
  </si>
  <si>
    <t>МИКРОКОНТРОЛЛЕР, КАТЕГОРИЯ ПРОДУКТА: 8-БИТНЫЕ МИКРОКОНТРОЛЛЕРЫ, СЕРИЯ: ATMEGA128, ВИД МОНТАЖА: SMD/SMT, УПАКОВКА / БЛОК: TQFP-64, ЯДРО: AVR, РАЗМЕР ПРОГРАММНОЙ ПАМЯТИ: 128 KB, ШИРИНА ШИНЫ ДАННЫХ: 8 BIT, РАЗРЕШЕНИЕ АЦП: 10 BIT, МАКСИМАЛЬНАЯ ТАКТОВАЯ ЧАСТОТА: 8 MHZ, КОЛИЧЕСТВО ВХОДОВ/ВЫХОДОВ: 53 I/O, РАЗМЕР ОЗУ ДАННЫХ: 4 KB, РАБОЧЕЕ НАПРЯЖЕНИЕ ПИТАНИЯ: 2.7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4 KB, ТИП ПЗУ ДАННЫХ: EEPROM, ВЫСОТА: 1 MM, ВХОДНОЕ/ВЫХОДНОЕ НАПРЯЖЕНИЕ: 2.7 V TO 5.5 V, ТИП ИНТЕРФЕЙСА: I2C, JTAG, SPI, USART, ДЛИНА: 14 MM, ЧУВСТВИТЕЛЬНЫЙ К ВЛАЖНОСТИ: YES, КОЛИЧЕСТВО КАНАЛОВ АЦП: 8 CHANNEL, КОЛИЧЕСТВО ТАЙМЕРОВ/СЧЕТЧИКОВ: 4 TIMER, СЕРИЯ ПРОЦЕССОРА: ATMEGA, ПРОДУКТ: MCU, ТИП ПАМЯТИ ПРОГРАММ: FLASH, НАПРЯЖЕНИЕ ПИТАНИЯ - МАКС.: 5.5 V, НАПРЯЖЕНИЕ ПИТАНИЯ - МИН.: 2.7 V, КОММЕРЧЕСКОЕ ОБОЗНАЧЕНИЕ: AVR, КОНТРОЛЬНЫЕ ТАЙМЕРЫ: WATCHDOG TIMER, ШИРИНА: 14 MM, ВЕС ИЗДЕЛИЯ: 360,600 MG</t>
  </si>
  <si>
    <t>КАТЕГОРИЯ ПРОДУКТА: EMMC, ROHS: ПОДРОБНОСТИ, СЕРИЯ: MTFC, РАЗМЕР ПАМЯТИ: 512 GB, УПАКОВКА: TRAY, ТОРГОВАЯ МАРКА: MICRON, ВИД МОНТАЖА: SMD/SMT, ПРОДУКТ: EMMC FLASH DRIVE, ТИП ПРОДУКТА: EMMC, РАЗМЕР ФАБРИЧНОЙ УПАКОВКИ: 980, ПОДКАТЕГОРИЯ: MEMORY &amp; DATA STORAGE</t>
  </si>
  <si>
    <t>MTFC64GAPALHT-AAT</t>
  </si>
  <si>
    <t>ПЛАСТИКОВАЯ ЛИЦЕВАЯ ПАНЕЛЬ ДЛЯ ПЕРЕКЛЮЧАТЕЛЯ.</t>
  </si>
  <si>
    <t>5.05.511.168/0754</t>
  </si>
  <si>
    <t>RAFI</t>
  </si>
  <si>
    <t>КРЕПЕЖНЫЙ ЭЛЕМЕНТ ДЛЯ КОНДЕНСАТОРА. НЕ ВОЕННОГО НАЗНАЧЕНИЕЯ.</t>
  </si>
  <si>
    <t>КАТЕГОРИЯ ПРОДУКТА: КОНДЕНСАТОРНОЕ ОБОРУДОВАНИЕ, РЯД: PYR7511, ПРОДУКТ: АКСЕССУАРЫ, ТИП: РАЗРЯДНЫЙ РЕЗИСТОР, ВИНТОВАЯ КЛЕММА, УПАКОВКА: МАССА, МАРКА: КЕМЕТ, ТИП ПРОДУКТА: КОНДЕНСАТОРНОЕ ОБОРУДОВАНИЕ, ЗАВОДСКАЯ УПАКОВКА: 140, ПОДКАТЕГОРИЯ: КОНДЕНСАТОРЫ, ЕДИНИЦА ИЗМЕРЕНИЯ: 1 Г,</t>
  </si>
  <si>
    <t>PYR7511-47</t>
  </si>
  <si>
    <t>ИЗМЕРИТЕЛЬНЫЙ ТРАНСФОРМАТОР СИЛЫ ТОКА</t>
  </si>
  <si>
    <t>ТРАНСФОРМАТОР ТОКА. НАИМЕНОВАНИЕ В ПРАЙСЕ ПРОИЗВОДИТЕЛЯ:ТРАНСФОРМАТОР ТОКА CM-CT 300/1; ТИП ИЗДЕЛИЯ:ТРАНСФОРМАТОР ТОКА; КЛАСС ТОЧНОСТИ:1; НОМИНАЛЬНЫЙ ПЕРВИЧНЫЙ ТОК (А):300; НАПРЯЖЕНИЕ, В:690; НОМИНАЛЬНЫЙ ТОК,А:300/1; КОЛИЧЕСТВО ФАЗ:1.</t>
  </si>
  <si>
    <t>1SVR450117R1100</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</si>
  <si>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10.8 V; ВХОДНОЕ НАПРЯЖЕНИЕ, МАКС.: 13.2 V; ВЫХОДНОЕ НАПРЯЖЕНИЕ-КАНАЛ 1: 9 V; ВЫХОДНОЙ ТОК-КАНАЛ 1: 111 MA; НАПРЯЖЕНИЕ ИЗОЛЯЦИИ: 1.5 KV; МИНИМАЛЬНАЯ РАБОЧАЯ ТЕМПЕРАТУРА: - 40 C; МАКСИМАЛЬНАЯ РАБОЧАЯ ТЕМПЕРАТУРА: + 105 C; ВИД МОНТАЖА: SMD/SMT; ДЛИНА: 12.7 MM; ШИРИНА: 8.3 MM; ВЫСОТА: 7.25 MM; ОТРАСЛЬ ПРОМЫШЛЕННОСТИ: INDUSTRIAL; ПРОДУКТ: ISOLATED; СЕРИЯ: PDS1-M; ВХОДНОЕ НАПРЯЖЕНИЕ: 10.8 V TO 13.2 V; УПАКОВКА: REEL; УПАКОВКА: CUT TAPE; УПАКОВКА: MOUSEREEL; РАЗМЕР ФАБРИЧНОЙ УПАКОВКИ: 500; ДРУГИЕ НАЗВАНИЯ ТОВАРА №: 656-93414R; ВЕС ИЗДЕЛИЯ: 1,500 G</t>
  </si>
  <si>
    <t>РЧ- ИНДУКТОР, КАТУШКА ПОСТОЯННОЙ ИНДУКТИВНОСТИ ПОВЕРХНОСТНОГО МОНТАЖА</t>
  </si>
  <si>
    <t>КАТЕГОРИЯ ПРОДУКТА: РЧ-ИНДУКТОРЫ - ПОВЕРХНОСТНЫЙ МОНТАЖ, ROHS: ПОДРОБНОСТИ, ТИП: WIREWOUND, ТИП ВЫВОДОВ: SMD/SMT, УПАКОВКА / БЛОК: 2220 (5750 METRIC), ЭКРАНИРОВАНИЕ: UNSHIELDED, ИНДУКТИВНОСТЬ: 3.3 UH, ДОПУСТИМОЕ ОТКЛОНЕНИЕ: 0,2, МАКСИМАЛЬНЫЙ ПОСТОЯННЫЙ ТОК: 2.9 A, МАКСИМАЛЬНОЕ СОПРОТИВЛЕНИЕ ПОСТОЯННОМУ ТОКУ: 36 MOHMS, ТОК НАСЫЩЕНИЯ: -, МИНИМАЛЬНАЯ РАБОЧАЯ ТЕМПЕРАТУРА: - 40 C, МАКСИМАЛЬНАЯ РАБОЧАЯ ТЕМПЕРАТУРА: + 80 C, Q МИН.: -, ВИД МОНТАЖА: PCB MOUNT, ДЛИНА: 5.7 MM, ШИРИНА: 5 MM, ВЫСОТА: 4.7 MM, ДИАМЕТР: -, МАТЕРИАЛ СЕРДЕЧНИКА: FERRITE, СЕРИЯ: LQH, УПАКОВКА: REEL, УПАКОВКА: CUT TAPE, УПАКОВКА: MOUSEREEL, ПРИМЕНЕНИЕ: POWER, ТОРГОВАЯ МАРКА: MURATA ELECTRONICS, КОРПУС - ДЮЙМЫ: 2220, КОРПУС - ММ: 5750, ПРОДУКТ: RF INDUCTORS, ТИП ПРОДУКТА: RF INDUCTORS - LEADED, ЧАСТОТА СОБСТВЕННЫХ КОЛЕБАНИЙ: 40 MHZ, РАЗМЕР ФАБРИЧНОЙ УПАКОВКИ: 350, ПОДКАТЕГОРИЯ: INDUCTORS, CHOKES &amp; COILS, ПРЕРЫВАНИЕ: STANDARD, ТЕСТОВАЯ ЧАСТОТА: 1 MHZ,</t>
  </si>
  <si>
    <t>LQH55DN3R3M03L</t>
  </si>
  <si>
    <t>КАТУШКА ИНДУКТИВНОСТИ., КАТУШКА ПОСТОЯННОЙ ИНДУКТИВНОСТИ., СИНФАЗНЫЙ ДРОССЕЛЬ.</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</si>
  <si>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1000 UF, НОМИНАЛЬНОЕ НАПРЯЖЕНИЕ ПОСТОЯННОГО ТОКА: 16 VDC, ДОПУСТИМОЕ ОТКЛОНЕНИЕ: 0,2, ЭФФЕКТИВНОЕ ПОСЛЕДОВАТЕЛЬНОЕ СОПРОТИВЛЕНИЕ: 12 MOHMS, МИНИМАЛЬНАЯ РАБОЧАЯ ТЕМПЕРАТУРА: - 55 C, МАКСИМАЛЬНАЯ РАБОЧАЯ ТЕМПЕРАТУРА: + 105 C, ДИАМЕТР: 10 MM, ДЛИНА: 12.6 MM, ШИРИНА: -, ВЫСОТА: -, ПУЛЬСИРУЮЩИЙ ТОК: 5.4 A, СРОК СЛУЖБЫ: 5000 HOUR, СЕРИЯ: SVPF, УПАКОВКА: REEL, УПАКОВКА: CUT TAPE, УПАКОВКА: MOUSEREEL, ТОРГОВАЯ МАРКА: PANASONIC, КОЭФФИЦИЕНТ ЗАТУХАНИЯ, DF: 12, ТОК УТЕЧКИ: 3200 UA, ТИП ПРОДУКТА: ELECTROLYTIC CAPACITORS, РАЗМЕР ФАБРИЧНОЙ УПАКОВКИ: 400, ПОДКАТЕГОРИЯ: CAPACITORS, КОММЕРЧЕСКОЕ ОБОЗНАЧЕНИЕ: OS-CON</t>
  </si>
  <si>
    <t>16SVPF1000M</t>
  </si>
  <si>
    <t>КАТЕГОРИЯ ПРОДУКТА: АЛЮМИНИЕВЫЕ КОНДЕНСАТОРЫ С ОРГАНИЧЕСКИМ ПОЛИМЕРОМ, ROHS: ПОДРОБНОСТИ, ТОВАР: АЛЮМИНИЕВЫЕ ПОЛИМЕРНЫЕ КОНДЕНСАТОРЫ, СТИЛЬ ЗАВЕРШЕНИЯ: СМД/СМТ, ТИП УПАКОВКИ: МОЖНО, ЕМКОСТЬ: 330 МКФ, НОМИНАЛЬНОЕ НАПРЯЖЕНИЕ ПОСТОЯННОГО ТОКА: 25 В ПОСТОЯННОГО ТОКА, ТОЛЕРАНТНОСТЬ: 0,2, СОЭ: 14 МОМ, МИНИМАЛЬНАЯ РАБОЧАЯ ТЕМПЕРАТУРА: - 55 С, МАКСИМАЛЬНАЯ РАБОЧАЯ ТЕМПЕРАТУРА: + 105 С, ДИАМЕТР: 10 ММ, ДЛИНА: 12,6 ММ, ШИРИНА: -, ВЫСОТА: -, ПУЛЬСИРУЮЩИЙ ТОК: 5 А, ЖИЗНЬ: 5000 ЧАСОВ, СЕРИИ: СВПФ, УПАКОВКА: КАТУШКА, УПАКОВКА: РАЗРЕЗАТЬ ЛЕНТУ, УПАКОВКА: МЫШЬКАТУШКА, МАРКА: ПАНАСОНИК, КОЭФФИЦИЕНТ РАССЕЯНИЯ DF: 12, ТОК УТЕЧКИ: 1650 МКА, ТИП ПРОДУКТА: ЭЛЕКТРОЛИТИЧЕСКИЕ КОНДЕНСАТОРЫ, ЗАВОДСКАЯ УПАКОВКА: 400, ПОДКАТЕГОРИЯ: КОНДЕНСАТОРЫ, ТОРГОВОЕ НАЗВАНИЕ: ОС-КОН, ЕДИНИЦА ИЗМЕРЕНИЯ: 1400 Г, ЧАСТЬ # ПСЕВДОНИМЫ: 901420010, ЕДИНИЦА ИЗМЕРЕНИЯ: 720 МГ,</t>
  </si>
  <si>
    <t>АЛЮМИНИЕВЫЙ ЭЛЕКТРОЛИТИЧЕСКИЙ КОНДЕНСАТОР С ЖЕСТКИМИ ВЫВОДАМИ</t>
  </si>
  <si>
    <t>МНОГОСЛОЙНЫЙ КЕРАМИЧЕСКИЙ КОНДЕНСАТОР</t>
  </si>
  <si>
    <t>КАТЕГОРИЯ ПРОДУКТА: МНОГОСЛОЙНЫЕ КЕРАМИЧЕСКИЕ КОНДЕНСАТОРЫ - ПОВЕРХНОСТНОГО МОНТАЖА, УПАКОВКА: CUT TAPE, УПАКОВКА: REEL, ПРЕРЫВАНИЕ: STANDARD, ЁМКОСТЬ: 22 UF, НОМИНАЛЬНОЕ НАПРЯЖЕНИЕ ПОСТОЯННОГО ТОКА: 25 VDC, ДИЭЛЕКТРИЧЕСКИЙ: X5R, ДОПУСТИМОЕ ОТКЛОНЕНИЕ: 10 %, КОРПУС - ДЮЙМЫ: 1210, КОРПУС - ММ: 3225, ВЫСОТА: 2.8 MM, МИНИМАЛЬНАЯ РАБОЧАЯ ТЕМПЕРАТУРА: - 55 C, МАКСИМАЛЬНАЯ РАБОЧАЯ ТЕМПЕРАТУРА: + 85 C, ПРОДУКТ: GENERAL TYPE MLCCS, ТИП ВЫВОДОВ: SMD/SMT, СЕРИЯ: CL, ДЛИНА: 3.2 MM, УПАКОВКА / БЛОК: 1210 (3225 METRIC), ТИП: MULTILAYER CERAMIC CAPACITOR, ШИРИНА: 2.5 MM, КЛАСС: CLASS 2, РАЗМЕР ФАБРИЧНОЙ УПАКОВКИ: 1000</t>
  </si>
  <si>
    <t>CL32A226KAJNNNE</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</si>
  <si>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50 VDC, ДИЭЛЕКТРИЧЕСКИЙ: X7R, ДОПУСТИМОЕ ОТКЛОНЕНИЕ: 0,1, КОРПУС - ДЮЙМЫ: 1206, КОРПУС - ММ: 3216, ВЫСОТА: 1.78 MM, МИНИМАЛЬНАЯ РАБОЧАЯ ТЕМПЕРАТУРА: - 55 C, МАКСИМАЛЬНАЯ РАБОЧАЯ ТЕМПЕРАТУРА: + 125 C, ПРОДУКТ: AUTOMOTIVE MLCCS, ТИП ВЫВОДОВ: SMD/SMT, ПРЕРЫВАНИЕ: STANDARD, КВАЛИФИКАЦИЯ: AEC-Q200, СЕРИЯ: AUTOMLCC X7R, УПАКОВКА: REEL, УПАКОВКА: CUT TAPE, УПАКОВКА: MOUSEREEL, ТОРГОВАЯ МАРКА: KYOCERA AVX, ЕМКОСТЬ - НФ: 2200 NF, ДЛИНА: 3.2 MM, УПАКОВКА / БЛОК: 1206 (3216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1.6 MM</t>
  </si>
  <si>
    <t>12065C225K4T2A</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</si>
  <si>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X7R, ДОПУСТИМОЕ ОТКЛОНЕНИЕ: 0,1,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 NF, ЕМКОСТЬ - МКФ: 0.001 UF, КЛАСС: CLASS 2, ДЛИНА: 1 MM, УПАКОВКА / БЛОК: 0402 (1005 METRIC), ТИП ПРОДУКТА: CERAMIC CAPACITORS, РАЗМЕР ФАБРИЧНОЙ УПАКОВКИ: 10000, ПОДКАТЕГОРИЯ: CAPACITORS, ТИП: CHIP MULTILAYER CERAMIC CAPACITOR FOR GENERAL PURPOSE, ШИРИНА: 0.5 MM, ВЕС ИЗДЕЛИЯ: 1,500 MG,</t>
  </si>
  <si>
    <t>GRM155R71H102KA01D</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</si>
  <si>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6.3 VDC, ДИЭЛЕКТРИЧЕСКИЙ: X5R, ДОПУСТИМОЕ ОТКЛОНЕНИЕ: 0,2, КОРПУС - ДЮЙМЫ: 603, КОРПУС - ММ: 1608, ВЫСОТА: 0.8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КЛАСС: CLASS 2,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 ВЕС ИЗДЕЛИЯ: 6,300 MG,</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</si>
  <si>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25 VDC, ДИЭЛЕКТРИЧЕСКИЙ: X7R, ДОПУСТИМОЕ ОТКЛОНЕНИЕ: 0,1, КОРПУС - ДЮЙМЫ: 1206, КОРПУС - ММ: 3216, ВЫСОТА: 1.8 MM, МИНИМАЛЬНАЯ РАБОЧАЯ ТЕМПЕРАТУРА: - 55 C, МАКСИМАЛЬНАЯ РАБОЧАЯ ТЕМПЕРАТУРА: + 125 C, ПРОДУКТ: GENERAL TYPE MLCCS, ТИП ВЫВОДОВ: SMD/SMT, СЕРИЯ: CL, УПАКОВКА: REEL, УПАКОВКА: CUT TAPE, УПАКОВКА: MOUSEREEL, ТОРГОВАЯ МАРКА: SAMSUNG ELECTRO-MECHANICS, КЛАСС: CLASS 2, ДЛИНА: 3.2 MM, УПАКОВКА / БЛОК: 1206 (3216 METRIC), ТИП ПРОДУКТА: CERAMIC CAPACITORS, РАЗМЕР ФАБРИЧНОЙ УПАКОВКИ: 2000, ПОДКАТЕГОРИЯ: CAPACITORS, ТИП: MULTILAYER CERAMIC CAPACITOR, НОМИНАЛЬНОЕ НАПРЯЖЕНИЕ ПЕРЕМЕННОГО ТОКА: -, ШИРИНА: 1.6 MM, ДРУГИЕ НАЗВАНИЯ ТОВАРА №: CL31B106KAHNNN</t>
  </si>
  <si>
    <t>CL31B106KAHNNNE</t>
  </si>
  <si>
    <t>КАТЕГОРИЯ ПРОДУКТА: МНОГОСЛОЙНЫЕ КЕРАМИЧЕСКИЕ КОНДЕНСАТОРЫ - ПОВЕРХНОСТНОГО МОНТАЖА, ROHS: ПОДРОБНОСТИ, ЁМКОСТЬ: 36 ПФ, НОМИНАЛЬНОЕ НАПРЯЖЕНИЕ ПОСТОЯННОГО ТОКА: 250 В ПОСТОЯННОГО ТОКА, ДИЭЛЕКТРИЧЕСКИЙ: Ц0Г (НП0), ДОПУСТИМОЕ ОТКЛОНЕНИЕ: 0,05, КОРПУС - ДЮЙМЫ: 603, КОРПУС - ММ: 1608, ВЫСОТА: 0,8 ММ, МИНИМАЛЬНАЯ РАБОЧАЯ ТЕМПЕРАТУРА: - 55 С, МАКСИМАЛЬНАЯ РАБОЧАЯ ТЕМПЕРАТУРА: + 125 С, ПРОДУКТ: РЧ СВЧ/ВЫСОКАЯ ДОБРОТНОСТЬ, ТИП ВЫВОДОВ: СМД/СМТ, ПРЕРЫВАНИЕ: СТАНДАРТ, СЕРИЯ: ЦБ РФ, КЛАСС: КЛАСС 1, ДЛИНА: 1,6 ММ, УПАКОВКА / БЛОК: 0603 (МЕТРИЧЕСКАЯ 1608), ТИП ПРОДУКТА: КЕРАМИЧЕСКИЕ КОНДЕНСАТОРЫ, РАЗМЕР ФАБРИЧНОЙ УПАКОВКИ: 4000, ПОДКАТЕГОРИЯ: КОНДЕНСАТОРЫ, ТИП: МНОГОСЛОЙНЫЙ КЕРАМИЧЕСКИЙ КОНДЕНСАТОР ДЛЯ ПОВЕРХНОСТНОГО МОНТАЖА, НОМИНАЛЬНОЕ НАПРЯЖЕНИЕ ПЕРЕМЕННОГО ТОКА: -, ШИРИНА: 0,8 ММ, ВЕС ИЗДЕЛИЯ: 6300 МГ,</t>
  </si>
  <si>
    <t>CBR06C360JAGAC</t>
  </si>
  <si>
    <t>МНОГОСЛОЙНЫЙ КЕРАМИЧЕСКИЙ КОНДЕНСАТОР, ЁМКОСТЬ: 1000 PF,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ТИП ВЫВОДОВ: SMD/SMT, СЕРИЯ: MLCC X7R, ДЛИНА: 3.2 MM, УПАКОВКА / БЛОК: 1206 (3216 METRIC), ТИП: X7R MLC CAPACITORS, ШИРИНА: 1.6 MM, ЕМКОСТЬ - НФ: 1 NF, ЕМКОСТЬ - МКФ: 0.001 UF, КЛАСС: CLASS 2, РАЗМЕР ФАБРИЧНОЙ УПАКОВКИ: 4000, ВЕС ИЗДЕЛИЯ: 16.200 MG</t>
  </si>
  <si>
    <t>12065C102JAT2A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</si>
  <si>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3300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3.3 NF; ЕМКОСТЬ - МКФ: 0.0033 UF;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</si>
  <si>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330 PF; НОМИНАЛЬНОЕ НАПРЯЖЕНИЕ ПОСТОЯННОГО ТОКА: 50 VDC; ДИЭЛЕКТРИЧЕСКИЙ: C0G (NP0);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0.33 NF; КЛАСС: CLASS 1; ДЛИНА: 3.2 MM; УПАКОВКА / БЛОК: 1206 (3216 METRIC); РАЗМЕР ФАБРИЧНОЙ УПАКОВКИ: 4000; ТИП: C0G (NP0) DIELECTRIC; НОМИНАЛЬНОЕ НАПРЯЖЕНИЕ ПЕРЕМЕННОГО ТОКА: -; ШИРИНА: 1.6 MM; ВЕС ИЗДЕЛИЯ: 27 MG</t>
  </si>
  <si>
    <t>12065A331JAT2A</t>
  </si>
  <si>
    <t>КАТЕГОРИЯ ПРОДУКТА: ПЛЕНОЧНЫЕ КОНДЕНСАТОРЫ; СЕРИЯ: MKP DC (RESIN TOP); ТИП ВЫВОДОВ: SCREW; ПРОДУКТ: ELECTRONIC EQUIPMENT FILM CAPACITORS; ДИЭЛЕКТРИЧЕСКИЙ: POLYPROPYLENE (PP); ЁМКОСТЬ: 500 UF; НОМИНАЛЬНОЕ НАПРЯЖЕНИЕ ПОСТОЯННОГО ТОКА: 1.1 KVDC; НОМИНАЛЬНОЕ НАПРЯЖЕНИЕ ПЕРЕМЕННОГО ТОКА: 4 KVAC; ДОПУСТИМОЕ ОТКЛОНЕНИЕ: 10 %; КОЛИЧЕСТВО КОНТАКТОВ: 2 PIN; ШАГ ВЫВОДОВ: 32 MM; ИСПОЛНЕНИЕ ВЫВОДОВ: -; МИНИМАЛЬНАЯ РАБОЧАЯ ТЕМПЕРАТУРА: - 40 C; МАКСИМАЛЬНАЯ РАБОЧАЯ ТЕМПЕРАТУРА: + 85 C; ДЛИНА: 135 MM; ЭФФЕКТИВНОЕ ПОСЛЕДОВАТЕЛЬНОЕ СОПРОТИВЛЕНИЕ: 2 MOHMS; УПАКОВКА: BULK; ДИАМЕТР: 100 MM; СРОК СЛУЖБЫ: 100000 HOURS; РАЗМЕР ФАБРИЧНОЙ УПАКОВКИ:РАЗМЕР ФАБРИЧНОЙ УПАКОВКИ: 4; ТИП: ONE PHASE</t>
  </si>
  <si>
    <t>B25690A1507K101</t>
  </si>
  <si>
    <t>КАТЕГОРИЯ ПРОДУКТА: ПЛЕНОЧНЫЕ КОНДЕНСАТОРЫ, ROHS: ПОДРОБНОСТИ, СЕРИЯ: SNUBBER MKP, ТИП ВЫВОДОВ: LUG, ПРОДУКТ: SNUBBER FILM CAPACITORS, ДИЭЛЕКТРИЧЕСКИЙ: POLYPROPYLENE (PP), ЁМКОСТЬ: 0.47 UF, НОМИНАЛЬНОЕ НАПРЯЖЕНИЕ ПОСТОЯННОГО ТОКА: 1.6 KVDC, НОМИНАЛЬНОЕ НАПРЯЖЕНИЕ ПЕРЕМЕННОГО ТОКА: 650 VAC, ДОПУСТИМОЕ ОТКЛОНЕНИЕ: 0,05, ШАГ ВЫВОДОВ: 37.5 MM, МИНИМАЛЬНАЯ РАБОЧАЯ ТЕМПЕРАТУРА: - 55 C, МАКСИМАЛЬНАЯ РАБОЧАЯ ТЕМПЕРАТУРА: + 100 C, ДЛИНА: 41.5 MM, ШИРИНА: 19 MM, ВЫСОТА: 32 MM, УПАКОВКА: BULK, ТОРГОВАЯ МАРКА: WIMA, ЕМКОСТЬ - НФ: 470 NF, ЕМКОСТЬ - ПФ: 470000 PF, ДИАМЕТР: -, ТИП ПРОДУКТА: FILM CAPACITORS, РАЗМЕР ФАБРИЧНОЙ УПАКОВКИ: 112, ПОДКАТЕГОРИЯ: CAPACITORS, ТИП: DOUBLE SIDED METALLIZED PLASTIC FILM SNUBBER CAPACITORS, ДРУГИЕ НАЗВАНИЯ ТОВАРА №: SCMKP-.47/1600/5A1 SNMPT034707F1AJS00</t>
  </si>
  <si>
    <t>SNMPT034707F1AJS00</t>
  </si>
  <si>
    <t>КОНДЕНСАТОР ЗАЩИЩЕННЫЙ,, КОНДЕНСАТОР ПЛЕНОЧНЫЙ, КОНДЕНСАТОР ПЛЕНОЧНЫЙ, КОНДЕНСАТОР ЗАЩИЩЕННЫЙ, КОНДЕНСАТОР ЗАЩИЩЕННЫЙ ПОСТОЯННОЙ ЕМКОСТИ С БУМАЖНЫМ ИЛИ ПЛАСТМАССОВЫМ ДИЭЛЕКТРИКОМ, КОНДЕНСАТОР ПОСТОЯННОЙ ЕМКОСТИ С БУМАЖНЫМ ИЛИ ПЛАСТМАССОВЫМ ДИЭЛЕКТРИКОМ, КОНДЕНСАТОР ЗАЩИЩЕННЫЙ,, КОНДЕНСАТОР</t>
  </si>
  <si>
    <t>КАТЕГОРИЯ ПРОДУКТА: ЗАЩИЩЕННЫЕ КОНДЕНСАТОРЫ, ROHS: ПОДРОБНОСТИ, ПРОДУКТ: SAFETY FILM CAPACITORS, ТИП ВЫВОДОВ: RADIAL, ДИЭЛЕКТРИЧЕСКИЙ: POLYPROPYLENE (PP), ЁМКОСТЬ: 0.47 UF, НОМИНАЛЬНОЕ НАПРЯЖЕНИЕ ПЕРЕМЕННОГО ТОКА: 300 VAC, НОМИНАЛЬНОЕ НАПРЯЖЕНИЕ ПОСТОЯННОГО ТОКА: 1.5 KVDC, ДОПУСТИМОЕ ОТКЛОНЕНИЕ: 0,2, КОЛИЧЕСТВО КОНТАКТОВ: 2 PIN, ШАГ ВЫВОДОВ: 37.5 MM, ИСПОЛНЕНИЕ ВЫВОДОВ: STRAIGHT, МИНИМАЛЬНАЯ РАБОЧАЯ ТЕМПЕРАТУРА: - 40 C, МАКСИМАЛЬНАЯ РАБОЧАЯ ТЕМПЕРАТУРА: + 110 C, РЕЙТИНГ БЕЗОПАСНОСТИ: Y2, ДЛИНА: 41.5 MM, ШИРИНА: 14 MM, ВЫСОТА: 25 MM, СЕРИЯ: B3202* - Y2 STANDARD, УПАКОВКА: BULK, ТОРГОВАЯ МАРКА: EPCOS / TDK, ЕМКОСТЬ - НФ: 470 NF, ЕМКОСТЬ - ПФ: 470000 PF, ДИАМЕТР КАБЕЛЯ: 1 MM, ТИП ПРОДУКТА: SAFETY CAPACITORS, РАЗМЕР ФАБРИЧНОЙ УПАКОВКИ: 345, ПОДКАТЕГОРИЯ: CAPACITORS, ТИП: EMI SUPPRESSION CAPACITORS (MKP), ДРУГИЕ НАЗВАНИЯ ТОВАРА №: B32026A3474M, ВЕС ИЗДЕЛИЯ: 50 G,</t>
  </si>
  <si>
    <t>КАТЕГОРИЯ ПРОДУКТА: ПЛЕНОЧНЫЕ КОНДЕНСАТОРЫ, РЯД: B32653, СТИЛЬ ОКОНЧАНИЯ: РАДИАЛЬНЫЙ, ПРОДУКТ: ПЛЕНОЧНЫЕ КОНДЕНСАТОРЫ ПЕРЕМЕННОГО ТОКА И ИМПУЛЬСНЫЕ, ДИЭЛЕКТРИК: ПОЛИПРОПИЛЕН (ПП), ЕМКОСТЬ: 0,56 МКФ, НОМИНАЛЬНОЕ НАПРЯЖЕНИЕ ПОСТОЯННОГО ТОКА: 1 КВ ПОСТОЯННОГО ТОКА, НОМИНАЛЬНОЕ НАПРЯЖЕНИЕ ПЕРЕМЕННОГО ТОКА: 250 В ПЕРЕМЕННОГО ТОКА, ТОЛЕРАНТНОСТЬ: 0,05, КОЛИЧЕСТВО КОНТАКТОВ: 2 КОНТАКТА, РАССТОЯНИЕ МЕЖДУ ВЫВОДАМИ: 22,5 ММ, ВЕДУЩИЙ СТИЛЬ: ПРЯМОЙ, МИНИМАЛЬНАЯ РАБОЧАЯ ТЕМПЕРАТУРА: - 55 С, МАКСИМАЛЬНАЯ РАБОЧАЯ ТЕМПЕРАТУРА: + 110 С, ДЛИНА: 29,5 ММ, ШИРИНА: 26,5 ММ, ВЫСОТА: 14,5 ММ, КВАЛИФИКАЦИЯ: AEC-Q200, ЕМКОСТЬ - НФ: 560 НФ, ЕМКОСТЬ - ПФ: 560000 ПФ, ДИАМЕТР: -, ТИП ПРОДУКТА: ПЛЕНОЧНЫЕ КОНДЕНСАТОРЫ, ЗАВОДСКАЯ УПАКОВКА: 260, ПОДКАТЕГОРИЯ: КОНДЕНСАТОРЫ, ТИП: ВЫСОКОИМПУЛЬСНЫЕ ПЛЕНОЧНЫЕ КОНДЕНСАТОРЫ, ЕДИНИЦА ИЗМЕРЕНИЯ: 9 Г</t>
  </si>
  <si>
    <t>B32653A0564J000</t>
  </si>
  <si>
    <t>КАТЕГОРИЯ ПРОДУКТА: ЗАЩИТНЫЕ КОНДЕНСАТОРЫ, ROHS: ПОДРОБНОСТИ, ПРОДУКТ: ЗАЩИТНЫЕ ПЛЕНОЧНЫЕ КОНДЕНСАТОРЫ, СТИЛЬ ОКОНЧАНИЯ: РАДИАЛЬНЫЙ, ДИЭЛЕКТРИК: ПОЛИПРОПИЛЕН (ПП), ЕМКОСТЬ: 0,22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15 ММ, ВЕДУЩИЙ СТИЛЬ: ПРЯМОЙ, МИНИМАЛЬНАЯ РАБОЧАЯ ТЕМПЕРАТУРА: - 40 С, МАКСИМАЛЬНАЯ РАБОЧАЯ ТЕМПЕРАТУРА: + 110 С, РЕЙТИНГ БЕЗОПАСНОСТИ: Х1, ДЛИНА: 18 ММ, ШИРИНА: 8,5 ММ, ВЫСОТА: 14,5 ММ, РЯД: B32912X3, ЕМКОСТЬ - НФ: 220 НФ, ЕМКОСТЬ - ПФ: 220000 ПФ, ТИП ПРОДУКТА: ЗАЩИТНЫЕ КОНДЕНСАТОРЫ, ЗАВОДСКАЯ УПАКОВКА: 500, ПОДКАТЕГОРИЯ: КОНДЕНСАТОРЫ,</t>
  </si>
  <si>
    <t>B32912B3224M000</t>
  </si>
  <si>
    <t>КАТЕГОРИЯ ПРОДУКТА: ЗАЩИТНЫЕ КОНДЕНСАТОРЫ, ROHS: ПОДРОБНОСТИ, ТОВАР: ЗАЩИТНЫЕ ПЛЕНОЧНЫЕ КОНДЕНСАТОРЫ, СТИЛЬ ЗАВЕРШЕНИЯ: РАДИАЛЬНЫЙ, ДИЭЛЕКТРИК: ПОЛИПРОПИЛЕН (ПП), ЕМКОСТЬ: 1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27,5 ММ, ВЕДУЩИЙ СТИЛЬ: ПРЯМОЙ, МИНИМАЛЬНАЯ РАБОЧАЯ ТЕМПЕРАТУРА: - 40 С, МАКСИМАЛЬНАЯ РАБОЧАЯ ТЕМПЕРАТУРА: + 110 С, РЕЙТИНГ БЕЗОПАСНОСТИ: Х1, ДЛИНА: 31,5 ММ, ШИРИНА: 13,5 ММ, ВЫСОТА: 23 ММ, СЕРИИ: B32914X3, УПАКОВКА: КАТУШКА, УПАКОВКА: РАЗРЕЗАТЬ ЛЕНТУ, МАРКА: ЭПКОС / ТДК, ЕМКОСТЬ - НФ: 1000 НФ, ТИП ПРОДУКТА: ЗАЩИТНЫЕ КОНДЕНСАТОРЫ, ЗАВОДСКАЯ УПАКОВКА: 250, ПОДКАТЕГОРИЯ: КОНДЕНСАТОРЫ, ЕДИНИЦА ИЗМЕРЕНИЯ: 16 Г,</t>
  </si>
  <si>
    <t>B32914A3105M189</t>
  </si>
  <si>
    <t>КОНДЕНСАТОР ПЕРЕМЕННЫЙ, ПЕРЕМЕННЫЙ КОНДЕНСАТОР КЕРАМИЧЕСКИЙ</t>
  </si>
  <si>
    <t>КАТЕГОРИЯ ПРОДУКТА: ПОДСТРОЕЧНЫЕ / ПЕРЕМЕННЫЕ КОНДЕНСАТОРЫ; ДИАПАЗОН ЁМКОСТИ: 20 PF; НОМИНАЛЬНОЕ НАПРЯЖЕНИЕ: 25 V; ТИП ВЫВОДОВ: SMD/SMT; МИНИМАЛЬНАЯ РАБОЧАЯ ТЕМПЕРАТУРА: - 40 C; МАКСИМАЛЬНАЯ РАБОЧАЯ ТЕМПЕРАТУРА: + 85 C; ДЛИНА: 4.5 MM; ШИРИНА: 3.2 MM; ВЫСОТА: 1.8 MM; СЕРИЯ: CTZ3; УПАКОВКА: REEL; УПАКОВКА: CUT TAPE; УПАКОВКА: MOUSEREEL; ШАГ ВЫВОДОВ: 2.9 MM; ДИАПАЗОН РАБОЧИХ ТЕМПЕРАТУР: - 40 C TO + 85 C; РАЗМЕР ФАБРИЧНОЙ УПАКОВКИ:РАЗМЕР ФАБРИЧНОЙ УПАКОВКИ: 1000; ПОДКАТЕГОРИЯ: CAPACITORS</t>
  </si>
  <si>
    <t>CTZ3E-20C-W1-P</t>
  </si>
  <si>
    <t>KYOCER</t>
  </si>
  <si>
    <t>КАТЕГОРИЯ ПРОДУКТА: ТОКОИЗМЕРИТЕЛЬНЫЕ РЕЗИСТОРЫ — ДЛЯ ПОВЕРХНОСТНОГО МОНТАЖА, ROHS: ПОДРОБНОСТИ, СЕРИИ: WSK0612, СОПРОТИВЛЕНИЕ: 1 МОМ, НОМИНАЛЬНАЯ МОЩНОСТЬ: 1 ВТ, ТОЛЕРАНТНОСТЬ: 0,01, ТЕМПЕРАТУРНЫЙ КОЭФФИЦИЕНТ: 275 МИЛЛИОННЫХ ДОЛЕЙ/КЛ, КОД ДЕЛА - В: 0612 (ОБРАТНОЕ), КОД КОРПУСА - ММ: 1632 (ОБРАТНОЕ), МИНИМАЛЬНАЯ РАБОЧАЯ ТЕМПЕРАТУРА: - 65 С, МАКСИМАЛЬНАЯ РАБОЧАЯ ТЕМПЕРАТУРА: + 170 С, ТЕХНОЛОГИИ: МЕТАЛЛИЧЕСКИЙ ЭЛЕМЕНТ, ПРЕКРАЩЕНИЕ: 4 ТЕРМИНАЛ, СТИЛЬ ОКОНЧАНИЯ: СМД/СМТ, КВАЛИФИКАЦИЯ: AEC-Q200, УПАКОВКА: КАТУШКА, УПАКОВКА: РАЗРЕЗАТЬ ЛЕНТУ, УПАКОВКА: МЫШЬКАТУШКА, ЗАЯВЛЕНИЕ: ТЕКУЩИЙ СМЫСЛ, МАРКА: ВИШАЙ / ДЕЙЛ, ФУНКЦИИ: -, ВЫСОТА: 0,381 ММ, ДЛИНА: 3,05 ММ, ТИП МОНТАЖА: МОНТАЖ НА ПЕЧАТНОЙ ПЛАТЕ, ТОВАР: 4 ТЕРМИНАЛ, ТИП ПРОДУКТА: ТОКОИЗМЕРИТЕЛЬНЫЕ РЕЗИСТОРЫ, ЗАВОДСКАЯ УПАКОВКА: 4000, ПОДКАТЕГОРИЯ: РЕЗИСТОРЫ, ШИРИНА: 1,5 ММ, ЕДИНИЦА ИЗМЕРЕНИЯ: 13 200 МГ,</t>
  </si>
  <si>
    <t>WSK06121L000FEA</t>
  </si>
  <si>
    <t>ТОКОЧУВСТВИТЕЛЬНЫЕ РЕЗИСТОРЫ ДЛЯ ПОВЕРХНОСТОНОГО МОНТАЖА.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РЕЗИСТОР ПРОВОЛОЧНЫЙ 1 ВТ</t>
  </si>
  <si>
    <t>КАТЕГОРИЯ ПРОДУКТА: РЕЗИСТОРНЫЕ СБОРКИ И МАССИВЫ, ROHS: ПОДРОБНОСТИ, УПАКОВКА: КАТУШКА, УПАКОВКА: РАЗРЕЗАТЬ ЛЕНТУ, УПАКОВКА: МЫШЬКАТУШКА, СЕРИЯ: ЮК, ПРОДУКТ: МАССИВЫ, ТИП ВЫВОДОВ: СМД/СМТ, ЗНАЧЕНИЯ РЕЗИСТОРА: 4,7 КОМ, ДОПУСТИМОЕ ОТКЛОНЕНИЕ: 0,05, ТИП ЦЕПИ: ИЗОЛИРОВАННЫЙ, КОЛИЧЕСТВО РЕЗИСТОРОВ: 4, КОЛИЧЕСТВО КОНТАКТОВ: 8, ТЕМПЕРАТУРНЫЙ КОЭФФИЦИЕНТ: 200 ЧАСТЕЙ НА МИЛЛИОН/КЛ, МИНИМАЛЬНАЯ РАБОЧАЯ ТЕМПЕРАТУРА: - 55 С, МАКСИМАЛЬНАЯ РАБОЧАЯ ТЕМПЕРАТУРА: + 155 С, УПАКОВКА / БЛОК: 0804 (МЕТРИЧЕСКАЯ СИСТЕМА 2010 Г.), ДЛИНА: 2 ММ, ШИРИНА: 1 ММ, ВЫСОТА: 0,45 ММ, ШАГ ВЫВОДОВ: 0,5 ММ, ТЕХНОЛОГИЯ POWER OVER ETHERNET (POE): 0,063 ВТ (1/16 ВТ), ТИП ПРОДУКТА: РЕЗИСТОРНЫЕ СЕТИ И МАССИВЫ, РАЗМЕР ФАБРИЧНОЙ УПАКОВКИ: 10000, ПОДКАТЕГОРИЯ: РЕЗИСТОРЫ, ТИП: РЕЗИСТОРЫ МАССИВА МИКРОСХЕМ, НОМИНАЛЬНОЕ НАПРЯЖЕНИЕ: 25 V, ВЕС ИЗДЕЛИЯ: 44 МГ</t>
  </si>
  <si>
    <t>YC124-JR-074K7L</t>
  </si>
  <si>
    <t>КАТЕГОРИЯ ПРОДУКТА: РЕЗИСТОРЫ С ПРОВОЛОЧНОЙ ОБМОТКОЙ – СКВОЗНОЕ ОТВЕРСТИЕ; СЕРИЯ: KNP; УПАКОВКА: CUT TAPE; УПАКОВКА: MOUSEREEL; УПАКОВКА: REEL; ОСОБЕННОСТИ: COATED RESISTORS, SILICONE COATED; ПРОДУКТ: POWER RESISTORS WIREWOUND SILICONE COATED; ТЕХНОЛОГИЯ: WIREWOUND; ВИД МОНТАЖА: PCB MOUNT; РАЗМЕР ФАБРИЧНОЙ УПАКОВКИ: 2000; ПОДКАТЕГОРИЯ: RESISTORS, РАССЕИВАНИЕ МОЩНОСТИ 1 ВТ, НАПРЯЖЕНИЕ ИЗОЛЯЦИИ 400 В, СОПРОТИВЛЕНИЕ 33 ОМ</t>
  </si>
  <si>
    <t>KNP100JR-52-33R</t>
  </si>
  <si>
    <t>ТОКОЧУВСТВИТЕЛЬНЫЕ РЕЗИСТОРЫ ДЛЯ ПОВЕРХНОСТОНОГО МОНТАЖА. НОМИНАЛЬНАЯ МОЩНОСТЬ 1 ВТ.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t>
  </si>
  <si>
    <t>КАТЕГОРИЯ ПРОДУКТА: ТОКОЧУВСТВИТЕЛЬНЫЕ РЕЗИСТОРЫ – СКВОЗНОЕ ОТВЕРСТИЕ, ROHS: ПОДРОБНОСТИ, СЕРИЯ: OAR, СОПРОТИВЛЕНИЕ: 3 MOHMS, НОМИНАЛЬНАЯ МОЩНОСТЬ: 5 W, ДОПУСТИМОЕ ОТКЛОНЕНИЕ: 0,05, ТЕМПЕРАТУРНЫЙ КОЭФФИЦИЕНТ: 20 PPM / C, МИНИМАЛЬНАЯ РАБОЧАЯ ТЕМПЕРАТУРА: - 40 C, МАКСИМАЛЬНАЯ РАБОЧАЯ ТЕМПЕРАТУРА: + 125 C, ДЛИНА: 20.32 MM, ШИРИНА: 1.65 MM, ВЫСОТА: 8.9 MM, ТИП ВЫВОДОВ: RADIAL, УПАКОВКА: BULK, ПРИМЕНЕНИЕ: CURRENT SENSE, ТОРГОВАЯ МАРКА: IRC / TT ELECTRONICS, ОСОБЕННОСТИ: FLAMEPROOF, ШАГ ВЫВОДОВ: 20.32 MM, СРОК СЛУЖБЫ: 1000 HOUR, ВИД МОНТАЖА: PCB MOUNT, ПРОДУКТ: METAL ELEMENT CURRENT SENSING RESISTORS, ТИП ПРОДУКТА: CURRENT SENSE RESISTORS, РАЗМЕР ФАБРИЧНОЙ УПАКОВКИ: 2500, ПОДКАТЕГОРИЯ: RESISTORS, ТИП: OPEN AIR CURRENT SENSE RESISTOR, ВЕС ИЗДЕЛИЯ: 1,686 G, ПОДКАТЕГОРИЯ: DC-DC CONVERTER, ВЕС ИЗДЕЛИЯ: 13 G,</t>
  </si>
  <si>
    <t>АВТОМАТИЧЕСКИЙ ВЫКЛЮЧАТЕЛЬ 3-ПОЛЮСНОЙ 400 В 6 А,</t>
  </si>
  <si>
    <t>АВТОМАТИЧЕСКИЙ ВЫКЛЮЧАТЕЛЬ 3-ПОЛЮСНОЙ 400 В 6 А, КОЛИЧЕСТВО ПОЛЮСОВ - 3 , НОМИНАЛЬНОЕ НАПРЯЖЕНИЕ 400 В, НОМИНАЛЬНЫЙ ТОК - 6 А , ХАРАКТЕРИСТИКА СРАБАТЫВАНИЯ - D , НОМИНАЛЬНАЯ ОТКЛЮЧАЮЩАЯ СПОСОБНОСТЬ - 6 КА , НОМИНАЛЬНАЯ ЧАСТОТА - 50-60 ГЦ , АВТОВЫКЛЮЧАТЕЛИ СЕРИИ S203М US ЭЛЕКТРИЧЕСКАЯ ИЗНОСОСТОЙКОСТЬ - 10000 , МЕХАНИЧЕСКАЯ ИЗНОСОСТОЙКОСТЬ - 20000 , СТЕПЕНЬ ЗАЩИТЫ КОРПУС/ЗАЖИМЫ - IP4X/IP2X , ТЕМПЕРАТУРА ЭКСПЛУАТАЦИИ - ОТ -25 ОС ДО +55 ОС , СЕЧЕНИЕ КАБЕЛЯ - 25 ММ2 , СЕЧЕНИЕ ШИНЫ - 10 ММ2 , ТИП ЗАЖИМА - ДВУНАПРАВЛЕННАЯ КЛЕММА С ЗАЩИТОЙ ОТ НЕПРАВИЛЬНОГО МОНТАЖА , РАЗМЕР ОДНОГО ПОЛЮСА - 85Х68Х17,5 ММ , УСТАНОВКА - НА РЕЙКУ DIN</t>
  </si>
  <si>
    <t>АВТОМАТИЧЕСКИЙ ВЫКЛЮЧАТЕЛЬ 3-ПОЛЮСНОЙ 400 В 6 А, КОЛИЧЕСТВО ПОЛЮСОВ - 3 , НОМИНАЛЬНОЕ НАПРЯЖЕНИЕ 400 В, НОМИНАЛЬНЫЙ ТОК - 6 А , ХАРАКТЕРИСТИКА СРАБАТЫВАНИЯ - D , НОМИНАЛЬНАЯ ОТКЛЮЧАЮЩАЯ СПОСОБНОСТЬ - 6 КА , НОМИНАЛЬНАЯ ЧАСТОТА - 50-60 ГЦ , ЭЛЕКТРИЧЕСКАЯ ИЗНОСОСТОЙКОСТЬ - 10000 , МЕХАНИЧЕСКАЯ ИЗНОСОСТОЙКОСТЬ - 20000 , СТЕПЕНЬ ЗАЩИТЫ КОРПУС/ЗАЖИМЫ - IP4X/IP2X , ТЕМПЕРАТУРА ЭКСПЛУАТАЦИИ - ОТ -25 ОС ДО +55 ОС , СЕЧЕНИЕ КАБЕЛЯ - 25 ММ2 , СЕЧЕНИЕ ШИНЫ - 10 ММ2 , ТИП ЗАЖИМА - ДВУНАПРАВЛЕННАЯ КЛЕММА С ЗАЩИТОЙ ОТ НЕПРАВИЛЬНОГО МОНТАЖА , РАЗМЕР ОДНОГО ПОЛЮСА - 85Х68Х17,5 ММ , УСТАНОВКА - НА РЕЙКУ DIN</t>
  </si>
  <si>
    <t>РЕЛЕ НА 12 В ПОСТОЯННОГО ТОКА И СИЛУ ТОКА 2 А</t>
  </si>
  <si>
    <t>КАТЕГОРИЯ ПРОДУКТА: РЕЛЕ СЛАБЫХ СИГНАЛОВ - ДЛЯ ПЕЧАТНОГО МОНТАЖА; УПАКОВКА: REEL; УПАКОВКА: CUT TAPE; УПАКОВКА: MOUSEREEL; ПРОДУКТ: LOW SIGNAL RELAYS; ТИП: LOW PROFILE; НАПРЯЖЕНИЕ КАТУШКИ: 12 VDC; КОНФИГУРАЦИЯ КОНТАКТОВ РЕЛЕ: 2 FORM C (DPDT-NO, NC); МАКСИМАЛЬНАЯ МОЩНОСТЬ ВКЛ./ВЫКЛ. КОНТАКТОВ: 2 A; НОМИНАЛЬНЫЙ ТОК ЧЕРЕЗ КОНТАКТ: 2 A; ТОК В КАТУШКЕ: 11.67 MA; ТИП КАТУШКИ: NON-LATCHING; ПОТРЕБЛЯЕМАЯ МОЩНОСТЬ: 140 MW; КОНЦЕВАЯ ЗАДЕЛКА КОНТАКТОВ: GULL WING LEAD; ТОРГОВАЯ МАРКА: TE CONNECTIVITY; СОПРОТИВЛЕНИЕ КАТУШКИ: 1.028 KOHMS; ФОРМА КОНТАКТА: DPDT (2 FORM C); МАТЕРИАЛ КОНТАКТА: PALLADIUM RUTHENIUM (PDRU) WITH GOLD PLATING; ЧУВСТВИТЕЛЬНЫЙ К ВЛАЖНОСТИ: YES; ТИП ПРОДУКТА: PCB RELAYS; РАЗМЕР ФАБРИЧНОЙ УПАКОВКИ:РАЗМЕР ФАБРИЧНОЙ УПАКОВКИ: 1000; ПОДКАТЕГОРИЯ: RELAYS; ДРУГИЕ НАЗВАНИЯ ТОВАРА №: 2-1462037-3; ВЕС ИЗДЕЛИЯ: 750 MG</t>
  </si>
  <si>
    <t>КОНТАКТОР МАГНИТНЫЙ 1000 В 190 А</t>
  </si>
  <si>
    <t>КНОПОЧНЫЙ ПЕРЕКЛЮЧАТЕЛЬ. МОНТАЖ НА ПЕЧАТНОЙ ПЛАТЕ. НОМИНАЛЬНОЕ НАПРЯЖЕНИЕ ПЕРЕМЕННОГО ТОКА: 30 В ПЕРЕМЕННОГО ТОКА., АКТИВАТОР ПЕРЕКЛЮЧАТЕЛЯ.</t>
  </si>
  <si>
    <t>КАТЕГОРИЯ ПРОДУКТА: КНОПОЧНЫЕ ПЕРЕКЛЮЧАТЕЛИ, ПРОДУКТ: СТАНДАРТНЫЕ ПЕРЕКЛЮЧАТЕЛИ, ОСВЕЩЕННЫЙ: БЕЗ ПОДСВЕТКИ, ФОРМА ОБРАТНОЙ СВЯЗИ: DPDT, ТИП МОНТАЖА: МОНТАЖ НА ПЕЧАТНОЙ ПЛАТЕ, ФУНКЦИЯ ПЕРЕКЛЮЧАТЕЛЯ: ВКЛ - (ВКЛ), ТИП ЛАМПЫ: -, ЦВЕТ ПОДСВЕТКИ: -, ПРИВОД: ПОРШЕНЬ, ТЕКУЩИЙ РЕЙТИНГ: 100 МА, НОМИНАЛЬНОЕ НАПРЯЖЕНИЕ ПЕРЕМЕННОГО ТОКА: -, НОМИНАЛЬНОЕ НАПРЯЖЕНИЕ ПОСТОЯННОГО ТОКА: 30 В ПОСТОЯННОГО ТОКА, IP-РЕЙТИНГ: -, СТИЛЬ ОКОНЧАНИЯ: PIN-КОД ПК, ЦВЕТ КРЫШКИ: -, КОНТАКТНОЕ ПОКРЫТИЕ: СЕРЕБРО, ТИП ПРИВОДА: БЕЗ КРЫШКИ, МАТЕРИАЛ КОРПУСА: ПОЛИБУТИЛЕНТЕРЕФТАЛАТ (ПБТ), ЖИЗНЬ: 10000 ЦИКЛОВ, НОМИНАЛЬНАЯ МОЩНОСТЬ: -, ТИП ПРОДУКТА: КНОПОЧНЫЕ ПЕРЕКЛЮЧАТЕЛИ, ЗАВОДСКАЯ УПАКОВКА: 1000, ПОДКАТЕГОРИЯ: ПЕРЕКЛЮЧАТЕЛИ, ЕДИНИЦА ИЗМЕРЕНИЯ: 764,680</t>
  </si>
  <si>
    <t>MHPS2285V</t>
  </si>
  <si>
    <t>КНОПКА В СБОРЕ 220 В. НЕ ВОЕННОГО НАЗНАЧЕНИЕЯ.</t>
  </si>
  <si>
    <t>КАТЕГОРИЯ ПРОДУКТА: РЧ СОЕДИНИТЕЛИ / КОАКСИАЛЬНЫЕ СОЕДИНИТЕЛИ, ПРОДУКТ: СОЕДИНИТЕЛИ, 1/4-36UNS-2B, ТИП СОЕДИНЕНИЯ: ДЖЕК, ИМПЕДАНС: 50 ОМ, МАКСИМАЛЬНАЯ ЧАСТОТА: 18 ГГЦ, СБОРКА: ПРИПОЙ, ВЫРАВНИВАНИЕ: ПРЯМОЙ, ПОЛЯРНОСТЬ: ОБЕСПЕЧИТЬ РЕГРЕСС, ТИП КРЕПЛЕНИЯ: СМД/СМТ, ТИП ПРОДУКТА: РЧ СОЕДИНИТЕЛИ / КОАКСИАЛЬНЫЕ СОЕДИНИТЕЛИ, ЗАВОДСКАЯ УПАКОВКА: 2500, ПОДКАТЕГОРИЯ: ВЧ МЕЖСОЕДИНЕНИЯ, ВЕС ЗА ШТУКУ: 16 МГ,</t>
  </si>
  <si>
    <t>SMA8410L-9000</t>
  </si>
  <si>
    <t>КАТЕГОРИЯ ПРОДУКТА: РЧ СОЕДИНИТЕЛИ / КОАКСИАЛЬНЫЕ СОЕДИНИТЕЛИ, ПРОДУКТ: СОЕДИНИТЕЛИ, 1/4-36UNS-2B, ТИП СОЕДИНЕНИЯ: ДЖЕК, ИМПЕДАНС: 50 ОМ, МАКСИМАЛЬНАЯ ЧАСТОТА: 18 ГГЦ, СБОРКА: ПРИПОЙ, ВЫРАВНИВАНИЕ: ПРЯМОЙ, ПОЛЯРНОСТЬ: ОБЕСПЕЧИТЬ РЕГРЕСС, ТИП КРЕПЛЕНИЯ: СМД/СМТ, ТИП ПРОДУКТА: РЧ СОЕДИНИТЕЛИ / КОАКСИАЛЬНЫЕ СОЕДИНИТЕЛИ, ЗАВОДСКАЯ УПАКОВКА: 2500, ПОДКАТЕГОРИЯ: ВЧ МЕЖСОЕДИНЕНИЯ,</t>
  </si>
  <si>
    <t>SMA8305A-0085</t>
  </si>
  <si>
    <t>КАТЕГОРИЯ ПРОДУКТА: РЧ СОЕДИНИТЕЛИ / КОАКСИАЛЬНЫЕ СОЕДИНИТЕЛИ, ПРОДУКТ: СОЕДИНИТЕЛИ, 1/4-36UNS-2B, ТИП СОЕДИНЕНИЯ: ДЖЕК, ИМПЕДАНС: 50 ОМ, МАКСИМАЛЬНАЯ ЧАСТОТА: 12 ГГЦ, СБОРКА: ПРИПОЙ, ВЫРАВНИВАНИЕ: ПРЯМОЙ, ПОЛЯРНОСТЬ: ОБЕСПЕЧИТЬ РЕГРЕСС, ТИП КРЕПЛЕНИЯ: СМД/СМТ, ТИП ПРОДУКТА: РЧ СОЕДИНИТЕЛИ / КОАКСИАЛЬНЫЕ СОЕДИНИТЕЛИ, ЗАВОДСКАЯ УПАКОВКА: 2500, ПОДКАТЕГОРИЯ: ВЧ МЕЖСОЕДИНЕНИЯ, ВЕС ЗА ШТУКУ: 16 МГ,</t>
  </si>
  <si>
    <t>SMA8400-9000</t>
  </si>
  <si>
    <t>КАТЕГОРИЯ ПРОДУКТА: РЧ СОЕДИНИТЕЛИ / КОАКСИАЛЬНЫЕ СОЕДИНИТЕЛИ, ПРОДУКТ: СОЕДИНИТЕЛИ, 1/4-36UNS-2B, ТИП СОЕДИНЕНИЯ: ДЖЕК, ИМПЕДАНС: 50 ОМ, МАКСИМАЛЬНАЯ ЧАСТОТА: 18 ГГЦ, СБОРКА: ПРИПОЙ, ВЫРАВНИВАНИЕ: ПРЯМОЙ, ПОЛЯРНОСТЬ: ОБЕСПЕЧИТЬ РЕГРЕСС, ТИП КРЕПЛЕНИЯ: СМД/СМТ, ТИП ПРОДУКТА: РЧ СОЕДИНИТЕЛИ / КОАКСИАЛЬНЫЕ СОЕДИНИТЕЛИ,ПОДКАТЕГОРИЯ: ВЧ МЕЖСОЕДИНЕНИЯ, ВЕС ЗА ШТУКУ: 16 МГ,</t>
  </si>
  <si>
    <t>BNC8346-0085</t>
  </si>
  <si>
    <t>КАТЕГОРИЯ ПРОДУКТА: ТЕРМИНАЛЫ, ROHS: ПОДРОБНОСТИ, ПРОДУКТ: ВИНТОВЫЕ КЛЕММЫ, ТИП: ВНУТРЕННЯЯ РЕЗЬБА ШТИФТОВОЙ ПЛАСТИНЫ, РАЗМЕР ШПИЛЬКИ/ЯЗЫЧКА: М4, СТИЛЬ ОКОНЧАНИЯ: НАЖМИТЕ FIT, ТИП МОНТАЖА: ПЕЧАТНАЯ ПЛАТА, ПОЛ: ЖЕНСКИЙ, ИЗОЛЯЦИЯ: НЕ ИЗОЛИРОВАННЫЙ, ЦВЕТ: -, КОНТАКТНОЕ ПОКРЫТИЕ: БАНКА, КОНТАКТНЫЙ МАТЕРИАЛ: ЛАТУНЬ, РЯД: WP-БУТР, ТЕКУЩИЙ РЕЙТИНГ: 160 А, ИЗОЛЯЦИОННЫЙ МАТЕРИАЛ: НЕ ИЗОЛИРОВАННЫЙ, ДЛИНА: 10,5 ММ, МАТЕРИАЛ: МЕДЬ ЦИНК СВИНЕЦ, МАКСИМАЛЬНАЯ РАБОЧАЯ ТЕМПЕРАТУРА: + 135 С, МИНИМАЛЬНАЯ РАБОЧАЯ ТЕМПЕРАТУРА: - 40 С, ТИП ПРОДУКТА: ТЕРМИНАЛЫ, ЗАВОДСКАЯ УПАКОВКА: 250, ПОДКАТЕГОРИЯ: ТЕРМИНАЛЫ, ЕДИНИЦА ИЗМЕРЕНИЯ: 4400 Г,</t>
  </si>
  <si>
    <t>M80-5401005</t>
  </si>
  <si>
    <t>КАТЕГОРИЯ ПРОДУКТА: ЦИЛИНДРИЧЕСКИЕ МЕТРИЧЕСКИЕ РАЗЪЕМЫ СЕРИЯ (ТИП): M12, КОЛИЧЕСТВО КОНТАКТОВ: 4 КОНТАКТ, РАЗМЕР НИТИ: М12, СТИЛЬ ОКОНЧАНИЯ: ИДЦ, КОДИРОВАНИЕ: D-КОД, ТЕКУЩИЙ РЕЙТИНГ: 4 А, УРОВЕНЬ НАПРЯЖЕНИЯ: 50 В, IP-РЕЙТИНГ: IP65, IP67, ДИАМЕТР КАБЕЛЯ: ОТ 4,5 ММ ДО 8,8 ММ, КОНТАКТНЫЙ ПОЛ: ПИН (МУЖСКОЙ), МЕХАНИЗМ БЛОКИРОВКИ: ВИНТ БЛОКИРОВКИ, ТИП МОНТАЖА: ПРИКРЕПЛЯЕМЫЙ НА МЕСТЕ — УСТАНАВЛИВАЕМЫЙ, ПРОДУКТ: СОЕДИНИТЕЛИ, СТИЛЬ ОБОЛОЧКИ: ЗАТЫКАТЬ, ЗАВОДСКАЯ УПАКОВКА: 1, ПОДКАТЕГОРИЯ: КРУГЛЫЕ СОЕДИНИТЕЛИ, ЕДИНИЦА ИЗМЕРЕНИЯ: 54 500 Г,</t>
  </si>
  <si>
    <t>СОЕДИНИТЕЛИ ДЛЯ ПЕЧАТНЫХ СХЕМ USB-РАЗЪЕМЫ (КОННЕКТОРЫ).</t>
  </si>
  <si>
    <t>КАТЕГОРИЯ ПРОДУКТА: МОДУЛИ WI-FI - 802.11, ОГРАНИЧЕНИЯ НА ДОСТАВКУ: НА ДАННЫЙ МОМЕНТ MOUSER НЕ ПОСТАВЛЯЕТ ЭТУ ПРОДУКЦИЮ В ВАШ РЕГИОН., ROHS: ПОДРОБНОСТИ, ПОДДЕРЖИВАЕМЫЙ ПРОТОКОЛ: 802.11 B/G/N, ЧАСТОТА: 2.4 GHZ, ДИАПАЗОН ДАННЫХ: 150 MB/S, ТИП ИНТЕРФЕЙСА: USB, ТИП АНТЕННОГО РАЗЪЕМА: -, ТОРГОВАЯ МАРКА: ADAFRUIT, ТИП ПРОДУКТА: WIFI MODULES, ПРОТОКОЛ — WI-FI — 802.11: 802.11 B/G/N, РАЗМЕР ФАБРИЧНОЙ УПАКОВКИ: 1, ПОДКАТЕГОРИЯ: WIRELESS &amp; RF MODULES, ВЕС ИЗДЕЛИЯ: 33,587 G,</t>
  </si>
  <si>
    <t>RTL8188EUS</t>
  </si>
  <si>
    <t>REALTEK</t>
  </si>
  <si>
    <t>КОНТАКТНЫЙ БЛОК ДЛЯ КОНТАКТОРА 690 В</t>
  </si>
  <si>
    <t>МЕХАНИЧЕСКИЙ ОБЪЕДИНИТЕЛЬНЫЙ БЛОКИРАТОР ДЛЯ КОНТАКТОРОВ ОДИНАКОВЫХ ТИПОРАЗМЕРОВ</t>
  </si>
  <si>
    <t>МЕХАНИЧЕСКАЯ БЛОКИРОВКА (БЛОКИРАТОР) ДЛЯ ИСПОЛЬЗОВАНИЯ С СЕРИЯМИ КОНТАКТОРОВ AF116…AF370, ДЛЯ ОБЪЕДИНЕНИЯ ПАРЫ КОНТАКТОРОВ ОДИНАКОВОГО ТИПОРАЗМЕРА</t>
  </si>
  <si>
    <t>КАТЕГОРИЯ ПРОДУКТА: ПОДАВИТЕЛИ ЭСР / ДИОДЫ ДЛЯ ПОДАВЛЕНИЯ ПЕРЕХОДНЫХ СКАЧКОВ НАПРЯЖЕНИЯ, ROHS: ПОДРОБНОСТИ, ТИП ПРОДУКТА: ДИОДЫ ТВС, ПОЛЯРНОСТЬ: ОДНОНАПРАВЛЕННЫЙ, РАБОЧЕЕ НАПРЯЖЕНИЕ: 15.3 V, КОЛИЧЕСТВО КАНАЛОВ: 1 КАНАЛ, ТИП ВЫВОДОВ: СМД/СМТ, УПАКОВКА / БЛОК: ДО-214АБ-2, НАПРЯЖЕНИЕ ПРОБОЯ: 17.1 V, НАПРЯЖЕНИЕ ФИКСАЦИИ: 25.2 V, PPPM - ПИКОВОЕ РАССЕИВАНИЕ МОЩНОСТИ: 1,5 КВТ,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59,5 А, МИНИМАЛЬНАЯ РАБОЧАЯ ТЕМПЕРАТУРА: - 65 С, МАКСИМАЛЬНАЯ РАБОЧАЯ ТЕМПЕРАТУРА: + 150 С, СЕРИЯ: 1,5СМЦ, PD - РАССЕИВАНИЕ МОЩНОСТИ: 6,5 ВТ, РАЗМЕР ФАБРИЧНОЙ УПАКОВКИ: 850, ПОДКАТЕГОРИЯ: ДИОДЫ ДЛЯ TVS / ДИОДЫ ДЛЯ ПОДАВЛЕНИЯ ЭСР, КОММЕРЧЕСКОЕ ОБОЗНАЧЕНИЕ: ТРАНСЗОРБ, VF - ПРЯМОЕ НАПРЯЖЕНИЕ: 3.5 V, ВЕС ИЗДЕЛИЯ: 211 МГ,</t>
  </si>
  <si>
    <t>1.5SMC18A-E3/57T</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</si>
  <si>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256 V, КОЛИЧЕСТВО КАНАЛОВ: 1 CHANNEL, ТИП ВЫВОДОВ: AXIAL, УПАКОВКА / БЛОК: DO-201-2, НАПРЯЖЕНИЕ ПРОБОЯ: 285 V, НАПРЯЖЕНИЕ ФИКСАЦИИ: 414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3.7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3.5 V, ДРУГИЕ НАЗВАНИЯ ТОВАРА №: 1.5KE300A., ВЕС ИЗДЕЛИЯ: 1,200 G,</t>
  </si>
  <si>
    <t>1.5KE300A</t>
  </si>
  <si>
    <t>КАТЕГОРИЯ ПРОДУКТА: ДИОДЫ - ОБЩЕГО НАЗНАЧЕНИЯ, УПРАВЛЕНИЕ ПИТАНИЕМ, КОММУТАЦИЯ, ROHS: ПОДРОБНОСТИ, ПРОДУКТ: SWITCHING DIODES, ВИД МОНТАЖА: SMD/SMT, УПАКОВКА / БЛОК: SOD-523, ПИКОВОЕ ОБРАТНОЕ НАПРЯЖЕНИЕ: 75 V, МАКСИМАЛЬНЫЙ ТОК ПЕРЕГРУЗКИ:2 A, IF - ПРЯМОЙ ТОК: 300 MA, КОНФИГУРАЦИЯ: SINGLE, ВРЕМЯ ВОССТАНОВЛЕНИЯ: 4 NS, VF - ПРЯМОЕ НАПРЯЖЕНИЕ: 1.25 V, IR - ОБРАТНЫЙ ТОК : 1 UA, МИНИМАЛЬНАЯ РАБОЧАЯ ТЕМПЕРАТУРА: - 65 C, МАКСИМАЛЬНАЯ РАБОЧАЯ ТЕМПЕРАТУРА: + 150 C, СЕРИЯ: 1N4148, УПАКОВКА: REEL, УПАКОВКА: CUT TAPE, УПАКОВКА: MOUSEREEL, ТОРГОВАЯ МАРКА: MICRO COMMERCIAL COMPONENTS (MCC), ВЫСОТА: 0.7 MM, ДЛИНА: 1.3 MM, ТИП ПРОДУКТА: DIODES - GENERAL PURPOSE, POWER, SWITCHING, РАЗМЕР ФАБРИЧНОЙ УПАКОВКИ: 8000, ПОДКАТЕГОРИЯ: DIODES &amp; RECTIFIERS, ТИП: SWITCHING DIODE, ШИРИНА: 0.85 MM</t>
  </si>
  <si>
    <t>1N4148X-TP</t>
  </si>
  <si>
    <t>ДИОД ВЫПРЯМИТЕЛЬ, ВИД МОНТАЖА: SMD/SMT, УПАКОВКА / БЛОК: SMB-2, VR - ОБРАТНОЕ НАПРЯЖЕНИЕ: 200 V, IF - ПРЯМОЙ ТОК: 2 A, ТИП: FAST RECOVERY RECTIFIERS, КОНФИГУРАЦИЯ: SINGLE, VF - ПРЯМОЕ НАПРЯЖЕНИЕ: 875 MV, МАКСИМАЛЬНЫЙ ТОК ПЕРЕГРУЗКИ: 40 A, IR - ОБРАТНЫЙ ТОК : 2 UA, ВРЕМЯ ВОССТАНОВЛЕНИЯ: 35 NS, МИНИМАЛЬНАЯ РАБОЧАЯ ТЕМПЕРАТУРА: - 65 C, МАКСИМАЛЬНАЯ РАБОЧАЯ ТЕМПЕРАТУРА: + 175 C, СЕРИЯ: MURS120, УПАКОВКА: CUT TAPE, УПАКОВКА: MOUSEREEL, УПАКОВКА: REEL, ВЫСОТА: 2.13 MM, ДЛИНА: 4.32 MM, ПРОДУКТ: RECTIFIERS, ТИП ВЫВОДОВ: SMD/SMT, ШИРИНА: 3.56 MM, ТОРГОВАЯ МАРКА: ON SEMICONDUCTOR, PD - РАССЕИВАНИЕ МОЩНОСТИ: -, ТИП ПРОДУКТА: RECTIFIERS, РАЗМЕР ФАБРИЧНОЙ УПАКОВКИ: 2500, ПОДКАТЕГОРИЯ: DIODES &amp; RECTIFIERS, ВЕС ИЗДЕЛИЯ: 220 MG</t>
  </si>
  <si>
    <t>MURS120T3G</t>
  </si>
  <si>
    <t>КАТЕГОРИЯ ПРОДУКТА: ПОДАВИТЕЛИ ЭСР / ДИОДЫ ДЛЯ ПОДАВЛЕНИЯ ПЕРЕХОДНЫХ СКАЧКОВ НАПРЯЖЕНИЯ, ТИП ПРОДУКТА: TVS DIODES, ПОЛЯРНОСТЬ: BIDIRECTIONAL, РАБОЧЕЕ НАПРЯЖЕНИЕ: 342 V, КОЛИЧЕСТВО КАНАЛОВ: 1 CHANNEL, ТИП ВЫВОДОВ: SMD/SMT, УПАКОВКА / БЛОК: DO-214AB-2, НАПРЯЖЕНИЕ ПРОБОЯ: 380 V, НАПРЯЖЕНИЕ ФИКСАЦИИ: -,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2.8 A, МИНИМАЛЬНАЯ РАБОЧАЯ ТЕМПЕРАТУРА: - 55 C, МАКСИМАЛЬНАЯ РАБОЧАЯ ТЕМПЕРАТУРА: + 150 C, СЕРИЯ: 1.5SMC, УПАКОВКА: REEL, УПАКОВКА: CUT TAPE, УПАКОВКА: MOUSEREEL, ТОРГОВАЯ МАРКА: BOURNS, РАЗМЕР ФАБРИЧНОЙ УПАКОВКИ: 3000, ПОДКАТЕГОРИЯ: TVS DIODES / ESD SUPPRESSION DIODES, VF - ПРЯМОЕ НАПРЯЖЕНИЕ: 5 V</t>
  </si>
  <si>
    <t>1.5SMC400CA</t>
  </si>
  <si>
    <t>КАТЕГОРИЯ ПРОДУКТА: ПОДАВИТЕЛИ ЭЛЕКТРОСТАТИЧЕСКОГО РАЗРЯДА / ДИОДЫ TVS, СООТВЕТСТВИЕ ТРЕБОВАНИЯМ ROHS В ПОРЯДКЕ ИСКЛЮЧЕНИЯ БОЛЕЕ ПОДРОБНАЯ ИНФОРМАЦИЯ ОБ ОГРАНИЧЕНИИ ОПАСНЫХ ВЕЩЕСТВ., ПОДРОБНЫЕ СВЕДЕНИЯ ТИП ПРОДУКТА: ДИОДЫ TVS, ПОЛЯРНОСТЬ: ДВУНАПРАВЛЕННЫЙ, ПОЛЯРНОСТЬ: ДВУНАПРАВЛЕННЫЙ, РАБОЧЕЕ НАПРЯЖЕНИЕ: 300 В, ТИП ПОДКЛЮЧЕНИЯ: SMD / SMT, УПАКОВКА/ЧЕХОЛ: DO-214AB-2, ПРОБИВНОЕ НАПРЯЖЕНИЕ: 332 В, НАПРЯЖЕНИЕ ЗАЖИМА: 482 В, PPPM - ПИКОВАЯ РАССЕИВАЕМАЯ ИМПУЛЬСНАЯ МОЩНОСТЬ: 1,5 КВТ, IPP - ПИКОВЫЙ ИМПУЛЬСНЫЙ ТОК: 3.1 A, МИНИМАЛЬНАЯ РАБОЧАЯ ТЕМПЕРАТУРА: - 50 ° C, МАКСИМАЛЬНАЯ РАБОЧАЯ ТЕМПЕРАТУРА: + 150 ° C, УПАКОВКА: КАТУШКА, УПАКОВКА: ОТРЕЗАТЬ ЛЕНТУ, УПАКОВКА: MOUSEREEL, БРЕНД: DIOTEC SEMICONDUCTOR, PD - РАССЕИВАЕМАЯ МОЩНОСТЬ: 5 W, КОЛИЧЕСТВО В ЗАВОДСКОЙ УПАКОВКЕ: 3000, ПОДКАТЕГОРИЯ: ДИОДЫ ДЛЯ ТЕЛЕВИЗОРОВ / ДИОДЫ ДЛЯ ПОДАВЛЕНИЯ ЭЛЕКТРОСТАТИЧЕСКОГО РАЗРЯДА, ТОРГОВОЕ НАЗВАНИЕ: 1.5SMC350CA</t>
  </si>
  <si>
    <t>1.5SMC350CA</t>
  </si>
  <si>
    <t>КАТЕГОРИЯ ПРОДУКТА: ВЫПРЯМИТЕЛИ, ROHS: ПОДРОБНОСТИ, ВИД МОНТАЖА: SMD/SMT, УПАКОВКА / БЛОК: DO-214AA-2, VR - ОБРАТНОЕ НАПРЯЖЕНИЕ: 1 KV, IF - ПРЯМОЙ ТОК: 1.5 A, ТИП: STANDARD RECOVERY RECTIFIERS, КОНФИГУРАЦИЯ: SINGLE, VF - ПРЯМОЕ НАПРЯЖЕНИЕ: 1.15 V, МАКСИМАЛЬНЫЙ ТОК ПЕРЕГРУЗКИ: 50 A, IR - ОБРАТНЫЙ ТОК : 1 UA, ВРЕМЯ ВОССТАНОВЛЕНИЯ: 2 US, МИНИМАЛЬНАЯ РАБОЧАЯ ТЕМПЕРАТУРА: - 55 C, МАКСИМАЛЬНАЯ РАБОЧАЯ ТЕМПЕРАТУРА: + 150 C, УПАКОВКА: REEL, УПАКОВКА: CUT TAPE, УПАКОВКА: MOUSEREEL, ТОРГОВАЯ МАРКА: VISHAY GENERAL SEMICONDUCTOR, ВЫСОТА: 2.24 MM, ДЛИНА: 4.57 MM, PD - РАССЕИВАНИЕ МОЩНОСТИ: -, ПРОДУКТ: RECTIFIERS, ТИП ПРОДУКТА: RECTIFIERS, РАЗМЕР ФАБРИЧНОЙ УПАКОВКИ: 3200, ПОДКАТЕГОРИЯ: DIODES &amp; RECTIFIERS, ШИРИНА: 3.94 MM, ДРУГИЕ НАЗВАНИЯ ТОВАРА №: S2M-E3/52T</t>
  </si>
  <si>
    <t>S2M-E3/5BT</t>
  </si>
  <si>
    <t>ТРАНЗИСТОР МОЩНОСТЬЮ РАССЕИВАНИЯ МЕНЕЕ 1 ВТ</t>
  </si>
  <si>
    <t>КАТЕГОРИЯ ПРОДУКТА: МОДУЛИ БИПОЛЯРНЫХ ТРАНЗИСТОРОВ С ИЗОЛИРОВАННЫМ ЗАТВОРОМ (IGBT), ROHS: ПОДРОБНОСТИ, ПРОДУКТ: IGBT SILICON MODULES, КОНФИГУРАЦИЯ: DUAL, НАПРЯЖЕНИЕ КОЛЛЕКТОР-ЭМИТТЕР (VCEO), МАКС.: 1200 V, НАПРЯЖЕНИЕ НАСЫЩЕНИЯ КОЛЛЕКТОР-ЭМИТТЕР: 1.75 V, НЕПРЕРЫВНЫЙ КОЛЛЕКТОРНЫЙ ТОК ПРИ 25 C: 600 A, ТОК УТЕЧКИ ЗАТВОР-ЭМИТТЕР: 400 NA, PD - РАССЕИВАНИЕ МОЩНОСТИ: -, УПАКОВКА / БЛОК: 152 MM X 62.5 MM X 20.5 MM, МИНИМАЛЬНАЯ РАБОЧАЯ ТЕМПЕРАТУРА: - 40 C, МАКСИМАЛЬНАЯ РАБОЧАЯ ТЕМПЕРАТУРА: + 150 C, УПАКОВКА: TRAY, ТОРГОВАЯ МАРКА: INFINEON TECHNOLOGIES, МАКСИМАЛЬНОЕ НАПРЯЖЕНИЕ ЗАТВОР-ЭМИТТЕР: 15 V, ВИД МОНТАЖА: PRESS FIT, ТИП ПРОДУКТА: IGBT MODULES, СЕРИЯ: TRENCHSTOP IGBT4 - E4, РАЗМЕР ФАБРИЧНОЙ УПАКОВКИ: 6, ПОДКАТЕГОРИЯ: IGBTS, ТЕХНОЛОГИЯ: SI, КОММЕРЧЕСКОЕ ОБОЗНАЧЕНИЕ: TRENCHSTOP ECONODUAL PRESSFIT, ДРУГИЕ НАЗВАНИЯ ТОВАРА №: FF600R12ME4E_B11 SP001671626, РАССЕИВАНИЕ МОЩНОСТИ 20 MW</t>
  </si>
  <si>
    <t>FF600R12ME4EB11BOSA1</t>
  </si>
  <si>
    <t>INF</t>
  </si>
  <si>
    <t>ТРАНЗИСТОРЫ. ИСПОЛЬЗУЮТСЯ В ЭЛЕКТРОННЫХ УСТРОЙСТВАХ ОБЩЕГРАЖДАНСКОГО НАЗНАЧЕНИЯ.(ОБОРУДОВАНИЕ АВТОМАТИЧЕСКИХ СКЛАДОВ), ТРАНЗИСТОРЫ, C МОЩНОСТЬЮ РАССЕИВАНИЯ БОЛЕЕ 1 ВТ</t>
  </si>
  <si>
    <t>КАТЕГОРИЯ ПРОДУКТА: ТРАНЗИСТОРЫ ДАРЛИНГТОНА , КОНФИГУРАЦИЯ: SINGLE , ПОЛЯРНОСТЬ ТРАНЗИСТОРА: PNP , НАПРЯЖЕНИЕ КОЛЛЕКТОР-ЭМИТТЕР (VCEO), МАКС.: 100 V НАПРЯЖЕНИЕ ЭМИТТЕР-БАЗА (VEBO): 5 V, НАПРЯЖЕНИЕ КОЛЛЕКТОР-БАЗА (VCBO): 100 V , МАКСИМАЛЬНЫЙ ПОСТОЯННЫ, Й ТОК КОЛЛЕКТОРА: 8 A , МАКСИМАЛЬНЫЙ ТОК ОТСЕЧКИ КОЛЛЕКТОРА: 10 UA , PD - РАССЕИВАНИЕ МОЩНОСТИ: 20 W , ВИД МОНТАЖА: SMD/SMT , МИНИМАЛЬНАЯ РАБОЧАЯ ТЕМПЕРАТУРА: - 65 C , МАКСИМАЛЬНАЯ РАБОЧАЯ ТЕМПЕРАТУРА: + 150 C, ВЫСОТА: 2.38 MM ДЛИНА: 6.73 MM, ШИРИНА: 6.22 MM , НЕПРЕРЫВНЫЙ КОЛЛЕКТОРНЫЙ ТОК: 8 A , КОЛЛЕКТОР ПОСТОЯННОГО ТОКА/МИН. КОЭФФ. УСИЛЕНИЯ ТРАНЗИСТОРА (HFE): 100, 1000</t>
  </si>
  <si>
    <t>КАТЕГОРИЯ ПРОДУКТА: ДИСКРЕТНЫЕ ПОЛУПРОВОДНИКОВЫЕ МОДУЛИ, ПРОДУКТ: ТИРИСТОРНЫЕ СИЛОВЫЕ МОДУЛИ, ТИП: ДИОДНЫЙ МОДУЛЬ ВЫПРЯМИТЕЛЯ, ТЕХНОЛОГИЯ: SI, VF - ПРЯМОЕ НАПРЯЖЕНИЕ: 1,28 В, VR - ОБРАТНОЕ НАПРЯЖЕНИЕ: 1200 В, VGS - НАПРЯЖЕНИЕ ЗАТВОР-ИСТОК: - 20 V, + 20 V, ВИД МОНТАЖА: CHASSIS MOUNT, УПАКОВКА / БЛОК: SOT-227-4, МИНИМАЛЬНАЯ РАБОЧАЯ ТЕМПЕРАТУРА: - 55 C, МАКСИМАЛЬНАЯ РАБОЧАЯ ТЕМПЕРАТУРА: + 150 C</t>
  </si>
  <si>
    <t>ND350N12KHPSA1</t>
  </si>
  <si>
    <t>ИНТЕЛЛЕКТУАЛЬНЫЙ СИЛОВОЙ МОДУЛЬ БИПОЛЯРНОГО ТРАНЗИСТОРА, CИЛОВОЙ МОДУЛЬ IGBT, ИНТЕЛЛЕКТУАЛЬНЫЙ СЛОВОЙ МОДУЛЬ БИПОЛЯРНОГО ТРАНЗИСТОРА, МОДУЛЬ БИПОЛЯРНОГО ТРАНЗИСТОРА С ИЗОЛИРОВАННЫМ ЗАТВОРОМ (IGBT)</t>
  </si>
  <si>
    <t>МОДУЛЬ БИПОЛЯРНОГО ТРАНЗИСТОРА С ИЗОЛИРОВАННЫМ ЗАТВОРОМ (IGBT), МАКС.НАПР.К-Э,В 1700, НАПРЯЖЕНИЕ НАСЫЩЕНИЯ КОЛЛЕКТОР-ЭМИТТЕР, В 2.2, НОМИНАЛЬНЫЙ ТОК ОДИНОЧНОГО ТР-РА,А 200, СТРУКТУРА МОДУЛЯ ПОЛУМОСТ, ТИП СИЛОВОГО МОДУЛЯ СБОРКА НА IGBT ТРАНЗИСТОРАХ, МАКСИМАЛЬНАЯ ЧАСТОТА МОДУЛЯЦИИ,КГЦ 15, ВХОДНАЯ ЕМКОСТЬ ЗАТВОРА,НФ 49.4, ДРАЙВЕР УПРАВЛЕНИЯ ВНЕШНИЙ, ЗАЩИТА ПО ТОКУ НЕТ, ЗАЩИТА ОТ КОРОТКОГО ЗАМЫКАНИЯ НЕТ, ЗАЩИТА ОТ ПЕРЕГРЕВА НЕТ, ЗАЩИТА ОТ ПОНИЖЕННОГО НАПРЯЖЕНИЯ ПИТАНИЯ НЕТ, МАКСИМАЛЬНАЯ РАССЕИВАИМАЯ МОЩНОСТЬ,ВТ 1980, МАКСИМАЛЬНЫЙ ТОК ЭМИТТЕРА, А 400, НАПРЯЖЕНИЕ ИЗОЛЯЦИИ, В 3500</t>
  </si>
  <si>
    <t>CM200DY-34A</t>
  </si>
  <si>
    <t>КАТЕГОРИЯ ПРОДУКТА: МОП-ТРАНЗИСТОР, ТЕХНОЛОГИИ: СИ, ТИП МОНТАЖА: СКВОЗНОЕ ОТВЕРСТИЕ, ПОСЫЛКА/ЧЕХОЛ: ТО-247-3, ПОЛЯРНОСТЬ ТРАНЗИСТОРА: N-КАНАЛ, КОЛИЧЕСТВО КАНАЛОВ: 1 КАНАЛ, VDS - НАПРЯЖЕНИЕ ПРОБОЯ СТОК-ИСТОК: 1 КВ, ID — НЕПРЕРЫВНЫЙ ТОК СТОКА: 32 А, RDS ON — СОПРОТИВЛЕНИЕ СТОК-ИСТОК: 220 МОМ, VGS - НАПРЯЖЕНИЕ ЗАТВОР-ИСТОК: - 30 В, + 30 В, VGS TH - ПОРОГОВОЕ НАПРЯЖЕНИЕ ЗАТВОР-ИСТОК: 3,5 В, QG - ЗАРЯД ВОРОТ: 130 НКЛ, МИНИМАЛЬНАЯ РАБОЧАЯ ТЕМПЕРАТУРА: - 55 С, МАКСИМАЛЬНАЯ РАБОЧАЯ ТЕМПЕРАТУРА: + 150 С, PD - РАССЕИВАЕМАЯ МОЩНОСТЬ: 890 ВТ, РЕЖИМ КАНАЛА: УЛУЧШЕНИЕ,КОНФИГУРАЦИЯ: ОДИНОКИЙ, ВРЕМЯ ПАДЕНИЯ: 12 НС, ПРЯМАЯ КРУТИЗНА - МИН.: 14 С, ТИП ПРОДУКТА: МОП-ТРАНЗИСТОР, ВРЕМЯ НАРАСТАНИЯ: 12 НС, ЗАВОДСКАЯ УПАКОВКА: 30, ПОДКАТЕГОРИЯ: МОП-ТРАНЗИСТОРЫ, ТИП ТРАНЗИСТОРА: 1 N-КАНАЛ, ТИПИЧНОЕ ВРЕМЯ ЗАДЕРЖКИ ВЫКЛЮЧЕНИЯ: 80 НС, ТИПИЧНОЕ ВРЕМЯ ЗАДЕРЖКИ ВКЛЮЧЕНИЯ: 29 НС, ЕДИНИЦА ИЗМЕРЕНИЯ: 6 Г,</t>
  </si>
  <si>
    <t>IXFH32N100X</t>
  </si>
  <si>
    <t>ОПТОПАРА ТРАНЗИСТОРНАЯ.</t>
  </si>
  <si>
    <t>КАТЕГОРИЯ ПРОДУКТА: ТРАНЗИСТОРНЫЕ ВЫХОДНЫЕ ОПТОПАРЫ, УПАКОВКА / БЛОК: SOP-4, ТИП ВЫХОДА: NPN PHOTOTRANSISTOR, КОЛИЧЕСТВО КАНАЛОВ: 1 CHANNEL, IF - ПРЯМОЙ ТОК: 50 MA, МАКСИМАЛЬНОЕ НАПРЯЖЕНИЕ КОЛЛЕКТОР-ЭМИТТЕР: 80 V, МАКСИМАЛЬНЫЙ КОЛЛЕКТОРНЫЙ ТОК: 50 MA, НАПРЯЖЕНИЕ ИЗОЛЯЦИИ: 2500 VRMS, МАКСИМАЛЬНОЕ НАПРЯЖЕНИЕ НАСЫЩЕНИЯ КОЛЛЕКТОР-ЭМИТТЕР: 0.4 V, VF - ПРЯМОЕ НАПРЯЖЕНИЕ: 1.3 V, VR - ОБРАТНОЕ НАПРЯЖЕНИЕ: 5 V, PD - РАССЕИВАНИЕ МОЩНОСТИ: 200 MW, МИНИМАЛЬНАЯ РАБОЧАЯ ТЕМПЕРАТУРА: - 55 C, МАКСИМАЛЬНАЯ РАБОЧАЯ ТЕМПЕРАТУРА: + 100 C, СЕРИЯ: TLP281, КОНФИГУРАЦИЯ: 1 CHANNEL, ВЫСОТА: 1.9 MM, ДЛИНА: 2.6 MM, ШИРИНА: 4.4 MM, ВИД МОНТАЖА: SMD/SMT, КОЭФФИЦИЕНТ ПЕРЕДАЧИ ПО ТОКУ: 600 %</t>
  </si>
  <si>
    <t>КАТЕГОРИЯ ПРОДУКТА: СТАНДАРТНЫЕ СВЕТОДИОДЫ - НАКЛАДНОГО МОНТАЖА; ПРОДУКТ: AMBER LEDS; УПАКОВКА / БЛОК: 0805 (2012 METRIC); ОРИЕНТАЦИЯ: TOP VIEW; ЦВЕТ ОСВЕЩЕНИЯ: AMBER; IF - ПРЯМОЙ ТОК: 20 MA; VF - ПРЯМОЕ НАПРЯЖЕНИЕ: 2.1 V; ДЛИНА ВОЛНЫ/ЦВЕТОВАЯ ТЕМПЕРАТУРА: 602 NM; ИНТЕНСИВНОСТЬ ОСВЕЩЕНИЯ: 4.5 MCD; УГОЛ ОБЗОРА: 130 DEG; НОМИНАЛЬНАЯ МОЩНОСТЬ: 100 MW; ДЛИНА: 2 MM; ВЫСОТА: 0.8 MM; ШИРИНА: 1.25 MM; МИНИМАЛЬНАЯ РАБОЧАЯ ТЕМПЕРАТУРА: - 55 C; МАКСИМАЛЬНАЯ РАБОЧАЯ ТЕМПЕРАТУРА: + 85 C; ЦВЕТ ЛИНЗЫ: COLORLESS; РАЗМЕРЫ ЛИНЗЫ: 1.4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УПАКОВКИ:РАЗМЕР ФАБРИЧНОЙ УПАКОВКИ: 3000; VR - ОБРАТНОЕ НАПРЯЖЕНИЕ: 5 V</t>
  </si>
  <si>
    <t>LTST-C171AKT</t>
  </si>
  <si>
    <t>LITE-ON</t>
  </si>
  <si>
    <t>СВЕТКАТЕГОРИЯ ПРОДУКТА: СТАНДАРТНЫЕ СВЕТОДИОДЫ - НАКЛАДНОГО МОНТАЖА; ПРОДУКТ: GREEN LEDS; УПАКОВКА / БЛОК: 0805 (2012 METRIC); ОРИЕНТАЦИЯ: TOP VIEW; ЦВЕТ ОСВЕЩЕНИЯ: GREEN; IF - ПРЯМОЙ ТОК: 20 MA; VF - ПРЯМОЕ НАПРЯЖЕНИЕ: 3.3 V; ДЛИНА ВОЛНЫ/ЦВЕТОВАЯ ТЕМПЕРАТУРА: 525 NM; ИНТЕНСИВНОСТЬ ОСВЕЩЕНИЯ: 300 MCD; УГОЛ ОБЗОРА: 140 DEG; НОМИНАЛЬНАЯ МОЩНОСТЬ: 102.5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УПАКОВКИ:2000; ВЕС ИЗДЕЛИЯ: 1,814 MG</t>
  </si>
  <si>
    <t>МИКРОСХЕМА МОНОЛИТНАЯ ИНТЕГРАЛЬНАЯ. ИСПОЛЬЗУЕТСЯ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</si>
  <si>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ИС ПЕРЕКЛЮЧАТЕЛЯ , ПРОДУКТ: BIDIRECTIONAL TRANSLATING SWITCHES , КОЛИЧЕСТВО ПЕРЕКЛЮЧАТЕЛЕЙ: 4 SWITCH , СОПРОТИВЛЕНИЕ ВО ВКЛЮЧЕННОМ СОСТОЯНИИ - МАКС.: 45 OHMS , РАБОЧЕЕ НАПРЯЖЕНИЕ ПИТАНИЯ: 2.3 V TO 5.5 V , МИНИМАЛЬНАЯ РАБОЧАЯ ТЕМП, ЕРАТУРА: - 40 C , МАКСИМАЛЬНАЯ РАБОЧАЯ ТЕМПЕРАТУРА: + 85 C , ВИД МОНТАЖА: SMD/SMT ВЫСОТА: 1.15 MM , ДЛИНА: 5 MM , ШИРИНА: 4.4 MM , НАПРЯЖЕНИЕ ПИТАНИЯ - МАКС.: 12 UA , PD - РАССЕИВАНИЕ МОЩНОСТИ: 400 MW</t>
  </si>
  <si>
    <t>МИКРОСХЕМА ДЛЯ УПРАВЛЕНИЯ ПИТАНИЕМ, КАТЕГОРИЯ ПРОДУКТА: LDO РЕГУЛЯТОРЫ НАПРЯЖЕНИЯ; ВИД МОНТАЖА: SMD/SMT; УПАКОВКА / БЛОК: TO-252-5; ВЫХОДНОЕ НАПРЯЖЕНИЕ: 1.2 V; ВЫХОДНОЙ ТОК: 1 A; КОЛИЧЕСТВО ВЫХОДОВ: 1 OUTPUT; ПОЛЯРНОСТЬ: POSITIVE; ВХОДНОЕ НАПРЯЖЕНИЕ (МАКС.): 9 V; ВХОДНОЕ НАПРЯЖЕНИЕ МИН.: 2 V; ТИП ВЫХОДА: FIXED; МИНИМАЛЬНАЯ РАБОЧАЯ ТЕМПЕРАТУРА: - 40 C; МАКСИМАЛЬНАЯ РАБОЧАЯ ТЕМПЕРАТУРА: + 150 C; НАПРЯЖЕНИЕ ОТПУСКАНИЯ: 1 V; СЕРИЯ: NCP5661; УПАКОВКА: REEL; УПАКОВКА: CUT TAPE; УПАКОВКА: MOUSEREEL; НАПРЯЖЕНИЕ ОТПУСКАНИЯ - МАКС.: 1.3 V AT 1 A; ВЫСОТА: 2.38 MM; ДЛИНА: 6.73 MM; НЕСТАБИЛЬНОСТЬ ВЫХОДНОГО НАПРЯЖЕНИЯ ИЛИ ТОКА: 0.03 %; НЕСТАБИЛЬНОСТЬ ВЫХОДНОЙ НАГРУЗКИ: 0.2 %; ОПОРНОЕ НАПРЯЖЕНИЕ: 0.9 V; РАЗМЕР ФАБРИЧНОЙ УПАКОВКИ:РАЗМЕР ФАБРИЧНОЙ УПАКОВКИ: 2500; ТОЧНОСТЬ РЕГУЛИРОВАНИЯ НАПРЯЖЕНИЯ: 1 %; ШИРИНА: 6.22 MM; ВЕС ИЗДЕЛИЯ: 351 MG</t>
  </si>
  <si>
    <t>NCP5661DT12RKG</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</si>
  <si>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</si>
  <si>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КОНТРОЛЬНЫЕ ЦЕПИ, ROHS: ПОДРОБНОСТИ, ТИП: КОНТРОЛЬ НАПРЯЖЕНИЯ, ВИД МОНТАЖА: СМД/СМТ, УПАКОВКА / БЛОК: СЕГОДНЯ-23-5, ПОРОГОВОЕ НАПРЯЖЕНИЕ: 2.93 V, КОЛИЧЕСТВО КОНТРОЛИРУЕМЫХ ВХОДОВ: 1 ВХОД, ТИП ВЫХОДА: ОТКРЫТЫЙ СТОК, РУЧНОЙ СБРОС: РУЧНОЙ СБРОС, КОНТРОЛЬНЫЕ ТАЙМЕРЫ: СТОРОЖЕВАЯ СОБАКА, ПЕРЕКЛЮЧЕНИЕ НА РЕЗЕРВНОЕ БАТАРЕЙНОЕ ПИТАНИЕ: НЕТ РЕЗЕРВНОЙ КОПИИ, ВРЕМЯ ЗАДЕРЖКИ СБРОСА: 200 МС, НАПРЯЖЕНИЕ ПИТАНИЯ - МАКС.: 5.5 V, МИНИМАЛЬНАЯ РАБОЧАЯ ТЕМПЕРАТУРА: - 40 С, МАКСИМАЛЬНАЯ РАБОЧАЯ ТЕМПЕРАТУРА: +85 С, ТОЧНОСТЬ: 2.5 %, СЕРИЯ: АДМ6320, СИГНАЛЫ ВКЛЮЧЕНИЯ ЧИПА: НЕТ ВКЛЮЧЕНИЯ ЧИПА, ВЫСОТА: 1,15 ММ, ДЛИНА: 2,9 ММ, РАБОЧИЙ ТОК ИСТОЧНИКА ПИТАНИЯ: 20 МКА, ПОРОГ ПОВЫШЕНИЯ НАПРЯЖЕНИЯ: 2.974 V, ОБНАРУЖЕНИЕ СБОЯ ЭЛЕКТРОПИТАНИЯ: НЕТ, ТИП ПРОДУКТА: КОНТРОЛЬНЫЕ ЦЕПИ, РАЗМЕР ФАБРИЧНОЙ УПАКОВКИ: 3000, ПОДКАТЕГОРИЯ: PMIC — ИС УПРАВЛЕНИЯ ПИТАНИЕМ, НАПРЯЖЕНИЕ ПИТАНИЯ - МИН.: 1 V, ПОРОГ ПОНИЖЕНИЯ НАПРЯЖЕНИЯ: 2.886 V, ШИРИНА: 1,6 ММ, ВЕС ИЗДЕЛИЯ: 6300 М</t>
  </si>
  <si>
    <t>ADM6320CY29ARJZ-R7</t>
  </si>
  <si>
    <t>КАТЕГОРИЯ ПРОДУКТА: LDO РЕГУЛЯТОРЫ НАПРЯЖЕНИЯ, ROHS: ПОДРОБНОСТИ, ВИД МОНТАЖА: SMD/SMT, УПАКОВКА / БЛОК: SOT-23-5, ВЫХОДНОЕ НАПРЯЖЕНИЕ: 5 V, ВЫХОДНОЙ ТОК: 50 MA, КОЛИЧЕСТВО ВЫХОДОВ: 1 OUTPUT, ПОЛЯРНОСТЬ: POSITIVE, ТОК ПОКОЯ: 28 UA, ВХОДНОЕ НАПРЯЖЕНИЕ, МИН.: 2.7 V, ВХОДНОЕ НАПРЯЖЕНИЕ, МАКС.: 10 V, ТИП ВЫХОДА: FIXED, МИНИМАЛЬНАЯ РАБОЧАЯ ТЕМПЕРАТУРА: - 40 C, МАКСИМАЛЬНАЯ РАБОЧАЯ ТЕМПЕРАТУРА: + 125 C, НАПРЯЖЕНИЕ ОТПУСКАНИЯ: 48 MV, СЕРИЯ: TPS77050, УПАКОВКА: REEL, УПАКОВКА: CUT TAPE, УПАКОВКА: MOUSEREEL, ТОРГОВАЯ МАРКА: TEXAS INSTRUMENTS, НАПРЯЖЕНИЕ ОТПУСКАНИЯ - МАКС.: 85 MV, ВЫСОТА: 1.15 MM, IB - ВХОДНОЙ ТОК СМЕЩЕНИЯ: 17 UA, ДЛИНА: 2.9 MM, НЕСТАБИЛЬНОСТЬ ВЫХОДНОГО НАПРЯЖЕНИЯ ИЛИ ТОКА: 0.04 % / V, НЕСТАБИЛЬНОСТЬ ВЫХОДНОЙ НАГРУЗКИ: 8 MV, РАБОЧИЙ ТОК ИСТОЧНИКА ПИТАНИЯ: 17 UA, ДИАПАЗОН РАБОЧИХ ТЕМПЕРАТУР: -4, PD - РАССЕИВАНИЕ МОЩНОСТИ: 0.555 W, ПРОДУКТ: LDO VOLTAGE REGULATORS, ТИП ПРОДУКТА: LDO VOLTAGE REGULATORS, РАЗМЕР ФАБРИЧНОЙ УПАКОВКИ: 3000, ПОДКАТЕГОРИЯ: PMIC - POWER MANAGEMENT ICS, ТИП: LOW DROPOUT LINEAR REGULATORS, ТОЧНОСТЬ РЕГУЛИРОВАНИЯ НАПРЯЖЕНИЯ: 0,03, ШИРИНА: 1.6 MM</t>
  </si>
  <si>
    <t>TPS77050DBVR</t>
  </si>
  <si>
    <t>КАТЕГОРИЯ ПРОДУКТА: ДРАЙВЕРЫ ВОРОТ, ROHS: ПОДРОБНОСТИ, ПРОДУКТ: ПОЛУМОСТОВЫЕ ДРАЙВЕРЫ, ТИП: ВЕРХНЯЯ СТОРОНА, НИЖНЯЯ СТОРОНА, ТИП МОНТАЖА: СМД/СМТ, ПОСЫЛКА/КЕЙС: СОИК-8, КОЛИЧЕСТВО ВОДИТЕЛЕЙ: 2 ВОДИТЕЛЯ, КОЛИЧЕСТВО ВЫХОДОВ: 2 ВЫХОДА, ВЫХОДНОЙ ТОК: 1 А, НАПРЯЖЕНИЕ ПИТАНИЯ - МИН.: 10 В, НАПРЯЖЕНИЕ ПИТАНИЯ - МАКС.: 15 В, ВРЕМЯ НАРАСТАНИЯ: 60 НС, ВРЕМЯ ПАДЕНИЯ: 30 НС, МИНИМАЛЬНАЯ РАБОЧАЯ ТЕМПЕРАТУРА: - 40 С, МАКСИМАЛЬНАЯ РАБОЧАЯ ТЕМПЕРАТУРА: + 125 С, ФУНКЦИИ: СИНХРОННЫЙ, ВЫСОТА: 1,5 ММ, ДЛИНА: 5 ММ, МАКСИМАЛЬНАЯ ТАКТОВАЯ ЧАСТОТА: 500 КГЦ, ЧУВСТВИТЕЛЬНОСТЬ К ВЛАГЕ: ДА, РАБОЧИЙ ТОК ПИТАНИЯ: 5 МА, PD - РАССЕИВАЕМАЯ МОЩНОСТЬ: 1 ВТ, ТИП ПРОДУКТА: ДРАЙВЕРЫ ВОРОТ, ЗАВОДСКАЯ УПАКОВКА: 2500, ПОДКАТЕГОРИЯ: PMIC — ИС УПРАВЛЕНИЯ ПИТАНИЕМ, ТЕХНОЛОГИИ: СИ, ШИРИНА: 4 ММ,</t>
  </si>
  <si>
    <t>IR2085STRPBF</t>
  </si>
  <si>
    <t>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15 MA, ВХОДНОЕ НАПРЯЖЕНИЕ (МАКС.): 15 V, ВХОДНОЕ НАПРЯЖЕНИЕ МИН.: 2.6 V, ТИП ВЫХОДА: FIXED,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ПРОДУКТ: LINEAR REGULATORS, ПОДАВЛЕНИЕ ПУЛЬСАЦИЙ ПИТАНИЯ - ТИПИЧ.: 75 DB, 2500 , ТИП: LOW DROPOUT POSITIVE REGULATOR, ТОЧНОСТЬ РЕГУЛИРОВАНИЯ НАПРЯЖЕНИЯ: 1 %, ВЕС ИЗДЕЛИЯ: 4 G</t>
  </si>
  <si>
    <t>КАТЕГОРИЯ ПРОДУКТА: ПРОЦЕССОРЫ И КОНТРОЛЛЕРЫ ЦИФРОВЫХ СИГНАЛОВ (DSP, DSC), ROHS: ПОДРОБНОСТИ, ПРОДУКТ: DSPS, СЕРИЯ: ADSP-BF537, КОММЕРЧЕСКОЕ ОБОЗНАЧЕНИЕ: BLACKFIN, ВИД МОНТАЖА: SMD/SMT, УПАКОВКА / БЛОК: BGA-182, ЯДРО: BLACKFIN, КОЛИЧЕСТВО ЯДЕР: 1 CORE, МАКСИМАЛЬНАЯ ТАКТОВАЯ ЧАСТОТА: 533 MHZ, ПАМЯТЬ ДЛЯ КЭША КОМАНД L1 / ДАННЫХ: 16 KB, ПАМЯТЬ ДЛЯ КЭША КОМАНД L1 / ДАННЫХ: 2 X 32 KB, РАЗМЕР ПРОГРАММНОЙ ПАМЯТИ: 132 KB, РАЗМЕР ОЗУ ДАННЫХ: 64 KB, РАБОЧЕЕ НАПРЯЖЕНИЕ ПИТАНИЯ: 1.2 V, МИНИМАЛЬНАЯ РАБОЧАЯ ТЕМПЕРАТУРА: - 40 C, МАКСИМАЛЬНАЯ РАБОЧАЯ ТЕМПЕРАТУРА: + 85 C, УПАКОВКА: TRAY, ШИРИНА ШИНЫ ДАННЫХ: 16 BIT, ВЫСОТА: 0.65 MM, ВХОДНОЕ/ВЫХОДНОЕ НАПРЯЖЕНИЕ: 2.5 V/3.3 V, ДЛИНА: 12 MM, ЧУВСТВИТЕЛЬНЫЙ К ВЛАЖНОСТИ: YES, ТИП ПРОДУКТА: DSP - DIGITAL SIGNAL PROCESSORS &amp; CONTROLLERS, РАЗМЕР ФАБРИЧНОЙ УПАКОВКИ: 189, ПОДКАТЕГОРИЯ: EMBEDDED PROCESSORS &amp; CONTROLLERS, ШИРИНА: 12 MM, ВЕС ИЗДЕЛИЯ: 320 MG,</t>
  </si>
  <si>
    <t>ADSP-BF537BBCZ-5AV</t>
  </si>
  <si>
    <t>КАТЕГОРИЯ ПРОДУКТА: ИСТОЧНИКИ ОПОРНОГО НАПРЯЖЕНИЯ, ВИД МОНТАЖА: SMD/SMT, УПАКОВКА / БЛОК: SOIC-8, ТИП ССЫЛКИ: SERIES PRECISION REFERENCES, ВЫХОДНОЕ НАПРЯЖЕНИЕ: 3.3 V, ИСХОДНАЯ ТОЧНОСТЬ: 0.06 %,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REF196, УПАКОВКА: TUBE, ТОЧНОСТЬ: 15 PPM/MA, ВЫСОТА: 1.5 MM, ВХОДНОЕ НАПРЯЖЕНИЕ: 18 V, ДЛИНА: 5 MM, НЕСТАБИЛЬНОСТЬ ВЫХОДНОЙ НАГРУЗКИ: 15 PPM/MA, ВЫХОДНОЙ ТОК: 30 MA, ТОПОЛОГИЯ: SERIES REFERENCES, ШИРИНА: 4 MM, ВЕС ИЗДЕЛИЯ: 540 MG</t>
  </si>
  <si>
    <t>REF196GSZ</t>
  </si>
  <si>
    <t>КАТЕГОРИЯ ПРОДУКТА: БЫСТРОДЕЙСТВУЮЩИЕ ОПЕРАЦИОННЫЕ УСИЛИТЕЛИ, ROHS: ПОДРОБНОСТИ, СЕРИЯ: АДА4855-3, КОЛИЧЕСТВО КАНАЛОВ: 3 КАНАЛА, GBP - ПРОИЗВЕДЕНИЕ КОЭФФИЦИЕНТА УСИЛЕНИЯ НА ШИРИНУ ПОЛОСЫ ПРОПУСКАНИЯ (FT): 200 МГЦ, УСИЛЕНИЕ ПО НАПРЯЖЕНИЮ, ДБ: 90 ДБ, CMRR - КОЭФФИЦИЕНТ ПОДАВЛЕНИЯ СИНФАЗНОГО СИГНАЛА: 88 ДБ, ВЫХОДНОЙ ТОК НА КАНАЛ: 40 МА, IB - ВХОДНОЙ ТОК СМЕЩЕНИЯ: 4,5 МКА, VOS - ВХОДНОЕ НАПРЯЖЕНИЕ СМЕЩЕНИЯ НУЛЯ: 1 МВ, НАПРЯЖЕНИЕ ПИТАНИЯ - МАКС.: 5.5 V, НАПРЯЖЕНИЕ ПИТАНИЯ - МИН.: 3 V, РАБОЧИЙ ТОК ИСТОЧНИКА ПИТАНИЯ: 7,8 МА, МИНИМАЛЬНАЯ РАБОЧАЯ ТЕМПЕРАТУРА: - 40 С, МАКСИМАЛЬНАЯ РАБОЧАЯ ТЕМПЕРАТУРА: + 125 С, ВИД МОНТАЖА: СМД/СМТ, УПАКОВКА / БЛОК: ЛФЦСП-16,ТИП УСИЛИТЕЛЯ: ОБРАТНАЯ СВЯЗЬ ПО НАПРЯЖЕНИЮ, EN - ИНТЕНСИВНОСТЬ ШУМА ВХОДНОГО НАПРЯЖЕНИЯ: 6,5 НВ/КВ. ГЦ, ЧУВСТВИТЕЛЬНЫЙ К ВЛАЖНОСТИ: ДА, РАБОЧЕЕ НАПРЯЖЕНИЕ ПИТАНИЯ: ОТ 3 В ДО 5,5 В, ПРОДУКТ: ОПЕРАЦИОННЫЕ УСИЛИТЕЛИ, ТИП ПРОДУКТА: ОПЕРАЦИОННЫЕ УСИЛИТЕЛИ — БЫСТРОДЕЙСТВУЮЩИЕ ОПЕРАЦИОННЫЕ УСИЛИТЕЛИ, РАЗМЕР ФАБРИЧНОЙ УПАКОВКИ: 250,</t>
  </si>
  <si>
    <t>ADA4855-3YCPZ-R2</t>
  </si>
  <si>
    <t>МИНИАТЮРНЫЙ ЭЛЕКТРОННЫЙ КОМПОНЕНТ: МИКРОСХЕМА ИНТЕГРАЛЬНАЯ МОНОЛИТНАЯ - ПРОГРАММИРУЕМЫЕ ЛОГИЧЕСКИЕ ИС- КОНФИГУРАЦИОННАЯ ПАМЯТЬ. ИСП. В ЭЛЕКТРОННЫХ УСТРОЙСТВАХ ОБЩЕГРАЖДАНСКОГО НАЗНАЧЕНИЯ. (ОБОРУДОВАНИЕ ДЛЯ АВТОМАТИЗАЦИИ ПРОМЫШЛЕННЫХ ПРЕДПРИЯТИЙ,</t>
  </si>
  <si>
    <t>КАТЕГОРИЯ ПРОДУКТА: ИС ИНТЕРФЕЙСА, КОЛИЧЕСТВО ДРАЙВЕРОВ: 4 DRIVER, КОЛИЧЕСТВО ПРИЕМНИКОВ: 4 RECEIVER, ДИАПАЗОН ДАННЫХ: 1.188 GB/S, ТИП ВХОДА: LVCMOS, LVTTL, BLVDS,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LQFP-80, УПАКОВКА: TRAY, СРЕДСТВА РАЗРАБОТКИ: LVDS-18B-EVK, ВЫСОТА: 1.4 MM, ВХОДНОЕ НАПРЯЖЕНИЕ, МАКС.: 0.1 V, ВХОДНОЕ НАПРЯЖЕНИЕ, МИН.: - 0.1 V, ДЛИНА: 12 MM, МАКСИМАЛЬНОЕ ВЫХОДНОЕ НАПРЯЖЕНИЕ: 0.55 V, ЧУВСТВИТЕЛЬНЫЙ К ВЛАЖНОСТИ: YES, РАБОЧИЙ ТОК ИСТОЧНИКА ПИТАНИЯ: 320 MA,</t>
  </si>
  <si>
    <t>RTL8192EU-VL-CG</t>
  </si>
  <si>
    <t>КАТЕГОРИЯ ПРОДУКТА: АНАЛОГОВЫЕ КОМПАРАТОРЫ, ROHS: ПОДРОБНОСТИ, ВИД МОНТАЖА: SMD/SMT, УПАКОВКА / БЛОК: TSSOP-8, КОЛИЧЕСТВО КАНАЛОВ: 2 CHANNEL, ТИП ВЫХОДА: OPEN COLLECTOR, ВРЕМЯ ОТКЛИКА: 1.3 US, ТИП КОМПАРАТОРА: GENERAL PURPOSE, НАПРЯЖЕНИЕ ПИТАНИЯ - МИН.: 2 V, НАПРЯЖЕНИЕ ПИТАНИЯ - МАКС.: 36 V, РАБОЧИЙ ТОК ИСТОЧНИКА ПИТАНИЯ: 400 UA, ВЫХОДНОЙ ТОК НА КАНАЛ: 16 MA, VOS - ВХОДНОЕ НАПРЯЖЕНИЕ СМЕЩЕНИЯ НУЛЯ: 7 MV, IB - ВХОДНОЙ ТОК СМЕЩЕНИЯ: 250 NA, МИНИМАЛЬНАЯ РАБОЧАЯ ТЕМПЕРАТУРА: - 40 C, МАКСИМАЛЬНАЯ РАБОЧАЯ ТЕМПЕРАТУРА: + 125 C, УПАКОВКА: REEL, УПАКОВКА: CUT TAPE, GBP - ПРОИЗВЕДЕНИЕ КОЭФФИЦИЕНТА УСИЛЕНИЯ НА ШИРИНУ ПОЛОСЫ ПРОПУСКАНИЯ (FT): -, ВЫХОДНОЙ ТОК ВЫСОКОГО УРОВНЯ: 0.1 NA, IOS - ВХОДНОЙ ТОК РАЗБАЛАНСА: 50 NA, ВЫХОДНОЙ ТОК НИЗКОГО УРОВНЯ: 16 MA, РАБОЧЕЕ НАПРЯЖЕНИЕ ПИТАНИЯ: 2 V TO 36 V, ПРОДУКТ: ANALOG COMPARATORS, ТИП ПРОДУКТА: ANALOG COMPARATORS, ОТКЛЮЧЕНИЕ: NO SHUTDOWN, РАЗМЕР ФАБРИЧНОЙ УПАКОВКИ: 2500, ПОДКАТЕГОРИЯ: AMPLIFIER ICS, VCM - СИНФАЗНОЕ НАПРЯЖЕНИЕ: - 0.3 V TO 36 V, ВЕС ИЗДЕЛИЯ: 540 MG,</t>
  </si>
  <si>
    <t>LM2903DR</t>
  </si>
  <si>
    <t>КАТЕГОРИЯ ПРОДУКТА: РЕГИСТРЫ СДВИГА СЧЕТЧИКА; ПОСЛЕДОВАТЕЛЬНОСТЬ СЧЁТА: SERIAL/PARALLEL TO SERIAL; КОЛИЧЕСТВО КОНТУРОВ: 2; КОЛИЧЕСТВО ЦИФРОВЫХ РАЗРЯДОВ: 8 BIT; УПАКОВКА / БЛОК: SOIC-16; СЕМЕЙСТВО ЛОГИЧЕСКИХ ЭЛЕМЕНТОВ: 74HC; ТИП ЛОГИКИ: CMOS; КОЛИЧЕСТВО ВХОДНЫХ ЛИНИЙ: 3; ТИП ВЫХОДА: 3-STATE; ВРЕМЯ ЗАДЕРЖКИ РАСПРОСТРАНЕНИЯ: 175 NS, 100 NS, 40 NS, 30 NS; НАПРЯЖЕНИЕ ПИТАНИЯ - МАКС.: 6 V; МИНИМАЛЬНАЯ РАБОЧАЯ ТЕМПЕРАТУРА: - 55 C; МАКСИМАЛЬНАЯ РАБОЧАЯ ТЕМПЕРАТУРА: + 125 C; УПАКОВКА: REEL; УПАКОВКА: CUT TAPE; УПАКОВКА: MOUSEREEL; ФУНКЦИЯ: SHIFT REGISTER; ВИД МОНТАЖА: SMD/SMT; КОЛИЧЕСТВО ВЫХОДНЫХ ЛИНИЙ: 3; РАБОЧЕЕ НАПРЯЖЕНИЕ ПИТАНИЯ: 2 V TO 6 V; СЕРИЯ: MC74HC589A; РАЗМЕР ФАБРИЧНОЙ УПАКОВКИ:РАЗМЕР ФАБРИЧНОЙ УПАКОВКИ: 2500; ШИРИНА: 4 MM; ВЕС ИЗДЕЛИЯ: 666 MG</t>
  </si>
  <si>
    <t>MC74HC589ADR2G</t>
  </si>
  <si>
    <t>КАТЕГОРИЯ ПРОДУКТА: РЕГИСТРЫ СДВИГА СЧЕТЧИКА; ПОСЛЕДОВАТЕЛЬНОСТЬ СЧЁТА: SERIAL TO SERIAL/PARALLEL; КОЛИЧЕСТВО КОНТУРОВ: 2; КОЛИЧЕСТВО ЦИФРОВЫХ РАЗРЯДОВ: 8 BIT; УПАКОВКА / БЛОК: SOIC-16; СЕМЕЙСТВО ЛОГИЧЕСКИХ ЭЛЕМЕНТОВ: 74HC; ТИП ЛОГИКИ: CMOS; КОЛИЧЕСТВО ВХОДНЫХ ЛИНИЙ: 3; ТИП ВЫХОДА: 3-STATE; ВРЕМЯ ЗАДЕРЖКИ РАСПРОСТРАНЕНИЯ: 140 NS, 100 NS, 28 NS, 24 NS; НАПРЯЖЕНИЕ ПИТАНИЯ - МАКС.: 6 V; МИНИМАЛЬНАЯ РАБОЧАЯ ТЕМПЕРАТУРА: - 55 C; МАКСИМАЛЬНАЯ РАБОЧАЯ ТЕМПЕРАТУРА: + 125 C; УПАКОВКА: REEL; УПАКОВКА: CUT TAPE; УПАКОВКА: MOUSEREEL; ФУНКЦИЯ: SHIFT REGISTER; ВИД МОНТАЖА: SMD/SMT; КОЛИЧЕСТВО ВЫХОДНЫХ ЛИНИЙ: 3; РАБОЧЕЕ НАПРЯЖЕНИЕ ПИТАНИЯ: 2 V TO 6 V; СЕРИЯ: MC74HC595A; РАЗМЕР ФАБРИЧНОЙ УПАКОВКИ:РАЗМЕР ФАБРИЧНОЙ УПАКОВКИ: 2500; ШИРИНА: 4 MM; ВЕС ИЗДЕЛИЯ: 666 MG</t>
  </si>
  <si>
    <t>MC74HC595ADR2G</t>
  </si>
  <si>
    <t>КАТЕГОРИЯ ПРОДУКТА: ТРАНСЛЯЦИЯ - УРОВНИ НАПРЯЖЕНИЯ, ROHS: ПОДРОБНОСТИ, СЕРИЯ: SN74LVC8T245-EP, ТИП: 8-BIT TRANSLATING TRANSCEIVER, ВИД МОНТАЖА: SMD/SMT, УПАКОВКА / БЛОК: TSSOP-24, НАПРЯЖЕНИЕ ПИТАНИЯ - МИН.: 1.65 V, НАПРЯЖЕНИЕ ПИТАНИЯ - МАКС.: 5.5 V, МИНИМАЛЬНАЯ РАБОЧАЯ ТЕМПЕРАТУРА: - 55 C, МАКСИМАЛЬНАЯ РАБОЧАЯ ТЕМПЕРАТУРА: + 125 C, ВРЕМЯ ЗАДЕРЖКИ РАСПРОСТРАНЕНИЯ: 8.2 NS,ДИАПАЗОН ДАННЫХ: 500 MB/S, ОСОБЕННОСТИ: PARTIAL POWER DOWN (IOFF), OVER-VOLTAGE TOLERANT INPUTS, OUTPUT ENABLE, ВЫХОДНОЙ ТОК ВЫСОКОГО УРОВНЯ: 32 MA, СЕМЕЙСТВО ЛОГИЧЕСКИХ ЭЛЕМЕНТОВ: CMOS, ВЫХОДНОЙ ТОК НИЗКОГО УРОВНЯ: 32 MA, ДИАПАЗОН РАБОЧИХ ТЕМПЕРАТУР: - 55 C TO + 125 C, ТИП ВЫХОДА: 3-STATE, ТИП ПРОДУКТА: TRANSLATION - VOLTAGE LEVELS, РАЗМЕР ФАБРИЧНОЙ УПАКОВКИ: 2000, ПОДКАТЕГОРИЯ: LOGIC ICS, ДРУГИЕ НАЗВАНИЯ ТОВАРА №: V62/09615-01XE, ВЕС ИЗДЕЛИЯ: 89,500 MG,</t>
  </si>
  <si>
    <t>SN74LVC8T245MPWREP</t>
  </si>
  <si>
    <t>МИКРОСХЕМА ИНТЕРФЕЙСНАЯ, КАТЕГОРИЯ ПРОДУКТА: ИС ДЛЯ ИНТЕРФЕЙСА CAN;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TUBE;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РАЗМЕР ФАБРИЧНОЙ УПАКОВКИ:РАЗМЕР ФАБРИЧНОЙ УПАКОВКИ: 47; ШИРИНА: 7.6 MM; ВЕС ИЗДЕЛИЯ: 666 MG</t>
  </si>
  <si>
    <t>ADM3054BRWZ</t>
  </si>
  <si>
    <t>КАТЕГОРИЯ ПРОДУКТА: ЦИФРОВЫЕ ИЗОЛЯТОРЫ, ROHS: ПОДРОБНОСТИ, СЕРИЯ: ADM2491E, ВИД МОНТАЖА: СМД/СМТ, УПАКОВКА / БЛОК: СОЦ-16, КОЛИЧЕСТВО КАНАЛОВ: 3 КАНАЛА, ПОЛЯРНОСТЬ: ОДНОНАПРАВЛЕННЫЙ, ДИАПАЗОН ДАННЫХ: 16 МБИТ/С, НАПРЯЖЕНИЕ ИЗОЛЯЦИИ: 5000 В СРЕДНЕКВ., ТИП ИЗОЛЯЦИИ: ГАЛЬВАНИЧЕСКАЯ РАЗВЯЗКА, НАПРЯЖЕНИЕ ПИТАНИЯ - МАКС.: 5.5 V, НАПРЯЖЕНИЕ ПИТАНИЯ - МИН.: 3 V, РАБОЧИЙ ТОК ИСТОЧНИКА ПИТАНИЯ: 50 МА, ВРЕМЯ ЗАДЕРЖКИ РАСПРОСТРАНЕНИЯ: 45 НС, МИНИМАЛЬНАЯ РАБОЧАЯ ТЕМПЕРАТУРА: - 40 С, МАКСИМАЛЬНАЯ РАБОЧАЯ ТЕМПЕРАТУРА: +85 С, УПАКОВКА: ТРУБКА, СРЕДСТВА РАЗРАБОТКИ: EVAL-ADM2491EEBZ, РАБОЧЕЕ НАПРЯЖЕНИЕ ПИТАНИЯ: 3 V, ТИП ПРОДУКТА: ЦИФРОВЫЕ ИЗОЛЯТОРЫ, ПОДДЕРЖИВАЕМЫЙ ПРОТОКОЛ: РС-485, ОТКЛЮЧЕНИЕ: БЕЗ ВЫКЛЮЧЕНИЯ, РАЗМЕР ФАБРИЧНОЙ УПАКОВКИ: 47, ПОДКАТЕГОРИЯ: ИНТЕРФЕЙСНЫЕ ИС, ТИП ПИТАНИЯ: ДВОЙНОЙ, ТИП: ИЗОЛИРОВАННЫЙ ПРИЕМОПЕРЕДАТЧИК RS-485, ВЕС ИЗДЕЛИЯ: 666 МГ,</t>
  </si>
  <si>
    <t>ADM2491EBRWZ</t>
  </si>
  <si>
    <t>КАТЕГОРИЯ ПРОДУКТА: ЛОГИЧЕСКИЕ ЭЛЕМЕНТЫ, ROHS: ПОДРОБНОСТИ, ПРОДУКТ: SINGLE-FUNCTION GATE, ЛОГИЧЕСКАЯ ФУНКЦИЯ: XOR, СЕМЕЙСТВО ЛОГИЧЕСКИХ ЭЛЕМЕНТОВ: AHCT, КОЛИЧЕСТВО ВЕНТИЛЕЙ: 1 GATE, КОЛИЧЕСТВО ВХОДНЫХ ЛИНИЙ: 2 INPUT, КОЛИЧЕСТВО ВЫХОДНЫХ ЛИНИЙ: 1 OUTPUT, ВЫХОДНОЙ ТОК ВЫСОКОГО УРОВНЯ: - 8 MA, ВЫХОДНОЙ ТОК НИЗКОГО УРОВНЯ: 8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+ 125 C, ВИД МОНТАЖА: SMD/SMT, УПАКОВКА / БЛОК: SOT-23-5, ФУНКЦИЯ: SINGLE 2 INPUT, ВЫСОТА: 1.15 MM, ДЛИНА: 2.9 MM, ТИП ЛОГИКИ: TRUE, РАБОЧЕЕ НАПРЯЖЕНИЕ ПИТАНИЯ: 5 V, ДИАПАЗОН РАБОЧИХ ТЕМПЕРАТУР: - 40 C TO + 125 C, ТИП ПРОДУКТА: LOGIC GATES, СЕРИЯ: SN74AHCT1G86, РАЗМЕР ФАБРИЧНОЙ УПАКОВКИ: 3000, ПОДКАТЕГОРИЯ: LOGIC ICS, ШИРИНА: 1.6 MM, ВЕС ИЗДЕЛИЯ: 6,300 MG,</t>
  </si>
  <si>
    <t>SN74AHCT1G86DBVR</t>
  </si>
  <si>
    <t>КАТЕГОРИЯ ПРОДУКТА: ТРИГГЕРЫ, ROHS: ПОДРОБНОСТИ, КОЛИЧЕСТВО КОНТУРОВ: 2, СЕМЕЙСТВО ЛОГИЧЕСКИХ ЭЛЕМЕНТОВ: CD4000, ТИП ЛОГИКИ: D-TYPE FLIP-FLOP, ПОЛЯРНОСТЬ: INVERTING/NON-INVERTING, ТИП ВХОДА: CMOS, ТИП ВЫХОДА: CMOS, ВРЕМЯ ЗАДЕРЖКИ РАСПРОСТРАНЕНИЯ: 300 NS, ВЫХОДНОЙ ТОК ВЫСОКОГО УРОВНЯ: - 1.5 MA, ВЫХОДНОЙ ТОК НИЗКОГО УРОВНЯ: 1.5 MA, НАПРЯЖЕНИЕ ПИТАНИЯ - МИН.: 3 V, НАПРЯЖЕНИЕ ПИТАНИЯ - МАКС.: 18 V, МИНИМАЛЬНАЯ РАБОЧАЯ ТЕМПЕРАТУРА: - 55 C, МАКСИМАЛЬНАЯ РАБОЧАЯ ТЕМПЕРАТУРА: + 125 C, ВИД МОНТАЖА: SMD/SMT, УПАКОВКА / БЛОК: SOIC-14, УПАКОВКА: TUBE,ФУНКЦИЯ: D-TYPE, ВЫСОТА: 1.58 MM, ДЛИНА: 8.65 MM, КОЛИЧЕСТВО КАНАЛОВ: 2, КОЛИЧЕСТВО ВХОДНЫХ ЛИНИЙ: 1, КОЛИЧЕСТВО ВЫХОДНЫХ ЛИНИЙ: 1, РАБОЧЕЕ НАПРЯЖЕНИЕ ПИТАНИЯ: 10 V, ДИАПАЗОН РАБОЧИХ ТЕМПЕРАТУР: - 55 C TO + 125 C, ТИП ПРОДУКТА: FLIP FLOPS, ТОК ПОКОЯ: 20 UA, ТИП СБРОСА: SET, RESET, СЕРИЯ: CD4013B, РАЗМЕР ФАБРИЧНОЙ УПАКОВКИ: 50, ПОДКАТЕГОРИЯ: LOGIC ICS, ШИРИНА: 3.91 MM, ВЕС ИЗДЕЛИЯ: 129,400 MG,</t>
  </si>
  <si>
    <t>CD4013BME4</t>
  </si>
  <si>
    <t>КАТЕГОРИЯ ПРОДУКТА: ЦИФРОВЫЕ ИЗОЛЯТОРЫ;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ПОДДЕРЖИВАЕМЫЙ ПРОТОКОЛ: CAN; ОБРАТНЫЕ КАНАЛЫ: 1 CHANNEL; ОТКЛЮЧЕНИЕ: SHUTDOWN; РАЗМЕР ФАБРИЧНОЙ УПАКОВКИ: 350; ВЕС ИЗДЕЛИЯ: 2 G</t>
  </si>
  <si>
    <t>КАТЕГОРИЯ ПРОДУКТА: ИНВЕРТЕРЫ, ROHS: ПОДРОБНОСТИ, КОЛИЧЕСТВО КОНТУРОВ: 6 CIRCUIT, СЕМЕЙСТВО ЛОГИЧЕСКИХ ЭЛЕМЕНТОВ: 74HC, ТИП ЛОГИКИ: CMOS, НАПРЯЖЕНИЕ ПИТАНИЯ - МАКС.: 6 V, НАПРЯЖЕНИЕ ПИТАНИЯ - МИН.: 2 V, МАКСИМАЛЬНАЯ РАБОЧАЯ ТЕМПЕРАТУРА: + 125 C, ВИД МОНТАЖА: SMD/SMT, УПАКОВКА / БЛОК: TSSOP-14, УПАКОВКА: REEL, УПАКОВКА: CUT TAPE, УПАКОВКА: MOUSEREEL, ТОРГОВАЯ МАРКА: ONSEMI, ФУНКЦИЯ: INVERTER SCHMITT TRIGGER, ВЫХОДНОЙ ТОК ВЫСОКОГО УРОВНЯ: - 5.2 MA, ВЫХОДНОЙ ТОК НИЗКОГО УРОВНЯ: 5.2 MA, РАБОЧЕЕ НАПРЯЖЕНИЕ ПИТАНИЯ: 2 V TO 6 V, ВЫХОДНОЙ УРОВЕНЬ: CMOS, NMOS, TTL, ТИП ПРОДУКТА: INVERTERS, ВРЕМЯ ЗАДЕРЖКИ РАСПРОСТРАНЕНИЯ: 75 NS, 30 NS, 15 NS, 13 NS, СЕРИЯ: MC74HC14A, РАЗМЕР ФАБРИЧНОЙ УПАКОВКИ: 2500, ПОДКАТЕГОРИЯ: LOGIC ICS, ВЕС ИЗДЕЛИЯ: 140,300 MG, РАБОЧЕЕ НАПРЯЖЕНИЕ ПИТАНИЯ: 5 V, ДИАПАЗОН РАБОЧИХ ТЕМПЕРАТУР: - 40 C TO + 125 C, ТИП ПРОДУКТА: LOGIC GATES, СЕРИЯ: SN74AHCT1G86, РАЗМЕР ФАБРИЧНОЙ УПАКОВКИ: 3000, ПОДКАТЕГОРИЯ: LOGIC ICS, ШИРИНА: 1.6 MM, ВЕС ИЗДЕЛИЯ: 6,300 MG, ПРЕРЫВАНИЕ: STANDARD, ТЕСТОВАЯ ЧАСТОТА: 1 MHZ, ВЕС ИЗДЕЛИЯ: 480 MG, , , , , , , , , , , , , , , , , , , , , , , , , , , ,</t>
  </si>
  <si>
    <t>MC74HC14ADTR2G</t>
  </si>
  <si>
    <t>КАТЕГОРИЯ ПРОДУКТА: ЛОГИЧЕСКИЕ ЭЛЕМЕНТЫ, ROHS: ПОДРОБНОСТИ, ПРОДУКТ: SINGLE-FUNCTION GATE, ЛОГИЧЕСКАЯ ФУНКЦИЯ: NAND, СЕМЕЙСТВО ЛОГИЧЕСКИХ ЭЛЕМЕНТОВ: LVC, КОЛИЧЕСТВО ВЕНТИЛЕЙ: 2 GATE, КОЛИЧЕСТВО ВХОДНЫХ ЛИНИЙ: 4 INPUT, КОЛИЧЕСТВО ВЫХОДНЫХ ЛИНИЙ: 2 OUTPUT, ВЫХОДНОЙ ТОК ВЫСОКОГО УРОВНЯ: - 32 MA, ВЫХОДНОЙ ТОК НИЗКОГО УРОВНЯ: 32 MA, ВРЕМЯ ЗАДЕРЖКИ РАСПРОСТРАНЕНИЯ: 4.2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VSSOP-8, КВАЛИФИКАЦИЯ: AEC-Q100, УПАКОВКА: REEL, УПАКОВКА: CUT TAPE, УПАКОВКА: MOUSEREEL, ТОРГОВАЯ МАРКА: NEXPERIA, ТИП ПРОДУКТА: LOGIC GATES, РАЗМЕР ФАБРИЧНОЙ УПАКОВКИ: 3000, ПОДКАТЕГОРИЯ: LOGIC ICS, ДРУГИЕ НАЗВАНИЯ ТОВАРА №: 935307278125, ВЕС ИЗДЕЛИЯ: 9,330 MG, ОТКЛЮЧЕНИЕ: NO SHUTDOWN, РАЗМЕР ФАБРИЧНОЙ УПАКОВКИ: 2500, ПОДКАТЕГОРИЯ: AMPLIFIER ICS, VCM - СИНФАЗНОЕ НАПРЯЖЕНИЕ: - 0.3 V TO 36 V, ВЕС ИЗДЕЛИЯ: 540 MG,</t>
  </si>
  <si>
    <t>74LVC2G00DC</t>
  </si>
  <si>
    <t>МИКРОСХЕМА КОНТРОЛЛЕР ЦИФРОВЫХ СИГНАЛОВ,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</si>
  <si>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ПРОЦЕССОРЫ И КОНТРОЛЛЕРЫ ЦИФРОВЫХ СИГНАЛОВ (DSP, DSC), ROHS: ПОДРОБНОСТИ, ПРОДУКТ: DSCS, СЕРИЯ: DSPIC33EV, КОММЕРЧЕСКОЕ ОБОЗНАЧЕНИЕ: DSPIC, ВИД МОНТАЖА: SMD/SMT, УПАКОВКА / БЛОК: TQFP-44, ЯДРО: DSPIC33E, КОЛИЧЕСТВО ЯДЕР: 1 CORE, МАКСИМАЛЬНАЯ ТАКТОВАЯ ЧАСТОТА: 70 MHZ, ПАМЯТЬ ДЛЯ КЭША КОМАНД L1 / ДАННЫХ: -, ПАМЯТЬ ДЛЯ КЭША КОМАНД L1 / ДАННЫХ: -, РАЗМЕР ПРОГРАММНОЙ ПАМЯТИ: 64 KB, РАЗМЕР ОЗУ ДАННЫХ: 8 KB, РАБОЧЕЕ НАПРЯЖЕНИЕ ПИТАНИЯ: 4.5 V TO 5.5 V, МИНИМАЛЬНАЯ РАБОЧАЯ ТЕМПЕРАТУРА: - 40 C, МАКСИМАЛЬНАЯ РАБОЧАЯ ТЕМПЕРАТУРА: + 85 C, КВАЛИФИКАЦИЯ: AEC-Q100, УПАКОВКА: TRAY, ТОРГОВАЯ МАРКА: MICROCHIP TECHNOLOGY, ШИРИНА ШИНЫ ДАННЫХ: 16 BIT, ТИП КОМАНДЫ: FIXED/FLOATING POINT, ТИП ИНТЕРФЕЙСА: SERIAL, ЧУВСТВИТЕЛЬНЫЙ К ВЛАЖНОСТИ: YES, КОЛИЧЕСТВО ВХОДОВ/ВЫХОДОВ: 35 I/O, КОЛИЧЕСТВО ТАЙМЕРОВ/СЧЕТЧИКОВ: 7 TIMER, СЕРИЯ ПРОЦЕССОРА: DSPIC33E, ТИП ПРОДУКТА: DSP - DIGITAL SIGNAL PROCESSORS &amp; CONTROLLERS, ТИП ПАМЯТИ ПРОГРАММ: FLASH, РАЗМЕР ФАБРИЧНОЙ УПАКОВКИ: 160, ПОДКАТЕГОРИЯ: EMBEDDED PROCESSORS &amp; CONTROLLERS, НАПРЯЖЕНИЕ ПИТАНИЯ - МАКС.: 5.5 V, НАПРЯЖЕНИЕ ПИТАНИЯ - МИН.: 4.5 V, КОНТРОЛЬНЫЕ ТАЙМЕРЫ: WATCHDOG TIMER, ВЕС ИЗДЕЛИЯ: 273,300 MG, ВЕС ИЗДЕЛИЯ: 540 MG, ТИП: GENERAL PURPOSE AMPLIFIER, УСИЛЕНИЕ ПО НАПРЯЖЕНИЮ, ДБ: 116 DB, ШИРИНА: 4 MM, ВЕС ИЗДЕЛИЯ: 540 MG, , , , , , , , , , , , , , , , , , , , ,</t>
  </si>
  <si>
    <t>DSPIC33EV64GM004-I/PT</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</si>
  <si>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</si>
  <si>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ИСТОЧНИКИ ОПОРНОГО НАПРЯЖЕНИЯ, ROHS: ПОДРОБНОСТИ, ВИД МОНТАЖА: SMD/SMT, УПАКОВКА / БЛОК: SOIC-8, ТИП ССЫЛКИ: SERIES PRECISION REFERENCES, ВЫХОДНОЕ НАПРЯЖЕНИЕ: 3.3 V, ИСХОДНАЯ ТОЧНОСТЬ: 0.06 %,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REF196, УПАКОВКА: REEL, УПАКОВКА: CUT TAPE, УПАКОВКА: MOUSEREEL,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2500, ПОДКАТЕГОРИЯ: PMIC - POWER MANAGEMENT ICS, ТОПОЛОГИЯ: SERIES REFERENCES, ШИРИНА: 4 MM (MAX), ВЕС ИЗДЕЛИЯ: 540 MG,</t>
  </si>
  <si>
    <t>REF196GSZ-REEL</t>
  </si>
  <si>
    <t>ФИЛЬТР ЭЛЕКТРОМАГНИТНЫХ ПОМЕХ, ФЕРРИТОВЫЙ ФИЛЬТР ПОДАВЛЕНИЯ ЭМП. НЕ ВОЕННОГО НАЗНАЧЕНИЕЯ.</t>
  </si>
  <si>
    <t>ПРОГРАММИРУЕМАЯ ЛОГИЧЕСКАЯ ИНТЕГРАЛЬНАЯ СХЕМА. КАТЕГОРИЯ ПРОДУКТА: FPGA - ПРОГРАММИРУЕМАЯ ВЕНТИЛЬНАЯ МАТРИЦА, ROHS: ПОДРОБНОСТИ, СЕРИЯ: CYCLONE III EP3C25, КОЛИЧЕСТВО ЛОГИЧЕСКИХ ЭЛЕМЕНТОВ: 24624 LE, КОЛИЧЕСТВО ВХОДОВ/ВЫХОДОВ: 215 I/O, НАПРЯЖЕНИЕ ПИТАНИЯ - МИН.: 1.15 V, НАПРЯЖЕНИЕ ПИТАНИЯ - МАКС.: 1.25 V, МИНИМАЛЬНАЯ РАБОЧАЯ ТЕМПЕРАТУРА: - 40 C, МАКСИМАЛЬНАЯ РАБОЧАЯ ТЕМПЕРАТУРА: + 100 C, ДИАПАЗОН ДАННЫХ: -, КОЛИЧЕСТВО ТРАНСИВЕРОВ: -, ВИД МОНТАЖА: SMD/SMT, УПАКОВКА / БЛОК: FBGA-324, УПАКОВКА: TRAY, ТОРГОВАЯ МАРКА: INTEL / ALTERA, МАКСИМАЛЬНАЯ РАБОЧАЯ ЧАСТОТА: 315 MHZ, ЧУВСТВИТЕЛЬНЫЙ К ВЛАЖНОСТИ: YES, КОЛИЧЕСТВО БЛОКОВ ЛОГИЧЕСКИХ МАССИВОВ (LAB): 1539 LAB, РАБОЧЕЕ НАПРЯЖЕНИЕ ПИТАНИЯ: 1.15 V TO 1.25 V, ТИП ПРОДУКТА: FPGA - FIELD PROGRAMMABLE GATE ARRAY, РАЗМЕР ФАБРИЧНОЙ УПАКОВКИ: 84, ПОДКАТЕГОРИЯ: PROGRAMMABLE LOGIC ICS, ОБЩИЙ ОБЪЕМ ПАМЯТИ: 608256 BIT, КОММЕРЧЕСКОЕ ОБОЗНАЧЕНИЕ: CYCLONE III, ДРУГИЕ НАЗВАНИЯ ТОВАРА №: 970750</t>
  </si>
  <si>
    <t>EP3C16F256I7</t>
  </si>
  <si>
    <t>КОНТРОЛЛЕР ЦИФРОВЫХ СИГНАЛОВ,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</si>
  <si>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ПРОЦЕССОРЫ И КОНТРОЛЛЕРЫ ЦИФРОВЫХ СИГНАЛОВ (DSP, DSC), ROHS: ПОДРОБНОСТИ, ПРОДУКТ: DSCS, СЕРИЯ: DSPIC33FJXXXMCX08A, КОММЕРЧЕСКОЕ ОБОЗНАЧЕНИЕ: DSPIC, ВИД МОНТАЖА: SMD/SMT, УПАКОВКА / БЛОК: TQFP-80, ЯДРО: DSPIC33FJ, КОЛИЧЕСТВО ЯДЕР: 1 CORE, МАКСИМАЛЬНАЯ ТАКТОВАЯ ЧАСТОТА: 40 MHZ, ПАМЯТЬ ДЛЯ КЭША КОМАНД L1 / ДАННЫХ: -, ПАМЯТЬ ДЛЯ КЭША КОМАНД L1 / ДАННЫХ: -, РАЗМЕР ПРОГРАММНОЙ ПАМЯТИ: 128 KB, РАЗМЕР ОЗУ ДАННЫХ: 16 KB, РАБОЧЕЕ НАПРЯЖЕНИЕ ПИТАНИЯ: 3.3 V, МИНИМАЛЬНАЯ РАБОЧАЯ ТЕМПЕРАТУРА: - 40 C, МАКСИМАЛЬНАЯ РАБОЧАЯ ТЕМПЕРАТУРА: + 85 C, КВАЛИФИКАЦИЯ: AEC-Q100, УПАКОВКА: TRAY, ТОРГОВАЯ МАРКА: MICROCHIP TECHNOLOGY / ATMEL, ШИРИНА ШИНЫ ДАННЫХ: 16 BIT, ВЫСОТА: 1 MM, ТИП КОМАНДЫ: FIXED/FLOATING POINT, ТИП ИНТЕРФЕЙСА: ECAN, I2C, QEI, SPI, UART, ДЛИНА: 12 MM, ЧУВСТВИТЕЛЬНЫЙ К ВЛАЖНОСТИ: YES, КОЛИЧЕСТВО ВХОДОВ/ВЫХОДОВ: 69 I/O, КОЛИЧЕСТВО ТАЙМЕРОВ/СЧЕТЧИКОВ: 9 TIMER, СЕРИЯ ПРОЦЕССОРА: DSPIC33F, ТИП ПРОДУКТА: DSP - DIGITAL SIGNAL PROCESSORS &amp; CONTROLLERS, ТИП ПАМЯТИ ПРОГРАММ: FLASH, РАЗМЕР ФАБРИЧНОЙ УПАКОВКИ: 119, ПОДКАТЕГОРИЯ: EMBEDDED PROCESSORS &amp; CONTROLLERS, НАПРЯЖЕНИЕ ПИТАНИЯ - МИН.: 3 V, ШИРИНА: 12 MM, ВЕС ИЗДЕЛИЯ: 513,600 MG,</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</si>
  <si>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470 UF, НОМИНАЛЬНОЕ НАПРЯЖЕНИЕ ПОСТОЯННОГО ТОКА: 35 VDC, МАКСИМАЛЬНАЯ РАБОЧАЯ ТЕМПЕРАТУРА: + 105 C, ДИАМЕТР: 10 MM, ШАГ ВЫВОДОВ: 5 MM, ДЛИНА: 20 MM, СРОК СЛУЖБЫ: 5000 HOUR, ДОПУСТИМОЕ ОТКЛОНЕНИЕ: 0,2, ПУЛЬСИРУЮЩИЙ ТОК: 2.18 A, МИНИМАЛЬНАЯ РАБОЧАЯ ТЕМПЕРАТУРА: - 40 C, ИСПОЛНЕНИЕ ВЫВОДОВ: STRAIGHT, ЭФФЕКТИВНОЕ ПОСЛЕДОВАТЕЛЬНОЕ СОПРОТИВЛЕНИЕ: 19 MOHMS, СЕРИЯ: FM, УПАКОВКА: BULK, ТОРГОВАЯ МАРКА: PANASONIC, ТИП ПРОДУКТА: ELECTROLYTIC CAPACITORS, РАЗМЕР ФАБРИЧНОЙ УПАКОВКИ: 200, ПОДКАТЕГОРИЯ: CAPACITORS, ТИП: LOW IMPEDANCE RADIAL LEADED ALUMINUM ELECTROLYTIC CAPACITOR</t>
  </si>
  <si>
    <t>EEUFM1V471</t>
  </si>
  <si>
    <t>КАТЕГОРИЯ ПРОДУКТА: АЛЮМИНИЕВЫЕ ЭЛЕКТРОЛИТИЧЕСКИЕ КОНДЕНСАТОРЫ - SMD, ROHS: ПОДРОБНОСТИ, СЕРИИ: FT-V ВЫСОКИЙ, ТОВАР: ВЫСОКОТЕМПЕРАТУРНЫЕ ЭЛЕКТРОЛИТИЧЕСКИЕ КОНДЕНСАТОРЫ, ЕМКОСТЬ: 47 МКФ, НОМИНАЛЬНОЕ НАПРЯЖЕНИЕ ПОСТОЯННОГО ТОКА: 50 В ПОСТОЯННОГО ТОКА, ТОЛЕРАНТНОСТЬ: 0,2, СОЭ: 680 МОМ, МИНИМАЛЬНАЯ РАБОЧАЯ ТЕМПЕРАТУРА: - 55 С, МАКСИМАЛЬНАЯ РАБОЧАЯ ТЕМПЕРАТУРА: + 105 С, ДИАМЕТР: 6,3 ММ, ДЛИНА: 5,8 ММ, ВЫСОТА: 6,1 ММ, ЖИЗНЬ: 2000 ЧАСОВ, ПУЛЬСИРУЮЩИЙ ТОК: 195 МА, КВАЛИФИКАЦИЯ: AEC-Q200, УПАКОВКА: КАТУШКА, УПАКОВКА: РАЗРЕЗАТЬ ЛЕНТУ, УПАКОВКА: МЫШЬКАТУШКА, МАРКА: ПАНАСОНИК, ТИП ПРОДУКТА: ЭЛЕКТРОЛИТИЧЕСКИЕ КОНДЕНСАТОРЫ, ЗАВОДСКАЯ УПАКОВКА: 1000, ПОДКАТЕГОРИЯ: КОНДЕНСАТОРЫ, СТИЛЬ ОКОНЧАНИЯ: СМД/СМТ</t>
  </si>
  <si>
    <t>КАТЕГОРИЯ ПРОДУКТА: МНОГОСЛОЙНЫЕ КЕРАМИЧЕСКИЕ КОНДЕНСАТОРЫ - ПОВЕРХНОСТНОГО МОНТАЖА, ROHS: ПОДРОБНОСТИ, ПРЕРЫВАНИЕ: FLEXIBLE (SOFT), ЁМКОСТЬ: 0,1 UF, НОМИНАЛЬНОЕ НАПРЯЖЕНИЕ ПОСТОЯННОГО ТОКА: 6,3 VDC, ДИЭЛЕКТРИЧЕСКИЙ:X7R, ДОПУСТИМОЕ ОТКЛОНЕНИЕ: 0,1, КОРПУС - ДЮЙМЫ: 805, КОРПУС - ММ: 2012, ВЫСОТА: 1.4 MM, МИНИМАЛЬНАЯ РАБОЧАЯ ТЕМПЕРАТУРА: - 55 C, МАКСИМАЛЬНАЯ РАБОЧАЯ ТЕМПЕРАТУРА: + 125 C, ТИП ВЫВОДОВ: SMD/SMT, КВАЛИФИКАЦИЯ: AEC-Q200, СЕРИЯ: AUTOMLCC X7R FLEX, УПАКОВКА: REEL, УПАКОВКА: CUT TAPE, УПАКОВКА: MOUSEREEL,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</si>
  <si>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08055C104KAZ2A</t>
  </si>
  <si>
    <t>МНОГОСЛОЙНЫЙ КЕРАМИЧЕСКИЙ КОНДЕНСАТОР, УПАКОВКА: CUT TAPE, УПАКОВКА: MOUSEREEL, УПАКОВКА: REEL, ПРЕРЫВАНИЕ: STANDARD, ЁМКОСТЬ: 0.15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ТИП ВЫВОДОВ: SMD/SMT, СЕРИЯ: MLCC X7R, ДЛИНА: 2 MM, УПАКОВКА / БЛОК: 0805 (2012 METRIC), ШИРИНА: 1.2 MM, ЕМКОСТЬ - НФ: 150 NF, ЕМКОСТЬ - ПФ: 150000 PF, КЛАСС: CLASS 2, РАЗМЕР ФАБРИЧНОЙ УПАКОВКИ: 2000, ВЕС ИЗДЕЛИЯ: 33 MG</t>
  </si>
  <si>
    <t>08055C154KAT2A</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</si>
  <si>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 UF, НОМИНАЛЬНОЕ НАПРЯЖЕНИЕ ПОСТОЯННОГО ТОКА: 50 VDC, ДИЭЛЕКТРИЧЕСКИЙ: X7R, ДОПУСТИМОЕ ОТКЛОНЕНИЕ: 5 %, КОРПУС - ДЮЙМЫ: 0805, КОРПУС - ММ: 2012, ВЫСОТА: 1.4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НОМИНАЛЬНОЕ НАПРЯЖЕНИЕ ПЕРЕМЕННОГО ТОКА: -, ШИРИНА: 1.25 MM, ЕМКОСТЬ - НФ: 1000 NF, РАЗМЕР ФАБРИЧНОЙ УПАКОВКИ: 3000, ВЕС ИЗДЕЛИЯ: 6.169 MG</t>
  </si>
  <si>
    <t>08055C105JAT2A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</si>
  <si>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820 PF; НОМИНАЛЬНОЕ НАПРЯЖЕНИЕ ПОСТОЯННОГО ТОКА: 50 VDC; ДИЭЛЕКТРИЧЕСКИЙ: C0G (NP0);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0.82 NF; КЛАСС: CLASS 1; ДЛИНА: 3.2 MM; УПАКОВКА / БЛОК: 1206 (3216 METRIC); РАЗМЕР ФАБРИЧНОЙ УПАКОВКИ: 4000; ТИП: C0G (NP0) DIELECTRIC; НОМИНАЛЬНОЕ НАПРЯЖЕНИЕ ПЕРЕМЕННОГО ТОКА: -; ШИРИНА: 1.6 MM; ВЕС ИЗДЕЛИЯ: 27 MG</t>
  </si>
  <si>
    <t>12065A821JAT2A</t>
  </si>
  <si>
    <t>МНОГОСЛОЙНЫЙ КЕРАМИЧЕСКИЙ КОНДЕНСАТОР, ПРОИЗВОДИТЕЛЬ: KEMET; 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50 VDC; ДИЭЛЕКТРИЧЕСКИЙ: X7R; ДОПУСТИМОЕ ОТКЛОНЕНИЕ: 10 %; КОРПУС - ДЮЙМЫ: 1206; КОРПУС - ММ: 3216; МИНИМАЛЬНАЯ РАБОЧАЯ ТЕМПЕРАТУРА: - 55 C; МАКСИМАЛЬНАЯ РАБОЧАЯ ТЕМПЕРАТУРА: + 125 C; ПРОДУКТ: OPEN MODE/FAIL-SAFE MLCC; ТИП ВЫВОДОВ: SMD/SMT; СЕРИЯ: SMD COMM X7R FO; ТОРГОВАЯ МАРКА: KEMET; ЕМКОСТЬ - НФ: 1000 NF; КЛАСС: CLASS 2; ДЛИНА: 3.3 MM; УПАКОВКА / БЛОК: 1206 (3216 METRIC); ТИП ПРОДУКТА: CERAMIC CAPACITORS; РАЗМЕР ФАБРИЧНОЙ УПАКОВКИ:2000; ПОДКАТЕГОРИЯ: CAPACITORS; КОММЕРЧЕСКОЕ ОБОЗНАЧЕНИЕ: FO-CAP; ТИП: COMMERCIAL GRADE MLCC; НОМИНАЛЬНОЕ НАПРЯЖЕНИЕ ПЕРЕМЕННОГО ТОКА: -; ШИРИНА: 1.6 MM; ДРУГИЕ НАЗВАНИЯ ТОВАРА №: C1206F105K5RAC7800; ВЕС ИЗДЕЛИЯ: 27 MG</t>
  </si>
  <si>
    <t>C1206F105K5RACTU</t>
  </si>
  <si>
    <t>МНОГОСЛОЙНЫЙ КЕРАМИЧЕСКИЙ КОНДЕНСАТОР, УПАКОВКА: CUT TAPE, УПАКОВКА: MOUSEREEL, УПАКОВКА: REEL, ПРЕРЫВАНИЕ: STANDARD, ЁМКОСТЬ: 100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МАКСИМАЛЬНАЯ РАБОЧАЯ ТЕМПЕРАТУРА: + 125 C, ТИП ВЫВОДОВ: SMD/SMT, СЕРИЯ: GRM, ДЛИНА: 1 MM, УПАКОВКА / БЛОК: 0402 (1005 METRIC), ШИРИНА: 0.5 MM, ЕМКОСТЬ - НФ: 0.1 NF, КЛАСС: CLASS 1, РАЗМЕР ФАБРИЧНОЙ УПАКОВКИ: 10000, ВЕС ИЗДЕЛИЯ: 1.600 MG</t>
  </si>
  <si>
    <t>GRM1555C1H101JA01D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</si>
  <si>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9 PF, НОМИНАЛЬНОЕ НАПРЯЖЕНИЕ ПОСТОЯННОГО ТОКА: 50 VDC, ДИЭЛЕКТРИЧЕСКИЙ: C0G (NP0), ДОПУСТИМОЕ ОТКЛОНЕНИЕ: 0.5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 ДРУГИЕ НАЗВАНИЯ ТОВАРА №: CL05C090DB5NNN, ВЕС ИЗДЕЛИЯ: 1.500 MG</t>
  </si>
  <si>
    <t>CL05C090DB5NNNC</t>
  </si>
  <si>
    <t>МНОГОСЛОЙНЫЙ КЕРАМИЧЕСКИЙ КОНДЕНСАТОР, ЕМКОСТЬ 4 ПФ, ТОЛЕРАНТНОСТЬ ± 0,25 ПФ, НАПРЯЖЕНИЕ - НОМИНАЛЬНОЕ 50 В, ТЕМПЕРАТУРНЫЙ КОЭФФИЦИЕНТ C0G, NP0, РАБОЧАЯ ТЕМПЕРАТУРА -55 ° C 125 ° C, ПРИЛОЖЕНИЯ ОБЩЕЕ НАЗНАЧЕНИЕ, ТИП МОНТАЖА ПОВЕРХНОСТНЫЙ МОНТАЖ, КОРПУС 1005 МЕТРИЧЕСКАЯ СИСТЕМА, РАЗМЕР / РАЗМЕР 1,00 ММ X 0,50 ММ, ТОЛЩИНА (МАКС.) 0,55 ММ</t>
  </si>
  <si>
    <t>МНОГОСЛОЙНЫЙ КЕРАМИЧЕСКИЙ КОНДЕНСАТОР, УПАКОВКА: CUT TAPE, УПАКОВКА: REEL, ПРЕРЫВАНИЕ: STANDARD, ЁМКОСТЬ: 2 PF, НОМИНАЛЬНОЕ НАПРЯЖЕНИЕ ПОСТОЯННОГО ТОКА: 50 VDC, ДИЭЛЕКТРИЧЕСКИЙ: C0G (NP0), ДОПУСТИМОЕ ОТКЛОНЕНИЕ: 0.1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</si>
  <si>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5.1 PF, НОМИНАЛЬНОЕ НАПРЯЖЕНИЕ ПОСТОЯННОГО ТОКА: 50 VDC, ДИЭЛЕКТРИЧЕСКИЙ: C0G (NP0), ДОПУСТИМОЕ ОТКЛОНЕНИЕ: 0.25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 ДРУГИЕ НАЗВАНИЯ ТОВАРА №: CL05C5R1CB5NNN, ВЕС ИЗДЕЛИЯ: 1.500 MG</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</si>
  <si>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REEL, ПРЕРЫВАНИЕ: STANDARD, ЁМКОСТЬ: 4.7 PF, НОМИНАЛЬНОЕ НАПРЯЖЕНИЕ ПОСТОЯННОГО ТОКА: 50 VDC, ДИЭЛЕКТРИЧЕСКИЙ: C0G (NP0), ДОПУСТИМОЕ ОТКЛОНЕНИЕ: 0.1 PF, КОРПУС - ДЮЙМЫ: 0402, КОРПУС - ММ: 1005, ВЫСОТА: 0.55 MM, МИНИМАЛЬНАЯ РАБОЧАЯ ТЕМПЕРАТУРА: - 55 C, МАКСИМАЛЬНАЯ РАБОЧАЯ ТЕМПЕРАТУРА: + 125 C, ПРОДУКТ: GENERAL TYPE MLCCS, ТИП ВЫВОДОВ: SMD/SMT, СЕРИЯ: CL, ДЛИНА: 1 MM, УПАКОВКА / БЛОК: 0402 (1005 METRIC), ТИП: MULTILAYER CERAMIC CAPACITOR, ШИРИНА: 0.5 MM, КЛАСС: CLASS 1, РАЗМЕР ФАБРИЧНОЙ УПАКОВКИ: 10000, ДРУГИЕ НАЗВАНИЯ ТОВАРА №: CL05C4R7BB5NNN, ВЕС ИЗДЕЛИЯ: 1.500 MG</t>
  </si>
  <si>
    <t>CL05C4R7BB5NNNC</t>
  </si>
  <si>
    <t>КРУГЛЫЙ ПРОМЫШЛЕННЫЙ РАЗЪЕМ, СЕРИЯ CORE, ШТЕКЕР НА КАБЕЛЬ, 10 КОНТАКТ(-ОВ), ПАЕЧНЫЙ КОНТАКТ, ПУШ-ПУЛЬНЫЙ. ЛИНИЯ ПРОДУКЦИИ: СЕРИЯ CORE; SVHC (ОСОБО ОПАСНЫЕ ВЕЩЕСТВА): NO SVHC (15-JUN-2015); МАТЕРИАЛ КОРПУСА СОЕДИНИТЕЛЯ: КОРПУС ИЗ ЛАТУНИ: МАТЕРИАЛ КОНТАКТА: ЛАТУНЬ; ПОКРЫТИЕ КОНТАКТА: ЗОЛОТО; ПОЛ КОНТАКТА: ШТЫРЬ; КОЛИЧЕСТВО КОНТАКТОВ: 10КОНТАКТ(-ОВ); ТИП ЭЛЕКТРИЧЕСКОГО РАЗЪЕМА: ШТЕКЕР; ТИП СОЕДИНИТЕЛЯ: КРУГЛЫЙ ПРОМЫШЛЕННЫЙ; ТИП ОКОНЦОВКИ КОНТАКТА: ПАЙКА; МОНТАЖ РАЗЪЕМА: КАБЕЛЬ; КОНТАКТНАЯ СХЕМА -; РАЗМЕР ОБОЛОЧКИ СОЕДИНИТЕЛЯ-; СТИЛЬ КОРПУСА КРУГЛОГО РАЗЪЕМА: ШТЕКЕР НА КАБЕЛЬ; ТИП КРУГЛОГО КОНТАКТА: ПАЕЧНЫЙ КОНТАКТ; СТИЛЬ СОЕДИНЕНИЯ: ПУШ-ПУЛЬНЫЙ; ПОКРЫТИЕ КОРПУСА РАЗЪЕМА: ХРОМ; ПОВЕРХ НИКЕЛЯ.</t>
  </si>
  <si>
    <t>S1031A010-130+</t>
  </si>
  <si>
    <t>ДИОДЫ ЗАЩИТНЫЕ THT. КАТЕГОРИЯ: ДИОД: TVS; 1,5КВТ; 13В; 83,5А; ОДНОНАПРАВЛЕННЫЙ; ±5%; DO201. ОБОЗНАЧЕНИЕ ПРОИЗВОДИТЕЛЯ:1.5KE13A; КОД TME:1.5KE13A-LF; ТИП ДИОДА: TVS; РАССЕИВАЕМАЯ МОЩНОСТЬ В ИМПУЛЬСЕ МАКС.: 1,5КВТ; ОБРАТНОЕ НАПРЯЖЕНИЕ МАКС.: 11,1В; НАПРЯЖЕНИЕ ПРОБОЯ: 13В; ИМПУЛЬСНЫЙ ТОК: 83,5А; КОНСТРУКЦИЯ ДИОДА: ОДНОНАПРАВЛЕННЫЙ; ПОГРЕШНОСТЬ: ±5%; КОРПУС: DO201; МОНТАЖ: THT; ТОК УТЕЧКИ: 1МКА; ВИД УПАКОВКИ: БОБИНА, ЛЕНТА; ХАРАКТЕРИСТИКИ ПОЛУПРОВОДНИКОВЫХ ЭЛЕМЕНТОВ: GLASS PASSIVATED.</t>
  </si>
  <si>
    <t>1,5КЕ13А</t>
  </si>
  <si>
    <t>МИКРОСХЕМА ДЛЯ УПРАВЛЕНИЯ ПИТАНИЕМ, КАТЕГОРИЯ ПРОДУКТА: LDO РЕГУЛЯТОРЫ НАПРЯЖЕНИЯ; ВИД МОНТАЖА: SMD/SMT; УПАКОВКА / БЛОК: TSSOP-16; ВЫХОДНОЕ НАПРЯЖЕНИЕ: 1.25 V TO 5 V, 2.5 V; ВЫХОДНОЙ ТОК: 1 A; КОЛИЧЕСТВО ВЫХОДОВ: 1 OUTPUT; ПОЛЯРНОСТЬ: POSITIVE; ТОК ПОКОЯ: 225 UA; ВХОДНОЕ НАПРЯЖЕНИЕ, МИН.: 2.5 V; ВХОДНОЕ НАПРЯЖЕНИЕ, МАКС.: 5.5 V; ТИП ВЫХОДА: ADJUSTABLE, FIXED; МИНИМАЛЬНАЯ РАБОЧАЯ ТЕМПЕРАТУРА: - 40 C; МАКСИМАЛЬНАЯ РАБОЧАЯ ТЕМПЕРАТУРА: + 85 C; НАПРЯЖЕНИЕ ОТПУСКАНИЯ: 270 MV; СЕРИЯ: MAX1793; УПАКОВКА: REEL; УПАКОВКА: CUT TAPE; УПАКОВКА: MOUSEREEL; НАПРЯЖЕНИЕ ОТПУСКАНИЯ - МАКС.: 450 MV AT 1 A; ВЫСОТА: 0.95 MM (MAX); IB - ВХОДНОЙ ТОК СМЕЩЕНИЯ: 225 UA; ДЛИНА: 5.1 MM (MAX); НЕСТАБИЛЬНОСТЬ ВЫХОДНОГО НАПРЯЖЕНИЯ ИЛИ ТОКА: 0 % / V; НЕСТАБИЛЬНОСТЬ ВЫХОДНОЙ НАГРУЗКИ: 0.7 %; PD - РАССЕИВАНИЕ МОЩНОСТИ: 1.5 W; ОПОРНОЕ НАПРЯЖЕНИЕ: 1.25 V; РАЗМЕР ФАБРИЧНОЙ УПАКОВКИ: 2500; ТОЧНОСТЬ РЕГУЛИРОВАНИЯ НАПРЯЖЕНИЯ: 3 %; ШИРИНА: 4.5 MM (MAX); ДРУГИЕ НАЗВАНИЯ ТОВАРА №: MAX1793; ВЕС ИЗДЕЛИЯ: 1,231 G</t>
  </si>
  <si>
    <t>МИКРОСХЕМА ПАМЯТИ. КАТЕГОРИЯ ПРОДУКТА: DRAM; СЕРИЯ: MT41J; ТОРГОВАЯ МАРКА: MICRON; ТИП ПРОДУКТА: DRAM; ПОДКАТЕГОРИЯ: MEMORY &amp; DATA STORAGE. ТИП ПАМЯТИ : DDR3 SDRAM; FORMAT - MEMORY: RAM; РАЗМЕР ПАМЯТИ:1G (64M X 16); СКОРОСТЬ: 667MHZ;  НТЕРФЕЙС: PARALLEL; НАПРЯЖЕНИЕ ПИТАНИЯ: 1.425 V ~ 1.575 V; КОРПУС 96-TFBGA; ЗАВОДСКОЙ КОРПУС 96-FBGA (8X14); РАБОЧАЯ ТЕМПЕРАТУРА : -40 ~ 95°C (TC); УПАКОВКА : TRAY.</t>
  </si>
  <si>
    <t>MT41J64M16JT-15E IT:G</t>
  </si>
  <si>
    <t>МИКРОСХЕМА ПАМЯТИ, КАТЕГОРИЯ ПРОДУКТА: ФЛЕШ-ПАМЯТЬ NOR, ВИД МОНТАЖА: SMD/SMT, УПАКОВКА / БЛОК: SOP2-8, СЕРИЯ: N25Q, РАЗМЕР ПАМЯТИ: 128 MBIT, НАПРЯЖЕНИЕ ПИТАНИЯ - МИН.: 2.7 V, НАПРЯЖЕНИЕ ПИТАНИЯ - МАКС.: 3.6 V, НАПРЯЖЕНИЕ ПИТАНИЯ - МАКС.: 20 MA, ТИП ИНТЕРФЕЙСА: SPI, МАКСИМАЛЬНАЯ ТАКТОВАЯ ЧАСТОТА: 108 MHZ, ОРГАНИЗАЦИЯ: 16 M X 8, ШИРИНА ШИНЫ ДАННЫХ: 8 BIT, МИНИМАЛЬНАЯ РАБОЧАЯ ТЕМПЕРАТУРА: - 40 C, МАКСИМАЛЬНАЯ РАБОЧАЯ ТЕМПЕРАТУРА: + 85 C, УПАКОВКА: CUT TAPE, УПАКОВКА: MOUSEREEL, УПАКОВКА: REEL, ТИП ПАМЯТИ: NOR, БЫСТРОДЕЙСТВИЕ: 108 MHZ, АРХИТЕКТУРА: UNIFORM, РАЗМЕР ФАБРИЧНОЙ УПАКОВКИ: 1500</t>
  </si>
  <si>
    <t>N25Q128A13ESE40F</t>
  </si>
  <si>
    <t>КАТЕГОРИЯ ПРОДУКТА: РЧ-УСИЛИТЕЛЬ, ВИД МОНТАЖА: SMD/SMT, УПАКОВКА / БЛОК: SOIC-8, ТЕХНОЛОГИЯ: SI, РАБОЧЕЕ НАПРЯЖЕНИЕ ПИТАНИЯ: 11 V, СЕРИЯ: AD8350, ТОРГОВАЯ МАРКА: ANALOG DEVICES, ТИП ПРОДУКТА: RF AMPLIFIER, ПОДКАТЕГОРИЯ: WIRELESS &amp; RF INTEGRATED CIRCUITS, НАПРЯЖЕНИЕ ПИТАНИЯ - МАКС.: 11 V, НАПРЯЖЕНИЕ ПИТАНИЯ - МИН.: 4 V</t>
  </si>
  <si>
    <t>AD8350AR15-REEL7</t>
  </si>
  <si>
    <t>МИКРОСХЕМА РЧ УСИЛИТЕЛЬ MPS-082509-85 ОТ MICROWAVE TECHNOLOGY - ЭТО РАДИОЧАСТОТНЫЙ УСИЛИТЕЛЬ С ЧАСТОТОЙ ОТ 800 МГЦ ДО 2,5 ГГЦ, МАЛЫМ УСИЛЕНИЕМ СИГНАЛА ОТ 10 ДО 12 ДБ ПК-ПК, ПЛОСКОСТНОСТЬЮ УСИЛЕНИЯ ОТ 0,50 ДО 1 ДБ, УРОВНЕМ ШУМА 5 ДБ, ВЫХОДНОЙ МОЩНОСТЬЮ ОТ 23 ДО 25,5 ДБМ. МЕТКИ: ПОВЕРХНОСТНЫЙ МОНТАЖ, УСИЛИТЕЛЬ МОЩНОСТИ. ОБЩИЕ ПАРАМЕТРЫ. ТИП: УСИЛИТЕЛЬ МОЩНОСТИ; КОНФИГУРАЦИЯ: IC / MMIC / SMT; ПОДДЕРЖИВАЕМЫЕ СТАНДАРТЫ: УСИЛИТЕЛИ, PDC, GSM; ПРОМЫШЛЕННОЕ ПРИМЕНЕНИЕ: СОТОВАЯ СВЯЗЬ; ЧАСТОТА: ОТ 800 МГЦ ДО 2,5 ГГЦ; МАЛЫЙ КОЭФФИЦИЕНТ УСИЛЕНИЯ СИГНАЛА: ОТ 10 ДО 12 ДБ PK-PK; УСИЛЕНИЕ ПЛОСКОСТНОСТИ: ОТ 0,50 ДО 1 ДБ; ПОКАЗАТЕЛЬ ШУМА: 5 ДБ; ВЫХОДНАЯ МОЩНОСТЬ: ОТ 23 ДО 25,5 ДБМ; ВЫХОДНАЯ МОЩНОСТЬ: ОТ 0,2 ДО 0,35 ВТ; P1DB: ОТ 23 ДО 25,5 ДБМ; P1DB: ОТ 0,2 ДО 0,35 ВТ; IP3: 36 ДБМ; IP3: 3.98 W; ВХОДНАЯ МОЩНОСТЬ: 26,81 ДБМ; ВХОДНАЯ МОЩНОСТЬ: 480 МВТ; ИМПЕДАНС: 50 ОМ; КСВН: 2.00:1, 2.50:1; ВХОДНОЙ СИГНАЛ КСВН: 2.00:1, 2.50:1; ВЫХОДНОЙ СИГНАЛ КСВН: 2.00:1, 2.50:1; НАПРЯЖЕНИЕ ПИТАНИЯ: 10 В; ТЕХНОЛОГИЯ: GAAS, FET.</t>
  </si>
  <si>
    <t>МИКРОСХЕМА ЛОГИЧЕСКАЯ. КАТЕГОРИЯ ПРОДУКТА: ШИННЫЕ ТРАНСИВЕРЫ, ЛОГИЧЕСКАЯ СЕМЬЯ: 74FCT, ВРЕМЯ ЗАДЕРЖКИ РАСПРОСТРАНЕНИЯ: 4,6 НС, НАПРЯЖЕНИЕ ПИТАНИЯ - МАКС.: 5,25 В, НАПРЯЖЕНИЕ ПИТАНИЯ - МИН.: 4,75 В, МИНИМАЛЬНАЯ РАБОЧАЯ ТЕМПЕРАТУРА: - 40 С, МАКСИМАЛЬНАЯ РАБОЧАЯ ТЕМПЕРАТУРА: +85 С, ПОСЫЛКА/ЧЕХОЛ: КСОП-20, УПАКОВКА: ТРУБКА, МАРКА: РЕНЕСАС ЭЛЕКТРОНИКС, ВЫСОТА: 1,47 ММ, ДЛИНА: 8,7 ММ, ТИП МОНТАЖА: СМД/СМТ, КОЛИЧЕСТВО КАНАЛОВ: 8, РАБОЧИЙ ТОК ПИТАНИЯ: 10 МКА, ПРОДУКТ: ДВУНАПРАВЛЕННЫЙ ПРИЕМОПЕРЕДАТЧИК, ТИП ПРОДУКТА: ШИННЫЕ ТРАНСИВЕРЫ, РЯД: 74FCT245T, ЗАВОДСКАЯ УПАКОВКА: 55, ПОДКАТЕГОРИЯ: ЛОГИЧЕСКИЕ ИС, ШИРИНА: 3,8 ММ</t>
  </si>
  <si>
    <t>74FCT245ATQG</t>
  </si>
  <si>
    <t>МИКРОСХЕМА ДАТЧИК СИЛЫ ТОКА НА ЭФФЕКТЕ ХОЛЛА LEM, LF 305-S/SP10, 300 А, 12...20 В, DC. ПРЕОБРАЗОВАТЕЛЬ ТОКА СЕРИИ LF 305-S ДЛЯ ИЗМЕРЕНИЙ ТОКА (DC, AC, ИМПУЛЬСНОГО) В ЭЛЕКТРОНИКЕ С ГАЛЬВАНИЧЕСКОЙ РАЗВЯЗКОЙ ОСНОВНОЙ СХЕМЫ И ВТОРИЧНОЙ СХЕМЫ. ОН ОБЛАДАЕТ ИЗОЛИРОВАННЫМ КОРПУСОМ ИЗ ПЛАСТИКА В СООТВЕТСТВИИ С UL94V-0. ПОСТОЯННЫЙ, ПЕРЕМЕННЫЙ, ИМПУЛЬСНЫЙ, С ГАЛЬВАНИЧЕСКОЙ РАЗВЯЗКОЙ МЕЖДУ ПЕРВИЧНОЙ ЦЕПЬЮ (ВЫСОКАЯ МОЩНОСТЬ) И ВТОРИЧНОЙ ЦЕПЬЮ (ЭЛЕКТРОННАЯ СХЕМА). ХАРАКТЕРИСТИКИ. НАПРЯЖЕНИЕ ПИТАНИЯ, В:12...20; РОД ТОКА: DC; НОМИНАЛЬНЫЙ ПЕРВИЧНЫЙ ТОК, А: 300; НОМИНАЛЬНОЕ ПЕРВИЧНОЕ НАПРЯЖЕНИЕ, В-; НОМИНАЛЬНАЯ ВТОРИЧНАЯ ЦЕПЬ:150 МА; МОНТАЖНОЕ ОТВЕРСТИЕ, ММ: D20. ВРЕМЯ РЕАКЦИИ: 500НС; ВЫХОД ДАТЧИКА: ЗАМКНУТЫЙ КОНТУР; ДИАПАЗОН ЗАМЕРА ПЕРЕМЕННОГО ТОКА: -500А ДО 500А; ДИАПАЗОНА ИЗМЕРЕНИЯ ПОСТОЯННОГО ТОКА: -500А ДО 500А; ЛИНЕЙКА ПРОДУКЦИИ: LF 305-S; ТОЧНОСТЬ %: 0.5%; SVHC (ОСОБО ОПАСНЫЕ ВЕЩЕСТВА): NO SVHC (12-JAN-2017); ROHS СТАТУС: ДА. ОБЛАСТИ ПРИМЕНЕНИЯ: СЧИТЫВАНИЕ И КОНТРОЛЬНО-ИЗМЕРИТЕЛЬНАЯ АППАРАТУРА, ПРИВОД ДВИГАТЕЛЯ И УПРАВЛЕНИЕ, УПРАВЛЕНИЕ ПИТАНИЕМ, ПРОМЫШЛЕННОЕ</t>
  </si>
  <si>
    <t>LF 305-S/SP10</t>
  </si>
  <si>
    <t>МИКРОСХЕМА ЛОГИЧЕСКАЯ. КАТЕГОРИЯ ПРОДУКТА: ТРАНСЛЯЦИЯ - УРОВНИ НАПРЯЖЕНИЯ, ROHS: ПОДРОБНОСТИ, СЕРИЯ: MAX3371, ТИП: BIDIRECTIONAL VOLTAGE LEVEL TRANSLATOR, ВИД МОНТАЖА: SMD/SMT, УПАКОВКА / БЛОК: SC-70-6, НАПРЯЖЕНИЕ ПИТАНИЯ - МИН.: 2.5 V, НАПРЯЖЕНИЕ ПИТАНИЯ - МАКС.: 5.5 V, МИНИМАЛЬНАЯ РАБОЧАЯ ТЕМПЕРАТУРА: - 40 C, МАКСИМАЛЬНАЯ РАБОЧАЯ ТЕМПЕРАТУРА: + 85 C, ВРЕМЯ ЗАДЕРЖКИ РАСПРОСТРАНЕНИЯ: 50 NS, УПАКОВКА: REEL, УПАКОВКА: CUT TAPE, УПАКОВКА: MOUSEREEL, ТОРГОВАЯ МАРКА: MAXIM INTEGRATED, РАБОЧИЙ ТОК ИСТОЧНИКА ПИТАНИЯ: 100 UA, PD - РАССЕИВАНИЕ МОЩНОСТИ: 245 MW, ТИП ПРОДУКТА: TRANSLATION - VOLTAGE LEVELS, РАЗМЕР ФАБРИЧНОЙ УПАКОВКИ: 2500, ПОДКАТЕГОРИЯ: LOGIC ICS, ДРУГИЕ НАЗВАНИЯ ТОВАРА №: MAX3371</t>
  </si>
  <si>
    <t>MAX3371EXT+T</t>
  </si>
  <si>
    <t>МИРОСХЕМА ЛОГИЧЕСКАЯ. КАТЕГОРИЯ ПРОДУКТА: ТРАНСЛЯЦИЯ - УРОВНИ НАПРЯЖЕНИЯ, ROHS: ПОДРОБНОСТИ, СЕРИЯ: SN74AVC4T774, ТИП: BUS TRANSCEIVER, ВИД МОНТАЖА: SMD/SMT, УПАКОВКА / БЛОК: TSSOP-16, НАПРЯЖЕНИЕ ПИТАНИЯ - МИН.: 1.2 V, НАПРЯЖЕНИЕ ПИТАНИЯ - МАКС.: 3.6 V, МИНИМАЛЬНАЯ РАБОЧАЯ ТЕМПЕРАТУРА: - 40 C, МАКСИМАЛЬНАЯ РАБОЧАЯ ТЕМПЕРАТУРА: + 85 C, ВРЕМЯ ЗАДЕРЖКИ РАСПРОСТРАНЕНИЯ: 2.4 NS, УПАКОВКА: REEL, УПАКОВКА: CUT TAPE, УПАКОВКА: MOUSEREEL, ТОРГОВАЯ МАРКА: TEXAS INSTRUMENTS, ДИАПАЗОН ДАННЫХ: 380 MB/S, ОСОБЕННОСТИ: PARTIAL POWER DOWN (IOFF), OVER-VOLTAGE TOLERANT INPUTS, OUTPUT ENABLE, ВЫХОДНОЙ ТОК ВЫСОКОГО УРОВНЯ: 12 MA, СЕМЕЙСТВО ЛОГИЧЕСКИХ ЭЛЕМЕНТОВ: CMOS, ВЫХОДНОЙ ТОК НИЗКОГО УРОВНЯ: 12 MA, ДИАПАЗОН РАБОЧИХ ТЕМПЕРАТУР: - 40 C TO + 85 C, ТИП ВЫХОДА: 3-STATE, ТИП ПРОДУКТА: TRANSLATION - VOLTAGE LEVELS, РАЗМЕР ФАБРИЧНОЙ УПАКОВКИ: 2000, ПОДКАТЕГОРИЯ: LOGIC ICS</t>
  </si>
  <si>
    <t>SN74AVC4T774PWR</t>
  </si>
  <si>
    <t>МИКРОСХЕМА ЛОГИЧЕСКАЯ, КАТЕГОРИЯ ПРОДУКТА: ДРАЙВЕРЫ ДЛЯ УПРАВЛЕНИЯ ЗАТВОРОМ; ПРОДУКТ: IGBT, MOSFET GATE DRIVERS; ТИП: HIGH SIDE, LOW SIDE; ВИД МОНТАЖА: SMD/SMT; УПАКОВКА / БЛОК: SOIC-16; КОЛИЧЕСТВО ДРАЙВЕРОВ: 2 DRIVER; КОЛИЧЕСТВО ВЫХОДОВ: 2 OUTPUT; ВЫХОДНОЙ ТОК: 1.7 A; НАПРЯЖЕНИЕ ПИТАНИЯ - МИН.: 12 V; НАПРЯЖЕНИЕ ПИТАНИЯ - МАКС.: 20 V; КОНФИГУРАЦИЯ: NON-INVERTING; ВРЕМЯ НАРАСТАНИЯ: 25 NS; ВРЕМЯ СПАДА: 17 NS; МИНИМАЛЬНАЯ РАБОЧАЯ ТЕМПЕРАТУРА: - 40 C; МАКСИМАЛЬНАЯ РАБОЧАЯ ТЕМПЕРАТУРА: + 125 C; СЕРИЯ: IR221X; УПАКОВКА: TUBE; ОСОБЕННОСТИ: INDEPENDENT; ВЫСОТА: 2.35 MM; ДЛИНА: 10.5 MM; ТИП ЛОГИКИ: CMOS, TTL; МАКСИМАЛЬНОЕ ВРЕМЯ ЗАДЕРЖКИ ВЫКЛЮЧЕНИЯ: 225 NS; МАКСИМАЛЬНОЕ ВРЕМЯ ЗАДЕРЖКИ ВКЛЮЧЕНИЯ: 280 NS; ЧУВСТВИТЕЛЬНЫЙ К ВЛАЖНОСТИ: YES; РАБОЧИЙ ТОК ИСТОЧНИКА ПИТАНИЯ: 340 UA; PD - РАССЕИВАНИЕ МОЩНОСТИ: 1250 MW; ЗАДЕРЖКА РАСПРОСТРАНЕНИЯ - МАКС.: 280 NS; ОТКЛЮЧЕНИЕ: SHUTDOWN; РАЗМЕР ФАБРИЧНОЙ УПАКОВКИ: 45; ТЕХНОЛОГИЯ: SI; КОММЕРЧЕСКОЕ ОБОЗНАЧЕНИЕ: EICEDRIVER; ШИРИНА: 7.6 MM; ДРУГИЕ НАЗВАНИЯ ТОВАРА №: IR2213SPBF SP001547314; ВЕС ИЗДЕЛИЯ: 666 MG</t>
  </si>
  <si>
    <t>IR2213SPBF</t>
  </si>
  <si>
    <t>КАТЕГОРИЯ ПРОДУКТА: ПРОЦЕССОРЫ И КОНТРОЛЛЕРЫ ЦИФРОВЫХ СИГНАЛОВ (DSP, DSC), ROHS: Н, ПРОДУКТ: DSP, СЕРИЯ: АДСП-TS201S, КОММЕРЧЕСКОЕ ОБОЗНАЧЕНИЕ: ТИГРШАРК, ВИД МОНТАЖА: СМД/СМТ, УПАКОВКА / БЛОК: БГА-576, ЯДРО: ТИГРШАРК, КОЛИЧЕСТВО ЯДЕР: 1 ЯДРО, МАКСИМАЛЬНАЯ ТАКТОВАЯ ЧАСТОТА: 500 МГЦ, ПАМЯТЬ ДЛЯ КЭША КОМАНД L1 / ДАННЫХ: -, ПАМЯТЬ ДЛЯ КЭША КОМАНД L1 / ДАННЫХ: -, РАЗМЕР ПРОГРАММНОЙ ПАМЯТИ: 3 МБ, РАЗМЕР ОЗУ ДАННЫХ: -, РАБОЧЕЕ НАПРЯЖЕНИЕ ПИТАНИЯ: 1.05 V, МИНИМАЛЬНАЯ РАБОЧАЯ ТЕМПЕРАТУРА: - 40 С, МАКСИМАЛЬНАЯ РАБОЧАЯ ТЕМПЕРАТУРА: +85 С, УПАКОВКА: ПОДНОС, ТОРГОВАЯ МАРКА: АНАЛОГОВЫЕ УСТРОЙСТВА, ШИРИНА ШИНЫ ДАННЫХ: 32 БИТ, СРЕДСТВА РАЗРАБОТКИ: АДЗС-ТС201С-ЭЗЛИТЭ, ВЫСОТА: 2,44 ММ, ВХОДНОЕ/ВЫХОДНОЕ НАПРЯЖЕНИЕ: 2.5 V, ТИП КОМАНДЫ: ФИКСИРОВАННАЯ/ПЛАВАЮЩАЯ ТОЧКА, ТИП ИНТЕРФЕЙСА: ПАРАЛЛЕЛЬНО, ДЛИНА: 25 ММ, ЧУВСТВИТЕЛЬНЫЙ К ВЛАЖНОСТИ: ДА, КОЛИЧЕСТВО ТАЙМЕРОВ/СЧЕТЧИКОВ: 2 ТАЙМЕР, СЕРИЯ ПРОЦЕССОРА: TIGERSHARC, ТИП ПРОДУКТА: DSP — ЦИФРОВЫЕ СИГНАЛЬНЫЕ ПРОЦЕССОРЫ И КОНТРОЛЛЕРЫ, РАЗМЕР ФАБРИЧНОЙ УПАКОВКИ: 44, ПОДКАТЕГОРИЯ: ВСТРОЕННЫЕ ПРОЦЕССОРЫ И КОНТРОЛЛЕРЫ, НАПРЯЖЕНИЕ ПИТАНИЯ - МАКС.: 1.1 V, НАПРЯЖЕНИЕ ПИТАНИЯ - МИН.: 1 V, ШИРИНА: 25 ММ</t>
  </si>
  <si>
    <t>ИЗДЕЛИЯ ПРОЧИЕ ИЗ ПЛАСТМАСС, ИЗГОТОВЛЕННЫЕ ИЗ ЛИСТОВОГО МАТЕРИАЛА, ИСПОЛЬЗУЮТСЯ В КАЧЕСТВЕ АКСЕССУАРОВ ДЛЯ ЭЛЕКТРОННЫХ КОМПОНЕНТОВ.</t>
  </si>
  <si>
    <t>КРЕПЕЖНЫЕ МАТЕРИАЛЫ ДЛЯ МЕХАНИЧЕСКИХ КОМПОНЕНТОВ: ДИСТАНЦИОННЫЕ ВТУЛКИ И РАСПОРНЫЕ ЭЛЕМЕНТЫ ИЗ ПОЛИАМИДА, UL 94 V-1, ДЛЯ КРЕПЛЕНИЯ ЭЛЕКТРОННЫХ КОМПОНЕНТОВ НА МОНТАЖНОЙ ПЛАТЕ. ОСОБЕННОСТИ. ИСПОЛНЕНИЕ: РАСПОРКИ; МАТЕРИАЛ: ПОЛИАМИД; ТЕПЛОВОЕ ИСКАЖЕНИЕ: 180°C; ДИАПАЗОН ТЕМПЕРАТУР: +180°C; ЦВЕТ: ЧЕРНЫЙ; КЛАСС ВОСПЛАМЕНЯЕМОСТИ: UL 94 V-0</t>
  </si>
  <si>
    <t>DR 73 V0</t>
  </si>
  <si>
    <t>ТРАНСФОРМАТОР ЗВУКОВОЙ ЧАСТОТЫ</t>
  </si>
  <si>
    <t>РАДИОЧАСТОТНЫЙ ТРАНСФОРМАТОР СЕРИИ E 2:1 С ПОТОКОВОЙ СВЯЗЬЮ 1,0 - 350 МГЦ, ПОВЕРХНОСТНОГО МОНТАЖА; КОЭФФИЦИЕНТ ИМПЕДАНСА: 2:1; CT НА ВТОРИЧНОМ; ДОСТУПНО НА КАССЕТАХ И ??КАТУШКАХ; ПРЕДСТАВЛЯЕТ СОБОЙ ВЧ ТРАНСФОРМАТОР С МАГНИТНОЙ СВЯЗЬЮ 2:1 В НЕДОРОГОМ КОРПУСЕ ДЛЯ ПОВЕРХНОСТНОГО МОНТАЖА. ИДЕАЛЬНО ПОДХОДИТ ДЛЯ БОЛЬШИХ ОБЪЕМОВ СОТОВОЙ И БЕСПРОВОДНОЙ СВЯЗИ. ТИПИЧНЫЕ ОБЛАСТИ ПРИМЕНЕНИЯ ВКЛЮЧАЮТ ПРЕОБРАЗОВАНИЕ ОДИНОЧНОГО РЕЖИМА В БАЛАНСНЫЙ И СОГЛАСОВАНИЕ ИМПЕДАНСА. ВЧ МОЩНОСТЬ: 250 MW; ПОСТОЯННЫЙ ТОК: 30 MA; РАБОЧАЯ ТЕМПЕРАТУРА: -40°C TO +85°C ; ТЕМПЕРАТУРА ХРАНЕНИЯ: -40°C TO +85°C</t>
  </si>
  <si>
    <t>СИЛОВОЙ ИНДУКТОР (КАТУШКА ИНДУКТИВНОСТИ), ПОВЕРХНОСТНОГО МОНТАЖА. КАТЕГОРИЯ ПРОДУКТА: СИЛОВЫЕ ИНДУКТОРЫ - ПОВЕРХНОСТНЫЙ МОНТАЖ, ROHS: ПОДРОБНОСТИ, ТИП: POWER CHOKE, ТИП ВЫВОДОВ: SMD/SMT, УПАКОВКА / БЛОК: 1616 (4040 METRIC), ЭКРАНИРОВАНИЕ: SHIELDED, ИНДУКТИВНОСТЬ: 2.2 UH, ДОПУСТИМОЕ ОТКЛОНЕНИЕ: 0,2, МАКСИМАЛЬНЫЙ ПОСТОЯННЫЙ ТОК: 5.5 A, МАКСИМАЛЬНОЕ СОПРОТИВЛЕНИЕ ПОСТОЯННОМУ ТОКУ: 38.7 MOHMS, ТОК НАСЫЩЕНИЯ: 5.6 A, МИНИМАЛЬНАЯ РАБОЧАЯ ТЕМПЕРАТУРА: - 40 C, МАКСИМАЛЬНАЯ РАБОЧАЯ ТЕМПЕРАТУРА: + 125 C, Q МИН.: -, ВИД МОНТАЖА: PCB MOUNT, ДЛИНА: 4 MM, ШИРИНА: 4 MM, ВЫСОТА: 2.1 MM, ДИАМЕТР: -, МАТЕРИАЛ СЕРДЕЧНИКА: COMPOSITE, КВАЛИФИКАЦИЯ: AEC-Q200, СЕРИЯ: XAL4020, УПАКОВКА: REEL, УПАКОВКА: CUT TAPE, УПАКОВКА: MOUSEREEL, ПРИМЕНЕНИЕ: AUTOMOTIVE, ТОРГОВАЯ МАРКА: COILCRAFT, КОРПУС - ДЮЙМЫ: 1616, КОРПУС - ММ: 4040, ТИП ЯДРА: MOLDED, ПРОДУКТ: POWER INDUCTORS, ТИП ПРОДУКТА: POWER INDUCTORS - SMD, ЧАСТОТА СОБСТВЕННЫХ КОЛЕБАНИЙ: 52 MHZ, РАЗМЕР ФАБРИЧНОЙ УПАКОВКИ: 1000, ПОДКАТЕГОРИЯ: INDUCTORS, CHOKES &amp; COILS, ПРЕРЫВАНИЕ: STANDARD, ТЕСТОВАЯ ЧАСТОТА: 1 MHZ, ДРУГИЕ НАЗВАНИЯ ТОВАРА №: XAL4020-222MEB</t>
  </si>
  <si>
    <t>XAL4020-222MEC</t>
  </si>
  <si>
    <t>КАТЕГОРИЯ ПРОДУКТА: РЧ-ИНДУКТОРЫ - ПОВЕРХНОСТНЫЙ МОНТАЖ, ROHS: ПОДРОБНОСТИ, ТИП: WIREWOUND, ТИП ВЫВОДОВ: SMD/SMT, УПАКОВКА / БЛОК: 0603 (1608 METRIC), ЭКРАНИРОВАНИЕ: UNSHIELDED, ИНДУКТИВНОСТЬ: 22 NH, ДОПУСТИМОЕ ОТКЛОНЕНИЕ: 0,02, МАКСИМАЛЬНЫЙ ПОСТОЯННЫЙ ТОК: 500 MA, МАКСИМАЛЬНОЕ СОПРОТИВЛЕНИЕ ПОСТОЯННОМУ ТОКУ: 170 MOHMS, ТОК НАСЫЩЕНИЯ: -, МИНИМАЛЬНАЯ РАБОЧАЯ ТЕМПЕРАТУРА: - 55 C, МАКСИМАЛЬНАЯ РАБОЧАЯ ТЕМПЕРАТУРА: + 125 C, Q МИН.: 40, ВИД МОНТАЖА: PCB MOUNT, ДЛИНА: 1.6 MM, ШИРИНА: 0.8 MM, ВЫСОТА: 0.8 MM, ДИАМЕТР: -, СЕРИЯ: LQW, УПАКОВКА: REEL, УПАКОВКА: CUT TAPE, УПАКОВКА: MOUSEREEL, ПРИМЕНЕНИЕ: NON-MAGNETIC, ТОРГОВАЯ МАРКА: MURATA ELECTRONICS, КОРПУС - ДЮЙМЫ: 603, КОРПУС - ММ: 1608, ПРОДУКТ: RF INDUCTORS, ТИП ПРОДУКТА: RF INDUCTORS - LEADED, ЧАСТОТА СОБСТВЕННЫХ КОЛЕБАНИЙ: 4.6 GHZ, РАЗМЕР ФАБРИЧНОЙ УПАКОВКИ: 4000, ПОДКАТЕГОРИЯ: INDUCTORS, CHOKES &amp; COILS, ПРЕРЫВАНИЕ: STANDARD, ТЕСТОВАЯ ЧАСТОТА: 100 MHZ, ДРУГИЕ НАЗВАНИЯ ТОВАРА №: LQW1608A22NG00</t>
  </si>
  <si>
    <t>LQW18AN22NG00D</t>
  </si>
  <si>
    <t>ЖК ДИСПЛЕЙ</t>
  </si>
  <si>
    <t>LCD-OLX-4.3TS, ДИСПЛЕЙ: TFT, 4,3", 480X272, ПОДСВЕТ: LED, РАЗМ: 105,5X67,2X4,05ММ. КАТЕГОРИЯ ПРОДУКТА: СРЕДСТВА РАЗРАБОТКИ ВИЗУАЛЬНОГО ВЫВОДА, ROHS: ПОДРОБНОСТИ, ТОРГОВАЯ МАРКА: OLIMEX LTD., ТИП ПРОДУКТА: DISPLAY DEVELOPMENT TOOLS, РАЗМЕР ФАБРИЧНОЙ УПАКОВКИ: 5, ПОДКАТЕГОРИЯ: DEVELOPMENT TOOLS, КОММЕРЧЕСКОЕ ОБОЗНАЧЕНИЕ: OLINUXINO. LCD-OLINUXINO-4.3TS – ЭТО 4.3 ДЮЙМОВЫЙ ДИСПЛЕЙ С РЕЗИСТИВНОЙ СЕНСОРНОЙ ПАНЕЛЬ СОВМЕСТИМЫЙ С ОТЛАДОЧНЫМИ ПЛАТАМИ OLIMEX НА БАЗЕ ПРОЦЕССОРОВ ALLWINNER A10, A13, A10S, A20 С LCD РАЗЪЕМАМИ 0.1" ИЛИ 0.05". ПОДХОДИТ ДЛЯ ВИДЕОВЫХОДА LINUX И ANDROID. ОСОБЕННОСТИ: ЦВЕТНОЙ TFT-LCD ДИСПЛЕЙ 4.3" С LED ПОДСВЕТКОЙ; РАЗРЕШЕНИЕ (ПИКСЕЛЕЙ): 480X272; РЕЗИСТИВНЫЙ СЕНСОРНЫЙ ЭКРАН; АНТИ-БЛИКОВАЯ ПОВЕРХНОСТЬ; ДВА РАЗЪЕМА ДЛЯ ПОДКЛЮЧЕНИЯ: ОБА 40 КОНТАКТОВ, С ШАГОМ 0.1" И С ШАГОМ 0.05"; НАПРЯЖЕНИЕ ПИТАНИЯ: 5В POWER JACK ИЛИ 40 PIN LCD; ТЕХНИЧЕСКИЕ ПАРАМЕТРЫ. BACKLIGHT: LED - WHITE; DIAGONAL SCREEN SIZE: 4.3"" (109.22MM); DISPLAY MODE TRANSMISSIVE; DISPLAY TYPE: TFT - COLOR; DOT PITCH: 0.07MM W X 0.20MM H; DOT PIXELS: 480 X 272; ECCN: EAR99; GRAPHICS COLOR: RED, GREEN, BLUE (RGB); HTSUS: 8471.60.1050; INTERFACE PARALLEL, 24-BIT (RGB); MOISTURE SENSITIVITY LEVEL (MSL) 1 (UNLIMITED); PACKAGE: BOX; ROHS STATUS: ROHS3 COMPLIANT; TOUCHSCREEN: RESISTIVE; VIEWING AREA: 95.04MM W X 53.86MM H. НАПРЯЖЕНИЕ ПИТАНИЯ VCC: -0.5-5.0 В; НАПРЯЖЕНИЕ ВХОДНОГО СИГНАЛА: -0.5-5.0 В; РАБОЧАЯ ТЕМПЕРАТУРА:-20+70?; ТЕМПЕРАТУРА ХРАНЕНИЯ: -30+80?; ОБРАТНОЕ НАПРЯЖЕНИЕ СВЕТОДИОДА: 1.2 В; ПРЯМОЙ ТОК СВЕТОДИОДА: 25 MA</t>
  </si>
  <si>
    <t>LCD-OLINUXINO-4.3TS</t>
  </si>
  <si>
    <t>OLIMEX</t>
  </si>
  <si>
    <t>ИЗЛУЧАТЕЛЬ ЗВУКА ПЬЕЗОЭЛЕКТРИЧЕСКИЙ СИГНАЛИЗАТОР; 12ММ. ОБОЗНАЧЕНИЕ ПРОИЗВОДИТЕЛЯ:F/UCW03LF; КОД TME:F/UCW03; ТИП ИЗЛУЧАТЕЛЯ ЗВУКА: ПЬЕЗОЭЛЕКТРИЧЕСКИЙ СИГНАЛИЗАТОР; ДИАМЕТР: 12ММ; УРОВЕНЬ ЗВУКА: 83ДБ. НОМИНАЛЬНОЕ НАПРЯЖЕНИЕ: 3 В; РАБОЧЕЕ НАПРЯЖЕНИЕ: 2...5 В; НОМИНАЛЬНЫЙ ТОК ?30 МА; ВЫХОД ЗВУКА: ?82 ДБ; РЕЗОНАНСНАЯ ЧАСТОТА: 2300 ± 400 ГЦ; РАБОЧАЯ ТЕМПЕРАТУРА: -40 ...+85°C; ТЕМПЕРАТУРА ХРАНЕНИЯ: -40...+85°.</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</si>
  <si>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100 UF, НОМИНАЛЬНОЕ НАПРЯЖЕНИЕ ПОСТОЯННОГО ТОКА: 10 VDC, ДОПУСТИМОЕ ОТКЛОНЕНИЕ: 0,2, ЭФФЕКТИВНОЕ ПОСЛЕДОВАТЕЛЬНОЕ СОПРОТИВЛЕНИЕ: 2 OHMS, МИНИМАЛЬНАЯ РАБОЧАЯ ТЕМПЕРАТУРА: - 40 C, МАКСИМАЛЬНАЯ РАБОЧАЯ ТЕМПЕРАТУРА: + 105 C, ДИАМЕТР: 8 MM, ДЛИНА: 6.5 MM, ВЫСОТА: 9.5 MM, СРОК СЛУЖБЫ: 5000 HOUR, ПУЛЬСИРУЮЩИЙ ТОК: 62 MA, КВАЛИФИКАЦИЯ: AEC-Q200, УПАКОВКА: REEL, УПАКОВКА: CUT TAPE, УПАКОВКА: MOUSEREEL, ТОРГОВАЯ МАРКА: PANASONIC, КОЭФФИЦИЕНТ ЗАТУХАНИЯ, DF: 0.3, ШАГ ВЫВОДОВ: 2.2 MM, ТОК УТЕЧКИ: 10 UA, ТИП ПРОДУКТА: ELECTROLYTIC CAPACITORS, РАЗМЕР ФАБРИЧНОЙ УПАКОВКИ: 1000, ПОДКАТЕГОРИЯ: CAPACITORS, ТИП ВЫВОДОВ: SMD/SMT, ТИП: ALUMINUM CAPACITORS SMD, HIGH TEMPERATURE</t>
  </si>
  <si>
    <t>EEEHD1A101AP</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</si>
  <si>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10 UF, НОМИНАЛЬНОЕ НАПРЯЖЕНИЕ ПОСТОЯННОГО ТОКА: 400 VDC, МАКСИМАЛЬНАЯ РАБОЧАЯ ТЕМПЕРАТУРА: + 105 C, ДИАМЕТР: 10 MM, ШАГ ВЫВОДОВ: 5 MM, СРОК СЛУЖБЫ: 8000 HOUR, ДОПУСТИМОЕ ОТКЛОНЕНИЕ: 20 %, ПУЛЬСИРУЮЩИЙ ТОК: 140 MA, МИНИМАЛЬНАЯ РАБОЧАЯ ТЕМПЕРАТУРА: - 40 C, ИСПОЛНЕНИЕ ВЫВОДОВ: STRAIGHT, ВЫСОТА: 20 MM, СЕРИЯ: KXG, УПАКОВКА: BULK, УПАКОВКА / БЛОК: 10 MM X 20 MM, КОЭФФИЦИЕНТ ЗАТУХАНИЯ, DF: 0.24, РАЗМЕР ФАБРИЧНОЙ УПАКОВКИ: 2000, ВЕС ИЗДЕЛИЯ: 2.450 G</t>
  </si>
  <si>
    <t>EKXG401ELL100MJ20S</t>
  </si>
  <si>
    <t>КАТЕГОРИЯ ПРОДУКТА: МНОГОСЛОЙНЫЕ КЕРАМИЧЕСКИЕ КОНДЕНСАТОРЫ - ПОВЕРХНОСТНОГО МОНТАЖА, ROHS: ПОДРОБНОСТИ, ЁМКОСТЬ: 0.022 UF, НОМИНАЛЬНОЕ НАПРЯЖЕНИЕ ПОСТОЯННОГО ТОКА: 100 VDC, ДИЭЛЕКТРИЧЕСКИЙ: X7R, ДОПУСТИМОЕ ОТКЛОНЕНИЕ: 0,05,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 NF, ЕМКОСТЬ - ПФ: 22000 PF, КЛАСС: CLASS 2, ДЛИНА: 3.2 MM, УПАКОВКА / БЛОК: 1206 (3216 METRIC), ТИП ПРОДУКТА: CERAMIC CAPACITORS, РАЗМЕР ФАБРИЧНОЙ УПАКОВКИ: 4000, ПОДКАТЕГОРИЯ: CAPACITORS, ТИП: X7R MLC CAPACITORS, НОМИНАЛЬНОЕ НАПРЯЖЕНИЕ ПЕРЕМЕННОГО ТОКА: -, ШИРИНА: 1.6 MM</t>
  </si>
  <si>
    <t>12061C223JAT2A</t>
  </si>
  <si>
    <t>AVX CORPORATION</t>
  </si>
  <si>
    <t>КАТЕГОРИЯ ПРОДУКТА: МНОГОСЛОЙНЫЕ КЕРАМИЧЕСКИЕ КОНДЕНСАТОРЫ - ПОВЕРХНОСТНОГО МОНТАЖА, ROHS: ПОДРОБНОСТИ, ЁМКОСТЬ: 0.68 UF, НОМИНАЛЬНОЕ НАПРЯЖЕНИЕ ПОСТОЯННОГО ТОКА: 25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680 NF, ЕМКОСТЬ - ПФ: 680000 PF, КЛАСС: CLASS 2, ДЛИНА: 3.2 MM, УПАКОВКА / БЛОК: 1206 (3216 METRIC), ТИП ПРОДУКТА: CERAMIC CAPACITORS, РАЗМЕР ФАБРИЧНОЙ УПАКОВКИ: 3000, ПОДКАТЕГОРИЯ: CAPACITORS, ТИП: X7R MLC CAPACITORS, НОМИНАЛЬНОЕ НАПРЯЖЕНИЕ ПЕРЕМЕННОГО ТОКА: -, ШИРИНА: 1.6 MM</t>
  </si>
  <si>
    <t>12063C684KAT2A</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</si>
  <si>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25 VDC, ДИЭЛЕКТРИЧЕСКИЙ: X5R, ДОПУСТИМОЕ ОТКЛОНЕНИЕ: 0,2,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M, УПАКОВКА: REEL, УПАКОВКА: CUT TAPE, УПАКОВКА: MOUSEREEL, ТОРГОВАЯ МАРКА: TAIYO YUDEN, КЛАСС: CLASS 2, ДЛИНА: 3.2 MM, УПАКОВКА / БЛОК: 1210 (3225 METRIC), ТИП ПРОДУКТА: CERAMIC CAPACITORS, РАЗМЕР ФАБРИЧНОЙ УПАКОВКИ: 1000, ПОДКАТЕГОРИЯ: CAPACITORS, ТИП: MULTILAYER CERAMIC CAPACITOR, НОМИНАЛЬНОЕ НАПРЯЖЕНИЕ ПЕРЕМЕННОГО ТОКА: -, ШИРИНА: 2.5 MM, ДРУГИЕ НАЗВАНИЯ ТОВАРА №: MSAST32MAB5476MPNDT1 MLAST32MAB5476MPNDT1</t>
  </si>
  <si>
    <t>TMK325ABJ476MM-P</t>
  </si>
  <si>
    <t>TAIYO YUDEN</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</si>
  <si>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ЁМКОСТЬ: 6.8 UF, НОМИНАЛЬНОЕ НАПРЯЖЕНИЕ ПОСТОЯННОГО ТОКА: 50 VDC, ДИЭЛЕКТРИЧЕСКИЙ: X7R, ДОПУСТИМОЕ ОТКЛОНЕНИЕ: 20 %, КОРПУС - ДЮЙМЫ: 1812, КОРПУС - ММ: 4532, ВЫСОТА: 2.5 MM, МИНИМАЛЬНАЯ РАБОЧАЯ ТЕМПЕРАТУРА: - 55 C, МАКСИМАЛЬНАЯ РАБОЧАЯ ТЕМПЕРАТУРА: + 125 C, ПРОДУКТ: GENERAL TYPE MLCCS, ТИП ВЫВОДОВ: SMD/SMT, СЕРИЯ: C, ДЛИНА: 4.5 MM, УПАКОВКА / БЛОК: 1812 (4532 METRIC), ТИП: MULTILAYER CERAMIC CHIP CAPACITOR, ШИРИНА: 3.2 MM, ЕМКОСТЬ - НФ: 6800 NF, КЛАСС: CLASS2, РАЗМЕР ФАБРИЧНОЙ УПАКОВКИ: 500, ДРУГИЕ НАЗВАНИЯ ТОВАРА №: C4532X7R1H685M, ВЕС ИЗДЕЛИЯ: 110 MG</t>
  </si>
  <si>
    <t>C4532X7R1H685M250KB</t>
  </si>
  <si>
    <t>МЕТАЛЛОПЛЕНОЧНЫЙ РЕЗИСТОР, КАТЕГОРИЯ ПРОДУКТА: ТОКОЧУВСТВИТЕЛЬНЫЕ РЕЗИСТОРЫ – ДЛЯ ПОВЕРХНОСТНОГО МОНТАЖА; УПАКОВКА: REEL; УПАКОВКА: CUT TAPE; УПАКОВКА: MOUSEREEL; СЕРИЯ: CRA2512; СОПРОТИВЛЕНИЕ: 80 MOHMS; НОМИНАЛЬНАЯ МОЩНОСТЬ: 3 W; ДОПУСТИМОЕ ОТКЛОНЕНИЕ: 1 %; ТЕМПЕРАТУРНЫЙ КОЭФФИЦИЕНТ: 50 PPM / C; КОРПУС - ДЮЙМЫ: 2512; КОРПУС - ММ: 6432; МИНИМАЛЬНАЯ РАБОЧАЯ ТЕМПЕРАТУРА: - 55 C; МАКСИМАЛЬНАЯ РАБОЧАЯ ТЕМПЕРАТУРА: + 170 C; ТЕХНОЛОГИЯ: METAL STRIP; ПРЕРЫВАНИЕ: 2 TERMINAL; ТИП ВЫВОДОВ: SMD/SMT; КВАЛИФИКАЦИЯ: AEC-Q200; ПРИМЕНЕНИЕ: CURRENT SENSE; ОСОБЕННОСТИ: -; ВЫСОТА: 0.7 MM; ДЛИНА: 6.45 MM; ВИД МОНТАЖА: PCB MOUNT; ПРОДУКТ: THICK FILM RESISTORS SMD; РАЗМЕР ФАБРИЧНОЙ УПАКОВКИ:РАЗМЕР ФАБРИЧНОЙ УПАКОВКИ: 4000; ТИП: HIGH POWER CURRENT SENSE CHIP RESISTOR; ШИРИНА: 3.35 MM; ВЕС ИЗДЕЛИЯ: 40,500 MG</t>
  </si>
  <si>
    <t>CRA2512-FZ-R080ELF</t>
  </si>
  <si>
    <t>ПРЕДОХРАНИТЕЛИ ПЛАВКИЕ, НА СИЛУ ТОКА НЕ БОЛЕЕ 10 А</t>
  </si>
  <si>
    <t>КАТЕГОРИЯ ПРОДУКТА: ПЛАВКИЕ ПРЕДОХРАНИТЕЛИ ПОВЕРХНОСТНОГО МОНТАЖА, ROHS: ПОДРОБНОСТИ, СЕРИЯ: 448, ПРОДУКТ: SURFACE MOUNT FUSE, ТИП ПРЕДОХРАНИТЕЛЯ: FAST BLOW, НОМИНАЛЬНЫЙ ТОК: 5 A, НОМИНАЛЬНОЕ НАПРЯЖЕНИЕ ПЕРЕМЕННОГО ТОКА: 125 VAC, НОМИНАЛЬНОЕ НАПРЯЖЕНИЕ ПОСТОЯННОГО ТОКА: 125 VDC, УРОВЕНЬ ПРЕРЫВАНИЯ: 50 A AT 125 VAC, 50 A AT 125 VDC, РАЗМЕР/ГРУППА ПРЕДОХРАНИТЕЛЯ: 6.1 MM X 2.69 MM, МИНИМАЛЬНАЯ РАБОЧАЯ ТЕМПЕРАТУРА: - 55 C, МАКСИМАЛЬНАЯ РАБОЧАЯ ТЕМПЕРАТУРА: + 125 C, УПАКОВКА: REEL, УПАКОВКА: CUT TAPE, УПАКОВКА: MOUSEREEL, СОПРОТИВЛЕНИЕ: 15.31 MOHMS, ТОРГОВАЯ МАРКА: LITTELFUSE, ВЫСОТА: 2.69 MM, ДЛИНА: 6.1 MM, ТИП ПРОДУКТА: SMD FUSES, РАЗМЕР ФАБРИЧНОЙ УПАКОВКИ: 1000, ПОДКАТЕГОРИЯ: FUSES, КОММЕРЧЕСКОЕ ОБОЗНАЧЕНИЕ: NANO2, ШИРИНА: 2.69 MM</t>
  </si>
  <si>
    <t>КАТЕГОРИЯ ПРОДУКТА: ПОДАВИТЕЛИ ЭСР / ДИОДЫ ДЛЯ ПОДАВЛЕНИЯ ПЕРЕХОДНЫХ СКАЧКОВ НАПРЯЖЕНИЯ, ROHS: ПОДРОБНОСТИ, ТИП ПРОДУКТА: ESD SUPPRESSORS, ПОЛЯРНОСТЬ: BIDIRECTIONAL, РАБОЧЕЕ НАПРЯЖЕНИЕ: 5.5 V, КОЛИЧЕСТВО КАНАЛОВ: 1 CHANNEL, ТИП ВЫВОДОВ: SMD/SMT, УПАКОВКА / БЛОК: X2SON-2, НАПРЯЖЕНИЕ ПРОБОЯ: 6 V, НАПРЯЖЕНИЕ ФИКСАЦИИ: 10 V, PPPM - ПИКОВОЕ РАССЕИВАНИЕ МОЩНОСТИ: 90 W, VЕСР - НАПРЯЖЕНИЕ ЭЛЕКТРОСТАТИЧЕСКОГО РАЗРЯДА ПРИ КОНТАКТЕ: 30 KV, VЕСР - НАПРЯЖЕНИЕ ЭЛЕКТРОСТАТИЧЕСКОГО РАЗРЯДА ПРИ ВОЗДУШНОМ ЗАЗОРЕ: 30 KV, CD - ЕМКОСТЬ ДИОДА: 12 PF, IПИ - ПИКОВЫЙ ИМПУЛЬСНЫЙ ТОК: 5 A, МИНИМАЛЬНАЯ РАБОЧАЯ ТЕМПЕРАТУРА: - 40 C, МАКСИМАЛЬНАЯ РАБОЧАЯ ТЕМПЕРАТУРА: + 125 C, СЕРИЯ: TPD1E10B06, УПАКОВКА: REEL, УПАКОВКА: CUT TAPE, УПАКОВКА: MOUSEREEL, ТОРГОВАЯ МАРКА: TEXAS INSTRUMENTS, РАЗМЕР ФАБРИЧНОЙ УПАКОВКИ: 10000, ПОДКАТЕГОРИЯ: TVS DIODES / ESD SUPPRESSION DIODES</t>
  </si>
  <si>
    <t>TPD1E10B06DPYR</t>
  </si>
  <si>
    <t>КАТЕГОРИЯ ПРОДУКТА: ДИОДЫ И ВЫПРЯМИТЕЛИ ШОТТКИ, ROHS: ПОДРОБНОСТИ, ПРОДУКТ: SCHOTTKY DIODES, ВИД МОНТАЖА: SMD/SMT, УПАКОВКА / БЛОК: DO-219AB-2, КОНФИГУРАЦИЯ: SINGLE, ТЕХНОЛОГИЯ: SI, IF - ПРЯМОЙ ТОК: 1.1 A, VRRM - ПОВТОРЯЮЩЕЕСЯ ОБРАТНОЕ НАПРЯЖЕНИЕ: 30 V, VF - ПРЯМОЕ НАПРЯЖЕНИЕ: 430 MV, IFSM - УДАРНЫЙ ПРЯМОЙ ТОК: 40 A, IR - ОБРАТНЫЙ ТОК : 130 UA, МИНИМАЛЬНАЯ РАБОЧАЯ ТЕМПЕРАТУРА: - 55 C, МАКСИМАЛЬНАЯ РАБОЧАЯ ТЕМПЕРАТУРА: + 125 C, УПАКОВКА: REEL, УПАКОВКА: CUT TAPE, УПАКОВКА: MOUSEREEL, ТОРГОВАЯ МАРКА: VISHAY SEMICONDUCTORS, ВЫСОТА: 0.98 MM, ДЛИНА: 2.8 MM, ТИП ПРОДУКТА: SCHOTTKY DIODES &amp; RECTIFIERS, РАЗМЕР ФАБРИЧНОЙ УПАКОВКИ: 30000, ПОДКАТЕГОРИЯ: DIODES &amp; RECTIFIERS, КОММЕРЧЕСКОЕ ОБОЗНАЧЕНИЕ: ESMP, ТИП: SMALL SIGNAL SCHOTTKY DIODE, ШИРИНА: 1.8 MM, ДРУГИЕ НАЗВАНИЯ ТОВАРА №: MBR0530PBF</t>
  </si>
  <si>
    <t>SL03-GS08</t>
  </si>
  <si>
    <t>ДИОД, ДИОД ВЫПРЯМИТЕЛЬ, ДИОД УПРАВЛЕНИЯ ПИТАНИЕМ, КОММУТАЦИИ, ДИОД ШОТТКИ, ДИОДНЫЙ МОСТ, СТАБИЛИТРОН, КАТЕГОРИЯ ПРОДУКТА: ВЫПРЯМИТЕЛИ, ВИД МОНТАЖА: SMD/SMT, УПАКОВКА / БЛОК: SMB, VR - ОБРАТНОЕ НАПРЯЖЕНИЕ: 200 V, IF - ПРЯМОЙ ТОК: 1 A, ТИП: FAST RECOVERY RECTIFIERS, КОНФИГУРАЦИЯ: SINGLE, VF - ПРЯМОЕ НАПРЯЖЕНИЕ: 875 MV, МАКСИМАЛЬНЫЙ ТОК ПЕРЕГРУЗКИ: 40 A, IR - ОБРАТНЫЙ ТОК : 2 UA, ВРЕМЯ ВОССТАНОВЛЕНИЯ: 25 NS, МИНИМАЛЬНАЯ РАБОЧАЯ ТЕМПЕРАТУРА: - 55 C, МАКСИМАЛЬНАЯ РАБОЧАЯ ТЕМПЕРАТУРА: + 175 C, СЕРИЯ: MURS120, УПАКОВКА: CUT TAPE, УПАКОВКА: MOUSEREEL, УПАКОВКА: REEL, ВЫСОТА: 2.42 MM, ДЛИНА: 4.57 MM, ПРОДУКТ: RECTIFIERS, ШИРИНА: 3.94 MM, PD - РАССЕИВАНИЕ МОЩНОСТИ: -, РАЗМЕР ФАБРИЧНОЙ УПАКОВКИ: 3000, ВЕС ИЗДЕЛИЯ: 93 MG</t>
  </si>
  <si>
    <t>MURS120-13-F</t>
  </si>
  <si>
    <t>КАТЕГОРИЯ ПРОДУКТА: ПОДАВИТЕЛИ ЭСР / ДИОДЫ ДЛЯ ПОДАВЛЕНИЯ ПЕРЕХОДНЫХ СКАЧКОВ НАПРЯЖЕНИЯ, ROHS: ПОДРОБНОСТИ, ТИП ПРОДУКТА: TVS DIODES, ПОЛЯРНОСТЬ: BIDIRECTIONAL, РАБОЧЕЕ НАПРЯЖЕНИЕ: 214 V, КОЛИЧЕСТВО КАНАЛОВ: 1 CHANNEL, ТИП ВЫВОДОВ: AXIAL, УПАКОВКА / БЛОК: DO-201-2, НАПРЯЖЕНИЕ ПРОБОЯ: 237 V, НАПРЯЖЕНИЕ ФИКСАЦИИ: 344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4.4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5 V</t>
  </si>
  <si>
    <t>1.5KE250CA</t>
  </si>
  <si>
    <t>СТАБИЛИТРОН, КАТЕГОРИЯ ПРОДУКТА: СТАБИЛИТРОНЫ; VZ - НАПРЯЖЕНИЕ ТУННЕЛЬНОГО ПРОБОЯ P-N-ПЕРЕХОДА: 14.7 V; ВИД МОНТАЖА: THROUGH HOLE; УПАКОВКА / БЛОК: DO-41; PD - РАССЕИВАНИЕ МОЩНОСТИ: 1.3 W; ДОПУСТИМОЕ ОТКЛОНЕНИЕ НАПРЯЖЕНИЯ: 6 %; ТЕМПЕРАТУРНЫЙ КОЭФФИЦИЕНТ НАПРЯЖЕНИЯ: 0.072 %/C; ЗЕНЕРОВСКИЙ ТОК: 71 MA; ZZ - ПОЛНОЕ СОПРОТИВЛЕНИЕ ДИОДА ПРИ ЛАВИННОМ ПРОБОЕ: 15 OHMS; МИНИМАЛЬНАЯ РАБОЧАЯ ТЕМПЕРАТУРА: - 55 C; МАКСИМАЛЬНАЯ РАБОЧАЯ ТЕМПЕРАТУРА: + 175 C; КОНФИГУРАЦИЯ: SINGLE; ТОК ИСПЫТАНИЙ: 15 MA; УПАКОВКА: REEL; УПАКОВКА: CUT TAPE; ВЫСОТА: 2.6 MM; IR - ОБРАТНЫЙ ТОК : 500 NA; ДЛИНА: 4.1 MM; РАЗМЕР ФАБРИЧНОЙ УПАКОВКИ:РАЗМЕР ФАБРИЧНОЙ УПАКОВКИ: 25000; ТИП ВЫВОДОВ: AXIAL; ШИРИНА: 2.6 MM; ВЕС ИЗДЕЛИЯ: 310 MG</t>
  </si>
  <si>
    <t>BZX85C15-TR</t>
  </si>
  <si>
    <t>КАТЕГОРИЯ ПРОДУКТА: БИПОЛЯРНЫЕ ТРАНЗИСТОРЫ - BJT, ROHS: ПОДРОБНОСТИ, ВИД МОНТАЖА: SMD/SMT, УПАКОВКА / БЛОК: USM-3, ПОЛЯРНОСТЬ ТРАНЗИСТОРА: NPN, КОНФИГУРАЦИЯ: SINGLE, НАПРЯЖЕНИЕ КОЛЛЕКТОР-ЭМИТТЕР (VCEO), МАКС.: 50 V, НАПРЯЖЕНИЕ КОЛЛЕКТОР-БАЗА (VCBO): 60 V, НАПРЯЖЕНИЕ ЭМИТТЕР-БАЗА (VEBO): 5 V, НАПРЯЖЕНИЕ НАСЫЩЕНИЯ КОЛЛЕКТОР-ЭМИТТЕР: 250 MV, МАКСИМАЛЬНЫЙ ПОСТОЯННЫЙ ТОК КОЛЛЕКТОРА: 150 MA, PD - РАССЕИВАНИЕ МОЩНОСТИ: 150 MW, ПРОИЗВЕДЕНИЕ КОЭФФИЦИЕНТА УСИЛЕНИЯ НА ШИРИНУ ПОЛОСЫ ПРОПУСКАНИЯ (FT): 80 MHZ, МИНИМАЛЬНАЯ РАБОЧАЯ ТЕМПЕРАТУРА: - 55 C, МАКСИМАЛЬНАЯ РАБОЧАЯ ТЕМПЕРАТУРА: + 125 C, СЕРИЯ: 2SC2712, УПАКОВКА: REEL, ТОРГОВАЯ МАРКА: TOSHIBA, НЕПРЕРЫВНЫЙ КОЛЛЕКТОРНЫЙ ТОК: 150 MA, КОЛЛЕКТОР ПОСТОЯННОГО ТОКА/МИН. КОЭФФ. УСИЛЕНИЯ ТРАНЗИСТОРА (HFE): 70, КОЭФФИЦИЕНТ УСИЛЕНИЯ ПО ПОСТОЯННОМУ ТОКУ (HFE), МАКС.: 700, ВЫСОТА: 1.1 MM, ДЛИНА: 2.9 MM, ТИП ПРОДУКТА: BJTS - BIPOLAR TRANSISTORS, РАЗМЕР ФАБРИЧНОЙ УПАКОВКИ: 3000, ПОДКАТЕГОРИЯ: TRANSISTORS, ТЕХНОЛОГИЯ: SI, ШИРИНА: 1.5 MM, НОМИНАЛЬНОЕ НАПРЯЖЕНИЕ: 250 V,ВЕС ИЗДЕЛИЯ: 185 MG,</t>
  </si>
  <si>
    <t>2SC2712-Y(TE85L,F)</t>
  </si>
  <si>
    <t>КАТЕГОРИЯ ПРОДУКТА: МОДУЛИ БИПОЛЯРНЫХ ТРАНЗИСТОРОВ С ИЗОЛИРОВАННЫМ ЗАТВОРОМ (IGBT), ROHS: N, ПРОДУКТ: IGBT SILICON MODULES, КОНФИГУРАЦИЯ: DUAL, НАПРЯЖЕНИЕ КОЛЛЕКТОР-ЭМИТТЕР (VCEO), МАКС.: 600 V, НАПРЯЖЕНИЕ НАСЫЩЕНИЯ КОЛЛЕКТОР-ЭМИТТЕР: 1.95 V, НЕПРЕРЫВНЫЙ КОЛЛЕКТОРНЫЙ ТОК ПРИ 25 C: 180 A, ТОК УТЕЧКИ ЗАТВОР-ЭМИТТЕР: 400 NA, PD - РАССЕИВАНИЕ МОЩНОСТИ: 730 W, УПАКОВКА / БЛОК: 32 MM, МИНИМАЛЬНАЯ РАБОЧАЯ ТЕМПЕРАТУРА: - 40 C, МАКСИМАЛЬНАЯ РАБОЧАЯ ТЕМПЕРАТУРА: + 125 C, УПАКОВКА: TRAY, ТОРГОВАЯ МАРКА: INFINEON TECHNOLOGIES, ВЫСОТА: 30.5 MM, ДЛИНА: 94 MM, МАКСИМАЛЬНОЕ НАПРЯЖЕНИЕ ЗАТВОР-ЭМИТТЕР: 20 V, ВИД МОНТАЖА: CHASSIS MOUNT, ТИП ПРОДУКТА: IGBT MODULES, РАЗМЕР ФАБРИЧНОЙ УПАКОВКИ: 10, ПОДКАТЕГОРИЯ: IGBTS, ТЕХНОЛОГИЯ: SI, ШИРИНА: 34 MM, ДРУГИЕ НАЗВАНИЯ ТОВАРА №: SP000100476 BSM150GB60DLCHOSA1</t>
  </si>
  <si>
    <t>BSM150GB60DLC</t>
  </si>
  <si>
    <t>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15 A, RDS ВКЛ - СОПРОТИВЛЕНИЕ СТОК-ИСТОК: 155 MOHMS, VGS - НАПРЯЖЕНИЕ ЗАТВОР-ИСТОК: - 16 V, + 16 V, QG - ЗАРЯД ЗАТВОРА: 22.7 NC, МИНИМАЛЬНАЯ РАБОЧАЯ ТЕМПЕРАТУРА: - 55 C, МАКСИМАЛЬНАЯ РАБОЧАЯ ТЕМПЕРАТУРА: + 175 C, PD - РАССЕИВАНИЕ МОЩНОСТИ: 52 W, КАНАЛЬНЫЙ РЕЖИМ: ENHANCEMENT, УПАКОВКА: CUT TAPE, УПАКОВКА: MOUSEREEL, УПАКОВКА: REEL, КОНФИГУРАЦИЯ: SINGLE, ВЫСОТА: 2.3 MM, ДЛИНА: 6.5 MM, ТИП ТРАНЗИСТОРА: 1 N-CHANNEL, ШИРИНА: 6.22 MM, ВРЕМЯ СПАДА: 26 NS, ВРЕМЯ НАРАСТАНИЯ: 53 NS, РАЗМЕР ФАБРИЧНОЙ УПАКОВКИ: 2000, ТИПИЧНОЕ ВРЕМЯ ЗАДЕРЖКИ ВЫКЛЮЧЕНИЯ: 30 NS, ТИПИЧНОЕ ВРЕМЯ ЗАДЕРЖКИ ПРИ ВКЛЮЧЕНИИ: 7.2 NS, ВЕС ИЗДЕЛИЯ: 4 G</t>
  </si>
  <si>
    <t>КАТЕГОРИЯ ПРОДУКТА: МОП-ТРАНЗИСТОР, ROHS: ПОДРОБНОСТИ, ТЕХНОЛОГИЯ: SI, ВИД МОНТАЖА: SMD/SMT, УПАКОВКА / БЛОК: SOIC-8, ПОЛЯРНОСТЬ ТРАНЗИСТОРА: N-CHANNEL, P-CHANNEL, КОЛИЧЕСТВО КАНАЛОВ: 2 CHANNEL, VDS - НАПРЯЖЕНИЕ ПРОБОЯ СТОК-ИСТОК: 30 V, ID - НЕПРЕРЫВНЫЙ ТОК УТЕЧКИ: 5.8 A, RDS ВКЛ - СОПРОТИВЛЕНИЕ СТОК-ИСТОК: 75 MOHMS, VGS - НАПРЯЖЕНИЕ ЗАТВОР-ИСТОК: - 20 V, + 20 V, VGS TH - ПОРОГОВОЕ НАПРЯЖЕНИЕ ЗАТВОР-ИСТОК : 1 V, QG - ЗАРЯД ЗАТВОРА: 16.7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TECHNOLOGIES, КОНФИГУРАЦИЯ: DUAL, ВЫСОТА: 1.75 MM, ДЛИНА: 4.9 MM, ТИП ПРОДУКТА: MOSFET, РАЗМЕР ФАБРИЧНОЙ УПАКОВКИ: 4000, ПОДКАТЕГОРИЯ: MOSFETS, ТИП ТРАНЗИСТОРА: 1 N-CHANNEL, 1 P-CHANNEL, ШИРИНА: 3.9 MM</t>
  </si>
  <si>
    <t>IRF7379TRPBF</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</si>
  <si>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ROHS: ПОДРОБНОСТИ, СЕРИЯ: TPS51716, ТИП: VOLTAGE REGULATOR AND LDO REGULATOR, ВИД МОНТАЖА: SMD/SMT, УПАКОВКА / БЛОК: WQFN-20, ВЫХОДНОЙ ТОК: 20 A, ДИАПАЗОН ВХОДНОГО НАПРЯЖЕНИЯ: 3 V TO 28 V, ДИАПАЗОН ВЫХОДНОГО НАПРЯЖЕНИЯ: 600 MV, МИНИМАЛЬНАЯ РАБОЧАЯ ТЕМПЕРАТУРА: - 40 C, МАКСИМАЛЬНАЯ РАБОЧАЯ ТЕМПЕРАТУРА: + 85 C, ВХОДНОЙ ТОК: 600 UA, УПАКОВКА: REEL, УПАКОВКА: CUT TAPE, УПАКОВКА: MOUSEREEL, ТОРГОВАЯ МАРКА: TEXAS INSTRUMENTS, ВХОДНОЕ НАПРЯЖЕНИЕ, МАКС.: 28 V, ВХОДНОЕ НАПРЯЖЕНИЕ, МИН.: 3 V, МАКСИМАЛЬНОЕ ВЫХОДНОЕ НАПРЯЖЕНИЕ: 600 MV, ЧУВСТВИТЕЛЬНЫЙ К ВЛАЖНОСТИ: YES, РАБОЧИЙ ТОК ИСТОЧНИКА ПИТАНИЯ: 600 UA, РАБОЧЕЕ НАПРЯЖЕНИЕ ПИТАНИЯ: 3 V TO 28 V, ТИП ПРОДУКТА: POWER MANAGEMENT SPECIALIZED - PMIC, РАЗМЕР ФАБРИЧНОЙ УПАКОВКИ: 3000, ПОДКАТЕГОРИЯ: PMIC - POWER MANAGEMENT ICS</t>
  </si>
  <si>
    <t>TPS51716RUKR</t>
  </si>
  <si>
    <t>МИКРОСХЕМА ДЛЯ УПРАВЛЕНИЯ ПИТАНИЕМ. КАТЕГОРИЯ ПРОДУКТА: ИСТОЧНИКИ ОПОРНОГО НАПРЯЖЕНИЯ, ROHS: ПОДРОБНОСТИ, ВИД МОНТАЖА: SMD/SMT, УПАКОВКА / БЛОК: SOIC-8, ТИП ССЫЛКИ: SERIES PRECISION REFERENCES, ВЫХОДНОЕ НАПРЯЖЕНИЕ: 2.5 V, ИСХОДНАЯ ТОЧНОСТЬ: 0.08 %,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REF192, УПАКОВКА: REEL, УПАКОВКА: CUT TAPE, УПАКОВКА: MOUSEREEL,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1000, ПОДКАТЕГОРИЯ: PMIC - POWER MANAGEMENT ICS, ТОПОЛОГИЯ: SERIES REFERENCES, ШИРИНА: 4 MM (MAX)</t>
  </si>
  <si>
    <t>REF192GSZ-REEL7</t>
  </si>
  <si>
    <t>МИКРОСХЕМА ДЛЯ УПРАВЛЕНИЯ ПИТАНИЕМ. КАТЕГОРИЯ ПРОДУКТА: LDO РЕГУЛЯТОРЫ НАПРЯЖЕНИЯ, ROHS: ПОДРОБНОСТИ, ВИД МОНТАЖА: SMD/SMT, УПАКОВКА / БЛОК: SOT-223-4, ВЫХОДНОЕ НАПРЯЖЕНИЕ: 1.8 V, ВЫХОДНОЙ ТОК: 1.5 A, КОЛИЧЕСТВО ВЫХОДОВ: 1 OUTPUT, ПОЛЯРНОСТЬ: POSITIVE, ТОК ПОКОЯ: 1 MA, ВХОДНОЕ НАПРЯЖЕНИЕ, МИН.: 2.1 V, ВХОДНОЕ НАПРЯЖЕНИЕ, МАКС.: 20 V, ТИП ВЫХОДА: FIXED, МИНИМАЛЬНАЯ РАБОЧАЯ ТЕМПЕРАТУРА: - 40 C, МАКСИМАЛЬНАЯ РАБОЧАЯ ТЕМПЕРАТУРА: + 125 C, НАПРЯЖЕНИЕ ОТПУСКАНИЯ: 340 MV, СЕРИЯ: TL1963A-18, УПАКОВКА: REEL, УПАКОВКА: CUT TAPE, УПАКОВКА: MOUSEREEL, ТОРГОВАЯ МАРКА: TEXAS INSTRUMENTS, СРЕДСТВА РАЗРАБОТКИ: TL1963A-18EVM, НАПРЯЖЕНИЕ ОТПУСКАНИЯ - МАКС.: 60 MV, ВЫСОТА: 1.6 MM, IB - ВХОДНОЙ ТОК СМЕЩЕНИЯ: 1 MA, ДЛИНА: 6.5 MM, НЕСТАБИЛЬНОСТЬ ВЫХОДНОГО НАПРЯЖЕНИЯ ИЛИ ТОКА: 7 MV, НЕСТАБИЛЬНОСТЬ ВЫХОДНОЙ НАГРУЗКИ: 10 MV, ЧУВСТВИТЕЛЬНЫЙ К ВЛАЖНОСТИ: YES, РАБОЧИЙ ТОК ИСТОЧНИКА ПИТАНИЯ: 1 MA, ДИАПАЗОН РАБОЧИХ ТЕМПЕРАТУР: -4, ПРОДУКТ: LDO VOLTAGE REGULATORS, ТИП ПРОДУКТА: LDO VOLTAGE REGULATORS, РАЗМЕР ФАБРИЧНОЙ УПАКОВКИ: 2500, ПОДКАТЕГОРИЯ: PMIC - POWER MANAGEMENT ICS, ТИП: LOW NOISE FAST TRANSIENT RESPONSE LOW DROPOUT REGULATORS, ШИРИНА: 3.5 MM</t>
  </si>
  <si>
    <t>МИКРОСХЕМА ДЛЯ УПРАВЛЕНИЯ ПИТАНИЕМ, ПРОИЗВОДИТЕЛЬ: TEXAS INSTRUMENTS; КАТЕГОРИЯ ПРОДУКТА: ИМПУЛЬСНЫЕ РЕГУЛЯТОРЫ НАПРЯЖЕНИЯ; ВИД МОНТАЖА: SMD/SMT; УПАКОВКА / БЛОК: VQFN-16; ТОПОЛОГИЯ: BUCK; ВЫХОДНОЕ НАПРЯЖЕНИЕ: 900 MV TO 6 V; ВЫХОДНОЙ ТОК: 3 A; КОЛИЧЕСТВО ВЫХОДОВ: 1 OUTPUT; ВХОДНОЕ НАПРЯЖЕНИЕ, МИН.: 3 V; ВХОДНОЕ НАПРЯЖЕНИЕ, МАКС.: 17 V; ТОК ПОКОЯ: 17 UA; ЧАСТОТА ПЕРЕКЛЮЧЕНИЙ: 2.5 MHZ; МИНИМАЛЬНАЯ РАБОЧАЯ ТЕМПЕРАТУРА: - 40 C; МАКСИМАЛЬНАЯ РАБОЧАЯ ТЕМПЕРАТУРА: + 125 C; СЕРИЯ: TPS62130A; УПАКОВКА: REEL; УПАКОВКА: CUT TAPE; УПАКОВКА: MOUSEREEL; ТОРГОВАЯ МАРКА: TEXAS INSTRUMENTS; ВХОДНОЕ НАПРЯЖЕНИЕ: 3 V TO 17 V; НЕСТАБИЛЬНОСТЬ ВЫХОДНОЙ НАГРУЗКИ: 0.05 % / A; ЧУВСТВИТЕЛЬНЫЙ К ВЛАЖНОСТИ: YES; РАБОЧИЙ ТОК ИСТОЧНИКА ПИТАНИЯ: 17 UA; ПРОДУКТ: VOLTAGE REGULATORS; ТИП ПРОДУКТА: SWITCHING VOLTAGE REGULATORS; РАЗМЕР ФАБРИЧНОЙ УПАКОВКИ:3000; ПОДКАТЕГОРИЯ: PMIC - POWER MANAGEMENT ICS; НАПРЯЖЕНИЕ ПИТАНИЯ - МИН.: 3 V; ТИП: VOLTAGE CONVERTER; ВЕС ИЗДЕЛИЯ: 46 MG</t>
  </si>
  <si>
    <t>TPS62130ARGTR</t>
  </si>
  <si>
    <t>МИКРОСХЕМА ДЛЯ УПРАВЛЕНИЯ ПИТАНИЕМ. КАТЕГОРИЯ ПРОДУКТА: LDO РЕГУЛЯТОРЫ НАПРЯЖЕНИЯ, ROHS: ПОДРОБНОСТИ, ВИД МОНТАЖА: SMD/SMT, УПАКОВКА / БЛОК: VQFN-20, ВЫХОДНОЕ НАПРЯЖЕНИЕ: 800 MV TO 5.15 V, ВЫХОДНОЙ ТОК: 0,125, КОЛИЧЕСТВО ВЫХОДОВ: 1 OUTPUT, ПОЛЯРНОСТЬ: POSITIVE, ВХОДНОЕ НАПРЯЖЕНИЕ, МИН.: 1.1 V, ВХОДНОЕ НАПРЯЖЕНИЕ, МАКС.: 6.5 V, ПОДАВЛЕНИЕ ПУЛЬСАЦИЙ ПИТАНИЯ - ТИПИЧ.: 25 DB, ТИП ВЫХОДА: ADJUSTABLE, МИНИМАЛЬНАЯ РАБОЧАЯ ТЕМПЕРАТУРА: - 40 C, МАКСИМАЛЬНАЯ РАБОЧАЯ ТЕМПЕРАТУРА: + 125 C, НАПРЯЖЕНИЕ ОТПУСКАНИЯ: 110 MV, СЕРИЯ: TPS7A84, УПАКОВКА: REEL, УПАКОВКА: CUT TAPE, УПАКОВКА: MOUSEREEL, ТОРГОВАЯ МАРКА: TEXAS INSTRUMENTS, СРЕДСТВА РАЗРАБОТКИ: TPS7A84EVM-753, НАПРЯЖЕНИЕ ОТПУСКАНИЯ - МАКС.: 340 MV, НЕСТАБИЛЬНОСТЬ ВЫХОДНОГО НАПРЯЖЕНИЯ ИЛИ ТОКА: 0.0035 MV/V, НЕСТАБИЛЬНОСТЬ ВЫХОДНОЙ НАГРУЗКИ: 0.08 MV/A, ЧУВСТВИТЕЛЬНЫЙ К ВЛАЖНОСТИ: YES, РАБОЧИЙ ТОК ИСТОЧНИКА ПИТАНИЯ: 2.8 MA, ДИАПАЗОН РАБОЧИХ ТЕМПЕРАТУР: -4, ДИАПАЗОН ВЫХОДНОГО НАПРЯЖЕНИЯ: 0.8 V TO 5 V, ПРОДУКТ: LDO VOLTAGE REGULATORS, ТИП ПРОДУКТА: LDO VOLTAGE REGULATORS, ОПОРНОЕ НАПРЯЖЕНИЕ: 0.8 V, РАЗМЕР ФАБРИЧНОЙ УПАКОВКИ: 3000, ПОДКАТЕГОРИЯ: PMIC - POWER MANAGEMENT ICS, ТИП: LOW NOISE LDO, ТОЧНОСТЬ РЕГУЛИРОВАНИЯ НАПРЯЖЕНИЯ: 0,01</t>
  </si>
  <si>
    <t>TPS7A8400RGRR</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</si>
  <si>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ROHS: ПОДРОБНОСТИ, СЕРИЯ: TPS51206, ТИП: VOLTAGE REGULATOR, MULTIPLE OUTPUTS, ВИД МОНТАЖА: SMD/SMT, УПАКОВКА / БЛОК: WSON-10, ВЫХОДНОЙ ТОК: 2 A, ДИАПАЗОН ВХОДНОГО НАПРЯЖЕНИЯ: 3.1 V TO 6.5 V, ДИАПАЗОН ВЫХОДНОГО НАПРЯЖЕНИЯ: 500 MV TO 900 MV, МИНИМАЛЬНАЯ РАБОЧАЯ ТЕМПЕРАТУРА: - 40 C, МАКСИМАЛЬНАЯ РАБОЧАЯ ТЕМПЕРАТУРА: + 85 C, ВХОДНОЙ ТОК: 170 UA, УПАКОВКА: REEL, УПАКОВКА: CUT TAPE, УПАКОВКА: MOUSEREEL, ТОРГОВАЯ МАРКА: TEXAS INSTRUMENTS, СРЕДСТВА РАЗРАБОТКИ: TPS51206EVM-745, ВХОДНОЕ НАПРЯЖЕНИЕ, МАКС.: 6.5 V, ВХОДНОЕ НАПРЯЖЕНИЕ, МИН.: 3.1 V, МАКСИМАЛЬНОЕ ВЫХОДНОЕ НАПРЯЖЕНИЕ: 900 MV, ЧУВСТВИТЕЛЬНЫЙ К ВЛАЖНОСТИ: YES, РАБОЧИЙ ТОК ИСТОЧНИКА ПИТАНИЯ: 170 UA, ТИП ПРОДУКТА: POWER MANAGEMENT SPECIALIZED - PMIC, РАЗМЕР ФАБРИЧНОЙ УПАКОВКИ: 3000, ПОДКАТЕГОРИЯ: PMIC - POWER MANAGEMENT ICS</t>
  </si>
  <si>
    <t>МИКРОСХЕМА ДЛЯ УПРАВЛЕНИЯ ПИТАНИЕМ,КАТЕГОРИЯ ПРОДУКТА: ДРАЙВЕРЫ ДЛЯ УПРАВЛЕНИЯ ЗАТВОРОМ, ПРОДУКТ: MOSFET GATE DRIVERS, ТИП: LOW SIDE, ВИД МОНТАЖА: THROUGH HOLE, УПАКОВКА / БЛОК: PDIP-8, КОЛИЧЕСТВО ДРАЙВЕРОВ: 1 DRIVER, КОЛИЧЕСТВО ВЫХОДОВ: 1 OUTPUT, ВЫХОДНОЙ ТОК: 1 A, НАПРЯЖЕНИЕ ПИТАНИЯ - МИН.: 0 V, НАПРЯЖЕНИЕ ПИТАНИЯ - МАКС.: 18 V, ВРЕМЯ НАРАСТАНИЯ: 60 NS, ВРЕМЯ СПАДА: 35 NS, МИНИМАЛЬНАЯ РАБОЧАЯ ТЕМПЕРАТУРА: - 40 C, МАКСИМАЛЬНАЯ РАБОЧАЯ ТЕМПЕРАТУРА: + 125 C, УПАКОВКА: TUBE, ОСОБЕННОСТИ: SYNCHRONOUS, ВЫСОТА: 5.33 MM, ДЛИНА: 10.92 MM, ТЕХНОЛОГИЯ: SI, ШИРИНА: 7.11 MM, ТИП ЛОГИКИ: CMOS, TTL, ЗАДЕРЖКА РАСПРОСТРАНЕНИЯ - МАКС.: 270 NS, МАКСИМАЛЬНОЕ ВРЕМЯ ЗАДЕРЖКИ ВЫКЛЮЧЕНИЯ: 200 NS, МАКСИМАЛЬНОЕ ВРЕМЯ ЗАДЕРЖКИ ВКЛЮЧЕНИЯ: 170 NS, РАБОЧИЙ ТОК ИСТОЧНИКА ПИТАНИЯ: 1.2 MA, РАБОЧЕЕ НАПРЯЖЕНИЕ ПИТАНИЯ: 12 V TO 18 V, PD - РАССЕИВАНИЕ МОЩНОСТИ: 1000 MW, РАЗМЕР ФАБРИЧНОЙ УПАКОВКИ: 3000, ВЕС ИЗДЕЛИЯ: 1 G</t>
  </si>
  <si>
    <t>CY7C1049BV33, 4-MBIT (512 K ? 8) STATIC RAM, ПРЕДСТАВЛЯЕТ СОБОЙ ВЫСОКОПРОИЗВОДИТЕЛЬНОЕ СТАТИЧЕСКОЕ ОЗУ НА ОСНОВЕ КОМПЛЕМЕНТАРНОГО МЕТАЛЛОКСИДНОГО ПОЛУПРОВОДНИКА CMOS, ОРГАНИЗОВАННОЕ В ВИДЕ 524 288 СЛОВ ПО 8 БИТ. ПРОСТОЕ РАСШИРЕНИЕ ПАМЯТИ ОБЕСПЕЧИВАЕТСЯ АКТИВНЫМ ВКЛЮЧЕНИЕМ МИКРОСХЕМЫ С НИЗКИМ ЭНЕРГОПОТРЕБЛЕНИЕМ (CE), АКТИВНЫМ НИЗКИМ ВЫХОДОМ. ВКЛЮЧИТЬ (OE) И ДРАЙВЕРЫ С ТРЕМЯ СОСТОЯНИЯМИ. ЗАПИСЬ НА УСТРОЙСТВО ОСУЩЕСТВЛЯЕТСЯ ПРИ НИЗКОМ ЗНАЧЕНИИ ВХОДНЫХ СИГНАЛОВ CHIP ENABLE (CE) И WRITE ENABLE (WE). ДАННЫЕ НА ВОСЬМИ ВЫВОДАХ ВВОДА-ВЫВОДА (ОТ I/O0 ДО I/O7) ЗАТЕМ ЗАПИСЫВАЕТСЯ В МЕСТОПОЛОЖЕНИЕ, УКАЗАННОЕ НА АДРЕСНЫХ ВЫВОДАХ (ОТ A0 ДО A18). СЧИТЫВАНИЕ С УСТРОЙСТВА ОСУЩЕСТВЛЯЕТСЯ ПУТЕМ ВКЛЮЧЕНИЯ ЧИПА (CE) И РАЗРЕШЕНИЕ ВЫВОДА (OE) НИЗКОЕ ПРИ ПРИНУДИТЕЛЬНОМ РАЗРЕШЕНИИ ЗАПИСИ (WE) ВЫСОКОЕ. ПРИ ЭТИХ УСЛОВИЯХ СОДЕРЖИМОЕ ЯЧЕЙКИ ПАМЯТИ, УКАЗАННОЙ ВЫВОДАМИ АДРЕСА, ОТОБРАЖАЕТСЯ НА ВЫВОДАХ ВВОДА-ВЫВОДА. ОСЕМЬ ВХОДНЫХ И ВЫХОДНЫХ КОНТАКТОВ (I/O0-I/O7) ПЕРЕВОДЯТСЯ В СОСТОЯНИЕ ВЫСОКОГО ИМПЕДАНСА, КОГДА УСТРОЙСТВО ОТКЛЮЧЕНО (CE ВЫСОКИЙ), ВЫХОДЫ ОТКЛЮЧЕНЫ (OE HIGH) ИЛИ ВО ВРЕМЯ ОПЕРАЦИИ ЗАПИСИ (CE LOW И WE LOW). Y7C1049CV33 ВЫПУСКАЕТСЯ В СТАНДАРТНОМ 44-КОНТАКТНОМ КОРПУСЕ TSOP II С ЦЕНТРАЛЬНЫМ РАЗЪЕМОМ ПИТАНИЯ И ЗАЗЕМЛЕНИЯ (РЕВОЛЮЦИОННЫЙ). ХАРАКТЕРИСТИКИ. ТЕМПЕРАТУРНЫЕ ДИАПАЗОНЫ КОММЕРЧЕСКАЯ: ОТ 0 °C ДО 70 °C. ВЫСОКАЯ СКОРОСТЬ— TAA = 8 НС; НИЗКАЯ АКТИВНАЯ МОЩНОСТЬ— 360 МВТ (МАКС.); НИЗКАЯ РЕЗЕРВНАЯ МОЩНОСТЬ CMOS (КОММЕРЧЕСКАЯ ВЕРСИЯ L)— 1,8 МВТ (МАКС.); СОХРАНЕНИЕ ДАННЫХ 2,0 В (660 МКВТ ПРИ СОХРАНЕНИИ 2,0 В); АВТОМАТИЧЕСКОЕ ОТКЛЮЧЕНИЕ ПИТАНИЯ ПРИ СНЯТИИ ЭТОГО ПАРАМЕТРА; TTL-СОВМЕСТИМЫЕ ВХОДЫ И ВЫХОДЫ; ПРОСТОЕ РАСШИРЕНИЕ ПАМЯТИ С ПОМОЩЬЮ ФУНКЦИЙ CE И O.</t>
  </si>
  <si>
    <t>CY7C1049BV33-12VIT</t>
  </si>
  <si>
    <t>МИКРОСХЕМА ПАМЯТИ DRAM DDR3 4GBIT 16 96/144 FBGA 1 CT. КАТЕГОРИЯ ПРОДУКТА: DRAM; ВИД МОНТАЖА: SMD/SMT; УПАКОВКА / БЛОК: FBGA-96; СЕРИЯ: MT41K; ТОРГОВАЯ МАРКА: MICRON; ТИП ПРОДУКТА: DRAM; ПОДКАТЕГОРИЯ: MEMORY &amp; DATA STORAGE.</t>
  </si>
  <si>
    <t>MT41K256M16HA-125:E</t>
  </si>
  <si>
    <t>МИКРОСХЕМА РЧ-УСИЛИТЕЛЬ, КАТЕГОРИЯ ПРОДУКТА: РЧ-УСИЛИТЕЛЬ, ROHS: ПОДРОБНОСТИ, ВИД МОНТАЖА: SMD/SMT, УПАКОВКА / БЛОК: SOT-143-4, ТЕХНОЛОГИЯ: SI, СЕРИЯ: BGA416, УПАКОВКА: REEL, УПАКОВКА: CUT TAPE, УПАКОВКА: MOUSEREEL, ТОРГОВАЯ МАРКА: INFINEON TECHNOLOGIES, ТИП ПРОДУКТА: RF AMPLIFIER, РАЗМЕР ФАБРИЧНОЙ УПАКОВКИ: 3000, ПОДКАТЕГОРИЯ: WIRELESS &amp; RF INTEGRATED CIRCUITS, ДРУГИЕ НАЗВАНИЯ ТОВАРА №: BGA 416 E6327 SP000013607 BGA416E6327XT</t>
  </si>
  <si>
    <t>BGA416E6327HTSA1</t>
  </si>
  <si>
    <t>МИКРОСХЕМА ДЕЛИТЕЛЬ МОЩНОСТИ. ЧЕТЫРЕХСТОРОННИЙ ДЕЛИТЕЛЬ МОЩНОСТИ 10-500 МГЦ. КАТЕГОРИЯ ПРОДУКТА: ФОРМИРОВАНИЕ СИГНАЛА; ТИП ПРОДУКТА: SIGNAL CONDITIONING; ПРОДУКТ: POWER DIVIDERS; ТОРГОВАЯ МАРКА: MACOM; ПОДКАТЕГОРИЯ: FILTERS.НИЗКИЕ ПОТЕРИ: 0.6 DB TYPICAL; ВЫСОКАЯ ИЗОЛЯЦИЯ: 30 DB TYPICAL; НИЗКИЙ SWR: 1.2:1 TYPICAL; СОПРОТИВЛЕНИЕ ИЗОЛЯЦИИ: 50 ОМ; МАКСИМАЛЬНАЯ НОМИНАЛЬНАЯ МОЩНОСТЬ ИЛИ ВХОДНАЯ МОЩНОСТЬ: 1W; MAX. РАССЕИВАНИЕ ВНУТРЕННЕЙ НАГРУЗКИ: DS-112 -0.05 W MAX. S-312– 0.25 WATTS MAX. ДОСТУПЕН СКРИНИНГ MIL-STD-202</t>
  </si>
  <si>
    <t>МИКРОСХЕМА ОСЦИЛЛЯТОР, КАТЕГОРИЯ ПРОДУКТА: СТАНДАРТНЫЕ ТАКТОВЫЕ ГЕНЕРАТОРЫ, ROHS: ПОДРОБНОСТИ, ТИП ПРОДУКТА: STANDARD OSCILLATORS, УПАКОВКА / БЛОК: 7 MM X 5 MM, ЧАСТОТА: 40 MHZ, СТАБИЛЬНОСТЬ ЧАСТОТЫ: 50 PPM, ЁМКОСТЬ НАГРУЗКИ: 50 PF, НАПРЯЖЕНИЕ ПИТАНИЯ - МИН.: 3 V, НАПРЯЖЕНИЕ ПИТАНИЯ - МАКС.: 3.6 V, ФОРМАТ ВЫВОДА: HCMOS, ТИП ВЫВОДОВ: SMD/SMT, МИНИМАЛЬНАЯ РАБОЧАЯ ТЕМПЕРАТУРА: - 20 C, МАКСИМАЛЬНАЯ РАБОЧАЯ ТЕМПЕРАТУРА: + 70 C, ДЛИНА: 7 MM, ШИРИНА: 5 MM, ВЫСОТА: 1.8 MM, СЕРИЯ: CB3LV, УПАКОВКА: REEL, УПАКОВКА: CUT TAPE, УПАКОВКА: MOUSEREEL, ТОРГОВАЯ МАРКА: CTS ELECTRONIC COMPONENTS, НОМИНАЛЬНЫЙ ТОК: 20 MA, ВИД МОНТАЖА: SMD/SMT, РАЗМЕР ФАБРИЧНОЙ УПАКОВКИ: 1000, ПОДКАТЕГОРИЯ: OSCILLATORS, ДРУГИЕ НАЗВАНИЯ ТОВАРА №: CB3LV-3C-40.0000-T 774-CB3LV-3C-40M000 960-0009-0027CT CB3LV-3C-40M000000</t>
  </si>
  <si>
    <t>CB3LV-3C-40M000000</t>
  </si>
  <si>
    <t>МИКРОСХЕМА ЛОГИЧЕСКАЯ. КАТЕГОРИЯ ПРОДУКТА: ЗАЩЕЛКИ, ROHS: ПОДРОБНОСТИ, КОЛИЧЕСТВО КОНТУРОВ: 8 CIRCUIT, ТИП ЛОГИКИ: TRUE, СЕМЕЙСТВО ЛОГИЧЕСКИХ ЭЛЕМЕНТОВ: 74L, ПОЛЯРНОСТЬ: NON-INVERTING, ТОК ПОКОЯ: 10 UA, КОЛИЧЕСТВО ВЫХОДНЫХ ЛИНИЙ: 1 LINE, ВЫХОДНОЙ ТОК ВЫСОКОГО УРОВНЯ: - 24 MA, ВЫХОДНОЙ ТОК НИЗКОГО УРОВНЯ: 32 MA, ВРЕМЯ ЗАДЕРЖКИ РАСПРОСТРАНЕНИЯ: 7.7 NS AT 2.7 V, 6.9 NS AT 3.3 V, НАПРЯЖЕНИЕ ПИТАНИЯ - МАКС.: 3.6 V, НАПРЯЖЕНИЕ ПИТАНИЯ - МИН.: 1.65 V, МИНИМАЛЬНАЯ РАБОЧАЯ ТЕМПЕРАТУРА: - 40 C, МАКСИМАЛЬНАЯ РАБОЧАЯ ТЕМПЕРАТУРА: + 125 C, УПАКОВКА / БЛОК: TSSOP-20, УПАКОВКА: REEL, УПАКОВКА: CUT TAPE, УПАКОВКА: MOUSEREEL, ТОРГОВАЯ МАРКА: TEXAS INSTRUMENTS, ФУНКЦИЯ: OCTAL TRANSPARENT D-TYPE LATCH, ВЫСОТА: 1.15 MM, ДЛИНА: 6.5 MM, ВИД МОНТАЖА: SMD/SMT, КОЛИЧЕСТВО КАНАЛОВ: 8 CHANNEL, КОЛИЧЕСТВО ВХОДНЫХ ЛИНИЙ: 3 LINE, РАБОЧЕЕ НАПРЯЖЕНИЕ ПИТАНИЯ: 1.65 V TO 3.6 V, ТИП ВЫХОДА: 3-STATE, ТИП ПРОДУКТА: LATCHES, ТИП СБРОСА: NO RESET, СЕРИЯ: SN74LVC573A, РАЗМЕР ФАБРИЧНОЙ УПАКОВКИ: 2000, ПОДКАТЕГОРИЯ: LOGIC ICS, ТИП: D-TYPE, ШИРИНА: 4.4 MM</t>
  </si>
  <si>
    <t>SN74LVC573APWR</t>
  </si>
  <si>
    <t>МИКРОСХЕМА ГИРОСКОП, КАТЕГОРИЯ ПРОДУКТА: ГИРОСКОПЫ, ROHS: ПОДРОБНОСТИ, ТИП ДАТЧИКА: 1-AXIS, ОСЬ ИЗМЕРЕНИЯ: Z, ДИАПАЗОН: +/- 150 DEG/S, ТИП ВЫХОДА: ANALOG, ЧУВСТВИТЕЛЬНОСТЬ: 12.5 MV/DEG/S, ТИП ИНТЕРФЕЙСА: -, РАЗРЕШЕНИЕ: -, РАБОЧИЙ ТОК ИСТОЧНИКА ПИТАНИЯ: 3.5 MA, НАПРЯЖЕНИЕ ПИТАНИЯ - МАКС.: 5.25 V, НАПРЯЖЕНИЕ ПИТАНИЯ - МИН.: 4.75 V, УПАКОВКА / БЛОК: CBGA-32, УПАКОВКА: REEL, УПАКОВКА: CUT TAPE, УПАКОВКА: MOUSEREEL, УСКОРЕНИЕ: 2000 G, ПОЛОСА ПРОПУСКАНИЯ: 3000 HZ, ТОРГОВАЯ МАРКА: ANALOG DEVICES, ВЫСОТА: 3 MM, ДЛИНА: 7 MM, МАКСИМАЛЬНАЯ РАБОЧАЯ ТЕМПЕРАТУРА: + 105 C, МИНИМАЛЬНАЯ РАБОЧАЯ ТЕМПЕРАТУРА: - 40 C, ВИД МОНТАЖА: SMD/SMT, ТИП ПРОДУКТА: GYROSCOPES, СЕРИЯ: ADXRS623, РАЗМЕР ФАБРИЧНОЙ УПАКОВКИ: 500, ПОДКАТЕГОРИЯ: SENSORS, ШИРИНА: 7 MM</t>
  </si>
  <si>
    <t>ADXRS623BBGZ-RL</t>
  </si>
  <si>
    <t>МИКРОСХЕМА ЛОГИЧЕСКАЯ. КАТЕГОРИЯ ПРОДУКТА: БУФЕРЫ И ЛИНЕЙНЫЕ АППАРАТНЫЕ ДРАЙВЕРЫ, ROHS: ПОДРОБНОСТИ, КОЛИЧЕСТВО ВХОДНЫХ ЛИНИЙ: 8 INPUT, КОЛИЧЕСТВО ВЫХОДНЫХ ЛИНИЙ: 3 OUTPUT, ПОЛЯРНОСТЬ: NON-INVERTING, ВЫХОДНОЙ ТОК ВЫСОКОГО УРОВНЯ: - 32 MA, ВЫХОДНОЙ ТОК НИЗКОГО УРОВНЯ: 64 MA, ТОК ПОКОЯ: 5 MA, НАПРЯЖЕНИЕ ПИТАНИЯ - МАКС.: 3.6 V, НАПРЯЖЕНИЕ ПИТАНИЯ - МИН.: 2.7 V, РАБОЧИЙ ТОК ИСТОЧНИКА ПИТАНИЯ: 5 UA, МИНИМАЛЬНАЯ РАБОЧАЯ ТЕМПЕРАТУРА: - 40 C, МАКСИМАЛЬНАЯ РАБОЧАЯ ТЕМПЕРАТУРА: + 85 C, ВИД МОНТАЖА: SMD/SMT, УПАКОВКА / БЛОК: SOIC-20, УПАКОВКА: REEL, УПАКОВКА: CUT TAPE, УПАКОВКА: MOUSEREEL, ТОРГОВАЯ МАРКА: TEXAS INSTRUMENTS, ФУНКЦИЯ: BUFFER/LINE DRIVER, ВЫСОТА: 2.35 MM, ТИП ВХОДНОГО СИГНАЛА: SINGLE-ENDED, ДЛИНА: 12.8 MM, СЕМЕЙСТВО ЛОГИЧЕСКИХ ЭЛЕМЕНТОВ: LVT, ТИП ЛОГИКИ: OCTAL BUFFER AND DRIVER, КОЛИЧЕСТВО КАНАЛОВ: 8, РАБОЧЕЕ НАПРЯЖЕНИЕ ПИТАНИЯ: 2.7 V TO 3.6 V, ТИП ВЫХОДА: 3-STATE, ТИП ПРОДУКТА: BUFFERS &amp; LINE DRIVERS, ВРЕМЯ ЗАДЕРЖКИ РАСПРОСТРАНЕНИЯ: 2.3 NS AT 3.3 V, СЕРИЯ: SN74LVT244B, РАЗМЕР ФАБРИЧНОЙ УПАКОВКИ: 2000, ПОДКАТЕГОРИЯ: LOGIC ICS, НАПРЯЖЕНИЕ ПИТАНИЯ - МАКС.: 5 MA, ТЕХНОЛОГИЯ: BICMOS, ШИРИНА: 7.52 MM</t>
  </si>
  <si>
    <t>SN74LVT244BDWR</t>
  </si>
  <si>
    <t>ЛОГИЧЕСКАЯ ИНТЕГРАЛЬНАЯ СХЕМА. КАТЕГОРИЯ ПРОДУКТА: ШИННЫЕ ТРАНСИВЕРЫ, ROHS: ПОДРОБНОСТИ, СЕМЕЙСТВО ЛОГИЧЕСКИХ ЭЛЕМЕНТОВ: LVT, УРОВЕНЬ ВХОДА: LVTTL, ВЫХОДНОЙ УРОВЕНЬ: LVTTL, ТИП ВЫХОДА: 3-STATE, ВЫХОДНОЙ ТОК ВЫСОКОГО УРОВНЯ: - 32 MA, ВЫХОДНОЙ ТОК НИЗКОГО УРОВНЯ: 64 MA, ВРЕМЯ ЗАДЕРЖКИ РАСПРОСТРАНЕНИЯ: 2.4 NS, НАПРЯЖЕНИЕ ПИТАНИЯ - МАКС.: 3.6 V, НАПРЯЖЕНИЕ ПИТАНИЯ - МИН.: 2.7 V, МИНИМАЛЬНАЯ РАБОЧАЯ ТЕМПЕРАТУРА: - 40 C, МАКСИМАЛЬНАЯ РАБОЧАЯ ТЕМПЕРАТУРА: + 85 C, УПАКОВКА / БЛОК: SSOP-20, ТОРГОВАЯ МАРКА: NEXPERIA, ФУНКЦИЯ: BUS TRANSCEIVER, ВЫСОТА: 1.8 MM, ДЛИНА: 7.4 MM, ВИД МОНТАЖА: SMD/SMT, КОЛИЧЕСТВО КАНАЛОВ: 8, КОЛИЧЕСТВО КОНТУРОВ: 1, РАБОЧЕЕ НАПРЯЖЕНИЕ ПИТАНИЯ: 3.3 V, ПОЛЯРНОСТЬ: NON-INVERTING, ПРОДУКТ: BICMOS, ТИП ПРОДУКТА: BUS TRANSCEIVERS, ТОК ПОКОЯ: 3 MA, РАЗМЕР ФАБРИЧНОЙ УПАКОВКИ: 66, ПОДКАТЕГОРИЯ: LOGIC ICS, НАПРЯЖЕНИЕ ПИТАНИЯ - МАКС.: 12 MA, ТЕХНОЛОГИЯ: BICMOS, ШИРИНА: 5.4 MM, ДРУГИЕ НАЗВАНИЯ ТОВАРА №: 74LVT245DB,112</t>
  </si>
  <si>
    <t>74LVT245DB</t>
  </si>
  <si>
    <t>КАТЕГОРИЯ ПРОДУКТА: ТРАНСФОРМАТОРЫ ЗВУКОВОЙ ЧАСТОТЫ / СИГНАЛЬНЫЕ ТРАНСФОРМАТОРЫ, ROHS: ПОДРОБНОСТИ, ПРОДУКТ: RF, ТИП: SMT TRANSFORMERS, ТИП ВЫВОДОВ: SMD/SMT, ЧАСТОТНЫЙ ДИАПАЗОН: 4.5 MHZ TO 3 GHZ, ИМПЕДАНС ПЕРВИЧНОЙ ЦЕПИ: 50 OHMS, МИНИМАЛЬНАЯ РАБОЧАЯ ТЕМПЕРАТУРА: - 40 C, МАКСИМАЛЬНАЯ РАБОЧАЯ ТЕМПЕРАТУРА: + 85 C, КОЛИЧЕСТВО КАНАЛОВ: SINGLE, ПРИМЕНЕНИЕ: TRANSMISSION LINE, УПАКОВКА / БЛОК: SM-22-5, ДЛИНА: 3.81 MM, ШИРИНА: 3.81 MM, ВЫСОТА: 2.67 MM, УПАКОВКА: REEL, УПАКОВКА: CUT TAPE, УПАКОВКА: MOUSEREEL, ТОРГОВАЯ МАРКА: MACOM, МАКСИМАЛЬНЫЙ ПОСТОЯННЫЙ ТОК: 30 MA, НОМИНАЛЬНАЯ МОЩНОСТЬ: 250 MW (1/4 W), ТИП ПРОДУКТА: AUDIO &amp; SIGNAL TRANSFORMERS, РАЗМЕР ФАБРИЧНОЙ УПАКОВКИ: 2000, ПОДКАТЕГОРИЯ: TRANSFORMERS, ВЕС ИЗДЕЛИЯ: 324,450 MG,</t>
  </si>
  <si>
    <t>ETC1-1-13TR</t>
  </si>
  <si>
    <t>МИКРОСХЕМА КОММУНИКАЦИОННАЯ, КАТЕГОРИЯ ПРОДУКТА: ИС АНАЛОГОВОГО ПЕРЕКЛЮЧАТЕЛЯ, ROHS: ПОДРОБНОСТИ, ВИД МОНТАЖА: SMD/SMT, УПАКОВКА / БЛОК: SOT-23-6, КОЛИЧЕСТВО КАНАЛОВ: 1 CHANNEL, КОНФИГУРАЦИЯ: 1 X SPST, СОПРОТИВЛЕНИЕ ВО ВКЛЮЧЕННОМ СОСТОЯНИИ - МАКС.: 300 MOHMS, НАПРЯЖЕНИЕ ПИТАНИЯ - МИН.: 1.8 V, НАПРЯЖЕНИЕ ПИТАНИЯ - МАКС.: 5.5 V, МИНИМАЛЬНОЕ НАПРЯЖЕНИЕ СДВОЕННОГО ПИТАНИЯ: -, МАКСИМАЛЬНОЕ НАПРЯЖЕНИЕ СДВОЕННОГО ПИТАНИЯ: -, ВРЕМЯ ВКЛЮЧЕНИЯ - МАКС.: 45 NS, ВРЕМЯ ОТКЛЮЧЕНИЯ - МАКС.: 15 NS, МИНИМАЛЬНАЯ РАБОЧАЯ ТЕМПЕРАТУРА: - 40 C, МАКСИМАЛЬНАЯ РАБОЧАЯ ТЕМПЕРАТУРА: + 125 C, СЕРИЯ: ADG801, УПАКОВКА: REEL, УПАКОВКА: CUT TAPE, УПАКОВКА: MOUSEREEL, ТОРГОВАЯ МАРКА: ANALOG DEVICES, ВЫСОТА: 1.15 MM, ДЛИНА: 2.9 MM, PD - РАССЕИВАНИЕ МОЩНОСТИ: 5 UW, ТИП ПРОДУКТА: ANALOG SWITCH ICS, РАЗМЕР ФАБРИЧНОЙ УПАКОВКИ: 3000, ПОДКАТЕГОРИЯ: SWITCH ICS, НАПРЯЖЕНИЕ ПИТАНИЯ - МАКС.: 1 UA, ТИП ПИТАНИЯ: SINGLE SUPPLY, ПЕРЕКЛЮЧЕНИЕ ПОСТОЯННОГО ТОКА: 400 MA, ШИРИНА: 1.6 MM</t>
  </si>
  <si>
    <t>ADG801BRTZ-REEL7</t>
  </si>
  <si>
    <t>МИКРОСХЕМА СПЛИТТЕР СИГНАЛА. КАТЕГОРИЯ ПРОДУКТА: ФОРМИРОВАНИЕ СИГНАЛА, ROHS: ПОДРОБНОСТИ, ТИП ПРОДУКТА: SIGNAL CONDITIONING, ПРОДУКТ: SPLITTER FILTER MODULES, ЧАСТОТА: 2950 MHZ, ЧАСТОТНЫЙ ДИАПАЗОН: 2500 MHZ TO 3400 MHZ, ПОЛОСА ПРОПУСКАНИЯ: 900 MHZ, ИМПЕДАНС: 50 OHMS, ТИП ВЫВОДОВ: SMD/SMT, УПАКОВКА / БЛОК: 1206 (3216 METRIC), МИНИМАЛЬНАЯ РАБОЧАЯ ТЕМПЕРАТУРА: - 55 C, МАКСИМАЛЬНАЯ РАБОЧАЯ ТЕМПЕРАТУРА: + 100 C, СЕРИЯ: QCN, УПАКОВКА: REEL, УПАКОВКА: CUT TAPE, УПАКОВКА: MOUSEREEL, ТОРГОВАЯ МАРКА: MINI-CIRCUITS, ВНОСИМЫЕ ПОТЕРИ: 0.5 DB, МОНТАЖ: SMD/SMT, РАЗМЕР ФАБРИЧНОЙ УПАКОВКИ: 3000, ПОДКАТЕГОРИЯ: FILTERS, ТИП: LTCC 90 HYBRID</t>
  </si>
  <si>
    <t>QCN-34+</t>
  </si>
  <si>
    <t>МИКРОСХЕМА АНАЛОГО-ЦИФРОВОЙ ПРЕОБРАЗОВАТЕЛЬ, КАТЕГОРИЯ ПРОДУКТА: ЦИФРО-АНАЛОГОВЫЕ ПРЕОБРАЗОВАТЕЛИ (ЦАП), ROHS: ПОДРОБНОСТИ, СЕРИЯ: AD5422, РАЗРЕШЕНИЕ: 16 BIT, ЧАСТОТА ДИСКРЕТИЗАЦИИ: 40 KS/S, КОЛИЧЕСТВО КАНАЛОВ: 1 CHANNEL, ВРЕМЯ СТАБИЛИЗАЦИИ: 18 US, ТИП ВЫХОДА: CURRENT, ТИП ИНТЕРФЕЙСА: 3-WIRE, DSP, MICROWIRE, QSPI, SPI, НАПРЯЖЕНИЕ ПИТАНИЯ ДЛЯ АНАЛОГОВЫХ УСТРОЙСТВ: - 26.4 V TO 0 V, 10.8 V TO 40 V, НАПРЯЖЕНИЕ ПИТАНИЯ ДЛЯ ЦИФРОВЫХ УСТРОЙСТВ: 2.7 V TO 5.5 V, МИНИМАЛЬНАЯ РАБОЧАЯ ТЕМПЕРАТУРА: - 40 C, МАКСИМАЛЬНАЯ РАБОЧАЯ ТЕМПЕРАТУРА: + 85 C, ВИД МОНТАЖА: SMD/SMT, УПАКОВКА / БЛОК: TSSOP-24, УПАКОВКА: REEL, УПАКОВКА: CUT TAPE, УПАКОВКА: MOUSEREEL, ТОРГОВАЯ МАРКА: ANALOG DEVICES, DNL - ДИФФЕРЕНЦИАЛЬНАЯ НЕЛИНЕЙНОСТЬ: +/- 1 LSB, INL - ИНТЕГРАЛЬНАЯ НЕЛИНЕЙНОСТЬ: +/- 0.024 % FSR, ЧУВСТВИТЕЛЬНЫЙ К ВЛАЖНОСТИ: YES, КОЛИЧЕСТВО ПРЕОБРАЗОВАТЕЛЕЙ: 1 CONVERTER, PD - РАССЕИВАНИЕ МОЩНОСТИ: 158 MW, ТИП ПРОДУКТА: DACS - DIGITAL TO ANALOG CONVERTERS, ТИП ССЫЛКИ: EXTERNAL, INTERNAL, РАЗМЕР ФАБРИЧНОЙ УПАКОВКИ: 2500, ПОДКАТЕГОРИЯ: DATA CONVERTER ICS, НАПРЯЖЕНИЕ ПИТАНИЯ - МАКС.: 5.5 V, НАПРЯЖЕНИЕ ПИТАНИЯ - МИН.: 2.7 V</t>
  </si>
  <si>
    <t>AD5422BREZ-REEL</t>
  </si>
  <si>
    <t>МИКРОСХЕМА АНАЛОГОВО-ЦИФРОВОЙ ПРЕОБРАЗОВАТЕЛЬ, КАТЕГОРИЯ ПРОДУКТА: АНАЛОГО-ЦИФРОВЫЕ ПРЕОБРАЗОВАТЕЛИ (АЦП); СЕРИЯ: AD9432; ВИД МОНТАЖА: SMD/SMT; УПАКОВКА / БЛОК: TQFP-48; РАЗРЕШЕНИЕ: 12 BIT; КОЛИЧЕСТВО КАНАЛОВ: 1 CHANNEL; ТИП ИНТЕРФЕЙСА: PARALLEL; ЧАСТОТА ДИСКРЕТИЗАЦИИ: 80 MS/S; ТИП ВХОДА: DIFFERENTIAL; АРХИТЕКТУРА: PIPELINE; НАПРЯЖЕНИЕ ПИТАНИЯ ДЛЯ АНАЛОГОВЫХ УСТРОЙСТВ: 5 V; НАПРЯЖЕНИЕ ПИТАНИЯ ДЛЯ ЦИФРОВЫХ УСТРОЙСТВ: 2.7 V TO 3.6 V; SNR – ОТНОШЕНИЕ СИГНАЛ/ШУМ: 67.5 DB; МИНИМАЛЬНАЯ РАБОЧАЯ ТЕМПЕРАТУРА: - 40 C; МАКСИМАЛЬНАЯ РАБОЧАЯ ТЕМПЕРАТУРА: + 85 C; УПАКОВКА: TRAY; DNL - ДИФФЕРЕНЦИАЛЬНАЯ НЕЛИНЕЙНОСТЬ: +/- 1 LSB; ОТКЛОНЕНИЕ КОЭФФИЦИЕНТА УСИЛЕНИЯ ОТ ИДЕАЛЬНОГО ЗНАЧЕНИЯ: - 5 %FSR/7 %FSR; ВЫСОТА: 1 MM; INL - ИНТЕГРАЛЬНАЯ НЕЛИНЕЙНОСТЬ: +/- 1.5 LSB; ВХОДНОЕ НАПРЯЖЕНИЕ: 2 VP-P; ДЛИНА: 10 MM; ЧУВСТВИТЕЛЬНЫЙ К ВЛАЖНОСТИ: YES; КОЛИЧЕСТВО ВХОДОВ АЦП: 1 INPUT; КОЛИЧЕСТВО ПРЕОБРАЗОВАТЕЛЕЙ: 1 CONVERTER; РАБОЧЕЕ НАПРЯЖЕНИЕ ПИТАНИЯ: 3.3 V, 5 V; PD - РАССЕИВАНИЕ МОЩНОСТИ: 1.1 W; ПОТРЕБЛЯЕМАЯ МОЩНОСТЬ: 790 MW; ТИП ССЫЛКИ: EXTERNAL, INTERNAL; ВЫБОРКА И ХРАНЕНИЕ: YES; РАЗМЕР ФАБРИЧНОЙ УПАКОВКИ: 160; ТИП: S/H ADC; ШИРИНА: 10 MM; ВЕС ИЗДЕЛИЯ: 9.072 G</t>
  </si>
  <si>
    <t>AD9432BSVZ-80</t>
  </si>
  <si>
    <t>ПРОГРАММИРУЕМАЯ ЛОГИЧЕСКАЯ ИНТЕГРАЛЬНАЯ СХЕМА. КАТЕГОРИЯ ПРОДУКТА: FPGA - ПРОГРАММИРУЕМАЯ ВЕНТИЛЬНАЯ МАТРИЦА, СЕРИЯ: XC3S1500, КОЛИЧЕСТВО ЛОГИЧЕСКИХ ЭЛЕМЕНТОВ: 29952 LE, КОЛИЧЕСТВО ВХОДОВ/ВЫХОДОВ: 333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FBGA-456, ТОРГОВАЯ МАРКА: XILINX, РАСПРЕДЕЛЕННОЕ ОЗУ: 208 KBIT, ВСТРОЕННАЯ БЛОЧНАЯ ПАМЯТЬ - EBR: 576 KBIT, МАКСИМАЛЬНАЯ РАБОЧАЯ ЧАСТОТА: 280 MHZ, ЧУВСТВИТЕЛЬНЫЙ К ВЛАЖНОСТИ: YES, КОЛИЧЕСТВО ВЕНТИЛЕЙ: 1500000,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</si>
  <si>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МИКРОСХЕМА ЛОГИЧЕСКАЯ. КАТЕГОРИЯ ПРОДУКТА: ТРАНСЛЯЦИЯ - УРОВНИ НАПРЯЖЕНИЯ, ROHS: ПОДРОБНОСТИ, СЕРИЯ: SN74LVC8T245-EP, ТИП: 8-BIT TRANSLATING TRANSCEIVER, ВИД МОНТАЖА: SMD/SMT, УПАКОВКА / БЛОК: TSSOP-24, НАПРЯЖЕНИЕ ПИТАНИЯ - МИН.: 1.65 V, НАПРЯЖЕНИЕ ПИТАНИЯ - МАКС.: 5.5 V, МИНИМАЛЬНАЯ РАБОЧАЯ ТЕМПЕРАТУРА: - 55 C, МАКСИМАЛЬНАЯ РАБОЧАЯ ТЕМПЕРАТУРА: + 125 C, ВРЕМЯ ЗАДЕРЖКИ РАСПРОСТРАНЕНИЯ: 8.2 NS, УПАКОВКА: REEL, УПАКОВКА: CUT TAPE, УПАКОВКА: MOUSEREEL, ТОРГОВАЯ МАРКА: TEXAS INSTRUMENTS, ДИАПАЗОН ДАННЫХ: 500 MB/S, ОСОБЕННОСТИ: PARTIAL POWER DOWN (IOFF), OVER-VOLTAGE TOLERANT INPUTS, OUTPUT ENABLE, ВЫХОДНОЙ ТОК ВЫСОКОГО УРОВНЯ: 32 MA, СЕМЕЙСТВО ЛОГИЧЕСКИХ ЭЛЕМЕНТОВ: CMOS, ВЫХОДНОЙ ТОК НИЗКОГО УРОВНЯ: 32 MA, ДИАПАЗОН РАБОЧИХ ТЕМПЕРАТУР: - 55 C TO + 125 C, ТИП ВЫХОДА: 3-STATE, ТИП ПРОДУКТА: TRANSLATION - VOLTAGE LEVELS, РАЗМЕР ФАБРИЧНОЙ УПАКОВКИ: 2000, ПОДКАТЕГОРИЯ: LOGIC ICS, ДРУГИЕ НАЗВАНИЯ ТОВАРА №: V62/09615-01XE</t>
  </si>
  <si>
    <t>МИКРОСХЕМА ИНТЕРФЕЙСНАЯ. КАТЕГОРИЯ ПРОДУКТА: ЦИФРОВЫЕ ИЗОЛЯТОРЫ, ROHS: ПОДРОБНОСТИ, СЕРИЯ: ADM2491E, ВИД МОНТАЖА: SMD/SMT, УПАКОВКА / БЛОК: SOIC-16, КОЛИЧЕСТВО КАНАЛОВ: 3 CHANNEL, ПОЛЯРНОСТЬ: UNIDIRECTIONAL, ДИАПАЗОН ДАННЫХ: 16 MB/S, НАПРЯЖЕНИЕ ИЗОЛЯЦИИ: 5000 VRMS, ТИП ИЗОЛЯЦИИ: GALVANIC ISOLATION, НАПРЯЖЕНИЕ ПИТАНИЯ - МАКС.: 5.5 V, НАПРЯЖЕНИЕ ПИТАНИЯ - МИН.: 3 V, РАБОЧИЙ ТОК ИСТОЧНИКА ПИТАНИЯ: 50 MA, ВРЕМЯ ЗАДЕРЖКИ РАСПРОСТРАНЕНИЯ: 45 NS, МИНИМАЛЬНАЯ РАБОЧАЯ ТЕМПЕРАТУРА: - 40 C, МАКСИМАЛЬНАЯ РАБОЧАЯ ТЕМПЕРАТУРА: + 85 C, УПАКОВКА: REEL, УПАКОВКА: CUT TAPE, УПАКОВКА: MOUSEREEL, ТОРГОВАЯ МАРКА: ANALOG DEVICES, СРЕДСТВА РАЗРАБОТКИ: EVAL-ADM2491EEBZ, РАБОЧЕЕ НАПРЯЖЕНИЕ ПИТАНИЯ: 3 V, ТИП ПРОДУКТА: DIGITAL ISOLATORS, ПОДДЕРЖИВАЕМЫЙ ПРОТОКОЛ: RS-485, ОТКЛЮЧЕНИЕ: NO SHUTDOWN, РАЗМЕР ФАБРИЧНОЙ УПАКОВКИ: 400, ПОДКАТЕГОРИЯ: INTERFACE ICS, ТИП ПИТАНИЯ: DUAL, ТИП: RS-485 ISOLATED TRANSCEIVER</t>
  </si>
  <si>
    <t>ADM2491EBRWZ-REEL7</t>
  </si>
  <si>
    <t>ФЕРРИТОВЫЙ ФИЛЬТР ПОДАВЛЕНИЯ ЭМП, КАТЕГОРИЯ ПРОДУКТА: ФЕРРИТОВЫЕ ФИЛЬТРЫ, ROHS: ПОДРОБНОСТИ, СЕРИЯ: BLM18_XN, ПРОДУКТ: FERRITE CHIP BEADS, ТИП ВЫВОДОВ: SMD/SMT, УПАКОВКА / БЛОК: 0603 (1608 METRIC), ИМПЕДАНС: 120 OHMS, МАКСИМАЛЬНЫЙ ПОСТОЯННЫЙ ТОК: 2 A, ДОПУСТИМОЕ ОТКЛОНЕНИЕ: 0,25, МАКСИМАЛЬНОЕ СОПРОТИВЛЕНИЕ ПОСТОЯННОМУ ТОКУ: 50 MOHMS,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ТОРГОВАЯ МАРКА: MURATA ELECTRONICS, ЁМКОСТЬ: -, ТИП ПРОДУКТА: FERRITE BEADS, РАЗМЕР ФАБРИЧНОЙ УПАКОВКИ: 4000, ПОДКАТЕГОРИЯ: FERRITES, ПРЕРЫВАНИЕ: -, ТЕСТОВАЯ ЧАСТОТА: 100 MHZ, ТИП: CHIP FERRITE BEAD SINGLE TYPE</t>
  </si>
  <si>
    <t>BLM18PG121SN1D</t>
  </si>
  <si>
    <t>ПЛАСТИКОВЫЙ КОНЦЕВОЙ СТОПОР ИЗ ПОЛИАМИДА ДЛЯ КЛЕММНИКОВ, НЕ ПОЗВОЛЯЯ КЛЕММАМ СМЕЩАТЬСЯ.</t>
  </si>
  <si>
    <t>КОРПУС (БОКОВАЯ КРЫШКА). ПРЕДСТАВЛЯЕТ СОБОЙ БОКОВУЮ КРЫШКУ ИЗ ПОЛИАМИДА, БЕЗ МЕТАЛЛИЧЕСКИХ КОНТАКТНЫХ ЭЛЕМЕНТОВ, ПРЕДНАЗНАЧЕНА ДЛЯ ФИКСАЦИИ КЛЕММНИКОВ, НЕ ПОЗВОЛЯЯ КЛЕММАМ СМЕЩАТЬСЯ. КЛАСС ВОСПЛАМЕНЯЕМОСТИ: V0. УСТАНОВКА: БЕЗ ИНСТРУМЕНТА; ГАБАРИТНЫЕ РАЗМЕРЫ: ШИРИНА 1 ММ; ДЛИНА: 6 ММ; ВЫСОТА: 15.5 ММ. МЕСТО УСТАНОВКИ: ПЛАТА ТИП УСТАНОВКИ: СЛОТ ДЛЯ КАРТ ПАМЯТИ; ТЕМПЕРАТУРА ОКРУЖАЮЩЕЙ СРЕДЫ (СБОРКА): -40С+70С; .</t>
  </si>
  <si>
    <t>236-100</t>
  </si>
  <si>
    <t>КАТЕГОРИЯ ПРОДУКТА: СИНФАЗНЫЕ ДРОССЕЛИ / ФИЛЬТРЫ; ВИД МОНТАЖА: PCB MOUNT; ТИП ВЫВОДОВ: SMD/SMT; КОЛИЧЕСТВО КАНАЛОВ: 1 CHANNEL; ИНДУКТИВНОСТЬ: 1.1 UH; ИМПЕДАНС: 17 МОМ; ДОПУСТИМОЕ ОТКЛОНЕНИЕ: 35 %; МАКСИМАЛЬНЫЙ ПОСТОЯННЫЙ ТОК: 4,6 A; МАКСИМАЛЬНОЕ СОПРОТИВЛЕНИЕ ПОСТОЯННОМУ ТОКУ: 40 MOHMS; МИНИМАЛЬНАЯ РАБОЧАЯ ТЕМПЕРАТУРА: - 40 C; МАКСИМАЛЬНАЯ РАБОЧАЯ ТЕМПЕРАТУРА: + 125 C; УПАКОВКА / БЛОК: 0504 (1210 METRIC); ДЛИНА: 8 MM; ШИРИНА: 4.7 MM; ВЫСОТА: 4.8 MM;ТИП: LINE FILTER; МАТЕРИАЛ СЕРДЕЧНИКА: ФЕРРИТ DR/RI; РАЗМЕР ФАБРИЧНОЙ УПАКОВКИ: 1000; ТЕСТОВАЯ ЧАСТОТА: 100 KHZ;</t>
  </si>
  <si>
    <t>SRU8043-4R7Y</t>
  </si>
  <si>
    <t>КАТУШКА ПОСТОЯННОЙ ИНДУКТИВНОСТИ, КАТУШКА ПОСТОЯННОЙ ИНДУКТИВНОСТИ, ПОВЕРХНОСТНОГО МОНТАЖА.</t>
  </si>
  <si>
    <t>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330 UH; ДОПУСТИМОЕ ОТКЛОНЕНИЕ: 10 %; МАКСИМАЛЬНЫЙ ПОСТОЯННЫЙ ТОК: 100 MA; МАКСИМАЛЬНОЕ СОПРОТИВЛЕНИЕ ПОСТОЯННОМУ ТОКУ: 6.8 OHMS; ТОК НАСЫЩЕНИЯ: -; МИНИМАЛЬНАЯ РАБОЧАЯ ТЕМПЕРАТУРА: - 40 C; МАКСИМАЛЬНАЯ РАБОЧАЯ ТЕМПЕРАТУРА: + 85 C; Q МИН.: -; ЧАСТОТА СОБСТВЕННЫХ КОЛЕБАНИЙ: 3.6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 500; ТЕСТОВАЯ ЧАСТОТА: 1 MHZ; ВЕС ИЗДЕЛИЯ: 27 MG</t>
  </si>
  <si>
    <t>LQH43CN331K03L</t>
  </si>
  <si>
    <t>КАТЕГОРИЯ ПРОДУКТА: СИЛОВЫЕ КАТУШКИ ИНДУКТИВНОСТИ - ПОВЕРХНОСТНЫЙ МОНТАЖ, ROHS: ПОДРОБНОСТИ, ТИП: СИЛОВОЙ ИНДУКТОР, СТИЛЬ ОКОНЧАНИЯ: СМД/СМТ, ПОСЫЛКА/ЧЕХОЛ: 0603 (МЕТРИЧЕСКАЯ 1608), ЭКРАНИРОВАНИЕ: ЭКРАНИРОВАННЫЙ, ИНДУКТИВНОСТЬ: 1 МКГН, ТОЛЕРАНТНОСТЬ: 0,3, МАКСИМАЛЬНЫЙ ПОСТОЯННЫЙ ТОК: 750 МА, МАКСИМАЛЬНОЕ СОПРОТИВЛЕНИЕ ПОСТОЯННОМУ ТОКУ: 200 МОМ, МИНИМАЛЬНАЯ РАБОЧАЯ ТЕМПЕРАТУРА: - 55 С, МАКСИМАЛЬНАЯ РАБОЧАЯ ТЕМПЕРАТУРА: + 125 С, Q МИНИМУМ: -, ТИП МОНТАЖА: МОНТАЖ НА ПЕЧАТНОЙ ПЛАТЕ, ДЛИНА: 1,6 ММ, ШИРИНА: 0,8 ММ, ВЫСОТА: 0,8 ММ, ДИАМЕТР: -, ОСНОВНОЙ МАТЕРИАЛ: ФЕРРИТ, РЯД: LQM, КОД ДЕЛА - В: 603, КОД КОРПУСА - ММ: 1608, ТИП ЯДРА: МНОГОСЛОЙНЫЙ, ПРОДУКТ: СИЛОВЫЕ ИНДУКТОРЫ, ТИП ПРОДУКТА: СИЛОВЫЕ КАТУШКИ ИНДУКТИВНОСТИ - ПОВЕРХНОСТНЫЙ МОНТАЖ, СОБСТВЕННАЯ РЕЗОНАНСНАЯ ЧАСТОТА: 50 МГЦ, ЗАВОДСКАЯ УПАКОВКА: 4000, ПОДКАТЕГОРИЯ: КАТУШКИ ИНДУКТИВНОСТИ, ДРОССЕЛИ И КАТУШКИ,ЕДИНИЦА ИЗМЕРЕНИЯ: 4 МГ,</t>
  </si>
  <si>
    <t>LQM18PN1R0NC0L</t>
  </si>
  <si>
    <t>КАТЕГОРИЯ ПРОДУКТА: СИЛОВЫЕ КАТУШКИ ИНДУКТИВНОСТИ - ПОВЕРХНОСТНЫЙ МОНТАЖ, ROHS: ПОДРОБНОСТИ, ТИП: СИЛОВОЙ ИНДУКТОР, СТИЛЬ ОКОНЧАНИЯ: СМД/СМТ, ПОСЫЛКА/ЧЕХОЛ: 0603 (МЕТРИЧЕСКАЯ 1608), ЭКРАНИРОВАНИЕ: ЭКРАНИРОВАННЫЙ, ИНДУКТИВНОСТЬ: 1 МКГН, ТОЛЕРАНТНОСТЬ: 0,3, МАКСИМАЛЬНЫЙ ПОСТОЯННЫЙ ТОК: 62НГН, МАКСИМАЛЬНОЕ СОПРОТИВЛЕНИЕ ПОСТОЯННОМУ ТОКУ: 0,51 ОHМ, МИНИМАЛЬНАЯ РАБОЧАЯ ТЕМПЕРАТУРА: - 55 С, МАКСИМАЛЬНАЯ РАБОЧАЯ ТЕМПЕРАТУРА: + 125 С, Q МИНИМУМ: -, ТИП МОНТАЖА: МОНТАЖ НА ПЕЧАТНОЙ ПЛАТЕ, ДЛИНА: 1,6 ММ, ШИРИНА: 0,8 ММ, ВЫСОТА: 0,8 ММ, ДИАМЕТР: -, ОСНОВНОЙ МАТЕРИАЛ: ФЕРРИТ, РЯД: LQM, КОД ДЕЛА - В: 603, КОД КОРПУСА - ММ: 1608, ТИП ЯДРА: МНОГОСЛОЙНЫЙ, ПРОДУКТ: СИЛОВЫЕ ИНДУКТОРЫ, ТИП ПРОДУКТА: СИЛОВЫЕ КАТУШКИ ИНДУКТИВНОСТИ - ПОВЕРХНОСТНЫЙ МОНТАЖ, СОБСТВЕННАЯ РЕЗОНАНСНАЯ ЧАСТОТА: 50 МГЦ,</t>
  </si>
  <si>
    <t>LQW18AN62NG00D</t>
  </si>
  <si>
    <t>КАТЕГОРИЯ ПРОДУКТА: СИЛОВЫЕ КАТУШКИ ИНДУКТИВНОСТИ - ПОВЕРХНОСТНЫЙ МОНТАЖ, ROHS: ПОДРОБНОСТИ, ТИП: ЛИНЕЙНЫЙ ДРОССЕЛЬ, СТИЛЬ ОКОНЧАНИЯ: СМД/СМТ, ПОСЫЛКА/ЧЕХОЛ: 0603 (МЕТРИЧЕСКАЯ 1608), ЭКРАНИРОВАНИЕ: ЭКРАНИРОВАННЫЙ, ИНДУКТИВНОСТЬ: 22 МКГН, ТОЛЕРАНТНОСТЬ: 0,2, МАКСИМАЛЬНЫЙ ПОСТОЯННЫЙ ТОК: 200 МА, МАКСИМАЛЬНОЕ СОПРОТИВЛЕНИЕ ПОСТОЯННОМУ ТОКУ: 1 ОМ, МИНИМАЛЬНАЯ РАБОЧАЯ ТЕМПЕРАТУРА: - 40 С, МАКСИМАЛЬНАЯ РАБОЧАЯ ТЕМПЕРАТУРА: + 105 С, ТИП МОНТАЖА: МОНТАЖ НА ПЕЧАТНОЙ ПЛАТЕ, ДЛИНА: 1,6 ММ, ШИРИНА: 0,8 ММ, ВЫСОТА: 0,8 ММ, ОСНОВНОЙ МАТЕРИАЛ: ФЕРРИТ, УПАКОВКА: КАТУШКА, УПАКОВКА: РАЗРЕЗАТЬ ЛЕНТУ, УПАКОВКА: МЫШЬКАТУШКА, КОД ДЕЛА - В: 603, КОД КОРПУСА - ММ: 1608, ТИП ЯДРА: ПРОВОЛОЧНЫЙ, ПРОДУКТ: СИЛОВЫЕ ИНДУКТОРЫ, ТИП ПРОДУКТА: СИЛОВЫЕ КАТУШКИ ИНДУКТИВНОСТИ - ПОВЕРХНОСТНЫЙ МОНТАЖ, ЗАВОДСКАЯ УПАКОВКА: 4000, ПОДКАТЕГОРИЯ: КАТУШКИ ИНДУКТИВНОСТИ, ДРОССЕЛИ И КАТУШКИ, ПРЕКРАЩЕНИЕ: СТАНДАРТ, ЕДИНИЦА ИЗМЕРЕНИЯ: 4 МГ,</t>
  </si>
  <si>
    <t>GLFR1608T220M-LR</t>
  </si>
  <si>
    <t>ТАНТАЛОВЫЙ КОНДЕНСАТОР ПОВЕРХНОСТНОГО МОНТАЖА</t>
  </si>
  <si>
    <t>ТАНТАЛОВЫЙ КОНДЕНСАТОР ПОВЕРХНОСТНОГО МОНТАЖА, СЕРИЯ: TAJ, ЁМКОСТЬ: 150 UF, НОМИНАЛЬНОЕ НАПРЯЖЕНИЕ ПОСТОЯННОГО ТОКА: 20 VDC, ДОПУСТИМОЕ ОТКЛОНЕНИЕ: 10 %, ЭФФЕКТИВНОЕ ПОСЛЕДОВАТЕЛЬНОЕ СОПРОТИВЛЕНИЕ: 300 MOHMS, КОРПУС - ДЮЙМЫ: 2917, КОРПУС - ММ: 7343, РЕГ. КОД ПРОИЗВ.: E CASE, ВЫСОТА: 4.1 MM, МИНИМАЛЬНАЯ РАБОЧАЯ ТЕМПЕРАТУРА: - 55 C, МАКСИМАЛЬНАЯ РАБОЧАЯ ТЕМПЕРАТУРА: + 125 C, УПАКОВКА: CUT TAPE, УПАКОВКА: MOUSEREEL, УПАКОВКА: REEL, ТИП ВЫВОДОВ: SMD/SMT, ДЛИНА: 7.3 MM, ШИРИНА: 4.3 MM, ТОРГОВАЯ МАРКА: AVX, ТОК УТЕЧКИ: 30 UA, КОЭФФИЦИЕНТ ЗАТУХАНИЯ, DF: 8 %, РАЗМЕР ФАБРИЧНОЙ УПАКОВКИ: 400, ВЕС ИЗДЕЛИЯ: 670 MG</t>
  </si>
  <si>
    <t>TAJE157K020RNJ</t>
  </si>
  <si>
    <t>МНОГОСЛОЙНЫЙ КЕРАМИЧЕСКИЙ КОНДЕНСАТОР, КОНДЕНСАТОР КЕРАМИЧЕСКИЙ МНОГОСЛОЙНЫЙ, МНОГОСЛОЙНЫЙ КЕРАМИЧЕСКИЙ КОНДЕНСАТОР</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</si>
  <si>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300 PF,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0.3 NF, КЛАСС: CLASS 2, РАЗМЕР ФАБРИЧНОЙ УПАКОВКИ: 4000, ВЕС ИЗДЕЛИЯ: 5.500 MG</t>
  </si>
  <si>
    <t>08055C301KAT2A</t>
  </si>
  <si>
    <t>ПРОХОДНОЙ КОНДЕНСАТОР</t>
  </si>
  <si>
    <t>КАТЕГОРИЯ ПРОДУКТА: ПРОХОДНЫЕ КОНДЕНСАТОРЫ, СЕРИЯ: NFM21PC, ПРОДУКТ: THREE TERMINAL FILTER CAPACITORS, ЁМКОСТЬ: 1 UF, НОМИНАЛЬНОЕ НАПРЯЖЕНИЕ ПОСТОЯННОГО ТОКА: 16 VDC, ДОПУСТИМОЕ ОТКЛОНЕНИЕ: 20 %, НОМИНАЛЬНЫЙ ТОК: 4 A, КЛЕММА ЗАЗЕМЛЕНИЯ: 0.6 MM, ТИП ВЫВОДОВ: SMD/SMT, МИНИМАЛЬНАЯ РАБОЧАЯ ТЕМПЕРАТУРА: - 40 C, МАКСИМАЛЬНАЯ РАБОЧАЯ ТЕМПЕРАТУРА: + 85 C, УПАКОВКА / БЛОК: 0805 (2012 METRIC), ДЛИНА: 2 MM, ШИРИНА: 1.25 MM, ВЫСОТА: 0.85 MM, УПАКОВКА: CUT TAPE, УПАКОВКА: MOUSEREEL, УПАКОВКА: REEL, ДИАПАЗОН РАБОЧИХ ТЕМПЕРАТУР: - 40 C TO + 85 C, ТИП: THREE TERMINAL CAPACITOR, НОМИНАЛЬНОЕ НАПРЯЖЕНИЕ: 16 V, ЕМКОСТЬ - НФ: 1000 NF, СОПРОТИВЛЕНИЕ ИЗОЛЯЦИИ: 500 MOHMS, РАЗМЕР ФАБРИЧНОЙ УПАКОВКИ: 4000, КОММЕРЧЕСКОЕ ОБОЗНАЧЕНИЕ: EMIFIL, ВЕС ИЗДЕЛИЯ: 12 MG</t>
  </si>
  <si>
    <t>NFM21PC105B1C3D</t>
  </si>
  <si>
    <t>РЕЗИСТОР ТОНКОПЛЕНОЧНЫЙ ДЛЯ ПОВЕРХНОСТНОГО МОНТАЖА, ТОЛСТОПЛЕНОЧНЫЙ РЕЗИСТОР ПОВЕРХНОСТНОГО МОНТАЖА</t>
  </si>
  <si>
    <t>КАТЕГОРИЯ ПРОДУКТА: ТОКОЧУВСТВИТЕЛЬНЫЕ РЕЗИСТОРЫ – ДЛЯ ПОВЕРХНОСТНОГО МОНТАЖА, УПАКОВКА: CUT TAPE, УПАКОВКА: MOUSEREEL, УПАКОВКА: REEL, СЕРИЯ: CRL, СОПРОТИВЛЕНИЕ: 50 MOHMS, НОМИНАЛЬНАЯ МОЩНОСТЬ: 1 W, ДОПУСТИМОЕ ОТКЛОНЕНИЕ: 1 %, ТЕМПЕРАТУРНЫЙ КОЭФФИЦИЕНТ: 200 PPM / C, КОРПУС - ДЮЙМЫ: 2512, КОРПУС - ММ: 6432, МИНИМАЛЬНАЯ РАБОЧАЯ ТЕМПЕРАТУРА: - 55 C, МАКСИМАЛЬНАЯ РАБОЧАЯ ТЕМПЕРАТУРА: + 125 C, ПРЕРЫВАНИЕ: 2 TERMINAL, ТИП ВЫВОДОВ: SMD/SMT, ПРИМЕНЕНИЕ: CURRENT SENSE, ОСОБЕННОСТИ: -, ВЫСОТА: 0.6 MM, ДЛИНА: 6.3 MM, ПРОДУКТ: THICK FILM RESISTORS SMD, ТИП: LOW RESISTANCE VALUE CHIP RESISTORS, ШИРИНА: 3.1 MM, ВИД МОНТАЖА: PCB MOUNT, РАЗМЕР ФАБРИЧНОЙ УПАКОВКИ: 4000, ВЕС ИЗДЕЛИЯ: 40.500 MG</t>
  </si>
  <si>
    <t>CRL2512-FW-R050ELF</t>
  </si>
  <si>
    <t>РЕЗИСТОР ПОДСТРОЕЧНЫЙ 500 МВТ</t>
  </si>
  <si>
    <t>КАТЕГОРИЯ ПРОДУКТА: ПОДСТРОЕЧНЫЕ РЕЗИСТОРЫ - СКВОЗНОЕ ОТВЕРСТИЕ, СЕРИЯ: 3296, ТИП ВЫВОДОВ: PC PIN, ПРОДУКТ: MULTITURN, ЧИСЛО ОБОРОТОВ: 25, СОПРОТИВЛЕНИЕ: 10 KOHMS, РЕГУЛИРОВКА: TOP SLOT, НОМИНАЛЬНАЯ МОЩНОСТЬ: 500 MW (1/2 W), ДОПУСТИМОЕ ОТКЛОНЕНИЕ: 10 %, ТЕМПЕРАТУРНЫЙ КОЭФФИЦИЕНТ: 100 PPM / C, ОРИЕНТАЦИЯ: VERTICAL ADJUSTMENT, МИНИМАЛЬНАЯ РАБОЧАЯ ТЕМПЕРАТУРА: - 55 C, МАКСИМАЛЬНАЯ РАБОЧАЯ ТЕМПЕРАТУРА: + 150 C, УПАКОВКА: TUBE, ВЫСОТА: 10.03 MM, ДЛИНА: 9.53 MM, ТИП: 0.375 IN SQUARE TRIMPOT TRIMMER RESISTOR, ШИРИНА: 4.83 MM, ВИД МОНТАЖА: PCB MOUNT, ТИП ЭЛЕМЕНТА: CERMET, РАЗМЕР ФАБРИЧНОЙ УПАКОВКИ: 100, КОММЕРЧЕСКОЕ ОБОЗНАЧЕНИЕ: TRIMPOT, ВЕС ИЗДЕЛИЯ: 850 MG</t>
  </si>
  <si>
    <t>3296W-1-103LF</t>
  </si>
  <si>
    <t>РЕЛЕ НА 12 В ПОСТОЯННОГО ТОКА И СИЛУ ТОКА 2 А, РЕЛЕ НА 24В ПОСТОЯННОГО ТОКА, РЕЛЕ НА 5 ВТ ПОСТОЯННОГО ТОКА И СИЛУ ТОКА 2 А</t>
  </si>
  <si>
    <t>НОМИНАЛЬНОЕ НАПРЯЖЕНИЕ 24В, СОПРОТИВЛЕНИЕ КАТУШКИ 1600 ОМ, НОМИНАЛЬНАЯ СИЛА ТОКА 15 МА, НАПРЯЖЕНИЕ ОТПУСКАНИЯ 2,4 В, НАПРЯЖЕНИЕ СРАБАТЫВАНИЯ 18В</t>
  </si>
  <si>
    <t>BS-115C-12A-24VDC</t>
  </si>
  <si>
    <t>BESTAR</t>
  </si>
  <si>
    <t>КАТЕГОРИЯ ПРОДУКТА: РЧ СОЕДИНИТЕЛИ / КОАКСИАЛЬНЫЕ СОЕДИНИТЕЛИ; ПРОДУКТ: CONNECTORS; ПОСЛЕДОВАТЕЛЬНОСТЬ РАДИОЧАСТОТ: SWD; ТИП РАЗЪЁМА: JACK (SOCKET); ИМПЕДАНС: 50 OHMS; МАКСИМАЛЬНАЯ ЧАСТОТА: 6 GHZ; ТИП ВЫВОДОВ: SOLDER; ОРИЕНТАЦИЯ: STRAIGHT; ПОЛЯРНОСТЬ: STANDARD; ВИД МОНТАЖА: SMD/SMT; ТИП КАБЕЛЯ: -; ПАРАМЕТРЫ IP: -; УПАКОВКА: REEL; УПАКОВКА: CUT TAPE; УПАКОВКА: MOUSEREEL; МАКСИМАЛЬНАЯ РАБОЧАЯ ТЕМПЕРАТУРА: + 85 C; МИНИМАЛЬНАЯ РАБОЧАЯ ТЕМПЕРАТУРА: - 40 C; СЕРИЯ: MM; РАЗМЕР ФАБРИЧНОЙ УПАКОВКИ:РАЗМЕР ФАБРИЧНОЙ УПАКОВКИ: 3000; ВЕС ИЗДЕЛИЯ: 596.491 MG</t>
  </si>
  <si>
    <t>MM8430-2610RB3</t>
  </si>
  <si>
    <t>КАТЕГОРИЯ ПРОДУКТА: СОЕДИНИТЕЛИ FFC И FPC, КОЛИЧЕСТВО ПОЗИЦИЙ: 50 ПОЗИЦИЙ, ШАГ: 0.5 MM, ТИП ВЫВОДОВ: SMD/SMT, УГОЛ МОНТАЖА: ПРЯМОЙ УГОЛ, РАСПОЛОЖЕНИЕ КОНТАКТА: НА ПЛАТУ, ПОКРЫТИЕ КОНТАКТА: ЗОЛОТО, НОМИНАЛЬНЫЙ ТОК: 500 MA, МИНИМАЛЬНАЯ РАБОЧАЯ ТЕМПЕРАТУРА: - 40 C, МАКСИМАЛЬНАЯ РАБОЧАЯ ТЕМПЕРАТУРА: + 85 C, УПАКОВКА: CUT TAPE, МАТЕРИАЛ КОРПУСА: НЕЙЛОН, НОМИНАЛЬНОЕ НАПРЯЖЕНИЕ: 50 V, КЛАСС ОГНЕОПАСНОСТИ: UL 94 V-0, ВИД МОНТАЖА: SMD/SMT,</t>
  </si>
  <si>
    <t>JS05B-50P-050-4-8</t>
  </si>
  <si>
    <t>JS05A-50P-050-4-8</t>
  </si>
  <si>
    <t>AFC07-S50ECC-00</t>
  </si>
  <si>
    <t>JS05A-24P-050-4-8</t>
  </si>
  <si>
    <t>JS05B-24P-050-4-8</t>
  </si>
  <si>
    <t>КАТЕГОРИЯ ПРОДУКТА: СОЕДИНИТЕЛИ FFC И FPC, КОЛИЧЕСТВО ПОЗИЦИЙ: 100 ПОЗИЦИЙ, ШАГ: 0.5 MM, ТИП ВЫВОДОВ: SMD/SMT, УГОЛ МОНТАЖА: ПРЯМОЙ УГОЛ, РАСПОЛОЖЕНИЕ КОНТАКТА: НА ПЛАТУ, ПОКРЫТИЕ КОНТАКТА: ЗОЛОТО, НОМИНАЛЬНЫЙ ТОК: 500 MA, МИНИМАЛЬНАЯ РАБОЧАЯ ТЕМПЕРАТУРА: - 40 C, МАКСИМАЛЬНАЯ РАБОЧАЯ ТЕМПЕРАТУРА: + 85 C, УПАКОВКА: CUT TAPE, МАТЕРИАЛ КОРПУСА: НЕЙЛОН, НОМИНАЛЬНОЕ НАПРЯЖЕНИЕ: 50 V, КЛАСС ОГНЕОПАСНОСТИ: UL 94 V-0, ВИД МОНТАЖА: SMD/SMT,</t>
  </si>
  <si>
    <t>JS05B-50P-100-4-8</t>
  </si>
  <si>
    <t>JS05A-50P-100-4-8</t>
  </si>
  <si>
    <t>JS05A-24P-100-4-8</t>
  </si>
  <si>
    <t>JS05B-24P-100-3-4</t>
  </si>
  <si>
    <t>КАТЕГОРИЯ ПРОДУКТА: СОЕДИНИТЕЛИ FFC И FPC, КОЛИЧЕСТВО ПОЗИЦИЙ: 200 ПОЗИЦИЙ, ШАГ: 0.5 MM, ТИП ВЫВОДОВ: SMD/SMT, УГОЛ МОНТАЖА: ПРЯМОЙ УГОЛ, РАСПОЛОЖЕНИЕ КОНТАКТА: НА ПЛАТУ, ПОКРЫТИЕ КОНТАКТА: ЗОЛОТО, НОМИНАЛЬНЫЙ ТОК: 500 MA, МИНИМАЛЬНАЯ РАБОЧАЯ ТЕМПЕРАТУРА: - 40 C, МАКСИМАЛЬНАЯ РАБОЧАЯ ТЕМПЕРАТУРА: + 85 C, УПАКОВКА: CUT TAPE, МАТЕРИАЛ КОРПУСА: НЕЙЛОН, НОМИНАЛЬНОЕ НАПРЯЖЕНИЕ: 50 V, КЛАСС ОГНЕОПАСНОСТИ: UL 94 V-0, ВИД МОНТАЖА: SMD/SMT,</t>
  </si>
  <si>
    <t>JS05A-50P-200-4-8</t>
  </si>
  <si>
    <t>JS05B-50P-200-4-8</t>
  </si>
  <si>
    <t>JS05B-24P-200-4-8</t>
  </si>
  <si>
    <t>JS05A-24P-200-4-8</t>
  </si>
  <si>
    <t>КАТЕГОРИЯ ПРОДУКТА: СОЕДИНИТЕЛИ FFC И FPC, КОЛИЧЕСТВО ПОЗИЦИЙ: 24 ПОЗИЦИЙ, ШАГ: 0.5 MM, ТИП ВЫВОДОВ: SMD/SMT, УГОЛ МОНТАЖА: ПРЯМОЙ УГОЛ, РАСПОЛОЖЕНИЕ КОНТАКТА: НА ПЛАТУ, ПОКРЫТИЕ КОНТАКТА: ЗОЛОТО, НОМИНАЛЬНЫЙ ТОК: 500 MA, МИНИМАЛЬНАЯ РАБОЧАЯ ТЕМПЕРАТУРА: - 40 C, МАКСИМАЛЬНАЯ РАБОЧАЯ ТЕМПЕРАТУРА: + 85 C, УПАКОВКА: CUT TAPE, МАТЕРИАЛ КОРПУСА: НЕЙЛОН, НОМИНАЛЬНОЕ НАПРЯЖЕНИЕ: 50 V, КЛАСС ОГНЕОПАСНОСТИ: UL 94 V-0, ВИД МОНТАЖА: SMD/SMT,</t>
  </si>
  <si>
    <t>AFC24-S24FIA-00</t>
  </si>
  <si>
    <t>AFC07-S24ECC-00</t>
  </si>
  <si>
    <t>AFC11-S24ICA-00</t>
  </si>
  <si>
    <t>КАТЕГОРИЯ ПРОДУКТА: МЕЖПЛАТНЫЕ И ПРОМЕЖУТОЧНЫЕ СОЕДИНИТЕЛИ; КОЛИЧЕСТВО ПОЗИЦИЙ: 64 POSITION; ШАГ: 1 MM; КОЛИЧЕСТВО РЯДОВ: 2 ROW; ТИП ВЫВОДОВ: SOLDER; УГОЛ МОНТАЖА: VERTICAL; ВЫСОТА ПАКЕТА: 10 MM, 12 MM, 13 MM, 15 MM;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КОНТАКТА: COPPER; МАТЕРИАЛ КОРПУСА: THERMOPLASTIC (TP); СЕРИЯ: 71436; КЛАСС ОГНЕОПАСНОСТИ: UL 94 V-0; РАЗМЕР ФАБРИЧНОЙ УПАКОВКИ:РАЗМЕР ФАБРИЧНОЙ УПАКОВКИ: 760; ВЕС ИЗДЕЛИЯ: 1,555 G</t>
  </si>
  <si>
    <t>КАТЕГОРИЯ ПРОДУКТА: ЗАГОЛОВКИ И КАБЕЛЬНЫЕ ВВОДЫ, ROHS: ПОДРОБНОСТИ, ПРОДУКТ: ЖИЛЫ ДЛЯ ПРОВОДОВ, ТИП: КОРПУСА РОЗЕТОК, КОЛИЧЕСТВО ПОЗИЦИЙ: 8 ПОЗИЦИЯ, ПОДАЧА: 2 ММ, КОЛИЧЕСТВО РЯДОВ: 1 РЯД, ТИП МОНТАЖА: КАБЕЛЬНОЕ КРЕПЛЕНИЕ / СВОБОДНОЕ КРЕПЛЕНИЕ, СТИЛЬ ОКОНЧАНИЯ: ОБЖИМ, КОНТАКТНЫЙ ПОЛ: РОЗЕТКА (ЖЕНСКАЯ), РЯД: 51065, ТОРГОВОЕ НАЗВАНИЕ: МИКРОЗАЩЕЛКА, ПРИЛОЖЕНИЕ: ПРОВОД-ПЛАТА, СИГНАЛ, МИНИМАЛЬНАЯ РАБОЧАЯ ТЕМПЕРАТУРА: - 40 С, МАКСИМАЛЬНАЯ РАБОЧАЯ ТЕМПЕРАТУРА: + 105 С, УПАКОВКА: МАССА, РЕЙТИНГ ВОСПЛАМЕНЯЕМОСТИ: УЛ 94 В-0, ЦВЕТ КОРПУСА: ЕСТЕСТВЕННЫЙ, МАТЕРИАЛ КОРПУСА: ПОЛИЭСТЕР, ТИП ПРОДУКТА: ЗАГОЛОВКИ И КАБЕЛЬНЫЕ ВВОДЫ, ЗАВОДСКАЯ УПАКОВКА: 1000,</t>
  </si>
  <si>
    <t>51065-0800</t>
  </si>
  <si>
    <t>КАТЕГОРИЯ ПРОДУКТА: РАЗЪЕМЫ HDMI, DISPLAYPORT И DVI, ROHS: ПОДРОБНОСТИ, ПРОДУКТ: DVI, ПОЛ: ЖЕНСКИЙ, ОРИЕНТАЦИЯ: ПРЯМОЙ УГОЛ, КОЛИЧЕСТВО ПОЗИЦИЙ: 29 ПОЗИЦИЯ, СТИЛЬ ОКОНЧАНИЯ: PIN-КОД ПК, КОНТАКТНОЕ ПОКРЫТИЕ: ЗОЛОТО, КОНТАКТНЫЙ МАТЕРИАЛ: БАНКА, ТИП МОНТАЖА: МОНТАЖ НА ПЕЧАТНОЙ ПЛАТЕ, СЕРИЯ: 74320, ЦВЕТ: ЕСТЕСТВЕННЫЙ, КОНТАКТ РЕЙТИНГ: 3 А, МАКСИМАЛЬНАЯ РАБОЧАЯ ТЕМПЕРАТУРА: +85 С, МИНИМАЛЬНАЯ РАБОЧАЯ ТЕМПЕРАТУРА: - 20 С, ТИП ПРОДУКТА: РАЗЪЕМЫ HDMI, DISPLAYPORT И DVI, ЗАВОДСКАЯ УПАКОВКА: 672, ПОДКАТЕГОРИЯ: АУДИО- И ВИДЕОРАЗЪЕМЫ, УРОВЕНЬ НАПРЯЖЕНИЯ: 40 В ПЕРЕМЕННОГО ТОКА, ЕДИНИЦА ИЗМЕРЕНИЯ: 7 Г</t>
  </si>
  <si>
    <t>74320-9014</t>
  </si>
  <si>
    <t>КАТЕГОРИЯ ПРОДУКТА: USB-КОННЕКТОРЫ, ТИП: TYPE B, ТИП РАЗЪЁМА: JACK (FEMALE), СТАНДАРТ: USB, ТИП ВЫВОДОВ: SMD/SMT PIN, КОЛИЧЕСТВО КОНТАКТОВ: 24 CONTACT, КОЛИЧЕСТВО ПОРТОВ: 1 PORT, НОМИНАЛЬНЫЙ ТОК: 5 A, УГОЛ МОНТАЖА: RIGHT ANGLE, ВИД МОНТАЖА: MOUNTING PEG, ПАРАМЕТРЫ IP: -, УПАКОВКА: TRAY, ЦВЕТ: BLACK, ТИП РАЗЪЁМА: USB TYPE B, МАТЕРИАЛ КОНТАКТА: TIN, ПОКРЫТИЕ КОНТАКТА: GOLD, КЛАСС ОГНЕОПАСНОСТИ: UL 94V-0, СОПРОТИВЛЕНИЕ ИЗОЛЯЦИИ: 1000 MOHMS, ЦВЕТ ИЗОЛЯЦИИ: BLACK, МАКСИМАЛЬНАЯ РАБОЧАЯ ТЕМПЕРАТУРА: + 50 C, МИНИМАЛЬНАЯ РАБОЧАЯ ТЕМПЕРАТУРА: 0 C, НОМИНАЛЬНОЕ НАПРЯЖЕНИЕ: 30 V,</t>
  </si>
  <si>
    <t>1734035-4</t>
  </si>
  <si>
    <t>РАЗЪЕМ НА ПЛАТУ.</t>
  </si>
  <si>
    <t>КАТЕГОРИЯ ПРОДУКТА: МЕЖПЛАТНЫЕ И ПРОМЕЖУТОЧНЫЕ СОЕДИНИТЕЛИ, ПРОДУКТ: RECEPTACLES, КОЛИЧЕСТВО ПОЗИЦИЙ: 5 POSITION, ШАГ: 2.54 MM, КОЛИЧЕСТВО РЯДОВ: 1 ROW, ТИП ВЫВОДОВ: SOLDER, УГОЛ МОНТАЖА: STRAIGHT, НОМИНАЛЬНЫЙ ТОК: 3 A, НОМИНАЛЬНОЕ НАПРЯЖЕНИЕ: 250 V, ПОКРЫТИЕ КОНТАКТА: TIN, МАТЕРИАЛ КОНТАКТА: PHOSPHOR BRONZE, МАТЕРИАЛ КОРПУСА: POLYAMIDE (PA), СЕРИЯ: MDF7, УПАКОВКА: BULK, РАЗМЕР ФАБРИЧНОЙ УПАКОВКИ: 100, ВЕС ИЗДЕЛИЯ: 435 MG</t>
  </si>
  <si>
    <t>КОНТАКТ НА КАБЕЛЬ НОМИНАЛЬНОЕ НАПРЯЖЕНИЕ 45 В, КАТЕГОРИЯ ПРОДУКТА: ПРОВОДНЫЕ КЛЕММЫ И ЗАЖИМЫ; ПРОДУКТ: HEADERS; ТИП: SHROUDED; КОЛИЧЕСТВО ПОЗИЦИЙ: 5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502381; КОММЕРЧЕСКОЕ ОБОЗНАЧЕНИЕ: CLIK-MATE;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ТОК:1 A</t>
  </si>
  <si>
    <t>ЧАСТЬ СОЕДИНИТЕЛЬНОГО РАЗЪЁМА. КРЫШКА ПРЯМОУГОЛЬНАЯ.</t>
  </si>
  <si>
    <t>СОЕДИНИТЕЛЬ И КОНТАКТЫ: НА ПЕЧАТНУЮ ПЛАТУ, МАТЕРИАЛ: МЕДНЫЙ СПЛАВ. ТИП ФУНКЦИИ СДЕРЖИВАНИЯ ЭЛЕКТРОМАГНИТНЫХ ПОМЕХ. ДИАПАЗОН РАБОЧИХ ТЕМПЕРАТУР -55-85 С</t>
  </si>
  <si>
    <t>6367035-1</t>
  </si>
  <si>
    <t>ВЫПРЯМИТЕЛЬНЫЙ ДИОД, ДИОД, ДИОД ПОДАВИТЕЛЬ ЭЛЕКТРОСТАТИЧЕСКОГО РАЗРЯДА, ДИОД ВЫПРЯМИТЕЛЬНЫЙ,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</si>
  <si>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ПОДАВИТЕЛИ ЭСР / ДИОДЫ ДЛЯ ПОДАВЛЕНИЯ ПЕРЕХОДНЫХ СКАЧКОВ НАПРЯЖЕНИЯ; ПОЛЯРНОСТЬ: UNIDIRECTIONAL; РАБОЧЕЕ НАПРЯЖЕНИЕ: 15 V; КОЛИЧЕСТВО КАНАЛОВ: 1 CHANNEL; ТИП ВЫВОДОВ: SMD/SMT; УПАКОВКА / БЛОК: SMA-2; НАПРЯЖЕНИЕ ПРОБОЯ: 16.7 V; НАПРЯЖЕНИЕ ФИКСАЦИИ: 24.4 V; PPPM - ПИКОВОЕ РАССЕИВАНИЕ МОЩНОСТИ: 400 W; VЕСР - НАПРЯЖЕНИЕ ЭЛЕКТРОСТАТИЧЕСКОГО РАЗРЯДА ПРИ КОНТАКТЕ: -; VЕСР - НАПРЯЖЕНИЕ ЭЛЕКТРОСТАТИЧЕСКОГО РАЗРЯДА ПРИ ВОЗДУШНОМ ЗАЗОРЕ: -; CD - ЕМКОСТЬ ДИОДА: 758 PF; IПИ - ПИКОВЫЙ ИМПУЛЬСНЫЙ ТОК: 16.4 A; МИНИМАЛЬНАЯ РАБОЧАЯ ТЕМПЕРАТУРА: - 65 C; МАКСИМАЛЬНАЯ РАБОЧАЯ ТЕМПЕРАТУРА: + 150 C; СЕРИЯ: SZ1SMAXXXAT3G; КВАЛИФИКАЦИЯ: AEC-Q101; УПАКОВКА: REEL; УПАКОВКА: CUT TAPE; УПАКОВКА: MOUSEREEL; PD - РАССЕИВАНИЕ МОЩНОСТИ: 1.5 W; РАЗМЕР ФАБРИЧНОЙ УПАКОВКИ:РАЗМЕР ФАБРИЧНОЙ УПАКОВКИ: 5000; VF - ПРЯМОЕ НАПРЯЖЕНИЕ: -; ВЕС ИЗДЕЛИЯ: 76.700 MG</t>
  </si>
  <si>
    <t>КАТЕГОРИЯ ПРОДУКТА: ВЫПРЯМИТЕЛИ, ROHS: ПОДРОБНОСТИ, ТИП МОНТАЖА: СКВОЗНОЕ ОТВЕРСТИЕ, ПОСЫЛКА/ЧЕХОЛ: ДО-41, VR - ОБРАТНОЕ НАПРЯЖЕНИЕ: 600 В, ЕСЛИ - ПРЯМОЙ ТОК: 1 А, ТИП: ВЫПРЯМИТЕЛИ С БЫСТРЫМ ВОССТАНОВЛЕНИЕМ, КОНФИГУРАЦИЯ: ОДИНОКИЙ, VF - ПРЯМОЕ НАПРЯЖЕНИЕ: 1,25 В, МАКСИМАЛЬНЫЙ ИМПУЛЬСНЫЙ ТОК: 35 А, IR - ОБРАТНЫЙ ТОК: 5 МКА, ВРЕМЯ ВОССТАНОВЛЕНИЯ: 75 НС, МИНИМАЛЬНАЯ РАБОЧАЯ ТЕМПЕРАТУРА: - 65 С, МАКСИМАЛЬНАЯ РАБОЧАЯ ТЕМПЕРАТУРА: + 175 С, РЯД: МУР160, УПАКОВКА: МАССА, ВЫСОТА: 2,7 ММ, ДЛИНА: 5,2 ММ, PD - РАССЕИВАЕМАЯ МОЩНОСТЬ: -, ПРОДУКТ: ВЫПРЯМИТЕЛИ, ТИП ПРОДУКТА: ВЫПРЯМИТЕЛИ, ЗАВОДСКАЯ УПАКОВКА: 1000, ПОДКАТЕГОРИЯ: ДИОДЫ И ВЫПРЯМИТЕЛИ, СТИЛЬ ОКОНЧАНИЯ: СКВОЗНОЕ ОТВЕРСТИЕ, ШИРИНА: 2,7 ММ, ЕДИНИЦА ИЗМЕРЕНИЯ: 310 МГ,</t>
  </si>
  <si>
    <t>MUR160G</t>
  </si>
  <si>
    <t>ТРАНЗИСТОРНАЯ ВЫХОДНАЯ ОПТОПАРА</t>
  </si>
  <si>
    <t>ТРАНЗИСТОР МОП., ТРАНЗИСТОРЫ. ИСПОЛЬЗУЮТСЯ В ЭЛЕКТРОННЫХ УСТРОЙСТВАХ ОБЩЕГРАЖДАНСКОГО НАЗНАЧЕНИЯ.(ОБОРУДОВАНИЕ АВТОМАТИЧЕСКИХ СКЛАДОВ),, ТРАНЗИСТОР БИПОЛЯРНЫЙ 1,5 ВТ, МОП ТРАНЗИСТОР 3 ВТ, 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t>
  </si>
  <si>
    <t>КАТЕГОРИЯ ПРОДУКТА: МОП-ТРАНЗИСТОР, ТЕХНОЛОГИЯ: SI, ВИД МОНТАЖА: THROUGH HOLE, УПАКОВКА / БЛОК: MO-036AB-14, ПОЛЯРНОСТЬ ТРАНЗИСТОРА: N-CHANNEL, КОЛИЧЕСТВО КАНАЛОВ: 4 CHANNEL, VDS - НАПРЯЖЕНИЕ ПРОБОЯ СТОК-ИСТОК: 100 V, ID - НЕПРЕРЫВНЫЙ ТОК УТЕЧКИ: 0,0416666666666667, RDS ВКЛ - СОПРОТИВЛЕНИЕ СТОК-ИСТОК: 800 MOHMS, VGS - НАПРЯЖЕНИЕ ЗАТВОР-ИСТОК: - 20 V, + 20 V, МИНИМАЛЬНАЯ РАБОЧАЯ ТЕМПЕРАТУРА: - 55 C, МАКСИМАЛЬНАЯ РАБОЧАЯ ТЕМПЕРАТУРА: + 150 C, PD - РАССЕИВАНИЕ МОЩНОСТИ: 1.4 W, КАНАЛЬНЫЙ РЕЖИМ: ENHANCEMENT, ТОРГОВАЯ МАРКА: INFINEON / IR, КОНФИГУРАЦИЯ: QUAD, ВРЕМЯ СПАДА: 40 NS, ВЫСОТА: 4.44 MM, ДЛИНА: 19.3 MM, ТИП ПРОДУКТА: MOSFET, ВРЕМЯ НАРАСТАНИЯ: 25 NS, ПОДКАТЕГОРИЯ: MOSFETS, ТИПИЧНОЕ ВРЕМЯ ЗАДЕРЖКИ ВЫКЛЮЧЕНИЯ: 40 NS, ТИПИЧНОЕ ВРЕМЯ ЗАДЕРЖКИ ПРИ ВКЛЮЧЕНИИ: 20 NS, ШИРИНА: 7.74 MM</t>
  </si>
  <si>
    <t>IRFG110</t>
  </si>
  <si>
    <t>КАТЕГОРИЯ ПРОДУКТА: ТРАНЗИСТОРЫ ДАРЛИНГТОНА , КОНФИГУРАЦИЯ: SINGLE , ПОЛЯРНОСТЬ ТРАНЗИСТОРА: NPN , НАПРЯЖЕНИЕ КОЛЛЕКТОР-ЭМИТТЕР (VCEO), МАКС.: 100 V НАПРЯЖЕНИЕ ЭМИТТЕР-БАЗА (VEBO): 5 V , НАПРЯЖЕНИЕ КОЛЛЕКТОР-БАЗА (VCBO): 100 V , МАКСИМАЛЬНЫЙ ПОСТОЯН, НЫЙ ТОК КОЛЛЕКТОРА: 8 A , МАКСИМАЛЬНЫЙ ТОК ОТСЕЧКИ КОЛЛЕКТОРА: 10 UA , PD - РАССЕИВАНИЕ МОЩНОСТИ: 20 W, ВИД МОНТАЖА: SMD/SMT , МИНИМАЛЬНАЯ РАБОЧАЯ ТЕМПЕРАТУРА: - 65 C , МАКСИМАЛЬНАЯ РАБОЧАЯ ТЕМПЕРАТУРА: + 150 C</t>
  </si>
  <si>
    <t>КАТЕГОРИЯ ПРОДУКТА: БТИЗ-МОДУЛИ, ROHS: ПОДРОБНОСТИ, ПРОДУКТ: КРЕМНИЕВЫЕ МОДУЛИ IGBT, КОНФИГУРАЦИЯ: ДВОЙНОЙ, НАПРЯЖЕНИЕ КОЛЛЕКТОР-ЭМИТТЕР VCEO МАКС.: 600 В, НАПРЯЖЕНИЕ НАСЫЩЕНИЯ КОЛЛЕКТОР-ЭМИТТЕР: 1,7 В, НЕПРЕРЫВНЫЙ ТОК КОЛЛЕКТОРА ПРИ 25 C: 300 А, ТОК УТЕЧКИ ЗАТВОР-ЭМИТТЕР: 0,5 МКА, PD - РАССЕИВАЕМАЯ МОЩНОСТЬ: 780 ВТ, МИНИМАЛЬНАЯ РАБОЧАЯ ТЕМПЕРАТУРА: - 40 С, МАКСИМАЛЬНАЯ РАБОЧАЯ ТЕМПЕРАТУРА: + 150 С, МАКСИМАЛЬНОЕ НАПРЯЖЕНИЕ ЭМИТТЕРА ЗАТВОРА: 20 В, ТИП МОНТАЖА: ВИНТ, ТИП ПРОДУКТА: БТИЗ-МОДУЛИ, ЗАВОДСКАЯ УПАКОВКА: 10, ПОДКАТЕГОРИЯ: БТИЗ, ТЕХНОЛОГИИ: СИ,</t>
  </si>
  <si>
    <t>CM300DY-12NF</t>
  </si>
  <si>
    <t>CИЛОВОЙ МОДУЛЬ IGBT, IGBT МОДУЛЬ, НАПРЯЖЕНИЕ КОЛЛЕКТОР-ЭМИТТЕР: 1,2 КВ, СИЛА ТОКА КОЛЛЕКТОРА: 150А, ПОЛЯРНОСТЬ ТРАНЗИСТОРА: N CHANNEL, ВЕС ИЗДЕЛИЯ: 325 Г</t>
  </si>
  <si>
    <t>PM150RLA120</t>
  </si>
  <si>
    <t>ТРАНЗИСТОР МОП 63 ВТ</t>
  </si>
  <si>
    <t>ТРАНЗИСТОР МОП.</t>
  </si>
  <si>
    <t>КАТЕГОРИЯ ПРОДУКТА: МОП-ТРАНЗИСТОР, ROHS: ПОДРОБНОСТИ, ТЕХНОЛОГИИ: СИ, ТИП МОНТАЖА: СМД/СМТ, ПОСЫЛКА/ЧЕХОЛ: ТДСОН-8, ПОЛЯРНОСТЬ ТРАНЗИСТОРА: N-КАНАЛ, КОЛИЧЕСТВО КАНАЛОВ: 1 КАНАЛ, VDS - НАПРЯЖЕНИЕ ПРОБОЯ СТОК-ИСТОК: 200 В, ID — НЕПРЕРЫВНЫЙ ТОК СТОКА: 7 А, RDS ON — СОПРОТИВЛЕНИЕ СТОК-ИСТОК: 194 МОМ, VGS - НАПРЯЖЕНИЕ ЗАТВОР-ИСТОК: - 20 В, + 20 В, VGS TH - ПОРОГОВОЕ НАПРЯЖЕНИЕ ЗАТВОР-ИСТОК: 2 В, QG - ЗАРЯД ВОРОТ: 5,6 НКЛ, МИНИМАЛЬНАЯ РАБОЧАЯ ТЕМПЕРАТУРА: - 55 С, МАКСИМАЛЬНАЯ РАБОЧАЯ ТЕМПЕРАТУРА: + 150 С, PD - РАССЕИВАЕМАЯ МОЩНОСТЬ: 34 ВТ, РЕЖИМ КАНАЛА: УЛУЧШЕНИЕ, ТОРГОВОЕ НАЗВАНИЕ: OPTIMOS, РЯД: ОПТИМОС 3,КОНФИГУРАЦИЯ: ОДИНОКИЙ, ВРЕМЯ ПАДЕНИЯ: 3 НС, ПРЯМАЯ КРУТИЗНА - МИН.: 3,5 С, ВЫСОТА: 1,27 ММ, ДЛИНА: 5,9 ММ, ТИП ПРОДУКТА: МОП-ТРАНЗИСТОР, ВРЕМЯ НАРАСТАНИЯ: 4 НС, ЗАВОДСКАЯ УПАКОВКА: 5000, ПОДКАТЕГОРИЯ: МОП-ТРАНЗИСТОРЫ, ТИП ТРАНЗИСТОРА: 1 N-КАНАЛ, ТИПИЧНОЕ ВРЕМЯ ЗАДЕРЖКИ ВЫКЛЮЧЕНИЯ: 6 НС, ТИПИЧНОЕ ВРЕМЯ ЗАДЕРЖКИ ВКЛЮЧЕНИЯ: 4 НС, ШИРИНА: 5,15 ММ,</t>
  </si>
  <si>
    <t>BSC22DN20NS3G</t>
  </si>
  <si>
    <t>МОП-ТРАНЗИСТОР., МОП-ТРАНЗИСТОР</t>
  </si>
  <si>
    <t>МОП-ТРАНЗИСТОР, ТЕХНОЛОГИЯ: SI, ВИД МОНТАЖА: SMD/SMT, УПАКОВКА / БЛОК: SO-8, ПОЛЯРНОСТЬ ТРАНЗИСТОРА: N-CHANNEL, КОЛИЧЕСТВО КАНАЛОВ: 2 CHANNEL, VDS - НАПРЯЖЕНИЕ ПРОБОЯ СТОК-ИСТОК: 50 V, ID - НЕПРЕРЫВНЫЙ ТОК УТЕЧКИ: 3 A, RDS ВКЛ - СОПРОТИВЛЕНИЕ СТОК-ИСТОК: 200 MOHMS, VGS - НАПРЯЖЕНИЕ ЗАТВОР-ИСТОК: - 20 V, + 20 V, QG - ЗАРЯД ЗАТВОРА: 12 NC, МИНИМАЛЬНАЯ РАБОЧАЯ ТЕМПЕРАТУРА: - 55 C, МАКСИМАЛЬНАЯ РАБОЧАЯ ТЕМПЕРАТУРА: + 150 C, PD - РАССЕИВАНИЕ МОЩНОСТИ: 2 W, КАНАЛЬНЫЙ РЕЖИМ: ENHANCEMENT, УПАКОВКА: TUBE, КОНФИГУРАЦИЯ: DUAL, ВЫСОТА: 1.75 MM, ДЛИНА: 4.9 MM, ТИП ТРАНЗИСТОРА: 2 N-CHANNEL, ТИП: POWER MOSFET, ШИРИНА: 3.9 MM, ВРЕМЯ СПАДА: 25 NS, ВРЕМЯ НАРАСТАНИЯ: 8 NS, РАЗМЕР ФАБРИЧНОЙ УПАКОВКИ: 3800, ТИПИЧНОЕ ВРЕМЯ ЗАДЕРЖКИ ВЫКЛЮЧЕНИЯ: 45 NS, ТИПИЧНОЕ ВРЕМЯ ЗАДЕРЖКИ ПРИ ВКЛЮЧЕНИИ: 9 NS, ВЕС ИЗДЕЛИЯ: 540 MG</t>
  </si>
  <si>
    <t>ТРАНЗИСТОРНАЯ ВЫХОДНАЯ ОПТОПАРА, БЫСТРОДЕЙСТВУЮЩАЯ ОПТОПАРА</t>
  </si>
  <si>
    <t>СВЕТОДИОД НАКЛАДНОГО МОНТАЖА, ПРОДУКТ: GREEN LEDS, УПАКОВКА / БЛОК: 0805 (2012 METRIC), ОРИЕНТАЦИЯ: TOP VIEW, ЦВЕТ ОСВЕЩЕНИЯ: GREEN, ДЛИНА ВОЛНЫ/ЦВЕТОВАЯ ТЕМПЕРАТУРА: 569 NM, ИНТЕНСИВНОСТЬ ОСВЕЩЕНИЯ: 12 MCD, УГОЛ ОБЗОРА: 130 DEG, IF - ПРЯМОЙ ТОК: 20 MA, VF - ПРЯМОЕ НАПРЯЖЕНИЕ: 2.1 V, НОМИНАЛЬНАЯ МОЩНОСТЬ: 100 MW, ДЛИНА: 2 MM, ШИРИНА: 1.25 MM, МИНИМАЛЬНАЯ РАБОЧАЯ ТЕМПЕРАТУРА: - 55 C, МАКСИМАЛЬНАЯ РАБОЧАЯ ТЕМПЕРАТУРА: + 85 C, ФОРМА ЛИНЗЫ: RECTANGULAR, СВЕТОСИЛА ОБЪЕКТИВА: WATER CLEAR, УПАКОВКА: CUT TAPE, УПАКОВКА: MOUSEREEL, УПАКОВКА: REEL, ВИД МОНТАЖА: SMD/SMT, ЧУВСТВИТЕЛЬНЫЙ К ВЛАЖНОСТИ: YES, ТИП ПРОДУКТА: LED - STANDARD, РАЗМЕР ФАБРИЧНОЙ УПАКОВКИ: 3000, ПОДКАТЕГОРИЯ: LEDS, ВЕС ИЗДЕЛИЯ: 33 MG</t>
  </si>
  <si>
    <t>LTST-C171GKT</t>
  </si>
  <si>
    <t>МИКРОКОНТРОЛЛЕР ARM,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</si>
  <si>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МИКРОКОНТРОЛЛЕРЫ ARM; УПАКОВКА / БЛОК: LQFP-48; ЯДРО: ARM CORTEX M4; РАЗМЕР ПРОГРАММНОЙ ПАМЯТИ: 64 KB; ШИРИНА ШИНЫ ДАННЫХ: 32 BIT; РАЗРЕШЕНИЕ АЦП: 2 X 6 BIT/8 BIT/10 BIT/12 BIT; МАКСИМАЛЬНАЯ ТАКТОВАЯ ЧАСТОТА: 72 MHZ; КОЛИЧЕСТВО ВХОДОВ/ВЫХОДОВ: 37 I/O; РАЗМЕР ОЗУ ДАННЫХ: 12 KB; НАПРЯЖЕНИЕ ПИТАНИЯ - МИН.: 2 V; НАПРЯЖЕНИЕ ПИТАНИЯ - МАКС.: 3.6 V; МИНИМАЛЬНАЯ РАБОЧАЯ ТЕМПЕРАТУРА: - 40 C; МАКСИМАЛЬНАЯ РАБОЧАЯ ТЕМПЕРАТУРА: + 105 C; УПАКОВКА: TRAY; ЧУВСТВИТЕЛЬНЫЙ К ВЛАЖНОСТИ: YES; РАБОЧЕЕ НАПРЯЖЕНИЕ ПИТАНИЯ: 2 V TO 3.6 V;</t>
  </si>
  <si>
    <t>GD32F407VKT6</t>
  </si>
  <si>
    <t>КАТЕГОРИЯ ПРОДУКТА: ЛИНЕЙНЫЕ РЕГУЛЯТОРЫ НАПРЯЖЕНИЯ; ВИД МОНТАЖА: THROUGH HOLE; УПАКОВКА / БЛОК: TO-220-3; КОЛИЧЕСТВО ВЫХОДОВ: 1 OUTPUT; ПОЛЯРНОСТЬ: NEGATIVE; ВЫХОДНОЕ НАПРЯЖЕНИЕ: - 15 V; ВЫХОДНОЙ ТОК: 1 A; ТИП ВЫХОДА: FIXED; ВХОДНОЕ НАПРЯЖЕНИЕ (МАКС.): - 35 V; ВХОДНОЕ НАПРЯЖЕНИЕ МИН.: - 17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MC7915; УПАКОВКА: TUBE; ВЫСОТА: 9.28 MM; ДЛИНА: 10.28 MM; ШИРИНА: 4.82 MM; ПОДАВЛЕНИЕ ПУЛЬСАЦИЙ ПИТАНИЯ - ТИПИЧ.: 60 DB; РАЗМЕР ФАБРИЧНОЙ УПАКОВКИ: 50; ВЕС ИЗДЕЛИЯ: 6 G</t>
  </si>
  <si>
    <t>КАТЕГОРИЯ ПРОДУКТА: 8-БИТНЫЕ МИКРОКОНТРОЛЛЕРЫ; СЕРИЯ: ATMEGA128; ВИД МОНТАЖА: SMD/SMT; УПАКОВКА / БЛОК: TQFP-64; ЯДРО: AVR; РАЗМЕР ПРОГРАММНОЙ ПАМЯТИ: 128 KB; ШИРИНА ШИНЫ ДАННЫХ: 8 BIT; РАЗРЕШЕНИЕ АЦП: 10 BIT; МАКСИМАЛЬНАЯ ТАКТОВАЯ ЧАСТОТА: 16 MHZ; КОЛИЧЕСТВО ВХОДОВ/ВЫХОДОВ: 53 I/O; РАЗМЕР ОЗУ ДАННЫХ: 4 KB; РАБОЧЕЕ НАПРЯЖЕНИЕ ПИТАНИЯ: 4.5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4 KB; ТИП ПЗУ ДАННЫХ: EEPROM; ВЫСОТА: 1 MM; ВХОДНОЕ/ВЫХОДНОЕ НАПРЯЖЕНИЕ: 2.7 V TO 5.5 V; ТИП ИНТЕРФЕЙСА: I2C, JTAG, SPI, USART; ДЛИНА: 14 MM; ЧУВСТВИТЕЛЬНЫЙ К ВЛАЖНОСТИ: YES; КОЛИЧЕСТВО КАНАЛОВ АЦП: 8 CHANNEL; КОЛИЧЕСТВО ТАЙМЕРОВ/СЧЕТЧИКОВ: 4 TIMER; СЕРИЯ ПРОЦЕССОРА: ATMEGA; ПРОДУКТ: MCU; ТИП ПАМЯТИ ПРОГРАММ: FLASH; РАЗМЕР ФАБРИЧНОЙ УПАКОВКИ: 90; НАПРЯЖЕНИЕ ПИТАНИЯ - МАКС.: 5.5 V; НАПРЯЖЕНИЕ ПИТАНИЯ - МИН.: 4.5 V; КОММЕРЧЕСКОЕ ОБОЗНАЧЕНИЕ: AVR; КОНТРОЛЬНЫЕ ТАЙМЕРЫ: WATCHDOG TIMER; ШИРИНА: 14 MM; ВЕС ИЗДЕЛИЯ: 360.600 MG</t>
  </si>
  <si>
    <t>МИКРОСХЕМА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</si>
  <si>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ИСТОЧНИКИ ОПОРНОГО НАПРЯЖЕНИЯ, ROHS: ПОДРОБНОСТИ, ТИП МОНТАЖА: СМД/СМТ, ПОСЫЛКА/ЧЕХОЛ: СОТ-23-3, ТИП ССЫЛКИ: СЕРИЯ ПРЕЦИЗИОННЫХ ССЫЛОК, ВЫХОДНОЕ НАПРЯЖЕНИЕ: 2,5 В, НАЧАЛЬНАЯ ТОЧНОСТЬ: 0,008, ТЕМПЕРАТУРНЫЙ КОЭФФИЦИЕНТ: 50 ЧАСТЕЙ НА МИЛЛИОН/КЛ, СЕРИЯ VREF — ВХОДНОЕ НАПРЯЖЕНИЕ — МАКС.: 12 В, ТОК ШУНТА - МАКС.: 5 МА, МИНИМАЛЬНАЯ РАБОЧАЯ ТЕМПЕРАТУРА: - 40 С, МАКСИМАЛЬНАЯ РАБОЧАЯ ТЕМПЕРАТУРА: + 125 С, РЯД: 1582 Г. Н.Э., УПАКОВКА: КАТУШКА, УПАКОВКА: РАЗРЕЗАТЬ ЛЕНТУ, УПАКОВКА: МЫШЬКАТУШКА, ТОЧНОСТЬ: 3,5 МВ/МА, МАРКА: АНАЛОГОВЫЕ УСТРОЙСТВА, ОПИСАНИЕ/ФУНКЦИЯ: МИКРОМОЩНОСТЬ 2,5 В, ИСТОЧНИК ОПОРНОГО НАПРЯЖЕНИЯ В ПРЕЦИЗИОННОМ ПОСЛЕДОВАТЕЛЬНОМ РЕЖИМЕ, ВЫСОТА: 1,02 ММ (МАКС.), ВХОДНОЕ НАПРЯЖЕНИЕ: ОТ 2,7 В ДО 12 В, ДЛИНА: 2,9 ММ, РЕГУЛИРОВАНИЕ НАГРУЗКИ: 3,5 МВ/МА, РАБОЧИЙ ТОК ПИТАНИЯ: 70 МКА, ВЫХОДНОЙ ТОК: 5 МА, ПРОДУКТ: ИСТОЧНИКИ ОПОРНОГО НАПРЯЖЕНИЯ, ТИП ПРОДУКТА: ИСТОЧНИКИ ОПОРНОГО НАПРЯЖЕНИЯ, ЗАВОДСКАЯ УПАКОВКА: 3000, ПОДКАТЕГОРИЯ: PMIC — ИС УПРАВЛЕНИЯ ПИТАНИЕМ, ТОПОЛОГИЯ: ССЫЛКИ НА СЕРИИ, ШИРИНА: 1,3 ММ, ЕДИНИЦА ИЗМЕРЕНИЯ: 8 МГ,</t>
  </si>
  <si>
    <t>AD1582ARTZ-REEL7</t>
  </si>
  <si>
    <t>МИКРОКОНТРОЛЛЕР ARM,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t>
  </si>
  <si>
    <t>КАТЕГОРИЯ ПРОДУКТА: МИКРОКОНТРОЛЛЕРЫ ARM — МИКРОКОНТРОЛЛЕРЫ, ROHS: ПОДРОБНОСТИ, РЯД: СТМ32Ф427ВИ, ТИП МОНТАЖА: СМД/СМТ, ПОСЫЛКА/ЧЕХОЛ: ЛКФП-100, ОСНОВНОЙ: АРМ КОРТЕКС М4, ОБЪЕМ ПАМЯТИ ПРОГРАММЫ: 2 МБ, ШИРИНА ШИНЫ ДАННЫХ: 32 БИТ, РАЗРЕШЕНИЕ АЦП: 12 БИТ, МАКСИМАЛЬНАЯ ТАКТОВАЯ ЧАСТОТА: 180 МГЦ, КОЛИЧЕСТВО ВХОДОВ/ВЫХОДОВ: 82 ВВОДА/ВЫВОДА, РАЗМЕР ОЗУ ДАННЫХ: 260 КБ, НАПРЯЖЕНИЕ ПИТАНИЯ - МИН.: 1,7 В, НАПРЯЖЕНИЕ ПИТАНИЯ - МАКС.: 3,6 В, МИНИМАЛЬНАЯ РАБОЧАЯ ТЕМПЕРАТУРА: - 40 С, МАКСИМАЛЬНАЯ РАБОЧАЯ ТЕМПЕРАТУРА: +85 С, УПАКОВКА: ПОДНОС, АНАЛОГОВОЕ НАПРЯЖЕНИЕ ПИТАНИЯ: ОТ 1,7 В ДО 3,6 В, РАЗРЕШЕНИЕ ЦАП: 12 БИТ, ТИП ОЗУ ДАННЫХ: SRAM, ТИП ИНТЕРФЕЙСА: CAN, I2C, SAI, SPI, UART/USART, USB, ДЛИНА: 14 ММ, ЧУВСТВИТЕЛЬНОСТЬ К ВЛАГЕ: ДА, КОЛИЧЕСТВО КАНАЛОВ АЦП: 16 КАНАЛОВ, КОЛИЧЕСТВО ТАЙМЕРОВ/СЧЕТЧИКОВ: 14 ТАЙМЕР, СЕРИЯ ПРОЦЕССОРОВ: СТМ32Ф427, ПРОДУКТ: MCU+FPU, ТИП ПРОДУКТА: МИКРОКОНТРОЛЛЕРЫ ARM — МИКРОКОНТРОЛЛЕРЫ, ТИП ПАМЯТИ ПРОГРАММЫ: ВСПЫШКА, ЗАВОДСКАЯ УПАКОВКА: 540, ПОДКАТЕГОРИЯ: МИКРОКОНТРОЛЛЕРЫ - МИКРОКОНТРОЛЛЕРЫ, ТОРГОВОЕ НАЗВАНИЕ: СТМ32, СТОРОЖЕВЫЕ ТАЙМЕРЫ: СТОРОЖЕВОЙ ТАЙМЕР, ЕДИНИЦА ИЗМЕРЕНИЯ: 1,319 Г,</t>
  </si>
  <si>
    <t>STM32F427VIT6</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</si>
  <si>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</si>
  <si>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ИМПУЛЬСНЫЕ РЕГУЛЯТОРЫ НАПРЯЖЕНИЯ, ROHS: ПОДРОБНОСТИ, ТИП МОНТАЖА: СМД/СМТ, ПОСЫЛКА/ЧЕХОЛ: ТО-ПМОД-7, ТОПОЛОГИЯ: БАК, ВЫХОДНОЕ НАПРЯЖЕНИЕ: ОТ 800 МВ ДО 6 В, ВЫХОДНОЙ ТОК: 3 А, КОЛИЧЕСТВО ВЫХОДОВ: 1 ВЫХОД, ВХОДНОЕ НАПРЯЖЕНИЕ, МИН.: 6 В, ВХОДНОЕ НАПРЯЖЕНИЕ, МАКС.: 42 В, ТОК ПОКОЯ: 1 МА, ЧАСТОТА ПЕРЕКЛЮЧЕНИЯ: 1 МГЦ, МИНИМАЛЬНАЯ РАБОЧАЯ ТЕМПЕРАТУРА: - 40 С, МАКСИМАЛЬНАЯ РАБОЧАЯ ТЕМПЕРАТУРА: + 125 С, РЯД: ЛМЗ14203, ВХОДНОЕ НАПРЯЖЕНИЕ: ОТ 6 В ДО 42 В, РЕГУЛИРОВАНИЕ НАГРУЗКИ: 1,5 МВ/А, ЧУВСТВИТЕЛЬНОСТЬ К ВЛАГЕ: ДА, РАБОЧИЙ ТОК ПИТАНИЯ: 1 МА, ТИП ПРОДУКТА: ИМПУЛЬСНЫЕ РЕГУЛЯТОРЫ НАПРЯЖЕНИЯ, НЕИСПРАВНОСТЬ: НЕИСПРАВНОСТЬ, ЗАВОДСКАЯ УПАКОВКА: 500, ПОДКАТЕГОРИЯ: PMIC — ИС УПРАВЛЕНИЯ ПИТАНИЕМ, НАПРЯЖЕНИЕ ПИТАНИЯ - МИН.: 6 В,</t>
  </si>
  <si>
    <t>LMZ14203TZX-ADJ/NOPB</t>
  </si>
  <si>
    <t>КАТЕГОРИЯ ТОВАРА: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ПИТАНИЯ:2.5 V. МИНИМАЛЬНАЯ РАБОЧАЯ ТЕМПЕРАТУРА:0 C. МАКСИМАЛЬНАЯ РАБОЧАЯ ТЕМПЕРАТУРА:+ 70 C. ТОРГОВАЯ МАРКА:MARVELL . НАПРЯЖЕНИЕ ПИТАНИЯ - МАКС.:25 MA . ДУПЛЕКСНАЯ ПЕРЕДАЧА:FULL-DUPLEX, HALF-DUPLEX . ЧУВСТВИТЕЛЬНЫЙ К ВЛАЖНОСТИ:YES . ТИП ПРОДУКТА:ETHERNET ICS АЗМЕР ФАБРИЧНОЙ УПАКОВКИ:260 . ПОДКАТЕГОРИЯ:COMMUNICATION &amp; NETWORKING ICS . НАПРЯЖЕНИЕ ПИТАНИЯ - МАКС.:2.5 V . НАПРЯЖЕНИЕ ПИТАНИЯ - МИН.:1.8 V .</t>
  </si>
  <si>
    <t>88E1111-B2-BAB1I000</t>
  </si>
  <si>
    <t>КАТЕГОРИЯ ПРОДУКТА: ПРОЦЕССОРЫ И КОНТРОЛЛЕРЫ ЦИФРОВЫХ СИГНАЛОВ (DSP, DSC); ПРОДУКТ: DSPS; СЕРИЯ: ADSP-21062L; КОММЕРЧЕСКОЕ ОБОЗНАЧЕНИЕ: SHARC; ВИД МОНТАЖА: SMD/SMT; УПАКОВКА / БЛОК: MQFP-240; ЯДРО: SHARC; КОЛИЧЕСТВО ЯДЕР: 1 CORE; МАКСИМАЛЬНАЯ ТАКТОВАЯ ЧАСТОТА: 40 MHZ; ПАМЯТЬ ДЛЯ КЭША КОМАНД L1 / ДАННЫХ: -; ПАМЯТЬ ДЛЯ КЭША КОМАНД L1 / ДАННЫХ: -; РАЗМЕР ПРОГРАММНОЙ ПАМЯТИ: 256 KB; РАЗМЕР ОЗУ ДАННЫХ: -; РАБОЧЕЕ НАПРЯЖЕНИЕ ПИТАНИЯ: 3.3 V; МИНИМАЛЬНАЯ РАБОЧАЯ ТЕМПЕРАТУРА: - 40 C; МАКСИМАЛЬНАЯ РАБОЧАЯ ТЕМПЕРАТУРА: + 100 C; УПАКОВКА: TRAY; ШИРИНА ШИНЫ ДАННЫХ: 32 BIT; ВЫСОТА: 3.4 MM; ТИП КОМАНДЫ: FLOATING POINT; ТИП ИНТЕРФЕЙСА: SERIAL; ДЛИНА: 32 MM; МЕГАФЛОПС: 120 MFLOPS; ЧУВСТВИТЕЛЬНЫЙ К ВЛАЖНОСТИ: YES; КОЛИЧЕСТВО ТАЙМЕРОВ/СЧЕТЧИКОВ: 1 TIMER; СЕРИЯ ПРОЦЕССОРА: SHARC; РАЗМЕР ФАБРИЧНОЙ УПАКОВКИ:РАЗМЕР ФАБРИЧНОЙ УПАКОВКИ: 24; НАПРЯЖЕНИЕ ПИТАНИЯ - МАКС.: 3.45 V; НАПРЯЖЕНИЕ ПИТАНИЯ - МИН.: 3.15 V; ШИРИНА: 32 MM; ВЕС ИЗДЕЛИЯ: 7.350 G</t>
  </si>
  <si>
    <t>КАТЕГОРИЯ ПРОДУКТА: EEPROM, ВИД МОНТАЖА: SMD/SMT, УПАКОВКА / БЛОК: SOIC-8, ТИП ИНТЕРФЕЙСА: 2-WIRE, I2C, РАЗМЕР ПАМЯТИ: 512 KBIT, ОРГАНИЗАЦИЯ: 64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 MHZ, ВРЕМЯ ДОСТУПА: 450 NS, СОХРАНЕНИЕ ДАННЫХ: 100 YEAR, НАПРЯЖЕНИЕ ПИТАНИЯ - МАКС.: 3 MA, СЕРИЯ: AT24C512C, УПАКОВКА: TUBE, ЧУВСТВИТЕЛЬНЫЙ К ВЛАЖНОСТИ: YES, РАБОЧЕЕ НАПРЯЖЕНИЕ ПИТАНИЯ: 2.5 V TO 5.5 V,</t>
  </si>
  <si>
    <t>ZD24C512A-SSGMB</t>
  </si>
  <si>
    <t>ZETTA</t>
  </si>
  <si>
    <t>МИКРОСХЕМА ИНТЕГРАЛЬНАЯ МОНОЛИТНАЯ - ИС ПАМЯТИ - ФЛЕШ ПАМЯТЬ NOR.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</si>
  <si>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МИКРОСХЕМА ИНТЕГРАЛЬНАЯ МОНОЛИТНАЯ - ПРОГРАММИРУЕМЫЕ ЛОГИЧЕСКИЕ ИС- КОНФИГУРАЦИОННАЯ ПАМЯТЬ.ИСП.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</si>
  <si>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СНК ПЛИС, ROHS: ПОДРОБНОСТИ, ТИП МОНТАЖА: СМД/СМТ, ПОСЫЛКА/ЧЕХОЛ: ФБГА-900, ОСНОВНОЙ: АРМ КОРТЕКС А9, КОЛИЧЕСТВО ЯДЕР: 2 ЯДРА, МАКСИМАЛЬНАЯ ТАКТОВАЯ ЧАСТОТА: 766 МГЦ, КЭШ-ПАМЯТЬ ИНСТРУКЦИЙ L1: 2 Х 32 КБ, КЭШ-ПАМЯТЬ ДАННЫХ L1: 2 Х 32 КБ, ОБЪЕМ ПАМЯТИ ПРОГРАММЫ: -, РАЗМЕР ОЗУ ДАННЫХ: -, КОЛИЧЕСТВО ЛОГИЧЕСКИХ ЭЛЕМЕНТОВ: 350000 ЛЕ, КОЛИЧЕСТВО ВХОДОВ/ВЫХОДОВ: 362 ВВОДА/ВЫВОДА, МИНИМАЛЬНАЯ РАБОЧАЯ ТЕМПЕРАТУРА: - 40 С, МАКСИМАЛЬНАЯ РАБОЧАЯ ТЕМПЕРАТУРА: + 100 С, ЧУВСТВИТЕЛЬНОСТЬ К ВЛАГЕ: ДА, КОЛИЧЕСТВО БЛОКОВ ЛОГИЧЕСКОГО МАССИВА — LAB: 27325 ЛАБОРАТОРИЯ, ТИП ПРОДУКТА: ПРОЦЕССОРЫ - СПЕЦИАЛИЗИРОВАННЫЕ ПРИЛОЖЕНИЯ, РЯД: XC7Z045, ЗАВОДСКАЯ УПАКОВКА: 1, ПОДКАТЕГОРИЯ: SOC — СИСТЕМЫ НА КРИСТАЛЛЕ, ТОРГОВОЕ НАЗВАНИЕ: ЗИНК, ЕДИНИЦА ИЗМЕРЕНИЯ: 52,292 Г,</t>
  </si>
  <si>
    <t>XC7Z045-2FFG900I</t>
  </si>
  <si>
    <t>КАТЕГОРИЯ ПРОДУКТА: ПРЕЦИЗИОННЫЕ УСИЛИТЕЛИ, ROHS: ПОДРОБНОСТИ, РЯД: AD823, КОЛИЧЕСТВО КАНАЛОВ: 2 КАНАЛА, GBP – ПРОДУКТ УВЕЛИЧЕНИЯ ПРОПУСКНОЙ СПОСОБНОСТИ: 10 МГЦ, SR - СКОРОСТЬ ПОВОРОТА: 22 В/НАС, CMRR — КОЭФФИЦИЕНТ ПОДАВЛЕНИЯ СИНФАЗНОГО СИГНАЛА: 82 ДБ, ВЫХОДНОЙ ТОК НА КАНАЛ: 17 МА, IB — ВХОДНОЙ ТОК СМЕЩЕНИЯ: 25 ПА, VOS - ВХОДНОЕ НАПРЯЖЕНИЕ СМЕЩЕНИЯ: 700 МКВ, EN - ПЛОТНОСТЬ ШУМА ВХОДНОГО НАПРЯЖЕНИЯ: 16 НВ/КВ. ГЦ, НАПРЯЖЕНИЕ ПИТАНИЯ - МАКС.: 36 В, +/- 18 В, НАПРЯЖЕНИЕ ПИТАНИЯ - МИН.: 3 В, +/- 1,5 В, РАБОЧИЙ ТОК ПИТАНИЯ: 8,4 МА, МИНИМАЛЬНАЯ РАБОЧАЯ ТЕМПЕРАТУРА: - 40 С, МАКСИМАЛЬНАЯ РАБОЧАЯ ТЕМПЕРАТУРА: +85 С, НЕИСПРАВНОСТЬ: БЕЗ ВЫКЛЮЧЕНИЯ, ТИП МОНТАЖА: СМД/СМТ, ПОСЫЛКА/ЧЕХОЛ: СОИК-8, УПАКОВКА: КАТУШКА, УПАКОВКА: РАЗРЕЗАТЬ ЛЕНТУ, УПАКОВКА: МЫШЬКАТУШКА, МАРКА: АНАЛОГОВЫЕ УСТРОЙСТВА, ДВОЙНОЕ НАПРЯЖЕНИЕ ПИТАНИЯ: +/- 3 В, +/- 5 В, +/- 9 В, +/- 12 В, +/- 15 В, ВЫСОТА: 1,5 ММ, ДЛИНА: 5 ММ, МАКСИМАЛЬНОЕ ДВОЙНОЕ НАПРЯЖЕНИЕ ПИТАНИЯ: +/- 18 В, МИНИМАЛЬНОЕ НАПРЯЖЕНИЕ ДВОЙНОГО ПИТАНИЯ: +/- 1,5 В, РАБОЧЕЕ НАПРЯЖЕНИЕ ПИТАНИЯ: ОТ 3 В ДО 36 В, ТИП ВЫХОДА: ЖЕЛЕЗНОДОРОЖНЫЙ ТРАНСПОРТ, PD - РАССЕИВАЕМАЯ МОЩНОСТЬ: 900 МВТ, ПРОДУКТ: ПРЕЦИЗИОННЫЕ УСИЛИТЕЛИ, ТИП ПРОДУКТА: ПРЕЦИЗИОННЫЕ УСИЛИТЕЛИ, PSRR — КОЭФФИЦИЕНТ ОТКЛОНЕНИЯ ИСТОЧНИКА ПИТАНИЯ: 80 ДБ, ЗАВОДСКАЯ УПАКОВКА: 2500, ПОДКАТЕГОРИЯ: ИС УСИЛИТЕЛЯ, ТИП: УСИЛИТЕЛЬ ОБЩЕГО НАЗНАЧЕНИЯ, КОЭФФИЦИЕНТ УСИЛЕНИЯ ПО НАПРЯЖЕНИЮ, ДБ: 93,06 ДБ, ШИРИНА: 4 ММ, ЕДИНИЦА ИЗМЕРЕНИЯ: 540 МГ,</t>
  </si>
  <si>
    <t>AD823ARZ-RL</t>
  </si>
  <si>
    <t>КАТЕГОРИЯ ПРОДУКТА: ЛИНЕЙНЫЕ РЕГУЛЯТОРЫ НАПРЯЖЕНИЯ, ВИД МОНТАЖА: SMD/SMT, УПАКОВКА / БЛОК: TO-263-3, КОЛИЧЕСТВО ВЫХОДОВ: 1 OUTPUT, ПОЛЯРНОСТЬ: POSITIVE, ВЫХОДНОЕ НАПРЯЖЕНИЕ: 1.25 V TO 125 V, ВЫХОДНОЙ ТОК: 700 MA, ТИП ВЫХОДА: ADJUSTABLE, ВХОДНОЕ НАПРЯЖЕНИЕ (МАКС.): 150 V, ВХОДНОЕ НАПРЯЖЕНИЕ МИН.: 21.5 V, МИНИМАЛЬНАЯ РАБОЧАЯ ТЕМПЕРАТУРА: 0 C, МАКСИМАЛЬНАЯ РАБОЧАЯ ТЕМПЕРАТУРА: + 125 C, НЕСТАБИЛЬНОСТЬ ВЫХОДНОЙ НАГРУЗКИ: 0.5 %, НЕСТАБИЛЬНОСТЬ ВЫХОДНОГО НАПРЯЖЕНИЯ ИЛИ ТОКА: 0.01 %/V, СЕРИЯ: TL783, УПАКОВКА: CUT TAPE, УПАКОВКА: MOUSEREEL, УПАКОВКА: REEL, ВЫСОТА: 4.44 MM, ДЛИНА: 10.18 MM, ДИАПАЗОН РАБОЧИХ ТЕМПЕРАТУР: 0 C TO + 125 C, ШИРИНА: 8.41 MM, ПОДАВЛЕНИЕ ПУЛЬСАЦИЙ ПИТАНИЯ - ТИПИЧ.: 76 DB, ЧУВСТВИТЕЛЬНЫЙ К ВЛАЖНОСТИ: YES, РАЗМЕР ФАБРИЧНОЙ УПАКОВКИ: 500, ВЕС ИЗДЕЛИЯ: 1.443 G</t>
  </si>
  <si>
    <t>TL783CKTTR</t>
  </si>
  <si>
    <t>КАТЕГОРИЯ ПРОДУКТА: ЛОГИЧЕСКИЕ ЭЛЕМЕНТЫ, ПРОДУКТ: SINGLE-FUNCTION GATE, ЛОГИЧЕСКАЯ ФУНКЦИЯ: OR, СЕМЕЙСТВО ЛОГИЧЕСКИХ ЭЛЕМЕНТОВ: HCT, КОЛИЧЕСТВО ВЕНТИЛЕЙ: 4 GATE, КОЛИЧЕСТВО ВХОДНЫХ ЛИНИЙ: 2 INPUT, КОЛИЧЕСТВО ВЫХОДНЫХ ЛИНИЙ: 1 OUTPUT, ВЫХОДНОЙ ТОК ВЫСОКОГО УРОВНЯ: - 4 MA, ВЫХОДНОЙ ТОК НИЗКОГО УРОВНЯ: 4 MA, ВРЕМЯ ЗАДЕРЖКИ РАСПРОСТРАНЕНИЯ: 27 NS,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SOIC-14, УПАКОВКА: CUT TAPE, УПАКОВКА: MOUSEREEL, УПАКОВКА: REEL, ФУНКЦИЯ: OR, ВЫСОТА: 1.58 MM, ТИП ВХОДА: TTL, ДЛИНА: 8.65 MM, ДИАПАЗОН РАБОЧИХ ТЕМПЕРАТУР: - 40 C TO + 85 C, ТИП ВЫХОДА: CMOS, СЕРИЯ: SN74HCT32, ШИРИНА: 3.91 MM, ТИП ЛОГИКИ: 2-INPUT OR, КОЛИЧЕСТВО ЦИФРОВЫХ РАЗРЯДОВ: 4 BIT, РАБОЧИЙ ТОК ИСТОЧНИКА ПИТАНИЯ: 20 UA, РАБОЧЕЕ НАПРЯЖЕНИЕ ПИТАНИЯ: 5 V, РАЗМЕР ФАБРИЧНОЙ УПАКОВКИ: 2500, ВЕС ИЗДЕЛИЯ: 260 MG</t>
  </si>
  <si>
    <t>SN74HCT32DR</t>
  </si>
  <si>
    <t>КАТЕГОРИЯ ПРОДУКТА: ЛИНЕЙНЫЕ РЕГУЛЯТОРЫ НАПРЯЖЕНИЯ, ВИД МОНТАЖА: SMD/SMT, УПАКОВКА / БЛОК: SOIC-8, КОЛИЧЕСТВО ВЫХОДОВ: 1 OUTPUT, ПОЛЯРНОСТЬ: NEGATIVE, ВЫХОДНОЕ НАПРЯЖЕНИЕ: - 15 V, ВЫХОДНОЙ ТОК: 100 MA, ТИП ВЫХОДА: FIXED, ВХОДНОЕ НАПРЯЖЕНИЕ (МАКС.): - 35 V, ВХОДНОЕ НАПРЯЖЕНИЕ МИН.: - 35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СЕРИЯ: MC79L15, УПАКОВКА: CUT TAPE, УПАКОВКА: MOUSEREEL, УПАКОВКА: REEL, ВЫСОТА: 1.5 MM, ДЛИНА: 5 MM, ШИРИНА: 4 MM, РАЗМЕР ФАБРИЧНОЙ УПАКОВКИ: 2500, ВЕС ИЗДЕЛИЯ: 540 MG</t>
  </si>
  <si>
    <t>MC79L15ABDR2G</t>
  </si>
  <si>
    <t>КАТЕГОРИЯ ПРОДУКТА: ТАКТОВЫЕ ГЕНЕРАТОРЫ И ПРОДУКЦИЯ ДЛЯ ПОДДЕРЖКИ; МАКСИМАЛЬНАЯ ВХОДНАЯ ЧАСТОТА: 200 MHZ; МАКС. ВЫХОДНАЯ ЧАСТОТА: 328.125 MHZ; КОЛИЧЕСТВО ВЫХОДОВ: 4 OUTPUT; РАБОЧИЙ ЦИКЛ (МАКС.): 55 %; РАБОЧЕЕ НАПРЯЖЕНИЕ ПИТАНИЯ: 1.8 V, 2.5 V, 3.3 V; МИНИМАЛЬНАЯ РАБОЧАЯ ТЕМПЕРАТУРА: - 40 C; МАКСИМАЛЬНАЯ РАБОЧАЯ ТЕМПЕРАТУРА: + 105 C; ВИД МОНТАЖА: SMD/SMT; УПАКОВКА / БЛОК: VQFN-24; УПАКОВКА: REEL; УПАКОВКА: CUT TAPE; ВЫСОТА: 0.88 MM; ДЖИТТЕР: 1600 FS; ДЛИНА: 4 MM; ЧУВСТВИТЕЛЬНЫЙ К ВЛАЖНОСТИ: YES; ТИП ВЫХОДА: LVCMOS, LVDS; НАПРЯЖЕНИЕ ПИТАНИЯ - МАКС.: 3.465 V;</t>
  </si>
  <si>
    <t>FC-12M32.768KHZ7PF20PPM</t>
  </si>
  <si>
    <t>КАТЕГОРИЯ ПРОДУКТА: ТАКТОВЫЕ ГЕНЕРАТОРЫ И ПРОДУКЦИЯ ДЛЯ ПОДДЕРЖКИ; МАКСИМАЛЬНАЯ ВХОДНАЯ ЧАСТОТА: 200 MHZ; МАКС. ВЫХОДНАЯ ЧАСТОТА: 24,576 МГЦ; КОЛИЧЕСТВО ВЫХОДОВ: 4 OUTPUT; РАБОЧИЙ ЦИКЛ (МАКС.): 55 %; РАБОЧЕЕ НАПРЯЖЕНИЕ ПИТАНИЯ: 1.8 V, 2.5 V, 3.3 V; МИНИМАЛЬНАЯ РАБОЧАЯ ТЕМПЕРАТУРА: - 40 C; МАКСИМАЛЬНАЯ РАБОЧАЯ ТЕМПЕРАТУРА: + 105 C; ВИД МОНТАЖА: SMD/SMT; УПАКОВКА / БЛОК: VQFN-24; УПАКОВКА: REEL; УПАКОВКА: CUT TAPE; ВЫСОТА: 0.88 MM; ДЖИТТЕР: 1600 FS; ДЛИНА: 4 MM; ЧУВСТВИТЕЛЬНЫЙ К ВЛАЖНОСТИ: YES; ТИП ВЫХОДА: LVCMOS, LVDS; НАПРЯЖЕНИЕ ПИТАНИЯ - МАКС.: 3.465 V;</t>
  </si>
  <si>
    <t>SX3M24.000M20F30TNN</t>
  </si>
  <si>
    <t>SCTF</t>
  </si>
  <si>
    <t>МИКРОСХЕМА АНАЛОГОВО-ЦИФРОВОЙ ПРЕОБРАЗОВАТЕЛЬ,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</si>
  <si>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АНАЛОГО-ЦИФРОВЫЕ ПРЕОБРАЗОВАТЕЛИ — АЦП, ROHS: ПОДРОБНОСТИ, РЯД: AD7982, ТИП МОНТАЖА: СМД/СМТ, ПОСЫЛКА/ЧЕХОЛ: МСОП-10, РАЗРЕШЕНИЕ: 18 БИТ, КОЛИЧЕСТВО КАНАЛОВ: 1 КАНАЛ, ТИП ИНТЕРФЕЙСА: 3-ПРОВОДНОЙ, МИКРОПРОВОД, SPI, ЧАСТОТА ВЫБОРКИ: 1 МС/С, ТИП ВВОДА: ДИФФЕРЕНЦИАЛ, АРХИТЕКТУРА: ЮАР, АНАЛОГОВОЕ НАПРЯЖЕНИЕ ПИТАНИЯ: 2,5 В, ЦИФРОВОЕ НАПРЯЖЕНИЕ ПИТАНИЯ: 2,5 В, SNR - ОТНОШЕНИЕ СИГНАЛ/ШУМ: 98 ДБ, МИНИМАЛЬНАЯ РАБОЧАЯ ТЕМПЕРАТУРА: - 40 С, МАКСИМАЛЬНАЯ РАБОЧАЯ ТЕМПЕРАТУРА: +85 С, УПАКОВКА: ТРУБКА, DNL - ДИФФЕРЕНЦИАЛЬНАЯ НЕЛИНЕЙНОСТЬ: - 0,85 МЛАДШЕГО РАЗРЯДА/1,5 МЛАДШЕГО РАЗРЯДА, ОШИБКА УСИЛЕНИЯ: +/- 0,023 % ПОЛНОЙ ШКАЛЫ, ВЫСОТА: 0,85 ММ, INL - ИНТЕГРАЛЬНАЯ НЕЛИНЕЙНОСТЬ: +/- 2 МЛАДШИХ РАЗРЯДА, ВХОДНОЕ НАПРЯЖЕНИЕ: +/- 5 В, ДЛИНА: 3 ММ, КОЛИЧЕСТВО ВХОДОВ АЦП: 1 ВХОД, КОЛИЧЕСТВО ПРЕОБРАЗОВАТЕЛЕЙ: 1 ПРЕОБРАЗОВАТЕЛЬ, РАБОЧЕЕ НАПРЯЖЕНИЕ ПИТАНИЯ: 2,5 В, PD - РАССЕИВАЕМАЯ МОЩНОСТЬ: 8,6 МВТ, ПОТРЕБЛЯЕМАЯ МОЩНОСТЬ: 7 МВТ, ТИП ПРОДУКТА: АЦП — АНАЛОГО-ЦИФРОВЫЕ ПРЕОБРАЗОВАТЕЛИ, ТИП ССЫЛКИ: ВНЕШНИЙ, ОБРАЗЕЦ И УДЕРЖАНИЕ: ДА, ЗАВОДСКАЯ УПАКОВКА: 50, ПОДКАТЕГОРИЯ: ИС ПРЕОБРАЗОВАТЕЛЯ ДАННЫХ, НАПРЯЖЕНИЕ ПИТАНИЯ - МАКС.: 2,5 В,</t>
  </si>
  <si>
    <t>AD7982BRMZ</t>
  </si>
  <si>
    <t>МИКРОСХЕМА ЛОГИЧЕСКАЯ, ИСП. В ЭЛЕКТРОННЫХ УСТРОЙСТВАХ ОБЩЕГРАЖДАНСКОГО НАЗНАЧЕНИЯ.(ОБОРУДОВАНИЕ ДЛЯ АВТОМАТИЗАЦИИ ПРОМЫШЛЕННЫХ ПРЕДПРИЯТИЙ,КОМПЬЮТЕРНЫХ СИСТЕМ). НЕ ИМЕЕТ ФУНКЦИИ ШИФРОВАНИЯ И КРИПТОГРАФИИ.</t>
  </si>
  <si>
    <t>КАТЕГОРИЯ ПРОДУКТА: ШИННЫЕ ТРАНСИВЕРЫ, ROHS: ПОДРОБНОСТИ, ЛОГИЧЕСКАЯ СЕМЬЯ: LVC, ВХОДНОЙ УРОВЕНЬ: ТТЛ/КМОП, ВЫХОДНОЙ УРОВЕНЬ: LVTTL, ТИП ВЫХОДА: 3 СОСТОЯНИЯ, ВЫХОДНОЙ ТОК ВЫСОКОГО УРОВНЯ: - 24 МА, ВЫХОДНОЙ ТОК НИЗКОГО УРОВНЯ: 24 МА, ВРЕМЯ ЗАДЕРЖКИ РАСПРОСТРАНЕНИЯ: 6,5 НС, НАПРЯЖЕНИЕ ПИТАНИЯ - МАКС.: 3,6 В, НАПРЯЖЕНИЕ ПИТАНИЯ - МИН.: 2 В, МИНИМАЛЬНАЯ РАБОЧАЯ ТЕМПЕРАТУРА: - 40 С, МАКСИМАЛЬНАЯ РАБОЧАЯ ТЕМПЕРАТУРА: + 125 С, ПОСЫЛКА/ЧЕХОЛ: ЦСОП-20, УПАКОВКА: КАТУШКА, УПАКОВКА: РАЗРЕЗАТЬ ЛЕНТУ, УПАКОВКА: МЫШЬКАТУШКА, МАРКА: ИНСТРУМЕНТЫ ТЕХАСА, ФУНКЦИЯ: ЭТОТ ПРИЕМОПЕРЕДАТЧИК С ВОСЬМЕРИЧНОЙ ШИНОЙ ПРЕДНАЗНАЧЕН ДЛЯ РАБОТЫ В ДИАПАЗОНЕ НАПРЯЖЕНИЙ ОТ 1,65 ДО 3,6 В VCC., ВЫСОТА: 1,15 ММ, ДЛИНА: 6,5 ММ, ТИП МОНТАЖА: СМД/СМТ, КОЛИЧЕСТВО КАНАЛОВ: 8, КОЛИЧЕСТВО ЦЕПЕЙ: 8, РАБОЧЕЕ НАПРЯЖЕНИЕ ПИТАНИЯ: ОТ 1,65 В ДО 3,6 В, ДИАПАЗОН РАБОЧИХ ТЕМПЕРАТУР: - 40 С ДО + 125 С, ПОЛЯРНОСТЬ: НЕИНВЕРТИРУЮЩИЙ, ПРОДУКТ: СТАНДАРТНЫЙ ТРАНСИВЕР, ТИП ПРОДУКТА: ШИННЫЕ ТРАНСИВЕРЫ,</t>
  </si>
  <si>
    <t>SN74LVC245APWR</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</si>
  <si>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</si>
  <si>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ИМПУЛЬСНЫЕ РЕГУЛЯТОРЫ НАПРЯЖЕНИЯ, ROHS: ПОДРОБНОСТИ, ТИП МОНТАЖА: СМД/СМТ, ПОСЫЛКА/ЧЕХОЛ: ДДПАК-7, ТОПОЛОГИЯ: БАК, ВЫХОДНОЕ НАПРЯЖЕНИЕ: РЕГУЛИРУЕМЫЙ, ВЫХОДНОЙ ТОК: 3,6 А, КОЛИЧЕСТВО ВЫХОДОВ: 1 ВЫХОД, ВХОДНОЕ НАПРЯЖЕНИЕ, МИН.: 4 В, ВХОДНОЕ НАПРЯЖЕНИЕ, МАКС.: 15 В, ТОК ПОКОЯ: 15 МКА, ЧАСТОТА ПЕРЕКЛЮЧЕНИЯ: 500 КГЦ, МИНИМАЛЬНАЯ РАБОЧАЯ ТЕМПЕРАТУРА: - 40 С, МАКСИМАЛЬНАЯ РАБОЧАЯ ТЕМПЕРАТУРА: + 125 С, РЯД: LT1959, УПАКОВКА: ТРУБКА, МАРКА: АНАЛОГОВЫЕ УСТРОЙСТВА, ВЫСОТА: 4,57 ММ, ВХОДНОЕ НАПРЯЖЕНИЕ: ОТ 4,3 В ДО 15 В, РАБОЧИЙ ТОК ПИТАНИЯ: 3,8 МА, ТИП ПРОДУКТА: ИМПУЛЬСНЫЕ РЕГУЛЯТОРЫ НАПРЯЖЕНИЯ, НЕИСПРАВНОСТЬ: НЕИСПРАВНОСТЬ, ЗАВОДСКАЯ УПАКОВКА: 50, ПОДКАТЕГОРИЯ: PMIC — ИС УПРАВЛЕНИЯ ПИТАНИЕМ, НАПРЯЖЕНИЕ ПИТАНИЯ - МИН.: 4,3 В, ТИП: МОНОЛИТНЫЙ БАК, ЕДИНИЦА ИЗМЕРЕНИЯ: 1 Г,</t>
  </si>
  <si>
    <t>LT1959IR#PBF</t>
  </si>
  <si>
    <t>КАТЕГОРИЯ ПРОДУКТА: ПРЕОБРАЗОВАНИЕ СИГНАЛА, ROHS: ПОДРОБНОСТИ, ТИП ПРОДУКТА: ПРЕОБРАЗОВАНИЕ СИГНАЛА, ПРОДУКТ: УДВОИТЕЛИ ЧАСТОТЫ, ЧАСТОТА: 8 ГГЦ, ДИАПАЗОН ЧАСТОТ: ОТ 4 ГГЦ ДО 8 ГГЦ, ПРОПУСКНАЯ СПОСОБНОСТЬ: 8 ГГЦ, СТИЛЬ ОКОНЧАНИЯ: СМД/СМТ, МИНИМАЛЬНАЯ РАБОЧАЯ ТЕМПЕРАТУРА: - 40 С, МАКСИМАЛЬНАЯ РАБОЧАЯ ТЕМПЕРАТУРА: +85 С, РЯД: HMC204, УПАКОВКА: КАТУШКА, УПАКОВКА: РАЗРЕЗАТЬ ЛЕНТУ, УПАКОВКА: МЫШЬКАТУШКА, МАРКА: АНАЛОГОВЫЕ УСТРОЙСТВА, ДИАПАЗОН РАБОЧИХ ТЕМПЕРАТУР: - 40 С ДО + 85 С, ЗАВОДСКАЯ УПАКОВКА: 500, ПОДКАТЕГОРИЯ: ФИЛЬТРЫ, ТИП: УДВОИТЕЛЬ ЧАСТОТЫ, УПАКОВКА: МАССА, ЕМКОСТЬ - НФ: 33 НФ, ЕМКОСТЬ - ПФ: 33000 ПФ, ДИАМЕТР СВИНЦА: 0,8 ММ, ТИП ПРОДУКТА: ЗАЩИТНЫЕ КОНДЕНСАТОРЫ, ЗАВОДСКАЯ УПАКОВКА: 500, ПОДКАТЕГОРИЯ: КОНДЕНСАТОРЫ, ТИП: ПЛЕНОЧНЫЕ КОНДЕНСАТОРЫ ДЛЯ ПОДАВЛЕНИЯ ЭЛЕКТРОМАГНИТНЫХ ПОМЕХ (MKP), ЕДИНИЦА ИЗМЕРЕНИЯ: 5 Г,</t>
  </si>
  <si>
    <t>HMC204MS8GETR</t>
  </si>
  <si>
    <t>КАТЕГОРИЯ ПРОДУКТА: ЦИФРОВЫЕ ИЗОЛЯТОРЫ, ROHS: ПОДРОБНОСТИ, СЕРИЯ: ADUM1401, ВИД МОНТАЖА: SMD/SMT, УПАКОВКА / БЛОК: SOIC-16, КОЛИЧЕСТВО КАНАЛОВ: 4 CHANNEL, ПОЛЯРНОСТЬ: UNIDIRECTIONAL, ДИАПАЗОН ДАННЫХ: 120 MB/S, НАПРЯЖЕНИЕ ИЗОЛЯЦИИ: 2500 VRMS, ТИП ИЗОЛЯЦИИ: MAGNETIC COUPLING, НАПРЯЖЕНИЕ ПИТАНИЯ - МАКС.: 5.5 V, НАПРЯЖЕНИЕ ПИТАНИЯ - МИН.: 2.7 V, РАБОЧИЙ ТОК ИСТОЧНИКА ПИТАНИЯ: 31 MA, 57 MA, ВРЕМЯ ЗАДЕРЖКИ РАСПРОСТРАНЕНИЯ: 27 NS, МИНИМАЛЬНАЯ РАБОЧАЯ ТЕМПЕРАТУРА: - 40 C, МАКСИМАЛЬНАЯ РАБОЧАЯ ТЕМПЕРАТУРА: + 105 C, УПАКОВКА: REEL, УПАКОВКА: CUT TAPE, УПАКОВКА: MOUSEREEL, ТОРГОВАЯ МАРКА: ANALOG DEVICES, МАКСИМАЛЬНАЯ ДЛИТЕЛЬНОСТЬ СПАДА ИМПУЛЬСА: 3 NS (TYP), МАКСИМАЛЬНОЕ ВРЕМЯ НАРАСТАНИЯ: 3 NS (TYP), РАБОЧЕЕ НАПРЯЖЕНИЕ ПИТАНИЯ: 5 V, ТИП ПРОДУКТА: DIGITAL ISOLATORS, ШИРИНА ИМПУЛЬСА: 1000 NS, РАЗМЕР ФАБРИЧНОЙ УПАКОВКИ: 1000, ПОДКАТЕГОРИЯ: INTERFACE ICS, ТИП: GENERAL PURPOSE</t>
  </si>
  <si>
    <t>ADUM1401CRWZ-RL</t>
  </si>
  <si>
    <t>КАТЕГОРИЯ ПРОДУКТА: АЦП/ЦАП СБОРА ДАННЫХ - СПЕЦИАЛЬНОГО НАЗНАЧЕНИЯ; СЕРИЯ: AD9858; ПРОДУКТ: DDS DIRECT DIGITAL SYNTHESIS ICS; ТИП: DDS SYNTHESIZER; РАЗРЕШЕНИЕ: 10 BIT; КОЛИЧЕСТВО КАНАЛОВ: 1 CHANNEL; РАБОЧЕЕ НАПРЯЖЕНИЕ ПИТАНИЯ: 4.75 V TO 5.25 V; МИНИМАЛЬНАЯ РАБОЧАЯ ТЕМПЕРАТУРА: - 40 C; МАКСИМАЛЬНАЯ РАБОЧАЯ ТЕМПЕРАТУРА: + 85 C; ВИД МОНТАЖА: SMD/SMT; УПАКОВКА / БЛОК: TQFP-100; УПАКОВКА: TRAY; ВЫСОТА: 1 MM; ТИП ИНТЕРФЕЙСА: SERIAL; ДЛИНА: 14 MM; ЧУВСТВИТЕЛЬНЫЙ К ВЛАЖНОСТИ: YES; КОЛИЧЕСТВО ПРЕОБРАЗОВАТЕЛЕЙ: 1 CONVERTER; ТИП ПРОДУКТА: DATA ACQUISITION ADCS/DACS - SPECIALIZED; РАЗМЕР ФАБРИЧНОЙ УПАКОВКИ: 90; ШИРИНА: 14 MM; ВЕС ИЗДЕЛИЯ: 657 MG</t>
  </si>
  <si>
    <t>AD9858BSVZ</t>
  </si>
  <si>
    <t>КАТЕГОРИЯ ПРОДУКТА: CPLD - СЛОЖНЫЕ ПРОГРАММИРУЕМЫЕ ЛОГИЧЕСКИЕ УСТРОЙСТВА, ROHS: Н, РЯД: EPM7192, ТИП МОНТАЖА: СМД/СМТ, ПОСЫЛКА/ЧЕХОЛ: ПКФП-160, РАБОЧЕЕ НАПРЯЖЕНИЕ ПИТАНИЯ: 5 В, КОЛИЧЕСТВО МАКРОЭЛЕМЕНТОВ: 192, КОЛИЧЕСТВО ВХОДОВ/ВЫХОДОВ: 124 ВВОДА/ВЫВОДА, НАПРЯЖЕНИЕ ПИТАНИЯ - МАКС.: 5,25 В, НАПРЯЖЕНИЕ ПИТАНИЯ - МИН.: 4,75 В, МИНИМАЛЬНАЯ РАБОЧАЯ ТЕМПЕРАТУРА: - 40 С, МАКСИМАЛЬНАЯ РАБОЧАЯ ТЕМПЕРАТУРА: +85 С, МАКСИМАЛЬНАЯ РАБОЧАЯ ЧАСТОТА: 125 МГЦ, ЗАДЕРЖКА РАСПРОСТРАНЕНИЯ - МАКС.: 7,5 НС, УПАКОВКА: ПОДНОС, ТИП ПАМЯТИ: ЭСППЗУ, ЧУВСТВИТЕЛЬНОСТЬ К ВЛАГЕ: ДА, КОЛИЧЕСТВО ВОРОТ: 3750, КОЛИЧЕСТВО БЛОКОВ ЛОГИЧЕСКОГО МАССИВА — LAB: 12, ТИП ПРОДУКТА: CPLD - СЛОЖНЫЕ ПРОГРАММИРУЕМЫЕ ЛОГИЧЕСКИЕ УСТРОЙСТВА, ЗАВОДСКАЯ УПАКОВКА: 24, ПОДКАТЕГОРИЯ: ПРОГРАММИРУЕМЫЕ ЛОГИЧЕСКИЕ ИС, ЕДИНИЦА ИЗМЕРЕНИЯ: 6.200 Г,</t>
  </si>
  <si>
    <t>EPM7192SQI160 -10N</t>
  </si>
  <si>
    <t>КАТЕГОРИЯ ПРОДУКТА: FPGA — ПРОГРАММИРУЕМАЯ ПОЛЬЗОВАТЕЛЕМ ВЕНТИЛЬНАЯ МАТРИЦА, РЯД: XC3S1000, КОЛИЧЕСТВО ЛОГИЧЕСКИХ ЭЛЕМЕНТОВ: 17280 ЛЕ, КОЛИЧЕСТВО ВХОДОВ/ВЫХОДОВ: 333 ВВОДА/ВЫВОДА, НАПРЯЖЕНИЕ ПИТАНИЯ - МИН.: 1,14 В, НАПРЯЖЕНИЕ ПИТАНИЯ - МАКС.: 1,26 В, МИНИМАЛЬНАЯ РАБОЧАЯ ТЕМПЕРАТУРА: - 40 С, МАКСИМАЛЬНАЯ РАБОЧАЯ ТЕМПЕРАТУРА: + 100 С, СКОРОСТЬ ПЕРЕДАЧИ ДАННЫХ: -, КОЛИЧЕСТВО ТРАНСИВЕРОВ: -, ТИП МОНТАЖА: СМД/СМТ, ПОСЫЛКА/ЧЕХОЛ: ФБГА-456,РАСПРЕДЕЛЕННАЯ ОПЕРАТИВНАЯ ПАМЯТЬ: 120 КБИТ, ВСТРОЕННАЯ БЛОЧНАЯ ОПЕРАТИВНАЯ ПАМЯТЬ — EBR: 432 КБИТ, МАКСИМАЛЬНАЯ РАБОЧАЯ ЧАСТОТА: 280 МГЦ, ЧУВСТВИТЕЛЬНОСТЬ К ВЛАГЕ: ДА, КОЛИЧЕСТВО ВОРОТ: 1000000, РАБОЧЕЕ НАПРЯЖЕНИЕ ПИТАНИЯ: 1,2 В, ТИП ПРОДУКТА: FPGA — ПРОГРАММИРУЕМАЯ ПОЛЬЗОВАТЕЛЕМ ВЕНТИЛЬНАЯ МАТРИЦА, ЗАВОДСКАЯ УПАКОВКА: 1, ПОДКАТЕГОРИЯ: ПРОГРАММИРУЕМЫЕ ЛОГИЧЕСКИЕ ИС, ТОРГОВОЕ НАЗВАНИЕ: СПАРТАНСКИЙ, ЕДИНИЦА ИЗМЕРЕНИЯ: 17,624 Г,</t>
  </si>
  <si>
    <t>XC3S1000-4FG456I</t>
  </si>
  <si>
    <t>МИКРОСХЕМА АППАРАТНЫЙ ДРАЙВЕР,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</si>
  <si>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АППАРАТНЫЙ ДРАЙВЕР. SMD, 4 МГЦ, SOIC-20; ТОПОЛОГИЯ УСТРОЙСТВА:-; ВХОДНОЕ НАПРЯЖЕНИЕ МИН.: 4,5 В; МАКСИМАЛЬНОЕ ВХОДНОЕ НАПРЯЖЕНИЕ: 5,5 В; МАКСИМАЛЬНОЕ ВЫХОДНОЕ НАПРЯЖЕНИЕ: 5,4 В; МАКСИМАЛЬНЫЙ ВЫХОДНОЙ ТОК: 17,5 МА; ЧАСТОТА ПЕРЕКЛЮЧЕНИЯ: 4 МГЦ; КОЛИЧЕСТВО ВЫХОДОВ: 15 ВЫХОДОВ; МОНТАЖ МИКРОСХЕМЫ:SMD; СТИЛЬ КОРПУСА ДРАЙВЕРА: SOIC; КОЛИЧЕСТВО КОНТАКТОВ: 20 КОНТАКТОВ; МИНИМАЛЬНАЯ РАБОЧАЯ ТЕМПЕРАТУРА: -40°C; МАКСИМАЛЬНАЯ РАБОЧАЯ ТЕМПЕРАТУРА: 130°C; АССОРТИМЕНТ ПРОДУКЦИИ:-; АВТОМОБИЛЬНЫЙ КВАЛИФИКАЦИОННЫЙ СТАНДАРТ:-; МСЛ:МСЛ 3 - 168 ЧАСОВ; SVHC: НЕТ SVHC</t>
  </si>
  <si>
    <t>КАТЕГОРИЯ ПРОДУКТА: FPGA - ПРОГРАММИРУЕМАЯ ВЕНТИЛЬНАЯ МАТРИЦА, ПРОДУКТ: SPARTAN-6, СЕРИЯ: XC6SLX75, КОЛИЧЕСТВО ЛОГИЧЕСКИХ ЭЛЕМЕНТОВ: 74637 LE, АДАПТИВНЫЕ ЛОГИЧЕСКИЕ МОДУЛИ - ALMS: 11662 ALM, ВСТРОЕННАЯ ПАМЯТЬ: 3.02 MBIT, КОЛИЧЕСТВО ВХОДОВ/ВЫХОДОВ: 280 I/O, РАБОЧЕЕ НАПРЯЖЕНИЕ ПИТАНИЯ: 1.2 V, МИНИМАЛЬНАЯ РАБОЧАЯ ТЕМПЕРАТУРА: - 40 C, МАКСИМАЛЬНАЯ РАБОЧАЯ ТЕМПЕРАТУРА: + 100 C, ВИД МОНТАЖА: SMD/SMT, УПАКОВКА / БЛОК: FCBGA-484, РАСПРЕДЕЛЕННОЕ ОЗУ: 692 KBIT, ВСТРОЕННАЯ БЛОЧНАЯ ПАМЯТЬ - EBR: 3096 KBIT, МАКСИМАЛЬНАЯ РАБОЧАЯ ЧАСТОТА: 1080 MHZ, ЧУВСТВИТЕЛЬНЫЙ К ВЛАЖНОСТИ: YES, КОЛИЧЕСТВО БЛОКОВ ЛОГИЧЕСКИХ МАССИВОВ (LAB): 5831 LAB, РАЗМЕР ФАБРИЧНОЙ УПАКОВКИ: 60, КОММЕРЧЕСКОЕ ОБОЗНАЧЕНИЕ: SPARTAN</t>
  </si>
  <si>
    <t>ФИЛЬТР ЭЛЕКТРОМАГНИТНЫХ ПОМЕХ, ФЕРРИТОВЫЙ ФИЛЬТР ПОДАВЛЕНИЯ ЭМП. ЛОМ ЭЛЕКТРООБОРУДОВАЕИЯ, НЕ ДЛЯ ВОЕННОЙ ПРОДУКЦИИ.</t>
  </si>
  <si>
    <t>ФЕРРИТОВЫЕ ФИЛЬТРЫ. ИСП. В ЭЛЕКТРОННЫХ УСТРОЙСТВАХ ОБЩЕГРАЖДАНСКОГО НАЗНАЧЕНИЯ (РАДИОЭЛЕКТРОНИКА, КОМПЬЮТЕРНЫЕ СИСТЕМЫ). ПРЕДНАЗНАЧЕНЫ ДЛЯ ФИЛЬТРАЦИИ ВЫСОКОЧАСТОТНЫХ ПОМЕХ ЗА СЧЕТ ПОВЫШЕНИЯ ИНДУКТИВНОСТИ ПРОВОДНИКА, ДЛЯ МОНТАЖА НА ПЕЧАТНЫЕ ПЛАТЫ. НЕ</t>
  </si>
  <si>
    <t>АЛЮМИНИЕВЫЙ ЭЛЕКТРОЛИТИЧЕСКИЙ КОНДЕНСАТОР С ЖЕСТКИМИ ВЫВОДАМИ. ТОВАР ПОСТАВЛЯЕТСЯ НА БЕЗВОЗМЕЗДНОЙ ОСНОВЕ, СТОИМОСТЬ УКАЗАНА ТОЛЬКО ДЛЯ ТАМОЖЕННЫХ ЦЕЛЕЙ.</t>
  </si>
  <si>
    <t>АЛЮМИНИЕВЫЙ ЭЛЕКТРОЛИТИЧЕСКИЙ КОНДЕНСАТОР С ЖЕСТКИМИ ВЫВОДАМИ , ТИП ВЫВОДОВ: SNAP IN, ЁМКОСТЬ: 820 UF, НОМИНАЛЬНОЕ НАПРЯЖЕНИЕ ПОСТОЯННОГО ТОКА: 400 VDC, ДОПУСТИМОЕ ОТКЛОНЕНИЕ: 0,2, МИНИМАЛЬНАЯ РАБОЧАЯ ТЕМПЕРАТУРА: - 25 C, МАКСИМАЛЬНАЯ РАБОЧАЯ ТЕМПЕРАТУРА: + 105 C, ДИАМЕТР: 35 MM, ДЛИНА: 50 MM, СРОК СЛУЖБЫ: 3000 HOUR, ПУЛЬСИРУЮЩИЙ ТОК: 2.69 A, СЕРИЯ: KMS, УПАКОВКА: BULK, ТОРГОВАЯ МАРКА: UNITED CHEMI-CON, ТИП ПРОДУКТА: ELECTROLYTIC CAPACITORS, РАЗМЕР ФАБРИЧНОЙ УПАКОВКИ: 200, ПОДКАТЕГОРИЯ: CAPACITORS, КОММЕРЧЕСКОЕ ОБОЗНАЧЕНИЕ: KMS, ВЕС ИЗДЕЛИЯ: 94.686 G</t>
  </si>
  <si>
    <t>EKMS401VSN821MA50S</t>
  </si>
  <si>
    <t>РЕЗИСТОРЫ ПОСТОЯННЫЕ УГОЛЬНЫЕ, КОМПОЗИТНЫЕ ИЛИ ПЛЕНОЧНЫЕ. ТОВАР ПОСТАВЛЯЕТСЯ НА БЕЗВОЗМЕЗДНОЙ ОСНОВЕ, СТОИМОСТЬ УКАЗАНА ТОЛЬКО ДЛЯ ТАМОЖЕННЫХ ЦЕЛЕЙ.</t>
  </si>
  <si>
    <t>КАТЕГОРИЯ ПРОДУКТА: ТОНКОПЛЕНОЧНЫЕ РЕЗИСТОРЫ – ДЛЯ ПОВЕРХНОСТНОГО МОНТАЖА, СЕРИЯ: ERA-XA, СОПРОТИВЛЕНИЕ: 680 OHMS, ДОПУСТИМОЕ ОТКЛОНЕНИЕ: 0.1 %, НОМИНАЛЬНАЯ МОЩНОСТЬ: 62.5 MW (1/16 W), КОРПУС - ДЮЙМЫ: 402, КОРПУС - ММ: 1005, ТЕМПЕРАТУРНЫЙ КОЭФФИЦИЕНТ: 10 PPM / C, МИНИМАЛЬНАЯ РАБОЧАЯ ТЕМПЕРАТУРА: - 55 C, МАКСИМАЛЬНАЯ РАБОЧАЯ ТЕМПЕРАТУРА: + 155 C, КВАЛИФИКАЦИЯ: AEC-Q200, НОМИНАЛЬНОЕ НАПРЯЖЕНИЕ: 50 V, УПАКОВКА: REEL, УПАКОВКА: CUT TAPE, ОСОБЕННОСТИ: -, ВЫСОТА: 0.35 MM, ДЛИНА: 1 MM, ВИД МОНТАЖА: PCB MOUNT, ДИАПАЗОН РАБОЧИХ ТЕМПЕРАТУР: - 55 C TO + 155 C,</t>
  </si>
  <si>
    <t>ERA-2ARB681X</t>
  </si>
  <si>
    <t>ЧАСТИ ЭЛЕКТРОТЕХНИЧЕСКОГО ОБОРУДОВАНИЯ: ФЕРРИТОВЫЙ ФИЛЬТР ПОДАВЛЕНИЯ ЭМП. НЕ ВОЕННОГО НАЗНАЧЕНИЯ. ТОВАР ПОСТАВЛЯЕТСЯ НА БЕЗВОЗМЕЗДНОЙ ОСНОВЕ, СТОИМОСТЬ УКАЗАНА ТОЛЬКО ДЛЯ ТАМОЖЕННЫХ ЦЕЛЕЙ.</t>
  </si>
  <si>
    <t>КАТЕГОРИЯ ПРОДУКТА: ФЕРРИТОВЫЕ ФИЛЬТРЫ, ROHS: ПОДРОБНОСТИ, СЕРИЯ: BLM15_SH, ПРОДУКТ: FERRITE CHIP BEADS, ТИП ВЫВОДОВ: SMD/SMT, УПАКОВКА / БЛОК: 0402 (1005 METRIC), ИМПЕДАНС: 1 KOHMS, МАКСИМАЛЬНЫЙ ПОСТОЯННЫЙ ТОК: 200 MA, ДОПУСТИМОЕ ОТКЛОНЕНИЕ: 0,25, МАКСИМАЛЬНОЕ СОПРОТИВЛЕНИЕ ПОСТОЯННОМУ ТОКУ: 900 MOHMS, МИНИМАЛЬНАЯ РАБОЧАЯ ТЕМПЕРАТУРА: - 55 C, МАКСИМАЛЬНАЯ РАБОЧАЯ ТЕМПЕРАТУРА: + 125 C, ДЛИНА: 1 MM, ШИРИНА: 0.5 MM, ВЫСОТА: 0.5 MM, ДИАМЕТР: -, УПАКОВКА: REEL, ЁМКОСТЬ: -, ТИП ПРОДУКТА: FERRITE BEADS, РАЗМЕР ФАБРИЧНОЙ УПАКОВКИ: 10000, ПОДКАТЕГОРИЯ: FERRITES, ПРЕРЫВАНИЕ: -,</t>
  </si>
  <si>
    <t>BLM15BD102SH1</t>
  </si>
  <si>
    <t>ИЗДЕЛИЯ ИЗ ПЛАСТИКА: ПЛАСТИКОВАЯ ТОРЦЕВАЯ ПЛАСТИНА ИЗ ПОЛИАМИДА, ШТАМПОВАННАЯ, ИСПОЛЬЗУЕТСЯ СОВМЕСТНО С КЛЕММНЫМИ РАЗЪЁМАМИ. ПРЕДНАЗНАЧЕНА ДЛЯ ЗАЩИТЫ КОНТАКТНЫХ КЛЕММ ОТ ВНЕШНИХ ВОЗДЕЙСТВИЙ (ПЛАСТИК НЕИЗОЛЯЦИОННЫЙ БЕЗ СОДЕРЖАНИЯ ОЗОНОРАЗРУШАЮЩИХ ВЕЩЕСТВ)</t>
  </si>
  <si>
    <t>262-361</t>
  </si>
  <si>
    <t>ПРЕОБРАЗОВАТЕЛЬ: AC/DC; 10ВТ; 90?264ВAC; UПИТ: 130?370ВDC; IВЫХ: 2А; НАПРЯЖЕНИЕ ИЗОЛЯЦИИ: 4КВ; ТИП ПРЕОБРАЗОВАТЕЛЯ: AC/DC; МОНТАЖ: PCB; КПД: 77%; ВЫХОДНОЕ НАПРЯЖЕНИЕ: 5В DC; СЕРИЯ: AMEL; РАБОЧАЯ ТЕМПЕРАТУРА: -40...70°C; ВНЕШНИЕ РАЗМЕРЫ:  6,5X30,9X25ММ; НАПРЯЖЕНИЕ ПИТАНИЯ: 130...370В DC; НАПРЯЖЕНИЕ ПИТАНИЯ: 90...264В AC; ВЫХОДНОЙ ТОК: 2А; МОЩНОСТЬ: 10ВТ.</t>
  </si>
  <si>
    <t>AMEL10-5SMAZ</t>
  </si>
  <si>
    <t>СИНФАЗНЫЙ ДРОССЕЛЬ, КАТЕГОРИЯ ПРОДУКТА: СИНФАЗНЫЕ ДРОССЕЛИ / ФИЛЬТРЫ; СЕРИЯ: SU10VFC; ВИД МОНТАЖА: PCB MOUNT; ТИП ВЫВОДОВ: THROUGH HOLE; КОЛИЧЕСТВО КАНАЛОВ: 1 CHANNEL; ИНДУКТИВНОСТЬ: 1 MH; МАКСИМАЛЬНЫЙ ПОСТОЯННЫЙ ТОК: 2 A; МАКСИМАЛЬНОЕ СОПРОТИВЛЕНИЕ ПОСТОЯННОМУ ТОКУ: 150 MOHMS; МИНИМАЛЬНАЯ РАБОЧАЯ ТЕМПЕРАТУРА: - 25 C; МАКСИМАЛЬНАЯ РАБОЧАЯ ТЕМПЕРАТУРА: + 120 C; УПАКОВКА / БЛОК: TRAY; ДЛИНА: 3.5 MM; ШИРИНА: 15.5 MM; ВЫСОТА: 15 MM; УПАКОВКА: TRAY; ПРОДУКТ: AC LINE FILTERS; ТИП: HIGH FREQUENCY COMMON MODE FILTERS; ДИАМЕТР: 18 MM; ТИП ФИЛЬТРА: COMMON MODE; РАЗМЕР ФАБРИЧНОЙ УПАКОВКИ: 700; ТЕСТОВАЯ ЧАСТОТА: 1 KHZ; ВЕС ИЗДЕЛИЯ: 6.200 G</t>
  </si>
  <si>
    <t>SU10VFC-R20010</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</si>
  <si>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TAJ; ЁМКОСТЬ: 15 UF; НОМИНАЛЬНОЕ НАПРЯЖЕНИЕ ПОСТОЯННОГО ТОКА: 35 VDC; ДОПУСТИМОЕ ОТКЛОНЕНИЕ: 20 %;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ТИП ВЫВОДОВ: SMD/SMT; КОЭФФИЦИЕНТ ЗАТУХАНИЯ, DF: 0.06; ТОК УТЕЧКИ: 5.3 UA; ДЛИНА: 6 MM; УПАКОВКА / БЛОК: 2312 (6032 METRIC); ПРОДУКТ: TANTALUM SOLID STANDARD GRADE - OTHER VARIOUS; РАЗМЕР ФАБРИЧНОЙ УПАКОВКИ: 500; ТИП: GENERAL PURPOSE SMT CHIP TANTALUM CAPACITORS; ШИРИНА: 3.2 MM; ДРУГИЕ НАЗВАНИЯ ТОВАРА №: TAJC156M035R; ВЕС ИЗДЕЛИЯ: 300 MG</t>
  </si>
  <si>
    <t>TAJC156M035RNJ</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</si>
  <si>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50 VDC, МАКСИМАЛЬНАЯ РАБОЧАЯ ТЕМПЕРАТУРА: + 105 C, ДИАМЕТР: 10 MM, ШАГ ВЫВОДОВ: 5 MM, ДЛИНА: 20 MM, СРОК СЛУЖБЫ: 10000 HOUR, ДОПУСТИМОЕ ОТКЛОНЕНИЕ: 0,2, ПУЛЬСИРУЮЩИЙ ТОК: 293 MA, МИНИМАЛЬНАЯ РАБОЧАЯ ТЕМПЕРАТУРА: - 40 C, ИСПОЛНЕНИЕ ВЫВОДОВ: STRAIGHT, КВАЛИФИКАЦИЯ: AEC-Q200, СЕРИЯ: EB, УПАКОВКА: REEL, УПАКОВКА: CUT TAPE, ТОРГОВАЯ МАРКА: PANASONIC, КОЭФФИЦИЕНТ ЗАТУХАНИЯ, DF: 0.15, ТОК УТЕЧКИ: 3 UA, УПАКОВКА / БЛОК: RADIAL, CAN, ТИП ПРОДУКТА: ELECTROLYTIC CAPACITORS, РАЗМЕР ФАБРИЧНОЙ УПАКОВКИ: 500, ПОДКАТЕГОРИЯ: CAPACITORS, ТИП: ALUMINUM ELECTROLYTIC CAPACITORS</t>
  </si>
  <si>
    <t>EEU-EB1H331B</t>
  </si>
  <si>
    <t>КАТЕГОРИЯ ПРОДУКТА: АЛЮМИНИЕВЫЕ ЭЛЕКТРОЛИТИЧЕСКИЕ КОНДЕНСАТОРЫ С ЖЕСТКИМИ ВЫВОДАМИ, ROHS: ПОДРОБНОСТИ, ПРОДУКТ: LONG LIFE ALUMINUM ELECTROLYTIC CAPACITORS, ТИП ВЫВОДОВ: SNAP IN, ЁМКОСТЬ: 2200 UF, НОМИНАЛЬНОЕ НАПРЯЖЕНИЕ ПОСТОЯННОГО ТОКА: 35 VDC, ДОПУСТИМОЕ ОТКЛОНЕНИЕ: 0,2, ЭФФЕКТИВНОЕ ПОСЛЕДОВАТЕЛЬНОЕ СОПРОТИВЛЕНИЕ: 85 MOHMS, МИНИМАЛЬНАЯ РАБОЧАЯ ТЕМПЕРАТУРА: - 40 C, МАКСИМАЛЬНАЯ РАБОЧАЯ ТЕМПЕРАТУРА: + 105 C, КОЛИЧЕСТВО КОНТАКТОВ: 2 PIN, ДИАМЕТР: 22 MM, ДЛИНА: 25 MM, ШАГ ВЫВОДОВ: 10 MM, СРОК СЛУЖБЫ: 5000 HOUR, ПУЛЬСИРУЮЩИЙ ТОК: 1.1 A, СЕРИЯ: B41505, УПАКОВКА: BULK, ТОРГОВАЯ МАРКА: EPCOS / TDK, КОЭФФИЦИЕНТ ЗАТУХАНИЯ, DF: 0.1, ТИП ПРОДУКТА: ELECTROLYTIC CAPACITORS, РАЗМЕР ФАБРИЧНОЙ УПАКОВКИ: 160, ПОДКАТЕГОРИЯ: CAPACITORS, ТЕСТОВАЯ ЧАСТОТА: 100 HZ, ТИП: LONG LIFE CAPACITORS, ДРУГИЕ НАЗВАНИЯ ТОВАРА №: B41505A7228M</t>
  </si>
  <si>
    <t>B41505A7228M000</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</si>
  <si>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0,01,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</si>
  <si>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33 PF; НОМИНАЛЬНОЕ НАПРЯЖЕНИЕ ПОСТОЯННОГО ТОКА: 50 VDC; ДИЭЛЕКТРИЧЕСКИЙ: C0G (NP0);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</si>
  <si>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КАТЕГОРИЯ ПРОДУКТА: МНОГОСЛОЙНЫЕ КЕРАМИЧЕСКИЕ КОНДЕНСАТОРЫ - ПОВЕРХНОСТНОГО МОНТАЖА, ROHS: ПОДРОБНОСТИ, ЁМКОСТЬ: 18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УПАКОВКА: REEL, УПАКОВКА: CUT TAPE, УПАКОВКА: MOUSEREEL, ТОРГОВАЯ МАРКА: WALSIN, КЛАСС: CLASS 1, ДЛИНА: 1 MM, УПАКОВКА / БЛОК: 0402 (1005 METRIC), ТИП ПРОДУКТА: CERAMIC CAPACITORS, РАЗМЕР ФАБРИЧНОЙ УПАКОВКИ: 10000, ПОДКАТЕГОРИЯ: CAPACITORS, ТИП: GENERAL PURPOSE MLCCS, НОМИНАЛЬНОЕ НАПРЯЖЕНИЕ ПЕРЕМЕННОГО ТОКА: -, ШИРИНА: 0.5 MM</t>
  </si>
  <si>
    <t>0402N180J500CT</t>
  </si>
  <si>
    <t>КОНДЕНСАТОР ПЛЕНОЧНЫЙ, КАТЕГОРИЯ ПРОДУКТА: ПЛЕНОЧНЫЕ КОНДЕНСАТОРЫ; СЕРИЯ: B32524; ТИП ВЫВОДОВ: WIRE; ПРОДУКТ: GENERAL FILM CAPACITORS; ДИЭЛЕКТРИЧЕСКИЙ: POLYETHYLENE TEREPHTHALATE (PET); ЁМКОСТЬ: 2.2 UF; НОМИНАЛЬНОЕ НАПРЯЖЕНИЕ ПОСТОЯННОГО ТОКА: 400 VDC; НОМИНАЛЬНОЕ НАПРЯЖЕНИЕ ПЕРЕМЕННОГО ТОКА: 200 VAC; ДОПУСТИМОЕ ОТКЛОНЕНИЕ: 5 %; КОЛИЧЕСТВО КОНТАКТОВ: 2 PIN; ШАГ ВЫВОДОВ: 27.5 MM; ИСПОЛНЕНИЕ ВЫВОДОВ: STRAIGHT; МИНИМАЛЬНАЯ РАБОЧАЯ ТЕМПЕРАТУРА: - 55 C; МАКСИМАЛЬНАЯ РАБОЧАЯ ТЕМПЕРАТУРА: + 125 C; ДЛИНА: 31.5 MM; ШИРИНА: 11 MM; ВЫСОТА: 21 MM; КВАЛИФИКАЦИЯ: AEC-Q200; УПАКОВКА: BULK; ЕМКОСТЬ - НФ: 2200 NF; ДИАМЕТР: -; ДИАМЕТР КАБЕЛЯ: 0.8 MM; СРОК СЛУЖБЫ: 200000 HOUR; РАЗМЕР ФАБРИЧНОЙ УПАКОВКИ: 320; ТИП: METALLIZED POLYESTER CAPACITORS; ВЕС ИЗДЕЛИЯ: 16 G</t>
  </si>
  <si>
    <t>B32524R6225J000</t>
  </si>
  <si>
    <t>ПРЕДОХРАНИТЕЛИ ПЛАВКИЕ НА СИЛУ ТОКА НЕ БОЛЕЕ 10 А, НАПРЯЖЕНИЕ 32 В</t>
  </si>
  <si>
    <t>БЫСТРОДЕЙСТВУЮЩИЙ ПРЕДОХРАНИТЕЛЬ, ПОВЕРХНОСТНОГО МОНТАЖА. КАТЕГОРИЯ ПРОДУКТА: ПЛАВКИЕ ПРЕДОХРАНИТЕЛИ ПОВЕРХНОСТНОГО МОНТАЖА; СЕРИЯ: FA; ТИП ПРОДУКТА: SMD FUSES; ПОДКАТЕГОРИЯ: FUSES; КОММЕРЧЕСКОЕ ОБОЗНАЧЕНИЕ: SOLIDMATRIX. СИЛА ТОКА: 8 А; НАПРЯЖЕНИЕ 32В.</t>
  </si>
  <si>
    <t>F1206FA8000V032TM</t>
  </si>
  <si>
    <t>КЛЕММНАЯ КОЛОДКА НА ПЛАТУ; ТИП РАЗЪЕМА: ЗАЖИМНАЯ РЕЙКА ДЛЯ ПЕЧАТНЫХ ПЛАТ; ПРОСТРАНСТВЕННАЯ ОРИЕНТАЦИЯ: УГЛОВОЙ 45°; ШАГ КОНТАКТОВ: 5.08ММ; КОЛ-ВО ПОЛЮСОВ: 2 МЕХАНИЧЕСКИЙ МОНТАЖ НА ПЛАТУ: ЭЛЕКТРИЧЕСКИЙ МОНТАЖ: THT, САМОЗАЖИМНАЯ КЛЕММА; СЕЧЕНИЕ ПРОВОДА: 0.8...2.5ММ2; РАЗМЕР ПРОВОДА: 28...12AWG; РАЗЪЕМ: ЗАЖИМ; ПОКРЫТИЕ КОНТАКТА: ЛУЖЕНЫЕ; НОМИНАЛЬНЫЙ ТОК: 24А; ВЫСОТА: 13ММ; ЦВЕТ: СЕРЫЙ; НОМИНАЛЬНОЕ НАПРЯЖЕНИЕ: 250В; МАТЕРИАЛ КОРПУСА: PA66; МАТЕРИАЛ КОНТАКТА: МЕДЬ; РАБОЧАЯ ТЕМПЕРАТУРА: -60...105°C; ГЛУБИНА: 14ММ; КЛАСС ГОРЮЧЕСТИ: UL94V-0; КОНФИГУРАЦИЯ ВЫВОДОВ РАЗЪЕМА: 1X2; СООТВЕТСТВУЮТ НОРМЕ: UL; СЕРИЯ РАЗЪЕМА :236; КОЛИЧЕСТВО КЛЕММ: 2; ТЕХНИЧЕСКИЕ ПАРАМЕТРЫ: СЕРИЯ: 236; ФУНКЦИОНАЛЬНОЕ НАЗНАЧЕНИЕ: КЛЕММНИК PUSH WIRE; КОЛИЧЕСТВО КОНТАКТОВ: 2; МАКСИМАЛЬНОЕ СЕЧЕНИЕ ЗАЖИМАЕМОГО ПРОВОДА,AWG: 28…12; ТИП ИСПОЛНЕНИЯ: УГЛОВОЙ.</t>
  </si>
  <si>
    <t>236-402</t>
  </si>
  <si>
    <t>СОЕДИНИТЕЛИ ЭЛЕКТРИЧЕСКИЕ НА НАПРЯЖЕНИЕ ДО 1000 ВОЛЬТ, РАЗЪЁМЫ СЕРИИ (ТИПЫ): D38999. КАТЕГОРИЯ ПРОДУКТА: КРУГОВОЙ МИЛ / ТЕХНИЧЕСКИЕ ХАРАКТЕРИСТИКИ СОЕДИНИТЕЛЯ, КОЛИЧЕСТВО ПОЗИЦИЙ: 41 POSITION, ТИП КОНТАКТА: SOCKET (FEMALE), СХЕМА УСТАНОВКИ: 21-41, ПРОДУКТ: PLUGS, РАЗМЕР ОБОЛОЧКИ: 21, ФОРМА ОБОЛОЧКИ: IN-LINE, ТИП АВАРИЙНОЙ ЛАМПЫ: MIL-DTL-38999 III, ТИП ВЫВОДОВ: CRIMP, ВИД МОНТАЖА: FREE HANGING, НОМИНАЛЬНЫЙ ТОК: 5 A, ПОКРЫТИЕ КОНТАКТА: GOLD, МАТЕРИАЛ КОНТАКТА: COPPER ALLOY, СЕРИЯ: D38999, ТОРГОВАЯ МАРКА: SOURIAU, ВИД СОПРЯЖЕНИЯ: THREADED, УГОЛ МОНТАЖА: STRAIGHT, ТИП ПРОДУКТА: CIRCULAR MIL SPEC CONNECTOR, МАТЕРИАЛ КОРПУСА: ALUMINUM, ПОКРЫТИЕ ОБОЛОЧКИ: NICKEL, РАЗМЕР ФАБРИЧНОЙ УПАКОВКИ: 5, ПОДКАТЕГОРИЯ: CIRCULAR CONNECTORS, НОМИНАЛЬНОЕ НАПРЯЖЕНИЕ: 1.8 KV</t>
  </si>
  <si>
    <t>D38999/26FG41SN</t>
  </si>
  <si>
    <t>8D0C13W04PN</t>
  </si>
  <si>
    <t>СОЕДИНИТЕЛИ НИЗКОВОЛЬТНЫЕ ПРОМЫШЛЕННОГО НАЗНАЧЕНИЯ, СЕРИИ: 8D. КАТЕГОРИЯ ПРОДУКТА: КРУГОВОЙ МИЛ / ТЕХНИЧЕСКИЕ ХАРАКТЕРИСТИКИ СОЕДИНИТЕЛЯ, ТИП ВЫВОДОВ: PC PIN, ВИД МОНТАЖА: THROUGH HOLE, ТОРГОВАЯ МАРКА: SOURIAU, ТИП ПРОДУКТА: CIRCULAR MIL SPEC CONNECTOR, ПОДКАТЕГОРИЯ: CIRCULAR CONNECTORS</t>
  </si>
  <si>
    <t>8D0C11F35SN</t>
  </si>
  <si>
    <t>КАТЕГОРИЯ ПРОДУКТА: ВЫПРЯМИТЕЛИ, ROHS: ПОДРОБНОСТИ, ВИД МОНТАЖА: THROUGH HOLE, УПАКОВКА / БЛОК: TO-247AC, VR - ОБРАТНОЕ НАПРЯЖЕНИЕ: 300 V, IF - ПРЯМОЙ ТОК: 30 A, ТИП: FAST RECOVERY RECTIFIERS, КОНФИГУРАЦИЯ: SINGLE, VF - ПРЯМОЕ НАПРЯЖЕНИЕ: 900 MV, МАКСИМАЛЬНЫЙ ТОК ПЕРЕГРУЗКИ: 300 A, IR - ОБРАТНЫЙ ТОК : 50 NA, ВРЕМЯ ВОССТАНОВЛЕНИЯ: 38 NS, МИНИМАЛЬНАЯ РАБОЧАЯ ТЕМПЕРАТУРА: - 65 C, МАКСИМАЛЬНАЯ РАБОЧАЯ ТЕМПЕРАТУРА: + 175 C, СЕРИЯ: FRED PT, УПАКОВКА: BULK, ТОРГОВАЯ МАРКА: VISHAY SEMICONDUCTORS, ВЫСОТА: 20.7 MM, ДЛИНА: 15.87 MM, PD - РАССЕИВАНИЕ МОЩНОСТИ: -, ПРОДУКТ: RECTIFIERS, ТИП ПРОДУКТА: RECTIFIERS, РАЗМЕР ФАБРИЧНОЙ УПАКОВКИ: 25, ПОДКАТЕГОРИЯ: DIODES &amp; RECTIFIERS, КОММЕРЧЕСКОЕ ОБОЗНАЧЕНИЕ: FRED PT, ШИРИНА: 5.31 MM</t>
  </si>
  <si>
    <t>ДИОДНЫЙ МОСТ. КАТЕГОРИЯ ПРОДУКТА: ДИСКРЕТНЫЕ ПОЛУПРОВОДНИКОВЫЕ МОДУЛИ, ROHS: ПОДРОБНОСТИ, ПРОДУКТ: RECTIFIER MODULES, ТИП: SCHOTTKY RECTIFIER MODULE, ТЕХНОЛОГИЯ: SI, VF - ПРЯМОЕ НАПРЯЖЕНИЕ: 1.35 V, VR - ОБРАТНОЕ НАПРЯЖЕНИЕ: 150 V, ВИД МОНТАЖА: SCREW MOUNTS, УПАКОВКА / БЛОК: ADD-A-PAK, МИНИМАЛЬНАЯ РАБОЧАЯ ТЕМПЕРАТУРА: - 55 C, МАКСИМАЛЬНАЯ РАБОЧАЯ ТЕМПЕРАТУРА: + 175 C, СЕРИЯ: VSKCS209/150, УПАКОВКА: BULK, ТОРГОВАЯ МАРКА: VISHAY SEMICONDUCTORS, КОНФИГУРАЦИЯ: SERIES CONNECTION - 2 DIODES, ВЫХОДНОЙ ТОК: 200 A, ТИП ПРОДУКТА: DISCRETE SEMICONDUCTOR MODULES, РАЗМЕР ФАБРИЧНОЙ УПАКОВКИ: 10, ПОДКАТЕГОРИЯ: DISCRETE SEMICONDUCTOR MODULES, ДРУГИЕ НАЗВАНИЯ ТОВАРА №: VSKCS209/150</t>
  </si>
  <si>
    <t>КОМПЛЕКТНОЕ ТИРИСТОРНОЕ УСТРОЙСТВО, КАТЕГОРИЯ ПРОДУКТА: МОДУЛИ КТУ (SCR), СЕРИЯ: VS-VSK.196..PBF, ДЕЙСТВУЮЩЕЕ ЗНАЧЕНИЕ ТОКА ВО ВКЛЮЧЕННОМ СОСТОЯНИИ - IT RMS: 305 A, НЕПОВТОРЯЮЩИЙСЯ ТОК В ОТКРЫТОМ СОСТОЯНИИ : 4750 A, НОМИНАЛЬНОЕ ПЕРИОДИЧЕСКОЕ НАПРЯЖЕНИЕ В ЗАКРЫТОМ СОСТОЯНИИ (VDRM): 1.6 KV, ТОК УТЕЧКИ В ЗАКРЫТОМ СОСТОЯНИИ @ VDRM IDRM: 20 MA, НАПРЯЖЕНИЕ В ОТКРЫТОМ СОСТОЯНИИ: 1.38 V, МИНИМАЛЬНАЯ РАБОЧАЯ ТЕМПЕРАТУРА: - 40 C, МАКСИМАЛЬНАЯ РАБОЧАЯ ТЕМПЕРАТУРА: + 150 C, ВИД МОНТАЖА: SMD/SMT, УПАКОВКА / БЛОК: INT-A-PAK, УПАКОВКА: BULK, ТОК ВКЛЮЧЕНИЯ (IBO), МАКС.: 4980 A, НОМИНАЛЬНЫЙ ТОК: 195 A, ТЕХНОЛОГИЯ: SI, ТИП ЦЕПИ: DIODES, РАЗМЕР ФАБРИЧНОЙ УПАКОВКИ: 15, ДРУГИЕ НАЗВАНИЯ ТОВАРА №: VSKD196/16PBF, ВЕС ИЗДЕЛИЯ: 200 G</t>
  </si>
  <si>
    <t>VSKD196/16PBF</t>
  </si>
  <si>
    <t>МИКРОСХЕМА ДЛЯ УПРАВЛЕНИЯ ПИТАНИЕМ. КАТЕГОРИЯ ПРОДУКТА: ЛИНЕЙНЫЕ РЕГУЛЯТОРЫ НАПРЯЖЕНИЯ, ROHS: ПОДРОБНОСТИ, ВИД МОНТАЖА: THROUGH HOLE, УПАКОВКА / БЛОК: TO-220-3, КОЛИЧЕСТВО ВЫХОДОВ: 1 OUTPUT, ПОЛЯРНОСТЬ: NEGATIVE, ВЫХОДНОЕ НАПРЯЖЕНИЕ: - 15 V, ВЫХОДНОЙ ТОК: 1.5 A, ТИП ВЫХОДА: FIXED, ВХОДНОЕ НАПРЯЖЕНИЕ, МИН.: - 30 V, ВХОДНОЕ НАПРЯЖЕНИЕ, МАКС.: - 7 V, МИНИМАЛЬНАЯ РАБОЧАЯ ТЕМПЕРАТУРА: 0 C, МАКСИМАЛЬНАЯ РАБОЧАЯ ТЕМПЕРАТУРА: + 125 C, НЕСТАБИЛЬНОСТЬ ВЫХОДНОЙ НАГРУЗКИ: 200 MV, НЕСТАБИЛЬНОСТЬ ВЫХОДНОГО НАПРЯЖЕНИЯ ИЛИ ТОКА: 100 MV, ТОК ПОКОЯ: 3 MA, СЕРИЯ: LM7915, УПАКОВКА: TUBE, ТОРГОВАЯ МАРКА: TEXAS INSTRUMENTS, ТИП ПРОДУКТА: LINEAR VOLTAGE REGULATORS, ПОДАВЛЕНИЕ ПУЛЬСАЦИЙ ПИТАНИЯ - ТИПИЧ.: 70 DB, РАЗМЕР ФАБРИЧНОЙ УПАКОВКИ: 45, ПОДКАТЕГОРИЯ: PMIC - POWER MANAGEMENT ICS</t>
  </si>
  <si>
    <t>LM7915CT/NOPB</t>
  </si>
  <si>
    <t>МИКРОСХЕМА ДЛЯ УПРАВЛЕНИЯ ПИТАНИЕМ: СТАБИЛИЗАТОР НАПРЯЖЕНИЯ; LDO,НЕРЕГУЛИРУЕМЫЙ; 1,5В; 0,25А; МОНТАЖ: SMD; РАБОЧАЯ ТЕМПЕРАТУРА: -40...125°C; КОРПУС: SOT23-5; ВЫХОДНОЕ НАПРЯЖЕНИЕ: 1,5В; ПОГРЕШНОСТЬ: ±4.5%; ВИД УПАКОВКИ: БОБИНА; ВИД УПАКОВКИ: ЛЕНТА; ПАДЕНИЕ НАПРЯЖЕНИЯ: 0,85В; ТИП МИКРОСХЕМЫ: СТАБИЛИЗАТОР НАПРЯЖЕНИЯ; ВЫХОДНОЙ ТОК: 0,25А; КОЛ-ВО КАНАЛОВ: 1; ВХОДНОЕ НАПРЯЖЕНИЕ: 2,2...16В; ВИД СТАБИЛИЗАТОРА НАПРЯЖЕНИЯ: LDO; ВИД СТАБИЛИЗАТОРА НАПРЯЖЕНИЯ: НЕРЕГУЛИРУЕМЫЙ.</t>
  </si>
  <si>
    <t>LP2992AIM5X-1.5/NOPB</t>
  </si>
  <si>
    <t>МИКРОСХЕМА ЛОГИЧЕСКАЯ. КАТЕГОРИЯ ПРОДУКТА: ТРИГГЕРЫ, ROHS: ПОДРОБНОСТИ, КОЛИЧЕСТВО КОНТУРОВ: 8, СЕМЕЙСТВО ЛОГИЧЕСКИХ ЭЛЕМЕНТОВ: 74LVT, ТИП ЛОГИКИ: D-TYPE FLIP-FLOP, ПОЛЯРНОСТЬ: NON-INVERTING, ТИП ВХОДА: SINGLE-ENDED, ТИП ВЫХОДА: SINGLE-ENDED, ВРЕМЯ ЗАДЕРЖКИ РАСПРОСТРАНЕНИЯ: 5.3 NS, ВЫХОДНОЙ ТОК ВЫСОКОГО УРОВНЯ: - 32 MA, ВЫХОДНОЙ ТОК НИЗКОГО УРОВНЯ: 64 MA, НАПРЯЖЕНИЕ ПИТАНИЯ - МИН.: 2.7 V, НАПРЯЖЕНИЕ ПИТАНИЯ - МАКС.: 3.6 V, МИНИМАЛЬНАЯ РАБОЧАЯ ТЕМПЕРАТУРА: - 40 C, МАКСИМАЛЬНАЯ РАБОЧАЯ ТЕМПЕРАТУРА: + 85 C, ВИД МОНТАЖА: SMD/SMT, УПАКОВКА / БЛОК: SSOP-20, УПАКОВКА: TUBE, ФУНКЦИЯ: FLIP-FLOP, ВЫСОТА: 1.75 MM, ДЛИНА: 7.2 MM, КОЛИЧЕСТВО КАНАЛОВ: 8, КОЛИЧЕСТВО ВХОДНЫХ ЛИНИЙ: 1, КОЛИЧЕСТВО ВЫХОДНЫХ ЛИНИЙ: 3, РАБОЧЕЕ НАПРЯЖЕНИЕ ПИТАНИЯ: 2.7 V TO 3.6 V, ТИП ПРОДУКТА: FLIP FLOPS, СЕРИЯ: 74LVT574, РАЗМЕР ФАБРИЧНОЙ УПАКОВКИ: 66, ПОДКАТЕГОРИЯ: LOGIC ICS, ШИРИНА: 5.3 MM</t>
  </si>
  <si>
    <t>74LVT574MSA</t>
  </si>
  <si>
    <t>МИКРОСХЕМА ИНТЕРФЕЙСНАЯ, КАТЕГОРИЯ ПРОДУКТА: ИС ДЛЯ ИНТЕРФЕЙСА CAN, ВИД МОНТАЖА: SMD/SMT, УПАКОВКА / БЛОК: SOIC-8, СЕРИЯ: SN75LBC031, ТИП: CAN CONTROLLER, ДИАПАЗОН ДАННЫХ: 500 KB/S, КОЛИЧЕСТВО ДРАЙВЕРОВ: 1 DRIVER, КОЛИЧЕСТВО ПРИЕМНИКОВ: 1 RECEIVER, НАПРЯЖЕНИЕ ПИТАНИЯ - МАКС.: 5.5 V, НАПРЯЖЕНИЕ ПИТАНИЯ - МИН.: 4.5 V, РАБОЧИЙ ТОК ИСТОЧНИКА ПИТАНИЯ: 80 MA, МИНИМАЛЬНАЯ РАБОЧАЯ ТЕМПЕРАТУРА: 0 C, МАКСИМАЛЬНАЯ РАБОЧАЯ ТЕМПЕРАТУРА: + 70 C, УПАКОВКА: TUBE, ПРОДУКТ: CAN TRANSCEIVERS, ТИП ИНТЕРФЕЙСА: CAN, КОЛИЧЕСТВО КАНАЛОВ: 1 CHANNEL, КОЛИЧЕСТВО ТРАНСИВЕРОВ: 1, РАБОЧЕЕ НАПРЯЖЕНИЕ ПИТАНИЯ: 5 V, PD - РАССЕИВАНИЕ МОЩНОСТИ: 725 MW, ВРЕМЯ ЗАДЕРЖКИ РАСПРОСТРАНЕНИЯ: 90 NS, ПОДДЕРЖИВАЕМЫЙ ПРОТОКОЛ: CAN, РАЗМЕР ФАБРИЧНОЙ УПАКОВКИ: 75, ВЕС ИЗДЕЛИЯ: 76 MG</t>
  </si>
  <si>
    <t>SN75LBC031D</t>
  </si>
  <si>
    <t>МИКРОСХЕМА ЛОГИЧЕСКАЯ. КАТЕГОРИЯ ПРОДУКТА: КОДЕРЫ, ДЕКОДЕРЫ, МУЛЬТИПЛЕКСОРЫ И ДЕМУЛЬТИПЛЕКСОРЫ, ROHS: ПОДРОБНОСТИ, ПРОДУКТ: DECODERS / DEMULTIPLEXERS, СЕМЕЙСТВО ЛОГИЧЕСКИХ ЭЛЕМЕНТОВ: HCT, КОЛИЧЕСТВО ВХОДНЫХ ЛИНИЙ: 2 INPUT, КОЛИЧЕСТВО ВЫХОДНЫХ ЛИНИЙ: 4 OUTPUT, ВРЕМЯ ЗАДЕРЖКИ РАСПРОСТРАНЕНИЯ: 45 NS, НАПРЯЖЕНИЕ ПИТАНИЯ - МИН.: 4.5 V, НАПРЯЖЕНИЕ ПИТАНИЯ - МАКС.: 5.5 V, МИНИМАЛЬНАЯ РАБОЧАЯ ТЕМПЕРАТУРА: - 55 C, МАКСИМАЛЬНАЯ РАБОЧАЯ ТЕМПЕРАТУРА: + 125 C, ВИД МОНТАЖА: SMD/SMT, УПАКОВКА / БЛОК: SOIC-NARROW-16, УПАКОВКА: REEL, УПАКОВКА: CUT TAPE, УПАКОВКА: MOUSEREEL, ТОРГОВАЯ МАРКА: TEXAS INSTRUMENTS, ФУНКЦИЯ: DECODER/DEMULTIPLEXER, ВЫСОТА: 1.58 MM, ВЫХОДНОЙ ТОК ВЫСОКОГО УРОВНЯ: - 4 MA, ДЛИНА: 9.9 MM, ТИП ЛОГИКИ: DECODERS/DEMULTIPLEXERS, ВЫХОДНОЙ ТОК НИЗКОГО УРОВНЯ: 4 MA, МАКСИМАЛЬНАЯ ТАКТОВАЯ ЧАСТОТА: 25 MHZ, КОЛИЧЕСТВО КОНТУРОВ: DUAL, РАБОЧЕЕ НАПРЯЖЕНИЕ ПИТАНИЯ: 5 V, ДИАПАЗОН РАБОЧИХ ТЕМПЕРАТУР: - 55 C TO + 125 C, ТИП ПРОДУКТА: ENCODERS, DECODERS, MULTIPLEXERS &amp; DEMULTIPLEXERS, СЕРИЯ: CD74HCT139, РАЗМЕР ФАБРИЧНОЙ УПАКОВКИ: 2500, ПОДКАТЕГОРИЯ: LOGIC ICS, НАПРЯЖЕНИЕ ПИТАНИЯ - МАКС.: 0.008 MA, ТЕХНОЛОГИЯ: CMOS, ШИРИНА: 3.91 MM</t>
  </si>
  <si>
    <t>ЧАСТИ ЭЛЕКТРОТЕХНИЧЕСКОГО ОБОРУДОВАНИЯ: ФИЛЬТРЫ ПОДАВЛЕНИЯ ЭМП</t>
  </si>
  <si>
    <t>КАТЕГОРИЯ ПРОДУКТА: ПРОХОДНЫЕ ФИЛЬТРЫ EMI, ROHS: ПОДРОБНОСТИ, СЕРИЯ: 4600, ТИП ЦЕПИ: L FILTER, ЁМКОСТЬ: 1.4 UF, НОМИНАЛЬНОЕ НАПРЯЖЕНИЕ: 100 V, МАКСИМАЛЬНЫЙ ПОСТОЯННЫЙ ТОК: 15 A, МИНИМАЛЬНАЯ РАБОЧАЯ ТЕМПЕРАТУРА: - 55 C, МАКСИМАЛЬНАЯ РАБОЧАЯ ТЕМПЕРАТУРА: + 125 C, УПАКОВКА: TRAY, ТОРГОВАЯ МАРКА: TUSONIX / CTS, ДИАМЕТР: 9.78 MM, ВЫСОТА: 0.487 IN, ДЛИНА: 0.817 IN, ДИАПАЗОН РАБОЧИХ ТЕМПЕРАТУР: - 55 C TO + 125 C, ТИП ПРОДУКТА: EMI FEEDTHROUGH FILTERS, РАЗМЕР ФАБРИЧНОЙ УПАКОВКИ: 50, ПОДКАТЕГОРИЯ: FILTERS, РАЗМЕР РЕЗЬБЫ: 1/4-28 UNF-2A</t>
  </si>
  <si>
    <t>КАТЕГОРИЯ ПРОДУКТА: ПРОХОДНЫЕ ФИЛЬТРЫ EMI, ROHS: ПОДРОБНОСТИ, СЕРИЯ: 4300, ЁМКОСТЬ: 5000 PF, НОМИНАЛЬНОЕ НАПРЯЖЕНИЕ: 100 V, МИНИМАЛЬНАЯ РАБОЧАЯ ТЕМПЕРАТУРА: - 55 C, МАКСИМАЛЬНАЯ РАБОЧАЯ ТЕМПЕРАТУРА: + 125 C, УПАКОВКА: BULK, ТОРГОВАЯ МАРКА: TUSONIX / CTS, ДИАМЕТР: 0.156 IN, ВЫСОТА: 0.11 IN, ДЛИНА: 0.625 IN, ДИАПАЗОН РАБОЧИХ ТЕМПЕРАТУР: - 55 C TO + 125 C, ТИП ПРОДУКТА: EMI FEEDTHROUGH FILTERS, РАЗМЕР ФАБРИЧНОЙ УПАКОВКИ: 50, ПОДКАТЕГОРИЯ: FILTERS</t>
  </si>
  <si>
    <t>4300-024LF</t>
  </si>
  <si>
    <t>КАТЕГОРИЯ ПРОДУКТА: РЧ КАТУШКИ ИНДУКТИВНОСТИ - SMD, ROHS: ПОДРОБНОСТИ, ТИП: ПРОВОЛОЧНЫЙ, СТИЛЬ ОКОНЧАНИЯ: СМД/СМТ, ПОСЫЛКА/ЧЕХОЛ: 0402 (МЕТРИЧЕСКАЯ 1005), ЭКРАНИРОВАНИЕ: НЕЭКРАНИРОВАННЫЙ, ИНДУКТИВНОСТЬ: 5,6 НГН, ТОЛЕРАНТНОСТЬ: 0,05, МАКСИМАЛЬНЫЙ ПОСТОЯННЫЙ ТОК: 760 МА, МАКСИМАЛЬНОЕ СОПРОТИВЛЕНИЕ ПОСТОЯННОМУ ТОКУ: 83 МОМ, ТОК НАСЫЩЕНИЯ: -, МИНИМАЛЬНАЯ РАБОЧАЯ ТЕМПЕРАТУРА: - 40 С, МАКСИМАЛЬНАЯ РАБОЧАЯ ТЕМПЕРАТУРА: + 125 С, Q МИНИМУМ: 81, ТИП МОНТАЖА: МОНТАЖ НА ПЕЧАТНОЙ ПЛАТЕ, ДЛИНА: 1,19 ММ, ШИРИНА: 0,64 ММ, ВЫСОТА: 0,66 ММ, ОСНОВНОЙ МАТЕРИАЛ: КЕРАМИЧЕСКИЙ, КВАЛИФИКАЦИЯ: AEC-Q200, РЯД: 0402CS, УПАКОВКА: КАТУШКА, УПАКОВКА: РАЗРЕЗАТЬ ЛЕНТУ, ПРИЛОЖЕНИЕ: АВТОМОБИЛЬНЫЙ, КОД ДЕЛА - В: 402, КОД КОРПУСА - ММ: 1005, ПРОДУКТ: РЧ ИНДУКТОРЫ, ТИП ПРОДУКТА: РЧ КАТУШКИ ИНДУКТИВНОСТИ - С ВЫВОДАМИ, СОБСТВЕННАЯ РЕЗОНАНСНАЯ ЧАСТОТА: 4,8 ГГЦ, ЗАВОДСКАЯ УПАКОВКА: 2000 Г.</t>
  </si>
  <si>
    <t>0402CS-5N6XJLW</t>
  </si>
  <si>
    <t>ФЕРРИТОВЫЕ СЕРДЕЧНИКИ ДЛЯ ТРАНСФОРМАТОРОВ МАЛОЙ МОЩНОСТИ. (ОБОРУДОВАНИЕ ДЛЯ АВТОМАТИЗАЦИИ ПРОМЫШЛЕННЫХ ПРЕДПРИЯТИЙ, КОМПЬЮТЕРНЫХ СИСТЕМ).</t>
  </si>
  <si>
    <t>КАТЕГОРИЯ ПРОДУКТА: ФЕРРИТОВЫЕ СЕРДЕЧНИКИ И АКСЕССУАРЫ, ТОВАР: ТОРОИДЫ, ТИП: НЕРАЗРЫВНЫЙ, ИНДУКТИВНОСТЬ: 3,2 МКГН, ОСНОВНОЙ МАТЕРИАЛ: Т35, ВНУТРЕННИЙ ДИАМЕТР: 77,8 ММ, НАРУЖНЫЙ ДИАМЕТР: 49,2 ММ, ВНЕШНЯЯ ВЫСОТА: 15,9 ММ, ТИП ПРОДУКТА: ФЕРРИТОВЫЕ СЕРДЕЧНИКИ И АКСЕССУАРЫ, ЗАВОДСКАЯ УПАКОВКА: 300,</t>
  </si>
  <si>
    <t>KS301-060A-HF</t>
  </si>
  <si>
    <t>PAIRUI</t>
  </si>
  <si>
    <t>КОНДЕНСАТОР ОКСИДНО-ЭЛЕКТРОЛИТИЧЕСКИЙ АЛЮМИНИЕВЫЙ,</t>
  </si>
  <si>
    <t>КАТЕГОРИЯ ПРОДУКТА: АЛЮМИНИЕВЫЕ ЭЛЕКТРОЛИТИЧЕСКИЕ КОНДЕНСАТОРЫ - SMD, РЯД: ФК-В_А СРЕДНИЙ, ПРОДУКТ: ВЫСОКОТЕМПЕРАТУРНЫЕ ЭЛЕКТРОЛИТИЧЕСКИЕ КОНДЕНСАТОРЫ, ЕМКОСТЬ: 330 МКФ, НОМИНАЛЬНОЕ НАПРЯЖЕНИЕ ПОСТОЯННОГО ТОКА: 50 В ПОСТОЯННОГО ТОКА, ТОЛЕРАНТНОСТЬ: 0,2, СОЭ: 120 МОМ, МИНИМАЛЬНАЯ РАБОЧАЯ ТЕМПЕРАТУРА: - 55 С, МАКСИМАЛЬНАЯ РАБОЧАЯ ТЕМПЕРАТУРА: + 105 С, ДИАМЕТР: 12,5 ММ, ДЛИНА: 13,5 ММ, ВЫСОТА: 13,5 ММ, ЖИЗНЬ: 5000 ЧАСОВ, ПУЛЬСИРУЮЩИЙ ТОК: 900 МА, КВАЛИФИКАЦИЯ: AEC-Q200, КОЭФФИЦИЕНТ РАССЕЯНИЯ DF: 0,12, ТИП ПРОДУКТА: ЭЛЕКТРОЛИТИЧЕСКИЕ КОНДЕНСАТОРЫ, ЗАВОДСКАЯ УПАКОВКА: 200, ПОДКАТЕГОРИЯ: КОНДЕНСАТОРЫ, СТИЛЬ ОКОНЧАНИЯ: СМД/СМТ, ТИП: АЛЮМИНИЕВЫЕ ЭЛЕКТРОЛИТИЧЕСКИЕ КОНДЕНСАТОРЫ СРЕДНЕГО РАЗМЕРА, ЕДИНИЦА ИЗМЕРЕНИЯ: 3 Г,</t>
  </si>
  <si>
    <t>EEEFK1H331AQ</t>
  </si>
  <si>
    <t>МНОГОСЛОЙНЫЙ КЕРАМИЧЕСКИЙ КОНДЕНСАТОР.</t>
  </si>
  <si>
    <t>КАТЕГОРИЯ ПРОДУКТА: МНОГОСЛОЙНЫЕ КЕРАМИЧЕСКИЕ КОНДЕНСАТОРЫ MLCC - SMD/SMT, ROHS: ПОДРОБНОСТИ, ЕМКОСТЬ: 2,2 МКФ, НОМИНАЛЬНОЕ НАПРЯЖЕНИЕ ПОСТОЯННОГО ТОКА: 16 В ПОСТОЯННОГО ТОКА, ДИЭЛЕКТРИК: X5R, ТОЛЕРАНТНОСТЬ: 0,1, КОД ДЕЛА - В: 402, КОД КОРПУСА - ММ: 1005, ВЫСОТА: 0,5 ММ, МИНИМАЛЬНАЯ РАБОЧАЯ ТЕМПЕРАТУРА: - 55 С, МАКСИМАЛЬНАЯ РАБОЧАЯ ТЕМПЕРАТУРА: +85 С, ПРОДУКТ: MLCC ОБЩЕГО ТИПА, СТИЛЬ ОКОНЧАНИЯ: СМД/СМТ, ПРЕКРАЩЕНИЕ: СТАНДАРТ, РЯД: МРЖ, ЕМКОСТЬ - НФ: 2200 НФ, СОРТ: КЛАСС 2, ДЛИНА: 1 ММ, ПОСЫЛКА/ЧЕХОЛ: 0402 (МЕТРИЧЕСКАЯ 1005), ТИП ПРОДУКТА: КЕРАМИЧЕСКИЕ КОНДЕНСАТОРЫ, ЗАВОДСКАЯ УПАКОВКА: 10000, ПОДКАТЕГОРИЯ: КОНДЕНСАТОРЫ, ТИП: ЧИП-МНОГОСЛОЙНЫЙ КЕРАМИЧЕСКИЙ КОНДЕНСАТОР ОБЩЕГО НАЗНАЧЕНИЯ, НОМИНАЛЬНОЕ НАПРЯЖЕНИЕ ПЕРЕМЕННОГО ТОКА: -, ШИРИНА: 0,5 ММ, ЕДИНИЦА ИЗМЕРЕНИЯ: 1.500 МГ,</t>
  </si>
  <si>
    <t>GRM155R61C225KE44D</t>
  </si>
  <si>
    <t>КАТЕГОРИЯ ПРОДУКТА: МНОГОСЛОЙНЫЕ КЕРАМИЧЕСКИЕ КОНДЕНСАТОРЫ MLCC - SMD/SMT, ЕМКОСТЬ: 0,01 МКФ, НОМИНАЛЬНОЕ НАПРЯЖЕНИЕ ПОСТОЯННОГО ТОКА: 50 В ПОСТОЯННОГО ТОКА, ДИЭЛЕКТРИК: X7R, ТОЛЕРАНТНОСТЬ: 0,1, КОД ДЕЛА - В: 402, КОД КОРПУСА - ММ: 1005,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МРЖ, ЕМКОСТЬ - НФ: 10 НФ, ЕМКОСТЬ - ПФ: 10000 ПФ, СОРТ: КЛАСС 2, ДЛИНА: 1 ММ, ПОСЫЛКА/ЧЕХОЛ: 0402 (МЕТРИЧЕСКАЯ 1005), ТИП ПРОДУКТА: КЕРАМИЧЕСКИЕ КОНДЕНСАТОРЫ, ЗАВОДСКАЯ УПАКОВКА: 10000, ПОДКАТЕГОРИЯ: КОНДЕНСАТОРЫ, ТИП: ЧИП-МНОГОСЛОЙНЫЙ КЕРАМИЧЕСКИЙ КОНДЕНСАТОР ОБЩЕГО НАЗНАЧЕНИЯ, НОМИНАЛЬНОЕ НАПРЯЖЕНИЕ ПЕРЕМЕННОГО ТОКА: -, ШИРИНА: 0,5 ММ</t>
  </si>
  <si>
    <t>GRM155R71H103KA88D</t>
  </si>
  <si>
    <t>КАТЕГОРИЯ ПРОДУКТА: МНОГОСЛОЙНЫЕ КЕРАМИЧЕСКИЕ КОНДЕНСАТОРЫ MLCC - SMD/SMT, ЕМКОСТЬ: 22 ПФ, НОМИНАЛЬНОЕ НАПРЯЖЕНИЕ ПОСТОЯННОГО ТОКА: 50 В ПОСТОЯННОГО ТОКА, ДИЭЛЕКТРИК: Ц0Г (НП0), ТОЛЕРАНТНОСТЬ: 0,01, КОД ДЕЛА - В: 603, КОД КОРПУСА - ММ: 1608, ВЫСОТА: 0,8 ММ, МИНИМАЛЬНАЯ РАБОЧАЯ ТЕМПЕРАТУРА: - 55 С, МАКСИМАЛЬНАЯ РАБОЧАЯ ТЕМПЕРАТУРА: + 125 С, ПРОДУКТ: MLCC ОБЩЕГО ТИПА, СТИЛЬ ОКОНЧАНИЯ: СМД/СМТ, ПРЕКРАЩЕНИЕ: СТАНДАРТ, РЯД: МРЖ, СОРТ: КЛАСС 1, ДЛИНА: 1,6 ММ, ПОСЫЛКА/ЧЕХОЛ: 0603 (МЕТРИЧЕСКАЯ 1608), ТИП ПРОДУКТА: КЕРАМИЧЕСКИЕ КОНДЕНСАТОРЫ, ЗАВОДСКАЯ УПАКОВКА: 10000, ПОДКАТЕГОРИЯ: КОНДЕНСАТОРЫ, ТИП: ЧИП-МНОГОСЛОЙНЫЙ КЕРАМИЧЕСКИЙ КОНДЕНСАТОР ОБЩЕГО НАЗНАЧЕНИЯ, НОМИНАЛЬНОЕ НАПРЯЖЕНИЕ ПЕРЕМЕННОГО ТОКА: -, ШИРИНА: 0,8 ММ, ЕДИНИЦА ИЗМЕРЕНИЯ: 6.300 МГ,</t>
  </si>
  <si>
    <t>GRM1885C1H220FA01J</t>
  </si>
  <si>
    <t>КАТЕГОРИЯ ПРОДУКТА: МНОГОСЛОЙНЫЕ КЕРАМИЧЕСКИЕ КОНДЕНСАТОРЫ MLCC - SMD/SMT, ROHS: ПОДРОБНОСТИ, ЕМКОСТЬ: 0,01 МКФ, НОМИНАЛЬНОЕ НАПРЯЖЕНИЕ ПОСТОЯННОГО ТОКА: 600 В ПОСТОЯННОГО ТОКА/630 В ПОСТОЯННОГО ТОКА, ДИЭЛЕКТРИК: X7R, ТОЛЕРАНТНОСТЬ: 0,1, КОД ДЕЛА - В: 1206, КОД КОРПУСА - ММ: 3216, ВЫСОТА: 1,52 ММ, МИНИМАЛЬНАЯ РАБОЧАЯ ТЕМПЕРАТУРА: - 55 С, МАКСИМАЛЬНАЯ РАБОЧАЯ ТЕМПЕРАТУРА: + 125 С, ПРОДУКТ: MLCC ОБЩЕГО ТИПА, СТИЛЬ ОКОНЧАНИЯ: СМД/СМТ, ПРЕКРАЩЕНИЕ: СТАНДАРТ, РЯД: ВЫСОКОВОЛЬТНЫЙ MLCC X7R, УПАКОВКА: КАТУШКА, УПАКОВКА: РАЗРЕЗАТЬ ЛЕНТУ, ЕМКОСТЬ - НФ: 10 НФ, ЕМКОСТЬ - ПФ: 10000 ПФ, ДЛИНА: 3,2 ММ, ТИП ПРОДУКТА: КЕРАМИЧЕСКИЕ КОНДЕНСАТОРЫ, ЗАВОДСКАЯ УПАКОВКА: 2000 Г.</t>
  </si>
  <si>
    <t>1206CC103KAT1A</t>
  </si>
  <si>
    <t>КАТЕГОРИЯ ПРОДУКТА: МНОГОСЛОЙНЫЕ КЕРАМИЧЕСКИЕ КОНДЕНСАТОРЫ MLCC - SMD/SMT, ROHS: ПОДРОБНОСТИ, ЕМКОСТЬ: 1 МКФ, НОМИНАЛЬНОЕ НАПРЯЖЕНИЕ ПОСТОЯННОГО ТОКА: 50 В ПОСТОЯННОГО ТОКА, ДИЭЛЕКТРИК: X7R, ТОЛЕРАНТНОСТЬ: 0,1, КОД ДЕЛА - В: 1206, КОД КОРПУСА - ММ: 3216, ВЫСОТА: 1,78 ММ, МИНИМАЛЬНАЯ РАБОЧАЯ ТЕМПЕРАТУРА: - 55 С, МАКСИМАЛЬНАЯ РАБОЧАЯ ТЕМПЕРАТУРА: + 125 С, ПРОДУКТ: АВТОМОБИЛЬНЫЕ MLCC, СТИЛЬ ОКОНЧАНИЯ: СМД/СМТ, ПРЕКРАЩЕНИЕ: СТАНДАРТ, КВАЛИФИКАЦИЯ: AEC-Q200, РЯД: АВТОMLCC X7R, УПАКОВКА: КАТУШКА, УПАКОВКА: РАЗРЕЗАТЬ ЛЕНТУ, ЕМКОСТЬ - НФ: 1000 НФ, ДЛИНА: 3,2 ММ, ПОСЫЛКА/ЧЕХОЛ: 1206 (3216 МЕТРИЧЕСКИХ), ТИП ПРОДУКТА: КЕРАМИЧЕСКИЕ КОНДЕНСАТОРЫ, ЗАВОДСКАЯ УПАКОВКА: 2000 Г., ПОДКАТЕГОРИЯ: КОНДЕНСАТОРЫ, ТОРГОВОЕ НАЗВАНИЕ: ФЛЕКСИТЕРМ,</t>
  </si>
  <si>
    <t>12065C105K4T2A</t>
  </si>
  <si>
    <t>ТОЛСТОПЛЕНОЧНЫЕ РЕЗИСТОРЫ - ДЛЯ ПОВЕРХНОСТНОГО МОНТАЖА. ИСПОЛЬЗУЮТСЯ В ЭЛЕКТРОННЫХ УСТРОЙСТВАХ ОБЩЕГРАЖДАНСКОГО НАЗНАЧЕНИЯ., ТОЛСТОПЛЕНОЧНЫЕ РЕЗИСТОРЫ - ДЛЯ ПОВЕРХНОСТНОГО МОНТАЖА. ИСПОЛЬЗУЮТСЯ В ЭЛЕКТРОННЫХ УСТРОЙСТВАХ ОБЩЕГРАЖДАНСКОГО НАЗНАЧЕНИЯ.</t>
  </si>
  <si>
    <t>КАТЕГОРИЯ ПРОДУКТА: ТОЛСТОПЛЕНОЧНЫЕ РЕЗИСТОРЫ — ДЛЯ ПОВЕРХНОСТНОГО МОНТАЖА, ROHS: ПОДРОБНОСТИ, РЯД: ERJ-XGE, СОПРОТИВЛЕНИЕ: 68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АВТОМОБИЛЬНЫЙ КЛАСС, ФУНКЦИИ: -, КВАЛИФИКАЦИЯ: AEC-Q200, УПАКОВКА: КАТУШКА, УПАКОВКА: РАЗРЕЗАТЬ ЛЕНТУ, УПАКОВКА: МЫШЬКАТУШКА, МАРКА: ПАНАСОНИК,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ТОЛСТОПЛЕНОЧНЫЕ РЕЗИСТОРЫ ДЛЯ ПОВЕРХНОСТНОГО МОНТАЖА, ШИРИНА: 0,8 ММ, ЕДИНИЦА ИЗМЕРЕНИЯ: 2 МГ,</t>
  </si>
  <si>
    <t>ERJ-3GEYJ683V</t>
  </si>
  <si>
    <t>КАТЕГОРИЯ ПРОДУКТА: ТОЛСТОПЛЕНОЧНЫЕ РЕЗИСТОРЫ — ДЛЯ ПОВЕРХНОСТНОГО МОНТАЖА, ROHS: ПОДРОБНОСТИ, РЯД: ERJ-XGE, СОПРОТИВЛЕНИЕ: 20 КОМ,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АВТОМОБИЛЬНЫЙ КЛАСС, ФУНКЦИИ: -, КВАЛИФИКАЦИЯ: AEC-Q200, ВЫСОТА: 0,6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ТОЛСТОПЛЕНОЧНЫЕ РЕЗИСТОРЫ ДЛЯ ПОВЕРХНОСТНОГО МОНТАЖА, ШИРИНА: 1,25 ММ, ЕДИНИЦА</t>
  </si>
  <si>
    <t>ERJ-6GEYJ203V</t>
  </si>
  <si>
    <t>КАТЕГОРИЯ ПРОДУКТА: ТОЛСТОПЛЕНОЧНЫЕ РЕЗИСТОРЫ — ДЛЯ ПОВЕРХНОСТНОГО МОНТАЖА, ROHS: ПОДРОБНОСТИ, РЯД: RC, СОПРОТИВЛЕНИЕ: 182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</si>
  <si>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RC0402FR-07182RL</t>
  </si>
  <si>
    <t>КАТЕГОРИЯ ПРОДУКТА: ТОЛСТОПЛЕНОЧНЫЕ РЕЗИСТОРЫ — ДЛЯ ПОВЕРХНОСТНОГО МОНТАЖА, ROHS: ПОДРОБНОСТИ, РЯД: RC, СОПРОТИВЛЕНИЕ: 340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</si>
  <si>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RC0402FR-07340RL</t>
  </si>
  <si>
    <t>КАТЕГОРИЯ ПРОДУКТА: ТОЛСТОПЛЕНОЧНЫЕ РЕЗИСТОРЫ - ДЛЯ ПОВЕРХНОСТНОГО МОНТАЖА , СЕРИЯ: RC , СОПРОТИВЛЕНИЕ: 365 OHMS , НОМИНАЛЬНАЯ МОЩНОСТЬ: 62.5 MW (1/16 W) ДОПУСТИМОЕ ОТКЛОНЕНИЕ: 1 % , ТЕМПЕРАТУРНЫЙ КОЭФФИЦИЕНТ: 100 PPM / C , МИНИМАЛЬНАЯ РАБОЧАЯ ТЕМПЕ, РАТУРА: - 55 C , МАКСИМАЛЬНАЯ РАБОЧАЯ ТЕМПЕРАТУРА: + 155 C НОМИНАЛЬНОЕ НАПРЯЖЕНИЕ: 50 V , ВЫСОТА: 0.35 MM , ДЛИНА: 1 MM , ТЕХНОЛОГИЯ: THICK FILM , ТИП ВЫВОДОВ: SMD/SMT</t>
  </si>
  <si>
    <t>RC0402FR-07365RL</t>
  </si>
  <si>
    <t>КАТЕГОРИЯ ПРОДУКТА: ТОЛСТОПЛЕНОЧНЫЕ РЕЗИСТОРЫ — ДЛЯ ПОВЕРХНОСТНОГО МОНТАЖА, ROHS: ПОДРОБНОСТИ, РЯД: RC, СОПРОТИВЛЕНИЕ: 422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</si>
  <si>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RC0402FR-07422KL</t>
  </si>
  <si>
    <t>КАТЕГОРИЯ ПРОДУКТА: ТОЛСТОПЛЕНОЧНЫЕ РЕЗИСТОРЫ — ДЛЯ ПОВЕРХНОСТНОГО МОНТАЖА, ROHS: ПОДРОБНОСТИ, РЯД: RC, СОПРОТИВЛЕНИЕ: 649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</si>
  <si>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RC0402FR-07649KL</t>
  </si>
  <si>
    <t>КАТЕГОРИЯ ПРОДУКТА: ТОЛСТОПЛЕНОЧНЫЕ РЕЗИСТОРЫ — ДЛЯ ПОВЕРХНОСТНОГО МОНТАЖА, ROHS: ПОДРОБНОСТИ, РЯД: RC, СОПРОТИВЛЕНИЕ: 806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</si>
  <si>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RC0402FR-07806KL</t>
  </si>
  <si>
    <t>КАТЕГОРИЯ ПРОДУКТА: ТОЛСТОПЛЕНОЧНЫЕ РЕЗИСТОРЫ — ДЛЯ ПОВЕРХНОСТНОГО МОНТАЖА, ROHS: ПОДРОБНОСТИ, РЯД: RC, СОПРОТИВЛЕНИЕ: 576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ОКОНЧАНИЯ: СМД/СМТ, ТИП: ОБЩЕЕ НАЗНАЧЕНИЕ, ШИРИНА: 0,5 ММ, ЕДИНИЦА ИЗМЕРЕНИЯ: 0,650 МГ,</t>
  </si>
  <si>
    <t>RC0402FR-07576KL</t>
  </si>
  <si>
    <t>РАЗЪЕМ ДЛЯ МОНТАЖА НА ПЕЧАТНУЮ ПЛАТУ., РАЗЪЕМ ДЛЯ МОНТАЖА НА ПЕЧАТНУЮ ПЛАТУ (НЕ ЯВЛ.ЛОМОМ ЭЛЕКТРООБОРУДОВАНИЯ),</t>
  </si>
  <si>
    <t>КАТЕГОРИЯ ПРОДУКТА: ПРОВОДНЫЕ КЛЕММЫ И ЗАЖИМЫ; ТИП: КЛЕМНИК НА ПЛАТУ; КОЛИЧЕСТВО ПОЗИЦИЙ: 2; ШАГ: 5 MM; КОЛИЧЕСТВО РЯДОВ: 1 ROW; ВИД МОНТАЖА: НА ПАЛАТУ; ТИП ВЫВОДОВ: IDC; УГОЛ МОНТАЖА: STRAIGHT; ТИП КОНТАКТА: SOCKET (FEMALE); МИНИМАЛЬНАЯ РАБОЧАЯ ТЕМПЕРАТУРА: - 65 C; МАКСИМАЛЬНАЯ РАБОЧАЯ ТЕМПЕРАТУРА: + 105 C; НОМИНАЛЬНОЕ НАПРЯЖЕНИЕ:300 В; МАТЕРИАЛ КОНТАКТА: ЛАТУНЬ ЛУЖЕНАЯ; НОМИНАЛЬНЫЙ ТОК: 15 A; ЦВЕТ КОЖУХА: GRAY; МАТЕРИАЛ КОРПУСА: ТЕРМОПЛАСТИЧНЫЙ ПОЛИЭФИР; СОПРОТИВЛЕНИЕ ИЗОЛЯЦИИ: 50 GOHMS;</t>
  </si>
  <si>
    <t>2EDGRTM-5.0-24P-14-00A(H)</t>
  </si>
  <si>
    <t>SCT1251WR-12</t>
  </si>
  <si>
    <t>КАТЕГОРИЯ ПРОДУКТА: МЕЖПЛАТНЫЕ И ПРОМЕЖУТОЧНЫЕ СОЕДИНИТЕЛИ, ROHS: ПОДРОБНОСТИ, ПРОДУКТ: HEADERS, КОЛИЧЕСТВО ПОЗИЦИЙ: 50 POSITION, ШАГ: 0.5 MM, КОЛИЧЕСТВО РЯДОВ: 2 ROW, ТИП ВЫВОДОВ: SOLDER, УГОЛ МОНТАЖА: VERTICAL, ВЫСОТА ПАКЕТА: 4 MM, НОМИНАЛЬНЫЙ ТОК: 300 MA, НОМИНАЛЬНОЕ НАПРЯЖЕНИЕ: 50 V, ПОКРЫТИЕ КОНТАКТА: GOLD, МАТЕРИАЛ КОНТАКТА: PHOSPHOR COPPER, СЕРИЯ: DF12, УПАКОВКА: REEL, УПАКОВКА: CUT TAPE, УПАКОВКА: MOUSEREEL, ТОРГОВАЯ МАРКА: HIROSE CONNECTOR, ТИП ПРОДУКТА: BOARD TO BOARD &amp; MEZZANINE CONNECTORS, РАЗМЕР ФАБРИЧНОЙ УПАКОВКИ: 1000, ПОДКАТЕГОРИЯ: BOARD TO BOARD &amp; MEZZANINE CONNECTORS, ВЕС ИЗДЕЛИЯ: 316 MG,</t>
  </si>
  <si>
    <t>DF12-50DS-0.5V(86)</t>
  </si>
  <si>
    <t>КАТЕГОРИЯ ПРОДУКТА: ПРОВОДНЫЕ КЛЕММЫ И ЗАЖИМЫ НА ПЛАТУ, ROHS: ПОДРОБНОСТИ, ПРОДУКТ: HEADERS, ТИП: RECEPTACLE, КОЛИЧЕСТВО ПОЗИЦИЙ: 6 POSITION, ШАГ: 0.8 MM, КОЛИЧЕСТВО РЯДОВ: 1 ROW, ВИД МОНТАЖА: SMD/SMT, ТИП ВЫВОДОВ: SOLDER, УГОЛ МОНТАЖА: RIGHT ANGLE, ТИП КОНТАКТА: SOCKET (FEMALE), ПОКРЫТИЕ КОНТАКТА: TIN, СЕРИЯ: DF52, МИНИМАЛЬНАЯ РАБОЧАЯ ТЕМПЕРАТУРА: - 40 C, МАКСИМАЛЬНАЯ РАБОЧАЯ ТЕМПЕРАТУРА: + 85 C, УПАКОВКА: REEL, УПАКОВКА: CUT TAPE, УПАКОВКА: MOUSEREEL, ТОРГОВАЯ МАРКА: HIROSE CONNECTOR, МАТЕРИАЛ КОНТАКТА: COPPER ALLOY, ТИП КОНТАКТА: PIN (MALE), НОМИНАЛЬНЫЙ ТОК: 1.5 A, КЛАСС ОГНЕОПАСНОСТИ: UL 94 V-0, ЦВЕТ КОЖУХА: BLACK, КОРПУСА РАЗЪЕМОВ: -, МАТЕРИАЛ КОРПУСА: POLYAMIDE (PA), СОПРОТИВЛЕНИЕ ИЗОЛЯЦИИ: 100 MOHMS, ТИП ПРОДУКТА: HEADERS &amp; WIRE HOUSINGS, РАЗМЕР ФАБРИЧНОЙ УПАКОВКИ: 5000, ПОДКАТЕГОРИЯ: HEADERS &amp; WIRE HOUSINGS, НОМИНАЛЬНОЕ НАПРЯЖЕНИЕ: 100 VAC/DC,</t>
  </si>
  <si>
    <t>DF52-6S-0.8H(21)</t>
  </si>
  <si>
    <t>КАТЕГОРИЯ ПРОДУКТА: ОБОРУДОВАНИЕ ДЛЯ ПЕЧАТНЫХ ПЛАТ - PCB, ROHS: ПОДРОБНОСТИ, ПРОДУКТ: КОНТРОЛЬНЫЕ ТОЧКИ, ТИП: ТЕСТОВАЯ ТОЧКА ДЛЯ ПК, МИНИАТЮРА, ДЛИНА: 7,62 ММ, НАРУЖНЫЙ ДИАМЕТР: 2,54 ММ, МАТЕРИАЛ: НЕЙЛОН, ЦВЕТ: КРАСНЫЙ, КОНТАКТНЫЙ МАТЕРИАЛ: ФОСФОРНАЯ БРОНЗА, РАЗМЕР МОНТАЖНОГО ОТВЕРСТИЯ: 1 ММ, УПАКОВКА: МАССА, ПОКРЫТИЕ: СЕРЕБРО, ТИП ПРОДУКТА: ОБОРУДОВАНИЕ ДЛЯ ПЕЧАТНЫХ ПЛАТ - PCB, РЯД: 5000, ЗАВОДСКАЯ УПАКОВКА: 1, ПОДКАТЕГОРИЯ: АППАРАТНОЕ ОБЕСПЕЧЕНИЕ, ЕДИНИЦА ИЗМЕРЕНИЯ: 39 700 МГ,</t>
  </si>
  <si>
    <t>5000</t>
  </si>
  <si>
    <t>КАТЕГОРИЯ ПРОДУКТА: МОСТОВЫЕ ВЫПРЯМИТЕЛИ, ROHS: ПОДРОБНОСТИ, ТИП: ТРЕХФАЗНЫЙ МОСТ, ТИП МОНТАЖА: СТАД МАУНТ, СТИЛЬ ОКОНЧАНИЯ: СКВОЗНОЕ ОТВЕРСТИЕ, ПОСЫЛКА/ЧЕХОЛ: Д-34А, ПИКОВОЕ ОБРАТНОЕ НАПРЯЖЕНИЕ: 600 V, VF - ПРЯМОЕ НАПРЯЖЕНИЕ: 1.26 V, МАКСИМАЛЬНЫЙ ИМПУЛЬСНЫЙ ТОК: 375 А, МИНИМАЛЬНАЯ РАБОЧАЯ ТЕМПЕРАТУРА: - 55 С, МАКСИМАЛЬНАЯ РАБОЧАЯ ТЕМПЕРАТУРА: + 150 С, ДЛИНА: 28,5 ММ, ШИРИНА: 28,5 ММ, ВЫСОТА: 10 ММ, РЯД: VS-XXMT, ПОЛУПРОВОДНИКИ, IR - ОБРАТНЫЙ ТОК: 200 МКА, ТИП ПРОДУКТА: МОСТОВЫЕ ВЫПРЯМИТЕЛИ, ЗАВОДСКАЯ УПАКОВКА: 20, ПОДКАТЕГОРИЯ: ДИОДЫ И ВЫПРЯМИТЕЛИ,</t>
  </si>
  <si>
    <t>VS-26MT60</t>
  </si>
  <si>
    <t>КАТЕГОРИЯ ПРОДУКТА: ПОДАВИТЕЛИ ЭСР / ДИОДЫ ДЛЯ ПОДАВЛЕНИЯ ПЕРЕХОДНЫХ СКАЧКОВ НАПРЯЖЕНИЯ, ROHS: ПОДРОБНОСТИ, ТИП ПРОДУКТА: ДИОДЫ ТВС, ПОЛЯРНОСТЬ: ОДНОНАПРАВЛЕННЫЙ, РАБОЧЕЕ НАПРЯЖЕНИЕ: 5,5 В, КОЛИЧЕСТВО КАНАЛОВ: 4 КАНАЛА, СТИЛЬ ОКОНЧАНИЯ: СМД/СМТ, ПОСЫЛКА/ЧЕХОЛ: СК70-5, НАПРЯЖЕНИЕ ПРОБОЯ: -, НАПРЯЖЕНИЕ ЗАЖИМА: 8,5 В, PPPM — ПИКОВАЯ РАССЕИВАЕМАЯ МОЩНОСТЬ В ИМПУЛЬСЕ: -, VESD - НАПРЯЖЕНИЕ ESD КОНТАКТ: 30 КВ, VESD - НАПРЯЖЕНИЕ ESD ВОЗДУШНЫЙ ЗАЗОР: 30 КВ, CD - ЕМКОСТЬ ДИОДА: 30 ПФ, МИНИМАЛЬНАЯ РАБОЧАЯ ТЕМПЕРАТУРА: - 40 С, МАКСИМАЛЬНАЯ РАБОЧАЯ ТЕМПЕРАТУРА: + 125 С, РЯД: SP050XBA, КВАЛИФИКАЦИЯ: AEC-Q101, PD - РАССЕИВАЕМАЯ МОЩНОСТЬ: -, ЗАВОДСКАЯ УПАКОВКА: 3000, ПОДКАТЕГОРИЯ: ДИОДЫ ДЛЯ TVS / ДИОДЫ ДЛЯ ПОДАВЛЕНИЯ ЭСР, ТОРГОВОЕ НАЗВАНИЕ: СПА, VF - ПРЯМОЕ НАПРЯЖЕНИЕ: -, ЕДИНИЦА ИЗМЕРЕНИЯ: 59 МГ,</t>
  </si>
  <si>
    <t>SP0504BAJTG</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</si>
  <si>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5 V, КОЛИЧЕСТВО КАНАЛОВ: 2 CHANNEL, ТИП ВЫВОДОВ: SMD/SMT, УПАКОВКА / БЛОК: TSOP-6, НАПРЯЖЕНИЕ ПРОБОЯ: 6 V, НАПРЯЖЕНИЕ ФИКСАЦИИ: 20 V, PPPM - ПИКОВОЕ РАССЕИВАНИЕ МОЩНОСТИ: 500 W, VECP - НАПРЯЖЕНИЕ ЭЛЕКТРОСТАТИЧЕСКОГО РАЗРЯДА ПРИ КОНТАКТЕ: 20 KV, VECP - НАПРЯЖЕНИЕ ЭЛЕКТРОСТАТИЧЕСКОГО РАЗРЯДА ПРИ ВОЗДУШНОМ ЗАЗОРЕ: 20 KV, CD - ЕМКОСТЬ ДИОДА: 5 PF, IПИ - ПИКОВЫЙ ИМПУЛЬСНЫЙ ТОК: 0,333333333333333, МИНИМАЛЬНАЯ РАБОЧАЯ ТЕМПЕРАТУРА: - 40 C, МАКСИМАЛЬНАЯ РАБОЧАЯ ТЕМПЕРАТУРА: + 125 C, СЕРИЯ: NUP2201MR6, УПАКОВКА: REEL, УПАКОВКА: CUT TAPE, УПАКОВКА: MOUSEREEL, ТОРГОВАЯ МАРКА: ONSEMI, РАЗМЕР ФАБРИЧНОЙ УПАКОВКИ: 3000, ПОДКАТЕГОРИЯ: TVS DIODES / ESD SUPPRESSION DIODES, ВЕС ИЗДЕЛИЯ: 13,400 MG,</t>
  </si>
  <si>
    <t>NUP2201MR6T1G</t>
  </si>
  <si>
    <t>КАТЕГОРИЯ ПРОДУКТА: ПОДАВИТЕЛИ ЭСР / ДИОДЫ ДЛЯ ПОДАВЛЕНИЯ ПЕРЕХОДНЫХ СКАЧКОВ НАПРЯЖЕНИЯ, ТИП ПРОДУКТА: ДИОДЫ ТВС, ПОЛЯРНОСТЬ: ОДНОНАПРАВЛЕННЫЙ, РАБОЧЕЕ НАПРЯЖЕНИЕ: 5,5 В, КОЛИЧЕСТВО КАНАЛОВ: 4 КАНАЛА, СТИЛЬ ОКОНЧАНИЯ: СМД/СМТ, ПОСЫЛКА/ЧЕХОЛ: УДФН-6, НАПРЯЖЕНИЕ ПРОБОЯ: 6 В, НАПРЯЖЕНИЕ ЗАЖИМА: -, PPPM — ПИКОВАЯ РАССЕИВАЕМАЯ МОЩНОСТЬ В ИМПУЛЬСЕ: 100 ВТ, VESD - НАПРЯЖЕНИЕ ESD КОНТАКТ: 8 КВ, VESD - НАПРЯЖЕНИЕ ESD ВОЗДУШНЫЙ ЗАЗОР: -, CD - ЕМКОСТЬ ДИОДА: 0,6 ПФ, IPP - ПИКОВЫЙ ИМПУЛЬСНЫЙ ТОК: 3 А, МИНИМАЛЬНАЯ РАБОЧАЯ ТЕМПЕРАТУРА: - 40 С, МАКСИМАЛЬНАЯ РАБОЧАЯ ТЕМПЕРАТУРА: + 125 С, ПОДКАТЕГОРИЯ: ДИОДЫ ДЛЯ TVS / ДИОДЫ ДЛЯ ПОДАВЛЕНИЯ ЭСР, ЕДИНИЦА ИЗМЕРЕНИЯ: 1600 МГ,</t>
  </si>
  <si>
    <t>ESDR0502NMUTAG</t>
  </si>
  <si>
    <t>МОП ТРАНЗИСТОРЫ, МОЩНОСТЬ РАССЕИВАНИЯ БОЛЕЕ 1 ВТ,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МОП-ТРАНЗИСТОР, ТРАНЗИСТОР ДАРЛИНГТОНА, ТРАНЗИСТОР МОП 140 ВТ, ТРАНЗИСТОР БИПОЛЯРНЫЙ 2 ВТ</t>
  </si>
  <si>
    <t>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1.2 A; DS ВКЛ - СОПРОТИВЛЕНИЕ СТОК-ИСТОК: 250 MOHMS; VGS - НАПРЯЖЕНИЕ ЗАТВОР-ИСТОК: - 12 V, + 12 V; VGS TH - ПОРОГОВОЕ НАПРЯЖЕНИЕ ЗАТВОР-ИСТОК : 700 MV; QG - ЗАРЯД ЗАТВОРА: 2.6 NC; МИНИМАЛЬНАЯ РАБОЧАЯ ТЕМПЕРАТУРА: - 55 C; МАКСИМАЛЬНАЯ РАБОЧАЯ ТЕМПЕРАТУРА: + 150 C; PD - РАССЕИВАНИЕ МОЩНОСТИ: 540 MW; КАНАЛЬНЫЙ РЕЖИМ: ENHANCEMENT; УПАКОВКА: REEL; УПАКОВКА: CUT TAPE; УПАКОВКА: MOUSEREEL ; ТОРГОВАЯ МАРКА: INFINEON / IR ; КОНФИГУРАЦИЯ: SINGLE ; ВРЕМЯ СПАДА: 4.8 NS; КРУТИЗНА ХАРАКТЕРИСТИКИ ПРЯМОЙ ПЕРЕДАЧИ - МИН.: 1.3 S; ВЫСОТА: 1.1 MM; ДЛИНА: 2.9 MM; ПРОДУКТ: MOSFET SMALL SIGNAL; ТИП ПРОДУКТА: MOSFET; ВРЕМЯ НАРАСТАНИЯ: 9.5 NS; ПОДКАТЕГОРИЯ: MOSFETS; ТИП ТРАНЗИСТОРА: 1 N-CHANNEL; ТИПИЧНОЕ ВРЕМЯ ЗАДЕРЖКИ ВЫКЛЮЧЕНИЯ: 9.7 NS; ИПИЧНОЕ ВРЕМЯ ЗАДЕРЖКИ ПРИ ВКЛЮЧЕНИИ: 2.5 NS; ШИРИНА: 1.3 MM; ДРУГИЕ НАЗВАНИЯ ТОВАРА №: IRLML2402TRPBF SP001552710.</t>
  </si>
  <si>
    <t>КАТЕГОРИЯ ПРОДУКТА: ПЕРЕКЛЮЧЕНИЕ КОНТРОЛЛЕРОВ, ТОПОЛОГИЯ: УСКОРЕНИЕ, ОБРАТНЫЙ ХОД, ВПЕРЕД, КОЛИЧЕСТВО ВЫХОДОВ: 1 ВЫХОД, ЧАСТОТА ПЕРЕКЛЮЧЕНИЯ: 450 КГЦ, РАБОЧИЙ ЦИКЛ - МАКС.: 0,5, ВЫХОДНОЙ ТОК: 1 А, МИНИМАЛЬНАЯ РАБОЧАЯ ТЕМПЕРАТУРА: - 55 С, МАКСИМАЛЬНАЯ РАБОЧАЯ ТЕМПЕРАТУРА: + 125 С, ТИП МОНТАЖА: СКВОЗНОЕ ОТВЕРСТИЕ, ПОСЫЛКА/ЧЕХОЛ: КРИС-8, УПАКОВКА: ТРУБКА, ВРЕМЯ ПАДЕНИЯ: 50 НС, ТИП ПРОДУКТА: ПЕРЕКЛЮЧЕНИЕ КОНТРОЛЛЕРОВ, ВРЕМЯ НАРАСТАНИЯ: 50 НС, РЯД: UC1844, ЗАВОДСКАЯ УПАКОВКА: 1, ПОДКАТЕГОРИЯ: PMIC — ИС УПРАВЛЕНИЯ ПИТАНИЕМ, ТИП: ШИМ-КОНТРОЛЛЕРЫ ТЕКУЩЕГО РЕЖИМА.</t>
  </si>
  <si>
    <t>UC1844J</t>
  </si>
  <si>
    <t>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1.58 MM, ДЛИНА: 4.9 MM, ДИАПАЗОН РАБОЧИХ ТЕМПЕРАТУР: - 40 C TO + 125 C, ПРОДУКТ: VOLTAGE REFERENCES, ШИРИНА: 3.91 MM, ТОК ЧЕРЕЗ ШУНТ - МИН.: 600 UA, ТОПОЛОГИЯ: SHUNT REFERENCES, МАКСИМАЛЬНОЕ ВЫХОДНОЕ НАПРЯЖЕНИЕ: 36 V, ТИП ПРОДУКТА: VOLTAGE REFERENCES, РАЗМЕР ФАБРИЧНОЙ УПАКОВКИ: 2500, ВЕС ИЗДЕЛИЯ: 72.600 MG</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</si>
  <si>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t>
  </si>
  <si>
    <t>КАТЕГОРИЯ ПРОДУКТА: ЛИНЕЙНЫЕ РЕГУЛЯТОРЫ НАПРЯЖЕНИЯ; ВИД МОНТАЖА: THROUGH HOLE; УПАКОВКА / БЛОК: TO-220; КОЛИЧЕСТВО ВЫХОДОВ: 1 OUTPUT; ПОЛЯРНОСТЬ: POSITIVE; ВЫХОДНОЕ НАПРЯЖЕНИЕ: 15 V; ВЫХОДНОЙ ТОК: 1.5 A; ТИП ВЫХОДА: FIXED; ВХОДНОЕ НАПРЯЖЕНИЕ, МИН.: 17 V; ВХОДНОЕ НАПРЯЖЕНИЕ, МАКС.: 35 V; МИНИМАЛЬНАЯ РАБОЧАЯ ТЕМПЕРАТУРА: 0 C; МАКСИМАЛЬНАЯ РАБОЧАЯ ТЕМПЕРАТУРА: + 125 C; НЕСТАБИЛЬНОСТЬ ВЫХОДНОЙ НАГРУЗКИ: 300 MV; НЕСТАБИЛЬНОСТЬ ВЫХОДНОГО НАПРЯЖЕНИЯ ИЛИ ТОКА: 300 MV; СЕРИЯ: L78; УПАКОВКА: TUBE; ВЫСОТА: 9.15 MM; ДЛИНА: 10.4 MM; ПОДАВЛЕНИЕ ПУЛЬСАЦИЙ ПИТАНИЯ - ТИПИЧ.: 54 DB; РАЗМЕР ФАБРИЧНОЙ УПАКОВКИ:РАЗМЕР ФАБРИЧНОЙ УПАКОВКИ: 1000; ШИРИНА: 4.6 MM; ВЕС ИЗДЕЛИЯ: 2,300 G</t>
  </si>
  <si>
    <t>L7815CV</t>
  </si>
  <si>
    <t>КАТЕГОРИЯ ПРОДУКТА: ЛОГИЧЕСКИЕ ВОРОТА, ROHS: ПОДРОБНОСТИ, ПРОДУКТ: ОДНОФУНКЦИОНАЛЬНЫЕ ВОРОТА, ЛОГИЧЕСКАЯ ФУНКЦИЯ: И, ЛОГИЧЕСКАЯ СЕМЬЯ: ДЕЙСТВОВАТЬ, КОЛИЧЕСТВО ВОРОТ: 4 ВОРОТА, КОЛИЧЕСТВО ВХОДНЫХ ЛИНИЙ: 8 ВХОД, КОЛИЧЕСТВО ВЫХОДНЫХ ЛИНИЙ: 4 ВЫХОДА, ВЫХОДНОЙ ТОК ВЫСОКОГО УРОВНЯ: - 24 МА, ВЫХОДНОЙ ТОК НИЗКОГО УРОВНЯ: 24 МА, ВРЕМЯ ЗАДЕРЖКИ РАСПРОСТРАНЕНИЯ: 6,5 НС, НАПРЯЖЕНИЕ ПИТАНИЯ - МАКС.: 5,5 В, НАПРЯЖЕНИЕ ПИТАНИЯ - МИН.: 4,5 В, МИНИМАЛЬНАЯ РАБОЧАЯ ТЕМПЕРАТУРА: - 40 С, МАКСИМАЛЬНАЯ РАБОЧАЯ ТЕМПЕРАТУРА: +85 С, ТИП МОНТАЖА: СМД/СМТ, ФУНКЦИЯ: QD 2-ВХОД И ВОРОТА, ВЫСОТА: 1,5 ММ, ДЛИНА: 8,75 ММ, ТИП ЛОГИКИ: 2-ВХОД И, РАБОЧЕЕ НАПРЯЖЕНИЕ ПИТАНИЯ: 5 В, ТИП ПРОДУКТА: ЛОГИЧЕСКИЕ ВОРОТА, РЯД: 74ACT08, ЗАВОДСКАЯ УПАКОВКА: 2500, ПОДКАТЕГОРИЯ: ЛОГИЧЕСКИЕ ИС, ШИРИНА: 4 ММ,</t>
  </si>
  <si>
    <t>74ACT08SCX</t>
  </si>
  <si>
    <t>КАТЕГОРИЯ ПРОДУКТА: БЫСТРОДЕЙСТВУЮЩИЕ ОПЕРАЦИОННЫЕ УСИЛИТЕЛИ, РЯД: AD9631, КОЛИЧЕСТВО КАНАЛОВ: 1 КАНАЛ, GBP – ПРОДУКТ УВЕЛИЧЕНИЯ ПРОПУСКНОЙ СПОСОБНОСТИ: 110 МГЦ, SR - СКОРОСТЬ ПОВОРОТА: 1,3 КВ/МКС, КОЭФФИЦИЕНТ УСИЛЕНИЯ ПО НАПРЯЖЕНИЮ, ДБ: 52 ДБ, CMRR — КОЭФФИЦИЕНТ ПОДАВЛЕНИЯ СИНФАЗНОГО СИГНАЛА: 90 ДБ, ВЫХОДНОЙ ТОК НА КАНАЛ: 70 МА, IB — ВХОДНОЙ ТОК СМЕЩЕНИЯ: 7 МКА, VOS - ВХОДНОЕ НАПРЯЖЕНИЕ СМЕЩЕНИЯ: 3 МВ, НАПРЯЖЕНИЕ ПИТАНИЯ - МАКС.: 12 В, НАПРЯЖЕНИЕ ПИТАНИЯ - МИН.: 6 В, РАБОЧИЙ ТОК ПИТАНИЯ: 18 МА, МИНИМАЛЬНАЯ РАБОЧАЯ ТЕМПЕРАТУРА: - 40 С, МАКСИМАЛЬНАЯ РАБОЧАЯ ТЕМПЕРАТУРА: +85 С, ТИП МОНТАЖА: СМД/СМТ, ПОСЫЛКА/ЧЕХОЛ: СОИК-8, EN - ПЛОТНОСТЬ ШУМА ВХОДНОГО НАПРЯЖЕНИЯ: 7 НВ/КВ. ГЦ, ВЫСОТА: 1,5 ММ, ДЛИНА: 5 ММ, МАКСИМАЛЬНОЕ ДВОЙНОЕ НАПРЯЖЕНИЕ ПИТАНИЯ: +/- 6 В, МИНИМАЛЬНОЕ НАПРЯЖЕНИЕ ДВОЙНОГО ПИТАНИЯ: +/- 3 В, РАБОЧЕЕ НАПРЯЖЕНИЕ ПИТАНИЯ: ОТ 6 В ДО 12 В, PD - РАССЕИВАЕМАЯ МОЩНОСТЬ: 900 МВТ, ПРОДУКТ: ОПЕРАЦИОННЫЕ УСИЛИТЕЛИ, ТИП ПРОДУКТА: ОПЕРАЦИОННЫЕ УСИЛИТЕЛИ — БЫСТРОДЕЙСТВУЮЩИЕ ОПЕРАЦИОННЫЕ УСИЛИТЕЛИ, PSRR — КОЭФФИЦИЕНТ ОТКЛОНЕНИЯ ИСТОЧНИКА ПИТАНИЯ: 60 ДБ, ВРЕМЯ УРЕГУЛИРОВАНИЯ: 16 НС, НЕИСПРАВНОСТЬ: БЕЗ ВЫКЛЮЧЕНИЯ, ЗАВОДСКАЯ УПАКОВКА: 750,</t>
  </si>
  <si>
    <t>AD9631ARZ-REEL7</t>
  </si>
  <si>
    <t>КАТЕГОРИЯ ПРОДУКТА: ШИННЫЕ ТРАНСИВЕРЫ, ROHS: ПОДРОБНОСТИ, ЛОГИЧЕСКАЯ СЕМЬЯ: ПКТ, ВХОДНОЙ УРОВЕНЬ: ВРЕМЯ ЖИЗНИ, ВЫХОДНОЙ УРОВЕНЬ: ВРЕМЯ ЖИЗНИ, ТИП ВЫХОДА: 3 СОСТОЯНИЯ, ВЫХОДНОЙ ТОК ВЫСОКОГО УРОВНЯ: - 32 МА, ВЫХОДНОЙ ТОК НИЗКОГО УРОВНЯ: 64 МА, ВРЕМЯ ЗАДЕРЖКИ РАСПРОСТРАНЕНИЯ: 4,6 НС, НАПРЯЖЕНИЕ ПИТАНИЯ - МАКС.: 5,25 В, НАПРЯЖЕНИЕ ПИТАНИЯ - МИН.: 4,75 В, МИНИМАЛЬНАЯ РАБОЧАЯ ТЕМПЕРАТУРА: - 40 С, МАКСИМАЛЬНАЯ РАБОЧАЯ ТЕМПЕРАТУРА: +85 С, ПОСЫЛКА/ЧЕХОЛ: КСОП-20, ФУНКЦИЯ: ТРИ-СВ. 8-БИТНЫЙ, ВЫСОТА: 1,5 ММ, ДЛИНА: 8,75 ММ, ЧУВСТВИТЕЛЬНОСТЬ К ВЛАГЕ: ДА, ТИП МОНТАЖА: СМД/СМТ, КОЛИЧЕСТВО КАНАЛОВ: 8, КОЛИЧЕСТВО ЦЕПЕЙ: 8, РАБОЧЕЕ НАПРЯЖЕНИЕ ПИТАНИЯ: ОТ 4,75 В ДО 5,25 В, ДИАПАЗОН РАБОЧИХ ТЕМПЕРАТУР: - 40 С ДО + 85 С, ПОЛЯРНОСТЬ: НЕИНВЕРТИРУЮЩИЙ, ПРОДУКТ: СТАНДАРТНЫЙ ТРАНСИВЕР, ТИП ПРОДУКТА: ШИННЫЕ ТРАНСИВЕРЫ, РЯД: CY74FCT245T, ЗАВОДСКАЯ УПАКОВКА: 2500, ПОДКАТЕГОРИЯ: ЛОГИЧЕСКИЕ ИС, ТЕХНОЛОГИИ: КМОП, ШИРИНА: 4 ММ,</t>
  </si>
  <si>
    <t>CY74FCT245ATQCT</t>
  </si>
  <si>
    <t>ДАТЧИК НАПРЯЖЕНИЯ,</t>
  </si>
  <si>
    <t>МИКРОСХЕМА АНАЛОГОВО-ЦИФРОВОЙ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</si>
  <si>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АНАЛОГО-ЦИФРОВЫЕ ПРЕОБРАЗОВАТЕЛИ (АЦП), СЕРИЯ: AD7894, ВИД МОНТАЖА: SMD/SMT, УПАКОВКА / БЛОК: SOIC-8, РАЗРЕШЕНИЕ: 14 BIT, КОЛИЧЕСТВО КАНАЛОВ: 1 CHANNEL, ТИП ИНТЕРФЕЙСА: SPI, ЧАСТОТА ДИСКРЕТИЗАЦИИ: 200 KS/S, ТИП ВХОДА: SINGLE-ENDED, АРХИТЕКТУРА: SAR, SNR – ОТНОШЕНИЕ СИГНАЛ/ШУМ: 78 DB, МИНИМАЛЬНАЯ РАБОЧАЯ ТЕМПЕРАТУРА: - 40 C, МАКСИМАЛЬНАЯ РАБОЧАЯ ТЕМПЕРАТУРА: + 85 C, УПАКОВКА: TUBE, ВЫСОТА: 1.5 MM, ВХОДНОЕ НАПРЯЖЕНИЕ: +/- 10 V, ДЛИНА: 5 MM, КОЛИЧЕСТВО ПРЕОБРАЗОВАТЕЛЕЙ: 1 CONVERTER, ТИП ВЫХОДА: CMOS/TTL, ПОТРЕБЛЯЕМАЯ МОЩНОСТЬ: 20 MW, ТИП: S/H ADC, ШИРИНА: 4 MM, ТИП ССЫЛКИ: EXTERNAL, DNL - ДИФФЕРЕНЦИАЛЬНАЯ НЕЛИНЕЙНОСТЬ: - 1 LSB/1.5 LSB, ОТКЛОНЕНИЕ КОЭФФИЦИЕНТА УСИЛЕНИЯ ОТ ИДЕАЛЬНОГО ЗНАЧЕНИЯ: +/- 3 LSB, INL - ИНТЕГРАЛЬНАЯ НЕЛИНЕЙНОСТЬ: +/- 1 LSB, КОЛИЧЕСТВО ВХОДОВ АЦП: 1 INPUT, РАБОЧЕЕ НАПРЯЖЕНИЕ ПИТАНИЯ: 5 V, PD - РАССЕИВАНИЕ МОЩНОСТИ: 27.5 MW, ВЫБОРКА И ХРАНЕНИЕ: YES, РАЗМЕР ФАБРИЧНОЙ УПАКОВКИ: 98, ВЕС ИЗДЕЛИЯ: 540 MG</t>
  </si>
  <si>
    <t>AD7894BRZ-10</t>
  </si>
  <si>
    <t>МИКРОСХЕМА ЛОГИЧЕСКАЯ, ВХОДА: TTL/CMOS; ВЫХОДНОЙ УРОВЕНЬ: LVTTL; ТИП ВЫХОДА: 3-STATE; ВЫХОДНОЙ ТОК ВЫСОКОГО УРОВНЯ: - 32 MA; ВЫХОДНОЙ ТОК НИЗКОГО УРОВНЯ: 64 MA; ВРЕМЯ ЗАДЕРЖКИ РАСПРОСТРАНЕНИЯ: 3.5 NS; НАПРЯЖЕНИЕ ПИТАНИЯ - МАКС.: 3.6 V; НАПРЯЖЕНИЕ ПИТАНИЯ - МИН.: 2.7 V; МИНИМАЛЬНАЯ РАБОЧАЯ ТЕМПЕРАТУРА: - 40 C; МАКСИМАЛЬНАЯ РАБОЧАЯ ТЕМПЕРАТУРА: + 85 C; УПАКОВКА / БЛОК: SSOP-20; УПАКОВКА: REEL; УПАКОВКА: CUT TAPE; УПАКОВКА: MOUSEREEL; ФУНКЦИЯ: OCTAL BUS TRANSCEIVERS; ВЫСОТА: 1.95 MM; ДЛИНА: 7.2 MM; ВИД МОНТАЖА: SMD/SMT; КОЛИЧЕСТВО КАНАЛОВ: 8; КОЛИЧЕСТВО КОНТУРОВ: 8; РАБОЧЕЕ НАПРЯЖЕНИЕ ПИТАНИЯ: 3.3 V; ДИАПАЗОН РАБОЧИХ ТЕМПЕРАТУР: - 40 C TO + 85 C; ПОЛЯРНОСТЬ: NON-INVERTING; ПРОДУКТ: STANDARD TRANSCEIVER; СЕРИЯ: SN74LVTH245A; РАЗМЕР ФАБРИЧНОЙ УПАКОВКИ:РАЗМЕР ФАБРИЧНОЙ УПАКОВКИ: 2000; НАПРЯЖЕНИЕ ПИТАНИЯ - МАКС.: 5 MA; ТЕХНОЛОГИЯ: BICMOS; ШИРИНА: 5.3 MM; ВЕС ИЗДЕЛИЯ: 156,700 MG</t>
  </si>
  <si>
    <t>КАТЕГОРИЯ ПРОДУКТА: БУФЕР ЧАСОВ, ROHS: ПОДРОБНОСТИ, РЯД: PI49FCT3805A, КОЛИЧЕСТВО ВЫХОДОВ: 10 ВЫХОД, МАКСИМАЛЬНАЯ ВХОДНАЯ ЧАСТОТА: 166 МГЦ, НАПРЯЖЕНИЕ ПИТАНИЯ - МАКС.: 3,6 В, НАПРЯЖЕНИЕ ПИТАНИЯ - МИН.: 3 В, ЗАДЕРЖКА РАСПРОСТРАНЕНИЯ - МАКС.: 5,8 НС, МИНИМАЛЬНАЯ РАБОЧАЯ ТЕМПЕРАТУРА: - 40 С, МАКСИМАЛЬНАЯ РАБОЧАЯ ТЕМПЕРАТУРА: +85 С, ТИП МОНТАЖА: СМД/СМТ, ПОСЫЛКА/ЧЕХОЛ: КСОП-20, ВЫСОТА: 1,5 ММ, ДЛИНА: 8,74 ММ, УПАКОВКА: КАТУШКА, УПАКОВКА: РАЗРЕЗАТЬ ЛЕНТУ, УПАКОВКА: МЫШЬКАТУШКА, PD - РАССЕИВАЕМАЯ МОЩНОСТЬ: 500 МВТ (1/2 ВТ), ПРОДУКТ: БУФЕРЫ ЧАСОВ, ТИП ПРОДУКТА: БУФЕРЫ ЧАСОВ, ТОК ПОКОЯ: 30 МКА, ЗАВОДСКАЯ УПАКОВКА: 2500, ПОДКАТЕГОРИЯ: ИС ЧАСОВ И ТАЙМЕРОВ, ШИРИНА: 3,99 ММ, РАБОЧЕЕ НАПРЯЖЕНИЕ ПИТАНИЯ: 5 В, ТИП ПРОДУКТА: ЛОГИЧЕСКИЕ ВОРОТА,</t>
  </si>
  <si>
    <t>PI49FCT3805AQEX -11</t>
  </si>
  <si>
    <t>PERICOM</t>
  </si>
  <si>
    <t>ТОВАР ВВОЗИТСЯ НА БЕЗВОЗМЕЗДНОЙ ОСНОВЕ. ПРОГРАММИРУЕМАЯ ЛОГИЧЕСКАЯ ИНТЕГРАЛЬНАЯ СХЕМА,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</si>
  <si>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ЛИНЕЙНЫЕ ДРАЙВЕРЫ ARINC 429 СЕРИЙ HI-8570, HI-8571 (HOLT INTEGRATED CIRCUITS); ЛИНЕЙНЫЕ ДРАЙВЕРЫ HI-8570 И HI-8571 – МИКРОСХЕМЫ, РЕАЛИЗОВАННЫЕ ПО ТЕХНОЛОГИИ КОМПЛЕМЕНТАРНЫХ МЕТАЛЛО-ОКСИДНЫХ ПОЛУПРОВОДНИКОВ (КМОП), ПРЕДНАЗНАЧЕННЫЕ ДЛЯ ПРЯМОГО ПОДКЛЮЧЕНИЯ К ШИНЕ ARINC 429, И ВЫПОЛНЕННЫЕ В 8-КОНТАКТНОМ КОРПУСЕ DIP (ПЛАСТИКОВОМ ИЛИ КЕРАМИЧЕСКОМ) ИЛИ ESOIC (ПЛАСТИКОВОМ). ДВА ЛОГИЧЕСКИХ ВХОДА КОНТРОЛИРУЮТ ДИФФЕРЕНЦИАЛЬНОЕ НАПРЯЖЕНИЕ МЕЖДУ ВЫХОДНЫМИ КОНТАКТАМИ, ОБЕСПЕЧИВАЯ +10 В ПРИ ЛОГИЧЕСКОЙ «1», –10 В ПРИ ЛОГИЧЕСКОМ «0» И НОЛЬ ВОЛЬТ ПРИ ОТСУТСТВИИ НАПРЯЖЕНИЯ. ЛОГИЧЕСКИЙ ВХОД ОБЕСПЕЧИВАЕТ КОНТРОЛЬ КРУТИЗНЫ ДИФФЕРЕНЦИАЛЬНОГО ВЫХОДНОГО СИГНАЛА. ВЫДЕРЖКА УСТАНАВЛИВАЕТСЯ ИНТЕГРАЛЬНЫМ РЕЗИСТОРОМ И КОНДЕНСАТОРОМ И ИСПЫТЫВАЕТСЯ В СООТВЕТСТВИИ С ТРЕБОВАНИЯМИ СТАНДАРТА ARINC. В HI-8570 ПОСЛЕДОВАТЕЛЬНО КАЖДОМУ ВЫХОДУ ПОДКЛЮЧЕНО СОПРОТИВЛЕНИЕ НОМИНАЛОМ 37,5 ОМ. HI-8571 ОБЕСПЕЧИВАЕТ ВОЗМОЖНОСТЬ ОБОЙТИ ЧАСТЬ ВЫХОДНОГО СОПРОТИВЛЕНИЯ, ЧТО ПОЗВОЛЯЕТ ДОБАВЛЯТЬ ВНЕШНЕЕ СОПРОТИВЛЕНИЕ ДЛЯ СХЕМ МОЛНИЕЗАЩИТЫ. ЛИНЕЙНЫЕ ДРАЙВЕРЫ HI-8570 И HI-8571, ТАК ЖЕ, КАК И ЛИНЕЙНЫЙ ПРИЕМНИК HI-8588, ЯВЛЯЮТСЯ НАИМЕНЬШИМИ ИЗ СУЩЕСТВУЮЩИХ УСТРОЙСТВ, СПОСОБНЫМИ КОММУТИРОВАТЬ С ШИНОЙ ARINC 429. ОТЛИЧИТЕЛЬНЫЕ ОСОБЕННОСТИ HI 8570 И HI 8571: ПРЯМОЕ СОПРЯЖЕНИЕ С ШИНОЙ ARINC 429; АИМЕНЬШЕЕ ИЗ СУЩЕСТВУЮЩИХ УСТРОЙСТВ ДАННОГО ТИПА; ВСТРОЕННЫЙ КОНТРОЛЬ КРУТИЗНЫ СИГНАЛА, ВЫБОР ПО СИГНАЛУ С ЛОГИЧЕСКОГО ВХОДА; СЛАБОТОЧНОЕ ПИТАНИЕ НАПРЯЖЕНИЕМ 5 В; ВЫВОДЫ ЛОГИКИ КМОП / ТТЛ; КОРПУСА ИЗ ПЛАСТИКА ИЛИ КЕРАМИКИ, С ПОВЕРХНОСТНЫМ МОНТАЖОМ И ДВУХРЯДНЫМ РАСПОЛОЖЕНИЕМ ВЫВОДОВ (DIP); ТЕРМООБРАБОТАННЫЕ КОРПУСА SOIC; РАСШИРЕННЫЙ ТЕМПЕРАТУРНЫЙ ДИАПАЗОН С ОПЦИЕЙ ТЕРМОТОКОВОЙ ТРЕНИРОВКИ. ОБЛАСТИ ПРИМЕНЕНИЯ HI8570 И HI8571: ПЕРЕДАЧА ДАННЫХ В АВИАЦИОННОЙ ЭЛЕКТРОНИКЕ; ПРЕОБРАЗОВАНИЕ КМОП / ТТЛ В ARINC; ПРЕОБРАЗОВАНИЕ КМОП / ТТЛ В УРОВНИ С ВОЗВРАТОМ К НУЛЮ (RZ) И БЕЗ ВОЗВРАТА К НУЛЮ (NRZ).</t>
  </si>
  <si>
    <t>МИКРОСХЕМА АНАЛОГОВЫЙ КОМПАРАТОР. КАТЕГОРИЯ ПРОДУКТА: АНАЛОГОВЫЕ КОМПАРАТОРЫ; СЕРИЯ: AD8611; ТИП ПРОДУКТА: ANALOG COMPARATORS; РАЗМЕР ФАБРИЧНОЙ УПАКОВКИ: 3000; ПОДКАТЕГОРИЯ: AMPLIFIER ICS; ДЕТАЛИ: ROHS; СТИЛЬ МОНТАЖА: SMD SMT; УПАКОВОЧНЫЙ ФУТЛЯР: MSOP-8; КОМПАРАТОР ДОПОЛНИТЕЛЬНОГО ТИПА С ЗАЩЕЛКОЙ; КОЛИЧЕСТВО КАНАЛОВ: 1 КАНАЛ; ТИП ВЫХОДНОГО СИГНАЛА: ДОПОЛНИТЕЛЬНЫЙ; ВЫХОДНОЙ ТОК НА КАНАЛ: 10 МА; IB - ВХОДНОЙ ТОК СМЕЩЕНИЯ: 6 МКА; VOS - ВХОДНОЕ НАПРЯЖЕНИЕ СМЕЩЕНИЯ: 7 МВ; НАПРЯЖЕНИЕ ПИТАНИЯ - НЕ БОЛЕЕ 5 В; НАПРЯЖЕНИЕ ПИТАНИЯ - НЕ МЕНЕЕ 3 В; РАБОЧИЙ ТОК ПИТАНИЯ 10 МА; ВРЕМЯ ОТКЛИКА 5,5 НС; МАКСИМАЛЬНАЯ РАБОЧАЯ ТЕМПЕРАТУРА + 85 C; МИНИМАЛЬНАЯ РАБОЧАЯ ТЕМПЕРАТУРА - 40 C; УПАКОВОЧНЫЙ БАРАБАН; ИРМЕННЫЕ АНАЛОГОВЫЕ УСТРОЙСТВА; CMRR - КОЭФФИЦИЕНТ ПОДАВЛЕНИЯ СИНФАЗНОГО СИГНАЛА 85 ДБ; GBP - ПРОДУКТ ДЛЯ УВЕЛИЧЕНИЯ ПРОПУСКНОЙ СПОСОБНОСТИ - ; ВЫСОТА 0,85 ММ; ДЛИНА 3 ММ; PD - РАССЕИВАЕМАЯ МОЩНОСТЬ 50 МВТ; АНАЛОГОВЫЕ КОМПАРАТОРЫ ПРОДУКТОВ; ВРЕМЯ ЗАДЕРЖКИ РАСПРОСТРАНЕНИЯ 5,5 НС; PSRR - КОЭФФИЦИЕНТ ПОДАВЛЕНИЯ ИСТОЧНИКА ПИТАНИЯ 73 ДБ; СЕРИЯ AD8611; ВЫКЛЮЧЕНИЕ: НЕТ ВЫКЛЮЧЕНИЯ; SR - СКОРОСТЬ НАРАСТАНИЯ - КОЛИЧЕСТВО В ЗАВОДСКОЙ УПАКОВКЕ 250; ТИП ПИТАНИЯ: ОДИНОЧНЫЙ; ТЕХНОЛОГИЯ БИПОЛЯРНАЯ; ТИП: СВЕРХБЫСТРОГО КОМПАРАТОРА; КОЭФФИЦИЕНТ УСИЛЕНИЯ ПО НАПРЯЖЕНИЮ, ДБ: 69,54 ДБ; ШИРИНА: 3 ММ.</t>
  </si>
  <si>
    <t>AD8611ARMZ</t>
  </si>
  <si>
    <t>ПРОГРАММИРУЕМАЯ ЛОГИЧЕСКАЯ МИКРОСХЕМА. КАТЕГОРИЯ ПРОДУКТА: КОМПЛЕКСНЫЕ ПРОГРАММИРУЕМЫЕ ЛОГИЧЕСКИЕ УСТРОЙСТВА (CPLD), ROHS: ПОДРОБНОСТИ, СЕРИЯ: 5M160Z, ВИД МОНТАЖА: SMD/SMT, УПАКОВКА / БЛОК: QFP-64, РАБОЧЕЕ НАПРЯЖЕНИЕ ПИТАНИЯ: 1.8 V, КОЛИЧЕСТВО МАКРОЯЧЕЕК: 128, КОЛИЧЕСТВО ВХОДОВ/ВЫХОДОВ: 54 I/O, НАПРЯЖЕНИЕ ПИТАНИЯ - МАКС.: 1.89 V, НАПРЯЖЕНИЕ ПИТАНИЯ - МИН.: 1.71 V, МИНИМАЛЬНАЯ РАБОЧАЯ ТЕМПЕРАТУРА: - 40 C, МАКСИМАЛЬНАЯ РАБОЧАЯ ТЕМПЕРАТУРА: + 85 C, МАКСИМАЛЬНАЯ РАБОЧАЯ ЧАСТОТА: 152 MHZ, ЗАДЕРЖКА РАСПРОСТРАНЕНИЯ - МАКС.: 7.5 NS, УПАКОВКА: TRAY, ТОРГОВАЯ МАРКА: INTEL / ALTERA, ТИП ПАМЯТИ: FLASH, ЧУВСТВИТЕЛЬНЫЙ К ВЛАЖНОСТИ: YES, КОЛИЧЕСТВО БЛОКОВ ЛОГИЧЕСКИХ МАССИВОВ (LAB): 16, КОЛИЧЕСТВО ЛОГИЧЕСКИХ ЭЛЕМЕНТОВ: 160, РАБОЧИЙ ТОК ИСТОЧНИКА ПИТАНИЯ: 25 UA, ТИП ПРОДУКТА: CPLD - COMPLEX PROGRAMMABLE LOGIC DEVICES, РАЗМЕР ФАБРИЧНОЙ УПАКОВКИ: 250, ПОДКАТЕГОРИЯ: PROGRAMMABLE LOGIC ICS, ОБЩИЙ ОБЪЕМ ПАМЯТИ: 8192 BIT, КОММЕРЧЕСКОЕ ОБОЗНАЧЕНИЕ: MAX V, ДРУГИЕ НАЗВАНИЯ ТОВАРА №: 965736</t>
  </si>
  <si>
    <t>МИКРОСХЕМА ДЛЯ УПРАВЛЕНИЯ ПИТАНИЕМ, ПРОИЗВОДИТЕЛЬ: ANALOG DEVICES INC.; КАТЕГОРИЯ ПРОДУКТА: ИМПУЛЬСНЫЕ РЕГУЛЯТОРЫ НАПРЯЖЕНИЯ; ВИД МОНТАЖА: SMD/SMT; УПАКОВКА / БЛОК: LGA-144; ТОПОЛОГИЯ: BUCK; ВЫХОДНОЕ НАПРЯЖЕНИЕ: 800 MV TO 5 V; ВЫХОДНОЙ ТОК: 4 A; КОЛИЧЕСТВО ВЫХОДОВ: 2 OUTPUT; ВХОДНОЕ НАПРЯЖЕНИЕ, МИН.: 4.5 V; ВХОДНОЕ НАПРЯЖЕНИЕ, МАКС.: 26.5 V; ТОК ПОКОЯ: 30 MA; ЧАСТОТА ПЕРЕКЛЮЧЕНИЙ: 780 KHZ; МИНИМАЛЬНАЯ РАБОЧАЯ ТЕМПЕРАТУРА: - 40 C; МАКСИМАЛЬНАЯ РАБОЧАЯ ТЕМПЕРАТУРА: + 125 C; СЕРИЯ: LTM4619; УПАКОВКА: TRAY; ТОРГОВАЯ МАРКА: ANALOG DEVICES; СРЕДСТВА РАЗРАБОТКИ: DC1453A; ВХОДНОЕ НАПРЯЖЕНИЕ: 4.5 V TO 26.5 V; НЕСТАБИЛЬНОСТЬ ВЫХОДНОЙ НАГРУЗКИ: 0.6 %; ЧУВСТВИТЕЛЬНЫЙ К ВЛАЖНОСТИ: YES; РАБОЧИЙ ТОК ИСТОЧНИКА ПИТАНИЯ: 30 MA; ТИП ПРОДУКТА: SWITCHING VOLTAGE REGULATORS; ОТКЛЮЧЕНИЕ: SHUTDOWN; РАЗМЕР ФАБРИЧНОЙ УПАКОВКИ:РАЗМЕР ФАБРИЧНОЙ УПАКОВКИ: 119; ПОДКАТЕГОРИЯ: PMIC - POWER MANAGEMENT ICS; КОММЕРЧЕСКОЕ ОБОЗНАЧЕНИЕ: UMODULE; ТИП: DC/DC UMODULE REGULATOR; ВЕС ИЗДЕЛИЯ: 6,300 G</t>
  </si>
  <si>
    <t>LTM4619IV#PBF</t>
  </si>
  <si>
    <t>МИКРОСХЕМА ИНТЕГРАЛЬНАЯ МОНОЛИТНАЯ - ИС ДЛЯ УПРАВЛЕНИЯ ПИТАНИЕМ - ПРЕОБРАЗОВАТЕЛИ ПОСТОЯННОГО ТОКА В ПОСТОЯННЫЙ.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</si>
  <si>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7-ПОРТОВЫЙ КОММУТАТОР AVB GIGABIT ETHERNET С EEE И SYNC-E, 128-КОНТАКТНЫЙ QFP. ВИД МОНТАЖА: SMD/SMT, ЯДРО: PIC, ДИАПАЗОН РАБОЧИХ ТЕМПЕРАТУР: - 40 + 85 C , ВЫСОТА: 2.31 MM , ДЛИНА: 11.53 MM , ШИРИНА: 7.49 MM , ЧУВСТВИТЕЛЬНЫЙ К ВЛАЖНОСТИ: YES , НАПРЯЖЕНИЕ ПИТАНИЯ - МАКС.: 5.5 V , НАПРЯЖЕНИЕ ПИТАНИЯ - МИН.: 4 V ,</t>
  </si>
  <si>
    <t>88E6352-A1-TFJ2I00</t>
  </si>
  <si>
    <t>КАТЕГОРИЯ ПРОДУКТА: ЦИФРО-АНАЛОГОВЫЕ ПРЕОБРАЗОВАТЕЛИ — ЦАП, РЯД: DAC088S085, РАЗРЕШЕНИЕ: 8 БИТ, ЧАСТОТА ВЫБОРКИ: 220 КСМ/С, КОЛИЧЕСТВО КАНАЛОВ: 8 КАНАЛОВ, ВРЕМЯ УРЕГУЛИРОВАНИЯ: 4,5 НС, ТИП ВЫХОДА: БУФЕРИЗАЦИЯ ПО НАПРЯЖЕНИЮ, ТИП ИНТЕРФЕЙСА: 3-ПРОВОДНОЙ, DSP, МИКРОПРОВОД, QSPI, SPI, АНАЛОГОВОЕ НАПРЯЖЕНИЕ ПИТАНИЯ: ОТ 2,7 В ДО 5,5 В, ЦИФРОВОЕ НАПРЯЖЕНИЕ ПИТАНИЯ: ОТ 2,7 В ДО 5,5 В, МИНИМАЛЬНАЯ РАБОЧАЯ ТЕМПЕРАТУРА: - 40 С, МАКСИМАЛЬНАЯ РАБОЧАЯ ТЕМПЕРАТУРА: + 125 С, ТИП МОНТАЖА: СМД/СМТ, ПОСЫЛКА/ЧЕХОЛ: ЦСОП-16, DNL - ДИФФЕРЕНЦИАЛЬНАЯ НЕЛИНЕЙНОСТЬ: 0,03 МЛАДШЕГО РАЗРЯДА, ФУНКЦИИ: ОПТИМИЗИРОВАННАЯ СТОИМОСТЬ, НИЗКОЕ ЭНЕРГОПОТРЕБЛЕНИЕ, МАЛЫЙ РАЗМЕР, ОШИБКА УСИЛЕНИЯ: 1 % ПОЛНОЙ ШКАЛЫ, INL - ИНТЕГРАЛЬНАЯ НЕЛИНЕЙНОСТЬ: +/- 0,12 МЛАДШЕГО РАЗРЯДА, ПОТРЕБЛЯЕМАЯ МОЩНОСТЬ: 1,95 МВТ, ЕДИНИЦА ИЗМЕРЕНИЯ: 63 МГ,</t>
  </si>
  <si>
    <t>DAC088S085CIMT/NOPB</t>
  </si>
  <si>
    <t>КАТЕГОРИЯ ПРОДУКТА: СЕРИАЛИЗАТОРЫ И ДЕСЕРИАЛИЗАТОРЫ, ТИП: СЕРИАЛИЗАТОР/ДЕСЕРИАЛИЗАТОР, ТИП ВВОДА: ЛВКМОС, ТИП ВЫХОДА: LVDS, КОЛИЧЕСТВО ВХОДОВ: 1 ВХОД, КОЛИЧЕСТВО ВЫХОДОВ: 2 ВЫХОДА, НАПРЯЖЕНИЕ ПИТАНИЯ - МАКС.: 1,89 В, НАПРЯЖЕНИЕ ПИТАНИЯ - МИН.: 1,71 В, МИНИМАЛЬНАЯ РАБОЧАЯ ТЕМПЕРАТУРА: - 40 С, МАКСИМАЛЬНАЯ РАБОЧАЯ ТЕМПЕРАТУРА: + 105 С, ТИП МОНТАЖА: СМД/СМТ, ПОСЫЛКА/ЧЕХОЛ: ВКФН-32, КВАЛИФИКАЦИЯ: AEC-Q100, УПАКОВКА: КАТУШКА, КОМПЛЕКТ ДЛЯ РАЗРАБОТКИ: DS90UB913A-CXEVM, ЧУВСТВИТЕЛЬНОСТЬ К ВЛАГЕ: ДА, РАБОЧИЙ ТОК ПИТАНИЯ: 1 МКА, РАБОЧЕЕ НАПРЯЖЕНИЕ ПИТАНИЯ: 1,8 В, ТИП ПРОДУКТА: СЕРИАЛИЗАТОРЫ И ДЕСЕРИАЛИЗАТОРЫ — SERDES, РЯД: DS90UB913A-Q1, ЗАВОДСКАЯ УПАКОВКА: 250, ПОДКАТЕГОРИЯ: ИНТЕРФЕЙСНЫЕ ИС, ЕДИНИЦА ИЗМЕРЕНИЯ: 40 МГ,</t>
  </si>
  <si>
    <t>DS90UB913ATRTVTQ1</t>
  </si>
  <si>
    <t>КАТЕГОРИЯ ПРОДУКТА: ДРАМ, ТИП МОНТАЖА: СМД/СМТ, ПОСЫЛКА/ЧЕХОЛ: ТСОП-54, ШИРИНА ШИНЫ ДАННЫХ: 8 БИТ, ОРГАНИЗАЦИЯ: 64 М Х 8, ОБЪЕМ ПАМЯТИ: 512 МБИТ, МАКСИМАЛЬНАЯ ТАКТОВАЯ ЧАСТОТА: 133 МГЦ, ВРЕМЯ ДОСТУПА: 5,4 НС, НАПРЯЖЕНИЕ ПИТАНИЯ - МАКС.: 3,6 В, НАПРЯЖЕНИЕ ПИТАНИЯ - МИН.: 3 В, ПОТРЕБЛЯЕМЫЙ ТОК - МАКС.: 110 МА, МИНИМАЛЬНАЯ РАБОЧАЯ ТЕМПЕРАТУРА: 0 С, МАКСИМАЛЬНАЯ РАБОЧАЯ ТЕМПЕРАТУРА: + 70 С, РЯД: МТ48ЛК, УПАКОВКА: ПОДНОС, ЧУВСТВИТЕЛЬНОСТЬ К ВЛАГЕ: ДА, ТИП ПРОДУКТА: ДРАМ, ЗАВОДСКАЯ УПАКОВКА: 108, ПОДКАТЕГОРИЯ: ПАМЯТЬ И ХРАНИЛИЩЕ ДАННЫХ, ЕДИНИЦА ИЗМЕРЕНИЯ: 4,017 Г</t>
  </si>
  <si>
    <t>MT48LC64M8A2P-75:C</t>
  </si>
  <si>
    <t>КАТЕГОРИЯ ПРОДУКТА: ИС ИНТЕРФЕЙСА PCI, ТИП: МОСТ — PCIE К ЛОКАЛЬНОЙ ШИНЕ, МАКСИМАЛЬНАЯ ТАКТОВАЯ ЧАСТОТА: 66 МГЦ, КОЛИЧЕСТВО ДОРОЖЕК: 1 ПОЛОСА, НАПРЯЖЕНИЕ ПИТАНИЯ - МАКС.: 1,5 В, 2,5 В, НАПРЯЖЕНИЕ ПИТАНИЯ - МИН.: 1,5 В, 2,5 В, МИНИМАЛЬНАЯ РАБОЧАЯ ТЕМПЕРАТУРА: 0 С, МАКСИМАЛЬНАЯ РАБОЧАЯ ТЕМПЕРАТУРА: + 70 С, ТИП МОНТАЖА: СМД/СМТ, ПОСЫЛКА/ЧЕХОЛ: ПБГА-337, УПАКОВКА: ПОДНОС, ШИРИНА ШИНЫ ДАННЫХ: 32 БИТ, СКОРОСТЬ ПЕРЕДАЧИ ДАННЫХ: 2112 МБ/С, ДЛИНА: 21 ММ, ЧУВСТВИТЕЛЬНОСТЬ К ВЛАГЕ: ДА, РАБОЧЕЕ НАПРЯЖЕНИЕ ПИТАНИЯ: 1,5 В, 2,5 В, ТИП ПРОДУКТА: ИС ИНТЕРФЕЙСА PCI, РЯД: РЕХ 8311, ЗАВОДСКАЯ УПАКОВКА: 300, ПОДКАТЕГОРИЯ: ИНТЕРФЕЙСНЫЕ ИС, ШИРИНА: 21 ММ, ЕДИНИЦА ИЗМЕРЕНИЯ: 16,169 Г,</t>
  </si>
  <si>
    <t>PEX8311-AA66BC F</t>
  </si>
  <si>
    <t>PLX</t>
  </si>
  <si>
    <t>МИКРОСХЕМА РЧ-МИКШЕР, ЧАСТОТА RF: 50 MHZ TO 2.5 GHZ, ПОТЕРИ ПРЕОБРАЗОВАНИЯ - МАКС.: 7 DB, NF - КОЭФФИЦИЕНТ ШУМОВ: 14 DB, МАКСИМАЛЬНАЯ РАБОЧАЯ ТЕМПЕРАТУРА: + 85 C, МИНИМАЛЬНАЯ РАБОЧАЯ ТЕМПЕРАТУРА: - 40 C, ВИД МОНТАЖА: SMD/SMT, УПАКОВКА / БЛОК: TSSOP-14, УПАКОВКА: TUBE, СЕРИЯ: AD8343, ТЕХНОЛОГИЯ: SI, МАКСИМАЛЬНАЯ РАБОЧАЯ ЧАСТОТА: 2500 MHZ, РАБОЧИЙ ТОК ИСТОЧНИКА ПИТАНИЯ: 50 MA, РАБОЧЕЕ НАПРЯЖЕНИЕ ПИТАНИЯ: 5 V, PD - РАССЕИВАНИЕ МОЩНОСТИ: 320 MW, РАЗМЕР ФАБРИЧНОЙ УПАКОВКИ: 96, ВЕС ИЗДЕЛИЯ: 140.300 MG</t>
  </si>
  <si>
    <t>ТОВАР ПОСТАВЛЯЕТСЯ НА БЕЗВОЗМЕЗДНОЙ ОСНОВЕ. 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</si>
  <si>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АНАЛОГОВОГО ПЕРЕКЛЮЧАТЕЛЯ, ROHS: ПОДРОБНОСТИ, ВИД МОНТАЖА: SMD/SMT, УПАКОВКА / БЛОК: TSSOP-20, КОЛИЧЕСТВО КАНАЛОВ: 4 CHANNEL, КОНФИГУРАЦИЯ: 4 X SPDT, СОПРОТИВЛЕНИЕ ВО ВКЛЮЧЕННОМ СОСТОЯНИИ - МАКС.: 5 OHMS, НАПРЯЖЕНИЕ ПИТАНИЯ - МИН.: 3.3 V, НАПРЯЖЕНИЕ ПИТАНИЯ - МАКС.: 16 V, МИНИМАЛЬНОЕ НАПРЯЖЕНИЕ СДВОЕННОГО ПИТАНИЯ: +/- 3.3 V, МАКСИМАЛЬНОЕ НАПРЯЖЕНИЕ СДВОЕННОГО ПИТАНИЯ: +/- 8 V, ВРЕМЯ ВКЛЮЧЕНИЯ - МАКС.: 79 NS, ВРЕМЯ ОТКЛЮЧЕНИЯ - МАКС.: 199 NS, МИНИМАЛЬНАЯ РАБОЧАЯ ТЕМПЕРАТУРА: - 40 C, МАКСИМАЛЬНАЯ РАБОЧАЯ ТЕМПЕРАТУРА: + 125 C, СЕРИЯ: ADG1634, УПАКОВКА: TUBE, ТОРГОВАЯ МАРКА: ANALOG DEVICES, ВЫСОТА: 1.05 MM, ДЛИНА: 6.5 MM, PD - РАССЕИВАНИЕ МОЩНОСТИ: 12 NW, ТИП ПРОДУКТА: ANALOG SWITCH ICS, РАЗМЕР ФАБРИЧНОЙ УПАКОВКИ: 75, ПОДКАТЕГОРИЯ: SWITCH ICS, НАПРЯЖЕНИЕ ПИТАНИЯ - МАКС.: 480 UA, ТИП ПИТАНИЯ: SINGLE SUPPLY, DUAL</t>
  </si>
  <si>
    <t>ADG1634BRUZ</t>
  </si>
  <si>
    <t>ANALOG DEVICES</t>
  </si>
  <si>
    <t>ТОВАР ПОСТАВЛЯЕТСЯ НА БЕЗВОЗМЕЗДНОЙ ОСНОВЕ. МНОГОСЛОЙНЫЙ КЕРАМИЧЕСКИЙ КОНДЕНСАТОР ПОСТОЯННОЙ ЕМКОСТИ.</t>
  </si>
  <si>
    <t>ТОВАР ПОСТАВЛЯЕТСЯ НА БЕЗВОЗМЕЗДНОЙ ОСНОВЕ. МИКРОСХЕМА ДЛЯ УПРАВЛЕНИЯ ПИТАНИЕМ. ИСП. В ЭЛЕКТРОННЫХ УСТРОЙСТВАХ ОБЩЕГРАЖДАНСКОГО НАЗНАЧЕНИЯ.(ОБОРУДОВАНИЕ ДЛЯ АВТОМАТИЗАЦИИ ПРОМЫШЛЕННЫХ ПРЕДПРИЯТИЙ,КОМПЬЮТЕРНЫХ СИСТЕМ).НЕ ИМЕЕТ ФУНКЦИИ ШИФРОВАНИЯ И КРИПТОГРАФИИ.</t>
  </si>
  <si>
    <t>КАТЕГОРИЯ ПРОДУКТА: ДРАЙВЕРЫ ДЛЯ УПРАВЛЕНИЯ ЗАТВОРОМ; ПРОДУКТ: IGBT, MOSFET GATE DRIVERS; ТИП: LOW-SIDE; ВИД МОНТАЖА: SMD/SMT; УПАКОВКА / БЛОК: SOIC-8; КОЛИЧЕСТВО ДРАЙВЕРОВ: 2 DRIVER; КОЛИЧЕСТВО ВЫХОДОВ: 2 OUTPUT; ВЫХОДНОЙ ТОК: 5 A; НАПРЯЖЕНИЕ ПИТАНИЯ - МИН.: 4.5 V; НАПРЯЖЕНИЕ ПИТАНИЯ - МАКС.: 18 V; КОНФИГУРАЦИЯ: NON-INVERTING; ВРЕМЯ НАРАСТАНИЯ: 7 NS; ВРЕМЯ СПАДА: 7 NS; МИНИМАЛЬНАЯ РАБОЧАЯ ТЕМПЕРАТУРА: - 40 C; МАКСИМАЛЬНАЯ РАБОЧАЯ ТЕМПЕРАТУРА: + 140 C; СЕРИЯ: UCC27524; УПАКОВКА: REEL; УПАКОВКА: CUT TAPE; УПАКОВКА: MOUSEREEL; ОСОБЕННОСТИ: ENABLE PIN; РАБОЧЕЕ НАПРЯЖЕНИЕ ПИТАНИЯ: 4.5 V TO 18 V; РАЗМЕР ФАБРИЧНОЙ УПАКОВКИ:РАЗМЕР ФАБРИЧНОЙ УПАКОВКИ: 2500; ТЕХНОЛОГИЯ: SI; ВЕС ИЗДЕЛИЯ: 76 MG</t>
  </si>
  <si>
    <t>UCC27524DR</t>
  </si>
  <si>
    <t>ЧАСТИ ЭЛЕКТРОТЕХНИЧЕСКОГО ОБОРУДОВАНИЯ: ФЕРРИТОВЫЙ ФИЛЬТР ПОДАВЛЕНИЯ ЭМП. ТОВАР ПОСТАВЛЯЕТСЯ НА БЕЗВОЗМЕЗДНОЙ ОСНОВЕ. НЕ ВОЕННОГО НАЗНАЧЕНИЯ.</t>
  </si>
  <si>
    <t>КАТЕГОРИЯ ПРОДУКТА: ФЕРРИТОВЫЕ ФИЛЬТРЫ, ROHS: ПОДРОБНОСТИ, СЕРИЯ: BLM15_SN, ПРОДУКТ: FERRITE CHIP BEADS, ТИП ВЫВОДОВ: SMD/SMT, УПАКОВКА / БЛОК: 0402 (1005 METRIC), ИМПЕДАНС: 1 KOHMS, МАКСИМАЛЬНЫЙ ПОСТОЯННЫЙ ТОК: 300 MA, ДОПУСТИМОЕ ОТКЛОНЕНИЕ: 0,25, МАКСИМАЛЬНОЕ СОПРОТИВЛЕНИЕ ПОСТОЯННОМУ ТОКУ: 1 OHMS, МИНИМАЛЬНАЯ РАБОЧАЯ ТЕМПЕРАТУРА: - 55 C, МАКСИМАЛЬНАЯ РАБОЧАЯ ТЕМПЕРАТУРА: + 125 C, ДЛИНА: 1 MM, ШИРИНА: 0.5 MM, ВЫСОТА: 0.5 MM, ДИАМЕТР: -, УПАКОВКА: REEL, УПАКОВКА: CUT TAPE, УПАКОВКА: MOUSEREEL, ТОРГОВАЯ МАРКА: MURATA ELECTRONICS, ЁМКОСТЬ: -, ТИП ПРОДУКТА: FERRITE BEADS, РАЗМЕР ФАБРИЧНОЙ УПАКОВКИ: 10000, ПОДКАТЕГОРИЯ: FERRITES, ПРЕРЫВАНИЕ: -, ТЕСТОВАЯ ЧАСТОТА: 100 MHZ, ТИП: CHIP FERRITE BEAD SINGLE TYPE</t>
  </si>
  <si>
    <t>BLM15AG102SN1D</t>
  </si>
  <si>
    <t>КАТЕГОРИЯ ПРОДУКТА: КАТУШКИ ПОСТОЯННОЙ ИНДУКТИВНОСТИ, ПРОДУКТ: AUTOMOTIVE INDUCTORS, ТИП: WIREWOUND, ТИП ВЫВОДОВ: SMD/SMT, УПАКОВКА / БЛОК: 1008 (2520 METRIC), ЭКРАНИРОВАНИЕ: UNSHIELDED, ИНДУКТИВНОСТЬ: 100 NH, ДОПУСТИМОЕ ОТКЛОНЕНИЕ: 2 %, МАКСИМАЛЬНЫЙ ПОСТОЯННЫЙ ТОК: 650 MA, МАКСИМАЛЬНОЕ СОПРОТИВЛЕНИЕ ПОСТОЯННОМУ ТОКУ: 560 MOHMS, МИНИМАЛЬНАЯ РАБОЧАЯ ТЕМПЕРАТУРА: - 40 C, МАКСИМАЛЬНАЯ РАБОЧАЯ ТЕМПЕРАТУРА: + 125 C, Q МИН.: 60, ЧАСТОТА СОБСТВЕННЫХ КОЛЕБАНИЙ: 1 GHZ, ПРЕРЫВАНИЕ: -, ВИД МОНТАЖА: PCB MOUNT, ДЛИНА: 2.92 MM, ШИРИНА: 2.79 MM, ВЫСОТА: 2.03 MM, ДИАМЕТР: -, МАТЕРИАЛ СЕРДЕЧНИКА: CERAMIC, КВАЛИФИКАЦИЯ: AEC-Q200, СЕРИЯ: 1008CS, УПАКОВКА: REEL, УПАКОВКА: CUT TAPE, УПАКОВКА: MOUSEREEL, ПРИМЕНЕНИЕ: AUTOMOTIVE, КОРПУС - ДЮЙМЫ: 1008, КОРПУС - ММ: 2520, РАЗМЕР ФАБРИЧНОЙ УПАКОВКИ: 2000, ТЕСТОВАЯ ЧАСТОТА: 25 MHZ, ДРУГИЕ НАЗВАНИЯ ТОВАРА №: 1008CS-101XGLB, ВЕС ИЗДЕЛИЯ: 100 MG</t>
  </si>
  <si>
    <t>ФЕРРИТОВЫЕ СЕРДЕЧНИКИ (БУСИНЫ) ДЛЯ ТРАНСФОРМАТОРОВ МАЛОЙ МОЩНОСТИ. (ОБОРУДОВАНИЕ ДЛЯ АВТОМАТИЗАЦИИ ПРОМЫШЛЕННЫХ ПРЕДПРИЯТИЙ, КОМПЬЮТЕРНЫХ СИСТЕМ). ., ФЕРРИТОВЫЕ СЕРДЕЧНИКИ (БУСИНЫ) ДЛЯ ТРАНСФОРМАТОРОВ МАЛОЙ МОЩНОСТИ. (ОБОРУДОВАНИЕ ДЛЯ АВТОМАТИЗАЦИИ ПРОМЫШЛЕННЫХ ПРЕДПРИЯТИЙ, КОМПЬЮТЕРНЫХ СИСТЕМ). .</t>
  </si>
  <si>
    <t>КАТЕГОРИЯ ПРОДУКТА: ФЕРРИТОВЫЕ БУСИНЫ, РЯД: БЛМ18, ПРОДУКТ: ФЕРРИТОВЫЕ ШАРИКИ, СТИЛЬ ОКОНЧАНИЯ: СМД/СМТ, ПОСЫЛКА/ЧЕХОЛ: 0603 (МЕТРИЧЕСКАЯ 1608), ИМПЕДАНС: 600 ОМ, МАКСИМАЛЬНЫЙ ПОСТОЯННЫЙ ТОК: 800 МА, ТОЛЕРАНТНОСТЬ: 0,25, МАКСИМАЛЬНОЕ СОПРОТИВЛЕНИЕ ПОСТОЯННОМУ ТОКУ: 250 МОМ, МИНИМАЛЬНАЯ РАБОЧАЯ ТЕМПЕРАТУРА: - 55 С, МАКСИМАЛЬНАЯ РАБОЧАЯ ТЕМПЕРАТУРА: + 125 С, ДЛИНА: 1,6 ММ, ШИРИНА: 0,8 ММ, ВЫСОТА: 0,8 ММ, ТИП ПРОДУКТА: ФЕРРИТОВЫЕ БУСИНЫ, ПОДКАТЕГОРИЯ: ФЕРРИТЫ, ПРЕКРАЩЕНИЕ: -, ТЕСТОВАЯ ЧАСТОТА: 100 МГЦ, ТИП: ЧИП ФЕРРИТОВЫЙ ШАРИК ОДНОГО ТИПА, ЕДИНИЦА ИЗМЕРЕНИЯ: 2 МГ,</t>
  </si>
  <si>
    <t>BLM18HE601SN1</t>
  </si>
  <si>
    <t>КАТЕГОРИЯ ПРОДУКТА: ФЕРРИТОВЫЕ БУСИНЫ, РЯД: БЛМ18, ПРОДУКТ: ФЕРРИТОВЫЕ ШАРИКИ, СТИЛЬ ОКОНЧАНИЯ: СМД/СМТ, ПОСЫЛКА/ЧЕХОЛ: 0603 (МЕТРИЧЕСКАЯ 1608), ИМПЕДАНС: 1,5 КОМ, МАКСИМАЛЬНЫЙ ПОСТОЯННЫЙ ТОК: 500 МА, ТОЛЕРАНТНОСТЬ: 0,25, МАКСИМАЛЬНОЕ СОПРОТИВЛЕНИЕ ПОСТОЯННОМУ ТОКУ: 500 МОМ, МИНИМАЛЬНАЯ РАБОЧАЯ ТЕМПЕРАТУРА: - 55 С, МАКСИМАЛЬНАЯ РАБОЧАЯ ТЕМПЕРАТУРА: + 125 С, ДЛИНА: 1,6 ММ, ШИРИНА: 0,8 ММ, ВЫСОТА: 0,8 ММ, МАРКА: МУРАТА ЭЛЕКТРОНИКС, ЕМКОСТЬ: -, ТИП ПРОДУКТА: ФЕРРИТОВЫЕ БУСИНЫ, ПОДКАТЕГОРИЯ: ФЕРРИТЫ, ПРЕКРАЩЕНИЕ: -, ТЕСТОВАЯ ЧАСТОТА: 100 МГЦ, ТИП: ЧИП ФЕРРИТОВЫЙ ШАРИК ОДНОГО ТИПА, ЕДИНИЦА ИЗМЕРЕНИЯ: 2 МГ,</t>
  </si>
  <si>
    <t>BLM18HE152SN1</t>
  </si>
  <si>
    <t>КАТЕГОРИЯ ПРОДУКТА: ФЕРРИТОВЫЕ БУСИНЫ, РЯД: БЛМ18, ПРОДУКТ: ФЕРРИТОВЫЕ ШАРИКИ, СТИЛЬ ОКОНЧАНИЯ: СМД/СМТ, ПОСЫЛКА/ЧЕХОЛ: 0603 (МЕТРИЧЕСКАЯ 1608), ИМПЕДАНС: 220 ОМ, МАКСИМАЛЬНЫЙ ПОСТОЯННЫЙ ТОК: 2 А, ТОЛЕРАНТНОСТЬ: 0,25, МАКСИМАЛЬНОЕ СОПРОТИВЛЕНИЕ ПОСТОЯННОМУ ТОКУ: 50 МОМ, МИНИМАЛЬНАЯ РАБОЧАЯ ТЕМПЕРАТУРА: - 55 С, МАКСИМАЛЬНАЯ РАБОЧАЯ ТЕМПЕРАТУРА: + 125 С, ДЛИНА: 1,6 ММ, ШИРИНА: 0,8 ММ, ВЫСОТА: 0,8 ММ, МАРКА: МУРАТА ЭЛЕКТРОНИКС, ЕМКОСТЬ: -, ТИП ПРОДУКТА: ФЕРРИТОВЫЕ БУСИНЫ, ПОДКАТЕГОРИЯ: ФЕРРИТЫ, ПРЕКРАЩЕНИЕ: -, ТЕСТОВАЯ ЧАСТОТА: 100 МГЦ, ТИП: ЧИП ФЕРРИТОВЫЙ ШАРИК ОДНОГО ТИПА, ЕДИНИЦА ИЗМЕРЕНИЯ: 2 МГ</t>
  </si>
  <si>
    <t>BLM18EG221SN1</t>
  </si>
  <si>
    <t>ОПТОВОЛОКОННЫЙ РЕСИВЕР. НЕ ВОЕННОГО НАЗНАЧЕНИЯ.</t>
  </si>
  <si>
    <t>КАТЕГОРИЯ ПРОДУКТА: ВОЛОКОННО-ОПТИЧЕСКИЕ ПЕРЕДАТЧИКИ, ПРИЕМНИКИ, ТРАНСИВЕРЫ; ПРОДУКТ: RECEIVERS; ДЛИНА ВОЛНЫ: 820 NM; ДИАПАЗОН ДАННЫХ: 5 MBD; ТИП ВОЛОКНА: MULTIMODE; ВРЕМЯ НАРАСТАНИЯ: 6.3 NS; ИСТОЧНИК ИЗЛУЧЕНИЯ: LED; РАБОЧЕЕ НАПРЯЖЕНИЕ ПИТАНИЯ: 5 V; МИНИМАЛЬНАЯ РАБОЧАЯ ТЕМПЕРАТУРА: - 40 C; МАКСИМАЛЬНАЯ РАБОЧАЯ ТЕМПЕРАТУРА: + 85 C; ПРИМЕНЕНИЕ: ETHERNET; ТИП РАЗЪЁМА: FC; РАССТОЯНИЕ ПЕРЕДАЧИ: 2 KM; УПАКОВКА: TUBE; ФУНКЦИЯ: OPTICAL RECEIVERS FOR INDUSTRIAL APPLICATION, TTL OUTPUT; ВЫСОТА: 10.2 MM; ДЛИНА: 27.2 MM; МАКСИМАЛЬНЫЙ ВЫХОДНОЙ ТОК: 25 MA; РАЗМЕР ФАБРИЧНОЙ УПАКОВКИ:60; ШИРИНА: 12.7 MM; ВЕС ИЗДЕЛИЯ: 15,440 G</t>
  </si>
  <si>
    <t>HFBR-2422Z</t>
  </si>
  <si>
    <t>ТАНТАЛОВЫЙ КОНДЕНСАТОР.</t>
  </si>
  <si>
    <t>КАТЕГОРИЯ ПРОДУКТА: ТАНТАЛОВЫЕ КОНДЕНСАТОРЫ - ТВЕРДОТЕЛЬНЫЕ ДЛЯ ПОВЕРХНОСТНОГО МОНТАЖА, ROHS: ПОДРОБНОСТИ, РЯД: ТАДЖ, ЕМКОСТЬ: 47 МКФ, НОМИНАЛЬНОЕ НАПРЯЖЕНИЕ ПОСТОЯННОГО ТОКА: 35 В ПОСТОЯННОГО ТОКА, ТОЛЕРАНТНОСТЬ: 0,1, СОЭ: 900 МОМ, КОД ДЕЛА - В: 2917, КОД КОРПУСА - ММ: 7343, КОД ПРОИЗВОДИТЕЛЯ: СЛУЧАЙ E, ВЫСОТА: 4,3 ММ, МИНИМАЛЬНАЯ РАБОЧАЯ ТЕМПЕРАТУРА: - 55 С, МАКСИМАЛЬНАЯ РАБОЧАЯ ТЕМПЕРАТУРА: + 125 С, УПАКОВКА: КАТУШКА, УПАКОВКА: РАЗРЕЗАТЬ ЛЕНТУ, УПАКОВКА: МЫШЬКАТУШКА, СТИЛЬ ЗАВЕРШЕНИЯ: СМД/СМТ, КОЭФФИЦИЕНТ РАССЕЯНИЯ DF: 6, ТОК УТЕЧКИ: 16,5 МКА, ДЛИНА: 7,3 ММ, ПРОДУКТ: ТВЕРДЫЙ ТАНТАЛ СТАНДАРТНЫЙ СОРТ - ДРУГОЕ РАЗЛИЧНОЕ, ТИП ПРОДУКТА: ТАНТАЛОВЫЕ КОНДЕНСАТОРЫ, ЗАВОДСКАЯ УПАКОВКА: 400, ПОДКАТЕГОРИЯ: КОНДЕНСАТОРЫ, ТИП: ТАНТАЛОВЫЕ КОНДЕНСАТОРЫ ОБЩЕГО НАЗНАЧЕНИЯ ДЛЯ ПОВЕРХНОСТНОГО МОНТАЖА, ШИРИНА: 4,3 ММ, ЕДИНИЦА ИЗМЕРЕНИЯ: 400 МГ,</t>
  </si>
  <si>
    <t>TAJE476K035RNJ</t>
  </si>
  <si>
    <t>КАТЕГОРИЯ ПРОДУКТА: ПОЛИМЕРНЫЕ ТАНТАЛОВЫЕ КОНДЕНСАТОРЫ; ТИП ВЫВОДОВ: SMD/SMT; ЁМКОСТЬ: 10 МКФ; НОМИНАЛЬНОЕ НАПРЯЖЕНИЕ ПОСТОЯННОГО ТОКА: 16 В; ДОПУСТИМОЕ ОТКЛОНЕНИЕ: 20 %; ЭФФЕКТИВНОЕ ПОСЛЕДОВАТЕЛЬНОЕ СОПРОТИВЛЕНИЕ: 60 MOHMS; РЕГ. КОД МИНИМАЛЬНАЯ РАБОЧАЯ ТЕМПЕРАТУРА: - 55 C; МАКСИМАЛЬНАЯ РАБОЧАЯ ТЕМПЕРАТУРА: + 125 C; ЧУВСТВИТЕЛЬНЫЙ К ВЛАЖНОСТИ: ПУЛЬСИРУЮЩИЙ ТОК: 2.4 A; РАЗМЕР 3,5 X 2,8 X 1,9 ММ;</t>
  </si>
  <si>
    <t>ECST1CX106R</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</si>
  <si>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</si>
  <si>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16 VDC;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ЕМКОСТЬ - НФ: 4700 NF;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</si>
  <si>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GRM188R61C475KE11D</t>
  </si>
  <si>
    <t>КАТЕГОРИЯ ПРОДУКТА: МНОГОСЛОЙНЫЕ КЕРАМИЧЕСКИЕ КОНДЕНСАТОРЫ MLCC - SMD/SMT, ROHS: ПОДРОБНОСТИ, ЕМКОСТЬ: 4,7 МКФ, НОМИНАЛЬНОЕ НАПРЯЖЕНИЕ ПОСТОЯННОГО ТОКА: 100 В ПОСТОЯННОГО ТОКА, ДИЭЛЕКТРИК: X7S, ТОЛЕРАНТНОСТЬ: 0,1, КОД ДЕЛА - В: 1210, КОД КОРПУСА - ММ: 3225, ВЫСОТА: 2 ММ, МИНИМАЛЬНАЯ РАБОЧАЯ ТЕМПЕРАТУРА: - 55 С, МАКСИМАЛЬНАЯ РАБОЧАЯ ТЕМПЕРАТУРА: + 125 С, ПРОДУКТ: MLCC ОБЩЕГО ТИПА, СТИЛЬ ОКОНЧАНИЯ: СМД/СМТ, ПРЕКРАЩЕНИЕ: СТАНДАРТ, РЯД: С, УПАКОВКА: КАТУШКА, УПАКОВКА: РАЗРЕЗАТЬ ЛЕНТУ, ЕМКОСТЬ - НФ: 4700 НФ, СОРТ: КЛАСС 2, ДЛИНА: 3,2 ММ, ТИП ПРОДУКТА: КЕРАМИЧЕСКИЕ КОНДЕНСАТОРЫ, ЗАВОДСКАЯ УПАКОВКА: 1000, ПОДКАТЕГОРИЯ: КОНДЕНСАТОРЫ, ТИП: МНОГОСЛОЙНЫЙ КЕРАМИЧЕСКИЙ КОНДЕНСАТОР СРЕДНЕГО НАПРЯЖЕНИЯ, НОМИНАЛЬНОЕ НАПРЯЖЕНИЕ ПЕРЕМЕННОГО ТОКА: -, ШИРИНА: 2,5 ММ,</t>
  </si>
  <si>
    <t>C3225X7S2A475K200AB</t>
  </si>
  <si>
    <t>КАТЕГОРИЯ ПРОДУКТА: МНОГОСЛОЙНЫЕ КЕРАМИЧЕСКИЕ КОНДЕНСАТОРЫ MLCC - SMD/SMT, ROHS: ПОДРОБНОСТИ, ЕМКОСТЬ: 1 МКФ, НОМИНАЛЬНОЕ НАПРЯЖЕНИЕ ПОСТОЯННОГО ТОКА: 35 В ПОСТОЯННОГО ТОКА, ДИЭЛЕКТРИК: X5R, ТОЛЕРАНТНОСТЬ: 0,1, КОД ДЕЛА - В: 402, КОД КОРПУСА - ММ: 1005, ВЫСОТА: 0,5 ММ, МИНИМАЛЬНАЯ РАБОЧАЯ ТЕМПЕРАТУРА: - 55 С, МАКСИМАЛЬНАЯ РАБОЧАЯ ТЕМПЕРАТУРА: +85 С, ПРОДУКТ: MLCC ОБЩЕГО ТИПА, СТИЛЬ ОКОНЧАНИЯ: СМД/СМТ, ПРЕКРАЩЕНИЕ: СТАНДАРТ, РЯД: МРЖ, УПАКОВКА: КАТУШКА, УПАКОВКА: РАЗРЕЗАТЬ ЛЕНТУ, ЕМКОСТЬ - НФ: 1000 НФ, СОРТ: КЛАСС 2, ДЛИНА: 1 ММ, ПОСЫЛКА/ЧЕХОЛ: 0402 (МЕТРИЧЕСКАЯ 1005), ТИП ПРОДУКТА: КЕРАМИЧЕСКИЕ КОНДЕНСАТОРЫ, ЗАВОДСКАЯ УПАКОВКА: 10000, ПОДКАТЕГОРИЯ: КОНДЕНСАТОРЫ, ТИП: ЧИП-МНОГОСЛОЙНЫЙ КЕРАМИЧЕСКИЙ КОНДЕНСАТОР ОБЩЕГО НАЗНАЧЕНИЯ, НОМИНАЛЬНОЕ НАПРЯЖЕНИЕ ПЕРЕМЕННОГО ТОКА: -, ШИРИНА: 0,5 ММ, ЕДИНИЦА ИЗМЕРЕНИЯ: 1.500 МГ,</t>
  </si>
  <si>
    <t>GRM155R6YA105KE11D</t>
  </si>
  <si>
    <t>КАТЕГОРИЯ ПРОДУКТА: МНОГОСЛОЙНЫЕ КЕРАМИЧЕСКИЕ КОНДЕНСАТОРЫ MLCC - SMD/SMT, ROHS: ПОДРОБНОСТИ, ЕМКОСТЬ: 10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50000, ПОДКАТЕГОРИЯ: КОНДЕНСАТОРЫ, ТИП: C0G ДИЭЛЕКТРИЧЕСКИЕ MLCC КОММЕРЧЕСКОГО КЛАССА, НОМИНАЛЬНОЕ НАПРЯЖЕНИЕ ПЕРЕМЕННОГО ТОКА: -, ШИРИНА: 0,5 ММ, ЕДИНИЦА ИЗМЕРЕНИЯ: 1.500 МГ,</t>
  </si>
  <si>
    <t>C0402C100J5GAC7411</t>
  </si>
  <si>
    <t>C0402C101J5GAC</t>
  </si>
  <si>
    <t>КАТЕГОРИЯ ПРОДУКТА: МНОГОСЛОЙНЫЕ КЕРАМИЧЕСКИЕ КОНДЕНСАТОРЫ MLCC - SMD/SMT, ROHS: ПОДРОБНОСТИ, ЕМКОСТЬ: 100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ЕМКОСТЬ - НФ: 0,1 НФ,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 ЕДИНИЦА ИЗМЕРЕНИЯ: 1.500 МГ,</t>
  </si>
  <si>
    <t>C0402C104K8PAC7411</t>
  </si>
  <si>
    <t>КАТЕГОРИЯ ПРОДУКТА: МНОГОСЛОЙНЫЕ КЕРАМИЧЕСКИЕ КОНДЕНСАТОРЫ MLCC - SMD/SMT, ROHS: ПОДРОБНОСТИ, ЕМКОСТЬ: 1 МКФ, НОМИНАЛЬНОЕ НАПРЯЖЕНИЕ ПОСТОЯННОГО ТОКА: 6,3 В ПОСТОЯННОГО ТОКА, ДИЭЛЕКТРИК: X5R, ТОЛЕРАНТНОСТЬ: 0,1, КОД ДЕЛА - В: 402, КОД КОРПУСА - ММ: 1005, МИНИМАЛЬНАЯ РАБОЧАЯ ТЕМПЕРАТУРА: - 55 С, МАКСИМАЛЬНАЯ РАБОЧАЯ ТЕМПЕРАТУРА: +85 С, ПРОДУКТ: MLCC ОБЩЕГО ТИПА, СТИЛЬ ЗАВЕРШЕНИЯ: СМД/СМТ, ПРЕКРАЩЕНИЕ: СТАНДАРТ, РЯД: СМД СВЯЗИ X5R, УПАКОВКА: КАТУШКА, УПАКОВКА: РАЗРЕЗАТЬ ЛЕНТУ, УПАКОВКА: МЫШЬКАТУШКА, ЕМКОСТЬ - НФ: 1000 НФ, СОРТ: КЛАСС 2, ДЛИНА: 1 ММ, ПОСЫЛКА/ЧЕХОЛ: 0402 (МЕТРИЧЕСКАЯ 1005), ТИП ПРОДУКТА: КЕРАМИЧЕСКИЕ КОНДЕНСАТОРЫ, ЗАВОДСКАЯ УПАКОВКА: 10000, ПОДКАТЕГОРИЯ: КОНДЕНСАТОРЫ, ТИП: X5R ДИЭЛЕКТРИЧЕСКИЕ MLCC КОММЕРЧЕСКОГО КЛАССА, НОМИНАЛЬНОЕ НАПРЯЖЕНИЕ ПЕРЕМЕННОГО ТОКА: -, ШИРИНА: 0,5 ММ,</t>
  </si>
  <si>
    <t>C0402C105K9PACTU</t>
  </si>
  <si>
    <t>КАТЕГОРИЯ ПРОДУКТА: МНОГОСЛОЙНЫЕ КЕРАМИЧЕСКИЕ КОНДЕНСАТОРЫ MLCC - SMD/SMT, ROHS: ПОДРОБНОСТИ, ЕМКОСТЬ: 12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СОРТ: КЛАСС 1, ДЛИНА: 1 ММ, ПОСЫЛКА/ЧЕХОЛ: 0402 (МЕТРИЧЕСКАЯ 1005), ТИП ПРОДУКТА: КЕРАМИЧЕСКИЕ КОНДЕНСАТОРЫ, ЗАВОДСКАЯ УПАКОВКА: 1, ПОДКАТЕГОРИЯ: КОНДЕНСАТОРЫ, ТИП: C0G ДИЭЛЕКТРИЧЕСКИЕ MLCC КОММЕРЧЕСКОГО КЛАССА, НОМИНАЛЬНОЕ НАПРЯЖЕНИЕ ПЕРЕМЕННОГО ТОКА: -, ШИРИНА: 0,5 ММ,</t>
  </si>
  <si>
    <t>C0402C120J5GAC</t>
  </si>
  <si>
    <t>КАТЕГОРИЯ ПРОДУКТА: МНОГОСЛОЙНЫЕ КЕРАМИЧЕСКИЕ КОНДЕНСАТОРЫ MLCC - SMD/SMT, ROHS: ПОДРОБНОСТИ, ЕМКОСТЬ: 15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</si>
  <si>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C0402C150J5GACTU</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</si>
  <si>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</si>
  <si>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C0402C180J5GACTU</t>
  </si>
  <si>
    <t>КАТЕГОРИЯ ПРОДУКТА: МНОГОСЛОЙНЫЕ КЕРАМИЧЕСКИЕ КОНДЕНСАТОРЫ MLCC - SMD/SMT, ROHS: ПОДРОБНОСТИ, ЕМКОСТЬ: 22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</si>
  <si>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C0402C222K5RACTU</t>
  </si>
  <si>
    <t>КАТЕГОРИЯ ПРОДУКТА: МНОГОСЛОЙНЫЕ КЕРАМИЧЕСКИЕ КОНДЕНСАТОРЫ MLCC - SMD/SMT, ROHS: ПОДРОБНОСТИ, ЕМКОСТЬ: 27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</si>
  <si>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C0402C270J5GAC</t>
  </si>
  <si>
    <t>КАТЕГОРИЯ ПРОДУКТА: МНОГОСЛОЙНЫЕ КЕРАМИЧЕСКИЕ КОНДЕНСАТОРЫ MLCC - SMD/SMT, ROHS: ПОДРОБНОСТИ, ЕМКОСТЬ: 39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</si>
  <si>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C0402C390J5GACTU</t>
  </si>
  <si>
    <t>КАТЕГОРИЯ ПРОДУКТА: МНОГОСЛОЙНЫЕ КЕРАМИЧЕСКИЕ КОНДЕНСАТОРЫ MLCC - SMD/SMT, ROHS: ПОДРОБНОСТИ, ЕМКОСТЬ: 47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</si>
  <si>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C0402C470J5GAC7867</t>
  </si>
  <si>
    <t>КАТЕГОРИЯ ПРОДУКТА: МНОГОСЛОЙНЫЕ КЕРАМИЧЕСКИЕ КОНДЕНСАТОРЫ MLCC - SMD/SMT, ROHS: ПОДРОБНОСТИ, ЕМКОСТЬ: 4700 ПФ, НОМИНАЛЬНОЕ НАПРЯЖЕНИЕ ПОСТОЯННОГО ТОКА: 50 В ПОСТОЯННОГО ТОКА, ДИЭЛЕКТРИК: X7R, ТОЛЕРАНТНОСТЬ: 0,1,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СМД СВЯЗИ X7R, УПАКОВКА: КАТУШКА, УПАКОВКА: РАЗРЕЗАТЬ ЛЕНТУ, УПАКОВКА: МЫШЬКАТУШКА, МАРКА: КЕМЕТ, ЕМКОСТЬ - НФ: 4,7 НФ, ЕМКОСТЬ - МКФ: 0,0047 МКФ, СОРТ: КЛАСС 2, ДЛИНА: 1 ММ, ПОСЫЛКА/ЧЕХОЛ: 0402 (МЕТРИЧЕСКАЯ 1005), ТИП ПРОДУКТА: КЕРАМИЧЕСКИЕ КОНДЕНСАТОРЫ, ЗАВОДСКАЯ УПАКОВКА: 10000, ПОДКАТЕГОРИЯ: КОНДЕНСАТОРЫ, ТИП: X7R ДИЭЛЕКТРИЧЕСКИЕ MLCC КОММЕРЧЕСКОГО КЛАССА, НОМИНАЛЬНОЕ НАПРЯЖЕНИЕ ПЕРЕМЕННОГО ТОКА: -, ШИРИНА: 0,5 ММ,</t>
  </si>
  <si>
    <t>C0402C472K5RAC</t>
  </si>
  <si>
    <t>КАТЕГОРИЯ ПРОДУКТА: МНОГОСЛОЙНЫЕ КЕРАМИЧЕСКИЕ КОНДЕНСАТОРЫ MLCC - SMD/SMT, ROHS: ПОДРОБНОСТИ, ЕМКОСТЬ: 56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</si>
  <si>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C0402C560J5GACTU</t>
  </si>
  <si>
    <t>КАТЕГОРИЯ ПРОДУКТА: МНОГОСЛОЙНЫЕ КЕРАМИЧЕСКИЕ КОНДЕНСАТОРЫ MLCC - SMD/SMT, ROHS: ПОДРОБНОСТИ, ЕМКОСТЬ: 10 ПФ, НОМИНАЛЬНОЕ НАПРЯЖЕНИЕ ПОСТОЯННОГО ТОКА: 50 В ПОСТОЯННОГО ТОКА, ДИЭЛЕКТРИК: Ц0Г (НП0), ТОЛЕРАНТНОСТЬ: 0,05,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t>
  </si>
  <si>
    <t>C0603C102J5RACTU</t>
  </si>
  <si>
    <t>КАТЕГОРИЯ ПРОДУКТА: МНОГОСЛОЙНЫЕ КЕРАМИЧЕСКИЕ КОНДЕНСАТОРЫ MLCC - SMD/SMT, ROHS: ПОДРОБНОСТИ, ЕМКОСТЬ: 0,1 МКФ, НОМИНАЛЬНОЕ НАПРЯЖЕНИЕ ПОСТОЯННОГО ТОКА: 50 В ПОСТОЯННОГО ТОКА, ДИЭЛЕКТРИК: X7R,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СМД СВЯЗИ X7R, УПАКОВКА: КАТУШКА, УПАКОВКА: РАЗРЕЗАТЬ ЛЕНТУ, УПАКОВКА: МЫШЬКАТУШКА, ЕМКОСТЬ - НФ: 100 НФ, ЕМКОСТЬ - ПФ: 100000 ПФ, СОРТ: КЛАСС 2, ДЛИНА: 1,6 ММ, ПОСЫЛКА/ЧЕХОЛ: 0603 (МЕТРИЧЕСКАЯ 1608), ТИП ПРОДУКТА: КЕРАМИЧЕСКИЕ КОНДЕНСАТОРЫ, ЗАВОДСКАЯ УПАКОВКА: 15000, ПОДКАТЕГОРИЯ: КОНДЕНСАТОРЫ, ТИП: X7R ДИЭЛЕКТРИЧЕСКИЕ MLCC КОММЕРЧЕСКОГО КЛАССА, НОМИНАЛЬНОЕ НАПРЯЖЕНИЕ ПЕРЕМЕННОГО ТОКА: -, ШИРИНА: 0,8 ММ,</t>
  </si>
  <si>
    <t>C0603C104J5RAC7411</t>
  </si>
  <si>
    <t>C0603C159C5GAC7867</t>
  </si>
  <si>
    <t>C0603C120J5GACTU</t>
  </si>
  <si>
    <t>КАТЕГОРИЯ ПРОДУКТА: МНОГОСЛОЙНЫЕ КЕРАМИЧЕСКИЕ КОНДЕНСАТОРЫ MLCC - SMD/SMT, ROHS: ПОДРОБНОСТИ, ЕМКОСТЬ: 15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1,6 ММ, ПОСЫЛКА/ЧЕХОЛ: 0603 (МЕТРИЧЕСКАЯ 1608), ТИП ПРОДУКТА: КЕРАМИЧЕСКИЕ КОНДЕНСАТОРЫ, ЗАВОДСКАЯ УПАКОВКА: 15000, ПОДКАТЕГОРИЯ: КОНДЕНСАТОРЫ, ТИП: C0G ДИЭЛЕКТРИЧЕСКИЕ MLCC КОММЕРЧЕСКОГО КЛАССА, НОМИНАЛЬНОЕ НАПРЯЖЕНИЕ ПЕРЕМЕННОГО ТОКА: -, ШИРИНА: 0,8 ММ, ЕДИНИЦА ИЗМЕРЕНИЯ: 6.300 МГ,</t>
  </si>
  <si>
    <t>C0603C150J5GAC7411</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</si>
  <si>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1,6 ММ, ПОСЫЛКА/ЧЕХОЛ: 0603 (МЕТРИЧЕСКАЯ 1608), ТИП ПРОДУКТА: КЕРАМИЧЕСКИЕ КОНДЕНСАТОРЫ, ЗАВОДСКАЯ УПАКОВКА: 15000, ПОДКАТЕГОРИЯ: КОНДЕНСАТОРЫ, ТИП: C0G ДИЭЛЕКТРИЧЕСКИЕ MLCC КОММЕРЧЕСКОГО КЛАССА, НОМИНАЛЬНОЕ НАПРЯЖЕНИЕ ПЕРЕМЕННОГО ТОКА: -, ШИРИНА: 0,8 ММ, ЕДИНИЦА ИЗМЕРЕНИЯ: 6.300 МГ,</t>
  </si>
  <si>
    <t>C0603C180J5GAC7867</t>
  </si>
  <si>
    <t>КАТЕГОРИЯ ПРОДУКТА: МНОГОСЛОЙНЫЕ КЕРАМИЧЕСКИЕ КОНДЕНСАТОРЫ MLCC - SMD/SMT, ROHS: ПОДРОБНОСТИ, ЕМКОСТЬ: 27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1,6 ММ, ПОСЫЛКА/ЧЕХОЛ: 0603 (МЕТРИЧЕСКАЯ 1608), ТИП ПРОДУКТА: КЕРАМИЧЕСКИЕ КОНДЕНСАТОРЫ, ЗАВОДСКАЯ УПАКОВКА: 15000, ПОДКАТЕГОРИЯ: КОНДЕНСАТОРЫ, ТИП: C0G ДИЭЛЕКТРИЧЕСКИЕ MLCC КОММЕРЧЕСКОГО КЛАССА, НОМИНАЛЬНОЕ НАПРЯЖЕНИЕ ПЕРЕМЕННОГО ТОКА: -, ШИРИНА: 0,8 ММ, ЕДИНИЦА ИЗМЕРЕНИЯ: 6.300 МГ,</t>
  </si>
  <si>
    <t>C0603C270J5GACTU</t>
  </si>
  <si>
    <t>КАТЕГОРИЯ ПРОДУКТА: МНОГОСЛОЙНЫЕ КЕРАМИЧЕСКИЕ КОНДЕНСАТОРЫ MLCC - SMD/SMT, ROHS: ПОДРОБНОСТИ, ЕМКОСТЬ: 39 ПФ, НОМИНАЛЬНОЕ НАПРЯЖЕНИЕ ПОСТОЯННОГО ТОКА: 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1,6 ММ, ПОСЫЛКА/ЧЕХОЛ: 0603 (МЕТРИЧЕСКАЯ 1608), ТИП ПРОДУКТА: КЕРАМИЧЕСКИЕ КОНДЕНСАТОРЫ, ЗАВОДСКАЯ УПАКОВКА: 15000, ПОДКАТЕГОРИЯ: КОНДЕНСАТОРЫ, ТИП: C0G ДИЭЛЕКТРИЧЕСКИЕ MLCC КОММЕРЧЕСКОГО КЛАССА, НОМИНАЛЬНОЕ НАПРЯЖЕНИЕ ПЕРЕМЕННОГО ТОКА: -, ШИРИНА: 0,8 ММ, ЕДИНИЦА ИЗМЕРЕНИЯ: 6.300 МГ,</t>
  </si>
  <si>
    <t>C0603C390J5GACTU</t>
  </si>
  <si>
    <t>КАТЕГОРИЯ ПРОДУКТА: МНОГОСЛОЙНЫЕ КЕРАМИЧЕСКИЕ КОНДЕНСАТОРЫ MLCC - SMD/SMT, ROHS: ПОДРОБНОСТИ, ЕМКОСТЬ: 1 ПФ, НОМИНАЛЬНОЕ НАПРЯЖЕНИЕ ПОСТОЯННОГО ТОКА: 50 В ПОСТОЯННОГО ТОКА, ДИЭЛЕКТРИК: Ц0Г (НП0), ТОЛЕРАНТНОСТЬ: 0,1 ПФ, КОД ДЕЛА - В: 402, КОД КОРПУСА - ММ: 1005, ВЫСОТА: 0,5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GJM,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MLCC ОБЩЕГО ТИПА, НОМИНАЛЬНОЕ НАПРЯЖЕНИЕ ПЕРЕМЕННОГО ТОКА: -, ШИРИНА: 0,5 ММ, ЕДИНИЦА ИЗМЕРЕНИЯ: 1.500 МГ,</t>
  </si>
  <si>
    <t>GJM1555C1H1R0BB01D</t>
  </si>
  <si>
    <t>КАТЕГОРИЯ ПРОДУКТА: ПЛЕНОЧНЫЕ КОНДЕНСАТОРЫ, ROHS: ПОДРОБНОСТИ, РЯД: ЭКВГ (А), СТИЛЬ ЗАВЕРШЕНИЯ: РАДИАЛЬНЫЙ, ПРОДУКТ: РЧ ПЛЕНОЧНЫЕ КОНДЕНСАТОРЫ ДЛЯ СВЧ, ДИЭЛЕКТРИК: ПОЛИПРОПИЛЕН (ПП), ЕМКОСТЬ: 0,01 МКФ, НОМИНАЛЬНОЕ НАПРЯЖЕНИЕ ПОСТОЯННОГО ТОКА: 1,6 КВ ПОСТОЯННОГО ТОКА, ТОЛЕРАНТНОСТЬ: 0,05, КОЛИЧЕСТВО КОНТАКТОВ: 2 КОНТАКТА, РАССТОЯНИЕ МЕЖДУ ВЫВОДАМИ: 17,5 ММ, ВЕДУЩИЙ СТИЛЬ: ПРЯМОЙ, МИНИМАЛЬНАЯ РАБОЧАЯ ТЕМПЕРАТУРА: - 40 С, МАКСИМАЛЬНАЯ РАБОЧАЯ ТЕМПЕРАТУРА: + 105 С, ДЛИНА: 20,3 ММ, ШИРИНА: 6,4 ММ, ВЫСОТА: 12,3 ММ, УПАКОВКА: МАССА, ЕМКОСТЬ - НФ: 10 НФ, ЕМКОСТЬ - ПФ: 10000 ПФ, ДИАМЕТР: -, ДИАМЕТР СВИНЦА: 0,6 ММ, ТИП ПРОДУКТА: ПЛЕНОЧНЫЕ КОНДЕНСАТОРЫ, ЗАВОДСКАЯ УПАКОВКА: 1400, ПОДКАТЕГОРИЯ: КОНДЕНСАТОРЫ, ЕДИНИЦА ИЗМЕРЕНИЯ: 1,860 Г, ЕДИНИЦА ИЗМЕРЕНИЯ: 400 МГ,</t>
  </si>
  <si>
    <t>ECWHA3C103J</t>
  </si>
  <si>
    <t>РАЗЪЕМ НА ПЛАТУ,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</si>
  <si>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РАЗЪЕМ ДЛЯ МОНТАЖА НА ПЕЧАТНУЮ ПЛАТУ., РАЗЪЕМ ДЛЯ МОНТАЖА НА ПЛАТУ</t>
  </si>
  <si>
    <t>КАТЕГОРИЯ ПРОДУКТА: СЪЕМНЫЕ КЛЕММНЫЕ КОЛОДКИ, ROHS: ПОДРОБНОСТИ, ПРОДУКТ: ЗАГОЛОВКИ, КОЛИЧЕСТВО ПОЗИЦИЙ: 10 ПОЗИЦИЯ, ПОДАЧА: 3,5 ММ, СПОСОБ ПОДКЛЮЧЕНИЯ: -, СТИЛЬ ЗАВЕРШЕНИЯ: ПРИПОЙ, ТИП МОНТАЖА: СКВОЗНОЕ ОТВЕРСТИЕ, ТЕКУЩИЙ РЕЙТИНГ: 8 А, УРОВЕНЬ НАПРЯЖЕНИЯ: 160 В, РЯД: MCV, ЦВЕТ: ЗЕЛЕНЫЙ, КОНТАКТНЫЙ МАТЕРИАЛ: МЕДЬ, КОНТАКТНОЕ ПОКРЫТИЕ: БАНКА, РЕЙТИНГ ВОСПЛАМЕНЯЕМОСТИ: УЛ 94 В-0, ВЫСОТА: 12,6 ММ, МАТЕРИАЛ КОРПУСА: ПОЛИБУТИЛЕНТЕРЕФТАЛАТ (ПБТ), ДЛИНА: 7,25 ММ, ТИП ПРОДУКТА: СЪЕМНЫЕ КЛЕММНЫЕ КОЛОДКИ, ЗАВОДСКАЯ УПАКОВКА: 100, ПОДКАТЕГОРИЯ: КЛЕММНЫЕ КОЛОДКИ, ШИРИНА: 45,3 ММ, ЕДИНИЦА ИЗМЕРЕНИЯ: 3,286 Г,</t>
  </si>
  <si>
    <t>1843305</t>
  </si>
  <si>
    <t>9030006160</t>
  </si>
  <si>
    <t>СОЕДИНИТЕЛИ ЭЛЕКТРИЧЕСКИЕ, РАЗЪЕМЫ НА ПЛАТУ.</t>
  </si>
  <si>
    <t>КАТЕГОРИЯ ПРОДУКТА: КРУГОВОЙ МИЛ / ТЕХНИЧЕСКИЕ ХАРАКТЕРИСТИКИ КОМПЕНСАТОРОВ НАТЯЖЕНИЯ И ПЕРЕХОДНИКОВ, ROHS: N, ПРОДУКТ: STRAIN RELIEFS, ТИП / СЕРИЯ: D38999, РАЗМЕР ОБОЛОЧКИ: 17, ВИД СОПРЯЖЕНИЯ: NON-SELF LOCKING, МАТЕРИАЛ КОРПУСА: ALUMINUM ALLOY, ФОРМА ОБОЛОЧКИ: STRAIGHT, ТИП ПРОДУКТА: CIRCULAR MIL SPEC STRAIN RELIEFS &amp; ADAPTERS, КВАЛИФИКАЦИЯ: EREL, РАЗМЕР ФАБРИЧНОЙ УПАКОВКИ: 1, ПОДКАТЕГОРИЯ: CIRCULAR CONNECTORS, ВЕС ИЗДЕЛИЯ: 20 G</t>
  </si>
  <si>
    <t>8D0C09W35SN</t>
  </si>
  <si>
    <t>8D5-11W98SN</t>
  </si>
  <si>
    <t>8D5-11W35SN</t>
  </si>
  <si>
    <t>8D0L11W35SN</t>
  </si>
  <si>
    <t>8D0L15W35SN</t>
  </si>
  <si>
    <t>ВЫПРЯМИТЕЛЬНЫЙ ДИОД, ДИОД ДЛЯ ПОДАВЛЕНИЯ СКАЧКОВ НАПРЯЖЕНИЯ, СТАБИЛИТРОН, ИСП. В ЭЛЕКТРОННЫХ УСТРОЙСТВАХ ОБЩЕГРАЖДАНСКОГО НАЗНАЧЕНИЯ. (ОБОРУДОВАНИЕ ДЛЯ АВТОМАТИЗАЦИИ., ДИОД ШОТТКИ, ВЫПРЯМИТЕЛЬНЫЙ ДИОД</t>
  </si>
  <si>
    <t>КАТЕГОРИЯ ПРОДУКТА: ДИОДЫ И ВЫПРЯМИТЕЛИ ШОТТКИ; ПРОДУКТ: SCHOTTKY RECTIFIERS; ВИД МОНТАЖА: SMD/SMT; УПАКОВКА / БЛОК: SMC (DO-214AB); КОНФИГУРАЦИЯ: SINGLE; ТЕХНОЛОГИЯ: SI; IF - ПРЯМОЙ ТОК: 3 A; VRRM - ПОВТОРЯЮЩЕЕСЯ ОБРАТНОЕ НАПРЯЖЕНИЕ: 25 V; VF - ПРЯМОЕ НАПРЯЖЕНИЕ: 490 MV; IFSM - УДАРНЫЙ ПРЯМОЙ ТОК: 75 A; IR - ОБРАТНЫЙ ТОК : 90 UA; МИНИМАЛЬНАЯ РАБОЧАЯ ТЕМПЕРАТУРА: - 65 C; МАКСИМАЛЬНАЯ РАБОЧАЯ ТЕМПЕРАТУРА: + 150 C; СЕРИЯ: STPS3L25S; УПАКОВКА: REEL; ВЫСОТА: 2.45 MM (MAX); ДЛИНА: 7.15 MM (MAX); РАЗМЕР ФАБРИЧНОЙ УПАКОВКИ: 2500; ТИП: SCHOTTKY RECTIFIER; ШИРИНА: 6.25 MM (MAX); ВЕС ИЗДЕЛИЯ: 300 MG</t>
  </si>
  <si>
    <t>СТАБИЛИТРОН, ИСП. В ЭЛЕКТРОННЫХ УСТРОЙСТВАХ ОБЩЕГРАЖДАНСКОГО НАЗНАЧЕНИЯ. (ОБОРУДОВАНИЕ ДЛЯ АВТОМАТИЗАЦИИ., ДИСКРЕТНЫЕ ПОЛУПРОВОДНИКОВЫЕ ПРИБОРЫ - ДИОДЫ И ВЫПРЯМИТЕЛИ ШОТТКИ. ИСП. В ЭЛЕКТРОННЫХ УСТРОЙСТВАХ ОБЩЕГРАЖДАНСКОГО НАЗНАЧЕНИЯ.</t>
  </si>
  <si>
    <t>КАТЕГОРИЯ ПРОДУКТА: СТАБИЛИТРОНЫ, ROHS: ПОДРОБНОСТИ, РЯД: БЗС84К5В6Л, ТИП МОНТАЖА: СМД/СМТ, ПОСЫЛКА/ЧЕХОЛ: СОТ-23-3, VZ - НАПРЯЖЕНИЕ ЗЕНЕРА: 5,6 В, ДОПУСТИМОЕ НАПРЯЖЕНИЕ: 0,05, PD - РАССЕИВАЕМАЯ МОЩНОСТЬ: 250 МВТ, ЗЕНЕРОВСКИЙ ТОК: 1 МКА, ZZ - ПОЛНОЕ СОПРОТИВЛЕНИЕ ЗЕНЕРА: 40 ОМ, МИНИМАЛЬНАЯ РАБОЧАЯ ТЕМПЕРАТУРА: - 65 С, МАКСИМАЛЬНАЯ РАБОЧАЯ ТЕМПЕРАТУРА: + 150 С, КОНФИГУРАЦИЯ: ОДИНОКИЙ, ИСПЫТАТЕЛЬНЫЙ ТОК: 5 МА, УПАКОВКА: КАТУШКА, УПАКОВКА: РАЗРЕЗАТЬ ЛЕНТУ, УПАКОВКА: МЫШЬКАТУШКА, ВЫСОТА: 0,94 ММ, IR - МАКСИМАЛЬНЫЙ ОБРАТНЫЙ ТОК УТЕЧКИ: 1 МКА, IR - ОБРАТНЫЙ ТОК: 1 МКА, ДЛИНА: 2,9 ММ, ТИП ПРОДУКТА: СТАБИЛИТРОНЫ, ЗАВОДСКАЯ УПАКОВКА: 3000, ПОДКАТЕГОРИЯ: ДИОДЫ И ВЫПРЯМИТЕЛИ, СТИЛЬ ЗАВЕРШЕНИЯ: СМД/СМТ, ТЕМПЕРАТУРНЫЙ КОЭФФИЦИЕНТ НАПРЯЖЕНИЯ: 2,5 МВ/К, ШИРИНА: 1,3 ММ, ЕДИНИЦА ИЗМЕРЕНИЯ: 39 МГ,</t>
  </si>
  <si>
    <t>BZX84C5V6LT1</t>
  </si>
  <si>
    <t>ДИОД, ВЫПРЯМИТЕЛЬНЫЙ ДИОД</t>
  </si>
  <si>
    <t>ДИОД, МАКСИМАЛЬНОЕ ОБРАТНОЕ НАПРЯЖЕНИЕ 100 В, МАКСИМАЛЬНЫЙ ТОК 1А, КОРПУС SOD-123FL, МОНТАЖ SMD/SMT</t>
  </si>
  <si>
    <t>US1008FL</t>
  </si>
  <si>
    <t>МОП ТРАНЗИСТОР,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</si>
  <si>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МОДУЛЬ БИПОЛЯРНОГО ТРАНЗИСТОРА С ИЗОЛИРОВАННЫМ ЗАТВОРОМ.</t>
  </si>
  <si>
    <t>КАТЕГОРИЯ ПРОДУКТА: БТИЗ-МОДУЛИ, ROHS: Н, ПРОДУКТ: КРЕМНИЕВЫЕ МОДУЛИ IGBT, КОНФИГУРАЦИЯ: ОДИНОКИЙ, НАПРЯЖЕНИЕ КОЛЛЕКТОР-ЭМИТТЕР VCEO МАКС.: 1200 В, НАПРЯЖЕНИЕ НАСЫЩЕНИЯ КОЛЛЕКТОР-ЭМИТТЕР: 1,7 В, НЕПРЕРЫВНЫЙ ТОК КОЛЛЕКТОРА ПРИ 25 C: 480 А, ТОК УТЕЧКИ ЗАТВОР-ЭМИТТЕР: 400 НА, PD - РАССЕИВАЕМАЯ МОЩНОСТЬ: 1470 ВТ, ПОСЫЛКА/ЧЕХОЛ: ИС5А ( 62 ММ )-5, МИНИМАЛЬНАЯ РАБОЧАЯ ТЕМПЕРАТУРА: - 40 С, МАКСИМАЛЬНАЯ РАБОЧАЯ ТЕМПЕРАТУРА: + 125 С, УПАКОВКА: ПОДНОС, ВЫСОТА: 30,9 ММ, ДЛИНА: 106,4 ММ, МАКСИМАЛЬНОЕ НАПРЯЖЕНИЕ ЭМИТТЕРА ЗАТВОРА: 20 В, ТИП МОНТАЖА: КРЕПЛЕНИЕ ШАССИ, ТИП ПРОДУКТА: БТИЗ-МОДУЛИ, РЯД: ПРЕРЫВАТЕЛЬ IGBT3 - E3, ЗАВОДСКАЯ УПАКОВКА: 10, ПОДКАТЕГОРИЯ: БТИЗ, ШИРИНА: 61,4 ММ, ЕДИНИЦА ИЗМЕРЕНИЯ: 340 Г,</t>
  </si>
  <si>
    <t>FD300R12KE3</t>
  </si>
  <si>
    <t>КАТЕГОРИЯ ПРОДУКТА: ЛИНЕЙНЫЕ РЕГУЛЯТОРЫ НАПРЯЖЕНИЯ, ROHS: ПОДРОБНОСТИ, ТИП МОНТАЖА: СМД/СМТ, ПОСЫЛКА/ЧЕХОЛ: СОТ-89, КОЛИЧЕСТВО ВЫХОДОВ: 1 ВЫХОД, ПОЛЯРНОСТЬ: ПОЛОЖИТЕЛЬНЫЙ, ВЫХОДНОЕ НАПРЯЖЕНИЕ: 5 В, ВЫХОДНОЙ ТОК: 100 МА, ТИП ВЫХОДА: ЗАФИКСИРОВАННЫЙ, ВХОДНОЕ НАПРЯЖЕНИЕ, МИН.: 7 В, ВХОДНОЕ НАПРЯЖЕНИЕ, МАКС.: 30 В, МИНИМАЛЬНАЯ РАБОЧАЯ ТЕМПЕРАТУРА: - 40 С, МАКСИМАЛЬНАЯ РАБОЧАЯ ТЕМПЕРАТУРА: + 125 С, РЕГУЛИРОВАНИЕ НАГРУЗКИ: 60 МВ, ЛИНЕЙНОЕ РЕГУЛИРОВАНИЕ: 150 МВ, ТОК ПОКОЯ: 6 МА, РЯД: L78L, УПАКОВКА: КАТУШКА, УПАКОВКА: РАЗРЕЗАТЬ ЛЕНТУ, УПАКОВКА: МЫШЬКАТУШКА, ТИП ПРОДУКТА: ЛИНЕЙНЫЕ РЕГУЛЯТОРЫ НАПРЯЖЕНИЯ, ПОДАВЛЕНИЕ PSRR / RIPPLE — ТИП: 49 ДБ, ЗАВОДСКАЯ УПАКОВКА: 2500, ПОДКАТЕГОРИЯ: PMIC — ИС УПРАВЛЕНИЯ ПИТАНИЕМ, ЕДИНИЦА ИЗМЕРЕНИЯ: 130 МГ,</t>
  </si>
  <si>
    <t>L78L05ABU</t>
  </si>
  <si>
    <t>КАТЕГОРИЯ ПРОДУКТА: КОНТРОЛЬНЫЕ ЦЕПИ; ТИП: VOLTAGE SUPERVISORY; ВИД МОНТАЖА: SMD/SMT; УПАКОВКА / БЛОК: SOT-23-6; ПОРОГОВОЕ НАПРЯЖЕНИЕ: 405 MV; КОЛИЧЕСТВО КОНТРОЛИРУЕМЫХ ВХОДОВ: 1 INPUT; ТИП ВЫХОДА: ACTIVE LOW, OPEN DRAIN; РУЧНОЙ СБРОС: MANUAL RESET; КОНТРОЛЬНЫЕ ТАЙМЕРЫ: NO WATCHDOG; ПЕРЕКЛЮЧЕНИЕ НА РЕЗЕРВНОЕ БАТАРЕЙНОЕ ПИТАНИЕ: NO BACKUP; ВРЕМЯ ЗАДЕРЖКИ СБРОСА: 1.25 MS TO 10 S; НАПРЯЖЕНИЕ ПИТАНИЯ - МАКС.: 6.5 V; МИНИМАЛЬНАЯ РАБОЧАЯ ТЕМПЕРАТУРА: - 40 C; МАКСИМАЛЬНАЯ РАБОЧАЯ ТЕМПЕРАТУРА: + 125 C; ТОЧНОСТЬ: 0.5 %; СЕРИЯ: TPS3808G01; УПАКОВКА: REEL; УПАКОВКА: CUT TAPE; УПАКОВКА: MOUSEREEL; СИГНАЛЫ ВКЛЮЧЕНИЯ ЧИПА: NO CHIP ENABLE; ОСОБЕННОСТИ: ACTIVE LOW ENABLE, MANUAL RESET; ВЫСОТА: 1.15 MM; ДЛИНА: 2.9 MM; РАБОЧИЙ ТОК ИСТОЧНИКА ПИТАНИЯ: 2.4 UA; ПОРОГ ПОВЫШЕНИЯ НАПРЯЖЕНИЯ: ADJUSTABLE; ОБНАРУЖЕНИЕ СБОЯ ЭЛЕКТРОПИТАНИЯ: NO; РАЗМЕР ФАБРИЧНОЙ УПАКОВКИ:3000; НАПРЯЖЕНИЕ ПИТАНИЯ - МИН.: 1.8 V; ПОРОГ ПОНИЖЕНИЯ НАПРЯЖЕНИЯ: ADJUSTABLE; ШИРИНА: 1.6 MM; ДРУГИЕ НАЗВАНИЯ ТОВАРА №: FX1077 HPA00385DBVR; ВЕС ИЗДЕЛИЯ: 36 MG</t>
  </si>
  <si>
    <t>КАТЕГОРИЯ ПРОДУКТА: КОНТРОЛЬНЫЕ ЦЕПИ, ТИП: КОНТРОЛЬ НАПРЯЖЕНИЯ, ТИП МОНТАЖА: СМД/СМТ, ПОСЫЛКА/ЧЕХОЛ: СОТ-23-6, ПОРОГОВОЕ НАПРЯЖЕНИЕ: 405 МВ, КОЛИЧЕСТВО КОНТРОЛИРУЕМЫХ ВХОДОВ: 1 ВХОД, ТИП ВЫХОДА: АКТИВНЫЙ НИЗКИЙ УРОВЕНЬ, ОТКРЫТЫЙ СТОК, РУЧНОЙ СБРОС: РУЧНОЙ СБРОС, СТОРОЖЕВЫЕ ТАЙМЕРЫ: НЕТ СТОРОЖЕВОГО ТАЙМЕРА, ПЕРЕКЛЮЧЕНИЕ РЕЗЕРВНОГО АККУМУЛЯТОРА: НЕТ РЕЗЕРВНОЙ КОПИИ, ВРЕМЯ ЗАДЕРЖКИ СБРОСА: ОТ 1,25 МС ДО 10 С, НАПРЯЖЕНИЕ ПИТАНИЯ - МАКС.: 6,5 В, МИНИМАЛЬНАЯ РАБОЧАЯ ТЕМПЕРАТУРА: - 40 С, МАКСИМАЛЬНАЯ РАБОЧАЯ ТЕМПЕРАТУРА: + 125 С, ТОЧНОСТЬ: 0,005, СИГНАЛЫ ВКЛЮЧЕНИЯ ЧИПА: НЕТ ВКЛЮЧЕНИЯ ЧИПА, ФУНКЦИИ: АКТИВНЫЙ НИЗКИЙ УРОВЕНЬ ВКЛЮЧЕНИЯ, РУЧНОЙ СБРОС, ВЫСОТА: 1,15 ММ, ДЛИНА: 2,9 ММ, РАБОЧИЙ ТОК ПИТАНИЯ: 2,4 МКА, ПОРОГ ПЕРЕНАПРЯЖЕНИЯ: РЕГУЛИРУЕМЫЙ, ОБНАРУЖЕНИЕ СБОЯ ПИТАНИЯ: НЕТ, ТИП ПРОДУКТА: КОНТРОЛЬНЫЕ ЦЕПИ, ЗАВОДСКАЯ УПАКОВКА: 3000, ПОДКАТЕГОРИЯ: PMIC — ИС УПРАВЛЕНИЯ ПИТАНИЕМ, НАПРЯЖЕНИЕ ПИТАНИЯ - МИН.: 1,8 В, ПОРОГ ПОНИЖЕННОГО НАПРЯЖЕНИЯ: РЕГУЛИРУЕМЫЙ, ШИРИНА: 1,6 ММ</t>
  </si>
  <si>
    <t>TPS3808G09DBVR</t>
  </si>
  <si>
    <t>КАТЕГОРИЯ ПРОДУКТА: КОНТРОЛЬНЫЕ ЦЕПИ, , ТИП: КОНТРОЛЬ НАПРЯЖЕНИЯ, ТИП МОНТАЖА: СМД/СМТ, ПОСЫЛКА/ЧЕХОЛ: СОТ-23-6, ПОРОГОВОЕ НАПРЯЖЕНИЕ: 1,4 В, КОЛИЧЕСТВО КОНТРОЛИРУЕМЫХ ВХОДОВ: 1 ВХОД, ТИП ВЫХОДА: АКТИВНЫЙ НИЗКИЙ УРОВЕНЬ, ОТКРЫТЫЙ СТОК, РУЧНОЙ СБРОС: РУЧНОЙ СБРОС, СТОРОЖЕВЫЕ ТАЙМЕРЫ: НЕТ СТОРОЖЕВОГО ТАЙМЕРА, ПЕРЕКЛЮЧЕНИЕ РЕЗЕРВНОГО АККУМУЛЯТОРА: НЕТ РЕЗЕРВНОЙ КОПИИ, ВРЕМЯ ЗАДЕРЖКИ СБРОСА: ОТ 1,25 МС ДО 10 С, НАПРЯЖЕНИЕ ПИТАНИЯ - МАКС.: 6,5 В, МИНИМАЛЬНАЯ РАБОЧАЯ ТЕМПЕРАТУРА: - 40 С, МАКСИМАЛЬНАЯ РАБОЧАЯ ТЕМПЕРАТУРА: + 125 С, ТОЧНОСТЬ: 0,005, РЯД: ТПС3808Г15, СИГНАЛЫ ВКЛЮЧЕНИЯ ЧИПА: НЕТ ВКЛЮЧЕНИЯ ЧИПА, ФУНКЦИИ: АКТИВНЫЙ НИЗКИЙ УРОВЕНЬ ВКЛЮЧЕНИЯ, РУЧНОЙ СБРОС, ВЫСОТА: 1,15 ММ, ДЛИНА: 2,9 ММ, РАБОЧИЙ ТОК ПИТАНИЯ: 2,4 МКА, ПОРОГ ПЕРЕНАПРЯЖЕНИЯ: 1,407 В, ОБНАРУЖЕНИЕ СБОЯ ПИТАНИЯ: НЕТ, ТИП ПРОДУКТА: КОНТРОЛЬНЫЕ ЦЕПИ, ЗАВОДСКАЯ УПАКОВКА: 250, ПОДКАТЕГОРИЯ: PMIC — ИС УПРАВЛЕНИЯ ПИТАНИЕМ, НАПРЯЖЕНИЕ ПИТАНИЯ - МИН.: 1,8 В,</t>
  </si>
  <si>
    <t>TPS3808G15DBVT</t>
  </si>
  <si>
    <t>КАТЕГОРИЯ ПРОДУКТА: КОНТРОЛЬНЫЕ ЦЕПИ, ТИП: КОНТРОЛЬ НАПРЯЖЕНИЯ, ТИП МОНТАЖА: СМД/СМТ, ПОСЫЛКА/ЧЕХОЛ: СОТ-23-6, ПОРОГОВОЕ НАПРЯЖЕНИЕ: 1,4 В, КОЛИЧЕСТВО КОНТРОЛИРУЕМЫХ ВХОДОВ: 1 ВХОД, ТИП ВЫХОДА: АКТИВНЫЙ НИЗКИЙ УРОВЕНЬ, ОТКРЫТЫЙ СТОК, РУЧНОЙ СБРОС: РУЧНОЙ СБРОС, СТОРОЖЕВЫЕ ТАЙМЕРЫ: НЕТ СТОРОЖЕВОГО ТАЙМЕРА, ПЕРЕКЛЮЧЕНИЕ РЕЗЕРВНОГО АККУМУЛЯТОРА: НЕТ РЕЗЕРВНОЙ КОПИИ, ВРЕМЯ ЗАДЕРЖКИ СБРОСА: ОТ 1,25 МС ДО 10 С, НАПРЯЖЕНИЕ ПИТАНИЯ - МАКС.: 6,5 В, МИНИМАЛЬНАЯ РАБОЧАЯ ТЕМПЕРАТУРА: - 40 С, МАКСИМАЛЬНАЯ РАБОЧАЯ ТЕМПЕРАТУРА: + 125 С, ТОЧНОСТЬ: 0,005, УПАКОВКА: КАТУШКА, УПАКОВКА: РАЗРЕЗАТЬ ЛЕНТУ, СИГНАЛЫ ВКЛЮЧЕНИЯ ЧИПА: НЕТ ВКЛЮЧЕНИЯ ЧИПА, ФУНКЦИИ: АКТИВНЫЙ НИЗКИЙ УРОВЕНЬ ВКЛЮЧЕНИЯ, РУЧНОЙ СБРОС, ВЫСОТА: 1,15 ММ, ДЛИНА: 2,9 ММ, РАБОЧИЙ ТОК ПИТАНИЯ: 2,4 МКА, ПОРОГ ПЕРЕНАПРЯЖЕНИЯ: 1,407 В, ОБНАРУЖЕНИЕ СБОЯ ПИТАНИЯ: НЕТ, ТИП ПРОДУКТА: КОНТРОЛЬНЫЕ ЦЕПИ, ЗАВОДСКАЯ УПАКОВКА: 250, ПОДКАТЕГОРИЯ: PMIC — ИС УПРАВЛЕНИЯ ПИТАНИЕМ, НАПРЯЖЕНИЕ ПИТАНИЯ - МИН.: 1,8 В</t>
  </si>
  <si>
    <t>КАТЕГОРИЯ ТОВАРА: ИС ИНТЕРФЕЙСА. ВИД МОНТАЖА: SMD/SMT. БЛОК:SOIC-14. ФУНКЦИЯ: TRANSCEIVERДИАПАЗОН ДАННЫХ: 250 KB/S. КОЛ-ВО ДРАЙВЕРОВ:1 DRIVER. КОЛ-ВО ПРИЕМНИКОВ: 1 RECEIVERРАБОЧЕЕ НАПР. ПИТАНИЯ: 5 V. РАБОЧИЙ ТОК ИСТОЧНИКА ПИТАНИЯ: 74 UA. МИН. РАБ. ТЕМП.: - 40 C. МАКС. РАБ. ТЕМП.: + 85 C. УПАКОВКА:TUBE. ВЫС.:1.5 MM (MAX)ДЛ.:8.75 MM (MAX). ТИП ВЫХОДА:3-STATE. ШИР.:4 MM (MAX). КОЛ-ВО ВХОДОВ/ВЫХ.: 1.</t>
  </si>
  <si>
    <t>IDT74FCT574ATQ</t>
  </si>
  <si>
    <t>МИКРОСХЕМА ИНТЕГРАЛЬНАЯ МОНОЛИТНАЯ - ИС ДЛЯ УПРАВЛЕНИЯ ПИТАНИЕМ - LDO РЕГУЛЯТОРЫ НАПРЯЖЕНИЯ. (ОБОРУДОВАНИЕ ДЛЯ АВТОМАТИЗАЦИИ ПРОМЫШЛЕННЫХ ПРЕДПРИЯТИЙ, КОМПЬЮТЕРНЫХ СИСТЕМ). НЕ ИМЕЕТ ФУНКЦИИ ШИФРОВАНИЯ И КРИПТОГРАФИИ.</t>
  </si>
  <si>
    <t>КАТЕГОРИЯ ПРОДУКТА: LDO-РЕГУЛЯТОРЫ НАПРЯЖЕНИЯ, ROHS: ПОДРОБНОСТИ, ТИП МОНТАЖА: СМД/СМТ, ПОСЫЛКА/ЧЕХОЛ: МСОП-12, ВЫХОДНОЕ НАПРЯЖЕНИЕ: ОТ 0 В ДО - 19,5 В, ВЫХОДНОЙ ТОК: 500 МА, КОЛИЧЕСТВО ВЫХОДОВ: 1 ВЫХОД, ПОЛЯРНОСТЬ: ОТРИЦАТЕЛЬНЫЙ, ТОК ПОКОЯ: 3 МКА, ВХОДНОЕ НАПРЯЖЕНИЕ, МИН.: - 20 В, ВХОДНОЕ НАПРЯЖЕНИЕ, МАКС.: - 2,3 В, ПОДАВЛЕНИЕ PSRR / RIPPLE — ТИП: 74 ДБ, ТИП ВЫХОДА: РЕГУЛИРУЕМЫЙ, МИНИМАЛЬНАЯ РАБОЧАЯ ТЕМПЕРАТУРА: - 40 С, МАКСИМАЛЬНАЯ РАБОЧАЯ ТЕМПЕРАТУРА: + 125 С, ВЫХОДНОЕ НАПРЯЖЕНИЕ: 235 МВ, РЯД: LT3094, УПАКОВКА: ТРУБКА, НАПРЯЖЕНИЕ ОТПУСКАНИЯ - МАКС.: 410 МВ, ЛИНЕЙНОЕ РЕГУЛИРОВАНИЕ: 0,5 НА/В, РЕГУЛИРОВАНИЕ НАГРУЗКИ: 0,1 НА, ДИАПАЗОН ВЫХОДНОГО НАПРЯЖЕНИЯ: ОТ 0 В ДО - 19,5 В, ПРОДУКТ: LDO-РЕГУЛЯТОРЫ НАПРЯЖЕНИЯ, ТИП ПРОДУКТА: LDO-РЕГУЛЯТОРЫ НАПРЯЖЕНИЯ, ЗАВОДСКАЯ УПАКОВКА: 37, ПОДКАТЕГОРИЯ: PMIC — ИС УПРАВЛЕНИЯ ПИТАНИЕМ, ТИП: ЛИНЕЙНЫЙ РЕГУЛЯТОР, ТОЧНОСТЬ РЕГУЛИРОВАНИЯ НАПРЯЖЕНИЯ: 0,01</t>
  </si>
  <si>
    <t>LT3094IMSE#PBF</t>
  </si>
  <si>
    <t>КАТЕГОРИЯ ПРОДУКТА: ИСТОЧНИКИ ОПОРНОГО НАПРЯЖЕНИЯ; ВИД МОНТАЖА: SMD/SMT; УПАКОВКА / БЛОК: SOT-23-3; ТИП ССЫЛКИ: SERIES REFERENCES; ВЫХОДНОЕ НАПРЯЖЕНИЕ: 2.5 V; ИСХОДНАЯ ТОЧНОСТЬ: 0.2 %; ТЕМПЕРАТУРНЫЙ КОЭФФИЦИЕНТ: 75 PPM / C; СЕРИЯ VREF - ВХОДНОЕ НАПРЯЖЕНИЕ - МАКС.: 5.5 V; ТОК ЧЕРЕЗ ШУНТ - МАКС.: 25 MA; МИНИМАЛЬНАЯ РАБОЧАЯ ТЕМПЕРАТУРА: - 40 C; МАКСИМАЛЬНАЯ РАБОЧАЯ ТЕМПЕРАТУРА: + 125 C; СЕРИЯ: REF3025; УПАКОВКА: REEL; УПАКОВКА: CUT TAPE; УПАКОВКА: MOUSEREEL; ТОЧНОСТЬ: 100 UV/MA; ВЫСОТА: 1 MM; ДЛИНА: 2.92 MM; РАБОЧИЙ ТОК ИСТОЧНИКА ПИТАНИЯ: 42 UA; ПРОДУКТ: VOLTAGE REFERENCES; РАЗМЕР ФАБРИЧНОЙ УПАКОВКИ:РАЗМЕР ФАБРИЧНОЙ УПАКОВКИ: 3000; НАПРЯЖЕНИЕ ПИТАНИЯ - МАКС.: 50 UA; ТОПОЛОГИЯ: SERIES REFERENCES; ШИРИНА: 1.3 MM; ВЕС ИЗДЕЛИЯ: 34 MG</t>
  </si>
  <si>
    <t>REF3025AIDBZR</t>
  </si>
  <si>
    <t>КАТЕГОРИЯ ПРОДУКТА: 8-БИТНЫЕ МИКРОКОНТРОЛЛЕРЫ, СЕРИЯ: ATMEGA16A, ВИД МОНТАЖА: SMD/SMT, УПАКОВКА / БЛОК: TQFP-44, ЯДРО: AVR, РАЗМЕР ПРОГРАММНОЙ ПАМЯТИ: 16 KB, ШИРИНА ШИНЫ ДАННЫХ: 8 BIT, МАКСИМАЛЬНАЯ ТАКТОВАЯ ЧАСТОТА: 16 MHZ, КОЛИЧЕСТВО ВХОДОВ/ВЫХОДОВ: 32 I/O, РАЗМЕР ОЗУ ДАННЫХ: 1 KB, РАБОЧЕЕ НАПРЯЖЕНИЕ ПИТАНИЯ: 2.7 V TO 5.5 V, МИНИМАЛЬНАЯ РАБОЧАЯ ТЕМПЕРАТУРА: - 40 C, МАКСИМАЛЬНАЯ РАБОЧАЯ ТЕМПЕРАТУРА: + 85 C, УПАКОВКА: TRAY, ВЫСОТА: 1 MM, ДЛИНА: 10 MM, ПРОДУКТ: MCU, ТИП ПАМЯТИ ПРОГРАММ: FLASH, ШИРИНА: 10 MM, ТИП ОЗУ ДАННЫХ: SRAM, РАЗМЕР ПЗУ ДАННЫХ: 512 B, ТИП ПЗУ ДАННЫХ: EEPROM, ТИП ИНТЕРФЕЙСА: 2-WIRE, SPI, USART, ЧУВСТВИТЕЛЬНЫЙ К ВЛАЖНОСТИ: YES, КОЛИЧЕСТВО ТАЙМЕРОВ/СЧЕТЧИКОВ: 3 TIMER, СЕРИЯ ПРОЦЕССОРА: MEGAAVR, РАЗМЕР ФАБРИЧНОЙ УПАКОВКИ: 160, НАПРЯЖЕНИЕ ПИТАНИЯ - МАКС.: 5.5 V, НАПРЯЖЕНИЕ ПИТАНИЯ - МИН.: 2.7 V, КОММЕРЧЕСКОЕ ОБОЗНАЧЕНИЕ: AVR, ВЕС ИЗДЕЛИЯ: 2.188 G</t>
  </si>
  <si>
    <t>КАТЕГОРИЯ ПРОДУКТА: EEPROM, ВИД МОНТАЖА: SMD/SMT, УПАКОВКА / БЛОК: SOIC-8 NARROW, ТИП ИНТЕРФЕЙСА: 2-WIRE, I2C, РАЗМЕР ПАМЯТИ: 512 KBIT, ОРГАНИЗАЦИЯ: 64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 MHZ, ВРЕМЯ ДОСТУПА: 550 NS, СОХРАНЕНИЕ ДАННЫХ: 40 YEAR, НАПРЯЖЕНИЕ ПИТАНИЯ - МАКС.: 3 MA, СЕРИЯ: AT24C512C, УПАКОВКА: CUT TAPE, УПАКОВКА: MOUSEREEL, УПАКОВКА: REEL, ВЫСОТА: 1.48 MM, ДЛИНА: 4.98 MM, ШИРИНА: 3.99 MM, ЧУВСТВИТЕЛЬНЫЙ К ВЛАЖНОСТИ: YES, РАБОЧИЙ ТОК ИСТОЧНИКА ПИТАНИЯ: 3 MA, РАБОЧЕЕ НАПРЯЖЕНИЕ ПИТАНИЯ: 2.5 V TO 5.5 V, РАЗМЕР ФАБРИЧНОЙ УПАКОВКИ: 4000, ВЕС ИЗДЕЛИЯ: 540 MG</t>
  </si>
  <si>
    <t>МИКРОСХЕМА ПАМЯТИ 2ГБ,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</si>
  <si>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ФЛЕШ-ПАМЯТЬ NAND, ROHS: ПОДРОБНОСТИ, СЕРИЯ: MT29F, УПАКОВКА: TRAY, ТОРГОВАЯ МАРКА: MICRON, ТИП ПРОДУКТА: NAND FLASH, РАЗМЕР ФАБРИЧНОЙ УПАКОВКИ: 960, ПОДКАТЕГОРИЯ: MEMORY &amp; DATA STORAGE. СЕРИЯ -; PART STATUS: OBSOLETE; УПАКОВКА: BULK; ВИД МОНТАЖА: SURFACE MOUNT; КОРПУС: 48-TFSOP (0.724", 18.40MM WIDTH); ТЕХНОЛОГИЯ: FLASH - NAND; РАБОЧАЯ ТЕМПЕРАТУРА:-40°C ~ 85°C (TA); ИСПОЛНЕНИЕ КОРПУСА: 48-TSOP I; BASE PART NUMBER: MT29F2G16; НАПРЯЖЕНИЕ ПИТАНИЯ: 2.7 V ~ 3.6 V; ТИП ПАМЯТИ: NON-VOLATILE; ОБЪЕМ ПАМЯТИ: 2GB (128M X 16); MEMORY FORMAT: FLASH; WRITE CYCLE TIME - WORD, PAGE-; MEMORY INTERFACE: PARALLEL.</t>
  </si>
  <si>
    <t>MT29F2G16ABAEAWP-IT:E</t>
  </si>
  <si>
    <t>МИКРОСХЕМА ИНТЕГРАЛЬНАЯ МОНОЛИТНАЯ - ПРОГРАММИРУЕМЫЕ ЛОГИЧЕСКИЕ ИС- КОНФИГУРАЦИОННАЯ ПАМЯТЬ.ИСП.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</si>
  <si>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АТРИБУТ ПРОДУКТА ЗНАЧЕНИЕ АТРИБУТА, ПРОИЗВОДИТЕЛЬ: ИНТЕЛ, КАТЕГОРИЯ ПРОДУКТА: ПЛИС — ПАМЯТЬ КОНФИГУРАЦИИ, ROHS: ПОДРОБНОСТИ, ТИП ПАМЯТИ: ВСПЫШКА, ОБЪЕМ ПАМЯТИ: 1 МБИТ, МАКСИМАЛЬНАЯ РАБОЧАЯ ЧАСТОТА: 8 МГЦ, РАБОЧЕЕ НАПРЯЖЕНИЕ ПИТАНИЯ: 3,3 В, 5 В, МИНИМАЛЬНАЯ РАБОЧАЯ ТЕМПЕРАТУРА: - 40 С, МАКСИМАЛЬНАЯ РАБОЧАЯ ТЕМПЕРАТУРА: +85 С, ТИП МОНТАЖА: СКВОЗНОЕ ОТВЕРСТИЕ, ПОСЫЛКА/ЧЕХОЛ: ПДИП-8, УПАКОВКА: ТРУБКА, РАБОЧИЙ ТОК ПИТАНИЯ: 50 МКА, ТИП ПРОДУКТА: ПЛИС — ПАМЯТЬ КОНФИГУРАЦИИ, РЯД: EPC1 ФЛЕКС, ЗАВОДСКАЯ УПАКОВКА: 100, ПОДКАТЕГОРИЯ: ПРОГРАММИРУЕМЫЕ ЛОГИЧЕСКИЕ ИС, НАПРЯЖЕНИЕ ПИТАНИЯ - МАКС.: 5,25 В, НАПРЯЖЕНИЕ ПИТАНИЯ - МИН.: 3 В, ТОРГОВОЕ НАЗВАНИЕ: ЭНПИРИОН,</t>
  </si>
  <si>
    <t>EPC1PI8N</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</si>
  <si>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</si>
  <si>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БЫСТРОДЕЙСТВУЮЩИЕ ОПЕРАЦИОННЫЕ УСИЛИТЕЛИ, ROHS: ПОДРОБНОСТИ, РЯД: OPA698, КОЛИЧЕСТВО КАНАЛОВ: 1 КАНАЛ, GBP – ПРОДУКТ УВЕЛИЧЕНИЯ ПРОПУСКНОЙ СПОСОБНОСТИ: 250 МГЦ, SR - СКОРОСТЬ ПОВОРОТА: 1,1 КВ/МКС, КОЭФФИЦИЕНТ УСИЛЕНИЯ ПО НАПРЯЖЕНИЮ, ДБ: 63 ДБ, CMRR — КОЭФФИЦИЕНТ ПОДАВЛЕНИЯ СИНФАЗНОГО СИГНАЛА: 61 ДБ, ВЫХОДНОЙ ТОК НА КАНАЛ: 120 МА, IB — ВХОДНОЙ ТОК СМЕЩЕНИЯ: 10 МКА, VOS - ВХОДНОЕ НАПРЯЖЕНИЕ СМЕЩЕНИЯ: 2 МВ, НАПРЯЖЕНИЕ ПИТАНИЯ - МАКС.: 12 В, НАПРЯЖЕНИЕ ПИТАНИЯ - МИН.: 5 В, РАБОЧИЙ ТОК ПИТАНИЯ: 15,5 МА, МИНИМАЛЬНАЯ РАБОЧАЯ ТЕМПЕРАТУРА: - 40 С, МАКСИМАЛЬНАЯ РАБОЧАЯ ТЕМПЕРАТУРА: +85 С, ТИП МОНТАЖА: СМД/СМТ, ПОСЫЛКА/ЧЕХОЛ: СОИК-8, УПАКОВКА: ТРУБКА, ТИП УСИЛИТЕЛЯ: ОБРАТНАЯ СВЯЗЬ ПО НАПРЯЖЕНИЮ, EN - ПЛОТНОСТЬ ШУМА ВХОДНОГО НАПРЯЖЕНИЯ: 5,7 НВ/КВ. ГЦ, ВЫСОТА: 1,58 ММ, ДЛИНА: 4,9 ММ, ЧУВСТВИТЕЛЬНОСТЬ К ВЛАГЕ: ДА, РАБОЧЕЕ НАПРЯЖЕНИЕ ПИТАНИЯ: 12 В, ПРОДУКТ: ОПЕРАЦИОННЫЕ УСИЛИТЕЛИ, ТИП ПРОДУКТА: ОПЕРАЦИОННЫЕ УСИЛИТЕЛИ — БЫСТРОДЕЙСТВУЮЩИЕ ОПЕРАЦИОННЫЕ УСИЛИТЕЛИ, PSRR — КОЭФФИЦИЕНТ ОТКЛОНЕНИЯ ИСТОЧНИКА ПИТАНИЯ: 70 ДБ, ЕДИНИЦА ИЗМЕРЕНИЯ: 76 МГ,</t>
  </si>
  <si>
    <t>OPA698ID</t>
  </si>
  <si>
    <t>МИКРОСХЕМА-УСИЛИТЕЛЬ,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</si>
  <si>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УСИЛИТЕЛИ ЗВУКА, СЕРИЯ: TPA4860, ПРОДУКТ: AUDIO AMPLIFIERS, КЛАСС: CLASS-AB, ВЫХОДНАЯ МОЩНОСТЬ: 1 W, ВИД МОНТАЖА: SMD/SMT, ТИП: 1-CHANNEL MONO, УПАКОВКА / БЛОК: SOP-16, ЗВУК - НАГРУЗОЧНЫЙ ИМПЕДАНС: 8 OHMS, СУММАРНЫЕ НЕЛИНЕЙНЫЕ ИСКАЖЕНИЯ ПЛЮС ШУМ: 0.4 %, НАПРЯЖЕНИЕ ПИТАНИЯ - МАКС.: 5.5 V, НАПРЯЖЕНИЕ ПИТАНИЯ - МИН.: 2.7 V, МИНИМАЛЬНАЯ РАБОЧАЯ ТЕМПЕРАТУРА: - 40 C, МАКСИМАЛЬНАЯ РАБОЧАЯ ТЕМПЕРАТУРА: + 85 C, УПАКОВКА: TUBE, ОПИСАНИЕ/ФУНКЦИЯ: SPEAKER, ВЫСОТА: 1.58 MM, ТИП ВХОДА: SINGLE, ДЛИНА: 9.9 MM, ТИП ВЫХОДА: 1-CHANNEL MONO, ТИП ПИТАНИЯ: SINGLE, ШИРИНА: 3.91 MM, КОЛИЧЕСТВО КАНАЛОВ: 1 CHANNEL, СРЕДСТВА РАЗРАБОТКИ: TPA4860EVM, GBP - ПРОИЗВЕДЕНИЕ КОЭФФИЦИЕНТА УСИЛЕНИЯ НА ШИРИНУ ПОЛОСЫ ПРОПУСКАНИЯ (FT): 1.5 MHZ, РАБОЧИЙ ТОК ИСТОЧНИКА ПИТАНИЯ: 3.5 MA, РАБОЧЕЕ НАПРЯЖЕНИЕ ПИТАНИЯ: 2.7 V TO 5.5 V, ТИП ВЫХОДНОГО СИГНАЛА: DIFFERENTIAL, PD - РАССЕИВАНИЕ МОЩНОСТИ: 1250 MW, PSRR - КОЭФФИЦИЕНТ ПОДАВЛЕНИЯ ПОМЕХ ПО ПИТАНИЮ: 75 DB, РАЗМЕР ФАБРИЧНОЙ УПАКОВКИ: 40, ВЕС ИЗДЕЛИЯ: 155.100 MG</t>
  </si>
  <si>
    <t>TPA4860DR</t>
  </si>
  <si>
    <t>КАТЕГОРИЯ ПРОДУКТА: ПРЕЦИЗИОННЫЕ УСИЛИТЕЛИ, СЕРИЯ: AD823, КОЛИЧЕСТВО КАНАЛОВ: 2 CHANNEL, GBP - ПРОИЗВЕДЕНИЕ КОЭФФИЦИЕНТА УСИЛЕНИЯ НА ШИРИНУ ПОЛОСЫ ПРОПУСКАНИЯ (FT): 10 MHZ, SR - СКОРОСТЬ НАРАСТАНИЯ ВЫХОДНОГО НАПРЯЖЕНИЯ: 25 V/US, CMRR - КОЭФФИЦИЕНТ ПОДАВЛЕНИЯ СИНФАЗНОГО СИГНАЛА: 82 DB, ВЫХОДНОЙ ТОК НА КАНАЛ: 17 MA, IB - ВХОДНОЙ ТОК СМЕЩЕНИЯ: 30 PA, VOS - ВХОДНОЕ НАПРЯЖЕНИЕ СМЕЩЕНИЯ НУЛЯ: 700 UV, EN - ИНТЕНСИВНОСТЬ ШУМА ВХОДНОГО НАПРЯЖЕНИЯ: 16 NV/SQRT HZ, НАПРЯЖЕНИЕ ПИТАНИЯ - МАКС.: 36 V, НАПРЯЖЕНИЕ ПИТАНИЯ - МИН.: 3 V, РАБОЧИЙ ТОК ИСТОЧНИКА ПИТАНИЯ: 7 MA, МИНИМАЛЬНАЯ РАБОЧАЯ ТЕМПЕРАТУРА: - 40 C, МАКСИМАЛЬНАЯ РАБОЧАЯ ТЕМПЕРАТУРА: + 85 C, ОТКЛЮЧЕНИЕ: NO SHUTDOWN, ВИД МОНТАЖА: SMD/SMT, УПАКОВКА / БЛОК: SOIC-8, УПАКОВКА: CUT TAPE, УПАКОВКА: MOUSEREEL, УПАКОВКА: REEL, ВЫСОТА: 1.5 MM, ДЛИНА: 5 MM, ТИП ВЫХОДА: RAIL-TO-RAIL, ПРОДУКТ: PRECISION AMPLIFIERS, ТИП: GENERAL PURPOSE AMPLIFIER, ШИРИНА: 4 MM, ДИАПАЗОН ВХОДНОГО НАПРЯЖЕНИЯ - МАКС.: 13.8 V, НАПРЯЖЕНИЕ СДВОЕННОГО ПИТАНИЯ: +/- 3 V, +/- 5 V, +/- 9 V, +/- 12 V, +/- 15 V, МАКСИМАЛЬНОЕ НАПРЯЖЕНИЕ СДВОЕННОГО ПИТАНИЯ: +/- 18 V, МИНИМАЛЬНОЕ НАПРЯЖЕНИЕ СДВОЕННОГО ПИТАНИЯ: +/- 1.5 V, РАБОЧЕЕ НАПРЯЖЕНИЕ ПИТАНИЯ: 3 V TO 36 V, PD - РАССЕИВАНИЕ МОЩНОСТИ: 0.9 W, PSRR - КОЭФФИЦИЕНТ ПОДАВЛЕНИЯ ПОМЕХ ПО ПИТАНИЮ: 80 DB, РАЗМЕР ФАБРИЧНОЙ УПАКОВКИ: 750, УСИЛЕНИЕ ПО НАПРЯЖЕНИЮ, ДБ: 93.06 DB, ВЕС ИЗДЕЛИЯ: 71.200 MG</t>
  </si>
  <si>
    <t>AD823ARZ-R7</t>
  </si>
  <si>
    <t>КАТЕГОРИЯ ПРОДУКТА: БУФЕРЫ И ЛИНЕЙНЫЕ ДРАЙВЕРЫ, ROHS: ПОДРОБНОСТИ, КОЛИЧЕСТВО ВХОДНЫХ ЛИНИЙ: 4 ВХОДА, КОЛИЧЕСТВО ВЫХОДНЫХ ЛИНИЙ: 4 ВЫХОДА, ПОЛЯРНОСТЬ: НЕИНВЕРТИРУЮЩИЙ, ВЫХОДНОЙ ТОК ВЫСОКОГО УРОВНЯ: - 32 МА, ВЫХОДНОЙ ТОК НИЗКОГО УРОВНЯ: 64 МА, ТОК ПОКОЯ: 24 МА, НАПРЯЖЕНИЕ ПИТАНИЯ - МАКС.: 5,5 В, НАПРЯЖЕНИЕ ПИТАНИЯ - МИН.: 4,5 В, РАБОЧИЙ ТОК ПИТАНИЯ: 250 МКА, МИНИМАЛЬНАЯ РАБОЧАЯ ТЕМПЕРАТУРА: - 40 С, МАКСИМАЛЬНАЯ РАБОЧАЯ ТЕМПЕРАТУРА: +85 С, ТИП МОНТАЖА: СМД/СМТ, ПОСЫЛКА/ЧЕХОЛ: СОИК-14, УПАКОВКА: КАТУШКА, УПАКОВКА: РАЗРЕЗАТЬ ЛЕНТУ, ФУНКЦИЯ: БУФЕРНЫЙ/ЛИНЕЙНЫЙ ДРАЙВЕР, ВЫСОТА: 1,5 ММ, ТИП ВХОДНОГО СИГНАЛА: ОДНОСТОРОННИЙ, ДЛИНА: 8,75 ММ, ЛОГИЧЕСКАЯ СЕМЬЯ: АБТ, ТИП ЛОГИКИ: БУФЕРНЫЕ ВОРОТА RUPLE BUS, КОЛИЧЕСТВО КАНАЛОВ: 4, РАБОЧЕЕ НАПРЯЖЕНИЕ ПИТАНИЯ: 5 В, ТИП ВЫХОДА: 3 СОСТОЯНИЯ, ТИП ПРОДУКТА: БУФЕРЫ И ЛИНЕЙНЫЕ ДРАЙВЕРЫ, ВРЕМЯ ЗАДЕРЖКИ РАСПРОСТРАНЕНИЯ: 4,6 НС,</t>
  </si>
  <si>
    <t>SN74ABT125DR</t>
  </si>
  <si>
    <t>КАТЕГОРИЯ ПРОДУКТА: ШИННЫЕ ТРАНСИВЕРЫ, ЛОГИЧЕСКАЯ СЕМЬЯ: 74FCT, ВРЕМЯ ЗАДЕРЖКИ РАСПРОСТРАНЕНИЯ: 4,6 НС, НАПРЯЖЕНИЕ ПИТАНИЯ - МАКС.: 5,25 В, НАПРЯЖЕНИЕ ПИТАНИЯ - МИН.: 4,75 В, МИНИМАЛЬНАЯ РАБОЧАЯ ТЕМПЕРАТУРА: - 40 С, МАКСИМАЛЬНАЯ РАБОЧАЯ ТЕМПЕРАТУРА: +85 С, ПОСЫЛКА/ЧЕХОЛ: КСОП-20, УПАКОВКА: ТРУБКА, МАРКА: РЕНЕСАС ЭЛЕКТРОНИКС, ВЫСОТА: 1,47 ММ, ДЛИНА: 8,7 ММ, ТИП МОНТАЖА: СМД/СМТ, КОЛИЧЕСТВО КАНАЛОВ: 8, РАБОЧИЙ ТОК ПИТАНИЯ: 10 МКА, ПРОДУКТ: ДВУНАПРАВЛЕННЫЙ ПРИЕМОПЕРЕДАТЧИК, ТИП ПРОДУКТА: ШИННЫЕ ТРАНСИВЕРЫ, РЯД: 74FCT245T, ЗАВОДСКАЯ УПАКОВКА: 55, ПОДКАТЕГОРИЯ: ЛОГИЧЕСКИЕ ИС, ШИРИНА: 3,8 ММ,</t>
  </si>
  <si>
    <t>КАТЕГОРИЯ ПРОДУКТА: ЦИФРО-АНАЛОГОВЫЕ ПРЕОБРАЗОВАТЕЛИ — ЦАП, ROHS: ПОДРОБНОСТИ, РЯД: ЦАП7612, РАЗРЕШЕНИЕ: 12 БИТ, ЧАСТОТА ВЫБОРКИ: 130 КСМ/С, КОЛИЧЕСТВО КАНАЛОВ: 2 КАНАЛА, ВРЕМЯ УРЕГУЛИРОВАНИЯ: 7 НАС, ТИП ВЫХОДА: НАПРЯЖЕНИЕ, ТИП ИНТЕРФЕЙСА: 3-ПРОВОДНОЙ, АНАЛОГОВОЕ НАПРЯЖЕНИЕ ПИТАНИЯ: 5 В, ЦИФРОВОЕ НАПРЯЖЕНИЕ ПИТАНИЯ: 5 В, МИНИМАЛЬНАЯ РАБОЧАЯ ТЕМПЕРАТУРА: - 40 С, МАКСИМАЛЬНАЯ РАБОЧАЯ ТЕМПЕРАТУРА: +85 С, ТИП МОНТАЖА: СМД/СМТ, ПОСЫЛКА/ЧЕХОЛ: СОИК-8, УПАКОВКА: КАТУШКА, УПАКОВКА: РАЗРЕЗАТЬ ЛЕНТУ, УПАКОВКА: МЫШЬКАТУШКА, АРХИТЕКТУРА: Р-2Р, DNL - ДИФФЕРЕНЦИАЛЬНАЯ НЕЛИНЕЙНОСТЬ: +/- 0,5 МЛАДШЕГО РАЗРЯДА, ВЫСОТА: 1,58 ММ, INL - ИНТЕГРАЛЬНАЯ НЕЛИНЕЙНОСТЬ: +/- 0,5 МЛАДШЕГО РАЗРЯДА, ЧУВСТВИТЕЛЬНОСТЬ К ВЛАГЕ: ДА, КОЛИЧЕСТВО ПРЕОБРАЗОВАТЕЛЕЙ: 2 КОНВЕРТЕР, РАБОЧЕЕ НАПРЯЖЕНИЕ ПИТАНИЯ: 5 В, ПОТРЕБЛЯЕМАЯ МОЩНОСТЬ: 3,5 МВТ, ТИП ПРОДУКТА: ЦАПЫ — ЦИФРО-АНАЛОГОВЫЕ ПРЕОБРАЗОВАТЕЛИ, ЗАВОДСКАЯ УПАКОВКА: 2500, ПОДКАТЕГОРИЯ: ИС ПРЕОБРАЗОВАТЕЛЯ ДАННЫХ, НАПРЯЖЕНИЕ ПИТАНИЯ - МАКС.: 5,25 В, НАПРЯЖЕНИЕ ПИТАНИЯ - МИН.: 4,75 В, ТИП: ТОЧНОСТЬ, ЕДИНИЦА ИЗМЕРЕНИЯ: 76 МГ</t>
  </si>
  <si>
    <t>DAC7612U/2K5</t>
  </si>
  <si>
    <t>SMARTEL</t>
  </si>
  <si>
    <t>КАТЕГОРИЯ ПРОДУКТА: FPGA — ПРОГРАММИРУЕМАЯ ПОЛЬЗОВАТЕЛЕМ ВЕНТИЛЬНАЯ МАТРИЦА, ОГРАНИЧЕНИЯ ПО ДОСТАВКЕ: ДЛЯ ЭТОГО ПРОДУКТА МОЖЕТ ПОТРЕБОВАТЬСЯ ДОПОЛНИТЕЛЬНАЯ ДОКУМЕНТАЦИЯ ДЛЯ ЭКСПОРТА ИЗ США., ROHS: ПОДРОБНОСТИ, РЯД: ЦИКЛОН III EP3C120, КОЛИЧЕСТВО ЛОГИЧЕСКИХ ЭЛЕМЕНТОВ: 119088 ЛЕ, КОЛИЧЕСТВО ВХОДОВ/ВЫХОДОВ: 283 ВВОДА/ВЫВОДА, НАПРЯЖЕНИЕ ПИТАНИЯ - МИН.: 1,15 В, НАПРЯЖЕНИЕ ПИТАНИЯ - МАКС.: 1,25 В, МИНИМАЛЬНАЯ РАБОЧАЯ ТЕМПЕРАТУРА: - 40 С, МАКСИМАЛЬНАЯ РАБОЧАЯ ТЕМПЕРАТУРА: +85 С, ТИП МОНТАЖА: СМД/СМТ, ПОСЫЛКА/ЧЕХОЛ: ФБГА-484, МАКСИМАЛЬНАЯ РАБОЧАЯ ЧАСТОТА: 315 МГЦ, ЧУВСТВИТЕЛЬНОСТЬ К ВЛАГЕ: ДА, РАБОЧЕЕ НАПРЯЖЕНИЕ ПИТАНИЯ: ОТ 1,15 В ДО 1,25 В, ТИП ПРОДУКТА: FPGA — ПРОГРАММИРУЕМАЯ ПОЛЬЗОВАТЕЛЕМ ВЕНТИЛЬНАЯ МАТРИЦА, ЗАВОДСКАЯ УПАКОВКА: 60,</t>
  </si>
  <si>
    <t>КАТЕГОРИЯ ПРОДУКТА: ШИННЫЕ ТРАНСИВЕРЫ, ROHS: ПОДРОБНОСТИ, ЛОГИЧЕСКАЯ СЕМЬЯ: АЛВК, ВХОДНОЙ УРОВЕНЬ: LVTTL, ВЫХОДНОЙ УРОВЕНЬ: LVTTL, ТИП ВЫХОДА: 3 СОСТОЯНИЯ, ВЫХОДНОЙ ТОК ВЫСОКОГО УРОВНЯ: - 24 МА, ВЫХОДНОЙ ТОК НИЗКОГО УРОВНЯ: 24 МА, ВРЕМЯ ЗАДЕРЖКИ РАСПРОСТРАНЕНИЯ: 3,6 НС, НАПРЯЖЕНИЕ ПИТАНИЯ - МАКС.: 3,6 В, НАПРЯЖЕНИЕ ПИТАНИЯ - МИН.: 1,65 В, МИНИМАЛЬНАЯ РАБОЧАЯ ТЕМПЕРАТУРА: - 40 С, МАКСИМАЛЬНАЯ РАБОЧАЯ ТЕМПЕРАТУРА: +85 С, ПОСЫЛКА/ЧЕХОЛ: ЦСОП-20, УПАКОВКА: ТРУБКА, ФУНКЦИЯ: АВТОБУСНЫЙ ТРАНСИВЕР, ВЫСОТА: 1,15 ММ, ДЛИНА: 6,5 ММ, ТИП МОНТАЖА: СМД/СМТ, КОЛИЧЕСТВО КАНАЛОВ: 8, КОЛИЧЕСТВО ЦЕПЕЙ: 8, РАБОЧЕЕ НАПРЯЖЕНИЕ ПИТАНИЯ: ОТ 1,65 В ДО 3,6 В, ДИАПАЗОН РАБОЧИХ ТЕМПЕРАТУР: - 40 С ДО + 85 С, ПОЛЯРНОСТЬ: НЕИНВЕРТИРУЮЩИЙ, ПРОДУКТ: СТАНДАРТНЫЙ ТРАНСИВЕР, ТИП ПРОДУКТА: ШИННЫЕ ТРАНСИВЕРЫ,</t>
  </si>
  <si>
    <t>SN74ALVC245PW</t>
  </si>
  <si>
    <t>КАТЕГОРИЯ ПРОДУКТА: ШИННЫЕ ТРАНСИВЕРЫ, ЛОГИЧЕСКАЯ СЕМЬЯ: ПКТ, ВХОДНОЙ УРОВЕНЬ: ВРЕМЯ ЖИЗНИ, ВЫХОДНОЙ УРОВЕНЬ: ВРЕМЯ ЖИЗНИ, ТИП ВЫХОДА: 3 СОСТОЯНИЯ, ВЫХОДНОЙ ТОК ВЫСОКОГО УРОВНЯ: - 32 МА, ВЫХОДНОЙ ТОК НИЗКОГО УРОВНЯ: 64 МА, ВРЕМЯ ЗАДЕРЖКИ РАСПРОСТРАНЕНИЯ: 4,6 НС, НАПРЯЖЕНИЕ ПИТАНИЯ - МАКС.: 5,25 В, НАПРЯЖЕНИЕ ПИТАНИЯ - МИН.: 4,75 В, МИНИМАЛЬНАЯ РАБОЧАЯ ТЕМПЕРАТУРА: - 40 С, МАКСИМАЛЬНАЯ РАБОЧАЯ ТЕМПЕРАТУРА: +85 С, ПОСЫЛКА/ЧЕХОЛ: КСОП-20, УПАКОВКА: КАТУШКА, УПАКОВКА: РАЗРЕЗАТЬ ЛЕНТУ, ФУНКЦИЯ: ТРИ-СВ. 8-БИТНЫЙ, ВЫСОТА: 1,5 ММ, ДЛИНА: 8,75 ММ, ЧУВСТВИТЕЛЬНОСТЬ К ВЛАГЕ: ДА, ТИП МОНТАЖА: СМД/СМТ, КОЛИЧЕСТВО КАНАЛОВ: 8, КОЛИЧЕСТВО ЦЕПЕЙ: 8, РАБОЧЕЕ НАПРЯЖЕНИЕ ПИТАНИЯ: ОТ 4,75 В ДО 5,25 В, ДИАПАЗОН РАБОЧИХ ТЕМПЕРАТУР: - 40 С ДО + 85 С, ПОЛЯРНОСТЬ: НЕИНВЕРТИРУЮЩИЙ, ПРОДУКТ: СТАНДАРТНЫЙ ТРАНСИВЕР, ТИП ПРОДУКТА: ШИННЫЕ ТРАНСИВЕРЫ,</t>
  </si>
  <si>
    <t>КАТЕГОРИЯ ПРОДУКТА: ИС ИНТЕРФЕЙСА RS-422/RS-485, СЕРИЯ: MAX3160, ВИД МОНТАЖА: SMD/SMT, УПАКОВКА / БЛОК: SSOP-20, ФУНКЦИЯ: TRANSCEIVER, КОЛИЧЕСТВО ДРАЙВЕРОВ: 2 DRIVER, КОЛИЧЕСТВО ПРИЕМНИКОВ: 2 RECEIVER, ДИАПАЗОН ДАННЫХ: 10 MB/S, РАБОЧЕЕ НАПРЯЖЕНИЕ ПИТАНИЯ: 3.3 V, 5 V, МИНИМАЛЬНАЯ РАБОЧАЯ ТЕМПЕРАТУРА: - 40 C, МАКСИМАЛЬНАЯ РАБОЧАЯ ТЕМПЕРАТУРА: + 85 C, УПАКОВКА: REEL, УПАКОВКА: CUT TAPE, УПАКОВКА: MOUSEREEL, ВЫСОТА: 1.78 MM (MAX), ДЛИНА: 7.33 MM (MAX), РАБОЧИЙ ТОК ИСТОЧНИКА ПИТАНИЯ: 2.5 MA, ВРЕМЯ ЗАДЕРЖКИ РАСПРОСТРАНЕНИЯ: 0.15 US, НАПРЯЖЕНИЕ ПИТАНИЯ - МАКС.: 5.5 V, НАПРЯЖЕНИЕ ПИТАНИЯ - МИН.: 3 V, ТИП: MULTIPROTOCOL TRANSCEIVER, ШИРИНА: 5.38 MM (MAX), ДРУГИЕ НАЗВАНИЯ ТОВАРА №: MAX3160, ВЕС ИЗДЕЛИЯ: 453.600 MG</t>
  </si>
  <si>
    <t>МИНИАТЮРНЫЙ ЭЛЕКТРОННЫЙ КОМПОНЕНТ: МИКРОСХЕМА ИНТЕГРАЛЬНАЯ МОНОЛИТНАЯ - ЛОГИЧЕСКИЕ ИС - БУФЕРЫ И ЛИНЕЙНЫЕ АППАРАТНЫЕ ДРАЙВЕРЫ.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</si>
  <si>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БУФЕРЫ И ЛИНЕЙНЫЕ АППАРАТНЫЕ ДРАЙВЕРЫ. КОЛИЧЕСТВО ВХОДНЫХ ЛИНИЙ: 8 INPUT, НАПРЯЖЕНИЕ ПИТАНИЯ - МИН.:4.5 V , НАПРЯЖЕНИЕ ПИТАНИЯ - МАКС.: 5.5 V , КОЛИЧЕСТВО ВЫХОДНЫХ ЛИНИЙ: 8 OUTPUT , ДИАПАЗОН РАБОЧИХ ТЕМПЕРАТУР: - 40 C TO + 85 C, ВИД МОНТАЖА: SMD/SMT, УПАКОВКА / БЛОК: SOIC-20, УПАКОВКА: CUT TAPE, УПАКОВКА: MOUSEREEL, УПАКОВКА: REEL ФУНКЦИЯ: BUFFER/LINE DRIVER, ШИРИНА: 7.52 MM, ДЛИНА: 12.8 MM,  ВЫСОТА:2.35 MM , ТИП ВЫХОДА: 3-STATE СЕРИЯ:SN74ACT244, ТЕХНОЛОГИЯ: CMOS , ТОРГОВАЯ МАРКА: TEXAS INSTRUMENTS , ТИП ПРОДУКТА: BUFFERS &amp; LINE DRIVERS, РАЗМЕР ФАБРИЧНОЙ УПАКОВКИ: 2000 , КОЛИЧЕСТВО КАНАЛОВ: 8 , ПОДКАТЕГОРИЯ: LOGIC ICS, ВЕС ИЗДЕЛИЯ: 500.700 MG</t>
  </si>
  <si>
    <t>МИКРОСХЕМА ИНТЕГРАЛЬНАЯ МОНОЛИТНАЯ - ИС ДЛЯ УПРАВЛЕНИЯ ПИТАНИЕМ - РЕГУЛЯТОРЫ И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</si>
  <si>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ЦИФРОВЫХ ПОТЕНЦИОМЕТРОВ, ROHS: ПОДРОБНОСТИ, РЯД: AD5258, СОПРОТИВЛЕНИЕ: 10 КОМ, ТЕМПЕРАТУРНЫЙ КОЭФФИЦИЕНТ: 300 ЧАСТЕЙ НА МИЛЛИОН/КЛ, ТОЛЕРАНТНОСТЬ: 0,3, КОЛИЧЕСТВО ГОРШКОВ: ОДИНОКИЙ, ОТВОДОВ НА ПОТЕНЦИОМЕТР: 64, ПАМЯТЬ СТЕКЛООЧИСТИТЕЛЯ: НЕЛЕТУЧИЙ, ЦИФРОВОЙ ИНТЕРФЕЙС: I2C, РАБОЧЕЕ НАПРЯЖЕНИЕ ПИТАНИЯ: 6 В, РАБОЧИЙ ТОК ПИТАНИЯ: 4 МКА, МИНИМАЛЬНАЯ РАБОЧАЯ ТЕМПЕРАТУРА: - 40 С, МАКСИМАЛЬНАЯ РАБОЧАЯ ТЕМПЕРАТУРА: +85 С, ТИП МОНТАЖА: МОНТАЖ НА ПЕЧАТНОЙ ПЛАТЕ, СТИЛЬ ОКОНЧАНИЯ: СМД/СМТ, ПОСЫЛКА/ЧЕХОЛ: МСОП-10, КОНУСНОСТЬ: ЛИНЕЙНЫЙ, УПАКОВКА: КАТУШКА, УПАКОВКА: РАЗРЕЗАТЬ ЛЕНТУ, УПАКОВКА: МЫШЬКАТУШКА, МАРКА: АНАЛОГОВЫЕ УСТРОЙСТВА, КОМПЛЕКТ ДЛЯ РАЗРАБОТКИ: EVAL-AD5258DBZ, ВЫСОТА: 0,85 ММ, ДЛИНА: 3 ММ, ТИП ПРОДУКТА: ИС ЦИФРОВЫХ ПОТЕНЦИОМЕТРОВ, ЗАВОДСКАЯ УПАКОВКА: 1000, ПОДКАТЕГОРИЯ: ИС ЦИФРОВЫХ ПОТЕНЦИОМЕТРОВ, ТИП ПОСТАВКИ: АНАЛОГОВЫЙ И ЦИФРОВОЙ, НАПРЯЖЕНИЕ ПИТАНИЯ - МАКС.: 5,5 В, НАПРЯЖЕНИЕ ПИТАНИЯ - МИН.: 2,7 В, ШИРИНА: 3 ММ, ЕДИНИЦА ИЗМЕРЕНИЯ: 143,200 МГ, ШИРИНА: 1,6 ММ, ЕДИНИЦА ИЗМЕРЕНИЯ: 6.500 МГ, ЕДИНИЦА ИЗМЕРЕНИЯ: 36 МГ, ЕДИНИЦА ИЗМЕРЕНИЯ: 129 400 МГ, , , , , , , , , , , , , , , , , , , , , , , , , , ,</t>
  </si>
  <si>
    <t>AD5258BRMZ10-R7</t>
  </si>
  <si>
    <t>КАТЕГОРИЯ ПРОДУКТА: FPGA - ПРОГРАММИРУЕМАЯ ВЕНТИЛЬНАЯ МАТРИЦА, ROHS: ПОДРОБНОСТИ, СЕРИЯ: EPF10K30 FLEX 10KA, КОЛИЧЕСТВО ЛОГИЧЕСКИХ ЭЛЕМЕНТОВ: 1728 LE, КОЛИЧЕСТВО ВХОДОВ/ВЫХОДОВ: 102 I/O, НАПРЯЖЕНИЕ ПИТАНИЯ - МИН.: 3.3 V, НАПРЯЖЕНИЕ ПИТАНИЯ - МАКС.: 3.3 V, МИНИМАЛЬНАЯ РАБОЧАЯ ТЕМПЕРАТУРА: - 40 C, МАКСИМАЛЬНАЯ РАБОЧАЯ ТЕМПЕРАТУРА: + 85 C, ВИД МОНТАЖА: SMD/SMT, УПАКОВКА / БЛОК: TQFP-144, УПАКОВКА: TRAY, ТОРГОВАЯ МАРКА: INTEL / ALTERA, ЧУВСТВИТЕЛЬНЫЙ К ВЛАЖНОСТИ: YES, КОЛИЧЕСТВО ВЕНТИЛЕЙ: 69000, КОЛИЧЕСТВО БЛОКОВ ЛОГИЧЕСКИХ МАССИВОВ (LAB): 216 LAB, РАБОЧИЙ ТОК ИСТОЧНИКА ПИТАНИЯ: 10 MA, РАБОЧЕЕ НАПРЯЖЕНИЕ ПИТАНИЯ: 3.3 V, ТИП ПРОДУКТА: FPGA - FIELD PROGRAMMABLE GATE ARRAY, РАЗМЕР ФАБРИЧНОЙ УПАКОВКИ: 60, ПОДКАТЕГОРИЯ: PROGRAMMABLE LOGIC ICS, ОБЩИЙ ОБЪЕМ ПАМЯТИ: 12288 BIT, КОММЕРЧЕСКОЕ ОБОЗНАЧЕНИЕ: FLEX 10KA, ДРУГИЕ НАЗВАНИЯ ТОВАРА №: 972095</t>
  </si>
  <si>
    <t>EPF10K30ATI144-3N</t>
  </si>
  <si>
    <t>КАТЕГОРИЯ ПРОДУКТА: КОДЕРЫ, ДЕКОДЕРЫ, МУЛЬТИПЛЕКСОРЫ И ДЕМУЛЬТИПЛЕКСОРЫ, ПРОДУКТ: ДЕКОДЕРЫ, КОДИРОВЩИКИ, МУЛЬТИПЛЕКСОРЫ И ДЕМУЛЬТИПЛЕКСОРЫ, ЛОГИЧЕСКАЯ СЕМЬЯ: 74ACT, КОЛИЧЕСТВО ВХОДНЫХ ЛИНИЙ: 1 ВХОД, КОЛИЧЕСТВО ВЫХОДНЫХ ЛИНИЙ: 8 ВЫХОД, НАПРЯЖЕНИЕ ПИТАНИЯ - МИН.: 4,5 В, НАПРЯЖЕНИЕ ПИТАНИЯ - МАКС.: 5,5 В, МИНИМАЛЬНАЯ РАБОЧАЯ ТЕМПЕРАТУРА: - 40 С, МАКСИМАЛЬНАЯ РАБОЧАЯ ТЕМПЕРАТУРА: +85 С, ТИП МОНТАЖА: СМД/СМТ, ПОСЫЛКА/ЧЕХОЛ: СОИК-16, УПАКОВКА: ТРУБКА,ФУНКЦИЯ: ДЕКОДЕР/ДЕМУЛЬТИПЛЕКСОР, ВЫСОТА: 1,5 ММ, ВЫХОДНОЙ ТОК ВЫСОКОГО УРОВНЯ: - 24 МА, ВХОДНОЕ НАПРЯЖЕНИЕ: - 0,5 В ДО + 0,5 В, ДЛИНА: 10 ММ, ТИП ЛОГИКИ: ДЕКОДЕРЫ/ДЕМУЛЬТИПЛЕКСОРЫ, ВЫХОДНОЙ ТОК НИЗКОГО УРОВНЯ: 24 МА, КОЛИЧЕСТВО ЦЕПЕЙ: ВОСЬМЕРИЧНЫЙ, РАБОЧЕЕ НАПРЯЖЕНИЕ ПИТАНИЯ: ОТ 4,5 В ДО 5,5 В, ВЫХОДНОЙ ТОК: + 20 МА, ВЫХОДНОЕ НАПРЯЖЕНИЕ: - 0,5 В ДО + 0,5 В,</t>
  </si>
  <si>
    <t>74ACT138SC</t>
  </si>
  <si>
    <t>ЧАСТИ ЭЛЕКТРОТЕХНИЧЕСКОГО ОБОРУДОВАНИЯ: ФЕРРИТОВЫЙ ФИЛЬТР ПОДАВЛЕНИЯ ЭМП. НЕ ВОЕННОГО НАЗНАЧЕНИЯ.</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</si>
  <si>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8 W, ВХОДНОЕ НАПРЯЖЕНИЕ, МИН.: 9 V, ВХОДНОЕ НАПРЯЖЕНИЕ, МАКС.: 36 V, ВЫХОДНОЕ НАПРЯЖЕНИЕ-КАНАЛ 1: 5 V, ВЫХОДНОЙ ТОК-КАНАЛ 1: 1.6 A, ВЫХОДНОЕ НАПРЯЖЕНИЕ-КАНАЛ 2: -, ВЫХОДНОЙ ТОК-КАНАЛ 2: -, НАПРЯЖЕНИЕ ИЗОЛЯЦИИ: 1.5 KV, МИНИМАЛЬНАЯ РАБОЧАЯ ТЕМПЕРАТУРА: - 40 C, МАКСИМАЛЬНАЯ РАБОЧАЯ ТЕМПЕРАТУРА: + 85 C, УПАКОВКА / БЛОК: DIP-24, ДЛИНА: 31.8 MM, ШИРИНА: 20.3 MM, ВЫСОТА: 10.2 MM, ОТРАСЛЬ ПРОМЫШЛЕННОСТИ: INDUSTRIAL, ПРОДУКТ: ISOLATED, СЕРИЯ: TEN 8WI, ТОРГОВАЯ МАРКА: TRACO POWER, ВХОДНОЕ НАПРЯЖЕНИЕ: 9 V TO 36 V, УПАКОВКА: TUBE, ТИП ПРОДУКТА: ISOLATED DC-DC CONVERTERS, РАЗМЕР ФАБРИЧНОЙ УПАКОВКИ: 10, ПОДКАТЕГОРИЯ: DC-DC CONVERTER</t>
  </si>
  <si>
    <t>ПРЕОБРАЗОВАТЕЛЬ ПОСТОЯННОГО ТОКА В ПОСТОЯННЫЙ, КАТЕГОРИЯ ПРОДУКТА: ПРЕОБРАЗОВАТЕЛИ ПОСТОЯННОГО ТОКА В ПОСТОЯННЫЙ С ИЗОЛЯЦИЕЙ; ВИД МОНТАЖА: SMD/SMT; КОЛИЧЕСТВО ВЫХОДОВ: 2 OUTPUT; ВЫХОДНАЯ МОЩНОСТЬ: 1 W; ВХОДНОЕ НАПРЯЖЕНИЕ, МИН.: 10.8 V; ВХОДНОЕ НАПРЯЖЕНИЕ, МАКС.: 13.2 V; ВЫХОДНОЕ НАПРЯЖЕНИЕ-КАНАЛ 1: 9 V; ВЫХОДНОЙ ТОК-КАНАЛ 1: 56 MA; ВЫХОДНОЕ НАПРЯЖЕНИЕ-КАНАЛ 2: - 9 V; ВЫХОДНОЙ ТОК-КАНАЛ 2: 56 MA; НАПРЯЖЕНИЕ ИЗОЛЯЦИИ: 1.5 KV; МИНИМАЛЬНАЯ РАБОЧАЯ ТЕМПЕРАТУРА: - 40 C; МАКСИМАЛЬНАЯ РАБОЧАЯ ТЕМПЕРАТУРА: + 105 C; ДЛИНА: 15.24 MM; ШИРИНА: 8.3 MM; ВЫСОТА: 7.25 MM; ОТРАСЛЬ ПРОМЫШЛЕННОСТИ: INDUSTRIAL; ПРОДУКТ: ISOLATED; СЕРИЯ: PDS1-M; ВХОДНОЕ НАПРЯЖЕНИЕ: 9 V TO 18 V; УПАКОВКА: TUBE; РАЗМЕР ФАБРИЧНОЙ УПАКОВКИ: 32; ДРУГИЕ НАЗВАНИЯ ТОВАРА №: 656-30027R; ВЕС ИЗДЕЛИЯ: 1,800 G</t>
  </si>
  <si>
    <t>PDS1-S12-D9-M</t>
  </si>
  <si>
    <t>КАТЕГОРИЯ ПРОДУКТА: СИНФАЗНЫЕ ДРОССЕЛИ / ФИЛЬТРЫ, ROHS: ПОДРОБНОСТИ, СЕРИЯ: T60405, ВИД МОНТАЖА: PCB MOUNT, ТИП ВЫВОДОВ: RADIAL, КОЛИЧЕСТВО КАНАЛОВ: 1 CHANNEL, ИНДУКТИВНОСТЬ: 500 UH, ИМПЕДАНС: 720 UOHMS, ДОПУСТИМОЕ ОТКЛОНЕНИЕ: 0,03, МАКСИМАЛЬНЫЙ ПОСТОЯННЫЙ ТОК: 63 A, ЧАСТОТА СОБСТВЕННЫХ КОЛЕБАНИЙ: 1 MHZ, МИНИМАЛЬНАЯ РАБОЧАЯ ТЕМПЕРАТУРА: - 40 C, МАКСИМАЛЬНАЯ РАБОЧАЯ ТЕМПЕРАТУРА: + 130 C, ДЛИНА: 42 MM, УПАКОВКА: TRAY, ПРОДУКТ: COMMON MODE CHOKES, ТИП: NANOCRYSTALLINE, ТОРГОВАЯ МАРКА: VACUUMSCHMELZE, МАТЕРИАЛ СЕРДЕЧНИКА: PLASTIC, ДИАМЕТР: 70 MM, ТИП ПРОДУКТА: COMMON MODE CHOKES, РАЗМЕР ФАБРИЧНОЙ УПАКОВКИ: 1, ПОДКАТЕГОРИЯ: INDUCTORS, CHOKES &amp; COILS</t>
  </si>
  <si>
    <t>T60405-S6123-X363</t>
  </si>
  <si>
    <t>VACUUMSCHMELZE</t>
  </si>
  <si>
    <t>КАТЕГОРИЯ ПРОДУКТА: ТАНТАЛОВЫЕ КОНДЕНСАТОРЫ - ТВЕРДЫЕ, ДЛЯ ПОВЕРХНОСТНОГО МОНТАЖА, ROHS: ПОДРОБНОСТИ, СЕРИЯ: TPS AUTO, ЁМКОСТЬ: 47 UF, НОМИНАЛЬНОЕ НАПРЯЖЕНИЕ ПОСТОЯННОГО ТОКА: 35 VDC, ДОПУСТИМОЕ ОТКЛОНЕНИЕ: 0,2, ЭФФЕКТИВНОЕ ПОСЛЕДОВАТЕЛЬНОЕ СОПРОТИВЛЕНИЕ: 200 MOHMS, КОРПУС - ДЮЙМЫ: 2917, КОРПУС - ММ: 7343, РЕГ. КОД ПРОИЗВ.: E CASE, ВЫСОТА: 4.1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16.5 UA, ДЛИНА: 7.3 MM, ПРОДУКТ: TANTALUM SOLID LOW ESR STANDARD GRADE, ТИП ПРОДУКТА: TANTALUM CAPACITORS, РАЗМЕР ФАБРИЧНОЙ УПАКОВКИ: 400, ПОДКАТЕГОРИЯ: CAPACITORS, ТИП: SMD / SMT, ШИРИНА: 4.3 MM</t>
  </si>
  <si>
    <t>TPSE476M035R0200</t>
  </si>
  <si>
    <t>КАТЕГОРИЯ ПРОДУКТА: АЛЮМИНИЕВЫЕ ЭЛЕКТРОЛИТИЧЕСКИЕ КОНДЕНСАТОРЫ С ЖЕСТКИМИ ВЫВОДАМИ, ROHS: ПОДРОБНОСТИ, ПРОДУКТ: LONG LIFE ALUMINUM ELECTROLYTIC CAPACITORS, ТИП ВЫВОДОВ: SNAP IN, ЁМКОСТЬ: 100 UF, НОМИНАЛЬНОЕ НАПРЯЖЕНИЕ ПОСТОЯННОГО ТОКА: 450 VDC, ДОПУСТИМОЕ ОТКЛОНЕНИЕ: 0,2, ЭФФЕКТИВНОЕ ПОСЛЕДОВАТЕЛЬНОЕ СОПРОТИВЛЕНИЕ: 910 MOHMS, МИНИМАЛЬНАЯ РАБОЧАЯ ТЕМПЕРАТУРА: - 40 C, МАКСИМАЛЬНАЯ РАБОЧАЯ ТЕМПЕРАТУРА: + 105 C, КОЛИЧЕСТВО КОНТАКТОВ: 2 PIN, ДИАМЕТР: 25 MM, ДЛИНА: 30 MM, ШАГ ВЫВОДОВ: 10 MM, СРОК СЛУЖБЫ: 5000 HOUR, ПУЛЬСИРУЮЩИЙ ТОК: 0.82 A, СЕРИЯ: B43545, УПАКОВКА: BULK, ТОРГОВАЯ МАРКА: EPCOS / TDK, КОЭФФИЦИЕНТ ЗАТУХАНИЯ, DF: 0.2, ТИП ПРОДУКТА: ELECTROLYTIC CAPACITORS, РАЗМЕР ФАБРИЧНОЙ УПАКОВКИ: 130, ПОДКАТЕГОРИЯ: CAPACITORS, ТЕСТОВАЯ ЧАСТОТА: 100 HZ, ТИП: LONG LIFE CAPACITORS, ДРУГИЕ НАЗВАНИЯ ТОВАРА №: B43545A5107M</t>
  </si>
  <si>
    <t>B43545A5107M000</t>
  </si>
  <si>
    <t>КАТЕГОРИЯ ПРОДУКТА: МНОГОСЛОЙНЫЕ КЕРАМИЧЕСКИЕ КОНДЕНСАТОРЫ - ПОВЕРХНОСТНОГО МОНТАЖА, ROHS: ПОДРОБНОСТИ, ЁМКОСТЬ: 120 PF, НОМИНАЛЬНОЕ НАПРЯЖЕНИЕ ПОСТОЯННОГО ТОКА: 250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C, УПАКОВКА: REEL, УПАКОВКА: CUT TAPE, УПАКОВКА: MOUSEREEL, ТОРГОВАЯ МАРКА: TDK, ЕМКОСТЬ - НФ: 0.12 NF, КЛАСС: CLASS1, ДЛИНА: 1.6 MM, ТИП ПРОДУКТА: CERAMIC CAPACITORS, РАЗМЕР ФАБРИЧНОЙ УПАКОВКИ: 4000, ПОДКАТЕГОРИЯ: CAPACITORS, ТИП: COMMERCIAL GRADE MLCC, НОМИНАЛЬНОЕ НАПРЯЖЕНИЕ ПЕРЕМЕННОГО ТОКА: -, ШИРИНА: 0.8 MM, ДРУГИЕ НАЗВАНИЯ ТОВАРА №: C1608C0G2E121JT000N</t>
  </si>
  <si>
    <t>C1608C0G2E121J080AA</t>
  </si>
  <si>
    <t>КОНДЕНСАТОР ПЛЕНОЧНЫЙ, КАТЕГОРИЯ ПРОДУКТА: ПЛЕНОЧНЫЕ КОНДЕНСАТОРЫ; СЕРИЯ: ECWH(V); ТИП ВЫВОДОВ: RADIAL; ПРОДУКТ: RF MICROWAVE FILM CAPACITORS; ДИЭЛЕКТРИЧЕСКИЙ: POLYPROPYLENE (PP); ЁМКОСТЬ: 0.056 UF; НОМИНАЛЬНОЕ НАПРЯЖЕНИЕ ПОСТОЯННОГО ТОКА: 1.6 KVDC; ДОПУСТИМОЕ ОТКЛОНЕНИЕ: 5 %; КОЛИЧЕСТВО КОНТАКТОВ: 2 PIN; ШАГ ВЫВОДОВ: 25 MM; ИСПОЛНЕНИЕ ВЫВОДОВ: STRAIGHT; МИНИМАЛЬНАЯ РАБОЧАЯ ТЕМПЕРАТУРА: - 55 C; МАКСИМАЛЬНАЯ РАБОЧАЯ ТЕМПЕРАТУРА: + 105 C; ДЛИНА: 28 MM; ШИРИНА: 16 MM; ВЫСОТА: 24.5 MM; УПАКОВКА: BULK; ЕМКОСТЬ - НФ: 56 NF; ЕМКОСТЬ - ПФ: 56000 PF; ДИАМЕТР: -; РАЗМЕР ФАБРИЧНОЙ УПАКОВКИ: 1000; ТИП: POLYPROPYLENE METALLIZED FILM PULSE CAPACITORS; ВЕС ИЗДЕЛИЯ: 14 G</t>
  </si>
  <si>
    <t>ECW-H16563JV</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</si>
  <si>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0,2,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Y2, ДЛИНА: 26.5 MM, ШИРИНА: 8.5 MM, ВЫСОТА: 16.5 MM, СЕРИЯ: B32023, УПАКОВКА: REEL, УПАКОВКА: CUT TAPE, ТОРГОВАЯ МАРКА: EPCOS / TDK, ЕМКОСТЬ - НФ: 100 NF, ЕМКОСТЬ - ПФ: 100000 PF, ДИАМЕТР КАБЕЛЯ: 0.8 MM, ТИП ПРОДУКТА: SAFETY CAPACITORS, РАЗМЕР ФАБРИЧНОЙ УПАКОВКИ: 500, ПОДКАТЕГОРИЯ: CAPACITORS, ТИП: EMI SUPPRESSION CAPACITORS (MKP)</t>
  </si>
  <si>
    <t>B32023A3104M189</t>
  </si>
  <si>
    <t>КАТЕГОРИЯ ПРОДУКТА: ПЛЕНОЧНЫЕ КОНДЕНСАТОРЫ, ROHS: ПОДРОБНОСТИ, СЕРИЯ: MKP386M, ТИП ВЫВОДОВ: LUG, ПРОДУКТ: SNUBBER FILM CAPACITORS, ДИЭЛЕКТРИЧЕСКИЙ: POLYPROPYLENE (PP), ЁМКОСТЬ: 5 UF, НОМИНАЛЬНОЕ НАПРЯЖЕНИЕ ПОСТОЯННОГО ТОКА: 1.25 KVDC, НОМИНАЛЬНОЕ НАПРЯЖЕНИЕ ПЕРЕМЕННОГО ТОКА: 550 VAC, ДОПУСТИМОЕ ОТКЛОНЕНИЕ: 0,05, КОЛИЧЕСТВО КОНТАКТОВ: 2 PIN, ШАГ ВЫВОДОВ: 43 MM, ИСПОЛНЕНИЕ ВЫВОДОВ: TAB TERMINAL, МИНИМАЛЬНАЯ РАБОЧАЯ ТЕМПЕРАТУРА: - 55 C, МАКСИМАЛЬНАЯ РАБОЧАЯ ТЕМПЕРАТУРА: + 105 C, ДЛИНА: 58 MM, ШИРИНА: 35 MM, ВЫСОТА: 50 MM, УПАКОВКА: TRAY, ТОРГОВАЯ МАРКА: VISHAY / ROEDERSTEIN, ЕМКОСТЬ - НФ: 5000 NF, ДИАМЕТР: -, ТИП ПРОДУКТА: FILM CAPACITORS, РАЗМЕР ФАБРИЧНОЙ УПАКОВКИ: 40, ПОДКАТЕГОРИЯ: CAPACITORS</t>
  </si>
  <si>
    <t>КАТЕГОРИЯ ПРОДУКТА: КОНДЕНСАТОРЫ БЕЗОПАСНОСТИ, ROHS: ПОДРОБНОСТИ, ТОВАР: ЗАЩИТНЫЕ ПЛЕНОЧНЫЕ КОНДЕНСАТОРЫ, ТИП КЛЕММЫ: РАДИАЛЬНЫЙ, ДИЭЛЕКТРИК: ПОЛИПРОПИЛЕН (ПП), ВМЕСТИМОСТЬ: 0,68 МКФ, НОМИНАЛЬНОЕ НАПРЯЖЕНИЕ ПЕРЕМЕННОГО ТОКА: 300 В ПЕРЕМЕННОГО ТОКА, НОМИНАЛЬНЫЙ ПРОЛЕТ ПОСТОЯННОГО ТОКА: 1 КВ ПОСТОЯННОГО ТОКА, ТОЛЕРАНТНОСТЬ: 0,2, КОЛИЧЕСТВО КОНТАКТОВ: 2 КОНТАКТА, РАССТОЯНИЕ МЕЖДУ ПРОВОДАМИ: 37,5 ММ, ТИП ПРОВОДКИ: ПРЯМОЙ, МИНИМАЛЬНАЯ РАБОЧАЯ ТЕМПЕРАТУРА: - 40 С, МАКСИМАЛЬНАЯ РАБОЧАЯ ТЕМПЕРАТУРА: + 110 С, КЛАСС БЕЗОПАСНОСТИ: Х1, У2, ДЛИНА: 41,5 ММ, ШИРИНА: 16 ММ, ВЫСОТА: 28,5 ММ, СЕРИИ: Р41, УПАКОВКА: МАССА, МАРКА: КЕМЕТ, ЭЛЕКТРИЧЕСКАЯ ЕМКОСТЬ - НФ: 680 НФ, ЭЛЕКТРИЧЕСКАЯ ЕМКОСТЬ - ПФ: 680000 ПФ, ДИАМЕТР ПРОВОЛОКИ: 1 ММ, СРОК ЖИЗНИ: 1000 ЧАСОВ, ТИП ПРОДУКТА: ЗАЩИТНЫЕ КОНДЕНСАТОРЫ, КОЛИЧЕСТВО В УПАКОВКЕ С ЗАВОДА: 216, ПОДКАТЕГОРИЯ: КОНДЕНСАТОРЫ, ТИП: МЕТАЛЛИЗИРОВАННЫЙ ПОЛИПРОПИЛЕНОВЫЙ КОНДЕНСАТОР, ЕДИНИЦА ИЗМЕРЕНИЯ: 23 164 Г,</t>
  </si>
  <si>
    <t>MK</t>
  </si>
  <si>
    <t>СЕВЕРНАЯ МАКЕДОНИЯ</t>
  </si>
  <si>
    <t>R413W36800000M</t>
  </si>
  <si>
    <t>КАТЕГОРИЯ ПРОДУКТА: ТОЛСТОПЛЕНОЧНЫЕ РЕЗИСТОРЫ – ДЛЯ ПОВЕРХНОСТНОГО МОНТАЖА, ROHS: ПОДРОБНОСТИ, СЕРИЯ: D/CRCW E3, СОПРОТИВЛЕНИЕ: 470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402, КОРПУС - ММ: 1005, ПРИМЕНЕНИЕ: AUTOMOTIVE GRADE, ОСОБЕННОСТИ: -, КВАЛИФИКАЦИЯ: AEC-Q200, УПАКОВКА: REEL, УПАКОВКА: CUT TAPE, УПАКОВКА: MOUSEREEL, ТОРГОВАЯ МАРКА: VISHAY / DALE,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t>
  </si>
  <si>
    <t>CRCW0402470KJNED</t>
  </si>
  <si>
    <t>КАТЕГОРИЯ ПРОДУКТА: ТОЛСТОПЛЕНОЧНЫЕ РЕЗИСТОРЫ – ДЛЯ ПОВЕРХНОСТНОГО МОНТАЖА, ROHS: ПОДРОБНОСТИ, СЕРИЯ: D/CRCW E3, СОПРОТИВЛЕНИЕ: 845 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AUTOMOTIVE GRADE, ОСОБЕННОСТИ: -, КВАЛИФИКАЦИЯ: AEC-Q200, УПАКОВКА: REEL, УПАКОВКА: CUT TAPE, УПАКОВКА: MOUSEREEL, ТОРГОВАЯ МАРКА: VISHAY / DALE,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t>
  </si>
  <si>
    <t>CRCW0402845RFKED</t>
  </si>
  <si>
    <t>КАТЕГОРИЯ ПРОДУКТА: ТОЛСТОПЛЕНОЧНЫЕ РЕЗИСТОРЫ – ДЛЯ ПОВЕРХНОСТНОГО МОНТАЖА, ROHS: ПОДРОБНОСТИ, СЕРИЯ: CRCW-HP E3, СОПРОТИВЛЕНИЕ: 4.3 OHMS, НОМИНАЛЬНАЯ МОЩНОСТЬ: 1.5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500 V, КОРПУС - ДЮЙМЫ: 2512, КОРПУС - ММ: 6332, ПРИМЕНЕНИЕ: AUTOMOTIVE GRADE, ОСОБЕННОСТИ: ANTI-PULSE RESISTORS, КВАЛИФИКАЦИЯ: AEC-Q200, УПАКОВКА: REEL, УПАКОВКА: CUT TAPE, УПАКОВКА: MOUSEREEL, ТОРГОВАЯ МАРКА: VISHAY / DALE, ВЫСОТА: 0.6 MM, ДЛИНА: 6.3 MM, ВИД МОНТАЖА: PCB MOUNT, ПРОДУКТ: THICK FILM RESISTORS SMD, ТИП ПРОДУКТА: THICK FILM RESISTORS, РАЗМЕР ФАБРИЧНОЙ УПАКОВКИ: 2000, ПОДКАТЕГОРИЯ: RESISTORS, ТЕХНОЛОГИЯ: THICK FILM, ТИП ВЫВОДОВ: SMD/SMT, ТИП: HIGH POWER CHIP RESISTOR, ШИРИНА: 3.15 MM</t>
  </si>
  <si>
    <t>CRCW25124R30FKEGHP</t>
  </si>
  <si>
    <t>КАТЕГОРИЯ ПРОДУКТА: ТОЛСТОПЛЕНОЧНЫЕ РЕЗИСТОРЫ – ДЛЯ ПОВЕРХНОСТНОГО МОНТАЖА, ROHS: ПОДРОБНОСТИ, СЕРИЯ: D/CRCW E3, СОПРОТИВЛЕНИЕ: 36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402, КОРПУС - ММ: 1005, ПРИМЕНЕНИЕ: AUTOMOTIVE GRADE, ОСОБЕННОСТИ: -, КВАЛИФИКАЦИЯ: AEC-Q200, УПАКОВКА: REEL, УПАКОВКА: CUT TAPE, УПАКОВКА: MOUSEREEL, ТОРГОВАЯ МАРКА: VISHAY / DALE,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t>
  </si>
  <si>
    <t>CRCW040236K0JNED</t>
  </si>
  <si>
    <t>КАТЕГОРИЯ ПРОДУКТА: ТОКОЧУВСТВИТЕЛЬНЫЕ РЕЗИСТОРЫ – ДЛЯ ПОВЕРХНОСТНОГО МОНТАЖА, ROHS: ПОДРОБНОСТИ, СЕРИЯ: RL, СОПРОТИВЛЕНИЕ: 56 MOHMS, НОМИНАЛЬНАЯ МОЩНОСТЬ: 250 MW (1/4 W), ДОПУСТИМОЕ ОТКЛОНЕНИЕ: 0,02, ТЕМПЕРАТУРНЫЙ КОЭФФИЦИЕНТ: 350 PPM / C, КОРПУС - ДЮЙМЫ: 805, КОРПУС - ММ: 2012, МИНИМАЛЬНАЯ РАБОЧАЯ ТЕМПЕРАТУРА: - 55 C, МАКСИМАЛЬНАЯ РАБОЧАЯ ТЕМПЕРАТУРА: + 125 C, ТЕХНОЛОГИЯ: THIN FILM, ПРЕРЫВАНИЕ: 2 TERMINAL, ТИП ВЫВОДОВ: SMD/SMT, УПАКОВКА: REEL, УПАКОВКА: CUT TAPE, УПАКОВКА: MOUSEREEL, ПРИМЕНЕНИЕ: CURRENT SENSE, ТОРГОВАЯ МАРКА: SUSUMU, ОСОБЕННОСТИ: -, ВЫСОТА: 0.4 MM, ДЛИНА: 2 MM, ВИД МОНТАЖА: PCB MOUNT, ТИП ПРОДУКТА: CURRENT SENSE RESISTORS, РАЗМЕР ФАБРИЧНОЙ УПАКОВКИ: 5000, ПОДКАТЕГОРИЯ: RESISTORS, ШИРИНА: 1.25 MM</t>
  </si>
  <si>
    <t>RL1220T-R056-G</t>
  </si>
  <si>
    <t>КАТЕГОРИЯ ПРОДУКТА: ЭЛЕКТРОПИТАНИЕ ПЛАТЫ, ROHS: ПОДРОБНОСТИ, ТИП ПРОДУКТА: POWER TO THE BOARD, ТИП КОНТАКТА: PIN (MALE), НОМИНАЛЬНЫЙ ТОК: 0,125, НОМИНАЛЬНОЕ НАПРЯЖЕНИЕ: 1.2 KV, КОЛИЧЕСТВО ПОЗИЦИЙ: 10 POSITION, ВИД МОНТАЖА: MOUNTING FLANGE, ТИП ВЫВОДОВ: SOLDER PIN, ШАГ: 2 MM, СЕРИЯ: J-TEK, КОММЕРЧЕСКОЕ ОБОЗНАЧЕНИЕ: DATAMATE, ТОРГОВАЯ МАРКА: HARWIN, МАТЕРИАЛ КОНТАКТА: PHOSPHOR BRONZE, ПОКРЫТИЕ КОНТАКТА: GOLD, ЦВЕТ КОЖУХА: BLACK, МАТЕРИАЛ КОРПУСА: POLYPHENYLENE SULFIDE (PPS), СОПРОТИВЛЕНИЕ ИЗОЛЯЦИИ: 100 MOHMS, МАКСИМАЛЬНАЯ РАБОЧАЯ ТЕМПЕРАТУРА: + 125 C, МИНИМАЛЬНАЯ РАБОЧАЯ ТЕМПЕРАТУРА: - 55 C, УГОЛ МОНТАЖА: RIGHT ANGLE, КОЛИЧЕСТВО РЯДОВ: 2 ROW, ПРОДУКТ: HEADERS, ИНТЕРВАЛ МЕЖДУ РЯДАМИ: 2 MM, РАЗМЕР ФАБРИЧНОЙ УПАКОВКИ: 13, ПОДКАТЕГОРИЯ: POWER CONNECTORS</t>
  </si>
  <si>
    <t>КАТЕГОРИЯ ПРОДУКТА: МЕЖПЛАТНЫЕ И ПРОМЕЖУТОЧНЫЕ СОЕДИНИТЕЛИ, ROHS: ПОДРОБНОСТИ, ПРОДУКТ: SOCKETS, КОЛИЧЕСТВО ПОЗИЦИЙ: 200 POSITION, ШАГ: 1.27 MM, КОЛИЧЕСТВО РЯДОВ: 10 ROW, ТИП ВЫВОДОВ: SOLDER, УГОЛ МОНТАЖА: VERTICAL, ВЫСОТА ПАКЕТА: 8.5 MM, 9.5 MM, 10 MM, 13 MM, 13.5 MM, 15.5 MM, 17.5 MM, НОМИНАЛЬНЫЙ ТОК: 2.7 A, НОМИНАЛЬНОЕ НАПРЯЖЕНИЕ: 240 VAC, МАКСИМАЛЬНАЯ СКОРОСТЬ ПЕРЕДАЧИ: 56 GBPS, МИНИМАЛЬНАЯ РАБОЧАЯ ТЕМПЕРАТУРА: - 55 C, МАКСИМАЛЬНАЯ РАБОЧАЯ ТЕМПЕРАТУРА: + 125 C, ПОКРЫТИЕ КОНТАКТА: GOLD, МАТЕРИАЛ КОНТАКТА: COPPER ALLOY, МАТЕРИАЛ КОРПУСА: LIQUID CRYSTAL POLYMER (LCP), СЕРИЯ: SEAF, УПАКОВКА: REEL, УПАКОВКА: CUT TAPE, ПРИМЕНЕНИЕ: POWER, SIGNAL, ТОРГОВАЯ МАРКА: SAMTEC, ДИАПАЗОН ДАННЫХ: 56 GBPS, КЛАСС ОГНЕОПАСНОСТИ: UL 94 V-0, ВИД МОНТАЖА: SMD/SMT, ТИП ПРОДУКТА: BOARD TO BOARD &amp; MEZZANINE CONNECTORS, РАЗМЕР ФАБРИЧНОЙ УПАКОВКИ: 200, ПОДКАТЕГОРИЯ: BOARD TO BOARD &amp; MEZZANINE CONNECTORS, КОММЕРЧЕСКОЕ ОБОЗНАЧЕНИЕ: SEARAY</t>
  </si>
  <si>
    <t>SEAF-20-06.5-S-10-2-A-K-TR</t>
  </si>
  <si>
    <t>КАТЕГОРИЯ ПРОДУКТА: МЕЖПЛАТНЫЕ И ПРОМЕЖУТОЧНЫЕ СОЕДИНИТЕЛИ, ROHS: ПОДРОБНОСТИ, ПРОДУКТ: SOCKETS, КОЛИЧЕСТВО ПОЗИЦИЙ: 22 POSITION, ШАГ: 0.8 MM, КОЛИЧЕСТВО РЯДОВ: 2 ROW, ТИП ВЫВОДОВ: SOLDER, УГОЛ МОНТАЖА: STRAIGHT, ПОКРЫТИЕ КОНТАКТА: GOLD, МАТЕРИАЛ КОНТАКТА: BERYLLIUM COPPER, МАТЕРИАЛ КОРПУСА: LIQUID CRYSTAL POLYMER (LCP), УПАКОВКА: TRAY, ТОРГОВАЯ МАРКА: SAMTEC, ВИД МОНТАЖА: SMD/SMT, ТИП ПРОДУКТА: BOARD TO BOARD &amp; MEZZANINE CONNECTORS, РАЗМЕР ФАБРИЧНОЙ УПАКОВКИ: 120, ПОДКАТЕГОРИЯ: BOARD TO BOARD &amp; MEZZANINE CONNECTOR</t>
  </si>
  <si>
    <t>ASP-137969-01</t>
  </si>
  <si>
    <t>АЛЮМИНИЕВЫЙ КВАДРАТНЫЙ ФЛАНЦЕВЫЙ РАЗЪЕМ, ОЛИВКОВО-СЕРОЕ КАДМИЕВОЕ ПОКРЫТИЕ, С ГНЕЗДОВЫМИ КОРОТКИМИ КОНТАКТАМИ НА ПЕЧАТНОЙ ПЛАТЕ, ВВОД N. КАТЕГОРИЯ ПРОДУКТА: КРУГОВОЙ МИЛ / ТЕХНИЧЕСКИЕ ХАРАКТЕРИСТИКИ СОЕДИНИТЕЛЯ, ТИП ВЫВОДОВ: PC PIN, ВИД МОНТАЖА: THROUGH HOLE, ТОРГОВАЯ МАРКА: SOURIAU, ТИП ПРОДУКТА: CIRCULAR MIL SPEC CONNECTOR, РАЗМЕР ФАБРИЧНОЙ УПАКОВКИ: 1, ПОДКАТЕГОРИЯ: CIRCULAR CONNECTORS. ЭКРАНИРОВАНИЕ: SHIELDED; РАЗМЕР ОБОЛОЧКИ: 13-35; ФИНИШНАЯ ОТДЕЛКА: OLIVE DRAB CADMIUM; УПАКОВКА: BULK; ОРИЕНТАЦИЯ: N (NORMAL); КОЛИЧЕСТВО ПОЗИЦИЙ: 22; ТИП УСТАНОВКИ: PANEL MOUNT, THROUGH HOLE; МОНТАЖ: FEATURE FLANGE; МАТЕРИАЛ ОГНЕОПАСНОСТИ: -; СТАТУС БЕСПЛАТНОГО СВИДАНИЯ / СТАТУС ROHS: CONTAINS LEAD / ROHS NON-COMPLIANT; ВСТАВИТЬ МАТЕРИАЛ: THERMOPLASTIC; СТЕПЕНЬ ЗАЩИТЫ: IP67 - DUST TIGHT, WATERPROOF; ОСОБЕННОСТИ: -; ТИП КРЕПЛЕНИЯ: THREADED; ПОДРОБНОЕ ОПИСАНИЕ: POSITION CIRCULAR CONNECTOR RECEPTACLE, FEMALE SOCKETS SOLDER; ТЕКУЩИЙ РЕЙТИНГ: 5A; МАТЕРИАЛ КОНТАКТОВ: COPPER ALLOY; ТОЛЩИНА КОНТАКТНОГО ФИТИНГА - СПАРИВАНИЕ: -; СВЯЗАТЬСЯ С FINISH - MATING: GOLD; ТИП СОЕДИНИТЕЛЯ: RECEPTACLE, FEMALE SOCKETS; ЦВЕТ:OLIVE DRAB;  АБЕЛЬНОЕ ОТКРЫТИЕ:-; МАТЕРИАЛ РАКОВИНЫ, ПОКРЫТИЕ:-; ПРИЛОЖЕНИЯ: AVIATION, MARINE, MILITARY; МАТЕРИАЛ РАКОВИНЫ: ALUMINUM; СЕРИИ: MIL-DTL-38999 SERIES III, 8D; ДРУГИЕ НАЗВАНИЯ: 1792-4157; РАБОЧАЯ ТЕМПЕРАТУРА: -65°C ~ 175°C.</t>
  </si>
  <si>
    <t>8D0C13W35SN</t>
  </si>
  <si>
    <t>VS-40EPF12-M3</t>
  </si>
  <si>
    <t>КАТЕГОРИЯ ПРОДУКТА: БИПОЛЯРНЫЕ ТРАНЗИСТОРЫ С ИЗОЛИРОВАННЫМ ЗАТВОРОМ (IGBT), ТЕХНОЛОГИЯ: SI, УПАКОВКА / БЛОК: ISOPLUS 247-3, ВИД МОНТАЖА: THROUGH HOLE, КОНФИГУРАЦИЯ: SINGLE, НАПРЯЖЕНИЕ КОЛЛЕКТОР-ЭМИТТЕР (VCEO), МАКС.: 1.2 KV, НАПРЯЖЕНИЕ НАСЫЩЕНИЯ КОЛЛЕКТОР-ЭМИТТЕР: 1.8 V, МАКСИМАЛЬНОЕ НАПРЯЖЕНИЕ ЗАТВОР-ЭМИТТЕР: - 20 V, + 20 V, НЕПРЕРЫВНЫЙ КОЛЛЕКТОРНЫЙ ТОК ПРИ 25 C: 58 A, PD - РАССЕИВАНИЕ МОЩНОСТИ: 195 W, МИНИМАЛЬНАЯ РАБОЧАЯ ТЕМПЕРАТУРА: - 40 C, МАКСИМАЛЬНАЯ РАБОЧАЯ ТЕМПЕРАТУРА: + 125 C, СЕРИЯ: IXA37IF1200HJ, УПАКОВКА: TUBE, ТОРГОВАЯ МАРКА: IXYS, НЕПРЕРЫВНЫЙ ТОК КОЛЛЕКТОРА IC, МАКС.: 37 A, ТОК УТЕЧКИ ЗАТВОР-ЭМИТТЕР: 500 NA, ТИП ПРОДУКТА: IGBT TRANSISTORS, РАЗМЕР ФАБРИЧНОЙ УПАКОВКИ: 30, ПОДКАТЕГОРИЯ: IGBTS, КОММЕРЧЕСКОЕ ОБОЗНАЧЕНИЕ: XPT</t>
  </si>
  <si>
    <t>МИКРОСХЕМА ДЛЯ УПРАВЛЕНИЯ ПИТАНИЕМ. КАТЕГОРИЯ ПРОДУКТА: КОММУТАЦИОННЫЕ КОНТРОЛЛЕРЫ, ТОПОЛОГИЯ: BOOST, FLYBACK, FORWARD, КОЛИЧЕСТВО ВЫХОДОВ: 1 OUTPUT, ЧАСТОТА ПЕРЕКЛЮЧЕНИЙ: 450 KHZ, РАБОЧИЙ ЦИКЛ (МАКС.): 0,5, ВЫХОДНОЙ ТОК: 1 A, МИНИМАЛЬНАЯ РАБОЧАЯ ТЕМПЕРАТУРА: - 55 C, МАКСИМАЛЬНАЯ РАБОЧАЯ ТЕМПЕРАТУРА: + 125 C, ВИД МОНТАЖА: THROUGH HOLE, УПАКОВКА / БЛОК: CDIP-8, УПАКОВКА: TUBE, ТОРГОВАЯ МАРКА: TEXAS INSTRUMENTS, ВРЕМЯ СПАДА: 50 NS, ТИП ПРОДУКТА: SWITCHING CONTROLLERS, ВРЕМЯ НАРАСТАНИЯ: 50 NS, СЕРИЯ: UC1844, РАЗМЕР ФАБРИЧНОЙ УПАКОВКИ: 1, ПОДКАТЕГОРИЯ: PMIC - POWER MANAGEMENT ICS, ТИП: CURRENT MODE PWM CONTROLLERS</t>
  </si>
  <si>
    <t>МИКРОСХЕМА ЛОГИЧЕСКАЯ. КАТЕГОРИЯ ПРОДУКТА: ТРИГГЕРЫ, ROHS: ПОДРОБНОСТИ, КОЛИЧЕСТВО КОНТУРОВ: 8, СЕМЕЙСТВО ЛОГИЧЕСКИХ ЭЛЕМЕНТОВ: FCT, ТИП ЛОГИКИ: REGISTER, ПОЛЯРНОСТЬ: NON-INVERTING, ТИП ВХОДА: TTL, ТИП ВЫХОДА: 3-STATE, ВРЕМЯ ЗАДЕРЖКИ РАСПРОСТРАНЕНИЯ: 6.5 NS, ВЫХОДНОЙ ТОК ВЫСОКОГО УРОВНЯ: - 32 MA, ВЫХОДНОЙ ТОК НИЗКОГО УРОВНЯ: 64 MA, НАПРЯЖЕНИЕ ПИТАНИЯ - МИН.: 4.75 V, НАПРЯЖЕНИЕ ПИТАНИЯ - МАКС.: 5.25 V, МИНИМАЛЬНАЯ РАБОЧАЯ ТЕМПЕРАТУРА: - 40 C, МАКСИМАЛЬНАЯ РАБОЧАЯ ТЕМПЕРАТУРА: + 85 C, ВИД МОНТАЖА: SMD/SMT, УПАКОВКА / БЛОК: QSOP-20, УПАКОВКА: REEL, УПАКОВКА: CUT TAPE, УПАКОВКА: MOUSEREEL, ТОРГОВАЯ МАРКА: TEXAS INSTRUMENTS, ФУНКЦИЯ: TRI-STATE 8-BIT, ВЫСОТА: 1.5 MM, ДЛИНА: 8.75 MM, ЧУВСТВИТЕЛЬНЫЙ К ВЛАЖНОСТИ: YES, КОЛИЧЕСТВО КАНАЛОВ: 8, КОЛИЧЕСТВО ВХОДНЫХ ЛИНИЙ: 8, КОЛИЧЕСТВО ВЫХОДНЫХ ЛИНИЙ: 3, РАБОЧЕЕ НАПРЯЖЕНИЕ ПИТАНИЯ: 5 V, ДИАПАЗОН РАБОЧИХ ТЕМПЕРАТУР: - 40 C TO + 85 C, ТИП ПРОДУКТА: FLIP FLOPS, СЕРИЯ: CY74FCT574T, РАЗМЕР ФАБРИЧНОЙ УПАКОВКИ: 2500, ПОДКАТЕГОРИЯ: LOGIC ICS, ШИРИНА: 6.2 MM</t>
  </si>
  <si>
    <t>CY74FCT574ATQCT</t>
  </si>
  <si>
    <t>ИЗДЕЛИЯ ПРОЧИЕ ИЗ ПЛАСТМАСС, ИЗДЕЛИЯ ИЗ ПЛАСТМАСС И ИЗДЕЛИЯ ИЗ МАТЕРИАЛОВ ТОВАРНЫХ ПОЗИЦИЙ 3901 - 3914: ПЛАСТИКОВЫЙ КОНЦЕВОЙ СТОПОР ИЗ ПОЛИАМИДА ДЛЯ КЛЕММНИКОВ, МОНТАЖ НА DIN РЕЙКУ. ФИКСИРУЕТ РЯД КЛЕММ НА DIN-РЕЙКЕ, НЕ ПОЗВОЛЯЯ КЛЕММАМ СМЕЩАТЬСЯ ВДОЛЬ РЕЙКИ. СПОСОБ ИЗГОТОВЛЕНИЯ: ЛИТЬЕ С ПОСЛЕДУЮЩЕЙ ОБРАБОТКОЙ.</t>
  </si>
  <si>
    <t>ПОДДЕРЖКА DMK108-11.25--13010000179 (ЗАГЛУШКА). ЗАПРЕССОВАННАЯ ОПОРА, УСТАНАВЛИВАЕТСЯ НА DIN-РЕЙКУ NS32 ИЛИ NS35 / 7.5, ВСТАВЛЯЕТСЯ МЕЖДУ ОСНОВАНИЕМ И БОКОВЫМ ЭЛЕМЕНТОМ, НЕ ИМЕЕТ КОНТАКТНЫХ ЭЛЕМЕНТОВ.ЦВЕТ: ЗЕЛЕНЫЙ, МАТЕРИАЛ: PA66,СТЕПЕНЬ ВОСПЛАМЕНЯЕМОСТИ: V0. МАТЕРИАЛ ИЗДЕЛИЯ: PA66; УСТАНОВКА БЕЗ ИНСТРУМЕНТОВ; СПЕЦИФИКАЦИИ ШИРИНЫ ЭЛЕМЕНТОВ СОСТАВЛЯЮТ: 11,25 ММ, 22,5 ММ И 45,0 ММ. РАЗМЕРЫ: ШИРИНА: 71,6 ММ; ДЛИНА: 19,7 ММ; ВЫСОТА: 18,25 ММ; ГЛУБИНА ОТ ВЕРХНЕГО КРАЯ DIN-РЕЙКИ: 11,8 ММ. ТЕМПЕРАТУРА ОКРУЖАЮЩЕЙ СРЕДЫ (В СБОРЕ): -40?~ +70?; ТЕМПЕРАТУРА ОКРУЖАЮЩЕЙ СРЕДЫ (РАБОЧАЯ): -40?~ +105?; ТЕМПЕРАТУРА ОКРУЖАЮЩЕЙ СРЕДЫ (ХРАНЕНИЕ / ТРАНСПОРТИРОВКА): -40?~ +70?.</t>
  </si>
  <si>
    <t>DMK108-11.25-01P-14-00A(H)-SUPPORT</t>
  </si>
  <si>
    <t>КОРПУС ПЛАСТИКОВЫЙ НА ДИН РЕЙКУ. ПРЕССОВАННЫЙ БАЗОВЫЙ ЭЛЕМЕНТ, ПОДКЛЮЧАЕМЫЙ МОДУЛЬ, ШИРИНА 45,00 ММ, НЕ ИМЕЕТ КОНТАКТНЫХ ЭЛЕМЕНТОВ.ЦВЕТ: ЗЕЛЕНЫЙ, МАТЕРИАЛ: PA66, СТЕПЕНЬ ВОСПЛАМЕНЯЕМОСТИ: V0; УСТАНОВКА БЕЗ ИНСТРУМЕНТОВ; СПЕЦИФИКАЦИИ ШИРИНЫ ЭЛЕМЕНТОВ СОСТАВЛЯЮТ 11,25 ММ, 22,5 ММ И 45,0 ММ; ШИРИНА: 114,2 ММ; ДЛИНА: 45 ММ; ВЫСОТА: 15,5 ММ. КОЛИЧЕСТВО ДЕРЖАТЕЛЕЙ ПЕЧАТНЫХ ПЛАТ: 1; ТОЛЩИНА ПЕЧАТНОЙ ПЛАТЫ: 1,6 ММ; МЕСТО УСТАНОВКИ: ПАРАЛЛЕЛЬНАЯ DIN-РЕЙКА; ТИП УСТАНОВКИ PCB: СЛОТ ДЛЯ КАРТЫ; ТЕМПЕРАТУРА ОКРУЖАЮЩЕЙ СРЕДЫ (В СБОРЕ): -40?~ +70?; ТЕМПЕРАТУРА ОКРУЖАЮЩЕЙ СРЕДЫ (РАБОЧАЯ): -40?~ +105?; ТЕМПЕРАТУРА ОКРУЖАЮЩЕЙ СРЕДЫ (ХРАНЕНИЕ / ТРАНСПОРТИРОВКА): -40?~ +70?.</t>
  </si>
  <si>
    <t>DMK108-45-01P-14-00A(H)-HOUSING</t>
  </si>
  <si>
    <t>КОРПУС (БОКОВАЯ КРЫШКА) НА DIN-РЕЙКУ DEGSON. ПРЕДСТАВЛЯЕТ СОБОЙ БОКОВУЮ КРЫШКУ ИЗ ПОЛИАМИДА ДЛЯ DIN-РЕЙКИ, БЕЗ МЕТАЛЛИЧЕСКИХ КОНТАКТНЫХ ЭЛЕМЕНТОВ, ПРЕДНАЗНАЧЕНА ДЛЯ ФИКСАЦИИ КЛЕММНИКОВ НА DIN-РЕЙКЕ, НЕ ПОЗВОЛЯЯ КЛЕММАМ СМЕЩАТЬСЯ ВДОЛЬ РЕЙКИ.ЦВЕТ: ЗЕЛЕНЫЙ, МАТЕРИАЛ: PA66, КЛАСС ВОСПЛАМЕНЯЕМОСТИ: V0. УСТАНОВКА: БЕЗ ИНСТРУМЕНТА; ГАБАРИТНЫЕ РАЗМЕРЫ: ШИРИНА 114,2 ММ; ДЛИНА: 11,25 ММ; ВЫСОТА: 15.5 ММ. КОЛИЧЕСТВО ДЕРЖАТЕЛЕЙ ПЕЧАТНЫХ ПЛАТ:1; ТОЛЩИНА ПЕЧАТНОЙ ПЛАТЫ: 1,6 ММ; МЕСТО УСТАНОВКИ: ПАРАЛЕЛЬНАЯ DIN-РЕЙКА; ПЛАТА ТИП УСТАНОВКИ: СЛОТ ДЛЯ КАРТ ПАМЯТИ; ТЕМПЕРАТУРА ОКРУЖАЮЩЕЙ СРЕДЫ (СБОРКА): -40С+70С; ТЕМПЕРАТУРА ОКРУЖАЮЩЕЙ СРЕДЫ (ЭКСПЛУАТАЦИЯ): -40С+105С; ТЕМПЕРАТУРА ОКРУЖАЮЩЕЙ СРЕДЫ (ХРАНЕНИЕ/ТРАНСПОРТИРОВКА): -40С+70С.</t>
  </si>
  <si>
    <t>DMK108-11.25-01P-14-00A(H)-COVER</t>
  </si>
  <si>
    <t>КОРПУС ПЛАСТИКОВЫЙ НА ДИН РЕЙКУ. DMK108-11.25БАЗА--13010000270. ПРЕССОВАННЫЙ БАЗОВЫЙ ЭЛЕМЕНТ, ПОДКЛЮЧАЕМЫЙ МОДУЛЬ, ШИРИНА 11,25 ММ, НЕ ИМЕЕТ КОНТАКТНЫХ ЭЛЕМЕНТОВ.ЦВЕТ: ЗЕЛЕНЫЙ, МАТЕРИАЛ: PA66, СТЕПЕНЬ ВОСПЛАМЕНЯЕМОСТИ: V0. МАТЕРИАЛ ИЗДЕЛИЯ: PA66; УСТАНОВКА БЕЗ ИНСТРУМЕНТОВ; СПЕЦИФИКАЦИИ ШИРИНЫ ЭЛЕМЕНТОВ СОСТАВЛЯЮТ: 11,25 ММ, 22,5 ММ И 45,0 ММ; РАЗМЕРЫ: ШИРИНА: 114,2 ММ; ДЛИНА: 11,25 ММ; ВЫСОТА: 15,5 ММ; ДАННЫЕ ПЕЧАТНОЙ ПЛАТЫ: КОЛИЧЕСТВО ДЕРЖАТЕЛЕЙ ПЕЧАТНЫХ ПЛАТ: 1; ТОЛЩИНА ПЕЧАТНОЙ ПЛАТЫ: 1,6 ММ; МЕСТО УСТАНОВКИ: ПАРАЛЛЕЛЬНАЯ DIN-РЕЙКА; ТИП УСТАНОВКИ PCB: СЛОТ ДЛЯ КАРТЫ; ДАННЫЕ ОБ ОКРУЖАЮЩЕЙ СРЕДЕ: ТЕМПЕРАТУРА ОКРУЖАЮЩЕЙ СРЕДЫ (В СБОРЕ): -40?~ +70?; ТЕМПЕРАТУРА ОКРУЖАЮЩЕЙ СРЕДЫ (РАБОЧАЯ): -40?~ +105?; ТЕМПЕРАТУРА ОКРУЖАЮЩЕЙ СРЕДЫ (ХРАНЕНИЕ / ТРАНСПОРТИРОВКА): -40?~ +70?.</t>
  </si>
  <si>
    <t>DMK108-11.25-01P-14-00A(H)-HOUSING</t>
  </si>
  <si>
    <t>КАТЕГОРИЯ ПРОДУКТА: РЧ-ИНДУКТОРЫ - ПОВЕРХНОСТНЫЙ МОНТАЖ, ROHS: ПОДРОБНОСТИ, ТИП: WIREWOUND, ТИП ВЫВОДОВ: SMD/SMT, УПАКОВКА / БЛОК: 1812 (4532 METRIC), ЭКРАНИРОВАНИЕ: UNSHIELDED, ИНДУКТИВНОСТЬ: 18 UH, ДОПУСТИМОЕ ОТКЛОНЕНИЕ: 0,1, МАКСИМАЛЬНЫЙ ПОСТОЯННЫЙ ТОК: 340 MA, МАКСИМАЛЬНОЕ СОПРОТИВЛЕНИЕ ПОСТОЯННОМУ ТОКУ: 820 MOHMS, ТОК НАСЫЩЕНИЯ: -, МИНИМАЛЬНАЯ РАБОЧАЯ ТЕМПЕРАТУРА: - 40 C, МАКСИМАЛЬНАЯ РАБОЧАЯ ТЕМПЕРАТУРА: + 105 C, Q МИН.: 35, ВИД МОНТАЖА: PCB MOUNT, ДЛИНА: 4.5 MM, ШИРИНА: 3.2 MM, ВЫСОТА: 2.6 MM, МАТЕРИАЛ СЕРДЕЧНИКА: FERRITE, СЕРИЯ: LQH, УПАКОВКА: REEL, УПАКОВКА: CUT TAPE, УПАКОВКА: MOUSEREEL, ПРИМЕНЕНИЕ: POWER, ТОРГОВАЯ МАРКА: MURATA ELECTRONICS, КОРПУС - ДЮЙМЫ: 1812, КОРПУС - ММ: 4532, ПРОДУКТ: RF INDUCTORS, ТИП ПРОДУКТА: FIXED INDUCTORS, ЧАСТОТА СОБСТВЕННЫХ КОЛЕБАНИЙ: 17 MHZ, РАЗМЕР ФАБРИЧНОЙ УПАКОВКИ: 500, ПОДКАТЕГОРИЯ: INDUCTORS, CHOKES &amp; COILS, ПРЕРЫВАНИЕ: STANDARD, ТЕСТОВАЯ ЧАСТОТА: 1 MHZ</t>
  </si>
  <si>
    <t>LQH43NN180K03L</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</si>
  <si>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120 UF, НОМИНАЛЬНОЕ НАПРЯЖЕНИЕ ПОСТОЯННОГО ТОКА: 400 VDC, МАКСИМАЛЬНАЯ РАБОЧАЯ ТЕМПЕРАТУРА: + 105 C, ДИАМЕТР: 18 MM, ШАГ ВЫВОДОВ: 7.5 MM, ДЛИНА: 35.5 MM, СРОК СЛУЖБЫ: 10000 HOUR, ДОПУСТИМОЕ ОТКЛОНЕНИЕ: 0,2, ПУЛЬСИРУЮЩИЙ ТОК: 865 MA, МИНИМАЛЬНАЯ РАБОЧАЯ ТЕМПЕРАТУРА: - 40 C, ИСПОЛНЕНИЕ ВЫВОДОВ: STRAIGHT, ВЫСОТА: 35.5 MM, СЕРИЯ: KXG, УПАКОВКА: BULK, ТОРГОВАЯ МАРКА: UNITED CHEMI-CON, КОЭФФИЦИЕНТ ЗАТУХАНИЯ, DF: 0.24, УПАКОВКА / БЛОК: 18 MM X 35.5 MM, ТИП ПРОДУКТА: ELECTROLYTIC CAPACITORS, РАЗМЕР ФАБРИЧНОЙ УПАКОВКИ: 250, ПОДКАТЕГОРИЯ: CAPACITORS</t>
  </si>
  <si>
    <t>EKXG401ELL121MMP1S</t>
  </si>
  <si>
    <t>КАТЕГОРИЯ ПРОДУКТА: МНОГОСЛОЙНЫЕ КЕРАМИЧЕСКИЕ КОНДЕНСАТОРЫ MLCC - SMD/SMT, ROHS: ПОДРОБНЫЕ СВЕДЕНИЯ, ЕМКОСТЬ: 100 ПФ, НОМИНАЛЬНОЕ НАПРЯЖЕНИЕ ПОСТОЯННОГО ТОКА: 50 В ПОСТОЯННОГО ТОКА, ДИЭЛЕКТРИК: C0G (NP0), ТОЛЕРАНТНОСТЬ: 0,05, КОД ОБРАЩЕНИЯ - В: 805, КОД КОРПУСА - ММ: 2012, ВЫСОТА: 0,5 ММ, МИНИМАЛЬНАЯ РАБОЧАЯ ТЕМПЕРАТУРА: - 55 C, МАКСИМАЛЬНАЯ РАБОЧАЯ ТЕМПЕРАТУРА: + 125 °C, ПРОДУКТ: MLCC ОБЩЕГО ТИПА, СТИЛЬ ЗАВЕРШЕНИЯ: SMD/SMT, ЗАВЕРШЕНИЕ РАБОТЫ: СТАНДАРТ, СЕРИИ: C0G (NP0), УПАКОВКА: КАТУШКА, УПАКОВКА: ОТРЕЗАТЬ ЛЕНТУ, УПАКОВКА: МЫШЬ, БРЕНД: KYOCERA AVX, ЕМКОСТЬ - НФ: 0,1 НФ, КЛАСС: КЛАСС 1, ДЛИНА: 2,01 ММ, УПАКОВКА/ ЧЕХОЛ: 0805 (МЕТРИЧЕСКИЙ ПОКАЗАТЕЛЬ 2012 ГОДА), ТИП ПРОДУКТА: КЕРАМИЧЕСКИЕ КОНДЕНСАТОРЫ, КОЛИЧЕСТВО В ЗАВОДСКОЙ УПАКОВКЕ: 4000, ПОДКАТЕГОРИЯ: КОНДЕНСАТОРЫ, ТИП: ДИЭЛЕКТРИК C0G (NP0), НОМИНАЛЬНОЕ НАПРЯЖЕНИЕ AC: -, ШИРИНА: 1.25 ММ</t>
  </si>
  <si>
    <t>08055A101JAT2A</t>
  </si>
  <si>
    <t>КАТЕГОРИЯ ПРОДУКТА: МНОГОСЛОЙНЫЕ КЕРАМИЧЕСКИЕ КОНДЕНСАТОРЫ - ПОВЕРХНОСТНОГО МОНТАЖА, ROHS: ПОДРОБНОСТИ, ЁМКОСТЬ: 150 PF,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0.15 NF,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</si>
  <si>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08055C151KAT2A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</si>
  <si>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50 VDC; ДИЭЛЕКТРИЧЕСКИЙ: X7R; ДОПУСТИМОЕ ОТКЛОНЕНИЕ: 10 %; КОРПУС - ДЮЙМЫ: 0805; КОРПУС - ММ: 2012; ВЫСОТА: 0.85 MM; МИНИМАЛЬНАЯ РАБОЧАЯ ТЕМПЕРАТУРА: - 55 C; МАКСИМАЛЬНАЯ РАБОЧАЯ ТЕМПЕРАТУРА: + 125 C; ПРОДУКТ: GENERAL TYPE MLCCS; ТИП ВЫВОДОВ: SMD/SMT; СЕРИЯ: CC; ЕМКОСТЬ - НФ: 100 NF; ЕМКОСТЬ - ПФ: 100000 PF; КЛАСС: CLASS 2; ДЛИНА: 2 MM; УПАКОВКА / БЛОК: 0805 (2012 METRIC); РАЗМЕР ФАБРИЧНОЙ УПАКОВКИ:РАЗМЕР ФАБРИЧНОЙ УПАКОВКИ: 4000; ТИП: GENERAL PURPOSE AND HIGH CAPACITANCE SURFACE MOUNT CERAMIC MULTILAYER CAPACITOR; НОМИНАЛЬНОЕ НАПРЯЖЕНИЕ ПЕРЕМЕННОГО ТОКА: -; ШИРИНА: 1.25 MM; ДРУГИЕ НАЗВАНИЯ ТОВАРА №: 08052R104K9B20D; ВЕС ИЗДЕЛИЯ: 6.400 MG</t>
  </si>
  <si>
    <t>CC0805KRX7R9BB104</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</si>
  <si>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X7R, ДОПУСТИМОЕ ОТКЛОНЕНИЕ: 0,1,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 NF, ЕМКОСТЬ - ПФ: 10000 PF, КЛАСС: CLASS 2, ДЛИНА: 1 MM, УПАКОВКА / БЛОК: 0402 (1005 METRIC), ТИП ПРОДУКТА: CERAMIC CAPACITORS, РАЗМЕР ФАБРИЧНОЙ УПАКОВКИ: 10000, ПОДКАТЕГОРИЯ: CAPACITORS, ТИП: X7R DIELECTRIC COMMERCIAL GRADE MLCCS, НОМИНАЛЬНОЕ НАПРЯЖЕНИЕ ПЕРЕМЕННОГО ТОКА: -, ШИРИНА: 0.5 MM, ДРУГИЕ НАЗВАНИЯ ТОВАРА №: C0402C103K5RAC7867</t>
  </si>
  <si>
    <t>C0402C103K5RACTU</t>
  </si>
  <si>
    <t>РЕЗИСТОРЫ ПОСТОЯННЫЕ, МОЩНОСТЬЮ НЕ БОЛЕЕ 20 ВТ, РЕЗИСТОРЫ ПОСТОЯННЫЕ МОЩНОСТЬЮ НЕ БОЛЕЕ 20 ВТ</t>
  </si>
  <si>
    <t>КАТЕГОРИЯ ПРОДУКТА: ВОССТАНАВЛИВАЕМЫЕ ПРЕДОХРАНИТЕЛИ - PPTC, ROHS: ПОДРОБНОСТИ, СЕРИЯ: 2016L, ВИД МОНТАЖА: PCB MOUNT, ТИП ВЫВОДОВ: SMD/SMT, УДЕРЖИВАЮЩИЙ ТОК: 550 MA, МАКСИМАЛЬНОЕ НАПРЯЖЕНИЕ: 60 VDC, ТОК ВКЛЮЧЕНИЯ: 1.1 A, НОМИНАЛ ПО ТОКУ - МАКС.: 20 A, СОПРОТИВЛЕНИЕ: 1 OHMS, УПАКОВКА / БЛОК: 2016 (5041 METRIC), МИНИМАЛЬНАЯ РАБОЧАЯ ТЕМПЕРАТУРА: - 40 C, МАКСИМАЛЬНАЯ РАБОЧАЯ ТЕМПЕРАТУРА: + 85 C, УПАКОВКА: REEL, УПАКОВКА: CUT TAPE, УПАКОВКА: MOUSEREEL, ТОРГОВАЯ МАРКА: LITTELFUSE, ВЫСОТА: 1.2 MM, ДЛИНА: 4.72 MM, PD - РАССЕИВАНИЕ МОЩНОСТИ: 1.4 W, ТИП ПРОДУКТА: RESETTABLE FUSES - PPTC, РАЗМЕР ФАБРИЧНОЙ УПАКОВКИ: 1000, ПОДКАТЕГОРИЯ: PPTC RESETTABLE FUSES, ТИП: POLYFUSE RESETTABLE PTC, ШИРИНА: 3.7 MM</t>
  </si>
  <si>
    <t>2016L050MR</t>
  </si>
  <si>
    <t>КАТЕГОРИЯ ПРОДУКТА: ВОССТАНАВЛИВАЕМЫЕ ПРЕДОХРАНИТЕЛИ - PPTC, ROHS: ПОДРОБНОСТИ, СЕРИЯ: MF-USMF, ВИД МОНТАЖА: PCB MOUNT, ТИП ВЫВОДОВ: SMD/SMT, УДЕРЖИВАЮЩИЙ ТОК: 200 MA, МАКСИМАЛЬНОЕ НАПРЯЖЕНИЕ: 30 VDC, ТОК ВКЛЮЧЕНИЯ: 400 MA, НОМИНАЛ ПО ТОКУ - МАКС.: 10 A, СОПРОТИВЛЕНИЕ: 5 OHMS, УПАКОВКА / БЛОК: 1210 (3225 METRIC), МИНИМАЛЬНАЯ РАБОЧАЯ ТЕМПЕРАТУРА: - 40 C, МАКСИМАЛЬНАЯ РАБОЧАЯ ТЕМПЕРАТУРА: + 85 C, КВАЛИФИКАЦИЯ: AEC-Q200, УПАКОВКА: REEL, УПАКОВКА: CUT TAPE, УПАКОВКА: MOUSEREEL, ТОРГОВАЯ МАРКА: BOURNS, ВЫСОТА: 1.1 MM, ДЛИНА: 3.43 MM, PD - РАССЕИВАНИЕ МОЩНОСТИ: 600 MW, ТИП ПРОДУКТА: RESETTABLE FUSES - PPTC, РАЗМЕР ФАБРИЧНОЙ УПАКОВКИ: 3000, ПОДКАТЕГОРИЯ: PPTC RESETTABLE FUSES, КОММЕРЧЕСКОЕ ОБОЗНАЧЕНИЕ: MULTIFUSE, ТИП: PTC RESETTABLE FUSES, ШИРИНА: 2.8 MM</t>
  </si>
  <si>
    <t>КНОПОЧНЫЙ ВЫКЛЮЧАТЕЛЬ 30 В ПОСТОЯННОГО ТОКА</t>
  </si>
  <si>
    <t>РАЗЪЕМ ДЛЯ ПЕЧАТНЫХ ПЛАТ. 4-ПРОВОДНАЯ КЛЕММНАЯ КОЛОДКА, ШАГ 2,5 ММ, НА ПЛАТУ, ЦВЕТ: СЕРЫЙ; ТИП ИЗДЕЛИЯ: КЛЕММА; КОЛИЧЕСТВО КОНТАКТОВ: 4; ДИАПАЗОН СЕЧЕНИЙ: 0.08-0.5; НОМИНАЛЬНЫЙ ТОК,А: 6; ВЫСОТА, ММ: 11.7; ДЛИНА, ММ: 12.1; СПОСОБ МОНТАЖА: МОНТАЖНАЯ ПЛАТА: НАПРЯЖЕНИЕ, В: 110; НОМИНАЛЬНОЕ НАПРЯЖЕНИЕ, В: 160; ШИРИНА, ММ: 12.3; ДЛИНА ЛАПКИ: 6ММ.</t>
  </si>
  <si>
    <t>233-104</t>
  </si>
  <si>
    <t>РАЗЪЕМ НА ПЛАТУ, КАТЕГОРИЯ ПРОДУКТА: ФИКСИРОВАННЫЕ КЛЕММНЫЕ КОЛОДКИ; ROHS: N; КОЛИЧЕСТВО ПОЗИЦИЙ: 2 POSITION; ШАГ: 5 MM; ПРОДУКТ: FIXED TERMINAL BLOCKS; РАЗМЕР ФАБРИЧНОЙ УПАКОВКИ: 880; ВЕС ИЗДЕЛИЯ: 190 G</t>
  </si>
  <si>
    <t>РАЗЪЕМ НА ПЛАТУ, КАТЕГОРИЯ ПРОДУКТА: ПРОВОДНЫЕ КЛЕММЫ И ЗАЖИМЫ; ПРОДУКТ: HEADERS; ТИП: PIN STRIP; КОЛИЧЕСТВО ПОЗИЦИЙ: 20 POSITION; ШАГ: 1.27 MM; КОЛИЧЕСТВО РЯДОВ: 1 ROW; ВИД МОНТАЖА: THROUGH HOLE; ТИП ВЫВОДОВ: SOLDER PIN; УГОЛ МОНТАЖА: STRAIGHT; ТИП КОНТАКТА: PIN (MALE); ПОКРЫТИЕ КОНТАКТА: GOLD; ДЛИНА СОЕДИНИТЕЛЬНОГО ШТЫРЬКА: 3 MM; ДЛИНА КОНЕЧНОГО ЗАЖИМА: 2.3 MM; СЕРИЯ: M50; КОММЕРЧЕСКОЕ ОБОЗНАЧЕНИЕ: ARCHER SIL; МИНИМАЛЬНАЯ РАБОЧАЯ ТЕМПЕРАТУРА: - 40 C; МАКСИМАЛЬНАЯ РАБОЧАЯ ТЕМПЕРАТУРА: + 105 C; УПАКОВКА: BULK; МАТЕРИАЛ КОНТАКТА: BRASS; ТИП КОНТАКТА: -; НОМИНАЛЬНЫЙ ТОК: 1 A; КЛАСС ОГНЕОПАСНОСТИ: UL 94 V-0; ЦВЕТ КОЖУХА: BLACK; КОРПУСА РАЗЪЕМОВ: -; МАТЕРИАЛ КОРПУСА: POLYAMIDE (PA); СОПРОТИВЛЕНИЕ ИЗОЛЯЦИИ: 1 GOHMS; РАЗМЕР ФАБРИЧНОЙ УПАКОВКИ: 250; ВЕС ИЗДЕЛИЯ: 240 MG</t>
  </si>
  <si>
    <t>M50-3532042</t>
  </si>
  <si>
    <t>КАТЕГОРИЯ ПРОДУКТА: РАЗЪЕМЫ, КЛЕММЫ И ЗАЖИМЫ НА ПЛАТУ , ПОДАЧА: 2,54 ММ, КОЛИЧЕСТВО РЯДОВ: 2 РЯД, РАССТОЯНИЕ МЕЖДУ РЯДАМИ: 2,54 ММ, ТИП МОНТАЖА: КАБЕЛЬНОЕ КРЕПЛЕНИЕ / СВОБОДНОЕ КРЕПЛЕНИЕ НА ПЛАТУ, СТИЛЬ ЗАВЕРШЕНИЯ: ОБЖИМ, КОНТАКТНЫЙ ПОЛ: РОЗЕТКА (ЖЕНСКАЯ), СЕРИИ: 90142, ТОРГОВОЕ НАЗВАНИЕ: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ТЕКУЩИЙ РЕЙТИНГ: 3 А, РЕЙТИНГ ВОСПЛАМЕНЯЕМОСТИ: УЛ 94 В-0, ЦВЕТ КОРПУСА: ЧЕРНЫЙ, ПОЛ КОРПУСА: ЖЕНСКИЙ, МАТЕРИАЛ КОРПУСА: ОКСИД ПОЛИФЕНИЛЕНА (PPO), ЗАВОДСКАЯ УПАКОВКА: 2000 Г., ЕДИНИЦА ИЗМЕРЕНИЯ: 720 МГ</t>
  </si>
  <si>
    <t>901420010</t>
  </si>
  <si>
    <t>РАЗЪЕМНЫЙ КЛЕММНЫЙ БЛОК, 8-КОНТАКТОВ 5ММ, УГЛОВАЯ. ОПИСАНИЕ: ТИП РАЗЪЕМА: КЛЕММНИК НА ПРОВОД. ТЕХНИЧЕСКИЕ ПАРАМЕТРЫ: СОВМЕСТИМОСТЬ: 2EDGR(V); СЕРИЯ: 2EDGK; ФУНКЦИОНАЛЬНОЕ НАЗНАЧЕНИЕ: КЛЕММНИК РАЗЪЕМНЫЙ; ШАГ КОНТАКТОВ: 5; РАБОЧИЙ ТОК,А: 15; КОЛИЧЕСТВО КОНТАКТОВ: 8; МАКСИМАЛЬНОЕ СЕЧЕНИЕ ЗАЖИМАЕМОГО ПРОВОДА,AWG 28…12; ТИП ИСПОЛНЕНИЯ: УГЛОВОЙ; РАБОЧЕЕ НАПРЯЖЕНИЕ,В: 300; СПОСОБ МОНТАЖА: НА КАБЕЛЬ; МАКСИМАЛЬНОЕ СЕЧЕНИЕ ЗАЖИМАЕМОГО ПРОВОДА,КВ.ММ: 3.3.</t>
  </si>
  <si>
    <t>2EDGKM-5.0-08P-14-1000A(H)</t>
  </si>
  <si>
    <t>РАЗЪЕМНЫЙ КЛЕММНЫЙ БЛОК, 12 КОНТАКТОВ, ДЛЯ МОНТАЖА НА ПЛАТУ. СЕРИЯ: 2EDGK. ХАРАКТЕРИСТИКИ. КОРПУС: ЦВЕТ КОРПУСА: ЗЕЛЕНЫЙ; МАТЕРИАЛ КОРПУСА: PA66, UL94V-0; РЯДНОСТЬ: ОДНОРЯДНЫЕ; КОНТАКТЫ: КОЛ-ВО КОНТАКТОВ: 12; ТИП ШАГА: ОДИНАРНЫЙ; ПОКРЫТИЕ КОНТАКТОВ: ФОСФОРИСТАЯ БРОНЗА; ШАГ, ММ: 5; СЕЧЕНИЕ ПРОВОДА: 2.5ММ2 IEC;  ЛЕКТРИЧЕСКИЕ ХАРАКТЕРИСТИКИ: НАПРЯЖЕНИЕ, В: 300 UL; ТОК, А: 15 UL; ВЫДЕРЖИВАЕМОЕ НАПРЯЖЕНИЕ: AC2500V/1МИН. ЭКСПЛУАТАЦИОННЫЕ ХАРАКТЕРИСТИКИ:  АБОЧАЯ; ТЕМПЕРАТУРА, °C: -40~+105.</t>
  </si>
  <si>
    <t>ТЕСТОВЫЙ ПРОБНИК (ЛАБОРАТОРНЫЙ ЗАЖИМ), КОНТАКТНЫЙ ЭЛЕМЕНТ (ЩУП), ДЛЯ РЕАЛИЗАЦИИ ЭЛЕКТРИЧЕСКОГО КОНТАКТА С ВЫВОДАМИ ЭЛЕКТРОННЫХ КОМПОНЕНТОВ И КОНТАКТНЫМИ ПЛОЩАДКАМИ ПРОВЕРЯЕМОЙ ПЕЧАТНОЙ ПЛАТЫ, НА ТЕСТОВОЕ НАПРЯЖЕНИЕ ДО 50В.ОБЛАСТЬ ПРИМЕНЕНИЯ РАДИОЭЛЕКТРОННАЯ ПРОМЫШЛЕННОСТЬ. НЕ ЛОМ, НЕ ВОЕННОГО НАЗНАЧЕНИЯ</t>
  </si>
  <si>
    <t>КОМПЛЕКТУЮЩИЕ ДЛЯ ИЗМЕРИТЕЛЬНОГО И ИСПЫТАТЕЛЬНОГО ОБОРУДОВАНИЯ: ИЗМЕРИТЕЛЬНЫЙ ЩУП (ПРОБНИК) ЗАЖИМНОГО ТИПА, С СОЕДИНЕНИЕМ ПОД ПАЙКУ. ДИАМЕТР O 2 MM, КАТЕГОРИЯ ПРОДУКТА: ТЕСТЕРЫ, ТИП ПРОДУКТА: TEST PROBES, РАЗМЕР ФАБРИЧНОЙ УПАКОВКИ: 10, ПОДКАТЕГОРИЯ: TEST LEADS, BANANA PLUGS, ALLIGATOR CLIPS &amp; TEST PROBES. ТЕХНИЧЕСКИЕ ПАРАМЕТРЫ: ЦВЕТ: КРАСНЫЙ; РАЗМЕР: O 2 MM; ОБЩАЯ ДЛИНА: 57.5 ММ; ДЛИНА ЗАХВАТА: 22.5 ММ; ПОДКЛЮЧЕНИЕ A: ЗАХВАТНЫЙ КРЮК; ПОДКЛЮЧЕНИЕ B: ПАЙКА; ШИРИНА ОБЖИМА: 2 ММ; МАТЕРИАЛ ИЗОЛЯЦИИ: ПОЛИБУТИЛЕНТЕРЕФТАЛАТ; ТЕМПЕРАТУРА, МИН.: -25 °C; ТЕМПЕРАТУРА, МАКС.: +100 °C; КАТЕГОРИЯ ИЗМЕРЕНИЯ: CAT I; НАПРЯЖЕНИЕ: 30 VAC 60 VDC, 6 A; СОПРОТИВЛЕНИЕ КОНТАКТА: 15 M?; ТЕМПЕРАТУРНЫЙ ДИАПАЗОН: -25...+100 °C. МАТЕРИАЛ КОНТАКТА: БРОНЗА, ПОКРЫТАЯ ЗОЛОТОМ</t>
  </si>
  <si>
    <t>KLEPS 2 RED</t>
  </si>
  <si>
    <t>SKS</t>
  </si>
  <si>
    <t>КОНТРОЛЬНАЯ ТОЧКА ДЛЯ ПОВЕРХНОСТНОГО МОНТАЖА НА ПЕЧАТНЫЕ ПЛАТЫ, НА НАПРЯЖЕНИЕ НЕ БОЛЕЕ 1000 ВОЛЬТ., КОНТРОЛЬНАЯ ТОЧКА ДЛЯ ПОВЕРХНОСТНОГО МОНТАЖА НА ПЕЧАТНЫЕ ПЛАТЫ, НА НАПРЯЖЕНИЕ НЕ БОЛЕЕ 1000 ВОЛЬТ</t>
  </si>
  <si>
    <t>КАТЕГОРИЯ ПРОДУКТА: ОБОРУДОВАНИЕ ДЛЯ ПЕЧАТНЫХ ПЛАТ - PCB, ROHS: ПОДРОБНОСТИ, ПРОДУКТ: TEST POINTS, ТИП: PC TEST POINT, MINIATURE, ДЛИНА: 7.62 MM, ВНЕШНИЙ ДИАМЕТР: 2.54 MM, МАТЕРИАЛ: NYLON, ТОРГОВАЯ МАРКА: KEYSTONE ELECTRONICS, ЦВЕТ: BLACK, МАТЕРИАЛ КОНТАКТА: PHOSPHOR BRONZE, РАЗМЕР ОТВЕРСТИЙ ДЛЯ МОНТАЖА: 1 MM, УПАКОВКА: BULK, ПОКРЫТИЕ: SILVER, ТИП ПРОДУКТА: CIRCUIT BOARD HARDWARE - PCB, СЕРИЯ: 5000, РАЗМЕР ФАБРИЧНОЙ УПАКОВКИ: 1, ПОДКАТЕГОРИЯ: HARDWARE</t>
  </si>
  <si>
    <t>5001</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</si>
  <si>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5 V, КОЛИЧЕСТВО КАНАЛОВ: 4 CHANNEL, ТИП ВЫВОДОВ: SMD/SMT, УПАКОВКА / БЛОК: LLP1010-5, НАПРЯЖЕНИЕ ПРОБОЯ: 6.9 V, НАПРЯЖЕНИЕ ФИКСАЦИИ: 19 V, PPPM - ПИКОВОЕ РАССЕИВАНИЕ МОЩНОСТИ: 57 W, VЕСР - НАПРЯЖЕНИЕ ЭЛЕКТРОСТАТИЧЕСКОГО РАЗРЯДА ПРИ КОНТАКТЕ: 15 KV, VЕСР - НАПРЯЖЕНИЕ ЭЛЕКТРОСТАТИЧЕСКОГО РАЗРЯДА ПРИ ВОЗДУШНОМ ЗАЗОРЕ: 15 KV, CD - ЕМКОСТЬ ДИОДА: 1 PF, IПИ - ПИКОВЫЙ ИМПУЛЬСНЫЙ ТОК: 0,125, МИНИМАЛЬНАЯ РАБОЧАЯ ТЕМПЕРАТУРА: - 40 C, МАКСИМАЛЬНАЯ РАБОЧАЯ ТЕМПЕРАТУРА: + 125 C, СЕРИЯ: VBUS, УПАКОВКА: REEL, УПАКОВКА: CUT TAPE, УПАКОВКА: MOUSEREEL, ТОРГОВАЯ МАРКА: VISHAY SEMICONDUCTORS, PD - РАССЕИВАНИЕ МОЩНОСТИ: -, РАЗМЕР ФАБРИЧНОЙ УПАКОВКИ: 5000, ПОДКАТЕГОРИЯ: TVS DIODES / ESD SUPPRESSION DIODES, КОММЕРЧЕСКОЕ ОБОЗНАЧЕНИЕ: ESMP, VF - ПРЯМОЕ НАПРЯЖЕНИЕ: 3.5 V</t>
  </si>
  <si>
    <t>VBUS054DD-HF4-GS08</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</si>
  <si>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376 V, ТИП ВЫВОДОВ: SMD/SMT, УПАКОВКА / БЛОК: DO-214AA-2, НАПРЯЖЕНИЕ ПРОБОЯ: 418 V, НАПРЯЖЕНИЕ ФИКСАЦИИ: 602 V, PPPM - ПИКОВОЕ РАССЕИВАНИЕ МОЩНОСТИ: 600 W, IПИ - ПИКОВЫЙ ИМПУЛЬСНЫЙ ТОК: 1 A, МИНИМАЛЬНАЯ РАБОЧАЯ ТЕМПЕРАТУРА: - 50 C, МАКСИМАЛЬНАЯ РАБОЧАЯ ТЕМПЕРАТУРА: + 150 C, УПАКОВКА: REEL, УПАКОВКА: CUT TAPE, УПАКОВКА: MOUSEREEL, ТОРГОВАЯ МАРКА: DIOTEC SEMICONDUCTOR, PD - РАССЕИВАНИЕ МОЩНОСТИ: 5 W, РАЗМЕР ФАБРИЧНОЙ УПАКОВКИ: 3000, ПОДКАТЕГОРИЯ: TVS DIODES / ESD SUPPRESSION DIODES, КОММЕРЧЕСКОЕ ОБОЗНАЧЕНИЕ: P6SMB440A, VF - ПРЯМОЕ НАПРЯЖЕНИЕ: 3 V</t>
  </si>
  <si>
    <t>P6SMB440A</t>
  </si>
  <si>
    <t>КАТЕГОРИЯ ПРОДУКТА: ДИОДЫ - ОБЩЕГО НАЗНАЧЕНИЯ, УПРАВЛЕНИЕ ПИТАНИЕМ, КОММУТАЦИЯ, ROHS: ПОДРОБНОСТИ, ПРОДУКТ: GENERAL PURPOSE DIODES, ВИД МОНТАЖА: SMD/SMT, УПАКОВКА / БЛОК: SOD-123FL-2, ПИКОВОЕ ОБРАТНОЕ НАПРЯЖЕНИЕ: 200 V, МАКСИМАЛЬНЫЙ ТОК ПЕРЕГРУЗКИ: 30 A, IF - ПРЯМОЙ ТОК: 1 A, КОНФИГУРАЦИЯ: SINGLE, ВРЕМЯ ВОССТАНОВЛЕНИЯ: 50 NS, VF - ПРЯМОЕ НАПРЯЖЕНИЕ: 1 V, IR - ОБРАТНЫЙ ТОК : 1 UA, МИНИМАЛЬНАЯ РАБОЧАЯ ТЕМПЕРАТУРА: - 55 C, МАКСИМАЛЬНАЯ РАБОЧАЯ ТЕМПЕРАТУРА: + 150 C, СЕРИЯ: USM-10AAFL, УПАКОВКА: REEL, УПАКОВКА: CUT TAPE, УПАКОВКА: MOUSEREEL, ТОРГОВАЯ МАРКА: PANJIT, МАКСИМАЛЬНАЯ ЁМКОСТЬ ДИОДА: 9 PF, ТИП ПРОДУКТА: DIODES - GENERAL PURPOSE, POWER, SWITCHING, РАЗМЕР ФАБРИЧНОЙ УПАКОВКИ: 3000, ПОДКАТЕГОРИЯ: DIODES &amp; RECTIFIERS</t>
  </si>
  <si>
    <t>ТРАНЗИСТОР БИПОЛЯРНЫЙ 200 МВТ, КАТЕГОРИЯ ПРОДУКТА: БИПОЛЯРНЫЕ ТРАНЗИСТОРЫ - С ПРЕДВАРИТЕЛЬНО ЗАДАННЫМ ТОКОМ СМЕЩЕНИЯ; КОНФИГУРАЦИЯ: SINGLE; ПОЛЯРНОСТЬ ТРАНЗИСТОРА: NPN; ТИПИЧНОЕ ВХОДНОЕ СОПРОТИВЛЕНИЕ: 4.7 KOHMS; ТИПИЧНЫЙ КОЭФФИЦИЕНТ ДЕЛЕНИЯ РЕЗИСТОРА: 1; ВИД МОНТАЖА: SMD/SMT; УПАКОВКА / БЛОК: SOT-23-3; КОЛЛЕКТОР ПОСТОЯННОГО ТОКА/МИН. КОЭФФ. УСИЛЕНИЯ ТРАНЗИСТОРА (HFE): 47; МАКСИМАЛЬНАЯ РАБОЧАЯ ЧАСТОТА: 200 MHZ; НАПРЯЖЕНИЕ КОЛЛЕКТОР-ЭМИТТЕР (VCEO), МАКС.: 50 V; НЕПРЕРЫВНЫЙ КОЛЛЕКТОРНЫЙ ТОК: 500 MA; ПИКОВЫЙ ПОСТОЯННЫЙ ТОК КОЛЛЕКТОРА: 500 MA; PD - РАССЕИВАНИЕ МОЩНОСТИ: 200 MW; МАКСИМАЛЬНАЯ РАБОЧАЯ ТЕМПЕРАТУРА: + 150 C; СЕРИЯ: DTX; УПАКОВКА: REEL; УПАКОВКА: CUT TAPE; УПАКОВКА: MOUSEREEL; КАНАЛЬНЫЙ РЕЖИМ: ENHANCEMENT; МАКСИМАЛЬНЫЙ ПОСТОЯННЫЙ ТОК КОЛЛЕКТОРА: 500 MA; ВЫХОДНОЕ НАПРЯЖЕНИЕ: 100 MV; РАЗМЕР ФАБРИЧНОЙ УПАКОВКИ: 3000; ДРУГИЕ НАЗВАНИЯ ТОВАРА №: DTD143EC; ВЕС ИЗДЕЛИЯ: 8 MG</t>
  </si>
  <si>
    <t>DTD143ECT116</t>
  </si>
  <si>
    <t>ТРАНЗИСТОРНАЯ ВЫХОДНАЯ ОПТОПАРА 250 МВТ, КАТЕГОРИЯ ПРОДУКТА: ТРАНЗИСТОРНЫЕ ВЫХОДНЫЕ ОПТОПАРЫ;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PD - РАССЕИВАНИЕ МОЩНОСТИ: 250 MW; МИНИМАЛЬНАЯ РАБОЧАЯ ТЕМПЕРАТУРА: - 40 C; МАКСИМАЛЬНАЯ РАБОЧАЯ ТЕМПЕРАТУРА: + 100 C; УПАКОВКА: REEL; УПАКОВКА: CUT TAPE; УПАКОВКА: MOUSEREEL; КОЭФФИЦИЕНТ ПЕРЕДАЧИ ПО ТОКУ: 80 %; ВРЕМЯ СПАДА: 4.7 US; ВРЕМЯ НАРАСТАНИЯ: 3 US; РАЗМЕР ФАБРИЧНОЙ УПАКОВКИ:РАЗМЕР ФАБРИЧНОЙ УПАКОВКИ: 3000; ПОДКАТЕГОРИЯ: OPTOCOUPLERS</t>
  </si>
  <si>
    <t>TCMT1600T3</t>
  </si>
  <si>
    <t>СВЕТОДИОД НАКЛАДНОГО МОНТАЖА НА ЖЕСТКОЙ ПЕЧАТНОЙ ПЛАТЕ БЕЗ ПОЛУПРОВОДНИКОВЫХ ЭЛЕМЕНТОВ</t>
  </si>
  <si>
    <t>СВЕТОДИОД НАКЛАДНОГО МОНТАЖА, КАТЕГОРИЯ ПРОДУКТА: СТАНДАРТНЫЕ СВЕТОДИОДЫ - НАКЛАДНОГО МОНТАЖА; ПРОДУКТ: RED LEDS; УПАКОВКА / БЛОК: 1210 (3224 METRIC); ОРИЕНТАЦИЯ: TOP VIEW; ЦВЕТ ОСВЕЩЕНИЯ: RED; IF - ПРЯМОЙ ТОК: 20 MA; VF - ПРЯМОЕ НАПРЯЖЕНИЕ: 1.95 V; ДЛИНА ВОЛНЫ/ЦВЕТОВАЯ ТЕМПЕРАТУРА: 650 NM; ИНТЕНСИВНОСТЬ ОСВЕЩЕНИЯ: 1000 MCD; УГОЛ ОБЗОРА: 20 DEG; НОМИНАЛЬНАЯ МОЩНОСТЬ: 75 MW; ДЛИНА: 3.2 MM; ВЫСОТА: 2.4 MM; ШИРИНА: 2.4 MM; МИНИМАЛЬНАЯ РАБОЧАЯ ТЕМПЕРАТУРА: - 40 C; МАКСИМАЛЬНАЯ РАБОЧАЯ ТЕМПЕРАТУРА: + 85 C; ЦВЕТ ЛИНЗЫ: COLORLESS; РАЗМЕРЫ ЛИНЗЫ: 1.7 MM; ФОРМА ЛИНЗЫ: DOME; СВЕТОСИЛА ОБЪЕКТИВА: WATER CLEAR; УПАКОВКА: REEL; УПАКОВКА: CUT TAPE; УПАКОВКА: MOUSEREEL; ЧУВСТВИТЕЛЬНЫЙ К ВЛАЖНОСТИ: YES; ВИД МОНТАЖА: SMD/SMT; РАЗМЕР ФАБРИЧНОЙ УПАКОВКИ: 1500; ВЕС ИЗДЕЛИЯ: 60 MG</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</si>
  <si>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СВЕТОДИОДЫ (LED):ОПТОПАРА</t>
  </si>
  <si>
    <t>ЧАСТИ ТРАНЗИСТОРОВ: АКСЕССУАРЫ ДЛЯ ТЕПЛООТВОДОВ ТРАНЗИСТОРОВ, ПРИМЕНЯЕТСЯ ДЛЯ КРЕПЛЕНИЯ ЭЛЕКТРОННЫХ КОМПОНЕНТОВ (ТРАНЗИСТОРОВ) К РАДИАТОРУ.</t>
  </si>
  <si>
    <t>ISP 220 V, КРЕПЛЕНИЕ ДЛЯ МОНТАЖА ТРАНЗИСТОРОВ; TO220. ТЕХНИЧЕСКИЕ ПАРАМЕТРЫ: МАТЕРИАЛ: ПОЛИАМИД 6, АРМИРОВАННЫЙ СТЕКЛОВОЛОКНОМ; ПРИМЕНЕНИЕ: TO220; ТИП АКСЕССУАРОВ ДЛЯ ПОЛУПРОВОДНИКОВ: КРЕПЛЕНИЕ ДЛЯ МОНТАЖА ТРАНЗИСТОРОВ. ДИЭЛЕКТРИЧЕМКАЯ ПРОЧНОСТЬ: &lt;27КВ/ММ; ТЕПЛОВОЕ ИСКАЖЕНИЕ: 205 ГРАДУСОВ (1,8 МПА) 135 ГРАДУСОВ (8 МПА); ДИЭЛЕКТРИЧЕСКАЯ ПОСТОЯННАЯ: 8 (100ГЦ) 450 (1МГЦ); ЦВЕТ: ЧЕРНЫЙ; КЛАСС ГОРЮЧЕСТИ: УЛ 94 В-0</t>
  </si>
  <si>
    <t>ISP 220 V</t>
  </si>
  <si>
    <t>КАТЕГОРИЯ ПРОДУКТА: МИКРОКОНТРОЛЛЕРЫ ARM, ROHS: ПОДРОБНОСТИ, СЕРИЯ: STM32F407ZG, ВИД МОНТАЖА: SMD/SMT, УПАКОВКА / БЛОК: LQFP-144, ЯДРО: ARM CORTEX M4, РАЗМЕР ПРОГРАММНОЙ ПАМЯТИ: 1 MB, ШИРИНА ШИНЫ ДАННЫХ: 32 BIT, РАЗРЕШЕНИЕ АЦП: 12 BIT, МАКСИМАЛЬНАЯ ТАКТОВАЯ ЧАСТОТА: 168 MHZ, КОЛИЧЕСТВО ВХОДОВ/ВЫХОДОВ: 114 I/O, РАЗМЕР ОЗУ ДАННЫХ: 192 KB, НАПРЯЖЕНИЕ ПИТАНИЯ - МИН.: 1.8 V, НАПРЯЖЕНИЕ ПИТАНИЯ - МАКС.: 3.6 V, МИНИМАЛЬНАЯ РАБОЧАЯ ТЕМПЕРАТУРА: - 40 C, МАКСИМАЛЬНАЯ РАБОЧАЯ ТЕМПЕРАТУРА: + 85 C, УПАКОВКА: TRAY, ТОРГОВАЯ МАРКА: STMICROELECTRONICS, РАЗРЕШЕНИЕ ЦАП: 12 BIT, ТИП ОЗУ ДАННЫХ: SRAM, ТИП ИНТЕРФЕЙСА: CAN, I2C, SDIO, I2S / SPI, UART / USART, USB, ЧУВСТВИТЕЛЬНЫЙ К ВЛАЖНОСТИ: YES, КОЛИЧЕСТВО КАНАЛОВ АЦП: 24 CHANNEL, СЕРИЯ ПРОЦЕССОРА: STM32F40, ПРОДУКТ: MCU+FPU, ТИП ПРОДУКТА: ARM MICROCONTROLLERS - MCU, ТИП ПАМЯТИ ПРОГРАММ: FLASH, РАЗМЕР ФАБРИЧНОЙ УПАКОВКИ: 360, ПОДКАТЕГОРИЯ: MICROCONTROLLERS - MCU, КОММЕРЧЕСКОЕ ОБОЗНАЧЕНИЕ: STM32, КОНТРОЛЬНЫЕ ТАЙМЕРЫ: WATCHDOG TIMER, WINDOWED</t>
  </si>
  <si>
    <t>КАТЕГОРИЯ ПРОДУКТА: ИМПУЛЬСНЫЕ РЕГУЛЯТОРЫ НАПРЯЖЕНИЯ, ROHS: ПОДРОБНОСТИ, ВИД МОНТАЖА: SMD/SMT, УПАКОВКА / БЛОК: HTSSOP-14, ТОПОЛОГИЯ: BOOST, ВЫХОДНОЕ НАПРЯЖЕНИЕ: 2.9 V TO 38 V, ВЫХОДНОЙ ТОК: 3.8 A, КОЛИЧЕСТВО ВЫХОДОВ: 1 OUTPUT, ВХОДНОЕ НАПРЯЖЕНИЕ, МИН.: 2.9 V, ВХОДНОЕ НАПРЯЖЕНИЕ, МАКС.: 18 V, ТОК ПОКОЯ: 3.5 MA, ЧАСТОТА ПЕРЕКЛЮЧЕНИЙ: 2.2 MHZ, МИНИМАЛЬНАЯ РАБОЧАЯ ТЕМПЕРАТУРА: - 40 C, МАКСИМАЛЬНАЯ РАБОЧАЯ ТЕМПЕРАТУРА: + 85 C, СЕРИЯ: TPS61175, УПАКОВКА: REEL, УПАКОВКА: CUT TAPE, УПАКОВКА: MOUSEREEL, ТОРГОВАЯ МАРКА: TEXAS INSTRUMENTS, ВХОДНОЕ НАПРЯЖЕНИЕ: 2.9 V TO 18 V, ЧУВСТВИТЕЛЬНЫЙ К ВЛАЖНОСТИ: YES, РАБОЧИЙ ТОК ИСТОЧНИКА ПИТАНИЯ: 3 MA, ПРОДУКТ: VOLTAGE REGULATORS, ТИП ПРОДУКТА: SWITCHING VOLTAGE REGULATORS, РАЗМЕР ФАБРИЧНОЙ УПАКОВКИ: 2000, ПОДКАТЕГОРИЯ: PMIC - POWER MANAGEMENT ICS, ТИП: VOLTAGE CONVERTER</t>
  </si>
  <si>
    <t>TPS61175PWPR</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</si>
  <si>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</si>
  <si>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LDO РЕГУЛЯТОРЫ НАПРЯЖЕНИЯ, ROHS: ПОДРОБНОСТИ, ВИД МОНТАЖА: SMD/SMT, УПАКОВКА / БЛОК: TO-252-3, ВЫХОДНОЕ НАПРЯЖЕНИЕ: 3.3 V, ВЫХОДНОЙ ТОК: 800 MA, КОЛИЧЕСТВО ВЫХОДОВ: 1 OUTPUT, ПОЛЯРНОСТЬ: POSITIVE, ТОК ПОКОЯ: 15 MA, ВХОДНОЕ НАПРЯЖЕНИЕ, МИН.: 2.6 V, ВХОДНОЕ НАПРЯЖЕНИЕ, МАКС.: 15 V, ПОДАВЛЕНИЕ ПУЛЬСАЦИЙ ПИТАНИЯ - ТИПИЧ.: 75 DB, ТИП ВЫХОДА: FIXED, МИНИМАЛЬНАЯ РАБОЧАЯ ТЕМПЕРАТУРА: - 40 C, МАКСИМАЛЬНАЯ РАБОЧАЯ ТЕМПЕРАТУРА: + 125 C, НАПРЯЖЕНИЕ ОТПУСКАНИЯ: 1.2 V, СЕРИЯ: LM1117, УПАКОВКА: REEL, УПАКОВКА: CUT TAPE, УПАКОВКА: MOUSEREEL, ТОРГОВАЯ МАРКА: TEXAS INSTRUMENTS,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-4, ПРОДУКТ: LINEAR REGULATORS, ТИП ПРОДУКТА: LDO VOLTAGE REGULATORS, РАЗМЕР ФАБРИЧНОЙ УПАКОВКИ: 2500, ПОДКАТЕГОРИЯ: PMIC - POWER MANAGEMENT ICS, ТИП: LOW DROPOUT POSITIVE REGULATOR, ТОЧНОСТЬ РЕГУЛИРОВАНИЯ НАПРЯЖЕНИЯ: 0,01</t>
  </si>
  <si>
    <t>КАТЕГОРИЯ ПРОДУКТА: LDO РЕГУЛЯТОРЫ НАПРЯЖЕНИЯ, ROHS: ПОДРОБНОСТИ, ВИД МОНТАЖА: SMD/SMT, УПАКОВКА / БЛОК: DDPAK-5, ВЫХОДНОЕ НАПРЯЖЕНИЕ: 1.21 V TO 20 V, ВЫХОДНОЙ ТОК: 0,125, КОЛИЧЕСТВО ВЫХОДОВ: 1 OUTPUT, ПОЛЯРНОСТЬ: POSITIVE, ТОК ПОКОЯ: 1 MA, ВХОДНОЕ НАПРЯЖЕНИЕ, МИН.: 2.7 V, ВХОДНОЕ НАПРЯЖЕНИЕ, МАКС.: 20 V, ПОДАВЛЕНИЕ ПУЛЬСАЦИЙ ПИТАНИЯ - ТИПИЧ.: 63 DB, ТИП ВЫХОДА: ADJUSTABLE, МИНИМАЛЬНАЯ РАБОЧАЯ ТЕМПЕРАТУРА: - 40 C, МАКСИМАЛЬНАЯ РАБОЧАЯ ТЕМПЕРАТУРА: + 125 C, НАПРЯЖЕНИЕ ОТПУСКАНИЯ: 340 MV, СЕРИЯ: LT1764A, УПАКОВКА: REEL, УПАКОВКА: CUT TAPE, УПАКОВКА: MOUSEREEL, ТОРГОВАЯ МАРКА: ANALOG DEVICES, НАПРЯЖЕНИЕ ОТПУСКАНИЯ - МАКС.: 660 MV, ВЫСОТА: 4.57 MM, IB - ВХОДНОЙ ТОК СМЕЩЕНИЯ: 3 UA, НЕСТАБИЛЬНОСТЬ ВЫХОДНОГО НАПРЯЖЕНИЯ ИЛИ ТОКА: 2 MV, НЕСТАБИЛЬНОСТЬ ВЫХОДНОЙ НАГРУЗКИ: 2 MV, РАБОЧИЙ ТОК ИСТОЧНИКА ПИТАНИЯ: 1 MA, ПРОДУКТ: LINEAR REGULATORS, ТИП ПРОДУКТА: LDO VOLTAGE REGULATORS, РАЗМЕР ФАБРИЧНОЙ УПАКОВКИ: 750, ПОДКАТЕГОРИЯ: PMIC - POWER MANAGEMENT ICS, ТИП: POSITIVE LINEAR REGULATOR</t>
  </si>
  <si>
    <t>LT1764AEQ#TRPBF</t>
  </si>
  <si>
    <t>МИКРОКОНТРОЛЛЕР,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</si>
  <si>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16-БИТНЫЕ МИКРОКОНТРОЛЛЕРЫ, ROHS: ПОДРОБНОСТИ, СЕРИЯ: MSP430F2132, ВИД МОНТАЖА: SMD/SMT, УПАКОВКА / БЛОК: VQFN-32, ЯДРО: MSP430, РАЗМЕР ПРОГРАММНОЙ ПАМЯТИ: 8 KB, ШИРИНА ШИНЫ ДАННЫХ: 16 BIT, РАЗРЕШЕНИЕ АЦП: 10 BIT, МАКСИМАЛЬНАЯ ТАКТОВАЯ ЧАСТОТА: 16 MHZ, КОЛИЧЕСТВО ВХОДОВ/ВЫХОДОВ: 24 I/O, РАЗМЕР ОЗУ ДАННЫХ: 512 B, НАПРЯЖЕНИЕ ПИТАНИЯ - МИН.: 1.8 V, НАПРЯЖЕНИЕ ПИТАНИЯ - МАКС.: 3.6 V, МИНИМАЛЬНАЯ РАБОЧАЯ ТЕМПЕРАТУРА: - 40 C, МАКСИМАЛЬНАЯ РАБОЧАЯ ТЕМПЕРАТУРА: + 105 C, УПАКОВКА: REEL, УПАКОВКА: CUT TAPE, УПАКОВКА: MOUSEREEL, ТОРГОВАЯ МАРКА: TEXAS INSTRUMENTS, ВЫСОТА: 0.9 MM, ТИП ИНТЕРФЕЙСА: I2C, IRDA, LIN, SPI, UART, USCI, ДЛИНА: 5 MM, ЧУВСТВИТЕЛЬНЫЙ К ВЛАЖНОСТИ: YES, КОЛИЧЕСТВО ТАЙМЕРОВ/СЧЕТЧИКОВ: 2 TIMER, СЕРИЯ ПРОЦЕССОРА: 2 SERIES, ПРОДУКТ: MCU, ТИП ПРОДУКТА: 16-BIT MICROCONTROLLERS - MCU, ТИП ПАМЯТИ ПРОГРАММ: FLASH, РАЗМЕР ФАБРИЧНОЙ УПАКОВКИ: 3000, ПОДКАТЕГОРИЯ: MICROCONTROLLERS - MCU, КОММЕРЧЕСКОЕ ОБОЗНАЧЕНИЕ: MSP430, КОНТРОЛЬНЫЕ ТАЙМЕРЫ: NO WATCHDOG TIMER, ШИРИНА: 5 MM</t>
  </si>
  <si>
    <t>MSP430F2132IRHBR</t>
  </si>
  <si>
    <t>КАТЕГОРИЯ ПРОДУКТА: 16-БИТНЫЕ МИКРОКОНТРОЛЛЕРЫ, ROHS: ПОДРОБНОСТИ, СЕРИЯ: MSP430F5659, ВИД МОНТАЖА: SMD/SMT, УПАКОВКА / БЛОК: LQFP-100, ЯДРО: MSP430, РАЗМЕР ПРОГРАММНОЙ ПАМЯТИ: 512 KB, ШИРИНА ШИНЫ ДАННЫХ: 16 BIT, РАЗРЕШЕНИЕ АЦП: 12 BIT, МАКСИМАЛЬНАЯ ТАКТОВАЯ ЧАСТОТА: 20 MHZ, КОЛИЧЕСТВО ВХОДОВ/ВЫХОДОВ: 74 I/O, РАЗМЕР ОЗУ ДАННЫХ: 64 KB, НАПРЯЖЕНИЕ ПИТАНИЯ - МИН.: 1.8 V, НАПРЯЖЕНИЕ ПИТАНИЯ - МАКС.: 3.6 V, МИНИМАЛЬНАЯ РАБОЧАЯ ТЕМПЕРАТУРА: - 40 C, МАКСИМАЛЬНАЯ РАБОЧАЯ ТЕМПЕРАТУРА: + 85 C, УПАКОВКА: TRAY, ТОРГОВАЯ МАРКА: TEXAS INSTRUMENTS, ТИП ОЗУ ДАННЫХ: SRAM, ВЫСОТА: 1.6 MM, ТИП ИНТЕРФЕЙСА: SPI, UART, USB, ДЛИНА: 15.8 MM, ЧУВСТВИТЕЛЬНЫЙ К ВЛАЖНОСТИ: YES, КОЛИЧЕСТВО КАНАЛОВ АЦП: 2 CHANNEL, СЕРИЯ ПРОЦЕССОРА: MSP430F565X, ТИП ПРОДУКТА: 16-BIT MICROCONTROLLERS - MCU, ТИП ПАМЯТИ ПРОГРАММ: FLASH, РАЗМЕР ФАБРИЧНОЙ УПАКОВКИ: 90, ПОДКАТЕГОРИЯ: MICROCONTROLLERS - MCU, КОММЕРЧЕСКОЕ ОБОЗНАЧЕНИЕ: MSP430, КОНТРОЛЬНЫЕ ТАЙМЕРЫ: NO WATCHDOG TIMER, ШИРИНА: 15.8 MM</t>
  </si>
  <si>
    <t>MSP430F5659IPZ</t>
  </si>
  <si>
    <t>КАТЕГОРИЯ ПРОДУКТА: ИМПУЛЬСНЫЕ РЕГУЛЯТОРЫ НАПРЯЖЕНИЯ, ROHS: ПОДРОБНОСТИ, ВИД МОНТАЖА: SMD/SMT, УПАКОВКА / БЛОК: VSON-10, ТОПОЛОГИЯ: BOOST, ВЫХОДНОЕ НАПРЯЖЕНИЕ: 1.8 V TO 5.5 V, ВЫХОДНОЙ ТОК: 1.5 A, КОЛИЧЕСТВО ВЫХОДОВ: 1 OUTPUT, ВХОДНОЕ НАПРЯЖЕНИЕ, МИН.: 900 MV, ВХОДНОЕ НАПРЯЖЕНИЕ, МАКС.: 6.5 V, ТОК ПОКОЯ: 1 MA, ЧАСТОТА ПЕРЕКЛЮЧЕНИЙ: 600 KHZ, МИНИМАЛЬНАЯ РАБОЧАЯ ТЕМПЕРАТУРА: - 40 C, МАКСИМАЛЬНАЯ РАБОЧАЯ ТЕМПЕРАТУРА: + 85 C, СЕРИЯ: TPS61020, УПАКОВКА: REEL, УПАКОВКА: CUT TAPE, УПАКОВКА: MOUSEREEL, ТОРГОВАЯ МАРКА: TEXAS INSTRUMENTS, СРЕДСТВА РАЗРАБОТКИ: TPS61020EVM-025, ВЫСОТА: 0.9 MM, ВХОДНОЕ НАПРЯЖЕНИЕ: 0.9 V TO 6.5 V, ДЛИНА: 3 MM, НЕСТАБИЛЬНОСТЬ ВЫХОДНОЙ НАГРУЗКИ: 0.6 %, ЧУВСТВИТЕЛЬНЫЙ К ВЛАЖНОСТИ: YES, РАБОЧИЙ ТОК ИСТОЧНИКА ПИТАНИЯ: 25 UA, ПРОДУКТ: VOLTAGE REGULATORS, ТИП ПРОДУКТА: SWITCHING VOLTAGE REGULATORS, РАЗМЕР ФАБРИЧНОЙ УПАКОВКИ: 3000, ПОДКАТЕГОРИЯ: PMIC - POWER MANAGEMENT ICS, ТИП: VOLTAGE CONVERTER, ШИРИНА: 3 MM</t>
  </si>
  <si>
    <t>TPS61020DRCR</t>
  </si>
  <si>
    <t>МИКРОСХЕМА ДЛЯ УПРАВЛЕНИЯ ПИТАНИЕМ, КАТЕГОРИЯ ПРОДУКТА: ИМПУЛЬСНЫЕ РЕГУЛЯТОРЫ НАПРЯЖЕНИЯ, ВИД МОНТАЖА: SMD/SMT, УПАКОВКА / БЛОК: QFN-16, ВЫХОДНОЕ НАПРЯЖЕНИЕ: 1.2 V TO 16 V, ВЫХОДНОЙ ТОК: 1.5 A, КОЛИЧЕСТВО ВЫХОДОВ: 1 OUTPUT, ВХОДНОЕ НАПРЯЖЕНИЕ (МАКС.): 17 V, ТОПОЛОГИЯ: BUCK, ВХОДНОЕ НАПРЯЖЕНИЕ МИН.: 3.1 V, ЧАСТОТА ПЕРЕКЛЮЧЕНИЙ: 1 MHZ, МИНИМАЛЬНАЯ РАБОЧАЯ ТЕМПЕРАТУРА: - 40 C, МАКСИМАЛЬНАЯ РАБОЧАЯ ТЕМПЕРАТУРА: + 85 C, СЕРИЯ: TPS62110, УПАКОВКА: CUT TAPE, УПАКОВКА: MOUSEREEL, УПАКОВКА: REEL, ВХОДНОЕ НАПРЯЖЕНИЕ: 3.1 V TO 17 V, ДИАПАЗОН РАБОЧИХ ТЕМПЕРАТУР: - 40 C TO + 85 C, ПРОДУКТ: VOLTAGE REGULATORS, ТИП: VOLTAGE CONVERTER, ЧУВСТВИТЕЛЬНЫЙ К ВЛАЖНОСТИ: YES, РАБОЧИЙ ТОК ИСТОЧНИКА ПИТАНИЯ: 20 UA, РАЗМЕР ФАБРИЧНОЙ УПАКОВКИ: 3000, ВЕС ИЗДЕЛИЯ: 46 MG</t>
  </si>
  <si>
    <t>TPS62110RSAR</t>
  </si>
  <si>
    <t>КАТЕГОРИЯ ПРОДУКТА: ИМПУЛЬСНЫЕ РЕГУЛЯТОРЫ НАПРЯЖЕНИЯ, ROHS: ПОДРОБНОСТИ, ВИД МОНТАЖА: SMD/SMT, УПАКОВКА / БЛОК: WSON-10, ТОПОЛОГИЯ: BOOST, BUCK, ВЫХОДНОЕ НАПРЯЖЕНИЕ: 2.5 V TO 8 V, ВЫХОДНОЙ ТОК: 2.25 A, КОЛИЧЕСТВО ВЫХОДОВ: 1 OUTPUT, ВХОДНОЕ НАПРЯЖЕНИЕ, МИН.: 2.5 V, ВХОДНОЕ НАПРЯЖЕНИЕ, МАКС.: 12 V, ТОК ПОКОЯ: 30 UA, ЧАСТОТА ПЕРЕКЛЮЧЕНИЙ: 2.4 MHZ, МИНИМАЛЬНАЯ РАБОЧАЯ ТЕМПЕРАТУРА: - 40 C, МАКСИМАЛЬНАЯ РАБОЧАЯ ТЕМПЕРАТУРА: + 85 C, СЕРИЯ: TPS63060, УПАКОВКА: REEL, УПАКОВКА: CUT TAPE, УПАКОВКА: MOUSEREEL, ТОРГОВАЯ МАРКА: TEXAS INSTRUMENTS, СРЕДСТВА РАЗРАБОТКИ: TPS63060EVM-619, ВХОДНОЕ НАПРЯЖЕНИЕ: 2.5 V TO 12 V, ЧУВСТВИТЕЛЬНЫЙ К ВЛАЖНОСТИ: YES, РАБОЧИЙ ТОК ИСТОЧНИКА ПИТАНИЯ: 30 UA, ПРОДУКТ: VOLTAGE REGULATORS, ТИП ПРОДУКТА: SWITCHING VOLTAGE REGULATORS, РАЗМЕР ФАБРИЧНОЙ УПАКОВКИ: 3000, ПОДКАТЕГОРИЯ: PMIC - POWER MANAGEMENT ICS, ТИП: VOLTAGE CONVERTER</t>
  </si>
  <si>
    <t>TPS63060DSCR</t>
  </si>
  <si>
    <t>КАТЕГОРИЯ ПРОДУКТА: LDO РЕГУЛЯТОРЫ НАПРЯЖЕНИЯ, ROHS: ПОДРОБНОСТИ, ВИД МОНТАЖА: SMD/SMT, УПАКОВКА / БЛОК: SOT-223-6, ВЫХОДНОЙ ТОК: 1.5 A, КОЛИЧЕСТВО ВЫХОДОВ: 1 OUTPUT, ПОЛЯРНОСТЬ: POSITIVE, ТОК ПОКОЯ: 1 MA, ВХОДНОЕ НАПРЯЖЕНИЕ, МИН.: 1.9 V, ВХОДНОЕ НАПРЯЖЕНИЕ, МАКС.: 20 V, ТИП ВЫХОДА: ADJUSTABLE, МИНИМАЛЬНАЯ РАБОЧАЯ ТЕМПЕРАТУРА: - 40 C, МАКСИМАЛЬНАЯ РАБОЧАЯ ТЕМПЕРАТУРА: + 125 C, НАПРЯЖЕНИЕ ОТПУСКАНИЯ: 300 MV, СЕРИЯ: TPS7A4501, УПАКОВКА: REEL, УПАКОВКА: CUT TAPE, УПАКОВКА: MOUSEREEL, ТОРГОВАЯ МАРКА: TEXAS INSTRUMENTS, СРЕДСТВА РАЗРАБОТКИ: TPS7A4501EVM-385, НАПРЯЖЕНИЕ ОТПУСКАНИЯ - МАКС.: 50 MV, ВЫСОТА: 1.6 MM, IB - ВХОДНОЙ ТОК СМЕЩЕНИЯ: 1 MA, ДЛИНА: 6.5 MM, НЕСТАБИЛЬНОСТЬ ВЫХОДНОГО НАПРЯЖЕНИЯ ИЛИ ТОКА: 3 MV / V, НЕСТАБИЛЬНОСТЬ ВЫХОДНОЙ НАГРУЗКИ: 8 MV, ЧУВСТВИТЕЛЬНЫЙ К ВЛАЖНОСТИ: YES, РАБОЧИЙ ТОК ИСТОЧНИКА ПИТАНИЯ: 1 MA, ДИАПАЗОН РАБОЧИХ ТЕМПЕРАТУР: -4, ДИАПАЗОН ВЫХОДНОГО НАПРЯЖЕНИЯ: 1.21 V TO 20 V, ПРОДУКТ: LDO VOLTAGE REGULATORS, ТИП ПРОДУКТА: LDO VOLTAGE REGULATORS, ОПОРНОЕ НАПРЯЖЕНИЕ: 1.21 V, РАЗМЕР ФАБРИЧНОЙ УПАКОВКИ: 2500, ПОДКАТЕГОРИЯ: PMIC - POWER MANAGEMENT ICS, ТИП: LOW DROPOUT VOLTAGE REGULATORS, ТОЧНОСТЬ РЕГУЛИРОВАНИЯ НАПРЯЖЕНИЯ: 0,01, ШИРИНА: 3.5 MM</t>
  </si>
  <si>
    <t>TPS7A4501DCQR</t>
  </si>
  <si>
    <t>МИКРОСХЕМА ПАМЯТИ 4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</si>
  <si>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4 МБИТ, КАТЕГОРИЯ ПРОДУКТА: ППВМ - КОНФИГУРАЦИОННАЯ ПАМЯТЬ, ТИП ПАМЯТИ: FLASH, РАЗМЕР ПАМЯТИ: 4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СЕРИЯ: EPCS4, ЧУВСТВИТЕЛЬНЫЙ К ВЛАЖНОСТИ: YES, РАБОЧИЙ ТОК ИСТОЧНИКА ПИТАНИЯ: 50 UA, РАЗМЕР ФАБРИЧНОЙ УПАКОВКИ: 100, НАПРЯЖЕНИЕ ПИТАНИЯ - МАКС.: 3.6 V, НАПРЯЖЕНИЕ ПИТАНИЯ - МИН.: 2.7 V, КОММЕРЧЕСКОЕ ОБОЗНАЧЕНИЕ: ENPIRION, ДРУГИЕ НАЗВАНИЯ ТОВАРА №: 974781, ВЕС ИЗДЕЛИЯ: 4.899 G</t>
  </si>
  <si>
    <t>МИКРОСХЕМА УСИЛИТЕЛЬ, КАТЕГОРИЯ ПРОДУКТА: ПРЕЦИЗИОННЫЕ УСИЛИТЕЛИ; СЕРИЯ: OP1177; КОЛИЧЕСТВО КАНАЛОВ: 1 CHANNEL; GBP - SR - СКОРОСТЬ НАРАСТАНИЯ ВЫХОДНОГО НАПРЯЖЕНИЯ: 700 MV/US; CMRR - КОЭФФИЦИЕНТ ПОДАВЛЕНИЯ СИНФАЗНОГО СИГНАЛА: 126 DB; ВЫХОДНОЙ ТОК НА КАНАЛ: 10 MA; IB - ВХОДНОЙ ТОК СМЕЩЕНИЯ: 2 NA; VOS - ВХОДНОЕ НАПРЯЖЕНИЕ СМЕЩЕНИЯ НУЛЯ: 15 UV; EN - ИНТЕНСИВНОСТЬ ШУМА ВХОДНОГО НАПРЯЖЕНИЯ: 7.9 NV/SQRT HZ; НАПРЯЖЕНИЕ ПИТАНИЯ - МАКС.: 30 V, +/- 15 V; НАПРЯЖЕНИЕ ПИТАНИЯ - МИН.: 5 V, +/- 2.5 V; РАБОЧИЙ ТОК ИСТОЧНИКА ПИТАНИЯ: 400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НАПРЯЖЕНИЕ СДВОЕННОГО ПИТАНИЯ: +/- 3 V, +/- 5 V, +/- 9 V, +/- 12 V; ВЫСОТА: 1.5 MM (MAX); ДЛИНА: 5 MM (MAX); МАКСИМАЛЬНОЕ НАПРЯЖЕНИЕ СДВОЕННОГО ПИТАНИЯ: +/- 15 V; МИНИМАЛЬНОЕ НАПРЯЖЕНИЕ СДВОЕННОГО ПИТАНИЯ: +/- 2.5 V; РАБОЧЕЕ НАПРЯЖЕНИЕ ПИТАНИЯ: 5 V TO 30 V; ПРОДУКТ: PRECISION AMPLIFIERS; PSRR - КОЭФФИЦИЕНТ ПОДАВЛЕНИЯ ПОМЕХ ПО ПИТАНИЮ: 130 DB; РАЗМЕР ФАБРИЧНОЙ УПАКОВКИ: 1000; ТИП: PRECISION AMPLIFIER; УСИЛЕНИЕ ПО НАПРЯЖЕНИЮ, ДБ: 126.02 DB; ШИРИНА: 4 MM (MAX); ВЕС ИЗДЕЛИЯ: 540 MG</t>
  </si>
  <si>
    <t>КАТЕГОРИЯ ПРОДУКТА: ДИФФЕРЕНЦИАЛЬНЫЕ УСИЛИТЕЛИ, ROHS: ПОДРОБНОСТИ, СЕРИЯ: AD8138, КОЛИЧЕСТВО КАНАЛОВ: 1 CHANNEL, GBP - ПРОИЗВЕДЕНИЕ КОЭФФИЦИЕНТА УСИЛЕНИЯ НА ШИРИНУ ПОЛОСЫ ПРОПУСКАНИЯ (FT): 320 MHZ, SR - СКОРОСТЬ НАРАСТАНИЯ ВЫХОДНОГО НАПРЯЖЕНИЯ: 1150 V/US, CMRR - КОЭФФИЦИЕНТ ПОДАВЛЕНИЯ СИНФАЗНОГО СИГНАЛА: - 77 DB, ВЫХОДНОЙ ТОК НА КАНАЛ: 95 MA, IB - ВХОДНОЙ ТОК СМЕЩЕНИЯ: 7 UA, VOS - ВХОДНОЕ НАПРЯЖЕНИЕ СМЕЩЕНИЯ НУЛЯ: 1 MV, НАПРЯЖЕНИЕ ПИТАНИЯ - МАКС.: 11 V, НАПРЯЖЕНИЕ ПИТАНИЯ - МИН.: 3 V, РАБОЧИЙ ТОК ИСТОЧНИКА ПИТАНИЯ: 20 MA, МИНИМАЛЬНАЯ РАБОЧАЯ ТЕМПЕРАТУРА: - 40 C, МАКСИМАЛЬНАЯ РАБОЧАЯ ТЕМПЕРАТУРА: + 85 C, ВИД МОНТАЖА: SMD/SMT, УПАКОВКА / БЛОК: SOIC-8, УПАКОВКА: REEL, УПАКОВКА: CUT TAPE, УПАКОВКА: MOUSEREEL, ТОРГОВАЯ МАРКА: ANALOG DEVICES, СРЕДСТВА РАЗРАБОТКИ: AD8138AARMZ-EBZ, НАПРЯЖЕНИЕ СДВОЕННОГО ПИТАНИЯ: +/- 3 V, +/- 5 V, КОЭФФИЦИЕНТ УСИЛЕНИЯ V/V: 1 V/V, ВЫСОТА: 1.5 MM (MAX), ДЛИНА: 5 MM (MAX), МАКСИМАЛЬНОЕ НАПРЯЖЕНИЕ СДВОЕННОГО ПИТАНИЯ: +/- 5.5 V, МАКСИМАЛЬНОЕ ВХОДНОЕ СОПРОТИВЛЕНИЕ: 6 MOHMS AT 5 V, МИНИМАЛЬНОЕ НАПРЯЖЕНИЕ СДВОЕННОГО ПИТАНИЯ: +/- 1.4 V, РАБОЧЕЕ НАПРЯЖЕНИЕ ПИТАНИЯ: 3 V, 5 V, 9 V, ПРОДУКТ: DIFFERENTIAL AMPLIFIERS, ТИП ПРОДУКТА: DIFFERENTIAL AMPLIFIERS, PSRR - КОЭФФИЦИЕНТ ПОДАВЛЕНИЯ ПОМЕХ ПО ПИТАНИЮ: 70 DB (MAX), РАЗМЕР ФАБРИЧНОЙ УПАКОВКИ: 1000, ПОДКАТЕГОРИЯ: AMPLIFIER ICS, ТИП ПИТАНИЯ: SINGLE, DUAL, УСИЛЕНИЕ ПО НАПРЯЖЕНИЮ, ДБ: 0.028 DB, ШИРИНА: 4 MM (MAX)</t>
  </si>
  <si>
    <t>AD8138ARZ-R7</t>
  </si>
  <si>
    <t>КАТЕГОРИЯ ПРОДУКТА: ИНВЕРТЕРЫ, ROHS: ПОДРОБНОСТИ, КВАЛИФИКАЦИЯ: AEC-Q100, УПАКОВКА: REEL, УПАКОВКА: CUT TAPE, ТОРГОВАЯ МАРКА: ONSEMI, ТИП ПРОДУКТА: INVERTERS, СЕРИЯ: MC14049UB, РАЗМЕР ФАБРИЧНОЙ УПАКОВКИ: 2500, ПОДКАТЕГОРИЯ: LOGIC ICS</t>
  </si>
  <si>
    <t>NLV14049UBDR2G</t>
  </si>
  <si>
    <t>МИКРОСХЕМА ЛОГИЧЕСКАЯ, КАТЕГОРИЯ ПРОДУКТА: ИНВЕРТЕРЫ, КОЛИЧЕСТВО КОНТУРОВ: 6 CIRCUIT, СЕМЕЙСТВО ЛОГИЧЕСКИХ ЭЛЕМЕНТОВ: ACT, ТИП ЛОГИКИ: CMOS, НАПРЯЖЕНИЕ ПИТАНИЯ - МАКС.: 5.5 V, НАПРЯЖЕНИЕ ПИТАНИЯ - МИН.: 4.5 V, МИНИМАЛЬНАЯ РАБОЧАЯ ТЕМПЕРАТУРА: - 55 C, МАКСИМАЛЬНАЯ РАБОЧАЯ ТЕМПЕРАТУРА: + 125 C, ВИД МОНТАЖА: SMD/SMT, УПАКОВКА / БЛОК: SOIC-14, УПАКОВКА: CUT TAPE, УПАКОВКА: MOUSEREEL, УПАКОВКА: REEL, ФУНКЦИЯ: BUFFER/DRIVER, ВЫСОТА: 1.5 MM, ТИП ВХОДА: TTL, ДЛИНА: 8.75 MM, ДИАПАЗОН РАБОЧИХ ТЕМПЕРАТУР: - 55 C TO + 125 C, ТИП ВЫХОДА: CMOS, ТОК ПОКОЯ: 4 UA, СЕРИЯ: CD74ACT05, ШИРИНА: 4 MM, КОЛИЧЕСТВО ВЫХОДНЫХ ЛИНИЙ: 6 OUTPUT, ВЫХОДНОЙ ТОК ВЫСОКОГО УРОВНЯ: 0 MA, ВЫХОДНОЙ ТОК НИЗКОГО УРОВНЯ: 24 MA, РАБОЧЕЕ НАПРЯЖЕНИЕ ПИТАНИЯ: 5 V, ВРЕМЯ ЗАДЕРЖКИ РАСПРОСТРАНЕНИЯ: 8.5 NS, РАЗМЕР ФАБРИЧНОЙ УПАКОВКИ: 2500, ВЕС ИЗДЕЛИЯ: 129.400 MG</t>
  </si>
  <si>
    <t>CD74ACT05M96</t>
  </si>
  <si>
    <t>КАТЕГОРИЯ ПРОДУКТА: РЧ-ДЕТЕКТОР, ROHS: ПОДРОБНОСТИ, ТИП: RF DETECTOR, ЧАСТОТНЫЙ ДИАПАЗОН: 30 MHZ TO 4.5 GHZ, ДИНАМИЧЕСКИЙ ДИАПАЗОН ДБ: 45 DB, КОНФИГУРАЦИЯ: SINGLE, РАБОЧЕЕ НАПРЯЖЕНИЕ ПИТАНИЯ: 3 V, МАКСИМАЛЬНАЯ ЁМКОСТЬ ДИОДА: 5 PF, ТЕХНОЛОГИЯ: SI, МАКСИМАЛЬНАЯ РАБОЧАЯ ТЕМПЕРАТУРА: + 85 C, МИНИМАЛЬНАЯ РАБОЧАЯ ТЕМПЕРАТУРА: - 40 C, ВИД МОНТАЖА: SMD/SMT, УПАКОВКА / БЛОК: WLCSP-6, КВАЛИФИКАЦИЯ: AEC-Q100, УПАКОВКА: REEL, УПАКОВКА: CUT TAPE, УПАКОВКА: MOUSEREEL, ТОРГОВАЯ МАРКА: ANALOG DEVICES, СРЕДСТВА РАЗРАБОТКИ: ADL5506-EVALZ, PD - РАССЕИВАНИЕ МОЩНОСТИ: 75 MW, ТИП ПРОДУКТА: RF DETECTOR, РАЗМЕР ФАБРИЧНОЙ УПАКОВКИ: 3000, ПОДКАТЕГОРИЯ: WIRELESS &amp; RF INTEGRATED CIRCUITS</t>
  </si>
  <si>
    <t>ADL5506WACBZ-R7</t>
  </si>
  <si>
    <t>КАТЕГОРИЯ ПРОДУКТА: ЧАСЫ РЕАЛЬНОГО ВРЕМЕНИ, ROHS: ПОДРОБНОСТИ, ВИД МОНТАЖА: SMD/SMT, УПАКОВКА / БЛОК: SOIC-NARROW-8, ИНТЕРФЕЙС ШИНЫ СИСТЕМНЫХ ЧАСОВ: SERIAL, 2-WIRE, I2C, ФОРМАТ ДАННЫХ: BINARY, ФОРМАТ ПРЕДСТАВЛЕНИЯ ВРЕМЕНИ: BINARY, ПЕРЕКЛЮЧЕНИЕ НА РЕЗЕРВНОЕ БАТАРЕЙНОЕ ПИТАНИЕ: NO BACKUP SWITCHING, РАЗМЕР ПАМЯТИ СИСТЕМНЫХ ЧАСОВ: 16 B, НАПРЯЖЕНИЕ ПИТАНИЯ - МАКС.: 5.5 V, НАПРЯЖЕНИЕ ПИТАНИЯ - МИН.: 2.5 V, МИНИМАЛЬНАЯ РАБОЧАЯ ТЕМПЕРАТУРА: - 40 C, МАКСИМАЛЬНАЯ РАБОЧАЯ ТЕМПЕРАТУРА: + 85 C, УПАКОВКА: REEL, УПАКОВКА: CUT TAPE, УПАКОВКА: MOUSEREEL, ТОРГОВАЯ МАРКА: MAXIM INTEGRATED, ТИП ПРОДУКТА: REAL TIME CLOCKS, СЕРИЯ: DS1683, РАЗМЕР ФАБРИЧНОЙ УПАКОВКИ: 2500, ПОДКАТЕГОРИЯ: CLOCK &amp; TIMER ICS, ДРУГИЕ НАЗВАНИЯ ТОВАРА №: DS1683 90-1683S+TRL</t>
  </si>
  <si>
    <t>DS1683S+T&amp;R</t>
  </si>
  <si>
    <t>КАТЕГОРИЯ ПРОДУКТА: ТРИГГЕРЫ, ROHS: ПОДРОБНОСТИ, КОЛИЧЕСТВО КОНТУРОВ: 2, СЕМЕЙСТВО ЛОГИЧЕСКИХ ЭЛЕМЕНТОВ: CD4000, ТИП ЛОГИКИ: D-TYPE FLIP-FLOP, ПОЛЯРНОСТЬ: INVERTING/NON-INVERTING, ТИП ВХОДА: CMOS, ТИП ВЫХОДА: CMOS, ВРЕМЯ ЗАДЕРЖКИ РАСПРОСТРАНЕНИЯ: 300 NS, ВЫХОДНОЙ ТОК ВЫСОКОГО УРОВНЯ: - 1.5 MA, ВЫХОДНОЙ ТОК НИЗКОГО УРОВНЯ: 1.5 MA, НАПРЯЖЕНИЕ ПИТАНИЯ - МИН.: 3 V, НАПРЯЖЕНИЕ ПИТАНИЯ - МАКС.: 18 V, МИНИМАЛЬНАЯ РАБОЧАЯ ТЕМПЕРАТУРА: - 55 C, МАКСИМАЛЬНАЯ РАБОЧАЯ ТЕМПЕРАТУРА: + 125 C, ВИД МОНТАЖА: SMD/SMT, УПАКОВКА / БЛОК: SOIC-14, УПАКОВКА: TUBE, ТОРГОВАЯ МАРКА: TEXAS INSTRUMENTS, ФУНКЦИЯ: D-TYPE, ВЫСОТА: 1.58 MM, ДЛИНА: 8.65 MM, КОЛИЧЕСТВО КАНАЛОВ: 2, КОЛИЧЕСТВО ВХОДНЫХ ЛИНИЙ: 1, КОЛИЧЕСТВО ВЫХОДНЫХ ЛИНИЙ: 1, РАБОЧЕЕ НАПРЯЖЕНИЕ ПИТАНИЯ: 10 V, ДИАПАЗОН РАБОЧИХ ТЕМПЕРАТУР: - 55 C TO + 125 C, ТИП ПРОДУКТА: FLIP FLOPS, ТОК ПОКОЯ: 20 UA, ТИП СБРОСА: SET, RESET, СЕРИЯ: CD4013B, РАЗМЕР ФАБРИЧНОЙ УПАКОВКИ: 50, ПОДКАТЕГОРИЯ: LOGIC ICS, ШИРИНА: 3.91 MM</t>
  </si>
  <si>
    <t>КАТЕГОРИЯ ПРОДУКТА: ШИННЫЕ ТРАНСИВЕРЫ, ROHS: ПОДРОБНОСТИ, СЕМЕЙСТВО ЛОГИЧЕСКИХ ЭЛЕМЕНТОВ: AHCT, УРОВЕНЬ ВХОДА: TTL, ВЫХОДНОЙ УРОВЕНЬ: CMOS, ТИП ВЫХОДА: 3-STATE, ВЫХОДНОЙ ТОК ВЫСОКОГО УРОВНЯ: - 8 MA, ВЫХОДНОЙ ТОК НИЗКОГО УРОВНЯ: 8 MA, ВРЕМЯ ЗАДЕРЖКИ РАСПРОСТРАНЕНИЯ: 9.5 NS, НАПРЯЖЕНИЕ ПИТАНИЯ - МАКС.: 5.5 V, НАПРЯЖЕНИЕ ПИТАНИЯ - МИН.: 4.5 V, МИНИМАЛЬНАЯ РАБОЧАЯ ТЕМПЕРАТУРА: - 40 C, МАКСИМАЛЬНАЯ РАБОЧАЯ ТЕМПЕРАТУРА: + 125 C, УПАКОВКА / БЛОК: SOIC-20, УПАКОВКА: REEL, УПАКОВКА: CUT TAPE, УПАКОВКА: MOUSEREEL, ТОРГОВАЯ МАРКА: TEXAS INSTRUMENTS, ФУНКЦИЯ: TRI-STATE OCTAL BUS, ВЫСОТА: 2.35 MM, ДЛИНА: 12.8 MM, ВИД МОНТАЖА: SMD/SMT, КОЛИЧЕСТВО КАНАЛОВ: 8, КОЛИЧЕСТВО КОНТУРОВ: 8, РАБОЧЕЕ НАПРЯЖЕНИЕ ПИТАНИЯ: 4.5 V TO 5.5 V, ДИАПАЗОН РАБОЧИХ ТЕМПЕРАТУР: - 40 C TO + 125 C, ПОЛЯРНОСТЬ: NON-INVERTING, ПРОДУКТ: STANDARD TRANSCEIVER, ТИП ПРОДУКТА: BUS TRANSCEIVERS, СЕРИЯ: SN74AHCT245, РАЗМЕР ФАБРИЧНОЙ УПАКОВКИ: 2000, ПОДКАТЕГОРИЯ: LOGIC ICS, НАПРЯЖЕНИЕ ПИТАНИЯ - МАКС.: 4 UA, ТЕХНОЛОГИЯ: CMOS, ШИРИНА: 7.52 MM</t>
  </si>
  <si>
    <t>SN74AHCT245DWR</t>
  </si>
  <si>
    <t>МИКРОСХЕМА ПРОГРАМИРУЕМАЯ ИСП. В ОБОРУДОВАНИИ ДЛЯ АВТОМАТИЗАЦИИ ПРОМЫШЛЕННЫХ ПРЕДПРИЯТИЙ, КОМПЬЮТЕРНЫХ СИСТЕМАХ. НЕ ИМЕЕТ ФУНКЦИИ ШИФРОВАНИЯ И КРИПТОГРАФИИ. ППВМ - КОНФИГУРАЦИОННАЯ ПАМЯТЬ, ТИП ПАМЯТИ: FLASH, РАЗМ. ПАМЯТИ: 1 MBIT, МАКС. РАБ. ЧАСТОТА: 40 MHZ, РАБОЧЕЕ НАПР. ПИТАНИЯ: 3.3 V, МИН. РАБ. ТЕМП.: - 40 C, МАКС. РАБ. ТЕМП.: + 85 C, ВИД МОНТАЖА: SMD/SMT, БЛОК: SOIC-8, УПАКОВКА: TUBE, СЕРИЯ: EPCS1, ЧУВСТВИТЕЛЬНЫЙ К ВЛАЖНОСТИ: ДА, РАБОЧИЙ ТОК ИСТОЧНИКА ПИТАНИЯ: 50 UA, ТИП ПРОДУКТА: FPGA - CONFIGURATION MEMORY, РАЗМ. ФАБРИЧНОЙ УПАКОВКИ: 100, ПОДКАТЕГОРИЯ: PROGRAMMABLE LOGIC ICS, НАПР. ПИТАНИЯ - МАКС.: 3.6 V, НАПР. ПИТАНИЯ - МИН.: 2.7 V</t>
  </si>
  <si>
    <t>МИКРОСХЕМА ИНТЕРФЕЙСНАЯ, КАТЕГОРИЯ ПРОДУКТА: ИС ИНТЕРФЕЙСА LVDS; ТИП: RECEIVER; КОЛИЧЕСТВО ПРИЕМНИКОВ: 4 RECEIVER; ДИАПАЗОН ДАННЫХ: 100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SOP-16; УПАКОВКА: REEL; УПАКОВКА: CUT TAPE; УПАКОВКА: MOUSEREEL; СРЕДСТВА РАЗРАБОТКИ: SN65LVDS31-32EVM; РАБОЧИЙ ТОК ИСТОЧНИКА ПИТАНИЯ: 18 MA; РАБОЧЕЕ НАПРЯЖЕНИЕ ПИТАНИЯ: 3.3 V; СЕРИЯ: SN65LVDS32; РАЗМЕР ФАБРИЧНОЙ УПАКОВКИ: 2500; ВЕС ИЗДЕЛИЯ: 141.700 MG</t>
  </si>
  <si>
    <t>SN65LVDS32DR</t>
  </si>
  <si>
    <t>КАТЕГОРИЯ ПРОДУКТА: ИС, КОНТРОЛЛЕР ИНТЕРФЕЙСА ВВОДА ВЫВОДА, ROHS: ПОДРОБНОСТИ, ВИД МОНТАЖА: SMD/SMT, УПАКОВКА / БЛОК: MLP-28, СЕРИЯ: CP2103, НАПРЯЖЕНИЕ ПИТАНИЯ - МАКС.: 3.6 V, НАПРЯЖЕНИЕ ПИТАНИЯ - МИН.: 3.6 V, МИНИМАЛЬНАЯ РАБОЧАЯ ТЕМПЕРАТУРА: - 55 C, МАКСИМАЛЬНАЯ РАБОЧАЯ ТЕМПЕРАТУРА: + 125 C, УПАКОВКА: REEL, ТОРГОВАЯ МАРКА: SILICON LABS, ВЫСОТА: 0.88 MM, ДЛИНА: 5 MM, РАБОЧЕЕ НАПРЯЖЕНИЕ ПИТАНИЯ: 3.6 V, ТИП ПРОДУКТА: I/O CONTROLLER INTERFACE IC, РАЗМЕР ФАБРИЧНОЙ УПАКОВКИ: 1500, ПОДКАТЕГОРИЯ: INTERFACE ICS, ШИРИНА: 5 MM</t>
  </si>
  <si>
    <t>CP2103-GMR</t>
  </si>
  <si>
    <t>SILIOCN</t>
  </si>
  <si>
    <t>МИКРОСХЕМА ЛОГИЧЕСКАЯ, ПРОИЗВОДИТЕЛЬ: TEXAS INSTRUMENTS; КАТЕГОРИЯ ПРОДУКТА: ТРАНСЛЯЦИЯ - УРОВНИ НАПРЯЖЕНИЯ; ТИП: BUS TRANSCEIVER; ВРЕМЯ ЗАДЕРЖКИ РАСПРОСТРАНЕНИЯ: 2.9 NS; НАПРЯЖЕНИЕ ПИТАНИЯ - МАКС.: 3.6 V; НАПРЯЖЕНИЕ ПИТАНИЯ - МИН.: 1.2 V; МИНИМАЛЬНАЯ РАБОЧАЯ ТЕМПЕРАТУРА: - 40 C; МАКСИМАЛЬНАЯ РАБОЧАЯ ТЕМПЕРАТУРА: + 85 C; ВИД МОНТАЖА: SMD/SMT; УПАКОВКА / БЛОК: TSSOP-16; СЕРИЯ: SN74AVC4T245; УПАКОВКА: REEL; УПАКОВКА: CUT TAPE; УПАКОВКА: MOUSEREEL; ТОРГОВАЯ МАРКА: TEXAS INSTRUMENTS; ДИАПАЗОН ДАННЫХ: 380 MB/S; ОСОБЕННОСТИ: PARTIAL POWER DOWN (IOFF), OVER-VOLTAGE TOLERANT INPUTS, OUTPUT ENABLE; ВЫХОДНОЙ ТОК ВЫСОКОГО УРОВНЯ: 12 MA; СЕМЕЙСТВО ЛОГИЧЕСКИХ ЭЛЕМЕНТОВ: 74AVC; ТИП ЛОГИКИ: CMOS; ВЫХОДНОЙ ТОК НИЗКОГО УРОВНЯ: 12 MA; ДИАПАЗОН РАБОЧИХ ТЕМПЕРАТУР: - 40 C TO + 85 C; ТИП ВЫХОДА: 3-STATE; ТИП ПРОДУКТА: TRANSLATION - VOLTAGE LEVELS; РАЗМЕР ФАБРИЧНОЙ УПАКОВКИ:РАЗМЕР ФАБРИЧНОЙ УПАКОВКИ: 2000; ПОДКАТЕГОРИЯ: LOGIC ICS; ВЕС ИЗДЕЛИЯ: 220 MG</t>
  </si>
  <si>
    <t>SN74AVC4T245PWR</t>
  </si>
  <si>
    <t>ЧАСТИ ЭЛЕКТРОТЕХНИЧЕСКОГО ОБОРУДОВАНИЯ: ФЕРРИТОВЫЙ ФИЛЬТР ПОДАВЛЕНИЯ ЭМП</t>
  </si>
  <si>
    <t>КАТЕГОРИЯ ПРОДУКТА: ФЕРРИТОВЫЕ ФИЛЬТРЫ, ROHS: ПОДРОБНОСТИ, СЕРИЯ: BLM18_XH, ПРОДУКТ: FERRITE BEADS, ТИП ВЫВОДОВ: SMD/SMT, УПАКОВКА / БЛОК: 0603 (1608 METRIC), ИМПЕДАНС: 26 OHMS, МАКСИМАЛЬНЫЙ ПОСТОЯННЫЙ ТОК: 0,25, ДОПУСТИМОЕ ОТКЛОНЕНИЕ: 0,25, МАКСИМАЛЬНОЕ СОПРОТИВЛЕНИЕ ПОСТОЯННОМУ ТОКУ: 7 MOHMS,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ТОРГОВАЯ МАРКА: MURATA ELECTRONICS, ТИП ПРОДУКТА: FERRITE BEADS, РАЗМЕР ФАБРИЧНОЙ УПАКОВКИ: 4000, ПОДКАТЕГОРИЯ: FERRITES, ПРЕРЫВАНИЕ: -</t>
  </si>
  <si>
    <t>BLM18KG260TH1D</t>
  </si>
  <si>
    <t>РЕЛЬСОВАЯ НАПРАВЛЯЮЩАЯ - ЗАПЧАСТЬ К 3D ПРИНТЕРУ. ТОВАР ПОСТАВЛЯЕТСЯ НА БЕЗВОЗМЕЗДНОЙ ОСНОВЕ СТОИМОСТЬ УКАЗАНА ТОЛЬКО ДЛЯ ТАМОЖЕННЫХ ЦЕЛЕЙ.</t>
  </si>
  <si>
    <t>КАРЕТКА ШАРИКОВАЯ МИНИАТЮРНАЯ ДЛЯ 3D ПРИНТЕРОВ, УСТАНАВЛИВАЮТСЯ В КАЧЕСТВЕ КОМПЛЕКТУЮЩИХ ДЕТАЛЕЙ В 3D ПРИНТЕРЫ, ИЗГОТОВЛЕНА ИЗ МЕТАЛЛА, РАЗМЕРЫ ДХШХВ 34,7Х27Х13 ММ</t>
  </si>
  <si>
    <t>MGN12H</t>
  </si>
  <si>
    <t>CHINA</t>
  </si>
  <si>
    <t>ВОЛОКОННО-ОПТИЧЕСКИЙ СОЕДИНИТЕЛЬ. ТОВАР ПОСТАВЛЯЕТСЯ НА БЕЗВОЗМЕЗДНОЙ ОСНОВЕ СТОИМОСТЬ УКАЗАНА ТОЛЬКО ДЛЯ ТАМОЖЕННЫХ ЦЕЛЕЙ.</t>
  </si>
  <si>
    <t>КАТЕГОРИЯ ПРОДУКТА: ВОЛОКОННО-ОПТИЧЕСКИЕ ПЕРЕДАТЧИКИ, ПРИЕМНИКИ, ТРАНСИВЕРЫ, ROHS: ПОДРОБНОСТИ, ПРОДУКТ: TRANSMITTERS, ДЛИНА ВОЛНЫ: 820 NM, ДИАПАЗОН ДАННЫХ: 160 MBD, ТИП ВОЛОКНА: MULTIMODE, ВРЕМЯ НАРАСТАНИЯ: 6.5 NS, ИСТОЧНИК ИЗЛУЧЕНИЯ: LED, РАБОЧЕЕ НАПРЯЖЕНИЕ ПИТАНИЯ: 5 V, МИНИМАЛЬНАЯ РАБОЧАЯ ТЕМПЕРАТУРА: - 40 C, МАКСИМАЛЬНАЯ РАБОЧАЯ ТЕМПЕРАТУРА: + 85 C, ПРИМЕНЕНИЕ: ETHERNET, ТИП РАЗЪЁМА: FC, РАССТОЯНИЕ ПЕРЕДАЧИ: 2.7 KM, УПАКОВКА: TUBE, ТОРГОВАЯ МАРКА: BROADCOM / AVAGO, ВРЕМЯ СПАДА: 6.5 NS, ФУНКЦИЯ: HIGH PERFORMANCE FIBER OPTIC COMMUNICATION LINKS FOR INFORMATION SYSTEMS AND INDUSTRIAL APPLICATIONS., ВЫСОТА: 10.2 MM, ДЛИНА: 27.2 MM, МАКСИМАЛЬНЫЙ ВЫХОДНОЙ ТОК: 25 MA, УПАКОВКА / БЛОК: -, ТИП ПРОДУКТА: FIBER OPTIC TRANSMITTERS, RECEIVERS, TRANSCEIVERS, РАЗМЕР ФАБРИЧНОЙ УПАКОВКИ: 60, ПОДКАТЕГОРИЯ: FIBER OPTIC, ШИРИНА: 12.7 MM</t>
  </si>
  <si>
    <t>HFBR-1424Z</t>
  </si>
  <si>
    <t>ПРОГРАММИРУЕМАЯ ЛОГИЧЕСКАЯ ИНТЕГРАЛЬНАЯ СХЕМА,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</si>
  <si>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FPGA - ПРОГРАММИРУЕМАЯ ВЕНТИЛЬНАЯ МАТРИЦА, ROHS: ПОДРОБНОСТИ, СЕРИЯ: XC6SLX9, КОЛИЧЕСТВО ЛОГИЧЕСКИХ ЭЛЕМЕНТОВ: 9152 LE, КОЛИЧЕСТВО ВХОДОВ/ВЫХОДОВ: 186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FBGA-256, ТОРГОВАЯ МАРКА: XILINX, РАСПРЕДЕЛЕННОЕ ОЗУ: 90 KBIT, ВСТРОЕННАЯ БЛОЧНАЯ ПАМЯТЬ - EBR: 576 KBIT, МАКСИМАЛЬНАЯ РАБОЧАЯ ЧАСТОТА: 1080 MHZ, ЧУВСТВИТЕЛЬНЫЙ К ВЛАЖНОСТИ: YES, КОЛИЧЕСТВО БЛОКОВ ЛОГИЧЕСКИХ МАССИВОВ (LAB): 715 LAB, РАБОЧЕЕ НАПРЯЖЕНИЕ ПИТАНИЯ: 1.2 V, ТИП ПРОДУКТА: FPGA - FIELD PROGRAMMABLE GATE ARRAY, РАЗМЕР ФАБРИЧНОЙ УПАКОВКИ: 90, ПОДКАТЕГОРИЯ: PROGRAMMABLE LOGIC ICS, КОММЕРЧЕСКОЕ ОБОЗНАЧЕНИЕ: SPARTAN</t>
  </si>
  <si>
    <t>МИКРОСХЕМА ИНТЕРФЕЙСНАЯ. КАТЕГОРИЯ ПРОДУКТА: ИС ИНТЕРФЕЙСА LVDS, ROHS: N, ТИП: LVDS, КОЛИЧЕСТВО ДРАЙВЕРОВ: 4 DRIVER, КОЛИЧЕСТВО ПРИЕМНИКОВ: 28 RECEIVER, ДИАПАЗОН ДАННЫХ: 2380 MB/S, ТИП ВХОДА: LVCMOS, LVTTL, ТИП ВЫХОДА: LVDS, НАПРЯЖЕНИЕ ПИТАНИЯ - МАКС.: 3.6 V, НАПРЯЖЕНИЕ ПИТАНИЯ - МИН.: 3 V, МИНИМАЛЬНАЯ РАБОЧАЯ ТЕМПЕРАТУРА: - 10 C, МАКСИМАЛЬНАЯ РАБОЧАЯ ТЕМПЕРАТУРА: + 70 C, ВИД МОНТАЖА: SMD/SMT, УПАКОВКА / БЛОК: TSSOP-56, УПАКОВКА: TUBE, ТОРГОВАЯ МАРКА: TEXAS INSTRUMENTS, ВЫСОТА: 0.9 MM, ДЛИНА: 14 MM, МАКСИМАЛЬНОЕ ВЫХОДНОЕ НАПРЯЖЕНИЕ: 450 MV, ЧУВСТВИТЕЛЬНЫЙ К ВЛАЖНОСТИ: YES, РАБОЧЕЕ НАПРЯЖЕНИЕ ПИТАНИЯ: 3.3 V, PD - РАССЕИВАНИЕ МОЩНОСТИ: 1.63 W, ТИП ПРОДУКТА: LVDS INTERFACE IC, СЕРИЯ: DS90CR287, РАЗМЕР ФАБРИЧНОЙ УПАКОВКИ: 34, ПОДКАТЕГОРИЯ: INTERFACE ICS, ШИРИНА: 6.1 MM</t>
  </si>
  <si>
    <t>DS90CR287MTD</t>
  </si>
  <si>
    <t>КАТЕГОРИЯ ПРОДУКТА: ИМПУЛЬСНЫЕ РЕГУЛЯТОРЫ НАПРЯЖЕНИЯ, ROHS: ПОДРОБНОСТИ, ВИД МОНТАЖА: SMD/SMT, УПАКОВКА / БЛОК: QFN-56, ТОПОЛОГИЯ: BUCK, ВЫХОДНОЕ НАПРЯЖЕНИЕ: 600 MV TO 39.56 V, ВЫХОДНОЙ ТОК: 0,25, КОЛИЧЕСТВО ВЫХОДОВ: 1 OUTPUT, ВХОДНОЕ НАПРЯЖЕНИЕ, МИН.: 3 V, ВХОДНОЕ НАПРЯЖЕНИЕ, МАКС.: 6.5 V, ТОК ПОКОЯ: -, ЧАСТОТА ПЕРЕКЛЮЧЕНИЙ: 1.2 MHZ, МИНИМАЛЬНАЯ РАБОЧАЯ ТЕМПЕРАТУРА: - 40 C, МАКСИМАЛЬНАЯ РАБОЧАЯ ТЕМПЕРАТУРА: + 105 C, СЕРИЯ: EN6362, УПАКОВКА: REEL, УПАКОВКА: CUT TAPE, УПАКОВКА: MOUSEREEL, ТОРГОВАЯ МАРКА: INTEL / ALTERA, СРЕДСТВА РАЗРАБОТКИ: EVB-EN6362QI, ВЫСОТА: 3 MM, ВХОДНОЕ НАПРЯЖЕНИЕ: 3 V TO 6.5 V, ДЛИНА: 8 MM, НЕСТАБИЛЬНОСТЬ ВЫХОДНОЙ НАГРУЗКИ: -, ЧУВСТВИТЕЛЬНЫЙ К ВЛАЖНОСТИ: YES, РАБОЧИЙ ТОК ИСТОЧНИКА ПИТАНИЯ: -, ПРОДУКТ: DC/DC CONVERTERS, ТИП ПРОДУКТА: SWITCHING VOLTAGE REGULATORS, ОТКЛЮЧЕНИЕ: SHUTDOWN, РАЗМЕР ФАБРИЧНОЙ УПАКОВКИ: 250, ПОДКАТЕГОРИЯ: PMIC - POWER MANAGEMENT ICS, НАПРЯЖЕНИЕ ПИТАНИЯ - МИН.: 3 V, КОММЕРЧЕСКОЕ ОБОЗНАЧЕНИЕ: ENPIRION, ТИП: HIGHLY INTEGRATED SYNCHRONOUS DC-DC BUCK WITH INTEGRATED INDUCTOR, ШИРИНА: 8 MM, ДРУГИЕ НАЗВАНИЯ ТОВАРА №: MPM3860GQW-Z</t>
  </si>
  <si>
    <t>EN6362QI</t>
  </si>
  <si>
    <t>КАТЕГОРИЯ ПРОДУКТА: ИМПУЛЬСНЫЕ РЕГУЛЯТОРЫ НАПРЯЖЕНИЯ, ROHS: ПОДРОБНОСТИ, ВИД МОНТАЖА: SMD/SMT, УПАКОВКА / БЛОК: QFN-38, ТОПОЛОГИЯ: BUCK, ВЫХОДНОЕ НАПРЯЖЕНИЕ: 6.285 V, ВЫХОДНОЙ ТОК: 0,125, КОЛИЧЕСТВО ВЫХОДОВ: 1 OUTPUT, ВХОДНОЕ НАПРЯЖЕНИЕ, МИН.: 2.5 V, ВХОДНОЕ НАПРЯЖЕНИЕ, МАКС.: 6.6 V, ЧАСТОТА ПЕРЕКЛЮЧЕНИЙ: 2 MHZ, МИНИМАЛЬНАЯ РАБОЧАЯ ТЕМПЕРАТУРА: - 40 C, МАКСИМАЛЬНАЯ РАБОЧАЯ ТЕМПЕРАТУРА: + 85 C, СЕРИЯ: EN6337, УПАКОВКА: REEL, УПАКОВКА: CUT TAPE, УПАКОВКА: MOUSEREEL, ТОРГОВАЯ МАРКА: INTEL / ALTERA, ЧУВСТВИТЕЛЬНЫЙ К ВЛАЖНОСТИ: YES, ТИП ПРОДУКТА: SWITCHING VOLTAGE REGULATORS, РАЗМЕР ФАБРИЧНОЙ УПАКОВКИ: 500, ПОДКАТЕГОРИЯ: PMIC - POWER MANAGEMENT ICS, КОММЕРЧЕСКОЕ ОБОЗНАЧЕНИЕ: ENPIRION, ТИП: VOLTAGE CONVERTER, ДРУГИЕ НАЗВАНИЯ ТОВАРА №: MPM3833CGRH-P</t>
  </si>
  <si>
    <t>EN6337QI</t>
  </si>
  <si>
    <t>МИКРОСХЕМА ГЕНЕРАТОР ТАКТОВЫХ ИМПУЛЬСОВ. КАТЕГОРИЯ ПРОДУКТА: ТАКТОВЫЙ БУФЕР, ROHS: ПОДРОБНОСТИ, СЕРИЯ: CDCLVD1204, КОЛИЧЕСТВО ВЫХОДОВ: 4 OUTPUT, МАКСИМАЛЬНАЯ ВХОДНАЯ ЧАСТОТА: 800 MHZ, НАПРЯЖЕНИЕ ПИТАНИЯ - МАКС.: 2.625 V, НАПРЯЖЕНИЕ ПИТАНИЯ - МИН.: 2.375 V, ЗАДЕРЖКА РАСПРОСТРАНЕНИЯ - МАКС.: 2.5 NS, МИНИМАЛЬНАЯ РАБОЧАЯ ТЕМПЕРАТУРА: - 40 C, МАКСИМАЛЬНАЯ РАБОЧАЯ ТЕМПЕРАТУРА: + 85 C, ВИД МОНТАЖА: SMD/SMT, УПАКОВКА / БЛОК: VQFN-16, ТОРГОВАЯ МАРКА: TEXAS INSTRUMENTS, СРЕДСТВА РАЗРАБОТКИ: CDCLVD1204EVM, ТИП ВХОДА: LVCMOS, LVDS, LVPECL, МАКС. ВЫХОДНАЯ ЧАСТОТА: 800 MHZ, ЧУВСТВИТЕЛЬНЫЙ К ВЛАЖНОСТИ: YES, ТИП ВЫХОДА: LVDS, УПАКОВКА: REEL, УПАКОВКА: CUT TAPE, УПАКОВКА: MOUSEREEL, ТИП ПРОДУКТА: CLOCK BUFFERS, РАЗМЕР ФАБРИЧНОЙ УПАКОВКИ: 3000, ПОДКАТЕГОРИЯ: CLOCK &amp; TIMER ICS</t>
  </si>
  <si>
    <t>CDCLVD1204RGTR</t>
  </si>
  <si>
    <t>МИКРОСХЕМА КОНТРОЛЛЕР ЦИФРОВЫХ СИГНАЛОВ. КАТЕГОРИЯ ПРОДУКТА: ПРОЦЕССОРЫ И КОНТРОЛЛЕРЫ ЦИФРОВЫХ СИГНАЛОВ (DSP, DSC), ROHS: ПОДРОБНОСТИ, ПРОДУКТ: DSCS, СЕРИЯ: TMS320F2811, КОММЕРЧЕСКОЕ ОБОЗНАЧЕНИЕ: C2000, ВИД МОНТАЖА: SMD/SMT, УПАКОВКА / БЛОК: LQFP-128, ЯДРО: C28X, КОЛИЧЕСТВО ЯДЕР: 1 CORE, МАКСИМАЛЬНАЯ ТАКТОВАЯ ЧАСТОТА: 150 MHZ, ПАМЯТЬ ДЛЯ КЭША КОМАНД L1 / ДАННЫХ: -, ПАМЯТЬ ДЛЯ КЭША КОМАНД L1 / ДАННЫХ: -, РАЗМЕР ПРОГРАММНОЙ ПАМЯТИ: 256 KB, РАЗМЕР ОЗУ ДАННЫХ: 36 KB, РАБОЧЕЕ НАПРЯЖЕНИЕ ПИТАНИЯ: 1.9 V, МИНИМАЛЬНАЯ РАБОЧАЯ ТЕМПЕРАТУРА: - 40 C, МАКСИМАЛЬНАЯ РАБОЧАЯ ТЕМПЕРАТУРА: + 125 C, УПАКОВКА: TRAY, РАЗРЕШЕНИЕ АЦП: 12 BIT, ТОРГОВАЯ МАРКА: TEXAS INSTRUMENTS, ШИРИНА ШИНЫ ДАННЫХ: 32 BIT, ВХОДНОЕ/ВЫХОДНОЕ НАПРЯЖЕНИЕ: 3.3 V, ТИП КОМАНДЫ: FIXED POINT, ЧУВСТВИТЕЛЬНЫЙ К ВЛАЖНОСТИ: YES, ТИП ПРОДУКТА: DSP - DIGITAL SIGNAL PROCESSORS &amp; CONTROLLERS, РАЗМЕР ФАБРИЧНОЙ УПАКОВКИ: 90, ПОДКАТЕГОРИЯ: EMBEDDED PROCESSORS &amp; CONTROLLERS, ДРУГИЕ НАЗВАНИЯ ТОВАРА №: ENICSF2811PBKA</t>
  </si>
  <si>
    <t>TMS320F2811PBKA</t>
  </si>
  <si>
    <t>КАТЕГОРИЯ ПРОДУКТА: ИМПУЛЬСНЫЕ РЕГУЛЯТОРЫ НАПРЯЖЕНИЯ, ROHS: ПОДРОБНОСТИ, ВИД МОНТАЖА: SMD/SMT, УПАКОВКА / БЛОК: VQFN-15, ТОПОЛОГИЯ: BUCK, ВЫХОДНОЕ НАПРЯЖЕНИЕ: 600 MV TO 5 V, ВЫХОДНОЙ ТОК: 10 A, КОЛИЧЕСТВО ВЫХОДОВ: 1 OUTPUT, ВХОДНОЕ НАПРЯЖЕНИЕ, МИН.: 4.5 V, ВХОДНОЕ НАПРЯЖЕНИЕ, МАКС.: 17 V, ТОК ПОКОЯ: 2 UA, ЧАСТОТА ПЕРЕКЛЮЧЕНИЙ: 200 KHZ TO 1.2 MHZ, МИНИМАЛЬНАЯ РАБОЧАЯ ТЕМПЕРАТУРА: - 40 C, МАКСИМАЛЬНАЯ РАБОЧАЯ ТЕМПЕРАТУРА: + 150 C, СЕРИЯ: TPS54020, УПАКОВКА: REEL, УПАКОВКА: CUT TAPE, УПАКОВКА: MOUSEREEL, ТОРГОВАЯ МАРКА: TEXAS INSTRUMENTS, СРЕДСТВА РАЗРАБОТКИ: TPS54020EVM-082, ВХОДНОЕ НАПРЯЖЕНИЕ: 4.5 V TO 17 V, РАБОЧИЙ ТОК ИСТОЧНИКА ПИТАНИЯ: 600 UA, ПРОДУКТ: VOLTAGE REGULATORS, ТИП ПРОДУКТА: SWITCHING VOLTAGE REGULATORS, РАЗМЕР ФАБРИЧНОЙ УПАКОВКИ: 250, ПОДКАТЕГОРИЯ: PMIC - POWER MANAGEMENT ICS, НАПРЯЖЕНИЕ ПИТАНИЯ - МИН.: 4.5 V, КОММЕРЧЕСКОЕ ОБОЗНАЧЕНИЕ: SWIFT, ТИП: SYNCHRONOUS STEP-DOWN CONVERTER</t>
  </si>
  <si>
    <t>TPS54020RUW</t>
  </si>
  <si>
    <t>BOYD CORPORATION</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</si>
  <si>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2 ВЫХОДА, ВЫХОДНАЯ МОЩНОСТЬ: 3 ВТ, ВХОДНОЕ НАПРЯЖЕНИЕ, МИН.: 4,5 В, ВХОДНОЕ НАПРЯЖЕНИЕ, МАКС.: 18 В, ВЫХОДНОЕ НАПРЯЖЕНИЕ, КАНАЛ 1: 5 В, ВЫХОДНОЙ ТОК-КАНАЛ 1: 300 МА, ВЫХОДНОЕ НАПРЯЖЕНИЕ, КАНАЛ 2: - 5 В, ВЫХОДНОЙ ТОК-КАНАЛ 2: 300 МА, НАПРЯЖЕНИЕ ИЗОЛЯЦИИ: 1,6 КВ, МИНИМАЛЬНАЯ РАБОЧАЯ ТЕМПЕРАТУРА: - 40 С, МАКСИМАЛЬНАЯ РАБОЧАЯ ТЕМПЕРАТУРА: +85 С, ПОСЫЛКА/ЧЕХОЛ: СИП-8, ДЛИНА: 21,8 ММ, ШИРИНА: 9,2 ММ, ВЫСОТА: 11,1 ММ, ПРОМЫШЛЕННОСТЬ: ПРОМЫШЛЕННЫЙ, ПРОДУКТ: ИЗОЛИРОВАННЫЙ, РЯД: ПМР 3WI, ВХОДНОЕ НАПРЯЖЕНИЕ: ОТ 4,5 В ДО 18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4.800 Г,</t>
  </si>
  <si>
    <t>TMR 3-1221WI</t>
  </si>
  <si>
    <t>КАТЕГОРИЯ ПРОДУКТА: СИНФАЗНЫЕ ДРОССЕЛИ / ФИЛЬТРЫ; СЕРИЯ: SU10VFC; ВИД МОНТАЖА: PCB MOUNT; ТИП ВЫВОДОВ: THROUGH HOLE; КОЛИЧЕСТВО КАНАЛОВ: 1 CHANNEL; ИНДУКТИВНОСТЬ: 1 MH; МАКСИМАЛЬНЫЙ ПОСТОЯННЫЙ ТОК: 2 A; МАКСИМАЛЬНОЕ СОПРОТИВЛЕНИЕ ПОСТОЯННОМУ ТОКУ: 150 MOHMS; МИНИМАЛЬНАЯ РАБОЧАЯ ТЕМПЕРАТУРА: - 25 C; МАКСИМАЛЬНАЯ РАБОЧАЯ ТЕМПЕРАТУРА: + 120 C; УПАКОВКА / БЛОК: TRAY; ДЛИНА: 3.5 MM; ШИРИНА: 15.5 MM; ВЫСОТА: 15 MM; УПАКОВКА: TRAY; ПРОДУКТ: AC LINE FILTERS; ТИП: HIGH FREQUENCY COMMON MODE FILTERS; ДИАМЕТР: 18 MM; ТИП ФИЛЬТРА: COMMON MODE; РАЗМЕР ФАБРИЧНОЙ УПАКОВКИ: 700; ТЕСТОВАЯ ЧАСТОТА: 1 KHZ; ВЕС ИЗДЕЛИЯ: 6.200 G</t>
  </si>
  <si>
    <t>КАТЕГОРИЯ ПРОДУКТА: СИЛОВЫЕ КАТУШКИ ИНДУКТИВНОСТИ - ПОВЕРХНОСТНЫЙ МОНТАЖ, ROHS: ПОДРОБНОСТИ, ТИП: ПРОВОЛОЧНЫЙ, СТИЛЬ ЗАВЕРШЕНИЯ: СМД/СМТ, ЭКРАНИРОВАНИЕ: ЭКРАНИРОВАННЫЙ, ИНДУКТИВНОСТЬ: 10 МКГН, ТОЛЕРАНТНОСТЬ: 0,2, МАКСИМАЛЬНЫЙ ПОСТОЯННЫЙ ТОК: 9 А, МАКСИМАЛЬНОЕ СОПРОТИВЛЕНИЕ ПОСТОЯННОМУ ТОКУ: 25,5 МОМ, ТОК НАСЫЩЕНИЯ: 16 А, МИНИМАЛЬНАЯ РАБОЧАЯ ТЕМПЕРАТУРА: - 55 С, МАКСИМАЛЬНАЯ РАБОЧАЯ ТЕМПЕРАТУРА: + 150 С, Q МИНИМУМ: -, ТИП МОНТАЖА: МОНТАЖ НА ПЕЧАТНОЙ ПЛАТЕ, ДЛИНА: 13,9 ММ, ШИРИНА: 13,5 ММ, ВЫСОТА: 5,2 ММ, ДИАМЕТР: -, ОСНОВНОЙ МАТЕРИАЛ: ФЕРРИТ, РЯД: SRP1250, УПАКОВКА: КАТУШКА, УПАКОВКА: РАЗРЕЗАТЬ ЛЕНТУ, УПАКОВКА: МЫШЬКАТУШКА, ПРИЛОЖЕНИЕ: ВЫСОКИЙ ТОК, ТИП ЯДРА: ПРОВОЛОЧНЫЙ, ПРОДУКТ: СИЛОВЫЕ ИНДУКТОРЫ, ТИП ПРОДУКТА: ФИКСИРОВАННЫЕ КАТУШКИ ИНДУКТИВНОСТИ, СОБСТВЕННАЯ РЕЗОНАНСНАЯ ЧАСТОТА: -, ЗАВОДСКАЯ УПАКОВКА: 500, ПОДКАТЕГОРИЯ: КАТУШКИ ИНДУКТИВНОСТИ, ДРОССЕЛИ И КАТУШКИ, ПРЕКРАЩЕНИЕ: СТАНДАРТ, ТЕСТОВАЯ ЧАСТОТА: 100 КГЦ, ЕДИНИЦА ИЗМЕРЕНИЯ: 5.300 Г,</t>
  </si>
  <si>
    <t>SRP1250-100M</t>
  </si>
  <si>
    <t>КАТЕГОРИЯ ПРОДУКТА: СИЛОВЫЕ КАТУШКИ ИНДУКТИВНОСТИ - ПОВЕРХНОСТНЫЙ МОНТАЖ, ROHS: ПОДРОБНОСТИ, ТИП: ПРОВОЛОЧНЫЙ, СТИЛЬ ЗАВЕРШЕНИЯ: СМД/СМТ, ПОСЫЛКА/ЧЕХОЛ: 2626, ЭКРАНИРОВАНИЕ: ЭКРАНИРОВАННЫЙ, ИНДУКТИВНОСТЬ: 56 МКГН, ТОЛЕРАНТНОСТЬ: 0,3, МАКСИМАЛЬНЫЙ ПОСТОЯННЫЙ ТОК: 850 МА, МАКСИМАЛЬНОЕ СОПРОТИВЛЕНИЕ ПОСТОЯННОМУ ТОКУ: 202 МОМ, ТОК НАСЫЩЕНИЯ: 900 МА, МИНИМАЛЬНАЯ РАБОЧАЯ ТЕМПЕРАТУРА: - 40 С, МАКСИМАЛЬНАЯ РАБОЧАЯ ТЕМПЕРАТУРА: + 125 С, Q МИНИМУМ: 44965, ТИП МОНТАЖА: МОНТАЖ НА ПЕЧАТНОЙ ПЛАТЕ, ДЛИНА: 6,8 ММ, ШИРИНА: 6,8 ММ, ВЫСОТА: 3,8 ММ, ДИАМЕТР: -, ОСНОВНОЙ МАТЕРИАЛ: ФЕРРИТ, РЯД: СРР6038, УПАКОВКА: КАТУШКА, УПАКОВКА: РАЗРЕЗАТЬ ЛЕНТУ, УПАКОВКА: МЫШЬКАТУШКА, ПРИЛОЖЕНИЕ: ВЛАСТЬ,ТИП ЯДРА: ПРОВОЛОЧНЫЙ, ПРОДУКТ: СИЛОВЫЕ ИНДУКТОРЫ, ТИП ПРОДУКТА: ФИКСИРОВАННЫЕ КАТУШКИ ИНДУКТИВНОСТИ, СОБСТВЕННАЯ РЕЗОНАНСНАЯ ЧАСТОТА: 8,8 МГЦ, ЗАВОДСКАЯ УПАКОВКА: 1000, ПОДКАТЕГОРИЯ: КАТУШКИ ИНДУКТИВНОСТИ, ДРОССЕЛИ И КАТУШКИ, ПРЕКРАЩЕНИЕ: СТАНДАРТ, ТЕСТОВАЯ ЧАСТОТА: 2,52 МГЦ,</t>
  </si>
  <si>
    <t>SRR6038-560Y</t>
  </si>
  <si>
    <t>КАТЕГОРИЯ ПРОДУКТА: АЛЮМИНИЕВЫЕ ЭЛЕКТРОЛИТИЧЕСКИЕ КОНДЕНСАТОРЫ С ЖЕСТКИМИ ВЫВОДАМИ; ПРОДУКТ: GENERAL PURPOSE ELECTROLYTIC CAPACITORS; ТИП ВЫВОДОВ: SNAP IN; ЁМКОСТЬ: 180 UF; НОМИНАЛЬНОЕ НАПРЯЖЕНИЕ ПОСТОЯННОГО ТОКА: 450 VDC; ДОПУСТИМОЕ ОТКЛОНЕНИЕ: 20 %; ЭФФЕКТИВНОЕ ПОСЛЕДОВАТЕЛЬНОЕ СОПРОТИВЛЕНИЕ: 680 MOHMS; МИНИМАЛЬНАЯ РАБОЧАЯ ТЕМПЕРАТУРА: - 25 C; МАКСИМАЛЬНАЯ РАБОЧАЯ ТЕМПЕРАТУРА: + 105 C; КОЛИЧЕСТВО КОНТАКТОВ: 2 PIN; ДИАМЕТР: 30 MM; ДЛИНА: 30 MM; ШАГ ВЫВОДОВ: 10 MM; СРОК СЛУЖБЫ: 3000 HOUR; ПУЛЬСИРУЮЩИЙ ТОК: 1.01 A; УПАКОВКА: BULK; КОЭФФИЦИЕНТ ЗАТУХАНИЯ, DF: 0.2; РАЗМЕР ФАБРИЧНОЙ УПАКОВКИ:РАЗМЕР ФАБРИЧНОЙ УПАКОВКИ: 80; ТЕСТОВАЯ ЧАСТОТА: 100 HZ; ТИП: LONG LIFE CAPACITORS; ДРУГИЕ НАЗВАНИЯ ТОВАРА №: B43508C5187M; ВЕС ИЗДЕЛИЯ: 23 G</t>
  </si>
  <si>
    <t>АЛЮМИНИЕВЫЙ ЭЛЕКТРОЛИТИЧЕСКИЙ КОНДЕНСАТОР С ЖЕСТКИМИ ВЫВОДАМИ, ТИП ВЫВОДОВ: SNAP IN, ЁМКОСТЬ: 2700 UF, НОМИНАЛЬНОЕ НАПРЯЖЕНИЕ ПОСТОЯННОГО ТОКА: 50 VDC, ДОПУСТИМОЕ ОТКЛОНЕНИЕ: 20 %, МИНИМАЛЬНАЯ РАБОЧАЯ ТЕМПЕРАТУРА: - 40 C, МАКСИМАЛЬНАЯ РАБОЧАЯ ТЕМПЕРАТУРА: + 105 C, ДИАМЕТР: 25 MM, ДЛИНА: 25 MM, ШАГ ВЫВОДОВ: 10 MM, ПУЛЬСИРУЮЩИЙ ТОК: 1600 MA, СЕРИЯ: LGY, УПАКОВКА: BULK, ТОК УТЕЧКИ: 1.1 MA, РАЗМЕР ФАБРИЧНОЙ УПАКОВКИ: 250</t>
  </si>
  <si>
    <t>КАТЕГОРИЯ ПРОДУКТА: АЛЮМИНИЕВЫЕ ЭЛЕКТРОЛИТИЧЕСКИЕ КОНДЕНСАТОРЫ - ЗАЩЕЛКИВАЮЩИЕСЯ, ROHS: ПОДРОБНОСТИ, ПРОДУКТ: АЛЮМИНИЕВЫЕ ЭЛЕКТРОЛИТИЧЕСКИЕ КОНДЕНСАТОРЫ С ДЛИТЕЛЬНЫМ СРОКОМ СЛУЖБЫ, СТИЛЬ ЗАВЕРШЕНИЯ: ПРИВЯЗАТЬ, ЕМКОСТЬ: 560 МКФ, НОМИНАЛЬНОЕ НАПРЯЖЕНИЕ ПОСТОЯННОГО ТОКА: 450 В ПОСТОЯННОГО ТОКА, ТОЛЕРАНТНОСТЬ: 0,2, СОЭ: 220 МОМ, МИНИМАЛЬНАЯ РАБОЧАЯ ТЕМПЕРАТУРА: - 25 С, МАКСИМАЛЬНАЯ РАБОЧАЯ ТЕМПЕРАТУРА: + 105 С, КОЛИЧЕСТВО КОНТАКТОВ: 2 КОНТАКТА, ДИАМЕТР: 35 ММ, ДЛИНА: 45 ММ, РАССТОЯНИЕ МЕЖДУ ВЫВОДАМИ: 10 ММ, ЖИЗНЬ: 3000 ЧАСОВ, ПУЛЬСИРУЮЩИЙ ТОК: 2,08 А, РЯД: B43508, УПАКОВКА: МАССА, МАРКА: ЭПКОС / ТДК, КОЭФФИЦИЕНТ РАССЕЯНИЯ DF: 0,2, ТИП ПРОДУКТА: ЭЛЕКТРОЛИТИЧЕСКИЕ КОНДЕНСАТОРЫ, ЗАВОДСКАЯ УПАКОВКА: 60, ПОДКАТЕГОРИЯ: КОНДЕНСАТОРЫ, ТЕСТОВАЯ ЧАСТОТА: 100 ГЦ, ТИП: КОНДЕНСАТОРЫ С ДЛИТЕЛЬНЫМ СРОКОМ СЛУЖБЫ,</t>
  </si>
  <si>
    <t>B43508A5567M000</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</si>
  <si>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МНОГОСЛОЙНЫЙ КЕРАМИЧЕСКИЙ КОНДЕНСАТОР, МНОГОСЛОЙНЫЙ КЕРАМИЧЕСКИЙ КОНДЕНСАТОР, МНОГОСЛОЙНЫЕ КЕРАМИЧЕСКИЕ</t>
  </si>
  <si>
    <t>КАТЕГОРИЯ ПРОДУКТА: МНОГОСЛОЙНЫЕ КЕРАМИЧЕСКИЕ КОНДЕНСАТОРЫ MLCC - SMD/SMT, ЕМКОСТЬ: 6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</si>
  <si>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06035U6R8BAT2A</t>
  </si>
  <si>
    <t>КАТЕГОРИЯ ПРОДУКТА: МНОГОСЛОЙНЫЕ КЕРАМИЧЕСКИЕ КОНДЕНСАТОРЫ MLCC - SMD/SMT, ЕМКОСТЬ: 7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</si>
  <si>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06035U7R5BAT2A</t>
  </si>
  <si>
    <t>КАТЕГОРИЯ ПРОДУКТА: МНОГОСЛОЙНЫЕ КЕРАМИЧЕСКИЕ КОНДЕНСАТОРЫ MLCC - SMD/SMT, ROHS: ПОДРОБНОСТИ, ЕМКОСТЬ: 10 ПФ, НОМИНАЛЬНОЕ НАПРЯЖЕНИЕ ПОСТОЯННОГО ТОКА: 250 В ПОСТОЯННОГО ТОКА, ДИЭЛЕКТРИК: Ц0Г (НП0), ТОЛЕРАНТНОСТЬ: 0,05, КОД ДЕЛА - В: 603, КОД КОРПУСА - ММ: 1608, ВЫСОТА: 0,7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GQM,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ВЫСОКОЧАСТОТНЫЙ ВЫСОКОДОБРОТНЫЙ ТИП, НОМИНАЛЬНОЕ НАПРЯЖЕНИЕ ПЕРЕМЕННОГО ТОКА: -, ШИРИНА: 0,8 ММ, ЕДИНИЦА ИЗМЕРЕНИЯ: 6.300 МГ, ШИРИНА: 0,8 ММ, ЕДИНИЦА ИЗМЕРЕНИЯ: 2 МГ,</t>
  </si>
  <si>
    <t>GQM1875C2E100JB12D</t>
  </si>
  <si>
    <t>КАТЕГОРИЯ ПРОДУКТА: МНОГОСЛОЙНЫЕ КЕРАМИЧЕСКИЕ КОНДЕНСАТОРЫ MLCC - SMD/SMT, ROHS: ПОДРОБНОСТИ, ЕМКОСТЬ: 2,2 МКФ, НОМИНАЛЬНОЕ НАПРЯЖЕНИЕ ПОСТОЯННОГО ТОКА: 100 В ПОСТОЯННОГО ТОКА, ДИЭЛЕКТРИК: X7R, ТОЛЕРАНТНОСТЬ: 0,2, КОД ДЕЛА - В: 1210, КОД КОРПУСА - ММ: 3225, ВЫСОТА: 2,5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МРЖ, УПАКОВКА: КАТУШКА, УПАКОВКА: РАЗРЕЗАТЬ ЛЕНТУ, УПАКОВКА: МЫШЬКАТУШКА, ЕМКОСТЬ - НФ: 2200 НФ, СОРТ: КЛАСС 2, ДЛИНА: 3,2 ММ, ПОСЫЛКА/ЧЕХОЛ: 1210 (3225 МЕТРИЧЕСКИХ), ТИП ПРОДУКТА: КЕРАМИЧЕСКИЕ КОНДЕНСАТОРЫ, ЗАВОДСКАЯ УПАКОВКА: 1000, ПОДКАТЕГОРИЯ: КОНДЕНСАТОРЫ, ТИП: ЧИП-МНОГОСЛОЙНЫЙ КЕРАМИЧЕСКИЙ КОНДЕНСАТОР ОБЩЕГО НАЗНАЧЕНИЯ, НОМИНАЛЬНОЕ НАПРЯЖЕНИЕ ПЕРЕМЕННОГО ТОКА: -, ШИРИНА: 2,5 ММ, ЕДИНИЦА ИЗМЕРЕНИЯ: 110 МГ,</t>
  </si>
  <si>
    <t>GRM32ER72A225MA35L</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</si>
  <si>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МНОГОСЛОЙНЫЙ КЕРАМИЧЕСКИЙ КОНДЕНСАТОР</t>
  </si>
  <si>
    <t>КАТЕГОРИЯ ПРОДУКТА: МНОГОСЛОЙНЫЕ КЕРАМИЧЕСКИЕ КОНДЕНСАТОРЫ MLCC - SMD/SMT, ROHS: ПОДРОБНОСТИ, ЕМКОСТЬ: 2 ПФ, НОМИНАЛЬНОЕ НАПРЯЖЕНИЕ ПОСТОЯННОГО ТОКА: 50 В ПОСТОЯННОГО ТОКА, ДИЭЛЕКТРИК: Ц0Г (НП0), ТОЛЕРАНТНОСТЬ: 0,1 ПФ,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С, УПАКОВКА: КАТУШКА, УПАКОВКА: РАЗРЕЗАТЬ ЛЕНТУ, УПАКОВКА: МЫШЬКАТУШКА, СОРТ: КЛАСС 1, ДЛИНА: 1 ММ, ТИП ПРОДУКТА: КЕРАМИЧЕСКИЕ КОНДЕНСАТОРЫ, ЗАВОДСКАЯ УПАКОВКА: 10000, ПОДКАТЕГОРИЯ: КОНДЕНСАТОРЫ, ТИП: MLCC КОММЕРЧЕСКОГО КЛАССА, НОМИНАЛЬНОЕ НАПРЯЖЕНИЕ ПЕРЕМЕННОГО ТОКА: -, ШИРИНА: 0,5 ММ, ЕДИНИЦА ИЗМЕРЕНИЯ: 1.500 МГ,</t>
  </si>
  <si>
    <t>C1005C0G1H020B050BA</t>
  </si>
  <si>
    <t>КАТЕГОРИЯ ПРОДУКТА: МНОГОСЛОЙНЫЕ КЕРАМИЧЕСКИЕ КОНДЕНСАТОРЫ MLCC - SMD/SMT, ROHS: ПОДРОБНОСТИ, ЕМКОСТЬ: 4,7 МКФ, НОМИНАЛЬНОЕ НАПРЯЖЕНИЕ ПОСТОЯННОГО ТОКА: 50 В ПОСТОЯННОГО ТОКА, ДИЭЛЕКТРИК: X5R, ТОЛЕРАНТНОСТЬ: 0,1, КОД ДЕЛА - В: 1206, КОД КОРПУСА - ММ: 3216, МИНИМАЛЬНАЯ РАБОЧАЯ ТЕМПЕРАТУРА: - 55 С, МАКСИМАЛЬНАЯ РАБОЧАЯ ТЕМПЕРАТУРА: +85 С, ПРОДУКТ: MLCC ОБЩЕГО ТИПА, СТИЛЬ ЗАВЕРШЕНИЯ: СМД/СМТ, ПРЕКРАЩЕНИЕ: СТАНДАРТ, РЯД: СМД СВЯЗИ X5R, УПАКОВКА: КАТУШКА, УПАКОВКА: РАЗРЕЗАТЬ ЛЕНТУ, УПАКОВКА: МЫШЬКАТУШКА, ЕМКОСТЬ - НФ: 4700 НФ, СОРТ: КЛАСС 2, ДЛИНА: 3,2 ММ, ПОСЫЛКА/ЧЕХОЛ: 1206 (3216 МЕТРИЧЕСКИХ), ТИП ПРОДУКТА: КЕРАМИЧЕСКИЕ КОНДЕНСАТОРЫ, ЗАВОДСКАЯ УПАКОВКА: 2000 Г., ПОДКАТЕГОРИЯ: КОНДЕНСАТОРЫ, ТИП: X5R ДИЭЛЕКТРИЧЕСКИЕ MLCC КОММЕРЧЕСКОГО КЛАССА, НОМИНАЛЬНОЕ НАПРЯЖЕНИЕ ПЕРЕМЕННОГО ТОКА: -, ШИРИНА: 1,6 ММ,</t>
  </si>
  <si>
    <t>C1206C475K5PACTU</t>
  </si>
  <si>
    <t>МНОГОСЛОЙНЫЙ КЕРАМИЧЕСКИЙ КОНДЕНСАТОР, УПАКОВКА: CUT TAPE, УПАКОВКА: MOUSEREEL, УПАКОВКА: REEL, ПРЕРЫВАНИЕ: STANDARD, ЁМКОСТЬ: 100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УПАКОВКА: CUT TAPE, УПАКОВКА: MOUSEREEL, УПАКОВКА: REEL, ПРЕРЫВАНИЕ: STANDARD, ЁМКОСТЬ: 1000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МАКСИМАЛЬНАЯ РАБОЧАЯ ТЕМПЕРАТУРА: + 125 C, ТИП ВЫВОДОВ: SMD/SMT, СЕРИЯ: GRM, ДЛИНА: 1 MM, УПАКОВКА / БЛОК: 0402 (1005 METRIC), ШИРИНА: 0.5 MM, ЕМКОСТЬ - НФ: 1 NF, ЕМКОСТЬ - МКФ: 0.001 UF, КЛАСС: CLASS 1, РАЗМЕР ФАБРИЧНОЙ УПАКОВКИ: 10000, ПОДКАТЕГОРИЯ: CAPACITORS, ВЕС ИЗДЕЛИЯ: 1.600 MG</t>
  </si>
  <si>
    <t>GRM1555C1H102JA01D</t>
  </si>
  <si>
    <t>КАТЕГОРИЯ ПРОДУКТА: МНОГОСЛОЙНЫЕ КЕРАМИЧЕСКИЕ КОНДЕНСАТОРЫ MLCC - SMD/SMT, ЕМКОСТЬ: 4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</si>
  <si>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08055A4R3CAT2A</t>
  </si>
  <si>
    <t>КАТЕГОРИЯ ПРОДУКТА: МНОГОСЛОЙНЫЕ КЕРАМИЧЕСКИЕ КОНДЕНСАТОРЫ MLCC - SMD/SMT, ROHS: ПОДРОБНОСТИ, ЕМКОСТЬ: 2,7 ПФ, НОМИНАЛЬНОЕ НАПРЯЖЕНИЕ ПОСТОЯННОГО ТОКА: 50 В ПОСТОЯННОГО ТОКА, ДИЭЛЕКТРИК: Ц0Г (НП0), ТОЛЕРАНТНОСТЬ: 0,25 ПФ,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 ЕДИНИЦА ИЗМЕРЕНИЯ: 1.500 МГ,</t>
  </si>
  <si>
    <t>C0402C279C5GACTU</t>
  </si>
  <si>
    <t>КАТЕГОРИЯ ПРОДУКТА: МНОГОСЛОЙНЫЕ КЕРАМИЧЕСКИЕ КОНДЕНСАТОРЫ MLCC - SMD/SMT, ЕМКОСТЬ: 10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</si>
  <si>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06035U100GAT2A</t>
  </si>
  <si>
    <t>КАТЕГОРИЯ ПРОДУКТА: МНОГОСЛОЙНЫЕ КЕРАМИЧЕСКИЕ КОНДЕНСАТОРЫ MLCC - SMD/SMT, ЕМКОСТЬ: 1 ПФ, НОМИНАЛЬНОЕ НАПРЯЖЕНИЕ ПОСТОЯННОГО ТОКА: 50 В ПОСТОЯННОГО ТОКА, ДИЭЛЕКТРИК: Ц0Г (НП0), ТОЛЕРАНТНОСТЬ: 0,02, КОД ДЕЛА - В: 0603,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</si>
  <si>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06035U1R0BAT2A</t>
  </si>
  <si>
    <t>КАТЕГОРИЯ ПРОДУКТА: МНОГОСЛОЙНЫЕ КЕРАМИЧЕСКИЕ КОНДЕНСАТОРЫ MLCC - SMD/SMT, ЕМКОСТЬ: 20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</si>
  <si>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06035U200GAT2A</t>
  </si>
  <si>
    <t>КАТЕГОРИЯ ПРОДУКТА: МНОГОСЛОЙНЫЕ КЕРАМИЧЕСКИЕ КОНДЕНСАТОРЫ MLCC - SMD/SMT, ЕМКОСТЬ: 127ПФ,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</si>
  <si>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06035U270GAT2A</t>
  </si>
  <si>
    <t>КАТЕГОРИЯ ПРОДУКТА: МНОГОСЛОЙНЫЕ КЕРАМИЧЕСКИЕ КОНДЕНСАТОРЫ MLCC - SMD/SMT, ЕМКОСТЬ: 2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</si>
  <si>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06035U2R0BAT2A</t>
  </si>
  <si>
    <t>06035U2R7BAT2A</t>
  </si>
  <si>
    <t>08055A2R2CAT2A</t>
  </si>
  <si>
    <t>КАТЕГОРИЯ ПРОДУКТА: МНОГОСЛОЙНЫЕ КЕРАМИЧЕСКИЕ КОНДЕНСАТОРЫ MLCC - SMD/SMT, ЕМКОСТЬ: 47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</si>
  <si>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06035U470GAT2A</t>
  </si>
  <si>
    <t>06035U4R3BAT2A</t>
  </si>
  <si>
    <t>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МНОГОСЛОЙНЫЕ</t>
  </si>
  <si>
    <t>КАТЕГОРИЯ ПРОДУКТА: МНОГОСЛОЙНЫЕ КЕРАМИЧЕСКИЕ КОНДЕНСАТОРЫ MLCC - SMD/SMT, ROHS: ПОДРОБНОСТИ, ЕМКОСТЬ: 18 ПФ, НОМИНАЛЬНОЕ НАПРЯЖЕНИЕ ПОСТОЯННОГО ТОКА: 50 В ПОСТОЯННОГО ТОКА, ДИЭЛЕКТРИК: Ц0Г (НП0), ТОЛЕРАНТНОСТЬ: 0,01, КОД ДЕЛА - В: 805, КОД КОРПУСА - ММ: 2012,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Ц0Г (НП0), УПАКОВКА: КАТУШКА, УПАКОВКА: РАЗРЕЗАТЬ ЛЕНТУ, УПАКОВКА: МЫШЬКАТУШКА, СОРТ: КЛАСС 1, ДЛИНА: 2,01 ММ, ПОСЫЛКА/ЧЕХОЛ: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6.400 МГ,</t>
  </si>
  <si>
    <t>КАТЕГОРИЯ ПРОДУКТА: МНОГОСЛОЙНЫЕ КЕРАМИЧЕСКИЕ КОНДЕНСАТОРЫ MLCC - SMD/SMT, ЕМКОСТЬ: 3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</si>
  <si>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06035U3R3BAT2A</t>
  </si>
  <si>
    <t>КАТЕГОРИЯ ПРОДУКТА: МНОГОСЛОЙНЫЕ КЕРАМИЧЕСКИЕ КОНДЕНСАТОРЫ MLCC - SMD/SMT, ЕМКОСТЬ: 56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</si>
  <si>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06035U560GAT2A</t>
  </si>
  <si>
    <t>КАТЕГОРИЯ ПРОДУКТА: МНОГОСЛОЙНЫЕ КЕРАМИЧЕСКИЕ КОНДЕНСАТОРЫ MLCC - SMD/SMT, ЕМКОСТЬ: 15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</si>
  <si>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08055A150JAT2A</t>
  </si>
  <si>
    <t>КАТЕГОРИЯ ПРОДУКТА: МНОГОСЛОЙНЫЕ КЕРАМИЧЕСКИЕ КОНДЕНСАТОРЫ MLCC - SMD/SMT, ЕМКОСТЬ: 1 ПФ, НОМИНАЛЬНОЕ НАПРЯЖЕНИЕ ПОСТОЯННОГО ТОКА: 50 В ПОСТОЯННОГО ТОКА, ДИЭЛЕКТРИК: Ц0Г (НП0), ТОЛЕРАНТНОСТЬ: 0,02, КОД ДЕЛА - В: 603, КОД КОРПУСА - ММ: 1608, ВЫСОТА: 0,91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УЛЬТРА НИЗКИЙ, УПАКОВКА: КАТУШКА, УПАКОВКА: РАЗРЕЗАТЬ ЛЕНТУ, УПАКОВКА: МЫШЬКАТУШКА, ДЛИНА: 1,6 ММ, ПОСЫЛКА/ЧЕХОЛ: 0603 (МЕТРИЧЕСКАЯ 1608), ТИП ПРОДУКТА: КЕРАМИЧЕСКИЕ КОНДЕНСАТОРЫ, ЗАВОДСКАЯ УПАКОВКА: 4000, ПОДКАТЕГОРИЯ: КОНДЕНСАТОРЫ, ТИП: ВЧ КОНДЕНСАТОР C0G (NP0) КЕРАМИЧЕСКИЙ С НИЗКИМ ESR, НОМИНАЛЬНОЕ НАПРЯЖЕНИЕ ПЕРЕМЕННОГО ТОКА: -, ШИРИНА: 0,81 ММ, ЕДИНИЦА ИЗМЕРЕНИЯ: 6.300 МГ,</t>
  </si>
  <si>
    <t>08055A1R0BAT2A</t>
  </si>
  <si>
    <t>КАТЕГОРИЯ ПРОДУКТА: МНОГОСЛОЙНЫЕ КЕРАМИЧЕСКИЕ КОНДЕНСАТОРЫ MLCC - SMD/SMT, ROHS: ПОДРОБНОСТИ, ЕМКОСТЬ: 62 ПФ, НОМИНАЛЬНОЕ НАПРЯЖЕНИЕ ПОСТОЯННОГО ТОКА: 50 В ПОСТОЯННОГО ТОКА, ДИЭЛЕКТРИК: Ц0Г (НП0), ТОЛЕРАНТНОСТЬ: 0,25 ПФ, КОД ДЕЛА - В: 402, КОД КОРПУСА - ММ: 1005,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SMD-КОММУНИКАЦИЯ C0G, УПАКОВКА: КАТУШКА, УПАКОВКА: РАЗРЕЗАТЬ ЛЕНТУ, УПАКОВКА: МЫШЬКАТУШКА, СОРТ: КЛАСС 1, ДЛИНА: 1 ММ, ПОСЫЛКА/ЧЕХОЛ: 0402 (МЕТРИЧЕСКАЯ 1005), ТИП ПРОДУКТА: КЕРАМИЧЕСКИЕ КОНДЕНСАТОРЫ, ЗАВОДСКАЯ УПАКОВКА: 10000, ПОДКАТЕГОРИЯ: КОНДЕНСАТОРЫ, ТИП: C0G ДИЭЛЕКТРИЧЕСКИЕ MLCC КОММЕРЧЕСКОГО КЛАССА, НОМИНАЛЬНОЕ НАПРЯЖЕНИЕ ПЕРЕМЕННОГО ТОКА: -, ШИРИНА: 0,5 ММ, ЕДИНИЦА ИЗМЕРЕНИЯ: 1.500 МГ,</t>
  </si>
  <si>
    <t>C0402C620J5GACTU</t>
  </si>
  <si>
    <t>КАТЕГОРИЯ ПРОДУКТА: МНОГОСЛОЙНЫЕ КЕРАМИЧЕСКИЕ КОНДЕНСАТОРЫ MLCC - SMD/SMT, ROHS: ПОДРОБНОСТИ, ЕМКОСТЬ: 2,2 МКФ, НОМИНАЛЬНОЕ НАПРЯЖЕНИЕ ПОСТОЯННОГО ТОКА: 10 В ПОСТОЯННОГО ТОКА, ДИЭЛЕКТРИК: X5R, ТОЛЕРАНТНОСТЬ: 0,1, КОД ДЕЛА - В: 603, КОД КОРПУСА - ММ: 1608, ВЫСОТА: 0,5 ММ, МИНИМАЛЬНАЯ РАБОЧАЯ ТЕМПЕРАТУРА: - 55 С, МАКСИМАЛЬНАЯ РАБОЧАЯ ТЕМПЕРАТУРА: +85 С, ПРОДУКТ: MLCC ОБЩЕГО ТИПА, СТИЛЬ ЗАВЕРШЕНИЯ: СМД/СМТ, ПРЕКРАЩЕНИЕ: СТАНДАРТ, РЯД: ЦГБ, УПАКОВКА: КАТУШКА, УПАКОВКА: РАЗРЕЗАТЬ ЛЕНТУ, УПАКОВКА: МЫШЬКАТУШКА, МАРКА: ТДК, ЕМКОСТЬ - НФ: 2200 НФ, СОРТ: КЛАСС 2, ДЛИНА: 1,6 ММ, ТИП ПРОДУКТА: КЕРАМИЧЕСКИЕ КОНДЕНСАТОРЫ, ЗАВОДСКАЯ УПАКОВКА: 4000, ПОДКАТЕГОРИЯ: КОНДЕНСАТОРЫ, ТИП: НИЗКОПРОФИЛЬНЫЙ MLCC, НОМИНАЛЬНОЕ НАПРЯЖЕНИЕ ПЕРЕМЕННОГО ТОКА: -, ШИРИНА: 0,8 ММ, ЕДИНИЦА ИЗМЕРЕНИЯ: 6.300 МГ,</t>
  </si>
  <si>
    <t>CGB3B3X5R1A225K055AB</t>
  </si>
  <si>
    <t>КАТЕГОРИЯ ПРОДУКТА: МНОГОСЛОЙНЫЕ КЕРАМИЧЕСКИЕ КОНДЕНСАТОРЫ MLCC - SMD/SMT, ROHS: ПОДРОБНОСТИ, ЕМКОСТЬ: 1 МКФ, НОМИНАЛЬНОЕ НАПРЯЖЕНИЕ ПОСТОЯННОГО ТОКА: 16 В ПОСТОЯННОГО ТОКА, ДИЭЛЕКТРИК: X7R, ТОЛЕРАНТНОСТЬ: 0,1, КОД ДЕЛА - В: 603, КОД КОРПУСА - ММ: 1608, ВЫСОТА: 0,8 ММ, МИНИМАЛЬНАЯ РАБОЧАЯ ТЕМПЕРАТУРА: - 55 С, МАКСИМАЛЬНАЯ РАБОЧАЯ ТЕМПЕРАТУРА: + 125 С, ТОВАР: MLCC ОБЩЕГО ТИПА, СТИЛЬ ОКОНЧАНИЯ: СМД/СМТ, ПРЕКРАЩЕНИЕ: СТАНДАРТ, СЕРИИ: МРЖ, УПАКОВКА: КАТУШКА, УПАКОВКА: РАЗРЕЗАТЬ ЛЕНТУ, ЕМКОСТЬ - НФ: 1000 НФ, УЧЕБНЫЙ КЛАСС: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0,8 ММ, ЕДИНИЦА ИЗМЕРЕНИЯ: 6300 МГ, РАБОЧЕЕ НАПРЯЖЕНИЕ ПИТАНИЯ: 10 В, ДИАПАЗОН РАБОЧИХ ТЕМПЕРАТУР: - 55 С ДО + 125 С, ТИП ВЫХОДА: КМОП, PD - РАССЕИВАЕМАЯ МОЩНОСТЬ: 500 МВТ (1/2 ВТ), ТИП ПРОДУКТА: ЛОГИЧЕСКИЕ ВОРОТА, ТОК ПОКОЯ: 20 НА, СЕРИИ: CD4011B, ЗАВОДСКАЯ УПАКОВКА: 2500, ПОДКАТЕГОРИЯ: ЛОГИЧЕСКИЕ ИС, ШИРИНА: 3,91 ММ,</t>
  </si>
  <si>
    <t>GRM188R71A225KE15D</t>
  </si>
  <si>
    <t>КАТЕГОРИЯ ПРОДУКТА: МНОГОСЛОЙНЫЕ КЕРАМИЧЕСКИЕ КОНДЕНСАТОРЫ MLCC - SMD/SMT, ROHS: ПОДРОБНОСТИ, ЕМКОСТЬ: 47 ПФ, НОМИНАЛЬНОЕ НАПРЯЖЕНИЕ ПОСТОЯННОГО ТОКА: 250 В ПОСТОЯННОГО ТОКА, ДИЭЛЕКТРИК: Ц0Г (НП0), ТОЛЕРАНТНОСТЬ: 0,05, КОД ДЕЛА - В: 603, КОД КОРПУСА - ММ: 1608, ВЫСОТА: 0,8 ММ, МИНИМАЛЬНАЯ РАБОЧАЯ ТЕМПЕРАТУРА: - 55 С, МАКСИМАЛЬНАЯ РАБОЧАЯ ТЕМПЕРАТУРА: + 125 С, ПРОДУКТ: РЧ СВЧ/ВЫСОКАЯ ДОБРОТНОСТЬ, СТИЛЬ ЗАВЕРШЕНИЯ: СМД/СМТ, ПРЕКРАЩЕНИЕ: СТАНДАРТ, РЯД: ЦБ РФ, УПАКОВКА: КАТУШКА, УПАКОВКА: РАЗРЕЗАТЬ ЛЕНТУ, УПАКОВКА: МЫШЬКАТУШКА, СОРТ: КЛАСС 1, ДЛИНА: 1,6 ММ, ПОСЫЛКА/ЧЕХОЛ: 0603 (МЕТРИЧЕСКАЯ 1608), ТИП ПРОДУКТА: КЕРАМИЧЕСКИЕ КОНДЕНСАТОРЫ, ЗАВОДСКАЯ УПАКОВКА: 4000, ПОДКАТЕГОРИЯ: КОНДЕНСАТОРЫ, ТИП: МНОГОСЛОЙНЫЙ КЕРАМИЧЕСКИЙ КОНДЕНСАТОР ДЛЯ ПОВЕРХНОСТНОГО МОНТАЖА, НОМИНАЛЬНОЕ НАПРЯЖЕНИЕ ПЕРЕМЕННОГО ТОКА: -, ШИРИНА: 0,8 ММ, ЕДИНИЦА ИЗМЕРЕНИЯ: 6.300 МГ,</t>
  </si>
  <si>
    <t>CBR06C470JAGAC</t>
  </si>
  <si>
    <t>КОНДЕНСАТОР ПЛЕНОЧНЫЙ, КОНДЕНСАТОР ЗАЩИЩЕННЫЙ</t>
  </si>
  <si>
    <t>КАТЕГОРИЯ ПРОДУКТА: ПЛЕНОЧНЫЕ КОНДЕНСАТОРЫ; СЕРИЯ: B32524; ТИП ВЫВОДОВ: WIRE; ПРОДУКТ: GENERAL FILM CAPACITORS; ДИЭЛЕКТРИЧЕСКИЙ: POLYETHYLENE TEREPHTHALATE (PET); ЁМКОСТЬ: 2.2 UF; НОМИНАЛЬНОЕ НАПРЯЖЕНИЕ ПОСТОЯННОГО ТОКА: 400 VDC; НОМИНАЛЬНОЕ НАПРЯЖЕНИЕ ПЕРЕМЕННОГО ТОКА: 200 VAC; ДОПУСТИМОЕ ОТКЛОНЕНИЕ: 5 %; КОЛИЧЕСТВО КОНТАКТОВ: 2 PIN; ШАГ ВЫВОДОВ: 27.5 MM; ИСПОЛНЕНИЕ ВЫВОДОВ: STRAIGHT; МИНИМАЛЬНАЯ РАБОЧАЯ ТЕМПЕРАТУРА: - 55 C; МАКСИМАЛЬНАЯ РАБОЧАЯ ТЕМПЕРАТУРА: + 125 C; ДЛИНА: 31.5 MM; ШИРИНА: 11 MM; ВЫСОТА: 21 MM; КВАЛИФИКАЦИЯ: AEC-Q200; УПАКОВКА: BULK; ЕМКОСТЬ - НФ: 2200 NF; ДИАМЕТР: -; ДИАМЕТР КАБЕЛЯ: 0.8 MM; СРОК СЛУЖБЫ: 200000 HOUR; РАЗМЕР ФАБРИЧНОЙ УПАКОВКИ: 320; ТИП: METALLIZED POLYESTER CAPACITORS; ВЕС ИЗДЕЛИЯ: 16 G</t>
  </si>
  <si>
    <t>КАТЕГОРИЯ ПРОДУКТА: ТОЛСТОПЛЕНОЧНЫЕ РЕЗИСТОРЫ — ДЛЯ ПОВЕРХНОСТНОГО МОНТАЖА, ROHS: ПОДРОБНОСТИ, РЯД: D/CRCW E3, СОПРОТИВЛЕНИЕ: 464 КОМ,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</si>
  <si>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CRCW0402464KFKED</t>
  </si>
  <si>
    <t>КАТЕГОРИЯ ПРОДУКТА: ТОЛСТОПЛЕНОЧНЫЕ РЕЗИСТОРЫ — ДЛЯ ПОВЕРХНОСТНОГО МОНТАЖА, ROHS: ПОДРОБНОСТИ, РЯД: ERJ-2RX, СОПРОТИВЛЕНИЕ: 165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0,800 МГ,</t>
  </si>
  <si>
    <t>ERJ2RKF1653X</t>
  </si>
  <si>
    <t>КАТЕГОРИЯ ПРОДУКТА: ТОЛСТОПЛЕНОЧНЫЕ РЕЗИСТОРЫ — ДЛЯ ПОВЕРХНОСТНОГО МОНТАЖА, ROHS: ПОДРОБНОСТИ, РЯД: ERJ-2RX, СОПРОТИВЛЕНИЕ: 24 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0,800 МГ,</t>
  </si>
  <si>
    <t>ERJ-2RKF36R0X</t>
  </si>
  <si>
    <t>ERJ-3EKF36R0V</t>
  </si>
  <si>
    <t>ERJ-3EKF3741V</t>
  </si>
  <si>
    <t>ERJ-3GEYJ300V</t>
  </si>
  <si>
    <t>ERJ-3GEYJ333V</t>
  </si>
  <si>
    <t>ERJ-3GEYJ3R3V</t>
  </si>
  <si>
    <t>ERJ-3GEYJ510V</t>
  </si>
  <si>
    <t>ERJ-3GEYJ513V</t>
  </si>
  <si>
    <t>ERJ-3GEYJ821V</t>
  </si>
  <si>
    <t>ERJ-3GEYJ823V</t>
  </si>
  <si>
    <t>КАТЕГОРИЯ ПРОДУКТА: ТОЛСТОПЛЕНОЧНЫЕ РЕЗИСТОРЫ — ДЛЯ ПОВЕРХНОСТНОГО МОНТАЖА, ROHS: ПОДРОБНОСТИ, РЯД: ERJ-XE, СОПРОТИВЛЕНИЕ: 160 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ШИРИНА: 0,8 ММ, ЕДИНИЦА ИЗМЕРЕНИЯ: 2 МГ</t>
  </si>
  <si>
    <t>ERJ-6ENF5103V</t>
  </si>
  <si>
    <t>КАТЕГОРИЯ ПРОДУКТА: ТОЛСТОПЛЕНОЧНЫЕ РЕЗИСТОРЫ — ДЛЯ ПОВЕРХНОСТНОГО МОНТАЖА, ROHS: ПОДРОБНОСТИ, РЯД: ERJ-XE, СОПРОТИВЛЕНИЕ: 120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ШИРИНА: 0,8 ММ, ЕДИНИЦА ИЗМЕРЕНИЯ: 2 МГ</t>
  </si>
  <si>
    <t>ERJ-6GEYJ124V</t>
  </si>
  <si>
    <t>КАТЕГОРИЯ ПРОДУКТА: ТОЛСТОПЛЕНОЧНЫЕ РЕЗИСТОРЫ — ДЛЯ ПОВЕРХНОСТНОГО МОНТАЖА, ROHS: ПОДРОБНОСТИ, РЯД: ERJ-XE, СОПРОТИВЛЕНИЕ: 2 КОМ, НОМИНАЛЬНАЯ МОЩНОСТЬ: 1025 МВТ (1/8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75 В, КОД ДЕЛА - В: 603, КОД КОРПУСА - ММ: 1608,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0,45 ММ, ДЛИНА: 1,6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ШИРИНА: 0,8 ММ, ЕДИНИЦА ИЗМЕРЕНИЯ: 2 МГ</t>
  </si>
  <si>
    <t>ERJ-6GEYJ202V</t>
  </si>
  <si>
    <t>КАТЕГОРИЯ ПРОДУКТА: ТОЛСТОПЛЕНОЧНЫЕ РЕЗИСТОРЫ — ДЛЯ ПОВЕРХНОСТНОГО МОНТАЖА, РЯД: ERJ-XGE, СОПРОТИВЛЕНИЕ: 5,1 КОМ,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АВТОМОБИЛЬНЫЙ КЛАСС, КВАЛИФИКАЦИЯ: AEC-Q200, ВЫСОТА: 0,6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200, ПОДКАТЕГОРИЯ: РЕЗИСТОРЫ, ТЕХНОЛОГИИ: ТОЛСТАЯ ПЛЕНКА, СТИЛЬ ЗАВЕРШЕНИЯ: СМД/СМТ, ТИП: ТОЛСТОПЛЕНОЧНЫЕ РЕЗИСТОРЫ ДЛЯ ПОВЕРХНОСТНОГО МОНТАЖА, ШИРИНА: 1,25 ММ, ЕДИНИЦА ИЗМЕРЕНИЯ: 5.500 МГ, ТЕХНОЛОГИИ: ТОЛСТАЯ ПЛЕНКА, СТИЛЬ ЗАВЕРШЕНИЯ: СМД/СМТ, ШИРИНА: 0,8 ММ, ЕДИНИЦА ИЗМЕРЕНИЯ: 2 МГ,</t>
  </si>
  <si>
    <t>ERJ-6GEYJ512V</t>
  </si>
  <si>
    <t>КАТЕГОРИЯ ПРОДУКТА: ТОЛСТОПЛЕНОЧНЫЕ РЕЗИСТОРЫ — ДЛЯ ПОВЕРХНОСТНОГО МОНТАЖА, РЯД: ERJ-XGE, СОПРОТИВЛЕНИЕ: 1,4 КОМ,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АВТОМОБИЛЬНЫЙ КЛАСС, КВАЛИФИКАЦИЯ: AEC-Q200, ВЫСОТА: 0,6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200, ПОДКАТЕГОРИЯ: РЕЗИСТОРЫ, ТЕХНОЛОГИИ: ТОЛСТАЯ ПЛЕНКА, СТИЛЬ ЗАВЕРШЕНИЯ: СМД/СМТ, ТИП: ТОЛСТОПЛЕНОЧНЫЕ РЕЗИСТОРЫ ДЛЯ ПОВЕРХНОСТНОГО МОНТАЖА, ШИРИНА: 1,25 ММ, ЕДИНИЦА ИЗМЕРЕНИЯ: 5.500 МГ, ТЕХНОЛОГИИ: ТОЛСТАЯ ПЛЕНКА, СТИЛЬ ЗАВЕРШЕНИЯ: СМД/СМТ, ШИРИНА: 0,8 ММ, ЕДИНИЦА ИЗМЕРЕНИЯ: 2 МГ,</t>
  </si>
  <si>
    <t>ERJ-S03J104V</t>
  </si>
  <si>
    <t>КАТЕГОРИЯ ПРОДУКТА: ТОЛСТОПЛЕНОЧНЫЕ РЕЗИСТОРЫ — ДЛЯ ПОВЕРХНОСТНОГО МОНТАЖА, РЯД: ERJ-XGE, СОПРОТИВЛЕНИЕ: 3,3 КОМ,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ПРИЛОЖЕНИЕ: АВТОМОБИЛЬНЫЙ КЛАСС, КВАЛИФИКАЦИЯ: AEC-Q200, ВЫСОТА: 0,6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200, ПОДКАТЕГОРИЯ: РЕЗИСТОРЫ, ТЕХНОЛОГИИ: ТОЛСТАЯ ПЛЕНКА, СТИЛЬ ЗАВЕРШЕНИЯ: СМД/СМТ, ТИП: ТОЛСТОПЛЕНОЧНЫЕ РЕЗИСТОРЫ ДЛЯ ПОВЕРХНОСТНОГО МОНТАЖА, ШИРИНА: 1,25 ММ, ЕДИНИЦА ИЗМЕРЕНИЯ: 5.500 МГ, ТЕХНОЛОГИИ: ТОЛСТАЯ ПЛЕНКА, СТИЛЬ ЗАВЕРШЕНИЯ: СМД/СМТ, ШИРИНА: 0,8 ММ, ЕДИНИЦА ИЗМЕРЕНИЯ: 2 МГ,</t>
  </si>
  <si>
    <t>ERJ-U03J303V</t>
  </si>
  <si>
    <t>КАТЕГОРИЯ ПРОДУКТА: ТОЛСТОПЛЕНОЧНЫЕ РЕЗИСТОРЫ — ДЛЯ ПОВЕРХНОСТНОГО МОНТАЖА, ROHS: ПОДРОБНОСТИ, РЯД: RC, СОПРОТИВЛЕНИЕ: 1,2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</si>
  <si>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RC0402JR-071R2L</t>
  </si>
  <si>
    <t>КАТЕГОРИЯ ПРОДУКТА: ТОЛСТОПЛЕНОЧНЫЕ РЕЗИСТОРЫ — ДЛЯ ПОВЕРХНОСТНОГО МОНТАЖА, ROHS: ПОДРОБНОСТИ, РЯД: РК73Х, СОПРОТИВЛЕНИЕ: 14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</si>
  <si>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RK73H1JTTD1433F</t>
  </si>
  <si>
    <t>KOA</t>
  </si>
  <si>
    <t>КАТЕГОРИЯ ПРОДУКТА: ТОЛСТОПЛЕНОЧНЫЕ РЕЗИСТОРЫ — ДЛЯ ПОВЕРХНОСТНОГО МОНТАЖА, ROHS: ПОДРОБНОСТИ, РЯД: РК73Х, СОПРОТИВЛЕНИЕ: 30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</si>
  <si>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RK73H1JTTD3013F</t>
  </si>
  <si>
    <t>КАТЕГОРИЯ ПРОДУКТА: ТОЛСТОПЛЕНОЧНЫЕ РЕЗИСТОРЫ — ДЛЯ ПОВЕРХНОСТНОГО МОНТАЖА, ROHS: ПОДРОБНОСТИ, РЯД: D/CRCW E3, СОПРОТИВЛЕНИЕ: 240 КОМ,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</si>
  <si>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CRCW0402240KJNED</t>
  </si>
  <si>
    <t>КАТЕГОРИЯ ПРОДУКТА: ТОЛСТОПЛЕНОЧНЫЕ РЕЗИСТОРЫ — ДЛЯ ПОВЕРХНОСТНОГО МОНТАЖА, ROHS: ПОДРОБНОСТИ, РЯД: D/CRCW E3, СОПРОТИВЛЕНИЕ: 510 КОМ,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</si>
  <si>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CRCW0402510KJNED</t>
  </si>
  <si>
    <t>КАТЕГОРИЯ ПРОДУКТА: ТОЛСТОПЛЕНОЧНЫЕ РЕЗИСТОРЫ — ДЛЯ ПОВЕРХНОСТНОГО МОНТАЖА, ROHS: ПОДРОБНОСТИ, РЯД: D/CRCW E3, СОПРОТИВЛЕНИЕ: 910 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</si>
  <si>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CRCW0402910RJNED</t>
  </si>
  <si>
    <t>КАТЕГОРИЯ ПРОДУКТА: ТОЛСТОПЛЕНОЧНЫЕ РЕЗИСТОРЫ — ДЛЯ ПОВЕРХНОСТНОГО МОНТАЖА, ROHS: ПОДРОБНОСТИ, РЯД: RC, СОПРОТИВЛЕНИЕ: 1,87 КОМ, НОМИНАЛЬНАЯ МОЩНОСТЬ: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</si>
  <si>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RC1206FR-071K87L</t>
  </si>
  <si>
    <t>КАТЕГОРИЯ ПРОДУКТА: ТОЛСТОПЛЕНОЧНЫЕ РЕЗИСТОРЫ — ДЛЯ ПОВЕРХНОСТНОГО МОНТАЖА, ROHS: ПОДРОБНОСТИ, РЯД: D/CRCW E3, СОПРОТИВЛЕНИЕ: 253 КОМ,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</si>
  <si>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CRCW040253R6FKED</t>
  </si>
  <si>
    <t>КАТЕГОРИЯ ПРОДУКТА: ТОЛСТОПЛЕНОЧНЫЕ РЕЗИСТОРЫ — ДЛЯ ПОВЕРХНОСТНОГО МОНТАЖА, ROHS: ПОДРОБНОСТИ, РЯД: ERJ-XY, СОПРОТИВЛЕНИЕ: 82 ОМ, НОМИНАЛЬНАЯ МОЩНОСТЬ: 500 МВТ (1/2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1210, КОД КОРПУСА - ММ: 3225, ПРИЛОЖЕНИЕ: АВТОМОБИЛЬНЫЙ КЛАСС, ФУНКЦИИ: -, КВАЛИФИКАЦИЯ: AEC-Q200, УПАКОВКА: КАТУШКА, УПАКОВКА: РАЗРЕЗАТЬ ЛЕНТУ, УПАКОВКА: МЫШЬКАТУШКА, ВЫСОТА: 0,6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ЗАВЕРШЕНИЯ: СМД/СМТ, ТИП: ТОЛСТОПЛЕНОЧНЫЕ РЕЗИСТОРЫ ДЛЯ ПОВЕРХНОСТНОГО МОНТАЖА, ШИРИНА: 2,5 ММ, ЕДИНИЦА ИЗМЕРЕНИЯ: 16 МГ,</t>
  </si>
  <si>
    <t>ERJ-14YJ820U</t>
  </si>
  <si>
    <t>ERJ2RKF24R0</t>
  </si>
  <si>
    <t>ERJ-6GEYJ332</t>
  </si>
  <si>
    <t>КАТЕГОРИЯ ПРОДУКТА: ТОЛСТОПЛЕНОЧНЫЕ РЕЗИСТОРЫ — ДЛЯ ПОВЕРХНОСТНОГО МОНТАЖА, ROHS: ПОДРОБНОСТИ, РЯД: RC, СОПРОТИВЛЕНИЕ: 324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</si>
  <si>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RC0402FR-07324KL</t>
  </si>
  <si>
    <t>КАТЕГОРИЯ ПРОДУКТА: ТОЛСТОПЛЕНОЧНЫЕ РЕЗИСТОРЫ — ДЛЯ ПОВЕРХНОСТНОГО МОНТАЖА, ROHS: ПОДРОБНОСТИ, РЯД: RC, СОПРОТИВЛЕНИЕ: 36,5 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</si>
  <si>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RC0402FR-0736R5L</t>
  </si>
  <si>
    <t>КАТЕГОРИЯ ПРОДУКТА: ТОЛСТОПЛЕНОЧНЫЕ РЕЗИСТОРЫ — ДЛЯ ПОВЕРХНОСТНОГО МОНТАЖА, ROHS: ПОДРОБНОСТИ, РЯД: РК73Х, СОПРОТИВЛЕНИЕ: 10 КОМ, НОМИНАЛЬНАЯ МОЩНОСТЬ: 100 МВТ (1/10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АВТОМОБИЛЬНЫЙ КЛАСС, ФУНКЦИИ: ПРЕЦИЗИОННЫЕ РЕЗИСТОРЫ, КВАЛИФИКАЦИЯ: AEC-Q200,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ШИРИНА: 0,5 ММ, ЕДИНИЦА ИЗМЕРЕНИЯ: 0,650 МГ,</t>
  </si>
  <si>
    <t>RK73H1ETTP1002F</t>
  </si>
  <si>
    <t>КАТЕГОРИЯ ПРОДУКТА: ТОЛСТОПЛЕНОЧНЫЕ РЕЗИСТОРЫ — ДЛЯ ПОВЕРХНОСТНОГО МОНТАЖА, ROHS: ПОДРОБНОСТИ, РЯД: CR0402, СОПРОТИВЛЕНИЕ: 20 КОМ, НОМИНАЛЬНАЯ МОЩНОСТЬ: 62,5 МВТ (1/16 ВТ), ТОЛЕРАНТНОСТЬ: 0,01, ТЕМПЕРАТУРНЫЙ КОЭФФИЦИЕНТ: 100 ЧАСТЕЙ НА МИЛЛИОН/КЛ, МИНИМАЛЬНАЯ РАБОЧАЯ ТЕМПЕРАТУРА: - 55 С, МАКСИМАЛЬНАЯ РАБОЧАЯ ТЕМПЕРАТУРА: + 125 С, УРОВЕНЬ НАПРЯЖЕНИЯ: 50 В, КОД ДЕЛА - В: 402, КОД КОРПУСА - ММ: 1005, ПРИЛОЖЕНИЕ: ОБЩЕЕ НАЗНАЧЕНИЕ, ФУНКЦИИ: -, УПАКОВКА: КАТУШКА, УПАКОВКА: РАЗРЕЗАТЬ ЛЕНТУ, УПАКОВКА: МЫШЬКАТУШКА, МАРКА: БОРНС,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 УСТАНОВИТЕ ХОТЯ БЫ ОДИН ФЛАЖОК ВЫШ , ПОДКАТЕГОРИЯ: КАТУШКИ ИНДУКТИВНОСТИ, ДРОССЕЛИ И КАТУШКИ, ПРЕКРАЩЕНИЕ: СТАНДАРТ, ТЕСТОВАЯ ЧАСТОТА: 2,52 МГЦ, ЕДИНИЦА ИЗМЕРЕНИЯ: 800 МГ</t>
  </si>
  <si>
    <t>RC0402FR-071RL</t>
  </si>
  <si>
    <t>ТОКОЧУВСТВИТЕЛЬНЫЕ РЕЗИСТОРЫ.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ТОЛСТОПЛЕНОЧНЫЙ РЕЗИСТОР ПОВЕРХНОСТНОГО МОНТАЖА.</t>
  </si>
  <si>
    <t>КАТЕГОРИЯ ПРОДУКТА: ТОКОИЗМЕРИТЕЛЬНЫЕ РЕЗИСТОРЫ — ДЛЯ ПОВЕРХНОСТНОГО МОНТАЖА, ROHS: ПОДРОБНОСТИ, РЯД: TLR, СОПРОТИВЛЕНИЕ: 4 МОМ, НОМИНАЛЬНАЯ МОЩНОСТЬ: 2,5 ВТ, ТОЛЕРАНТНОСТЬ: 0,01, ТЕМПЕРАТУРНЫЙ КОЭФФИЦИЕНТ: 50 ЧАСТЕЙ НА МИЛЛИОН/КЛ, КОД ДЕЛА - В: 2512, КОД КОРПУСА - ММ: 6432, МИНИМАЛЬНАЯ РАБОЧАЯ ТЕМПЕРАТУРА: - 55 С, МАКСИМАЛЬНАЯ РАБОЧАЯ ТЕМПЕРАТУРА: + 170 С, ТЕХНОЛОГИИ: ТОЛСТАЯ ПЛЕНКА, ПРЕКРАЩЕНИЕ: 2 ТЕРМИНАЛ, СТИЛЬ ЗАВЕРШЕНИЯ: СМД/СМТ, УПАКОВКА: КАТУШКА, УПАКОВКА: РАЗРЕЗАТЬ ЛЕНТУ, ПРИЛОЖЕНИЕ: ТЕКУЩИЙ СМЫСЛ, ФУНКЦИИ: -, ВЫСОТА: 0,6 ММ, ДЛИНА: 6,4 ММ, ТИП МОНТАЖА: МОНТАЖ НА ПЕЧАТНОЙ ПЛАТЕ, ПРОДУКТ: РЕЗИСТОР С МЕТАЛЛИЧЕСКОЙ ПОЛОСОЙ, ТИП ПРОДУКТА: ТОКОИЗМЕРИТЕЛЬНЫЕ РЕЗИСТОРЫ, ЗАВОДСКАЯ УПАКОВКА: 2000 Г., ПОДКАТЕГОРИЯ: РЕЗИСТОРЫ, ТИП: СВЕРХНИЗКООМНЫЙ ТОКОИЗМЕРИТЕЛЬНЫЙ РЕЗИСТОР ДЛЯ ПОВЕРХНОСТНОГО МОНТАЖА, ШИРИНА: 3,2 ММ, ЕДИНИЦА ИЗМЕРЕНИЯ: 40 500 МГ</t>
  </si>
  <si>
    <t>TLR3A25DR004FTDG</t>
  </si>
  <si>
    <t>ERJ-3EKF1600V</t>
  </si>
  <si>
    <t>ERJ-3GEYJ202V</t>
  </si>
  <si>
    <t>КАТЕГОРИЯ ПРОДУКТА: ТОЛСТОПЛЕНОЧНЫЕ РЕЗИСТОРЫ — ДЛЯ ПОВЕРХНОСТНОГО МОНТАЖА, ROHS: ПОДРОБНОСТИ, РЯД: RC, СОПРОТИВЛЕНИЕ: 20 КОМ, НОМИНАЛЬНАЯ МОЩНОСТЬ: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50 В, КОД ДЕЛА - В: 402, КОД КОРПУСА - ММ: 1005, ПРИЛОЖЕНИЕ: ВЫСОКАЯ НАДЕЖНОСТЬ, ФУНКЦИИ: -, УПАКОВКА: КАТУШКА, УПАКОВКА: РАЗРЕЗАТЬ ЛЕНТУ, УПАКОВКА: МЫШЬКАТУШКА, ВЫСОТА: 0,35 ММ, ДЛИНА: 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10000, ПОДКАТЕГОРИЯ: РЕЗИСТОРЫ, ТЕХНОЛОГИИ: ТОЛСТАЯ ПЛЕНКА, СТИЛЬ ЗАВЕРШЕНИЯ: СМД/СМТ, ТИП: ОБЩЕЕ НАЗНАЧЕНИЕ, ШИРИНА: 0,5 ММ, ЕДИНИЦА ИЗМЕРЕНИЯ: 0,650 МГ,</t>
  </si>
  <si>
    <t>CR0402-FX-2002GLF</t>
  </si>
  <si>
    <t>КАТЕГОРИЯ ПРОДУКТА: ТОЛСТОПЛЕНОЧНЫЕ РЕЗИСТОРЫ — ДЛЯ ПОВЕРХНОСТНОГО МОНТАЖА, ROHS: ПОДРОБНОСТИ, РЯД: ERJ-XY, СОПРОТИВЛЕНИЕ: 300 ОМ, НОМИНАЛЬНАЯ МОЩНОСТЬ: 1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2512, КОД КОРПУСА - ММ: 6432, ПРИЛОЖЕНИЕ: АВТОМОБИЛЬНЫЙ КЛАСС, ФУНКЦИИ: -, КВАЛИФИКАЦИЯ: AEC-Q200, УПАКОВКА: КАТУШКА, УПАКОВКА: РАЗРЕЗАТЬ ЛЕНТУ, УПАКОВКА: МЫШЬКАТУШКА, ВЫСОТА: 0,6 ММ, ДЛИНА: 6,4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4000, ПОДКАТЕГОРИЯ: РЕЗИСТОРЫ, ТЕХНОЛОГИИ: ТОЛСТАЯ ПЛЕНКА, СТИЛЬ ЗАВЕРШЕНИЯ: СМД/СМТ, ТИП: ТОЛСТОПЛЕНОЧНЫЕ РЕЗИСТОРЫ ДЛЯ ПОВЕРХНОСТНОГО МОНТАЖА, ШИРИНА: 3,2 ММ, ЕДИНИЦА ИЗМЕРЕНИЯ: 40 500 МГ,</t>
  </si>
  <si>
    <t>ERJ1TYJ301U</t>
  </si>
  <si>
    <t>РЕЗИСТОРНАЯ СБОРКА.</t>
  </si>
  <si>
    <t>КАТЕГОРИЯ ПРОДУКТА: РЕЗИСТОРНЫЕ СЕТИ И МАССИВЫ, ROHS: ПОДРОБНОСТИ, УПАКОВКА: КАТУШКА, УПАКОВКА: РАЗРЕЗАТЬ ЛЕНТУ, УПАКОВКА: МЫШЬКАТУШКА, РЯД: CAY10, ПРОДУКТ: МАССИВЫ, СТИЛЬ ЗАВЕРШЕНИЯ: СМД/СМТ, ЗНАЧЕНИЯ РЕЗИСТОРОВ: 56 ОМ, ТОЛЕРАНТНОСТЬ: 0,05, ТИП ЦЕПИ: ИЗОЛИРОВАННЫЙ, КОЛИЧЕСТВО РЕЗИСТОРОВ: 4, КОЛИЧЕСТВО КОНТАКТОВ: 8, ТЕМПЕРАТУРНЫЙ КОЭФФИЦИЕНТ: 200 ЧАСТЕЙ НА МИЛЛИОН/КЛ, МИНИМАЛЬНАЯ РАБОЧАЯ ТЕМПЕРАТУРА: - 55 С, МАКСИМАЛЬНАЯ РАБОЧАЯ ТЕМПЕРАТУРА: + 125 С, ПОСЫЛКА/ЧЕХОЛ: 0804 (МЕТРИЧЕСКАЯ СИСТЕМА 2010 Г.), ДЛИНА: 2 ММ, ШИРИНА: 1 ММ, ВЫСОТА: 0,35 ММ, ДИАПАЗОН РАБОЧИХ ТЕМПЕРАТУР: - 55 С ДО + 125 С, МОЩНОСТЬ НА ЭЛЕМЕНТ: 0,0625 ВТ, ТИП ПРОДУКТА: РЕЗИСТОРНЫЕ СЕТИ И МАССИВЫ, ЗАВОДСКАЯ УПАКОВКА: 10000, ПОДКАТЕГОРИЯ: РЕЗИСТОРЫ, ТИП: МАССИВ ЧИП-РЕЗИСТОРОВ, ЕДИНИЦА ИЗМЕРЕНИЯ: 2,725 МГ, ТИП ПРОДУКТА: ФИКСИРОВАННЫЕ КАТУШКИ ИНДУКТИВНОСТИ, СОБСТВЕННАЯ РЕЗОНАНСНАЯ ЧАСТОТА: 8,8 МГЦ, ЗАВОДСКАЯ УПАКОВКА: 1000, ПОДКАТЕГОРИЯ: КАТУШКИ ИНДУКТИВНОСТИ, ДРОССЕЛИ И КАТУШКИ, ПРЕКРАЩЕНИЕ: СТАНДАРТ, ТЕСТОВАЯ ЧАСТОТА: 2,52 МГЦ, ЕДИНИЦА ИЗМЕРЕНИЯ: 800 МГ,</t>
  </si>
  <si>
    <t>CAY10-560J4LF</t>
  </si>
  <si>
    <t>КАТЕГОРИЯ ПРОДУКТА: ПОДСТРОЕЧНЫЕ РЕЗИСТОРЫ - ПОВЕРХНОСТНЫЙ МОНТАЖ, ROHS: ПОДРОБНОСТИ, РЯД: СТ-32, СТИЛЬ ЗАВЕРШЕНИЯ: СМД/СМТ, ПРОДУКТ: ОДИН ОБОРОТ, КОЛИЧЕСТВО ХОДОВ: 1, ТИП ЭЛЕМЕНТА: КЕРМЕТ, КОРРЕКТИРОВАНИЕ: ВЕРХНИЙ КРЕСТ, СОПРОТИВЛЕНИЕ: 5 КОМ, НОМИНАЛЬНАЯ МОЩНОСТЬ: 125 МВТ (1/8 ВТ), УРОВЕНЬ НАПРЯЖЕНИЯ: 25 В ПОСТОЯННОГО ТОКА, ТОЛЕРАНТНОСТЬ: 0,2,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КАТУШКА, УПАКОВКА: РАЗРЕЗАТЬ ЛЕНТУ, ВЫСОТА: 2 ММ, ДЛИНА: 3,4 ММ, ТИП МОНТАЖА: МОНТАЖ НА ПЕЧАТНОЙ ПЛАТЕ, ТИП ПРОДУКТА: ПОДСТРОЕЧНЫЕ РЕЗИСТОРЫ, ЗАВОДСКАЯ УПАКОВКА: 500, ПОДКАТЕГОРИЯ: ПОТЕНЦИОМЕТРЫ, ТРИММЕРЫ И РЕОСТАТЫ, КОНУСНОСТЬ: ЛИНЕЙНЫЙ, ТИП: ТЕРМИНАЛЬНЫЙ ТРИММЕР GULL-WING, ШИРИНА: 3,4 ММ,</t>
  </si>
  <si>
    <t>ST32ETB502</t>
  </si>
  <si>
    <t>УСТРОЙСТВО ДЛЯ ЗАЩИТЫ ЭЛЕКТРИЧЕСКИХ ЦЕПЕЙ: ГАЗОРАЗРЯДНИКИ.</t>
  </si>
  <si>
    <t>КАТЕГОРИЯ ПРОДУКТА: ГАЗОРАЗРЯДНЫЕ ТРУБКИ - ГДЦ / ГАЗОПЛАЗМЕННЫЕ РАЗРЯДНИКИ, СЕРИИ (ТИПА): 2031-15T-SM, РЯД: 2031-ХХТ-СМ, ПИКОВЫЙ ИМПУЛЬСНЫЙ ТОК: 1 КА, DC ИСКРА: 150 В, КОЛИЧЕСТВО ЭЛЕКТРОДОВ: 2 ЭЛЕКТРОД, СТИЛЬ ЗАВЕРШЕНИЯ: СМД/СМТ, ДИАМЕТР: 5 ММ, ДЛИНА: 4,4 ММ, МИНИМАЛЬНАЯ РАБОЧАЯ ТЕМПЕРАТУРА: - 40 С, МАКСИМАЛЬНАЯ РАБОЧАЯ ТЕМПЕРАТУРА: + 90 С, УПАКОВКА: КАТУШКА, ИЗОЛЯЦИОННОЕ СОПРОТИВЛЕНИЕ: 1 ГОМ, ТИП МОНТАЖА: СМД/СМТ, ТИП ПРОДУКТА: ГДЦ - ГАЗОРАЗРЯДНЫЕ ТРУБКИ / ОПН, ЗАВОДСКАЯ УПАКОВКА: 1500, ПОДКАТЕГОРИЯ: ГДЦ - ГАЗОРАЗРЯДНЫЕ ТРУБКИ, ТЕХНОЛОГИИ: ГАЗОРАЗРЯДНЫЕ ТРУБКИ, ТИП: МИНИАТЮРНАЯ ГАЗОРАЗРЯДНАЯ ТРУБКА С 2 ЭЛЕКТРОДАМИ, ЕДИНИЦА ИЗМЕРЕНИЯ: 820 МГ,</t>
  </si>
  <si>
    <t>2031-15T-SM-RPLF</t>
  </si>
  <si>
    <t>ПЕРЕКЛЮЧАТЕЛЬ.</t>
  </si>
  <si>
    <t>КАТЕГОРИЯ ПРОДУКТА: БАЗОВЫЕ ПЕРЕКЛЮЧАТЕЛИ/ПЕРЕКЛЮЧАТЕЛИ МГНОВЕННОГО ДЕЙСТВИЯ, ROHS: ПОДРОБНОСТИ, РЯД: D2HW, ТИП: УЛЬТРА СУБМИНИАТЮРНЫЙ, ФОРМА ОБРАТНОЙ СВЯЗИ: SPDT, ФУНКЦИЯ ПЕРЕКЛЮЧАТЕЛЯ: ВКЛ - (ВЫКЛ), ВЫКЛ - (ВКЛ), ПРИВОД: ИМИТАЦИЯ РОЛИКОВОГО РЫЧАГА, ТЕКУЩИЙ РЕЙТИНГ: 100 МА, 2 А, НОМИНАЛЬНОЕ НАПРЯЖЕНИЕ ПЕРЕМЕННОГО ТОКА: 125 В ПЕРЕМЕННОГО ТОКА, НОМИНАЛЬНОЕ НАПРЯЖЕНИЕ ПОСТОЯННОГО ТОКА: 12 В ПОСТОЯННОГО ТОКА, РАБОЧАЯ СИЛА: 0,65 Н, СТИЛЬ ЗАВЕРШЕНИЯ: ПРИПОЙ, ТИП МОНТАЖА: КРЕПЛЕНИЕ ШАССИ, IP-РЕЙТИНГ: IP67, ТИП ПРИВОДА: ИМИТАЦИЯ РОЛИКОВОГО РЫЧАГА, КОНТАКТНЫЙ МАТЕРИАЛ: ЗОЛОТО, ОСВЕЩЕННЫЙ: БЕЗ ПОДСВЕТКИ, ЦВЕТ ПОДСВЕТКИ: -, ТИП ЛАМПЫ: -, МАКСИМАЛЬНАЯ РАБОЧАЯ ТЕМПЕРАТУРА: +85 С, МИНИМАЛЬНАЯ РАБОЧАЯ ТЕМПЕРАТУРА: - 40 С, ТИП ПРОДУКТА: ПЕРЕКЛЮЧАТЕЛИ МГНОВЕННОГО ДЕЙСТВИЯ, ЗАВОДСКАЯ УПАКОВКА: 500, ПОДКАТЕГОРИЯ: ПЕРЕКЛЮЧАТЕЛИ, ЕДИНИЦА ИЗМЕРЕНИЯ: 700 МГ,</t>
  </si>
  <si>
    <t>D2HW-A231D</t>
  </si>
  <si>
    <t>КАТЕГОРИЯ ПРОДУКТА: МЕЖПЛАТНЫЕ И МЕЗОНИННЫЕ РАЗЪЕМЫ, КОЛИЧЕСТВО ПОЗИЦИЙ: 52 ПОЗИЦИЯ, ПОДАЧА: 0,635 ММ, КОЛИЧЕСТВО РЯДОВ: 2 РЯД, СТИЛЬ ОКОНЧАНИЯ: ПРИПОЙ, МОНТАЖНЫЙ УГОЛ: ВЕРТИКАЛЬНЫЙ, ВЫСОТА СТЕКА: 11 ММ, ТЕКУЩИЙ РЕЙТИНГ: 3,4 А, УРОВЕНЬ НАПРЯЖЕНИЯ: 300 В ПЕРЕМЕННОГО ТОКА, МАКСИМАЛЬНАЯ СКОРОСТЬ ПЕРЕДАЧИ ДАННЫХ: 14 ГБИТ/С, МИНИМАЛЬНАЯ РАБОЧАЯ ТЕМПЕРАТУРА: - 55 С, МАКСИМАЛЬНАЯ РАБОЧАЯ ТЕМПЕРАТУРА: + 125 С, КОНТАКТНОЕ ПОКРЫТИЕ: ЗОЛОТО, КОНТАКТНЫЙ МАТЕРИАЛ: ФОСФОРНАЯ БРОНЗА, МАТЕРИАЛ КОРПУСА: ЖИДКОКРИСТАЛЛИЧЕСКИЙ ПОЛИМЕР (LCP), РЯД: QMSS, ПРИМЕНЕНИЕ: ПРОЧНОЕ ПРИЛОЖЕНИЕ, СКОРОСТЬ ПЕРЕДАЧИ ДАННЫХ: 14 ГБИТ/С, ТИП МОНТАЖА: МОНТАЖНАЯ КРОМКА, ТИП ПРОДУКТА: МЕЖПЛАТНЫЕ И МЕЗОНИННЫЕ РАЗЪЕМЫ, ЗАВОДСКАЯ УПАКОВКА: 44, ПОДКАТЕГОРИЯ: МЕЖПЛАТНЫЕ И МЕЗОНИННЫЕ РАЗЪЕМЫ, ТОРГОВОЕ НАЗВАНИЕ: Q2, ЕДИНИЦА ИЗМЕРЕНИЯ: 1 Г,</t>
  </si>
  <si>
    <t>QMSS-026-06.75-H-D-A-GP</t>
  </si>
  <si>
    <t>РАЗЪЕМ ДЛЯ МОНТАЖА НА ПЕЧАТНУЮ ПЛАТУ,</t>
  </si>
  <si>
    <t>РАЗЪЕМ ДЛЯ МОНТАЖА НА ПЛАТУ.</t>
  </si>
  <si>
    <t>КАТЕГОРИЯ ПРОДУКТА: ПРОВОДНЫЕ КЛЕММЫ И ЗАЖИМЫ, КОЛИЧЕСТВО ПОЗИЦИЙ: 14 ПОЗИЦИЯ, ПОДАЧА: 4,2 ММ, КОЛИЧЕСТВО РЯДОВ: 2 РЯД, РАССТОЯНИЕ МЕЖДУ РЯДАМИ: 4,2 ММ, ТИП МОНТАЖА: СКВОЗНОЕ ОТВЕРСТИЕ, СТИЛЬ ЗАВЕРШЕНИЯ: ПРИПОЙ, МОНТАЖНЫЙ УГОЛ: ПРЯМОЙ, КОНТАКТНЫЙ ПОЛ: ПИН (МУЖСКОЙ), ДЛИНА ПОСТА ПРЕКРАЩЕНИЯ: 3,5 ММ, РЯД: 44472, МОНТАЖ: НА ПЛАТУ, МИНИМАЛЬНАЯ РАБОЧАЯ ТЕМПЕРАТУРА: - 40 С, МАКСИМАЛЬНАЯ РАБОЧАЯ ТЕМПЕРАТУРА: + 105 С, УПАКОВКА: ПОДНОС, ТИП АКСЕССУАРА: -, КОНТАКТНЫЙ МАТЕРИАЛ: БАНКА, ТИП КОНТАКТА: -, ТЕКУЩИЙ РЕЙТИНГ: 11 А, РЕЙТИНГ ВОСПЛАМЕНЯЕМОСТИ: УЛ 94 В-2, ЦВЕТ КОРПУСА: ЕСТЕСТВЕННЫЙ, МАТЕРИАЛ КОРПУСА: НЕЙЛОН,</t>
  </si>
  <si>
    <t>44472-1454</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</si>
  <si>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</si>
  <si>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ВЫПРЯМИТЕЛИ, ROHS: ПОДРОБНОСТИ, ТИП МОНТАЖА: СКВОЗНОЕ ОТВЕРСТИЕ, ПОСЫЛКА/ЧЕХОЛ: ТО-247АС, VR - ОБРАТНОЕ НАПРЯЖЕНИЕ: 1,2 КВ, ЕСЛИ - ПРЯМОЙ ТОК: 40 А, ТИП: ВЫПРЯМИТЕЛИ С БЫСТРЫМ ВОССТАНОВЛЕНИЕМ, КОНФИГУРАЦИЯ: ОДИНОКИЙ, VF - ПРЯМОЕ НАПРЯЖЕНИЕ: 1,4 В, МАКСИМАЛЬНЫЙ ИМПУЛЬСНЫЙ ТОК: 400 А, IR - ОБРАТНЫЙ ТОК: 10 МА, ВРЕМЯ ВОССТАНОВЛЕНИЯ: 450 НС, МИНИМАЛЬНАЯ РАБОЧАЯ ТЕМПЕРАТУРА: - 40 С, МАКСИМАЛЬНАЯ РАБОЧАЯ ТЕМПЕРАТУРА: + 150 С, МАРКА: ВИШАЙ ПОЛУПРОВОДНИКИ, ПРОДУКТ: ВЫПРЯМИТЕЛИ, ТИП ПРОДУКТА: ВЫПРЯМИТЕЛИ, ЗАВОДСКАЯ УПАКОВКА: 25, ПОДКАТЕГОРИЯ: ДИОДЫ И ВЫПРЯМИТЕЛИ, ЕДИНИЦА ИЗМЕРЕНИЯ: 6 Г,</t>
  </si>
  <si>
    <t>БИПОЛЯРНЫЙ ТРАНЗИСТОР С ИЗОЛИРОВАННЫМ ЗАТВОРОМ (IGBT).</t>
  </si>
  <si>
    <t>КАТЕГОРИЯ ПРОДУКТА: IGBT-ТРАНЗИСТОРЫ, ТЕХНОЛОГИИ: СИ, ПОСЫЛКА/ЧЕХОЛ: ИЗОПЛЮС 247-3, ТИП МОНТАЖА: СКВОЗНОЕ ОТВЕРСТИЕ, КОНФИГУРАЦИЯ: ОДИНОКИЙ, НАПРЯЖЕНИЕ КОЛЛЕКТОР-ЭМИТТЕР VCEO МАКС.: 1,2 КВ, НАПРЯЖЕНИЕ НАСЫЩЕНИЯ КОЛЛЕКТОР-ЭМИТТЕР: 1,8 В, МАКСИМАЛЬНОЕ НАПРЯЖЕНИЕ ЭМИТТЕРА ЗАТВОРА: - 20 В, + 20 В, НЕПРЕРЫВНЫЙ ТОК КОЛЛЕКТОРА ПРИ 25 C: 58 А, PD - РАССЕИВАЕМАЯ МОЩНОСТЬ: 195 ВТ, МИНИМАЛЬНАЯ РАБОЧАЯ ТЕМПЕРАТУРА: - 40 С, МАКСИМАЛЬНАЯ РАБОЧАЯ ТЕМПЕРАТУРА: + 125 С, УПАКОВКА: ТРУБКА, НЕПРЕРЫВНЫЙ ТОК КОЛЛЕКТОРА IC MAX: 37 А, ТОК УТЕЧКИ ЗАТВОР-ЭМИТТЕР: 500 НА, ТИП ПРОДУКТА: IGBT-ТРАНЗИСТОРЫ, ЗАВОДСКАЯ УПАКОВКА: 30, ПОДКАТЕГОРИЯ: БТИЗ, ТОРГОВОЕ НАЗВАНИЕ: XPT, ЕДИНИЦА ИЗМЕРЕНИЯ: 5.300 Г,</t>
  </si>
  <si>
    <t>КАТЕГОРИЯ ПРОДУКТА: КРИСТАЛЛЫ; ТИП ВЫВОДОВ: SMD/SMT; УПАКОВКА / БЛОК: HC-49/US; ЁМКОСТЬ НАГРУЗКИ: 18 PF; ЧАСТОТА: 18 MHZ; ДОПУСТИМОЕ ОТКЛОНЕНИЕ: 30 PPM; СТАБИЛЬНОСТЬ ЧАСТОТЫ: 50 PPM; ЭФФЕКТИВНОЕ ПОСЛЕДОВАТЕЛЬНОЕ СОПРОТИВЛЕНИЕ: 50 OHMS; УРОВЕНЬ ВОЗБУЖДЕНИЯ: 100 UW; МИНИМАЛЬНАЯ РАБОЧАЯ ТЕМПЕРАТУРА: - 10 C; МАКСИМАЛЬНАЯ РАБОЧАЯ ТЕМПЕРАТУРА: + 60 C; ДЛИНА: 11.4 MM; ШИРИНА: 4.7 MM; ВЫСОТА: 4.3 MM; ДИАМЕТР: -; СЕРИЯ: HCM49; УПАКОВКА: REEL; УПАКОВКА: CUT TAPE; УПАКОВКА: MOUSEREEL; ВИД МОНТАЖА: SMD/SMT; ПРОДУКТ: CRYSTALS; РАЗМЕР ФАБРИЧНОЙ УПАКОВКИ: 1000; ТИП: AT-CUT CRYSTAL; ДРУГИЕ НАЗВАНИЯ ТОВАРА №: HCM49-18.000MABJ-UT; ВЕС ИЗДЕЛИЯ: 572,752 MG</t>
  </si>
  <si>
    <t>МИКРОСХЕМА КОММУТАЦИОННАЯ,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</si>
  <si>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КОММУТАТОРА ЦИФРОВОЙ ШИНЫ, ROHS: ПОДРОБНОСТИ, КОЛИЧЕСТВО БИТ: 8 БИТ, ПО СОПРОТИВЛЕНИЮ - МАКС.: 10 ОМ, ЗАДЕРЖКА РАСПРОСТРАНЕНИЯ - МАКС.: 250 ДОЛЛАРОВ США, РАБОЧЕЕ НАПРЯЖЕНИЕ ПИТАНИЯ: 5 В, МИНИМАЛЬНАЯ РАБОЧАЯ ТЕМПЕРАТУРА: - 40 С, МАКСИМАЛЬНАЯ РАБОЧАЯ ТЕМПЕРАТУРА: +85 С, ТИП МОНТАЖА: СМД/СМТ, ПОСЫЛКА/ЧЕХОЛ: КСОП-20, УПАКОВКА: КАТУШКА, УПАКОВКА: РАЗРЕЗАТЬ ЛЕНТУ, УПАКОВКА: МЫШЬКАТУШКА, МАРКА: ДИОДЫ ИНКОРПОРЕЙТЕД, ВЫСОТА: 1,5 ММ, ДЛИНА: 8,74 ММ, ОРГАНИЗАЦИЯ: 8 Х 1:1, ТИП ПРОДУКТА: ИС КОММУТАТОРА ЦИФРОВОЙ ШИНЫ, ЗАВОДСКАЯ УПАКОВКА: 2500, ПОДКАТЕГОРИЯ: ИС ПЕРЕКЛЮЧАТЕЛЯ, ПОТРЕБЛЯЕМЫЙ ТОК - МАКС.: 3 МКА, НАПРЯЖЕНИЕ ПИТАНИЯ - МАКС.: 5,25 В, НАПРЯЖЕНИЕ ПИТАНИЯ - МИН.: 4,75 В, ШИРИНА: 3,99 ММ, ЕДИНИЦА ИЗМЕРЕНИЯ: 332,769 МГ,</t>
  </si>
  <si>
    <t>PI5C3245QEX</t>
  </si>
  <si>
    <t>КАТЕГОРИЯ ПРОДУКТА: КАБЕЛИ D-SUB, ТИП: ЛЕНТОЧНЫЙ КАБЕЛЬ MINI D, КОНЕЦ РАЗЪЕМА А: МЛУ, КОНЕЦ РАЗЪЕМА КОЛИЧЕСТВО КОНТАКТОВ: 26 ПОЗИЦИЯ, КОНЕЦ РАЗЪЕМА B: МЛУ, КОЛИЧЕСТВО КОНТАКТОВ РАЗЪЕМА B: 26 ПОЗИЦИЯ, ПОЛ: МУЖЧИНА / МУЖЧИНА, КАЛИБР ПРОВОДА - AWG: 45166, ДЛИНА КАБЕЛЯ: 5 М, ЦВЕТ: КОРИЧНЕВЫЙ (БЕЖЕВЫЙ), УРОВЕНЬ НАПРЯЖЕНИЯ: 30 В, ТЕКУЩИЙ РЕЙТИНГ: 1 А, МАТЕРИАЛ: ПОЛИВИНИЛХЛОРИД (ПВХ), ТИП ПРОДУКТА: КАБЕЛИ D-SUB,</t>
  </si>
  <si>
    <t>14T26-SZLB-500-0LC</t>
  </si>
  <si>
    <t>ФИЛЬТР ЭЛЕКТРОМАГНИТНЫХ ПОМЕХ.</t>
  </si>
  <si>
    <t>КАТЕГОРИЯ ПРОДУКТА: ПРОХОДНЫЕ ФИЛЬТРЫ EMI; СЕРИЯ: 4202; ТИП ЦЕПИ: PI FILTER; ЁМКОСТЬ: 2500 PF; НОМИНАЛЬНОЕ НАПРЯЖЕНИЕ: 350 V; МАКСИМАЛЬНЫЙ ПОСТОЯННЫЙ ТОК: 15 A; МАКСИМАЛЬНОЕ СОПРОТИВЛЕНИЕ ПОСТОЯННОМУ ТОКУ: 10 GOHMS; УПАКОВКА: BULK; ДИАМЕТР: 0.25 IN; ВЫСОТА: 0.468 IN; ДЛИНА: 0.812 IN; РАЗМЕР ФАБРИЧНОЙ УПАКОВКИ:РАЗМЕР ФАБРИЧНОЙ УПАКОВКИ: 100; РАЗМЕР РЕЗЬБЫ: 12-32 UNEF-2A; ВЕС ИЗДЕЛИЯ: 2,463 G</t>
  </si>
  <si>
    <t>КАТЕГОРИЯ ПРОДУКТА: ПРОХОДНЫЕ ФИЛЬТРЫ EMI; СЕРИЯ: 4601; ТИП ЦЕПИ: L FILTER; ЁМКОСТЬ: 1.4 UF; НОМИНАЛЬНОЕ НАПРЯЖЕНИЕ: 100 V; МАКСИМАЛЬНЫЙ ПОСТОЯННЫЙ ТОК: 15 A; УПАКОВКА: TRAY; ДИАМЕТР: 9.78 MM; ВЫСОТА: 0.362 IN; ДЛИНА: 0.685 IN; РАЗМЕР ФАБРИЧНОЙ УПАКОВКИ:50; РАЗМЕР РЕЗЬБЫ: 1/4-28 UNF-2A; ВЕС ИЗДЕЛИЯ: 3,110 G</t>
  </si>
  <si>
    <t>ПЛАСТМАССОВАЯ УПЛОТНИТЕЛЬНАЯ ЗАГЛУШКА. АКСЕССУАР ДЛЯ СОЕДИНИТЕЛЯ НА ПЛАТУ. ТОВАР ПОСТАВЛЯЕТСЯ НА БЕЗВОЗМЕЗДНОЙ ОСНОВЕ.</t>
  </si>
  <si>
    <t>СЕРИИ: D38999 III,ТИП ПРОДУКТА: ИНСТРУМЕНТЫ, АППАРАТНОЕ ОБЕСПЕЧЕНИЕ И АКСЕССУАРЫ, ЗАВОДСКАЯ УПАКОВКА: 100, ПОДКАТЕГОРИЯ: КРУГЛЫЕ СОЕДИНИТЕЛИ,</t>
  </si>
  <si>
    <t>MS27488-22</t>
  </si>
  <si>
    <t>КОНДЕНСАТОР ПОСТОЯННОЙ ЕМКОСТИ С БУМАЖНЫМ ИЛИ ПЛАСТМАССОВЫМ ДИЭЛЕКТРИКОМ. ТОВАР ПОСТАВЛЯЕТСЯ НА БЕЗВОЗМЕЗДНОЙ ОСНОВЕ.</t>
  </si>
  <si>
    <t>КАТЕГОРИЯ ПРОДУКТА: ЗАЩИЩЕННЫЕ КОНДЕНСАТОРЫ, ROHS: ПОДРОБНОСТИ, ПРОДУКТ: SAFETY FILM CAPACITORS, ТИП ВЫВОДОВ: RADIAL, ДИЭЛЕКТРИЧЕСКИЙ: POLYPROPYLENE (PP), ЁМКОСТЬ: 0.22 UF, НОМИНАЛЬНОЕ НАПРЯЖЕНИЕ ПЕРЕМЕННОГО ТОКА: 330 VAC, НОМИНАЛЬНОЕ НАПРЯЖЕНИЕ ПОСТОЯННОГО ТОКА: 760 VDC, ДОПУСТИМОЕ ОТКЛОНЕНИЕ: 0,2, КОЛИЧЕСТВО КОНТАКТОВ: 2 PIN, ШАГ ВЫВОДОВ: 15 MM, ИСПОЛНЕНИЕ ВЫВОДОВ: STRAIGHT, МИНИМАЛЬНАЯ РАБОЧАЯ ТЕМПЕРАТУРА: - 40 C, МАКСИМАЛЬНАЯ РАБОЧАЯ ТЕМПЕРАТУРА: + 110 C, РЕЙТИНГ БЕЗОПАСНОСТИ: X1, ДЛИНА: 18 MM, ШИРИНА: 8.5 MM, ВЫСОТА: 14.5 MM, СЕРИЯ: B32912X3, УПАКОВКА: REEL, УПАКОВКА: CUT TAPE, ТОРГОВАЯ МАРКА: EPCOS / TDK, ЕМКОСТЬ - НФ: 220 NF, ЕМКОСТЬ - ПФ: 220000 PF, ТИП ПРОДУКТА: SAFETY CAPACITORS, РАЗМЕР ФАБРИЧНОЙ УПАКОВКИ: 700, ПОДКАТЕГОРИЯ: CAPACITORS</t>
  </si>
  <si>
    <t>B32912B3224M189</t>
  </si>
  <si>
    <t>КАТЕГОРИЯ ПРОДУКТА: СИНФАЗНЫЕ ДРОССЕЛИ / ФИЛЬТРЫ, ROHS: ПОДРОБНОСТИ, ВИД МОНТАЖА: PCB MOUNT, ТИП ВЫВОДОВ: SMD/SMT, КОЛИЧЕСТВО КАНАЛОВ: 1 CHANNEL, ИНДУКТИВНОСТЬ: 280 UH, ДОПУСТИМОЕ ОТКЛОНЕНИЕ: - 35 %, + 30 %, МАКСИМАЛЬНЫЙ ПОСТОЯННЫЙ ТОК: 4 A, МАКСИМАЛЬНОЕ СОПРОТИВЛЕНИЕ ПОСТОЯННОМУ ТОКУ: 13.2 MOHMS, МИНИМАЛЬНАЯ РАБОЧАЯ ТЕМПЕРАТУРА: - 40 C, МАКСИМАЛЬНАЯ РАБОЧАЯ ТЕМПЕРАТУРА: + 125 C, ДЛИНА: 13 MM, ШИРИНА: 13 MM, ВЫСОТА: 5.6 MM, УПАКОВКА: TRAY, ПРОДУКТ: COMMON MODE CHOKES, ТИП: POWER LINE, ТОРГОВАЯ МАРКА: PULSE ELECTRONICS, ТИП ПРОДУКТА: COMMON MODE CHOKES, РАЗМЕР ФАБРИЧНОЙ УПАКОВКИ: 40, ПОДКАТЕГОРИЯ: INDUCTORS, CHOKES &amp; COILS</t>
  </si>
  <si>
    <t>PA2744NL</t>
  </si>
  <si>
    <t>КАТЕГОРИЯ ПРОДУКТА: ТАНТАЛОВЫЕ КОНДЕНСАТОРЫ - ТВЕРДЫЕ, ДЛЯ ПОВЕРХНОСТНОГО МОНТАЖА, ROHS: ПОДРОБНОСТИ, СЕРИЯ: TAJ, ЁМКОСТЬ: 47 UF, НОМИНАЛЬНОЕ НАПРЯЖЕНИЕ ПОСТОЯННОГО ТОКА: 35 VDC, ДОПУСТИМОЕ ОТКЛОНЕНИЕ: 0,1, ЭФФЕКТИВНОЕ ПОСЛЕДОВАТЕЛЬНОЕ СОПРОТИВЛЕНИЕ: 900 MOHMS, КОРПУС - ДЮЙМЫ: 2917, КОРПУС - ММ: 7343, РЕГ. КОД ПРОИЗВ.: E CASE, ВЫСОТА: 4.3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16.5 UA, ДЛИНА: 7.3 MM, ПРОДУКТ: TANTALUM SOLID STANDARD GRADE - OTHER VARIOUS, ТИП ПРОДУКТА: TANTALUM CAPACITORS, РАЗМЕР ФАБРИЧНОЙ УПАКОВКИ: 400, ПОДКАТЕГОРИЯ: CAPACITORS, ТИП: GENERAL PURPOSE SMT CHIP TANTALUM CAPACITORS, ШИРИНА: 4.3 MM, ДРУГИЕ НАЗВАНИЯ ТОВАРА №: TAJE476K035R</t>
  </si>
  <si>
    <t>КАТЕГОРИЯ ПРОДУКТА: МНОГОСЛОЙНЫЕ КЕРАМИЧЕСКИЕ КОНДЕНСАТОРЫ - ПОВЕРХНОСТНОГО МОНТАЖА, ROHS: ПОДРОБНОСТИ, ЁМКОСТЬ: 8.2 PF, НОМИНАЛЬНОЕ НАПРЯЖЕНИЕ ПОСТОЯННОГО ТОКА: 50 VDC, ДИЭЛЕКТРИЧЕСКИЙ: C0G (NP0), ДОПУСТИМОЕ ОТКЛОНЕНИЕ: 0.1 PF, КОРПУС - ДЮЙМЫ: 603, КОРПУС - ММ: 1608, ВЫСОТА: 0.91 MM, МИНИМАЛЬНАЯ РАБОЧАЯ ТЕМПЕРАТУРА: - 55 C, МАКСИМАЛЬНАЯ РАБОЧАЯ ТЕМПЕРАТУРА: + 125 C, ПРОДУКТ: RF MICROWAVE / HIGH Q, ТИП ВЫВОДОВ: SMD/SMT, ПРЕРЫВАНИЕ: STANDARD, СЕРИЯ: ULTA LOW, УПАКОВКА: REEL, УПАКОВКА: CUT TAPE, УПАКОВКА: MOUSEREEL, ТОРГОВАЯ МАРКА: KYOCERA AVX, ДЛИНА: 1.6 MM, УПАКОВКА / БЛОК: 0603 (1608 METRIC), ТИП ПРОДУКТА: CERAMIC CAPACITORS, РАЗМЕР ФАБРИЧНОЙ УПАКОВКИ: 4000, ПОДКАТЕГОРИЯ: CAPACITORS, ТИП: RF CAPACITOR C0G (NP0) CERAMIC LOW ESR, НОМИНАЛЬНОЕ НАПРЯЖЕНИЕ ПЕРЕМЕННОГО ТОКА: -, ШИРИНА: 0.81 MM</t>
  </si>
  <si>
    <t>06035U8R2BAT</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</si>
  <si>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6.3 VDC, ДИЭЛЕКТРИЧЕСКИЙ: X5R, ДОПУСТИМОЕ ОТКЛОНЕНИЕ: 0,1, КОРПУС - ДЮЙМЫ: 805, КОРПУС - ММ: 2012, ВЫСОТА: 1.25 MM, МИНИМАЛЬНАЯ РАБОЧАЯ ТЕМПЕРАТУРА: - 55 C, МАКСИМАЛЬНАЯ РАБОЧАЯ ТЕМПЕРАТУРА: + 85 C, ПРОДУКТ: GENERAL TYPE MLCCS, ТИП ВЫВОДОВ: SMD/SMT, ПРЕРЫВАНИЕ: STANDARD, СЕРИЯ: CC, УПАКОВКА: REEL, УПАКОВКА: CUT TAPE, УПАКОВКА: MOUSEREEL, ТОРГОВАЯ МАРКА: YAGEO, КЛАСС: CLASS 2, ДЛИНА: 2 MM, УПАКОВКА / БЛОК: 0805 (2012 METRIC), ТИП ПРОДУКТА: CERAMIC CAPACITORS, РАЗМЕР ФАБРИЧНОЙ УПАКОВКИ: 3000, ПОДКАТЕГОРИЯ: CAPACITORS, ТИП: MLCC SURFACE MOUNT CERAMIC CAPACITOR, НОМИНАЛЬНОЕ НАПРЯЖЕНИЕ ПЕРЕМЕННОГО ТОКА: -, ШИРИНА: 1.25 MM, ДРУГИЕ НАЗВАНИЯ ТОВАРА №: 08052B226K5BB0D</t>
  </si>
  <si>
    <t>CC0805KKX5R5BB226</t>
  </si>
  <si>
    <t>КАТЕГОРИЯ ПРОДУКТА: МНОГОСЛОЙНЫЕ КЕРАМИЧЕСКИЕ КОНДЕНСАТОРЫ - ПОВЕРХНОСТНОГО МОНТАЖА, ЁМКОСТЬ: 0.1 UF, КОРПУС - ДЮЙМЫ: 805, КОРПУС - ММ: 2012, СЕРИЯ: GCM, ТОРГОВАЯ МАРКА: MURATA ELECTRONICS, ЕМКОСТЬ - НФ: 100 NF, ЕМКОСТЬ - ПФ: 100000 PF, УПАКОВКА / БЛОК: 0805 (2012 METRIC), ТИП ПРОДУКТА: CERAMIC CAPACITORS, ПОДКАТЕГОРИЯ: CAPACITORS</t>
  </si>
  <si>
    <t>GCM21BR72A104KA37</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</si>
  <si>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100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FLEXIBLE (SOFT), СЕРИЯ: GRJ, УПАКОВКА: REEL, УПАКОВКА: CUT TAPE, УПАКОВКА: MOUSEREEL, ТОРГОВАЯ МАРКА: MURATA ELECTRONICS, ЕМКОСТЬ - НФ: 100 NF, ЕМКОСТЬ - ПФ: 100000 PF, КЛАСС: CLASS 2, ДИАМЕТР: -, ДЛИНА: 1.6 MM, УПАКОВКА / БЛОК: 0603 (1608 METRIC), ТИП ПРОДУКТА: CERAMIC CAPACITORS, РАЗМЕР ФАБРИЧНОЙ УПАКОВКИ: 4000, ПОДКАТЕГОРИЯ: CAPACITORS, ТИП: CHIP MONOLITHIC CERAMIC CAPACITORS, НОМИНАЛЬНОЕ НАПРЯЖЕНИЕ ПЕРЕМЕННОГО ТОКА: -, ШИРИНА: 0.8 MM</t>
  </si>
  <si>
    <t>GRJ188R72A104KE11D</t>
  </si>
  <si>
    <t>GRM155R61C105KA12J</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</si>
  <si>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27 PF, НОМИНАЛЬНОЕ НАПРЯЖЕНИЕ ПОСТОЯННОГО ТОКА: 25 VDC, ДИЭЛЕКТРИЧЕСКИЙ: C0G (NP0), ДОПУСТИМОЕ ОТКЛОНЕНИЕ: 5 %,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ШИРИНА: 0.5 MM, КЛАСС: CLASS 1, ВЕС ИЗДЕЛИЯ: 1.600 MG</t>
  </si>
  <si>
    <t>GRM1555C1E270JA01</t>
  </si>
  <si>
    <t>КОНДЕНСАТОР КЕРАМИЧЕСКИЙ. СЕРИЯ GRM - БЕЗВЫВОДНЫЕ КЕРАМИЧЕСКИЕ НЕПОЛЯРНЫЕ КОНДЕНСАТОРЫ ОБЩЕГО ПРИМЕНЕНИЯ МЕЮТ ПРЕВОХОДНЫЕ ИМПУЛЬСНЫЕ ХАРАТЕРИСТКИ И МАЛЫЙ УРОВЕНЬ СОБСТВЕННЫХ ШУМОВ БЛАГОДАРЯ НИЗКОМУ ИМПЕДАНСУ НА ВЫСОКИХ ЧАСТОТАХ. ТЕХНИЧЕСКИЕ ХАРАКТЕРИСТИКИ. ДЛИНА: 1,0±0,05 ММ; ШИРИНА: 0,5±0,05 ММ; ТОЛЩИНА: 0,5±0,05 ММ; ЕМКОСТЬ: 56 ПФ ±5%; РАССТОЯНИЕ МЕЖДУ ВНЕШНИМИ КЛЕММАМИ G: 0,3 ММ МИН. РАЗМЕР ВНЕШНЕГО ТЕРМИНАЛА E: ОТ 0,15 ДО 0,35 ММ; ДИАПАЗОН РАБОЧИХ ТЕМПЕРАТУР: ОТ -55 ? ДО 125 ?; НОМИНАЛЬНОЕ НАПРЯЖЕНИЕ: 50 В ПОСТОЯННОГО ТОКА; КОД РАЗМЕРА В ДЮЙМАХ (ММ): 0402 (1005 М); TC: 0 ± 30 PPM / ?; ТЕМПЕРАТУРНЫЕ ХАРАКТЕРИСТИКИ (СООТВЕТСТВУЮТ СТАНДАРТУ): C0G(ОВОС); ТЕМПЕРАТУРНЫЙ ДИАПАЗОН ТЕМПЕРАТУРНЫХ ХАРАКТЕРИСТИК ОТ 25 ? ДО 125 ?.</t>
  </si>
  <si>
    <t>GRM1555C1H560JA01</t>
  </si>
  <si>
    <t>КАТЕГОРИЯ ПРОДУКТА: МНОГОСЛОЙНЫЕ КЕРАМИЧЕСКИЕ КОНДЕНСАТОРЫ - ПОВЕРХНОСТНОГО МОНТАЖА, ЁМКОСТЬ: 10 UF, НОМИНАЛЬНОЕ НАПРЯЖЕНИЕ ПОСТОЯННОГО ТОКА: 10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GRM, ТОРГОВАЯ МАРКА: MURATA ELECTRONICS, КЛАСС: CLASS 2, ДЛИНА: 2 MM, УПАКОВКА / БЛОК: 0805 (2012 METRIC), ТИП ПРОДУКТА: CERAMIC CAPACITORS, ПОДКАТЕГОРИЯ: CAPACITORS, ТИП: CHIP MULTILAYER CERAMIC CAPACITOR, ШИРИНА: 1.25 MM</t>
  </si>
  <si>
    <t>GRM21BR71A106KE51</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</si>
  <si>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16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4700 NF, КЛАСС: CLASS 2, ДЛИНА: 2 MM, УПАКОВКА / БЛОК: 0805 (2012 METRIC), ТИП ПРОДУКТА: CERAMIC CAPACITORS, РАЗМЕР ФАБРИЧНОЙ УПАКОВКИ: 3000, ПОДКАТЕГОРИЯ: CAPACITORS, ТИП: CHIP MULTILAYER CERAMIC CAPACITOR FOR GENERAL PURPOSE, ШИРИНА: 1.25 MM</t>
  </si>
  <si>
    <t>GRM21BR71C475KA73L</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</si>
  <si>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0.27 NF;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</si>
  <si>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GRM31CR61H106KA12L</t>
  </si>
  <si>
    <t>КАТЕГОРИЯ ПРОДУКТА: МНОГОСЛОЙНЫЕ КЕРАМИЧЕСКИЕ КОНДЕНСАТОРЫ - ПОВЕРХНОСТНОГО МОНТАЖА, ЁМКОСТЬ: 0.22 UF, НОМИНАЛЬНОЕ НАПРЯЖЕНИЕ ПОСТОЯННОГО ТОКА: 250 VDC, ДИЭЛЕКТРИЧЕСКИЙ: X7R, ДОПУСТИМОЕ ОТКЛОНЕНИЕ: 0,1, КОРПУС - ДЮЙМЫ: 1210, КОРПУС - ММ: 3225, ВЫСОТА: 2 MM, МИНИМАЛЬНАЯ РАБОЧАЯ ТЕМПЕРАТУРА: - 55 C, МАКСИМАЛЬНАЯ РАБОЧАЯ ТЕМПЕРАТУРА: + 125 C, ПРОДУКТ: GENERAL TYPE MLCCS, ТИП ВЫВОДОВ: SMD/SMT, ПРЕРЫВАНИЕ: STANDARD, СЕРИЯ: GRM, ТОРГОВАЯ МАРКА: MURATA ELECTRONICS, ЕМКОСТЬ - НФ: 220 NF, ЕМКОСТЬ - ПФ: 220000 PF, КЛАСС: CLASS 2, ДЛИНА: 3.2 MM, УПАКОВКА / БЛОК: 1210 (3225 METRIC), ТИП ПРОДУКТА: CERAMIC CAPACITORS, ПОДКАТЕГОРИЯ: CAPACITORS, ТИП: CHIP MULTILAYER CERAMIC CAPACITOR, ШИРИНА: 2.5 MM</t>
  </si>
  <si>
    <t>GRM32DR72E224KW01</t>
  </si>
  <si>
    <t>КАТЕГОРИЯ ПРОДУКТА: МНОГОСЛОЙНЫЕ КЕРАМИЧЕСКИЕ КОНДЕНСАТОРЫ - ПОВЕРХНОСТНОГО МОНТАЖА, ЁМКОСТЬ: 22 UF, НОМИНАЛЬНОЕ НАПРЯЖЕНИЕ ПОСТОЯННОГО ТОКА: 25 VDC, ДИЭЛЕКТРИЧЕСКИЙ: X5R, ДОПУСТИМОЕ ОТКЛОНЕНИЕ: 0,1, КОРПУС - ДЮЙМЫ: 1210, КОРПУС - ММ: 3225, ВЫСОТА: 2.5 MM, МИНИМАЛЬНАЯ РАБОЧАЯ ТЕМПЕРАТУРА: - 55 C, МАКСИМАЛЬНАЯ РАБОЧАЯ ТЕМПЕРАТУРА: + 85 C, ПРОДУКТ: GENERAL TYPE MLCCS, ТИП ВЫВОДОВ: SMD/SMT, ПРЕРЫВАНИЕ: STANDARD, СЕРИЯ: GRM, ТОРГОВАЯ МАРКА: MURATA ELECTRONICS, КЛАСС: CLASS 2, ДЛИНА: 3.2 MM, УПАКОВКА / БЛОК: 1210 (3225 METRIC), ТИП ПРОДУКТА: CERAMIC CAPACITORS, ПОДКАТЕГОРИЯ: CAPACITORS, ТИП: CHIP MULTILAYER CERAMIC CAPACITOR, ШИРИНА: 2.5 MM</t>
  </si>
  <si>
    <t>GRM32ER61E226KE15</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</si>
  <si>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10 VDC, ДИЭЛЕКТРИЧЕСКИЙ: X6S, ДОПУСТИМОЕ ОТКЛОНЕНИЕ: 0,1, КОРПУС - ДЮЙМЫ: 603, КОРПУС - ММ: 1608, ВЫСОТА: 1 MM, МИНИМАЛЬНАЯ РАБОЧАЯ ТЕМПЕРАТУРА: - 55 C, МАКСИМАЛЬНАЯ РАБОЧАЯ ТЕМПЕРАТУРА: + 105 C, ПРОДУКТ: GENERAL TYPE MLCCS, ТИП ВЫВОДОВ: SMD/SMT, ПРЕРЫВАНИЕ: INTERPOSER SUBSTRATE, СЕРИЯ: ZRB, УПАКОВКА: REEL, УПАКОВКА: CUT TAPE, УПАКОВКА: MOUSEREEL, ТОРГОВАЯ МАРКА: MURATA ELECTRONICS, КЛАСС: CLASS 2, ДИАМЕТР: -, ДЛИНА: 1.6 MM, УПАКОВКА / БЛОК: 0603 (1608 METRIC), ТИП ПРОДУКТА: CERAMIC CAPACITORS, РАЗМЕР ФАБРИЧНОЙ УПАКОВКИ: 3000, ПОДКАТЕГОРИЯ: CAPACITORS, ТИП: CHIP MONOLITHIC CERAMIC CAPACITOR ON INTERPOSER FOR GENERAL, НОМИНАЛЬНОЕ НАПРЯЖЕНИЕ ПЕРЕМЕННОГО ТОКА: -, ШИРИНА: 0.8 MM</t>
  </si>
  <si>
    <t>ZRB18AC81A106KE01</t>
  </si>
  <si>
    <t>КАТЕГОРИЯ ПРОДУКТА: КОНДЕНСАТОРНЫЕ МАССИВЫ И СЕТИ, ROHS: ПОДРОБНОСТИ, СЕРИЯ: GNM, ТИП ВЫВОДОВ: SMD/SMT, ЁМКОСТЬ: 0.1 UF, ДОПУСТИМОЕ ОТКЛОНЕНИЕ: 0,2, КОЛИЧЕСТВО ЭЛЕМЕНТОВ: 4, УПАКОВКА: REEL, УПАКОВКА: CUT TAPE, УПАКОВКА: MOUSEREEL, ТОРГОВАЯ МАРКА: MURATA ELECTRONICS, ЕМКОСТЬ - НФ: 100 NF, ЕМКОСТЬ - ПФ: 100000 PF, ВЫСОТА: 0.85 MM, ДЛИНА: 2 MM, МАКСИМАЛЬНАЯ РАБОЧАЯ ТЕМПЕРАТУРА: + 125 C, МИНИМАЛЬНАЯ РАБОЧАЯ ТЕМПЕРАТУРА: - 55 C, ПРОДУКТ: CERAMIC CAPACITOR ARRAYS, ТИП ПРОДУКТА: CAPACITOR ARRAYS &amp; NETWORKS, РАЗМЕР ФАБРИЧНОЙ УПАКОВКИ: 4000, ПОДКАТЕГОРИЯ: CAPACITORS, ТЕМПЕРАТУРНЫЙ КОЭФФИЦИЕНТ / КОД: 0,15, ТИП: CAPACITOR ARRAY, НОМИНАЛЬНОЕ НАПРЯЖЕНИЕ ПОСТОЯННОГО ТОКА: 16 VDC, ШИРИНА: 1.25 MM</t>
  </si>
  <si>
    <t>GNM214R71C104MA01D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</si>
  <si>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22 UF, НОМИНАЛЬНОЕ НАПРЯЖЕНИЕ ПОСТОЯННОГО ТОКА: 10 VDC, ДИЭЛЕКТРИЧЕСКИЙ: X7R, ДОПУСТИМОЕ ОТКЛОНЕНИЕ: 10 %,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ДЛИНА: 3.2 MM, УПАКОВКА / БЛОК: 1206 (3216 METRIC), ТИП: CHIP MULTILAYER CERAMIC CAPACITOR FOR GENERAL PURPOSE, ШИРИНА: 1.6 MM, КЛАСС: CLASS 2, РАЗМЕР ФАБРИЧНОЙ УПАКОВКИ: 2000, ВЕС ИЗДЕЛИЯ: 27 MG</t>
  </si>
  <si>
    <t>GRM31CR71A226KE15L</t>
  </si>
  <si>
    <t>КАТЕГОРИЯ ПРОДУКТА: МНОГОСЛОЙНЫЕ КЕРАМИЧЕСКИЕ КОНДЕНСАТОРЫ - ПОВЕРХНОСТНОГО МОНТАЖА, ЁМКОСТЬ: 7.5 PF, НОМИНАЛЬНОЕ НАПРЯЖЕНИЕ ПОСТОЯННОГО ТОКА: 50 VDC, ДИЭЛЕКТРИЧЕСКИЙ: C0G (NP0), ДОПУСТИМОЕ ОТКЛОНЕНИЕ: 0.25 PF,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GRM, ТОРГОВАЯ МАРКА: MURATA ELECTRONICS, КЛАСС: CLASS 1, ДЛИНА: 1 MM, УПАКОВКА / БЛОК: 0402 (1005 METRIC), ТИП ПРОДУКТА: CERAMIC CAPACITORS, ПОДКАТЕГОРИЯ: CAPACITORS, ТИП: CHIP MULTILAYER CERAMIC CAPACITOR, ШИРИНА: 0.5 MM</t>
  </si>
  <si>
    <t>GRM1555C1H7R5CA01</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</si>
  <si>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 NF, ЕМКОСТЬ - ПФ: 10000 PF, КЛАСС: CLASS 2, ДЛИНА: 1.6 MM, УПАКОВКА / БЛОК: 0603 (1608 METRIC), ТИП ПРОДУКТА: CERAMIC CAPACITORS, РАЗМЕР ФАБРИЧНОЙ УПАКОВКИ: 4000, ПОДКАТЕГОРИЯ: CAPACITORS, ТИП: X7R DIELECTRIC COMMERCIAL GRADE MLCCS, НОМИНАЛЬНОЕ НАПРЯЖЕНИЕ ПЕРЕМЕННОГО ТОКА: -, ШИРИНА: 0.8 MM, ДРУГИЕ НАЗВАНИЯ ТОВАРА №: C0603C103K5RAC7867</t>
  </si>
  <si>
    <t>C0603C103K5RACTU</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</si>
  <si>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16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2200 NF, КЛАСС: CLASS 2, ДЛИНА: 2 MM, УПАКОВКА / БЛОК: 0805 (2012 METRIC), ТИП ПРОДУКТА: CERAMIC CAPACITORS, РАЗМЕР ФАБРИЧНОЙ УПАКОВКИ: 2500, ПОДКАТЕГОРИЯ: CAPACITORS, ТИП: X7R DIELECTRIC COMMERCIAL GRADE MLCCS, НОМИНАЛЬНОЕ НАПРЯЖЕНИЕ ПЕРЕМЕННОГО ТОКА: -, ШИРИНА: 1.25 MM, ДРУГИЕ НАЗВАНИЯ ТОВАРА №: C0805C225K4RAC7800</t>
  </si>
  <si>
    <t>C0805C225K4RACTU</t>
  </si>
  <si>
    <t>КАТЕГОРИЯ ПРОДУКТА: МНОГОСЛОЙНЫЕ КЕРАМИЧЕСКИЕ КОНДЕНСАТОРЫ - ПОВЕРХНОСТНОГО МОНТАЖА, ЁМКОСТЬ: 1 UF, НОМИНАЛЬНОЕ НАПРЯЖЕНИЕ ПОСТОЯННОГО ТОКА: 25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GRM, ТОРГОВАЯ МАРКА: MURATA ELECTRONICS, ЕМКОСТЬ - НФ: 1000 NF, КЛАСС: CLASS 2, ДЛИНА: 2 MM, УПАКОВКА / БЛОК: 0805 (2012 METRIC), ТИП ПРОДУКТА: CERAMIC CAPACITORS, ПОДКАТЕГОРИЯ: CAPACITORS, ТИП: CHIP MULTILAYER CERAMIC CAPACITOR FOR GENERAL PURPOSE, ШИРИНА: 1.25 MM</t>
  </si>
  <si>
    <t>GRM21BR71E105KA99</t>
  </si>
  <si>
    <t>КАТЕГОРИЯ ПРОДУКТА: МНОГОСЛОЙНЫЕ КЕРАМИЧЕСКИЕ КОНДЕНСАТОРЫ - ПОВЕРХНОСТНОГО МОНТАЖА, ROHS: ПОДРОБНОСТИ, ЁМКОСТЬ: 11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C0402C110J5GAC7867</t>
  </si>
  <si>
    <t>C0402C110J5GACTU</t>
  </si>
  <si>
    <t>КАТЕГОРИЯ ПРОДУКТА: МНОГОСЛОЙНЫЕ КЕРАМИЧЕСКИЕ КОНДЕНСАТОРЫ - ПОВЕРХНОСТНОГО МОНТАЖА, ROHS: ПОДРОБНОСТИ, ЁМКОСТЬ: 4.3 PF, НОМИНАЛЬНОЕ НАПРЯЖЕНИЕ ПОСТОЯННОГО ТОКА: 50 VDC, ДИЭЛЕКТРИЧЕСКИЙ: C0G (NP0), ДОПУСТИМОЕ ОТКЛОНЕНИЕ: 0.25 PF,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C0402C439C5GAC7867</t>
  </si>
  <si>
    <t>C0402C439C5GACTU</t>
  </si>
  <si>
    <t>КАТЕГОРИЯ ПРОДУКТА: МНОГОСЛОЙНЫЕ КЕРАМИЧЕСКИЕ КОНДЕНСАТОРЫ - ПОВЕРХНОСТНОГО МОНТАЖА, ROHS: ПОДРОБНОСТИ, ЁМКОСТЬ: 6.2 PF, НОМИНАЛЬНОЕ НАПРЯЖЕНИЕ ПОСТОЯННОГО ТОКА: 50 VDC, ДИЭЛЕКТРИЧЕСКИЙ: C0G (NP0), ДОПУСТИМОЕ ОТКЛОНЕНИЕ: 0.25 PF,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C0402C629C5GAC7867</t>
  </si>
  <si>
    <t>C0402C629C5GACTU</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</si>
  <si>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1.5 KVDC, ДИЭЛЕКТРИЧЕСКИЙ: X7R, ДОПУСТИМОЕ ОТКЛОНЕНИЕ: 0,1, КОРПУС - ДЮЙМЫ: 1206, КОРПУС - ММ: 3216, МИНИМАЛЬНАЯ РАБОЧАЯ ТЕМПЕРАТУРА: - 55 C, МАКСИМАЛЬНАЯ РАБОЧАЯ ТЕМПЕРАТУРА: + 125 C, ПРОДУКТ: GENERAL TYPE MLCCS, ТИП ВЫВОДОВ: SMD/SMT, ПРЕРЫВАНИЕ: STANDARD, СЕРИЯ: SMD COMM X7R HV, УПАКОВКА: REEL, УПАКОВКА: CUT TAPE, УПАКОВКА: MOUSEREEL, ТОРГОВАЯ МАРКА: KEMET, ЕМКОСТЬ - НФ: 1 NF, ЕМКОСТЬ - МКФ: 0.001 UF, КЛАСС: CLASS 2, ДЛИНА: 3.2 MM, УПАКОВКА / БЛОК: 1206 (3216 METRIC), ТИП ПРОДУКТА: CERAMIC CAPACITORS, РАЗМЕР ФАБРИЧНОЙ УПАКОВКИ: 2500, ПОДКАТЕГОРИЯ: CAPACITORS, ТИП: HIGH VOLTAGE X7R DIELECTRIC COMMERCIAL MLCCS, НОМИНАЛЬНОЕ НАПРЯЖЕНИЕ ПЕРЕМЕННОГО ТОКА: -, ШИРИНА: 1.6 MM, ДРУГИЕ НАЗВАНИЯ ТОВАРА №: C1206C102KFRAC7800</t>
  </si>
  <si>
    <t>C1206C102KFRACTU</t>
  </si>
  <si>
    <t>КАТЕГОРИЯ ПРОДУКТА: МНОГОСЛОЙНЫЕ КЕРАМИЧЕСКИЕ КОНДЕНСАТОРЫ - ПОВЕРХНОСТНОГО МОНТАЖА, ЁМКОСТЬ: 22 UF, НОМИНАЛЬНОЕ НАПРЯЖЕНИЕ ПОСТОЯННОГО ТОКА: 50 VDC, ДИЭЛЕКТРИЧЕСКИЙ: X7R, ДОПУСТИМОЕ ОТКЛОНЕНИЕ: 0,2, КОРПУС - ДЮЙМЫ: 2220, КОРПУС - ММ: 5650, МИНИМАЛЬНАЯ РАБОЧАЯ ТЕМПЕРАТУРА: - 55 C, МАКСИМАЛЬНАЯ РАБОЧАЯ ТЕМПЕРАТУРА: + 125 C, ПРОДУКТ: GENERAL TYPE MLCCS, ТИП ВЫВОДОВ: SMD/SMT, ПРЕРЫВАНИЕ: STANDARD, СЕРИЯ: KPS SMD COMM X7R, ТОРГОВАЯ МАРКА: KEMET, КЛАСС: CLASS 2, ДЛИНА: 5.7 MM, УПАКОВКА / БЛОК: 2220 (5650 METRIC), ТИП ПРОДУКТА: CERAMIC CAPACITORS, РАЗМЕР ФАБРИЧНОЙ УПАКОВКИ: 200, ПОДКАТЕГОРИЯ: CAPACITORS, ТИП: KPS X7R DIELECTRIC COMMERCIAL GRADE MLCCS, НОМИНАЛЬНОЕ НАПРЯЖЕНИЕ ПЕРЕМЕННОГО ТОКА: -, ШИРИНА: 5 MM</t>
  </si>
  <si>
    <t>C2220C226M5R2C</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</si>
  <si>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250 VDC, ДИЭЛЕКТРИЧЕСКИЙ: X7R, ДОПУСТИМОЕ ОТКЛОНЕНИЕ: 0,1, КОРПУС - ДЮЙМЫ: 1206, КОРПУС - ММ: 3216, ВЫСОТА: 0.78 MM, МИНИМАЛЬНАЯ РАБОЧАЯ ТЕМПЕРАТУРА: - 55 C, МАКСИМАЛЬНАЯ РАБОЧАЯ ТЕМПЕРАТУРА: + 125 C, ПРОДУКТ: GENERAL TYPE MLCCS, ТИП ВЫВОДОВ: SMD/SMT, ПРЕРЫВАНИЕ: STANDARD, СЕРИЯ: SMD COMM X7R TIP-RING, УПАКОВКА: REEL, УПАКОВКА: CUT TAPE, УПАКОВКА: MOUSEREEL, ТОРГОВАЯ МАРКА: KEMET, ЕМКОСТЬ - НФ: 10 NF, ЕМКОСТЬ - ПФ: 10000 PF, КЛАСС: CLASS 2, ДЛИНА: 3.2 MM, УПАКОВКА / БЛОК: 1206 (3216 METRIC), ТИП ПРОДУКТА: CERAMIC CAPACITORS, РАЗМЕР ФАБРИЧНОЙ УПАКОВКИ: 4000, ПОДКАТЕГОРИЯ: CAPACITORS, ТИП: X7R DIELECTRIC COMMERCIAL GRADE MLCCS, НОМИНАЛЬНОЕ НАПРЯЖЕНИЕ ПЕРЕМЕННОГО ТОКА: -, ШИРИНА: 1.6 MM, ДРУГИЕ НАЗВАНИЯ ТОВАРА №: C1206C103KARAC7800</t>
  </si>
  <si>
    <t>C1206C103KARACTU</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</si>
  <si>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250 VDC, ДИЭЛЕКТРИЧЕСКИЙ: X7R, ДОПУСТИМОЕ ОТКЛОНЕНИЕ: 0,1, КОРПУС - ДЮЙМЫ: 1210, КОРПУС - ММ: 3225, ВЫСОТА: 1.25 MM, МИНИМАЛЬНАЯ РАБОЧАЯ ТЕМПЕРАТУРА: - 55 C, МАКСИМАЛЬНАЯ РАБОЧАЯ ТЕМПЕРАТУРА: + 125 C, ПРОДУКТ: GENERAL TYPE MLCCS, ТИП ВЫВОДОВ: SMD/SMT, ПРЕРЫВАНИЕ: STANDARD, СЕРИЯ: SMD COMM X7R TIP-RING, УПАКОВКА: REEL, УПАКОВКА: CUT TAPE, УПАКОВКА: MOUSEREEL, ТОРГОВАЯ МАРКА: KEMET, ЕМКОСТЬ - НФ: 100 NF, ЕМКОСТЬ - ПФ: 100000 PF, КЛАСС: CLASS 2, ДЛИНА: 3.2 MM, УПАКОВКА / БЛОК: 1210 (3225 METRIC), ТИП ПРОДУКТА: CERAMIC CAPACITORS, РАЗМЕР ФАБРИЧНОЙ УПАКОВКИ: 2500, ПОДКАТЕГОРИЯ: CAPACITORS, ТИП: X7R DIELECTRIC COMMERCIAL GRADE MLCCS, НОМИНАЛЬНОЕ НАПРЯЖЕНИЕ ПЕРЕМЕННОГО ТОКА: -, ШИРИНА: 2.5 MM, ДРУГИЕ НАЗВАНИЯ ТОВАРА №: C1210C104KARAC7800</t>
  </si>
  <si>
    <t>C1210C104KARACTU</t>
  </si>
  <si>
    <t>МНОГОСЛОЙНЫЙ КЕРАМИЧЕСКИЙ КОНДЕНСАТОР,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SMD COMM X7R, ДЛИНА: 1.6 MM, УПАКОВКА / БЛОК: 0603 (1608 METRIC), НОМИНАЛЬНОЕ НАПРЯЖЕНИЕ ПЕРЕМЕННОГО ТОКА: -, ШИРИНА: 0.8 MM, ЕМКОСТЬ - НФ: 100 NF, ЕМКОСТЬ - ПФ: 100000 PF, КЛАСС: CLASS 2, РАЗМЕР ФАБРИЧНОЙ УПАКОВКИ: 4000, ВЕС ИЗДЕЛИЯ: 37 MG</t>
  </si>
  <si>
    <t>C0603C104K5RACTU</t>
  </si>
  <si>
    <t>КАТЕГОРИЯ ПРОДУКТА: МНОГОСЛОЙНЫЕ КЕРАМИЧЕСКИЕ КОНДЕНСАТОРЫ - ПОВЕРХНОСТНОГО МОНТАЖА, ROHS: ПОДРОБНОСТИ, ЁМКОСТЬ: 0.33 UF, НОМИНАЛЬНОЕ НАПРЯЖЕНИЕ ПОСТОЯННОГО ТОКА: 500 VDC, ДИЭЛЕКТРИЧЕСКИЙ: X7R, ДОПУСТИМОЕ ОТКЛОНЕНИЕ: 0,1, КОРПУС - ДЮЙМЫ: 1812, КОРПУС - ММ: 4532, МИНИМАЛЬНАЯ РАБОЧАЯ ТЕМПЕРАТУРА: - 55 C, МАКСИМАЛЬНАЯ РАБОЧАЯ ТЕМПЕРАТУРА: + 125 C, ПРОДУКТ: ARC PROTECTION MLCCS, ТИП ВЫВОДОВ: SMD/SMT, ПРЕРЫВАНИЕ: STANDARD, СЕРИЯ: ARCSHIELD SMD COMM X7R HV, УПАКОВКА: REEL, УПАКОВКА: CUT TAPE, УПАКОВКА: MOUSEREEL, ТОРГОВАЯ МАРКА: KEMET, ЕМКОСТЬ - НФ: 330 NF, ЕМКОСТЬ - ПФ: 330000 PF, КЛАСС: CLASS 2, ДЛИНА: 4.5 MM, УПАКОВКА / БЛОК: 1812 (4532 METRIC), ТИП ПРОДУКТА: CERAMIC CAPACITORS, РАЗМЕР ФАБРИЧНОЙ УПАКОВКИ: 500, ПОДКАТЕГОРИЯ: CAPACITORS, КОММЕРЧЕСКОЕ ОБОЗНАЧЕНИЕ: ARCSHIELD, ТИП: HIGH VOLTAGE COMMERCIAL GRADE MLCC, НОМИНАЛЬНОЕ НАПРЯЖЕНИЕ ПЕРЕМЕННОГО ТОКА: -, ШИРИНА: 3.2 MM, ДРУГИЕ НАЗВАНИЯ ТОВАРА №: C1812V334KCRAC7800</t>
  </si>
  <si>
    <t>C1812V334KCRACTU</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</si>
  <si>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16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1000 NF, КЛАСС: CLASS 2, ДЛИНА: 1.6 MM, УПАКОВКА / БЛОК: 0603 (1608 METRIC), ТИП ПРОДУКТА: CERAMIC CAPACITORS, РАЗМЕР ФАБРИЧНОЙ УПАКОВКИ: 4000, ПОДКАТЕГОРИЯ: CAPACITORS, ТИП: X7R DIELECTRIC COMMERCIAL GRADE MLCCS, НОМИНАЛЬНОЕ НАПРЯЖЕНИЕ ПЕРЕМЕННОГО ТОКА: -, ШИРИНА: 0.8 MM, ДРУГИЕ НАЗВАНИЯ ТОВАРА №: C0603C105K4RAC7867</t>
  </si>
  <si>
    <t>C0603C105K4RACTU</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</si>
  <si>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25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КЛАСС: CLASS 2, ДЛИНА: 3.2 MM, УПАКОВКА / БЛОК: 1206 (3216 METRIC), ТИП ПРОДУКТА: CERAMIC CAPACITORS, РАЗМЕР ФАБРИЧНОЙ УПАКОВКИ: 2000, ПОДКАТЕГОРИЯ: CAPACITORS, ТИП: X7R DIELECTRIC COMMERCIAL GRADE MLCCS, НОМИНАЛЬНОЕ НАПРЯЖЕНИЕ ПЕРЕМЕННОГО ТОКА: -, ШИРИНА: 1.6 MM, ДРУГИЕ НАЗВАНИЯ ТОВАРА №: C1206C106K3RAC7800</t>
  </si>
  <si>
    <t>C1206C106K3RACTU</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</si>
  <si>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100 VDC, ДИЭЛЕКТРИЧЕСКИЙ: X7R, ДОПУСТИМОЕ ОТКЛОНЕНИЕ: 0,1, КОРПУС - ДЮЙМЫ: 2220, КОРПУС - ММ: 5750, ВЫСОТА: 2.3 MM, МИНИМАЛЬНАЯ РАБОЧАЯ ТЕМПЕРАТУРА: - 55 C, МАКСИМАЛЬНАЯ РАБОЧАЯ ТЕМПЕРАТУРА: + 125 C, ПРОДУКТ: GENERAL TYPE MLCCS, ТИП ВЫВОДОВ: SMD/SMT, ПРЕРЫВАНИЕ: STANDARD, СЕРИЯ: C, УПАКОВКА: REEL, УПАКОВКА: CUT TAPE, УПАКОВКА: MOUSEREEL, ТОРГОВАЯ МАРКА: TDK, ЕМКОСТЬ - НФ: 4700 NF, КЛАСС: CLASS2, ДЛИНА: 5.7 MM, ТИП ПРОДУКТА: CERAMIC CAPACITORS, РАЗМЕР ФАБРИЧНОЙ УПАКОВКИ: 500, ПОДКАТЕГОРИЯ: CAPACITORS, ТИП: MID-VOLTAGE MULTILAYER CERAMIC CHIP CAPACITOR, НОМИНАЛЬНОЕ НАПРЯЖЕНИЕ ПЕРЕМЕННОГО ТОКА: -, ШИРИНА: 5 MM, ДРУГИЕ НАЗВАНИЯ ТОВАРА №: C5750X7R2A475KT0L0U</t>
  </si>
  <si>
    <t>C5750X7R2A475K230KA</t>
  </si>
  <si>
    <t>КАТЕГОРИЯ ПРОДУКТА: МНОГОСЛОЙНЫЕ КЕРАМИЧЕСКИЕ КОНДЕНСАТОРЫ - ПОВЕРХНОСТНОГО МОНТАЖА, ROHS: ПОДРОБНОСТИ, ЁМКОСТЬ: 33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C, УПАКОВКА: REEL, УПАКОВКА: CUT TAPE, УПАКОВКА: MOUSEREEL, ТОРГОВАЯ МАРКА: TDK, КЛАСС: CLASS1, ДЛИНА: 1 MM, ТИП ПРОДУКТА: CERAMIC CAPACITORS, РАЗМЕР ФАБРИЧНОЙ УПАКОВКИ: 10000, ПОДКАТЕГОРИЯ: CAPACITORS, ТИП: COMMERCIAL GRADE MLCC, НОМИНАЛЬНОЕ НАПРЯЖЕНИЕ ПЕРЕМЕННОГО ТОКА: -, ШИРИНА: 0.5 MM, ДРУГИЕ НАЗВАНИЯ ТОВАРА №: C1005C0G1H330JT000F</t>
  </si>
  <si>
    <t>C1005C0G1H330J050</t>
  </si>
  <si>
    <t>КАТЕГОРИЯ ПРОДУКТА: МНОГОСЛОЙНЫЕ КЕРАМИЧЕСКИЕ КОНДЕНСАТОРЫ - ПОВЕРХНОСТНОГО МОНТАЖА, ROHS: ПОДРОБНОСТИ, ЁМКОСТЬ: 68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C, УПАКОВКА: REEL, УПАКОВКА: CUT TAPE, УПАКОВКА: MOUSEREEL, ТОРГОВАЯ МАРКА: TDK, КЛАСС: CLASS1, ДЛИНА: 1 MM, ТИП ПРОДУКТА: CERAMIC CAPACITORS, РАЗМЕР ФАБРИЧНОЙ УПАКОВКИ: 10000, ПОДКАТЕГОРИЯ: CAPACITORS, ТИП: COMMERCIAL GRADE MLCC, НОМИНАЛЬНОЕ НАПРЯЖЕНИЕ ПЕРЕМЕННОГО ТОКА: -, ШИРИНА: 0.5 MM, ДРУГИЕ НАЗВАНИЯ ТОВАРА №: C1005C0G1H680JT000F</t>
  </si>
  <si>
    <t>C1005C0G1H680J050</t>
  </si>
  <si>
    <t>КАТЕГОРИЯ ПРОДУКТА: МНОГОСЛОЙНЫЕ КЕРАМИЧЕСКИЕ КОНДЕНСАТОРЫ - ПОВЕРХНОСТНОГО МОНТАЖА, ROHS: ПОДРОБНОСТИ, КОРПУС: 0402; ТИП УПАКОВКИ:  APE AND REEL (ЛЕНТА В КАТУШКЕ); ТИП ДИЭЛЕКТРИКА: X5R; ЕМКОСТЬ: 1МКФ; ДОПУСК: ±10%; НАПРЯЖЕНИЕ: 35В; ТЕМПЕРАТУРНЫЙ ДИАПАЗОН: -55°C…+85°C</t>
  </si>
  <si>
    <t>C1005X5R1C105K050</t>
  </si>
  <si>
    <t>КАТЕГОРИЯ ПРОДУКТА: МНОГОСЛОЙНЫЕ КЕРАМИЧЕСКИЕ КОНДЕНСАТОРЫ - ПОВЕРХНОСТНОГО МОНТАЖА, ROHS: ПОДРОБНОСТИ, ЁМКОСТЬ: 10 UF, НОМИНАЛЬНОЕ НАПРЯЖЕНИЕ ПОСТОЯННОГО ТОКА: 50 VDC, ДИЭЛЕКТРИЧЕСКИЙ: X5R, ДОПУСТИМОЕ ОТКЛОНЕНИЕ: 0,2, КОРПУС - ДЮЙМЫ: 1206, КОРПУС - ММ: 3216, ВЫСОТА: 1.6 MM, МИНИМАЛЬНАЯ РАБОЧАЯ ТЕМПЕРАТУРА: - 55 C, МАКСИМАЛЬНАЯ РАБОЧАЯ ТЕМПЕРАТУРА: + 85 C, ПРОДУКТ: GENERAL TYPE MLCCS, ТИП ВЫВОДОВ: SMD/SMT, ПРЕРЫВАНИЕ: STANDARD, СЕРИЯ: C, УПАКОВКА: REEL, УПАКОВКА: CUT TAPE, УПАКОВКА: MOUSEREEL, ТОРГОВАЯ МАРКА: TDK, КЛАСС: CLASS2, ДЛИНА: 3.2 MM, ТИП ПРОДУКТА: CERAMIC CAPACITORS, РАЗМЕР ФАБРИЧНОЙ УПАКОВКИ: 2000, ПОДКАТЕГОРИЯ: CAPACITORS, ТИП: MULTILAYER CERAMIC CHIP CAPACITOR, НОМИНАЛЬНОЕ НАПРЯЖЕНИЕ ПЕРЕМЕННОГО ТОКА: -, ШИРИНА: 1.6 MM, ДРУГИЕ НАЗВАНИЯ ТОВАРА №: C3216X5R1H106MT000N</t>
  </si>
  <si>
    <t>C3216X5R1H106M160</t>
  </si>
  <si>
    <t>МНОГОСЛОЙНЫЕ КЕРАМИЧЕСКИЕ КОНДЕНСАТОРЫ - ПОВЕРХНОСТНОГО МОНТАЖА 0402 50VDC 1PF C0H TOL 0.1PF HIGH FREQ. ОПИСАНИЕ.  ЕРИЯ: V; МИНИМАЛЬНАЯ РАБОЧАЯ ТЕМПЕРАТУРА:55 C; МАКСИМАЛЬНАЯ РАБОЧАЯ ТЕМПЕРАТУРА: + 125 C; УПАКОВКА / БЛОК: 0402 (1005 METRIC); УПАКОВКА REEL, MOUSEREEL, CUT TAPE; ПРОДУКТ GENERAL TYPE MLCCS; ТИП: HIGH FREQUENCY ECCN: EAR99; ВЫСОТА: 0.5 MM; ДЛИНА: 1 MM; ШИРИНА: 0.5 MM; ДОПУСТИМОЕ ОТКЛОНЕНИЕ: 0.1 PF; КЛАСС: CLASS 1; ТИП ВЫВОДОВ: SMD/SMT; ПРЕРЫВАНИЕ: STANDARD; ЁМКОСТЬ: 1 PF; НОМИНАЛЬНОЕ НАПРЯЖЕНИЕ ПОСТОЯННОГО ТОКА: 50 VDC;  ИЭЛЕКТРИЧЕСКИЙ: C0H; КОРПУС - ДЮЙМЫ: 0402; КОРПУС - ММ: 1005.</t>
  </si>
  <si>
    <t>UVK105CH010BW</t>
  </si>
  <si>
    <t>МНОГОСЛОЙНЫЕ КЕРАМИЧЕСКИЕ КОНДЕНСАТОРЫ - ПОВЕРХНОСТНОГО МОНТАЖА 0402 50VDC 0.7PF C0H TOL 0.1PF HIGH FREQ. ОПИСАНИЕ UVK105CH0R7BW-F. ИП ВЫВОДОВ: SMD/SMT; ПРОДУКТ: GENERAL TYPE MLCCS; ДОПУСТИМОЕ ОТКЛОНЕНИЕ: 0.1 PF; ТИП: HIGH FREQUENCY; МИНИМАЛЬНАЯ РАБОЧАЯ ТЕМПЕРАТУРА: 55 C;  АКСИМАЛЬНАЯ РАБОЧАЯ ТЕМПЕРАТУРА: + 125 C; СЕРИЯ: V; УПАКОВКА: REEL, MOUSEREEL, CUT TAPE; ДЛИНА: 1 MM; ECCN: EAR99; ЁМКОСТЬ: 0.7 PF; ВЫСОТА: 0.5 MM; ШИРИНА: 0.5 MM; ПРЕРЫВАНИЕ: STANDARD; НОМИНАЛЬНОЕ НАПРЯЖЕНИЕ ПОСТОЯННОГО ТОКА: 50 VDC; ДИЭЛЕКТРИЧЕСКИЙ: C0H; КОРПУС - ДЮЙМЫ: 0402; КОРПУС - ММ: 1005; УПАКОВКА / БЛОК: 0402 (1005 METRIC); КЛАСС CLASS 1.</t>
  </si>
  <si>
    <t>UVK105CH0R7BW</t>
  </si>
  <si>
    <t>МНОГОСЛОЙНЫЕ КЕРАМИЧЕСКИЕ КОНДЕНСАТОРЫ - ПОВЕРХНОСТНОГО МОНТАЖА FACTORY NOT ACCEPTING ORDERS. ОПИСАНИЕ UVK105CH0R8BW-F. УПАКОВКА / БЛОК: 0402 (1005 METRIC); СЕРИЯ: V; ECCN: EAR99; ПРОДУКТ: GENERAL TYPE MLCCS; ТИП: HIGH FREQUENCY; УПАКОВКА: REEL, MOUSEREEL, CUT TAPE; МИНИМАЛЬНАЯ РАБОЧАЯ ТЕМПЕРАТУРА: 55 C; МАКСИМАЛЬНАЯ РАБОЧАЯ ТЕМПЕРАТУРА: + 125 C; ТИП ВЫВОДОВ: SMD/SMT; ЁМКОСТЬ: 0.8 PF; НОМИНАЛЬНОЕ НАПРЯЖЕНИЕ ПОСТОЯННОГО ТОКА: 50 VDC; ДИЭЛЕКТРИЧЕСКИЙ: C0H; ДОПУСТИМОЕ ОТКЛОНЕНИЕ: 0.1 PF; ДЛИНА: 1 MM; ШИРИНА: 0.5 MM; ВЫСОТА: 0.5 MM; КЛАСС: CLASS 1; ПРЕРЫВАНИЕ: STANDARD; КОРПУС - ДЮЙМЫ:0402; КОРПУС - ММ: 1005.</t>
  </si>
  <si>
    <t>UVK105CH0R8BW</t>
  </si>
  <si>
    <t>МНОГОСЛОЙНЫЕ КЕРАМИЧЕСКИЕ КОНДЕНСАТОРЫ - ПОВЕРХНОСТНОГО МОНТАЖА 1.2PF 50V C0H +/-.1PF 0402 HIFREQ. ОПИСАНИЕ UVK105CH1R2BW-F. УПАКОВКА / БЛОК: 0402 (1005 METRIC); СЕРИЯ: V; ECCN: EAR99; ПРОДУКТ: GENERAL TYPE MLCCS; ТИП: HIGH FREQUENCY; УПАКОВКА: REEL, MOUSEREEL, CUT TAPE: МИНИМАЛЬНАЯ РАБОЧАЯ ТЕМПЕРАТУРА: 55 C; МАКСИМАЛЬНАЯ РАБОЧАЯ ТЕМПЕРАТУРА: + 125 C; ТИП ВЫВОДОВ: SMD/SMT; ЁМКОСТЬ: 1.2 PF; НОМИНАЛЬНОЕ НАПРЯЖЕНИЕ ПОСТОЯННОГО ТОКА: 50 VDC; ДИЭЛЕКТРИЧЕСКИЙ: C0H; ДОПУСТИМОЕ ОТКЛОНЕНИЕ: 0.1 PF; ДЛИНА: 1 MM; ШИРИНА: 0.5 MM; ВЫСОТА: 0.5 MM; КЛАСС: CLASS 1; ПРЕРЫВАНИЕ: STANDARD; КОРПУС - ДЮЙМЫ: 0402; КОРПУС - ММ: 1005.</t>
  </si>
  <si>
    <t>UVK105CH1R2BW</t>
  </si>
  <si>
    <t>КАТЕГОРИЯ ПРОДУКТА: МНОГОСЛОЙНЫЕ КЕРАМИЧЕСКИЕ КОНДЕНСАТОРЫ - ПОВЕРХНОСТНОГО МОНТАЖА, ROHS: ПОДРОБНОСТИ, ЁМКОСТЬ: 100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0.1 NF,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C0402C101J5GAC7867</t>
  </si>
  <si>
    <t>C0402C101J5GACTU</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</si>
  <si>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X7R, ДОПУСТИМОЕ ОТКЛОНЕНИЕ: 0,1,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 NF, ЕМКОСТЬ - МКФ: 0.001 UF, КЛАСС: CLASS 2, ДЛИНА: 1 MM, УПАКОВКА / БЛОК: 0402 (1005 METRIC), ТИП ПРОДУКТА: CERAMIC CAPACITORS, РАЗМЕР ФАБРИЧНОЙ УПАКОВКИ: 10000, ПОДКАТЕГОРИЯ: CAPACITORS, ТИП: X7R DIELECTRIC COMMERCIAL GRADE MLCCS, НОМИНАЛЬНОЕ НАПРЯЖЕНИЕ ПЕРЕМЕННОГО ТОКА: -, ШИРИНА: 0.5 MM, ДРУГИЕ НАЗВАНИЯ ТОВАРА №: C0402C102K5RAC7867</t>
  </si>
  <si>
    <t>C0402C102K5RACTU</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</si>
  <si>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10 VDC, ДИЭЛЕКТРИЧЕСКИЙ: X7R, ДОПУСТИМОЕ ОТКЛОНЕНИЕ: 0,1,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100 NF, ЕМКОСТЬ - ПФ: 100000 PF, КЛАСС: CLASS 2, ДЛИНА: 1 MM, УПАКОВКА / БЛОК: 0402 (1005 METRIC), ТИП ПРОДУКТА: CERAMIC CAPACITORS, РАЗМЕР ФАБРИЧНОЙ УПАКОВКИ: 10000, ПОДКАТЕГОРИЯ: CAPACITORS, ТИП: X7R DIELECTRIC COMMERCIAL GRADE MLCCS, НОМИНАЛЬНОЕ НАПРЯЖЕНИЕ ПЕРЕМЕННОГО ТОКА: -, ШИРИНА: 0.5 MM, ДРУГИЕ НАЗВАНИЯ ТОВАРА №: C0402C104K8RAC7867</t>
  </si>
  <si>
    <t>C0402C104К8RACTU</t>
  </si>
  <si>
    <t>КАТЕГОРИЯ ПРОДУКТА: МНОГОСЛОЙНЫЕ КЕРАМИЧЕСКИЕ КОНДЕНСАТОРЫ - ПОВЕРХНОСТНОГО МОНТАЖА, ROHS: ПОДРОБНОСТИ, ЁМКОСТЬ: 150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ЕМКОСТЬ - НФ: 0.15 NF,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C0402C151J5GAC7867</t>
  </si>
  <si>
    <t>C0402C151J5GACTU</t>
  </si>
  <si>
    <t>КАТЕГОРИЯ ПРОДУКТА: МНОГОСЛОЙНЫЕ КЕРАМИЧЕСКИЕ КОНДЕНСАТОРЫ - ПОВЕРХНОСТНОГО МОНТАЖА, ROHS: ПОДРОБНОСТИ, ЁМКОСТЬ: 33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C0402C330J5GAC7867</t>
  </si>
  <si>
    <t>C0402C330J5GACTU</t>
  </si>
  <si>
    <t>КАТЕГОРИЯ ПРОДУКТА: МНОГОСЛОЙНЫЕ КЕРАМИЧЕСКИЕ КОНДЕНСАТОРЫ - ПОВЕРХНОСТНОГО МОНТАЖА, ROHS: ПОДРОБНОСТИ, ЁМКОСТЬ: 47 PF, НОМИНАЛЬНОЕ НАПРЯЖЕНИЕ ПОСТОЯННОГО ТОКА: 50 VDC, ДИЭЛЕКТРИЧЕСКИЙ: C0G (NP0),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C0G, УПАКОВКА: REEL, УПАКОВКА: CUT TAPE, УПАКОВКА: MOUSEREEL, ТОРГОВАЯ МАРКА: KEMET, КЛАСС: CLASS 1, ДЛИНА: 1 MM, УПАКОВКА / БЛОК: 0402 (1005 METRIC), ТИП ПРОДУКТА: CERAMIC CAPACITORS, РАЗМЕР ФАБРИЧНОЙ УПАКОВКИ: 10000, ПОДКАТЕГОРИЯ: CAPACITORS, ТИП: C0G DIELECTRIC COMMERCIAL GRADE MLCCS, НОМИНАЛЬНОЕ НАПРЯЖЕНИЕ ПЕРЕМЕННОГО ТОКА: -, ШИРИНА: 0.5 MM, ДРУГИЕ НАЗВАНИЯ ТОВАРА №: C0402C470J5GAC7867</t>
  </si>
  <si>
    <t>C0402C470J5GACTU</t>
  </si>
  <si>
    <t>КАТЕГОРИЯ ПРОДУКТА: ТОЛСТОПЛЕНОЧНЫЕ РЕЗИСТОРЫ – ДЛЯ ПОВЕРХНОСТНОГО МОНТАЖА, ROHS: ПОДРОБНОСТИ, СЕРИЯ: CRCW-HP E3, СОПРОТИВЛЕНИЕ: 2.2 OHMS, НОМИНАЛЬНАЯ МОЩНОСТЬ: 750 MW (3/4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ANTI-PULSE RESISTORS, КВАЛИФИКАЦИЯ: AEC-Q200, УПАКОВКА: REEL, УПАКОВКА: CUT TAPE, УПАКОВКА: MOUSEREEL, ТОРГОВАЯ МАРКА: VISHAY / DALE, ВЫСОТА: 0.5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CHIP RESISTOR, ШИРИНА: 1.6 MM</t>
  </si>
  <si>
    <t>CRCW12062R20FKEAHP</t>
  </si>
  <si>
    <t>КАТЕГОРИЯ ПРОДУКТА: ТОЛСТОПЛЕНОЧНЫЕ РЕЗИСТОРЫ – ДЛЯ ПОВЕРХНОСТНОГО МОНТАЖА, ROHS: ПОДРОБНОСТИ, СЕРИЯ: CRCW-HP E3, СОПРОТИВЛЕНИЕ: 4.3 OHMS, НОМИНАЛЬНАЯ МОЩНОСТЬ: 750 MW (3/4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ANTI-PULSE RESISTORS, КВАЛИФИКАЦИЯ: AEC-Q200, УПАКОВКА: REEL, УПАКОВКА: CUT TAPE, УПАКОВКА: MOUSEREEL, ТОРГОВАЯ МАРКА: VISHAY / DALE, ВЫСОТА: 0.5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CHIP RESISTOR, ШИРИНА: 1.6 MM</t>
  </si>
  <si>
    <t>CRCW12064R30FKEAHP</t>
  </si>
  <si>
    <t>КАТЕГОРИЯ ПРОДУКТА: ТОЛСТОПЛЕНОЧНЫЕ РЕЗИСТОРЫ – ДЛЯ ПОВЕРХНОСТНОГО МОНТАЖА, ROHS: ПОДРОБНОСТИ, СЕРИЯ: CRCW-HP E3, СОПРОТИВЛЕНИЕ: 7.5 KOHMS, НОМИНАЛЬНАЯ МОЩНОСТЬ: 750 MW (3/4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ANTI-PULSE RESISTORS, КВАЛИФИКАЦИЯ: AEC-Q200, УПАКОВКА: REEL, УПАКОВКА: CUT TAPE, УПАКОВКА: MOUSEREEL, ТОРГОВАЯ МАРКА: VISHAY / DALE, ВЫСОТА: 0.5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CHIP RESISTOR, ШИРИНА: 1.6 MM</t>
  </si>
  <si>
    <t>CRCW12067K50FKEAHP</t>
  </si>
  <si>
    <t>КАТЕГОРИЯ ПРОДУКТА: ТОЛСТОПЛЕНОЧНЫЕ РЕЗИСТОРЫ – ДЛЯ ПОВЕРХНОСТНОГО МОНТАЖА, ROHS: ПОДРОБНОСТИ, СЕРИЯ: D/CRCW E3, СОПРОТИВЛЕНИЕ: 200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402, КОРПУС - ММ: 1005, ПРИМЕНЕНИЕ: AUTOMOTIVE GRADE, ОСОБЕННОСТИ: -, КВАЛИФИКАЦИЯ: AEC-Q200, УПАКОВКА: REEL, УПАКОВКА: CUT TAPE, УПАКОВКА: MOUSEREEL, ТОРГОВАЯ МАРКА: VISHAY / DALE,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t>
  </si>
  <si>
    <t>CRCW0402200KJN</t>
  </si>
  <si>
    <t>КАТЕГОРИЯ ПРОДУКТА: ТОЛСТОПЛЕНОЧНЫЕ РЕЗИСТОРЫ – ДЛЯ ПОВЕРХНОСТНОГО МОНТАЖА, ROHS: ПОДРОБНОСТИ, СЕРИЯ: ERJ-XGE, СОПРОТИВЛЕНИЕ: 5.1 OHMS, НОМИНАЛЬНАЯ МОЩНОСТЬ: 100 MW (1/10 W), ДОПУСТИМОЕ ОТКЛОНЕНИЕ: 0,05, ТЕМПЕРАТУРНЫЙ КОЭФФИЦИЕНТ: - 100 PPM / C, + 600 PPM / C, МИНИМАЛЬНАЯ РАБОЧАЯ ТЕМПЕРАТУРА: - 55 C, МАКСИМАЛЬНАЯ РАБОЧАЯ ТЕМПЕРАТУРА: + 155 C, НОМИНАЛЬНОЕ НАПРЯЖЕНИЕ: 75 V, КОРПУС - ДЮЙМЫ: 603, КОРПУС - ММ: 1608, ПРИМЕНЕНИЕ: AUTOMOTIVE GRADE, ОСОБЕННОСТИ: -, КВАЛИФИКАЦИЯ: AEC-Q200, УПАКОВКА: REEL, УПАКОВКА: CUT TAPE, УПАКОВКА: MOUSEREEL, ТОРГОВАЯ МАРКА: PANASONIC,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THICK FILM RESISTORS SMD, ШИРИНА: 0.8 MM</t>
  </si>
  <si>
    <t>ERJ3GEYJ5R1</t>
  </si>
  <si>
    <t>КАТЕГОРИЯ ПРОДУКТА: ТОЛСТОПЛЕНОЧНЫЕ РЕЗИСТОРЫ – ДЛЯ ПОВЕРХНОСТНОГО МОНТАЖА, ROHS: ПОДРОБНОСТИ, СЕРИЯ: RC, СОПРОТИВЛЕНИЕ: 1.02 MOHMS,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HIGH RELIABILITY, ОСОБЕННОСТИ: -, УПАКОВКА: REEL, УПАКОВКА: CUT TAPE, УПАКОВКА: MOUSEREEL, ТОРГОВАЯ МАРКА: YAGEO,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</si>
  <si>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RC0402FR-071M02L</t>
  </si>
  <si>
    <t>КАТЕГОРИЯ ПРОДУКТА: ТОЛСТОПЛЕНОЧНЫЕ РЕЗИСТОРЫ – ДЛЯ ПОВЕРХНОСТНОГО МОНТАЖА, ROHS: ПОДРОБНОСТИ, СЕРИЯ: D/CRCW E3, СОПРОТИВЛЕНИЕ: 15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402, КОРПУС - ММ: 1005, ПРИМЕНЕНИЕ: AUTOMOTIVE GRADE, ОСОБЕННОСТИ: -, КВАЛИФИКАЦИЯ: AEC-Q200, УПАКОВКА: REEL, УПАКОВКА: CUT TAPE, УПАКОВКА: MOUSEREEL, ТОРГОВАЯ МАРКА: VISHAY / DALE,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ШИРИНА: 0.5 MM</t>
  </si>
  <si>
    <t>CRCW040215K0JN</t>
  </si>
  <si>
    <t>КАТЕГОРИЯ ПРОДУКТА: ТОНКОПЛЕНОЧНЫЕ РЕЗИСТОРЫ – ДЛЯ ПОВЕРХНОСТНОГО МОНТАЖА, СЕРИЯ: ERA-XA, СОПРОТИВЛЕНИЕ: 680 OHMS, ДОПУСТИМОЕ ОТКЛОНЕНИЕ: 0.1 %, НОМИНАЛЬНАЯ МОЩНОСТЬ: 62.5 MW (1/16 W), КОРПУС - ДЮЙМЫ: 402, КОРПУС - ММ: 1005, ТЕМПЕРАТУРНЫЙ КОЭФФИЦИЕНТ: 10 PPM / C, МИНИМАЛЬНАЯ РАБОЧАЯ ТЕМПЕРАТУРА: - 55 C, МАКСИМАЛЬНАЯ РАБОЧАЯ ТЕМПЕРАТУРА: + 155 C, КВАЛИФИКАЦИЯ: AEC-Q200, НОМИНАЛЬНОЕ НАПРЯЖЕНИЕ: 50 V, УПАКОВКА: REEL, УПАКОВКА: CUT TAPE, УПАКОВКА: MOUSEREEL, ТОРГОВАЯ МАРКА: PANASONIC, ОСОБЕННОСТИ: -, ВЫСОТА: 0.35 MM, ДЛИНА: 1 MM, ВИД МОНТАЖА: PCB MOUNT, ДИАПАЗОН РАБОЧИХ ТЕМПЕРАТУР: - 55 C TO + 155 C, ПРОДУКТ: THIN FILM RESISTORS SMD, ТИП ПРОДУКТА: THIN FILM RESISTORS, РАЗМЕР ФАБРИЧНОЙ УПАКОВКИ: 10000, ПОДКАТЕГОРИЯ: RESISTORS, ТЕХНОЛОГИЯ: THIN FILM, ТИП ВЫВОДОВ: SMD/SMT, ТИП: HIGH RELIABILITY METAL FILM CHIP RESISTOR, ШИРИНА: 0.5 MM</t>
  </si>
  <si>
    <t>КАТЕГОРИЯ ПРОДУКТА: ТОНКОПЛЕНОЧНЫЕ РЕЗИСТОРЫ – ДЛЯ ПОВЕРХНОСТНОГО МОНТАЖА, ROHS: ПОДРОБНОСТИ, СЕРИЯ: ERA-XA, СОПРОТИВЛЕНИЕ: 2.67 KOHMS, ДОПУСТИМОЕ ОТКЛОНЕНИЕ: 0.1 %, НОМИНАЛЬНАЯ МОЩНОСТЬ: 62.5 MW (1/16 W), КОРПУС - ДЮЙМЫ: 402, КОРПУС - ММ: 1005, ТЕМПЕРАТУРНЫЙ КОЭФФИЦИЕНТ: 25 PPM / C, МИНИМАЛЬНАЯ РАБОЧАЯ ТЕМПЕРАТУРА: - 55 C, МАКСИМАЛЬНАЯ РАБОЧАЯ ТЕМПЕРАТУРА: + 155 C, КВАЛИФИКАЦИЯ: AEC-Q200, НОМИНАЛЬНОЕ НАПРЯЖЕНИЕ: 50 V, УПАКОВКА: REEL, УПАКОВКА: CUT TAPE, УПАКОВКА: MOUSEREEL, ТОРГОВАЯ МАРКА: PANASONIC, ОСОБЕННОСТИ: -, ВЫСОТА: 0.35 MM, ДЛИНА: 1 MM, ВИД МОНТАЖА: PCB MOUNT, ПРОДУКТ: THIN FILM RESISTORS SMD, ТИП ПРОДУКТА: THIN FILM RESISTORS, РАЗМЕР ФАБРИЧНОЙ УПАКОВКИ: 10000, ПОДКАТЕГОРИЯ: RESISTORS, ТЕХНОЛОГИЯ: THIN FILM, ТИП ВЫВОДОВ: SMD/SMT, ТИП: HIGH RELIABILITY METAL FILM CHIP RESISTOR, ШИРИНА: 0.5 MM</t>
  </si>
  <si>
    <t>ERA-2AEB2671X</t>
  </si>
  <si>
    <t>ТЕРМИСТОРЫ. КАТЕГОРИЯ ПРОДУКТА: ВОССТАНАВЛИВАЕМЫЕ ПРЕДОХРАНИТЕЛИ - PPTC, ROHS: ПОДРОБНОСТИ, СЕРИЯ: MF-MSMF, ВИД МОНТАЖА: PCB MOUNT, ТИП ВЫВОДОВ: SMD/SMT, УДЕРЖИВАЮЩИЙ ТОК: 140 MA, МАКСИМАЛЬНОЕ НАПРЯЖЕНИЕ: 60 VDC, ТОК ВКЛЮЧЕНИЯ: 300 MA, НОМИНАЛ ПО ТОКУ - МАКС.: 40 A, СОПРОТИВЛЕНИЕ: 6.5 OHMS, УПАКОВКА / БЛОК: 1812 (4532 METRIC), МИНИМАЛЬНАЯ РАБОЧАЯ ТЕМПЕРАТУРА: - 40 C, МАКСИМАЛЬНАЯ РАБОЧАЯ ТЕМПЕРАТУРА: + 85 C, КВАЛИФИКАЦИЯ: AEC-Q200, УПАКОВКА: REEL, УПАКОВКА: CUT TAPE, УПАКОВКА: MOUSEREEL, ТОРГОВАЯ МАРКА: BOURNS, ВЫСОТА: 1.1 MM, ДЛИНА: 4.73 MM, PD - РАССЕИВАНИЕ МОЩНОСТИ: 800 MW, ТИП ПРОДУКТА: RESETTABLE FUSES - PPTC, РАЗМЕР ФАБРИЧНОЙ УПАКОВКИ: 3000, ПОДКАТЕГОРИЯ: PPTC RESETTABLE FUSES, КОММЕРЧЕСКОЕ ОБОЗНАЧЕНИЕ: MULTIFUSE, ТИП: PTC RESETTABLE FUSES, ШИРИНА: 3.41 MM</t>
  </si>
  <si>
    <t>MF-MSMF014-2</t>
  </si>
  <si>
    <t>АВТОМАТИЧЕСКИЕ ВЫКЛЮЧАТЕЛИ НА СИЛУ ТОКА НЕ БОЛЕЕ 63 А, ПРОЧИЕ</t>
  </si>
  <si>
    <t>ABB 2CDS272065R0324 АВТОМАТИЧЕСКИЙ ВЫКЛЮЧАТЕЛЬ 2-ПОЛЮСНОЙ S202MT C32UC. ТИП ИЗДЕЛИЯ: МОДУЛЬНЫЕ АВТОМАТИЧЕСКИЕ ВЫКЛЮЧАТЕЛИ; СЕРИЯ: S202M UC; ЧАСТОТА: 50.0...60.0 ГЦ; МОДУЛЬНАЯ ШИРИНА (ОБЩ. КОЛ-ВО МОДУЛЬНЫХ РАССТОЯНИЙ): 2; НОМИН. ТОК: 32 А; ХАРАКТЕРИСТИКА СРАБАТЫВАНИЯ (КРИВАЯ ТОКА): C; НОМИН. НАПРЯЖЕНИЕ: 440 В; ГЛУБИНА УСТАНОВОЧНАЯ (ВСТРАИВ.): 69 ММ; НОМИН. НАПРЯЖЕНИЕ ИЗОЛЯЦИИ UI:484 В; ОБЩ. КОЛИЧЕСТВО ПОЛЮСОВ: 2; НОМИН. ОТКЛЮЧАЮЩАЯ СПОСОБНОСТЬ ПО EN 60898: 10 КА; СТЕПЕНЬ ЗАГРЯЗНЕНИЯ: 3; КАТЕГОРИЯ ПЕРЕНАПРЯЖЕНИЯ: 3; КЛАСС ТОКООГРАНИЧЕНИЯ: 3; ЧАСТОТА: 50 ГЦ; КОЛИЧЕСТВО ЗАЩИЩЕННЫХ ПОЛЮСОВ: 2; ПОПЕРЕЧН. СЕЧЕНИЕ ПОДКЛЮЧ. ОДНОПРОВОЛОЧНОГО (ЖЕСТКОГО) ПРОВОДА: 0.75...35.0 ММ?; ПОПЕРЕЧН. СЕЧЕНИЕ ПОДКЛЮЧ. МНОГОПРОВОЛОЧНОГО (ГИБКОГО) ПРОВОДА: 0.75...25.0 ММ?; РАБОЧАЯ ТЕМПЕРАТУРА ОКРУЖАЮЩЕЙ СРЕДЫ:-25.0...55.0 °C; СЕРИЯ (ДЛЯ ПОИСКА): S200/F200/DS200 (АКСЕССУАРЫ); КРАТНОСТЬ ТОВАРА: 1; ЕДИНИЦА ИЗМЕРЕНИЯ: ШТ; ОБЪЕМ (М3): 0.000043.</t>
  </si>
  <si>
    <t>КАТЕГОРИЯ ПРОДУКТА: РАЗЪЕМЫ СТАНДАРТА D-SUB, ROHS: ПОДРОБНЫЕ СВЕДЕНИЯ, КОЛИЧЕСТВО ПОЗИЦИЙ: 100 ПОЗИЦИЯ, КОНТАКТНЫЙ ПОЛ: БЕЗ КОНТАКТОВ РОЗЕТКИ, СТИЛЬ ЗАВЕРШЕНИЯ: СКВОЗНОЕ ОТВЕРСТИЕ, СПОСОБ МОНТАЖА: БЛОКИРОВКА ПЛАТЫ, УГОЛ УСТАНОВКИ: ПРЯМОЙ УГОЛ, КОЛИЧЕСТВО СТРОК: 4 РЯДА, ПОЛ: ЖЕНСКИЙ, ПОКРЫТИЕ КОНТАКТОВ: ЗОЛОТО, ТИП: РОЗЕТКА, МАТЕРИАЛ КОРПУСА: СТАЛЬ, ПОКРЫТИЕ КОРПУСА: ИНН, ФИЛЬТРОВАННЫЙ: НЕФИЛЬТРОВАННЫЙ, СЕРИИ: СЕРИЯ III, УПАКОВКА: ТРУБКА, БРЕНД: TE ПОДКЛЮЧЕНИЕ, КОНТАКТНЫЙ МАТЕРИАЛ: ФОСФОРНАЯ БРОНЗА, ИЗОЛЯЦИОННЫЙ МАТЕРИАЛ: ТЕРМОПЛАСТИЧНЫЙ, ШАГ: 1,27 ММ, ТИП ПРОДУКТА: РАЗЪЕМЫ D-SUB - СТАНДАРТНАЯ ПЛОТНОСТЬ, КОЛИЧЕСТВО В ЗАВОДСКОЙ УПАКОВКЕ: 6, ПОДКАТЕГОРИЯ: РАЗЪЕМЫ D-SUB, ТОРГОВОЕ НАЗВАНИЕ: УСИЛИТЕЛЬ</t>
  </si>
  <si>
    <t>5787082-9</t>
  </si>
  <si>
    <t>РАЗЪЕМ ДЛЯ ПЕЧАТНЫХ ПЛАТ 236-404. 4-КОНТАКТНАЯ КЛЕММНАЯ КОЛОДКА, ШАГ 5-5,08 ММ, ЦВЕТ: СЕРЫЙ. ЗАВОДСКАЯ ФАСОВКА: 55, 220; КОД ТОВАРА: 51150794; EAN (GTIN): 4044918894593; ТОК, А: 16; ШАГ: 5-5,08 ММ; СЕРИЯ: 236; КОЛ-ВО КОНТАКТОВ: 4 ШТ; СПОСОБ МОНТАЖА: DIP.</t>
  </si>
  <si>
    <t>236-404</t>
  </si>
  <si>
    <t>DF12(4.0)-50DP-0.5V(86)</t>
  </si>
  <si>
    <t>КОНТРОЛЬНАЯ ТОЧКА ДЛЯ ПОВЕРХНОСТНОГО МОНТАЖА НА ПЕЧАТНЫЕ ПЛАТЫ, НА НАПРЯЖЕНИЕ НЕ БОЛЕЕ 1000 ВОЛЬТ, 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СЕРИЯ: 5000; РАЗМЕР ФАБРИЧНОЙ УПАКОВКИ: 1000; ВЕС ИЗДЕЛИЯ: 124 MG</t>
  </si>
  <si>
    <t>ДИОДЫ ВЫПРЯМИТЕЛЬНЫЕ. КАТЕГОРИЯ ПРОДУКТА: ВЫПРЯМИТЕЛИ, ROHS: ПОДРОБНОСТИ, ВИД МОНТАЖА: SMD/SMT, УПАКОВКА / БЛОК: DO-214AA, VR - ОБРАТНОЕ НАПРЯЖЕНИЕ: 1 KV, IF - ПРЯМОЙ ТОК: 2 A, ТИП: STANDARD RECOVERY RECTIFIERS, КОНФИГУРАЦИЯ: SINGLE, VF - ПРЯМОЕ НАПРЯЖЕНИЕ: 1.15 V, МАКСИМАЛЬНЫЙ ТОК ПЕРЕГРУЗКИ: 50 A, IR - ОБРАТНЫЙ ТОК : 1 UA, ВРЕМЯ ВОССТАНОВЛЕНИЯ: 2 US, МИНИМАЛЬНАЯ РАБОЧАЯ ТЕМПЕРАТУРА: - 65 C, МАКСИМАЛЬНАЯ РАБОЧАЯ ТЕМПЕРАТУРА: + 150 C, СЕРИЯ: S2M, УПАКОВКА: REEL, УПАКОВКА: CUT TAPE, УПАКОВКА: MOUSEREEL, ТОРГОВАЯ МАРКА: ONSEMI / FAIRCHILD, ВЫСОТА: 2.45 MM, ДЛИНА: 4.75 MM, PD - РАССЕИВАНИЕ МОЩНОСТИ: 2.35 W, ПРОДУКТ: RECTIFIERS, ТИП ПРОДУКТА: RECTIFIERS, РАЗМЕР ФАБРИЧНОЙ УПАКОВКИ: 3000, ПОДКАТЕГОРИЯ: DIODES &amp; RECTIFIERS, ТИП ВЫВОДОВ: SMD/SMT, ШИРИНА: 3.95 MM, ДРУГИЕ НАЗВАНИЯ ТОВАРА №: S2M_NL</t>
  </si>
  <si>
    <t>S2M</t>
  </si>
  <si>
    <t>ON/FAIRCHILD</t>
  </si>
  <si>
    <t>КАТЕГОРИЯ ПРОДУКТА: СТАБИЛИТРОНЫ, ROHS: ПОДРОБНОСТИ, СЕРИЯ: BZX84B15, ВИД МОНТАЖА: SMD/SMT, УПАКОВКА / БЛОК: SOT-23-3, VZ - НАПРЯЖЕНИЕ ТУННЕЛЬНОГО ПРОБОЯ P-N-ПЕРЕХОДА: 15 V, ДОПУСТИМОЕ ОТКЛОНЕНИЕ НАПРЯЖЕНИЯ: 0,02, PD - РАССЕИВАНИЕ МОЩНОСТИ: 250 MW, ЗЕНЕРОВСКИЙ ТОК: 50 NA, ZZ - ПОЛНОЕ СОПРОТИВЛЕНИЕ ДИОДА ПРИ ЛАВИННОМ ПРОБОЕ: 30 OHMS, МИНИМАЛЬНАЯ РАБОЧАЯ ТЕМПЕРАТУРА: - 65 C, МАКСИМАЛЬНАЯ РАБОЧАЯ ТЕМПЕРАТУРА: + 150 C, КОНФИГУРАЦИЯ: SINGLE, ТОК ИСПЫТАНИЙ: 5 MA, УПАКОВКА: REEL, УПАКОВКА: CUT TAPE, УПАКОВКА: MOUSEREEL, ТОРГОВАЯ МАРКА: ONSEMI, ДИАМЕТР: -, ВЫСОТА: 1 MM, IR - МАКСИМАЛЬНЫЙ ОБРАТНЫЙ ТОК УТЕЧКИ: 50 NA, IR - ОБРАТНЫЙ ТОК : 50 NA, ДЛИНА: 2.9 MM, ТИП ПРОДУКТА: ZENER DIODES, РАЗМЕР ФАБРИЧНОЙ УПАКОВКИ: 3000, ПОДКАТЕГОРИЯ: DIODES &amp; RECTIFIERS, VF - ПРЯМОЕ НАПРЯЖЕНИЕ: 900 MV, ТОЧНОСТЬ РЕГУЛИРОВАНИЯ НАПРЯЖЕНИЯ: -, ТЕМПЕРАТУРНЫЙ КОЭФФИЦИЕНТ НАПРЯЖЕНИЯ: 13 MV/K, ШИРИНА: 1.3 MM</t>
  </si>
  <si>
    <t>BZX84B15LT1G</t>
  </si>
  <si>
    <t>КАТЕГОРИЯ ПРОДУКТА: ДИОДЫ И ВЫПРЯМИТЕЛИ ШОТТКИ, ROHS: ПОДРОБНОСТИ, ПРОДУКТ: SCHOTTKY DIODES, ВИД МОНТАЖА: SMD/SMT, УПАКОВКА / БЛОК: SOT-23, КОНФИГУРАЦИЯ: SINGLE, ТЕХНОЛОГИЯ: SI, IF - ПРЯМОЙ ТОК: 200 MA, VRRM - ПОВТОРЯЮЩЕЕСЯ ОБРАТНОЕ НАПРЯЖЕНИЕ: 40 V, VF - ПРЯМОЕ НАПРЯЖЕНИЕ: 1 V, IFSM - УДАРНЫЙ ПРЯМОЙ ТОК: 600 MA, IR - ОБРАТНЫЙ ТОК : 200 NA, МИНИМАЛЬНАЯ РАБОЧАЯ ТЕМПЕРАТУРА: - 55 C, МАКСИМАЛЬНАЯ РАБОЧАЯ ТЕМПЕРАТУРА: + 150 C, УПАКОВКА: REEL, УПАКОВКА: CUT TAPE, УПАКОВКА: MOUSEREEL, ТОРГОВАЯ МАРКА: DIOTEC SEMICONDUCTOR, PD - РАССЕИВАНИЕ МОЩНОСТИ: 310 MW, ТИП ПРОДУКТА: SCHOTTKY DIODES &amp; RECTIFIERS, РАЗМЕР ФАБРИЧНОЙ УПАКОВКИ: 3000, ПОДКАТЕГОРИЯ: DIODES &amp; RECTIFIERS, КОММЕРЧЕСКОЕ ОБОЗНАЧЕНИЕ: BAS40, VR - ОБРАТНОЕ НАПРЯЖЕНИЕ: 40 V</t>
  </si>
  <si>
    <t>BAS40</t>
  </si>
  <si>
    <t>ДИОД ПОДАВИТЕЛЬ ЭСР, КАТЕГОРИЯ ПРОДУКТА: ПОДАВИТЕЛИ ЭСР / ДИОДЫ ДЛЯ ПОДАВЛЕНИЯ ПЕРЕХОДНЫХ СКАЧКОВ НАПРЯЖЕНИЯ; ТИП ПРОДУКТА: ESD SUPPRESSORS; ПОЛЯРНОСТЬ: UNIDIRECTIONAL; РАБОЧЕЕ НАПРЯЖЕНИЕ: 5 V; КОЛИЧЕСТВО КАНАЛОВ: 4 CHANNEL; ТИП ВЫВОДОВ: SMD/SMT; УПАКОВКА / БЛОК: SOT-23; НАПРЯЖЕНИЕ ПРОБОЯ: 6 V; НАПРЯЖЕНИЕ ФИКСАЦИИ: 17.5 V; PPPM - ПИКОВОЕ РАССЕИВАНИЕ МОЩНОСТИ: 300 W; VЕСР - НАПРЯЖЕНИЕ ЭЛЕКТРОСТАТИЧЕСКОГО РАЗРЯДА ПРИ КОНТАКТЕ: -; CD - ЕМКОСТЬ ДИОДА: 5 PF; IПИ - ПИКОВЫЙ ИМПУЛЬСНЫЙ ТОК: 12 A; МИНИМАЛЬНАЯ РАБОЧАЯ ТЕМПЕРАТУРА: - 55 C; МАКСИМАЛЬНАЯ РАБОЧАЯ ТЕМПЕРАТУРА: + 125 C; СЕРИЯ: SRV0; УПАКОВКА: CUT TAPE; УПАКОВКА: MOUSEREEL; УПАКОВКА: REEL; РАЗМЕР ФАБРИЧНОЙ УПАКОВКИ: 3000; ВЕС ИЗДЕЛИЯ: 514.563 MG</t>
  </si>
  <si>
    <t>SRV05-4.TCT</t>
  </si>
  <si>
    <t>ДИОД: СТАБИЛИТРОН, 0,35ВТ, 6,2В, SMD, БОБИНА, ЛЕНТА, SOT23; ТЕХНИЧЕСКИЕ ПАРАМЕТРЫ: КОРПУС: SOT23; ВИД УПАКОВКИ: БОБИНА, ЛЕНТА; КОНСТРУКЦИЯ ДИОДА: ОДИНОЧНЫЙ ДИОД; МОНТАЖ: SMD; МОЩНОСТЬ: 0.35ВТ; НАПРЯЖЕНИЕ СТАБИЛИЗАЦИИ: 6.2В; ПОГРЕШНОСТЬ: ±5%; ПРОИЗВОДИТЕЛЬ: DC COMPONENTS  ИП ДИОДА СТАБИЛИТРОН</t>
  </si>
  <si>
    <t>КАТЕГОРИЯ ПРОДУКТА: БИПОЛЯРНЫЕ ТРАНЗИСТОРЫ - BJT, ROHS: ПОДРОБНОСТИ, ВИД МОНТАЖА: SMD/SMT, УПАКОВКА / БЛОК: SOT-223-3, ПОЛЯРНОСТЬ ТРАНЗИСТОРА: PNP, КОНФИГУРАЦИЯ: SINGLE, НАПРЯЖЕНИЕ КОЛЛЕКТОР-ЭМИТТЕР (VCEO), МАКС.: 60 V, НАПРЯЖЕНИЕ КОЛЛЕКТОР-БАЗА (VCBO): 60 V, НАПРЯЖЕНИЕ ЭМИТТЕР-БАЗА (VEBO): 5 V, НАПРЯЖЕНИЕ НАСЫЩЕНИЯ КОЛЛЕКТОР-ЭМИТТЕР: 190 MV, МАКСИМАЛЬНЫЙ ПОСТОЯННЫЙ ТОК КОЛЛЕКТОРА: 5.7 A, PD - РАССЕИВАНИЕ МОЩНОСТИ: 770 MW, ПРОИЗВЕДЕНИЕ КОЭФФИЦИЕНТА УСИЛЕНИЯ НА ШИРИНУ ПОЛОСЫ ПРОПУСКАНИЯ (FT): 110 MHZ, МИНИМАЛЬНАЯ РАБОЧАЯ ТЕМПЕРАТУРА: - 55 C, МАКСИМАЛЬНАЯ РАБОЧАЯ ТЕМПЕРАТУРА: + 150 C, КВАЛИФИКАЦИЯ: AEC-Q101, УПАКОВКА: REEL, УПАКОВКА: CUT TAPE, УПАКОВКА: MOUSEREEL, ТОРГОВАЯ МАРКА: NEXPERIA, НЕПРЕРЫВНЫЙ КОЛЛЕКТОРНЫЙ ТОК: - 5.7 A, КОЛЛЕКТОР ПОСТОЯННОГО ТОКА/МИН. КОЭФФ. УСИЛЕНИЯ ТРАНЗИСТОРА (HFE): 200, ТИП ПРОДУКТА: BJTS - BIPOLAR TRANSISTORS, РАЗМЕР ФАБРИЧНОЙ УПАКОВКИ: 1000, ПОДКАТЕГОРИЯ: TRANSISTORS, ТЕХНОЛОГИЯ: SI, ДРУГИЕ НАЗВАНИЯ ТОВАРА №: 934063396115</t>
  </si>
  <si>
    <t>PBSS4041PZ,115</t>
  </si>
  <si>
    <t>КАТЕГОРИЯ ПРОДУКТА: МОДУЛИ БИПОЛЯРНЫХ ТРАНЗИСТОРОВ С ИЗОЛИРОВАННЫМ ЗАТВОРОМ (IGBT), ОГРАНИЧЕНИЯ НА ДОСТАВКУ: НА ДАННЫЙ МОМЕНТ MOUSER НЕ ПОСТАВЛЯЕТ ЭТУ ПРОДУКЦИЮ В ВАШ РЕГИОН., ROHS: ПОДРОБНОСТИ, ПРОДУКТ: IGBT SILICON MODULES, КОНФИГУРАЦИЯ: 7-PACK, НАПРЯЖЕНИЕ КОЛЛЕКТОР-ЭМИТТЕР (VCEO), МАКС.: 600 V, НАПРЯЖЕНИЕ НАСЫЩЕНИЯ КОЛЛЕКТОР-ЭМИТТЕР: 1.75 V, НЕПРЕРЫВНЫЙ КОЛЛЕКТОРНЫЙ ТОК ПРИ 25 C: 50 A, PD - РАССЕИВАНИЕ МОЩНОСТИ: 168 W, МИНИМАЛЬНАЯ РАБОЧАЯ ТЕМПЕРАТУРА: - 20 C, МАКСИМАЛЬНАЯ РАБОЧАЯ ТЕМПЕРАТУРА: + 150 C, ТОРГОВАЯ МАРКА: MITSUBISHI ELECTRIC, ВИД МОНТАЖА: SCREW, ТИП ПРОДУКТА: IGBT MODULES, РАЗМЕР ФАБРИЧНОЙ УПАКОВКИ: 10, ПОДКАТЕГОРИЯ: IGBTS</t>
  </si>
  <si>
    <t>PM50RL1C060</t>
  </si>
  <si>
    <t>СВЕТОДИОД НАКЛАДНОГО МОНТАЖА, КАТЕГОРИЯ ПРОДУКТА: СВЕТОДИОДЫ ВЫСОКОЙ МОЩНОСТИ - БЕЛЫЕ, ПРОДУКТ: WHITE LEDS, ВИД МОНТАЖА: SMD/SMT, УПАКОВКА / БЛОК: 4014, ЦВЕТ ОСВЕЩЕНИЯ: COOL WHITE, ДЛИНА ВОЛНЫ/ЦВЕТОВАЯ ТЕМПЕРАТУРА: 5700 K, ИНТЕНСИВНОСТЬ ОСВЕЩЕНИЯ: 11.1 CD, СВЕТОВОЙ ПОТОК/ЛУЧЕВОЙ ПОТОК: 31.5 LM, ИНДЕКС ЦВЕТОПЕРЕДАЧИ - CRI: 80, УГОЛ ОБЗОРА: 120 DEG, IF - ПРЯМОЙ ТОК: 120 MA, VF - ПРЯМОЕ НАПРЯЖЕНИЕ: 3.15 V, НОМИНАЛЬНАЯ МОЩНОСТЬ: 400 MW, ДЛИНА: 4 MM, ШИРИНА: 1.4 MM, ВЫСОТА: 0.65 MM, МИНИМАЛЬНАЯ РАБОЧАЯ ТЕМПЕРАТУРА: - 40 C, МАКСИМАЛЬНАЯ РАБОЧАЯ ТЕМПЕРАТУРА: + 100 C, СЕРИЯ: SYNIOS P2720, УПАКОВКА: REEL, РАЗМЕР СВЕТОДИОДА: 4 MMX 1.4 MM X 0.65 MM, VR - ОБРАТНОЕ НАПРЯЖЕНИЕ: -, ДРУГИЕ НАЗВАНИЯ ТОВАРА №: Q65111A5891 Q65111A5891, ВЕС ИЗДЕЛИЯ: 10 MG</t>
  </si>
  <si>
    <t>KW DPLS32.EC-6H6J-4F8G-1</t>
  </si>
  <si>
    <t>КАТЕГОРИЯ ТОВАРА: ПРОИЗВОДИТЕЛЬ: ANALOG DEVICES INC., КАТЕГОРИЯ ПРОДУКТА: LDO РЕГУЛЯТОРЫ НАПРЯЖЕНИЯ, УПАКОВКА / БЛОК: SOT-3 , ВЫХОДНОЕ НАПРЯЖЕНИЕ: 5 V , ВЫХОДНОЙ ТОК: 0.150 A , КОЛИЧЕСТВО ВЫХОДОВ: 1 OUTPUT, ТИП ВЫХОДА: FIXED, МИНИМАЛЬНАЯ РАБОЧАЯ ТЕМПЕРАТУРА - 40 C , МАКСИМАЛЬНАЯ РАБОЧАЯ ТЕМПЕРАТУРА: + 125 C, СЕРИЯ: LT1121 , УПАКОВКА: TUBE , ВЫСОТА: 1.8 MM , ПРОДУКТ: LDO LINEAR REGULATORS, ТИП: MICROPOWER LOW DROPOUT REGULATOR, ТОРГОВАЯ МАРКА: ANALOG DEVICES / LINEAR TECHNOLOGY, ТИП ПРОДУКТА: LDO VOLTAGE REGULATORS, РАЗМЕР ФАБРИЧНОЙ УПАКОВКИ: 78, ПОДКАТЕГОРИЯ: PMIC - POWER MANAGEMENT ICS, ВЕС ИЗДЕЛИЯ: 262 MG</t>
  </si>
  <si>
    <t>LT1121IST-5#PBF</t>
  </si>
  <si>
    <t>МИКРОСХЕМА ДЛЯ УПРАВЛЕНИЯ ПИТАНИЕМ. КАТЕГОРИЯ ПРОДУКТА: КОНТРОЛЬНЫЕ ЦЕПИ, ROHS: ПОДРОБНОСТИ, ТИП: VOLTAGE SUPERVISORY, УПАКОВКА / БЛОК: SOIC-NARROW-16, КОЛИЧЕСТВО КОНТРОЛИРУЕМЫХ ВХОДОВ: 5 INPUT, РУЧНОЙ СБРОС: NO MANUAL RESET, КОНТРОЛЬНЫЕ ТАЙМЕРЫ: NO WATCHDOG, НАПРЯЖЕНИЕ ПИТАНИЯ - МАКС.: 11 V, МИНИМАЛЬНАЯ РАБОЧАЯ ТЕМПЕРАТУРА: - 40 C, МАКСИМАЛЬНАЯ РАБОЧАЯ ТЕМПЕРАТУРА: + 85 C, СЕРИЯ: MAX8213, УПАКОВКА: REEL, ТОРГОВАЯ МАРКА: MAXIM INTEGRATED, ВЫСОТА: 1.5 MM, ДЛИНА: 10 MM, РАБОЧИЙ ТОК ИСТОЧНИКА ПИТАНИЯ: 16 UA, PD - РАССЕИВАНИЕ МОЩНОСТИ: 696 MW, ТИП ПРОДУКТА: SUPERVISORY CIRCUITS, РАЗМЕР ФАБРИЧНОЙ УПАКОВКИ: 2500, ПОДКАТЕГОРИЯ: PMIC - POWER MANAGEMENT ICS, НАПРЯЖЕНИЕ ПИТАНИЯ - МИН.: 2.85 V, ШИРИНА: 4 MM, ДРУГИЕ НАЗВАНИЯ ТОВАРА №: MAX8213</t>
  </si>
  <si>
    <t>MAX8213BESE+T</t>
  </si>
  <si>
    <t>МИКРОКОНТРОЛЛЕРЫ. КАТЕГОРИЯ ПРОДУКТА: 8-БИТНЫЕ МИКРОКОНТРОЛЛЕРЫ, ROHS: ПОДРОБНОСТИ, СЕРИЯ: PIC18F47Q43, ВИД МОНТАЖА: SMD/SMT, УПАКОВКА / БЛОК: TQFP-44, ЯДРО: PIC18, РАЗМЕР ПРОГРАММНОЙ ПАМЯТИ: 128 KB, ШИРИНА ШИНЫ ДАННЫХ: 8 BIT, РАЗРЕШЕНИЕ АЦП: 12 BIT, МАКСИМАЛЬНАЯ ТАКТОВАЯ ЧАСТОТА: 64 MHZ, КОЛИЧЕСТВО ВХОДОВ/ВЫХОДОВ: 36 I/O, РАЗМЕР ОЗУ ДАННЫХ: 8 KB, НАПРЯЖЕНИЕ ПИТАНИЯ - МИН.: 1.8 V, НАПРЯЖЕНИЕ ПИТАНИЯ - МАКС.: 5.5 V, МИНИМАЛЬНАЯ РАБОЧАЯ ТЕМПЕРАТУРА: - 40 C, МАКСИМАЛЬНАЯ РАБОЧАЯ ТЕМПЕРАТУРА: + 85 C, УПАКОВКА: TRAY, ТОРГОВАЯ МАРКА: MICROCHIP TECHNOLOGY / ATMEL, РАЗРЕШЕНИЕ ЦАП: 8 BIT, ТИП ОЗУ ДАННЫХ: SRAM, РАЗМЕР ПЗУ ДАННЫХ: 1.024 KB, ТИП ПЗУ ДАННЫХ: EEPROM, ТИП ИНТЕРФЕЙСА: I2C, SPI, UART, ЧУВСТВИТЕЛЬНЫЙ К ВЛАЖНОСТИ: YES, КОЛИЧЕСТВО КАНАЛОВ АЦП: 35 CHANNEL, СЕРИЯ ПРОЦЕССОРА: PIC18 Q43, ПРОДУКТ: MCU, ТИП ПРОДУКТА: 8-BIT MICROCONTROLLERS - MCU, ТИП ПАМЯТИ ПРОГРАММ: FLASH, РАЗМЕР ФАБРИЧНОЙ УПАКОВКИ: 160, ПОДКАТЕГОРИЯ: MICROCONTROLLERS - MCU, КОММЕРЧЕСКОЕ ОБОЗНАЧЕНИЕ: PIC, КОНТРОЛЬНЫЕ ТАЙМЕРЫ: WATCHDOG TIMER, WINDOWED</t>
  </si>
  <si>
    <t>PIC18F47Q43-I/PT</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</si>
  <si>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ИЗМЕРИТЕЛЬНЫЕ УСИЛИТЕЛИ; СЕРИЯ: INA826; КОЛИЧЕСТВО КАНАЛОВ: 1 CHANNEL; ПОЛОСА ПРОПУСКАНИЯ 3 ДБ: 1 MHZ; SR - СКОРОСТЬ НАРАСТАНИЯ ВЫХОДНОГО НАПРЯЖЕНИЯ: 1 V/US; CMRR - КОЭФФИЦИЕНТ ПОДАВЛЕНИЯ СИНФАЗНОГО СИГНАЛА: 120 DB; IB - ВХОДНОЙ ТОК СМЕЩЕНИЯ: 65 NA; VOS - ВХОДНОЕ НАПРЯЖЕНИЕ СМЕЩЕНИЯ НУЛЯ: 150 UV; НАПРЯЖЕНИЕ ПИТАНИЯ - МАКС.: 36 V; НАПРЯЖЕНИЕ ПИТАНИЯ - МИН.: 2.7 V; РАБОЧИЙ ТОК ИСТОЧНИКА ПИТАНИЯ: 200 UA; МИНИМАЛЬНАЯ РАБОЧАЯ ТЕМПЕРАТУРА: - 40 C; МАКСИМАЛЬНАЯ РАБОЧАЯ ТЕМПЕРАТУРА: + 125 C; ВИД МОНТАЖА: SMD/SMT; УПАКОВКА / БЛОК: SOIC-8; УПАКОВКА: REEL; УПАКОВКА: CUT TAPE; УПАКОВКА: MOUSEREEL; ТИП УСИЛИТЕЛЯ: INSTRUMENTATION AMPLIFIER; ПОЛОСА ПРОПУСКАНИЯ: 1 MHZ; СРЕДСТВА РАЗРАБОТКИ: INA826EVM; НАПРЯЖЕНИЕ СДВОЕННОГО ПИТАНИЯ: 2.7 V TO 36 V; EN - ИНТЕНСИВНОСТЬ ШУМА ВХОДНОГО НАПРЯЖЕНИЯ: 18 NV/SQRT HZ; ОТКЛОНЕНИЕ КОЭФФИЦИЕНТА УСИЛЕНИЯ ОТ ИДЕАЛЬНОГО ЗНАЧЕНИЯ: 0.0005 %; КОЭФФИЦИЕНТ УСИЛЕНИЯ V/V: 1 V/V TO 1000 V/V; IOS - ВХОДНОЙ ТОК РАЗБАЛАНСА: 10 NA; ЧУВСТВИТЕЛЬНЫЙ К ВЛАЖНОСТИ: YES; РАБОЧЕЕ НАПРЯЖЕНИЕ ПИТАНИЯ: 2.7 V TO 36 V; ВЫХОДНОЙ ТОК НА КАНАЛ: 16 MA; ТИП ВЫХОДА: RAIL-TO-RAIL; ПРОДУКТ: INSTRUMENTATION AMPLIFIERS; PSRR - КОЭФФИЦИЕНТ ПОДАВЛЕНИЯ ПОМЕХ ПО ПИТАНИЮ: 100 DB; ОТКЛЮЧЕНИЕ: NO SHUTDOWN; РАЗМЕР ФАБРИЧНОЙ УПАКОВКИ:РАЗМЕР ФАБРИЧНОЙ УПАКОВКИ: 2500; VCM - СИНФАЗНОЕ НАПРЯЖЕНИЕ: +/- 40 V; ВЕС ИЗДЕЛИЯ: 540 MG</t>
  </si>
  <si>
    <t>МИКРОСХЕМА ИНТЕРФЕЙСНАЯ. КАТЕГОРИЯ ПРОДУКТА: ИС ДЛЯ ИНТЕРФЕЙСА RS-485, ROHS: ПОДРОБНОСТИ, ВИД МОНТАЖА: SMD/SMT, УПАКОВКА / БЛОК: TDFN-EP-14, СЕРИЯ: MAX13433E, ФУНКЦИЯ: TRANSCEIVER, ДИАПАЗОН ДАННЫХ: 16 MB/S, КОЛИЧЕСТВО ДРАЙВЕРОВ: 1 DRIVER, КОЛИЧЕСТВО ПРИЕМНИКОВ: 1 RECEIVER, ДУПЛЕКСНАЯ ПЕРЕДАЧА: FULL DUPLEX, НАПРЯЖЕНИЕ ПИТАНИЯ - МАКС.: 5.5 V, НАПРЯЖЕНИЕ ПИТАНИЯ - МИН.: 3 V, РАБОЧИЙ ТОК ИСТОЧНИКА ПИТАНИЯ: 2 MA, МИНИМАЛЬНАЯ РАБОЧАЯ ТЕМПЕРАТУРА: - 40 C, МАКСИМАЛЬНАЯ РАБОЧАЯ ТЕМПЕРАТУРА: + 85 C, ЗАЩИТА ОТ ЭЛЕКТРОСТАТИЧЕСКИХ РАЗРЯДОВ: 30 KV, УПАКОВКА: REEL, УПАКОВКА: CUT TAPE, УПАКОВКА: MOUSEREEL, ТОРГОВАЯ МАРКА: MAXIM INTEGRATED, РАБОЧЕЕ НАПРЯЖЕНИЕ ПИТАНИЯ: 3.3 V, 5 V, ПРОДУКТ: RS-485 TRANSCEIVERS, ТИП ПРОДУКТА: RS-485 INTERFACE IC, ОТКЛЮЧЕНИЕ: SHUTDOWN, РАЗМЕР ФАБРИЧНОЙ УПАКОВКИ: 2500, ПОДКАТЕГОРИЯ: INTERFACE ICS, ДРУГИЕ НАЗВАНИЯ ТОВАРА №: MAX13433E</t>
  </si>
  <si>
    <t>MAX13433EETD+T</t>
  </si>
  <si>
    <t>МИКРОСХЕМА ИНТЕРФЕЙСНАЯ. КАТЕГОРИЯ ПРОДУКТА: ЦИФРОВЫЕ ИЗОЛЯТОРЫ, ROHS: ПОДРОБНОСТИ, СЕРИЯ: ADM2587E, ВИД МОНТАЖА: SMD/SMT, УПАКОВКА / БЛОК: SOIC-20, КОЛИЧЕСТВО КАНАЛОВ: 3 CHANNEL, ПОЛЯРНОСТЬ: UNIDIRECTIONAL, ДИАПАЗОН ДАННЫХ: 500 KB/S, НАПРЯЖЕНИЕ ИЗОЛЯЦИИ: 2500 VRMS, ТИП ИЗОЛЯЦИИ: MAGNETIC COUPLING, НАПРЯЖЕНИЕ ПИТАНИЯ - МАКС.: 5.5 V, НАПРЯЖЕНИЕ ПИТАНИЯ - МИН.: 3 V, РАБОЧИЙ ТОК ИСТОЧНИКА ПИТАНИЯ: 125 MA, ВРЕМЯ ЗАДЕРЖКИ РАСПРОСТРАНЕНИЯ: 200 NS, МИНИМАЛЬНАЯ РАБОЧАЯ ТЕМПЕРАТУРА: - 40 C, МАКСИМАЛЬНАЯ РАБОЧАЯ ТЕМПЕРАТУРА: + 85 C, УПАКОВКА: TUBE, ТОРГОВАЯ МАРКА: ANALOG DEVICES, ЧУВСТВИТЕЛЬНЫЙ К ВЛАЖНОСТИ: YES, РАБОЧЕЕ НАПРЯЖЕНИЕ ПИТАНИЯ: 5 V, ТИП ПРОДУКТА: DIGITAL ISOLATORS, ПОДДЕРЖИВАЕМЫЙ ПРОТОКОЛ: RS-485, ОТКЛЮЧЕНИЕ: NO SHUTDOWN, РАЗМЕР ФАБРИЧНОЙ УПАКОВКИ: 37, ПОДКАТЕГОРИЯ: INTERFACE ICS, ТИП ПИТАНИЯ: SINGLE, ТИП: RS-485 ISOLATED TRANSCEIVER</t>
  </si>
  <si>
    <t>ADM2587EBRWZ</t>
  </si>
  <si>
    <t>МИКРОСХЕМА ИНТЕРФЕЙСНАЯ, КАТЕГОРИЯ ПРОДУКТА: ИС, ИНТЕРФЕЙС RS-232; ВИД МОНТАЖА: SMD/SMT; УПАКОВКА / БЛОК: LFCSP-12; СЕРИЯ: ADM3101E; ФУНКЦИЯ: TRANSCEIVER; ДИАПАЗОН ДАННЫХ: 460 KB/S; КОЛИЧЕСТВО ДРАЙВЕРОВ: 1 DRIVER; КОЛИЧЕСТВО ПРИЕМНИКОВ: 1 RECEIVER; ДУПЛЕКСНАЯ ПЕРЕДАЧА: FULL DUPLEX; НАПРЯЖЕНИЕ ПИТАНИЯ - МАКС.: 5.5 V; НАПРЯЖЕНИЕ ПИТАНИЯ - МИН.: 3 V; РАБОЧИЙ ТОК ИСТОЧНИКА ПИТАНИЯ: 5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ВЫСОТА: 0.83 MM; ДЛИНА: 3 MM; ЧУВСТВИТЕЛЬНЫЙ К ВЛАЖНОСТИ: YES; КОЛИЧЕСТВО ТРАНСИВЕРОВ: 1 TRANSCEIVER; РАБОЧЕЕ НАПРЯЖЕНИЕ ПИТАНИЯ: 3 V TO 5.5 V; ТИП ВЫХОДА: SINGLE-ENDED; ПРОДУКТ: RS-232 TRANSCEIVERS; ПОДДЕРЖИВАЕМЫЙ ПРОТОКОЛ: RS-232; ТИП СИГНАЛА ПРИЕМНИКА: SINGLE-ENDED; ОТКЛЮЧЕНИЕ: WITHOUT SHUTDOWN; РАЗМЕР ФАБРИЧНОЙ УПАКОВКИ:РАЗМЕР ФАБРИЧНОЙ УПАКОВКИ: 250; ТИП ПИТАНИЯ: SINGLE SUPPLY; ШИРИНА: 3 MM; ВЕС ИЗДЕЛИЯ: 43,800 MG</t>
  </si>
  <si>
    <t>ADM3101EACPZ-250R7</t>
  </si>
  <si>
    <t>КАТЕГОРИЯ ПРОДУКТА: ФЕРРИТОВЫЕ ФИЛЬТРЫ, ROHS: ПОДРОБНОСТИ, СЕРИЯ: BLM15_SH, ПРОДУКТ: FERRITE CHIP BEADS, ТИП ВЫВОДОВ: SMD/SMT, УПАКОВКА / БЛОК: 0402 (1005 METRIC), ИМПЕДАНС: 1 KOHMS, МАКСИМАЛЬНЫЙ ПОСТОЯННЫЙ ТОК: 200 MA, ДОПУСТИМОЕ ОТКЛОНЕНИЕ: 0,25, МАКСИМАЛЬНОЕ СОПРОТИВЛЕНИЕ ПОСТОЯННОМУ ТОКУ: 900 MOHMS, МИНИМАЛЬНАЯ РАБОЧАЯ ТЕМПЕРАТУРА: - 55 C, МАКСИМАЛЬНАЯ РАБОЧАЯ ТЕМПЕРАТУРА: + 125 C, ДЛИНА: 1 MM, ШИРИНА: 0.5 MM, ВЫСОТА: 0.5 MM, ДИАМЕТР: -, УПАКОВКА: REEL, УПАКОВКА: CUT TAPE, УПАКОВКА: MOUSEREEL, ТОРГОВАЯ МАРКА: MURATA ELECTRONICS, ЁМКОСТЬ: -, ТИП ПРОДУКТА: FERRITE BEADS, РАЗМЕР ФАБРИЧНОЙ УПАКОВКИ: 10000, ПОДКАТЕГОРИЯ: FERRITES, ПРЕРЫВАНИЕ: -, ТЕСТОВАЯ ЧАСТОТА: 100 MHZ, ТИП: CHIP FERRITE BEAD INDUCTOR TYPE, ДРУГИЕ НАЗВАНИЯ ТОВАРА №: EKDMAT01A-KIT</t>
  </si>
  <si>
    <t>КАТЕГОРИЯ ПРОДУКТА: ФЕРРИТОВЫЕ ФИЛЬТРЫ; СЕРИЯ: BLM18; ТИП ПРОДУКТА: FERRITE BEADS; ПОДКАТЕГОРИЯ: FERRITES.</t>
  </si>
  <si>
    <t>BLM18PG471SH1</t>
  </si>
  <si>
    <t>КАТЕГОРИЯ ПРОДУКТА: ФЕРРИТОВЫЕ ФИЛЬТРЫ, ROHS: ПОДРОБНОСТИ, СЕРИЯ: BLM31_SN, ПРОДУКТ: FERRITE CHIP BEADS, ТИП ВЫВОДОВ: SMD/SMT, УПАКОВКА / БЛОК: 1206 (3216 METRIC), ИМПЕДАНС: 390 OHMS, МАКСИМАЛЬНЫЙ ПОСТОЯННЫЙ ТОК: 2 A, ДОПУСТИМОЕ ОТКЛОНЕНИЕ: 0,25, МАКСИМАЛЬНОЕ СОПРОТИВЛЕНИЕ ПОСТОЯННОМУ ТОКУ: 50 MOHMS, МИНИМАЛЬНАЯ РАБОЧАЯ ТЕМПЕРАТУРА: - 55 C, МАКСИМАЛЬНАЯ РАБОЧАЯ ТЕМПЕРАТУРА: + 125 C, ДЛИНА: 3.2 MM, ШИРИНА: 1.6 MM, ВЫСОТА: 1.1 MM, ДИАМЕТР: -, УПАКОВКА: REEL, УПАКОВКА: CUT TAPE, УПАКОВКА: MOUSEREEL, ТОРГОВАЯ МАРКА: MURATA ELECTRONICS, ЁМКОСТЬ: -, ТИП ПРОДУКТА: FERRITE BEADS, РАЗМЕР ФАБРИЧНОЙ УПАКОВКИ: 3000, ПОДКАТЕГОРИЯ: FERRITES, ПРЕРЫВАНИЕ: -, ТЕСТОВАЯ ЧАСТОТА: 100 MHZ, ТИП: CHIP FERRITE BEAD SINGLE TYPE, ДРУГИЕ НАЗВАНИЯ ТОВАРА №: EKDMGN01A-KIT</t>
  </si>
  <si>
    <t>РЕЗИСТОРЫ ПОСТОЯННЫЕ МОЩНОСТЬЮ НЕ БОЛЕЕ 20 ВТ. ТОВАР ПОСТАВЛЯЕТСЯ НА БЕЗВОЗМЕЗДНОЙ ОСНОВЕ, СТОИМОСТЬ УКАЗАНА ДЛЯ ТАМОЖЕННЫХ ЦЕЛЕЙ.</t>
  </si>
  <si>
    <t>КАТЕГОРИЯ ТОВАРА: ТЕРМИСТОРЫ - ВОССТАНАВЛИВАЕМЫЕ ПРЕДОХРАНИТЕЛИ (PPTC 0.10A 60V 0.70OHM AEC-Q200). ТИП ВЫВОДОВ: SMD/SMT. УДЕРЖИВАЮЩИЙ ТОК: 100 MA. МАКСИМАЛЬНОЕ НАПРЯЖЕНИЕ: 60 В.ТОК ВКЛЮЧЕНИЯ: 300 MA. НОМИНАЛ ПО ТОКУ - МАКС.: 40 A. СОПРОТИВЛЕНИЕ:15 OHMS. УПАКОВКА / БЛОК: 1812 (4532 METRIC). МИНИМАЛЬНАЯ РАБОЧАЯ ТЕМПЕРАТУРА: - 40 C. МАКСИМАЛЬНАЯ РАБОЧАЯ ТЕМПЕРАТУРА:+ 85 C. УПАКОВКА:CUT TAPE ИЛИ REEL. ВЫСОТА: 1.1 MM. ДЛИНА: 4.73 MM. ШИРИНА: 3.41 MM. ТОРГОВАЯ МАРКА: BOURNS. ВИД МОНТАЖА: SMD/SMT. PD - РАССЕИВАНИЕ МОЩНОСТИ:800 MW. ТИП ПРОДУКТА:RESETTABLE FUSES - PPTC. РАЗМЕР ФАБРИЧНОЙ УПАКОВКИ:3000. ПОДКАТЕГОРИЯ: PPTC RESETTABLE FUSES. КОММЕРЧЕСКОЕ ОБОЗНАЧЕНИЕ: MULTIFUSE.</t>
  </si>
  <si>
    <t>MF-SMDF050-2</t>
  </si>
  <si>
    <t>КАТЕГОРИЯ ПРОДУКТА: РЧ-УСИЛИТЕЛЬ; ВИД МОНТАЖА: SMD/SMT; УПАКОВКА / БЛОК: SOIC-8; ТЕХНОЛОГИЯ: SI; РАБОЧЕЕ НАПРЯЖЕНИЕ ПИТАНИЯ: 11 V; СЕРИЯ: AD8350; НАПРЯЖЕНИЕ ПИТАНИЯ - МАКС.: 11 V; НАПРЯЖЕНИЕ ПИТАНИЯ - МИН.: 4 V;</t>
  </si>
  <si>
    <t>AD8350AR15</t>
  </si>
  <si>
    <t>AT65-0107</t>
  </si>
  <si>
    <t>ТОВАР ПОСТАВЛЯЕТСЯ НА БЕЗВОЗМЕЗДНОЙ ОСНОВЕ. 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</si>
  <si>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ПРОЦЕССОРЫ И КОНТРОЛЛЕРЫ ЦИФРОВЫХ СИГНАЛОВ (DSP, DSC), ROHS: N, ПРОДУКТ: DSPS, СЕРИЯ: TMS320VC5510A, ВИД МОНТАЖА: SMD/SMT, УПАКОВКА / БЛОК: BGA-240 MICROSTAR, ЯДРО: C55X, МАКСИМАЛЬНАЯ ТАКТОВАЯ ЧАСТОТА: 200 MHZ, РАЗМЕР ПРОГРАММНОЙ ПАМЯТИ: 32 KB, РАЗМЕР ОЗУ ДАННЫХ: 320 KB, РАБОЧЕЕ НАПРЯЖЕНИЕ ПИТАНИЯ: 1.6 V, МИНИМАЛЬНАЯ РАБОЧАЯ ТЕМПЕРАТУРА: - 40 C, МАКСИМАЛЬНАЯ РАБОЧАЯ ТЕМПЕРАТУРА: + 85 C, УПАКОВКА: TRAY, ШИРИНА ШИНЫ ДАННЫХ: 32 BIT, РАЗМЕР ПЗУ ДАННЫХ: 32 KB, ТИП КОМАНДЫ: FIXED POINT, ЧУВСТВИТЕЛЬНЫЙ К ВЛАЖНОСТИ: YES, КОЛИЧЕСТВО ВХОДОВ/ВЫХОДОВ: 8 I/O, ТИП ПРОДУКТА: DSP - DIGITAL SIGNAL PROCESSORS &amp; CONTROLLERS, ТИП ПАМЯТИ ПРОГРАММ: ASYNCHRONOUS SRAM, EPROM, SYNCHRONOUS SDRAM, SBSRAM, РАЗМЕР ФАБРИЧНОЙ УПАКОВКИ: 126, ВЕС ИЗДЕЛИЯ: 529,100 MG</t>
  </si>
  <si>
    <t>ПРОСТАВКА РЕЗЬБОВАЯ, С ВНУТРЕННЕЙ РЕЗЬБОЙ ДЛЯ КРЕПЛЕНИЕ ПЕЧАТНЫХ ПЛАТ</t>
  </si>
  <si>
    <t>СТОЙКА ЛАТУННАЯ НИКЕЛИРОВАННАЯ ДЛЯ ПЕЧАТНЫХ ПЛАТ, ВНУТРЕННЯЯ РЕЗЬБА M4, ДЛИНА 25ММ</t>
  </si>
  <si>
    <t>ABM 4070 25</t>
  </si>
  <si>
    <t>КАТЕГОРИЯ ПРОДУКТА: ВЕНТИЛЯТОРЫ ПЕРЕМЕННОГО ТОКА,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ROHS: ПОДРОБНОСТИ, ТИП: AXIAL, ВЫСОТА: 150 MM, ГЛУБИНА: 38 MM, ШИРИНА: 172 MM, РАБОЧЕЕ НАПРЯЖЕНИЕ ПИТАНИЯ: 230 VAC, ПОТОК ВОЗДУХА: 212 CFM (6 M3/MIN), ТИП ПОДШИПНИКА: BALL, ШУМ: 56 DBA, БЫСТРОДЕЙСТВИЕ: 3200 RPM, НОМИНАЛЬНАЯ МОЩНОСТЬ: 35 W, МАТЕРИАЛ КОРПУСА: ALUMINUM, ТИП ВЫВОДОВ: WIRE LEADS, СЕРИЯ: 5915PC, ТОРГОВАЯ МАРКА: NMB TECHNOLOGIES, ТИП ТОКА: AC, ТИП ДАВЛЕНИЯ: 0.865 IN H2O, ТИП ПРОДУКТА: AC FANS, РАЗМЕР ФАБРИЧНОЙ УПАКОВКИ: 15, ПОДКАТЕГОРИЯ: FANS, BLOWERS &amp; ACCESSORIES, КОММЕРЧЕСКОЕ ОБОЗНАЧЕНИЕ: NMB-MAT, ДРУГИЕ НАЗВАНИЯ ТОВАРА №: 15038PB-B3L-EP-00</t>
  </si>
  <si>
    <t>5915PC-23T-B30-A00</t>
  </si>
  <si>
    <t>КАТЕГОРИЯ ПРОДУКТА: СИНФАЗНЫЕ ДРОССЕЛИ / ФИЛЬТРЫ, ROHS: ПОДРОБНОСТИ, СЕРИЯ: SU10VFC, ВИД МОНТАЖА: PCB MOUNT, ТИП ВЫВОДОВ: THROUGH HOLE, КОЛИЧЕСТВО КАНАЛОВ: 1 CHANNEL, ИНДУКТИВНОСТЬ: 4.5 MH, МАКСИМАЛЬНЫЙ ПОСТОЯННЫЙ ТОК: 1 A, МАКСИМАЛЬНОЕ СОПРОТИВЛЕНИЕ ПОСТОЯННОМУ ТОКУ: 550 MOHMS, МИНИМАЛЬНАЯ РАБОЧАЯ ТЕМПЕРАТУРА: - 25 C, МАКСИМАЛЬНАЯ РАБОЧАЯ ТЕМПЕРАТУРА: + 120 C, УПАКОВКА / БЛОК: TRAY, ДЛИНА: 3.5 MM, ШИРИНА: 15.5 MM, ВЫСОТА: 15 MM, УПАКОВКА: TRAY, ПРОДУКТ: AC LINE FILTERS, ТИП: HIGH FREQUENCY COMMON MODE FILTERS, ТОРГОВАЯ МАРКА: KEMET, ДИАМЕТР: 18 MM, ТИП ФИЛЬТРА: COMMON MODE, ТИП ПРОДУКТА: COMMON MODE CHOKES, РАЗМЕР ФАБРИЧНОЙ УПАКОВКИ: 700, ПОДКАТЕГОРИЯ: INDUCTORS, CHOKES &amp; COILS, ТЕСТОВАЯ ЧАСТОТА: 1 KHZ, ДРУГИЕ НАЗВАНИЯ ТОВАРА №: UALSU10VR10045</t>
  </si>
  <si>
    <t>КАТЕГОРИЯ ПРОДУКТА: ПОЛИМЕРНЫЕ ТАНТАЛОВЫЕ КОНДЕНСАТОРЫ, ROHS: ПОДРОБНОСТИ, ТИП ВЫВОДОВ: SMD/SMT, СЕРИЯ: TCJ J-CAP, ЁМКОСТЬ: 22 UF, НОМИНАЛЬНОЕ НАПРЯЖЕНИЕ ПОСТОЯННОГО ТОКА: 35 VDC, ДОПУСТИМОЕ ОТКЛОНЕНИЕ: 0,2, ЭФФЕКТИВНОЕ ПОСЛЕДОВАТЕЛЬНОЕ СОПРОТИВЛЕНИЕ: 100 MOHMS, КОРПУС - ДЮЙМЫ: 2917, КОРПУС - ММ: 7343, ВЫСОТА: 2.9 MM, РЕГ. КОД ПРОИЗВ.: D CASE, МИНИМАЛЬНАЯ РАБОЧАЯ ТЕМПЕРАТУРА: - 55 C, МАКСИМАЛЬНАЯ РАБОЧАЯ ТЕМПЕРАТУРА: + 105 C, УПАКОВКА: REEL, УПАКОВКА: CUT TAPE, УПАКОВКА: MOUSEREEL, ТОРГОВАЯ МАРКА: KYOCERA AVX, ДИАМЕТР: -, КОЭФФИЦИЕНТ ЗАТУХАНИЯ, DF: 0,06, ТОК УТЕЧКИ: 77 UA, ДЛИНА: 7.3 MM, ЧУВСТВИТЕЛЬНЫЙ К ВЛАЖНОСТИ: YES, УПАКОВКА / БЛОК: 2917 (7343 METRIC), ПРОДУКТ: TANTALUM ORGANIC POLYMER LOW ESR, ТИП ПРОДУКТА: TANTALUM CAPACITORS, ПУЛЬСИРУЮЩИЙ ТОК: 1.1 A, РАЗМЕР ФАБРИЧНОЙ УПАКОВКИ: 500, ПОДКАТЕГОРИЯ: CAPACITORS, КОММЕРЧЕСКОЕ ОБОЗНАЧЕНИЕ: J-CAP, ТИП: TANTALUM SOLID ELECTROLYTIC CHIP CAPACITORS WITH CONDUCTIVE POLYMER ELECTRODE, ШИРИНА: 4.3 MM</t>
  </si>
  <si>
    <t>TCJD226M035R0100</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</si>
  <si>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4700 UF, НОМИНАЛЬНОЕ НАПРЯЖЕНИЕ ПОСТОЯННОГО ТОКА: 50 VDC, ДОПУСТИМОЕ ОТКЛОНЕНИЕ: 0,2, ЭФФЕКТИВНОЕ ПОСЛЕДОВАТЕЛЬНОЕ СОПРОТИВЛЕНИЕ: 123.46 MOHMS, МИНИМАЛЬНАЯ РАБОЧАЯ ТЕМПЕРАТУРА: - 40 C, МАКСИМАЛЬНАЯ РАБОЧАЯ ТЕМПЕРАТУРА: + 85 C, КОЛИЧЕСТВО КОНТАКТОВ: 2 PIN, ДИАМЕТР: 30 MM, ДЛИНА: 25 MM, ШАГ ВЫВОДОВ: 10 MM, СРОК СЛУЖБЫ: 2000 HOUR, ПУЛЬСИРУЮЩИЙ ТОК: 2.8 A, СЕРИЯ: LBA, УПАКОВКА: BULK, ТОРГОВАЯ МАРКА: CDE / ILLINOIS CAPACITOR, ТИП ПРОДУКТА: ELECTROLYTIC CAPACITORS, РАЗМЕР ФАБРИЧНОЙ УПАКОВКИ: 50, ПОДКАТЕГОРИЯ: CAPACITORS</t>
  </si>
  <si>
    <t>478LBA050M2DC</t>
  </si>
  <si>
    <t>CORNELL DUBILIER / ILLINOIS CAPACITOR</t>
  </si>
  <si>
    <t>КАТЕГОРИЯ ПРОДУКТА: ПРОМЫШЛЕННЫЕ РЕЛЕ, ROHS: ПОДРОБНОСТИ, ВИД МОНТАЖА: FLANGE MOUNT, ПРОДУКТ: POWER RELAYS, ТИП: DC POWER RELAY, КОНЦЕВАЯ ЗАДЕЛКА КОНТАКТОВ: QUICK CONNECT, КОНФИГУРАЦИЯ КОНТАКТОВ РЕЛЕ: 1 FORM A (SPST-NO), НОМИНАЛЬНЫЙ ТОК ЧЕРЕЗ КОНТАКТ: 15 A, НАГРУЗКА КАТУШКИ: QUICK CONNECT, ТИП КАТУШКИ: NON-LATCHING, НАПРЯЖЕНИЕ КАТУШКИ: 12 VDC, СОПРОТИВЛЕНИЕ КАТУШКИ: 120 OHMS, ТОК В КАТУШКЕ: 100 MA, ПЕРЕКЛЮЧАЮЩЕЕ НАПРЯЖЕНИЕ: 400 VDC, СЕРИЯ: G9EJ, ДЛИНА: 44 MM, ШИРИНА: 27 MM, ВЫСОТА: 31 MM, ТОРГОВАЯ МАРКА: OMRON ELECTRONICS, ФОРМА КОНТАКТА: SPST (1 FORM A), ПОТРЕБЛЯЕМАЯ МОЩНОСТЬ: 2 W, ТИП ПРОДУКТА: INDUSTRIAL RELAYS, РАЗМЕР ФАБРИЧНОЙ УПАКОВКИ: 10, ПОДКАТЕГОРИЯ: RELAYS, ДРУГИЕ НАЗВАНИЯ ТОВАРА №: G9EJ-1DC12 G9EJ112DC G9EJ1DC12</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</si>
  <si>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120 MA, НОМИНАЛЬНОЕ НАПРЯЖЕНИЕ НАГРУЗКИ: 400 VAC, 400 VDC, КОНФИГУРАЦИЯ КОНТАКТОВ РЕЛЕ: 2 FORM A (DPST-NO), ДИАПАЗОН УПРАВЛЯЮЩЕГО НАПРЯЖЕНИЯ: 1.2 VDC, ТИП ВЫХОДА: MOSFET, ВХОДНОЙ ТОК: 25 MA, МИНИМАЛЬНАЯ РАБОЧАЯ ТЕМПЕРАТУРА: - 40 C, МАКСИМАЛЬНАЯ РАБОЧАЯ ТЕМПЕРАТУРА: + 85 C, ДЛИНА: 9.39 MM, ШИРИНА: 6.47 MM, ВЫСОТА: 3.42 MM, ТОРГОВАЯ МАРКА: INFINEON TECHNOLOGIES, ФОРМА КОНТАКТА: DPST (2 FORM A), ЧУВСТВИТЕЛЬНЫЙ К ВЛАЖНОСТИ: YES, ПРОДУКТ: SOLID STATE RELAYS, ТИП ПРОДУКТА: SSR - SOLID STATE RELAYS, РАЗМЕР ФАБРИЧНОЙ УПАКОВКИ: 750, ПОДКАТЕГОРИЯ: RELAYS, ТИП ВЫВОДОВ: SMD/SMT, ДРУГИЕ НАЗВАНИЯ ТОВАРА №: PVT422S-TPBF SP001546718</t>
  </si>
  <si>
    <t>PVT422S-TPBF</t>
  </si>
  <si>
    <t>КАТЕГОРИЯ ПРОДУКТА: МОП-ТРАНЗИСТОР, ROHS: ПОДРОБНОСТИ,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2.3 A, RDS ВКЛ - СОПРОТИВЛЕНИЕ СТОК-ИСТОК: 41 MOHMS, VGS - НАПРЯЖЕНИЕ ЗАТВОР-ИСТОК: - 8 V, + 8 V, VGS TH - ПОРОГОВОЕ НАПРЯЖЕНИЕ ЗАТВОР-ИСТОК : 550 MV, QG - ЗАРЯД ЗАТВОРА: 1.7 NC, МИНИМАЛЬНАЯ РАБОЧАЯ ТЕМПЕРАТУРА: - 55 C, МАКСИМАЛЬНАЯ РАБОЧАЯ ТЕМПЕРАТУРА: + 150 C, PD - РАССЕИВАНИЕ МОЩНОСТИ: 500 MW, КАНАЛЬНЫЙ РЕЖИМ: ENHANCEMENT, СЕРИЯ: BSS806, УПАКОВКА: REEL, УПАКОВКА: CUT TAPE, УПАКОВКА: MOUSEREEL, ТОРГОВАЯ МАРКА: INFINEON TECHNOLOGIES, КОНФИГУРАЦИЯ: SINGLE, ВРЕМЯ СПАДА: 3.7 NS, КРУТИЗНА ХАРАКТЕРИСТИКИ ПРЯМОЙ ПЕРЕДАЧИ - МИН.: 9 S, ВЫСОТА: 1.1 MM, ДЛИНА: 2.9 MM, ТИП ПРОДУКТА: MOSFET, ВРЕМЯ НАРАСТАНИЯ: 9.9 NS, РАЗМЕР ФАБРИЧНОЙ УПАКОВКИ: 3000, ПОДКАТЕГОРИЯ: MOSFETS, ТИП ТРАНЗИСТОРА: 1 N-CHANNEL, ТИПИЧНОЕ ВРЕМЯ ЗАДЕРЖКИ ВЫКЛЮЧЕНИЯ: 12 NS, ТИПИЧНОЕ ВРЕМЯ ЗАДЕРЖКИ ПРИ ВКЛЮЧЕНИИ: 7.5 NS, ШИРИНА: 1.3 MM, ДРУГИЕ НАЗВАНИЯ ТОВАРА №: BSS806NE H6327 SP000999336</t>
  </si>
  <si>
    <t>КАТЕГОРИЯ ПРОДУКТА: ДРАЙВЕРЫ ДЛЯ УПРАВЛЕНИЯ ЗАТВОРОМ; ROHS: N; ПРОДУКТ: IGBT DRIVERS; ВЫХОДНОЙ ТОК: 20 A; ВРЕМЯ НАРАСТАНИЯ: 7 NS; ВРЕМЯ СПАДА: 25 NS; МИНИМАЛЬНАЯ РАБОЧАЯ ТЕМПЕРАТУРА:- 40 C; МАКСИМАЛЬНАЯ РАБОЧАЯ ТЕМПЕРАТУРА: + 85 C; СЕРИЯ: PLUG-AND-PLAY; УПАКОВКА: BULK; ТОРГОВАЯ МАРКА: POWER INTEGRATIONS; НАПРЯЖЕНИЕ КОЛЛЕКТОР-ЭМИТТЕР (VCEO), МАКС.: 1.2 KV; ВХОДНОЕ НАПРЯЖЕНИЕ, МАКС.: 15.5 V; ВХОДНОЕ НАПРЯЖЕНИЕ, МИН.: 14.5 V; ВЫХОДНАЯ МОЩНОСТЬ: 2 W; ТИП ПРОДУКТА: GATE DRIVERS; ОДКАТЕГОРИЯ: PMIC - POWER MANAGEMENT ICS; КОММЕРЧЕСКОЕ ОБОЗНАЧЕНИЕ: SCALE-2.</t>
  </si>
  <si>
    <t>2SP0320V2A0-12</t>
  </si>
  <si>
    <t>POWER INTEGRATION</t>
  </si>
  <si>
    <t>КАТЕГОРИЯ ПРОДУКТА: ОПЕРАЦИОННЫЕ УСИЛИТЕЛИ, ROHS: ПОДРОБНОСТИ, ВИД МОНТАЖА: SMD/SMT, УПАКОВКА / БЛОК: SOIC-8, ВЫХОДНОЙ ТОК НА КАНАЛ: 320 MA, VOS - ВХОДНОЕ НАПРЯЖЕНИЕ СМЕЩЕНИЯ НУЛЯ: 3.5 MV, МИНИМАЛЬНАЯ РАБОЧАЯ ТЕМПЕРАТУРА: - 40 C, МАКСИМАЛЬНАЯ РАБОЧАЯ ТЕМПЕРАТУРА: + 125 C, IB - ВХОДНОЙ ТОК СМЕЩЕНИЯ: 50 PA, РАБОЧИЙ ТОК ИСТОЧНИКА ПИТАНИЯ: 700 UA, CMRR - КОЭФФИЦИЕНТ ПОДАВЛЕНИЯ СИНФАЗНОГО СИГНАЛА: 68 DB, СЕРИЯ: TLV4112, УПАКОВКА: REEL, ТИП УСИЛИТЕЛЯ: HIGH OUTPUT DRIVE AMPLIFIER, ТОРГОВАЯ МАРКА: TEXAS INSTRUMENTS, ВЫСОТА: 1.58 MM, IN - ПЛОТНОСТЬ ТОКА ШУМА НА ВХОДЕ: 0.00031 PA/SQRT HZ, ТИП ВХОДА: RAIL-TO-RAIL, ДЛИНА: 4.9 MM, РАБОЧЕЕ НАПРЯЖЕНИЕ ПИТАНИЯ: 2.5 V TO 6 V, ТИП ВЫХОДА: RAIL-TO-RAIL, PD - РАССЕИВАНИЕ МОЩНОСТИ: 710 MW, ПРОДУКТ: OPERATIONAL AMPLIFIERS, ТИП ПРОДУКТА: OP AMPS - OPERATIONAL AMPLIFIERS, PSRR - КОЭФФИЦИЕНТ ПОДАВЛЕНИЯ ПОМЕХ ПО ПИТАНИЮ: 70 DB, РАЗМЕР ФАБРИЧНОЙ УПАКОВКИ: 2500, ПОДКАТЕГОРИЯ: AMPLIFIER ICS, ТИП ПИТАНИЯ: SINGLE, VCM - СИНФАЗНОЕ НАПРЯЖЕНИЕ: NEGATIVE RAIL TO POSITIVE RAIL - 1 V, УСИЛЕНИЕ ПО НАПРЯЖЕНИЮ, ДБ: 110 DB, ШИРИНА: 3.91 MM</t>
  </si>
  <si>
    <t>TLV4112IDR</t>
  </si>
  <si>
    <t>МИКРОСХЕМА ДЛЯ УПРАВЛЕНИЯ ПИТАНИЕМ ИСПОЛЬЗУЕТСЯ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t>
  </si>
  <si>
    <t>ДРАЙВЕРЫ ДЛЯ УПРАВЛЕНИЯ ЗАТВОРОМ, ПРОДУКТ: IGBT, MOSFET GATE DRIVERS, ТИП: HIGH SIDE, LOW SIDE, ВИД МОНТАЖА: SMD/SMT, БЛОК: SOIC-16, КОЛ-ВО ДРАЙВЕРОВ: 2 DRIVER, КОЛ-ВО ВЫХ.: 2 , ВЫХОДНОЙ ТОК: 1.7 A, НАПР. ПИТАНИЯ - МИН.: 12 V, НАПР. ПИТАНИЯ - МАКС.: 20 V, КОНФИГУРАЦИЯ: NON-INVERTING, ВРЕМЯ НАРАСТАНИЯ: 25 NS, ВРЕМЯ СПАДА: 17 NS, МИН. РАБ. ТЕМП.: -, МАКС. РАБ. ТЕМП.: + 125 C, СЕРИЯ: IR221X, УПАКОВКА: CUT TAPE, УПАКОВКА: MOUSEREEL, УПАКОВКА: REEL, ОСОБЕННОСТИ: INDEPENDENT, ВЫС.: 2.35 MM, ДЛ.: 10.5 MM, ТЕХНОЛОГИЯ: SI, ШИР.: 7.6 MM, ТИП ЛОГИКИ: CMOS, TTL</t>
  </si>
  <si>
    <t>IR2213STRPBF</t>
  </si>
  <si>
    <t>ТАНТАЛОВЫЙ КОНДЕНСАТОР ПОСТОЯННОЙ ЁМКОСТИ, ПОВЕРХНОСТНОГО МОНТАЖА. ТОВАРЫ ПОСТАВЛЯЮТСЯ НА БЕЗВОЗМЕЗДНОЙ ОСНОВЕ, СТОИМОСТЬ УКАЗАНА ТОЛЬКО ДЛЯ ТАМОЖЕННЫХ ЦЕЛЕЙ.</t>
  </si>
  <si>
    <t>КАТЕГОРИЯ ПРОДУКТА: ТАНТАЛОВЫЕ КОНДЕНСАТОРЫ - ТВЕРДЫЕ, ДЛЯ ПОВЕРХНОСТНОГО МОНТАЖА, ROHS: ПОДРОБНОСТИ, СЕРИЯ: T491, ЁМКОСТЬ: 47 UF, НОМИНАЛЬНОЕ НАПРЯЖЕНИЕ ПОСТОЯННОГО ТОКА: 6.3 VDC, ДОПУСТИМОЕ ОТКЛОНЕНИЕ: 0,1, ЭФФЕКТИВНОЕ ПОСЛЕДОВАТЕЛЬНОЕ СОПРОТИВЛЕНИЕ: 2 OHMS, КОРПУС - ДЮЙМЫ: 1311,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КОЭФФИЦИЕНТ ЗАТУХАНИЯ, DF: 6, ТОК УТЕЧКИ: 2.9 UA, ДЛИНА: 3.5 MM, ПРОДУКТ: TANTALUM SOLID STANDARD GRADE - OTHER VARIOUS, ТИП ПРОДУКТА: TANTALUM CAPACITORS, ПУЛЬСИРУЮЩИЙ ТОК: 206 MA, РАЗМЕР ФАБРИЧНОЙ УПАКОВКИ: 2000, ПОДКАТЕГОРИЯ: CAPACITORS, ТИП: SMD / SMT, ШИРИНА: 2.8 MM</t>
  </si>
  <si>
    <t>T491B476K006AT</t>
  </si>
  <si>
    <t>РАЗЪЕМ ПИТАНИЯ ЭЛЕКТРОПИТАНИЕ ПЛАТЫ. ТОВАРЫ ПОСТАВЛЯЮТСЯ НА БЕЗВОЗМЕЗДНОЙ ОСНОВЕ, СТОИМОСТЬ УКАЗАНА ТОЛЬКО ДЛЯ ТАМОЖЕННЫХ ЦЕЛЕЙ.</t>
  </si>
  <si>
    <t>РЕЗИСТОРЫ ПОСТОЯННОГО ТОКА, МОЩНОСТЬЮ ДО 20 ВТ- ТЕРМИСТОРЫ. ТОВАР ПОСТАВЛЯЕТСЯ НА БЕЗВОЗМЕЗДНОЙ ОСНОВЕ. ИСП. В ЭЛЕКТРОННЫХ УСТРОЙСТВАХ ОБЩЕГРАЖДАНСКОГО НАЗНАЧЕНИЯ ДЛЯ ЗАЩИТЫ ОТ ЗАМЫКАНИЯ В ЭЛЕКТРИЧЕСКО ЦЕПИ. (ОБОРУДОВАНИЕ ДЛЯ АВТОМАТИЗАЦИИ ПРОМЫШЛЕННЫХ ПРЕДПРИЯТИЙ,</t>
  </si>
  <si>
    <t>КАТЕГОРИЯ ТОВАРА: ТЕРМИСТОРЫ - ВОССТАНАВЛИВАЕМЫЕ ПРЕДОХРАНИТЕЛИ (PPTC 0.10A 60V 0.70OHM AEC-Q200). ТИП ВЫВОДОВ: SMD/SMT. УДЕРЖИВАЮЩИЙ ТОК: 100 MA. МАКСИМАЛЬНОЕ НАПРЯЖЕНИЕ: 60 В.ТОК ВКЛЮЧЕНИЯ: 300 MA. НОМИНАЛ ПО ТОКУ - МАКС.: 40 A. СОПРОТИВЛЕНИЕ:15 OHMS. УПАКОВКА / БЛОК: 1812 (4532 METRIC). МИНИМАЛЬНАЯ РАБОЧАЯ ТЕМПЕРАТУРА: - 40 C. МАКСИМАЛЬНАЯ РАБОЧАЯ ТЕМПЕРАТУРА:+ 85 C. УПАКОВКА:CUT TAPE ИЛИ REEL. ВЫСОТА: 1.1 MM. ДЛИНА: 4.73 MM. ШИРИНА: 3.41 MM.ВИД МОНТАЖА: SMD/SMT. PD - РАССЕИВАНИЕ МОЩНОСТИ:800 MW. ТИП ПРОДУКТА:RESETTABLE FUSES - PPTC. РАЗМЕР ФАБРИЧНОЙ УПАКОВКИ:3000. ПОДКАТЕГОРИЯ: PPTC RESETTABLE FUSES.</t>
  </si>
  <si>
    <t>МИКРОСХЕМА ДЛЯ УПРАВЛЕНИЯ ПИТАНИЕМ. ТОВАР ПОСТАВЛЯЕТСЯ НА БЕЗВОЗМЕЗДНОЙ ОСНОВЕ.ИСПОЛЬЗУЕТСЯ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</si>
  <si>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LDO РЕГУЛЯТОРЫ НАПРЯЖЕНИЯ, ROHS: ПОДРОБНОСТИ, ВИД МОНТАЖА: SMD/SMT, УПАКОВКА / БЛОК: MSOP-E-8, ВЫХОДНОЕ НАПРЯЖЕНИЕ: 1.275 V TO 60 V, ВЫХОДНОЙ ТОК: 50 MA, КОЛИЧЕСТВО ВЫХОДОВ: 1 OUTPUT, ПОЛЯРНОСТЬ: POSITIVE, ТОК ПОКОЯ: 30 UA, ВХОДНОЕ НАПРЯЖЕНИЕ, МИН.: 3 V, ВХОДНОЕ НАПРЯЖЕНИЕ, МАКС.: 80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300 MV, СЕРИЯ: LT3010, УПАКОВКА: REEL, УПАКОВКА: CUT TAPE, УПАКОВКА: MOUSEREEL, ТОРГОВАЯ МАРКА: ANALOG DEVICES, СРЕДСТВА РАЗРАБОТКИ: DC650A, НАПРЯЖЕНИЕ ОТПУСКАНИЯ - МАКС.: 370 MV, НЕСТАБИЛЬНОСТЬ ВЫХОДНОГО НАПРЯЖЕНИЯ ИЛИ ТОКА: 3 MV, НЕСТАБИЛЬНОСТЬ ВЫХОДНОЙ НАГРУЗКИ: 10 MV, РАБОЧИЙ ТОК ИСТОЧНИКА ПИТАНИЯ: 30 UA, ПРОДУКТ: LINEAR REGULATORS, ТИП ПРОДУКТА: LDO VOLTAGE REGULATORS, ОПОРНОЕ НАПРЯЖЕНИЕ: 1.275 V, РАЗМЕР ФАБРИЧНОЙ УПАКОВКИ: 2500, ПОДКАТЕГОРИЯ: PMIC - POWER MANAGEMENT ICS, ТИП: MICROPOWER LDO REGULATOR</t>
  </si>
  <si>
    <t>LT3010EMS8E#TRPBF</t>
  </si>
  <si>
    <t>ПРЕОБРАЗОВАТЕЛЬ ПОСТОЯННОГО ТОКА В ПОСТОЯННЫЙ, НЕ ДЛЯ ИСПОЛЬЗОВАНИЯ В БЫТУ, НЕ ДЛЯ ЖЕЛЕЗНОДОРОЖНОГО ТРАНСПОРТА, НЕ ДЛЯ ПОЖАРНОЙ БЕЗОПАСНОСТИ</t>
  </si>
  <si>
    <t>КАТЕГОРИЯ ПРОДУКТА: ИМПУЛЬСНЫЕ ИСТОЧНИКИ ПИТАНИЯ,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ROHS: ПОДРОБНОСТИ, ПРОДУКТ: SWITCHING SUPPLIES, ВЫХОДНОЕ НАПРЯЖЕНИЕ-КАНАЛ 1: 24 VDC, ВЫХОДНОЕ НАПРЯЖЕНИЕ-КАНАЛ 2: -, КОЛИЧЕСТВО ВЫХОДОВ: 1 OUTPUT, ВЫХОДНАЯ МОЩНОСТЬ: 960 W, ОТКРЫТАЯ/ЗАКРЫТАЯ РАМА: ENCLOSED, ВХОДНОЕ НАПРЯЖЕНИЕ: 90 VAC TO 264 VAC, 127 VDC TO 370 VDC, ВЫХОДНОЙ ТОК-КАНАЛ 1: 40 A, ВЫХОДНОЙ ТОК-КАНАЛ 2: -, ОТРАСЛЬ ПРОМЫШЛЕННОСТИ: INDUSTRIAL, ВИД МОНТАЖА: CHASSIS, ДЛИНА: 295 MM, ШИРИНА: 127 MM, ВЫСОТА: 41 MM, СЕРИЯ: RSP-1000, АТТЕСТАЦИЯ: EN60950-1, UL60950-1, ТОРГОВАЯ МАРКА: MEAN WELL, СООТВЕТСТВИЕ: EN60950-1, UL60950-1, ТИП ПРОДУКТА: SWITCHING POWER SUPPLIES, РАЗМЕР ФАБРИЧНОЙ УПАКОВКИ: 6, ПОДКАТЕГОРИЯ: AC-DC POWER SUPPLY</t>
  </si>
  <si>
    <t>RSP-1000-24</t>
  </si>
  <si>
    <t>КАТЕГОРИЯ ПРОДУКТА: СИНФАЗНЫЕ ДРОССЕЛИ / ФИЛЬТРЫ, ROHS: ПОДРОБНОСТИ, СЕРИЯ: DLW21, ВИД МОНТАЖА: PCB MOUNT, ТИП ВЫВОДОВ: SMD/SMT, ИМПЕДАНС: 90 OHMS, ДОПУСТИМОЕ ОТКЛОНЕНИЕ: 0,25, МАКСИМАЛЬНЫЙ ПОСТОЯННЫЙ ТОК: 330 MA, МАКСИМАЛЬНОЕ СОПРОТИВЛЕНИЕ ПОСТОЯННОМУ ТОКУ: 350 MOHMS, МИНИМАЛЬНАЯ РАБОЧАЯ ТЕМПЕРАТУРА: - 40 C, МАКСИМАЛЬНАЯ РАБОЧАЯ ТЕМПЕРАТУРА: + 85 C, УПАКОВКА / БЛОК: 0805 (2012 METRIC), ДЛИНА: 2 MM, ШИРИНА: 1.2 MM, ВЫСОТА: 0.9 MM, УПАКОВКА: REEL, УПАКОВКА: CUT TAPE, УПАКОВКА: MOUSEREEL, ПРОДУКТ: COMMON MODE CHOKES, ТИП: WIREWOUND, ТОРГОВАЯ МАРКА: MURATA ELECTRONICS, ТИП ПРОДУКТА: COMMON MODE CHOKES, ЭКРАНИРОВАНИЕ: UNSHIELDED, РАЗМЕР ФАБРИЧНОЙ УПАКОВКИ: 3000, ПОДКАТЕГОРИЯ: INDUCTORS, CHOKES &amp; COILS, ТЕСТОВАЯ ЧАСТОТА: 100 MHZ, КОММЕРЧЕСКОЕ ОБОЗНАЧЕНИЕ: EMIFIL</t>
  </si>
  <si>
    <t>DLW21HN900SQ2L</t>
  </si>
  <si>
    <t>КАТЕГОРИЯ ПРОДУКТА: СИЛОВЫЕ ИНДУКТОРЫ - ПОВЕРХНОСТНЫЙ МОНТАЖ, ROHS: ПОДРОБНОСТИ, ТИП: WIREWOUND, ТИП ВЫВОДОВ: SMD/SMT, УПАКОВКА / БЛОК: 5 MM X 5 MM X 2 MM, ЭКРАНИРОВАНИЕ: SHIELDED, ИНДУКТИВНОСТЬ: 2.2 UH, ДОПУСТИМОЕ ОТКЛОНЕНИЕ: 0,3, МАКСИМАЛЬНЫЙ ПОСТОЯННЫЙ ТОК: 2.76 A, МАКСИМАЛЬНОЕ СОПРОТИВЛЕНИЕ ПОСТОЯННОМУ ТОКУ: 71 MOHMS, ТОК НАСЫЩЕНИЯ: 2.62 A, МИНИМАЛЬНАЯ РАБОЧАЯ ТЕМПЕРАТУРА: - 40 C, МАКСИМАЛЬНАЯ РАБОЧАЯ ТЕМПЕРАТУРА: + 105 C, Q МИН.: -, ВИД МОНТАЖА: PCB MOUNT, ДЛИНА: 5 MM, ШИРИНА: 5 MM, ВЫСОТА: 2 MM, ДИАМЕТР: -, МАТЕРИАЛ СЕРДЕЧНИКА: FERRITE, СЕРИЯ: VLCF, УПАКОВКА: REEL, УПАКОВКА: CUT TAPE, УПАКОВКА: MOUSEREEL, ПРИМЕНЕНИЕ: COMMERCIAL, ТОРГОВАЯ МАРКА: TDK, ПРОДУКТ: POWER INDUCTORS, ТИП ПРОДУКТА: FIXED INDUCTORS, ЧАСТОТА СОБСТВЕННЫХ КОЛЕБАНИЙ: -, РАЗМЕР ФАБРИЧНОЙ УПАКОВКИ: 500, ПОДКАТЕГОРИЯ: INDUCTORS, CHOKES &amp; COILS, ПРЕРЫВАНИЕ: STANDARD, ТЕСТОВАЯ ЧАСТОТА: 100 KHZ</t>
  </si>
  <si>
    <t>VLCF5020T-2R2N2R6-3</t>
  </si>
  <si>
    <t>РЕСИВЕР ВОЛОКОННО-ОПТИЧЕСКИЙ 650 НМ</t>
  </si>
  <si>
    <t>РЕСИВЕР ВОЛОКОННО-ОПТИЧЕСКИЙ 650 НМ, ПРОИЗВОДИТЕЛЬ: BROADCOM LIMITED; КАТЕГОРИЯ ПРОДУКТА: ВОЛОКОННО-ОПТИЧЕСКИЕ ПЕРЕДАТЧИКИ, ПРИЕМНИКИ, ТРАНСИВЕРЫ; ПРОДУКТ: RECEIVERS; ДЛИНА ВОЛНЫ: 650 NM; ДИАПАЗОН ДАННЫХ: 1 MBD; ТИП ВОЛОКНА: PLASTIC OPTICAL FIBER (POF); ВРЕМЯ НАРАСТАНИЯ: 80 NS; ИСТОЧНИК ИЗЛУЧЕНИЯ: LED; РАБОЧЕЕ НАПРЯЖЕНИЕ ПИТАНИЯ: 5 V; МИНИМАЛЬНАЯ РАБОЧАЯ ТЕМПЕРАТУРА: - 40 C; МАКСИМАЛЬНАЯ РАБОЧАЯ ТЕМПЕРАТУРА: + 85 C; ПРИМЕНЕНИЕ: INDUSTRIAL; ТИП РАЗЪЁМА: VERSATILE LINK; РАССТОЯНИЕ ПЕРЕДАЧИ: 45 M; СЕРИЯ: HFBR-2; УПАКОВКА: TUBE; ТОРГОВАЯ МАРКА: BROADCOM / AVAGO; ФУНКЦИЯ: DESIGNED FOR USE IN HIGH AND LOW VOLUME COST ASSEMBLY PROCESSES SUCH AS AUTO INSERTION AND WAVE SOLDERING.; ВЫСОТА: 7.6 MM; ДЛИНА: 18.8 MM; МАКСИМАЛЬНЫЙ ВЫХОДНОЙ ТОК: 25 MA; ЧУВСТВИТЕЛЬНЫЙ К ВЛАЖНОСТИ: YES; УПАКОВКА / БЛОК: -; ТИП ПРОДУКТА: FIBER OPTIC TRANSMITTERS, RECEIVERS, TRANSCEIVERS; РАЗМЕР ФАБРИЧНОЙ УПАКОВКИ:РАЗМЕР ФАБРИЧНОЙ УПАКОВКИ: 200; ПОДКАТЕГОРИЯ: FIBER OPTIC; ШИРИНА: 12.2 MM; ВЕС ИЗДЕЛИЯ: 3,062 G</t>
  </si>
  <si>
    <t>HFBR-2522Z</t>
  </si>
  <si>
    <t>ТАНТАЛОВЫЙ КОНДЕНСАТОР ПОСТОЯННОЙ ЁМКОСТИ</t>
  </si>
  <si>
    <t>ТАНТАЛОВЫЙ КОНДЕНСАТОР, КАТЕГОРИЯ ПРОДУКТА: ТАНТАЛОВЫЕ КОНДЕНСАТОРЫ - ТВЕРДЫЕ, ДЛЯ ПОВЕРХНОСТНОГО МОНТАЖА, УПАКОВКА: CUT TAPE, УПАКОВКА: MOUSEREEL, УПАКОВКА: REEL, СЕРИЯ: TAJ, ЁМКОСТЬ: 68 UF, НОМИНАЛЬНОЕ НАПРЯЖЕНИЕ ПОСТОЯННОГО ТОКА: 10 VDC, ДОПУСТИМОЕ ОТКЛОНЕНИЕ: 10 %, ЭФФЕКТИВНОЕ ПОСЛЕДОВАТЕЛЬНОЕ СОПРОТИВЛЕНИЕ: 1.4 OHMS, КОРПУС - ДЮЙМЫ: 1210, КОРПУС - ММ: 3528, РЕГ. КОД ПРОИЗВ.: B CASE, ВЫСОТА: 1.9 MM, МИНИМАЛЬНАЯ РАБОЧАЯ ТЕМПЕРАТУРА: - 55 C, МАКСИМАЛЬНАЯ РАБОЧАЯ ТЕМПЕРАТУРА: + 125 C, ТИП ВЫВОДОВ: SMD/SMT, ДЛИНА: 3.5 MM, УПАКОВКА / БЛОК: 1210 (3528 METRIC), ПРОДУКТ: TANTALUM SOLID STANDARD GRADE - OTHER VARIOUS, ТИП: GENERAL PURPOSE SMT CHIP TANTALUM CAPACITORS, ШИРИНА: 2.8 MM, ТОК УТЕЧКИ: 6.8 UA, КОЭФФИЦИЕНТ ЗАТУХАНИЯ, DF: 6 %, РАЗМЕР ФАБРИЧНОЙ УПАКОВКИ: 2000, ДРУГИЕ НАЗВАНИЯ ТОВАРА №: TAJB686K010R, ВЕС ИЗДЕЛИЯ: 100 MG</t>
  </si>
  <si>
    <t>TAJB686K010RNJ</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</si>
  <si>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10 VDC, ДОПУСТИМОЕ ОТКЛОНЕНИЕ: 0,1, ЭФФЕКТИВНОЕ ПОСЛЕДОВАТЕЛЬНОЕ СОПРОТИВЛЕНИЕ: 3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0,06, ТОК УТЕЧКИ: 1 UA, ДЛИНА: 3.2 MM, ПРОДУКТ: TANTALUM SOLID STANDARD GRADE - OTHER VARIOUS, ТИП ПРОДУКТА: TANTALUM CAPACITORS, РАЗМЕР ФАБРИЧНОЙ УПАКОВКИ: 2000, ПОДКАТЕГОРИЯ: CAPACITORS, ТИП: GENERAL PURPOSE SMT CHIP TANTALUM CAPACITORS, ШИРИНА: 1.6 MM, ДРУГИЕ НАЗВАНИЯ ТОВАРА №: TAJA106K010R</t>
  </si>
  <si>
    <t>TAJA106K010RNJ</t>
  </si>
  <si>
    <t>КАТЕГОРИЯ ПРОДУКТА: ОКСИДНО-ЭЛЕКТРОЛИТИЧЕСКИЕ АЛЮМИНИЕВЫЕ КОНДЕНСАТОРЫ - С РАДИАЛЬНЫМИ ВЫВОДАМИ, ROHS: ПОДРОБНОСТИ, ПРОДУКТ: LOW ESR ELECTROLYTIC CAPACITORS, ТИП ВЫВОДОВ: RADIAL, ЁМКОСТЬ: 470 UF, НОМИНАЛЬНОЕ НАПРЯЖЕНИЕ ПОСТОЯННОГО ТОКА: 35 VDC, МАКСИМАЛЬНАЯ РАБОЧАЯ ТЕМПЕРАТУРА: + 105 C, ДИАМЕТР: 10 MM, ШАГ ВЫВОДОВ: 5 MM, ДЛИНА: 16 MM, СРОК СЛУЖБЫ: 8000 HOUR, ДОПУСТИМОЕ ОТКЛОНЕНИЕ: 0,2, ПУЛЬСИРУЮЩИЙ ТОК: 1.79 A, МИНИМАЛЬНАЯ РАБОЧАЯ ТЕМПЕРАТУРА: - 40 C, ИСПОЛНЕНИЕ ВЫВОДОВ: STRAIGHT, ЭФФЕКТИВНОЕ ПОСЛЕДОВАТЕЛЬНОЕ СОПРОТИВЛЕНИЕ: 28 MOHMS, СЕРИЯ: FR, УПАКОВКА: BULK, ТОРГОВАЯ МАРКА: PANASONIC, КОЭФФИЦИЕНТ ЗАТУХАНИЯ, DF: 0.12, ТИП ПРОДУКТА: ELECTROLYTIC CAPACITORS, РАЗМЕР ФАБРИЧНОЙ УПАКОВКИ: 200, ПОДКАТЕГОРИЯ: CAPACITORS, ТИП: LOW ESR RADIAL LEADED ALUMINUM ELECTROLYTIC CAPACITOR, НОМИНАЛЬНОЕ НАПРЯЖЕНИЕ ПЕРЕМЕННОГО ТОКА: -.</t>
  </si>
  <si>
    <t>EEUFR1V471</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</si>
  <si>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50 VDC; ДИЭЛЕКТРИЧЕСКИЙ: X7R; ДОПУСТИМОЕ ОТКЛОНЕНИЕ: 10 %; КОРПУС - ДЮЙМЫ: 1210; КОРПУС - ММ: 3225; ВЫСОТА: 2.79 MM; МИНИМАЛЬНАЯ РАБОЧАЯ ТЕМПЕРАТУРА:- 55 C; МАКСИМАЛЬНАЯ РАБОЧАЯ ТЕМПЕРАТУРА: + 125 C; ПРОДУКТ: GENERAL TYPE MLCCS; ТИП ВЫВОДОВ: SMD/SMT; СЕРИЯ: MLCC X7R; УПАКОВКА: REEL; ПАКОВКА: CUT TAPE; УПАКОВКА: MOUSEREEL; ТОРГОВАЯ МАРКА: KYOCERA AVX; КЛАСС: CLASS 2; ДЛИНА: 3.2 MM; УПАКОВКА / БЛОК: 1210 (3225 METRIC); ТИП ПРОДУКТА: CERAMIC CAPACITORS 1000; ПОДКАТЕГОРИЯ: CAPACITORS; ТИП: X7R MLC CAPACITORS; ШИРИНА: 2.5 MM.</t>
  </si>
  <si>
    <t>12105C106KAT2A</t>
  </si>
  <si>
    <t>KYOCERA AVX, AVX</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</si>
  <si>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 NF, ЕМКОСТЬ - ПФ: 10000 PF, КЛАСС: CLASS 2, РАЗМЕР ФАБРИЧНОЙ УПАКОВКИ: 4000, ВЕС ИЗДЕЛИЯ: 6.400 MG</t>
  </si>
  <si>
    <t>08055C103KAT2A</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</si>
  <si>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50 VDC, ДИЭЛЕКТРИЧЕСКИЙ: X7R, ДОПУСТИМОЕ ОТКЛОНЕНИЕ: 0,05,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10 NF, ЕМКОСТЬ - ПФ: 10000 PF, КЛАСС: CLASS 2, ДЛИНА: 1.6 MM, УПАКОВКА / БЛОК: 0603 (1608 METRIC), ТИП ПРОДУКТА: CERAMIC CAPACITORS, РАЗМЕР ФАБРИЧНОЙ УПАКОВКИ: 4000, ПОДКАТЕГОРИЯ: CAPACITORS, ТИП: X7R DIELECTRIC MLCCS, НОМИНАЛЬНОЕ НАПРЯЖЕНИЕ ПЕРЕМЕННОГО ТОКА: -, ШИРИНА: 0.8 MM</t>
  </si>
  <si>
    <t>06035C103JAT2A</t>
  </si>
  <si>
    <t>ПРОИЗВОДИТЕЛЬ: KYOCERA AVX;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 VDC; ДИЭЛЕКТРИЧЕСКИЙ: X5R; ОПУСТИМОЕ ОТКЛОНЕНИЕ: 10 %; КОРПУС - ДЮЙМЫ: 0805; КОРПУС - ММ: 2012; ВЫСОТА: 1.4 MM; МИНИМАЛЬНАЯ РАБОЧАЯ ТЕМПЕРАТУРА:- 55 C; МАКСИМАЛЬНАЯ РАБОЧАЯ ТЕМПЕРАТУРА:+ 85 C; ПРОДУКТ: GENERAL TYPE MLCCS; ТИП ВЫВОДОВ: SMD/SMT; СЕРИЯ: X5R; ПАКОВКА: REEL ; УПАКОВКА: CUT TAPE; УПАКОВКА: MOUSEREEL; ТОРГОВАЯ МАРКА: KYOCERA AVX; КЛАСС: CLASS 2; ДЛИНА: 2.01 MM; УПАКОВКА/ БЛОК: 0805 (2012 METRIC); ТИП ПРОДУКТА: CERAMIC CAPACITORS 3000; ПОДКАТЕГОРИЯ: CAPACITORS; ТИП: COMMERCIAL SURFACE MOUNT CHIP; ШИРИНА: 1.25 MM.</t>
  </si>
  <si>
    <t>0805ZD106KAT2A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</si>
  <si>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50 VDC; ДИЭЛЕКТРИЧЕСКИЙ: C0G (NP0);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ЕМКОСТЬ - НФ: 1 NF; ЕМКОСТЬ - МКФ: 0.001 UF; КЛАСС: CLASS 1; ДЛИНА: 2.01 MMТИП: C0G (NP0) DIELECTRIC; НОМИНАЛЬНОЕ НАПРЯЖЕНИЕ ПЕРЕМЕННОГО ТОКА: -; ШИРИНА: 1.25 MM; ВЕС ИЗДЕЛИЯ: 6.400 MG</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</si>
  <si>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16 VDC, ДИЭЛЕКТРИЧЕСКИЙ: X7S, ДОПУСТИМОЕ ОТКЛОНЕНИЕ: 0,1, КОРПУС - ДЮЙМЫ: 201, КОРПУС - ММ: 603, ВЫСОТА: 0.3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 NF, ЕМКОСТЬ - ПФ: 100000 PF, КЛАСС: CLASS 2, ДЛИНА: 0.6 MM, УПАКОВКА / БЛОК: 0201 (0603 METRIC), ТИП ПРОДУКТА: CERAMIC CAPACITORS, РАЗМЕР ФАБРИЧНОЙ УПАКОВКИ: 15000, ПОДКАТЕГОРИЯ: CAPACITORS, ТИП: CHIP MULTILAYER CERAMIC CAPACITOR FOR GENERAL PURPOSE, НОМИНАЛЬНОЕ НАПРЯЖЕНИЕ ПЕРЕМЕННОГО ТОКА: -, ШИРИНА: 0.3 MM</t>
  </si>
  <si>
    <t>GRM033C71C104KE14D</t>
  </si>
  <si>
    <t>МНОГОСЛОЙНЫЙ КЕРАМИЧЕСКИЙ КОНДЕНСАТОР, УПАКОВКА: CUT TAPE, УПАКОВКА: MOUSEREEL, УПАКОВКА: REEL, ПРЕРЫВАНИЕ: STANDARD, ЁМКОСТЬ: 1 UF, НОМИНАЛЬНОЕ НАПРЯЖЕНИЕ ПОСТОЯННОГО ТОКА: 25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ТИП ВЫВОДОВ: SMD/SMT, СЕРИЯ: GRM, ДЛИНА: 1.6 MM, УПАКОВКА / БЛОК: 0603 (1608 METRIC), ШИРИНА: 0.8 MM, ЕМКОСТЬ - НФ: 1000 NF, КЛАСС: CLASS 2, РАЗМЕР ФАБРИЧНОЙ УПАКОВКИ: 4000, ВЕС ИЗДЕЛИЯ: 6.300 MG</t>
  </si>
  <si>
    <t>GRM188R71E105KA12D</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</si>
  <si>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25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3.2 MM, УПАКОВКА / БЛОК: 1206 (3216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1.6 MM, ВЕС ИЗДЕЛИЯ: 27 MG,</t>
  </si>
  <si>
    <t>GRM31CR71E106KA12L</t>
  </si>
  <si>
    <t>КАТЕГОРИЯ ПРОДУКТА: ЗАЩИЩЕННЫЕ КОНДЕНСАТОРЫ; ПРОДУКТ: SAFETY FILM CAPACITORS; ТИП ВЫВОДОВ: RADIAL; ДИЭЛЕКТРИЧЕСКИЙ: POLYPROPYLENE (PP); ЁМКОСТЬ: 0.022 UF;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15 MM; ИСПОЛНЕНИЕ ВЫВОДОВ: STRAIGHT; МИНИМАЛЬНАЯ РАБОЧАЯ ТЕМПЕРАТУРА: - 40 C; МАКСИМАЛЬНАЯ РАБОЧАЯ ТЕМПЕРАТУРА:+ 110 C; РЕЙТИНГ БЕЗОПАСНОСТИ: Y2; ДЛИНА: 18 MM; ШИРИНА: 12 MM; ВЫСОТА: 6 MM; СЕРИЯ: B32022; УПАКОВКА: BULK; ТОРГОВАЯ МАРКА: EPCOS / TDK; ЕМКОСТЬ - НФ: 22 NF; ЕМКОСТЬ - ПФ: 22000 PF; ДИАМЕТР КАБЕЛЯ: 0.8 MM; ТИП ПРОДУКТА: SAFETY CAPACITORS; ПОДКАТЕГОРИЯ: CAPACITORS; ТИП: EMI SUPPRESSION FILM CAPACITORS (MKP); ДРУГИЕ НАЗВАНИЯ ТОВАРА №: B32022A3223M000.</t>
  </si>
  <si>
    <t>B32022A3223M000</t>
  </si>
  <si>
    <t>КАТЕГОРИЯ ПРОДУКТА: ТОЛСТОПЛЕНОЧНЫЕ РЕЗИСТОРЫ – СКВОЗНОЕ ОТВЕРСТИЕ, ROHS: ПОДРОБНОСТИ, СЕРИЯ: MP9000, ТИП ВЫВОДОВ: RADIAL, СОПРОТИВЛЕНИЕ: 20 OHMS, НОМИНАЛЬНАЯ МОЩНОСТЬ: 100 W, ДОПУСТИМОЕ ОТКЛОНЕНИЕ: 0,01, ТЕМПЕРАТУРНЫЙ КОЭФФИЦИЕНТ: - 20 PPM / C, + 80 PPM / C, МИНИМАЛЬНАЯ РАБОЧАЯ ТЕМПЕРАТУРА: - 55 C, МАКСИМАЛЬНАЯ РАБОЧАЯ ТЕМПЕРАТУРА: + 175 C, ДИАМЕТР: -, ДЛИНА: 15.75 MM, УПАКОВКА: TUBE, ОСОБЕННОСТИ: -, ВЫСОТА: 20.7 MM, ДИАМЕТР КАБЕЛЯ: 0.81 MM, ШАГ ВЫВОДОВ: 10.16 MM, ПРОДУКТ: THICK FILM RESISTORS LEADED, ТИП: KOOL-PAK POWER FILM RESISTORS, ШИРИНА: 4.95 MM, ТОРГОВАЯ МАРКА: CADDOCK, ВИД МОНТАЖА: PCB MOUNT, ТИП ПРОДУКТА: THICK FILM RESISTORS, РАЗМЕР ФАБРИЧНОЙ УПАКОВКИ: 25, ПОДКАТЕГОРИЯ: RESISTORS, ТЕХНОЛОГИЯ: THICK FILM</t>
  </si>
  <si>
    <t>MP9100-20.0-1%</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</si>
  <si>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100 MA, НОМИНАЛЬНОЕ НАПРЯЖЕНИЕ НАГРУЗКИ: 600 VDC, КОНФИГУРАЦИЯ КОНТАКТОВ РЕЛЕ: 1 FORM A (SPST-NO),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PLA143, ТОРГОВАЯ МАРКА: IXYS INTEGRATED CIRCUITS, ФОРМА КОНТАКТА: SPST (1 FORM A), СПОСОБ ИЗОЛЯЦИИ ВХОДА ОТ ВЫХОДА: OPTOCOUPLER, PD - РАССЕИВАНИЕ МОЩНОСТИ: 800 MW, ПРОДУКТ: SOLID STATE RELAYS, ТИП ПРОДУКТА: SSR - SOLID STATE RELAYS, РАЗМЕР ФАБРИЧНОЙ УПАКОВКИ: 1000, ПОДКАТЕГОРИЯ: RELAYS, ТИП ВЫВОДОВ: SMD/SMT, КОММЕРЧЕСКОЕ ОБОЗНАЧЕНИЕ: CLARE, ТИП: GROUND-START</t>
  </si>
  <si>
    <t>IXYS CORPORATION</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</si>
  <si>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130 MA, НОМИНАЛЬНОЕ НАПРЯЖЕНИЕ НАГРУЗКИ: 350 VAC, 350 VDC, КОНФИГУРАЦИЯ КОНТАКТОВ РЕЛЕ: 1 FORM A (SPST-NO),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AQY21XEH, ТОРГОВАЯ МАРКА: PANASONIC INDUSTRIAL DEVICES, ФОРМА КОНТАКТА: SPST (1 FORM A), СПОСОБ ИЗОЛЯЦИИ ВХОДА ОТ ВЫХОДА: OPTOCOUPLER, НАПРЯЖЕНИЕ ИЗОЛЯЦИИ: 5 KV, ПРОДУКТ: SOLID STATE RELAYS, ТИП ПРОДУКТА: SSR - SOLID STATE RELAYS, РАЗМЕР ФАБРИЧНОЙ УПАКОВКИ: 1000, ПОДКАТЕГОРИЯ: RELAYS, ТИП ВЫВОДОВ: SMD/SMT, КОММЕРЧЕСКОЕ ОБОЗНАЧЕНИЕ: PHOTOMOS, ТИП: CONTROLLER</t>
  </si>
  <si>
    <t>AQY210EHAX</t>
  </si>
  <si>
    <t>РЕЛЕ ТВЕРДОТЕЛЬНОЕ ДЛЯ МОНТАЖА НА ПЕЧАТНУЮ ПЛАТУ, КАТЕГОРИЯ ПРОДУКТА: ТВЕРДОТЕЛЬНЫЕ РЕЛЕ - ПЕЧАТНОГО МОНТАЖА; УПАКОВКА: REEL; УПАКОВКА: CUT TAPE; ВИД МОНТАЖА: PCB MOUNT; НОМИНАЛЬНЫЙ ТОК НАГРУЗКИ: 1.1 A; НОМИНАЛЬНОЕ НАПРЯЖЕНИЕ НАГРУЗКИ: 60 VAC, 60 VDC; КОНФИГУРАЦИЯ КОНТАКТОВ РЕЛЕ: 1 FORM A (SPST-NO); ДИАПАЗОН УПРАВЛЯЮЩЕГО НАПРЯЖЕНИЯ: 1.32 VDC; УПАКОВКА / БЛОК: DIP-4; ТИП ВЫХОДА: PHOTO MOSFET; ВХОДНОЙ ТОК: 50 MA; МИНИМАЛЬНАЯ РАБОЧАЯ ТЕМПЕРАТУРА: - 40 C; МАКСИМАЛЬНАЯ РАБОЧАЯ ТЕМПЕРАТУРА: + 85 C; ДЛИНА: 6.4 MM; ШИРИНА: 4.78 MM; ВЫСОТА: 2.9 MM; СЕРИЯ: AQY212GH; ФОРМА КОНТАКТА: SPST (1 FORM A); СПОСОБ ИЗОЛЯЦИИ ВХОДА ОТ ВЫХОДА: OPTOCOUPLER; НАПРЯЖЕНИЕ ИЗОЛЯЦИИ: 5 KV; ЧУВСТВИТЕЛЬНЫЙ К ВЛАЖНОСТИ: YES; ПРОДУКТ: SOLID STATE RELAYS; РАЗМЕР ФАБРИЧНОЙ УПАКОВКИ: 1000; ТИП ВЫВОДОВ: SMD/SMT; КОММЕРЧЕСКОЕ ОБОЗНАЧЕНИЕ: PHOTOMOS; ВЕС ИЗДЕЛИЯ: 316,156 MG</t>
  </si>
  <si>
    <t>РАЗЪЕМ ДЛЯ МОНТАЖА НА ПЕЧАТНУЮ ПЛАТУ, НА НАПРЯЖЕНИЕ НЕ БОЛЕЕ 1000 В</t>
  </si>
  <si>
    <t>МОДУЛЬНЫЙ РАЗЪЕМ ДЛЯ МОНТАЖА НА ПЕЧАТНУЮ ПЛАТУ, НА НАПРЯЖЕНИЕ НЕ БОЛЕЕ 1000 В, КАТЕГОРИЯ ПРОДУКТА: ВЫСОКОСКОРОСТНЫЕ/МОДУЛЬНЫЕ РАЗЪЕМЫ; НОМИНАЛЬНОЕ НАПРЯЖЕНИЕ: 50 V; ПРОДУКТ: ACCESSORIES; КОЛИЧЕСТВО ПОЗИЦИЙ: 1 POSITION; КОЛИЧЕСТВО РЯДОВ: -; ШАГ: -; ТИП ВЫВОДОВ: -; ПОКРЫТИЕ КОНТАКТА: -; ТИП ПРИНАДЛЕЖНОСТЕЙ: GUIDE SOCKET MODULE; СЕРИЯ: MULTI-GIG RT 2; УПАКОВКА: BULK; МАТЕРИАЛ КОНТАКТА: PHOSPHOR BRONZE; ЦВЕТ КОЖУХА: WHITE; РАЗМЕР ФАБРИЧНОЙ УПАКОВКИ: 80; КОММЕРЧЕСКОЕ ОБОЗНАЧЕНИЕ: VITA 46; ВЕС ИЗДЕЛИЯ: 7,219 G</t>
  </si>
  <si>
    <t>1-1469492-9</t>
  </si>
  <si>
    <t>КАТЕГОРИЯ ПРОДУКТА: ВЫСОКОСКОРОСТНЫЕ/МОДУЛЬНЫЕ РАЗЪЕМЫ, ROHS: ПОДРОБНОСТИ, ПРОДУКТ: ACCESSORIES, КОЛИЧЕСТВО ПОЗИЦИЙ: -, КОЛИЧЕСТВО РЯДОВ: -, ШАГ: -, ТИП ВЫВОДОВ: -, ПОКРЫТИЕ КОНТАКТА: -, ТИП ПРИНАДЛЕЖНОСТЕЙ: CAP SCREW, СЕРИЯ: MULTI-GIG RT, УПАКОВКА: BULK, ТОРГОВАЯ МАРКА: TE CONNECTIVITY / AMP, ТИП ПРОДУКТА: HIGH SPEED / MODULAR CONNECTORS, РАЗМЕР ФАБРИЧНОЙ УПАКОВКИ: 200, ПОДКАТЕГОРИЯ: BACKPLANE CONNECTORS</t>
  </si>
  <si>
    <t>1410946-1</t>
  </si>
  <si>
    <t>РАЗЪЕМ НА ПЛАТУ, КАТЕГОРИЯ ПРОДУКТА: СОЕДИНИТЕЛИ FFC И FPC, ПРОДУКТ: BOARD MOUNT, КОЛИЧЕСТВО ПОЗИЦИЙ: 30 POSITION, ШАГ: 0.5 MM, ТИП ВЫВОДОВ: SMD/SMT, УГОЛ МОНТАЖА: RIGHT ANGLE, РАСПОЛОЖЕНИЕ КОНТАКТА: TOP CONTACT, ПОКРЫТИЕ КОНТАКТА: GOLD, НОМИНАЛЬНЫЙ ТОК: 500 MA, СЕРИЯ: 52435, МИНИМАЛЬНАЯ РАБОЧАЯ ТЕМПЕРАТУРА: - 40 C, МАКСИМАЛЬНАЯ РАБОЧАЯ ТЕМПЕРАТУРА: + 85 C, УПАКОВКА: CUT TAPE, УПАКОВКА: MOUSEREEL, УПАКОВКА: REEL, МАТЕРИАЛ КОРПУСА: NYLON, НОМИНАЛЬНОЕ НАПРЯЖЕНИЕ: 50 V, КЛАСС ОГНЕОПАСНОСТИ: UL 94 V-0, ВИД МОНТАЖА: SMD/SMT, РАЗМЕР ФАБРИЧНОЙ УПАКОВКИ: 1000, ДРУГИЕ НАЗВАНИЯ ТОВАРА №: 0524353071, ВЕС ИЗДЕЛИЯ: 392 MG</t>
  </si>
  <si>
    <t>52435-3071</t>
  </si>
  <si>
    <t>РАЗЪЕМ НА ПЛАТУ, КАТЕГОРИЯ ПРОДУКТА: СОЕДИНИТЕЛИ FFC И FPC, ПРОДУКТ: BOARD MOUNT, КОЛИЧЕСТВО ПОЗИЦИЙ: 30 POSITION, ШАГ: 0.5 MM, ТИП ВЫВОДОВ: SMD/SMT, УГОЛ МОНТАЖА: VERTICAL, ПОКРЫТИЕ КОНТАКТА: GOLD, НОМИНАЛЬНЫЙ ТОК: 500 MA, СЕРИЯ: 52559, МИНИМАЛЬНАЯ РАБОЧАЯ ТЕМПЕРАТУРА: - 40 C, МАКСИМАЛЬНАЯ РАБОЧАЯ ТЕМПЕРАТУРА: + 85 C, УПАКОВКА: CUT TAPE, УПАКОВКА: MOUSEREEL, УПАКОВКА: REEL, МАТЕРИАЛ КОРПУСА: NYLON, НОМИНАЛЬНОЕ НАПРЯЖЕНИЕ: 50 V, КЛАСС ОГНЕОПАСНОСТИ: UL 94 V-0, ВИД МОНТАЖА: SMD/SMT, ТИП ВКЛЮЧЕНИЯ: ZIF, ЦВЕТ КОЖУХА: NATURAL, РАЗМЕР ФАБРИЧНОЙ УПАКОВКИ: 1000, ДРУГИЕ НАЗВАНИЯ ТОВАРА №: 0525593052, ВЕС ИЗДЕЛИЯ: 370.070 MG</t>
  </si>
  <si>
    <t>52559-3052</t>
  </si>
  <si>
    <t>ПРЯМОУГОЛЬНЫЙ РАЗЪЕМ НА ПЛАТУ. ХАРАКТЕРИСТИКИ: СЕРИЯ: SHL; PART STATUS: ACTIVE; ЦВЕТ: NATURAL; УПАКОВКА: BULK;  ИД МОНТАЖА: PANEL MOUNT, RIGHT ANGLE; ОСОБЕННОСТИ: -; ПРИМЕЧАНИЕ: CONTACTS NOT INCLUDED ; ТИП КОННЕКТОРА: RECEPTACLE; КОЛИЧЕСТВО ПОЗИЦИЙ: 6; КОЛИЧЕСТВО РЯДОВ: 1; КАБЕЛЬНОЕ ОКОНЧАНИЕ: CRIMP; ШАГ: 0.039" (1.00MM); ТИП СОЕДИНЕНИЯ: -; МЕЖДУРЯДНОЕ РАССТОЯНИЕ: -; ТИП КОНТАКТОВ: FEMALE SOCKET.</t>
  </si>
  <si>
    <t>SHLP-06V-S-B</t>
  </si>
  <si>
    <t>РАЗЪЕМ НА ПЛАТУ. КОЛИЧЕСТВО КОНТАКТОВ:20; СЕРИЯ:SHD; ЦВЕТ: NATURAL; УПАКОВКА: BULK; ВИД МОНТАЖА: FREE HANGING (IN-LINE); ОСОБЕННОСТИ: -; ПРИМЕЧАНИЕ: CONTACTS NOT INCLUDED; ТИП КОННЕКТОРА: RECEPTACLE; КОЛИЧЕСТВО ПОЗИЦИЙ: 20; КОЛИЧЕСТВО РЯДОВ: 2; КАБЕЛЬНОЕ ОКОНЧАНИЕ: CRIMP; ШАГ: 0.039" (1.00MM); ТИП СОЕДИНЕНИЯ:-; МЕЖДУРЯДНОЕ РАССТОЯНИЕ: 0.039" (1.00MM); ТИП КОНТАКТОВ: FEMALE SOCKET.</t>
  </si>
  <si>
    <t>SHLP-20V-S-B</t>
  </si>
  <si>
    <t>ПРЯМОУГОЛЬНЫЙ РАЗЪЕМ НА ПЛАТУ. ХАРАКТЕРИСТИКИ: СЕРИЯ: SHL; PART STATUS: ACTIVE; УПАКОВКА: CUT TAPE (CT); ВИД МОНТАЖА: SURFACE MOUNT, RIGHT ANGLE ;  АБОЧАЯ ТЕМПЕРАТУРА: -25°C ~ 85°C; ТИП ВЫВОДА: SOLDER; СТЕПЕНЬ ЗАЩИТЫ ОТ ВНЕШНИХ ВОЗДЕЙСТВИЙ: -; СТИЛЬ: BOARD TO CABLE/WIRE; ОСОБЕННОСТИ: SOLDER; RETENTION; ТОКОВАЯ НАГРУЗКА: 1A; КЛАСС ВОСПЛАМЕНЯЕМОСТИ МАТЕРИАЛА: UL94 V-0; ТИП КОННЕКТОРА: HEADER; КОЛИЧЕСТВО ПОЗИЦИЙ: 6; КОЛИЧЕСТВО РЯДОВ: 1;  ИСЛО УСТАНОВЛЕННЫХ КОНТАКТОВ: ALL; ТИП СОЕДИНЕНИЯ: PUSH-PULL; НОМИНАЛЬНОЕ НАПРЯЖЕНИЕ: 50V; ПРИМЕНЕНИЕ: -; МАТЕРИАЛ КОНТАКТОВ: PHOSPHOR BRONZE;  ВЕТ ИЗОЛЯЦИИ NATURAL; ТИП КОНТАКТОВ: OUTER SHROUD CONTACT; CONTACT SHAPE: -; ВЫСОТА СТЫКУЮЩЕЙ ЧАСТИ: -; ШАГ ДЛЯ ОТВЕТНОЙ ЧАСТИ: 0.039" (1.00MM); ROW SPACING - MATING: -; SHROUDING: SHROUDED - 4 WALL; CONTACT LENGTH - MATING: -; CONTACT LENGTH - POST: -; OVERALL CONTACT LENGTH:-; INSULATION HEIGHT: 0.069" (1.75MM);  ОКРЫТИЕ КОНТАКТОВ ОТВЕТНОЙ ЧАСТИ: TIN; ТОЛЩИНА ПОКРЫТИЯ ОТВЕТНОЙ ЧАСТИ: -; ПОКРЫТИЕ КОНТАКТОВ ДЛЯ ПАЙКИ В ПЛАТУ: TIN; INSULATION MATERIAL: POLYAMIDE (PA), NYLON; ТОЛЩИНА ПОКРЫТИЯ КОНТАКТОВ ДЛЯ ПАЙКИ: -.</t>
  </si>
  <si>
    <t>SM06B-SHLS-TF(LF)(SN)</t>
  </si>
  <si>
    <t>КАТЕГОРИЯ ПРОДУКТА: КЛЕММЫ И ЗАЖИМЫ НА ПЛАТУ, ROHS: ПОДРОБНОСТИ, ПРОДУКТ: HEADERS, ТИП: RECEPTACLE, КОЛИЧЕСТВО ПОЗИЦИЙ: 16 POSITION, ШАГ: 1.27 MM, КОЛИЧЕСТВО РЯДОВ: 2 ROW, ВИД МОНТАЖА: CABLE MOUNT / FREE HANGING, ТИП ВЫВОДОВ: IDC, ТИП КОНТАКТА: SOCKET (FEMALE), ПОКРЫТИЕ КОНТАКТА: GOLD, СЕРИЯ: AMP-LATCH, ПРИМЕНЕНИЕ: WIRE-TO-BOARD, МИНИМАЛЬНАЯ РАБОЧАЯ ТЕМПЕРАТУРА: - 65 C, МАКСИМАЛЬНАЯ РАБОЧАЯ ТЕМПЕРАТУРА: + 105 C, УПАКОВКА: BULK, ТОРГОВАЯ МАРКА: TE CONNECTIVITY / RAYCHEM, МАТЕРИАЛ КОНТАКТА: PHOSPHOR BRONZE, ТИП КОНТАКТА: SOCKET (FEMALE), МАТЕРИАЛ КОРПУСА: THERMOPLASTIC POLYESTER, ТИП ПРОДУКТА: HEADERS &amp; WIRE HOUSINGS, РАЗМЕР ФАБРИЧНОЙ УПАКОВКИ: 1500, ПОДКАТЕГОРИЯ: HEADERS &amp; WIRE HOUSINGS</t>
  </si>
  <si>
    <t>РАЗЪЕМ НА ПЛАТУ, КАТЕГОРИЯ ПРОДУКТА: КЛЕММЫ И ЗАЖИМЫ НА ПЛАТУ, ПРОДУКТ: WIRE HOUSINGS, ТИП: RECEPTACLE HOUSING, КОЛИЧЕСТВО ПОЗИЦИЙ: 20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МАТЕРИАЛ КОНТАКТА: -, ТИП КОНТАКТА: SOCKET (FEMALE), НОМИНАЛЬНЫЙ ТОК: 3 A, КЛАСС ОГНЕОПАСНОСТИ: UL 94 V-0, ЦВЕТ КОЖУХА: BLACK, КОРПУСА РАЗЪЕМОВ: FEMALE, МАТЕРИАЛ КОРПУСА: POLYPHENYLENE OXIDE (PPO), НОМИНАЛЬНОЕ НАПРЯЖЕНИЕ: 350 V, ДРУГИЕ НАЗВАНИЯ ТОВАРА №: 0901420020</t>
  </si>
  <si>
    <t>901420020</t>
  </si>
  <si>
    <t>КАТЕГОРИЯ ПРОДУКТА: РАЗЪЕМ НА ПЛАТУ, ROHS: ПОДРОБНОСТИ, ТОВАР: ЖИЛЫ ДЛЯ ПРОВОДОВ, ТИП: КОРПУС РОЗЕТКИ, КОЛИЧЕСТВО ПОЗИЦИЙ: 8 ПОЗИЦИЯ, РАССТОЯНИЕ: 2,54 ММ, КОЛИЧЕСТВО РЯДОВ: 2 РЯД, РАССТОЯНИЕ МЕЖДУ РЯДАМИ: 2,54 ММ, ТИП КРЕПЛЕНИЯ: КАБЕЛЬНОЕ КРЕПЛЕНИЕ / СВОБОДНОЕ КРЕПЛЕНИЕ, ТИП КЛЕММЫ: ОБЖИМ, КОНТАКТНЫЙ ПОЛ: РОЗЕТКА (ЖЕНСКАЯ), СЕРИИ: 90142, ИМЯ БРЕНДА: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НОМИНАЛЬНЫЙ ТОК: 3 А, КЛАССЫ ВОСПЛАМЕНЯЕМОСТИ: УЛ 94 В-0, ЦВЕТ КОРПУСА: ЧЕРНЫЙ, ВНУТРЕННИЙ/ВНЕШНИЙ КОРПУС: ЖЕНСКИЙ, МАТЕРИАЛ КОРПУСА: ОКСИД ПОЛИФЕНИЛЕНА (PPO), ТИП ПРОДУКТА: ЗАГОЛОВКИ И КАБЕЛЬНЫЕ ВВОДЫ, КОЛИЧЕСТВО В УПАКОВКЕ НА УСЛОВИЯХ ФРАНКО-ЗАВОД: 5000, ПОДКАТЕГОРИЯ: ЗАГОЛОВКИ И КАБЕЛЬНЫЕ ВВОДЫ, НОМЕР ДЕТАЛИ ПСЕВДОНИМЫ: 901420008, ЕДИНИЦА ИЗМЕРЕНИЯ: 575 800 МГ,</t>
  </si>
  <si>
    <t>901420008</t>
  </si>
  <si>
    <t>КАТЕГОРИЯ ПРОДУКТА: КЛЕММЫ И ЗАЖИМЫ НА ПЛАТУ, ROHS: ПОДРОБНОСТИ, ПРОДУКТ: ACCESSORIES, СЕРИЯ: M50, КОММЕРЧЕСКОЕ ОБОЗНАЧЕНИЕ: ARCHER, ТИП ПРИНАДЛЕЖНОСТЕЙ: JUMPER (SHUNT), ТОРГОВАЯ МАРКА: HARWIN, МАТЕРИАЛ КОНТАКТА: COPPER ALLOY, НОМИНАЛЬНЫЙ ТОК: 0,041, КЛАСС ОГНЕОПАСНОСТИ: UL 94 V-0, ЦВЕТ КОЖУХА: BLACK, МАТЕРИАЛ КОРПУСА: NYLON, ТИП ПРОДУКТА: HEADERS &amp; WIRE HOUSINGS, РАЗМЕР ФАБРИЧНОЙ УПАКОВКИ: 1000, ПОДКАТЕГОРИЯ: HEADERS &amp; WIRE HOUSINGS, НОМИНАЛЬНОЕ НАПРЯЖЕНИЕ: 500 V, ВЕС ИЗДЕЛИЯ: 16,200 MG,</t>
  </si>
  <si>
    <t>M50-1900005</t>
  </si>
  <si>
    <t>ВОЛОКОННО-ОПТИЧЕСКИЙ СОЕДИНИТЕЛЬ 660 НМ, КАТЕГОРИЯ ПРОДУКТА: ВОЛОКОННО-ОПТИЧЕСКИЕ ПЕРЕДАТЧИКИ, ПРИЕМНИКИ, ТРАНСИВЕРЫ; ПРОДУКТ: TRANSMITTERS; ДЛИНА ВОЛНЫ: 660 NM; ДИАПАЗОН ДАННЫХ: 1 MBD; ТИП ВОЛОКНА: PLASTIC OPTICAL FIBER (POF); ВРЕМЯ НАРАСТАНИЯ: 80 NS; ИСТОЧНИК ИЗЛУЧЕНИЯ: LED; РАБОЧЕЕ НАПРЯЖЕНИЕ ПИТАНИЯ: 5 V; МИНИМАЛЬНАЯ РАБОЧАЯ ТЕМПЕРАТУРА: - 40 C; МАКСИМАЛЬНАЯ РАБОЧАЯ ТЕМПЕРАТУРА: + 85 C; ПРИМЕНЕНИЕ: INDUSTRIAL; ТИП РАЗЪЁМА: VERSATILE LINK; РАССТОЯНИЕ ПЕРЕДАЧИ: 120 M; СЕРИЯ: HFBR-1; УПАКОВКА: TUBE; ВРЕМЯ СПАДА: 40 NS; ФУНКЦИЯ: IDEAL FOR SOLVING PROBLEMS WITH VOLTAGE ISOLATION/INSULATION, EMI/RFI IMMUNITY OR DATA SECURITY.; ВЫСОТА: 7.6 MM; ДЛИНА: 18.8 MM; ЧУВСТВИТЕЛЬНЫЙ К ВЛАЖНОСТИ: YES; УПАКОВКА / БЛОК: -; РАЗМЕР ФАБРИЧНОЙ УПАКОВКИ: 200; ШИРИНА: 12.2 MM; ВЕС ИЗДЕЛИЯ: 3 G</t>
  </si>
  <si>
    <t>HFBR-1522Z</t>
  </si>
  <si>
    <t>ДИОД ПОДАВИТЕЛЬ ЭСР, КАТЕГОРИЯ ПРОДУКТА: ПОДАВИТЕЛИ ЭСР / ДИОДЫ ДЛЯ ПОДАВЛЕНИЯ ПЕРЕХОДНЫХ СКАЧКОВ НАПРЯЖЕНИЯ; ПОЛЯРНОСТЬ: BIDIRECTIONAL; РАБОЧЕЕ НАПРЯЖЕНИЕ: 12 V; КОЛИЧЕСТВО КАНАЛОВ: 8 CHANNEL; ТИП ВЫВОДОВ: SMD/SMT; УПАКОВКА / БЛОК: SOIC-16; НАПРЯЖЕНИЕ ПРОБОЯ: 13.3 V; НАПРЯЖЕНИЕ ФИКСАЦИИ: 33 V; PPPM - ПИКОВОЕ РАССЕИВАНИЕ МОЩНОСТИ: 500 W; VЕСР - НАПРЯЖЕНИЕ ЭЛЕКТРОСТАТИЧЕСКОГО РАЗРЯДА ПРИ КОНТАКТЕ: -; VЕСР - НАПРЯЖЕНИЕ ЭЛЕКТРОСТАТИЧЕСКОГО РАЗРЯДА ПРИ ВОЗДУШНОМ ЗАЗОРЕ: -; CD - ЕМКОСТЬ ДИОДА: 15 PF; IПИ - ПИКОВЫЙ ИМПУЛЬСНЫЙ ТОК: 21 A; МИНИМАЛЬНАЯ РАБОЧАЯ ТЕМПЕРАТУРА: - 55 C; МАКСИМАЛЬНАЯ РАБОЧАЯ ТЕМПЕРАТУРА: + 150 C; СЕРИЯ: CDNBS08-T03-T36C; УПАКОВКА: REEL; НОМИНАЛЬНЫЙ ТОК: 2 UA; РАЗМЕР ФАБРИЧНОЙ УПАКОВКИ: 2500; VF - ПРЯМОЕ НАПРЯЖЕНИЕ: 1.5 V; ВЕС ИЗДЕЛИЯ: 80 MG</t>
  </si>
  <si>
    <t>CDNBS16-T12C</t>
  </si>
  <si>
    <t>КАТЕГОРИЯ ПРОДУКТА: ДИОДЫ И ВЫПРЯМИТЕЛИ ШОТТКИ, ROHS: ПОДРОБНОСТИ, ПРОДУКТ: SCHOTTKY RECTIFIERS, ВИД МОНТАЖА: SMD/SMT, УПАКОВКА / БЛОК: SMB (DO-214AA), КОНФИГУРАЦИЯ: SINGLE, ТЕХНОЛОГИЯ: SI, IF - ПРЯМОЙ ТОК: 0,125, VRRM - ПОВТОРЯЮЩЕЕСЯ ОБРАТНОЕ НАПРЯЖЕНИЕ: 150 V, VF - ПРЯМОЕ НАПРЯЖЕНИЕ: 890 MV, IFSM - УДАРНЫЙ ПРЯМОЙ ТОК: 100 A, IR - ОБРАТНЫЙ ТОК : 2 UA, МИНИМАЛЬНАЯ РАБОЧАЯ ТЕМПЕРАТУРА: - 65 C, МАКСИМАЛЬНАЯ РАБОЧАЯ ТЕМПЕРАТУРА: + 175 C, СЕРИЯ: STPS3150, КВАЛИФИКАЦИЯ: AEC-Q101, УПАКОВКА: REEL, УПАКОВКА: CUT TAPE, УПАКОВКА: MOUSEREEL, ТОРГОВАЯ МАРКА: STMICROELECTRONICS, ВЫСОТА: 2.45 MM, ДЛИНА: 4.6 MM, ТИП ПРОДУКТА: SCHOTTKY DIODES &amp; RECTIFIERS, РАЗМЕР ФАБРИЧНОЙ УПАКОВКИ: 2500, ПОДКАТЕГОРИЯ: DIODES &amp; RECTIFIERS, ТИП ВЫВОДОВ: AXIAL, ТИП: SCHOTTKY RECTIFIER, ШИРИНА: 3.95 MM</t>
  </si>
  <si>
    <t>STPS3150U</t>
  </si>
  <si>
    <t>КАТЕГОРИЯ ПРОДУКТА: ТРАНЗИСТОРНЫЕ ВЫХОДНЫЕ ОПТОПАРЫ НА ОСНОВЕ ФОТОТРАНЗИСТОРА. (PHOTOCOUPLER AC INPUT). ТИП ВЫХОДА: NPN PHOTOTRANSISTOR. УПАКОВКА / БЛОК:SOIC-NARROW-8 ИП ВЫХОДА: NPN PHOTOTRANSISTOR. КОЛИЧЕСТВО КАНАЛОВ: 2 CHANNEL. IF - ПРЯМОЙ ТОК:60 MA АКСИМАЛЬНОЕ НАПРЯЖЕНИЕ КОЛЛЕКТОР-ЭМИТТЕР:70 V. МАКСИМАЛЬНЫЙ КОЛЛЕКТОРНЫЙ ТОК: 150 MAНАПРЯЖЕНИЕ ИЗОЛЯЦИИ: 2500 VRMS. МАКСИМАЛЬНОЕ НАПРЯЖЕНИЕ НАСЫЩЕНИЯ КОЛЛЕКТОР-ЭМИТТЕР: 0.4 V. VF - ПРЯМОЕ НАПРЯЖЕНИЕ: 1.55 V. VR - ОБРАТНОЕ НАПРЯЖЕНИЕ: 6 V. PD - РАССЕИВАНИЕ МОЩНОСТИ: 250 MW. МИНИМАЛЬНАЯ РАБОЧАЯ ТЕМПЕРАТУРА:- 40 C. МАКСИМАЛЬНАЯ РАБОЧАЯ ТЕМПЕРАТУРА: + 100 C. СЕРИЯ: MOCD213M. УПАКОВКА: TUBE. КОНФИГУРАЦИЯ:2 CHANNEL. ВЫСОТА:3.43 MM. ДЛИНА:5.13 MM. ШИРИНА: 4.16 MM. ТОРГОВАЯ МАРКА:ON SEMICONDUCTOR / FAIRCHILD АПРЯЖЕНИЕ ПРОБОЯ КОЛЛЕКТОР-ЭМИТТЕР: 70 V. ВИД МОНТАЖА: SMD/SMT. ТИП ПРОДУКТА: TRANSISTOR OUTPUT OPTOCOUPLERS. РАЗМЕР ФАБРИЧНОЙ УПАКОВКИ: 3000. ПОДКАТЕГОРИЯ:OPTOCOUPLERS. ДРУГИЕ НАЗВАНИЯ ТОВАРА №:MOCD213M_NL. ВЕС ИЗДЕЛИЯ: 252 MG</t>
  </si>
  <si>
    <t>MOCD213M</t>
  </si>
  <si>
    <t>КАТЕГОРИЯ ПРОДУКТА: МОП-ТРАНЗИСТОР, ROHS: ПОДРОБНОСТИ,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2.3 A, RDS ВКЛ - СОПРОТИВЛЕНИЕ СТОК-ИСТОК: 41 MOHMS, VGS - НАПРЯЖЕНИЕ ЗАТВОР-ИСТОК: - 8 V, + 8 V, VGS TH - ПОРОГОВОЕ НАПРЯЖЕНИЕ ЗАТВОР-ИСТОК : 550 MV, QG - ЗАРЯД ЗАТВОРА: 1.7 NC, МИНИМАЛЬНАЯ РАБОЧАЯ ТЕМПЕРАТУРА: - 55 C, МАКСИМАЛЬНАЯ РАБОЧАЯ ТЕМПЕРАТУРА: + 150 C, PD - РАССЕИВАНИЕ МОЩНОСТИ: 500 MW, КАНАЛЬНЫЙ РЕЖИМ: ENHANCEMENT, УПАКОВКА: REEL, УПАКОВКА: CUT TAPE, УПАКОВКА: MOUSEREEL, ТОРГОВАЯ МАРКА: INFINEON TECHNOLOGIES, КОНФИГУРАЦИЯ: SINGLE, ВРЕМЯ СПАДА: 3.7 NS, КРУТИЗНА ХАРАКТЕРИСТИКИ ПРЯМОЙ ПЕРЕДАЧИ - МИН.: 9 S, ВЫСОТА: 1.1 MM, ДЛИНА: 2.9 MM, ТИП ПРОДУКТА: MOSFET, ВРЕМЯ НАРАСТАНИЯ: 9.9 NS, СЕРИЯ: BSS806, РАЗМЕР ФАБРИЧНОЙ УПАКОВКИ: 3000, ПОДКАТЕГОРИЯ: MOSFETS, ТИП ТРАНЗИСТОРА: 1 N-CHANNEL, ТИПИЧНОЕ ВРЕМЯ ЗАДЕРЖКИ ВЫКЛЮЧЕНИЯ: 12 NS, ТИПИЧНОЕ ВРЕМЯ ЗАДЕРЖКИ ПРИ ВКЛЮЧЕНИИ: 7.5 NS, ШИРИНА: 1.3 MM, ДРУГИЕ НАЗВАНИЯ ТОВАРА №: SP000999336 BSS806NEH6327XTSA1</t>
  </si>
  <si>
    <t>BSS806NE H6327</t>
  </si>
  <si>
    <t>КАТЕГОРИЯ ПРОДУКТА: МОП-ТРАНЗИСТОР, ROHS: ПОДРОБНОСТИ, ТЕХНОЛОГИЯ: SI, ВИД МОНТАЖА: SMD/SMT, УПАКОВКА / БЛОК: TO-263-3, ПОЛЯРНОСТЬ ТРАНЗИСТОРА: N-CHANNEL, КОЛИЧЕСТВО КАНАЛОВ: 1 CHANNEL, VDS - НАПРЯЖЕНИЕ ПРОБОЯ СТОК-ИСТОК: 900 V, ID - НЕПРЕРЫВНЫЙ ТОК УТЕЧКИ: 1.7 A, RDS ВКЛ - СОПРОТИВЛЕНИЕ СТОК-ИСТОК: 8 OHMS, VGS - НАПРЯЖЕНИЕ ЗАТВОР-ИСТОК: - 20 V, + 20 V, VGS TH - ПОРОГОВОЕ НАПРЯЖЕНИЕ ЗАТВОР-ИСТОК : 2 V, QG - ЗАРЯД ЗАТВОРА: 38 NC, МИНИМАЛЬНАЯ РАБОЧАЯ ТЕМПЕРАТУРА: - 55 C, МАКСИМАЛЬНАЯ РАБОЧАЯ ТЕМПЕРАТУРА: + 150 C, PD - РАССЕИВАНИЕ МОЩНОСТИ: 54 W, КАНАЛЬНЫЙ РЕЖИМ: ENHANCEMENT, СЕРИЯ: IRFBF, УПАКОВКА: REEL, УПАКОВКА: CUT TAPE, УПАКОВКА: MOUSEREEL, ТОРГОВАЯ МАРКА: VISHAY SEMICONDUCTORS, КОНФИГУРАЦИЯ: SINGLE, ТИП ПРОДУКТА: MOSFET, РАЗМЕР ФАБРИЧНОЙ УПАКОВКИ: 800, ПОДКАТЕГОРИЯ: MOSFETS</t>
  </si>
  <si>
    <t>IRFBF20STRLPBF</t>
  </si>
  <si>
    <t>КАТЕГОРИЯ ПРОДУКТА: МОДУЛИ БИПОЛЯРНЫХ ТРАНЗИСТОРОВ С ИЗОЛИРОВАННЫМ ЗАТВОРОМ (IGBT), ПРОДУКТ: IGBT SILICON MODULES, КОНФИГУРАЦИЯ: 6-PACK, НАПРЯЖЕНИЕ КОЛЛЕКТОР-ЭМИТТЕР (VCEO), МАКС.: 600 V, НАПРЯЖЕНИЕ НАСЫЩЕНИЯ КОЛЛЕКТОР-ЭМИТТЕР: 1.9 V, НЕПРЕРЫВНЫЙ КОЛЛЕКТОРНЫЙ ТОК ПРИ 25 C: 100 A, ТОК УТЕЧКИ ЗАТВОР-ЭМИТТЕР: 400 NA, PD - РАССЕИВАНИЕ МОЩНОСТИ: 335 W, УПАКОВКА / БЛОК: ECONO 3, МИНИМАЛЬНАЯ РАБОЧАЯ ТЕМПЕРАТУРА: - 40 C, МАКСИМАЛЬНАЯ РАБОЧАЯ ТЕМПЕРАТУРА: + 150 C, УПАКОВКА: TRAY, ТОРГОВАЯ МАРКА: INFINEON TECHNOLOGIES, ВЫСОТА: 17 MM, ДЛИНА: 122 MM, МАКСИМАЛЬНОЕ НАПРЯЖЕНИЕ ЗАТВОР-ЭМИТТЕР: 20 V, ВИД МОНТАЖА: CHASSIS MOUNT, ТИП ПРОДУКТА: IGBT MODULES, СЕРИЯ: TRENCH/FIELDSTOP IGBT3 - E3, РАЗМЕР ФАБРИЧНОЙ УПАКОВКИ: 10, ПОДКАТЕГОРИЯ: IGBTS, ТЕХНОЛОГИЯ: SI, КОММЕРЧЕСКОЕ ОБОЗНАЧЕНИЕ: ECONOPACK, ШИРИНА: 62 MM, ДРУГИЕ НАЗВАНИЯ ТОВАРА №: SP000091926 FS100R06KE3BOSA1</t>
  </si>
  <si>
    <t>FS100R06KE3</t>
  </si>
  <si>
    <t>КАТЕГОРИЯ ПРОДУКТА: МОДУЛИ БИПОЛЯРНЫХ ТРАНЗИСТОРОВ С ИЗОЛИРОВАННЫМ ЗАТВОРОМ (IGBT), УПАКОВКА: TRAY, ТОРГОВАЯ МАРКА: INFINEON TECHNOLOGIES, ТИП ПРОДУКТА: IGBT MODULES, ПОДКАТЕГОРИЯ: IGBTS, КОММЕРЧЕСКОЕ ОБОЗНАЧЕНИЕ: TRENCHSTOP, ДРУГИЕ НАЗВАНИЯ ТОВАРА №: FS100R06KE3 SP000091926, PD - РАССЕИВАНИЕ МОЩНОСТИ: 335 W, РАБОЧАЯ ТЕМПЕРАТУРА:-40°C ~ 150°C, МАКСИМАЛЬНЫЙ ТОК КОЛЛЕКТОРА (IC): 100A, НАПРЯЖЕНИЕ ПРОБОЯ КОЛЛЕКТОР-ЭМИТТЕР: 600V, ОБРАТНЫЙ ТОК КОЛЛЕКТОРА (MAX): 1MA, VCE(ON) (МАКС) @ VGE, IC: 1.9V @ 15V, 100A, ВХОДНАЯ ЕМКОСТЬ (CIES) @ VCE: 6.2NF @ 25V, ВХОД: STANDARD.</t>
  </si>
  <si>
    <t>FS100R06KE3BOSA1</t>
  </si>
  <si>
    <t>ТРАНЗИСТОР МОП 143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63 A; RDS ВКЛ - СОПРОТИВЛЕНИЕ СТОК-ИСТОК: 13.9 MOHMS; VGS - НАПРЯЖЕНИЕ ЗАТВОР-ИСТОК: - 20 V, + 20 V; VGS TH - ПОРОГОВОЕ НАПРЯЖЕНИЕ ЗАТВОР-ИСТОК : 3 V; QG - ЗАРЯД ЗАТВОРА: 81 NC; МИНИМАЛЬНАЯ РАБОЧАЯ ТЕМПЕРАТУРА: - 55 C; МАКСИМАЛЬНАЯ РАБОЧАЯ ТЕМПЕРАТУРА: + 175 C; PD - РАССЕИВАНИЕ МОЩНОСТИ: 143 W; КАНАЛЬНЫЙ РЕЖИМ: ENHANCEMENT; КОММЕРЧЕСКОЕ ОБОЗНАЧЕНИЕ: STRONGIRFET; УПАКОВКА: REEL; УПАКОВКА: CUT TAPE; УПАКОВКА: MOUSEREEL; КОНФИГУРАЦИЯ: SINGLE; ВРЕМЯ СПАДА: 34 NS; КРУТИЗНА ХАРАКТЕРИСТИКИ ПРЯМОЙ ПЕРЕДАЧИ - МИН.: 62 S; ВЫСОТА: 2.3 MM; ДЛИНА: 6.5 MM; ВРЕМЯ НАРАСТАНИЯ: 42 NS; РАЗМЕР ФАБРИЧНОЙ УПАКОВКИ: 2000; ТИП ТРАНЗИСТОРА: 1 N-CHANNEL; ТИПИЧНОЕ ВРЕМЯ ЗАДЕРЖКИ ВЫКЛЮЧЕНИЯ: 42 NS; ТИПИЧНОЕ ВРЕМЯ ЗАДЕРЖКИ ПРИ ВКЛЮЧЕНИИ: 18 NS; ШИРИНА: 6.22 MM; ДРУГИЕ НАЗВАНИЯ ТОВАРА №: IRFR4510TRPBF SP001567870; ВЕС ИЗДЕЛИЯ: 330 MG</t>
  </si>
  <si>
    <t>IRFR4510TRPBF</t>
  </si>
  <si>
    <t>ТРАНЗИСТОР МОП 208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40 V; ID - НЕПРЕРЫВНЫЙ ТОК УТЕЧКИ: 208 A; RDS ВКЛ - СОПРОТИВЛЕНИЕ СТОК-ИСТОК: 2.5 MOHMS; VGS - НАПРЯЖЕНИЕ ЗАТВОР-ИСТОК: - 20 V, + 20 V; VGS TH - ПОРОГОВОЕ НАПРЯЖЕНИЕ ЗАТВОР-ИСТОК : 3.9 V; QG - ЗАРЯД ЗАТВОРА: 135 NC; МИНИМАЛЬНАЯ РАБОЧАЯ ТЕМПЕРАТУРА: - 55 C; МАКСИМАЛЬНАЯ РАБОЧАЯ ТЕМПЕРАТУРА: + 175 C; PD - РАССЕИВАНИЕ МОЩНОСТИ: 208 W; КАНАЛЬНЫЙ РЕЖИМ: ENHANCEMENT; КОММЕРЧЕСКОЕ ОБОЗНАЧЕНИЕ: STRONGIRFET; УПАКОВКА: REEL; УПАКОВКА: CUT TAPE; УПАКОВКА: MOUSEREEL; КОНФИГУРАЦИЯ: SINGLE; ВРЕМЯ СПАДА: 68 NS; КРУТИЗНА ХАРАКТЕРИСТИКИ ПРЯМОЙ ПЕРЕДАЧИ - МИН.: 88 S; ВЫСОТА: 2.3 MM; ДЛИНА: 6.5 MM; ВРЕМЯ НАРАСТАНИЯ: 68 NS; РАЗМЕР ФАБРИЧНОЙ УПАКОВКИ: 800; ТИП ТРАНЗИСТОРА: 1 N-CHANNEL; ТИПИЧНОЕ ВРЕМЯ ЗАДЕРЖКИ ВЫКЛЮЧЕНИЯ: 115 NS; ТИПИЧНОЕ ВРЕМЯ ЗАДЕРЖКИ ПРИ ВКЛЮЧЕНИИ: 24 NS; ШИРИНА: 6.22 MM; ДРУГИЕ НАЗВАНИЯ ТОВАРА №: IRFS7440TRLPBF SP001552344; ВЕС ИЗДЕЛИЯ: 330 MG</t>
  </si>
  <si>
    <t>СВЕТОДИОДНЫЕ ИЗЛУЧАТЕЛИ НАКЛАДНОГО МОНТАЖА</t>
  </si>
  <si>
    <t>КАТЕГОРИЯ ПРОДУКТА: СТАНДАРТНЫЕ СВЕТОДИОДЫ - НАКЛАДНОГО МОНТАЖА, ROHS: ПОДРОБНОСТИ, ПРОДУКТ: GREEN LEDS, УПАКОВКА / БЛОК: 1210 (3224 METRIC), ОРИЕНТАЦИЯ: TOP VIEW, ЦВЕТ ОСВЕЩЕНИЯ: GREEN, IF - ПРЯМОЙ ТОК: 20 MA, VF - ПРЯМОЕ НАПРЯЖЕНИЕ: 3.2 V, ДЛИНА ВОЛНЫ/ЦВЕТОВАЯ ТЕМПЕРАТУРА: 525 NM, ИНТЕНСИВНОСТЬ ОСВЕЩЕНИЯ: 2 CD, УГОЛ ОБЗОРА: 25 DEG, НОМИНАЛЬНАЯ МОЩНОСТЬ: 76 MW, ДЛИНА: 3.2 MM, ВЫСОТА: 2.4 MM, ШИРИНА: 2.4 MM, МИНИМАЛЬНАЯ РАБОЧАЯ ТЕМПЕРАТУРА: - 20 C, МАКСИМАЛЬНАЯ РАБОЧАЯ ТЕМПЕРАТУРА: + 80 C, ЦВЕТ ЛИНЗЫ: COLORLESS, РАЗМЕРЫ ЛИНЗЫ: 1.8 MM, ФОРМА ЛИНЗЫ: DOME, СВЕТОСИЛА ОБЪЕКТИВА: WATER CLEAR, УПАКОВКА: REEL, УПАКОВКА: CUT TAPE, УПАКОВКА: MOUSEREEL, ТОРГОВАЯ МАРКА: LITE-ON, ЧУВСТВИТЕЛЬНЫЙ К ВЛАЖНОСТИ: YES, ВИД МОНТАЖА: SMD/SMT, ТИП ПРОДУКТА: LED - STANDARD, РАЗМЕР ФАБРИЧНОЙ УПАКОВКИ: 1500, ПОДКАТЕГОРИЯ: LEDS</t>
  </si>
  <si>
    <t>LTST-C930TGKT</t>
  </si>
  <si>
    <t>ФОТОРАНЗИСТОР</t>
  </si>
  <si>
    <t>ФОТОРАНЗИСТОР, КАТЕГОРИЯ ПРОДУКТА: ФОТОТРАНЗИСТОРЫ, ОГРАНИЧЕНИЯ НА ДОСТАВКУ: , НА ДАННЫЙ МОМЕНТ MOUSER НЕ ПОСТАВЛЯЕТ ЭТУ ПРОДУКЦИЮ В ВАШ РЕГИОН. , ПРОДУКТ: PHOTOTRANSISTORS, УПАКОВКА / БЛОК: SIDE LOOKER, ВИД МОНТАЖА: SMD/SMT, ПИКОВАЯ ДЛИНА ВОЛНЫ: 940 NM, МАКСИМАЛЬНЫЙ ТОК КОЛЛЕКТОРА ВО ВКЛЮЧЕННОМ СОСТОЯНИИ: 1 MA, НАПРЯЖЕНИЕ КОЛЛЕКТОР-ЭМИТТЕР (VCEO), МАКС.: 30 V, НАПРЯЖЕНИЕ ПРОБОЯ КОЛЛЕКТОР-ЭМИТТЕР: 60 V, НАПРЯЖЕНИЕ НАСЫЩЕНИЯ КОЛЛЕКТОР-ЭМИТТЕР: 0.4 V, ТЕМНОВОЙ ТОК: 100 NA, ВРЕМЯ НАРАСТАНИЯ: 15 US, ВРЕМЯ СПАДА: 15 US, PD - РАССЕИВАНИЕ МОЩНОСТИ: 75 MW, МИНИМАЛЬНАЯ РАБОЧАЯ ТЕМПЕРАТУРА: - 25 C, МАКСИМАЛЬНАЯ РАБОЧАЯ ТЕМПЕРАТУРА: + 85 C, ВЫСОТА: 2.5 MM, ДЛИНА: 3.2 MM, ЦВЕТ/ФОРМА ЛИНЗЫ: BLACK, УПАКОВКА: REEL, ДЛИНА ВОЛНЫ: 940 NM, ШИРИНА: 1.6 MM, ЧУВСТВИТЕЛЬНЫЙ К ВЛАЖНОСТИ: YES, РАЗМЕР ФАБРИЧНОЙ УПАКОВКИ: 1500</t>
  </si>
  <si>
    <t>PT26-51B/TR8</t>
  </si>
  <si>
    <t>EVERLIGHT</t>
  </si>
  <si>
    <t>КАТЕГОРИЯ ПРОДУКТА: ОПТОПАРЫ С ЛОГИЧЕСКИМ ВЫВОДОМ. ТИП ВЫХОДА: TOTEM POLE , КОЛИЧЕСТВО КАНАЛОВ: 1 CHANNEL , НАПРЯЖЕНИЕ ИЗОЛЯЦИИ: 3750 VRMS , PD - РАССЕИВАНИЕ МОЩНОСТИ: 1200 MW , МИНИМАЛЬНАЯ РАБОЧАЯ ТЕМПЕРАТУРА: - 40 C , МАКСИМАЛЬНАЯ РАБОЧАЯ ТЕМПЕРАТУРА: + 100 C , УПАКОВКА: CUT TAPE , УПАКОВКА: MOUSEREEL , УПАКОВКА: REEL , ВЫСОТА: 3.51 MM , ДЛИНА: 10.31 MM , ТИП: BUFFER , ШИРИНА: 7.49 MM, ЗАДЕРЖКА РАСПРОСТРАНЕНИЯ - МАКС.: 0.5 US , ВРЕМЯ СПАДА: 100 NS , ТИП ПРОДУКТА: LOGIC OUTPUT OPTOCOUPLERS , ВРЕМЯ НАРАСТАНИЯ: 0.1 US , РАЗМЕР ФАБРИЧНОЙ УПАКОВКИ: 850 , ПОДКАТЕГОРИЯ: OPTOCOUPLERS , ВЕС ИЗДЕЛИЯ: 1.200 G</t>
  </si>
  <si>
    <t>HCPL-316J-500E</t>
  </si>
  <si>
    <t>КАТЕГОРИЯ ПРОДУКТА: КОНТРОЛЛЕРЫ НАПРЯЖЕНИЯ С ВОЗМОЖНОСТЬЮ ГОРЯЧЕЙ ЗАМЕНЫ, ROHS: ПОДРОБНОСТИ, ПРОДУКТ: CONTROLLERS &amp; SWITCHES, ОГРАНИЧЕНИЕ ТОКА: 8.33E-02, НАПРЯЖЕНИЕ ПИТАНИЯ - МАКС.: 75 V, НАПРЯЖЕНИЕ ПИТАНИЯ - МИН.: 5 V, КОЛИЧЕСТВО КАНАЛОВ: 1 CHANNEL, РАБОЧИЙ ТОК ИСТОЧНИКА ПИТАНИЯ: 400 UA, МИНИМАЛЬНАЯ РАБОЧАЯ ТЕМПЕРАТУРА: - 40 C, МАКСИМАЛЬНАЯ РАБОЧАЯ ТЕМПЕРАТУРА: + 150 C, ВИД МОНТАЖА: SMD/SMT, УПАКОВКА / БЛОК: SOT-23-THIN-6, КВАЛИФИКАЦИЯ: AEC-Q100, УПАКОВКА: REEL, УПАКОВКА: CUT TAPE, УПАКОВКА: MOUSEREEL, ТОРГОВАЯ МАРКА: TEXAS INSTRUMENTS, РАБОЧЕЕ НАПРЯЖЕНИЕ ПИТАНИЯ: 5 V TO 75 V, ТИП ПРОДУКТА: HOT SWAP VOLTAGE CONTROLLERS, СЕРИЯ: LM5050-1-Q1, РАЗМЕР ФАБРИЧНОЙ УПАКОВКИ: 3000, ПОДКАТЕГОРИЯ: PMIC - POWER MANAGEMENT ICS, ТИП: HIGH SIDE OR-ING FET CONTROLLER</t>
  </si>
  <si>
    <t>LM5050Q0MKX-1/NOPB</t>
  </si>
  <si>
    <t>МИКРОКОНТРОЛЛЕР,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</si>
  <si>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ЛИНЕЙНЫЕ РЕГУЛЯТОРЫ НАПРЯЖЕНИЯ, ROHS: ПОДРОБНОСТИ, ВИД МОНТАЖА: SMD/SMT, УПАКОВКА / БЛОК: TO-252-3, КОЛИЧЕСТВО ВЫХОДОВ: 1 OUTPUT, ПОЛЯРНОСТЬ: POSITIVE, ВЫХОДНОЕ НАПРЯЖЕНИЕ: 5 V, ВЫХОДНОЙ ТОК: 500 MA, ТИП ВЫХОДА: FIXED, ВХОДНОЕ НАПРЯЖЕНИЕ, МИН.: 7 V, ВХОДНОЕ НАПРЯЖЕНИЕ, МАКС.: 35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50 MV, ТОК ПОКОЯ: 3.2 MA, СЕРИЯ: MC78M05A, УПАКОВКА: REEL, УПАКОВКА: CUT TAPE, УПАКОВКА: MOUSEREEL, ТОРГОВАЯ МАРКА: ONSEMI, ВЫСОТА: 2.38 MM, ДЛИНА: 6.73 MM, ТИП ПРОДУКТА: LINEAR VOLTAGE REGULATORS, ПОДАВЛЕНИЕ ПУЛЬСАЦИЙ ПИТАНИЯ - ТИПИЧ.: 80 DB, РАЗМЕР ФАБРИЧНОЙ УПАКОВКИ: 2500, ПОДКАТЕГОРИЯ: PMIC - POWER MANAGEMENT ICS, ШИРИНА: 6.22 MM</t>
  </si>
  <si>
    <t>MC78M05ABDTRKG</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</si>
  <si>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</si>
  <si>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ИСТОЧНИКИ ОПОРНОГО НАПРЯЖЕНИЯ, ROHS: ПОДРОБНОСТИ, ВИД МОНТАЖА: SMD/SMT, УПАКОВКА / БЛОК: SOT-23-3, ТИП ССЫЛКИ: SERIES PRECISION REFERENCES, ВЫХОДНОЕ НАПРЯЖЕНИЕ: 3.3 V, ИСХОДНАЯ ТОЧНОСТЬ: 0,01, ТЕМПЕРАТУРНЫЙ КОЭФФИЦИЕНТ: 18 PPM / C, СЕРИЯ VREF - ВХОДНОЕ НАПРЯЖЕНИЕ - МАКС.: 28 V, ТОК ЧЕРЕЗ ШУНТ - МАКС.: 20 MA, МИНИМАЛЬНАЯ РАБОЧАЯ ТЕМПЕРАТУРА: 0 C, МАКСИМАЛЬНАЯ РАБОЧАЯ ТЕМПЕРАТУРА: + 100 C, СЕРИЯ: NCP51460, УПАКОВКА: REEL, УПАКОВКА: CUT TAPE, УПАКОВКА: MOUSEREEL, ТОРГОВАЯ МАРКА: ONSEMI, ВХОДНОЕ НАПРЯЖЕНИЕ: 0.9 V TO 28 V, МАКСИМАЛЬНОЕ ВЫХОДНОЕ НАПРЯЖЕНИЕ: 3.333 V, ПРОДУКТ: VOLTAGE REFERENCES, ТИП ПРОДУКТА: VOLTAGE REFERENCES, РАЗМЕР ФАБРИЧНОЙ УПАКОВКИ: 3000, ПОДКАТЕГОРИЯ: PMIC - POWER MANAGEMENT ICS, НАПРЯЖЕНИЕ ПИТАНИЯ - МАКС.: 220 UA, ТОПОЛОГИЯ: SERIES REFERENCES</t>
  </si>
  <si>
    <t>NCP51460SN33T1G</t>
  </si>
  <si>
    <t>МИКРОСХЕМА ИНТЕГРАЛЬНАЯ МОНОЛИТНАЯ - ИС ДЛЯ УПРАВЛЕНИЯ ПИТАНИЕМ - LDO РЕГУЛЯТОРЫ (КОНТРОЛЛЕРЫ) НАПРЯЖЕНИЯ,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</si>
  <si>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ДЛЯ УПРАВЛЕНИЯ ПИТАНИЕМ - LDO РЕГУЛЯТОРЫ НАПРЯЖЕНИЯ. ИД МОНТАЖА:SMD/SMT. УПАКОВКА / БЛОК:SOIC-8. ВЫХОДНОЕ НАПРЯЖЕНИЕ: 3.3 V. ВЫХОДНОЙ ТОК:800 MA ОЛИЧЕСТВО ВЫХОДОВ: 1 OUTPUT. ПОЛЯРНОСТЬ: POSITIVE. ТОК ПОКОЯ:15 MA. ВХОДНОЕ НАПРЯЖЕНИЕ (МАКС.):15 V ИП ВЫХОДА: FIXED. НАПРЯЖЕНИЕ ОТПУСКАНИЯ: 1.2 V. СЕРИЯ:LM1117. УПАКОВКА: CUT TAPE ИЛИ REEL. ДИАПАЗОН РАБОЧИХ ТЕМПЕРАТУР:- 40 C TO + 125 C. ТОРГОВАЯ МАРКА: TEXAS INSTRUMENTS. НАПРЯЖЕНИЕ ОТПУСКАНИЯ - МАКС.: 1.3 V AT 100 MA, 1.35 V AT 500 MA, 1.4 V AT 800 MA. РАБОЧИЙ ТОК ИСТОЧНИКА ПИТАНИЯ:5 MA. ТИП ПРОДУКТА:LDO VOLTAGE REGULATORS. РАЗМЕР ФАБРИЧНОЙ УПАКОВКИ:2000. ПОДКАТЕГОРИЯ: PMIC - POWER MANAGEMENT ICS ЕС ИЗДЕЛИЯ: 112 MG.</t>
  </si>
  <si>
    <t>КАТЕГОРИЯ ПРОДУКТА: ИСТОЧНИКИ ОПОРНОГО НАПРЯЖЕНИЯ, ROHS: ПОДРОБНОСТИ, ВИД МОНТАЖА: SMD/SMT, УПАКОВКА / БЛОК: SOIC-8, ТИП ССЫЛКИ: SERIES PRECISION REFERENCES, ВЫХОДНОЕ НАПРЯЖЕНИЕ: 5 V, ИСХОДНАЯ ТОЧНОСТЬ: 0.04 %, ТЕМПЕРАТУРНЫЙ КОЭФФИЦИЕНТ: 5 PPM / C, СЕРИЯ VREF - ВХОДНОЕ НАПРЯЖЕНИЕ - МАКС.: 18 V, ТОК ЧЕРЕЗ ШУНТ - МАКС.: 30 MA, МИНИМАЛЬНАЯ РАБОЧАЯ ТЕМПЕРАТУРА: - 40 C, МАКСИМАЛЬНАЯ РАБОЧАЯ ТЕМПЕРАТУРА: + 85 C, СЕРИЯ: REF195, УПАКОВКА: REEL, УПАКОВКА: CUT TAPE, УПАКОВКА: MOUSEREEL, ТОЧНОСТЬ: 4 PPM/MA, ТОРГОВАЯ МАРКА: ANALOG DEVICES, ВЫСОТА: 1.5 MM, ВХОДНОЕ НАПРЯЖЕНИЕ: 18 V, ДЛИНА: 5 MM, НЕСТАБИЛЬНОСТЬ ВЫХОДНОЙ НАГРУЗКИ: 4 PPM/MA, ВЫХОДНОЙ ТОК: 30 MA, ТИП ПРОДУКТА: VOLTAGE REFERENCES, РАЗМЕР ФАБРИЧНОЙ УПАКОВКИ: 2500, ПОДКАТЕГОРИЯ: PMIC - POWER MANAGEMENT ICS, ТОПОЛОГИЯ: SERIES REFERENCES, ШИРИНА: 4 MM</t>
  </si>
  <si>
    <t>REF195ESZ-REEL</t>
  </si>
  <si>
    <t>КАТЕГОРИЯ ПРОДУКТА: УСТРОЙСТВА ДЛЯ УПРАВЛЕНИЕ ПИТАНИЕМ СПЕЦИАЛЬНОГО НАЗНАЧЕНИЯ - ИНТЕГРАЛЬНЫЕ СХЕМЫ УПРАВЛЕНИЯ ПИТАНИЕМ, ROHS: ПОДРОБНОСТИ, СЕРИЯ: TPS659113, ВИД МОНТАЖА: SMD/SMT, УПАКОВКА / БЛОК: BGA-MICROSTAR-JUNIOR-98, МИНИМАЛЬНАЯ РАБОЧАЯ ТЕМПЕРАТУРА: - 40 C, МАКСИМАЛЬНАЯ РАБОЧАЯ ТЕМПЕРАТУРА: + 85 C, УПАКОВКА: REEL, УПАКОВКА: CUT TAPE, УПАКОВКА: MOUSEREEL, ПРИМЕНЕНИЕ: DM812X, DM813X, DM814X, AM387X, C6A814X, TNETV813X, TNETV814X, DRA64X, DRA65X, TDA1MX, I.MX6, DM812, ТОРГОВАЯ МАРКА: TEXAS INSTRUMENTS, ЧУВСТВИТЕЛЬНЫЙ К ВЛАЖНОСТИ: YES, ТИП ПРОДУКТА: POWER MANAGEMENT SPECIALIZED - PMIC; ПОДКАТЕГОРИЯ: PMIC - POWER MANAGEMENT ICS.</t>
  </si>
  <si>
    <t>TPS659113A2ZRCR</t>
  </si>
  <si>
    <t>КАТЕГОРИЯ ПРОДУКТА: КОНТРОЛЬНЫЕ ЦЕПИ, ROHS: ПОДРОБНОСТИ, ТИП: VOLTAGE SUPERVISORY, ВИД МОНТАЖА: SMD/SMT, УПАКОВКА / БЛОК: SOT-23-6, ПОРОГОВОЕ НАПРЯЖЕНИЕ: 1.12 V, КОЛИЧЕСТВО КОНТРОЛИРУЕМЫХ ВХОДОВ: 1 INPUT, ТИП ВЫХОДА: ACTIVE LOW, OPEN DRAIN, РУЧНОЙ СБРОС: MANUAL RESET, КОНТРОЛЬНЫЕ ТАЙМЕРЫ: NO WATCHDOG, ПЕРЕКЛЮЧЕНИЕ НА РЕЗЕРВНОЕ БАТАРЕЙНОЕ ПИТАНИЕ: NO BACKUP, ВРЕМЯ ЗАДЕРЖКИ СБРОСА: 1.25 MS TO 10 S, НАПРЯЖЕНИЕ ПИТАНИЯ - МАКС.: 6.5 V, МИНИМАЛЬНАЯ РАБОЧАЯ ТЕМПЕРАТУРА: - 40 C, МАКСИМАЛЬНАЯ РАБОЧАЯ ТЕМПЕРАТУРА: + 125 C, ТОЧНОСТЬ: 0.5 %, СЕРИЯ: TPS3808G12, УПАКОВКА: REEL, УПАКОВКА: CUT TAPE, УПАКОВКА: MOUSEREEL, ТОРГОВАЯ МАРКА: TEXAS INSTRUMENTS, СИГНАЛЫ ВКЛЮЧЕНИЯ ЧИПА: NO CHIP ENABLE, ОСОБЕННОСТИ: ACTIVE LOW ENABLE, MANUAL RESET, ВЫСОТА: 1.15 MM, ДЛИНА: 2.9 MM, РАБОЧИЙ ТОК ИСТОЧНИКА ПИТАНИЯ: 2.4 UA, ПОРОГ ПОВЫШЕНИЯ НАПРЯЖЕНИЯ: 1.1256 V, ОБНАРУЖЕНИЕ СБОЯ ЭЛЕКТРОПИТАНИЯ: NO, ТИП ПРОДУКТА: SUPERVISORY CIRCUITS, РАЗМЕР ФАБРИЧНОЙ УПАКОВКИ: 3000, ПОДКАТЕГОРИЯ: PMIC - POWER MANAGEMENT ICS, НАПРЯЖЕНИЕ ПИТАНИЯ - МИН.: 1.8 V, ПОРОГ ПОНИЖЕНИЯ НАПРЯЖЕНИЯ: 1.1144 V, ШИРИНА: 1.6 MM</t>
  </si>
  <si>
    <t>TPS3808G12DBVR</t>
  </si>
  <si>
    <t>КАТЕГОРИЯ ПРОДУКТА: КОММУТАЦИОННЫЕ КОНТРОЛЛЕРЫ, ROHS: ПОДРОБНОСТИ, ТОПОЛОГИЯ: BUCK, КОЛИЧЕСТВО ВЫХОДОВ: 3 OUTPUT, ЧАСТОТА ПЕРЕКЛЮЧЕНИЙ: 400 KHZ, РАБОЧИЙ ЦИКЛ (МАКС.): -, ВХОДНОЕ НАПРЯЖЕНИЕ: 3 V TO 28 V, ВЫХОДНОЕ НАПРЯЖЕНИЕ: 750 MV TO 3 V, ВЫХОДНОЙ ТОК: 3 A, 25 A, МИНИМАЛЬНАЯ РАБОЧАЯ ТЕМПЕРАТУРА: - 40 C, МАКСИМАЛЬНАЯ РАБОЧАЯ ТЕМПЕРАТУРА: + 85 C, ВИД МОНТАЖА: SMD/SMT, УПАКОВКА / БЛОК: VQFN-24, УПАКОВКА: REEL, УПАКОВКА: CUT TAPE, УПАКОВКА: MOUSEREEL, ТОРГОВАЯ МАРКА: TEXAS INSTRUMENTS, СРЕДСТВА РАЗРАБОТКИ: TPS51116EVM-001, ЧУВСТВИТЕЛЬНЫЙ К ВЛАЖНОСТИ: YES, РАБОЧИЙ ТОК ИСТОЧНИКА ПИТАНИЯ: 800 UA, ТИП ВЫХОДА: VDDQ,VREF,VTT, ТИП ПРОДУКТА: SWITCHING CONTROLLERS, СЕРИЯ: TPS51116, РАЗМЕР ФАБРИЧНОЙ УПАКОВКИ: 3000, ПОДКАТЕГОРИЯ: PMIC - POWER MANAGEMENT ICS, ТИП: STEP-DOWN CONTROLLER PLUS LDO</t>
  </si>
  <si>
    <t>TPS51116RGER</t>
  </si>
  <si>
    <t>КАТЕГОРИЯ ПРОДУКТА: LDO РЕГУЛЯТОРЫ НАПРЯЖЕНИЯ, ROHS: ПОДРОБНОСТИ, ВИД МОНТАЖА: SMD/SMT, УПАКОВКА / БЛОК: TSSOP-16, ВЫХОДНОЕ НАПРЯЖЕНИЕ: 2.5 V, ВЫХОДНОЙ ТОК: 1 A, КОЛИЧЕСТВО ВЫХОДОВ: 1 OUTPUT, ПОЛЯРНОСТЬ: POSITIVE, ТОК ПОКОЯ: 500 UA, ВХОДНОЕ НАПРЯЖЕНИЕ, МИН.: 2.7 V, ВХОДНОЕ НАПРЯЖЕНИЕ, МАКС.: 5.5 V, ТИП ВЫХОДА: FIXED, МИНИМАЛЬНАЯ РАБОЧАЯ ТЕМПЕРАТУРА: - 40 C, МАКСИМАЛЬНАЯ РАБОЧАЯ ТЕМПЕРАТУРА: + 85 C, НАПРЯЖЕНИЕ ОТПУСКАНИЯ: 200 UV, СЕРИЯ: MAX8869, УПАКОВКА: REEL, УПАКОВКА: CUT TAPE, УПАКОВКА: MOUSEREEL, ТОРГОВАЯ МАРКА: MAXIM INTEGRATED, НАПРЯЖЕНИЕ ОТПУСКАНИЯ - МАКС.: 350 MV AT 1 A, ВЫСОТА: 0.9 MM, IB - ВХОДНОЙ ТОК СМЕЩЕНИЯ: 2.5 MA, ДЛИНА: 5 MM, НЕСТАБИЛЬНОСТЬ ВЫХОДНОГО НАПРЯЖЕНИЯ ИЛИ ТОКА: 0.1 %, НЕСТАБИЛЬНОСТЬ ВЫХОДНОЙ НАГРУЗКИ: 0,02, PD - РАССЕИВАНИЕ МОЩНОСТИ: 1.5 W, ТИП ПРОДУКТА: LDO VOLTAGE REGULATORS, РАЗМЕР ФАБРИЧНОЙ УПАКОВКИ: 2500, ПОДКАТЕГОРИЯ: PMIC - POWER MANAGEMENT ICS, ТОЧНОСТЬ РЕГУЛИРОВАНИЯ НАПРЯЖЕНИЯ: 0,01, ШИРИНА: 4.4 MM, ДРУГИЕ НАЗВАНИЯ ТОВАРА №: MAX8869</t>
  </si>
  <si>
    <t>MAX8869EUE25+T</t>
  </si>
  <si>
    <t>КАТЕГОРИЯ ПРОДУКТА: ПРЕЦИЗИОННЫЕ УСИЛИТЕЛИ, ROHS: ПОДРОБНОСТИ, СЕРИЯ: AD824, КОЛИЧЕСТВО КАНАЛОВ: 4 CHANNEL, GBP - ПРОИЗВЕДЕНИЕ КОЭФФИЦИЕНТА УСИЛЕНИЯ НА ШИРИНУ ПОЛОСЫ ПРОПУСКАНИЯ (FT): 2 MHZ, SR - СКОРОСТЬ НАРАСТАНИЯ ВЫХОДНОГО НАПРЯЖЕНИЯ: 2 V/US, CMRR - КОЭФФИЦИЕНТ ПОДАВЛЕНИЯ СИНФАЗНОГО СИГНАЛА: 80 DB, ВЫХОДНОЙ ТОК НА КАНАЛ: 12 MA, IB - ВХОДНОЙ ТОК СМЕЩЕНИЯ: 35 PA, VOS - ВХОДНОЕ НАПРЯЖЕНИЕ СМЕЩЕНИЯ НУЛЯ: 500 UV, EN - ИНТЕНСИВНОСТЬ ШУМА ВХОДНОГО НАПРЯЖЕНИЯ: 16 NV/SQRT HZ, НАПРЯЖЕНИЕ ПИТАНИЯ - МАКС.: 36 V, +/- 15 V, НАПРЯЖЕНИЕ ПИТАНИЯ - МИН.: 3 V, +/- 1.5 V, РАБОЧИЙ ТОК ИСТОЧНИКА ПИТАНИЯ: 2.5 MA, МИНИМАЛЬНАЯ РАБОЧАЯ ТЕМПЕРАТУРА: - 40 C, МАКСИМАЛЬНАЯ РАБОЧАЯ ТЕМПЕРАТУРА: + 85 C, ОТКЛЮЧЕНИЕ: NO SHUTDOWN, ВИД МОНТАЖА: SMD/SMT, УПАКОВКА / БЛОК: SOIC-14, УПАКОВКА: REEL, УПАКОВКА: CUT TAPE, УПАКОВКА: MOUSEREEL, ТОРГОВАЯ МАРКА: ANALOG DEVICES, НАПРЯЖЕНИЕ СДВОЕННОГО ПИТАНИЯ: +/- 3 V, +/- 5 V, +/- 9 V, +/- 12 V, ВЫСОТА: 1.5 MM, ДЛИНА: 8.75 MM, МАКСИМАЛЬНОЕ НАПРЯЖЕНИЕ СДВОЕННОГО ПИТАНИЯ: +/- 15 V, МИНИМАЛЬНОЕ НАПРЯЖЕНИЕ СДВОЕННОГО ПИТАНИЯ: +/- 1.5 V, РАБОЧЕЕ НАПРЯЖЕНИЕ ПИТАНИЯ: 3 V TO 36 V, ТИП ВЫХОДА: RAIL-TO-RAIL, ПРОДУКТ: PRECISION AMPLIFIERS, ТИП ПРОДУКТА: PRECISION AMPLIFIERS, PSRR - КОЭФФИЦИЕНТ ПОДАВЛЕНИЯ ПОМЕХ ПО ПИТАНИЮ: 80 DB, РАЗМЕР ФАБРИЧНОЙ УПАКОВКИ: 750, ПОДКАТЕГОРИЯ: AMPLIFIER ICS, ТИП: GENERAL PURPOSE AMPLIFIER, УСИЛЕНИЕ ПО НАПРЯЖЕНИЮ, ДБ: 120 DB, ШИРИНА: 4 MM</t>
  </si>
  <si>
    <t>AD824ARZ-14-REEL7</t>
  </si>
  <si>
    <t>КАТЕГОРИЯ ПРОДУКТА: ОПЕРАЦИОННЫЕ УСИЛИТЕЛИ, ROHS: ПОДРОБНОСТИ, ВИД МОНТАЖА: SMD/SMT, УПАКОВКА / БЛОК: MSOP-8, КОЛИЧЕСТВО КАНАЛОВ: 2 CHANNEL, НАПРЯЖЕНИЕ ПИТАНИЯ - МАКС.: 11 V, GBP - ПРОИЗВЕДЕНИЕ КОЭФФИЦИЕНТА УСИЛЕНИЯ НА ШИРИНУ ПОЛОСЫ ПРОПУСКАНИЯ (FT): 200 MHZ, ВЫХОДНОЙ ТОК НА КАНАЛ: -, SR - СКОРОСТЬ НАРАСТАНИЯ ВЫХОДНОГО НАПРЯЖЕНИЯ: 225 V/US, VOS - ВХОДНОЕ НАПРЯЖЕНИЕ СМЕЩЕНИЯ НУЛЯ: 140 UV, НАПРЯЖЕНИЕ ПИТАНИЯ - МИН.: 2.7 V, МИНИМАЛЬНАЯ РАБОЧАЯ ТЕМПЕРАТУРА: - 40 C, МАКСИМАЛЬНАЯ РАБОЧАЯ ТЕМПЕРАТУРА: + 125 C, IB - ВХОДНОЙ ТОК СМЕЩЕНИЯ: 1 UA, РАБОЧИЙ ТОК ИСТОЧНИКА ПИТАНИЯ: 1 MA, ОТКЛЮЧЕНИЕ: NO SHUTDOWN, CMRR - КОЭФФИЦИЕНТ ПОДАВЛЕНИЯ СИНФАЗНОГО СИГНАЛА: 96 DB, EN - ИНТЕНСИВНОСТЬ ШУМА ВХОДНОГО НАПРЯЖЕНИЯ: 3.1 NV/SQRT HZ, СЕРИЯ: ADA4807-2, УПАКОВКА: REEL, УПАКОВКА: CUT TAPE, УПАКОВКА: MOUSEREEL, ТОРГОВАЯ МАРКА: ANALOG DEVICES, ТИП ВХОДА: RAIL-TO-RAIL, ТИП ПРОДУКТА: OP AMPS - OPERATIONAL AMPLIFIERS, РАЗМЕР ФАБРИЧНОЙ УПАКОВКИ: 1000, ПОДКАТЕГОРИЯ: AMPLIFIER ICS, ВЕС ИЗДЕЛИЯ: 140 MG, РАБОЧЕЕ НАПРЯЖЕНИЕ ПИТАНИЯ: 3 V TO 36 V, ТИП ВЫХОДА: RAIL-TO-RAIL, ПРОДУКТ: PRECISION AMPLIFIERS, ТИП ПРОДУКТА: PRECISION AMPLIFIERS, PSRR - КОЭФФИЦИЕНТ ПОДАВЛЕНИЯ ПОМЕХ ПО ПИТАНИЮ: 80 DB, РАЗМЕР ФАБРИЧНОЙ УПАКОВКИ: 750, ПОДКАТЕГОРИЯ: AMPLIFIER ICS, ТИП: GENERAL PURPOSE AMPLIFIER, УСИЛЕНИЕ ПО НАПРЯЖЕНИЮ, ДБ: 120 DB, ШИРИНА: 4 MM, ВЕС ИЗДЕЛИЯ: 338 MG, , , , , , , , , , , , , , , , , , , , , ,</t>
  </si>
  <si>
    <t>ADA4807-2ARMZ-R7</t>
  </si>
  <si>
    <t>КАТЕГОРИЯ ПРОДУКТА: БУФЕРЫ И ЛИНЕЙНЫЕ ДРАЙВЕРЫ, ROHS: ПОДРОБНОСТИ, КОЛИЧЕСТВО ВХОДНЫХ ЛИНИЙ: 1 ВХОД, КОЛИЧЕСТВО ВЫХОДНЫХ ЛИНИЙ: 1 ВЫХОД, ПОЛЯРНОСТЬ: НЕИНВЕРТИРУЮЩИЙ, ВЫХОДНОЙ ТОК ВЫСОКОГО УРОВНЯ: - 32 МА, ВЫХОДНОЙ ТОК НИЗКОГО УРОВНЯ: 32 МА, ТОК ПОКОЯ: 10 МКА, НАПРЯЖЕНИЕ ПИТАНИЯ - МАКС.: 5,5 В, НАПРЯЖЕНИЕ ПИТАНИЯ - МИН.: 1,65 В, РАБОЧИЙ ТОК ПИТАНИЯ: 10 МКА, МИНИМАЛЬНАЯ РАБОЧАЯ ТЕМПЕРАТУРА: - 40 С, МАКСИМАЛЬНАЯ РАБОЧАЯ ТЕМПЕРАТУРА: + 125 С, ТИП МОНТАЖА: СМД/СМТ, ПОСЫЛКА/КЕЙС: СОТ-23-5, УПАКОВКА: КАТУШКА, УПАКОВКА: РАЗРЕЗАТЬ ЛЕНТУ, УПАКОВКА: МЫШЬКАТУШКА, МАРКА: ИНСТРУМЕНТЫ ТЕХАСА, ФУНКЦИЯ: БУФЕРНЫЙ/ЛИНЕЙНЫЙ ДРАЙВЕР, ВЫСОТА: 1,15 ММ, ТИП ВХОДНОГО СИГНАЛА: ОДНОСТОРОННИЙ, ДЛИНА: 2,9 ММ, ЛОГИЧЕСКАЯ СЕМЬЯ: LVC, ТИП ЛОГИКИ: ИСТИННЫЙ, КОЛИЧЕСТВО КАНАЛОВ: 1 КАНАЛ, РАБОЧЕЕ НАПРЯЖЕНИЕ ПИТАНИЯ: ОТ 1,65 В ДО 5,5 В, ДИАПАЗОН РАБОЧИХ ТЕМПЕРАТУР: - 40 С ДО + 125 С, ТИП ВЫХОДА: 3 СОСТОЯНИЯ, ТИП ПРОДУКТА: БУФЕРЫ И ЛИНЕЙНЫЕ ДРАЙВЕРЫ, ВРЕМЯ ЗАДЕРЖКИ РАСПРОСТРАНЕНИЯ: 4,5 НС ПРИ 3,3 В, 4 НС ПРИ 5 В, СЕРИИ: СН74ЛВК1Г125, ЗАВОДСКАЯ УПАКОВКА: 3000, ПОДКАТЕГОРИЯ: ЛОГИЧЕСКИЕ ИС, ПОТРЕБЛЯЕМЫЙ ТОК - МАКС.: 10 МКА, ТЕХНОЛОГИИ: КМОП, ШИРИНА: 1,6 ММ, ЕДИНИЦА ИЗМЕРЕНИЯ: 41 МГ,</t>
  </si>
  <si>
    <t>SN74LVC1G125DBVR</t>
  </si>
  <si>
    <t>МИКРОСХЕМА ДИФФЕРЕНЦИАЛЬНЫЕ УСИЛИТЕЛИ,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</si>
  <si>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ДИФФЕРЕНЦИАЛЬНЫЕ УСИЛИТЕЛИ, ROHS: ПОДРОБНОСТИ, СЕРИИ: AD629, КОЛИЧЕСТВО КАНАЛОВ: 1 КАНАЛ, GBP – ПРОДУКТ УВЕЛИЧЕНИЯ ПРОПУСКНОЙ СПОСОБНОСТИ: 500 КГЦ, SR - СКОРОСТЬ ПОВОРОТА: 2,1 В/МКС, CMRR — КОЭФФИЦИЕНТ ПОДАВЛЕНИЯ СИНФАЗНОГО СИГНАЛА: 88 ДБ, ВЫХОДНОЙ ТОК НА КАНАЛ: 25 МА, VOS - ВХОДНОЕ НАПРЯЖЕНИЕ СМЕЩЕНИЯ: 0,2 МВ, НАПРЯЖЕНИЕ ПИТАНИЯ - МАКС.: 18 В, НАПРЯЖЕНИЕ ПИТАНИЯ - МИН.: 2,5 В, РАБОЧИЙ ТОК ПИТАНИЯ: 1,2 МА, МИНИМАЛЬНАЯ РАБОЧАЯ ТЕМПЕРАТУРА: - 40 С, МАКСИМАЛЬНАЯ РАБОЧАЯ ТЕМПЕРАТУРА: +85 С, ТИП МОНТАЖА: СМД/СМТ, ПОСЫЛКА/КЕЙС: СОИК-8, УПАКОВКА: КАТУШКА, УПАКОВКА: РАЗРЕЗАТЬ ЛЕНТУ, УПАКОВКА: МЫШЬКАТУШКА, МАРКА: АНАЛОГОВЫЕ УСТРОЙСТВА, КОМПЛЕКТ ДЛЯ РАЗРАБОТКИ: EVAL-CN0240-СДПЗ, ДВОЙНОЕ НАПРЯЖЕНИЕ ПИТАНИЯ: +/- 3 В, +/- 5 В, +/- 9 В, +/- 12 В, +/- 15 В, УСИЛЕНИЕ В/В: 1 В/В, ВЫСОТА: 1,5 ММ, ДЛИНА: 5 ММ, МАКСИМАЛЬНОЕ ДВОЙНОЕ НАПРЯЖЕНИЕ ПИТАНИЯ: +/- 18 В, МАКСИМАЛЬНОЕ ВХОДНОЕ СОПРОТИВЛЕНИЕ: 800 КОМ ПРИ +/- 15 В, МИНИМАЛЬНОЕ НАПРЯЖЕНИЕ ДВОЙНОГО ПИТАНИЯ: +/- 2,5 В, РАБОЧЕЕ НАПРЯЖЕНИЕ ПИТАНИЯ: ОТ 5 В ДО 36 В, ТОВАР: ДИФФЕРЕНЦИАЛЬНЫЕ УСИЛИТЕЛИ, ТИП ПРОДУКТА: ДИФФЕРЕНЦИАЛЬНЫЕ УСИЛИТЕЛИ, PSRR — КОЭФФИЦИЕНТ ОТКЛОНЕНИЯ ИСТОЧНИКА ПИТАНИЯ: 84 ДБ, ВРЕМЯ УРЕГУЛИРОВАНИЯ: 15 НАС, ЗАВОДСКАЯ УПАКОВКА: 1000, ПОДКАТЕГОРИЯ: ИС УСИЛИТЕЛЯ, ТИП ПОСТАВКИ: ДВОЙНОЙ, КОЭФФИЦИЕНТ УСИЛЕНИЯ ПО НАПРЯЖЕНИЮ, ДБ: 0 ДБ, ШИРИНА: 4 ММ, ЕДИНИЦА ИЗМЕРЕНИЯ: 540 МГ</t>
  </si>
  <si>
    <t>AD629ARZ-R7</t>
  </si>
  <si>
    <t>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</si>
  <si>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СПЛИТТЕР СИГНАЛА, КАТЕГОРИЯ ПРОДУКТА: ФОРМИРОВАНИЕ СИГНАЛА, ПРОДУКТ: SPLITTER FILTER MODULES, ЧАСТОТА: 650 MHZ, ЧАСТОТНЫЙ ДИАПАЗОН: 1 MHZ TO 650 MHZ, ИМПЕДАНС: 50 OHMS, ТИП ВЫВОДОВ: SMD/SMT, УПАКОВКА / БЛОК: 7.87 MM X 5.59 MM X 4.11 MM, МИНИМАЛЬНАЯ РАБОЧАЯ ТЕМПЕРАТУРА: - 40 C, МАКСИМАЛЬНАЯ РАБОЧАЯ ТЕМПЕРАТУРА: + 85 C, СЕРИЯ: ADP, УПАКОВКА: CUT TAPE, УПАКОВКА: MOUSEREEL, УПАКОВКА: REEL, МОНТАЖ: SMD/SMT, ТИП: 2-WAY CORE, WIRE POWER SPLITTER, ВНОСИМЫЕ ПОТЕРИ: 0.5 DB, РАЗМЕР ФАБРИЧНОЙ УПАКОВКИ: 1000, ВЕС ИЗДЕЛИЯ: 2.568 G</t>
  </si>
  <si>
    <t>ADP-2-1W+</t>
  </si>
  <si>
    <t>МИКРОСХЕМА ИНТЕРФЕЙСНАЯ,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</si>
  <si>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ИНТЕРФЕЙСНАЯ, КАТЕГОРИЯ ПРОДУКТА: ИНТЕРФЕЙСНЫЕ ЭЛЕМЕНТЫ - РАСШИРИТЕЛЬНЫЕ МОДУЛИ ВВОДА-ВЫВОДА; КОЛИЧЕСТВО ВХОДОВ/ВЫХОДОВ: 16 I/O; МАКСИМАЛЬНАЯ ТАКТОВАЯ ЧАСТОТА: 10 MHZ; НАПРЯЖЕНИЕ ПИТАНИЯ - МАКС.: 5.5 V; НАПРЯЖЕНИЕ ПИТАНИЯ - МИН.: 1.8 V; МИНИМАЛЬНАЯ РАБОЧАЯ ТЕМПЕРАТУРА: - 40 C; МАКСИМАЛЬНАЯ РАБОЧАЯ ТЕМПЕРАТУРА: + 125 C; ВИД МОНТАЖА: SMD/SMT; УПАКОВКА / БЛОК: SOIC-28; УПАКОВКА: TUBE; ВХОДНОЕ НАПРЯЖЕНИЕ: 1.8 V TO 5.5 V; СЕМЕЙСТВО ЛОГИЧЕСКИХ ЭЛЕМЕНТОВ: MCP23S17; ТИП ЛОГИКИ: I/O EXPANDER; ЧУВСТВИТЕЛЬНЫЙ К ВЛАЖНОСТИ: YES; РАБОЧЕЕ НАПРЯЖЕНИЕ ПИТАНИЯ: 1.8 V TO 5.5 V; ВЫХОДНОЙ ТОК: 25 MA; ВЫХОДНОЕ НАПРЯЖЕНИЕ: 1.8 V TO 4.5 V; PD - РАССЕИВАНИЕ МОЩНОСТИ: 700 MW; ПРОДУКТ: I/O EXPANDERS; ВРЕМЯ ЗАДЕРЖКИ РАСПРОСТРАНЕНИЯ: 50 NS; СЕРИЯ: MCP23S17; РАЗМЕР ФАБРИЧНОЙ УПАКОВКИ: 27; ТИП: I/O EXPANDER; ВЕС ИЗДЕЛИЯ: 2,215 G</t>
  </si>
  <si>
    <t>КАТЕГОРИЯ ПРОДУКТА: ИС ДЛЯ ИНТЕРФЕЙСА CAN,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REEL, УПАКОВКА: CUT TAPE, УПАКОВКА: MOUSEREEL,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ШИРИНА: 7.6 MM, ВЕС ИЗДЕЛИЯ: 666 MG</t>
  </si>
  <si>
    <t>КАТЕГОРИЯ ПРОДУКТА: ЦИФРОВЫЕ ИЗОЛЯТОРЫ, ROHS: ПОДРОБНОСТИ,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ТОРГОВАЯ МАРКА: TEXAS INSTRUMENTS,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ТИП ПРОДУКТА: DIGITAL ISOLATORS, ПОДДЕРЖИВАЕМЫЙ ПРОТОКОЛ: CAN, ОБРАТНЫЕ КАНАЛЫ: 1 CHANNEL, ОТКЛЮЧЕНИЕ: SHUTDOWN, РАЗМЕР ФАБРИЧНОЙ УПАКОВКИ: 350, ПОДКАТЕГОРИЯ: INTERFACE ICS</t>
  </si>
  <si>
    <t>КАТЕГОРИЯ ПРОДУКТА: БУФЕРЫ И ЛИНЕЙНЫЕ АППАРАТНЫЕ ДРАЙВЕРЫ, ROHS: ПОДРОБНОСТИ, КОЛИЧЕСТВО ВХОДНЫХ ЛИНИЙ: 1 INPUT, КОЛИЧЕСТВО ВЫХОДНЫХ ЛИНИЙ: 1 OUTPUT, ПОЛЯРНОСТЬ: NON-INVERTING, ВЫХОДНОЙ ТОК ВЫСОКОГО УРОВНЯ: - 32 MA, ВЫХОДНОЙ ТОК НИЗКОГО УРОВНЯ: 32 MA, ТОК ПОКОЯ: 500 NA,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SOT-23-5, УПАКОВКА: REEL, УПАКОВКА: CUT TAPE, УПАКОВКА: MOUSEREEL, ТОРГОВАЯ МАРКА: TEXAS INSTRUMENTS, ФУНКЦИЯ: SCHMITT TRIGGER BUFFER, ВЫСОТА: 1.15 MM, ТИП ВХОДНОГО СИГНАЛА: SINGLE-ENDED, ДЛИНА: 2.9 MM, СЕМЕЙСТВО ЛОГИЧЕСКИХ ЭЛЕМЕНТОВ: LVC, ТИП ЛОГИКИ: TRUE, КОЛИЧЕСТВО КАНАЛОВ: 1 CHANNEL, РАБОЧЕЕ НАПРЯЖЕНИЕ ПИТАНИЯ: 1.65 V TO 5.5 V, ДИАПАЗОН РАБОЧИХ ТЕМПЕРАТУР: - 40 C TO + 125 C, ТИП ПРОДУКТА: BUFFERS &amp; LINE DRIVERS, ВРЕМЯ ЗАДЕРЖКИ РАСПРОСТРАНЕНИЯ: 5.5 NS AT 3.3 V, 5 NS AT 5 V, СЕРИЯ: SN74LVC1G17, РАЗМЕР ФАБРИЧНОЙ УПАКОВКИ: 3000, ПОДКАТЕГОРИЯ: LOGIC ICS, НАПРЯЖЕНИЕ ПИТАНИЯ - МАКС.: 1.5 UA, ТЕХНОЛОГИЯ: CMOS, ШИРИНА: 1.6 MM</t>
  </si>
  <si>
    <t>SN74LVC1G17DBVR</t>
  </si>
  <si>
    <t>КАТЕГОРИЯ ПРОДУКТА: ИС, ИНТЕРФЕЙС RS-232, ROHS: ПОДРОБНОСТИ, ВИД МОНТАЖА: SMD/SMT, УПАКОВКА / БЛОК: SOIC-16, СЕРИЯ: ADM3202, ФУНКЦИЯ: TRANSCEIVER, ДИАПАЗОН ДАННЫХ: 460 KB/S, КОЛИЧЕСТВО ДРАЙВЕРОВ: 2 DRIVER, КОЛИЧЕСТВО ПРИЕМНИКОВ: 2 RECEIVER, ДУПЛЕКСНАЯ ПЕРЕДАЧА: FULL DUPLEX, НАПРЯЖЕНИЕ ПИТАНИЯ - МАКС.: 5.5 V, НАПРЯЖЕНИЕ ПИТАНИЯ - МИН.: 3 V, РАБОЧИЙ ТОК ИСТОЧНИКА ПИТАНИЯ: 3 MA, МИНИМАЛЬНАЯ РАБОЧАЯ ТЕМПЕРАТУРА: - 40 C, МАКСИМАЛЬНАЯ РАБОЧАЯ ТЕМПЕРАТУРА: + 85 C, ЗАЩИТА ОТ ЭЛЕКТРОСТАТИЧЕСКИХ РАЗРЯДОВ: ESD PROTECTION, УПАКОВКА: REEL, УПАКОВКА: CUT TAPE, УПАКОВКА: MOUSEREEL, ТОРГОВАЯ МАРКА: ANALOG DEVICES, ВЫСОТА: 1.5 MM (MAX), ДЛИНА: 10 MM (MAX), КОЛИЧЕСТВО ТРАНСИВЕРОВ: 1 TRANSCEIVER, РАБОЧЕЕ НАПРЯЖЕНИЕ ПИТАНИЯ: 3 V TO 5.5 V, ТИП ВЫХОДА: SINGLE-ENDED, ПРОДУКТ: RS-232 TRANSCEIVERS, ТИП ПРОДУКТА: RS-232 INTERFACE IC, ПОДДЕРЖИВАЕМЫЙ ПРОТОКОЛ: RS-232, ТИП СИГНАЛА ПРИЕМНИКА: SINGLE-ENDED, ОТКЛЮЧЕНИЕ: WITHOUT SHUTDOWN, РАЗМЕР ФАБРИЧНОЙ УПАКОВКИ: 1000, ПОДКАТЕГОРИЯ: INTERFACE ICS, ТИП ПИТАНИЯ: SINGLE SUPPLY, ШИРИНА: 4 MM (MAX)</t>
  </si>
  <si>
    <t>ADM3202ARNZ-REEL7</t>
  </si>
  <si>
    <t>ФИЛЬТР ПОДАВЛЕНИЯ ЭМП, КАТЕГОРИЯ ПРОДУКТА: ФЕРРИТОВЫЕ ФИЛЬТРЫ, СЕРИЯ: BLM15_SN, ПРОДУКТ: FERRITE CHIP BEADS, ТИП ВЫВОДОВ: SMD/SMT, УПАКОВКА / БЛОК: 0402 (1005 METRIC), ИМПЕДАНС: 120 OHMS, МАКСИМАЛЬНЫЙ ПОСТОЯННЫЙ ТОК: 1.3 A, ДОПУСТИМОЕ ОТКЛОНЕНИЕ: 25 %, МАКСИМАЛЬНОЕ СОПРОТИВЛЕНИЕ ПОСТОЯННОМУ ТОКУ: 90 MOHMS, МИНИМАЛЬНАЯ РАБОЧАЯ ТЕМПЕРАТУРА: - 55 C, МАКСИМАЛЬНАЯ РАБОЧАЯ ТЕМПЕРАТУРА: + 125 C, ДЛИНА: 1 MM, ШИРИНА: 0.5 MM, ВЫСОТА: 0.5 MM, УПАКОВКА: CUT TAPE, УПАКОВКА: MOUSEREEL, УПАКОВКА: REEL, ЁМКОСТЬ: -, ТИП: CHIP FERRITE BEAD SINGLE TYPE, РАЗМЕР ФАБРИЧНОЙ УПАКОВКИ: 10000, ПРЕРЫВАНИЕ: -, ТЕСТОВАЯ ЧАСТОТА: 100 MHZ, ВЕС ИЗДЕЛИЯ: 1 MG</t>
  </si>
  <si>
    <t>BLM15PD121SN1D</t>
  </si>
  <si>
    <t>ПАКЕТ АНТИСТАТИЧЕСКИЙ, ИЗГОТОВЛЕН ИЗ ПОЛИЭТИЛЕНА, РАЗМЕР 10*15 ММ</t>
  </si>
  <si>
    <t>BAGS 10*15 WITH ZIP</t>
  </si>
  <si>
    <t>ANTISTATIC BAG</t>
  </si>
  <si>
    <t>ПАКЕТ АНТИСТАТИЧЕСКИЙ, ИЗГОТОВЛЕН ИЗ ПОЛИЭТИЛЕНА, РАЗМЕР 50*25 ММ</t>
  </si>
  <si>
    <t>BAGS 50*25 NO ZIP</t>
  </si>
  <si>
    <t>КАТУШКА ИНДУКТИВНОСТИ.</t>
  </si>
  <si>
    <t>КАТЕГОРИЯ ПРОДУКТА: СИЛОВЫЕ КАТУШКИ ИНДУКТИВНОСТИ - ПОВЕРХНОСТНЫЙ МОНТАЖ, ROHS: ПОДРОБНОСТИ, ТИП: ПРОВОЛОЧНЫЙ, СБОРКА: СМД/СМТ, УПАКОВКА/КОРПУС: 1616 (4040 МЕТРИЧЕСКИХ), ЭКРАНИРОВАНИЕ: ЭКРАНИРОВАННЫЙ, ИНДУКТИВНОСТЬ: 1,5 МКГН, ДОПУСТИМОЕ ОТКЛОНЕНИЕ: 0,2, МАКСИМАЛЬНЫЙ ПОСТОЯННЫЙ ТОК (DC): 9.1А, МАКСИМАЛЬНОЕ СОПРОТИВЛЕНИЕ ПОСТОЯННОМУ ТОКУ: 15,8 МОМ, ТОК НАСЫЩЕНИЯ: 4,6 А, МИНИМАЛЬНАЯ РАБОЧАЯ ТЕМПЕРАТУРА: - 40С, МАКСИМАЛЬНАЯ РАБОЧАЯ ТЕМПЕРАТУРА: +125С, Q МИНИМУМ: -, ТИП КРЕПЛЕНИЯ: КРЕПЛЕНИЕ НА ПЕЧАТНУЮ ПЛАТУ, ДЛИНА: 4 ММ, ШИРОКИЙ: 4 ММ, ВЫСОТА: 2,1 ММ, ДИАМЕТР: -, ОСНОВНОЙ МАТЕРИАЛ: КОМПОЗИТНЫЙ, КВАЛИФИКАЦИЯ: AEC-Q200, РЯД: XFL4020, УПАКОВКА: КАТУШКА, УПАКОВКА: РАЗРЕЗАТЬ ЛЕНТУ, УПАКОВКА: МЫШЬКАТУШКА, ПРИЛОЖЕНИЕ: АВТОМОБИЛЬНЫЙ, КОД КОРПУСА - ДЮЙМЫ: 1616, КОД КОРПУСА - ММ: 4040, ПРОДУКТ: СИЛОВЫЕ ИНДУКТОРЫ, ТИП ПРОДУКТА: ФИКСИРОВАННЫЕ КАТУШКИ ИНДУКТИВНОСТИ, СОБСТВЕННАЯ РЕЗОНАНСНАЯ ЧАСТОТА: 59 МГЦ, ЗАВОДСКАЯ УПАКОВКА: 1000, ПОДКАТЕГОРИЯ: КАТУШКИ ИНДУКТИВНОСТИ, ДРОССЕЛИ И КАТУШКИ, СВЯЗЬ: ПО УМОЛЧАНИЮ, ЧАСТОТА ИСПЫТАНИЙ: 1 МГЦ,</t>
  </si>
  <si>
    <t>XFL4020-152ME</t>
  </si>
  <si>
    <t>1008CS-221XGBC</t>
  </si>
  <si>
    <t>1008CS-471XGBC</t>
  </si>
  <si>
    <t>КАТЕГОРИЯ ПРОДУКТА: СВЕТОДИОДНЫЕ ДИСПЛЕИ И АКСЕССУАРЫ, ROHS: ПОДРОБНОСТИ, ПРОДУКТ: СВЕТОДИОДНЫЕ ДИСПЛЕИ, ТИП ДИСПЛЕЯ: МАТРИЦА 5 X 7 ТОЧЕК, КОЛИЧЕСТВО ЦИФР: 8, РАЗМЕР ПЕРСОНАЖА: 2,85 ММ Х 4,83 ММ, РАЗМЕР МОДУЛЯ — Ш Х В Х Т: 42,72 ММ Х 9,91 ММ Х 5,18 ММ, ЦВЕТ ПОДСВЕТКИ: ЗЕЛЕНЫЙ, ДЛИНА ВОЛНЫ: 574 НМ, КОНФИГУРАЦИЯ: -, ИНТЕНСИВНОСТЬ СВЕТА: 7,5 МКД, ЕСЛИ - ПРЯМОЙ ТОК: 300 МА, VF - ПРЯМОЕ НАПРЯЖЕНИЕ: 5 В, МАКСИМАЛЬНАЯ РАБОЧАЯ ТЕМПЕРАТУРА: +85 С, МИНИМАЛЬНАЯ РАБОЧАЯ ТЕМПЕРАТУРА: - 55 С, ТИП МОНТАЖА: СКВОЗНОЕ ОТВЕРСТИЕ, РЯД: ХДСП-2, УПАКОВКА: ПОДНОС, ДИАПАЗОН РАБОЧИХ ТЕМПЕРАТУР: - 55 С ДО + 85 С, ТИП ПРОДУКТА: СВЕТОДИОДНЫЕ ДИСПЛЕИ, ЗАВОДСКАЯ УПАКОВКА: 10, ПОДКАТЕГОРИЯ: ДИСПЛЕИ, СЕНСОРНАЯ ПАНЕЛЬ: БЕЗ СЕНСОРНОЙ ПАНЕЛИ, ЕДИНИЦА ИЗМЕРЕНИЯ: 10,367 Г, ВЫСОТА: 1,1 ММ, ДЛИНА: 2,9 ММ, ТИП ПРОДУКТА: МОП-ТРАНЗИСТОР, ВРЕМЯ НАРАСТАНИЯ: 9,9 НС, ЗАВОДСКАЯ УПАКОВКА: 3000, ПОДКАТЕГОРИЯ: МОП-ТРАНЗИСТОРЫ, ТИП ТРАНЗИСТОРА: 1 N-КАНАЛ, ТИПИЧНОЕ ВРЕМЯ ЗАДЕРЖКИ ВЫКЛЮЧЕНИЯ: 12 НС, ТИПИЧНОЕ ВРЕМЯ ЗАДЕРЖКИ ВКЛЮЧЕНИЯ: 7,5 НС, ШИРИНА: 1,3 ММ,</t>
  </si>
  <si>
    <t>HDSP-2133</t>
  </si>
  <si>
    <t>КАТЕГОРИЯ ПРОДУКТА: ТАНТАЛОВЫЕ КОНДЕНСАТОРЫ - ТВЕРДОТЕЛЬНЫЕ ДЛЯ SMD, ROHS: ПОДРОБНОСТИ, РЯД: ТПС АВТО, ЕМКОСТЬ: 22 МКФ, НОМИНАЛЬНОЕ НАПРЯЖЕНИЕ ПОСТОЯННОГО ТОКА: 25 В ПОСТОЯННОГО ТОКА, ДОПУСТИМОЕ ОТКЛОНЕНИЕ: 0,1, СОЭ: 200 МОМ, КОД КОРПУСА - ДЮЙМЫ: 2917, КОД КОРПУСА - ММ: 7343, КОД КОРПУСА ПРОИЗВОДИТЕЛЯ: D ДЕЛО, ВЫСОТА: 2,9 ММ, МИНИМАЛЬНАЯ РАБОЧАЯ ТЕМПЕРАТУРА: - 55 С, МАКСИМАЛЬНАЯ РАБОЧАЯ ТЕМПЕРАТУРА: + 125 С, УПАКОВКА: КАТУШКА, УПАКОВКА: РАЗРЕЗАТЬ ЛЕНТУ, УПАКОВКА: МЫШЬКАТУШКА, МОНТАЖ: СМД/СМТ, КОЭФФИЦИЕНТ ДИЭЛЕКТРИЧЕСКИХ ПОТЕРЬ DF: 6, ТОК УТЕЧКИ: 5,5 МКА, ДЛИННЫЙ: 7,3 ММ, ПРОДУКТ: ТВЕРДЫЙ ТАНТАЛ С НИЗКИМ ESR, СТАНДАРТНЫЙ СОРТ, ТИП ПРОДУКТА: ТАНТАЛОВЫЕ КОНДЕНСАТОРЫ, ЗАВОДСКАЯ УПАКОВКА: 500, ПОДКАТЕГОРИЯ: КОНДЕНСАТОРЫ, ТИП: СМД / СМТ, ШИРОКИЙ: 4,3 ММ, ВЕС ЗА ШТУКУ: 400 МГ</t>
  </si>
  <si>
    <t>TPSD226K025R0200</t>
  </si>
  <si>
    <t>КАТЕГОРИЯ ПРОДУКТА: АЛЮМИНИЕВЫЕ ЭЛЕКТРОЛИТИЧЕСКИЕ КОНДЕНСАТОРЫ - SMD, ROHS: ПОДРОБНОСТИ, РЯД: UCD, ПРОДУКТ: ЭЛЕКТРОЛИТИЧЕСКИЕ КОНДЕНСАТОРЫ С НИЗКИМ ИМПЕДАНСОМ, ЕМКОСТЬ: 47 МКФ, НОМИНАЛЬНОЕ НАПРЯЖЕНИЕ ПОСТОЯННОГО ТОКА: 50 В ПОСТОЯННОГО ТОКА, ДОПУСТИМОЕ ОТКЛОНЕНИЕ: 0,2, СОЭ: -, МИНИМАЛЬНАЯ РАБОЧАЯ ТЕМПЕРАТУРА: - 55С, МАКСИМАЛЬНАЯ РАБОЧАЯ ТЕМПЕРАТУРА: +105С, ДИАМЕТР: 6,3 ММ, ДЛИНА: 7,7 ММ, ВЫСОТА: 7,7 ММ, ПРОДОЛЖИТЕЛЬНОСТЬ ЖИЗНИ: 2000 ЧАСОВ, ПУЛЬСИРУЮЩИЙ ТОК: 195 МА, КВАЛИФИКАЦИЯ: AEC-Q200, УПАКОВКА: КАТУШКА, УПАКОВКА: РАЗРЕЗАТЬ ЛЕНТУ, УПАКОВКА: МЫШЬКАТУШКА, КОЭФФИЦИЕНТ ДИЭЛЕКТРИЧЕСКИХ ПОТЕРЬ DF: 0,1, ТОК УТЕЧКИ: 493,5 МКА, ТИП ПРОДУКТА: ЭЛЕКТРОЛИТИЧЕСКИЕ КОНДЕНСАТОРЫ, ЗАВОДСКАЯ УПАКОВКА: 900, ПОДКАТЕГОРИЯ: КОНДЕНСАТОРЫ, СБОРКА: СМД/СМТ, ТИП: ТИП МИКРОСХЕМЫ, НИЗКИЙ ИМПЕДАНС, ВЕС ЗА ШТУКУ: 400 МГ,</t>
  </si>
  <si>
    <t>UCD1H470MCL1GS</t>
  </si>
  <si>
    <t>МНОГОСЛОЙНЫЙ КЕРАМИЧЕСКИЙ КОНДЕНСАТОР., МНОГОСЛОЙНЫЙ КЕРАМИЧЕСКИЙ КОНДЕНСАТОР</t>
  </si>
  <si>
    <t>КАТЕГОРИЯ ПРОДУКТА: МНОГОСЛОЙНЫЕ КЕРАМИЧЕСКИЕ КОНДЕНСАТОРЫ - ПОВЕРХНОСТНОГО МОНТАЖА, ROHS: ПОДРОБНОСТИ, ПРЕРЫВАНИЕ: STANDARD, ЁМКОСТЬ: 1000 PF, НОМИНАЛЬНОЕ НАПРЯЖЕНИЕ ПОСТОЯННОГО ТОКА: 50 VDC, ДИЭЛЕКТРИЧЕСКИЙ: X7R, ДОПУСТИМОЕ ОТКЛОНЕНИЕ: 0,1, КОРПУС - ДЮЙМЫ: 1206, КОРПУС - ММ: 3216, ВЫСОТА: 0.85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 NF, ЕМКОСТЬ - МКФ: 0.001 UF, КЛАСС: CLASS 2, ДЛИНА: 3.2 MM, УПАКОВКА / БЛОК: 1206 (3216 METRIC), ТИП ПРОДУКТА: CERAMIC CAPACITORS, РАЗМЕР ФАБРИЧНОЙ УПАКОВКИ: 4000, ПОДКАТЕГОРИЯ: CAPACITORS, ТИП: CHIP MULTILAYER CERAMIC CAPACITOR FOR GENERAL PURPOSE, ШИРИНА: 1.6 MM, ВЕС ИЗДЕЛИЯ: 24 MG,</t>
  </si>
  <si>
    <t>GRM319R71H472JA01D</t>
  </si>
  <si>
    <t>КАТЕГОРИЯ ПРОДУКТА: МНОГОСЛОЙНЫЕ КЕРАМИЧЕСКИЕ КОНДЕНСАТОРЫ MLCC - SMD/SMT, ЕМКОСТЬ: 0,1 МКФ, НОМИНАЛЬНОЕ НАПРЯЖЕНИЕ ПОСТОЯННОГО ТОКА: 25 В ПОСТОЯННОГО ТОКА, ДИЭЛЕКТРИК: X5R, ТОЛЕРАНТНОСТЬ: 0,1, КОД ДЕЛА - В: 402, КОД КОРПУСА - ММ: 1005, ВЫСОТА: 0,5 ММ, МИНИМАЛЬНАЯ РАБОЧАЯ ТЕМПЕРАТУРА: - 55 С, МАКСИМАЛЬНАЯ РАБОЧАЯ ТЕМПЕРАТУРА: +85 С, ПРОДУКТ: MLCC ОБЩЕГО ТИПА, СТИЛЬ ЗАВЕРШЕНИЯ: СМД/СМТ, ПРЕКРАЩЕНИЕ: СТАНДАРТ, РЯД: МРЖ, МАРКА: МУРАТА ЭЛЕКТРОНИКС, ЕМКОСТЬ - НФ: 100 НФ, ЕМКОСТЬ - ПФ: 100000 ПФ, СОРТ: КЛАСС 2, ДЛИНА: 1 ММ, ПОСЫЛКА/КЕЙС: 0402 (МЕТРИЧЕСКАЯ 1005), ТИП ПРОДУКТА: КЕРАМИЧЕСКИЕ КОНДЕНСАТОРЫ, ПОДКАТЕГОРИЯ: КОНДЕНСАТОРЫ, ТИП: ЧИП МНОГОСЛОЙНЫЙ КЕРАМИЧЕСКИЙ КОНДЕНСАТОР, ШИРИНА: 0,5 ММ, ЕДИНИЦА ИЗМЕРЕНИЯ: 1600 МГ, ТИП ПРОДУКТА: МОП-ТРАНЗИСТОР, ВРЕМЯ НАРАСТАНИЯ: 18 НС, ЗАВОДСКАЯ УПАКОВКА: 240, ПОДКАТЕГОРИЯ: МОП-ТРАНЗИСТОРЫ, ТИП ТРАНЗИСТОРА: 1 N-КАНАЛ, ТИПИЧНОЕ ВРЕМЯ ЗАДЕРЖКИ ВЫКЛЮЧЕНИЯ: 85 НС, ТИПИЧНОЕ ВРЕМЯ ЗАДЕРЖКИ ВКЛЮЧЕНИЯ: 20 НС, ШИРИНА: 5,21 ММ, ЧАСТЬ # ПСЕВДОНИМЫ: IPW65R080CFD SP000745036, ЕДИНИЦА ИЗМЕРЕНИЯ: 6 Г, , , , , , , , , , , , , , , , , , , , , , , , , , , , ,</t>
  </si>
  <si>
    <t>GRM155R61E104KA87</t>
  </si>
  <si>
    <t>СЕНСОРНЫЙ ВЫКЛЮЧАТЕЛЬ ДЛЯ МОНТАЖА НА ПЕЧАТНУЮ ПЛАТУ, НА НАПРЯЖЕНИЕ 12В., DIP-ПЕРЕКЛЮЧАТЕЛЬ ДЛЯ МОНТАЖА НА ПЕЧАТНУЮ ПЛАТУ, НА НАПРЯЖЕНИЕ 12В.</t>
  </si>
  <si>
    <t>КАТЕГОРИЯ ПРОДУКТА: СЕНСОРНЫЙ ВЫКЛЮЧАТЕЛЬ, ОСВЕЩЕННЫЙ: БЕЗ ПОДСВЕТКИ, ЦВЕТ ОСВЕЩЕНИЯ: -, ТИП ЛАМПЫ: -, ТИП КРЕПЛЕНИЯ: СМД/СМТ, НАПРАВЛЕНИЕ МОНТАЖА: ПРЯМОЙ, ВЫСОТА СТОПЫ: 0,3 ММ, ВОДИТЬ МАШИНУ: ПРЯМОУГОЛЬНЫЙ, ФУНКЦИЯ ПЕРЕКЛЮЧЕНИЯ: ВЫКЛ - (ВКЛ), РАБОЧАЯ СИЛА: 3,5 Н, НОМИНАЛЬНЫЙ ТОК: 50 МА, НОМИНАЛЬНОЕ НАПРЯЖЕНИЕ ПОСТОЯННОГО ТОКА: 12 В ПОСТОЯННОГО ТОКА, НОМИНАЛЬНОЕ НАПРЯЖЕНИЕ ПЕРЕМЕННОГО ТОКА: -, НОМИНАЛЬНАЯ ЕМКОСТЬ: -, ЗАЖИМ ЗАЗЕМЛЕНИЯ: НЕТ, ФОРМА ОБРАТНОЙ СВЯЗИ: SPST, СБОРКА: КРЫЛО ЧАЙКИ, ЦВЕТ: ЧЕРНЫЙ, ЦВЕТ КРЫШКИ: -, ДЛИНА: 3,5 ММ, ШИРОКИЙ: 2,9 ММ, ВЫСОТА: 1,7 ММ, РЯД: ЭВПАА, ПРОДОЛЖИТЕЛЬНОСТЬ ЖИЗНИ: 200000 ЦИКЛОВ, КЛАССЫ ЗАЩИТЫ IP: -, УПАКОВКА: КАТУШКА, КОНТАКТНОЕ ПОКРЫТИЕ: СЕРЕБРО, ЦЕНТР: .2ММ, ВЕС ЗА ШТУКУ: 204 МГ,</t>
  </si>
  <si>
    <t>EVPAA602W</t>
  </si>
  <si>
    <t>КАТЕГОРИЯ ПРОДУКТА: DIP-ПЕРЕКЛЮЧАТЕЛЬ / SIP-ПЕРЕКЛЮЧАТЕЛЬ, УПАКОВКА: ТРУБКА, ОСВЕЩЕННЫЙ: БЕЗ ПОДСВЕТКИ, КОЛИЧЕСТВО ПОЗИЦИЙ: 8 ПОЗИЦИЙ, ТИП ПЕРЕКЛЮЧАТЕЛЯ: ОКУНАТЬ, ВОДИТЬ МАШИНУ: РОКЕР, РАССТОЯНИЕ МЕЖДУ ЗАЖИМАМИ: 1,27 ММ, ФОРМА ОБРАТНОЙ СВЯЗИ: SPST, СБОРКА: СМД/СМТ, НОМИНАЛЬНЫЙ ТОК: 100 МА, ТИП ПРИВОДА: РОКЕР, КОНТАКТНЫЙ МАТЕРИАЛ: МЕДНЫЙ СПЛАВ, КОНТАКТНОЕ ПОКРЫТИЕ: ЗОЛОТО, МАКСИМАЛЬНАЯ РАБОЧАЯ ТЕМПЕРАТУРА: +85С, МИНИМАЛЬНАЯ РАБОЧАЯ ТЕМПЕРАТУРА: - 30С, ТИП КРЕПЛЕНИЯ: КРЕПЛЕНИЕ НА ПЕЧАТНУЮ ПЛАТУ, ДИАПАЗОН РАБОЧИХ ТЕМПЕРАТУР: -30С ДО +85С, ТИП ПРОДУКТА: DIP-ПЕРЕКЛЮЧАТЕЛИ, ЗАВОДСКАЯ УПАКОВКА: 40, ПОДКАТЕГОРИЯ: ПЕРЕКЛЮЧАТЕЛИ,ВЕС ЗА ШТУКУ: 4536 Г,</t>
  </si>
  <si>
    <t>GDH08S04</t>
  </si>
  <si>
    <t>КАТЕГОРИЯ ПРОДУКТА: РЧ СОЕДИНИТЕЛИ / КОАКСИАЛЬНЫЕ СОЕДИНИТЕЛИ, ПРОДУКТ: СОЕДИНИТЕЛИ, СЕРИЯ РФ: U.FL, ТИП СОЕДИНЕНИЯ: ДЖЕК, ИМПЕДАНС: 50 ОМ, МАКСИМАЛЬНАЯ ЧАСТОТА: 6 ГГЦ, СБОРКА: ПРИПОЙ, ВЫРАВНИВАНИЕ: ПРЯМОЙ, ПОЛЯРНОСТЬ: ОБЕСПЕЧИТЬ РЕГРЕСС, ТИП КРЕПЛЕНИЯ: СМД/СМТ, ТИП КАБЕЛЯ: -, КЛАССЫ ЗАЩИТЫ IP: -, УПАКОВКА: КАТУШКА, УПАКОВКА: РАЗРЕЗАТЬ ЛЕНТУ, ТИП ПРОДУКТА: РЧ СОЕДИНИТЕЛИ / КОАКСИАЛЬНЫЕ СОЕДИНИТЕЛИ, РЯД: U.FL, ЗАВОДСКАЯ УПАКОВКА: 2500, ПОДКАТЕГОРИЯ: ВЧ МЕЖСОЕДИНЕНИЯ, ТОРГОВОЕ НАЗВАНИЕ: U.FL, СТАТЬЯ # ПСЕВДОНИМЫ: 331-0472-2-32, ВЕС ЗА ШТУКУ: 16 МГ,</t>
  </si>
  <si>
    <t>U.FL-R-SMT-1</t>
  </si>
  <si>
    <t>КАТЕГОРИЯ ПРОДУКТА: ГНЕЗДОВЫЕ РАЗЪЕМЫ, КОЛИЧЕСТВО ПОЗИЦИЙ: 3 ПОЗИЦИЯ, КОЛИЧЕСТВО СТРОК: 1 РЯД, КОНТАКТНЫЙ ПОЛ: РОЗЕТКА (ЖЕНСКАЯ), ШАГ: 6,35 ММ, СТИЛЬ ЗАВЕРШЕНИЯ: СКВОЗНОЕ ОТВЕРСТИЕ, СТИЛЬ МОНТАЖА: ПЕЧАТНАЯ ПЛАТА, МАТЕРИАЛ КОРПУСА: НЕЙЛОН, КОНТАКТНЫЙ МАТЕРИАЛ: ЛАТУНЬ, СЕЛЕВИТ ХОЛОДНОЙ ОТДЕЛКИ, ПОКРЫТИЕ КОНТАКТОВ: СЕРЕБРО, НОМИНАЛЬНОЕ НАПРЯЖЕНИЕ:40 В, ТЕКУЩЕЕ НАПРАВЛЕНИЕ: 1,5 АМР,ПОДКЛЮЧЕНИЕ, ЦВЕТ КОРПУСА: НАТУРАЛЬНЫЕ, УГОЛ УСТАНОВКИ: ПРАВИЛЬНО,</t>
  </si>
  <si>
    <t>DVFS1-245S15WN-A0210</t>
  </si>
  <si>
    <t>DVFS</t>
  </si>
  <si>
    <t>КАТЕГОРИЯ ПРОДУКТА: СЪЕМНЫЕ КЛЕММНЫЕ КОЛОДКИ, КОЛИЧЕСТВО ПОЗИЦИЙ: 8 ПОЗИЦИЙ, ПОДАЧА: 2,5 ММ, СПОСОБ ПОДКЛЮЧЕНИЯ: ЗАДВИНУТЬ, СТИЛЬ ЗАВЕРШЕНИЯ: ПРУЖИННЫЙ ЗАЖИМ, ТЕКУЩИЙ РЕЙТИНГ: 6 А, УРОВЕНЬ НАПРЯЖЕНИЯ: 160 В, КАЛИБР ПРОВОЛОКИ МИН.: 45162, МАКС. КАЛИБР ПРОВОЛОКИ: 45158, РЯД: ПТСМ, УПАКОВКА: МАССА, МАРКА: ФЕНИКС КОНТАКТ, КОНТАКТНЫЙ МАТЕРИАЛ: -, КОНТАКТНОЕ ПОКРЫТИЕ: БАНКА, ВЫСОТА: 5 ММ, МАТЕРИАЛ КОРПУСА: ПОЛИАМИД (ПА), ДЛИНА: 15 ММ, ТИП ПРОДУКТА: СЪЕМНЫЕ КЛЕММНЫЕ КОЛОДКИ, ЗАВОДСКАЯ УПАКОВКА: 100, ПОДКАТЕГОРИЯ: КЛЕММНЫЕ КОЛОДКИ, ШИРИНА: 21,1 ММ,</t>
  </si>
  <si>
    <t>1704861</t>
  </si>
  <si>
    <t>КАТЕГОРИЯ ПРОДУКТА: МЕЖПЛАТНЫЕ И ПРОМЕЖУТОЧНЫЕ СОЕДИНИТЕЛИ, КОЛИЧЕСТВО ПОЗИЦИЙ: 10 ПОЗИЦИЙ, ПОДАЧА: 2 ММ, КОЛИЧЕСТВО РЯДОВ: 2 РЯД, РАССТОЯНИЕ МЕЖДУ РЯДАМИ: 4,1 ММ, ТИП МОНТАЖА: ЧЕРЕЗ ОТВЕРСТИЕ, СТИЛЬ ОКОНЧАНИЯ: ПРИПОЙ, МОНТАЖНЫЙ УГОЛ: ПРЯМОЙ, КОНТАКТНЫЙ ПОЛ: ПИН (МУЖСКОЙ), КОНТАКТНОЕ ПОКРЫТИЕ: БАНКА, РЯД: 55917, ЗАЯВКА: СИГНАЛ, ПРОВОД-ПЛАТА, МИНИМАЛЬНАЯ РАБОЧАЯ ТЕМПЕРАТУРА: - 25 С, МАКСИМАЛЬНАЯ РАБОЧАЯ ТЕМПЕРАТУРА: + 105 С, УПАКОВКА: ЛОТОК, ТИП КОНТАКТА: -, ТЕКУЩИЙ РЕЙТИНГ: 3 А, РЕЙТИНГ ВОСПЛАМЕНЯЕМОСТИ: УЛ 94 В-0, ЦВЕТ КОРПУСА: ЕСТЕСТВЕННЫЙ, МАТЕРИАЛ КОРПУСА: ПОЛИЭСТЕР, ТИП ПРОДУКТА: ЗАГОЛОВКИ И КАБЕЛЬНЫЕ ВВОДЫ, ЗАВОДСКАЯ УПАКОВКА: 900, УРОВЕНЬ НАПРЯЖЕНИЯ: 250 В, ЕДИНИЦА ИЗМЕРЕНИЯ: 1 Г,</t>
  </si>
  <si>
    <t>55917-1010</t>
  </si>
  <si>
    <t>КАТЕГОРИЯ ПРОДУКТА: КОРПУС РАЗЪЕМА. НЕ СОЖРЕЖИТ ЭЕЛКТРИЧЕСКИХ ЧАСТЕЙ, ПРЕДНАЗНАЧЕН ДЛЯ РАЗМЕЩЕНИЯ В НЕМ БЛОКОВ УПАРВЛЕНИЯ И РАЗЛИЧНЫХ СОЕДИНИТЕЛЬНЫХ ЭЛЕМЕНТОВ ДЛЯ ЭЕЛКТРИЧЕСКИХ СЕТЕЙ И СЕТЕЙ ПЕРЕДАЧИ ДАННЫХ, КОЛИЧЕСТВО ПОЗИЦИЙ: 2 ПОЗИЦИЯ, КОЛИЧЕСТВО РЯДОВ: 1 РЯД, КОНТАКТНЫЙ ПОЛ: РОЗЕТКА (ЖЕНСКАЯ), ПОДАЧА: 4,14 ММ, СТИЛЬ ЗАВЕРШЕНИЯ: ОБЖИМ, ТИП МОНТАЖА: НА ПЛАТУ, МАТЕРИАЛ КОРПУСА: НЕЙЛОН, КОНТАКТНЫЙ МАТЕРИАЛ: -, КОНТАКТНОЕ ПОКРЫТИЕ: -, УРОВЕНЬ НАПРЯЖЕНИЯ: 600 В, ТЕКУЩИЙ РЕЙТИНГ: -, ТИП АКСЕССУАРА: -, РЯД: МАТЭ-Н-ЛОК, УПАКОВКА: МАССА, РЕЙТИНГ ВОСПЛАМЕНЯЕМОСТИ: УЛ 94 В-0, ЦВЕТ КОРПУСА: ЕСТЕСТВЕННЫЙ,ЗАВОДСКАЯ УПАКОВКА: 1000,</t>
  </si>
  <si>
    <t>172165-1</t>
  </si>
  <si>
    <t>МИНИАТЮРНЫЙ ЭЛЕКТРОННЫЙ КОМПОНЕНТ: ОПТРОНЫ (ДИОДЫ) - БЫСТРОДЕЙСТВУЮЩИЕ ОПТОПАРЫ. (ОБОРУДОВАНИЕ ДЛЯ АВТОМАТИЗАЦИИ ПРОМЫШЛЕННЫХ ПРЕДПРИЯТИЙ, КОМПЬЮТЕРНЫХ СИСТЕМ). .</t>
  </si>
  <si>
    <t>МОП ТРАНЗИСТОР 110 ВТ, МОП ТРАНЗИСТОР 52 ВТ, МОП ТРАНЗИСТОР 2,4 ВТ, МИНИАТЮРНЫЙ ЭЛЕКТРОННЫЙ КОМПОНЕНТ: ТРАНЗИСТОРЫ, C МОЩНОСТЬЮ РАССЕИВАНИЯ 6 ВТ. ИСП. В ЭЛЕКТРОННЫХ УСТРОЙСТВАХ ГРАЖДАНСКОГО НАЗНАЧЕНИЯ. (ОБОРУДОВАНИЕ ДЛЯ АВТОМАТИЗАЦИИ ПРОМЫШЛЕННЫХ ПРЕДПРИЯТИЙ, КОМПЬЮТЕРНЫХ СИСТЕМ). ., ТРАНЗИСТОРЫ ПРОЧИЕ, МОЩНОСТЬЮ БОЛЕЕ 1 ВТ</t>
  </si>
  <si>
    <t>КАТЕГОРИЯ ПРОДУКТА: МОП-ТРАНЗИСТОР, ROHS: ТИП МОНТАЖА: СКВОЗНОЕ ОТВЕРСТИЕ, ПОСЫЛКА/КЕЙС: ТО-247-3, ПОЛЯРНОСТЬ ТРАНЗИСТОРА: N-КАНАЛ, КОЛИЧЕСТВО КАНАЛОВ: 1 КАНАЛ, VDS - НАПРЯЖЕНИЕ ПРОБОЯ СТОК-ИСТОК: 650 В, ID — НЕПРЕРЫВНЫЙ ТОК СТОКА: 43,3 А, RDS ON — СОПРОТИВЛЕНИЕ СТОК-ИСТОК: 72 МОМ, VGS - НАПРЯЖЕНИЕ ЗАТВОР-ИСТОК: - 20 В, + 20 В, VGS TH - ПОРОГОВОЕ НАПРЯЖЕНИЕ ЗАТВОР-ИСТОК: 3,5 В, QG - ЗАРЯД ВОРОТ: 167 НКЛ, МИНИМАЛЬНАЯ РАБОЧАЯ ТЕМПЕРАТУРА: - 55 С, МАКСИМАЛЬНАЯ РАБОЧАЯ ТЕМПЕРАТУРА: + 150 С, PD - РАССЕИВАЕМАЯ МОЩНОСТЬ: 391 ВТ, РЕЖИМ КАНАЛА: УЛУЧШЕНИЕ, ТОРГОВОЕ НАЗВАНИЕ: COOLMOS, РЯД: COOLMOS CFD2, УПАКОВКА: ТРУБКА, КОНФИГУРАЦИЯ: ОДИНОКИЙ, ВРЕМЯ ПАДЕНИЯ: 6 НС, ВЫСОТА: 21,1 ММ, ДЛИНА: 16,13 ММ, ТИП ПРОДУКТА: МОП-ТРАНЗИСТОР, ВРЕМЯ НАРАСТАНИЯ: 18 НС, ЗАВОДСКАЯ УПАКОВКА: 240, ПОДКАТЕГОРИЯ: МОП-ТРАНЗИСТОРЫ, ТИП ТРАНЗИСТОРА: 1 N-КАНАЛ, ТИПИЧНОЕ ВРЕМЯ ЗАДЕРЖКИ ВЫКЛЮЧЕНИЯ: 85 НС, ТИПИЧНОЕ ВРЕМЯ ЗАДЕРЖКИ ВКЛЮЧЕНИЯ: 20 НС, ШИРИНА: 5,21 ММ,</t>
  </si>
  <si>
    <t>IPW65R080CFDFKSA1</t>
  </si>
  <si>
    <t>INF.</t>
  </si>
  <si>
    <t>CИЛОВОЙ МОДУЛЬ IGBT.</t>
  </si>
  <si>
    <t>ОПТОПАРА ТРАНЗИСТОРНАЯ</t>
  </si>
  <si>
    <t>КОРПУС DIP4300 , ТИП ВЫХОДА ТРАНЗИСТОР , КОЛИЧЕСТВО ВЫХОДОВ 1 , КОММУТИРУЕМОЕ НАПРЯЖЕНИЕ (МАКС) 55 В, КОММУТИРУЕМЫЙ ТОК (МАКС) 70 МА, НАПРЯЖЕНИЕ ИЗОЛЯЦИИ 2.5 КВ, ВРЕМЯ ВКЛЮЧЕНИЯ 2 МКС, ВРЕМЯ ВЫКЛЮЧЕНИЯ 25 МКС</t>
  </si>
  <si>
    <t>TLP521-1GB.F</t>
  </si>
  <si>
    <t>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 МИНИАТЮРНЫЙ ЭЛЕКТРОННЫЙ КОМПОНЕНТ: МИКРОСХЕМА ИНТЕГРАЛЬНАЯ МОНОЛИТНАЯ - ИС ДЛЯ УПРАВЛЕНИЯ ПИТАНИЕМ.  ИСП. В ЭЛЕКТРОННЫХ УСТРОЙСТВАХ ОБЩЕГРАЖДАНСКОГО</t>
  </si>
  <si>
    <t>КАТЕГОРИЯ ПРОДУКТА: МИКРОКОНТРОЛЛЕРЫ ARM — МИКРОКОНТРОЛЛЕРЫ, ROHS: ПОДРОБНОСТИ, СЕРИИ: STM32F105RC, ТИП МОНТАЖА: СМД/СМТ, ПОСЫЛКА/КЕЙС: ЛКФП-64, ОСНОВНОЙ: АРМ КОРТЕКС М3, ОБЪЕМ ПАМЯТИ ПРОГРАММЫ: 256 КБ, ШИРИНА ШИНЫ ДАННЫХ: 32 БИТ, РАЗРЕШЕНИЕ АЦП: 12 БИТ, МАКСИМАЛЬНАЯ ТАКТОВАЯ ЧАСТОТА: 72 МГЦ, КОЛИЧЕСТВО ВХОДОВ/ВЫХОДОВ: 51 ВВОД/ВЫВОД, РАЗМЕР ОЗУ ДАННЫХ: 64 КБ, НАПРЯЖЕНИЕ ПИТАНИЯ - МИН.: 2 В, НАПРЯЖЕНИЕ ПИТАНИЯ - МАКС.: 3,6 В, МИНИМАЛЬНАЯ РАБОЧАЯ ТЕМПЕРАТУРА: - 40 С, МАКСИМАЛЬНАЯ РАБОЧАЯ ТЕМПЕРАТУРА: +85 С, УПАКОВКА: ЛОТОК, МАРКА: STMICROELECTRONICS, ТИП ОЗУ ДАННЫХ: SRAM, ВЫСОТА: 1,4 ММ, ТИП ИНТЕРФЕЙСА: CAN, I2C, SPI, USART, ДЛИНА: 10 ММ, ЧУВСТВИТЕЛЬНОСТЬ К ВЛАГЕ: ДА, КОЛИЧЕСТВО КАНАЛОВ АЦП: 16 КАНАЛОВ, КОЛИЧЕСТВО ТАЙМЕРОВ/СЧЕТЧИКОВ: 10 ТАЙМЕР, СЕРИЯ ПРОЦЕССОРОВ: АРМ КОРТЕКС М, ТИП ПРОДУКТА: МИКРОКОНТРОЛЛЕРЫ ARM — МИКРОКОНТРОЛЛЕРЫ, ТИП ПАМЯТИ ПРОГРАММЫ: ВСПЫШКА, ЗАВОДСКАЯ УПАКОВКА: 960, ПОДКАТЕГОРИЯ: МИКРОКОНТРОЛЛЕРЫ - МИКРОКОНТРОЛЛЕРЫ, ТОРГОВОЕ НАЗВАНИЕ: СТМ32, ШИРИНА: 10 ММ, ЕДИНИЦА ИЗМЕРЕНИЯ: 342 700 МГ, ТОЧНОСТЬ РЕГУЛИРОВАНИЯ НАПРЯЖЕНИЯ: 0,02, ШИРИНА: 3,5 ММ, ЕДИНИЦА ИЗМЕРЕНИЯ: 120 МГ,</t>
  </si>
  <si>
    <t>STM32F105RCT6</t>
  </si>
  <si>
    <t>КАТЕГОРИЯ ПРОДУКТА: ОБРАБОТКА СИГНАЛА, ROHS: ПОДРОБНОСТИ, ТИП ПРОДУКТА: ПРЕОБРАЗОВАНИЕ СИГНАЛА, ПРОДУКТ: ПАВ-ФИЛЬТРЫ, ЧАСТОТА: 149 МГЦ, НОМИНАЛЬНОЕ НАПРЯЖЕНИЕ: 3 В ПОСТОЯННОГО ТОКА, СБОРКА: СМД/СМТ, УПАКОВКА/КОРПУС: СМП5050-8, МИНИМАЛЬНАЯ РАБОЧАЯ ТЕМПЕРАТУРА: - 40С, МАКСИМАЛЬНАЯ РАБОЧАЯ ТЕМПЕРАТУРА: +85С, РЯД: СФ, УПАКОВКА: КАТУШКА, УПАКОВКА: РАЗРЕЗАТЬ ЛЕНТУ, ВНОСИМЫЕ ПОТЕРИ: 2 ДБ, УСТАНОВКА/СБОРКА: СМД/СМТ, ЗАВОДСКАЯ УПАКОВКА: 500, ПОДКАТЕГОРИЯ: ФИЛЬТРЫ, ТОРГОВОЕ НАЗВАНИЕ: RFMI, ТИП: ЕСЛИ ПАВ ФИЛЬТР, ВЕС ЗА ШТУКУ: 122 031 МГ,</t>
  </si>
  <si>
    <t>SF2120C</t>
  </si>
  <si>
    <t>МИКРОСХЕМА ДЛЯ УПРАВЛЕНИЯ ПИТАНИЕМ, МИКРОСХЕМА АНАЛОГОВО-ЦИФРОВОЙ ПРЕОБРАЗОВАТЕЛЬ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</si>
  <si>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ДРАЙВЕРЫ ДЛЯ УПРАВЛЕНИЯ ЗАТВОРОМ, ПРОДУКТ: HALF-BRIDGE DRIVERS, ТИП: HIGH SIDE, LOW SIDE, ВИД МОНТАЖА: SMD/SMT, УПАКОВКА / БЛОК: SOIC-16, КОЛИЧЕСТВО ДРАЙВЕРОВ: 2 DRIVER, КОЛИЧЕСТВО ВЫХОДОВ: 2 OUTPUT, ВЫХОДНОЙ ТОК: 2.5 A, НАПРЯЖЕНИЕ ПИТАНИЯ - МИН.: 10 V, НАПРЯЖЕНИЕ ПИТАНИЯ - МАКС.: 20 V, ВРЕМЯ НАРАСТАНИЯ: 35 NS, ВРЕМЯ СПАДА: 25 NS, МИНИМАЛЬНАЯ РАБОЧАЯ ТЕМПЕРАТУРА: - 40 C, МАКСИМАЛЬНАЯ РАБОЧАЯ ТЕМПЕРАТУРА: + 125 C, УПАКОВКА: CUT TAPE, УПАКОВКА: MOUSEREEL, УПАКОВКА: REEL, ОСОБЕННОСТИ: INDEPENDENT, ВЫСОТА: 2.35 MM, ДЛИНА: 10.5 MM, ТЕХНОЛОГИЯ: SI, ШИРИНА: 7.6 MM, ТИП ЛОГИКИ: CMOS, TTL, ЗАДЕРЖКА РАСПРОСТРАНЕНИЯ - МАКС.: 160 NS, МАКСИМАЛЬНОЕ ВРЕМЯ ЗАДЕРЖКИ ВЫКЛЮЧЕНИЯ: 120 NS, МАКСИМАЛЬНОЕ ВРЕМЯ ЗАДЕРЖКИ ВКЛЮЧЕНИЯ: 130 NS, ЧУВСТВИТЕЛЬНЫЙ К ВЛАЖНОСТИ: YES, РАБОЧИЙ ТОК ИСТОЧНИКА ПИТАНИЯ: 340 UA, PD - РАССЕИВАНИЕ МОЩНОСТИ: 1.25 W, РАЗМЕР ФАБРИЧНОЙ УПАКОВКИ: 1000, ВЕС ИЗДЕЛИЯ: 666 MG</t>
  </si>
  <si>
    <t>КАТЕГОРИЯ ПРОДУКТА: ДРАЙВЕРЫ ДЛЯ УПРАВЛЕНИЯ ЗАТВОРОМ; ПРОДУКТ: MOSFET GATE DRIVERS; ТИП: LOW-SIDE; ВИД МОНТАЖА: SMD/SMT; УПАКОВКА / БЛОК: SOIC-8; КОЛИЧЕСТВО ДРАЙВЕРОВ: 1 DRIVER; КОЛИЧЕСТВО ВЫХОДОВ: 1 OUTPUT; ВЫХОДНОЙ ТОК: 12 A; НАПРЯЖЕНИЕ ПИТАНИЯ - МИН.: 4.5 V; НАПРЯЖЕНИЕ ПИТАНИЯ - МАКС.: 18 V; КОНФИГУРАЦИЯ: NON-INVERTING; ВРЕМЯ НАРАСТАНИЯ: 25 NS; ВРЕМЯ СПАДА: 25 NS; МИНИМАЛЬНАЯ РАБОЧАЯ ТЕМПЕРАТУРА: - 40 C; МАКСИМАЛЬНАЯ РАБОЧАЯ ТЕМПЕРАТУРА: + 85 C; СЕРИЯ: MIC4452; УПАКОВКА: TUBE; ТИП ЛОГИКИ: CMOS; МАКСИМАЛЬНОЕ ВРЕМЯ ЗАДЕРЖКИ ВЫКЛЮЧЕНИЯ: 80 NS; МАКСИМАЛЬНОЕ ВРЕМЯ ЗАДЕРЖКИ ВКЛЮЧЕНИЯ: 80 NS; ЧУВСТВИТЕЛЬНЫЙ К ВЛАЖНОСТИ: YES; РАБОЧИЙ ТОК ИСТОЧНИКА ПИТАНИЯ: 450 UA; РАБОЧЕЕ НАПРЯЖЕНИЕ ПИТАНИЯ: 4.5 V TO 18 V; ВЫХОДНОЕ НАПРЯЖЕНИЕ: 25 MV; PD - РАССЕИВАНИЕ МОЩНОСТИ: 1040 MW; РАЗМЕР ФАБРИЧНОЙ УПАКОВКИ:РАЗМЕР ФАБРИЧНОЙ УПАКОВКИ: 95; ТЕХНОЛОГИЯ: SI; ВЕС ИЗДЕЛИЯ: 540 MG</t>
  </si>
  <si>
    <t>MIC4452YM</t>
  </si>
  <si>
    <t>МИНИАТЮРНЫЙ ЭЛЕКТРОННЫЙ КОМПОНЕНТ: МИКРОСХЕМА ИНТЕГРАЛЬНАЯ МОНОЛИТНАЯ - КОММУТАЦИОННЫЕ ИС - ИС МНОГОКРАТНОГО ПЕРЕКЛЮЧАТЕЛЯ. (ОБОРУДОВАНИЕ ДЛЯ АВТОМАТИЗАЦИИ ПРОМЫШЛЕННЫХ ПРЕДПРИЯТИЙ, КОМПЬЮТЕРНЫХ СИСТЕМ). НЕ ИМЕЕТ ФУНКЦИИ ШИФРОВАНИЯ И КРИПТОГРАФИИ. .</t>
  </si>
  <si>
    <t>КАТЕГОРИЯ ТОВАРА: КОММУТАЦИОННЫЕ ИС - ИС МНОГОКРАТНОГО ПЕРЕКЛЮЧАТЕЛЯ (8 CHANNEL MUX IC). ПРОИЗВОДИТЕЛЬ: ANALOG DEVICES INC. , КОЛИЧЕСТВО КАНАЛОВ: 8 CHANNEL , КОНФИГУРАЦИЯ: 1 X 8:1 , СОПРОТИВЛЕНИЕ ВО ВКЛЮЧЕННОМ СОСТОЯНИИ - МАКС.: 700 OHMS . ВРЕМЯ ВКЛЮЧЕНИЯ - МАКС.: 600 NS , ВРЕМЯ ОТКЛЮЧЕНИЯ - МАКС.: 600 NS , РАБОЧЕЕ НАПРЯЖЕНИЕ ПИТАНИЯ: 10.8 V TO 16.5 V ИНИМАЛЬНАЯ РАБОЧАЯ ТЕМПЕРАТУРА: - 55 C , МАКСИМАЛЬНАЯ РАБОЧАЯ ТЕМПЕРАТУРА: + 125 C , ВИД МОНТАЖА: SMD/SMT . ВЫСОТА: 1.75 MM , ДЛИНА: 10 MM , СЕРИЯ: ADG508A , ШИРИНА: 4 MM , ТОРГОВАЯ МАРКА: ANALOG DEVICES , ИЗОЛЯЦИЯ В ВЫКЛЮЧЕННОМ СОСТОЯНИИ - ТИПИЧ.: 68 DB , PD - РАССЕИВАНИЕ МОЩНОСТИ: 470 MW , ТИП ПРОДУКТА: MULTIPLEXER SWITCH ICS .ВРЕМЯ ЗАДЕРЖКИ РАСПРОСТРАНЕНИЯ: 300 NS , РАЗМЕР ФАБРИЧНОЙ УПАКОВКИ: 48 , ПОДКАТЕГОРИЯ: SWITCH ICS , ВЕС ИЗДЕЛИЯ: 666 MG</t>
  </si>
  <si>
    <t>ADG508AKRZ</t>
  </si>
  <si>
    <t>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5 MA; ВХОДНОЕ НАПРЯЖЕНИЕ, МИН.: 1.4 V; ВХОДНОЕ НАПРЯЖЕНИЕ, МАКС.: 15 V; ТИП ВЫХОДА: FIXED;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РАЗМЕР ФАБРИЧНОЙ УПАКОВКИ:РАЗМЕР ФАБРИЧНОЙ УПАКОВКИ: 450; ТОЧНОСТЬ РЕГУЛИРОВАНИЯ НАПРЯЖЕНИЯ: 1 %; ВЕС ИЗДЕЛИЯ: 4 G</t>
  </si>
  <si>
    <t>LM1117IDT-3.3/NOPB</t>
  </si>
  <si>
    <t>МИКРОСХЕМА ПАМЯТИ 16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</si>
  <si>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EEPROM, ROHS: ПОДРОБНОСТИ, ВИД МОНТАЖА: SMD/SMT, УПАКОВКА / БЛОК: SOT-23-5, ТИП ИНТЕРФЕЙСА: 2-WIRE, I2C, РАЗМЕР ПАМЯТИ: 16 KBIT, ОРГАНИЗАЦИЯ: 2 K X 8, НАПРЯЖЕНИЕ ПИТАНИЯ - МИН.: 2.5 V, НАПРЯЖЕНИЕ ПИТАНИЯ - МАКС.: 5.5 V, МИНИМАЛЬНАЯ РАБОЧАЯ ТЕМПЕРАТУРА: - 40 C, МАКСИМАЛЬНАЯ РАБОЧАЯ ТЕМПЕРАТУРА: + 125 C, МАКСИМАЛЬНАЯ ТАКТОВАЯ ЧАСТОТА: 400 KHZ, ВРЕМЯ ДОСТУПА: 900 NS, СОХРАНЕНИЕ ДАННЫХ: 200 YEAR, НАПРЯЖЕНИЕ ПИТАНИЯ - МАКС.: 3 MA, УПАКОВКА: REEL, УПАКОВКА: CUT TAPE, УПАКОВКА: MOUSEREEL, ТОРГОВАЯ МАРКА: MICROCHIP TECHNOLOGY, ВЫСОТА: 1.3 MM, ДЛИНА: 3.1 MM, РАБОЧИЙ ТОК ИСТОЧНИКА ПИТАНИЯ: 10 UA, РАБОЧЕЕ НАПРЯЖЕНИЕ ПИТАНИЯ: 2.5 V TO 5.5 V, ТИП ПРОДУКТА: EEPROM, ПРОГРАММИРУЮЩЕЕ НАПРЯЖЕНИЕ: 2.5 V TO 5.5 V, РАЗМЕР ФАБРИЧНОЙ УПАКОВКИ: 3000, ПОДКАТЕГОРИЯ: MEMORY &amp; DATA STORAGE, ШИРИНА: 1.8 MM, ВЕС ИЗДЕЛИЯ: 6,300 MG,</t>
  </si>
  <si>
    <t>24LC16BT-E/OT</t>
  </si>
  <si>
    <t>МИКРОСХЕМА ИНТЕГРАЛЬНАЯ МОНОЛИТНАЯ -  КОММУНИКАЦИОННЫЕ И СЕТЕВЫЕ ИС - ИС, ETHERNET.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</si>
  <si>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КОММУНИКАЦИОННЫЕ И СЕТЕВЫЕ ИС - ИС, ETHERNET. ИД МОНТАЖА: SMD/SMT.УПАКОВКА / БЛОК: PQFP-208. ПРОДУКТ: ETHERNET SWITCHES. СТАНДАРТ: 10BASE-T, 100BASE-FX, 100BASE-TX. КОЛИЧЕСТВО ТРАНСИВЕРОВ: 8 TRANSCEIVER. ДИАПАЗОН ДАННЫХ: 10 MB/S, 100 MB/S. РАБОЧЕЕ НАПРЯЖЕНИЕ ПИТАНИЯ: 2 V. МИНИМАЛЬНАЯ РАБОЧАЯ ТЕМПЕРАТУРА: - 40 C. МАКСИМАЛЬНАЯ РАБОЧАЯ ТЕМПЕРАТУРА:+ 85 C ЕРИЯ: KSZ8999. УПАКОВКА: TRAY. ВЫСОТА: 3.32 MM. ДЛИНА: 28 MM. ШИРИНА: 28 MM ОРГОВАЯ МАРКА: MICROCHIP TECHNOLOGY / MICREL. РАЗМЕР ФАБРИЧНОЙ УПАКОВКИ:24 АПРЯЖЕНИЕ ПИТАНИЯ - МАКС.:2.3 V. НАПРЯЖЕНИЕ ПИТАНИЯ - МИН.: 2 V. ВЕС ИЗДЕЛИЯ: 690 MG</t>
  </si>
  <si>
    <t>KSZ8999I</t>
  </si>
  <si>
    <t>МИКРОСХЕМА ДЛЯ УПРАВЛЕНИЯ ПИТАНИЕМ, , ВИД МОНТАЖА: THROUGH HOLE, УПАКОВКА / БЛОК: TO-220-3, КОЛИЧЕСТВО ВЫХОДОВ: 1 OUTPUT, ПОЛЯРНОСТЬ: POSITIVE, ВЫХОДНОЕ НАПРЯЖЕНИЕ: 15 V, ВЫХОДНОЙ ТОК: 1 A, ТИП ВЫХОДА: FIXED, ВХОДНОЕ НАПРЯЖЕНИЕ (МАКС.): 35 V, ВХОДНОЕ НАПРЯЖЕНИЕ МИН.: 17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20 MV, СЕРИЯ: MC7815A, УПАКОВКА: TUBE, ТОРГОВАЯ МАРКА: ON SEMICONDUCTOR, ПОДАВЛЕНИЕ ПУЛЬСАЦИЙ ПИТАНИЯ - ТИПИЧ.: 80 DB, РАЗМЕР ФАБРИЧНОЙ УПАКОВКИ: 50, ВЕС ИЗДЕЛИЯ: 6 G</t>
  </si>
  <si>
    <t>КАТЕГОРИЯ ПРОДУКТА: ЛИНЕЙНЫЕ РЕГУЛЯТОРЫ НАПРЯЖЕНИЯ, ROHS: ПОДРОБНОСТИ, ТИП МОНТАЖА: СКВОЗНОЕ ОТВЕРСТИЕ, ПОСЫЛКА/КЕЙС: ТО-220-3, КОЛИЧЕСТВО ВЫХОДОВ: 1 ВЫХОД, ПОЛЯРНОСТЬ: ПОЛОЖИТЕЛЬНЫЙ, ВЫХОДНОЕ НАПРЯЖЕНИЕ: 15 В, ВЫХОДНОЙ ТОК: 1 А, ТИП ВЫХОДА: ЗАФИКСИРОВАННЫЙ, ВХОДНОЕ НАПРЯЖЕНИЕ, МИН.: 17 В, ВХОДНОЕ НАПРЯЖЕНИЕ, МАКС.: 35 В, МИНИМАЛЬНАЯ РАБОЧАЯ ТЕМПЕРАТУРА: - 40 С, МАКСИМАЛЬНАЯ РАБОЧАЯ ТЕМПЕРАТУРА: + 125 С, РЕГУЛИРОВАНИЕ НАГРУЗКИ: 25 МВ, ЛИНЕЙНОЕ РЕГУЛИРОВАНИЕ: 20 МВ, ТОК ПОКОЯ: 3,5 МА, РЯД: MC7815A, УПАКОВКА: ТРУБКА, МАРКА: ОНСЕМИ, ТИП ПРОДУКТА: ЛИНЕЙНЫЕ РЕГУЛЯТОРЫ НАПРЯЖЕНИЯ, ПОДАВЛЕНИЕ PSRR / RIPPLE — ТИП: 80 ДБ, ЗАВОДСКАЯ УПАКОВКА: 50, ПОДКАТЕГОРИЯ: PMIC — ИС УПРАВЛЕНИЯ ПИТАНИЕМ, ЕДИНИЦА ИЗМЕРЕНИЯ: 6 Г, ЕДИНИЦА ИЗМЕРЕНИЯ: 10,367 Г, ВЫСОТА: 1,1 ММ, ДЛИНА: 2,9 ММ, ТИП ПРОДУКТА: МОП-ТРАНЗИСТОР, ВРЕМЯ НАРАСТАНИЯ: 9,9 НС, ЗАВОДСКАЯ УПАКОВКА: 3000, ПОДКАТЕГОРИЯ: МОП-ТРАНЗИСТОРЫ, ТИП ТРАНЗИСТОРА: 1 N-КАНАЛ, ТИПИЧНОЕ ВРЕМЯ ЗАДЕРЖКИ ВЫКЛЮЧЕНИЯ: 12 НС, ТИПИЧНОЕ ВРЕМЯ ЗАДЕРЖКИ ВКЛЮЧЕНИЯ: 7,5 НС, ШИРИНА: 1,3 ММ,</t>
  </si>
  <si>
    <t>TPSE226K035R0200</t>
  </si>
  <si>
    <t>КАТЕГОРИЯ ПРОДУКТА: ЦИФРО-АНАЛОГОВЫЕ ПРЕОБРАЗОВАТЕЛИ — ЦАП, ROHS: ПОДРОБНОСТИ, СЕРИИ: AD5061, РАЗРЕШЕНИЕ: 16 БИТ, ЧАСТОТА ВЫБОРКИ: 1,3 МВЫБ/С, КОЛИЧЕСТВО КАНАЛОВ: 1 КАНАЛ, ВРЕМЯ УРЕГУЛИРОВАНИЯ: 4 НАС, ТИП ВЫХОДА: БУФЕРИЗАЦИЯ ПО НАПРЯЖЕНИЮ, ТИП ИНТЕРФЕЙСА: 3-ПРОВОДНОЙ, DSP, МИКРОПРОВОД, QSPI, SPI, АНАЛОГОВОЕ НАПРЯЖЕНИЕ ПИТАНИЯ: ОТ 2,7 В ДО 5,5 В, ЦИФРОВОЕ НАПРЯЖЕНИЕ ПИТАНИЯ: ОТ 2,7 В ДО 5,5 В, МИНИМАЛЬНАЯ РАБОЧАЯ ТЕМПЕРАТУРА: - 40 С, МАКСИМАЛЬНАЯ РАБОЧАЯ ТЕМПЕРАТУРА: +85 С, ТИП МОНТАЖА: СМД/СМТ, ПОСЫЛКА/КЕЙС: СОТ-23-8, УПАКОВКА: КАТУШКА, УПАКОВКА: РАЗРЕЗАТЬ ЛЕНТУ, УПАКОВКА: МЫШЬКАТУШКА, МАРКА: АНАЛОГОВЫЕ УСТРОЙСТВА, КОМПЛЕКТ ДЛЯ РАЗРАБОТКИ: EVAL-AD5061EBZ, DNL - ДИФФЕРЕНЦИАЛЬНАЯ НЕЛИНЕЙНОСТЬ: +/- 0,5 МЛАДШЕГО РАЗРЯДА, INL - ИНТЕГРАЛЬНАЯ НЕЛИНЕЙНОСТЬ: +/- 0,5 МЛАДШЕГО РАЗРЯДА, КОЛИЧЕСТВО ПРЕОБРАЗОВАТЕЛЕЙ: 1 ПРЕОБРАЗОВАТЕЛЬ, PD - РАССЕИВАЕМАЯ МОЩНОСТЬ: 5 МВТ, ТИП ПРОДУКТА: ЦАПЫ — ЦИФРО-АНАЛОГОВЫЕ ПРЕОБРАЗОВАТЕЛИ, ТИП ССЫЛКИ: ВНЕШНИЙ, ЗАВОДСКАЯ УПАКОВКА: 500, ПОДКАТЕГОРИЯ: ИС ПРЕОБРАЗОВАТЕЛЯ ДАННЫХ, НАПРЯЖЕНИЕ ПИТАНИЯ - МАКС.: 5,5 В, НАПРЯЖЕНИЕ ПИТАНИЯ - МИН.: 2,7 В, ЕДИНИЦА ИЗМЕРЕНИЯ: 40 МГ, ТИП ПРОДУКТА: ОПЕРАЦИОННЫЕ УСИЛИТЕЛИ — БЫСТРОДЕЙСТВУЮЩИЕ ОПЕРАЦИОННЫЕ УСИЛИТЕЛИ, PSRR — КОЭФФИЦИЕНТ ОТКЛОНЕНИЯ ИСТОЧНИКА ПИТАНИЯ: 61 ДБ, ЗАВОДСКАЯ УПАКОВКА: 2500, ПОДКАТЕГОРИЯ: ИС УСИЛИТЕЛЯ, ТОПОЛОГИЯ: ОБРАТНАЯ СВЯЗЬ ПО НАПРЯЖЕНИЮ, ШИРИНА: 3 ММ, ЕДИНИЦА ИЗМЕРЕНИЯ: 26 500 МГ,</t>
  </si>
  <si>
    <t>AD5061BRJZ-1500RL7</t>
  </si>
  <si>
    <t>КАТЕГОРИЯ ПРОДУКТА: ИНТЕРФЕЙС USB IC, РЯД: CP2102, ПРОДУКТ: USB-КОНТРОЛЛЕР, ТИП: МОСТ USB-UART, ТИП КРЕПЛЕНИЯ: СМД/СМТ, УПАКОВКА/КОРПУС: КФН-28, ПО УМОЛЧАНИЮ: USB2.0, СКОРОСТЬ: ПОЛНАЯ СКОРОСТЬ (ФС), СКОРОСТЬ ПЕРЕДАЧИ: 12 МБИТ/С, НАПРЯЖЕНИЕ ПИТАНИЯ - МИН.: 3 В, НАПРЯЖЕНИЕ ПИТАНИЯ - МАКС.: 3,6 В, РАБОЧИЙ ТОК ПИТАНИЯ: 500 МА, МИНИМАЛЬНАЯ РАБОЧАЯ ТЕМПЕРАТУРА: - 40С, МАКСИМАЛЬНАЯ РАБОЧАЯ ТЕМПЕРАТУРА: +85С, УПАКОВКА: КАТУШКА, УПАКОВКА: РАЗРЕЗАТЬ ЛЕНТУ, УПАКОВКА: МЫШЬКАТУШКА, ТИП ИНТЕРФЕЙСА: USB, УАРТ, РАБОЧЕЕ НАПРЯЖЕНИЕ ПИТАНИЯ: 3,6 В, ТИП ПРОДУКТА: ИС ИНТЕРФЕЙСА USB, ЗАВОДСКАЯ УПАКОВКА: 1500, ПОДКАТЕГОРИЯ: ИНТЕРФЕЙСНЫЕ ИС, ВЕС ЗА ШТУКУ: 50 МГ,</t>
  </si>
  <si>
    <t>CP2102-GMR</t>
  </si>
  <si>
    <t>SILI</t>
  </si>
  <si>
    <t>МИКРОСХЕМА ДЛЯ ОБРАБОКИ ВИДЕОСИГНАЛА,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</si>
  <si>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ДЛЯ ОБРАБОТКИ ВИДЕОСИГНАЛОВ; ТИП: VIDEO ENCODERS; КОЛИЧЕСТВО КАНАЛОВ: 3 CHANNEL; РАБОЧЕЕ НАПРЯЖЕНИЕ ПИТАНИЯ: 1.8 V, 3.3 V; РАБОЧИЙ ТОК ИСТОЧНИКА ПИТАНИЯ: 81 MA; МИНИМАЛЬНАЯ РАБОЧАЯ ТЕМПЕРАТУРА: - 40 C; МАКСИМАЛЬНАЯ РАБОЧАЯ ТЕМПЕРАТУРА: + 85 C; ВИД МОНТАЖА: SMD/SMT; УПАКОВКА / БЛОК: SMD/SMT; УПАКОВКА: TRAY; СРЕДСТВА РАЗРАБОТКИ: EVAL-ADV7393EBZ; ВЫСОТА: 0.83 MM; ТИП ВХОДА: CCIR-656 , ITU-R BT.1358; ДЛИНА: 6 MM; ЧУВСТВИТЕЛЬНЫЙ К ВЛАЖНОСТИ: YES; КОЛИЧЕСТВО ЦАП: 3; ТИП ВЫХОДА: NTSC, PAL; РАЗРЕШЕНИЕ: 10 BIT; СЕРИЯ: ADV7393; РАЗМЕР ФАБРИЧНОЙ УПАКОВКИ:РАЗМЕР ФАБРИЧНОЙ УПАКОВКИ: 490; НАПРЯЖЕНИЕ ПИТАНИЯ - МАКС.: 1.89 V, 3.465 V, 3.63 V; НАПРЯЖЕНИЕ ПИТАНИЯ - МИН.: 1.71 V, 2.6 V; ШИРИНА: 6 MM; ВЕС ИЗДЕЛИЯ: 15 G</t>
  </si>
  <si>
    <t>ADV7393BCPZ</t>
  </si>
  <si>
    <t>ИМПУЛЬСНЫЙ ТРАНСФОРМАТОР. НОМИНАЛЬНАЯ МОЩНОСТЬ ДО 1 КВТ. (ОБОРУДОВАНИЕ ДЛЯ АВТОМАТИЗАЦИИ ПРОМЫШЛЕННЫХ ПРЕДПРИЯТИЙ, КОМПЬЮТЕРНЫХ СИСТЕМ)., КАТЕГОРИЯ ПРОДУКТА: ИМПУЛЬСНЫЕ ТРАНСФОРМАТОРЫ; ИНДУКТИВНОСТЬ: 3.3 MH; МОЩНОСТЬ 0,5ВТ. ДЛИНА: 8.64 MM; ШИРИНА: 6.73 MM; ВЫСОТА: 2.49 MM; НАПРЯЖЕНИЕ ИЗОЛЯЦИИ: 1500 VRMS; МАКСИМАЛЬНАЯ РАБОЧАЯ ТЕМПЕРАТУРА: + 130 C; МИНИМАЛЬНАЯ РАБОЧАЯ ТЕМПЕРАТУРА: - 40 C; ДИАПАЗОН РАБОЧИХ ТЕМПЕРАТУР: - 40 C TO + 130 C; УПАКОВКА: REEL; УПАКОВКА: CUT TAPE; УПАКОВКА: MOUSEREEL; ПРОДУКТ: GATE DRIVE; РАЗМЕР ФАБРИЧНОЙ УПАКОВКИ: 400; ТИП ВЫВОДОВ: SMD/SMT</t>
  </si>
  <si>
    <t>P0544NLT</t>
  </si>
  <si>
    <t>ТРАНСФОРМАТОР SMT 1:1, 3 МГЦ-3 ГГЦ. КАТЕГОРИЙ ПРОДУКТА: BALUN; ROHS STATUS: LEAD FREE / ROHS COMPLIANT; ПРОДУКТ, СООТВЕТСТВУЮЩИЙ ТРЕБОВАНИЯМ ROHS И НЕ СОДЕРЖАЩИЙ PB. ИНФОРМАЦИЯ О ПРОДУКТЕ: ДИАПАЗОН ЧАСТОТ: ОТ 3 МГЦ ДО 3000 МГЦ; СТАНДАРТНЫЙ ПРОМЫШЛЕННЫЙ ПАКЕТ SMT; ВЫПУСКАЕТСЯ В ВИДЕ ЛЕНТЫ И КАТУШКИ; ХАРАКТЕРИСТИЧЕСКИЙ ИМПЕДАНС 50 ОМ. SMT-ТРАНСФОРМАТОР ТРАНСФОРМАТОР RFXF9503 ПРЕДНАЗНАЧЕН ДЛЯ ПРИМЕНЕНИЙ, ТРЕБУЮЩИХ НЕБОЛЬШИХ, НЕДОРОГИХ И ВЫСОКОНАДЕЖНЫХ КОМПОНЕНТОВ ДЛЯ ПОВЕРХНОСТНОГО МОНТАЖА. ВНОСИМЫЕ ПОТЕРИ &lt;1 ДБ: 3-1800 МГЦ; ВНОСИМЫЕ ПОТЕРИ &lt;2 ДБ: 3-2400 МГЦ; ВНОСИМЫЕ ПОТЕРИ &lt;3 ДБ: 3-2700 МГЦ; ВНОСИМЫЕ ПОТЕРИ &lt;3,5 ДБ: 3-3000 МГЦ; КОЭФФИЦИЕНТ ИМПЕДАНСА 1:1; ТИП: НЕСБАЛАНСИРОВАННЫЙ К СБАЛАНСИРОВАННОМУ. ПРИМЕЧАНИЕ: ТИПИЧНЫЕ ЗНАЧЕНИЯ ПРЕДСТАВЛЯЮТ ПРОИЗВОДИТЕЛЬНОСТЬ В СРЕДНЕМ ДИАПАЗОНЕ ПРИ 25°C. РАСПИНОВКА МЯ PIN-КОДА: 1- ВТОРИЧНЫЙ, 2-ЧПУ, 3-ВТОРИЧНАЯ ТОЧКА, 4-ОСНОВНАЯ ТОЧКА, 5-ГРУНТОВКА. АБСОЛЮТНЫЕ МАКСИМАЛЬНЫЕ ОЦЕНКИ: РАДИОЧАСТОТНАЯ МОЩНОСТЬ 2 ВТ; АБОЧАЯ ТЕМПЕРАТУРА - ОТ 40 ДО +85°C; ТЕМПЕРАТУРА ХРАНЕНИЯ - ОТ 55 ДО +100°C. ДЕТАЛИ RFXF9503-TR13 ПРОИЗВОДСТВА RFMD. RFXF8553-TR13 С КОНТАКТНЫМИ ДЕТАЛЯМИ, КОТОРЫЕ ВКЛЮЧАЮТ СЕРИЮ, ОНИ ПРЕДНАЗНАЧЕНЫ ДЛЯ РАБОТЫ С УПАКОВКОЙ DIGI-REELR, КОРПУС УПАКОВКИ ПОКАЗАН В ПРИМЕЧАНИИ К СПЕЦИФИКАЦИИ ДЛЯ ИСПОЛЬЗОВАНИЯ В 5-SMD, КОТОРЫЙ ПРЕДЛАГАЕТ ФУНКЦИИ ТИПА МОНТАЖА, ТАКИЕ КАК ПОВЕРХНОСТНОЕ КРЕПЛЕНИЕ, ДИАПАЗОН ЧАСТОТ ПРЕДНАЗНАЧЕН ДЛЯ РАБОТЫ В ДИАПАЗОНЕ 500 МГЦ ~ 2,5 ГГЦ, ПОМИМО НЕСБАЛАНСИРОВАННОГО ИМПЕДАНСА 1:04, УСТРОЙСТВО ТАКЖЕ МОЖЕТ ИСПОЛЬЗОВАТЬСЯ С МАКСИМАЛЬНЫМИ ВНОСИМЫМИ ПОТЕРЯМИ 3,0 ДБ. КОРПУС: BGA, ЯВЛЯЕТСЯ ЧАСТЬЮ МИКРОСХЕМ IC.</t>
  </si>
  <si>
    <t>RFXF9503TR13</t>
  </si>
  <si>
    <t>КАТЕГОРИЯ ПРОДУКТА: СИЛОВЫЕ ИНДУКТОРЫ - ПОВЕРХНОСТНЫЙ МОНТАЖ, ROHS: ПОДРОБНОСТИ, ТИП: WIREWOUND, ТИП ВЫВОДОВ: SMD/SMT, УПАКОВКА / БЛОК: 1008 (2520 METRIC), ЭКРАНИРОВАНИЕ: SHIELDED, ИНДУКТИВНОСТЬ: 2.2 UH, ДОПУСТИМОЕ ОТКЛОНЕНИЕ: 0,1, МАКСИМАЛЬНЫЙ ПОСТОЯННЫЙ ТОК: 1.7 A, МАКСИМАЛЬНОЕ СОПРОТИВЛЕНИЕ ПОСТОЯННОМУ ТОКУ: 100 MOHMS, ТОК НАСЫЩЕНИЯ: 3.1 A, МИНИМАЛЬНАЯ РАБОЧАЯ ТЕМПЕРАТУРА: - 40 C, МАКСИМАЛЬНАЯ РАБОЧАЯ ТЕМПЕРАТУРА: + 105 C, Q МИН.: 36, ВИД МОНТАЖА: PCB MOUNT, ДЛИНА: 3.81 MM, ШИРИНА: 3.78 MM, ВЫСОТА: 2.74 MM, ДИАМЕТР: -, МАТЕРИАЛ СЕРДЕЧНИКА: CERAMIC, СЕРИЯ: 1008PS, УПАКОВКА: REEL, УПАКОВКА: CUT TAPE, УПАКОВКА: MOUSEREEL, ПРИМЕНЕНИЕ: AUTOMOTIVE, ТОРГОВАЯ МАРКА: COILCRAFT, КОРПУС - ДЮЙМЫ: 1008, КОРПУС - ММ: 2520, ПРОДУКТ: POWER INDUCTORS, ТИП ПРОДУКТА: FIXED INDUCTORS, ЧАСТОТА СОБСТВЕННЫХ КОЛЕБАНИЙ: 228 MHZ, РАЗМЕР ФАБРИЧНОЙ УПАКОВКИ: 750, ПОДКАТЕГОРИЯ: INDUCTORS, CHOKES &amp; COILS, ПРЕРЫВАНИЕ: STANDARD, ТЕСТОВАЯ ЧАСТОТА: 100 KHZ, ДРУГИЕ НАЗВАНИЯ ТОВАРА №: 1008PS-222KLB</t>
  </si>
  <si>
    <t>1008PS-222KLC</t>
  </si>
  <si>
    <t>КАТЕГОРИЯ ПРОДУКТА: РЧ-ИНДУКТОРЫ - ПОВЕРХНОСТНЫЙ МОНТАЖ, ROHS: ПОДРОБНОСТИ, ТИП: WIREWOUND, ТИП ВЫВОДОВ: SMD/SMT, УПАКОВКА / БЛОК: 2220 (5750 METRIC), ЭКРАНИРОВАНИЕ: UNSHIELDED, ИНДУКТИВНОСТЬ: 10 UH, ДОПУСТИМОЕ ОТКЛОНЕНИЕ: 0,2, МАКСИМАЛЬНЫЙ ПОСТОЯННЫЙ ТОК: 1.7 A, МАКСИМАЛЬНОЕ СОПРОТИВЛЕНИЕ ПОСТОЯННОМУ ТОКУ: 93 MOHMS, МИНИМАЛЬНАЯ РАБОЧАЯ ТЕМПЕРАТУРА: - 40 C, МАКСИМАЛЬНАЯ РАБОЧАЯ ТЕМПЕРАТУРА: + 80 C, Q МИН.: -, ВИД МОНТАЖА: PCB MOUNT, ДЛИНА: 5.7 MM, ШИРИНА: 5 MM, ВЫСОТА: 4.7 MM, ДИАМЕТР: -, МАТЕРИАЛ СЕРДЕЧНИКА: FERRITE, СЕРИЯ: LQH, УПАКОВКА: REEL, УПАКОВКА: CUT TAPE, УПАКОВКА: MOUSEREEL, ПРИМЕНЕНИЕ: POWER, ТОРГОВАЯ МАРКА: MURATA ELECTRONICS, КОРПУС - ДЮЙМЫ: 2220, КОРПУС - ММ: 5750, ПРОДУКТ: RF INDUCTORS, ТИП ПРОДУКТА: FIXED INDUCTORS, ЧАСТОТА СОБСТВЕННЫХ КОЛЕБАНИЙ: 20 MHZ, РАЗМЕР ФАБРИЧНОЙ УПАКОВКИ: 350, ПОДКАТЕГОРИЯ: INDUCTORS, CHOKES &amp; COILS, ПРЕРЫВАНИЕ: STANDARD, ТЕСТОВАЯ ЧАСТОТА: 1 MHZ</t>
  </si>
  <si>
    <t>LQH55DN100M03L</t>
  </si>
  <si>
    <t>КАТЕГОРИЯ ПРОДУКТА: РЧ-ИНДУКТОРЫ - ПОВЕРХНОСТНЫЙ МОНТАЖ, ROHS: ПОДРОБНОСТИ, ТИП: WIREWOUND, ТИП ВЫВОДОВ: SMD/SMT, УПАКОВКА / БЛОК: 2220 (5750 METRIC), ЭКРАНИРОВАНИЕ: UNSHIELDED, ИНДУКТИВНОСТЬ: 3.3 UH, ДОПУСТИМОЕ ОТКЛОНЕНИЕ: 0,2, МАКСИМАЛЬНЫЙ ПОСТОЯННЫЙ ТОК: 2.9 A, МАКСИМАЛЬНОЕ СОПРОТИВЛЕНИЕ ПОСТОЯННОМУ ТОКУ: 36 MOHMS, ТОК НАСЫЩЕНИЯ: -, МИНИМАЛЬНАЯ РАБОЧАЯ ТЕМПЕРАТУРА: - 40 C, МАКСИМАЛЬНАЯ РАБОЧАЯ ТЕМПЕРАТУРА: + 80 C, Q МИН.: -, ВИД МОНТАЖА: PCB MOUNT, ДЛИНА: 5.7 MM, ШИРИНА: 5 MM, ВЫСОТА: 4.7 MM, ДИАМЕТР: -, МАТЕРИАЛ СЕРДЕЧНИКА: FERRITE, СЕРИЯ: LQH, УПАКОВКА: REEL, УПАКОВКА: CUT TAPE, УПАКОВКА: MOUSEREEL, ПРИМЕНЕНИЕ: POWER, ТОРГОВАЯ МАРКА: MURATA ELECTRONICS, КОРПУС - ДЮЙМЫ: 2220, КОРПУС - ММ: 5750, ПРОДУКТ: RF INDUCTORS, ТИП ПРОДУКТА: FIXED INDUCTORS, ЧАСТОТА СОБСТВЕННЫХ КОЛЕБАНИЙ: 40 MHZ, РАЗМЕР ФАБРИЧНОЙ УПАКОВКИ: 350, ПОДКАТЕГОРИЯ: INDUCTORS, CHOKES &amp; COILS, ПРЕРЫВАНИЕ: STANDARD, ТЕСТОВАЯ ЧАСТОТА: 1 MHZ</t>
  </si>
  <si>
    <t>СИНФАЗНЫЙ ДРОССЕЛЬ, ПОВЕРХНОСТНОГО МОНТАЖА</t>
  </si>
  <si>
    <t>ОПТОВОЛОКОННЫЙ РЕСИВЕР</t>
  </si>
  <si>
    <t>ОПТОВОЛОКОННЫЙ РЕСИВЕР, КАТЕГОРИЯ ПРОДУКТА: ВОЛОКОННО-ОПТИЧЕСКИЕ ПЕРЕДАТЧИКИ, ПРИЕМНИКИ, ТРАНСИВЕРЫ; ПРОДУКТ: RECEIVERS; ДЛИНА ВОЛНЫ: 820 NM; ДИАПАЗОН ДАННЫХ: 5 MBD; ТИП ВОЛОКНА: MULTIMODE; ВРЕМЯ НАРАСТАНИЯ: 6.3 NS; ИСТОЧНИК ИЗЛУЧЕНИЯ: LED; РАБОЧЕЕ НАПРЯЖЕНИЕ ПИТАНИЯ: 5 V; МИНИМАЛЬНАЯ РАБОЧАЯ ТЕМПЕРАТУРА: - 40 C; МАКСИМАЛЬНАЯ РАБОЧАЯ ТЕМПЕРАТУРА: + 85 C; ПРИМЕНЕНИЕ: ETHERNET; ТИП РАЗЪЁМА: FC; РАССТОЯНИЕ ПЕРЕДАЧИ: 2 KM; УПАКОВКА: TUBE; ФУНКЦИЯ: OPTICAL RECEIVERS FOR INDUSTRIAL APPLICATION, TTL OUTPUT; ВЫСОТА: 10.2 MM; ДЛИНА: 27.2 MM; МАКСИМАЛЬНЫЙ ВЫХОДНОЙ ТОК: 25 MA; РАЗМЕР ФАБРИЧНОЙ УПАКОВКИ:60; ШИРИНА: 12.7 MM; ВЕС ИЗДЕЛИЯ: 15,440 G</t>
  </si>
  <si>
    <t>ТАНТАЛОВЫЙ КОНДЕНСАТОР, ПОСТОЯННОЙ ЕМКОСТИ</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</si>
  <si>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50 VDC, ДОПУСТИМОЕ ОТКЛОНЕНИЕ: 0,1, ЭФФЕКТИВНОЕ ПОСЛЕДОВАТЕЛЬНОЕ СОПРОТИВЛЕНИЕ: 1 OHMS, КОРПУС - ДЮЙМЫ: 2917, КОРПУС - ММ: 7343, РЕГ. КОД ПРОИЗВ.: E CASE, ВЫСОТА: 4.3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5 UA, ДЛИНА: 7.3 MM, ПРОДУКТ: TANTALUM SOLID STANDARD GRADE - OTHER VARIOUS, ТИП ПРОДУКТА: TANTALUM CAPACITORS, РАЗМЕР ФАБРИЧНОЙ УПАКОВКИ: 400, ПОДКАТЕГОРИЯ: CAPACITORS, ТИП: GENERAL PURPOSE SMT CHIP TANTALUM CAPACITORS, ШИРИНА: 4.3 MM, ДРУГИЕ НАЗВАНИЯ ТОВАРА №: TAJE106K050R</t>
  </si>
  <si>
    <t>TAJE106K050RNJ</t>
  </si>
  <si>
    <t>КОНДЕНСАТОР ПОСТОЯННОЙ ЕМКОСТИ ОКСИДНО-ЭЛЕКТРОЛИТИЧЕСКИЙ АЛЮМИНИЕВЫЙ</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</si>
  <si>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560 UF, НОМИНАЛЬНОЕ НАПРЯЖЕНИЕ ПОСТОЯННОГО ТОКА: 20 VDC, ДОПУСТИМОЕ ОТКЛОНЕНИЕ: 0,2, ЭФФЕКТИВНОЕ ПОСЛЕДОВАТЕЛЬНОЕ СОПРОТИВЛЕНИЕ: 12 MOHMS, МИНИМАЛЬНАЯ РАБОЧАЯ ТЕМПЕРАТУРА: - 55 C, МАКСИМАЛЬНАЯ РАБОЧАЯ ТЕМПЕРАТУРА: + 105 C, ДИАМЕТР: 10 MM, ДЛИНА: 12.6 MM, ШИРИНА: -, ВЫСОТА: -, ПУЛЬСИРУЮЩИЙ ТОК: 5.4 A, СРОК СЛУЖБЫ: 5000 HOUR, СЕРИЯ: SVPF, УПАКОВКА: REEL, УПАКОВКА: CUT TAPE, УПАКОВКА: MOUSEREEL, ТОРГОВАЯ МАРКА: PANASONIC, КОЭФФИЦИЕНТ ЗАТУХАНИЯ, DF: 12, ТОК УТЕЧКИ: 2240 UA, ТИП ПРОДУКТА: ELECTROLYTIC CAPACITORS, РАЗМЕР ФАБРИЧНОЙ УПАКОВКИ: 400, ПОДКАТЕГОРИЯ: CAPACITORS, КОММЕРЧЕСКОЕ ОБОЗНАЧЕНИЕ: OS-CON</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</si>
  <si>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330 UF, НОМИНАЛЬНОЕ НАПРЯЖЕНИЕ ПОСТОЯННОГО ТОКА: 25 VDC, ДОПУСТИМОЕ ОТКЛОНЕНИЕ: 0,2, ЭФФЕКТИВНОЕ ПОСЛЕДОВАТЕЛЬНОЕ СОПРОТИВЛЕНИЕ: 14 MOHMS, МИНИМАЛЬНАЯ РАБОЧАЯ ТЕМПЕРАТУРА: - 55 C, МАКСИМАЛЬНАЯ РАБОЧАЯ ТЕМПЕРАТУРА: + 105 C, ДИАМЕТР: 10 MM, ДЛИНА: 12.6 MM, ШИРИНА: -, ВЫСОТА: -, ПУЛЬСИРУЮЩИЙ ТОК: 0,208333333333333, СРОК СЛУЖБЫ: 5000 HOUR, СЕРИЯ: SVPF, УПАКОВКА: REEL, УПАКОВКА: CUT TAPE, УПАКОВКА: MOUSEREEL, ТОРГОВАЯ МАРКА: PANASONIC, КОЭФФИЦИЕНТ ЗАТУХАНИЯ, DF: 12, ТОК УТЕЧКИ: 1650 UA, ТИП ПРОДУКТА: ELECTROLYTIC CAPACITORS, РАЗМЕР ФАБРИЧНОЙ УПАКОВКИ: 400, ПОДКАТЕГОРИЯ: CAPACITORS, КОММЕРЧЕСКОЕ ОБОЗНАЧЕНИЕ: OS-CON</t>
  </si>
  <si>
    <t>КАТЕГОРИЯ ПРОДУКТА: МНОГОСЛОЙНЫЕ КЕРАМИЧЕСКИЕ КОНДЕНСАТОРЫ - ПОВЕРХНОСТНОГО МОНТАЖА, ROHS: ПОДРОБНОСТИ, ПРЕРЫВАНИЕ: STANDARD, ЁМКОСТЬ: 150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0.15 NF, КЛАСС: CLASS 1, ДЛИНА: 1.6 MM, УПАКОВКА / БЛОК: 0603 (1608 METRIC), ТИП ПРОДУКТА: CERAMIC CAPACITORS, РАЗМЕР ФАБРИЧНОЙ УПАКОВКИ: 4000, ПОДКАТЕГОРИЯ: CAPACITORS, ТИП: CHIP MULTILAYER CERAMIC CAPACITOR FOR GENERAL PURPOSE, ШИРИНА: 0.8 MM, ВЕС ИЗДЕЛИЯ: 6,300 MG,</t>
  </si>
  <si>
    <t>GRM1885C1H151JA01D</t>
  </si>
  <si>
    <t>КАТЕГОРИЯ ПРОДУКТА: МНОГОСЛОЙНЫЕ КЕРАМИЧЕСКИЕ КОНДЕНСАТОРЫ - ПОВЕРХНОСТНОГО МОНТАЖА, ROHS: ПОДРОБНОСТИ, ЁМКОСТЬ: 1000 PF,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1 NF, ЕМКОСТЬ - МКФ: 0.001 UF,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</si>
  <si>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08055C102KAT2A</t>
  </si>
  <si>
    <t>КАТЕГОРИЯ ПРОДУКТА: МНОГОСЛОЙНЫЕ КЕРАМИЧЕСКИЕ КОНДЕНСАТОРЫ - ПОВЕРХНОСТНОГО МОНТАЖА, ROHS: ПОДРОБНОСТИ, ПРЕРЫВАНИЕ: STANDARD, ЁМКОСТЬ: 100 PF,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0.1 NF,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</si>
  <si>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08055C101KAT2A</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</si>
  <si>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 UF, НОМИНАЛЬНОЕ НАПРЯЖЕНИЕ ПОСТОЯННОГО ТОКА: 25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1000 NF, КЛАСС: CLASS 2, РАЗМЕР ФАБРИЧНОЙ УПАКОВКИ: 3000, ВЕС ИЗДЕЛИЯ: 6.400 MG</t>
  </si>
  <si>
    <t>08053C105KAT2A</t>
  </si>
  <si>
    <t>КАТЕГОРИЯ ПРОДУКТА: МНОГОСЛОЙНЫЕ КЕРАМИЧЕСКИЕ КОНДЕНСАТОРЫ - ПОВЕРХНОСТНОГО МОНТАЖА, ROHS: ПОДРОБНОСТИ, ПРЕРЫВАНИЕ: STANDARD, ЁМКОСТЬ: 33 PF, НОМИНАЛЬНОЕ НАПРЯЖЕНИЕ ПОСТОЯННОГО ТОКА: 50 VDC, ДИЭЛЕКТРИЧЕСКИЙ: C0G (NP0),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C0G (NP0), УПАКОВКА: REEL, УПАКОВКА: CUT TAPE, УПАКОВКА: MOUSEREEL, ТОРГОВАЯ МАРКА: KYOCERA AVX, 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t>
  </si>
  <si>
    <t>КАТЕГОРИЯ ПРОДУКТА: МНОГОСЛОЙНЫЕ КЕРАМИЧЕСКИЕ КОНДЕНСАТОРЫ - ПОВЕРХНОСТНОГО МОНТАЖА, ROHS: ПОДРОБНОСТИ, ЁМКОСТЬ: 15 PF, НОМИНАЛЬНОЕ НАПРЯЖЕНИЕ ПОСТОЯННОГО ТОКА: 50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 ВЕС ИЗДЕЛИЯ: 6,400 MG, ШИРИНА: 1.2 MM</t>
  </si>
  <si>
    <t>08055C150KAT2A</t>
  </si>
  <si>
    <t>КАТЕГОРИЯ ПРОДУКТА: МНОГОСЛОЙНЫЕ КЕРАМИЧЕСКИЕ КОНДЕНСАТОРЫ - ПОВЕРХНОСТНОГО МОНТАЖА, ROHS: ПОДРОБНОСТИ, ЁМКОСТЬ: 4700 PF, НОМИНАЛЬНОЕ НАПРЯЖЕНИЕ ПОСТОЯННОГО ТОКА: 50 VDC, ДИЭЛЕКТРИЧЕСКИЙ: U2J,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4.7 NF, ЕМКОСТЬ - МКФ: 0.0047 UF,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</si>
  <si>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GRM1887U1H472JA01D</t>
  </si>
  <si>
    <t>МНОГОСЛОЙНЫЙ КЕРАМИЧЕСКИЙ КОНДЕНСАТОР,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РАЗМЕР ФАБРИЧНОЙ УПАКОВКИ: 10000, ВЕС ИЗДЕЛИЯ: 3.100 MG</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</si>
  <si>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100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</si>
  <si>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GRM188R72A104KA35D</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</si>
  <si>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100 VDC, ДИЭЛЕКТРИЧЕСКИЙ: X7R, ДОПУСТИМОЕ ОТКЛОНЕНИЕ: 0,1,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2200 NF,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t>
  </si>
  <si>
    <t>GRM32ER72A225KA35L</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</si>
  <si>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16 VDC, ДИЭЛЕКТРИЧЕСКИЙ: X5R, ДОПУСТИМОЕ ОТКЛОНЕНИЕ: 0,2, КОРПУС - ДЮЙМЫ: 1206, КОРПУС - ММ: 3216, ВЫСОТА: 1.6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КЛАСС: CLASS 2, ДЛИНА: 3.2 MM, УПАКОВКА / БЛОК: 1206 (3216 METRIC), ТИП ПРОДУКТА: CERAMIC CAPACITORS, РАЗМЕР ФАБРИЧНОЙ УПАКОВКИ: 2000, ПОДКАТЕГОРИЯ: CAPACITORS, ТИП: CHIP MULTILAYER CERAMIC CAPACITOR FOR GENERAL PURPOSE, ШИРИНА: 1.6 MM</t>
  </si>
  <si>
    <t>GRM31CR61C226ME15L</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</si>
  <si>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6.3 VDC, ДИЭЛЕКТРИЧЕСКИЙ: X5R, ДОПУСТИМОЕ ОТКЛОНЕНИЕ: 0,2, КОРПУС - ДЮЙМЫ: 1206, КОРПУС - ММ: 3216, ВЫСОТА: 1.6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КЛАСС: CLASS 2, ДЛИНА: 3.2 MM, УПАКОВКА / БЛОК: 1206 (3216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1.6 MM</t>
  </si>
  <si>
    <t>GRM31CR60J476ME19L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</si>
  <si>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0.01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 NF, ЕМКОСТЬ - ПФ: 10000 PF, КЛАСС: CLASS 2, РАЗМЕР ФАБРИЧНОЙ УПАКОВКИ: 10000, ВЕС ИЗДЕЛИЯ: 1.500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</si>
  <si>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10 VDC; ДИЭЛЕКТРИЧЕСКИЙ: X5R; ДОПУСТИМОЕ ОТКЛОНЕНИЕ: 10 %; КОРПУС - ДЮЙМЫ: 0402; КОРПУС - ММ: 1005; ВЫСОТА: 0.5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ЕМКОСТЬ - НФ: 1000 NF; КЛАСС: CLASS 2; ДЛИНА: 1 MM; УПАКОВКА / БЛОК: 0402 (1005 METRIC); РАЗМЕР ФАБРИЧНОЙ УПАКОВКИ: 10000; ТИП: CHIP MULTILAYER CERAMIC CAPACITOR FOR GENERAL PURPOSE; ШИРИНА: 0.5 MM; ВЕС ИЗДЕЛИЯ: 1,500 MG</t>
  </si>
  <si>
    <t>GRM155R61A105KE15D</t>
  </si>
  <si>
    <t>КАТЕГОРИЯ ПРОДУКТА: МНОГОСЛОЙНЫЕ КЕРАМИЧЕСКИЕ КОНДЕНСАТОРЫ - ПОВЕРХНОСТНОГО МОНТАЖА, ROHS: ПОДРОБНОСТИ, ЁМКОСТЬ: 0.68 UF, НОМИНАЛЬНОЕ НАПРЯЖЕНИЕ ПОСТОЯННОГО ТОКА: 6.3 VDC, ДИЭЛЕКТРИЧЕСКИЙ: X5R, ДОПУСТИМОЕ ОТКЛОНЕНИЕ: 0,1, КОРПУС - ДЮЙМЫ: 402, КОРПУС - ММ: 1005, ВЫСОТА: 0.5 MM, МИНИМАЛЬНАЯ РАБОЧАЯ ТЕМПЕРАТУРА: - 55 C, МАКСИМАЛЬНАЯ РАБОЧАЯ ТЕМПЕРАТУРА: + 85 C, ПРОДУКТ: GENERAL TYPE MLCCS, ТИП ВЫВОДОВ: SMD/SMT, ПРЕРЫВАНИЕ: STANDARD, СЕРИЯ: GRM, УПАКОВКА: REEL, УПАКОВКА: CUT TAPE, УПАКОВКА: MOUSEREEL, ТОРГОВАЯ МАРКА: MURATA ELECTRONICS, ЕМКОСТЬ - НФ: 680 NF, ЕМКОСТЬ - ПФ: 680000 PF, КЛАСС: CLASS 2, ДЛИНА: 1 MM, УПАКОВКА / БЛОК: 0402 (1005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0.5 MM</t>
  </si>
  <si>
    <t>GRM155R60J684KE19D</t>
  </si>
  <si>
    <t>КАТЕГОРИЯ ПРОДУКТА: МНОГОСЛОЙНЫЕ КЕРАМИЧЕСКИЕ КОНДЕНСАТОРЫ - ПОВЕРХНОСТНОГО МОНТАЖА, ROHS: ПОДРОБНОСТИ, ЁМКОСТЬ: 0.022 UF, НОМИНАЛЬНОЕ НАПРЯЖЕНИЕ ПОСТОЯННОГО ТОКА: 630 VDC, ДИЭЛЕКТРИЧЕСКИЙ: X7R, ДОПУСТИМОЕ ОТКЛОНЕНИЕ: 0,1, КОРПУС - ДЮЙМЫ: 1206, КОРПУС - ММ: 3216, ВЫСОТА: 1.8 MM, МИНИМАЛЬНАЯ РАБОЧАЯ ТЕМПЕРАТУРА: - 55 C, МАКСИМАЛЬНАЯ РАБОЧАЯ ТЕМПЕРАТУРА: + 125 C, ПРОДУКТ: GENERAL TYPE MLCCS, ТИП ВЫВОДОВ: SMD/SMT, ПРЕРЫВАНИЕ: STANDARD, СЕРИЯ: CL-STANDARD, УПАКОВКА: REEL, УПАКОВКА: CUT TAPE, УПАКОВКА: MOUSEREEL, ТОРГОВАЯ МАРКА: SAMSUNG ELECTRO-MECHANICS, ЕМКОСТЬ - НФ: 22 NF, ЕМКОСТЬ - ПФ: 22000 PF, КЛАСС: CLASS 2, ДЛИНА: 3.2 MM, УПАКОВКА / БЛОК: 1206 (3216 METRIC), ТИП ПРОДУКТА: CERAMIC CAPACITORS, РАЗМЕР ФАБРИЧНОЙ УПАКОВКИ: 2000, ПОДКАТЕГОРИЯ: CAPACITORS, ТИП: MULTILAYER CERAMIC CAPACITOR, ШИРИНА: 1.6 MM, ДРУГИЕ НАЗВАНИЯ ТОВАРА №: CL31B223KHHNNN</t>
  </si>
  <si>
    <t>CL31B223KHHNNNE</t>
  </si>
  <si>
    <t>КАТЕГОРИЯ ПРОДУКТА: МНОГОСЛОЙНЫЕ КЕРАМИЧЕСКИЕ КОНДЕНСАТОРЫ - ПОВЕРХНОСТНОГО МОНТАЖА, ROHS: ПОДРОБНОСТИ, ЁМКОСТЬ: 0.01 UF, НОМИНАЛЬНОЕ НАПРЯЖЕНИЕ ПОСТОЯННОГО ТОКА: 2 KVDC, ДИЭЛЕКТРИЧЕСКИЙ: X7R, ДОПУСТИМОЕ ОТКЛОНЕНИЕ: 0,1, КОРПУС - ДЮЙМЫ: 1812, КОРПУС - ММ: 4532, МИНИМАЛЬНАЯ РАБОЧАЯ ТЕМПЕРАТУРА: - 55 C, МАКСИМАЛЬНАЯ РАБОЧАЯ ТЕМПЕРАТУРА: + 125 C, ПРОДУКТ: GENERAL TYPE MLCCS, ТИП ВЫВОДОВ: SMD/SMT, ПРЕРЫВАНИЕ: STANDARD, СЕРИЯ: SMD COMM X7R HV, УПАКОВКА: REEL, УПАКОВКА: CUT TAPE, УПАКОВКА: MOUSEREEL, ТОРГОВАЯ МАРКА: KEMET, ЕМКОСТЬ - НФ: 10 NF, ЕМКОСТЬ - ПФ: 10000 PF, КЛАСС: CLASS 2, ДЛИНА: 4.5 MM, УПАКОВКА / БЛОК: 1812 (4532 METRIC), ТИП ПРОДУКТА: CERAMIC CAPACITORS, РАЗМЕР ФАБРИЧНОЙ УПАКОВКИ: 500, ПОДКАТЕГОРИЯ: CAPACITORS, ТИП: HIGH VOLTAGE X7R DIELECTRIC COMMERCIAL MLCCS, НОМИНАЛЬНОЕ НАПРЯЖЕНИЕ ПЕРЕМЕННОГО ТОКА: -, ШИРИНА: 3.2 MM, ДРУГИЕ НАЗВАНИЯ ТОВАРА №: C1812C103KGRAC7800</t>
  </si>
  <si>
    <t>C1812C103KGRACTU</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</si>
  <si>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10 VDC, ДИЭЛЕКТРИЧЕСКИЙ: X7R, ДОПУСТИМОЕ ОТКЛОНЕНИЕ: 0,2, КОРПУС - ДЮЙМЫ: 1210, КОРПУС - ММ: 3225, ВЫСОТА: 0.5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КЛАСС: CLASS 2, ДЛИНА: 3.2 MM, УПАКОВКА / БЛОК: 1210 (3225 METRIC), ТИП ПРОДУКТА: CERAMIC CAPACITORS, РАЗМЕР ФАБРИЧНОЙ УПАКОВКИ: 1000, ПОДКАТЕГОРИЯ: CAPACITORS, ТИП: X7R MLC CAPACITORS, НОМИНАЛЬНОЕ НАПРЯЖЕНИЕ ПЕРЕМЕННОГО ТОКА: -, ШИРИНА: 2.5 MM</t>
  </si>
  <si>
    <t>КАТЕГОРИЯ ПРОДУКТА: МНОГОСЛОЙНЫЕ КЕРАМИЧЕСКИЕ КОНДЕНСАТОРЫ MLCC - SMD/SMT, ROHS: ПОДРОБНОСТИ, ПРЕКРАЩЕНИЕ: СТАНДАРТ, ЕМКОСТЬ: 33 МКФ, НОМИНАЛЬНОЕ НАПРЯЖЕНИЕ ПОСТОЯННОГО ТОКА: 4 В ПОСТОЯННОГО ТОКА, ДИЭЛЕКТРИК: X6S, ТОЛЕРАНТНОСТЬ: 0,2, КОД ДЕЛА - В: 805, КОД КОРПУСА - ММ: 2012, ВЫСОТА: 1,25 ММ, МИНИМАЛЬНАЯ РАБОЧАЯ ТЕМПЕРАТУРА: - 55 С, МАКСИМАЛЬНАЯ РАБОЧАЯ ТЕМПЕРАТУРА: + 105 С, ТОВАР: MLCC ОБЩЕГО ТИПА, СТИЛЬ ОКОНЧАНИЯ: СМД/СМТ, СЕРИИ: С, УПАКОВКА: КАТУШКА, УПАКОВКА: РАЗРЕЗАТЬ ЛЕНТУ, УПАКОВКА: МЫШЬКАТУШКА, МАРКА: ТДК, УЧЕБНЫЙ КЛАСС: КЛАСС 2, ДЛИНА: 2 ММ, ТИП ПРОДУКТА: КЕРАМИЧЕСКИЕ КОНДЕНСАТОРЫ, ЗАВОДСКАЯ УПАКОВКА: 2000 Г., ПОДКАТЕГОРИЯ: КОНДЕНСАТОРЫ, ТИП: МНОГОСЛОЙНЫЙ КЕРАМИЧЕСКИЙ КОНДЕНСАТОР, НОМИНАЛЬНОЕ НАПРЯЖЕНИЕ ПЕРЕМЕННОГО ТОКА: -, ШИРИНА: 1,25 ММ,ЕДИНИЦА ИЗМЕРЕНИЯ: 6,169 МГ,</t>
  </si>
  <si>
    <t>C2012X6S0G336M125AC</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</si>
  <si>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0.01 UF; НОМИНАЛЬНОЕ НАПРЯЖЕНИЕ ПОСТОЯННОГО ТОКА: 10 VDC; ДИЭЛЕКТРИЧЕСКИЙ: X7R; ДОПУСТИМОЕ ОТКЛОНЕНИЕ: 10 %; КОРПУС - ДЮЙМЫ: 0201; КОРПУС - ММ: 0603; ВЫСОТА: 0.3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10 NF; ЕМКОСТЬ - ПФ: 10000 PF; КЛАСС: CLASS 2; ДЛИНА: 0.6 MM; УПАКОВКА / БЛОК: 0201 (0603 METRIC); РАЗМЕР ФАБРИЧНОЙ УПАКОВКИ: 15000; ТИП: CHIP MULTILAYER CERAMIC CAPACITOR FOR GENERAL PURPOSE; НОМИНАЛЬНОЕ НАПРЯЖЕНИЕ ПЕРЕМЕННОГО ТОКА: -; ШИРИНА: 0.3 MM; ВЕС ИЗДЕЛИЯ: 0,330 MG</t>
  </si>
  <si>
    <t>GRM033R71A103KA01D</t>
  </si>
  <si>
    <t>КАТЕГОРИЯ ПРОДУКТА: МНОГОСЛОЙНЫЕ КЕРАМИЧЕСКИЕ КОНДЕНСАТОРЫ - ПОВЕРХНОСТНОГО МОНТАЖА, ЁМКОСТЬ: 1000 PF, НОМИНАЛЬНОЕ НАПРЯЖЕНИЕ ПОСТОЯННОГО ТОКА: 25 VDC, ДИЭЛЕКТРИЧЕСКИЙ: CH, ДОПУСТИМОЕ ОТКЛОНЕНИЕ: 0,05, КОРПУС - ДЮЙМЫ: 201, КОРПУС - ММ: 603, СЕРИЯ: GRM, ТОРГОВАЯ МАРКА: MURATA ELECTRONICS, ЕМКОСТЬ - НФ: 1 NF, ЕМКОСТЬ - МКФ: 0.001 UF, ДЛИНА: 0.6 MM, ТИП ПРОДУКТА: CERAMIC CAPACITORS, ПОДКАТЕГОРИЯ: CAPACITORS, ШИРИНА: 0.3 MM</t>
  </si>
  <si>
    <t>GRM0332C1E102JA01D</t>
  </si>
  <si>
    <t>КАТЕГОРИЯ ПРОДУКТА: МНОГОСЛОЙНЫЕ КЕРАМИЧЕСКИЕ КОНДЕНСАТОРЫ - ПОВЕРХНОСТНОГО МОНТАЖА, ROHS: ПОДРОБНОСТИ, ЁМКОСТЬ: 0.033 UF,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33 NF, ЕМКОСТЬ - ПФ: 33000 PF, КЛАСС: CLASS 2, ДЛИНА: 1.6 MM, УПАКОВКА / БЛОК: 0603 (1608 METRIC), ТИП ПРОДУКТА: CERAMIC CAPACITORS, РАЗМЕР ФАБРИЧНОЙ УПАКОВКИ: 4000, ПОДКАТЕГОРИЯ: CAPACITORS, ТИП: CHIP MULTILAYER CERAMIC CAPACITOR FOR GENERAL PURPOSE, ШИРИНА: 0.8 MM</t>
  </si>
  <si>
    <t>GRM188R71H333KA61D</t>
  </si>
  <si>
    <t>КАТЕГОРИЯ ПРОДУКТА: МНОГОСЛОЙНЫЕ КЕРАМИЧЕСКИЕ КОНДЕНСАТОРЫ - ПОВЕРХНОСТНОГО МОНТАЖА, ROHS: ПОДРОБНОСТИ, ЁМКОСТЬ: 0.022 UF, НОМИНАЛЬНОЕ НАПРЯЖЕНИЕ ПОСТОЯННОГО ТОКА: 630 VDC, ДИЭЛЕКТРИЧЕСКИЙ: X7R, ДОПУСТИМОЕ ОТКЛОНЕНИЕ: 0,1, КОРПУС - ДЮЙМЫ: 1210, КОРПУС - ММ: 3225, ВЫСОТА: 1.5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22 NF, ЕМКОСТЬ - ПФ: 22000 PF, КЛАСС: CLASS 2, ДЛИНА: 3.2 MM, УПАКОВКА / БЛОК: 1210 (3225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2.5 MM</t>
  </si>
  <si>
    <t>GRM32QR72J223K</t>
  </si>
  <si>
    <t>КАТЕГОРИЯ ПРОДУКТА: МНОГОСЛОЙНЫЕ КЕРАМИЧЕСКИЕ КОНДЕНСАТОРЫ - ПОВЕРХНОСТНОГО МОНТАЖА, ROHS: ПОДРОБНОСТИ, ЁМКОСТЬ: 0.033 UF, НОМИНАЛЬНОЕ НАПРЯЖЕНИЕ ПОСТОЯННОГО ТОКА: 50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33 NF, ЕМКОСТЬ - ПФ: 33000 PF, КЛАСС: CLASS 2, ДЛИНА: 2 MM, УПАКОВКА / БЛОК: 0805 (2012 METRIC), ТИП ПРОДУКТА: CERAMIC CAPACITORS, РАЗМЕР ФАБРИЧНОЙ УПАКОВКИ: 3000, ПОДКАТЕГОРИЯ: CAPACITORS, ТИП: CHIP MULTILAYER CERAMIC CAPACITOR FOR GENERAL PURPOSE, ШИРИНА: 1.25 MM</t>
  </si>
  <si>
    <t>GRM21BR71H333KA01L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</si>
  <si>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10 UF, НОМИНАЛЬНОЕ НАПРЯЖЕНИЕ ПОСТОЯННОГО ТОКА: 35 VDC, ДИЭЛЕКТРИЧЕСКИЙ: X7R, ДОПУСТИМОЕ ОТКЛОНЕНИЕ: 20 %,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C, ДЛИНА: 3.2 MM, ТИП: MULTILAYER CERAMIC CHIP CAPACITOR, ШИРИНА: 1.6 MM, КЛАСС: CLASS2, РАЗМЕР ФАБРИЧНОЙ УПАКОВКИ: 2000, ДРУГИЕ НАЗВАНИЯ ТОВАРА №: C3216X7R1V106M, ВЕС ИЗДЕЛИЯ: 27 MG</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</si>
  <si>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FLEXIBLE (SOFT); ЁМКОСТЬ: 1 UF; НОМИНАЛЬНОЕ НАПРЯЖЕНИЕ ПОСТОЯННОГО ТОКА: 450 VDC; ДИЭЛЕКТРИЧЕСКИЙ: X7T; ДОПУСТИМОЕ ОТКЛОНЕНИЕ: 20 %; КОРПУС - ДЮЙМЫ: 2220; КОРПУС - ММ: 5750; ВЫСОТА: 2.5 MM; МИНИМАЛЬНАЯ РАБОЧАЯ ТЕМПЕРАТУРА: - 55 C; МАКСИМАЛЬНАЯ РАБОЧАЯ ТЕМПЕРАТУРА: + 125 C; ПРОДУКТ: AUTOMOTIVE MLCCS; ТИП ВЫВОДОВ: SMD/SMT; КВАЛИФИКАЦИЯ: AEC-Q200; СЕРИЯ: CGA; УПАКОВКА: REEL; УПАКОВКА: CUT TAPE; УПАКОВКА: MOUSEREEL; ЕМКОСТЬ - НФ: 1000 NF; КЛАСС: CLASS2; ДЛИНА: 5.7 MM; РАЗМЕР ФАБРИЧНОЙ УПАКОВКИ: 500; ТИП: MID VOLTAGE MLCC CAPACITOR; НОМИНАЛЬНОЕ НАПРЯЖЕНИЕ ПЕРЕМЕННОГО ТОКА: -; ШИРИНА: 5 MM; ДРУГИЕ НАЗВАНИЯ ТОВАРА №: CGA9P4X7T2W105MT0Y0S; ВЕС ИЗДЕЛИЯ: 480 MG</t>
  </si>
  <si>
    <t>CGA9P4X7T2W105M250KE</t>
  </si>
  <si>
    <t>КАТЕГОРИЯ ПРОДУКТА: СУПЕРКОНДЕНСАТОРЫ / ИОНИСТОРЫ, ROHS: ПОДРОБНОСТИ, СЕРИЯ: DB, ПРОДУКТ: ELECTRIC DOUBLE LAYER CAPACITORS, ТИП ВЫВОДОВ: RADIAL, ЁМКОСТЬ: 1 F, НОМИНАЛЬНОЕ НАПРЯЖЕНИЕ ПОСТОЯННОГО ТОКА: 5.5 VDC, ДОПУСТИМОЕ ОТКЛОНЕНИЕ: - 20 %, + 80 %, ЭФФЕКТИВНОЕ ПОСЛЕДОВАТЕЛЬНОЕ СОПРОТИВЛЕНИЕ: 30 OHMS, МИНИМАЛЬНАЯ РАБОЧАЯ ТЕМПЕРАТУРА: - 25 C, МАКСИМАЛЬНАЯ РАБОЧАЯ ТЕМПЕРАТУРА: + 70 C, ОРИЕНТАЦИЯ: HORIZONTAL, ДЛИНА: 8 MM, ДИАМЕТР: 21.5 MM, СРОК СЛУЖБЫ: 1000 HOUR, УПАКОВКА: BULK, ТОРГОВАЯ МАРКА: ELNA, ДИАМЕТР КАБЕЛЯ: 0.5 MM, ШАГ ВЫВОДОВ: 5 MM, ДИАПАЗОН РАБОЧИХ ТЕМПЕРАТУР: - 25 C TO + 70 C, ТИП ПРОДУКТА: SUPERCAPACITORS / ULTRACAPACITORS, РАЗМЕР ФАБРИЧНОЙ УПАКОВКИ: 500, ПОДКАТЕГОРИЯ: CAPACITORS, ТИП: CYLINDRICAL</t>
  </si>
  <si>
    <t>DB-5R5D105T</t>
  </si>
  <si>
    <t>ELNA</t>
  </si>
  <si>
    <t>РЕЗИСТОР ПОСТОЯННЫЙ ТОЛСТОПЛЕНОЧНЫЙ ДЛЯ ПОВЕРХНОСТНОГО МОНТАЖА</t>
  </si>
  <si>
    <t>КАТЕГОРИЯ ПРОДУКТА: ТОЛСТОПЛЕНОЧНЫЕ РЕЗИСТОРЫ – ДЛЯ ПОВЕРХНОСТНОГО МОНТАЖА, ROHS: ПОДРОБНОСТИ, СЕРИЯ: RC, СОПРОТИВЛЕНИЕ: 2.2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</si>
  <si>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RC0805FR-072K2L</t>
  </si>
  <si>
    <t>RC0805FR-0710KL</t>
  </si>
  <si>
    <t>КАТЕГОРИЯ ПРОДУКТА: ТОЛСТОПЛЕНОЧНЫЕ РЕЗИСТОРЫ – ДЛЯ ПОВЕРХНОСТНОГО МОНТАЖА, ROHS: ПОДРОБНОСТИ, СЕРИЯ: RC, СОПРОТИВЛЕНИЕ: 300 OHMS, НОМИНАЛЬНАЯ МОЩНОСТЬ: 250 MW (1/4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</si>
  <si>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RC1206JR-07300RL</t>
  </si>
  <si>
    <t>КАТЕГОРИЯ ПРОДУКТА: ТОЛСТОПЛЕНОЧНЫЕ РЕЗИСТОРЫ – ДЛЯ ПОВЕРХНОСТНОГО МОНТАЖА, ROHS: ПОДРОБНОСТИ, СЕРИЯ: RC, СОПРОТИВЛЕНИЕ: 330 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</si>
  <si>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RC1206FR-07330RL</t>
  </si>
  <si>
    <t>КАТЕГОРИЯ ПРОДУКТА: ТОЛСТОПЛЕНОЧНЫЕ РЕЗИСТОРЫ – ДЛЯ ПОВЕРХНОСТНОГО МОНТАЖА, ROHS: ПОДРОБНОСТИ, СЕРИЯ: RC, СОПРОТИВЛЕНИЕ: 360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</si>
  <si>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RC0805FR-07360KL</t>
  </si>
  <si>
    <t>КАТЕГОРИЯ ПРОДУКТА: ТОЛСТОПЛЕНОЧНЫЕ РЕЗИСТОРЫ – ДЛЯ ПОВЕРХНОСТНОГО МОНТАЖА, ROHS: ПОДРОБНОСТИ, СЕРИЯ: RC, СОПРОТИВЛЕНИЕ: 10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</si>
  <si>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RC1206JR-0710RL</t>
  </si>
  <si>
    <t>КАТЕГОРИЯ ПРОДУКТА: ТОЛСТОПЛЕНОЧНЫЕ РЕЗИСТОРЫ – ДЛЯ ПОВЕРХНОСТНОГО МОНТАЖА, ROHS: ПОДРОБНОСТИ, СЕРИЯ: RC, СОПРОТИВЛЕНИЕ: 51 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</si>
  <si>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RC1206FR-0751RL</t>
  </si>
  <si>
    <t>КАТЕГОРИЯ ПРОДУКТА: ТОЛСТОПЛЕНОЧНЫЕ РЕЗИСТОРЫ – ДЛЯ ПОВЕРХНОСТНОГО МОНТАЖА, ROHS: ПОДРОБНОСТИ, СЕРИЯ: RC, СОПРОТИВЛЕНИЕ: 2.2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HIGH RELIABILITY, ОСОБЕННОСТИ: -, УПАКОВКА: REEL, УПАКОВКА: CUT TAPE, УПАКОВКА: MOUSEREEL, ТОРГОВАЯ МАРКА: YAGEO,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</si>
  <si>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RC0402FR-072K2L</t>
  </si>
  <si>
    <t>КАТЕГОРИЯ ПРОДУКТА: ТОЛСТОПЛЕНОЧНЫЕ РЕЗИСТОРЫ – ДЛЯ ПОВЕРХНОСТНОГО МОНТАЖА, ROHS: ПОДРОБНОСТИ, СЕРИЯ: CR0402, СОПРОТИВЛЕНИЕ: 10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 ВЕС ИЗДЕЛИЯ: 0,650 MG, ВЕС ИЗДЕЛИЯ: 30 MG,</t>
  </si>
  <si>
    <t>CRL2512-FW-R330ELF</t>
  </si>
  <si>
    <t>КАТЕГОРИЯ ПРОДУКТА: ТОЛСТОПЛЕНОЧНЫЕ РЕЗИСТОРЫ – ДЛЯ ПОВЕРХНОСТНОГО МОНТАЖА, ROHS: ПОДРОБНОСТИ, СЕРИЯ: CR0402, СОПРОТИВЛЕНИЕ: 1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 ВЕС ИЗДЕЛИЯ: 0,650 MG, ВЕС ИЗДЕЛИЯ: 30 MG,</t>
  </si>
  <si>
    <t>CR0402-FX-1001GLF</t>
  </si>
  <si>
    <t>РЕЗИСТОРЫ ПОСТОЯННЫЕ МОЩНОСТЬЮ НЕ БОЛЕЕ 20 ВТ</t>
  </si>
  <si>
    <t>ТЕРМИСТОРЫ/КАТЕГОРИЯ ПРОДУКТА: ВОССТАНАВЛИВАЕМЫЕ ПРЕДОХРАНИТЕЛИ - PPTC, ROHS: ПОДРОБНОСТИ, СЕРИЯ: NANOSMD, ВИД МОНТАЖА: PCB MOUNT, ТИП ВЫВОДОВ: SMD/SMT, УДЕРЖИВАЮЩИЙ ТОК: 160 MA, МАКСИМАЛЬНОЕ НАПРЯЖЕНИЕ: 48 VDC, ТОК ВКЛЮЧЕНИЯ: 450 MA, НОМИНАЛ ПО ТОКУ - МАКС.: 10 A, СОПРОТИВЛЕНИЕ: 5 OHMS, УПАКОВКА / БЛОК: 1206 (3216 METRIC), МИНИМАЛЬНАЯ РАБОЧАЯ ТЕМПЕРАТУРА: - 40 C, МАКСИМАЛЬНАЯ РАБОЧАЯ ТЕМПЕРАТУРА: + 85 C, УПАКОВКА: REEL, УПАКОВКА: CUT TAPE, УПАКОВКА: MOUSEREEL, ТОРГОВАЯ МАРКА: LITTELFUSE, ВЫСОТА: 1 MM, ДЛИНА: 3.4 MM, ЧУВСТВИТЕЛЬНЫЙ К ВЛАЖНОСТИ: YES, PD - РАССЕИВАНИЕ МОЩНОСТИ: 500 MW (1/2 W), ТИП ПРОДУКТА: RESETTABLE FUSES - PPTC, РАЗМЕР ФАБРИЧНОЙ УПАКОВКИ: 3000, ПОДКАТЕГОРИЯ: PPTC RESETTABLE FUSES, КОММЕРЧЕСКОЕ ОБОЗНАЧЕНИЕ: POLYSWITCH, ТИП: POLYSWITCH RESETTABLE FUSES, ШИРИНА: 1.8 MM, ДРУГИЕ НАЗВАНИЯ ТОВАРА №: C82021-000 RF1344-000</t>
  </si>
  <si>
    <t>NANOSMDC016F-2</t>
  </si>
  <si>
    <t>РЕЗИСТОРЫ ПОСТОЯННЫЕ МОЩНОСТЬЮ НЕ БОЛЕЕ 20 ВТ, ТЕРМИСТОР 1,3 ВТ. КАТЕГОРИЯ ПРОДУКТА: ВОССТАНАВЛИВАЕМЫЕ ПРЕДОХРАНИТЕЛИ - PPTC; СЕРИЯ: MF-LSMF; ВИД МОНТАЖА: PCB MOUNT; ТИП ВЫВОДОВ: SMD/SMT; УДЕРЖИВАЮЩИЙ ТОК: 3 A; МАКСИМАЛЬНОЕ НАПРЯЖЕНИЕ: 24 VDC; ТОК ВКЛЮЧЕНИЯ: 5.2 A; НОМИНАЛ ПО ТОКУ - МАКС.: 40 A; СОПРОТИВЛЕНИЕ: 75 MOHMS; УПАКОВКА / БЛОК: 3121 (7954 METRIC); МИНИМАЛЬНАЯ РАБОЧАЯ ТЕМПЕРАТУРА: - 40 C; МАКСИМАЛЬНАЯ РАБОЧАЯ ТЕМПЕРАТУРА: + 85 C; УПАКОВКА: REEL; УПАКОВКА: CUT TAPE; УПАКОВКА: MOUSEREEL; ВЫСОТА: 1.6 MM; ДЛИНА: 7.98 MM; PD - РАССЕИВАНИЕ МОЩНОСТИ: 1.3 W; РАЗМЕР ФАБРИЧНОЙ УПАКОВКИ: 3000; КОММЕРЧЕСКОЕ ОБОЗНАЧЕНИЕ: MULTIFUSE; ТИП: PTC RESETTABLE FUSES; ШИРИНА: 5.44 MM; ВЕС ИЗДЕЛИЯ: 111 MG</t>
  </si>
  <si>
    <t>MF-LSMF300/24X-2</t>
  </si>
  <si>
    <t>КАТЕГОРИЯ ПРОДУКТА: ПОДСТРОЕЧНЫЕ РЕЗИСТОРЫ - ДЛЯ ПОВЕРХНОСТНОГО МОНТАЖА, ROHS: ПОДРОБНОСТИ, СЕРИЯ: 3224, ТИП ВЫВОДОВ: SMD/SMT, ПРОДУКТ: MULTITURN, ЧИСЛО ОБОРОТОВ: 12, ТИП ЭЛЕМЕНТА: CERMET, РЕГУЛИРОВКА: TOP SLOT, СОПРОТИВЛЕНИЕ: 20 KOHMS, НОМИНАЛЬНАЯ МОЩНОСТЬ: 250 MW (1/4 W), ДОПУСТИМОЕ ОТКЛОНЕНИЕ: 0,1, ТЕМПЕРАТУРНЫЙ КОЭФФИЦИЕНТ: 100 PPM / C, ОРИЕНТАЦИЯ: VERTICAL ADJUSTMENT, МИНИМАЛЬНАЯ РАБОЧАЯ ТЕМПЕРАТУРА: - 65 C, МАКСИМАЛЬНАЯ РАБОЧАЯ ТЕМПЕРАТУРА: + 150 C, УПАКОВКА: REEL, УПАКОВКА: CUT TAPE, УПАКОВКА: MOUSEREEL, ТОРГОВАЯ МАРКА: BOURNS, ВЫСОТА: 5.3 MM, ДЛИНА: 4.8 MM, ВИД МОНТАЖА: PCB MOUNT, ТИП ПРОДУКТА: TRIMMER RESISTORS, РАЗМЕР ФАБРИЧНОЙ УПАКОВКИ: 250, ПОДКАТЕГОРИЯ: POTENTIOMETERS, TRIMMERS &amp; RHEOSTATS, ТИП: MULTITURN 4 MM SMD TRIMMING POTENTIOMETER, ШИРИНА: 3.5 MM</t>
  </si>
  <si>
    <t>3224W-1-203E</t>
  </si>
  <si>
    <t>E211-25-20 ВЫКЛЮЧАТЕЛЬ АВТОМАТИЧЕСКИЙ 2-ПОЗ. I-0 НА DIN-РЕЙКУ 25А 2НО 230/400В AC ABB. НОМИН. ТОК: 25A; ГЛУБИНА МОНТАЖН. ВСТРАИВАЕМАЯ: 67.5 ММ; СТЕПЕНЬ ЗАЩИТЫ: IP2X; ВМЕСТЕ С СИГНАЛЬНОЙ ЛАМПОЙ-ИНДИКАТОРОМ: НЕТ; ЦВЕТ КУПОЛА СЕГМЕНТА УСТРОЙСТВА: НЕ ПРИМЕНИМО; ТИП ВКЛ./УПРАВЛЕНИЯ: ВЫКЛЮЧАТЕЛЬ; ТИП НАПРЯЖЕНИЯ: AC (ПЕРЕМЕН.); НОМИН. ОТКЛЮЧАЮЩАЯ СПОСОБНОСТЬ: 3 КА; КОЛ-ВО ПОЛЮСОВ: 2; КОЛ-ВО ОТКРЫТЫХ КОНТАКТОВ: 2; МИН. УРОВЕНЬ НАПРЯЖЕНИЯ, В: 24; ОТКЛЮЧАЮЩАЯ СПОСОБНОСТЬ ПРИ КОРОТКОМ ЗАМЫКАНИИ (ICW), КА: 3; КОЛИЧЕСТВО НОРМАЛЬНО ЗАКРЫТЫХ КОНТАКТОВ (НЗ): 0; КОЛИЧЕСТВО ПЕРЕКЛЮЧАЮЩИХ КОНТАКТОВ: 0; МОДУЛЬНАЯ ШИРИНА (ОБЩ. КОЛ-ВО МОДУЛЬНЫХ РАССТОЯНИЙ): 0.5; КОЛИЧЕСТВО ПОЛЮСОВ: 2; ПРИНУДИТЕЛЬНОЕ РАЗДЕЛЕНИЕ (СОГЛ. DIN VDE 0113): НЕТ; С СИГНАЛЬНОЙ ЛАМПОЙ (ИНДИКАТОРОМ): НЕТ;  ОМИН. (РАСЧЕТНОЕ) НАПРЯЖЕНИЕ, В: 400...400; ФУНКЦИЯ ПЕРЕКЛЮЧЕНИЯ: ВЫКЛЮЧАТЕЛЬ; ЦВЕТ КУПОЛА/КОЛПАЧКА: НЕ ПРИМЕНИМО; ТИП ЛАМПЫ: НЕ ПРИМЕНИМО; ТИП НАПРЯЖЕНИЯ: AC (ПЕРЕМЕН.); СТЕПЕНЬ ЗАЩИТЫ (IP): IP20.</t>
  </si>
  <si>
    <t>2CCA703006R0001</t>
  </si>
  <si>
    <t>КОНТАКТОР МАГНИТНЫЙ НА НАПРЯЖЕНИЕ БОЛЕЕ 60 В</t>
  </si>
  <si>
    <t>КОНТАКТОР AF96-30-00-14 КАТУШКА УПРАВЛЕНИЯ 250-500В AC/DC. ХАРАКТЕРИСТИКИ: КЛАСС:ПУСКАТЕЛИ И КОНТАКТОРЫ МАГНИТНЫЕ; ПРОИЗВОДИТЕЛЬ:ABB; АРТИКУЛ:1SBL407001R1400; АРТИКУЛ РАСШИРЕННЫЙ:1SBL407001R1400; НАИМЕНОВАНИЕ В ПРАЙСЕ ПРОИЗВОДИТЕЛЯ:КОНТАКТОР AF96-30-00-14 250-500В AC/DC; ТИП ИЗДЕЛИЯ: КОНТАКТОР; НОМИНАЛЬНЫЙ ТОК,А96; НАПРЯЖЕНИЕ КАТУШКИ УПРАВЛЕНИЯ, В250-500; РОД ТОКА КАТУШКИ УПРАВЛЕНИЯПЕРЕМЕННЫЙ/ПОСТОЯННЫЙ (AC/DC); НАПРЯЖЕНИЕ, В690; КОЛИЧЕСТВО СИЛОВЫХ НО КОНТАКТОВ3; КОЛИЧЕСТВО СИЛОВЫХ НЗ КОНТАКТОВ: 0; КОЛИЧЕСТВО НО КОНТАКТОВ: 0; КОЛИЧЕСТВО НЗ КОНТАКТОВ: 0; ИСПОЛНЕНИЕ:НЕРЕВЕРСИВНОЕ; СПОСОБ МОНТАЖА:DIN-РЕЙКА/МОНТАЖНАЯ ПЛАТА; СТЕПЕНЬ ЗАЩИТЫ:IP10; НОМИНАЛЬНАЯ МОЩНОСТЬ ЭЛЕКТРОДВИГАТЕЛЯ, КВТ:45; КОЛИЧЕСТВО СИЛОВЫХ ПОЛЮСОВ:3; ВЫСОТА, ММ:119.5; КЛИМАТИЧЕСКОЕ ИСПОЛНЕНИЕ:УХЛ3; ГЛУБИНА, ММ:116; ШИРИНА, ММ:70; МЕХАНИЧЕСКАЯ ИЗНОСОСТОЙКОСТЬ (КОЛ-КО ЦИКЛОВ):10 МЛН; МАКСИМАЛЬНОЕ СЕЧЕНИЕ ПОДКЛЮЧАЕМОГО КАБЕЛЯ, ММ2:70; МАКСИМАЛЬНЫЙ РАЗМЕР ПОДКЛЮЧАЕМОЙ ШИНЫ, ММ:12.2; СФЕРА ПРИМЕНЕНИЯ:КОНТАКТОРЫ И ПУСКАТЕЛИ; НОМИНАЛЬНЫЙ ТОК AC 1 (А) ПРИ 400 В:130; НОМИНАЛЬНЫЙ ТОК AC 3 (А) ПРИ 400 В:96;  ИП ПОДКЛЮЧЕНИЯ СИЛОВОЙ ЦЕПИ:ВИНТОВОЕ СОЕДИНЕНИЕ; ТРЕХПОЛЮСНЫЕ НЕРЕВЕРСИВНЫЕ КОНТАКТОРЫ ДЛЯ УПРАВЛЕНИЯ Э/Д ПО КАТЕГОРИИ AC-3.</t>
  </si>
  <si>
    <t>AF96-30-00-14</t>
  </si>
  <si>
    <t>КОНТАКТОР AF09-30-10-14 С УНИВЕРСАЛЬНОЙ КАТУШКОЙ УПРАВЛЕНИЯ 250-500B AC/DC#Н/Д. МАГНИТНЫЙ ПУСКАТЕЛЬ/КОНТАКТОР ПЕРЕМЕН. ТОКА (AC); КОНТАКТОРЫ AF ИСПОЛЬЗУЮТСЯ ДЛЯ КОММУТАЦИИ ЭЛЕКТРОДВИГАТЕЛЕЙ ИЛИ ДРУГИХ НАГРУЗОК. ВСЕ МОДЕЛИ ИМЕЮТ УНИВЕРСАЛЬНУЮ КАТУШКУ УПРАВЛЕНИЯ С ШИРОКИМ ДИАПАЗОНОМ ПИТАЮЩЕГО НАПРЯЖЕНИЯ, ПОНИЖЕННОЕ ЭНЕРГОПОТРЕБЛЕНИЕ И ВСТРОЕННЫЙ ОГРАНИЧИТЕЛЬ ПЕРЕНАПРЯЖЕНИЯ. АРТИКУЛ ПОСТАВЩИКА: 1SBL137001R1410; БРЕНД: ABB; МОЩНОСТЬ, ВТ 4; КОЛИЧЕСТВО ПОЛЮСОВ: 3; КОЛИЧЕСТВО КОНТАКТОВ: 3НО + 0НЗ; СТЕПЕНЬ ЗАЩИТЫ: IP40; НОМИНАЛЬНЫЙ ТОК, А: 9; ТИП ИЗДЕЛИЯ: КОНТАКТОР; КЛАСС НАПРЯЖЕНИЯ: AC/DC (ПЕРЕМЕН./ПОСТОЯН.); СПОСОБ МОНТАЖА: УНИВЕРСАЛ (НА DIN-РЕЙКУ ИЛИ МОНТАЖНУЮ ПЛАТУ); МОДУЛЬНОЕ ИСПОЛНЕНИЕ: FALSE; КОЛИЧЕСТВО ВСПОМОГАТ. НОРМАЛЬНО РАЗОМКНУТЫХ (НО) КОНТАКТОВ: 1; КОЛИЧЕСТВО НОРМАЛЬНО РАЗОМКНУТЫХ (НО) СИЛОВЫХ КОНТАКТОВ: 3; НОМИН. КОММУТИРУЕМ. МОЩНОСТЬ ПРИ AC-3, 400 В, КВТ: 4; НОМИН. НАПРЯЖЕНИЕ ПИТАНИЯ ЦЕПИ УПРАВЛЕНИЯ US AC 50 ГЦ, В: 250; НОМИН. НАПРЯЖЕНИЕ ПИТАНИЯ ЦЕПИ УПРАВЛЕНИЯ US AC 60 ГЦ, В: 250; НОМИН. НАПРЯЖЕНИЕ ПИТАНИЯ ЦЕПИ УПРАВЛЕНИЯ US ПОСТОЯН. ТОКА DC, В: 250; НОМИН. РАБ. ТОК IE ПРИ AC-1, 400 В, А: 25; НОМИН. РАБ. ТОК IE ПРИ AC-3, 400 В, А: 9; НОМИНАЛЬНАЯ РАБОЧАЯ МОЩНОСТЬ NEMA, КВТ: 1.49; ТИП ИЗДЕЛИЯ/КОМПОНЕНТА: КОНТАКТОР; ТИП НАПРЯЖЕНИЯ УПРАВЛЕНИЯ: AC/DC(ПЕРЕМЕН./ПОСТОЯН.); ТИП ПОДКЛЮЧЕНИЯ СИЛОВОЙ ЭЛЕКТРИЧ. ЦЕПИ; ВИНТОВОЕ СОЕДИНЕНИЕ</t>
  </si>
  <si>
    <t>AF09-30-10-14</t>
  </si>
  <si>
    <t>КАТЕГОРИЯ ПРОДУКТА: ТАКТИЛЬНЫЕ ПЕРЕКЛЮЧАТЕЛИ, ROHS: ПОДРОБНОСТИ, С ПОДСВЕТКОЙ: NON-ILLUMINATED, ЦВЕТ ОСВЕЩЕНИЯ: -, ТИП ЛАМПЫ: -, ВИД МОНТАЖА: SMD/SMT, НАПРАВЛЕНИЕ МОНТАЖА: STRAIGHT, ВЫСОТА СТЕРЖНЯ: 1.65 MM, ПРИВОД: ROUND, ФУНКЦИЯ ПЕРЕКЛЮЧАТЕЛЯ: OFF - (ON), ДЕЙСТВУЮЩАЯ СИЛА: 2.9 N, НОМИНАЛЬНЫЙ ТОК: 100 MA, НОМИНАЛЬНОЕ НАПРЯЖЕНИЕ ПОСТОЯННОГО ТОКА: 16 VDC, НОМИНАЛЬНОЕ НАПРЯЖЕНИЕ ПЕРЕМЕННОГО ТОКА: -, НОМИНАЛЬНАЯ МОЩНОСТЬ: -, КЛЕММА ЗАЗЕМЛЕНИЯ: NO, ФОРМА КОНТАКТА: SPST, ТИП ВЫВОДОВ: GULL WING LEAD, ЦВЕТ: WHITE, ЦВЕТ КРЫШКИ: -, ДЛИНА: 4.8 MM, ШИРИНА: 4.5 MM, ВЫСОТА: 2.4 MM, СЕРИЯ: 7914G, СРОК СЛУЖБЫ: 500000 CYCLES, ПАРАМЕТРЫ IP: IP67, УПАКОВКА: REEL, УПАКОВКА: CUT TAPE, УПАКОВКА: MOUSEREEL, ТОРГОВАЯ МАРКА: BOURNS, ПОКРЫТИЕ КОНТАКТА: SILVER, МАКСИМАЛЬНАЯ РАБОЧАЯ ТЕМПЕРАТУРА: + 125 C, МИНИМАЛЬНАЯ РАБОЧАЯ ТЕМПЕРАТУРА: - 55 C, ДИАПАЗОН РАБОЧИХ ТЕМПЕРАТУР: - 55 C TO + 125 C, ТИП ПРОДУКТА: TACTILE SWITCHES, РАЗМЕР ФАБРИЧНОЙ УПАКОВКИ: 500, ПОДКАТЕГОРИЯ: SWITCHES</t>
  </si>
  <si>
    <t>7914G-1-000E</t>
  </si>
  <si>
    <t>РАЗЪЕМ ДЛЯ МОНТАЖА НА ПЛАТУ</t>
  </si>
  <si>
    <t>РАЗЪЕМ НА ПЛАТУ, КАТЕГОРИЯ ПРОДУКТА: СЪЕМНЫЕ КЛЕММНЫЕ КОЛОДКИ; ПРОДУКТ: PLUGS; КОЛИЧЕСТВО ПОЗИЦИЙ: 2 POSITION; ШАГ: 2.5 MM; СПОСОБ СОЕДИНЕНИЯ: PUSH-IN ИП ВЫВОДОВ: SPRING CLAMP; ВИД МОНТАЖА: CABLE MOUNTS; НОМИНАЛЬНЫЙ ТОК: 6 A; НОМИНАЛЬНОЕ НАПРЯЖЕНИЕ: 160 V; МИНИМАЛЬНЫЙ СОРТАМЕНТ ПРОВОДА: 24 AWG; МАКСИМАЛЬНЫЙ СОРТАМЕНТ ПРОВОДА: 20 AWG; СЕРИЯ: PTSM; ТОРГОВАЯ МАРКА: PHOENIX CONTACT; ОКРЫТИЕ КОНТАКТА: TIN; ВЫСОТА: 5 MM; МАТЕРИАЛ КОРПУСА: POLYAMIDE (PA); ДЛИНА: 15 MM; ТИП ПРОДУКТА: PLUGGABLE TERMINAL BLOCKS; ПОДКАТЕГОРИЯ: TERMINAL BLOCKS; КОММЕРЧЕСКОЕ ОБОЗНАЧЕНИЕ: COMBICON COMPACT; ШИРИНА: 6.1 MM; ДРУГИЕ НАЗВАНИЯ ТОВАРА №: PTSM_0,5/_2-P-2,5_WH PTSM052P25WH.</t>
  </si>
  <si>
    <t>1704853</t>
  </si>
  <si>
    <t>СОЕДИНИТЕЛЬНЫЙ РАЗЪЕМ ПРОМЫШЛЕННОГО НАЗНАЧЕНИЯ</t>
  </si>
  <si>
    <t>РАЗЪЕМ СОЕДИНИТЕЛЬНЫЙ. КАТЕГОРИЯ ПРОДУКТА: ПРОВОДНЫЕ КЛЕММЫ И ЗАЖИМЫ, ROHS: ПОДРОБНОСТИ, ПРОДУКТ: WIRE HOUSINGS, ТИП: RECEPTACLE HOUSING, КОЛИЧЕСТВО ПОЗИЦИЙ: 4 POSITION, ШАГ: 2.5 MM, КОЛИЧЕСТВО РЯДОВ: 1 ROW, ИНТЕРВАЛ МЕЖДУ РЯДАМИ: -, ВИД МОНТАЖА: CABLE MOUNT / FREE HANGING, ТИП ВЫВОДОВ: CRIMP, УГОЛ МОНТАЖА: STRAIGHT, ТИП КОНТАКТА: -, ПОКРЫТИЕ КОНТАКТА: -, СЕРИЯ: 105307, КОММЕРЧЕСКОЕ ОБОЗНАЧЕНИЕ: NANO-FIT, ПРИМЕНЕНИЕ: WIRE-TO-BOARD, МИНИМАЛЬНАЯ РАБОЧАЯ ТЕМПЕРАТУРА: - 40 C, МАКСИМАЛЬНАЯ РАБОЧАЯ ТЕМПЕРАТУРА: + 105 C, УПАКОВКА: BULK, ТОРГОВАЯ МАРКА: MOLEX, МАТЕРИАЛ КОНТАКТА: -, ТИП КОНТАКТА: SOCKET (FEMALE), НОМИНАЛЬНЫЙ ТОК: 6.5 A, КЛАСС ОГНЕОПАСНОСТИ: UL 94 V-0, ЦВЕТ КОЖУХА: BLACK, КОРПУСА РАЗЪЕМОВ: FEMALE, МАТЕРИАЛ КОРПУСА: POLYAMIDE (PA), ТИП ПРОДУКТА: HEADERS &amp; WIRE HOUSINGS, РАЗМЕР ФАБРИЧНОЙ УПАКОВКИ: 1, ПОДКАТЕГОРИЯ: HEADERS &amp; WIRE HOUSINGS, ДРУГИЕ НАЗВАНИЯ ТОВАРА №: 1053071204 01053071204</t>
  </si>
  <si>
    <t>105307-1204</t>
  </si>
  <si>
    <t>СОЕДИНИТЕЛЬНЫЕ КОНТАКТНЫЕ ЭЛЕМЕНТЫ ДЛЯ ПРОВОДОВ И КАБЕЛЕЙ: РАЗЪЕМ СОЕДИНИТЕЛЬНЫЙ ДЛЯ ПРОВОДОВ И КАБЕЛЕЙ 160 В</t>
  </si>
  <si>
    <t>КОЛОДКА КЛЕММНАЯ ДЛЯ ПРОВОДОВ И КАБЕЛЕЙ 160 В, КАТЕГОРИЯ ПРОДУКТА: КЛЕММНЫЕ КОЛОДКИ; ПРОДУКТ: PLUGS; КОЛИЧЕСТВО ПОЗИЦИЙ: 6 POSITION; ШАГ: 2.5 MM; СПОСОБ СОЕДИНЕНИЯ: PUSH-IN; ТИП ВЫВОДОВ: SPRING CLAMP; ВИД МОНТАЖА: CABLE MOUNTS; НОМИНАЛЬНЫЙ ТОК: 6 A; НОМИНАЛЬНОЕ НАПРЯЖЕНИЕ: 160 V; МИНИМАЛЬНЫЙ СОРТАМЕНТ ПРОВОДА : 24 AWG; МАКСИМАЛЬНЫЙ СОРТАМЕНТ ПРОВОДА : 20 AWG; СЕРИЯ: PTSM; УПАКОВКА: BULK; МАТЕРИАЛ КОНТАКТА: -; ПОКРЫТИЕ КОНТАКТА: TIN; ВЫСОТА: 5 MM; МАТЕРИАЛ КОРПУСА: POLYAMIDE (PA); ДЛИНА: 15 MM; РАЗМЕР ФАБРИЧНОЙ УПАКОВКИ: 100; КОММЕРЧЕСКОЕ ОБОЗНАЧЕНИЕ: COMBICON COMPACT; ШИРИНА: 16.1 MM; ДРУГИЕ НАЗВАНИЯ ТОВАРА №: PTSM_0,5/_6-P-2,5_WH PTSM056P25WH; ВЕС ИЗДЕЛИЯ: 1,694 G</t>
  </si>
  <si>
    <t>КОНТРОЛЬНАЯ ТОЧКА ДЛЯ ПОВЕРХНОСТНОГО МОНТАЖА НА ПЕЧАТНЫЕ ПЛАТЫ, НА НАПРЯЖЕНИЕ НЕ БОЛЕЕ 1000 ВОЛЬТ, 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ТИП ПРОДУКТА: CIRCUIT BOARD HARDWARE - PCB; СЕРИЯ: 5000; РАЗМЕР ФАБРИЧНОЙ УПАКОВКИ: 1000; ПОДКАТЕГОРИЯ: HARDWARE.</t>
  </si>
  <si>
    <t>5019</t>
  </si>
  <si>
    <t>INFINEON TECHNOLOGIES</t>
  </si>
  <si>
    <t>КАТЕГОРИЯ ПРОДУКТА: СТАБИЛИТРОНЫ, ROHS: ПОДРОБНОСТИ, СЕРИЯ: 1SMA, УПАКОВКА: REEL, ТОРГОВАЯ МАРКА: TAIWAN SEMICONDUCTOR, ТИП ПРОДУКТА: ZENER DIODES, РАЗМЕР ФАБРИЧНОЙ УПАКОВКИ: 1800, ПОДКАТЕГОРИЯ: DIODES &amp; RECTIFIERS</t>
  </si>
  <si>
    <t>1SMA5931R3G</t>
  </si>
  <si>
    <t>TAIWAN SEMICONDUCTOR</t>
  </si>
  <si>
    <t>КАТЕГОРИЯ ПРОДУКТА: СТАБИЛИТРОНЫ, ROHS: ПОДРОБНОСТИ, СЕРИЯ: BZX84C12, ВИД МОНТАЖА: SMD/SMT, УПАКОВКА / БЛОК: SOT-23, VZ - НАПРЯЖЕНИЕ ТУННЕЛЬНОГО ПРОБОЯ P-N-ПЕРЕХОДА: 12 V, ДОПУСТИМОЕ ОТКЛОНЕНИЕ НАПРЯЖЕНИЯ: 5.39 %, PD - РАССЕИВАНИЕ МОЩНОСТИ: 350 MW, ТЕМПЕРАТУРНЫЙ КОЭФФИЦИЕНТ НАПРЯЖЕНИЯ: 10 MV/C, ЗЕНЕРОВСКИЙ ТОК: 0.1 UA, ZZ - ПОЛНОЕ СОПРОТИВЛЕНИЕ ДИОДА ПРИ ЛАВИННОМ ПРОБОЕ: 25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ТОРГОВАЯ МАРКА: DIODES INCORPORATED, ВЫСОТА: 1 MM, IR - МАКСИМАЛЬНЫЙ ОБРАТНЫЙ ТОК УТЕЧКИ: 100 NA, IR - ОБРАТНЫЙ ТОК : 100 NA, ДЛИНА: 2.9 MM, ТИП ПРОДУКТА: ZENER DIODES, РАЗМЕР ФАБРИЧНОЙ УПАКОВКИ: 3000, ПОДКАТЕГОРИЯ: DIODES &amp; RECTIFIERS, ТИП ВЫВОДОВ: SMD/SMT, ШИРИНА: 1.3 MM</t>
  </si>
  <si>
    <t>BZX84C12-7-F</t>
  </si>
  <si>
    <t>DIODES INCORPORATED</t>
  </si>
  <si>
    <t>КАТЕГОРИЯ ПРОДУКТА: ДИОДЫ И ВЫПРЯМИТЕЛИ ШОТТКИ, ROHS: ПОДРОБНОСТИ, ПРОДУКТ: SCHOTTKY RECTIFIERS, ВИД МОНТАЖА: THROUGH HOLE, КОНФИГУРАЦИЯ: DUAL ANODE COMMON CATHODE, ТЕХНОЛОГИЯ: SI, IF - ПРЯМОЙ ТОК: 40 A, VRRM - ПОВТОРЯЮЩЕЕСЯ ОБРАТНОЕ НАПРЯЖЕНИЕ: 150 V, VF - ПРЯМОЕ НАПРЯЖЕНИЕ: 860 MV, IFSM - УДАРНЫЙ ПРЯМОЙ ТОК: 1.93 KA, IR - ОБРАТНЫЙ ТОК : 200 UA, МИНИМАЛЬНАЯ РАБОЧАЯ ТЕМПЕРАТУРА: - 55 C, МАКСИМАЛЬНАЯ РАБОЧАЯ ТЕМПЕРАТУРА: + 175 C, СЕРИЯ: FRED PT, ТОРГОВАЯ МАРКА: VISHAY SEMICONDUCTORS, ТИП ПРОДУКТА: SCHOTTKY DIODES &amp; RECTIFIERS, РАЗМЕР ФАБРИЧНОЙ УПАКОВКИ: 500, ПОДКАТЕГОРИЯ: DIODES &amp; RECTIFIERS, КОММЕРЧЕСКОЕ ОБОЗНАЧЕНИЕ: FRED PT</t>
  </si>
  <si>
    <t>VS-80CPQ150-N3</t>
  </si>
  <si>
    <t>STMICROELECTRONICS</t>
  </si>
  <si>
    <t>КАТЕГОРИЯ ПРОДУКТА: СТАБИЛИТРОНЫ, ТОРГОВАЯ МАРКА: NEXPERIA, ТИП ПРОДУКТА: ZENER DIODES, ПОДКАТЕГОРИЯ: DIODES &amp; RECTIFIERS</t>
  </si>
  <si>
    <t>BZX84-C5V6</t>
  </si>
  <si>
    <t>КАТЕГОРИЯ ПРОДУКТА: СТАБИЛИТРОНЫ, ROHS: ПОДРОБНОСТИ, СЕРИЯ: BZX84C11L, ВИД МОНТАЖА: SMD/SMT, УПАКОВКА / БЛОК: SOT-23-3, VZ - НАПРЯЖЕНИЕ ТУННЕЛЬНОГО ПРОБОЯ P-N-ПЕРЕХОДА: 11 V, ДОПУСТИМОЕ ОТКЛОНЕНИЕ НАПРЯЖЕНИЯ: 0,05, PD - РАССЕИВАНИЕ МОЩНОСТИ: 250 MW, ЗЕНЕРОВСКИЙ ТОК: 0.1 UA, ZZ - ПОЛНОЕ СОПРОТИВЛЕНИЕ ДИОДА ПРИ ЛАВИННОМ ПРОБОЕ: 20 OHMS, МИНИМАЛЬНАЯ РАБОЧАЯ ТЕМПЕРАТУРА: - 65 C, МАКСИМАЛЬНАЯ РАБОЧАЯ ТЕМПЕРАТУРА: + 150 C, КОНФИГУРАЦИЯ: SINGLE, ТОК ИСПЫТАНИЙ: 5 MA, УПАКОВКА: REEL, УПАКОВКА: CUT TAPE, УПАКОВКА: MOUSEREEL, ТОРГОВАЯ МАРКА: ONSEMI, ВЫСОТА: 0.94 MM, IR - МАКСИМАЛЬНЫЙ ОБРАТНЫЙ ТОК УТЕЧКИ: 100 NA, IR - ОБРАТНЫЙ ТОК : 100 NA, ДЛИНА: 2.9 MM, ТИП ПРОДУКТА: ZENER DIODES, РАЗМЕР ФАБРИЧНОЙ УПАКОВКИ: 3000, ПОДКАТЕГОРИЯ: DIODES &amp; RECTIFIERS, ТИП ВЫВОДОВ: SMD/SMT, ТЕМПЕРАТУРНЫЙ КОЭФФИЦИЕНТ НАПРЯЖЕНИЯ: 9 MV/K, ШИРИНА: 1.3 MM</t>
  </si>
  <si>
    <t>BZX84C11LT1G</t>
  </si>
  <si>
    <t>ДИОД ШОТТКИ , ПРОДУКТ: GREEN LEDS, УПАКОВКА / БЛОК: 0805 (2012 METRIC), ОРИЕНТАЦИЯ: TOP VIEW, ЦВЕТ ОСВЕЩЕНИЯ: GREEN, ДЛИНА ВОЛНЫ/ЦВЕТОВАЯ ТЕМПЕРАТУРА: 569 NM, ИНТЕНСИВНОСТЬ ОСВЕЩЕНИЯ: 12 MCD, УГОЛ ОБЗОРА: 130 DEG, IF - ПРЯМОЙ ТОК: 20 MA, VF - ПРЯМОЕ НАПРЯЖЕНИЕ: 2.1 V, НОМИНАЛЬНАЯ МОЩНОСТЬ: 100 MW, ДЛИНА: 2 MM, ШИРИНА: 1.25 MM, МИНИМАЛЬНАЯ РАБОЧАЯ ТЕМПЕРАТУРА: - 55 C, МАКСИМАЛЬНАЯ РАБОЧАЯ ТЕМПЕРАТУРА: + 85 C, ФОРМА ЛИНЗЫ: RECTANGULAR, СВЕТОСИЛА ОБЪЕКТИВА: WATER CLEAR, УПАКОВКА: CUT TAPE, УПАКОВКА: MOUSEREEL, УПАКОВКА: REEL, ВИД МОНТАЖА: SMD/SMT, ЧУВСТВИТЕЛЬНЫЙ К ВЛАЖНОСТИ: YES, ТИП ПРОДУКТА: LED - STANDARD, РАЗМЕР ФАБРИЧНОЙ УПАКОВКИ: 3000, ПОДКАТЕГОРИЯ: LEDS, ВЕС ИЗДЕЛИЯ: 33 MG</t>
  </si>
  <si>
    <t>MBRS130LT3G</t>
  </si>
  <si>
    <t>ВЫПРЯМИТЕЛЬНЫЙ ДИОД, КАТЕГОРИЯ ПРОДУКТА: ВЫПРЯМИТЕЛИ; ВИД МОНТАЖА: SMD/SMT; УПАКОВКА / БЛОК: SOT-227B; VR - ОБРАТНОЕ НАПРЯЖЕНИЕ: 1.2 KV; IF - ПРЯМОЙ ТОК: 182 A (2 X 91 A); ТИП: FAST RECOVERY RECTIFIERS; КОНФИГУРАЦИЯ: DUAL PARALLEL; VF - ПРЯМОЕ НАПРЯЖЕНИЕ: 1.87 V; МАКСИМАЛЬНЫЙ ТОК ПЕРЕГРУЗКИ: 1.3 KA; IR - ОБРАТНЫЙ ТОК : 3 MA; ВРЕМЯ ВОССТАНОВЛЕНИЯ: 60 NS; МИНИМАЛЬНАЯ РАБОЧАЯ ТЕМПЕРАТУРА: - 40 C; МАКСИМАЛЬНАЯ РАБОЧАЯ ТЕМПЕРАТУРА: + 150 C; СЕРИЯ: DSEI2X101-12; УПАКОВКА: TUBE; ВЫСОТА: 9 MM; ДЛИНА: 51 MM; PD - РАССЕИВАНИЕ МОЩНОСТИ: 250 W; ПРОДУКТ: RECTIFIERS; РАЗМЕР ФАБРИЧНОЙ УПАКОВКИ:РАЗМЕР ФАБРИЧНОЙ УПАКОВКИ: 10; ТИП ВЫВОДОВ: SOLDER PAD; ШИРИНА: 34.3 MM; ВЕС ИЗДЕЛИЯ: 30 G</t>
  </si>
  <si>
    <t>DSEI2X101-12A</t>
  </si>
  <si>
    <t>ТРАНЗИСТОР МОЩНОСТЬЮ РАССЕИВАНИЯ МЕНЕЕ 1ВТ</t>
  </si>
  <si>
    <t>КАТЕГОРИЯ ПРОДУКТА: БИПОЛЯРНЫЕ ТРАНЗИСТОРЫ - BJT, ROHS: ПОДРОБНОСТИ,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6 V, НАПРЯЖЕНИЕ НАСЫЩЕНИЯ КОЛЛЕКТОР-ЭМИТТЕР: 200 MV, МАКСИМАЛЬНЫЙ ПОСТОЯННЫЙ ТОК КОЛЛЕКТОРА: 100 MA, PD - РАССЕИВАНИЕ МОЩНОСТИ: 310 MW, ПРОИЗВЕДЕНИЕ КОЭФФИЦИЕНТА УСИЛЕНИЯ НА ШИРИНУ ПОЛОСЫ ПРОПУСКАНИЯ (FT): 300 MHZ, МИНИМАЛЬНАЯ РАБОЧАЯ ТЕМПЕРАТУРА: - 65 C, МАКСИМАЛЬНАЯ РАБОЧАЯ ТЕМПЕРАТУРА: + 150 C, СЕРИЯ: BC847, УПАКОВКА: REEL, УПАКОВКА: CUT TAPE, УПАКОВКА: MOUSEREEL, ТОРГОВАЯ МАРКА: ONSEMI / FAIRCHILD, НЕПРЕРЫВНЫЙ КОЛЛЕКТОРНЫЙ ТОК: 0.1 A, ВЫСОТА: 0.93 MM, ДЛИНА: 2.92 MM, ТИП ПРОДУКТА: BJTS - BIPOLAR TRANSISTORS, РАЗМЕР ФАБРИЧНОЙ УПАКОВКИ: 3000, ПОДКАТЕГОРИЯ: TRANSISTORS, ТЕХНОЛОГИЯ: SI, ШИРИНА: 1.3 MM, ДРУГИЕ НАЗВАНИЯ ТОВАРА №: BC847AMTF_NL</t>
  </si>
  <si>
    <t>BC847AMTF</t>
  </si>
  <si>
    <t>КАТЕГОРИЯ ПРОДУКТА: ТРАНЗИСТОРНЫЕ ВЫХОДНЫЕ ОПТОПАРЫ, ROHS: ПОДРОБНОСТИ, ВИД МОНТАЖА: THROUGH HOLE, УПАКОВКА / БЛОК: DIP-4, КОЛИЧЕСТВО КАНАЛОВ: 1 CHANNEL, НАПРЯЖЕНИЕ ИЗОЛЯЦИИ: 5000 VRMS, ТИП ВЫХОДА: NPN PHOTOTRANSISTOR, МИНИМАЛЬНЫЙ КОЭФФИЦИЕНТ УСИЛЕНИЯ ПО ТОКУ: 1, МАКСИМАЛЬНЫЙ КОЭФФИЦИЕНТ УСИЛЕНИЯ ПО ТОКУ: 6, IF - ПРЯМОЙ ТОК: 16 MA, VF - ПРЯМОЕ НАПРЯЖЕНИЕ: 1.3 V, МАКСИМАЛЬНОЕ НАПРЯЖЕНИЕ КОЛЛЕКТОР-ЭМИТТЕР: 80 V, МАКСИМАЛЬНЫЙ КОЛЛЕКТОРНЫЙ ТОК: 10 MA, МАКСИМАЛЬНОЕ НАПРЯЖЕНИЕ НАСЫЩЕНИЯ КОЛЛЕКТОР-ЭМИТТЕР: 0.4 V, ВРЕМЯ НАРАСТАНИЯ: 2 US, ВРЕМЯ СПАДА: 3 US, VR - ОБРАТНОЕ НАПРЯЖЕНИЕ: 5 V, PD - РАССЕИВАНИЕ МОЩНОСТИ: 90 MW, МИНИМАЛЬНАЯ РАБОЧАЯ ТЕМПЕРАТУРА: - 55 C, МАКСИМАЛЬНАЯ РАБОЧАЯ ТЕМПЕРАТУРА: + 110 C, СЕРИЯ: TLP785, УПАКОВКА: TUBE, ТОРГОВАЯ МАРКА: TOSHIBA, НАПРЯЖЕНИЕ ПРОБОЯ КОЛЛЕКТОР-ЭМИТТЕР: 80 V, КОНФИГУРАЦИЯ: 1 CHANNEL, КОЭФФИЦИЕНТ ПЕРЕДАЧИ ПО ТОКУ: 1, ОПИСАНИЕ/ФУНКЦИЯ: -, ВЫСОТА: 3.5 MM, ДЛИНА: 4.6 MM, ТИП ПРОДУКТА: TRANSISTOR OUTPUT OPTOCOUPLERS, ОПОРНОЕ НАПРЯЖЕНИЕ: -, РАЗМЕР ФАБРИЧНОЙ УПАКОВКИ: 100, ПОДКАТЕГОРИЯ: OPTOCOUPLERS, ШИРИНА: 6.5 MM</t>
  </si>
  <si>
    <t>TLP785(GB.F)</t>
  </si>
  <si>
    <t>ТРАНЗИСТОР БИПОЛЯРНЫЙ 150 МВТ</t>
  </si>
  <si>
    <t>КАТЕГОРИЯ ПРОДУКТА: БИПОЛЯРНЫЕ ТРАНЗИСТОРЫ - С ПРЕДВАРИТЕЛЬНО ЗАДАННЫМ ТОКОМ СМЕЩЕНИЯ, ROHS: ПОДРОБНОСТИ, КОНФИГУРАЦИЯ: SINGLE, ПОЛЯРНОСТЬ ТРАНЗИСТОРА: NPN, ТИПИЧНОЕ ВХОДНОЕ СОПРОТИВЛЕНИЕ: 10 KOHMS, ТИПИЧНЫЙ КОЭФФИЦИЕНТ ДЕЛЕНИЯ РЕЗИСТОРА: 1, ВИД МОНТАЖА: SMD/SMT, УПАКОВКА / БЛОК: SOT-416-3, НАПРЯЖЕНИЕ КОЛЛЕКТОР-ЭМИТТЕР (VCEO), МАКС.: 50 V, НЕПРЕРЫВНЫЙ КОЛЛЕКТОРНЫЙ ТОК: 100 MA, ПИКОВЫЙ ПОСТОЯННЫЙ ТОК КОЛЛЕКТОРА: 100 MA, МИНИМАЛЬНАЯ РАБОЧАЯ ТЕМПЕРАТУРА: - 65 C, МАКСИМАЛЬНАЯ РАБОЧАЯ ТЕМПЕРАТУРА: + 150 C, УПАКОВКА: REEL, УПАКОВКА: CUT TAPE, УПАКОВКА: MOUSEREEL, ТОРГОВАЯ МАРКА: NEXPERIA, ВЫСОТА: 0.85 MM, ДЛИНА: 1.8 MM, ТИП ПРОДУКТА: BJTS - BIPOLAR TRANSISTORS - PRE-BIASED, РАЗМЕР ФАБРИЧНОЙ УПАКОВКИ: 3000, ПОДКАТЕГОРИЯ: TRANSISTORS, ШИРИНА: 0.9 MM, ДРУГИЕ НАЗВАНИЯ ТОВАРА №: PDTC114EE T/R</t>
  </si>
  <si>
    <t>PDTC114EE</t>
  </si>
  <si>
    <t>МОДУЛЬ БИПОЛЯРНОГО ТРАНЗИСТОРА С ИЗОЛИРОВАННЫМ ЗАТВОРОМ (IGBT)</t>
  </si>
  <si>
    <t>КАТЕГОРИЯ ПРОДУКТА: МОДУЛИ БИПОЛЯРНЫХ ТРАНЗИСТОРОВ С ИЗОЛИРОВАННЫМ ЗАТВОРОМ (IGBT), ROHS: ПОДРОБНОСТИ, ПРОДУКТ: IGBT SILICON MODULES, КОНФИГУРАЦИЯ: DUAL, НАПРЯЖЕНИЕ КОЛЛЕКТОР-ЭМИТТЕР (VCEO), МАКС.: 1700 V, НАПРЯЖЕНИЕ НАСЫЩЕНИЯ КОЛЛЕКТОР-ЭМИТТЕР: 2.45 V, НЕПРЕРЫВНЫЙ КОЛЛЕКТОРНЫЙ ТОК ПРИ 25 C: 310 A, ТОК УТЕЧКИ ЗАТВОР-ЭМИТТЕР: 100 NA, PD - РАССЕИВАНИЕ МОЩНОСТИ: 12.5 KW, УПАКОВКА / БЛОК: 62 MM, МИНИМАЛЬНАЯ РАБОЧАЯ ТЕМПЕРАТУРА: - 40 C, МАКСИМАЛЬНАЯ РАБОЧАЯ ТЕМПЕРАТУРА: + 150 C, УПАКОВКА: TRAY, ТОРГОВАЯ МАРКА: INFINEON TECHNOLOGIES, МАКСИМАЛЬНОЕ НАПРЯЖЕНИЕ ЗАТВОР-ЭМИТТЕР: 20 V, ВИД МОНТАЖА: CHASSIS MOUNT, ТИП ПРОДУКТА: IGBT MODULES, СЕРИЯ: TRENCHSTOP IGBT4 - E4, РАЗМЕР ФАБРИЧНОЙ УПАКОВКИ: 10, ПОДКАТЕГОРИЯ: IGBTS, ТЕХНОЛОГИЯ: SI, КОММЕРЧЕСКОЕ ОБОЗНАЧЕНИЕ: TRENCHSTOP, ДРУГИЕ НАЗВАНИЯ ТОВАРА №: SP000713374 FF200R17KE4HOSA1</t>
  </si>
  <si>
    <t>FF200R17KE4</t>
  </si>
  <si>
    <t>КАТЕГОРИЯ ПРОДУКТА: МОДУЛИ БИПОЛЯРНЫХ ТРАНЗИСТОРОВ С ИЗОЛИРОВАННЫМ ЗАТВОРОМ (IGBT), ROHS: ПОДРОБНОСТИ, ПРОДУКТ: IGBT SILICON MODULES, КОНФИГУРАЦИЯ: DUAL, НАПРЯЖЕНИЕ КОЛЛЕКТОР-ЭМИТТЕР (VCEO), МАКС.: 1700 V, НАПРЯЖЕНИЕ НАСЫЩЕНИЯ КОЛЛЕКТОР-ЭМИТТЕР: 2 V, НЕПРЕРЫВНЫЙ КОЛЛЕКТОРНЫЙ ТОК ПРИ 25 C: 310 A, ТОК УТЕЧКИ ЗАТВОР-ЭМИТТЕР: 400 NA, PD - РАССЕИВАНИЕ МОЩНОСТИ: 1250 W, УПАКОВКА / БЛОК: 62 MM, МИНИМАЛЬНАЯ РАБОЧАЯ ТЕМПЕРАТУРА: - 40 C, МАКСИМАЛЬНАЯ РАБОЧАЯ ТЕМПЕРАТУРА: + 125 C, УПАКОВКА: TRAY, ТОРГОВАЯ МАРКА: INFINEON TECHNOLOGIES, ВЫСОТА: 30.9 MM, ДЛИНА: 106.4 MM, МАКСИМАЛЬНОЕ НАПРЯЖЕНИЕ ЗАТВОР-ЭМИТТЕР: 20 V, ВИД МОНТАЖА: CHASSIS MOUNT, ТИП ПРОДУКТА: IGBT MODULES, СЕРИЯ: TRENCHSTOP IGBT3 - E3, РАЗМЕР ФАБРИЧНОЙ УПАКОВКИ: 10, ПОДКАТЕГОРИЯ: IGBTS, ТЕХНОЛОГИЯ: SI, КОММЕРЧЕСКОЕ ОБОЗНАЧЕНИЕ: TRENCHSTOP, ШИРИНА: 61.4 MM, ДРУГИЕ НАЗВАНИЯ ТОВАРА №: SP000100775 FF200R17KE3HOSA1</t>
  </si>
  <si>
    <t>FF200R17KE3</t>
  </si>
  <si>
    <t>ТРАНЗИСТОР БИПОЛЯРНЫЙ 1,56 ВТ</t>
  </si>
  <si>
    <t>ТРАНЗИСТОР БИПОЛЯРНЫЙ 1,56 ВТ, КАТЕГОРИЯ ПРОДУКТА: БИПОЛЯРНЫЕ ТРАНЗИСТОРЫ - BJT; ВИД МОНТАЖА: SMD/SMT; УПАКОВКА / БЛОК: SOT-23-3; ПОЛЯРНОСТЬ ТРАНЗИСТОРА: PNP; КОНФИГУРАЦИЯ: SINGLE; НАПРЯЖЕНИЕ КОЛЛЕКТОР-ЭМИТТЕР (VCEO), МАКС.: - 50 V; НАПРЯЖЕНИЕ КОЛЛЕКТОР-БАЗА (VCBO): - 50 V; НАПРЯЖЕНИЕ ЭМИТТЕР-БАЗА (VEBO): - 7 V; НАПРЯЖЕНИЕ НАСЫЩЕНИЯ КОЛЛЕКТОР-ЭМИТТЕР: - 150 MV; МАКСИМАЛЬНЫЙ ПОСТОЯННЫЙ ТОК КОЛЛЕКТОРА: - 5 A; PD - РАССЕИВАНИЕ МОЩНОСТИ: 1.56 W; МИНИМАЛЬНАЯ РАБОЧАЯ ТЕМПЕРАТУРА: - 55 C; МАКСИМАЛЬНАЯ РАБОЧАЯ ТЕМПЕРАТУРА: + 150 C; СЕРИЯ: ZXTP2025; УПАКОВКА: REEL; УПАКОВКА: CUT TAPE; УПАКОВКА: MOUSEREEL; КОЛЛЕКТОР ПОСТОЯННОГО ТОКА/МИН. КОЭФФ. УСИЛЕНИЯ ТРАНЗИСТОРА (HFE): 180 AT 10 MA, 2 V, 200 AT 500 MA, 2 V, 70 AT 5 A, 2 V, 12 AT 10 A, 2 V; КОЭФФИЦИЕНТ УСИЛЕНИЯ ПО ПОСТОЯННОМУ ТОКУ (HFE), МАКС.: 180 AT 10 MA, 2 V; ВЫСОТА: 1 MM; ДЛИНА: 3.05 MM; РАЗМЕР ФАБРИЧНОЙ УПАКОВКИ:РАЗМЕР ФАБРИЧНОЙ УПАКОВКИ: 3000; ТЕХНОЛОГИЯ: SI; ШИРИНА: 1.4 MM; ВЕС ИЗДЕЛИЯ: 8 MG</t>
  </si>
  <si>
    <t>ZXTP2025FTA</t>
  </si>
  <si>
    <t>ТРАНЗИСТОРЫ МОЩНОСТЬЮ РАССЕИВАНИЯ БОЛЕЕ 1 ВТ</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</si>
  <si>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13.6 A, RDS ВКЛ - СОПРОТИВЛЕНИЕ СТОК-ИСТОК: 9.5 MOHMS, VGS - НАПРЯЖЕНИЕ ЗАТВОР-ИСТОК: - 20 V, + 20 V, VGS TH - ПОРОГОВОЕ НАПРЯЖЕНИЕ ЗАТВОР-ИСТОК : 1 V, QG - ЗАРЯД ЗАТВОРА: 9.3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 IR, КОНФИГУРАЦИЯ: SINGLE, ВРЕМЯ СПАДА: 7.3 NS, КРУТИЗНА ХАРАКТЕРИСТИКИ ПРЯМОЙ ПЕРЕДАЧИ - МИН.: 22 S, ВЫСОТА: 1.75 MM, ДЛИНА: 4.9 MM, ТИП ПРОДУКТА: MOSFET, ВРЕМЯ НАРАСТАНИЯ: 2.7 NS, РАЗМЕР ФАБРИЧНОЙ УПАКОВКИ: 4000, ПОДКАТЕГОРИЯ: MOSFETS, ТИП ТРАНЗИСТОРА: 1 N-CHANNEL, ТИПИЧНОЕ ВРЕМЯ ЗАДЕРЖКИ ВЫКЛЮЧЕНИЯ: 9.7 NS, ТИПИЧНОЕ ВРЕМЯ ЗАДЕРЖКИ ПРИ ВКЛЮЧЕНИИ: 6.3 NS, ШИРИНА: 3.9 MM, ДРУГИЕ НАЗВАНИЯ ТОВАРА №: IRF7821TRPBF SP001577448, ВЕС ИЗДЕЛИЯ: 540 MG</t>
  </si>
  <si>
    <t>IRF7821TRPBF</t>
  </si>
  <si>
    <t>ТРАНЗИСТОР МОП, ТЕХНОЛОГИЯ: SI, ВИД МОНТАЖА: THROUGH HOLE, УПАКОВКА / БЛОК: TO-3PF-3, ПОЛЯРНОСТЬ ТРАНЗИСТОРА: N-CHANNEL, КОЛИЧЕСТВО КАНАЛОВ: 1 CHANNEL, VDS - НАПРЯЖЕНИЕ ПРОБОЯ СТОК-ИСТОК: 1.5 KV, ID - НЕПРЕРЫВНЫЙ ТОК УТЕЧКИ: 2.5 A, RDS ВКЛ - СОПРОТИВЛЕНИЕ СТОК-ИСТОК: 9 OHMS, VGS - НАПРЯЖЕНИЕ ЗАТВОР-ИСТОК: 10 V, VGS TH - ПОРОГОВОЕ НАПРЯЖЕНИЕ ЗАТВОР-ИСТОК : 3 V, QG - ЗАРЯД ЗАТВОРА: 29.3 NC, МИНИМАЛЬНАЯ РАБОЧАЯ ТЕМПЕРАТУРА: - 55 C, МАКСИМАЛЬНАЯ РАБОЧАЯ ТЕМПЕРАТУРА: + 150 C, PD - РАССЕИВАНИЕ МОЩНОСТИ: 63 W, КАНАЛЬНЫЙ РЕЖИМ: ENHANCEMENT, КОММЕРЧЕСКОЕ ОБОЗНАЧЕНИЕ: POWERMESH, УПАКОВКА: TUBE, КОНФИГУРАЦИЯ: SINGLE, ТИП ТРАНЗИСТОРА: 1 N-CHANNEL POWER MOSFET, КРУТИЗНА ХАРАКТЕРИСТИКИ ПРЯМОЙ ПЕРЕДАЧИ - МИН.: 2.6 S</t>
  </si>
  <si>
    <t>KN2222A-AT/P</t>
  </si>
  <si>
    <t>KEC</t>
  </si>
  <si>
    <t>КАТЕГОРИЯ ПРОДУКТА: МОП-ТРАНЗИСТОР, ROHS: ПОДРОБНОСТИ, ТЕХНОЛОГИЯ: SI, ВИД МОНТАЖА: SMD/SMT, УПАКОВКА / БЛОК: POWERPAK-1212-8, ПОЛЯРНОСТЬ ТРАНЗИСТОРА: P-CHANNEL, КОЛИЧЕСТВО КАНАЛОВ: 1 CHANNEL, VDS - НАПРЯЖЕНИЕ ПРОБОЯ СТОК-ИСТОК: 60 V, ID - НЕПРЕРЫВНЫЙ ТОК УТЕЧКИ: 5.7 A, RDS ВКЛ - СОПРОТИВЛЕНИЕ СТОК-ИСТОК: 65 MOHMS, VGS - НАПРЯЖЕНИЕ ЗАТВОР-ИСТОК: - 20 V, + 20 V, VGS TH - ПОРОГОВОЕ НАПРЯЖЕНИЕ ЗАТВОР-ИСТОК : 1 V, QG - ЗАРЯД ЗАТВОРА: 25 NC, МИНИМАЛЬНАЯ РАБОЧАЯ ТЕМПЕРАТУРА: - 55 C, МАКСИМАЛЬНАЯ РАБОЧАЯ ТЕМПЕРАТУРА: + 150 C, PD - РАССЕИВАНИЕ МОЩНОСТИ: 3.8 W, КАНАЛЬНЫЙ РЕЖИМ: ENHANCEMENT, КОММЕРЧЕСКОЕ ОБОЗНАЧЕНИЕ: TRENCHFET, СЕРИЯ: SI7, УПАКОВКА: REEL, УПАКОВКА: CUT TAPE, УПАКОВКА: MOUSEREEL, ТОРГОВАЯ МАРКА: VISHAY SEMICONDUCTORS, КОНФИГУРАЦИЯ: SINGLE, ВРЕМЯ СПАДА: 16 NS, КРУТИЗНА ХАРАКТЕРИСТИКИ ПРЯМОЙ ПЕРЕДАЧИ - МИН.: 11 S, ВЫСОТА: 1.04 MM, ДЛИНА: 3.3 MM, ТИП ПРОДУКТА: MOSFET, ВРЕМЯ НАРАСТАНИЯ: 12 NS, РАЗМЕР ФАБРИЧНОЙ УПАКОВКИ: 3000, ПОДКАТЕГОРИЯ: MOSFETS, ТИП ТРАНЗИСТОРА: 1 P-CHANNEL, ТИПИЧНОЕ ВРЕМЯ ЗАДЕРЖКИ ВЫКЛЮЧЕНИЯ: 22 NS, ТИПИЧНОЕ ВРЕМЯ ЗАДЕРЖКИ ПРИ ВКЛЮЧЕНИИ: 12 NS, ШИРИНА: 3.3 MM, ДРУГИЕ НАЗВАНИЯ ТОВАРА №: SI7415DN-GE3</t>
  </si>
  <si>
    <t>SI7415DN-T1-GE3</t>
  </si>
  <si>
    <t>КАТЕГОРИЯ ПРОДУКТА: БИПОЛЯРНЫЕ ТРАНЗИСТОРЫ - BJT, ROHS: ПОДРОБНОСТИ, ВИД МОНТАЖА: SMD/SMT, УПАКОВКА / БЛОК: TO-252-3, ПОЛЯРНОСТЬ ТРАНЗИСТОРА: NPN,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8А, PD - РАССЕИВАНИЕ МОЩНОСТИ: 20 W, ПРОИЗВЕДЕНИЕ КОЭФФИЦИЕНТА УСИЛЕНИЯ НА ШИРИНУ ПОЛОСЫ ПРОПУСКАНИЯ (FT): 85 MHZ, МИНИМАЛЬНАЯ РАБОЧАЯ ТЕМПЕРАТУРА: - 55 C, МАКСИМАЛЬНАЯ РАБОЧАЯ ТЕМПЕРАТУРА: + 150 C, СЕРИЯ: MJD44H11, УПАКОВКА: TUBE, ТОРГОВАЯ МАРКА: ONSEMI, НЕПРЕРЫВНЫЙ КОЛЛЕКТОРНЫЙ ТОК: 8А КОЛЛЕКТОР ПОСТОЯННОГО ТОКА/МИН. КОЭФФ. УСИЛЕНИЯ ТРАНЗИСТОРА (HFE): 60, ВЫСОТА: 2.38 MM, ДЛИНА: 6.73 MM, ТИП ПРОДУКТА: BJTS - BIPOLAR TRANSISTORS, РАЗМЕР ФАБРИЧНОЙ УПАКОВКИ: 75, ПОДКАТЕГОРИЯ: TRANSISTORS, ТЕХНОЛОГИЯ: SI, ШИРИНА: 6.22 MM, ВЕС ИЗДЕЛИЯ: 320 MG,</t>
  </si>
  <si>
    <t>MJD44H11G</t>
  </si>
  <si>
    <t>КАТЕГОРИЯ ПРОДУКТА: БИПОЛЯРНЫЕ ТРАНЗИСТОРЫ С ИЗОЛИРОВАННЫМ ЗАТВОРОМ (IGBT), ROHS: ПОДРОБНОСТИ, ТЕХНОЛОГИЯ: SI, УПАКОВКА / БЛОК: TO-247-3, ВИД МОНТАЖА: THROUGH HOLE, КОНФИГУРАЦИЯ: SINGLE, НАПРЯЖЕНИЕ КОЛЛЕКТОР-ЭМИТТЕР (VCEO), МАКС.: 1.7 KV, НАПРЯЖЕНИЕ НАСЫЩЕНИЯ КОЛЛЕКТОР-ЭМИТТЕР: 2.8 V, МАКСИМАЛЬНОЕ НАПРЯЖЕНИЕ ЗАТВОР-ЭМИТТЕР: - 20 V, + 20 V, НЕПРЕРЫВНЫЙ КОЛЛЕКТОРНЫЙ ТОК ПРИ 25 C: 80 A, PD - РАССЕИВАНИЕ МОЩНОСТИ: 360 W, МИНИМАЛЬНАЯ РАБОЧАЯ ТЕМПЕРАТУРА: - 55 C, МАКСИМАЛЬНАЯ РАБОЧАЯ ТЕМПЕРАТУРА: + 150 C, СЕРИЯ: IXBH42N170, УПАКОВКА: TUBE, ТОРГОВАЯ МАРКА: IXYS, НЕПРЕРЫВНЫЙ ТОК КОЛЛЕКТОРА IC, МАКС.: 75 A, ВЫСОТА: 21.46 MM, ДЛИНА: 16.26 MM, ТИП ПРОДУКТА: IGBT TRANSISTORS, РАЗМЕР ФАБРИЧНОЙ УПАКОВКИ: 30, ПОДКАТЕГОРИЯ: IGBTS, КОММЕРЧЕСКОЕ ОБОЗНАЧЕНИЕ: BIMOSFET, ШИРИНА: 5.3 MM</t>
  </si>
  <si>
    <t>IXBH42N170</t>
  </si>
  <si>
    <t>КАТЕГОРИЯ ПРОДУКТА: МОП-ТРАНЗИСТОР, ТЕХНОЛОГИЯ: SI, ВИД МОНТАЖА: SMD/SMT, УПАКОВКА / БЛОК: TO-263-3, ПОЛЯРНОСТЬ ТРАНЗИСТОРА: N-CHANNEL, КОЛИЧЕСТВО КАНАЛОВ: 1 CHANNEL, VDS - НАПРЯЖЕНИЕ ПРОБОЯ СТОК-ИСТОК: 100 V, ID - НЕПРЕРЫВНЫЙ ТОК УТЕЧКИ: 33 A, RDS ВКЛ - СОПРОТИВЛЕНИЕ СТОК-ИСТОК: 44 MOHMS, VGS - НАПРЯЖЕНИЕ ЗАТВОР-ИСТОК: - 20 V, + 20 V, VGS TH - ПОРОГОВОЕ НАПРЯЖЕНИЕ ЗАТВОР-ИСТОК : 2 V, QG - ЗАРЯД ЗАТВОРА: 47.3 NC, МИНИМАЛЬНАЯ РАБОЧАЯ ТЕМПЕРАТУРА: - 55 C, МАКСИМАЛЬНАЯ РАБОЧАЯ ТЕМПЕРАТУРА: + 175 C, PD - РАССЕИВАНИЕ МОЩНОСТИ: 3.8 W, КАНАЛЬНЫЙ РЕЖИМ: ENHANCEMENT, УПАКОВКА: REEL, УПАКОВКА: CUT TAPE, УПАКОВКА: MOUSEREEL, ТОРГОВАЯ МАРКА: INFINEON TECHNOLOGIES, КОНФИГУРАЦИЯ: SINGLE, ВЫСОТА: 4.4 MM, ДЛИНА: 10 MM, ТИП ПРОДУКТА: MOSFET, РАЗМЕР ФАБРИЧНОЙ УПАКОВКИ: 800, ПОДКАТЕГОРИЯ: MOSFETS, ТИП ТРАНЗИСТОРА: 1 N-CHANNEL, ШИРИНА: 9.25 MM, ДРУГИЕ НАЗВАНИЯ ТОВАРА №: IRF540NSTRLPBF SP001563324</t>
  </si>
  <si>
    <t>IRF540NSTRLPBF</t>
  </si>
  <si>
    <t>КАТЕГОРИЯ ПРОДУКТА: МОП-ТРАНЗИСТОР, ROHS: ПОДРОБНОСТИ, ТЕХНОЛОГИЯ: SI, ВИД МОНТАЖА: THROUGH HOLE, УПАКОВКА / БЛОК: TO-220-3, ПОЛЯРНОСТЬ ТРАНЗИСТОРА: N-CHANNEL, КОЛИЧЕСТВО КАНАЛОВ: 1 CHANNEL, VDS - НАПРЯЖЕНИЕ ПРОБОЯ СТОК-ИСТОК: 800 V, ID - НЕПРЕРЫВНЫЙ ТОК УТЕЧКИ: 17 A, RDS ВКЛ - СОПРОТИВЛЕНИЕ СТОК-ИСТОК: 290 MOHMS, VGS - НАПРЯЖЕНИЕ ЗАТВОР-ИСТОК: - 20 V, + 20 V, VGS TH - ПОРОГОВОЕ НАПРЯЖЕНИЕ ЗАТВОР-ИСТОК : 2.1 V, QG - ЗАРЯД ЗАТВОРА: 177 NC, МИНИМАЛЬНАЯ РАБОЧАЯ ТЕМПЕРАТУРА: - 55 C, МАКСИМАЛЬНАЯ РАБОЧАЯ ТЕМПЕРАТУРА: + 150 C, PD - РАССЕИВАНИЕ МОЩНОСТИ: 42 W, КАНАЛЬНЫЙ РЕЖИМ: ENHANCEMENT, КОММЕРЧЕСКОЕ ОБОЗНАЧЕНИЕ: COOLMOS, УПАКОВКА: TUBE, ТОРГОВАЯ МАРКА: INFINEON TECHNOLOGIES, КОНФИГУРАЦИЯ: SINGLE, ВРЕМЯ СПАДА: 6 NS, КРУТИЗНА ХАРАКТЕРИСТИКИ ПРЯМОЙ ПЕРЕДАЧИ - МИН.: 15 S, ВЫСОТА: 16.15 MM, ДЛИНА: 10.65 MM, ТИП ПРОДУКТА: MOSFET, ВРЕМЯ НАРАСТАНИЯ: 15 NS, СЕРИЯ: COOLMOS C3, РАЗМЕР ФАБРИЧНОЙ УПАКОВКИ: 500, ПОДКАТЕГОРИЯ: MOSFETS, ТИП ТРАНЗИСТОРА: 1 N-CHANNEL, ТИПИЧНОЕ ВРЕМЯ ЗАДЕРЖКИ ВЫКЛЮЧЕНИЯ: 72 NS, ТИПИЧНОЕ ВРЕМЯ ЗАДЕРЖКИ ПРИ ВКЛЮЧЕНИИ: 25 NS, ШИРИНА: 4.85 MM, ДРУГИЕ НАЗВАНИЯ ТОВАРА №: SP000216353 SPA17N8C3XK SPA17N80C3XKSA1</t>
  </si>
  <si>
    <t>SPA17N80C3</t>
  </si>
  <si>
    <t>ТРАНЗИСТОРЫ, C МОЩНОСТЬЮ РАССЕИВАНИЯ ДО 2.5 ВТ</t>
  </si>
  <si>
    <t>ТРАНЗИСТОР ДАРЛИНГТОНА, КОНФИГУРАЦИЯ: SINGLE, ПОЛЯРНОСТЬ ТРАНЗИСТОРА: NPN, НАПРЯЖЕНИЕ КОЛЛЕКТОР-ЭМИТТЕР (VCEO), МАКС.: 100 V, НАПРЯЖЕНИЕ ЭМИТТЕР-БАЗА (VEBO): 5 V, НАПРЯЖЕНИЕ КОЛЛЕКТОР-БАЗА (VCBO): 100 V, МАКСИМАЛЬНЫЙ ПОСТОЯННЫЙ ТОК КОЛЛЕКТОРА: 8 A, МАКСИМАЛЬНЫЙ ТОК ОТСЕЧКИ КОЛЛЕКТОРА: 10 UA, PD - РАССЕИВАНИЕ МОЩНОСТИ: 20 W, ВИД МОНТАЖА: SMD/SMT, УПАКОВКА / БЛОК: TO-252-3 (DPAK), МИНИМАЛЬНАЯ РАБОЧАЯ ТЕМПЕРАТУРА: - 65 C, МАКСИМАЛЬНАЯ РАБОЧАЯ ТЕМПЕРАТУРА: + 150 C, СЕРИЯ: MJD122, УПАКОВКА: TUBE, КОЭФФИЦИЕНТ УСИЛЕНИЯ ПО ПОСТОЯННОМУ ТОКУ (HFE), МАКС.: 12000, ВЫСОТА: 2.38 MM, ДЛИНА: 6.73 MM, ШИРИНА: 6.22 MM, НЕПРЕРЫВНЫЙ КОЛЛЕКТОРНЫЙ ТОК: 8 A, КОЛЛЕКТОР ПОСТОЯННОГО ТОКА/МИН. КОЭФФ. УСИЛЕНИЯ ТРАНЗИСТОРА (HFE): 1000, РАЗМЕР ФАБРИЧНОЙ УПАКОВКИ: 75, ВЕС ИЗДЕЛИЯ: 500 MG</t>
  </si>
  <si>
    <t>ТРАНЗИСТОР МОП 1,3 ВТ, ТРАНЗИСТОР МОП 100 ВТ, МОП-ТРАНЗИСТОР, 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</si>
  <si>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ТРАНЗИСТОР БИПОЛЯРНЫЙ 390 ВТ, 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600 V; НАПРЯЖЕНИЕ НАСЫЩЕНИЯ КОЛЛЕКТОР-ЭМИТТЕР: 2.35 V; МАКСИМАЛЬНОЕ НАПРЯЖЕНИЕ ЗАТВОР-ЭМИТТЕР: 20 V; НЕПРЕРЫВНЫЙ КОЛЛЕКТОРНЫЙ ТОК ПРИ 25 C: 75 A; PD - РАССЕИВАНИЕ МОЩНОСТИ: 390 W; МИНИМАЛЬНАЯ РАБОЧАЯ ТЕМПЕРАТУРА: - 55 C; УПАКОВКА: TUBE; ВЫСОТА: 20.7 MM; ДЛИНА: 15.87 MM; ШИРИНА: 5.31 MM; РАЗМЕР ФАБРИЧНОЙ УПАКОВКИ: 400; ВЕС ИЗДЕЛИЯ: 38 G</t>
  </si>
  <si>
    <t>IRGP50B60PD1PBF</t>
  </si>
  <si>
    <t>БЫСТРОДЕЙСТВУЮЩАЯ ОПТОПАРА, УПАКОВКА / БЛОК: PDIP-8, ДИАПАЗОН ДАННЫХ: 1 MB/S, КОЛИЧЕСТВО КАНАЛОВ: 1 CHANNEL, ТИП ВЫХОДА: PHOTOTRANSISTOR, НАПРЯЖЕНИЕ ИЗОЛЯЦИИ: 3750 VRMS, VF - ПРЯМОЕ НАПРЯЖЕНИЕ: 1.5 V, IF - ПРЯМОЙ ТОК: 25 MA, VR - ОБРАТНОЕ НАПРЯЖЕНИЕ: 5 V, PD - РАССЕИВАНИЕ МОЩНОСТИ: 100 MW, КОЭФФИЦИЕНТ ПЕРЕДАЧИ ПО ТОКУ: 65 %, МИНИМАЛЬНАЯ РАБОЧАЯ ТЕМПЕРАТУРА: - 55 C, МАКСИМАЛЬНАЯ РАБОЧАЯ ТЕМПЕРАТУРА: + 100 C, СЕРИЯ: HCPL-4504, УПАКОВКА: TUBE, ВЫСОТА: 3.56 MM, ДЛИНА: 9.65 MM, ВЫХОДНОЙ ТОК: 8 MA, ШИРИНА: 6.35 MM, МАКСИМАЛЬНЫЙ КОЛЛЕКТОРНЫЙ ТОК: 8 MA, РАЗМЕР ФАБРИЧНОЙ УПАКОВКИ: 50</t>
  </si>
  <si>
    <t>HCPL-4504-000E</t>
  </si>
  <si>
    <t>ТРАНЗИСТОРНАЯ ВЫХОДНАЯ ОПТОПАРА, МАКС.НАПР.К-Э,В 1700, УПАКОВКА / БЛОК: SMD-4, КОЛИЧЕСТВО КАНАЛОВ: 1 CHANNEL, IF - ПРЯМОЙ ТОК: 50 MA, МАКСИМАЛЬНОЕ НАПРЯЖЕНИЕ КОЛЛЕКТОР-ЭМИТТЕР: 70 V, МАКСИМАЛЬНЫЙ КОЛЛЕКТОРНЫЙ ТОК: 50 MA, НАПРЯЖЕНИЕ ИЗОЛЯЦИИ: 5000 VRMS, МАКСИМАЛЬНОЕ НАПРЯЖЕНИЕ НАСЫЩЕНИЯ КОЛЛЕКТОР-ЭМИТТЕР: 0.2 V, VF - ПРЯМОЕ НАПРЯЖЕНИЕ: 1.4 V, VR - ОБРАТНОЕ НАПРЯЖЕНИЕ: 6 V, PD - РАССЕИВАНИЕ МОЩНОСТИ: 200 MW, МИНИМАЛЬНАЯ РАБОЧАЯ ТЕМПЕРАТУРА: - 55 C, МАКСИМАЛЬНАЯ РАБОЧАЯ ТЕМПЕРАТУРА: + 110 C, СЕРИЯ: FOD817D, УПАКОВКА: CUT TAPE, УПАКОВКА: MOUSEREEL, УПАКОВКА: REEL, КОНФИГУРАЦИЯ: 1 CHANNEL, ВЫСОТА: 4 MM, ДЛИНА: 5.1 MM, ШИРИНА: 7 MM, ВИД МОНТАЖА: SMD/SMT, КОЭФФИЦИЕНТ ПЕРЕДАЧИ ПО ТОКУ: 600 %, ВРЕМЯ СПАДА: 18 US, ВРЕМЯ НАРАСТАНИЯ: 18 US, РАЗМЕР ФАБРИЧНОЙ УПАКОВКИ: 1000</t>
  </si>
  <si>
    <t>КАТЕГОРИЯ ПРОДУКТА: ОПТИЧЕСКИ РАЗВЯЗАННЫЕ УСИЛИТЕЛИ, ROHS: ПОДРОБНОСТИ, ТИП ВЫХОДА: DIGITAL TO ANALOG CONVERTER - DAC, КОЛИЧЕСТВО КАНАЛОВ: 1 CHANNEL, НАПРЯЖЕНИЕ ИЗОЛЯЦИИ: 5000 VRMS, IF - ПРЯМОЙ ТОК: 230 MA, ПОЛОСА ПРОПУСКАНИЯ: 100 KHZ, VOS - ВХОДНОЕ НАПРЯЖЕНИЕ СМЕЩЕНИЯ НУЛЯ: 9.9 MV, НАПРЯЖЕНИЕ ПИТАНИЯ - МАКС.: 5.5 V, НАПРЯЖЕНИЕ ПИТАНИЯ - МИН.: 3 V, УПАКОВКА / БЛОК: SSO-8, МИНИМАЛЬНАЯ РАБОЧАЯ ТЕМПЕРАТУРА: - 40 C, МАКСИМАЛЬНАЯ РАБОЧАЯ ТЕМПЕРАТУРА: + 105 C, ВИД МОНТАЖА: SMD/SMT, УПАКОВКА: TUBE, ТИП УСИЛИТЕЛЯ: ISOLATION, ТОРГОВАЯ МАРКА: BROADCOM / AVAGO, КОЭФФИЦИЕНТ УСИЛЕНИЯ V/V: 1 V/V, ВЫСОТА: 3.18 MM, IB - ВХОДНОЙ ТОК СМЕЩЕНИЯ: 0.1 UA, ТИП ИЗОЛЯЦИИ: OPTIC, ДЛИНА: 5.85 MM, РАБОЧИЙ ТОК ИСТОЧНИКА ПИТАНИЯ: 15 MA, РАБОЧЕЕ НАПРЯЖЕНИЕ ПИТАНИЯ: 3 V TO 5.5 V, ПРОДУКТ: OPTICALLY ISOLATED AMPLIFIERS, ТИП ПРОДУКТА: OPTICALLY ISOLATED AMPLIFIERS, РАЗМЕР ФАБРИЧНОЙ УПАКОВКИ: 80, ПОДКАТЕГОРИЯ: OPTOCOUPLERS, ШИРИНА: 6.8 MM</t>
  </si>
  <si>
    <t>ACPL-C87B-000E</t>
  </si>
  <si>
    <t>КАТЕГОРИЯ ПРОДУКТА: ОПТОПАРЫ С ЛОГИЧЕСКИМ ВЫВОДОМ, ROHS: ПОДРОБНОСТИ, ВИД МОНТАЖА: THROUGH HOLE, УПАКОВКА / БЛОК: DIP-8, ТИП ВЫХОДА: PUSH-PULL, КОЛИЧЕСТВО КАНАЛОВ: 1 CHANNEL, НАПРЯЖЕНИЕ ИЗОЛЯЦИИ: 3750 VRMS, МАКСИМАЛЬНЫЙ НЕПРЕРЫВНЫЙ ВЫХОДНОЙ ТОК: 2.5 A, IF - ПРЯМОЙ ТОК: 20 MA, VF - ПРЯМОЕ НАПРЯЖЕНИЕ: 1.57 V, VR - ОБРАТНОЕ НАПРЯЖЕНИЕ: 5 V, PD - РАССЕИВАНИЕ МОЩНОСТИ: 260 MW, МИНИМАЛЬНАЯ РАБОЧАЯ ТЕМПЕРАТУРА: - 40 C, МАКСИМАЛЬНАЯ РАБОЧАЯ ТЕМПЕРАТУРА: + 125 C, СЕРИЯ: TLP250H, УПАКОВКА: TUBE, ТОРГОВАЯ МАРКА: TOSHIBA, ВРЕМЯ СПАДА: 50 NS, ТИП ПРОДУКТА: LOGIC OUTPUT OPTOCOUPLERS, ЗАДЕРЖКА РАСПРОСТРАНЕНИЯ - МАКС.: 500 NS, ВРЕМЯ НАРАСТАНИЯ: 50 NS, РАЗМЕР ФАБРИЧНОЙ УПАКОВКИ: 50, ПОДКАТЕГОРИЯ: OPTOCOUPLERS, ТИП: PHOTOCOUPLER</t>
  </si>
  <si>
    <t>TLP250H(F)</t>
  </si>
  <si>
    <t>КАТЕГОРИЯ ПРОДУКТА: ИСТОЧНИКИ ОПОРНОГО НАПРЯЖЕНИЯ, ROHS: ПОДРОБНОСТИ, ВИД МОНТАЖА: SMD/SMT, УПАКОВКА / БЛОК: SOT-23-3, ТИП ССЫЛКИ: SHUNT ADJUSTABLE PRECISION REFERENCES, ВЫХОДНОЕ НАПРЯЖЕНИЕ: ADJUSTABLE, ИСХОДНАЯ ТОЧНОСТЬ: 0.5 %,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TL431B, УПАКОВКА: REEL, УПАКОВКА: CUT TAPE, УПАКОВКА: MOUSEREEL, ТОРГОВАЯ МАРКА: TEXAS INSTRUMENTS, ОПИСАНИЕ/ФУНКЦИЯ: ADJUSTABLE PRECISION SHUNT REGULATOR, ВЫСОТА: 1 MM, ДЛИНА: 2.92 MM, МАКСИМАЛЬНОЕ ВЫХОДНОЕ НАПРЯЖЕНИЕ: 36 V, ПРОДУКТ: VOLTAGE REFERENCES, ТИП ПРОДУКТА: VOLTAGE REFERENCES, ТОК ЧЕРЕЗ ШУНТ - МИН.: 600 UA, РАЗМЕР ФАБРИЧНОЙ УПАКОВКИ: 250, ПОДКАТЕГОРИЯ: PMIC - POWER MANAGEMENT ICS, ТОПОЛОГИЯ: SHUNT REFERENCES, ШИРИНА: 1.3 MM</t>
  </si>
  <si>
    <t>TL431BQDBZT</t>
  </si>
  <si>
    <t>МИКРОСХЕМА ДЛЯ УПРАВЛЕНИЯ ПИТАНИЕМ, КАТЕГОРИЯ ПРОДУКТА: ЛИНЕЙНЫЕ РЕГУЛЯТОРЫ НАПРЯЖЕНИЯ; ВИД МОНТАЖА: SMD/SMT; УПАКОВКА / БЛОК: TO-252-3; КОЛИЧЕСТВО ВЫХОДОВ: 1 OUTPUT; ПОЛЯРНОСТЬ: POSITIVE; ВЫХОДНОЕ НАПРЯЖЕНИЕ: 1.2 V TO 37 V; ВЫХОДНОЙ ТОК: 1.5 A; ТИП ВЫХОДА: ADJUSTABLE; ВХОДНОЕ НАПРЯЖЕНИЕ, МИН.: 4.2 V; ВХОДНОЕ НАПРЯЖЕНИЕ, МАКС.: 40 V; МИНИМАЛЬНАЯ РАБОЧАЯ ТЕМПЕРАТУРА: 0 C; МАКСИМАЛЬНАЯ РАБОЧАЯ ТЕМПЕРАТУРА: + 125 C; НЕСТАБИЛЬНОСТЬ ВЫХОДНОЙ НАГРУЗКИ: 0.5 %; НЕСТАБИЛЬНОСТЬ ВЫХОДНОГО НАПРЯЖЕНИЯ ИЛИ ТОКА: 0.04 %/V; ТОК ПОКОЯ: -; СЕРИЯ: LM317M; УПАКОВКА: REEL; УПАКОВКА: CUT TAPE; УПАКОВКА: MOUSEREEL; ВЫСОТА: 2.4 MM; ДЛИНА: 6.6 MM; ПОДАВЛЕНИЕ ПУЛЬСАЦИЙ ПИТАНИЯ - ТИПИЧ.: 80 DB; РАЗМЕР ФАБРИЧНОЙ УПАКОВКИ: 2500; ШИРИНА: 6.2 MM; ВЕС ИЗДЕЛИЯ: 470 MG</t>
  </si>
  <si>
    <t>LM317MDT-TR</t>
  </si>
  <si>
    <t>КАТЕГОРИЯ ПРОДУКТА: ДРАЙВЕРЫ ДЛЯ УПРАВЛЕНИЯ ЗАТВОРОМ, ROHS: ПОДРОБНОСТИ, ПРОДУКТ: MOSFET GATE DRIVERS, ТИП: LOW-SIDE, ВИД МОНТАЖА: SMD/SMT, УПАКОВКА / БЛОК: SOIC-8, КОЛИЧЕСТВО ДРАЙВЕРОВ: 2 DRIVER, КОЛИЧЕСТВО ВЫХОДОВ: 2 OUTPUT, ВЫХОДНОЙ ТОК: 0,166666666666667, НАПРЯЖЕНИЕ ПИТАНИЯ - МИН.: 4.5 V, НАПРЯЖЕНИЕ ПИТАНИЯ - МАКС.: 18 V, КОНФИГУРАЦИЯ: NON-INVERTING, ВРЕМЯ НАРАСТАНИЯ: 12 NS, ВРЕМЯ СПАДА: 9 NS, МИНИМАЛЬНАЯ РАБОЧАЯ ТЕМПЕРАТУРА: - 40 C, МАКСИМАЛЬНАЯ РАБОЧАЯ ТЕМПЕРАТУРА: + 125 C, СЕРИЯ: FAN3224T, УПАКОВКА: REEL, УПАКОВКА: CUT TAPE, УПАКОВКА: MOUSEREEL, ТОРГОВАЯ МАРКА: ONSEMI / FAIRCHILD, РАБОЧИЙ ТОК ИСТОЧНИКА ПИТАНИЯ: 950 UA, РАБОЧЕЕ НАПРЯЖЕНИЕ ПИТАНИЯ: 12 V, PD - РАССЕИВАНИЕ МОЩНОСТИ: 0.54 W, ТИП ПРОДУКТА: GATE DRIVERS, РАЗМЕР ФАБРИЧНОЙ УПАКОВКИ: 2500, ПОДКАТЕГОРИЯ: PMIC - POWER MANAGEMENT ICS, ТЕХНОЛОГИЯ: SI</t>
  </si>
  <si>
    <t>FAN3224TMX</t>
  </si>
  <si>
    <t>КАТЕГОРИЯ ПРОДУКТА: LDO РЕГУЛЯТОРЫ НАПРЯЖЕНИЯ, ROHS: ПОДРОБНОСТИ, ВИД МОНТАЖА: SMD/SMT, УПАКОВКА / БЛОК: SOT-89-5, ВЫХОДНОЕ НАПРЯЖЕНИЕ: 3.3 V, ВЫХОДНОЙ ТОК: 300 MA, КОЛИЧЕСТВО ВЫХОДОВ: 1 OUTPUT, ПОЛЯРНОСТЬ: POSITIVE, ТОК ПОКОЯ: 120 UA, ВХОДНОЕ НАПРЯЖЕНИЕ, МИН.: 2.3 V, ВХОДНОЕ НАПРЯЖЕНИЕ, МАКС.: 14 V, ПОДАВЛЕНИЕ ПУЛЬСАЦИЙ ПИТАНИЯ - ТИПИЧ.: 70 DB, ТИП ВЫХОДА: FIXED, МИНИМАЛЬНАЯ РАБОЧАЯ ТЕМПЕРАТУРА: - 40 C, МАКСИМАЛЬНАЯ РАБОЧАЯ ТЕМПЕРАТУРА: + 85 C, НАПРЯЖЕНИЕ ОТПУСКАНИЯ: 100 MV, СЕРИЯ: NJM2880U33, УПАКОВКА: REEL, УПАКОВКА: CUT TAPE, УПАКОВКА: MOUSEREEL, ТОРГОВАЯ МАРКА: NISSHINBO, НАПРЯЖЕНИЕ ОТПУСКАНИЯ - МАКС.: 180 MV, ВЫСОТА: 1.5 MM, IB - ВХОДНОЙ ТОК СМЕЩЕНИЯ: 120 UA, ДЛИНА: 4.5 MM, НЕСТАБИЛЬНОСТЬ ВЫХОДНОГО НАПРЯЖЕНИЯ ИЛИ ТОКА: 0.1 %/V, НЕСТАБИЛЬНОСТЬ ВЫХОДНОЙ НАГРУЗКИ: 0.03 %/MA, ДИАПАЗОН ВЫХОДНОГО НАПРЯЖЕНИЯ: -, PD - РАССЕИВАНИЕ МОЩНОСТИ: 0.35 W, ТИП ПРОДУКТА: LDO VOLTAGE REGULATORS, РАЗМЕР ФАБРИЧНОЙ УПАКОВКИ: 2000, ПОДКАТЕГОРИЯ: PMIC - POWER MANAGEMENT ICS, КОММЕРЧЕСКОЕ ОБОЗНАЧЕНИЕ: NJM2880U, ТОЧНОСТЬ РЕГУЛИРОВАНИЯ НАПРЯЖЕНИЯ: 0,01, ШИРИНА: 2.5 MM</t>
  </si>
  <si>
    <t>NJM2880U33-TE1</t>
  </si>
  <si>
    <t>JRC</t>
  </si>
  <si>
    <t>МИКРОКОНТРОЛЛЕР ARM,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</si>
  <si>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МИКРОКОНТРОЛЛЕРЫ ARM, ROHS: ПОДРОБНОСТИ, СЕРИЯ: STM32F105RC, ВИД МОНТАЖА: SMD/SMT, УПАКОВКА / БЛОК: LQFP-64, ЯДРО: ARM CORTEX M3, РАЗМЕР ПРОГРАММНОЙ ПАМЯТИ: 256 KB, ШИРИНА ШИНЫ ДАННЫХ: 32 BIT, РАЗРЕШЕНИЕ АЦП: 12 BIT, МАКСИМАЛЬНАЯ ТАКТОВАЯ ЧАСТОТА: 72 MHZ, КОЛИЧЕСТВО ВХОДОВ/ВЫХОДОВ: 51 I/O, РАЗМЕР ОЗУ ДАННЫХ: 64 KB, НАПРЯЖЕНИЕ ПИТАНИЯ - МИН.: 2 V, НАПРЯЖЕНИЕ ПИТАНИЯ - МАКС.: 3.6 V, МИНИМАЛЬНАЯ РАБОЧАЯ ТЕМПЕРАТУРА: - 40 C, МАКСИМАЛЬНАЯ РАБОЧАЯ ТЕМПЕРАТУРА: + 85 C, УПАКОВКА: TRAY, ТОРГОВАЯ МАРКА: STMICROELECTRONICS, ТИП ОЗУ ДАННЫХ: SRAM, ВЫСОТА: 1.4 MM, ТИП ИНТЕРФЕЙСА: CAN, I2C, SPI, USART, ДЛИНА: 10 MM, ЧУВСТВИТЕЛЬНЫЙ К ВЛАЖНОСТИ: YES, КОЛИЧЕСТВО КАНАЛОВ АЦП: 16 CHANNEL, КОЛИЧЕСТВО ТАЙМЕРОВ/СЧЕТЧИКОВ: 10 TIMER, СЕРИЯ ПРОЦЕССОРА: ARM CORTEX M, ТИП ПРОДУКТА: ARM MICROCONTROLLERS - MCU, ТИП ПАМЯТИ ПРОГРАММ: FLASH, РАЗМЕР ФАБРИЧНОЙ УПАКОВКИ: 960, ПОДКАТЕГОРИЯ: MICROCONTROLLERS - MCU, КОММЕРЧЕСКОЕ ОБОЗНАЧЕНИЕ: STM32, ШИРИНА: 10 MM</t>
  </si>
  <si>
    <t>МИКРОКОНТРОЛЛЕР,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</si>
  <si>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МИКРОКОНТРОЛЛЕРЫ ARM, УПАКОВКА / БЛОК: LQFP-64, ЯДРО: ARM7TDMI-S, ШИРИНА ШИНЫ ДАННЫХ: 32 BIT/16 BIT, РАЗРЕШЕНИЕ АЦП: 10 BIT, МАКСИМАЛЬНАЯ ТАКТОВАЯ ЧАСТОТА: 60 MHZ, РАБОЧЕЕ НАПРЯЖЕНИЕ ПИТАНИЯ: 3.3 V, УПАКОВКА: REEL, РАЗРЕШЕНИЕ ЦАП: 10 BIT, КОЛИЧЕСТВО ТАЙМЕРОВ/СЧЕТЧИКОВ: 2 TIMER, НАПРЯЖЕНИЕ ПИТАНИЯ - МАКС.: 3.6 V, НАПРЯЖЕНИЕ ПИТАНИЯ - МИН.: 3 V, КОММЕРЧЕСКОЕ ОБОЗНАЧЕНИЕ: LPC, ДРУГИЕ НАЗВАНИЯ ТОВАРА №: 935281774118, ВЕС ИЗДЕЛИЯ: 363.697 MG</t>
  </si>
  <si>
    <t>LPC2134FBD64/01</t>
  </si>
  <si>
    <t>КАТЕГОРИЯ ПРОДУКТА: LDO РЕГУЛЯТОРЫ НАПРЯЖЕНИЯ, ROHS: ПОДРОБНОСТИ, ВИД МОНТАЖА: SMD/SMT, УПАКОВКА / БЛОК: SOT-23-5, ВЫХОДНОЕ НАПРЯЖЕНИЕ: 5 V, ВЫХОДНОЙ ТОК: 150 MA, КОЛИЧЕСТВО ВЫХОДОВ: 1 OUTPUT, ПОЛЯРНОСТЬ: POSITIVE, ТОК ПОКОЯ: 100 UA, ВХОДНОЕ НАПРЯЖЕНИЕ, МИН.: 2.7 V, ВХОДНОЕ НАПРЯЖЕНИЕ, МАКС.: 10 V, ТИП ВЫХОДА: FIXED, МИНИМАЛЬНАЯ РАБОЧАЯ ТЕМПЕРАТУРА: - 40 C, МАКСИМАЛЬНАЯ РАБОЧАЯ ТЕМПЕРАТУРА: + 125 C, НАПРЯЖЕНИЕ ОТПУСКАНИЯ: 375 MV, СЕРИЯ: TPS76350, УПАКОВКА: REEL, УПАКОВКА: CUT TAPE, УПАКОВКА: MOUSEREEL, ТОРГОВАЯ МАРКА: TEXAS INSTRUMENTS, НАПРЯЖЕНИЕ ОТПУСКАНИЯ - МАКС.: 300 MV, ВЫСОТА: 1.15 MM, IB - ВХОДНОЙ ТОК СМЕЩЕНИЯ: 85 UA, ДЛИНА: 2.9 MM, НЕСТАБИЛЬНОСТЬ ВЫХОДНОГО НАПРЯЖЕНИЯ ИЛИ ТОКА: 0.07 % / V, РАБОЧИЙ ТОК ИСТОЧНИКА ПИТАНИЯ: 80 UA, ДИАПАЗОН РАБОЧИХ ТЕМПЕРАТУР: -4, PD - РАССЕИВАНИЕ МОЩНОСТИ: 0.555 W, ПРОДУКТ: LDO VOLTAGE REGULATORS, ТИП ПРОДУКТА: LDO VOLTAGE REGULATORS, РАЗМЕР ФАБРИЧНОЙ УПАКОВКИ: 3000, ПОДКАТЕГОРИЯ: PMIC - POWER MANAGEMENT ICS, ТИП: LOW DROPOUT LINEAR REGULATORS, ТОЧНОСТЬ РЕГУЛИРОВАНИЯ НАПРЯЖЕНИЯ: 0,03, ШИРИНА: 1.6 MM</t>
  </si>
  <si>
    <t>TPS76350DBVR</t>
  </si>
  <si>
    <t>КАТЕГОРИЯ ПРОДУКТА: ЛИНЕЙНЫЕ РЕГУЛЯТОРЫ НАПРЯЖЕНИЯ, ROHS: ПОДРОБНОСТИ, ВИД МОНТАЖА: SMD/SMT, УПАКОВКА / БЛОК: D2PAK, КОЛИЧЕСТВО ВЫХОДОВ: 1 OUTPUT, ПОЛЯРНОСТЬ: NEGATIVE, ВЫХОДНОЕ НАПРЯЖЕНИЕ: - 15 V, ВЫХОДНОЙ ТОК: 1 A, ТИП ВЫХОДА: FIXED, ВХОДНОЕ НАПРЯЖЕНИЕ, МИН.: - 16.3 V, ВХОДНОЕ НАПРЯЖЕНИЕ, МАКС.: - 35 V, МИНИМАЛЬНАЯ РАБОЧАЯ ТЕМПЕРАТУРА: - 40 C, МАКСИМАЛЬНАЯ РАБОЧАЯ ТЕМПЕРАТУРА: + 125 C, НЕСТАБИЛЬНОСТЬ ВЫХОДНОЙ НАГРУЗКИ: 68 MV, НЕСТАБИЛЬНОСТЬ ВЫХОДНОГО НАПРЯЖЕНИЯ ИЛИ ТОКА: 14 MV, ТОК ПОКОЯ: 4.4 MA, СЕРИЯ: MC7900, УПАКОВКА: REEL, УПАКОВКА: CUT TAPE, УПАКОВКА: MOUSEREEL, ТОРГОВАЯ МАРКА: ONSEMI, PD - РАССЕИВАНИЕ МОЩНОСТИ: 70 W, ТИП ПРОДУКТА: LINEAR VOLTAGE REGULATORS, ПОДАВЛЕНИЕ ПУЛЬСАЦИЙ ПИТАНИЯ - ТИПИЧ.: 60 DB, РАЗМЕР ФАБРИЧНОЙ УПАКОВКИ: 800, ПОДКАТЕГОРИЯ: PMIC - POWER MANAGEMENT ICS</t>
  </si>
  <si>
    <t>MC7915BD2TR4G</t>
  </si>
  <si>
    <t>КАТЕГОРИЯ ПРОДУКТА: LDO РЕГУЛЯТОРЫ НАПРЯЖЕНИЯ, ROHS: ПОДРОБНОСТИ, ВИД МОНТАЖА: SMD/SMT, УПАКОВКА / БЛОК: SOT-223-6, ВЫХОДНОЕ НАПРЯЖЕНИЕ: 3.3 V, ВЫХОДНОЙ ТОК: 1 A, КОЛИЧЕСТВО ВЫХОДОВ: 1 OUTPUT, ПОЛЯРНОСТЬ: POSITIVE, ТОК ПОКОЯ: 1.7 MA, ВХОДНОЕ НАПРЯЖЕНИЕ, МИН.: 2.1 V, ВХОДНОЕ НАПРЯЖЕНИЕ, МАКС.: 15 V, ТИП ВЫХОДА: FIXED, МИНИМАЛЬНАЯ РАБОЧАЯ ТЕМПЕРАТУРА: - 40 C, МАКСИМАЛЬНАЯ РАБОЧАЯ ТЕМПЕРАТУРА: + 85 C, НАПРЯЖЕНИЕ ОТПУСКАНИЯ: 230 MV, СЕРИЯ: REG104-33, УПАКОВКА: TUBE, ТОРГОВАЯ МАРКА: TEXAS INSTRUMENTS, НАПРЯЖЕНИЕ ОТПУСКАНИЯ - МАКС.: 25 MV, ВЫСОТА: 1.6 MM, IB - ВХОДНОЙ ТОК СМЕЩЕНИЯ: 600 UA, ДЛИНА: 6.5 MM, ЧУВСТВИТЕЛЬНЫЙ К ВЛАЖНОСТИ: YES, ПРОДУКТ: LDO VOLTAGE REGULATORS, ТИП ПРОДУКТА: LDO VOLTAGE REGULATORS, ОПОРНОЕ НАПРЯЖЕНИЕ: 1.295 V, РАЗМЕР ФАБРИЧНОЙ УПАКОВКИ: 78, ПОДКАТЕГОРИЯ: PMIC - POWER MANAGEMENT ICS, ТИП: LOW DROPOUT REGULATORS, ТОЧНОСТЬ РЕГУЛИРОВАНИЯ НАПРЯЖЕНИЯ: 0,02, ШИРИНА: 3.5 MM</t>
  </si>
  <si>
    <t>REG104GA-3.3</t>
  </si>
  <si>
    <t>КАТЕГОРИЯ ПРОДУКТА: ЛИНЕЙНЫЕ РЕГУЛЯТОРЫ НАПРЯЖЕНИЯ, ROHS: ПОДРОБНОСТИ, ВИД МОНТАЖА: SMD/SMT, УПАКОВКА / БЛОК: SOT-23-6, КОЛИЧЕСТВО ВЫХОДОВ: 1 OUTPUT, ПОЛЯРНОСТЬ: POSITIVE, ВЫХОДНОЕ НАПРЯЖЕНИЕ: 1.5 V TO 11.75 V, ВЫХОДНОЙ ТОК: 200 MA, ТИП ВЫХОДА: ADJUSTABLE,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0.06 MV/V, ТОК ПОКОЯ: 50 UA, СЕРИЯ: ADP3331, УПАКОВКА: REEL, УПАКОВКА: CUT TAPE, УПАКОВКА: MOUSEREEL, ТОРГОВАЯ МАРКА: ANALOG DEVICES, ВЫСОТА: 1.15 MM, ДЛИНА: 2.9 MM, ТИП ПРОДУКТА: LINEAR VOLTAGE REGULATORS, РАЗМЕР ФАБРИЧНОЙ УПАКОВКИ: 3000, ПОДКАТЕГОРИЯ: PMIC - POWER MANAGEMENT ICS, ШИРИНА: 1.6 MM</t>
  </si>
  <si>
    <t>ADP3331ARTZ-REEL7</t>
  </si>
  <si>
    <t>КАТЕГОРИЯ ПРОДУКТА: LDO РЕГУЛЯТОРЫ НАПРЯЖЕНИЯ, ROHS: ПОДРОБНОСТИ, ВИД МОНТАЖА: SMD/SMT, УПАКОВКА / БЛОК: TO-263-3, ВЫХОДНОЕ НАПРЯЖЕНИЕ: 3.3 V, ВЫХОДНОЙ ТОК: 1.5 A, КОЛИЧЕСТВО ВЫХОДОВ: 1 OUTPUT, ПОЛЯРНОСТЬ: POSITIVE, ТОК ПОКОЯ: 10 MA, ВХОДНОЕ НАПРЯЖЕНИЕ, МИН.: 2.6 V, ВХОДНОЕ НАПРЯЖЕНИЕ, МАКС.: 30 V, ТИП ВЫХОДА: FIXED, МИНИМАЛЬНАЯ РАБОЧАЯ ТЕМПЕРАТУРА: - 40 C, МАКСИМАЛЬНАЯ РАБОЧАЯ ТЕМПЕРАТУРА: + 125 C, НАПРЯЖЕНИЕ ОТПУСКАНИЯ: 1.3 V, СЕРИЯ: LM1086, УПАКОВКА: REEL, УПАКОВКА: CUT TAPE, УПАКОВКА: MOUSEREEL, ТОРГОВАЯ МАРКА: TEXAS INSTRUMENTS, НАПРЯЖЕНИЕ ОТПУСКАНИЯ - МАКС.: 1.5 V AT 1.5 A, IB - ВХОДНОЙ ТОК СМЕЩЕНИЯ: 5 MA, НЕСТАБИЛЬНОСТЬ ВЫХОДНОГО НАПРЯЖЕНИЯ ИЛИ ТОКА: 0.02 %, НЕСТАБИЛЬНОСТЬ ВЫХОДНОЙ НАГРУЗКИ: 0.1 %, ЧУВСТВИТЕЛЬНЫЙ К ВЛАЖНОСТИ: YES, РАБОЧИЙ ТОК ИСТОЧНИКА ПИТАНИЯ: 2 MA, ДИАПАЗОН РАБОЧИХ ТЕМПЕРАТУР: -4, ТИП ПРОДУКТА: LDO VOLTAGE REGULATORS, РАЗМЕР ФАБРИЧНОЙ УПАКОВКИ: 500, ПОДКАТЕГОРИЯ: PMIC - POWER MANAGEMENT ICS</t>
  </si>
  <si>
    <t>LM1086ISX-3.3/NOPB</t>
  </si>
  <si>
    <t>КАТЕГОРИЯ ПРОДУКТА: КОНТРОЛЬНЫЕ ЦЕПИ, ROHS: ПОДРОБНОСТИ, ТИП: VOLTAGE SUPERVISORY, ВИД МОНТАЖА: SMD/SMT, УПАКОВКА / БЛОК: SSOP-20, ПОРОГОВОЕ НАПРЯЖЕНИЕ: 2.4 V, КОЛИЧЕСТВО КОНТРОЛИРУЕМЫХ ВХОДОВ: 8 INPUT, ТИП ВЫХОДА: ACTIVE HIGH, PUSH-PULL, РУЧНОЙ СБРОС: NO MANUAL RESET, КОНТРОЛЬНЫЕ ТАЙМЕРЫ: NO WATCHDOG, ПЕРЕКЛЮЧЕНИЕ НА РЕЗЕРВНОЕ БАТАРЕЙНОЕ ПИТАНИЕ: NO BACKUP, НАПРЯЖЕНИЕ ПИТАНИЯ - МАКС.: 5.5 V, МИНИМАЛЬНАЯ РАБОЧАЯ ТЕМПЕРАТУРА: - 40 C, МАКСИМАЛЬНАЯ РАБОЧАЯ ТЕМПЕРАТУРА: + 125 C, СЕРИЯ: MAX6818, УПАКОВКА: REEL, УПАКОВКА: CUT TAPE, УПАКОВКА: MOUSEREEL, ТОРГОВАЯ МАРКА: MAXIM INTEGRATED, РАБОЧИЙ ТОК ИСТОЧНИКА ПИТАНИЯ: 6 UA, ПОРОГ ПОВЫШЕНИЯ НАПРЯЖЕНИЯ: 2.6 V, ТИП ПРОДУКТА: SUPERVISORY CIRCUITS, РАЗМЕР ФАБРИЧНОЙ УПАКОВКИ: 2000, ПОДКАТЕГОРИЯ: PMIC - POWER MANAGEMENT ICS, НАПРЯЖЕНИЕ ПИТАНИЯ - МИН.: 2.7 V, ПОРОГ ПОНИЖЕНИЯ НАПРЯЖЕНИЯ: 1.9 V, ДРУГИЕ НАЗВАНИЯ ТОВАРА №: MAX6818</t>
  </si>
  <si>
    <t>MAX961ESA+T</t>
  </si>
  <si>
    <t>КАТЕГОРИЯ ПРОДУКТА: LDO РЕГУЛЯТОРЫ НАПРЯЖЕНИЯ, ВИД МОНТАЖА: SMD/SMT, УПАКОВКА / БЛОК: SOIC-8, ВЫХОДНОЕ НАПРЯЖЕНИЕ: 3.3 V, ВЫХОДНОЙ ТОК: 250 MA, КОЛИЧЕСТВО ВЫХОДОВ: 1 OUTPUT, ПОЛЯРНОСТЬ: POSITIVE, ТОК ПОКОЯ: 50 UA, ВХОДНОЕ НАПРЯЖЕНИЕ (МАКС.): 10 V, ВХОДНОЕ НАПРЯЖЕНИЕ МИН.: 2.7 V, ТИП ВЫХОДА: FIXED, МИНИМАЛЬНАЯ РАБОЧАЯ ТЕМПЕРАТУРА: - 40 C, МАКСИМАЛЬНАЯ РАБОЧАЯ ТЕМПЕРАТУРА: + 125 C, НАПРЯЖЕНИЕ ОТПУСКАНИЯ: 140 MV, СЕРИЯ: TPS76633, УПАКОВКА: CUT TAPE, УПАКОВКА: MOUSEREEL, УПАКОВКА: REEL, ВЫСОТА: 1.58 MM, ДЛИНА: 4.9 MM, ДИАПАЗОН РАБОЧИХ ТЕМПЕРАТУР: - 4, ШИРИНА: 3.91 MM, НАПРЯЖЕНИЕ ОТПУСКАНИЯ - МАКС.: 400 MV AT 250 MA, ТОЧНОСТЬ РЕГУЛИРОВАНИЯ НАПРЯЖЕНИЯ: 3 %, IB - ВХОДНОЙ ТОК СМЕЩЕНИЯ: 35 UA, НЕСТАБИЛЬНОСТЬ ВЫХОДНОГО НАПРЯЖЕНИЯ ИЛИ ТОКА: 0.01 %/V, НЕСТАБИЛЬНОСТЬ ВЫХОДНОЙ НАГРУЗКИ: 0.5 %, РАБОЧИЙ ТОК ИСТОЧНИКА ПИТАНИЯ: 30 UA, PD - РАССЕИВАНИЕ МОЩНОСТИ: 0.904 W, РАЗМЕР ФАБРИЧНОЙ УПАКОВКИ: 2500, ВЕС ИЗДЕЛИЯ: 76 MG</t>
  </si>
  <si>
    <t>TPS76633DR</t>
  </si>
  <si>
    <t>КАТЕГОРИЯ ПРОДУКТА: ДРАЙВЕРЫ ДЛЯ УПРАВЛЕНИЯ ЗАТВОРОМ, ПРОДУКТ: HALF-BRIDGE DRIVERS, ТИП: HIGH-SIDE, LOW-SIDE, ВИД МОНТАЖА: SMD/SMT, УПАКОВКА / БЛОК: SOIC-8, КОЛИЧЕСТВО ДРАЙВЕРОВ: 2 DRIVER, КОЛИЧЕСТВО ВЫХОДОВ: 2 OUTPUT, ВЫХОДНОЙ ТОК: 1 A, НАПРЯЖЕНИЕ ПИТАНИЯ - МИН.: 10 V, НАПРЯЖЕНИЕ ПИТАНИЯ - МАКС.: 15 V, ВРЕМЯ НАРАСТАНИЯ: 60 NS, ВРЕМЯ СПАДА: 30 NS, МИНИМАЛЬНАЯ РАБОЧАЯ ТЕМПЕРАТУРА: - 40 C, МАКСИМАЛЬНАЯ РАБОЧАЯ ТЕМПЕРАТУРА: + 125 C, УПАКОВКА: REEL, УПАКОВКА: CUT TAPE, УПАКОВКА: MOUSEREEL, ОСОБЕННОСТИ: SYNCHRONOUS, ВЫСОТА: 1.5 MM, ДЛИНА: 5 MM, МАКСИМАЛЬНАЯ ТАКТОВАЯ ЧАСТОТА: 500 KHZ, ЧУВСТВИТЕЛЬНЫЙ К ВЛАЖНОСТИ: YES, РАБОЧИЙ ТОК ИСТОЧНИКА ПИТАНИЯ: 5 MA, PD - РАССЕИВАНИЕ МОЩНОСТИ: 1 W, ТЕХНОЛОГИЯ: SI, ШИРИНА: 4 MM, ДРУГИЕ НАЗВАНИЯ ТОВАРА №: IR2085STRPBF SP001561320, ВЕС ИЗДЕЛИЯ: 540 MG</t>
  </si>
  <si>
    <t>КАТЕГОРИЯ ПРОДУКТА: LDO РЕГУЛЯТОРЫ НАПРЯЖЕНИЯ, ROHS: ПОДРОБНОСТИ, ВИД МОНТАЖА: SMD/SMT, УПАКОВКА / БЛОК: LFCSP-8, ВЫХОДНОЕ НАПРЯЖЕНИЕ: 3.3 V, ВЫХОДНОЙ ТОК: 0,0416666666666667, КОЛИЧЕСТВО ВЫХОДОВ: 1 OUTPUT, ПОЛЯРНОСТЬ: POSITIVE, ВХОДНОЕ НАПРЯЖЕНИЕ, МИН.: 2.5 V, ВХОДНОЕ НАПРЯЖЕНИЕ, МАКС.: 5.5 V, ПОДАВЛЕНИЕ ПУЛЬСАЦИЙ ПИТАНИЯ - ТИПИЧ.: 56 DB, ТИП ВЫХОДА: FIXED, МИНИМАЛЬНАЯ РАБОЧАЯ ТЕМПЕРАТУРА: - 40 C, МАКСИМАЛЬНАЯ РАБОЧАЯ ТЕМПЕРАТУРА: + 125 C, НАПРЯЖЕНИЕ ОТПУСКАНИЯ: 345 MV, СЕРИЯ: ADP1706, УПАКОВКА: REEL, УПАКОВКА: CUT TAPE, УПАКОВКА: MOUSEREEL, ТОРГОВАЯ МАРКА: ANALOG DEVICES, СРЕДСТВА РАЗРАБОТКИ: ADP1706-3.3-EVALZ, НАПРЯЖЕНИЕ ОТПУСКАНИЯ - МАКС.: 345 MV, ВЫСОТА: 0.84 MM, IB - ВХОДНОЙ ТОК СМЕЩЕНИЯ: 100 NA, ДЛИНА: 3 MM, НЕСТАБИЛЬНОСТЬ ВЫХОДНОГО НАПРЯЖЕНИЯ ИЛИ ТОКА: 0.1 % / V, НЕСТАБИЛЬНОСТЬ ВЫХОДНОЙ НАГРУЗКИ: 0.001 %/MA, ЧУВСТВИТЕЛЬНЫЙ К ВЛАЖНОСТИ: YES, ДИАПАЗОН ВЫХОДНОГО НАПРЯЖЕНИЯ: -, ТИП ПРОДУКТА: LDO VOLTAGE REGULATORS, ОПОРНОЕ НАПРЯЖЕНИЕ: 0.8 V, РАЗМЕР ФАБРИЧНОЙ УПАКОВКИ: 1500, ПОДКАТЕГОРИЯ: PMIC - POWER MANAGEMENT ICS, ШИРИНА: 3 MM</t>
  </si>
  <si>
    <t>ADP1706ACPZ-3.3-R7</t>
  </si>
  <si>
    <t>ПРОЦЕССОР ЦИФРОВОГО СИГНАЛА,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</si>
  <si>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КОНТРОЛЛЕР ЦИФРОВЫХ СИГНАЛОВ,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</si>
  <si>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ПРОЦЕССОРЫ И КОНТРОЛЛЕРЫ ЦИФРОВЫХ СИГНАЛОВ (DSP, DSC), ROHS: ПОДРОБНОСТИ, ПРОДУКТ: DSCS, СЕРИЯ: DSPIC33EV, КОММЕРЧЕСКОЕ ОБОЗНАЧЕНИЕ: DSPIC, ВИД МОНТАЖА: SMD/SMT, УПАКОВКА / БЛОК: TQFP-44, ЯДРО: DSPIC33E, КОЛИЧЕСТВО ЯДЕР: 1 CORE, МАКСИМАЛЬНАЯ ТАКТОВАЯ ЧАСТОТА: 70 MHZ, ПАМЯТЬ ДЛЯ КЭША КОМАНД L1 / ДАННЫХ: -, ПАМЯТЬ ДЛЯ КЭША КОМАНД L1 / ДАННЫХ: -, РАЗМЕР ПРОГРАММНОЙ ПАМЯТИ: 64 KB, РАЗМЕР ОЗУ ДАННЫХ: 8 KB, РАБОЧЕЕ НАПРЯЖЕНИЕ ПИТАНИЯ: 4.5 V TO 5.5 V, МИНИМАЛЬНАЯ РАБОЧАЯ ТЕМПЕРАТУРА: - 40 C, МАКСИМАЛЬНАЯ РАБОЧАЯ ТЕМПЕРАТУРА: + 85 C, КВАЛИФИКАЦИЯ: AEC-Q100, УПАКОВКА: TRAY, ТОРГОВАЯ МАРКА: MICROCHIP TECHNOLOGY, ШИРИНА ШИНЫ ДАННЫХ: 16 BIT, ТИП КОМАНДЫ: FIXED/FLOATING POINT, ТИП ИНТЕРФЕЙСА: SERIAL, ЧУВСТВИТЕЛЬНЫЙ К ВЛАЖНОСТИ: YES, КОЛИЧЕСТВО ВХОДОВ/ВЫХОДОВ: 35 I/O, КОЛИЧЕСТВО ТАЙМЕРОВ/СЧЕТЧИКОВ: 7 TIMER, СЕРИЯ ПРОЦЕССОРА: DSPIC33E, ТИП ПРОДУКТА: DSP - DIGITAL SIGNAL PROCESSORS &amp; CONTROLLERS, ТИП ПАМЯТИ ПРОГРАММ: FLASH, РАЗМЕР ФАБРИЧНОЙ УПАКОВКИ: 160, ПОДКАТЕГОРИЯ: EMBEDDED PROCESSORS &amp; CONTROLLERS, НАПРЯЖЕНИЕ ПИТАНИЯ - МАКС.: 5.5 V, НАПРЯЖЕНИЕ ПИТАНИЯ - МИН.: 4.5 V, КОНТРОЛЬНЫЕ ТАЙМЕРЫ: WATCHDOG TIMER</t>
  </si>
  <si>
    <t>МИКРОКОНТРОЛЛЕР, КАТЕГОРИЯ ПРОДУКТА: МИКРОКОНТРОЛЛЕРЫ ARM; СЕРИЯ: XMC4500; ВИД МОНТАЖА: SMD/SMT; УПАКОВКА / БЛОК: LQFP-100; ЯДРО: ARM CORTEX M4; РАЗМЕР ПРОГРАММНОЙ ПАМЯТИ: 1 MB; ШИРИНА ШИНЫ ДАННЫХ: 32 BIT/16 BIT; РАЗРЕШЕНИЕ АЦП: 12 BIT; МАКСИМАЛЬНАЯ ТАКТОВАЯ ЧАСТОТА: 120 MHZ; КОЛИЧЕСТВО ВХОДОВ/ВЫХОДОВ: 55 I/O; РАЗМЕР ОЗУ ДАННЫХ: 160 KB; РАБОЧЕЕ НАПРЯЖЕНИЕ ПИТАНИЯ: 1.3 V; МИНИМАЛЬНАЯ РАБОЧАЯ ТЕМПЕРАТУРА: - 40 C; МАКСИМАЛЬНАЯ РАБОЧАЯ ТЕМПЕРАТУРА: + 85 C; УПАКОВКА: TRAY; НАПРЯЖЕНИЕ ПИТАНИЯ ДЛЯ АНАЛОГОВЫХ УСТРОЙСТВ: 3.3 V; РАЗМЕР ПЗУ ДАННЫХ: 16 KB; ВХОДНОЕ/ВЫХОДНОЕ НАПРЯЖЕНИЕ: 3.3 V; ТИП ИНТЕРФЕЙСА: CAN, ETHERNET, I2C, I2S, LIN, SDMMC, SPI, UART, USB; ЧУВСТВИТЕЛЬНЫЙ К ВЛАЖНОСТИ: YES; КОЛИЧЕСТВО КАНАЛОВ АЦП: 32 CHANNEL; СЕРИЯ ПРОЦЕССОРА: XMC4000; РАЗМЕР ФАБРИЧНОЙ УПАКОВКИ: 90; НАПРЯЖЕНИЕ ПИТАНИЯ - МАКС.: -; НАПРЯЖЕНИЕ ПИТАНИЯ - МИН.: -; КОММЕРЧЕСКОЕ ОБОЗНАЧЕНИЕ: XMC; ДРУГИЕ НАЗВАНИЯ ТОВАРА №: SP001093080 XMC4500F100K1024ACXQSA1; ВЕС ИЗДЕЛИЯ: 1.319 G</t>
  </si>
  <si>
    <t>КАТЕГОРИЯ ПРОДУКТА: ПРОЦЕССОРЫ И КОНТРОЛЛЕРЫ ЦИФРОВЫХ СИГНАЛОВ (DSP, DSC), ROHS: ПОДРОБНОСТИ, ПРОДУКТ: DSCS, СЕРИЯ: DSPIC33EPXXXMC50X, КОММЕРЧЕСКОЕ ОБОЗНАЧЕНИЕ: DSPIC, ВИД МОНТАЖА: SMD/SMT, УПАКОВКА / БЛОК: SSOP-28, ЯДРО: DSPIC33E, КОЛИЧЕСТВО ЯДЕР: 1 CORE, МАКСИМАЛЬНАЯ ТАКТОВАЯ ЧАСТОТА: 60 MHZ, ПАМЯТЬ ДЛЯ КЭША КОМАНД L1 / ДАННЫХ: -, ПАМЯТЬ ДЛЯ КЭША КОМАНД L1 / ДАННЫХ: -, РАЗМЕР ПРОГРАММНОЙ ПАМЯТИ: 32 KB, РАЗМЕР ОЗУ ДАННЫХ: 4 KB, РАБОЧЕЕ НАПРЯЖЕНИЕ ПИТАНИЯ: 3 V TO 3.6 V, МИНИМАЛЬНАЯ РАБОЧАЯ ТЕМПЕРАТУРА: - 40 C, МАКСИМАЛЬНАЯ РАБОЧАЯ ТЕМПЕРАТУРА: + 125 C, КВАЛИФИКАЦИЯ: AEC-Q100, УПАКОВКА: TUBE, ТОРГОВАЯ МАРКА: MICROCHIP TECHNOLOGY, ШИРИНА ШИНЫ ДАННЫХ: 16 BIT, ТИП КОМАНДЫ: FIXED/FLOATING POINT, ТИП ИНТЕРФЕЙСА: I2C, SPI, UART, ЧУВСТВИТЕЛЬНЫЙ К ВЛАЖНОСТИ: YES, КОЛИЧЕСТВО ВХОДОВ/ВЫХОДОВ: 21 I/O, КОЛИЧЕСТВО ТАЙМЕРОВ/СЧЕТЧИКОВ: 5 TIMER, СЕРИЯ ПРОЦЕССОРА: DSPIC33E, ТИП ПРОДУКТА: DSP - DIGITAL SIGNAL PROCESSORS &amp; CONTROLLERS, ТИП ПАМЯТИ ПРОГРАММ: FLASH, РАЗМЕР ФАБРИЧНОЙ УПАКОВКИ: 47, ПОДКАТЕГОРИЯ: EMBEDDED PROCESSORS &amp; CONTROLLERS, НАПРЯЖЕНИЕ ПИТАНИЯ - МАКС.: 3.6 V, НАПРЯЖЕНИЕ ПИТАНИЯ - МИН.: 3 V, КОНТРОЛЬНЫЕ ТАЙМЕРЫ: WATCHDOG TIMER</t>
  </si>
  <si>
    <t>DSPIC33EP32MC502-E/SS</t>
  </si>
  <si>
    <t>КАТЕГОРИЯ ПРОДУКТА: КОНТРОЛЬНЫЕ ЦЕПИ, ROHS: ПОДРОБНОСТИ, ТИП: VOLTAGE SUPERVISORY, ВИД МОНТАЖА: SMD/SMT, УПАКОВКА / БЛОК: SOT-23-6, ПОРОГОВОЕ НАПРЯЖЕНИЕ: - 5 V, 3.3 V, 5 V, ADJUSTABLE, КОЛИЧЕСТВО КОНТРОЛИРУЕМЫХ ВХОДОВ: 4 INPUT, ТИП ВЫХОДА: ACTIVE LOW, OPEN DRAIN, РУЧНОЙ СБРОС: NO MANUAL RESET, КОНТРОЛЬНЫЕ ТАЙМЕРЫ: NO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+ 85 C, ТОЧНОСТЬ: 0,1, СЕРИЯ: MAX6339O, УПАКОВКА: REEL, УПАКОВКА: CUT TAPE, УПАКОВКА: MOUSEREEL, ТОРГОВАЯ МАРКА: MAXIM INTEGRATED, СИГНАЛЫ ВКЛЮЧЕНИЯ ЧИПА: NO CHIP ENABLE, ВЫСОТА: 1.1 MM, ДЛИНА: 2.9 MM, РАБОЧИЙ ТОК ИСТОЧНИКА ПИТАНИЯ: 55 UA, ПОРОГ ПОВЫШЕНИЯ НАПРЯЖЕНИЯ: - 4.25 V, 1.26 V, 3 V, 4.5 V, PD - РАССЕИВАНИЕ МОЩНОСТИ: 695.7 MW, ОБНАРУЖЕНИЕ СБОЯ ЭЛЕКТРОПИТАНИЯ: NO, ТИП ПРОДУКТА: SUPERVISORY CIRCUITS, РАЗМЕР ФАБРИЧНОЙ УПАКОВКИ: 2500, ПОДКАТЕГОРИЯ: PMIC - POWER MANAGEMENT ICS, НАПРЯЖЕНИЕ ПИТАНИЯ - МИН.: 1 V, ПОРОГ ПОНИЖЕНИЯ НАПРЯЖЕНИЯ: - 4.5 V, 1.2 V, 2.85 V, 4.25 V, ШИРИНА: 1.63 MM, ДРУГИЕ НАЗВАНИЯ ТОВАРА №: MAX6339O</t>
  </si>
  <si>
    <t>MAX6339OUT+T</t>
  </si>
  <si>
    <t>КАТЕГОРИЯ ПРОДУКТА: ПРОЦЕССОРЫ И КОНТРОЛЛЕРЫ ЦИФРОВЫХ СИГНАЛОВ (DSP, DSC), ROHS: ПОДРОБНОСТИ, ПРОДУКТ: DSCS, СЕРИЯ: TMS320LF2407A, КОММЕРЧЕСКОЕ ОБОЗНАЧЕНИЕ: C2000, ВИД МОНТАЖА: SMD/SMT, УПАКОВКА / БЛОК: LQFP-144, ЯДРО: C24X, КОЛИЧЕСТВО ЯДЕР: 1 CORE, МАКСИМАЛЬНАЯ ТАКТОВАЯ ЧАСТОТА: 40 MHZ, ПАМЯТЬ ДЛЯ КЭША КОМАНД L1 / ДАННЫХ: -, ПАМЯТЬ ДЛЯ КЭША КОМАНД L1 / ДАННЫХ: -, РАЗМЕР ПРОГРАММНОЙ ПАМЯТИ: 64 KB, РАЗМЕР ОЗУ ДАННЫХ: 5 KB, РАБОЧЕЕ НАПРЯЖЕНИЕ ПИТАНИЯ: 3.3 V, МИНИМАЛЬНАЯ РАБОЧАЯ ТЕМПЕРАТУРА: - 40 C, МАКСИМАЛЬНАЯ РАБОЧАЯ ТЕМПЕРАТУРА: + 85 C, УПАКОВКА: TRAY, ТОРГОВАЯ МАРКА: TEXAS INSTRUMENTS, ШИРИНА ШИНЫ ДАННЫХ: 16 BIT, ВХОДНОЕ/ВЫХОДНОЕ НАПРЯЖЕНИЕ: 3.3 V, 5 V, ТИП КОМАНДЫ: FIXED POINT, ТИП ПРОДУКТА: DSP - DIGITAL SIGNAL PROCESSORS &amp; CONTROLLERS, РАЗМЕР ФАБРИЧНОЙ УПАКОВКИ: 60, ПОДКАТЕГОРИЯ: EMBEDDED PROCESSORS &amp; CONTROLLERS</t>
  </si>
  <si>
    <t>TMS320LF2407APGEA</t>
  </si>
  <si>
    <t>МИКРОСХЕМА ПАМЯТИ 4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</si>
  <si>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2 ГБ,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</si>
  <si>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ФЛЕШ-ПАМЯТЬ NAND, ROHS: ПОДРОБНОСТИ, СЕРИЯ: MT29F, УПАКОВКА: TRAY, ТОРГОВАЯ МАРКА: MICRON, ПРОДУКТ: NAND FLASH, ТИП ПРОДУКТА: NAND FLASH, РАЗМЕР ФАБРИЧНОЙ УПАКОВКИ: 960, ПОДКАТЕГОРИЯ: MEMORY &amp; DATA STORAGE; ОПИСАНИЕ: ФЛЕШ-ПАМЯТЬ NAND SLC 2G 128MX16 TSOP</t>
  </si>
  <si>
    <t>КАТЕГОРИЯ ПРОДУКТА: РЧ-УСИЛИТЕЛЬ, ROHS: ПОДРОБНОСТИ, ВИД МОНТАЖА: SMD/SMT, УПАКОВКА / БЛОК: SOT-363-6, ТИП: GENERAL PURPOSE AMPLIFIERS, ТЕХНОЛОГИЯ: SIGE, РАБОЧАЯ ЧАСТОТА: 0 HZ TO 4.5 GHZ, P1DB - ТОЧКА СЖАТИЯ: 14 DBM, УСИЛЕНИЕ: 12.3 DB, РАБОЧЕЕ НАПРЯЖЕНИЕ ПИТАНИЯ: 3.4 V, NF - КОЭФФИЦИЕНТ ШУМОВ: 4 DB, OIP3 - ПЕРЕХВАТ СОСТАВЛЯЮЩИХ ТРЕТЬЕГО ПОРЯДКА: 27.3 DBM, РАБОЧИЙ ТОК ИСТОЧНИКА ПИТАНИЯ: 60 MA, МИНИМАЛЬНАЯ РАБОЧАЯ ТЕМПЕРАТУРА: - 40 C, МАКСИМАЛЬНАЯ РАБОЧАЯ ТЕМПЕРАТУРА: + 85 C, УПАКОВКА: REEL, УПАКОВКА: CUT TAPE, УПАКОВКА: MOUSEREEL, ТОРГОВАЯ МАРКА: QORVO, ВХОДНЫЕ ПОТЕРИ НА ОТРАЖЕНИЕ: 24.6 DB, КОЛИЧЕСТВО КАНАЛОВ: 1 CHANNEL, ТИП ПРОДУКТА: RF AMPLIFIER, РАЗМЕР ФАБРИЧНОЙ УПАКОВКИ: 3000, ПОДКАТЕГОРИЯ: WIRELESS &amp; RF INTEGRATED CIRCUITS, ТЕСТОВАЯ ЧАСТОТА: 2.4 GHZ</t>
  </si>
  <si>
    <t>SGA5263Z</t>
  </si>
  <si>
    <t>RFMD</t>
  </si>
  <si>
    <t>КАТЕГОРИЯ ПРОДУКТА: БЫСТРОДЕЙСТВУЮЩИЕ ОПЕРАЦИОННЫЕ УСИЛИТЕЛИ, ROHS: N, СЕРИЯ: LTC6400-8, КОЛИЧЕСТВО КАНАЛОВ: 1 CHANNEL, SR - СКОРОСТЬ НАРАСТАНИЯ ВЫХОДНОГО НАПРЯЖЕНИЯ: 3.81 KV/US, CMRR - КОЭФФИЦИЕНТ ПОДАВЛЕНИЯ СИНФАЗНОГО СИГНАЛА: 75 DB, ВЫХОДНОЙ ТОК НА КАНАЛ: 20 MA, НАПРЯЖЕНИЕ ПИТАНИЯ - МАКС.: 3.5 V, НАПРЯЖЕНИЕ ПИТАНИЯ - МИН.: 2.85 V, РАБОЧИЙ ТОК ИСТОЧНИКА ПИТАНИЯ: 85 MA, ВИД МОНТАЖА: SMD/SMT, УПАКОВКА / БЛОК: QFN-16, ТОРГОВАЯ МАРКА: ANALOG DEVICES, EN - ИНТЕНСИВНОСТЬ ШУМА ВХОДНОГО НАПРЯЖЕНИЯ: 1 NV/RTHZ, ТИП ПРОДУКТА: OP AMPS - HIGH SPEED OPERATIONAL AMPLIFIERS, ПОДКАТЕГОРИЯ: AMPLIFIER ICS</t>
  </si>
  <si>
    <t>LTC6400CUD-8</t>
  </si>
  <si>
    <t>КАТЕГОРИЯ ПРОДУКТА: РАЗВЯЗЫВАЮЩИЕ УСИЛИТЕЛИ, ROHS: ПОДРОБНОСТИ, СЕРИЯ: ISO122, КОЛИЧЕСТВО КАНАЛОВ: 1 CHANNEL, НАПРЯЖЕНИЕ ИЗОЛЯЦИИ: 1500 VRMS, ТИП ИЗОЛЯЦИИ: CAPACITIVE, GALVANIC, GBP - ПРОИЗВЕДЕНИЕ КОЭФФИЦИЕНТА УСИЛЕНИЯ НА ШИРИНУ ПОЛОСЫ ПРОПУСКАНИЯ (FT): -, ПОЛОСА ПРОПУСКАНИЯ 3 ДБ: 50 KHZ, CMRR - КОЭФФИЦИЕНТ ПОДАВЛЕНИЯ СИНФАЗНОГО СИГНАЛА: 140 DB, VOS - ВХОДНОЕ НАПРЯЖЕНИЕ СМЕЩЕНИЯ НУЛЯ: 20 MV, НАПРЯЖЕНИЕ ПИТАНИЯ - МАКС.: 18 V, НАПРЯЖЕНИЕ ПИТАНИЯ - МИН.: 4.5 V, РАБОЧИЙ ТОК ИСТОЧНИКА ПИТАНИЯ: 5.5 MA, МИНИМАЛЬНАЯ РАБОЧАЯ ТЕМПЕРАТУРА: - 25 C, МАКСИМАЛЬНАЯ РАБОЧАЯ ТЕМПЕРАТУРА: + 85 C, ВИД МОНТАЖА: THROUGH HOLE, УПАКОВКА / БЛОК: PDIP-8, УПАКОВКА: TUBE, ТИП УСИЛИТЕЛЯ: ISOLATION, ТОРГОВАЯ МАРКА: TEXAS INSTRUMENTS, ОТКЛОНЕНИЕ КОЭФФИЦИЕНТА УСИЛЕНИЯ ОТ ИДЕАЛЬНОГО ЗНАЧЕНИЯ: 0.02 %, РАБОЧЕЕ НАПРЯЖЕНИЕ ПИТАНИЯ: + / - 4.5 V TO + / - 18 V, ПРОДУКТ: ISOLATION AMPLIFIERS, ТИП ПРОДУКТА: ISOLATION AMPLIFIERS, РАЗМЕР ФАБРИЧНОЙ УПАКОВКИ: 25, ПОДКАТЕГОРИЯ: AMPLIFIER ICS</t>
  </si>
  <si>
    <t>ISO122JP</t>
  </si>
  <si>
    <t>МИКРОСХЕМА ДРАЙВЕРОВ СВЕТОДИОДНЫХ ДИСПЛЕЕВ,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</si>
  <si>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ДРАЙВЕРЫ СВЕТОДИОДНЫХ ДИСПЛЕЕВ, ROHS: ПОДРОБНОСТИ, СЕРИЯ: MAX6951, КОЛИЧЕСТВО ЦИФР: 8, КОЛИЧЕСТВО СЕГМЕНТОВ: 64, ВИД МОНТАЖА: SMD/SMT, УПАКОВКА / БЛОК: QSOP-16, РАБОЧЕЕ НАПРЯЖЕНИЕ ПИТАНИЯ: 2.7 V TO 5.5 V, НАПРЯЖЕНИЕ ПИТАНИЯ - МАКС.: 15 MA, МИНИМАЛЬНАЯ РАБОЧАЯ ТЕМПЕРАТУРА: - 40 C, МАКСИМАЛЬНАЯ РАБОЧАЯ ТЕМПЕРАТУРА: + 85 C, УПАКОВКА: REEL, ТОРГОВАЯ МАРКА: MAXIM INTEGRATED, ВЫСОТА: 1.55 MM, ВЫХОДНОЙ ТОК ВЫСОКОГО УРОВНЯ: - 50 MA, ДЛИНА: 4.98 MM, ВЫХОДНОЙ ТОК НИЗКОГО УРОВНЯ: 400 MA, PD - РАССЕИВАНИЕ МОЩНОСТИ: 667 MW, ПРОДУКТ: LED DISPLAY DRIVERS, ТИП ПРОДУКТА: LED DISPLAY DRIVERS, РАЗМЕР ФАБРИЧНОЙ УПАКОВКИ: 2500, ПОДКАТЕГОРИЯ: DRIVER ICS, ШИРИНА: 3.99 MM, ДРУГИЕ НАЗВАНИЯ ТОВАРА №: MAX6951</t>
  </si>
  <si>
    <t>MAX6951EEE+T</t>
  </si>
  <si>
    <t>КАТЕГОРИЯ ПРОДУКТА: FPGA - ПРОГРАММИРУЕМАЯ ВЕНТИЛЬНАЯ МАТРИЦА, ROHS: ПОДРОБНОСТИ, СЕРИЯ: A3P250, КОЛИЧЕСТВО ЛОГИЧЕСКИХ ЭЛЕМЕНТОВ: 3000 LE, КОЛИЧЕСТВО ВХОДОВ/ВЫХОДОВ: 68 I/O, НАПРЯЖЕНИЕ ПИТАНИЯ - МИН.: 1.425 V, НАПРЯЖЕНИЕ ПИТАНИЯ - МАКС.: 1.575 V, МИНИМАЛЬНАЯ РАБОЧАЯ ТЕМПЕРАТУРА: - 40 C, МАКСИМАЛЬНАЯ РАБОЧАЯ ТЕМПЕРАТУРА: + 100 C, ДИАПАЗОН ДАННЫХ: -, КОЛИЧЕСТВО ТРАНСИВЕРОВ: -, ВИД МОНТАЖА: SMD/SMT, УПАКОВКА / БЛОК: VQFP-100, УПАКОВКА: TRAY, ТОРГОВАЯ МАРКА: MICROCHIP TECHNOLOGY / ATMEL, ВЫСОТА: 1 MM, ДЛИНА: 14 MM, МАКСИМАЛЬНАЯ РАБОЧАЯ ЧАСТОТА: 350 MHZ, ЧУВСТВИТЕЛЬНЫЙ К ВЛАЖНОСТИ: YES, КОЛИЧЕСТВО ВЕНТИЛЕЙ: 250000, РАБОЧИЙ ТОК ИСТОЧНИКА ПИТАНИЯ: 30 MA, РАБОЧЕЕ НАПРЯЖЕНИЕ ПИТАНИЯ: 1.5 V, ТИП ПРОДУКТА: FPGA - FIELD PROGRAMMABLE GATE ARRAY, РАЗМЕР ФАБРИЧНОЙ УПАКОВКИ: 90, ПОДКАТЕГОРИЯ: PROGRAMMABLE LOGIC ICS, ОБЩИЙ ОБЪЕМ ПАМЯТИ: 36864 BIT, КОММЕРЧЕСКОЕ ОБОЗНАЧЕНИЕ: PROASIC3, ШИРИНА: 14 MM</t>
  </si>
  <si>
    <t>A3P250-VQG100I</t>
  </si>
  <si>
    <t>МИКРОСХЕМА ТРАНСФОРМАТОР ЗВУКОВОЙ ЧАСТОТЫ,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</si>
  <si>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ТРАНСФОРМАТОРЫ ЗВУКОВОЙ ЧАСТОТЫ / СИГНАЛЬНЫЕ ТРАНСФОРМАТОРЫ, ROHS: ПОДРОБНОСТИ, ПРОДУКТ: LAN, ТИП: MODULE, ТИП ВЫВОДОВ: SMD/SMT, ЧАСТОТНЫЙ ДИАПАЗОН: 1 MHZ TO 100 MHZ, ИНДУКТИВНОСТЬ: 350 UH, НАПРЯЖЕНИЕ ИЗОЛЯЦИИ: 1.5 KV, МИНИМАЛЬНАЯ РАБОЧАЯ ТЕМПЕРАТУРА: - 40 C, МАКСИМАЛЬНАЯ РАБОЧАЯ ТЕМПЕРАТУРА: + 85 C, КОЛИЧЕСТВО КАНАЛОВ: SINGLE, ПРИМЕНЕНИЕ: 1000 BASE-T, ДЛИНА: 17.53 MM, ШИРИНА: 16 MM, ВЫСОТА: 5.51 MM, СЕРИЯ: HX5004, УПАКОВКА: REEL, УПАКОВКА: CUT TAPE, УПАКОВКА: MOUSEREEL, ТОРГОВАЯ МАРКА: PULSE ELECTRONICS, ЧУВСТВИТЕЛЬНЫЙ К ВЛАЖНОСТИ: YES, ТИП ПРОДУКТА: AUDIO &amp; SIGNAL TRANSFORMERS, ЭКРАНИРОВАНИЕ: UNSHIELDED, РАЗМЕР ФАБРИЧНОЙ УПАКОВКИ: 300, ПОДКАТЕГОРИЯ: TRANSFORMERS</t>
  </si>
  <si>
    <t>HX5004NLT</t>
  </si>
  <si>
    <t>МИКРОСХЕМА ДЛЯ УПРАВЛЕНИЯ ПИТАНИЕМ, , КАТЕГОРИЯ ПРОДУКТА: ДРАЙВЕРЫ ДЛЯ УПРАВЛЕНИЯ ЗАТВОРОМ, ПРОДУКТ: MOSFET GATE DRIVERS, ТИП: LOW SIDE, ВИД МОНТАЖА: SMD/SMT, УПАКОВКА / БЛОК: SOIC-8, КОЛИЧЕСТВО ДРАЙВЕРОВ: 2 DRIVER, КОЛИЧЕСТВО ВЫХОДОВ: 2 OUTPUT, ВЫХОДНОЙ ТОК: 3 A, НАПРЯЖЕНИЕ ПИТАНИЯ - МИН.: 4.5 V, НАПРЯЖЕНИЕ ПИТАНИЯ - МАКС.: 18 V, ВРЕМЯ НАРАСТАНИЯ: 12 NS, ВРЕМЯ СПАДА: 9 NS, МИНИМАЛЬНАЯ РАБОЧАЯ ТЕМПЕРАТУРА: - 40 C, МАКСИМАЛЬНАЯ РАБОЧАЯ ТЕМПЕРАТУРА: + 125 C, СЕРИЯ: FAN3227T, УПАКОВКА: CUT TAPE, УПАКОВКА: MOUSEREEL, УПАКОВКА: REEL, ТЕХНОЛОГИЯ: SI, РАБОЧИЙ ТОК ИСТОЧНИКА ПИТАНИЯ: 750 UA, РАБОЧЕЕ НАПРЯЖЕНИЕ ПИТАНИЯ: 12 V, PD - РАССЕИВАНИЕ МОЩНОСТИ: 0.46 W, РАЗМЕР ФАБРИЧНОЙ УПАКОВКИ: 2500, ПОДКАТЕГОРИЯ: PMIC - POWER MANAGEMENT ICS, ВЕС ИЗДЕЛИЯ: 230 MG</t>
  </si>
  <si>
    <t>FAN3227TMX</t>
  </si>
  <si>
    <t>КАТЕГОРИЯ ПРОДУКТА: FPGA - ПРОГРАММИРУЕМАЯ ВЕНТИЛЬНАЯ МАТРИЦА, ROHS: ПОДРОБНОСТИ, СЕРИЯ: XC3S100E, КОЛИЧЕСТВО ЛОГИЧЕСКИХ ЭЛЕМЕНТОВ: 2160 LE, КОЛИЧЕСТВО ВХОДОВ/ВЫХОДОВ: 108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TQFP-144, ТОРГОВАЯ МАРКА: XILINX, РАСПРЕДЕЛЕННОЕ ОЗУ: 15 KBIT, ВСТРОЕННАЯ БЛОЧНАЯ ПАМЯТЬ - EBR: 72 KBIT, МАКСИМАЛЬНАЯ РАБОЧАЯ ЧАСТОТА: 300 MHZ, ЧУВСТВИТЕЛЬНЫЙ К ВЛАЖНОСТИ: YES, КОЛИЧЕСТВО ВЕНТИЛЕЙ: 100000,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</si>
  <si>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XC3S100E-4TQG144I</t>
  </si>
  <si>
    <t>КАТЕГОРИЯ ПРОДУКТА: ФОРМИРОВАНИЕ СИГНАЛА, ROHS: ПОДРОБНОСТИ, ТИП ПРОДУКТА: SIGNAL CONDITIONING, ПРОДУКТ: HIGH PASS FILTERS, ЧАСТОТА: 1790 MHZ, ЧАСТОТНЫЙ ДИАПАЗОН: 780 MHZ TO 2800 MHZ, ПОЛОСА ПРОПУСКАНИЯ: 2020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ТОРГОВАЯ МАРКА: MINI-CIRCUITS, ВНОСИМЫЕ ПОТЕРИ: 1.81 DB, МОНТАЖ: SMD/SMT, РАЗМЕР ФАБРИЧНОЙ УПАКОВКИ: 3000, ПОДКАТЕГОРИЯ: FILTERS, ТИП: LTCC, PD - РАССЕИВАНИЕ МОЩНОСТИ: 6 W, РАЗМЕР ФАБРИЧНОЙ УПАКОВКИ: 2500, ПОДКАТЕГОРИЯ: TVS DIODES / ESD SUPPRESSION DIODES, КОММЕРЧЕСКОЕ ОБОЗНАЧЕНИЕ: TRANSIL, VF - ПРЯМОЕ НАПРЯЖЕНИЕ: -, ВЕС ИЗДЕЛИЯ: 120 MG,</t>
  </si>
  <si>
    <t>HFCN-740+</t>
  </si>
  <si>
    <t>МИКРОСХЕМА СПЛИТТЕР СИГНАЛА, КАТЕГОРИЯ ПРОДУКТА: ФОРМИРОВАНИЕ СИГНАЛА, ПРОДУКТ: SPLITTER FILTER MODULES, ЧАСТОТА: 500 MHZ, ЧАСТОТНЫЙ ДИАПАЗОН: 1 MHZ TO 500 MHZ, ИМПЕДАНС: 50 OHMS, ТИП ВЫВОДОВ: SMD/SMT, УПАКОВКА / БЛОК: 10.08 MM X 7.87 MM X 5.46 MM, МИНИМАЛЬНАЯ РАБОЧАЯ ТЕМПЕРАТУРА: - 40 C, МАКСИМАЛЬНАЯ РАБОЧАЯ ТЕМПЕРАТУРА: + 85 C, СЕРИЯ: AD4PS, УПАКОВКА: CUT TAPE, УПАКОВКА: MOUSEREEL, УПАКОВКА: REEL, МОНТАЖ: SMD/SMT, ТИП: POWER SPLITTER/COMBINER, ВНОСИМЫЕ ПОТЕРИ: 0.8 DB, РАЗМЕР ФАБРИЧНОЙ УПАКОВКИ: 500, ВЕС ИЗДЕЛИЯ: 4.768 G</t>
  </si>
  <si>
    <t>AD4PS-1+</t>
  </si>
  <si>
    <t>КАТЕГОРИЯ ПРОДУКТА: ИНВЕРТОРЫ, ROHS: ПОДРОБНОСТИ, КОЛИЧЕСТВО ЦЕПЕЙ: 6 ЦЕПЬ, ЛОГИЧЕСКАЯ СЕМЬЯ: 74ACT, ТИП ЛОГИКИ: КМОП, НАПРЯЖЕНИЕ ПИТАНИЯ - МАКС.: 5,5 В, НАПРЯЖЕНИЕ ПИТАНИЯ - МИН.: 4,5 В, МАКСИМАЛЬНАЯ РАБОЧАЯ ТЕМПЕРАТУРА: +85 С, ТИП МОНТАЖА: СМД/СМТ, ПОСЫЛКА/КЕЙС: СОИК-14, УПАКОВКА: КАТУШКА, УПАКОВКА: РАЗРЕЗАТЬ ЛЕНТУ, УПАКОВКА: МЫШЬКАТУШКА, МАРКА: ОНСЕМИ / ФЭИРЧАЙЛД, ФУНКЦИЯ: ШЕСТИГРАННЫЙ ИНВЕРТОР, ВЫХОДНОЙ ТОК ВЫСОКОГО УРОВНЯ: - 24 МА, ВЫХОДНОЙ ТОК НИЗКОГО УРОВНЯ: 24 МА, РАБОЧЕЕ НАПРЯЖЕНИЕ ПИТАНИЯ: ОТ 4,5 В ДО 5,5 В, ТИП ПРОДУКТА: ИНВЕРТОРЫ, СЕРИИ: 74ACT04, ЗАВОДСКАЯ УПАКОВКА: 2500, ПОДКАТЕГОРИЯ: ЛОГИЧЕСКИЕ ИС, ЧАСТЬ # ПСЕВДОНИМЫ: 74ACT04SCX_NL, ЕДИНИЦА ИЗМЕРЕНИЯ: 150 МГ,</t>
  </si>
  <si>
    <t>КАТЕГОРИЯ ПРОДУКТА: ИНВЕРТЕРЫ, ROHS: ПОДРОБНОСТИ, КОЛИЧЕСТВО КОНТУРОВ: 6 CIRCUIT, СЕМЕЙСТВО ЛОГИЧЕСКИХ ЭЛЕМЕНТОВ: AHCT, ТИП ЛОГИКИ: CMOS, НАПРЯЖЕНИЕ ПИТАНИЯ - МАКС.: 5.5 V, НАПРЯЖЕНИЕ ПИТАНИЯ - МИН.: 4.5 V, МИНИМАЛЬНАЯ РАБОЧАЯ ТЕМПЕРАТУРА: - 40 C, МАКСИМАЛЬНАЯ РАБОЧАЯ ТЕМПЕРАТУРА: + 125 C, ВИД МОНТАЖА: SMD/SMT, УПАКОВКА / БЛОК: SOIC-14, УПАКОВКА: REEL, УПАКОВКА: CUT TAPE, УПАКОВКА: MOUSEREEL, ТОРГОВАЯ МАРКА: TEXAS INSTRUMENTS, ФУНКЦИЯ: INVERTER, ВЫХОДНОЙ ТОК ВЫСОКОГО УРОВНЯ: - 8 MA, ТИП ВХОДА: TTL, ВЫХОДНОЙ ТОК НИЗКОГО УРОВНЯ: 8 MA, КОЛИЧЕСТВО ВЫХОДНЫХ ЛИНИЙ: 6 OUTPUT, РАБОЧЕЕ НАПРЯЖЕНИЕ ПИТАНИЯ: 5 V, ДИАПАЗОН РАБОЧИХ ТЕМПЕРАТУР: - 40 C TO + 125 C, ТИП ВЫХОДА: CMOS, ТИП ПРОДУКТА: INVERTERS, ВРЕМЯ ЗАДЕРЖКИ РАСПРОСТРАНЕНИЯ: 8.5 NS, СЕРИЯ: SN74AHCT04, РАЗМЕР ФАБРИЧНОЙ УПАКОВКИ: 2500, ПОДКАТЕГОРИЯ: LOGIC ICS</t>
  </si>
  <si>
    <t>SN74AHCT04DR</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</si>
  <si>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РЕГИСТРЫ СДВИГА СЧЕТЧИКА; ПОСЛЕДОВАТЕЛЬНОСТЬ СЧЁТА: SERIAL TO SERIAL/PARALLEL; КОЛИЧЕСТВО КОНТУРОВ: 2; КОЛИЧЕСТВО ЦИФРОВЫХ РАЗРЯДОВ: 8 BIT; УПАКОВКА / БЛОК: SOIC-16; СЕМЕЙСТВО ЛОГИЧЕСКИХ ЭЛЕМЕНТОВ: 74HC; ТИП ЛОГИКИ: CMOS; КОЛИЧЕСТВО ВХОДНЫХ ЛИНИЙ: 3; ТИП ВЫХОДА: 3-STATE; ВРЕМЯ ЗАДЕРЖКИ РАСПРОСТРАНЕНИЯ: 140 NS, 100 NS, 28 NS, 24 NS; НАПРЯЖЕНИЕ ПИТАНИЯ - МАКС.: 6 V; МИНИМАЛЬНАЯ РАБОЧАЯ ТЕМПЕРАТУРА: - 55 C; МАКСИМАЛЬНАЯ РАБОЧАЯ ТЕМПЕРАТУРА: + 125 C; УПАКОВКА: REEL; УПАКОВКА: CUT TAPE; УПАКОВКА: MOUSEREEL; ФУНКЦИЯ: SHIFT REGISTER; ВИД МОНТАЖА: SMD/SMT; КОЛИЧЕСТВО ВЫХОДНЫХ ЛИНИЙ: 3; РАБОЧЕЕ НАПРЯЖЕНИЕ ПИТАНИЯ: 2 V TO 6 V; СЕРИЯ: MC74HC595A; РАЗМЕР ФАБРИЧНОЙ УПАКОВКИ:РАЗМЕР ФАБРИЧНОЙ УПАКОВКИ: 2500; ШИРИНА: 4 MM; ВЕС ИЗДЕЛИЯ: 666 MG</t>
  </si>
  <si>
    <t>КАТЕГОРИЯ ПРОДУКТА: ИНВЕРТЕРЫ, ROHS: ПОДРОБНОСТИ, КОЛИЧЕСТВО КОНТУРОВ: 6 CIRCUIT, СЕМЕЙСТВО ЛОГИЧЕСКИХ ЭЛЕМЕНТОВ: LVC, ТИП ЛОГИКИ: CMOS, НАПРЯЖЕНИЕ ПИТАНИЯ - МАКС.: 3.6 V, НАПРЯЖЕНИЕ ПИТАНИЯ - МИН.: 2 V, МИНИМАЛЬНАЯ РАБОЧАЯ ТЕМПЕРАТУРА: - 40 C, МАКСИМАЛЬНАЯ РАБОЧАЯ ТЕМПЕРАТУРА: + 125 C, ВИД МОНТАЖА: SMD/SMT, УПАКОВКА / БЛОК: SOIC-14, УПАКОВКА: REEL, УПАКОВКА: CUT TAPE, УПАКОВКА: MOUSEREEL, ТОРГОВАЯ МАРКА: TEXAS INSTRUMENTS, ФУНКЦИЯ: INVERTER SCHMITT TRIGGER, ВЫХОДНОЙ ТОК ВЫСОКОГО УРОВНЯ: - 24 MA, ТИП ВХОДА: SCHMITT TRIGGER, ВЫХОДНОЙ ТОК НИЗКОГО УРОВНЯ: 24 MA, КОЛИЧЕСТВО ВЫХОДНЫХ ЛИНИЙ: 6 OUTPUT, РАБОЧЕЕ НАПРЯЖЕНИЕ ПИТАНИЯ: 3.3 V, ДИАПАЗОН РАБОЧИХ ТЕМПЕРАТУР: - 40 C TO + 125 C, ТИП ВЫХОДА: CMOS, ТИП ПРОДУКТА: INVERTERS, ВРЕМЯ ЗАДЕРЖКИ РАСПРОСТРАНЕНИЯ: 6.4 NS, СЕРИЯ: SN74LVC14A, РАЗМЕР ФАБРИЧНОЙ УПАКОВКИ: 2500, ПОДКАТЕГОРИЯ: LOGIC ICS</t>
  </si>
  <si>
    <t>SN74LVC14ADR</t>
  </si>
  <si>
    <t>КАТЕГОРИЯ ПРОДУКТА: ЧАСЫ РЕАЛЬНОГО ВРЕМЕНИ, ROHS: ПОДРОБНОСТИ, ВИД МОНТАЖА: SMD/SMT, УПАКОВКА / БЛОК: TDFN-8, ИНТЕРФЕЙС ШИНЫ СИСТЕМНЫХ ЧАСОВ: SERIAL, SPI, ФОРМАТ ДАННЫХ: YY-MM-DD-DD, ФОРМАТ ПРЕДСТАВЛЕНИЯ ВРЕМЕНИ: HH:MM:SS (12 HR, 24 HR), ПЕРЕКЛЮЧЕНИЕ НА РЕЗЕРВНОЕ БАТАРЕЙНОЕ ПИТАНИЕ: NO BACKUP SWITCHING, РАЗМЕР ПАМЯТИ СИСТЕМНЫХ ЧАСОВ: 8 B, НАПРЯЖЕНИЕ ПИТАНИЯ - МАКС.: 5.5 V, НАПРЯЖЕНИЕ ПИТАНИЯ - МИН.: 2 V, МИНИМАЛЬНАЯ РАБОЧАЯ ТЕМПЕРАТУРА: - 40 C, МАКСИМАЛЬНАЯ РАБОЧАЯ ТЕМПЕРАТУРА: + 85 C, УПАКОВКА: REEL, УПАКОВКА: CUT TAPE, УПАКОВКА: MOUSEREEL, ТОРГОВАЯ МАРКА: MAXIM INTEGRATED, ФУНКЦИЯ: ALARM, CALENDAR, CLOCK, ТИП ПРОДУКТА: REAL TIME CLOCKS, СЕРИЯ: DS1347T, РАЗМЕР ФАБРИЧНОЙ УПАКОВКИ: 2500, ПОДКАТЕГОРИЯ: CLOCK &amp; TIMER ICS, ДРУГИЕ НАЗВАНИЯ ТОВАРА №: DS1347T 90-1347T+TRL</t>
  </si>
  <si>
    <t>DS1347T+T&amp;R</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</si>
  <si>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РЕГИСТРЫ СДВИГА СЧЕТЧИКА; ПОСЛЕДОВАТЕЛЬНОСТЬ СЧЁТА: SERIAL/PARALLEL TO SERIAL; КОЛИЧЕСТВО КОНТУРОВ: 2; КОЛИЧЕСТВО ЦИФРОВЫХ РАЗРЯДОВ: 8 BIT; УПАКОВКА / БЛОК: SOIC-16; СЕМЕЙСТВО ЛОГИЧЕСКИХ ЭЛЕМЕНТОВ: 74HC; ТИП ЛОГИКИ: CMOS; КОЛИЧЕСТВО ВХОДНЫХ ЛИНИЙ: 3; ТИП ВЫХОДА: 3-STATE; ВРЕМЯ ЗАДЕРЖКИ РАСПРОСТРАНЕНИЯ: 175 NS, 100 NS, 40 NS, 30 NS; НАПРЯЖЕНИЕ ПИТАНИЯ - МАКС.: 6 V; МИНИМАЛЬНАЯ РАБОЧАЯ ТЕМПЕРАТУРА: - 55 C; МАКСИМАЛЬНАЯ РАБОЧАЯ ТЕМПЕРАТУРА: + 125 C; УПАКОВКА: REEL; УПАКОВКА: CUT TAPE; УПАКОВКА: MOUSEREEL; ФУНКЦИЯ: SHIFT REGISTER; ВИД МОНТАЖА: SMD/SMT; КОЛИЧЕСТВО ВЫХОДНЫХ ЛИНИЙ: 3; РАБОЧЕЕ НАПРЯЖЕНИЕ ПИТАНИЯ: 2 V TO 6 V; СЕРИЯ: MC74HC589A; РАЗМЕР ФАБРИЧНОЙ УПАКОВКИ:РАЗМЕР ФАБРИЧНОЙ УПАКОВКИ: 2500; ШИРИНА: 4 MM; ВЕС ИЗДЕЛИЯ: 666 MG</t>
  </si>
  <si>
    <t>МИКРОСХЕМА ДЛЯ УПРАВЛЕНИЯ ПИТАНИЕМ, , КАТЕГОРИЯ ПРОДУКТА: ЛИНЕЙНЫЕ РЕГУЛЯТОРЫ НАПРЯЖЕНИЯ, ВИД МОНТАЖА: SMD/SMT, УПАКОВКА / БЛОК: TO-263-3, КОЛИЧЕСТВО ВЫХОДОВ: 1 OUTPUT, ПОЛЯРНОСТЬ: POSITIVE, ВЫХОДНОЕ НАПРЯЖЕНИЕ: 1.25 V TO 125 V, ВЫХОДНОЙ ТОК: 700 MA, ТИП ВЫХОДА: ADJUSTABLE, ВХОДНОЕ НАПРЯЖЕНИЕ (МАКС.): 150 V, ВХОДНОЕ НАПРЯЖЕНИЕ МИН.: 21.5 V, МИНИМАЛЬНАЯ РАБОЧАЯ ТЕМПЕРАТУРА: 0 C, МАКСИМАЛЬНАЯ РАБОЧАЯ ТЕМПЕРАТУРА: + 125 C, НЕСТАБИЛЬНОСТЬ ВЫХОДНОЙ НАГРУЗКИ: 0.5 %, НЕСТАБИЛЬНОСТЬ ВЫХОДНОГО НАПРЯЖЕНИЯ ИЛИ ТОКА: 0.01 %/V, СЕРИЯ: TL783, УПАКОВКА: CUT TAPE, УПАКОВКА: MOUSEREEL, УПАКОВКА: REEL, ВЫСОТА: 4.44 MM, ДЛИНА: 10.18 MM, ДИАПАЗОН РАБОЧИХ ТЕМПЕРАТУР: 0 C TO + 125 C, ШИРИНА: 8.41 MM, ПОДАВЛЕНИЕ ПУЛЬСАЦИЙ ПИТАНИЯ - ТИПИЧ.: 76 DB, ЧУВСТВИТЕЛЬНЫЙ К ВЛАЖНОСТИ: YES, РАЗМЕР ФАБРИЧНОЙ УПАКОВКИ: 500, ВЕС ИЗДЕЛИЯ: 1.443 G</t>
  </si>
  <si>
    <t>МИКРОСХЕМА ИНТЕРФЕЙСНАЯ, КАТЕГОРИЯ ПРОДУКТА: ЦИФРОВЫЕ ИЗОЛЯТОРЫ; СЕРИЯ: ADM2582E; ВИД МОНТАЖА: SMD/SMT; УПАКОВКА / БЛОК: SOIC-20; КОЛИЧЕСТВО КАНАЛОВ: 3 CHANNEL; ПОЛЯРНОСТЬ: UNIDIRECTIONAL; ДИАПАЗОН ДАННЫХ: 16 MB/S; НАПРЯЖЕНИЕ ИЗОЛЯЦИИ: 2500 VRMS; ТИП ИЗОЛЯЦИИ: MAGNETIC COUPLING; НАПРЯЖЕНИЕ ПИТАНИЯ - МАКС.: 5.5 V; НАПРЯЖЕНИЕ ПИТАНИЯ - МИН.: 3 V; РАБОЧИЙ ТОК ИСТОЧНИКА ПИТАНИЯ: 230 MA; ВРЕМЯ ЗАДЕРЖКИ РАСПРОСТРАНЕНИЯ: 100 NS;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5 V; ПОДДЕРЖИВАЕМЫЙ ПРОТОКОЛ: RS-485; ОТКЛЮЧЕНИЕ: NO SHUTDOWN; РАЗМЕР ФАБРИЧНОЙ УПАКОВКИ: 400; ТИП ПИТАНИЯ: SINGLE; ТИП: RS-485 ISOLATED TRANSCEIVER; ВЕС ИЗДЕЛИЯ: 801 MG</t>
  </si>
  <si>
    <t>КАТЕГОРИЯ ПРОДУКТА: РЧ-ДЕТЕКТОР, ROHS: ПОДРОБНОСТИ, ТИП: LOGARITHMIC AMPLIFIERS, ЧАСТОТНЫЙ ДИАПАЗОН: 1 MHZ TO 10 GHZ, ДИНАМИЧЕСКИЙ ДИАПАЗОН ДБ: 62 DB, КОНФИГУРАЦИЯ: SINGLE, РАБОЧЕЕ НАПРЯЖЕНИЕ ПИТАНИЯ: 3.3 V TO 5.5 V, ТЕХНОЛОГИЯ: SI, МАКСИМАЛЬНАЯ РАБОЧАЯ ТЕМПЕРАТУРА: + 125 C, МИНИМАЛЬНАЯ РАБОЧАЯ ТЕМПЕРАТУРА: - 40 C, ВИД МОНТАЖА: SMD/SMT, УПАКОВКА / БЛОК: LFCSP-32, УПАКОВКА: REEL, УПАКОВКА: CUT TAPE, УПАКОВКА: MOUSEREEL, ТОРГОВАЯ МАРКА: ANALOG DEVICES, СРЕДСТВА РАЗРАБОТКИ: ADL5519-EVALZ, ЧУВСТВИТЕЛЬНЫЙ К ВЛАЖНОСТИ: YES, ТИП ПРОДУКТА: RF DETECTOR, СЕРИЯ: ADL5519, РАЗМЕР ФАБРИЧНОЙ УПАКОВКИ: 1500, ПОДКАТЕГОРИЯ: WIRELESS &amp; RF INTEGRATED CIRCUITS</t>
  </si>
  <si>
    <t>ADL5519ACPZ</t>
  </si>
  <si>
    <t>МИКРОСХЕМА ПРЕОБРАЗОВАТЕЛЬ ДАННЫХ,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</si>
  <si>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АЦП/ЦАП СБОРА ДАННЫХ - СПЕЦИАЛЬНОГО НАЗНАЧЕНИЯ, ROHS: ПОДРОБНОСТИ, СЕРИЯ: AD9958, ВИД МОНТАЖА: SMD/SMT, УПАКОВКА / БЛОК: LFCSP-56, ПРОДУКТ: DIRECT DIGITAL SYNTHESES, ТИП: SYNTHESIZER, РАЗРЕШЕНИЕ: 10 BIT, КОЛИЧЕСТВО КАНАЛОВ: 2 CHANNEL, РАБОЧЕЕ НАПРЯЖЕНИЕ ПИТАНИЯ: 1.8 V, МИНИМАЛЬНАЯ РАБОЧАЯ ТЕМПЕРАТУРА: - 40 C, МАКСИМАЛЬНАЯ РАБОЧАЯ ТЕМПЕРАТУРА: + 85 C, УПАКОВКА: REEL, УПАКОВКА: CUT TAPE, УПАКОВКА: MOUSEREEL, ТОРГОВАЯ МАРКА: ANALOG DEVICES, СРЕДСТВА РАЗРАБОТКИ: AD9958/PCBZ, ВЫСОТА: 0.83 MM, ТИП ИНТЕРФЕЙСА: SERIAL, ДЛИНА: 8 MM, ЧУВСТВИТЕЛЬНЫЙ К ВЛАЖНОСТИ: YES, КОЛИЧЕСТВО ПРЕОБРАЗОВАТЕЛЕЙ: 2 CONVERTER, ТИП ПРОДУКТА: DATA ACQUISITION ADCS/DACS - SPECIALIZED, РАЗМЕР ФАБРИЧНОЙ УПАКОВКИ: 750, ПОДКАТЕГОРИЯ: DATA CONVERTER ICS, ШИРИНА: 8 MM</t>
  </si>
  <si>
    <t>AD9958BCPZ-R7</t>
  </si>
  <si>
    <t>КАТЕГОРИЯ ПРОДУКТА: ИС ИНТЕРФЕЙСА RS-422/RS-485, ВИД МОНТАЖА: SMD/SMT, УПАКОВКА / БЛОК: SOIC-20, СЕРИЯ: SN65LBC172A, ФУНКЦИЯ: DRIVER, ДИАПАЗОН ДАННЫХ: 30 MB/S, КОЛИЧЕСТВО ДРАЙВЕРОВ: 4 DRIVER, КОЛИЧЕСТВО ПРИЕМНИКОВ: 0 RECEIVER, РАБОЧЕЕ НАПРЯЖЕНИЕ ПИТАНИЯ: 5 V, РАБОЧИЙ ТОК ИСТОЧНИКА ПИТАНИЯ: 23 MA, МИНИМАЛЬНАЯ РАБОЧАЯ ТЕМПЕРАТУРА: - 40 C, МАКСИМАЛЬНАЯ РАБОЧАЯ ТЕМПЕРАТУРА: + 85 C, УПАКОВКА: TUBE, ПРОДУКТ: RS-422/RS-485 DRIVERS, ОТКЛЮЧЕНИЕ: SHUTDOWN, РАЗМЕР ФАБРИЧНОЙ УПАКОВКИ: 25, ВЕС ИЗДЕЛИЯ: 537.300 MG</t>
  </si>
  <si>
    <t>МИКРОСХЕМА РЧ-ПЕРЕКЛЮЧАТЕЛЬ,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</si>
  <si>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РЧ-ПЕРЕКЛЮЧАТЕЛЬ, КАТЕГОРИЯ ПРОДУКТА: ИС, РЧ-ПЕРЕКЛЮЧАТЕЛИ; КОНФИГУРАЦИЯ ПЕРЕКЛЮЧАТЕЛЕЙ: SPDT; МИНИМАЛЬНАЯ ЧАСТОТА: 0 HZ; МАКСИМАЛЬНАЯ ЧАСТОТА: 4 GHZ; ВНОСИМЫЕ ПОТЕРИ: 1.8 DB; ИЗОЛЯЦИЯ В ВЫКЛЮЧЕННОМ СОСТОЯНИИ - ТИПИЧ.: 47 DB; МИНИМАЛЬНАЯ РАБОЧАЯ ТЕМПЕРАТУРА: - 40 C; МАКСИМАЛЬНАЯ РАБОЧАЯ ТЕМПЕРАТУРА: + 85 C; ВИД МОНТАЖА: SMD/SMT; УПАКОВКА / БЛОК: MSOP-8; ТЕХНОЛОГИЯ: GAAS; СЕРИЯ: HMC349A; УПАКОВКА: REEL; УПАКОВКА: CUT TAPE; УПАКОВКА: MOUSEREEL; ЧУВСТВИТЕЛЬНЫЙ К ВЛАЖНОСТИ: YES; КОЛИЧЕСТВО ПЕРЕКЛЮЧАТЕЛЕЙ: DUAL; РАБОЧИЙ ТОК ИСТОЧНИКА ПИТАНИЯ: 1.2 MA; PD - РАССЕИВАНИЕ МОЩНОСТИ: 0.969 W; РАЗМЕР ФАБРИЧНОЙ УПАКОВКИ: 500; НАПРЯЖЕНИЕ ПИТАНИЯ - МАКС.: 5 V; ВЕС ИЗДЕЛИЯ: 20.400 MG</t>
  </si>
  <si>
    <t>КАТЕГОРИЯ ПРОДУКТА: ЦИФРО-АНАЛОГОВЫЕ ПРЕОБРАЗОВАТЕЛИ (ЦАП), ROHS: ПОДРОБНОСТИ, СЕРИЯ: AD5304, РАЗРЕШЕНИЕ: 8 BIT, ЧАСТОТА ДИСКРЕТИЗАЦИИ: 167 KS/S, КОЛИЧЕСТВО КАНАЛОВ: 4 CHANNEL, ВРЕМЯ СТАБИЛИЗАЦИИ: 6 US, ТИП ВЫХОДА: VOLTAGE BUFFERED, ТИП ИНТЕРФЕЙСА: 3-WIRE, DSP, MICROWIRE, QSPI, SPI, НАПРЯЖЕНИЕ ПИТАНИЯ ДЛЯ АНАЛОГОВЫХ УСТРОЙСТВ: 2.5 V TO 5.5 V, НАПРЯЖЕНИЕ ПИТАНИЯ ДЛЯ ЦИФРОВЫХ УСТРОЙСТВ: 2.5 V TO 5.5 V, МИНИМАЛЬНАЯ РАБОЧАЯ ТЕМПЕРАТУРА: - 40 C, МАКСИМАЛЬНАЯ РАБОЧАЯ ТЕМПЕРАТУРА: + 105 C, ВИД МОНТАЖА: SMD/SMT, УПАКОВКА / БЛОК: MSOP-10, УПАКОВКА: TUBE, ТОРГОВАЯ МАРКА: ANALOG DEVICES, DNL - ДИФФЕРЕНЦИАЛЬНАЯ НЕЛИНЕЙНОСТЬ: +/- 0.02 LSB, INL - ИНТЕГРАЛЬНАЯ НЕЛИНЕЙНОСТЬ: +/- 0.15 LSB, КОЛИЧЕСТВО ПРЕОБРАЗОВАТЕЛЕЙ: 4 CONVERTER, PD - РАССЕИВАНИЕ МОЩНОСТИ: 4.5 MW, ТИП ПРОДУКТА: DACS - DIGITAL TO ANALOG CONVERTERS, ТИП ССЫЛКИ: EXTERNAL, РАЗМЕР ФАБРИЧНОЙ УПАКОВКИ: 50, ПОДКАТЕГОРИЯ: DATA CONVERTER ICS, НАПРЯЖЕНИЕ ПИТАНИЯ - МАКС.: 5.5 V, НАПРЯЖЕНИЕ ПИТАНИЯ - МИН.: 2.5 V</t>
  </si>
  <si>
    <t>AD5304BRMZ</t>
  </si>
  <si>
    <t>МИКРОСХЕМА ДЛЯ УПРАВЛЕНИЯ ПИТАНИЕМ, , ВИД МОНТАЖА: SMD/SMT, УПАКОВКА / БЛОК: TO-252-3, КОЛИЧЕСТВО ВЫХОДОВ: 1 OUTPUT, ПОЛЯРНОСТЬ: POSITIVE, ВЫХОДНОЕ НАПРЯЖЕНИЕ: 15 V, ВЫХОДНОЙ ТОК: 2.2 A, ТИП ВЫХОДА: FIXED, ВХОДНОЕ НАПРЯЖЕНИЕ (МАКС.): 35 V, ВХОДНОЕ НАПРЯЖЕНИЕ МИН.: 35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MC7815, УПАКОВКА: CUT TAPE, УПАКОВКА: MOUSEREEL, УПАКОВКА: REEL, РАЗМЕР ФАБРИЧНОЙ УПАКОВКИ: 2500, ВЕС ИЗДЕЛИЯ: 300 MG</t>
  </si>
  <si>
    <t>КАТЕГОРИЯ ПРОДУКТА: ИС, ИНТЕРФЕЙС RS-232, ROHS: ПОДРОБНОСТИ, ВИД МОНТАЖА: SMD/SMT, УПАКОВКА / БЛОК: SOIC-NARROW-16, СЕРИЯ: MAX232, ФУНКЦИЯ: TRANSCEIVER, ДИАПАЗОН ДАННЫХ: 120 KB/S, КОЛИЧЕСТВО ДРАЙВЕРОВ: 2 DRIVER, КОЛИЧЕСТВО ПРИЕМНИКОВ: 2 RECEIVER, ДУПЛЕКСНАЯ ПЕРЕДАЧА: FULL DUPLEX, НАПРЯЖЕНИЕ ПИТАНИЯ - МАКС.: 5.5 V, НАПРЯЖЕНИЕ ПИТАНИЯ - МИН.: 4.5 V, РАБОЧИЙ ТОК ИСТОЧНИКА ПИТАНИЯ: 10 MA, МИНИМАЛЬНАЯ РАБОЧАЯ ТЕМПЕРАТУРА: - 40 C, МАКСИМАЛЬНАЯ РАБОЧАЯ ТЕМПЕРАТУРА: + 85 C, ЗАЩИТА ОТ ЭЛЕКТРОСТАТИЧЕСКИХ РАЗРЯДОВ: ESD PROTECTION, УПАКОВКА: REEL, УПАКОВКА: CUT TAPE, УПАКОВКА: MOUSEREEL, ТОРГОВАЯ МАРКА: TEXAS INSTRUMENTS, ВЫСОТА: 1.58 MM, ДЛИНА: 9.9 MM, РАБОЧЕЕ НАПРЯЖЕНИЕ ПИТАНИЯ: 5 V, ПРОДУКТ: RS-232 TRANSCEIVERS, ТИП ПРОДУКТА: RS-232 INTERFACE IC, РАЗМЕР ФАБРИЧНОЙ УПАКОВКИ: 2500, ПОДКАТЕГОРИЯ: INTERFACE ICS, ТИП ПИТАНИЯ: SINGLE SUPPLY, ШИРИНА: 3.91 MM</t>
  </si>
  <si>
    <t>MAX232IDR</t>
  </si>
  <si>
    <t>КАТЕГОРИЯ ПРОДУКТА: КОДЕРЫ, ДЕКОДЕРЫ, МУЛЬТИПЛЕКСОРЫ И ДЕМУЛЬТИПЛЕКСОРЫ, ROHS: ПОДРОБНОСТИ, ПРОДУКТ: DECODERS / DEMULTIPLEXERS, СЕМЕЙСТВО ЛОГИЧЕСКИХ ЭЛЕМЕНТОВ: AHCT, КОЛИЧЕСТВО ЦИФРОВЫХ РАЗРЯДОВ: 8 BIT, КОЛИЧЕСТВО ВХОДНЫХ ЛИНИЙ: 3 INPUT, КОЛИЧЕСТВО ВЫХОДНЫХ ЛИНИЙ: 8 OUTPUT, ВРЕМЯ ЗАДЕРЖКИ РАСПРОСТРАНЕНИЯ: 12 NS,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SOIC-NARROW-16, УПАКОВКА: REEL, УПАКОВКА: CUT TAPE, УПАКОВКА: MOUSEREEL, ТОРГОВАЯ МАРКА: TEXAS INSTRUMENTS, ФУНКЦИЯ: DECODER/DEMULTIPLEXER, ВЫСОТА: 1.58 MM, ВЫХОДНОЙ ТОК ВЫСОКОГО УРОВНЯ: - 8 MA, ДЛИНА: 9.9 MM, ТИП ЛОГИКИ: DECODERS/DEMULTIPLEXERS, ВЫХОДНОЙ ТОК НИЗКОГО УРОВНЯ: 8 MA, МАКСИМАЛЬНАЯ ТАКТОВАЯ ЧАСТОТА: 70 MHZ, КОЛИЧЕСТВО КОНТУРОВ: QUAD, РАБОЧЕЕ НАПРЯЖЕНИЕ ПИТАНИЯ: 5 V, ДИАПАЗОН РАБОЧИХ ТЕМПЕРАТУР: - 40 C TO + 85 C, PD - РАССЕИВАНИЕ МОЩНОСТИ: 300 MW, ТИП ПРОДУКТА: ENCODERS, DECODERS, MULTIPLEXERS &amp; DEMULTIPLEXERS, СЕРИЯ: SN74AHCT138, РАЗМЕР ФАБРИЧНОЙ УПАКОВКИ: 2500, ПОДКАТЕГОРИЯ: LOGIC ICS, НАПРЯЖЕНИЕ ПИТАНИЯ - МАКС.: 0.004 MA, ТЕХНОЛОГИЯ: CMOS, ШИРИНА: 3.91 MM</t>
  </si>
  <si>
    <t>SN74AHCT138DR</t>
  </si>
  <si>
    <t>МИКРОСХЕМА-ОПТОПАРА,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</si>
  <si>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ОПТОПАРЫ С ЛОГИЧЕСКИМ ВЫВОДОМ, ROHS: ПОДРОБНОСТИ, ВИД МОНТАЖА: SMD/SMT, УПАКОВКА / БЛОК: SOIC-16, КОЛИЧЕСТВО КАНАЛОВ: 2 CHANNEL, НАПРЯЖЕНИЕ ИЗОЛЯЦИИ: 3750 VRMS, МАКСИМАЛЬНЫЙ НЕПРЕРЫВНЫЙ ВЫХОДНОЙ ТОК: 2.5 A, IF - ПРЯМОЙ ТОК: 25 MA, VF - ПРЯМОЕ НАПРЯЖЕНИЕ: 1.95 V, VR - ОБРАТНОЕ НАПРЯЖЕНИЕ: 5 V, PD - РАССЕИВАНИЕ МОЩНОСТИ: 600 MW, МИНИМАЛЬНАЯ РАБОЧАЯ ТЕМПЕРАТУРА: - 40 C, МАКСИМАЛЬНАЯ РАБОЧАЯ ТЕМПЕРАТУРА: + 105 C, СЕРИЯ: ACPL-3, УПАКОВКА: REEL, УПАКОВКА: CUT TAPE, УПАКОВКА: MOUSEREEL, ТОРГОВАЯ МАРКА: BROADCOM / AVAGO, ВРЕМЯ СПАДА: 50 NS, ВЫСОТА: 3.51 MM, ДЛИНА: 10.31 MM, ТИП ПРОДУКТА: LOGIC OUTPUT OPTOCOUPLERS, ВРЕМЯ НАРАСТАНИЯ: 50 NS, РАЗМЕР ФАБРИЧНОЙ УПАКОВКИ: 850, ПОДКАТЕГОРИЯ: OPTOCOUPLERS, ШИРИНА: 7.49 MM</t>
  </si>
  <si>
    <t>ACPL-332J-500E</t>
  </si>
  <si>
    <t>КАТЕГОРИЯ ПРОДУКТА: ДРАЙВЕРЫ СВЕТОДИОДНЫХ ДИСПЛЕЕВ, ROHS: ПОДРОБНОСТИ, СЕРИЯ: MC14489B, КОЛИЧЕСТВО ЦИФР: 5, КОЛИЧЕСТВО СЕГМЕНТОВ: 40, ВИД МОНТАЖА: SMD/SMT, УПАКОВКА / БЛОК: SOIC-WIDE-20, РАБОЧЕЕ НАПРЯЖЕНИЕ ПИТАНИЯ: 4.5 V TO 5.5 V, НАПРЯЖЕНИЕ ПИТАНИЯ - МАКС.: 1.5 MA, МИНИМАЛЬНАЯ РАБОЧАЯ ТЕМПЕРАТУРА: - 40 C, МАКСИМАЛЬНАЯ РАБОЧАЯ ТЕМПЕРАТУРА: + 130 C, КВАЛИФИКАЦИЯ: AEC-Q100, УПАКОВКА: REEL, УПАКОВКА: CUT TAPE, УПАКОВКА: MOUSEREEL, ТОРГОВАЯ МАРКА: NXP SEMICONDUCTORS, ВЫСОТА: 2.4 MM, ВЫХОДНОЙ ТОК ВЫСОКОГО УРОВНЯ: 17.5 MA, ДЛИНА: 12.95 MM, ВЫХОДНОЙ ТОК НИЗКОГО УРОВНЯ: 0.2 MA, ЧУВСТВИТЕЛЬНЫЙ К ВЛАЖНОСТИ: YES, ПРОДУКТ: LED DISPLAY DRIVERS, ТИП ПРОДУКТА: LED DISPLAY DRIVERS, РАЗМЕР ФАБРИЧНОЙ УПАКОВКИ: 1000, ПОДКАТЕГОРИЯ: DRIVER ICS, ШИРИНА: 7.6 MM, ДРУГИЕ НАЗВАНИЯ ТОВАРА №: 935309337518</t>
  </si>
  <si>
    <t>MC14489BDWER2</t>
  </si>
  <si>
    <t>ТЕМПЕРАТУРНЫЙ ДАТЧИК ДЛЯ МОНТАЖА НА ПЛАТУ,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</si>
  <si>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АТТЕНЮАТОРЫ 50 6BIT 31.5DB 0.5DB DIGITAL STEP ATTENUATOR; ПРОИЗВОДИТЕЛЬ: PSEMI; КАТЕГОРИЯ ПРОДУКТА: АТТЕНЮАТОРЫ; ТОРГОВАЯ МАРКА: PSEMI; ТИП ПРОДУКТА: ATTENUATORS; ПОДКАТЕГОРИЯ: WIRELESS &amp; RF INTEGRATED CIRCUITS</t>
  </si>
  <si>
    <t>PE4312MLBA-Z</t>
  </si>
  <si>
    <t>PEREGRINE</t>
  </si>
  <si>
    <t>КАТЕГОРИЯ ПРОДУКТА: ДРАЙВЕРЫ ДЛЯ УПРАВЛЕНИЯ ЗАТВОРОМ, ROHS: ПОДРОБНОСТИ, ПРОДУКТ: MOSFET GATE DRIVERS, ТИП: HALF-BRIDGE, ВИД МОНТАЖА: SMD/SMT, УПАКОВКА / БЛОК: SOIC-8, КОЛИЧЕСТВО ДРАЙВЕРОВ: 2 DRIVER, КОЛИЧЕСТВО ВЫХОДОВ: 2 OUTPUT, НАПРЯЖЕНИЕ ПИТАНИЯ - МИН.: 4.5 V, НАПРЯЖЕНИЕ ПИТАНИЯ - МАКС.: 13.2 V, ВРЕМЯ НАРАСТАНИЯ: 16 NS, ВРЕМЯ СПАДА: 11 NS, МИНИМАЛЬНАЯ РАБОЧАЯ ТЕМПЕРАТУРА: - 10 C, МАКСИМАЛЬНАЯ РАБОЧАЯ ТЕМПЕРАТУРА: + 125 C, СЕРИЯ: NCP5901B, УПАКОВКА: REEL, УПАКОВКА: CUT TAPE, УПАКОВКА: MOUSEREEL, ТОРГОВАЯ МАРКА: ONSEMI, МАКСИМАЛЬНОЕ ВРЕМЯ ЗАДЕРЖКИ ВЫКЛЮЧЕНИЯ: 30 NS, МАКСИМАЛЬНОЕ ВРЕМЯ ЗАДЕРЖКИ ВКЛЮЧЕНИЯ: 30 NS, РАБОЧИЙ ТОК ИСТОЧНИКА ПИТАНИЯ: 12.2 MA, ВЫХОДНОЕ НАПРЯЖЕНИЕ: 35 V, ТИП ПРОДУКТА: GATE DRIVERS, РАЗМЕР ФАБРИЧНОЙ УПАКОВКИ: 2500, ПОДКАТЕГОРИЯ: PMIC - POWER MANAGEMENT ICS, ТЕХНОЛОГИЯ: SI, ВЕС ИЗДЕЛИЯ: 540 MG, РАЗМЕР ФАБРИЧНОЙ УПАКОВКИ: 250, ПОДКАТЕГОРИЯ: HEADERS &amp; WIRE HOUSINGS, НОМИНАЛЬНОЕ НАПРЯЖЕНИЕ: 600 V, ДРУГИЕ НАЗВАНИЯ ТОВАРА №: 431600104, ВЕС ИЗДЕЛИЯ: 4,839 G.</t>
  </si>
  <si>
    <t>NCP5901BDR2G</t>
  </si>
  <si>
    <t>КАТЕГОРИЯ ПРОДУКТА: ФЕРРИТОВЫЕ ФИЛЬТРЫ С ЗАЖИМАМИ, ROHS: ПОДРОБНОСТИ, ТИП ПРОДУКТА: FERRITE CLAMP ON CORES, ФОРМА: ROUND, МАТЕРИАЛ СЕРДЕЧНИКА: FERRITE, ВНУТРЕННИЙ ДИАМЕТР: 9.1 MM, ВНЕШНИЙ ДИАМЕТР: 20 MM, ДЛИНА СНАРУЖИ: 32 MM, ВЫСОТА ВНУТРИ: 9 MM, СЕРИЯ: ZCAT, УПАКОВКА: BULK, ТОРГОВАЯ МАРКА: TDK, МАКСИМАЛЬНАЯ РАБОЧАЯ ТЕМПЕРАТУРА: + 85 C, МИНИМАЛЬНАЯ РАБОЧАЯ ТЕМПЕРАТУРА: - 40 C, РАЗМЕР ФАБРИЧНОЙ УПАКОВКИ: 420, ПОДКАТЕГОРИЯ: FERRITES, ТИП: CABLE SINGLE</t>
  </si>
  <si>
    <t>ZCAT2032-0930</t>
  </si>
  <si>
    <t>ТРАНСФОРМАТОР ЗВУКОВОЙ ЧАСТОТЫ,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</si>
  <si>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КОРПУС ПЛАСТИКОВЫЙ НА ДИН РЕЙКУ.</t>
  </si>
  <si>
    <t>КАТУШКА ПОСТОЯННОЙ ИНДУКТИВНОСТИ, КАТУШКА ИНДУКТИВНОСТИ, СИНФАЗНЫЙ ДРОССЕЛЬ., КАТУШКА ИНДУКТИВНОСТИ., КАТУШКА ПОСТОЯННОЙ ИНДУКТИВНОСТИ., СИНФАЗНЫЙ ДРОССЕЛЬ., КАТУШКА ПОСТОЯННОЙ ИНДУКТИВНОСТИ, ПОВЕРХНОСТНОГО МОНТАЖА.</t>
  </si>
  <si>
    <t>ТИП ВЫВОДОВ: SMD/SMT, УПАКОВКА / БЛОК: 2220 (5750 METRIC), ЭКРАНИРОВАНИЕ: UNSHIELDED, ИНДУКТИВНОСТЬ: 33 UH, ДОПУСТИМОЕ ОТКЛОНЕНИЕ: 20 %, МАКСИМАЛЬНЫЙ ПОСТОЯННЫЙ ТОК: 900 MA, МАКСИМАЛЬНОЕ СОПРОТИВЛЕНИЕ ПОСТОЯННОМУ ТОКУ: 320 MOHMS, МИНИМАЛЬНАЯ РАБОЧАЯ ТЕМПЕРАТУРА: - 25 C, МАКСИМАЛЬНАЯ РАБОЧАЯ ТЕМПЕРАТУРА: + 80 C, ПРЕРЫВАНИЕ: -, ВИД МОНТАЖА: PCB MOUNT, ДЛИНА: 5.7 MM, ШИРИНА: 5 MM, ВЫСОТА: 4.7 MM, МАТЕРИАЛ СЕРДЕЧНИКА: FERRITE, СЕРИЯ: LQH, УПАКОВКА: CUT TAPE, УПАКОВКА: MOUSEREEL, УПАКОВКА: REEL, ПРИМЕНЕНИЕ: POWER, ЧАСТОТА СОБСТВЕННЫХ КОЛЕБАНИЙ: 12 MHZ, КОРПУС - ДЮЙМЫ: 2220, КОРПУС - ММ: 5750, ТИП ЯДРА: FERRITE, РАЗМЕР ФАБРИЧНОЙ УПАКОВКИ: 350, ТЕСТОВАЯ ЧАСТОТА: 1 MHZ, ВЕС ИЗДЕЛИЯ: 480 MG</t>
  </si>
  <si>
    <t>КАТЕГОРИЯ ПРОДУКТА: СИЛОВЫЕ ИНДУКТОРЫ - ПОВЕРХНОСТНЫЙ МОНТАЖ, ROHS: ПОДРОБНОСТИ, ПРИМЕНЕНИЕ: POWER, ТОРГОВАЯ МАРКА: BOURNS, МАТЕРИАЛ СЕРДЕЧНИКА: FERRITE, ТИП ЯДРА: WIREWOUND, ДИАМЕТР: -, ВЫСОТА: 6 MM, ИНДУКТИВНОСТЬ: 100 UH, ДЛИНА: 12.5 MM, МАКСИМАЛЬНЫЙ ПОСТОЯННЫЙ ТОК: 1.7 A, МАКСИМАЛЬНОЕ СОПРОТИВЛЕНИЕ ПОСТОЯННОМУ ТОКУ: 180 MOHMS, МАКСИМАЛЬНАЯ РАБОЧАЯ ТЕМПЕРАТУРА: + 125 C, МИНИМАЛЬНАЯ РАБОЧАЯ ТЕМПЕРАТУРА: - 40 C, ВИД МОНТАЖА: PCB MOUNT, УПАКОВКА / БЛОК: 5050, УПАКОВКА: REEL, УПАКОВКА: CUT TAPE, УПАКОВКА: MOUSEREEL, ПРОДУКТ: POWER INDUCTORS, ТИП ПРОДУКТА: FIXED INDUCTORS, Q МИН.: 26, ТОК НАСЫЩЕНИЯ: 1.7 A, ЧАСТОТА СОБСТВЕННЫХ КОЛЕБАНИЙ: 6.07 MHZ, СЕРИЯ: SRR1260, ЭКРАНИРОВАНИЕ: SHIELDED, РАЗМЕР ФАБРИЧНОЙ УПАКОВКИ: 600, ПОДКАТЕГОРИЯ: INDUCTORS, CHOKES &amp; COILS, ПРЕРЫВАНИЕ: STANDARD, ТИП ВЫВОДОВ: SMD/SMT, ТЕСТОВАЯ ЧАСТОТА: 796 KHZ, ДОПУСТИМОЕ ОТКЛОНЕНИЕ: 0,2, ТИП: WIREWOUND, ШИРИНА: 12.5 MM</t>
  </si>
  <si>
    <t>SRR1260-101M</t>
  </si>
  <si>
    <t>КАТЕГОРИЯ ПРОДУКТА: СИНФАЗНЫЕ ДРОССЕЛИ/ФИЛЬТРЫ, ROHS: ПОДРОБНОСТИ, РЯД: 5100, ТИП МОНТАЖА: МОНТАЖ НА ПЕЧАТНОЙ ПЛАТЕ, СТИЛЬ ЗАВЕРШЕНИЯ: РАДИАЛЬНЫЙ, КОЛИЧЕСТВО КАНАЛОВ: 1 КАНАЛ, ИНДУКТИВНОСТЬ: 1 МГН, МАКСИМАЛЬНЫЙ ПОСТОЯННЫЙ ТОК: 3,3 А, МАКСИМАЛЬНОЕ СОПРОТИВЛЕНИЕ ПОСТОЯННОМУ ТОКУ: 38 МОМ, МИНИМАЛЬНАЯ РАБОЧАЯ ТЕМПЕРАТУРА: - 40 С, МАКСИМАЛЬНАЯ РАБОЧАЯ ТЕМПЕРАТУРА: + 125 С, ДЛИНА: 18 ММ, ШИРИНА: 10 ММ, ВЫСОТА: 24 ММ, УПАКОВКА: МАССА, ПРОДУКТ: ТОРОИДАЛЬНЫЕ ДРОССЕЛИ, МАРКА: ЭНЕРГЕТИЧЕСКИЕ РЕШЕНИЯ МУРАТА, РАССТОЯНИЕ МЕЖДУ ВЫВОДАМИ: 12,7 ММ, ТИП ПРОДУКТА: СИНФАЗНЫЕ ДРОССЕЛИ, ЭКРАНИРОВАНИЕ: НЕЭКРАНИРОВАННЫЙ, ЗАВОДСКАЯ УПАКОВКА: 60, ПОДКАТЕГОРИЯ: КАТУШКИ ИНДУКТИВНОСТИ, ДРОССЕЛИ И КАТУШКИ, ЕДИНИЦА ИЗМЕРЕНИЯ: 6 Г,</t>
  </si>
  <si>
    <t>51105C</t>
  </si>
  <si>
    <t>КАТЕГОРИЯ ПРОДУКТА: СИЛОВЫЕ КАТУШКИ ИНДУКТИВНОСТИ - ПОВЕРХНОСТНЫЙ МОНТАЖ, ROHS: ПОДРОБНОСТИ, ТИП: СИЛОВОЙ ДРОССЕЛЬ, СТИЛЬ ЗАВЕРШЕНИЯ: СМД/СМТ, ЭКРАНИРОВАНИЕ: НЕЭКРАНИРОВАННЫЙ, ИНДУКТИВНОСТЬ: 65 НГН, ТОЛЕРАНТНОСТЬ: 0,15, МАКСИМАЛЬНЫЙ ПОСТОЯННЫЙ ТОК: 19 А, МАКСИМАЛЬНОЕ СОПРОТИВЛЕНИЕ ПОСТОЯННОМУ ТОКУ: 320 МКОМ, ТОК НАСЫЩЕНИЯ: 24 А, МИНИМАЛЬНАЯ РАБОЧАЯ ТЕМПЕРАТУРА: - 40 С, МАКСИМАЛЬНАЯ РАБОЧАЯ ТЕМПЕРАТУРА: + 125 С, Q МИНИМУМ: -, ТИП МОНТАЖА: МОНТАЖ НА ПЕЧАТНОЙ ПЛАТЕ, ДЛИНА: 4 ММ, ШИРИНА: 4 ММ, ВЫСОТА: 4 ММ, ДИАМЕТР: -, ОСНОВНОЙ МАТЕРИАЛ: ФЕРРИТ, РЯД: FP0404, УПАКОВКА: КАТУШКА, УПАКОВКА: РАЗРЕЗАТЬ ЛЕНТУ, УПАКОВКА: МЫШЬКАТУШКА, ЗАЯВКА: ВЫСОКИЙ ТОК, МАРКА: КОЙЛТРОНИКС / ИТОН, ТИП ЯДРА: ПРОВОЛОЧНЫЙ, ПРОДУКТ: СИЛОВЫЕ ИНДУКТОРЫ, ТИП ПРОДУКТА: ФИКСИРОВАННЫЕ КАТУШКИ ИНДУКТИВНОСТИ, СОБСТВЕННАЯ РЕЗОНАНСНАЯ ЧАСТОТА: -, ЗАВОДСКАЯ УПАКОВКА: 1800, ПОДКАТЕГОРИЯ: КАТУШКИ ИНДУКТИВНОСТИ, ДРОССЕЛИ И КАТУШКИ, ПРЕКРАЩЕНИЕ: СТАНДАРТ, ТЕСТОВАЯ ЧАСТОТА: 100 КГЦ, ТОРГОВОЕ НАЗВАНИЕ: FLAT-PAC, ЕДИНИЦА ИЗМЕРЕНИЯ: 639 МГ,</t>
  </si>
  <si>
    <t>FP0404R1-R065-R</t>
  </si>
  <si>
    <t>КАТЕГОРИЯ ПРОДУКТА: РЧ КАТУШКИ ИНДУКТИВНОСТИ - SMD, ROHS: ПОДРОБНОСТИ, ТИП: ПРОВОЛОЧНЫЙ, СТИЛЬ ЗАВЕРШЕНИЯ: СМД/СМТ, ПОСЫЛКА/КЕЙС: 1210 (3225 МЕТРИЧЕСКИХ), ЭКРАНИРОВАНИЕ: НЕЭКРАНИРОВАННЫЙ, ИНДУКТИВНОСТЬ: 10 МКГН, ТОЛЕРАНТНОСТЬ: 0,05, МАКСИМАЛЬНЫЙ ПОСТОЯННЫЙ ТОК: 190 МА, МАКСИМАЛЬНОЕ СОПРОТИВЛЕНИЕ ПОСТОЯННОМУ ТОКУ: 1,8 ОМ, ТОК НАСЫЩЕНИЯ: -, МИНИМАЛЬНАЯ РАБОЧАЯ ТЕМПЕРАТУРА: - 40 С, МАКСИМАЛЬНАЯ РАБОЧАЯ ТЕМПЕРАТУРА: +85 С, Q МИНИМУМ: 35, ТИП МОНТАЖА: МОНТАЖ НА ПЕЧАТНОЙ ПЛАТЕ, ДЛИНА: 3,2 ММ, ШИРИНА: 2,5 ММ, ВЫСОТА: 2 ММ, ДИАМЕТР: -, ОСНОВНОЙ МАТЕРИАЛ: ФЕРРИТ, РЯД: LQH, УПАКОВКА: КАТУШКА, УПАКОВКА: РАЗРЕЗАТЬ ЛЕНТУ, УПАКОВКА: МЫШЬКАТУШКА, ЗАЯВКА: МОЩНОСТЬ, МАРКА: МУРАТА ЭЛЕКТРОНИКС, КОД ДЕЛА - В: 1210, КОД КОРПУСА - ММ: 3225, ПРОДУКТ: РЧ ИНДУКТОРЫ, ТИП ПРОДУКТА: ФИКСИРОВАННЫЕ КАТУШКИ ИНДУКТИВНОСТИ, СОБСТВЕННАЯ РЕЗОНАНСНАЯ ЧАСТОТА: 20 МГЦ, ЗАВОДСКАЯ УПАКОВКА: 2000 Г.</t>
  </si>
  <si>
    <t>LQH32MN100J23L</t>
  </si>
  <si>
    <t>КАТЕГОРИЯ ПРОДУКТА: СИНФАЗНЫЕ ДРОССЕЛИ/ФИЛЬТРЫ, ROHS: ПОДРОБНОСТИ, РЯД: CMS, ТИП МОНТАЖА: МОНТАЖ НА ПЕЧАТНОЙ ПЛАТЕ, СТИЛЬ ЗАВЕРШЕНИЯ: СМД/СМТ, КОЛИЧЕСТВО КАНАЛОВ: 1 КАНАЛ, ИНДУКТИВНОСТЬ: 350 МКГН, МАКСИМАЛЬНЫЙ ПОСТОЯННЫЙ ТОК: 2 А, МАКСИМАЛЬНОЕ СОПРОТИВЛЕНИЕ ПОСТОЯННОМУ ТОКУ: 40 МОМ, МИНИМАЛЬНАЯ РАБОЧАЯ ТЕМПЕРАТУРА: - 40 С, МАКСИМАЛЬНАЯ РАБОЧАЯ ТЕМПЕРАТУРА: + 160 С, ДЛИНА: 13,97 ММ, ШИРИНА: 13,97 ММ, ВЫСОТА: 6 ММ, УПАКОВКА: КАТУШКА, УПАКОВКА: РАЗРЕЗАТЬ ЛЕНТУ, УПАКОВКА: МЫШЬКАТУШКА, ПРОДУКТ: ФИЛЬТРЫ ЭЛЕКТРОМАГНИТНЫХ ПОМЕХ, ТИП: ТОРОИДАЛЬНЫЙ, МАРКА: КОЙЛТРОНИКС / ИТОН, ОСНОВНОЙ МАТЕРИАЛ: ФЕРРИТ, ТИП ПРОДУКТА: СИНФАЗНЫЕ ДРОССЕЛИ, ЭКРАНИРОВАНИЕ: НЕЭКРАНИРОВАННЫЙ, ЗАВОДСКАЯ УПАКОВКА: 600, ПОДКАТЕГОРИЯ: КАТУШКИ ИНДУКТИВНОСТИ, ДРОССЕЛИ И КАТУШКИ, ПОДКАТЕГОРИЯ: PMIC — ИС УПРАВЛЕНИЯ ПИТАНИЕМ, ШИРИНА: 2 ММ,</t>
  </si>
  <si>
    <t>CMS3-8-R</t>
  </si>
  <si>
    <t>КАТЕГОРИЯ ПРОДУКТА: ФЕРРИТОВЫЕ БУСИНЫ, СЕРИИ: BLM18_XN, ТОВАР: ФЕРРИТОВЫЕ ШАРИКИ, СТИЛЬ 120 ОМ, МАКСИМАЛЬНЫЙ ПОСТОЯННЫЙ ТОК: 3 А, ТОЛЕРАНТНОСТЬ: 0,25, МАКСИМАЛЬНОЕ СОПРОТИВЛЕНИЕ ПОСТОЯННОМУ ТОКУ: 25 МОМ, МИНИМАЛЬНАЯ РАБОЧАЯ ТЕМПЕРАТУРА: - 55 С, МАКСИМАЛЬНАЯ РАБОЧАЯ ТЕМПЕРАТУРА: + 125 С, ДЛИНА: 2 ММ, ШИРИНА: 1,25 ММ, ВЫСОТА: 0,85 ММ, ДИАМЕТР: -, УПАКОВКА: КАТУШКА, УПАКОВКА: РАЗРЕЗАТЬ ЛЕНТУ, УПАКОВКА: МЫШЬКАТУШКА, ЕМКОСТЬ: -, ТИП ПРОДУКТА: ФЕРРИТОВЫЕ БУСИНЫ, ЗАВОДСКАЯ УПАКОВКА: 4000, ПОДКАТЕГОРИЯ: ФЕРРИТЫ, ПРЕКРАЩЕНИЕ: -, ТЕСТОВАЯ ЧАСТОТА: 100 МГЦ, ТИП: ЧИП ФЕРРИТОВЫЙ ШАРИК ОДНОГО ТИПА,</t>
  </si>
  <si>
    <t>BLM18SG121TN1D</t>
  </si>
  <si>
    <t>КАТЕГОРИЯ ПРОДУКТА: ТАНТАЛОВЫЕ КОНДЕНСАТОРЫ - ТВЕРДОТЕЛЬНЫЕ ДЛЯ ПОВЕРХНОСТНОГО МОНТАЖА, ROHS: ПОДРОБНОСТИ, РЯД: ТАДЖ СТАНДАРТ, ЕМКОСТЬ: 100 МКФ, НОМИНАЛЬНОЕ НАПРЯЖЕНИЕ ПОСТОЯННОГО ТОКА: 10 В ПОСТОЯННОГО ТОКА, ТОЛЕРАНТНОСТЬ: 0,2, СОЭ: 1,4 ОМ, КОД ДЕЛА - В: 1210, КОД КОРПУСА - ММ: 3528, КОД ПРОИЗВОДИТЕЛЯ: СЛУЧАЙ Б, ВЫСОТА: 1,9 ММ, МИНИМАЛЬНАЯ РАБОЧАЯ ТЕМПЕРАТУРА: - 55 С, МАКСИМАЛЬНАЯ РАБОЧАЯ ТЕМПЕРАТУРА: + 125 С, УПАКОВКА: КАТУШКА, УПАКОВКА: РАЗРЕЗАТЬ ЛЕНТУ, УПАКОВКА: МЫШЬКАТУШКА, СТИЛЬ ЗАВЕРШЕНИЯ: СМД/СМТ, МАРКА: KYOCERA AVX, КОЭФФИЦИЕНТ РАССЕЯНИЯ DF: 8, ТОК УТЕЧКИ: 10 МКА, ДЛИНА: 3,5 ММ, ПРОДУКТ: ТВЕРДЫЙ ТАНТАЛ СТАНДАРТНЫЙ СОРТ - ДРУГОЕ РАЗЛИЧНОЕ, ТИП ПРОДУКТА: ТАНТАЛОВЫЕ КОНДЕНСАТОРЫ, ЗАВОДСКАЯ УПАКОВКА: 2000 Г.,</t>
  </si>
  <si>
    <t>TAJB107M010RNJ</t>
  </si>
  <si>
    <t>КАТЕГОРИЯ ПРОДУКТА: ТАНТАЛОВЫЕ КОНДЕНСАТОРЫ - ТВЕРДОТЕЛЬНЫЕ ДЛЯ ПОВЕРХНОСТНОГО МОНТАЖА, ROHS: ПОДРОБНОСТИ, РЯД: Т491, ЕМКОСТЬ: 1 МКФ, НОМИНАЛЬНОЕ НАПРЯЖЕНИЕ ПОСТОЯННОГО ТОКА: 35 В ПОСТОЯННОГО ТОКА, ТОЛЕРАНТНОСТЬ: 0,2, СОЭ: 7,5 ОМ, КОД ДЕЛА - В: 1206, КОД КОРПУСА - ММ: 3216, КОД ПРОИЗВОДИТЕЛЯ: СЛУЧАЙ, ВЫСОТА: 1,6 ММ, МИНИМАЛЬНАЯ РАБОЧАЯ ТЕМПЕРАТУРА: - 55 С, МАКСИМАЛЬНАЯ РАБОЧАЯ ТЕМПЕРАТУРА: + 125 С, УПАКОВКА: КАТУШКА,, СТИЛЬ ЗАВЕРШЕНИЯ: СМД/СМТ, МАРКА: КЕМЕТ, ЕМКОСТЬ - НФ: 1000 НФ, ДЛИНА: 3,2 ММ, ПРОДУКТ: ТВЕРДЫЙ ТАНТАЛ СТАНДАРТНЫЙ СОРТ - ДРУГОЕ РАЗЛИЧНОЕ, ТИП ПРОДУКТА: ТАНТАЛОВЫЕ КОНДЕНСАТОРЫ, ЗАВОДСКАЯ УПАКОВКА: 2000 Г.,</t>
  </si>
  <si>
    <t>T491A105M035AT</t>
  </si>
  <si>
    <t>КАТЕГОРИЯ ПРОДУКТА: ТАНТАЛОВЫЕ КОНДЕНСАТОРЫ - ТВЕРДОТЕЛЬНЫЕ ДЛЯ ПОВЕРХНОСТНОГО МОНТАЖА, ROHS: ПОДРОБНОСТИ, РЯД: Т491, ЕМКОСТЬ: 1 МКФ, НОМИНАЛЬНОЕ НАПРЯЖЕНИЕ ПОСТОЯННОГО ТОКА: 20 В ПОСТОЯННОГО ТОКА, ТОЛЕРАНТНОСТЬ: 0,2, СОЭ: 7,5 ОМ, КОД ДЕЛА - В: 1206, КОД КОРПУСА - ММ: 3216, КОД ПРОИЗВОДИТЕЛЯ: СЛУЧАЙ, ВЫСОТА: 1,6 ММ, МИНИМАЛЬНАЯ РАБОЧАЯ ТЕМПЕРАТУРА: - 55 С, МАКСИМАЛЬНАЯ РАБОЧАЯ ТЕМПЕРАТУРА: + 125 С, УПАКОВКА: КАТУШКА,, СТИЛЬ ЗАВЕРШЕНИЯ: СМД/СМТ,ЕМКОСТЬ - НФ: 1000 НФ, ДЛИНА: 3,2 ММ, ПРОДУКТ: ТВЕРДЫЙ ТАНТАЛ СТАНДАРТНЫЙ СОРТ - ДРУГОЕ РАЗЛИЧНОЕ, ТИП ПРОДУКТА: ТАНТАЛОВЫЕ КОНДЕНСАТОРЫ, ЗАВОДСКАЯ УПАКОВКА: 2000 Г.,</t>
  </si>
  <si>
    <t>T491B106M020AT</t>
  </si>
  <si>
    <t>КАТЕГОРИЯ ПРОДУКТА: TANTALUM CAPACITORS - POLYMER, УПАКОВКА: CUT TAPE, УПАКОВКА: MOUSEREEL, УПАКОВКА: REEL, ТИП ВЫВОДОВ: SMD/SMT, СЕРИЯ: TCJ J-CAP, ЁМКОСТЬ: 10 UF, НОМИНАЛЬНОЕ НАПРЯЖЕНИЕ ПОСТОЯННОГО ТОКА: 63 VDC, ДОПУСТИМОЕ ОТКЛОНЕНИЕ: 20 %, ЭФФЕКТИВНОЕ ПОСЛЕДОВАТЕЛЬНОЕ СОПРОТИВЛЕНИЕ: 100 MOHMS, КОРПУС - ДЮЙМЫ: 2917, КОРПУС - ММ: 7343, ВЫСОТА: 4.1 MM, РЕГ. КОД ПРОИЗВ.: E CASE, МИНИМАЛЬНАЯ РАБОЧАЯ ТЕМПЕРАТУРА: - 55 C, МАКСИМАЛЬНАЯ РАБОЧАЯ ТЕМПЕРАТУРА: + 105 C, ДИАМЕТР: -, ДЛИНА: 7.3 MM, УПАКОВКА / БЛОК: 2917 (7343 METRIC), ПРОДУКТ: TANTALUM ORGANIC POLYMER LOW ESR, ТИП: TANTALUM SOLID ELECTROLYTIC CHIP CAPACITORS WITH CONDUCTIVE POLYMER ELECTRODE, ШИРИНА: 4.3 MM, ТОК УТЕЧКИ: 63 UA, КОЭФФИЦИЕНТ ЗАТУХАНИЯ, DF: 6 %, ЧУВСТВИТЕЛЬНЫЙ К ВЛАЖНОСТИ: YES, ПУЛЬСИРУЮЩИЙ ТОК: 1.1 A, РАЗМЕР ФАБРИЧНОЙ УПАКОВКИ: 400, КОММЕРЧЕСКОЕ ОБОЗНАЧЕНИЕ: J-CAP, ВЕС ИЗДЕЛИЯ: 670 MG</t>
  </si>
  <si>
    <t>TCJE106M063R0100</t>
  </si>
  <si>
    <t>КАТЕГОРИЯ ПРОДУКТА: ТАНТАЛОВЫЕ КОНДЕНСАТОРЫ - ТВЕРДОТЕЛЬНЫЕ ДЛЯ ПОВЕРХНОСТНОГО МОНТАЖА, ROHS: ПОДРОБНОСТИ, РЯД: ТАДЖ, ЕМКОСТЬ: 470 МКФ, НОМИНАЛЬНОЕ НАПРЯЖЕНИЕ ПОСТОЯННОГО ТОКА: 10 В ПОСТОЯННОГО ТОКА, ТОЛЕРАНТНОСТЬ: 0,1, СОЭ: 500 МОМ, КОД ДЕЛА - В: 2917, КОД КОРПУСА - ММ: 7343, КОД ПРОИЗВОДИТЕЛЯ: СЛУЧАЙ E, ВЫСОТА: 4,1 ММ, МИНИМАЛЬНАЯ РАБОЧАЯ ТЕМПЕРАТУРА: - 55 С, МАКСИМАЛЬНАЯ РАБОЧАЯ ТЕМПЕРАТУРА: + 125 С, УПАКОВКА: КАТУШКА, УПАКОВКА: РАЗРЕЗАТЬ ЛЕНТУ, УПАКОВКА: МЫШЬКАТУШКА, СТИЛЬ ЗАВЕРШЕНИЯ: СМД/СМТ, КОЭФФИЦИЕНТ РАССЕЯНИЯ DF: 0,1, ТОК УТЕЧКИ: 47 МКА, ДЛИНА: 7,3 ММ, ПРОДУКТ: ТВЕРДЫЙ ТАНТАЛ СТАНДАРТНЫЙ СОРТ - ДРУГОЕ РАЗЛИЧНОЕ, ТИП ПРОДУКТА: ТАНТАЛОВЫЕ КОНДЕНСАТОРЫ, ЗАВОДСКАЯ УПАКОВКА: 400, ПОДКАТЕГОРИЯ: КОНДЕНСАТОРЫ, ТИП: ТАНТАЛОВЫЕ КОНДЕНСАТОРЫ ОБЩЕГО НАЗНАЧЕНИЯ ДЛЯ ПОВЕРХНОСТНОГО МОНТАЖА, ШИРИНА: 4,3 ММ,ЕДИНИЦА ИЗМЕРЕНИЯ: 400 МГ,</t>
  </si>
  <si>
    <t>TAJE477K010RNJ</t>
  </si>
  <si>
    <t>КОНДЕНСАТОР ОКСИДНО-ЭЛЕКТРОЛИТИЧЕСКИЙ АЛЮМИНИЕВЫЙ, КОНДЕНСАТОР ОКСИДНО-ЭЛЕКТРОЛИТИЧЕСКИЙ АЛЮМИНИЕВЫЙ ПОСТОЯННОЙ ЕМКОСТИ</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</si>
  <si>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220 UF, НОМИНАЛЬНОЕ НАПРЯЖЕНИЕ ПОСТОЯННОГО ТОКА: 50 VDC, МАКСИМАЛЬНАЯ РАБОЧАЯ ТЕМПЕРАТУРА: + 105 C, ДИАМЕТР: 10 MM, ШАГ ВЫВОДОВ: 5 MM, ДЛИНА: 12.5 MM, СРОК СЛУЖБЫ: 2000 HOUR, ДОПУСТИМОЕ ОТКЛОНЕНИЕ: 0,2, ПУЛЬСИРУЮЩИЙ ТОК: 360 MA, МИНИМАЛЬНАЯ РАБОЧАЯ ТЕМПЕРАТУРА: - 55 C, ИСПОЛНЕНИЕ ВЫВОДОВ: STRAIGHT, СЕРИЯ: PX, ТОРГОВАЯ МАРКА: RUBYCON, КОЭФФИЦИЕНТ ЗАТУХАНИЯ, DF: 0.12, ТИП ПРОДУКТА: ELECTROLYTIC CAPACITORS, РАЗМЕР ФАБРИЧНОЙ УПАКОВКИ: 1000, ПОДКАТЕГОРИЯ: CAPACITORS</t>
  </si>
  <si>
    <t>50PX220MEFC10X12.5</t>
  </si>
  <si>
    <t>КАТЕГОРИЯ ПРОДУКТА: ОКСИДНО-ЭЛЕКТРОЛИТИЧЕСКИЕ АЛЮМИНИЕВЫЕ КОНДЕНСАТОРЫ - С РАДИАЛЬНЫМИ ВЫВОДАМИ, ПРОДУКТ: GENERAL PURPOSE ELECTROLYTIC CAPACITORS, ТИП ВЫВОДОВ: RADIAL, ЁМКОСТЬ: 10 UF, НОМИНАЛЬНОЕ НАПРЯЖЕНИЕ ПОСТОЯННОГО ТОКА: 400 VDC, МАКСИМАЛЬНАЯ РАБОЧАЯ ТЕМПЕРАТУРА: + 105 C, ДИАМЕТР: 10 MM, ШАГ ВЫВОДОВ: 5 MM, СРОК СЛУЖБЫ: 8000 HOUR, ДОПУСТИМОЕ ОТКЛОНЕНИЕ: 20 %, ПУЛЬСИРУЮЩИЙ ТОК: 140 MA, МИНИМАЛЬНАЯ РАБОЧАЯ ТЕМПЕРАТУРА: - 40 C, ИСПОЛНЕНИЕ ВЫВОДОВ: STRAIGHT, ВЫСОТА: 20 MM, СЕРИЯ: KXG, УПАКОВКА: BULK, УПАКОВКА / БЛОК: 10 MM X 20 MM, КОЭФФИЦИЕНТ ЗАТУХАНИЯ, DF: 0.24, РАЗМЕР ФАБРИЧНОЙ УПАКОВКИ: 2000, ВЕС ИЗДЕЛИЯ: 2.450 G</t>
  </si>
  <si>
    <t>КАТЕГОРИЯ ПРОДУКТА: АЛЮМИНИЕВЫЕ ЭЛЕКТРОЛИТИЧЕСКИЕ КОНДЕНСАТОРЫ С РЕЗЬБОВЫМИ КЛЕММАМИ, ROHS: ПОДРОБНОСТИ, ПРОДУКТ: ALUMINUM ELECTROLYTIC CAPACITORS, ЁМКОСТЬ: 3300 UF, НОМИНАЛЬНОЕ НАПРЯЖЕНИЕ ПОСТОЯННОГО ТОКА: 450 VDC, ДОПУСТИМОЕ ОТКЛОНЕНИЕ: 0,2, ЭФФЕКТИВНОЕ ПОСЛЕДОВАТЕЛЬНОЕ СОПРОТИВЛЕНИЕ: 34 MOHMS, МИНИМАЛЬНАЯ РАБОЧАЯ ТЕМПЕРАТУРА: - 40 C, МАКСИМАЛЬНАЯ РАБОЧАЯ ТЕМПЕРАТУРА: + 85 C, ДИАМЕТР: 76.9 MM, ДЛИНА: 105.7 MM, ШАГ ВЫВОДОВ: 31.7 MM, СРОК СЛУЖБЫ: 12000 HOUR, ПУЛЬСИРУЮЩИЙ ТОК: 16.1 A, СЕРИЯ: B43705, УПАКОВКА: BULK, ТОРГОВАЯ МАРКА: EPCOS / TDK, ТИП ПРОДУКТА: ELECTROLYTIC CAPACITORS, РАЗМЕР ФАБРИЧНОЙ УПАКОВКИ: 16, ПОДКАТЕГОРИЯ: CAPACITORS, ТИП ВЫВОДОВ: SCREW, ТЕСТОВАЯ ЧАСТОТА: 100 HZ, ТИП: LONG LIFE GRADE CAPACITORS, ДРУГИЕ НАЗВАНИЯ ТОВАРА №: B43705B5338M</t>
  </si>
  <si>
    <t>B43705B5338M000</t>
  </si>
  <si>
    <t>КАТЕГОРИЯ ПРОДУКТА: АЛЮМИНИЕВЫЕ ЭЛЕКТРОЛИТИЧЕСКИЕ КОНДЕНСАТОРЫ С РАДИАЛЬНЫМИ ВЫВОДАМИ, ROHS: ПОДРОБНОСТИ, ПРОДУКТ: ЭЛЕКТРОЛИТИЧЕСКИЕ КОНДЕНСАТОРЫ ОБЩЕГО НАЗНАЧЕНИЯ, СТИЛЬ ЗАВЕРШЕНИЯ: РАДИАЛЬНЫЙ, ЕМКОСТЬ: 100 МКФ, НОМИНАЛЬНОЕ НАПРЯЖЕНИЕ ПОСТОЯННОГО ТОКА: 400 В ПОСТОЯННОГО ТОКА, МАКСИМАЛЬНАЯ РАБОЧАЯ ТЕМПЕРАТУРА: + 105 С, ДИАМЕТР: 18 ММ, РАССТОЯНИЕ МЕЖДУ ВЫВОДАМИ: 7,5 ММ, ДЛИНА: 40 ММ, ТОЛЕРАНТНОСТЬ: 0,2, ПУЛЬСИРУЮЩИЙ ТОК: 2,06 А, МИНИМАЛЬНАЯ РАБОЧАЯ ТЕМПЕРАТУРА: - 25 С, ВЕДУЩИЙ СТИЛЬ: ПРЯМОЙ, КВАЛИФИКАЦИЯ: AEC-Q200, РЯД: ЕЕ, УПАКОВКА: МАССА, КОЭФФИЦИЕНТ РАССЕЯНИЯ DF: 0,24, ТОК УТЕЧКИ: 2410 МКА, ТИП ПРОДУКТА: ЭЛЕКТРОЛИТИЧЕСКИЕ КОНДЕНСАТОРЫ, ЗАВОДСКАЯ УПАКОВКА: 50, ПОДКАТЕГОРИЯ: КОНДЕНСАТОРЫ, ТИП: РАДИАЛЬНЫЙ ТИП ОТВЕДЕНИЯ,</t>
  </si>
  <si>
    <t>EEUEE2G101</t>
  </si>
  <si>
    <t>КАТЕГОРИЯ ПРОДУКТА: АЛЮМИНИЕВЫЕ КОНДЕНСАТОРЫ С ОРГАНИЧЕСКИМ ПОЛИМЕРОМ, ROHS: ПОДРОБНОСТИ, ПРОДУКТ: АЛЮМИНИЕВЫЕ ПОЛИМЕРНЫЕ КОНДЕНСАТОРЫ, СТИЛЬ ЗАВЕРШЕНИЯ: СМД/СМТ, ТИП УПАКОВКИ: МОЖЕТ, ЕМКОСТЬ: 560 МКФ, НОМИНАЛЬНОЕ НАПРЯЖЕНИЕ ПОСТОЯННОГО ТОКА: 20 В ПОСТОЯННОГО ТОКА, ТОЛЕРАНТНОСТЬ: 0,2, СОЭ: 12 МОМ, МИНИМАЛЬНАЯ РАБОЧАЯ ТЕМПЕРАТУРА: - 55 С, МАКСИМАЛЬНАЯ РАБОЧАЯ ТЕМПЕРАТУРА: + 105 С, ДИАМЕТР: 10 ММ, ДЛИНА: 12,6 ММ, ШИРИНА: -, ВЫСОТА: -, ПУЛЬСИРУЮЩИЙ ТОК: 5,4 А, ЖИЗНЬ: 5000 ЧАСОВ, РЯД: СВПФ, УПАКОВКА: КАТУШКА, УПАКОВКА: РАЗРЕЗАТЬ ЛЕНТУ, УПАКОВКА: МЫШЬКАТУШКА, КОЭФФИЦИЕНТ РАССЕЯНИЯ DF: 12, ТОК УТЕЧКИ: 2240 МКА, ТИП ПРОДУКТА: ЭЛЕКТРОЛИТИЧЕСКИЕ КОНДЕНСАТОРЫ, ЗАВОДСКАЯ УПАКОВКА: 400, ПОДКАТЕГОРИЯ: КОНДЕНСАТОРЫ, ТОРГОВОЕ НАЗВАНИЕ: ОС-КОН, ЕДИНИЦА ИЗМЕРЕНИЯ: 1400 Г,</t>
  </si>
  <si>
    <t>МНОГОСЛОЙНЫЙ КЕРАМИЧЕСКИЙ КОНДЕНСАТОР, МНОГОСЛОЙНЫЙ КЕРАМИЧЕСКИЙ КОНДЕНСАТОР, КОНДЕНСАТОР КЕРАМИЧЕСКИЙ МНОГОСЛОЙНЫЙ, МНОГОСЛОЙНЫЙ КЕРАМИЧЕСКИЙ КОНДЕНСАТОР ПОСТОЯННОЙ ЕМКОСТИ, МНОГОСЛОЙНЫЙ КЕРАМИЧЕСКИЙ КОНДЕНСАТОР.</t>
  </si>
  <si>
    <t>КАТЕГОРИЯ ПРОДУКТА: МНОГОСЛОЙНЫЕ КЕРАМИЧЕСКИЕ КОНДЕНСАТОРЫ - ПОВЕРХНОСТНОГО МОНТАЖА; ПРЕРЫВАНИЕ: STANDARD; ЁМКОСТЬ: 0.68 UF; НОМИНАЛЬНОЕ НАПРЯЖЕНИЕ ПОСТОЯННОГО ТОКА: 25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680 NF; ЕМКОСТЬ - ПФ: 680000 PF; КЛАСС: CLASS 2; ДЛИНА: 2 MM; УПАКОВКА / БЛОК: 0805 (2012 METRIC); РАЗМЕР ФАБРИЧНОЙ УПАКОВКИ: 3000; ТИП: X7R MLC CAPACITORS; НОМИНАЛЬНОЕ НАПРЯЖЕНИЕ ПЕРЕМЕННОГО ТОКА: -; ШИРИНА: 1.2 MM; ВЕС ИЗДЕЛИЯ: 5,500 MG</t>
  </si>
  <si>
    <t>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100 VDC; ДИЭЛЕКТРИЧЕСКИЙ: C0G (NP0); ДОПУСТИМОЕ ОТКЛОНЕНИЕ: 5 %;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 NF; ЕМКОСТЬ - МКФ: 0.001 UF; КЛАСС: CLASS 1;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</si>
  <si>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GRM1885C2A102JA01D</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</si>
  <si>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25 VDC, ДИЭЛЕКТРИЧЕСКИЙ: X5R, ДОПУСТИМОЕ ОТКЛОНЕНИЕ: 0,1, КОРПУС - ДЮЙМЫ: 1206, КОРПУС - ММ: 3216, ВЫСОТА: 0.85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ТОРГОВАЯ МАРКА: MURATA ELECTRONICS, КЛАСС: CLASS 2, ДЛИНА: 3.2 MM, УПАКОВКА / БЛОК: 1206 (3216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1.6 MM</t>
  </si>
  <si>
    <t>GRM319R61E106KA12D</t>
  </si>
  <si>
    <t>КАТЕГОРИЯ ПРОДУКТА: МНОГОСЛОЙНЫЕ КЕРАМИЧЕСКИЕ КОНДЕНСАТОРЫ - ПОВЕРХНОСТНОГО МОНТАЖА, ROHS: ПОДРОБНОСТИ, ПРЕРЫВАНИЕ: FLEXIBLE (SOFT), ЁМКОСТЬ: 2200 UF, НОМИНАЛЬНОЕ НАПРЯЖЕНИЕ ПОСТОЯННОГО ТОКА: 6,3 VDC, ДИЭЛЕКТРИЧЕСКИЙ:C0G (NP0), ДОПУСТИМОЕ ОТКЛОНЕНИЕ: 0,1, КОРПУС - ДЮЙМЫ: 805, КОРПУС - ММ: 2012, ВЫСОТА: 1.4 MM, МИНИМАЛЬНАЯ РАБОЧАЯ ТЕМПЕРАТУРА: - 55 C, МАКСИМАЛЬНАЯ РАБОЧАЯ ТЕМПЕРАТУРА: + 125 C, ТИП ВЫВОДОВ: SMD/SMT, КВАЛИФИКАЦИЯ: AEC-Q200, СЕРИЯ: AUTOMLCC X7R FLEX, УПАКОВКА: REEL, УПАКОВКА: CUT TAPE, УПАКОВКА: MOUSEREEL,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</si>
  <si>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08055A222JAT2A</t>
  </si>
  <si>
    <t>КАТЕГОРИЯ ПРОДУКТА: МНОГОСЛОЙНЫЕ КЕРАМИЧЕСКИЕ КОНДЕНСАТОРЫ MLCC - SMD/SMT, ROHS: ПОДРОБНОСТИ, ЕМКОСТЬ: 0,01 МКФ, НОМИНАЛЬНОЕ НАПРЯЖЕНИЕ ПОСТОЯННОГО ТОКА: 630 В ПОСТОЯННОГО ТОКА, ДИЭЛЕКТРИК: X7R, ТОЛЕРАНТНОСТЬ: 0,1, КОД ДЕЛА - В: 1206, КОД КОРПУСА - ММ: 3216, ВЫСОТА: 1,25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МРЖ, УПАКОВКА: КАТУШКА, УПАКОВКА: РАЗРЕЗАТЬ ЛЕНТУ, УПАКОВКА: МЫШЬКАТУШКА, МАРКА: МУРАТА ЭЛЕКТРОНИКС, ЕМКОСТЬ - НФ: 10 НФ, ЕМКОСТЬ - ПФ: 10000 ПФ, КЛАСС: КЛАСС 2, ДЛИНА: 3,2 ММ, ПОСЫЛКА/КЕЙС: 1206 (3216 МЕТРИЧЕСКИХ), ТИП ПРОДУКТА: КЕРАМИЧЕСКИЕ КОНДЕНСАТОРЫ, ЗАВОДСКАЯ УПАКОВКА: 3000, ПОДКАТЕГОРИЯ: КОНДЕНСАТОРЫ, ТИП: ЧИП-МНОГОСЛОЙНЫЙ КЕРАМИЧЕСКИЙ КОНДЕНСАТОР ОБЩЕГО НАЗНАЧЕНИЯ, НОМИНАЛЬНОЕ НАПРЯЖЕНИЕ ПЕРЕМЕННОГО ТОКА: -, ШИРИНА: 1,6 ММ, ЕДИНИЦА ИЗМЕРЕНИЯ: 27 МГ</t>
  </si>
  <si>
    <t>GRM31BR72J103KW01L</t>
  </si>
  <si>
    <t>КАТЕГОРИЯ ПРОДУКТА: МНОГОСЛОЙНЫЕ КЕРАМИЧЕСКИЕ КОНДЕНСАТОРЫ MLCC - SMD/SMT, ROHS: ПОДРОБНОСТИ, ЕМКОСТЬ: 33 ПФ, НОМИНАЛЬНОЕ НАПРЯЖЕНИЕ ПОСТОЯННОГО ТОКА: 50 В ПОСТОЯННОГО ТОКА, ДИЭЛЕКТРИК: Ц0Г (НП0), ТОЛЕРАНТНОСТЬ: 0,05, КОД ДЕЛА - В: 805, КОД КОРПУСА - ММ: 2012, ВЫСОТА: 0,5 ММ, МИНИМАЛЬНАЯ РАБОЧАЯ ТЕМПЕРАТУРА: - 55 С, МАКСИМАЛЬНАЯ РАБОЧАЯ ТЕМПЕРАТУРА: + 125 С, ПРОДУКТ: MLCC ОБЩЕГО ТИПА, СТИЛЬ ЗАВЕРШЕНИЯ: СМД/СМТ, ПРЕКРАЩЕНИЕ: СТАНДАРТ, РЯД: Ц0Г (НП0), УПАКОВКА: КАТУШКА, УПАКОВКА: РАЗРЕЗАТЬ ЛЕНТУ, УПАКОВКА: МЫШЬКАТУШКА, МАРКА: KYOCERA AVX,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6400 МГ,</t>
  </si>
  <si>
    <t>КОНДЕНСАТОР ПОСТОЯННОЙ ЕМКОСТИ., КОНДЕНСАТОР ПЛЕНОЧНЫЙ., КОНДЕНСАТОР ЗАЩИЩЕННЫЙ, КОНДЕНСАТОР ПЛЕНОЧНЫЙ, КОНДЕНСАТОР ПОСТОЯННОЙ ЕМКОСТИ</t>
  </si>
  <si>
    <t>КАТЕГОРИЯ ПРОДУКТА: ЗАЩИЩЕННЫЕ КОНДЕНСАТОРЫ, ROHS: ПОДРОБНОСТИ, ПРОДУКТ: SAFETY FILM CAPACITORS, ТИП ВЫВОДОВ: RADIAL, ДИЭЛЕКТРИЧЕСКИЙ: POLYPROPYLENE (PP), ЁМКОСТЬ: 0.47 UF, НОМИНАЛЬНОЕ НАПРЯЖЕНИЕ ПЕРЕМЕННОГО ТОКА: 280 VAC, НОМИНАЛЬНОЕ НАПРЯЖЕНИЕ ПОСТОЯННОГО ТОКА: 760 VDC, ДОПУСТИМОЕ ОТКЛОНЕНИЕ: 0,2, КОЛИЧЕСТВО КОНТАКТОВ: 2 PIN, ШАГ ВЫВОДОВ: 22.5 MM, ИСПОЛНЕНИЕ ВЫВОДОВ: STRAIGHT, МИНИМАЛЬНАЯ РАБОЧАЯ ТЕМПЕРАТУРА: - 55 C, МАКСИМАЛЬНАЯ РАБОЧАЯ ТЕМПЕРАТУРА: + 105 C, РЕЙТИНГ БЕЗОПАСНОСТИ: X2, ДЛИНА: 26 MM, ШИРИНА: 8 MM, ВЫСОТА: 16 MM, СЕРИЯ: PHE840M, УПАКОВКА: TRAY, ТОРГОВАЯ МАРКА: KEMET, ЕМКОСТЬ - НФ: 470 NF, ЕМКОСТЬ - ПФ: 470000 PF, ДИАМЕТР КАБЕЛЯ: 0.8 MM, ТИП ПРОДУКТА: SAFETY CAPACITORS, РАЗМЕР ФАБРИЧНОЙ УПАКОВКИ: 186, ПОДКАТЕГОРИЯ: CAPACITORS, ДРУГИЕ НАЗВАНИЯ ТОВАРА №: F840DH474M275C, ВЕС ИЗДЕЛИЯ: 4,009 G,</t>
  </si>
  <si>
    <t>PHE840MY6470MD14R06L2</t>
  </si>
  <si>
    <t>КАТЕГОРИЯ ПРОДУКТА: ЗАЩИЩЕННЫЕ КОНДЕНСАТОРЫ; ПРОДУКТ: SAFETY FILM CAPACITORS; ТИП ВЫВОДОВ: RADIAL; ДИЭЛЕКТРИЧЕСКИЙ: POLYPROPYLENE (PP); ЁМКОСТЬ: 0.047 UF;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15 MM; ИСПОЛНЕНИЕ ВЫВОДОВ: STRAIGHT; МИНИМАЛЬНАЯ РАБОЧАЯ ТЕМПЕРАТУРА: - 40 C; МАКСИМАЛЬНАЯ РАБОЧАЯ ТЕМПЕРАТУРА: + 110 C; РЕЙТИНГ БЕЗОПАСНОСТИ: Y2; ДЛИНА: 18 MM; ШИРИНА: 14.5 MM; ВЫСОТА: 8.5 MM; СЕРИЯ: B3202* - Y2 STANDARD; УПАКОВКА: BULK; ТОРГОВАЯ МАРКА: EPCOS / TDK; ЕМКОСТЬ - НФ: 47 NF; ЕМКОСТЬ - ПФ: 47000 PF; ДИАМЕТР КАБЕЛЯ: 0.8 MM; ТИП ПРОДУКТА: SAFETY CAPACITORS; ПОДКАТЕГОРИЯ: CAPACITORS; ИП: EMI SUPPRESSION FILM CAPACITORS (MKP); ДРУГИЕ НАЗВАНИЯ ТОВАРА №: B32022A3473M000.</t>
  </si>
  <si>
    <t>B32022A3473M</t>
  </si>
  <si>
    <t>КОНДЕНСАТОР ЗАЩИЩЕННЫЙ ПОСТОЯННОЙ ЕМКОСТИ С БУМАЖНЫМ ИЛИ ПЛАСТМАССОВЫМ ДИЭЛЕКТРИКОМ, КОНДЕНСАТОР ЗАЩИЩЕННЫЙ ПОСТОЯННОЙ ЕМКОСТИ С БУМАЖНЫМ ИЛИ ПЛАСТМАССОВЫМ ДИЭЛЕКТРИКОМ</t>
  </si>
  <si>
    <t>КАТЕГОРИЯ ПРОДУКТА: ЗАЩИТНЫЕ КОНДЕНСАТОРЫ, ROHS: ПОДРОБНОСТИ, ПРОДУКТ: ЗАЩИТНЫЕ ПЛЕНОЧНЫЕ КОНДЕНСАТОРЫ, СТИЛЬ ЗАВЕРШЕНИЯ: РАДИАЛЬНЫЙ, ДИЭЛЕКТРИК: ПОЛИПРОПИЛЕН (ПП), ЕМКОСТЬ: 0,22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15 ММ, ВЕДУЩИЙ СТИЛЬ: ПРЯМОЙ, МИНИМАЛЬНАЯ РАБОЧАЯ ТЕМПЕРАТУРА: - 40 С, МАКСИМАЛЬНАЯ РАБОЧАЯ ТЕМПЕРАТУРА: + 110 С, РЕЙТИНГ БЕЗОПАСНОСТИ: Х1, ДЛИНА: 18 ММ, ШИРИНА: 8,5 ММ, ВЫСОТА: 14,5 ММ, РЯД: B32912X3, УПАКОВКА: КАТУШКА, УПАКОВКА: РАЗРЕЗАТЬ ЛЕНТУ, МАРКА: ЭПКОС / ТДК, ЕМКОСТЬ - НФ: 220 НФ, ЕМКОСТЬ - ПФ: 220000 ПФ, ТИП ПРОДУКТА: ЗАЩИТНЫЕ КОНДЕНСАТОРЫ,</t>
  </si>
  <si>
    <t>КАТЕГОРИЯ ПРОДУКТА: ЗАЩИТНЫЕ КОНДЕНСАТОРЫ,ПРОДУКТ: ЗАЩИТНЫЕ ПЛЕНОЧНЫЕ КОНДЕНСАТОРЫ, СТИЛЬ ЗАВЕРШЕНИЯ: РАДИАЛЬНЫЙ, ДИЭЛЕКТРИК: ПОЛИПРОПИЛЕН (ПП), ЕМКОСТЬ: 0,22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15 ММ, ВЕДУЩИЙ СТИЛЬ: ПРЯМОЙ, МИНИМАЛЬНАЯ РАБОЧАЯ ТЕМПЕРАТУРА: - 40 С, МАКСИМАЛЬНАЯ РАБОЧАЯ ТЕМПЕРАТУРА: + 110 С, РЕЙТИНГ БЕЗОПАСНОСТИ: Х1, ДЛИНА: 18 ММ, ШИРИНА: 8,5 ММ, ВЫСОТА: 14,5 ММ, РЯД: B32912X3, УПАКОВКА: КАТУШКА, УПАКОВКА: РАЗРЕЗАТЬ ЛЕНТУ, МАРКА: ЭПКОС / ТДК, ЕМКОСТЬ - НФ: 220 НФ, ЕМКОСТЬ - ПФ: 220000 ПФ,</t>
  </si>
  <si>
    <t>РЕЗИСТОР ТОЛСТОПЛЕНОЧНЫЙ ДЛЯ ПОВЕРХНОСТНОГО МОНТАЖА., РЕЗИСТОР ТОЛСТОПЛЕНОЧНЫЙ ДЛЯ ПОВЕРХНОСТНОГО МОНТАЖА,</t>
  </si>
  <si>
    <t>КАТЕГОРИЯ ПРОДУКТА: ТОЛСТОПЛЕНОЧНЫЕ РЕЗИСТОРЫ – ДЛЯ ПОВЕРХНОСТНОГО МОНТАЖА, УПАКОВКА: CUT TAPE, УПАКОВКА: MOUSEREEL, УПАКОВКА: REEL, СЕРИЯ: RC, СОПРОТИВЛЕНИЕ: 169 OHMS, НОМИНАЛЬНАЯ МОЩНОСТЬ: 500 MW (1/2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AUTOMOTIVE GRADE, ОСОБЕННОСТИ: -, КВАЛИФИКАЦИЯ: AEC-Q200, ВЫСОТА: 0.45 MM, ДЛИНА: 2 MM, УПАКОВКА / БЛОК: -, ПРОДУКТ: THICK FILM RESISTORS SMD, ТЕХНОЛОГИЯ: THICK FILM, ТИП ВЫВОДОВ: SMD/SMT, ТИП: CHIP RESISTOR, ШИРИНА: 1.25 MM, ВИД МОНТАЖА: PCB MOUNT, РАЗМЕР ФАБРИЧНОЙ УПАКОВКИ: 5000,</t>
  </si>
  <si>
    <t>CRCW1210169RFKEA</t>
  </si>
  <si>
    <t>RC0805JR-075K1L</t>
  </si>
  <si>
    <t>RC0805JR-072KL</t>
  </si>
  <si>
    <t>RC0805FR-0711KL</t>
  </si>
  <si>
    <t>КАТЕГОРИЯ ПРОДУКТА: ТОЛСТОПЛЕНОЧНЫЕ РЕЗИСТОРЫ – ДЛЯ ПОВЕРХНОСТНОГО МОНТАЖА, ROHS: ПОДРОБНОСТИ, СЕРИЯ: RC, СОПРОТИВЛЕНИЕ: 8.45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</si>
  <si>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RC0805FR-078K45L</t>
  </si>
  <si>
    <t>КАТЕГОРИЯ ПРОДУКТА: ТОЛСТОПЛЕНОЧНЫЕ РЕЗИСТОРЫ – ДЛЯ ПОВЕРХНОСТНОГО МОНТАЖА, ROHS: ПОДРОБНОСТИ, СЕРИЯ: RC, СОПРОТИВЛЕНИЕ: 10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</si>
  <si>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RC0805JR-0710RL</t>
  </si>
  <si>
    <t>RC0805JR-0710KL</t>
  </si>
  <si>
    <t>КАТЕГОРИЯ ПРОДУКТА: ТОЛСТОПЛЕНОЧНЫЕ РЕЗИСТОРЫ — ДЛЯ ПОВЕРХНОСТНОГО МОНТАЖА, ROHS: ПОДРОБНОСТИ, РЯД: СР, СОПРОТИВЛЕНИЕ: 1 КОМ, ОЦЕНКА МОЩНОСТИ: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АВТОМОБИЛЬНЫЙ КЛАСС, ФУНКЦИИ: -, КВАЛИФИКАЦИЯ: AEC-Q200, УПАКОВКА: КАТУШКА, УПАКОВКА: РАЗРЕЗАТЬ ЛЕНТУ, УПАКОВКА: МЫШЬКАТУШКА, ВЫСОТА: 0,5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t>
  </si>
  <si>
    <t>SR0805JR-071KL</t>
  </si>
  <si>
    <t>КАТЕГОРИЯ ПРОДУКТА: ТОЛСТОПЛЕНОЧНЫЕ РЕЗИСТОРЫ — ДЛЯ ПОВЕРХНОСТНОГО МОНТАЖА, ROHS: НЕТ — ДОСТУПНА ВЕРСИЯ ROHS, РЯД: D/CRCW, СОПРОТИВЛЕНИЕ: 150 ОМ, ОЦЕНКА МОЩНОСТИ: 250 МВТ (1/4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АВТОМОБИЛЬНЫЙ КЛАСС, ФУНКЦИИ: -, КВАЛИФИКАЦИЯ: AEC-Q200, УПАКОВКА: КАТУШКА, УПАКОВКА: РАЗРЕЗАТЬ ЛЕНТУ, УПАКОВКА: МЫШЬКАТУШКА, МАРКА: ВИШАЙ / ДЕЙЛ,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ЧИП-РЕЗИСТОР, ШИРИНА: 1,6 ММ,</t>
  </si>
  <si>
    <t>CRCW1206150RJNTABC</t>
  </si>
  <si>
    <t>КАТЕГОРИЯ ПРОДУКТА: ТОЛСТОПЛЕНОЧНЫЕ РЕЗИСТОРЫ — ДЛЯ ПОВЕРХНОСТНОГО МОНТАЖА, ROHS: ПОДРОБНОСТИ, РЯД: RC, СОПРОТИВЛЕНИЕ: 15,8 КОМ, ОЦЕНКА МОЩНОСТИ: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ВЫСОКАЯ НАДЕЖНОСТЬ, ФУНКЦИИ: -, УПАКОВКА: КАТУШКА, УПАКОВКА: РАЗРЕЗАТЬ ЛЕНТУ, УПАКОВКА: МЫШЬКАТУШКА, МАРКА: ЯГЕО, ВЫСОТА: 0,55 ММ, ДЛИНА: 3,1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ОБЩЕЕ НАЗНАЧЕНИЕ, ШИРИНА: 1,6 ММ, ЕДИНИЦА ИЗМЕРЕНИЯ: 16 200 МГ, ЕДИНИЦА ИЗМЕРЕНИЯ: 16 200 МГ, ЕДИНИЦА ИЗМЕРЕНИЯ: 285 188 МГ, ЕДИНИЦА ИЗМЕРЕНИЯ: 63 МГ, ШИРИНА: 3,1 ММ, ЕДИНИЦА ИЗМЕРЕНИЯ: 158 МГ, ЕДИНИЦА ИЗМЕРЕНИЯ: 540 МГ, НЕИСПРАВНОСТЬ: НЕИСПРАВНОСТЬ, ЗАВОДСКАЯ УПАКОВКА: 3000, ПОДКАТЕГОРИЯ: ИС УСИЛИТЕЛЯ, ТИП ПОСТАВКИ: ОДИНОЧНЫЙ, ДВОЙНОЙ, ТОПОЛОГИЯ: ОБРАТНАЯ СВЯЗЬ ПО НАПРЯЖЕНИЮ, ШИРИНА: 1,6 ММ, ЕДИНИЦА ИЗМЕРЕНИЯ: 36 МГ, , , , , , , , , , , , , , , , , , , , ,</t>
  </si>
  <si>
    <t>RC1206FR-0715K8L</t>
  </si>
  <si>
    <t>КАТЕГОРИЯ ПРОДУКТА: ТОЛСТОПЛЕНОЧНЫЕ РЕЗИСТОРЫ — ДЛЯ ПОВЕРХНОСТНОГО МОНТАЖА, ROHS: ПОДРОБНОСТИ, РЯД: RC, СОПРОТИВЛЕНИЕ: 3,32 МОМ, ОЦЕНКА МОЩНОСТИ: 125 МВТ (1/8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ВЫСОКАЯ НАДЕЖНОСТЬ, ФУНКЦИИ: -, УПАКОВКА: КАТУШКА, УПАКОВКА: РАЗРЕЗАТЬ ЛЕНТУ, УПАКОВКА: МЫШЬКАТУШКА, МАРКА: ЯГЕО, ВЫСОТА: 0,5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t>
  </si>
  <si>
    <t>RC0805FR-073M32L</t>
  </si>
  <si>
    <t>КАТЕГОРИЯ ПРОДУКТА: ТОЛСТОПЛЕНОЧНЫЕ РЕЗИСТОРЫ — ДЛЯ ПОВЕРХНОСТНОГО МОНТАЖА, ROHS: ПОДРОБНОСТИ, РЯД: D/CRCW E3, СОПРОТИВЛЕНИЕ: 470 ОМ, ОЦЕНКА МОЩНОСТИ: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АВТОМОБИЛЬНЫЙ КЛАСС, ФУНКЦИИ: -, КВАЛИФИКАЦИЯ: AEC-Q200, УПАКОВКА: КАТУШКА, УПАКОВКА: РАЗРЕЗАТЬ ЛЕНТУ, УПАКОВКА: МЫШЬКАТУШКА, МАРКА: ВИШАЙ / ДЕЙЛ, ВЫСОТА: 0,45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ЧИП-РЕЗИСТОР, ШИРИНА: 1,25 ММ, ЕДИНИЦА ИЗМЕРЕНИЯ: 5500 МГ</t>
  </si>
  <si>
    <t>CRCW0805470RJNEA</t>
  </si>
  <si>
    <t>РЕЗИСТОР ТОЛСТОПЛЕНОЧНЫЙ ДЛЯ ПОВЕРХНОСТНОГО МОНТАЖА.</t>
  </si>
  <si>
    <t>КАТЕГОРИЯ ПРОДУКТА: ТОЛСТОПЛЕНОЧНЫЕ РЕЗИСТОРЫ — ДЛЯ ПОВЕРХНОСТНОГО МОНТАЖА, ROHS: НЕТ — ДОСТУПНА ВЕРСИЯ ROHS, РЯД: D/CRCW, СОПРОТИВЛЕНИЕ: 10 ОМ, ОЦЕНКА МОЩНОСТИ: 250 МВТ (1/4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АВТОМОБИЛЬНЫЙ КЛАСС, ФУНКЦИИ: -, КВАЛИФИКАЦИЯ: AEC-Q200,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ЧИП-РЕЗИСТОР, ШИРИНА: 1,6 ММ, ЕДИНИЦА ИЗМЕРЕНИЯ: 16 200 МГ,</t>
  </si>
  <si>
    <t>CRCW120610R0FKTA</t>
  </si>
  <si>
    <t>КАТЕГОРИЯ ПРОДУКТА: ТОЛСТОПЛЕНОЧНЫЕ РЕЗИСТОРЫ — ДЛЯ ПОВЕРХНОСТНОГО МОНТАЖА, ROHS: ПОДРОБНОСТИ, РЯД: D/CRCW E3, СОПРОТИВЛЕНИЕ: 11 ОМ, ОЦЕНКА МОЩНОСТИ: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АВТОМОБИЛЬНЫЙ КЛАСС, ФУНКЦИИ: -, КВАЛИФИКАЦИЯ: AEC-Q200, УПАКОВКА: КАТУШКА, УПАКОВКА: РАЗРЕЗАТЬ ЛЕНТУ, УПАКОВКА: МЫШЬКАТУШКА, МАРКА: ВИШАЙ / ДЕЙЛ, ВЫСОТА: 0,45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ЗАВЕРШЕНИЯ: СМД/СМТ, ТИП: ЧИП-РЕЗИСТОР, ШИРИНА: 1,25 ММ, ЕДИНИЦА ИЗМЕРЕНИЯ: 5500 МГ,</t>
  </si>
  <si>
    <t>CRCW080511R0JNEA</t>
  </si>
  <si>
    <t>РЕЛЕ НА 12 В ПОСТОЯННОГО ТОКА И СИЛУ ТОКА 2 А, РЧ РЕЛЕ СИЛА ТОКА 2А</t>
  </si>
  <si>
    <t>TE, TE CONNECTIVITY</t>
  </si>
  <si>
    <t>КАТЕГОРИЯ ПРОДУКТА: ТВЕРДОТЕЛЬНЫЕ РЕЛЕ — МОНТАЖ НА ПЕЧАТНОЙ ПЛАТЕ, ROHS: ПОДРОБНОСТИ, УПАКОВКА: КАТУШКА, УПАКОВКА: РАЗРЕЗАТЬ ЛЕНТУ, УПАКОВКА: МЫШЬКАТУШКА, ТИП МОНТАЖА: МОНТАЖ НА ПЕЧАТНОЙ ПЛАТЕ, НОМИНАЛЬНЫЙ ТОК НАГРУЗКИ: 100 МА, НОМИНАЛЬНОЕ НАПРЯЖЕНИЕ НАГРУЗКИ: 60 В ПЕРЕМЕННОГО ТОКА, 60 В ПОСТОЯННОГО ТОКА, КОНТАКТНАЯ ФОРМА РЕЛЕ: 1 ФОРМА А (СПСТ-НО), ДИАПАЗОН УПРАВЛЯЮЩЕГО НАПРЯЖЕНИЯ: ОТ 800 МВ ДО 1,4 В ПОСТОЯННОГО ТОКА, ПОСЫЛКА/КЕЙС: СОП-4, ТИП ВЫХОДА: МОП-ТРАНЗИСТОР, ВХОДНОЙ ТОК: 50 МА, МИНИМАЛЬНАЯ РАБОЧАЯ ТЕМПЕРАТУРА: - 40 С, МАКСИМАЛЬНАЯ РАБОЧАЯ ТЕМПЕРАТУРА: +85 С, ДЛИНА: 4,92 ММ, ШИРИНА: 4,57 ММ, ВЫСОТА: 2,12 ММ, РЯД: VO1400AXX, МАРКА: ВИШАЙ ПОЛУПРОВОДНИКИ, ФОРМА ОБРАТНОЙ СВЯЗИ: SPST (1 ФОРМА А), МЕТОД ИЗОЛЯЦИИ ВХОДА-ВЫХОДА: ОПТОПАРА, ВХОДНОЕ НАПРЯЖЕНИЕ: 1,4 В, ПРОДУКТ: ТВЕРДОТЕЛЬНЫЕ РЕЛЕ, ТИП ПРОДУКТА: SSR — ТВЕРДОТЕЛЬНЫЕ РЕЛЕ, ЗАВОДСКАЯ УПАКОВКА: 2000 Г., ПОДКАТЕГОРИЯ: РЕЛЕ, СТИЛЬ ЗАВЕРШЕНИЯ: СМД/СМТ, ТИП: ИЗОЛИРОВАННЫЙ, ЕДИНИЦА ИЗМЕРЕНИЯ: 359 615 МГ,</t>
  </si>
  <si>
    <t>VO1400AEFTR</t>
  </si>
  <si>
    <t>РАЗЪЕМ НА ПЛАТУ, РАЗЪЕМ НА ПЛАТУ., РАЗЪЕМ ДЛЯ МОНТАЖА НА ПЕЧАТНУЮ ПЛАТУ., РАЗЪЕМ ДЛЯ МОНТАЖА НА ПЕЧАТНУЮ ПЛАТУ,</t>
  </si>
  <si>
    <t>РАЗЪЕМ НА ПЛАТУ, 2 РЯДА ПО 20 КОНТАКТОВ, МОНТАЖ НА ПЛАТУ, КОНТАКТЫ НА ПЛАТУ ПРЯМЫЕ, МАТЕРИАЛ КОНТАКТОВ ФОСФОРНАЯ БРОНЗА, МАКС РАБОЧАЯ СИЛА ТОКА 3 А</t>
  </si>
  <si>
    <t>PPPC202LFBN-RC</t>
  </si>
  <si>
    <t>КАТЕГОРИЯ ПРОДУКТА: ПРОВОДНЫЕ КЛЕММЫ И ЗАЖИМЫ; ПРОДУКТ: WIRE HOUSINGS; ТИП: КЛЕМНИК НА ПЛАТУ; КОЛИЧЕСТВО ПОЗИЦИЙ: 16 POSITION; ШАГ: 5 MM; КОЛИЧЕСТВО РЯДОВ: 1 ROW; ВИД МОНТАЖА: НА ПАЛАТУ; ТИП ВЫВОДОВ: IDC; УГОЛ МОНТАЖА: STRAIGHT; ТИП КОНТАКТА: SOCKET (FEMALE); ПОКРЫТИЕ КОНТАКТА: GOLD; МИНИМАЛЬНАЯ РАБОЧАЯ ТЕМПЕРАТУРА: - 65 C; МАКСИМАЛЬНАЯ РАБОЧАЯ ТЕМПЕРАТУРА: + 105 C; УПАКОВКА: TUBE; НОМИНАЛЬНОЕ НАПРЯЖЕНИЕ: 48 В;МАТЕРИАЛ КОНТАКТА: PHOSPHOR BRONZE; НОМИНАЛЬНЫЙ ТОК: 20 A; ЦВЕТ КОЖУХА: GRAY; МАТЕРИАЛ КОРПУСА: THERMOPLASTIC POLYESTER; СОПРОТИВЛЕНИЕ ИЗОЛЯЦИИ: 50 GOHMS;</t>
  </si>
  <si>
    <t>2EDGRTM-5.0-16P-14-00A(H)</t>
  </si>
  <si>
    <t>КАТЕГОРИЯ ПРОДУКТА: СОЕДИНИТЕЛИ D-SUB СТАНДАРТА MIL, КОЛИЧЕСТВО ПОЗИЦИЙ: 9 ПОЗИЦИЯ, КОЛИЧЕСТВО РЯДОВ: 2 РЯД, ПОЛ: МУЖСКОЙ, ТИП КЛЕММЫ: СКВОЗНОЕ ОТВЕРСТИЕ, МОНТАЖНЫЙ УГОЛ: ПРЯМОЙ, КОНТАКТЫПРОЦЕССЫ: ЗОЛОТО, НОМИНАЛЬНЫЙ ТОК: 2 А, СЕРИИ: M83513, УПАКОВКА: ЛОТОК, МАТЕРИАЛ КОРПУСА: СТАЛИ, КОЛИЧЕСТВО В УПАКОВКЕ С ЗАВОДА: 50,</t>
  </si>
  <si>
    <t>М83513/01-AN</t>
  </si>
  <si>
    <t>КЛЕММНАЯ КОЛОДКА НА ПЛАТУ; ТИП РАЗЪЕМА: ЗАЖИМНАЯ РЕЙКА ДЛЯ ПЕЧАТНЫХ ПЛАТ; ПРОСТРАНСТВЕННАЯ ОРИЕНТАЦИЯ: УГЛОВОЙ 45°; ШАГ КОНТАКТОВ: 5.08ММ; КОЛ-ВО ПОЛЮСОВ: 2 МЕХАНИЧЕСКИЙ МОНТАЖ НА ПЛАТУ: ЭЛЕКТРИЧЕСКИЙ МОНТАЖ: THT, САМОЗАЖИМНАЯ КЛЕММА; СЕЧЕНИЕ ПРОВОДА: 0.8...2.5ММ2; РАЗМЕР ПРОВОДА: 28...12AWG; РАЗЪЕМ: ЗАЖИМ; ПОКРЫТИЕ КОНТАКТА: ЛУЖЕНЫЕ; НОМИНАЛЬНЫЙ ТОК: 24А; ВЫСОТА: 13ММ; ЦВЕТ: СЕРЫЙ; НОМИНАЛЬНОЕ НАПРЯЖЕНИЕ: 250В; МАТЕРИАЛ КОРПУСА: PA66; МАТЕРИАЛ КОНТАКТА: МЕДЬ; РАБОЧАЯ ТЕМПЕРАТУРА: -60...105°C; ГЛУБИНА: 14ММ; КЛАСС ГОРЮЧЕСТИ: UL94V-0; КОНФИГУРАЦИЯ ВЫВОДОВ РАЗЪЕМА: 1X2; СООТВЕТСТВУЮТ НОРМЕ: UL; СЕРИЯ РАЗЪЕМА :236; КОЛИЧЕСТВО КЛЕММ: 2; ТЕХНИЧЕСКИЕ ПАРАМЕТРЫ: СЕРИЯ: 256; ФУНКЦИОНАЛЬНОЕ НАЗНАЧЕНИЕ: КЛЕММНИК PUSH WIRE; КОЛИЧЕСТВО КОНТАКТОВ: 2; МАКСИМАЛЬНОЕ СЕЧЕНИЕ ЗАЖИМАЕМОГО ПРОВОДА,AWG: 28…12; ТИП ИСПОЛНЕНИЯ: УГЛОВОЙ.</t>
  </si>
  <si>
    <t>256-402</t>
  </si>
  <si>
    <t>ЧАСТЬ АВТОМОБИЛЬНОГО СОЕДИНИТЕЛЬНОГО РАЗЪЕМА: КОНТАКТ МЕТАЛЛИЧЕСКИЙ ШТЫРЬЕВОГО ТИПА ДЛЯ ПРИСОЕДИНЕНИЯ ПРОВОДНИКОВ</t>
  </si>
  <si>
    <t>ПРОВОДНЫЕ ПРЯМОУГОЛЬНЫЕ РАЗЪЕМЫ ШТЫРЬЕВОГО ТИПА. КАТЕГОРИЯ: АВТОМОБИЛЬНЫЕ РАЗЪЕМЫ - КОНТАКТЫ. РАЗЪЕМ МАМА, ФОРМА ОБОЛОЧКИ: PLUG, РАЗМЕР ФАБРИЧНОЙ УПАКОВКИ: 1, ПОДКАТЕГОРИЯ: CIRCULAR CONNECTORS, ТИП: STRAIGHT, ПРОДУКТ: CONNECTORS; ТИП: MODULAR; ТИП РАЗЪЁМА: JACK (FEMALE); КОНФИГУРАЦИЯ: 1X1; ЭКРАНИРОВАНИЕ: SHIELDED; КАТЕГОРИЯ ТИП ВЫВОДОВ: THROUGH HOLE; ПОКРЫТИЕ: GOLD;</t>
  </si>
  <si>
    <t>9670008476</t>
  </si>
  <si>
    <t>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ТИП ПРОДУКТА: CIRCUIT BOARD HARDWARE - PCB; СЕРИЯ: 5000; РАЗМЕР ФАБРИЧНОЙ УПАКОВКИ: 1000; ПОДКАТЕГОРИЯ: HARDWARE.</t>
  </si>
  <si>
    <t>ДИСКРЕТНЫЕ ПОЛУПРОВОДНИКОВЫЕ ПРИБОРЫ - ДИОДЫ И ВЫПРЯМИТЕЛИ ШОТТКЕ. (ОБОРУДОВАНИЕ ДЛЯ АВТОМАТИЗАЦИИ ПРОМЫШЛЕННЫХ ПРЕДПРИЯТИЙ, КОМПЬЮТЕРНЫХ СИСТЕМ)., ДИСКРЕТНЫЕ ПОЛУПРОВОДНИКОВЫЕ ПРИБОРЫ - ДИОДЫ И ВЫПРЯМИТЕЛИ ШОТТКЕ. (ОБОРУДОВАНИЕ ДЛЯ АВТОМАТИЗАЦИИ ПРОМЫШЛЕННЫХ ПРЕДПРИЯТИЙ, КОМПЬЮТЕРНЫХ СИСТЕМ).</t>
  </si>
  <si>
    <t>КАТЕГОРИЯ ПРОДУКТА: ДИОДЫ - ОБЩЕГО НАЗНАЧЕНИЯ, СИЛОВЫЕ, КОММУТАЦИОННЫЕ, ROHS: ПОДРОБНОСТИ, ПРОДУКТ: ПЕРЕКЛЮЧЕНИЕ ДИОДОВ, ТИП МОНТАЖА: СМД/СМТ, ПОСЫЛКА/КЕЙС: СОТ-23-3, ПИКОВОЕ ОБРАТНОЕ НАПРЯЖЕНИЕ: 85 В, МАКСИМАЛЬНЫЙ ИМПУЛЬСНЫЙ ТОК: 4,5 А, ЕСЛИ - ПРЯМОЙ ТОК: 200 МА, КОНФИГУРАЦИЯ: ДВОЙНОЙ, ВРЕМЯ ВОССТАНОВЛЕНИЯ: 1,5 МС, VF - ПРЯМОЕ НАПРЯЖЕНИЕ: 1,25 В, IR - ОБРАТНЫЙ ТОК: 80 НА, МИНИМАЛЬНАЯ РАБОЧАЯ ТЕМПЕРАТУРА: - 65 С, МАКСИМАЛЬНАЯ РАБОЧАЯ ТЕМПЕРАТУРА: + 150 С, РЯД: БАВ170, КВАЛИФИКАЦИЯ: AEC-Q101, УПАКОВКА: КАТУШКА, УПАКОВКА: РАЗРЕЗАТЬ ЛЕНТУ, УПАКОВКА: МЫШЬКАТУШКА, МАРКА: ИНФИНЕОН ТЕХНОЛОГИИ, PD - РАССЕИВАЕМАЯ МОЩНОСТЬ: 250 МВТ, ТИП ПРОДУКТА: ДИОДЫ - ОБЩЕГО НАЗНАЧЕНИЯ, СИЛОВЫЕ, КОММУТАЦИОННЫЕ, ЗАВОДСКАЯ УПАКОВКА: 33000, ПОДКАТЕГОРИЯ: ДИОДЫ И ВЫПРЯМИТЕЛИ, VR - ОБРАТНОЕ НАПРЯЖЕНИЕ: 80 В,</t>
  </si>
  <si>
    <t>BAV170E6327HTSA1</t>
  </si>
  <si>
    <t>ДИСКРЕТНЫЕ ПОЛУПРОВОДНИКОВЫЕ ПРИБОРЫ - ДИОДЫ И ВЫПРЯМИТЕЛИ ШОТТКЕ. (ОБОРУДОВАНИЕ ДЛЯ</t>
  </si>
  <si>
    <t>КАТЕГОРИЯ ПРОДУКТА: ДИОДЫ И ВЫПРЯМИТЕЛИ ШОТТКИ, ROHS: ПОДРОБНОСТИ, ПРОДУКТ: SCHOTTKY RECTIFIERS, ВИД МОНТАЖА: SMD/SMT, УПАКОВКА / БЛОК: SMB (DO-214AA), КОНФИГУРАЦИЯ: SINGLE, ТЕХНОЛОГИЯ: SI, IF - ПРЯМОЙ ТОК: 0,166666666666667, VRRM - ПОВТОРЯЮЩЕЕСЯ ОБРАТНОЕ НАПРЯЖЕНИЕ: 40 V, VF - ПРЯМОЕ НАПРЯЖЕНИЕ: 490 MV, IFSM - УДАРНЫЙ ПРЯМОЙ ТОК: 100 A, IR - ОБРАТНЫЙ ТОК : 400 UA, МИНИМАЛЬНАЯ РАБОЧАЯ ТЕМПЕРАТУРА: - 65 C, МАКСИМАЛЬНАЯ РАБОЧАЯ ТЕМПЕРАТУРА: + 150 C, УПАКОВКА: REEL, УПАКОВКА: CUT TAPE, УПАКОВКА: MOUSEREEL, ТОРГОВАЯ МАРКА: VISHAY GENERAL SEMICONDUCTOR, ВЫСОТА: 2.24 MM, ДЛИНА: 4.57 MM, ТИП ПРОДУКТА: SCHOTTKY DIODES &amp; RECTIFIERS, РАЗМЕР ФАБРИЧНОЙ УПАКОВКИ: 750, ПОДКАТЕГОРИЯ: DIODES &amp; RECTIFIERS, ТИП: SCHOTTKY DIODE, ШИРИНА: 3.94 MM, ДРУГИЕ НАЗВАНИЯ ТОВАРА №: SSB44-E3/5BT</t>
  </si>
  <si>
    <t>SSB44-E3/52T</t>
  </si>
  <si>
    <t>КАТЕГОРИЯ ПРОДУКТА: ДИОДЫ И ВЫПРЯМИТЕЛИ ШОТТКИ; ПРОДУКТ: SCHOTTKY DIODES; ВИД МОНТАЖА: SMD/SMT; УПАКОВКА / БЛОК: SOT-23-3; КОНФИГУРАЦИЯ: DUAL SERIES; ТЕХНОЛОГИЯ: SI; IF - ПРЯМОЙ ТОК: 200 MA; VRRM - ПОВТОРЯЮЩЕЕСЯ ОБРАТНОЕ НАПРЯЖЕНИЕ: 40 V; VF - ПРЯМОЕ НАПРЯЖЕНИЕ: 1 V; IFSM - УДАРНЫЙ ПРЯМОЙ ТОК: 600 MA; IR - ОБРАТНЫЙ ТОК : 100 NA; МИНИМАЛЬНАЯ РАБОЧАЯ ТЕМПЕРАТУРА: - 55 C; МАКСИМАЛЬНАЯ РАБОЧАЯ ТЕМПЕРАТУРА: + 125 C; СЕРИЯ: BASXX; УПАКОВКА: REEL; УПАКОВКА: CUT TAPE; УПАКОВКА: MOUSEREEL; PD - РАССЕИВАНИЕ МОЩНОСТИ: 200 MW; РАЗМЕР ФАБРИЧНОЙ УПАКОВКИ: 15000; ВЕС ИЗДЕЛИЯ: 8 MG</t>
  </si>
  <si>
    <t>BAS40-04-E3-08</t>
  </si>
  <si>
    <t>КАТЕГОРИЯ ТОВАРА: ДИОДЫ И ВЫПРЯМИТЕЛИ ШОТТКИ (3.0 AMP 40 VOLT 150 AMP IFSM) РОДУКТ: SCHOTTKY RECTIFIERS . ТЕХНОЛОГИЯ: SI , ТОРГОВАЯ МАРКА: TAIWAN SEMICONDUCTOR , ТИП ПРОДУКТА: SCHOTTKY DIODES &amp; RECTIFIERS. ПОДКАТЕГОРИЯ: DIODES &amp; RECTIFIERS. НОМИНАЛЬНЫЙ ТОК 3 А. ВХОДНОЕ/ВЫХОДНОЕ НАПРЯЖЕНИЕ 40 В. ВЕС ИЗДЕЛИЯ: 64 MG</t>
  </si>
  <si>
    <t>SK34A</t>
  </si>
  <si>
    <t>SMC</t>
  </si>
  <si>
    <t>КАТЕГОРИЯ ПРОДУКТА: ДИОДЫ - ОБЩЕГО НАЗНАЧЕНИЯ, УПРАВЛЕНИЕ ПИТАНИЕМ, КОММУТАЦИЯ; ВИД МОНТАЖА: SMD/SMT; УПАКОВКА / БЛОК: SOD-80; ПИКОВОЕ ОБРАТНОЕ НАПРЯЖЕНИЕ: 100 V; МАКСИМАЛЬНЫЙ ТОК ПЕРЕГРУЗКИ: 2 A; IF - ПРЯМОЙ ТОК: 0.2 A; КОНФИГУРАЦИЯ: SINGLE; ВРЕМЯ ВОССТАНОВЛЕНИЯ: 4 NS; VF - ПРЯМОЕ НАПРЯЖЕНИЕ: 1 V; IR - ОБРАТНЫЙ ТОК : 0.025 UA; МИНИМАЛЬНАЯ РАБОЧАЯ ТЕМПЕРАТУРА: - 65 C; МАКСИМАЛЬНАЯ РАБОЧАЯ ТЕМПЕРАТУРА: + 175 C; СЕРИЯ: LL4148; УПАКОВКА: REEL; УПАКОВКА: CUT TAPE; УПАКОВКА: MOUSEREEL; ВЫСОТА: 1.5 MM; ДЛИНА: 3.6 MM; РАЗМЕР ФАБРИЧНОЙ УПАКОВКИ:РАЗМЕР ФАБРИЧНОЙ УПАКОВКИ: 2500; ТИП: SMALL SIGNAL SWITCHING DIODE; VR - ОБРАТНОЕ НАПРЯЖЕНИЕ: 100 V; ШИРИНА: 1.5 MM; ВЕС ИЗДЕЛИЯ: 52 MG</t>
  </si>
  <si>
    <t>КАТЕГОРИЯ ПРОДУКТА: ВЫПРЯМИТЕЛИ; ВИД МОНТАЖА: SMD/SMT; УПАКОВКА / БЛОК: DO-213AB-2; VR - ОБРАТНОЕ НАПРЯЖЕНИЕ: 100 V; IF - ПРЯМОЙ ТОК: 1 A; ТИП: STANDARD RECOVERY RECTIFIERS; КОНФИГУРАЦИЯ: SINGLE; VF - ПРЯМОЕ НАПРЯЖЕНИЕ: 1.1 V; МАКСИМАЛЬНЫЙ ТОК ПЕРЕГРУЗКИ: 40 A; IR - ОБРАТНЫЙ ТОК : 5 UA; ВРЕМЯ ВОССТАНОВЛЕНИЯ: 1.5 US; МИНИМАЛЬНАЯ РАБОЧАЯ ТЕМПЕРАТУРА: - 50 C; МАКСИМАЛЬНАЯ РАБОЧАЯ ТЕМПЕРАТУРА: + 175 C; УПАКОВКА: REEL; УПАКОВКА: CUT TAPE; УПАКОВКА: MOUSEREEL; ТОРГОВАЯ МАРКА: DIOTEC SEMICONDUCTOR; ПРОДУКТ: RECTIFIERS;</t>
  </si>
  <si>
    <t>DSI2X55-12A</t>
  </si>
  <si>
    <t>КАТЕГОРИЯ ПРОДУКТА: ВЫПРЯМИТЕЛИ, ROHS: ПОДРОБНОСТИ, ПОСЫЛКА/КЕЙС: ДО-41-2, УПАКОВКА: КАТУШКА, УПАКОВКА: РАЗРЕЗАТЬ ЛЕНТУ, МАРКА: ТАЙВАНЬСКИЙ ПОЛУПРОВОДНИК, ПРОДУКТ: ВЫПРЯМИТЕЛИ, ТИП ПРОДУКТА: ВЫПРЯМИТЕЛИ, ЗАВОДСКАЯ УПАКОВКА: 5000, ПОДКАТЕГОРИЯ: ДИОДЫ И ВЫПРЯМИТЕЛИ, ЕДИНИЦА ИЗМЕРЕНИЯ: 350 МГ</t>
  </si>
  <si>
    <t>SF14G</t>
  </si>
  <si>
    <t>КАТЕГОРИЯ ПРОДУКТА: ДИОДЫ И ВЫПРЯМИТЕЛИ ШОТТКИ, ROHS: ПОДРОБНОСТИ, ПРОДУКТ: ДИОДЫ ШОТТКИ, ТИП МОНТАЖА: СМД/СМТ, ПОСЫЛКА/КЕЙС: СМЦ (ДО-214АБ), КОНФИГУРАЦИЯ: ОДИНОКИЙ, ТЕХНОЛОГИЯ: СИ, ЕСЛИ - ПРЯМОЙ ТОК: 4 А, VRRM - ПОВТОРЯЮЩЕЕСЯ ОБРАТНОЕ НАПРЯЖЕНИЕ: 30 В, VF - ПРЯМОЕ НАПРЯЖЕНИЕ: 500 МВ, IFSM - ПРЯМОЙ ИМПУЛЬСНЫЙ ТОК: 80 А, IR - ОБРАТНЫЙ ТОК: 2 МА, МИНИМАЛЬНАЯ РАБОЧАЯ ТЕМПЕРАТУРА: - 65 С, МАКСИМАЛЬНАЯ РАБОЧАЯ ТЕМПЕРАТУРА: + 125 С, РЯД: МБРС340, УПАКОВКА: КАТУШКА, УПАКОВКА: РАЗРЕЗАТЬ ЛЕНТУ, УПАКОВКА: МЫШЬКАТУШКА, МАРКА: ОНСЕМИ, ВЫСОТА: 2,13 ММ, ДЛИНА: 6,86 ММ, ТИП ПРОДУКТА: ДИОДЫ И ВЫПРЯМИТЕЛИ ШОТТКИ, ЗАВОДСКАЯ УПАКОВКА: 2500, ПОДКАТЕГОРИЯ: ДИОДЫ И ВЫПРЯМИТЕЛИ, ТИП: ДИОД ШОТТКИ, ШИРИНА: 5,84 ММ, ЕДИНИЦА ИЗМЕРЕНИЯ: 300 МГ,</t>
  </si>
  <si>
    <t>MBRS330T3G</t>
  </si>
  <si>
    <t>ON, ON SEMICONDUCTOR</t>
  </si>
  <si>
    <t>КАТЕГОРИЯ ПРОДУКТА: ВЫПРЯМИТЕЛИ, ROHS: ПОДРОБНОСТИ, ТИП МОНТАЖА: СМД/СМТ, ПОСЫЛКА/КЕЙС: Д2-ПАК, VR - ОБРАТНОЕ НАПРЯЖЕНИЕ: 300 В, ЕСЛИ - ПРЯМОЙ ТОК: 20 А (2 Х 10 А), ТИП: ВЫПРЯМИТЕЛИ С БЫСТРЫМ ВОССТАНОВЛЕНИЕМ, КОНФИГУРАЦИЯ: ДВОЙНОЙ ОБЩИЙ КАТОД, VF - ПРЯМОЕ НАПРЯЖЕНИЕ: 1,25 В, МАКСИМАЛЬНЫЙ ИМПУЛЬСНЫЙ ТОК: 110 А, IR - ОБРАТНЫЙ ТОК: 20 МКА, ВРЕМЯ ВОССТАНОВЛЕНИЯ: 35 НС, МИНИМАЛЬНАЯ РАБОЧАЯ ТЕМПЕРАТУРА: -, МАКСИМАЛЬНАЯ РАБОЧАЯ ТЕМПЕРАТУРА: + 175 С, РЯД: СТТХ2003, КВАЛИФИКАЦИЯ: AEC-Q101, УПАКОВКА: КАТУШКА, УПАКОВКА: РАЗРЕЗАТЬ ЛЕНТУ, УПАКОВКА: МЫШЬКАТУШКА, МАРКА: STMICROELECTRONICS, ВЫСОТА: 4,6 ММ, ДЛИНА: 10,28 ММ, PD - РАССЕИВАЕМАЯ МОЩНОСТЬ: -, ПРОДУКТ: ВЫПРЯМИТЕЛИ, ТИП ПРОДУКТА: ВЫПРЯМИТЕЛИ, ЗАВОДСКАЯ УПАКОВКА: 1000, ПОДКАТЕГОРИЯ: ДИОДЫ И ВЫПРЯМИТЕЛИ, СТИЛЬ ЗАВЕРШЕНИЯ: СМД/СМТ, ШИРИНА: 9,35 ММ, ЕДИНИЦА ИЗМЕРЕНИЯ: 2 Г,</t>
  </si>
  <si>
    <t>STTH2003CG-TR</t>
  </si>
  <si>
    <t>КАТЕГОРИЯ ПРОДУКТА: ПОДАВИТЕЛИ ЭСР / ДИОДЫ ДЛЯ ПОДАВЛЕНИЯ ПЕРЕХОДНЫХ СКАЧКОВ НАПРЯЖЕНИЯ, ROHS: ПОДРОБНОСТИ, ТИП ПРОДУКТА: ДИОДЫ ТВС, ПОЛЯРНОСТЬ: ДВУНАПРАВЛЕННЫЙ, РАБОЧЕЕ НАПРЯЖЕНИЕ: 300 В, КОЛИЧЕСТВО КАНАЛОВ: 1 КАНАЛ, СТИЛЬ ЗАВЕРШЕНИЯ: СМД/СМТ, ПОСЫЛКА/КЕЙС: ДО-214АБ-2, НАПРЯЖЕНИЕ ПРОБОЯ: 335 В, НАПРЯЖЕНИЕ ЗАЖИМА: 486 В, PPPM — ПИКОВАЯ РАССЕИВАЕМАЯ МОЩНОСТЬ В ИМПУЛЬСЕ: 2 КВТ, VESD - НАПРЯЖЕНИЕ ESD КОНТАКТ: 30 КВ, VESD - НАПРЯЖЕНИЕ ESD ВОЗДУШНЫЙ ЗАЗОР: 30 КВ, CD - ЕМКОСТЬ ДИОДА: -, IPP - ПИКОВЫЙ ИМПУЛЬСНЫЙ ТОК: 4,1 А, МИНИМАЛЬНАЯ РАБОЧАЯ ТЕМПЕРАТУРА: - 65 С, МАКСИМАЛЬНАЯ РАБОЧАЯ ТЕМПЕРАТУРА: + 150 С, РЯД: SMCJ, УПАКОВКА: КАТУШКА, УПАКОВКА: РАЗРЕЗАТЬ ЛЕНТУ, УПАКОВКА: МЫШЬКАТУШКА, МАРКА: ЛИТТЕЛЬФУЗЕ, PD - РАССЕИВАЕМАЯ МОЩНОСТЬ: 6,5 ВТ, ЗАВОДСКАЯ УПАКОВКА: 3000, ПОДКАТЕГОРИЯ: ДИОДЫ ДЛЯ TVS / ДИОДЫ ДЛЯ ПОДАВЛЕНИЯ ЭСР, VF - ПРЯМОЕ НАПРЯЖЕНИЕ: 5 В, ЕДИНИЦА ИЗМЕРЕНИЯ: 210 МГ,,</t>
  </si>
  <si>
    <t>SMCJ300CA</t>
  </si>
  <si>
    <t>КАТЕГОРИЯ ПРОДУКТА: ВЫПРЯМИТЕЛИ, ROHS: ПОДРОБНОСТИ, ТИП МОНТАЖА: СМД/СМТ, ПОСЫЛКА/КЕЙС: ДО-214АА-2, VR - ОБРАТНОЕ НАПРЯЖЕНИЕ: 600 В, ЕСЛИ - ПРЯМОЙ ТОК: 1 А, ТИП: ВЫПРЯМИТЕЛИ С БЫСТРЫМ ВОССТАНОВЛЕНИЕМ, КОНФИГУРАЦИЯ: ОДИНОКИЙ, VF - ПРЯМОЕ НАПРЯЖЕНИЕ: 1,25 В, МАКСИМАЛЬНЫЙ ИМПУЛЬСНЫЙ ТОК: 35 А, IR - ОБРАТНЫЙ ТОК: 5 МКА, ВРЕМЯ ВОССТАНОВЛЕНИЯ: 75 НС, МИНИМАЛЬНАЯ РАБОЧАЯ ТЕМПЕРАТУРА: - 65 С, МАКСИМАЛЬНАЯ РАБОЧАЯ ТЕМПЕРАТУРА: + 175 С, УПАКОВКА: КАТУШКА, УПАКОВКА: РАЗРЕЗАТЬ ЛЕНТУ, УПАКОВКА: МЫШЬКАТУШКА, МАРКА: ВИШАЙ ДЖЕНЕРАЛ ПОЛУПРОВОДНИК, ВЫСОТА: 2,44 ММ, ДЛИНА: 4,57 ММ, PD - РАССЕИВАЕМАЯ МОЩНОСТЬ: -, ПРОДУКТ: ВЫПРЯМИТЕЛИ, ТИП ПРОДУКТА: ВЫПРЯМИТЕЛИ, ЗАВОДСКАЯ УПАКОВКА: 3200, ПОДКАТЕГОРИЯ: ДИОДЫ И ВЫПРЯМИТЕЛИ, ШИРИНА: 3,94 ММ, ЕДИНИЦА ИЗМЕРЕНИЯ: 180 МГ,</t>
  </si>
  <si>
    <t>MURS160-E3/5BT</t>
  </si>
  <si>
    <t>КАТЕГОРИЯ ПРОДУКТА: ПОДАВИТЕЛИ ПЕРЕНАПРЯЖЕНИЯ, ROHS: ПОДРОБНОСТИ, РЯД: LTC4364, ТИП МОНТАЖА: МОНТАЖ НА ПЕЧАТНОЙ ПЛАТЕ, ПРОДУКТ: УСТРОЙСТВА ПРОМЫШЛЕННОЙ ЗАЩИТЫ, ТИП: ОГРАНИЧИТЕЛЬ ПЕРЕНАПРЯЖЕНИЯ, ДЛЯ ИСПОЛЬЗОВАНИЯ С: АВТОМОБИЛЬНАЯ/АВИОНИКА, УРОВЕНЬ НАПРЯЖЕНИЯ: ОТ 4 В ДО 80 В ПОСТОЯННОГО ТОКА, ТЕКУЩИЙ РЕЙТИНГ: 750 МКА, СТИЛЬ ЗАВЕРШЕНИЯ: СМД/СМТ, ПОСЫЛКА/КЕЙС: СОИК-16, МИНИМАЛЬНАЯ РАБОЧАЯ ТЕМПЕРАТУРА: - 40 С, МАКСИМАЛЬНАЯ РАБОЧАЯ ТЕМПЕРАТУРА: + 125 С, УПАКОВКА: ТРУБКА, МАРКА: АНАЛОГОВЫЕ УСТРОЙСТВА, ВЫСОТА: 1,75 ММ, ДЛИНА: 10 ММ, ТИП ПРОДУКТА: SPD - УСТРОЙСТВА ЗАЩИТЫ ОТ ПЕРЕНАПРЯЖЕНИЯ, ЗАВОДСКАЯ УПАКОВКА: 50, ПОДКАТЕГОРИЯ: ПОДАВИТЕЛИ ПЕРЕНАПРЯЖЕНИЯ, ШИРИНА: 3,99 ММ, ЕДИНИЦА ИЗМЕРЕНИЯ: 638 МГ,</t>
  </si>
  <si>
    <t>LTC4364HS-2#PBF</t>
  </si>
  <si>
    <t>КАТЕГОРИЯ ПРОДУКТА: СТАБИЛИТРОНЫ, ROHS: ПОДРОБНОСТИ, РЯД: БЗС84К5В6, ТИП МОНТАЖА: СМД/СМТ, ПОСЫЛКА/КЕЙС: СОТ-23, VZ - НАПРЯЖЕНИЕ ЗЕНЕРА: 5,6 В, ДОПУСТИМОЕ НАПРЯЖЕНИЕ: 0,0714, PD - РАССЕИВАЕМАЯ МОЩНОСТЬ: 350 МВТ, ЗЕНЕРОВСКИЙ ТОК: 1 МКА, ZZ - ПОЛНОЕ СОПРОТИВЛЕНИЕ ЗЕНЕРА: 40 ОМ, МИНИМАЛЬНАЯ РАБОЧАЯ ТЕМПЕРАТУРА: - 65 С, МАКСИМАЛЬНАЯ РАБОЧАЯ ТЕМПЕРАТУРА: + 150 С, КОНФИГУРАЦИЯ: ОДИНОКИЙ, ИСПЫТАТЕЛЬНЫЙ ТОК: 5 МА, КВАЛИФИКАЦИЯ: AEC-Q101, УПАКОВКА: КАТУШКА, УПАКОВКА: РАЗРЕЗАТЬ ЛЕНТУ, УПАКОВКА: МЫШЬКАТУШКА, МАРКА: ДИОДЫ ИНКОРПОРЕЙТЕД, ВЫСОТА: 1 ММ, IR - МАКСИМАЛЬНЫЙ ОБРАТНЫЙ ТОК УТЕЧКИ: 1 МКА, IR - ОБРАТНЫЙ ТОК: 1 МКА, ДЛИНА: 3,05 ММ, ТИП ПРОДУКТА: СТАБИЛИТРОНЫ, ЗАВОДСКАЯ УПАКОВКА: 3000, ПОДКАТЕГОРИЯ: ДИОДЫ И ВЫПРЯМИТЕЛИ, СТИЛЬ ЗАВЕРШЕНИЯ: СМД/СМТ, ТЕМПЕРАТУРНЫЙ КОЭФФИЦИЕНТ НАПРЯЖЕНИЯ: 2,5 МВ/КЛ, ШИРИНА: 1,4 ММ, ЕДИНИЦА ИЗМЕРЕНИЯ: 8 МГ,</t>
  </si>
  <si>
    <t>BZX84C5V6-7-F</t>
  </si>
  <si>
    <t>КАТЕГОРИЯ ПРОДУКТА: ПОДАВИТЕЛИ ЭСР / ДИОДЫ ДЛЯ ПОДАВЛЕНИЯ ПЕРЕХОДНЫХ СКАЧКОВ НАПРЯЖЕНИЯ,ТИП ПРОДУКТА: ДИОДЫ ТВС, ПОЛЯРНОСТЬ: ДВУНАПРАВЛЕННЫЙ, РАБОЧЕЕ НАПРЯЖЕНИЕ: 300 В, КОЛИЧЕСТВО КАНАЛОВ: 1 КАНАЛ, СТИЛЬ ЗАВЕРШЕНИЯ: СМД/СМТ, ПОСЫЛКА/КЕЙС: ДО-214АБ-2, НАПРЯЖЕНИЕ ПРОБОЯ: 335 В, НАПРЯЖЕНИЕ ЗАЖИМА: 486 В, PPPM — ПИКОВАЯ РАССЕИВАЕМАЯ МОЩНОСТЬ В ИМПУЛЬСЕ: 2 КВТ, VESD - НАПРЯЖЕНИЕ ESD КОНТАКТ: 30 КВ, VESD - НАПРЯЖЕНИЕ ESD ВОЗДУШНЫЙ ЗАЗОР: 30 КВ, CD - ЕМКОСТЬ ДИОДА: -, IPP - ПИКОВЫЙ ИМПУЛЬСНЫЙ ТОК: 4,1 А, МИНИМАЛЬНАЯ РАБОЧАЯ ТЕМПЕРАТУРА: - 65 С, МАКСИМАЛЬНАЯ РАБОЧАЯ ТЕМПЕРАТУРА: + 150 С, РЯД: SMCJ, УПАКОВКА: КАТУШКА, PD - РАССЕИВАЕМАЯ МОЩНОСТЬ: 6,5 ВТ, ЗАВОДСКАЯ УПАКОВКА: 3000, ПОДКАТЕГОРИЯ: ДИОДЫ ДЛЯ TVS / ДИОДЫ ДЛЯ ПОДАВЛЕНИЯ ЭСР, VF - ПРЯМОЕ НАПРЯЖЕНИЕ: 5 В.</t>
  </si>
  <si>
    <t>PESD5V0X1BL</t>
  </si>
  <si>
    <t>КАТЕГОРИЯ ПРОДУКТА: ДИОДЫ И ВЫПРЯМИТЕЛИ ШОТТКИ, ROHS: ПОДРОБНОСТИ, ПРОДУКТ: ВЫПРЯМИТЕЛИ ШОТТКИ, ТИП МОНТАЖА: СМД/СМТ, ПОСЫЛКА/КЕЙС: Д2ПАК-2 (ТО-263-2), КОНФИГУРАЦИЯ: ДВОЙНОЙ АНОД С ОБЩИМ КАТОДОМ, ТЕХНОЛОГИЯ: СИ, ЕСЛИ - ПРЯМОЙ ТОК: 20 А (2 Х 10 А), VRRM - ПОВТОРЯЮЩЕЕСЯ ОБРАТНОЕ НАПРЯЖЕНИЕ: 100 В, VF - ПРЯМОЕ НАПРЯЖЕНИЕ: 880 МВ, IFSM - ПРЯМОЙ ИМПУЛЬСНЫЙ ТОК: 250 А, IR - ОБРАТНЫЙ ТОК: 4,5 МКА, МИНИМАЛЬНАЯ РАБОЧАЯ ТЕМПЕРАТУРА: - 65 С, МАКСИМАЛЬНАЯ РАБОЧАЯ ТЕМПЕРАТУРА: + 175 С, РЯД: СТПС20Х100С, УПАКОВКА: КАТУШКА, УПАКОВКА: РАЗРЕЗАТЬ ЛЕНТУ, УПАКОВКА: МЫШЬКАТУШКА, МАРКА: STMICROELECTRONICS, ВЫСОТА: 4,6 ММ, ДЛИНА: 10,4 ММ, ТИП ПРОДУКТА: ДИОДЫ И ВЫПРЯМИТЕЛИ ШОТТКИ, ЗАВОДСКАЯ УПАКОВКА: 1000, ПОДКАТЕГОРИЯ: ДИОДЫ И ВЫПРЯМИТЕЛИ, СТИЛЬ ЗАВЕРШЕНИЯ: СМД/СМТ, ТИП: ВЫПРЯМИТЕЛЬ ШОТТКИ, ШИРИНА: 9,35 ММ, ЕДИНИЦА ИЗМЕРЕНИЯ: 2 Г,</t>
  </si>
  <si>
    <t>КАТЕГОРИЯ ПРОДУКТА: ПОДАВИТЕЛИ ЭСР / ДИОДЫ ДЛЯ ПОДАВЛЕНИЯ ПЕРЕХОДНЫХ СКАЧКОВ НАПРЯЖЕНИЯ, ROHS: ПОДРОБНОСТИ, ТИП ПРОДУКТА: ДИОДЫ ТВС, ПОЛЯРНОСТЬ: ОДНОНАПРАВЛЕННЫЙ, РАБОЧЕЕ НАПРЯЖЕНИЕ: 434 В, КОЛИЧЕСТВО КАНАЛОВ: 1 КАНАЛ, СТИЛЬ ЗАВЕРШЕНИЯ: СМД/СМТ, ПОСЫЛКА/КЕЙС: ДО-214АА-2, НАПРЯЖЕНИЕ ПРОБОЯ: 485 В, НАПРЯЖЕНИЕ ЗАЖИМА: 698 В, PPPM — ПИКОВАЯ РАССЕИВАЕМАЯ МОЩНОСТЬ В ИМПУЛЬСЕ: 600 ВТ, VESD - НАПРЯЖЕНИЕ ESD КОНТАКТ: -, VESD - НАПРЯЖЕНИЕ ESD ВОЗДУШНЫЙ ЗАЗОР: -, CD - ЕМКОСТЬ ДИОДА: -, IPP - ПИКОВЫЙ ИМПУЛЬСНЫЙ ТОК: 900 МА, МИНИМАЛЬНАЯ РАБОЧАЯ ТЕМПЕРАТУРА: - 55 С, МАКСИМАЛЬНАЯ РАБОЧАЯ ТЕМПЕРАТУРА: + 150 С, РЯД: P6SMB, УПАКОВКА: КАТУШКА, УПАКОВКА: РАЗРЕЗАТЬ ЛЕНТУ, УПАКОВКА: МЫШЬКАТУШКА, МАРКА: БОРНС, PD - РАССЕИВАЕМАЯ МОЩНОСТЬ: -, ЗАВОДСКАЯ УПАКОВКА: 3000, ПОДКАТЕГОРИЯ: ДИОДЫ ДЛЯ TVS / ДИОДЫ ДЛЯ ПОДАВЛЕНИЯ ЭСР, VF - ПРЯМОЕ НАПРЯЖЕНИЕ: 5 В, ЕДИНИЦА ИЗМЕРЕНИЯ: 93 МГ,</t>
  </si>
  <si>
    <t>ANALOG DEVICES INC.</t>
  </si>
  <si>
    <t>ДИСКРЕТНЫЕ ПОЛУПРОВОДНИКОВЫЕ ПРИБОРЫ - ДИОДЫ И ВЫПРЯМИТЕЛИ ШОТТКЕ. (ОБОРУДОВАНИЕ ДЛЯ АВТОМАТИЗАЦИИ ПРОМЫШЛЕННЫХ ПРЕДПРИЯТИЙ, КОМПЬЮТЕРНЫХ СИСТЕМ).</t>
  </si>
  <si>
    <t>КАТЕГОРИЯ ПРОДУКТА: ДИОДЫ И ВЫПРЯМИТЕЛИ ШОТТКИ, ROHS: ПОДРОБНОСТИ, ПРОДУКТ: SCHOTTKY DIODES, ВИД МОНТАЖА: THROUGH HOLE, УПАКОВКА / БЛОК: TO-220-3 FP, КОНФИГУРАЦИЯ: DUAL ANODE COMMON CATHODE, ТЕХНОЛОГИЯ: SI, IF - ПРЯМОЙ ТОК: 25 A, VRRM - ПОВТОРЯЮЩЕЕСЯ ОБРАТНОЕ НАПРЯЖЕНИЕ: 45 V, VF - ПРЯМОЕ НАПРЯЖЕНИЕ: 700 MV, IFSM - УДАРНЫЙ ПРЯМОЙ ТОК: 150 A, IR - ОБРАТНЫЙ ТОК : 200 UA, МИНИМАЛЬНАЯ РАБОЧАЯ ТЕМПЕРАТУРА: - 65 C, МАКСИМАЛЬНАЯ РАБОЧАЯ ТЕМПЕРАТУРА: + 175 C, СЕРИЯ: MBRF2545CT, УПАКОВКА: TUBE, ТОРГОВАЯ МАРКА: ONSEMI, ВЫСОТА: 9.24 MM, ДЛИНА: 10.63 MM, ТИП ПРОДУКТА: SCHOTTKY DIODES &amp; RECTIFIERS, РАЗМЕР ФАБРИЧНОЙ УПАКОВКИ: 50, ПОДКАТЕГОРИЯ: DIODES &amp; RECTIFIERS, ТИП ВЫВОДОВ: SCREW, ТИП: SCHOTTKY DIODE, ШИРИНА: 4.9 MM, ВЕС ИЗДЕЛИЯ: 2,300 G.</t>
  </si>
  <si>
    <t>MBRF2545CTG</t>
  </si>
  <si>
    <t>ДИОД ШОТТКИ,</t>
  </si>
  <si>
    <t>КАТЕГОРИЯ ПРОДУКТА: ДИОДЫ И ВЫПРЯМИТЕЛИ ШОТТКИ; ПРОДУКТ: SCHOTTKY DIODES; ВИД МОНТАЖА: SMD/SMT; УПАКОВКА / БЛОК: SOT-23-3; КОНФИГУРАЦИЯ: DUAL SERIES; ТЕХНОЛОГИЯ: SI; IF - ПРЯМОЙ ТОК: 200 MA; VRRM - ПОВТОРЯЮЩЕЕСЯ ОБРАТНОЕ НАПРЯЖЕНИЕ: 40 V; VF - ПРЯМОЕ НАПРЯЖЕНИЕ: 1 V; IFSM - УДАРНЫЙ ПРЯМОЙ ТОК: 600 MA; IR - ОБРАТНЫЙ ТОК : 100 NA; МИНИМАЛЬНАЯ РАБОЧАЯ ТЕМПЕРАТУРА: - 55 C; МАКСИМАЛЬНАЯ РАБОЧАЯ ТЕМПЕРАТУРА: + 125 C; СЕРИЯ: BASXX; УПАКОВКА: REEL; УПАКОВКА: CUT TAPE; УПАКОВКА: MOUSEREEL; PD - РАССЕИВАНИЕ МОЩНОСТИ: 200 MW;</t>
  </si>
  <si>
    <t>BAS40-04W</t>
  </si>
  <si>
    <t>ТРАНЗИСТОР БИПОЛЯРНЫЙ 246 МВТ, ТРАНЗИСТОР БИПОЛЯРНЫЙ, ТРАНЗИСТОР БИПОЛЯРНЫЙ 225 МВТ, ТРАНЗИСТОР БИПОЛЯРНЫЙ</t>
  </si>
  <si>
    <t>КАТЕГОРИЯ ПРОДУКТА: БИПОЛЯРНЫЕ ТРАНЗИСТОРЫ - С ПРЕДВАРИТЕЛЬНО ЗАДАННЫМ ТОКОМ СМЕЩЕНИЯ, ROHS: ПОДРОБНОСТИ, КОНФИГУРАЦИЯ: SINGLE, ПОЛЯРНОСТЬ ТРАНЗИСТОРА: NPN, ТИПИЧНОЕ ВХОДНОЕ СОПРОТИВЛЕНИЕ: 10 KOHMS, ТИПИЧНЫЙ КОЭФФИЦИЕНТ ДЕЛЕНИЯ РЕЗИСТОРА: 1, ВИД МОНТАЖА: SMD/SMT, УПАКОВКА / БЛОК: SOT-23-3, КОЛЛЕКТОР ПОСТОЯННОГО ТОКА/МИН. КОЭФФ. УСИЛЕНИЯ ТРАНЗИСТОРА (HFE): 35, 60, НАПРЯЖЕНИЕ КОЛЛЕКТОР-ЭМИТТЕР (VCEO), МАКС.: 50 V, НЕПРЕРЫВНЫЙ КОЛЛЕКТОРНЫЙ ТОК: 0.1 A, ПИКОВЫЙ ПОСТОЯННЫЙ ТОК КОЛЛЕКТОРА: 100 MA, PD - РАССЕИВАНИЕ МОЩНОСТИ: 246 MW, МИНИМАЛЬНАЯ РАБОЧАЯ ТЕМПЕРАТУРА: - 55 C, МАКСИМАЛЬНАЯ РАБОЧАЯ ТЕМПЕРАТУРА: + 150 C, СЕРИЯ: MMUN2211L, УПАКОВКА: REEL, УПАКОВКА: CUT TAPE, УПАКОВКА: MOUSEREEL, ТОРГОВАЯ МАРКА: ONSEMI, КОЭФФИЦИЕНТ УСИЛЕНИЯ ПО ПОСТОЯННОМУ ТОКУ (HFE), МАКС.: 35, ВЫСОТА: 0.94 MM, ДЛИНА: 2.9 MM, ТИП ПРОДУКТА: BJTS - BIPOLAR TRANSISTORS - PRE-BIASED, РАЗМЕР ФАБРИЧНОЙ УПАКОВКИ: 30000, ПОДКАТЕГОРИЯ: TRANSISTORS, ШИРИНА: 1.3 MM</t>
  </si>
  <si>
    <t>MMUN2211LT1G</t>
  </si>
  <si>
    <t>КАТЕГОРИЯ ПРОДУКТА: БИПОЛЯРНЫЕ ТРАНЗИСТОРЫ - BJT,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5 V, НАПРЯЖЕНИЕ НАСЫЩЕНИЯ КОЛЛЕКТОР-ЭМИТТЕР: 0.7 V, МАКСИМАЛЬНЫЙ ПОСТОЯННЫЙ ТОК КОЛЛЕКТОРА: 0.5 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BC817-25L, УПАКОВКА: CUT TAPE, УПАКОВКА: MOUSEREEL, УПАКОВКА: REEL, ВЫСОТА: 0.94 MM, ДЛИНА: 2.9 MM, ТЕХНОЛОГИЯ: SI, ШИРИНА: 1.3 MM, НЕПРЕРЫВНЫЙ КОЛЛЕКТОРНЫЙ ТОК: 0.5 A, КОЛЛЕКТОР ПОСТОЯННОГО ТОКА/МИН. КОЭФФ. УСИЛЕНИЯ ТРАНЗИСТОРА (HFE): 160, РАЗМЕР ФАБРИЧНОЙ УПАКОВКИ: 3000, ВЕС ИЗДЕЛИЯ: 8 MG</t>
  </si>
  <si>
    <t>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</si>
  <si>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БИПОЛЯРНЫЕ ТРАНЗИСТОРЫ - BJT; ВИД МОНТАЖА: THROUGH HOLE; УПАКОВКА / БЛОК: IPAK-3; ПОЛЯРНОСТЬ ТРАНЗИСТОРА: PNP;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MJD45H11; УПАКОВКА: TUBE; НЕПРЕРЫВНЫЙ КОЛЛЕКТОРНЫЙ ТОК: 8 A; КОЛЛЕКТОР ПОСТОЯННОГО ТОКА/МИН. КОЭФФ. УСИЛЕНИЯ ТРАНЗИСТОРА (HFE): 60; ВЫСОТА: 6.35 MM; ДЛИНА: 6.73 MM; РАЗМЕР ФАБРИЧНОЙ УПАКОВКИ: 75; ТЕХНОЛОГИЯ: SI; ШИРИНА: 2.38 MM; ВЕС ИЗДЕЛИЯ: 350 MG</t>
  </si>
  <si>
    <t>MJD45H11-1G</t>
  </si>
  <si>
    <t>КАТЕГОРИЯ ПРОДУКТА: БИПОЛЯРНЫЕ ТРАНЗИСТОРЫ - BJT; ВИД МОНТАЖА: THROUGH HOLE; УПАКОВКА / БЛОК: IPAK-3; ПОЛЯРНОСТЬ ТРАНЗИСТОРА: NPN;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MJD44H11; УПАКОВКА: TUBE; НЕПРЕРЫВНЫЙ КОЛЛЕКТОРНЫЙ ТОК: 8 A; КОЛЛЕКТОР ПОСТОЯННОГО ТОКА/МИН. КОЭФФ. УСИЛЕНИЯ ТРАНЗИСТОРА (HFE): 60; ВЫСОТА: 6.35 MM; ДЛИНА: 6.73 MM; РАЗМЕР ФАБРИЧНОЙ УПАКОВКИ: 75; ТЕХНОЛОГИЯ: SI; ШИРИНА: 2.38 MM; ВЕС ИЗДЕЛИЯ: 350 MG</t>
  </si>
  <si>
    <t>MJD44H11-1G</t>
  </si>
  <si>
    <t>КАТЕГОРИЯ ПРОДУКТА: МОП-ТРАНЗИСТОР, ТЕХНОЛОГИЯ: SI, ВИД МОНТАЖА: SMD/SMT, УПАКОВКА / БЛОК: SOT-23-3, ПОЛЯРНОСТЬ ТРАНЗИСТОРА: P-CHANNEL, КОЛИЧЕСТВО КАНАЛОВ: 1 CHANNEL, VDS - НАПРЯЖЕНИЕ ПРОБОЯ СТОК-ИСТОК: 30 V, ID - НЕПРЕРЫВНЫЙ ТОК УТЕЧКИ: 2.3 A, RDS ВКЛ - СОПРОТИВЛЕНИЕ СТОК-ИСТОК: 270 MOHMS, VGS - НАПРЯЖЕНИЕ ЗАТВОР-ИСТОК: - 20 V, + 20 V, VGS TH - ПОРОГОВОЕ НАПРЯЖЕНИЕ ЗАТВОР-ИСТОК : - 4 V, QG - ЗАРЯД ЗАТВОРА: 2 NC, МИНИМАЛЬНАЯ РАБОЧАЯ ТЕМПЕРАТУРА: - 55 C, МАКСИМАЛЬНАЯ РАБОЧАЯ ТЕМПЕРАТУРА: + 150 C, PD - РАССЕИВАНИЕ МОЩНОСТИ: 1.25 W, КАНАЛЬНЫЙ РЕЖИМ: ENHANCEMENT, УПАКОВКА: CUT TAPE, УПАКОВКА: MOUSEREEL, УПАКОВКА: REEL, КОНФИГУРАЦИЯ: SINGLE, ВЫСОТА: 1.1 MM, ДЛИНА: 2.9 MM, ТИП ТРАНЗИСТОРА: 1 P-CHANNEL, ШИРИНА: 1.3 MM, РАЗМЕР ФАБРИЧНОЙ УПАКОВКИ: 3000, ВЕС ИЗДЕЛИЯ: 8 MG</t>
  </si>
  <si>
    <t>IRLML9303TRPBF</t>
  </si>
  <si>
    <t>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31 A, RDS ВКЛ - СОПРОТИВЛЕНИЕ СТОК-ИСТОК: 39 MOHMS, VGS - НАПРЯЖЕНИЕ ЗАТВОР-ИСТОК: - 20 V, + 20 V, VGS TH - ПОРОГОВОЕ НАПРЯЖЕНИЕ ЗАТВОР-ИСТОК : 4 V, QG - ЗАРЯД ЗАТВОРА: 37 NC, МИНИМАЛЬНАЯ РАБОЧАЯ ТЕМПЕРАТУРА: - 55 C, МАКСИМАЛЬНАЯ РАБОЧАЯ ТЕМПЕРАТУРА: + 175 C, PD - РАССЕИВАНИЕ МОЩНОСТИ: 110 W, КАНАЛЬНЫЙ РЕЖИМ: ENHANCEMENT, УПАКОВКА: CUT TAPE, УПАКОВКА: MOUSEREEL, УПАКОВКА: REEL, КОНФИГУРАЦИЯ: SINGLE, ВЫСОТА: 2.3 MM, ДЛИНА: 6.5 MM, ТИП ТРАНЗИСТОРА: 1 N-CHANNEL, ТИП: HEXFET POWER MOSFET, ШИРИНА: 6.22 MM, КРУТИЗНА ХАРАКТЕРИСТИКИ ПРЯМОЙ ПЕРЕДАЧИ - МИН.: 33 S, ВРЕМЯ СПАДА: 13 NS, ВРЕМЯ НАРАСТАНИЯ: 27 NS, РАЗМЕР ФАБРИЧНОЙ УПАКОВКИ: 2000, ТИПИЧНОЕ ВРЕМЯ ЗАДЕРЖКИ ВЫКЛЮЧЕНИЯ: 40 NS, ТИПИЧНОЕ ВРЕМЯ ЗАДЕРЖКИ ПРИ ВКЛЮЧЕНИИ: 12 NS, ВЕС ИЗДЕЛИЯ: 550 MG</t>
  </si>
  <si>
    <t>КАТЕГОРИЯ ПРОДУКТА: МОП-ТРАНЗИСТОР, ROHS: ПОДРОБНОСТИ, ТЕХНОЛОГИЯ: SI, ВИД МОНТАЖА: SMD/SMT, УПАКОВКА / БЛОК: TO-252-3, ПОЛЯРНОСТЬ ТРАНЗИСТОРА: N-CHANNEL, КОЛИЧЕСТВО КАНАЛОВ: 1 CHANNEL, VDS - НАПРЯЖЕНИЕ ПРОБОЯ СТОК-ИСТОК: 900 V, ID - НЕПРЕРЫВНЫЙ ТОК УТЕЧКИ: 5.1 A, RDS ВКЛ - СОПРОТИВЛЕНИЕ СТОК-ИСТОК: 1.2 OHMS, VGS - НАПРЯЖЕНИЕ ЗАТВОР-ИСТОК: - 20 V, + 20 V, VGS TH - ПОРОГОВОЕ НАПРЯЖЕНИЕ ЗАТВОР-ИСТОК : 3 V, QG - ЗАРЯД ЗАТВОРА: 28 NC, МИНИМАЛЬНАЯ РАБОЧАЯ ТЕМПЕРАТУРА: - 55 C, МАКСИМАЛЬНАЯ РАБОЧАЯ ТЕМПЕРАТУРА: + 150 C, PD - РАССЕИВАНИЕ МОЩНОСТИ: 83 W, КАНАЛЬНЫЙ РЕЖИМ: ENHANCEMENT, УПАКОВКА: REEL, УПАКОВКА: CUT TAPE, УПАКОВКА: MOUSEREEL, ТОРГОВАЯ МАРКА: INFINEON TECHNOLOGIES, ТИП ПРОДУКТА: MOSFET, РАЗМЕР ФАБРИЧНОЙ УПАКОВКИ: 2500, ПОДКАТЕГОРИЯ: MOSFETS, ДРУГИЕ НАЗВАНИЯ ТОВАРА №: IPD90R1K2C3 SP002548874, ВЕС ИЗДЕЛИЯ: 330 MG, РАБОЧИЙ ТОК ИСТОЧНИКА ПИТАНИЯ: 17 UA, ДИАПАЗОН РАБОЧИХ ТЕМПЕРАТУР: -4, PD - РАССЕИВАНИЕ МОЩНОСТИ: 0.555 W, ПРОДУКТ: LDO VOLTAGE REGULATORS, ТИП ПРОДУКТА: LDO VOLTAGE REGULATORS, РАЗМЕР ФАБРИЧНОЙ УПАКОВКИ: 250, ПОДКАТЕГОРИЯ: PMIC - POWER MANAGEMENT ICS, ТИП: LOW DROPOUT LINEAR REGULATORS, ТОЧНОСТЬ РЕГУЛИРОВАНИЯ НАПРЯЖЕНИЯ: 0,03, ШИРИНА: 1.6 MM, ВЕС ИЗДЕЛИЯ: 6,300 MG,</t>
  </si>
  <si>
    <t>IPD90R1K2C3ATMA2</t>
  </si>
  <si>
    <t>КАТЕГОРИЯ ПРОДУКТА: МОП-ТРАНЗИСТОР, ROHS: ПОДРОБНОСТИ, ТЕХНОЛОГИЯ: СИ, ТИП МОНТАЖА: ЧЕРЕЗ ОТВЕРСТИЕ, ПОСЫЛКА/КЕЙС: ТО-220АБ-3, ПОЛЯРНОСТЬ ТРАНЗИСТОРА: N-КАНАЛ, КОЛИЧЕСТВО КАНАЛОВ: 1 КАНАЛ, VDS - НАПРЯЖЕНИЕ ПРОБОЯ СТОК-ИСТОК: 100 В, ID — НЕПРЕРЫВНЫЙ ТОК СТОКА: 28 А, RDS ON — СОПРОТИВЛЕНИЕ СТОК-ИСТОК: 77 МОМ, VGS - НАПРЯЖЕНИЕ ЗАТВОР-ИСТОК: - 20 В, + 20 В, VGS TH - ПОРОГОВОЕ НАПРЯЖЕНИЕ ЗАТВОР-ИСТОК: 4 В, QG - ЗАРЯД ВОРОТ: 72 НКЛ, МИНИМАЛЬНАЯ РАБОЧАЯ ТЕМПЕРАТУРА: - 55 С, МАКСИМАЛЬНАЯ РАБОЧАЯ ТЕМПЕРАТУРА: + 175 С, PD - РАССЕИВАЕМАЯ МОЩНОСТЬ: 150 ВТ, РЕЖИМ КАНАЛА: УЛУЧШЕНИЕ, РЯД: ИРФ, УПАКОВКА: ТРУБКА, МАРКА: ВИШАЙ ПОЛУПРОВОДНИКИ, КОНФИГУРАЦИЯ: ОДИНОКИЙ, ВРЕМЯ ПАДЕНИЯ: 43 НС, ВЫСОТА: 15,49 ММ, ДЛИНА: 10,41 ММ, ТИП ПРОДУКТА: МОП-ТРАНЗИСТОР, ВРЕМЯ НАРАСТАНИЯ: 44 НС, ЗАВОДСКАЯ УПАКОВКА: 1000, ПОДКАТЕГОРИЯ: МОП-ТРАНЗИСТОРЫ, Т</t>
  </si>
  <si>
    <t>IRF540PBF</t>
  </si>
  <si>
    <t>КАТЕГОРИЯ ПРОДУКТА: МОП-ТРАНЗИСТОР, ROHS: ПОДРОБНОСТИ, ТЕХНОЛОГИЯ: СИ, ТИП МОНТАЖА: ЧЕРЕЗ ОТВЕРСТИЕ, ПОСЫЛКА/КЕЙС: ТО-220-3, ПОЛЯРНОСТЬ ТРАНЗИСТОРА: N-КАНАЛ, КОЛИЧЕСТВО КАНАЛОВ: 1 КАНАЛ, VDS - НАПРЯЖЕНИЕ ПРОБОЯ СТОК-ИСТОК: 1,05 КВ, ID — НЕПРЕРЫВНЫЙ ТОК СТОКА: 6 А, RDS ON — СОПРОТИВЛЕНИЕ СТОК-ИСТОК: 1 ОМ, VGS - НАПРЯЖЕНИЕ ЗАТВОР-ИСТОК: - 30 В, + 30 В, VGS TH - ПОРОГОВОЕ НАПРЯЖЕНИЕ ЗАТВОР-ИСТОК: 3 В, QG - ЗАРЯД ВОРОТ: 21,5 НКЛ, МИНИМАЛЬНАЯ РАБОЧАЯ ТЕМПЕРАТУРА: - 55 С, МАКСИМАЛЬНАЯ РАБОЧАЯ ТЕМПЕРАТУРА: + 150 С, PD - РАССЕИВАЕМАЯ МОЩНОСТЬ: 30 ВТ, РЕЖИМ КАНАЛА: УЛУЧШЕНИЕ, ТОРГОВОЕ НАЗВАНИЕ: MDMESH, РЯД: СТФ10Н105К5, УПАКОВКА: ТРУБКА, МАРКА: STMICROELECTRONICS, КОНФИГУРАЦИЯ: ОДИНОКИЙ, ВРЕМЯ ПАДЕНИЯ: 21,5 НС, ТИП ПРОДУКТА: МОП-ТРАНЗИСТОР, ВРЕМЯ НАРАСТАНИЯ: 8 НС, ЗАВОДСКАЯ УПАКОВКА: 1000, ПОДКАТЕГОРИЯ: МОП-ТРАНЗИСТОРЫ, ТИПИЧНОЕ ВРЕМЯ ЗАДЕРЖКИ ВЫКЛЮЧЕНИЯ: 50 НС, ТИПИЧНОЕ ВРЕМЯ ЗАДЕРЖКИ ВКЛЮЧЕНИЯ: 19 НС, ЕДИНИЦА ИЗМЕРЕНИЯ: 2 Г,</t>
  </si>
  <si>
    <t>КАТЕГОРИЯ ПРОДУКТА: БТИЗ-МОДУЛИ, ПРОДУКТ: КРЕМНИЕВЫЕ МОДУЛИ IGBT, НАПРЯЖЕНИЕ КОЛЛЕКТОР-ЭМИТТЕР VCEO МАКС.: 1200 В, НАПРЯЖЕНИЕ НАСЫЩЕНИЯ КОЛЛЕКТОР-ЭМИТТЕР: 2,15 В, НЕПРЕРЫВНЫЙ ТОК КОЛЛЕКТОРА ПРИ 25 C: 225 А, ТОК УТЕЧКИ ЗАТВОР-ЭМИТТЕР: 400 НА, PD - РАССЕИВАЕМАЯ МОЩНОСТЬ: 1050 ВТ, МИНИМАЛЬНАЯ РАБОЧАЯ ТЕМПЕРАТУРА: - 40 С, МАКСИМАЛЬНАЯ РАБОЧАЯ ТЕМПЕРАТУРА: + 150 С, УПАКОВКА: ЛОТОК, МАКСИМАЛЬНОЕ НАПРЯЖЕНИЕ ЭМИТТЕРА ЗАТВОРА: 20 В, ТИП МОНТАЖА: КРЕПЛЕНИЕ ШАССИ, ТИП ПРОДУКТА: БТИЗ-МОДУЛИ, РЯД: TRENCH/FIELDSTOP IGBT4 - E4, ЗАВОДСКАЯ УПАКОВКА: 10, ПОДКАТЕГОРИЯ: БТИЗ, ТЕХНОЛОГИЯ: СИ,</t>
  </si>
  <si>
    <t>FF225R12ME4</t>
  </si>
  <si>
    <t>КАТЕГОРИЯ ПРОДУКТА: МОП-ТРАНЗИСТОР, ТЕХНОЛОГИЯ: СИ, ТИП МОНТАЖА: ЧЕРЕЗ ОТВЕРСТИЕ, ПОСЫЛКА/КЕЙС: ТО-220-3, ПОЛЯРНОСТЬ ТРАНЗИСТОРА: N-КАНАЛ, КОЛИЧЕСТВО КАНАЛОВ: 1 КАНАЛ, VDS - НАПРЯЖЕНИЕ ПРОБОЯ СТОК-ИСТОК: 1,05 КВ, ID — НЕПРЕРЫВНЫЙ ТОК СТОКА: 6 А, RDS ON — СОПРОТИВЛЕНИЕ СТОК-ИСТОК: 1 ОМ, VGS - НАПРЯЖЕНИЕ ЗАТВОР-ИСТОК: - 30 В, + 30 В, VGS TH - ПОРОГОВОЕ НАПРЯЖЕНИЕ ЗАТВОР-ИСТОК: 3 В, QG - ЗАРЯД ВОРОТ: 21,5 НКЛ, МИНИМАЛЬНАЯ РАБОЧАЯ ТЕМПЕРАТУРА: - 55 С, МАКСИМАЛЬНАЯ РАБОЧАЯ ТЕМПЕРАТУРА: + 150 С, PD - РАССЕИВАЕМАЯ МОЩНОСТЬ: 30 ВТ, РЕЖИМ КАНАЛА: УЛУЧШЕНИЕ, ТОРГОВОЕ НАЗВАНИЕ: MDMESH, РЯД: СТФ10Н105К5, УПАКОВКА: ТРУБКА, МАРКА: STMICROELECTRONICS, КОНФИГУРАЦИЯ: ОДИНОКИЙ, ВРЕМЯ ПАДЕНИЯ: 21,5 НС, ТИП ПРОДУКТА: МОП-ТРАНЗИСТОР, ВРЕМЯ НАРАСТАНИЯ: 8 НС, ЗАВОДСКАЯ УПАКОВКА: 1000, ПОДКАТЕГОРИЯ: МОП-ТРАНЗИСТОРЫ, ТИПИЧНОЕ ВРЕМЯ ЗАДЕРЖКИ ВЫКЛЮЧЕНИЯ: 50 НС, ТИПИЧНОЕ ВРЕМЯ ЗАДЕРЖКИ ВКЛЮЧЕНИЯ: 19 НС, ЕДИНИЦА ИЗМЕРЕНИЯ: 2 Г,</t>
  </si>
  <si>
    <t>МОП ТРАНЗИСТОР МОЩЬНОСТЬ РАССЕИВАНИЯ.</t>
  </si>
  <si>
    <t>ND350N12K</t>
  </si>
  <si>
    <t>СВЕТОДИОД НАКЛАДНОГО МОНТАЖА.</t>
  </si>
  <si>
    <t>КАТЕГОРИЯ ПРОДУКТА: СТАНДАРТНЫЕ СВЕТОДИОДЫ - НАКЛАДНОГО МОНТАЖА; ПРОДУКТ: GREEN LEDS; ОРИЕНТАЦИЯ: TOP VIEW; ЦВЕТ ОСВЕЩЕНИЯ: GREEN; IF - ПРЯМОЙ ТОК: 20 MA; VF - ПРЯМОЕ НАПРЯЖЕНИЕ: 3.3 V; ДЛИНА ВОЛНЫ/ЦВЕТОВАЯ ТЕМПЕРАТУРА: 525 NM; ИНТЕНСИВНОСТЬ ОСВЕЩЕНИЯ: 300 MCD; УГОЛ ОБЗОРА: 140 DEG; НОМИНАЛЬНАЯ МОЩНОСТЬ: 102.5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ЧУВСТВИТЕЛЬНЫЙ К ВЛАЖНОСТИ: YES; ВИД МОНТАЖА: SMD/SMT;</t>
  </si>
  <si>
    <t>XZM2DG55W-1</t>
  </si>
  <si>
    <t>SUNLED</t>
  </si>
  <si>
    <t>КАТЕГОРИЯ ПРОДУКТА: СТАНДАРТНЫЕ СВЕТОДИОДЫ - SMD, ПОСЫЛКА/КЕЙС: 1206 (3216 МЕТРИЧЕСКИХ), ОРИЕНТАЦИЯ: ВИД СВЕРХУ, ЦВЕТ ПОДСВЕТКИ: ЖЕЛТЫЙ, ЕСЛИ - ПРЯМОЙ ТОК: 20 МА, VF - ПРЯМОЕ НАПРЯЖЕНИЕ: 2 В, ДЛИНА ВОЛНЫ/ЦВЕТОВАЯ ТЕМПЕРАТУРА: 590 НМ, ИНТЕНСИВНОСТЬ СВЕТА: 1 КОМПАКТ-ДИСК, УГОЛ ОБЗОРА: 20 ГРАДУСОВ, ОЦЕНКА МОЩНОСТИ: 75 МВТ, ДЛИНА: 3,2 ММ, ВЫСОТА: 2,4 ММ, ШИРИНА: 2,4 ММ, МИНИМАЛЬНАЯ РАБОЧАЯ ТЕМПЕРАТУРА: - 40 С, МАКСИМАЛЬНАЯ РАБОЧАЯ ТЕМПЕРАТУРА: +85 С, ЦВЕТ ЛИНЗ: БЕСЦВЕТНЫЙ, РАЗМЕРЫ ОБЪЕКТИВА: 1,7 ММ, ФОРМА ОБЪЕКТИВА: КУПОЛ, ПРОЗРАЧНОСТЬ ОБЪЕКТИВА: ВОДА ЧИСТАЯ, УПАКОВКА: КАТУШКА, УПАКОВКА: РАЗРЕЗАТЬ ЛЕНТУ, УПАКОВКА: МЫШЬКАТУШКА, ЧУВСТВИТЕЛЬНОСТЬ К ВЛАГЕ: ДА, ТИП МОНТАЖА: СМД/СМТ, ТИП ПРОДУКТА: СВЕТОДИОД - СТАНДАРТ, ЗАВОДСКАЯ УПАКОВКА: 1500, ПОДКАТЕГОРИЯ: СВЕТОДИОДЫ, ЕДИНИЦА ИЗМЕРЕНИЯ: 15 МГ,</t>
  </si>
  <si>
    <t>KPTR-3216SGC</t>
  </si>
  <si>
    <t>КАТЕГОРИЯ ПРОДУКТА: ВЫСОКОСКОРОСТНЫЕ ОПТОПАРЫ, ROHS: ПОДРОБНОСТИ, ТИП МОНТАЖА: СМД/СМТ, ПОСЫЛКА/КЕЙС: ПДИП-8 КРЫЛО ЧАЙКИ, СКОРОСТЬ ПЕРЕДАЧИ ДАННЫХ: 1 МБИТ/С, КОЛИЧЕСТВО КАНАЛОВ: 1 КАНАЛ, ТИП ВЫХОДА: ФОТОТРАНЗИСТОР, НАПРЯЖЕНИЕ ИЗОЛЯЦИИ: 3750 В СРЕДНЕКВ., VF - ПРЯМОЕ НАПРЯЖЕНИЕ: 1,5 В, ЕСЛИ - ПРЯМОЙ ТОК: 25 МА, VR - ОБРАТНОЕ НАПРЯЖЕНИЕ: 5 В, PD - РАССЕИВАЕМАЯ МОЩНОСТЬ: 100 МВТ, ТЕКУЩИЙ КОЭФФИЦИЕНТ ПЕРЕДАЧИ: 0,65, МИНИМАЛЬНАЯ РАБОЧАЯ ТЕМПЕРАТУРА: - 55 С, МАКСИМАЛЬНАЯ РАБОЧАЯ ТЕМПЕРАТУРА: + 100 С, РЯД: HCPL-4504, УПАКОВКА: КАТУШКА, УПАКОВКА: РАЗРЕЗАТЬ ЛЕНТУ, УПАКОВКА: МЫШЬКАТУШКА, ВРЕМЯ ПАДЕНИЯ: -, ВЫХОДНОЙ ТОК: 8 МА, ВРЕМЯ НАРАСТАНИЯ: -, МАРКА: БРОДКОМ / АВАГО, ВЫСОТА: 3,56 ММ, ДЛИНА: 9,65 ММ, МАКСИМАЛЬНЫЙ ТОК КОЛЛЕКТОРА: 8 МА, ТИП ПРОДУКТА: ВЫСОКОСКОРОСТНЫЕ ОПТОПАРЫ, ЗАВОДСКАЯ УПАКОВКА: 1000, ПОДКАТЕГОРИЯ: ОПТОПАРЫ, ШИРИНА: 6,35 ММ, ЕДИНИЦА ИЗМЕРЕНИЯ: 27 МГ,</t>
  </si>
  <si>
    <t>HCPL-4504-500E</t>
  </si>
  <si>
    <t>TI, TEXAS INSTRUMENTS</t>
  </si>
  <si>
    <t>КАТЕГОРИЯ ПРОДУКТА: ИСТОЧНИКИ ОПОРНОГО НАПРЯЖЕНИЯ, ROHS: ПОДРОБНОСТИ, ВИД МОНТАЖА: SMD/SMT, УПАКОВКА / БЛОК: SOT-23-3, ТИП ССЫЛКИ: SHUNT ADJUSTABLE PRECISION REFERENCES, ВЫХОДНОЕ НАПРЯЖЕНИЕ: 2.4 V TO 36 V, ИСХОДНАЯ ТОЧНОСТЬ: 0,01, ТЕМПЕРАТУРНЫЙ КОЭФФИЦИЕНТ: -, СЕРИЯ VREF - ВХОДНОЕ НАПРЯЖЕНИЕ - МАКС.: 37 V, ТОК ЧЕРЕЗ ШУНТ - МАКС.: 100 MA, МИНИМАЛЬНАЯ РАБОЧАЯ ТЕМПЕРАТУРА: - 40 C, МАКСИМАЛЬНАЯ РАБОЧАЯ ТЕМПЕРАТУРА: + 125 C, КВАЛИФИКАЦИЯ: AEC-Q101, УПАКОВКА: REEL, УПАКОВКА: CUT TAPE, УПАКОВКА: MOUSEREEL, ТОРГОВАЯ МАРКА: NEXPERIA, ВЫСОТА: 0.95 MM, ДЛИНА: 3 MM, МАКСИМАЛЬНОЕ ВЫХОДНОЕ НАПРЯЖЕНИЕ: 36 V, ПРОДУКТ: VOLTAGE REFERENCES, ТИП ПРОДУКТА: VOLTAGE REFERENCES, РАЗМЕР ФАБРИЧНОЙ УПАКОВКИ: 3000, ПОДКАТЕГОРИЯ: PMIC - POWER MANAGEMENT ICS, НАПРЯЖЕНИЕ ПИТАНИЯ - МАКС.: 4 UA, ТОПОЛОГИЯ: SHUNT REFERENCES, ШИРИНА: 1.4 MM, ДРУГИЕ НАЗВАНИЯ ТОВАРА №: 935288022215</t>
  </si>
  <si>
    <t>TL431AQDBZR,215</t>
  </si>
  <si>
    <t>КАТЕГОРИЯ ПРОДУКТА: ИСТОЧНИКИ ОПОРНОГО НАПРЯЖЕНИЯ; ВИД МОНТАЖА: SMD/SMT; УПАКОВКА / БЛОК: SOT-23-3; ТИП ССЫЛКИ: SERIES PRECISION REFERENCES; ВЫХОДНОЕ НАПРЯЖЕНИЕ: 3.3 V; ИСХОДНАЯ ТОЧНОСТЬ: 1 %; ТЕМПЕРАТУРНЫЙ КОЭФФИЦИЕНТ: 18 PPM / C; СЕРИЯ VREF - ВХОДНОЕ НАПРЯЖЕНИЕ - МАКС.: 28 V; ТОК ЧЕРЕЗ ШУНТ - МАКС.: 20 MA; МИНИМАЛЬНАЯ РАБОЧАЯ ТЕМПЕРАТУРА: 0 C; МАКСИМАЛЬНАЯ РАБОЧАЯ ТЕМПЕРАТУРА: + 100 C; СЕРИЯ: NCP51460; УПАКОВКА: REEL; УПАКОВКА: CUT TAPE; УПАКОВКА: MOUSEREEL; ТОРГОВАЯ МАРКА: ONSEMI; ВХОДНОЕ НАПРЯЖЕНИЕ: 0.9 V TO 28 V; МАКСИМАЛЬНОЕ ВЫХОДНОЕ НАПРЯЖЕНИЕ: 3.333 V; ПРОДУКТ: VOLTAGE REFERENCES; ТИП ПРОДУКТА: VOLTAGE REFERENCES; РАЗМЕР ФАБРИЧНОЙ УПАКОВКИ:РАЗМЕР ФАБРИЧНОЙ УПАКОВКИ: 3000; ПОДКАТЕГОРИЯ: PMIC - POWER MANAGEMENT ICS; НАПРЯЖЕНИЕ ПИТАНИЯ - МАКС.: 220 UA; ТОПОЛОГИЯ: SERIES REFERENCES; ВЕС ИЗДЕЛИЯ: 8 MG</t>
  </si>
  <si>
    <t>КАТЕГОРИЯ ПРОДУКТА: LDO РЕГУЛЯТОРЫ НАПРЯЖЕНИЯ, ROHS: ПОДРОБНОСТИ, ВИД МОНТАЖА: SMD/SMT, УПАКОВКА / БЛОК: SOT-223-6, ВЫХОДНОЕ НАПРЯЖЕНИЕ: 5 V, ВЫХОДНОЙ ТОК: 1 A, КОЛИЧЕСТВО ВЫХОДОВ: 1 OUTPUT, ПОЛЯРНОСТЬ: POSITIVE, ТОК ПОКОЯ: 1.7 MA, ВХОДНОЕ НАПРЯЖЕНИЕ, МИН.: 2.1 V, ВХОДНОЕ НАПРЯЖЕНИЕ, МАКС.: 15 V, ТИП ВЫХОДА: FIXED, МИНИМАЛЬНАЯ РАБОЧАЯ ТЕМПЕРАТУРА: - 40 C, МАКСИМАЛЬНАЯ РАБОЧАЯ ТЕМПЕРАТУРА: + 85 C, НАПРЯЖЕНИЕ ОТПУСКАНИЯ: 230 MV, СЕРИЯ: REG104-5, УПАКОВКА: TUBE, ТОРГОВАЯ МАРКА: TEXAS INSTRUMENTS, НАПРЯЖЕНИЕ ОТПУСКАНИЯ - МАКС.: 500 MV, ВЫСОТА: 1.6 MM, IB - ВХОДНОЙ ТОК СМЕЩЕНИЯ: 600 UA, ДЛИНА: 6.5 MM, ЧУВСТВИТЕЛЬНЫЙ К ВЛАЖНОСТИ: YES, ПРОДУКТ: LDO VOLTAGE REGULATORS, ТИП ПРОДУКТА: LDO VOLTAGE REGULATORS, ОПОРНОЕ НАПРЯЖЕНИЕ: 1.295 V, РАЗМЕР ФАБРИЧНОЙ УПАКОВКИ: 78, ПОДКАТЕГОРИЯ: PMIC - POWER MANAGEMENT ICS, ТИП: LOW DROPOUT REGULATORS, ТОЧНОСТЬ РЕГУЛИРОВАНИЯ НАПРЯЖЕНИЯ: 0,02, ШИРИНА: 3.5 MM</t>
  </si>
  <si>
    <t>REG104GA-5</t>
  </si>
  <si>
    <t>МИКРОСХЕМА ДЛЯ УПРАВЛЕНИЯ ПИТАНИЕМ, ПОЛЯРНОСТЬ ПОЛОЖИТЕЛЬНАЯ, ТИП ВЫХОДА ФИКСИРОВАННЫЙ, КОЛИЧЕСТВО ВЫХОДОВ 1, ВЫХОДНОЕ НАПРЯЖЕНИЕ, В 1.8, МАКСИМАЛЬНЫЙ ТОК НАГРУЗКИ, А 1, МАКСИМАЛЬНОЕ ВХОДНОЕ НАПРЯЖЕНИЕ, В 20, РАБОЧАЯ ТЕМПЕРАТУРА,°C -40…+125, КОРПУС SOT-223</t>
  </si>
  <si>
    <t>LM1117GS-1.8</t>
  </si>
  <si>
    <t>HTC</t>
  </si>
  <si>
    <t>МИНИАТЮРНЫЙ ЭЛЕКТРОННЫЙ КОМПОНЕНТ: 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t>
  </si>
  <si>
    <t>КАТЕГОРИЯ ПРОДУКТА: LDO РЕГУЛЯТОРЫ НАПРЯЖЕНИЯ; ВИД МОНТАЖА: SMD/SMT; УПАКОВКА / БЛОК: SOT-223-3; ВЫХОДНОЕ НАПРЯЖЕНИЕ: 5 V; ВЫХОДНОЙ ТОК: 150 MA; КОЛИЧЕСТВО ВЫХОДОВ: 1 OUTPUT; ПОЛЯРНОСТЬ: POSITIVE; ТОК ПОКОЯ: 30 UA; ВХОДНОЕ НАПРЯЖЕНИЕ, МИН.: 4.17 V; ВХОДНОЕ НАПРЯЖЕНИЕ, МАКС.: 36 V; ПОДАВЛЕНИЕ ПУЛЬСАЦИЙ ПИТАНИЯ - ТИПИЧ.: 58 DB; ТИП ВЫХОДА: FIXED; МИНИМАЛЬНАЯ РАБОЧАЯ ТЕМПЕРАТУРА: - 40 C; МАКСИМАЛЬНАЯ РАБОЧАЯ ТЕМПЕРАТУРА: + 125 C; НАПРЯЖЕНИЕ ОТПУСКАНИЯ: 400 MV; СЕРИЯ: LT1121; УПАКОВКА: REEL; УПАКОВКА: CUT TAPE; УПАКОВКА: MOUSEREEL; НАПРЯЖЕНИЕ ОТПУСКАНИЯ - МАКС.: 0.7 V; ВЫСОТА: 1.8 MM; IB - ВХОДНОЙ ТОК СМЕЩЕНИЯ: 150 NA; НЕСТАБИЛЬНОСТЬ ВЫХОДНОГО НАПРЯЖЕНИЯ ИЛИ ТОКА: 1.5 MV; НЕСТАБИЛЬНОСТЬ ВЫХОДНОЙ НАГРУЗКИ: - 17 MV; РАБОЧИЙ ТОК ИСТОЧНИКА ПИТАНИЯ: 30 UA; ПРОДУКТ: LINEAR REGULATORS; РАЗМЕР ФАБРИЧНОЙ УПАКОВКИ: 2000; ТИП: MICROPOWER LOW DROPOUT REGULATOR; ВЕС ИЗДЕЛИЯ: 807,343 MG</t>
  </si>
  <si>
    <t>LT1121IST-5#TRPBF</t>
  </si>
  <si>
    <t>КАТЕГОРИЯ ПРОДУКТА: LDO-РЕГУЛЯТОРЫ НАПРЯЖЕНИЯ, ROHS: ПОДРОБНОСТИ, ТИП МОНТАЖА: СМД/СМТ, ВЫХОДНОЕ НАПРЯЖЕНИЕ: 1,8 В, ВЫХОДНОЙ ТОК: 1 А, КОЛИЧЕСТВО ВЫХОДОВ: 1 ВЫХОД, ПОЛЯРНОСТЬ: ПОЛОЖИТЕЛЬНЫЙ, ТОК ПОКОЯ: 700 МКА, ВХОДНОЕ НАПРЯЖЕНИЕ, МИН.: 2,3 В, ВХОДНОЕ НАПРЯЖЕНИЕ, МАКС.: 6,5 В, ПОДАВЛЕНИЕ PSRR / RIPPLE — ТИП: 60 ДБ, ТИП ВЫХОДА: ЗАФИКСИРОВАННЫЙ, МИНИМАЛЬНАЯ РАБОЧАЯ ТЕМПЕРАТУРА: - 40 С, МАКСИМАЛЬНАЯ РАБОЧАЯ ТЕМПЕРАТУРА: + 125 С, ВЫХОДНОЕ НАПРЯЖЕНИЕ: 84 МВ, РЯД: АДМ7171, УПАКОВКА: КАТУШКА, УПАКОВКА: РАЗРЕЗАТЬ ЛЕНТУ, УПАКОВКА: МЫШЬ КАТУШКА, НАПРЯЖЕНИЕ ОТПУСКАНИЯ - МАКС.: 135 МВ, ЛИНЕЙНОЕ РЕГУЛИРОВАНИЕ: 0,1 %/ОБ., РЕГУЛИРОВАНИЕ НАГРУЗКИ: 0,1 %/А, ЧУВСТВИТЕЛЬНОСТЬ К ВЛАГЕ: ДА, РАБОЧИЙ ТОК ПИТАНИЯ: 4 МА, ДИАПАЗОН ВЫХОДНОГО НАПРЯЖЕНИЯ: -, ПРОДУКТ: LDO-РЕГУЛЯТОРЫ НАПРЯЖЕНИЯ, ТИП ПРОДУКТА: LDO-РЕГУЛЯТОРЫ НАПРЯЖЕНИЯ, ЗАВОДСКАЯ УПАКОВКА: 1500, ПОДКАТЕГОРИЯ: PMIC — ИС УПРАВЛЕНИЯ ПИТАНИЕМ, ТИП: КМОП, ТОЧНОСТЬ РЕГУЛИРОВАНИЯ НАПРЯЖЕНИЯ: 0,015, ЕДИНИЦА ИЗМЕРЕНИЯ: 43 800 МГ</t>
  </si>
  <si>
    <t>ADM7171ACPZ-1.8-R7</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</si>
  <si>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t>
  </si>
  <si>
    <t>КАТЕГОРИЯ ПРОДУКТА: ИМПУЛЬСНЫЕ РЕГУЛЯТОРЫ НАПРЯЖЕНИЯ, ROHS: ПОДРОБНОСТИ, ТИП МОНТАЖА: СМД/СМТ, ПОСЫЛКА/КЕЙС: ВКФН-13, ТОПОЛОГИЯ: БАК, ВЫХОДНОЕ НАПРЯЖЕНИЕ: ОТ 1 В ДО 24 В, ВЫХОДНОЙ ТОК: 4 А, КОЛИЧЕСТВО ВЫХОДОВ: 1 ВЫХОД, ВХОДНОЕ НАПРЯЖЕНИЕ, МИН.: 3,8 В, ВХОДНОЕ НАПРЯЖЕНИЕ, МАКС.: 36 В, ТОК ПОКОЯ: 24 МКА, ЧАСТОТА ПЕРЕКЛЮЧЕНИЯ: 1 МГЦ, МИНИМАЛЬНАЯ РАБОЧАЯ ТЕМПЕРАТУРА: - 40 С, МАКСИМАЛЬНАЯ РАБОЧАЯ ТЕМПЕРАТУРА: + 150 С, РЯД: LM60440, УПАКОВКА: КАТУШКА, УПАКОВКА: РАЗРЕЗАТЬ ЛЕНТУ, УПАКОВКА: МЫШЬКАТУШКА, МАРКА: ИНСТРУМЕНТЫ ТЕХАСА, КОМПЛЕКТ ДЛЯ РАЗРАБОТКИ: LM60440DQEVM, ВХОДНОЕ НАПРЯЖЕНИЕ: ОТ 3,8 В ДО 36 В, РЕГУЛИРОВАНИЕ НАГРУЗКИ: РЕГУЛИРУЕМЫЙ, ЧУВСТВИТЕЛЬНОСТЬ К ВЛАГЕ: ДА, РАБОЧИЙ ТОК ПИТАНИЯ: 25 МКА, ТИП ПРОДУКТА: ИМПУЛЬСНЫЕ РЕГУЛЯТОРЫ НАПРЯЖЕНИЯ,</t>
  </si>
  <si>
    <t>LM60440DRPKR</t>
  </si>
  <si>
    <t>КАТЕГОРИЯ ПРОДУКТА: LDO-РЕГУЛЯТОРЫ НАПРЯЖЕНИЯ, ТИП МОНТАЖА: СМД/СМТ, ПОСЫЛКА/КЕЙС: ДФН-12, ВЫХОДНОЕ НАПРЯЖЕНИЕ: ОТ 1,22 В ДО 20 В, ВЫХОДНОЙ ТОК: 500 МА, КОЛИЧЕСТВО ВЫХОДОВ: 1 ВЫХОД, ПОЛЯРНОСТЬ: ПОЛОЖИТЕЛЬНЫЙ, ТОК ПОКОЯ: 30 МКА, ВХОДНОЕ НАПРЯЖЕНИЕ, МИН.: 1,8 В, ВХОДНОЕ НАПРЯЖЕНИЕ, МАКС.: 20 В, ПОДАВЛЕНИЕ PSRR / RIPPLE — ТИП: 65 ДБ, ТИП ВЫХОДА: РЕГУЛИРУЕМЫЙ, МИНИМАЛЬНАЯ РАБОЧАЯ ТЕМПЕРАТУРА: - 40 С, МАКСИМАЛЬНАЯ РАБОЧАЯ ТЕМПЕРАТУРА: + 125 С, ВЫХОДНОЕ НАПРЯЖЕНИЕ: 300 МВ, РЯД: LT1763, УПАКОВКА: ТРУБКА, МАРКА: АНАЛОГОВЫЕ УСТРОЙСТВА, НАПРЯЖЕНИЕ ОТПУСКАНИЯ - МАКС.: 450 МВ, IB — ВХОДНОЙ ТОК СМЕЩЕНИЯ: 30 МКА, ЛИНЕЙНОЕ РЕГУЛИРОВАНИЕ: 1 МВ, РЕГУЛИРОВАНИЕ НАГРУЗКИ: 2 МВ, РАБОЧИЙ ТОК ПИТАНИЯ: 30 МКА, ПРОДУКТ: ЛИНЕЙНЫЕ РЕГУЛЯТОРЫ, ТИП ПРОДУКТА: LDO-РЕГУЛЯТОРЫ НАПРЯЖЕНИЯ, ЗАВОДСКАЯ УПАКОВКА: 91, ПОДКАТЕГОРИЯ: PMIC — ИС УПРАВЛЕНИЯ ПИТАНИЕМ, ТИП: ПОЛОЖИТЕЛЬНЫЙ ЛИНЕЙНЫЙ РЕГУЛЯТОР,</t>
  </si>
  <si>
    <t>LT1763IDE#PBF</t>
  </si>
  <si>
    <t>ADP151ACPZ-1.8-R7</t>
  </si>
  <si>
    <t>КАТЕГОРИЯ ПРОДУКТА: ЛИНЕЙНЫЕ РЕГУЛЯТОРЫ НАПРЯЖЕНИЯ, ROHS: ПОДРОБНОСТИ, ТИП МОНТАЖА: СМД/СМТ, ПОСЫЛКА/КЕЙС: ЛФЦСП-6, КОЛИЧЕСТВО ВЫХОДОВ: 1 ВЫХОД, ПОЛЯРНОСТЬ: ПОЛОЖИТЕЛЬНЫЙ, ВЫХОДНОЕ НАПРЯЖЕНИЕ: 1,8 В, ВЫХОДНОЙ ТОК: 200 МА, ТИП ВЫХОДА: ЗАФИКСИРОВАННЫЙ, ВХОДНОЕ НАПРЯЖЕНИЕ, МИН.: 2,2 В, ВХОДНОЕ НАПРЯЖЕНИЕ, МАКС.: 5,5 В, МИНИМАЛЬНАЯ РАБОЧАЯ ТЕМПЕРАТУРА: - 40 С, МАКСИМАЛЬНАЯ РАБОЧАЯ ТЕМПЕРАТУРА: + 125 С, РЕГУЛИРОВАНИЕ НАГРУЗКИ: 0,003 %/МА, ЛИНЕЙНОЕ РЕГУЛИРОВАНИЕ: 0,05 %/ОБ., ТОК ПОКОЯ: 265 МКА, РЯД: ADP151, УПАКОВКА: КАТУШКА, УПАКОВКА: РАЗРЕЗАТЬ ЛЕНТУ, ВЫСОТА: 0,53 ММ, ДЛИНА: 2 ММ, ТИП ПРОДУКТА: ЛИНЕЙНЫЕ РЕГУЛЯТОРЫ НАПРЯЖЕНИЯ,</t>
  </si>
  <si>
    <t>BAS40L</t>
  </si>
  <si>
    <t>КАТЕГОРИЯ ПРОДУКТА: ИМПУЛЬСНЫЕ РЕГУЛЯТОРЫ НАПРЯЖЕНИЯ,ТИП МОНТАЖА: СМД/СМТ, ПОСЫЛКА/КЕЙС: БГА-48, ТОПОЛОГИЯ: БАК, ВЫХОДНОЕ НАПРЯЖЕНИЕ: ОТ 970 МВ ДО 18 В, ВЫХОДНОЙ ТОК: 3,5 А, КОЛИЧЕСТВО ВЫХОДОВ: 1 ВЫХОД, ВХОДНОЕ НАПРЯЖЕНИЕ, МИН.: 3,4 В, ВХОДНОЕ НАПРЯЖЕНИЕ, МАКС.: 40 В, ТОК ПОКОЯ: 3 МКА, ЧАСТОТА ПЕРЕКЛЮЧЕНИЯ: 3 МГЦ, МИНИМАЛЬНАЯ РАБОЧАЯ ТЕМПЕРАТУРА: - 40 С, МАКСИМАЛЬНАЯ РАБОЧАЯ ТЕМПЕРАТУРА: + 125 С, РЯД: LTM8003, КОМПЛЕКТ ДЛЯ РАЗРАБОТКИ: DC2416A, ВХОДНОЕ НАПРЯЖЕНИЕ: ОТ 3,4 В ДО 40 В, ЧУВСТВИТЕЛЬНОСТЬ К ВЛАГЕ: ДА, РАБОЧИЙ ТОК ПИТАНИЯ: 12 МА, ТИП ПРОДУКТА: ИМПУЛЬСНЫЕ РЕГУЛЯТОРЫ НАПРЯЖЕНИЯ, НЕИСПРАВНОСТЬ: НЕИСПРАВНОСТЬ, ЗАВОДСКАЯ УПАКОВКА: 260, ПОДКАТЕГОРИЯ: PMIC — ИС УПРАВЛЕНИЯ ПИТАНИЕМ, ТИП: РЕГУЛЯТОР UMODULE, ЕДИНИЦА ИЗМЕРЕНИЯ: 5880 Г,</t>
  </si>
  <si>
    <t>LTM8003IY#PBF</t>
  </si>
  <si>
    <t>МИНИАТЮРНЫЙ ЭЛЕКТРОННЫЙ КОМПОНЕНТ: 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 (ОБОРУДОВАНИЕ ДЛЯ АВТОМАТИЗАЦИИ ПРОМЫШЛЕННЫХ ПРЕДПРИЯТИЙ</t>
  </si>
  <si>
    <t>КАТЕГОРИЯ ТОВАРА: ИС ДЛЯ УПРАВЛЕНИЯ ПИТАНИЕМ -  ДРАЙВЕРЫ ДЛЯ УПРАВЛЕНИЯ ЗАТВОРОМ (25V DUAL LOW-SIDE ,3.3A,85NS,DSO-8). ВИД МОНТАЖА:SMD/SMT. УПАКОВКА / БЛОК:SOIC-8. КОЛИЧЕСТВО ДРАЙВЕРОВ:2 DRIVER. КОЛИЧЕСТВО ВЫХОДОВ:2 OUTPUT. ВЫХОДНОЙ ТОК:2.3 A, 3.3 A. КОНФИГУРАЦИЯ:NON-INVERTING. ВРЕМЯ НАРАСТАНИЯ:15 NS. ВРЕМЯ СПАДА:10 NS. НАПРЯЖЕНИЕ ПИТАНИЯ - МИН.:6 V. НАПРЯЖЕНИЕ ПИТАНИЯ - МАКС.:20 V. ЗАДЕРЖКА РАСПРОСТРАНЕНИЯ - МАКС.:160 NS. РАБОЧИЙ ТОК ИСТОЧНИКА ПИТАНИЯ:100 UA. PD - РАССЕИВАНИЕ МОЩНОСТИ:625 MW. МАКСИМАЛЬНАЯ РАБОЧАЯ ТЕМПЕРАТУРА:+ 150 C. СЕРИЯ:IR(S)442X. УПАКОВКА:CUT TAPE ИЛИ MOUSEREEL. ВЫСОТА:1.5 MM . ДЛИНА:5 MM ТЕХНОЛОГИЯ:SI .ШИРИНА:4 MM. .ТОРГОВАЯ МАРКА:INFINEON / IR . ТИП ЛОГИКИ:CMOS, LSTTL. ТИП ПРОДУКТА:GATE DRIVERS . РАЗМЕР ФАБРИЧНОЙ УПАКОВКИ:2500 . ПОДКАТЕГОРИЯ:PMIC - POWER MANAGEMENT ICS . ВЕС ИЗДЕЛИЯ:540 MG</t>
  </si>
  <si>
    <t>IR4427STRPBF</t>
  </si>
  <si>
    <t>КАТЕГОРИЯ ПРОДУКТА: LDO-РЕГУЛЯТОРЫ НАПРЯЖЕНИЯ, ROHS: ПОДРОБНОСТИ, ТИП МОНТАЖА: СМД/СМТ, ПОСЫЛКА/КЕЙС: ЦСОП-16, ВЫХОДНОЕ НАПРЯЖЕНИЕ: 1,8 В, ВЫХОДНОЙ ТОК: 1 А, КОЛИЧЕСТВО ВЫХОДОВ: 1 ВЫХОД, ПОЛЯРНОСТЬ: ПОЛОЖИТЕЛЬНЫЙ, ВХОДНОЕ НАПРЯЖЕНИЕ, МИН.: 2,7 В, ВХОДНОЕ НАПРЯЖЕНИЕ, МАКС.: 5,5 В, ТИП ВЫХОДА: ЗАФИКСИРОВАННЫЙ, МИНИМАЛЬНАЯ РАБОЧАЯ ТЕМПЕРАТУРА: - 40 С, МАКСИМАЛЬНАЯ РАБОЧАЯ ТЕМПЕРАТУРА: +85 С, ВЫХОДНОЕ НАПРЯЖЕНИЕ: 200 МКВ, РЯД: MAX8869, УПАКОВКА: КАТУШКА, УПАКОВКА: РАЗРЕЗАТЬ ЛЕНТУ, УПАКОВКА: МЫШЬКАТУШКА, МАРКА: МАКСИМ ИНТЕГРИРОВАННЫЙ, НАПРЯЖЕНИЕ ОТПУСКАНИЯ - МАКС.: 350 МВ ПРИ 1 А, ВЫСОТА: 0,9 ММ, IB — ВХОДНОЙ ТОК СМЕЩЕНИЯ: 2,5 МА, ДЛИНА: 5 ММ, ЛИНЕЙНОЕ РЕГУЛИРОВАНИЕ: 0,001, РЕГУЛИРОВАНИЕ НАГРУЗКИ: 0,02, PD - РАССЕИВАЕМАЯ МОЩНОСТЬ: 1,5 ВТ, ТИП ПРОДУКТА: LDO-РЕГУЛЯТОРЫ НАПРЯЖЕНИЯ, ЗАВОДСКАЯ УПАКОВКА: 2500, ПОДКАТЕГОРИЯ: PMIC — ИС УПРАВЛЕНИЯ ПИТАНИЕМ, ТОЧНОСТЬ РЕГУЛИРОВАНИЯ НАПРЯЖЕНИЯ: 0,01, ШИРИНА: 4,4 ММ,</t>
  </si>
  <si>
    <t>MAX8869EUE18+T</t>
  </si>
  <si>
    <t>МИКРОСХЕМА ПАМЯТИ 4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</si>
  <si>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EEPROM, ВИД МОНТАЖА: SMD/SMT, УПАКОВКА / БЛОК: SOIC-8, ТИП ИНТЕРФЕЙСА: 3-WIRE, MICROWIRE, РАЗМЕР ПАМЯТИ: 4 KBIT, ОРГАНИЗАЦИЯ: 256 X 16,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200 NS, СОХРАНЕНИЕ ДАННЫХ: 200 YEAR, НАПРЯЖЕНИЕ ПИТАНИЯ - МАКС.: 2 MA, УПАКОВКА: REEL, УПАКОВКА: CUT TAPE, УПАКОВКА: MOUSEREEL, ВЫСОТА: 1.25 MM (MIN), ДЛИНА: 4.9 MM, ЧУВСТВИТЕЛЬНЫЙ К ВЛАЖНОСТИ: YES, РАБОЧИЙ ТОК ИСТОЧНИКА ПИТАНИЯ: 500 UA, 100 UA, РАБОЧЕЕ НАПРЯЖЕНИЕ ПИТАНИЯ: 2.5 V TO 5.5 V, ШИРИНА: 3.9 MM, ВЕС ИЗДЕЛИЯ: 540 MG</t>
  </si>
  <si>
    <t>93LC66BT-I/SN</t>
  </si>
  <si>
    <t>КАТЕГОРИЯ ПРОДУКТА: ОПЕРАЦИОННЫЕ УСИЛИТЕЛИ, ROHS: ПОДРОБНОСТИ, ВИД МОНТАЖА: SMD/SMT, УПАКОВКА / БЛОК: SOIC-8, КОЛИЧЕСТВО КАНАЛОВ: 2 CHANNEL, НАПРЯЖЕНИЕ ПИТАНИЯ - МАКС.: 12 V, +/- 6 V, GBP - ПРОИЗВЕДЕНИЕ КОЭФФИЦИЕНТА УСИЛЕНИЯ НА ШИРИНУ ПОЛОСЫ ПРОПУСКАНИЯ (FT): 5 MHZ, SR - СКОРОСТЬ НАРАСТАНИЯ ВЫХОДНОГО НАПРЯЖЕНИЯ: 3 V/US, VOS - ВХОДНОЕ НАПРЯЖЕНИЕ СМЕЩЕНИЯ НУЛЯ: 4 MV, НАПРЯЖЕНИЕ ПИТАНИЯ - МИН.: 4.5 V, +/- 2.25 V, МИНИМАЛЬНАЯ РАБОЧАЯ ТЕМПЕРАТУРА: - 40 C, МАКСИМАЛЬНАЯ РАБОЧАЯ ТЕМПЕРАТУРА: + 85 C, IB - ВХОДНОЙ ТОК СМЕЩЕНИЯ: 300 NA, РАБОЧИЙ ТОК ИСТОЧНИКА ПИТАНИЯ: 7 MA, ОТКЛЮЧЕНИЕ: NO SHUTDOWN, EN - ИНТЕНСИВНОСТЬ ШУМА ВХОДНОГО НАПРЯЖЕНИЯ: 22 NV/SQRT HZ, СЕРИЯ: OP279, УПАКОВКА: REEL, ТИП УСИЛИТЕЛЯ: GENERAL PURPOSE AMPLIFIER, ТОРГОВАЯ МАРКА: ANALOG DEVICES, НАПРЯЖЕНИЕ СДВОЕННОГО ПИТАНИЯ: +/- 3 V, +/- 5 V, ВЫСОТА: 1.5 MM (MAX), IN - ПЛОТНОСТЬ ТОКА ШУМА НА ВХОДЕ: 1 PA/SQRT HZ, ТИП ВХОДА: RAIL-TO-RAIL, ДЛИНА: 5 MM (MAX), МАКСИМАЛЬНОЕ НАПРЯЖЕНИЕ СДВОЕННОГО ПИТАНИЯ: +/- 6 V, МИНИМАЛЬНОЕ НАПРЯЖЕНИЕ СДВОЕННОГО ПИТАНИЯ: +/- 2.25 V, РАБОЧЕЕ НАПРЯЖЕНИЕ ПИТАНИЯ: 5 V, 9 V, ТИП ВЫХОДА: RAIL-TO-RAIL, ПРОДУКТ: OPERATIONAL AMPLIFIERS, ТИП ПРОДУКТА: OP AMPS - OPERATIONAL AMPLIFIERS, PSRR - КОЭФФИЦИЕНТ ПОДАВЛЕНИЯ ПОМЕХ ПО ПИТАНИЮ: 70 DB, РАЗМЕР ФАБРИЧНОЙ УПАКОВКИ: 2500, ПОДКАТЕГОРИЯ: AMPLIFIER ICS, ТИП ПИТАНИЯ: SINGLE, DUAL, ТЕХНОЛОГИЯ: BIPOLAR, ТИП: GENERAL PURPOSE AMPLIFIER, УСИЛЕНИЕ ПО НАПРЯЖЕНИЮ, ДБ: 86.02 DB, ШИРИНА: 4 MM (MAX)</t>
  </si>
  <si>
    <t>OP279GSZ-REEL</t>
  </si>
  <si>
    <t>КАТЕГОРИЯ ПРОДУКТА: ВЧ-УСИЛИТЕЛЬ, ROHS: ПОДРОБНОСТИ, ТИП: МОБИЛЬНЫЕ УСИЛИТЕЛИ/УСИЛИТЕЛИ СОТОВОЙ СВЯЗИ, ТЕХНОЛОГИЯ: SIGE, РАБОЧАЯ ЧАСТОТА: ОТ 0 ГЦ ДО 5,5 ГГЦ, P1DB — ТОЧКА СЖАТИЯ: 17,8 ДБМ, УСИЛЕНИЕ: 11,2 ДБ, РАБОЧЕЕ НАПРЯЖЕНИЕ ПИТАНИЯ: 4 В, NF - КОЭФФИЦИЕНТ ШУМА: 4,2 ДБ, OIP3 - ПЕРЕХВАТ ТРЕТЬЕГО ПОРЯДКА: 33 ДБМ, РАБОЧИЙ ТОК ПИТАНИЯ: 75 МА, МИНИМАЛЬНАЯ РАБОЧАЯ ТЕМПЕРАТУРА: - 40 С, МАКСИМАЛЬНАЯ РАБОЧАЯ ТЕМПЕРАТУРА: +85 С, УПАКОВКА: КАТУШКА, УПАКОВКА: РАЗРЕЗАТЬ ЛЕНТУ, УПАКОВКА: МЫШЬКАТУШКА, МАРКА: КОРВО, ВХОДНЫЕ ОБРАТНЫЕ ПОТЕРИ: 14,6 ДБ, КОЛИЧЕСТВО КАНАЛОВ: 1 КАНАЛ, ТИП ПРОДУКТА: ВЧ-УСИЛИТЕЛЬ, ЗАВОДСКАЯ УПАКОВКА: 3000, ПОДКАТЕГОРИЯ: БЕСПРОВОДНЫЕ И РАДИОЧАСТОТНЫЕ ИНТЕГРАЛЬНЫЕ СХЕМЫ, ТЕСТОВАЯ ЧАСТОТА: 2,4 ГГЦ,</t>
  </si>
  <si>
    <t>SGA6286Z</t>
  </si>
  <si>
    <t>МИКРОСХЕМА УСИЛИТЕЛЬ,</t>
  </si>
  <si>
    <t>КАТЕГОРИЯ ПРОДУКТА: ОПЕРАЦИОННЫЕ УСИЛИТЕЛИ - ОПЕРАЦИОННЫЕ УСИЛИТЕЛИ, ROHS: ПОДРОБНОСТИ, ТИП МОНТАЖА: СМД/СМТ, ПОСЫЛКА/КЕЙС: СОТ-23-5, КОЛИЧЕСТВО КАНАЛОВ: 1 КАНАЛ, НАПРЯЖЕНИЕ ПИТАНИЯ - МАКС.: 32 В, GBP – ПРОДУКТ УВЕЛИЧЕНИЯ ПРОПУСКНОЙ СПОСОБНОСТИ: 20 МГЦ, ВЫХОДНОЙ ТОК НА КАНАЛ: 65 МА, SR - СКОРОСТЬ ПОВОРОТА: 18 В/НАС, VOS - ВХОДНОЕ НАПРЯЖЕНИЕ СМЕЩЕНИЯ: 5 МВ, НАПРЯЖЕНИЕ ПИТАНИЯ - МИН.: 2,5 В, МИНИМАЛЬНАЯ РАБОЧАЯ ТЕМПЕРАТУРА: - 40 С, МАКСИМАЛЬНАЯ РАБОЧАЯ ТЕМПЕРАТУРА: + 125 С, IB — ВХОДНОЙ ТОК СМЕЩЕНИЯ: 1 МКА, РАБОЧИЙ ТОК ПИТАНИЯ: 950 МКА, НЕИСПРАВНОСТЬ: БЕЗ ВЫКЛЮЧЕНИЯ, CMRR — КОЭФФИЦИЕНТ ПОДАВЛЕНИЯ СИНФАЗНОГО СИГНАЛА: 100 ДБ, EN - ПЛОТНОСТЬ ШУМА ВХОДНОГО НАПРЯЖЕНИЯ: 15 НВ/КВ. ГЦ,</t>
  </si>
  <si>
    <t>LM7321MFX/NOPB</t>
  </si>
  <si>
    <t>КАТЕГОРИЯ ПРОДУКТА: ВЧ-УСИЛИТЕЛЬ, ROHS: ПОДРОБНОСТИ, ТИП МОНТАЖА: СМД/СМТ, ПОСЫЛКА/КЕЙС: СОТ-89, ТИП: УСИЛИТЕЛИ БЛОКА УСИЛЕНИЯ, ТЕХНОЛОГИЯ: СИ, РАБОЧАЯ ЧАСТОТА: ОТ 40 МГЦ ДО 2,6 ГГЦ, P1DB — ТОЧКА СЖАТИЯ: 20 ДБМ, УСИЛЕНИЕ: 15,5 ДБ, РАБОЧЕЕ НАПРЯЖЕНИЕ ПИТАНИЯ: 5 В, NF - КОЭФФИЦИЕНТ ШУМА: 1,9 ДБ, OIP3 - ПЕРЕХВАТ ТРЕТЬЕГО ПОРЯДКА: 38 ДБМ, РАБОЧИЙ ТОК ПИТАНИЯ: 65 МА, РЯД: МГА, УПАКОВКА: КАТУШКА, УПАКОВКА: РАЗРЕЗАТЬ ЛЕНТУ, УПАКОВКА: МЫШЬКАТУШКА, МАРКА: БРОДКОМ / АВАГО, ВХОДНЫЕ ОБРАТНЫЕ ПОТЕРИ: - 13 ДБ, ИЗОЛЯЦИЯ ДБ: - 22 ДБ, ЧУВСТВИТЕЛЬНОСТЬ К ВЛАГЕ: ДА, PD - РАССЕИВАЕМАЯ МОЩНОСТЬ: 0,47 ВТ, ТИП ПРОДУКТА: ВЧ-УСИЛИТЕЛЬ, ЗАВОДСКАЯ УПАКОВКА: 3000, ПОДКАТЕГОРИЯ: БЕСПРОВОДНЫЕ И РАДИОЧАСТОТНЫЕ ИНТЕГРАЛЬНЫЕ СХЕМЫ, ТЕСТОВАЯ ЧАСТОТА: 900 МГЦ, 1950 МГЦ,</t>
  </si>
  <si>
    <t>MGA-30889-TR1G</t>
  </si>
  <si>
    <t>SGA4263Z</t>
  </si>
  <si>
    <t>КАТЕГОРИЯ ПРОДУКТА: ДИФФЕРЕНЦИАЛЬНЫЕ УСИЛИТЕЛИ,РЯД: THS4541, КОЛИЧЕСТВО КАНАЛОВ: 1 КАНАЛ, GBP – ПРОДУКТ УВЕЛИЧЕНИЯ ПРОПУСКНОЙ СПОСОБНОСТИ: 850 МГЦ, SR - СКОРОСТЬ ПОВОРОТА: 1,5 КВ/МКС, CMRR — КОЭФФИЦИЕНТ ПОДАВЛЕНИЯ СИНФАЗНОГО СИГНАЛА: 100 ДБ, ВЫХОДНОЙ ТОК НА КАНАЛ: 100 МА, IB — ВХОДНОЙ ТОК СМЕЩЕНИЯ: 13 МКА, VOS - ВХОДНОЕ НАПРЯЖЕНИЕ СМЕЩЕНИЯ: 0,45 МВ, НАПРЯЖЕНИЕ ПИТАНИЯ - МАКС.: 5,4 В, НАПРЯЖЕНИЕ ПИТАНИЯ - МИН.: 2,7 В, РАБОЧИЙ ТОК ПИТАНИЯ: 10,1 МА, МИНИМАЛЬНАЯ РАБОЧАЯ ТЕМПЕРАТУРА: - 40 С, МАКСИМАЛЬНАЯ РАБОЧАЯ ТЕМПЕРАТУРА: + 125 С, ТИП МОНТАЖА: СМД/СМТ, ПОСЫЛКА/КЕЙС: ВКФН-16, ФУНКЦИИ: МАЛЫЙ РАЗМЕР, ОТКЛЮЧЕНИЕ, ЧУВСТВИТЕЛЬНОСТЬ К ВЛАГЕ: ДА, ПРОДУКТ: ДИФФЕРЕНЦИАЛЬНЫЕ УСИЛИТЕЛИ, ТИП ПРОДУКТА: ДИФФЕРЕНЦИАЛЬНЫЕ УСИЛИТЕЛИ, ЗАВОДСКАЯ УПАКОВКА: 3000, ПОДКАТЕГОРИЯ: ИС УСИЛИТЕЛЯ, СТИЛЬ ЗАВЕРШЕНИЯ: СМД/СМТ, ТИП: ЧИП-РЕЗИСТОР, ШИРИНА: 1,25 ММ,</t>
  </si>
  <si>
    <t>THS4541IRGTR</t>
  </si>
  <si>
    <t>МИКРОСХЕМА ДЛЯ УПРАВЛЕНИЯ ПИТАНИЕМ, , КАТЕГОРИЯ ПРОДУКТА: ЛИНЕЙНЫЕ РЕГУЛЯТОРЫ НАПРЯЖЕНИЯ, ВИД МОНТАЖА: SMD/SMT, УПАКОВКА / БЛОК: SOT-223-3, КОЛИЧЕСТВО ВЫХОДОВ: 1 OUTPUT, ПОЛЯРНОСТЬ: POSITIVE, ВЫХОДНОЕ НАПРЯЖЕНИЕ: 1.2 V TO 37 V, ВЫХОДНОЙ ТОК: 500 MA, ТИП ВЫХОДА: ADJUSTABLE, ВХОДНОЕ НАПРЯЖЕНИЕ (МАКС.): 40 V, ВХОДНОЕ НАПРЯЖЕНИЕ МИН.: 4.2 V, МИНИМАЛЬНАЯ РАБОЧАЯ ТЕМПЕРАТУРА: - 40 C, МАКСИМАЛЬНАЯ РАБОЧАЯ ТЕМПЕРАТУРА: + 125 C, НЕСТАБИЛЬНОСТЬ ВЫХОДНОЙ НАГРУЗКИ: 1.5 %/V, НЕСТАБИЛЬНОСТЬ ВЫХОДНОГО НАПРЯЖЕНИЯ ИЛИ ТОКА: 0.07 %/V, СЕРИЯ: LM317M, УПАКОВКА: CUT TAPE, УПАКОВКА: MOUSEREEL, УПАКОВКА: REEL, ВЫСОТА: 1.57 MM, ДЛИНА: 6.5 MM, ШИРИНА: 3.5 MM, ПОДАВЛЕНИЕ ПУЛЬСАЦИЙ ПИТАНИЯ - ТИПИЧ.: 80 DB, РАЗМЕР ФАБРИЧНОЙ УПАКОВКИ: 4000, ВЕС ИЗДЕЛИЯ: 112 MG</t>
  </si>
  <si>
    <t>LM317MBSTT3G</t>
  </si>
  <si>
    <t>МИКРОСХЕМА ДЛЯ УПРАВЛЕНИЯ ПИТАНИЕМ, КАТЕГОРИЯ ПРОДУКТА: ЛИНЕЙНЫЕ РЕГУЛЯТОРЫ НАПРЯЖЕНИЯ, ВИД МОНТАЖА: SMD/SMT, УПАКОВКА / БЛОК: SOIC-8, КОЛИЧЕСТВО ВЫХОДОВ: 1 OUTPUT, ПОЛЯРНОСТЬ: NEGATIVE, ВЫХОДНОЕ НАПРЯЖЕНИЕ: - 15 V, ВЫХОДНОЙ ТОК: 100 MA, ТИП ВЫХОДА: FIXED, ВХОДНОЕ НАПРЯЖЕНИЕ (МАКС.): - 35 V, ВХОДНОЕ НАПРЯЖЕНИЕ МИН.: - 35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СЕРИЯ: MC79L15, УПАКОВКА: CUT TAPE, УПАКОВКА: MOUSEREEL, УПАКОВКА: REEL, ВЫСОТА: 1.5 MM, ДЛИНА: 5 MM, ШИРИНА: 4 MM, РАЗМЕР ФАБРИЧНОЙ УПАКОВКИ: 2500, ВЕС ИЗДЕЛИЯ: 540 MG</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</si>
  <si>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</si>
  <si>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ДРАЙВЕРЫ ДЛЯ УПРАВЛЕНИЯ ЗАТВОРОМ, ВИД МОНТАЖА: SMD/SMT, УПАКОВКА / БЛОК: SOIC-8, КОЛИЧЕСТВО ДРАЙВЕРОВ: 2 DRIVER, КОЛИЧЕСТВО ВЫХОДОВ: 2 OUTPUT, ВЫХОДНОЙ ТОК: 400 MA, НАПРЯЖЕНИЕ ПИТАНИЯ - МИН.: 10 V, НАПРЯЖЕНИЕ ПИТАНИЯ - МАКС.: 20 V, ВРЕМЯ НАРАСТАНИЯ: 80 NS, ВРЕМЯ СПАДА: 45 NS, МИНИМАЛЬНАЯ РАБОЧАЯ ТЕМПЕРАТУРА: - 40 C, МАКСИМАЛЬНАЯ РАБОЧАЯ ТЕМПЕРАТУРА: + 125 C, УПАКОВКА: CUT TAPE, УПАКОВКА: MOUSEREEL, УПАКОВКА: REEL, ОСОБЕННОСТИ: SYNCHRONOUS, ВЫСОТА: 1.5 MM, ДЛИНА: 5 MM, ВЫХОДНОЕ НАПРЯЖЕНИЕ: 10 V TO 20 V, ТЕХНОЛОГИЯ: SI, ШИРИНА: 4 MM, ТИП ЛОГИКИ: CMOS, МАКСИМАЛЬНОЕ ВРЕМЯ ЗАДЕРЖКИ ВЫКЛЮЧЕНИЯ: 660 NS, МАКСИМАЛЬНОЕ ВРЕМЯ ЗАДЕРЖКИ ВКЛЮЧЕНИЯ: 660 NS, ЧУВСТВИТЕЛЬНЫЙ К ВЛАЖНОСТИ: YES, РАБОЧИЙ ТОК ИСТОЧНИКА ПИТАНИЯ: 5 MA, РАБОЧЕЕ НАПРЯЖЕНИЕ ПИТАНИЯ: 10 V TO 20 V, PD - РАССЕИВАНИЕ МОЩНОСТИ: 625 MW, РАЗМЕР ФАБРИЧНОЙ УПАКОВКИ: 2500, ВЕС ИЗДЕЛИЯ: 540 MG</t>
  </si>
  <si>
    <t>МИНИАТЮРНЫЙ ЭЛЕКТРОННЫЙ КОМПОНЕНТ: МИКРОСХЕМА ИНТЕГРАЛЬНАЯ МОНОЛИТНАЯ - ЛОГИЧЕСКИЕ ИС - БУФЕРЫ И ЛИНЕЙНЫЕ АППАРАТНЫЕ ДРАЙВЕРЫ. ИСП. В ЭЛЕКТРОННЫХ УСТРОЙСТВАХ ОБЩЕГРАЖДАНСКОГО НАЗНАЧЕНИЯ. (ОБОРУДОВАНИЕ ДЛЯ АВТОМАТИЗАЦИИ ПРОМЫШЛЕННЫХ ПРЕДПРИЯТИЙ,</t>
  </si>
  <si>
    <t>МИКРОСХЕМА РЧ УСИЛИТЕЛЬ,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</si>
  <si>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РЧ-УСИЛИТЕЛЬ, ROHS: ПОДРОБНОСТИ, ВИД МОНТАЖА: SMD/SMT, УПАКОВКА / БЛОК: LCC-12, ТИП: GENERAL PURPOSE AMPLIFIERS, ТЕХНОЛОГИЯ: GAAS, РАБОЧАЯ ЧАСТОТА: 6 GHZ TO 18 GHZ, P1DB - ТОЧКА СЖАТИЯ: 20 DBM, УСИЛЕНИЕ: 14 DB, РАБОЧЕЕ НАПРЯЖЕНИЕ ПИТАНИЯ: 5 V, NF - КОЭФФИЦИЕНТ ШУМОВ: 4.5 DB, OIP3 - ПЕРЕХВАТ СОСТАВЛЯЮЩИХ ТРЕТЬЕГО ПОРЯДКА: 32 DBM, РАБОЧИЙ ТОК ИСТОЧНИКА ПИТАНИЯ: 90 MA, МИНИМАЛЬНАЯ РАБОЧАЯ ТЕМПЕРАТУРА: - 40 C, МАКСИМАЛЬНАЯ РАБОЧАЯ ТЕМПЕРАТУРА: + 85 C, СЕРИЯ: HMC441G, УПАКОВКА: REEL, УПАКОВКА: CUT TAPE, УПАКОВКА: MOUSEREEL, ТОРГОВАЯ МАРКА: ANALOG DEVICES, ЧАСТОТНЫЙ ДИАПАЗОН: 6 GHZ TO 18 GHZ, ВХОДНЫЕ ПОТЕРИ НА ОТРАЖЕНИЕ: 20 DB, ЧУВСТВИТЕЛЬНЫЙ К ВЛАЖНОСТИ: YES, КОЛИЧЕСТВО КАНАЛОВ: 1 CHANNEL, PD - РАССЕИВАНИЕ МОЩНОСТИ: 0.74 W, ТИП ПРОДУКТА: RF AMPLIFIER, РАЗМЕР ФАБРИЧНОЙ УПАКОВКИ: 100, ПОДКАТЕГОРИЯ: WIRELESS &amp; RF INTEGRATED CIRCUITS, ТЕСТОВАЯ ЧАСТОТА: 14 GHZ TO 18 GHZ</t>
  </si>
  <si>
    <t>HMC441LC3BTR</t>
  </si>
  <si>
    <t>КАТЕГОРИЯ ПРОДУКТА: ИНВЕРТЕРЫ, ROHS: ПОДРОБНОСТИ, КОЛИЧЕСТВО КОНТУРОВ: 6 CIRCUIT, СЕМЕЙСТВО ЛОГИЧЕСКИХ ЭЛЕМЕНТОВ: 74HC, ТИП ЛОГИКИ: CMOS, НАПРЯЖЕНИЕ ПИТАНИЯ - МАКС.: 6 V, НАПРЯЖЕНИЕ ПИТАНИЯ - МИН.: 2 V, МАКСИМАЛЬНАЯ РАБОЧАЯ ТЕМПЕРАТУРА: + 125 C, ВИД МОНТАЖА: SMD/SMT, УПАКОВКА / БЛОК: SOIC-14, УПАКОВКА: REEL, УПАКОВКА: CUT TAPE, УПАКОВКА: MOUSEREEL, ТОРГОВАЯ МАРКА: ONSEMI, ФУНКЦИЯ: INVERTER, ВЫХОДНОЙ ТОК ВЫСОКОГО УРОВНЯ: - 5.2 MA, ВЫХОДНОЙ ТОК НИЗКОГО УРОВНЯ: 5.2 MA, РАБОЧЕЕ НАПРЯЖЕНИЕ ПИТАНИЯ: 2 V TO 6 V, ТИП ПРОДУКТА: INVERTERS, ВРЕМЯ ЗАДЕРЖКИ РАСПРОСТРАНЕНИЯ: 75 NS, 30 NS, 15 NS, 13 NS, СЕРИЯ: MC74HC04A, РАЗМЕР ФАБРИЧНОЙ УПАКОВКИ: 2500, ПОДКАТЕГОРИЯ: LOGIC ICS, ВЕС ИЗДЕЛИЯ: 338 MG, КОЛИЧЕСТВО ТРАНСИВЕРОВ: 1, РАБОЧЕЕ НАПРЯЖЕНИЕ ПИТАНИЯ: 5 V, ПРОДУКТ: CAN TRANSCEIVERS, ТИП ПРОДУКТА: CAN INTERFACE IC, РАЗМЕР ФАБРИЧНОЙ УПАКОВКИ: 400, ПОДКАТЕГОРИЯ: INTERFACE ICS, ШИРИНА: 7.6 MM, ВЕС ИЗДЕЛИЯ: 666 MG,</t>
  </si>
  <si>
    <t>MC74HC04ADR2G</t>
  </si>
  <si>
    <t>МИКРОСХЕМА ДАТЧИК ДВИЖЕНИЯ И ПОЗИЦИОНИРОВАНИЯ,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</si>
  <si>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IMU - БЛОКИ ИНЕРЦИАЛЬНЫХ ДАТЧИКОВ, ROHS: ПОДРОБНОСТИ, ВИД МОНТАЖА: SMD/SMT, УПАКОВКА / БЛОК: QFN-24, ТИП ДАТЧИКА: 9-AXIS, ТИП ИНТЕРФЕЙСА: I2C, SPI, ТИП ВЫХОДА: DIGITAL, УСКОРЕНИЕ: 2 G, 4 G, 8 G, 16 G, РАЗРЕШЕНИЕ: 16 BIT, ЧУВСТВИТЕЛЬНОСТЬ: 16384 LSB/G, МИНИМАЛЬНАЯ РАБОЧАЯ ТЕМПЕРАТУРА: - 40 C, МАКСИМАЛЬНАЯ РАБОЧАЯ ТЕМПЕРАТУРА: + 85 C, НАПРЯЖЕНИЕ ПИТАНИЯ - МИН.: 1.71 V, НАПРЯЖЕНИЕ ПИТАНИЯ - МАКС.: 3.6 V, РАБОЧИЙ ТОК ИСТОЧНИКА ПИТАНИЯ: 3.11 MA, УПАКОВКА: REEL, УПАКОВКА: CUT TAPE, УПАКОВКА: MOUSEREEL, ТОРГОВАЯ МАРКА: TDK INVENSENSE, РАБОЧЕЕ НАПРЯЖЕНИЕ ПИТАНИЯ: 1.8 V, ТИП ПРОДУКТА: IMUS - INERTIAL MEASUREMENT UNITS, ОСЬ ИЗМЕРЕНИЯ: X, Y, Z, РАЗМЕР ФАБРИЧНОЙ УПАКОВКИ: 5000, ПОДКАТЕГОРИЯ: SENSORS</t>
  </si>
  <si>
    <t>ICM-20948</t>
  </si>
  <si>
    <t>INVENSENSE</t>
  </si>
  <si>
    <t>КАТЕГОРИЯ ПРОДУКТА: ППВМ - КОНФИГУРАЦИОННАЯ ПАМЯТЬ, ТИП ПАМЯТИ: FLASH, РАЗМЕР ПАМЯТИ: 256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SOIC-16, УПАКОВКА: TUBE, СЕРИЯ: EPCQ, ЧУВСТВИТЕЛЬНЫЙ К ВЛАЖНОСТИ: YES, РАБОЧИЙ ТОК ИСТОЧНИКА ПИТАНИЯ: 100 UA, РАЗМЕР ФАБРИЧНОЙ УПАКОВКИ: 49, НАПРЯЖЕНИЕ ПИТАНИЯ - МАКС.: 3.6 V, НАПРЯЖЕНИЕ ПИТАНИЯ - МИН.: 2.7 V, КОММЕРЧЕСКОЕ ОБОЗНАЧЕНИЕ: ENPIRION, ДРУГИЕ НАЗВАНИЯ ТОВАРА №: 974765, ВЕС ИЗДЕЛИЯ: 330 MG</t>
  </si>
  <si>
    <t>КАТЕГОРИЯ ПРОДУКТА: ЛОГИЧЕСКИЕ ЭЛЕМЕНТЫ; ПРОДУКТ: SINGLE-FUNCTION GATE; ЛОГИЧЕСКАЯ ФУНКЦИЯ: NOR; СЕМЕЙСТВО ЛОГИЧЕСКИХ ЭЛЕМЕНТОВ: 74HC; КОЛИЧЕСТВО ВЕНТИЛЕЙ: 4 GATE; КОЛИЧЕСТВО ВХОДНЫХ ЛИНИЙ: 2 INPUT; КОЛИЧЕСТВО ВЫХОДНЫХ ЛИНИЙ: 1 OUTPUT; ВЫХОДНОЙ ТОК ВЫСОКОГО УРОВНЯ: - 5.2 MA; ВЫХОДНОЙ ТОК НИЗКОГО УРОВНЯ: 5.2 MA; ВРЕМЯ ЗАДЕРЖКИ РАСПРОСТРАНЕНИЯ: 75 NS; НАПРЯЖЕНИЕ ПИТАНИЯ - МАКС.: 6 V; НАПРЯЖЕНИЕ ПИТАНИЯ - МИН.: 2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NOR; ВЫСОТА: 1.5 MM; ДЛИНА: 8.75 MM; ТИП ЛОГИКИ: 2-INPUT NOR; РАБОЧЕЕ НАПРЯЖЕНИЕ ПИТАНИЯ: 2.5 V, 3.3 V, 5 V; СЕРИЯ: MC74HC02A; РАЗМЕР ФАБРИЧНОЙ УПАКОВКИ:РАЗМЕР ФАБРИЧНОЙ УПАКОВКИ: 2500; ШИРИНА: 4 MM; ВЕС ИЗДЕЛИЯ: 338 MG</t>
  </si>
  <si>
    <t>MC74HC02ADR2G</t>
  </si>
  <si>
    <t>ТРАНСФОРМАТОР ЗВУКОВОЙ ЧАСТОТЫ,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</si>
  <si>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КОНТУРЫ ФАЗОВОЙ АВТОПОДСТРОЙКИ ЧАСТОТЫ — PLL, ROHS: ПОДРОБНОСТИ, ТИП: ЦЕЛОЕ-N, КОЛИЧЕСТВО ЦЕПЕЙ: 1 ЦЕПЬ, МАКСИМАЛЬНАЯ ВХОДНАЯ ЧАСТОТА: 200 МГЦ, МИНИМАЛЬНАЯ ВХОДНАЯ ЧАСТОТА: 10 МГЦ, ДИАПАЗОН ВЫХОДНЫХ ЧАСТОТ: -, НАПРЯЖЕНИЕ ПИТАНИЯ - МАКС.: 5,5 В, НАПРЯЖЕНИЕ ПИТАНИЯ - МИН.: 2,7 В, ТЕХНОЛОГИЯ: СИ, МИНИМАЛЬНАЯ РАБОЧАЯ ТЕМПЕРАТУРА: - 40 С, МАКСИМАЛЬНАЯ РАБОЧАЯ ТЕМПЕРАТУРА: +85 С, ТИП МОНТАЖА: СМД/СМТ, ПОСЫЛКА/КЕЙС: ЛФЦСП-20, УПАКОВКА: КАТУШКА, УПАКОВКА: РАЗРЕЗАТЬ ЛЕНТУ, УПАКОВКА: МЫШЬКАТУШКА, МАРКА: АНАЛОГОВЫЕ УСТРОЙСТВА, КОМПЛЕКТ ДЛЯ РАЗРАБОТКИ: ЭВ-АДФ4001SD1Z, ВЫСОТА: 0,83 ММ, ДЛИНА: 4 ММ, ЧУВСТВИТЕЛЬНОСТЬ К ВЛАГЕ: ДА, РАБОЧИЙ ТОК ПИТАНИЯ: 4,5 МА, РАБОЧЕЕ НАПРЯЖЕНИЕ ПИТАНИЯ: 5 В, ТИП ПРОДУКТА: PLL — КОНТУРЫ ФАЗОВОЙ АВТОПОДСТРОЙКИ ЧАСТОТЫ, РЯД: АДФ4001, ЗАВОДСКАЯ УПАКОВКА: 1500, ПОДКАТЕГОРИЯ: БЕСПРОВОДНЫЕ И РАДИОЧАСТОТНЫЕ ИНТЕГРАЛЬНЫЕ СХЕМЫ, ШИРИНА: 4 ММ, ЕДИНИЦА ИЗМЕРЕНИЯ: 37 МГ,</t>
  </si>
  <si>
    <t>ADF4001BCPZ-RL7</t>
  </si>
  <si>
    <t>МИКРОСХЕМА ИНТЕРФЕЙСНАЯ.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</si>
  <si>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АНАЛОГОВЫЕ КОМПАРАТОРЫ, ROHS: ПОДРОБНОСТИ, ТИП МОНТАЖА: СМД/СМТ, ПОСЫЛКА/КЕЙС: СОТ-23-6, КОЛИЧЕСТВО КАНАЛОВ: 2 КАНАЛА, ТИП ВЫХОДА: ОТКРЫТЫЙ КОЛЛЕКТОР, НАПРЯЖЕНИЕ ПИТАНИЯ - МИН.: 1,4 В, НАПРЯЖЕНИЕ ПИТАНИЯ - МАКС.: 18 В, РАБОЧИЙ ТОК ПИТАНИЯ: 5,7 МКА, VOS - ВХОДНОЕ НАПРЯЖЕНИЕ СМЕЩЕНИЯ: 6 МВ, РЯД: LT6700, УПАКОВКА: КАТУШКА, МАРКА: АНАЛОГОВЫЕ УСТРОЙСТВА, ПРОДУКТ: АНАЛОГОВЫЕ КОМПАРАТОРЫ, ТИП ПРОДУКТА: АНАЛОГОВЫЕ КОМПАРАТОРЫ, ВРЕМЯ ЗАДЕРЖКИ РАСПРОСТРАНЕНИЯ: 18 НАС, ЗАВОДСКАЯ УПАКОВКА: 2500, ПОДКАТЕГОРИЯ: ИС УСИЛИТЕЛЯ, ЕДИНИЦА ИЗМЕРЕНИЯ: 8 МГ,</t>
  </si>
  <si>
    <t>LT6700HS6-3#TRPBF</t>
  </si>
  <si>
    <t>КАТЕГОРИЯ ПРОДУКТА: АТТЕНЮАТОРЫ, ROHS: ПОДРОБНОСТИ, ПОСЫЛКА/КЕЙС: ДФН-ЭП-6, МАКСИМАЛЬНАЯ ЧАСТОТА: 25 ГГЦ, КОЛИЧЕСТВО БИТ: -, КОЛИЧЕСТВО КАНАЛОВ: 1 КАНАЛ, ИМПЕДАНС: 50 ОМ, МАКСИМАЛЬНЫЙ КСВ: -, РАЗМЕР ШАГА АТТЕНЮАТОРА: -, ТЕХНОЛОГИЯ: GAAS, МИНИМАЛЬНАЯ РАБОЧАЯ ТЕМПЕРАТУРА: - 40 С, МАКСИМАЛЬНАЯ РАБОЧАЯ ТЕМПЕРАТУРА: +85 С, ЗАТУХАНИЕ: 10 ДБ, МАРКА: АНАЛОГОВЫЕ УСТРОЙСТВА, МИНИМАЛЬНАЯ ЧАСТОТА: ОКРУГ КОЛУМБИЯ, ТИП МОНТАЖА: СМД/СМТ, УПАКОВКА: РАЗРЕЗАТЬ ЛЕНТУ, ОЦЕНКА МОЩНОСТИ: 25 ДБМ, ТИП ПРОДУКТА: АТТЕНЮАТОРЫ, ЗАВОДСКАЯ УПАКОВКА: 500, ПОДКАТЕГОРИЯ: БЕСПРОВОДНЫЕ И РАДИОЧАСТОТНЫЕ ИНТЕГРАЛЬНЫЕ СХЕМЫ, ТОЛЕРАНТНОСТЬ: 1,5 ДБ, ТИП: ФИКСИРОВАННЫЙ АТТЕНЮАТОР, ЕДИНИЦА ИЗМЕРЕНИЯ: 24 МГ,</t>
  </si>
  <si>
    <t>HMC656LP2E</t>
  </si>
  <si>
    <t>КАТЕГОРИЯ ПРОДУКТА: АУДИО ТРАНСФОРМАТОРЫ / СИГНАЛЬНЫЕ ТРАНСФОРМАТОРЫ, ROHS: ПОДРОБНОСТИ, ПРОДУКТ: ЛОКАЛЬНАЯ СЕТЬ, ТИП: МОДУЛЬ, СТИЛЬ ЗАВЕРШЕНИЯ: СМД/СМТ, ЧАСТОТНЫЙ ДИАПАЗОН: ОТ 1 МГЦ ДО 100 МГЦ, ИНДУКТИВНОСТЬ: 350 МКГН, НАПРЯЖЕНИЕ ИЗОЛЯЦИИ: 1,5 КВ, МИНИМАЛЬНАЯ РАБОЧАЯ ТЕМПЕРАТУРА: - 40 С, МАКСИМАЛЬНАЯ РАБОЧАЯ ТЕМПЕРАТУРА: +85 С, КОЛИЧЕСТВО КАНАЛОВ: ДВОЙНОЙ, ЗАЯВКА: 1000 БАЗА-Т, ДЛИНА: 27,94 ММ, ШИРИНА: 10,92 ММ, ВЫСОТА: 8,33 ММ, УПАКОВКА: КАТУШКА, УПАКОВКА: РАЗРЕЗАТЬ ЛЕНТУ, УПАКОВКА: МЫШЬКАТУШКА, МАРКА: ИМПУЛЬСНАЯ ЭЛЕКТРОНИКА, ЧУВСТВИТЕЛЬНОСТЬ К ВЛАГЕ: ДА, ТИП ПРОДУКТА: АУДИО И СИГНАЛЬНЫЕ ТРАНСФОРМАТОРЫ, ЭКРАНИРОВАНИЕ: НЕЭКРАНИРОВАННЫЙ, ЗАВОДСКАЯ УПАКОВКА: 250,</t>
  </si>
  <si>
    <t>HX5020NLT</t>
  </si>
  <si>
    <t>КАТЕГОРИЯ ПРОДУКТА: АТТЕНЮАТОРЫ, ROHS: ПОДРОБНОСТИ, ПОСЫЛКА/КЕЙС: ДФН-ЭП-6, МАКСИМАЛЬНАЯ ЧАСТОТА: 25 ГГЦ, КОЛИЧЕСТВО БИТ: -, КОЛИЧЕСТВО КАНАЛОВ: 1 КАНАЛ, ИМПЕДАНС: 50 ОМ, МАКСИМАЛЬНЫЙ КСВ: -, РАЗМЕР ШАГА АТТЕНЮАТОРА: -, ТЕХНОЛОГИЯ: GAAS, МИНИМАЛЬНАЯ РАБОЧАЯ ТЕМПЕРАТУРА: - 40 С, МАКСИМАЛЬНАЯ РАБОЧАЯ ТЕМПЕРАТУРА: +85 С, ЗАТУХАНИЕ: 10 ДБ,ТИП МОНТАЖА: СМД/СМТ, УПАКОВКА: РАЗРЕЗАТЬ ЛЕНТУ, ОЦЕНКА МОЩНОСТИ: 25 ДБМ, ТИП ПРОДУКТА: АТТЕНЮАТОРЫ, ЗАВОДСКАЯ УПАКОВКА: 500, ПОДКАТЕГОРИЯ: БЕСПРОВОДНЫЕ И РАДИОЧАСТОТНЫЕ ИНТЕГРАЛЬНЫЕ СХЕМЫ, ТОЛЕРАНТНОСТЬ: 1,5 ДБ, ТИП: ФИКСИРОВАННЫЙ АТТЕНЮАТОР, ЕДИНИЦА ИЗМЕРЕНИЯ: 24 МГ,</t>
  </si>
  <si>
    <t>HMC657LP2E</t>
  </si>
  <si>
    <t>КАТЕГОРИЯ ПРОДУКТА: АТТЕНЮАТОРЫ, ПОСЫЛКА/КЕЙС: ДФН-ЭП-6, МАКСИМАЛЬНАЯ ЧАСТОТА: 25 ГГЦ, КОЛИЧЕСТВО БИТ: -, КОЛИЧЕСТВО КАНАЛОВ: 1 КАНАЛ, ИМПЕДАНС: 50 ОМ, МАКСИМАЛЬНЫЙ КСВ: -, РАЗМЕР ШАГА АТТЕНЮАТОРА: -, ТЕХНОЛОГИЯ: GAAS, МИНИМАЛЬНАЯ РАБОЧАЯ ТЕМПЕРАТУРА: - 40 С, МАКСИМАЛЬНАЯ РАБОЧАЯ ТЕМПЕРАТУРА: +85 С, ЗАТУХАНИЕ: 10 ДБ,ТИП МОНТАЖА: СМД/СМТ, УПАКОВКА: РАЗРЕЗАТЬ ЛЕНТУ, ОЦЕНКА МОЩНОСТИ: 25 ДБМ, ТИП ПРОДУКТА: АТТЕНЮАТОРЫ, ЗАВОДСКАЯ УПАКОВКА: 500, ПОДКАТЕГОРИЯ: БЕСПРОВОДНЫЕ И РАДИОЧАСТОТНЫЕ ИНТЕГРАЛЬНЫЕ СХЕМЫ, ТОЛЕРАНТНОСТЬ: 1,5 ДБ, ТИП: ФИКСИРОВАННЫЙ АТТЕНЮАТОР,</t>
  </si>
  <si>
    <t>МИКРОСХЕМА ДЛЯ ОБРАБОКИ ВИДЕОСИГНАЛА,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</si>
  <si>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ВИДЕО ИС, ROHS: ПОДРОБНОСТИ, ТИП: ДРАЙВЕР ВИДЕОКАБЕЛЯ, РАБОЧЕЕ НАПРЯЖЕНИЕ ПИТАНИЯ: 3,3 В, РАБОЧИЙ ТОК ПИТАНИЯ: 1,3 МА, МИНИМАЛЬНАЯ РАБОЧАЯ ТЕМПЕРАТУРА: - 40 С, МАКСИМАЛЬНАЯ РАБОЧАЯ ТЕМПЕРАТУРА: +85 С, ТИП МОНТАЖА: СМД/СМТ, ПОСЫЛКА/КЕЙС: ВКФН-16, УПАКОВКА: КАТУШКА, УПАКОВКА: РАЗРЕЗАТЬ ЛЕНТУ, УПАКОВКА: МЫШЬКАТУШКА, МАРКА: ИНСТРУМЕНТЫ ТЕХАСА, СКОРОСТЬ ПЕРЕДАЧИ ДАННЫХ: 3 ГБИТ/С, КОМПЛЕКТ ДЛЯ РАЗРАБОТКИ: СД303ЕВК/НОПБ, ЧУВСТВИТЕЛЬНОСТЬ К ВЛАГЕ: ДА, ДИАПАЗОН РАБОЧИХ ТЕМПЕРАТУР: - 40 С ДО + 85 С, PD - РАССЕИВАЕМАЯ МОЩНОСТЬ: 130 МВТ, ТИП ПРОДУКТА: ВИДЕО ИС, РЯД: LMH0303, ЗАВОДСКАЯ УПАКОВКА: 250, ПОДКАТЕГОРИЯ: ВИДЕО ИС, ЕДИНИЦА ИЗМЕРЕНИЯ: 1400 Г, РАБОЧИЙ ТОК ПИТАНИЯ: 30 МКА, ПРОДУКТ: ЛИНЕЙНЫЕ РЕГУЛЯТОРЫ, ТИП ПРОДУКТА: LDO-РЕГУЛЯТОРЫ НАПРЯЖЕНИЯ, ЗАВОДСКАЯ УПАКОВКА: 91, ПОДКАТЕГОРИЯ: PMIC — ИС УПРАВЛЕНИЯ ПИТАНИЕМ, ТИП: ПОЛОЖИТЕЛЬНЫЙ ЛИНЕЙНЫЙ РЕГУЛЯТОР,</t>
  </si>
  <si>
    <t>LMH0303SQE/NOPB</t>
  </si>
  <si>
    <t>SN74LVC125ARGYR</t>
  </si>
  <si>
    <t>КАТЕГОРИЯ ПРОДУКТА: БУФЕРЫ И ЛИНЕЙНЫЕ ДРАЙВЕРЫ, ROHS: ПОДРОБНОСТИ, КОЛИЧЕСТВО ВХОДНЫХ ЛИНИЙ: 4 ВХОДА, КОЛИЧЕСТВО ВЫХОДНЫХ ЛИНИЙ: 4 ВЫХОДА, ПОЛЯРНОСТЬ: НЕИНВЕРТИРУЮЩИЙ, ВЫХОДНОЙ ТОК ВЫСОКОГО УРОВНЯ: - 24 МА, ВЫХОДНОЙ ТОК НИЗКОГО УРОВНЯ: 24 МА, ТОК ПОКОЯ: 1 МКА, НАПРЯЖЕНИЕ ПИТАНИЯ - МАКС.: 3,6 В, НАПРЯЖЕНИЕ ПИТАНИЯ - МИН.: 1,65 В, РАБОЧИЙ ТОК ПИТАНИЯ: 10 МКА, МИНИМАЛЬНАЯ РАБОЧАЯ ТЕМПЕРАТУРА: - 40 С, МАКСИМАЛЬНАЯ РАБОЧАЯ ТЕМПЕРАТУРА: + 125 С, ТИП МОНТАЖА: СМД/СМТ, ПОСЫЛКА/КЕЙС: ВКФН-14, УПАКОВКА: КАТУШКА, УПАКОВКА: РАЗРЕЗАТЬ ЛЕНТУ, УПАКОВКА: МЫШЬКАТУШКА, МАРКА: ИНСТРУМЕНТЫ ТЕХАСА, ФУНКЦИЯ: БУФЕРНЫЙ/ЛИНЕЙНЫЙ ДРАЙВЕР, ВЫСОТА: 0,9 ММ, ТИП ВХОДНОГО СИГНАЛА: ОДНОСТОРОННИЙ, ДЛИНА: 3,5 ММ, ЛОГИЧЕСКАЯ СЕМЬЯ: LVC, ТИП ЛОГИКИ: КМОП, ЧУВСТВИТЕЛЬНОСТЬ К ВЛАГЕ: ДА, КОЛИЧЕСТВО КАНАЛОВ: 4, РАБОЧЕЕ НАПРЯЖЕНИЕ ПИТАНИЯ: ОТ 1,65 В ДО 3,6 В, ДИАПАЗОН РАБОЧИХ ТЕМПЕРАТУР: - 40 С ДО + 125 С, ТИП ВЫХОДА: 3 СОСТОЯНИЯ, PD - РАССЕИВАЕМАЯ МОЩНОСТЬ: 500 МВТ (1/2 ВТ), ТИП ПРОДУКТА: БУФЕРЫ И ЛИНЕЙНЫЕ ДРАЙВЕРЫ, ВРЕМЯ ЗАДЕРЖКИ РАСПРОСТРАНЕНИЯ: 5,3 НС ПРИ 2,7 В, 4,6 НС ПРИ 3,3 В,</t>
  </si>
  <si>
    <t>2N7002,215</t>
  </si>
  <si>
    <t>КАТЕГОРИЯ ПРОДУКТА: БУФЕРЫ И ЛИНЕЙНЫЕ ДРАЙВЕРЫ, ROHS: ПОДРОБНОСТИ, КОЛИЧЕСТВО ВХОДНЫХ ЛИНИЙ: 1 ВХОД, КОЛИЧЕСТВО ВЫХОДНЫХ ЛИНИЙ: 1 ВЫХОД, ПОЛЯРНОСТЬ: НЕИНВЕРТИРУЮЩИЙ, ВЫХОДНОЙ ТОК ВЫСОКОГО УРОВНЯ: - 32 МА, ВЫХОДНОЙ ТОК НИЗКОГО УРОВНЯ: 32 МА, ТОК ПОКОЯ: 500 НА, НАПРЯЖЕНИЕ ПИТАНИЯ - МАКС.: 5,5 В, НАПРЯЖЕНИЕ ПИТАНИЯ - МИН.: 1,65 В, РАБОЧИЙ ТОК ПИТАНИЯ: 10 МКА, МИНИМАЛЬНАЯ РАБОЧАЯ ТЕМПЕРАТУРА: - 40 С, МАКСИМАЛЬНАЯ РАБОЧАЯ ТЕМПЕРАТУРА: + 125 С, ТИП МОНТАЖА: СМД/СМТ, ПОСЫЛКА/КЕЙС: СОТ-23-5, УПАКОВКА: КАТУШКА, УПАКОВКА: РАЗРЕЗАТЬ ЛЕНТУ, УПАКОВКА: МЫШЬКАТУШКА, МАРКА: ИНСТРУМЕНТЫ ТЕХАСА, ФУНКЦИЯ: БУФЕР ТРИГГЕРА ШМИТТА, ВЫСОТА: 1,15 ММ, ТИП ВХОДНОГО СИГНАЛА: ОДНОСТОРОННИЙ, ДЛИНА: 2,9 ММ, ЛОГИЧЕСКАЯ СЕМЬЯ: LVC, ТИП ЛОГИКИ: ИСТИННЫЙ, КОЛИЧЕСТВО КАНАЛОВ: 1 КАНАЛ, РАБОЧЕЕ НАПРЯЖЕНИЕ ПИТАНИЯ: ОТ 1,65 В ДО 5,5 В, ДИАПАЗОН РАБОЧИХ ТЕМПЕРАТУР: - 40 С ДО + 125 С, ТИП ПРОДУКТА: БУФЕРЫ И ЛИНЕЙНЫЕ ДРАЙВЕРЫ, ВРЕМЯ ЗАДЕРЖКИ РАСПРОСТРАНЕНИЯ: 5,5 НС ПРИ 3,3 В, 5 НС ПРИ 5 В,</t>
  </si>
  <si>
    <t>КАТЕГОРИЯ ПРОДУКТА: ПРОВОДНЫЕ КЛЕММЫ И ЗАЖИМЫ, ROHS: ПОДРОБНОСТИ, ПРОДУКТ: HEADERS, ТИП: SHROUDED,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168, ПОДКАТЕГОРИЯ: HEADERS &amp; WIRE HOUSINGS, НОМИНАЛЬНОЕ НАПРЯЖЕНИЕ: 350 VAC/DC, ДРУГИЕ НАЗВАНИЯ ТОВАРА №: 901301210, ВЕС ИЗДЕЛИЯ: 1,295 G,</t>
  </si>
  <si>
    <t>0901301210</t>
  </si>
  <si>
    <t>КАТЕГОРИЯ ПРОДУКТА: ЛОГИЧЕСКИЕ ВОРОТА, ROHS: ПОДРОБНОСТИ, ТОВАР: ОДНОФУНКЦИОНАЛЬНЫЕ ВОРОТА, ЛОГИЧЕСКАЯ ФУНКЦИЯ: А ТАКЖЕ, ЛОГИЧЕСКАЯ СЕМЬЯ: ПЕРЕМЕННЫЙ ТОК, КОЛИЧЕСТВО ВОРОТ: 4 ВОРОТА, КОЛИЧЕСТВО ВХОДНЫХ ЛИНИЙ: 2 ВХОДА, КОЛИЧЕСТВО ВЫХОДНЫХ ЛИНИЙ: 1 ВЫХОД, ВЫХОДНОЙ ТОК ВЫСОКОГО УРОВНЯ: - 24 МА, ВЫХОДНОЙ ТОК НИЗКОГО УРОВНЯ: 24 МА, ВРЕМЯ ЗАДЕРЖКИ РАСПРОСТРАНЕНИЯ: 8,5 НС, НАПРЯЖЕНИЕ ПИТАНИЯ - МАКС.: 6 В, НАПРЯЖЕНИЕ ПИТАНИЯ - МИН.: 2 В, МИНИМАЛЬНАЯ РАБОЧАЯ ТЕМПЕРАТУРА: - 40 С, МАКСИМАЛЬНАЯ РАБОЧАЯ ТЕМПЕРАТУРА: +85 С, ТИП МОНТАЖА: СМД/СМТ, ПОСЫЛКА/КЕЙС: СОИК-14, УПАКОВКА: КАТУШКА, УПАКОВКА: РАЗРЕЗАТЬ ЛЕНТУ, УПАКОВКА: МЫШЬКАТУШКА, МАРКА: ИНСТРУМЕНТЫ ТЕХАСА, ФУНКЦИЯ: ЧЕТЫРЕХКАНАЛЬНЫЙ 2-ВХОД, ВЫСОТА: 1,58 ММ, ТИП ВВОДА: КМОП, ДЛИНА: 8,65 ММ, ТИП ЛОГИКИ: 2-ВХОД И, КОЛИЧЕСТВО БИТ: 4 БИТ, РАБОЧИЙ ТОК ПИТАНИЯ: 20 МКА, РАБОЧЕЕ НАПРЯЖЕНИЕ ПИТАНИЯ: 5 В, ДИАПАЗОН РАБОЧИХ ТЕМПЕРАТУР: - 40 С ДО + 85 С, ТИП ВЫХОДА: КМОП, ТИП ПРОДУКТА: ЛОГИЧЕСКИЕ ВОРОТА, СЕРИИ: SN74AC08, ЗАВОДСКАЯ УПАКОВКА: 2500, ПОДКАТЕГОРИЯ: ЛОГИЧЕСКИЕ ИС, ШИРИНА: 3,91 ММ,</t>
  </si>
  <si>
    <t>SN74AC08DR</t>
  </si>
  <si>
    <t>ФИЛЬТР НИЖНИХ ЧАСТОТ, ТОВАР ВВОЗИТСЯ НА БЕЗВОЗМЕЗДНОЙ ОСНОВЕ.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</si>
  <si>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SPLITTER FILTER MODULES, ЧАСТОТА: 2000 MHZ, ЧАСТОТНЫЙ ДИАПАЗОН: 20 MHZ TO 2000 MHZ, ИМПЕДАНС: 50 OHMS, ТИП ВЫВОДОВ: SMD/SMT, УПАКОВКА / БЛОК: 7.87 MM X 5.59 MM X 2.84 MM, МИНИМАЛЬНАЯ РАБОЧАЯ ТЕМПЕРАТУРА: - 40 C, МАКСИМАЛЬНАЯ РАБОЧАЯ ТЕМПЕРАТУРА: + 85 C, СЕРИЯ: ADP, УПАКОВКА: REEL, УПАКОВКА: CUT TAPE, УПАКОВКА: MOUSEREEL, ТОРГОВАЯ МАРКА: MINI-CIRCUITS, ВНОСИМЫЕ ПОТЕРИ: 0.8 DB, МОНТАЖ: SMD/SMT, РАЗМЕР ФАБРИЧНОЙ УПАКОВКИ: 1000, ПОДКАТЕГОРИЯ: FILTERS, ТИП: 2-WAY CORE, WIRE POWER SPLITTER, ТИП: LTCC, ПОДКАТЕГОРИЯ: FILTERS, ТИП: LTCC, ПОДКАТЕГОРИЯ: DATA CONVERTER ICS,</t>
  </si>
  <si>
    <t>ADP-2-20+</t>
  </si>
  <si>
    <t>ВТУЛКА ИЗ МЕДНОГО СПЛАВА BRASS C3604 (ЛАТУНЬ) С РЕЗЬБОЙ, ИЗГОТОВЛЕННАЯ МЕТОДОМ ЛИТЬЯ, ДЛЯ ИЗОЛЯЦИИ ЭЛЕКТРИЧЕСКИХ ЭЛЕМЕНТОВ ПРИ СБОРКЕ ПЕЧАТНЫХ ПЛАТ НА ПРЕДПРИЯТИЯХ ЭЛЕКТРОТЕХНИЧЕСКОЙ ПРОМЫШЛЕННОСТИ., ВТУЛКА ИЗ МЕДНОГО СПЛАВА BRASS C3604 (ЛАТУНЬ) С РЕЗЬБОЙ, ИЗГОТОВЛЕННАЯ МЕТОДОМ ЛИТЬЯ, ДЛЯ ИЗОЛЯЦИИ ЭЛЕКТРИЧЕСКИХ ЭЛЕМЕНТОВ ПРИ СБОРКЕ ПЕЧАТНЫХ ПЛАТ НА ПРЕДПРИЯТИЯХ</t>
  </si>
  <si>
    <t>ПРЕОБРАЗОВАТЕЛЬ ПОСТОЯННОГО ТОКА В ПОСТОЯННЫЙ, ПРОМЫШЛЕННЫЙ ПРЕОБРАЗОВАТЕЛЬ НАПРЯЖЕНИЯ.</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</si>
  <si>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13.5 V; ВХОДНОЕ НАПРЯЖЕНИЕ, МАКС.: 16.5 V; ВЫХОДНОЕ НАПРЯЖЕНИЕ-КАНАЛ 1: 9 V; ВЫХОДНОЙ ТОК-КАНАЛ 1: 111 MA; НАПРЯЖЕНИЕ ИЗОЛЯЦИИ: 1 KV; МИНИМАЛЬНАЯ РАБОЧАЯ ТЕМПЕРАТУРА: - 40 C; МАКСИМАЛЬНАЯ РАБОЧАЯ ТЕМПЕРАТУРА: + 85 C; ВИД МОНТАЖА: SMD/SMT; ДЛИНА: 12.7 MM; ШИРИНА: 11 MM; ВЫСОТА: 7.05 MM; ОТРАСЛЬ ПРОМЫШЛЕННОСТИ: MEDICAL, INDUSTRIAL; ПРОДУКТ: ISOLATED; СЕРИЯ: MTE1; ПРИМЕНЕНИЕ: INDUSTRIAL; ВХОДНОЕ НАПРЯЖЕНИЕ: 13.5 V TO 16.5 V; УПАКОВКА: REEL; УПАКОВКА: CUT TAPE; УПАКОВКА: MOUSEREEL; РАЗМЕР ФАБРИЧНОЙ УПАКОВКИ: 500; ВЕС ИЗДЕЛИЯ: 1,100 G</t>
  </si>
  <si>
    <t>КАТЕГОРИЯ ПРОДУКТА: ИМПУЛЬСНЫЕ ИСТОЧНИКИ ПИТАНИЯ; ОГРАНИЧЕНИЯ НА ДОСТАВКУ: ДАННОЕ ИЗДЕЛИЕ ДОСТУПНО ТОЛЬКО ДЛЯ ПРОДУКТ: SWITCHING SUPPLIES; ВЫХОДНОЕ НАПРЯЖЕНИЕ-КАНАЛ 1: 15 VDC; ВЫХОДНОЕ НАПРЯЖЕНИЕ-КАНАЛ 2: -; КОЛИЧЕСТВО ВЫХОДОВ: 1 OUTPUT; ВЫХОДНАЯ МОЩНОСТЬ: 150 W; ОТКРЫТАЯ/ЗАКРЫТАЯ РАМА: ENCLOSED; ВХОДНОЕ НАПРЯЖЕНИЕ: 85 VAC TO 264 VAC, 120 VDC TO 370 VDC; ВЫХОДНОЙ ТОК-КАНАЛ 1: 10 A; ВЫХОДНОЙ ТОК-КАНАЛ 2: -; ОТРАСЛЬ ПРОМЫШЛЕННОСТИ: INDUSTRIAL; ВИД МОНТАЖА: CHASSIS; ДЛИНА: 228 MM; ШИРИНА: 68 MM; ВЫСОТА: 38.8 MM; СЕРИЯ: HEP-150; АТТЕСТАЦИЯ: EN60950-1, UL60950-1; СООТВЕТСТВИЕ: EN60950-1, UL60950-1; ВХОДНАЯ ЧАСТОТА: 47 HZ TO 63 HZ; ПАРАМЕТРЫ IP: IP65; НЕСТАБИЛЬНОСТЬ ВЫХОДНОЙ НАГРУЗКИ: REGULATED; УПАКОВКА: BULK; РАЗМЕР ФАБРИЧНОЙ УПАКОВКИ: 12; ВЕС ИЗДЕЛИЯ: 1,12 KG</t>
  </si>
  <si>
    <t>HEP-150-15A</t>
  </si>
  <si>
    <t>КАТЕГОРИЯ ПРОДУКТА: НЕИЗОЛИРОВАННЫЕ ПРЕОБРАЗОВАТЕЛИ ПОСТОЯННОГО ТОКА В ПОСТОЯННЫЙ, ОГРАНИЧЕНИЯ НА ДОСТАВКУ: ПРОДУКТ ДОСТУПЕН ТОЛЬКО ДЛЯ OEM/EMS И ДИЗАЙНЕРСКИХ БИЗНЕС-КЛИЕНТОВ. ПРОДУКТ НЕ ПОСТАВЛЯЕТСЯ ПОТРЕБИТЕЛЯМ В ЕС., ROHS: ПОДРОБНОСТИ, ТИП МОНТАЖА: ЧЕРЕЗ ОТВЕРСТИЕ, ПРОДУКТ: НЕИЗОЛИРОВАННЫЙ/POL, КОЛИЧЕСТВО ВЫХОДОВ: 1 ВЫХОД, ВЫХОДНАЯ МОЩНОСТЬ: 1,65 ВТ, ВХОДНОЕ НАПРЯЖЕНИЕ, МИН.: 4,75 В, ВХОДНОЕ НАПРЯЖЕНИЕ, МАКС.: 28 В, ВЫХОДНОЕ НАПРЯЖЕНИЕ, КАНАЛ 1: 3,3 В, ВЫХОДНОЙ ТОК-КАНАЛ 1: 500 МА, ВЫХОДНОЕ НАПРЯЖЕНИЕ, КАНАЛ 2: -, ВЫХОДНОЙ ТОК-КАНАЛ 2: -, МИНИМАЛЬНАЯ РАБОЧАЯ ТЕМПЕРАТУРА: - 40 С, МАКСИМАЛЬНАЯ РАБОЧАЯ ТЕМПЕРАТУРА: +85 С, ДЛИНА: 11,6 ММ, ШИРИНА: 7,5 ММ, ВЫСОТА: 10,2 ММ, ПРОМЫШЛЕННОСТЬ: ПРОМЫШЛЕННЫЙ, ТИП ВЫХОДА: ОДИНОКИЙ, ТИП ПРОДУКТА: НЕИЗОЛИРОВАННЫЕ ПРЕОБРАЗОВАТЕЛИ ПОСТОЯННОГО ТОКА В ПОСТОЯННЫЙ, РЯД: P7805-S, ЗАВОДСКАЯ УПАКОВКА: 43, ПОДКАТЕГОРИЯ: ПРЕОБРАЗОВАТЕЛЬ ПОСТОЯННОГО ТОКА В ПОСТОЯННЫЙ,</t>
  </si>
  <si>
    <t>P7805-Q24-S3-S</t>
  </si>
  <si>
    <t>КАТЕГОРИЯ ПРОДУКТА: СИЛОВЫЕ КАТУШКИ ИНДУКТИВНОСТИ - ПОВЕРХНОСТНЫЙ МОНТАЖ, ROHS: ПОДРОБНОСТИ, ТИП: ПРОВОЛОЧНЫЙ, СТИЛЬ ОКОНЧАНИЯ: СМД/СМТ, ЭКРАНИРОВАНИЕ: ЭКРАНИРОВАННЫЙ, ИНДУКТИВНОСТЬ: 8,2 МКГН, ТОЛЕРАНТНОСТЬ: 0,3, МАКСИМАЛЬНЫЙ ПОСТОЯННЫЙ ТОК: 3 А, МАКСИМАЛЬНОЕ СОПРОТИВЛЕНИЕ ПОСТОЯННОМУ ТОКУ: 49 МОМ, ТОК НАСЫЩЕНИЯ: 4,7 А, МИНИМАЛЬНАЯ РАБОЧАЯ ТЕМПЕРАТУРА: - 40 С, МАКСИМАЛЬНАЯ РАБОЧАЯ ТЕМПЕРАТУРА: + 125 С, Q МИНИМУМ: -, ТИП МОНТАЖА: МОНТАЖ НА ПЕЧАТНОЙ ПЛАТЕ, ДЛИНА: 10 ММ, ШИРИНА: 10 ММ, ВЫСОТА: 3 ММ, ДИАМЕТР: -, ОСНОВНОЙ МАТЕРИАЛ: ФЕРРИТ, КВАЛИФИКАЦИЯ: AEC-Q200, РЯД: МЫ-PD, УПАКОВКА: КАТУШКА, УПАКОВКА: РАЗРЕЗАТЬ ЛЕНТУ, УПАКОВКА: МЫШЬКАТУШКА, ЗАЯВКА: МОЩНОСТЬ, МАРКА: ВЮРТ ЭЛЕКТРОНИК, ТИП ЯДРА: ПРОВОЛОЧНЫЙ, ПРОДУКТ: СИЛОВЫЕ ИНДУКТОРЫ, ТИП ПРОДУКТА: ФИКСИРОВАННЫЕ КАТУШКИ ИНДУКТИВНОСТИ, СОБСТВЕННАЯ РЕЗОНАНСНАЯ ЧАСТОТА: 30 МГЦ, ЗАВОДСКАЯ УПАКОВКА: 1000, ПОДКАТЕГОРИЯ: КАТУШКИ ИНДУКТИВНОСТИ, ДРОССЕЛИ И КАТУШКИ,</t>
  </si>
  <si>
    <t>7447713082</t>
  </si>
  <si>
    <t>СИНФАЗНЫЙ ДРОССЕЛЬ., СИЛОВОЙ ИНДУКТОР (КАТУШКА ИНДУКТИВНОСТИ), СИНФАЗНЫЙ ДРОССЕЛЬ ПОВЕРХНОСТНОГО МОНТАЖА, КАТУШКА ИНДУКТИВНОСТИ., КАТУШКА ПОСТОЯННОЙ ИНДУКТИВНОСТИ., СИНФАЗНЫЙ ДРОССЕЛЬ., СИЛОВОЙ ИНДУКТОР (КАТУШКА ИНДУКТИВНОСТИ), ПОВЕРХНОСТНОГО МОНТАЖА</t>
  </si>
  <si>
    <t>КАТЕГОРИЯ ПРОДУКТА: СИНФАЗНЫЕ ДРОССЕЛИ / ФИЛЬТРЫ; СЕРИЯ: B82725J; ВИД МОНТАЖА: PCB MOUNT; ТИП ВЫВОДОВ: RADIAL; КОЛИЧЕСТВО КАНАЛОВ: 1 CHANNEL; ИНДУКТИВНОСТЬ: 1.8 MH; ДОПУСТИМОЕ ОТКЛОНЕНИЕ: 30 %; МАКСИМАЛЬНЫЙ ПОСТОЯННЫЙ ТОК: 10 A ; АКСИМАЛЬНОЕ СОПРОТИВЛЕНИЕ ПОСТОЯННОМУ ТОКУ: 13 MOHMS; МИНИМАЛЬНАЯ РАБОЧАЯ ТЕМПЕРАТУРА: - 25 C; МАКСИМАЛЬНАЯ РАБОЧАЯ ТЕМПЕРАТУРА: + 60 C; ДЛИНА: 40 MM; ШИРИНА: 35 MM; ВЫСОТА: 21.5 MM; УПАКОВКА: TRAY; ПРОДУКТ: RING CORE CHOKES; ИП: POWER LINE CHOKES; ТОРГОВАЯ МАРКА: EPCOS / TDK; МАТЕРИАЛ СЕРДЕЧНИКА: FERRITE; ТИП ПРОДУКТА: COMMON MODE CHOKES; ПОДКАТЕГОРИЯ: INDUCTORS, CHOKES &amp; COILS; ДРУГИЕ НАЗВАНИЯ ТОВАРА №: B82725J2103N 22 B82725J2103N22.</t>
  </si>
  <si>
    <t>B82725J2103N022</t>
  </si>
  <si>
    <t>КАТЕГОРИЯ ПРОДУКТА: СИЛОВЫЕ КАТУШКИ ИНДУКТИВНОСТИ - ПОВЕРХНОСТНЫЙ МОНТАЖ, ROHS: ПОДРОБНОСТИ, ТИП: ПРОВОЛОЧНЫЙ, СТИЛЬ ОКОНЧАНИЯ: СМД/СМТ, ПОСЫЛКА/КЕЙС: 10,4 ММ Х 10,4 ММ Х 4,8 ММ, ЭКРАНИРОВАНИЕ: ЭКРАНИРОВАННЫЙ, ИНДУКТИВНОСТЬ: 47 МКГН, ТОЛЕРАНТНОСТЬ: 0,2, МАКСИМАЛЬНЫЙ ПОСТОЯННЫЙ ТОК: 1,55 А, МАКСИМАЛЬНОЕ СОПРОТИВЛЕНИЕ ПОСТОЯННОМУ ТОКУ: 95 МОМ, ТОК НАСЫЩЕНИЯ: 2 А, МИНИМАЛЬНАЯ РАБОЧАЯ ТЕМПЕРАТУРА: - 55 С, МАКСИМАЛЬНАЯ РАБОЧАЯ ТЕМПЕРАТУРА: + 150 С, Q МИНИМУМ: -, ТИП МОНТАЖА: МОНТАЖ НА ПЕЧАТНОЙ ПЛАТЕ, ДЛИНА: 10,4 ММ, ШИРИНА: 10,4 ММ, ВЫСОТА: 4,8 ММ, ДИАМЕТР: -, ОСНОВНОЙ МАТЕРИАЛ: ФЕРРИТ, РЯД: B82464G, УПАКОВКА: КАТУШКА, УПАКОВКА: РАЗРЕЗАТЬ ЛЕНТУ, УПАКОВКА: МЫШЬКАТУШКА, ЗАЯВКА: АВТОМОБИЛЬНЫЙ,</t>
  </si>
  <si>
    <t>B82464G4473M</t>
  </si>
  <si>
    <t>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27 UH; ДОПУСТИМОЕ ОТКЛОНЕНИЕ: 10 %; МАКСИМАЛЬНЫЙ ПОСТОЯННЫЙ ТОК: 300 MA; МАКСИМАЛЬНОЕ СОПРОТИВЛЕНИЕ ПОСТОЯННОМУ ТОКУ: 1.1 OHMS; ТОК НАСЫЩЕНИЯ: -; МИНИМАЛЬНАЯ РАБОЧАЯ ТЕМПЕРАТУРА: - 40 C; МАКСИМАЛЬНАЯ РАБОЧАЯ ТЕМПЕРАТУРА: + 85 C; Q МИН.: 35; ЧАСТОТА СОБСТВЕННЫХ КОЛЕБАНИЙ: 14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УПАКОВКИ:РАЗМЕР ФАБРИЧНОЙ УПАКОВКИ: 500; ТЕСТОВАЯ ЧАСТОТА: 1 MHZ; ВЕС ИЗДЕЛИЯ: 27 MG</t>
  </si>
  <si>
    <t>КАТЕГОРИЯ ПРОДУКТА: СИЛОВЫЕ ИНДУКТОРЫ - ПОВЕРХНОСТНЫЙ МОНТАЖ; ПРИМЕНЕНИЕ: POWER; ТОРГОВАЯ МАРКА: KEMET; КОРПУС - ДЮЙМЫ: 0805; КОРПУС - ММ: 2012; ВЫСОТА: 1.25 MM; ИНДУКТИВНОСТЬ: 100 UH; ДЛИНА: 2 MM; МАКСИМАЛЬНЫЙ ПОСТОЯННЫЙ ТОК: 50 MA; АКСИМАЛЬНОЕ СОПРОТИВЛЕНИЕ ПОСТОЯННОМУ ТОКУ: 4 OHMS; МАКСИМАЛЬНАЯ РАБОЧАЯ ТЕМПЕРАТУРА: + 105 C; МИНИМАЛЬНАЯ РАБОЧАЯ ТЕМПЕРАТУРА: - 40 C; ВИД МОНТАЖА: PCB MOUNT ; УПАКОВКА / БЛОК: 0805 (2012 METRIC); УПАКОВКА: REEL; УПАКОВКА: CUT TAPE; УПАКОВКА: MOUSEREEL; ПРОДУКТ: POWER INDUCTORS ; ТИП ПРОДУКТА: FIXED INDUCTORS; ЧАСТОТА СОБСТВЕННЫХ КОЛЕБАНИЙ: 8 MHZ; СЕРИЯ: L-PWR; ЭКРАНИРОВАНИЕ: SHIELDED; ПОДКАТЕГОРИЯ: INDUCTORS, CHOKES &amp; COILS; ПРЕРЫВАНИЕ: STANDARD; ТИП ВЫВОДОВ: SMD/SMT; ТЕСТОВАЯ ЧАСТОТА: 796 KHZ; ДОПУСТИМОЕ ОТКЛОНЕНИЕ: 20 %; ТИП: WIREWOUND; ШИРИНА: 1.25 MM.</t>
  </si>
  <si>
    <t>L0805R101MPWRT</t>
  </si>
  <si>
    <t>КАТЕГОРИЯ ПРОДУКТА: СИНФАЗНЫЕ ДРОССЕЛИ / ФИЛЬТРЫ; СЕРИЯ: SU10VFC; ВИД МОНТАЖА: PCB MOUNT; ТИП ВЫВОДОВ: THROUGH HOLE; КОЛИЧЕСТВО КАНАЛОВ: 1 CHANNEL; ИНДУКТИВНОСТЬ: 2.5 MH; МАКСИМАЛЬНЫЙ ПОСТОЯННЫЙ ТОК: 1.3 A; МАКСИМАЛЬНОЕ СОПРОТИВЛЕНИЕ ПОСТОЯННОМУ ТОКУ: 300 MOHMS; МИНИМАЛЬНАЯ РАБОЧАЯ ТЕМПЕРАТУРА: - 25 C; МАКСИМАЛЬНАЯ РАБОЧАЯ ТЕМПЕРАТУРА: + 120 C; УПАКОВКА / БЛОК: TRAY; ДЛИНА: 3.5 MM; ШИРИНА: 15.5 MM; ВЫСОТА: 15 MM; УПАКОВКА: TRAY; ПРОДУКТ: AC LINE FILTERS; ТИП: HIGH FREQUENCY ; COMMON MODE FILTERS; ТОРГОВАЯ МАРКА: KEMET; ДИАМЕТР: 18 MM; ТИП ФИЛЬТРА: COMMON MODE; ТИП ПРОДУКТА: COMMON MODE CHOKES; ПОДКАТЕГОРИЯ: INDUCTORS, CHOKES &amp; COILS; ТЕСТОВАЯ ЧАСТОТА: 1 KHZ.</t>
  </si>
  <si>
    <t>SU10VFC-R13025</t>
  </si>
  <si>
    <t>КАТЕГОРИЯ ПРОДУКТА: ФЕРРИТОВЫЕ СЕРДЕЧНИКИ И АКСЕССУАРЫ, РЯД: B66319, ПРОДУКТ: ФЕРРИТОВЫЕ СЕРДЕЧНИКИ, ТИП: НЕРАЗРЫВНЫЙ, ОСНОВНОЙ: ЭЛЕКТРОННОЕ ЯДРО, РАЗМЕР ЯДРА: 30 Х 15 Х 7, ИНДУКТИВНОСТЬ: 1,9 МКГН, ТОЛЕРАНТНОСТЬ: - 20 %, + 30 %, ОСНОВНОЙ МАТЕРИАЛ: N87, УПАКОВКА: ЛОТОК, МАРКА: ЭПКОС / ТДК, ТИП ПРОДУКТА: ФЕРРИТОВЫЕ СЕРДЕЧНИКИ И АКСЕССУАРЫ, ПОДКАТЕГОРИЯ: ФЕРРИТЫ,</t>
  </si>
  <si>
    <t>B66319G0000X187</t>
  </si>
  <si>
    <t>КАТЕГОРИЯ ПРОДУКТА: ФЕРРИТОВЫЕ ФИЛЬТРЫ, ROHS: ПОДРОБНОСТИ, СЕРИЯ: B66335G, ПРОДУКТ: FERRITE CORES, ТИП: UNGAPPED, ЯДРО: E CORE, РАЗМЕР СЕРДЕЧНИКА: 55 X 28 X 21, ИНДУКТИВНОСТЬ: 6.4 UH, ДОПУСТИМОЕ ОТКЛОНЕНИЕ: - 20 %, + 30 %, КОЛИЧЕСТВО КОНТАКТОВ: -, МАТЕРИАЛ СЕРДЕЧНИКА: N87, ТИП ВЫВОДОВ: -, УПАКОВКА: BULK, ТОРГОВАЯ МАРКА: EPCOS / TDK, ВНУТРЕННИЙ ДИАМЕТР: -, ВЫСОТА ВНУТРИ: 18.5 MM, ДЛИНА ВНУТРИ: 37.5 MM, ШИРИНА ВНУТРИ: 17.2 MM, ДИАМЕТР КАБЕЛЯ: -, ШАГ ВЫВОДОВ: -, МАКСИМАЛЬНОЕ СОПРОТИВЛЕНИЕ ПОСТОЯННОМУ ТОКУ: -, ВНЕШНЯЯ ВЫСОТА: 27.8 MM, ДЛИНА СНАРУЖИ: 55 MM, ВНЕШНЯЯ ШИРИНА: 21 MM, ТИП ПРОДУКТА: FERRITE CORES &amp; ACCESSORIES, РАЗМЕР ФАБРИЧНОЙ УПАКОВКИ: 108, ПОДКАТЕГОРИЯ: FERRITES, ВЕС ИЗДЕЛИЯ: 215 G,</t>
  </si>
  <si>
    <t>ЧАСТИ ЖК ДИСПЛЕЯ: ЭЛЕКТРОННЫЙ МОДУЛЬ ЖК ДИСПЛЕЙ.</t>
  </si>
  <si>
    <t>КАТЕГОРИЯ ПРОДУКТА: МОДУЛИ СИВОЛЬНЫХ ЖК-ДИСПЛЕЕВ И КОМПЛЕКТУЮЩИЕ;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ПРОДУКТ: LCD CHARACTER DISPLAY MODULES; РЕЖИМ ДИСПЛЕЯ: TRANSFLECTIVE; ЧИСЛО СТОЛБЦОВ Х ЛИНИЙ: 8 X 2; РАЗМЕР МОДУЛЯ - Ш X В X Д: 40 MM X 35.4 MM X 13 MM; ТИП ЖИДКОСТИ: STN NEGATIVE; ТИП ПОДСВЕТКИ: LED YELLOW-GREEN; ТИП ИНТЕРФЕЙСА: PARALLEL; ЦВЕТ ФОНА: YELLOW-GREEN; РАБОЧЕЕ НАПРЯЖЕНИЕ ПИТАНИЯ: 5 V; УПАКОВКА: BULK; ТОРГОВАЯ МАРКА: NEWHAVEN DISPLAY; МАКСИМАЛЬНАЯ РАБОЧАЯ ТЕМПЕРАТУРА: + 70 C; МИНИМАЛЬНАЯ РАБОЧАЯ ТЕМПЕРАТУРА: - 20 C; ДИАПАЗОН РАБОЧИХ ТЕМПЕРАТУР: - 20 C TO + 70 C; ТИП ПРОДУКТА: LCD CHARACTER DISPLAYS; ПОДКАТЕГОРИЯ: DISPLAYS; СЕНСОРНАЯ ПАНЕЛЬ: WITHOUT TOUCH PANEL</t>
  </si>
  <si>
    <t>NHD-0208AZ-FL-YBW</t>
  </si>
  <si>
    <t>NEWHAVEN DISPLAY</t>
  </si>
  <si>
    <t>КАТЕГОРИЯ ПРОДУКТА: ПОЛИМЕРНЫЕ ТАНТАЛОВЫЕ КОНДЕНСАТОРЫ; УПАКОВКА: REEL; УПАКОВКА: CUT TAPE; УПАКОВКА: MOUSEREEL; ТИП ВЫВОДОВ: SMD/SMT; СЕРИЯ: T530; ЁМКОСТЬ: 470 UF; НОМИНАЛЬНОЕ НАПРЯЖЕНИЕ ПОСТОЯННОГО ТОКА: 6.3 VDC; ДОПУСТИМОЕ ОТКЛОНЕНИЕ: 20 %; ЭФФЕКТИВНОЕ ПОСЛЕДОВАТЕЛЬНОЕ СОПРОТИВЛЕНИЕ: 5 MOHMS; КОРПУС - ДЮЙМЫ: 2917; КОРПУС - ММ: 7343; ВЫСОТА: 3.8 MM; РЕГ. КОД МИНИМАЛЬНАЯ РАБОЧАЯ ТЕМПЕРАТУРА: - 55 C; МАКСИМАЛЬНАЯ РАБОЧАЯ ТЕМПЕРАТУРА: + 125 C; КОЭФФИЦИЕНТ ЗАТУХАНИЯ, DF: 8; ТОК УТЕЧКИ: 296 UA; ДЛИНА: 7.3 MM; ЧУВСТВИТЕЛЬНЫЙ К ВЛАЖНОСТИ: YES; УПАКОВКА / БЛОК: 2917 (7343 METRIC); ПРОДУКТ: TANTALUM ORGANIC POLYMER LOW ESR; ПУЛЬСИРУЮЩИЙ ТОК: 7.3 A; РАЗМЕР ФАБРИЧНОЙ УПАКОВКИ: 500; КОММЕРЧЕСКОЕ ОБОЗНАЧЕНИЕ: KO-CAP; ТИП: HIGH CAPACITANCE/LOW ESR POLYMER ELECTROLYTIC CAPACITOR; ШИРИНА: 4.3 MM; ВЕС ИЗДЕЛИЯ: 600 MG</t>
  </si>
  <si>
    <t>T530Y477M006ATE005</t>
  </si>
  <si>
    <t>КАТЕГОРИЯ ПРОДУКТА: ПОЛИМЕРНЫЕ ТАНТАЛОВЫЕ КОНДЕНСАТОРЫ, ROHS: ПОДРОБНОСТИ, ТИП ВЫВОДОВ: SMD/SMT, СЕРИЯ: TCJ J-CAP, ЁМКОСТЬ: 10 UF, НОМИНАЛЬНОЕ НАПРЯЖЕНИЕ ПОСТОЯННОГО ТОКА: 63 VDC, ДОПУСТИМОЕ ОТКЛОНЕНИЕ: 0,2, ЭФФЕКТИВНОЕ ПОСЛЕДОВАТЕЛЬНОЕ СОПРОТИВЛЕНИЕ: 100 MOHMS, КОРПУС - ДЮЙМЫ: 2917, КОРПУС - ММ: 7343, ВЫСОТА: 4.1 MM, РЕГ. КОД ПРОИЗВ.: E CASE, МИНИМАЛЬНАЯ РАБОЧАЯ ТЕМПЕРАТУРА: - 55 C, МАКСИМАЛЬНАЯ РАБОЧАЯ ТЕМПЕРАТУРА: + 105 C, ТОРГОВАЯ МАРКА: KYOCERA AVX, КОЭФФИЦИЕНТ ЗАТУХАНИЯ, DF: 6, ТОК УТЕЧКИ: 63 UA, ДЛИНА: 7.3 MM, ЧУВСТВИТЕЛЬНЫЙ К ВЛАЖНОСТИ: YES, ПРОДУКТ: TANTALUM ORGANIC POLYMER LOW ESR, ТИП ПРОДУКТА: TANTALUM CAPACITORS, ПУЛЬСИРУЮЩИЙ ТОК: 700 MA, РАЗМЕР ФАБРИЧНОЙ УПАКОВКИ: 400, ПОДКАТЕГОРИЯ: CAPACITORS, КОММЕРЧЕСКОЕ ОБОЗНАЧЕНИЕ: J-CAP, ШИРИНА: 4.3 MM, ВЕС ИЗДЕЛИЯ: 600 MG,</t>
  </si>
  <si>
    <t>TCJE106M063R0100E</t>
  </si>
  <si>
    <t>КАТЕГОРИЯ ПРОДУКТА: АЛЮМИНИЕВЫЕ ЭЛЕКТРОЛИТИЧЕСКИЕ КОНДЕНСАТОРЫ - ЗАЩЕЛКИВАЮЩИЕСЯ, ROHS: ПОДРОБНОСТИ, ПРОДУКТ: АЛЮМИНИЕВЫЕ ЭЛЕКТРОЛИТИЧЕСКИЕ КОНДЕНСАТОРЫ С ДЛИТЕЛЬНЫМ СРОКОМ СЛУЖБЫ, СТИЛЬ ОКОНЧАНИЯ: ПРИВЯЗАТЬ, ЕМКОСТЬ: 470 МКФ, НОМИНАЛЬНОЕ НАПРЯЖЕНИЕ ПОСТОЯННОГО ТОКА: 450 В ПОСТОЯННОГО ТОКА, ТОЛЕРАНТНОСТЬ: 0,2, СОЭ: 220 МОМ, МИНИМАЛЬНАЯ РАБОЧАЯ ТЕМПЕРАТУРА: - 40 С, МАКСИМАЛЬНАЯ РАБОЧАЯ ТЕМПЕРАТУРА: + 105 С, КОЛИЧЕСТВО КОНТАКТОВ: 2 КОНТАКТА, ДИАМЕТР: 35 ММ, ДЛИНА: 50 ММ, РАССТОЯНИЕ МЕЖДУ ВЫВОДАМИ: 10 ММ, ЖИЗНЬ: 3000 ЧАСОВ, ПУЛЬСИРУЮЩИЙ ТОК: 2,07 А, РЯД: B43509, УПАКОВКА: МАССА, МАРКА: ЭПКОС / ТДК, КОЭФФИЦИЕНТ РАССЕЯНИЯ DF: 0,2, ТИП ПРОДУКТА: ЭЛЕКТРОЛИТИЧЕСКИЕ КОНДЕНСАТОРЫ, ЗАВОДСКАЯ УПАКОВКА: 60, ПОДКАТЕГОРИЯ: КОНДЕНСАТОРЫ, ТЕСТОВАЯ ЧАСТОТА: 100 ГЦ, ТИП: КОНДЕНСАТОРЫ С ДЛИТЕЛЬНЫМ СРОКОМ СЛУЖБЫ,</t>
  </si>
  <si>
    <t>B43509A5477M000</t>
  </si>
  <si>
    <t>КОНДЕНСАТОР ОКСИДНО-ЭЛЕКТРОЛИТИЧЕСКИЙ АЛЮМИНИЕВЫЙ., КОНДЕНСАТОР ОКСИДНО-ЭЛЕКТРОЛИТИЧЕСКИЙ АЛЮМИНИЕВЫЙ</t>
  </si>
  <si>
    <t>КАТЕГОРИЯ ПРОДУКТА: АЛЮМИНИЕВЫЕ ЭЛЕКТРОЛИТИЧЕСКИЕ КОНДЕНСАТОРЫ ДЛЯ ПОВЕРХНОСТНОГО МОНТАЖА, ROHS: ПОДРОБНОСТИ, СЕРИЯ: UCM, ПРОДУКТ: LOW IMPEDANCE ELECTROLYTIC CAPACITORS, ЁМКОСТЬ: 47 UF, НОМИНАЛЬНОЕ НАПРЯЖЕНИЕ ПОСТОЯННОГО ТОКА: 25 VDC, ДОПУСТИМОЕ ОТКЛОНЕНИЕ: 0,2, ЭФФЕКТИВНОЕ ПОСЛЕДОВАТЕЛЬНОЕ СОПРОТИВЛЕНИЕ: -, МИНИМАЛЬНАЯ РАБОЧАЯ ТЕМПЕРАТУРА: - 55 C, МАКСИМАЛЬНАЯ РАБОЧАЯ ТЕМПЕРАТУРА: + 105 C, ДИАМЕТР: 5 MM, ДЛИНА: 5.8 MM, СРОК СЛУЖБЫ: 2000 HOUR, ПУЛЬСИРУЮЩИЙ ТОК: 240 MA, КВАЛИФИКАЦИЯ: AEC-Q200, УПАКОВКА: REEL, УПАКОВКА: CUT TAPE, УПАКОВКА: MOUSEREEL, ТОРГОВАЯ МАРКА: NICHICON, ТОК УТЕЧКИ: 11.75 UA, ТИП ПРОДУКТА: ELECTROLYTIC CAPACITORS, РАЗМЕР ФАБРИЧНОЙ УПАКОВКИ: 1000, ПОДКАТЕГОРИЯ: CAPACITORS, ТИП ВЫВОДОВ: SMD/SMT, ВЕС ИЗДЕЛИЯ: 200 MG, ШИРИНА: 4.75 MM, ВЕС ИЗДЕЛИЯ: 100 MG,</t>
  </si>
  <si>
    <t>UCM1E470MCL1GS</t>
  </si>
  <si>
    <t>КАТЕГОРИЯ ПРОДУКТА: АЛЮМИНИЕВЫЕ ЭЛЕКТРОЛИТИЧЕСКИЕ КОНДЕНСАТОРЫ - ЗАЩЕЛКИВАЮЩИЕСЯ, ПРОДУКТ: АЛЮМИНИЕВЫЕ ЭЛЕКТРОЛИТИЧЕСКИЕ КОНДЕНСАТОРЫ, СТИЛЬ ОКОНЧАНИЯ: ПРИВЯЗАТЬ, ЕМКОСТЬ: 150 МКФ, НОМИНАЛЬНОЕ НАПРЯЖЕНИЕ ПОСТОЯННОГО ТОКА: 450 В ПОСТОЯННОГО ТОКА, ТОЛЕРАНТНОСТЬ: 0,2, СОЭ: -, МИНИМАЛЬНАЯ РАБОЧАЯ ТЕМПЕРАТУРА: - 40 С, МАКСИМАЛЬНАЯ РАБОЧАЯ ТЕМПЕРАТУРА: + 105 С, КОЛИЧЕСТВО КОНТАКТОВ: 2 КОНТАКТА, ДИАМЕТР: 25,4 ММ, ДЛИНА: 25 ММ, РАССТОЯНИЕ МЕЖДУ ВЫВОДАМИ: 10 ММ, ЖИЗНЬ: 5000 ЧАСОВ, ПУЛЬСИРУЮЩИЙ ТОК: 0,93 А, РЯД: ЛХС, УПАКОВКА: МАССА, МАРКА: ЮНАЙТЕД ХИМИ-КОН, КОЭФФИЦИЕНТ РАССЕЯНИЯ DF: 0,2, ТИП ПРОДУКТА: ЭЛЕКТРОЛИТИЧЕСКИЕ КОНДЕНСАТОРЫ, ЗАВОДСКАЯ УПАКОВКА: 200,</t>
  </si>
  <si>
    <t>ELHS451VSN151MQ25S</t>
  </si>
  <si>
    <t>КАТЕГОРИЯ ПРОДУКТА: АЛЮМИНИЕВЫЕ ЭЛЕКТРОЛИТИЧЕСКИЕ КОНДЕНСАТОРЫ С ЖЕСТКИМИ ВЫВОДАМИ; ПРОДУКТ: ALUMINUM ELECTROLYTIC CAPACITORS; ТИП ВЫВОДОВ: SNAP IN; ЁМКОСТЬ: 150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25 MM; ДЛИНА: 30 MM; ШАГ ВЫВОДОВ: 10 MM; СРОК СЛУЖБЫ: 5000 HOUR; ПУЛЬСИРУЮЩИЙ ТОК: 880 MA; СЕРИЯ: LGX; УПАКОВКА: BULK: ТОРГОВАЯ МАРКА: NICHICON; КОЭФФИЦИЕНТ ЗАТУХАНИЯ, DF: 0.2; ТОК УТЕЧКИ: 770 UA; ТИП ПРОДУКТА: ELECTROLYTIC CAPACITORS; ПОДКАТЕГОРИЯ: CAPACITORS.</t>
  </si>
  <si>
    <t>LGX2W151MELA30</t>
  </si>
  <si>
    <t>КАТЕГОРИЯ ПРОДУКТА: АЛЮМИНИЕВЫЕ ЭЛЕКТРОЛИТИЧЕСКИЕ КОНДЕНСАТОРЫ - ЗАЩЕЛКИВАЮЩИЕСЯ, ROHS: ПОДРОБНОСТИ, ПРОДУКТ: АЛЮМИНИЕВЫЕ ЭЛЕКТРОЛИТИЧЕСКИЕ КОНДЕНСАТОРЫ, СТИЛЬ ОКОНЧАНИЯ: ПРИВЯЗАТЬ, ЕМКОСТЬ: 82 МКФ, НОМИНАЛЬНОЕ НАПРЯЖЕНИЕ ПОСТОЯННОГО ТОКА: 450 В ПОСТОЯННОГО ТОКА, ТОЛЕРАНТНОСТЬ: 0,2, СОЭ: -, МИНИМАЛЬНАЯ РАБОЧАЯ ТЕМПЕРАТУРА: - 25 С, МАКСИМАЛЬНАЯ РАБОЧАЯ ТЕМПЕРАТУРА: + 105 С, КОЛИЧЕСТВО КОНТАКТОВ: 2 КОНТАКТА, ДИАМЕТР: 22 ММ, ДЛИНА: 25 ММ, РАССТОЯНИЕ МЕЖДУ ВЫВОДАМИ: 10 ММ, ЖИЗНЬ: 5000 ЧАСОВ, ПУЛЬСИРУЮЩИЙ ТОК: 590 МА, РЯД: LGX, УПАКОВКА: МАССА, МАРКА: НИХИКОН, КОЭФФИЦИЕНТ РАССЕЯНИЯ DF: 0,2, ТОК УТЕЧКИ: 570 МКА, ТИП ПРОДУКТА: ЭЛЕКТРОЛИТИЧЕСКИЕ КОНДЕНСАТОРЫ,</t>
  </si>
  <si>
    <t>LGX2W820MELZ25</t>
  </si>
  <si>
    <t>КАТЕГОРИЯ ПРОДУКТА: АЛЮМИНИЕВЫЕ ЭЛЕКТРОЛИТИЧЕСКИЕ КОНДЕНСАТОРЫ - ЗАЩЕЛКИВАЮЩИЕСЯ, ROHS: ПОДРОБНОСТИ, ПРОДУКТ: АЛЮМИНИЕВЫЕ ЭЛЕКТРОЛИТИЧЕСКИЕ КОНДЕНСАТОРЫ, СТИЛЬ ОКОНЧАНИЯ: ПРИВЯЗАТЬ, ЕМКОСТЬ: 1500 МКФ, НОМИНАЛЬНОЕ НАПРЯЖЕНИЕ ПОСТОЯННОГО ТОКА: 250 В ПОСТОЯННОГО ТОКА, ТОЛЕРАНТНОСТЬ: 0,2, СОЭ: -, МИНИМАЛЬНАЯ РАБОЧАЯ ТЕМПЕРАТУРА: - 40 С, МАКСИМАЛЬНАЯ РАБОЧАЯ ТЕМПЕРАТУРА: +85 С, КОЛИЧЕСТВО КОНТАКТОВ: 2 КОНТАКТА, ДИАМЕТР: 35 ММ, ДЛИНА: 40 ММ, РАССТОЯНИЕ МЕЖДУ ВЫВОДАМИ: 10 ММ, ЖИЗНЬ: 3000 ЧАСОВ, ПУЛЬСИРУЮЩИЙ ТОК: 4330 МА, РЯД: ЛЛС, УПАКОВКА: МАССА, МАРКА: НИХИКОН, КОЭФФИЦИЕНТ РАССЕЯНИЯ DF: 0,15, ТОК УТЕЧКИ: 1,83 МА, ТИП ПРОДУКТА: ЭЛЕКТРОЛИТИЧЕСКИЕ КОНДЕНСАТОРЫ, ЗАВОДСКАЯ УПАКОВКА: 200, ПОДКАТЕГОРИЯ: КОНДЕНСАТОРЫ, ТЕСТОВАЯ ЧАСТОТА: 120 ГЦ,</t>
  </si>
  <si>
    <t>LLS2E152MELC</t>
  </si>
  <si>
    <t>КОНДЕНСАТОР ОКСИДНО-ЭЛЕКТРОЛИТИЧЕСКИЙ АЛЮМИНИЕВЫЙ, АЛЮМИНИЕВЫЙ ЭЛЕКТРОЛИТИЧЕСКИЙ КОНДЕНСАТОР С ЖЕСТКИМИ ВЫВОДАМИ</t>
  </si>
  <si>
    <t>МНОГОСЛОЙНЫЙ КЕРАМИЧЕСКИЙ КОНДЕНСАТОР, МИНИАТЮРНЫЙ ЭЛЕКТРОННЫЙ КОМПОНЕНТ: МНОГОСЛОЙНЫЕ КЕРАМИЧЕСКИЕ КОНДЕНСАТОРЫ ПОСТОЯННОЙ ЕМКОСТИ ДЛЯ ОВЕРХНОСТНОГО МОНТАЖА. ИСПОЛЬЗУЮТСЯ В ЭЛЕКТРОННЫХ СТРОЙСТВАХ ОБЩЕГРАЖДАНСКОГО НАЗНАЧЕНИЯ. (ОБОРУДОВАНИЕ ДЛЯ АВТОМАТИЗАЦИИ ПРОМЫШЛЕННЫХ ПРЕДПРИЯТИЙ, КОМПЬЮТЕРНЫХ СИСТЕМ). НЕ ИМЕЕТ ФУНКЦИИ ШИФРОВАНИЯ И</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</si>
  <si>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100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ТОРГОВАЯ МАРКА: KYOCERA AVX; ЕМКОСТЬ - НФ: 1 NF; ЕМКОСТЬ - МКФ: 0.001 UF; КЛАСС: CLASS 2; ДЛИНА: 2 MM; УПАКОВКА / БЛОК: 0805 (2012 METRIC); ТИП ПРОДУКТА: CERAMIC CAPACITORS; РАЗМЕР ФАБРИЧНОЙ УПАКОВКИ:4000; ПОДКАТЕГОРИЯ: CAPACITORS; ТИП: X7R MLC CAPACITORS; НОМИНАЛЬНОЕ НАПРЯЖЕНИЕ ПЕРЕМЕННОГО ТОКА: -; ШИРИНА: 1.2 MM; ВЕС ИЗДЕЛИЯ: 6,400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</si>
  <si>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1500 PF; НОМИНАЛЬНОЕ НАПРЯЖЕНИЕ ПОСТОЯННОГО ТОКА: 50 VDC; ДИЭЛЕКТРИЧЕСКИЙ: C0G (NP0);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C0G (NP0); ЕМКОСТЬ - НФ: 1.5 NF; ЕМКОСТЬ - МКФ: 0.0015 UF; КЛАСС: CLASS 1; ДЛИНА: 2.01 MM; УПАКОВКА / БЛОК: 0805 (2012 METRIC); РАЗМЕР ФАБРИЧНОЙ УПАКОВКИ:РАЗМЕР ФАБРИЧНОЙ УПАКОВКИ: 4000; ТИП: C0G (NP0) DIELECTRIC; НОМИНАЛЬНОЕ НАПРЯЖЕНИЕ ПЕРЕМЕННОГО ТОКА: -; ШИРИНА: 1.25 MM; ВЕС ИЗДЕЛИЯ: 6,400 MG</t>
  </si>
  <si>
    <t>08055A152JAT2A</t>
  </si>
  <si>
    <t>КАТЕГОРИЯ ТОВАРА: МНОГОСЛОЙНЫЕ КЕРАМИЧЕСКИЕ КОНДЕНСАТОРЫ - ПОВЕРХНОСТНОГО МОНТАЖА. ПРЕРЫВАНИЕ: STANDARD , ЁМКОСТЬ: 220 PF , НОМИНАЛЬНОЕ НАПРЯЖЕНИЕ ПОСТОЯННОГО ТОКА: 50 VDC , ДИЭЛЕКТРИЧЕСКИЙ: C0G (NP0) , ДОПУСТИМОЕ ОТКЛОНЕНИЕ: 10 % , КОРПУС - ДЮЙМЫ: 0805 , КОРПУС - ММ: 2012 , ВЫСОТА: 0.5 MM , МИНИМАЛЬНАЯ РАБОЧАЯ ТЕМПЕРАТУРА: - 55 C , МАКСИМАЛЬНАЯ РАБОЧАЯ ТЕМПЕРАТУРА: + 125 C , ПРОДУКТ: GENERAL TYPE MLCCS , ТИП ВЫВОДОВ: SMD/SMT , СЕРИЯ: C0G (NP0) , УПАКОВКА: CUT TAPE ИЛИ УПАКОВКА: MOUSEREEL , ДЛИНА: 2.01 MM , УПАКОВКА / БЛОК: 0805 (2012 METRIC) , ТИП: C0G (NP0) DIELECTRIC , ШИРИНА: 1.25 MM , ТОРГОВАЯ МАРКА: AVX , ЕМКОСТЬ - НФ: 0.22 NF , КЛАСС: CLASS 1 , ТИП ПРОДУКТА: CERAMIC CAPACITORS , РАЗМЕР ФАБРИЧНОЙ УПАКОВКИ: 4000 , ПОДКАТЕГОРИЯ: CAPACITORS , ВЕС ИЗДЕЛИЯ: 5.500 MG</t>
  </si>
  <si>
    <t>08055A221KAT2A</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</si>
  <si>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ТИП: X7R MLC CAPACITORS, ШИРИНА: 1.2 MM, ЕМКОСТЬ - НФ: 10 NF, ЕМКОСТЬ - ПФ: 10000 PF, КЛАСС: CLASS 2, РАЗМЕР ФАБРИЧНОЙ УПАКОВКИ: 4000, ВЕС ИЗДЕЛИЯ: 6.400 MG</t>
  </si>
  <si>
    <t>КАТЕГОРИЯ ПРОДУКТА: МНОГОСЛОЙНЫЕ КЕРАМИЧЕСКИЕ КОНДЕНСАТОРЫ MLCC - SMD/SMT, ROHS: ПОДРОБНОСТИ, ЕМКОСТЬ: 470 ПФ, НОМИНАЛЬНОЕ НАПРЯЖЕНИЕ ПОСТОЯННОГО ТОКА: 50 В ПОСТОЯННОГО ТОКА, ДИЭЛЕКТРИК: Ц0Г (НП0), ТОЛЕРАНТНОСТЬ: 0,05,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УПАКОВКА: КАТУШКА, УПАКОВКА: РАЗРЕЗАТЬ ЛЕНТУ, УПАКОВКА: МЫШЬКАТУШКА, МАРКА: KYOCERA AVX, ЕМКОСТЬ - НФ: 0,47 НФ, 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 ЕДИНИЦА ИЗМЕРЕНИЯ: 6400 МГ,</t>
  </si>
  <si>
    <t>08055A471JAT2A</t>
  </si>
  <si>
    <t>КАТЕГОРИЯ ПРОДУКТА: МНОГОСЛОЙНЫЕ КЕРАМИЧЕСКИЕ КОНДЕНСАТОРЫ MLCC - SMD/SMT, ROHS: ПОДРОБНОСТИ, ЕМКОСТЬ: 1000 ПФ, НОМИНАЛЬНОЕ НАПРЯЖЕНИЕ ПОСТОЯННОГО ТОКА: 50 В ПОСТОЯННОГО ТОКА, ДИЭЛЕКТРИК: Ц0Г (НП0), ТОЛЕРАНТНОСТЬ: 0,05, КОД ДЕЛА - В: 1206, КОД КОРПУСА - ММ: 3216,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ЕМКОСТЬ - НФ: 1 НФ, ЕМКОСТЬ - МКФ: 0,001 МКФ, КЛАСС: КЛАСС 1, ДЛИНА: 3,2 ММ, ПОСЫЛКА/КЕЙС: 1206 (3216 МЕТРИЧЕСКИХ),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1,6 ММ, ЕДИНИЦА ИЗМЕРЕНИЯ: 27 МГ</t>
  </si>
  <si>
    <t>12065A102JAT2A</t>
  </si>
  <si>
    <t>КАТЕГОРИЯ ПРОДУКТА: МНОГОСЛОЙНЫЕ КЕРАМИЧЕСКИЕ КОНДЕНСАТОРЫ MLCC - SMD/SMT, ROHS: ПОДРОБНОСТИ, ЕМКОСТЬ: 0,047 МКФ, НОМИНАЛЬНОЕ НАПРЯЖЕНИЕ ПОСТОЯННОГО ТОКА: 50 В ПОСТОЯННОГО ТОКА, ДИЭЛЕКТРИК: X7R, ТОЛЕРАНТНОСТЬ: 0,1, КОД ДЕЛА - В: 805, КОД КОРПУСА - ММ: 2012, ВЫСОТА: 0,94 ММ, МИНИМАЛЬНАЯ РАБОЧАЯ ТЕМПЕРАТУРА: - 55 С, МАКСИМАЛЬНАЯ РАБОЧАЯ ТЕМПЕРАТУРА: + 125 С, ПРОДУКТ: АВТОМОБИЛЬНЫЕ MLCC, СТИЛЬ ОКОНЧАНИЯ: СМД/СМТ, ПРЕКРАЩЕНИЕ: СТАНДАРТ, КВАЛИФИКАЦИЯ: AEC-Q200, РЯД: АВТОMLCC X7R, УПАКОВКА: КАТУШКА, УПАКОВКА: РАЗРЕЗАТЬ ЛЕНТУ, УПАКОВКА: МЫШЬКАТУШКА, МАРКА: KYOCERA AVX, ЕМКОСТЬ - НФ: 47 НФ, ЕМКОСТЬ - ПФ: 47000 ПФ, ДЛИНА: 2 ММ, ПОСЫЛКА/КЕЙС: 0805 (МЕТРИКА 2012 Г.), ТИП ПРОДУКТА: КЕРАМИЧЕСКИЕ КОНДЕНСАТОРЫ, ЗАВОДСКАЯ УПАКОВКА: 4000, ПОДКАТЕГОРИЯ: КОНДЕНСАТОРЫ, ТОРГОВОЕ НАЗВАНИЕ: ФЛЕКСИТЕРМ, НОМИНАЛЬНОЕ НАПРЯЖЕНИЕ ПЕРЕМЕННОГО ТОКА: -, ШИРИНА: 1,25 ММ, ЕДИНИЦА ИЗМЕРЕНИЯ: 5500 МГ</t>
  </si>
  <si>
    <t>08055C473K4T2A</t>
  </si>
  <si>
    <t>КАТЕГОРИЯ ПРОДУКТА: МНОГОСЛОЙНЫЕ КЕРАМИЧЕСКИЕ КОНДЕНСАТОРЫ MLCC - SMD/SMT, ROHS: ПОДРОБНОСТИ, ЕМКОСТЬ: 1000 ПФ, НОМИНАЛЬНОЕ НАПРЯЖЕНИЕ ПОСТОЯННОГО ТОКА: 50 В ПОСТОЯННОГО ТОКА, ДИЭЛЕКТРИК: Ц0Г (НП0), ТОЛЕРАНТНОСТЬ: 0,1, КОД ДЕЛА - В: 1206, КОД КОРПУСА - ММ: 3216,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УПАКОВКА: КАТУШКА, УПАКОВКА: РАЗРЕЗАТЬ ЛЕНТУ, УПАКОВКА: МЫШЬКАТУШКА, МАРКА: KYOCERA AVX, ЕМКОСТЬ - НФ: 1 НФ, ЕМКОСТЬ - МКФ: 0,001 МКФ, КЛАСС: КЛАСС 1, ДЛИНА: 3,2 ММ, ПОСЫЛКА/КЕЙС: 1206 (3216 МЕТРИЧЕСКИХ),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1,6 ММ, ЕДИНИЦА ИЗМЕРЕНИЯ: 27 МГ</t>
  </si>
  <si>
    <t>12065A102KAT2A</t>
  </si>
  <si>
    <t>КАТЕГОРИЯ ПРОДУКТА: МНОГОСЛОЙНЫЕ КЕРАМИЧЕСКИЕ КОНДЕНСАТОРЫ MLCC - SMD/SMT, ROHS: ПОДРОБНОСТИ, ЕМКОСТЬ: 0,015 МКФ, НОМИНАЛЬНОЕ НАПРЯЖЕНИЕ ПОСТОЯННОГО ТОКА: 25 В ПОСТОЯННОГО ТОКА, ДИЭЛЕКТРИК: X7R, ТОЛЕРАНТНОСТЬ: 0,1,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УПАКОВКА: КАТУШКА, УПАКОВКА: РАЗРЕЗАТЬ ЛЕНТУ, УПАКОВКА: МЫШЬКАТУШКА, МАРКА: KYOCERA AVX, ЕМКОСТЬ - НФ: 15 НФ, ЕМКОСТЬ - ПФ: 15000 ПФ, КЛАСС: КЛАСС 2, ДЛИНА: 2 ММ, ПОСЫЛКА/КЕЙС: 0805 (МЕТРИКА 2012 Г.), ТИП ПРОДУКТА: КЕРАМИЧЕСКИЕ КОНДЕНСАТОРЫ, ЗАВОДСКАЯ УПАКОВКА: 4000, ПОДКАТЕГОРИЯ: КОНДЕНСАТОРЫ, ТИП: КОНДЕНСАТОРЫ X7R MLC, НОМИНАЛЬНОЕ НАПРЯЖЕНИЕ ПЕРЕМЕННОГО ТОКА: -, ШИРИНА: 1,2 ММ, ЕДИНИЦА ИЗМЕРЕНИЯ: 5500 МГ,</t>
  </si>
  <si>
    <t>08053C153KAT2A</t>
  </si>
  <si>
    <t>КАТЕГОРИЯ ПРОДУКТА: МНОГОСЛОЙНЫЕ КЕРАМИЧЕСКИЕ КОНДЕНСАТОРЫ MLCC - SMD/SMT, ROHS: ПОДРОБНОСТИ, ЕМКОСТЬ: 4700 ПФ, НОМИНАЛЬНОЕ НАПРЯЖЕНИЕ ПОСТОЯННОГО ТОКА: 50 В ПОСТОЯННОГО ТОКА, ДИЭЛЕКТРИК: X7R, ТОЛЕРАНТНОСТЬ: 0,1, КОД ДЕЛА - В: 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УПАКОВКА: КАТУШКА, УПАКОВКА: РАЗРЕЗАТЬ ЛЕНТУ, УПАКОВКА: МЫШЬКАТУШКА, МАРКА: KYOCERA AVX, ЕМКОСТЬ - НФ: 4,7 НФ, ЕМКОСТЬ - МКФ: 0,0047 МКФ, КЛАСС: КЛАСС 2, ДЛИНА: 2 ММ, ПОСЫЛКА/КЕЙС: 0805 (МЕТРИКА 2012 Г.), ТИП ПРОДУКТА: КЕРАМИЧЕСКИЕ КОНДЕНСАТОРЫ, ЗАВОДСКАЯ УПАКОВКА: 4000, ПОДКАТЕГОРИЯ: КОНДЕНСАТОРЫ, ТИП: КОНДЕНСАТОРЫ X7R MLC, НОМИНАЛЬНОЕ НАПРЯЖЕНИЕ ПЕРЕМЕННОГО ТОКА: -, ШИРИНА: 1,2 ММ, ЕДИНИЦА ИЗМЕРЕНИЯ: 6400 МГ,</t>
  </si>
  <si>
    <t>08055C472KAT2A</t>
  </si>
  <si>
    <t>КАТЕГОРИЯ ПРОДУКТА: МНОГОСЛОЙНЫЕ КЕРАМИЧЕСКИЕ КОНДЕНСАТОРЫ MLCC - SMD/SMT, ЕМКОСТЬ: 0,01 МКФ, НОМИНАЛЬНОЕ НАПРЯЖЕНИЕ ПОСТОЯННОГО ТОКА: 50 В ПОСТОЯННОГО ТОКА, ДИЭЛЕКТРИК: Ц0Г (НП0), ТОЛЕРАНТНОСТЬ: 0,05, КОД ДЕЛА - В: 0805, КОД КОРПУСА - ММ: 2012,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Ц0Г (НП0), УПАКОВКА: КАТУШКА, УПАКОВКА: РАЗРЕЗАТЬ ЛЕНТУ,КЛАСС: КЛАСС 1, ДЛИНА: 2,01 ММ, ПОСЫЛКА/КЕЙС: 0805 (МЕТРИКА 2012 Г.), ТИП ПРОДУКТА: КЕРАМИЧЕСКИЕ КОНДЕНСАТОРЫ, ЗАВОДСКАЯ УПАКОВКА: 4000, ПОДКАТЕГОРИЯ: КОНДЕНСАТОРЫ, ТИП: C0G (NP0) ДИЭЛЕКТРИК, НОМИНАЛЬНОЕ НАПРЯЖЕНИЕ ПЕРЕМЕННОГО ТОКА: -, ШИРИНА: 1,25 ММ,</t>
  </si>
  <si>
    <t>08055C103K4T2A</t>
  </si>
  <si>
    <t>GRM188R61H105KAALD</t>
  </si>
  <si>
    <t>КАТЕГОРИЯ ПРОДУКТА: МНОГОСЛОЙНЫЕ КЕРАМИЧЕСКИЕ КОНДЕНСАТОРЫ MLCC - SMD/SMT, ЕМКОСТЬ: 1 МКФ, НОМИНАЛЬНОЕ НАПРЯЖЕНИЕ ПОСТОЯННОГО ТОКА: 50 В ПОСТОЯННОГО ТОКА, ДИЭЛЕКТРИК: X5R, ТОЛЕРАНТНОСТЬ: 0,1, КОД ДЕЛА - В: 603, КОД КОРПУСА - ММ: 1608, ВЫСОТА: 0,8 ММ, МИНИМАЛЬНАЯ РАБОЧАЯ ТЕМПЕРАТУРА: - 55 С, МАКСИМАЛЬНАЯ РАБОЧАЯ ТЕМПЕРАТУРА: +85 С, ПРОДУКТ: MLCC ОБЩЕГО ТИПА, СТИЛЬ ОКОНЧАНИЯ: СМД/СМТ, ПРЕКРАЩЕНИЕ: СТАНДАРТ, РЯД: МРЖ, ЕМКОСТЬ - НФ: 1000 НФ, КЛАСС: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0,8 ММ, ЕДИНИЦА ИЗМЕРЕНИЯ: 6300 МГ</t>
  </si>
  <si>
    <t>GRM1885C1H560FA01D</t>
  </si>
  <si>
    <t>КАТЕГОРИЯ ПРОДУКТА: МНОГОСЛОЙНЫЕ КЕРАМИЧЕСКИЕ КОНДЕНСАТОРЫ MLCC - SMD/SMT, ROHS: ПОДРОБНОСТИ, ЕМКОСТЬ: 0,1 МКФ, НОМИНАЛЬНОЕ НАПРЯЖЕНИЕ ПОСТОЯННОГО ТОКА: 25 В ПОСТОЯННОГО ТОКА, ДИЭЛЕКТРИК: X7R, ТОЛЕРАНТНОСТЬ: 0,2, КОД ДЕЛА - В: 805, КОД КОРПУСА - ММ: 2012, ВЫСОТА: 0,94 ММ, МИНИМАЛЬНАЯ РАБОЧАЯ ТЕМПЕРАТУРА: - 55 С, МАКСИМАЛЬНАЯ РАБОЧАЯ ТЕМПЕРАТУРА: + 125 С, ПРОДУКТ: АВТОМОБИЛЬНЫЕ MLCC, СТИЛЬ ОКОНЧАНИЯ: СМД/СМТ, ПРЕКРАЩЕНИЕ: СТАНДАРТ, КВАЛИФИКАЦИЯ: AEC-Q200, РЯД: АВТОMLCC X7R, УПАКОВКА: КАТУШКА, УПАКОВКА: РАЗРЕЗАТЬ ЛЕНТУ, УПАКОВКА: МЫШЬКАТУШКА, МАРКА: KYOCERA AVX, ЕМКОСТЬ - НФ: 100 НФ, ЕМКОСТЬ - ПФ: 100000 ПФ, ДЛИНА: 2 ММ, ПОСЫЛКА/КЕЙС: 0805 (МЕТРИКА 2012 Г.), ТИП ПРОДУКТА: КЕРАМИЧЕСКИЕ КОНДЕНСАТОРЫ, ЗАВОДСКАЯ УПАКОВКА: 4000,</t>
  </si>
  <si>
    <t>08053C104M4T2A</t>
  </si>
  <si>
    <t>МНОГОСЛОЙНЫЙ КЕРАМИЧЕСКИЙ КОНДЕНСАТОР, МНОГОСЛОЙНЫЙ КЕРАМИЧЕСКИЙ КОНДЕНСАТОР.</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</si>
  <si>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25 VDC; ДИЭЛЕКТРИЧЕСКИЙ: X5R; ДОПУСТИМОЕ ОТКЛОНЕНИЕ: 10 %; КОРПУС - ДЮЙМЫ: 1206; КОРПУС - ММ: 3216; ВЫСОТА: 2.29 MM; МИНИМАЛЬНАЯ РАБОЧАЯ ТЕМПЕРАТУРА: - 55 C; МАКСИМАЛЬНАЯ РАБОЧАЯ ТЕМПЕРАТУРА: + 85 C; ПРОДУКТ: GENERAL TYPE MLCCS; ТИП ВЫВОДОВ: SMD/SMT; СЕРИЯ: X5R; КЛАСС: CLASS 2; ДЛИНА: 3.2 MM; УПАКОВКА / БЛОК: 1206 (3216 METRIC); РАЗМЕР ФАБРИЧНОЙ УПАКОВКИ:РАЗМЕР ФАБРИЧНОЙ УПАКОВКИ: 2000; ТИП: COMMERCIAL SURFACE MOUNT CHIP; НОМИНАЛЬНОЕ НАПРЯЖЕНИЕ ПЕРЕМЕННОГО ТОКА: -; ШИРИНА: 1.6 MM; ВЕС ИЗДЕЛИЯ: 27 MG</t>
  </si>
  <si>
    <t>КАТЕГОРИЯ ПРОДУКТА: МНОГОСЛОЙНЫЕ КЕРАМИЧЕСКИЕ КОНДЕНСАТОРЫ MLCC - SMD/SMT, ЕМКОСТЬ: 180 ПФ, НОМИНАЛЬНОЕ НАПРЯЖЕНИЕ ПОСТОЯННОГО ТОКА: 50 В ПОСТОЯННОГО ТОКА, ДИЭЛЕКТРИК:Ц0Г (НП0), ТОЛЕРАНТНОСТЬ:2% , КОД ДЕЛА - В: 0603, КОД КОРПУСА - ММ: 1608, ВЫСОТА: 0,8 ММ, МИНИМАЛЬНАЯ РАБОЧАЯ ТЕМПЕРАТУРА: - 55 С, МАКСИМАЛЬНАЯ РАБОЧАЯ ТЕМПЕРАТУРА: +85 С, ПРОДУКТ: MLCC ОБЩЕГО ТИПА, СТИЛЬ ОКОНЧАНИЯ: СМД/СМТ, ПРЕКРАЩЕНИЕ: СТАНДАРТ, РЯД: МРЖ, ЕМКОСТЬ - НФ: 0,18 НФ, КЛАСС: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0,8 ММ, ЕДИНИЦА ИЗМЕРЕНИЯ: 6300 МГ</t>
  </si>
  <si>
    <t>CC0603GRNPO9BN181</t>
  </si>
  <si>
    <t>КАТЕГОРИЯ ПРОДУКТА: МНОГОСЛОЙНЫЕ КЕРАМИЧЕСКИЕ КОНДЕНСАТОРЫ MLCC - SMD/SMT, ЕМКОСТЬ: 100 ПФ, НОМИНАЛЬНОЕ НАПРЯЖЕНИЕ ПОСТОЯННОГО ТОКА: 50 В ПОСТОЯННОГО ТОКА, ДИЭЛЕКТРИК:Ц0Г (НП0), ТОЛЕРАНТНОСТЬ: 5% , КОД ДЕЛА - В: 0603, КОД КОРПУСА - ММ: 1608, ВЫСОТА: 0,8 ММ, МИНИМАЛЬНАЯ РАБОЧАЯ ТЕМПЕРАТУРА: - 55 С, МАКСИМАЛЬНАЯ РАБОЧАЯ ТЕМПЕРАТУРА: +85 С, ПРОДУКТ: MLCC ОБЩЕГО ТИПА, СТИЛЬ ОКОНЧАНИЯ: СМД/СМТ, ПРЕКРАЩЕНИЕ: СТАНДАРТ, РЯД: МРЖ, ЕМКОСТЬ - НФ: 0,1 НФ, КЛАСС: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0,8 ММ,</t>
  </si>
  <si>
    <t>CC0603JRNPO9BN101</t>
  </si>
  <si>
    <t>КАТЕГОРИЯ ПРОДУКТА: МНОГОСЛОЙНЫЕ КЕРАМИЧЕСКИЕ КОНДЕНСАТОРЫ MLCC - SMD/SMT, ЕМКОСТЬ: 022 МКФ, НОМИНАЛЬНОЕ НАПРЯЖЕНИЕ ПОСТОЯННОГО ТОКА: 50 В ПОСТОЯННОГО ТОКА, ДИЭЛЕКТРИК: X7R, ТОЛЕРАНТНОСТЬ: 20% , КОД ДЕЛА - В:0805 КОД КОРПУСА - ММ: 12012, ВЫСОТА: 0,81,35 ММ, МИНИМАЛЬНАЯ РАБОЧАЯ ТЕМПЕРАТУРА: - 55 С, МАКСИМАЛЬНАЯ РАБОЧАЯ ТЕМПЕРАТУРА: +85 С, ПРОДУКТ: MLCC ОБЩЕГО ТИПА, СТИЛЬ ОКОНЧАНИЯ: СМД/СМТ, ПРЕКРАЩЕНИЕ: СТАНДАРТ, РЯД: СС, ЕМКОСТЬ - НФ: 0,1 НФ, КЛАСС: КЛАСС 2, ДЛИНА: 1,6 ММ, ПОСЫЛКА/КЕЙС:0805 (МЕТРИКА 2012 Г.)ТИП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1,25 ММ,</t>
  </si>
  <si>
    <t>CC0805MKX7R9BB224</t>
  </si>
  <si>
    <t>КАТЕГОРИЯ ПРОДУКТА: МНОГОСЛОЙНЫЕ КЕРАМИЧЕСКИЕ КОНДЕНСАТОРЫ MLCC - SMD/SMT, ROHS: ПОДРОБНОСТИ, ЕМКОСТЬ: 2,2 МКФ, НОМИНАЛЬНОЕ НАПРЯЖЕНИЕ ПОСТОЯННОГО ТОКА: 100 В ПОСТОЯННОГО ТОКА, ДИЭЛЕКТРИК: X7R, ТОЛЕРАНТНОСТЬ: 0,1, КОД ДЕЛА - В: 1210, КОД КОРПУСА - ММ: 3225, ВЫСОТА: 2,7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 УПАКОВКА: КАТУШКА, УПАКОВКА: РАЗРЕЗАТЬ ЛЕНТУ, ЕМКОСТЬ - НФ: 2200 НФ, КЛАСС: КЛАСС 2, ДЛИНА: 3,2 ММ, ПОСЫЛКА/КЕЙС: 1210 (3225 МЕТРИЧЕСКИХ), ТИП ПРОДУКТА: КЕРАМИЧЕСКИЕ КОНДЕНСАТОРЫ, ЗАВОДСКАЯ УПАКОВКА: 1000, ПОДКАТЕГОРИЯ: КОНДЕНСАТОРЫ, ТИП: КОНДЕНСАТОРЫ X7R MLC, НОМИНАЛЬНОЕ НАПРЯЖЕНИЕ ПЕРЕМЕННОГО ТОКА: -, ШИРИНА: 2,5 ММ,</t>
  </si>
  <si>
    <t>12101C225KAT2A</t>
  </si>
  <si>
    <t>КАТЕГОРИЯ ПРОДУКТА: МНОГОСЛОЙНЫЕ КЕРАМИЧЕСКИЕ КОНДЕНСАТОРЫ MLCC - SMD/SMT, ROHS: ПОДРОБНОСТИ, ЕМКОСТЬ: 10 МКФ, НОМИНАЛЬНОЕ НАПРЯЖЕНИЕ ПОСТОЯННОГО ТОКА: 50 В ПОСТОЯННОГО ТОКА, ДИЭЛЕКТРИК: X7R, ТОЛЕРАНТНОСТЬ: 0,1, КОД ДЕЛА - В: 2220, КОД КОРПУСА - ММ: 5750, ВЫСОТА: 0,64 ММ, МИНИМАЛЬНАЯ РАБОЧАЯ ТЕМПЕРАТУРА: - 55 С, МАКСИМАЛЬНАЯ РАБОЧАЯ ТЕМПЕРАТУРА: + 125 С, ПРОДУКТ: MLCC ОБЩЕГО ТИПА, СТИЛЬ ОКОНЧАНИЯ: СМД/СМТ, ПРЕКРАЩЕНИЕ: ГИБКИЙ (МЯГКИЙ), РЯД: MLCC X7R FLEX, УПАКОВКА: КАТУШКА, УПАКОВКА: РАЗРЕЗАТЬ ЛЕНТУ, УПАКОВКА: МЫШЬКАТУШКА, КЛАСС: КЛАСС 2, ДЛИНА: 5,7 ММ, ПОСЫЛКА/КЕЙС: 2220 (МЕТРИЧЕСКАЯ 5750), ТИП ПРОДУКТА: КЕРАМИЧЕСКИЕ КОНДЕНСАТОРЫ, ЗАВОДСКАЯ УПАКОВКА: 500, ПОДКАТЕГОРИЯ: КОНДЕНСАТОРЫ, ТОРГОВОЕ НАЗВАНИЕ: ФЛЕКСИТЕРМ, ТИП:</t>
  </si>
  <si>
    <t>22205C106KAZ2A</t>
  </si>
  <si>
    <t>КОНДЕНСАТОР ПОСТОЯННОЙ ЕМКОСТИ., КОНДЕНСАТОР ПЛЕНОЧНЫЙ., КОНДЕНСАТОР ЗАЩИЩЕННЫЙ, КОНДЕНСАТОР ПЛЕНОЧНЫЙ</t>
  </si>
  <si>
    <t>КОНДЕНСАТОР ПЛЕНОЧНЫЙ,, КОНДЕНСАТОР ЗАЩИЩЕННЫЙ,</t>
  </si>
  <si>
    <t>КАТЕГОРИЯ ПРОДУКТА: ПЛЕНОЧНЫЕ КОНДЕНСАТОРЫ, ROHS: ПОДРОБНОСТИ, СЕРИЯ: B3267XP, ТИП ВЫВОДОВ: RADIAL, ПРОДУКТ: POWER FACTOR CORRECTION FILM CAPACITORS, ДИЭЛЕКТРИЧЕСКИЙ: POLYPROPYLENE (PP), ЁМКОСТЬ: 2.2 UF, НОМИНАЛЬНОЕ НАПРЯЖЕНИЕ ПОСТОЯННОГО ТОКА: 450 VDC, ДОПУСТИМОЕ ОТКЛОНЕНИЕ: 0,1, КОЛИЧЕСТВО КОНТАКТОВ: 2 PIN, ШАГ ВЫВОДОВ: 22.5 MM, ИСПОЛНЕНИЕ ВЫВОДОВ: STRAIGHT, МИНИМАЛЬНАЯ РАБОЧАЯ ТЕМПЕРАТУРА: - 55 C, МАКСИМАЛЬНАЯ РАБОЧАЯ ТЕМПЕРАТУРА: + 125 C, ДЛИНА: 26.5 MM, ШИРИНА: 8.5 MM, ВЫСОТА: 16.5 MM, КВАЛИФИКАЦИЯ: AEC-Q200, УПАКОВКА: BULK, ТОРГОВАЯ МАРКА: EPCOS / TDK, ЕМКОСТЬ - НФ: 2200 NF, ДИАМЕТР: -, СРОК СЛУЖБЫ: 200000 HOUR, ТИП ПРОДУКТА: FILM CAPACITORS, РАЗМЕР ФАБРИЧНОЙ УПАКОВКИ: 510, ПОДКАТЕГОРИЯ: CAPACITORS, ТИП: FILM CAPACITORS, ДРУГИЕ НАЗВАНИЯ ТОВАРА №: B32673P4225K, ВЕС ИЗДЕЛИЯ: 50 G,</t>
  </si>
  <si>
    <t>B32673P4225K000</t>
  </si>
  <si>
    <t>КАТЕГОРИЯ ПРОДУКТА: ПЛЕНОЧНЫЕ КОНДЕНСАТОРЫ; СЕРИЯ: B32671L; ТИП ВЫВОДОВ: RADIAL; ПРОДУКТ: GENERAL FILM CAPACITORS; ДИЭЛЕКТРИЧЕСКИЙ: POLYPROPYLENE (PP); ЁМКОСТЬ: 0.01 UF; НОМИНАЛЬНОЕ НАПРЯЖЕНИЕ ПОСТОЯННОГО ТОКА: 1 KVDC; НОМИНАЛЬНОЕ НАПРЯЖЕНИЕ ПЕРЕМЕННОГО ТОКА: 500 VAC; ДОПУСТИМОЕ ОТКЛОНЕНИЕ: 5 %; КОЛИЧЕСТВО КОНТАКТОВ: 2 PIN; ШАГ ВЫВОДОВ: 10 MM; ИСПОЛНЕНИЕ ВЫВОДОВ: STRAIGHT; МИНИМАЛЬНАЯ РАБОЧАЯ ТЕМПЕРАТУРА: - 55 C; МАКСИМАЛЬНАЯ РАБОЧАЯ ТЕМПЕРАТУРА: + 110 C; ДЛИНА: 13 MM; ШИРИНА: 6 MM; ВЫСОТА: 12 MM; КВАЛИФИКАЦИЯ: AEC-Q200; УПАКОВКА: AMMO PACK; ЕМКОСТЬ - НФ: 10 NF; ЕМКОСТЬ - ПФ: 10000 PF; ДИАМЕТР: -; ДИАМЕТР КАБЕЛЯ: 0.6 MM; РАЗМЕР ФАБРИЧНОЙ УПАКОВКИ: 680; ДРУГИЕ НАЗВАНИЯ ТОВАРА №: B32671L103J289; ВЕС ИЗДЕЛИЯ: 700 MG</t>
  </si>
  <si>
    <t>B32671L0103J289</t>
  </si>
  <si>
    <t>КАТЕГОРИЯ ПРОДУКТА: ЗАЩИТНЫЕ КОНДЕНСАТОРЫ, ROHS: ПОДРОБНОСТИ, ПРОДУКТ: ЗАЩИТНЫЕ ПЛЕНОЧНЫЕ КОНДЕНСАТОРЫ, СТИЛЬ ОКОНЧАНИЯ: РАДИАЛЬНЫЙ, ДИЭЛЕКТРИК: ПОЛИПРОПИЛЕН (ПП), ЕМКОСТЬ: 0,47 МКФ, НОМИНАЛЬНОЕ НАПРЯЖЕНИЕ ПЕРЕМЕННОГО ТОКА: 305 В ПЕРЕМЕННОГО ТОКА, НОМИНАЛЬНОЕ НАПРЯЖЕНИЕ ПОСТОЯННОГО ТОКА: 630 В ПОСТОЯННОГО ТОКА, ТОЛЕРАНТНОСТЬ: 0,2, КОЛИЧЕСТВО КОНТАКТОВ: 2 КОНТАКТА, РАССТОЯНИЕ МЕЖДУ ВЫВОДАМИ: 22,5 ММ, ВЕДУЩИЙ СТИЛЬ: ПРЯМОЙ, МАКСИМАЛЬНАЯ РАБОЧАЯ ТЕМПЕРАТУРА: + 110 С, РЕЙТИНГ БЕЗОПАСНОСТИ: Х2, ДЛИНА: 26,5 ММ, ШИРИНА: 10,5 ММ, ВЫСОТА: 16,5 ММ, КВАЛИФИКАЦИЯ: AEC-Q200, ЕМКОСТЬ - НФ: 470 НФ, ЕМКОСТЬ - ПФ: 470000 ПФ, ТИП ПРОДУКТА: ЗАЩИТНЫЕ КОНДЕНСАТОРЫ, ЗАВОДСКАЯ УПАКОВКА: 540, ПОДКАТЕГОРИЯ: КОНДЕНСАТОРЫ,</t>
  </si>
  <si>
    <t>B32923H3474M</t>
  </si>
  <si>
    <t>КАТЕГОРИЯ ПРОДУКТА: ЗАЩИТНЫЕ КОНДЕНСАТОРЫ, ПРОДУКТ: ЗАЩИТНЫЕ ПЛЕНОЧНЫЕ КОНДЕНСАТОРЫ, СТИЛЬ ОКОНЧАНИЯ: РАДИАЛЬНЫЙ, ДИЭЛЕКТРИК: ПОЛИПРОПИЛЕН (ПП), ЕМКОСТЬ: 0,22 МКФ, НОМИНАЛЬНОЕ НАПРЯЖЕНИЕ ПЕРЕМЕННОГО ТОКА: 300 В ПЕРЕМЕННОГО ТОКА, НОМИНАЛЬНОЕ НАПРЯЖЕНИЕ ПОСТОЯННОГО ТОКА: 1,5 КВ ПОСТОЯННОГО ТОКА, ТОЛЕРАНТНОСТЬ: 0,2, КОЛИЧЕСТВО КОНТАКТОВ: 2 КОНТАКТА, РАССТОЯНИЕ МЕЖДУ ВЫВОДАМИ: 22,5 ММ, ВЕДУЩИЙ СТИЛЬ: ПРЯМОЙ, МИНИМАЛЬНАЯ РАБОЧАЯ ТЕМПЕРАТУРА: - 40 С, МАКСИМАЛЬНАЯ РАБОЧАЯ ТЕМПЕРАТУРА: + 110 С, РЕЙТИНГ БЕЗОПАСНОСТИ: Y2, ДЛИНА: 26,5 ММ, ШИРИНА: 12 ММ, ВЫСОТА: 22 ММ, РЯД: B3202* - СТАНДАРТ Y2, УПАКОВКА: МАССА, МАРКА: ЭПКОС / ТДК, ЕМКОСТЬ - НФ: 220 НФ, ЕМКОСТЬ - ПФ: 220000 ПФ, ДИАМЕТР СВИНЦА: 0,8 ММ, ТИП ПРОДУКТА: ЗАЩИТНЫЕ КОНДЕНСАТОРЫ, ЗАВОДСКАЯ УПАКОВКА: 450, ПОДКАТЕГОРИЯ: КОНДЕНСАТОРЫ, ТИП: КОНДЕНСАТОРЫ ПОДАВЛЕНИЯ ЭЛЕКТРОМАГНИТНЫХ ПОМЕХ (MKP)</t>
  </si>
  <si>
    <t>B32023A3224M</t>
  </si>
  <si>
    <t>КОНДЕНСАТОР ПЛЕНОЧНЫЙ, КОНДЕНСАТОР ЗАЩИЩЕННЫЙ, КОНДЕНСАТОР ЗАЩИЩЕННЫЙ ПОСТОЯННОЙ ЕМКОСТИ С БУМАЖНЫМ ИЛИ ПЛАСТМАССОВЫМ ДИЭЛЕКТРИКОМ, КОНДЕНСАТОР ПОСТОЯННОЙ ЕМКОСТИ С БУМАЖНЫМ ИЛИ ПЛАСТМАССОВЫМ ДИЭЛЕКТРИКОМ, КОНДЕНСАТОР ЗАЩИЩЕННЫЙ,, КОНДЕНСАТОР ПЛЕНОЧНЫЙ</t>
  </si>
  <si>
    <t>КАТЕГОРИЯ ПРОДУКТА: ЗАЩИТНЫЕ КОНДЕНСАТОРЫ, ROHS: ПОДРОБНЫЕ СВЕДЕНИЯ, ПРОДУКТ: ЗАЩИТНЫЕ ПЛЕНОЧНЫЕ КОНДЕНСАТОРЫ, СТИЛЬ ЗАВЕРШЕНИЯ: РАДИАЛЬНЫЙ, ДИЭЛЕКТРИК: ПОЛИПРОПИЛЕН (PP), ЕМКОСТЬ: 2200 ПФ, НОМИНАЛЬНОЕ НАПРЯЖЕНИЕ ПЕРЕМЕННОГО ТОКА: 300 В ПЕРЕМЕННОГО ТОКА, НОМИНАЛЬНОЕ НАПРЯЖЕНИЕ ПОСТОЯННОГО ТОКА: 1,5 КВ ПОСТОЯННОГО ТОКА, ТОЛЕРАНТНОСТЬ: 0,2, КОЛИЧЕСТВО КОНТАКТОВ: 2 КОНТАКТНЫЙ, РАССТОЯНИЕ МЕЖДУ ВЫВОДАМИ: 10 ММ, СТИЛЬ РУКОВОДСТВА: ГЕТЕРО, МИНИМАЛЬНАЯ РАБОЧАЯ ТЕМПЕРАТУРА: - 40 ° C, МАКСИМАЛЬНАЯ РАБОЧАЯ ТЕМПЕРАТУРА: + 110 ° C, РЕЙТИНГ БЕЗОПАСНОСТИ: Y2, ДЛИНА: 13 ММ, ШИРИНА: 4 ММ, ВЫСОТА: 9 ММ, СЕРИИ: СТАНДАРТ B3202* - Y2, УПАКОВКА: КОМПЛЕКТ БОЕПРИПАСОВ, БРЕНД: EPCOS / TDK, ЕМКОСТЬ - НФ: 2.2 НФ, ЕМКОСТЬ - МКФ: 0,0022 МКФ, ДИАМЕТР СВИНЦА: 0,6 ММ, ТИП ПРОДУКТА: ЗАЩИТНЫЕ КОНДЕНСАТОРЫ, КОЛИЧЕСТВО В ЗАВОДСКОЙ УПАКОВКЕ: 1000, ПОДКАТЕГОРИЯ: КОНДЕНСАТОРЫ, ТИП: ПЛЕНОЧНЫЕ КОНДЕНСАТОРЫ ДЛЯ ПОДАВЛЕНИЯ ЭЛЕКТРОМАГНИТНЫХ ПОМЕХ (MKP)</t>
  </si>
  <si>
    <t>B32021A3222M289</t>
  </si>
  <si>
    <t>КАТЕГОРИЯ ПРОДУКТА: ЗАЩИТНЫЕ КОНДЕНСАТОРЫ, ROHS: ПОДРОБНОСТИ, ПРОДУКТ: ЗАЩИТНЫЕ ПЛЕНОЧНЫЕ КОНДЕНСАТОРЫ, СТИЛЬ ОКОНЧАНИЯ: РАДИАЛЬНЫЙ, ДИЭЛЕКТРИК: ПОЛИПРОПИЛЕН (ПП), ЕМКОСТЬ: 3300 ПФ, НОМИНАЛЬНОЕ НАПРЯЖЕНИЕ ПЕРЕМЕННОГО ТОКА: 300 В ПЕРЕМЕННОГО ТОКА, НОМИНАЛЬНОЕ НАПРЯЖЕНИЕ ПОСТОЯННОГО ТОКА: 1,5 КВ ПОСТОЯННОГО ТОКА, ТОЛЕРАНТНОСТЬ: 0,2, КОЛИЧЕСТВО КОНТАКТОВ: 2 КОНТАКТА, РАССТОЯНИЕ МЕЖДУ ВЫВОДАМИ: 10 ММ, ВЕДУЩИЙ СТИЛЬ: ПРЯМОЙ, МИНИМАЛЬНАЯ РАБОЧАЯ ТЕМПЕРАТУРА: - 40 С, МАКСИМАЛЬНАЯ РАБОЧАЯ ТЕМПЕРАТУРА: + 110 С, РЕЙТИНГ БЕЗОПАСНОСТИ: Y2, ДЛИНА: 13 ММ, ШИРИНА: 4 ММ, ВЫСОТА: 9 ММ, РЯД: B3202* - СТАНДАРТ Y2, УПАКОВКА: МАССА, МАРКА: ЭПКОС / ТДК, ЕМКОСТЬ - НФ: 3,3 НФ, ЕМКОСТЬ - МКФ: 0,0033 МКФ, ДИАМЕТР СВИНЦА: 0,6 ММ, ТИП ПРОДУКТА: ЗАЩИТНЫЕ КОНДЕНСАТОРЫ,</t>
  </si>
  <si>
    <t>B32021A3332M000</t>
  </si>
  <si>
    <t>КАТЕГОРИЯ ПРОДУКТА: ЗАЩИТНЫЕ КОНДЕНСАТОРЫ, ПРОДУКТ: ЗАЩИТНЫЕ ПЛЕНОЧНЫЕ КОНДЕНСАТОРЫ, СТИЛЬ ОКОНЧАНИЯ: РАДИАЛЬНЫЙ, ДИЭЛЕКТРИК: ПОЛИПРОПИЛЕН (ПП), ЕМКОСТЬ: 0,47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22,5 ММ, ВЕДУЩИЙ СТИЛЬ: ПРЯМОЙ, МИНИМАЛЬНАЯ РАБОЧАЯ ТЕМПЕРАТУРА: - 40 С, МАКСИМАЛЬНАЯ РАБОЧАЯ ТЕМПЕРАТУРА: + 110 С, РЕЙТИНГ БЕЗОПАСНОСТИ: Х1, ДЛИНА: 26,5 ММ, ШИРИНА: 10,5 ММ, ВЫСОТА: 18,5 ММ, РЯД: B32913X3, УПАКОВКА: МАССА, МАРКА: ЭПКОС / ТДК, ЕМКОСТЬ - НФ: 470 НФ, ЕМКОСТЬ - ПФ: 470000 ПФ, ТИП ПРОДУКТА: ЗАЩИТНЫЕ КОНДЕНСАТОРЫ, ЗАВОДСКАЯ УПАКОВКА: 540,</t>
  </si>
  <si>
    <t>B32913A3474M000</t>
  </si>
  <si>
    <t>КАТЕГОРИЯ ПРОДУКТА: ЗАЩИТНЫЕ КОНДЕНСАТОРЫ, ПРОДУКТ: ЗАЩИТНЫЕ ПЛЕНОЧНЫЕ КОНДЕНСАТОРЫ, СТИЛЬ ОКОНЧАНИЯ: РАДИАЛЬНЫЙ, ДИЭЛЕКТРИК: ПОЛИПРОПИЛЕН (ПП), ЕМКОСТЬ: 0,068МКФ,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22,5 ММ, ВЕДУЩИЙ СТИЛЬ: ПРЯМОЙ, МИНИМАЛЬНАЯ РАБОЧАЯ ТЕМПЕРАТУРА: - 40 С, МАКСИМАЛЬНАЯ РАБОЧАЯ ТЕМПЕРАТУРА: + 110 С, РЕЙТИНГ БЕЗОПАСНОСТИ: Х1, ДЛИНА: 26,5 ММ, ШИРИНА: 10,5 ММ, ВЫСОТА: 18,5 ММ, РЯД: B3202* - СТАНДАРТ Y2, ЕМКОСТЬ - НФ: 470 НФ, ЕМКОСТЬ - ПФ: 680000 ПФ, ТИП ПРОДУКТА: ЗАЩИТНЫЕ КОНДЕНСАТОРЫ, ЗАВОДСКАЯ УПАКОВКА: 540,</t>
  </si>
  <si>
    <t>B32022A3683M000</t>
  </si>
  <si>
    <t>КАТЕГОРИЯ ПРОДУКТА: ПЛЕНОЧНЫЕ КОНДЕНСАТОРЫ, РЯД: B32653, СТИЛЬ ОКОНЧАНИЯ: РАДИАЛЬНЫЙ, ПРОДУКТ: ПЛЕНОЧНЫЕ КОНДЕНСАТОРЫ ПЕРЕМЕННОГО ТОКА И ИМПУЛЬСНЫЕ, ДИЭЛЕКТРИК: ПОЛИПРОПИЛЕН (ПП), ЕМКОСТЬ: 0,1 МКФ, НОМИНАЛЬНОЕ НАПРЯЖЕНИЕ ПОСТОЯННОГО ТОКА: 1,6 КВ ПОСТОЯННОГО ТОКА, НОМИНАЛЬНОЕ НАПРЯЖЕНИЕ ПЕРЕМЕННОГО ТОКА: 500 В ПЕРЕМЕННОГО ТОКА, ТОЛЕРАНТНОСТЬ: 0,1, КОЛИЧЕСТВО КОНТАКТОВ: 2 КОНТАКТА, РАССТОЯНИЕ МЕЖДУ ВЫВОДАМИ: 22,5 ММ, ВЕДУЩИЙ СТИЛЬ: ПРЯМОЙ, МИНИМАЛЬНАЯ РАБОЧАЯ ТЕМПЕРАТУРА: - 55 С, МАКСИМАЛЬНАЯ РАБОЧАЯ ТЕМПЕРАТУРА: + 100 С, ДЛИНА: 26,5 ММ, ШИРИНА: 8,5 ММ, ВЫСОТА: 16,5 ММ, КВАЛИФИКАЦИЯ: AEC-Q200, УПАКОВКА: КАТУШКА, УПАКОВКА: РАЗРЕЗАТЬ ЛЕНТУ, МАРКА: ЭПКОС / ТДК, ЕМКОСТЬ - НФ: 100 НФ, ЕМКОСТЬ - ПФ: 100000 ПФ, ДИАМЕТР: -, ДИАМЕТР СВИНЦА: 0,8 ММ, ТИП ПРОДУКТА: ПЛЕНОЧНЫЕ КОНДЕНСАТОРЫ, ЗАВОДСКАЯ УПАКОВКА: 500, ПОДКАТЕГОРИЯ: КОНДЕНСАТОРЫ,</t>
  </si>
  <si>
    <t>B32653A0104K189</t>
  </si>
  <si>
    <t>КАТЕГОРИЯ ПРОДУКТА: ЗАЩИТНЫЕ КОНДЕНСАТОРЫ, ПРОДУКТ: ЗАЩИТНЫЕ ПЛЕНОЧНЫЕ КОНДЕНСАТОРЫ, СТИЛЬ ОКОНЧАНИЯ: РАДИАЛЬНЫЙ, ДИЭЛЕКТРИК: ПОЛИПРОПИЛЕН (ПП), ЕМКОСТЬ: 3,3 МКФ, НОМИНАЛЬНОЕ НАПРЯЖЕНИЕ ПЕРЕМЕННОГО ТОКА: 310 В ПЕРЕМЕННОГО ТОКА, НОМИНАЛЬНОЕ НАПРЯЖЕНИЕ ПОСТОЯННОГО ТОКА: 630 В ПОСТОЯННОГО ТОКА, ТОЛЕРАНТНОСТЬ: 0,2, КОЛИЧЕСТВО КОНТАКТОВ: 2 КОНТАКТА, РАССТОЯНИЕ МЕЖДУ ВЫВОДАМИ: 22,5 ММ, ВЕДУЩИЙ СТИЛЬ: ПРЯМОЙ, МИНИМАЛЬНАЯ РАБОЧАЯ ТЕМПЕРАТУРА: - 40 С, МАКСИМАЛЬНАЯ РАБОЧАЯ ТЕМПЕРАТУРА: + 110 С, РЕЙТИНГ БЕЗОПАСНОСТИ: Х1, ДЛИНА: 26,5 ММ, ШИРИНА: 10,5 ММ, ВЫСОТА: 18,5 ММ, РЯД: B3292 C/D - СТАНДАРТ X2, ЕМКОСТЬ - НФ: 470 НФ, ЕМКОСТЬ - ПФ:3300 ПФ, ТИП ПРОДУКТА: ЗАЩИТНЫЕ КОНДЕНСАТОРЫ,</t>
  </si>
  <si>
    <t>B32926C3335M000</t>
  </si>
  <si>
    <t>КАТЕГОРИЯ ПРОДУКТА: ТОЛСТОПЛЕНОЧНЫЕ РЕЗИСТОРЫ — ДЛЯ ПОВЕРХНОСТНОГО МОНТАЖА, ROHS: ПОДРОБНОСТИ, РЯД: ERJ-XE, СОПРОТИВЛЕНИЕ: 62 КОМ, ОЦЕНКА МОЩНОСТИ: 125 МВТ (1/8 ВТ), ТОЛЕРАНТНОСТЬ: 0,01, ТЕМПЕРАТУРНЫЙ КОЭФФИЦИЕНТ: 100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ЗАЯВКА: АВТОМОБИЛЬНЫЙ КЛАСС, ФУНКЦИИ: ПРЕЦИЗИОННЫЕ РЕЗИСТОРЫ, КВАЛИФИКАЦИЯ: AEC-Q200, УПАКОВКА: КАТУШКА,ВЫСОТА: 0,6 ММ, ДЛИНА: 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ШИРИНА: 1,2 ММ,</t>
  </si>
  <si>
    <t>ERJ-6ENF6202V</t>
  </si>
  <si>
    <t>КАТЕГОРИЯ ПРОДУКТА: ТОЛСТОПЛЕНОЧНЫЕ РЕЗИСТОРЫ — ДЛЯ ПОВЕРХНОСТНОГО МОНТАЖА, ROHS: НЕТ — ДОСТУПНА ВЕРСИЯ ROHS, РЯД: D/CRCW, СОПРОТИВЛЕНИЕ: 3,3 КОМ, ОЦЕНКА МОЩНОСТИ: 250 МВТ (1/4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АВТОМОБИЛЬНЫЙ КЛАСС, ФУНКЦИИ: -, КВАЛИФИКАЦИЯ: AEC-Q200, УПАКОВКА: КАТУШКА, УПАКОВКА: РАЗРЕЗАТЬ ЛЕНТУ,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ТИП: ЧИП-РЕЗИСТОР, ШИРИНА: 1,6 ММ,</t>
  </si>
  <si>
    <t>CRCW12063K30JNTA</t>
  </si>
  <si>
    <t>КАТЕГОРИЯ ПРОДУКТА: ТОЛСТОПЛЕНОЧНЫЕ РЕЗИСТОРЫ — ДЛЯ ПОВЕРХНОСТНОГО МОНТАЖА, ROHS: НЕТ — ДОСТУПНА ВЕРСИЯ ROHS, РЯД: D/CRCW, СОПРОТИВЛЕНИЕ: 1,5 КОМ, ОЦЕНКА МОЩНОСТИ: 125 МВТ (1/8 ВТ), ТОЛЕРАНТНОСТЬ:5%, ТЕМПЕРАТУРНЫЙ КОЭФФИЦИЕНТ: 200 ЧАСТЕЙ НА МИЛЛИОН/КЛ, МИНИМАЛЬНАЯ РАБОЧАЯ ТЕМПЕРАТУРА: - 55 С, МАКСИМАЛЬНАЯ РАБОЧАЯ ТЕМПЕРАТУРА: + 155 С, КОД ДЕЛА - В: 1206, КОД КОРПУСА - ММ: 3216, ЗАЯВКА: АВТОМОБИЛЬНЫЙ КЛАСС, ФУНКЦИИ: -, КВАЛИФИКАЦИЯ: AEC-Q200, УПАКОВКА: КАТУШКА, УПАКОВКА: РАЗРЕЗАТЬ ЛЕНТУ,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ТИП: ЧИП-РЕЗИСТОР, ШИРИНА: 1,6 ММ,</t>
  </si>
  <si>
    <t>CRCW08051K50JNTA</t>
  </si>
  <si>
    <t>CRCW0805820RJNEA</t>
  </si>
  <si>
    <t>CRCW08054K70JNTA</t>
  </si>
  <si>
    <t>КАТЕГОРИЯ ПРОДУКТА: ТОЛСТОПЛЕНОЧНЫЕ РЕЗИСТОРЫ — ДЛЯ ПОВЕРХНОСТНОГО МОНТАЖА, ROHS: НЕТ — ДОСТУПНА ВЕРСИЯ ROHS, РЯД: D/CRCW, СОПРОТИВЛЕНИЕ: 390 ОМ, ОЦЕНКА МОЩНОСТИ: 3125 МВТ (1/8 ВТ), ТОЛЕРАНТНОСТЬ:5%, ТЕМПЕРАТУРНЫЙ КОЭФФИЦИЕНТ: 200 ЧАСТЕЙ НА МИЛЛИОН/КЛ, МИНИМАЛЬНАЯ РАБОЧАЯ ТЕМПЕРАТУРА: - 55 С, МАКСИМАЛЬНАЯ РАБОЧАЯ ТЕМПЕРАТУРА: + 155 С, КОД ДЕЛА - В: 1206, КОД КОРПУСА - ММ: 3216, ЗАЯВКА: АВТОМОБИЛЬНЫЙ КЛАСС, ФУНКЦИИ: -, КВАЛИФИКАЦИЯ: AEC-Q200, УПАКОВКА: КАТУШКА, УПАКОВКА: РАЗРЕЗАТЬ ЛЕНТУ,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ТИП: ЧИП-РЕЗИСТОР, ШИРИНА: 1,6 ММ,</t>
  </si>
  <si>
    <t>CRCW0805390RJNEA</t>
  </si>
  <si>
    <t>КАТЕГОРИЯ ПРОДУКТА: ТОЛСТОПЛЕНОЧНЫЕ РЕЗИСТОРЫ — ДЛЯ ПОВЕРХНОСТНОГО МОНТАЖА, ROHS: НЕТ — ДОСТУПНА ВЕРСИЯ ROHS, РЯД: D/CRCW, СОПРОТИВЛЕНИЕ: 280 ОМ, ОЦЕНКА МОЩНОСТИ: 125 МВТ (1/8 ВТ), ТОЛЕРАНТНОСТЬ:5%, ТЕМПЕРАТУРНЫЙ КОЭФФИЦИЕНТ: 200 ЧАСТЕЙ НА МИЛЛИОН/КЛ, МИНИМАЛЬНАЯ РАБОЧАЯ ТЕМПЕРАТУРА: - 55 С, МАКСИМАЛЬНАЯ РАБОЧАЯ ТЕМПЕРАТУРА: + 155 С, КОД ДЕЛА - В: 1206, КОД КОРПУСА - ММ: 3216, ЗАЯВКА: АВТОМОБИЛЬНЫЙ КЛАСС, ФУНКЦИИ: -, КВАЛИФИКАЦИЯ: AEC-Q200, УПАКОВКА: КАТУШКА, УПАКОВКА: РАЗРЕЗАТЬ ЛЕНТУ,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ТИП: ЧИП-РЕЗИСТОР, ШИРИНА: 1,6 ММ,</t>
  </si>
  <si>
    <t>КАТЕГОРИЯ ПРОДУКТА: ТОЛСТОПЛЕНОЧНЫЕ РЕЗИСТОРЫ — ДЛЯ ПОВЕРХНОСТНОГО МОНТАЖА, РЯД: D/CRCW, ТЕМПЕРАТУРНЫЙ КОЭФФИЦИЕНТ: 200 ЧАСТЕЙ НА МИЛЛИОН/КЛ, МИНИМАЛЬНАЯ РАБОЧАЯ ТЕМПЕРАТУРА: - 55 С, МАКСИМАЛЬНАЯ РАБОЧАЯ ТЕМПЕРАТУРА: + 155 С, РЯД AS85049, КОД КОРПУСА - ММ: 3216, ЗАЯВКА: АВТОМОБИЛЬНЫЙ КЛАСС, ФУНКЦИИ: -, КВАЛИФИКАЦИЯ: AEC-Q200, МАТЕРИАЛ КОРПУСА: АЛЮМИНИЕВЫЙ СПЛАВ, ВЫСОТА: 0,55 ММ, ДЛИНА: 3,2 ММ, ТИП МОНТАЖА: МОНТАЖ НА ПЕЧАТНОЙ ПЛАТЕ, ПРОДУКТ: ТОЛСТОПЛЕНОЧНЫЕ РЕЗИСТОРЫ ДЛЯ ПОВЕРХНОСТНОГО МОНТАЖА, ТИП ПРОДУКТА: ПОВОРОТНАЯ МУФТА, ПОДКАТЕГОРИЯ: КРУГЛЫЕ КОРПУСА ПО СТАНДАРТУ MIL</t>
  </si>
  <si>
    <t>КАТЕГОРИЯ ПРОДУКТА: ТОЛСТОПЛЕНОЧНЫЕ РЕЗИСТОРЫ — ДЛЯ ПОВЕРХНОСТНОГО МОНТАЖА, ROHS: ПОДРОБНОСТИ, РЯД: ЭРЖ-ПБ, СОПРОТИВЛЕНИЕ: 86,6 КОМ, ТОЛЕРАНТНОСТЬ: 0,001, КОД ДЕЛА - В: 603, КОД КОРПУСА - ММ: 1608, ФУНКЦИИ: -, КВАЛИФИКАЦИЯ: AEC-Q200, УПАКОВКА: КАТУШКА, УПАКОВКА: РАЗРЕЗАТЬ ЛЕНТУ, УПАКОВКА: МЫШЬКАТУШКА, МАРКА: ПАНАСОНИК, ТИП МОНТАЖА: МОНТАЖ НА ПЕЧАТНОЙ ПЛАТЕ, ТИП ПРОДУКТА: ТОЛСТОПЛЕНОЧНЫЕ РЕЗИСТОРЫ, ЗАВОДСКАЯ УПАКОВКА: 5000, ПОДКАТЕГОРИЯ: РЕЗИСТОРЫ, ТЕХНОЛОГИЯ: ТОЛСТАЯ ПЛЕНКА,</t>
  </si>
  <si>
    <t>ERJ-PB3B8662V</t>
  </si>
  <si>
    <t>РЕЗИСТОР ТОНКОПЛЕНОЧНЫЙ ДЛЯ ПОВЕРХНОСТНОГО МОНТАЖА, ТОЛСТОПЛЕНОЧНЫЙ РЕЗИСТОР ПОВЕРХНОСТНОГО МОНТАЖА, МЕТАЛЛОПЛЕНОЧНЫЙ РЕЗИСТОР, 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АРТ:, РЕЗИСТОР ТОЛСТОПЛЕНОЧНЫЙ ДЛЯ ПОВЕРХНОСТНОГО МОНТАЖА.</t>
  </si>
  <si>
    <t>КАТЕГОРИЯ ПРОДУКТА: ТОКОЧУВСТВИТЕЛЬНЫЕ РЕЗИСТОРЫ – ДЛЯ ПОВЕРХНОСТНОГО МОНТАЖА, УПАКОВКА: CUT TAPE, УПАКОВКА: MOUSEREEL, УПАКОВКА: REEL, СЕРИЯ: PT, СОПРОТИВЛЕНИЕ: 200 MOHMS, ДОПУСТИМОЕ ОТКЛОНЕНИЕ: 1 %, ТЕМПЕРАТУРНЫЙ КОЭФФИЦИЕНТ: 75 PPM / C, КОРПУС - ДЮЙМЫ: 2512, КОРПУС - ММ: 6332, МИНИМАЛЬНАЯ РАБОЧАЯ ТЕМПЕРАТУРА: - 55 C, МАКСИМАЛЬНАЯ РАБОЧАЯ ТЕМПЕРАТУРА: + 155 C, ТЕХНОЛОГИЯ: THICK FILM, ПРЕРЫВАНИЕ: 2 TERMINAL, ТИП ВЫВОДОВ: SMD/SMT, КВАЛИФИКАЦИЯ: AEC-Q200, ПРИМЕНЕНИЕ: CURRENT SENSE, ОСОБЕННОСТИ: -, ВЫСОТА: 0.55 MM, ДЛИНА: 6.35 MM, ШИРИНА: 3.2 MM, ВИД МОНТАЖА: PCB MOUNT, РАЗМЕР ФАБРИЧНОЙ УПАКОВКИ: 4000, ВЕС ИЗДЕЛИЯ: 40.500 MG</t>
  </si>
  <si>
    <t>КАТЕГОРИЯ ПРОДУКТА: ТОКОЧУВСТВИТЕЛЬНЫЕ РЕЗИСТОРЫ – ДЛЯ ПОВЕРХНОСТНОГО МОНТАЖА; УПАКОВКА: REEL; УПАКОВКА: CUT TAPE; УПАКОВКА: MOUSEREEL; СЕРИЯ: CRA2512; СОПРОТИВЛЕНИЕ: 80 MOHMS; НОМИНАЛЬНАЯ МОЩНОСТЬ: 3 W; ДОПУСТИМОЕ ОТКЛОНЕНИЕ: 1 %; ТЕМПЕРАТУРНЫЙ КОЭФФИЦИЕНТ: 50 PPM / C; КОРПУС - ДЮЙМЫ: 2512; КОРПУС - ММ: 6432; МИНИМАЛЬНАЯ РАБОЧАЯ ТЕМПЕРАТУРА: - 55 C; МАКСИМАЛЬНАЯ РАБОЧАЯ ТЕМПЕРАТУРА: + 170 C; ТЕХНОЛОГИЯ: METAL STRIP; ПРЕРЫВАНИЕ: 2 TERMINAL; ТИП ВЫВОДОВ: SMD/SMT; КВАЛИФИКАЦИЯ: AEC-Q200; ПРИМЕНЕНИЕ: CURRENT SENSE; ОСОБЕННОСТИ: -; ВЫСОТА: 0.7 MM; ДЛИНА: 6.45 MM; ВИД МОНТАЖА: PCB MOUNT; ПРОДУКТ: THICK FILM RESISTORS SMD; РАЗМЕР ФАБРИЧНОЙ УПАКОВКИ:РАЗМЕР ФАБРИЧНОЙ УПАКОВКИ: 4000; ТИП: HIGH POWER CURRENT SENSE CHIP RESISTOR; ШИРИНА: 3.35 MM; ВЕС ИЗДЕЛИЯ: 40,500 MG</t>
  </si>
  <si>
    <t>КАТЕГОРИЯ ПРОДУКТА: ТОЛСТОПЛЕНОЧНЫЕ РЕЗИСТОРЫ — ДЛЯ ПОВЕРХНОСТНОГО МОНТАЖА,РЯД: D/CRCW, СОПРОТИВЛЕНИЕ:360 КОМ, ОЦЕНКА МОЩНОСТИ: 1 ВТ, ОЛЕРАНТНОСТЬ:5%, ТЕМПЕРАТУРНЫЙ КОЭФФИЦИЕНТ: 100 ЧАСТЕЙ НА МИЛЛИОН/КЛ, МИНИМАЛЬНАЯ РАБОЧАЯ ТЕМПЕРАТУРА: - 55 С, МАКСИМАЛЬНАЯ РАБОЧАЯ ТЕМПЕРАТУРА: + 155 С, КОД ДЕЛА - В: 2512, КОД КОРПУСА - ММ: 6332 , ЗАЯВКА: ВЫСОКАЯ НАДЕЖНОСТЬ, ФУНКЦИИ: -, КВАЛИФИКАЦИЯ: AEC-Q200, УПАКОВКА: КАТУШКА, УПАКОВКА: РАЗРЕЗАТЬ ЛЕНТУ, ВЫСОТА: 0,55 ММ, ДЛИНА: 3,2 ММ, ТИП МОНТАЖА: МОНТАЖ НА ПЕЧАТНОЙ ПЛАТЕ, ПРОДУКТ: ТОЛСТОПЛЕНОЧНЫЕ РЕЗИСТОРЫ ДЛЯ ПОВЕРХНОСТНОГО МОНТАЖА, ТИП ПРОДУКТА: ТОЛСТОПЛЕНОЧНЫЕ РЕЗИСТОРЫ, ЗАВОДСКАЯ УПАКОВКА: 5000, ПОДКАТЕГОРИЯ: РЕЗИСТОРЫ, ТЕХНОЛОГИЯ: ТОЛСТАЯ ПЛЕНКА, СТИЛЬ ОКОНЧАНИЯ: СМД/СМТ, ТИП: ЧИП-РЕЗИСТОР, ШИРИНА: 1,6 ММ,</t>
  </si>
  <si>
    <t>RC2512JK-07360KL</t>
  </si>
  <si>
    <t>КАТЕГОРИЯ ПРОДУКТА: ТОЛСТОПЛЕНОЧНЫЕ РЕЗИСТОРЫ — ДЛЯ ПОВЕРХНОСТНОГО МОНТАЖА, ROHS: ПОДРОБНОСТИ, РЯД: ПЕРЕМЕННЫЙ ТОК, СОПРОТИВЛЕНИЕ: 510 КОМ, ОЦЕНКА МОЩНОСТИ: 250 МВТ (1/4 ВТ), ТОЛЕРАНТНОСТЬ: 0,05, ТЕМПЕРАТУРНЫЙ КОЭФФИЦИЕНТ: 100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АВТОМОБИЛЬНЫЙ КЛАСС, КВАЛИФИКАЦИЯ: AEC-Q200, ВЫСОТА: 0,55 ММ, ДЛИНА: 3,1 ММ, ТИП МОНТАЖА: МОНТАЖ НА ПЕЧАТНОЙ ПЛАТЕ, ПРОДУКТ: ТОЛСТОПЛЕНОЧНЫЕ РЕЗИСТОРЫ ОБЩЕГО НАЗНАЧЕНИЯ, ТИП ПРОДУКТА: ТОЛСТОПЛЕНОЧНЫЕ РЕЗИСТОРЫ, ЗАВОДСКАЯ УПАКОВКА: 5000, ПОДКАТЕГОРИЯ: РЕЗИСТОРЫ, ТЕХНОЛОГИЯ: ТОЛСТАЯ ПЛЕНКА, СТИЛЬ ОКОНЧАНИЯ: СМД/СМТ, ТИП: РЕЗИСТОР ОБЩЕГО НАЗНАЧЕНИЯ, ШИРИНА: 1,6 ММ,</t>
  </si>
  <si>
    <t>AC1206JR-07510KL</t>
  </si>
  <si>
    <t>РЕЗИСТОР ПРОВОЛОЧНЫЙ 1 ВТ, РЕЗИСТОР ПРОВОЛОЧНЫЙ, ПОСТОЯННЫЙ МОЩНОСТЬЮ НЕ БОЛЕЕ 20 ВТ., МЕТАЛЛООКСИДНЫЙ РЕЗИСТОР,</t>
  </si>
  <si>
    <t>КАТЕГОРИЯ ПРОДУКТА: РЕЗИСТОРЫ С ПРОВОЛОЧНОЙ ОБМОТКОЙ — СКВОЗНОЕ ОТВЕРСТИЕ, ROHS: ПОДРОБНОСТИ, РЯД: СКП, СОПРОТИВЛЕНИЕ: 6,2 ОМ, ОЦЕНКА МОЩНОСТИ: 10 ВТ, ТОЛЕРАНТНОСТЬ: 0,05, ТЕМПЕРАТУРНЫЙ КОЭФФИЦИЕНТ: 300 ЧАСТЕЙ НА МИЛЛИОН/КЛ, УРОВЕНЬ НАПРЯЖЕНИЯ: 500 В, МИНИМАЛЬНАЯ РАБОЧАЯ ТЕМПЕРАТУРА: - 55 С, МАКСИМАЛЬНАЯ РАБОЧАЯ ТЕМПЕРАТУРА: + 155 С, ДИАМЕТР: -, ДЛИНА: 48 ММ, ШИРИНА: 9,5 ММ, ВЫСОТА: 9 ММ, СТИЛЬ ОКОНЧАНИЯ: ОСЕВОЙ, ФУНКЦИИ: -, ДИАМЕТР СВИНЦА: 0,8 ММ, ТИП МОНТАЖА: МОНТАЖ НА ПЕЧАТНОЙ ПЛАТЕ, ДИАПАЗОН РАБОЧИХ ТЕМПЕРАТУР: - 55 С ДО + 155 С, ПРОДУКТ: СИЛОВЫЕ РЕЗИСТОРЫ С ПРОВОЛОЧНОЙ ОБМОТКОЙ ИЗ ЦЕМЕНТА С КЕРАМИЧЕСКИМ НАПОЛНЕНИЕМ, ТИП ПРОДУКТА: РЕЗИСТОРЫ С ПРОВОЛОЧНОЙ ОБМОТКОЙ, ЗАВОДСКАЯ УПАКОВКА: 500, ПОДКАТЕГОРИЯ: РЕЗИСТОРЫ, ТЕХНОЛОГИЯ: ПРОВОЛОЧНЫЙ, ТИП: ОСЕВОЙ СВИНЦОВЫЙ ЦЕМЕНТНЫЙ РЕЗИСТОР НОРМАЛЬНОГО ТИПА, ТИП: КОНДЕНСАТОРЫ ПОДАВЛЕНИЯ ЭЛЕКТРОМАГНИТНЫХ ПОМЕХ (MKP),</t>
  </si>
  <si>
    <t>SQP10AJB-6R2</t>
  </si>
  <si>
    <t>РЕЗИСТОР ПРОВОЛОЧНЫЙ</t>
  </si>
  <si>
    <t>КАТЕГОРИЯ ПРОДУКТА: РЕЗИСТОРЫ С ПРОВОЛОЧНОЙ ОБМОТКОЙ – МОНТАЖ НА КОРПУСЕ; СЕРИЯ: HS; СОПРОТИВЛЕНИЕ: 33 KOHMS; НОМИНАЛЬНАЯ МОЩНОСТЬ: 50 W; ДОПУСТИМОЕ ОТКЛОНЕНИЕ: 5 %; ТЕМПЕРАТУРНЫЙ КОЭФФИЦИЕНТ: 30 PPM / C; НОМИНАЛЬНОЕ НАПРЯЖЕНИЕ: 1.25 KV; ТИП ВЫВОДОВ: SOLDER LUG; ДЛИНА: 51 MM; ШИРИНА: 30 MM; ВЫСОТА: 17 MM; УПАКОВКА: BULK; ОСОБЕННОСТИ: ALUMINUM HOUSED RESISTORS; ВИД МОНТАЖА: CHASSIS MOUNT; ПРОДУКТ: ALUMINUM HOUSED RESISTORS; РАЗМЕР ФАБРИЧНОЙ УПАКОВКИ: 100; ТЕХНОЛОГИЯ: WIREWOUND; ДРУГИЕ НАЗВАНИЯ ТОВАРА №: 2-1630186-4; ВЕС ИЗДЕЛИЯ: 36,630 G</t>
  </si>
  <si>
    <t>РЕЗИСТОР ПОДСТРОЕЧНЫЙ 125 MW (1/8 W), РЕЗИСТОР ПОДСТРОЕЧНЫЙ, ПОТЕНЦИОМЕТР МОЩНОСТЬЮ НЕ БОЛЕЕ 20 ВТ, РЕЗИСТОР ПОДСТРОЕЧНЫЙ, ПОТЕНЦИОМЕТР МОЩНОСТЬЮ НЕ БОЛЕЕ 20 ВТ, РЕЗИСТОР ПОДСТРОЕЧНЫЙ 250 МВТ, ТЕРМИСТОР., ВАРИСТОР., РЕЗИСТОР ПОДСТРОЕЧНЫЙ, МОЩНОСТЬЮ НЕ БОЛЕЕ 20 ВТ</t>
  </si>
  <si>
    <t>КАТЕГОРИЯ ПРОДУКТА: ПОДСТРОЕЧНЫЕ РЕЗИСТОРЫ - ДЛЯ ПОВЕРХНОСТНОГО МОНТАЖА; СЕРИЯ: ST-32; ТИП ВЫВОДОВ: SMD/SMT; ПРОДУКТ: SINGLE TURN; ЧИСЛО ОБОРОТОВ: 1; ТИП ЭЛЕМЕНТА: CERMET; РЕГУЛИРОВКА: TOP CROSSED; СОПРОТИВЛЕНИЕ: 1 KOHMS; НОМИНАЛЬНАЯ МОЩНОСТЬ: 125 MW (1/8 W); НОМИНАЛЬНОЕ НАПРЯЖЕНИЕ: 15.8 VDC;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REEL ; УПАКОВКА: CUT TAPE; ТОРГОВАЯ МАРКА: NIDEC COPAL; ВЫСОТА: 2 MM; ДЛИНА: 3.4 MM; ВИД МОНТАЖА: PCB MOUNT; ТИП ПРОДУКТА: TRIMMER RESISTORS; ПОДКАТЕГОРИЯ: POTENTIOMETERS, TRIMMERS &amp; RHEOSTATS; ФУНКЦИОНАЛЬНАЯ ХАРАКТЕРИСТИКА: LINEAR; ТИП: GULL-WING TERMINAL TRIMMER; ШИРИНА: 3.4 MM.</t>
  </si>
  <si>
    <t>ST-32ETB102</t>
  </si>
  <si>
    <t>КАТЕГОРИЯ ПРОДУКТА: ПОДСТРОЕЧНЫЕ РЕЗИСТОРЫ - ДЛЯ ПОВЕРХНОСТНОГО МОНТАЖА, ROHS: ПОДРОБНОСТИ, СЕРИЯ: ST-32, ТИП ВЫВОДОВ: SMD/SMT, ПРОДУКТ: SINGLE TURN, ЧИСЛО ОБОРОТОВ: 1, ТИП ЭЛЕМЕНТА: CERMET, РЕГУЛИРОВКА: TOP CROSSED, СОПРОТИВЛЕНИЕ: 500 OHMS, НОМИНАЛЬНАЯ МОЩНОСТЬ: 125 MW (1/8 W), НОМИНАЛЬНОЕ НАПРЯЖЕНИЕ: 11.2 VDC, ДОПУСТИМОЕ ОТКЛОНЕНИЕ: 0,2, ТЕМПЕРАТУРНЫЙ КОЭФФИЦИЕНТ: 100 PPM / C, ОРИЕНТАЦИЯ: VERTICAL ADJUSTMENT, МИНИМАЛЬНАЯ РАБОЧАЯ ТЕМПЕРАТУРА: - 55 C, МАКСИМАЛЬНАЯ РАБОЧАЯ ТЕМПЕРАТУРА: + 125 C, УПАКОВКА: REEL, УПАКОВКА: CUT TAPE, ТОРГОВАЯ МАРКА: NIDEC COPAL, ВЫСОТА: 2 MM, ДЛИНА: 3.4 MM, ВИД МОНТАЖА: PCB MOUNT, ТИП ПРОДУКТА: TRIMMER RESISTORS, РАЗМЕР ФАБРИЧНОЙ УПАКОВКИ: 500, ПОДКАТЕГОРИЯ: POTENTIOMETERS, TRIMMERS &amp; RHEOSTATS, ФУНКЦИОНАЛЬНАЯ ХАРАКТЕРИСТИКА: LINEAR, ТИП: GULL-WING TERMINAL TRIMMER, ШИРИНА: 3.4 MM</t>
  </si>
  <si>
    <t>ST-32ETB501</t>
  </si>
  <si>
    <t>КАТЕГОРИЯ ПРОДУКТА: ВАРИСТОРЫ, ROHS: ПОДРОБНОСТИ, РЯД: МОВ-20DXXXK, ПРОДУКТ: МОВ, ТИП МОНТАЖА: МОНТАЖ НА ПЕЧАТНОЙ ПЛАТЕ, СТИЛЬ ОКОНЧАНИЯ: РАДИАЛЬНЫЙ, НОМИНАЛЬНОЕ НАПРЯЖЕНИЕ ПЕРЕМЕННОГО ТОКА: 385 В ПЕРЕМЕННОГО ТОКА, НОМИНАЛЬНОЕ НАПРЯЖЕНИЕ ПОСТОЯННОГО ТОКА: 620 В ПОСТОЯННОГО ТОКА, НАПРЯЖЕНИЕ ВАРИСТОРА: 620 В, НАПРЯЖЕНИЕ ЗАЖИМА: 1,025 КВ, ДИАМЕТР: 20 ММ, ПИКОВЫЙ ИМПУЛЬСНЫЙ ТОК: 4,5 КА, РЕЙТИНГ ИМПУЛЬСНОЙ ЭНЕРГИИ: 125 ДЖ, ЕМКОСТЬ: 320 ПФ, МИНИМАЛЬНАЯ РАБОЧАЯ ТЕМПЕРАТУРА: - 40 С, МАКСИМАЛЬНАЯ РАБОЧАЯ ТЕМПЕРАТУРА: +85 С, УПАКОВКА: МАССА, МАРКА: БОРНС, ТЕКУЩИЙ РЕЙТИНГ: 50 А, РАССТОЯНИЕ МЕЖДУ ВЫВОДАМИ: 7,5 ММ, ТИП ПРОДУКТА: ВАРИСТОРЫ, ЗАВОДСКАЯ УПАКОВКА: 300, ПОДКАТЕГОРИЯ: ВАРИСТОРЫ, ТОЛЕРАНТНОСТЬ: 0,1, ЕДИНИЦА ИЗМЕРЕНИЯ: 3 Г,</t>
  </si>
  <si>
    <t>MOV-20D621K</t>
  </si>
  <si>
    <t>КАТЕГОРИЯ ПРОДУКТА: ПОДСТРОЕЧНЫЕ РЕЗИСТОРЫ - ПОВЕРХНОСТНЫЙ МОНТАЖ, ROHS: ПОДРОБНОСТИ, РЯД: СТ-32, СТИЛЬ ОКОНЧАНИЯ: СМД/СМТ, ПРОДУКТ: ОДИН ОБОРОТ, КОЛИЧЕСТВО ХОДОВ: 1, ТИП ЭЛЕМЕНТА: КЕРМЕТ, КОРРЕКТИРОВАНИЕ: ВЕРХНИЙ КРЕСТ, СОПРОТИВЛЕНИЕ: 5 КОМ, ОЦЕНКА МОЩНОСТИ: 125 МВТ (1/8 ВТ), УРОВЕНЬ НАПРЯЖЕНИЯ: 35,4 В ПОСТОЯННОГО ТОКА, ТОЛЕРАНТНОСТЬ: 0,2,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КАТУШКА, УПАКОВКА: РАЗРЕЗАТЬ ЛЕНТУ, МАРКА: НИДЕК КОПАЛ, ВЫСОТА: 2 ММ, ДЛИНА: 3,4 ММ, ТИП МОНТАЖА: МОНТАЖ НА ПЕЧАТНОЙ ПЛАТЕ, ТИП ПРОДУКТА: ПОДСТРОЕЧНЫЕ РЕЗИСТОРЫ, ЗАВОДСКАЯ УПАКОВКА: 500, ПОДКАТЕГОРИЯ: ПОТЕНЦИОМЕТРЫ, ТРИММЕРЫ И РЕОСТАТЫ, КОНУСНОСТЬ: ЛИНЕЙНЫЙ, ТИП: ТЕРМИНАЛЬНЫЙ ТРИММЕР GULL-WING, ШИРИНА: 3,4 ММ,</t>
  </si>
  <si>
    <t>ST-32ETB502</t>
  </si>
  <si>
    <t>РЕЗИСТОР ПОДСТРОЕЧНЫЙ, МОЩНОСТЬЮ НЕ БОЛЕЕ 20 ВТ</t>
  </si>
  <si>
    <t>КАТЕГОРИЯ ПРОДУКТА: ПОДСТРОЕЧНЫЕ РЕЗИСТОРЫ — СКВОЗНОЕ ОТВЕРСТИЕ, ROHS: ПОДРОБНОСТИ, РЯД: 3296, СТИЛЬ ОКОНЧАНИЯ: PIN-КОД ПК, ПРОДУКТ: МНОГООБОРОТНЫЙ, КОЛИЧЕСТВО ХОДОВ: 25, СОПРОТИВЛЕНИЕ: 10 КОМ, КОРРЕКТИРОВАНИЕ: ВЕРХНИЙ КРЕСТ, ОЦЕНКА МОЩНОСТИ: 500 МВТ (1/2 ВТ), УРОВЕНЬ НАПРЯЖЕНИЯ: 300 В, ТОЛЕРАНТНОСТЬ: 0,1,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МАРКА: БОРНС, ТИП ЭЛЕМЕНТА: КЕРМЕТ, ВЫСОТА: 10,03 ММ, ДЛИНА: 9,53 ММ, ТИП МОНТАЖА: МОНТАЖ НА ПЕЧАТНОЙ ПЛАТЕ, ТИП ПРОДУКТА: ПОДСТРОЕЧНЫЕ РЕЗИСТОРЫ, ЗАВОДСКАЯ УПАКОВКА: 1000, ПОДКАТЕГОРИЯ: ПОТЕНЦИОМЕТРЫ, ТРИММЕРЫ И РЕОСТАТЫ, ТОРГОВОЕ НАЗВАНИЕ: ТРИМПОТ, ТИП: 0,375 ДЮЙМА КВАДРАТНЫЙ ПОДСТРОЕЧНЫЙ РЕЗИСТОР, ШИРИНА: 4,83 ММ, ТИП: ТЕРМИНАЛЬНЫЙ ТРИММЕР GULL-WING, ШИРИНА: 3,4 ММ,</t>
  </si>
  <si>
    <t>3296W-1-103RLF</t>
  </si>
  <si>
    <t>КАТЕГОРИЯ ПРОДУКТА: ПРОМЫШЛЕННЫЕ И ЭЛЕКТРИЧЕСКИЕ ПРЕДОХРАНИТЕЛИ, ROHS: ПОДРОБНОСТИ, РЯД: КТК, ПРОДУКТ: МИНИАТЮРНЫЙ ПРЕДОХРАНИТЕЛЬ, ТЕКУЩИЙ РЕЙТИНГ: 15 А, НОМИНАЛЬНОЕ НАПРЯЖЕНИЕ ПЕРЕМЕННОГО ТОКА: 600 В ПЕРЕМЕННОГО ТОКА, ТИП ПРЕДОХРАНИТЕЛЯ: БЫСТРЫЙ УДАР, РЕЙТИНГ ПРЕРЫВАНИЙ: 100 КА, ТИП КУЗОВА: КАРТРИДЖНЫЕ ПРЕДОХРАНИТЕЛИ, ТИП МОНТАЖА: ДЕРЖАТЕЛЬ, РАЗМЕР/ГРУППА ПРЕДОХРАНИТЕЛЕЙ: ЛИМИТРОН, СТИЛЬ ИНДИКАТОРА: БЕЗ ИНДИКАТОРА, УПАКОВКА: ДИАМЕТР: 10,3 ММ, ДЛИНА: 38,1 ММ, ТИП ПРОДУКТА: ПРОМЫШЛЕННЫЕ СИЛОВЫЕ ПРЕДОХРАНИТЕЛИ, ЗАВОДСКАЯ УПАКОВКА: 10, ПОДКАТЕГОРИЯ: ПРЕДОХРАНИТЕЛИ, МАРКА: БУССМАНН / ИТОН</t>
  </si>
  <si>
    <t>KTK-15</t>
  </si>
  <si>
    <t>КАТЕГОРИЯ ПРОДУКТА: ЭЛЕКТРИЧЕСКИЕ ПРЕДОХРАНИТЕЛИ, ПРОДУКТ: МИНИАТЮРНЫЙ ПРЕДОХРАНИТЕЛЬ, ТЕКУЩИЙ РЕЙТИНГ: 10 А, НОМИНАЛЬНОЕ НАПРЯЖЕНИЕ ПЕРЕМЕННОГО ТОКА: 600 В ПЕРЕМЕННОГО ТОКА, ТИП ПРЕДОХРАНИТЕЛЯ: БЫСТРЫЙ УДАР, РЕЙТИНГ ПРЕРЫВАНИЙ: 100 КА, ТИП КУЗОВА: КАРТРИДЖНЫЕ ПРЕДОХРАНИТЕЛИ, ТИП МОНТАЖА: ДЕРЖАТЕЛЬ, СТИЛЬ ОКОНЧАНИЯ: КЛИП, РАЗМЕР/ГРУППА ПРЕДОХРАНИТЕЛЕЙ: ЛИМИТРОН, СТИЛЬ ИНДИКАТОРА: БЕЗ ИНДИКАТОРА, УПАКОВКА: ДИАМЕТР: 10,3 ММ, ДЛИНА: 38,1 ММ, ТИП ПРОДУКТА: ПРОМЫШЛЕННЫЕ СИЛОВЫЕ ПРЕДОХРАНИТЕЛИ, ЗАВОДСКАЯ УПАКОВКА: 10, ПОДКАТЕГОРИЯ: ПРЕДОХРАНИТЕЛИ,</t>
  </si>
  <si>
    <t>90.0001</t>
  </si>
  <si>
    <t>DIP-ПЕРЕКЛЮЧАТЕЛЬ.</t>
  </si>
  <si>
    <t>КАТЕГОРИЯ ПРОДУКТА: DIP-ПЕРЕКЛЮЧАТЕЛИ/SIP-ПЕРЕКЛЮЧАТЕЛИ, ОСВЕЩЕННЫЙ: БЕЗ ПОДСВЕТКИ, РЯД: КАС, МАРКА: ЭЛЕКТРОННЫЙ ПЕРЕКЛЮЧАТЕЛЬ, ТИП МОНТАЖА: МОНТАЖ НА ПЕЧАТНОЙ ПЛАТЕ, ТИП ПРОДУКТА: DIP-ПЕРЕКЛЮЧАТЕЛИ, ЗАВОДСКАЯ УПАКОВКА: 33, ПОДКАТЕГОРИЯ: ПЕРЕКЛЮЧАТЕЛИ,</t>
  </si>
  <si>
    <t>KAS2105E</t>
  </si>
  <si>
    <t>КАТЕГОРИЯ ПРОДУКТА: РЧ СОЕДИНИТЕЛИ / КОАКСИАЛЬНЫЕ СОЕДИНИТЕЛИ, ROHS: ПОДРОБНОСТИ, ПРОДУКТ: РАЗЪЕМЫ ДЛЯ ПЕЧАТНЫХ ПЛАТ, СЕРИЯ РФ: MCX7, ПОЛ: ДЖЕК (РОЗЕТКА), ИМПЕДАНС: 75 ОМ, МАКСИМАЛЬНАЯ ЧАСТОТА: 6 ГГЦ, СТИЛЬ ОКОНЧАНИЯ: ПРИПОЙ, ОРИЕНТАЦИЯ: ПРЯМОЙ, ПОЛЯРНОСТЬ: СТАНДАРТ, ТИП МОНТАЖА: ЧЕРЕЗ ОТВЕРСТИЕ, ТИП КАБЕЛЯ: -, IP-РЕЙТИНГ: -, УПАКОВКА: ЛОТОК, МАТЕРИАЛ КОРПУСА: ЛАТУНЬ, МАРКА: САМТЕК, КОНТАКТНЫЙ МАТЕРИАЛ: БЕРИЛЛИЕВАЯ МЕДЬ, КОНТАКТНОЕ ПОКРЫТИЕ: ЗОЛОТО, МАКСИМАЛЬНАЯ РАБОЧАЯ ТЕМПЕРАТУРА: + 125 С, МИНИМАЛЬНАЯ РАБОЧАЯ ТЕМПЕРАТУРА: - 65 С, ТИП ПРОДУКТА: РЧ СОЕДИНИТЕЛИ / КОАКСИАЛЬНЫЕ СОЕДИНИТЕЛИ, РЯД: MCX7, ЗАВОДСКАЯ УПАКОВКА: 1, ПОДКАТЕГОРИЯ: ВЧ МЕЖСОЕДИНЕНИЯ, УРОВЕНЬ НАПРЯЖЕНИЯ: 170 ВСКЗ, ЕДИНИЦА ИЗМЕРЕНИЯ: 1828 Г, ТИП: КОНДЕНСАТОРЫ X7R MLC, НОМИНАЛЬНОЕ НАПРЯЖЕНИЕ ПЕРЕМЕННОГО ТОКА: -, ШИРИНА: 5 ММ,</t>
  </si>
  <si>
    <t>MCX7-J-P-H-ST-TH1</t>
  </si>
  <si>
    <t>КАТЕГОРИЯ ПРОДУКТА: СЪЕМНЫЕ КЛЕММНЫЕ КОЛОДКИ, ROHS: ПОДРОБНОСТИ, ПРОДУКТ: ЗАГОЛОВКИ, КОЛИЧЕСТВО ПОЗИЦИЙ: 3 ПОЗИЦИЯ, ПОДАЧА: 2,5 ММ, СПОСОБ ПОДКЛЮЧЕНИЯ: -, СТИЛЬ ОКОНЧАНИЯ: ПРИПОЙ, ТИП МОНТАЖА: ЧЕРЕЗ ОТВЕРСТИЕ, ТЕКУЩИЙ РЕЙТИНГ: 6 А, УРОВЕНЬ НАПРЯЖЕНИЯ: 160 В, РЯД: ПТСМ,ЦВЕТ: БЕЛЫЙ, КОНТАКТНЫЙ МАТЕРИАЛ: -, КОНТАКТНОЕ ПОКРЫТИЕ: БАНКА, ВЫСОТА: 7 ММ, МАТЕРИАЛ КОРПУСА: ПОЛИАМИД (ПА), ДЛИНА: 7,5 ММ, ТИП ПРОДУКТА: СЪЕМНЫЕ КЛЕММНЫЕ КОЛОДКИ, ЗАВОДСКАЯ УПАКОВКА: 500, ПОДКАТЕГОРИЯ: КЛЕММНЫЕ КОЛОДКИ,</t>
  </si>
  <si>
    <t>1814854</t>
  </si>
  <si>
    <t>КАТЕГОРИЯ ПРОДУКТА: СЪЕМНЫЕ КЛЕММНЫЕ КОЛОДКИ, ROHS: ПОДРОБНОСТИ, ПРОДУКТ: ЗАГОЛОВКИ, КОЛИЧЕСТВО ПОЗИЦИЙ: 7 ПОЗИЦИЯ, ПОДАЧА: 2,5 ММ, СПОСОБ ПОДКЛЮЧЕНИЯ: -, СТИЛЬ ОКОНЧАНИЯ: ПРИПОЙ, ТИП МОНТАЖА: ЧЕРЕЗ ОТВЕРСТИЕ, ТЕКУЩИЙ РЕЙТИНГ: 6 А, УРОВЕНЬ НАПРЯЖЕНИЯ: 160 В, РЯД: ПТСМ, УПАКОВКА: КАТУШКА, УПАКОВКА: РАЗРЕЗАТЬ ЛЕНТУ, УПАКОВКА: МЫШЬКАТУШКА, МАРКА: ФЕНИКС КОНТАКТ, ЦВЕТ: БЕЛЫЙ, КОНТАКТНЫЙ МАТЕРИАЛ: -, КОНТАКТНОЕ ПОКРЫТИЕ: БАНКА, ВЫСОТА: 9,5 ММ, МАТЕРИАЛ КОРПУСА: ПОЛИАМИД (ПА), ДЛИНА: 5 ММ, ТИП ПРОДУКТА: СЪЕМНЫЕ КЛЕММНЫЕ КОЛОДКИ, ЗАВОДСКАЯ УПАКОВКА: 330, ПОДКАТЕГОРИЯ: КЛЕММНЫЕ КОЛОДКИ, ТОРГОВОЕ НАЗВАНИЕ: КОМБИКОН КОМПАКТ, ШИРИНА: 19,2 ММ,</t>
  </si>
  <si>
    <t>1815316</t>
  </si>
  <si>
    <t>КАТЕГОРИЯ ПРОДУКТА: СЪЕМНЫЕ КЛЕММНЫЕ КОЛОДКИ, ПРОДУКТ: ЗАГОЛОВКИ, КОЛИЧЕСТВО ПОЗИЦИЙ: 3 ПОЗИЦИЯ, ПОДАЧА: 2,5 ММ, СПОСОБ ПОДКЛЮЧЕНИЯ: -, СТИЛЬ ОКОНЧАНИЯ: ПРИПОЙ, ТИП МОНТАЖА: ЧЕРЕЗ ОТВЕРСТИЕ, ТЕКУЩИЙ РЕЙТИНГ: 6 А, УРОВЕНЬ НАПРЯЖЕНИЯ: 160 В, РЯД: ПТСМ, УПАКОВКА: КАТУШКА, УПАКОВКА: РАЗРЕЗАТЬ ЛЕНТУ, УПАКОВКА: МЫШЬКАТУШКА, МАРКА: ФЕНИКС КОНТАКТ, ЦВЕТ: БЕЛЫЙ, КОНТАКТНЫЙ МАТЕРИАЛ: -, КОНТАКТНОЕ ПОКРЫТИЕ: БАНКА, ВЫСОТА: 9,5 ММ, МАТЕРИАЛ КОРПУСА: ПОЛИАМИД (ПА), ДЛИНА: 5 ММ, ТИП ПРОДУКТА: СЪЕМНЫЕ КЛЕММНЫЕ КОЛОДКИ, ЗАВОДСКАЯ УПАКОВКА: 330, ПОДКАТЕГОРИЯ: КЛЕММНЫЕ КОЛОДКИ, ТОРГОВОЕ НАЗВАНИЕ: КОМБИКОН КОМПАКТ, ШИРИНА: 19,2 ММ,</t>
  </si>
  <si>
    <t>1815277</t>
  </si>
  <si>
    <t>КАТЕГОРИЯ ПРОДУКТА: СЪЕМНЫЕ КЛЕММНЫЕ КОЛОДКИ, ПРОДУКТ: ЗАГОЛОВКИ, КОЛИЧЕСТВО ПОЗИЦИЙ: 8 ПОЗИЦИЯ, ПОДАЧА: 2,5 ММ, СПОСОБ ПОДКЛЮЧЕНИЯ: -, СТИЛЬ ОКОНЧАНИЯ: ПРИПОЙ, ТИП МОНТАЖА: ЧЕРЕЗ ОТВЕРСТИЕ, ТЕКУЩИЙ РЕЙТИНГ: 6 А, УРОВЕНЬ НАПРЯЖЕНИЯ: 160 В, РЯД: ПТСМ, УПАКОВКА: КАТУШКА, УПАКОВКА: РАЗРЕЗАТЬ ЛЕНТУ, УПАКОВКА: МЫШЬКАТУШКА, МАРКА: ФЕНИКС КОНТАКТ, ЦВЕТ: БЕЛЫЙ, КОНТАКТНЫЙ МАТЕРИАЛ: -, КОНТАКТНОЕ ПОКРЫТИЕ: БАНКА, ВЫСОТА: 9,5 ММ, МАТЕРИАЛ КОРПУСА: ПОЛИАМИД (ПА), ДЛИНА: 5 ММ, ТИП ПРОДУКТА: СЪЕМНЫЕ КЛЕММНЫЕ КОЛОДКИ, ЗАВОДСКАЯ УПАКОВКА: 330, ПОДКАТЕГОРИЯ: КЛЕММНЫЕ КОЛОДКИ, ТОРГОВОЕ НАЗВАНИЕ: КОМБИКОН КОМПАКТ, ШИРИНА: 19,2 ММ,</t>
  </si>
  <si>
    <t>1815329</t>
  </si>
  <si>
    <t>КАТЕГОРИЯ ПРОДУКТА: МОДУЛЬНЫЕ СОЕДИНИТЕЛИ / СОЕДИНИТЕЛИ ETHERNET, ROHS: ПОДРОБНОСТИ, ПРОДУКТ: СОЕДИНИТЕЛИ, ТИП: МОДУЛЬНЫЙ, КОДЫ USOC: RJ45, КОНФИГУРАЦИЯ: 1X1, КОЛИЧЕСТВО ПОЗИЦИЙ/КОНТАКТОВ НА ПОРТ: 8П8С, ЭКРАНИРОВАНИЕ: ЭКРАНИРОВАННЫЙ, КАТЕГОРИЯ ПРОИЗВОДИТЕЛЬНОСТИ: КАТЕГОРИЯ 5, ТИП МОНТАЖА: БОРТОВОЙ ЗАМОК, МОНТАЖНЫЙ УГОЛ: ПРЯМОЙ УГОЛ, СТИЛЬ ОКОНЧАНИЯ: ПРИПОЙ, ТЕКУЩИЙ РЕЙТИНГ: 1,5 А, МИНИМАЛЬНАЯ РАБОЧАЯ ТЕМПЕРАТУРА: - 40 С, МАКСИМАЛЬНАЯ РАБОЧАЯ ТЕМПЕРАТУРА: +85 С, ЦВЕТ: ЧЕРНЫЙ, ЗАЯВКА: 10/100 БАЗА-Т, МАРКА: TE-ПОДКЛЮЧЕНИЕ, КОНТАКТНЫЙ МАТЕРИАЛ: ФОСФОРНАЯ БРОНЗА, КОНТАКТНОЕ ПОКРЫТИЕ: ЗОЛОТО, РЕЙТИНГ ВОСПЛАМЕНЯЕМОСТИ: УЛ 94 В-0, КОЛИЧЕСТВО ПОРТОВ: 1 ПОРТ, КОЛИЧЕСТВО ПОЗИЦИЙ: 8 ПОЗИЦИЯ, ТИП ПРОДУКТА: МОДУЛЬНЫЕ СОЕДИНИТЕЛИ / СОЕДИНИТЕЛИ ETHERNET, ЗАВОДСКАЯ УПАКОВКА: 63, ПОДКАТЕГОРИЯ: МОДУЛЬНЫЕ СОЕДИНИТЕЛИ / СОЕДИНИТЕЛИ ETHERNET,</t>
  </si>
  <si>
    <t>6116075-4</t>
  </si>
  <si>
    <t>РАЗЪЕМ СОЕДИНИТЕЛЬНЫЙ НА ПЛАТУ,</t>
  </si>
  <si>
    <t>КАТЕГОРИЯ ПРОДУКТА: СОЕДИНИТЕЛИ D-SUB СТАНДАРТА MIL, ROHS: ПОДРОБНОСТИ, ПРОДУКТ: СОЕДИНИТЕЛИ, ПОЛ: ЖЕНСКИЙ, КОЛИЧЕСТВО ПОЗИЦИЙ: 9 ПОЗИЦИЯ, КОЛИЧЕСТВО РЯДОВ: 2 РЯД, СТИЛЬ ОКОНЧАНИЯ: КУБОК ПРИПОЯ, МОНТАЖНЫЙ УГОЛ: ПРЯМОЙ, КОНТАКТНОЕ ПОКРЫТИЕ: ЗОЛОТО, ТИП МОНТАЖА: ПАНЕЛЬ, РАЗМЕР КОРПУСА: А, РЯД: M83513, МАРКА: ГЛЕНЭР, КОНТАКТНЫЙ МАТЕРИАЛ: ФОСФОРНАЯ БРОНЗА, ТЕКУЩИЙ РЕЙТИНГ: 3 А, ИЗОЛЯЦИЯ: НЕ ИЗОЛИРОВАННЫЙ, ТИП ПРОДУКТА: СОЕДИНИТЕЛИ D-SUB СТАНДАРТА MIL, КВАЛИФИКАЦИЯ: ЭРЕЛЬ, МАТЕРИАЛ КОРПУСА: АЛЮМИНИЙ, ПОКРЫТИЕ КОРПУСА: ХИМИЧЕСКИЙ НИКЕЛЬ, ЗАВОДСКАЯ УПАКОВКА: 1, ПОДКАТЕГОРИЯ: MIL-SPEC / MIL-ТИП, ТОРГОВОЕ НАЗВАНИЕ: МИЛ-ДТЛ-83513, КАЛИБР ПРОВОДА: 45164, ЕДИНИЦА ИЗМЕРЕНИЯ: 9 226 Г, ШИРИНА: 4,83 ММ, ТИП: ТЕРМИНАЛЬНЫЙ ТРИММЕР GULL-WING, ШИРИНА: 3,4 ММ,</t>
  </si>
  <si>
    <t>M83513/02-AN</t>
  </si>
  <si>
    <t>РАЗЪЕМ НА ПЛАТУ</t>
  </si>
  <si>
    <t>КАТЕГОРИЯ ПРОДУКТА: ПРОВОДНЫЕ КЛЕММЫ И ЗАЖИМЫ; ПРОДУКТ: HEADERS; ТИП: LATCH / EJECT;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5.8 MM; ДЛИНА КОНЕЧНОГО ЗАЖИМА: 2.9 MM; КОММЕРЧЕСКОЕ ОБОЗНАЧЕНИЕ: QUICKIE; МИНИМАЛЬНАЯ РАБОЧАЯ ТЕМПЕРАТУРА: - 65 C; МАКСИМАЛЬНАЯ РАБОЧАЯ ТЕМПЕРАТУРА: + 125 C; УПАКОВКА: TUBE; МАТЕРИАЛ КОНТАКТА: PHOSPHOR BRONZE; НОМИНАЛЬНЫЙ ТОК: 3 A; ЦВЕТ КОЖУХА: GRAY; СОПРОТИВЛЕНИЕ ИЗОЛЯЦИИ: 10 GOHMS; РАЗМЕР ФАБРИЧНОЙ УПАКОВКИ: 15; НОМИНАЛЬНОЕ НАПРЯЖЕНИЕ: 1.5 KV; ВЕС ИЗДЕЛИЯ: 21 G</t>
  </si>
  <si>
    <t>71918-110LF</t>
  </si>
  <si>
    <t>IE</t>
  </si>
  <si>
    <t>ИРЛАНДИЯ</t>
  </si>
  <si>
    <t>855075001</t>
  </si>
  <si>
    <t>КАТЕГОРИЯ ПРОДУКТА: СЪЕМНЫЕ КЛЕММНЫЕ КОЛОДКИ, ПРОДУКТ: ВИЛКИ, КОЛИЧЕСТВО ПОЗИЦИЙ: 4 ПОЗИЦИЯ, ПОДАЧА: 2,5 ММ, СПОСОБ ПОДКЛЮЧЕНИЯ: ЗАДВИНУТЬ, СТИЛЬ ОКОНЧАНИЯ: ПРУЖИННЫЙ ЗАЖИМ, ТИП МОНТАЖА: КАБЕЛЬНЫЕ КРЕПЛЕНИЯ, ТЕКУЩИЙ РЕЙТИНГ: 6 А, УРОВЕНЬ НАПРЯЖЕНИЯ: 160 В, КАЛИБР ПРОВОЛОКИ МИН.: 45162, МАКС. КАЛИБР ПРОВОЛОКИ: 45158, РЯД: ПТСМ, УПАКОВКА: МАССА, КОНТАКТНЫЙ МАТЕРИАЛ: -, ВЫСОТА: 5 ММ, МАТЕРИАЛ КОРПУСА: ПОЛИАМИД (ПА), ДЛИНА: 15 ММ, ТИП ПРОДУКТА: СЪЕМНЫЕ КЛЕММНЫЕ КОЛОДКИ, ЗАВОДСКАЯ УПАКОВКА: 250, ПОДКАТЕГОРИЯ: КЛЕММНЫЕ КОЛОДКИ, ШИРИНА: 11,1 ММ,</t>
  </si>
  <si>
    <t>КАТЕГОРИЯ ПРОДУКТА: СЪЕМНЫЕ КЛЕММНЫЕ КОЛОДКИ, ПРОДУКТ: ВИЛКИ, КОЛИЧЕСТВО ПОЗИЦИЙ: 3ПОЗИЦИЯ, ПОДАЧА: 2,5 ММ, СПОСОБ ПОДКЛЮЧЕНИЯ: ЗАДВИНУТЬ, СТИЛЬ ОКОНЧАНИЯ: ПРУЖИННЫЙ ЗАЖИМ, ТИП МОНТАЖА: КАБЕЛЬНЫЕ КРЕПЛЕНИЯ, ТЕКУЩИЙ РЕЙТИНГ: 6 А, УРОВЕНЬ НАПРЯЖЕНИЯ: 160 В, КАЛИБР ПРОВОЛОКИ МИН.: 45162, МАКС. КАЛИБР ПРОВОЛОКИ: 45158, РЯД: ПТСМ, УПАКОВКА: МАССА, КОНТАКТНЫЙ МАТЕРИАЛ: -, ВЫСОТА: 5 ММ, МАТЕРИАЛ КОРПУСА: ПОЛИАМИД (ПА), ДЛИНА: 15 ММ, ТИП ПРОДУКТА: СЪЕМНЫЕ КЛЕММНЫЕ КОЛОДКИ, ЗАВОДСКАЯ УПАКОВКА: 250, ПОДКАТЕГОРИЯ: КЛЕММНЫЕ КОЛОДКИ, ШИРИНА: 11,1 ММ,</t>
  </si>
  <si>
    <t>КАТЕГОРИЯ ПРОДУКТА: СЪЕМНЫЕ КЛЕММНЫЕ КОЛОДКИ, ПРОДУКТ: ВИЛКИ, КОЛИЧЕСТВО ПОЗИЦИЙ: 7 ПОЗИЦИЯ, ПОДАЧА: 2,5 ММ, СПОСОБ ПОДКЛЮЧЕНИЯ: ЗАДВИНУТЬ, СТИЛЬ ОКОНЧАНИЯ: ПРУЖИННЫЙ ЗАЖИМ, ТИП МОНТАЖА: КАБЕЛЬНЫЕ КРЕПЛЕНИЯ, ТЕКУЩИЙ РЕЙТИНГ: 6 А, УРОВЕНЬ НАПРЯЖЕНИЯ: 160 В, КАЛИБР ПРОВОЛОКИ МИН.: 45162, МАКС. КАЛИБР ПРОВОЛОКИ: 45158, РЯД: ПТСМ, УПАКОВКА: МАССА, КОНТАКТНЫЙ МАТЕРИАЛ: -, ВЫСОТА: 5 ММ, МАТЕРИАЛ КОРПУСА: ПОЛИАМИД (ПА), ДЛИНА: 15 ММ, ТИП ПРОДУКТА: СЪЕМНЫЕ КЛЕММНЫЕ КОЛОДКИ, ЗАВОДСКАЯ УПАКОВКА: 250, ПОДКАТЕГОРИЯ: КЛЕММНЫЕ КОЛОДКИ, ШИРИНА: 11,1 ММ,</t>
  </si>
  <si>
    <t>1704860</t>
  </si>
  <si>
    <t>РАЗЪЕМ ДЛЯ МОНТАЖА НА ПЕЧАТНУЮ ПЛАТУ, РАЗЪЕМ СОЕДИНИТЕЛЬНЫЙ НА ПЛАТУ, РАЗЪЕМ НА ПЛАТУ</t>
  </si>
  <si>
    <t>КАТЕГОРИЯ ПРОДУКТА: КРУГОВОЙ МИЛ / ТЕХНИЧЕСКИЕ ХАРАКТЕРИСТИКИ СОЕДИНИТЕЛЯ; ROHS: N; КОЛИЧЕСТВО ПОЗИЦИЙ: 4 POSITION; ТИП КОНТАКТА: PIN (MALE); ПРОДУКТ: PLUGS; ФОРМА ОБОЛОЧКИ: STRAIGHT; ТИП АВАРИЙНОЙ ЛАМПЫ: MIL-DTL-38999; ТИП ВЫВОДОВ: CRIMP; ПОКРЫТИЕ КОНТАКТА: GOLD; МАТЕРИАЛ КОНТАКТА: COPPER ALLOY; ТОРГОВАЯ МАРКА: AMPHENOL AEROSPACE; ТИП ПРОДУКТА: CIRCULAR MIL SPEC CONNECTOR; ПОДКАТЕГОРИЯ: CIRCULAR CONNECTORS.</t>
  </si>
  <si>
    <t>21-33836-21</t>
  </si>
  <si>
    <t>КАТЕГОРИЯ ПРОДУКТА: ЗАГОЛОВКИ И КАБЕЛЬНЫЕ ВВОДЫ, ROHS: ПОДРОБНОСТИ, ПРОДУКТ: ЗАГОЛОВКИ, ТИП: СОСУД, КОЛИЧЕСТВО ПОЗИЦИЙ: 16 ПОЗИЦИЯ, ПОДАЧА: 2 ММ, КОЛИЧЕСТВО РЯДОВ: 2 РЯД, ТИП МОНТАЖА: КАБЕЛЬНОЕ КРЕПЛЕНИЕ / СВОБОДНОЕ КРЕПЛЕНИЕ, СТИЛЬ ОКОНЧАНИЯ: ИДЦ, КОНТАКТНЫЙ ПОЛ: РОЗЕТКА (ЖЕНСКАЯ), КОНТАКТНОЕ ПОКРЫТИЕ: ЗОЛОТО, РЯД: 87568, КАЛИБР ПРОВОДА: 45166, МИНИМАЛЬНАЯ РАБОЧАЯ ТЕМПЕРАТУРА: - 20 С, МАКСИМАЛЬНАЯ РАБОЧАЯ ТЕМПЕРАТУРА: +85 С, УПАКОВКА: ЛОТОК, МАРКА: МОЛЕКС, КОНТАКТНЫЙ МАТЕРИАЛ: БЕРИЛЛИЕВАЯ МЕДЬ, ТЕКУЩИЙ РЕЙТИНГ: 1 А, РЕЙТИНГ ВОСПЛАМЕНЯЕМОСТИ: УЛ 94 В-0, ЦВЕТ КОРПУСА: ЧЕРНЫЙ, МАТЕРИАЛ КОРПУСА: ПОЛИЭСТЕР,</t>
  </si>
  <si>
    <t>87568-1694</t>
  </si>
  <si>
    <t>РАЗЪЕМ НА ПЛАТУ, РАЗЪЕМ ДЛЯ МОНТАЖА НА ПЕЧАТНУЮ ПЛАТУ, РАЗЪЕМ СОЕДИНИТЕЛЬНЫЙ НА ПЛАТУ, РАЗЪЕМ НА ПЛАТУ</t>
  </si>
  <si>
    <t>СОЕДИНИТЕЛЬНЫ РАЗЪЕМ (МАМА) ПРЯМОУГОЛЬНОЙ ФОРМЫ. ВРЕДНЫЕ ВЕЩЕСТВА ROHS БЕЗ СВИНЦА; ТИП СОЕДИНЕНИЯ: HEADER; ТИП КОНТАКТА: FEMALE SOCKET; ЧИСЛО КОНТАКТОВ: 20; ЧИСЛО НАГРУЖЕННЫХ КОНТАКТОВ: ALL; ШАГ: 2.54 ММ (0.100"); КОЛИЧЕСТВР РЯДОВ: 2; РАССТОЯНИЕ РЯДА: 2.54 ММ (0.100"); ТИП МОНТАЖА: THROUGH HOLE, RIGHT ANGLE; ТИП ВЫВОДОВ: SOLDER; КОНТАКТ: ЗОЛОТО; ТОЛЩИНА КОНТАКТА: FLASH; ЦВЕТ: ЧЕРНЫЙ; ВСТРЕЧАЕТСЯ ПОД НАИМЕНОВАНИЕМ: S5563.</t>
  </si>
  <si>
    <t>PPPC102LJBN-RC</t>
  </si>
  <si>
    <t>СОЕДИНИТЕЛЬНЫ РАЗЪЕМ (МАМА). CONN FEMALE 16POSDL .1" R/A GOLD; СТАТУС: НЕ СОДЕРЖИТ СВИНЦА / СООТВЕТСТВУЕТ ТРЕБОВАНИЯМ ROHS; НОМЕР ДЕТАЛИ PPPC082LJBN-RC; ПРОИЗВОДИТЕЛЬ/ТОРГОВАЯ МАРКА SULLINS CONNECTOR SOLUTIONS; ОПИСАНИЕ СОЕДИНЕНИЕ ВНУТРЕННЕЕ 16POSDL .1"" R/A GOLD; НОМИНАЛЬНОЕ НАПРЯЖЕНИЕ 250В; РАСТОРЖЕНИЕ ДОГОВОРА С ПРИПОЕМ; СТИЛЬНАЯ СЕРИЯ BOARD TO BOARD; РАССТОЯНИЕ МЕЖДУ РЯДАМИ - СТЫКОВКА 0,100"" (2,54 ММ); СТЫКОВКА 0,100 ДЮЙМА (2,54 ММ);ДРУГИЕ НАЗВАНИЯ PPPC082LJBNRC; РАБОЧАЯ ТЕМПЕРАТУРА -40°С ~ 105°С; КОЛИЧЕСТВО РЯДОВ 2; КОЛИЧЕСТВО ПОЗИЦИЙ 16; ТИП МОНТАЖА ЧЕРЕЗ ОТВЕРСТИЕ, ПОД ПРЯМЫМ УГЛОМ; УРОВЕНЬ ЧУВСТВИТЕЛЬНОСТИ К ВЛАГЕ (MSL) 1 (БЕЗ ОГРАНИЧЕНИЙ). МАТЕРИАЛ: UL94 V-0; ИЗОЛЯЦИОННЫЙ МАТЕРИАЛ ПОЛИЭСТЕР. ВЫСОТА ИЗОЛЯЦИИ 0,200"" (5,08 ММ); ЦВЕТ ИЗОЛЯЦИИ ЧЕРНЫЙ; ОСОБЕННОСТЬ - ТИП КРЕПЛЕНИЯ PUSH-PULL; ПОДРОБНОЕ ОПИСАНИЕ 16-ПОЗИЦИОННЫЙ КОННЕКТОР 0,100 ДЮЙМА (2,54 ММ), СКВОЗНОЕ ОТВЕРСТИЕ, ПРЯМОУГОЛЬНЫЙ, ЗОЛОТОЙ; ТЕКУЩИЙ ТОК 3А; ТИП КОНТАКТА ГНЕЗДО. КОНТАКТНАЯ ФОРМА ПЛОЩАДКА; МАТЕРИАЛ КОНТАКТОВ ФОСФОРИСТАЯ БРОНЗА; ДЛИНА КОНТАКТА — ШТИФТ 0,124 ДЮЙМА (3,15 ММ); ТОЛЩИНА КОНТАКТНОГО ПОКРЫТИЯ - ПОСЛЕ ОПЛАВЛЕНИЯ; ТОЛЩИНА КОНТАКТНОГО ПОКРЫТИЯ - ЗАУСЕНЕЦ СОЕДИНЕНИЯ; КОНТАКТНАЯ ОТДЕЛКА - POST GOLD. ЗАВЕРШЕНИЕ КОНТАКТА - CONNECT GOLD; ТИП РАЗЪЕМА HEADER.</t>
  </si>
  <si>
    <t>PPPC082LJBN-RC</t>
  </si>
  <si>
    <t>РАЗЪЕМ ДЛЯ МОНТАЖА НА ПЕЧАТНУЮ ПЛАТУ, РАЗЪЕМ НА ПЛАТУ, РАЗЪЕМ ДЛЯ МОНТАЖА НА ПЕЧАТНУЮ ПЛАТУ, РАЗЪЕМ ДЛЯ МОНТАЖА НА ПЕЧАТНУЮ ПЛАТУ.</t>
  </si>
  <si>
    <t>КАТЕГОРИЯ ПРОДУКТА: РАЗЪЕМЫ, КЛЕММЫ И ЗАЖИМЫ НА ПЛАТУ; ПРОДУКТ: HEADERS; ТИП: SOCKET; КОЛИЧЕСТВО ПОЗИЦИЙ: 6 POSITION; ШАГ: 2.54 MM; КОЛИЧЕСТВО РЯДОВ: 2 ROW; ИНТЕРВАЛ МЕЖДУ РЯДАМИ: 2.54 MM; ВИД МОНТАЖА: THROUGH HOLE; ТИП ВЫВОДОВ: SOLDER PIN; ГОЛ МОНТАЖА: STRAIGHT; ТИП КОНТАКТА: SOCKET (FEMALE); ПОКРЫТИЕ КОНТАКТА: TIN; ДЛИНА КОНЕЧНОГО ЗАЖИМА: 2.92 MM; СЕРИЯ: SLW; КОММЕРЧЕСКОЕ ОБОЗНАЧЕНИЕ: TIGER BUY; ПРИМЕНЕНИЕ: BOARD-TO-BOARD; МИНИМАЛЬНАЯ РАБОЧАЯ ТЕМПЕРАТУРА: - 55 C; МАКСИМАЛЬНАЯ РАБОЧАЯ ТЕМПЕРАТУРА: + 105 C; УПАКОВКА: BULK; ТОРГОВАЯ МАРКА: SAMTEC; МАТЕРИАЛ КОНТАКТА: PHOSPHOR BRONZE; НОМИНАЛЬНЫЙ ТОК: 5.2 A; КЛАСС ОГНЕОПАСНОСТИ: UL 94 V-0; ЦВЕТ КОЖУХА: BLACK; МАТЕРИАЛ КОРПУСА: POLYESTER; ТИП ФИКСАЦИИ: UNLATCHED; ИП ПРОДУКТА: HEADERS &amp; WIRE HOUSINGS; ПОДКАТЕГОРИЯ: HEADERS &amp; WIRE HOUSINGS; НОМИНАЛЬНОЕ НАПРЯЖЕНИЕ: 406 V.</t>
  </si>
  <si>
    <t>SLW-103-01-T-D</t>
  </si>
  <si>
    <t>КАТЕГОРИЯ ПРОДУКТА: МЕЖПЛАТНЫЕ И МЕЗОНИННЫЕ РАЗЪЕМЫ, ROHS: ПОДРОБНОСТИ, ПРОДУКТ: ЗАГОЛОВКИ, КОЛИЧЕСТВО ПОЗИЦИЙ: 1 ПОЗИЦИЯ, ПОДАЧА: 2,54 ММ, КОЛИЧЕСТВО РЯДОВ: 1 РЯД, СТИЛЬ ОКОНЧАНИЯ: ПРИПОЙ, МОНТАЖНЫЙ УГОЛ: ПРЯМОЙ, ВЫСОТА СТЕКА: 0,12 ДЮЙМА, МИНИМАЛЬНАЯ РАБОЧАЯ ТЕМПЕРАТУРА: - 55 С, МАКСИМАЛЬНАЯ РАБОЧАЯ ТЕМПЕРАТУРА: + 105 С, КОНТАКТНОЕ ПОКРЫТИЕ: БАНКА, КОНТАКТНЫЙ МАТЕРИАЛ: ФОСФОРНАЯ БРОНЗА, МАТЕРИАЛ КОРПУСА: ПОЛИЭСТЕР, РЯД: ДВ, УПАКОВКА: МАССА, МАРКА: САМТЕК, РЕЙТИНГ ВОСПЛАМЕНЯЕМОСТИ: УЛ 94 В-0, ТИП МОНТАЖА: ЧЕРЕЗ ОТВЕРСТИЕ, ТИП ПРОДУКТА: МЕЖПЛАТНЫЕ И МЕЗОНИННЫЕ РАЗЪЕМЫ, ЗАВОДСКАЯ УПАКОВКА: 1, ПОДКАТЕГОРИЯ: МЕЖПЛАТНЫЕ И МЕЗОНИННЫЕ РАЗЪЕМЫ, ДЛИНА ПОСТА ПРЕКРАЩЕНИЯ: 1,4 ММ, ТОРГОВОЕ НАЗВАНИЕ: ГИБКИЙ СТЕК, УСТАНОВИТЕ ХОТЯ БЫ ОДИН ФЛАЖОК ВЫШЕ, Ч , ЕДИНИЦА ИЗМЕРЕНИЯ: 1828 Г, ТИП: КОНДЕНСАТОРЫ X7R MLC, НОМИНАЛЬНОЕ НАПРЯЖЕНИЕ ПЕРЕМЕННОГО ТОКА: -, ШИРИНА: 5 ММ, ЕДИНИЦА ИЗМЕРЕНИЯ: 480 МГ,</t>
  </si>
  <si>
    <t>DW-01-14-T-S-1200</t>
  </si>
  <si>
    <t>КАТЕГОРИЯ ПРОДУКТА: СОЕДИНИТЕЛИ D-SUB СТАНДАРТА MIL, ПРОДУКТ: АППАРАТНОЕ ОБЕСПЕЧЕНИЕ, ТИП МОНТАЖА: ВИНТОВОЕ КРЕПЛЕНИЕ, РАЗМЕР КОРПУСА: 2-56 UNC, РЯД: M83513, МАРКА: ИТТ КЭННОН, ТИП ПРОДУКТА: СОЕДИНИТЕЛИ D-SUB СТАНДАРТА MIL,</t>
  </si>
  <si>
    <t>M83513/05-07</t>
  </si>
  <si>
    <t>ДЕРЖАТЕЛЬ ПРЕДОХРАНИТЕЛЯ.</t>
  </si>
  <si>
    <t>КАТЕГОРИЯ ПРОДУКТА: ДЕРЖАТЕЛЬ ПРЕДОХРАНИТЕЛЕЙ, СЕРИЯ: L600, СТИЛЬ МОНТАЖА: КРЕПЛЕНИЕ ПЕЧАТНОЙ ПЛАТЫ, КОЛИЧЕСТВО ПОЛЮСОВ: 1 , НОМИНАЛЬНЫЙ ТОК:30 А, НОМИНАЛЬНОЕ НАПРЯЖЕНИЕ: 600 В, ТИП ВЫВОДОВ: THROUGH HOLE, МИНИМАЛЬНАЯ РАБОЧАЯ ТЕМПЕРАТУРА: - 50 C, МАКСИМАЛЬНАЯ РАБОЧАЯ ТЕМПЕРАТУРА: + 145 C, УПАКОВКА: КОРОБКА, ЦВЕТ: ЧЕРНЫЙ, ПРОДУКТ: БЛОКИ ПРЕДОХРАНИТЕЛЕЙ, ТИПОРАЗМЕР/ГРУППА ПРЕДОХРАНИТЕЛЕЙ: 5 ММ X 20 ММ, ОСВЕЩЕНИЕ: НЕ ГОРИТ, ТИП ПРОДУКТА: ДЕРЖАТЕЛИ ПРЕДОХРАНИТЕЛЕЙ, КОЛИЧЕСТВО В ЗАВОДСКОЙ УПАКОВКЕ: 1,</t>
  </si>
  <si>
    <t>ДЕРЖАТЕЛЬ ДЛЯ ПЛАВКОГО ПРЕДОХРАНИТЕЛЯ</t>
  </si>
  <si>
    <t>КАТЕГОРИЯ ТОВАРА: ДЕРЖАТЕЛЬ ПРЕДОХРАНИТЕЛЯ, ROHS: ПОДРОБНЫЕ СВЕДЕНИЯ, СЕРИИ: M60 / M60P42, ПРОДУКТ: БЛОКИ ПРЕДОХРАНИТЕЛЕЙ, ТИПОРАЗМЕР/ГРУППА ПРЕДОХРАНИТЕЛЕЙ: 5 ММ X 20 ММ, ТИП: ТОНКАЯ ЛИНИЯ, СТИЛЬ МОНТАЖА: КРЕПЛЕНИЕ ПЕЧАТНОЙ ПЛАТЫ, КОЛИЧЕСТВО ПОЛЮСОВ: 1 ПОЛЮС, ТЕКУЩИЙ РЕЙТИНГ: 5 А, НОМИНАЛЬНОЕ НАПРЯЖЕНИЕ: 250 В ПЕРЕМЕННОГО ТОКА, СТИЛЬ ЗАВЕРШЕНИЯ: СКВОЗНОЕ ОТВЕРСТИЕ, МИНИМАЛЬНАЯ РАБОЧАЯ ТЕМПЕРАТУРА: - 50 C, МАКСИМАЛЬНАЯ РАБОЧАЯ ТЕМПЕРАТУРА: + 145 C, УПАКОВКА: ОПТОМ, БРЕНД: KEYSTONE ELECTRONICS, ЦВЕТ: ЧЕРНЫЙ, ОСВЕЩЕНИЕ: НЕ ГОРИТ, ТИП ПРОДУКТА: ДЕРЖАТЕЛИ ПРЕДОХРАНИТЕЛЕЙ, КОЛИЧЕСТВО В ЗАВОДСКОЙ УПАКОВКЕ: 1, ПОДКАТЕГОРИЯ: ПРЕДОХРАНИТЕЛИ</t>
  </si>
  <si>
    <t>ЧАСТЬ РАЗЪЕМА: КОЖУХ-ЗАЖИМ (КОРПУС) РАЗЪЕМА, БЕЗ КОНТАКТНЫХ ЭЛЕМЕНТОВ, ДЛЯ ПРОВОДОВ И КАБЕЛЕЙ. ПРЕДОХРАНЯЕТ КАБЕЛЬ ОТ ПОВРЕЖДЕНИЙ В МЕСТЕ ПОДКЛЮЧЕНИЯ К РАЗЪЕМУ</t>
  </si>
  <si>
    <t>КАТЕГОРИЯ ПРОДУКТА: КРУГЛЫЕ КОРПУСА ПО СТАНДАРТУ MIL, ROHS: Н, МИЛ ТИП: MIL-DTL-38999 III, IV, ПРОДУКТ: ЗАЩИТНЫЕ КОЖУХИ EMI/RFI БЕЗ ВОЗДЕЙСТВИЯ НА ОКРУЖАЮЩУЮ СРЕДУ, СТИЛЬ ОБОЛОЧКИ: ПРЯМОЙ, РАЗМЕР КОРПУСА: 13, ПОКРЫТИЕ КОРПУСА: ОЛИВКОВО-СЕРЫЙ КАДМИЙ ПОВЕРХ ХИМИЧЕСКОГО НИКЕЛЯ, МАТЕРИАЛ КОРПУСА: АЛЮМИНИЕВЫЙ СПЛАВ, РЯД: AS85049, МАРКА: ГЛЕНЭР, СТИЛЬ СПАРИВАНИЯ: ПОВОРОТНАЯ МУФТА, МОНТАЖНЫЙ УГОЛ: ПРЯМОЙ, ТИП ПРОДУКТА: КРУГЛЫЕ КОРПУСА ПО СТАНДАРТУ MIL, КВАЛИФИКАЦИЯ: ЭРЕЛЬ, ЗАВОДСКАЯ УПАКОВКА: 1, ПОДКАТЕГОРИЯ: КРУГЛЫЕ СОЕДИНИТЕЛИ, ЕДИНИЦА ИЗМЕРЕНИЯ: 36 Г</t>
  </si>
  <si>
    <t>M85049/1913W03</t>
  </si>
  <si>
    <t>ДИОД ШОТТКИ.</t>
  </si>
  <si>
    <t>КАТЕГОРИЯ ПРОДУКТА: ДИОДЫ И ВЫПРЯМИТЕЛИ ШОТТКИ, ROHS: ПОДРОБНОСТИ, ПРОДУКТ: ДИОДЫ ШОТТКИ, ТИП МОНТАЖА: СМД/СМТ, ПОСЫЛКА/КЕЙС: СОТ-23-3, КОНФИГУРАЦИЯ: РЯД, ТЕХНОЛОГИЯ: СИ, ЕСЛИ - ПРЯМОЙ ТОК: 250 МА, VRRM - ПОВТОРЯЮЩЕЕСЯ ОБРАТНОЕ НАПРЯЖЕНИЕ: 40 В, VF - ПРЯМОЕ НАПРЯЖЕНИЕ: 570 МВ, IFSM - ПРЯМОЙ ИМПУЛЬСНЫЙ ТОК: 800 МА, IR - ОБРАТНЫЙ ТОК: 2 МКА, МИНИМАЛЬНАЯ РАБОЧАЯ ТЕМПЕРАТУРА: - 55 С, МАКСИМАЛЬНАЯ РАБОЧАЯ ТЕМПЕРАТУРА: + 150 С, РЯД: БАТ64, УПАКОВКА: КАТУШКА, УПАКОВКА: РАЗРЕЗАТЬ ЛЕНТУ, УПАКОВКА: МЫШЬКАТУШКА, МАРКА: ИНФИНЕОН ТЕХНОЛОГИИ, PD - РАССЕИВАЕМАЯ МОЩНОСТЬ: 250 МВТ, ТИП ПРОДУКТА: ДИОДЫ И ВЫПРЯМИТЕЛИ ШОТТКИ, ЗАВОДСКАЯ УПАКОВКА: 27000, ПОДКАТЕГОРИЯ: ДИОДЫ И ВЫПРЯМИТЕЛИ, VR - ОБРАТНОЕ НАПРЯЖЕНИЕ: 40 В, ЕДИНИЦА ИЗМЕРЕНИЯ: 8 МГ,</t>
  </si>
  <si>
    <t>BAT6404E6327HTSA1</t>
  </si>
  <si>
    <t>ДИОД ШОТТКИ, ВЫПРЯМИТЕЛЬНЫЙ ДИОД,ДИОД ПОДАВИТЕЛЬ ЭЛЕКТРОСТАТИЧЕСКОГО РАЗРЯДА., ДИОД ДЛЯ ПОДАВЛЕНИЯ СКАЧКОВ НАПРЯЖЕНИЯ, ВЫПРЯМИТЕЛЬНЫЙ ДИОД, ВЫПРЯМИТЕЛЬНЫЙ ДИОД., ДИОД ШОТТКИ.</t>
  </si>
  <si>
    <t>КАТЕГОРИЯ ПРОДУКТА: ДИОДЫ И ВЫПРЯМИТЕЛИ ШОТТКИ, ROHS: ПОДРОБНОСТИ, ПРОДУКТ: ВЫПРЯМИТЕЛИ ШОТТКИ, ТИП МОНТАЖА: СМД/СМТ, ПОСЫЛКА/КЕЙС: ДО-214АБ-2, КОНФИГУРАЦИЯ: ОДИНОКИЙ, ТЕХНОЛОГИЯ: СИ, ЕСЛИ - ПРЯМОЙ ТОК: 8 А, VRRM - ПОВТОРЯЮЩЕЕСЯ ОБРАТНОЕ НАПРЯЖЕНИЕ: 80 В, VF - ПРЯМОЕ НАПРЯЖЕНИЕ: 800 МВ, IFSM - ПРЯМОЙ ИМПУЛЬСНЫЙ ТОК: 200 А, IR - ОБРАТНЫЙ ТОК: 20 МА, МИНИМАЛЬНАЯ РАБОЧАЯ ТЕМПЕРАТУРА: - 55 С, МАКСИМАЛЬНАЯ РАБОЧАЯ ТЕМПЕРАТУРА: + 150 С, РЯД: SKXX, УПАКОВКА: КАТУШКА, УПАКОВКА: РАЗРЕЗАТЬ ЛЕНТУ, УПАКОВКА: МЫШЬКАТУШКА, МАРКА: МИКРОКОММЕРЧЕСКИЕ КОМПОНЕНТЫ (MCC), ТИП ПРОДУКТА: ДИОДЫ И ВЫПРЯМИТЕЛИ ШОТТКИ, ЗАВОДСКАЯ УПАКОВКА: 3000, ПОДКАТЕГОРИЯ: ДИОДЫ И ВЫПРЯМИТЕЛИ, VR - ОБРАТНОЕ НАПРЯЖЕНИЕ: 80 В, ЕДИНИЦА ИЗМЕРЕНИЯ: 213 МГ,</t>
  </si>
  <si>
    <t>SK88L-TP</t>
  </si>
  <si>
    <t>КАТЕГОРИЯ ПРОДУКТА: ПОДАВИТЕЛИ ЭСР / ДИОДЫ ДЛЯ ПОДАВЛЕНИЯ ПЕРЕХОДНЫХ СКАЧКОВ НАПРЯЖЕНИЯ, ROHS: ПОДРОБНОСТИ, ТИП ПРОДУКТА: ДИОДЫ ТВС, ПОЛЯРНОСТЬ: ДВУНАПРАВЛЕННЫЙ, РАБОЧЕЕ НАПРЯЖЕНИЕ: 15,3 В, КОЛИЧЕСТВО КАНАЛОВ: 1 КАНАЛ, СТИЛЬ ОКОНЧАНИЯ: СМД/СМТ, ПОСЫЛКА/КЕЙС: ДО-214АА-2, НАПРЯЖЕНИЕ ПРОБОЯ: 17,1 В, НАПРЯЖЕНИЕ ЗАЖИМА: 32,5 В, PPPM — ПИКОВАЯ РАССЕИВАЕМАЯ МОЩНОСТЬ В ИМПУЛЬСЕ: 600 ВТ, VESD - НАПРЯЖЕНИЕ ESD КОНТАКТ: 30 КВ, VESD - НАПРЯЖЕНИЕ ESD ВОЗДУШНЫЙ ЗАЗОР: 30 КВ, CD - ЕМКОСТЬ ДИОДА: -, IPP - ПИКОВЫЙ ИМПУЛЬСНЫЙ ТОК: 123 А, МИНИМАЛЬНАЯ РАБОЧАЯ ТЕМПЕРАТУРА: - 55 С, МАКСИМАЛЬНАЯ РАБОЧАЯ ТЕМПЕРАТУРА: + 150 С, РЯД: СМ6Т, PD - РАССЕИВАЕМАЯ МОЩНОСТЬ: -, ЗАВОДСКАЯ УПАКОВКА: 2500, ПОДКАТЕГОРИЯ: ДИОДЫ ДЛЯ TVS / ДИОДЫ ДЛЯ ПОДАВЛЕНИЯ ЭСР, ТОРГОВОЕ НАЗВАНИЕ: ТРАНСИЛ, VF - ПРЯМОЕ НАПРЯЖЕНИЕ: -,</t>
  </si>
  <si>
    <t>SM6T18CA</t>
  </si>
  <si>
    <t>КАТЕГОРИЯ ПРОДУКТА: ДИОДЫ И ВЫПРЯМИТЕЛИ ШОТТКИ, ROHS: ПОДРОБНОСТИ, ПРОДУКТ: ДИОДЫ ИЗ КАРБИДА КРЕМНИЯ ШОТТКИ, ТИП МОНТАЖА: ЧЕРЕЗ ОТВЕРСТИЕ, ПОСЫЛКА/КЕЙС: ТО-220-2, КОНФИГУРАЦИЯ: ОДИНОКИЙ, ТЕХНОЛОГИЯ: КАРБИД КРЕМНИЯ, ЕСЛИ - ПРЯМОЙ ТОК: 10 А, VRRM - ПОВТОРЯЮЩЕЕСЯ ОБРАТНОЕ НАПРЯЖЕНИЕ: 1,2 КВ, VF - ПРЯМОЕ НАПРЯЖЕНИЕ: 1,8 В, IFSM - ПРЯМОЙ ИМПУЛЬСНЫЙ ТОК: 71 А, IR - ОБРАТНЫЙ ТОК: 250 МКА, МИНИМАЛЬНАЯ РАБОЧАЯ ТЕМПЕРАТУРА: - 55 С, МАКСИМАЛЬНАЯ РАБОЧАЯ ТЕМПЕРАТУРА: + 175 С, УПАКОВКА: ТРУБКА, МАРКА: ВОЛЬФСПИД, PD - РАССЕИВАЕМАЯ МОЩНОСТЬ: 136 ВТ, ТИП ПРОДУКТА: ДИОДЫ И ВЫПРЯМИТЕЛИ ШОТТКИ, ЗАВОДСКАЯ УПАКОВКА: 50, ПОДКАТЕГОРИЯ: ДИОДЫ И ВЫПРЯМИТЕЛИ, ТИП: -,</t>
  </si>
  <si>
    <t>C4D10120A</t>
  </si>
  <si>
    <t>КАТЕГОРИЯ ПРОДУКТА: ДИОДЫ И ВЫПРЯМИТЕЛИ ШОТТКИ, ROHS: ПОДРОБНОСТИ, ПРОДУКТ: ВЫПРЯМИТЕЛИ ШОТТКИ, ТИП МОНТАЖА: ЧЕРЕЗ ОТВЕРСТИЕ, ПОСЫЛКА/КЕЙС: ТО-247АС-3, КОНФИГУРАЦИЯ: ДВОЙНОЙ АНОД С ОБЩИМ КАТОДОМ, ТЕХНОЛОГИЯ: СИ, ЕСЛИ - ПРЯМОЙ ТОК: 40 А, VRRM - ПОВТОРЯЮЩЕЕСЯ ОБРАТНОЕ НАПРЯЖЕНИЕ: 45 В, VF - ПРЯМОЕ НАПРЯЖЕНИЕ: 430 МВ, IFSM - ПРЯМОЙ ИМПУЛЬСНЫЙ ТОК: 3,5 КА, IR - ОБРАТНЫЙ ТОК: 150 МА, МИНИМАЛЬНАЯ РАБОЧАЯ ТЕМПЕРАТУРА: - 55 С, МАКСИМАЛЬНАЯ РАБОЧАЯ ТЕМПЕРАТУРА: + 150 С, ТИП ПРОДУКТА: ДИОДЫ И ВЫПРЯМИТЕЛИ ШОТТКИ, ЗАВОДСКАЯ УПАКОВКА: 500, ПОДКАТЕГОРИЯ: ДИОДЫ И ВЫПРЯМИТЕЛИ, VR - ОБРАТНОЕ НАПРЯЖЕНИЕ: 45 В, ЕДИНИЦА ИЗМЕРЕНИЯ: 6 Г,</t>
  </si>
  <si>
    <t>VS-40CPQ045-N3</t>
  </si>
  <si>
    <t>ДИОДНЫЙ МОСТ</t>
  </si>
  <si>
    <t>КАТЕГОРИЯ ПРОДУКТА: МОСТОВЫЕ ВЫПРЯМИТЕЛИ, ТИП: THREE PHASE BRIDGE, ВИД МОНТАЖА: SCREW MOUNT, УПАКОВКА / БЛОК: INT-A-PAK, ПИКОВОЕ ОБРАТНОЕ НАПРЯЖЕНИЕ: 1600 V, VF - ПРЯМОЕ НАПРЯЖЕНИЕ: 1.6 V, МАКСИМАЛЬНЫЙ ТОК ПЕРЕГРУЗКИ: 810 A, МИНИМАЛЬНАЯ РАБОЧАЯ ТЕМПЕРАТУРА: - 40 C, МАКСИМАЛЬНАЯ РАБОЧАЯ ТЕМПЕРАТУРА: + 150 C, ДЛИНА: 94 MM, ШИРИНА: 35 MM, ВЫСОТА: 30 MM, СЕРИЯ: VS-XXMT, УПАКОВКА: BULK, IR - ОБРАТНЫЙ ТОК : 10000 UA, РАЗМЕР ФАБРИЧНОЙ УПАКОВКИ: 15, ДРУГИЕ НАЗВАНИЯ ТОВАРА №: 90MT160KPBF, ВЕС ИЗДЕЛИЯ: 200 G</t>
  </si>
  <si>
    <t>ДИОД ШОТТКИ</t>
  </si>
  <si>
    <t>КАТЕГОРИЯ ПРОДУКТА: ДИОДЫ И ВЫПРЯМИТЕЛИ ШОТТКИ; ROHS: N; ПРОДУКТ: SCHOTTKY RECTIFIERS; ВИД МОНТАЖА: SMD/SMT; КОНФИГУРАЦИЯ: SINGLE; ТЕХНОЛОГИЯ: SI; IF - ПРЯМОЙ ТОК: 8 A; VRRM - ПОВТОРЯЮЩЕЕСЯ ОБРАТНОЕ НАПРЯЖЕНИЕ: 40 V; VF - ПРЯМОЕ НАПРЯЖЕНИЕ: 450 MV; IFSM - УДАРНЫЙ ПРЯМОЙ ТОК: 150 A; IR - ОБРАТНЫЙ ТОК : 500 UA; МИНИМАЛЬНАЯ РАБОЧАЯ ТЕМПЕРАТУРА: - 55 C; МАКСИМАЛЬНАЯ РАБОЧАЯ ТЕМПЕРАТУРА: + 125 C; УПАКОВКА: REEL; УПАКОВКА: CUT TAPE; РАЗМЕР ФАБРИЧНОЙ УПАКОВКИ: 5000; ПОДКАТЕГОРИЯ: DIODES &amp; RECTIFIERS</t>
  </si>
  <si>
    <t>ДИОД ПОДАВИТЕЛЬ ЭЛЕКТРОСТАТИЧЕСКОГО РАЗРЯДА</t>
  </si>
  <si>
    <t>ТРАНЗИСТОР МОП 156 ВТ, ТРАНЗИСТОР МОП 227 ВТ, ТРАНЗИСТОР БИПОЛЯРНЫЙ 200 ВТ, МОП ТРАНЗИСТОР 2,4 ВТ, CИЛОВОЙ МОДУЛЬ IGBT, ТРАНЗИСТОР МОП 156 ВТ, ТРАНЗИСТОР МОП 227 ВТ, ТРАНЗИСТОР БИПОЛЯРНЫЙ 200 ВТ, МОП ТРАНЗИСТОР 2,4 ВТ, CИЛОВОЙ МОДУЛЬ IGBT, ТРАНЗИСТОР МОП 250 ВТ, МОП</t>
  </si>
  <si>
    <t>ТРАНЗИСТОР МОП 143 ВТ, ТРАНЗИСТОР МОП 208 ВТ, ТРАНЗИСТОР БИПОЛЯРНЫЙ 1,2 ВТ</t>
  </si>
  <si>
    <t>КАТЕГОРИЯ ПРОДУКТА: БИПОЛЯРНЫЕ ТРАНЗИСТОРЫ - BJT; ВИД МОНТАЖА: SMD/SMT; УПАКОВКА / БЛОК: SOT-23-5; ПОЛЯРНОСТЬ ТРАНЗИСТОРА: NPN, PNP; КОНФИГУРАЦИЯ: DUAL; НАПРЯЖЕНИЕ КОЛЛЕКТОР-ЭМИТТЕР (VCEO), МАКС.: 50 V, - 50 V; НАПРЯЖЕНИЕ КОЛЛЕКТОР-БАЗА (VCBO): 100 V, - 50 V; НАПРЯЖЕНИЕ ЭМИТТЕР-БАЗА (VEBO): 6 V, - 6 V; НАПРЯЖЕНИЕ НАСЫЩЕНИЯ КОЛЛЕКТОР-ЭМИТТЕР: 160 MV, - 240 MV; МАКСИМАЛЬНЫЙ ПОСТОЯННЫЙ ТОК КОЛЛЕКТОРА: 3 A, - 3 A; PD - РАССЕИВАНИЕ МОЩНОСТИ: 1.2 W; МИНИМАЛЬНАЯ РАБОЧАЯ ТЕМПЕРАТУРА: -; МАКСИМАЛЬНАЯ РАБОЧАЯ ТЕМПЕРАТУРА: + 150 C; СЕРИЯ: CPH5524; УПАКОВКА: REEL; УПАКОВКА: CUT TAPE; УПАКОВКА: MOUSEREEL; КОЛЛЕКТОР ПОСТОЯННОГО ТОКА/МИН. КОЭФФ. УСИЛЕНИЯ ТРАНЗИСТОРА (HFE): 200; КОЭФФИЦИЕНТ УСИЛЕНИЯ ПО ПОСТОЯННОМУ ТОКУ (HFE), МАКС.: 560; РАЗМЕР ФАБРИЧНОЙ УПАКОВКИ: 3000; ТЕХНОЛОГИЯ: SI; ВЕС ИЗДЕЛИЯ: 6,300 MG</t>
  </si>
  <si>
    <t>CPH5524-TL-E</t>
  </si>
  <si>
    <t>КАТЕГОРИЯ ПРОДУКТА: СТАНДАРТНЫЕ СВЕТОДИОДЫ - НАКЛАДНОГО МОНТАЖА; ПРОДУКТ: BI-COLOR LEDS; УПАКОВКА / БЛОК: 0805 (2012 METRIC); ОРИЕНТАЦИЯ: TOP VIEW; ЦВЕТ ОСВЕЩЕНИЯ: YELLOW; IF - ПРЯМОЙ ТОК: 20 MA; VF - ПРЯМОЕ НАПРЯЖЕНИЕ: 2 V; ДЛИНА ВОЛНЫ/ЦВЕТОВАЯ ТЕМПЕРАТУРА: 590 NM; ИНТЕНСИВНОСТЬ ОСВЕЩЕНИЯ: 150 MCD; УГОЛ ОБЗОРА: 110 DEG; НОМИНАЛЬНАЯ МОЩНОСТЬ: 75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 2000; ВЕС ИЗДЕЛИЯ: 1,814 MG</t>
  </si>
  <si>
    <t>APHCM2012SYCK-F01</t>
  </si>
  <si>
    <t>КАТЕГОРИЯ ПРОДУКТА: СТАНДАРТНЫЕ СВЕТОДИОДЫ - НАКЛАДНОГО МОНТАЖА; ЦВЕТ ОСВЕЩЕНИЯ: ЖЕЛТЫЙ, IF - ПРЯМОЙ ТОК: 25,1 MA; VF - ПРЯМОЕ НАПРЯЖЕНИЕ: 3.V; МИНИМАЛЬНАЯ РАБОЧАЯ ТЕМПЕРАТУРА: - 40 C; МАКСИМАЛЬНАЯ РАБОЧАЯ ТЕМПЕРАТУРА: + 85 C; РАЗМЕРЫ ЛИНЗЫ: 15 Х 5,08 Х 10,16 ММ;ЧУВСТВИТЕЛЬНЫЙ К ВЛАЖНОСТИ: YES; ВИД МОНТАЖА: SMD/SMT;</t>
  </si>
  <si>
    <t>69004123</t>
  </si>
  <si>
    <t>КАТЕГОРИЯ ПРОДУКТА: КРИСТАЛЛЫ; ТИП ВЫВОДОВ: SMD/SMT; УПАКОВКА / БЛОК: 5 MM X 3.2 MM; ЁМКОСТЬ НАГРУЗКИ: 20 PF; ЧАСТОТА: 10 MHZ; ДОПУСТИМОЕ ОТКЛОНЕНИЕ: 30 PPM; СТАБИЛЬНОСТЬ ЧАСТОТЫ: 100 PPM; ЭФФЕКТИВНОЕ ПОСЛЕДОВАТЕЛЬНОЕ СОПРОТИВЛЕНИЕ: 80 OHMS; УРОВЕНЬ ВОЗБУЖДЕНИЯ: 300 UW; МИНИМАЛЬНАЯ РАБОЧАЯ ТЕМПЕРАТУРА: - 55 C; МАКСИМАЛЬНАЯ РАБОЧАЯ ТЕМПЕРАТУРА: + 125 C; ДЛИНА: 5 MM; ШИРИНА: 3.2 MM; ВЫСОТА: 0.85 MM; ДИАМЕТР: -; СЕРИЯ: ECX-53B-DU; УПАКОВКА: REEL; УПАКОВКА: CUT TAPE; УПАКОВКА: MOUSEREEL; ВИД МОНТАЖА: SMD/SMT; РАЗМЕР ФАБРИЧНОЙ УПАКОВКИ: 1000; ТИП: SMD CRYSTAL; ВЕС ИЗДЕЛИЯ: 89 MG</t>
  </si>
  <si>
    <t>ECS-100-20-30B-DU-TR</t>
  </si>
  <si>
    <t>КАТЕГОРИЯ ПРОДУКТА: КРИСТАЛЛЫ; ТИП ВЫВОДОВ: SMD/SMT; УПАКОВКА / БЛОК: 7 MM X 5 MM; ЁМКОСТЬ НАГРУЗКИ: 18 PF; ЧАСТОТА: 8 MHZ; ДОПУСТИМОЕ ОТКЛОНЕНИЕ: 30 PPM; СТАБИЛЬНОСТЬ ЧАСТОТЫ: 100 PPM; ЭФФЕКТИВНОЕ ПОСЛЕДОВАТЕЛЬНОЕ СОПРОТИВЛЕНИЕ: 60 OHMS; РОВЕНЬ ВОЗБУЖДЕНИЯ: 100 UW; МИНИМАЛЬНАЯ РАБОЧАЯ ТЕМПЕРАТУРА: - 40 C; МАКСИМАЛЬНАЯ РАБОЧАЯ ТЕМПЕРАТУРА: + 125 C; ДЛИНА: 7 MM; ШИРИНА: 5 MM; ВЫСОТА: 1.3 MM; СЕРИЯ: CSM-8Q; УПАКОВКА: REEL; УПАКОВКА: CUT TAPE; УПАКОВКА: MOUSEREEL; ТОРГОВАЯ МАРКА: ECS; ВИД МОНТАЖА: SMD/SMT; ТИП ПРОДУКТА: CRYSTALS; ПОДКАТЕГОРИЯ: CRYSTALS; ТИП: SMD QUARTZ.</t>
  </si>
  <si>
    <t>ECS-80-18-20BQ-DS</t>
  </si>
  <si>
    <t>КРИСТАЛЛ ПЬЕЗОЭЛЕКТРИЧЕСКИЙ.</t>
  </si>
  <si>
    <t>КАТЕГОРИЯ ПРОДУКТА: КРИСТАЛЛЫ, ROHS: ПОДРОБНОСТИ, СТИЛЬ ОКОНЧАНИЯ: СМД/СМТ, ПОСЫЛКА/КЕЙС: 3,2 ММ Х 1,5 ММ, ЕМКОСТЬ НАГРУЗКИ: 12,5 ПФ, ЧАСТОТА: 32,768 КГЦ, ТОЛЕРАНТНОСТЬ: 20 ЧАСТЕЙ НА МИЛЛИОН, СТАБИЛЬНОСТЬ ЧАСТОТЫ: 20 ЧАСТЕЙ НА МИЛЛИОН, СОЭ: 70 КОМ, УРОВЕНЬ ПРИВОДА: 0,5 МКВТ, МИНИМАЛЬНАЯ РАБОЧАЯ ТЕМПЕРАТУРА: - 40 С, МАКСИМАЛЬНАЯ РАБОЧАЯ ТЕМПЕРАТУРА: +85 С, ДЛИНА: 3,2 ММ, ШИРИНА: 1,5 ММ, ВЫСОТА: 0,8 ММ, ДИАМЕТР: -, РЯД: ФК-135, УПАКОВКА: КАТУШКА, УПАКОВКА: РАЗРЕЗАТЬ ЛЕНТУ, УПАКОВКА: МЫШЬКАТУШКА, МАРКА: ЭПСОН ТАЙМИНГ, ТИП МОНТАЖА: СМД/СМТ, ТИП ПРОДУКТА: КРИСТАЛЛЫ, ЗАВОДСКАЯ УПАКОВКА: 250,</t>
  </si>
  <si>
    <t>FC-135 32.7680KA-A3</t>
  </si>
  <si>
    <t>КАТЕГОРИЯ ПРОДУКТА: ЛИНЕЙНЫЕ РЕГУЛЯТОРЫ НАПРЯЖЕНИЯ, ROHS: ПОДРОБНОСТИ, ТИП МОНТАЖА: СМД/СМТ, ПОСЫЛКА/КЕЙС: СОИК-8, КОЛИЧЕСТВО ВЫХОДОВ: 1 ВЫХОД, ПОЛЯРНОСТЬ: ОТРИЦАТЕЛЬНЫЙ, ВЫХОДНОЕ НАПРЯЖЕНИЕ: - 15 В, ВЫХОДНОЙ ТОК: 100 МА, ТИП ВЫХОДА: ЗАФИКСИРОВАННЫЙ, ВХОДНОЕ НАПРЯЖЕНИЕ, МИН.: - 17,5 В, ВХОДНОЕ НАПРЯЖЕНИЕ, МАКС.: - 35 В, МИНИМАЛЬНАЯ РАБОЧАЯ ТЕМПЕРАТУРА: 0 С, МАКСИМАЛЬНАЯ РАБОЧАЯ ТЕМПЕРАТУРА: + 125 С, РЕГУЛИРОВАНИЕ НАГРУЗКИ: 150 МВ, ЛИНЕЙНОЕ РЕГУЛИРОВАНИЕ: 300 МВ, ТОК ПОКОЯ: 6,5 МА, РЯД: L79L, УПАКОВКА: КАТУШКА, УПАКОВКА: РАЗРЕЗАТЬ ЛЕНТУ, УПАКОВКА: МЫШЬКАТУШКА, МАРКА: STMICROELECTRONICS, ВЫСОТА: 1,65 ММ, ДЛИНА: 5 ММ, ТИП ПРОДУКТА: ЛИНЕЙНЫЕ РЕГУЛЯТОРЫ НАПРЯЖЕНИЯ, ПОДАВЛЕНИЕ PSRR / RIPPLE — ТИП: 39 ДБ, ЗАВОДСКАЯ УПАКОВКА: 2500, ПОДКАТЕГОРИЯ: PMIC — ИС УПРАВЛЕНИЯ ПИТАНИЕМ, ШИРИНА: 4 ММ, ЕДИНИЦА ИЗМЕРЕНИЯ: 506 600 МГ,</t>
  </si>
  <si>
    <t>L79L15ACD13TR</t>
  </si>
  <si>
    <t>КАТЕГОРИЯ ПРОДУКТА: ПРЕЦИЗИОННЫЕ УСИЛИТЕЛИ; СЕРИЯ: OPA211; CMRR - КОЭФФИЦИЕНТ ПОДАВЛЕНИЯ СИНФАЗНОГО СИГНАЛА: 120 DB; МИНИМАЛЬНАЯ РАБОЧАЯ ТЕМПЕРАТУРА: - 40 C; МАКСИМАЛЬНАЯ РАБОЧАЯ ТЕМПЕРАТУРА: + 125 C; ВИД МОНТАЖА: SMD/SMT; УПАКОВКА / БЛОК: VSSOP-8; УПАКОВКА: REEL; УПАКОВКА: CUT TAPE; УПАКОВКА: MOUSEREEL; ТИП УСИЛИТЕЛЯ: LOW POWER AMPLIFIER; НАПРЯЖЕНИЕ СДВОЕННОГО ПИТАНИЯ: +/- 3 V, +/- 5 V, +/- 9 V; ОСОБЕННОСТИ: SHUTDOWN, SMALL SIZE; ВЫСОТА: 0.97 MM; IN - ПЛОТНОСТЬ ТОКА ШУМА НА ВХОДЕ: 3.2 PA/SQRT HZ; ДЛИНА: 3 MM; МАКСИМАЛЬНОЕ НАПРЯЖЕНИЕ СДВОЕННОГО ПИТАНИЯ: +/- 18 V; МИНИМАЛЬНОЕ НАПРЯЖЕНИЕ СДВОЕННОГО ПИТАНИЯ: +/- 2.25 V; ЧУВСТВИТЕЛЬНЫЙ К ВЛАЖНОСТИ: YES; РАБОЧЕЕ НАПРЯЖЕНИЕ ПИТАНИЯ: 4.5 V TO 36 V, +/- 2.25 V TO +/- 18 V; ТИП ВЫХОДА: RAIL-TO-RAIL; ПРОДУКТ: PRECISION AMPLIFIERS; PSRR - КОЭФФИЦИЕНТ ПОДАВЛЕНИЯ ПОМЕХ ПО ПИТАНИЮ: 140 DB; РАЗМЕР ФАБРИЧНОЙ УПАКОВКИ:РАЗМЕР ФАБРИЧНОЙ УПАКОВКИ: 2500; ТИП ПИТАНИЯ: SINGLE, DUAL; ТЕХНОЛОГИЯ: SIGE BIPOLAR; УСИЛЕНИЕ ПО НАПРЯЖЕНИЮ, ДБ: 114 DB; ШИРИНА: 3 MM; ВЕС ИЗДЕЛИЯ: 26 MG</t>
  </si>
  <si>
    <t>TLE2024BMDWG4</t>
  </si>
  <si>
    <t>МИКРОСХЕМА ПРОГРАМИРУЕМАЯ ИСП. В ОБОРУДОВАНИИ ДЛЯ АВТОМАТИЗАЦИИ ПРОМЫШЛЕННЫХ ПРЕДПРИЯТИЙ, КОМПЬЮТЕРНЫХ СИСТЕМАХ. НЕ ИМЕЕТ ФУНКЦИИ ШИФРОВАНИЯ И КРИПТОГРАФИИ. ППВМ - КОНФИГУРАЦИОННАЯ ПАМЯТЬ, ТИП ПАМЯТИ: FLASH, РАЗМ. ПАМЯТИ: 1 MBIT, МАКС. РАБ. ЧАСТОТА: 40</t>
  </si>
  <si>
    <t>МИКРОСХЕМА ЛОГИЧЕСКАЯ,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</si>
  <si>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ЛОГИЧЕСКИЕ ЭЛЕМЕНТЫ, ROHS: ПОДРОБНОСТИ, ПРОДУКТ: SINGLE-FUNCTION GATE, ЛОГИЧЕСКАЯ ФУНКЦИЯ: NAND, СЕМЕЙСТВО ЛОГИЧЕСКИХ ЭЛЕМЕНТОВ: AHCT, КОЛИЧЕСТВО ВЕНТИЛЕЙ: 1 GATE, КОЛИЧЕСТВО ВХОДНЫХ ЛИНИЙ: 2 INPUT, КОЛИЧЕСТВО ВЫХОДНЫХ ЛИНИЙ: 1 OUTPUT, ВЫХОДНОЙ ТОК ВЫСОКОГО УРОВНЯ: - 8 MA, ВЫХОДНОЙ ТОК НИЗКОГО УРОВНЯ: 8 MA, ВРЕМЯ ЗАДЕРЖКИ РАСПРОСТРАНЕНИЯ: 7.1 NS, НАПРЯЖЕНИЕ ПИТАНИЯ - МАКС.: 5.5 V, НАПРЯЖЕНИЕ ПИТАНИЯ - МИН.: 4.5 V, МИНИМАЛЬНАЯ РАБОЧАЯ ТЕМПЕРАТУРА: - 40 C, МАКСИМАЛЬНАЯ РАБОЧАЯ ТЕМПЕРАТУРА: + 125 C, ВИД МОНТАЖА: SMD/SMT, УПАКОВКА / БЛОК: SC70-5, УПАКОВКА: REEL, УПАКОВКА: CUT TAPE, УПАКОВКА: MOUSEREEL, ТОРГОВАЯ МАРКА: TEXAS INSTRUMENTS, ТИП ЛОГИКИ: TTL, ДИАПАЗОН РАБОЧИХ ТЕМПЕРАТУР: - 40 C TO + 125 C, ТИП ПРОДУКТА: LOGIC GATES, РАЗМЕР ФАБРИЧНОЙ УПАКОВКИ: 3000, ПОДКАТЕГОРИЯ: LOGIC ICS</t>
  </si>
  <si>
    <t>КАТЕГОРИЯ ПРОДУКТА: ПРЕОБРАЗОВАНИЕ СИГНАЛА, ТИП ПРОДУКТА: ПРЕОБРАЗОВАНИЕ СИГНАЛА, ТОВАР: ДЕЛИТЕЛИ МОЩНОСТИ, ЧАСТОТА: 400 МГЦ, ДИАПАЗОН ЧАСТОТ: ОТ 0,4 МГЦ ДО 400 МГЦ, ПРОПУСКНАЯ СПОСОБНОСТЬ: 1 ГГЦ, ИМПЕДАНС: 50 ОМ, СТИЛЬ ОКОНЧАНИЯ: СМД/СМТ, ПОСЫЛКА/КЕЙС: СФ-1-6, МИНИМАЛЬНАЯ РАБОЧАЯ ТЕМПЕРАТУРА: - 55 С, МАКСИМАЛЬНАЯ РАБОЧАЯ ТЕМПЕРАТУРА: +85 С, МАРКА: МАКОМ, ВНОСИМАЯ ПОТЕРЯ: 0,75 ДБ, ДИАПАЗОН РАБОЧИХ ТЕМПЕРАТУР: - 55 С ДО + 85 С, ЗАВОДСКАЯ УПАКОВКА: 1, ПОДКАТЕГОРИЯ: ФИЛЬТРЫ, УПАКОВКА: МАССА, ТИП ПРОДУКТА: ИМПУЛЬСНЫЕ ИСТОЧНИКИ ПИТАНИЯ, ЗАВОДСКАЯ УПАКОВКА: 120, ПОДКАТЕГОРИЯ: ИСТОЧНИК ПИТАНИЯ ПЕРЕМЕННОГО/ПОСТОЯННОГО ТОКА, ЕДИНИЦА ИЗМЕРЕНИЯ: 45 Г,</t>
  </si>
  <si>
    <t>МИКРОСХЕМА ПЕРЕКЛЮЧАТЕЛЬ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КРИПТОГРАФИИИС</t>
  </si>
  <si>
    <t>КАТЕГОРИЯ ПРОДУКТА: ПЕРЕКЛЮЧАТЕЛЬ ДИОДОВ PIN, RF, ПАКЕТ CM32, МОЩНОСТЬ 150 ВТ ПРИ 1,5 ГГЦ , ЭЛЕМЕНТ ПОСЛЕДОВАТЕЛЬНОГО ДИОДНОГО ПЕРЕКЛЮЧАТЕЛЯ (EST2G)</t>
  </si>
  <si>
    <t>MEST2G-150-10-CM32</t>
  </si>
  <si>
    <t>ЧАСТИ ЭЛЕКТРОТЕХНИЧЕСКОГО ОБОРУДОВАНИЯ И АППАРАТУРЫ: ФИЛЬТР ЭЛЕКТРОМАГНИТНЫХ ПОМЕХ</t>
  </si>
  <si>
    <t>КАТЕГОРИЯ ПРОДУКТА: ФЕРРИТОВЫЕ ФИЛЬТРЫ И ПРИНАДЛЕЖНОСТИ; ПРОДУКТ: HARDWARE &amp; ACCESSORIES; ТИП: COIL FORMER; ЯДРО: E CORE; РАЗМЕР СЕРДЕЧНИКА: 25 X 13 X 7 (EF 25); КОЛИЧЕСТВО КОНТАКТОВ: 10; ТИП ВЫВОДОВ: PIN; ТОРГОВАЯ МАРКА: EPCOS / TDK; ТИП ПРОДУКТА: FERRITE CORES &amp; ACCESSORIES; ПОДКАТЕГОРИЯ: FERRITES.</t>
  </si>
  <si>
    <t>B66208B1110T001</t>
  </si>
  <si>
    <t>КАТЕГОРИЯ ПРОДУКТА: ФЕРРИТОВЫЕ ФИЛЬТРЫ И ПРИНАДЛЕЖНОСТИ; СЕРИЯ: B66232B; ПРОДУКТ: HARDWARE &amp; ACCESSORIES; ТИП: UNGAPPED; ЯДРО: E CORE; РАЗМЕР СЕРДЕЧНИКА: 30 X 15 X 7 ; КОЛИЧЕСТВО КОНТАКТОВ: 14; ТИП ВЫВОДОВ: PIN; УПАКОВКА: TRAY ; ТОРГОВАЯ МАРКА: EPCOS / TDK; ВЫСОТА ВНУТРИ: 20 MM; ДЛИНА ВНУТРИ: 19.1 MM; ШИРИНА ВНУТРИ: 8.9 MM; МАКСИМАЛЬНОЕ СОПРОТИВЛЕНИЕ ПОСТОЯННОМУ ТОКУ: 56 UOHMS; ВНЕШНЯЯ ВЫСОТА: 20 MM; ДЛИНА СНАРУЖИ: 35.4 MM; ВНЕШНЯЯ ШИРИНА: 31.4 MM; ТИП ПРОДУКТА: FERRITE CORES &amp; ACCESSORIES; ПОДКАТЕГОРИЯ: FERRITES; ДРУГИЕ НАЗВАНИЯ ТОВАРА №: B66232B1114T1 B66232B1114T 1 E30/15/7.</t>
  </si>
  <si>
    <t>B66232B1114T001</t>
  </si>
  <si>
    <t>ЧАСТИ ЭЛЕКТРОТЕХНИЧЕСКОГО ОБОРУДОВАНИЯ И АППАРАТУРЫ: ФЕРРИТОВЫЙ ФИЛЬТР ПОДАВЛЕНИЯ ЭМП</t>
  </si>
  <si>
    <t>КАТЕГОРИЯ ПРОДУКТА: ФЕРРИТОВЫЕ ФИЛЬТРЫ И ПРИНАДЛЕЖНОСТИ, ПРОДУКТ: FERRITE CORES, ТИП: UNGAPPED, ЯДРО: E CORE, РАЗМЕР СЕРДЕЧНИКА: 25 X 13 X 7 (EF 25), ИНДУКТИВНОСТЬ: 1.85 UH, ДОПУСТИМОЕ ОТКЛОНЕНИЕ: - 20 %, + 30 %, МАТЕРИАЛ СЕРДЕЧНИКА: N87, УПАКОВКА: TRAY, ТОРГОВАЯ МАРКА: EPCOS / TDK, ТИП ПРОДУКТА: FERRITE CORES &amp; ACCESSORIES, РАЗМЕР ФАБРИЧНОЙ УПАКОВКИ: 900, ПОДКАТЕГОРИЯ: FERRITES, ДРУГИЕ НАЗВАНИЯ ТОВАРА №: B66317GX187</t>
  </si>
  <si>
    <t>B66317G0000X187</t>
  </si>
  <si>
    <t>ФИЛЬТР ЭЛЕКТРОМАГНИТНЫХ ПОМЕХ</t>
  </si>
  <si>
    <t>КАТЕГОРИЯ ПРОДУКТА: МНОГОСЛОЙНЫЕ КЕРАМИЧЕСКИЕ КОНДЕНСАТОРЫ MLCC - SMD/SMT, ROHS: ПОДРОБНОСТИ, ЕМКОСТЬ: 0,01 МКФ, НОМИНАЛЬНОЕ НАПРЯЖЕНИЕ ПОСТОЯННОГО ТОКА: 500 В ПОСТОЯННОГО ТОКА, ДИЭЛЕКТРИК: X7R, ТОЛЕРАНТНОСТЬ: 0,1, КОД ДЕЛА - В: 1210, КОД КОРПУСА - ММ: 3225, ВЫСОТА: 0,5 ММ, МИНИМАЛЬНАЯ РАБОЧАЯ ТЕМПЕРАТУРА: - 55 С, МАКСИМАЛЬНАЯ РАБОЧАЯ ТЕМПЕРАТУРА: + 125 С, ПРОДУКТ: MLCC ОБЩЕГО ТИПА, СТИЛЬ ОКОНЧАНИЯ: СМД/СМТ, ПРЕКРАЩЕНИЕ: СТАНДАРТ, РЯД: MLCC X7R,ЕМКОСТЬ - НФ: 10 НФ, ЕМКОСТЬ - ПФ: 10000 ПФ, КЛАСС: КЛАСС 2, ДЛИНА: 3,2 ММ, ПОСЫЛКА/КЕЙС: 1210 (3225 МЕТРИЧЕСКИХ), ТИП ПРОДУКТА: КЕРАМИЧЕСКИЕ КОНДЕНСАТОРЫ, ЗАВОДСКАЯ УПАКОВКА: 2000 Г., ПОДКАТЕГОРИЯ: КОНДЕНСАТОРЫ, ТИП: КОНДЕНСАТОРЫ X7R MLC,</t>
  </si>
  <si>
    <t>12107C103KAT2A</t>
  </si>
  <si>
    <t>КОНТРОЛЛЕР ЦИФРОВЫХ СИГНАЛОВ,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</si>
  <si>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</si>
  <si>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ПРЕЦИЗИОННЫЕ УСИЛИТЕЛИ, ROHS: ПОДРОБНОСТИ, СЕРИЯ: LT6011, КОЛИЧЕСТВО КАНАЛОВ: 2 CHANNEL, GBP - ПРОИЗВЕДЕНИЕ КОЭФФИЦИЕНТА УСИЛЕНИЯ НА ШИРИНУ ПОЛОСЫ ПРОПУСКАНИЯ (FT): 330 KHZ, SR - СКОРОСТЬ НАРАСТАНИЯ ВЫХОДНОГО НАПРЯЖЕНИЯ: 90 MV/US, CMRR - КОЭФФИЦИЕНТ ПОДАВЛЕНИЯ СИНФАЗНОГО СИГНАЛА: 135 DB, ВЫХОДНОЙ ТОК НА КАНАЛ: 5 MA, IB - ВХОДНОЙ ТОК СМЕЩЕНИЯ: 20 PA, VOS - ВХОДНОЕ НАПРЯЖЕНИЕ СМЕЩЕНИЯ НУЛЯ: 25 UV, EN - ИНТЕНСИВНОСТЬ ШУМА ВХОДНОГО НАПРЯЖЕНИЯ: 14 NV/SQRT HZ, НАПРЯЖЕНИЕ ПИТАНИЯ - МАКС.: 40 V, НАПРЯЖЕНИЕ ПИТАНИЯ - МИН.: 2.4 V, РАБОЧИЙ ТОК ИСТОЧНИКА ПИТАНИЯ: 135 UA, МИНИМАЛЬНАЯ РАБОЧАЯ ТЕМПЕРАТУРА: 0 C, МАКСИМАЛЬНАЯ РАБОЧАЯ ТЕМПЕРАТУРА: + 70 C, ОТКЛЮЧЕНИЕ: NO SHUTDOWN, ВИД МОНТАЖА: SMD/SMT, УПАКОВКА / БЛОК: SOIC-8, УПАКОВКА: TUBE, ТОРГОВАЯ МАРКА: ANALOG DEVICES, КОЭФФИЦИЕНТ УСИЛЕНИЯ V/V: 2000 V/MV, IN - ПЛОТНОСТЬ ТОКА ШУМА НА ВХОДЕ: 0.1 PA/RTHZ, IOS - ВХОДНОЙ ТОК РАЗБАЛАНСА: 150 PA, ТИП ВЫХОДА: RAIL-TO-RAIL, ПРОДУКТ: PRECISION AMPLIFIERS, ТИП ПРОДУКТА: PRECISION AMPLIFIERS, PSRR - КОЭФФИЦИЕНТ ПОДАВЛЕНИЯ ПОМЕХ ПО ПИТАНИЮ: 135 DB, ВРЕМЯ СТАБИЛИЗАЦИИ: 45 US, РАЗМЕР ФАБРИЧНОЙ УПАКОВКИ: 100, ПОДКАТЕГОРИЯ: AMPLIFIER ICS, VCM - СИНФАЗНОЕ НАПРЯЖЕНИЕ: 4 V, УСИЛЕНИЕ ПО НАПРЯЖЕНИЮ, ДБ: 66 DB</t>
  </si>
  <si>
    <t>LT6011CS8#PBF</t>
  </si>
  <si>
    <t>МИКРОСХЕМА ПАМЯТИ 128МБИТ,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</si>
  <si>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ФЛЕШ-ПАМЯТЬ NOR, ROHS: ПОДРОБНОСТИ, ВИД МОНТАЖА: SMD/SMT, УПАКОВКА / БЛОК: TSOP-56, СЕРИЯ: S29GL-P, РАЗМЕР ПАМЯТИ: 128 MBIT, НАПРЯЖЕНИЕ ПИТАНИЯ - МИН.: 2.7 V, НАПРЯЖЕНИЕ ПИТАНИЯ - МАКС.: 3.6 V, АКТИВНЫЙ ТОК СЧИТЫВАНИЯ — МАКС.: 110 MA, ТИП ИНТЕРФЕЙСА: PARALLEL, ОРГАНИЗАЦИЯ: 16 M X 8, ШИРИНА ШИНЫ ДАННЫХ: 8 BIT, ТИП СИНХРОНИЗАЦИИ: ASYNCHRONOUS, МИНИМАЛЬНАЯ РАБОЧАЯ ТЕМПЕРАТУРА: - 40 C, МАКСИМАЛЬНАЯ РАБОЧАЯ ТЕМПЕРАТУРА: + 85 C, УПАКОВКА: TRAY, АРХИТЕКТУРА: SECTOR, ТОРГОВАЯ МАРКА: INFINEON TECHNOLOGIES, ТИП ПАМЯТИ: NOR, ЧУВСТВИТЕЛЬНЫЙ К ВЛАЖНОСТИ: YES, ТИП ПРОДУКТА: NOR FLASH, БЫСТРОДЕЙСТВИЕ: 90 NS, РАЗМЕР ФАБРИЧНОЙ УПАКОВКИ: 910, ПОДКАТЕГОРИЯ: MEMORY &amp; DATA STORAGE</t>
  </si>
  <si>
    <t>S29GL128P90TFIR20</t>
  </si>
  <si>
    <t>CYPREESS</t>
  </si>
  <si>
    <t>МИКРОСХЕМА ПАМЯТИ 128 ГБИТ,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</si>
  <si>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ФЛЕШ-ПАМЯТЬ NAND, ROHS: ПОДРОБНОСТИ, ВИД МОНТАЖА: SMD/SMT, УПАКОВКА / БЛОК: TSOP-48, СЕРИЯ: MT29F, РАЗМЕР ПАМЯТИ: 128 GBIT, ТИП ИНТЕРФЕЙСА: PARALLEL, ОРГАНИЗАЦИЯ: 16 G X 8, ТИП СИНХРОНИЗАЦИИ: ASYNCHRONOUS, ШИРИНА ШИНЫ ДАННЫХ: 8 BIT, НАПРЯЖЕНИЕ ПИТАНИЯ - МИН.: 2.7 V, НАПРЯЖЕНИЕ ПИТАНИЯ - МАКС.: 3.6 V, НАПРЯЖЕНИЕ ПИТАНИЯ - МАКС.: 50 MA, МИНИМАЛЬНАЯ РАБОЧАЯ ТЕМПЕРАТУРА: - 40 C, МАКСИМАЛЬНАЯ РАБОЧАЯ ТЕМПЕРАТУРА: + 85 C, УПАКОВКА: TRAY, ТОРГОВАЯ МАРКА: MICRON, ЧУВСТВИТЕЛЬНЫЙ К ВЛАЖНОСТИ: YES, ПРОДУКТ: NAND FLASH, ТИП ПРОДУКТА: NAND FLASH, РАЗМЕР ФАБРИЧНОЙ УПАКОВКИ: 960, ПОДКАТЕГОРИЯ: MEMORY &amp; DATA STORAGE</t>
  </si>
  <si>
    <t>MT29F128G08AJAAAWP-ITZ:A</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</si>
  <si>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5 V, ИСХОДНАЯ ТОЧНОСТЬ: 0.04 %, ТЕМПЕРАТУРНЫЙ КОЭФФИЦИЕНТ: 5 PPM/C, СЕРИЯ VREF - ВХОДНОЕ НАПРЯЖЕНИЕ - МАКС.: 18 V, ТОК ЧЕРЕЗ ШУНТ - МАКС.: 30 MA, МИНИМАЛЬНАЯ РАБОЧАЯ ТЕМПЕРАТУРА: - 40 C, МАКСИМАЛЬНАЯ РАБОЧАЯ ТЕМПЕРАТУРА: + 85 C, СЕРИЯ: REF195, УПАКОВКА: TUBE, ТОЧНОСТЬ: 4 PPM/MA, ВЫСОТА: 1.5 MM (MAX), ВХОДНОЕ НАПРЯЖЕНИЕ: 18 V, ДЛИНА: 5 MM (MAX), ВЫХОДНОЙ ТОК: 30 MA, ШИРИНА: 4 MM (MAX), ТОПОЛОГИЯ: SERIES REFERENCES, НЕСТАБИЛЬНОСТЬ ВЫХОДНОЙ НАГРУЗКИ: 4 PPM/MA, РАЗМЕР ФАБРИЧНОЙ УПАКОВКИ: 98, ВЕС ИЗДЕЛИЯ: 540 MG</t>
  </si>
  <si>
    <t>МИКРОСХЕМА ЦИФРО-АНАЛОГОВЫЙ ПРЕОБРАЗОВАТЕЛЬ,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</si>
  <si>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ИНТЕГРАЛЬНАЯ МОНОЛИТНАЯ - ИС ДЛЯ УПРАВЛЕНИЯ ПИТАНИЕМ - ПРЕОБРАЗОВАТЕЛИ ПОСТОЯННОГО ТОКА.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</si>
  <si>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ДЛЯ УПРАВЛЕНИЯ ПИТАНИЕМ - ПРЕОБРАЗОВАТЕЛИ ПОСТОЯННОГО ТОКА В ПОСТОЯННЫЙ С ИЗОЛЯЦИЕЙ. КОЛИЧЕСТВО ВЫХОДОВ: 1 OUTPUT , ВЫХОДНАЯ МОЩНОСТЬ: 1 W , ВХОДНОЕ НАПРЯЖЕНИЕ, НОМИНАЛЬНОЕ: 5 V , ВХОДНОЕ НАПРЯЖЕНИЕ, МИН.: 4.5 V , ВХОДНОЕ НАПРЯЖЕНИЕ, МАКС.: 5.5 V , ВЫХОДНОЕ НАПРЯЖЕНИЕ-КАНАЛ 1: 5 V , ВЫХОДНОЙ ТОК-КАНАЛ 1: 200 MA , НАПРЯЖЕНИЕ ИЗОЛЯЦИИ: 1 KV , ВИД МОНТАЖА: SMD/SMT , УПАКОВКА / БЛОК: SOP-12 , ПРОДУКТ: ISOLATED , СЕРИЯ: DCR010505 , ВХОДНОЕ НАПРЯЖЕНИЕ: 4.5 V TO 5.5 V , УПАКОВКА: TUBE , ТОРГОВАЯ МАРКА: TEXAS INSTRUMENTS , ЧУВСТВИТЕЛЬНЫЙ К ВЛАЖНОСТИ: YES , ТИП ПРОДУКТА: ISOLATED DC-DC CONVERTERS , РАЗМЕР ФАБРИЧНОЙ УПАКОВКИ: 28 , ПОДКАТЕГОРИЯ: DC-DC CONVERTER , ВЕС ИЗДЕЛИЯ: 524.500 MG ЧАСТОТА ПЕРЕКЛЮЧЕНИЙ:1050 KHZ. ДИАПАЗОН РАБОЧИХ ТЕМПЕРАТУРА:- 40 C + 125 C</t>
  </si>
  <si>
    <t>DCR010505U</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</si>
  <si>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2 OUTPUT, ВЫХОДНАЯ МОЩНОСТЬ: 2 W, ВХОДНОЕ НАПРЯЖЕНИЕ, МИН.: 4.5 V, ВХОДНОЕ НАПРЯЖЕНИЕ, МАКС.: 5.5 V, ВЫХОДНОЕ НАПРЯЖЕНИЕ-КАНАЛ 1: 15 V, ВЫХОДНОЙ ТОК-КАНАЛ 1: 66.5 MA, ВЫХОДНОЕ НАПРЯЖЕНИЕ-КАНАЛ 2: - 15 V, ВЫХОДНОЙ ТОК-КАНАЛ 2: 66.5 MA, НАПРЯЖЕНИЕ ИЗОЛЯЦИИ: 1 KV, МИНИМАЛЬНАЯ РАБОЧАЯ ТЕМПЕРАТУРА: - 40 C, МАКСИМАЛЬНАЯ РАБОЧАЯ ТЕМПЕРАТУРА: + 85 C, УПАКОВКА / БЛОК: SOP-12, ДЛИНА: 18.1 MM, ШИРИНА: 7.6 MM, ВЫСОТА: 2.65 MM, ОТРАСЛЬ ПРОМЫШЛЕННОСТИ: INDUSTRIAL, ПРОДУКТ: ISOLATED, СЕРИЯ: DCP020515D, ТОРГОВАЯ МАРКА: TEXAS INSTRUMENTS, ВХОДНОЕ НАПРЯЖЕНИЕ: 4.5 V TO 5.5 V, ЧУВСТВИТЕЛЬНЫЙ К ВЛАЖНОСТИ: YES, УПАКОВКА: TUBE, ТИП ПРОДУКТА: ISOLATED DC-DC CONVERTERS, РАЗМЕР ФАБРИЧНОЙ УПАКОВКИ: 28, ПОДКАТЕГОРИЯ: DC-DC CONVERTER</t>
  </si>
  <si>
    <t>DCP020515DU</t>
  </si>
  <si>
    <t>КАТЕГОРИЯ ПРОДУКТА: FPGA - ПРОГРАММИРУЕМАЯ ВЕНТИЛЬНАЯ МАТРИЦА, ROHS: ПОДРОБНОСТИ, СЕРИЯ: XC6SLX100, КОЛИЧЕСТВО ЛОГИЧЕСКИХ ЭЛЕМЕНТОВ: 101261 LE, КОЛИЧЕСТВО ВХОДОВ/ВЫХОДОВ: 326 I/O, НАПРЯЖЕНИЕ ПИТАНИЯ - МИН.: 1.14 V, НАПРЯЖЕНИЕ ПИТАНИЯ - МАКС.: 1.26 V, МИНИМАЛЬНАЯ РАБОЧАЯ ТЕМПЕРАТУРА: - 40 C, МАКСИМАЛЬНАЯ РАБОЧАЯ ТЕМПЕРАТУРА: + 100 C, ДИАПАЗОН ДАННЫХ: -, КОЛИЧЕСТВО ТРАНСИВЕРОВ: -, ВИД МОНТАЖА: SMD/SMT, УПАКОВКА / БЛОК: FCBGA-484, ТОРГОВАЯ МАРКА: XILINX, РАСПРЕДЕЛЕННОЕ ОЗУ: 976 KBIT, ВСТРОЕННАЯ БЛОЧНАЯ ПАМЯТЬ - EBR: 4824 KBIT, МАКСИМАЛЬНАЯ РАБОЧАЯ ЧАСТОТА: 1080 MHZ, ЧУВСТВИТЕЛЬНЫЙ К ВЛАЖНОСТИ: YES, КОЛИЧЕСТВО БЛОКОВ ЛОГИЧЕСКИХ МАССИВОВ (LAB): 7911 LAB, РАБОЧЕЕ НАПРЯЖЕНИЕ ПИТАНИЯ: 1.2 V, ТИП ПРОДУКТА: FPGA - FIELD PROGRAMMABLE GATE ARRAY, РАЗМЕР ФАБРИЧНОЙ УПАКОВКИ: 1, ПОДКАТЕГОРИЯ: PROGRAMMABLE LOGIC ICS, КОММЕРЧЕСКОЕ ОБОЗНАЧЕНИЕ: SPARTAN</t>
  </si>
  <si>
    <t>XC6SLX100-2FGG484I</t>
  </si>
  <si>
    <t>МИКРОСХЕМА ИНТЕРФЕЙСНАЯ,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ТОВАРЫ ПОСТАВЛЯЮТСЯ НА БЕЗВОЗМЕЗДНОЙ ОСНОВЕ, СТОИМОСТЬ УКАЗАНА ТОЛЬКО ДЛЯ ТАМОЖЕННЫХ ЦЕЛЕЙ.</t>
  </si>
  <si>
    <t>КАТЕГОРИЯ ПРОДУКТА: ИС ДЛЯ ИНТЕРФЕЙСА PCI, ROHS: ПОДРОБНОСТИ, ТИП: SWITCH - PCIE, КОЛИЧЕСТВО ЛИНИЙ: 24 LANE, КОЛИЧЕСТВО ПОРТОВ: 6 PORT, МИНИМАЛЬНАЯ РАБОЧАЯ ТЕМПЕРАТУРА: - 40 C, МАКСИМАЛЬНАЯ РАБОЧАЯ ТЕМПЕРАТУРА: + 85 C, ВИД МОНТАЖА: SMD/SMT, УПАКОВКА / БЛОК: FCBGA-324, ТОРГОВАЯ МАРКА: BROADCOM / AVAGO, СРЕДСТВА РАЗРАБОТКИ: PEX8624-BB RDK, ТИП ИНТЕРФЕЙСА: I2C, ПРОДУКТ: PCIE SWITCHES, ТИП ПРОДУКТА: PCI INTERFACE IC, РАЗМЕР ФАБРИЧНОЙ УПАКОВКИ: 2520, ПОДКАТЕГОРИЯ: INTERFACE ICS, ВЕРСИЯ: GEN2, ТОРГОВАЯ МАРКА: MICRON, ТИП ПАМЯТИ: NOR, ТИП ПРОДУКТА: NOR FLASH, БЫСТРОДЕЙСТВИЕ: 100 NS, СТАНДАРТ: COMMON FLASH INTERFACE (CFI), РАЗМЕР ФАБРИЧНОЙ УПАКОВКИ: 2000, ПОДКАТЕГОРИЯ: MEMORY &amp; DATA STORAGE, НАПРЯЖЕНИЕ ПИТАНИЯ - МАКС.: 50 MA, ТИП: BOOT BLOCK, ОТКЛЮЧЕНИЕ: WITH SHUTDOWN, РАЗМЕР ФАБРИЧНОЙ УПАКОВКИ: 119, ПОДКАТЕГОРИЯ: INTERFACE ICS, ТИП: UMODULE TRANSCEIVER, ВЕС ИЗДЕЛИЯ: 4,110 G,</t>
  </si>
  <si>
    <t>PEX8624-BB50RBI G</t>
  </si>
  <si>
    <t>МИКРОСХЕМА РЕГУЛЯТОР НАПРЯЖЕНИЯ,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ТОВАРЫ ПОСТАВЛЯЮТСЯ НА БЕЗВОЗМЕЗДНОЙ ОСНОВЕ, СТОИМОСТЬ УКАЗАНА ТОЛЬКО ДЛЯ ТАМОЖЕННЫХ ЦЕЛЕЙ.</t>
  </si>
  <si>
    <t>МИКРОСХЕМА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ТОВАРЫ ПОСТАВЛЯЮТСЯ НА БЕЗВОЗМЕЗДНОЙ ОСНОВЕ, СТОИМОСТЬ УКАЗАНА ТОЛЬКО ДЛЯ ТАМОЖЕННЫХ ЦЕЛЕЙ.</t>
  </si>
  <si>
    <t>СИНФАЗНЫЙ ДРОССЕЛЬ, КАТЕГОРИЯ ПРОДУКТА: СИНФАЗНЫЕ ДРОССЕЛИ / ФИЛЬТРЫ; СЕРИЯ: SRF0504; ВИД МОНТАЖА: PCB MOUNT; ТИП ВЫВОДОВ: SMD/SMT; КОЛИЧЕСТВО КАНАЛОВ: 1 CHANNEL; ИНДУКТИВНОСТЬ: 1.1 UH; ИМПЕДАНС: 350 OHMS; ДОПУСТИМОЕ ОТКЛОНЕНИЕ: 35 %; МАКСИМАЛЬНЫЙ ПОСТОЯННЫЙ ТОК: 2 A; МАКСИМАЛЬНОЕ СОПРОТИВЛЕНИЕ ПОСТОЯННОМУ ТОКУ: 40 MOHMS; МИНИМАЛЬНАЯ РАБОЧАЯ ТЕМПЕРАТУРА: - 40 C; МАКСИМАЛЬНАЯ РАБОЧАЯ ТЕМПЕРАТУРА: + 125 C; УПАКОВКА / БЛОК: 0504 (1210 METRIC); ДЛИНА: 5 MM; ШИРИНА: 4.8 MM; ВЫСОТА: 4.8 MM; УПАКОВКА: REEL; УПАКОВКА: CUT TAPE; УПАКОВКА: MOUSEREEL; ПРОДУКТ: COMMON MODE CHOKES; ТИП: LINE FILTER; МАТЕРИАЛ СЕРДЕЧНИКА: FERRITE; РАЗМЕР ФАБРИЧНОЙ УПАКОВКИ: 1000; ТЕСТОВАЯ ЧАСТОТА: 100 KHZ; ДРУГИЕ НАЗВАНИЯ ТОВАРА №: SRF0504-351Y.; ВЕС ИЗДЕЛИЯ: 350 MG</t>
  </si>
  <si>
    <t>КАТЕГОРИЯ ПРОДУКТА: ТАНТАЛОВЫЕ КОНДЕНСАТОРЫ - ТВЕРДЫЕ, ДЛЯ ПОВЕРХНОСТНОГО МОНТАЖА, ROHS: ПОДРОБНОСТИ, СЕРИЯ: TAJ, ЁМКОСТЬ: 47 UF, НОМИНАЛЬНОЕ НАПРЯЖЕНИЕ ПОСТОЯННОГО ТОКА: 10 VDC, ДОПУСТИМОЕ ОТКЛОНЕНИЕ: 0,1, ЭФФЕКТИВНОЕ ПОСЛЕДОВАТЕЛЬНОЕ СОПРОТИВЛЕНИЕ: 1 OHMS, КОРПУС - ДЮЙМЫ: 1210, КОРПУС - ММ: 3528, РЕГ. КОД ПРОИЗВ.: B CASE, ВЫСОТА: 1.9 MM, МИНИМАЛЬНАЯ РАБОЧАЯ ТЕМПЕРАТУРА: - 55 C, МАКСИМАЛЬНАЯ РАБОЧАЯ ТЕМПЕРАТУРА: + 125 C, КВАЛИФИКАЦИЯ: AEC-Q200, УПАКОВКА: REEL, УПАКОВКА: CUT TAPE, УПАКОВКА: MOUSEREEL, ТИП ВЫВОДОВ: SMD/SMT, ТОРГОВАЯ МАРКА: KYOCERA AVX, КОЭФФИЦИЕНТ ЗАТУХАНИЯ, DF: 0,08, ТОК УТЕЧКИ: 4.7 UA, ДЛИНА: 3.5 MM, ПРОДУКТ: TANTALUM SOLID STANDARD GRADE - OTHER VARIOUS, ТИП ПРОДУКТА: TANTALUM CAPACITORS, РАЗМЕР ФАБРИЧНОЙ УПАКОВКИ: 2000, ПОДКАТЕГОРИЯ: CAPACITORS, ТИП: GENERAL PURPOSE SMT CHIP TANTALUM CAPACITORS, ШИРИНА: 2.8 MM, ДРУГИЕ НАЗВАНИЯ ТОВАРА №: TAJB476K010R</t>
  </si>
  <si>
    <t>TAJB476K010RNJ</t>
  </si>
  <si>
    <t>АЛЮМИНИЕВЫЕ ЭЛЕКТРОЛИТИЧЕСКИЕ КОНДЕНСАТОРЫ ПОСТОЯННОЙ ЕСКОСТИ ДЛЯ ПОВЕРХНОСТНОГО МОНТАЖА</t>
  </si>
  <si>
    <t>МНОГОСЛОЙНЫЙ КЕРАМИЧЕСКИЙ КОНДЕНСАТОР, ПРОИЗВОДИТЕЛЬ: MURATA;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</si>
  <si>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КАТЕГОРИЯ ПРОДУКТА: МНОГОСЛОЙНЫЕ КЕРАМИЧЕСКИЕ КОНДЕНСАТОРЫ - ПОВЕРХНОСТНОГО МОНТАЖА, ROHS: ПОДРОБНОСТИ, ЁМКОСТЬ: 0.22 UF, НОМИНАЛЬНОЕ НАПРЯЖЕНИЕ ПОСТОЯННОГО ТОКА: 25 VDC, ДИЭЛЕКТРИЧЕСКИЙ: X7R, ДОПУСТИМОЕ ОТКЛОНЕНИЕ: 0,1, КОРПУС - ДЮЙМЫ: 603, КОРПУС - ММ: 1608, ВЫСОТА: 0.9 MM, МИНИМАЛЬНАЯ РАБОЧАЯ ТЕМПЕРАТУРА: - 55 C, МАКСИМАЛЬНАЯ РАБОЧАЯ ТЕМПЕРАТУРА: + 125 C, ПРОДУКТ: GENERAL TYPE MLCCS, ТИП ВЫВОДОВ: SMD/SMT, ПРЕРЫВАНИЕ: STANDARD, СЕРИЯ: MLCC X7R, УПАКОВКА: REEL, УПАКОВКА: CUT TAPE, УПАКОВКА: MOUSEREEL, ТОРГОВАЯ МАРКА: KYOCERA AVX, ЕМКОСТЬ - НФ: 220 NF, ЕМКОСТЬ - ПФ: 220000 PF, КЛАСС: CLASS 2, ДЛИНА: 1.6 MM, УПАКОВКА / БЛОК: 0603 (1608 METRIC), ТИП ПРОДУКТА: CERAMIC CAPACITORS, РАЗМЕР ФАБРИЧНОЙ УПАКОВКИ: 4000, ПОДКАТЕГОРИЯ: CAPACITORS, ТИП: X7R MLC CAPACITORS, НОМИНАЛЬНОЕ НАПРЯЖЕНИЕ ПЕРЕМЕННОГО ТОКА: -, ШИРИНА: 0.8 MM</t>
  </si>
  <si>
    <t>06033C224KAT2A</t>
  </si>
  <si>
    <t>КАТЕГОРИЯ ПРОДУКТА: МНОГОСЛОЙНЫЕ КЕРАМИЧЕСКИЕ КОНДЕНСАТОРЫ - ПОВЕРХНОСТНОГО МОНТАЖА, ROHS: ПОДРОБНОСТИ, ЁМКОСТЬ: 240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0.24 NF,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</si>
  <si>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GRM1885C1H241JA01D</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</si>
  <si>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 NF, ЕМКОСТЬ - ПФ: 100000 PF, КЛАСС: CLASS 2, ДЛИНА: 1.6 MM, УПАКОВКА / БЛОК: 0603 (1608 METRIC), ТИП ПРОДУКТА: CERAMIC CAPACITORS, РАЗМЕР ФАБРИЧНОЙ УПАКОВКИ: 10000, ПОДКАТЕГОРИЯ: CAPACITORS, ТИП: CHIP MULTILAYER CERAMIC CAPACITOR FOR GENERAL PURPOSE, ШИРИНА: 0.8 MM</t>
  </si>
  <si>
    <t>GRM188R71H104JA93J</t>
  </si>
  <si>
    <t>КАТЕГОРИЯ ПРОДУКТА: МНОГОСЛОЙНЫЕ КЕРАМИЧЕСКИЕ КОНДЕНСАТОРЫ - ПОВЕРХНОСТНОГО МОНТАЖА, ROHS: ПОДРОБНОСТИ, ЁМКОСТЬ: 18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КЛАСС: CLASS 1, ДЛИНА: 1.6 MM, УПАКОВКА / БЛОК: 0603 (1608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0.8 MM</t>
  </si>
  <si>
    <t>GRM1885C1H180JA01J</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</si>
  <si>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0,05, КОРПУС - ДЮЙМЫ: 1206, КОРПУС - ММ: 3216, ВЫСОТА: 0.85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 NF, ЕМКОСТЬ - ПФ: 100000 PF, КЛАСС: CLASS 2, ДЛИНА: 3.2 MM, УПАКОВКА / БЛОК: 1206 (3216 METRIC), ТИП ПРОДУКТА: CERAMIC CAPACITORS, РАЗМЕР ФАБРИЧНОЙ УПАКОВКИ: 4000, ПОДКАТЕГОРИЯ: CAPACITORS, ТИП: CHIP MULTILAYER CERAMIC CAPACITOR FOR GENERAL PURPOSE, ШИРИНА: 1.6 MM</t>
  </si>
  <si>
    <t>GRM319R71H104JA01D</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</si>
  <si>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50 VDC, ДИЭЛЕКТРИЧЕСКИЙ: X7R, ДОПУСТИМОЕ ОТКЛОНЕНИЕ: 0,05, КОРПУС - ДЮЙМЫ: 805, КОРПУС - ММ: 2012, ВЫСОТА: 1.25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 NF, ЕМКОСТЬ - ПФ: 100000 PF, КЛАСС: CLASS 2, ДЛИНА: 2 MM, УПАКОВКА / БЛОК: 0805 (2012 METRIC), ТИП ПРОДУКТА: CERAMIC CAPACITORS, РАЗМЕР ФАБРИЧНОЙ УПАКОВКИ: 3000, ПОДКАТЕГОРИЯ: CAPACITORS, ТИП: CHIP MULTILAYER CERAMIC CAPACITOR FOR GENERAL PURPOSE, ШИРИНА: 1.25 MM</t>
  </si>
  <si>
    <t>GRM21BR71H104JA01L</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</si>
  <si>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0.15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ДЛИНА: 2 MM, УПАКОВКА / БЛОК: 0805 (2012 METRIC), ТИП: CHIP MULTILAYER CERAMIC CAPACITOR FOR GENERAL PURPOSE, ШИРИНА: 1.25 MM, ЕМКОСТЬ - НФ: 150 NF, ЕМКОСТЬ - ПФ: 150000 PF, КЛАСС: CLASS 2, РАЗМЕР ФАБРИЧНОЙ УПАКОВКИ: 3000, ВЕС ИЗДЕЛИЯ: 6.400 MG</t>
  </si>
  <si>
    <t>GRM21BR71H154KA01L</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</si>
  <si>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10 VDC, ДИЭЛЕКТРИЧЕСКИЙ: X5R, ДОПУСТИМОЕ ОТКЛОНЕНИЕ: 0,2, КОРПУС - ДЮЙМЫ: 603, КОРПУС - ММ: 1608, ВЫСОТА: 0.8 MM, МИНИМАЛЬНАЯ РАБОЧАЯ ТЕМПЕРАТУРА: - 55 C, МАКСИМАЛЬНАЯ РАБОЧАЯ ТЕМПЕРАТУРА: + 85 C, ПРОДУКТ: GENERAL TYPE MLCCS, ТИП ВЫВОДОВ: SMD/SMT, СЕРИЯ: C, УПАКОВКА: REEL, УПАКОВКА: CUT TAPE, УПАКОВКА: MOUSEREEL, ТОРГОВАЯ МАРКА: TDK, КЛАСС: CLASS2, ДЛИНА: 1.6 MM, ТИП ПРОДУКТА: CERAMIC CAPACITORS, РАЗМЕР ФАБРИЧНОЙ УПАКОВКИ: 4000, ПОДКАТЕГОРИЯ: CAPACITORS, ТИП: MULTILAYER CERAMIC CHIP CAPACITOR, НОМИНАЛЬНОЕ НАПРЯЖЕНИЕ ПЕРЕМЕННОГО ТОКА: -, ШИРИНА: 0.8 MM, ДРУГИЕ НАЗВАНИЯ ТОВАРА №: C1608X5R1A226MT000E</t>
  </si>
  <si>
    <t>C1608X5R1A226M080AC</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</si>
  <si>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METAL FRAME; ЁМКОСТЬ: 10 UF; НОМИНАЛЬНОЕ НАПРЯЖЕНИЕ ПОСТОЯННОГО ТОКА: 100 VDC; ДИЭЛЕКТРИЧЕСКИЙ: X7S; ДОПУСТИМОЕ ОТКЛОНЕНИЕ: 20 %; КОРПУС - ДЮЙМЫ: 2220; КОРПУС - ММ: 5750; ВЫСОТА: 3.35 MM; МИНИМАЛЬНАЯ РАБОЧАЯ ТЕМПЕРАТУРА: - 55 C; МАКСИМАЛЬНАЯ РАБОЧАЯ ТЕМПЕРАТУРА: + 125 C; ПРОДУКТ: STACKED MLCCS; ТИП ВЫВОДОВ: SMD/SMT; СЕРИЯ: CKG; КЛАСС: CLASS2; ДЛИНА: 6 MM; РАЗМЕР ФАБРИЧНОЙ УПАКОВКИ: 1000; КОММЕРЧЕСКОЕ ОБОЗНАЧЕНИЕ: MEGACAP; ТИП: MEGA CAP SINGLE TYPE MLCCS; НОМИНАЛЬНОЕ НАПРЯЖЕНИЕ ПЕРЕМЕННОГО ТОКА: -; ШИРИНА: 5 MM; ДРУГИЕ НАЗВАНИЯ ТОВАРА №: CKG57KX7S2A106M; ВЕС ИЗДЕЛИЯ: 474.161 MG</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</si>
  <si>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METAL FRAME, ЁМКОСТЬ: 10 UF, НОМИНАЛЬНОЕ НАПРЯЖЕНИЕ ПОСТОЯННОГО ТОКА: 100 VDC, ДИЭЛЕКТРИЧЕСКИЙ: X7R, ДОПУСТИМОЕ ОТКЛОНЕНИЕ: 20 %, КОРПУС - ДЮЙМЫ: 2220, КОРПУС - ММ: 5750, ВЫСОТА: 5 MM, МИНИМАЛЬНАЯ РАБОЧАЯ ТЕМПЕРАТУРА: - 55 C, МАКСИМАЛЬНАЯ РАБОЧАЯ ТЕМПЕРАТУРА: + 125 C, ПРОДУКТ: STACKED MLCCS, ТИП ВЫВОДОВ: SMD/SMT, СЕРИЯ: CKG, ДЛИНА: 6 MM, ТИП: MEGA CAP MLCCS, ШИРИНА: 5 MM, КЛАСС: CLASS2, РАЗМЕР ФАБРИЧНОЙ УПАКОВКИ: 1000, КОММЕРЧЕСКОЕ ОБОЗНАЧЕНИЕ: MEGACAP, ДРУГИЕ НАЗВАНИЯ ТОВАРА №: CKG57NX7R2A106M, ВЕС ИЗДЕЛИЯ: 474.161 MG</t>
  </si>
  <si>
    <t>CKG57NX7R2A106M500JH</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</si>
  <si>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33 UF; НОМИНАЛЬНОЕ НАПРЯЖЕНИЕ ПОСТОЯННОГО ТОКА: 4 VDC; ДИЭЛЕКТРИЧЕСКИЙ: X5R; ДОПУСТИМОЕ ОТКЛОНЕНИЕ: 20 %; КОРПУС - ДЮЙМЫ: 0805; КОРПУС - ММ: 2012; ВЫСОТА: 1.25 MM; МИНИМАЛЬНАЯ РАБОЧАЯ ТЕМПЕРАТУРА: - 55 C; МАКСИМАЛЬНАЯ РАБОЧАЯ ТЕМПЕРАТУРА: + 85 C; ПРОДУКТ: GENERAL TYPE MLCCS; ТИП ВЫВОДОВ: SMD/SMT; СЕРИЯ: GRM; КЛАСС: CLASS 2; ДЛИНА: 2 MM; УПАКОВКА / БЛОК: 0805 (2012 METRIC); РАЗМЕР ФАБРИЧНОЙ УПАКОВКИ: 3000; ТИП: CHIP MULTILAYER CERAMIC CAPACITOR FOR GENERAL PURPOSE; НОМИНАЛЬНОЕ НАПРЯЖЕНИЕ ПЕРЕМЕННОГО ТОКА: -; ШИРИНА: 1.25 MM; ВЕС ИЗДЕЛИЯ: 6.400 MG</t>
  </si>
  <si>
    <t>КАТЕГОРИЯ ПРОДУКТА: МНОГОСЛОЙНЫЕ КЕРАМИЧЕСКИЕ КОНДЕНСАТОРЫ - ПОВЕРХНОСТНОГО МОНТАЖА, ROHS: ПОДРОБНОСТИ, ЁМКОСТЬ: 2200 PF, НОМИНАЛЬНОЕ НАПРЯЖЕНИЕ ПОСТОЯННОГО ТОКА: 2 KVDC, ДИЭЛЕКТРИЧЕСКИЙ: X7R, ДОПУСТИМОЕ ОТКЛОНЕНИЕ: 0,05, КОРПУС - ДЮЙМЫ: 1210, КОРПУС - ММ: 3225, МИНИМАЛЬНАЯ РАБОЧАЯ ТЕМПЕРАТУРА: - 55 C, МАКСИМАЛЬНАЯ РАБОЧАЯ ТЕМПЕРАТУРА: + 125 C, ПРОДУКТ: GENERAL TYPE MLCCS, ТИП ВЫВОДОВ: SMD/SMT, ПРЕРЫВАНИЕ: STANDARD, СЕРИЯ: SMD COMM X7R HV, УПАКОВКА: REEL, УПАКОВКА: CUT TAPE, УПАКОВКА: MOUSEREEL, ТОРГОВАЯ МАРКА: KEMET, ЕМКОСТЬ - НФ: 2.2 NF, ЕМКОСТЬ - МКФ: 0.0022 UF, КЛАСС: CLASS 2, ДЛИНА: 3.2 MM, УПАКОВКА / БЛОК: 1210 (3225 METRIC), ТИП ПРОДУКТА: CERAMIC CAPACITORS, РАЗМЕР ФАБРИЧНОЙ УПАКОВКИ: 2000, ПОДКАТЕГОРИЯ: CAPACITORS, ТИП: HIGH VOLTAGE X7R DIELECTRIC COMMERCIAL MLCCS, НОМИНАЛЬНОЕ НАПРЯЖЕНИЕ ПЕРЕМЕННОГО ТОКА: -, ШИРИНА: 2.5 MM, ДРУГИЕ НАЗВАНИЯ ТОВАРА №: C1210C222JGRAC7800</t>
  </si>
  <si>
    <t>C1210C222JGRACTU</t>
  </si>
  <si>
    <t>КАТЕГОРИЯ ПРОДУКТА: МНОГОСЛОЙНЫЕ КЕРАМИЧЕСКИЕ КОНДЕНСАТОРЫ - ПОВЕРХНОСТНОГО МОНТАЖА, ROHS: ПОДРОБНОСТИ, ЁМКОСТЬ: 220 PF, НОМИНАЛЬНОЕ НАПРЯЖЕНИЕ ПОСТОЯННОГО ТОКА: 50 VDC, ДИЭЛЕКТРИЧЕСКИЙ: X7R, ДОПУСТИМОЕ ОТКЛОНЕНИЕ: 0,1,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SMD COMM X7R, УПАКОВКА: REEL, УПАКОВКА: CUT TAPE, УПАКОВКА: MOUSEREEL, ТОРГОВАЯ МАРКА: KEMET, ЕМКОСТЬ - НФ: 0.22 NF, КЛАСС: CLASS 2, ДЛИНА: 1 MM, УПАКОВКА / БЛОК: 0402 (1005 METRIC), ТИП ПРОДУКТА: CERAMIC CAPACITORS, РАЗМЕР ФАБРИЧНОЙ УПАКОВКИ: 10000, ПОДКАТЕГОРИЯ: CAPACITORS, ТИП: X7R DIELECTRIC COMMERCIAL GRADE MLCCS, НОМИНАЛЬНОЕ НАПРЯЖЕНИЕ ПЕРЕМЕННОГО ТОКА: -, ШИРИНА: 0.5 MM, ДРУГИЕ НАЗВАНИЯ ТОВАРА №: C0402C221K5RAC7867</t>
  </si>
  <si>
    <t>C0402C221K5RACTU</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</si>
  <si>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10 VDC, ДИЭЛЕКТРИЧЕСКИЙ: X5R, ДОПУСТИМОЕ ОТКЛОНЕНИЕ: 0,1, КОРПУС - ДЮЙМЫ: 805, КОРПУС - ММ: 2012, ВЫСОТА: 1.4 MM, МИНИМАЛЬНАЯ РАБОЧАЯ ТЕМПЕРАТУРА: - 55 C, МАКСИМАЛЬНАЯ РАБОЧАЯ ТЕМПЕРАТУРА: + 85 C, ПРОДУКТ: GENERAL TYPE MLCCS, ТИП ВЫВОДОВ: SMD/SMT, ПРЕРЫВАНИЕ: STANDARD, СЕРИЯ: X5R, УПАКОВКА: REEL, УПАКОВКА: CUT TAPE, УПАКОВКА: MOUSEREEL, ТОРГОВАЯ МАРКА: KYOCERA AVX, ЕМКОСТЬ - НФ: 2200 NF, КЛАСС: CLASS 2, ДЛИНА: 2.01 MM, УПАКОВКА / БЛОК: 0805 (2012 METRIC), ТИП ПРОДУКТА: CERAMIC CAPACITORS, РАЗМЕР ФАБРИЧНОЙ УПАКОВКИ: 10000, ПОДКАТЕГОРИЯ: CAPACITORS, ТИП: COMMERCIAL SURFACE MOUNT CHIP, НОМИНАЛЬНОЕ НАПРЯЖЕНИЕ ПЕРЕМЕННОГО ТОКА: -, ШИРИНА: 1.25 MM</t>
  </si>
  <si>
    <t>0805ZD225KAT4A</t>
  </si>
  <si>
    <t>КАТЕГОРИЯ ПРОДУКТА: МНОГОСЛОЙНЫЕ КЕРАМИЧЕСКИЕ КОНДЕНСАТОРЫ - ПОВЕРХНОСТНОГО МОНТАЖА, ROHS: ПОДРОБНОСТИ, ЁМКОСТЬ: 22 UF, НОМИНАЛЬНОЕ НАПРЯЖЕНИЕ ПОСТОЯННОГО ТОКА: 16 VDC, ДИЭЛЕКТРИЧЕСКИЙ: X5R, ДОПУСТИМОЕ ОТКЛОНЕНИЕ: 0,2, КОРПУС - ДЮЙМЫ: 1206, КОРПУС - ММ: 3216, ВЫСОТА: 2.29 MM, МИНИМАЛЬНАЯ РАБОЧАЯ ТЕМПЕРАТУРА: - 55 C, МАКСИМАЛЬНАЯ РАБОЧАЯ ТЕМПЕРАТУРА: + 85 C, ПРОДУКТ: GENERAL TYPE MLCCS, ТИП ВЫВОДОВ: SMD/SMT, ПРЕРЫВАНИЕ: STANDARD, СЕРИЯ: X5R, УПАКОВКА: REEL, УПАКОВКА: CUT TAPE, УПАКОВКА: MOUSEREEL, ТОРГОВАЯ МАРКА: KYOCERA AVX, КЛАСС: CLASS 2, ДЛИНА: 3.2 MM, УПАКОВКА / БЛОК: 1206 (3216 METRIC), ТИП ПРОДУКТА: CERAMIC CAPACITORS, РАЗМЕР ФАБРИЧНОЙ УПАКОВКИ: 2500, ПОДКАТЕГОРИЯ: CAPACITORS, ТИП: COMMERCIAL SURFACE MOUNT CHIP, НОМИНАЛЬНОЕ НАПРЯЖЕНИЕ ПЕРЕМЕННОГО ТОКА: -, ШИРИНА: 1.6 MM</t>
  </si>
  <si>
    <t>1206YD226MAT2A</t>
  </si>
  <si>
    <t>КАТЕГОРИЯ ПРОДУКТА: МНОГОСЛОЙНЫЕ КЕРАМИЧЕСКИЕ КОНДЕНСАТОРЫ - ПОВЕРХНОСТНОГО МОНТАЖА, ROHS: ПОДРОБНОСТИ, ЁМКОСТЬ: 1 UF, НОМИНАЛЬНОЕ НАПРЯЖЕНИЕ ПОСТОЯННОГО ТОКА: 100 VDC, ДИЭЛЕКТРИЧЕСКИЙ: X7R, ДОПУСТИМОЕ ОТКЛОНЕНИЕ: 0,1, КОРПУС - ДЮЙМЫ: 2220, КОРПУС - ММ: 5750, ВЫСОТА: 2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1000 NF, КЛАСС: CLASS 2, ДЛИНА: 5.7 MM, УПАКОВКА / БЛОК: 2220 (5750 METRIC), ТИП ПРОДУКТА: CERAMIC CAPACITORS, РАЗМЕР ФАБРИЧНОЙ УПАКОВКИ: 1000, ПОДКАТЕГОРИЯ: CAPACITORS, ТИП: CHIP MULTILAYER CERAMIC CAPACITOR FOR GENERAL PURPOSE, ШИРИНА: 5 MM</t>
  </si>
  <si>
    <t>GRM55DR72A105KA01L</t>
  </si>
  <si>
    <t>КАТЕГОРИЯ ПРОДУКТА: МНОГОСЛОЙНЫЕ КЕРАМИЧЕСКИЕ КОНДЕНСАТОРЫ - ПОВЕРХНОСТНОГО МОНТАЖА, ROHS: ПОДРОБНОСТИ, ЁМКОСТЬ: 47 UF, НОМИНАЛЬНОЕ НАПРЯЖЕНИЕ ПОСТОЯННОГО ТОКА: 10 VDC, ДИЭЛЕКТРИЧЕСКИЙ: X5R, ДОПУСТИМОЕ ОТКЛОНЕНИЕ: 0,2, КОРПУС - ДЮЙМЫ: 805, КОРПУС - ММ: 2012, ВЫСОТА: 1.25 MM, МИНИМАЛЬНАЯ РАБОЧАЯ ТЕМПЕРАТУРА: - 55 C, МАКСИМАЛЬНАЯ РАБОЧАЯ ТЕМПЕРАТУРА: + 85 C, ПРОДУКТ: GENERAL TYPE MLCCS, ТИП ВЫВОДОВ: SMD/SMT, ПРЕРЫВАНИЕ: STANDARD, СЕРИЯ: C, УПАКОВКА: REEL, УПАКОВКА: CUT TAPE, УПАКОВКА: MOUSEREEL, ТОРГОВАЯ МАРКА: TDK, КЛАСС: CLASS2, ДЛИНА: 2 MM, ТИП ПРОДУКТА: CERAMIC CAPACITORS, РАЗМЕР ФАБРИЧНОЙ УПАКОВКИ: 2000, ПОДКАТЕГОРИЯ: CAPACITORS, ТИП: MULTILAYER CERAMIC CHIP CAPACITOR, НОМИНАЛЬНОЕ НАПРЯЖЕНИЕ ПЕРЕМЕННОГО ТОКА: -, ШИРИНА: 1.25 MM, ДРУГИЕ НАЗВАНИЯ ТОВАРА №: C2012X5R1A476MTJ00E</t>
  </si>
  <si>
    <t>C2012X5R1A476M125AC</t>
  </si>
  <si>
    <t>ПОСТОЯННЫЙ РЕЗИСТОР ТОЛСТОПЛЕНОЧНЫЙ ДЛЯ ПОВЕРХНОСТНОГО МОНТАЖА</t>
  </si>
  <si>
    <t>КАТЕГОРИЯ ПРОДУКТА: ТОЛСТОПЛЕНОЧНЫЕ РЕЗИСТОРЫ – ДЛЯ ПОВЕРХНОСТНОГО МОНТАЖА, ROHS: ПОДРОБНОСТИ, СЕРИЯ: CR0201, СОПРОТИВЛЕНИЕ: 4.7 KOHMS, НОМИНАЛЬНАЯ МОЩНОСТЬ: 50 MW (1/20 W), ДОПУСТИМОЕ ОТКЛОНЕНИЕ: 0,05, ТЕМПЕРАТУРНЫЙ КОЭФФИЦИЕНТ: 250 PPM / C, МИНИМАЛЬНАЯ РАБОЧАЯ ТЕМПЕРАТУРА: - 55 C, МАКСИМАЛЬНАЯ РАБОЧАЯ ТЕМПЕРАТУРА: + 125 C, НОМИНАЛЬНОЕ НАПРЯЖЕНИЕ: 25 V, КОРПУС - ДЮЙМЫ: 201, КОРПУС - ММ: 603, ОСОБЕННОСТИ: -, УПАКОВКА: REEL, УПАКОВКА: CUT TAPE, УПАКОВКА: MOUSEREEL, ТОРГОВАЯ МАРКА: BOURNS, ВЫСОТА: 0.23 MM, ДЛИНА: 0.6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0.3 MM</t>
  </si>
  <si>
    <t>CR0201-JW-472GLF</t>
  </si>
  <si>
    <t>КАТЕГОРИЯ ПРОДУКТА: ТОЛСТОПЛЕНОЧНЫЕ РЕЗИСТОРЫ – ДЛЯ ПОВЕРХНОСТНОГО МОНТАЖА, ROHS: ПОДРОБНОСТИ, СЕРИЯ: CR0603, СОПРОТИВЛЕНИЕ: 3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</si>
  <si>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CR0603-JW-330ELF</t>
  </si>
  <si>
    <t>РЕЗИСТОРЫ ПОСТОЯННОГО ТОКА, МОЩНОСТЬЮ ДО 20 ВТ</t>
  </si>
  <si>
    <t>КАТЕГОРИЯ ТОВАРА: ТЕРМИСТОРЫ - ВОССТАНАВЛИВАЕМЫЕ ПРЕДОХРАНИТЕЛИ (PPTC 0.10A 60V 0.70OHM AEC-Q200). ТИП ВЫВОДОВ: SMD/SMT. УДЕРЖИВАЮЩИЙ ТОК: 100 MA. МАКСИМАЛЬНОЕ НАПРЯЖЕНИЕ: 60 В.ТОК ВКЛЮЧЕНИЯ: 300 MA. НОМИНАЛ ПО ТОКУ - МАКС.: 40 A. СОПРОТИВЛЕНИЕ:15 OHMS. УПАКОВКА / БЛОК: 1812 (4532 METRIC). МИНИМАЛЬНАЯ РАБОЧАЯ ТЕМПЕРАТУРА: - 40 C. МАКСИМАЛЬНАЯ РАБОЧАЯ ТЕМПЕРАТУРА:+ 85 C. УПАКОВКА:CUT TAPE ИЛИ REEL. ВЫСОТА: 1.1 MM. ДЛИНА: 4.73 MM. ШИРИНА: 3.41 MM. ТОРГОВАЯ МАРКА: BOURNS. ВИД МОНТАЖА: SMD/SMT. PD - РАССЕИВАНИЕ МОЩНОСТИ:800 MW. ТИП ПРОДУКТА:RESETTABLE FUSES - PPTC. РАЗМЕР ФАБРИЧНОЙ УПАКОВКИ:3000. ПОДКАТЕГОРИЯ: PPTC RESETTABLE FUSES. КОММЕРЧЕСКОЕ ОБОЗНАЧЕНИЕ: MULTIFUSE.ВЕС ИЗДЕЛИЯ:22.391 MG</t>
  </si>
  <si>
    <t>РЕЗИСТОР ПОСТОЯННЫЙ ПРОВОЛОЧНЫЙ, МОЩНОСТЬЮ НЕ БОЛЕЕ 20 ВТ</t>
  </si>
  <si>
    <t>КАТЕГОРИЯ ПРОДУКТА: РЕЗИСТОРЫ С ПРОВОЛОЧНОЙ ОБМОТКОЙ – СКВОЗНОЕ ОТВЕРСТИЕ, ROHS: ПОДРОБНОСТИ, СЕРИЯ: WHS, СОПРОТИВЛЕНИЕ: 3.3 OHMS, НОМИНАЛЬНАЯ МОЩНОСТЬ: 3 W, ДОПУСТИМОЕ ОТКЛОНЕНИЕ: 0,05, ТЕМПЕРАТУРНЫЙ КОЭФФИЦИЕНТ: 200 PPM / C, НОМИНАЛЬНОЕ НАПРЯЖЕНИЕ: 350 V, МИНИМАЛЬНАЯ РАБОЧАЯ ТЕМПЕРАТУРА: - 55 C, МАКСИМАЛЬНАЯ РАБОЧАЯ ТЕМПЕРАТУРА: + 155 C, ДИАМЕТР: 5.2 MM, ДЛИНА: 14.5 MM, ШИРИНА: -, ВЫСОТА: -, ТИП ВЫВОДОВ: AXIAL, УПАКОВКА: AMMO PACK, ТОРГОВАЯ МАРКА: WELWYN COMPONENTS / TT ELECTRONICS, ОСОБЕННОСТИ: -, ВИД МОНТАЖА: PCB MOUNT, ДИАПАЗОН РАБОЧИХ ТЕМПЕРАТУР: - 55 C TO + 155 C, ПРОДУКТ: POWER RESISTORS WIREWOUND CEMENT FILLED CERAMIC, ТИП ПРОДУКТА: WIREWOUND RESISTORS, РАЗМЕР ФАБРИЧНОЙ УПАКОВКИ: 1000, ПОДКАТЕГОРИЯ: RESISTORS, ТЕХНОЛОГИЯ: WIREWOUND</t>
  </si>
  <si>
    <t>WHS3-3R3JA1</t>
  </si>
  <si>
    <t>TT ELECTRONICS</t>
  </si>
  <si>
    <t>РЕЛЕ ТВЕРДОТЕЛЬНОЕ ДЛЯ МОНТАЖА НА ПЕЧАТНУЮ ПЛАТУ, 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1 FORM B (SPST-NC);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LCB110; ФОРМА КОНТАКТА: SPST (1 FORM A); СПОСОБ ИЗОЛЯЦИИ ВХОДА ОТ ВЫХОДА: OPTOCOUPLER; PD - РАССЕИВАНИЕ МОЩНОСТИ: 800 MW; ПРОДУКТ: SOLID STATE RELAYS; РАЗМЕР ФАБРИЧНОЙ УПАКОВКИ: 1000; ТИП ВЫВОДОВ: SMD/SMT; КОММЕРЧЕСКОЕ ОБОЗНАЧЕНИЕ: CLARE; ТИП: ISOLATED; ВЕС ИЗДЕЛИЯ: 390 MG</t>
  </si>
  <si>
    <t>CPCLARE</t>
  </si>
  <si>
    <t>КАТЕГОРИЯ ПРОДУКТА: ТВЕРДОТЕЛЬНЫЕ РЕЛЕ - ПЕЧАТНОГО МОНТАЖА, ROHS: ПОДРОБНОСТИ, УПАКОВКА: TUBE, ВИД МОНТАЖА: PCB MOUNT, НОМИНАЛЬНЫЙ ТОК НАГРУЗКИ: 120 MA, НОМИНАЛЬНОЕ НАПРЯЖЕНИЕ НАГРУЗКИ: 400 VAC, 400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ТОРГОВАЯ МАРКА: OMRON ELECTRONICS, ФОРМА КОНТАКТА: DPST (2 FORM A), СПОСОБ ИЗОЛЯЦИИ ВХОДА ОТ ВЫХОДА: OPTOCOUPLER, ВХОДНОЕ НАПРЯЖЕНИЕ: 5 V, ПРОДУКТ: SOLID STATE RELAYS, ТИП ПРОДУКТА: SSR - SOLID STATE RELAYS, РАЗМЕР ФАБРИЧНОЙ УПАКОВКИ: 200, ПОДКАТЕГОРИЯ: RELAYS, ТИП ВЫВОДОВ: SMD/SMT, ТИП: HIGH CURRENT, ДРУГИЕ НАЗВАНИЯ ТОВАРА №: G3VM402F</t>
  </si>
  <si>
    <t>G3VM-402F</t>
  </si>
  <si>
    <t>DIP-ПЕРЕКЛЮЧАТЕЛЬ</t>
  </si>
  <si>
    <t>DIP-ПЕРЕКЛЮЧАТЕЛЬ, 4-ПОЗ, КАТЕГОРИЯ ПРОДУКТА: DIP-ПЕРЕКЛЮЧАТЕЛИ / SIP-ПЕРЕКЛЮЧАТЕЛИ; УПАКОВКА: REEL; УПАКОВКА: CUT TAPE; УПАКОВКА: MOUSEREEL; С ПОДСВЕТКОЙ: NON-ILLUMINATED; ВИД МОНТАЖА: PCB MOUNT; РАЗМЕР ФАБРИЧНОЙ УПАКОВКИ: 4000; ВЕС ИЗДЕЛИЯ: 2 G</t>
  </si>
  <si>
    <t>97C04SRT</t>
  </si>
  <si>
    <t>КАТЕГОРИЯ ПРОДУКТА: ПРОВОДНЫЕ КЛЕММЫ И ЗАЖИМЫ, ROHS: ПОДРОБНОСТИ, ПРОДУКТ: WIRE HOUSINGS, ТИП: RECEPTACLE HOUSING, КОЛИЧЕСТВО ПОЗИЦИЙ: 6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ТОРГОВАЯ МАРКА: MOLEX, МАТЕРИАЛ КОНТАКТА: -, ТИП КОНТАКТА: SOCKET (FEMALE), НОМИНАЛЬНЫЙ ТОК: 0,125, КЛАСС ОГНЕОПАСНОСТИ: UL 94 V-0, ЦВЕТ КОЖУХА: BLACK, КОРПУСА РАЗЪЕМОВ: FEMALE, МАТЕРИАЛ КОРПУСА: POLYPHENYLENE OXIDE (PPO), ТИП ПРОДУКТА: HEADERS &amp; WIRE HOUSINGS, РАЗМЕР ФАБРИЧНОЙ УПАКОВКИ: 1, ПОДКАТЕГОРИЯ: HEADERS &amp; WIRE HOUSINGS, ДРУГИЕ НАЗВАНИЯ ТОВАРА №: 901420006</t>
  </si>
  <si>
    <t>90142-0006</t>
  </si>
  <si>
    <t>РАЗЪЕМ НА ПЛАТУ, КАТЕГОРИЯ ПРОДУКТА: ПРОВОДНЫЕ КЛЕММЫ И ЗАЖИМЫ; ПРОДУКТ: HEADERS; ТИП: SOCKET ASSEMBLY; КОЛИЧЕСТВО ПОЗИЦИЙ: 10 POSITION; ШАГ: 2.54 MM; КОЛИЧЕСТВО РЯДОВ: 2 ROW; ВИД МОНТАЖА: -; ТИП ВЫВОДОВ: SOLDER PIN; УГОЛ МОНТАЖА: STRAIGHT; ПОКРЫТИЕ КОНТАКТА: GOLD; СЕРИЯ: AMPMODU MOD II; КОММЕРЧЕСКОЕ ОБОЗНАЧЕНИЕ: AMPMODU; МИНИМАЛЬНАЯ РАБОЧАЯ ТЕМПЕРАТУРА: - 65 C; МАКСИМАЛЬНАЯ РАБОЧАЯ ТЕМПЕРАТУРА: + 105 C; УПАКОВКА: TUBE; НОМИНАЛЬНЫЙ ТОК: 2 A; МАТЕРИАЛ КОРПУСА: POLYESTER (PCT); МАТЕРИАЛ КОНТАКТА: PHOSPHOR BRONZE; СООТВЕТСТВИЕ: UL, CSA; ЦВЕТ КОЖУХА: BLACK; ТИП ПРОДУКТА: HEADERS &amp; WIRE HOUSINGS; РАЗМЕР ФАБРИЧНОЙ УПАКОВКИ: 45; ВЕС ИЗДЕЛИЯ: 800 MG</t>
  </si>
  <si>
    <t>534206-5</t>
  </si>
  <si>
    <t>РАЗЪЕМ ДЛЯ МОНТАЖА НА ПЛАТУ, НА НАПРЯЖЕНИЕ НЕ БОЛЕЕ 1000 В, КАТЕГОРИЯ ПРОДУКТА: ВЫСОКОСКОРОСТНЫЕ/МОДУЛЬНЫЕ РАЗЪЕМЫ; НОМИНАЛЬНОЕ НАПРЯЖЕНИЕ: 50 V; ПРОДУКТ: ACCESSORIES; КОЛИЧЕСТВО ПОЗИЦИЙ: -; КОЛИЧЕСТВО РЯДОВ: -; ШАГ: -; ТИП ВЫВОДОВ: -; ПОКРЫТИЕ КОНТАКТА: -; ТИП ПРИНАДЛЕЖНОСТЕЙ: GUIDE PIN MODULE; СЕРИЯ: MULTI-GIG RT; УПАКОВКА: BULK; РАЗМЕР ФАБРИЧНОЙ УПАКОВКИ: 1; КОММЕРЧЕСКОЕ ОБОЗНАЧЕНИЕ: VITA 46; ВЕС ИЗДЕЛИЯ: 4,763 G</t>
  </si>
  <si>
    <t>1-1469491-2</t>
  </si>
  <si>
    <t>РАЗЪЕМ НА ПЛАТУ, КАТЕГОРИЯ ПРОДУКТА: ЖЕСТКИЕ МЕТРИЧЕСКИЕ РАЗЪЕМЫ, ПРОДУКТ: RECEPTACLES, КОЛИЧЕСТВО РЯДОВ: 5 ROW, КОЛИЧЕСТВО ПОЗИЦИЙ: 110 POSITION, ВИД МОНТАЖА: THROUGH HOLE, ТИП ВЫВОДОВ: THROUGH HOLE, УГОЛ МОНТАЖА: RIGHT, ПОКРЫТИЕ КОНТАКТА: GOLD, СЕРИЯ: Z-PACK HM, УПАКОВКА: TUBE, МАТЕРИАЛ КОРПУСА: POLYESTER (PCT), МАТЕРИАЛ КОНТАКТА: PHOSPHOR BRONZE, ШАГ: 3.7 MM, ЦВЕТ КОЖУХА: GRAY, РАЗМЕР ФАБРИЧНОЙ УПАКОВКИ: 11, КОММЕРЧЕСКОЕ ОБОЗНАЧЕНИЕ: Z-PACK, ВЕС ИЗДЕЛИЯ: 15.876 G</t>
  </si>
  <si>
    <t>5352068-1</t>
  </si>
  <si>
    <t>РАЗЪЕМ НА ПЛАТУ, КАТЕГОРИЯ ПРОДУКТА: ЖЕСТКИЕ МЕТРИЧЕСКИЕ РАЗЪЕМЫ, ПРОДУКТ: RECEPTACLES, КОЛИЧЕСТВО РЯДОВ: 5 ROW, КОЛИЧЕСТВО ПОЗИЦИЙ: 110 POSITION, ВИД МОНТАЖА: THROUGH HOLE, ТИП ВЫВОДОВ: PRESS FIT, УГОЛ МОНТАЖА: RIGHT, ПОКРЫТИЕ КОНТАКТА: GOLD, СЕРИЯ: Z-PACK HM, ТИП: B22, УПАКОВКА: TUBE, МАТЕРИАЛ КОРПУСА: POLYESTER (PCT), МАТЕРИАЛ КОНТАКТА: PHOSPHOR BRONZE, ШАГ: 2 MM, ЦВЕТ КОЖУХА: GRAY, РАЗМЕР ФАБРИЧНОЙ УПАКОВКИ: 12, КОММЕРЧЕСКОЕ ОБОЗНАЧЕНИЕ: Z-PACK, ВЕС ИЗДЕЛИЯ: 15.876 G</t>
  </si>
  <si>
    <t>5352152-1</t>
  </si>
  <si>
    <t>КАТЕГОРИЯ ПРОДУКТА: МЕЖПЛАТНЫЕ И ПРОМЕЖУТОЧНЫЕ СОЕДИНИТЕЛИ, ROHS: ПОДРОБНОСТИ, ПРОДУКТ: RECEPTACLES, КОЛИЧЕСТВО ПОЗИЦИЙ: 64 POSITION, ШАГ: 1 MM, КОЛИЧЕСТВО РЯДОВ: 2 ROW, ТИП ВЫВОДОВ: SOLDER, УГОЛ МОНТАЖА: VERTICAL, НОМИНАЛЬНЫЙ ТОК: 1А,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REEL, УПАКОВКА: CUT TAPE, УПАКОВКА: MOUSEREEL, ТОРГОВАЯ МАРКА: MOLEX, КЛАСС ОГНЕОПАСНОСТИ: UL 94 V-0, ТИП ПРОДУКТА: BOARD TO BOARD &amp; MEZZANINE CONNECTORS, РАЗМЕР ФАБРИЧНОЙ УПАКОВКИ: 840, ПОДКАТЕГОРИЯ: BOARD TO BOARD &amp; MEZZANINE CONNECTORS, ДРУГИЕ НАЗВАНИЯ ТОВАРА №: 714391464714391000</t>
  </si>
  <si>
    <t>71439-1464</t>
  </si>
  <si>
    <t>РАЗЪЕМ НА ПЛАТУ, ДЛЯ КРЕПЕЛЕНИЯ ПЛАТ ПАМЯТИ, МЕДНЫЕ КОНТАКТЫ, КОРПУС ИЗ ПЛСТИКА, 314 КОНТАКТОВ, ВЫСОТА 7,8 ММ, ЧЕРНЫЙ ЦВЕТ, УПАКОВКА ЛЕНТА</t>
  </si>
  <si>
    <t>AS0B826-S78B-7H</t>
  </si>
  <si>
    <t>РАЗЪЕМ НА ПЛАТУ, ПРОИЗВОДИТЕЛЬ: MOLEX; КАТЕГОРИЯ ПРОДУКТА: МОДУЛЬНЫЕ СОЕДИНИТЕЛИ / СОЕДИНИТЕЛИ ETHERNET; ТИП РАЗЪЁМА: JACK (FEMALE); КОДЫ USOC: RJ45; КОНФИГУРАЦИЯ: 1X1; КОЛИЧЕСТВО ПОЛОЖЕНИЙ / КОНТАКТОВ НА ПОРТ : 8P8C; ЭКРАНИРОВАНИЕ: SHIELDED; КАТЕГОРИЯ ПРОИЗВОДИТЕЛЬНОСТИ: CAT 5E; УГОЛ МОНТАЖА: VERTICAL (TOP ENTRY); ТИП ВЫВОДОВ: THROUGH HOLE; НОМИНАЛЬНЫЙ ТОК: 1.5 A; НОМИНАЛЬНОЕ НАПРЯЖЕНИЕ: 125 VDC; МИНИМАЛЬНАЯ РАБОЧАЯ ТЕМПЕРАТУРА: - 40 C; МАКСИМАЛЬНАЯ РАБОЧАЯ ТЕМПЕРАТУРА: + 85 C; ЦВЕТ: BLACK; СЕРИЯ: 85507; УПАКОВКА: TRAY; КОЛИЧЕСТВО ПОРТОВ: 1 PORT; ТОРГОВАЯ МАРКА: MOLEX; МАТЕРИАЛ КОНТАКТА: TIN; ПОКРЫТИЕ КОНТАКТА: TIN; КЛАСС ОГНЕОПАСНОСТИ: UL 94 V-0; МАТЕРИАЛ КОРПУСА: LIQUID CRYSTAL POLYMER (LCP); КОЛИЧЕСТВО ПОЗИЦИЙ: 8 POSITION; ШАГ: 1.02 MM; ТИП ПРОДУКТА: MODULAR CONNECTORS / ETHERNET CONNECTORS; РАЗМЕР ФАБРИЧНОЙ УПАКОВКИ:РАЗМЕР ФАБРИЧНОЙ УПАКОВКИ: 1120; ПОДКАТЕГОРИЯ: MODULAR CONNECTORS / ETHERNET CONNECTORS; ДРУГИЕ НАЗВАНИЯ ТОВАРА №: 0855075001; ВЕС ИЗДЕЛИЯ: 3,530 G</t>
  </si>
  <si>
    <t>90130-1210</t>
  </si>
  <si>
    <t>КАТЕГОРИЯ ПРОДУКТА: КЛЕММЫ И ЗАЖИМЫ НА ПЛАТУ, ROHS: ПОДРОБНОСТИ, ПРОДУКТ: HEADERS, ТИП: SHROUDED, КОЛИЧЕСТВО ПОЗИЦИЙ: 6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256, ПОДКАТЕГОРИЯ: HEADERS &amp; WIRE HOUSINGS, НОМИНАЛЬНОЕ НАПРЯЖЕНИЕ: 350 VAC/DC, ДРУГИЕ НАЗВАНИЯ ТОВАРА №: 901301206</t>
  </si>
  <si>
    <t>90130-1206</t>
  </si>
  <si>
    <t>КАТЕГОРИЯ ПРОДУКТА: КЛЕММЫ И ЗАЖИМЫ НА ПЛАТУ, ROHS: ПОДРОБНОСТИ, ПРОДУКТ: HEADERS, ТИП: SHROUDED, КОЛИЧЕСТВО ПОЗИЦИЙ: 14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6.75 MM, ДЛИНА КОНЕЧНОГО ЗАЖИМА: 2.9 MM, СЕРИЯ: 90130, КОММЕРЧЕСКОЕ ОБОЗНАЧЕНИЕ: C-GRID,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128, ПОДКАТЕГОРИЯ: HEADERS &amp; WIRE HOUSINGS, НОМИНАЛЬНОЕ НАПРЯЖЕНИЕ: 350 VAC/DC, ДРУГИЕ НАЗВАНИЯ ТОВАРА №: 901301214</t>
  </si>
  <si>
    <t>КАТЕГОРИЯ ПРОДУКТА: ПРОВОДНЫЕ КЛЕММЫ И ЗАЖИМЫ, ROHS: ПОДРОБНОСТИ, ПРОДУКТ: HEADERS, ТИП: SHROUDED, КОЛИЧЕСТВО ПОЗИЦИЙ: 4 POSITION, ШАГ: 7.5 MM, КОЛИЧЕСТВО РЯДОВ: 1 ROW, ВИД МОНТАЖА: THROUGH HOLE, ТИП ВЫВОДОВ: SOLDER PIN, УГОЛ МОНТАЖА: STRAIGHT, ТИП КОНТАКТА: PIN (MALE), ПОКРЫТИЕ КОНТАКТА: TIN, ДЛИНА КОНЕЧНОГО ЗАЖИМА: 3.81 MM, СЕРИЯ: 43160, КОММЕРЧЕСКОЕ ОБОЗНАЧЕНИЕ: SABRE, ПРИМЕНЕНИЕ: POWER, WIRE-TO-BOARD, МИНИМАЛЬНАЯ РАБОЧАЯ ТЕМПЕРАТУРА: - 40 C, МАКСИМАЛЬНАЯ РАБОЧАЯ ТЕМПЕРАТУРА: + 75 C, УПАКОВКА: TRAY, ТИП ПРИНАДЛЕЖНОСТЕЙ: -, ТОРГОВАЯ МАРКА: MOLEX, МАТЕРИАЛ КОНТАКТА: TIN, ТИП КОНТАКТА: -, НОМИНАЛЬНЫЙ ТОК: 18 A, КЛАСС ОГНЕОПАСНОСТИ: UL 94 V-0, ЦВЕТ КОЖУХА: BLACK, МАТЕРИАЛ КОРПУСА: THERMOPLASTIC (TP),</t>
  </si>
  <si>
    <t>431600104</t>
  </si>
  <si>
    <t>КАТЕГОРИЯ ПРОДУКТА: ПРОВОДНЫЕ КЛЕММЫ И ЗАЖИМЫ, ROHS: ПОДРОБНОСТИ, ПРОДУКТ: WIRE HOUSINGS, ТИП: RECEPTACLE HOUSING, КОЛИЧЕСТВО ПОЗИЦИЙ: 12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ТОРГОВАЯ МАРКА: MOLEX, МАТЕРИАЛ КОНТАКТА: -, ТИП КОНТАКТА: SOCKET (FEMALE), НОМИНАЛЬНЫЙ ТОК: 0,125, КЛАСС ОГНЕОПАСНОСТИ: UL 94 V-0, ЦВЕТ КОЖУХА: BLACK, КОРПУСА РАЗЪЕМОВ: FEMALE, МАТЕРИАЛ КОРПУСА: POLYPHENYLENE OXIDE (PPO), ТИП ПРОДУКТА: HEADERS &amp; WIRE HOUSINGS, РАЗМЕР ФАБРИЧНОЙ УПАКОВКИ: 1, ПОДКАТЕГОРИЯ: HEADERS &amp; WIRE HOUSINGS, НОМИНАЛЬНОЕ НАПРЯЖЕНИЕ: 350 V, ДРУГИЕ НАЗВАНИЯ ТОВАРА №: 901420012</t>
  </si>
  <si>
    <t>901420012</t>
  </si>
  <si>
    <t>КАТЕГОРИЯ ПРОДУКТА: АВТОМОБИЛЬНЫЕ РАЗЪЕМЫ, ROHS: ПОДРОБНОСТИ, ПРОДУКТ: CONTACTS, ТИП: TERMINALS, ВИД МОНТАЖА: CABLE MOUNT / FREE HANGING, ТИП ВЫВОДОВ: CRIMP, ТИП КОНТАКТА: SOCKET (FEMALE), ПОКРЫТИЕ КОНТАКТА: GOLD, СЕРИЯ: 90119, КОММЕРЧЕСКОЕ ОБОЗНАЧЕНИЕ: C-GRID, ПРИМЕНЕНИЕ: SIGNAL, WIRE-TO-BOARD, СОРТАМЕНТ ПРОВОДА: 24 AWG TO 22 AWG, МИНИМАЛЬНАЯ РАБОЧАЯ ТЕМПЕРАТУРА: - 55 C, МАКСИМАЛЬНАЯ РАБОЧАЯ ТЕМПЕРАТУРА: + 105 C, УПАКОВКА: BULK, ТОРГОВАЯ МАРКА: MOLEX, МАТЕРИАЛ КОНТАКТА: TIN, ЦВЕТ КОЖУХА: -, МАТЕРИАЛ КОРПУСА: -, ТИП ФИКСАЦИИ: -, ТИП ПРОДУКТА: HEADERS &amp; WIRE HOUSINGS, РАЗМЕР ФАБРИЧНОЙ УПАКОВКИ: 1, ПОДКАТЕГОРИЯ: HEADERS &amp; WIRE HOUSINGS, ДРУГИЕ НАЗВАНИЯ ТОВАРА №: 901192111; НАПРЯЖЕНИЕ 12 В.</t>
  </si>
  <si>
    <t>90119-2111</t>
  </si>
  <si>
    <t>КАТЕГОРИЯ ПРОДУКТА: АВТОМОБИЛЬНЫЕ РАЗЪЕМЫ, ROHS: ПОДРОБНОСТИ, ПРОДУКТ: TERMINALS, ТИП ПРИНАДЛЕЖНОСТЕЙ: -, КОЛИЧЕСТВО ПОЗИЦИЙ: -, ШАГ: -, ТИП РАЗЪЁМА: RECEPTACLE (FEMALE), ВИД МОНТАЖА: CABLE MOUNT / FREE HANGING, ТИП ВЫВОДОВ: CRIMP, ПОКРЫТИЕ КОНТАКТА: TIN, МАКСИМАЛЬНЫЙ СОРТАМЕНТ ПРОВОДА : 18 AWG, МИНИМАЛЬНЫЙ СОРТАМЕНТ ПРОВОДА : 20 AWG, УПАКОВКА: REEL, ТОРГОВАЯ МАРКА: TE CONNECTIVITY / AMP, ЦВЕТ: -, МАТЕРИАЛ КОНТАКТА: TIN, ТИП КОНТАКТА: SOCKET, ОПИСАНИЕ/ФУНКЦИЯ: MQS, AUTOMOTIVE TERMINALS, ФУНКЦИЯ СЦЕПЛЕНИЯ: CLEAN BODY, МАКСИМАЛЬНАЯ РАБОЧАЯ ТЕМПЕРАТУРА: + 120 C, МИНИМАЛЬНАЯ РАБОЧАЯ ТЕМПЕРАТУРА: - 40 C, УГОЛ МОНТАЖА: STRAIGHT, ТИП ПРОДУКТА: AUTOMOTIVE CONNECTORS, РАЗМЕР ФАБРИЧНОЙ УПАКОВКИ: 10000, ПОДКАТЕГОРИЯ: AUTOMOTIVE CONNECTORS, ТИП: QUICK CONNECT, ДИАПАЗОН СОРТАМЕНТА ПРОВОДОВ: 18 AWG TO 20 AWG; НАПРЯЖЕНИЕ 12 В.</t>
  </si>
  <si>
    <t>5-968221-1</t>
  </si>
  <si>
    <t>КАТЕГОРИЯ ПРОДУКТА: АВТОМОБИЛЬНЫЕ РАЗЪЕМЫ, ROHS: ПОДРОБНОСТИ, ТИП ПРОДУКТА: POWER TO THE BOARD, ТИП КОНТАКТА: SOCKET (FEMALE), НОМИНАЛЬНЫЙ ТОК: -, НОМИНАЛЬНОЕ НАПРЯЖЕНИЕ: -, КОЛИЧЕСТВО ПОЗИЦИЙ: -, ВИД МОНТАЖА: -, ТИП ВЫВОДОВ: CRIMP, ШАГ: -, СЕРИЯ: 171825, УПАКОВКА: REEL, КОММЕРЧЕСКОЕ ОБОЗНАЧЕНИЕ: SUPER SABRE, ТОРГОВАЯ МАРКА: MOLEX, МАТЕРИАЛ КОНТАКТА: COPPER, ПОКРЫТИЕ КОНТАКТА: SILVER, ЦВЕТ КОЖУХА: -, МАТЕРИАЛ КОРПУСА: -, КОЛИЧЕСТВО РЯДОВ: -, ПРОДУКТ: CONTACTS, ИНТЕРВАЛ МЕЖДУ РЯДАМИ: -, РАЗМЕР ФАБРИЧНОЙ УПАКОВКИ: 3000, ПОДКАТЕГОРИЯ: POWER CONNECTORS; НАПРЯЖЕНИЕ 12 В.</t>
  </si>
  <si>
    <t>РАЗЪЕМ ДЛЯ ПРОВОДА, КАТЕГОРИЯ ПРОДУКТА: ЗАГОЛОВКИ И КАБЕЛЬНЫЕ ВВОДЫ, ROHS: ПОДРОБНОСТИ, ТОВАР: ЖИЛЫ ДЛЯ ПРОВОДОВ, ТИП: КОРПУС РОЗЕТКИ, КОЛИЧЕСТВО ПОЗИЦИЙ: 4 ПОЗИЦИЯ, РАССТОЯНИЕ: 7,5 ММ, КОЛИЧЕСТВО РЯДОВ: 1 РЯД, ТИП КРЕПЛЕНИЯ: КАБЕЛЬНОЕ КРЕПЛЕНИЕ / СВОБОДНОЕ КРЕПЛЕНИЕ, ТИП КЛЕММЫ: ОБЖИМ, КОНТАКТНЫЙ ПОЛ: РОЗЕТКА (ЖЕНСКАЯ), СЕРИИ: 44441, ЗАЯВЛЕНИЕ: ПИТАНИЕ, ПРОВОД-ПЛАТА, ПРОВОД-ПРОВОД, МИНИМАЛЬНАЯ РАБОЧАЯ ТЕМПЕРАТУРА: - 40 С, МАКСИМАЛЬНАЯ РАБОЧАЯ ТЕМПЕРАТУРА: + 75 С, УПАКОВКА: МАССА, МАРКА: МОЛЕКС, НОМИНАЛЬНЫЙ ТОК: 18 А, КЛАССЫ ВОСПЛАМЕНЯЕМОСТИ: УЛ 94 В-0, ЦВЕТ КОРПУСА: ЧЕРНЫЙ, МАТЕРИАЛ КОРПУСА: НЕЙЛОН, ТИП ПРОДУКТА: ЗАГОЛОВКИ И КАБЕЛЬНЫЕ ВВОДЫ, КОЛИЧЕСТВО В УПАКОВКЕ НА УСЛОВИЯХ ФРАНКО-ЗАВОД: 1000, ПОДКАТЕГОРИЯ: ЗАГОЛОВКИ И КАБЕЛЬНЫЕ ВВОДЫ, НОМИНАЛЬНОЕ НАПРЯЖЕНИЕ: 600 V, НОМЕР ДЕТАЛИ ПСЕВДОНИМЫ: 444412004, ЕДИНИЦА ИЗМЕРЕНИЯ: 3399 Г,</t>
  </si>
  <si>
    <t>ПРОВОДНЫЕ ПРЯМОУГОЛЬНЫЕ РАЗЪЕМЫ ШТЫРЬЕВОГО ТИПА. КАТЕГОРИЯ: АВТОМОБИЛЬНЫЕ РАЗЪЕМЫ - КОНТАКТЫ. CONN TERM SH CRIMP 28-32AWG TIN. ХАРАКТЕРИСТИКИ: СЕРИЯ: SH; PART STATUS: ACTIVE; УПАКОВКА: CUT TAPE (CT); ТИП:-; ПОКРЫТИЕ КОНТАКТОВ:TIN; ТОЛЩИНА ПОКРЫТИЯ КОНТАКТОВ:-; КАБЕЛЬНОЕ ОКОНЧАНИЕ: CRIMP; СЕЧЕНИЕ ПРОВОДНИКА: 28-32 AWG; КОНТАКТ ИЛИ ГНЕЗДО: SOCKET; НАПРЯЖЕНИЕ 12 В.</t>
  </si>
  <si>
    <t>SSHL-003T-P0.2</t>
  </si>
  <si>
    <t>JST SALES AMERICA INC.</t>
  </si>
  <si>
    <t>ДИОД ВЫПРЯМИТЕЛЬНЫЙ, ДЛЯ ПОДАВЛЕНИЯ СКАЧКОВ НАПРЯЖЕНИЯ</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</si>
  <si>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30 V, КОЛИЧЕСТВО КАНАЛОВ: 1 CHANNEL, ТИП ВЫВОДОВ: SMD/SMT, УПАКОВКА / БЛОК: DO-214AC-2, НАПРЯЖЕНИЕ ПРОБОЯ: 33.3 V, НАПРЯЖЕНИЕ ФИКСАЦИИ: 48.4 V, PPPM - ПИКОВОЕ РАССЕИВАНИЕ МОЩНОСТИ: 400 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8.3 A, МИНИМАЛЬНАЯ РАБОЧАЯ ТЕМПЕРАТУРА: - 55 C, МАКСИМАЛЬНАЯ РАБОЧАЯ ТЕМПЕРАТУРА: + 150 C, СЕРИЯ: SMAJ, УПАКОВКА: REEL, УПАКОВКА: CUT TAPE, УПАКОВКА: MOUSEREEL, ТОРГОВАЯ МАРКА: BOURNS, PD - РАССЕИВАНИЕ МОЩНОСТИ: 1 W, РАЗМЕР ФАБРИЧНОЙ УПАКОВКИ: 5000, ПОДКАТЕГОРИЯ: TVS DIODES / ESD SUPPRESSION DIODES, VF - ПРЯМОЕ НАПРЯЖЕНИЕ: 3.5 V</t>
  </si>
  <si>
    <t>SMAJ30A</t>
  </si>
  <si>
    <t>КАТЕГОРИЯ ПРОДУКТА: ДИОДЫ И ВЫПРЯМИТЕЛИ ШОТТКИ, ROHS: ПОДРОБНОСТИ, ПРОДУКТ: SCHOTTKY RECTIFIERS, ВИД МОНТАЖА: THROUGH HOLE, УПАКОВКА / БЛОК: TO-247AC-3, КОНФИГУРАЦИЯ: DUAL ANODE COMMON CATHODE, ТЕХНОЛОГИЯ: SI, IF - ПРЯМОЙ ТОК: 40 A, VRRM - ПОВТОРЯЮЩЕЕСЯ ОБРАТНОЕ НАПРЯЖЕНИЕ: 100 V, VF - ПРЯМОЕ НАПРЯЖЕНИЕ: 610 MV, IFSM - УДАРНЫЙ ПРЯМОЙ ТОК: 2.95 KA, IR - ОБРАТНЫЙ ТОК : 15 MA, МИНИМАЛЬНАЯ РАБОЧАЯ ТЕМПЕРАТУРА: - 55 C, МАКСИМАЛЬНАЯ РАБОЧАЯ ТЕМПЕРАТУРА: + 175 C, ТОРГОВАЯ МАРКА: VISHAY SEMICONDUCTORS, ТИП ПРОДУКТА: SCHOTTKY DIODES &amp; RECTIFIERS, РАЗМЕР ФАБРИЧНОЙ УПАКОВКИ: 500, ПОДКАТЕГОРИЯ: DIODES &amp; RECTIFIERS, VR - ОБРАТНОЕ НАПРЯЖЕНИЕ: 100 V</t>
  </si>
  <si>
    <t>VS-40CPQ100-N3</t>
  </si>
  <si>
    <t>КАТЕГОРИЯ ПРОДУКТА: ДИОДЫ И ВЫПРЯМИТЕЛИ ШОТТКИ, ROHS: ПОДРОБНОСТИ, ПРОДУКТ: SCHOTTKY DIODES, ВИД МОНТАЖА: SMD/SMT, УПАКОВКА / БЛОК: SOT-223-3, КОНФИГУРАЦИЯ: DUAL SERIES, ТЕХНОЛОГИЯ: SI, IF - ПРЯМОЙ ТОК: 1А, VRRM - ПОВТОРЯЮЩЕЕСЯ ОБРАТНОЕ НАПРЯЖЕНИЕ: 60 V, VF - ПРЯМОЕ НАПРЯЖЕНИЕ: 850 MV, IFSM - УДАРНЫЙ ПРЯМОЙ ТОК: 0,416666666666667, IR - ОБРАТНЫЙ ТОК : 350 UA, МИНИМАЛЬНАЯ РАБОЧАЯ ТЕМПЕРАТУРА: - 65 C, МАКСИМАЛЬНАЯ РАБОЧАЯ ТЕМПЕРАТУРА: + 150 C, КВАЛИФИКАЦИЯ: AEC-Q101, УПАКОВКА: REEL, УПАКОВКА: CUT TAPE, УПАКОВКА: MOUSEREEL, ТОРГОВАЯ МАРКА: NEXPERIA, ВЫСОТА: 1.7 MM, ДЛИНА: 6.7 MM, ТИП ПРОДУКТА: SCHOTTKY DIODES &amp; RECTIFIERS, РАЗМЕР ФАБРИЧНОЙ УПАКОВКИ: 1000, ПОДКАТЕГОРИЯ: DIODES &amp; RECTIFIERS, ТИП: SCHOTTKY DIODE, ШИРИНА: 3.7 MM, ДРУГИЕ НАЗВАНИЯ ТОВАРА №: 934051420115</t>
  </si>
  <si>
    <t>BAT160S,115</t>
  </si>
  <si>
    <t>ОПТРОНЫ (ДИОДЫ) - БЫСТРОДЕЙСТВУЮЩИЕ ОПТОПАРЫ. (ОБОРУДОВАНИЕ ДЛЯ АВТОМАТИЗАЦИИ ПРОМЫШЛЕННЫХ ПРЕДПРИЯТИЙ, КОМПЬЮТЕРНЫХ СИСТЕМ).</t>
  </si>
  <si>
    <t>ТРАНЗИСТОРЫ, ПРОЧИЕ</t>
  </si>
  <si>
    <t>МОП-ТРАНЗИСТОРЫ - ОДИНОЧНЫЕ. НОМЕР ДЕТАЛИ: IRFS52N15DTRLP; ПРОИЗВОДИТЕЛИ: INFINEON TECHNOLOGIES; ОПИСАНИЕ: MOSFET N-CH 150V 51A D2PAK; КАТЕГОРИЯ: ДИСКРЕТНЫЕ ПОЛУПРОВОДНИКОВЫЕ ПРОДУКТЫ - ТРАНЗИСТОРЫ - ПОЛЕВЫЕ ТРАНЗИСТОРЫ, МОП-ТРАНЗИСТОРЫ - ОДИНОЧНЫЕ; ПАКЕТ: TO-263-3, D2PAK (2 LEADS + TAB), TO-263AB; СЕРИИ: HEXFET?; ТИП ПОЛЕВОГО ТРАНЗИСТОРА: N-CHANNEL; ТЕХНОЛОГИИ: MOSFET (METAL OXIDE); СЛИВ К ИСТОЧНИКУ НАПРЯЖЕНИЯ (VDSS): 150V; ТОК - НЕПРЕРЫВНЫЙ СЛИВ (ID) ПРИ 25 ° C: 51A (TC); НАПРЯЖЕНИЕ ПРИВОДА (МАКС. RDS ВКЛ., МИН. ВКЛ.): 10V; VGS (TH) (MAX) @ ID: 5V @ 250µA; ЗАРЯД ЗАТВОРА (QG) (МАКС.) @ VGS: 89NC @ 10V; ВХОДНАЯ ЕМКОСТЬ (CISS) (МАКС.) @ VDS: 2770PF @ 25V; VGS (МАКС.): ±30V; ФУНКЦИЯ FET -; РАССЕИВАЕМАЯ МОЩНОСТЬ (МАКС.): 3.8W (TA), 230W (TC); RDS ON (МАКС.) @ ID, VGS: 32 MOHM @ 36A, 10V; РАБОЧАЯ ТЕМПЕРАТУРА -55°C ~ 175°C (TJ); ТИП МОНТАЖА SURFACE MOUNT; ПАКЕТ УСТРОЙСТВ ПОСТАВЩИКА: D2PAK; ПАКЕТ / ЧЕХОЛ:TO-263-3, D2PAK (2 LEADS + TAB), TO-263AB.</t>
  </si>
  <si>
    <t>IRFS52N15DTRLPBF</t>
  </si>
  <si>
    <t>КАТЕГОРИЯ ПРОДУКТА: МОП-ТРАНЗИСТОР, ROHS: ПОДРОБНОСТИ, ТЕХНОЛОГИЯ: SI, ВИД МОНТАЖА: SMD/SMT, УПАКОВКА / БЛОК: WSON-6, ПОЛЯРНОСТЬ ТРАНЗИСТОРА: N-CHANNEL, КОЛИЧЕСТВО КАНАЛОВ: 1 CHANNEL, VDS - НАПРЯЖЕНИЕ ПРОБОЯ СТОК-ИСТОК: 25 V, ID - НЕПРЕРЫВНЫЙ ТОК УТЕЧКИ: 5 A, RDS ВКЛ - СОПРОТИВЛЕНИЕ СТОК-ИСТОК: 24 MOHMS, VGS - НАПРЯЖЕНИЕ ЗАТВОР-ИСТОК: - 8 V, + 8 V, VGS TH - ПОРОГОВОЕ НАПРЯЖЕНИЕ ЗАТВОР-ИСТОК : 900 MV, QG - ЗАРЯД ЗАТВОРА: 2 NC, МИНИМАЛЬНАЯ РАБОЧАЯ ТЕМПЕРАТУРА: - 55 C, МАКСИМАЛЬНАЯ РАБОЧАЯ ТЕМПЕРАТУРА: + 150 C, PD - РАССЕИВАНИЕ МОЩНОСТИ: 15 W, КАНАЛЬНЫЙ РЕЖИМ: ENHANCEMENT, КОММЕРЧЕСКОЕ ОБОЗНАЧЕНИЕ: NEXFET, УПАКОВКА: REEL, УПАКОВКА: CUT TAPE, УПАКОВКА: MOUSEREEL, ТОРГОВАЯ МАРКА: TEXAS INSTRUMENTS, КОНФИГУРАЦИЯ: SINGLE, ВРЕМЯ СПАДА: 1.7 NS, ВЫСОТА: 0.75 MM, ДЛИНА: 2 MM, ТИП ПРОДУКТА: MOSFET, ВРЕМЯ НАРАСТАНИЯ: 4.4 NS, СЕРИЯ: CSD16301Q2, РАЗМЕР ФАБРИЧНОЙ УПАКОВКИ: 3000, ПОДКАТЕГОРИЯ: MOSFETS, ТИП ТРАНЗИСТОРА: 1 N-CHANNEL POWER MOSFET, ТИПИЧНОЕ ВРЕМЯ ЗАДЕРЖКИ ВЫКЛЮЧЕНИЯ: 4.1 NS, ТИПИЧНОЕ ВРЕМЯ ЗАДЕРЖКИ ПРИ ВКЛЮЧЕНИИ: 2.7 NS, ШИРИНА: 2 MM</t>
  </si>
  <si>
    <t>CSD16301Q2</t>
  </si>
  <si>
    <t>МОП-ТРАНЗИСТОР</t>
  </si>
  <si>
    <t>ТИРИСТОР</t>
  </si>
  <si>
    <t>КАТЕГОРИЯ ПРОДУКТА: КОМПЛЕКТНЫЕ ТИРИСТОРНЫЕ УСТРОЙСТВА (SCR), ROHS: ПОДРОБНОСТИ, СЕРИЯ: X006, НОМИНАЛЬНОЕ ПЕРИОДИЧЕСКОЕ НАПРЯЖЕНИЕ В ЗАКРЫТОМ СОСТОЯНИИ (VDRM): 600 V, ТОК УТЕЧКИ В ЗАКРЫТОМ СОСТОЯНИИ @ VDRM IDRM: 1 UA, VF - ПРЯМОЕ НАПРЯЖЕНИЕ: 1.35 V, МАКСИМАЛЬНОЕ ОБРАТНОЕ НАПРЯЖЕНИЕ ЗАТВОРА: 5 V, ОТПИРАЮЩЕЕ НАПРЯЖЕНИЕ УПРАВЛЕНИЯ - VGT: 800 MV, ОТПИРАЮЩИЙ ТОК УПРАВЛЕНИЯ - IGT: 0.2 MA, МИНИМАЛЬНАЯ РАБОЧАЯ ТЕМПЕРАТУРА: - 40 C, МАКСИМАЛЬНАЯ РАБОЧАЯ ТЕМПЕРАТУРА: + 125 C, ВИД МОНТАЖА: THROUGH HOLE, УПАКОВКА / БЛОК: TO-92-3 (TO-226-3), УПАКОВКА: REEL, УПАКОВКА: CUT TAPE, ТОРГОВАЯ МАРКА: STMICROELECTRONICS, НОМИНАЛЬНЫЙ ТОК: 800 MA, МАКСИМАЛЬНЫЙ ТОК УДЕРЖАНИЯ IH: 5 MA, НЕПОВТОРЯЮЩИЙСЯ ТОК В ОТКРЫТОМ СОСТОЯНИИ : 10 A, ТИП ПРОДУКТА: SCRS, РАЗМЕР ФАБРИЧНОЙ УПАКОВКИ: 2000, ПОДКАТЕГОРИЯ: THYRISTORS, ТИП: 0.8 A SCRS</t>
  </si>
  <si>
    <t>X00602MA 5AL2</t>
  </si>
  <si>
    <t>КАТЕГОРИЯ ПРОДУКТА: ИМПУЛЬСНЫЕ РЕГУЛЯТОРЫ НАПРЯЖЕНИЯ, ROHS: ПОДРОБНОСТИ, ВИД МОНТАЖА: SMD/SMT, УПАКОВКА / БЛОК: SOIC-EP-8, ТОПОЛОГИЯ: BUCK, ВЫХОДНОЕ НАПРЯЖЕНИЕ: 925 MV TO 20 V, ВЫХОДНОЙ ТОК: 0,125, КОЛИЧЕСТВО ВЫХОДОВ: 1 OUTPUT, ВХОДНОЕ НАПРЯЖЕНИЕ, МИН.: 4.75 V, ВХОДНОЕ НАПРЯЖЕНИЕ, МАКС.: 23 V, ЧАСТОТА ПЕРЕКЛЮЧЕНИЙ: 340 KHZ, МИНИМАЛЬНАЯ РАБОЧАЯ ТЕМПЕРАТУРА: - 40 C, МАКСИМАЛЬНАЯ РАБОЧАЯ ТЕМПЕРАТУРА: + 85 C, СЕРИЯ: MP2307, УПАКОВКА: REEL, УПАКОВКА: CUT TAPE, УПАКОВКА: MOUSEREEL, ТОРГОВАЯ МАРКА: MONOLITHIC POWER SYSTEMS (MPS), ЧУВСТВИТЕЛЬНЫЙ К ВЛАЖНОСТИ: YES, РАБОЧИЙ ТОК ИСТОЧНИКА ПИТАНИЯ: 1.3 MA, ПРОДУКТ: VOLTAGE REGULATORS, ТИП ПРОДУКТА: SWITCHING VOLTAGE REGULATORS, РАЗМЕР ФАБРИЧНОЙ УПАКОВКИ: 2500, ПОДКАТЕГОРИЯ: PMIC - POWER MANAGEMENT ICS, ТИП: SYNCHRONOUS STEP-DOWN CONVERTER</t>
  </si>
  <si>
    <t>MP2307DN-LF-Z</t>
  </si>
  <si>
    <t>MONOLITHIC POWER SYSTEMS (MPS)</t>
  </si>
  <si>
    <t>КАТЕГОРИЯ ПРОДУКТА: ПРЕОБРАЗОВАТЕЛИ ПЕРЕМЕННОГО ТОКА В ПОСТОЯННЫЙ, ROHS: ПОДРОБНОСТИ, ВИД МОНТАЖА: SMD/SMT, УПАКОВКА / БЛОК: SOIC-NARROW-16, ВЫХОДНОЕ НАПРЯЖЕНИЕ: -, ВЫХОДНАЯ МОЩНОСТЬ: 20 W, ВХОДНОЕ НАПРЯЖЕНИЕ / НАПРЯЖЕНИЕ ПИТАНИЯ - МИН.: 8.5 V, ВХОДНОЕ НАПРЯЖЕНИЕ / НАПРЯЖЕНИЕ ПИТАНИЯ - МАКС.: 23.5 V, ТОПОЛОГИЯ: FLYBACK, ЧАСТОТА ПЕРЕКЛЮЧЕНИЙ: 136 KHZ, РАБОЧИЙ ЦИКЛ (МАКС.): -, РАБОЧИЙ ТОК ИСТОЧНИКА ПИТАНИЯ: 3.5 MA, МИНИМАЛЬНАЯ РАБОЧАЯ ТЕМПЕРАТУРА: - 40 C, МАКСИМАЛЬНАЯ РАБОЧАЯ ТЕМПЕРАТУРА: + 150 C, ВЫХОДНОЙ ТОК: 1.5 A, СЕРИЯ: VIPER25, УПАКОВКА: REEL, УПАКОВКА: CUT TAPE, УПАКОВКА: MOUSEREEL, ТОРГОВАЯ МАРКА: STMICROELECTRONICS, ИЗОЛЯЦИЯ: ISOLATED, ЧУВСТВИТЕЛЬНЫЙ К ВЛАЖНОСТИ: YES, КОЛИЧЕСТВО ВЫХОДОВ: 1 OUTPUT, ТИП ПРОДУКТА: AC/DC CONVERTERS, РАЗМЕР ФАБРИЧНОЙ УПАКОВКИ: 2500, ПОДКАТЕГОРИЯ: PMIC - POWER MANAGEMENT ICS, КОММЕРЧЕСКОЕ ОБОЗНАЧЕНИЕ: VIPERPLUS, ТИП: OFF LINE CONVERTER</t>
  </si>
  <si>
    <t>VIPER25LDTR</t>
  </si>
  <si>
    <t>ЧЕТЫРЕХКАНАЛЬНЫЙ КОНТРОЛЛЕР. КАТЕГОРИЯ: ИНТЕГРАЛЬНЫЕ СХЕМЫ (ИС) &gt; СПЕЦИАЛИЗИРОВАННЫЕ ИС; НОМЕР ЧАСТИ:JMF667H-BGCA0A; ПРОИЗВОДИТЕЛЬ: JMICRON; ОПИСАНИЕ: JMICRON BGA; СТАТУС: ROHSLEAD FREE / ROHS COMPLIANT: CONDTIONNEW ORIGINAL STOCK; ЧИП JMF667H НА ЯДРЕ ARM РАЗРАБОТАН С ИСПОЛЬЗОВАНИЕМ ПРОИЗВОДСТВЕННОГО ПРОЦЕССА 55 НМ ОТ TSMC. ОН ПОДДЕРЖИВАЕТ ДО 512 МБАЙТ КЭША DDR3 И ВОСЕМЬ ЧИПОВ НА КАЖДЫЙ КАНАЛ. ЁМКОСТЬ БОЛЬШИНСТВА НАКОПИТЕЛЕЙ С КОНТРОЛЛЕРОМ 667H БУДЕТ В ПРЕДЕЛАХ 128-512 ГБАЙТ. НАИБОЛЕЕ РАСПРОСТРАНЕННЫЕ NAND-МОДУЛИ ПО 128 ГБИТ, И 667H; ПОДДЕРЖИВАЕТ БОЛЬШИНСТВО ИНТЕРФЕЙСОВ NAND, В ОСОБЕННОСТИ 20-НАНОМЕТРОВЫЙ IMFT И 19-НАНОМЕТРОВУЮ ПАМЯТЬ ТИПА A19 TOGGLE-MODE ОТ SANDISK. ОДНАКО ЧЕТЫРЁХКАНАЛЬНАЯ АРХИТЕКТУРА, КАК ПРАВИЛО, ОГРАНИЧИВАЕТ СКОРОСТЬ, ОСОБЕННО НЕБОЛЬШИХ ОПЕРАЦИЙ С ПРОИЗВОЛЬНЫМ ДОСТУПОМ. В КОНТРОЛЛЕРЕ РЕАЛИЗОВАНА ПОДДЕРЖКА DEVSLP.</t>
  </si>
  <si>
    <t>JMF667H-BGCA0A</t>
  </si>
  <si>
    <t>МИКРОСХЕМА ИНТЕГРАЛЬНАЯ МОНОЛИТНАЯ - ИС ДЛЯ УПРАВЛЕНИЯ ПИТАНИЕМ - LDO РЕГУЛЯТОРЫ (КОНТРОЛЛЕРЫ) НАПРЯЖЕНИЯ,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</si>
  <si>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ПРОДУКТА:МИКРОСХЕМЫ; ПРОИЗВОДИТЕЛЬ:REALTEK. ОПИСАНИЕ:КОМПЛЕКТ ПОСТАВКИ:QFPRTL8181 - ЭТО ВЫСОКОИНТЕГРИРОВАННЫЙ SOC, ВСТРОЕННЫЙ В ВЫСОКОПРОИЗВОДИТЕЛЬНЫЙ 32-РАЗРЯДНЫЙ МИКРОКОНТРОЛЛЕР RISC, КОНТРОЛЛЕР ETHERNET И WLAN. ЭТО ЭКОНОМИЧНОЕ И ВЫСОКОПРОИЗВОДИТЕЛЬНОЕ РЕШЕНИЕ ДЛЯ СИСТЕМЫ БЕСПРОВОДНОЙ ТОЧКИ ДОСТУПА SS LAN, БЕСПРОВОДНОГО МАРШРУТИЗАТОРА SOHO, БЕСПРОВОДНОГО ИНТЕРНЕТ-ШЛЮЗА И Т.Д. ХАРАКТЕРИСТИКИ: ПРОЦЕССОР CORE LX5280 С 32-РАЗРЯДНОЙ АРХИТЕКТУРОЙ RISC. СУПЕРСКАЛЯРНАЯ АРХИТЕКТУРА, СОДЕРЖАЩАЯ 2 КОНВЕЙЕРА ВЫПОЛНЕНИЯ С УЛУЧШЕННОЙ ПРОИЗВОДИТЕЛЬНОСТЬЮ, ВСТРОЕННЫЕ В 8 К I-CACHE, 8 К D-CACHE И 4 К D-RAM. MMU ПОДДЕРЖИВАЕТ РАБОЧУЮ ЧАСТОТУ ДО 200 МГЦ; ВСТРОЕННЫЙ КОНТРОЛЛЕР WLAN, СООТВЕТСТВУЮЩИЙ СТАНДАРТУ IEEE 802.11B ПРОЦЕССОР MAC И DSSBASEBAND, ПОДДЕРЖИВАЕТ СКОРОСТЬ ПЕРЕДАЧИ ДАННЫХ TX В 11 М, 5,5 М, 2 М И 1 М, ПОДДЕРЖИВАЕТ ДЛИННУЮ И КОРОТКУЮ ПРЕАМБУЛУ, ПОДДЕРЖИВАЕТ РАЗНЕСЕНИЕ АНТЕНН И AGC. ВСТРОЕННЫЙ МЕХАНИЗМ ШИФРОВАНИЯ /ДЕШИФРОВАНИЯ ДЛЯ 64-БИТНОГО И 1 28-БИТНОГО WEP. ТЕХНИЧЕСКИЕ ХАРАКТЕРИСТИКИ: АТРИБУТ: ЗНАЧЕНИЕ АТРИБУТА; ПРОИЗВОДИТЕЛЬ: REALTEK; КАТЕГОРИЯ ПРОДУКТА: МИКРОСХЕМЫ IC</t>
  </si>
  <si>
    <t>RTL8188EUS-VH-CG</t>
  </si>
  <si>
    <t>МИКРОСХЕМА ДЛЯ УПРАВЛЕНИЯ ПИТАНИЕМ, КАТЕГОРИЯ ПРОДУКТА: LDO РЕГУЛЯТОРЫ НАПРЯЖЕНИЯ; ВИД МОНТАЖА: THROUGH HOLE; ВЫХОДНОЕ НАПРЯЖЕНИЕ: 5 V; ВЫХОДНОЙ ТОК: 1.5 A; КОЛИЧЕСТВО ВЫХОДОВ: 1 OUTPUT; ПОЛЯРНОСТЬ: POSITIVE; ВХОДНОЕ НАПРЯЖЕНИЕ, МИН.: 2.55 V; ВХОДНОЕ НАПРЯЖЕНИЕ, МАКС.: 25 V; ПОДАВЛЕНИЕ ПУЛЬСАЦИЙ ПИТАНИЯ - ТИПИЧ.: 75 DB; ТИП ВЫХОДА: FIXED; МИНИМАЛЬНАЯ РАБОЧАЯ ТЕМПЕРАТУРА: - 40 C; МАКСИМАЛЬНАЯ РАБОЧАЯ ТЕМПЕРАТУРА: + 150 C; НАПРЯЖЕНИЕ ОТПУСКАНИЯ: 1.3 V; СЕРИЯ: LT1086; УПАКОВКА: TUBE; НАПРЯЖЕНИЕ ОТПУСКАНИЯ - МАКС.: 1.5 V; ВЫСОТА: 4.57 MM; НЕСТАБИЛЬНОСТЬ ВЫХОДНОГО НАПРЯЖЕНИЯ ИЛИ ТОКА: 0.15 %; НЕСТАБИЛЬНОСТЬ ВЫХОДНОЙ НАГРУЗКИ: 0.1 %; РАБОЧИЙ ТОК ИСТОЧНИКА ПИТАНИЯ: 5 MA; ПРОДУКТ: LINEAR REGULATORS; РАЗМЕР ФАБРИЧНОЙ УПАКОВКИ: 50; ТИП: POSITIVE REGULATOR; ВЕС ИЗДЕЛИЯ: 6 G</t>
  </si>
  <si>
    <t>КАТЕГОРИЯ ПРОДУКТА: ИМПУЛЬСНЫЕ РЕГУЛЯТОРЫ НАПРЯЖЕНИЯ, ROHS: ПОДРОБНОСТИ, ВИД МОНТАЖА: SMD/SMT, УПАКОВКА / БЛОК: LGA-108, ТОПОЛОГИЯ: BOOST, BUCK, ВЫХОДНОЕ НАПРЯЖЕНИЕ: 10 V TO 50 V, ВЫХОДНОЙ ТОК: 6.5 A, КОЛИЧЕСТВО ВЫХОДОВ: 1 OUTPUT, ВХОДНОЕ НАПРЯЖЕНИЕ, МИН.: 8 V, ВХОДНОЕ НАПРЯЖЕНИЕ, МАКС.: 60 V, ТОК ПОКОЯ: 5 MA, ЧАСТОТА ПЕРЕКЛЮЧЕНИЙ: 1 MHZ, МИНИМАЛЬНАЯ РАБОЧАЯ ТЕМПЕРАТУРА: - 40 C, МАКСИМАЛЬНАЯ РАБОЧАЯ ТЕМПЕРАТУРА: + 115 C, УПАКОВКА: TRAY, ТОРГОВАЯ МАРКА: VICOR, ВХОДНОЕ НАПРЯЖЕНИЕ: 24 V, ЧУВСТВИТЕЛЬНЫЙ К ВЛАЖНОСТИ: YES, ТИП ПРОДУКТА: SWITCHING VOLTAGE REGULATORS, РАЗМЕР ФАБРИЧНОЙ УПАКОВКИ: 136, ПОДКАТЕГОРИЯ: PMIC - POWER MANAGEMENT ICS</t>
  </si>
  <si>
    <t>PI3740-00-LGIZ</t>
  </si>
  <si>
    <t>МИКРОСХЕМА ДЛЯ УПРАВЛЕНИЯ ПИТАНИЕМ, КАТЕГОРИЯ ПРОДУКТА: LDO РЕГУЛЯТОРЫ НАПРЯЖЕНИЯ; ВИД МОНТАЖА: SMD/SMT; УПАКОВКА / БЛОК: VQFN-20; ВЫХОДНОЕ НАПРЯЖЕНИЕ: 800 MV TO 3.6 V; ВЫХОДНОЙ ТОК: 3 A; КОЛИЧЕСТВО ВЫХОДОВ: 1 OUTPUT; ПОЛЯРНОСТЬ: POSITIVE; ВХОДНОЕ НАПРЯЖЕНИЕ, МИН.: 3.9 V; ВХОДНОЕ НАПРЯЖЕНИЕ, МАКС.: 5.5 V; ТИП ВЫХОДА: ADJUSTABLE; МИНИМАЛЬНАЯ РАБОЧАЯ ТЕМПЕРАТУРА: - 55 C; МАКСИМАЛЬНАЯ РАБОЧАЯ ТЕМПЕРАТУРА: + 125 C; НАПРЯЖЕНИЕ ОТПУСКАНИЯ: 115 MV; СЕРИЯ: TPS74401-EP; УПАКОВКА: REEL; УПАКОВКА: CUT TAPE; УПАКОВКА: MOUSEREEL; ЧУВСТВИТЕЛЬНЫЙ К ВЛАЖНОСТИ: YES; РАБОЧИЙ ТОК ИСТОЧНИКА ПИТАНИЯ: 3 MA; РАЗМЕР ФАБРИЧНОЙ УПАКОВКИ:РАЗМЕР ФАБРИЧНОЙ УПАКОВКИ: 3000; ДРУГИЕ НАЗВАНИЯ ТОВАРА №: V62/10611-01XE; ВЕС ИЗДЕЛИЯ: 70 MG</t>
  </si>
  <si>
    <t>TPS74401MRGWREP</t>
  </si>
  <si>
    <t>КАТЕГОРИЯ ПРОДУКТА: ЛИНЕЙНЫЕ РЕГУЛЯТОРЫ НАПРЯЖЕНИЯ, ROHS: ПОДРОБНОСТИ, ВИД МОНТАЖА: SMD/SMT, УПАКОВКА / БЛОК: D2PAK, КОЛИЧЕСТВО ВЫХОДОВ: 1 OUTPUT, ПОЛЯРНОСТЬ: NEGATIVE, ВЫХОДНОЕ НАПРЯЖЕНИЕ: - 15 V, ВЫХОДНОЙ ТОК: 0,0416666666666667, ТИП ВЫХОДА: FIXED, ВХОДНОЕ НАПРЯЖЕНИЕ, МИН.: - 16.3 V, ВХОДНОЕ НАПРЯЖЕНИЕ, МАКС.: - 35 V, МИНИМАЛЬНАЯ РАБОЧАЯ ТЕМПЕРАТУРА: - 40 C, МАКСИМАЛЬНАЯ РАБОЧАЯ ТЕМПЕРАТУРА: + 125 C, НЕСТАБИЛЬНОСТЬ ВЫХОДНОЙ НАГРУЗКИ: 68 MV, НЕСТАБИЛЬНОСТЬ ВЫХОДНОГО НАПРЯЖЕНИЯ ИЛИ ТОКА: 14 MV, ТОК ПОКОЯ: 4.4 MA, СЕРИЯ: MC7900, УПАКОВКА: REEL, УПАКОВКА: CUT TAPE, УПАКОВКА: MOUSEREEL, ТОРГОВАЯ МАРКА: ONSEMI, PD - РАССЕИВАНИЕ МОЩНОСТИ: 70 W, ТИП ПРОДУКТА: LINEAR VOLTAGE REGULATORS, ПОДАВЛЕНИЕ ПУЛЬСАЦИЙ ПИТАНИЯ - ТИПИЧ.: 60 DB, РАЗМЕР ФАБРИЧНОЙ УПАКОВКИ: 800, ПОДКАТЕГОРИЯ: PMIC - POWER MANAGEMENT ICS</t>
  </si>
  <si>
    <t>КАТЕГОРИЯ ПРОДУКТА: ЛИНЕЙНЫЕ РЕГУЛЯТОРЫ НАПРЯЖЕНИЯ, ROHS: ПОДРОБНОСТИ, ВИД МОНТАЖА: SMD/SMT, УПАКОВКА / БЛОК: TO-263-3, КОЛИЧЕСТВО ВЫХОДОВ: 1 OUTPUT, ПОЛЯРНОСТЬ: POSITIVE, ВЫХОДНОЕ НАПРЯЖЕНИЕ: 15 V, ВЫХОДНОЙ ТОК: 0,0416666666666667, ТИП ВЫХОДА: FIXED, ВХОДНОЕ НАПРЯЖЕНИЕ, МИН.: 17 V, ВХОДНОЕ НАПРЯЖЕНИЕ, МАКС.: 35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MC7815, УПАКОВКА: TUBE, ТОРГОВАЯ МАРКА: ONSEMI, ТИП ПРОДУКТА: LINEAR VOLTAGE REGULATORS, ПОДАВЛЕНИЕ ПУЛЬСАЦИЙ ПИТАНИЯ - ТИПИЧ.: 58 DB, РАЗМЕР ФАБРИЧНОЙ УПАКОВКИ: 50, ПОДКАТЕГОРИЯ: PMIC - POWER MANAGEMENT ICS</t>
  </si>
  <si>
    <t>MC7815BD2TG</t>
  </si>
  <si>
    <t>КАТЕГОРИЯ ПРОДУКТА: ЛИНЕЙНЫЕ РЕГУЛЯТОРЫ НАПРЯЖЕНИЯ, ROHS: ПОДРОБНОСТИ, ВИД МОНТАЖА: SMD/SMT, УПАКОВКА / БЛОК: TO-263-3, КОЛИЧЕСТВО ВЫХОДОВ: 1 OUTPUT, ПОЛЯРНОСТЬ: POSITIVE, ВЫХОДНОЕ НАПРЯЖЕНИЕ: 5 V, ВЫХОДНОЙ ТОК: 0,041, ТИП ВЫХОДА: FIXED, ВХОДНОЕ НАПРЯЖЕНИЕ, МИН.: 7 V, ВХОДНОЕ НАПРЯЖЕНИЕ, МАКС.: 35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10 MV, СЕРИЯ: MC7805, УПАКОВКА: TUBE, ТОРГОВАЯ МАРКА: ONSEMI, ТИП ПРОДУКТА: LINEAR VOLTAGE REGULATORS, ПОДАВЛЕНИЕ ПУЛЬСАЦИЙ ПИТАНИЯ - ТИПИЧ.: 83 DB, РАЗМЕР ФАБРИЧНОЙ УПАКОВКИ: 50, ПОДКАТЕГОРИЯ: PMIC - POWER MANAGEMENT ICS, ВЕС ИЗДЕЛИЯ: 1,600 G,</t>
  </si>
  <si>
    <t>MC7805ABD2TG</t>
  </si>
  <si>
    <t>МИКРОСХЕМА ДЛЯ УПРАВЛЕНИЯ ПИТАНИЕМ - ПРЕОБРАЗОВАТЕЛИ ПОСТОЯННОГО ТОКА В ПОСТОЯННЫЙ,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</si>
  <si>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ДЛЯ УПРАВЛЕНИЯ ПИТАНИЕМ - ПРЕОБРАЗОВАТЕЛИ ПОСТОЯННОГО ТОКА В ПОСТОЯННЫЙ С ИЗОЛЯЦИЕЙ (MINI 1W ISO REG DC/DC CONVERTER). ВИД МОНТАЖА:SMD/SMT. УПАКОВКА / БЛОК:SOIC-8. КОЛИЧЕСТВО ВЫХОДОВ:1 OUTPUT. ВЫХОДНАЯ МОЩНОСТЬ:1 W. ВХОДНОЕ НАПРЯЖЕНИЕ, НОМИНАЛЬНОЕ:5 V ВХОДНОЕ НАПРЯЖЕНИЕ, МИН.:4.5 V. ВХОДНОЕ НАПРЯЖЕНИЕ, МАКС.:5.5 V. ВЫХОДНОЕ НАПРЯЖЕНИЕ-КАНАЛ 1:3.3 V/ ВЫХОДНОЙ ТОК-КАНАЛ 1:300 MA. НАПРЯЖЕНИЕ ИЗОЛЯЦИИ:1 KV. МИНИМАЛЬНАЯ РАБОЧАЯ ТЕМПЕРАТУРА:- 40 C. МАКСИМАЛЬНАЯ РАБОЧАЯ ТЕМПЕРАТУРА:+ 85 C. УПАКОВКА / БЛОК:SO-28. ПРОДУКТ:ISOLATED. СЕРИЯ:DCR010503. ВХОДНОЕ НАПРЯЖЕНИЕ:4.5 V TO 5.5 V. УПАКОВКА:TUBE . ТОРГОВАЯ МАРКА:TEXAS INSTRUMENTS . ЧУВСТВИТЕЛЬНЫЙ К ВЛАЖНОСТИ:YES . ТИП ПРОДУКТА:ISOLATED DC-DC CONVERTERS . РАЗМЕР ФАБРИЧНОЙ УПАКОВКИ:28 . ПОДКАТЕГОРИЯ:DC-DC CONVERTER . ВЕС ИЗДЕЛИЯ:524.400 MG</t>
  </si>
  <si>
    <t>DCR010503U</t>
  </si>
  <si>
    <t>МИКРОКОНТРОЛЛЕР, КАТЕГОРИЯ ПРОДУКТА: 8-БИТНЫЕ МИКРОКОНТРОЛЛЕРЫ, СЕРИЯ: ATMEGA256X, ВИД МОНТАЖА: SMD/SMT, УПАКОВКА / БЛОК: TQFP-64, ЯДРО: AVR, РАЗМЕР ПРОГРАММНОЙ ПАМЯТИ: 256 KB, ШИРИНА ШИНЫ ДАННЫХ: 8 BIT, РАЗРЕШЕНИЕ АЦП: 10 BIT, МАКСИМАЛЬНАЯ ТАКТОВАЯ ЧАСТОТА: 16 MHZ, КОЛИЧЕСТВО ВХОДОВ/ВЫХОДОВ: 54 I/O, РАЗМЕР ОЗУ ДАННЫХ: 8 KB, НАПРЯЖЕНИЕ ПИТАНИЯ - МИН.: 4.5 V, НАПРЯЖЕНИЕ ПИТАНИЯ - МАКС.: 5.5 V, МИНИМАЛЬНАЯ РАБОЧАЯ ТЕМПЕРАТУРА: - 40 C, МАКСИМАЛЬНАЯ РАБОЧАЯ ТЕМПЕРАТУРА: + 85 C, УПАКОВКА: TRAY, ТИП ОЗУ ДАННЫХ: SRAM, РАЗМЕР ПЗУ ДАННЫХ: 4 KB, ТИП ПЗУ ДАННЫХ: EEPROM, ВЫСОТА: 1 MM, ТИП ИНТЕРФЕЙСА: 2-WIRE, SPI, USART, ДЛИНА: 14 MM, ЧУВСТВИТЕЛЬНЫЙ К ВЛАЖНОСТИ: YES, КОЛИЧЕСТВО ТАЙМЕРОВ/СЧЕТЧИКОВ: 6 TIMER, СЕРИЯ ПРОЦЕССОРА: MEGAAVR, ПРОДУКТ: MCU, ТИП ПАМЯТИ ПРОГРАММ: FLASH, КОММЕРЧЕСКОЕ ОБОЗНАЧЕНИЕ: AVR, ШИРИНА: 14 MM, ВЕС ИЗДЕЛИЯ: 360,600 MG,</t>
  </si>
  <si>
    <t>КАТЕГОРИЯ ПРОДУКТА: 8-БИТНЫЕ МИКРОКОНТРОЛЛЕРЫ, ROHS: ПОДРОБНОСТИ, СЕРИЯ: 89C, ВИД МОНТАЖА: SMD/SMT, УПАКОВКА / БЛОК: VQFP-44, ЯДРО: 80C51, РАЗМЕР ПРОГРАММНОЙ ПАМЯТИ: 64 KB, ШИРИНА ШИНЫ ДАННЫХ: 8 BIT, РАЗРЕШЕНИЕ АЦП: NO ADC, МАКСИМАЛЬНАЯ ТАКТОВАЯ ЧАСТОТА: 60 MHZ, КОЛИЧЕСТВО ВХОДОВ/ВЫХОДОВ: 34 I/O, РАЗМЕР ОЗУ ДАННЫХ: 2 KB, НАПРЯЖЕНИЕ ПИТАНИЯ - МИН.: 2.7 V, НАПРЯЖЕНИЕ ПИТАНИЯ - МАКС.: 5.5 V, МИНИМАЛЬНАЯ РАБОЧАЯ ТЕМПЕРАТУРА: - 40 C, МАКСИМАЛЬНАЯ РАБОЧАЯ ТЕМПЕРАТУРА: + 85 C, УПАКОВКА: TRAY, ТОРГОВАЯ МАРКА: MICROCHIP TECHNOLOGY, ВЫСОТА: 1.45 MM, ТИП ИНТЕРФЕЙСА: SPI, UART, ДЛИНА: 10.1 MM, ЧУВСТВИТЕЛЬНЫЙ К ВЛАЖНОСТИ: YES, КОЛИЧЕСТВО ТАЙМЕРОВ/СЧЕТЧИКОВ: 3 TIMER, СЕРИЯ ПРОЦЕССОРА: AT89X, ПРОДУКТ: MCU, ТИП ПРОДУКТА: 8-BIT MICROCONTROLLERS - MCU, ТИП ПАМЯТИ ПРОГРАММ: FLASH, РАЗМЕР ФАБРИЧНОЙ УПАКОВКИ: 160, ПОДКАТЕГОРИЯ: MICROCONTROLLERS - MCU, ШИРИНА: 10.1 MM</t>
  </si>
  <si>
    <t>AT89C51ED2-RLTUM</t>
  </si>
  <si>
    <t>КАТЕГОРИЯ ПРОДУКТА: ИМПУЛЬСНЫЕ РЕГУЛЯТОРЫ НАПРЯЖЕНИЯ, ROHS: ПОДРОБНОСТИ, ВИД МОНТАЖА: SMD/SMT, УПАКОВКА / БЛОК: SOIC-NARROW-8, ТОПОЛОГИЯ: INVERTING, ВЫХОДНОЕ НАПРЯЖЕНИЕ: - 2.5 V TO - 5.5 V, ВЫХОДНОЙ ТОК: 200 MA, КОЛИЧЕСТВО ВЫХОДОВ: 1 OUTPUT, ВХОДНОЕ НАПРЯЖЕНИЕ, МИН.: 2.7 V, ВХОДНОЕ НАПРЯЖЕНИЕ, МАКС.: 5.5 V, ТОК ПОКОЯ: 5.5 MA, ЧАСТОТА ПЕРЕКЛЮЧЕНИЙ: 1 MHZ, МИНИМАЛЬНАЯ РАБОЧАЯ ТЕМПЕРАТУРА: - 40 C, МАКСИМАЛЬНАЯ РАБОЧАЯ ТЕМПЕРАТУРА: + 85 C, СЕРИЯ: MAX889, УПАКОВКА: TUBE, ТОРГОВАЯ МАРКА: MAXIM INTEGRATED, СРЕДСТВА РАЗРАБОТКИ: MAX889SEVKIT, ФУНКЦИЯ: INVERTING, ВЫСОТА: 1.5 MM, ВХОДНОЕ НАПРЯЖЕНИЕ: 2.7 V TO 5.5 V, ДЛИНА: 5 MM, НЕСТАБИЛЬНОСТЬ ВЫХОДНОЙ НАГРУЗКИ: 10 MV, ТИП ПРОДУКТА: SWITCHING VOLTAGE REGULATORS, ОТКЛЮЧЕНИЕ: SHUTDOWN, РАЗМЕР ФАБРИЧНОЙ УПАКОВКИ: 100, ПОДКАТЕГОРИЯ: PMIC - POWER MANAGEMENT ICS, ТИП: VOLTAGE CONVERTER, ШИРИНА: 4 MM, ДРУГИЕ НАЗВАНИЯ ТОВАРА №: MAX889</t>
  </si>
  <si>
    <t>MAX889SESA+</t>
  </si>
  <si>
    <t>MAXIM INTEGRATED</t>
  </si>
  <si>
    <t>МИКРОСХЕМА ПАМЯТИ 1 КБИТ,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</si>
  <si>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EEPROM, ROHS: ПОДРОБНОСТИ, ВИД МОНТАЖА: SMD/SMT, УПАКОВКА / БЛОК: SOIC-8, ТИП ИНТЕРФЕЙСА: 3-WIRE, MICROWIRE, РАЗМЕР ПАМЯТИ: 1 KBIT, ОРГАНИЗАЦИЯ: 64 X 16,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200 NS, СОХРАНЕНИЕ ДАННЫХ: 200 YEAR, НАПРЯЖЕНИЕ ПИТАНИЯ - МАКС.: 1 MA, СЕРИЯ: 93LC46A/B/C, УПАКОВКА: TUBE, АКТИВНЫЙ ТОК СЧИТЫВАНИЯ — МАКС.: 1 MA, ТОРГОВАЯ МАРКА: MICROCHIP TECHNOLOGY / ATMEL, ВЫСОТА: 1.25 MM, ДЛИНА: 4.9 MM, ЧУВСТВИТЕЛЬНЫЙ К ВЛАЖНОСТИ: YES, РАБОЧИЙ ТОК ИСТОЧНИКА ПИТАНИЯ: 2 MA, РАБОЧЕЕ НАПРЯЖЕНИЕ ПИТАНИЯ: 2.5 V TO 5.5 V, ТИП ПРОДУКТА: EEPROM, РАЗМЕР ФАБРИЧНОЙ УПАКОВКИ: 100, ПОДКАТЕГОРИЯ: MEMORY &amp; DATA STORAGE, ШИРИНА: 3.9 MM</t>
  </si>
  <si>
    <t>93LC46B-I/SN</t>
  </si>
  <si>
    <t>МИКРОСХЕМА УСИЛИТЕЛЬ, КАТЕГОРИЯ ПРОДУКТА: ПРЕЦИЗИОННЫЕ УСИЛИТЕЛИ; СЕРИЯ: AD820; КОЛИЧЕСТВО КАНАЛОВ: 1 CHANNEL; GBP - ПРОИЗВЕДЕНИЕ КОЭФФИЦИЕНТА УСИЛЕНИЯ НА ШИРИНУ ПОЛОСЫ ПРОПУСКАНИЯ (FT): 1.8 MHZ; SR - СКОРОСТЬ НАРАСТАНИЯ ВЫХОДНОГО НАПРЯЖЕНИЯ: 3 V/US; CMRR - КОЭФФИЦИЕНТ ПОДАВЛЕНИЯ СИНФАЗНОГО СИГНАЛА: 80 DB; ВЫХОДНОЙ ТОК НА КАНАЛ: 15 MA; IB - ВХОДНОЙ ТОК СМЕЩЕНИЯ: 25 PA; VOS - ВХОДНОЕ НАПРЯЖЕНИЕ СМЕЩЕНИЯ НУЛЯ: 100 UV; EN - ИНТЕНСИВНОСТЬ ШУМА ВХОДНОГО НАПРЯЖЕНИЯ: 25 NV/SQRT HZ; НАПРЯЖЕНИЕ ПИТАНИЯ - МАКС.: 30 V, 15 V; НАПРЯЖЕНИЕ ПИТАНИЯ - МИН.: 5 V, 2.5 V; РАБОЧИЙ ТОК ИСТОЧНИКА ПИТАНИЯ: 620 UA; МИНИМАЛЬНАЯ РАБОЧАЯ ТЕМПЕРАТУРА: - 40 C; МАКСИМАЛЬНАЯ РАБОЧАЯ ТЕМПЕРАТУРА: + 85 C; ОТКЛЮЧЕНИЕ: NO SHUTDOWN; ВИД МОНТАЖА: SMD/SMT; УПАКОВКА / БЛОК: SOIC-8; УПАКОВКА: TUBE; ВЫСОТА: 1.5 MM; ДЛИНА: 5 MM; ТИП ВЫХОДА: RAIL-TO-RAIL; ПРОДУКТ: PRECISION AMPLIFIERS; ТИП: GENERAL PURPOSE AMPLIFIER; ШИРИНА: 4 MM; ДИАПАЗОН ВХОДНОГО НАПРЯЖЕНИЯ - МАКС.: 4 V; НАПРЯЖЕНИЕ СДВОЕННОГО ПИТАНИЯ: 2.5 V TO 15 V; МАКСИМАЛЬНОЕ НАПРЯЖЕНИЕ СДВОЕННОГО ПИТАНИЯ: 15 V; МИНИМАЛЬНОЕ НАПРЯЖЕНИЕ СДВОЕННОГО ПИТАНИЯ: 2.5 V; РАБОЧЕЕ НАПРЯЖЕНИЕ ПИТАНИЯ: 5 V TO 30 V; PD - РАССЕИВАНИЕ МОЩНОСТИ: 1 W; ТИП ПРОДУКТА: PRECISION AMPLIFIERS; PSRR - КОЭФФИЦИЕНТ ПОДАВЛЕНИЯ ПОМЕХ ПО ПИТАНИЮ: 80 DB; РАЗМЕР ФАБРИЧНОЙ УПАКОВКИ: 98; УСИЛЕНИЕ ПО НАПРЯЖЕНИЮ, ДБ: 120 DB; ВЕС ИЗДЕЛИЯ: 540 MG</t>
  </si>
  <si>
    <t>AD820ARZ</t>
  </si>
  <si>
    <t>МИКРОСХЕМА УСИЛИТЕЛЬ, КАТЕГОРИЯ ПРОДУКТА: ОПТИЧЕСКИ РАЗВЯЗАННЫЕ УСИЛИТЕЛИ; НАПРЯЖЕНИЕ ИЗОЛЯЦИИ: 5000 VRMS; УПАКОВКА / БЛОК: SSO-8; ВИД МОНТАЖА: SMD/SMT; УПАКОВКА: REEL; УПАКОВКА: CUT TAPE; УПАКОВКА: MOUSEREEL; ТИП УСИЛИТЕЛЯ: ISOLATION; ТИП ИЗОЛЯЦИИ: OPTIC; ПРОДУКТ: OPTICALLY ISOLATED AMPLIFIERS; РАЗМЕР ФАБРИЧНОЙ УПАКОВКИ:РАЗМЕР ФАБРИЧНОЙ УПАКОВКИ: 1000; ВЕС ИЗДЕЛИЯ: 250 MG</t>
  </si>
  <si>
    <t>BROADCOM LIMITED</t>
  </si>
  <si>
    <t>КАТЕГОРИЯ ПРОДУКТА: ЦИФРО-АНАЛОГОВЫЕ ПРЕОБРАЗОВАТЕЛИ (ЦАП), ROHS: ПОДРОБНОСТИ, СЕРИЯ: ADV7123, РАЗРЕШЕНИЕ: 10 BIT, ЧАСТОТА ДИСКРЕТИЗАЦИИ: 330 MS/S, КОЛИЧЕСТВО КАНАЛОВ: 3 CHANNEL, ВРЕМЯ СТАБИЛИЗАЦИИ: -, ТИП ВЫХОДА: CURRENT, ТИП ИНТЕРФЕЙСА: PARALLEL, НАПРЯЖЕНИЕ ПИТАНИЯ ДЛЯ АНАЛОГОВЫХ УСТРОЙСТВ: 3.3 V/5 V, НАПРЯЖЕНИЕ ПИТАНИЯ ДЛЯ ЦИФРОВЫХ УСТРОЙСТВ: 3.3 V/5 V, МИНИМАЛЬНАЯ РАБОЧАЯ ТЕМПЕРАТУРА: - 40 C, МАКСИМАЛЬНАЯ РАБОЧАЯ ТЕМПЕРАТУРА: + 85 C, ВИД МОНТАЖА: SMD/SMT, УПАКОВКА / БЛОК: LQFP-48, УПАКОВКА: TRAY, ТОРГОВАЯ МАРКА: ANALOG DEVICES, DNL - ДИФФЕРЕНЦИАЛЬНАЯ НЕЛИНЕЙНОСТЬ: +/- 0.25 LSB, ВЫСОТА: 1.4 MM, INL - ИНТЕГРАЛЬНАЯ НЕЛИНЕЙНОСТЬ: +/- 0.4 LSB, ДЛИНА: 7 MM, ЧУВСТВИТЕЛЬНЫЙ К ВЛАЖНОСТИ: YES, РАБОЧЕЕ НАПРЯЖЕНИЕ ПИТАНИЯ: 3 V TO 5.25 V, PD - РАССЕИВАНИЕ МОЩНОСТИ: 485 MW, ТИП ПРОДУКТА: DACS - DIGITAL TO ANALOG CONVERTERS, РАЗМЕР ФАБРИЧНОЙ УПАКОВКИ: 250, ПОДКАТЕГОРИЯ: DATA CONVERTER ICS, НАПРЯЖЕНИЕ ПИТАНИЯ - МАКС.: 5.25 V, НАПРЯЖЕНИЕ ПИТАНИЯ - МИН.: 3 V, ТИП: VIDEO ENCODER, ШИРИНА: 7 MM</t>
  </si>
  <si>
    <t>ADV7123KSTZ140</t>
  </si>
  <si>
    <t>МИКРОСХЕМА ПОЛОСОВОЙ ФИЛЬТР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</si>
  <si>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ЛОГИЧЕСКАЯ. БУФЕР/ЛИНЕЙНЫЙ ДРАЙВЕР/ЛИНЕЙНЫЙ ПРИЕМНИК. ВЫСОКОПРОИЗВОДИТЕЛЬНЫЙ КМОП С КРЕМНИЕВЫМ ЗАТВОРОМ 74HC244 ИДЕНТИЧЕН ПО РАСПИНОВКЕ LS244. ВХОДЫ УСТРОЙСТВА ОВМЕСТИМЫ СО СТАНДАРТНЫМИ ВЫХОДАМИ CMOS; С ПОМОЩЬЮ ПОДТЯГИВАЮЩИХ РЕЗИСТОРОВ; ОНИ СОВМЕСТИМЫ С ВЫХОДАМИ LSTTL. ЭТОТ ВОСЬМЕРИЧНЫЙ НЕИНВЕРТИРУЮЩИЙ БУФЕР / ЛИНЕЙНЫЙ ДРАЙВЕР / ЛИНЕЙНЫЙ ПРИЕМНИК ПРЕДНАЗНАЧЕН ДЛЯ ИСПОЛЬЗОВАНИЯ С ДРАЙВЕРАМИ АДРЕСОВ ПАМЯТИ С 3 СОСТОЯНИЯМИ, ТАКТОВЫМИ ДРАЙВЕРАМИ И ДРУГИМИ СИСТЕМАМИ, ОРИЕНТИРОВАННЫМИ НА ШИНЫ. УСТРОЙСТВО ИМЕЕТ НЕИНВЕРТИРУЮЩИЕ ВЫХОДЫ И ДВА РЕЖИМА АКТИВНОГО НИЗКОГО ВЫХОДНОГО СИГНАЛА. HC244 АНАЛОГИЧЕН ПО ФУНКЦИЯМ HC240A. ОСОБЕННОСТИ: МОЩНОСТЬ ВЫХОДНОГО ПРИВОДА: 15 НАГРУЗОК LSTTL; ВЫХОДЫ НАПРЯМУЮ ВЗАИМОДЕЙСТВУЮТ С CMOS, NMOS И TTL; ДИАПАЗОН РАБОЧИХ НАПРЯЖЕНИЙ: ОТ 2,0 ДО 6,0 В; НИЗКИЙ ВХОДНОЙ ТОК: 1,0 А; ВЫСОКАЯ ПОМЕХОЗАЩИЩЕННОСТЬ, ХАРАКТЕРНАЯ ДЛЯ КМОП-УСТРОЙСТВ; В СООТВЕТСТВИИ С ТРЕБОВАНИЯМИ, ОПРЕДЕЛЕННЫМИ СТАНДАРТОМ JEDEC; № 7A; ПРОИЗВОДИТЕЛЬНОСТЬ ESD: HBM 2000 В; МОДЕЛЬ МАШИНЫ 200 В; СЛОЖНОСТЬ ЧИПА: 136 ПОЛЕВЫХ ТРАНЗИСТОРОВ ИЛИ 34 ЭКВИВАЛЕНТНЫХ ЭЛЕМЕНТА. ЭТО УСТРОЙСТВО НЕ СОДЕРЖИТ PB. НАПРЯЖЕНИЕ ПИТАНИЯ ПОСТОЯННОГО ТОКА VCC (УКАЗАНО В GND) – ОТ 0,5 ДО + 7,0 В; ВХОДНОЕ НАПРЯЖЕНИЕ ПОСТОЯННОГО ТОКА VIN (УКАЗАНО В GND) – ОТ 0,5 ДО VCC + 0,5 В; ВЫХОДНОЕ НАПРЯЖЕНИЕ ПОСТОЯННОГО ТОКА VOUT (УКАЗАНО В GND) – ОТ 0,5 ДО VCC + 0,5 В; ВХОДНОЙ ТОК IIN ПОСТОЯННОГО ТОКА, НА ВЫВОД ±20 МА; ВХОДНОЙ ВЫХОДНОЙ ТОК ПОСТОЯННОГО ТОКА, НА ВЫВОД ±35 МА; ТОК ПИТАНИЯ ICC ПОСТОЯННОГО ТОКА, КОНТАКТЫ VCC И GND ±75 МА; РАССЕИВАЕМАЯ МОЩНОСТЬ PD В НЕПОДВИЖНОМ ВОЗДУХЕ, ПАКЕТ TSSOP† 450 МВТ; ТЕМПЕРАТУРА ХРАНЕНИЯ TSTG – ОТ 65 ДО +150 C; ТЕМПЕРАТУРА СВИНЦА TL, 1 ММ ОТ КОРПУСА В ТЕЧЕНИЕ 10 СЕКУНД; (УПАКОВКА TSSOP) 260 C</t>
  </si>
  <si>
    <t>AIP74HC244TA.TR</t>
  </si>
  <si>
    <t>ZHONGWEI</t>
  </si>
  <si>
    <t>МИКРОСХЕМА ДЛЯ УСИЛИТЕЛЯ.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</si>
  <si>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ФИЛЬТР ВЫСОКИХ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</si>
  <si>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HFCN-3500+</t>
  </si>
  <si>
    <t>ФИЛЬТР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</si>
  <si>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LOW PASS FILTERS, ЧАСТОТНЫЙ ДИАПАЗОН: DC TO 45 MHZ, ИМПЕДАНС: 50 OHMS, ТИП ВЫВОДОВ: SMD/SMT, УПАКОВКА / БЛОК: 1210 (3225 METRIC), МИНИМАЛЬНАЯ РАБОЧАЯ ТЕМПЕРАТУРА: - 55 C, МАКСИМАЛЬНАЯ РАБОЧАЯ ТЕМПЕРАТУРА: + 100 C, СЕРИЯ: LFCV, УПАКОВКА: REEL, УПАКОВКА: CUT TAPE, УПАКОВКА: MOUSEREEL, ТОРГОВАЯ МАРКА: MINI-CIRCUITS, ВНОСИМЫЕ ПОТЕРИ: 1.2 DB, МОНТАЖ: SMD/SMT, РАЗМЕР ФАБРИЧНОЙ УПАКОВКИ: 1000, ПОДКАТЕГОРИЯ: FILTERS, ТИП: LTCC</t>
  </si>
  <si>
    <t>LFCV-45</t>
  </si>
  <si>
    <t>ФИЛЬТР НИЗКИХ ЧАСТОТ СОПРОТИВЛЕНИЕ 50 ОМ, ПОСТОЯННЫЙ ТОК DC, ЧАСТОТА 3300 MHZ. МАКСИМАЛЬНАЯ НОМИНАЛЬНАЯ РАБОЧАЯ ТЕМПЕРАТУРА: -55°C ДО 100°C; ТЕМПЕРАТУРА ХРАНЕНИЯ: -55°C ДО 125°C; ОСОБЕННОСТИ МИНИАТЮРНЫЙ РАЗМЕР: 0.15”X0.15”X0.028”; НИЗКИЙ ПРОФИЛЬ: 0.028” ВЫСОТА; ОТЛИЧНАЯ МОЩНОСТЬ: 10W; ГЕРМЕТИЧНЫЙ. ПРИМЕНЕНИЕ: ПОДАВЛЕНИЕ ГАРМОНИК; ВНУТРЕННЕЕ ПОДАВЛЕНИЕ; ПРИЕМНИКИ И ПЕРЕДАТЧИКИ.</t>
  </si>
  <si>
    <t>МИКРОСХЕМА РЧ МИКШЕР,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</si>
  <si>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РЧ МИКШЕР, ПРОИЗВОДИТЕЛЬ: MINI-CIRCUITS; КАТЕГОРИЯ ПРОДУКТА: РЧ-МИКШЕР; ЧАСТОТА RF: 824 MHZ TO 4200 MHZ; ПОТЕРИ ПРЕОБРАЗОВАНИЯ - МАКС.: 8.2 DB; НИЗКАЯ ЧАСТОТА: 824 MHZ TO 4200 MHZ; ЧАСТОТА IF: DC TO 1500 MHZ; МАКСИМАЛЬНАЯ РАБОЧАЯ ТЕМПЕРАТУРА: + 85 C; МИНИМАЛЬНАЯ РАБОЧАЯ ТЕМПЕРАТУРА: - 40 C; ВИД МОНТАЖА: SMD/SMT; УПАКОВКА / БЛОК: 5.08 MM X 4.57 MM X 2.21 MM; ТОРГОВАЯ МАРКА: MINI-CIRCUITS; OIP3 - ПЕРЕХВАТ СОСТАВЛЯЮЩИХ ТРЕТЬЕГО ПОРЯДКА: 15 DBM; УПАКОВКА: REEL; УПАКОВКА: CUT TAPE; УПАКОВКА: MOUSEREEL; ТИП ПРОДУКТА: RF MIXER; СЕРИЯ: SIM; РАЗМЕР ФАБРИЧНОЙ УПАКОВКИ:РАЗМЕР ФАБРИЧНОЙ УПАКОВКИ: 500; ПОДКАТЕГОРИЯ: WIRELESS &amp; RF INTEGRATED CIRCUITS; ТЕХНОЛОГИЯ: SI</t>
  </si>
  <si>
    <t>МИКРОСХЕМА ИНТЕГРАЛЬНАЯ МОНОЛИТНАЯ - КОММУТАЦИОННЫЕ ИС - ИС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</si>
  <si>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ФИЛЬТР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</si>
  <si>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ФОРМИРОВАНИЕ СИГНАЛА, ROHS: ПОДРОБНОСТИ, ТИП ПРОДУКТА: SIGNAL CONDITIONING, ПРОДУКТ: SPLITTER FILTER MODULES, ЧАСТОТА: 1500 MHZ, ЧАСТОТНЫЙ ДИАПАЗОН: 500 MHZ TO 2500 MHZ, ПОЛОСА ПРОПУСКАНИЯ: 2000 MHZ, ИМПЕДАНС: 50 OHMS, ТИП ВЫВОДОВ: SMD/SMT, УПАКОВКА / БЛОК: 0.118 IN X 0.118 IN X 0.035 IN, МИНИМАЛЬНАЯ РАБОЧАЯ ТЕМПЕРАТУРА: - 40 C, МАКСИМАЛЬНАЯ РАБОЧАЯ ТЕМПЕРАТУРА: + 85 C, СЕРИЯ: GP2S1+, УПАКОВКА: REEL, УПАКОВКА: CUT TAPE, УПАКОВКА: MOUSEREEL, ТОРГОВАЯ МАРКА: MINI-CIRCUITS, ВНОСИМЫЕ ПОТЕРИ: 0.9 DB, МОНТАЖ: SMD/SMT, РАЗМЕР ФАБРИЧНОЙ УПАКОВКИ: 2000, ПОДКАТЕГОРИЯ: FILTERS, ТИП: 2-WAY MMIC</t>
  </si>
  <si>
    <t>GP2S1+</t>
  </si>
  <si>
    <t>МИКРОСХЕМА ЭКВАЛАЙЗЕР,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</si>
  <si>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ЭКВАЛАЙЗЕР, КАТЕГОРИЯ ПРОДУКТА: ЭКВАЛАЙЗЕРЫ; ВИД МОНТАЖА: SMD/SMT; УПАКОВКА / БЛОК: TLGA-48; ПРОДУКТ: CABLE EQUALIZERS; ДИАПАЗОН ДАННЫХ: 2970 MB/S; РАБОЧЕЕ НАПРЯЖЕНИЕ ПИТАНИЯ: 3.3 V; РАБОЧИЙ ТОК ИСТОЧНИКА ПИТАНИЯ: 91 MA; МИНИМАЛЬНАЯ РАБОЧАЯ ТЕМПЕРАТУРА: - 40 C; МАКСИМАЛЬНАЯ РАБОЧАЯ ТЕМПЕРАТУРА: + 85 C; СЕРИЯ: LMH0387; УПАКОВКА: REEL; УПАКОВКА: CUT TAPE; УПАКОВКА: MOUSEREEL; СРЕДСТВА РАЗРАБОТКИ: SD387EVK/NOPB; ВХОДНОЕ НАПРЯЖЕНИЕ: 3.3 V; ЧУВСТВИТЕЛЬНЫЙ К ВЛАЖНОСТИ: YES; ДИАПАЗОН РАБОЧИХ ТЕМПЕРАТУР: - 40 C TO + 85 C; РАЗМЕР ФАБРИЧНОЙ УПАКОВКИ:РАЗМЕР ФАБРИЧНОЙ УПАКОВКИ: 250; ВЕС ИЗДЕЛИЯ: 1 G</t>
  </si>
  <si>
    <t>LMH0387SLE/NOPB</t>
  </si>
  <si>
    <t>КАТЕГОРИЯ ПРОДУКТА: ЦИФРОВЫЕ ИЗОЛЯТОРЫ;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ПОДДЕРЖИВАЕМЫЙ ПРОТОКОЛ: CAN; ОБРАТНЫЕ КАНАЛЫ: 1 CHANNEL; ОТКЛЮЧЕНИЕ: SHUTDOWN; РАЗМЕР ФАБРИЧНОЙ УПАКОВКИ: 350</t>
  </si>
  <si>
    <t>МИКРОСХЕМА ИНТЕРФЕЙСНАЯ, МИКРОСХЕМА ИНТЕРФЕЙСНАЯ</t>
  </si>
  <si>
    <t>МИКРОСХЕМА ИНТЕРФЕЙСНАЯ, КАТЕГОРИЯ ПРОДУКТА: ЦИФРОВЫЕ ИЗОЛЯТОРЫ, ВИД МОНТАЖА: SMD/SMT, УПАКОВКА / БЛОК: SOIC-8, СЕРИЯ: ADUM1201, КОЛИЧЕСТВО КАНАЛОВ: 2 CHANNEL, ПОЛЯРНОСТЬ: BIDIRECTIONAL, НАПРЯЖЕНИЕ ИЗОЛЯЦИИ: 2.5 KVRMS, ТИП ИЗОЛЯЦИИ: MAGNETIC COUPLING, ДИАПАЗОН ДАННЫХ: 1 MB/S, ВРЕМЯ ЗАДЕРЖКИ РАСПРОСТРАНЕНИЯ: 45 NS, НАПРЯЖЕНИЕ ПИТАНИЯ - МАКС.: 5.5 V, НАПРЯЖЕНИЕ ПИТАНИЯ - МИН.: 2.7 V, РАБОЧИЙ ТОК ИСТОЧНИКА ПИТАНИЯ: 600 UA, МИНИМАЛЬНАЯ РАБОЧАЯ ТЕМПЕРАТУРА: - 40 C, МАКСИМАЛЬНАЯ РАБОЧАЯ ТЕМПЕРАТУРА: + 105 C, УПАКОВКА: CUT TAPE, УПАКОВКА: MOUSEREEL, УПАКОВКА: REEL, ПРОДУКТ: DIGITAL ISOLATORS, ТИП: GENERAL PURPOSE, МАКСИМАЛЬНАЯ ДЛИТЕЛЬНОСТЬ СПАДА ИМПУЛЬСА: 10 NS (TYP), МАКСИМАЛЬНОЕ ВРЕМЯ НАРАСТАНИЯ: 10 NS (TYP), РАБОЧЕЕ НАПРЯЖЕНИЕ ПИТАНИЯ: 5.5 V, ШИРИНА ИМПУЛЬСА: 1000 NS, ВЕС ИЗДЕЛИЯ: 540 MG</t>
  </si>
  <si>
    <t>ADUM1201ARZ-RL7</t>
  </si>
  <si>
    <t>MICROCHIP TECHNOLOGY</t>
  </si>
  <si>
    <t>КАТЕГОРИЯ ПРОДУКТА: ИНСТРУМЕНТАЛЬНЫЕ УСИЛИТЕЛИ, ROHS: ПОДРОБНОСТИ, СЕРИИ: AD623, КОЛИЧЕСТВО КАНАЛОВ: 1 КАНАЛ, ПОЛОСА ПРОПУСКАНИЯ 3 ДБ: 800 КГЦ, SR - СКОРОСТЬ ПОВОРОТА: 300 МВ/МКС, CMRR — КОЭФФИЦИЕНТ ПОДАВЛЕНИЯ СИНФАЗНОГО СИГНАЛА: 105 ДБ, IB — ВХОДНОЙ ТОК СМЕЩЕНИЯ: 25 НА, VOS - ВХОДНОЕ НАПРЯЖЕНИЕ СМЕЩЕНИЯ: 200 МКВ, НАПРЯЖЕНИЕ ПИТАНИЯ - МАКС.: 12 В, НАПРЯЖЕНИЕ ПИТАНИЯ - МИН.: 2,7 В, РАБОЧИЙ ТОК ПИТАНИЯ: 375 МКА, 305 МКА, МИНИМАЛЬНАЯ РАБОЧАЯ ТЕМПЕРАТУРА: - 40 С, МАКСИМАЛЬНАЯ РАБОЧАЯ ТЕМПЕРАТУРА: +85 С, ТИП МОНТАЖА: СМД/СМТ, ПОСЫЛКА/КЕЙС: МСОП-8, УПАКОВКА: ТРУБКА, МАРКА: АНАЛОГОВЫЕ УСТРОЙСТВА, ДВОЙНОЕ НАПРЯЖЕНИЕ ПИТАНИЯ: ОТ 2,5 В ДО 6 В, УСИЛЕНИЕ В/В: ОТ 1 В/В ДО 1000 В/В, РАБОЧЕЕ НАПРЯЖЕНИЕ ПИТАНИЯ: ОТ 2,7 В ДО 12 В, PD - РАССЕИВАЕМАЯ МОЩНОСТЬ: 650 МВТ, ТОВАР: ИНСТРУМЕНТАЛЬНЫЕ УСИЛИТЕЛИ, ТИП ПРОДУКТА: ИНСТРУМЕНТАЛЬНЫЕ УСИЛИТЕЛИ, PSRR — КОЭФФИЦИЕНТ ОТКЛОНЕНИЯ ИСТОЧНИКА ПИТАНИЯ: 140 ДБ, ЗАВОДСКАЯ УПАКОВКА: 50, ПОДКАТЕГОРИЯ: ИС УСИЛИТЕЛЯ, VCM - СИНФАЗНОЕ НАПРЯЖЕНИЕ: ОТ 2,7 В ДО 12 В, ЕДИНИЦА ИЗМЕРЕНИЯ: 140 МГ,</t>
  </si>
  <si>
    <t>AD623ARMZ</t>
  </si>
  <si>
    <t>МИКРОСХЕМА ИНТЕГРАЛЬНАЯ МОНОЛИТНАЯ - ИНТЕРФЕЙСНЫЕ ИС - ЦИФРОВЫЕ ИЗОЛЯТОРЫ,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</si>
  <si>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ИНТЕРФЕЙС LPC, МОНТАЖ SMD, КОРПУС 128-BQFP, НАПРЯЖЕНИЕ ПИТАНИЯ 3,3 В, РАБОЧАЯ ТЕМПЕРАТУРА -40 +85 ГРАДУСОВ ЦЕЛЬСИЯ</t>
  </si>
  <si>
    <t>W83627DHG-PT</t>
  </si>
  <si>
    <t>NUVOTON</t>
  </si>
  <si>
    <t>ЧАСТИ ЭЛЕКТРОТЕХНИЧЕСКОГО ОБОРУДОВАНИЯ: ФЕРРИТОВЫЙ ФИЛЬТР ДЛЯ ПОДАВЛЕНИЯ ВЫСОКОЧАСТОТНЫХ ПОМЕХ, КАТЕГОРИЯ ПРОДУКТА: ФЕРРИТОВЫЕ ФИЛЬТРЫ; СЕРИЯ: BLM31_SN; ПРОДУКТ: FERRITE CHIP BEADS; ТИП ВЫВОДОВ: SMD/SMT; УПАКОВКА / БЛОК: 1206 (3216 METRIC); ИМПЕДАНС: 120 OHMS; МАКСИМАЛЬНЫЙ ПОСТОЯННЫЙ ТОК: 3.5 A; ДОПУСТИМОЕ ОТКЛОНЕНИЕ: 25 %; МАКСИМАЛЬНОЕ СОПРОТИВЛЕНИЕ ПОСТОЯННОМУ ТОКУ: 25 MOHMS; МИНИМАЛЬНАЯ РАБОЧАЯ ТЕМПЕРАТУРА: - 55 C; МАКСИМАЛЬНАЯ РАБОЧАЯ ТЕМПЕРАТУРА: + 125 C; ДЛИНА: 3.2 MM; ШИРИНА: 1.6 MM; ВЫСОТА: 1.1 MM; УПАКОВКА: REEL; УПАКОВКА: CUT TAPE; УПАКОВКА: MOUSEREEL; ЁМКОСТЬ: -; РАЗМЕР ФАБРИЧНОЙ УПАКОВКИ: 3000; ПРЕРЫВАНИЕ: -; ТЕСТОВАЯ ЧАСТОТА: 100 MHZ; ТИП: CHIP FERRITE BEAD SINGLE TYPE; ДРУГИЕ НАЗВАНИЯ ТОВАРА №: EKDMGN01A-KIT; ВЕС ИЗДЕЛИЯ: 56 MG</t>
  </si>
  <si>
    <t>ФЕРРИТОВЫЙ ФИЛЬТР ПОДАВЛЕНИЯ ЭМП. ТОВАР ПОСТАВЛЯЕТСЯ НА БЕЗВОЗМЕЗДНОЙ ОСНОВЕ СТОИМОСТЬ УКАЗАНА ТОЛЬКО ДЛЯ ТАМОЖЕННЫХ ЦЕЛЕЙ.</t>
  </si>
  <si>
    <t>ФЕРРИТОВЫЙ ФИЛЬТР ПОДАВЛЕНИЯ ЭМП, КАТЕГОРИЯ ПРОДУКТА: ФЕРРИТОВЫЕ ФИЛЬТРЫ С ЗАЖИМАМИ; ФОРМА: ROUND; ВНУТРЕННИЙ ДИАМЕТР: 7.1 MM; ВНЕШНИЙ ДИАМЕТР: 16.5 MM; ДЛИНА СНАРУЖИ: 23 MM; СЕРИЯ: ZCAT; УПАКОВКА: BULK; МАКСИМАЛЬНАЯ РАБОЧАЯ ТЕМПЕРАТУРА: + 85 C; МИНИМАЛЬНАЯ РАБОЧАЯ ТЕМПЕРАТУРА: - 40 C; РАЗМЕР ФАБРИЧНОЙ УПАКОВКИ: 840; ТИП: CABLE SINGLE; ВЕС ИЗДЕЛИЯ: 11,521 G</t>
  </si>
  <si>
    <t>ZCAT1730-0730A</t>
  </si>
  <si>
    <t>ДИОД ВЫПРЯМИТЕЛЬНЫЙ, ДЛЯ ПОДАВЛЕНИЯ СКАЧКОВ НАПРЯЖЕНИЯ. ТОВАР ПОСТАВЛЯЕТСЯ НА БЕЗВОЗМЕЗДНОЙ ОСНОВЕ СТОИМОСТЬ УКАЗАНА ТОЛЬКО ДЛЯ ТАМОЖЕННЫХ ЦЕЛЕЙ.</t>
  </si>
  <si>
    <t>МИКРОКОНТРОЛЛЕР ARM,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 СТОИМОСТЬ УКАЗАНА ТОЛЬКО ДЛЯ ТАМОЖЕННЫХ ЦЕЛЕЙ.</t>
  </si>
  <si>
    <t>КАТЕГОРИЯ ТОВАРА: ИС ПЕРЕКЛЮЧАТЕЛЯ ЭЛЕКТРОПИТАНИЯ – РАСПРЕДЕЛЕНИЕ ЭЛЕКТРОПИТАНИЯ, ТИП:HIGH SIDE, КОЛИЧЕСТВО ВЫХОДОВ:4 OUTPUT, ВЫХОДНОЙ ТОК:2.9 A, ОГРАНИЧЕНИЕ ТОКА:8 A, СОПРОТИВЛЕНИЕ ВО ВКЛЮЧЕННОМ СОСТОЯНИИ - МАКС.:100 MOHMS, ВРЕМЯ ВКЛЮЧЕНИЯ - МАКС.:400 US, ВРЕМЯ ОТКЛЮЧЕНИЯ - МАКС.:400 US, РАБОЧЕЕ НАПРЯЖЕНИЕ ПИТАНИЯ:5 V TO 34 V, МИНИМАЛЬНАЯ РАБОЧАЯ ТЕМПЕРАТУРА:- 40 C, МАКСИМАЛЬНАЯ РАБОЧАЯ ТЕМПЕРАТУРА:+ 150 C, ВИД МОНТАЖА:SMD/SMT, УПАКОВКА / БЛОК:SOIC-20, СЕРИЯ:CLASSIC PROFET, КВАЛИФИКАЦИЯ:AEC-Q100, УПАКОВКА:CUT TAPE ИЛИ УПАКОВКА:MOUSEREEL, ПРОДУКТ:POWER SWITCHES , ТОРГОВАЯ МАРКА:INFINEON TECHNOLOGIES , ЧУВСТВИТЕЛЬНЫЙ К ВЛАЖНОСТИ:YES , PD - РАССЕИВАНИЕ МОЩНОСТИ:3.7 W , ТИП ПРОДУКТА:POWER SWITCH ICS - POWER DISTRIBUTION , ПОДКАТЕГОРИЯ:SWITCH ICS , НАПРЯЖЕНИЕ ПИТАНИЯ - МАКС.:34 V , НАПРЯЖЕНИЕ ПИТАНИЯ - МИН.:5 V , КОММЕРЧЕСКОЕ ОБОЗНАЧЕНИЕ:PROFET</t>
  </si>
  <si>
    <t>BTS721</t>
  </si>
  <si>
    <t>МЕТАЛЛИЧЕСКАЯ СКОБА, ЧАСТЬ: ПЛОСКАЯ ПРУЖИНА ИЗ НЕРЖАВЕЮЩЕЙ СТАЛИ, ШТАМПОВАННАЯ. ПРИМЕНЯЕТСЯ ДЛЯ КРЕПЛЕНИЯ ЭЛЕКТРОННЫХ КОМПОНЕНТОВ (ТРАНЗИСТОРОВ) К РАДИАТОРУ</t>
  </si>
  <si>
    <t>ВЕНТИЛЯТОР ПОСТОЯННОГО ТОКА, ОСЕВОЙ, В КОРПУСЕ ИЗ ПЛАСТМАССЫ. ИСПОЛЬЗУЕТСЯ В ЭЛЕКТРОННЫХ УСТРОЙСТВАХ ОБЩЕГРАЖДАНСКОГО НАЗНАЧЕНИЯ - ДЛЯ КОМПЬЮТЕРНОЙ ТЕХНИКИ. ФУНКЦИЯ - ОХЛАЖДЕНИЕ МИКРОПРОЦЕССОРОВ. НЕ ДЛЯ ВОЕННОЙ ПРОДУКЦИИ.</t>
  </si>
  <si>
    <t>КАТЕГОРИЯ ПРОДУКТА: ИЗОЛИРОВАННЫЕ DC/DC ПРЕОБРАЗОВАТЕЛИ - SMD, ТИП МОНТАЖА: СМД/СМТ, КОЛИЧЕСТВО ВЫХОДОВ: 2 ВЫХОДА, ВЫХОДНАЯ МОЩНОСТЬ: 1 ВТ, ВХОДНОЕ НАПРЯЖЕНИЕ, МИН.: 10,8 В, ВХОДНОЕ НАПРЯЖЕНИЕ, МАКС.: 13,2 В, ВЫХОДНОЕ НАПРЯЖЕНИЕ, КАНАЛ 1: 12 В, ВЫХОДНОЙ ТОК-КАНАЛ 1: 42 МА, ВЫХОДНОЕ НАПРЯЖЕНИЕ, КАНАЛ 2: - 12 В, ВЫХОДНОЙ ТОК-КАНАЛ 2: 42 МА, НАПРЯЖЕНИЕ ИЗОЛЯЦИИ: 1,5 КВ, МИНИМАЛЬНАЯ РАБОЧАЯ ТЕМПЕРАТУРА: - 40 С, МАКСИМАЛЬНАЯ РАБОЧАЯ ТЕМПЕРАТУРА: + 105 С, ДЛИНА: 15,24 ММ, ШИРИНА: 8,3 ММ, ВЫСОТА: 7,25 ММ, ПРОМЫШЛЕННОСТЬ: ПРОМЫШЛЕННЫЙ, ПРОДУКТ: ИЗОЛИРОВАННЫЙ, РЯД: ПДС1-М, МАРКА: КУИ ИНК., ВХОДНОЕ НАПРЯЖЕНИЕ: ОТ 10,8 В ДО 13,2 В, УПАКОВКА: КАТУШКА, УПАКОВКА: РАЗРЕЗАТЬ ЛЕНТУ, ТИП ПРОДУКТА: ИЗОЛИРОВАННЫЕ ПРЕОБРАЗОВАТЕЛИ ПОСТОЯННОГО ТОКА В ПОСТОЯННЫЙ, ЗАВОДСКАЯ УПАКОВКА: 500, ПОДКАТЕГОРИЯ: ПРЕОБРАЗОВАТЕЛЬ ПОСТОЯННОГО ТОКА В ПОСТОЯННЫЙ, ЕДИНИЦА ИЗМЕРЕНИЯ: 1800 Г,</t>
  </si>
  <si>
    <t>PDS1-S12-D12-M-TR</t>
  </si>
  <si>
    <t>PDS1-S12-S9-M</t>
  </si>
  <si>
    <t>КАТУШКА ИНДУКТИВНОСТИ., КАТУШКА ПОСТОЯННОЙ ИНДУКТИВНОСТИ., СИНФАЗНЫЙ ДРОССЕЛЬ., СИЛОВОЙ ИНДУКТОР (КАТУШКА ИНДУКТИВНОСТИ), ПОВЕРХНОСТНОГО МОНТАЖА</t>
  </si>
  <si>
    <t>КАТЕГОРИЯ ПРОДУКТА: СИЛОВЫЕ ИНДУКТОРЫ - ПОВЕРХНОСТНЫЙ МОНТАЖ, ROHS: ПОДРОБНОСТИ, ТИП: WIREWOUND, ТИП ВЫВОДОВ: SMD/SMT, ЭКРАНИРОВАНИЕ: SHIELDED, ИНДУКТИВНОСТЬ: 8.2 UH, ДОПУСТИМОЕ ОТКЛОНЕНИЕ: 0,3, МАКСИМАЛЬНЫЙ ПОСТОЯННЫЙ ТОК: 0,125, МАКСИМАЛЬНОЕ СОПРОТИВЛЕНИЕ ПОСТОЯННОМУ ТОКУ: 49 MOHMS, ТОК НАСЫЩЕНИЯ: 4.7 A, МИНИМАЛЬНАЯ РАБОЧАЯ ТЕМПЕРАТУРА: - 40 C, МАКСИМАЛЬНАЯ РАБОЧАЯ ТЕМПЕРАТУРА: + 125 C, Q МИН.: -, ВИД МОНТАЖА: PCB MOUNT, ДЛИНА: 10 MM, ШИРИНА: 10 MM, ВЫСОТА: 3 MM, ДИАМЕТР: -, МАТЕРИАЛ СЕРДЕЧНИКА: FERRITE, КВАЛИФИКАЦИЯ: AEC-Q200, СЕРИЯ: WE-PD, УПАКОВКА: REEL, УПАКОВКА: CUT TAPE, УПАКОВКА: MOUSEREEL, ПРИМЕНЕНИЕ: POWER, ТОРГОВАЯ МАРКА: WURTH ELEKTRONIK, ТИП ЯДРА: WIREWOUND, ПРОДУКТ: POWER INDUCTORS, ТИП ПРОДУКТА: FIXED INDUCTORS, ЧАСТОТА СОБСТВЕННЫХ КОЛЕБАНИЙ: 30 MHZ, РАЗМЕР ФАБРИЧНОЙ УПАКОВКИ: 1000, ПОДКАТЕГОРИЯ: INDUCTORS, CHOKES &amp; COILS, ПРЕРЫВАНИЕ: STANDARD, ТЕСТОВАЯ ЧАСТОТА: 100 KHZ</t>
  </si>
  <si>
    <t>КАТЕГОРИЯ ПРОДУКТА: СИЛОВЫЕ КАТУШКИ ИНДУКТИВНОСТИ - ПОВЕРХНОСТНЫЙ МОНТАЖ, ROHS: ПОДРОБНОСТИ, ТИП: ПРОВОЛОЧНЫЙ, СТИЛЬ ЗАВЕРШЕНИЯ: СМД/СМТ, ПОСЫЛКА/КЕЙС: 10,4 ММ Х 10,4 ММ Х 4,8 ММ, ЭКРАНИРОВАНИЕ: ЭКРАНИРОВАННЫЙ, ИНДУКТИВНОСТЬ: 47 МКГН, ТОЛЕРАНТНОСТЬ: 0,2, МАКСИМАЛЬНЫЙ ПОСТОЯННЫЙ ТОК: 1,55 А, МАКСИМАЛЬНОЕ СОПРОТИВЛЕНИЕ ПОСТОЯННОМУ ТОКУ: 95 МОМ, ТОК НАСЫЩЕНИЯ: 2 А, МИНИМАЛЬНАЯ РАБОЧАЯ ТЕМПЕРАТУРА: - 55 С, МАКСИМАЛЬНАЯ РАБОЧАЯ ТЕМПЕРАТУРА: + 150 С, Q МИНИМУМ: -, ТИП МОНТАЖА: МОНТАЖ НА ПЕЧАТНОЙ ПЛАТЕ, ДЛИНА: 10,4 ММ, ШИРИНА: 10,4 ММ, ВЫСОТА: 4,8 ММ, ДИАМЕТР: -, ОСНОВНОЙ МАТЕРИАЛ: ФЕРРИТ, РЯД: B82464G, УПАКОВКА: КАТУШКА, УПАКОВКА: РАЗРЕЗАТЬ ЛЕНТУ, УПАКОВКА: МЫШЬКАТУШКА, ЗАЯВКА: АВТОМОБИЛЬНЫЙ, МАРКА: ЭПКОС / ТДК, ПРОДУКТ: СИЛОВЫЕ ИНДУКТОРЫ, ТИП ПРОДУКТА: ФИКСИРОВАННЫЕ КАТУШКИ ИНДУКТИВНОСТИ, СОБСТВЕННАЯ РЕЗОНАНСНАЯ ЧАСТОТА: -, ЗАВОДСКАЯ УПАКОВКА: 750, ПОДКАТЕГОРИЯ: КАТУШКИ ИНДУКТИВНОСТИ, ДРОССЕЛИ И КАТУШКИ, ПРЕКРАЩЕНИЕ: СТАНДАРТ, ТЕСТОВАЯ ЧАСТОТА: 100 КГЦ,ЕДИНИЦА ИЗМЕРЕНИЯ: 2 Г,</t>
  </si>
  <si>
    <t>B82464G4473M000</t>
  </si>
  <si>
    <t>КАТЕГОРИЯ ПРОДУКТА: КАТУШКИ ИНДУКТИВНОСТИ - SMD, ROHS: ПОДРОБНОСТИ, ТИП: ПРОВОЛОЧНЫЙ, СТИЛЬ ЗАВЕРШЕНИЯ: СМД/СМТ, ПОСЫЛКА/КЕЙС: 1210 (3225 МЕТРИЧЕСКИХ), ЭКРАНИРОВАНИЕ: НЕЭКРАНИРОВАННЫЙ, ИНДУКТИВНОСТЬ: 2,2 МКГН, ТОЛЕРАНТНОСТЬ: 0,1, МАКСИМАЛЬНЫЙ ПОСТОЯННЫЙ ТОК: 270 МА, МАКСИМАЛЬНОЕ СОПРОТИВЛЕНИЕ ПОСТОЯННОМУ ТОКУ: 750 МОМ, ТОК НАСЫЩЕНИЯ: -, МИНИМАЛЬНАЯ РАБОЧАЯ ТЕМПЕРАТУРА: - 55 С, МАКСИМАЛЬНАЯ РАБОЧАЯ ТЕМПЕРАТУРА: + 145 С, Q МИНИМУМ: 25, ТИП МОНТАЖА: МОНТАЖ НА ПЕЧАТНОЙ ПЛАТЕ, ДЛИНА: 3,2 ММ, ШИРИНА: 2,5 ММ, ВЫСОТА: 2 ММ, ДИАМЕТР: -, ОСНОВНОЙ МАТЕРИАЛ: ФЕРРИТ, КВАЛИФИКАЦИЯ: AEC-Q200, РЯД: B82422A, УПАКОВКА: КАТУШКА, УПАКОВКА: РАЗРЕЗАТЬ ЛЕНТУ, УПАКОВКА: МЫШЬКАТУШКА, ЗАЯВКА: АВТОМОБИЛЬНЫЙ, МАРКА: ЭПКОС / ТДК, КОД ДЕЛА - В: 1210, КОД КОРПУСА - ММ: 3225, ПРОДУКТ: РЧ ИНДУКТОРЫ, ТИП ПРОДУКТА: ФИКСИРОВАННЫЕ КАТУШКИ ИНДУКТИВНОСТИ, СОБСТВЕННАЯ РЕЗОНАНСНАЯ ЧАСТОТА: 125 МГЦ, ЗАВОДСКАЯ УПАКОВКА: 2000 Г., ПОДКАТЕГОРИЯ: КАТУШКИ ИНДУКТИВНОСТИ, ДРОССЕЛИ И КАТУШКИ, ПРЕКРАЩЕНИЕ: СТАНДАРТ, ТЕСТОВАЯ ЧАСТОТА: 7,96 МГЦ, ЕДИНИЦА ИЗМЕРЕНИЯ: 50 МГ,</t>
  </si>
  <si>
    <t>B82422A1222K100</t>
  </si>
  <si>
    <t>КАТУШКА ПОСТОЯННОЙ ИНДУКТИВНОСТИ, КАТУШКА ИНДУКТИВНОСТИ., КАТУШКА ПОСТОЯННОЙ ИНДУКТИВНОСТИ., СИНФАЗНЫЙ ДРОССЕЛЬ.</t>
  </si>
  <si>
    <t>КАТЕГОРИЯ ПРОДУКТА: ПОЛИМЕРНЫЕ ТАНТАЛОВЫЕ КОНДЕНСАТОРЫ; УПАКОВКА: REEL; УПАКОВКА: CUT TAPE; УПАКОВКА: MOUSEREEL; ТИП ВЫВОДОВ: SMD/SMT; СЕРИЯ: T530; ЁМКОСТЬ: 1500 UF; НОМИНАЛЬНОЕ НАПРЯЖЕНИЕ ПОСТОЯННОГО ТОКА: 2.5 VDC; ДОПУСТИМОЕ ОТКЛОНЕНИЕ: 20 %; ЭФФЕКТИВНОЕ ПОСЛЕДОВАТЕЛЬНОЕ СОПРОТИВЛЕНИЕ: 5 MOHMS; КОРПУС - ДЮЙМЫ: 2917; КОРПУС - ММ: 7343; ВЫСОТА: 4 MM; РЕГ. КОД МИНИМАЛЬНАЯ РАБОЧАЯ ТЕМПЕРАТУРА: - 55 C; МАКСИМАЛЬНАЯ РАБОЧАЯ ТЕМПЕРАТУРА: + 125 C; КОЭФФИЦИЕНТ ЗАТУХАНИЯ, DF: 8; ТОК УТЕЧКИ: 375 UA; ДЛИНА: 7.3 MM; ЧУВСТВИТЕЛЬНЫЙ К ВЛАЖНОСТИ: YES; УПАКОВКА / БЛОК: 2917 (7343 METRIC); ПРОДУКТ: TANTALUM ORGANIC POLYMER LOW ESR; ПУЛЬСИРУЮЩИЙ ТОК: 7.3 A; РАЗМЕР ФАБРИЧНОЙ УПАКОВКИ: 500; КОММЕРЧЕСКОЕ ОБОЗНАЧЕНИЕ: KO-CAP; ТИП: HIGH CAPACITANCE/LOW ESR POLYMER ELECTROLYTIC CAPACITOR; ШИРИНА: 4.3 MM; ВЕС ИЗДЕЛИЯ: 600 MG</t>
  </si>
  <si>
    <t>T530X158M2R5ATE005</t>
  </si>
  <si>
    <t>АЛЮМИНИЕВЫЙ ЭЛЕКТРОЛИТИЧЕСКИЙ КОНДЕНСАТОР.</t>
  </si>
  <si>
    <t>КАТЕГОРИЯ ПРОДУКТА: АЛЮМИНИЕВЫЕ ЭЛЕКТРОЛИТИЧЕСКИЕ КОНДЕНСАТОРЫ С РАДИАЛЬНЫМИ ВЫВОДАМИ, ROHS: ПОДРОБНОСТИ, ПРОДУКТ: ЭЛЕКТРОЛИТИЧЕСКИЕ КОНДЕНСАТОРЫ С НИЗКИМ ИМПЕДАНСОМ, СТИЛЬ ОКОНЧАНИЯ: РАДИАЛЬНЫЙ, ЕМКОСТЬ: 47 МКФ, НОМИНАЛЬНОЕ НАПРЯЖЕНИЕ ПОСТОЯННОГО ТОКА: 100 В ПОСТОЯННОГО ТОКА, МАКСИМАЛЬНАЯ РАБОЧАЯ ТЕМПЕРАТУРА: + 105 С, ДИАМЕТР: 10 ММ, РАССТОЯНИЕ МЕЖДУ ВЫВОДАМИ: 5 ММ, ДЛИНА: 16 ММ, ЖИЗНЬ: 5000 ЧАСОВ, ТОЛЕРАНТНОСТЬ: 0,2, ПУЛЬСИРУЮЩИЙ ТОК: 420 МА, МИНИМАЛЬНАЯ РАБОЧАЯ ТЕМПЕРАТУРА: - 55 С, ВЕДУЩИЙ СТИЛЬ: ПРЯМОЙ, СОЭ: 370 МОМ, КВАЛИФИКАЦИЯ: AEC-Q200, РЯД: UPW, УПАКОВКА: БОЕПРИПАСЫ, МАРКА: НИХИКОН, КОЭФФИЦИЕНТ РАССЕЯНИЯ DF: 0,08, ТОК УТЕЧКИ: 4 МКА, ТИП ПРОДУКТА: ЭЛЕКТРОЛИТИЧЕСКИЕ КОНДЕНСАТОРЫ, ЗАВОДСКАЯ УПАКОВКА: 500, ПОДКАТЕГОРИЯ: КОНДЕНСАТОРЫ, ТИП: МИНИАТЮРНЫЙ АЛЮМИНИЕВЫЙ ЭЛЕКТРОЛИТИЧЕСКИЙ КОНДЕНСАТОР С НИЗКИМ ИМПЕДАНСОМ, ЕДИНИЦА ИЗМЕРЕНИЯ: 2 Г</t>
  </si>
  <si>
    <t>КАТЕГОРИЯ ПРОДУКТА: КЕРАМИЧЕСКИЕ ДИСКОВЫЕ КОНДЕНСАТОРЫ, ROHS: ПОДРОБНОСТИ, РЯД: СК45, ЕМКОСТЬ: 330 ПФ, НОМИНАЛЬНОЕ НАПРЯЖЕНИЕ ПОСТОЯННОГО ТОКА: 3 КВ ПОСТОЯННОГО ТОКА, ТОЛЕРАНТНОСТЬ: 0,1, ДИАМЕТР: 6,5 ММ, РАССТОЯНИЕ МЕЖДУ ВЫВОДАМИ: 7,5 ММ, МИНИМАЛЬНАЯ РАБОЧАЯ ТЕМПЕРАТУРА: - 25 С, МАКСИМАЛЬНАЯ РАБОЧАЯ ТЕМПЕРАТУРА: + 105 С, СТИЛЬ ОКОНЧАНИЯ: РАДИАЛЬНЫЙ, ПРОДУКТ: КЕРАМИЧЕСКИЕ ДИСКОВЫЕ КОНДЕНСАТОРЫ, УПАКОВКА: МАССА, ЗАЯВКА: ОБЩЕЕ НАЗНАЧЕНИЕ, МАРКА: ТДК, ЕМКОСТЬ - НФ: 0,33 НФ, ДИАМЕТР СВИНЦА: 0,6 ММ, ВЕДУЩИЙ СТИЛЬ: ВЕРТИКАЛЬНЫЙ ИЗЛОМ, ДИАПАЗОН РАБОЧИХ ТЕМПЕРАТУР: - 25 С ДО + 125 С, ТИП ПРОДУКТА: КЕРАМИЧЕСКИЕ КОНДЕНСАТОРЫ, ЗАВОДСКАЯ УПАКОВКА: 1000, ПОДКАТЕГОРИЯ: КОНДЕНСАТОРЫ, ТЕМПЕРАТУРНЫЙ КОЭФФИЦИЕНТ/КОД: Б, ТОЛЩИНА: 6 ММ, ТИП: КЕРАМИЧЕСКИЕ ДИСКОВЫЕ КОНДЕНСАТОРЫ ВЫСОКОГО НАПРЯЖЕНИЯ, УРОВЕНЬ НАПРЯЖЕНИЯ: 3 КВ, ЕДИНИЦА ИЗМЕРЕНИЯ: 1430 Г,</t>
  </si>
  <si>
    <t>CK45-B3FD331KYGNA</t>
  </si>
  <si>
    <t>МНОГОСЛОЙНЫЙ КЕРАМИЧЕСКИЙ КОНДЕНСАТОР, УПАКОВКА: CUT TAPE, УПАКОВКА: MOUSEREEL, УПАКОВКА: REEL, ПРЕРЫВАНИЕ: STANDARD, ЁМКОСТЬ: 1 UF, НОМИНАЛЬНОЕ НАПРЯЖЕНИЕ ПОСТОЯННОГО ТОКА: 25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ДЛИНА: 2 MM, УПАКОВКА / БЛОК: 0805 (2012 METRIC), ШИРИНА: 1.2 MM, ЕМКОСТЬ - НФ: 1000 NF, КЛАСС: CLASS 2, РАЗМЕР ФАБРИЧНОЙ УПАКОВКИ: 3000, ВЕС ИЗДЕЛИЯ: 30 MG</t>
  </si>
  <si>
    <t>КОНДЕНСАТОР ЗАЩИЩЕННЫЙ</t>
  </si>
  <si>
    <t>КОНДЕНСАТОР ЗАЩИЩЕННЫЙ.</t>
  </si>
  <si>
    <t>КАТЕГОРИЯ ПРОДУКТА: ЗАЩИТНЫЕ КОНДЕНСАТОРЫ, ROHS: ПОДРОБНОСТИ, ПРОДУКТ: ЗАЩИТНЫЕ ПЛЕНОЧНЫЕ КОНДЕНСАТОРЫ, СТИЛЬ ЗАВЕРШЕНИЯ: РАДИАЛЬНЫЙ, ДИЭЛЕКТРИК: ПОЛИПРОПИЛЕН (ПП), ЕМКОСТЬ: 0,22 МКФ, НОМИНАЛЬНОЕ НАПРЯЖЕНИЕ ПЕРЕМЕННОГО ТОКА: 330 В ПЕРЕМЕННОГО ТОКА, НОМИНАЛЬНОЕ НАПРЯЖЕНИЕ ПОСТОЯННОГО ТОКА: 760 В ПОСТОЯННОГО ТОКА, ТОЛЕРАНТНОСТЬ: 0,2, КОЛИЧЕСТВО КОНТАКТОВ: 2 КОНТАКТА, РАССТОЯНИЕ МЕЖДУ ВЫВОДАМИ: 15 ММ, ВЕДУЩИЙ СТИЛЬ: ПРЯМОЙ, МИНИМАЛЬНАЯ РАБОЧАЯ ТЕМПЕРАТУРА: - 40 С, МАКСИМАЛЬНАЯ РАБОЧАЯ ТЕМПЕРАТУРА: + 110 С, РЕЙТИНГ БЕЗОПАСНОСТИ: Х1, ДЛИНА: 18 ММ, ШИРИНА: 8,5 ММ, ВЫСОТА: 14,5 ММ, РЯД: B32912X3, УПАКОВКА: КАТУШКА, УПАКОВКА: РАЗРЕЗАТЬ ЛЕНТУ, МАРКА: ЭПКОС / ТДК, ЕМКОСТЬ - НФ: 220 НФ, ЕМКОСТЬ - ПФ: 220000 ПФ, ТИП ПРОДУКТА: ЗАЩИТНЫЕ КОНДЕНСАТОРЫ, ЗАВОДСКАЯ УПАКОВКА: 700, ПОДКАТЕГОРИЯ: КОНДЕНСАТОРЫ, ТИП ПРОДУКТА: ФИКСИРОВАННЫЕ КАТУШКИ ИНДУКТИВНОСТИ,</t>
  </si>
  <si>
    <t>ТОЛСТОПЛЕНОЧНЫЙ РЕЗИСТОР ПОВЕРХНОСТНОГО МОНТАЖА, МЕТАЛЛОПЛЕНОЧНЫЙ РЕЗИСТОР, ТОЛСТОПЛЕНОЧНЫЙ РЕЗИСТОР ПОВЕРХНОСТНОГО МОНТАЖА, РЕЗИСТОР ТОЛСТОПЛЕНОЧНЫЙ ДЛЯ ПОВЕРХНОСТНОГО МОНТАЖА, ТОЛСТОПЛЕНОЧНЫЙ РЕЗИСТОР ПОВЕРХНОСТНОГО МОНТАЖА, ИСП. В ЭЛЕКТРОННЫХ УСТРОЙСТВАХ ОБЩЕГРАЖДАНСКОГО НАЗНАЧЕНИЯ . (ОБОРУДОВАНИЕ ДЛЯ АВТОМАТИЗАЦИИ ПРОМЫШЛЕННЫХ ПРЕДПРИЯТИЙ</t>
  </si>
  <si>
    <t>ТОЛСТОПЛЕНОЧНЫЙ РЕЗИСТОР ПОВЕРХНОСТНОГО МОНТАЖА, КАТЕГОРИЯ ПРОДУКТА: ТОЛСТОПЛЕНОЧНЫЕ РЕЗИСТОРЫ – ДЛЯ ПОВЕРХНОСТНОГО МОНТАЖА; СЕРИЯ: SR; СОПРОТИВЛЕНИЕ: 10 OHMS; НОМИНАЛЬНАЯ МОЩНОСТЬ: 750 MW (3/4 W); ДОПУСТИМОЕ ОТКЛОНЕНИЕ: 1 %;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 КВАЛИФИКАЦИЯ: AEC-Q200; УПАКОВКА: REEL; УПАКОВКА: CUT TAPE; УПАКОВКА: MOUSEREEL; ВЫСОТА: 0.55 MM; ДЛИНА: 3.1 MM; ВИД МОНТАЖА: PCB MOUNT; ПРОДУКТ: THICK FILM RESISTORS SMD; РАЗМЕР ФАБРИЧНОЙ УПАКОВКИ: 5000; ТЕХНОЛОГИЯ: THICK FILM; ТИП ВЫВОДОВ: SMD/SMT; ШИРИНА: 1.6 MM; ВЕС ИЗДЕЛИЯ: 15,587 MG</t>
  </si>
  <si>
    <t>SR1206FR-7T10RL</t>
  </si>
  <si>
    <t>КАТЕГОРИЯ ПРОДУКТА: ТОЛСТОПЛЕНОЧНЫЕ РЕЗИСТОРЫ – ДЛЯ ПОВЕРХНОСТНОГО МОНТАЖА; СЕРИЯ: RC; СОПРОТИВЛЕНИЕ: 133 KOHMS; НОМИНАЛЬНАЯ МОЩНОСТЬ: 250 MW (1/4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ВЫСОТА: 0.55 MM; ДЛИНА: 3.1 MM; ВИД МОНТАЖА: PCB MOUNT; ПРОДУКТ: THICK FILM RESISTORS SMD; РАЗМЕР ФАБРИЧНОЙ УПАКОВКИ: 5000; ТЕХНОЛОГИЯ: THICK FILM; ТИП ВЫВОДОВ: SMD/SMT; ТИП: GENERAL PURPOSE; ШИРИНА: 1.6 MM; ВЕС ИЗДЕЛИЯ: 16,200 MG</t>
  </si>
  <si>
    <t>RC1206FR-07133KL</t>
  </si>
  <si>
    <t>КАТЕГОРИЯ ПРОДУКТА: ТОЛСТОПЛЕНОЧНЫЕ РЕЗИСТОРЫ — ДЛЯ ПОВЕРХНОСТНОГО МОНТАЖА, ROHS: НЕТ — ДОСТУПНА ВЕРСИЯ ROHS, РЯД: D/CRCW, СОПРОТИВЛЕНИЕ: 150 ОМ, ОЦЕНКА МОЩНОСТИ: 250 МВТ (1/4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200 В, КОД ДЕЛА - В: 1206, КОД КОРПУСА - ММ: 3216, ЗАЯВКА: АВТОМОБИЛЬНЫЙ КЛАСС, ФУНКЦИИ: -, КВАЛИФИКАЦИЯ: AEC-Q200, УПАКОВКА: КАТУШКА, УПАКОВКА: РАЗРЕЗАТЬ ЛЕНТУ, УПАКОВКА: МЫШЬКАТУШКА, ВЫСОТА: 0,55 ММ, ДЛИНА: 3,2 ММ, ТИП МОНТАЖА: МОНТАЖ НА ПЕЧАТНОЙ ПЛАТЕ, ПРОДУКТ: ТОЛСТОПЛЕНОЧНЫЕ РЕЗИСТОРЫ ДЛЯ ПОВЕРХНОСТНОГО МОНТАЖА,ЗАВОДСКАЯ УПАКОВКА: 5000, ПОДКАТЕГОРИЯ: РЕЗИСТОРЫ, ТЕХНОЛОГИЯ: ТОЛСТАЯ ПЛЕНКА, СТИЛЬ ЗАВЕРШЕНИЯ: СМД/СМТ, ТИП: ЧИП-РЕЗИСТОР, ШИРИНА: 1,6 ММ, ЕДИНИЦА ИЗМЕРЕНИЯ: 16 200 МГ,</t>
  </si>
  <si>
    <t>ТОЛСТОПЛЕНОЧНЫЙ РЕЗИСТОР ПОВЕРХНОСТНОГО МОНТАЖА</t>
  </si>
  <si>
    <t>КАТЕГОРИЯ ПРОДУКТА: ТОЛСТОПЛЕНОЧНЫЕ РЕЗИСТОРЫ – ДЛЯ ПОВЕРХНОСТНОГО МОНТАЖА; СЕРИЯ: D/CRCW E3; СОПРОТИВЛЕНИЕ: 1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AUTOMOTIVE GRADE; ОСОБЕННОСТИ: -; КВАЛИФИКАЦИЯ: AEC-Q200; УПАКОВКА: REEL; УПАКОВКА: CUT TAPE; УПАКОВКА: MOUSEREEL; ВЫСОТА: 0.45 MM; ДЛИНА: 2 MM; ВИД МОНТАЖА: PCB MOUNT; ПРОДУКТ: THICK FILM RESISTORS SMD; РАЗМЕР ФАБРИЧНОЙ УПАКОВКИ: 5000; ТЕХНОЛОГИЯ: THICK FILM; ТИП ВЫВОДОВ: SMD/SMT; ТИП: CHIP RESISTOR; ШИРИНА: 1.25 MM; ДРУГИЕ НАЗВАНИЯ ТОВАРА №: CRCW08051001FKEA; ВЕС ИЗДЕЛИЯ: 5,500 MG</t>
  </si>
  <si>
    <t>CRCW08051K00FKEA</t>
  </si>
  <si>
    <t>МЕТАЛЛОПЛЕНОЧНЫЙ РЕЗИСТОР, 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АРТ:, РЕЗИСТОР ТОЛСТОПЛЕНОЧНЫЙ ДЛЯ ПОВЕРХНОСТНОГО МОНТАЖА. ИСПОЛЬЗУЮТСЯ В ЭЛЕКТРОННЫХ УСТРОЙСТВАХ ОБЩЕГРАЖДАНСКОГО НАЗНАЧЕНИЯ, ТОЛСТОПЛЕНОЧНЫЙ РЕЗИСТОР ПОВЕРХНОСТНОГО МОНТАЖА. ИСПОЛЬЗУЮТСЯ В ЭЛЕКТРОННЫХ УСТРОЙСТВАХ</t>
  </si>
  <si>
    <t>КАТЕГОРИЯ ПРОДУКТА: ТОЛСТОПЛЕНОЧНЫЕ РЕЗИСТОРЫ – ДЛЯ ПОВЕРХНОСТНОГО МОНТАЖА; СЕРИЯ: CR0805; СОПРОТИВЛЕНИЕ: 49.9 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</si>
  <si>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CR0805-FX-49R9ELF</t>
  </si>
  <si>
    <t>КАТЕГОРИЯ ПРОДУКТА: ТОЛСТОПЛЕНОЧНЫЕ РЕЗИСТОРЫ – ДЛЯ ПОВЕРХНОСТНОГО МОНТАЖА; СЕРИЯ: CR0805; СОПРОТИВЛЕНИЕ: 12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</si>
  <si>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CR0805-FX-1202ELF</t>
  </si>
  <si>
    <t>КАТЕГОРИЯ ПРОДУКТА: ТОЛСТОПЛЕНОЧНЫЕ РЕЗИСТОРЫ — ДЛЯ ПОВЕРХНОСТНОГО МОНТАЖА, ROHS: ПОДРОБНОСТИ, РЯД: ПЕРЕМЕННЫЙ ТОК, МИССИС КОМПОНЕНТЫ ASSMANN WSW, РЯД А-МО, УПАКОВКА МАССА, СТАТУС ПРОДУКТА АКТИВНЫЙ, ТИП РАЗЪЕМА ЗАТЫКАТЬ, ТИП КАБЕЛЯ КРУГЛЫЙ КАБЕЛЬ, МНОГОЖИЛЬНЫЕ ПРОВОДА, КОЛИЧЕСТВО ДОЛЖНОСТЕЙ/КОНТАКТОВ 8P8C (RJ45, ETHERNET), ФУНКЦИИ -, ЭКРАНИРОВАНИЕ ЭКРАНИРОВАННЫЙ, РЕЙТИНГИ -, ЗАЩИТА ОТ ПРОНИКНОВЕНИЯ -, ПРЕКРАЩЕНИЕ ИДЦ, ДЛИНА 0,978 ДЮЙМА (24,84 ММ), ЦВЕТ ПРОЗРАЧНЫЙ - ПРОЗРАЧНЫЙ, КАЛИБР ПРОВОЛОКИ -, КОНТАКТ ГОТОВО ЗОЛОТО, ТОЛЩИНА КОНТАКТНОГО ПОКРЫТИЯ 6,00 МКДЮЙМ (0,152 МКМ), КОНТАКТНЫЙ МАТЕРИАЛ МЕДНЫЙ СПЛАВ, ТЕКУЩИЙ РЕЙТИНГ (АМПЕР) 2 А, УРОВЕНЬ НАПРЯЖЕНИЯ 250В, МАТЕРИАЛ КОРПУСА ПОЛИКАРБОНАТ (ПК), ТОРГОВОЕ НАЗВАНИЕ: Г3ВМ, ЕДИНИЦА ИЗМЕРЕНИЯ: 2 Г,</t>
  </si>
  <si>
    <t>AC0805JR-071ML</t>
  </si>
  <si>
    <t>МЕТАЛЛООКСИДНЫЙ РЕЗИСТОР 2 ВТ, КАТЕГОРИЯ ПРОДУКТА: МЕТАЛЛООКСИДНЫЕ РЕЗИСТОРЫ, СЕРИЯ: RSF-S, ТИП ВЫВОДОВ: AXIAL, СОПРОТИВЛЕНИЕ: 1 KOHM,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t>
  </si>
  <si>
    <t>RSF200JB-73-1K</t>
  </si>
  <si>
    <t>МЕТАЛЛООКСИДНЫЙ РЕЗИСТОР 2 ВТ, КАТЕГОРИЯ ПРОДУКТА: МЕТАЛЛООКСИДНЫЕ РЕЗИСТОРЫ, СЕРИЯ: RSF-S, ТИП ВЫВОДОВ: AXIAL, СОПРОТИВЛЕНИЕ: 3 KOHM,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t>
  </si>
  <si>
    <t>КАТЕГОРИЯ ПРОДУКТА: МЕТАЛЛООКСИДНЫЕ РЕЗИСТОРЫ, ROHS: ПОДРОБНОСТИ, РЯД: РНФ, СТИЛЬ ЗАВЕРШЕНИЯ: ОСЕВОЙ, СОПРОТИВЛЕНИЕ: 20 КОМ, ОЦЕНКА МОЩНОСТИ: 1 ВТ, ТОЛЕРАНТНОСТЬ: 0,05, ТЕМПЕРАТУРНЫЙ КОЭФФИЦИЕНТ: 300 ЧАСТЕЙ НА МИЛЛИОН/КЛ, МИНИМАЛЬНАЯ РАБОЧАЯ ТЕМПЕРАТУРА: - 55 С, МАКСИМАЛЬНАЯ РАБОЧАЯ ТЕМПЕРАТУРА: + 235 С, УРОВЕНЬ НАПРЯЖЕНИЯ: 350 В, ДИАМЕТР: 4,5 ММ, ДЛИНА: 11,5 ММ, ФУНКЦИИ: -, ДИАМЕТР СВИНЦА: 0,8 ММ, ТИП МОНТАЖА: МОНТАЖ НА ПЕЧАТНОЙ ПЛАТЕ, ПРОДУКТ: МЕТАЛЛООКСИДНЫЕ ПЛЕНОЧНЫЕ РЕЗИСТОРЫ, ТИП ПРОДУКТА: МЕТАЛЛООКСИДНЫЕ РЕЗИСТОРЫ, ЗАВОДСКАЯ УПАКОВКА: 2000 Г., ПОДКАТЕГОРИЯ: РЕЗИСТОРЫ, ТЕХНОЛОГИЯ: ОКСИД МЕТАЛЛА, ТИП: ПЛАМЕЗАЩИТНЫЙ РЕЗИСТОР С ПЛЕНКОЙ ИЗ ОКСИДА МЕТАЛЛА В ОБЫЧНОМ СТИЛЕ, ЕДИНИЦА ИЗМЕРЕНИЯ: 819 790 МГ,</t>
  </si>
  <si>
    <t>RSF100JB-73-20K</t>
  </si>
  <si>
    <t>РЕЗИСТОР МЕТАЛЛИЧЕСКИЙ 2 ВТ</t>
  </si>
  <si>
    <t>КАТЕГОРИЯ ПРОДУКТА: ТОКОЧУВСТВИТЕЛЬНЫЕ РЕЗИСТОРЫ – ДЛЯ ПОВЕРХНОСТНОГО МОНТАЖА; СЕРИЯ: OARS; СОПРОТИВЛЕНИЕ: 5 MOHMS; НОМИНАЛЬНАЯ МОЩНОСТЬ: 2 W; ДОПУСТИМОЕ ОТКЛОНЕНИЕ: 1 %; ТЕМПЕРАТУРНЫЙ КОЭФФИЦИЕНТ: 40 PPM / C; МИНИМАЛЬНАЯ РАБОЧАЯ ТЕМПЕРАТУРА: - 40 C; МАКСИМАЛЬНАЯ РАБОЧАЯ ТЕМПЕРАТУРА: + 125 C; ТЕХНОЛОГИЯ: METAL ELEMENT; ПРЕРЫВАНИЕ: 2 TERMINAL; ТИП ВЫВОДОВ: SMD/SMT; КВАЛИФИКАЦИЯ: AEC-Q200; УПАКОВКА: REEL; УПАКОВКА: CUT TAPE; УПАКОВКА: MOUSEREEL; ПРИМЕНЕНИЕ: CURRENT SENSE; ТОРГОВАЯ МАРКА: IRC / TT ELECTRONICS; ОСОБЕННОСТИ: -; ВЫСОТА: 3.05 MM; ДЛИНА: 11.18 MM; ВИД МОНТАЖА: PCB MOUNT; ПРОДУКТ: METAL ELEMENT CURRENT SENSING RESISTORS; ТИП ПРОДУКТА: CURRENT SENSE RESISTORS; РАЗМЕР ФАБРИЧНОЙ УПАКОВКИ:РАЗМЕР ФАБРИЧНОЙ УПАКОВКИ: 1900; ПОДКАТЕГОРИЯ: RESISTORS; ТИП: OPEN AIR SENSE RESISTOR; ШИРИНА: 3.18 MM; ВЕС ИЗДЕЛИЯ: 731,337 MG</t>
  </si>
  <si>
    <t>OARS1R005FLF</t>
  </si>
  <si>
    <t>RSF200JB-73-1M</t>
  </si>
  <si>
    <t>МЕТАЛЛООКСИДНЫЙ РЕЗИСТОР 1 ВТ, КАТЕГОРИЯ ПРОДУКТА: МЕТАЛЛООКСИДНЫЕ РЕЗИСТОРЫ, СЕРИЯ: RSF-S, ТИП ВЫВОДОВ: AXIAL, СОПРОТИВЛЕНИЕ: 560 OHM,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t>
  </si>
  <si>
    <t>RSF100JB-73-560R</t>
  </si>
  <si>
    <t>КАТЕГОРИЯ ПРОДУКТА: ПОТЕНЦИОМЕТРЫ, ROHS: ПОДРОБНОСТИ, ТИП МОНТАЖА: МОНТАЖ НА ПЕЧАТНОЙ ПЛАТЕ, СТИЛЬ ОКОНЧАНИЯ: PIN-КОД ПК, ПРОДУКТ: ПОТЕНЦИОМЕТРЫ, КОЛИЧЕСТВО БАНД: 1 БАНДА, СОПРОТИВЛЕНИЕ: 10 КОМ, КОНУСНОСТЬ: ЛИНЕЙНЫЙ, ОРИЕНТАЦИЯ: ГОРИЗОНТАЛЬНЫЙ, ОЦЕНКА МОЩНОСТИ: 50 МВТ (1/20 ВТ), УРОВЕНЬ НАПРЯЖЕНИЯ: 50 В ПЕРЕМЕННОГО ТОКА, 20 В ПОСТОЯННОГО ТОКА, ТОЛЕРАНТНОСТЬ: 0,2, ТИП ЭЛЕМЕНТА: УГЛЕРОД, КОЛИЧЕСТВО ХОДОВ: 1 ХОД, ТИП ВАЛА: ПЛОСКИЙ / D, ДИАМЕТР ВАЛА: 6 ММ, ДЛИНА ВАЛА: 25 ММ, ТИП ПЕРЕКЛЮЧАТЕЛЯ: НЕТ ПЕРЕКЛЮЧАТЕЛЯ, КОЛИЧЕСТВО ФИКСАТОРОВ: ЦЕНТРАЛЬНЫЙ ФИКСАТОР, ТИП: РОТАРИ, ЖИЗНЬ: 10000 ЦИКЛОВ, IP-РЕЙТИНГ: IP40, МИНИМАЛЬНАЯ РАБОЧАЯ ТЕМПЕРАТУРА: - 10 С, МАКСИМАЛЬНАЯ РАБОЧАЯ ТЕМПЕРАТУРА: + 50 С, РЯД: PTV09, УПАКОВКА: ЛОТОК, МАРКА: БОРНС, ТИП ПРОДУКТА: ПОТЕНЦИОМЕТРЫ, ЗАВОДСКАЯ УПАКОВКА: 100, ПОДКАТЕГОРИЯ: ПОТЕНЦИОМЕТРЫ, ТРИММЕРЫ И РЕОСТАТЫ, ЕДИНИЦА ИЗМЕРЕНИЯ: 2100 Г,</t>
  </si>
  <si>
    <t>КАТЕГОРИЯ ПРОДУКТА: ТЕРМИСТОРЫ NTC (ОТРИЦАТЕЛЬНЫЙ ТЕМПЕРАТУРНЫЙ КОЭФФИЦИЕНТ), ROHS: Н, РЯД: NTCALUG02A, Б ПАРАМЕТР: 3984 К, СОПРОТИВЛЕНИЕ: 10 КОМ, ТОЛЕРАНТНОСТЬ: 0,01, ТИП МОНТАЖА: КОЛЬЦЕВАЯ ПРОУШИНА, СТИЛЬ ЗАВЕРШЕНИЯ: ПРОВОЛОЧНЫЙ ПРОВОД, МИНИМАЛЬНАЯ РАБОЧАЯ ТЕМПЕРАТУРА: - 55 С, МАКСИМАЛЬНАЯ РАБОЧАЯ ТЕМПЕРАТУРА: + 125 С, ДИАМЕТР: 8,5 ММ, ДЛИНА: 176,8 ММ, ШИРИНА: 8,5 ММ, ВЫСОТА: 16,8 ММ, КВАЛИФИКАЦИЯ: AEC-Q200, УПАКОВКА: МАССА, Б ДОПУСК: 0,005, БЕТА-ЗНАЧЕНИЕ: В25/85, ДИАМЕТР СВИНЦА: 0,56 ММ, ТИП ПРОДУКТА: ТЕРМИСТОРЫ NTC, ЗАВОДСКАЯ УПАКОВКА: 500, ПОДКАТЕГОРИЯ: ТЕРМИСТОРЫ, ТИП: НТК, ЗАВОДСКАЯ УПАКОВКА: 500, ПОДКАТЕГОРИЯ: ПРЕОБРАЗОВАТЕЛЬ ПОСТОЯННОГО ТОКА В ПОСТОЯННЫЙ, ЕДИНИЦА ИЗМЕРЕНИЯ: 1800 Г,</t>
  </si>
  <si>
    <t>NTCALUG02A103F161</t>
  </si>
  <si>
    <t>КОНТАКТОР - ЭЛЕКТРОМЕХАНИЧЕСКИЙ.</t>
  </si>
  <si>
    <t>КАТЕГОРИЯ ПРОДУКТА: КОНТАКТОРЫ - ЭЛЕКТРОМЕХАНИЧЕСКИЕ, ROHS: ПОДРОБНОСТИ, КОНТАКТНАЯ ФОРМА РЕЛЕ: 1 ФОРМА X (SPST), НАПРЯЖЕНИЕ КАТУШКИ: 24 В ПОСТОЯННОГО ТОКА, КОНТАКТ ТЕКУЩИЙ РЕЙТИНГ: 1 КА, ТИП КАТУШКИ: БЕЗ ФИКСАЦИИ, РЯД: К1К, МАРКА: TE CONNECTIVITY / RAYCHEM, ТОК КАТУШКИ: 333 МА, СОПРОТИВЛЕНИЕ КАТУШКИ: 72 МОМ, ПРЕКРАЩЕНИЕ КАТУШКИ: ПРОВОДА, ФОРМА ОБРАТНОЙ СВЯЗИ: SPST (1 ФОРМА X), ПРОДУКТ: КОНТАКТОРЫ, ТИП ПРОДУКТА: ЭЛЕКТРОМЕХАНИЧЕСКИЕ КОНТАКТОРЫ, ЗАВОДСКАЯ УПАКОВКА: 1, ПОДКАТЕГОРИЯ: КОНТАКТОРЫ, ЕДИНИЦА ИЗМЕРЕНИЯ: 1,02 КГ,</t>
  </si>
  <si>
    <t>K1K06X024EAFA</t>
  </si>
  <si>
    <t>ЗАЖИМЫ НА ПЛАТУ., РАЗЪЕМ СОЕДИНИТЕЛЬНЫЙ НА ПЛАТУ, НА НАПРЯЖЕНИЕ НЕ БОЛЕЕ 1000 В,, РАЗЪЕМ ДЛЯ МОНТАЖА НА ПЕЧАТНУЮ ПЛАТУ</t>
  </si>
  <si>
    <t>КАТЕГОРИЯ ПРОДУКТА: СЪЕМНЫЕ КЛЕММНЫЕ КОЛОДКИ, ROHS: ПОДРОБНОСТИ, ПРОДУКТ: HEADERS, КОЛИЧЕСТВО ПОЗИЦИЙ: 8 POSITION, ШАГ: 2.5 MM, СПОСОБ СОЕДИНЕНИЯ: -, ТИП ВЫВОДОВ: SOLDER PIN, ВИД МОНТАЖА: THROUGH HOLE, НОМИНАЛЬНЫЙ ТОК: 0,25, НОМИНАЛЬНОЕ НАПРЯЖЕНИЕ: 160 V, СЕРИЯ: PTSM, УПАКОВКА: REEL, УПАКОВКА: CUT TAPE, УПАКОВКА: MOUSEREEL, ЦВЕТ: WHITE, МАТЕРИАЛ КОНТАКТА: -, ПОКРЫТИЕ КОНТАКТА: TIN, ВЫСОТА: 9.5 MM, МАТЕРИАЛ КОРПУСА: POLYAMIDE (PA), ДЛИНА: 5 MM, ТИП ПРОДУКТА: PLUGGABLE TERMINAL BLOCKS, РАЗМЕР ФАБРИЧНОЙ УПАКОВКИ: 330, ПОДКАТЕГОРИЯ: TERMINAL BLOCKS, КОММЕРЧЕСКОЕ ОБОЗНАЧЕНИЕ: COMBICON COMPACT, ШИРИНА: 9.2 MM,</t>
  </si>
  <si>
    <t>1814906</t>
  </si>
  <si>
    <t>КАТЕГОРИЯ ПРОДУКТА: СЪЕМНЫЕ КЛЕММНЫЕ КОЛОДКИ; ПРОДУКТ: PLUGS; КОЛИЧЕСТВО ПОЗИЦИЙ: 5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ИП ПРОДУКТА: PLUGGABLE TERMINAL BLOCKS; ПОДКАТЕГОРИЯ: TERMINAL BLOCKS; КОММЕРЧЕСКОЕ ОБОЗНАЧЕНИЕ: COMBICON COMPACT; ШИРИНА: 18.6 MM;</t>
  </si>
  <si>
    <t>КАТЕГОРИЯ ПРОДУКТА: МЕЖПЛАТНЫЕ И МЕЗОНИННЫЕ РАЗЪЕМЫ, КОЛИЧЕСТВО ПОЗИЦИЙ: 52 ПОЗИЦИЯ, ПОДАЧА: 0,635 ММ, КОЛИЧЕСТВО РЯДОВ: 2 РЯД, СТИЛЬ ОКОНЧАНИЯ: ПРИПОЙ, МОНТАЖНЫЙ УГОЛ: ВЕРТИКАЛЬНЫЙ, ВЫСОТА СТЕКА: 11 ММ, ТЕКУЩИЙ РЕЙТИНГ: 3,4 А, УРОВЕНЬ НАПРЯЖЕНИЯ: 300 В ПЕРЕМЕННОГО ТОКА, МАКСИМАЛЬНАЯ СКОРОСТЬ ПЕРЕДАЧИ ДАННЫХ: 14 ГБИТ/С, МИНИМАЛЬНАЯ РАБОЧАЯ ТЕМПЕРАТУРА: - 55 С, МАКСИМАЛЬНАЯ РАБОЧАЯ ТЕМПЕРАТУРА: + 125 С, КОНТАКТНОЕ ПОКРЫТИЕ: ЗОЛОТО, КОНТАКТНЫЙ МАТЕРИАЛ: ФОСФОРНАЯ БРОНЗА, МАТЕРИАЛ КОРПУСА: ЖИДКОКРИСТАЛЛИЧЕСКИЙ ПОЛИМЕР (LCP), РЯД: КФСС, УПАКОВКА: ПОДНОС, ПРИМЕНЕНИЕ: ПРИМЕНЕНИЕ В ТЯЖЕЛЫХ УСЛОВИЯХ, СТАНДАРТНОЕ ЗАЗЕМЛЕНИЕ ЭКРАНА, СКОРОСТЬ ПЕРЕДАЧИ ДАННЫХ: 14 ГБИТ/С, ТИП МОНТАЖА: МОНТАЖНЫЙ ШТИФТ, ТИП ПРОДУКТА: МЕЖПЛАТНЫЕ И МЕЗОНИННЫЕ РАЗЪЕМЫ, ЗАВОДСКАЯ УПАКОВКА: 52, ПОДКАТЕГОРИЯ: МЕЖПЛАТНЫЕ И МЕЗОНИННЫЕ РАЗЪЕМЫ, ТОРГОВОЕ НАЗВАНИЕ: Q2, ЕДИНИЦА ИЗМЕРЕНИЯ: 1 Г,</t>
  </si>
  <si>
    <t>QFSS-026-04.25-H-D-A-GP</t>
  </si>
  <si>
    <t>КАТЕГОРИЯ ПРОДУКТА: ТЕРМИНАЛЫ, ROHS: ПОДРОБНОСТИ, ПРОДУКТ: ВИНТОВЫЕ КЛЕММЫ, ТИП: ВНУТРЕННЯЯ РЕЗЬБА ШТИФТОВОЙ ПЛАСТИНЫ, РАЗМЕР ШПИЛЬКИ/ЯЗЫЧКА: М4, СТИЛЬ ОКОНЧАНИЯ: НАЖМИТЕ FIT, ТИП МОНТАЖА: ПЕЧАТНАЯ ПЛАТА, ПОЛ: ЖЕНСКИЙ, ИЗОЛЯЦИЯ: НЕ ИЗОЛИРОВАННЫЙ, ЦВЕТ: -, КОНТАКТНОЕ ПОКРЫТИЕ: БАНКА, КОНТАКТНЫЙ МАТЕРИАЛ: ЛАТУНЬ, РЯД: WP-БУТР, УПАКОВКА: МАССА, МАРКА: ВЮРТ ЭЛЕКТРОНИК, ТЕКУЩИЙ РЕЙТИНГ: 160 А, ИЗОЛЯЦИОННЫЙ МАТЕРИАЛ: НЕ ИЗОЛИРОВАННЫЙ, ДЛИНА: 10,5 ММ, МАТЕРИАЛ: МЕДЬ ЦИНК СВИНЕЦ, МАКСИМАЛЬНАЯ РАБОЧАЯ ТЕМПЕРАТУРА: + 135 С, МИНИМАЛЬНАЯ РАБОЧАЯ ТЕМПЕРАТУРА: - 40 С, ТИП ПРОДУКТА: ТЕРМИНАЛЫ, ЗАВОДСКАЯ УПАКОВКА: 250, ПОДКАТЕГОРИЯ: ТЕРМИНАЛЫ, ЕДИНИЦА ИЗМЕРЕНИЯ: 4400 Г,</t>
  </si>
  <si>
    <t>КАТЕГОРИЯ ПРОДУКТА: ЗАГОЛОВКИ И КАБЕЛЬНЫЕ ВВОДЫ, ROHS: ПОДРОБНОСТИ, ТОВАР: КОНТАКТЫ, ТИП: ТЕРМИНАЛЫ, ТИП КРЕПЛЕНИЯ: КАБЕЛЬНОЕ КРЕПЛЕНИЕ / СВОБОДНОЕ КРЕПЛЕНИЕ, ТИП ЗАЖИМА: ОБЖИМ, КОНТАКТНЫЙ ПОЛ: РОЗЕТКА (ЖЕНСКАЯ), КОНТАКТНЫЙ ПРОЦЕСС: БАНКА, СЕРИИ: 5194, ТОРГОВОЕ НАЗВАНИЕ: СПОКС, ТОЛЩИНА КАБЕЛЯ: 24 AWG ДО 18 AWG, МИНИМАЛЬНАЯ РАБОЧАЯ ТЕМПЕРАТУРА: - 40 С, МАКСИМАЛЬНАЯ РАБОЧАЯ ТЕМПЕРАТУРА: + 105 °С, КОНТАКТНЫЙ МАТЕРИАЛ: БАНКА, ТИП КОНТАКТА: ЖЕНСКИЙ, НОМИНАЛЬНЫЙ ТОК: 7 А, ЦВЕТ КОРПУСА: -, ВНУТРЕННИЙ/ВНЕШНИЙ КОРПУС: -, МАТЕРИАЛ КОРПУСА: -, ИЗОЛЯЦИОННОЕ СОПРОТИВЛЕНИЕ: -, ТИП ЗАМКА: -, ТИП ПРОДУКТА: ЗАГОЛОВКИ И КАБЕЛЬНЫЕ ВВОДЫ, КОЛИЧЕСТВО В УПАКОВКЕ НА УСЛОВИЯХ ФРАНКО-ЗАВОД: 5000,</t>
  </si>
  <si>
    <t>901192110</t>
  </si>
  <si>
    <t>КАТЕГОРИЯ ПРОДУКТА: ПРОВОДНЫЕ КЛЕММЫ И ЗАЖИМЫ; ПРОДУКТ: HEADERS; ТИП: PIN STRIP; КОЛИЧЕСТВО ПОЗИЦИЙ: 20 POSITION; ШАГ: 1.27 MM; КОЛИЧЕСТВО РЯДОВ: 1 ROW; ВИД МОНТАЖА: THROUGH HOLE; ТИП ВЫВОДОВ: SOLDER PIN; УГОЛ МОНТАЖА: STRAIGHT; ТИП КОНТАКТА: PIN (MALE); ПОКРЫТИЕ КОНТАКТА: GOLD; ДЛИНА СОЕДИНИТЕЛЬНОГО ШТЫРЬКА: 3 MM; ДЛИНА КОНЕЧНОГО ЗАЖИМА: 2.3 MM; СЕРИЯ: M50; КОММЕРЧЕСКОЕ ОБОЗНАЧЕНИЕ: ARCHER SIL; МИНИМАЛЬНАЯ РАБОЧАЯ ТЕМПЕРАТУРА: - 40 C; МАКСИМАЛЬНАЯ РАБОЧАЯ ТЕМПЕРАТУРА: + 105 C; УПАКОВКА: BULK; МАТЕРИАЛ КОНТАКТА: BRASS; ТИП КОНТАКТА: -; НОМИНАЛЬНЫЙ ТОК: 1 A; КЛАСС ОГНЕОПАСНОСТИ: UL 94 V-0; ЦВЕТ КОЖУХА: BLACK; КОРПУСА РАЗЪЕМОВ: -; МАТЕРИАЛ КОРПУСА: POLYAMIDE (PA); СОПРОТИВЛЕНИЕ ИЗОЛЯЦИИ: 1 GOHMS; РАЗМЕР ФАБРИЧНОЙ УПАКОВКИ: 250; ВЕС ИЗДЕЛИЯ: 240 MG</t>
  </si>
  <si>
    <t>РАЗЪЕМ НА ПЛАТУ, 2 РЯДА ПО 5 КОНТАКТОВ, МОНТАЖ НА ПЛАТУ, КОНТАКТЫ НА ПЛАТУ ПРЯМЫЕ, МАТЕРИАЛ КОНТАКТОВ ФОСФОРНАЯ БРОНЗА, МАКС РАБОЧАЯ СИЛА ТОКА 3 А</t>
  </si>
  <si>
    <t>PBC05DFAN</t>
  </si>
  <si>
    <t>КАТЕГОРИЯ ПРОДУКТА: РАЗЪЕМ, КОЛИЧЕСТВО ПОЗИЦИЙ: 16 ПОЗИЦИЙ, СЕРИЯ: M80, ПОДАЧА: 2 ММ, КОЛИЧЕСТВО РЯДОВ: 2 РЯД, РАССТОЯНИЕ МЕЖДУ РЯДАМИ: 2 ММ, ТИП МОНТАЖА: КАБЕЛЬНОЕ КРЕПЛЕНИЕ / СВОБОДНОЕ КРЕПЛЕНИЕ, СТИЛЬ ОКОНЧАНИЯ: ОБЖИМ, МОНТАЖНЫЙ УГОЛ: ПРЯМОЙ, КОНТАКТНЫЙ ПОЛ: РОЗЕТКА (ЖЕНСКАЯ), КОНТАКТНОЕ ПОКРЫТИЕ: ЗОЛОТО, РЯД: Л-ТЕК, КАЛИБР ПРОВОЛОКИ: 28 AWG ДО 24 AWG, МИНИМАЛЬНАЯ РАБОЧАЯ ТЕМПЕРАТУРА: - 55 С, МАКСИМАЛЬНАЯ РАБОЧАЯ ТЕМПЕРАТУРА: + 125 С, КОНТАКТНЫЙ МАТЕРИАЛ: БЕРИЛЛИЕВАЯ МЕДЬ, ТЕКУЩИЙ РЕЙТИНГ: 3 А, МАТЕРИАЛ КОРПУСА: ПОЛИЭСТЕР, ТИП ПРОДУКТА: ЗАГОЛОВКИ И КАБЕЛЬНЫЕ ВВОДЫ, ЗАВОДСКАЯ УПАКОВКА: 1, УРОВЕНЬ НАПРЯЖЕНИЯ: 120 В, ЕДИНИЦА ИЗМЕРЕНИЯ: 1650 Г,</t>
  </si>
  <si>
    <t>M80-8881605</t>
  </si>
  <si>
    <t>КАТЕГОРИЯ ПРОДУКТА: КРУГЛЫЙ РАЗЪЕМ MIL, СЕРИЯ (ТИП): D38999, ROHS: В ПЕРЕХОДНЫЙ ПЕРИОД, КОЛИЧЕСТВО ПОЗИЦИЙ: 37 ПОЗИЦИЯ, КОНТАКТНЫЙ ПОЛ: ПИН (МУЖСКОЙ), ВСТАВИТЬ АРАНЖИРОВКУ: 15-35, ПРОДУКТ: ВИЛКИ, РАЗМЕР КОРПУСА: 15, СТИЛЬ ОБОЛОЧКИ: ПРЯМОЙ, МИЛ ТИП: MIL-DTL-38999 III, СТИЛЬ ОКОНЧАНИЯ: ОБЖИМ, ТИП МОНТАЖА: БЕСПЛАТНАЯ ПОДВЕСКА, ТЕКУЩИЙ РЕЙТИНГ: 5 А, КОНТАКТНОЕ ПОКРЫТИЕ: ЗОЛОТО, КОНТАКТНЫЙ МАТЕРИАЛ: МЕДНЫЙ СПЛАВ, РЯД: ТВ-Р, МАРКА: АМФЕНОЛ АЭРОСПЕЙС, СТИЛЬ СПАРИВАНИЯ: САМОБЛОКИРУЮЩИЙСЯ, МОНТАЖНЫЙ УГОЛ: ПРЯМОЙ, ТИП ПРОДУКТА: КРУГОВОЙ РАЗЪЕМ СТАНДАРТА MIL, КВАЛИФИКАЦИЯ: ЭРЕЛЬ, МАТЕРИАЛ КОРПУСА: АЛЮМИНИЙ, ПОКРЫТИЕ КОРПУСА: НИКЕЛЬ, ЗАВОДСКАЯ УПАКОВКА: 1, ПОДКАТЕГОРИЯ: КРУГЛЫЕ СОЕДИНИТЕЛИ, ЕДИНИЦА ИЗМЕРЕНИЯ: 34 527 Г,</t>
  </si>
  <si>
    <t>D38999/26FD35PN</t>
  </si>
  <si>
    <t>КАТЕГОРИЯ ПРОДУКТА: АППАРАТНАЯ ПЕЧАТНАЯ ПЛАТА - PCB, ROHS: ПОДРОБНОСТИ, ТОВАР: КОНТРОЛЬНЫЕ ТОЧКИ, ТИП: ТЕСТОВАЯ ТОЧКА ДЛЯ ПК, МИНИАТЮРА, ДЛИНА: 7,62 ММ, НАРУЖНЫЙ ДИАМЕТР: 2,54 ММ, МАТЕРИАЛ: НЕЙЛОН, МАРКА: КЕЙСТОУН ЭЛЕКТРОНИКС, ЦВЕТ: ЖЕЛТЫЙ, КОНТАКТНЫЙ МАТЕРИАЛ: ФОСФОРНАЯ БРОНЗА, РАЗМЕР МОНТАЖНОГО ОТВЕРСТИЯ: 1 ММ, УПАКОВКА: МАССА, КРЫШКА ПЛАСТИНЫ: СЕРЕБРЯНЫЙ, ТИП ПРОДУКТА: ОБОРУДОВАНИЕ ДЛЯ ПЕЧАТНЫХ ПЛАТ - PCB, СЕРИИ: 5000, КОЛИЧЕСТВО В УПАКОВКЕ НА УСЛОВИЯХ ФРАНКО-ЗАВОД: 1, ПОДКАТЕГОРИЯ: АППАРАТНОЕ ОБЕСПЕЧЕНИЕ, ЕДИНИЦА ИЗМЕРЕНИЯ: 88 558 МГ,</t>
  </si>
  <si>
    <t>5004</t>
  </si>
  <si>
    <t>КАТЕГОРИЯ СОЕДИНИТЕЛИ, МЕЖСОЕДИНЕНИЯ, МОДУЛЬНЫЕ РАЗЪЕМЫ, МОДУЛЬНЫЕ СОЕДИНИТЕЛЬНЫЕ ВИЛКИ, , РЯД А-МО, УПАКОВКА МАССА, ТИП КАБЕЛЯ КРУГЛЫЙ КАБЕЛЬ, МНОГОЖИЛЬНЫЕ ПРОВОДА, КОЛИЧЕСТВО ДОЛЖНОСТЕЙ/КОНТАКТОВ 8P8C (RJ45, ETHERNET), ФУНКЦИИ -, ЭКРАНИРОВАНЫЙ, РЕЙТИНГИ -, ЗАЩИТА ОТ ПРОНИКНОВЕНИЯ -, ПРЕКРАЩЕНИЕ ИДЦ, ДЛИНА 0,978 ДЮЙМА (24,84 ММ), ЦВЕТ ПРОЗРАЧНЫЙ - ПРОЗРАЧНЫЙ, КАЛИБР ПРОВОЛОКИ -, КОНТАКТ ГОТОВО ЗОЛОТО, ТОЛЩИНА КОНТАКТНОГО ПОКРЫТИЯ 6,00 МКДЮЙМ (0,152 МКМ), КОНТАКТНЫЙ МАТЕРИАЛ МЕДНЫЙ СПЛАВ, ТЕКУЩИЙ РЕЙТИНГ (АМПЕР) 2 А, УРОВЕНЬ НАПРЯЖЕНИЯ 250В, МАТЕРИАЛ КОРПУСА ПОЛИКАРБОНАТ (ПК), ТОРГОВОЕ НАЗВАНИЕ: Г3ВМ, ЕДИНИЦА ИЗМЕРЕНИЯ: 2 Г,</t>
  </si>
  <si>
    <t>A-MO8/8SRS</t>
  </si>
  <si>
    <t>ЧАСТЬ РАЗЪЕМА НА ПЛАТУ.</t>
  </si>
  <si>
    <t>КАТЕГОРИЯ ПРОДУКТА: КОРПУС D-SUB, ROHS: ПОДРОБНОСТИ, ТИП: ЭМИ/РЧ-ПОМЕХИ, РАЗМЕР КОРПУСА: 3 (Б), УГОЛ ВВОДА КАБЕЛЯ: 45 ГРАДУСОВ, КОЛИЧЕСТВО КАБЕЛЬНЫХ ВВОДОВ: 1 ЗАПИСЬ, МАТЕРИАЛ КОРПУСА: ЦИНК, ПОКРЫТИЕ КОРПУСА: НИКЕЛЬ, КОЛИЧЕСТВО ПОЗИЦИЙ: 25 ПОЗИЦИЯ, IP-РЕЙТИНГ: -, УПАКОВКА: МАССА, ТИП ПРОДУКТА: КОРПУСА D-SUB, РЯД: ДТЗК, ЗАВОДСКАЯ УПАКОВКА: 1,</t>
  </si>
  <si>
    <t>L17DTZK25KFMT</t>
  </si>
  <si>
    <t>69004-131</t>
  </si>
  <si>
    <t>ДИОД ШОТТКИ, ВЫПРЯМИТЕЛЬНЫЙ ДИОД, ДИОД ШОТТКИ, ВЫПРЯМИТЕЛЬНЫЙ ДИОД, ДИОД ПОДАВИТЕЛЬ ЭСР., ДИОД ШОТТКИ., ДИОД ШОТТКИ, ДИОД ПОДАВИТЕЛЬ ЭЛЕКТРОСТАТИЧЕСКОГО РАЗРЯДА.</t>
  </si>
  <si>
    <t>КАТЕГОРИЯ ПРОДУКТА: ДИОДЫ И ВЫПРЯМИТЕЛИ ШОТТКИ; ПРОДУКТ: SCHOTTKY RECTIFIERS; ВИД МОНТАЖА: SMD/SMT; УПАКОВКА / БЛОК: SMA (DO-214AC); КОНФИГУРАЦИЯ: SINGLE; ТЕХНОЛОГИЯ: SI; IF - ПРЯМОЙ ТОК: 5 A; VRRM - ПОВТОРЯЮЩЕЕСЯ ОБРАТНОЕ НАПРЯЖЕНИЕ: 100 V; VF - ПРЯМОЕ НАПРЯЖЕНИЕ: 850 MV; IFSM - УДАРНЫЙ ПРЯМОЙ ТОК: 100 A; IR - ОБРАТНЫЙ ТОК : 1 MA; МИНИМАЛЬНАЯ РАБОЧАЯ ТЕМПЕРАТУРА: - 55 C; МАКСИМАЛЬНАЯ РАБОЧАЯ ТЕМПЕРАТУРА: + 150 C; СЕРИЯ: SKXX; УПАКОВКА: REEL; УПАКОВКА: CUT TAPE; УПАКОВКА: MOUSEREEL; РАЗМЕР ФАБРИЧНОЙ УПАКОВКИ: 5000; VR - ОБРАТНОЕ НАПРЯЖЕНИЕ: 100 V; ВЕС ИЗДЕЛИЯ: 63 MG</t>
  </si>
  <si>
    <t>SK510A-LTP</t>
  </si>
  <si>
    <t>КАТЕГОРИЯ ПРОДУКТА: ПОДАВИТЕЛИ ЭСР / ДИОДЫ ДЛЯ ПОДАВЛЕНИЯ ПЕРЕХОДНЫХ СКАЧКОВ НАПРЯЖЕНИЯ; ПОЛЯРНОСТЬ: BIDIRECTIONAL; РАБОЧЕЕ НАПРЯЖЕНИЕ: 214 В; КОЛИЧЕСТВО КАНАЛОВ: 8 CHANNEL; ТИП ВЫВОДОВ: SMD/SMT; УПАКОВКА / БЛОК: SOIC-16; НАПРЯЖЕНИЕ ПРОБОЯ: 237V; НАПРЯЖЕНИЕ ФИКСАЦИИ: 344 V; PPPM - ПИКОВОЕ РАССЕИВАНИЕ МОЩНОСТИ: 500 W; VЕСР - НАПРЯЖЕНИЕ ЭЛЕКТРОСТАТИЧЕСКОГО РАЗРЯДА ПРИ КОНТАКТЕ: -; VЕСР - НАПРЯЖЕНИЕ ЭЛЕКТРОСТАТИЧЕСКОГО РАЗРЯДА ПРИ ВОЗДУШНОМ ЗАЗОРЕ: -; CD - ЕМКОСТЬ ДИОДА: 15 PF; IПИ - ПИКОВЫЙ ИМПУЛЬСНЫЙ ТОК: 21 A; МИНИМАЛЬНАЯ РАБОЧАЯ ТЕМПЕРАТУРА: - 55 C; МАКСИМАЛЬНАЯ РАБОЧАЯ ТЕМПЕРАТУРА: + 150 C; УПАКОВКА: REEL; НОМИНАЛЬНЫЙ ТОК: 2 UA; РАЗМЕР ФАБРИЧНОЙ УПАКОВКИ: 3000; VF - ПРЯМОЕ НАПРЯЖЕНИЕ: 5 V; ВЕС ИЗДЕЛИЯ: 244 MG</t>
  </si>
  <si>
    <t>1.5SMC250CA</t>
  </si>
  <si>
    <t>КАТЕГОРИЯ ПРОДУКТА: ПОДАВИТЕЛИ ЭСР / ДИОДЫ ДЛЯ ПОДАВЛЕНИЯ ПЕРЕХОДНЫХ СКАЧКОВ НАПРЯЖЕНИЯ, ROHS: ПОДРОБНОСТИ, ТИП ПРОДУКТА: ПОДАВИТЕЛИ ЭСР, ПОЛЯРНОСТЬ: ОДНОНАПРАВЛЕННЫЙ, РАБОЧЕЕ НАПРЯЖЕНИЕ: 28 В, КОЛИЧЕСТВО КАНАЛОВ: 1 КАНАЛА, СТИЛЬ ЗАВЕРШЕНИЯ: СМД/СМТ, НАПРЯЖЕНИЕ ПРОБОЯ: 31,28 В, НАПРЯЖЕНИЕ ЗАЖИМА: 47,5 В, PPPM — ПИКОВАЯ РАССЕИВАЕМАЯ МОЩНОСТЬ В ИМПУЛЬСЕ: 15 КВТ, VESD - НАПРЯЖЕНИЕ ESD КОНТАКТ: 30КВ, VESD - НАПРЯЖЕНИЕ ESD ВОЗДУШНЫЙ ЗАЗОР: 30 КВ, CD - ЕМКОСТЬ ДИОДА: - ПФ, IPP - ПИКОВЫЙ ИМПУЛЬСНЫЙ ТОК: 317,9 А, МИНИМАЛЬНАЯ РАБОЧАЯ ТЕМПЕРАТУРА: - 55 С, МАКСИМАЛЬНАЯ РАБОЧАЯ ТЕМПЕРАТУРА: + 125 С,</t>
  </si>
  <si>
    <t>15KPA28A</t>
  </si>
  <si>
    <t>КАТЕГОРИЯ ПРОДУКТА: ДИОДЫ И ВЫПРЯМИТЕЛИ ШОТТКИ, ROHS: ПОДРОБНОСТИ, ТОВАР: ДИОДЫ ИЗ КАРБИДА КРЕМНИЯ ШОТТКИ, ТИП КРЕПЛЕНИЯ: СКВОЗНОЕ ОТВЕРСТИЕ, УПАКОВКА/КОРОБКА: ТО-247-2Л, КОНФИГУРАЦИЯ: ОДИНОКИЙ, ТЕХНОЛОГИИ: КАРБИД КРЕМНИЯ, ЕСЛИ - ПРЯМОЙ ТОК: 5 А, VRRM - ПЕРИОДИЧЕСКОЕ ОБРАТНОЕ НАПРЯЖЕНИЕ: 1,7 КВ, VF - ПРЯМОЕ НАПРЯЖЕНИЕ: 1.5 V, IFSM - ПРЯМОЙ ПИКОВЫЙ ТОК: 75 А, IR - ОБРАТНЫЙ ТОК: 1 МКА, МИНИМАЛЬНАЯ РАБОЧАЯ ТЕМПЕРАТУРА: - 55 С, МАКСИМАЛЬНАЯ РАБОЧАЯ ТЕМПЕРАТУРА: + 175 С, УПАКОВКА: ТРУБКА, МАРКА: ПОЛУQ, PD - ПОТЕРИ МОЩНОСТИ: 140 ВТ,</t>
  </si>
  <si>
    <t>BAR8902LRHE6327XTSA1</t>
  </si>
  <si>
    <t>ДИОД ШОТТКИ, ОБРАТНОЕ НАПРЯДЕНИЕ 100 В, ПАДЕНИЕ НАПРЯДЕНИЯ 0,645 МВ ПРИ 10 А, КАТЕГОРИЯ ПРОДУКТА: ДИОДЫ И ВЫПРЯМИТЕЛИ ШОТТКИ; УПАКОВКА / БЛОК: TLM364; ТЕХНОЛОГИЯ: SI; УПАКОВКА: REEL; УПАКОВКА: CUT TAPE; УПАКОВКА: MOUSEREEL; РАЗМЕР ФАБРИЧНОЙ УПАКОВКИ: 5000; ВЕС ИЗДЕЛИЯ: 92 MG</t>
  </si>
  <si>
    <t>CTLSH10-100L TR13 PBFREE</t>
  </si>
  <si>
    <t>КАТЕГОРИЯ ПРОДУКТА: БТИЗ-МОДУЛИ, ROHS: ПОДРОБНОСТИ, ПРОДУКТ: КРЕМНИЕВЫЕ МОДУЛИ IGBT, КОНФИГУРАЦИЯ: ДВОЙНОЙ, НАПРЯЖЕНИЕ КОЛЛЕКТОР-ЭМИТТЕР VCEO МАКС.: 1200 В, НАПРЯЖЕНИЕ НАСЫЩЕНИЯ КОЛЛЕКТОР-ЭМИТТЕР: 1,75 В, НЕПРЕРЫВНЫЙ ТОК КОЛЛЕКТОРА ПРИ 25 C: 900 А, ТОК УТЕЧКИ ЗАТВОР-ЭМИТТЕР: 400 НА, PD - РАССЕИВАЕМАЯ МОЩНОСТЬ: 5,1 КВТ, МИНИМАЛЬНАЯ РАБОЧАЯ ТЕМПЕРАТУРА: - 40 С, МАКСИМАЛЬНАЯ РАБОЧАЯ ТЕМПЕРАТУРА: + 150 С, УПАКОВКА: ЛОТОК, МАРКА: ИНФИНЕОН ТЕХНОЛОГИИ, ТИП ПРОДУКТА: БТИЗ-МОДУЛИ, РЯД: TRENCHSTOP IGBT4 - E4, ЗАВОДСКАЯ УПАКОВКА: 3, ПОДКАТЕГОРИЯ: БТИЗ, ТОРГОВОЕ НАЗВАНИЕ: TRENCHSTOP PRIMEPACK, ЕДИНИЦА ИЗМЕРЕНИЯ: 1191 КГ, РЕГУЛИРОВАНИЕ НАГРУЗКИ: 0,12 %/А, РАБОЧИЙ ТОК ПИТАНИЯ: 12 МА, ДИАПАЗОН ВЫХОДНОГО НАПРЯЖЕНИЯ: -, ПРОДУКТ: LDO-РЕГУЛЯТОРЫ НАПРЯЖЕНИЯ, ТИП ПРОДУКТА: LDO-РЕГУЛЯТОРЫ НАПРЯЖЕНИЯ, ЗАВОДСКАЯ УПАКОВКА: 1500, ПОДКАТЕГОРИЯ: PMIC — ИС УПРАВЛЕНИЯ ПИТАНИЕМ, ТИП: ЛИНЕЙНЫЙ РЕГУЛЯТОР КМОП, ТОЧНОСТЬ РЕГУЛИРОВАНИЯ НАПРЯЖЕНИЯ: 0,015, ЕДИНИЦА ИЗМЕРЕНИЯ: 6400 МГ,</t>
  </si>
  <si>
    <t>FF900R12IE4VBOSA1</t>
  </si>
  <si>
    <t>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10 V;RDS ВКЛ - СОПРОТИВЛЕНИЕ СТОК-ИСТОК: 2,2 MOHMS; VGS - НАПРЯЖЕНИЕ ЗАТВОР-ИСТОК: - 20 V, + 20 V; VGS TH - ПОРОГОВОЕ НАПРЯЖЕНИЕ ЗАТВОР-ИСТОК : 1.4 V; QG - ЗАРЯД ЗАТВОРА: 108 NC; МИНИМАЛЬНАЯ РАБОЧАЯ ТЕМПЕРАТУРА: - 55 C; МАКСИМАЛЬНАЯ РАБОЧАЯ ТЕМПЕРАТУРА: + 175 C; PD - РАССЕИВАНИЕ МОЩНОСТИ: 375 W; КАНАЛЬНЫЙ РЕЖИМ: ENHANCEMENT; КОММЕРЧЕСКОЕ ОБОЗНАЧЕНИЕ: NEXFET; УПАКОВКА: TUBE; КОНФИГУРАЦИЯ: SINGLE; ВРЕМЯ СПАДА: 4 NS; КРУТИЗНА ХАРАКТЕРИСТИКИ ПРЯМОЙ ПЕРЕДАЧИ - МИН.: 312 S; ВЫСОТА: 16.51 MM; ДЛИНА: 10.67 MM; ВРЕМЯ НАРАСТАНИЯ: 5 NS; СЕРИЯ: CSD18536KCS; РАЗМЕР ФАБРИЧНОЙ УПАКОВКИ: 50; ТИП ТРАНЗИСТОРА: 1 N-CHANNEL; ТИПИЧНОЕ ВРЕМЯ ЗАДЕРЖКИ ВЫКЛЮЧЕНИЯ: 24 NS; ТИПИЧНОЕ ВРЕМЯ ЗАДЕРЖКИ ПРИ ВКЛЮЧЕНИИ: 11 NS; ШИРИНА: 4.7 MM; ВЕС ИЗДЕЛИЯ: 2 G</t>
  </si>
  <si>
    <t>0805ZC225MAT2A</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</si>
  <si>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</si>
  <si>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ИМПУЛЬСНЫЕ РЕГУЛЯТОРЫ НАПРЯЖЕНИЯ, ROHS: ПОДРОБНОСТИ, ТИП МОНТАЖА: СМД/СМТ, ПОСЫЛКА/КЕЙС: ЛФЦСП-24, ТОПОЛОГИЯ: БАК, ВЫХОДНОЕ НАПРЯЖЕНИЕ: 1,5 В, ВЫХОДНОЙ ТОК: 6 А, КОЛИЧЕСТВО ВЫХОДОВ: 1 ВЫХОД, ВХОДНОЕ НАПРЯЖЕНИЕ, МИН.: 2,7 В, ВХОДНОЕ НАПРЯЖЕНИЕ, МАКС.: 5,5 В, ЧАСТОТА ПЕРЕКЛЮЧЕНИЯ: ОТ 250 КГЦ ДО 1,4 МГЦ, МИНИМАЛЬНАЯ РАБОЧАЯ ТЕМПЕРАТУРА: - 40 С, МАКСИМАЛЬНАЯ РАБОЧАЯ ТЕМПЕРАТУРА: + 125 С, РЯД: ADP2166, УПАКОВКА: КАТУШКА, МАРКА: АНАЛОГОВЫЕ УСТРОЙСТВА, ТИП ПРОДУКТА: ИМПУЛЬСНЫЕ РЕГУЛЯТОРЫ НАПРЯЖЕНИЯ, ЗАВОДСКАЯ УПАКОВКА: 1500, ПОДКАТЕГОРИЯ: PMIC — ИС УПРАВЛЕНИЯ ПИТАНИЕМ,</t>
  </si>
  <si>
    <t>ADP2166ACPZ-1.5-R7</t>
  </si>
  <si>
    <t>КАТЕГОРИЯ ПРОДУКТА: ИМПУЛЬСНЫЕ РЕГУЛЯТОРЫ НАПРЯЖЕНИЯ, ROHS: ПОДРОБНОСТИ, ТИП МОНТАЖА: СМД/СМТ, ПОСЫЛКА/КЕЙС: ЛФЦСП-24, ТОПОЛОГИЯ: БАК, ВЫХОДНОЕ НАПРЯЖЕНИЕ: 2,5 В, ВЫХОДНОЙ ТОК: 6 А, КОЛИЧЕСТВО ВЫХОДОВ: 1 ВЫХОД, ВХОДНОЕ НАПРЯЖЕНИЕ, МИН.: 2,7 В, ВХОДНОЕ НАПРЯЖЕНИЕ, МАКС.: 5,5 В, ЧАСТОТА ПЕРЕКЛЮЧЕНИЯ: ОТ 250 КГЦ ДО 1,4 МГЦ, МИНИМАЛЬНАЯ РАБОЧАЯ ТЕМПЕРАТУРА: - 40 С, МАКСИМАЛЬНАЯ РАБОЧАЯ ТЕМПЕРАТУРА: + 125 С, РЯД: ADP2166, УПАКОВКА: КАТУШКА, МАРКА: АНАЛОГОВЫЕ УСТРОЙСТВА, ТИП ПРОДУКТА: ИМПУЛЬСНЫЕ РЕГУЛЯТОРЫ НАПРЯЖЕНИЯ, ЗАВОДСКАЯ УПАКОВКА: 1500, ПОДКАТЕГОРИЯ: PMIC — ИС УПРАВЛЕНИЯ ПИТАНИЕМ,</t>
  </si>
  <si>
    <t>ADP2166ACPZ-2.5-R7</t>
  </si>
  <si>
    <t>МИКРОСХЕМА ИНТЕГРАЛЬНАЯ МОНОЛИТНАЯ - ИС ДЛЯ УПРАВЛЕНИЯ ПИТАНИЕМ -  LDO-РЕГУЛЯТОРЫ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</si>
  <si>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LDO-РЕГУЛЯТОРЫ НАПРЯЖЕНИЯ, ROHS: ПОДРОБНОСТИ, ТИП МОНТАЖА: СМД/СМТ, ПОСЫЛКА/КЕЙС: ЛФЦСП-16, ВЫХОДНОЕ НАПРЯЖЕНИЕ: 1,1 В, ВЫХОДНОЙ ТОК: 5 А, КОЛИЧЕСТВО ВЫХОДОВ: 1 ВЫХОД, ВХОДНОЕ НАПРЯЖЕНИЕ, МИН.: 1,1 В, ВХОДНОЕ НАПРЯЖЕНИЕ, МАКС.: 1,98 В, ПОДАВЛЕНИЕ PSRR / RIPPLE — ТИП: 33 ДБ, ТИП ВЫХОДА: ЗАФИКСИРОВАННЫЙ, МИНИМАЛЬНАЯ РАБОЧАЯ ТЕМПЕРАТУРА: - 40 С, МАКСИМАЛЬНАЯ РАБОЧАЯ ТЕМПЕРАТУРА: + 125 С, ВЫХОДНОЕ НАПРЯЖЕНИЕ: 59 МВ, РЯД: ADP1765, УПАКОВКА: КАТУШКА, МАРКА: АНАЛОГОВЫЕ УСТРОЙСТВА, КОМПЛЕКТ ДЛЯ РАЗРАБОТКИ: ADP1765-1.0-EVALZ, НАПРЯЖЕНИЕ ОТПУСКАНИЯ - МАКС.: 95 МВ, ЛИНЕЙНОЕ РЕГУЛИРОВАНИЕ: 0,1 %/ОБ., РЕГУЛИРОВАНИЕ НАГРУЗКИ: 0,12 %/А, РАБОЧИЙ ТОК ПИТАНИЯ: 12 МА, ДИАПАЗОН ВЫХОДНОГО НАПРЯЖЕНИЯ: -, ПРОДУКТ: LDO-РЕГУЛЯТОРЫ НАПРЯЖЕНИЯ, ТИП ПРОДУКТА: LDO-РЕГУЛЯТОРЫ НАПРЯЖЕНИЯ,</t>
  </si>
  <si>
    <t>ADP1765ACPZ-1.1-R7</t>
  </si>
  <si>
    <t>КАТЕГОРИЯ ПРОДУКТА: ДРАМ, ROHS: ПОДРОБНОСТИ, ТИП: SDRAM - DDR3L, ТИП МОНТАЖА: СМД/СМТ, ПОСЫЛКА/КЕЙС: ФБГА-78, ШИРИНА ШИНЫ ДАННЫХ: 8 БИТ, ОРГАНИЗАЦИЯ: 128 М Х 8, РАЗМЕР ПАМЯТИ: 1 ГБИТ, МАКСИМАЛЬНАЯ ТАКТОВАЯ ЧАСТОТА: 933 МГЦ, ВРЕМЯ ДОСТУПА: 20 НС, НАПРЯЖЕНИЕ ПИТАНИЯ - МАКС.: 1,45 В, НАПРЯЖЕНИЕ ПИТАНИЯ - МИН.: 1,283 В, ПОТРЕБЛЯЕМЫЙ ТОК - МАКС.: 64,3 МА, МИНИМАЛЬНАЯ РАБОЧАЯ ТЕМПЕРАТУРА: - 40 С, МАКСИМАЛЬНАЯ РАБОЧАЯ ТЕМПЕРАТУРА: + 95 С, РЯД: МТ41К, УПАКОВКА: КАТУШКА, УПАКОВКА: РАЗРЕЗАТЬ ЛЕНТУ, УПАКОВКА: МЫШЬКАТУШКА, МАРКА: МИКРОН, ЧУВСТВИТЕЛЬНОСТЬ К ВЛАГЕ: ДА, ТИП ПРОДУКТА: ДРАМ, ЗАВОДСКАЯ УПАКОВКА: 2000 Г., ПОДКАТЕГОРИЯ: ПАМЯТЬ И ХРАНИЛИЩЕ ДАННЫХ, ЕДИНИЦА ИЗМЕРЕНИЯ: 377 780 МГ,</t>
  </si>
  <si>
    <t>MT41K128M8DA-107 IT:J</t>
  </si>
  <si>
    <t>МИКРОСХЕМА ИНТЕГРАЛЬНАЯ МОНОЛИТНАЯ - ИНТЕРФЕЙСНЫЕ ИС - БУФЕРЫ И ПОВТОРИТЕЛИ СИГНАЛОВ. ИСП. В ЭЛЕКТРОННЫХ УСТРОЙСТВАХ ОБЩЕГРАЖДАНСКОГО НАЗНАЧЕНИЯ.(ОБОРУДОВАНИЕ ДЛЯ АВТОМАТИЗАЦИИ ПРОМЫШЛЕННЫХ ПРЕДПРИЯТИЙ, КОМПЬЮТЕРНЫХ СИСТЕМ). НЕ ИМЕЕТ ФУНКЦИИ ШИФРОВАНИЯ И КРИПТОГРАФИИ.</t>
  </si>
  <si>
    <t>КАТЕГОРИЯ ПРОДУКТА: ИНТЕРФЕЙС — БУФЕРЫ СИГНАЛОВ, ПОВТОРИТЕЛИ, ROHS: ПОДРОБНОСТИ, ПРОДУКТ: РЕТАЙМЕРЫ, ТИП ИНТЕРФЕЙСА: ШИНА I2C, SMBUS, ВРЕМЯ ЗАДЕРЖКИ РАСПРОСТРАНЕНИЯ: 300 ПС, НАПРЯЖЕНИЕ ПИТАНИЯ - МАКС.: 2,5 В, НАПРЯЖЕНИЕ ПИТАНИЯ - МИН.: 2,5 В, МИНИМАЛЬНАЯ РАБОЧАЯ ТЕМПЕРАТУРА: - 40 С, МАКСИМАЛЬНАЯ РАБОЧАЯ ТЕМПЕРАТУРА: +85 С, ТИП МОНТАЖА: СМД/СМТ, ПОСЫЛКА/КЕЙС: ВКФН-48, УПАКОВКА: КАТУШКА, УПАКОВКА: РАЗРЕЗАТЬ ЛЕНТУ, УПАКОВКА: МЫШЬКАТУШКА, ЗАЯВКА: ПЕРЕДНИЙ ПОРТ, ОБЪЕДИНИТЕЛЬНАЯ ПЛАТА, ЧУВСТВИТЕЛЬНОСТЬ К ВЛАГЕ: ДА, РАБОЧИЙ ТОК ПИТАНИЯ: 288 МА, РАБОЧЕЕ НАПРЯЖЕНИЕ ПИТАНИЯ: 2,5 В, PD - РАССЕИВАЕМАЯ МОЩНОСТЬ: 180 МВТ, ТИП ПРОДУКТА: СИГНАЛЬНЫЕ БУФЕРЫ, ПОВТОРИТЕЛИ, РЯД: ДС110ДФ410, ЗАВОДСКАЯ УПАКОВКА: 1000, ПОДКАТЕГОРИЯ: ИНТЕРФЕЙСНЫЕ ИС, ТИП: I2C, SMBUS, ЕДИНИЦА ИЗМЕРЕНИЯ: 144 500 МГ, НОМИНАЛЬНОЕ НАПРЯЖЕНИЕ ПЕРЕМЕННОГО ТОКА: -, ШИРИНА: 1,25 ММ, ЕДИНИЦА ИЗМЕРЕНИЯ: 6400 МГ,</t>
  </si>
  <si>
    <t>DS110DF410SQ/NOPB</t>
  </si>
  <si>
    <t>ФИЛЬТР ЭЛЕКТРОМАГНИТНЫХ ПОМЕХ. НЕ ДЛЯ ВОЕННОЙ ПРОДУКЦИИ.</t>
  </si>
  <si>
    <t>КАТЕГОРИЯ ПРОДУКТА: ВЕНТИЛЯТОРЫ ПЕРЕМЕННОГО ТОКА, ROHS: ПОДРОБНОСТИ, ТИП: AXIAL, ВЫСОТА: 150 MM, ГЛУБИНА: 38 MM, ШИРИНА: 172 MM, РАБОЧЕЕ НАПРЯЖЕНИЕ ПИТАНИЯ: 230 VAC, ПОТОК ВОЗДУХА: 212 CFM (6 M3/MIN), ТИП ПОДШИПНИКА: BALL, ШУМ: 56 DBA, БЫСТРОДЕЙСТВИЕ: 3200 RPM, НОМИНАЛЬНАЯ МОЩНОСТЬ: 35 W, МАТЕРИАЛ КОРПУСА: ALUMINUM, ТИП ВЫВОДОВ: WIRE LEADS, СЕРИЯ: 5915PC, ТОРГОВАЯ МАРКА: NMB TECHNOLOGIES, ТИП ТОКА: AC, ТИП ДАВЛЕНИЯ: 0.865 IN H2O, ТИП ПРОДУКТА: AC FANS,</t>
  </si>
  <si>
    <t>DP200A-2123XBT.GN</t>
  </si>
  <si>
    <t>SUNON FANS</t>
  </si>
  <si>
    <t>СОЕДИНИТЕЛЬНЫЕ РАЗЪЕМЫ ПРОМЫШЛЕННОГО НАЗНАЧЕНИЯ. ТОВАР ПОСТАВЛЯЕТСЯ НА БЕЗВОЗМЕЗДНОЙ ОСНОВЕ, СТОИМОСТЬ УКАЗАНА ТОЛЬКО ДЛЯ ТАМОЖЕННЫХ ЦЕЛЕЙ.</t>
  </si>
  <si>
    <t>РАЗЪЕМ ДЛЯ МОНТАЖА НА ПЕЧАТНУЮ ПЛАТУ. ТОВАР ПОСТАВЛЯЕТСЯ НА БЕЗВОЗМЕЗДНОЙ ОСНОВЕ, СТОИМОСТЬ УКАЗАНА ТОЛЬКО ДЛЯ ТАМОЖЕННЫХ ЦЕЛЕЙ.</t>
  </si>
  <si>
    <t>СОЕДИНИТЕЛЬНЫЕ РАЗЪЕМЫ ПРОМЫШЛЕННОГО НАЗНАЧЕНИЯ: КАТЕГОРИЯ ПРОДУКТА: КЛЕММЫ И ЗАЖИМЫ НА ПЛАТУ; ПРОДУКТ: CONTACTS; ТИП: -; КОЛИЧЕСТВО ПОЗИЦИЙ: -; ШАГ: -; КОЛИЧЕСТВО РЯДОВ: -; ИНТЕРВАЛ МЕЖДУ РЯДАМИ: -; ВИД МОНТАЖА: -; ТИП ВЫВОДОВ: CRIMP; УГОЛ МОНТАЖА: -; ТИП КОНТАКТА: PIN (MALE); ПОКРЫТИЕ КОНТАКТА: TIN; ДЛИНА СОЕДИНИТЕЛЬНОГО ШТЫРЬКА: -; ДЛИНА КОНЕЧНОГО ЗАЖИМА: -; СЕРИЯ: 502579; КОММЕРЧЕСКОЕ ОБОЗНАЧЕНИЕ: CLIK-MATE; ПРИМЕНЕНИЕ: SIGNAL; СОРТАМЕНТ ПРОВОДА: 28 AWG; УПАКОВКА: REEL; ТИП ПРИНАДЛЕЖНОСТЕЙ: -; МАТЕРИАЛ КОНТАКТА: TIN; ТИП КОНТАКТА: MALE; НОМИНАЛЬНЫЙ ТОК: 2 A; ЦВЕТ КОЖУХА: -; КОРПУСА РАЗЪЕМОВ: -; МАТЕРИАЛ КОРПУСА: -; СОПРОТИВЛЕНИЕ ИЗОЛЯЦИИ: -; ТИП ФИКСАЦИИ: -; РАЗМЕР ФАБРИЧНОЙ УПАКОВКИ:РАЗМЕР ФАБРИЧНОЙ УПАКОВКИ: 15000; НОМИНАЛЬНОЕ НАПРЯЖЕНИЕ: 12 VAC/DC</t>
  </si>
  <si>
    <t>СОЕДИНИТЕЛЬНЫЕ РАЗЪЕМЫ ПРОМЫШЛЕННОГО НАЗНАЧЕНИЯ: КАТЕГОРИЯ ПРОДУКТА: КЛЕММЫ И ЗАЖИМЫ НА ПЛАТУ, ROHS: ПОДРОБНОСТИ, ПРОДУКТ: HEADERS, ТИП: SHROUDED, КОЛИЧЕСТВО ПОЗИЦИЙ: 14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128, ПОДКАТЕГОРИЯ: HEADERS &amp; WIRE HOUSINGS, НОМИНАЛЬНОЕ НАПРЯЖЕНИЕ: 350 VAC/DC, ДРУГИЕ НАЗВАНИЯ ТОВАРА №: 901303214</t>
  </si>
  <si>
    <t>90130-3214</t>
  </si>
  <si>
    <t>КАТЕГОРИЯ ПРОДУКТА: СИЛОВЫЕ КАТУШКИ ИНДУКТИВНОСТИ - ПОВЕРХНОСТНЫЙ МОНТАЖ, ROHS: ПОДРОБНОСТИ, ТИП: ПРОВОЛОЧНЫЙ, СТИЛЬ ОКОНЧАНИЯ: СМД/СМТ, ЭКРАНИРОВАНИЕ: ЭКРАНИРОВАННЫЙ, ИНДУКТИВНОСТЬ: 4,7 МКГН, ТОЛЕРАНТНОСТЬ: 0,2, МАКСИМАЛЬНЫЙ ПОСТОЯННЫЙ ТОК: 15 А, МАКСИМАЛЬНОЕ СОПРОТИВЛЕНИЕ ПОСТОЯННОМУ ТОКУ: 8,2 МОМ, ТОК НАСЫЩЕНИЯ: 15 А, МИНИМАЛЬНАЯ РАБОЧАЯ ТЕМПЕРАТУРА: - 40 С, МАКСИМАЛЬНАЯ РАБОЧАЯ ТЕМПЕРАТУРА: + 125 С, Q МИНИМУМ: -, ТИП МОНТАЖА: МОНТАЖ НА ПЕЧАТНОЙ ПЛАТЕ, ДЛИНА: 10,9 ММ, ШИРИНА: 10 ММ, РОСТ: 9,3 ММ, ДИАМЕТР: -, ОСНОВНОЙ МАТЕРИАЛ: ФЕРРИТ, РЯД: WE-HCC, УПАКОВКА: КАТУШКА, УПАКОВКА: РАЗРЕЗАТЬ ЛЕНТУ, УПАКОВКА: МЫШЬКАТУШКА, ПРИМЕНЕНИЕ: СИЛА, МАРКА: ВЮРТ ЭЛЕКТРОНИК, ТОВАР: СИЛОВЫЕ ИНДУКТОРЫ, ТИП ПРОДУКТА: ФИКСИРОВАННЫЕ КАТУШКИ ИНДУКТИВНОСТИ, СОБСТВЕННАЯ РЕЗОНАНСНАЯ ЧАСТОТА: 49 МГЦ, ЗАВОДСКАЯ УПАКОВКА: 400, ПОДКАТЕГОРИЯ: КАТУШКИ ИНДУКТИВНОСТИ, ДРОССЕЛИ И КАТУШКИ, ПРЕКРАЩЕНИЕ: СТАНДАРТ, ТЕСТОВАЯ ЧАСТОТА: 100 КГЦ, ЕДИНИЦА ИЗМЕРЕНИЯ: 410 МГ,</t>
  </si>
  <si>
    <t>7443330470</t>
  </si>
  <si>
    <t>КАТЕГОРИЯ ПРОДУКТА: МНОГОСЛОЙНЫЕ КЕРАМИЧЕСКИЕ КОНДЕНСАТОРЫ MLCC - SMD/SMT, ЕМКОСТЬ: 10 МКФ, НОМИНАЛЬНОЕ НАПРЯЖЕНИЕ ПОСТОЯННОГО ТОКА: 6,3 В ПОСТОЯННОГО ТОКА, ДИЭЛЕКТРИК: X7R, ТОЛЕРАНТНОСТЬ: 0,1, КОД ДЕЛА - В: 603, КОД КОРПУСА - ММ: 1608, МИНИМАЛЬНАЯ РАБОЧАЯ ТЕМПЕРАТУРА: - 55 С, МАКСИМАЛЬНАЯ РАБОЧАЯ ТЕМПЕРАТУРА: + 125 С, ТОВАР: MLCC ОБЩЕГО ТИПА, СТИЛЬ ОКОНЧАНИЯ: СМД/СМТ, РЯД: КЛ, МАРКА: САМСУНГ ЭЛЕКТРОМЕХАНИКА, УЧЕБНЫЙ КЛАСС: КЛАСС 2, ДЛИНА: 1,6 ММ, ПОСЫЛКА/КЕЙС: 0603 (МЕТРИЧЕСКАЯ 1608), ТИП ПРОДУКТА: КЕРАМИЧЕСКИЕ КОНДЕНСАТОРЫ, ПОДКАТЕГОРИЯ: КОНДЕНСАТОРЫ, ТИП: MLCC ВЫСОКОЙ ЕМКОСТИ, ШИРИНА: 0,8 ММ, УПАКОВКА: КАТУШКА, УПАКОВКА: РАЗРЕЗАТЬ ЛЕНТУ, УПАКОВКА: МЫШЬКАТУШКА, ПРИМЕНЕНИЕ: СИЛА, МАРКА: ВЮРТ ЭЛЕКТРОНИК, ТОВАР: СИЛОВЫЕ ИНДУКТОРЫ, ТИП ПРОДУКТА: ФИКСИРОВАННЫЕ КАТУШКИ ИНДУКТИВНОСТИ, СОБСТВЕННАЯ РЕЗОНАНСНАЯ ЧАСТОТА: 49 МГЦ, ЗАВОДСКАЯ УПАКОВКА: 400, ПОДКАТЕГОРИЯ: КАТУШКИ ИНДУКТИВНОСТИ, ДРОССЕЛИ И КАТУШКИ, ПРЕКРАЩЕНИЕ: СТАНДАРТ, ТЕСТОВАЯ ЧАСТОТА: 100 КГЦ, ЕДИНИЦА ИЗМЕРЕНИЯ: 410 МГ</t>
  </si>
  <si>
    <t>CL10B106KQ8NRNC</t>
  </si>
  <si>
    <t>ВЫКЛЮЧАТЕЛЬ АВТОМАТИЧЕСКИЙ НА СИЛУ ТОКА НЕ БОЛЕЕ 63А</t>
  </si>
  <si>
    <t>КАТЕГОРИЯ ПРОДУКТА: ПРОВОДНЫЕ КЛЕММЫ И ЗАЖИМЫ, ПРОДУКТ: WIRE HOUSINGS, ТИП: RECEPTACLE HOUSING, КОЛИЧЕСТВО ПОЗИЦИЙ: 6 POSITION, ШАГ: 2 MM, КОЛИЧЕСТВО РЯДОВ: 1 ROW, ВИД МОНТАЖА: CABLE MOUNT / FREE HANGING, ТИП ВЫВОДОВ: CRIMP, ТИП КОНТАКТА: SOCKET (FEMALE), СЕРИЯ: 51004, КОММЕРЧЕСКОЕ ОБОЗНАЧЕНИЕ: MICROBLADE, МИНИМАЛЬНАЯ РАБОЧАЯ ТЕМПЕРАТУРА: - 20 C, МАКСИМАЛЬНАЯ РАБОЧАЯ ТЕМПЕРАТУРА: + 85 C, УПАКОВКА: BULK, НОМИНАЛЬНЫЙ ТОК: 2 A, МАТЕРИАЛ КОРПУСА: POLYESTER,</t>
  </si>
  <si>
    <t>HC-1.25-6Y</t>
  </si>
  <si>
    <t>HCTL</t>
  </si>
  <si>
    <t>КАТЕГОРИЯ ПРОДУКТА: ПРОВОДНЫЕ КЛЕММЫ И ЗАЖИМЫ, ПРОДУКТ: WIRE HOUSINGS, ТИП: RECEPTACLE HOUSING, КОЛИЧЕСТВО ПОЗИЦИЙ: 8 POSITION, ШАГ: 2 MM, КОЛИЧЕСТВО РЯДОВ: 1 ROW, ВИД МОНТАЖА: CABLE MOUNT / FREE HANGING, ТИП ВЫВОДОВ: CRIMP, ТИП КОНТАКТА: SOCKET (FEMALE), СЕРИЯ: 51004, КОММЕРЧЕСКОЕ ОБОЗНАЧЕНИЕ: MICROBLADE, МИНИМАЛЬНАЯ РАБОЧАЯ ТЕМПЕРАТУРА: - 20 C, МАКСИМАЛЬНАЯ РАБОЧАЯ ТЕМПЕРАТУРА: + 85 C, УПАКОВКА: BULK, НОМИНАЛЬНЫЙ ТОК: 2 A, МАТЕРИАЛ КОРПУСА: POLYESTER,</t>
  </si>
  <si>
    <t>HC-1.25-8Y</t>
  </si>
  <si>
    <t>КАТЕГОРИЯ ПРОДУКТА:ПРОВОДНЫЕ КЛЕММЫ И ЗАЖИМЫ, КОЛИЧЕСТВО ПОЗИЦИЙ: 8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 Т ЗАВОДСКАЯ УПАКОВКА: 18, ПОДКАТЕГОРИЯ: ЗАГОЛОВКИ И КАБЕЛЬНЫЕ ВВОДЫ, УРОВЕНЬ НАПРЯЖЕНИЯ: 120 В, ЕДИНИЦА ИЗМЕРЕНИЯ: 680 МГ,</t>
  </si>
  <si>
    <t>M80-8510842</t>
  </si>
  <si>
    <t>X9821H-12A-NO</t>
  </si>
  <si>
    <t>XKB</t>
  </si>
  <si>
    <t>X9821WR-12-NOSN</t>
  </si>
  <si>
    <t>X9821WR-06-N0SN</t>
  </si>
  <si>
    <t>X9821WR-08-N0SN</t>
  </si>
  <si>
    <t>КОНТРОЛЬНАЯ ТОЧКА ДЛЯ ПОВЕРХНОСТНОГО МОНТАЖА НА ПЕЧАТНЫЕ ПЛАТЫ, НА НАПРЯЖЕНИЕ НЕ БОЛЕЕ 1000 ВОЛЬТ,</t>
  </si>
  <si>
    <t>74HC7014D</t>
  </si>
  <si>
    <t>КАТЕГОРИЯ ПРОДУКТА: КОРПУСА РАЗЪЕМОВ БЕЗ КОНТАКТНЫХ ЭЛЕМЕНТОВ; УГЛОВОЙ: STRAIGHT; КОЛИЧЕСТВО КАБЕЛЬНЫХ ВВОДОВ: 1X8P; МАТЕРИАЛ КОРПУСА: POLYESTER, GLASS REINFORCED; КОЛИЧЕСТВО ПОЗИЦИЙ: 8 POSITION;</t>
  </si>
  <si>
    <t>2-1251H08P-0000</t>
  </si>
  <si>
    <t>МОП ТРАНЗИСТОР, 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</si>
  <si>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ПОДАВИТЕЛИ ЭСР / ДИОДЫ ДЛЯ ПОДАВЛЕНИЯ ПЕРЕХОДНЫХ СКАЧКОВ НАПРЯЖЕНИЯ, ROHS: ПОДРОБНОСТИ, ТИП ПРОДУКТА: ДИОДЫ ТВС, ПОЛЯРНОСТЬ: ДВУНАПРАВЛЕННЫЙ, РАБОЧЕЕ НАПРЯЖЕНИЕ: 15,3 В, КОЛИЧЕСТВО КАНАЛОВ: 1 КАНАЛ, СТИЛЬ ОКОНЧАНИЯ: ОСЕВОЙ, ПОСЫЛКА/КЕЙС: ДО-204АС-2, НАПРЯЖЕНИЕ ПРОБОЯ: 17,1 В, НАПРЯЖЕНИЕ ЗАЖИМА: 25,2 В, PPPM — ПИКОВАЯ РАССЕИВАЕМАЯ МОЩНОСТЬ В ИМПУЛЬСЕ: 600 ВТ, VESD - НАПРЯЖЕНИЕ ESD КОНТАКТ: 30 КВ, VESD - НАПРЯЖЕНИЕ ESD ВОЗДУШНЫЙ ЗАЗОР: 30 КВ, CD - ЕМКОСТЬ ДИОДА: -, IPP - ПИКОВЫЙ ИМПУЛЬСНЫЙ ТОК: 24,2 А, МИНИМАЛЬНАЯ РАБОЧАЯ ТЕМПЕРАТУРА: - 55 С, МАКСИМАЛЬНАЯ РАБОЧАЯ ТЕМПЕРАТУРА: + 175 С, СЕРИИ: П6КЭ, УПАКОВКА: КАТУШКА, УПАКОВКА: РАЗРЕЗАТЬ ЛЕНТУ, МАРКА: ЛИТТЕЛЬФУЗЕ, PD - РАССЕИВАЕМАЯ МОЩНОСТЬ: 5 ВТ, ЗАВОДСКАЯ УПАКОВКА: 4000, ПОДКАТЕГОРИЯ: ДИОДЫ ДЛЯ TVS / ДИОДЫ ДЛЯ ПОДАВЛЕНИЯ ЭСР, VF - ПРЯМОЕ НАПРЯЖЕНИЕ: 3,5 В, ЕДИНИЦА ИЗМЕРЕНИЯ: 425,240 МГ,</t>
  </si>
  <si>
    <t>IRFZ34NSTRLPBF</t>
  </si>
  <si>
    <t>КАТЕГОРИЯ ПРОДУКТА: МОП-ТРАНЗИСТОР, ROHS: ПОДРОБНОСТИ, ТЕХНОЛОГИИ: СИ, ТИП МОНТАЖА: СМД/СМТ, ПОСЫЛКА/КЕЙС: СОИК-8, ПОЛЯРНОСТЬ ТРАНЗИСТОРА: N-КАНАЛ, КОЛИЧЕСТВО КАНАЛОВ: 2 КАНАЛА, VDS - НАПРЯЖЕНИЕ ПРОБОЯ СТОК-ИСТОК: 30 В, ID — НЕПРЕРЫВНЫЙ ТОК СТОКА: 6,5 А, RDS ON — СОПРОТИВЛЕНИЕ СТОК-ИСТОК: 29 МОМ, VGS - НАПРЯЖЕНИЕ ЗАТВОР-ИСТОК: - 20 В, + 20 В, VGS TH - ПОРОГОВОЕ НАПРЯЖЕНИЕ ЗАТВОР-ИСТОК: 1 В, QG - ЗАРЯД ВОРОТ: 22 НКЛ, МИНИМАЛЬНАЯ РАБОЧАЯ ТЕМПЕРАТУРА: - 55 С, МАКСИМАЛЬНАЯ РАБОЧАЯ ТЕМПЕРАТУРА: + 150 С, PD - РАССЕИВАЕМАЯ МОЩНОСТЬ: 2 ВТ, РЕЖИМ КАНАЛА: УЛУЧШЕНИЕ, УПАКОВКА: КАТУШКА, УПАКОВКА: РАЗРЕЗАТЬ ЛЕНТУ, УПАКОВКА: МЫШЬКАТУШКА, МАРКА: ИНФИНЕОН ТЕХНОЛОГИИ, КОНФИГУРАЦИЯ: ДВОЙНОЙ, ВРЕМЯ ПАДЕНИЯ: 17 НС, ПРЯМАЯ КРУТИЗНА - МИН.: 14 С, РОСТ: 1,75 ММ, ДЛИНА: 4,9 ММ, ТИП ПРОДУКТА: МОП-ТРАНЗИСТОР, ВРЕМЯ НАРАСТАНИЯ: 8,9 НС, ЗАВОДСКАЯ УПАКОВКА: 4000, ПОДКАТЕГОРИЯ: МОП-ТРАНЗИСТОРЫ, ТИП ТРАНЗИСТОРА: 2 N-КАНАЛА, ТИПИЧНОЕ ВРЕМЯ ЗАДЕРЖКИ ВЫКЛЮЧЕНИЯ: 26 НС, ТИПИЧНОЕ ВРЕМЯ ЗАДЕРЖКИ ВКЛЮЧЕНИЯ: 8,1 НС, ШИРИНА: 3,9 ММ, ЕДИНИЦА ИЗМЕРЕНИЯ: 540 МГ,</t>
  </si>
  <si>
    <t>IRF7313TRPBF (IRF7313)</t>
  </si>
  <si>
    <t>КАТЕГОРИЯ ПРОДУКТА: МОП-ТРАНЗИСТОР, ROHS: ПОДРОБНОСТИ, ТЕХНОЛОГИИ: СИ, ТИП МОНТАЖА: СКВОЗНОЕ ОТВЕРСТИЕ, ПОСЫЛКА/КЕЙС: ТО-220-3, ПОЛЯРНОСТЬ ТРАНЗИСТОРА: P-КАНАЛ, КОЛИЧЕСТВО КАНАЛОВ: 1 КАНАЛ, VDS - НАПРЯЖЕНИЕ ПРОБОЯ СТОК-ИСТОК: 55 В, ID — НЕПРЕРЫВНЫЙ ТОК СТОКА: 70 А, RDS ON — СОПРОТИВЛЕНИЕ СТОК-ИСТОК: 20 МОМ, VGS - НАПРЯЖЕНИЕ ЗАТВОР-ИСТОК: - 20 В, + 20 В, VGS TH - ПОРОГОВОЕ НАПРЯЖЕНИЕ ЗАТВОР-ИСТОК: 2 В, QG - ЗАРЯД ВОРОТ: 180 НКЛ, МИНИМАЛЬНАЯ РАБОЧАЯ ТЕМПЕРАТУРА: - 55 С, МАКСИМАЛЬНАЯ РАБОЧАЯ ТЕМПЕРАТУРА: + 150 С, PD - РАССЕИВАЕМАЯ МОЩНОСТЬ: 170 ВТ, РЕЖИМ КАНАЛА: УЛУЧШЕНИЕ, УПАКОВКА: ТРУБКА, МАРКА: ИНФИНЕОН ТЕХНОЛОГИИ, КОНФИГУРАЦИЯ: ОДИНОКИЙ, РОСТ: 15,65 ММ, ДЛИНА: 10 ММ, ТИП ПРОДУКТА: МОП-ТРАНЗИСТОР, ЗАВОДСКАЯ УПАКОВКА: 1000, ПОДКАТЕГОРИЯ: МОП-ТРАНЗИСТОРЫ, ТИП ТРАНЗИСТОРА: 1 P-КАНАЛ, ШИРИНА: 4,4 ММ, ЧАСТЬ # ПСЕВДОНИМЫ: ИРФ4905ПБФ СП001571330, ЕДИНИЦА ИЗМЕРЕНИЯ: 2 Г, ПОДКАТЕГОРИЯ: МОП-ТРАНЗИСТОРЫ, ТИП ТРАНЗИСТОРА: 2 N-КАНАЛА, ТИПИЧНОЕ ВРЕМЯ ЗАДЕРЖКИ ВЫКЛЮЧЕНИЯ: 26 НС, ТИПИЧНОЕ ВРЕМЯ ЗАДЕРЖКИ ВКЛЮЧЕНИЯ: 8,1 НС, ШИРИНА: 3,9 ММ, ЕДИНИЦА ИЗМЕРЕНИЯ: 540 МГ,</t>
  </si>
  <si>
    <t>IRF4905PBF (IRF4905)</t>
  </si>
  <si>
    <t>МИКРОСХЕМА ИНТЕГРАЛЬНАЯ МОНОЛИТНАЯ - ИС ДЛЯ УПРАВЛЕНИЯ ПИТАНИЕМ - ПРЕОБРАЗОВАТЕЛИ ПОСТОЯННОГО ТОКА В ПОСТОЯННЫЙ. ИСП. В ЭЛЕКТРОННЫХ УСТРОЙСТВАХ ОБЩЕГРАЖДАНСКОГО НАЗНАЧЕНИЯ. НЕ ИМЕЕТ ФУНКЦИИ ШИФРОВАНИЯ И КРИПТОГРАФИИ.</t>
  </si>
  <si>
    <t>КАТЕГОРИЯ ПРОДУКТА: ИС ДЛЯ УПРАВЛЕНИЯ ПИТАНИЕМ - ПРЕОБРАЗОВАТЕЛИ ПОСТОЯННОГО ТОКА В ПОСТОЯННЫЙ С ИЗОЛЯЦИЕЙ ( MINI 1W ISO REGS DC/DC CONVERTER). ВЫХОДНАЯ МОЩНОСТЬ: 1 W. ВХОДНОЕ НАПРЯЖЕНИЕ, НОМИНАЛЬНОЕ: 5 V. ВХОДНОЕ НАПРЯЖЕНИЕ, МИН.:4.5 V. ВХОДНОЕ НАПРЯЖЕНИЕ, МАКС.:5.5 V ЫХОДНОЕ НАПРЯЖЕНИЕ-КАНАЛ 1: 5 V. ВЫХОДНОЙ ТОК-КАНАЛ 1: 200 MA. НАПРЯЖЕНИЕ ИЗОЛЯЦИИ: 1 KV ИНИМАЛЬНАЯ РАБОЧАЯ ТЕМПЕРАТУРА: - 40 C. МАКСИМАЛЬНАЯ РАБОЧАЯ ТЕМПЕРАТУРА:+ 85 C. ВИД МОНТАЖА: SMD/SMT. УПАКОВКА / БЛОК:SOP-12. ПРОДУКТ:ISOLATED. ВХОДНОЕ НАПРЯЖЕНИЕ: 4.5 V TO 5.5 V. УПАКОВКА: CUT TAPE ИЛИ REEL. ТОРГОВАЯ МАРКА: TEXAS INSTRUMENTS. ЧУВСТВИТЕЛЬНЫЙ К ВЛАЖНОСТИ: YES. ТИП ПРОДУКТА: ISOLATED DC-DC CONVERTERS. РАЗМЕР ФАБРИЧНОЙ УПАКОВКИ:1000. ПОДКАТЕГОРИЯ: DC-DC CONVERTER. ВЕС ИЗДЕЛИЯ: 524.500 MG</t>
  </si>
  <si>
    <t>DCR010505U/1K</t>
  </si>
  <si>
    <t>КАТЕГОРИЯ ПРОДУКТА: LDO РЕГУЛЯТОРЫ НАПРЯЖЕНИЯ, ROHS: ПОДРОБНОСТИ, ВИД МОНТАЖА: SMD/SMT, УПАКОВКА / БЛОК: SOT-23-5, ВЫХОДНОЕ НАПРЯЖЕНИЕ: 5 V, ВЫХОДНОЙ ТОК: 50 MA, КОЛИЧЕСТВО ВЫХОДОВ: 1 OUTPUT, ПОЛЯРНОСТЬ: POSITIVE, ТОК ПОКОЯ: 28 UA, ВХОДНОЕ НАПРЯЖЕНИЕ, МИН.: 2.7 V, ВХОДНОЕ НАПРЯЖЕНИЕ, МАКС.: 10 V, ТИП ВЫХОДА: FIXED, МИНИМАЛЬНАЯ РАБОЧАЯ ТЕМПЕРАТУРА: - 40 C, МАКСИМАЛЬНАЯ РАБОЧАЯ ТЕМПЕРАТУРА: + 125 C, НАПРЯЖЕНИЕ ОТПУСКАНИЯ: 48 MV, СЕРИЯ: TPS77050, УПАКОВКА: REEL, УПАКОВКА: CUT TAPE, УПАКОВКА: MOUSEREEL, ТОРГОВАЯ МАРКА: TEXAS INSTRUMENTS, НАПРЯЖЕНИЕ ОТПУСКАНИЯ - МАКС.: 85 MV, ВЫСОТА: 1.15 MM, IB - ВХОДНОЙ ТОК СМЕЩЕНИЯ: 17 UA, ДЛИНА: 2.9 MM, НЕСТАБИЛЬНОСТЬ ВЫХОДНОГО НАПРЯЖЕНИЯ ИЛИ ТОКА: 0.04 % / V, НЕСТАБИЛЬНОСТЬ ВЫХОДНОЙ НАГРУЗКИ: 8 MV, РАБОЧИЙ ТОК ИСТОЧНИКА ПИТАНИЯ: 17 UA, ДИАПАЗОН РАБОЧИХ ТЕМПЕРАТУР: -4, PD - РАССЕИВАНИЕ МОЩНОСТИ: 0.555 W, ПРОДУКТ: LDO VOLTAGE REGULATORS, ТИП ПРОДУКТА: LDO VOLTAGE REGULATORS, РАЗМЕР ФАБРИЧНОЙ УПАКОВКИ: 250, ПОДКАТЕГОРИЯ: PMIC - POWER MANAGEMENT ICS, ТИП: LOW DROPOUT LINEAR REGULATORS, ТОЧНОСТЬ РЕГУЛИРОВАНИЯ НАПРЯЖЕНИЯ: 0,03, ШИРИНА: 1.6 MM, ВЕС ИЗДЕЛИЯ: 6,300 MG,</t>
  </si>
  <si>
    <t>TPS77050DBVT</t>
  </si>
  <si>
    <t>МИКРОСХЕМА ИНТЕГРАЛЬНАЯ МОНОЛИТНАЯ - ИС ДЛЯ УПРАВЛЕНИЯ ПИТАНИЕМ - LDO РЕГУЛЯТОРЫ НАПРЯЖЕНИЯ.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</si>
  <si>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LDO-РЕГУЛЯТОРЫ НАПРЯЖЕНИЯ, ROHS: ПОДРОБНОСТИ, ТИП МОНТАЖА: СМД/СМТ, ПОСЫЛКА/КЕЙС: СОИК-8, ВЫХОДНОЕ НАПРЯЖЕНИЕ: 2,5 В, ВЫХОДНОЙ ТОК: 500 МА, КОЛИЧЕСТВО ВЫХОДОВ: 1 ВЫХОД, ПОЛЯРНОСТЬ: ПОЛОЖИТЕЛЬНЫЙ, ТОК ПОКОЯ: 30 МКА, ВХОДНОЕ НАПРЯЖЕНИЕ, МИН.: 1,8 В, ВХОДНОЕ НАПРЯЖЕНИЕ, МАКС.: 20 В, ПОДАВЛЕНИЕ PSRR / RIPPLE — ТИП: 65 ДБ, ТИП ВЫХОДА: ЗАФИКСИРОВАННЫЙ, МИНИМАЛЬНАЯ РАБОЧАЯ ТЕМПЕРАТУРА: - 40 С, МАКСИМАЛЬНАЯ РАБОЧАЯ ТЕМПЕРАТУРА: + 125 С, ВЫХОДНОЕ НАПРЯЖЕНИЕ: 300 МВ, РЯД: LT1763, УПАКОВКА: ТРУБКА, МАРКА: АНАЛОГОВЫЕ УСТРОЙСТВА, НАПРЯЖЕНИЕ ОТПУСКАНИЯ - МАКС.: 450 МВ, IB — ВХОДНОЙ ТОК СМЕЩЕНИЯ: 30 МКА, ЛИНЕЙНОЕ РЕГУЛИРОВАНИЕ: 1 МВ, РЕГУЛИРОВАНИЕ НАГРУЗКИ: 5 МВ, РАБОЧИЙ ТОК ПИТАНИЯ: 30 МКА, ТОВАР: ЛИНЕЙНЫЕ РЕГУЛЯТОРЫ, ТИП ПРОДУКТА: LDO-РЕГУЛЯТОРЫ НАПРЯЖЕНИЯ, ЗАВОДСКАЯ УПАКОВКА: 100, ПОДКАТЕГОРИЯ: PMIC — ИС УПРАВЛЕНИЯ ПИТАНИЕМ, ТИП: ПОЛОЖИТЕЛЬНЫЙ ЛИНЕЙНЫЙ РЕГУЛЯТОР, ЕДИНИЦА ИЗМЕРЕНИЯ: 175 МГ</t>
  </si>
  <si>
    <t>LT1763CS8-2.5#PBF</t>
  </si>
  <si>
    <t>КАТЕГОРИЯ ПРОДУКТА: LDO-РЕГУЛЯТОРЫ НАПРЯЖЕНИЯ, ROHS: ПОДРОБНОСТИ, ТИП МОНТАЖА: СМД/СМТ, ПОСЫЛКА/КЕЙС: СОИК-8, ВЫХОДНОЕ НАПРЯЖЕНИЕ: 3,3 В, ВЫХОДНОЙ ТОК: 500 МА, КОЛИЧЕСТВО ВЫХОДОВ: 1 ВЫХОД, ПОЛЯРНОСТЬ: ПОЛОЖИТЕЛЬНЫЙ, ТОК ПОКОЯ: 30 МКА, ВХОДНОЕ НАПРЯЖЕНИЕ, МИН.: 1,8 В, ВХОДНОЕ НАПРЯЖЕНИЕ, МАКС.: 20 В, ПОДАВЛЕНИЕ PSRR / RIPPLE — ТИП: 65 ДБ, ТИП ВЫХОДА: ЗАФИКСИРОВАННЫЙ, МИНИМАЛЬНАЯ РАБОЧАЯ ТЕМПЕРАТУРА: - 40 С, МАКСИМАЛЬНАЯ РАБОЧАЯ ТЕМПЕРАТУРА: + 125 С, ВЫХОДНОЕ НАПРЯЖЕНИЕ: 300 МВ, РЯД: LT1763, УПАКОВКА: КАТУШКА, УПАКОВКА: РАЗРЕЗАТЬ ЛЕНТУ, УПАКОВКА: МЫШЬКАТУШКА, МАРКА: АНАЛОГОВЫЕ УСТРОЙСТВА, НАПРЯЖЕНИЕ ОТПУСКАНИЯ - МАКС.: 450 МВ, IB — ВХОДНОЙ ТОК СМЕЩЕНИЯ: 30 МКА, ЛИНЕЙНОЕ РЕГУЛИРОВАНИЕ: 1 МВ, РЕГУЛИРОВАНИЕ НАГРУЗКИ: 7 МВ, РАБОЧИЙ ТОК ПИТАНИЯ: 30 МКА, ТОВАР: ЛИНЕЙНЫЕ РЕГУЛЯТОРЫ, ТИП ПРОДУКТА: LDO-РЕГУЛЯТОРЫ НАПРЯЖЕНИЯ, ЗАВОДСКАЯ УПАКОВКА: 2500, ПОДКАТЕГОРИЯ: PMIC — ИС УПРАВЛЕНИЯ ПИТАНИЕМ, ТИП: ПОЛОЖИТЕЛЬНЫЙ ЛИНЕЙНЫЙ РЕГУЛЯТОР, ЕДИНИЦА ИЗМЕРЕНИЯ: 589 646 МГ</t>
  </si>
  <si>
    <t>LT1763CS8-3.3#TRPBF</t>
  </si>
  <si>
    <t>КАТЕГОРИЯ ПРОДУКТА: LDO РЕГУЛЯТОРЫ НАПРЯЖЕНИЯ, ВИД МОНТАЖА: SMD/SMT, УПАКОВКА / БЛОК: SO-8, ВЫХОДНОЕ НАПРЯЖЕНИЕ: 5 V, ВЫХОДНОЙ ТОК: 500 MA, КОЛИЧЕСТВО ВЫХОДОВ: 1 OUTPUT, ПОЛЯРНОСТЬ: POSITIVE, ТОК ПОКОЯ: 30 UA, ВХОДНОЕ НАПРЯЖЕНИЕ (МАКС.): 20 V, ВХОДНОЕ НАПРЯЖЕНИЕ МИН.: 1.8 V, ТИП ВЫХОДА: FIXED, МИНИМАЛЬНАЯ РАБОЧАЯ ТЕМПЕРАТУРА: - 40 C, МАКСИМАЛЬНАЯ РАБОЧАЯ ТЕМПЕРАТУРА: + 125 C, НАПРЯЖЕНИЕ ОТПУСКАНИЯ: 300 MV, СЕРИЯ: LT1763, УПАКОВКА: CUT TAPE, УПАКОВКА: MOUSEREEL, УПАКОВКА: REEL, ПРОДУКТ: LINEAR REGULATORS, ТИП: POSITIVE LINEAR REGULATOR, НАПРЯЖЕНИЕ ОТПУСКАНИЯ - МАКС.: 450 MV, ПОДАВЛЕНИЕ ПУЛЬСАЦИЙ ПИТАНИЯ - ТИПИЧ.: 65 DB, IB - ВХОДНОЙ ТОК СМЕЩЕНИЯ: 30 UA, НЕСТАБИЛЬНОСТЬ ВЫХОДНОГО НАПРЯЖЕНИЯ ИЛИ ТОКА: 1 MV, НЕСТАБИЛЬНОСТЬ ВЫХОДНОЙ НАГРУЗКИ: 12 MV, РАБОЧИЙ ТОК ИСТОЧНИКА ПИТАНИЯ: 30 UA, РАЗМЕР ФАБРИЧНОЙ УПАКОВКИ: 2500, ВЕС ИЗДЕЛИЯ: 411.650 MG</t>
  </si>
  <si>
    <t>LT1763CS8-5#TRPBF</t>
  </si>
  <si>
    <t>КАТЕГОРИЯ ПРОДУКТА: LDO-РЕГУЛЯТОРЫ НАПРЯЖЕНИЯ, ROHS: ПОДРОБНОСТИ, ТИП МОНТАЖА: СМД/СМТ, ПОСЫЛКА/КЕЙС: ДФН-12, ВЫХОДНОЕ НАПРЯЖЕНИЕ: ОТ 0 В ДО - 19,5 В, ВЫХОДНОЙ ТОК: 500 МА, КОЛИЧЕСТВО ВЫХОДОВ: 1 ВЫХОД, ПОЛЯРНОСТЬ: ОТРИЦАТЕЛЬНЫЙ, ТОК ПОКОЯ: 3 МКА, ВХОДНОЕ НАПРЯЖЕНИЕ, МИН.: - 20 В, ВХОДНОЕ НАПРЯЖЕНИЕ, МАКС.: - 2,3 В, ПОДАВЛЕНИЕ PSRR / RIPPLE — ТИП: 74 ДБ, ТИП ВЫХОДА: РЕГУЛИРУЕМЫЙ, МИНИМАЛЬНАЯ РАБОЧАЯ ТЕМПЕРАТУРА: - 40 С, МАКСИМАЛЬНАЯ РАБОЧАЯ ТЕМПЕРАТУРА: + 125 С, ВЫХОДНОЕ НАПРЯЖЕНИЕ: 235 МВ, РЯД: LT3094, УПАКОВКА: ТРУБКА, МАРКА: АНАЛОГОВЫЕ УСТРОЙСТВА, НАПРЯЖЕНИЕ ОТПУСКАНИЯ - МАКС.: 410 МВ, ЛИНЕЙНОЕ РЕГУЛИРОВАНИЕ: 0,5 НА/В, РЕГУЛИРОВАНИЕ НАГРУЗКИ: 0,1 НА, ДИАПАЗОН ВЫХОДНОГО НАПРЯЖЕНИЯ: ОТ 0 В ДО - 19,5 В, ТОВАР: LDO-РЕГУЛЯТОРЫ НАПРЯЖЕНИЯ, ТИП ПРОДУКТА: LDO-РЕГУЛЯТОРЫ НАПРЯЖЕНИЯ, ЗАВОДСКАЯ УПАКОВКА: 121, ПОДКАТЕГОРИЯ: PMIC — ИС УПРАВЛЕНИЯ ПИТАНИЕМ, ТИП: ЛИНЕЙНЫЙ РЕГУЛЯТОР, ТОЧНОСТЬ РЕГУЛИРОВАНИЯ НАПРЯЖЕНИЯ: 0,01,</t>
  </si>
  <si>
    <t>LT3094EDD#PBF</t>
  </si>
  <si>
    <t>КАТЕГОРИЯ ПРОДУКТА: LDO-РЕГУЛЯТОРЫ НАПРЯЖЕНИЯ, ROHS: ПОДРОБНОСТИ, ТИП МОНТАЖА: СМД/СМТ, ПОСЫЛКА/КЕЙС: ЦСОП-16, ВЫХОДНОЕ НАПРЯЖЕНИЕ: 3,3 В, ВЫХОДНОЙ ТОК: 3 А, КОЛИЧЕСТВО ВЫХОДОВ: 1 ВЫХОД, ПОЛЯРНОСТЬ: ПОЛОЖИТЕЛЬНЫЙ, ТОК ПОКОЯ: 1 МА, ВХОДНОЕ НАПРЯЖЕНИЕ, МИН.: 2,7 В, ВХОДНОЕ НАПРЯЖЕНИЕ, МАКС.: 20 В, ПОДАВЛЕНИЕ PSRR / RIPPLE — ТИП: 63 ДБ, ТИП ВЫХОДА: ЗАФИКСИРОВАННЫЙ, МИНИМАЛЬНАЯ РАБОЧАЯ ТЕМПЕРАТУРА: - 40 С, МАКСИМАЛЬНАЯ РАБОЧАЯ ТЕМПЕРАТУРА: + 125 С, ВЫХОДНОЕ НАПРЯЖЕНИЕ: 340 МВ, РЯД: LT1764A, УПАКОВКА: КАТУШКА, МАРКА: АНАЛОГОВЫЕ УСТРОЙСТВА, НАПРЯЖЕНИЕ ОТПУСКАНИЯ - МАКС.: 660 МВ, РОСТ: 1,1 ММ, IB — ВХОДНОЙ ТОК СМЕЩЕНИЯ: 3 МКА, ЛИНЕЙНОЕ РЕГУЛИРОВАНИЕ: 4,5 МВ, РЕГУЛИРОВАНИЕ НАГРУЗКИ: 4 МВ, РАБОЧИЙ ТОК ПИТАНИЯ: 1 МА, ТОВАР: ЛИНЕЙНЫЕ РЕГУЛЯТОРЫ, ТИП ПРОДУКТА: LDO-РЕГУЛЯТОРЫ НАПРЯЖЕНИЯ, ЗАВОДСКАЯ УПАКОВКА: 2500, ПОДКАТЕГОРИЯ: PMIC — ИС УПРАВЛЕНИЯ ПИТАНИЕМ, ТИП: ПОЛОЖИТЕЛЬНЫЙ ЛИНЕЙНЫЙ РЕГУЛЯТОР, ТИП: ПОЛОЖИТЕЛЬНЫЙ ЛИНЕЙНЫЙ РЕГУЛЯТОР,</t>
  </si>
  <si>
    <t>LT1764AEFE-3.3#TRPBF</t>
  </si>
  <si>
    <t>МИКРОСХЕМА ИНТЕГРАЛЬНАЯ МОНОЛИТНАЯ - ЛОГИЧЕСКИЕ ИС. (ОБОРУДОВАНИЕ ДЛЯ АВТОМАТИЗАЦИИ ПРОМЫШЛЕННЫХ ПРЕДПРИЯТИЙ, КОМПЬЮТЕРНЫХ СИСТЕМ). НЕ ИМЕЕТ ФУНКЦИИ ШИФРОВАНИЯ И КРИПТОГРАФИИ.</t>
  </si>
  <si>
    <t>КАТЕГОРИЯ ПРОДУКТА: ДРАЙВЕРЫ ЧАСОВ И ДИСТРИБУТИВS, РЯД: SY89871U, ТИП ВЫХОДА: LVPECL, МАКСИМАЛЬНАЯ ВЫХОДНАЯ ЧАСТОТА: 2,5 ГГЦ, НАПРЯЖЕНИЕ ПИТАНИЯ - МАКС.: 3,6 В, НАПРЯЖЕНИЕ ПИТАНИЯ - МИН.: 2,37 В, МИНИМАЛЬНАЯ РАБОЧАЯ ТЕМПЕРАТУРА: - 40 С, МАКСИМАЛЬНАЯ РАБОЧАЯ ТЕМПЕРАТУРА: +85 С, ТИП МОНТАЖА: СМД/СМТ, ПОСЫЛКА/КЕЙС: МЛФ-16, УПАКОВКА: ТРУБКА, МАРКА: МИКРОЧИПОВАЯ ТЕХНОЛОГИЯ, ТИП ВВОДА: HSTL, LVCMOS, LVDS, LVPECL, LVTTL, SSTL, ЧУВСТВИТЕЛЬНОСТЬ К ВЛАГЕ: ДА, РАБОЧИЙ ТОК ПИТАНИЯ: 50 МА, ТОВАР: РАЗДЕЛИТЕЛИ ЧАСОВ, ТИП ПРОДУКТА: ДРАЙВЕРЫ ЧАСОВ И ДИСТРИБУТИВ, ЗАВОДСКАЯ УПАКОВКА: 100, ПОДКАТЕГОРИЯ: ИС ЧАСОВ И ТАЙМЕРОВ, ТИП: ДЕЛИТЕЛЬ ЧАСОВ, ЕДИНИЦА ИЗМЕРЕНИЯ: 17 МГ,</t>
  </si>
  <si>
    <t>SY89871UMG</t>
  </si>
  <si>
    <t>КАТЕГОРИЯ ПРОДУКТА: LDO-РЕГУЛЯТОРЫ НАПРЯЖЕНИЯ, ROHS: ПОДРОБНОСТИ, ТИП МОНТАЖА: СМД/СМТ, ПОСЫЛКА/КЕЙС: СОИК-8, ВЫХОДНОЕ НАПРЯЖЕНИЕ: 1,8 В, ВЫХОДНОЙ ТОК: 500 МА, КОЛИЧЕСТВО ВЫХОДОВ: 1 ВЫХОД, ПОЛЯРНОСТЬ: ПОЛОЖИТЕЛЬНЫЙ, ТОК ПОКОЯ: 30 МКА, ВХОДНОЕ НАПРЯЖЕНИЕ, МИН.: 1,8 В, ВХОДНОЕ НАПРЯЖЕНИЕ, МАКС.: 20 В, ПОДАВЛЕНИЕ PSRR / RIPPLE — ТИП: 65 ДБ, ТИП ВЫХОДА: ЗАФИКСИРОВАННЫЙ, МИНИМАЛЬНАЯ РАБОЧАЯ ТЕМПЕРАТУРА: - 40 С, МАКСИМАЛЬНАЯ РАБОЧАЯ ТЕМПЕРАТУРА: + 125 С, ВЫХОДНОЕ НАПРЯЖЕНИЕ: 300 МВ, РЯД: LT1763, УПАКОВКА: КАТУШКА, УПАКОВКА: РАЗРЕЗАТЬ ЛЕНТУ, УПАКОВКА: МЫШЬКАТУШКА, МАРКА: АНАЛОГОВЫЕ УСТРОЙСТВА, НАПРЯЖЕНИЕ ОТПУСКАНИЯ - МАКС.: 450 МВ, IB — ВХОДНОЙ ТОК СМЕЩЕНИЯ: 30 МКА, ЛИНЕЙНОЕ РЕГУЛИРОВАНИЕ: 1 МВ, РЕГУЛИРОВАНИЕ НАГРУЗКИ: 4 МВ, РАБОЧИЙ ТОК ПИТАНИЯ: 30 МКА, ТОВАР: ЛИНЕЙНЫЕ РЕГУЛЯТОРЫ, ТИП ПРОДУКТА: LDO-РЕГУЛЯТОРЫ НАПРЯЖЕНИЯ, ЗАВОДСКАЯ УПАКОВКА: 2500, ПОДКАТЕГОРИЯ: PMIC — ИС УПРАВЛЕНИЯ ПИТАНИЕМ, ТИП: ПОЛОЖИТЕЛЬНЫЙ ЛИНЕЙНЫЙ РЕГУЛЯТОР,</t>
  </si>
  <si>
    <t>LT1763CS8-1.8#TRPBF</t>
  </si>
  <si>
    <t>МИКРОСХЕМА ИНТЕГРАЛЬНАЯ МОНОЛИТНАЯ - ИНТЕРФЕЙСНЫЕ ИС.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</si>
  <si>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ИС ИНТЕРФЕЙСА LVDS, ROHS: ПОДРОБНОСТИ, ТИП: LVDS, КОЛИЧЕСТВО ВОДИТЕЛЕЙ: 4 ВОДИТЕЛЬ, КОЛИЧЕСТВО ПРИЕМНИКОВ: 4 ПРИЕМНИК, СКОРОСТЬ ПЕРЕДАЧИ ДАННЫХ: 400 МБИТ/С, ТИП ВВОДА: КМОП, ТТЛ, ТИП ВЫХОДА: LVDS, НАПРЯЖЕНИЕ ПИТАНИЯ - МАКС.: 3,6 В, НАПРЯЖЕНИЕ ПИТАНИЯ - МИН.: 3 В, МИНИМАЛЬНАЯ РАБОЧАЯ ТЕМПЕРАТУРА: - 40 С, МАКСИМАЛЬНАЯ РАБОЧАЯ ТЕМПЕРАТУРА: +85 С, ТИП МОНТАЖА: СМД/СМТ, ПОСЫЛКА/КЕЙС: ЦСОП-16, УПАКОВКА: КАТУШКА, УПАКОВКА: РАЗРЕЗАТЬ ЛЕНТУ, УПАКОВКА: МЫШЬКАТУШКА, МАРКА: ИНСТРУМЕНТЫ ТЕХАСА, РОСТ: 0,9 ММ, ВХОДНОЕ НАПРЯЖЕНИЕ, МАКС.: 2 В, ВХОДНОЕ НАПРЯЖЕНИЕ, МИН.: 0,8 В, ДЛИНА: 5 ММ, МАКСИМАЛЬНОЕ ВЫХОДНОЕ НАПРЯЖЕНИЕ: 450 МВ, РАБОЧИЙ ТОК ПИТАНИЯ: 30 МА, РАБОЧЕЕ НАПРЯЖЕНИЕ ПИТАНИЯ: 3,3 В, PD - РАССЕИВАЕМАЯ МОЩНОСТЬ: 866 МВТ, ТИП ПРОДУКТА: ИС ИНТЕРФЕЙСА LVDS, ВРЕМЯ ЗАДЕРЖКИ РАСПРОСТРАНЕНИЯ: 2 НС,</t>
  </si>
  <si>
    <t>DS90LV031ATMTCX/NOPB</t>
  </si>
  <si>
    <t>КАТЕГОРИЯ ПРОДУКТА: LDO-РЕГУЛЯТОРЫ НАПРЯЖЕНИЯ, ROHS: ПОДРОБНОСТИ, ТИП МОНТАЖА: СМД/СМТ, ПОСЫЛКА/КЕЙС: СОИК-8, ВЫХОДНОЕ НАПРЯЖЕНИЕ: ОТ 1,22 В ДО 20 В, ВЫХОДНОЙ ТОК: 500 МА, КОЛИЧЕСТВО ВЫХОДОВ: 1 ВЫХОД, ПОЛЯРНОСТЬ: ПОЛОЖИТЕЛЬНЫЙ, ТОК ПОКОЯ: 30 МКА, ВХОДНОЕ НАПРЯЖЕНИЕ, МИН.: 1,8 В, ВХОДНОЕ НАПРЯЖЕНИЕ, МАКС.: 20 В, ПОДАВЛЕНИЕ PSRR / RIPPLE — ТИП: 65 ДБ, ТИП ВЫХОДА: РЕГУЛИРУЕМЫЙ, МИНИМАЛЬНАЯ РАБОЧАЯ ТЕМПЕРАТУРА: - 40 С, МАКСИМАЛЬНАЯ РАБОЧАЯ ТЕМПЕРАТУРА: + 125 С, ВЫХОДНОЕ НАПРЯЖЕНИЕ: 300 МВ, РЯД: LT1763, УПАКОВКА: КАТУШКА, УПАКОВКА: РАЗРЕЗАТЬ ЛЕНТУ, УПАКОВКА: МЫШЬКАТУШКА, МАРКА: АНАЛОГОВЫЕ УСТРОЙСТВА, НАПРЯЖЕНИЕ ОТПУСКАНИЯ - МАКС.: 450 МВ, IB — ВХОДНОЙ ТОК СМЕЩЕНИЯ: 30 МКА, ЛИНЕЙНОЕ РЕГУЛИРОВАНИЕ: 1 МВ, РЕГУЛИРОВАНИЕ НАГРУЗКИ: 2 МВ, РАБОЧИЙ ТОК ПИТАНИЯ: 30 МКА, ТОВАР: ЛИНЕЙНЫЕ РЕГУЛЯТОРЫ, ТИП ПРОДУКТА: LDO-РЕГУЛЯТОРЫ НАПРЯЖЕНИЯ, ЗАВОДСКАЯ УПАКОВКА: 2500, ПОДКАТЕГОРИЯ: PMIC — ИС УПРАВЛЕНИЯ ПИТАНИЕМ, ТИП: ПОЛОЖИТЕЛЬНЫЙ ЛИНЕЙНЫЙ РЕГУЛЯТОР, ЕДИНИЦА ИЗМЕРЕНИЯ: 285 188 МГ</t>
  </si>
  <si>
    <t>LT1763CS8#TRPBF</t>
  </si>
  <si>
    <t>КАТЕГОРИЯ ПРОДУКТА: ИСТОЧНИКИ ОПОРНОГО НАПРЯЖЕНИЯ; ROHS: N; ВИД МОНТАЖА: THROUGH HOLE; УПАКОВКА / БЛОК: THROUGH HOLE; ТИП ССЫЛКИ: SERIES PRECISION REFERENCES; ВЫХОДНОЕ НАПРЯЖЕНИЕ: 10 V; ТЕМПЕРАТУРНЫЙ КОЭФФИЦИЕНТ: 3 PPM / C; СЕРИЯ VREF - ВХОДНОЕ НАПРЯЖЕНИЕ - МАКС.: 18 V; ТОК ЧЕРЕЗ ШУНТ - МАКС.: 10 MA; МИНИМАЛЬНАЯ РАБОЧАЯ ТЕМПЕРАТУРА: - 55 C; МАКСИМАЛЬНАЯ РАБОЧАЯ ТЕМПЕРАТУРА: + 125 C; СЕРИЯ: AD688; УПАКОВКА: TUBE; ТОЧНОСТЬ: 50 UV/MA; ТОРГОВАЯ МАРКА: ANALOG DEVICES; ВЫСОТА: 3.56 MM (MAX); ВХОДНОЕ НАПРЯЖЕНИЕ: 36 V; ДЛИНА: 21.34 MM (MAX); НЕСТАБИЛЬНОСТЬ ВЫХОДНОЙ НАГРУЗКИ: 50 UV/MA; ВЫХОДНОЙ ТОК: 10 MA; ПРОДУКТ: VOLTAGE REFERENCES; ТИП ПРОДУКТА: VOLTAGE REFERENCES; РАЗМЕР ФАБРИЧНОЙ УПАКОВКИ:РАЗМЕР ФАБРИЧНОЙ УПАКОВКИ: 25; ПОДКАТЕГОРИЯ: PMIC - POWER MANAGEMENT ICS; ТОПОЛОГИЯ: SERIES REFERENCES; ШИРИНА: 7.87 MM (MAX); ВЕС ИЗДЕЛИЯ: 21,319 G</t>
  </si>
  <si>
    <t>AD688BQ</t>
  </si>
  <si>
    <t>КАТЕГОРИЯ ПРОДУКТА: ИСТОЧНИКИ ОПОРНОГО НАПРЯЖЕНИЯ, ROHS: ПОДРОБНОСТИ, ТИП МОНТАЖА: СМД/СМТ, ПОСЫЛКА/КЕЙС: МСОП-8, ТИП ССЫЛКИ: СЕРИЯ ПРЕЦИЗИОННЫХ ССЫЛОК, ВЫХОДНОЕ НАПРЯЖЕНИЕ: 2,048 В, НАЧАЛЬНАЯ ТОЧНОСТЬ: 0,0015, ТЕМПЕРАТУРНЫЙ КОЭФФИЦИЕНТ: 10 ЧАСТЕЙ НА МИЛЛИОН/КЛ, СЕРИЯ VREF — ВХОДНОЕ НАПРЯЖЕНИЕ — МАКС.: 18 В, ТОК ШУНТА - МАКС.: 10 МА, МИНИМАЛЬНАЯ РАБОЧАЯ ТЕМПЕРАТУРА: - 40 С, МАКСИМАЛЬНАЯ РАБОЧАЯ ТЕМПЕРАТУРА: + 125 С, РЯД: ADR420, УПАКОВКА: ТРУБКА, ТОЧНОСТЬ: 70 ЧАСТЕЙ НА МИЛЛИОН/МА, МАРКА: АНАЛОГОВЫЕ УСТРОЙСТВА, ОПИСАНИЕ/ФУНКЦИЯ: 2,048 В ОПОРНОЕ НАПРЯЖЕНИЕ XFET, РОСТ: 0,85 ММ, ВХОДНОЕ НАПРЯЖЕНИЕ: ОТ 4 В ДО 18 В, ДЛИНА: 3 ММ, РЕГУЛИРОВАНИЕ НАГРУЗКИ: 70 ЧАСТЕЙ НА МИЛЛИОН/МА, РАБОЧИЙ ТОК ПИТАНИЯ: 500 МКА, ВЫХОДНОЙ ТОК: 10 МА, ТОВАР: ИСТОЧНИКИ ОПОРНОГО НАПРЯЖЕНИЯ, ТИП ПРОДУКТА: ИСТОЧНИКИ ОПОРНОГО НАПРЯЖЕНИЯ, ЗАВОДСКАЯ УПАКОВКА: 50, ПОДКАТЕГОРИЯ: PMIC — ИС УПРАВЛЕНИЯ ПИТАНИЕМ, ТОПОЛОГИЯ: ССЫЛКИ НА СЕРИИ, ШИРИНА: 3 ММ, ЕДИНИЦА ИЗМЕРЕНИЯ: 140 МГ,</t>
  </si>
  <si>
    <t>ADR420ARMZ</t>
  </si>
  <si>
    <t>МИКРОСХЕМА РЧ-ДЕТЕКТОР,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</si>
  <si>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РЧ-ДЕТЕКТОР, ТИП: LOGARITHMIC AMPLIFIERS, ДИАПАЗОН ДБ: 50 ГЦ, РАБОЧЕЕ НАПРЯЖЕНИЕ ПИТАНИЯ: 3 V TO 5.5 V, ТЕХНОЛОГИЯ: SI, МАКСИМАЛЬНАЯ РАБОЧАЯ ТЕМПЕРАТУРА: + 85 C, МИНИМАЛЬНАЯ РАБОЧАЯ ТЕМПЕРАТУРА: - 40 C, ВИД МОНТАЖА: SMD/SMT, УПАКОВКА / БЛОК: LFCSP-8, УПАКОВКА: CUT TAPE, УПАКОВКА: MOUSEREEL, УПАКОВКА: REEL, СЕРИЯ: AD8363, СРЕДСТВА РАЗРАБОТКИ: AD8317-EVALZ, PD - РАССЕИВАНИЕ МОЩНОСТИ: 0.73 W,</t>
  </si>
  <si>
    <t>AD8363ACPZ</t>
  </si>
  <si>
    <t>МИКРОСХЕМА ПАМЯТИ 4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</si>
  <si>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36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</si>
  <si>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36MB,"NO-WAIT"/PIPELINE,SYNC,2MB X 18,200MHZ,3.3V/2.5V - I/O,100 PIN QFP. КАТЕГОРИЯ ПРОДУКТА: СТАТ. ОЗУ; УПАКОВКА / БЛОК: TQFP-100; ТОРГОВАЯ МАРКА: ISSI; ЧУВСТВИТЕЛЬНЫЙ К ВЛАЖНОСТИ: YES; ТИП ПРОДУКТА: SRAM; СЕРИЯ: IS61NLP204818B; ПОДКАТЕГОРИЯ: MEMORY &amp; DATA STORAGE</t>
  </si>
  <si>
    <t>IS61NLP204818B-200TQLI</t>
  </si>
  <si>
    <t>ISSI</t>
  </si>
  <si>
    <t>КАТЕГОРИЯ ПРОДУКТА: ИС ПАМЯТИ 128 МБИТ, ТИП МОНТАЖА: СМД/СМТ, ПОСЫЛКА/КЕЙС: ВФДФПН-8, РЯД: М25П128, РАЗМЕР ПАМЯТИ: 128 МБИТ, НАПРЯЖЕНИЕ ПИТАНИЯ - МИН.: 2,7 В, НАПРЯЖЕНИЕ ПИТАНИЯ - МАКС.: 3,6 В, ТИП ИНТЕРФЕЙСА: СПИ, МАКСИМАЛЬНАЯ ТАКТОВАЯ ЧАСТОТА: 54 МГЦ, ОРГАНИЗАЦИЯ: 16 М Х 8, ШИРИНА ШИНЫ ДАННЫХ: 8 БИТ, ТИП ВРЕМЕНИ: СИНХРОННЫЙ, МИНИМАЛЬНАЯ РАБОЧАЯ ТЕМПЕРАТУРА: - 40 С, МАКСИМАЛЬНАЯ РАБОЧАЯ ТЕМПЕРАТУРА: +85 С, УПАКОВКА: КАТУШКА, УПАКОВКА: РАЗРЕЗАТЬ ЛЕНТУ, УПАКОВКА: МЫШЬКАТУШКА, МАРКА: МИКРОН, ТИП ПАМЯТИ: НИ, ТИП ПРОДУКТА: НИ ФЛЭШ, СКОРОСТЬ: 54 МГЦ, СТАНДАРТ: НЕ ПОДДЕРЖИВАЕТСЯ, ЗАВОДСКАЯ УПАКОВКА: 4000, ПОДКАТЕГОРИЯ: ПАМЯТЬ И ХРАНИЛИЩЕ ДАННЫХ, ПОТРЕБЛЯЕМЫЙ ТОК - МАКС.: 6 МА, РОСТ: 1,45 ММ, ТИП ВВОДА: ЖЕЛЕЗНОДОРОЖНЫЙ ТРАНСПОРТ, ДЛИНА: 2,9 ММ, МАКСИМАЛЬНОЕ ДВОЙНОЕ НАПРЯЖЕНИЕ ПИТАНИЯ: +/- 6 В, МИНИМАЛЬНОЕ НАПРЯЖЕНИЕ ДВОЙНОГО ПИТАНИЯ: +/- 1,35 В, РАБОЧЕЕ НАПРЯЖЕНИЕ ПИТАНИЯ: ОТ 2,7 В ДО 12 В, ТИП ВЫХОДА: ЖЕЛЕЗНОДОРОЖНЫЙ ТРАНСПОРТ,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107 ДБ, ВРЕМЯ УРЕГУЛИРОВАНИЯ: 35 НС, НЕИСПРАВНОСТЬ: НЕИСПРАВНОСТЬ, ЗАВОДСКАЯ УПАКОВКА: 3000, ПОДКАТЕГОРИЯ: ИС УСИЛИТЕЛЯ, ТИП ПОСТАВКИ: ОДИНОЧНЫЙ, ДВОЙНОЙ, ТОПОЛОГИЯ: ОБРАТНАЯ СВЯЗЬ ПО НАПРЯЖЕНИЮ, ШИРИНА: 1,6 ММ, ЕДИНИЦА ИЗМЕРЕНИЯ: 36 МГ,</t>
  </si>
  <si>
    <t>M25P128-VME6TGB (M25P128-VME6GB)</t>
  </si>
  <si>
    <t>КАТЕГОРИЯ ПРОДУКТА: ИС ПАМЯТИ 128 МБИТ, ТИП МОНТАЖА: СМД/СМТ, ПОСЫЛКА/КЕЙС: СОИК-8, РЯД: ИС25ЛП128Ф, РАЗМЕР ПАМЯТИ: 128 МБИТ, НАПРЯЖЕНИЕ ПИТАНИЯ - МИН.: 2,3 В, НАПРЯЖЕНИЕ ПИТАНИЯ - МАКС.: 3,6 В, ТИП ИНТЕРФЕЙСА: СПИ, МАКСИМАЛЬНАЯ ТАКТОВАЯ ЧАСТОТА: 166 МГЦ, ОРГАНИЗАЦИЯ: 16 М Х 8, ШИРИНА ШИНЫ ДАННЫХ: 8 БИТ, ТИП ВРЕМЕНИ: СИНХРОННЫЙ, МИНИМАЛЬНАЯ РАБОЧАЯ ТЕМПЕРАТУРА: - 40 С, МАКСИМАЛЬНАЯ РАБОЧАЯ ТЕМПЕРАТУРА: + 105 С, УПАКОВКА: КАТУШКА, УПАКОВКА: РАЗРЕЗАТЬ ЛЕНТУ, УПАКОВКА: МЫШЬКАТУШКА, МАРКА: ИССИ, ТИП ПАМЯТИ: НИ, ЧУВСТВИТЕЛЬНОСТЬ К ВЛАГЕ: ДА, ТИП ПРОДУКТА: НИ ФЛЭШ, СКОРОСТЬ: 166 МГЦ,</t>
  </si>
  <si>
    <t>IS25LP128F-JBLE-TR</t>
  </si>
  <si>
    <t>КАТЕГОРИЯ ПРОДУКТА: ПРЕЦИЗИОННЫЕ УСИЛИТЕЛИ, ROHS: ПОДРОБНОСТИ, РЯД: AD8651, КОЛИЧЕСТВО КАНАЛОВ: 1 КАНАЛ, GBP – ПРОДУКТ УВЕЛИЧЕНИЯ ПРОПУСКНОЙ СПОСОБНОСТИ: 50 МГЦ, SR - СКОРОСТЬ ПОВОРОТА: 41 В/МКС, CMRR — КОЭФФИЦИЕНТ ПОДАВЛЕНИЯ СИНФАЗНОГО СИГНАЛА: 95 ДБ, ВЫХОДНОЙ ТОК НА КАНАЛ: 40 МА, IB — ВХОДНОЙ ТОК СМЕЩЕНИЯ: 600 ПА, VOS - ВХОДНОЕ НАПРЯЖЕНИЕ СМЕЩЕНИЯ: 100 МКВ, EN - ПЛОТНОСТЬ ШУМА ВХОДНОГО НАПРЯЖЕНИЯ: 5 НВ/КВ. ГЦ, НАПРЯЖЕНИЕ ПИТАНИЯ - МАКС.: 5,5 В, НАПРЯЖЕНИЕ ПИТАНИЯ - МИН.: 2,7 В, РАБОЧИЙ ТОК ПИТАНИЯ: 9 МА, МИНИМАЛЬНАЯ РАБОЧАЯ ТЕМПЕРАТУРА: - 40 С, МАКСИМАЛЬНАЯ РАБОЧАЯ ТЕМПЕРАТУРА: + 125 С, НЕИСПРАВНОСТЬ: БЕЗ ВЫКЛЮЧЕНИЯ, ТИП МОНТАЖА: СМД/СМТ, ПОСЫЛКА/КЕЙС: СОИК-8, УПАКОВКА: КАТУШКА, УПАКОВКА: РАЗРЕЗАТЬ ЛЕНТУ, УПАКОВКА: МЫШЬКАТУШКА, МАРКА: АНАЛОГОВЫЕ УСТРОЙСТВА, РОСТ: 1,5 ММ, ДЛИНА: 5 ММ, РАБОЧЕЕ НАПРЯЖЕНИЕ ПИТАНИЯ: ОТ 2,7 В ДО 5,5 В, ТИП ВЫХОДА: ЖЕЛЕЗНОДОРОЖНЫЙ ТРАНСПОРТ, ТОВАР: ПРЕЦИЗИОННЫЕ УСИЛИТЕЛИ, ТИП ПРОДУКТА: ПРЕЦИЗИОННЫЕ УСИЛИТЕЛИ, PSRR — КОЭФФИЦИЕНТ ОТКЛОНЕНИЯ ИСТОЧНИКА ПИТАНИЯ: 94 ДБ, ЗАВОДСКАЯ УПАКОВКА: 1000, ПОДКАТЕГОРИЯ: ИС УСИЛИТЕЛЯ, ТИП: УСИЛИТЕЛЬ ОБЩЕГО НАЗНАЧЕНИЯ, КОЭФФИЦИЕНТ УСИЛЕНИЯ ПО НАПРЯЖЕНИЮ, ДБ: 115 ДБ, ШИРИНА: 4 ММ, ЕДИНИЦА ИЗМЕРЕНИЯ: 540 МГ,</t>
  </si>
  <si>
    <t>AD8651ARZ-REEL7 (AD8651AR)</t>
  </si>
  <si>
    <t>КАТЕГОРИЯ ПРОДУКТА: ПРЕЦИЗИОННЫЕ УСИЛИТЕЛИ, ROHS: ПОДРОБНОСТИ, РЯД: AD8651, КОЛИЧЕСТВО КАНАЛОВ: 1 КАНАЛ, GBP – ПРОДУКТ УВЕЛИЧЕНИЯ ПРОПУСКНОЙ СПОСОБНОСТИ: 50 МГЦ, SR - СКОРОСТЬ ПОВОРОТА: 41 В/МКС, CMRR — КОЭФФИЦИЕНТ ПОДАВЛЕНИЯ СИНФАЗНОГО СИГНАЛА: 95 ДБ, ВЫХОДНОЙ ТОК НА КАНАЛ: 40 МА, IB — ВХОДНОЙ ТОК СМЕЩЕНИЯ: 600 ПА, VOS - ВХОДНОЕ НАПРЯЖЕНИЕ СМЕЩЕНИЯ: 100 МКВ, EN - ПЛОТНОСТЬ ШУМА ВХОДНОГО НАПРЯЖЕНИЯ: 5 НВ/КВ. ГЦ, НАПРЯЖЕНИЕ ПИТАНИЯ - МАКС.: 5,5 В, НАПРЯЖЕНИЕ ПИТАНИЯ - МИН.: 2,7 В, РАБОЧИЙ ТОК ПИТАНИЯ: 9 МА, МИНИМАЛЬНАЯ РАБОЧАЯ ТЕМПЕРАТУРА: - 40 С, МАКСИМАЛЬНАЯ РАБОЧАЯ ТЕМПЕРАТУРА: + 125 С, НЕИСПРАВНОСТЬ: БЕЗ ВЫКЛЮЧЕНИЯ, ТИП МОНТАЖА: СМД/СМТ, ПОСЫЛКА/КЕЙС: МСОП-8, УПАКОВКА: КАТУШКА, УПАКОВКА: РАЗРЕЗАТЬ ЛЕНТУ, УПАКОВКА: МЫШЬКАТУШКА, МАРКА: АНАЛОГОВЫЕ УСТРОЙСТВА, РОСТ: 0,85 ММ, ДЛИНА: 3 ММ, РАБОЧЕЕ НАПРЯЖЕНИЕ ПИТАНИЯ: ОТ 2,7 В ДО 5,5 В, ТИП ВЫХОДА: ЖЕЛЕЗНОДОРОЖНЫЙ ТРАНСПОРТ, ТОВАР: ПРЕЦИЗИОННЫЕ УСИЛИТЕЛИ, ТИП ПРОДУКТА: ПРЕЦИЗИОННЫЕ УСИЛИТЕЛИ, PSRR — КОЭФФИЦИЕНТ ОТКЛОНЕНИЯ ИСТОЧНИКА ПИТАНИЯ: 94 ДБ, ЗАВОДСКАЯ УПАКОВКА: 3000, ПОДКАТЕГОРИЯ: ИС УСИЛИТЕЛЯ, ТИП: УСИЛИТЕЛЬ ОБЩЕГО НАЗНАЧЕНИЯ, КОЭФФИЦИЕНТ УСИЛЕНИЯ ПО НАПРЯЖЕНИЮ, ДБ: 115 ДБ, ШИРИНА: 3 ММ, ЕДИНИЦА ИЗМЕРЕНИЯ: 140 МГ,</t>
  </si>
  <si>
    <t>AD8651АRMZ</t>
  </si>
  <si>
    <t>КАТЕГОРИЯ ПРОДУКТА: БЫСТРОДЕЙСТВУЮЩИЕ ОПЕРАЦИОННЫЕ УСИЛИТЕЛИ, ROHS: ПОДРОБНОСТИ, РЯД: AD8027, КОЛИЧЕСТВО КАНАЛОВ: 1 КАНАЛ, GBP – ПРОДУКТ УВЕЛИЧЕНИЯ ПРОПУСКНОЙ СПОСОБНОСТИ: 190 МГЦ, SR - СКОРОСТЬ ПОВОРОТА: 100 В/МКС, КОЭФФИЦИЕНТ УСИЛЕНИЯ ПО НАПРЯЖЕНИЮ, ДБ: 110 ДБ, CMRR — КОЭФФИЦИЕНТ ПОДАВЛЕНИЯ СИНФАЗНОГО СИГНАЛА: 110 ДБ, ВЫХОДНОЙ ТОК НА КАНАЛ: 6,5 МА, IB — ВХОДНОЙ ТОК СМЕЩЕНИЯ: 6 МКА, VOS - ВХОДНОЕ НАПРЯЖЕНИЕ СМЕЩЕНИЯ: 200 МКВ, НАПРЯЖЕНИЕ ПИТАНИЯ - МАКС.: 12 В, НАПРЯЖЕНИЕ ПИТАНИЯ - МИН.: 2,7 В, РАБОЧИЙ ТОК ПИТАНИЯ: 120 МА, МИНИМАЛЬНАЯ РАБОЧАЯ ТЕМПЕРАТУРА: - 40 С, МАКСИМАЛЬНАЯ РАБОЧАЯ ТЕМПЕРАТУРА: + 125 С, ТИП МОНТАЖА: СМД/СМТ, ПОСЫЛКА/КЕЙС: СОТ-23-6, УПАКОВКА: КАТУШКА, УПАКОВКА: РАЗРЕЗАТЬ ЛЕНТУ, УПАКОВКА: МЫШЬКАТУШКА, ТИП УСИЛИТЕЛЯ: ОБРАТНАЯ СВЯЗЬ ПО НАПРЯЖЕНИЮ, МАРКА: АНАЛОГОВЫЕ УСТРОЙСТВА, ПЛОТНОСТЬ ШУМА ВХОДНОГО НАПРЯЖЕНИЯ: 4,3 НВ/КВ. ГЦ, РОСТ: 1,45 ММ, ТИП ВВОДА: ЖЕЛЕЗНОДОРОЖНЫЙ ТРАНСПОРТ, ДЛИНА: 2,9 ММ, МАКСИМАЛЬНОЕ ДВОЙНОЕ НАПРЯЖЕНИЕ ПИТАНИЯ: +/- 6 В, МИНИМАЛЬНОЕ НАПРЯЖЕНИЕ ДВОЙНОГО ПИТАНИЯ: +/- 1,35 В, РАБОЧЕЕ НАПРЯЖЕНИЕ ПИТАНИЯ: ОТ 2,7 В ДО 12 В, ТИП ВЫХОДА: ЖЕЛЕЗНОДОРОЖНЫЙ ТРАНСПОРТ,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107 ДБ, ВРЕМЯ УРЕГУЛИРОВАНИЯ: 35 НС, НЕИСПРАВНОСТЬ: НЕИСПРАВНОСТЬ, ЗАВОДСКАЯ УПАКОВКА: 3000, ПОДКАТЕГОРИЯ: ИС УСИЛИТЕЛЯ, ТИП ПОСТАВКИ: ОДИНОЧНЫЙ, ДВОЙНОЙ, ТОПОЛОГИЯ: ОБРАТНАЯ СВЯЗЬ ПО НАПРЯЖЕНИЮ, ШИРИНА: 1,6 ММ, ЕДИНИЦА ИЗМЕРЕНИЯ: 36 МГ,</t>
  </si>
  <si>
    <t>AD8027ARTZ-REEL7 (AD8027ART)</t>
  </si>
  <si>
    <t>КАТЕГОРИЯ ПРОДУКТА: АТТЕНЮАТОРЫ; УПАКОВКА / БЛОК: SOIC-8; МАКСИМАЛЬНАЯ ЧАСТОТА: 2 GHZ; КОЛИЧЕСТВО ЦИФРОВЫХ РАЗРЯДОВ: -; КОЛИЧЕСТВО КАНАЛОВ: 1 CHANNEL; ИМПЕДАНС: 50 OHMS; МАКСИМАЛЬНЫЙ КОЭФФИЦИЕНТ СТОЯЧЕЙ ВОЛНЫ ПО НАПРЯЖЕНИЮ, VSWR: 2.1; ДЛИНА ШАГА АТТЕНЮАТОРА: -; ТЕХНОЛОГИЯ: GAAS; МИНИМАЛЬНАЯ РАБОЧАЯ ТЕМПЕРАТУРА: - 40 C; МАКСИМАЛЬНАЯ РАБОЧАЯ ТЕМПЕРАТУРА: + 85 C; ЗАТУХАНИЕ: 12 DB; УПАКОВКА: REEL; УПАКОВКА: CUT TAPE; УПАКОВКА: MOUSEREEL; РАЗМЕР ФАБРИЧНОЙ УПАКОВКИ: 3000; ПОДКАТЕГОРИЯ: WIRELESS &amp; RF INTEGRATED CIRCUITS</t>
  </si>
  <si>
    <t>MAATCC0009TR</t>
  </si>
  <si>
    <t>МИКРОСХЕМА ТАКТОВЫЙ БУФЕР,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</si>
  <si>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БУФЕР ЧАСОВ, ROHS: ПОДРОБНОСТИ, РЯД: 5ПБ1104, КОЛИЧЕСТВО ВЫХОДОВ: 4 ВЫХОДА, МАКСИМАЛЬНАЯ ВХОДНАЯ ЧАСТОТА: 200 МГЦ, НАПРЯЖЕНИЕ ПИТАНИЯ - МАКС.: 3,465 В, НАПРЯЖЕНИЕ ПИТАНИЯ - МИН.: 1,71 В, ЗАДЕРЖКА РАСПРОСТРАНЕНИЯ - МАКС.: 2,4 НС, МИНИМАЛЬНАЯ РАБОЧАЯ ТЕМПЕРАТУРА: - 40 С, МАКСИМАЛЬНАЯ РАБОЧАЯ ТЕМПЕРАТУРА: +85 С, ТИП МОНТАЖА: СМД/СМТ, МАРКА: РЕНЕСАС ЭЛЕКТРОНИКС, РОСТ: 0,5 ММ, ДЛИНА: 2 ММ, УПАКОВКА: КАТУШКА, УПАКОВКА: РАЗРЕЗАТЬ ЛЕНТУ, ТИП ПРОДУКТА: БУФЕРЫ ЧАСОВ, ЗАВОДСКАЯ УПАКОВКА: 4000, ПОДКАТЕГОРИЯ: ИС ЧАСОВ И ТАЙМЕРОВ, ШИРИНА: 2 ММ, ЧАСТЬ # ПСЕВДОНИМЫ: 5ПБ1104, IB — ВХОДНОЙ ТОК СМЕЩЕНИЯ: 3 МКА, ЛИНЕЙНОЕ РЕГУЛИРОВАНИЕ: 4,5 МВ, РЕГУЛИРОВАНИЕ НАГРУЗКИ: 4 МВ, РАБОЧИЙ ТОК ПИТАНИЯ: 1 МА, ТОВАР: ЛИНЕЙНЫЕ РЕГУЛЯТОРЫ, ТИП ПРОДУКТА: LDO-РЕГУЛЯТОРЫ НАПРЯЖЕНИЯ, ЗАВОДСКАЯ УПАКОВКА: 2500, ПОДКАТЕГОРИЯ: PMIC — ИС УПРАВЛЕНИЯ ПИТАНИЕМ, ТИП: ПОЛОЖИТЕЛЬНЫЙ ЛИНЕЙНЫЙ РЕГУЛЯТОР, ТИП: ПОЛОЖИТЕЛЬНЫЙ ЛИНЕЙНЫЙ РЕГУЛЯТОР, ЕДИНИЦА ИЗМЕРЕНИЯ: 589 646 МГ,</t>
  </si>
  <si>
    <t>5PB1104CMGI8</t>
  </si>
  <si>
    <t>КАТЕГОРИЯ ПРОДУКТА: ПРЕОБРАЗОВАНИЕ СИГНАЛА, ROHS: ПОДРОБНОСТИ, ТИП ПРОДУКТА: ПРЕОБРАЗОВАНИЕ СИГНАЛА, ТОВАР: ФИЛЬТРЫ НИЖНИХ ЧАСТОТ, ЧАСТОТНЫЙ ДИАПАЗОН: ОТ ПОСТОЯННОГО ТОКА ДО 83 МГЦ, ИМПЕДАНС: 50 ОМ, СТИЛЬ ЗАВЕРШЕНИЯ: СМД/СМТ, ПОСЫЛКА/КЕЙС: 8,89 ММ Х 8,89 ММ Х 2,54 ММ, МИНИМАЛЬНАЯ РАБОЧАЯ ТЕМПЕРАТУРА: - 40 С, МАКСИМАЛЬНАЯ РАБОЧАЯ ТЕМПЕРАТУРА: +85 С, РЯД: РЛП, УПАКОВКА: КАТУШКА, УПАКОВКА: РАЗРЕЗАТЬ ЛЕНТУ, УПАКОВКА: МЫШЬКАТУШКА, МАРКА: МИНИ-СХЕМЫ, ВНОСИМАЯ ПОТЕРЯ: 1,32 ДБ, МОНТАЖ: СМД/СМТ, ЗАВОДСКАЯ УПАКОВКА: 1000, ПОДКАТЕГОРИЯ: ФИЛЬТРЫ, ТИП: СОСРЕДОТОЧЕННЫЙ LC, МАРКА: ОНСЕМИ, ФУНКЦИЯ: ТИП D-MASTER-SLAVE, РОСТ: 0,95 ММ, ДЛИНА: 3,1 ММ, ЧУВСТВИТЕЛЬНОСТЬ К ВЛАГЕ: ДА, КОЛИЧЕСТВО КАНАЛОВ: 1 КАНАЛ, КОЛИЧЕСТВО ВХОДНЫХ ЛИНИЙ: 1, КОЛИЧЕСТВО ВЫХОДНЫХ ЛИНИЙ: 1, РАБОЧЕЕ НАПРЯЖЕНИЕ ПИТАНИЯ: ОТ 3 В ДО 5,5 В, ТИП ПРОДУКТА: ШЛЕПКИ, РЯД: MC100EP52, ЗАВОДСКАЯ УПАКОВКА: 2500, ПОДКАТЕГОРИЯ: ЛОГИЧЕСКИЕ ИС, ШИРИНА: 3,1 ММ,</t>
  </si>
  <si>
    <t>RLP-83+</t>
  </si>
  <si>
    <t>AD7328BRUZ</t>
  </si>
  <si>
    <t>КАТЕГОРИЯ ПРОДУКТА: ЦИФРОВЫЕ ИЗОЛЯТОРЫ, СЕРИЯ: ADUM1201, ВИД МОНТАЖА: SMD/SMT, УПАКОВКА / БЛОК: SOIC-8, КОЛИЧЕСТВО КАНАЛОВ: 2 CHANNEL, ПОЛЯРНОСТЬ: BIDIRECTIONAL, ДИАПАЗОН ДАННЫХ: 25 MB/S, НАПРЯЖЕНИЕ ИЗОЛЯЦИИ: 2500 VRMS, ТИП ИЗОЛЯЦИИ: MAGNETIC COUPLING, НАПРЯЖЕНИЕ ПИТАНИЯ - МАКС.: 5.5 V, НАПРЯЖЕНИЕ ПИТАНИЯ - МИН.: 2.7 V, РАБОЧИЙ ТОК ИСТОЧНИКА ПИТАНИЯ: 6.3 MA, ВРЕМЯ ЗАДЕРЖКИ РАСПРОСТРАНЕНИЯ: 50 NS, МИНИМАЛЬНАЯ РАБОЧАЯ ТЕМПЕРАТУРА: - 40 C, МАКСИМАЛЬНАЯ РАБОЧАЯ ТЕМПЕРАТУРА: + 105 C, УПАКОВКА: TUBE, ТИП: GENERAL PURPOSE, МАКСИМАЛЬНАЯ ДЛИТЕЛЬНОСТЬ СПАДА ИМПУЛЬСА: 3 NS (TYP), МАКСИМАЛЬНОЕ ВРЕМЯ НАРАСТАНИЯ: 3 NS (TYP), РАБОЧЕЕ НАПРЯЖЕНИЕ ПИТАНИЯ: 5.5 V, ШИРИНА ИМПУЛЬСА: 100 NS, РАЗМЕР ФАБРИЧНОЙ УПАКОВКИ: 98, ВЕС ИЗДЕЛИЯ: 540 MG</t>
  </si>
  <si>
    <t>ADUM1201BRZ</t>
  </si>
  <si>
    <t>КАТЕГОРИЯ ПРОДУКТА: ЦИФРОВЫЕ ИЗОЛЯТОРЫ; СЕРИЯ: ADM2483; ВИД МОНТАЖА: SMD/SMT; УПАКОВКА / БЛОК: SOIC-16; КОЛИЧЕСТВО КАНАЛОВ: 3 CHANNEL; ПОЛЯРНОСТЬ: UNIDIRECTIONAL; ДИАПАЗОН ДАННЫХ: 500 KB/S; НАПРЯЖЕНИЕ ИЗОЛЯЦИИ: 2500 VRMS; ТИП ИЗОЛЯЦИИ: GALVANIC ISOLATION; НАПРЯЖЕНИЕ ПИТАНИЯ - МАКС.: 5.5 V; НАПРЯЖЕНИЕ ПИТАНИЯ - МИН.: 2.7 V; РАБОЧИЙ ТОК ИСТОЧНИКА ПИТАНИЯ: 2.5 MA; ВРЕМЯ ЗАДЕРЖКИ РАСПРОСТРАНЕНИЯ: 620 NS; МИНИМАЛЬНАЯ РАБОЧАЯ ТЕМПЕРАТУРА: - 40 C; МАКСИМАЛЬНАЯ РАБОЧАЯ ТЕМПЕРАТУРА: + 85 C; УПАКОВКА: TUBE; СРЕДСТВА РАЗРАБОТКИ: EVAL-ADM2483EBZ; ДУПЛЕКСНАЯ ПЕРЕДАЧА: HALF DUPLEX; РАБОЧЕЕ НАПРЯЖЕНИЕ ПИТАНИЯ: 5 V; ПОДДЕРЖИВАЕМЫЙ ПРОТОКОЛ: RS-485; ОТКЛЮЧЕНИЕ: NO SHUTDOWN; РАЗМЕР ФАБРИЧНОЙ УПАКОВКИ: 47; ТИП ПИТАНИЯ: DUAL; ТИП: RS-485 ISOLATED TRANSCEIVER; ВЕС ИЗДЕЛИЯ: 666 MG</t>
  </si>
  <si>
    <t>ADM2483BRWZ-REEL (ADM2483 BRWZ)</t>
  </si>
  <si>
    <t>КАТЕГОРИЯ ПРОДУКТА: ТРИГГЕРЫ 3.3V/5V ECL, КОЛИЧЕСТВО ЦЕПЕЙ: 1, ЛОГИЧЕСКАЯ СЕМЬЯ: 100, ТИП ЛОГИКИ: ТРИГГЕР D-ТИПА, ПОЛЯРНОСТЬ: ИНВЕРТИРУЮЩИЙ/НЕ ИНВЕРТИРУЮЩИЙ, ТИП ВВОДА: ДИФФЕРЕНЦИАЛ, ТИП ВЫХОДА: ДИФФЕРЕНЦИАЛ, ВРЕМЯ ЗАДЕРЖКИ РАСПРОСТРАНЕНИЯ: 0,38 НС, ВЫХОДНОЙ ТОК ВЫСОКОГО УРОВНЯ: - 50 МА, ВЫХОДНОЙ ТОК НИЗКОГО УРОВНЯ: 50 МА, НАПРЯЖЕНИЕ ПИТАНИЯ - МИН.: +/- 3 В, НАПРЯЖЕНИЕ ПИТАНИЯ - МАКС.: +/- 5,5 В, МИНИМАЛЬНАЯ РАБОЧАЯ ТЕМПЕРАТУРА: - 40 С, МАКСИМАЛЬНАЯ РАБОЧАЯ ТЕМПЕРАТУРА: +85 С, ТИП МОНТАЖА: СМД/СМТ, ПОСЫЛКА/КЕЙС: ЦСОП-8, УПАКОВКА: КАТУШКА, УПАКОВКА: РАЗРЕЗАТЬ ЛЕНТУ, УПАКОВКА: МЫШЬКАТУШКА, МАРКА: ОНСЕМИ, ФУНКЦИЯ: ТИП D-MASTER-SLAVE, РОСТ: 0,95 ММ, ДЛИНА: 3,1 ММ, ЧУВСТВИТЕЛЬНОСТЬ К ВЛАГЕ: ДА, КОЛИЧЕСТВО КАНАЛОВ: 1 КАНАЛ,</t>
  </si>
  <si>
    <t>MC100EP52DTR2G</t>
  </si>
  <si>
    <t>КАТЕГОРИЯ ПРОДУКТА: ДАТЧИКИ ТЕМПЕРАТУРЫ ДЛЯ МОНТАЖА НА ПЛАТЕ, ROHS: ПОДРОБНОСТИ, ТИП ВЫХОДА: АНАЛОГОВЫЙ, КОНФИГУРАЦИЯ: УДАЛЕННЫЙ, ТОЧНОСТЬ: +/- 0,5 С, НАПРЯЖЕНИЕ ПИТАНИЯ - МИН.: 4 В, НАПРЯЖЕНИЕ ПИТАНИЯ - МАКС.: 30 В, ТИП ИНТЕРФЕЙСА: -, МИНИМАЛЬНАЯ РАБОЧАЯ ТЕМПЕРАТУРА: - 55 С, МАКСИМАЛЬНАЯ РАБОЧАЯ ТЕМПЕРАТУРА: + 150 С, НЕИСПРАВНОСТЬ: БЕЗ ВЫКЛЮЧЕНИЯ, ТИП МОНТАЖА: СМД/СМТ, ПОСЫЛКА/КЕЙС: ФЛЭТПАК-2, УПАКОВКА: МАССА, МАРКА: АНАЛОГОВЫЕ УСТРОЙСТВА, ПРИРОСТ: + 1 МКА/К, ТОВАР: ПРЕОБРАЗОВАТЕЛИ ТЕМПЕРАТУРЫ, ТИП ПРОДУКТА: ИС ДАТЧИКА ТЕМПЕРАТУРЫ, РЯД: AD590, ЗАВОДСКАЯ УПАКОВКА: 40, ПОДКАТЕГОРИЯ: ДАТЧИКИ, ЕДИНИЦА ИЗМЕРЕНИЯ: 578 МГ,</t>
  </si>
  <si>
    <t>AD590LF</t>
  </si>
  <si>
    <t>КАТЕГОРИЯ ПРОДУКТА: КОНТРОЛЛЕРЫ И ДРАЙВЕРЫ ДВИГАТЕЛЯ/ДВИЖЕНИЯ/ЗАЖИГАНИЯ, ROHS: ПОДРОБНОСТИ, ТОВАР: ДРАЙВЕРЫ ЩЕТОЧНЫХ ДВИГАТЕЛЕЙ ПОСТОЯННОГО ТОКА, ТИП: ПОЛНЫЙ МОСТ, РАБОЧЕЕ НАПРЯЖЕНИЕ ПИТАНИЯ: ОТ 0 В ДО 52,5 В, ВЫХОДНОЙ ТОК: 3 А, РАБОЧИЙ ТОК ПИТАНИЯ: 10,5 МА, МИНИМАЛЬНАЯ РАБОЧАЯ ТЕМПЕРАТУРА: - 40 С, МАКСИМАЛЬНАЯ РАБОЧАЯ ТЕМПЕРАТУРА: +85 С, ТИП МОНТАЖА: СМД/СМТ, ПОСЫЛКА/КЕЙС: ХЦСОП-44, УПАКОВКА: КАТУШКА, УПАКОВКА: РАЗРЕЗАТЬ ЛЕНТУ, УПАКОВКА: МЫШЬКАТУШКА, МАРКА: ИНСТРУМЕНТЫ ТЕХАСА, ФУНКЦИИ: ВЫХОДЫ МОГУТ БЫТЬ ПАРАЛЛЕЛЬНЫ, ЧУВСТВИТЕЛЬНОСТЬ К ВЛАГЕ: ДА, КОЛИЧЕСТВО ВЫХОДОВ: 2 ВЫХОДА, РАБОЧАЯ ЧАСТОТА: 500 КГЦ, ВЫХОДНОЕ НАПРЯЖЕНИЕ: 0,2 В, ТИП ПРОДУКТА: КОНТРОЛЛЕРЫ И ДРАЙВЕРЫ ДВИГАТЕЛЕЙ / ДВИЖЕНИЯ / ЗАЖИГАНИЯ, RDS ON — СОПРОТИВЛЕНИЕ СТОК-ИСТОК: 220 МОМ, РЯД: ДРВ8412, ЗАВОДСКАЯ УПАКОВКА: 2000 Г., ПОДКАТЕГОРИЯ: PMIC — ИС УПРАВЛЕНИЯ ПИТАНИЕМ, ЕДИНИЦА ИЗМЕРЕНИЯ: 263 800 МГ, ТИП: ОБЩЕЕ НАЗНАЧЕНИЕ, ЕДИНИЦА ИЗМЕРЕНИЯ: 540 МГ, ЕДИНИЦА ИЗМЕРЕНИЯ: 2 Г,</t>
  </si>
  <si>
    <t>DRV8412DDWR</t>
  </si>
  <si>
    <t>КАТЕГОРИЯ ПРОДУКТА: КОНТУРЫ ФАЗОВОЙ АВТОПОДСТРОЙКИ ЧАСТОТЫ — PLL, ROHS: ПОДРОБНОСТИ, ТИП: СИНТЕЗАТОР/ГУН INTEGER-N, КОЛИЧЕСТВО ЦЕПЕЙ: 1 ЦЕПЬ, МАКСИМАЛЬНАЯ ВХОДНАЯ ЧАСТОТА: 200 МГЦ, МИНИМАЛЬНАЯ ВХОДНАЯ ЧАСТОТА: 65 МГЦ, ДИАПАЗОН ВЫХОДНЫХ ЧАСТОТ: ОТ 65 МГЦ ДО 400 МГЦ, НАПРЯЖЕНИЕ ПИТАНИЯ - МАКС.: 3,6 В, НАПРЯЖЕНИЕ ПИТАНИЯ - МИН.: 3 В, ТЕХНОЛОГИИ: СИ, МИНИМАЛЬНАЯ РАБОЧАЯ ТЕМПЕРАТУРА: - 40 С, МАКСИМАЛЬНАЯ РАБОЧАЯ ТЕМПЕРАТУРА: +85 С, ТИП МОНТАЖА: СМД/СМТ, ПОСЫЛКА/КЕЙС: ЛФЦСП-24, УПАКОВКА: ПОДНОС, МАРКА: АНАЛОГОВЫЕ УСТРОЙСТВА, КОМПЛЕКТ РАЗРАБОТКИ: ЭВ-АДФ4360-9EB1Z, РОСТ: 0,83 ММ, ДЛИНА: 4 ММ, ЧУВСТВИТЕЛЬНОСТЬ К ВЛАГЕ: ДА, РАБОЧИЙ ТОК ПИТАНИЯ: 40 МА, РАБОЧЕЕ НАПРЯЖЕНИЕ ПИТАНИЯ: 3,3 В, ТИП ПРОДУКТА: PLL — КОНТУРЫ ФАЗОВОЙ АВТОПОДСТРОЙКИ ЧАСТОТЫ, ЗАВОДСКАЯ УПАКОВКА: 1, ПОДКАТЕГОРИЯ: БЕСПРОВОДНЫЕ И РАДИОЧАСТОТНЫЕ ИНТЕГРАЛЬНЫЕ СХЕМЫ, ШИРИНА: 4 ММ, ЕДИНИЦА ИЗМЕРЕНИЯ: 4600 Г</t>
  </si>
  <si>
    <t>ADF4360-9BCPZ</t>
  </si>
  <si>
    <t>КАТЕГОРИЯ ПРОДУКТА: ЦИФРОВЫЕ ИЗОЛЯТОРЫ, ROHS: ПОДРОБНОСТИ, РЯД: ИСО7220М, ТИП МОНТАЖА: СМД/СМТ, ПОСЫЛКА/КЕЙС: СОИК-8, КОЛИЧЕСТВО КАНАЛОВ: 2 КАНАЛА, ПОЛЯРНОСТЬ: ОДНОНАПРАВЛЕННЫЙ, СКОРОСТЬ ПЕРЕДАЧИ ДАННЫХ: 150 МБИТ/С, НАПРЯЖЕНИЕ ИЗОЛЯЦИИ: 2500 В СРЕДНЕКВ., ТИП ИЗОЛЯЦИИ: ЕМКОСТНАЯ СВЯЗЬ, НАПРЯЖЕНИЕ ПИТАНИЯ - МАКС.: 5 В, НАПРЯЖЕНИЕ ПИТАНИЯ - МИН.: 3,3 В, РАБОЧИЙ ТОК ПИТАНИЯ: 20 МА, ВРЕМЯ ЗАДЕРЖКИ РАСПРОСТРАНЕНИЯ: 16 НС, МИНИМАЛЬНАЯ РАБОЧАЯ ТЕМПЕРАТУРА: - 40 С, МАКСИМАЛЬНАЯ РАБОЧАЯ ТЕМПЕРАТУРА: + 125 С, УПАКОВКА: КАТУШКА, УПАКОВКА: РАЗРЕЗАТЬ ЛЕНТУ, УПАКОВКА: МЫШЬКАТУШКА, МАРКА: ИНСТРУМЕНТЫ ТЕХАСА, ПРЯМЫЕ КАНАЛЫ: 2 КАНАЛА, РАБОЧЕЕ НАПРЯЖЕНИЕ ПИТАНИЯ: ОТ 3 В ДО 5,5 В, ТИП ПРОДУКТА: ЦИФРОВЫЕ ИЗОЛЯТОРЫ, ОБРАТНЫЕ КАНАЛЫ: 0 КАНАЛ, ЗАВОДСКАЯ УПАКОВКА: 2500, ПОДКАТЕГОРИЯ: ИНТЕРФЕЙСНЫЕ ИС, ТИП: ОБЩЕЕ НАЗНАЧЕНИЕ, ЕДИНИЦА ИЗМЕРЕНИЯ: 540 МГ, ЕДИНИЦА ИЗМЕРЕНИЯ: 2 Г, ПОДКАТЕГОРИЯ: МОП-ТРАНЗИСТОРЫ, ТИП ТРАНЗИСТОРА: 2 N-КАНАЛА, ТИПИЧНОЕ ВРЕМЯ ЗАДЕРЖКИ ВЫКЛЮЧЕНИЯ: 26 НС, ТИПИЧНОЕ ВРЕМЯ ЗАДЕРЖКИ ВКЛЮЧЕНИЯ: 8,1 НС, ШИРИНА: 3,9 ММ,ЕДИНИЦА ИЗМЕРЕНИЯ: 540 МГ,</t>
  </si>
  <si>
    <t>ISO7220MDR</t>
  </si>
  <si>
    <t>КАТЕГОРИЯ ПРОДУКТА: ИС ВЧ-ПЕРЕКЛЮЧАТЕЛЯ, ROHS: ПОДРОБНОСТИ, КОНФИГУРАЦИЯ ПЕРЕКЛЮЧАТЕЛЯ: СП4Т, МИНИМАЛЬНАЯ ЧАСТОТА: 0 ГЦ, МАКСИМАЛЬНАЯ ЧАСТОТА: 3,5 ГГЦ, ВНОСИМАЯ ПОТЕРЯ: 0,5 ДБ, ВЫКЛ. ИЗОЛЯЦИЯ — ТИП: 36 ДБ, МИНИМАЛЬНАЯ РАБОЧАЯ ТЕМПЕРАТУРА: - 40 С, МАКСИМАЛЬНАЯ РАБОЧАЯ ТЕМПЕРАТУРА: +85 С, ТИП МОНТАЖА: СМД/СМТ, ПОСЫЛКА/КЕЙС: КСОП-16, ТЕХНОЛОГИИ: GAAS, РЯД: HMC241, МАРКА: АНАЛОГОВЫЕ УСТРОЙСТВА, КОЛИЧЕСТВО ПЕРЕКЛЮЧАТЕЛЕЙ: ЧЕТЫРЕХМЕСТНЫЙ, РАБОЧИЙ ТОК ПИТАНИЯ: 4 МА, ТИП ПРОДУКТА: ИС ВЧ-ПЕРЕКЛЮЧАТЕЛЯ, ЗАВОДСКАЯ УПАКОВКА: 50, ПОДКАТЕГОРИЯ: БЕСПРОВОДНЫЕ И РАДИОЧАСТОТНЫЕ ИНТЕГРАЛЬНЫЕ СХЕМЫ, НАПРЯЖЕНИЕ ПИТАНИЯ - МАКС.: 5 В, ЕДИНИЦА ИЗМЕРЕНИЯ: 288 МГ,</t>
  </si>
  <si>
    <t>HMC241QS16E</t>
  </si>
  <si>
    <t>ДРАЙВЕР,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</si>
  <si>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ДРАЙВЕР, ДРАЙВЕР ВЫСКОЙ МОЩНОСТИ, НАПРЯЖЕНИЕ ПИТАНИЯ 40 В, НАПРЯЖЕНИЕ КОЛЛЕКТОР-ЭМИТТЕР 1200 В, ВЫХОДНАЯ ПИКОВАЯ СИЛА ТОКА +-8А, ВЫХОДНАЯ СРЕДНЯЯ СИЛА ТОКА +-50 МА</t>
  </si>
  <si>
    <t>IXCY10M90S</t>
  </si>
  <si>
    <t>IXIS</t>
  </si>
  <si>
    <t>КАТУШКА ПОСТОЯННОЙ ИНДУКТИВНОСТИ. ТОВАР ВВОЗИТСЯ НА БЕЗВОЗМЕЗДНОЙ ОСНОВЕ. ИСПОЛЬЗУЮТСЯ В ЭЛЕКТРОННЫХ УСТРОЙСТВАХ ОБЩЕГРАЖДАНСКОГО НАЗНАЧЕНИЯ. (ОБОРУДОВАНИЕ ДЛЯ АВТОМАТИЗАЦИИ ПРОМЫШЛЕННЫХ ПРЕДПРИЯТИЙ,КОМПЬЮТЕРНЫХ СИСТЕМ).</t>
  </si>
  <si>
    <t>КАТЕГОРИЯ ПРОДУКТА: КАТУШКИ ПОСТОЯННОЙ ИНДУКТИВНОСТИ, ПРОДУКТ: POWER INDUCTORS, ТИП: WIREWOUND, ТИП ВЫВОДОВ: SMD/SMT, ЭКРАНИРОВАНИЕ: SHIELDED, ИНДУКТИВНОСТЬ: 22 UH, ДОПУСТИМОЕ ОТКЛОНЕНИЕ: 20 %, МАКСИМАЛЬНЫЙ ПОСТОЯННЫЙ ТОК: 3.2 A, МАКСИМАЛЬНОЕ СОПРОТИВЛЕНИЕ ПОСТОЯННОМУ ТОКУ: 64.8 MOHMS, ТОК НАСЫЩЕНИЯ: 3.83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4.5 MM, ДИАМЕТР: -, МАТЕРИАЛ СЕРДЕЧНИКА: FERRITE, СЕРИЯ: DR124, УПАКОВКА: REEL, УПАКОВКА: CUT TAPE, УПАКОВКА: MOUSEREEL, ПРИМЕНЕНИЕ: POWER, ТИП ЯДРА: DRUM, 750</t>
  </si>
  <si>
    <t>DR124-220-R</t>
  </si>
  <si>
    <t>МИКРОСХЕМА ДЛЯ ОБРАБОТКИ ВИДЕОСИГНАЛА. ТОВАР ВВОЗИТСЯ НА БЕЗВОЗМЕЗДНОЙ ОСНОВЕ.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</si>
  <si>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ДЛЯ ОБРАБОТКИ ВИДЕОСИГНАЛОВ; УПАКОВКА: TRAY; ВЫСОТА: 0 MM; ДЛИНА: 12 MM; ЧУВСТВИТЕЛЬНЫЙ К ВЛАЖНОСТИ: YES; СЕРИЯ: TW2964; РАЗМЕР ФАБРИЧНОЙ УПАКОВКИ:РАЗМЕР ФАБРИЧНОЙ УПАКОВКИ: 119; ШИРИНА: 12 MM;</t>
  </si>
  <si>
    <t>TW2964-LA2-CR</t>
  </si>
  <si>
    <t>INTERSIL</t>
  </si>
  <si>
    <t>ИЗДЕЛИЯ ИЗ ПЛАСТМАСС: ДЕРЖАТЕЛЬ ДЛЯ СВЕТОДИОДА, СПОСОБ ИЗГОТОВЛЕНИЯ: ЛИТЬЕ С ПОСЛЕДУЮЩЕЙ ОБРАБОТКОЙ.</t>
  </si>
  <si>
    <t>КАТУШКА ПОСТОЯННОЙ ИНДУКТИВНОСТИ, ПОВЕРХНОСТНОГО МОНТАЖА</t>
  </si>
  <si>
    <t>КАТЕГОРИЯ ПРОДУКТА: КАТУШКИ ИНДУКТИВНОСТИ, ROHS: ПОДРОБНОСТИ, СЕРИЯ: HCCI-80, КАТУШКИ ИНДУКТИВНОСТИ - ПАРАЛЛЕЛЬНОЕ СОЕДИНЕНИЕ: 3.2 UH, КАТУШКИ ИНДУКТИВНОСТИ - ПОСЛЕДОВАТЕЛЬНОЕ СОЕДИНЕНИЕ: 12.8 UH, ДОПУСТИМОЕ ОТКЛОНЕНИЕ: 0,15, МАКСИМАЛЬНЫЙ ПОСТОЯННЫЙ ТОК: 24 A, МАКСИМАЛЬНОЕ СОПРОТИВЛЕНИЕ ПОСТОЯННОМУ ТОКУ: 3.5 MOHMS, ДЛИНА: 30.99 MM, ШИРИНА: 25.4 MM, ВЫСОТА: 12.7 MM, МИНИМАЛЬНАЯ РАБОЧАЯ ТЕМПЕРАТУРА: - 40 C, МАКСИМАЛЬНАЯ РАБОЧАЯ ТЕМПЕРАТУРА: + 130 C, УПАКОВКА: TUBE, ТОРГОВАЯ МАРКА: PULSE ELECTRONICS, ВИД МОНТАЖА: SMD/SMT, ПРОДУКТ: COUPLED INDUCTORS, ТИП ПРОДУКТА: COUPLED INDUCTORS, РАЗМЕР ФАБРИЧНОЙ УПАКОВКИ: 20, ПОДКАТЕГОРИЯ: INDUCTORS, CHOKES &amp; COILS, ТИП ВЫВОДОВ: SMD/SMT, ТИП: SMT POWER INDUCTORS, TOROID, ВЕС ИЗДЕЛИЯ: 369 MG, ТИП ПРОДУКТА: ISOLATED DC-DC CONVERTERS, РАЗМЕР ФАБРИЧНОЙ УПАКОВКИ: 35, ПОДКАТЕГОРИЯ: DC-DC CONVERTER, ВЕС ИЗДЕЛИЯ: 1,400 G, ПОДКАТЕГОРИЯ: TRANSISTORS, ТЕХНОЛОГИЯ: SI, ШИРИНА: 1.4 MM, ДРУГИЕ НАЗВАНИЯ ТОВАРА №: 933640890215, ВЕС ИЗДЕЛИЯ: 8 MG,</t>
  </si>
  <si>
    <t>P0596NL</t>
  </si>
  <si>
    <t>PULSE ELECTRONICS</t>
  </si>
  <si>
    <t>КАТЕГОРИЯ ПРОДУКТА: ТАНТАЛОВЫЕ КОНДЕНСАТОРЫ - ТВЕРДЫЕ, ДЛЯ ПОВЕРХНОСТНОГО МОНТАЖА, ROHS: ПОДРОБНОСТИ, СЕРИЯ: T494, ЁМКОСТЬ: 47 UF, НОМИНАЛЬНОЕ НАПРЯЖЕНИЕ ПОСТОЯННОГО ТОКА: 35 VDC, ДОПУСТИМОЕ ОТКЛОНЕНИЕ: 0,1, ЭФФЕКТИВНОЕ ПОСЛЕДОВАТЕЛЬНОЕ СОПРОТИВЛЕНИЕ: 500 MOHMS, КОРПУС - ДЮЙМЫ: 2917, КОРПУС - ММ: 7343, РЕГ. КОД ПРОИЗВ.: X CASE, ВЫСОТА: 4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КОЭФФИЦИЕНТ ЗАТУХАНИЯ, DF: 8, ТОК УТЕЧКИ: 16.5 UA, ДЛИНА: 7.3 MM, ПРОДУКТ: TANTALUM SOLID SURFACE MOUNTS, ТИП ПРОДУКТА: TANTALUM CAPACITORS, ПУЛЬСИРУЮЩИЙ ТОК: 574 MA, РАЗМЕР ФАБРИЧНОЙ УПАКОВКИ: 500, ПОДКАТЕГОРИЯ: CAPACITORS, ТИП: TANTALUM SURFACE MOUNT CAPACITORS, LOW ESR, INDUSTRIAL GRADE, ШИРИНА: 4.3 MM</t>
  </si>
  <si>
    <t>КОНДЕНСАТОР ОКСИДНО-ЭЛЕКТРОЛИТИЧЕСКИЙ АЛЮМИНИЕВЫЙ ПОСТОЯННОЙ ЕМКОСТИ</t>
  </si>
  <si>
    <t>КАТЕГОРИЯ ПРОДУКТА: АЛЮМИНИЕВЫЕ ЭЛЕКТРОЛИТИЧЕСКИЕ КОНДЕНСАТОРЫ С РЕЗЬБОВЫМИ КЛЕММАМИ, ROHS: ПОДРОБНОСТИ, ПРОДУКТ: ALUMINUM ELECTROLYTIC CAPACITORS, ЁМКОСТЬ: 6800 UF, НОМИНАЛЬНОЕ НАПРЯЖЕНИЕ ПОСТОЯННОГО ТОКА: 400 VDC, ДОПУСТИМОЕ ОТКЛОНЕНИЕ: 0,2, ЭФФЕКТИВНОЕ ПОСЛЕДОВАТЕЛЬНОЕ СОПРОТИВЛЕНИЕ: 27 MOHMS, МИНИМАЛЬНАЯ РАБОЧАЯ ТЕМПЕРАТУРА: - 40 C, МАКСИМАЛЬНАЯ РАБОЧАЯ ТЕМПЕРАТУРА: + 85 C, ДИАМЕТР: 77 MM, ДЛИНА: 146 MM, ШАГ ВЫВОДОВ: 31.8 MM, СРОК СЛУЖБЫ: 20000 HOUR, ПУЛЬСИРУЮЩИЙ ТОК: 19.5 A, СЕРИЯ: ALS3, УПАКОВКА: BULK, ТОРГОВАЯ МАРКА: KEMET, ТОК УТЕЧКИ: 6 MA, ТИП ПРОДУКТА: ELECTROLYTIC CAPACITORS, РАЗМЕР ФАБРИЧНОЙ УПАКОВКИ: 12, ПОДКАТЕГОРИЯ: CAPACITORS, ТИП ВЫВОДОВ: SCREW, ТЕСТОВАЯ ЧАСТОТА: 100 HZ, ТИП: SCREW TERMINAL ALUMINUM ELECTROLYTIC CAPACITOR, ДРУГИЕ НАЗВАНИЯ ТОВАРА №: A331TS682M400A</t>
  </si>
  <si>
    <t>ALS30A682NP400</t>
  </si>
  <si>
    <t>КАТЕГОРИЯ ПРОДУКТА: МНОГОСЛОЙНЫЕ КЕРАМИЧЕСКИЕ КОНДЕНСАТОРЫ - ПОВЕРХНОСТНОГО МОНТАЖА, ROHS: ПОДРОБНОСТИ, ЁМКОСТЬ: 18 PF, НОМИНАЛЬНОЕ НАПРЯЖЕНИЕ ПОСТОЯННОГО ТОКА: 50 VDC, ДИЭЛЕКТРИЧЕСКИЙ: C0G (NP0), ДОПУСТИМОЕ ОТКЛОНЕНИЕ: 0,05, КОРПУС - ДЮЙМЫ: 805, КОРПУС - ММ: 2012, ВЫСОТА: 0.5 MM, МИНИМАЛЬНАЯ РАБОЧАЯ ТЕМПЕРАТУРА: - 55 C, МАКСИМАЛЬНАЯ РАБОЧАЯ ТЕМПЕРАТУРА: + 125 C, ПРОДУКТ: GENERAL TYPE MLCCS, ТИП ВЫВОДОВ: SMD/SMT, ПРЕРЫВАНИЕ: STANDARD, СЕРИЯ: C0G (NP0), УПАКОВКА: REEL, УПАКОВКА: CUT TAPE, УПАКОВКА: MOUSEREEL, ТОРГОВАЯ МАРКА: KYOCERA AVX, КЛАСС: CLASS 1, ДЛИНА: 2.01 MM, УПАКОВКА / БЛОК: 0805 (2012 METRIC), ТИП ПРОДУКТА: CERAMIC CAPACITORS, РАЗМЕР ФАБРИЧНОЙ УПАКОВКИ: 4000, ПОДКАТЕГОРИЯ: CAPACITORS, ТИП: C0G (NP0) DIELECTRIC, НОМИНАЛЬНОЕ НАПРЯЖЕНИЕ ПЕРЕМЕННОГО ТОКА: -, ШИРИНА: 1.25 MM</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</si>
  <si>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1500 PF; НОМИНАЛЬНОЕ НАПРЯЖЕНИЕ ПОСТОЯННОГО ТОКА: 50 VDC; ДИЭЛЕКТРИЧЕСКИЙ: C0G (NP0); ДОПУСТИМОЕ ОТКЛОНЕНИЕ: 5 %;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C0G (NP0); ЕМКОСТЬ - НФ: 1.5 NF; ЕМКОСТЬ - МКФ: 0.0015 UF; КЛАСС: CLASS 1; ДЛИНА: 2.01 MM; УПАКОВКА / БЛОК: 0805 (2012 METRIC); РАЗМЕР ФАБРИЧНОЙ УПАКОВКИ:РАЗМЕР ФАБРИЧНОЙ УПАКОВКИ: 4000; ТИП: C0G (NP0) DIELECTRIC; НОМИНАЛЬНОЕ НАПРЯЖЕНИЕ ПЕРЕМЕННОГО ТОКА: -; ШИРИНА: 1.25 MM; ВЕС ИЗДЕЛИЯ: 6,400 MG</t>
  </si>
  <si>
    <t>КАТЕГОРИЯ ПРОДУКТА: МНОГОСЛОЙНЫЕ КЕРАМИЧЕСКИЕ КОНДЕНСАТОРЫ - ПОВЕРХНОСТНОГО МОНТАЖА, ROHS: ПОДРОБНОСТИ, ЁМКОСТЬ: 0.1 UF, НОМИНАЛЬНОЕ НАПРЯЖЕНИЕ ПОСТОЯННОГО ТОКА: 16 VDC, ДИЭЛЕКТРИЧЕСКИЙ: X7R, ДОПУСТИМОЕ ОТКЛОНЕНИЕ: 0,05, КОРПУС - ДЮЙМЫ: 402, КОРПУС - ММ: 1005, ВЫСОТА: 0.5 MM, МИНИМАЛЬНАЯ РАБОЧАЯ ТЕМПЕРАТУРА: - 55 C, МАКСИМАЛЬНАЯ РАБОЧАЯ ТЕМПЕРАТУРА: + 125 C, ПРОДУКТ: GENERAL TYPE MLCCS, ТИП ВЫВОДОВ: SMD/SMT, ПРЕРЫВАНИЕ: STANDARD, СЕРИЯ: GRM, УПАКОВКА: REEL, УПАКОВКА: CUT TAPE, УПАКОВКА: MOUSEREEL, ТОРГОВАЯ МАРКА: MURATA ELECTRONICS, ЕМКОСТЬ - НФ: 100 NF, ЕМКОСТЬ - ПФ: 100000 PF, КЛАСС: CLASS 2, ДЛИНА: 1 MM, УПАКОВКА / БЛОК: 0402 (1005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0.5 MM</t>
  </si>
  <si>
    <t>GRM155R71C104JA88D</t>
  </si>
  <si>
    <t>КОНДЕНСАТОР ПОСТОЯННОЙ ЕМКОСТИ С БУМАЖНЫМ ИЛИ ПЛАСТМАССОВЫМ ДИЭЛЕКТРИКОМ</t>
  </si>
  <si>
    <t>КАТЕГОРИЯ ПРОДУКТА: ПОДСТРОЕЧНЫЕ РЕЗИСТОРЫ - ДЛЯ ПОВЕРХНОСТНОГО МОНТАЖА, ROHS: ПОДРОБНОСТИ, СЕРИЯ: 3224, ТИП ВЫВОДОВ: SMD/SMT, ПРОДУКТ: MULTITURN, ЧИСЛО ОБОРОТОВ: 12, ТИП ЭЛЕМЕНТА: CERMET, РЕГУЛИРОВКА: TOP SLOT, СОПРОТИВЛЕНИЕ: 10 KOHMS, НОМИНАЛЬНАЯ МОЩНОСТЬ: 250 MW (1/4 W), ДОПУСТИМОЕ ОТКЛОНЕНИЕ: 0,1, ТЕМПЕРАТУРНЫЙ КОЭФФИЦИЕНТ: 100 PPM / C, ОРИЕНТАЦИЯ: VERTICAL ADJUSTMENT, МИНИМАЛЬНАЯ РАБОЧАЯ ТЕМПЕРАТУРА: - 65 C, МАКСИМАЛЬНАЯ РАБОЧАЯ ТЕМПЕРАТУРА: + 150 C, УПАКОВКА: REEL, УПАКОВКА: CUT TAPE, УПАКОВКА: MOUSEREEL, ТОРГОВАЯ МАРКА: BOURNS, ВЫСОТА: 5.3 MM, ДЛИНА: 4.8 MM, ВИД МОНТАЖА: PCB MOUNT, ТИП ПРОДУКТА: TRIMMER RESISTORS, РАЗМЕР ФАБРИЧНОЙ УПАКОВКИ: 250, ПОДКАТЕГОРИЯ: POTENTIOMETERS, TRIMMERS &amp; RHEOSTATS, ТЕМПЕРАТУРНЫЙ КОЭФФИЦИЕНТ / КОД: 100 PPM / C, ТИП: MULTITURN 4 MM SMD TRIMMING POTENTIOMETER, ШИРИНА: 3.5 MM</t>
  </si>
  <si>
    <t>3224W-1-103E</t>
  </si>
  <si>
    <t>КНОПОЧНЫЙ ВЫКЛЮЧАТЕЛЬ 30 В ПОСТОЯННОГО ТОКА, КАТЕГОРИЯ ПРОДУКТА: КНОПОЧНЫЕ ВЫКЛЮЧАТЕЛИ; ПРОДУКТ: STANDARD SWITCHES; С ПОДСВЕТКОЙ: NON-ILLUMINATED; ЦВЕТ ОСВЕЩЕНИЯ: -; ТИП ЛАМПЫ: -; ФОРМА КОНТАКТА: DPDT; ФУНКЦИЯ ПЕРЕКЛЮЧАТЕЛЯ: ON - OFF; НОМИНАЛЬНЫЙ ТОК: 100 MA; НОМИНАЛЬНОЕ НАПРЯЖЕНИЕ ПЕРЕМЕННОГО ТОКА: -; НОМИНАЛЬНОЕ НАПРЯЖЕНИЕ ПОСТОЯННОГО ТОКА: 30 VDC; НОМИНАЛЬНАЯ МОЩНОСТЬ: -; ВИД МОНТАЖА: THROUGH HOLE; ТИП ВЫВОДОВ: SOLDER PIN; ПОКРЫТИЕ КОНТАКТА: SILVER; ПРИВОД: PLUNGER; ЦВЕТ КРЫШКИ: -; ПАРАМЕТРЫ IP: -; МАТЕРИАЛ КОРПУСА: THERMOPLASTIC (TP); СРОК СЛУЖБЫ: 10000 CYCLES; РАЗМЕР ФАБРИЧНОЙ УПАКОВКИ:1000; ГЕРМЕТИЗАЦИЯ КЛЕММ: UNSEALED; ВЕС ИЗДЕЛИЯ: 5,058 G</t>
  </si>
  <si>
    <t>КАТЕГОРИЯ ПРОДУКТА: КЛЕММЫ И ЗАЖИМЫ НА ПЛАТУ, ROHS: ПОДРОБНОСТИ, ПРОДУКТ: WIRE HOUSINGS, ТИП: RECEPTACLE HOUSING, КОЛИЧЕСТВО ПОЗИЦИЙ: 16 POSITION, ШАГ: 2.54 MM, КОЛИЧЕСТВО РЯДОВ: 2 ROW, ИНТЕРВАЛ МЕЖДУ РЯДАМИ: 2.54 MM, ВИД МОНТАЖА: CABLE MOUNT / FREE HANGING, ТИП ВЫВОДОВ: CRIMP, ТИП КОНТАКТА: SOCKET (FEMALE), СЕРИЯ: AMPMODU MOD IV, КОММЕРЧЕСКОЕ ОБОЗНАЧЕНИЕ: AMPMODU, ПРИМЕНЕНИЕ: WIRE-TO-BOARD, МИНИМАЛЬНАЯ РАБОЧАЯ ТЕМПЕРАТУРА: - 65 C, МАКСИМАЛЬНАЯ РАБОЧАЯ ТЕМПЕРАТУРА: + 105 C, ТОРГОВАЯ МАРКА: TE CONNECTIVITY, СООТВЕТСТВИЕ: UL, CSA, МАТЕРИАЛ КОНТАКТА: -, ТИП КОНТАКТА: SOCKET (FEMALE), НОМИНАЛЬНЫЙ ТОК: 0,125, ЦВЕТ КОЖУХА: BLACK, КОРПУСА РАЗЪЕМОВ: RECEPTACLE, МАТЕРИАЛ КОРПУСА: THERMOPLASTIC (TP), ТИП ПРОДУКТА: HEADERS &amp; WIRE HOUSINGS, РАЗМЕР ФАБРИЧНОЙ УПАКОВКИ: 1, ПОДКАТЕГОРИЯ: HEADERS &amp; WIRE HOUSINGS</t>
  </si>
  <si>
    <t>LITTELFUSE, BOURNS</t>
  </si>
  <si>
    <t>КАТЕГОРИЯ ПРОДУКТА: ВЫПРЯМИТЕЛИ, ROHS: ПОДРОБНОСТИ, ВИД МОНТАЖА: THROUGH HOLE, УПАКОВКА / БЛОК: DO-41, VR - ОБРАТНОЕ НАПРЯЖЕНИЕ: 400 V, IF - ПРЯМОЙ ТОК: 1 А, ТИП: STANDARD RECOVERY RECTIFIERS, КОНФИГУРАЦИЯ: SINGLE, VF - ПРЯМОЕ НАПРЯЖЕНИЕ: 1.1 V, МАКСИМАЛЬНЫЙ ТОК ПЕРЕГРУЗКИ: 27 A, IR - ОБРАТНЫЙ ТОК : 5 UA, ВРЕМЯ ВОССТАНОВЛЕНИЯ: 1.5 US, МИНИМАЛЬНАЯ РАБОЧАЯ ТЕМПЕРАТУРА: - 50 C, МАКСИМАЛЬНАЯ РАБОЧАЯ ТЕМПЕРАТУРА: + 175 C, УПАКОВКА: AMMO PACK, ТОРГОВАЯ МАРКА: DIOTEC SEMICONDUCTOR, ПРОДУКТ: RECTIFIERS, ТИП ПРОДУКТА: RECTIFIERS, РАЗМЕР ФАБРИЧНОЙ УПАКОВКИ: 5000, ПОДКАТЕГОРИЯ: DIODES &amp; RECTIFIERS, КОММЕРЧЕСКОЕ ОБОЗНАЧЕНИЕ: 1N4004</t>
  </si>
  <si>
    <t>1N4004</t>
  </si>
  <si>
    <t>DIOTEC SEMICONDUCTOR</t>
  </si>
  <si>
    <t>МОП ТРАНЗИСТОР МОЩЬНОСТЬ РАССЕИВАНИЯ 560ВТ</t>
  </si>
  <si>
    <t>КАТЕГОРИЯ ПРОДУКТА: ДИСКРЕТНЫЕ ПОЛУПРОВОДНИКОВЫЕ МОДУЛИ, ROHS: ПОДРОБНОСТИ, ПРОДУКТ: POWER MOSFET MODULES, ТИП: COOLMOS POWER MOSFET, ТЕХНОЛОГИЯ: SI, VF - ПРЯМОЕ НАПРЯЖЕНИЕ: 0.9 V, VR - ОБРАТНОЕ НАПРЯЖЕНИЕ: 350 V, VGS - НАПРЯЖЕНИЕ ЗАТВОР-ИСТОК: - 20 V, + 20 V, ВИД МОНТАЖА: CHASSIS MOUNT, УПАКОВКА / БЛОК: SOT-227-4, МИНИМАЛЬНАЯ РАБОЧАЯ ТЕМПЕРАТУРА: - 55 C, МАКСИМАЛЬНАЯ РАБОЧАЯ ТЕМПЕРАТУРА: + 150 C, СЕРИЯ: IXKN75N60, УПАКОВКА: TUBE, ТОРГОВАЯ МАРКА: IXYS, КОНФИГУРАЦИЯ: SINGLE, ВРЕМЯ СПАДА: 10 NS, ВЫСОТА: 12.22 MM, ID - НЕПРЕРЫВНЫЙ ТОК УТЕЧКИ: 75 A, ДЛИНА: 38.23 MM, КОЛИЧЕСТВО КАНАЛОВ: 1 CHANNEL, ТИП ПРОДУКТА: DISCRETE SEMICONDUCTOR MODULES, RDS ВКЛ - СОПРОТИВЛЕНИЕ СТОК-ИСТОК: 30 MOHMS, ВРЕМЯ НАРАСТАНИЯ: 30 NS, РАЗМЕР ФАБРИЧНОЙ УПАКОВКИ: 10, ПОДКАТЕГОРИЯ: DISCRETE SEMICONDUCTOR MODULES, КОММЕРЧЕСКОЕ ОБОЗНАЧЕНИЕ: COOLMOS, ПОЛЯРНОСТЬ ТРАНЗИСТОРА: N-CHANNEL, ТИПИЧНОЕ ВРЕМЯ ЗАДЕРЖКИ ВЫКЛЮЧЕНИЯ: 110 NS, ТИПИЧНОЕ ВРЕМЯ ЗАДЕРЖКИ ПРИ ВКЛЮЧЕНИИ: 20 NS, VDS - НАПРЯЖЕНИЕ ПРОБОЯ СТОК-ИСТОК: 600 V, VGS TH - ПОРОГОВОЕ НАПРЯЖЕНИЕ ЗАТВОР-ИСТОК : 3.9 V, ШИРИНА: 25.42 MM</t>
  </si>
  <si>
    <t>IXKN75N60C</t>
  </si>
  <si>
    <t>КАТЕГОРИЯ ПРОДУКТА: БЫСТРОДЕЙСТВУЮЩИЕ ОПТОПАРЫ, ROHS: ПОДРОБНОСТИ, ВИД МОНТАЖА: SMD/SMT, ДИАПАЗОН ДАННЫХ: 10 MB/S, КОЛИЧЕСТВО КАНАЛОВ: 1 CHANNEL, ТИП ВЫХОДА: PHOTO IC, НАПРЯЖЕНИЕ ИЗОЛЯЦИИ: 3750 VRMS, VF - ПРЯМОЕ НАПРЯЖЕНИЕ: 1.38 V, IF - ПРЯМОЙ ТОК: 50 MA, VR - ОБРАТНОЕ НАПРЯЖЕНИЕ: 5 V, PD - РАССЕИВАНИЕ МОЩНОСТИ: 85 MW, КОЭФФИЦИЕНТ ПЕРЕДАЧИ ПО ТОКУ: -, МИНИМАЛЬНАЯ РАБОЧАЯ ТЕМПЕРАТУРА: - 40 C, МАКСИМАЛЬНАЯ РАБОЧАЯ ТЕМПЕРАТУРА: + 85 C, УПАКОВКА: REEL, УПАКОВКА: CUT TAPE, УПАКОВКА: MOUSEREEL, ВРЕМЯ СПАДА: 7 NS, ВЫХОДНОЙ ТОК: 50 MA, ВРЕМЯ НАРАСТАНИЯ: 21 NS, ТОРГОВАЯ МАРКА: LITE-ON, ТИП ПРОДУКТА: HIGH SPEED OPTOCOUPLERS, РАЗМЕР ФАБРИЧНОЙ УПАКОВКИ: 3000, ПОДКАТЕГОРИЯ: OPTOCOUPLERS</t>
  </si>
  <si>
    <t>LTV-M601</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</si>
  <si>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</si>
  <si>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LDO РЕГУЛЯТОРЫ НАПРЯЖЕНИЯ, ROHS: ПОДРОБНОСТИ, ВИД МОНТАЖА: SMD/SMT, УПАКОВКА / БЛОК: TO-263-3, ВЫХОДНОЕ НАПРЯЖЕНИЕ: 3.3 V, ВЫХОДНОЙ ТОК: 5 A, КОЛИЧЕСТВО ВЫХОДОВ: 1 OUTPUT, ПОЛЯРНОСТЬ: POSITIVE, ТОК ПОКОЯ: 13 MA, ВХОДНОЕ НАПРЯЖЕНИЕ, МИН.: 2.5 V, ВХОДНОЕ НАПРЯЖЕНИЕ, МАКС.: 13 V, ПОДАВЛЕНИЕ ПУЛЬСАЦИЙ ПИТАНИЯ - ТИПИЧ.: 72 DB, ТИП ВЫХОДА: FIXED, МИНИМАЛЬНАЯ РАБОЧАЯ ТЕМПЕРАТУРА: - 40 C, МАКСИМАЛЬНАЯ РАБОЧАЯ ТЕМПЕРАТУРА: + 125 C, НАПРЯЖЕНИЕ ОТПУСКАНИЯ: 1.2 V, СЕРИЯ: LMS1585A, УПАКОВКА: REEL, УПАКОВКА: CUT TAPE, УПАКОВКА: MOUSEREEL, ТОРГОВАЯ МАРКА: TEXAS INSTRUMENTS, НАПРЯЖЕНИЕ ОТПУСКАНИЯ - МАКС.: 1.3 V AT 3 A, 1.4 V AT 5 A, IB - ВХОДНОЙ ТОК СМЕЩЕНИЯ: 7 MA, НЕСТАБИЛЬНОСТЬ ВЫХОДНОГО НАПРЯЖЕНИЯ ИЛИ ТОКА: 0.005 %, НЕСТАБИЛЬНОСТЬ ВЫХОДНОЙ НАГРУЗКИ: 0.3 %, ЧУВСТВИТЕЛЬНЫЙ К ВЛАЖНОСТИ: YES, РАБОЧИЙ ТОК ИСТОЧНИКА ПИТАНИЯ: 7 MA, ДИАПАЗОН РАБОЧИХ ТЕМПЕРАТУР: -4, ПРОДУКТ: LDO VOLTAGE REGULATORS, ТИП ПРОДУКТА: LDO VOLTAGE REGULATORS, РАЗМЕР ФАБРИЧНОЙ УПАКОВКИ: 500, ПОДКАТЕГОРИЯ: PMIC - POWER MANAGEMENT ICS, ТИП: LOW DROPOUT VOLTAGE, ТОЧНОСТЬ РЕГУЛИРОВАНИЯ НАПРЯЖЕНИЯ: 2%</t>
  </si>
  <si>
    <t>LMS1585ACSX-3.3/NOPB</t>
  </si>
  <si>
    <t>КАТЕГОРИЯ ПРОДУКТА: ИМПУЛЬСНЫЕ РЕГУЛЯТОРЫ НАПРЯЖЕНИЯ, ROHS: ПОДРОБНОСТИ, ВИД МОНТАЖА: SMD/SMT, УПАКОВКА / БЛОК: SOT-23-5, ТОПОЛОГИЯ: BOOST, ВЫХОДНОЕ НАПРЯЖЕНИЕ: 34 V, ВЫХОДНОЙ ТОК: 300 MA, КОЛИЧЕСТВО ВЫХОДОВ: 1 OUTPUT, ВХОДНОЕ НАПРЯЖЕНИЕ, МИН.: 1.2 V, ВХОДНОЕ НАПРЯЖЕНИЕ, МАКС.: 15 V, ТОК ПОКОЯ: 20 UA, ЧАСТОТА ПЕРЕКЛЮЧЕНИЙ: ADJUSTABLE, МИНИМАЛЬНАЯ РАБОЧАЯ ТЕМПЕРАТУРА: - 40 C, МАКСИМАЛЬНАЯ РАБОЧАЯ ТЕМПЕРАТУРА: + 85 C, СЕРИЯ: LT1615, УПАКОВКА: REEL, УПАКОВКА: CUT TAPE, УПАКОВКА: MOUSEREEL, ТОРГОВАЯ МАРКА: ANALOG DEVICES, ВЫСОТА: 1 MM, ВХОДНОЕ НАПРЯЖЕНИЕ: 1.2 V TO 15 V, РАБОЧИЙ ТОК ИСТОЧНИКА ПИТАНИЯ: 0.02 MA, ТИП ПРОДУКТА: SWITCHING VOLTAGE REGULATORS, ОТКЛЮЧЕНИЕ: SHUTDOWN, РАЗМЕР ФАБРИЧНОЙ УПАКОВКИ: 2500, ПОДКАТЕГОРИЯ: PMIC - POWER MANAGEMENT ICS, ТИП: MICROPOWER STEP-UP DC/DC CONVERTERS IN THINSOT</t>
  </si>
  <si>
    <t>LT1615ES5#TRPBF</t>
  </si>
  <si>
    <t>МИКРОСХЕМА УСИЛИТЕЛЬ,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</si>
  <si>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ПРЕЦИЗИОННЫЕ УСИЛИТЕЛИ, ROHS: ПОДРОБНОСТИ, СЕРИЯ: AD8597, КОЛИЧЕСТВО КАНАЛОВ: 1 CHANNEL, GBP - ПРОИЗВЕДЕНИЕ КОЭФФИЦИЕНТА УСИЛЕНИЯ НА ШИРИНУ ПОЛОСЫ ПРОПУСКАНИЯ (FT): 10 MHZ, SR - СКОРОСТЬ НАРАСТАНИЯ ВЫХОДНОГО НАПРЯЖЕНИЯ: 14 V/US, CMRR - КОЭФФИЦИЕНТ ПОДАВЛЕНИЯ СИНФАЗНОГО СИГНАЛА: 135 DB, ВЫХОДНОЙ ТОК НА КАНАЛ: 52 MA, IB - ВХОДНОЙ ТОК СМЕЩЕНИЯ: 200 NA, VOS - ВХОДНОЕ НАПРЯЖЕНИЕ СМЕЩЕНИЯ НУЛЯ: 10 UV, EN - ИНТЕНСИВНОСТЬ ШУМА ВХОДНОГО НАПРЯЖЕНИЯ: 1.07 NV/SQRT HZ, НАПРЯЖЕНИЕ ПИТАНИЯ - МАКС.: 36 V, 36 V, НАПРЯЖЕНИЕ ПИТАНИЯ - МИН.: 10 V, 10 V, РАБОЧИЙ ТОК ИСТОЧНИКА ПИТАНИЯ: 5 MA,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СРЕДСТВА РАЗРАБОТКИ: EVAL-CN0261-SDPZ, НАПРЯЖЕНИЕ СДВОЕННОГО ПИТАНИЯ: +/- 15 V, ВЫСОТА: 1.5 MM, ТИП ВХОДА: RAIL-TO-RAIL, ДЛИНА: 5 MM, МАКСИМАЛЬНОЕ НАПРЯЖЕНИЕ СДВОЕННОГО ПИТАНИЯ: 36 V, МИНИМАЛЬНОЕ НАПРЯЖЕНИЕ СДВОЕННОГО ПИТАНИЯ: 10 V, РАБОЧЕЕ НАПРЯЖЕНИЕ ПИТАНИЯ: 10 V TO 36 V, ПРОДУКТ: PRECISION AMPLIFIERS, ТИП ПРОДУКТА: PRECISION AMPLIFIERS, PSRR - КОЭФФИЦИЕНТ ПОДАВЛЕНИЯ ПОМЕХ ПО ПИТАНИЮ: 140 DB, РАЗМЕР ФАБРИЧНОЙ УПАКОВКИ: 1000, ПОДКАТЕГОРИЯ: AMPLIFIER ICS, ТИП: GENERAL PURPOSE AMPLIFIER, УСИЛЕНИЕ ПО НАПРЯЖЕНИЮ, ДБ: 116 DB, ШИРИНА: 4 MM</t>
  </si>
  <si>
    <t>AD8597ARZ-REEL7</t>
  </si>
  <si>
    <t>КАТЕГОРИЯ ПРОДУКТА: ПРЕЦИЗИОННЫЕ УСИЛИТЕЛИ, ROHS: ПОДРОБНОСТИ, СЕРИЯ: AD8655, КОЛИЧЕСТВО КАНАЛОВ: 1 CHANNEL, GBP - ПРОИЗВЕДЕНИЕ КОЭФФИЦИЕНТА УСИЛЕНИЯ НА ШИРИНУ ПОЛОСЫ ПРОПУСКАНИЯ (FT): 28 MHZ, SR - СКОРОСТЬ НАРАСТАНИЯ ВЫХОДНОГО НАПРЯЖЕНИЯ: 11 V/US, CMRR - КОЭФФИЦИЕНТ ПОДАВЛЕНИЯ СИНФАЗНОГО СИГНАЛА: 100 DB, ВЫХОДНОЙ ТОК НА КАНАЛ: 220 MA, IB - ВХОДНОЙ ТОК СМЕЩЕНИЯ: 500 PA, VOS - ВХОДНОЕ НАПРЯЖЕНИЕ СМЕЩЕНИЯ НУЛЯ: 50 UV, EN - ИНТЕНСИВНОСТЬ ШУМА ВХОДНОГО НАПРЯЖЕНИЯ: 4 NV/SQRT HZ, НАПРЯЖЕНИЕ ПИТАНИЯ - МАКС.: 5.5 V, НАПРЯЖЕНИЕ ПИТАНИЯ - МИН.: 2.7 V, РАБОЧИЙ ТОК ИСТОЧНИКА ПИТАНИЯ: 4.5 MA,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ВЫСОТА: 1.5 MM, ДЛИНА: 5 MM, РАБОЧЕЕ НАПРЯЖЕНИЕ ПИТАНИЯ: 2.7 V TO 5.5 V, ТИП ВЫХОДА: RAIL-TO-RAIL, ПРОДУКТ: PRECISION AMPLIFIERS, ТИП ПРОДУКТА: PRECISION AMPLIFIERS, PSRR - КОЭФФИЦИЕНТ ПОДАВЛЕНИЯ ПОМЕХ ПО ПИТАНИЮ: 105 DB, РАЗМЕР ФАБРИЧНОЙ УПАКОВКИ: 1000, ПОДКАТЕГОРИЯ: AMPLIFIER ICS, ТИП: VOLTAGE FEEDBACK AMPLIFIER, УСИЛЕНИЕ ПО НАПРЯЖЕНИЮ, ДБ: 110 DB, ШИРИНА: 4 MM, ВЕС ИЗДЕЛИЯ: 540 MG, ТИП: GENERAL PURPOSE AMPLIFIER, УСИЛЕНИЕ ПО НАПРЯЖЕНИЮ, ДБ: 116 DB, ШИРИНА: 4 MM</t>
  </si>
  <si>
    <t>AD8655ARZ-REEL7</t>
  </si>
  <si>
    <t>МИКРОСХЕМА ГЕНЕРАТОР ТАКТОВЫХ ИМПУЛЬСОВ,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</si>
  <si>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СИНХРОНИЗАТОРЫ И РАСПРЕДЕЛИТЕЛИ ТАКТОВОГО СИГНАЛА, ROHS: ПОДРОБНОСТИ, СЕРИЯ: MC100EP14, КОЭФФИЦИЕНТ УМНОЖЕНИЯ/ДЕЛЕНИЯ: 2:1, ТИП ВЫХОДА: ECL, PECL, МАКС. ВЫХОДНАЯ ЧАСТОТА: 2 GHZ, НАПРЯЖЕНИЕ ПИТАНИЯ - МАКС.: 5.5 V, НАПРЯЖЕНИЕ ПИТАНИЯ - МИН.: 3 V, МИНИМАЛЬНАЯ РАБОЧАЯ ТЕМПЕРАТУРА: - 40 C, МАКСИМАЛЬНАЯ РАБОЧАЯ ТЕМПЕРАТУРА: + 85 C, ВИД МОНТАЖА: SMD/SMT, УПАКОВКА / БЛОК: TSSOP-20, УПАКОВКА: REEL, УПАКОВКА: CUT TAPE, УПАКОВКА: MOUSEREEL, ТОРГОВАЯ МАРКА: ONSEMI, ВЫСОТА: 1.05 MM, ДЛИНА: 6.6 MM, ПРОДУКТ: CLOCK DISTRIBUTION, ТИП ПРОДУКТА: CLOCK DRIVERS &amp; DISTRIBUTION, РАЗМЕР ФАБРИЧНОЙ УПАКОВКИ: 2500, ПОДКАТЕГОРИЯ: CLOCK &amp; TIMER ICS, ТИП: ECL, HSTL, PECL, ШИРИНА: 4.5 MM</t>
  </si>
  <si>
    <t>MC100EP14DTR2G</t>
  </si>
  <si>
    <t>МИКРОСХЕМА ЛОГИЧЕСКАЯ, КАТЕГОРИЯ ПРОДУКТА: ТРАНСЛЯЦИЯ - УРОВНИ НАПРЯЖЕНИЯ; ТИП: 8-BIT TRANSLATING TRANSCEIVER; ВРЕМЯ ЗАДЕРЖКИ РАСПРОСТРАНЕНИЯ: 4.2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TSSOP-24; СЕРИЯ: SN74LVC8T245; УПАКОВКА: REEL; УПАКОВКА: CUT TAPE; УПАКОВКА: MOUSEREEL; ДИАПАЗОН ДАННЫХ: 500 MB/S; ОСОБЕННОСТИ: PARTIAL POWER DOWN (IOFF), OVER-VOLTAGE TOLERANT INPUTS, OUTPUT ENABLE; ВЫХОДНОЙ ТОК ВЫСОКОГО УРОВНЯ: 32 MA; СЕМЕЙСТВО ЛОГИЧЕСКИХ ЭЛЕМЕНТОВ: 74LVC; ТИП ЛОГИКИ: CMOS; ВЫХОДНОЙ ТОК НИЗКОГО УРОВНЯ: 32 MA; ДИАПАЗОН РАБОЧИХ ТЕМПЕРАТУР: - 40 C TO + 85 C; ТИП ВЫХОДА: 3-STATE; РАЗМЕР ФАБРИЧНОЙ УПАКОВКИ: 2000; ВЕС ИЗДЕЛИЯ: 89,500 MG</t>
  </si>
  <si>
    <t>SN74LVC8T245PWR</t>
  </si>
  <si>
    <t>КАТЕГОРИЯ ПРОДУКТА: ИС, ИНТЕРФЕЙС RS-232, ROHS: ПОДРОБНОСТИ, ВИД МОНТАЖА: SMD/SMT, УПАКОВКА / БЛОК: LFCSP-12, СЕРИЯ: ADM3101E, ФУНКЦИЯ: TRANSCEIVER, ДИАПАЗОН ДАННЫХ: 460 KB/S, КОЛИЧЕСТВО ДРАЙВЕРОВ: 1 DRIVER, КОЛИЧЕСТВО ПРИЕМНИКОВ: 1 RECEIVER, ДУПЛЕКСНАЯ ПЕРЕДАЧА: FULL DUPLEX, НАПРЯЖЕНИЕ ПИТАНИЯ - МАКС.: 5.5 V, НАПРЯЖЕНИЕ ПИТАНИЯ - МИН.: 3 V, РАБОЧИЙ ТОК ИСТОЧНИКА ПИТАНИЯ: 5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ANALOG DEVICES, ВЫСОТА: 0.83 MM, ДЛИНА: 3 MM, ЧУВСТВИТЕЛЬНЫЙ К ВЛАЖНОСТИ: YES, КОЛИЧЕСТВО ТРАНСИВЕРОВ: 1 TRANSCEIVER, РАБОЧЕЕ НАПРЯЖЕНИЕ ПИТАНИЯ: 3 V TO 5.5 V, ТИП ВЫХОДА: SINGLE-ENDED, ПРОДУКТ: RS-232 TRANSCEIVERS, ТИП ПРОДУКТА: RS-232 INTERFACE IC, ПОДДЕРЖИВАЕМЫЙ ПРОТОКОЛ: RS-232, ТИП СИГНАЛА ПРИЕМНИКА: SINGLE-ENDED, ОТКЛЮЧЕНИЕ: WITHOUT SHUTDOWN, РАЗМЕР ФАБРИЧНОЙ УПАКОВКИ: 5000, ПОДКАТЕГОРИЯ: INTERFACE ICS, ТИП ПИТАНИЯ: SINGLE SUPPLY, ШИРИНА: 3 MM</t>
  </si>
  <si>
    <t>ADM3101EACPZ-REEL</t>
  </si>
  <si>
    <t>КАТЕГОРИЯ ПРОДУКТА: ИС ИНТЕРФЕЙСА LVDS, ROHS: ПОДРОБНОСТИ, ТИП: CMOS, КОЛИЧЕСТВО ДРАЙВЕРОВ: 4 DRIVER, КОЛИЧЕСТВО ПРИЕМНИКОВ: 4 RECEIVER, ДИАПАЗОН ДАННЫХ: 400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TSSOP-16, УПАКОВКА: REEL, УПАКОВКА: CUT TAPE, УПАКОВКА: MOUSEREEL, ТОРГОВАЯ МАРКА: TEXAS INSTRUMENTS, ВЫСОТА: 0.9 MM, ВХОДНОЕ НАПРЯЖЕНИЕ, МАКС.: 100 MV, ВХОДНОЕ НАПРЯЖЕНИЕ, МИН.: - 100 MV, ДЛИНА: 5 MM, РАБОЧИЙ ТОК ИСТОЧНИКА ПИТАНИЯ: 15 MA, РАБОЧЕЕ НАПРЯЖЕНИЕ ПИТАНИЯ: 3.3 V, PD - РАССЕИВАНИЕ МОЩНОСТИ: 866 MW, ТИП ПРОДУКТА: LVDS INTERFACE IC, ВРЕМЯ ЗАДЕРЖКИ РАСПРОСТРАНЕНИЯ: 3.3 NS, СЕРИЯ: DS90LV032A, РАЗМЕР ФАБРИЧНОЙ УПАКОВКИ: 2500, ПОДКАТЕГОРИЯ: INTERFACE ICS, ШИРИНА: 4.4 MM</t>
  </si>
  <si>
    <t>DS90LV032ATMTCX/NOPB</t>
  </si>
  <si>
    <t>КАТЕГОРИЯ ПРОДУКТА: МУЛЬТИПЛИКАТОРЫ/РЕДУКТОРЫ, ROHS: ПОДРОБНОСТИ, ПРОДУКТ: MULTIPLIER, РАБОЧЕЕ НАПРЯЖЕНИЕ ПИТАНИЯ: 5 V, МАКСИМАЛЬНАЯ РАБОЧАЯ ТЕМПЕРАТУРА: + 85 C, МИНИМАЛЬНАЯ РАБОЧАЯ ТЕМПЕРАТУРА: - 40 C, ВИД МОНТАЖА: SMD/SMT, УПАКОВКА / БЛОК: SOIC-8, УПАКОВКА: TUBE, ТОРГОВАЯ МАРКА: ANALOG DEVICES, ВЫСОТА: 1.5 MM, ВХОДНОЕ НАПРЯЖЕНИЕ: 1 V, ДЛИНА: 5 MM, КОЛИЧЕСТВО КОНТУРОВ: 1 CIRCUIT, РАБОЧИЙ ТОК ИСТОЧНИКА ПИТАНИЯ: 16 MA, ВЫХОДНОЕ НАПРЯЖЕНИЕ: 2.5 V, PD - РАССЕИВАНИЕ МОЩНОСТИ: 300 MW, ТИП ПРОДУКТА: MULTIPLIERS / DIVIDERS, СЕРИЯ: AD835, РАЗМЕР ФАБРИЧНОЙ УПАКОВКИ: 1, ПОДКАТЕГОРИЯ: LOGIC ICS, ШИРИНА: 4 MM, ВЕС ИЗДЕЛИЯ: 540 MG, ВЫСОТА: 1.5 MM, ДЛИНА: 5 MM, РАБОЧЕЕ НАПРЯЖЕНИЕ ПИТАНИЯ: 2.7 V TO 5.5 V, ТИП ВЫХОДА: RAIL-TO-RAIL, ПРОДУКТ: PRECISION AMPLIFIERS, ТИП ПРОДУКТА: PRECISION AMPLIFIERS, PSRR - КОЭФФИЦИЕНТ ПОДАВЛЕНИЯ ПОМЕХ ПО ПИТАНИЮ: 105 DB, РАЗМЕР ФАБРИЧНОЙ УПАКОВКИ: 1000, ПОДКАТЕГОРИЯ: AMPLIFIER ICS, ТИП: VOLTAGE FEEDBACK AMPLIFIER, УСИЛЕНИЕ ПО НАПРЯЖЕНИЮ, ДБ: 110 DB, ШИРИНА: 4 MM, ВЕС ИЗДЕЛИЯ: 540 MG, ТИП: GENERAL PURPOSE AMPLIFIER, УСИЛЕНИЕ ПО НАПРЯЖЕНИЮ, ДБ: 116 DB, ШИРИНА: 4 MM</t>
  </si>
  <si>
    <t>AD835ARZ</t>
  </si>
  <si>
    <t>КАТЕГОРИЯ ПРОДУКТА: ИС, ИНТЕРФЕЙС USB, ROHS: ПОДРОБНОСТИ, СЕРИЯ: FT232, ПРОДУКТ: USB CONTROLLERS, ТИП: BRIDGE, USB TO UART, ВИД МОНТАЖА: SMD/SMT, УПАКОВКА / БЛОК: QFN-EP-32, СТАНДАРТ: USB 2.0, БЫСТРОДЕЙСТВИЕ: HIGH SPEED (HS), FULL SPEED (FS), ДИАПАЗОН ДАННЫХ: 12 MB/S, НАПРЯЖЕНИЕ ПИТАНИЯ - МИН.: 3.3 V, НАПРЯЖЕНИЕ ПИТАНИЯ - МАКС.: 5.25 V, РАБОЧИЙ ТОК ИСТОЧНИКА ПИТАНИЯ: 25 MA, МИНИМАЛЬНАЯ РАБОЧАЯ ТЕМПЕРАТУРА: - 40 C, МАКСИМАЛЬНАЯ РАБОЧАЯ ТЕМПЕРАТУРА: + 85 C, УПАКОВКА: REEL, УПАКОВКА: CUT TAPE, УПАКОВКА: MOUSEREEL, ТОРГОВАЯ МАРКА: FTDI, ТИП ИНТЕРФЕЙСА: UART, ЧУВСТВИТЕЛЬНЫЙ К ВЛАЖНОСТИ: YES, РАБОЧЕЕ НАПРЯЖЕНИЕ ПИТАНИЯ: 1.8 V TO 5.25 V, ТИП ПРОДУКТА: USB INTERFACE IC, РАЗМЕР ФАБРИЧНОЙ УПАКОВКИ: 6000, ПОДКАТЕГОРИЯ: INTERFACE ICS, КОММЕРЧЕСКОЕ ОБОЗНАЧЕНИЕ: R-CHIP</t>
  </si>
  <si>
    <t>FT232RQ-REEL</t>
  </si>
  <si>
    <t>ДАТЧИК НАПРЯЖЕНИЯ,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</si>
  <si>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ПРОГРАММИРУЕМАЯ ЛОГИЧЕСКАЯ ИНТЕГРАЛЬНАЯ СХЕМА,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</si>
  <si>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HI-8588PST-10</t>
  </si>
  <si>
    <t>HOLT INTEGRATED CIRCUITS</t>
  </si>
  <si>
    <t>КАТЕГОРИЯ ПРОДУКТА: FPGA - ПРОГРАММИРУЕМАЯ ВЕНТИЛЬНАЯ МАТРИЦА, ОГРАНИЧЕНИЯ НА ДОСТАВКУ: ДЛЯ ОСУЩЕСТВЛЕНИЯ ЭКСПОРТА ДАННОГО ПРОДУКТА ИЗ США МОЖЕТ ПОНАДОБИТСЯ ДОПОЛНИТЕЛЬНАЯ ДОКУМЕНТАЦИЯ., ROHS: ПОДРОБНОСТИ, СЕРИЯ: A3P250, КОЛИЧЕСТВО ВХОДОВ/ВЫХОДОВ: 68 I/O, НАПРЯЖЕНИЕ ПИТАНИЯ - МИН.: 1.425 V, НАПРЯЖЕНИЕ ПИТАНИЯ - МАКС.: 1.575 V, МИНИМАЛЬНАЯ РАБОЧАЯ ТЕМПЕРАТУРА: - 40 C, МАКСИМАЛЬНАЯ РАБОЧАЯ ТЕМПЕРАТУРА: + 85 C, ВИД МОНТАЖА: SMD/SMT, УПАКОВКА / БЛОК: VQFP-100, УПАКОВКА: TRAY, ТОРГОВАЯ МАРКА: MICROCHIP TECHNOLOGY, ВЫСОТА: 1 MM, ДЛИНА: 14 MM, МАКСИМАЛЬНАЯ РАБОЧАЯ ЧАСТОТА: 272 MHZ, ЧУВСТВИТЕЛЬНЫЙ К ВЛАЖНОСТИ: YES, КОЛИЧЕСТВО ВЕНТИЛЕЙ: 250000, РАБОЧЕЕ НАПРЯЖЕНИЕ ПИТАНИЯ: 1.5 V, ТИП ПРОДУКТА: FPGA - FIELD PROGRAMMABLE GATE ARRAY, РАЗМЕР ФАБРИЧНОЙ УПАКОВКИ: 90, ПОДКАТЕГОРИЯ: PROGRAMMABLE LOGIC ICS, КОММЕРЧЕСКОЕ ОБОЗНАЧЕНИЕ: PROASIC3, ШИРИНА: 14 MM</t>
  </si>
  <si>
    <t>A3P250-1VQG100I</t>
  </si>
  <si>
    <t>MICROSEMI</t>
  </si>
  <si>
    <t>КАТЕГОРИЯ ПРОДУКТА: FPGA - ПРОГРАММИРУЕМАЯ ВЕНТИЛЬНАЯ МАТРИЦА, ROHS: ПОДРОБНОСТИ, СЕРИЯ: XC7K325T, КОЛИЧЕСТВО ЛОГИЧЕСКИХ ЭЛЕМЕНТОВ: 326080 LE, КОЛИЧЕСТВО ВХОДОВ/ВЫХОДОВ: 400 I/O, НАПРЯЖЕНИЕ ПИТАНИЯ - МИН.: 0.97 V, НАПРЯЖЕНИЕ ПИТАНИЯ - МАКС.: 1.03 V, МИНИМАЛЬНАЯ РАБОЧАЯ ТЕМПЕРАТУРА: - 40 C, МАКСИМАЛЬНАЯ РАБОЧАЯ ТЕМПЕРАТУРА: + 100 C, ДИАПАЗОН ДАННЫХ: 12.5 GB/S, КОЛИЧЕСТВО ТРАНСИВЕРОВ: 8 TRANSCEIVER, ВИД МОНТАЖА: SMD/SMT, УПАКОВКА / БЛОК: FCBGA-676, ТОРГОВАЯ МАРКА: XILINX, РАСПРЕДЕЛЕННОЕ ОЗУ: 4000 KBIT, ВСТРОЕННАЯ БЛОЧНАЯ ПАМЯТЬ - EBR: 16020 KBIT, МАКСИМАЛЬНАЯ РАБОЧАЯ ЧАСТОТА: 640 MHZ, ЧУВСТВИТЕЛЬНЫЙ К ВЛАЖНОСТИ: YES, КОЛИЧЕСТВО БЛОКОВ ЛОГИЧЕСКИХ МАССИВОВ (LAB): 25475 LAB, РАБОЧЕЕ НАПРЯЖЕНИЕ ПИТАНИЯ: 1.2 V TO 3.3 V, ТИП ПРОДУКТА: FPGA - FIELD PROGRAMMABLE GATE ARRAY, РАЗМЕР ФАБРИЧНОЙ УПАКОВКИ: 1, ПОДКАТЕГОРИЯ: PROGRAMMABLE LOGIC ICS, КОММЕРЧЕСКОЕ ОБОЗНАЧЕНИЕ: KINTEX</t>
  </si>
  <si>
    <t>XC7K325T-2FFG676I</t>
  </si>
  <si>
    <t>ТРАНСФОРМАТОР ЗВУКОВОЙ ЧАСТОТЫ,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</si>
  <si>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ТРАНСФОРМАТОР ЗВУКОВОЙ ЧАСТОТЫ, КАТЕГОРИЯ ПРОДУКТА: ТРАНСФОРМАТОРЫ ЗВУКОВОЙ ЧАСТОТЫ / СИГНАЛЬНЫЕ ТРАНСФОРМАТОРЫ, ПРОДУКТ: LAN, ТИП: MODULE, ТИП ВЫВОДОВ: SMD/SMT, ЧАСТОТНЫЙ ДИАПАЗОН: 100 KHZ TO 100 MHZ, ИНДУКТИВНОСТЬ: 350 UH, НАПРЯЖЕНИЕ ИЗОЛЯЦИИ: 1.5 KV, МИНИМАЛЬНАЯ РАБОЧАЯ ТЕМПЕРАТУРА: - 40 C, МАКСИМАЛЬНАЯ РАБОЧАЯ ТЕМПЕРАТУРА: + 85 C, КОЛИЧЕСТВО КАНАЛОВ: 1 CHANNEL, ПРИМЕНЕНИЕ: 100 BASE-TX, ДЛИНА: 12.7 MM, ШИРИНА: 9.53 MM, ВЫСОТА: 5.97 MM, УПАКОВКА: CUT TAPE, УПАКОВКА: MOUSEREEL, УПАКОВКА: REEL, ЭКРАНИРОВАНИЕ: UNSHIELDED, РАЗМЕР ФАБРИЧНОЙ УПАКОВКИ: 600, ВЕС ИЗДЕЛИЯ: 1.500 G</t>
  </si>
  <si>
    <t>HX1188NLT</t>
  </si>
  <si>
    <t>ФИЛЬТР НИЖНИХ ЧАСТОТ,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</si>
  <si>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ФИЛЬТР НИЖНИХ ЧАСТОТ, КАТЕГОРИЯ ПРОДУКТА: ФОРМИРОВАНИЕ СИГНАЛА; ПРОДУКТ: LOW PASS FILTERS; ЧАСТОТА: 1700 MHZ; ЧАСТОТНЫЙ ДИАПАЗОН: DC TO 1700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ТИП: LTCC; ВЕС ИЗДЕЛИЯ: 672.857 MG</t>
  </si>
  <si>
    <t>МИКРОСХЕМА РЧ-ПРИЕМНИК. ТОВАР ВВОЗИТСЯ НА БЕЗВОЗМЕЗДНОЙ ОСНОВЕ.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</si>
  <si>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РЧ-ПРИЕМНИК, РАБОЧЕЕ НАПРЯЖЕНИЕ ПИТАНИЯ: 3.3 V, МАКСИМАЛЬНАЯ РАБОЧАЯ ТЕМПЕРАТУРА: + 85 C, МИНИМАЛЬНАЯ РАБОЧАЯ ТЕМПЕРАТУРА: - 40 C, УПАКОВКА / БЛОК: LQFP-48, ВИД МОНТАЖА: SMD/SMT, УПАКОВКА: TRAY, СЕРИЯ: AD9874, ТЕХНОЛОГИЯ: SI, ТИП ИНТЕРФЕЙСА: SERIAL, 4-WIRE, SPI, ЧУВСТВИТЕЛЬНЫЙ К ВЛАЖНОСТИ: YES,</t>
  </si>
  <si>
    <t>AD9874ABST</t>
  </si>
  <si>
    <t>МИКРОСХЕМА ИНТЕГРАЛЬНАЯ МОНОЛИТНАЯ - КОММУНИКАЦИОННЫЕ И СЕТЕВЫЕ ИС - МИКРОПРОЦЕССОР ETHERNET, ИСПОЛЬЗУЕТСЯ В ЭЛЕКТРОННЫХ УСТРОЙСТВАХ ОБЩЕГРАЖДАНСКОГО НАЗНАЧЕНИЯ (ОБОРУДОВАНИЕ ДЛЯ АВТОМАТИЗАЦИИ ПРОМЫШЛЕННЫХ ПРЕДПРИЯТИЙ, КОМПЬЮТЕРНЫХ</t>
  </si>
  <si>
    <t>КАТЕГОРИЯ ПРОДУКТА: ДИФФЕРЕНЦИАЛЬНЫЕ УСИЛИТЕЛИ, ROHS: ПОДРОБНОСТИ, РЯД: THS4521, КОЛИЧЕСТВО КАНАЛОВ: 1 КАНАЛ, GBP – ПРОДУКТ УВЕЛИЧЕНИЯ ПРОПУСКНОЙ СПОСОБНОСТИ: 95 МГЦ, SR - СКОРОСТЬ ПОВОРОТА: 490 В/МКС, CMRR — КОЭФФИЦИЕНТ ПОДАВЛЕНИЯ СИНФАЗНОГО СИГНАЛА: 102 ДБ, ВЫХОДНОЙ ТОК НА КАНАЛ: 55 МА, IB — ВХОДНОЙ ТОК СМЕЩЕНИЯ: 0,9 МКА, VOS - ВХОДНОЕ НАПРЯЖЕНИЕ СМЕЩЕНИЯ: 2 МВ, НАПРЯЖЕНИЕ ПИТАНИЯ - МАКС.: 5,5 В, НАПРЯЖЕНИЕ ПИТАНИЯ - МИН.: 2,5 В, РАБОЧИЙ ТОК ПИТАНИЯ: 1,14 МА, МИНИМАЛЬНАЯ РАБОЧАЯ ТЕМПЕРАТУРА: - 40 С, МАКСИМАЛЬНАЯ РАБОЧАЯ ТЕМПЕРАТУРА: +85 С, ТИП МОНТАЖА: СМД/СМТ, ПОСЫЛКА/КЕЙС: ВССОП-8, УПАКОВКА: КАТУШКА, УПАКОВКА: РАЗРЕЗАТЬ ЛЕНТУ, УПАКОВКА: МЫШЬКАТУШКА, МАРКА: ИНСТРУМЕНТЫ ТЕХАСА, КОМПЛЕКТ РАЗРАБОТКИ: THS4521EVM, ФУНКЦИИ: НЕИСПРАВНОСТЬ, УСИЛЕНИЕ В/В: 0,99 В/В, РОСТ: 0,97 ММ, ТИП ВВОДА: ЖЕЛЕЗНОДОРОЖНЫЙ ТРАНСПОРТ, ДЛИНА: 3 ММ, МАКСИМАЛЬНОЕ ДВОЙНОЕ НАПРЯЖЕНИЕ ПИТАНИЯ: +/- 2,75 В, МИНИМАЛЬНОЕ НАПРЯЖЕНИЕ ДВОЙНОГО ПИТАНИЯ: +/- 1,5 В, ЧУВСТВИТЕЛЬНОСТЬ К ВЛАГЕ: ДА, РАБОЧЕЕ НАПРЯЖЕНИЕ ПИТАНИЯ: 5 В, ТИП ВЫХОДА: ЖЕЛЕЗНОДОРОЖНЫЙ ТРАНСПОРТ, ТОВАР: ДИФФЕРЕНЦИАЛЬНЫЕ УСИЛИТЕЛИ, ТИП ПРОДУКТА: ДИФФЕРЕНЦИАЛЬНЫЕ УСИЛИТЕЛИ, PSRR — КОЭФФИЦИЕНТ ОТКЛОНЕНИЯ ИСТОЧНИКА ПИТАНИЯ: 80 ДБ, ЗАВОДСКАЯ УПАКОВКА: 2500, ПОДКАТЕГОРИЯ: ИС УСИЛИТЕЛЯ, ТИП ПОСТАВКИ: ОДИНОЧНЫЙ, ДВОЙНОЙ, КОЭФФИЦИЕНТ УСИЛЕНИЯ ПО НАПРЯЖЕНИЮ, ДБ: 119 ДБ, ШИРИНА: 3 ММ, ЕДИНИЦА ИЗМЕРЕНИЯ: 26 500 МГ,</t>
  </si>
  <si>
    <t>THS4521IDGKR</t>
  </si>
  <si>
    <t>КАТЕГОРИЯ ПРОДУКТА: FPGA — ПРОГРАММИРУЕМАЯ ПОЛЬЗОВАТЕЛЕМ ВЕНТИЛЬНАЯ МАТРИЦА, ROHS: ПОДРОБНОСТИ, РЯД: ЦИКЛОН II EP2C15, КОЛИЧЕСТВО ЛОГИЧЕСКИХ ЭЛЕМЕНТОВ: 14448 ЛЕ, КОЛИЧЕСТВО ВХОДОВ/ВЫХОДОВ: 315 ВВОДОВ/ВЫВОДОВ, НАПРЯЖЕНИЕ ПИТАНИЯ - МИН.: 1,15 В, НАПРЯЖЕНИЕ ПИТАНИЯ - МАКС.: 1,25 В, МИНИМАЛЬНАЯ РАБОЧАЯ ТЕМПЕРАТУРА: 0 С, МАКСИМАЛЬНАЯ РАБОЧАЯ ТЕМПЕРАТУРА: + 70 С, ТИП МОНТАЖА: СМД/СМТ, ПОСЫЛКА/КЕЙС: ФБГА-484, МАКСИМАЛЬНАЯ РАБОЧАЯ ЧАСТОТА: 260 МГЦ, ЧУВСТВИТЕЛЬНОСТЬ К ВЛАГЕ: ДА, КОЛИЧЕСТВО БЛОКОВ ЛОГИЧЕСКОГО МАССИВА — LAB: 903 ЛАБ, РАБОЧЕЕ НАПРЯЖЕНИЕ ПИТАНИЯ: ОТ 1,15 В ДО 1,25 В, ТИП ПРОДУКТА: FPGA — ПРОГРАММИРУЕМАЯ ПОЛЬЗОВАТЕЛЕМ ВЕНТИЛЬНАЯ МАТРИЦА, ЗАВОДСКАЯ УПАКОВКА: 60, ПОДКАТЕГОРИЯ: ПРОГРАММИРУЕМЫЕ ЛОГИЧЕСКИЕ ИС, ОБЩИЙ ОБЪЕМ ПАМЯТИ: 239616 БИТ, ЕДИНИЦА ИЗМЕРЕНИЯ: 14 045 Г</t>
  </si>
  <si>
    <t>EP2C15AF484C6N</t>
  </si>
  <si>
    <t>ALETRA</t>
  </si>
  <si>
    <t>ВЕНТИЛЯТОРЫ ПОСТОЯННОГО ТОКА. ИСПОЛЬЗУЕТСЯ В ЭЛЕКТРОННЫХ УСТРОЙСТВАХ ОБЩЕГРАЖДАНСКОГО НАЗНАЧЕНИЯ - ДЛЯ КОМПЬЮТЕРНОЙ ТЕХНИКИ. ФУНКЦИЯ - ОХЛАЖДЕНИЕ МИКРОПРОЦЕССОРОВ. НЕ ДЛЯ ВОЕННОЙ ПРОДУКЦИИ.</t>
  </si>
  <si>
    <t>КАТЕГОРИЯ ПРОДУКТА: ВЕНТИЛЯТОРЫ ПОСТОЯННОГО ТОКА, ОГРАНИЧЕНИЯ НА ДОСТАВКУ: ПРОДУКТ ДОСТУПЕН ТОЛЬКО ДЛЯ OEM/EMS И ДИЗАЙНЕРСКИХ БИЗНЕС-КЛИЕНТОВ. ПРОДУКТ НЕ ПОСТАВЛЯЕТСЯ ПОТРЕБИТЕЛЯМ В ЕС.,ТИП: ТРУБОАКСИАЛЬНЫЙ, РОСТ: 60 ММ, ГЛУБИНА: 25 ММ, ШИРИНА: 60 ММ, РАБОЧЕЕ НАПРЯЖЕНИЕ ПИТАНИЯ: 24 В ПОСТОЯННОГО ТОКА, РАСХОД ВОЗДУХА: 20,6 КУБИЧЕСКИХ ФУТОВ В МИНУТУ (0,58 М3/МИН), СКОРОСТЬ: 4100 ОБ/МИН, ТИП ПОДШИПНИКА: МЯЧ, ШУМ: 28 ДБА, IP-РЕЙТИНГ: IP20, НОМИНАЛЬНАЯ МОЩНОСТЬ: 1,4 ВТ, ФУНКЦИИ: ДАТЧИК БЛОКИРОВКИ РОТОРА, МАТЕРИАЛ КОРПУСА: ПЛАСТИК, СТИЛЬ ОКОНЧАНИЯ: ПРОВОЛОЧНЫЕ ВЫВОДЫ - 2, РЯД: 600Н, МАРКА: EBM-PAPST, ТЕКУЩИЙ ТИП: ОКРУГ КОЛУМБИЯ, ТИП ПРОДУКТА: ВЕНТИЛЯТОРЫ ПОСТОЯННОГО ТОКА, ЗАВОДСКАЯ УПАКОВКА: 1, ПОДКАТЕГОРИЯ: ВЕНТИЛЯТОРЫ, ВОЗДУХОДУВКИ И АКСЕССУАРЫ, ЕДИНИЦА ИЗМЕРЕНИЯ: 65 770 Г</t>
  </si>
  <si>
    <t>614NM</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</si>
  <si>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4.5 V; ВХОДНОЕ НАПРЯЖЕНИЕ, МАКС.: 5.5 V; ВЫХОДНОЕ НАПРЯЖЕНИЕ-КАНАЛ 1: 12 V; ВЫХОДНОЙ ТОК-КАНАЛ 1: 84 MA; НАПРЯЖЕНИЕ ИЗОЛЯЦИИ: 1.5 KV; МИНИМАЛЬНАЯ РАБОЧАЯ ТЕМПЕРАТУРА: - 40 C; МАКСИМАЛЬНАЯ РАБОЧАЯ ТЕМПЕРАТУРА: + 105 C; ВИД МОНТАЖА: THROUGH HOLE; ДЛИНА: 11.6 MM; ШИРИНА: 6 MM; ВЫСОТА: 10.16 MM; ОТРАСЛЬ ПРОМЫШЛЕННОСТИ: INDUSTRIAL; ПРОДУКТ: ISOLATED; СЕРИЯ: PDS1-S; ВХОДНОЕ НАПРЯЖЕНИЕ: 4.5 V TO 5.5 V; УПАКОВКА: TUBE; РАЗМЕР ФАБРИЧНОЙ УПАКОВКИ: 43; ДРУГИЕ НАЗВАНИЯ ТОВАРА №: 656-93304R; ВЕС ИЗДЕЛИЯ: 1,200 G</t>
  </si>
  <si>
    <t>КАТЕГОРИЯ ПРОДУКТА: ТВЕРДОТЕЛЬНЫЕ РЕЛЕ — МОНТАЖ НА ПЕЧАТНОЙ ПЛАТЕ, ROHS: ПОДРОБНОСТИ, УПАКОВКА: ТРУБКА, ТИП МОНТАЖА: МОНТАЖ НА ПЕЧАТНОЙ ПЛАТЕ, НОМИНАЛЬНЫЙ ТОК НАГРУЗКИ: 550 МА, НОМИНАЛЬНОЕ НАПРЯЖЕНИЕ НАГРУЗКИ: 100 В ПОСТОЯННОГО ТОКА, КОНТАКТНАЯ ФОРМА РЕЛЕ: 1 ФОРМА А (СПСТ-НО), ДИАПАЗОН УПРАВЛЯЮЩЕГО НАПРЯЖЕНИЯ: 1,2 В ПОСТОЯННОГО ТОКА, ПОСЫЛКА/КЕЙС: ДИП-8, ТИП ВЫХОДА: МОП-ТРАНЗИСТОР, ВХОДНОЙ ТОК: 25 МА, МИНИМАЛЬНАЯ РАБОЧАЯ ТЕМПЕРАТУРА: - 40 С, МАКСИМАЛЬНАЯ РАБОЧАЯ ТЕМПЕРАТУРА: +85 С, ДЛИНА: 9,39 ММ, ШИРИНА: 6,47 ММ, РОСТ: 4,57 ММ,ФОРМА ОБРАТНОЙ СВЯЗИ: SPST (1 ФОРМА А), МЕТОД ИЗОЛЯЦИИ ВХОДА-ВЫХОДА: ОПТОПАРА, ТОВАР: ТВЕРДОТЕЛЬНЫЕ РЕЛЕ, ТИП ПРОДУКТА: SSR — ТВЕРДОТЕЛЬНЫЕ РЕЛЕ, ЗАВОДСКАЯ УПАКОВКА: 2000 Г.</t>
  </si>
  <si>
    <t>PVD1352NPBF</t>
  </si>
  <si>
    <t>КАТЕГОРИЯ ПРОДУКТА: ПРОВОДНЫЕ КЛЕММЫ И ЗАЖИМЫ, КОЛИЧЕСТВО ПОЗИЦИЙ: 14 ПОЗИЦИЯ, ПОДАЧА: 2 ММ, КОЛИЧЕСТВО РЯДОВ: 2 РЯД, ТИП МОНТАЖА: СКВОЗНОЕ ОТВЕРСТИЕ, СТИЛЬ ОКОНЧАНИЯ: ПРИПОЙ, МОНТАЖНЫЙ УГОЛ: ПРЯМОЙ, КОНТАКТНОЕ ПОКРЫТИЕ: ЗОЛОТО, РЯД: Л-ТЕК, ТОРГОВОЕ НАЗВАНИЕ: DATAMATE, МИНИМАЛЬНАЯ РАБОЧАЯ ТЕМПЕРАТУРА: - 55 С, МАКСИМАЛЬНАЯ РАБОЧАЯ ТЕМПЕРАТУРА: + 125 С, МАРКА: ХАРВИН, КОНТАКТНЫЙ МАТЕРИАЛ: ФОСФОРНАЯ БРОНЗА, ТЕКУЩИЙ РЕЙТИНГ: 3 А, ЦВЕТ КОРПУСА: ЧЕРНЫЙ, МАТЕРИАЛ КОРПУСА: ТЕРМОПЛАСТ, ТИП ПРОДУКТА: ЗАГОЛОВКИ И КАБЕЛЬНЫЕ ВВОДЫ, ЗАВОДСКАЯ УПАКОВКА: 14, ЕДИНИЦА ИЗМЕРЕНИЯ: 665 МГ,</t>
  </si>
  <si>
    <t>M80-8531442</t>
  </si>
  <si>
    <t>КАТЕГОРИЯ ПРОДУКТА: ПРОВОДНЫЕ КЛЕММЫ И ЗАЖИМЫ, КОЛИЧЕСТВО ПОЗИЦИЙ: 12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t>
  </si>
  <si>
    <t>M80-8531242</t>
  </si>
  <si>
    <t>КАТЕГОРИЯ ПРОДУКТА: ПРОВОДНЫЕ КЛЕММЫ И ЗАЖИМЫ, КОЛИЧЕСТВО ПОЗИЦИЙ: 16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МАРКА: ХАРВИН, КОНТАКТНЫЙ МАТЕРИАЛ: ФОСФОРНАЯ БРОНЗА, ТЕКУЩИЙ РЕЙТИНГ: 3 А, ЦВЕТ КОРПУСА: ЧЕРНЫЙ, МАТЕРИАЛ КОРПУСА: ТЕРМОПЛАСТ, НЬ НАПРЯЖЕНИЯ: 120 В, ЕДИНИЦА ИЗМЕРЕНИЯ: 1535 Г,</t>
  </si>
  <si>
    <t>M80-8531642</t>
  </si>
  <si>
    <t>КАТЕГОРИЯ ПРОДУКТА:ПРОВОДНЫЕ КЛЕММЫ И ЗАЖИМЫ, КОЛИЧЕСТВО ПОЗИЦИЙ: 10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 Т ЗАВОДСКАЯ УПАКОВКА: 18, ПОДКАТЕГОРИЯ: ЗАГОЛОВКИ И КАБЕЛЬНЫЕ ВВОДЫ, УРОВЕНЬ НАПРЯЖЕНИЯ: 120 В, ЕДИНИЦА ИЗМЕРЕНИЯ: 680 МГ,</t>
  </si>
  <si>
    <t>M80-8531042</t>
  </si>
  <si>
    <t>КАТЕГОРИЯ ПРОДУКТА:ПРОВОДНЫЕ КЛЕММЫ И ЗАЖИМЫ, КОЛИЧЕСТВО ПОЗИЦИЙ: 4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 Т ЗАВОДСКАЯ УПАКОВКА: 18, ПОДКАТЕГОРИЯ: ЗАГОЛОВКИ И КАБЕЛЬНЫЕ ВВОДЫ, УРОВЕНЬ НАПРЯЖЕНИЯ: 120 В, ЕДИНИЦА ИЗМЕРЕНИЯ: 680 МГ,</t>
  </si>
  <si>
    <t>M80-8530442</t>
  </si>
  <si>
    <t>M80-8530842</t>
  </si>
  <si>
    <t>КАТЕГОРИЯ ПРОДУКТА:ПРОВОДНЫЕ КЛЕММЫ И ЗАЖИМЫ, КОЛИЧЕСТВО ПОЗИЦИЙ: 6 ПОЗИЦИЯ, ПОДАЧА: 2 ММ, КОЛИЧЕСТВО РЯДОВ: 2 РЯД, ТИП МОНТАЖА: СКВОЗНОЕ ОТВЕРСТИЕ, СТИЛЬ ОКОНЧАНИЯ: ПРИПОЙ,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ФОСФОРНАЯ БРОНЗА, ТЕКУЩИЙ РЕЙТИНГ: 3 А, ЦВЕТ КОРПУСА: ЧЕРНЫЙ, МАТЕРИАЛ КОРПУСА: ТЕРМОПЛАСТ, Т ЗАВОДСКАЯ УПАКОВКА: 18, ПОДКАТЕГОРИЯ: ЗАГОЛОВКИ И КАБЕЛЬНЫЕ ВВОДЫ, УРОВЕНЬ НАПРЯЖЕНИЯ: 120 В, ЕДИНИЦА ИЗМЕРЕНИЯ: 680 МГ,</t>
  </si>
  <si>
    <t>РАЗЪЕМ ДЛЯ МОНТАЖА НА ПЕЧАТНУЮ ПЛАТУ, ТИП ЭЛЕКТРИЧЕСКОГО РАЗЪЕМА: ШТЫРЕВОЙ РАЗЪЕМ , ШАГ КОНТАКТОВ: 2,54 ММ, КОЛИЧЕСТВО ПОЛОЖЕНИЙ: 40 ВЫВОД(-ОВ) , НОМИНАЛЬНЫЙ ТОК: 4А, НОМИНАЛЬНОЕ НАПРЯЖЕНИЕ: 150В, ПОЛОЖЕНИЕ БЛОКА: ВЕРТИКАЛЬНЫЙ В СКВОЗНОЕ ОТВЕРСТИЕ, ЛИНЕЙКА ПРОДУКЦИИ: 733 СЕРИИ, НОМИНАЛЬНОЕ ИМПУЛЬСНОЕ НАПРЯЖЕНИЕ 2,5 КВ (III / 3), НОМИНАЛЬНОЕ ИМПУЛЬСНОЕ НАПРЯЖЕНИЕ 2,5 КВ (III / 2), НОМИНАЛЬНОЕ НАПРЯЖЕНИЕ 160 В (III / 2), НОМИНАЛЬНОЕ НАПРЯЖЕНИЕ 320 В (II / 2) И НОМИНАЛЬНЫЙ ТОК 6 А, ИЗОЛЯЦИОННЫЙ МАТЕРИАЛ ИЗ ПОЛИАМИДА 66 (PA 66), КЛАСС ВОСПЛАМЕНЯЕМОСТИ ПО UL94 V0, ДИАПАЗОН ПРЕДЕЛЬНЫХ ТЕМПЕРАТУР ОТ -60 ° C ДО 100 ° C , КОНТАКТНЫЙ МАТЕРИАЛ ФОСФОРИСТАЯ БРОНЗА, СЕРИЯ AMPMODU MOD II</t>
  </si>
  <si>
    <t>2-826632-0</t>
  </si>
  <si>
    <t>ПРЯМОУГОЛЬНЫЙ РАЗЪЕМ, РАЗЪЕМ.</t>
  </si>
  <si>
    <t>КАТЕГОРИЯ ПРОДУКТА: ПРЯМОУГОЛЬНЫЙ РАЗЪЕМ, УРОВЕНЬ НАПРЯЖЕНИЯ: 180 В, ТЕКУЩИЙ РЕЙТИНГ: 500 МА, СЕРИЯ: M80, КОНТАКТНЫЙ ПОЛ: РОЗЕТКА (ЖЕНСКАЯ), ПОДКАТЕГОРИЯ: ПИТАНИЕ НА ПЛАТЕ MIXTEK FML CRIMP CON С ШЕСТИГРАННЫМ ПАЗОМ JS КОЛИЧЕСТВО ПОЗИЦИЙ: 4 КОАКСИАЛЬНЫЙ ТИП МОНТАЖА: КАБЕЛЬНОЕ КРЕПЛЕНИЕ / СВОБОДНОЕ КРЕПЛЕНИЕ, СТИЛЬ ОКОНЧАНИЯ: ОБЖИМ, ПОДАЧА: 4 М, ЕДИНИЦА ИЗМЕРЕНИЯ: 2517 Г</t>
  </si>
  <si>
    <t>M80-4000000F1-04-305-00-000</t>
  </si>
  <si>
    <t>КАТЕГОРИЯ ПРОДУКТА: РАЗЪЕМ, КОЛИЧЕСТВО ПОЗИЦИЙ: 4 ПОЗИЦИЯ, ПОДАЧА: 2 ММ, КОЛИЧЕСТВО РЯДОВ: 2 РЯД, РАССТОЯНИЕ МЕЖДУ РЯДАМИ: 2 ММ, СЕРИЯ: M80, ТИП МОНТАЖА: КАБЕЛЬНОЕ КРЕПЛЕНИЕ / СВОБОДНОЕ КРЕПЛЕНИЕ, СТИЛЬ ОКОНЧАНИЯ: ОБЖИМ, МОНТАЖНЫЙ УГОЛ: ПРЯМОЙ, КОНТАКТНЫЙ ПОЛ: РОЗЕТКА (ЖЕНСКАЯ), КОНТАКТНОЕ ПОКРЫТИЕ: ЗОЛОТО, РЯД: Л-ТЕК, ТОРГОВОЕ НАЗВАНИЕ: DATAMATE, КАЛИБР ПРОВОДА: 28 AWG ДО 24 AWG, МИНИМАЛЬНАЯ РАБОЧАЯ ТЕМПЕРАТУРА: - 55 С, МАКСИМАЛЬНАЯ РАБОЧАЯ ТЕМПЕРАТУРА: + 125 С, МАРКА: ХАРВИН, КОНТАКТНЫЙ МАТЕРИАЛ: БЕРИЛЛИЕВАЯ МЕДЬ, ТЕКУЩИЙ РЕЙТИНГ: 3 А, ЦВЕТ КОРПУСА: ЧЕРНЫЙ, МАТЕРИАЛ КОРПУСА: ПОЛИЭСТЕР, УРОВЕНЬ НАПРЯЖЕНИЯ: 120 В, ЕДИНИЦА ИЗМЕРЕНИЯ: 1 Г,</t>
  </si>
  <si>
    <t>КАТЕГОРИЯ ПРОДУКТА: ПРЯМОУГОЛЬНЫЙ РАЗЪЕМ, КОЛИЧЕСТВО ПОЗИЦИЙ: 14 ПОЗИЦИЯ, ПОДАЧА: 2 ММ, СЕРИЯ: M80, КОЛИЧЕСТВО РЯДОВ: 2 РЯД, ТИП МОНТАЖА: СВОБОДНОЕ КРЕПЛЕНИЕ, СТИЛЬ ОКОНЧАНИЯ: ОБЖИМ, МОНТАЖНЫЙ УГОЛ: ПРЯМОЙ, КОНТАКТНЫЙ ПОЛ: ПИН (МУЖСКОЙ),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</si>
  <si>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M80-8881405</t>
  </si>
  <si>
    <t>КАТЕГОРИЯ ПРОДУКТА:РАЗЪЕМ, КОЛИЧЕСТВО ПОЗИЦИЙ: 10 ПОЗИЦИЯ, ПОДАЧА: 2 ММ, КОЛИЧЕСТВО РЯДОВ: 1 РЯД, ТИП МОНТАЖА: СВОБОДНОЕ КРЕПЛЕНИЕ, СТИЛЬ ОКОНЧАНИЯ: ОБЖИМ, МОНТАЖНЫЙ УГОЛ: ПРЯМОЙ, КОНТАКТНЫЙ ПОЛ: ПИН (МУЖСКОЙ), СЕРИЯ: M80, КОНТАКТНОЕ ПОКРЫТИЕ: ЗОЛОТО, РЯД: Л-ТЕК, ТОРГОВОЕ НАЗВАНИЕ: DATAMATE, МИНИМАЛЬНАЯ РАБОЧАЯ ТЕМПЕРАТУРА: - 55 С, МАКСИМАЛЬНАЯ РАБОЧАЯ ТЕМПЕРАТУРА: + 125 С, КОНТАКТНЫЙ МАТЕРИАЛ: БЕРИЛЛИЕВАЯ МЕДЬ, ТЕКУЩИЙ РЕЙТИНГ: 3 А, ЦВЕТ КОРПУСА: ЧЕРНЫЙ, МАТЕРИАЛ КОРПУСА: ПОЛИЭСТЕР, ТУРОВЕНЬ НАПРЯЖЕНИЯ: 120 В, ЕДИНИЦА ИЗМЕРЕНИЯ: 1 МГ,</t>
  </si>
  <si>
    <t>M80-8881005</t>
  </si>
  <si>
    <t>РАЗЪЕМ ПРОМЫШЛЕННЫЙ.</t>
  </si>
  <si>
    <t>TV06RW11-02S</t>
  </si>
  <si>
    <t>ТРАНЗИСТОР МОП 405 ВТ, ТРАНЗИСТОР БИПОЛЯРНЫЙ 1040 ВТ, ТРАНЗИСТОР МОП 214 ВТ, ТРАНЗИСТОР МОП 300 ВТ, ТРАНЗИСТОР МОП 139 ВТ, ТРАНЗИСТОР МОП 375 ВТ, ТРАНЗИСТОР МОП 500 ВТ, ТРАНЗИСТОР МОП 441 ВТ</t>
  </si>
  <si>
    <t>КАТЕГОРИЯ ПРОДУКТА: МОП-ТРАНЗИСТОР, ROHS: ПОДРОБНОСТИ, ТЕХНОЛОГИИ: СИ, ТИП МОНТАЖА: СКВОЗНОЕ ОТВЕРСТИЕ, ПОСЫЛКА/КЕЙС: ТО-220-3, ПОЛЯРНОСТЬ ТРАНЗИСТОРА: N-КАНАЛ, КОЛИЧЕСТВО КАНАЛОВ: 1 КАНАЛ, VDS - НАПРЯЖЕНИЕ ПРОБОЯ СТОК-ИСТОК: 55 В, ID — НЕПРЕРЫВНЫЙ ТОК СТОКА: 28 А, RDS ON — СОПРОТИВЛЕНИЕ СТОК-ИСТОК: 35 МОМ, VGS - НАПРЯЖЕНИЕ ЗАТВОР-ИСТОК: - 16 В, + 16 В, QG - ЗАРЯД ВОРОТ: 32 НКЛ, PD - РАССЕИВАЕМАЯ МОЩНОСТЬ: 38 ВТ, УПАКОВКА: ТРУБКА, МАРКА: ИНФИНЕОН ТЕХНОЛОГИИ, КОНФИГУРАЦИЯ: ОДИНОКИЙ, РОСТ: 15,65 ММ, ДЛИНА: 10 ММ, ТИП ПРОДУКТА: МОП-ТРАНЗИСТОР, ЗАВОДСКАЯ УПАКОВКА: 2000 Г.,</t>
  </si>
  <si>
    <t>IRLIZ44NPBF (IRLIZ44N)</t>
  </si>
  <si>
    <t>КАТЕГОРИЯ ПРОДУКТА: ЛОГИЧЕСКИЕ ЭЛЕМЕНТЫ, ЛОГИЧЕСКАЯ ФУНКЦИЯ: NAND, СЕМЕЙСТВО ЛОГИЧЕСКИХ ЭЛЕМЕНТОВ: ACT, КОЛИЧЕСТВО ВЕНТИЛЕЙ: 1 GATE, КОЛИЧЕСТВО ВХОДНЫХ ЛИНИЙ: 8 INPUT, КОЛИЧЕСТВО ВЫХОДНЫХ ЛИНИЙ: 1 OUTPUT, ВЫХОДНОЙ ТОК ВЫСОКОГО УРОВНЯ: - 24 MA, ВЫХОДНОЙ ТОК НИЗКОГО УРОВНЯ: 24 MA, ВРЕМЯ ЗАДЕРЖКИ РАСПРОСТРАНЕНИЯ: 8.1 NS, НАПРЯЖЕНИЕ ПИТАНИЯ - МАКС.: 5.5 V, НАПРЯЖЕНИЕ ПИТАНИЯ - МИН.: 4.5 V, МИНИМАЛЬНАЯ РАБОЧАЯ ТЕМПЕРАТУРА: - 40 C, МАКСИМАЛЬНАЯ РАБОЧАЯ ТЕМПЕРАТУРА: + 85 C, ВИД МОНТАЖА: SMD/SMT, СЕРИЯ: SN74AC00, УПАКОВКА: TUBE, ФУНКЦИЯ: NAND, ВЫСОТА: 1.58 MM, ТИП ВХОДА: TTL, ДЛИНА: 8.65 MM, ДИАПАЗОН РАБОЧИХ ТЕМПЕРАТУР: - 40 C TO + 85 C, ТИП ВЫХОДА: CMOS, СЕРИЯ: 74ACT11030, ШИРИНА: 3.91 MM, ТИП ЛОГИКИ: 8-INPUT NAND, КОЛИЧЕСТВО ЦИФРОВЫХ РАЗРЯДОВ: 1 BIT, РАБОЧИЙ ТОК ИСТОЧНИКА ПИТАНИЯ: 40 UA, РАБОЧЕЕ НАПРЯЖЕНИЕ ПИТАНИЯ: 5 V,</t>
  </si>
  <si>
    <t>SN74AC00DR</t>
  </si>
  <si>
    <t>ТЕМПЕРАТУРНЫЙ ДАТЧИК ДЛЯ МОНТАЖА НА ПЛАТУ.</t>
  </si>
  <si>
    <t>МИКРОСХЕМА,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</si>
  <si>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АНАЛОГО-ЦИФРОВЫЕ ПРЕОБРАЗОВАТЕЛИ (АЦП); СЕРИЯ: ADS850; ВИД МОНТАЖА: SMD/SMT; УПАКОВКА / БЛОК: LFCSP-48; РАЗРЕШЕНИЕ: 12,2 BIT; КОЛИЧЕСТВО КАНАЛОВ: 4 CHANNEL; ТИП ИНТЕРФЕЙСА: SPI; ЧАСТОТА ДИСКРЕТИЗАЦИИ: 105 MS/S; ТИП ВХОДА: DIFFERENTIAL; НАПРЯЖЕНИЕ ПИТАНИЯ ДЛЯ ЦИФРОВЫХ УСТРОЙСТВ: 4,7 V; SNR – ОТНОШЕНИЕ СИГНАЛ/ШУМ: 75.1 DBFS; СЕРИЯ ADS850; МИНИМАЛЬНАЯ РАБОЧАЯ ТЕМПЕРАТУРА: - 40 C; МАКСИМАЛЬНАЯ РАБОЧАЯ ТЕМПЕРАТУРА: + 85 C; УПАКОВКА: TRAY; ВЫСОТА: 0.73 MM; ВХОДНОЕ НАПРЯЖЕНИЕ: 2 VP-P; ДЛИНА: 7 MM; КОЛИЧЕСТВО ПРЕОБРАЗОВАТЕЛЕЙ: 4 CONVERTER; ТИП ВЫХОДА: LVDS; ТИП: S/H ADC; ШИРИНА: 7 MM; ТИП ССЫЛКИ: EXTERNAL, INTERNAL; DNL - ДИФФЕРЕНЦИАЛЬНАЯ НЕЛИНЕЙНОСТЬ: - 1 LSB/1.6 LSB; NL - ИНТЕГРАЛЬНАЯ НЕЛИНЕЙНОСТЬ: +/- 4 LSB; КОЛИЧЕСТВО ВХОДОВ АЦП: 1 INPU; РАБОЧЕЕ НАПРЯЖЕНИЕ ПИТАНИЯ: 5 V; PD - РАССЕИВАНИЕ МОЩНОСТИ: 457 MW; ПОТРЕБЛЯЕМАЯ МОЩНОСТЬ: 250 MW</t>
  </si>
  <si>
    <t>ADS850Y/250</t>
  </si>
  <si>
    <t>МИКРОСХЕМА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 ТОВАР ПОСТАВЛЯЕТСЯ НА БЕЗВОЗМЕЗДНОЙ ОСНОВЕ, СТОИМОСТЬ УКАЗАНА ДЛЯ ТАМОЖЕННЫХ ЦЕЛЕЙ.</t>
  </si>
  <si>
    <t>МИКРОСХЕМА ДЛЯ УПРАВЛЕНИЯ ПИТАНИЕМ, КАТЕГОРИЯ ПРОДУКТА: LDO РЕГУЛЯТОРЫ НАПРЯЖЕНИЯ, ВИД МОНТАЖА: SMD/SMT, УПАКОВКА / БЛОК: VQFN-20, ВЫХОДНОЕ НАПРЯЖЕНИЕ: ADJ, ВЫХОДНОЙ ТОК: 2 A, КОЛИЧЕСТВО ВЫХОДОВ: 1 OUTPUT, ВХОДНОЕ НАПРЯЖЕНИЕ (МАКС.): 6.5 V, ВХОДНОЕ НАПРЯЖЕНИЕ МИН.: 1.1 V, ТИП ВЫХОДА: ADJUSTABLE, МИНИМАЛЬНАЯ РАБОЧАЯ ТЕМПЕРАТУРА: - 40 C, МАКСИМАЛЬНАЯ РАБОЧАЯ ТЕМПЕРАТУРА: + 125 C, НАПРЯЖЕНИЕ ОТПУСКАНИЯ: 85 MV, СЕРИЯ: TPS7A8300, УПАКОВКА: CUT TAPE, УПАКОВКА: MOUSEREEL, УПАКОВКА: REEL, ДИАПАЗОН РАБОЧИХ ТЕМПЕРАТУР: - 40 C TO + 125 C, НАПРЯЖЕНИЕ ОТПУСКАНИЯ - МАКС.: 200 MV, ДИАПАЗОН ВЫХОДНОГО НАПРЯЖЕНИЯ: 800 MV TO 5 V, ПОДАВЛЕНИЕ ПУЛЬСАЦИЙ ПИТАНИЯ - ТИПИЧ.: 40 DB, ТОЧНОСТЬ РЕГУЛИРОВАНИЯ НАПРЯЖЕНИЯ: 1 %, СРЕДСТВА РАЗРАБОТКИ: TPS7A8300EVM-209, НЕСТАБИЛЬНОСТЬ ВЫХОДНОГО НАПРЯЖЕНИЯ ИЛИ ТОКА: 0.003 %/V, НЕСТАБИЛЬНОСТЬ ВЫХОДНОЙ НАГРУЗКИ: 0.0001 %/A, МАКСИМАЛЬНОЕ ВЫХОДНОЕ НАПРЯЖЕНИЕ: 5 V, ЧУВСТВИТЕЛЬНЫЙ К ВЛАЖНОСТИ: YES, РАБОЧИЙ ТОК ИСТОЧНИКА ПИТАНИЯ: 2.8 MA, ОПОРНОЕ НАПРЯЖЕНИЕ: 0.8 V, РАЗМЕР ФАБРИЧНОЙ УПАКОВКИ: 3000, ВЕС ИЗДЕЛИЯ: 70 MG</t>
  </si>
  <si>
    <t>TPS7A8300RGW</t>
  </si>
  <si>
    <t>МИКРОСХЕМА ПАМЯТИ 32 МБИТ,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</si>
  <si>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ФЛЕШ-ПАМЯТЬ NOR, ВИД МОНТАЖА: SMD/SMT, УПАКОВКА / БЛОК: SOIC-8, СЕРИЯ: AT45DB, РАЗМЕР ПАМЯТИ: 32 MBIT, НАПРЯЖЕНИЕ ПИТАНИЯ - МИН.: 2.7 V, НАПРЯЖЕНИЕ ПИТАНИЯ - МАКС.: 3.6 V, ТИП ИНТЕРФЕЙСА: SPI, МАКСИМАЛЬНАЯ ТАКТОВАЯ ЧАСТОТА: 66 MHZ, ОРГАНИЗАЦИЯ: 4 M X 8, ШИРИНА ШИНЫ ДАННЫХ: 8 BIT, ТИП СИНХРОНИЗАЦИИ: SYNCHRONOUS, МИНИМАЛЬНАЯ РАБОЧАЯ ТЕМПЕРАТУРА: - 40 C, МАКСИМАЛЬНАЯ РАБОЧАЯ ТЕМПЕРАТУРА: + 85 C, УПАКОВКА: REEL, АРХИТЕКТУРА: SECTOR, ТОРГОВАЯ МАРКА: MICROCHIP TECHNOLOGY / ATMEL, ТИП ПАМЯТИ: NOR, ТИП ПРОДУКТА: NOR FLASH, БЫСТРОДЕЙСТВИЕ: 66 MHZ, СТАНДАРТ: NOT SUPPORTED, ПОДКАТЕГОРИЯ: MEMORY &amp; DATA STORAGE, НАПРЯЖЕНИЕ ПИТАНИЯ - МАКС.: 15 MA, ВЕС ИЗДЕЛИЯ: 540 MG</t>
  </si>
  <si>
    <t>AT45DB321D-SU</t>
  </si>
  <si>
    <t>КАТЕГОРИЯ ПРОДУКТА: FPGA - ПРОГРАММИРУЕМАЯ ВЕНТИЛЬНАЯ МАТРИЦА, ROHS: ПОДРОБНОСТИ, СЕРИЯ: EP4CE22 CYCLONE IV E, КОЛИЧЕСТВО ЛОГИЧЕСКИХ ЭЛЕМЕНТОВ: 22320 LE, КОЛИЧЕСТВО ВХОДОВ/ВЫХОДОВ: 153 I/O, НАПРЯЖЕНИЕ ПИТАНИЯ - МИН.: 1.15 V, НАПРЯЖЕНИЕ ПИТАНИЯ - МАКС.: 1.25 V, МИНИМАЛЬНАЯ РАБОЧАЯ ТЕМПЕРАТУРА: - 40 C, МАКСИМАЛЬНАЯ РАБОЧАЯ ТЕМПЕРАТУРА: + 100 C, ДИАПАЗОН ДАННЫХ: -, КОЛИЧЕСТВО ТРАНСИВЕРОВ: -, ВИД МОНТАЖА: SMD/SMT, УПАКОВКА / БЛОК: FBGA-256, УПАКОВКА: TRAY, ТОРГОВАЯ МАРКА: INTEL / ALTERA, МАКСИМАЛЬНАЯ РАБОЧАЯ ЧАСТОТА: 200 MHZ, ЧУВСТВИТЕЛЬНЫЙ К ВЛАЖНОСТИ: YES, КОЛИЧЕСТВО БЛОКОВ ЛОГИЧЕСКИХ МАССИВОВ (LAB): 1395 LAB, РАБОЧЕЕ НАПРЯЖЕНИЕ ПИТАНИЯ: 1.2 V, ТИП ПРОДУКТА: FPGA - FIELD PROGRAMMABLE GATE ARRAY, РАЗМЕР ФАБРИЧНОЙ УПАКОВКИ: 90, ПОДКАТЕГОРИЯ: PROGRAMMABLE LOGIC ICS, ОБЩИЙ ОБЪЕМ ПАМЯТИ: 594 KBIT, КОММЕРЧЕСКОЕ ОБОЗНАЧЕНИЕ: CYCLONE IV, ДРУГИЕ НАЗВАНИЯ ТОВАРА №: 967303</t>
  </si>
  <si>
    <t>EP4CE22F17I7N</t>
  </si>
  <si>
    <t>КАТЕГОРИЯ ПРОДУКТА: FPGA - ПРОГРАММИРУЕМАЯ ВЕНТИЛЬНАЯ МАТРИЦА, ROHS: ПОДРОБНОСТИ, СЕРИЯ: CYCLONE EPC12, КОЛИЧЕСТВО ЛОГИЧЕСКИХ ЭЛЕМЕНТОВ: 12060 LE, КОЛИЧЕСТВО ВХОДОВ/ВЫХОДОВ: 185 I/O, НАПРЯЖЕНИЕ ПИТАНИЯ - МИН.: 1.5 V, НАПРЯЖЕНИЕ ПИТАНИЯ - МАКС.: 3.3 V, МИНИМАЛЬНАЯ РАБОЧАЯ ТЕМПЕРАТУРА: - 40 C, МАКСИМАЛЬНАЯ РАБОЧАЯ ТЕМПЕРАТУРА: + 85 C, ВИД МОНТАЖА: SMD/SMT, УПАКОВКА / БЛОК: FBGA-256, УПАКОВКА: TRAY, ТОРГОВАЯ МАРКА: INTEL / ALTERA, МАКСИМАЛЬНАЯ РАБОЧАЯ ЧАСТОТА: 250 MHZ, ЧУВСТВИТЕЛЬНЫЙ К ВЛАЖНОСТИ: YES, КОЛИЧЕСТВО БЛОКОВ ЛОГИЧЕСКИХ МАССИВОВ (LAB): 1206 LAB, РАБОЧЕЕ НАПРЯЖЕНИЕ ПИТАНИЯ: 1.5 V TO 3.3 V, ТИП ПРОДУКТА: FPGA - FIELD PROGRAMMABLE GATE ARRAY, РАЗМЕР ФАБРИЧНОЙ УПАКОВКИ: 90, ПОДКАТЕГОРИЯ: PROGRAMMABLE LOGIC ICS, ОБЩИЙ ОБЪЕМ ПАМЯТИ: 239616 BIT, КОММЕРЧЕСКОЕ ОБОЗНАЧЕНИЕ: CYCLONE, ДРУГИЕ НАЗВАНИЯ ТОВАРА №: 972594</t>
  </si>
  <si>
    <t>EP1C12F256I7N</t>
  </si>
  <si>
    <t>МИКРОСХЕМА ДЛЯ УПРАВЛЕНИЯ ПИТАНИЕМ, КАТЕГОРИЯ ПРОДУКТА: ЛИНЕЙНЫЕ РЕГУЛЯТОРЫ НАПРЯЖЕНИЯ, ВИД МОНТАЖА: SMD/SMT, УПАКОВКА / БЛОК: MSOP-8, КОЛИЧЕСТВО ВЫХОДОВ: 1 OUTPUT, ВЫХОДНОЙ ТОК: 500 MA,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 СЕРИЯ: ADP3335, УПАКОВКА: REEL, УПАКОВКА: CUT TAPE, УПАКОВКА: MOUSEREEL, ВЫСОТА: 0.85 MM, ДЛИНА: 3 MM, ШИРИНА: 3 MM, ВЕС ИЗДЕЛИЯ: 140 MG</t>
  </si>
  <si>
    <t>ADP3335ARMZ-3,3</t>
  </si>
  <si>
    <t>ТЕРМИСТОР 3,5 МВТ. ТОВАР ПОСТАВЛЯЕТСЯ НА БЕЗВОЗМЕЗДНОЙ ОСНОВЕ.</t>
  </si>
  <si>
    <t>ТЕРМОРЕЗИСТОРЫ С ОТРИЦАТЕЛЬНЫМ ТЕМПЕРАТУРНЫМ КОЭФФИЦИЕНТОМ, СЕРИЯ: B57861S, СОПРОТИВЛЕНИЕ: 10 KOHMS, НОМИНАЛЬНАЯ МОЩНОСТЬ: 60 MW, ДОПУСТИМОЕ ОТКЛОНЕНИЕ: 0,01, ВИД МОНТАЖА: PCB MOUNT, ТИП ВЫВОДОВ: RADIAL, МИНИМАЛЬНАЯ РАБОЧАЯ ТЕМПЕРАТУРА: - 55 C, МАКСИМАЛЬНАЯ РАБОЧАЯ ТЕМПЕРАТУРА: + 155 C, ДИАМЕТР: 2.41 MM, ДЛИНА: 6.5 MM, КВАЛИФИКАЦИЯ: AEC-Q200, УПАКОВКА: BULK, ТОРГОВАЯ МАРКА: EPCOS / TDK, ДИАМЕТР КАБЕЛЯ: 0.25 MM, ТИП ПРОДУКТА: NTC THERMISTORS, РАЗМЕР ФАБРИЧНОЙ УПАКОВКИ: 1000, ПОДКАТЕГОРИЯ: THERMISTORS, ТИП: NTC, ДРУГИЕ НАЗВАНИЯ ТОВАРА №: B57861S103F40, ПРОДУКТ: RECTIFIERS, ТИП ПРОДУКТА: RECTIFIERS, РАЗМЕР ФАБРИЧНОЙ УПАКОВКИ: 2000, ПОДКАТЕГОРИЯ: DIODES &amp; RECTIFIERS, ШИРИНА: 3.6 MM, ВЕС ИЗДЕЛИЯ: 350 MG,</t>
  </si>
  <si>
    <t>B57861S0103F040</t>
  </si>
  <si>
    <t>СВЕТОДИОД СКВОЗНОГО МОНТАЖА. ТОВАР ПОСТАВЛЯЕТСЯ НА БЕЗВОЗМЕЗДНОЙ ОСНОВЕ.</t>
  </si>
  <si>
    <t>КАТЕГОРИЯ ПРОДУКТА: СТАНДАРТНЫЕ СВЕТОДИОДЫ - СКВОЗНОГО МОНТАЖА; ПРОДУКТ: BI-COLOR LEDS; ЦВЕТ ОСВЕЩЕНИЯ: RED, GREEN; ДЛИНА ВОЛНЫ/ЦВЕТОВАЯ ТЕМПЕРАТУРА: 625 NM, 568 NM; ИНТЕНСИВНОСТЬ ОСВЕЩЕНИЯ: 5 MCD; УГОЛ ОБЗОРА: 60 DEG; IF - ПРЯМОЙ ТОК: 20 MA; РАЗМЕР СВЕТОДИОДА: T-1 3/4 (5 MM); МИНИМАЛЬНАЯ РАБОЧАЯ ТЕМПЕРАТУРА: - 40 C; МАКСИМАЛЬНАЯ РАБОЧАЯ ТЕМПЕРАТУРА: + 85 C; РАЗМЕРЫ ЛИНЗЫ: 5 MM; ФОРМА ЛИНЗЫ: ROUND; СВЕТОСИЛА ОБЪЕКТИВА: DIFFUSED; УПАКОВКА: BULK; КОНФИГУРАЦИЯ: COMMON ANODE; ВИД МОНТАЖА: THROUGH HOLE; РАБОЧЕЕ НАПРЯЖЕНИЕ ПИТАНИЯ: 2 V, 2.2 V; РАЗМЕР ФАБРИЧНОЙ УПАКОВКИ: 500; ВЕС ИЗДЕЛИЯ: 400 MG</t>
  </si>
  <si>
    <t>KP-1608SURCK</t>
  </si>
  <si>
    <t>КАРЕТКА - ЗАПЧАСТЬ К 3D ПРИНТЕРУ, РЕЛЬСОВАЯ НАПРАВЛЯЮЩАЯ - ЗАПЧАСТЬ К 3D ПРИНТЕРУ, КАРЕТКА - ЗАПЧАСТЬ К 3D ПРИНТЕРУ, РЕЛЬСОВАЯ НАПРАВЛЯЮЩАЯ - ЗАПЧАСТЬ К 3D ПРИНТЕРУ/</t>
  </si>
  <si>
    <t>MGN12C</t>
  </si>
  <si>
    <t>КАТЕГОРИЯ ПРОДУКТА: МНОГОСЛОЙНЫЕ КЕРАМИЧЕСКИЕ КОНДЕНСАТОРЫ MLCC - SMD/SMT, ROHS: ПОДРОБНОСТИ, ЕМКОСТЬ: 4,7 МКФ, НОМИНАЛЬНОЕ НАПРЯЖЕНИЕ ПОСТОЯННОГО ТОКА: 50 В ПОСТОЯННОГО ТОКА, ДИЭЛЕКТРИК: X7R, ТОЛЕРАНТНОСТЬ: 0,1, КОД ДЕЛА - В: 1210, КОД КОРПУСА - ММ: 3225, ВЫСОТА: 2,5 ММ, МИНИМАЛЬНАЯ РАБОЧАЯ ТЕМПЕРАТУРА: - 55 С, МАКСИМАЛЬНАЯ РАБОЧАЯ ТЕМПЕРАТУРА: + 125 С, ТОВАР: MLCC ОБЩЕГО ТИПА, СТИЛЬ ЗАВЕРШЕНИЯ: СМД/СМТ, ПРЕКРАЩЕНИЕ: СТАНДАРТ, КВАЛИФИКАЦИЯ: AEC-Q200, СЕРИИ: СМД АВТО X7R, УПАКОВКА: КАТУШКА, УПАКОВКА: РАЗРЕЗАТЬ ЛЕНТУ, УПАКОВКА: МЫШЬКАТУШКА, МАРКА: КЕМЕТ, ЕМКОСТЬ - НФ: 4700 НФ, УЧЕБНЫЙ КЛАСС: КЛАСС 2, ДЛИНА: 3,2 ММ, ПОСЫЛКА/КЕЙС: 1210 (3225 МЕТРИЧЕСКИХ), ТИП ПРОДУКТА: КЕРАМИЧЕСКИЕ КОНДЕНСАТОРЫ, ЗАВОДСКАЯ УПАКОВКА: 1000, ПОДКАТЕГОРИЯ: КОНДЕНСАТОРЫ, ТИП: X7R ДИЭЛЕКТРИЧЕСКИЕ MLCC КОММЕРЧЕСКОГО КЛАССА, НОМИНАЛЬНОЕ НАПРЯЖЕНИЕ ПЕРЕМЕННОГО ТОКА: -, ШИРИНА: 2,5 ММ, ЕДИНИЦА ИЗМЕРЕНИЯ: 100 МГ.</t>
  </si>
  <si>
    <t>C1210C475K5RACAUTO</t>
  </si>
  <si>
    <t>КАТЕГОРИЯ ПРОДУКТА: ТОКОИЗМЕРИТЕЛЬНЫЕ РЕЗИСТОРЫ — ДЛЯ ПОВЕРХНОСТНОГО МОНТАЖА, ROHS: ПОДРОБНОСТИ, СЕРИИ: LMA, СОПРОТИВЛЕНИЕ: 1,5 МОМ, НОМИНАЛЬНАЯ МОЩНОСТЬ: 1,5 ВТ, ТОЛЕРАНТНОСТЬ: 0,01, ТЕМПЕРАТУРНЫЙ КОЭФФИЦИЕНТ: 50 ЧАСТЕЙ НА МИЛЛИОН/КЛ, КОД ДЕЛА - В: 2512, КОД КОРПУСА - ММ: 6432, МИНИМАЛЬНАЯ РАБОЧАЯ ТЕМПЕРАТУРА: - 55 С, МАКСИМАЛЬНАЯ РАБОЧАЯ ТЕМПЕРАТУРА: + 170 С, ТЕХНОЛОГИИ: МЕТАЛЛИЧЕСКИЙ ЭЛЕМЕНТ, ПРЕКРАЩЕНИЕ: 2 ТЕРМИНАЛ, СТИЛЬ ЗАВЕРШЕНИЯ: СМД/СМТ, КВАЛИФИКАЦИЯ: AEC-Q200, УПАКОВКА: КАТУШКА, УПАКОВКА: РАЗРЕЗАТЬ ЛЕНТУ, УПАКОВКА: МЫШЬКАТУШКА, ЗАЯВЛЕНИЕ: ТЕКУЩИЙ СМЫСЛ, МАРКА: ВЕЛВИН КОМПОНЕНТС / ТТ ЭЛЕКТРОНИКС, ДЛИНА: 6,4 ММ, ТИП МОНТАЖА: МОНТАЖ НА ПЕЧАТНОЙ ПЛАТЕ, ТИП ПРОДУКТА: ТОКОИЗМЕРИТЕЛЬНЫЕ РЕЗИСТОРЫ, ЗАВОДСКАЯ УПАКОВКА: 4000, ПОДКАТЕГОРИЯ: РЕЗИСТОРЫ, ТИП: РЕЗИСТОР ИЗ МЕТАЛЛИЧЕСКОГО СПЛАВА С НИЗКИМ СОПРОТИВЛЕНИЕМ, ШИРИНА: 3,2 ММ, ЕДИНИЦА ИЗМЕРЕНИЯ: 40 500 МГ,</t>
  </si>
  <si>
    <t>LRMAP2512-R0015FT4</t>
  </si>
  <si>
    <t>КНОПОЧНЫЙ ВЫКЛЮЧАТЕЛЬ НА ПЛАТУ 30 В ПОСТОЯННОГО ТОКА.</t>
  </si>
  <si>
    <t>КАТЕГОРИЯ ПРОДУКТА: КНОПОЧНЫЕ ВЫКЛЮЧАТЕЛИ НА ПЛАТУ; ПРОДУКТ: STANDARD SWITCHES; С ПОДСВЕТКОЙ: NON-ILLUMINATED; ЦВЕТ ОСВЕЩЕНИЯ: -; ТИП ЛАМПЫ: -; ФОРМА КОНТАКТА: DPDT; ФУНКЦИЯ ПЕРЕКЛЮЧАТЕЛЯ: ON - OFF; НОМИНАЛЬНЫЙ ТОК: 100 MA; НОМИНАЛЬНОЕ НАПРЯЖЕНИЕ ПЕРЕМЕННОГО ТОКА: -; НОМИНАЛЬНОЕ НАПРЯЖЕНИЕ ПОСТОЯННОГО ТОКА: 30 VDC; НОМИНАЛЬНАЯ МОЩНОСТЬ: -; ВИД МОНТАЖА: THROUGH HOLE; ТИП ВЫВОДОВ: SOLDER PIN; ПОКРЫТИЕ КОНТАКТА: SILVER; ПРИВОД: PLUNGER; ЦВЕТ КРЫШКИ: -; ПАРАМЕТРЫ IP: -; МАТЕРИАЛ КОРПУСА: THERMOPLASTIC (TP); СРОК СЛУЖБЫ: 10000 CYCLES; РАЗМЕР ФАБРИЧНОЙ УПАКОВКИ:РАЗМЕР ФАБРИЧНОЙ УПАКОВКИ: 1000; ГЕРМЕТИЗАЦИЯ КЛЕММ: UNSEALED; ВЕС ИЗДЕЛИЯ: 5,058 G</t>
  </si>
  <si>
    <t>ТРАНЗИСТОРНЫЕ ВЫХОДНЫЕ ОПТОПАРЫ (ФОТОТРАНЗИСТОРЫ). ИСП. В ЭЛЕКТРОННЫХ УСТРОЙСТВАХ ОБЩЕГРАЖДАНСКОГО НАЗНАЧЕНИЯ. (ОБОРУДОВАНИЕ ДЛЯ АВТОМАТИЗАЦИИ ПРОМЫШЛЕННЫХ ПРЕДПРИЯТИЙ, КОМПЬЮТЕРНЫХ СИСТЕМ). ., ДИОД ПОДАВИТЕЛЬ ЭЛЕКТРОСТАТИЧЕСКОГО РАЗРЯДА, ДИОД</t>
  </si>
  <si>
    <t>КАТЕГОРИЯ ПРОДУКТА: СТАБИЛИТРОНЫ, VZ - НАПРЯЖЕНИЕ ТУННЕЛЬНОГО ПРОБОЯ P-N-ПЕРЕХОДА: 6.2 V, ВИД МОНТАЖА: SMD/SMT, УПАКОВКА / БЛОК: SOD-323-2, PD - РАССЕИВАНИЕ МОЩНОСТИ: 300 MW, ДОПУСТИМОЕ ОТКЛОНЕНИЕ НАПРЯЖЕНИЯ: 5 %, ТЕМПЕРАТУРНЫЙ КОЭФФИЦИЕНТ НАПРЯЖЕНИЯ: 2.3 MV/K, ЗЕНЕРОВСКИЙ ТОК: 3 UA, ZZ - ПОЛНОЕ СОПРОТИВЛЕНИЕ ДИОДА ПРИ ЛАВИННОМ ПРОБОЕ: 10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СЕРИЯ: BZX384, ВЫСОТА: 1.05 MM, IR - ОБРАТНЫЙ ТОК : 3 UA, ДЛИНА: 1.8 MM, 3000 , ТИП ВЫВОДОВ: SMD/SMT, ШИРИНА: 1.35 MM, ДРУГИЕ НАЗВАНИЯ ТОВАРА №: 934057635115, ВЕС ИЗДЕЛИЯ: 10 MG</t>
  </si>
  <si>
    <t>BZX384-C6V2</t>
  </si>
  <si>
    <t>ТРАНЗИСТОР БИПОЛЯРНЫЙ 190 ВТ</t>
  </si>
  <si>
    <t>КАТЕГОРИЯ ПРОДУКТА: БИПОЛЯРНЫЕ ТРАНЗИСТОРЫ С ИЗОЛИРОВАННЫМ ЗАТВОРОМ (IGBT); ТЕХНОЛОГИЯ: SI; УПАКОВКА / БЛОК: TO-247AD-3; ВИД МОНТАЖА: THROUGH HOLE; КОНФИГУРАЦИЯ: SINGLE; НАПРЯЖЕНИЕ КОЛЛЕКТОР-ЭМИТТЕР (VCEO), МАКС.: 1.7 KV; НАПРЯЖЕНИЕ НАСЫЩЕНИЯ КОЛЛЕКТОР-ЭМИТТЕР: 4.2 V; МАКСИМАЛЬНОЕ НАПРЯЖЕНИЕ ЗАТВОР-ЭМИТТЕР: 20 V; НЕПРЕРЫВНЫЙ КОЛЛЕКТОРНЫЙ ТОК ПРИ 25 C: 16 A; PD - РАССЕИВАНИЕ МОЩНОСТИ: 190 W; МИНИМАЛЬНАЯ РАБОЧАЯ ТЕМПЕРАТУРА: - 55 C; МАКСИМАЛЬНАЯ РАБОЧАЯ ТЕМПЕРАТУРА: + 150 C; СЕРИЯ: IXGH16N170; УПАКОВКА: TUBE; НЕПРЕРЫВНЫЙ КОЛЛЕКТОРНЫЙ ТОК: 16 A; НЕПРЕРЫВНЫЙ ТОК КОЛЛЕКТОРА IC, МАКС.: 40 A; ТОК УТЕЧКИ ЗАТВОР-ЭМИТТЕР: 100 NA; ВЫСОТА: 21.46 MM; ДЛИНА: 16.26 MM; ДИАПАЗОН РАБОЧИХ ТЕМПЕРАТУР: - 55 C TO + 150 C; РАЗМЕР ФАБРИЧНОЙ УПАКОВКИ:РАЗМЕР ФАБРИЧНОЙ УПАКОВКИ: 30; ШИРИНА: 5.3 MM; ВЕС ИЗДЕЛИЯ: 6,500 G</t>
  </si>
  <si>
    <t>МИКРОСХЕМА ИНТЕГРАЛЬНАЯ МОНОЛИТНАЯ - ИС ДЛЯ УСИЛИТЕЛЕЙ -  ПРЕЦИЗИОННЫЕ УСИЛИТЕЛИ.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</si>
  <si>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ИНТЕГРАЛЬНАЯ МОНОЛИТНАЯ - ИНТЕРФЕЙСНЫЕ ИС- ИС ИНТЕРФЕЙСА RS-422/RS-485 .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</si>
  <si>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ТОВАРА:ИНТЕРФЕЙСНЫЕ ИС- ИС ИНТЕРФЕЙСА RS-422/RS-485. ПРОИЗВОДИТЕЛЬ:MAXIM INTEGRATED. ВИД МОНТАЖА:SMD/SMT, СЕРИЯ:MAX485, ФУНКЦИЯ:TRANSCEIVER, ДИАПАЗОН ДАННЫХ:2.5 MB/S, КОЛИЧЕСТВО ДРАЙВЕРОВ:1 DRIVER ОЛИЧЕСТВО ПРИЕМНИКОВ:1 RECEIVER, РАБОЧЕЕ НАПРЯЖЕНИЕ ПИТАНИЯ:5 V, РАБОЧИЙ ТОК ИСТОЧНИКА ПИТАНИЯ:500 UA, МИНИМАЛЬНАЯ РАБОЧАЯ ТЕМПЕРАТУРА:- 40 C, МАКСИМАЛЬНАЯ РАБОЧАЯ ТЕМПЕРАТУРА:+ 85 C, ВЫСОТА:1.5 MM , ДЛИНА:5 MM ШИРИНА:4 MM , ТОРГОВАЯ МАРКА:MAXIM INTEGRATED , ДУПЛЕКСНАЯ ПЕРЕДАЧА:HALF DUPLEX , ТИП ПРОДУКТА:RS-422/RS-485 INTERFACE IC , РАЗМЕР ФАБРИЧНОЙ УПАКОВКИ:2500 , ПОДКАТЕГОРИЯ:INTERFACE ICS , ВЕС ИЗДЕЛИЯ:540 MG</t>
  </si>
  <si>
    <t>MAX485ESA+T</t>
  </si>
  <si>
    <t>КАТЕГОРИЯ ПРОДУКТА: ЛОГИЧЕСКИЕ ВОРОТА, ROHS: ПОДРОБНОСТИ, ТОВАР: ОДНОФУНКЦИОНАЛЬНЫЕ ВОРОТА, ЛОГИЧЕСКАЯ ФУНКЦИЯ: А ТАКЖЕ, ЛОГИЧЕСКАЯ СЕМЬЯ: ПЕРЕМЕННЫЙ ТОК, КОЛИЧЕСТВО ВОРОТ: 4 ВОРОТА, КОЛИЧЕСТВО ВХОДНЫХ ЛИНИЙ: 2 ВХОДА, КОЛИЧЕСТВО ВЫХОДНЫХ ЛИНИЙ: 1 ВЫХОД, ВЫХОДНОЙ ТОК ВЫСОКОГО УРОВНЯ: - 24 МА, ВЫХОДНОЙ ТОК НИЗКОГО УРОВНЯ: 24 МА, ВРЕМЯ ЗАДЕРЖКИ РАСПРОСТРАНЕНИЯ: 8,5 НС, НАПРЯЖЕНИЕ ПИТАНИЯ - МАКС.: 6 В, НАПРЯЖЕНИЕ ПИТАНИЯ - МИН.: 2 В, МИНИМАЛЬНАЯ РАБОЧАЯ ТЕМПЕРАТУРА: - 40 С, МАКСИМАЛЬНАЯ РАБОЧАЯ ТЕМПЕРАТУРА: +85 С, ТИП МОНТАЖА: СМД/СМТ, ПОСЫЛКА/КЕЙС: СОИК-14, УПАКОВКА: КАТУШКА, УПАКОВКА: РАЗРЕЗАТЬ ЛЕНТУ, УПАКОВКА: МЫШЬКАТУШКА, МАРКА: ИНСТРУМЕНТЫ ТЕХАСА, ФУНКЦИЯ: ЧЕТЫРЕХКАНАЛЬНЫЙ 2-ВХОД, ВЫСОТА: 1,58 ММ, ТИП ВВОДА: КМОП, ДЛИНА: 8,65 ММ, ТИП ЛОГИКИ: 2-ВХОД И, КОЛИЧЕСТВО БИТ: 4 БИТ, РАБОЧИЙ ТОК ПИТАНИЯ: 20 МКА, РАБОЧЕЕ НАПРЯЖЕНИЕ ПИТАНИЯ: 5 В, ДИАПАЗОН РАБОЧИХ ТЕМПЕРАТУР: - 40 С ДО + 85 С, ТИП ВЫХОДА: КМОП, ТИП ПРОДУКТА: ЛОГИЧЕСКИЕ ВОРОТА, СЕРИИ: SN74AC08, ЗАВОДСКАЯ УПАКОВКА: 2500, ПОДКАТЕГОРИЯ: ЛОГИЧЕСКИЕ ИС, ШИРИНА: 3,91 ММ, ЕДИНИЦА ИЗМЕРЕНИЯ: 129 400 МГ,</t>
  </si>
  <si>
    <t>КАТЕГОРИЯ ПРОДУКТА: ИМПУЛЬСНЫЕ РЕГУЛЯТОРЫ НАПРЯЖЕНИЯ, ROHS: ПОДРОБНОСТИ, ТИП МОНТАЖА: СМД/СМТ, ПОСЫЛКА/КЕЙС: ЛГА-144, ТОПОЛОГИЯ: БАК, ВЫХОДНОЕ НАПРЯЖЕНИЕ: ОТ 800 МВ ДО 5 В, ВЫХОДНОЙ ТОК: 4 А, КОЛИЧЕСТВО ВЫХОДОВ: 2 ВЫХОДА, ВХОДНОЕ НАПРЯЖЕНИЕ, МИН.: 2,375 В, ВХОДНОЕ НАПРЯЖЕНИЕ, МАКС.: 5,5 В, ТОК ПОКОЯ: 7 МКА, ЧАСТОТА ПЕРЕКЛЮЧЕНИЯ: 1,25 МГЦ, МИНИМАЛЬНАЯ РАБОЧАЯ ТЕМПЕРАТУРА: - 40 С, МАКСИМАЛЬНАЯ РАБОЧАЯ ТЕМПЕРАТУРА: + 125 С, СЕРИИ: LTM4614, УПАКОВКА: ЛОТОК, МАРКА: АНАЛОГОВЫЕ УСТРОЙСТВА, КОМПЛЕКТ ДЛЯ РАЗРАБОТКИ: ДК1385А, ВХОДНОЕ НАПРЯЖЕНИЕ: ОТ 2,375 В ДО 5,5 В, РЕГУЛИРОВАНИЕ НАГРУЗКИ: 0,012, ЧУВСТВИТЕЛЬНОСТЬ К ВЛАГЕ: ДА, РАБОЧИЙ ТОК ПИТАНИЯ: 20 МА, ТИП ПРОДУКТА: ИМПУЛЬСНЫЕ РЕГУЛЯТОРЫ НАПРЯЖЕНИЯ, НЕИСПРАВНОСТЬ: НЕИСПРАВНОСТЬ, ЗАВОДСКАЯ УПАКОВКА: 119, ПОДКАТЕГОРИЯ: PMIC — ИС УПРАВЛЕНИЯ ПИТАНИЕМ, ТОРГОВОЕ НАЗВАНИЕ: UMODULE, ТИП: РЕГУЛЯТОР DC/DC UMODULE, ЕДИНИЦА ИЗМЕРЕНИЯ: 5330 Г</t>
  </si>
  <si>
    <t>LTM4614EV#PBF</t>
  </si>
  <si>
    <t>КАТЕГОРИЯ ПРОДУКТА: ДИФФЕРЕНЦИАЛЬНЫЕ УСИЛИТЕЛИ, СЕРИЯ: AD8138, КОЛИЧЕСТВО КАНАЛОВ: 1 CHANNEL, GBP - ПРОИЗВЕДЕНИЕ КОЭФФИЦИЕНТА УСИЛЕНИЯ НА ШИРИНУ ПОЛОСЫ ПРОПУСКАНИЯ (FT): 320 MHZ, SR - СКОРОСТЬ НАРАСТАНИЯ ВЫХОДНОГО НАПРЯЖЕНИЯ: 1150 V/US, IB ВХОДНОЙ ТОК СМЕЩЕНИЯ: 7 UA, VOS - ВХОДНОЕ НАПРЯЖЕНИЕ СМЕЩЕНИЯ НУЛЯ: 1 MV, НАПРЯЖЕНИЕ ПИТАНИЯ - МАКС.: 11 V, НАПРЯЖЕНИЕ ПИТАНИЯ - МИН.: 3 V, РАБОЧИЙ ТОК ИСТОЧНИКА ПИТАНИЯ: 20 MA, МИНИМАЛЬНАЯ РАБОЧАЯ ТЕМПЕРАТУРА: - 40 C, МАКСИМАЛЬНАЯ РАБОЧАЯ ТЕМПЕРАТУРА: + 85 C, ВИД МОНТАЖА: SMD/SMT, УПАКОВКА / БЛОК: MSOP-8, УПАКОВКА: CUT TAPE, УПАКОВКА: MOUSEREEL, УПАКОВКА: REEL, ВЫСОТА: 0.85 MM, ДЛИНА: 3 MM, ПРОДУКТ: DIFFERENTIAL AMPLIFIERS, ТИП ПИТАНИЯ: SINGLE, DUAL, ШИРИНА: 3 MM, СРЕДСТВА РАЗРАБОТКИ: AD8138AARMZ-EBZ, НАПРЯЖЕНИЕ СДВОЕННОГО ПИТАНИЯ: +/- 3 V, +/- 5 V, КОЭФФИЦИЕНТ УСИЛЕНИЯ V/V: 1 V/V, МАКСИМАЛЬНОЕ НАПРЯЖЕНИЕ СДВОЕННОГО ПИТАНИЯ: +/- 5.5 V, МАКСИМАЛЬНОЕ ВХОДНОЕ СОПРОТИВЛЕНИЕ: 6 MOHMS AT 5 V, МИНИМАЛЬНОЕ НАПРЯЖЕНИЕ СДВОЕННОГО ПИТАНИЯ: +/- 1.4 V, РАБОЧЕЕ НАПРЯЖЕНИЕ ПИТАНИЯ: 3 V, 5 V, 9 V, PSRR - КОЭФФИЦИЕНТ ПОДАВЛЕНИЯ ПОМЕХ ПО ПИТАНИЮ: 70 DB (MAX), РАЗМЕР ФАБРИЧНОЙ УПАКОВКИ: 1000, УСИЛЕНИЕ ПО НАПРЯЖЕНИЮ, ДБ: 0.028 DB, ВЕС ИЗДЕЛИЯ: 140 MG</t>
  </si>
  <si>
    <t>AD8138ARMZ-REEL7</t>
  </si>
  <si>
    <t>КАТЕГОРИЯ ПРОДУКТА: ДРАЙВЕРЫ СВЕТОДИОДНЫХ ДИСПЛЕЕВ, ROHS: ПОДРОБНОСТИ, СЕРИИ: MC14489B, КОЛИЧЕСТВО ЦИФР: 5, КОЛИЧЕСТВО СЕГМЕНТОВ: 40, ТИП МОНТАЖА: СМД/СМТ, ПОСЫЛКА/КЕЙС: SOIC-WIDE-20, РАБОЧЕЕ НАПРЯЖЕНИЕ ПИТАНИЯ: ОТ 4,5 В ДО 5,5 В, ПОТРЕБЛЯЕМЫЙ ТОК - МАКС.: 1,5 МА, МИНИМАЛЬНАЯ РАБОЧАЯ ТЕМПЕРАТУРА: - 40 С, МАКСИМАЛЬНАЯ РАБОЧАЯ ТЕМПЕРАТУРА: + 130 С, КВАЛИФИКАЦИЯ: AEC-Q100, УПАКОВКА: ТРУБКА, МАРКА: ПОЛУПРОВОДНИКИ NXP, ВЫСОТА: 2,4 ММ, ВЫХОДНОЙ ТОК ВЫСОКОГО УРОВНЯ: 17,5 МА, ДЛИНА: 12,95 ММ, ВЫХОДНОЙ ТОК НИЗКОГО УРОВНЯ: 0,2 МА, ЧУВСТВИТЕЛЬНОСТЬ К ВЛАГЕ: ДА, ТОВАР: ДРАЙВЕРЫ СВЕТОДИОДНЫХ ДИСПЛЕЕВ, ТИП ПРОДУКТА: ДРАЙВЕРЫ СВЕТОДИОДНЫХ ДИСПЛЕЕВ, ЗАВОДСКАЯ УПАКОВКА: 38, ПОДКАТЕГОРИЯ: ИС ДРАЙВЕРА, ШИРИНА: 7,6 ММ,</t>
  </si>
  <si>
    <t>КАТЕГОРИЯ ПРОДУКТА: ТРАНСЛЯЦИЯ - УРОВНИ НАПРЯЖЕНИЯ, ВРЕМЯ ЗАДЕРЖКИ РАСПРОСТРАНЕНИЯ: 2.4 NS, НАПРЯЖЕНИЕ ПИТАНИЯ - МАКС.: 5.5 V, НАПРЯЖЕНИЕ ПИТАНИЯ - МИН.: 2.3 V, 3 V, МИНИМАЛЬНАЯ РАБОЧАЯ ТЕМПЕРАТУРА: - 40 C, МАКСИМАЛЬНАЯ РАБОЧАЯ ТЕМПЕРАТУРА: + 85 C, ВИД МОНТАЖА: SMD/SMT, УПАКОВКА / БЛОК: TSSOP-48, СЕРИЯ: SN74ALVC164245, УПАКОВКА: CUT TAPE, УПАКОВКА: MOUSEREEL, УПАКОВКА: REEL, ДИАПАЗОН ДАННЫХ: 300 MB/S, ОСОБЕННОСТИ: OUTPUT ENABLE, ДИАПАЗОН РАБОЧИХ ТЕМПЕРАТУР: - 40 C TO + 85 C, ТИП ВЫХОДА: 3-STATE, СЕМЕЙСТВО ЛОГИЧЕСКИХ ЭЛЕМЕНТОВ: 74ALV, ТИП ЛОГИКИ: CMOS, ВЫХОДНОЙ ТОК ВЫСОКОГО УРОВНЯ: 24 MA, ВЫХОДНОЙ ТОК НИЗКОГО УРОВНЯ: 24 MA, РАЗМЕР ФАБРИЧНОЙ УПАКОВКИ: 2000, ВЕС ИЗДЕЛИЯ: 223.200 MG</t>
  </si>
  <si>
    <t>МИКРОСХЕМА ДАТЧИК ДАВЛЕНИЯ ДЛЯ МОНТАЖА НА ПЛАТУ,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</si>
  <si>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ДАТЧИКИ ДАВЛЕНИЯ ДЛЯ МОНТАЖА НА ПЛАТЕ, ROHS: ПОДРОБНОСТИ, ТИП ДАВЛЕНИЯ: АБСОЛЮТ, РАБОЧЕЕ ДАВЛЕНИЕ: 36 ФУНТОВ НА КВАДРАТНЫЙ ДЮЙМ, ТОЧНОСТЬ: 0,015, ТИП ВЫХОДА: АНАЛОГОВЫЙ, ТИП МОНТАЖА: СКВОЗНОЕ ОТВЕРСТИЕ, ТИП ИНТЕРФЕЙСА: -, РАБОЧЕЕ НАПРЯЖЕНИЕ ПИТАНИЯ: 5 В, ТИП ПОРТА: НЕТ ПОРТА, РАЗРЕШЕНИЕ: -, ПОСЫЛКА/КЕЙС: ЮНИБОДИ-6, МИНИМАЛЬНАЯ РАБОЧАЯ ТЕМПЕРАТУРА: - 40 С, МАКСИМАЛЬНАЯ РАБОЧАЯ ТЕМПЕРАТУРА: + 125 С, СЕРИИ: MPX4250, УПАКОВКА: ЛОТОК, МАРКА: ПОЛУПРОВОДНИКИ NXP, РАБОЧИЙ ТОК ПИТАНИЯ: 7 МА, ВЫХОДНОЕ НАПРЯЖЕНИЕ: 4,9 В, ТИП ПРОДУКТА: ДАТЧИКИ ДАВЛЕНИЯ, ЗАВОДСКАЯ УПАКОВКА: 125, ПОДКАТЕГОРИЯ: ДАТЧИКИ, НАПРЯЖЕНИЕ ПИТАНИЯ - МАКС.: 5,35 В, НАПРЯЖЕНИЕ ПИТАНИЯ - МИН.: 4,85 В, ЧАСТЬ # ПСЕВДОНИМЫ: 935319241117, ЕДИНИЦА ИЗМЕРЕНИЯ: 1865 Г,</t>
  </si>
  <si>
    <t>MPX4250A</t>
  </si>
  <si>
    <t>МИКРОСХЕМА ТЕМПЕРАТУРНЫЙ ДАТЧИК,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</si>
  <si>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ТЕРМОРЕЛЕ, ROHS: ПОДРОБНОСТИ, ТОЧНОСТЬ: +/- 0.5 C, ПРОДУКТ: THERMOMETERS AND THERMOSTATS, ТОРГОВАЯ МАРКА: MAXIM INTEGRATED, МАКСИМАЛЬНАЯ РАБОЧАЯ ТЕМПЕРАТУРА: + 125 C, МИНИМАЛЬНАЯ РАБОЧАЯ ТЕМПЕРАТУРА: - 55 C, УПАКОВКА: BULK, ТИП ПРОДУКТА: THERMOSTATS, СЕРИЯ: DS18S20, РАЗМЕР ФАБРИЧНОЙ УПАКОВКИ: 2000, ПОДКАТЕГОРИЯ: SENSORS, ДРУГИЕ НАЗВАНИЯ ТОВАРА №: DS18S20 90-18S20+000</t>
  </si>
  <si>
    <t>DS18S20+</t>
  </si>
  <si>
    <t>КАТЕГОРИЯ ПРОДУКТА: ШИННЫЕ ТРАНСИВЕРЫ, ROHS: ПОДРОБНОСТИ, ЛОГИЧЕСКАЯ СЕМЬЯ: LVT, ВХОДНОЙ УРОВЕНЬ: LVTTL, ВЫХОДНОЙ УРОВЕНЬ: LVTTL, ТИП ВЫХОДА: 3 СОСТОЯНИЯ, ВЫХОДНОЙ ТОК ВЫСОКОГО УРОВНЯ: - 32 МА, ВЫХОДНОЙ ТОК НИЗКОГО УРОВНЯ: 64 МА, ВРЕМЯ ЗАДЕРЖКИ РАСПРОСТРАНЕНИЯ: 3,3 НС, НАПРЯЖЕНИЕ ПИТАНИЯ - МАКС.: 3,6 В, НАПРЯЖЕНИЕ ПИТАНИЯ - МИН.: 2,7 В, МИНИМАЛЬНАЯ РАБОЧАЯ ТЕМПЕРАТУРА: - 40 С, МАКСИМАЛЬНАЯ РАБОЧАЯ ТЕМПЕРАТУРА: +85 С, ПОСЫЛКА/КЕЙС: ЦСОП-48, УПАКОВКА: КАТУШКА, УПАКОВКА: РАЗРЕЗАТЬ ЛЕНТУ, УПАКОВКА: МЫШЬКАТУШКА, МАРКА: ИНСТРУМЕНТЫ ТЕХАСА, ФУНКЦИЯ: АВТОБУСНЫЙ ТРАНСИВЕР, ВЫСОТА: 1,15 ММ, ДЛИНА: 12,5 ММ, ТИП МОНТАЖА: СМД/СМТ, КОЛИЧЕСТВО КАНАЛОВ: 16, КОЛИЧЕСТВО ЦЕПЕЙ: 2, РАБОЧЕЕ НАПРЯЖЕНИЕ ПИТАНИЯ: ОТ 2,7 В ДО 3,6 В, ДИАПАЗОН РАБОЧИХ ТЕМПЕРАТУР: - 40 С ДО + 85 С, ПОЛЯРНОСТЬ: НЕИНВЕРТИРУЮЩИЙ, ТОВАР: СТАНДАРТНЫЙ ТРАНСИВЕР, ТИП ПРОДУКТА: ШИННЫЕ ТРАНСИВЕРЫ, СЕРИИ: СН74ЛВТ16245Б, ЗАВОДСКАЯ УПАКОВКА: 2000 Г.,</t>
  </si>
  <si>
    <t>SN74LVT16245BDGGR</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</si>
  <si>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</si>
  <si>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LDO-РЕГУЛЯТОРЫ НАПРЯЖЕНИЯ, ROHS: ПОДРОБНОСТИ, ТИП МОНТАЖА: СМД/СМТ, ПОСЫЛКА/КЕЙС: ТО-263-5, ВЫХОДНОЙ ТОК: 1 А, КОЛИЧЕСТВО ВЫХОДОВ: 1 ВЫХОД, ПОЛЯРНОСТЬ: ОТРИЦАТЕЛЬНЫЙ, ТОК ПОКОЯ: 5 МА, ВХОДНОЕ НАПРЯЖЕНИЕ, МИН.: - 26 В, ВХОДНОЕ НАПРЯЖЕНИЕ, МАКС.: 300 МВ, ТИП ВЫХОДА: РЕГУЛИРУЕМЫЙ, МИНИМАЛЬНАЯ РАБОЧАЯ ТЕМПЕРАТУРА: - 40 С, МАКСИМАЛЬНАЯ РАБОЧАЯ ТЕМПЕРАТУРА: + 125 С, ВЫХОДНОЕ НАПРЯЖЕНИЕ: 600 МВ, СЕРИИ: LM2991, УПАКОВКА: КАТУШКА, УПАКОВКА: РАЗРЕЗАТЬ ЛЕНТУ, УПАКОВКА: МЫШЬКАТУШКА, МАРКА: ИНСТРУМЕНТЫ ТЕХАСА, НАПРЯЖЕНИЕ ОТПУСКАНИЯ - МАКС.: 200 МВ, 800 МВ, IB — ВХОДНОЙ ТОК СМЕЩЕНИЯ: 700 МКА, ЛИНЕЙНОЕ РЕГУЛИРОВАНИЕ: 0,04 % / В, РЕГУЛИРОВАНИЕ НАГРУЗКИ: 0,004, ЧУВСТВИТЕЛЬНОСТЬ К ВЛАГЕ: ДА, РАБОЧИЙ ТОК ПИТАНИЯ: 700 МКА, ДИАПАЗОН РАБОЧИХ ТЕМПЕРАТУР: -4, ДИАПАЗОН ВЫХОДНОГО НАПРЯЖЕНИЯ: - 24 В ДО - 3 В, ТОВАР: LDO-РЕГУЛЯТОРЫ НАПРЯЖЕНИЯ, ТИП ПРОДУКТА: LDO-РЕГУЛЯТОРЫ НАПРЯЖЕНИЯ, ОПОРНОЕ НАПРЯЖЕНИЕ: - 1,186 В, ЗАВОДСКАЯ УПАКОВКА: 500, ПОДКАТЕГОРИЯ: PMIC — ИС УПРАВЛЕНИЯ ПИТАНИЕМ, ТИП: РЕГУЛИРУЕМЫЕ РЕГУЛЯТОРЫ С МАЛЫМ ПАДЕНИЕМ НАПРЯЖЕНИЯ, ЕДИНИЦА ИЗМЕРЕНИЯ: 1591 Г,</t>
  </si>
  <si>
    <t>LM2991SX/NOPB</t>
  </si>
  <si>
    <t>КАТЕГОРИЯ ПРОДУКТА: ИС АНАЛОГОВОГО ПЕРЕКЛЮЧАТЕЛЯ, ROHS: ПОДРОБНОСТИ, ТИП МОНТАЖА: СМД/СМТ, ПОСЫЛКА/КЕЙС: СОТ-23-6, КОЛИЧЕСТВО КАНАЛОВ: 1 КАНАЛ, КОНФИГУРАЦИЯ: 1 Х SPST, ПО СОПРОТИВЛЕНИЮ - МАКС.: 2,5 ОМ, НАПРЯЖЕНИЕ ПИТАНИЯ - МИН.: 2,7 В, НАПРЯЖЕНИЕ ПИТАНИЯ - МАКС.: 5,5 В, МИНИМАЛЬНОЕ НАПРЯЖЕНИЕ ДВОЙНОГО ПИТАНИЯ: +/- 2,7 В, МАКСИМАЛЬНОЕ ДВОЙНОЕ НАПРЯЖЕНИЕ ПИТАНИЯ: +/- 5,5 В, ВОВРЕМЯ - МАКС: 120 НС, ВРЕМЯ ВЫКЛЮЧЕНИЯ - МАКС.: 75 НС, МИНИМАЛЬНАЯ РАБОЧАЯ ТЕМПЕРАТУРА: - 40 С, МАКСИМАЛЬНАЯ РАБОЧАЯ ТЕМПЕРАТУРА: +85 С, СЕРИИ: АДГ601, УПАКОВКА: КАТУШКА, УПАКОВКА: РАЗРЕЗАТЬ ЛЕНТУ, УПАКОВКА: МЫШЬКАТУШКА, МАРКА: АНАЛОГОВЫЕ УСТРОЙСТВА, ВЫСОТА: 1,15 ММ, ДЛИНА: 2,9 ММ, PD - РАССЕИВАЕМАЯ МОЩНОСТЬ: 10 МКВТ, ТИП ПРОДУКТА: ИС АНАЛОГОВОГО ПЕРЕКЛЮЧАТЕЛЯ, ЗАВОДСКАЯ УПАКОВКА: 3000, ПОДКАТЕГОРИЯ: ИС ПЕРЕКЛЮЧАТЕЛЯ, ПОТРЕБЛЯЕМЫЙ ТОК - МАКС.: 1 МКА, ТИП ПОСТАВКИ: ОДИНАРНОЕ ПИТАНИЕ, ДВОЙНОЕ ПИТАНИЕ, ПЕРЕКЛЮЧАТЕЛЬ ПОСТОЯННОГО ТОКА: 100 МА, ШИРИНА: 1,6 ММ, ЕДИНИЦА ИЗМЕРЕНИЯ: 36 МГ,</t>
  </si>
  <si>
    <t>ADG601BRTZ-REEL7</t>
  </si>
  <si>
    <t>КАТЕГОРИЯ ПРОДУКТА: ЦИФРОВЫЕ ИЗОЛЯТОРЫ, ROHS: ПОДРОБНОСТИ, СЕРИИ: АДУМ1402, ТИП МОНТАЖА: СМД/СМТ, ПОСЫЛКА/КЕЙС: СОИК-16, КОЛИЧЕСТВО КАНАЛОВ: 4 КАНАЛА, ПОЛЯРНОСТЬ: ОДНОНАПРАВЛЕННЫЙ, СКОРОСТЬ ПЕРЕДАЧИ ДАННЫХ: 120 МБИТ/С, НАПРЯЖЕНИЕ ИЗОЛЯЦИИ: 2500 В СРЕДНЕКВ., ТИП ИЗОЛЯЦИИ: МАГНИТНАЯ МУФТА, НАПРЯЖЕНИЕ ПИТАНИЯ - МАКС.: 5,5 В, НАПРЯЖЕНИЕ ПИТАНИЯ - МИН.: 2,7 В, РАБОЧИЙ ТОК ПИТАНИЯ: 44 МА, ВРЕМЯ ЗАДЕРЖКИ РАСПРОСТРАНЕНИЯ: 27 НС, МИНИМАЛЬНАЯ РАБОЧАЯ ТЕМПЕРАТУРА: - 40 С, МАКСИМАЛЬНАЯ РАБОЧАЯ ТЕМПЕРАТУРА: + 105 С, УПАКОВКА: КАТУШКА, УПАКОВКА: РАЗРЕЗАТЬ ЛЕНТУ, УПАКОВКА: МЫШЬКАТУШКА, МАРКА: АНАЛОГОВЫЕ УСТРОЙСТВА, МАКСИМАЛЬНОЕ ВРЕМЯ ПАДЕНИЯ: 3 НС (ТИП.), МАКСИМАЛЬНОЕ ВРЕМЯ ПОДЪЕМА: 3 НС (ТИП.), РАБОЧЕЕ НАПРЯЖЕНИЕ ПИТАНИЯ: 5 В, ТИП ПРОДУКТА: ЦИФРОВЫЕ ИЗОЛЯТОРЫ, ШИРИНА ИМПУЛЬСА: 1000 НС, ЗАВОДСКАЯ УПАКОВКА: 1000, ПОДКАТЕГОРИЯ: ИНТЕРФЕЙСНЫЕ ИС, ТИП: ОБЩЕЕ НАЗНАЧЕНИЕ, ЕДИНИЦА ИЗМЕРЕНИЯ: 666 МГ,</t>
  </si>
  <si>
    <t>ADUM1402 CRWZ</t>
  </si>
  <si>
    <t>КАТЕГОРИЯ ПРОДУКТА: ДАТЧИКИ ТЕМПЕРАТУРЫ ДЛЯ МОНТАЖА НА ПЛАТЕ, ROHS: ПОДРОБНОСТИ, ТИП ВЫХОДА: ЦИФРОВОЙ, КОНФИГУРАЦИЯ: УДАЛЕННЫЙ, ТОЧНОСТЬ: +/- 3 С, НАПРЯЖЕНИЕ ПИТАНИЯ - МИН.: 2,7 В, НАПРЯЖЕНИЕ ПИТАНИЯ - МАКС.: 5,5 В, ТИП ИНТЕРФЕЙСА: I2C, СПИ, РАЗРЕШЕНИЕ: 10 БИТ, МИНИМАЛЬНАЯ РАБОЧАЯ ТЕМПЕРАТУРА: - 40 С, МАКСИМАЛЬНАЯ РАБОЧАЯ ТЕМПЕРАТУРА: + 120 С, НЕИСПРАВНОСТЬ: НЕИСПРАВНОСТЬ, ТИП МОНТАЖА: СМД/СМТ, ПОСЫЛКА/КЕЙС: КСОП-16, УПАКОВКА: КАТУШКА, УПАКОВКА: РАЗРЕЗАТЬ ЛЕНТУ, УПАКОВКА: МЫШЬКАТУШКА, МАРКА: АНАЛОГОВЫЕ УСТРОЙСТВА, РАБОЧИЙ ТОК ПИТАНИЯ: 3 МА, PD - РАССЕИВАЕМАЯ МОЩНОСТЬ: 10 МВТ, ТОВАР: ДАТЧИКИ ТЕМПЕРАТУРЫ, ТИП ПРОДУКТА: ИС ДАТЧИКА ТЕМПЕРАТУРЫ, СЕРИИ: ADT7411, ЗАВОДСКАЯ УПАКОВКА: 1000, ПОДКАТЕГОРИЯ: ДАТЧИКИ, ТИП: ДАТЧИК ТЕМПЕРАТУРЫ, ЕДИНИЦА ИЗМЕРЕНИЯ: 77 100 МГ,</t>
  </si>
  <si>
    <t>ADT7411ARQZ-REEL7</t>
  </si>
  <si>
    <t>КАТЕГОРИЯ ПРОДУКТА: АНАЛОГО-ЦИФРОВЫЕ ПРЕОБРАЗОВАТЕЛИ — АЦП, ROHS: ПОДРОБНОСТИ, СЕРИИ: АД7091Р-8, ТИП МОНТАЖА: СМД/СМТ, ПОСЫЛКА/КЕЙС: ЦСОП-24, РАЗРЕШЕНИЕ: 12 БИТ, КОЛИЧЕСТВО КАНАЛОВ: 8 КАНАЛОВ, ТИП ИНТЕРФЕЙСА: 3-ПРОВОДНОЙ, QSPI, SPI, ЧАСТОТА ВЫБОРКИ: 1 МС/С, АРХИТЕКТУРА: ЮАР, АНАЛОГОВОЕ НАПРЯЖЕНИЕ ПИТАНИЯ: ОТ 2,7 В ДО 5,25 В, ЦИФРОВОЕ НАПРЯЖЕНИЕ ПИТАНИЯ: ОТ 1,8 В ДО 5,25 В, МИНИМАЛЬНАЯ РАБОЧАЯ ТЕМПЕРАТУРА: - 40 С, МАКСИМАЛЬНАЯ РАБОЧАЯ ТЕМПЕРАТУРА: + 125 С, УПАКОВКА: КАТУШКА, МАРКА: АНАЛОГОВЫЕ УСТРОЙСТВА, ТИП ПРОДУКТА: АЦП — АНАЛОГО-ЦИФРОВЫЕ ПРЕОБРАЗОВАТЕЛИ, ЗАВОДСКАЯ УПАКОВКА: 1000, ПОДКАТЕГОРИЯ: ИС ПРЕОБРАЗОВАТЕЛЯ ДАННЫХ, ЕДИНИЦА ИЗМЕРЕНИЯ: 212 МГ,</t>
  </si>
  <si>
    <t>AD7091R-8BRUZ-RL7</t>
  </si>
  <si>
    <t>КАТЕГОРИЯ ПРОДУКТА: ИМПУЛЬСНЫЕ РЕГУЛЯТОРЫ НАПРЯЖЕНИЯ, ROHS: ПОДРОБНОСТИ, ТИП МОНТАЖА: СМД/СМТ, ПОСЫЛКА/КЕЙС: ЛГА-113, ТОПОЛОГИЯ: БАК, ВЫХОДНОЕ НАПРЯЖЕНИЕ: ОТ 2,5 В ДО 24 В, ВЫХОДНОЙ ТОК: 4 А, КОЛИЧЕСТВО ВЫХОДОВ: 1 ВЫХОД, ВХОДНОЕ НАПРЯЖЕНИЕ, МИН.: 4,5 В, ВХОДНОЕ НАПРЯЖЕНИЕ, МАКС.: 60 В, ТОК ПОКОЯ: 39 МА, ЧАСТОТА ПЕРЕКЛЮЧЕНИЯ: 500 КГЦ, МИНИМАЛЬНАЯ РАБОЧАЯ ТЕМПЕРАТУРА: - 40 С, МАКСИМАЛЬНАЯ РАБОЧАЯ ТЕМПЕРАТУРА: + 125 С, СЕРИИ: LTM8027, УПАКОВКА: ЛОТОК, МАРКА: АНАЛОГОВЫЕ УСТРОЙСТВА, КОМПЛЕКТ ДЛЯ РАЗРАБОТКИ: ДК1307Б, ДК2125А, ВХОДНОЕ НАПРЯЖЕНИЕ: 20 В, РЕГУЛИРОВАНИЕ НАГРУЗКИ: 0,002, ЧУВСТВИТЕЛЬНОСТЬ К ВЛАГЕ: ДА, РАБОЧИЙ ТОК ПИТАНИЯ: 39 МА, ТИП ПРОДУКТА: ИМПУЛЬСНЫЕ РЕГУЛЯТОРЫ НАПРЯЖЕНИЯ, НЕИСПРАВНОСТЬ: НЕИСПРАВНОСТЬ, ЗАВОДСКАЯ УПАКОВКА: 119, ПОДКАТЕГОРИЯ: PMIC — ИС УПРАВЛЕНИЯ ПИТАНИЕМ, ТИП: ПОНИЖАЮЩИЙ РЕГУЛЯТОР, ЕДИНИЦА ИЗМЕРЕНИЯ: 1670 Г,</t>
  </si>
  <si>
    <t>LTM8027EV#PBF</t>
  </si>
  <si>
    <t>МИКРОСХЕМА ИНТЕГРАЛЬНАЯ МОНОЛИТНАЯ - ИС ДЛЯ УПРАВЛЕНИЯ ПИТАНИЕМ -  ИСТОЧНИКИ ОПОРНОГО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</si>
  <si>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ПРОДУКТА: ИСТОЧНИКИ ОПОРНОГО НАПРЯЖЕНИЯ, ROHS: ПОДРОБНОСТИ, ТИП МОНТАЖА: СМД/СМТ, ПОСЫЛКА/КЕЙС: ЦСОП-8, ТИП ССЫЛКИ: СЕРИЯ ПРЕЦИЗИОННЫХ ССЫЛОК, ВЫХОДНОЕ НАПРЯЖЕНИЕ: 5 В, НАЧАЛЬНАЯ ТОЧНОСТЬ: 0,0004, ТЕМПЕРАТУРНЫЙ КОЭФФИЦИЕНТ: 25 ЧАСТЕЙ НА МИЛЛИОН/КЛ, СЕРИЯ VREF — ВХОДНОЕ НАПРЯЖЕНИЕ — МАКС.: 18 В, ТОК ШУНТА - МАКС.: 30 МА, МИНИМАЛЬНАЯ РАБОЧАЯ ТЕМПЕРАТУРА: - 40 С, МАКСИМАЛЬНАЯ РАБОЧАЯ ТЕМПЕРАТУРА: +85 С, СЕРИИ: REF195, УПАКОВКА: КАТУШКА, УПАКОВКА: РАЗРЕЗАТЬ ЛЕНТУ, УПАКОВКА: МЫШЬКАТУШКА, ТОЧНОСТЬ: 8 ЧАСТЕЙ НА МИЛЛИОН/МА, МАРКА: АНАЛОГОВЫЕ УСТРОЙСТВА, ВЫСОТА: 1,05 ММ (МАКС.), ВХОДНОЕ НАПРЯЖЕНИЕ: 18 В, ДЛИНА: 3 ММ, РЕГУЛИРОВАНИЕ НАГРУЗКИ: 8 ЧАСТЕЙ НА МИЛЛИОН/МА, ВЫХОДНОЙ ТОК: 30 МА, ТИП ПРОДУКТА: ИСТОЧНИКИ ОПОРНОГО НАПРЯЖЕНИЯ, ЗАВОДСКАЯ УПАКОВКА: 1000, ПОДКАТЕГОРИЯ: PMIC — ИС УПРАВЛЕНИЯ ПИТАНИЕМ, ТОПОЛОГИЯ: ССЫЛКИ НА СЕРИИ, ШИРИНА: 4,4 ММ, ЕДИНИЦА ИЗМЕРЕНИЯ: 33 МГ,</t>
  </si>
  <si>
    <t>REF195GRUZ-REEL7</t>
  </si>
  <si>
    <t>КАТЕГОРИЯ ПРОДУКТА: LDO-РЕГУЛЯТОРЫ НАПРЯЖЕНИЯ, ROHS: ПОДРОБНОСТИ, ТИП МОНТАЖА: СМД/СМТ, ПОСЫЛКА/КЕЙС: ДФН-8, ВЫХОДНОЕ НАПРЯЖЕНИЕ: ОТ 0 В ДО 36 В, ВЫХОДНОЙ ТОК: 1,1 А, КОЛИЧЕСТВО ВЫХОДОВ: 1 ВЫХОД, ПОЛЯРНОСТЬ: ПОЛОЖИТЕЛЬНЫЙ, ВХОДНОЕ НАПРЯЖЕНИЕ, МИН.: 1,2 В, ВХОДНОЕ НАПРЯЖЕНИЕ, МАКС.: 36 В, ПОДАВЛЕНИЕ PSRR / RIPPLE — ТИП: 75 ДБ, ТИП ВЫХОДА: РЕГУЛИРУЕМЫЙ, МИНИМАЛЬНАЯ РАБОЧАЯ ТЕМПЕРАТУРА: - 40 С, МАКСИМАЛЬНАЯ РАБОЧАЯ ТЕМПЕРАТУРА: + 125 С, ВЫХОДНОЕ НАПРЯЖЕНИЕ: 350 МВ, СЕРИИ: LT3080-1, УПАКОВКА: КАТУШКА, УПАКОВКА: РАЗРЕЗАТЬ ЛЕНТУ, УПАКОВКА: МЫШЬКАТУШКА, МАРКА: АНАЛОГОВЫЕ УСТРОЙСТВА, КОМПЛЕКТ ДЛЯ РАЗРАБОТКИ: DC1368A, НАПРЯЖЕНИЕ ОТПУСКАНИЯ - МАКС.: 500 МВ, ЛИНЕЙНОЕ РЕГУЛИРОВАНИЕ: 0,003 МВ/В, РЕГУЛИРОВАНИЕ НАГРУЗКИ: 27,5 МВ, РАБОЧИЙ ТОК ПИТАНИЯ: 0,3 МА, ДИАПАЗОН ВЫХОДНОГО НАПРЯЖЕНИЯ: ОТ 0 В ДО 36 В, ТОВАР: ЛИНЕЙНЫЕ РЕГУЛЯТОРЫ, ТИП ПРОДУКТА: LDO-РЕГУЛЯТОРЫ НАПРЯЖЕНИЯ, ЗАВОДСКАЯ УПАКОВКА: 2500, ПОДКАТЕГОРИЯ: PMIC — ИС УПРАВЛЕНИЯ ПИТАНИЕМ, ТИП: ССЫЛКА НА ТЕКУЩИЙ ИСТОЧНИК, ТОЧНОСТЬ РЕГУЛИРОВАНИЯ НАПРЯЖЕНИЯ: 0,01, ЕДИНИЦА ИЗМЕРЕНИЯ: 548 867 МГ,</t>
  </si>
  <si>
    <t>LT3080EDD-1#TRPBF</t>
  </si>
  <si>
    <t>КАТЕГОРИЯ ПРОДУКТА: LDO-РЕГУЛЯТОРЫ НАПРЯЖЕНИЯ, ROHS: ПОДРОБНОСТИ, ТИП МОНТАЖА: СМД/СМТ, ПОСЫЛКА/КЕЙС: ДДПАК-5, ВЫХОДНОЕ НАПРЯЖЕНИЕ: 5 В, ВЫХОДНОЙ ТОК: 500 МА, КОЛИЧЕСТВО ВЫХОДОВ: 1 ВЫХОД, ПОЛЯРНОСТЬ: ОТРИЦАТЕЛЬНЫЙ, ТОК ПОКОЯ: 45 МКА, ВХОДНОЕ НАПРЯЖЕНИЕ, МИН.: - 20 В, ВХОДНОЕ НАПРЯЖЕНИЕ, МАКС.: 20 В, ТИП ВЫХОДА: ИСПРАВЛЕНО, МИНИМАЛЬНАЯ РАБОЧАЯ ТЕМПЕРАТУРА: - 40 С, МАКСИМАЛЬНАЯ РАБОЧАЯ ТЕМПЕРАТУРА: + 125 С, ВЫХОДНОЕ НАПРЯЖЕНИЕ: 100 МВ, СЕРИИ: LT1175, УПАКОВКА: ТРУБКА, МАРКА: АНАЛОГОВЫЕ УСТРОЙСТВА, НАПРЯЖЕНИЕ ОТПУСКАНИЯ - МАКС.: 0,45 В, ВЫСОТА: 4,57 ММ, ЛИНЕЙНОЕ РЕГУЛИРОВАНИЕ: 0,003 %/ОБ., РЕГУЛИРОВАНИЕ НАГРУЗКИ: 0,001, РАБОЧИЙ ТОК ПИТАНИЯ: 45 МКА, ТОВАР: LDO-РЕГУЛЯТОРЫ НАПРЯЖЕНИЯ, ТИП ПРОДУКТА: LDO-РЕГУЛЯТОРЫ НАПРЯЖЕНИЯ, ЗАВОДСКАЯ УПАКОВКА: 50, ПОДКАТЕГОРИЯ: PMIC — ИС УПРАВЛЕНИЯ ПИТАНИЕМ, ТИП: ОТРИЦАТЕЛЬНАЯ МИКРОСИЛА, ЕДИНИЦА ИЗМЕРЕНИЯ: 1 Г, ШИРИНА: 1,6 ММ, ЕДИНИЦА ИЗМЕРЕНИЯ: 36 МГ,</t>
  </si>
  <si>
    <t>LT1175IQ-5#PBF</t>
  </si>
  <si>
    <t>КАТЕГОРИЯ ПРОДУКТА: СИЛОВЫЕ ИНДУКТОРЫ - С ВЫВОДАМИ, ROHS: ПОДРОБНОСТИ, ТИП: WIREWOUND, ТИП ВЫВОДОВ: RADIAL, ЭКРАНИРОВАНИЕ: UNSHIELDED, ИНДУКТИВНОСТЬ: 1 MH, ДОПУСТИМОЕ ОТКЛОНЕНИЕ: 0,1, МАКСИМАЛЬНЫЙ ПОСТОЯННЫЙ ТОК: 300 MA, МАКСИМАЛЬНОЕ СОПРОТИВЛЕНИЕ ПОСТОЯННОМУ ТОКУ: 2.1 OHMS, ТОК НАСЫЩЕНИЯ: 650 MA, МИНИМАЛЬНАЯ РАБОЧАЯ ТЕМПЕРАТУРА: - 40 C, МАКСИМАЛЬНАЯ РАБОЧАЯ ТЕМПЕРАТУРА: + 125 C, Q МИН.: 40, ВИД МОНТАЖА: PCB MOUNT, ДЛИНА: 12 MM, ШИРИНА: -, ВЫСОТА: -, ДИАМЕТР: 8.7 MM, МАТЕРИАЛ СЕРДЕЧНИКА: FERRITE, СЕРИЯ: RLB, УПАКОВКА: BULK, ПРИМЕНЕНИЕ: RF, ТОРГОВАЯ МАРКА: BOURNS, ТИП ЯДРА: WIREWOUND, ШАГ ВЫВОДОВ: 5 MM, ПРОДУКТ: POWER INDUCTORS, ТИП ПРОДУКТА: FIXED INDUCTORS, ЧАСТОТА СОБСТВЕННЫХ КОЛЕБАНИЙ: 1.3 MHZ, РАЗМЕР ФАБРИЧНОЙ УПАКОВКИ: 200, ПОДКАТЕГОРИЯ: INDUCTORS, CHOKES &amp; COILS, ПРЕРЫВАНИЕ: STANDARD, ВЕС ИЗДЕЛИЯ: 2,500 G,</t>
  </si>
  <si>
    <t>RLB0914-102KL</t>
  </si>
  <si>
    <t>ТОЛСТОПЛЕНОЧНЫЙ РЕЗИСТОР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ТОВАР ПОСТАВЛЯЕТСЯ НА БЕЗВОЗМЕЗДНОЙ ОСНОВЕ.</t>
  </si>
  <si>
    <t>РЕЛЕ ТВЕРДОТЕЛЬНОЕ ДЛЯ МОНТАЖА НА ПЕЧАТНУЮ ПЛАТУ. ТОВАР ПОСТАВЛЯЕТСЯ НА БЕЗВОЗМЕЗДНОЙ ОСНОВЕ.</t>
  </si>
  <si>
    <t>КАТЕГОРИЯ ПРОДУКТА: ТВЕРДОТЕЛЬНЫЕ РЕЛЕ - ПЕЧАТНОГО МОНТАЖА;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ТОРГОВАЯ МАРКА: OMRON ELECTRONICS; ФОРМА КОНТАКТА: DPST (2 FORM A); СПОСОБ ИЗОЛЯЦИИ ВХОДА ОТ ВЫХОДА: OPTOCOUPLER; ВХОДНОЕ НАПРЯЖЕНИЕ: 5 V; ПРОДУКТ: SOLID STATE RELAYS; ТИП ПРОДУКТА: SSR - SOLID STATE RELAYS; РАЗМЕР ФАБРИЧНОЙ УПАКОВКИ:200; ПОДКАТЕГОРИЯ: RELAYS; ТИП ВЫВОДОВ: SMD/SMT; ТИП: HIGH CURRENT; ДРУГИЕ НАЗВАНИЯ ТОВАРА №: G3VM62F1; ВЕС ИЗДЕЛИЯ: 250 MG</t>
  </si>
  <si>
    <t>ДИСКРЕТНЫЕ ПОЛУПРОВОДНИКОВЫЕ ПРИБОРЫ - ДИОДЫ И ВЫПРЯМИТЕЛИ ШОТТКИ. ИСП. В ЭЛЕКТРОННЫХ УСТРОЙСТВАХ ОБЩЕГРАЖДАНСКОГО НАЗНАЧЕНИЯ. ТОВАР ПОСТАВЛЯЕТСЯ НА БЕЗВОЗМЕЗДНОЙ ОСНОВЕ.</t>
  </si>
  <si>
    <t>ТРАНЗИСТОРНАЯ ВЫХОДНАЯ ОПТОПАРА. ТОВАР ПОСТАВЛЯЕТСЯ НА БЕЗВОЗМЕЗДНОЙ ОСНОВЕ.</t>
  </si>
  <si>
    <t>КАТЕГОРИЯ ПРОДУКТА: ТРАНЗИСТОРНЫЕ ВЫХОДНЫЕ ОПТОПАРЫ, ROHS: ПОДРОБНОСТИ, УПАКОВКА / БЛОК: SMD-4, ТИП ВЫХОДА: NPN PHOTOTRANSISTOR, КОЛИЧЕСТВО КАНАЛОВ: 1 CHANNEL, IF - ПРЯМОЙ ТОК: 60 MA, МАКСИМАЛЬНОЕ НАПРЯЖЕНИЕ КОЛЛЕКТОР-ЭМИТТЕР: 70 V, МАКСИМАЛЬНЫЙ КОЛЛЕКТОРНЫЙ ТОК: 100 MA, НАПРЯЖЕНИЕ ИЗОЛЯЦИИ: 5300 VRMS, МАКСИМАЛЬНОЕ НАПРЯЖЕНИЕ НАСЫЩЕНИЯ КОЛЛЕКТОР-ЭМИТТЕР: 0.4 V, VF - ПРЯМОЕ НАПРЯЖЕНИЕ: 1.65 V, VR - ОБРАТНОЕ НАПРЯЖЕНИЕ: 6 V, PD - РАССЕИВАНИЕ МОЩНОСТИ: 150 MW, МИНИМАЛЬНАЯ РАБОЧАЯ ТЕМПЕРАТУРА: - 55 C, МАКСИМАЛЬНАЯ РАБОЧАЯ ТЕМПЕРАТУРА: + 100 C, УПАКОВКА: TUBE, ТОРГОВАЯ МАРКА: VISHAY SEMICONDUCTORS, КОНФИГУРАЦИЯ: 1 CHANNEL, КОЭФФИЦИЕНТ ПЕРЕДАЧИ ПО ТОКУ: 1,25, ВРЕМЯ СПАДА: 2 US, ВЫСОТА: 3.81 MM, ДЛИНА: 4.83 MM, ТИП ПРОДУКТА: TRANSISTOR OUTPUT OPTOCOUPLERS, ВРЕМЯ НАРАСТАНИЯ: 2 US, РАЗМЕР ФАБРИЧНОЙ УПАКОВКИ: 4000, ПОДКАТЕГОРИЯ: OPTOCOUPLERS, ШИРИНА: 6.81 MM, ВЕС ИЗДЕЛИЯ: 90 MG,</t>
  </si>
  <si>
    <t>SFH6156-2</t>
  </si>
  <si>
    <t>КАТЕГОРИЯ ПРОДУКТА: КРУГЛЫЕ ИНСТРУМЕНТЫ, ОБОРУДОВАНИЕ И АКСЕССУАРЫ MIL SPEC, ДЛЯ РАЗЪЕМОВ. ROHS: ПОДРОБНЫЕ СВЕДЕНИЯ, ТИП MIL: MIL-DTL-38999 III, ПРОДУКТ: АКСЕССУАРЫ, ТИП: КРЫШКА ЗАГЛУШКИ, СЕРИИ: D38999 III, ДЛЯ ИСПОЛЬЗОВАНИЯ С: РАЗЪЕМЫ СЕРИИ ТЕЛЕВИЗОРОВ D38999, ТИП ПРОДУКТА: ЦИРКУЛЯРНЫЕ ИНСТРУМЕНТЫ, ОБОРУДОВАНИЕ И АКСЕССУАРЫ MIL SPEC, КОЛИЧЕСТВО В ЗАВОДСКОЙ УПАКОВКЕ: 1, ПОДКАТЕГОРИЯ: КОЛЬЦЕВЫЕ СОЕДИНИТЕЛИ, ТОРГОВОЕ НАЗВАНИЕ: 38999</t>
  </si>
  <si>
    <t>D38999/32F11R</t>
  </si>
  <si>
    <t>КАТЕГОРИЯ ПРОДУКТА: КРУГОВЫЕ ИНСТРУМЕНТЫ, ОБОРУДОВАНИЕ И АКСЕССУАРЫ MIL SPEC, ROHS: ПОДРОБНЫЕ СВЕДЕНИЯ, ТИП MIL: MIL-DTL-38999 III, ПРОДУКТ: АКСЕССУАРЫ, ТИП: КРЫШКА ЗАГЛУШКИ, СЕРИИ: D38999 III, ДЛЯ ИСПОЛЬЗОВАНИЯ С: РАЗЪЕМЫ СЕРИИ ТЕЛЕВИЗОРОВ D38999, ТИП ПРОДУКТА: КРУГОВЫЕ ИНСТРУМЕНТЫ, ОБОРУДОВАНИЕ И АКСЕССУАРЫ MIL SPEC, КОЛИЧЕСТВО В ЗАВОДСКОЙ УПАКОВКЕ: 1, ПОДКАТЕГОРИЯ: КОЛЬЦЕВЫЕ СОЕДИНИТЕЛИ, ТОРГОВОЕ НАЗВАНИЕ: 38999</t>
  </si>
  <si>
    <t>D38999/32F25R</t>
  </si>
  <si>
    <t>КАТЕГОРИЯ ПРОДУКТА: КРУГЛЫЕ ИНСТРУМЕНТЫ, ОБОРУДОВАНИЕ И АКСЕССУАРЫ MIL SPEC, ДЛЯ РАЗЪЕМОВ. ROHS: ПОДРОБНЫЕ СВЕДЕНИЯ, ТИП MIL: MIL-DTL-38999 III, ПРОДУКТ: АКСЕССУАРЫ, ТИП: КРЫШКА ЗАГЛУШКИ, СЕРИИ: D38999 III, ДЛЯ ИСПОЛЬЗОВАНИЯ С: РАЗЪЕМЫ СЕРИИ ТЕЛЕВИЗОРОВ D38999, БРЕНД: АМФЕНОЛ PCD, ТИП ПРОДУКТА: ЦИРКУЛЯРНЫЕ ИНСТРУМЕНТЫ, ОБОРУДОВАНИЕ И АКСЕССУАРЫ MIL SPEC, КОЛИЧЕСТВО В ЗАВОДСКОЙ УПАКОВКЕ: 1, ПОДКАТЕГОРИЯ: КОЛЬЦЕВЫЕ СОЕДИНИТЕЛИ, ТОРГОВОЕ НАЗВАНИЕ: 38999</t>
  </si>
  <si>
    <t>КАТЕГОРИЯ ПРОДУКТА: КРУГЛЫЕ ИНСТРУМЕНТЫ, ОБОРУДОВАНИЕ И АКСЕССУАРЫ MIL SPEC, ДЛЯ РАЗЪЕМОВ. ROHS: В ПЕРЕХОДНЫЙ ПЕРИОД, ТИП MIL: MIL-DTL-38999 III, ПРОДУКТ: АКСЕССУАРЫ, ТИП: КРЫШКА РОЗЕТКИ, СЕРИИ: D38999 III, ДЛЯ ИСПОЛЬЗОВАНИЯ С: РАЗЪЕМЫ СЕРИИ ТЕЛЕВИЗОРОВ D38999, ТИП ПРОДУКТА: ЦИРКУЛЯРНЫЕ ИНСТРУМЕНТЫ, ОБОРУДОВАНИЕ И АКСЕССУАРЫ MIL SPEC, КОЛИЧЕСТВО В ЗАВОДСКОЙ УПАКОВКЕ: 1, ПОДКАТЕГОРИЯ: КРУГЛЫЕ РАЗЪЕМЫ, ТОРГОВОЕ НАЗВАНИЕ: 38999</t>
  </si>
  <si>
    <t>КАТЕГОРИЯ ПРОДУКТА: ПРЕОБРАЗОВАТЕЛИ ПОСТОЯННОГО ТОКА В ПОСТОЯННЫЙ С ИЗОЛЯЦИЕЙ - ПОВЕРХНОСТНЫЙ МОНТАЖ, ВИД МОНТАЖА: SMD/SMT, КОЛИЧЕСТВО ВЫХОДОВ: 1 OUTPUT, ВЫХОДНАЯ МОЩНОСТЬ: 2 W, ВХОДНОЕ НАПРЯЖЕНИЕ, МИН.: 10.8 V, ВХОДНОЕ НАПРЯЖЕНИЕ, МАКС.: 13.2 V, ВЫХОДНОЕ НАПРЯЖЕНИЕ-КАНАЛ 1: 12 V, ВЫХОДНОЙ ТОК-КАНАЛ 1: 167 MA, НАПРЯЖЕНИЕ ИЗОЛЯЦИИ: 1.5 KV, МИНИМАЛЬНАЯ РАБОЧАЯ ТЕМПЕРАТУРА: - 40 C, МАКСИМАЛЬНАЯ РАБОЧАЯ ТЕМПЕРАТУРА: + 105 C, ДЛИНА: 12.7 MM, ШИРИНА: 11.2 MM, ВЫСОТА: 7.25 MM, ОТРАСЛЬ ПРОМЫШЛЕННОСТИ: INDUSTRIAL, ПРОДУКТ: ISOLATED, СЕРИЯ: PDS2-M, ТОРГОВАЯ МАРКА: CUI INC., ВХОДНОЕ НАПРЯЖЕНИЕ: 10.8 V TO 13.2 V, УПАКОВКА: REEL, УПАКОВКА: CUT TAPE, ТИП ПРОДУКТА: ISOLATED DC-DC CONVERTERS, РАЗМЕР ФАБРИЧНОЙ УПАКОВКИ: 500, ПОДКАТЕГОРИЯ: DC-DC CONVERTER, ДРУГИЕ НАЗВАНИЯ ТОВАРА №: 656-93825R</t>
  </si>
  <si>
    <t>PDS2-S12-S12-M-TR</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</si>
  <si>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1 OUTPUT, ВЫХОДНАЯ МОЩНОСТЬ: 1 W, ВХОДНОЕ НАПРЯЖЕНИЕ, МИН.: 10.8 V, ВХОДНОЕ НАПРЯЖЕНИЕ, МАКС.: 13.2 V, ВЫХОДНОЕ НАПРЯЖЕНИЕ-КАНАЛ 1: 12 V, ВЫХОДНОЙ ТОК-КАНАЛ 1: 84 MA, НАПРЯЖЕНИЕ ИЗОЛЯЦИИ: 1.5 KV, МИНИМАЛЬНАЯ РАБОЧАЯ ТЕМПЕРАТУРА: - 40 C, МАКСИМАЛЬНАЯ РАБОЧАЯ ТЕМПЕРАТУРА: + 105 C, ДЛИНА: 12.7 MM, ШИРИНА: 8.3 MM, ВЫСОТА: 7.25 MM, ОТРАСЛЬ ПРОМЫШЛЕННОСТИ: INDUSTRIAL, ПРОДУКТ: ISOLATED, СЕРИЯ: PDS1-M, ТОРГОВАЯ МАРКА: CUI INC., ВХОДНОЕ НАПРЯЖЕНИЕ: 10.8 V TO 13.2 V, УПАКОВКА: REEL, УПАКОВКА: CUT TAPE, УПАКОВКА: MOUSEREEL, ТИП ПРОДУКТА: ISOLATED DC-DC CONVERTERS, РАЗМЕР ФАБРИЧНОЙ УПАКОВКИ: 500, ПОДКАТЕГОРИЯ: DC-DC CONVERTER, ДРУГИЕ НАЗВАНИЯ ТОВАРА №: 656-93415R</t>
  </si>
  <si>
    <t>PDS1-S12-S12-M-TR</t>
  </si>
  <si>
    <t>КАТЕГОРИЯ ПРОДУКТА: ПРЕОБРАЗОВАТЕЛИ ПОСТОЯННОГО ТОКА В ПОСТОЯННЫЙ С ИЗОЛЯЦИЕЙ - ПОВЕРХНОСТНЫЙ МОНТАЖ, ROHS: ПОДРОБНОСТИ, ВИД МОНТАЖА: SMD/SMT, КОЛИЧЕСТВО ВЫХОДОВ: 2 OUTPUT, ВЫХОДНАЯ МОЩНОСТЬ: 1 W, ВХОДНОЕ НАПРЯЖЕНИЕ, МИН.: 10.8 V, ВХОДНОЕ НАПРЯЖЕНИЕ, МАКС.: 13.2 V, ВЫХОДНОЕ НАПРЯЖЕНИЕ-КАНАЛ 1: 15 V, ВЫХОДНОЙ ТОК-КАНАЛ 1: 67 MA, ВЫХОДНОЕ НАПРЯЖЕНИЕ-КАНАЛ 2: - 15 V, ВЫХОДНОЙ ТОК-КАНАЛ 2: 67 MA, НАПРЯЖЕНИЕ ИЗОЛЯЦИИ: 1.5 KV, МИНИМАЛЬНАЯ РАБОЧАЯ ТЕМПЕРАТУРА: - 40 C, МАКСИМАЛЬНАЯ РАБОЧАЯ ТЕМПЕРАТУРА: + 105 C, ДЛИНА: 15.24 MM, ШИРИНА: 8.3 MM, ВЫСОТА: 7.25 MM, ОТРАСЛЬ ПРОМЫШЛЕННОСТИ: INDUSTRIAL, ПРОДУКТ: ISOLATED, СЕРИЯ: PDS1-M, ТОРГОВАЯ МАРКА: CUI INC., ВХОДНОЕ НАПРЯЖЕНИЕ: 10.8 V TO 13.2 V, УПАКОВКА: REEL, УПАКОВКА: CUT TAPE, УПАКОВКА: MOUSEREEL, ТИП ПРОДУКТА: ISOLATED DC-DC CONVERTERS, РАЗМЕР ФАБРИЧНОЙ УПАКОВКИ: 500, ПОДКАТЕГОРИЯ: DC-DC CONVERTER, ДРУГИЕ НАЗВАНИЯ ТОВАРА №: 656-30047R</t>
  </si>
  <si>
    <t>PDS1-S12-D15-M-TR</t>
  </si>
  <si>
    <t>TOKIN</t>
  </si>
  <si>
    <t>КАТЕГОРИЯ ПРОДУКТА: АЛЮМИНИЕВЫЕ ЭЛЕКТРОЛИТИЧЕСКИЕ КОНДЕНСАТОРЫ - ОСНАСТКА, ROHS: ПОДРОБНЫЕ СВЕДЕНИЯ, ПРОДУКТ: АЛЮМИНИЕВЫЕ ЭЛЕКТРОЛИТИЧЕСКИЕ КОНДЕНСАТОРЫ С ДЛИТЕЛЬНЫМ СРОКОМ СЛУЖБЫ, СТИЛЬ ЗАВЕРШЕНИЯ: ОСНАСТКА, ЕМКОСТЬ: 330 МКФ, НОМИНАЛЬНОЕ НАПРЯЖЕНИЕ ПОСТОЯННОГО ТОКА: 400 В ПОСТОЯННОГО ТОКА, ДОПУСК: 0,2, ESR: 280 МОМ, МИНИМАЛЬНАЯ РАБОЧАЯ ТЕМПЕРАТУРА: - 40 ° C, МАКСИМАЛЬНАЯ РАБОЧАЯ ТЕМПЕРАТУРА: + 105 °C, КОЛИЧЕСТВО КОНТАКТОВ: 2 КОНТАКТНЫЙ, ДИАМЕТР: 30 ММ, ДЛИНА: 35 ММ, РАССТОЯНИЕ МЕЖДУ ВЫВОДАМИ: 10 ММ, ЖИЗНЬ: 5000 ЧАСОВ, ПУЛЬСАЦИИ ТОКА: 1.49 А, СЕРИИ: В43644, УПАКОВКА: ОПТОМ, БРЕНД: EPCOS / TDK, КОЭФФИЦИЕНТ РАССЕИВАНИЯ DF: 0.2, ТИП ПРОДУКТА: ЭЛЕКТРОЛИТИЧЕСКИЕ КОНДЕНСАТОРЫ, КОЛИЧЕСТВО В ЗАВОДСКОЙ УПАКОВКЕ: 80, ПОДКАТЕГОРИЯ: КОНДЕНСАТОРЫ, ЧАСТОТА ТЕСТИРОВАНИЯ: 100 ГЦ, ТИП: КОНДЕНСАТОРЫ С ДЛИТЕЛЬНЫМ СРОКОМ СЛУЖБЫ, ЧАСТЬ # ПСЕВДОНИМЫ: B43644B9337M</t>
  </si>
  <si>
    <t>B43644B9337M000</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</si>
  <si>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1000 UF, НОМИНАЛЬНОЕ НАПРЯЖЕНИЕ ПОСТОЯННОГО ТОКА: 100 VDC, ДОПУСТИМОЕ ОТКЛОНЕНИЕ: 0,2, ЭФФЕКТИВНОЕ ПОСЛЕДОВАТЕЛЬНОЕ СОПРОТИВЛЕНИЕ: 265 MOHMS,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1.45 A, СЕРИЯ: SLP, УПАКОВКА: BULK, ТОРГОВАЯ МАРКА: CORNELL DUBILIER - CDE, ТИП ПРОДУКТА: ELECTROLYTIC CAPACITORS, РАЗМЕР ФАБРИЧНОЙ УПАКОВКИ: 100, ПОДКАТЕГОРИЯ: CAPACITORS, ТЕСТОВАЯ ЧАСТОТА: 120 HZ, ТИП: 105 DEG C, SNAP-IN, ALUMINUM, ELECTROLYTIC CAPACITORS, ДРУГИЕ НАЗВАНИЯ ТОВАРА №: ECO-S2AA102CB</t>
  </si>
  <si>
    <t>SLP102M100C1P3</t>
  </si>
  <si>
    <t>КАТЕГОРИЯ ПРОДУКТА: АЛЮМИНИЕВЫЕ ЭЛЕКТРОЛИТИЧЕСКИЕ КОНДЕНСАТОРЫ С ЖЕСТКИМИ ВЫВОДАМИ, ROHS: ПОДРОБНОСТИ, ПРОДУКТ: LONG LIFE ALUMINUM ELECTROLYTIC CAPACITORS, ТИП ВЫВОДОВ: SNAP IN, ЁМКОСТЬ: 100 UF, НОМИНАЛЬНОЕ НАПРЯЖЕНИЕ ПОСТОЯННОГО ТОКА: 450 VDC, ДОПУСТИМОЕ ОТКЛОНЕНИЕ: 0,2, ЭФФЕКТИВНОЕ ПОСЛЕДОВАТЕЛЬНОЕ СОПРОТИВЛЕНИЕ: 900 MOHMS, МИНИМАЛЬНАЯ РАБОЧАЯ ТЕМПЕРАТУРА: - 25 C, МАКСИМАЛЬНАЯ РАБОЧАЯ ТЕМПЕРАТУРА: + 105 C, КОЛИЧЕСТВО КОНТАКТОВ: 2 PIN, ДИАМЕТР: 22 MM, ДЛИНА: 40 MM, ШАГ ВЫВОДОВ: 10 MM, СРОК СЛУЖБЫ: 5000 HOUR, ПУЛЬСИРУЮЩИЙ ТОК: 0.74 A, СЕРИЯ: 159 PUL-SI, УПАКОВКА: BULK, ТОРГОВАЯ МАРКА: VISHAY / BC COMPONENTS, ТОК УТЕЧКИ: 0.45 MA, ТИП ПРОДУКТА: ELECTROLYTIC CAPACITORS, РАЗМЕР ФАБРИЧНОЙ УПАКОВКИ: 100, ПОДКАТЕГОРИЯ: CAPACITORS, ТЕСТОВАЯ ЧАСТОТА: 100 HZ, ТИП: ALUMINUM CAPACITORS POWER ULTRA LONG LIFE SNAP-IN</t>
  </si>
  <si>
    <t>MAL215937101E3</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</si>
  <si>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220 UF, НОМИНАЛЬНОЕ НАПРЯЖЕНИЕ ПОСТОЯННОГО ТОКА: 450 VDC, ДОПУСТИМОЕ ОТКЛОНЕНИЕ: 0,2, ЭФФЕКТИВНОЕ ПОСЛЕДОВАТЕЛЬНОЕ СОПРОТИВЛЕНИЕ: -, МИНИМАЛЬНАЯ РАБОЧАЯ ТЕМПЕРАТУРА: - 25 C, МАКСИМАЛЬНАЯ РАБОЧАЯ ТЕМПЕРАТУРА: + 105 C, КОЛИЧЕСТВО КОНТАКТОВ: 2 PIN, ДИАМЕТР: 35 MM, ДЛИНА: 25 MM, ШАГ ВЫВОДОВ: 10 MM, СРОК СЛУЖБЫ: 2000 HOUR, ПУЛЬСИРУЮЩИЙ ТОК: 1050 MA, СЕРИЯ: LAR, УПАКОВКА: BULK, ТОРГОВАЯ МАРКА: NICHICON, ТИП ПРОДУКТА: ELECTROLYTIC CAPACITORS, РАЗМЕР ФАБРИЧНОЙ УПАКОВКИ: 200, ПОДКАТЕГОРИЯ: CAPACITORS, ДРУГИЕ НАЗВАНИЯ ТОВАРА №: EET-HC2W221LA</t>
  </si>
  <si>
    <t>LAR2W221MELC25</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</si>
  <si>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270 UF, НОМИНАЛЬНОЕ НАПРЯЖЕНИЕ ПОСТОЯННОГО ТОКА: 450 VDC, ДОПУСТИМОЕ ОТКЛОНЕНИЕ: 0,2, ЭФФЕКТИВНОЕ ПОСЛЕДОВАТЕЛЬНОЕ СОПРОТИВЛЕНИЕ: -, МИНИМАЛЬНАЯ РАБОЧАЯ ТЕМПЕРАТУРА: - 40 C, МАКСИМАЛЬНАЯ РАБОЧАЯ ТЕМПЕРАТУРА: + 105 C, КОЛИЧЕСТВО КОНТАКТОВ: 2 PIN, ДИАМЕТР: 25.4 MM, ДЛИНА: 40 MM, ШАГ ВЫВОДОВ: 10 MM, СРОК СЛУЖБЫ: 5000 HOUR, ПУЛЬСИРУЮЩИЙ ТОК: 1.36 A, СЕРИЯ: LHS, УПАКОВКА: BULK, ТОРГОВАЯ МАРКА: UNITED CHEMI-CON, КОЭФФИЦИЕНТ ЗАТУХАНИЯ, DF: 0.2, ТИП ПРОДУКТА: ELECTROLYTIC CAPACITORS, РАЗМЕР ФАБРИЧНОЙ УПАКОВКИ: 200, ПОДКАТЕГОРИЯ: CAPACITORS, ТЕСТОВАЯ ЧАСТОТА: 120 HZ, ТИП: ALUMINIUM ELECTROLYTIC CAPACITOR</t>
  </si>
  <si>
    <t>ELHS451VSN271MQ40S</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</si>
  <si>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УПАКОВКА: CUT TAPE, УПАКОВКА: MOUSEREEL, УПАКОВКА: REEL, ДЛИНА: 3.2 MM, УПАКОВКА / БЛОК: 1206 (3216 METRIC), ТИП: X7R MLC CAPACITORS, ШИРИНА: 1.6 MM, ЕМКОСТЬ - НФ: 100 NF, ЕМКОСТЬ - ПФ: 100000 PF, КЛАСС: CLASS 2, ТИП ПРОДУКТА: CERAMIC CAPACITORS, РАЗМЕР ФАБРИЧНОЙ УПАКОВКИ: 4000, ПОДКАТЕГОРИЯ: CAPACITORS, ВЕС ИЗДЕЛИЯ: 48 MG</t>
  </si>
  <si>
    <t>12065C104KAT2A</t>
  </si>
  <si>
    <t>КОНДЕНСАТОР ЗАЩИЩЕННЫЙ ПОСТОЯННОЙ ЕМКОСТИ С БУМАЖНЫМ ИЛИ ПЛАСТМАССОВЫМ ДИЭЛЕКТРИКОМ</t>
  </si>
  <si>
    <t>КОНДЕНСАТОР ЗАЩИЩЕННЫЙ, КАТЕГОРИЯ ПРОДУКТА: ЗАЩИЩЕННЫЕ КОНДЕНСАТОРЫ; ПРОДУКТ: SAFETY FILM CAPACITORS; ТИП ВЫВОДОВ: RADIAL; ДИЭЛЕКТРИЧЕСКИЙ: POLYPROPYLENE (PP); ЁМКОСТЬ: 1 UF; НОМИНАЛЬНОЕ НАПРЯЖЕНИЕ ПЕРЕМЕННОГО ТОКА: 330 VAC; ДОПУСТИМОЕ ОТКЛОНЕНИЕ: 20 %; ШАГ ВЫВОДОВ: 27.5 MM; МИНИМАЛЬНАЯ РАБОЧАЯ ТЕМПЕРАТУРА: - 40 C; МАКСИМАЛЬНАЯ РАБОЧАЯ ТЕМПЕРАТУРА: + 110 C; ДЛИНА: 31.5 MM; СЕРИЯ: B32914X3; УПАКОВКА: BULK; ЕМКОСТЬ - НФ: 1000 NF; РАЗМЕР ФАБРИЧНОЙ УПАКОВКИ:РАЗМЕР ФАБРИЧНОЙ УПАКОВКИ: 260; ДРУГИЕ НАЗВАНИЯ ТОВАРА №: B32914A3105M000; ВЕС ИЗДЕЛИЯ: 13 G</t>
  </si>
  <si>
    <t>B32914A3105M</t>
  </si>
  <si>
    <t>КОНДЕНСАТОР ПЛЕНОЧНЫЙ ПОСТОЯННОЙ ЕМКОСТИ С БУМАЖНЫМ ИЛИ ПЛАСТМАССОВЫМ ДИЭЛЕКТРИКОМ</t>
  </si>
  <si>
    <t>КАТЕГОРИЯ ПРОДУКТА: ПЛЕНОЧНЫЕ КОНДЕНСАТОРЫ, ROHS: ПОДРОБНЫЕ СВЕДЕНИЯ, СЕРИИ: B32526, СТИЛЬ ЗАВЕРШЕНИЯ: ПРОВОД, ПРОДУКТ: ПЛЕНОЧНЫЕ КОНДЕНСАТОРЫ ОБЩЕГО НАЗНАЧЕНИЯ, ДИЭЛЕКТРИК: ПОЛИЭТИЛЕНТЕРЕФТАЛАТ (ПЭТ), ЕМКОСТЬ: 47 МКФ, НОМИНАЛЬНОЕ НАПРЯЖЕНИЕ ПОСТОЯННОГО ТОКА: 100 В ПОСТОЯННОГО ТОКА, НОМИНАЛЬНОЕ НАПРЯЖЕНИЕ ПЕРЕМЕННОГО ТОКА: 63 В ПЕРЕМЕННОГО ТОКА, ДОПУСК: 0,1, КОЛИЧЕСТВО КОНТАКТОВ: 2 PIN, РАССТОЯНИЕ МЕЖДУ ВЫВОДАМИ: 37,5 ММ, СТИЛЬ СВИНЦА: ГЕТЕРО, МИНИМАЛЬНАЯ РАБОЧАЯ ТЕМПЕРАТУРА: - 55 C, МАКСИМАЛЬНАЯ РАБОЧАЯ ТЕМПЕРАТУРА: + 125 °C, ДЛИНА: 41,5 ММ, ШИРИНА: 24 ММ, ВЫСОТА: 19 ММ, КВАЛИФИКАЦИЯ: AEC-Q200, УПАКОВКА: ОПТОМ, БРЕНД: EPCOS / TDK, ДИАМЕТР: -, ДИАМЕТР СВИНЦА: 1 ММ, ЖИЗНЬ: 200000 ЧАСОВ, ТИП ПРОДУКТА: ПЛЕНОЧНЫЕ КОНДЕНСАТОРЫ, КОЛИЧЕСТВО В ЗАВОДСКОЙ УПАКОВКЕ: 195, ПОДКАТЕГОРИЯ: КОНДЕНСАТОРЫ, ЧАСТЬ # ПСЕВДОНИМЫ: B32526T1476K</t>
  </si>
  <si>
    <t>B32526T1476K000</t>
  </si>
  <si>
    <t>КАТЕГОРИЯ ТОВАРА: ТЕРМИНАЛЫ, ROHS: ПОДРОБНЫЕ СВЕДЕНИЯ, ПРОДУКТ: ВИНТОВЫЕ КЛЕММЫ, ТИП: НАРУЖНАЯ РЕЗЬБА КОНТАКТНОЙ ПЛАСТИНЫ, РАЗМЕР СТЕРЖНЯ / ЯЗЫЧКА: M6, СТИЛЬ ЗАВЕРШЕНИЯ: ПРЕССОВАЯ ПОСАДКА, СПОСОБ МОНТАЖА: ПЕЧАТНАЯ ПЛАТА, ПОЛ: САМЕЦ, ИЗОЛЯЦИЯ: НЕ ИЗОЛИРОВАН, ЦВЕТ: -, КОНТАКТНОЕ ПОКРЫТИЕ: ЖЕСТЬ, КОНТАКТНЫЙ МАТЕРИАЛ: ЛАТУНЬ, СЕРИИ: WP-SHFU, ТОРГОВОЕ НАЗВАНИЕ: ТЕРМИНАЛЫ REDCUBE, УПАКОВКА: ОПТОМ, БРЕНД: WURTH ELEKTRONIK, ТЕКУЩИЙ РЕЙТИНГ: 250 А, ИЗОЛЯЦИОННЫЙ МАТЕРИАЛ: НЕ ИЗОЛИРОВАН, ДЛИНА: 19 ММ, МАТЕРИАЛ: МЕДЬ ЦИНК СВИНЕЦ, МАКСИМАЛЬНАЯ РАБОЧАЯ ТЕМПЕРАТУРА: + 135 C, МИНИМАЛЬНАЯ РАБОЧАЯ ТЕМПЕРАТУРА: - 40 C, ТИП ПРОДУКТА: ТЕРМИНАЛЫ, КОЛИЧЕСТВО В ЗАВОДСКОЙ УПАКОВКЕ: 300, ПОДКАТЕГОРИЯ: ТЕРМИНАЛЫ</t>
  </si>
  <si>
    <t>7461098</t>
  </si>
  <si>
    <t>РАЗЪЕМ НА ПЛАТУ, КАТЕГОРИЯ ПРОДУКТА: КЛЕММЫ, ПРОДУКТ: SCREW TERMINALS, ТИП: PIN PLATE INTERNAL THREAD, РАЗМЕР ШТЫРЬКА/ВЫВОДА: M5, ТИП ВЫВОДОВ: PRESS FIT, ВИД МОНТАЖА: PCB, ТИП РАЗЪЁМА: FEMALE, ИЗОЛЯЦИЯ: NOT INSULATED, ЦВЕТ: -, ПОКРЫТИЕ КОНТАКТА: TIN, МАТЕРИАЛ КОНТАКТА: BRASS, СЕРИЯ: WP-BUCF, УПАКОВКА: BULK, НОМИНАЛЬНЫЙ ТОК: 175 A, ИЗОЛЯЦИОННЫЙ МАТЕРИАЛ: NOT INSULATED, ДЛИНА: 9.5 MM, МАТЕРИАЛ: COPPER ZINC LEAD, МАКСИМАЛЬНАЯ РАБОЧАЯ ТЕМПЕРАТУРА: + 135 C, МИНИМАЛЬНАЯ РАБОЧАЯ ТЕМПЕРАТУРА: - 40 C, 250 , СОРТАМЕНТ ПРОВОДА: -.</t>
  </si>
  <si>
    <t>7460408</t>
  </si>
  <si>
    <t>РАЗЪЕМ НА ПЛАТУ, КАТЕГОРИЯ ПРОДУКТА: КЛЕММЫ; ПРОДУКТ: SCREW TERMINALS; ТИП: PIN PLATE INTERNAL THREAD; РАЗМЕР ШТЫРЬКА/ВЫВОДА: M4; ТИП ВЫВОДОВ: PRESS FIT; ВИД МОНТАЖА: PCB; ТИП РАЗЪЁМА: FEMALE; ИЗОЛЯЦИЯ: NOT INSULATED; ЦВЕТ: -; ПОКРЫТИЕ КОНТАКТА: TIN; МАТЕРИАЛ КОНТАКТА: BRASS; СЕРИЯ: WP-BUTR; УПАКОВКА: BULK; НОМИНАЛЬНЫЙ ТОК: 160 A; ИЗОЛЯЦИОННЫЙ МАТЕРИАЛ: NOT INSULATED; ДЛИНА: 10.5 MM; МАТЕРИАЛ: COPPER ZINC LEAD; МАКСИМАЛЬНАЯ РАБОЧАЯ ТЕМПЕРАТУРА: + 135 C; МИНИМАЛЬНАЯ РАБОЧАЯ ТЕМПЕРАТУРА: - 40 C; РАЗМЕР ФАБРИЧНОЙ УПАКОВКИ: 250; СОРТАМЕНТ ПРОВОДА: -.</t>
  </si>
  <si>
    <t>КАТЕГОРИЯ ТОВАРА: ЖЕСТКИЕ МЕТРИЧЕСКИЕ СОЕДИНИТЕЛИ, ROHS: ПОДРОБНЫЕ СВЕДЕНИЯ, СЕРИИ: ERMET HARDMETRIC 2 ММ, БРЕНД: ERNI, ТИП ПРОДУКТА: ЖЕСТКИЕ МЕТРИЧЕСКИЕ СОЕДИНИТЕЛИ, КОЛИЧЕСТВО В ЗАВОДСКОЙ УПАКОВКЕ: 32, ПОДКАТЕГОРИЯ: РАЗЪЕМЫ ОБЪЕДИНИТЕЛЬНОЙ ПЛАТЫ, ТОРГОВОЕ НАЗВАНИЕ: ЭРМЕТ</t>
  </si>
  <si>
    <t>114132</t>
  </si>
  <si>
    <t>КАТЕГОРИЯ ПРОДУКТА: ШТЫРЕВЫЕ И ГНЕЗДОВЫЕ РАЗЪЕМЫ, ROHS: ПОДРОБНЫЕ СВЕДЕНИЯ, ПРОДУКТ: ЗАГОЛОВКИ, КОЛИЧЕСТВО ПОЗИЦИЙ: 2 ПОЗИЦИЯ, КОЛИЧЕСТВО СТРОК: 1 РЯД, КОНТАКТНЫЙ ПОЛ: РОЗЕТКА (ЖЕНСКАЯ), ШАГ: 6,35 ММ, СТИЛЬ ЗАВЕРШЕНИЯ: СКВОЗНОЕ ОТВЕРСТИЕ, СПОСОБ МОНТАЖА: ПЕЧАТНАЯ ПЛАТА, МАТЕРИАЛ КОРПУСА: ПОЛИАМИД (PA), КОНТАКТНЫЙ МАТЕРИАЛ: ФОСФОРНАЯ БРОНЗА, КОНТАКТНОЕ ПОКРЫТИЕ: ПРЕДВАРИТЕЛЬНО ОЛОВЯННЫЙ, НОМИНАЛЬНОЕ НАПРЯЖЕНИЕ: 600 В, ТЕКУЩИЙ РЕЙТИНГ: 19 А, ТИП АКСЕССУАРА: -, СЕРИИ: МАТ-Н-ЛОК, УПАКОВКА: ОБЪЕМНЫЙ, ТОРГОВОЕ НАЗВАНИЕ: МАТ-Н-ЛОК, БРЕНД: TE ПОДКЛЮЧЕНИЕ, ЦВЕТ КОРПУСА: БЕЛЫЙ, ТИП ПРОДУКТА: ШТЫРЕВЫЕ И ГНЕЗДОВЫЕ РАЗЪЕМЫ, КОЛИЧЕСТВО В ЗАВОДСКОЙ УПАКОВКЕ: 280, ПОДКАТЕГОРИЯ: ШТЫРЕВЫЕ И ГНЕЗДОВЫЕ РАЗЪЕМЫ</t>
  </si>
  <si>
    <t>643226-1</t>
  </si>
  <si>
    <t>КАТЕГОРИЯ ПРОДУКТА: ШТЫРЕВЫЕ И ГНЕЗДОВЫЕ РАЗЪЕМЫ, ROHS: ПОДРОБНЫЕ СВЕДЕНИЯ, ПРОДУКТ: ЗАГОЛОВКИ, КОЛИЧЕСТВО ПОЗИЦИЙ: 5 ПОЗИЦИЯ, КОЛИЧЕСТВО СТРОК: 1 РЯД, КОНТАКТНЫЙ ПОЛ: РАЗЪЕМ (ЖЕНСКИЙ), ШАГ: 6,35 ММ, СТИЛЬ ЗАВЕРШЕНИЯ: ОБЖИМНОЙ, ТИП МОНТАЖА: ПЕЧАТНАЯ ПЛАТА, МАТЕРИАЛ КОРПУСА: НЕЙЛОН, КОНТАКТНЫЙ МАТЕРИАЛ: ЖЕСТЬ, КОНТАКТНОЕ ПОКРЫТИЕ: ЖЕСТЬ, НОМИНАЛЬНОЕ НАПРЯЖЕНИЕ: 600 В, ТЕКУЩИЙ РЕЙТИНГ: 12 А, ТИП АКСЕССУАРА: -, СЕРИИ: МАТ-Н-ЛОК, УПАКОВКА: ОБЪЕМНЫЙ, ТОРГОВОЕ НАЗВАНИЕ: MATE-N-LOK, БРЕНД: TE ПОДКЛЮЧЕНИЕ / УСИЛИТЕЛЬ, ТИП ПРОДУКТА: ШТЫРЕВЫЕ И ГНЕЗДОВЫЕ РАЗЪЕМЫ, КОЛИЧЕСТВО В ЗАВОДСКОЙ УПАКОВКЕ: 140, ПОДКАТЕГОРИЯ: ШТЫРЕВЫЕ И ГНЕЗДОВЫЕ РАЗЪЕМЫ</t>
  </si>
  <si>
    <t>643232-1</t>
  </si>
  <si>
    <t>КАТЕГОРИЯ ПРОДУКТА: ШТЫРЕВЫЕ И ГНЕЗДОВЫЕ РАЗЪЕМЫ, ROHS: ПОДРОБНЫЕ СВЕДЕНИЯ, ПРОДУКТ: КОРПУСА ШТЕКЕРОВ, КОЛИЧЕСТВО ПОЗИЦИЙ: 5 ПОЗИЦИЯ, КОЛИЧЕСТВО СТРОК: 1 РЯД, КОНТАКТНЫЙ ПОЛ: -, ШАГ: 6,35 ММ, СТИЛЬ ЗАВЕРШЕНИЯ: ОБЖИМНОЙ, ТИП МОНТАЖА: СВОБОДНОЕ ПОДВЕШИВАНИЕ, HOUSING MATERIAL: POLYAMIDE (PA), CONTACT MATERIAL: -, CONTACT PLATING: -, VOLTAGE RATING: 600 V, CURRENT RATING: -, ACCESSORY TYPE: -, SERIES: MATE-N-LOK, TRADENAME: MATE-N-LOK, БРЕНД: TE ПОДКЛЮЧЕНИЕ / УСИЛИТЕЛЬ, СООТВЕТСТВИЕ ТРЕБОВАНИЯМ: УЛ, ТИП КОНТАКТА: ШТЫРЬ, ГНЕЗДО, ЦВЕТ КОРПУСА: БЕЛЫЙ, УГОЛ УСТАНОВКИ: -, ТИП ПРОДУКТА: ШТЫРЕВЫЕ И ГНЕЗДОВЫЕ РАЗЪЕМЫ, КОЛИЧЕСТВО В ЗАВОДСКОЙ УПАКОВКЕ: 1, ПОДКАТЕГОРИЯ: ШТЫРЕВЫЕ И ГНЕЗДОВЫЕ РАЗЪЕМЫ</t>
  </si>
  <si>
    <t>770016-1</t>
  </si>
  <si>
    <t>КАТЕГОРИЯ ПРОДУКТА: ШТЫРЕВЫЕ И ГНЕЗДОВЫЕ РАЗЪЕМЫ, ROHS: ПОДРОБНЫЕ СВЕДЕНИЯ, ПРОДУКТ: КОРПУСА ШТЕКЕРОВ, КОЛИЧЕСТВО ПОЗИЦИЙ: 2 ПОЗИЦИЯ, КОЛИЧЕСТВО СТРОК: 3 РЯДА, КОНТАКТНЫЙ ПОЛ: РАЗЪЕМ (ЖЕНСКИЙ), ШАГ: 6,35 ММ, СТИЛЬ ЗАВЕРШЕНИЯ: ОБЖИМНОЙ, ТИП МОНТАЖА: СВОБОДНО ВИСИТ, МАТЕРИАЛ КОРПУСА: НЕЙЛОН, КОНТАКТНЫЙ МАТЕРИАЛ: -, КОНТАКТНОЕ ПОКРЫТИЕ: -, НОМИНАЛЬНОЕ НАПРЯЖЕНИЕ: 600 В, ТЕКУЩИЙ РЕЙТИНГ: -, ТИП АКСЕССУАРА: -, СЕРИИ: МАТ-Н-ЛОК, ТОРГОВОЕ НАЗВАНИЕ: МАТ-Н-ЛОК, БРЕНД: TE ПОДКЛЮЧЕНИЕ / УСИЛИТЕЛЬ, СООТВЕТСТВИЕ ТРЕБОВАНИЯМ: УЛ, ТИП КОНТАКТА: КОНТАКТ, РАЗЪЕМ, ЦВЕТ КОРПУСА: БЕЛЫЙ, УГОЛ УСТАНОВКИ: -, ТИП ПРОДУКТА: ШТЫРЕВЫЕ И ГНЕЗДОВЫЕ РАЗЪЕМЫ, КОЛИЧЕСТВО В ЗАВОДСКОЙ УПАКОВКЕ: 1, ПОДКАТЕГОРИЯ: ШТЫРЕВЫЕ И ГНЕЗДОВЫЕ РАЗЪЕМЫ</t>
  </si>
  <si>
    <t>770017-1</t>
  </si>
  <si>
    <t>КАТЕГОРИЯ ПРОДУКТА: ШТЫРЕВЫЕ И ГНЕЗДОВЫЕ РАЗЪЕМЫ, ROHS: ПОДРОБНЫЕ СВЕДЕНИЯ, ПРОДУКТ: КОРПУСА ШТЕКЕРОВ, КОЛИЧЕСТВО ПОЗИЦИЙ: 3 ПОЗИЦИЯ, КОЛИЧЕСТВО СТРОК: 1 РЯД, КОНТАКТНЫЙ ПОЛ: -, ШАГ: 6,35 ММ, СТИЛЬ ЗАВЕРШЕНИЯ: ОБЖИМНОЙ, ТИП МОНТАЖА: СВОБОДНОЕ ПОДВЕШИВАНИЕ, МАТЕРИАЛ КОРПУСА: НЕЙЛОН, КОНТАКТНЫЙ МАТЕРИАЛ: -, ПОКРЫТИЕ КОНТАКТОВ: -, НОМИНАЛЬНОЕ НАПРЯЖЕНИЕ: 600 В, ТЕКУЩИЙ РЕЙТИНГ: -, ТИП АКСЕССУАРА: -, СЕРИИ: MATE-N-LOK, ТОРГОВОЕ НАЗВАНИЕ: MATE-N-LOK, БРЕНД: TE ПОДКЛЮЧЕНИЕ, СООТВЕТСТВИЕ ТРЕБОВАНИЯМ: УЛ, ТИП КОНТАКТА: ШТЫРЬ, РАЗЪЕМ, ЦВЕТ КОРПУСА: БЕЛЫЙ, УГОЛ УСТАНОВКИ: -, ТИП ПРОДУКТА: ШТЫРЕВЫЕ И ГНЕЗДОВЫЕ РАЗЪЕМЫ, КОЛИЧЕСТВО В ЗАВОДСКОЙ УПАКОВКЕ: 1, ПОДКАТЕГОРИЯ: ШТЫРЕВЫЕ И ГНЕЗДОВЫЕ РАЗЪЕМЫ</t>
  </si>
  <si>
    <t>770018-1</t>
  </si>
  <si>
    <t>КАТЕГОРИЯ ПРОДУКТА: ШТЫРЕВЫЕ И ГНЕЗДОВЫЕ РАЗЪЕМЫ, ROHS: ПОДРОБНЫЕ СВЕДЕНИЯ, ПРОДУКТ: КОРПУСА ШТЕКЕРОВ, КОЛИЧЕСТВО ПОЗИЦИЙ: 4 ПОЗИЦИЯ, КОЛИЧЕСТВО СТРОК: 1 РЯД, КОНТАКТНЫЙ ПОЛ: РОЗЕТКА (ЖЕНСКАЯ), ШАГ: 6,35 ММ, СТИЛЬ ЗАВЕРШЕНИЯ: ОБЖИМНОЙ, СТИЛЬ МОНТАЖА: СВОБОДНОЕ ПОДВЕШИВАНИЕ, МАТЕРИАЛ КОРПУСА: НЕЙЛОН, КОНТАКТНЫЙ МАТЕРИАЛ: -, ПОКРЫТИЕ КОНТАКТОВ: -, НОМИНАЛЬНОЕ НАПРЯЖЕНИЕ: 600 В, ТЕКУЩИЙ РЕЙТИНГ: -, ТИП АКСЕССУАРА: -, СЕРИИ: МАТ-Н-ЛОК, ТОРГОВОЕ НАЗВАНИЕ: MATE-N-LOK, БРЕНД: TE ПОДКЛЮЧЕНИЕ / УСИЛИТЕЛЬ, СООТВЕТСТВИЕ: УЛ, ТИП КОНТАКТА: ШТЫРЬ, ГНЕЗДО, СТЕПЕНЬ ВОСПЛАМЕНЯЕМОСТИ: UL 94V-0, ЦВЕТ КОРПУСА: БЕЛЫЙ, УГОЛ УСТАНОВКИ: -, ТИП ПРОДУКТА: ШТЫРЕВЫЕ И ГНЕЗДОВЫЕ РАЗЪЕМЫ, КОЛИЧЕСТВО В ЗАВОДСКОЙ УПАКОВКЕ: 1, ПОДКАТЕГОРИЯ: ШТЫРЕВЫЕ И ГНЕЗДОВЫЕ РАЗЪЕМЫ</t>
  </si>
  <si>
    <t>770019-1</t>
  </si>
  <si>
    <t>КАТЕГОРИЯ ПРОДУКТА: ПИТАНИЕ ПЛАТЫ, ROHS: ПОДРОБНЫЕ СВЕДЕНИЯ, ТИП ПРОДУКТА: ПИТАНИЕ ПЛАТЫ, КОНТАКТНЫЙ ПОЛ: ШТЫРЬ (МУЖСКОЙ), ТЕКУЩИЙ РЕЙТИНГ: 31 А, НОМИНАЛЬНОЕ НАПРЯЖЕНИЕ: 600 В, КОЛИЧЕСТВО ПОЗИЦИЙ: -, СТИЛЬ МОНТАЖА: -, СТИЛЬ ЗАВЕРШЕНИЯ: ОБЖИМНОЙ, ШАГ: -, СЕРИИ: ЖАЛЮЗИ, ТОРГОВОЕ НАЗВАНИЕ: ЭЛКОН, БРЕНД: TE ПОДКЛЮЧЕНИЕ / УСИЛИТЕЛЬ, КОНТАКТНЫЙ МАТЕРИАЛ: МЕДНЫЙ СПЛАВ, ПОКРЫТИЕ КОНТАКТОВ: СЕРЕБРО, КОЛИЧЕСТВО В ЗАВОДСКОЙ УПАКОВКЕ: 400, ПОДКАТЕГОРИЯ: РАЗЪЕМЫ ПИТАНИЯ, МАКСИМАЛЬНЫЙ ДИАМЕТР ПРОВОДА: 10 AWG, МИНИМАЛЬНЫЙ ДИАМЕТР ПРОВОДА: -.</t>
  </si>
  <si>
    <t>193796-1</t>
  </si>
  <si>
    <t>КАТЕГОРИЯ ПРОДУКТА: ШТЫРЕВЫЕ И ГНЕЗДОВЫЕ РАЗЪЕМЫ, ROHS: ПОДРОБНЫЕ СВЕДЕНИЯ, ПРОДУКТ: ЗАГОЛОВКИ, КОЛИЧЕСТВО ПОЗИЦИЙ: 3 ПОЗИЦИЯ, КОЛИЧЕСТВО СТРОК: 1 РЯД, КОНТАКТНЫЙ ПОЛ: РОЗЕТКА (ЖЕНСКАЯ), ШАГ: 6,35 ММ, СТИЛЬ ЗАВЕРШЕНИЯ: СКВОЗНОЕ ОТВЕРСТИЕ, СТИЛЬ МОНТАЖА: ПЕЧАТНАЯ ПЛАТА, МАТЕРИАЛ КОРПУСА: НЕЙЛОН, КОНТАКТНЫЙ МАТЕРИАЛ: МЕДНЫЙ СПЛАВ, ПОКРЫТИЕ КОНТАКТОВ: СЕРЕБРО, НОМИНАЛЬНОЕ НАПРЯЖЕНИЕ: -, ТЕКУЩИЙ РЕЙТИНГ: 36 А, ТИП АКСЕССУАРА: -, СЕРИИ: MATE-N-LOK, ТОРГОВОЕ НАЗВАНИЕ: ELCON, БРЕНД: TE ПОДКЛЮЧЕНИЕ, ЦВЕТ КОРПУСА: НАТУРАЛЬНЫЕ, УГОЛ УСТАНОВКИ: ПРАВИЛЬНО, ТИП ПРОДУКТА: ШТЫРЕВЫЕ И ГНЕЗДОВЫЕ РАЗЪЕМЫ, КОЛИЧЕСТВО В ЗАВОДСКОЙ УПАКОВКЕ: 50, ПОДКАТЕГОРИЯ: ШТЫРЕВЫЕ И ГНЕЗДОВЫЕ РАЗЪЕМЫ</t>
  </si>
  <si>
    <t>193839-1</t>
  </si>
  <si>
    <t>КАТЕГОРИЯ ПРОДУКТА: ПИТАНИЕ ПЛАТЫ, ROHS: ПОДРОБНЫЕ СВЕДЕНИЯ, ТИП ПРОДУКТА: ПИТАНИЕ ПЛАТЫ, КОНТАКТНЫЙ ПОЛ: РАЗЪЕМ (ЖЕНСКИЙ), ТЕКУЩИЙ РЕЙТИНГ: 36 А, НОМИНАЛЬНОЕ НАПРЯЖЕНИЕ: 600 В, КОЛИЧЕСТВО ПОЗИЦИЙ: 3 ПОЗИЦИЯ, СТИЛЬ МОНТАЖА: КРЕПЛЕНИЕ НА ПАНЕЛЬ, СТИЛЬ ЗАВЕРШЕНИЯ: ПРИПОЙНЫЙ ШТЫРЬ, ШАГ: 6,35 ММ, СЕРИИ: ЖАЛЮЗИ, ТОРГОВОЕ НАЗВАНИЕ: ЭЛКОН, БРЕНД: TE ПОДКЛЮЧЕНИЕ, КОНТАКТНЫЙ МАТЕРИАЛ: МЕДНЫЙ СПЛАВ, ПОКРЫТИЕ КОНТАКТОВ: СЕРЕБРО, ЦВЕТ КОРПУСА: НАТУРАЛЬНЫЕ, МАТЕРИАЛ КОРПУСА: ПОЛИАМИД (PA), КОЛИЧЕСТВО В ЗАВОДСКОЙ УПАКОВКЕ: 50, ПОДКАТЕГОРИЯ: РАЗЪЕМЫ ПИТАНИЯ</t>
  </si>
  <si>
    <t>193839-2</t>
  </si>
  <si>
    <t>КАТЕГОРИЯ ПРОДУКТА: РАЗЪЕМЫ, КЛЕММЫ И ЗАЖИМЫ НА ПЛАТУ; ПРОДУКТ: HEADERS; ТИП: SOCKET; КОЛИЧЕСТВО ПОЗИЦИЙ: 26 POSITION; ШАГ: 2 MM; КОЛИЧЕСТВО РЯДОВ: 2 ROW; ТИП ВЫВОДОВ: CRIMP; УГОЛ МОНТАЖА: RIGHT ANGLE; ТИП КОНТАКТА: SOCKET (FEMALE); СЕРИЯ(ТИП): DF11; ИНИМАЛЬНАЯ РАБОЧАЯ ТЕМПЕРАТУРА: - 30 C; МАКСИМАЛЬНАЯ РАБОЧАЯ ТЕМПЕРАТУРА: + 85 C; УПАКОВКА: BULK; ТОРГОВАЯ МАРКА: HIROSE CONNECTOR; НОМИНАЛЬНЫЙ ТОК: 2 A; КОРПУСА РАЗЪЕМОВ: SOCKET; МАТЕРИАЛ КОРПУСА: POLYAMIDE (PA); ТИП ПРОДУКТА: HEADERS &amp; WIRE HOUSINGS; ПОДКАТЕГОРИЯ: HEADERS &amp; WIRE HOUSINGS; НОМИНАЛЬНОЕ НАПРЯЖЕНИЕ: 250 V; ДРУГИЕ НАЗВАНИЯ ТОВАРА №: 543-0512-1-00.</t>
  </si>
  <si>
    <t>DF11-26DS-2C</t>
  </si>
  <si>
    <t>СОЕДИНИТЕЛИ ЭЛЕКТРИЧЕСКИЕ ПРОМЫШЛЕННОГО НАЗНАЧЕНИЯ: РАЗЪЕМ СОЕДИНИТЕЛЬНЫЙ НА ПРОВОД</t>
  </si>
  <si>
    <t>КАТЕГОРИЯ ТОВАРА: КРУГЛЫЙ РАЗЪЕМ MIL SPEC, СЕРИЯ (ТИП): D38999, ROHS: ПОДРОБНЫЕ СВЕДЕНИЯ, КОЛИЧЕСТВО ПОЗИЦИЙ: 37 ПОЗИЦИЯ, КОНТАКТНЫЙ ПОЛ: ШТЫРЬ (МУЖСКОЙ), РАСПОЛОЖЕНИЕ ВСТАВКИ: 15-35, ПРОДУКТ: ЗАГЛУШКИ, РАЗМЕР КОРПУСА: 15, СТИЛЬ КОРПУСА: ВСТРОЕННЫЙ, ТИП MIL: MIL-DTL-38999 III, СТИЛЬ ЗАВЕРШЕНИЯ: ОБЖИМНОЙ, СТИЛЬ МОНТАЖА: СВОБОДНОЕ ПОДВЕШИВАНИЕ, ТЕКУЩИЙ РЕЙТИНГ: 3 А, КОНТАКТНОЕ ПОКРЫТИЕ: ЗОЛОТО, КОНТАКТНЫЙ МАТЕРИАЛ: МЕДНЫЙ СПЛАВ, СЕРИИ: D38999, СТИЛЬ СПАРИВАНИЯ: РЕЗЬБОВОЙ, УГОЛ УСТАНОВКИ: ГЕТЕРО, ТИП ПРОДУКТА: КРУГЛЫЙ РАЗЪЕМ MIL SPEC, МАТЕРИАЛ ОБОЛОЧКИ: АЛЮМИНИЙ, ПОКРЫТИЕ КОРПУСА: НИКЕЛЬ, КОЛИЧЕСТВО В ЗАВОДСКОЙ УПАКОВКЕ: 1, ПОДКАТЕГОРИЯ: КРУГЛЫЕ СОЕДИНИТЕЛИ, НОМИНАЛЬНОЕ НАПРЯЖЕНИЕ: 1,3 КВ</t>
  </si>
  <si>
    <t>D38999/26FD35PA</t>
  </si>
  <si>
    <t>КАТЕГОРИЯ ПРОДУКТА: КРУГОВОЙ МИЛ / ТЕХНИЧЕСКИЕ ХАРАКТЕРИСТИКИ ИНСТРУМЕНТОВ, АППАРАТНОГО ОБОРУДОВАНИЯ И ДОПОЛНИТЕЛЬНЫХ КОМПЛЕКТУЮЩИХ, СЕРИЯ (ТИП): D38999, ROHS: ПОДРОБНОСТИ, ТИП АВАРИЙНОЙ ЛАМПЫ: MIL-DTL-38999 III, ПРОДУКТ: ACCESSORIES, ТИП: RECEPTACLE COVER, СЕРИЯ: D38999 III, ДЛЯ ИСПОЛЬЗОВАНИЯ ВМЕСТЕ С: D38999 TV SERIES CONNECTORS, ТОРГОВАЯ МАРКА: AMPHENOL PCD, ТИП ПРОДУКТА: CIRCULAR MIL SPEC TOOLS, HARDWARE &amp; ACCESSORIES, РАЗМЕР ФАБРИЧНОЙ УПАКОВКИ: 1, ПОДКАТЕГОРИЯ: CIRCULAR CONNECTORS, КОММЕРЧЕСКОЕ ОБОЗНАЧЕНИЕ: 38999</t>
  </si>
  <si>
    <t>КАТЕГОРИЯ ПРОДУКТА: КРУГОВОЙ МИЛ / ТЕХНИЧЕСКИЕ ХАРАКТЕРИСТИКИ СОЕДИНИТЕЛЯ, СЕРИЯ (ТИП): D38999, ROHS: В ПРОЦЕССЕ ПЕРЕМЕЩЕНИЯ, КОЛИЧЕСТВО ПОЗИЦИЙ: 22 POSITION, ТИП КОНТАКТА: SOCKET (FEMALE), СХЕМА УСТАНОВКИ: 13-35, ПРОДУКТ: PLUGS, РАЗМЕР ОБОЛОЧКИ: 13, ФОРМА ОБОЛОЧКИ: STRAIGHT, ТИП АВАРИЙНОЙ ЛАМПЫ: MIL-DTL-38999 III, ТИП ВЫВОДОВ: CRIMP, ВИД МОНТАЖА: FREE HANGING, НОМИНАЛЬНЫЙ ТОК: 0,208333333333333,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91-552043-35S</t>
  </si>
  <si>
    <t>D38999/26FC35SN</t>
  </si>
  <si>
    <t>ЧАСТЬ РАЗЪЕМА: КОНТАКТ НА КАБЕЛЬ, НЕ ДЛЯ ИСПОЛЬЗОВАНИЯ В БЫТУ, НЕ ДЛЯ ЦЕПЕЙ УПРАВЛЕНИЯ ЭЛЕКТРОТЕХНИЧЕСКИМИ УСТАНОВКАМИ</t>
  </si>
  <si>
    <t>КАТЕГОРИЯ ТОВАРА: КОЛЛЕКТОРЫ И КОРПУСА ДЛЯ ПРОВОДОВ, ROHS: ПОДРОБНЫЕ СВЕДЕНИЯ, ПРОДУКТ: КОНТАКТЫ, ТИП: ТЕРМИНАЛЫ, СПОСОБ МОНТАЖА: КРЕПЛЕНИЕ ДЛЯ КАБЕЛЯ / СВОБОДНО ПОДВЕШИВАЕТСЯ, СТИЛЬ ЗАВЕРШЕНИЯ: ОБЖИМНОЙ, КОНТАКТНЫЙ ПОЛ: РАЗЪЕМ (ЖЕНСКИЙ), ПОКРЫТИЕ КОНТАКТОВ: ЖЕСТЬ, СЕРИИ: 5556, ТОРГОВОЕ НАЗВАНИЕ: MINI-FIT JR., ПРИМЕНЕНИЕ: ПИТАНИЕ, ПОДКЛЮЧЕНИЕ ПРОВОДА К ПЛАТЕ, ПОДКЛЮЧЕНИЕ ПРОВОДА К ПРОВОДУ, ПРОВОЛОЧНЫЙ КАЛИБР: 16 AWG, МИНИМАЛЬНАЯ РАБОЧАЯ ТЕМПЕРАТУРА: - 40 ° C, МАКСИМАЛЬНАЯ РАБОЧАЯ ТЕМПЕРАТУРА: + 105 °C, УПАКОВКА: ОПТОМ, БРЕНД: MOLEX, КОНТАКТНЫЙ МАТЕРИАЛ: ЖЕСТЬ, ТЕКУЩИЙ РЕЙТИНГ: 9 А, ЦВЕТ КОРПУСА: -, МАТЕРИАЛ КОРПУСА: -, ТИП ФИКСАЦИИ: -, ТИП ПРОДУКТА: КОЛЛЕКТОРЫ И КОРПУСА ДЛЯ ПРОВОДОВ, КОЛИЧЕСТВО В ЗАВОДСКОЙ УПАКОВКЕ: 8000, ПОДКАТЕГОРИЯ: КОЛЛЕКТОРЫ И КОРПУСА ДЛЯ ПРОВОДОВ, НОМИНАЛЬНОЕ НАПРЯЖЕНИЕ: 600 В, ЧАСТЬ # ПСЕВДОНИМЫ: 39000080 5556PBT3L 0039000080</t>
  </si>
  <si>
    <t>39-00-0080</t>
  </si>
  <si>
    <t>КАТЕГОРИЯ ПРОДУКТА: ШТЫРЕВЫЕ И ГНЕЗДОВЫЕ РАЗЪЕМЫ, ROHS: ПОДРОБНЫЕ СВЕДЕНИЯ, ПРОДУКТ: КОНТАКТЫ, КОЛИЧЕСТВО ПОЗИЦИЙ: -, КОЛИЧЕСТВО СТРОК: -, КОНТАКТНЫЙ ПОЛ: ШТЫРЬ (МУЖСКОЙ), ШАГ: -, СТИЛЬ ЗАВЕРШЕНИЯ: ОБЖИМНОЙ, СТИЛЬ МОНТАЖА: -, МАТЕРИАЛ КОРПУСА: -, КОНТАКТНЫЙ МАТЕРИАЛ: ЛАТУНЬ, ПОКРЫТИЕ КОНТАКТОВ: ИНН, НОМИНАЛЬНОЕ НАПРЯЖЕНИЕ: 600 В, ТЕКУЩИЙ РЕЙТИНГ: 19 А, ТИП АКСЕССУАРА: -, СЕРИИ: МАТ-Н-ЛОК, УПАКОВКА: КАТУШКА, ТОРГОВОЕ НАЗВАНИЕ: МАТ-Н-ЛОК, БРЕНД: TE ПОДКЛЮЧЕНИЕ / УСИЛИТЕЛЬ, СТЕПЕНЬ ВОСПЛАМЕНЯЕМОСТИ: -, ЦВЕТ КОРПУСА: -, ДЛИНА СОПРЯГАЕМОГО СТОЛБА: -, УГОЛ УСТАНОВКИ: -, ТИП ПРОДУКТА: ШТЫРЕВЫЕ И ГНЕЗДОВЫЕ РАЗЪЕМЫ, КОЛИЧЕСТВО В ЗАВОДСКОЙ УПАКОВКЕ: 2500, ПОДКАТЕГОРИЯ: ШТЫРЕВЫЕ И ГНЕЗДОВЫЕ РАЗЪЕМЫ, ДЛИНА ОКОНЕЧНОГО ШТИФТА: -, ДИАПАЗОН КАЛИБРОВКИ ПРОВОДА: ОТ 20 AWG ДО 14 AWG</t>
  </si>
  <si>
    <t>770005-1</t>
  </si>
  <si>
    <t>СОЕДИНИТЕЛИ ЭЛЕКТРИЧЕСКИЕ НА НАПРЯЖЕНИЕ ДО 1000 ВОЛЬТ: РАЗЪЕМ СОЕДИНИТЕЛЬНЫЙ НА ПРОВОД</t>
  </si>
  <si>
    <t>КАТЕГОРИЯ ПРОДУКТА: КРУГЛЫЙ РАЗЪЕМ MIL SPEC, СЕРИЯ (ТИП): D38999, ROHS: ПОДРОБНЫЕ СВЕДЕНИЯ, КОЛИЧЕСТВО ПОЗИЦИЙ: 6 ПОЗИЦИЯ, КОНТАКТНЫЙ ПОЛ: РОЗЕТКА (ЖЕНСКАЯ), РАСПОЛОЖЕНИЕ ВСТАВКИ: 36100, ПРОДУКТ: СОСУДЫ, РАЗМЕР ОБОЛОЧКИ: 11, СТИЛЬ КОРПУСА: КВАДРАТНЫЙ ФЛАНЕЦ, ТИП MIL: MIL-DTL-38999 III, СТИЛЬ ЗАВЕРШЕНИЯ: ОБЖИМНОЙ, СТИЛЬ МОНТАЖА: ПАНЕЛЬ, ТЕКУЩИЙ РЕЙТИНГ: 7.5 А, КОНТАКТНОЕ ПОКРЫТИЕ: ЗОЛОТО, КОНТАКТНЫЙ МАТЕРИАЛ: МЕДНЫЙ СПЛАВ, СЕРИИ: D38999 СЕРИЯ III, СТИЛЬ СПАРИВАНИЯ: РЕЗЬБОВОЙ, УГОЛ УСТАНОВКИ: ГЕТЕРО, ТИП ПРОДУКТА: КРУГЛЫЙ РАЗЪЕМ MIL SPEC, МАТЕРИАЛ КОРПУСА: АЛЮМИНИЙ, ПОКРЫТИЕ КОРПУСА: НИКЕЛЬ, КОЛИЧЕСТВО В ЗАВОДСКОЙ УПАКОВКЕ: 1, ПОДКАТЕГОРИЯ: КРУГЛЫЕ РАЗЪЕМЫ, ТОРГОВОЕ НАЗВАНИЕ: D38999, НОМИНАЛЬНОЕ НАПРЯЖЕНИЕ: 600 В ПЕРЕМЕННОГО ТОКА, 850 В ПОСТОЯННОГО ТОКА, ЧАСТЬ # ПСЕВДОНИМЫ: YDTS20F11-98SAV001</t>
  </si>
  <si>
    <t>D38999/20FB98SA</t>
  </si>
  <si>
    <t>D38999/20FB98SN</t>
  </si>
  <si>
    <t>КАТЕГОРИЯ ПРОДУКТА: КРУГЛЫЙ РАЗЪЕМ MIL SPEC, СЕРИЯ (ТИП): D38999, ROHS: ПОДРОБНЫЕ СВЕДЕНИЯ, КОЛИЧЕСТВО ПОЗИЦИЙ: 6 ПОЗИЦИЯ, КОНТАКТНЫЙ ПОЛ: РАЗЪЕМ (ЖЕНСКИЙ), РАСПОЛОЖЕНИЕ ВСТАВКИ: 36100, ПРОДУКТ: ЗАГЛУШКИ, РАЗМЕР КОРПУСА: 11, СТИЛЬ КОРПУСА: ГЕТЕРО, ТИП MIL: MIL-DTL-38999 III, СТИЛЬ ЗАВЕРШЕНИЯ: ОБЖИМНОЙ, СТИЛЬ МОНТАЖА: СВОБОДНО ВИСИТ, ТЕКУЩИЙ РЕЙТИНГ: 5 А, КОНТАКТНОЕ ПОКРЫТИЕ: ЗОЛОТО, КОНТАКТНЫЙ МАТЕРИАЛ: МЕДНЫЙ СПЛАВ, СЕРИИ: TV-R, СТИЛЬ СПАРИВАНИЯ: САМОБЛОКИРУЮЩИЙСЯ, УГОЛ УСТАНОВКИ: ГЕТЕРО, ТИП ПРОДУКТА: КРУГЛЫЙ РАЗЪЕМ MIL SPEC, КВАЛИФИКАЦИЯ: EREL, МАТЕРИАЛ КОРПУСА: АЛЮМИНИЙ, ПОКРЫТИЕ КОРПУСА: НИКЕЛЬ, КОЛИЧЕСТВО В ЗАВОДСКОЙ УПАКОВКЕ: 1, ПОДКАТЕГОРИЯ: КРУГЛЫЕ СОЕДИНИТЕЛИ, ТОРГОВОЕ НАЗВАНИЕ: 38999, ЧАСТЬ # ПСЕВДОНИМЫ: 91-552042-98С</t>
  </si>
  <si>
    <t>D38999/26FB98SN</t>
  </si>
  <si>
    <t>КАТЕГОРИЯ ПРОДУКТА: КРУГЛЫЙ РАЗЪЕМ MIL SPEC, ROHS: В ПЕРЕХОДНЫЙ ПЕРИОД, КОЛИЧЕСТВО ПОЗИЦИЙ: 37 ПОЗИЦИЯ, КОНТАКТНЫЙ ПОЛ: РОЗЕТКА (ЖЕНСКАЯ), РАСПОЛОЖЕНИЕ ВСТАВКИ: 15-35, ПРОДУКТ: ЗАГЛУШКИ, РАЗМЕР ОБОЛОЧКИ: 15, СТИЛЬ КОРПУСА: ГЕТЕРО, ТИП MIL: MIL-DTL-38999 III, СТИЛЬ ЗАВЕРШЕНИЯ: ОБЖИМНОЙ, СТИЛЬ МОНТАЖА: СВОБОДНОЕ ПОДВЕШИВАНИЕ, ТЕКУЩИЙ РЕЙТИНГ: 0,208333333333333, КОНТАКТНОЕ ПОКРЫТИЕ: ЗОЛОТО, КОНТАКТНЫЙ МАТЕРИАЛ: МЕДНЫЙ СПЛАВ, СЕРИИ: D38999 III, СТИЛЬ СПАРИВАНИЯ: САМОБЛОКИРУЮЩИЙСЯ, УГОЛ УСТАНОВКИ: ГЕТЕРО, ТИП ПРОДУКТА: КРУГЛЫЙ РАЗЪЕМ MIL SPEC, КВАЛИФИКАЦИЯ: EREL, МАТЕРИАЛ ОБОЛОЧКИ: АЛЮМИНИЙ, ПОКРЫТИЕ КОРПУСА: НИКЕЛЬ, КОЛИЧЕСТВО В ЗАВОДСКОЙ УПАКОВКЕ: 1, ПОДКАТЕГОРИЯ: КРУГЛЫЕ СОЕДИНИТЕЛИ, ТОРГОВОЕ НАЗВАНИЕ: 38999, ЧАСТЬ # ПСЕВДОНИМЫ: 91-552044-35С</t>
  </si>
  <si>
    <t>D38999/26FD35SN</t>
  </si>
  <si>
    <t>КАТЕГОРИЯ ПРОДУКТА: КРУГЛЫЙ РАЗЪЕМ MIL SPEC, СЕРИЯ (ТИП): D38999, ROHS: В ПЕРЕХОДНЫЙ ПЕРИОД, КОЛИЧЕСТВО ПОЗИЦИЙ: 11 ПОЗИЦИЯ, ПОЛ КОНТАКТА: ШТЫРЬ (МУЖСКОЙ), РАСПОЛОЖЕНИЕ ВСТАВКИ: 44886, ПРОДУКТ: СОСУДЫ, РАЗМЕР ОБОЛОЧКИ: 21, СТИЛЬ КОРПУСА: НАСТЕННОЕ КРЕПЛЕНИЕ, ТИП MIL: MIL-DTL-38999 III, СТИЛЬ ЗАВЕРШЕНИЯ: ОБЖИМНОЙ, ТИП КРЕПЛЕНИЯ: ПАНЕЛЬ, ТЕКУЩИЙ РЕЙТИНГ: 23 A, КОНТАКТНОЕ ПОКРЫТИЕ: ЗОЛОТО, КОНТАКТНЫЙ МАТЕРИАЛ: МЕДНЫЙ СПЛАВ, СЕРИИ: TV-R, СТИЛЬ ВЯЗКИ: САМОБЛОКИРУЮЩИЙСЯ, УГОЛ УСТАНОВКИ: ГЕТЕРО, ТИП ПРОДУКТА: КРУГЛЫЙ РАЗЪЕМ MIL SPEC, КВАЛИФИКАЦИЯ: EREL, МАТЕРИАЛ ОБОЛОЧКИ: АЛЮМИНИЙ, ПОКРЫТИЕ КОРПУСА: НИКЕЛЬ, КОЛИЧЕСТВО В ЗАВОДСКОЙ УПАКОВКЕ: 1, ПОДКАТЕГОРИЯ: КОЛЬЦЕВЫЕ СОЕДИНИТЕЛИ, ТОРГОВОЕ НАЗВАНИЕ: 38999, ЧАСТЬ # ПСЕВДОНИМЫ: 91-552007-11Р</t>
  </si>
  <si>
    <t>КАТЕГОРИЯ ПРОДУКТА: КРУГЛЫЙ РАЗЪЕМ MIL SPEC, ROHS: ПОДРОБНЫЕ СВЕДЕНИЯ, КОЛИЧЕСТВО ПОЗИЦИЙ: 37 ПОЗИЦИЯ, КОНТАКТНЫЙ ПОЛ: ШТЫРЬ (МУЖСКОЙ), РАСПОЛОЖЕНИЕ ВСТАВКИ: 15-35, ПРОДУКТ: СОСУДЫ, РАЗМЕР ОБОЛОЧКИ: 15, СТИЛЬ КОРПУСА: НАСТЕННОЕ КРЕПЛЕНИЕ, ТИП MIL: MIL-DTL-38999 III, СТИЛЬ ЗАВЕРШЕНИЯ: ОБЖИМНОЙ, ТИП КРЕПЛЕНИЯ: ПАНЕЛЬ, ТЕКУЩИЙ РЕЙТИНГ: 5 А, КОНТАКТНОЕ ПОКРЫТИЕ: ЗОЛОТО, КОНТАКТНЫЙ МАТЕРИАЛ: МЕДНЫЙ СПЛАВ, СЕРИИ: TV-R, СТИЛЬ СПАРИВАНИЯ: САМОБЛОКИРУЮЩИЙСЯ, УГОЛ УСТАНОВКИ: ГЕТЕРО, ТИП ПРОДУКТА: КРУГЛЫЙ РАЗЪЕМ MIL SPEC, КВАЛИФИКАЦИЯ: EREL, МАТЕРИАЛ ОБОЛОЧКИ: АЛЮМИНИЙ, ПОКРЫТИЕ КОРПУСА: НИКЕЛЬ, КОЛИЧЕСТВО В ЗАВОДСКОЙ УПАКОВКЕ: 1, ПОДКАТЕГОРИЯ: КРУГЛЫЕ СОЕДИНИТЕЛИ, ТОРГОВОЕ НАЗВАНИЕ: 38999, ЧАСТЬ # ПСЕВДОНИМЫ: 91-552004-35Р</t>
  </si>
  <si>
    <t>D38999/20FD35PN</t>
  </si>
  <si>
    <t>КАТЕГОРИЯ ПРОДУКТА: КРУГЛЫЙ РАЗЪЕМ MIL SPEC, СЕРИЯ (ТИП): D38999, ROHS: В ПЕРЕХОДНЫЙ ПЕРИОД, КОЛИЧЕСТВО ПОЗИЦИЙ: 6 ПОЗИЦИЯ, КОНТАКТНЫЙ ПОЛ: РОЗЕТКА (ЖЕНСКАЯ), РАСПОЛОЖЕНИЕ ВСТАВКИ: 36100, ПРОДУКТ: ЗАГЛУШКИ, РАЗМЕР ОБОЛОЧКИ: 11, СТИЛЬ КОРПУСА: ГЕТЕРО, ТИП MIL: MIL-DTL-38999 III, СТИЛЬ ЗАВЕРШЕНИЯ: ОБЖИМНОЙ, СТИЛЬ МОНТАЖА: СВОБОДНОЕ ПОДВЕШИВАНИЕ, ТЕКУЩИЙ РЕЙТИНГ: 5 А, КОНТАКТНОЕ ПОКРЫТИЕ: ЗОЛОТО, КОНТАКТНЫЙ МАТЕРИАЛ: МЕДНЫЙ СПЛАВ, СЕРИИ: TV-R, СТИЛЬ СПАРИВАНИЯ: САМОБЛОКИРУЮЩИЙСЯ, УГОЛ УСТАНОВКИ: ГЕТЕРО, ТИП ПРОДУКТА: КРУГЛЫЙ РАЗЪЕМ MIL SPEC, КВАЛИФИКАЦИЯ: EREL, МАТЕРИАЛ ОБОЛОЧКИ: АЛЮМИНИЙ, ПОКРЫТИЕ КОРПУСА: НИКЕЛЬ, КОЛИЧЕСТВО В ЗАВОДСКОЙ УПАКОВКЕ: 1, ПОДКАТЕГОРИЯ: КОЛЬЦЕВЫЕ СОЕДИНИТЕЛИ, ТОРГОВОЕ НАЗВАНИЕ: 38999, ЧАСТЬ # ПСЕВДОНИМЫ: 91-552042-98H</t>
  </si>
  <si>
    <t>D38999/26FB98SA</t>
  </si>
  <si>
    <t>КАТЕГОРИЯ ПРОДУКТА: КРУГЛЫЙ РАЗЪЕМ MIL SPEC, ROHS: В ПЕРЕХОДНЫЙ ПЕРИОД, КОЛИЧЕСТВО ПОЗИЦИЙ: 6 ПОЗИЦИЯ, КОНТАКТНЫЙ ПОЛ: ШТЫРЬ (МУЖСКОЙ), РАСПОЛОЖЕНИЕ ВСТАВКИ: 36100, ПРОДУКТ: ЗАГЛУШКИ, РАЗМЕР КОРПУСА: 11, СТИЛЬ КОРПУСА: ГЕТЕРО, ТИП MIL: MIL-DTL-38999 III, СТИЛЬ ЗАВЕРШЕНИЯ: ОБЖИМНОЙ, ТИП КРЕПЛЕНИЯ: СВОБОДНО ПОДВЕШИВАЕТСЯ, ТЕКУЩИЙ РЕЙТИНГ: 5 А, КОНТАКТНОЕ ПОКРЫТИЕ: ЗОЛОТО, КОНТАКТНЫЙ МАТЕРИАЛ: МЕДНЫЙ СПЛАВ, СЕРИИ: TV-R, СТИЛЬ ВЯЗКИ: САМОБЛОКИРУЮЩИЙСЯ, УГОЛ УСТАНОВКИ: ГЕТЕРО, ТИП ПРОДУКТА: КРУГЛЫЙ РАЗЪЕМ MIL SPEC, КВАЛИФИКАЦИЯ: EREL, МАТЕРИАЛ КОРПУСА: АЛЮМИНИЙ, ПОКРЫТИЕ КОРПУСА: НИКЕЛЬ, КОЛИЧЕСТВО В ЗАВОДСКОЙ УПАКОВКЕ: 1, ПОДКАТЕГОРИЯ: КРУГЛЫЕ СОЕДИНИТЕЛИ, ТОРГОВОЕ НАЗВАНИЕ: 38999, ЧАСТЬ # ПСЕВДОНИМЫ: 91-552042-98P</t>
  </si>
  <si>
    <t>D38999/26FB98PN</t>
  </si>
  <si>
    <t>КАТЕГОРИЯ ПРОДУКТА: КРУГОВОЙ МИЛ / ТЕХНИЧЕСКИЕ ХАРАКТЕРИСТИКИ СОЕДИНИТЕЛЯ, СЕРИЯ (ТИП): D38999, ROHS: В ПРОЦЕССЕ ПЕРЕМЕЩЕНИЯ, КОЛИЧЕСТВО ПОЗИЦИЙ: 41 POSITION, ТИП КОНТАКТА: PIN (MALE), СХЕМА УСТАНОВКИ: 21-41, ПРОДУКТ: PLUGS, РАЗМЕР ОБОЛОЧКИ: 21, ФОРМА ОБОЛОЧКИ: STRAIGHT, ТИП АВАРИЙНОЙ ЛАМПЫ: MIL-DTL-38999 III, ТИП ВЫВОДОВ: CRIMP, ВИД МОНТАЖА: FREE HANGING, НОМИНАЛЬНЫЙ ТОК: 7.5 A,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91-552047-41P</t>
  </si>
  <si>
    <t>D38999/26FG41PN</t>
  </si>
  <si>
    <t>КАТЕГОРИЯ ПРОДУКТА: КРУГОВОЙ МИЛ / ТЕХНИЧЕСКИЕ ХАРАКТЕРИСТИКИ СОЕДИНИТЕЛЯ, СЕРИЯ (ТИП): D38999, ROHS: В ПРОЦЕССЕ ПЕРЕМЕЩЕНИЯ, КОЛИЧЕСТВО ПОЗИЦИЙ: 11 POSITION, ТИП КОНТАКТА: SOCKET (FEMALE), СХЕМА УСТАНОВКИ: 44886, ПРОДУКТ: PLUGS, РАЗМЕР ОБОЛОЧКИ: 21, ФОРМА ОБОЛОЧКИ: STRAIGHT, ТИП АВАРИЙНОЙ ЛАМПЫ: MIL-DTL-38999 III, ТИП ВЫВОДОВ: CRIMP, ВИД МОНТАЖА: FREE HANGING, НОМИНАЛЬНЫЙ ТОК: 23 A, ПОКРЫТИЕ КОНТАКТА: GOLD, МАТЕРИАЛ КОНТАКТА: COPPER ALLOY, СЕРИЯ: TV-R, УПАКОВКА: BULK,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91-552047-11S</t>
  </si>
  <si>
    <t>D38999/26FG11SN</t>
  </si>
  <si>
    <t>РАЗЪЕМ СОЕДИНИТЕЛЬНЫЙ НА ПРОВОД, КАТЕГОРИЯ ПРОДУКТА: КРУГОВОЙ МИЛ / ТЕХНИЧЕСКИЕ ХАРАКТЕРИСТИКИ СОЕДИНИТЕЛЯ, ROHS: ПОДРОБНОСТИ, КОЛИЧЕСТВО ПОЗИЦИЙ: 55 POSITION, ТИП КОНТАКТА: SOCKET (FEMALE), СХЕМА УСТАНОВКИ: 17-35, ПРОДУКТ: PLUGS, РАЗМЕР ОБОЛОЧКИ: 17, ФОРМА ОБОЛОЧКИ: STRAIGHT, ТИП АВАРИЙНОЙ ЛАМПЫ: MIL-DTL-38999 III, ТИП ВЫВОДОВ: CRIMP, ВИД МОНТАЖА: FREE HANGING, НОМИНАЛЬНЫЙ ТОК: 5 A, ПОКРЫТИЕ КОНТАКТА: GOLD, МАТЕРИАЛ КОНТАКТА: COPPER ALLOY, СЕРИЯ: D38999 SERIES III, УПАКОВКА: BULK, ТОРГОВАЯ МАРКА: TE CONNECTIVITY / DEUTSCH, ВИД СОПРЯЖЕНИЯ: THREADED, УГОЛ МОНТАЖА: STRAIGHT, ТИП ПРОДУКТА: CIRCULAR MIL SPEC CONNECTOR, МАТЕРИАЛ КОРПУСА: ALUMINUM, ПОКРЫТИЕ ОБОЛОЧКИ: NICKEL, РАЗМЕР ФАБРИЧНОЙ УПАКОВКИ: 1, ПОДКАТЕГОРИЯ: CIRCULAR CONNECTORS, КОММЕРЧЕСКОЕ ОБОЗНАЧЕНИЕ: D38999, НОМИНАЛЬНОЕ НАПРЯЖЕНИЕ: 400 VAC, 550 VDC, ДРУГИЕ НАЗВАНИЯ ТОВАРА №: YDTS26F17-35SNV001</t>
  </si>
  <si>
    <t>D38999/26FE35SN</t>
  </si>
  <si>
    <t>КАТЕГОРИЯ ПРОДУКТА: КРУГОВОЙ МИЛ / ТЕХНИЧЕСКИЕ ХАРАКТЕРИСТИКИ СОЕДИНИТЕЛЯ, КОЛИЧЕСТВО ПОЗИЦИЙ: 41 POSITION, ТИП КОНТАКТА: SOCKET (FEMALE), СХЕМА УСТАНОВКИ: 21-41, ПРОДУКТ: PLUGS, РАЗМЕР ОБОЛОЧКИ: 21, ФОРМА ОБОЛОЧКИ: IN-LINE, ТИП АВАРИЙНОЙ ЛАМПЫ: MIL-DTL-38999 III, ТИП ВЫВОДОВ: CRIMP, ВИД МОНТАЖА: FREE HANGING, НОМИНАЛЬНЫЙ ТОК: 5 A, ПОКРЫТИЕ КОНТАКТА: GOLD, МАТЕРИАЛ КОНТАКТА: COPPER ALLOY, СЕРИЯ: D38999, ТОРГОВАЯ МАРКА: SOURIAU, ВИД СОПРЯЖЕНИЯ: THREADED, УГОЛ МОНТАЖА: STRAIGHT, ТИП ПРОДУКТА: CIRCULAR MIL SPEC CONNECTOR, МАТЕРИАЛ КОРПУСА: ALUMINUM, ПОКРЫТИЕ ОБОЛОЧКИ: NICKEL, РАЗМЕР ФАБРИЧНОЙ УПАКОВКИ: 5, ПОДКАТЕГОРИЯ: CIRCULAR CONNECTORS, НОМИНАЛЬНОЕ НАПРЯЖЕНИЕ: 1.8 KV</t>
  </si>
  <si>
    <t>КАТЕГОРИЯ ПРОДУКТА: КРУГОВОЙ МИЛ / ТЕХНИЧЕСКИЕ ХАРАКТЕРИСТИКИ СОЕДИНИТЕЛЯ, ROHS: В ПРОЦЕССЕ ПЕРЕМЕЩЕНИЯ, КОЛИЧЕСТВО ПОЗИЦИЙ: 41 POSITION, ТИП КОНТАКТА: PIN (MALE), СХЕМА УСТАНОВКИ: 21-41, ПРОДУКТ: PLUGS, РАЗМЕР ОБОЛОЧКИ: 21, ФОРМА ОБОЛОЧКИ: STRAIGHT, ТИП АВАРИЙНОЙ ЛАМПЫ: MIL-DTL-38999 III, ТИП ВЫВОДОВ: CRIMP, ВИД МОНТАЖА: FREE HANGING, НОМИНАЛЬНЫЙ ТОК: 7.5 A,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91-552047-41P</t>
  </si>
  <si>
    <t>КАТЕГОРИЯ ПРОДУКТА: КРУГОВОЙ МИЛ / ТЕХНИЧЕСКИЕ ХАРАКТЕРИСТИКИ СОЕДИНИТЕЛЯ, СЕРИЯ (ТИП): D38999, ROHS: ПОДРОБНОСТИ, КОЛИЧЕСТВО ПОЗИЦИЙ: 19 POSITION, ТИП КОНТАКТА: SOCKET (FEMALE), СХЕМА УСТАНОВКИ: 25-19, ПРОДУКТ: PLUGS, РАЗМЕР ОБОЛОЧКИ: 25, ФОРМА ОБОЛОЧКИ: STRAIGHT, ТИП АВАРИЙНОЙ ЛАМПЫ: MIL-DTL-38999 III, ТИП ВЫВОДОВ: CRIMP, ВИД МОНТАЖА: FREE HANGING, НОМИНАЛЬНЫЙ ТОК: 23 A,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91-552049-19S</t>
  </si>
  <si>
    <t>D38999/26FJ19SN</t>
  </si>
  <si>
    <t>РАЗЪЕМ СОЕДИНИТЕЛЬНЫЙ НА ПРОВОД</t>
  </si>
  <si>
    <t>КАТЕГОРИЯ ПРОДУКТА: КРУГОВОЙ МИЛ / ТЕХНИЧЕСКИЕ ХАРАКТЕРИСТИКИ СОЕДИНИТЕЛЯ, ROHS: ПОДРОБНОСТИ, КОЛИЧЕСТВО ПОЗИЦИЙ: 19 POSITION, ТИП КОНТАКТА: SOCKET (FEMALE), СХЕМА УСТАНОВКИ: 25-19, ПРОДУКТ: PLUGS, РАЗМЕР ОБОЛОЧКИ: 25, ФОРМА ОБОЛОЧКИ: STRAIGHT, ТИП АВАРИЙНОЙ ЛАМПЫ: MIL-DTL-38999 III, ТИП ВЫВОДОВ: CRIMP, ВИД МОНТАЖА: FREE HANGING, НОМИНАЛЬНЫЙ ТОК: 23 A, ПОКРЫТИЕ КОНТАКТА: GOLD, МАТЕРИАЛ КОНТАКТА: COPPER ALLOY, СЕРИЯ: TV-R, ТОРГОВАЯ МАРКА: AMPHENOL AEROSPACE,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91-552049-19S</t>
  </si>
  <si>
    <t>AERO CONESYS</t>
  </si>
  <si>
    <t>РАЗЪЕМ СОЕДИНИТЕЛЬНЫЙ НА ПРОВОД, СОЕДИНИТЕЛИ ЭЛЕКТРИЧЕСКИЕ НА НАПРЯЖЕНИЕ ДО 1000 ВОЛЬТ: РАЗЪЕМ СОЕДИНИТЕЛЬНЫЙ НА ПРОВОД</t>
  </si>
  <si>
    <t>КАТЕГОРИЯ ТОВАРА: КРУГЛЫЙ РАЗЪЕМ MIL SPEC, КОЛИЧЕСТВО ПОЗИЦИЙ: 43 ПОЗИЦИЯ, КОНТАКТНЫЙ ПОЛ: РОЗЕТКА (ЖЕНСКАЯ), РАСПОЛОЖЕНИЕ ВСТАВКИ: 25-43, ПРОДУКТ: СОСУДЫ, РАЗМЕР ОБОЛОЧКИ: 23, СТИЛЬ КОРПУСА: КВАДРАТНЫЙ ФЛАНЕЦ, ТИП MIL: MIL-DTL-38999 III, СТИЛЬ ЗАВЕРШЕНИЯ: ОБЖИМНОЙ, СТИЛЬ МОНТАЖА: ПАНЕЛЬ, ТЕКУЩИЙ РЕЙТИНГ: 5 А, 10 А, ПОКРЫТИЕ КОНТАКТОВ: ЗОЛОТО, КОНТАКТНЫЙ МАТЕРИАЛ: МЕДНЫЙ СПЛАВ, СЕРИИ: D38999, СТИЛЬ СПАРИВАНИЯ: РЕЗЬБОВОЙ, УГОЛ УСТАНОВКИ: ГЕТЕРО, ТИП ПРОДУКТА: КРУГЛЫЙ РАЗЪЕМ MIL SPEC, МАТЕРИАЛ КОРПУСА: АЛЮМИНИЙ, ПОКРЫТИЕ КОРПУСА: НИКЕЛЬ, ПОДКАТЕГОРИЯ: КРУГЛЫЕ СОЕДИНИТЕЛИ, НОМИНАЛЬНОЕ НАПРЯЖЕНИЕ: 1,8 КВ</t>
  </si>
  <si>
    <t>D38999/20FJ43SN</t>
  </si>
  <si>
    <t>AERO ELECTRIC</t>
  </si>
  <si>
    <t>КАТЕГОРИЯ ПРОДУКТА: КРУГОВОЙ МИЛ/ ТЕХНИЧЕСКИЕ ХАРАКТЕРИСТИКИ СОЕДИНИТЕЛЯ, СЕРИЯ (ТИП): D38999, ROHS: ПОДРОБНОСТИ, КОЛИЧЕСТВО ПОЗИЦИЙ: 13 POSITION, ТИП КОНТАКТА: SOCKET (FEMALE), СХЕМА УСТАНОВКИ: 13089, ПРОДУКТ: PLUGS, РАЗМЕР ОБОЛОЧКИ: 11, ФОРМА ОБОЛОЧКИ: STRAIGHT, ТИП АВАРИЙНОЙ ЛАМПЫ: MIL-DTL-38999 III, ТИП ВЫВОДОВ: CRIMP, ВИД МОНТАЖА: FREE HANGING, НОМИНАЛЬНЫЙ ТОК: 5 A, ПОКРЫТИЕ КОНТАКТА: GOLD, МАТЕРИАЛ КОНТАКТА: COPPER ALLOY, СЕРИЯ: TV-R, ВИД СОПРЯЖЕНИЯ: SELF LOCKING, УГОЛ МОНТАЖА: STRAIGHT, ТИП ПРОДУКТА: CIRCULAR MIL SPEC CONNECTOR, КВАЛИФИКАЦИЯ: EREL, МАТЕРИАЛ КОРПУСА: ALUMINUM, ПОКРЫТИЕ ОБОЛОЧКИ: NICKEL, РАЗМЕР ФАБРИЧНОЙ УПАКОВКИ: 1, ПОДКАТЕГОРИЯ: CIRCULAR CONNECTORS, КОММЕРЧЕСКОЕ ОБОЗНАЧЕНИЕ: 38999, ДРУГИЕ НАЗВАНИЯ ТОВАРА №: 91-552042-35S</t>
  </si>
  <si>
    <t>D38999/26FB35SN</t>
  </si>
  <si>
    <t>КАТЕГОРИЯ ТОВАРА: МОДУЛЬНЫЕ РАЗЪЕМЫ / РАЗЪЕМЫ ETHERNET, ROHS: ПОДРОБНЫЕ СВЕДЕНИЯ, ПРОДУКТ: РАЗЪЕМЫ, ТИП: МОДУЛЬНЫЙ СОЕДИНИТЕЛЬ, ПОЛ: ШТЕКЕР (ШТЕКЕРНЫЙ), КОДЫ USOC: RJ45, КОНФИГУРАЦИЯ: -, КОЛИЧЕСТВО ПОЗИЦИЙ/КОНТАКТОВ НА ПОРТ: 8P8C, ЭКРАНИРОВАНИЕ: ЭКРАНИРОВАННЫЙ, КАТЕГОРИЯ ПРОИЗВОДИТЕЛЬНОСТИ: КАТ 6А, СТИЛЬ МОНТАЖА: КРЕПЛЕНИЕ КАБЕЛЯ, УГОЛ УСТАНОВКИ: ГЕТЕРО, СТИЛЬ ЗАВЕРШЕНИЯ: IDC, РЕЙТИНГ IP: IP20, ТЕКУЩИЙ РЕЙТИНГ: 1А, НАПРЯЖЕНИЕ ПИТАНИЯ: 48 В ПОСТОЯННОГО ТОКА; МИНИМАЛЬНАЯ РАБОЧАЯ ТЕМПЕРАТУРА: - 40 C, МАКСИМАЛЬНАЯ РАБОЧАЯ ТЕМПЕРАТУРА: + 70 C, ЦВЕТ: ЧЕРНЫЙ, СЕРИИ: IE, УПАКОВКА: ОПТОМ, ПРИМЕНЕНИЕ: 10G BASE-T, БРЕНД: ВАЙДМЮЛЛЕР, КОНТАКТНЫЙ МАТЕРИАЛ: ФОСФОРНАЯ БРОНЗА, КОНТАКТНОЕ ПОКРЫТИЕ: ЗОЛОТО, ДИЭЛЕКТРИЧЕСКАЯ ПРОЧНОСТЬ: 1500 В, СТЕПЕНЬ ВОСПЛАМЕНЯЕМОСТИ: UL 94 V-0, МАТЕРИАЛ КОРПУСА: ПОЛИКАРБОНАТ (ПК), СОПРОТИВЛЕНИЕ ИЗОЛЯЦИИ: 500 МОМ, КОЛИЧЕСТВО ПОРТОВ: 1 ПОРТ, КОЛИЧЕСТВО ПОЗИЦИЙ: 8 ПОЗИЦИЯ, ДИАПАЗОН РАБОЧИХ ТЕМПЕРАТУР: ОТ -40 ° C ДО + 70 ° C, ТИП ПРОДУКТА: МОДУЛЬНЫЕ РАЗЪЕМЫ / РАЗЪЕМЫ ETHERNET, КОЛИЧЕСТВО В ЗАВОДСКОЙ УПАКОВКЕ: 10, ПОДКАТЕГОРИЯ: МОДУЛЬНЫЕ РАЗЪЕМЫ / РАЗЪЕМЫ ETHERNET</t>
  </si>
  <si>
    <t>8813110000</t>
  </si>
  <si>
    <t>КАТЕГОРИЯ ТОВАРА: ПОДАВИТЕЛИ ЭЛЕКТРОСТАТИЧЕСКОГО РАЗРЯДА / ДИОДЫ TVS, ТИП ПРОДУКТА: ДИОДЫ ДЛЯ ТЕЛЕВИЗОРОВ, ПОЛЯРНОСТЬ: ДВУНАПРАВЛЕННЫЙ, РАБОЧЕЕ НАПРЯЖЕНИЕ: 342 В, КОЛИЧЕСТВО КАНАЛОВ: 1 КАНАЛ, СТИЛЬ ЗАВЕРШЕНИЯ: SMD/SMT, УПАКОВКА/ ЧЕХОЛ: DO-214AB-2, ПРОБИВНОЕ НАПРЯЖЕНИЕ: 380 В, НАПРЯЖЕНИЕ ЗАЖИМА: -, PPPM - ПИКОВАЯ РАССЕИВАЕМАЯ ИМПУЛЬСНАЯ МОЩНОСТЬ: 1,5 КВТ, КОНТАКТ VESD - НАПРЯЖЕНИЯ ESD: -, ВОЗДУШНЫЙ ЗАЗОР VESD - НАПРЯЖЕНИЯ ESD: -, ЕМКОСТЬ CD-ДИОДА: -, IPP - ПИКОВЫЙ ИМПУЛЬСНЫЙ ТОК: 2.8 А, МИНИМАЛЬНАЯ РАБОЧАЯ ТЕМПЕРАТУРА: - 55 C, МАКСИМАЛЬНАЯ РАБОЧАЯ ТЕМПЕРАТУРА: + 150 C, СЕРИИ: 1,5SMC, УПАКОВКА: КАТУШКА, УПАКОВКА: РАЗРЕЗАТЬ ЛЕНТУ, УПАКОВКА: МЫШЕЛОВКА, БРЕНД: БУРНС, КОЛИЧЕСТВО В ЗАВОДСКОЙ УПАКОВКЕ: 3000, ПОДКАТЕГОРИЯ: ДИОДЫ ДЛЯ ТЕЛЕВИЗОРОВ / ДИОДЫ ДЛЯ ПОДАВЛЕНИЯ ЭЛЕКТРОСТАТИЧЕСКОГО РАЗРЯДА, VF - ПРЯМОЕ НАПРЯЖЕНИЕ: 5 В</t>
  </si>
  <si>
    <t>ТРАНЗИСТОРНАЯ ВЫХОДНАЯ ОПТОПАРА, МОЩНОСТЬЮ РАССЕИВАНИЯ МЕНЕЕ 1 ВТ</t>
  </si>
  <si>
    <t>КАТЕГОРИЯ ПРОДУКТА: ТРАНЗИСТОРНЫЕ ВЫХОДНЫЕ ОПТОПАРЫ, ROHS: ПОДРОБНОСТИ, ВИД МОНТАЖА: SMD/SMT, УПАКОВКА / БЛОК: DIP-4, КОЛИЧЕСТВО КАНАЛОВ: 1 CHANNEL, НАПРЯЖЕНИЕ ИЗОЛЯЦИИ: 5000 VRMS, ТИП ВЫХОДА: PHOTOTRANSISTOR, КОЭФФИЦИЕНТ ПЕРЕДАЧИ ПО ТОКУ: 0,8, IF - ПРЯМОЙ ТОК: 50 MA, VF - ПРЯМОЕ НАПРЯЖЕНИЕ: 1.4 V, МАКСИМАЛЬНОЕ НАПРЯЖЕНИЕ КОЛЛЕКТОР-ЭМИТТЕР: 80 V, МАКСИМАЛЬНЫЙ КОЛЛЕКТОРНЫЙ ТОК: 30 MA, МАКСИМАЛЬНОЕ НАПРЯЖЕНИЕ НАСЫЩЕНИЯ КОЛЛЕКТОР-ЭМИТТЕР: 0.2 V, ВРЕМЯ НАРАСТАНИЯ: 18 US, ВРЕМЯ СПАДА: 18 US, VR - ОБРАТНОЕ НАПРЯЖЕНИЕ: 6 V, PD - РАССЕИВАНИЕ МОЩНОСТИ: 200 MW, МИНИМАЛЬНАЯ РАБОЧАЯ ТЕМПЕРАТУРА: - 30 C, МАКСИМАЛЬНАЯ РАБОЧАЯ ТЕМПЕРАТУРА: + 100 C, ТОРГОВАЯ МАРКА: SHARP MICROELECTRONICS, КОНФИГУРАЦИЯ: 1 CHANNEL, ТИП ПРОДУКТА: TRANSISTOR OUTPUT OPTOCOUPLERS, РАЗМЕР ФАБРИЧНОЙ УПАКОВКИ: 5000, ПОДКАТЕГОРИЯ: OPTOCOUPLERS</t>
  </si>
  <si>
    <t>PC817XNNSZ1B</t>
  </si>
  <si>
    <t>SHARP</t>
  </si>
  <si>
    <t>СВЕТОДИОД НАКЛАДНОГО МОНТАЖА, КАТЕГОРИЯ ПРОДУКТА: СТАНДАРТНЫЕ СВЕТОДИОДЫ - НАКЛАДНОГО МОНТАЖА; УКОРОЧЕННАЯ КОНСТРУКТИВНАЯ ФОРМА ДЛЯ МОНТАЖНОЙ ПЛОСКОСТИ; НЕОБХОДИМЫЙ ДИАМЕТР ОТВЕРСТИЯ В ПЕРЕДНЕЙ ПАНЕЛИ: O 4 ММ; РАЗМЕР КОНТАКТОВ: 0,5 ? 0,5 ММ; ЦВЕТ ОСВЕЩЕНИЯ: ЖЕЛТЫЙ; РАБОЧАЯ ТЕМПЕРАТУРА [°C]: ОТ 55 ДО 100 °C; АБСОЛЮТНЫЕ ПРЕДЕЛЬНЫЕ ПАРАМЕТРЫ TU = 25 °C;  БРАТНОЕ НАПРЯЖЕНИЕ [В]: 5; ПРЯМОЙ ТОК [МА]: 25; МОЩНОСТЬ ПОТЕРЬ [МВТ]: 100; ИМПУЛЬСНЫЙ ПРЯМОЙ ТОК [MA] (T &lt; 10 МС): 100; ПРЯМОЕ НАПРЯЖЕНИЕ [В]: 2.1; ПРЯМОЕ НАПРЯЖЕНИЕ [В]: 3; CИЛА СВЕТА [MCD] ПРИ 10 МА: 2.7; CИЛА СВЕТА [MCD] ПРИ 20 МА: 5.4; ДЛИНА ВОЛНЫ (10 МA/2 МА): 585; ТЕПЛОВОЕ СОПРОТИВЛЕНИЕ [°C/ВТ]: 400; УГОЛ ИЗЛУЧЕНИЯ: ± 50°; ТЕМПЕРАТУРА ХРАНЕНИЯ [°C]: ОТ 55 ДО 100 °C;  ЕМПЕРАТУРА ПАЙКИ [°C]: 260 °C/МАКС. 5 С (ТЕХНОЛОГИЧЕСКАЯ ИНСТРУКЦИЯ ДЛЯ ПАЙКИ ВОЛНОЙ ПРИПОЯ: ЗАЩИЩАЙТЕ ПЛАСТИКОВЫЙ КОРПУС ОТ ВОЛНЫ ПРИПОЯ); ИЗОЛЯТОР: ПБТ (CRASTIN); НЕГОРЮЧЕСТЬ ИЗОЛЯЦИОННОГО КОЖУХА: UL 94 V-0.</t>
  </si>
  <si>
    <t>ПРИБОРЫ ПОЛУПРОВОДНИКОВЫЕ ФОТОЧУВСТВИТЕЛЬНЫЕ, ВКЛЮЧАЯ ФОТОГАЛЬВАНИЧЕСКИЕ ЭЛЕМЕНТЫ, СОБРАННЫЕ ИЛИ НЕ СОБРАННЫЕ В МОДУЛИ, ВМОНТИРОВАННЫЕ ИЛИ НЕ ВМОНТИРОВАННЫЕ В ПАНЕЛИ: ОПТОПАРА</t>
  </si>
  <si>
    <t>КАТЕГОРИЯ ПРОДУКТА: СТАНДАРТНЫЕ ТАКТОВЫЕ ГЕНЕРАТОРЫ, ROHS: ПОДРОБНЫЕ СВЕДЕНИЯ, ТИП ПРОДУКТА: СТАНДАРТНЫЕ ГЕНЕРАТОРЫ, ЧАСТОТА: 25 МГЦ, СТАБИЛЬНОСТЬ ЧАСТОТЫ: 50 ПРОМИЛЛЕ, ЕМКОСТЬ НАГРУЗКИ: 15 ПФ, НАПРЯЖЕНИЕ ПИТАНИЯ - МИН: 1,71 В, НАПРЯЖЕНИЕ ПИТАНИЯ - МАКС.: 1,89 В, ФОРМАТ ВЫВОДА: CMOS, СТИЛЬ ЗАВЕРШЕНИЯ: SMD/SMT, МИНИМАЛЬНАЯ РАБОЧАЯ ТЕМПЕРАТУРА: - 40 C, МАКСИМАЛЬНАЯ РАБОЧАЯ ТЕМПЕРАТУРА: + 85 ° C, ДЛИНА: 5 ММ, ШИРИНА: 3,2 ММ, ВЫСОТА: 1,5 ММ, СЕРИИ: SI510, УПАКОВКА: КАТУШКА, УПАКОВКА: РАЗРЕЗАТЬ ЛЕНТУ, БРЕНД: SKYWORKS SOLUTIONS, INC., РАБОЧЕЕ НАПРЯЖЕНИЕ ПИТАНИЯ: 1,8 В, КОЛИЧЕСТВО В ЗАВОДСКОЙ УПАКОВКЕ: 1000, ПОДКАТЕГОРИЯ: ГЕНЕРАТОРЫ КОЛЕБАНИЙ, ТИП: ДИФФЕРЕНЦИАЛЬНЫЙ/ОДНОСТОРОННИЙ</t>
  </si>
  <si>
    <t>510KBA25M0000BAGR</t>
  </si>
  <si>
    <t>КАТЕГОРИЯ ТОВАРА: ФЕРРИТОВЫЙ ЗАЖИМ НА СЕРДЕЧНИКАХ, ТИП ПРОДУКТА: ФЕРРИТОВЫЙ ЗАЖИМ НА СЕРДЕЧНИКАХ, ФОРМА: КРУГЛЫЙ, МАТЕРИАЛ СЕРДЦЕВИНЫ: 61, ВНУТРЕННИЙ ДИАМЕТР: 13,05 ММ, НАРУЖНАЯ ДЛИНА: 39,4 ММ, НАРУЖНАЯ ШИРИНА: 31 ММ, БРЕНД: ЯРМАРКА, МАКСИМАЛЬНАЯ РАБОЧАЯ ТЕМПЕРАТУРА: + 125 C, МИНИМАЛЬНАЯ РАБОЧАЯ ТЕМПЕРАТУРА: - 55 C, ПОДКАТЕГОРИЯ: ФЕРРИТЫ, ТИП: КАБЕЛЬ ОДИНАРНЫЙ</t>
  </si>
  <si>
    <t>461164181</t>
  </si>
  <si>
    <t>FAIR-RITE</t>
  </si>
  <si>
    <t>АВТОМАТИЧЕСКИЙ ВЫКЛЮЧАТЕЛЬ C60H-DC 2П 32А C 500В DC; ХАРАКТЕРИСТИКИ: ЦВЕТ: БЕЛЫЙ; ОТКЛЮЧЕНИЕ НЕЙТРАЛИ (N): НЕТ; СТЕПЕНЬ ЗАЩИТЫ (IP): IP20; НОМИНАЛЬНЫЙ ТОК, А: 32; НОМИН. НАПРЯЖЕНИЕ, В: 440; ТИП НАПРЯЖЕНИЯ: DC (ПОСТОЯН.); ОБЩ. КОЛИЧЕСТВО ПОЛЮСОВ: 2; ВОЗМОЖНА ДОПОЛНИТ. КОМПЛЕКТАЦИЯ: ДА; НОМИН. ОТКЛЮЧАЮЩАЯ СПОСОБНОСТЬ ПО IEC 60947-2, КА: 10; КОЛИЧЕСТВО МОДУЛЕЙ: 4; СТЕПЕНЬ ЗАГРЯЗНЕНИЯ: 3; КАТЕГОРИЯ ПЕРЕНАПРЯЖЕНИЯ: 0; КЛАСС ТОКООГРАНИЧЕНИЯ: 0; ХАРАКТЕРИСТИКА СРАБАТЫВАНИЯ (КРИВАЯ ТОКА): C; ГЛУБИНА УСТАНОВОЧНАЯ (ВСТРАИВ.), ММ: 73; КОЛИЧЕСТВО ЗАЩИЩЕННЫХ ПОЛЮСОВ:1</t>
  </si>
  <si>
    <t>A9N61535</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</si>
  <si>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11,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A850493811N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</si>
  <si>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17,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A850493817N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</si>
  <si>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11, ВИД СОПРЯЖЕНИЯ: 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A8504938S11N</t>
  </si>
  <si>
    <t>M85049/38S11N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</si>
  <si>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9,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A85049389N</t>
  </si>
  <si>
    <t>M85049/38-9N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</si>
  <si>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17, ВИД СОПРЯЖЕНИЯ: 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A8504938S17N</t>
  </si>
  <si>
    <t>M85049/38S17N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</si>
  <si>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19,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A850493819N</t>
  </si>
  <si>
    <t>M85049/38-19N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</si>
  <si>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21, ВИД СОПРЯЖЕНИЯ: NON-SELF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A850493821N</t>
  </si>
  <si>
    <t>M85049/38-21N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</si>
  <si>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25, ВИД СОПРЯЖЕНИЯ: 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A8504938S25N</t>
  </si>
  <si>
    <t>M85049/38S25N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</si>
  <si>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21, ВИД СОПРЯЖЕНИЯ: 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A8504938S21N</t>
  </si>
  <si>
    <t>M85049/38S21N</t>
  </si>
  <si>
    <t>КАТЕГОРИЯ ПРОДУКТА: КОЖУХ РАЗЪЕМА. КРУГОВОЙ МИЛ / ТЕХНИЧЕСКИЕ ХАРАКТЕРИСТИКИ КОМПЕНСАТОРОВ НАТЯЖЕНИЯ И ПЕРЕХОДНИКОВ, ROHS: ПОДРОБНОСТИ, ПРОДУКТ: STRAIN RELIEFS, ТИП АВАРИЙНОЙ ЛАМПЫ: MIL-DTL-38999 III, IV, РАЗМЕР ОБОЛОЧКИ: 9, ВИД СОПРЯЖЕНИЯ: SELF LOCKING, МАТЕРИАЛ КОРПУСА: ALUMINUM ALLOY, ФОРМА ОБОЛОЧКИ: STRAIGHT, СЕРИЯ: AS85049, ТОРГОВАЯ МАРКА: AMPHENOL PCD, ТИП ПРОДУКТА: CIRCULAR MIL SPEC STRAIN RELIEFS &amp; ADAPTERS, РАЗМЕР ФАБРИЧНОЙ УПАКОВКИ: 1, ПОДКАТЕГОРИЯ: CIRCULAR CONNECTORS, ДРУГИЕ НАЗВАНИЯ ТОВАРА №: A8504938S9N</t>
  </si>
  <si>
    <t>M85049/38S9N</t>
  </si>
  <si>
    <t>КАТЕГОРИЯ ПРОДУКТА: КОЖУХ РАЗЪЕМА. КРУГОВОЙ МИЛ / ТЕХНИЧЕСКИЕ ХАРАКТЕРИСТИКИ КОРПУСОВ РАЗЪЕМОВ, ROHS: ПОДРОБНОСТИ, ТИП АВАРИЙНОЙ ЛАМПЫ: MIL-DTL-38999 III, IV, ПРОДУКТ: BAND LOCK ADAPTERS, РАЗМЕР ОБОЛОЧКИ: 17, МАТЕРИАЛ КОРПУСА: ALUMINUM ALLOY, СЕРИЯ: AS85049, ТОРГОВАЯ МАРКА: AMPHENOL PCD, ВИД СОПРЯЖЕНИЯ: SELF LOCKING, УГОЛ МОНТАЖА: STRAIGHT, ТИП ПРОДУКТА: CIRCULAR MIL SPEC BACKSHELLS, РАЗМЕР ФАБРИЧНОЙ УПАКОВКИ: 1, ПОДКАТЕГОРИЯ: CIRCULAR CONNECTORS, ДРУГИЕ НАЗВАНИЯ ТОВАРА №: A850498817N03</t>
  </si>
  <si>
    <t>M85049/88-17N03</t>
  </si>
  <si>
    <t>ЧАСТИ ДЛЯ АППАРАТУРЫ ТОВАРНОЙ ПОЗИЦИИ 8535, 8536 ИЛИ 8537, ГРАЖДАНСКОГО НАЗНАЧЕНИЯ: КРЫШКА-ДЕРЖАТЕЛЬ ПРЕДОХРАНИТЕЛЯ ИЗ ПЛАСТМАССЫ</t>
  </si>
  <si>
    <t>КРЫШКА-ДЕРЖАТЕЛЬ ПРЕДОХРАНИТЕЛЯ, КАТЕГОРИЯ ПРОДУКТА: ПРИНАДЛЕЖНОСТИ ДЛЯ ПЛАВКИХ ПРЕДОХРАНИТЕЛЕЙ; ПРОДУКТ: COVERS; РАЗМЕР/ГРУППА ПРЕДОХРАНИТЕЛЯ: 5 MM; ДЛЯ ИСПОЛЬЗОВАНИЯ ВМЕСТЕ С: FUSES, 5 MM X 20 MM; УПАКОВКА: BULK; МАТЕРИАЛ КОРПУСА: NYLON; НОМИНАЛЬНЫЙ ТОК: 5 A; ОСОБЕННОСТИ: PROTECTS AND INSULATES FUSE, UL 94V-0 RATED; РАЗМЕР ФАБРИЧНОЙ УПАКОВКИ:РАЗМЕР ФАБРИЧНОЙ УПАКОВКИ: 1; НОМИНАЛЬНОЕ НАПРЯЖЕНИЕ: 250 V; ВЕС ИЗДЕЛИЯ: 550 MG</t>
  </si>
  <si>
    <t>КАТЕГОРИЯ ПРОДУКТА: КАТУШКИ ПОСТОЯННОЙ ИНДУКТИВНОСТИ; ПРОДУКТ: POWER INDUCTORS; ТИП: WIREWOUND; ТИП ВЫВОДОВ: SMD/SMT; УПАКОВКА / БЛОК: 1210 (3225 METRIC); ЭКРАНИРОВАНИЕ: SHIELDED; ИНДУКТИВНОСТЬ: 1 UH; ДОПУСТИМОЕ ОТКЛОНЕНИЕ: 10 %; МАКСИМАЛЬНЫЙ ПОСТОЯННЫЙ ТОК: 400 MA; МАКСИМАЛЬНОЕ СОПРОТИВЛЕНИЕ ПОСТОЯННОМУ ТОКУ: 700 MOHMS; МИНИМАЛЬНАЯ РАБОЧАЯ ТЕМПЕРАТУРА: - 40 C; МАКСИМАЛЬНАЯ РАБОЧАЯ ТЕМПЕРАТУРА: + 125 C; Q МИН.: 30; ЧАСТОТА СОБСТВЕННЫХ КОЛЕБАНИЙ: 120 MHZ; ПРЕРЫВАНИЕ: -; ВИД МОНТАЖА: PCB MOUNT; ДЛИНА: 3.2 MM; ШИРИНА: 2.5 MM; ВЫСОТА: 2.2 MM; МАТЕРИАЛ СЕРДЕЧНИКА: CERAMIC; СЕРИЯ: CM3225; УПАКОВКА: REEL; УПАКОВКА: CUT TAPE; УПАКОВКА: MOUSEREEL; ПРИМЕНЕНИЕ: RF; КОРПУС - ДЮЙМЫ: 1210; КОРПУС - ММ: 3225; ТИП ЯДРА: MULTILAYER; ЧУВСТВИТЕЛЬНЫЙ К ВЛАЖНОСТИ: YES; РАЗМЕР ФАБРИЧНОЙ УПАКОВКИ: 2000; ТЕСТОВАЯ ЧАСТОТА: 7.96 MHZ; ДРУГИЕ НАЗВАНИЯ ТОВАРА №: CM322522-1R0KL.; ВЕС ИЗДЕЛИЯ: 50 MG</t>
  </si>
  <si>
    <t>CM322522-1R0KL</t>
  </si>
  <si>
    <t>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100 NH; ДОПУСТИМОЕ ОТКЛОНЕНИЕ: 2 %; МАКСИМАЛЬНЫЙ ПОСТОЯННЫЙ ТОК: 400 MA; МАКСИМАЛЬНОЕ СОПРОТИВЛЕНИЕ ПОСТОЯННОМУ ТОКУ: 460 MOHMS; ТОК НАСЫЩЕНИЯ: -; МИНИМАЛЬНАЯ РАБОЧАЯ ТЕМПЕРАТУРА: - 40 C; МАКСИМАЛЬНАЯ РАБОЧАЯ ТЕМПЕРАТУРА: + 125 C; Q МИН.: 65; ЧАСТОТА СОБСТВЕННЫХ КОЛЕБАНИЙ: 1.25 GHZ;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150 MHZ; ДРУГИЕ НАЗВАНИЯ ТОВАРА №: 0805CS-101XGLB; ВЕС ИЗДЕЛИЯ: 10 MG</t>
  </si>
  <si>
    <t>0805CS-821XJLC</t>
  </si>
  <si>
    <t>КАТУШКА ПОСТОЯННОЙ ИНДУКТИВНОСТИ, СИНФАЗНЫЙ ДРОССЕЛЬ</t>
  </si>
  <si>
    <t>КАТЕГОРИЯ ПРОДУКТА: СИНФАЗНЫЕ ДРОССЕЛИ / ФИЛЬТРЫ; СЕРИЯ: ACM; ВИД МОНТАЖА: PCB MOUNT; ТИП ВЫВОДОВ: SMD/SMT; КОЛИЧЕСТВО КАНАЛОВ: 2 CHANNEL; ИНДУКТИВНОСТЬ: 1.33 UH; ИМПЕДАНС: 700 OHMS; МАКСИМАЛЬНЫЙ ПОСТОЯННЫЙ ТОК: 8 A; МАКСИМАЛЬНОЕ СОПРОТИВЛЕНИЕ ПОСТОЯННОМУ ТОКУ: 6 MOHMS; МИНИМАЛЬНАЯ РАБОЧАЯ ТЕМПЕРАТУРА: - 40 C; МАКСИМАЛЬНАЯ РАБОЧАЯ ТЕМПЕРАТУРА: + 85 C; УПАКОВКА / БЛОК: 4844 (1211 METRIC); ДЛИНА: 12 MM; ШИРИНА: 11 MM; ВЫСОТА: 6 MM; УПАКОВКА: REEL; УПАКОВКА: CUT TAPE; УПАКОВКА: MOUSEREEL; ПРОДУКТ: COMMON MODE FILTERS; ТИП: POWER LINE; ТОРГОВАЯ МАРКА: TDK; ТИП ПРОДУКТА: COMMON MODE CHOKES; РАЗМЕР ФАБРИЧНОЙ УПАКОВКИ:РАЗМЕР ФАБРИЧНОЙ УПАКОВКИ: 500; ПОДКАТЕГОРИЯ: INDUCTORS, CHOKES &amp; COILS; ТЕСТОВАЯ ЧАСТОТА: 100 MHZ; ВЕС ИЗДЕЛИЯ: 2,300 G</t>
  </si>
  <si>
    <t>ACM1211-701-2PL-TL01</t>
  </si>
  <si>
    <t>КАТЕГОРИЯ ПРОДУКТА: ФЕРРИТОВЫЕ БУСИНЫ, ROHS: ПОДРОБНОСТИ, СЕРИИ: BLM21_XN, ТОВАР: ФЕРРИТОВЫЕ ШАРИКИ, СТИЛЬ ОКОНЧАНИЯ: СМД/СМТ, ПОСЫЛКА/КЕЙС: 0805 (МЕТРИКА 2012 Г.), ИМПЕДАНС: 330 ОМ, МАКСИМАЛЬНЫЙ ПОСТОЯННЫЙ ТОК: 1,5 А, ТОЛЕРАНТНОСТЬ: 0,25, МАКСИМАЛЬНОЕ СОПРОТИВЛЕНИЕ ПОСТОЯННОМУ ТОКУ: 90 МОМ, МИНИМАЛЬНАЯ РАБОЧАЯ ТЕМПЕРАТУРА: - 55 С, МАКСИМАЛЬНАЯ РАБОЧАЯ ТЕМПЕРАТУРА: + 125 С, ДЛИНА: 2 ММ, ШИРИНА: 1,25 ММ, ВЫСОТА: 0,85 ММ, ДИАМЕТР: -, УПАКОВКА: КАТУШКА, УПАКОВКА: РАЗРЕЗАТЬ ЛЕНТУ, УПАКОВКА: МЫШЬКАТУШКА, МАРКА: МУРАТА ЭЛЕКТРОНИКС, ЕМКОСТЬ: -, ТИП ПРОДУКТА: ФЕРРИТОВЫЕ БУСИНЫ, ЗАВОДСКАЯ УПАКОВКА: 4000, ПОДКАТЕГОРИЯ: ФЕРРИТЫ, ПРЕКРАЩЕНИЕ: -, ТЕСТОВАЯ ЧАСТОТА: 100 МГЦ, ТИП: ЧИП ФЕРРИТОВЫЙ ШАРИК ОДНОГО ТИПА, ЧАСТЬ # ПСЕВДОНИМЫ: EKDMGN01A-КОМПЛЕКТ, ЕДИНИЦА ИЗМЕРЕНИЯ: 38 МГ, ЗАВОДСКАЯ УПАКОВКА: 2500, ПОДКАТЕГОРИЯ: ЛОГИЧЕСКИЕ ИС, ПОТРЕБЛЯЕМЫЙ ТОК - МАКС.: 5 МА, ТЕХНОЛОГИИ: БИКМОП, ШИРИНА: 4,5 ММ (МАКС.), ЧАСТЬ # ПСЕВДОНИМЫ: 935262793118, ЕДИНИЦА ИЗМЕРЕНИЯ: 6 МГ,</t>
  </si>
  <si>
    <t>BLM21PG331SN1D</t>
  </si>
  <si>
    <t>КАТЕГОРИЯ ПРОДУКТА: АЛЮМИНИЕВЫЕ КОНДЕНСАТОРЫ С ОРГАНИЧЕСКИМ ПОЛИМЕРОМ, ROHS: ПОДРОБНОСТИ, ТОВАР: АЛЮМИНИЕВЫЕ ПОЛИМЕРНЫЕ КОНДЕНСАТОРЫ, СТИЛЬ ЗАВЕРШЕНИЯ: СМД/СМТ, ТИП УПАКОВКИ: МОЖНО, ЕМКОСТЬ: 270 МКФ, НОМИНАЛЬНОЕ НАПРЯЖЕНИЕ ПОСТОЯННОГО ТОКА: 25 В ПОСТОЯННОГО ТОКА, ТОЛЕРАНТНОСТЬ: 0,2, СОЭ: 22 МОМ, МИНИМАЛЬНАЯ РАБОЧАЯ ТЕМПЕРАТУРА: - 55 С, МАКСИМАЛЬНАЯ РАБОЧАЯ ТЕМПЕРАТУРА: + 105 С, ДИАМЕТР: 10 ММ, ДЛИНА: 12,6 ММ, ШИРИНА: -, ВЫСОТА: -, ПУЛЬСИРУЮЩИЙ ТОК: 5 А, ЖИЗНЬ: 5000 ЧАСОВ, СЕРИИ: СВПФ, УПАКОВКА: КАТУШКА, УПАКОВКА: РАЗРЕЗАТЬ ЛЕНТУ, УПАКОВКА: МЫШЬКАТУШКА, МАРКА: ПАНАСОНИК, КОЭФФИЦИЕНТ РАССЕЯНИЯ DF: 12, ТОК УТЕЧКИ: 1650 МКА, ТИП ПРОДУКТА: ЭЛЕКТРОЛИТИЧЕСКИЕ КОНДЕНСАТОРЫ, ЗАВОДСКАЯ УПАКОВКА: 400, ПОДКАТЕГОРИЯ: КОНДЕНСАТОРЫ, ТОРГОВОЕ НАЗВАНИЕ: ОС-КОН, ЕДИНИЦА ИЗМЕРЕНИЯ: 1400 Г, ЕДИНИЦА ИЗМЕРЕНИЯ: 720 МГ,</t>
  </si>
  <si>
    <t>16SVPF270M</t>
  </si>
  <si>
    <t>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t>
  </si>
  <si>
    <t>КАТЕГОРИЯ ПРОДУКТА: МНОГОСЛОЙНЫЕ КЕРАМИЧЕСКИЕ КОНДЕНСАТОРЫ MLCC - SMD/SMT, ROHS: ПОДРОБНОСТИ, ЕМКОСТЬ: 1 МКФ, НОМИНАЛЬНОЕ НАПРЯЖЕНИЕ ПОСТОЯННОГО ТОКА: 16 В ПОСТОЯННОГО ТОКА, ДИЭЛЕКТРИК: X7R, ТОЛЕРАНТНОСТЬ: 0,1, КОД ДЕЛА - В: 603, КОД КОРПУСА - ММ: 1608, ВЫСОТА: 0,8 ММ, МИНИМАЛЬНАЯ РАБОЧАЯ ТЕМПЕРАТУРА: - 55 С, МАКСИМАЛЬНАЯ РАБОЧАЯ ТЕМПЕРАТУРА: + 125 С, ТОВАР: MLCC ОБЩЕГО ТИПА, СТИЛЬ ОКОНЧАНИЯ: СМД/СМТ, ПРЕКРАЩЕНИЕ: СТАНДАРТ, СЕРИИ: МРЖ, УПАКОВКА: КАТУШКА, УПАКОВКА: РАЗРЕЗАТЬ ЛЕНТУ,ЕМКОСТЬ - НФ: 1000 НФ, УЧЕБНЫЙ КЛАСС: КЛАСС 2, ДЛИНА: 1,6 ММ, ПОСЫЛКА/КЕЙС: 0603 (МЕТРИЧЕСКАЯ 1608), ТИП ПРОДУКТА: КЕРАМИЧЕСКИЕ КОНДЕНСАТОРЫ, ЗАВОДСКАЯ УПАКОВКА: 4000, ПОДКАТЕГОРИЯ: КОНДЕНСАТОРЫ, ТИП: ЧИП-МНОГОСЛОЙНЫЙ КЕРАМИЧЕСКИЙ КОНДЕНСАТОР ОБЩЕГО НАЗНАЧЕНИЯ, ШИРИНА: 0,8 ММ, ЕДИНИЦА ИЗМЕРЕНИЯ: 6300 МГ, РАБОЧЕЕ НАПРЯЖЕНИЕ ПИТАНИЯ: 10 В, ДИАПАЗОН РАБОЧИХ ТЕМПЕРАТУР: - 55 С ДО + 125 С, ТИП ВЫХОДА: КМОП, PD - РАССЕИВАЕМАЯ МОЩНОСТЬ: 500 МВТ (1/2 ВТ), ТИП ПРОДУКТА: ЛОГИЧЕСКИЕ ВОРОТА, ТОК ПОКОЯ: 20 НА, СЕРИИ: CD4011B, ЗАВОДСКАЯ УПАКОВКА: 2500, ПОДКАТЕГОРИЯ: ЛОГИЧЕСКИЕ ИС, ШИРИНА: 3,91 ММ, ЕДИНИЦА ИЗМЕРЕНИЯ: 129 400 МГ</t>
  </si>
  <si>
    <t>GRM188R71C105KE15D</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</si>
  <si>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10 UF; НОМИНАЛЬНОЕ НАПРЯЖЕНИЕ ПОСТОЯННОГО ТОКА: 100 VDC; ДИЭЛЕКТРИЧЕСКИЙ: X7S; ДОПУСТИМОЕ ОТКЛОНЕНИЕ: 20 %; КОРПУС - ДЮЙМЫ: 2220; КОРПУС - ММ: 5750; ВЫСОТА: 3.35 MM; МИНИМАЛЬНАЯ РАБОЧАЯ ТЕМПЕРАТУРА: - 55 C; МАКСИМАЛЬНАЯ РАБОЧАЯ ТЕМПЕРАТУРА: + 125 C; ПРОДУКТ: STACKED MLCCS; ТИП ВЫВОДОВ: SMD/SMT; СЕРИЯ: CKG; КЛАСС: CLASS2; ДЛИНА: 6 MM; РАЗМЕР ФАБРИЧНОЙ УПАКОВКИ: 1000; КОММЕРЧЕСКОЕ ОБОЗНАЧЕНИЕ: MEGACAP; ТИП: MEGA CAP SINGLE TYPE MLCCS; НОМИНАЛЬНОЕ НАПРЯЖЕНИЕ ПЕРЕМЕННОГО ТОКА: -; ШИРИНА: 5 MM; ДРУГИЕ НАЗВАНИЯ ТОВАРА №: CKG57KX7S2A106M; ВЕС ИЗДЕЛИЯ: 474.161 MG</t>
  </si>
  <si>
    <t>КАТЕГОРИЯ ПРОДУКТА: МНОГОСЛОЙНЫЕ КЕРАМИЧЕСКИЕ КОНДЕНСАТОРЫ MLCC - SMD/SMT, ROHS: ПОДРОБНОСТИ, ЕМКОСТЬ: 10 МКФ, НОМИНАЛЬНОЕ НАПРЯЖЕНИЕ ПОСТОЯННОГО ТОКА: 6,3 В ПОСТОЯННОГО ТОКА, ДИЭЛЕКТРИК: X5R, ТОЛЕРАНТНОСТЬ: 0,2, КОД ДЕЛА - В: 0612 (ОБРАТНОЕ), КОД КОРПУСА - ММ: 1632 (ОБРАТНОЕ), ВЫСОТА: 1,15 ММ, МИНИМАЛЬНАЯ РАБОЧАЯ ТЕМПЕРАТУРА: - 55 С, МАКСИМАЛЬНАЯ РАБОЧАЯ ТЕМПЕРАТУРА: +85 С, ТОВАР: MLCC С ОБРАТНОЙ ГЕОМЕТРИЕЙ, СТИЛЬ ОКОНЧАНИЯ: СМД/СМТ, ПРЕКРАЩЕНИЕ: СТАНДАРТ, СЕРИИ: НЛЛ, УПАКОВКА: КАТУШКА, УПАКОВКА: РАЗРЕЗАТЬ ЛЕНТУ, УПАКОВКА: МЫШЬКАТУШКА, МАРКА: МУРАТА ЭЛЕКТРОНИКС, ДЛИНА: 1,6 ММ, ПОСЫЛКА/КЕЙС: 0612 (ОБРАТНОЕ), ТИП ПРОДУКТА: КЕРАМИЧЕСКИЕ КОНДЕНСАТОРЫ, ЗАВОДСКАЯ УПАКОВКА: 3000, ПОДКАТЕГОРИЯ: КОНДЕНСАТОРЫ, ТИП: ОБРАТНАЯ ГЕОМЕТРИЯ НИЗКИЙ ТИП ESL, НОМИНАЛЬНОЕ НАПРЯЖЕНИЕ ПЕРЕМЕННОГО ТОКА: -, ШИРИНА: 3,2 ММ, ЕДИНИЦА ИЗМЕРЕНИЯ: 40 МГ,</t>
  </si>
  <si>
    <t>LLL31MR60J106ME01L</t>
  </si>
  <si>
    <t>МНОГОСЛОЙНЫЙ КЕРАМИЧЕСКИЙ КОНДЕНСАТОР, 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t>
  </si>
  <si>
    <t>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t>
  </si>
  <si>
    <t>КАТЕГОРИЯ ПРОДУКТА: МНОГОСЛОЙНЫЕ КЕРАМИЧЕСКИЕ КОНДЕНСАТОРЫ MLCC - SMD/SMT, ROHS: ПОДРОБНОСТИ, ЕМКОСТЬ: 2,2 МКФ, НОМИНАЛЬНОЕ НАПРЯЖЕНИЕ ПОСТОЯННОГО ТОКА: 50 В ПОСТОЯННОГО ТОКА, ДИЭЛЕКТРИК: X7R, ТОЛЕРАНТНОСТЬ: 0,1, КОД ДЕЛА - В: 1206, КОД КОРПУСА - ММ: 3216, ВЫСОТА: 1,6 ММ, МИНИМАЛЬНАЯ РАБОЧАЯ ТЕМПЕРАТУРА: - 55 С, МАКСИМАЛЬНАЯ РАБОЧАЯ ТЕМПЕРАТУРА: + 125 С, ТОВАР: MLCC ОБЩЕГО ТИПА, СТИЛЬ ОКОНЧАНИЯ: СМД/СМТ, ПРЕКРАЩЕНИЕ: СТАНДАРТ, СЕРИИ: СМД СВЯЗИ X7R, УПАКОВКА: КАТУШКА, УПАКОВКА: РАЗРЕЗАТЬ ЛЕНТУ, УПАКОВКА: МЫШЬКАТУШКА, МАРКА: КЕМЕТ, ЕМКОСТЬ - НФ: 2200 НФ, УЧЕБНЫЙ КЛАСС: КЛАСС 2, ДЛИНА: 3,2 ММ, ПОСЫЛКА/КЕЙС: 1206 (3216 МЕТРИЧЕСКИХ), ТИП ПРОДУКТА: КЕРАМИЧЕСКИЕ КОНДЕНСАТОРЫ, ЗАВОДСКАЯ УПАКОВКА: 2000 Г., ПОДКАТЕГОРИЯ: КОНДЕНСАТОРЫ, ТИП: X7R ДИЭЛЕКТРИЧЕСКИЕ MLCC КОММЕРЧЕСКОГО КЛАССА, НОМИНАЛЬНОЕ НАПРЯЖЕНИЕ ПЕРЕМЕННОГО ТОКА: -, ШИРИНА: 1,6 ММ, ЧАСТЬ # ПСЕВДОНИМЫ: C1206C225K5RAC7800, ЕДИНИЦА ИЗМЕРЕНИЯ: 27 МГ,</t>
  </si>
  <si>
    <t>C1206C225K5RAC</t>
  </si>
  <si>
    <t>КАТЕГОРИЯ ПРОДУКТА: ТОЛСТОПЛЕНОЧНЫЕ РЕЗИСТОРЫ — ДЛЯ ПОВЕРХНОСТНОГО МОНТАЖА, ROHS: ПОДРОБНОСТИ, СЕРИИ: CR0603, СОПРОТИВЛЕНИЕ: 470 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50 В, КОД ДЕЛА - В: 603, КОД КОРПУСА - ММ: 1608, ЗАЯВЛЕНИЕ: ОБЩЕЕ НАЗНАЧЕНИЕ, ФУНКЦИИ: -, УПАКОВКА: КАТУШКА, УПАКОВКА: РАЗРЕЗАТЬ ЛЕНТУ, УПАКОВКА: МЫШЬКАТУШКА, МАРКА: БОРНС, ВЫСОТА: 0,45 ММ, ДЛИНА: 1,6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0,8 ММ, ЕДИНИЦА ИЗМЕРЕНИЯ: 2 МГ,</t>
  </si>
  <si>
    <t>CR0603-JW-471ELF</t>
  </si>
  <si>
    <t>ВЫКЛЮЧАТЕЛЬ АВТОМАТИЧЕСКИЙ НА СИЛУ ТОКА НЕ БОЛЕЕ 63А, АВТОМАТИЧЕСКИЙ ВЫКЛЮЧАТЕЛЬ 2-ПОЛЮСНОЙ 440 В 32 А, АВТОМАТИЧЕСКИЙ ВЫКЛЮЧАТЕЛЬ 3-ПОЛЮСНОЙ 400 В 6 А, АВТОМАТИЧЕСКИЙ ВЫКЛЮЧАТЕЛЬ 3 ФАЗЫ ПЛЮС НЕЙТРАЛЬ 400 В 20А, АВТОМАТИЧЕСКИЙ ВЫКЛЮЧАТЕЛЬ 2-ПОЛЮСНОЙ 440 В 10А,, АВТОМАТИЧЕСКИЙ ВЫКЛЮЧАТЕЛЬ 2-ПОЛЮСНОЙ 440 В 16А,, АВТОМАТИЧЕСКИЙ ВЫКЛЮЧАТЕЛЬ 1-ПОЛЮСНОЙ 440 В 1 А,</t>
  </si>
  <si>
    <t>ВЫКЛЮЧАТЕЛЬ АВТОМАТИЧЕСКИЙ ДВУХПОЛЮСНЫЙ S202M-Z20UC. СЕРИЯ: S202. КЛАСС: АВТОМАТИЧЕСКИЕ ВЫКЛЮЧАТЕЛИ, ТИП ИЗДЕЛИЯ: ВЫКЛЮЧАТЕЛЬ АВТОМАТИЧЕСКИЙ, НОМИНАЛЬНЫЙ ТОК,А: 10, КОЛИЧЕСТВО СИЛОВЫХ ПОЛЮСОВ: 2, ХАРАКТЕРИСТИКА ЭЛЕКТРОМАГНИТНОГО РАСЦЕПИТЕЛЯ: Z, НОМИНАЛЬНАЯ ОТКЛЮЧАЮЩАЯ СПОСОБНОСТЬ, КA (AC) (IEC/EN 60898): 10, КОЛИЧЕСТВО МОДУЛЕЙ DIN: 2, НАПРЯЖЕНИЕ, В 220; СПОСОБ МОНТАЖА: DIN-РЕЙКА, СТЕПЕНЬ ЗАЩИТЫ: IP20, ФОРМА: ОВАЛЬНАЯ, ВОЗМОЖНОСТЬ ОТКЛЮЧЕНИЯ НЕЙТРАЛИ: НЕТ, ВОЗМОЖНОСТЬ УСТАНОВКИ ДОПОЛНИТЕЛЬНОГО ОБОРУДОВАНИЯ: ДА, КАТЕГОРИЯ ПЕРЕНАПРЯЖЕНИЯ: 3, КЛАСС ТОКООГРАНИЧЕНИЯ: 3, КОЛИЧЕСТВО ЗАЩИЩЕННЫХ ПОЛЮСОВ: 2, ТИП НАПРЯЖЕНИЯ (ТОКА): ПЕРЕМЕННЫЙ (AC), ЧАСТОТА, ГЦ: 50.</t>
  </si>
  <si>
    <t>АВТОМАТИЧЕСКИЙ ВЫКЛЮЧАТЕЛЬ 2-ПОЛЮСНОЙ 440 В, НОМИН. ТОК, А 32, НОМИН.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</si>
  <si>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АВТОМАТИЧЕСКИЙ ВЫКЛЮЧАТЕЛЬ 2-ПОЛЮСНОЙ 440 В, НОМИН. ТОК, А10. НОМИН.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</si>
  <si>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2CDS253001R0104</t>
  </si>
  <si>
    <t>АВТОМАТИЧЕСКИЙ ВЫКЛЮЧАТЕЛЬ 2-ПОЛЮСНОЙ 440 В, НОМИН. ТОК, А 16. НОМИН.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</si>
  <si>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2CDS253001R0161(S203-D16)</t>
  </si>
  <si>
    <t>АВТОМАТИЧЕСКИЙ ВЫКЛЮЧАТЕЛЬ 1-ПОЛЮСНОЙ 400 В, НОМИН. ТОК, А 1 . НОМИН. ОТКЛЮЧАЮЩАЯ СПОСОБНОСТЬ ПО EN 60898, КА 10, НОМИН. ОТКЛЮЧАЮЩАЯ СПОСОБНОСТЬ ПО IEC 60947-2, КА 10, ЧАСТОТА, ГЦ 50, ГЛУБИНА УСТАНОВОЧНАЯ (ВСТРАИВ.), ММ 69, ОБЩ. КОЛИЧЕСТВО ПОЛЮСОВ 2, КОЛИЧЕСТВО ЗАЩИЩЕННЫХ ПОЛЮСОВ 2, МОДУЛЬНАЯ ШИРИНА (ОБЩ. КОЛ-ВО МОДУЛЬНЫХ РАССТОЯНИЙ) 2, КЛАСС ТОКООГРАНИЧЕНИЯ 3, КАТЕГОРИЯ ПЕРЕНАПРЯЖЕНИЯ 3, СТЕПЕНЬ ЗАГРЯЗНЕНИЯ 3, ОДНОВРЕМЕННОЕ ОТКЛЮЧЕНИЕ НЕЙТРАЛИ (N) НЕТ, ВОЗМОЖНА ДОПОЛНИТ. КОМПЛЕКТАЦИЯ ДА, НОМИН. (РАСЧЕТНОЕ) НАПРЯЖЕНИЕ, В 440...440, ХАРАКТЕРИСТИКА СРАБАТЫВАНИЯ (КРИВАЯ ТОКА) Z, ТИП НАПРЯЖЕНИЯ AC (ПЕРЕМЕН.), СТЕПЕНЬ ЗАЩИТЫ (IP) IP20</t>
  </si>
  <si>
    <t>2CDS251001R0014(S201-C1)</t>
  </si>
  <si>
    <t>РЧ РЕЛЕ  НА ПЛАТУ. СИЛА ТОКА 2А</t>
  </si>
  <si>
    <t>КОНТАКТ НА КАБЕЛЬ 12 В, РАЗЪЕМ МЕЖПЛАТНЫЙ, КОНТАКТ НА КАБЕЛЬ 50 В, РАЗЪЕМ НА ПЛАТУ, РАЗЪЕМ ДЛЯ МОНТАЖА НА ПЕЧАТНУЮ ПЛАТУ, РАЗЪЕМ НА ПЛАТУ., РАЗЪЕМ НА ПЛАТУ.</t>
  </si>
  <si>
    <t>КАТЕГОРИЯ ПРОДУКТА: ПРОВОДНЫЕ КЛЕММЫ И ЗАЖИМЫ, ПРОДУКТ: HEADERS, ТИП: SHROUDED, КОЛИЧЕСТВО ПОЗИЦИЙ: 26 POSITION, ШАГ: 2 MM, КОЛИЧЕСТВО РЯДОВ: 1 ROW, ВИД МОНТАЖА: CABLE MOUNT / FREE HANGING, ТИП ВЫВОДОВ: CRIMP, ТИП КОНТАКТА: SOCKET (FEMALE), СЕРИЯ: 51004, КОММЕРЧЕСКОЕ ОБОЗНАЧЕНИЕ: MICROBLADE, МИНИМАЛЬНАЯ РАБОЧАЯ ТЕМПЕРАТУРА: - 20 C, МАКСИМАЛЬНАЯ РАБОЧАЯ ТЕМПЕРАТУРА: + 85 C, УПАКОВКА: BULK, НОМИНАЛЬНЫЙ ТОК: 2 A, МАТЕРИАЛ КОРПУСА: POLYESTER, КЛАСС ОГНЕОПАСНОСТИ: UL 94 V-0, ЦВЕТ КОЖУХА: NATURAL, РАЗМЕР ФАБРИЧНОЙ УПАКОВКИ: 1000, ДРУГИЕ НАЗВАНИЯ ТОВАРА №: 0510041000, ВЕС ИЗДЕЛИЯ: 267 MG</t>
  </si>
  <si>
    <t>DF11-26DP-2DS(24)</t>
  </si>
  <si>
    <t>КАТЕГОРИЯ ПРОДУКТА: РАЗЪЕМ НА ПЛАТУ, НОМИНАЛЬНЫЙ ТОК: 1,0 А ПЕРЕМЕННОГО, ПОСТОЯННОГО ТОКА (AWG № 28), НОМИНАЛЬНОЕ НАПРЯЖЕНИЕ: 50 В ПЕРЕМЕННОГО ТОКА, ПОСТОЯННОГО ТОКА, (ВКЛЮЧАЯ ПОВЫШЕНИЕ ТЕМПЕРАТУРЫ ПРИ ПРИМЕНЕНИИ ЭЛЕКТРИЧЕСКИЙ ТОК). КОНТАКТНОЕ СОПРОТИВЛЕНИЕ: ИСХОДНОЕ ЗНАЧЕНИЕ/ МАКС. 20 МОМ. СОПРОТИВЛЕНИЕ ИЗОЛЯЦИИ: МИН. 100 МОМ. ДИАПАЗОН ТЕМПЕРАТУР: ОТ -25°C ДО +85°C.</t>
  </si>
  <si>
    <t>РАСЦЕПИТЕЛЬ МИНИМАЛЬНОГО НАПРЯЖЕНИЯ.</t>
  </si>
  <si>
    <t>НОМИНАЛЬНОЕ НАПРЯЖЕНИЕ ( UR ):24 В, ПОТЕРЯ МОЩНОСТИ:2 ВТ, КОЛИЧЕСТВО ПЕРЕКЛЮЧАТЕЛЕЙ:1, ЧИСТАЯ ШИРИНА ПРОДУКТА:18 ММ,</t>
  </si>
  <si>
    <t>2CSS200911R0007</t>
  </si>
  <si>
    <t>ДИОД ВЫПРЯМИТЕЛЬ, ДИОД ОБЩЕГО НАЗНАЧЕНИЯ, ДИОД ПОДАВИТЕЛЬ ЭЛЕКТРОСТАТИЧЕСКОГО РАЗРЯДА., СТАБИЛИТРОН, ВЫПРЯМИТЕЛЬНЫЙ ДИОД, ДИОД, ДИОД ДЛЯ ПОДАВЛЕНИЯ СКАЧКОВ НАПРЯЖЕНИЯ, ДИОД ШОТТКИ, МИНИАТЮРНЫЙ ЭЛЕКТРОННЫЙ КОМПОНЕНТ: ДИСКРЕТНЫЕ ПОЛУПРОВОДНИКОВЫЕ ПРИБОРЫ - ДИОДЫ И ВЫПРЯМИТЕЛИ ШОТТКИ. ИСП. В ЭЛЕКТРОННЫХ</t>
  </si>
  <si>
    <t>КАТЕГОРИЯ ПРОДУКТА: ДИОДЫ И ВЫПРЯМИТЕЛИ ШОТТКИ, ROHS: ПОДРОБНОСТИ, ТОВАР: ДИОДЫ ШОТТКИ, ТИП МОНТАЖА: СМД/СМТ, ПОСЫЛКА/КЕЙС: СМЦ (ДО-214АБ), КОНФИГУРАЦИЯ: ОДИНОКИЙ, ТЕХНОЛОГИИ: СИ, ЕСЛИ - ПРЯМОЙ ТОК: 4 А, VRRM - ПОВТОРЯЮЩЕЕСЯ ОБРАТНОЕ НАПРЯЖЕНИЕ: 30 В, VF - ПРЯМОЕ НАПРЯЖЕНИЕ: 500 МВ, IFSM - ПРЯМОЙ ИМПУЛЬСНЫЙ ТОК: 80 А, IR - ОБРАТНЫЙ ТОК: 2 МА, МИНИМАЛЬНАЯ РАБОЧАЯ ТЕМПЕРАТУРА: - 65 С, МАКСИМАЛЬНАЯ РАБОЧАЯ ТЕМПЕРАТУРА: + 125 С, СЕРИИ: МБРС340, УПАКОВКА: КАТУШКА, УПАКОВКА: РАЗРЕЗАТЬ ЛЕНТУ, УПАКОВКА: МЫШЬКАТУШКА, МАРКА: ОНСЕМИ, ВЫСОТА: 2,13 ММ, ДЛИНА: 6,86 ММ, ТИП ПРОДУКТА: ДИОДЫ И ВЫПРЯМИТЕЛИ ШОТТКИ, ЗАВОДСКАЯ УПАКОВКА: 2500, ПОДКАТЕГОРИЯ: ДИОДЫ И ВЫПРЯМИТЕЛИ, ТИП: ДИОД ШОТТКИ, ШИРИНА: 5,84 ММ, ЕДИНИЦА ИЗМЕРЕНИЯ: 300 МГ,</t>
  </si>
  <si>
    <t>КАТЕГОРИЯ ПРОДУКТА: СТАБИЛИТРОНЫ, ROHS: ПОДРОБНОСТИ, СЕРИИ: БЗС84К11Л, ТИП МОНТАЖА: СМД/СМТ, ПОСЫЛКА/КЕЙС: СОТ-23-3, VZ - НАПРЯЖЕНИЕ ЗЕНЕРА: 11 В, ДОПУСТИМОЕ НАПРЯЖЕНИЕ: 0,05, PD - РАССЕИВАЕМАЯ МОЩНОСТЬ: 250 МВТ, ЗЕНЕРОВСКИЙ ТОК: 0,1 МКА, ZZ - ПОЛНОЕ СОПРОТИВЛЕНИЕ ЗЕНЕРА: 20 ОМ, МИНИМАЛЬНАЯ РАБОЧАЯ ТЕМПЕРАТУРА: - 65 С, МАКСИМАЛЬНАЯ РАБОЧАЯ ТЕМПЕРАТУРА: + 150 С, КОНФИГУРАЦИЯ: ОДИНОКИЙ, ИСПЫТАТЕЛЬНЫЙ ТОК: 5 МА, УПАКОВКА: КАТУШКА, УПАКОВКА: РАЗРЕЗАТЬ ЛЕНТУ, УПАКОВКА: МЫШЬКАТУШКА, МАРКА: ОНСЕМИ, ВЫСОТА: 0,94 ММ, IR - МАКСИМАЛЬНЫЙ ОБРАТНЫЙ ТОК УТЕЧКИ: 100 НА, IR - ОБРАТНЫЙ ТОК: 100 НА, ДЛИНА: 2,9 ММ, ТИП ПРОДУКТА: СТАБИЛИТРОНЫ, ЗАВОДСКАЯ УПАКОВКА: 3000, ПОДКАТЕГОРИЯ: ДИОДЫ И ВЫПРЯМИТЕЛИ, СТИЛЬ ЗАВЕРШЕНИЯ: СМД/СМТ, ТЕМПЕРАТУРНЫЙ КОЭФФИЦИЕНТ НАПРЯЖЕНИЯ: 9 МВ/К, ШИРИНА: 1,3 ММ, ЕДИНИЦА ИЗМЕРЕНИЯ: 8 МГ,</t>
  </si>
  <si>
    <t>КАТЕГОРИЯ ПРОДУКТА: СТАБИЛИТРОНЫ; VZ - НАПРЯЖЕНИЕ ТУННЕЛЬНОГО ПРОБОЯ P-N-ПЕРЕХОДА: 5.6 V; ВИД МОНТАЖА: SMD/SMT; УПАКОВКА / БЛОК: SOT-23-3; PD - РАССЕИВАНИЕ МОЩНОСТИ: 300 MW; ДОПУСТИМОЕ ОТКЛОНЕНИЕ НАПРЯЖЕНИЯ: 5 %; ТЕМПЕРАТУРНЫЙ КОЭФФИЦИЕНТ НАПРЯЖЕНИЯ: 4 %/C; ЗЕНЕРОВСКИЙ ТОК: 50 MA; ZZ - ПОЛНОЕ СОПРОТИВЛЕНИЕ ДИОДА ПРИ ЛАВИННОМ ПРОБОЕ: 40 OHMS; МИНИМАЛЬНАЯ РАБОЧАЯ ТЕМПЕРАТУРА: - 50 C; МАКСИМАЛЬНАЯ РАБОЧАЯ ТЕМПЕРАТУРА: + 150 C; КОНФИГУРАЦИЯ: SINGLE; ТОК ИСПЫТАНИЙ: 5 MA; УПАКОВКА: REEL; УПАКОВКА: CUT TAPE; УПАКОВКА: MOUSEREEL; ВЫСОТА: 1.1 MM; IR - МАКСИМАЛЬНЫЙ ОБРАТНЫЙ ТОК УТЕЧКИ: 1 UA; IR - ОБРАТНЫЙ ТОК : 1 UA; ДЛИНА: 2.9 MM; РАЗМЕР ФАБРИЧНОЙ УПАКОВКИ: 3000; КОММЕРЧЕСКОЕ ОБОЗНАЧЕНИЕ: BZX84C5V6; ШИРИНА: 1.3 MM; ВЕС ИЗДЕЛИЯ: 39 MG</t>
  </si>
  <si>
    <t>BZX84C5V6</t>
  </si>
  <si>
    <t>DIODEC</t>
  </si>
  <si>
    <t>КАТЕГОРИЯ ПРОДУКТА: СТАБИЛИТРОНЫ, ROHS: ПОДРОБНОСТИ, СЕРИИ: БЗС84К3В0Л, ТИП МОНТАЖА: СМД/СМТ, ПОСЫЛКА/КЕЙС: СОТ-23-3, VZ - НАПРЯЖЕНИЕ ЗЕНЕРА: 3 В, ДОПУСТИМОЕ НАПРЯЖЕНИЕ: 0,05, PD - РАССЕИВАЕМАЯ МОЩНОСТЬ: 250 МВТ, ЗЕНЕРОВСКИЙ ТОК: 10 МКА, ZZ - ПОЛНОЕ СОПРОТИВЛЕНИЕ ЗЕНЕРА: 95 ОМ, МИНИМАЛЬНАЯ РАБОЧАЯ ТЕМПЕРАТУРА: - 65 С, МАКСИМАЛЬНАЯ РАБОЧАЯ ТЕМПЕРАТУРА: + 150 С, КОНФИГУРАЦИЯ: ОДИНОКИЙ, ИСПЫТАТЕЛЬНЫЙ ТОК: 5 МА, УПАКОВКА: КАТУШКА, УПАКОВКА: РАЗРЕЗАТЬ ЛЕНТУ, УПАКОВКА: МЫШЬКАТУШКА, МАРКА: ОНСЕМИ, ВЫСОТА: 0,94 ММ, IR - МАКСИМАЛЬНЫЙ ОБРАТНЫЙ ТОК УТЕЧКИ: 10 МКА, IR - ОБРАТНЫЙ ТОК: 10 МКА, ДЛИНА: 2,9 ММ, ТИП ПРОДУКТА: СТАБИЛИТРОНЫ, ЗАВОДСКАЯ УПАКОВКА: 3000, ПОДКАТЕГОРИЯ: ДИОДЫ И ВЫПРЯМИТЕЛИ, СТИЛЬ ЗАВЕРШЕНИЯ: СМД/СМТ, ТЕМПЕРАТУРНЫЙ КОЭФФИЦИЕНТ НАПРЯЖЕНИЯ: 0 МВ/К, ШИРИНА: 1,3 ММ, ЕДИНИЦА ИЗМЕРЕНИЯ: 39 МГ,</t>
  </si>
  <si>
    <t>BZX84C3V0LT1G</t>
  </si>
  <si>
    <t>ДИОД ВЫПРЯМИТЕЛЬ, 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75 NS, МИНИМАЛЬНАЯ РАБОЧАЯ ТЕМПЕРАТУРА: - 65 C, МАКСИМАЛЬНАЯ РАБОЧАЯ ТЕМПЕРАТУРА: + 175 C, СЕРИЯ: MURS160, УПАКОВКА: CUT TAPE, УПАКОВКА: MOUSEREEL, УПАКОВКА: REEL, ВЫСОТА: 2.13 MM, ДЛИНА: 4.32 MM, ПРОДУКТ: RECTIFIERS, ТИП ВЫВОДОВ: SMD/SMT, ШИРИНА: 3.56 MM, PD - РАССЕИВАНИЕ МОЩНОСТИ: -, РАЗМЕР ФАБРИЧНОЙ УПАКОВКИ: 2500, ВЕС ИЗДЕЛИЯ: 220 MG, РАЗМЕР ФАБРИЧНОЙ УПАКОВКИ: 2500, ПОДКАТЕГОРИЯ: DIODES &amp; RECTIFIERS, ВЕС ИЗДЕЛИЯ: 220 MG</t>
  </si>
  <si>
    <t>СТАБИЛИТРОН, ИСП. В ЭЛЕКТРОННЫХ УСТРОЙСТВАХ ОБЩЕГРАЖДАНСКОГО НАЗНАЧЕНИЯ. (ОБОРУДОВАНИЕ ДЛЯ АВТОМАТИЗАЦИИ., ДИСКРЕТНЫЕ ПОЛУПРОВОДНИКОВЫЕ ПРИБОРЫ - ДИОДЫ И ВЫПРЯМИТЕЛИ ШОТТКИ. ИСП. В ЭЛЕКТРОННЫХ УСТРОЙСТВАХ ОБЩЕГРАЖДАНСКОГО НАЗНАЧЕНИЯ., СТАБИЛИТРОН, ИСП. В ЭЛЕКТРОННЫХ УСТРОЙСТВАХ ОБЩЕГРАЖДАНСКОГО НАЗНАЧЕНИЯ.</t>
  </si>
  <si>
    <t>КАТЕГОРИЯ ПРОДУКТА: РЕЗИСТОРНЫЕ СЕТИ И МАССИВЫ, ROHS: ПОДРОБНОСТИ, СЕРИИ: EXB-V, ТОВАР: МАССИВЫ, СТИЛЬ ОКОНЧАНИЯ: СМД/СМТ, ЗНАЧЕНИЯ РЕЗИСТОРОВ: 33 ОМ, ТОЛЕРАНТНОСТЬ: 0,05, ТИП ЦЕПИ: ИЗОЛИРОВАННЫЙ, КОЛИЧЕСТВО РЕЗИСТОРОВ: 8, КОЛИЧЕСТВО КОНТАКТОВ: 16, ТЕМПЕРАТУРНЫЙ КОЭФФИЦИЕНТ: 200 ЧАСТЕЙ НА МИЛЛИОН/КЛ, МИНИМАЛЬНАЯ РАБОЧАЯ ТЕМПЕРАТУРА: - 55 С, МАКСИМАЛЬНАЯ РАБОЧАЯ ТЕМПЕРАТУРА: + 125 С, ПОСЫЛКА/КЕЙС: 0402 (МЕТРИЧЕСКАЯ 1005), ДЛИНА: 3,8 ММ, ШИРИНА: 1,6 ММ, ВЫСОТА: 0,45 ММ, КВАЛИФИКАЦИЯ: AEC-Q200, УПАКОВКА: КАТУШКА, УПАКОВКА: РАЗРЕЗАТЬ ЛЕНТУ, УПАКОВКА: МЫШЬКАТУШКА, МАРКА: ПАНАСОНИК, ДИАПАЗОН РАБОЧИХ ТЕМПЕРАТУР: - 55 С ДО + 125 С, МОЩНОСТЬ НА ЭЛЕМЕНТ: 0,063 ВТ, ТИП ПРОДУКТА: РЕЗИСТОРНЫЕ СЕТИ И МАССИВЫ, ЗАВОДСКАЯ УПАКОВКА: 5000, ПОДКАТЕГОРИЯ: РЕЗИСТОРЫ, ЕДИНИЦА ИЗМЕРЕНИЯ: 0,800 МГ, ПОДКАТЕГОРИЯ: МОП-ТРАНЗИСТОРЫ, ТИП ТРАНЗИСТОРА: 1 N-КАНАЛ, ТИПИЧНОЕ ВРЕМЯ ЗАДЕРЖКИ ВЫКЛЮЧЕНИЯ: 43 НС, ТИПИЧНОЕ ВРЕМЯ ЗАДЕРЖКИ ВКЛЮЧЕНИЯ: 27 НС, ШИРИНА: 5,31 ММ, ЕДИНИЦА ИЗМЕРЕНИЯ: 6 Г,</t>
  </si>
  <si>
    <t>EXB-2HV330JV</t>
  </si>
  <si>
    <t>ВЫПРЯМИТЕЛЬНЫЙ ДИОД, ДИОД, ДИОД ШОТТКИ, СТАБИЛИТРОН</t>
  </si>
  <si>
    <t>КАТЕГОРИЯ ПРОДУКТА: СИНФАЗНЫЕ ДРОССЕЛИ / ФИЛЬТРЫ; СЕРИЯ: DR331; ВИД МОНТАЖА: PCB MOUNT; ТИП ВЫВОДОВ: SMD/SMT; КОЛИЧЕСТВО КАНАЛОВ: 1 CHANNEL; ИНДУКТИВНОСТЬ: 4.7 MH; ДОПУСТИМОЕ ОТКЛОНЕНИЕ: 25 %; МАКСИМАЛЬНЫЙ ПОСТОЯННЫЙ ТОК: 200 MA; МАКСИМАЛЬНОЕ СОПРОТИВЛЕНИЕ ПОСТОЯННОМУ ТОКУ: 700 MOHMS; МИНИМАЛЬНАЯ РАБОЧАЯ ТЕМПЕРАТУРА: - 40 C; МАКСИМАЛЬНАЯ РАБОЧАЯ ТЕМПЕРАТУРА: + 135 C; ДЛИНА: 9 MM; ШИРИНА: 5.4 MM; ВЫСОТА: 4.7 MM; УПАКОВКА: REEL; УПАКОВКА: CUT TAPE; УПАКОВКА: MOUSEREEL; ПРОДУКТ: COMMON MODE CHOKES; ТИП: DATA LINE FILTER; МАТЕРИАЛ СЕРДЕЧНИКА: FERRITE; ШАГ ВЫВОДОВ: 3.7 MM; РАЗМЕР ФАБРИЧНОЙ УПАКОВКИ: 1500; ВЕС ИЗДЕЛИЯ: 543 MG</t>
  </si>
  <si>
    <t>ТРАНЗИСТОРНАЯ ВЫХОДНАЯ ОПТОПАРА, ТРАНЗИСТОР БИПОЛЯРНЫЙ, ТРАНЗИСТОР БИПОЛЯРНЫЙ 225 МВТ, ТРАНЗИСТОР БИПОЛЯРНЫЙ</t>
  </si>
  <si>
    <t>КАТЕГОРИЯ ПРОДУКТА: ТРАНЗИСТОРНЫЕ ВЫХОДНЫЕ ОПТОПАРЫ, УПАКОВКА / БЛОК: DIP-4, ТИП ВЫХОДА: NPN PHOTOTRANSISTOR, КОЛИЧЕСТВО КАНАЛОВ: 1 CHANNEL, IF - ПРЯМОЙ ТОК: 16 MA, МАКСИМАЛЬНОЕ НАПРЯЖЕНИЕ КОЛЛЕКТОР-ЭМИТТЕР: 80 V, МАКСИМАЛЬНЫЙ КОЛЛЕКТОРНЫЙ ТОК: 10 MA, НАПРЯЖЕНИЕ ИЗОЛЯЦИИ: 5000 VRMS, МАКСИМАЛЬНОЕ НАПРЯЖЕНИЕ НАСЫЩЕНИЯ КОЛЛЕКТОР-ЭМИТТЕР: 0.4 V, VF - ПРЯМОЕ НАПРЯЖЕНИЕ: 1.3 V, VR - ОБРАТНОЕ НАПРЯЖЕНИЕ: 5 V, PD - РАССЕИВАНИЕ МОЩНОСТИ: 90 MW, МИНИМАЛЬНАЯ РАБОЧАЯ ТЕМПЕРАТУРА: - 55 C, МАКСИМАЛЬНАЯ РАБОЧАЯ ТЕМПЕРАТУРА: + 110 C, СЕРИЯ: TLP785, УПАКОВКА: TUBE, НАПРЯЖЕНИЕ ПРОБОЯ КОЛЛЕКТОР-ЭМИТТЕР: 80 V, КОНФИГУРАЦИЯ: 1 CHANNEL, КОЭФФИЦИЕНТ ПЕРЕДАЧИ ПО ТОКУ: 100 %, ОПИСАНИЕ/ФУНКЦИЯ: -, ВРЕМЯ СПАДА: 3 US, ВЫСОТА: 3.5 MM, ДЛИНА: 4.6 MM, ВИД МОНТАЖА: THROUGH HOLE, ОПОРНОЕ НАПРЯЖЕНИЕ: -, ВРЕМЯ НАРАСТАНИЯ: 2 US, ШИРИНА: 6.5 MM, ВЕС ИЗДЕЛИЯ: 320 MG</t>
  </si>
  <si>
    <t>ТРАНЗИСТОР БИПОЛЯРНЫЙ 200 МВТ</t>
  </si>
  <si>
    <t>КАТЕГОРИЯ ПРОДУКТА: БИПОЛЯРНЫЕ ТРАНЗИСТОРЫ - С ПРЕДВАРИТЕЛЬНО ЗАДАННЫМ ТОКОМ СМЕЩЕНИЯ; КОНФИГУРАЦИЯ: SINGLE; ПОЛЯРНОСТЬ ТРАНЗИСТОРА: NPN; ТИПИЧНОЕ ВХОДНОЕ СОПРОТИВЛЕНИЕ: 4.7 KOHMS; ТИПИЧНЫЙ КОЭФФИЦИЕНТ ДЕЛЕНИЯ РЕЗИСТОРА: 1; ВИД МОНТАЖА: SMD/SMT; УПАКОВКА / БЛОК: SOT-23-3; КОЛЛЕКТОР ПОСТОЯННОГО ТОКА/МИН. КОЭФФ. УСИЛЕНИЯ ТРАНЗИСТОРА (HFE): 47; МАКСИМАЛЬНАЯ РАБОЧАЯ ЧАСТОТА: 200 MHZ; НАПРЯЖЕНИЕ КОЛЛЕКТОР-ЭМИТТЕР (VCEO), МАКС.: 50 V; НЕПРЕРЫВНЫЙ КОЛЛЕКТОРНЫЙ ТОК: 500 MA; ПИКОВЫЙ ПОСТОЯННЫЙ ТОК КОЛЛЕКТОРА: 500 MA; PD - РАССЕИВАНИЕ МОЩНОСТИ: 200 MW; МАКСИМАЛЬНАЯ РАБОЧАЯ ТЕМПЕРАТУРА: + 150 C; СЕРИЯ: DTX; УПАКОВКА: REEL; УПАКОВКА: CUT TAPE; УПАКОВКА: MOUSEREEL; КАНАЛЬНЫЙ РЕЖИМ: ENHANCEMENT; МАКСИМАЛЬНЫЙ ПОСТОЯННЫЙ ТОК КОЛЛЕКТОРА: 500 MA; ВЫХОДНОЕ НАПРЯЖЕНИЕ: 100 MV; РАЗМЕР ФАБРИЧНОЙ УПАКОВКИ:РАЗМЕР ФАБРИЧНОЙ УПАКОВКИ: 3000; ДРУГИЕ НАЗВАНИЯ ТОВАРА №: DTD143EC; ВЕС ИЗДЕЛИЯ: 8 MG</t>
  </si>
  <si>
    <t>КАТЕГОРИЯ ПРОДУКТА: БТИЗ-МОДУЛИ, ROHS: ПОДРОБНОСТИ, ТОВАР: КРЕМНИЕВЫЕ МОДУЛИ IGBT, НАПРЯЖЕНИЕ КОЛЛЕКТОР-ЭМИТТЕР VCEO МАКС.: 1200 В, НАПРЯЖЕНИЕ НАСЫЩЕНИЯ КОЛЛЕКТОР-ЭМИТТЕР: 2,15 В, НЕПРЕРЫВНЫЙ ТОК КОЛЛЕКТОРА ПРИ 25 C: 225 А, ТОК УТЕЧКИ ЗАТВОР-ЭМИТТЕР: 400 НА, PD - РАССЕИВАЕМАЯ МОЩНОСТЬ: 1050 ВТ, МИНИМАЛЬНАЯ РАБОЧАЯ ТЕМПЕРАТУРА: - 40 С, МАКСИМАЛЬНАЯ РАБОЧАЯ ТЕМПЕРАТУРА: + 150 С, УПАКОВКА: ЛОТОК, МАРКА: ИНФИНЕОН ТЕХНОЛОГИИ, МАКСИМАЛЬНОЕ НАПРЯЖЕНИЕ ЭМИТТЕРА ЗАТВОРА: 20 В, ТИП МОНТАЖА: КРЕПЛЕНИЕ ШАССИ, ТИП ПРОДУКТА: БТИЗ-МОДУЛИ, СЕРИИ: TRENCH/FIELDSTOP IGBT4 - E4, ЗАВОДСКАЯ УПАКОВКА: 10, ПОДКАТЕГОРИЯ: БТИЗ, ТЕХНОЛОГИИ: СИ, ТОРГОВОЕ НАЗВАНИЕ: ЭКОНОДУАЛ,</t>
  </si>
  <si>
    <t>МОП ТРАНЗИСТОР 3 ВТ, ТРАНЗИСТОР МОП 31,7 ВТ, ТРАНЗИСТОР БИПОЛЯРНЫЙ 20 ВТ, ТРАНЗИСТОР МОП 156 ВТ, ТРАНЗИСТОР МОП 227 ВТ, ТРАНЗИСТОР БИПОЛЯРНЫЙ 200 ВТ, МОП ТРАНЗИСТОР 2,4 ВТ, CИЛОВОЙ МОДУЛЬ IGBT</t>
  </si>
  <si>
    <t>КАТЕГОРИЯ ПРОДУКТА: МОП-ТРАНЗИСТОР, ROHS: ПОДРОБНОСТИ, ТЕХНОЛОГИИ: СИ, ТИП МОНТАЖА: СКВОЗНОЕ ОТВЕРСТИЕ, ПОСЫЛКА/КЕЙС: ТО-247-3, ПОЛЯРНОСТЬ ТРАНЗИСТОРА: N-КАНАЛ, КОЛИЧЕСТВО КАНАЛОВ: 1 КАНАЛ, VDS - НАПРЯЖЕНИЕ ПРОБОЯ СТОК-ИСТОК: 600 В, ID — НЕПРЕРЫВНЫЙ ТОК СТОКА: 27 А, RDS ON — СОПРОТИВЛЕНИЕ СТОК-ИСТОК: 220 МОМ, VGS - НАПРЯЖЕНИЕ ЗАТВОР-ИСТОК: - 30 В, + 30 В, VGS TH - ПОРОГОВОЕ НАПРЯЖЕНИЕ ЗАТВОР-ИСТОК: 3 В, QG - ЗАРЯД ВОРОТ: 180 НКЛ, МИНИМАЛЬНАЯ РАБОЧАЯ ТЕМПЕРАТУРА: - 55 С, МАКСИМАЛЬНАЯ РАБОЧАЯ ТЕМПЕРАТУРА: + 150 С, PD - РАССЕИВАЕМАЯ МОЩНОСТЬ: 500 ВТ, РЕЖИМ КАНАЛА: УЛУЧШЕНИЕ, УПАКОВКА: ТРУБКА, МАРКА: ВИШАЙ ПОЛУПРОВОДНИКИ, КОНФИГУРАЦИЯ: ОДИНОКИЙ, ВРЕМЯ ПАДЕНИЯ: 38 НС, ПРЯМАЯ КРУТИЗНА - МИН.: 14 С, ВЫСОТА: 20,82 ММ, ДЛИНА: 15,87 ММ, ТИП ПРОДУКТА: МОП-ТРАНЗИСТОР, ВРЕМЯ НАРАСТАНИЯ: 110 НС, СЕРИИ: ИРРП, ЗАВОДСКАЯ УПАКОВКА: 500, ПОДКАТЕГОРИЯ: МОП-ТРАНЗИСТОРЫ, ТИП ТРАНЗИСТОРА: 1 N-КАНАЛ, ТИПИЧНОЕ ВРЕМЯ ЗАДЕРЖКИ ВЫКЛЮЧЕНИЯ: 43 НС, ТИПИЧНОЕ ВРЕМЯ ЗАДЕРЖКИ ВКЛЮЧЕНИЯ: 27 НС, ШИРИНА: 5,31 ММ, ЕДИНИЦА ИЗМЕРЕНИЯ: 6 Г,</t>
  </si>
  <si>
    <t>IRFP27N60KPBF</t>
  </si>
  <si>
    <t>CИЛОВОЙ МОДУЛЬ IGBT, IGBT МОДУЛЬ, НАПРЯЖЕНИЕ КОЛЛЕКТОР-ЭМИТТЕР: 1700В, СИЛА ТОКА КОЛЛЕКТОРА: 500А, ВЕС ИЗДЕЛИЯ: 325 Г</t>
  </si>
  <si>
    <t>ИНТЕЛЛЕКТУАЛЬНЫЙ СЛОВОЙ МОДУЛЬ БИПОЛЯРНОГО ТРАНЗИСТОРА, МОДУЛЬ БИПОЛЯРНОГО ТРАНЗИСТОРА С ИЗОЛИРОВАННЫМ ЗАТВОРОМ (IGBT), ИНТЕЛЛЕКТУАЛЬНЫЙ СИЛОВОЙ МОДУЛЬ БИПОЛЯРНОГО ТРАНЗИСТОРА, МОДУЛЬ БИПОЛЯРНОГО ТРАНЗИСТОРА С ИЗОЛИРОВАННЫМ ЗАТВОРОМ (IGBT)</t>
  </si>
  <si>
    <t>ИНТЕЛЛЕКТУАЛЬНЫЙ СИЛОВОЙ МОДУЛЬ БИПОЛЯРНОГО ТРАНЗИСТОРА, МОДУЛЬ БИПОЛЯРНОГО ТРАНЗИСТОРА С ИЗОЛИРОВАННЫМ ЗАТВОРОМ (IGBT), МАКС.НАПР.К-Э,В 1200, НАПРЯЖЕНИЕ НАСЫЩЕНИЯ КОЛЛЕКТОР-ЭМИТТЕР, В 1.8, НОМИНАЛЬНЫЙ ТОК ОДИНОЧНОГО ТР-РА,А 50, СТРУКТУРА МОДУЛЯ 3-ФАЗНЫЙ МОСТ, ТИП СИЛОВОГО МОДУЛЯ СБОРКА НА IGBT ТРАНЗИСТОРАХ, МАКСИМАЛЬНАЯ ЧАСТОТА МОДУЛЯЦИИ,КГЦ 20, ВХОДНАЯ ЕМКОСТЬ ЗАТВОРА,НФ 20, ДРАЙВЕР УПРАВЛЕНИЯ ВНЕШНИЙ, ЗАЩИТА ПО ТОКУ НЕТ, ЗАЩИТА ОТ КОРОТКОГО ЗАМЫКАНИЯ НЕТ, ЗАЩИТА ОТ ПЕРЕГРЕВА НЕТ, ЗАЩИТА ОТ ПОНИЖЕННОГО НАПРЯЖЕНИЯ ПИТАНИЯ НЕТ, МАКСИМАЛЬНАЯ РАССЕИВАИМАЯ МОЩНОСТЬ,ВТ 320, МАКСИМАЛЬНЫЙ ТОК ЭМИТТЕРА, А 100, МАКСИМАЛЬНО ДОПУСТИМОЕ НАПРЯЖЕНИЕ ЗАТВОР-ЭМИТТЕР (-/ ),В 6, НАПРЯЖЕНИЕ ЭМИТТЕР-КОЛЛЕКТОР,В 1.8, ВРЕМЯ НАРАСТАНИЯ ИМПУЛЬСА ТОКА К-Э НА ИНДУКТИВНОЙ НАГРУЗКЕ,НС 50, НАПРЯЖЕНИЕ ИЗОЛЯЦИИ, В 2500</t>
  </si>
  <si>
    <t>MITSUBISHI ELECTRIC</t>
  </si>
  <si>
    <t>ТРАНЗИСТОР БИПОЛЯРНЫЙ 20 ВТ</t>
  </si>
  <si>
    <t>КАТЕГОРИЯ ПРОДУКТА: ВЫСОКОСКОРОСТНЫЕ ОПТОПАРЫ, ROHS: ПОДРОБНОСТИ, ТИП МОНТАЖА: СКВОЗНОЕ ОТВЕРСТИЕ, ПОСЫЛКА/КЕЙС: СОИК-8, СКОРОСТЬ ПЕРЕДАЧИ ДАННЫХ: 10 МБИТ/С, КОЛИЧЕСТВО КАНАЛОВ: 1 КАНАЛ, ТИП ВЫХОДА: ОТКРЫТЫЙ КОЛЛЕКТОР, НАПРЯЖЕНИЕ ИЗОЛЯЦИИ: 3750 В СРЕДНЕКВ., VF - ПРЯМОЕ НАПРЯЖЕНИЕ: 1,75 В, ЕСЛИ - ПРЯМОЙ ТОК: 10 МА, VR - ОБРАТНОЕ НАПРЯЖЕНИЕ: 5 В, PD - РАССЕИВАЕМАЯ МОЩНОСТЬ: 85 МВТ, ТЕКУЩИЙ КОЭФФИЦИЕНТ ПЕРЕДАЧИ: -, МИНИМАЛЬНАЯ РАБОЧАЯ ТЕМПЕРАТУРА: - 40 С, МАКСИМАЛЬНАЯ РАБОЧАЯ ТЕМПЕРАТУРА: +85 С, СЕРИИ: HCPL0600, УПАКОВКА: ТРУБКА, ВРЕМЯ ПАДЕНИЯ: 12 НС, ВЫХОДНОЙ ТОК: 50 МА, ВРЕМЯ НАРАСТАНИЯ: 50 НС, МАРКА: ОНСЕМИ / ФЭИРЧАЙЛД, ВЫСОТА: 3,43 ММ, ДЛИНА: 5,13 ММ, ТИП ПРОДУКТА: ВЫСОКОСКОРОСТНЫЕ ОПТОПАРЫ, ЗАВОДСКАЯ УПАКОВКА: 3000, ПОДКАТЕГОРИЯ: ОПТОПАРЫ, ШИРИНА: 4,16 ММ, ЧАСТЬ # ПСЕВДОНИМЫ: HCPL0600_NL, ЕДИНИЦА ИЗМЕРЕНИЯ: 252 МГ, ТИП ПРОДУКТА: БУФЕРЫ И ЛИНЕЙНЫЕ ДРАЙВЕРЫ, ВРЕМЯ ЗАДЕРЖКИ РАСПРОСТРАНЕНИЯ: 4,5 НС ПРИ 3,3 В, 4 НС ПРИ 5 В, СЕРИИ: СН74ЛВК1Г125, ЗАВОДСКАЯ УПАКОВКА: 3000, ПОДКАТЕГОРИЯ: ЛОГИЧЕСКИЕ ИС, ПОТРЕБЛЯЕМЫЙ ТОК - МАКС.: 10 МКА, ТЕХНОЛОГИИ: КМОП, ШИРИНА: 1,6 ММ, ЕДИНИЦА ИЗМЕРЕНИЯ: 41 МГ,</t>
  </si>
  <si>
    <t>HCPL-0600 (HCPL-0600-500E)</t>
  </si>
  <si>
    <t>КАТЕГОРИЯ ПРОДУКТА: ФОТОТРАНЗИСТОРЫ, ОГРАНИЧЕНИЯ НА ДОСТАВКУ: , НА ДАННЫЙ МОМЕНТ MOUSER НЕ ПОСТАВЛЯЕТ ЭТУ ПРОДУКЦИЮ В ВАШ РЕГИОН. , ПРОДУКТ: PHOTOTRANSISTORS, УПАКОВКА / БЛОК: SIDE LOOKER, ВИД МОНТАЖА: SMD/SMT, ПИКОВАЯ ДЛИНА ВОЛНЫ: 940 NM, МАКСИМАЛЬНЫЙ ТОК КОЛЛЕКТОРА ВО ВКЛЮЧЕННОМ СОСТОЯНИИ: 1 MA, НАПРЯЖЕНИЕ КОЛЛЕКТОР-ЭМИТТЕР (VCEO), МАКС.: 30 V, НАПРЯЖЕНИЕ ПРОБОЯ КОЛЛЕКТОР-ЭМИТТЕР: 60 V, НАПРЯЖЕНИЕ НАСЫЩЕНИЯ КОЛЛЕКТОР-ЭМИТТЕР: 0.4 V, ТЕМНОВОЙ ТОК: 100 NA, ВРЕМЯ НАРАСТАНИЯ: 15 US, ВРЕМЯ СПАДА: 15 US, PD - РАССЕИВАНИЕ МОЩНОСТИ: 75 MW, МИНИМАЛЬНАЯ РАБОЧАЯ ТЕМПЕРАТУРА: - 25 C, МАКСИМАЛЬНАЯ РАБОЧАЯ ТЕМПЕРАТУРА: + 85 C, ВЫСОТА: 2.5 MM, ДЛИНА: 3.2 MM, ЦВЕТ/ФОРМА ЛИНЗЫ: BLACK, УПАКОВКА: REEL, ДЛИНА ВОЛНЫ: 940 NM, ШИРИНА: 1.6 MM, ЧУВСТВИТЕЛЬНЫЙ К ВЛАЖНОСТИ: YES, РАЗМЕР ФАБРИЧНОЙ УПАКОВКИ: 1500</t>
  </si>
  <si>
    <t>КАТЕГОРИЯ ПРОДУКТА: ОПТИЧЕСКИ ИЗОЛИРОВАННЫЕ УСИЛИТЕЛИ, ROHS: ПОДРОБНОСТИ, ТИП ВЫХОДА: ЦИФРО-АНАЛОГОВЫЙ ПРЕОБРАЗОВАТЕЛЬ — ЦАП, КОЛИЧЕСТВО КАНАЛОВ: 1 КАНАЛ, НАПРЯЖЕНИЕ ИЗОЛЯЦИИ: 5000 В СРЕДНЕКВ., ЕСЛИ - ПРЯМОЙ ТОК: 230 МА, ПРОПУСКНАЯ СПОСОБНОСТЬ: 100 КГЦ, VOS - ВХОДНОЕ НАПРЯЖЕНИЕ СМЕЩЕНИЯ: 9,9 МВ, НАПРЯЖЕНИЕ ПИТАНИЯ - МАКС.: 5,5 В, НАПРЯЖЕНИЕ ПИТАНИЯ - МИН.: 3 В, ПОСЫЛКА/КЕЙС: ССО-8, МИНИМАЛЬНАЯ РАБОЧАЯ ТЕМПЕРАТУРА: - 40 С, МАКСИМАЛЬНАЯ РАБОЧАЯ ТЕМПЕРАТУРА: + 105 С, ТИП МОНТАЖА: СМД/СМТ, УПАКОВКА: ТРУБКА, ТИП УСИЛИТЕЛЯ: ИЗОЛЯЦИЯ, МАРКА: БРОДКОМ / АВАГО, УСИЛЕНИЕ В/В: 1 В/В, ВЫСОТА: 3,18 ММ, IB — ВХОДНОЙ ТОК СМЕЩЕНИЯ: 0,1 МКА, ТИП ИЗОЛЯЦИИ: ОПТИЧЕСКИЙ, ДЛИНА: 5,85 ММ, РАБОЧИЙ ТОК ПИТАНИЯ: 15 МА, РАБОЧЕЕ НАПРЯЖЕНИЕ ПИТАНИЯ: ОТ 3 В ДО 5,5 В, ТОВАР: ОПТИЧЕСКИ ИЗОЛИРОВАННЫЕ УСИЛИТЕЛИ, ТИП ПРОДУКТА: ОПТИЧЕСКИ ИЗОЛИРОВАННЫЕ УСИЛИТЕЛИ, ЗАВОДСКАЯ УПАКОВКА: 80, ПОДКАТЕГОРИЯ: ОПТОПАРЫ, ШИРИНА: 6,8 ММ, ЕДИНИЦА ИЗМЕРЕНИЯ: 1210 Г, ЕДИНИЦА ИЗМЕРЕНИЯ: 720 МГ.</t>
  </si>
  <si>
    <t>КАТЕГОРИЯ ПРОДУКТА: ОПТИЧЕСКИ РАЗВЯЗАННЫЕ УСИЛИТЕЛИ; ПОЛОСА ПРОПУСКАНИЯ: 100 KHZ; VOS - ВХОДНОЕ НАПРЯЖЕНИЕ СМЕЩЕНИЯ НУЛЯ: 0.3 MV; УПАКОВКА / БЛОК: SSO-8; ВИД МОНТАЖА: SMD/SMT; УПАКОВКА: REEL; УПАКОВКА: CUT TAPE; УПАКОВКА: MOUSEREEL; ТИП УСИЛИТЕЛЯ: ISOLATION; ТИП ИЗОЛЯЦИИ: OPTIC; РАБОЧИЙ ТОК ИСТОЧНИКА ПИТАНИЯ: 16 MA; ПРОДУКТ: OPTICALLY ISOLATED AMPLIFIERS; РАЗМЕР ФАБРИЧНОЙ УПАКОВКИ:РАЗМЕР ФАБРИЧНОЙ УПАКОВКИ: 1000; ВЕС ИЗДЕЛИЯ: 250 MG</t>
  </si>
  <si>
    <t>КАТЕГОРИЯ ПРОДУКТА: ЛИНЕЙНЫЕ РЕГУЛЯТОРЫ НАПРЯЖЕНИЯ, ROHS: ПОДРОБНОСТИ, ТИП МОНТАЖА: СКВОЗНОЕ ОТВЕРСТИЕ, ПОСЫЛКА/КЕЙС: ТО-92-3, КОЛИЧЕСТВО ВЫХОДОВ: 1 ВЫХОД, ПОЛЯРНОСТЬ: ПОЛОЖИТЕЛЬНЫЙ, ВЫХОДНОЕ НАПРЯЖЕНИЕ: 12 В, ВЫХОДНОЙ ТОК: 100 МА, ТИП ВЫХОДА: ИСПРАВЛЕНО, ВХОДНОЕ НАПРЯЖЕНИЕ, МИН.: 6,7 В, ВХОДНОЕ НАПРЯЖЕНИЕ, МАКС.: 30 В, МИНИМАЛЬНАЯ РАБОЧАЯ ТЕМПЕРАТУРА: 0 С, МАКСИМАЛЬНАЯ РАБОЧАЯ ТЕМПЕРАТУРА: + 125 С, РЕГУЛИРОВАНИЕ НАГРУЗКИ: 100 МВ, ЛИНЕЙНОЕ РЕГУЛИРОВАНИЕ: 180 МВ, ТОК ПОКОЯ: 5 МА, СЕРИИ: ЛМ78Л12, УПАКОВКА: МАССА, МАРКА: ИНСТРУМЕНТЫ ТЕХАСА, PD - РАССЕИВАЕМАЯ МОЩНОСТЬ: 750 МВТ, ТИП ПРОДУКТА: ЛИНЕЙНЫЕ РЕГУЛЯТОРЫ НАПРЯЖЕНИЯ, ПОДАВЛЕНИЕ PSRR / RIPPLE — ТИП: 54 ДБ, ЗАВОДСКАЯ УПАКОВКА: 1800, ПОДКАТЕГОРИЯ: PMIC — ИС УПРАВЛЕНИЯ ПИТАНИЕМ, ЕДИНИЦА ИЗМЕРЕНИЯ: 453 600 МГ, ТИП: ДАТЧИК ТЕМПЕРАТУРЫ АНАЛОГОВОГО ВЫХОДА, ЕДИНИЦА ИЗМЕРЕНИЯ: 9800 МГ, ТИП ВЫХОДА: ДИФФЕРЕНЦИАЛ, ТИП ПРОДУКТА: ЦИФРОВЫЕ ИЗОЛЯТОРЫ, ПОДДЕРЖИВАЕМЫЙ ПРОТОКОЛ: МОЖНО, ОБРАТНЫЕ КАНАЛЫ: 1 КАНАЛ, НЕИСПРАВНОСТЬ: НЕИСПРАВНОСТЬ, ЗАВОДСКАЯ УПАКОВКА: 2000 Г., ПОДКАТЕГОРИЯ: ИНТЕРФЕЙСНЫЕ ИС, ЕДИНИЦА ИЗМЕРЕНИЯ: 547 500 МГ, КОЭФФИЦИЕНТ УСИЛЕНИЯ ПО НАПРЯЖЕНИЮ, ДБ: 80 ДБ, ШИРИНА: 4 ММ (МАКС.), ЕДИНИЦА ИЗМЕРЕНИЯ: 666 МГ, ШИРИНА: 4,4 ММ, ЕДИНИЦА ИЗМЕРЕНИЯ: 191 МГ, , , , , , , , , , , , , , , , , , , , , , , ,</t>
  </si>
  <si>
    <t>LM78L12ACZ/NOPB</t>
  </si>
  <si>
    <t>МИКРОСХЕМА ИНТЕГРАЛЬНАЯ МОНОЛИТНАЯ - ПРОГРАММИРУЕМАЯ ЛОГИЧЕСКАЯ ИС - ПРОГРАММИРУЕМАЯ ВЕНТИЛЬНАЯ МАТРИЦА. ИСП. В ЭЛЕКТРОННЫХ УСТРОЙСТВАХ ОБЩЕГРАЖДАНСКОГО НАЗНАЧЕНИЯ. (ОБОРУДОВАНИЕ ДЛЯ АВТОМАТИЗАЦИИ ПРОМЫШЛЕННЫХ ПРЕДПРИЯТИЙ, КОМПЬЮТЕРНЫХ СИСТЕМ). НЕ</t>
  </si>
  <si>
    <t>КАТЕГОРИЯ ПРОДУКТА: ЛОГИЧЕСКИЕ ВОРОТА, ROHS: ПОДРОБНОСТИ, ТОВАР: ОДНОФУНКЦИОНАЛЬНЫЕ ВОРОТА, ЛОГИЧЕСКАЯ ФУНКЦИЯ: И-НЕ, ЛОГИЧЕСКАЯ СЕМЬЯ: 74HCT, КОЛИЧЕСТВО ВОРОТ: 4 ВОРОТА, КОЛИЧЕСТВО ВХОДНЫХ ЛИНИЙ: 8 ВХОД, КОЛИЧЕСТВО ВЫХОДНЫХ ЛИНИЙ: 4 ВЫХОДА, ВЫХОДНОЙ ТОК ВЫСОКОГО УРОВНЯ: - 4 МА, ВЫХОДНОЙ ТОК НИЗКОГО УРОВНЯ: 4 МА, ВРЕМЯ ЗАДЕРЖКИ РАСПРОСТРАНЕНИЯ: 10 НС, НАПРЯЖЕНИЕ ПИТАНИЯ - МАКС.: 5,5 В, НАПРЯЖЕНИЕ ПИТАНИЯ - МИН.: 4,5 В, МИНИМАЛЬНАЯ РАБОЧАЯ ТЕМПЕРАТУРА: - 40 С, МАКСИМАЛЬНАЯ РАБОЧАЯ ТЕМПЕРАТУРА: +85 С, ТИП МОНТАЖА: СМД/СМТ, ПОСЫЛКА/КЕЙС: СОИК-14, УПАКОВКА: КАТУШКА, УПАКОВКА: РАЗРЕЗАТЬ ЛЕНТУ, УПАКОВКА: МЫШЬКАТУШКА, МАРКА: ТОШИБА, ТИП ЛОГИКИ: КМОП, ДИАПАЗОН РАБОЧИХ ТЕМПЕРАТУР: - 40 С ДО + 85 С, ВЫХОДНОЙ ТОК: 25 МА, ВЫХОДНОЕ НАПРЯЖЕНИЕ: ОТ 0 В ДО 5,5 В, PD - РАССЕИВАЕМАЯ МОЩНОСТЬ: 500 МВТ (1/2 ВТ), ТИП ПРОДУКТА: ЛОГИЧЕСКИЕ ВОРОТА, СЕРИИ: 74HCT00D, ЗАВОДСКАЯ УПАКОВКА: 2500, ПОДКАТЕГОРИЯ: ЛОГИЧЕСКИЕ ИС, ЧАСТЬ # ПСЕВДОНИМЫ: 74HCT00D, ЕДИНИЦА ИЗМЕРЕНИЯ: 122 400 МГ</t>
  </si>
  <si>
    <t>74HCT00D</t>
  </si>
  <si>
    <t>КАТЕГОРИЯ ПРОДУКТА: LDO РЕГУЛЯТОРЫ НАПРЯЖЕНИЯ, ВИД МОНТАЖА: SMD/SMT, УПАКОВКА / БЛОК: SOT-23-5, ВЫХОДНОЕ НАПРЯЖЕНИЕ: 3.3 V, ВЫХОДНОЙ ТОК: 200 MA, КОЛИЧЕСТВО ВЫХОДОВ: 1 OUTPUT, ПОЛЯРНОСТЬ: POSITIVE, ТОК ПОКОЯ: 250 UA, ВХОДНОЕ НАПРЯЖЕНИЕ, МИН.: 2.7 V, ВХОДНОЕ НАПРЯЖЕНИЕ, МАКС.: 5.5 V, ТИП ВЫХОДА: FIXED, МИНИМАЛЬНАЯ РАБОЧАЯ ТЕМПЕРАТУРА: - 40 C, МАКСИМАЛЬНАЯ РАБОЧАЯ ТЕМПЕРАТУРА: + 125 C, НАПРЯЖЕНИЕ ОТПУСКАНИЯ: 120 MV, СЕРИЯ: TPS73033, УПАКОВКА: REEL, УПАКОВКА: CUT TAPE, УПАКОВКА: MOUSEREEL, НАПРЯЖЕНИЕ ОТПУСКАНИЯ - МАКС.: 210 MV, ВЫСОТА: 1.15 MM, IB - ВХОДНОЙ ТОК СМЕЩЕНИЯ: 170 UA, ДЛИНА: 2.9 MM, НЕСТАБИЛЬНОСТЬ ВЫХОДНОГО НАПРЯЖЕНИЯ ИЛИ ТОКА: 0.05 % / V, НЕСТАБИЛЬНОСТЬ ВЫХОДНОЙ НАГРУЗКИ: 5 MV, РАБОЧИЙ ТОК ИСТОЧНИКА ПИТАНИЯ: 170 UA, ДИАПАЗОН РАБОЧИХ ТЕМПЕРАТУР: - 4, PD - РАССЕИВАНИЕ МОЩНОСТИ: 0.56 W, ПРОДУКТ: LDO VOLTAGE REGULATORS, ТИП: LOW DROPOUT LINEAR REGULATORS, ТОЧНОСТЬ РЕГУЛИРОВАНИЯ НАПРЯЖЕНИЯ: 2 %, ШИРИНА: 1.6 MM, ВЕС ИЗДЕЛИЯ: 41 MG</t>
  </si>
  <si>
    <t>TPS73033DBVR</t>
  </si>
  <si>
    <t>КАТЕГОРИЯ ПРОДУКТА: LDO РЕГУЛЯТОРЫ НАПРЯЖЕНИЯ; ВИД МОНТАЖА: SMD/SMT; УПАКОВКА / БЛОК: SOT-223-3; ВЫХОДНОЕ НАПРЯЖЕНИЕ: 5 V; ВЫХОДНОЙ ТОК: 300 MA; КОЛИЧЕСТВО ВЫХОДОВ: 1 OUTPUT; ПОЛЯРНОСТЬ: POSITIVE; ТОК ПОКОЯ: 12 UA; ВХОДНОЕ НАПРЯЖЕНИЕ, МИН.: 4.3 V; ВХОДНОЕ НАПРЯЖЕНИЕ, МАКС.: 20 V; ПОДАВЛЕНИЕ ПУЛЬСАЦИЙ ПИТАНИЯ - ТИПИЧ.: 58 DB; ТИП ВЫХОДА: FIXED; МИНИМАЛЬНАЯ РАБОЧАЯ ТЕМПЕРАТУРА: - 40 C; МАКСИМАЛЬНАЯ РАБОЧАЯ ТЕМПЕРАТУРА: + 125 C; НАПРЯЖЕНИЕ ОТПУСКАНИЯ: 500 MV; СЕРИЯ: LT1521; УПАКОВКА: REEL; УПАКОВКА: CUT TAPE; УПАКОВКА: MOUSEREEL; НАПРЯЖЕНИЕ ОТПУСКАНИЯ - МАКС.: 750 MV; ВЫСОТА: 1.8 MM; IB - ВХОДНОЙ ТОК СМЕЩЕНИЯ: 50 NA; НЕСТАБИЛЬНОСТЬ ВЫХОДНОГО НАПРЯЖЕНИЯ ИЛИ ТОКА: 1.5 MV; НЕСТАБИЛЬНОСТЬ ВЫХОДНОЙ НАГРУЗКИ: - 25 V; РАБОЧИЙ ТОК ИСТОЧНИКА ПИТАНИЯ: 12 UA; ПРОДУКТ: LINEAR REGULATORS; РАЗМЕР ФАБРИЧНОЙ УПАКОВКИ: 2000; ТИП: POSITIVE LINEAR REGULATOR; ВЕС ИЗДЕЛИЯ: 505,410 MG</t>
  </si>
  <si>
    <t>LT1521IST-5#TRPBF</t>
  </si>
  <si>
    <t>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</si>
  <si>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ПРОДУКТА: СПЕЦИАЛИЗИРОВАННОЕ УПРАВЛЕНИЕ ПИТАНИЕМ — PMIC, ROHS: ПОДРОБНОСТИ, СЕРИИ: MP5507, ТИП: МНОГОКАНАЛЬНЫЙ PMIC, ТИП МОНТАЖА: СМД/СМТ, ПОСЫЛКА/КЕЙС: КФН-16, ВЫХОДНОЙ ТОК: 3 А, ДИАПАЗОН ВХОДНОГО НАПРЯЖЕНИЯ: ОТ 2,7 В ДО 7 В, МИНИМАЛЬНАЯ РАБОЧАЯ ТЕМПЕРАТУРА: - 40 С, МАКСИМАЛЬНАЯ РАБОЧАЯ ТЕМПЕРАТУРА: + 125 С, ВХОДНОЙ ТОК: 4,6 А, УПАКОВКА: КАТУШКА, УПАКОВКА: РАЗРЕЗАТЬ ЛЕНТУ, МАРКА: МОНОЛИТНЫЕ ЭНЕРГОСИСТЕМЫ (МПС), ВХОДНОЕ НАПРЯЖЕНИЕ, МАКС.: 7 В, ВХОДНОЕ НАПРЯЖЕНИЕ, МИН.: 2,7 В, РАБОЧЕЕ НАПРЯЖЕНИЕ ПИТАНИЯ: 8 В, PD - РАССЕИВАЕМАЯ МОЩНОСТЬ: 2,08 ВТ, ТОВАР: ИС УПРАВЛЕНИЯ ЭНЕРГОПОТРЕБЛЕНИЕМ, ТИП ПРОДУКТА: СПЕЦИАЛИЗИРОВАННОЕ УПРАВЛЕНИЕ ПИТАНИЕМ — PMIC, ЗАВОДСКАЯ УПАКОВКА: 5000, ПОДКАТЕГОРИЯ: PMIC — ИС УПРАВЛЕНИЯ ПИТАНИЕМ,</t>
  </si>
  <si>
    <t>MP5507EGRG</t>
  </si>
  <si>
    <t>MONOLITHIC POWER SYSTEMS</t>
  </si>
  <si>
    <t>L6566BHTR</t>
  </si>
  <si>
    <t>КАТЕГОРИЯ ПРОДУКТА: АНАЛОГО-ЦИФРОВЫЕ ПРЕОБРАЗОВАТЕЛИ — АЦП, ROHS: ПОДРОБНОСТИ, СЕРИИ: AD7328, ТИП МОНТАЖА: СМД/СМТ, ПОСЫЛКА/КЕЙС: ЦСОП-20, РАЗРЕШЕНИЕ: 12 БИТ, КОЛИЧЕСТВО КАНАЛОВ: 8 КАНАЛОВ, ТИП ИНТЕРФЕЙСА: МИКРОПРОВОД, QSPI, SPI, ЧАСТОТА ВЫБОРКИ: 1 МС/С, ТИП ВВОДА: ДИФФЕРЕНЦИАЛЬНЫЙ/ПСЕВДОДИФФЕРЕНЦИАЛЬНЫЙ/НЕСИММЕТРИЧНЫЙ, АРХИТЕКТУРА: ЮАР, SNR - ОТНОШЕНИЕ СИГНАЛ/ШУМ: 76 ДБ, МИНИМАЛЬНАЯ РАБОЧАЯ ТЕМПЕРАТУРА: - 40 С, МАКСИМАЛЬНАЯ РАБОЧАЯ ТЕМПЕРАТУРА: +85 С, УПАКОВКА: КАТУШКА, УПАКОВКА: РАЗРЕЗАТЬ ЛЕНТУ, УПАКОВКА: МЫШЬКАТУШКА, МАРКА: АНАЛОГОВЫЕ УСТРОЙСТВА, КОМПЛЕКТ ДЛЯ РАЗРАБОТКИ: EVAL-AD7328SDZ, DNL - ДИФФЕРЕНЦИАЛЬНАЯ НЕЛИНЕЙНОСТЬ: - 0,9 МЛАДШЕГО РАЗРЯДА/1,5 МЛАДШЕГО РАЗРЯДА, ОШИБКА УСИЛЕНИЯ: +/- 7 МЛАДШИХ РАЗРЯДОВ, ВЫСОТА: 1,05 ММ, INL - ИНТЕГРАЛЬНАЯ НЕЛИНЕЙНОСТЬ: +/- 1,1 МЛАДШИЙ БИТ, ВХОДНОЕ НАПРЯЖЕНИЕ: 10 В, +/- 2,5 В/+/- 5 В/+/- 10 В, ДЛИНА: 6,5 ММ, КОЛИЧЕСТВО ВХОДОВ АЦП: 8 ВХОДОВ, 4 ВХОДА/7 ВХОДОВ, 4 ВХОДА, КОЛИЧЕСТВО ПРЕОБРАЗОВАТЕЛЕЙ: 1 ПРЕОБРАЗОВАТЕЛЬ, РАБОЧЕЕ НАПРЯЖЕНИЕ ПИТАНИЯ: 5 В, 15 В, PD - РАССЕИВАЕМАЯ МОЩНОСТЬ: 29 МВТ, ПОТРЕБЛЯЕМАЯ МОЩНОСТЬ: 21 МВТ, ТИП ПРОДУКТА: АЦП — АНАЛОГО-ЦИФРОВЫЕ ПРЕОБРАЗОВАТЕЛИ, ТИП ССЫЛКИ: ВНЕШНИЙ ВНУТРЕННИЙ, ОБРАЗЕЦ И УДЕРЖАНИЕ: ДА, ЗАВОДСКАЯ УПАКОВКА: 1000, ПОДКАТЕГОРИЯ: ИС ПРЕОБРАЗОВАТЕЛЯ ДАННЫХ, НАПРЯЖЕНИЕ ПИТАНИЯ - МАКС.: 5 В, 15 В, НАПРЯЖЕНИЕ ПИТАНИЯ - МИН.: 5 В, 15 В, ТИП: S/H АЦП, ШИРИНА: 4,4 ММ, ЕДИНИЦА ИЗМЕРЕНИЯ: 191 МГ,</t>
  </si>
  <si>
    <t>КАТЕГОРИЯ ПРОДУКТА: СПЕЦИАЛИЗИРОВАННОЕ УПРАВЛЕНИЕ ПИТАНИЕМ — PMIC, ROHS: ПОДРОБНОСТИ, СЕРИИ: LTC1966, ТИП: ПРЕОБРАЗОВАТЕЛИ, ТИП МОНТАЖА: СМД/СМТ, ПОСЫЛКА/КЕЙС: МСОП-8, ВЫХОДНОЙ ТОК: 10 МА, ДИАПАЗОН ВХОДНОГО НАПРЯЖЕНИЯ: - ОТ 5 В ДО 5,5 В, ДИАПАЗОН ВЫХОДНОГО НАПРЯЖЕНИЯ: - ОТ 5,5 В ДО 5,5 В, МИНИМАЛЬНАЯ РАБОЧАЯ ТЕМПЕРАТУРА: 0 С, МАКСИМАЛЬНАЯ РАБОЧАЯ ТЕМПЕРАТУРА: + 70 С, ВХОДНОЙ ТОК: 158 МКА, УПАКОВКА: КАТУШКА, УПАКОВКА: РАЗРЕЗАТЬ ЛЕНТУ, УПАКОВКА: МЫШЬКАТУШКА, МАРКА: АНАЛОГОВЫЕ УСТРОЙСТВА, ВХОДНОЕ НАПРЯЖЕНИЕ, МАКС.: 5,5 В, ВХОДНОЕ НАПРЯЖЕНИЕ, МИН.: - 5 В, МАКСИМАЛЬНОЕ ВЫХОДНОЕ НАПРЯЖЕНИЕ: 5,5 В, РАБОЧИЙ ТОК ПИТАНИЯ: 0,17 МА, ТИП ПРОДУКТА: СПЕЦИАЛИЗИРОВАННОЕ УПРАВЛЕНИЕ ПИТАНИЕМ — PMIC, ЗАВОДСКАЯ УПАКОВКА: 2500, ПОДКАТЕГОРИЯ: PMIC — ИС УПРАВЛЕНИЯ ПИТАНИЕМ, ЕДИНИЦА ИЗМЕРЕНИЯ: 158 897 МГ,</t>
  </si>
  <si>
    <t>LTC1966CMS8#TRPBF</t>
  </si>
  <si>
    <t>КАТЕГОРИЯ ПРОДУКТА: ЛОГИЧЕСКИЕ ВОРОТА, ROHS: ПОДРОБНОСТИ, ТОВАР: ОДНОФУНКЦИОНАЛЬНЫЕ ВОРОТА, ЛОГИЧЕСКАЯ ФУНКЦИЯ: И-НЕ, ЛОГИЧЕСКАЯ СЕМЬЯ: CD4000, КОЛИЧЕСТВО ВОРОТ: 4 ВОРОТА, КОЛИЧЕСТВО ВХОДНЫХ ЛИНИЙ: 2 ВХОДА, КОЛИЧЕСТВО ВЫХОДНЫХ ЛИНИЙ: 1 ВЫХОД, ВЫХОДНОЙ ТОК ВЫСОКОГО УРОВНЯ: - 1,5 МА, ВЫХОДНОЙ ТОК НИЗКОГО УРОВНЯ: 1,5 МА, ВРЕМЯ ЗАДЕРЖКИ РАСПРОСТРАНЕНИЯ: 60 НС, НАПРЯЖЕНИЕ ПИТАНИЯ - МАКС.: 18 В, НАПРЯЖЕНИЕ ПИТАНИЯ - МИН.: 3 В, МИНИМАЛЬНАЯ РАБОЧАЯ ТЕМПЕРАТУРА: - 55 С, МАКСИМАЛЬНАЯ РАБОЧАЯ ТЕМПЕРАТУРА: + 125 С, ТИП МОНТАЖА: СМД/СМТ, ПОСЫЛКА/КЕЙС: СОИК-14, УПАКОВКА: КАТУШКА, УПАКОВКА: РАЗРЕЗАТЬ ЛЕНТУ, УПАКОВКА: МЫШЬКАТУШКА, МАРКА: ИНСТРУМЕНТЫ ТЕХАСА, ФУНКЦИЯ: И-НЕ, ВЫСОТА: 1,58 ММ, ТИП ВВОДА: КМОП, ДЛИНА: 8,65 ММ, ТИП ЛОГИКИ: 2 ВХОДА И-НЕ, КОЛИЧЕСТВО БИТ: 4 БИТ, РАБОЧИЙ ТОК ПИТАНИЯ: 15 МКА, РАБОЧЕЕ НАПРЯЖЕНИЕ ПИТАНИЯ: 10 В, ДИАПАЗОН РАБОЧИХ ТЕМПЕРАТУР: - 55 С ДО + 125 С, ТИП ВЫХОДА: КМОП, PD - РАССЕИВАЕМАЯ МОЩНОСТЬ: 500 МВТ (1/2 ВТ), ТИП ПРОДУКТА: ЛОГИЧЕСКИЕ ВОРОТА, ТОК ПОКОЯ: 20 НА, СЕРИИ: CD4011B, ЗАВОДСКАЯ УПАКОВКА: 2500, ПОДКАТЕГОРИЯ: ЛОГИЧЕСКИЕ ИС, ШИРИНА: 3,91 ММ, ЕДИНИЦА ИЗМЕРЕНИЯ: 129 400 МГ,</t>
  </si>
  <si>
    <t>CD4011BM96</t>
  </si>
  <si>
    <t>КАТЕГОРИЯ ПРОДУКТА: КОРРЕКЦИЯ КОЭФФИЦИЕНТА МОЩНОСТИ — PFC, ROHS: ПОДРОБНОСТИ, МАКСИМАЛЬНАЯ РАБОЧАЯ ТЕМПЕРАТУРА: + 150 С, ТИП МОНТАЖА: СМД/СМТ, ПОСЫЛКА/КЕЙС: СОИК-16, УПАКОВКА: ТРУБКА, МАРКА: STMICROELECTRONICS, ЧУВСТВИТЕЛЬНОСТЬ К ВЛАГЕ: ДА, ТОВАР: КОНТРОЛЛЕРЫ PFC, ТИП ПРОДУКТА: PFC — КОРРЕКЦИЯ КОЭФФИЦИЕНТА МОЩНОСТИ, СЕРИИ: L6566B, ЗАВОДСКАЯ УПАКОВКА: 1000, ПОДКАТЕГОРИЯ: PMIC — ИС УПРАВЛЕНИЯ ПИТАНИЕМ, ЕДИНИЦА ИЗМЕРЕНИЯ: 200 700 МГ,</t>
  </si>
  <si>
    <t>L6566B</t>
  </si>
  <si>
    <t>КАТЕГОРИЯ ПРОДУКТА: ДРАЙВЕРЫ ВОРОТ, ROHS: ПОДРОБНОСТИ, ТОВАР: ИЗОЛИРОВАННЫЕ ДРАЙВЕРЫ ЗАТВОРА, ТИП: ВЫСОКАЯ СТОРОНА, ТИП МОНТАЖА: СМД/СМТ, ПОСЫЛКА/КЕЙС: ДСО-16, КОЛИЧЕСТВО ВОДИТЕЛЕЙ: 1 ВОДИТЕЛЬ, КОЛИЧЕСТВО ВЫХОДОВ: 1 ВЫХОД, ВЫХОДНОЙ ТОК: 2 А, НАПРЯЖЕНИЕ ПИТАНИЯ - МИН.: 4,5 В, НАПРЯЖЕНИЕ ПИТАНИЯ - МАКС.: 20 В, КОНФИГУРАЦИЯ: ИНВЕРТИРУЮЩИЙ, НЕИНВЕРТИРУЮЩИЙ, ВРЕМЯ НАРАСТАНИЯ: 400 НС, ВРЕМЯ ПАДЕНИЯ: 350 НС, МИНИМАЛЬНАЯ РАБОЧАЯ ТЕМПЕРАТУРА: - 40 С, МАКСИМАЛЬНАЯ РАБОЧАЯ ТЕМПЕРАТУРА: + 150 С, СЕРИИ: 1ED-F2 УЛУЧШЕННЫЙ, УПАКОВКА: КАТУШКА, УПАКОВКА: РАЗРЕЗАТЬ ЛЕНТУ, УПАКОВКА: МЫШЬКАТУШКА, МАРКА: ИНФИНЕОН ТЕХНОЛОГИИ, ТИП ЛОГИКИ: КМОП, ЧУВСТВИТЕЛЬНОСТЬ К ВЛАГЕ: ДА, РАБОЧИЙ ТОК ПИТАНИЯ: 7 МА, ВЫХОДНОЕ НАПРЯЖЕНИЕ: 6,5 В, PD - РАССЕИВАЕМАЯ МОЩНОСТЬ: 700 МВТ, ТИП ПРОДУКТА: ДРАЙВЕРЫ ВОРОТ, ЗАДЕРЖКА РАСПРОСТРАНЕНИЯ - МАКС.: 195 НС, НЕИСПРАВНОСТЬ: ДА, ЗАВОДСКАЯ УПАКОВКА: 1000, ПОДКАТЕГОРИЯ: PMIC — ИС УПРАВЛЕНИЯ ПИТАНИЕМ, ТЕХНОЛОГИИ: СИ,</t>
  </si>
  <si>
    <t>КАТЕГОРИЯ ПРОДУКТА: МИКРОКОНТРОЛЛЕРЫ ARM — МИКРОКОНТРОЛЛЕРЫ, ROHS: ПОДРОБНОСТИ, СЕРИИ: XMC4500, ТИП МОНТАЖА: СМД/СМТ, ПОСЫЛКА/КЕЙС: ЛКФП-100, ОСНОВНОЙ: АРМ КОРТЕКС М4, ОБЪЕМ ПАМЯТИ ПРОГРАММЫ: 1 МБ, ШИРИНА ШИНЫ ДАННЫХ: 32 БИТ/16 БИТ, РАЗРЕШЕНИЕ АЦП: 12 БИТ, МАКСИМАЛЬНАЯ ТАКТОВАЯ ЧАСТОТА: 120 МГЦ, КОЛИЧЕСТВО ВХОДОВ/ВЫХОДОВ: 55 ВХОДОВ/ВЫХОДОВ, РАЗМЕР ОЗУ ДАННЫХ: 160 КБ, НАПРЯЖЕНИЕ ПИТАНИЯ - МИН.: 1,3 В, НАПРЯЖЕНИЕ ПИТАНИЯ - МАКС.: 1,3 В, МИНИМАЛЬНАЯ РАБОЧАЯ ТЕМПЕРАТУРА: - 40 С, МАКСИМАЛЬНАЯ РАБОЧАЯ ТЕМПЕРАТУРА: +85 С, УПАКОВКА: ЛОТОК, АНАЛОГОВОЕ НАПРЯЖЕНИЕ ПИТАНИЯ: 3,3 В, МАРКА: ИНФИНЕОН ТЕХНОЛОГИИ, РАЗМЕР ПЗУ ДАННЫХ: 16 КБ, НАПРЯЖЕНИЕ ВВОДА/ВЫВОДА: 3,3 В, ТИП ИНТЕРФЕЙСА: CAN, ETHERNET, I2C, I2S, LIN, SDMMC, SPI, UART, USB, ЧУВСТВИТЕЛЬНОСТЬ К ВЛАГЕ: ДА, КОЛИЧЕСТВО КАНАЛОВ АЦП: 32 КАНАЛА, СЕРИЯ ПРОЦЕССОРОВ: XMC4000, ТИП ПРОДУКТА: МИКРОКОНТРОЛЛЕРЫ ARM — МИКРОКОНТРОЛЛЕРЫ, ЗАВОДСКАЯ УПАКОВКА: 90, ПОДКАТЕГОРИЯ: МИКРОКОНТРОЛЛЕРЫ - МИКРОКОНТРОЛЛЕРЫ,</t>
  </si>
  <si>
    <t>XMC4500-F100K1024AC</t>
  </si>
  <si>
    <t>МИКРОСХЕМА ПАМЯТИ 2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ПАМЯТИ 2 МБИТ, ИСП. В ЭЛЕКТРОННЫХ УСТРОЙСТВАХ ОБЩЕГРАЖДАНСКОГО</t>
  </si>
  <si>
    <t>КАТЕГОРИЯ ПРОДУКТА: EEPROM; ВИД МОНТАЖА: SMD/SMT; УПАКОВКА / БЛОК: SO-8; ТИП ИНТЕРФЕЙСА: SPI; РАЗМЕР ПАМЯТИ: 2 MBIT; ОРГАНИЗАЦИЯ: 256 K X 8; НАПРЯЖЕНИЕ ПИТАНИЯ - МИН.: 2.5 V; НАПРЯЖЕНИЕ ПИТАНИЯ - МАКС.: 5.5 V; МИНИМАЛЬНАЯ РАБОЧАЯ ТЕМПЕРАТУРА: - 40 C; МАКСИМАЛЬНАЯ РАБОЧАЯ ТЕМПЕРАТУРА: + 125 C; МАКСИМАЛЬНАЯ ТАКТОВАЯ ЧАСТОТА: 10 MHZ; СОХРАНЕНИЕ ДАННЫХ: 100 YEAR; НАПРЯЖЕНИЕ ПИТАНИЯ - МАКС.: 5 MA; СЕРИЯ: M95M02-A125; КВАЛИФИКАЦИЯ: AEC-Q100; УПАКОВКА: REEL; УПАКОВКА: CUT TAPE; УПАКОВКА: MOUSEREEL; РАБОЧЕЕ НАПРЯЖЕНИЕ ПИТАНИЯ: 2.5 V TO 5.5 V; РАЗМЕР ФАБРИЧНОЙ УПАКОВКИ: 2500; ВЕС ИЗДЕЛИЯ: 506.600 MG</t>
  </si>
  <si>
    <t>M95M02-DWMN3TP/K</t>
  </si>
  <si>
    <t>КАТЕГОРИЯ ПРОДУКТА: ОПЕРАЦИОННЫЕ УСИЛИТЕЛИ - ОПЕРАЦИОННЫЕ УСИЛИТЕЛИ, ROHS: ПОДРОБНОСТИ, ТИП МОНТАЖА: СМД/СМТ, ПОСЫЛКА/КЕЙС: СОИК-14, КОЛИЧЕСТВО КАНАЛОВ: 4 КАНАЛА, НАПРЯЖЕНИЕ ПИТАНИЯ - МАКС.: 30 В, +/- 15 В, GBP – ПРОДУКТ УВЕЛИЧЕНИЯ ПРОПУСКНОЙ СПОСОБНОСТИ: 1,3 МГЦ, ВЫХОДНОЙ ТОК НА КАНАЛ: 40 МА, SR - СКОРОСТЬ ПОВОРОТА: 400 МВ/МКС, VOS - ВХОДНОЕ НАПРЯЖЕНИЕ СМЕЩЕНИЯ: 7 МВ, НАПРЯЖЕНИЕ ПИТАНИЯ - МИН.: 3 В, +/- 1,5 В, МИНИМАЛЬНАЯ РАБОЧАЯ ТЕМПЕРАТУРА: - 40 С, МАКСИМАЛЬНАЯ РАБОЧАЯ ТЕМПЕРАТУРА: + 125 С, IB — ВХОДНОЙ ТОК СМЕЩЕНИЯ: 150 НА, РАБОЧИЙ ТОК ПИТАНИЯ: 1,5 МА, НЕИСПРАВНОСТЬ: БЕЗ ВЫКЛЮЧЕНИЯ, CMRR — КОЭФФИЦИЕНТ ПОДАВЛЕНИЯ СИНФАЗНОГО СИГНАЛА: 80 ДБ, EN - ПЛОТНОСТЬ ШУМА ВХОДНОГО НАПРЯЖЕНИЯ: 40 НВ/КВ. ГЦ, СЕРИИ: LM2902, УПАКОВКА: КАТУШКА, УПАКОВКА: РАЗРЕЗАТЬ ЛЕНТУ, УПАКОВКА: МЫШЬКАТУШКА, ТИП УСИЛИТЕЛЯ: УСИЛИТЕЛЬ МАЛОЙ МОЩНОСТИ, МАРКА: STMICROELECTRONICS, ДВОЙНОЕ НАПРЯЖЕНИЕ ПИТАНИЯ: +/- 3 В, +/- 5 В, +/- 9 В, +/- 12 В, ВЫСОТА: 1,65 ММ, ДЛИНА: 8,75 ММ, МАКСИМАЛЬНОЕ ДВОЙНОЕ НАПРЯЖЕНИЕ ПИТАНИЯ: +/- 15 В, МИНИМАЛЬНОЕ НАПРЯЖЕНИЕ ДВОЙНОГО ПИТАНИЯ: +/- 1,5 В, РАБОЧЕЕ НАПРЯЖЕНИЕ ПИТАНИЯ: ОТ 3 В ДО 30 В, ОТ +/- 1,5 В ДО +/- 15 В, PD - РАССЕИВАЕМАЯ МОЩНОСТЬ: 400 МВТ, ТОВАР: ОПЕРАЦИОННЫЕ УСИЛИТЕЛИ, ТИП ПРОДУКТА: ОПЕРАЦИОННЫЕ УСИЛИТЕЛИ — ОПЕРАЦИОННЫЕ УСИЛИТЕЛИ, ЗАВОДСКАЯ УПАКОВКА: 2500, ПОДКАТЕГОРИЯ: ИС УСИЛИТЕЛЯ, ТИП ПОСТАВКИ: ОДИНОЧНЫЙ, ДВОЙНОЙ, ТЕХНОЛОГИИ: БИПОЛЯРНЫЙ, КОЭФФИЦИЕНТ УСИЛЕНИЯ ПО НАПРЯЖЕНИЮ, ДБ: 100 ДБ, ШИРИНА: 4 ММ, ЕДИНИЦА ИЗМЕРЕНИЯ: 259 200 МГ</t>
  </si>
  <si>
    <t>LM2902DT</t>
  </si>
  <si>
    <t>ИНТЕГРАЛЬНЫЙ ДАТЧИК ПРЕОБРАЗОВАТЕЛЬ ТОКА 20A, НАПРЯЖЕНИЕ 5 V. ИСПОЛЬЗУЕТСЯ ДЛЯ ЭЛЕКТРОННОГО ИЗМЕРЕНИЯ ПОСТОЯННОГО, ПЕРЕМЕННОГО И ИМПУЛЬСНОГО ТОКА С ГАЛЬВАНИЧЕСКОЙ РАЗВЯЗКОЙ МЕЖДУ ПЕРВИЧНОЙ И ВТОРИЧНОЙ ЦЕПЯМИ. ОСНОВЫ: ДАТЧИК ТОКА; ПРИМЕНЕНИЕ: МАГНИТНЫЙ ДАТЧИК; ТИП: МАГНИТНЫЙ ДАТЧИК; ИНДИВИДУАЛЬНОЕ ИЗГОТОВЛЕНИЕ: ДА; НОМЕР МОДЕЛИ: HXS 20-NP; ВРЕМЯ ОТКЛИКА: 0.00 µS; ДИАПАЗОН РАБОЧИХ ТЕМПЕРАТУР: ОТ 0.00 ДО 19.00 °C; ДЛЯ ИЗМЕРЕНИЯ: AC/DC (ПЕРЕМЕН./ПОСТОЯН.); НАПРЯЖЕНИЕ ПИТАНИЯ:ОТ 1.00 ДО 50.00 V; ТОК СОБСТВЕННОГО ПОТРЕБЛЕНИЯ: 5.00 MA; ТОЧНОСТЬ: 5.00 %; ЧАСТОТА: 0.50 KHZ; ИСПОЛЬЗУЕТСЯ В ПРИВОДАХ ПЕРЕМЕННОГО ТОКА С РЕГУЛИРУЕМОЙ МКОРОСТЬЮ И ПРИВОДАХ СЕРВОДВИГАТЕЛЕЙ, СТАТИЧЕСКИХ ПРЕОБРАЗОВАТЕЛЯХ ДЛЯ ПРИВОДОВ ДВИГАТЕЛЕЙ ПОСТОЯННОГО ТОКА, ИБП, ИМПУЛЬСНЫХ ИСТОЧНИКАХ ПИТАНИЯ, ИСТОЧНИКАХ ПИТАНИЯ ДЛЯ СВАРОЧНЫХ РАБОТ И ИСТОЧНИКАХ ПИТАНИЯ ОТ БАТАРЕЙ.</t>
  </si>
  <si>
    <t>HXS20-NP</t>
  </si>
  <si>
    <t>МИКРОСХЕМА ДИФФЕРЕНЦИАЛЬНЫЕ УСИЛИТЕЛИ,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</si>
  <si>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ДИФФЕРЕНЦИАЛЬНЫЕ УСИЛИТЕЛИ, ROHS: ПОДРОБНОСТИ, СЕРИИ: AD629, КОЛИЧЕСТВО КАНАЛОВ: 1 КАНАЛ, GBP – ПРОДУКТ УВЕЛИЧЕНИЯ ПРОПУСКНОЙ СПОСОБНОСТИ: 500 КГЦ, SR - СКОРОСТЬ ПОВОРОТА: 2,1 В/МКС, CMRR — КОЭФФИЦИЕНТ ПОДАВЛЕНИЯ СИНФАЗНОГО СИГНАЛА: 88 ДБ, ВЫХОДНОЙ ТОК НА КАНАЛ: 25 МА, VOS - ВХОДНОЕ НАПРЯЖЕНИЕ СМЕЩЕНИЯ: 0,2 МВ, НАПРЯЖЕНИЕ ПИТАНИЯ - МАКС.: 18 В, НАПРЯЖЕНИЕ ПИТАНИЯ - МИН.: 2,5 В, РАБОЧИЙ ТОК ПИТАНИЯ: 1,2 МА, МИНИМАЛЬНАЯ РАБОЧАЯ ТЕМПЕРАТУРА: - 40 С, МАКСИМАЛЬНАЯ РАБОЧАЯ ТЕМПЕРАТУРА: +85 С, ТИП МОНТАЖА: СМД/СМТ, ПОСЫЛКА/КЕЙС: СОИК-8, УПАКОВКА: КАТУШКА, УПАКОВКА: РАЗРЕЗАТЬ ЛЕНТУ, УПАКОВКА: МЫШЬКАТУШКА, МАРКА: АНАЛОГОВЫЕ УСТРОЙСТВА, КОМПЛЕКТ ДЛЯ РАЗРАБОТКИ: EVAL-CN0240-СДПЗ, ДВОЙНОЕ НАПРЯЖЕНИЕ ПИТАНИЯ: +/- 3 В, +/- 5 В, +/- 9 В, +/- 12 В, +/- 15 В, УСИЛЕНИЕ В/В: 1 В/В, ВЫСОТА: 1,5 ММ, ДЛИНА: 5 ММ, МАКСИМАЛЬНОЕ ДВОЙНОЕ НАПРЯЖЕНИЕ ПИТАНИЯ: +/- 18 В, МАКСИМАЛЬНОЕ ВХОДНОЕ СОПРОТИВЛЕНИЕ: 800 КОМ ПРИ +/- 15 В, МИНИМАЛЬНОЕ НАПРЯЖЕНИЕ ДВОЙНОГО ПИТАНИЯ: +/- 2,5 В, РАБОЧЕЕ НАПРЯЖЕНИЕ ПИТАНИЯ: ОТ 5 В ДО 36 В, ТОВАР: ДИФФЕРЕНЦИАЛЬНЫЕ УСИЛИТЕЛИ, ТИП ПРОДУКТА: ДИФФЕРЕНЦИАЛЬНЫЕ УСИЛИТЕЛИ, PSRR — КОЭФФИЦИЕНТ ОТКЛОНЕНИЯ ИСТОЧНИКА ПИТАНИЯ: 84 ДБ, ВРЕМЯ УРЕГУЛИРОВАНИЯ: 15 НАС, ЗАВОДСКАЯ УПАКОВКА: 1000, ПОДКАТЕГОРИЯ: ИС УСИЛИТЕЛЯ, ТИП ПОСТАВКИ: ДВОЙНОЙ, КОЭФФИЦИЕНТ УСИЛЕНИЯ ПО НАПРЯЖЕНИЮ, ДБ: 0 ДБ, ШИРИНА: 4 ММ, ЕДИНИЦА ИЗМЕРЕНИЯ: 540 МГ,</t>
  </si>
  <si>
    <t>МИКРОСХЕМА ЦИФРОВОЙ ПОТЕНЦИОМЕТР,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</si>
  <si>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ЦИФРОВЫЕ ПОТЕНЦИОМЕТРЫ, ROHS: ПОДРОБНОСТИ, СЕРИЯ: AD8400, СОПРОТИВЛЕНИЕ: 10 KOHMS, ТЕМПЕРАТУРНЫЙ КОЭФФИЦИЕНТ: 500 PPM / C, ДОПУСТИМОЕ ОТКЛОНЕНИЕ: 0,2, КОЛИЧЕСТВО ТОЧЕК ПОДКЛЮЧЕНИЯ: SINGLE, ОТВЕТВЛЕНИЙ НА ТОЧКУ ПОДКЛЮЧЕНИЯ: 256, ПАМЯТЬ ПОДВИЖНОГО КОНТАКТА: VOLATILE, ЦИФРОВОЙ ИНТЕРФЕЙС: SPI, РАБОЧЕЕ НАПРЯЖЕНИЕ ПИТАНИЯ: 5.5 V, РАБОЧИЙ ТОК ИСТОЧНИКА ПИТАНИЯ: 10 NA, МИНИМАЛЬНАЯ РАБОЧАЯ ТЕМПЕРАТУРА: - 40 C, МАКСИМАЛЬНАЯ РАБОЧАЯ ТЕМПЕРАТУРА: + 125 C, ВИД МОНТАЖА: PCB MOUNT, ТИП ВЫВОДОВ: SMD/SMT, УПАКОВКА / БЛОК: SOIC-8, ФУНКЦИОНАЛЬНАЯ ХАРАКТЕРИСТИКА: LINEAR, УПАКОВКА: REEL, УПАКОВКА: CUT TAPE, УПАКОВКА: MOUSEREEL, ТОРГОВАЯ МАРКА: ANALOG DEVICES, ВЫСОТА: 1.5 MM, ДЛИНА: 5 MM, ТИП ПРОДУКТА: DIGITAL POTENTIOMETER ICS, РАЗМЕР ФАБРИЧНОЙ УПАКОВКИ: 2500, ПОДКАТЕГОРИЯ: DIGITAL POTENTIOMETER ICS, ТИП ПИТАНИЯ: SINGLE, НАПРЯЖЕНИЕ ПИТАНИЯ - МАКС.: 5.5 V, НАПРЯЖЕНИЕ ПИТАНИЯ - МИН.: 2.7 V, ШИРИНА: 4 MM, ВЕС ИЗДЕЛИЯ: 540 MG,</t>
  </si>
  <si>
    <t>AD8400ARZ10-REEL</t>
  </si>
  <si>
    <t>КАТЕГОРИЯ ПРОДУКТА: ЛОГИЧЕСКИЕ ЭЛЕМЕНТЫ; УПАКОВКА / БЛОК: SOIC-14; УПАКОВКА: REEL; УПАКОВКА: CUT TAPE; УПАКОВКА: MOUSEREEL; РАЗМЕР ФАБРИЧНОЙ УПАКОВКИ:РАЗМЕР ФАБРИЧНОЙ УПАКОВКИ: 2000; ПОДКАТЕГОРИЯ: LOGIC ICS</t>
  </si>
  <si>
    <t>74HCT245D</t>
  </si>
  <si>
    <t>МИРОСХЕМА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МИРОСХЕМА ЛОГИЧЕСКАЯ, ИСПОЛЬЗУЕТСЯ В ЭЛЕКТРОННЫХ УСТРОЙСТВАХ ОБЩЕГРАЖДАНСКОГО</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</si>
  <si>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ЛОГИЧЕСКАЯ, ИСП. В ЭЛЕКТРОННЫХ УСТРОЙСТВАХ ОБЩЕГРАЖДАНСКОГО</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</si>
  <si>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t>
  </si>
  <si>
    <t>КАТЕГОРИЯ ПРОДУКТА: ПЕРЕВОД - УРОВНИ НАПРЯЖЕНИЯ, ROHS: ПОДРОБНОСТИ, ТИП: ДВУНАПРАВЛЕННЫЙ МНОГОВОЛЬТНЫЙ ПРЕОБРАЗОВАТЕЛЬ УРОВНЯ, ВРЕМЯ ЗАДЕРЖКИ РАСПРОСТРАНЕНИЯ: 1,3 НС, НАПРЯЖЕНИЕ ПИТАНИЯ - МАКС.: 5,5 В, НАПРЯЖЕНИЕ ПИТАНИЯ - МИН.: 950 МВ, МИНИМАЛЬНАЯ РАБОЧАЯ ТЕМПЕРАТУРА: - 40 С, МАКСИМАЛЬНАЯ РАБОЧАЯ ТЕМПЕРАТУРА: + 125 С, ТИП МОНТАЖА: СМД/СМТ, ПОСЫЛКА/КЕЙС: ВКФН-20, СЕРИИ: LSF0108, УПАКОВКА: КАТУШКА, УПАКОВКА: РАЗРЕЗАТЬ ЛЕНТУ, УПАКОВКА: МЫШЬКАТУШКА, МАРКА: ИНСТРУМЕНТЫ ТЕХАСА, СКОРОСТЬ ПЕРЕДАЧИ ДАННЫХ: 200 МБИТ/С, ФУНКЦИИ: ВКЛЮЧЕНИЕ ВЫХОДА, ВЫХОДНОЙ ТОК ВЫСОКОГО УРОВНЯ: 64 МА, ТИП ВВОДА: КМОП, ТТЛ, ЛОГИЧЕСКАЯ СЕМЬЯ: ЛСФ, ВЫХОДНОЙ ТОК НИЗКОГО УРОВНЯ: 64 МА, КОЛИЧЕСТВО КАНАЛОВ: 8 КАНАЛОВ, РАБОЧИЙ ТОК ПИТАНИЯ: 128 МА, ДИАПАЗОН РАБОЧИХ ТЕМПЕРАТУР: - 40 С ДО + 125 С, ТИП ВЫХОДА: ОТКРЫТЫЙ СТОК, ДВУХТАКТНЫЙ, ТИП ПРОДУКТА: ПЕРЕВОД - УРОВНИ НАПРЯЖЕНИЯ, ЗАВОДСКАЯ УПАКОВКА: 3000, ПОДКАТЕГОРИЯ: ЛОГИЧЕСКИЕ ИС, ЕДИНИЦА ИЗМЕРЕНИЯ: 32 100 МГ,</t>
  </si>
  <si>
    <t>LSF0108RKSR</t>
  </si>
  <si>
    <t>МИКРОСХЕМА ОСЦИЛЛЯТОР</t>
  </si>
  <si>
    <t>КАТЕГОРИЯ ПРОДУКТА: СТАНДАРТНЫЕ ТАКТОВЫЕ ГЕНЕРАТОРЫ, ROHS: ПОДРОБНОСТИ, ТИП ПРОДУКТА: МЭМС-ГЕНЕРАТОРЫ, ПОСЫЛКА/КЕЙС: КФН-4, ЧАСТОТА: 33,333 МГЦ, СТАБИЛЬНОСТЬ ЧАСТОТЫ: 50 ЧАСТЕЙ НА МИЛЛИОН, ЕМКОСТЬ НАГРУЗКИ: 15 ПФ, НАПРЯЖЕНИЕ ПИТАНИЯ - МИН.: 1,8 В, НАПРЯЖЕНИЕ ПИТАНИЯ - МАКС.: 3,3 В, ВЫХОДНОЙ ФОРМАТ: КМОП, СТИЛЬ ЗАВЕРШЕНИЯ: СМД/СМТ, МИНИМАЛЬНАЯ РАБОЧАЯ ТЕМПЕРАТУРА: - 40 С, МАКСИМАЛЬНАЯ РАБОЧАЯ ТЕМПЕРАТУРА: +85 С, ДЛИНА: 2,5 ММ, ШИРИНА: 2 ММ, ВЫСОТА: 0,85 ММ, СЕРИИ: АСДМБ, УПАКОВКА: КАТУШКА, УПАКОВКА: РАЗРЕЗАТЬ ЛЕНТУ, УПАКОВКА: МЫШЬКАТУШКА, МАРКА: АБРАКОН, РАБОЧИЙ ЦИКЛ - МАКС.: 0,55, ТИП МОНТАЖА: СМД/СМТ, ЗАВОДСКАЯ УПАКОВКА: 1000, ПОДКАТЕГОРИЯ: ОСЦИЛЛЯТОРЫ, ЕДИНИЦА ИЗМЕРЕНИЯ: 15 760 МГ,</t>
  </si>
  <si>
    <t>ASDMB-33,333MHZ-LC-T</t>
  </si>
  <si>
    <t>КАТЕГОРИЯ ПРОДУКТА: ДАТЧИКИ ТЕМПЕРАТУРЫ ДЛЯ МОНТАЖА НА ПЛАТЕ, ROHS: ПОДРОБНОСТИ, ТИП ВЫХОДА: АНАЛОГОВЫЙ, КОНФИГУРАЦИЯ: УДАЛЕННЫЙ, ТОЧНОСТЬ: +/- 2 С, НАПРЯЖЕНИЕ ПИТАНИЯ - МИН.: 4,5 В, НАПРЯЖЕНИЕ ПИТАНИЯ - МАКС.: 10 В, ТИП ИНТЕРФЕЙСА: -, МИНИМАЛЬНАЯ РАБОЧАЯ ТЕМПЕРАТУРА: - 40 С, МАКСИМАЛЬНАЯ РАБОЧАЯ ТЕМПЕРАТУРА: + 125 С, НЕИСПРАВНОСТЬ: БЕЗ ВЫКЛЮЧЕНИЯ, ТИП МОНТАЖА: СМД/СМТ, ПОСЫЛКА/КЕЙС: СОТ-23-3, УПАКОВКА: КАТУШКА, УПАКОВКА: РАЗРЕЗАТЬ ЛЕНТУ, УПАКОВКА: МЫШЬКАТУШКА, МАРКА: ИНСТРУМЕНТЫ ТЕХАСА, ПРИРОСТ: 10 МВ/КЛ, РАБОЧИЙ ТОК ПИТАНИЯ: 180 МКА, ВЫХОДНОЙ ТОК: 10 МА, ТОВАР: ДАТЧИКИ ТЕМПЕРАТУРЫ, ТИП ПРОДУКТА: ИС ДАТЧИКА ТЕМПЕРАТУРЫ, СЕРИИ: ЛМ50, ЗАВОДСКАЯ УПАКОВКА: 3000, ПОДКАТЕГОРИЯ: ДАТЧИКИ, ТИП: ДАТЧИК ТЕМПЕРАТУРЫ АНАЛОГОВОГО ВЫХОДА, ЕДИНИЦА ИЗМЕРЕНИЯ: 9800 МГ,</t>
  </si>
  <si>
    <t>LM50CIM3X/NOPB</t>
  </si>
  <si>
    <t>КАТЕГОРИЯ ПРОДУКТА: ИС МНОГОКРАТНОГО ПЕРЕКЛЮЧАТЕЛЯ; СЕРИЯ: ADG407; ПРОДУКТ: MULTIPLEXERS; ВИД МОНТАЖА: SMD/SMT; УПАКОВКА / БЛОК: SMD/SMT; КОЛИЧЕСТВО КАНАЛОВ: 8 CHANNEL; КОНФИГУРАЦИЯ: 2 X 8:1; СОПРОТИВЛЕНИЕ ВО ВКЛЮЧЕННОМ СОСТОЯНИИ - МАКС.: 50 OHMS; ВРЕМЯ ОТКЛЮЧЕНИЯ - МАКС.: 110 NS; МИНИМАЛЬНАЯ РАБОЧАЯ ТЕМПЕРАТУРА: - 40 C; МАКСИМАЛЬНАЯ РАБОЧАЯ ТЕМПЕРАТУРА: + 85 C; УПАКОВКА: TUBE; ВЫСОТА: 3.94 MM (MAX); ДЛИНА: 11.58 MM (MAX); ЧУВСТВИТЕЛЬНЫЙ К ВЛАЖНОСТИ: YES; ИЗОЛЯЦИЯ В ВЫКЛЮЧЕННОМ СОСТОЯНИИ - ТИПИЧ.: 75 DB; РАБОЧЕЕ НАПРЯЖЕНИЕ ПИТАНИЯ: 12 V; PD - РАССЕИВАНИЕ МОЩНОСТИ: 3.1 MW; РАЗМЕР ФАБРИЧНОЙ УПАКОВКИ:РАЗМЕР ФАБРИЧНОЙ УПАКОВКИ: 39; ШИРИНА: 11.58 MM (MAX); ВЕС ИЗДЕЛИЯ: 1.183 G</t>
  </si>
  <si>
    <t>ADG407BPZ</t>
  </si>
  <si>
    <t>КАТЕГОРИЯ ПРОДУКТА: ЛОГИЧЕСКИЕ ЭЛЕМЕНТЫ; ПРОДУКТ: SINGLE-FUNCTION GATE; ЛОГИЧЕСКАЯ ФУНКЦИЯ: NAND; СЕМЕЙСТВО ЛОГИЧЕСКИХ ЭЛЕМЕНТОВ: 74AC;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9.5 NS; НАПРЯЖЕНИЕ ПИТАНИЯ - МАКС.: 6 V; НАПРЯЖЕНИЕ ПИТАНИЯ - МИН.: 2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NAND; ВЫСОТА: 1.5 MM; ДЛИНА: 8.75 MM; ТИП ЛОГИКИ: 2-INPUT NAND; РАБОЧЕЕ НАПРЯЖЕНИЕ ПИТАНИЯ: 5 V; СЕРИЯ: MC74AC00; РАЗМЕР ФАБРИЧНОЙ УПАКОВКИ: 2500; ШИРИНА: 4 MM; ВЕС ИЗДЕЛИЯ: 338 MG</t>
  </si>
  <si>
    <t>MC74AC00DR2G</t>
  </si>
  <si>
    <t>КАТЕГОРИЯ ПРОДУКТА: БУФЕРЫ И ЛИНЕЙНЫЕ ДРАЙВЕРЫ, ROHS: ПОДРОБНОСТИ, КОЛИЧЕСТВО ВХОДНЫХ ЛИНИЙ: 8 ВХОД, КОЛИЧЕСТВО ВЫХОДНЫХ ЛИНИЙ: 8 ВЫХОД, ПОЛЯРНОСТЬ: НЕИНВЕРТИРУЮЩИЙ, ВЫХОДНОЙ ТОК ВЫСОКОГО УРОВНЯ: - 32 МА, ВЫХОДНОЙ ТОК НИЗКОГО УРОВНЯ: 64 МА, ТОК ПОКОЯ: 2 МА, НАПРЯЖЕНИЕ ПИТАНИЯ - МАКС.: 3,6 В, НАПРЯЖЕНИЕ ПИТАНИЯ - МИН.: 2,7 В, РАБОЧИЙ ТОК ПИТАНИЯ: 12 МА, МИНИМАЛЬНАЯ РАБОЧАЯ ТЕМПЕРАТУРА: - 40 С, МАКСИМАЛЬНАЯ РАБОЧАЯ ТЕМПЕРАТУРА: +85 С, ТИП МОНТАЖА: СМД/СМТ, ПОСЫЛКА/КЕЙС: ЦСОП-20, УПАКОВКА: КАТУШКА, УПАКОВКА: РАЗРЕЗАТЬ ЛЕНТУ, УПАКОВКА: МЫШЬКАТУШКА, МАРКА: НЕКСПЕРИЯ, ФУНКЦИЯ: БУФЕРНЫЙ/ЛИНЕЙНЫЙ ДРАЙВЕР, ВЫСОТА: 0,95 ММ (МАКС.), ТИП ВХОДНОГО СИГНАЛА: ОДНОСТОРОННИЙ, ДЛИНА: 6,6 ММ (МАКС.), ЛОГИЧЕСКАЯ СЕМЬЯ: LVT, КОЛИЧЕСТВО КАНАЛОВ: 8, РАБОЧЕЕ НАПРЯЖЕНИЕ ПИТАНИЯ: 3,3 В, ТИП ВЫХОДА: 3 СОСТОЯНИЯ, ТИП ПРОДУКТА: БУФЕРЫ И ЛИНЕЙНЫЕ ДРАЙВЕРЫ, ВРЕМЯ ЗАДЕРЖКИ РАСПРОСТРАНЕНИЯ: 2 НС ПРИ 3,3 В, ЗАВОДСКАЯ УПАКОВКА: 2500, ПОДКАТЕГОРИЯ: ЛОГИЧЕСКИЕ ИС, ПОТРЕБЛЯЕМЫЙ ТОК - МАКС.: 5 МА, ТЕХНОЛОГИИ: БИКМОП, ШИРИНА: 4,5 ММ (МАКС.), ЧАСТЬ # ПСЕВДОНИМЫ: 935262793118, ЕДИНИЦА ИЗМЕРЕНИЯ: 6 МГ,</t>
  </si>
  <si>
    <t>74LVT244BPW</t>
  </si>
  <si>
    <t>МИКРОСХЕМА ПРЕОБРАЗОВАТЕЛЬ ДАННЫХ,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</si>
  <si>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ПРЕОБРАЗОВАТЕЛИ НАПРЯЖЕНИЕ-ЧАСТОТА И ЧАСТОТА-НАПРЯЖЕНИЕ; СЕРИЯ: AD654; ПРОДУКТ: VOLTAGE TO FREQUENCY CONVERTERS; ПОЛНОМАСШТАБНАЯ ЧАСТОТА: 500 KHZ; INL - ИНТЕГРАЛЬНАЯ НЕЛИНЕЙНОСТЬ: +/- 0.4 % FSR; НАПРЯЖЕНИЕ ПИТАНИЯ - МАКС.: 36 V; НАПРЯЖЕНИЕ ПИТАНИЯ - МИН.: 4.5 V; ТИП ПИТАНИЯ: DUAL; МИНИМАЛЬНАЯ РАБОЧАЯ ТЕМПЕРАТУРА: - 40 C; МАКСИМАЛЬНАЯ РАБОЧАЯ ТЕМПЕРАТУРА: + 85 C; ВИД МОНТАЖА: SMD/SMT; УПАКОВКА / БЛОК: SOIC-8; УПАКОВКА: REEL; УПАКОВКА: CUT TAPE; УПАКОВКА: MOUSEREEL; НАПРЯЖЕНИЕ СДВОЕННОГО ПИТАНИЯ: +/- 5 V TO +/- 18 V; ВЫСОТА: 1.5 MM; ДЛИНА: 5 MM; МАКСИМАЛЬНОЕ НАПРЯЖЕНИЕ СДВОЕННОГО ПИТАНИЯ: +/- 18 V; МИНИМАЛЬНОЕ НАПРЯЖЕНИЕ СДВОЕННОГО ПИТАНИЯ: +/- 5 V; РАБОЧЕЕ НАПРЯЖЕНИЕ ПИТАНИЯ: 5 V, 9 V, 12 V, 15 V, 18 V, 24 V, 28 V; РАЗМЕР ФАБРИЧНОЙ УПАКОВКИ: 2500; ШИРИНА: 4 MM; ВЕС ИЗДЕЛИЯ: 540 MG</t>
  </si>
  <si>
    <t>AD654JRZ-REEL</t>
  </si>
  <si>
    <t>КАТЕГОРИЯ ПРОДУКТА: ЦИФРОВЫЕ ИЗОЛЯТОРЫ, ВИД МОНТАЖА: SMD/SMT, УПАКОВКА / БЛОК: SOIC-8, СЕРИЯ: ADUM1201, КОЛИЧЕСТВО КАНАЛОВ: 2 CHANNEL, ПОЛЯРНОСТЬ: BIDIRECTIONAL, НАПРЯЖЕНИЕ ИЗОЛЯЦИИ: 2.5 KVRMS, ТИП ИЗОЛЯЦИИ: MAGNETIC COUPLING, ДИАПАЗОН ДАННЫХ: 10 MB/S, ВРЕМЯ ЗАДЕРЖКИ РАСПРОСТРАНЕНИЯ: 45 NS, НАПРЯЖЕНИЕ ПИТАНИЯ - МАКС.: 5.5 V, НАПРЯЖЕНИЕ ПИТАНИЯ - МИН.: 2.7 V, РАБОЧИЙ ТОК ИСТОЧНИКА ПИТАНИЯ: 600 UA, МИНИМАЛЬНАЯ РАБОЧАЯ ТЕМПЕРАТУРА: - 40 C, МАКСИМАЛЬНАЯ РАБОЧАЯ ТЕМПЕРАТУРА: + 105 C, УПАКОВКА: CUT TAPE, УПАКОВКА: MOUSEREEL, УПАКОВКА: REEL, МАКСИМАЛЬНАЯ ДЛИТЕЛЬНОСТЬ СПАДА ИМПУЛЬСА: 3 NS (TYP), МАКСИМАЛЬНОЕ ВРЕМЯ НАРАСТАНИЯ: 3 NS (TYP), РАБОЧЕЕ НАПРЯЖЕНИЕ ПИТАНИЯ: 5.5 V, ШИРИНА ИМПУЛЬСА: 100 NS, РАЗМЕР ФАБРИЧНОЙ УПАКОВКИ: 1000, ВЕС ИЗДЕЛИЯ: 540 MG</t>
  </si>
  <si>
    <t>ADUM1201BRZ-RL7</t>
  </si>
  <si>
    <t>КАТЕГОРИЯ ПРОДУКТА: ЦИФРОВЫЕ ИЗОЛЯТОРЫ, ROHS: ПОДРОБНОСТИ, СЕРИИ: АДУМ1301, ТИП МОНТАЖА: СМД/СМТ, ПОСЫЛКА/КЕЙС: СОИК-16, КОЛИЧЕСТВО КАНАЛОВ: 3 КАНАЛА, ПОЛЯРНОСТЬ: ОДНОНАПРАВЛЕННЫЙ, СКОРОСТЬ ПЕРЕДАЧИ ДАННЫХ: 1 МБИТ/С, НАПРЯЖЕНИЕ ИЗОЛЯЦИИ: 2500 В СРЕДНЕКВ., ТИП ИЗОЛЯЦИИ: МАГНИТНАЯ МУФТА, НАПРЯЖЕНИЕ ПИТАНИЯ - МАКС.: 5,5 В, НАПРЯЖЕНИЕ ПИТАНИЯ - МИН.: 2,7 В, РАБОЧИЙ ТОК ПИТАНИЯ: 29 МА, 43 МА, ВРЕМЯ ЗАДЕРЖКИ РАСПРОСТРАНЕНИЯ: 65 НС, МИНИМАЛЬНАЯ РАБОЧАЯ ТЕМПЕРАТУРА: - 40 С, МАКСИМАЛЬНАЯ РАБОЧАЯ ТЕМПЕРАТУРА: + 105 С, УПАКОВКА: КАТУШКА, УПАКОВКА: РАЗРЕЗАТЬ ЛЕНТУ, УПАКОВКА: МЫШЬКАТУШКА, МАРКА: АНАЛОГОВЫЕ УСТРОЙСТВА, МАКСИМАЛЬНОЕ ВРЕМЯ ПАДЕНИЯ: 3 НС (ТИП.), МАКСИМАЛЬНОЕ ВРЕМЯ ПОДЪЕМА: 3 НС (ТИП.), РАБОЧЕЕ НАПРЯЖЕНИЕ ПИТАНИЯ: 5 В, ТИП ПРОДУКТА: ЦИФРОВЫЕ ИЗОЛЯТОРЫ, ШИРИНА ИМПУЛЬСА: 1000 НС, ЗАВОДСКАЯ УПАКОВКА: 1000, ПОДКАТЕГОРИЯ: ИНТЕРФЕЙСНЫЕ ИС, ТИП: ОБЩЕЕ НАЗНАЧЕНИЕ, ЕДИНИЦА ИЗМЕРЕНИЯ: 666 МГ,</t>
  </si>
  <si>
    <t>ADUM1301ARWZ-RL</t>
  </si>
  <si>
    <t>КАТЕГОРИЯ ПРОДУКТА: ЦИФРОВЫЕ ИЗОЛЯТОРЫ, ROHS: ПОДРОБНОСТИ, СЕРИИ: АДУМ1402, ТИП МОНТАЖА: СМД/СМТ, ПОСЫЛКА/КЕЙС: СОИК-16, КОЛИЧЕСТВО КАНАЛОВ: 4 КАНАЛА, ПОЛЯРНОСТЬ: ОДНОНАПРАВЛЕННЫЙ, СКОРОСТЬ ПЕРЕДАЧИ ДАННЫХ: 1 МБИТ/С, НАПРЯЖЕНИЕ ИЗОЛЯЦИИ: 2500 В СРЕДНЕКВ., ТИП ИЗОЛЯЦИИ: МАГНИТНАЯ МУФТА, НАПРЯЖЕНИЕ ПИТАНИЯ - МАКС.: 5,5 В, НАПРЯЖЕНИЕ ПИТАНИЯ - МИН.: 2,7 В, РАБОЧИЙ ТОК ПИТАНИЯ: 44 МА, ВРЕМЯ ЗАДЕРЖКИ РАСПРОСТРАНЕНИЯ: 65 НС, МИНИМАЛЬНАЯ РАБОЧАЯ ТЕМПЕРАТУРА: - 40 С, МАКСИМАЛЬНАЯ РАБОЧАЯ ТЕМПЕРАТУРА: + 105 С, УПАКОВКА: КАТУШКА, УПАКОВКА: РАЗРЕЗАТЬ ЛЕНТУ, УПАКОВКА: МЫШЬКАТУШКА, МАРКА: АНАЛОГОВЫЕ УСТРОЙСТВА, МАКСИМАЛЬНОЕ ВРЕМЯ ПАДЕНИЯ: 3 НС (ТИП.), МАКСИМАЛЬНОЕ ВРЕМЯ ПОДЪЕМА: 3 НС (ТИП.), РАБОЧЕЕ НАПРЯЖЕНИЕ ПИТАНИЯ: 5 В, ТИП ПРОДУКТА: ЦИФРОВЫЕ ИЗОЛЯТОРЫ, ШИРИНА ИМПУЛЬСА: 1000 НС, ЗАВОДСКАЯ УПАКОВКА: 1000, ПОДКАТЕГОРИЯ: ИНТЕРФЕЙСНЫЕ ИС, ТИП: ОБЩЕЕ НАЗНАЧЕНИЕ, ЕДИНИЦА ИЗМЕРЕНИЯ: 666 МГ,</t>
  </si>
  <si>
    <t>КАТЕГОРИЯ ПРОДУКТА: АНАЛОГОВЫЕ КОМПАРАТОРЫ, ROHS: ПОДРОБНОСТИ, ТИП МОНТАЖА: СМД/СМТ, ПОСЫЛКА/КЕЙС: СОИК-16, КОЛИЧЕСТВО КАНАЛОВ: 4 КАНАЛА, ТИП ВЫХОДА: КМОП, ТТЛ, ВРЕМЯ ОТКЛИКА: 65 НС, ТИП КОМПАРАТОРА: ОБЩЕЕ НАЗНАЧЕНИЕ, НАПРЯЖЕНИЕ ПИТАНИЯ - МИН.: 7 В, НАПРЯЖЕНИЕ ПИТАНИЯ - МАКС.: 16 В, РАБОЧИЙ ТОК ПИТАНИЯ: 1,4 МА, ВЫХОДНОЙ ТОК НА КАНАЛ: 3,2 МА, VOS - ВХОДНОЕ НАПРЯЖЕНИЕ СМЕЩЕНИЯ: 3 МВ, IB — ВХОДНОЙ ТОК СМЕЩЕНИЯ: 3 МКА, МИНИМАЛЬНАЯ РАБОЧАЯ ТЕМПЕРАТУРА: - 40 С, МАКСИМАЛЬНАЯ РАБОЧАЯ ТЕМПЕРАТУРА: + 125 С, СЕРИИ: CMP402, УПАКОВКА: КАТУШКА, УПАКОВКА: РАЗРЕЗАТЬ ЛЕНТУ, УПАКОВКА: МЫШЬКАТУШКА, МАРКА: АНАЛОГОВЫЕ УСТРОЙСТВА, CMRR — КОЭФФИЦИЕНТ ПОДАВЛЕНИЯ СИНФАЗНОГО СИГНАЛА: 60 ДБ, GBP – ПРОДУКТ УВЕЛИЧЕНИЯ ПРОПУСКНОЙ СПОСОБНОСТИ: -, ВЫСОТА: 1,5 ММ (МАКС.), ДЛИНА: 10 ММ (МАКС.), МАКСИМАЛЬНОЕ ДВОЙНОЕ НАПРЯЖЕНИЕ ПИТАНИЯ: +/- 8 В, 7 В, ТОВАР: АНАЛОГОВЫЕ КОМПАРАТОРЫ, ТИП ПРОДУКТА: АНАЛОГОВЫЕ КОМПАРАТОРЫ, PSRR — КОЭФФИЦИЕНТ ОТКЛОНЕНИЯ ИСТОЧНИКА ПИТАНИЯ: 60 ДБ, НЕИСПРАВНОСТЬ: БЕЗ ВЫКЛЮЧЕНИЯ, ЗАВОДСКАЯ УПАКОВКА: 2500, ПОДКАТЕГОРИЯ: ИС УСИЛИТЕЛЯ, ТИП ПОСТАВКИ: ОДНОМЕСТНЫЙ, ТРОЙНОЙ, ТЕХНОЛОГИИ: БИКМОП, ТИП: КОМПАРАТОР НИЗКОГО НАПРЯЖЕНИЯ, КОЭФФИЦИЕНТ УСИЛЕНИЯ ПО НАПРЯЖЕНИЮ, ДБ: 80 ДБ, ШИРИНА: 4 ММ (МАКС.), ЕДИНИЦА ИЗМЕРЕНИЯ: 666 МГ,</t>
  </si>
  <si>
    <t>CMP402GSZ-REEL</t>
  </si>
  <si>
    <t>КАТЕГОРИЯ ПРОДУКТА: ЦИФРОВЫЕ ИЗОЛЯТОРЫ, ROHS: ПОДРОБНОСТИ, СЕРИИ: ISO1050, ТИП МОНТАЖА: СМД/СМТ, ПОСЫЛКА/КЕЙС: СОИК-16, КОЛИЧЕСТВО КАНАЛОВ: 1 КАНАЛ, ПОЛЯРНОСТЬ: ОДНОНАПРАВЛЕННЫЙ, СКОРОСТЬ ПЕРЕДАЧИ ДАННЫХ: 1 МБИТ/С, НАПРЯЖЕНИЕ ИЗОЛЯЦИИ: 5000 В СРЕДНЕКВ., ТИП ИЗОЛЯЦИИ: ЕМКОСТНАЯ СВЯЗЬ, НАПРЯЖЕНИЕ ПИТАНИЯ - МАКС.: 5,5 В, НАПРЯЖЕНИЕ ПИТАНИЯ - МИН.: 3 В, РАБОЧИЙ ТОК ПИТАНИЯ: 2 МА, ВРЕМЯ ЗАДЕРЖКИ РАСПРОСТРАНЕНИЯ: 74 НС, МИНИМАЛЬНАЯ РАБОЧАЯ ТЕМПЕРАТУРА: - 55 С, МАКСИМАЛЬНАЯ РАБОЧАЯ ТЕМПЕРАТУРА: + 105 С, УПАКОВКА: КАТУШКА, УПАКОВКА: РАЗРЕЗАТЬ ЛЕНТУ, УПАКОВКА: МЫШЬКАТУШКА, МАРКА: ИНСТРУМЕНТЫ ТЕХАСА, КОМПЛЕКТ ДЛЯ РАЗРАБОТКИ: ISO1050EVM, ПРЯМЫЕ КАНАЛЫ: 1 КАНАЛ, ТИП ВВОДА: ДИФФЕРЕНЦИАЛ, МАКСИМАЛЬНОЕ ВРЕМЯ ПАДЕНИЯ: 50 НС, МАКСИМАЛЬНОЕ ВРЕМЯ ПОДЪЕМА: 50 НС, ЧУВСТВИТЕЛЬНОСТЬ К ВЛАГЕ: ДА, РАБОЧЕЕ НАПРЯЖЕНИЕ ПИТАНИЯ: 3,3 В, 5 В, ТИП ВЫХОДА: ДИФФЕРЕНЦИАЛ, ТИП ПРОДУКТА: ЦИФРОВЫЕ ИЗОЛЯТОРЫ, ПОДДЕРЖИВАЕМЫЙ ПРОТОКОЛ: МОЖНО, ОБРАТНЫЕ КАНАЛЫ: 1 КАНАЛ, НЕИСПРАВНОСТЬ: НЕИСПРАВНОСТЬ, ЗАВОДСКАЯ УПАКОВКА: 2000 Г., ПОДКАТЕГОРИЯ: ИНТЕРФЕЙСНЫЕ ИС, ЕДИНИЦА ИЗМЕРЕНИЯ: 547 500 МГ,</t>
  </si>
  <si>
    <t>ISO1050DWR</t>
  </si>
  <si>
    <t>ФЕРРИТОВЫЙ ФИЛЬТР ПОДАВЛЕНИЯ ЭМП, ЧАСТИ ЭЛЕКТРОТЕХНИЧЕСКОГО ОБОРУДОВАНИЯ: ФЕРРИТОВЫЙ ФИЛЬТР ПОДАВЛЕНИЯ ЭМП, ЧАСТИ ЭЛЕКТРОТЕХНИЧЕСКОГО ОБОРУДОВАНИЯ: ФЕРРИТОВЫЙ ФИЛЬТР ДЛЯ ПОДАВЛЕНИЯ ВЫСОКОЧАСТОТНЫХ ПОМЕХ</t>
  </si>
  <si>
    <t>КАТЕГОРИЯ ПРОДУКТА: ФЕРРИТОВЫЕ ФИЛЬТРЫ; СЕРИЯ: BLM21_XN; ПРОДУКТ: FERRITE CHIP BEADS; ТИП ВЫВОДОВ: SMD/SMT; УПАКОВКА / БЛОК: 0805 (2012 METRIC); ИМПЕДАНС: 220 OHMS; МАКСИМАЛЬНЫЙ ПОСТОЯННЫЙ ТОК: 2 A; ДОПУСТИМОЕ ОТКЛОНЕНИЕ: 25 %; МАКСИМАЛЬНОЕ СОПРОТИВЛЕНИЕ ПОСТОЯННОМУ ТОКУ: 50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УПАКОВКИ:РАЗМЕР ФАБРИЧНОЙ УПАКОВКИ: 4000; ПРЕРЫВАНИЕ: -; ТЕСТОВАЯ ЧАСТОТА: 100 MHZ; ТИП: CHIP FERRITE BEAD SINGLE TYPE; ДРУГИЕ НАЗВАНИЯ ТОВАРА №: EKDMGN01A-KIT; ВЕС ИЗДЕЛИЯ: 38 MG</t>
  </si>
  <si>
    <t>BLM21PG221SN1D</t>
  </si>
  <si>
    <t>КАТЕГОРИЯ ПРОДУКТА: ФЕРРИТОВЫЕ ФИЛЬТРЫ; СЕРИЯ: BLM31_SN; ПРОДУКТ: FERRITE CHIP BEADS; ТИП ВЫВОДОВ: SMD/SMT; УПАКОВКА / БЛОК: 1206 (3216 METRIC); ИМПЕДАНС: 120 OHMS; МАКСИМАЛЬНЫЙ ПОСТОЯННЫЙ ТОК: 3.5 A; ДОПУСТИМОЕ ОТКЛОНЕНИЕ: 25 %; МАКСИМАЛЬНОЕ СОПРОТИВЛЕНИЕ ПОСТОЯННОМУ ТОКУ: 25 MOHMS; МИНИМАЛЬНАЯ РАБОЧАЯ ТЕМПЕРАТУРА: - 55 C; МАКСИМАЛЬНАЯ РАБОЧАЯ ТЕМПЕРАТУРА: + 125 C; ДЛИНА: 3.2 MM; ШИРИНА: 1.6 MM; ВЫСОТА: 1.1 MM; УПАКОВКА: REEL; УПАКОВКА: CUT TAPE; УПАКОВКА: MOUSEREEL; ЁМКОСТЬ: -; РАЗМЕР ФАБРИЧНОЙ УПАКОВКИ: 3000; ПРЕРЫВАНИЕ: -; ТЕСТОВАЯ ЧАСТОТА: 100 MHZ; ТИП: CHIP FERRITE BEAD SINGLE TYPE; ДРУГИЕ НАЗВАНИЯ ТОВАРА №: EKDMGN01A-KIT; ВЕС ИЗДЕЛИЯ: 56 MG</t>
  </si>
  <si>
    <t>ФЕРРИТОВЫЙ ФИЛЬТР ДЛЯ ПОДАВЛЕНИЯ ШУМОВЫХ ТОКОВ, СЕРИЯ: BLM, ПРОДУКТ: FERRITE CHIP BEADS, ТИП ВЫВОДОВ: SMD/SMT, БЛОК: 0805 (2012 METRIC), ИМПЕДАНС: 60 OHMS, МАКСИМАЛЬНЫЙ ПОСТОЯННЫЙ ТОК: 3 A, ДОПУСТИМОЕ ОТКЛОНЕНИЕ: 25 %, МАКСИМАЛЬНОЕ СОПРОТИВЛЕНИЕ ПОСТОЯННОМУ ТОКУ:</t>
  </si>
  <si>
    <t>ФЕРРИТОВЫЙ ФИЛЬТР ДЛЯ ПОДАВЛЕНИЯ ШУМОВЫХ ТОКОВ, СЕРИЯ: BLM, ПРОДУКТ: FERRITE CHIP BEADS, ТИП ВЫВОДОВ: SMD/SMT, БЛОК: 0805 (2012 METRIC), ИМПЕДАНС: 60 OHMS, МАКСИМАЛЬНЫЙ ПОСТОЯННЫЙ ТОК: 3 A, ДОПУСТИМОЕ ОТКЛОНЕНИЕ: 25 %, МАКСИМАЛЬНОЕ СОПРОТИВЛЕНИЕ ПОСТОЯННОМУ ТОКУ: 25 MOHMS, МИН. РАБ. ТЕМП.: - 55 C, МАКС. РАБ. ТЕМП.: + 125 C, ДЛ.: 2 MM, ШИР.: 1.25 MM, ВЫС.: 0.85 MM, УПАКОВКА: CUT TAPE, УПАКОВКА: MOUSEREEL, УПАКОВКА: REEL, ЁМКОСТЬ: -, ТИП: CHIP FERRITE BEAD SINGLE TYPE, ТИП ПРОДУКТА: FERRITE BEADS, РАЗМ. ФАБРИЧНОЙ УПАКОВКИ: 4000, ПОДКАТЕГОРИЯ: FERRITES, ПРЕРЫВАНИЕ: -, ТЕСТОВАЯ ЧАСТОТА: 100 MHZ</t>
  </si>
  <si>
    <t>BLM21PG600SN1D</t>
  </si>
  <si>
    <t>КАТЕГОРИЯ ПРОДУКТА: ИМПУЛЬСНЫЕ РЕГУЛЯТОРЫ НАПРЯЖЕНИЯ, ВИД МОНТАЖА: SMD/SMT, УПАКОВКА / БЛОК: LGA-144, ТОПОЛОГИЯ: BUCK, ВЫХОДНОЕ НАПРЯЖЕНИЕ: 800 MV TO 5 V, ВЫХОДНОЙ ТОК: 4 A, КОЛИЧЕСТВО ВЫХОДОВ: 3 OUTPUT, ВХОДНОЕ НАПРЯЖЕНИЕ (МАКС.): 5.5 V, ВХОДНОЕ НАПРЯЖЕНИЕ МИН.: 2.375 V, ТОК ПОКОЯ: 7 UA, ЧАСТОТА ПЕРЕКЛЮЧЕНИЙ: 1.25 MHZ, МИНИМАЛЬНАЯ РАБОЧАЯ ТЕМПЕРАТУРА: - 40 C, МАКСИМАЛЬНАЯ РАБОЧАЯ ТЕМПЕРАТУРА: + 125 C, СЕРИЯ: LTM4615, УПАКОВКА: TRAY, ВХОДНОЕ НАПРЯЖЕНИЕ: 2.375 V TO 5.5 V, ТИП: TRIPLE OUTPUT, LOW VOLTAGE, ОТКЛЮЧЕНИЕ: SHUTDOWN, СРЕДСТВА РАЗРАБОТКИ: DC1367A, НЕСТАБИЛЬНОСТЬ ВЫХОДНОЙ НАГРУЗКИ: 1.3 %, ЧУВСТВИТЕЛЬНЫЙ К ВЛАЖНОСТИ: YES, РАБОЧИЙ ТОК ИСТОЧНИКА ПИТАНИЯ: 1.48 MA, РАЗМЕР ФАБРИЧНОЙ УПАКОВКИ: 119, КОММЕРЧЕСКОЕ ОБОЗНАЧЕНИЕ: UMODULE, ВЕС ИЗДЕЛИЯ: 200 MG</t>
  </si>
  <si>
    <t>LTM4615IV#PBF</t>
  </si>
  <si>
    <t>КАТЕГОРИЯ ПРОДУКТА: ЛИНЕЙНЫЕ РЕГУЛЯТОРЫ НАПРЯЖЕНИЯ, ВИД МОНТАЖА: SMD/SMT, УПАКОВКА / БЛОК: MSOP-8, КОЛИЧЕСТВО ВЫХОДОВ: 1 OUTPUT, ВЫХОДНОЙ ТОК: 500 MA,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 СЕРИЯ: ADP3335, УПАКОВКА: REEL, УПАКОВКА: CUT TAPE, УПАКОВКА: MOUSEREEL, ВЫСОТА: 0.85 MM, ДЛИНА: 3 MM, ШИРИНА: 3 MM, ВЕС ИЗДЕЛИЯ: 140 MG</t>
  </si>
  <si>
    <t>КАТЕГОРИЯ ПРОДУКТА: ЛИНЕЙНЫЕ РЕГУЛЯТОРЫ НАПРЯЖЕНИЯ, ВИД МОНТАЖА: SMD/SMT, УПАКОВКА / БЛОК: MSOP-8, КОЛИЧЕСТВО ВЫХОДОВ: 1 OUTPUT, ПОЛЯРНОСТЬ: POSITIVE, ВЫХОДНОЕ НАПРЯЖЕНИЕ: 3.3 V, ВЫХОДНОЙ ТОК: 500 MA, ТИП ВЫХОДА: FIXED, ВХОДНОЕ НАПРЯЖЕНИЕ, МИН.: 2.6 V, ВХОДНОЕ НАПРЯЖЕНИЕ, МАКС.: 12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ТОК ПОКОЯ: 80 UA, СЕРИЯ: ADP3335, УПАКОВКА: REEL, УПАКОВКА: CUT TAPE, УПАКОВКА: MOUSEREEL, ВЫСОТА: 0.85 MM, ДЛИНА: 3 MM, 1000 , ШИРИНА: 3 MM, ВЕС ИЗДЕЛИЯ: 140 MG</t>
  </si>
  <si>
    <t>КАТЕГОРИЯ ПРОДУКТА: ИМПУЛЬСНЫЕ РЕГУЛЯТОРЫ НАПРЯЖЕНИЯ, ROHS: ПОДРОБНОСТИ, ТИП МОНТАЖА: СМД/СМТ, ПОСЫЛКА/КЕЙС: ЛГА-144, ТОПОЛОГИЯ: БАК, ВЫХОДНОЕ НАПРЯЖЕНИЕ: ОТ 800 МВ ДО 5 В, ВЫХОДНОЙ ТОК: 4 А, КОЛИЧЕСТВО ВЫХОДОВ: 2 ВЫХОДА, ВХОДНОЕ НАПРЯЖЕНИЕ, МИН.: 2,375 В, ВХОДНОЕ НАПРЯЖЕНИЕ, МАКС.: 5,5 В, ТОК ПОКОЯ: 7 МКА, ЧАСТОТА ПЕРЕКЛЮЧЕНИЯ: 1,25 МГЦ, МИНИМАЛЬНАЯ РАБОЧАЯ ТЕМПЕРАТУРА: - 40 С, МАКСИМАЛЬНАЯ РАБОЧАЯ ТЕМПЕРАТУРА: + 125 С, СЕРИИ: LTM4614, УПАКОВКА: ЛОТОК, МАРКА: АНАЛОГОВЫЕ УСТРОЙСТВА, КОМПЛЕКТ ДЛЯ РАЗРАБОТКИ: ДК1385А, ВХОДНОЕ НАПРЯЖЕНИЕ: ОТ 2,375 В ДО 5,5 В, РЕГУЛИРОВАНИЕ НАГРУЗКИ: 0,012, ЧУВСТВИТЕЛЬНОСТЬ К ВЛАГЕ: ДА, РАБОЧИЙ ТОК ПИТАНИЯ: 20 МА, ТИП ПРОДУКТА: ИМПУЛЬСНЫЕ РЕГУЛЯТОРЫ НАПРЯЖЕНИЯ, НЕИСПРАВНОСТЬ: НЕИСПРАВНОСТЬ, ЗАВОДСКАЯ УПАКОВКА: 119, ПОДКАТЕГОРИЯ: PMIC — ИС УПРАВЛЕНИЯ ПИТАНИЕМ, ТОРГОВОЕ НАЗВАНИЕ: UMODULE, ТИП: РЕГУЛЯТОР DC/DC UMODULE, ЕДИНИЦА ИЗМЕРЕНИЯ: 5330 Г,</t>
  </si>
  <si>
    <t>МИКРОСХЕМА КОММУТАЦИОННАЯ,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</si>
  <si>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АНАЛОГОВОГО ПЕРЕКЛЮЧАТЕЛЯ, ROHS: ПОДРОБНОСТИ, ТИП МОНТАЖА: СМД/СМТ, ПОСЫЛКА/КЕЙС: СОИК-16, КОЛИЧЕСТВО КАНАЛОВ: 4 КАНАЛА, КОНФИГУРАЦИЯ: 4 Х SPST, ПО СОПРОТИВЛЕНИЮ - МАКС.: 35 ОМ, НАПРЯЖЕНИЕ ПИТАНИЯ - МИН.: 5 В, НАПРЯЖЕНИЕ ПИТАНИЯ - МАКС.: 16,5 В, МИНИМАЛЬНОЕ НАПРЯЖЕНИЕ ДВОЙНОГО ПИТАНИЯ: +/- 13,5 В, МАКСИМАЛЬНОЕ ДВОЙНОЕ НАПРЯЖЕНИЕ ПИТАНИЯ: +/- 16,5 В, ВОВРЕМЯ - МАКС: 175 НС, ВРЕМЯ ВЫКЛЮЧЕНИЯ - МАКС.: 145 НС, МИНИМАЛЬНАЯ РАБОЧАЯ ТЕМПЕРАТУРА: - 40 С, МАКСИМАЛЬНАЯ РАБОЧАЯ ТЕМПЕРАТУРА: +85 С, СЕРИИ: АДГ413, УПАКОВКА: ТРУБКА, МАРКА: АНАЛОГОВЫЕ УСТРОЙСТВА, ВЫСОТА: 1,5 ММ (МАКС.), ДЛИНА: 10 ММ (МАКС.), PD - РАССЕИВАЕМАЯ МОЩНОСТЬ: 35 МКВТ, ТИП ПРОДУКТА: ИС АНАЛОГОВОГО ПЕРЕКЛЮЧАТЕЛЯ, ЗАВОДСКАЯ УПАКОВКА: 48, ПОДКАТЕГОРИЯ: ИС ПЕРЕКЛЮЧАТЕЛЯ, ПОТРЕБЛЯЕМЫЙ ТОК - МАКС.: 1 МКА, ТИП ПОСТАВКИ: ОДИНАРНОЕ ПИТАНИЕ, ДВОЙНОЕ ПИТАНИЕ, ПЕРЕКЛЮЧАТЕЛЬ ПОСТОЯННОГО ТОКА: 30 МА, ШИРИНА: 4 ММ (МАКС.), ЕДИНИЦА ИЗМЕРЕНИЯ: 666 МГ,</t>
  </si>
  <si>
    <t>ADG413BRZ</t>
  </si>
  <si>
    <t>КАТЕГОРИЯ ПРОДУКТА: КОНТРОЛЬНЫЕ ЦЕПИ, ROHS: ПОДРОБНОСТИ, ТИП: КОНТРОЛЬ НАПРЯЖЕНИЯ, ТИП МОНТАЖА: СМД/СМТ, ПОСЫЛКА/КЕЙС: ССОП-20, ПОРОГОВОЕ НАПРЯЖЕНИЕ: 2,4 В, КОЛИЧЕСТВО КОНТРОЛИРУЕМЫХ ВХОДОВ: 8 ВХОД, ТИП ВЫХОДА: АКТИВНЫЙ ВЫСОКИЙ, ДВУХТАКТНЫЙ, РУЧНОЙ СБРОС: НЕТ РУЧНОГО СБРОСА, СТОРОЖЕВЫЕ ТАЙМЕРЫ: НЕТ СТОРОЖЕВОГО ТАЙМЕРА, ПЕРЕКЛЮЧЕНИЕ РЕЗЕРВНОГО АККУМУЛЯТОРА: НЕТ РЕЗЕРВНОЙ КОПИИ, НАПРЯЖЕНИЕ ПИТАНИЯ - МАКС.: 5,5 В, МИНИМАЛЬНАЯ РАБОЧАЯ ТЕМПЕРАТУРА: - 40 С, МАКСИМАЛЬНАЯ РАБОЧАЯ ТЕМПЕРАТУРА: + 125 С, СЕРИИ: МАКС6818, УПАКОВКА: ТРУБКА, МАРКА: МАКСИМ ИНТЕГРИРОВАННЫЙ, ДЛИНА: 7,33 ММ, РАБОЧИЙ ТОК ПИТАНИЯ: 6 МКА, ПОРОГ ПЕРЕНАПРЯЖЕНИЯ: 2,6 В, PD - РАССЕИВАЕМАЯ МОЩНОСТЬ: 640 МВТ, ОБНАРУЖЕНИЕ СБОЯ ПИТАНИЯ: ДА, ТИП ПРОДУКТА: КОНТРОЛЬНЫЕ ЦЕПИ, ЗАВОДСКАЯ УПАКОВКА: 66, ПОДКАТЕГОРИЯ: PMIC — ИС УПРАВЛЕНИЯ ПИТАНИЕМ, НАПРЯЖЕНИЕ ПИТАНИЯ - МИН.: 2,7 В, ПОРОГ ПОНИЖЕННОГО НАПРЯЖЕНИЯ: 1,9 В, ШИРИНА: 5,38 ММ, ЧАСТЬ # ПСЕВДОНИМЫ: МАКС6818, ЕДИНИЦА ИЗМЕРЕНИЯ: 453 600 МГ,</t>
  </si>
  <si>
    <t>MAX6818EAP</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</si>
  <si>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ПРОГРАММИРУЕМАЯ ЛОГИЧЕСКАЯ ИНТЕГРАЛЬНАЯ СХЕМА, ИСП. В ЭЛЕКТРОННЫХ</t>
  </si>
  <si>
    <t>КАТЕГОРИЯ ПРОДУКТА: FPGA - ПРОГРАММИРУЕМАЯ ВЕНТИЛЬНАЯ МАТРИЦА, ПРОДУКТ: KINTEX-7, СЕРИЯ: XC7K160T, КОЛИЧЕСТВО ЛОГИЧЕСКИХ ЭЛЕМЕНТОВ: 162240 LE, АДАПТИВНЫЕ ЛОГИЧЕСКИЕ МОДУЛИ - ALMS: 25350 ALM, ВСТРОЕННАЯ ПАМЯТЬ: 11.43 MBIT, КОЛИЧЕСТВО ВХОДОВ/ВЫХОДОВ: 400 I/O, РАБОЧЕЕ НАПРЯЖЕНИЕ ПИТАНИЯ: 1.2 V TO 3.3 V, МИНИМАЛЬНАЯ РАБОЧАЯ ТЕМПЕРАТУРА: - 40 C, МАКСИМАЛЬНАЯ РАБОЧАЯ ТЕМПЕРАТУРА: + 100 C, ВИД МОНТАЖА: SMD/SMT, УПАКОВКА / БЛОК: FCBGA-676, ДИАПАЗОН ДАННЫХ: 6.6 GB/S, РАСПРЕДЕЛЕННОЕ ОЗУ: 2188 KBIT, ВСТРОЕННАЯ БЛОЧНАЯ ПАМЯТЬ - EBR: 11700 KBIT, МАКСИМАЛЬНАЯ РАБОЧАЯ ЧАСТОТА: 640 MHZ, ЧУВСТВИТЕЛЬНЫЙ К ВЛАЖНОСТИ: YES, КОЛИЧЕСТВО БЛОКОВ ЛОГИЧЕСКИХ МАССИВОВ (LAB): 12675 LAB, КОЛИЧЕСТВО ТРАНСИВЕРОВ: 8 TRANSCEIVER, РАЗМЕР ФАБРИЧНОЙ УПАКОВКИ: 1, КОММЕРЧЕСКОЕ ОБОЗНАЧЕНИЕ: KINTEX, ВЕС ИЗДЕЛИЯ: 99.422 G</t>
  </si>
  <si>
    <t>XC7K160T-2FFG676I</t>
  </si>
  <si>
    <t>MICRCOCHIP</t>
  </si>
  <si>
    <t>РЧ- ИНДУКТОР, ПОВЕРХНОСТНОГО МОНТАЖА</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</si>
  <si>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220 UF, НОМИНАЛЬНОЕ НАПРЯЖЕНИЕ ПОСТОЯННОГО ТОКА: 10 VDC, ДОПУСТИМОЕ ОТКЛОНЕНИЕ: 0,2, ЭФФЕКТИВНОЕ ПОСЛЕДОВАТЕЛЬНОЕ СОПРОТИВЛЕНИЕ: 1.5 OHMS, МИНИМАЛЬНАЯ РАБОЧАЯ ТЕМПЕРАТУРА: - 40 C, МАКСИМАЛЬНАЯ РАБОЧАЯ ТЕМПЕРАТУРА: + 105 C, ДИАМЕТР: 8 MM, ДЛИНА: 10.5 MM, ВЫСОТА: 10.2 MM, СРОК СЛУЖБЫ: 5000 HOUR, ПУЛЬСИРУЮЩИЙ ТОК: 160 MA, КВАЛИФИКАЦИЯ: AEC-Q200, УПАКОВКА: REEL, УПАКОВКА: CUT TAPE, УПАКОВКА: MOUSEREEL, ТОРГОВАЯ МАРКА: PANASONIC, ТОК УТЕЧКИ: 22 UA, ТИП ПРОДУКТА: ELECTROLYTIC CAPACITORS, РАЗМЕР ФАБРИЧНОЙ УПАКОВКИ: 500, ПОДКАТЕГОРИЯ: CAPACITORS, ТИП ВЫВОДОВ: SMD/SMT</t>
  </si>
  <si>
    <t>EEEHD1A221AP</t>
  </si>
  <si>
    <t>КАТЕГОРИЯ ПРОДУКТА: АЛЮМИНИЕВЫЕ КОНДЕНСАТОРЫ С ОРГАНИЧЕСКИМ ПОЛИМЕРОМ, ROHS: ПОДРОБНОСТИ, ПРОДУКТ: ALUMINUM POLYMER CAPACITORS, ТИП ВЫВОДОВ: SMD/SMT, ТИП УПАКОВКИ: CAN, ЁМКОСТЬ: 180 UF, НОМИНАЛЬНОЕ НАПРЯЖЕНИЕ ПОСТОЯННОГО ТОКА: 25 VDC, ДОПУСТИМОЕ ОТКЛОНЕНИЕ: 0,2, ЭФФЕКТИВНОЕ ПОСЛЕДОВАТЕЛЬНОЕ СОПРОТИВЛЕНИЕ: 16 MOHMS, МИНИМАЛЬНАЯ РАБОЧАЯ ТЕМПЕРАТУРА: - 55 C, МАКСИМАЛЬНАЯ РАБОЧАЯ ТЕМПЕРАТУРА: + 105 C, ДИАМЕТР: 8 MM, ДЛИНА: 11.9 MM, ШИРИНА: -, ВЫСОТА: -, ПУЛЬСИРУЮЩИЙ ТОК: 4.65 A, СРОК СЛУЖБЫ: 5000 HOUR, СЕРИЯ: SVPF, УПАКОВКА: REEL, УПАКОВКА: CUT TAPE, УПАКОВКА: MOUSEREEL, ТОРГОВАЯ МАРКА: PANASONIC, КОЭФФИЦИЕНТ ЗАТУХАНИЯ, DF: 12, ТОК УТЕЧКИ: 900 UA, ТИП ПРОДУКТА: ELECTROLYTIC CAPACITORS, РАЗМЕР ФАБРИЧНОЙ УПАКОВКИ: 400, ПОДКАТЕГОРИЯ: CAPACITORS, КОММЕРЧЕСКОЕ ОБОЗНАЧЕНИЕ: OS-CON</t>
  </si>
  <si>
    <t>25SVPF180M</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</si>
  <si>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VDC; ДИЭЛЕКТРИЧЕСКИЙ: X7R; ДОПУСТИМОЕ ОТКЛОНЕНИЕ: 10 %;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1000 NF; КЛАСС: CLASS 2; ДЛИНА: 3.2 MM; УПАКОВКА / БЛОК: 1206 (3216 METRIC); РАЗМЕР ФАБРИЧНОЙ УПАКОВКИ: 2000; ТИП: X7R MLC CAPACITORS; НОМИНАЛЬНОЕ НАПРЯЖЕНИЕ ПЕРЕМЕННОГО ТОКА: -; ШИРИНА: 1.6 MM; ВЕС ИЗДЕЛИЯ: 27 MG</t>
  </si>
  <si>
    <t>12065C105KAT2A</t>
  </si>
  <si>
    <t>КАТЕГОРИЯ ПРОДУКТА: МНОГОСЛОЙНЫЕ КЕРАМИЧЕСКИЕ КОНДЕНСАТОРЫ - ПОВЕРХНОСТНОГО МОНТАЖА, ROHS: ПОДРОБНОСТИ, ПРЕРЫВАНИЕ: STANDARD, ЁМКОСТЬ: 1000 PF, НОМИНАЛЬНОЕ НАПРЯЖЕНИЕ ПОСТОЯННОГО ТОКА: 500 VDC, ДИЭЛЕКТРИЧЕСКИЙ: X7R, ДОПУСТИМОЕ ОТКЛОНЕНИЕ: 0,1,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 NF, ЕМКОСТЬ - МКФ: 0.001 UF, КЛАСС: CLASS 2, ДЛИНА: 3.2 MM, УПАКОВКА / БЛОК: 1206 (3216 METRIC), ТИП ПРОДУКТА: CERAMIC CAPACITORS, РАЗМЕР ФАБРИЧНОЙ УПАКОВКИ: 4000, ПОДКАТЕГОРИЯ: CAPACITORS, ТИП: X7R MLC CAPACITORS, НОМИНАЛЬНОЕ НАПРЯЖЕНИЕ ПЕРЕМЕННОГО ТОКА: -, ШИРИНА: 1.6 MM</t>
  </si>
  <si>
    <t>12067C102KAT2A</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</si>
  <si>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2.2 UF, НОМИНАЛЬНОЕ НАПРЯЖЕНИЕ ПОСТОЯННОГО ТОКА: 50 VDC, ДИЭЛЕКТРИЧЕСКИЙ: X7R, ДОПУСТИМОЕ ОТКЛОНЕНИЕ: 10 %,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ДЛИНА: 3.2 MM, УПАКОВКА / БЛОК: 1206 (3216 METRIC), ТИП: CHIP MULTILAYER CERAMIC CAPACITOR FOR GENERAL PURPOSE, ШИРИНА: 1.6 MM, ЕМКОСТЬ - НФ: 2200 NF, КЛАСС: CLASS 2, РАЗМЕР ФАБРИЧНОЙ УПАКОВКИ: 2000, ВЕС ИЗДЕЛИЯ: 27 MG</t>
  </si>
  <si>
    <t>GRM31CR71H225KA88L</t>
  </si>
  <si>
    <t>КАТЕГОРИЯ ПРОДУКТА: МНОГОСЛОЙНЫЕ КЕРАМИЧЕСКИЕ КОНДЕНСАТОРЫ - ПОВЕРХНОСТНОГО МОНТАЖА, ROHS: ПОДРОБНОСТИ, ПРЕРЫВАНИЕ: STANDARD, ЁМКОСТЬ: 0.22 UF, НОМИНАЛЬНОЕ НАПРЯЖЕНИЕ ПОСТОЯННОГО ТОКА: 50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ТОРГОВАЯ МАРКА: YAGEO, ЕМКОСТЬ - НФ: 220 NF, ЕМКОСТЬ - ПФ: 220000 PF, КЛАСС: CLASS 2, ДЛИНА: 2 MM, УПАКОВКА / БЛОК: 0805 (2012 METRIC), ТИП ПРОДУКТА: CERAMIC CAPACITORS, РАЗМЕР ФАБРИЧНОЙ УПАКОВКИ: 3000, ПОДКАТЕГОРИЯ: CAPACITORS, ТИП: GENERAL PURPOSE AND HIGH CAPACITANCE SURFACE MOUNT CERAMIC MULTILAYER CAPACITOR, НОМИНАЛЬНОЕ НАПРЯЖЕНИЕ ПЕРЕМЕННОГО ТОКА: -, ШИРИНА: 1.25 MM, ДРУГИЕ НАЗВАНИЯ ТОВАРА №: 08052R224K9BB0D</t>
  </si>
  <si>
    <t>CC0805KKX7R9BB224</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</si>
  <si>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0,1,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Y2, ДЛИНА: 26.5 MM, ШИРИНА: 10.5 MM, ВЫСОТА: 16.5 MM, СЕРИЯ: B3202* - Y2 STANDARD, УПАКОВКА: BULK, ТОРГОВАЯ МАРКА: EPCOS / TDK, ЕМКОСТЬ - НФ: 100 NF, ЕМКОСТЬ - ПФ: 100000 PF, ДИАМЕТР КАБЕЛЯ: 0.8 MM, ТИП ПРОДУКТА: SAFETY CAPACITORS, РАЗМЕР ФАБРИЧНОЙ УПАКОВКИ: 540, ПОДКАТЕГОРИЯ: CAPACITORS, ТИП: EMI SUPPRESSION CAPACITORS (MKP), ДРУГИЕ НАЗВАНИЯ ТОВАРА №: B32023B3104K</t>
  </si>
  <si>
    <t>B32023B3104K000</t>
  </si>
  <si>
    <t>КАТЕГОРИЯ ПРОДУКТА: ПЛЕНОЧНЫЕ КОНДЕНСАТОРЫ, ROHS: ПОДРОБНОСТИ, СЕРИЯ: B32672L, ТИП ВЫВОДОВ: RADIAL, ПРОДУКТ: AC AND PULSE FILM CAPACITORS, ДИЭЛЕКТРИЧЕСКИЙ: POLYPROPYLENE (PP), ЁМКОСТЬ: 2200 PF, НОМИНАЛЬНОЕ НАПРЯЖЕНИЕ ПОСТОЯННОГО ТОКА: 2 KVDC, НОМИНАЛЬНОЕ НАПРЯЖЕНИЕ ПЕРЕМЕННОГО ТОКА: 700 VAC, ДОПУСТИМОЕ ОТКЛОНЕНИЕ: 0,05, КОЛИЧЕСТВО КОНТАКТОВ: 2 PIN, ШАГ ВЫВОДОВ: 15 MM, ИСПОЛНЕНИЕ ВЫВОДОВ: STRAIGHT, МИНИМАЛЬНАЯ РАБОЧАЯ ТЕМПЕРАТУРА: - 55 C, МАКСИМАЛЬНАЯ РАБОЧАЯ ТЕМПЕРАТУРА: + 110 C, ДЛИНА: 18 MM, ШИРИНА: 5 MM, ВЫСОТА: 10.5 MM, КВАЛИФИКАЦИЯ: AEC-Q200, УПАКОВКА: BULK, ТОРГОВАЯ МАРКА: EPCOS / TDK, ЕМКОСТЬ - НФ: 2.2 NF, ЕМКОСТЬ - МКФ: 0.0022 UF, ДИАМЕТР: -, ДИАМЕТР КАБЕЛЯ: 0.8 MM, ТИП ПРОДУКТА: FILM CAPACITORS, РАЗМЕР ФАБРИЧНОЙ УПАКОВКИ: 1000, ПОДКАТЕГОРИЯ: CAPACITORS, ДРУГИЕ НАЗВАНИЯ ТОВАРА №: B32672L8222J000</t>
  </si>
  <si>
    <t>B32672L8222J000</t>
  </si>
  <si>
    <t>РЕЗИСТОР ПОДСТРОЕЧНЫЙ 250 МВТ, КАТЕГОРИЯ ПРОДУКТА: ПОДСТРОЕЧНЫЕ РЕЗИСТОРЫ - ДЛЯ ПОВЕРХНОСТНОГО МОНТАЖА, СЕРИЯ: 3314, ТИП ВЫВОДОВ: SMD/SMT, ПРОДУКТ: SINGLE TURN, ЧИСЛО ОБОРОТОВ: 1, ТИП ЭЛЕМЕНТА: CERMET, РЕГУЛИРОВКА: TOP SLOT, СОПРОТИВЛЕНИЕ: 1 KOHMS, НОМИНАЛЬНАЯ МОЩНОСТЬ: 250 MW (1/4 W),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CUT TAPE, УПАКОВКА: MOUSEREEL, УПАКОВКА: REEL, ВЫСОТА: 2.55 MM, ДЛИНА: 4.5 MM, ТИП: SMD SQUARE TRIMMING POTENTIOMETER, ШИРИНА: 4.5 MM, ВИД МОНТАЖА: PCB MOUNT, РАЗМЕР ФАБРИЧНОЙ УПАКОВКИ: 500, КОММЕРЧЕСКОЕ ОБОЗНАЧЕНИЕ: TRIMPOT, ВЕС ИЗДЕЛИЯ: 280 MG</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</si>
  <si>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10 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t>
  </si>
  <si>
    <t>3296W-1-100LF</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</si>
  <si>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200 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t>
  </si>
  <si>
    <t>3296W-1-201LF</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</si>
  <si>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100 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t>
  </si>
  <si>
    <t>3296W-1-101LF</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</si>
  <si>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50 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t>
  </si>
  <si>
    <t>3296W-1-500LF</t>
  </si>
  <si>
    <t>КАТЕГОРИЯ ПРОДУКТА: ПОДСТРОЕЧНЫЕ РЕЗИСТОРЫ - ДЛЯ ПОВЕРХНОСТНОГО МОНТАЖА, ROHS: ПОДРОБНОСТИ, СЕРИЯ: 3314, ТИП ВЫВОДОВ: SMD/SMT, ПРОДУКТ: SINGLE TURN, ЧИСЛО ОБОРОТОВ: 1, ТИП ЭЛЕМЕНТА: CERMET, РЕГУЛИРОВКА: TOP SLOT, СОПРОТИВЛЕНИЕ: 20 KOHMS, НОМИНАЛЬНАЯ МОЩНОСТЬ: 250 MW (1/4 W), ДОПУСТИМОЕ ОТКЛОНЕНИЕ: 0,2, ТЕМПЕРАТУРНЫЙ КОЭФФИЦИЕНТ: 100 PPM / C, ОРИЕНТАЦИЯ: VERTICAL ADJUSTMENT, МИНИМАЛЬНАЯ РАБОЧАЯ ТЕМПЕРАТУРА: - 55 C, МАКСИМАЛЬНАЯ РАБОЧАЯ ТЕМПЕРАТУРА: + 125 C, УПАКОВКА: REEL, УПАКОВКА: CUT TAPE, УПАКОВКА: MOUSEREEL, ТОРГОВАЯ МАРКА: BOURNS, ВЫСОТА: 2.55 MM, ДЛИНА: 4.5 MM, ВИД МОНТАЖА: PCB MOUNT, ТИП ПРОДУКТА: TRIMMER RESISTORS, РАЗМЕР ФАБРИЧНОЙ УПАКОВКИ: 500, ПОДКАТЕГОРИЯ: POTENTIOMETERS, TRIMMERS &amp; RHEOSTATS, КОММЕРЧЕСКОЕ ОБОЗНАЧЕНИЕ: TRIMPOT, ТИП: SMD SQUARE TRIMMING POTENTIOMETER, ШИРИНА: 4.5 MM</t>
  </si>
  <si>
    <t>3314G-1-203E</t>
  </si>
  <si>
    <t>РЕЗИСТОР ПОДСТРОЕЧНЫЙ 250 МВТ, КАТЕГОРИЯ ПРОДУКТА: ПОДСТРОЕЧНЫЕ РЕЗИСТОРЫ - ДЛЯ ПОВЕРХНОСТНОГО МОНТАЖА, СЕРИЯ: 3314, ТИП ВЫВОДОВ: SMD/SMT, ПРОДУКТ: SINGLE TURN, ЧИСЛО ОБОРОТОВ: 1, ТИП ЭЛЕМЕНТА: CERMET, РЕГУЛИРОВКА: TOP SLOT, СОПРОТИВЛЕНИЕ: 2 KOHMS, НОМИНАЛЬНАЯ МОЩНОСТЬ: 250 MW (1/4 W),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CUT TAPE, УПАКОВКА: MOUSEREEL, УПАКОВКА: REEL, ВЫСОТА: 2.55 MM, ДЛИНА: 4.5 MM, ТИП: SMD SQUARE TRIMMING POTENTIOMETER, ШИРИНА: 4.5 MM, ВИД МОНТАЖА: PCB MOUNT, РАЗМЕР ФАБРИЧНОЙ УПАКОВКИ: 500, КОММЕРЧЕСКОЕ ОБОЗНАЧЕНИЕ: TRIMPOT, ВЕС ИЗДЕЛИЯ: 283.500 MG</t>
  </si>
  <si>
    <t>3314G-1-202E</t>
  </si>
  <si>
    <t>КАТЕГОРИЯ ПРОДУКТА: ПОДСТРОЕЧНЫЕ РЕЗИСТОРЫ - ДЛЯ ПОВЕРХНОСТНОГО МОНТАЖА, ROHS: ПОДРОБНОСТИ, СЕРИЯ: 3314, ТИП ВЫВОДОВ: SMD/SMT, ПРОДУКТ: SINGLE TURN, ЧИСЛО ОБОРОТОВ: 1, ТИП ЭЛЕМЕНТА: CERMET, РЕГУЛИРОВКА: TOP SLOT, СОПРОТИВЛЕНИЕ: 200 OHMS, НОМИНАЛЬНАЯ МОЩНОСТЬ: 250 MW (1/4 W), ДОПУСТИМОЕ ОТКЛОНЕНИЕ: 0,2, ТЕМПЕРАТУРНЫЙ КОЭФФИЦИЕНТ: 100 PPM / C, ОРИЕНТАЦИЯ: VERTICAL ADJUSTMENT, МИНИМАЛЬНАЯ РАБОЧАЯ ТЕМПЕРАТУРА: - 55 C, МАКСИМАЛЬНАЯ РАБОЧАЯ ТЕМПЕРАТУРА: + 125 C, УПАКОВКА: REEL, УПАКОВКА: CUT TAPE, УПАКОВКА: MOUSEREEL, ТОРГОВАЯ МАРКА: BOURNS, ВЫСОТА: 2.55 MM, ДЛИНА: 4.5 MM, ВИД МОНТАЖА: PCB MOUNT, ТИП ПРОДУКТА: TRIMMER RESISTORS, РАЗМЕР ФАБРИЧНОЙ УПАКОВКИ: 500, ПОДКАТЕГОРИЯ: POTENTIOMETERS, TRIMMERS &amp; RHEOSTATS, КОММЕРЧЕСКОЕ ОБОЗНАЧЕНИЕ: TRIMPOT, ТИП: SMD SQUARE TRIMMING POTENTIOMETER, ШИРИНА: 4.5 MM</t>
  </si>
  <si>
    <t>3314G-1-201E</t>
  </si>
  <si>
    <t>РЕЛЕ НА 12 В ПОСТОЯННОГО ТОКА И СИЛУ ТОКА 2 А, ПРОИЗВОДИТЕЛЬ: TE CONNECTIVITY; КАТЕГОРИЯ ПРОДУКТА: РЕЛЕ СЛАБЫХ СИГНАЛОВ - ДЛЯ ПЕЧАТНОГО МОНТАЖА; УПАКОВКА: REEL; УПАКОВКА: CUT TAPE; УПАКОВКА: MOUSEREEL; ПРОДУКТ: LOW SIGNAL RELAYS; ТИП: LOW PROFILE; НАПРЯЖЕНИЕ КАТУШКИ: 12 VDC; КОНФИГУРАЦИЯ КОНТАКТОВ РЕЛЕ: 2 FORM C (DPDT-NO, NC); МАКСИМАЛЬНАЯ МОЩНОСТЬ ВКЛ./ВЫКЛ. КОНТАКТОВ: 2 A; НОМИНАЛЬНЫЙ ТОК ЧЕРЕЗ КОНТАКТ: 2 A; ТОК В КАТУШКЕ: 11.67 MA; ТИП КАТУШКИ: NON-LATCHING; ПОТРЕБЛЯЕМАЯ МОЩНОСТЬ: 140 MW; КОНЦЕВАЯ ЗАДЕЛКА КОНТАКТОВ: GULL WING LEAD; ТОРГОВАЯ МАРКА: TE CONNECTIVITY; СОПРОТИВЛЕНИЕ КАТУШКИ: 1.028 KOHMS; ФОРМА КОНТАКТА: DPDT (2 FORM C); МАТЕРИАЛ КОНТАКТА: PALLADIUM RUTHENIUM (PDRU) WITH GOLD PLATING; ЧУВСТВИТЕЛЬНЫЙ К ВЛАЖНОСТИ: YES; ТИП ПРОДУКТА: PCB RELAYS; РАЗМЕР ФАБРИЧНОЙ УПАКОВКИ:РАЗМЕР ФАБРИЧНОЙ УПАКОВКИ: 1000; ПОДКАТЕГОРИЯ: RELAYS; ДРУГИЕ НАЗВАНИЯ ТОВАРА №: 2-1462037-3; ВЕС ИЗДЕЛИЯ: 750 MG</t>
  </si>
  <si>
    <t>РЧ РЕЛЕ СИЛА ТОКА 2А, КАТЕГОРИЯ ПРОДУКТА: ВЫСОКОЧАСТОТНЫЕ / РЧ РЕЛЕ; НАПРЯЖЕНИЕ КАТУШКИ: 24 VDC; КОНФИГУРАЦИЯ КОНТАКТОВ РЕЛЕ: 2 FORM C (DPDT-NO, NC); НОМИНАЛЬНЫЙ ТОК ЧЕРЕЗ КОНТАКТ: 2 A; КОНЦЕВАЯ ЗАДЕЛКА КОНТАКТОВ: GULL WING LEAD; ТИП КАТУШКИ: NON-LATCHING; ПОТРЕБЛЯЕМАЯ МОЩНОСТЬ: 200 MW; СЕРИЯ: IM RELAY; УПАКОВКА: REEL; УПАКОВКА: CUT TAPE; УПАКОВКА: MOUSEREEL; ТОК В КАТУШКЕ: 8.33 MA; СОПРОТИВЛЕНИЕ КАТУШКИ: 2.88 KOHMS; ФОРМА КОНТАКТА: DPDT (2 FORM C); МАТЕРИАЛ КОНТАКТА: PALLADIUM RUTHENIUM (PDRU) WITH GOLD PLATING; МАКСИМАЛЬНАЯ МОЩНОСТЬ ВКЛ./ВЫКЛ. КОНТАКТОВ: 2 A; ЧУВСТВИТЕЛЬНЫЙ К ВЛАЖНОСТИ: YES; РАЗМЕР ФАБРИЧНОЙ УПАКОВКИ: 1000; ДРУГИЕ НАЗВАНИЯ ТОВАРА №: 4-1462037-7; ВЕС ИЗДЕЛИЯ: 1,671 G</t>
  </si>
  <si>
    <t>СОЕДИНИТЕЛИ ЭЛЕКТРИЧЕСКИЕ ПРОМЫШЛЕННОГО НАЗНАЧЕНИЯ: РАЗЪЕМЫ, СЕРИЯ (ТИП): DF11. КАТЕГОРИЯ ПРОДУКТА: ПРОВОДНЫЕ РАЗЪЕМЫ ШТЫРЬЕВОГО ТИПА, ROHS: ПОДРОБНОСТИ, ПРОДУКТ: CONTACTS, ШАГ: 2 MM, ТИП ВЫВОДОВ: CRIMP, ТИП КОНТАКТА: SOCKET (FEMALE), ПОКРЫТИЕ КОНТАКТА: TIN, СЕРИЯ: DF11, СОРТАМЕНТ ПРОВОДА: 28 AWG TO 24 AWG, МИНИМАЛЬНАЯ РАБОЧАЯ ТЕМПЕРАТУРА: - 30 C, МАКСИМАЛЬНАЯ РАБОЧАЯ ТЕМПЕРАТУРА: + 85 C, УПАКОВКА: REEL, УПАКОВКА: CUT TAPE, ТОРГОВАЯ МАРКА: HIROSE CONNECTOR, МАТЕРИАЛ КОНТАКТА: PHOSPHOR COPPER, НОМИНАЛЬНЫЙ ТОК: 2 A, ЦВЕТ КОЖУХА: -, КОРПУСА РАЗЪЕМОВ: -, МАТЕРИАЛ КОРПУСА: -, СОПРОТИВЛЕНИЕ ИЗОЛЯЦИИ: 1000 MOHMS, ТИП ФИКСАЦИИ: -, ТИП ПРОДУКТА: HEADERS &amp; WIRE HOUSINGS, РАЗМЕР ФАБРИЧНОЙ УПАКОВКИ: 10000, ПОДКАТЕГОРИЯ: HEADERS &amp; WIRE HOUSINGS, НОМИНАЛЬНОЕ НАПРЯЖЕНИЕ: 250 V, ДРУГИЕ НАЗВАНИЯ ТОВАРА №: 543-0500-2-00</t>
  </si>
  <si>
    <t>DF11-2428SCF</t>
  </si>
  <si>
    <t>ВОЛОКОННО-ОПТИЧЕСКИЙ СОЕДИНИТЕЛЬ.</t>
  </si>
  <si>
    <t>КАТЕГОРИЯ ПРОДУКТА: ВОЛОКОННО-ОПТИЧЕСКИЕ ПЕРЕДАТЧИКИ, ПРИЕМНИКИ, ТРАНСИВЕРЫ, ROHS: ПОДРОБНОСТИ, ПРОДУКТ: TRANSMITTERS, ДЛИНА ВОЛНЫ: 820 NM, ДИАПАЗОН ДАННЫХ: 160 MBD, ТИП ВОЛОКНА: MULTIMODE, ВРЕМЯ НАРАСТАНИЯ: 6.5 NS, ИСТОЧНИК ИЗЛУЧЕНИЯ: LED, РАБОЧЕЕ НАПРЯЖЕНИЕ ПИТАНИЯ: 5 V, МИНИМАЛЬНАЯ РАБОЧАЯ ТЕМПЕРАТУРА: - 40 C, МАКСИМАЛЬНАЯ РАБОЧАЯ ТЕМПЕРАТУРА: + 85 C, ПРИМЕНЕНИЕ: ETHERNET, ТИП РАЗЪЁМА: FC, РАССТОЯНИЕ ПЕРЕДАЧИ: 2.7 KM, УПАКОВКА: TUBE, ТОРГОВАЯ МАРКА: BROADCOM / AVAGO, ВРЕМЯ СПАДА: 6.5 NS, ФУНКЦИЯ: HIGH PERFORMANCE FIBER OPTIC COMMUNICATION LINKS FOR INFORMATION SYSTEMS AND INDUSTRIAL APPLICATIONS., ВЫСОТА: 10.2 MM, ДЛИНА: 27.2 MM, МАКСИМАЛЬНЫЙ ВЫХОДНОЙ ТОК: 25 MA, УПАКОВКА / БЛОК: -, ТИП ПРОДУКТА: FIBER OPTIC TRANSMITTERS, RECEIVERS, TRANSCEIVERS, РАЗМЕР ФАБРИЧНОЙ УПАКОВКИ: 60, ПОДКАТЕГОРИЯ: FIBER OPTIC, ШИРИНА: 12.7 MM, ВЕС ИЗДЕЛИЯ: 15,489 G,</t>
  </si>
  <si>
    <t>ЧАСТЬ СОЕДИНИТЕЛЬНОГО РАЗЪЕМА: ЗАЩИТНЫЙ КОЛПАЧОК (ЗАГЛУШКА) С РЕЗЬБОВЫМ СОЕДИНЕНИЕМ, ДЛЯ КРУГЛЫХ РАЗЪЕМОВ.</t>
  </si>
  <si>
    <t>КАТЕГОРИЯ ПРОДУКТА: КРУГОВОЙ МИЛ / ТЕХНИЧЕСКИЕ ХАРАКТЕРИСТИКИ ИНСТРУМЕНТОВ, АППАРАТНОГО ОБОРУДОВАНИЯ И ДОПОЛНИТЕЛЬНЫХ КОМПЛЕКТУЮЩИХ, ТИП АВАРИЙНОЙ ЛАМПЫ: MIL-DTL-38999 III, СЕРИЯ: D38999 III, ТОРГОВАЯ МАРКА: AMPHENOL PCD, ТИП ПРОДУКТА: CIRCULAR MIL SPEC TOOLS, HARDWARE &amp; ACCESSORIES, РАЗМЕР ФАБРИЧНОЙ УПАКОВКИ: 25, ПОДКАТЕГОРИЯ: CIRCULAR CONNECTORS, КОММЕРЧЕСКОЕ ОБОЗНАЧЕНИЕ: 38999</t>
  </si>
  <si>
    <t>D38999/32F09R</t>
  </si>
  <si>
    <t>ЛЮМИНЕСЦЕНТНЫЕ ЛАМПЫ С ХОЛОДНЫМ КАТОДОМ (CCFL), ИСПОЛЬЗУЕТСЯ В КАЧЕСТВЕ КОМПОНЕНТА ПОДСВЕТКИ В ОПТОЭЛЕКТРОНИКЕ, НЕ ДЛЯ ИСПОЛЬЗОВАНИЯ В БЫТУ</t>
  </si>
  <si>
    <t>КАТЕГОРИЯ ПРОДУКТА: ЛЮМИНЕСЦЕНТНЫЕ ЛАМПЫ С ХОЛОДНЫМ КАТОДОМ (CCFL), ROHS: ПОДРОБНОСТИ, ТИП ЛАМПОЧКИ: MINIATURE COLD CATHODE FLUORESCENT LAMP, НАПРЯЖЕНИЕ ЗАПУСКА: 1700 V, РАБОЧЕЕ НАПРЯЖЕНИЕ ПИТАНИЯ: 740 V, ЯРКОСТЬ: 38000 CD/M2, ДЛИНА: 218 MM, ДИАМЕТР: 2 MM, УПАКОВКА: BULK, ТОРГОВАЯ МАРКА: JKL COMPONENTS, РАБОЧИЙ ТОК ИСТОЧНИКА ПИТАНИЯ: 5 MA, ТИП ПРОДУКТА: CCFL FLUORESCENT LAMPS, РАЗМЕР ФАБРИЧНОЙ УПАКОВКИ: 100, ПОДКАТЕГОРИЯ: BACKLIGHTING COMPONENTS</t>
  </si>
  <si>
    <t>BF20218-24B</t>
  </si>
  <si>
    <t>JKL COMPONENTS</t>
  </si>
  <si>
    <t>ВЫПРЯМИТЕЛЬНЫЙ ДИОД</t>
  </si>
  <si>
    <t>КАТЕГОРИЯ ПРОДУКТА: ДИОДЫ - ОБЩЕГО НАЗНАЧЕНИЯ, УПРАВЛЕНИЕ ПИТАНИЕМ, КОММУТАЦИЯ, ROHS: ПОДРОБНОСТИ, ПРОДУКТ: SWITCHING DIODES, ВИД МОНТАЖА: SMD/SMT, УПАКОВКА / БЛОК: SOD-110, ПИКОВОЕ ОБРАТНОЕ НАПРЯЖЕНИЕ: 85 V, МАКСИМАЛЬНЫЙ ТОК ПЕРЕГРУЗКИ: 4 A, IF - ПРЯМОЙ ТОК: 250 MA, КОНФИГУРАЦИЯ: SINGLE, ВРЕМЯ ВОССТАНОВЛЕНИЯ: 4 NS, VF - ПРЯМОЕ НАПРЯЖЕНИЕ: 1.25 V, IR - ОБРАТНЫЙ ТОК : 1 UA, МИНИМАЛЬНАЯ РАБОЧАЯ ТЕМПЕРАТУРА: - 65 C, МАКСИМАЛЬНАЯ РАБОЧАЯ ТЕМПЕРАТУРА: + 150 C, УПАКОВКА: REEL, УПАКОВКА: CUT TAPE, ТОРГОВАЯ МАРКА: NXP SEMICONDUCTORS, ВЫСОТА: 1.6 MM, ДЛИНА: 2.1 MM, ТИП ПРОДУКТА: DIODES - GENERAL PURPOSE, POWER, SWITCHING, РАЗМЕР ФАБРИЧНОЙ УПАКОВКИ: 11000, ПОДКАТЕГОРИЯ: DIODES &amp; RECTIFIERS, ТИП: SWITCHING DIODE, ШИРИНА: 1.4 MM, ДРУГИЕ НАЗВАНИЯ ТОВАРА №: BAS216,115</t>
  </si>
  <si>
    <t>BAS216.115</t>
  </si>
  <si>
    <t>NXP SEMICONDUCTORS</t>
  </si>
  <si>
    <t>КАТЕГОРИЯ ПРОДУКТА: СТАБИЛИТРОНЫ, ROHS: ПОДРОБНОСТИ, СЕРИЯ: BZX84C5V6, ВИД МОНТАЖА: SMD/SMT, УПАКОВКА / БЛОК: SOT-23, VZ - НАПРЯЖЕНИЕ ТУННЕЛЬНОГО ПРОБОЯ P-N-ПЕРЕХОДА: 5.6 V, ДОПУСТИМОЕ ОТКЛОНЕНИЕ НАПРЯЖЕНИЯ: 7.14 %, PD - РАССЕИВАНИЕ МОЩНОСТИ: 350 MW, ЗЕНЕРОВСКИЙ ТОК: 1 UA, ZZ - ПОЛНОЕ СОПРОТИВЛЕНИЕ ДИОДА ПРИ ЛАВИННОМ ПРОБОЕ: 40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ТОРГОВАЯ МАРКА: DIODES INCORPORATED, ВЫСОТА: 1 MM, IR - МАКСИМАЛЬНЫЙ ОБРАТНЫЙ ТОК УТЕЧКИ: 1 UA, IR - ОБРАТНЫЙ ТОК : 1 UA, ДЛИНА: 3.05 MM, ТИП ПРОДУКТА: ZENER DIODES, РАЗМЕР ФАБРИЧНОЙ УПАКОВКИ: 3000, ПОДКАТЕГОРИЯ: DIODES &amp; RECTIFIERS, ТИП ВЫВОДОВ: SMD/SMT, ТЕМПЕРАТУРНЫЙ КОЭФФИЦИЕНТ НАПРЯЖЕНИЯ: 2.5 MV/C, ШИРИНА: 1.4 MM</t>
  </si>
  <si>
    <t>КАТЕГОРИЯ ПРОДУКТА: МОСТОВЫЕ ВЫПРЯМИТЕЛИ, ROHS: ПОДРОБНОСТИ, ТИП: THREE PHASE BRIDGE, ВИД МОНТАЖА: STUD MOUNT, ТИП ВЫВОДОВ: THROUGH HOLE, УПАКОВКА / БЛОК: D-34A, ПИКОВОЕ ОБРАТНОЕ НАПРЯЖЕНИЕ: 100 V, VF - ПРЯМОЕ НАПРЯЖЕНИЕ: 1.26 V, МАКСИМАЛЬНЫЙ ТОК ПЕРЕГРУЗКИ: 375 A, МИНИМАЛЬНАЯ РАБОЧАЯ ТЕМПЕРАТУРА: - 55 C, МАКСИМАЛЬНАЯ РАБОЧАЯ ТЕМПЕРАТУРА: + 150 C, ДЛИНА: 28.5 MM, ШИРИНА: 28.5 MM, ВЫСОТА: 10 MM, СЕРИЯ: VS-XXMT, УПАКОВКА: BULK, ТОРГОВАЯ МАРКА: VISHAY SEMICONDUCTORS, IR - ОБРАТНЫЙ ТОК : 200 UA, ТИП ПРОДУКТА: BRIDGE RECTIFIERS, РАЗМЕР ФАБРИЧНОЙ УПАКОВКИ: 20, ПОДКАТЕГОРИЯ: DIODES &amp; RECTIFIERS, ДРУГИЕ НАЗВАНИЯ ТОВАРА №: 26MT10</t>
  </si>
  <si>
    <t>VS-26MT10</t>
  </si>
  <si>
    <t>ДИОД ШОТТКИ. НОМИНАЛЬНОЕ НАПРЯЖЕНИЕ (DC):70.0 V; НОМИНАЛЬНЫЙ ТОК: 1.00 A; ВЫХОДНОЙ ТОК?1.00 A; НАПРЯЖЕНИЕ В ПРЯМОМ НАПРАВЛЕНИИ: 410 MV; ПРЯМОЙ ТОК: 1 A; МАКСИМАЛЬНЫЙ ТОК ПЕРЕНАПРЯЖЕНИЯ (IFSM): 1 A;  АБОЧАЯ ТЕМПЕРАТУРА (МАКС): 150 ?; РАБОЧАЯ ТЕМПЕРАТУРА (МИН): 65 ?; СТИЛЬ МОНТАЖА: SURFACE MOUNT; КОЛИЧЕСТВО ВЫВОДОВ: 3; КОРПУС/ПАКЕТ: SOT-23-3; РАЗМЕРЫ: ДЛИНА3.13 MM; ШИРИНА1.5 MM; ВЫСОТА1.2 MM; КОРПУС/ПАКЕТ: SOT-23-3; РАБОЧАЯ ТЕМПЕРАТУРА: 150 ?; ЖИЗНЕННЫЙ ЦИКЛ ПРОДУКТА: UNKNOWN; УПАКОВКА: BULK; ROHS: КОМПЛАЕНС: ROHS COMPLIANT; БЕССВИНЦОВАЯ СТАТУС: LEAD FREE</t>
  </si>
  <si>
    <t>HSMS 2804-BLKG</t>
  </si>
  <si>
    <t>СТАБИЛИТРОН, КАТЕГОРИЯ ПРОДУКТА: СТАБИЛИТРОНЫ, VZ - НАПРЯЖЕНИЕ ТУННЕЛЬНОГО ПРОБОЯ P-N-ПЕРЕХОДА: 6.2 V, ВИД МОНТАЖА: SMD/SMT, УПАКОВКА / БЛОК: SOD-323-2, PD - РАССЕИВАНИЕ МОЩНОСТИ: 300 MW, ДОПУСТИМОЕ ОТКЛОНЕНИЕ НАПРЯЖЕНИЯ: 5 %, ТЕМПЕРАТУРНЫЙ КОЭФФИЦИЕНТ НАПРЯЖЕНИЯ: 2.3 MV/K, ЗЕНЕРОВСКИЙ ТОК: 3 UA, ZZ - ПОЛНОЕ СОПРОТИВЛЕНИЕ ДИОДА ПРИ ЛАВИННОМ ПРОБОЕ: 10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СЕРИЯ: BZX384, ВЫСОТА: 1.05 MM, IR - ОБРАТНЫЙ ТОК : 3 UA, ДЛИНА: 1.8 MM, 3000 , ТИП ВЫВОДОВ: SMD/SMT, ШИРИНА: 1.35 MM, ДРУГИЕ НАЗВАНИЯ ТОВАРА №: 934057635115, ВЕС ИЗДЕЛИЯ: 10 MG</t>
  </si>
  <si>
    <t>ТРАНЗИСТОРЫ МОЩНОСТЬЮ РАССЕИВАНИЯ МЕНЕЕ 1 ВТ</t>
  </si>
  <si>
    <t>ТРАНЗИСТОРНАЯ ВЫХОДНАЯ ОПТОПАРА, КАТЕГОРИЯ ПРОДУКТА: ТРАНЗИСТОРНЫЕ ВЫХОДНЫЕ ОПТОПАРЫ; УПАКОВКА / БЛОК: SSOP-16; ТИП ВЫХОДА: NPN PHOTOTRANSISTOR; КОЛИЧЕСТВО КАНАЛОВ: 4 CHANNEL; IF - ПРЯМОЙ ТОК: 50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300 MV; VF - ПРЯМОЕ НАПРЯЖЕНИЕ: 1.25 V; VR - ОБРАТНОЕ НАПРЯЖЕНИЕ: 6 V; PD - РАССЕИВАНИЕ МОЩНОСТИ: 150 MW; МИНИМАЛЬНАЯ РАБОЧАЯ ТЕМПЕРАТУРА: - 40 C; МАКСИМАЛЬНАЯ РАБОЧАЯ ТЕМПЕРАТУРА: + 100 C; УПАКОВКА: REEL; УПАКОВКА: CUT TAPE; УПАКОВКА: MOUSEREEL; КОНФИГУРАЦИЯ: 4 CHANNEL; КОЭФФИЦИЕНТ ПЕРЕДАЧИ ПО ТОКУ: 100 % TO 300 %; ВРЕМЯ СПАДА: 4.7 US; ВЫСОТА: 1.9 MM; ДЛИНА: 10.4 MM; ВИД МОНТАЖА: SMD/SMT; ВРЕМЯ НАРАСТАНИЯ: 3 US; РАЗМЕР ФАБРИЧНОЙ УПАКОВКИ: 2000; ШИРИНА: 4.4 MM; ВЕС ИЗДЕЛИЯ: 400 MG</t>
  </si>
  <si>
    <t>BFG541.115</t>
  </si>
  <si>
    <t>ТРАНЗИСТОР БИПОЛЯРНЫЙ 225 МВТ, КАТЕГОРИЯ ПРОДУКТА: БИПОЛЯРНЫЕ ТРАНЗИСТОРЫ - BJT; ВИД МОНТАЖА: SMD/SMT; УПАКОВКА / БЛОК: SOT-23-3; ПОЛЯРНОСТЬ ТРАНЗИСТОРА: PNP; КОНФИГУРАЦИЯ: SINGLE; НАПРЯЖЕНИЕ КОЛЛЕКТОР-ЭМИТТЕР (VCEO), МАКС.: - 45 V; НАПРЯЖЕНИЕ КОЛЛЕКТОР-БАЗА (VCBO): - 50 V; НАПРЯЖЕНИЕ ЭМИТТЕР-БАЗА (VEBO): 5 V; НАПРЯЖЕНИЕ НАСЫЩЕНИЯ КОЛЛЕКТОР-ЭМИТТЕР: - 0.7 V; МАКСИМАЛЬНЫЙ ПОСТОЯННЫЙ ТОК КОЛЛЕКТОРА: 0.5 A; PD - РАССЕИВАНИЕ МОЩНОСТИ: 225 MW; МИНИМАЛЬНАЯ РАБОЧАЯ ТЕМПЕРАТУРА: - 55 C; МАКСИМАЛЬНАЯ РАБОЧАЯ ТЕМПЕРАТУРА: + 150 C; СЕРИЯ: BC807-25L; УПАКОВКА: REEL; УПАКОВКА: CUT TAPE; УПАКОВКА: MOUSEREEL; НЕПРЕРЫВНЫЙ КОЛЛЕКТОРНЫЙ ТОК: - 0.5 A; КОЛЛЕКТОР ПОСТОЯННОГО ТОКА/МИН. КОЭФФ. УСИЛЕНИЯ ТРАНЗИСТОРА (HFE): 160; ВЫСОТА: 0.94 MM; ДЛИНА: 2.9 MM; РАЗМЕР ФАБРИЧНОЙ УПАКОВКИ:РАЗМЕР ФАБРИЧНОЙ УПАКОВКИ: 3000; ТЕХНОЛОГИЯ: SI; ШИРИНА: 1.3 MM</t>
  </si>
  <si>
    <t>ТРАНЗИСТОРЫ, C МОЩНОСТЬЮ РАССЕИВАНИЯ БОЛЕЕ 1 ВТ</t>
  </si>
  <si>
    <t>КАТЕГОРИЯ ПРОДУКТА: ТРИАКИ, ROHS: ПОДРОБНОСТИ, ДЕЙСТВУЮЩЕЕ ЗНАЧЕНИЕ ТОКА ВО ВКЛЮЧЕННОМ СОСТОЯНИИ - IT RMS: 0, НЕПОВТОРЯЮЩИЙСЯ ТОК В ОТКРЫТОМ СОСТОЯНИИ : 95 A, НОМИНАЛЬНОЕ ПЕРИОДИЧЕСКОЕ НАПРЯЖЕНИЕ В ЗАКРЫТОМ СОСТОЯНИИ (VDRM): 600 V, ТОК УТЕЧКИ В ЗАКРЫТОМ СОСТОЯНИИ @ VDRM IDRM: 100 UA, НАПРЯЖЕНИЕ В ОТКРЫТОМ СОСТОЯНИИ: 1.4 V, МАКСИМАЛЬНЫЙ ТОК УДЕРЖАНИЯ IH: 30 MA, ОТПИРАЮЩЕЕ НАПРЯЖЕНИЕ УПРАВЛЕНИЯ - VGT: 700 MV, ОТПИРАЮЩИЙ ТОК УПРАВЛЕНИЯ - IGT: 22 MA, МИНИМАЛЬНАЯ РАБОЧАЯ ТЕМПЕРАТУРА: - 40 C, МАКСИМАЛЬНАЯ РАБОЧАЯ ТЕМПЕРАТУРА: + 125 C, ВИД МОНТАЖА: THROUGH HOLE, УПАКОВКА / БЛОК: TO-220-3, ТОРГОВАЯ МАРКА: WEEN SEMICONDUCTORS, ТИП ПРОДУКТА: TRIACS, РАЗМЕР ФАБРИЧНОЙ УПАКОВКИ: 1000, ПОДКАТЕГОРИЯ: THYRISTORS, ДРУГИЕ НАЗВАНИЯ ТОВАРА №: 933321010127</t>
  </si>
  <si>
    <t>BT138-600,127</t>
  </si>
  <si>
    <t>WEEN SEMICONDUCTORS</t>
  </si>
  <si>
    <t>КРИСТАЛЛ. ХАРАКТЕРИСТИКИ: СЕРИЯ: NX5032GA; PART STATUS: ACTIVE; УПАКОВКА: CUT TAPE (CT); НОМИНАЛЬНЫЕ ДАННЫЕ (КЛАССЫ):-; ВИД МОНТАЖА: SURFACE MOUNT; КОРПУС: 2-SMD, NO LEAD; РАЗМЕРЫ: 0.197" L X 0.126" W (5.00MM X 3.20MM); ВЫСОТА (МАКСИМУМ): 0.059" (1.50MM); ЧАСТОТА: 8MHZ; РАБОЧИЙ РЕЖИМ: FUNDAMENTAL; РАБОЧАЯ ТЕМПЕРАТУРА: -40°C ~ 85°C; ТИП: MHZ CRYSTAL; ESR (ЭКВИВАЛЕНТНОЕ ПОСЛЕДОВАТЕЛЬНОЕ СОПРОТИВЛЕНИЕ): 300 OHMS; СТАБИЛЬНОСТЬ ЧАСТОТЫ: ±30PPM; ДОПУСТИМОЕ ОТКЛОНЕНИЕ ЧАСТОТЫ: ±20PPM; ЁМКОСТЬ НАГРУЗКИ: 18PF.</t>
  </si>
  <si>
    <t>NX5032GA-8MHZ-EXS00A-CG07039</t>
  </si>
  <si>
    <t>ФИЛЬТР ПАВ, ЦЕНТРАЛЬНАЯ ЧАСТОТА 1461,5 МГЦ, ВНОСИМОЕ ЗАТУХАНИЕ В ПОЛОСЕ ПРОПУСКАНИЯ 1459-1464 МГЦ 2,8 ДБ , НАПРЯЖЕНИЕ ПИТАНИЯ 3В</t>
  </si>
  <si>
    <t>TAI-SAW TECHNOLOGY CO., LTD.</t>
  </si>
  <si>
    <t>КАТЕГОРИЯ ПРОДУКТА: КОНТРОЛЬНЫЕ ЦЕПИ, ROHS: ПОДРОБНОСТИ, ТИП: VOLTAGE SUPERVISORY, ВИД МОНТАЖА: SMD/SMT, УПАКОВКА / БЛОК: TQFP-48, ПОРОГОВОЕ НАПРЯЖЕНИЕ: 573 MV TO 1.375 V, 1.25 V TO 3 V, 2.5 V TO 6 V, 6 V TO 14.4 V, КОЛИЧЕСТВО КОНТРОЛИРУЕМЫХ ВХОДОВ: 10 INPUT, ТИП ВЫХОДА: OPEN COLLECTOR / DRAIN &amp; PUSH-PULL, РУЧНОЙ СБРОС: MANUAL RESET, КОНТРОЛЬНЫЕ ТАЙМЕРЫ: WATCHDOG, ПЕРЕКЛЮЧЕНИЕ НА РЕЗЕРВНОЕ БАТАРЕЙНОЕ ПИТАНИЕ: NO BACKUP, НАПРЯЖЕНИЕ ПИТАНИЯ - МАКС.: 14.4 V, МИНИМАЛЬНАЯ РАБОЧАЯ ТЕМПЕРАТУРА: - 40 C, МАКСИМАЛЬНАЯ РАБОЧАЯ ТЕМПЕРАТУРА: + 85 C, СЕРИЯ: ADM1062, УПАКОВКА: TRAY, ТОРГОВАЯ МАРКА: ANALOG DEVICES, СИГНАЛЫ ВКЛЮЧЕНИЯ ЧИПА: CHIP ENABLE, СРЕДСТВА РАЗРАБОТКИ: EVAL-ADM1062TQEBZ, ВЫСОТА: 1 MM, ДЛИНА: 7 MM, ЧУВСТВИТЕЛЬНЫЙ К ВЛАЖНОСТИ: YES, РАБОЧИЙ ТОК ИСТОЧНИКА ПИТАНИЯ: 4.2 MA, ПОРОГ ПОВЫШЕНИЯ НАПРЯЖЕНИЯ: 0.8 V, 1.75 V, 3.5 V, 8.4 V, ТИП ПРОДУКТА: SUPERVISORY CIRCUITS, РАЗМЕР ФАБРИЧНОЙ УПАКОВКИ: 1, ПОДКАТЕГОРИЯ: PMIC - POWER MANAGEMENT ICS, НАПРЯЖЕНИЕ ПИТАНИЯ - МИН.: 3 V, ПОРОГ ПОНИЖЕНИЯ НАПРЯЖЕНИЯ: 0.573 V, 1.25 V, 2.5 V, 6 V, ШИРИНА: 7 MM, ВЕС ИЗДЕЛИЯ: 9,072 G,</t>
  </si>
  <si>
    <t>ADM1062ASUZ</t>
  </si>
  <si>
    <t>КАТЕГОРИЯ ПРОДУКТА: ИС ПЕРЕКЛЮЧАТЕЛЯ ЭЛЕКТРОПИТАНИЯ – РАСПРЕДЕЛЕНИЕ ЭЛЕКТРОПИТАНИЯ, ROHS: ПОДРОБНОСТИ, ТИП: HIGH SIDE, КОЛИЧЕСТВО ВЫХОДОВ: 1 OUTPUT, ВЫХОДНОЙ ТОК: 500 MA, ОГРАНИЧЕНИЕ ТОКА: 800 MA, СОПРОТИВЛЕНИЕ ВО ВКЛЮЧЕННОМ СОСТОЯНИИ - МАКС.: 115 MOHMS, ВРЕМЯ ВКЛЮЧЕНИЯ - МАКС.: 50 US, ВРЕМЯ ОТКЛЮЧЕНИЯ - МАКС.: 10 US, РАБОЧЕЕ НАПРЯЖЕНИЕ ПИТАНИЯ: 2.7 V TO 5.5 V, МИНИМАЛЬНАЯ РАБОЧАЯ ТЕМПЕРАТУРА: - 40 C, МАКСИМАЛЬНАЯ РАБОЧАЯ ТЕМПЕРАТУРА: + 85 C, ВИД МОНТАЖА: SMD/SMT, УПАКОВКА / БЛОК: SOT-25, СЕРИЯ: AP2151, УПАКОВКА: REEL, УПАКОВКА: CUT TAPE, УПАКОВКА: MOUSEREEL, ТОРГОВАЯ МАРКА: DIODES INCORPORATED, ПРОДУКТ: USB POWER SWITCHES, ТИП ПРОДУКТА: POWER SWITCH ICS - POWER DISTRIBUTION, РАЗМЕР ФАБРИЧНОЙ УПАКОВКИ: 3000, ПОДКАТЕГОРИЯ: SWITCH ICS, НАПРЯЖЕНИЕ ПИТАНИЯ - МАКС.: 5.5 V, НАПРЯЖЕНИЕ ПИТАНИЯ - МИН.: 2.7 V</t>
  </si>
  <si>
    <t>AP2151WG-7</t>
  </si>
  <si>
    <t>МИКРОСХЕМА ДЛЯ УПРАВЛЕНИЯ ПИТАНИЕМ, КАТЕГОРИЯ ПРОДУКТА: ИМПУЛЬСНЫЕ РЕГУЛЯТОРЫ НАПРЯЖЕНИЯ, ВИД МОНТАЖА: SMD/SMT, УПАКОВКА / БЛОК: HTSSOP-16, ТОПОЛОГИЯ: BUCK, ВЫХОДНОЕ НАПРЯЖЕНИЕ: 800 MV TO 5 V, ВЫХОДНОЙ ТОК: 6 A, КОЛИЧЕСТВО ВЫХОДОВ: 1 OUTPUT, ВХОДНОЕ НАПРЯЖЕНИЕ (МАКС.): 5.5 V, ВХОДНОЕ НАПРЯЖЕНИЕ МИН.: 2.95 V, ЧАСТОТА ПЕРЕКЛЮЧЕНИЙ: 250 KHZ TO 750 KHZ, МИНИМАЛЬНАЯ РАБОЧАЯ ТЕМПЕРАТУРА: - 40 C, МАКСИМАЛЬНАЯ РАБОЧАЯ ТЕМПЕРАТУРА: + 125 C, СЕРИЯ: LM20146, УПАКОВКА: TUBE, СРЕДСТВА РАЗРАБОТКИ: LM20146MHEVAL, НЕСТАБИЛЬНОСТЬ ВЫХОДНОЙ НАГРУЗКИ: 0.08 % / A, НАПРЯЖЕНИЕ ПИТАНИЯ - МИН.: 2.95 V, ТИП: STEP DOWN, ВЕС ИЗДЕЛИЯ: 62 MG</t>
  </si>
  <si>
    <t>TAEJIN</t>
  </si>
  <si>
    <t>КАТЕГОРИЯ ПРОДУКТА: ИСТОЧНИКИ ОПОРНОГО НАПРЯЖЕНИЯ, ROHS: ПОДРОБНОСТИ, ВИД МОНТАЖА: SMD/SMT, УПАКОВКА / БЛОК: SOIC-8, ТИП ССЫЛКИ: SERIES PRECISION REFERENCES, ВЫХОДНОЕ НАПРЯЖЕНИЕ: 3.3 V, ИСХОДНАЯ ТОЧНОСТЬ: 0.06 %,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REF196, УПАКОВКА: REEL, УПАКОВКА: CUT TAPE, УПАКОВКА: MOUSEREEL, ТОЧНОСТЬ: 15 PPM/MA, ТОРГОВАЯ МАРКА: ANALOG DEVICES, ВЫСОТА: 1.5 MM (MAX), ВХОДНОЕ НАПРЯЖЕНИЕ: 18 V, ДЛИНА: 5 MM (MAX), НЕСТАБИЛЬНОСТЬ ВЫХОДНОЙ НАГРУЗКИ: 15 PPM/MA, ВЫХОДНОЙ ТОК: 30 MA, ТИП ПРОДУКТА: VOLTAGE REFERENCES, РАЗМЕР ФАБРИЧНОЙ УПАКОВКИ: 1000, ПОДКАТЕГОРИЯ: PMIC - POWER MANAGEMENT ICS, ТОПОЛОГИЯ: SERIES REFERENCES, ШИРИНА: 4 MM (MAX)</t>
  </si>
  <si>
    <t>МИКРОСХЕМА ПАМЯТИ 4 КБИТ,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</si>
  <si>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4 КБИТ, КАТЕГОРИЯ ПРОДУКТА: EEPROM, ВИД МОНТАЖА: SMD/SMT, УПАКОВКА / БЛОК: SOIC-8, ТИП ИНТЕРФЕЙСА: 3-WIRE, MICROWIRE, РАЗМЕР ПАМЯТИ: 4 KBIT, ОРГАНИЗАЦИЯ: 256 X 16,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200 NS, СОХРАНЕНИЕ ДАННЫХ: 200 YEAR, НАПРЯЖЕНИЕ ПИТАНИЯ - МАКС.: 2 MA, УПАКОВКА: REEL, УПАКОВКА: CUT TAPE, УПАКОВКА: MOUSEREEL, ВЫСОТА: 1.25 MM (MIN), ДЛИНА: 4.9 MM, ЧУВСТВИТЕЛЬНЫЙ К ВЛАЖНОСТИ: YES, РАБОЧИЙ ТОК ИСТОЧНИКА ПИТАНИЯ: 500 UA, 100 UA, РАБОЧЕЕ НАПРЯЖЕНИЕ ПИТАНИЯ: 2.5 V TO 5.5 V, ШИРИНА: 3.9 MM, ВЕС ИЗДЕЛИЯ: 540 MG</t>
  </si>
  <si>
    <t>МИКРОСХЕМА ПАМЯТИ 128 КБИТ,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</si>
  <si>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128 КБИТ, КАТЕГОРИЯ ПРОДУКТА: EEPROM; ВИД МОНТАЖА: SMD/SMT; УПАКОВКА / БЛОК: SOIC-8; ТИП ИНТЕРФЕЙСА: 2-WIRE, I2C; РАЗМЕР ПАМЯТИ: 128 KBIT; ОРГАНИЗАЦИЯ: 16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400 KHZ; ВРЕМЯ ДОСТУПА: 900 NS; СОХРАНЕНИЕ ДАННЫХ: 200 YEAR; НАПРЯЖЕНИЕ ПИТАНИЯ - МАКС.: 3 MA; СЕРИЯ: 24LC128; УПАКОВКА: REEL; УПАКОВКА: CUT TAPE; УПАКОВКА: MOUSEREEL; ЧУВСТВИТЕЛЬНЫЙ К ВЛАЖНОСТИ: YES; РАБОЧЕЕ НАПРЯЖЕНИЕ ПИТАНИЯ: 2.5 V TO 5.5 V; РАЗМЕР ФАБРИЧНОЙ УПАКОВКИ:РАЗМЕР ФАБРИЧНОЙ УПАКОВКИ: 3300; ВЕС ИЗДЕЛИЯ: 540 MG</t>
  </si>
  <si>
    <t>24LC128T-I/SN</t>
  </si>
  <si>
    <t>МИКРОСХЕМА ПАМЯТИ 2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</si>
  <si>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ПАМЯТИ 2 МБИТ, КАТЕГОРИЯ ПРОДУКТА: EEPROM; ВИД МОНТАЖА: SMD/SMT; УПАКОВКА / БЛОК: SO-8; ТИП ИНТЕРФЕЙСА: SPI; РАЗМЕР ПАМЯТИ: 2 MBIT; ОРГАНИЗАЦИЯ: 256 K X 8; НАПРЯЖЕНИЕ ПИТАНИЯ - МИН.: 2.5 V; НАПРЯЖЕНИЕ ПИТАНИЯ - МАКС.: 5.5 V; МИНИМАЛЬНАЯ РАБОЧАЯ ТЕМПЕРАТУРА: - 40 C; МАКСИМАЛЬНАЯ РАБОЧАЯ ТЕМПЕРАТУРА: + 125 C; МАКСИМАЛЬНАЯ ТАКТОВАЯ ЧАСТОТА: 10 MHZ; СОХРАНЕНИЕ ДАННЫХ: 100 YEAR; НАПРЯЖЕНИЕ ПИТАНИЯ - МАКС.: 5 MA; СЕРИЯ: M95M02-A125; КВАЛИФИКАЦИЯ: AEC-Q100; УПАКОВКА: REEL; УПАКОВКА: CUT TAPE; УПАКОВКА: MOUSEREEL; РАБОЧЕЕ НАПРЯЖЕНИЕ ПИТАНИЯ: 2.5 V TO 5.5 V; РАЗМЕР ФАБРИЧНОЙ УПАКОВКИ: 2500; ВЕС ИЗДЕЛИЯ: 506.600 MG</t>
  </si>
  <si>
    <t>КАТЕГОРИЯ ПРОДУКТА: АНАЛОГОВЫЕ КОМПАРАТОРЫ, ROHS: ПОДРОБНОСТИ, ВИД МОНТАЖА: SMD/SMT, УПАКОВКА / БЛОК: SOIC-8, КОЛИЧЕСТВО КАНАЛОВ: 1 CHANNEL, ТИП ВЫХОДА: COMPLEMENTARY, ВРЕМЯ ОТКЛИКА: 5.5 NS, ТИП КОМПАРАТОРА: GENERAL PURPOSE WITH LATCH, НАПРЯЖЕНИЕ ПИТАНИЯ - МИН.: 3 V, НАПРЯЖЕНИЕ ПИТАНИЯ - МАКС.: 5 V, РАБОЧИЙ ТОК ИСТОЧНИКА ПИТАНИЯ: 10 MA, ВЫХОДНОЙ ТОК НА КАНАЛ: 10 MA, VOS - ВХОДНОЕ НАПРЯЖЕНИЕ СМЕЩЕНИЯ НУЛЯ: 7 MV, IB - ВХОДНОЙ ТОК СМЕЩЕНИЯ: 6 UA, МИНИМАЛЬНАЯ РАБОЧАЯ ТЕМПЕРАТУРА: - 40 C, МАКСИМАЛЬНАЯ РАБОЧАЯ ТЕМПЕРАТУРА: + 85 C, СЕРИЯ: AD8611, УПАКОВКА: REEL, УПАКОВКА: CUT TAPE, УПАКОВКА: MOUSEREEL, ТОРГОВАЯ МАРКА: ANALOG DEVICES, CMRR - КОЭФФИЦИЕНТ ПОДАВЛЕНИЯ СИНФАЗНОГО СИГНАЛА: 85 DB, GBP - ПРОИЗВЕДЕНИЕ КОЭФФИЦИЕНТА УСИЛЕНИЯ НА ШИРИНУ ПОЛОСЫ ПРОПУСКАНИЯ (FT): -, ВЫСОТА: 1.5 MM (MAX), ДЛИНА: 5 MM (MAX), PD - РАССЕИВАНИЕ МОЩНОСТИ: 50 MW, ПРОДУКТ: ANALOG COMPARATORS, ТИП ПРОДУКТА: ANALOG COMPARATORS, ВРЕМЯ ЗАДЕРЖКИ РАСПРОСТРАНЕНИЯ: 5.5 NS, PSRR - КОЭФФИЦИЕНТ ПОДАВЛЕНИЯ ПОМЕХ ПО ПИТАНИЮ: 73 DB, ОТКЛЮЧЕНИЕ: NO SHUTDOWN, SR - СКОРОСТЬ НАРАСТАНИЯ ВЫХОДНОГО НАПРЯЖЕНИЯ: -, РАЗМЕР ФАБРИЧНОЙ УПАКОВКИ: 1000, ПОДКАТЕГОРИЯ: AMPLIFIER ICS, ТИП ПИТАНИЯ: SINGLE, ТЕХНОЛОГИЯ: BIPOLAR, ТИП: ULTRA FAST COMPARATOR, УСИЛЕНИЕ ПО НАПРЯЖЕНИЮ, ДБ: 69.54 DB, ШИРИНА: 4 MM (MAX)</t>
  </si>
  <si>
    <t>AD8611ARZ-REEL7</t>
  </si>
  <si>
    <t>МИКРОСХЕМА ЛОГИЧЕСКАЯ, КАТЕГОРИЯ ПРОДУКТА: ЛОГИЧЕСКИЕ ЭЛЕМЕНТЫ; ПРОДУКТ: SINGLE-FUNCTION GATE; ЛОГИЧЕСКАЯ ФУНКЦИЯ: NOR; СЕМЕЙСТВО ЛОГИЧЕСКИХ ЭЛЕМЕНТОВ: 74HC; КОЛИЧЕСТВО ВЕНТИЛЕЙ: 4 GATE; КОЛИЧЕСТВО ВХОДНЫХ ЛИНИЙ: 2 INPUT; КОЛИЧЕСТВО ВЫХОДНЫХ ЛИНИЙ: 1 OUTPUT; ВЫХОДНОЙ ТОК ВЫСОКОГО УРОВНЯ: - 5.2 MA; ВЫХОДНОЙ ТОК НИЗКОГО УРОВНЯ: 5.2 MA; ВРЕМЯ ЗАДЕРЖКИ РАСПРОСТРАНЕНИЯ: 75 NS; НАПРЯЖЕНИЕ ПИТАНИЯ - МАКС.: 6 V; НАПРЯЖЕНИЕ ПИТАНИЯ - МИН.: 2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NOR; ВЫСОТА: 1.5 MM; ДЛИНА: 8.75 MM; ТИП ЛОГИКИ: 2-INPUT NOR; РАБОЧЕЕ НАПРЯЖЕНИЕ ПИТАНИЯ: 2.5 V, 3.3 V, 5 V; СЕРИЯ: MC74HC02A; РАЗМЕР ФАБРИЧНОЙ УПАКОВКИ:РАЗМЕР ФАБРИЧНОЙ УПАКОВКИ: 2500; ШИРИНА: 4 MM; ВЕС ИЗДЕЛИЯ: 338 MG</t>
  </si>
  <si>
    <t>КАТЕГОРИЯ ПРОДУКТА: ИНВЕРТЕРЫ, ROHS: ПОДРОБНОСТИ, КОЛИЧЕСТВО КОНТУРОВ: 6 CIRCUIT, СЕМЕЙСТВО ЛОГИЧЕСКИХ ЭЛЕМЕНТОВ: 74ACT, ТИП ЛОГИКИ: CMOS, НАПРЯЖЕНИЕ ПИТАНИЯ - МАКС.: 5.5 V, НАПРЯЖЕНИЕ ПИТАНИЯ - МИН.: 4.5 V, МАКСИМАЛЬНАЯ РАБОЧАЯ ТЕМПЕРАТУРА: + 85 C, ВИД МОНТАЖА: SMD/SMT, УПАКОВКА / БЛОК: SOIC-14, УПАКОВКА: REEL, УПАКОВКА: CUT TAPE, УПАКОВКА: MOUSEREEL, ТОРГОВАЯ МАРКА: ONSEMI / FAIRCHILD, ФУНКЦИЯ: HEX INVERTER, ВЫХОДНОЙ ТОК ВЫСОКОГО УРОВНЯ: - 24 MA, ВЫХОДНОЙ ТОК НИЗКОГО УРОВНЯ: 24 MA, РАБОЧЕЕ НАПРЯЖЕНИЕ ПИТАНИЯ: 4.5 V TO 5.5 V, ТИП ПРОДУКТА: INVERTERS, СЕРИЯ: 74ACT04, РАЗМЕР ФАБРИЧНОЙ УПАКОВКИ: 2500, ПОДКАТЕГОРИЯ: LOGIC ICS, ДРУГИЕ НАЗВАНИЯ ТОВАРА №: 74ACT04SCX_NL</t>
  </si>
  <si>
    <t>ПРОГРАММИРУЕМАЯ ЛОГИЧЕСКАЯ ИНТЕГРАЛЬНАЯ СХЕМА, ПРОИЗВОДИТЕЛЬ: INTEL; КАТЕГОРИЯ ПРОДУКТА: FPGA - ПРОГРАММИРУЕМАЯ ВЕНТИЛЬНАЯ МАТРИЦА; СЕРИЯ: CYCLONE II EP2C35; КОЛИЧЕСТВО ЛОГИЧЕСКИХ ЭЛЕМЕНТОВ: 33216 LE; КОЛИЧЕСТВО ВХОДОВ/ВЫХОДОВ: 475 I/O; РАБОЧЕЕ НАПРЯЖЕНИЕ ПИТАНИЯ: 1.15 V TO 1.25 V; МИНИМАЛЬНАЯ РАБОЧАЯ ТЕМПЕРАТУРА: - 40 C; МАКСИМАЛЬНАЯ РАБОЧАЯ ТЕМПЕРАТУРА: + 85 C; ВИД МОНТАЖА: SMD/SMT; УПАКОВКА / БЛОК: FBGA-672; УПАКОВКА: TRAY; ТОРГОВАЯ МАРКА: INTEL / ALTERA; МАКСИМАЛЬНАЯ РАБОЧАЯ ЧАСТОТА: 260 MHZ; ЧУВСТВИТЕЛЬНЫЙ К ВЛАЖНОСТИ: YES; КОЛИЧЕСТВО БЛОКОВ ЛОГИЧЕСКИХ МАССИВОВ (LAB): 2076 LAB; ТИП ПРОДУКТА: FPGA - FIELD PROGRAMMABLE GATE ARRAY; РАЗМЕР ФАБРИЧНОЙ УПАКОВКИ:40; ПОДКАТЕГОРИЯ: PROGRAMMABLE LOGIC ICS; ОБЩИЙ ОБЪЕМ ПАМЯТИ: 483840 BIT; КОММЕРЧЕСКОЕ ОБОЗНАЧЕНИЕ: CYCLONE II; ДРУГИЕ НАЗВАНИЯ ТОВАРА №: 966833; ВЕС ИЗДЕЛИЯ: 10,200 G</t>
  </si>
  <si>
    <t>КАТЕГОРИЯ ПРОДУКТА: ИС, РЧ-ПЕРЕКЛЮЧАТЕЛИ, ROHS: ПОДРОБНОСТИ, КОНФИГУРАЦИЯ ПЕРЕКЛЮЧАТЕЛЕЙ: SPDT, МИНИМАЛЬНАЯ ЧАСТОТА: 0 HZ, МАКСИМАЛЬНАЯ ЧАСТОТА: 3 GHZ, ВНОСИМЫЕ ПОТЕРИ: 0.35 DB, ИЗОЛЯЦИЯ В ВЫКЛЮЧЕННОМ СОСТОЯНИИ - ТИПИЧ.: 13.5 DB, МИНИМАЛЬНАЯ РАБОЧАЯ ТЕМПЕРАТУРА: - 40 C, МАКСИМАЛЬНАЯ РАБОЧАЯ ТЕМПЕРАТУРА: + 85 C, ВИД МОНТАЖА: SMD/SMT, УПАКОВКА / БЛОК: SC-70, ТЕХНОЛОГИЯ: GAAS, СЕРИЯ: MASW, УПАКОВКА: REEL, УПАКОВКА: CUT TAPE, УПАКОВКА: MOUSEREEL, ТОРГОВАЯ МАРКА: MACOM, КОЛИЧЕСТВО ПЕРЕКЛЮЧАТЕЛЕЙ: SINGLE, ВРЕМЯ ОТКЛЮЧЕНИЯ - МАКС.: 5 NS, ВРЕМЯ ВКЛЮЧЕНИЯ - МАКС.: 5 NS, РАБОЧИЙ ТОК ИСТОЧНИКА ПИТАНИЯ: 200 NA, ТИП ПРОДУКТА: RF SWITCH ICS, РАЗМЕР ФАБРИЧНОЙ УПАКОВКИ: 3000, ПОДКАТЕГОРИЯ: WIRELESS &amp; RF INTEGRATED CIRCUITS</t>
  </si>
  <si>
    <t>МИКРОСХЕМА ДЕЛИТЕЛЬ МОЩНОСТИ,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</si>
  <si>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ДЕЛИТЕЛЬ МОЩНОСТИ, КАТЕГОРИЯ ПРОДУКТА: ФОРМИРОВАНИЕ СИГНАЛА; ПРОДУКТ: SPLITTER FILTER MODULES; ЧАСТОТА: 50-200 MHZ; ЧАСТОТНЫЙ ДИАПАЗОН: 50 MHZ TO 200 MHZ; ИМПЕДАНС: 50 OHMS; ТИП ВЫВОДОВ: SMD/SMT; УПАКОВКА / БЛОК: 6,91 MM X 7.87 MM X 6.59 MM; МИНИМАЛЬНАЯ РАБОЧАЯ ТЕМПЕРАТУРА: - 40 C; МАКСИМАЛЬНАЯ РАБОЧАЯ ТЕМПЕРАТУРА: + 85 C; ВНОСИМЫЕ ПОТЕРИ: 0.8 DB; МОНТАЖ: SMD/SMT; РАЗМЕР ФАБРИЧНОЙ УПАКОВКИ:1000; ТИП:2 WAY-0/180 ГРАД</t>
  </si>
  <si>
    <t>AMT-2+</t>
  </si>
  <si>
    <t>КАТЕГОРИЯ ПРОДУКТА: ШИННЫЕ ТРАНСИВЕРЫ, ROHS: ПОДРОБНОСТИ,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 УПАКОВКА / БЛОК: TSSOP-20, УПАКОВКА: TUBE, ТОРГОВАЯ МАРКА: ONSEMI / FAIRCHILD, ФУНКЦИЯ: TRANSCEIVER, ВЫСОТА: 0.9 MM, ДЛИНА: 6.5 MM,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 РАЗМЕР ФАБРИЧНОЙ УПАКОВКИ: 75, ПОДКАТЕГОРИЯ: LOGIC ICS, НАПРЯЖЕНИЕ ПИТАНИЯ - МАКС.: 4 UA, ТЕХНОЛОГИЯ: CMOS, ШИРИНА: 4.4 MM</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</si>
  <si>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ИНВЕРТЕРЫ, КОЛИЧЕСТВО КОНТУРОВ: 2 CIRCUIT, СЕМЕЙСТВО ЛОГИЧЕСКИХ ЭЛЕМЕНТОВ: 74LVC, ТИП ЛОГИКИ: INVERTING,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SC70-6, УПАКОВКА: REEL, УПАКОВКА: CUT TAPE, УПАКОВКА: MOUSEREEL, ФУНКЦИЯ: DUAL SCHMITT TRIGGER, ВЫХОДНОЙ ТОК ВЫСОКОГО УРОВНЯ: - 32 MA, ТИП ВХОДА: SCHMITT TRIGGER, ВЫХОДНОЙ ТОК НИЗКОГО УРОВНЯ: 32 MA, РАБОЧЕЕ НАПРЯЖЕНИЕ ПИТАНИЯ: 1.65 V TO 5.5 V, ДИАПАЗОН РАБОЧИХ ТЕМПЕРАТУР: - 40 C TO + 125 C, СЕРИЯ: SN74LVC2G14, 3000 , ВЕС ИЗДЕЛИЯ: 2,500 MG</t>
  </si>
  <si>
    <t>МИКРОСХЕМА ДЛЯ УПРАВЛЕНИЯ ПИТАНИЕМ, 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0.5 %, ТЕМПЕРАТУРНЫЙ КОЭФФИЦИЕНТ: 92 PPM/C, СЕРИЯ VREF - ВХОДНОЕ НАПРЯЖЕНИЕ - МАКС.: 37 V, ТОК ЧЕРЕЗ ШУНТ - МАКС.: 100 MA, МИНИМАЛЬНАЯ РАБОЧАЯ ТЕМПЕРАТУРА: - 40 C, МАКСИМАЛЬНАЯ РАБОЧАЯ ТЕМПЕРАТУРА: + 125 C, СЕРИЯ: TL431B, УПАКОВКА: CUT TAPE, УПАКОВКА: MOUSEREEL, УПАКОВКА: REEL, ОПИСАНИЕ/ФУНКЦИЯ: ADJUSTABLE PRECISION SHUNT REGULATOR, ВЫСОТА: 1.58 MM, ДЛИНА: 4.9 MM, ДИАПАЗОН РАБОЧИХ ТЕМПЕРАТУР: - 40 C TO + 125 C, ПРОДУКТ: VOLTAGE REFERENCES, ШИРИНА: 3.91 MM, ТОК ЧЕРЕЗ ШУНТ - МИН.: 600 UA, ТОПОЛОГИЯ: SHUNT REFERENCES, МАКСИМАЛЬНОЕ ВЫХОДНОЕ НАПРЯЖЕНИЕ: 36 V, РАЗМЕР ФАБРИЧНОЙ УПАКОВКИ: 2500, ВЕС ИЗДЕЛИЯ: 72.600 MG</t>
  </si>
  <si>
    <t>МИКРОСХЕМА ЦИФРО-АНАЛОГОВЫЙ ПРЕОБРАЗОВАТЕЛЬ,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</si>
  <si>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ЦИФРО-АНАЛОГОВЫЙ ПРЕОБРАЗОВАТЕЛЬ, КАТЕГОРИЯ ПРОДУКТА: ЦИФРО-АНАЛОГОВЫЕ ПРЕОБРАЗОВАТЕЛИ (ЦАП); СЕРИЯ: AD5304; РАЗРЕШЕНИЕ: 8 BIT; ЧАСТОТА ДИСКРЕТИЗАЦИИ: 167 KS/S; КОЛИЧЕСТВО КАНАЛОВ: 4 CHANNEL; ВРЕМЯ СТАБИЛИЗАЦИИ: 6 US; ТИП ВЫХОДА: VOLTAGE BUFFERED; ТИП ИНТЕРФЕЙСА: 3-WIRE, DSP, MICROWIRE, QSPI, SPI; НАПРЯЖЕНИЕ ПИТАНИЯ ДЛЯ АНАЛОГОВЫХ УСТРОЙСТВ: 2.5 V TO 5.5 V; НАПРЯЖЕНИЕ ПИТАНИЯ ДЛЯ ЦИФРОВЫХ УСТРОЙСТВ: 2.5 V TO 5.5 V; МИНИМАЛЬНАЯ РАБОЧАЯ ТЕМПЕРАТУРА: - 40 C; МАКСИМАЛЬНАЯ РАБОЧАЯ ТЕМПЕРАТУРА: + 105 C; ВИД МОНТАЖА: SMD/SMT; УПАКОВКА / БЛОК: MSOP-10; УПАКОВКА: CUT TAPE; УПАКОВКА: MOUSEREEL; УПАКОВКА: REEL; КОЛИЧЕСТВО ПРЕОБРАЗОВАТЕЛЕЙ: 4 CONVERTER; ТИП ССЫЛКИ: EXTERNAL; DNL - ДИФФЕРЕНЦИАЛЬНАЯ НЕЛИНЕЙНОСТЬ: +/- 0.02 LSB; INL - ИНТЕГРАЛЬНАЯ НЕЛИНЕЙНОСТЬ: +/- 0.15 LSB; PD - РАССЕИВАНИЕ МОЩНОСТИ: 4.5 MW; РАЗМЕР ФАБРИЧНОЙ УПАКОВКИ: 1000; НАПРЯЖЕНИЕ ПИТАНИЯ - МАКС.: 5.5 V; НАПРЯЖЕНИЕ ПИТАНИЯ - МИН.: 2.5 V; ВЕС ИЗДЕЛИЯ: 143.200 MG</t>
  </si>
  <si>
    <t>AD5304BRMZ-REEL7</t>
  </si>
  <si>
    <t>МИКРОПРОЦЕССОР,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</si>
  <si>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8-БИТНЫЕ МИКРОКОНТРОЛЛЕРЫ, ROHS: ПОДРОБНОСТИ, СЕРИЯ: PIC18(L)FX520, ВИД МОНТАЖА: SMD/SMT, УПАКОВКА / БЛОК: TQFP-64, ЯДРО: PIC18, РАЗМЕР ПРОГРАММНОЙ ПАМЯТИ: 32 KB, ШИРИНА ШИНЫ ДАННЫХ: 8 BIT, РАЗРЕШЕНИЕ АЦП: 10 BIT, МАКСИМАЛЬНАЯ ТАКТОВАЯ ЧАСТОТА: 40 MHZ, КОЛИЧЕСТВО ВХОДОВ/ВЫХОДОВ: 52 I/O, РАЗМЕР ОЗУ ДАННЫХ: 2 KB, НАПРЯЖЕНИЕ ПИТАНИЯ - МИН.: 4.2 V, НАПРЯЖЕНИЕ ПИТАНИЯ - МАКС.: 5.5 V, МИНИМАЛЬНАЯ РАБОЧАЯ ТЕМПЕРАТУРА: - 40 C, МАКСИМАЛЬНАЯ РАБОЧАЯ ТЕМПЕРАТУРА: + 85 C, УПАКОВКА: TRAY, ТОРГОВАЯ МАРКА: MICROCHIP TECHNOLOGY / ATMEL, ТИП ОЗУ ДАННЫХ: RAM, РАЗМЕР ПЗУ ДАННЫХ: 1024 B, ТИП ПЗУ ДАННЫХ: EEPROM, ВЫСОТА: 1 MM, ТИП ИНТЕРФЕЙСА: I2C, SPI, USART, ДЛИНА: 10 MM, ЧУВСТВИТЕЛЬНЫЙ К ВЛАЖНОСТИ: YES, КОЛИЧЕСТВО КАНАЛОВ АЦП: 12 CHANNEL, КОЛИЧЕСТВО ТАЙМЕРОВ/СЧЕТЧИКОВ: 5 TIMER, СЕРИЯ ПРОЦЕССОРА: PIC18, ПРОДУКТ: MCU, ТИП ПРОДУКТА: 8-BIT MICROCONTROLLERS - MCU, ТИП ПАМЯТИ ПРОГРАММ: FLASH, РАЗМЕР ФАБРИЧНОЙ УПАКОВКИ: 160, ПОДКАТЕГОРИЯ: MICROCONTROLLERS - MCU, КОММЕРЧЕСКОЕ ОБОЗНАЧЕНИЕ: PIC, ШИРИНА: 10 MM</t>
  </si>
  <si>
    <t>PIC18F6520-I/PT</t>
  </si>
  <si>
    <t>СИНФАЗНЫЙ ДРОССЕЛЬ.</t>
  </si>
  <si>
    <t>КАТЕГОРИЯ ПРОДУКТА: СИНФАЗНЫЕ ДРОССЕЛИ/ФИЛЬТРЫ, ROHS: ПОДРОБНОСТИ, СЕРИИ: СРФ0905, ТИП МОНТАЖА: МОНТАЖ НА ПЕЧАТНОЙ ПЛАТЕ, СТИЛЬ ОКОНЧАНИЯ: СМД/СМТ, КОЛИЧЕСТВО КАНАЛОВ: 1 КАНАЛ, ИНДУКТИВНОСТЬ: 1 МГН, ИМПЕДАНС: 1,5 КОМ, ТОЛЕРАНТНОСТЬ: 0,5, МАКСИМАЛЬНЫЙ ПОСТОЯННЫЙ ТОК: 800 МА, МАКСИМАЛЬНОЕ СОПРОТИВЛЕНИЕ ПОСТОЯННОМУ ТОКУ: 310 МОМ, МИНИМАЛЬНАЯ РАБОЧАЯ ТЕМПЕРАТУРА: - 40 С, МАКСИМАЛЬНАЯ РАБОЧАЯ ТЕМПЕРАТУРА: + 105 С, ПОСЫЛКА/КЕЙС: 905, ДЛИНА: 9,2 ММ, ШИРИНА: 6 ММ, ВЫСОТА: 5 ММ, УПАКОВКА: КАТУШКА, УПАКОВКА: РАЗРЕЗАТЬ ЛЕНТУ, УПАКОВКА: МЫШЬКАТУШКА, ТОВАР: СИНФАЗНЫЕ ДРОССЕЛИ, ТИП: СЕТЕВОЙ ФИЛЬТР, МАРКА: БОРНС, ОСНОВНОЙ МАТЕРИАЛ: ФЕРРИТ, ТИП ПРОДУКТА: СИНФАЗНЫЕ ДРОССЕЛИ, ЗАВОДСКАЯ УПАКОВКА: 1000, ПОДКАТЕГОРИЯ: КАТУШКИ ИНДУКТИВНОСТИ, ДРОССЕЛИ И КАТУШКИ, ТЕСТОВАЯ ЧАСТОТА: 100 КГЦ, ЕДИНИЦА ИЗМЕРЕНИЯ: 455 МГ,</t>
  </si>
  <si>
    <t>SRF0905-102Y</t>
  </si>
  <si>
    <t>КАТЕГОРИЯ ПРОДУКТА: ФЕРРИТОВЫЕ СЕРДЕЧНИКИ (БУСИНЫ), ROHS: ПОДРОБНОСТИ, СЕРИИ: МЫ-ПФ, ТОВАР: ФЕРРИТОВЫЕ ШАРИКИ, СТИЛЬ ОКОНЧАНИЯ: СМД/СМТ, ИМПЕДАНС: 2,9 КОМ, МАКСИМАЛЬНЫЙ ПОСТОЯННЫЙ ТОК: 10 А, ТОЛЕРАНТНОСТЬ: 0,25, МАКСИМАЛЬНОЕ СОПРОТИВЛЕНИЕ ПОСТОЯННОМУ ТОКУ: 9 МОМ, МИНИМАЛЬНАЯ РАБОЧАЯ ТЕМПЕРАТУРА: - 40 С, МАКСИМАЛЬНАЯ РАБОЧАЯ ТЕМПЕРАТУРА: + 125 С, ДЛИНА: 12 ММ, ШИРИНА: 8 ММ, ВЫСОТА: 8 ММ, ДИАМЕТР: -, УПАКОВКА: КАТУШКА, УПАКОВКА: РАЗРЕЗАТЬ ЛЕНТУ, УПАКОВКА: МЫШЬКАТУШКА, МАРКА: ВЮРТ ЭЛЕКТРОНИК, ЕМКОСТЬ: -, ТИП ПРОДУКТА: ФЕРРИТОВЫЕ БУСИНЫ, ЗАВОДСКАЯ УПАКОВКА: 500, ПОДКАТЕГОРИЯ: ФЕРРИТЫ, ПРЕКРАЩЕНИЕ: -, ТЕСТОВАЯ ЧАСТОТА: 100 МГЦ, ТИП: СИЛОВОЙ ФЕРРИТ ДЛЯ ПОДАВЛЕНИЯ ЭЛЕКТРОМАГНИТНЫХ ПОМЕХ SMD WE-PF, ЕДИНИЦА ИЗМЕРЕНИЯ: 4088 Г,</t>
  </si>
  <si>
    <t>АЛЮМИНИЕВЫЕ ЭЛЕКТРОЛИТИЧЕСКИЕ КОНДЕНСАТОРЫ ДЛЯ ПОВЕРХНОСТНОГО МОНТАЖА</t>
  </si>
  <si>
    <t>CPCIARE</t>
  </si>
  <si>
    <t>КАТЕГОРИЯ ПРОДУКТА: ТВЕРДОТЕЛЬНЫЕ РЕЛЕ — МОНТАЖ НА ПЕЧАТНОЙ ПЛАТЕ, ТИП МОНТАЖА: МОНТАЖ НА ПЕЧАТНОЙ ПЛАТЕ, НОМИНАЛЬНОЕ НАПРЯЖЕНИЕ НАГРУЗКИ: 60 В ПЕРЕМЕННОГО ТОКА, КОНТАКТНАЯ ФОРМА РЕЛЕ: 1 ФОРМА А (СПСТ-НО), ДИАПАЗОН УПРАВЛЯЮЩЕГО НАПРЯЖЕНИЯ: ОТ 0 В ДО 60 В ПЕРЕМЕННОГО ТОКА, ПОСЫЛКА/КЕЙС: ДИП-6, ТИП ВЫХОДА: МОП-ТРАНЗИСТОР, ВХОДНОЙ ТОК: 25 МА, МИНИМАЛЬНАЯ РАБОЧАЯ ТЕМПЕРАТУРА: - 40 С, МАКСИМАЛЬНАЯ РАБОЧАЯ ТЕМПЕРАТУРА: +85 С, МАРКА: ИНФИНЕОН / ИК, ФОРМА ОБРАТНОЙ СВЯЗИ: SPST (1 ФОРМА А), ТОВАР: ТВЕРДОТЕЛЬНЫЕ РЕЛЕ, ТИП ПРОДУКТА: SSR — ТВЕРДОТЕЛЬНЫЕ РЕЛЕ, ПОДКАТЕГОРИЯ: РЕЛЕ, СТИЛЬ ОКОНЧАНИЯ: ПРИПОЙ,</t>
  </si>
  <si>
    <t>PVG612</t>
  </si>
  <si>
    <t>КАТЕГОРИЯ ПРОДУКТА: РАЗЪЕМ ОБЪЕДИНИТЕЛЬНОЙ ПЛАТЫ DIN 41612, ROHS: ПОДРОБНОСТИ, ТОВАР: ЗАГОЛОВКИ, КОЛИЧЕСТВО ПОЗИЦИЙ: 15 ПОЗИЦИЯ, КОЛИЧЕСТВО РЯДОВ: 2 РЯД, ПОДАЧА: 5,08 ММ, ТИП: ТИП Н, СТИЛЬ ОКОНЧАНИЯ: ПРИПОЙ, МОНТАЖНЫЙ УГОЛ: ПРЯМОЙ УГОЛ, ТЕКУЩИЙ РЕЙТИНГ: 15 А, КОНТАКТНОЕ ПОКРЫТИЕ: СЕРЕБРЯНЫЙ, КОНТАКТНЫЙ МАТЕРИАЛ: МЕДНЫЙ СПЛАВ, СЕРИИ: DIN-МОЩНОСТЬ H, УПАКОВКА: ЛОТОК, МАТЕРИАЛ КОРПУСА: ТЕРМОПЛАСТ, ТИП ПРОДУКТА: РАЗЪЕМЫ DIN 41612, ЗАГРУЖЕНО СТРОК: Г + Г, ЗАВОДСКАЯ УПАКОВКА: 20, ПОДКАТЕГОРИЯ: РАЗЪЕМЫ ОБЪЕДИНИТЕЛЬНОЙ ПЛАТЫ, ДЛИНА ХВОСТА: 3 ММ,</t>
  </si>
  <si>
    <t>09 06 115 2911</t>
  </si>
  <si>
    <t>МОДУЛЬ БИПОЛЯРНОГО ТРАНЗИСТОРА С ИЗОЛИРОВАННЫМ ЗАТВОРОМ (IGBT), ТРАНЗИСТОР МОП 150 ВТ</t>
  </si>
  <si>
    <t>КАТЕГОРИЯ ПРОДУКТА: БТИЗ-МОДУЛИ, ТОВАР: КРЕМНИЕВЫЕ МОДУЛИ IGBT, КОНФИГУРАЦИЯ: ШЕСТНАДЦАТЕРИЧНЫЙ, НАПРЯЖЕНИЕ КОЛЛЕКТОР-ЭМИТТЕР VCEO МАКС.: 600 В, НЕПРЕРЫВНЫЙ ТОК КОЛЛЕКТОРА ПРИ 25 C: 24 А, ПОСЫЛКА/КЕЙС: ИМС-2, МИНИМАЛЬНАЯ РАБОЧАЯ ТЕМПЕРАТУРА: - 55 С, МАКСИМАЛЬНАЯ РАБОЧАЯ ТЕМПЕРАТУРА: + 150 С, МАРКА: ВИШАЙ, ВЫСОТА: 21,97 ММ, ДЛИНА: 62,43 ММ, МАКСИМАЛЬНОЕ НАПРЯЖЕНИЕ ЭМИТТЕРА ЗАТВОРА: 20 В, ТИП МОНТАЖА: СКВОЗНОЕ ОТВЕРСТИЕ, ТИП ПРОДУКТА: БТИЗ-МОДУЛИ, ПОДКАТЕГОРИЯ: БТИЗ, ТЕХНОЛОГИИ: СИ, ШИРИНА: 7,87 ММ,</t>
  </si>
  <si>
    <t>CPV364M4K</t>
  </si>
  <si>
    <t>КАТЕГОРИЯ ПРОДУКТА: КОНТРОЛЬНЫЕ ЦЕПИ, ROHS: ПОДРОБНОСТИ, ТИП: КОНТРОЛЬ НАПРЯЖЕНИЯ, ТИП МОНТАЖА: СМД/СМТ, ПОСЫЛКА/КЕЙС: СК-70-3, КОЛИЧЕСТВО КОНТРОЛИРУЕМЫХ ВХОДОВ: 1 ВХОД, РУЧНОЙ СБРОС: НЕТ РУЧНОГО СБРОСА, СТОРОЖЕВЫЕ ТАЙМЕРЫ: НЕТ СТОРОЖЕВОГО ТАЙМЕРА, НАПРЯЖЕНИЕ ПИТАНИЯ - МАКС.: 5,5 В, МИНИМАЛЬНАЯ РАБОЧАЯ ТЕМПЕРАТУРА: - 40 С, МАКСИМАЛЬНАЯ РАБОЧАЯ ТЕМПЕРАТУРА: +85 С, СЕРИИ: МАКС6806, УПАКОВКА: КАТУШКА, УПАКОВКА: РАЗРЕЗАТЬ ЛЕНТУ, УПАКОВКА: МЫШЬКАТУШКА, МАРКА: МАКСИМ ИНТЕГРИРОВАННЫЙ, ВЫСОТА: 1 ММ (МАКС.), ДЛИНА: 2,2 ММ (МАКС.), РАБОЧИЙ ТОК ПИТАНИЯ: 50 МКА, ПОРОГ ПЕРЕНАПРЯЖЕНИЯ: 2,652 В, PD - РАССЕИВАЕМАЯ МОЩНОСТЬ: 174 МВТ, ТИП ПРОДУКТА: КОНТРОЛЬНЫЕ ЦЕПИ, ЗАВОДСКАЯ УПАКОВКА: 2500, ПОДКАТЕГОРИЯ: PMIC — ИС УПРАВЛЕНИЯ ПИТАНИЕМ, НАПРЯЖЕНИЕ ПИТАНИЯ - МИН.: 1 В, ПОРОГ ПОНИЖЕННОГО НАПРЯЖЕНИЯ: 2,548 В, ШИРИНА: 1,35 ММ (МАКС.), ЧАСТЬ # ПСЕВДОНИМЫ: МАКС6806, ЕДИНИЦА ИЗМЕРЕНИЯ: 6200 МГ,</t>
  </si>
  <si>
    <t>MAX6806XR26-T</t>
  </si>
  <si>
    <t>КАТЕГОРИЯ ПРОДУКТА: ИС ИНТЕРФЕЙСА USB, ROHS: Н, СЕРИИ: FT232, ТОВАР: USB-КОНТРОЛЛЕРЫ, ТИП: МОСТ, USB-UART, ТИП МОНТАЖА: СМД/СМТ, ПОСЫЛКА/КЕЙС: ЛКФП-32, СТАНДАРТ: USB 2.0, СКОРОСТЬ: ВЫСОКАЯ СКОРОСТЬ (HS), ПОЛНАЯ СКОРОСТЬ (FS), СКОРОСТЬ ПЕРЕДАЧИ ДАННЫХ: 12 МБИТ/С, НАПРЯЖЕНИЕ ПИТАНИЯ - МИН.: 3,3 В, 5 В, НАПРЯЖЕНИЕ ПИТАНИЯ - МАКС.: 3,3 В, 5 В, МИНИМАЛЬНАЯ РАБОЧАЯ ТЕМПЕРАТУРА: 0 С, МАКСИМАЛЬНАЯ РАБОЧАЯ ТЕМПЕРАТУРА: + 70 С, УПАКОВКА: КАТУШКА, УПАКОВКА: РАЗРЕЗАТЬ ЛЕНТУ, МАРКА: FTDI, ТИП ИНТЕРФЕЙСА: UART, ЧУВСТВИТЕЛЬНОСТЬ К ВЛАГЕ: ДА, РАБОЧЕЕ НАПРЯЖЕНИЕ ПИТАНИЯ: 3,3 В, 5 В, ТИП ПРОДУКТА: ИС ИНТЕРФЕЙСА USB, ЗАВОДСКАЯ УПАКОВКА: 1000, ПОДКАТЕГОРИЯ: ИНТЕРФЕЙСНЫЕ ИС, ТОРГОВОЕ НАЗВАНИЕ: B-ЧИП, ЧАСТЬ # ПСЕВДОНИМЫ: FT232BM-TR, ЕДИНИЦА ИЗМЕРЕНИЯ: 774 МГ,</t>
  </si>
  <si>
    <t>FT232BM</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</si>
  <si>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(КОМПЬЮТЕРНЫЕ СИСТЕМЫ, ИГРОВЫЕ ПРИСТАВКИ). НЕ ИМЕЕТ ФУНКЦИИ ШИФРОВАНИЯ И КРИПТОГРАФИИ.</t>
  </si>
  <si>
    <t>КАТЕГОРИЯ ПРОДУКТА: ИМПУЛЬСНЫЕ РЕГУЛЯТОРЫ НАПРЯЖЕНИЯ, ТИП МОНТАЖА: СМД/СМТ, ПОСЫЛКА/КЕЙС: ТО-ПМОД-11, ТОПОЛОГИЯ: БАК, ВЫХОДНОЕ НАПРЯЖЕНИЕ: ОТ 800 МВ ДО 6 В, ВЫХОДНОЙ ТОК: 10 А, КОЛИЧЕСТВО ВЫХОДОВ: 1 ВЫХОД, ВХОДНОЕ НАПРЯЖЕНИЕ, МИН.: 6 В, ВХОДНОЕ НАПРЯЖЕНИЕ, МАКС.: 36 В, ЧАСТОТА ПЕРЕКЛЮЧЕНИЯ: ОТ 350 КГЦ ДО 600 КГЦ, МИНИМАЛЬНАЯ РАБОЧАЯ ТЕМПЕРАТУРА: - 40 С, МАКСИМАЛЬНАЯ РАБОЧАЯ ТЕМПЕРАТУРА: + 125 С, МАРКА: ИНСТРУМЕНТЫ ТЕХАСА, РЕГУЛИРОВАНИЕ НАГРУЗКИ: 1 МВ/А, ТИП ПРОДУКТА: ИМПУЛЬСНЫЕ РЕГУЛЯТОРЫ НАПРЯЖЕНИЯ, ПОДКАТЕГОРИЯ: PMIC — ИС УПРАВЛЕНИЯ ПИТАНИЕМ, ТОРГОВОЕ НАЗВАНИЕ: ПРОСТОЙ ПЕРЕКЛЮЧАТЕЛЬ, ТИП: СИНХРОННЫЙ БАК, ТИП ПРОДУКТА: ИНВЕРТОРЫ, СЕРИИ: 74VHCT04A, ЗАВОДСКАЯ УПАКОВКА: 2500, ПОДКАТЕГОРИЯ: ЛОГИЧЕСКИЕ ИС, ЕДИНИЦА ИЗМЕРЕНИЯ: 150 МГ,</t>
  </si>
  <si>
    <t>LMZ23610TZ#</t>
  </si>
  <si>
    <t>КАТЕГОРИЯ ПРОДУКТА: ЛИНЕЙНЫЕ РЕГУЛЯТОРЫ НАПРЯЖЕНИЯ, ROHS: ПОДРОБНОСТИ, ТИП МОНТАЖА: СМД/СМТ, ПОСЫЛКА/КЕЙС: СОТ-23-6, КОЛИЧЕСТВО ВЫХОДОВ: 1 ВЫХОД, ПОЛЯРНОСТЬ: ПОЛОЖИТЕЛЬНЫЙ, ВЫХОДНОЕ НАПРЯЖЕНИЕ: ОТ 1,5 В ДО 11,75 В, ВЫХОДНОЙ ТОК: 200 МА, ТИП ВЫХОДА: РЕГУЛИРУЕМЫЙ, ВХОДНОЕ НАПРЯЖЕНИЕ, МИН.: 2,6 В, ВХОДНОЕ НАПРЯЖЕНИЕ, МАКС.: 12 В, МИНИМАЛЬНАЯ РАБОЧАЯ ТЕМПЕРАТУРА: - 40 С, МАКСИМАЛЬНАЯ РАБОЧАЯ ТЕМПЕРАТУРА: +85 С, РЕГУЛИРОВАНИЕ НАГРУЗКИ: 0,04 МВ/МА, ЛИНЕЙНОЕ РЕГУЛИРОВАНИЕ: 0,06 МВ/В, ТОК ПОКОЯ: 50 МКА, СЕРИИ: ADP3331, УПАКОВКА: КАТУШКА, УПАКОВКА: РАЗРЕЗАТЬ ЛЕНТУ, УПАКОВКА: МЫШЬКАТУШКА, МАРКА: АНАЛОГОВЫЕ УСТРОЙСТВА, ВЫСОТА: 1,15 ММ, ДЛИНА: 2,9 ММ, ТИП ПРОДУКТА: ЛИНЕЙНЫЕ РЕГУЛЯТОРЫ НАПРЯЖЕНИЯ, ЗАВОДСКАЯ УПАКОВКА: 3000, ПОДКАТЕГОРИЯ: PMIC — ИС УПРАВЛЕНИЯ ПИТАНИЕМ, ШИРИНА: 1,6 ММ, ЕДИНИЦА ИЗМЕРЕНИЯ: 36 МГ, ЕДИНИЦА ИЗМЕРЕНИЯ: 129 400 МГ,</t>
  </si>
  <si>
    <t>КАТЕГОРИЯ ТОВАРА: ИНТЕРФЕЙСНЫЕ ИС - ИС ИНТЕРФЕЙСА LVDS. ПРОИЗВОДИТЕЛЬ: TEXAS INSTRUMENTS. ТИП: CMOS , КОЛИЧЕСТВО ДРАЙВЕРОВ: 1 DRIVER , КОЛИЧЕСТВО ПРИЕМНИКОВ: 1 RECEIVER , ДИАПАЗОН ДАННЫХ: 400 MB/S , ТИП ВХОДА: LVDS , ТИП ВЫХОДА: LVTTL , НАПРЯЖЕНИЕ ПИТАНИЯ - МАКС.: 3.6 V , НАПРЯЖЕНИЕ ПИТАНИЯ - МИН.: 3 V , МИНИМАЛЬНАЯ РАБОЧАЯ ТЕМПЕРАТУРА: - 40 C , МАКСИМАЛЬНАЯ РАБОЧАЯ ТЕМПЕРАТУРА: + 85 C , ВИД МОНТАЖА: SMD/SMT , ВЫСОТА: 1.45 MM , ВХОДНОЕ НАПРЯЖЕНИЕ (МАКС.): 100 MV , ДЛИНА: 4.9 MM , СЕРИЯ: DS90LV018A , ШИРИНА: 3.9 MM , ТОРГОВАЯ МАРКА: TEXAS INSTRUMENTS , ВХОДНОЕ НАПРЯЖЕНИЕ МИН.: - 100 MV , РАБОЧИЙ ТОК ИСТОЧНИКА ПИТАНИЯ: 9 MA , РАБОЧЕЕ НАПРЯЖЕНИЕ ПИТАНИЯ: 3.3 V , PD - РАССЕИВАНИЕ МОЩНОСТИ: 1.025 W , ТИП ПРОДУКТА: LVDS INTERFACE IC , ВРЕМЯ ЗАДЕРЖКИ РАСПРОСТРАНЕНИЯ: 2.5 NS , РАЗМЕР ФАБРИЧНОЙ УПАКОВКИ: 95 , ПОДКАТЕГОРИЯ: INTERFACE ICS , ВЕС ИЗДЕЛИЯ: 143 MG</t>
  </si>
  <si>
    <t>DS90LV018ATM</t>
  </si>
  <si>
    <t>КАТЕГОРИЯ ПРОДУКТА: ПРОЦЕССОРЫ И КОНТРОЛЛЕРЫ ЦИФРОВЫХ СИГНАЛОВ (DSP, DSC), ROHS: ПОДРОБНОСТИ, ПРОДУКТ: DSCS, СЕРИЯ: TMS320F2812, КОММЕРЧЕСКОЕ ОБОЗНАЧЕНИЕ: C2000, ВИД МОНТАЖА: SMD/SMT, УПАКОВКА / БЛОК: LQFP-176, ЯДРО: C28X, КОЛИЧЕСТВО ЯДЕР: 1 CORE, МАКСИМАЛЬНАЯ ТАКТОВАЯ ЧАСТОТА: 150 MHZ, ПАМЯТЬ ДЛЯ КЭША КОМАНД L1 / ДАННЫХ: -, ПАМЯТЬ ДЛЯ КЭША КОМАНД L1 / ДАННЫХ: -, РАЗМЕР ПРОГРАММНОЙ ПАМЯТИ: 256 KB, РАЗМЕР ОЗУ ДАННЫХ: 36 KB, РАБОЧЕЕ НАПРЯЖЕНИЕ ПИТАНИЯ: 1.9 V, МИНИМАЛЬНАЯ РАБОЧАЯ ТЕМПЕРАТУРА: - 40 C, МАКСИМАЛЬНАЯ РАБОЧАЯ ТЕМПЕРАТУРА: + 125 C, УПАКОВКА: TRAY, РАЗРЕШЕНИЕ АЦП: 12 BIT, ТОРГОВАЯ МАРКА: TEXAS INSTRUMENTS, ШИРИНА ШИНЫ ДАННЫХ: 32 BIT, ВХОДНОЕ/ВЫХОДНОЕ НАПРЯЖЕНИЕ: 3.3 V, ТИП КОМАНДЫ: FIXED POINT, ЧУВСТВИТЕЛЬНЫЙ К ВЛАЖНОСТИ: YES, ТИП ПРОДУКТА: DSP - DIGITAL SIGNAL PROCESSORS &amp; CONTROLLERS, РАЗМЕР ФАБРИЧНОЙ УПАКОВКИ: 40, ПОДКАТЕГОРИЯ: EMBEDDED PROCESSORS &amp; CONTROLLERS, ВЕС ИЗДЕЛИЯ: 1,896 G,</t>
  </si>
  <si>
    <t>МИКРОСХЕМА ПАМЯТИ 1 ГБИТ,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</si>
  <si>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НИ ФЛЭШ, ROHS: ПОДРОБНОСТИ, ТИП МОНТАЖА: СМД/СМТ, ПОСЫЛКА/КЕЙС: ВСОН-8, СЕРИИ: W25Q128JV, ОБЪЕМ ПАМЯТИ: 128 МБИТ, НАПРЯЖЕНИЕ ПИТАНИЯ - МИН.: 2,7 В, НАПРЯЖЕНИЕ ПИТАНИЯ - МАКС.: 3,6 В, ТИП ИНТЕРФЕЙСА: СПИ, МАКСИМАЛЬНАЯ ТАКТОВАЯ ЧАСТОТА: 133 МГЦ, ОРГАНИЗАЦИЯ: 16 М Х 8, ШИРИНА ШИНЫ ДАННЫХ: 8 БИТ, ТИП ВРЕМЕНИ: СИНХРОННЫЙ, МИНИМАЛЬНАЯ РАБОЧАЯ ТЕМПЕРАТУРА: - 40 С, МАКСИМАЛЬНАЯ РАБОЧАЯ ТЕМПЕРАТУРА: +85 С, МАРКА: ВИНБОНД, ЧУВСТВИТЕЛЬНОСТЬ К ВЛАГЕ: ДА, ТИП ПРОДУКТА: НИ ФЛЭШ, ЗАВОДСКАЯ УПАКОВКА: 378, ПОДКАТЕГОРИЯ: ПАМЯТЬ И ХРАНИЛИЩЕ ДАННЫХ, ПОТРЕБЛЯЕМЫЙ ТОК - МАКС.: 25 МА, ТОРГОВОЕ НАЗВАНИЕ: СПИФЛЭШ, ЕДИНИЦА ИЗМЕРЕНИЯ: 94 МГ,</t>
  </si>
  <si>
    <t>W25Q128JVEIQ</t>
  </si>
  <si>
    <t>КАТЕГОРИЯ ПРОДУКТА: ОПЕРАЦИОННЫЕ УСИЛИТЕЛИ - ОПЕРАЦИОННЫЕ УСИЛИТЕЛИ, ROHS: ПОДРОБНОСТИ, ТИП МОНТАЖА: СМД/СМТ, ПОСЫЛКА/КЕЙС: СОИК-8, КОЛИЧЕСТВО КАНАЛОВ: 2 КАНАЛА, НАПРЯЖЕНИЕ ПИТАНИЯ - МАКС.: 12 В, +/- 6 В, GBP – ПРОДУКТ УВЕЛИЧЕНИЯ ПРОПУСКНОЙ СПОСОБНОСТИ: 5 МГЦ, ВЫХОДНОЙ ТОК НА КАНАЛ: 50 НА, SR - СКОРОСТЬ ПОВОРОТА: 3 В/МКС, VOS - ВХОДНОЕ НАПРЯЖЕНИЕ СМЕЩЕНИЯ: 4 МВ, НАПРЯЖЕНИЕ ПИТАНИЯ - МИН.: 4,5 В, +/- 2,25 В, МИНИМАЛЬНАЯ РАБОЧАЯ ТЕМПЕРАТУРА: - 40 С, МАКСИМАЛЬНАЯ РАБОЧАЯ ТЕМПЕРАТУРА: +85 С, IB — ВХОДНОЙ ТОК СМЕЩЕНИЯ: 300 НА, РАБОЧИЙ ТОК ПИТАНИЯ: 7 МА, НЕИСПРАВНОСТЬ: БЕЗ ВЫКЛЮЧЕНИЯ, CMRR — КОЭФФИЦИЕНТ ПОДАВЛЕНИЯ СИНФАЗНОГО СИГНАЛА: 66 ДБ, EN - ПЛОТНОСТЬ ШУМА ВХОДНОГО НАПРЯЖЕНИЯ: 22 НВ/КВ. ГЦ, СЕРИИ: OP279, УПАКОВКА: ТРУБКА, ТИП УСИЛИТЕЛЯ: УСИЛИТЕЛЬ ОБЩЕГО НАЗНАЧЕНИЯ, МАРКА: АНАЛОГОВЫЕ УСТРОЙСТВА, ДВОЙНОЕ НАПРЯЖЕНИЕ ПИТАНИЯ: +/- 3 В, +/- 5 В, ВЫСОТА: 1,5 ММ, IN - ПЛОТНОСТЬ ВХОДНОГО ШУМА: 1 ПА/КВ. ГЦ, ТИП ВВОДА: ЖЕЛЕЗНОДОРОЖНЫЙ ТРАНСПОРТ, ДЛИНА: 5 ММ, МАКСИМАЛЬНОЕ ДВОЙНОЕ НАПРЯЖЕНИЕ ПИТАНИЯ: +/- 6 В, МИНИМАЛЬНОЕ НАПРЯЖЕНИЕ ДВОЙНОГО ПИТАНИЯ: +/- 2,25 В, РАБОЧЕЕ НАПРЯЖЕНИЕ ПИТАНИЯ: 5 В, 9 В, ТИП ВЫХОДА: ЖЕЛЕЗНОДОРОЖНЫЙ ТРАНСПОРТ, ТОВАР: ОПЕРАЦИОННЫЕ УСИЛИТЕЛИ, ТИП ПРОДУКТА: ОПЕРАЦИОННЫЕ УСИЛИТЕЛИ — ОПЕРАЦИОННЫЕ УСИЛИТЕЛИ, PSRR — КОЭФФИЦИЕНТ ОТКЛОНЕНИЯ ИСТОЧНИКА ПИТАНИЯ: 70 ДБ, ЗАВОДСКАЯ УПАКОВКА: 98, ПОДКАТЕГОРИЯ: ИС УСИЛИТЕЛЯ, ТИП ПОСТАВКИ: ОДИНОЧНЫЙ, ДВОЙНОЙ, ТЕХНОЛОГИИ: БИПОЛЯРНЫЙ, ТИП: УСИЛИТЕЛЬ ОБЩЕГО НАЗНАЧЕНИЯ, КОЭФФИЦИЕНТ УСИЛЕНИЯ ПО НАПРЯЖЕНИЮ, ДБ: 86,02 ДБ, ШИРИНА: 4 ММ, ЕДИНИЦА ИЗМЕРЕНИЯ: 540 МГ</t>
  </si>
  <si>
    <t>OP279GSZ</t>
  </si>
  <si>
    <t>ПРОГРАММИРУЕМАЯ ЛОГИЧЕСКАЯ ИНТЕГРАЛЬНАЯ СХЕМА,</t>
  </si>
  <si>
    <t>ПРОИЗВОДИТЕЛЬ: ИНТЕЛ, КАТЕГОРИЯ ПРОДУКТА: FPGA — ПРОГРАММИРУЕМАЯ ПОЛЬЗОВАТЕЛЕМ ВЕНТИЛЬНАЯ МАТРИЦА, ROHS: ПОДРОБНОСТИ, СЕРИИ: АПЕКС 20К EP20K30E, КОЛИЧЕСТВО ЛОГИЧЕСКИХ ЭЛЕМЕНТОВ: 1200 ЛЕ, КОЛИЧЕСТВО ВХОДОВ/ВЫХОДОВ: 92 ВВОДА/ВЫВОДА, НАПРЯЖЕНИЕ ПИТАНИЯ - МИН.: 1,8 В, НАПРЯЖЕНИЕ ПИТАНИЯ - МАКС.: 1,8 В, МИНИМАЛЬНАЯ РАБОЧАЯ ТЕМПЕРАТУРА: 0 С, МАКСИМАЛЬНАЯ РАБОЧАЯ ТЕМПЕРАТУРА: + 70 С, ТИП МОНТАЖА: СМД/СМТ, ПОСЫЛКА/КЕЙС: ТКФП-144, УПАКОВКА: ЛОТОК, МАРКА: ИНТЕЛ/АЛЬТЕРА, ЧУВСТВИТЕЛЬНОСТЬ К ВЛАГЕ: ДА, КОЛИЧЕСТВО ВОРОТ: 113000, КОЛИЧЕСТВО БЛОКОВ ЛОГИЧЕСКОГО МАССИВА — LAB: 120 ЛАБОРАТОРИЙ, РАБОЧЕЕ НАПРЯЖЕНИЕ ПИТАНИЯ: 1,8 В, ТИП ПРОДУКТА: FPGA — ПРОГРАММИРУЕМАЯ ПОЛЬЗОВАТЕЛЕМ ВЕНТИЛЬНАЯ МАТРИЦА, ЗАВОДСКАЯ УПАКОВКА: 60, ПОДКАТЕГОРИЯ: ПРОГРАММИРУЕМЫЕ ЛОГИЧЕСКИЕ ИС, ОБЩАЯ ПАМЯТЬ: 24576 БИТ, ТОРГОВОЕ НАЗВАНИЕ: АПЕКС 20 000, ЧАСТЬ # ПСЕВДОНИМЫ: 966690,</t>
  </si>
  <si>
    <t>EP20K30ETC144-3N</t>
  </si>
  <si>
    <t>КАТЕГОРИЯ ПРОДУКТА: АНАЛОГО-ЦИФРОВЫЕ ПРЕОБРАЗОВАТЕЛИ (АЦП); СЕРИЯ: AD9288; ВИД МОНТАЖА: SMD/SMT; УПАКОВКА / БЛОК: LQFP-48; РАЗРЕШЕНИЕ: 8 BIT; КОЛИЧЕСТВО КАНАЛОВ: 2 CHANNEL; ТИП ИНТЕРФЕЙСА: PARALLEL; ЧАСТОТА ДИСКРЕТИЗАЦИИ: 100 MS/S; ТИП ВХОДА: DIFFERENTIAL; АРХИТЕКТУРА: PIPELINE; НАПРЯЖЕНИЕ ПИТАНИЯ ДЛЯ АНАЛОГОВЫХ УСТРОЙСТВ: 2.7 V TO 3.6 V; НАПРЯЖЕНИЕ ПИТАНИЯ ДЛЯ ЦИФРОВЫХ УСТРОЙСТВ: 2.7 V TO 3.6 V; SNR – ОТНОШЕНИЕ СИГНАЛ/ШУМ: 47.5 DB; МИНИМАЛЬНАЯ РАБОЧАЯ ТЕМПЕРАТУРА: - 40 C; МАКСИМАЛЬНАЯ РАБОЧАЯ ТЕМПЕРАТУРА: + 85 C; УПАКОВКА: TRAY; DNL - ДИФФЕРЕНЦИАЛЬНАЯ НЕЛИНЕЙНОСТЬ: 1.5 LSB; ОТКЛОНЕНИЕ КОЭФФИЦИЕНТА УСИЛЕНИЯ ОТ ИДЕАЛЬНОГО ЗНАЧЕНИЯ: +/- 8 %FSR; ВЫСОТА: 1.4 MM; INL - ИНТЕГРАЛЬНАЯ НЕЛИНЕЙНОСТЬ: 1.5 LSB; ВХОДНОЕ НАПРЯЖЕНИЕ: N++0.512 VP-P; ДЛИНА: 7 MM; ЧУВСТВИТЕЛЬНЫЙ К ВЛАЖНОСТИ: YES; КОЛИЧЕСТВО ВХОДОВ АЦП: 2 INPUT; КОЛИЧЕСТВО ПРЕОБРАЗОВАТЕЛЕЙ: 2 CONVERTER; РАБОЧЕЕ НАПРЯЖЕНИЕ ПИТАНИЯ: 3.3 V; ТИП ВЫХОДА: CMOS/TTL; PD - РАССЕИВАНИЕ МОЩНОСТИ: 180 MW; ПОТРЕБЛЯЕМАЯ МОЩНОСТЬ: 180 MW; ТИП ССЫЛКИ: EXTERNAL, INTERNAL; ВЫБОРКА И ХРАНЕНИЕ: YES; РАЗМЕР ФАБРИЧНОЙ УПАКОВКИ: 250; НАПРЯЖЕНИЕ ПИТАНИЯ - МАКС.: 3.3 V; НАПРЯЖЕНИЕ ПИТАНИЯ - МИН.: 3.3 V; ТИП: S/H ADC; ШИРИНА: 7 MM; ВЕС ИЗДЕЛИЯ: 181,700 MG</t>
  </si>
  <si>
    <t>AD9288BSTZ-100</t>
  </si>
  <si>
    <t>КАТЕГОРИЯ ПРОДУКТА: ЦИФРОВЫЕ ИЗОЛЯТОРЫ, СЕРИЯ: ADUM1201, ВИД МОНТАЖА: SMD/SMT, УПАКОВКА / БЛОК: SOIC-8, КОЛИЧЕСТВО КАНАЛОВ: 2 CHANNEL, ПОЛЯРНОСТЬ: BIDIRECTIONAL, ДИАПАЗОН ДАННЫХ: 18 GHZ, НАПРЯЖЕНИЕ ИЗОЛЯЦИИ: 2500 VRMS, ТИП ИЗОЛЯЦИИ: MAGNETIC COUPLING, НАПРЯЖЕНИЕ ПИТАНИЯ - МАКС.: 5.5 V, НАПРЯЖЕНИЕ ПИТАНИЯ - МИН.: 2.7 V, РАБОЧИЙ ТОК ИСТОЧНИКА ПИТАНИЯ: 6.3 MA, ВРЕМЯ ЗАДЕРЖКИ РАСПРОСТРАНЕНИЯ: 50 NS, МИНИМАЛЬНАЯ РАБОЧАЯ ТЕМПЕРАТУРА: - 40 C, МАКСИМАЛЬНАЯ РАБОЧАЯ ТЕМПЕРАТУРА: + 105 C, УПАКОВКА: TUBE, ТИП: GENERAL PURPOSE, МАКСИМАЛЬНАЯ ДЛИТЕЛЬНОСТЬ СПАДА ИМПУЛЬСА: 3 NS (TYP), МАКСИМАЛЬНОЕ ВРЕМЯ НАРАСТАНИЯ: 3 NS (TYP), РАБОЧЕЕ НАПРЯЖЕНИЕ ПИТАНИЯ: 5.5 V, ШИРИНА ИМПУЛЬСА: 100 NS, РАЗМЕР ФАБРИЧНОЙ УПАКОВКИ: 98, ВЕС ИЗДЕЛИЯ: 540 MG</t>
  </si>
  <si>
    <t>UIYBMI67A11T18</t>
  </si>
  <si>
    <t>КАТЕГОРИЯ ПРОДУКТА: ПРЕДДЕЛИТЕЛЬ, ROHS: ПОДРОБНОСТИ, УПАКОВКА: КАТУШКА, УПАКОВКА: РАЗРЕЗАТЬ ЛЕНТУ, УПАКОВКА: МЫШЬКАТУШКА, МАРКА: АНАЛОГОВЫЕ УСТРОЙСТВА, ТИП МОНТАЖА: СМД/СМТ, ПОСЫЛКА/КЕЙС: КФН-16, ТИП ПРОДУКТА: ПРЕДДЕЛИТЕЛЬ, СЕРИИ: HMC794, ЗАВОДСКАЯ УПАКОВКА: 500, ПОДКАТЕГОРИЯ: БЕСПРОВОДНЫЕ И РАДИОЧАСТОТНЫЕ ИНТЕГРАЛЬНЫЕ СХЕМЫ, ТЕХНОЛОГИИ: СИ,</t>
  </si>
  <si>
    <t>HMC794LP3ETR</t>
  </si>
  <si>
    <t>КАТЕГОРИЯ ПРОДУКТА: КОМПЛЕКСНЫЕ ПРОГРАММИРУЕМЫЕ ЛОГИЧЕСКИЕ УСТРОЙСТВА (CPLD); СЕРИЯ: EPM7256AE; ВИД МОНТАЖА: SMD/SMT; УПАКОВКА / БЛОК: PQFP-208; РАБОЧЕЕ НАПРЯЖЕНИЕ ПИТАНИЯ: 3.3 V; КОЛИЧЕСТВО МАКРОЯЧЕЕК: 256; КОЛИЧЕСТВО ВХОДОВ/ВЫХОДОВ: 164 I/O; МИНИМАЛЬНАЯ РАБОЧАЯ ТЕМПЕРАТУРА: - 40 C; МАКСИМАЛЬНАЯ РАБОЧАЯ ТЕМПЕРАТУРА: + 85 C; МАКСИМАЛЬНАЯ РАБОЧАЯ ЧАСТОТА: 172.4 MHZ; ЗАДЕРЖКА РАСПРОСТРАНЕНИЯ - МАКС.: 5.5 NS; УПАКОВКА: TRAY; ТИП ПАМЯТИ: EEPROM; ЧУВСТВИТЕЛЬНЫЙ К ВЛАЖНОСТИ: YES; КОЛИЧЕСТВО ВЕНТИЛЕЙ: 5000; КОЛИЧЕСТВО БЛОКОВ ЛОГИЧЕСКИХ МАССИВОВ (LAB): 16; РАЗМЕР ФАБРИЧНОЙ УПАКОВКИ:РАЗМЕР ФАБРИЧНОЙ УПАКОВКИ: 24; НАПРЯЖЕНИЕ ПИТАНИЯ - МАКС.: 3.6 V; НАПРЯЖЕНИЕ ПИТАНИЯ - МИН.: 3 V; КОММЕРЧЕСКОЕ ОБОЗНАЧЕНИЕ: MAX 7000; ДРУГИЕ НАЗВАНИЯ ТОВАРА №: 974650; ВЕС ИЗДЕЛИЯ: 6,300 G</t>
  </si>
  <si>
    <t>EPM7256AEQI208-7N</t>
  </si>
  <si>
    <t>КАТЕГОРИЯ ПРОДУКТА: CPLD - СЛОЖНЫЕ ПРОГРАММИРУЕМЫЕ ЛОГИЧЕСКИЕ УСТРОЙСТВА, ROHS: ПОДРОБНОСТИ, СЕРИИ: EPM7128S, ТИП МОНТАЖА: СМД/СМТ, ПОСЫЛКА/КЕЙС: ТКФП-100, РАБОЧЕЕ НАПРЯЖЕНИЕ ПИТАНИЯ: 3,3 В, КОЛИЧЕСТВО МАКРОЭЛЕМЕНТОВ: 128, КОЛИЧЕСТВО ВХОДОВ/ВЫХОДОВ: 84 ВВОДА/ВЫВОДА, МИНИМАЛЬНАЯ РАБОЧАЯ ТЕМПЕРАТУРА: - 40 С, МАКСИМАЛЬНАЯ РАБОЧАЯ ТЕМПЕРАТУРА: +85 С, МАКСИМАЛЬНАЯ РАБОЧАЯ ЧАСТОТА: 147,1 МГЦ, ЗАДЕРЖКА РАСПРОСТРАНЕНИЯ - МАКС.: 6 НС, УПАКОВКА: ЛОТОК, МАРКА: ИНТЕЛ/АЛЬТЕРА, ТИП ПАМЯТИ: ЭСППЗУ, ЧУВСТВИТЕЛЬНОСТЬ К ВЛАГЕ: ДА, КОЛИЧЕСТВО ВОРОТ: 2500, КОЛИЧЕСТВО БЛОКОВ ЛОГИЧЕСКОГО МАССИВА — LAB: 8, ТИП ПРОДУКТА: CPLD - СЛОЖНЫЕ ПРОГРАММИРУЕМЫЕ ЛОГИЧЕСКИЕ УСТРОЙСТВА, ЗАВОДСКАЯ УПАКОВКА: 90, ПОДКАТЕГОРИЯ: ПРОГРАММИРУЕМЫЕ ЛОГИЧЕСКИЕ ИС, НАПРЯЖЕНИЕ ПИТАНИЯ - МАКС.: 3,6 В, НАПРЯЖЕНИЕ ПИТАНИЯ - МИН.: 3 В, ТОРГОВОЕ НАЗВАНИЕ: МАКС 7000, ЧАСТЬ # ПСЕВДОНИМЫ: 972909, ЕДИНИЦА ИЗМЕРЕНИЯ: 600 МГ,</t>
  </si>
  <si>
    <t>EPM7128STI100-10N</t>
  </si>
  <si>
    <t>МИКРОСХЕМА КОММУТАЦИОННАЯ ИСП В ОБОРУДОВАНИИ ДЛЯ АВТОМАТИЗАЦИИ ПРОМЫШЛЕННЫХ ПРЕДПРИЯТИЙ, КОМПЬЮТЕРНЫХ СИСТЕМАХ. НЕ ИМЕЕТ ФУНКЦИИ ШИФРОВАНИЯ И КРИПТОГРАФИИ. КАТЕГОРИЯ ТОВАРА: ИС МНОГОКРАТНОГО ПЕРЕКЛЮЧАТЕЛЯ, ПРОДУКТ: MULTIPLEXERS, КОЛ-ВО</t>
  </si>
  <si>
    <t>КАТЕГОРИЯ ПРОДУКТА: АНАЛОГО-ЦИФРОВЫЕ ПРЕОБРАЗОВАТЕЛИ — АЦП, ОГРАНИЧЕНИЯ НА ДОСТАВКУ: ДЛЯ ЭТОГО ПРОДУКТА МОЖЕТ ПОТРЕБОВАТЬСЯ ДОПОЛНИТЕЛЬНАЯ ДОКУМЕНТАЦИЯ ДЛЯ ЭКСПОРТА ИЗ США., ROHS: ПОДРОБНОСТИ, СЕРИИ: AD9650, ТИП МОНТАЖА: СМД/СМТ, ПОСЫЛКА/КЕЙС: ЛФЦСП-64, РАЗРЕШЕНИЕ: 16 БИТ, КОЛИЧЕСТВО КАНАЛОВ: 2 КАНАЛА, ТИП ИНТЕРФЕЙСА: ПАРАЛЛЕЛЬНЫЙ, SPI, ЧАСТОТА ВЫБОРКИ: 105 МВЫБ/С, ТИП ВВОДА: ДИФФЕРЕНЦИАЛ, АРХИТЕКТУРА: ТРУБОПРОВОД, АНАЛОГОВОЕ НАПРЯЖЕНИЕ ПИТАНИЯ: 1,8 В, ЦИФРОВОЕ НАПРЯЖЕНИЕ ПИТАНИЯ: 1,8 В, SNR - ОТНОШЕНИЕ СИГНАЛ/ШУМ: 82,5 ДБ, МИНИМАЛЬНАЯ РАБОЧАЯ ТЕМПЕРАТУРА: - 40 С, МАКСИМАЛЬНАЯ РАБОЧАЯ ТЕМПЕРАТУРА: +85 С, УПАКОВКА: ЛОТОК, МАРКА: АНАЛОГОВЫЕ УСТРОЙСТВА, DNL - ДИФФЕРЕНЦИАЛЬНАЯ НЕЛИНЕЙНОСТЬ: - 1 МЛАДШИЙ БИТ/1,3 МЛАДШИЙ БИТ, ОШИБКА УСИЛЕНИЯ: +/- 2,5 % ПОЛНОЙ ШКАЛЫ, ВЫСОТА: 0,83 ММ, INL - ИНТЕГРАЛЬНАЯ НЕЛИНЕЙНОСТЬ: +/- 6 МЛАДШИХ РАЗРЯДОВ, ВХОДНОЕ НАПРЯЖЕНИЕ: 2,7 ВПИК-ПИК, ДЛИНА: 9 ММ, ЧУВСТВИТЕЛЬНОСТЬ К ВЛАГЕ: ДА, КОЛИЧЕСТВО ВХОДОВ АЦП: 2 ВХОДА, КОЛИЧЕСТВО ПРЕОБРАЗОВАТЕЛЕЙ: 2 КОНВЕРТЕР, РАБОЧЕЕ НАПРЯЖЕНИЕ ПИТАНИЯ: 1,8 В, ТИП ВЫХОДА: LVDS, PD - РАССЕИВАЕМАЯ МОЩНОСТЬ: 778 МВТ, ПОТРЕБЛЯЕМАЯ МОЩНОСТЬ: 328 МВТ, ТИП ПРОДУКТА: АЦП — АНАЛОГО-ЦИФРОВЫЕ ПРЕОБРАЗОВАТЕЛИ, ТИП ССЫЛКИ: ВНЕШНИЙ ВНУТРЕННИЙ, ОБРАЗЕЦ И УДЕРЖАНИЕ: ДА, ЗАВОДСКАЯ УПАКОВКА: 1, ПОДКАТЕГОРИЯ: ИС ПРЕОБРАЗОВАТЕЛЯ ДАННЫХ, НАПРЯЖЕНИЕ ПИТАНИЯ - МАКС.: 1,8 В, НАПРЯЖЕНИЕ ПИТАНИЯ - МИН.: 1,8 В, ТИП: S/H АЦП, ШИРИНА: 9 ММ, ЕДИНИЦА ИЗМЕРЕНИЯ: 547 486 Г,</t>
  </si>
  <si>
    <t>AD9650BCPZ-105</t>
  </si>
  <si>
    <t>ДАТЧИК УГЛОВОЙ СКОРОСТИ ДЛЯ МОНТАЖА НА ПЕЧАТНУЮ ПЛАТУ</t>
  </si>
  <si>
    <t>ДАТЧИК УГЛОВОЙ СКОРОСТИ ДЛЯ МОНТАЖА НА ПЕЧАТНУЮ ПЛАТУ, МИНИМАЛЬНОЕ НАПРЯЖЕНИЕ ПИТАНИЯ DC: 2.7В , МАКСИМАЛЬНОЕ НАПРЯЖЕНИЕ ПИТАНИЯ DC: 3.6В , ПОЛОСА ПРОПУСКАНИЯ: 160ГЦ , СКОРОСТНОЙ ДИАПАЗОН: 900°/S , КОЭФФИЦИЕНТ ШКАЛЫ: - , ЛИНЕЙКА ПРОДУКЦИИ: PINPOINT SERIES</t>
  </si>
  <si>
    <t>CRM200</t>
  </si>
  <si>
    <t>SILICON SENSING SYSTEMS LIMITED</t>
  </si>
  <si>
    <t>ТАНТАЛОВЫЙ КОНДЕНСАТОР. ТОВАР ПОСТАВЛЯЕТСЯ НА БЕЗВОЗМЕЗДНОЙ ОСНОВЕ.</t>
  </si>
  <si>
    <t>МНОГОСЛОЙНЫЙ КЕРАМИЧЕСКИЙ КОНДЕНСАТОР. ТОВАР ПОСТАВЛЯЕТСЯ НА БЕЗВОЗМЕЗДНОЙ ОСНОВЕ.</t>
  </si>
  <si>
    <t>КАТЕГОРИЯ ПРОДУКТА: МНОГОСЛОЙНЫЕ КЕРАМИЧЕСКИЕ КОНДЕНСАТОРЫ MLCC - SMD/SMT, ROHS: ПОДРОБНОСТИ, ПРЕКРАЩЕНИЕ: СТАНДАРТ, ЕМКОСТЬ: 22 МКФ, НОМИНАЛЬНОЕ НАПРЯЖЕНИЕ ПОСТОЯННОГО ТОКА: 50 В ПОСТОЯННОГО ТОКА, ДИЭЛЕКТРИК: X7R, ТОЛЕРАНТНОСТЬ: 0,2, КОД ДЕЛА - В: 2220, КОД КОРПУСА - ММ: 5750, ВЫСОТА: 6,4 ММ, МИНИМАЛЬНАЯ РАБОЧАЯ ТЕМПЕРАТУРА: - 55 С, МАКСИМАЛЬНАЯ РАБОЧАЯ ТЕМПЕРАТУРА: + 125 С, ТОВАР: MLCC ОБЩЕГО ТИПА, СТИЛЬ ОКОНЧАНИЯ: СМД/СМТ, СЕРИИ: КРМ, УПАКОВКА: КАТУШКА, УПАКОВКА: РАЗРЕЗАТЬ ЛЕНТУ, УПАКОВКА: МЫШЬКАТУШКА, МАРКА: МУРАТА ЭЛЕКТРОНИКС, УЧЕБНЫЙ КЛАСС: КЛАСС 2, ДЛИНА: 5,7 ММ, ПОСЫЛКА/КЕЙС: 2220 (МЕТРИЧЕСКАЯ 5750), ТИП ПРОДУКТА: КЕРАМИЧЕСКИЕ КОНДЕНСАТОРЫ, ЗАВОДСКАЯ УПАКОВКА: 500, ПОДКАТЕГОРИЯ: КОНДЕНСАТОРЫ, ТИП: МНОГОСЛОЙНЫЙ КЕРАМИЧЕСКИЙ КОНДЕНСАТОР С МЕТАЛЛИЧЕСКИМИ КЛЕММАМИ ОБЩЕГО НАЗНАЧЕНИЯ, НОМИНАЛЬНОЕ НАПРЯЖЕНИЕ ПЕРЕМЕННОГО ТОКА: -, ШИРИНА: 5 ММ, ЕДИНИЦА ИЗМЕРЕНИЯ: 620 МГ,</t>
  </si>
  <si>
    <t>KRM55WR71H226MH01K</t>
  </si>
  <si>
    <t>МИКРОСХЕМА ЦИФРО-АНАЛОГОВЫЙ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ТОВАР ПОСТАВЛЯЕТСЯ НА БЕЗВОЗМЕЗДНОЙ ОСНОВЕ. НЕ ИМЕЕТ ФУНКЦИИ ШИФРОВАНИЯ И КРИПТОГРАФИИ</t>
  </si>
  <si>
    <t>КАТЕГОРИЯ ПРОДУКТА: ЦИФРО-АНАЛОГОВЫЕ ПРЕОБРАЗОВАТЕЛИ (ЦАП); СЕРИЯ: ADV7125; РАЗРЕШЕНИЕ: 8 BIT; ЧАСТОТА ДИСКРЕТИЗАЦИИ: 330 MS/S; КОЛИЧЕСТВО КАНАЛОВ: 3 CHANNEL; ВРЕМЯ СТАБИЛИЗАЦИИ: -; ТИП ВЫХОДА: CURRENT; ТИП ИНТЕРФЕЙСА: PARALLEL; НАПРЯЖЕНИЕ ПИТАНИЯ ДЛЯ АНАЛОГОВЫХ УСТРОЙСТВ: 3.3 V/5 V; НАПРЯЖЕНИЕ ПИТАНИЯ ДЛЯ ЦИФРОВЫХ УСТРОЙСТВ: 3.3 V/5 V; МИНИМАЛЬНАЯ РАБОЧАЯ ТЕМПЕРАТУРА: - 40 C; МАКСИМАЛЬНАЯ РАБОЧАЯ ТЕМПЕРАТУРА: + 85 C; ВИД МОНТАЖА: SMD/SMT; УПАКОВКА / БЛОК: LQFP-48; DNL - ДИФФЕРЕНЦИАЛЬНАЯ НЕЛИНЕЙНОСТЬ: +/- 0.25 LSB; ВЫСОТА: 1.4 MM; INL - ИНТЕГРАЛЬНАЯ НЕЛИНЕЙНОСТЬ: +/- 0.4 LSB; ДЛИНА: 7 MM; ЧУВСТВИТЕЛЬНЫЙ К ВЛАЖНОСТИ: YES; РАБОЧЕЕ НАПРЯЖЕНИЕ ПИТАНИЯ: 3.135 V TO 5.25 V; PD - РАССЕИВАНИЕ МОЩНОСТИ: 485 MW; НАПРЯЖЕНИЕ ПИТАНИЯ - МАКС.: 5.25 V; НАПРЯЖЕНИЕ ПИТАНИЯ - МИН.: 3 V; ТИП: HIGH SPEED; ШИРИНА: 7 MM; ВЕС ИЗДЕЛИЯ: 181,700 MG</t>
  </si>
  <si>
    <t>AD5664RBRMZ-5</t>
  </si>
  <si>
    <t>ТИП ПРОДУКТА: ИНСТРУМЕНТЫ, АППАРАТНОЕ ОБЕСПЕЧЕНИЕ И АКСЕССУАРЫ, ЗАВОДСКАЯ УПАКОВКА: 100, ПОДКАТЕГОРИЯ: КРУГЛЫЕ СОЕДИНИТЕЛИ,</t>
  </si>
  <si>
    <t>MS27488-16</t>
  </si>
  <si>
    <t>ОТЛАДОЧНАЯ ПЛАТА, ИСП. ДЛЯ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</si>
  <si>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МАКЕТНЫЕ ПЛАТЫ И КОМПЛЕКТЫ - ARM; КОЛ-ВО ДИОДОВ 1, КОЛ-ВО КЛЮЧЕЙ, НАПРЯЖЕНИЕ ПИТАНИЯ 5 В, ПОСТ. ТОКА 2 В НАБОРЕ КОМПОНЕНТЫ МАКЕТНОЙ ПЛАТЫ LPC11E36, W5500 ТИП РАЗЪЕМА RJ45 МАГНИТНО-ЭКРАНИРОВАННЫЙ КОНТАКТНЫЙ РАЗЪЕМ ИНТЕРФЕЙС ПИТАНИЯ ETHERNET GPIO SWD USB ПРОГРАММАТОР/ЛАСТИКИ С ДАТЧИКОМ ТЕМПЕРАТУРЫ 2 МБИТ ФЛЭШ-ПАМЯТЬ, ЦИФЕРБЛАТ АНАЛОГОВЫЙ ДИСПЛЕЙ И ПОТЕНЦИОМЕТР РЕГУЛИРОВКИ,</t>
  </si>
  <si>
    <t>W5500-EVB</t>
  </si>
  <si>
    <t>WIZNET CO LTD</t>
  </si>
  <si>
    <t>ПРЕОБРАЗОВАТЕЛЬ ПОСТОЯННОГО ТОКА В ПОСТОЯННЫЙ, ПРЕОБРАЗОВАТЕЛЬ ПОСТОЯННОГО ТОКА В ПОСТОЯННЫЙ, ПРОМЫШЛЕННЫЙ ПРЕОБРАЗОВАТЕЛЬ НАПРЯЖЕНИЯ.</t>
  </si>
  <si>
    <t>КАТЕГОРИЯ ПРОДУКТА: ПРЕОБРАЗОВАТЕЛИ ПОСТОЯННОГО ТОКА В ПОСТОЯННЫЙ С ИЗОЛЯЦИЕЙ; ВИД МОНТАЖА: SMD/SMT; КОЛИЧЕСТВО ВЫХОДОВ: 2 OUTPUT; ВЫХОДНАЯ МОЩНОСТЬ: 1 W; ВХОДНОЕ НАПРЯЖЕНИЕ, МИН.: 10.8 V; ВХОДНОЕ НАПРЯЖЕНИЕ, МАКС.: 13.2 V; ВЫХОДНОЕ НАПРЯЖЕНИЕ-КАНАЛ 1: 9 V; ВЫХОДНОЙ ТОК-КАНАЛ 1: 56 MA; ВЫХОДНОЕ НАПРЯЖЕНИЕ-КАНАЛ 2: - 9 V; ВЫХОДНОЙ ТОК-КАНАЛ 2: 56 MA; НАПРЯЖЕНИЕ ИЗОЛЯЦИИ: 1.5 KV; МИНИМАЛЬНАЯ РАБОЧАЯ ТЕМПЕРАТУРА: - 40 C; МАКСИМАЛЬНАЯ РАБОЧАЯ ТЕМПЕРАТУРА: + 105 C; ДЛИНА: 15.24 MM; ШИРИНА: 8.3 MM; ВЫСОТА: 7.25 MM; ОТРАСЛЬ ПРОМЫШЛЕННОСТИ: INDUSTRIAL; ПРОДУКТ: ISOLATED; СЕРИЯ: PDS1-M; ВХОДНОЕ НАПРЯЖЕНИЕ: 9 V TO 18 V; УПАКОВКА: TUBE; РАЗМЕР ФАБРИЧНОЙ УПАКОВКИ: 32; ДРУГИЕ НАЗВАНИЯ ТОВАРА №: 656-30027R; ВЕС ИЗДЕЛИЯ: 1,800 G</t>
  </si>
  <si>
    <t>КАТЕГОРИЯ ПРОДУКТА: ИЗОЛИРОВАННЫЕ ПРЕОБРАЗОВАТЕЛИ ПОСТОЯННОГО ТОКА В ПОСТОЯННЫЙ — СКВОЗНОЕ ОТВЕРСТИЕ, ROHS: ПОДРОБНОСТИ, ТИП МОНТАЖА: СКВОЗНОЕ ОТВЕРСТИЕ, КОЛИЧЕСТВО ВЫХОДОВ: 1 ВЫХОД, ВЫХОДНАЯ МОЩНОСТЬ: 2 ВТ, ВХОДНОЕ НАПРЯЖЕНИЕ, МИН.: 18 В, ВХОДНОЕ НАПРЯЖЕНИЕ, МАКС.: 36 В, ВЫХОДНОЕ НАПРЯЖЕНИЕ, КАНАЛ 1: 5 В, ВЫХОДНОЙ ТОК-КАНАЛ 1: 400 МА, НАПРЯЖЕНИЕ ИЗОЛЯЦИИ: 1,6 КВ, МИНИМАЛЬНАЯ РАБОЧАЯ ТЕМПЕРАТУРА: - 40 С, МАКСИМАЛЬНАЯ РАБОЧАЯ ТЕМПЕРАТУРА: +85 С, ПОСЫЛКА/КЕЙС: СИП-8, ДЛИНА: 21,8 ММ, ШИРИНА: 9,2 ММ, ВЫСОТА: 11,1 ММ, ПРОМЫШЛЕННОСТЬ: ПРОМЫШЛЕННЫЙ, ТОВАР: ИЗОЛИРОВАННЫЙ, СЕРИИ: ПМР 2, МАРКА: ТРАКО СИЛА, ВХОДНОЕ НАПРЯЖЕНИЕ: ОТ 18 В ДО 36 В, УПАКОВКА: ТРУБКА, ТИП ПРОДУКТА: ИЗОЛИРОВАННЫЕ ПРЕОБРАЗОВАТЕЛИ ПОСТОЯННОГО ТОКА В ПОСТОЯННЫЙ, ЗАВОДСКАЯ УПАКОВКА: 10, ПОДКАТЕГОРИЯ: ПРЕОБРАЗОВАТЕЛЬ ПОСТОЯННОГО ТОКА В ПОСТОЯННЫЙ, ЕДИНИЦА ИЗМЕРЕНИЯ: 4800 Г,</t>
  </si>
  <si>
    <t>ПРЕОБРАЗОВАТЕЛЬ ПОСТОЯННОГО ТОКА В ПОСТОЯННЫЙ, НЕ ДЛЯ ИСПОЛЬЗОВАНИЯ В БЫТУ, НЕ ДЛЯ ЖЕЛЕЗНОДОРОЖНОГО ТРАНСПОРТА, НЕ ДЛЯ ПОЖАРНОЙ БЕЗОПАСНОСТИ,</t>
  </si>
  <si>
    <t>КАТЕГОРИЯ ПРОДУКТА: ИМПУЛЬСНЫЕ ИСТОЧНИКИ ПИТАНИЯ, ROHS: ПОДРОБНОСТИ, ВЫХОДНОЕ НАПРЯЖЕНИЕ, КАНАЛ 1: 5 В ПОСТОЯННОГО ТОКА, КОЛИЧЕСТВО ВЫХОДОВ: 1 ВЫХОД, ВЫХОДНАЯ МОЩНОСТЬ: 10 ВТ, ОТКРЫТАЯ РАМА/ЗАКРЫТАЯ: ОТКРЫТАЯ РАМКА, ВХОДНОЕ НАПРЯЖЕНИЕ: ОТ 85 В ПЕРЕМЕННОГО ТОКА ДО 264 В ПЕРЕМЕННОГО ТОКА, ОТ 120 В ПОСТОЯННОГО ТОКА ДО 370 В ПОСТОЯННОГО ТОКА, ВЫХОДНОЙ ТОК-КАНАЛ 1: 2 А, ТИП МОНТАЖА: ШАССИ, ДЛИНА: 65 ММ, ШИРИНА: 45 ММ, ВЫСОТА: 22 ММ, СЕРИИ: НФМ-10, ОДОБРЕНИЯ: EN60601-1, ES60601-1, МАРКА: ИМЕТЬ ДОБРЫЕ НАМЕРЕНИЯ, СОГЛАСИЕ: EN60601-1, ES60601-1, УПАКОВКА: МАССА, ТИП ПРОДУКТА: ИМПУЛЬСНЫЕ ИСТОЧНИКИ ПИТАНИЯ, ЗАВОДСКАЯ УПАКОВКА: 120, ПОДКАТЕГОРИЯ: ИСТОЧНИК ПИТАНИЯ ПЕРЕМЕННОГО/ПОСТОЯННОГО ТОКА, ЕДИНИЦА ИЗМЕРЕНИЯ: 45 Г,</t>
  </si>
  <si>
    <t>NFM-10-5</t>
  </si>
  <si>
    <t>TEN8-2411WI</t>
  </si>
  <si>
    <t>КАТЕГОРИЯ ПРОДУКТА: ФЕРРИТОВЫЕ СЕРДЕЧНИКИ И АКСЕССУАРЫ, ROHS: ПОДРОБНОСТИ, СЕРИИ: B64290L, ТОВАР: ТОРОИДЫ, ТИП: НЕРАЗРЫВНЫЙ, ИНДУКТИВНОСТЬ: 3,2 МКГН, ОСНОВНОЙ МАТЕРИАЛ: Т35, УПАКОВКА: БОЕПРИПАСЫ, МАРКА: ЭПКОС / ТДК, ВНУТРЕННИЙ ДИАМЕТР: 13,7 ММ, НАРУЖНЫЙ ДИАМЕТР: 22,1 ММ, ВНЕШНЯЯ ВЫСОТА: 6,35 ММ, ТИП ПРОДУКТА: ФЕРРИТОВЫЕ СЕРДЕЧНИКИ И АКСЕССУАРЫ, ЗАВОДСКАЯ УПАКОВКА: 300, ПОДКАТЕГОРИЯ: ФЕРРИТЫ, ЕДИНИЦА ИЗМЕРЕНИЯ: 7 591 Г,</t>
  </si>
  <si>
    <t>B64290L0638X035</t>
  </si>
  <si>
    <t>КАТЕГОРИЯ ПРОДУКТА: АЛЮМИНИЕВЫЕ ЭЛЕКТРОЛИТИЧЕСКИЕ КОНДЕНСАТОРЫ С РАДИАЛЬНЫМИ ВЫВОДАМИ, ROHS: ПОДРОБНОСТИ, ТОВАР: ЭЛЕКТРОЛИТИЧЕСКИЕ КОНДЕНСАТОРЫ ОБЩЕГО НАЗНАЧЕНИЯ, СТИЛЬ ОКОНЧАНИЯ: РАДИАЛЬНЫЙ, ЕМКОСТЬ: 33 МКФ, НОМИНАЛЬНОЕ НАПРЯЖЕНИЕ ПОСТОЯННОГО ТОКА: 350 В ПОСТОЯННОГО ТОКА, МАКСИМАЛЬНАЯ РАБОЧАЯ ТЕМПЕРАТУРА: + 105 С, ДИАМЕТР: 12,5 ММ, РАССТОЯНИЕ МЕЖДУ ВЫВОДАМИ: 5 ММ, ДЛИНА: 20 ММ, ЖИЗНЬ: 10000 ЧАСОВ, ТОЛЕРАНТНОСТЬ: 0,2, ПУЛЬСИРУЮЩИЙ ТОК: 330 МА, МИНИМАЛЬНАЯ РАБОЧАЯ ТЕМПЕРАТУРА: - 40 С, ВЕДУЩИЙ СТИЛЬ: ПРЯМОЙ, СЕРИИ: KXJ, УПАКОВКА: РАЗРЕЗАТЬ ЛЕНТУ, МАРКА: ЮНАЙТЕД ХИМИ-КОН, ТИП ПРОДУКТА: ЭЛЕКТРОЛИТИЧЕСКИЕ КОНДЕНСАТОРЫ, ЗАВОДСКАЯ УПАКОВКА: 500, ПОДКАТЕГОРИЯ: КОНДЕНСАТОРЫ, ТОРГОВОЕ НАЗВАНИЕ: KXJ, ЕДИНИЦА ИЗМЕРЕНИЯ: 18 Г,</t>
  </si>
  <si>
    <t>EKXJ351ETE330MK20S</t>
  </si>
  <si>
    <t>UNITED CHEMI-CON INC</t>
  </si>
  <si>
    <t>КАТЕГОРИЯ ПРОДУКТА: ПОДСТРОЕЧНЫЕ РЕЗИСТОРЫ — СКВОЗНОЕ ОТВЕРСТИЕ, ROHS: ПОДРОБНОСТИ, СЕРИИ: PV32, СТИЛЬ ОКОНЧАНИЯ: PIN-КОД ПК, ТОВАР: ОДИН ОБОРОТ, КОЛИЧЕСТВО ХОДОВ: 1, СОПРОТИВЛЕНИЕ: 100 КОМ, КОРРЕКТИРОВАНИЕ: ЛУЧШИЙ СЛОТ, НОМИНАЛЬНАЯ МОЩНОСТЬ: 500 МВТ (1/2 ВТ), ТОЛЕРАНТНОСТЬ: 0,2, ТЕМПЕРАТУРНЫЙ КОЭФФИЦИЕНТ: 100 ЧАСТЕЙ НА МИЛЛИОН/КЛ, ОРИЕНТАЦИЯ: ВЕРТИКАЛЬНАЯ РЕГУЛИРОВКА, МИНИМАЛЬНАЯ РАБОЧАЯ ТЕМПЕРАТУРА: - 55 С, МАКСИМАЛЬНАЯ РАБОЧАЯ ТЕМПЕРАТУРА: + 125 С, УПАКОВКА: ТРУБКА, МАРКА: БОРНС, ТИП ЭЛЕМЕНТА: КЕРМЕТ, ТИП МОНТАЖА: МОНТАЖ НА ПЕЧАТНОЙ ПЛАТЕ, ТИП ПРОДУКТА: ПОДСТРОЕЧНЫЕ РЕЗИСТОРЫ, ЗАВОДСКАЯ УПАКОВКА: 100, ПОДКАТЕГОРИЯ: ПОТЕНЦИОМЕТРЫ, ТРИММЕРЫ И РЕОСТАТЫ, КОНУСНОСТЬ: ЛИНЕЙНЫЙ, ТИП: ПОДСТРОЕЧНЫЕ РЕЗИСТОРЫ - ОДНООБОРОТНЫЙ, ЕДИНИЦА ИЗМЕРЕНИЯ: 450 МГ,</t>
  </si>
  <si>
    <t>PV32H104A01B00</t>
  </si>
  <si>
    <t>КНОПОЧНЫЙ ПЕРЕКЛЮЧАТЕЛЬ. МОНТАЖ НА ПЕЧАТНОЙ ПЛАТЕ. НОМИНАЛЬНОЕ НАПРЯЖЕНИЕ ПЕРЕМЕННОГО ТОКА: 28 В ПЕРЕМЕННОГО ТОКА., АКТИВАТОР ПЕРЕКЛЮЧАТЕЛЯ. МОНТАЖ НА ПЕЧАТНОЙ ПЛАТЕ. НОМИНАЛЬНОЕ НАПРЯЖЕНИЕ ПЕРЕМЕННОГО ТОКА: 28 В ПЕРЕМЕННОГО ТОКА.</t>
  </si>
  <si>
    <t>ПРОИЗВОДИТЕЛЬ: АПЕМ, КАТЕГОРИЯ ПРОДУКТА: АКТИВАТОРЫ ПЕРЕКЛЮЧАТЕЛЕЙ, ROHS: ПОДРОБНОСТИ, СЕРИИ: А01, МАРКА: АПЕМ, ТИП ПРОДУКТА: АКТИВАТОРЫ ПЕРЕКЛЮЧАТЕЛЕЙ, ЗАВОДСКАЯ УПАКОВКА: 5, ПОДКАТЕГОРИЯ: АКСЕССУАРЫ ДЛЯ ПЕРЕКЛЮЧАТЕЛЕЙ,</t>
  </si>
  <si>
    <t>A018225</t>
  </si>
  <si>
    <t>КЛЕММНАЯ КОЛОДКА НА ПЛАТУ; ТИП РАЗЪЕМА: ЗАЖИМНАЯ РЕЙКА ДЛЯ ПЕЧАТНЫХ ПЛАТ; ЯВЛЯЕТСЯ КЛЕММНОЙ КОЛОДКОЙ НА 3 ПОЛОЖЕНИЯ С ИЗОЛЯТОРОМ ИЗ 6.6 (PA 6.6), ШАГОМ КОНТАКТОВ 5.08ММ, СОЕДИНИТЕЛЬ SMD 20POS 1,25 ММ</t>
  </si>
  <si>
    <t>DF13E-20DP-1.25V(52)</t>
  </si>
  <si>
    <t>РАЗЪЕМ СОЕДИНИТЕЛЬНЫЙ., СОЕДИНИТЕЛИ ДЛЯ ПЕЧАТНЫХ СХЕМ КРУГОВОЙ РАЗЪЕМ (КОННЕКТОР).</t>
  </si>
  <si>
    <t>ТИП РАЗЪЁМА: ПРОВОД-ПЛАТА, ВИД РАЗЪЕМА: МАМА, ВИД МОНТАЖА: PANEL MOUNT, ТИП ВЫВОДОВ: CRIMP, ПОКРЫТИЕ КОНТАКТА: -, СЕРИЯ: SPOX, УПАКОВКА: BULK, ВЫСОТА: 32.2 MM, МАТЕРИАЛ КОРПУСА: POLYAMIDE (PA), ДЛИНА: 17.1 MM, УГОЛ МОНТАЖА: STRAIGHT, КОЛИЧЕСТВО РЯДОВ: 6 ROW, НОМИНАЛЬНОЕ НАПРЯЖЕНИЕ: 24 VDC, МАКСИМАЛЬНАЯ РАБОЧАЯ ТЕМПЕРАТУРА: + 125 C, МИНИМАЛЬНАЯ РАБОЧАЯ ТЕМПЕРАТУРА: - 40 C,</t>
  </si>
  <si>
    <t>9501061</t>
  </si>
  <si>
    <t>КАТЕГОРИЯ ПРОДУКТА: КРУГОВОЙ РАЗЪЕМ СТАНДАРТА MIL, ROHS: ПОДРОБНОСТИ, КОЛИЧЕСТВО ПОЗИЦИЙ: 6 ПОЗИЦИЯ, КОНТАКТНЫЙ ПОЛ: ПИН (МУЖСКОЙ), ВСТАВИТЬ АРАНЖИРОВКУ: 13028, ТОВАР: СОСУДЫ, РАЗМЕР КОРПУСА: 9, СТИЛЬ ОБОЛОЧКИ: НАСТЕННОЕ КРЕПЛЕНИЕ, МИЛ ТИП: MIL-DTL-38999 III, СТИЛЬ ОКОНЧАНИЯ: ОБЖИМ, ТИП МОНТАЖА: ПАНЕЛЬ, ТЕКУЩИЙ РЕЙТИНГ: 5 А, КОНТАКТНОЕ ПОКРЫТИЕ: ЗОЛОТО, КОНТАКТНЫЙ МАТЕРИАЛ: МЕДНЫЙ СПЛАВ, СЕРИИ: ТВ-Р, УПАКОВКА: МАССА, МАРКА: АМФЕНОЛ АЭРОСПЕЙС, СТИЛЬ СПАРИВАНИЯ: САМОБЛОКИРУЮЩИЙСЯ, МОНТАЖНЫЙ УГОЛ: ПРЯМОЙ, МАТЕРИАЛ КОРПУСА: АЛЮМИНИЙ,</t>
  </si>
  <si>
    <t>D38999/20FA35PN</t>
  </si>
  <si>
    <t>AMPHENOL NEED</t>
  </si>
  <si>
    <t>ПРЯМОУГОЛЬНЫЙ РАЗЪЕМ</t>
  </si>
  <si>
    <t>КАТЕГОРИЯ ПРОДУКТА: ПРЯМОУГОЛЬНЫЙ РАЗЪЕМ, УРОВЕНЬ НАПРЯЖЕНИЯ: 180 В, ТЕКУЩИЙ РЕЙТИНГ: 500 МА, СЕРИЯ: M80, КОНТАКТНЫЙ ПОЛ: РОЗЕТКА (ЖЕНСКАЯ), ПОДКАТЕГОРИЯ: ПИТАНИЕ НА ПЛАТЕ MIXTEK FML CRIMP CON С ШЕСТИГРАННЫМ ПАЗОМ JS КОЛИЧЕСТВО ПОЗИЦИЙ: 4 КОАКСИАЛЬНЫЙ  ТИП МОНТАЖА: КАБЕЛЬНОЕ КРЕПЛЕНИЕ / СВОБОДНОЕ КРЕПЛЕНИЕ, СТИЛЬ ОКОНЧАНИЯ: ОБЖИМ, ПОДАЧА: 4 М, ЕДИНИЦА ИЗМЕРЕНИЯ: 2517 Г</t>
  </si>
  <si>
    <t>РАЗЪЕМ СОЕДИНИТЕЛЬНЫЙ НА ПЛАТУ.</t>
  </si>
  <si>
    <t>КАТЕГОРИЯ ПРОДУКТА: РАЗЪЕМЫ DIN 41612, ROHS: ПОДРОБНОСТИ, ТОВАР: ЗАГОЛОВКИ, КОЛИЧЕСТВО ПОЗИЦИЙ: 32 ПОЗИЦИИ, КОЛИЧЕСТВО РЯДОВ: 3 РЯД, ПОДАЧА: 2,54 ММ, ТИП: ТИП С, СТИЛЬ ОКОНЧАНИЯ: ПРИПОЙ, МОНТАЖНЫЙ УГОЛ: ПРЯМОЙ УГОЛ, ТЕКУЩИЙ РЕЙТИНГ: 2,5 А, КОНТАКТНОЕ ПОКРЫТИЕ: ЗОЛОТО, КОНТАКТНЫЙ МАТЕРИАЛ: ЛАТУНЬ, СЕРИИ: 85003, УПАКОВКА: ЛОТОК, МАРКА: МОЛЕКС, МАКСИМАЛЬНАЯ РАБОЧАЯ ТЕМПЕРАТУРА: + 125 С, МИНИМАЛЬНАЯ РАБОЧАЯ ТЕМПЕРАТУРА: - 55 С, ТИП ПРОДУКТА: РАЗЪЕМЫ DIN 41612, ЗАВОДСКАЯ УПАКОВКА: 500, ПОДКАТЕГОРИЯ: РАЗЪЕМЫ ОБЪЕДИНИТЕЛЬНОЙ ПЛАТЫ, УРОВЕНЬ НАПРЯЖЕНИЯ: 250 В ПЕРЕМЕННОГО ТОКА, ЕДИНИЦА ИЗМЕРЕНИЯ: 10 580 Г,</t>
  </si>
  <si>
    <t>85003-0634</t>
  </si>
  <si>
    <t>D38999/32F19R</t>
  </si>
  <si>
    <t>D38999/32F17R</t>
  </si>
  <si>
    <t>D38999/32F21R</t>
  </si>
  <si>
    <t>D38999/32F13R</t>
  </si>
  <si>
    <t>D38999/32F15R</t>
  </si>
  <si>
    <t>D38999/32F11N</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</si>
  <si>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15, СТИЛЬ СПАРИВАНИЯ: НЕСАМОБЛОКИРУЮЩИЙСЯ, МАТЕРИАЛ КОРПУСА: АЛЮМИНИЕВЫЙ СПЛАВ, СТИЛЬ ОБОЛОЧКИ: ПРЯМОЙ, СЕРИИ: AS85049, МАРКА: АМФЕНОЛ ПКД, ТИП ПРОДУКТА: КРУГЛЫЕ ПРИСПОСОБЛЕНИЯ ДЛЯ СНЯТИЯ НАТЯЖЕНИЯ И АДАПТЕРЫ СТАНДАРТА MIL, ЗАВОДСКАЯ УПАКОВКА: 1, ПОДКАТЕГОРИЯ: КРУГЛЫЕ СОЕДИНИТЕЛИ, ЕДИНИЦА ИЗМЕРЕНИЯ: 16 Г,</t>
  </si>
  <si>
    <t>M85049/38-15N</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</si>
  <si>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13, СТИЛЬ СПАРИВАНИЯ: НЕСАМОБЛОКИРУЮЩИЙСЯ, МАТЕРИАЛ КОРПУСА: АЛЮМИНИЕВЫЙ СПЛАВ, СТИЛЬ ОБОЛОЧКИ: ПРЯМОЙ, СЕРИИ: AS85049, МАРКА: АМФЕНОЛ ПКД, ТИП ПРОДУКТА: КРУГЛЫЕ ПРИСПОСОБЛЕНИЯ ДЛЯ СНЯТИЯ НАТЯЖЕНИЯ И АДАПТЕРЫ СТАНДАРТА MIL, ЗАВОДСКАЯ УПАКОВКА: 1, ПОДКАТЕГОРИЯ: КРУГЛЫЕ СОЕДИНИТЕЛИ, ЕДИНИЦА ИЗМЕРЕНИЯ: 14 Г,</t>
  </si>
  <si>
    <t>M85049/38-13N</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</si>
  <si>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13, СТИЛЬ СПАРИВАНИЯ: САМОБЛОКИРУЮЩИЙСЯ, МАТЕРИАЛ КОРПУСА: АЛЮМИНИЕВЫЙ СПЛАВ, СТИЛЬ ОБОЛОЧКИ: ПРЯМОЙ, СЕРИИ: AS85049, МАРКА: АМФЕНОЛ ПКД, ТИП ПРОДУКТА: КРУГЛЫЕ ПРИСПОСОБЛЕНИЯ ДЛЯ СНЯТИЯ НАТЯЖЕНИЯ И АДАПТЕРЫ СТАНДАРТА MIL, ЗАВОДСКАЯ УПАКОВКА: 1, ПОДКАТЕГОРИЯ: КРУГЛЫЕ СОЕДИНИТЕЛИ,ЕДИНИЦА ИЗМЕРЕНИЯ: 16 886 Г,</t>
  </si>
  <si>
    <t>M85049/38S13N</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</si>
  <si>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19, СТИЛЬ СПАРИВАНИЯ: НЕСАМОБЛОКИРУЮЩИЙСЯ, МАТЕРИАЛ КОРПУСА: АЛЮМИНИЕВЫЙ СПЛАВ, СТИЛЬ ОБОЛОЧКИ: ПРЯМОЙ, СЕРИИ: AS85049, МАРКА: ГЛЕНЭР, ТИП ПРОДУКТА: КРУГЛЫЕ ПРИСПОСОБЛЕНИЯ ДЛЯ СНЯТИЯ НАТЯЖЕНИЯ И АДАПТЕРЫ СТАНДАРТА MIL, КВАЛИФИКАЦИЯ: ЭРЕЛЬ, ЗАВОДСКАЯ УПАКОВКА: 1, ПОДКАТЕГОРИЯ: КРУГЛЫЕ СОЕДИНИТЕЛИ, ЕДИНИЦА ИЗМЕРЕНИЯ: 28 Г,</t>
  </si>
  <si>
    <t>M85049/38S19N</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</si>
  <si>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25, СТИЛЬ СПАРИВАНИЯ: НЕСАМОБЛОКИРУЮЩИЙСЯ, МАТЕРИАЛ КОРПУСА: АЛЮМИНИЕВЫЙ СПЛАВ, СТИЛЬ ОБОЛОЧКИ: ПРЯМОЙ, СЕРИИ: AS85049, МАРКА: ГЛЕНЭР, ТИП ПРОДУКТА: КРУГЛЫЕ ПРИСПОСОБЛЕНИЯ ДЛЯ СНЯТИЯ НАТЯЖЕНИЯ И АДАПТЕРЫ СТАНДАРТА MIL, КВАЛИФИКАЦИЯ: ЭРЕЛЬ, ЗАВОДСКАЯ УПАКОВКА: 1, ПОДКАТЕГОРИЯ: КРУГЛЫЕ СОЕДИНИТЕЛИ, ЕДИНИЦА ИЗМЕРЕНИЯ: 44 Г,</t>
  </si>
  <si>
    <t>M85049/88-25N02</t>
  </si>
  <si>
    <t>M85049/88-21N02</t>
  </si>
  <si>
    <t>КАТЕГОРИЯ ПРОДУКТА: КРУГЛЫЕ ПРИСПОСОБЛЕНИЯ ДЛЯ СНЯТИЯ НАТЯЖЕНИЯ И АДАПТЕРЫ СТАНДАРТА MIL, ROHS: ПОДРОБНОСТИ, ТОВАР: СНЯТИЕ НАПРЯЖЕНИЯ, МИЛ ТИП: MIL-DTL-38999 III, IV, РАЗМЕР КОРПУСА: 25, СТИЛЬ СПАРИВАНИЯ: НЕСАМОБЛОКИРУЮЩИЙСЯ, МАТЕРИАЛ КОРПУСА: АЛЮМИНИЕВЫЙ СПЛАВ, СТИЛЬ ОБОЛОЧКИ: ПРЯМОЙ, СЕРИИ: AS85049, МАРКА: ГЛЕНЭР, ТИП ПРОДУКТА: КРУГЛЫЕ ПРИСПОСОБЛЕНИЯ ДЛЯ СНЯТИЯ НАТЯЖЕНИЯ И АДАПТЕРЫ СТАНДАРТА MIL, КВАЛИФИКАЦИЯ: ЭРЕЛЬ, ЗАВОДСКАЯ УПАКОВКА: 1, ПОДКАТЕГОРИЯ: КРУГЛЫЕ СОЕДИНИТЕЛИ, ЕДИНИЦА ИЗМЕРЕНИЯ: 34 Г,</t>
  </si>
  <si>
    <t>M85049/38-25N</t>
  </si>
  <si>
    <t>КАТЕГОРИЯ ПРОДУКТА: СТАБИЛИТРОНЫ, ROHS: ПОДРОБНОСТИ, СЕРИИ: ДЗ23-Г, ТИП МОНТАЖА: СМД/СМТ, ПОСЫЛКА/КЕЙС: СОТ-23-3, VZ - НАПРЯЖЕНИЕ ЗЕНЕРА: 5,6 В, ДОПУСТИМОЕ НАПРЯЖЕНИЕ: 0,05, PD - РАССЕИВАЕМАЯ МОЩНОСТЬ: 300 МВТ, ЗЕНЕРОВСКИЙ ТОК: 100 НА, ZZ - ПОЛНОЕ СОПРОТИВЛЕНИЕ ЗЕНЕРА: 40 ОМ, МИНИМАЛЬНАЯ РАБОЧАЯ ТЕМПЕРАТУРА: - 55 С, МАКСИМАЛЬНАЯ РАБОЧАЯ ТЕМПЕРАТУРА: + 150 С, КОНФИГУРАЦИЯ: ДВОЙНОЙ ОБЩИЙ КАТОД, ИСПЫТАТЕЛЬНЫЙ ТОК: 5 МА, УПАКОВКА: КАТУШКА, УПАКОВКА: РАЗРЕЗАТЬ ЛЕНТУ, УПАКОВКА: МЫШЬКАТУШКА, МАРКА: ВИШАЙ ПОЛУПРОВОДНИКИ, ВЫСОТА: 1,15 ММ, IR - МАКСИМАЛЬНЫЙ ОБРАТНЫЙ ТОК УТЕЧКИ: 100 НА, IR - ОБРАТНЫЙ ТОК: 100 НА, ДЛИНА: 3,1 ММ, ТИП ПРОДУКТА: СТАБИЛИТРОНЫ, ЗАВОДСКАЯ УПАКОВКА: 10000, ПОДКАТЕГОРИЯ: ДИОДЫ И ВЫПРЯМИТЕЛИ, ТЕМПЕРАТУРНЫЙ КОЭФФИЦИЕНТ НАПРЯЖЕНИЯ: 600 МКВ/КЛ, ШИРИНА: 1,43 ММ, ЧАСТЬ # ПСЕВДОНИМЫ: ДЗ23С5В6-ВГ-18, ЕДИНИЦА ИЗМЕРЕНИЯ: 8 МГ,</t>
  </si>
  <si>
    <t>DZ23C5V6-G3-18</t>
  </si>
  <si>
    <t>КАТЕГОРИЯ ПРОДУКТА: РЕЗИСТОРНЫЕ СЕТИ И МАССИВЫ, ROHS: ПОДРОБНОСТИ, СЕРИИ: EXB-V, ТОВАР: МАССИВЫ, СТИЛЬ ОКОНЧАНИЯ: СМД/СМТ, ЗНАЧЕНИЯ РЕЗИСТОРОВ: 20 КОМ, ТОЛЕРАНТНОСТЬ: 0,05, ТИП ЦЕПИ: ИЗОЛИРОВАННЫЙ, КОЛИЧЕСТВО РЕЗИСТОРОВ: 8, КОЛИЧЕСТВО КОНТАКТОВ: 16, ТЕМПЕРАТУРНЫЙ КОЭФФИЦИЕНТ: 200 ЧАСТЕЙ НА МИЛЛИОН/КЛ, МИНИМАЛЬНАЯ РАБОЧАЯ ТЕМПЕРАТУРА: - 55 С, МАКСИМАЛЬНАЯ РАБОЧАЯ ТЕМПЕРАТУРА: + 125 С, ПОСЫЛКА/КЕЙС: 1506, ДЛИНА: 3,8 ММ, ШИРИНА: 1,6 ММ, ВЫСОТА: 0,45 ММ, КВАЛИФИКАЦИЯ: AEC-Q200, УПАКОВКА: КАТУШКА, УПАКОВКА: РАЗРЕЗАТЬ ЛЕНТУ, УПАКОВКА: МЫШЬКАТУШКА, МАРКА: ПАНАСОНИК, МОЩНОСТЬ НА ЭЛЕМЕНТ: 0,063 ВТ, ТИП ПРОДУКТА: РЕЗИСТОРНЫЕ СЕТИ И МАССИВЫ, ЗАВОДСКАЯ УПАКОВКА: 5000, ПОДКАТЕГОРИЯ: РЕЗИСТОРЫ, ЕДИНИЦА ИЗМЕРЕНИЯ: 9 МГ,</t>
  </si>
  <si>
    <t>EXB-2HV203JV</t>
  </si>
  <si>
    <t>ВЫПРЯМИТЕЛЬНЫЙ МОСТ.</t>
  </si>
  <si>
    <t>МОП-ТРАНЗИСТОР.</t>
  </si>
  <si>
    <t>КАТЕГОРИЯ ПРОДУКТА: ТЕРМОСТАТЫ, ROHS: ПОДРОБНОСТИ, ФУНКЦИЯ: ОТКЛЮЧЕНИЕ ПРИ ПОНИЖЕННОЙ ТЕМПЕРАТУРЕ, ТЕМПЕРАТУРА ОТКРЫТИЯ: - 25 С, ТОЧНОСТЬ: +/- 3 С, ДИАПАЗОН ТЕМПЕРАТУР: - 55 С ДО + 110 С, ТЕКУЩИЙ РЕЙТИНГ: 20 МКА, УРОВЕНЬ НАПРЯЖЕНИЯ: 5,5 В ПОСТОЯННОГО ТОКА, ТОВАР: ЦИФРОВЫЕ ТЕРМОСТАТЫ, МАРКА: ИНСТРУМЕНТЫ ТЕХАСА, МАКСИМАЛЬНАЯ РАБОЧАЯ ТЕМПЕРАТУРА: + 125 С, МИНИМАЛЬНАЯ РАБОЧАЯ ТЕМПЕРАТУРА: - 55 С, УПАКОВКА: КАТУШКА, УПАКОВКА: РАЗРЕЗАТЬ ЛЕНТУ, УПАКОВКА: МЫШЬКАТУШКА, ТИП ПРОДУКТА: ТЕРМОСТАТЫ, СЕРИИ: ЛМ26, ЗАВОДСКАЯ УПАКОВКА: 1000, ПОДКАТЕГОРИЯ: ДАТЧИКИ, ЕДИНИЦА ИЗМЕРЕНИЯ: 18 200 МГ,</t>
  </si>
  <si>
    <t>LM26CIM5-DPB/NOPB</t>
  </si>
  <si>
    <t>КАТЕГОРИЯ ПРОДУКТА: 8-БИТНЫЕ МИКРОКОНТРОЛЛЕРЫ — МИКРОКОНТРОЛЛЕРЫ, ROHS: ПОДРОБНОСТИ, СЕРИИ: ATMEGA16, ТИП МОНТАЖА: СМД/СМТ, ПОСЫЛКА/КЕЙС: ТКФП-44, ОСНОВНОЙ: АВР, ОБЪЕМ ПАМЯТИ ПРОГРАММЫ: 16 КБ, ШИРИНА ШИНЫ ДАННЫХ: 8 БИТ, РАЗРЕШЕНИЕ АЦП: 10 БИТ, МАКСИМАЛЬНАЯ ТАКТОВАЯ ЧАСТОТА: 8 МГЦ, КОЛИЧЕСТВО ВХОДОВ/ВЫХОДОВ: 32 ВВОДА/ВЫВОДА, РАЗМЕР ОЗУ ДАННЫХ: 1 КБ, НАПРЯЖЕНИЕ ПИТАНИЯ - МИН.: 2,7 В, НАПРЯЖЕНИЕ ПИТАНИЯ - МАКС.: 5,5 В, МИНИМАЛЬНАЯ РАБОЧАЯ ТЕМПЕРАТУРА: - 40 С, МАКСИМАЛЬНАЯ РАБОЧАЯ ТЕМПЕРАТУРА: +85 С, УПАКОВКА: ЛОТОК, АНАЛОГОВОЕ НАПРЯЖЕНИЕ ПИТАНИЯ: ОТ 2,7 В ДО 5,5 В, МАРКА: ТЕХНОЛОГИЯ МИКРОЧИПОВ / АТМЕЛ, РАЗРЕШЕНИЕ ЦАП: -, ТИП ОЗУ ДАННЫХ: SRAM, РАЗМЕР ПЗУ ДАННЫХ: 512 Б, ТИП ПЗУ ДАННЫХ: ЭСППЗУ, ВЫСОТА: 1 ММ, НАПРЯЖЕНИЕ ВВОДА/ВЫВОДА: ОТ 2,7 В ДО 5,5 В, ТИП ИНТЕРФЕЙСА: JTAG, I2C, SPI, USART, ДЛИНА: 10 ММ, ЧУВСТВИТЕЛЬНОСТЬ К ВЛАГЕ: ДА, КОЛИЧЕСТВО КАНАЛОВ АЦП: 8 КАНАЛОВ, КОЛИЧЕСТВО ТАЙМЕРОВ/СЧЕТЧИКОВ: 3 ТАЙМЕР, СЕРИЯ ПРОЦЕССОРОВ: МЕГААВР, ТОВАР: MCU, ТИП ПРОДУКТА: 8-БИТНЫЕ МИКРОКОНТРОЛЛЕРЫ — МИКРОКОНТРОЛЛЕРЫ, ТИП ПАМЯТИ ПРОГРАММЫ: ВСПЫШКА, ЗАВОДСКАЯ УПАКОВКА: 160,</t>
  </si>
  <si>
    <t>ATMEGA16L-8AU</t>
  </si>
  <si>
    <t>КАТЕГОРИЯ ПРОДУКТА: УСТРОЙСТВА ДЛЯ УПРАВЛЕНИЕ ПИТАНИЕМ СПЕЦИАЛЬНОГО НАЗНАЧЕНИЯ - ИНТЕГРАЛЬНЫЕ СХЕМЫ УПРАВЛЕНИЯ ПИТАНИЕМ, ТИП: DRIVER, ВИД МОНТАЖА: SMD/SMT, УПАКОВКА / БЛОК: SOT-23-6, ВЫХОДНОЙ ТОК: 2 A, МИНИМАЛЬНАЯ РАБОЧАЯ ТЕМПЕРАТУРА: - 55 C, МАКСИМАЛЬНАЯ РАБОЧАЯ ТЕМПЕРАТУРА: + 125 C, УПАКОВКА: CUT TAPE, УПАКОВКА: MOUSEREEL, УПАКОВКА: REEL, РАБОЧИЙ ТОК ИСТОЧНИКА ПИТАНИЯ: 1 MA, РАЗМЕР ФАБРИЧНОЙ УПАКОВКИ: 250, ВЕС ИЗДЕЛИЯ: 36 MG</t>
  </si>
  <si>
    <t>88E6352-A1-TFJ2I000</t>
  </si>
  <si>
    <t>МИКРОСХЕМА ИНТЕГРАЛЬНАЯ МОНОЛИТНАЯ - ИС ДЛЯ УПРАВЛЕНИЯ ПИТАНИЕМ - ИМПУЛЬСНЫЕ РЕГУЛЯТОРЫ НАПРЯЖЕНИЯ.ИСП.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</si>
  <si>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КАТЕГОРИЯ ПРОДУКТА: ИМПУЛЬСНЫЕ РЕГУЛЯТОРЫ НАПРЯЖЕНИЯ, ROHS: ПОДРОБНОСТИ, ТИП МОНТАЖА: СМД/СМТ, ПОСЫЛКА/КЕЙС: ВКФН-15, ТОПОЛОГИЯ: БАК, ВЫХОДНОЕ НАПРЯЖЕНИЕ: ОТ 600 МВ ДО 5 В, ВЫХОДНОЙ ТОК: 10 А, КОЛИЧЕСТВО ВЫХОДОВ: 1 ВЫХОД, ВХОДНОЕ НАПРЯЖЕНИЕ, МИН.: 4,5 В, ВХОДНОЕ НАПРЯЖЕНИЕ, МАКС.: 17 В, ТОК ПОКОЯ: 2 МКА, ЧАСТОТА ПЕРЕКЛЮЧЕНИЯ: ОТ 200 КГЦ ДО 1,2 МГЦ, МИНИМАЛЬНАЯ РАБОЧАЯ ТЕМПЕРАТУРА: - 40 С, МАКСИМАЛЬНАЯ РАБОЧАЯ ТЕМПЕРАТУРА: + 150 С,</t>
  </si>
  <si>
    <t>КАТЕГОРИЯ ПРОДУКТА: FPGA — ПРОГРАММИРУЕМАЯ ПОЛЬЗОВАТЕЛЕМ ВЕНТИЛЬНАЯ МАТРИЦА, ROHS: ПОДРОБНОСТИ, СЕРИИ: ЦИКЛОН III EP3C5, КОЛИЧЕСТВО ЛОГИЧЕСКИХ ЭЛЕМЕНТОВ: 5136 ЛЕ, КОЛИЧЕСТВО ВХОДОВ/ВЫХОДОВ: 94 ВВОДА/ВЫВОДА, НАПРЯЖЕНИЕ ПИТАНИЯ - МИН.: 1,15 В, НАПРЯЖЕНИЕ ПИТАНИЯ - МАКС.: 1,25 В, МИНИМАЛЬНАЯ РАБОЧАЯ ТЕМПЕРАТУРА: - 40 С, МАКСИМАЛЬНАЯ РАБОЧАЯ ТЕМПЕРАТУРА: + 100 С, СКОРОСТЬ ПЕРЕДАЧИ ДАННЫХ: -, КОЛИЧЕСТВО ТРАНСИВЕРОВ: -, ТИП МОНТАЖА: СМД/СМТ, ПОСЫЛКА/КЕЙС: EQFP-144, УПАКОВКА: ЛОТОК, МАРКА: ИНТЕЛ/АЛЬТЕРА, МАКСИМАЛЬНАЯ РАБОЧАЯ ЧАСТОТА: 315 МГЦ, ЧУВСТВИТЕЛЬНОСТЬ К ВЛАГЕ: ДА, КОЛИЧЕСТВО БЛОКОВ ЛОГИЧЕСКОГО МАССИВА — LAB: 321 ЛАБОРАТОРИЯ, РАБОЧЕЕ НАПРЯЖЕНИЕ ПИТАНИЯ: ОТ 1,15 В ДО 1,25 В, ТИП ПРОДУКТА: FPGA — ПРОГРАММИРУЕМАЯ ПОЛЬЗОВАТЕЛЕМ ВЕНТИЛЬНАЯ МАТРИЦА, ЗАВОДСКАЯ УПАКОВКА: 60, ПОДКАТЕГОРИЯ: ПРОГРАММИРУЕМЫЕ ЛОГИЧЕСКИЕ ИС, ОБЩАЯ ПАМЯТЬ: 423936 БИТ, ТОРГОВОЕ НАЗВАНИЕ: ЦИКЛОН III, ЕДИНИЦА ИЗМЕРЕНИЯ: 10 149 Г</t>
  </si>
  <si>
    <t>EP3C5E144I7N</t>
  </si>
  <si>
    <t>КАТЕГОРИЯ ПРОДУКТА: ОПЕРАЦИОННЫЕ УСИЛИТЕЛИ - ОПЕРАЦИОННЫЕ УСИЛИТЕЛИ, ROHS: Н, ТИП МОНТАЖА: СМД/СМТ, ПОСЫЛКА/КЕЙС: СОИК-8, КОЛИЧЕСТВО КАНАЛОВ: 2 КАНАЛА, НАПРЯЖЕНИЕ ПИТАНИЯ - МАКС.: 12 В, +/- 6 В, GBP – ПРОДУКТ УВЕЛИЧЕНИЯ ПРОПУСКНОЙ СПОСОБНОСТИ: 5 МГЦ, SR - СКОРОСТЬ ПОВОРОТА: 3 В/МКС, VOS - ВХОДНОЕ НАПРЯЖЕНИЕ СМЕЩЕНИЯ: 4 МВ, НАПРЯЖЕНИЕ ПИТАНИЯ - МИН.: 4,5 В, +/- 2,25 В, МИНИМАЛЬНАЯ РАБОЧАЯ ТЕМПЕРАТУРА: - 40 С, МАКСИМАЛЬНАЯ РАБОЧАЯ ТЕМПЕРАТУРА: +85 С, IB — ВХОДНОЙ ТОК СМЕЩЕНИЯ: 300 НА, РАБОЧИЙ ТОК ПИТАНИЯ: 7 МА, НЕИСПРАВНОСТЬ: БЕЗ ВЫКЛЮЧЕНИЯ, EN - ПЛОТНОСТЬ ШУМА ВХОДНОГО НАПРЯЖЕНИЯ: 22 НВ/КВ. ГЦ, СЕРИИ: OP279, УПАКОВКА: ТРУБКА, ТИП УСИЛИТЕЛЯ: УСИЛИТЕЛЬ ОБЩЕГО НАЗНАЧЕНИЯ, МАРКА: АНАЛОГОВЫЕ УСТРОЙСТВА, ДВОЙНОЕ НАПРЯЖЕНИЕ ПИТАНИЯ: +/- 3 В, +/- 5 В, ВЫСОТА: 1,5 ММ (МАКС.), IN - ПЛОТНОСТЬ ВХОДНОГО ШУМА: 1 ПА/КВ. ГЦ, ТИП ВВОДА: ЖЕЛЕЗНОДОРОЖНЫЙ ТРАНСПОРТ, ДЛИНА: 5 ММ (МАКС.), МАКСИМАЛЬНОЕ ДВОЙНОЕ НАПРЯЖЕНИЕ ПИТАНИЯ: +/- 6 В, МИНИМАЛЬНОЕ НАПРЯЖЕНИЕ ДВОЙНОГО ПИТАНИЯ: +/- 2,25 В, РАБОЧЕЕ НАПРЯЖЕНИЕ ПИТАНИЯ: 5 В, 9 В, ТИП ВЫХОДА: ЖЕЛЕЗНОДОРОЖНЫЙ ТРАНСПОРТ, ТОВАР: ОПЕРАЦИОННЫЕ УСИЛИТЕЛИ, ТИП ПРОДУКТА: ОПЕРАЦИОННЫЕ УСИЛИТЕЛИ — ОПЕРАЦИОННЫЕ УСИЛИТЕЛИ, PSRR — КОЭФФИЦИЕНТ ОТКЛОНЕНИЯ ИСТОЧНИКА ПИТАНИЯ: 70 ДБ, ЗАВОДСКАЯ УПАКОВКА: 98, ПОДКАТЕГОРИЯ: ИС УСИЛИТЕЛЯ, ТИП ПОСТАВКИ: ОДИНОЧНЫЙ, ДВОЙНОЙ, ТЕХНОЛОГИИ: БИПОЛЯРНЫЙ, ТИП: УСИЛИТЕЛЬ ОБЩЕГО НАЗНАЧЕНИЯ, КОЭФФИЦИЕНТ УСИЛЕНИЯ ПО НАПРЯЖЕНИЮ, ДБ: 86,02 ДБ, ШИРИНА: 4 ММ (МАКС.),</t>
  </si>
  <si>
    <t>OP279GS</t>
  </si>
  <si>
    <t>КАТЕГОРИЯ ПРОДУКТА: АНАЛОГО-ЦИФРОВЫЕ ПРЕОБРАЗОВАТЕЛИ — АЦП, ROHS: ПОДРОБНОСТИ, СЕРИИ: AD7677, ТИП МОНТАЖА: СМД/СМТ, ПОСЫЛКА/КЕЙС: ЛКФП-48, РАЗРЕШЕНИЕ: 16 БИТ, КОЛИЧЕСТВО КАНАЛОВ: 1 КАНАЛ, ТИП ИНТЕРФЕЙСА: I2C, ПАРАЛЛЕЛЬНЫЙ, ЧАСТОТА ВЫБОРКИ: 1 МС/С, ТИП ВВОДА: ДИФФЕРЕНЦИАЛ, АРХИТЕКТУРА: ЮАР, SNR - ОТНОШЕНИЕ СИГНАЛ/ШУМ: 94 ДБ, МИНИМАЛЬНАЯ РАБОЧАЯ ТЕМПЕРАТУРА: - 40 С, МАКСИМАЛЬНАЯ РАБОЧАЯ ТЕМПЕРАТУРА: +85 С, УПАКОВКА: КАТУШКА, МАРКА: АНАЛОГОВЫЕ УСТРОЙСТВА, КОМПЛЕКТ ДЛЯ РАЗРАБОТКИ: EVAL-AD7677EDZ, DNL - ДИФФЕРЕНЦИАЛЬНАЯ НЕЛИНЕЙНОСТЬ: +/- 1 МЛАДШИЙ БИТ, ОШИБКА УСИЛЕНИЯ: +/- 40 МЛАДШИХ РАЗРЯДОВ, ВЫСОТА: 1,4 ММ, INL - ИНТЕГРАЛЬНАЯ НЕЛИНЕЙНОСТЬ: +/- 1 МЛАДШИЙ БИТ, ВХОДНОЕ НАПРЯЖЕНИЕ: +/- 2,5 В, ДЛИНА: 7 ММ, ЧУВСТВИТЕЛЬНОСТЬ К ВЛАГЕ: ДА, КОЛИЧЕСТВО ВХОДОВ АЦП: 1 ВХОД, КОЛИЧЕСТВО ПРЕОБРАЗОВАТЕЛЕЙ: 1 ПРЕОБРАЗОВАТЕЛЬ, РАБОЧЕЕ НАПРЯЖЕНИЕ ПИТАНИЯ: 5 В, ТИП ВЫХОДА: КМОП/ТТЛ, PD - РАССЕИВАЕМАЯ МОЩНОСТЬ: 130 МВТ, ПОТРЕБЛЯЕМАЯ МОЩНОСТЬ: 115 МВТ, ТИП ПРОДУКТА: АЦП — АНАЛОГО-ЦИФРОВЫЕ ПРЕОБРАЗОВАТЕЛИ, ТИП ССЫЛКИ: ВНЕШНИЙ, ОБРАЗЕЦ И УДЕРЖАНИЕ: ДА, ЗАВОДСКАЯ УПАКОВКА: 2000 Г., ПОДКАТЕГОРИЯ: ИС ПРЕОБРАЗОВАТЕЛЯ ДАННЫХ, НАПРЯЖЕНИЕ ПИТАНИЯ - МАКС.: 5 В, НАПРЯЖЕНИЕ ПИТАНИЯ - МИН.: 5 В, ТИП: S/H АЦП, ШИРИНА: 7 ММ,</t>
  </si>
  <si>
    <t>AD7677ASTZRL</t>
  </si>
  <si>
    <t>МИКРОСХЕМА ДЛЯ УСИЛИТЕЛЯ,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</si>
  <si>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БЫСТРОДЕЙСТВУЮЩИЕ ОПЕРАЦИОННЫЕ УСИЛИТЕЛИ, ROHS: ПОДРОБНОСТИ, СЕРИИ: AD8058, КОЛИЧЕСТВО КАНАЛОВ: 2 КАНАЛА, GBP – ПРОДУКТ УВЕЛИЧЕНИЯ ПРОПУСКНОЙ СПОСОБНОСТИ: 100 МГЦ, SR - СКОРОСТЬ ПОВОРОТА: 1,15 КВ/МКС, КОЭФФИЦИЕНТ УСИЛЕНИЯ ПО НАПРЯЖЕНИЮ, ДБ: 55 ДБ, CMRR — КОЭФФИЦИЕНТ ПОДАВЛЕНИЯ СИНФАЗНОГО СИГНАЛА: 60 ДБ, IB — ВХОДНОЙ ТОК СМЕЩЕНИЯ: 2,5 МКА, VOS - ВХОДНОЕ НАПРЯЖЕНИЕ СМЕЩЕНИЯ: 1 МВ, НАПРЯЖЕНИЕ ПИТАНИЯ - МАКС.: 12 В, НАПРЯЖЕНИЕ ПИТАНИЯ - МИН.: 3 В, РАБОЧИЙ ТОК ПИТАНИЯ: 15 МА, МИНИМАЛЬНАЯ РАБОЧАЯ ТЕМПЕРАТУРА: - 40 С, МАКСИМАЛЬНАЯ РАБОЧАЯ ТЕМПЕРАТУРА: +85 С, ТИП МОНТАЖА: СМД/СМТ, ПОСЫЛКА/КЕЙС: СОИК-8, УПАКОВКА: ТРУБКА, ТИП УСИЛИТЕЛЯ: ОБРАТНАЯ СВЯЗЬ ПО НАПРЯЖЕНИЮ, МАРКА: АНАЛОГОВЫЕ УСТРОЙСТВА, КОМПЛЕКТ ДЛЯ РАЗРАБОТКИ: AD8058AR-EBZ, EN - ПЛОТНОСТЬ ШУМА ВХОДНОГО НАПРЯЖЕНИЯ: 7 НВ/КВ. ГЦ, ВЫСОТА: 1,75 ММ, ДЛИНА: 5 ММ, МАКСИМАЛЬНОЕ ДВОЙНОЕ НАПРЯЖЕНИЕ ПИТАНИЯ: +/- 6 В, МИНИМАЛЬНОЕ НАПРЯЖЕНИЕ ДВОЙНОГО ПИТАНИЯ: +/- 1,5 В, РАБОЧЕЕ НАПРЯЖЕНИЕ ПИТАНИЯ: ОТ 3 В ДО 12 В, PD - РАССЕИВАЕМАЯ МОЩНОСТЬ: 800 МВТ,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59 ДБ, ВРЕМЯ УРЕГУЛИРОВАНИЯ: 30 НС, НЕИСПРАВНОСТЬ: БЕЗ ВЫКЛЮЧЕНИЯ, ЗАВОДСКАЯ УПАКОВКА: 98, ПОДКАТЕГОРИЯ: ИС УСИЛИТЕЛЯ, ТИП ПОСТАВКИ: ОДИНОЧНЫЙ, ДВОЙНОЙ, ТОПОЛОГИЯ: ОБРАТНАЯ СВЯЗЬ ПО НАПРЯЖЕНИЮ, ШИРИНА: 4 ММ,</t>
  </si>
  <si>
    <t>AD8058ARZ</t>
  </si>
  <si>
    <t>МИКРОСХЕМА ПРЕОБРАЗОВАТЕЛЬ ЦИФРОВЫХ СИГНАЛОВ.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</si>
  <si>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MAX4364ESA+</t>
  </si>
  <si>
    <t>КОНДЕНСАТОР ЗАЩИЩЕННЫЙ, ТОВАР ПОСТАВЛЯЕТСЯ НА БЕЗВОЗМЕЗДНОЙ ОСНОВЕ.</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</si>
  <si>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 KVDC, ДОПУСТИМОЕ ОТКЛОНЕНИЕ: 0,2,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X1, Y2, ДЛИНА: 26.5 MM, ШИРИНА: 8.5 MM, ВЫСОТА: 17 MM, СЕРИЯ: R41, УПАКОВКА: BULK, ТОРГОВАЯ МАРКА: KEMET, ЕМКОСТЬ - НФ: 100 NF, ЕМКОСТЬ - ПФ: 100000 PF, ДИАМЕТР КАБЕЛЯ: 0.8 MM, СРОК СЛУЖБЫ: 1000 HOUR, ТИП ПРОДУКТА: SAFETY CAPACITORS, РАЗМЕР ФАБРИЧНОЙ УПАКОВКИ: 300, ПОДКАТЕГОРИЯ: CAPACITORS, ТИП: METALLIZED POLYPROPYLENE CAPACITOR, ВЕС ИЗДЕЛИЯ: 4,200 G,</t>
  </si>
  <si>
    <t>R413N310040M1M</t>
  </si>
  <si>
    <t>КАТЕГОРИЯ ПРОДУКТА: FPGA - ПРОГРАММИРУЕМАЯ ВЕНТИЛЬНАЯ МАТРИЦА, ROHS: ПОДРОБНОСТИ, СЕРИЯ: 5CGXFC7C, КОЛИЧЕСТВО ЛОГИЧЕСКИХ ЭЛЕМЕНТОВ: 150000 LE, КОЛИЧЕСТВО ВХОДОВ/ВЫХОДОВ: 224 I/O, НАПРЯЖЕНИЕ ПИТАНИЯ - МИН.: 1.1 V, НАПРЯЖЕНИЕ ПИТАНИЯ - МАКС.: 1.1 V, МИНИМАЛЬНАЯ РАБОЧАЯ ТЕМПЕРАТУРА: - 40 C, МАКСИМАЛЬНАЯ РАБОЧАЯ ТЕМПЕРАТУРА: + 85 C, ДИАПАЗОН ДАННЫХ: 3.125 GB/S, КОЛИЧЕСТВО ТРАНСИВЕРОВ: 6 TRANSCEIVER, ВИД МОНТАЖА: SMD/SMT, УПАКОВКА / БЛОК: BGA-484, УПАКОВКА: TRAY, ТОРГОВАЯ МАРКА: INTEL / ALTERA, МАКСИМАЛЬНАЯ РАБОЧАЯ ЧАСТОТА: 800 MHZ, ЧУВСТВИТЕЛЬНЫЙ К ВЛАЖНОСТИ: YES, КОЛИЧЕСТВО БЛОКОВ ЛОГИЧЕСКИХ МАССИВОВ (LAB): 5648 LAB, РАБОЧЕЕ НАПРЯЖЕНИЕ ПИТАНИЯ: 1.1 V, ТИП ПРОДУКТА: FPGA - FIELD PROGRAMMABLE GATE ARRAY, РАЗМЕР ФАБРИЧНОЙ УПАКОВКИ: 84, ПОДКАТЕГОРИЯ: PROGRAMMABLE LOGIC ICS, ОБЩИЙ ОБЪЕМ ПАМЯТИ: 7696 KBIT, КОММЕРЧЕСКОЕ ОБОЗНАЧЕНИЕ: CYCLONE, ДРУГИЕ НАЗВАНИЯ ТОВАРА №: 970621</t>
  </si>
  <si>
    <t>5CGXFC7C6U19I7N</t>
  </si>
  <si>
    <t>АППАРАТУРА ДЛЯ КОММУНИКАЦИИ В СЕТИ ПРОВОДНОЙ СВЯЗИ, КОММУТАТОР ETHERNET НА 9 ПОРТОВ RJ45, ПИТАНИЕ 5 В СЛУЖИТ ДЛЯ ПЕРЕДАЧИ МОДУЛИРОВАННОГО ЭЛЕКТРИЧЕСКОГО СИГНАЛА, ПОСТУПАЮЩЕГО ОТ КОММУТАТОРА НА НА РАЗЪЕМ МОДУЛЯ. НЕ СОДЕРЖИТ КРИПТОГРАФИЧЕСКИХ И ШИФРОВАЛЬНЫХ СРЕДСТВ,НЕ ОТНОСИТСЯ К УСТРОЙСТВАМ НЕГЛАСНОГО ПОЛУЧЕНИЯ ИНФОРМАЦИИ</t>
  </si>
  <si>
    <t>КОЛИЧЕСТВО ИНТЕРФЕЙСОВ: 9; НОМЕР МОДЕЛИ: TXE091; СКОРОСТЬ ПЕРЕДАЧИ: 10/100 МБИТ/С; ТИП ПЕРЕКЛЮЧЕНИЯ: БЫСТРОДЕЙСТВУЮЩИЙ ПЕРЕКЛЮЧАТЕЛЬ; ЕМКОСТЬ КОММУТАТОРА: 1G; РЕЖИМ СВЯЗИ: ПОЛНОДУПЛЕКСНЫЙ И ПОЛУДУПЛЕКСНЫЙ; ФУНКЦИЯ: LACP, SNMP; ГАРАНТИЯ: 13 МЕСЯЦЕВ; СЕРТИФИКАТ: CE ROHS FCC; МИКРОСХЕМЫ: ICPLUS/IP179N; ЕДИНИЦА ИЗМЕРЕНИЯ: 100000015</t>
  </si>
  <si>
    <t>IP179NI</t>
  </si>
  <si>
    <t>ICPLUS</t>
  </si>
  <si>
    <t>КАТЕГОРИЯ ПРОДУКТА: АЛЮМИНИЕВЫЕ ЭЛЕКТРОЛИТИЧЕСКИЕ КОНДЕНСАТОРЫ ДЛЯ ПОВЕРХНОСТНОГО МОНТАЖА, ROHS: ПОДРОБНОСТИ, СЕРИЯ: FT-V HIGH, ПРОДУКТ: HIGH TEMP ELECTROLYTIC CAPACITORS, ЁМКОСТЬ: 100 UF, НОМИНАЛЬНОЕ НАПРЯЖЕНИЕ ПОСТОЯННОГО ТОКА: 35 VDC, ДОПУСТИМОЕ ОТКЛОНЕНИЕ: 0,2, ЭФФЕКТИВНОЕ ПОСЛЕДОВАТЕЛЬНОЕ СОПРОТИВЛЕНИЕ: 260 MOHMS, МИНИМАЛЬНАЯ РАБОЧАЯ ТЕМПЕРАТУРА: - 55 C, МАКСИМАЛЬНАЯ РАБОЧАЯ ТЕМПЕРАТУРА: + 105 C, ДИАМЕТР: 6.3 MM, ДЛИНА: 5.8 MM, ВЫСОТА: 6.1 MM, СРОК СЛУЖБЫ: 2000 HOUR, ПУЛЬСИРУЮЩИЙ ТОК: 300 MA, КВАЛИФИКАЦИЯ: AEC-Q200, УПАКОВКА: REEL, УПАКОВКА: CUT TAPE, УПАКОВКА: MOUSEREEL, ТОРГОВАЯ МАРКА: PANASONIC, ТИП ПРОДУКТА: ELECTROLYTIC CAPACITORS, РАЗМЕР ФАБРИЧНОЙ УПАКОВКИ: 1000, ПОДКАТЕГОРИЯ: CAPACITORS, ТИП ВЫВОДОВ: SMD/SMT</t>
  </si>
  <si>
    <t>EEEFT1V101AP</t>
  </si>
  <si>
    <t>РЕЗИСТОР ТОНКОПЛЕНОЧНЫЙ, ПОСТОЯННОЙ ЕМКОСТИ ДЛЯ ПОВЕРХНОСТНОГО МОНТАЖА</t>
  </si>
  <si>
    <t>КАТЕГОРИЯ ПРОДУКТА: ТОНКОПЛЕНОЧНЫЕ РЕЗИСТОРЫ – ДЛЯ ПОВЕРХНОСТНОГО МОНТАЖА, ROHS: ПОДРОБНОСТИ, СЕРИЯ: RN73, СОПРОТИВЛЕНИЕ: 1.47 KOHMS, ДОПУСТИМОЕ ОТКЛОНЕНИЕ: 0.1 %, ТЕМПЕРАТУРНЫЙ КОЭФФИЦИЕНТ: 10 PPM / C, КОРПУС - ДЮЙМЫ: 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REEL, УПАКОВКА: CUT TAPE, УПАКОВКА: MOUSEREEL, ТОРГОВАЯ МАРКА: TE CONNECTIVITY / HOLSWORTHY, ОСОБЕННОСТИ: -, ВЫСОТА: 0.55 MM, ДЛИНА: 2 MM, ВИД МОНТАЖА: PCB MOUNT, ДИАПАЗОН РАБОЧИХ ТЕМПЕРАТУР: - 55 C TO + 155 C, ПРОДУКТ: PRECISION RESISTORS THIN FILM SMD, ТИП ПРОДУКТА: THIN FILM RESISTORS, РАЗМЕР ФАБРИЧНОЙ УПАКОВКИ: 1000, ПОДКАТЕГОРИЯ: RESISTORS, ТЕХНОЛОГИЯ: THIN FILM, ТИП ВЫВОДОВ: SMD/SMT, ТИП: SMD HIGH POWER PRECISION RESISTOR, ШИРИНА: 1.25 MM, ДРУГИЕ НАЗВАНИЯ ТОВАРА №: 1676233-2</t>
  </si>
  <si>
    <t>RN73C2A1K47BTDF</t>
  </si>
  <si>
    <t>КАТЕГОРИЯ ПРОДУКТА: СТАБИЛИТРОНЫ, ROHS: ПОДРОБНОСТИ, СЕРИЯ: 1SMA5931B, ВИД МОНТАЖА: SMD/SMT, УПАКОВКА / БЛОК: SMA-2, VZ - НАПРЯЖЕНИЕ ТУННЕЛЬНОГО ПРОБОЯ P-N-ПЕРЕХОДА: 18 V, ДОПУСТИМОЕ ОТКЛОНЕНИЕ НАПРЯЖЕНИЯ: 0,05, PD - РАССЕИВАНИЕ МОЩНОСТИ: 1.5 W, ЗЕНЕРОВСКИЙ ТОК: 83 MA, ZZ - ПОЛНОЕ СОПРОТИВЛЕНИЕ ДИОДА ПРИ ЛАВИННОМ ПРОБОЕ: 12 OHMS, МИНИМАЛЬНАЯ РАБОЧАЯ ТЕМПЕРАТУРА: - 65 C, МАКСИМАЛЬНАЯ РАБОЧАЯ ТЕМПЕРАТУРА: + 150 C, КОНФИГУРАЦИЯ: SINGLE, ТОК ИСПЫТАНИЙ: 20.8 MA, УПАКОВКА: REEL, УПАКОВКА: CUT TAPE, УПАКОВКА: MOUSEREEL, ТОРГОВАЯ МАРКА: ONSEMI, ДИАМЕТР: -, ВЫСОТА: 2.1 MM, IR - МАКСИМАЛЬНЫЙ ОБРАТНЫЙ ТОК УТЕЧКИ: 500 NA, IR - ОБРАТНЫЙ ТОК : 500 NA, ДЛИНА: 4.32 MM, ТИП ПРОДУКТА: ZENER DIODES, РАЗМЕР ФАБРИЧНОЙ УПАКОВКИ: 5000, ПОДКАТЕГОРИЯ: DIODES &amp; RECTIFIERS, ТИП ВЫВОДОВ: SMD/SMT, VF - ПРЯМОЕ НАПРЯЖЕНИЕ: 1.2 V, ТОЧНОСТЬ РЕГУЛИРОВАНИЯ НАПРЯЖЕНИЯ: -, ТЕМПЕРАТУРНЫЙ КОЭФФИЦИЕНТ НАПРЯЖЕНИЯ: -, ШИРИНА: 2.6 MM</t>
  </si>
  <si>
    <t>1SMA5931BT3G</t>
  </si>
  <si>
    <t>ВЫПРЯМИТЕЛЬНЫЙ ДИОД, ДИОД ДЛЯ ПОДАВЛЕНИЯ СКАЧКОВ НАПРЯЖЕНИЯ</t>
  </si>
  <si>
    <t>КАТЕГОРИЯ ПРОДУКТА: ДИОДЫ - ОБЩЕГО НАЗНАЧЕНИЯ, УПРАВЛЕНИЕ ПИТАНИЕМ, КОММУТАЦИЯ, ROHS: ПОДРОБНОСТИ, ПРОДУКТ: GENERAL PURPOSE DIODES, ВИД МОНТАЖА: SMD/SMT, ПИКОВОЕ ОБРАТНОЕ НАПРЯЖЕНИЕ: 800 V, МАКСИМАЛЬНЫЙ ТОК ПЕРЕГРУЗКИ: 30 A, IF - ПРЯМОЙ ТОК: 1 A, КОНФИГУРАЦИЯ: SINGLE, ВРЕМЯ ВОССТАНОВЛЕНИЯ: 100 NS, VF - ПРЯМОЕ НАПРЯЖЕНИЕ: 1.7 V, IR - ОБРАТНЫЙ ТОК : 1 UA, МИНИМАЛЬНАЯ РАБОЧАЯ ТЕМПЕРАТУРА: - 55 C, МАКСИМАЛЬНАЯ РАБОЧАЯ ТЕМПЕРАТУРА: + 150 C, СЕРИЯ: USM-10AAFL, УПАКОВКА: REEL, УПАКОВКА: CUT TAPE, УПАКОВКА: MOUSEREEL, ТОРГОВАЯ МАРКА: PANJIT, ТИП ПРОДУКТА: DIODES - GENERAL PURPOSE, POWER, SWITCHING, РАЗМЕР ФАБРИЧНОЙ УПАКОВКИ: 3000, ПОДКАТЕГОРИЯ: DIODES &amp; RECTIFIERS, ВЕС ИЗДЕЛИЯ: 17,250 MG, ПОДКАТЕГОРИЯ: DIODES &amp; RECTIFIERS</t>
  </si>
  <si>
    <t>ТРАНЗИСТОРНАЯ ВЫХОДНАЯ ОПТОПАРА, 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 ТРАНЗИСТОРНАЯ ВЫХОДНАЯ ОПТОПАРА, 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t>
  </si>
  <si>
    <t>КАТЕГОРИЯ ПРОДУКТА: МОП-ТРАНЗИСТОР, ROHS: ПОДРОБНОСТИ, ТЕХНОЛОГИЯ: SI, ВИД МОНТАЖА: SMD/SMT, УПАКОВКА / БЛОК: SC-75A-3, ПОЛЯРНОСТЬ ТРАНЗИСТОРА: P-CHANNEL, КОЛИЧЕСТВО КАНАЛОВ: 1 CHANNEL, VDS - НАПРЯЖЕНИЕ ПРОБОЯ СТОК-ИСТОК: 20 V, ID - НЕПРЕРЫВНЫЙ ТОК УТЕЧКИ: 350 MA, RDS ВКЛ - СОПРОТИВЛЕНИЕ СТОК-ИСТОК: 1.2 OHMS, VGS - НАПРЯЖЕНИЕ ЗАТВОР-ИСТОК: - 6 V, + 6 V, VGS TH - ПОРОГОВОЕ НАПРЯЖЕНИЕ ЗАТВОР-ИСТОК : 450 MV, QG - ЗАРЯД ЗАТВОРА: 1.65 NC, МИНИМАЛЬНАЯ РАБОЧАЯ ТЕМПЕРАТУРА: - 55 C, МАКСИМАЛЬНАЯ РАБОЧАЯ ТЕМПЕРАТУРА: + 150 C, PD - РАССЕИВАНИЕ МОЩНОСТИ: 175 MW, КАНАЛЬНЫЙ РЕЖИМ: ENHANCEMENT, КОММЕРЧЕСКОЕ ОБОЗНАЧЕНИЕ: TRENCHFET, УПАКОВКА: REEL, УПАКОВКА: CUT TAPE, УПАКОВКА: MOUSEREEL, ТОРГОВАЯ МАРКА: VISHAY SEMICONDUCTORS, КОНФИГУРАЦИЯ: SINGLE, ТИП ПРОДУКТА: MOSFET, СЕРИЯ: SI1, РАЗМЕР ФАБРИЧНОЙ УПАКОВКИ: 3000, ПОДКАТЕГОРИЯ: MOSFETS, ДРУГИЕ НАЗВАНИЯ ТОВАРА №: SI1013R-GE3</t>
  </si>
  <si>
    <t>SI1013R-T1-GE3</t>
  </si>
  <si>
    <t>КАТЕГОРИЯ ПРОДУКТА: ТРАНЗИСТОРНЫЕ ВЫХОДНЫЕ ОПТОПАРЫ, ROHS: ПОДРОБНОСТИ, ВИД МОНТАЖА: SMD/SMT, КОЛИЧЕСТВО КАНАЛОВ: 1 CHANNEL, НАПРЯЖЕНИЕ ИЗОЛЯЦИИ: 5000 VRMS, ТИП ВЫХОДА: NPN PHOTOTRANSISTOR, КОЭФФИЦИЕНТ ПЕРЕДАЧИ ПО ТОКУ: 1, IF - ПРЯМОЙ ТОК: 60 MA, VF - ПРЯМОЕ НАПРЯЖЕНИЕ: 1.5 V, МАКСИМАЛЬНОЕ НАПРЯЖЕНИЕ КОЛЛЕКТОР-ЭМИТТЕР: 80 V, МАКСИМАЛЬНЫЙ КОЛЛЕКТОРНЫЙ ТОК: 100 MA, МАКСИМАЛЬНОЕ НАПРЯЖЕНИЕ НАСЫЩЕНИЯ КОЛЛЕКТОР-ЭМИТТЕР: 0.4 V, ВРЕМЯ НАРАСТАНИЯ: 3.5 US, ВРЕМЯ СПАДА: 5 US, VR - ОБРАТНОЕ НАПРЯЖЕНИЕ: 6 V, PD - РАССЕИВАНИЕ МОЩНОСТИ: 250 MW, МИНИМАЛЬНАЯ РАБОЧАЯ ТЕМПЕРАТУРА: - 55 C, МАКСИМАЛЬНАЯ РАБОЧАЯ ТЕМПЕРАТУРА: + 110 C, УПАКОВКА: REEL, УПАКОВКА: CUT TAPE, ТОРГОВАЯ МАРКА: VISHAY SEMICONDUCTORS, ТИП ПРОДУКТА: TRANSISTOR OUTPUT OPTOCOUPLERS, РАЗМЕР ФАБРИЧНОЙ УПАКОВКИ: 3000, ПОДКАТЕГОРИЯ: OPTOCOUPLERS</t>
  </si>
  <si>
    <t>VOL628A-3T</t>
  </si>
  <si>
    <t>КАТЕГОРИЯ ПРОДУКТА: ПРЕЦИЗИОННЫЕ УСИЛИТЕЛИ; СЕРИЯ: OP1177; КОЛИЧЕСТВО КАНАЛОВ: 1 CHANNEL; GBP - SR - СКОРОСТЬ НАРАСТАНИЯ ВЫХОДНОГО НАПРЯЖЕНИЯ: 700 MV/US; CMRR - КОЭФФИЦИЕНТ ПОДАВЛЕНИЯ СИНФАЗНОГО СИГНАЛА: 126 DB; ВЫХОДНОЙ ТОК НА КАНАЛ: 10 MA; IB - ВХОДНОЙ ТОК СМЕЩЕНИЯ: 2 NA; VOS - ВХОДНОЕ НАПРЯЖЕНИЕ СМЕЩЕНИЯ НУЛЯ: 15 UV; EN - ИНТЕНСИВНОСТЬ ШУМА ВХОДНОГО НАПРЯЖЕНИЯ: 7.9 NV/SQRT HZ; НАПРЯЖЕНИЕ ПИТАНИЯ - МАКС.: 30 V, +/- 15 V; НАПРЯЖЕНИЕ ПИТАНИЯ - МИН.: 5 V, +/- 2.5 V; РАБОЧИЙ ТОК ИСТОЧНИКА ПИТАНИЯ: 400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НАПРЯЖЕНИЕ СДВОЕННОГО ПИТАНИЯ: +/- 3 V, +/- 5 V, +/- 9 V, +/- 12 V; ВЫСОТА: 1.5 MM (MAX); ДЛИНА: 5 MM (MAX); МАКСИМАЛЬНОЕ НАПРЯЖЕНИЕ СДВОЕННОГО ПИТАНИЯ: +/- 15 V; МИНИМАЛЬНОЕ НАПРЯЖЕНИЕ СДВОЕННОГО ПИТАНИЯ: +/- 2.5 V; РАБОЧЕЕ НАПРЯЖЕНИЕ ПИТАНИЯ: 5 V TO 30 V; ПРОДУКТ: PRECISION AMPLIFIERS; PSRR - КОЭФФИЦИЕНТ ПОДАВЛЕНИЯ ПОМЕХ ПО ПИТАНИЮ: 130 DB; РАЗМЕР ФАБРИЧНОЙ УПАКОВКИ:РАЗМЕР ФАБРИЧНОЙ УПАКОВКИ: 1000; ТИП: PRECISION AMPLIFIER; УСИЛЕНИЕ ПО НАПРЯЖЕНИЮ, ДБ: 126.02 DB; ШИРИНА: 4 MM (MAX); ВЕС ИЗДЕЛИЯ: 540 MG</t>
  </si>
  <si>
    <t>КАРЕТКА - ЗАПЧАСТЬ К 3D ПРИНТЕРУ, РЕЛЬСОВАЯ НАПРАВЛЯЮЩАЯ - ЗАПЧАСТЬ К 3D ПРИНТЕРУ</t>
  </si>
  <si>
    <t>РЕЛЬСОВАЯ НАПРАВЛЯЮЩАЯ - ЗАПЧАСТЬ К 3D ПРИНТЕРУ, РЕЛЬСОВАЯ НАПРАВЛЯЮЩАЯ, МИНИАТЮРНЫЕ РЕЛЬСЫ, ШИРИНА РЕЛЬСА 12 ММ. ДЛИНА РЕЛЬСА 1000 ММ.</t>
  </si>
  <si>
    <t>MGN12-1000</t>
  </si>
  <si>
    <t>ПРЕОБРАЗОВАТЕЛЬ ПОСТОЯННОГО ТОКА В ПОСТОЯННЫЙ, НЕ ДЛЯ ИСПОЛЬЗОВАНИЯ В БЫТУ, НЕ ДЛЯ ЖЕЛЕЗНОДОРОЖНОГО ТРАНСПОРТА, НЕ ДЛЯ ПОЖАРНОЙ БЕЗОПАСНОСТИ, ПРЕОБРАЗОВАТЕЛЬ ПОСТОЯННОГО ТОКА В ПОСТОЯННЫЙ, НЕ ДЛЯ ИСПОЛЬЗОВАНИЯ В БЫТУ, ПРЕОБРАЗОВАТЕЛЬ ПОСТОЯННОГО ТОКА В ПОСТОЯННЫЙ, ПРОМЫШЛЕННЫЙ ПРЕОБРАЗОВАТЕЛЬ НАПРЯЖЕНИЯ</t>
  </si>
  <si>
    <t>ПРОМЫШЛЕННЫЙ ПРЕОБРАЗОВАТЕЛЬ НАПРЯЖЕНИЯ, КАТЕГОРИЯ ПРОДУКТА: ИМПУЛЬСНЫЕ ИСТОЧНИКИ ПИТАНИЯ; ОГРАНИЧЕНИЯ НА ДОСТАВКУ: ДАННОЕ ИЗДЕЛИЕ ДОСТУПНО ТОЛЬКО ДЛЯ ПРОДУКТ: SWITCHING SUPPLIES; ВЫХОДНОЕ НАПРЯЖЕНИЕ-КАНАЛ 1: 15 VDC; ВЫХОДНОЕ НАПРЯЖЕНИЕ-КАНАЛ 2: -; КОЛИЧЕСТВО ВЫХОДОВ: 1 OUTPUT; ВЫХОДНАЯ МОЩНОСТЬ: 150 W; ОТКРЫТАЯ/ЗАКРЫТАЯ РАМА: ENCLOSED; ВХОДНОЕ НАПРЯЖЕНИЕ: 85 VAC TO 264 VAC, 120 VDC TO 370 VDC; ВЫХОДНОЙ ТОК-КАНАЛ 1: 10 A; ВЫХОДНОЙ ТОК-КАНАЛ 2: -; ОТРАСЛЬ ПРОМЫШЛЕННОСТИ: INDUSTRIAL; ВИД МОНТАЖА: CHASSIS; ДЛИНА: 228 MM; ШИРИНА: 68 MM; ВЫСОТА: 38.8 MM; СЕРИЯ: HEP-150; АТТЕСТАЦИЯ: EN60950-1, UL60950-1; СООТВЕТСТВИЕ: EN60950-1, UL60950-1; ВХОДНАЯ ЧАСТОТА: 47 HZ TO 63 HZ; ПАРАМЕТРЫ IP: IP65; НЕСТАБИЛЬНОСТЬ ВЫХОДНОЙ НАГРУЗКИ: REGULATED; УПАКОВКА: BULK; РАЗМЕР ФАБРИЧНОЙ УПАКОВКИ: 12; ВЕС ИЗДЕЛИЯ: 1,12 KG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</si>
  <si>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КЛАСС: CLASS 2; ДЛИНА: 2 MM; УПАКОВКА / БЛОК: 0805 (2012 METRIC); РАЗМЕР ФАБРИЧНОЙ УПАКОВКИ: 3000; ТИП: CHIP MULTILAYER CERAMIC CAPACITOR FOR GENERAL PURPOSE; ШИРИНА: 1.25 MM; ВЕС ИЗДЕЛИЯ: 6,400 MG</t>
  </si>
  <si>
    <t>УСТРОЙСТВА ДЛЯ ЗАЩИТЫ ЭЛЕКТРИЧЕСКИХ ЦЕПЕЙ ПРОЧИЕ: ПРЕДОХРАНИТЕЛЬ ПЛАВКИЙ НА СИЛУ ТОКА БОЛЕЕ 16 А, НО НЕ БОЛЕЕ 125 А</t>
  </si>
  <si>
    <t>КАТЕГОРИЯ ПРОДУКТА: ВОССТАНАВЛИВАЕМЫЕ ПРЕДОХРАНИТЕЛИ - PPTC, ROHS: ПОДРОБНОСТИ, СЕРИЯ: MF-MSMF, ВИД МОНТАЖА: PCB MOUNT, ТИП ВЫВОДОВ: SMD/SMT, УДЕРЖИВАЮЩИЙ ТОК: 140 MA, МАКСИМАЛЬНОЕ НАПРЯЖЕНИЕ ПОСТОЯННОГО ТОКА: 60 VDC, ТОК ВКЛЮЧЕНИЯ: 300 MA, НОМИНАЛ ПО ТОКУ - МАКС.: 40 A, СОПРОТИВЛЕНИЕ: 6.5 OHMS, УПАКОВКА / БЛОК: 1812 (4532 METRIC), МИНИМАЛЬНАЯ РАБОЧАЯ ТЕМПЕРАТУРА: - 40 C, МАКСИМАЛЬНАЯ РАБОЧАЯ ТЕМПЕРАТУРА: + 85 C, КВАЛИФИКАЦИЯ: AEC-Q200, УПАКОВКА: REEL, УПАКОВКА: CUT TAPE, УПАКОВКА: MOUSEREEL, ТОРГОВАЯ МАРКА: BOURNS, ВЫСОТА: 1.1 MM, ДЛИНА: 4.73 MM, PD - РАССЕИВАНИЕ МОЩНОСТИ: 800 MW, ТИП ПРОДУКТА: RESETTABLE FUSES - PPTC, РАЗМЕР ФАБРИЧНОЙ УПАКОВКИ: 3000, ПОДКАТЕГОРИЯ: PPTC RESETTABLE FUSES, КОММЕРЧЕСКОЕ ОБОЗНАЧЕНИЕ: MULTIFUSE, ТИП: PTC RESETTABLE FUSES, ШИРИНА: 3.41 MM</t>
  </si>
  <si>
    <t>РАЗЪЕМ ДЛЯ МОНТАЖА НА ПЕЧАТНУЮ ПЛАТУ, РАЗЪЕМ ДЛЯ МОНТАЖА НА ПЛАТУ</t>
  </si>
  <si>
    <t>КОНТАКТЫ ДЛЯ МОНТАЖА НА ПЕЧАТНУЮ ПЛАТУ. КАТЕГОРИЯ ПРОДУКТА: КЛЕММЫ И ЗАЖИМЫ ДЛЯ МОНТАЖА НА ПЕЧАТНУЮ ПЛАТУ, ROHS: ПОДРОБНОСТИ, ПРОДУКТ: CONTACTS, ТИП: TERMINALS, ВИД МОНТАЖА: CABLE MOUNT / FREE HANGING, ТИП ВЫВОДОВ: CRIMP, ТИП КОНТАКТА: SOCKET (FEMALE), ПОКРЫТИЕ КОНТАКТА: TIN, СЕРИЯ: 43030, КОММЕРЧЕСКОЕ ОБОЗНАЧЕНИЕ: MICRO-FIT 3.0, ПРИМЕНЕНИЕ: POWER, WIRE-TO-BOARD, WIRE-TO-WIRE, СОРТАМЕНТ ПРОВОДА: 24 AWG TO 20 AWG, МИНИМАЛЬНАЯ РАБОЧАЯ ТЕМПЕРАТУРА: - 40 C, МАКСИМАЛЬНАЯ РАБОЧАЯ ТЕМПЕРАТУРА: + 105 C, УПАКОВКА: BULK, ТОРГОВАЯ МАРКА: MOLEX, МАТЕРИАЛ КОНТАКТА: TIN, ТИП КОНТАКТА: FEMALE, НОМИНАЛЬНЫЙ ТОК: 8.5 A, ЦВЕТ КОЖУХА: -, КОРПУСА РАЗЪЕМОВ: RECEPTACLE, МАТЕРИАЛ КОРПУСА: PHOSPHOR BRONZE, ТИП ПРОДУКТА: HEADERS &amp; WIRE HOUSINGS, РАЗМЕР ФАБРИЧНОЙ УПАКОВКИ: 12000, ПОДКАТЕГОРИЯ: HEADERS &amp; WIRE HOUSINGS, НОМИНАЛЬНОЕ НАПРЯЖЕНИЕ: 600 V, ДРУГИЕ НАЗВАНИЯ ТОВАРА №: 43030-0007-Z 0430300007</t>
  </si>
  <si>
    <t>43030-0007</t>
  </si>
  <si>
    <t>КАТЕГОРИЯ ПРОДУКТА: СТАНДАРТНЫЕ СВЕТОДИОДЫ - СКВОЗНОГО МОНТАЖА, ROHS: N, ПРОДУКТ: GREEN LEDS, УПАКОВКА / БЛОК: T-1 (3 MM), ЦВЕТ ОСВЕЩЕНИЯ: GREEN, ДЛИНА ВОЛНЫ/ЦВЕТОВАЯ ТЕМПЕРАТУРА: 568 NM, РАЗМЕР СВЕТОДИОДА: T-1 (3 MM), ЦВЕТ ЛИНЗЫ: TINTED, СВЕТОСИЛА ОБЪЕКТИВА: DIFFUSED, ТОРГОВАЯ МАРКА: KINGBRIGHT, ВИД МОНТАЖА: THROUGH HOLE, ТИП ПРОДУКТА: LED - STANDARD, РАЗМЕР ФАБРИЧНОЙ УПАКОВКИ: 1000, ПОДКАТЕГОРИЯ: LEDS</t>
  </si>
  <si>
    <t>L-34GD</t>
  </si>
  <si>
    <t>МИКРОКОНТРОЛЛЕР,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</si>
  <si>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ИНТЕГРАЛЬНАЯ МОНОЛИТНАЯ - ИС ДЛЯ УПРАВЛЕНИЯ ПИТАНИЕМ -  ИМПУЛЬСНЫЕ РЕГУЛЯТОРЫ НАПРЯЖЕНИЯ,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</si>
  <si>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МИКРОКОНТРОЛЛЕРЫ ARM, ВИД МОНТАЖА: SMD/SMT, УПАКОВКА / БЛОК: LQFP-64, ЯДРО: ARM CORTEX M4, РАЗМЕР ПРОГРАММНОЙ ПАМЯТИ: 1 MB, ШИРИНА ШИНЫ ДАННЫХ: 32 BIT, РАЗРЕШЕНИЕ АЦП: 12 BIT, МАКСИМАЛЬНАЯ ТАКТОВАЯ ЧАСТОТА: 168 MHZ, КОЛИЧЕСТВО ВХОДОВ/ВЫХОДОВ: 51 I/O, РАЗМЕР ОЗУ ДАННЫХ: 192 KB, НАПРЯЖЕНИЕ ПИТАНИЯ - МИН.: 2.6 V, НАПРЯЖЕНИЕ ПИТАНИЯ - МАКС.: 3.6 V, МИНИМАЛЬНАЯ РАБОЧАЯ ТЕМПЕРАТУРА: - 40 C, МАКСИМАЛЬНАЯ РАБОЧАЯ ТЕМПЕРАТУРА: + 85 C, ТОРГОВАЯ МАРКА: GIGADEVICE, РАЗРЕШЕНИЕ ЦАП: 12 BIT, ТИП ОЗУ ДАННЫХ: SRAM, ТИП ИНТЕРФЕЙСА: CAN, I2C, SPI, UART, USB, КОЛИЧЕСТВО КАНАЛОВ АЦП: 16 CHANNEL, КОЛИЧЕСТВО ТАЙМЕРОВ/СЧЕТЧИКОВ: 10 X 16 BIT, 2 X 32 BIT, ПРОДУКТ: MCU, ТИП ПРОДУКТА: ARM MICROCONTROLLERS - MCU, ТИП ПАМЯТИ ПРОГРАММ: FLASH, ПОДКАТЕГОРИЯ: MICROCONTROLLERS - MCU, КОНТРОЛЬНЫЕ ТАЙМЕРЫ: WATCHDOG TIMER, WINDOWED</t>
  </si>
  <si>
    <t>GD32F405RGT6</t>
  </si>
  <si>
    <t>КАТЕГОРИЯ ПРОДУКТА: МИКРОКОНТРОЛЛЕРЫ ARM; ТОРГОВАЯ МАРКА: GIGADEVICE; ТИП ПРОДУКТА: ARM; MICROCONTROLLERS - MCU; ПОДКАТЕГОРИЯ: MICROCONTROLLERS - MCU</t>
  </si>
  <si>
    <t>GD32F450VKT6</t>
  </si>
  <si>
    <t>КАТЕГОРИЯ ПРОДУКТА: LDO РЕГУЛЯТОРЫ НАПРЯЖЕНИЯ, ROHS: ПОДРОБНОСТИ, ВИД МОНТАЖА: SMD/SMT, УПАКОВКА / БЛОК: SOT-23-5, ВЫХОДНОЕ НАПРЯЖЕНИЕ: 1.8 V, ВЫХОДНОЙ ТОК: 400 MA, КОЛИЧЕСТВО ВЫХОДОВ: 1 OUTPUT, ПОЛЯРНОСТЬ: POSITIVE, ТОК ПОКОЯ: 550 UA, ВХОДНОЕ НАПРЯЖЕНИЕ, МИН.: 1.7 V, ВХОДНОЕ НАПРЯЖЕНИЕ, МАКС.: 5.5 V, ТИП ВЫХОДА: FIXED, МИНИМАЛЬНАЯ РАБОЧАЯ ТЕМПЕРАТУРА: - 40 C, МАКСИМАЛЬНАЯ РАБОЧАЯ ТЕМПЕРАТУРА: + 125 C, НАПРЯЖЕНИЕ ОТПУСКАНИЯ: 75 MV, СЕРИЯ: TPS73618, УПАКОВКА: REEL, УПАКОВКА: CUT TAPE, УПАКОВКА: MOUSEREEL, ТОРГОВАЯ МАРКА: TEXAS INSTRUMENTS, НАПРЯЖЕНИЕ ОТПУСКАНИЯ - МАКС.: 200 MV, ВЫСОТА: 1.15 MM, IB - ВХОДНОЙ ТОК СМЕЩЕНИЯ: 300 UA, ДЛИНА: 2.9 MM, НЕСТАБИЛЬНОСТЬ ВЫХОДНОГО НАПРЯЖЕНИЯ ИЛИ ТОКА: 0.01 %/V, НЕСТАБИЛЬНОСТЬ ВЫХОДНОЙ НАГРУЗКИ: 0.002 %/MA, ДИАПАЗОН РАБОЧИХ ТЕМПЕРАТУР: -4, PD - РАССЕИВАНИЕ МОЩНОСТИ: 0.56 W, ПРОДУКТ: LDO VOLTAGE REGULATORS, ТИП ПРОДУКТА: LDO VOLTAGE REGULATORS, РАЗМЕР ФАБРИЧНОЙ УПАКОВКИ: 3000, ПОДКАТЕГОРИЯ: PMIC - POWER MANAGEMENT ICS, ТИП: LOW DROPOUT REGULATORS, ТОЧНОСТЬ РЕГУЛИРОВАНИЯ НАПРЯЖЕНИЯ: 0.5 %, ШИРИНА: 1.6 MM</t>
  </si>
  <si>
    <t>TPS73618DBVR</t>
  </si>
  <si>
    <t>КАТЕГОРИЯ ПРОДУКТА: LDO РЕГУЛЯТОРЫ НАПРЯЖЕНИЯ, ROHS: ПОДРОБНОСТИ, ВИД МОНТАЖА: SMD/SMT, УПАКОВКА / БЛОК: VQFN-20, ВЫХОДНОЙ ТОК: 0,0416666666666667, КОЛИЧЕСТВО ВЫХОДОВ: 1 OUTPUT, ПОЛЯРНОСТЬ: POSITIVE, ТОК ПОКОЯ: 6.1 MA, ВХОДНОЕ НАПРЯЖЕНИЕ, МИН.: 3 V, ВХОДНОЕ НАПРЯЖЕНИЕ, МАКС.: 36 V, ТИП ВЫХОДА: ADJUSTABLE, МИНИМАЛЬНАЯ РАБОЧАЯ ТЕМПЕРАТУРА: - 40 C, МАКСИМАЛЬНАЯ РАБОЧАЯ ТЕМПЕРАТУРА: + 125 C, НАПРЯЖЕНИЕ ОТПУСКАНИЯ: 307 MV, СЕРИЯ: TPS7A4701, УПАКОВКА: REEL, УПАКОВКА: CUT TAPE, УПАКОВКА: MOUSEREEL, ТОРГОВАЯ МАРКА: TEXAS INSTRUMENTS, ЧУВСТВИТЕЛЬНЫЙ К ВЛАЖНОСТИ: YES, РАБОЧИЙ ТОК ИСТОЧНИКА ПИТАНИЯ: 580 UA, ДИАПАЗОН РАБОЧИХ ТЕМПЕРАТУР: -4, ДИАПАЗОН ВЫХОДНОГО НАПРЯЖЕНИЯ: 1.4 V TO 34 V, ПРОДУКТ: LDO VOLTAGE REGULATORS, ТИП ПРОДУКТА: LDO VOLTAGE REGULATORS, РАЗМЕР ФАБРИЧНОЙ УПАКОВКИ: 3000, ПОДКАТЕГОРИЯ: PMIC - POWER MANAGEMENT ICS, ТИП: RF LDO VOLTAGE REGULATORS</t>
  </si>
  <si>
    <t>TPS7A4701RGWR</t>
  </si>
  <si>
    <t>КАТЕГОРИЯ ПРОДУКТА: ЛИНЕЙНЫЕ РЕГУЛЯТОРЫ НАПРЯЖЕНИЯ, ROHS: ПОДРОБНОСТИ, ВИД МОНТАЖА: SMD/SMT, УПАКОВКА / БЛОК: POWERDI5060-8, КОЛИЧЕСТВО ВЫХОДОВ: 1 OUTPUT, ПОЛЯРНОСТЬ: POSITIVE, ВЫХОДНОЕ НАПРЯЖЕНИЕ: 5 V, ВЫХОДНОЙ ТОК: 50 MA, ТИП ВЫХОДА: FIXED, ВХОДНОЕ НАПРЯЖЕНИЕ, МИН.: 10 V, ВХОДНОЕ НАПРЯЖЕНИЕ, МАКС.: 100 V, МИНИМАЛЬНАЯ РАБОЧАЯ ТЕМПЕРАТУРА: - 55 C, МАКСИМАЛЬНАЯ РАБОЧАЯ ТЕМПЕРАТУРА: + 125 C, НЕСТАБИЛЬНОСТЬ ВЫХОДНОЙ НАГРУЗКИ: 20 MV, НЕСТАБИЛЬНОСТЬ ВЫХОДНОГО НАПРЯЖЕНИЯ ИЛИ ТОКА: 2 MV, ТОК ПОКОЯ: 650 UA, СЕРИЯ: ZXTR10, УПАКОВКА: REEL, УПАКОВКА: CUT TAPE, УПАКОВКА: MOUSEREEL, ТОРГОВАЯ МАРКА: DIODES INCORPORATED, PD - РАССЕИВАНИЕ МОЩНОСТИ: 1.84 W, ПРОДУКТ: VOLTAGE REGULATORS, ТИП ПРОДУКТА: LINEAR VOLTAGE REGULATORS, ПОДАВЛЕНИЕ ПУЛЬСАЦИЙ ПИТАНИЯ - ТИПИЧ.: 57 DB, РАЗМЕР ФАБРИЧНОЙ УПАКОВКИ: 2500, ПОДКАТЕГОРИЯ: PMIC - POWER MANAGEMENT ICS, ТИП: HIGH VOLTAGE LINEAR REGULATOR</t>
  </si>
  <si>
    <t>ZXTR1005PD8-13</t>
  </si>
  <si>
    <t>КАТЕГОРИЯ ПРОДУКТА: LDO РЕГУЛЯТОРЫ НАПРЯЖЕНИЯ, ROHS: ПОДРОБНОСТИ, ВИД МОНТАЖА: SMD/SMT, УПАКОВКА / БЛОК: SOT-23-5, ВЫХОДНОЕ НАПРЯЖЕНИЕ: 3.3 V, ВЫХОДНОЙ ТОК: 250 MA, КОЛИЧЕСТВО ВЫХОДОВ: 1 OUTPUT, ПОЛЯРНОСТЬ: POSITIVE, ТОК ПОКОЯ: 550 UA, ВХОДНОЕ НАПРЯЖЕНИЕ, МИН.: 1.7 V, ВХОДНОЕ НАПРЯЖЕНИЕ, МАКС.: 5.5 V, ТИП ВЫХОДА: FIXED, МИНИМАЛЬНАЯ РАБОЧАЯ ТЕМПЕРАТУРА: - 40 C, МАКСИМАЛЬНАЯ РАБОЧАЯ ТЕМПЕРАТУРА: + 125 C, НАПРЯЖЕНИЕ ОТПУСКАНИЯ: 40 MV, СЕРИЯ: TPS73233, УПАКОВКА: REEL, УПАКОВКА: CUT TAPE, УПАКОВКА: MOUSEREEL, ТОРГОВАЯ МАРКА: TEXAS INSTRUMENTS, НАПРЯЖЕНИЕ ОТПУСКАНИЯ - МАКС.: 150 MV, ВЫСОТА: 1.15 MM, IB - ВХОДНОЙ ТОК СМЕЩЕНИЯ: 400 UA, ДЛИНА: 2.9 MM, НЕСТАБИЛЬНОСТЬ ВЫХОДНОГО НАПРЯЖЕНИЯ ИЛИ ТОКА: 0.01 %/V, НЕСТАБИЛЬНОСТЬ ВЫХОДНОЙ НАГРУЗКИ: 0.002 %/MA, ДИАПАЗОН РАБОЧИХ ТЕМПЕРАТУР: -4, PD - РАССЕИВАНИЕ МОЩНОСТИ: 0.56 W, ПРОДУКТ: LDO VOLTAGE REGULATORS, ТИП ПРОДУКТА: LDO VOLTAGE REGULATORS, РАЗМЕР ФАБРИЧНОЙ УПАКОВКИ: 3000, ПОДКАТЕГОРИЯ: PMIC - POWER MANAGEMENT ICS, ТИП: LOW DROPOUT REGULATORS, ТОЧНОСТЬ РЕГУЛИРОВАНИЯ НАПРЯЖЕНИЯ: 0.5 %, ШИРИНА: 1.6 MM</t>
  </si>
  <si>
    <t>TPS73233DBVR</t>
  </si>
  <si>
    <t>КАТЕГОРИЯ ПРОДУКТА: ИМПУЛЬСНЫЕ РЕГУЛЯТОРЫ НАПРЯЖЕНИЯ, ROHS: ПОДРОБНОСТИ, ВИД МОНТАЖА: SMD/SMT, УПАКОВКА / БЛОК: HTSSOP-20, ТОПОЛОГИЯ: BUCK, ВЫХОДНОЕ НАПРЯЖЕНИЕ: 1.225 V TO 70 V, ВЫХОДНОЙ ТОК: 0,125, КОЛИЧЕСТВО ВЫХОДОВ: 1 OUTPUT, ВХОДНОЕ НАПРЯЖЕНИЕ, МИН.: 6 V, ВХОДНОЕ НАПРЯЖЕНИЕ, МАКС.: 75 V, ЧАСТОТА ПЕРЕКЛЮЧЕНИЙ: 50 KHZ TO 500 KHZ, МИНИМАЛЬНАЯ РАБОЧАЯ ТЕМПЕРАТУРА: - 40 C, МАКСИМАЛЬНАЯ РАБОЧАЯ ТЕМПЕРАТУРА: + 125 C, СЕРИЯ: LM5576, УПАКОВКА: REEL, УПАКОВКА: CUT TAPE, УПАКОВКА: MOUSEREEL, ТОРГОВАЯ МАРКА: TEXAS INSTRUMENTS, СРЕДСТВА РАЗРАБОТКИ: LM5576EVAL, ВХОДНОЕ НАПРЯЖЕНИЕ: 6 V TO 75 V, РАБОЧИЙ ТОК ИСТОЧНИКА ПИТАНИЯ: 1 MA, ТИП ПРОДУКТА: SWITCHING VOLTAGE REGULATORS, ОТКЛЮЧЕНИЕ: SHUTDOWN, РАЗМЕР ФАБРИЧНОЙ УПАКОВКИ: 2500, ПОДКАТЕГОРИЯ: PMIC - POWER MANAGEMENT ICS, НАПРЯЖЕНИЕ ПИТАНИЯ - МИН.: 6 V, КОММЕРЧЕСКОЕ ОБОЗНАЧЕНИЕ: SIMPLE SWITCHER, ТИП: INVERTING, STEP DOWN</t>
  </si>
  <si>
    <t>LM5576MHX/NOPB</t>
  </si>
  <si>
    <t>МИКРОСХЕМА ПАМЯТИ 4 КБИТ,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</si>
  <si>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ПАМЯТИ 4 МБИТ,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</si>
  <si>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ДАТЧИК ДВИЖЕНИЯ И ПОЗИЦИОНИРОВАНИЯ,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</si>
  <si>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IMU - БЛОКИ ИНЕРЦИАЛЬНЫХ ДАТЧИКОВ, ROHS: ПОДРОБНОСТИ, ВИД МОНТАЖА: SMD/SMT, УПАКОВКА / БЛОК: QFN-24, ТИП ДАТЧИКА: 6-AXIS, ТИП ИНТЕРФЕЙСА: I2C, SPI, ТИП ВЫХОДА: DIGITAL, УСКОРЕНИЕ: 2 G, 4 G, 8 G, 16 G, РАЗРЕШЕНИЕ: 16 BIT, ЧУВСТВИТЕЛЬНОСТЬ: 16348 LSB/G, МИНИМАЛЬНАЯ РАБОЧАЯ ТЕМПЕРАТУРА: - 40 C, МАКСИМАЛЬНАЯ РАБОЧАЯ ТЕМПЕРАТУРА: + 85 C, НАПРЯЖЕНИЕ ПИТАНИЯ - МИН.: 1.71 V, НАПРЯЖЕНИЕ ПИТАНИЯ - МАКС.: 3.45 V, РАБОЧИЙ ТОК ИСТОЧНИКА ПИТАНИЯ: 3.4 MA, УПАКОВКА: REEL, УПАКОВКА: CUT TAPE, УПАКОВКА: MOUSEREEL, ТОРГОВАЯ МАРКА: TDK INVENSENSE, ЧУВСТВИТЕЛЬНЫЙ К ВЛАЖНОСТИ: YES, РАБОЧЕЕ НАПРЯЖЕНИЕ ПИТАНИЯ: 1.8 V, ТИП ПРОДУКТА: IMUS - INERTIAL MEASUREMENT UNITS, ОСЬ ИЗМЕРЕНИЯ: X, Y, Z, РАЗМЕР ФАБРИЧНОЙ УПАКОВКИ: 5000, ПОДКАТЕГОРИЯ: SENSORS</t>
  </si>
  <si>
    <t>MPU-6500</t>
  </si>
  <si>
    <t>TDK INVENSENSE</t>
  </si>
  <si>
    <t>МИКРОСХЕМА РЧ-ПРИЕМНИК,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</si>
  <si>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МОДУЛИ GNSS / GPS, СЕРИЯ: MAX-M8, ЧАСТОТА: 1.575 GHZ, КОЛИЧЕСТВО КАНАЛОВ: 72 CHANNEL, ВРЕМЯ ПЕРВОГО ОПРЕДЕЛЕНИЯ МЕСТОПОЛОЖЕНИЯ - ХОЛОДНЫЙ ПУСК: 26 S, ЧУВСТВИТЕЛЬНОСТЬ ДЛЯ СБОРА ДАННЫХ: - 167 DBM, НАПРЯЖЕНИЕ ПИТАНИЯ - МИН.: 2.7 V, НАПРЯЖЕНИЕ ПИТАНИЯ - МАКС.: 3.6 V, ТИП ИНТЕРФЕЙСА: I2C, UART, МАКСИМАЛЬНАЯ РАБОЧАЯ ТЕМПЕРАТУРА: + 85 C, УПАКОВКА: REEL, УПАКОВКА: CUT TAPE, ТОРГОВАЯ МАРКА: U-BLOX, МИНИМАЛЬНАЯ РАБОЧАЯ ТЕМПЕРАТУРА: - 40 C, ЧУВСТВИТЕЛЬНЫЙ К ВЛАЖНОСТИ: YES, ВИД МОНТАЖА: SMD/SMT, РАБОЧЕЕ НАПРЯЖЕНИЕ ПИТАНИЯ: 2.7 V TO 3.6 V, ТИП ПРОДУКТА: GPS MODULES, РАЗМЕР ФАБРИЧНОЙ УПАКОВКИ: 500, ПОДКАТЕГОРИЯ: WIRELESS &amp; RF MODULES</t>
  </si>
  <si>
    <t>MAX-M8Q-0-10</t>
  </si>
  <si>
    <t>U-BLOX</t>
  </si>
  <si>
    <t>МИКРОСХЕМА ПРЕОБРАЗОВАТЕЛЬ ДАННЫХ,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</si>
  <si>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ЦИФРО-АНАЛОГОВЫЕ ПРЕОБРАЗОВАТЕЛИ (ЦАП), ROHS: ПОДРОБНОСТИ, СЕРИЯ: AD9747, РАЗРЕШЕНИЕ: 16 BIT, ЧАСТОТА ДИСКРЕТИЗАЦИИ: 250 MS/S, КОЛИЧЕСТВО КАНАЛОВ: 2 CHANNEL, ВРЕМЯ СТАБИЛИЗАЦИИ: 11 NS, ТИП ВЫХОДА: CURRENT, ТИП ИНТЕРФЕЙСА: SPI, НАПРЯЖЕНИЕ ПИТАНИЯ ДЛЯ АНАЛОГОВЫХ УСТРОЙСТВ: 1.8 V, 3.3 V, НАПРЯЖЕНИЕ ПИТАНИЯ ДЛЯ ЦИФРОВЫХ УСТРОЙСТВ: 1.8 V, 3.3 V, МИНИМАЛЬНАЯ РАБОЧАЯ ТЕМПЕРАТУРА: - 40 C, МАКСИМАЛЬНАЯ РАБОЧАЯ ТЕМПЕРАТУРА: + 85 C, ВИД МОНТАЖА: SMD/SMT, УПАКОВКА / БЛОК: LFCSP-72, УПАКОВКА: TRAY, ТОРГОВАЯ МАРКА: ANALOG DEVICES, СРЕДСТВА РАЗРАБОТКИ: AD9747-DPG2-EBZ, DNL - ДИФФЕРЕНЦИАЛЬНАЯ НЕЛИНЕЙНОСТЬ: +/- 2 LSB, INL - ИНТЕГРАЛЬНАЯ НЕЛИНЕЙНОСТЬ: +/- 4 LSB, ЧУВСТВИТЕЛЬНЫЙ К ВЛАЖНОСТИ: YES, КОЛИЧЕСТВО ПРЕОБРАЗОВАТЕЛЕЙ: 2 CONVERTER, PD - РАССЕИВАНИЕ МОЩНОСТИ: 355 MW, ТИП ПРОДУКТА: DACS - DIGITAL TO ANALOG CONVERTERS, ТИП ССЫЛКИ: EXTERNAL, INTERNAL, РАЗМЕР ФАБРИЧНОЙ УПАКОВКИ: 1, ПОДКАТЕГОРИЯ: DATA CONVERTER ICS, НАПРЯЖЕНИЕ ПИТАНИЯ - МАКС.: 3.47 V, НАПРЯЖЕНИЕ ПИТАНИЯ - МИН.: 3.13 V</t>
  </si>
  <si>
    <t>AD9747BCPZ</t>
  </si>
  <si>
    <t>МИКРОСХЕМА ГЕНЕРАТОР ТАКТОВЫХ ИМПУЛЬСОВ,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</si>
  <si>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ТАКТОВЫЙ БУФЕР, ROHS: ПОДРОБНОСТИ, СЕРИЯ: ADCLK944, КОЛИЧЕСТВО ВЫХОДОВ: 4 OUTPUT, НАПРЯЖЕНИЕ ПИТАНИЯ - МАКС.: 3.63 V, НАПРЯЖЕНИЕ ПИТАНИЯ - МИН.: 2.375 V, ЗАДЕРЖКА РАСПРОСТРАНЕНИЯ - МАКС.: 0.13 NS, МИНИМАЛЬНАЯ РАБОЧАЯ ТЕМПЕРАТУРА: - 40 C, МАКСИМАЛЬНАЯ РАБОЧАЯ ТЕМПЕРАТУРА: + 85 C, ВИД МОНТАЖА: SMD/SMT, УПАКОВКА / БЛОК: LFCSP-16, ТОРГОВАЯ МАРКА: ANALOG DEVICES, СРЕДСТВА РАЗРАБОТКИ: ADCLK944/PCBZ, ВЫСОТА: 0.73 MM, ДЛИНА: 3 MM, МАКС. ВЫХОДНАЯ ЧАСТОТА: 7 GHZ, ЧУВСТВИТЕЛЬНЫЙ К ВЛАЖНОСТИ: YES, УПАКОВКА: REEL, УПАКОВКА: CUT TAPE, УПАКОВКА: MOUSEREEL, ПРОДУКТ: FANOUT BUFFERS, ТИП ПРОДУКТА: CLOCK BUFFERS, РАЗМЕР ФАБРИЧНОЙ УПАКОВКИ: 1500, ПОДКАТЕГОРИЯ: CLOCK &amp; TIMER ICS, ТИП: CLOCK FANOUT BUFFER, ШИРИНА: 3 MM</t>
  </si>
  <si>
    <t>ADCLK944BCPZ-R7</t>
  </si>
  <si>
    <t>МИКРОСХЕМА ТРАНСФОРМАТОР ЗВУКОВОЙ ЧАСТОТЫ,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</si>
  <si>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ФИЛЬТР НИЖНИХ ЧАСТОТ,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</si>
  <si>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ФИЛЬТР НИЖНИХ ЧАСТОТ, КАТЕГОРИЯ ПРОДУКТА: ФОРМИРОВАНИЕ СИГНАЛА, ОГРАНИЧЕНИЯ НА ДОСТАВКУ: , НА ДАННЫЙ МОМЕНТ MOUSER НЕ ПОСТАВЛЯЕТ ЭТУ ПРОДУКЦИЮ В ВАШ РЕГИОН. , ПРОДУКТ: LOW PASS FILTERS, ЧАСТОТА: 1000 MHZ, ЧАСТОТНЫЙ ДИАПАЗОН: DC TO 1000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 ВЕС ИЗДЕЛИЯ: 762.696 MG</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</si>
  <si>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ТРАНСЛЯЦИЯ - УРОВНИ НАПРЯЖЕНИЯ, ТИП: BIDIRECTIONAL VOLTAGE LEVEL TRANSLATOR, ВРЕМЯ ЗАДЕРЖКИ РАСПРОСТРАНЕНИЯ: 1.2 NS, НАПРЯЖЕНИЕ ПИТАНИЯ - МАКС.: 5.5 V, НАПРЯЖЕНИЕ ПИТАНИЯ - МИН.: 1.2 V, МИНИМАЛЬНАЯ РАБОЧАЯ ТЕМПЕРАТУРА: - 40 C, МАКСИМАЛЬНАЯ РАБОЧАЯ ТЕМПЕРАТУРА: + 85 C, ВИД МОНТАЖА: SMD/SMT, УПАКОВКА / БЛОК: VSSOP-8, СЕРИЯ: PCA9306, УПАКОВКА: REEL, УПАКОВКА: CUT TAPE, УПАКОВКА: MOUSEREEL, ОСОБЕННОСТИ: ENABLE PIN, ФУНКЦИЯ: VOLTAGE TRANSLATOR, ДИАПАЗОН РАБОЧИХ ТЕМПЕРАТУР: - 40 C TO + 85 C, 3000 , ВЕС ИЗДЕЛИЯ: 9,600 MG</t>
  </si>
  <si>
    <t>PCA9306DCUR</t>
  </si>
  <si>
    <t>КАТЕГОРИЯ ПРОДУКТА: РЧ-УСИЛИТЕЛЬ, ROHS: ПОДРОБНОСТИ, ВИД МОНТАЖА: SMD/SMT, УПАКОВКА / БЛОК: MCLP-8, ТИП: LOW NOISE AMPLIFIERS, ТЕХНОЛОГИЯ: SI, РАБОЧАЯ ЧАСТОТА: 400 MHZ TO 6 GHZ, P1DB - ТОЧКА СЖАТИЯ: 17.2 DBM, УСИЛЕНИЕ: 24.1 DB, РАБОЧЕЕ НАПРЯЖЕНИЕ ПИТАНИЯ: 5 V, NF - КОЭФФИЦИЕНТ ШУМОВ: 0.5 DB, OIP3 - ПЕРЕХВАТ СОСТАВЛЯЮЩИХ ТРЕТЬЕГО ПОРЯДКА: 31.3 DBM, РАБОЧИЙ ТОК ИСТОЧНИКА ПИТАНИЯ: 44 MA, МИНИМАЛЬНАЯ РАБОЧАЯ ТЕМПЕРАТУРА: - 40 C, МАКСИМАЛЬНАЯ РАБОЧАЯ ТЕМПЕРАТУРА: + 85 C, СЕРИЯ: PMA2, УПАКОВКА: REEL, УПАКОВКА: CUT TAPE, УПАКОВКА: MOUSEREEL, ТОРГОВАЯ МАРКА: MINI-CIRCUITS, СРЕДСТВА РАЗРАБОТКИ: TB-PMA2-63LNE+, ВХОДНЫЕ ПОТЕРИ НА ОТРАЖЕНИЕ: 7.7 DB, КОЛИЧЕСТВО КАНАЛОВ: 1 CHANNEL, PD - РАССЕИВАНИЕ МОЩНОСТИ: 0.8 W, ТИП ПРОДУКТА: RF AMPLIFIER, РАЗМЕР ФАБРИЧНОЙ УПАКОВКИ: 2000, ПОДКАТЕГОРИЯ: WIRELESS &amp; RF INTEGRATED CIRCUITS, ТЕСТОВАЯ ЧАСТОТА: 6 GHZ</t>
  </si>
  <si>
    <t>PMA2-63LN+</t>
  </si>
  <si>
    <t>МИКРОСХЕМА КОММУТАЦИОННАЯ,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</si>
  <si>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ИС АНАЛОГОВОГО ПЕРЕКЛЮЧАТЕЛЯ, ROHS: ПОДРОБНОСТИ, ВИД МОНТАЖА: SMD/SMT, УПАКОВКА / БЛОК: SC70-6, КОЛИЧЕСТВО КАНАЛОВ: 1 CHANNEL, КОНФИГУРАЦИЯ: 1 X SPDT, СОПРОТИВЛЕНИЕ ВО ВКЛЮЧЕННОМ СОСТОЯНИИ - МАКС.: 1.1 OHMS, НАПРЯЖЕНИЕ ПИТАНИЯ - МИН.: 1.65 V, НАПРЯЖЕНИЕ ПИТАНИЯ - МАКС.: 5.5 V, МИНИМАЛЬНОЕ НАПРЯЖЕНИЕ СДВОЕННОГО ПИТАНИЯ: -, МАКСИМАЛЬНОЕ НАПРЯЖЕНИЕ СДВОЕННОГО ПИТАНИЯ: -, ВРЕМЯ ВКЛЮЧЕНИЯ - МАКС.: 35 NS, ВРЕМЯ ОТКЛЮЧЕНИЯ - МАКС.: 20 NS, МИНИМАЛЬНАЯ РАБОЧАЯ ТЕМПЕРАТУРА: - 40 C, МАКСИМАЛЬНАЯ РАБОЧАЯ ТЕМПЕРАТУРА: + 85 C, СЕРИЯ: TS5A3159, УПАКОВКА: REEL, УПАКОВКА: CUT TAPE, УПАКОВКА: MOUSEREEL, ТОРГОВАЯ МАРКА: TEXAS INSTRUMENTS, ВЫСОТА: 0.9 MM, ДЛИНА: 2 MM, ТИП ПРОДУКТА: ANALOG SWITCH ICS, РАЗМЕР ФАБРИЧНОЙ УПАКОВКИ: 3000, ПОДКАТЕГОРИЯ: SWITCH ICS, НАПРЯЖЕНИЕ ПИТАНИЯ - МАКС.: 0.1 UA, ТИП ПИТАНИЯ: SINGLE SUPPLY, ПЕРЕКЛЮЧЕНИЕ ПОСТОЯННОГО ТОКА: 100 MA, ШИРИНА: 1.25 MM</t>
  </si>
  <si>
    <t>TS5A3159DCKR</t>
  </si>
  <si>
    <t>КАТЕГОРИЯ ПРОДУКТА: ЛОГИЧЕСКИЕ ЭЛЕМЕНТЫ, ROHS: ПОДРОБНОСТИ, ПРОДУКТ: SINGLE-FUNCTION GATE, ЛОГИЧЕСКАЯ ФУНКЦИЯ: AND, СЕМЕЙСТВО ЛОГИЧЕСКИХ ЭЛЕМЕНТОВ: 74LVC, КОЛИЧЕСТВО ВЕНТИЛЕЙ: 1 GATE, КОЛИЧЕСТВО ВХОДНЫХ ЛИНИЙ: 2 INPUT, КОЛИЧЕСТВО ВЫХОДНЫХ ЛИНИЙ: 1 OUTPUT, ВЫХОДНОЙ ТОК ВЫСОКОГО УРОВНЯ: - 32 MA, ВЫХОДНОЙ ТОК НИЗКОГО УРОВНЯ: 32 MA, ВРЕМЯ ЗАДЕРЖКИ РАСПРОСТРАНЕНИЯ: 4.5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SC70-5, УПАКОВКА: REEL, УПАКОВКА: CUT TAPE, УПАКОВКА: MOUSEREEL, ТОРГОВАЯ МАРКА: TEXAS INSTRUMENTS, ФУНКЦИЯ: SINGLE 2-INPUT POS, ВЫСОТА: 0.9 MM, ТИП ВХОДА: CMOS, TTL, ДЛИНА: 2 MM, ТИП ЛОГИКИ: TRUE, РАБОЧЕЕ НАПРЯЖЕНИЕ ПИТАНИЯ: 1.8 V, 2.5 V, 3.3 V, 5 V, ДИАПАЗОН РАБОЧИХ ТЕМПЕРАТУР: - 40 C TO + 125 C, ТИП ПРОДУКТА: LOGIC GATES, СЕРИЯ: SN74LVC1G08, РАЗМЕР ФАБРИЧНОЙ УПАКОВКИ: 3000, ПОДКАТЕГОРИЯ: LOGIC ICS, ШИРИНА: 1.25 MM</t>
  </si>
  <si>
    <t>SN74LVC1G08DCKR</t>
  </si>
  <si>
    <t>КАТЕГОРИЯ ПРОДУКТА: ПОДСТРОЕЧНЫЕ РЕЗИСТОРЫ - ПОВЕРХНОСТНЫЙ МОНТАЖ, ROHS: ПОДРОБНОСТИ, СЕРИИ: 3214, СТИЛЬ ОКОНЧАНИЯ: СМД/СМТ, ТОВАР: МНОГООБОРОТНЫЙ, КОЛИЧЕСТВО ХОДОВ: 5, ТИП ЭЛЕМЕНТА: КЕРМЕТ, КОРРЕКТИРОВАНИЕ: ЛУЧШИЙ СЛОТ, СОПРОТИВЛЕНИЕ: 5 КОМ, НОМИНАЛЬНАЯ МОЩНОСТЬ: 250 МВТ (1/4 ВТ), УРОВЕНЬ НАПРЯЖЕНИЯ: 300 В, ТОЛЕРАНТНОСТЬ: 0,1, ТЕМПЕРАТУРНЫЙ КОЭФФИЦИЕНТ: 100 ЧАСТЕЙ НА МИЛЛИОН/КЛ, ОРИЕНТАЦИЯ: ВЕРТИКАЛЬНАЯ РЕГУЛИРОВКА, МИНИМАЛЬНАЯ РАБОЧАЯ ТЕМПЕРАТУРА: - 65 С, МАКСИМАЛЬНАЯ РАБОЧАЯ ТЕМПЕРАТУРА: + 150 С, УПАКОВКА: КАТУШКА, УПАКОВКА: РАЗРЕЗАТЬ ЛЕНТУ, УПАКОВКА: МЫШЬКАТУШКА, МАРКА: БОРНС, ДЛИНА: 5,1 ММ, ТИП МОНТАЖА: МОНТАЖ НА ПЕЧАТНОЙ ПЛАТЕ, ТИП ПРОДУКТА: ПОДСТРОЕЧНЫЕ РЕЗИСТОРЫ, ЗАВОДСКАЯ УПАКОВКА: 250, ПОДКАТЕГОРИЯ: ПОТЕНЦИОМЕТРЫ, ТРИММЕРЫ И РЕОСТАТЫ, КОНУСНОСТЬ: ЛИНЕЙНЫЙ, ТИП: ТРИММЕРЫ, ШИРИНА: 4,8 ММ, ЕДИНИЦА ИЗМЕРЕНИЯ: 200 МГ,</t>
  </si>
  <si>
    <t>3214W-1-502E</t>
  </si>
  <si>
    <t>ДИОД ОБЩЕГО НАЗНАЧЕНИЯ, ДИОД ШОТТКИ, ВЫПРЯМИТЕЛЬНЫЙ ДИОД, ДИОД ДЛЯ ПОДАВЛЕНИЯ ПЕРЕХОДНЫХ СКАЧКОВ НАПРЯЖЕНИЯ,, ДИОД ДЛЯ ПОДАВЛЕНИЯ СКАЧКОВ НАПРЯЖЕНИЯ, ДИОДНЫЙ МОСТ, ДИОД ШОТТКИ, ДИОД ВЫПРЯМИТЕЛЬ, ДИОД ВЫПРЯМИТЕЛЬНЫЙ</t>
  </si>
  <si>
    <t>КАТЕГОРИЯ ПРОДУКТА: ДИОДЫ И ВЫПРЯМИТЕЛИ ШОТТКИ, ROHS: ПОДРОБНОСТИ, ТОВАР: ДИОДЫ ШОТТКИ, ТИП МОНТАЖА: СМД/СМТ, ПОСЫЛКА/КЕЙС: СОТ-23, КОНФИГУРАЦИЯ: ОДИНОКИЙ, ТЕХНОЛОГИИ: СИ, ЕСЛИ - ПРЯМОЙ ТОК: 1 А, VRRM - ПОВТОРЯЮЩЕЕСЯ ОБРАТНОЕ НАПРЯЖЕНИЕ: 60 В, VF - ПРЯМОЕ НАПРЯЖЕНИЕ: 1,35 В, IFSM - ПРЯМОЙ ИМПУЛЬСНЫЙ ТОК: 5,5 А, IR - ОБРАТНЫЙ ТОК: 40 МКА, МИНИМАЛЬНАЯ РАБОЧАЯ ТЕМПЕРАТУРА: - 55 С, МАКСИМАЛЬНАЯ РАБОЧАЯ ТЕМПЕРАТУРА: + 125 С, СЕРИИ: ZHCS506, УПАКОВКА: КАТУШКА, УПАКОВКА: РАЗРЕЗАТЬ ЛЕНТУ, УПАКОВКА: МЫШЬКАТУШКА, МАРКА: ДИОДЫ ИНКОРПОРЕЙТЕД, ВЫСОТА: 1 ММ, ДЛИНА: 3,05 ММ, ТИП ПРОДУКТА: ДИОДЫ И ВЫПРЯМИТЕЛИ ШОТТКИ, ЗАВОДСКАЯ УПАКОВКА: 3000, ПОДКАТЕГОРИЯ: ДИОДЫ И ВЫПРЯМИТЕЛИ, СТИЛЬ ОКОНЧАНИЯ: СМД/СМТ, ТИП: ДИОД ШОТТКИ, ШИРИНА: 1,4 ММ, ЕДИНИЦА ИЗМЕРЕНИЯ: 8 МГ, ЗАВОДСКАЯ УПАКОВКА: 960, ПОДКАТЕГОРИЯ: МИКРОКОНТРОЛЛЕРЫ - МИКРОКОНТРОЛЛЕРЫ, ТОРГОВОЕ НАЗВАНИЕ: СТМ32, ШИРИНА: 10 ММ, ЕДИНИЦА ИЗМЕРЕНИЯ: 342 700 МГ, ТОЧНОСТЬ РЕГУЛИРОВАНИЯ НАПРЯЖЕНИЯ: 0,02, ШИРИНА: 3,5 ММ, ЕДИНИЦА ИЗМЕРЕНИЯ: 120 МГ,</t>
  </si>
  <si>
    <t>ZHCS506TA</t>
  </si>
  <si>
    <t>КАТЕГОРИЯ ПРОДУКТА: МОСТОВЫЕ ВЫПРЯМИТЕЛИ; ТИП: THREE PHASE BRIDGE; ВИД МОНТАЖА: STUD MOUNT; ТИП ВЫВОДОВ: THROUGH HOLE; УПАКОВКА / БЛОК: D-34A; ПИКОВОЕ ОБРАТНОЕ НАПРЯЖЕНИЕ: 1600 V; VF - ПРЯМОЕ НАПРЯЖЕНИЕ: 1.26 V; МАКСИМАЛЬНЫЙ ТОК ПЕРЕГРУЗКИ: 375 A; МИНИМАЛЬНАЯ РАБОЧАЯ ТЕМПЕРАТУРА: - 55 C; МАКСИМАЛЬНАЯ РАБОЧАЯ ТЕМПЕРАТУРА: + 150 C; ДЛИНА: 28.5 MM; ШИРИНА: 28.5 MM; ВЫСОТА: 10 MM; УПАКОВКА: BULK; IR - ОБРАТНЫЙ ТОК : 200 UA;</t>
  </si>
  <si>
    <t>SEMIX341D16S</t>
  </si>
  <si>
    <t>SEMIKRON</t>
  </si>
  <si>
    <t>ДИОД ШОТТКИ, ВЫПРЯМИТЕЛЬНЫЙ ДИОД, ДИОД ДЛЯ ПОДАВЛЕНИЯ ПЕРЕХОДНЫХ СКАЧКОВ НАПРЯЖЕНИЯ,</t>
  </si>
  <si>
    <t>КАТЕГОРИЯ ПРОДУКТА: ДИОДЫ И ВЫПРЯМИТЕЛИ ШОТТКИ, ROHS: ПОДРОБНОСТИ, ПОСЫЛКА/КЕЙС: ДО-214АА-2, ТЕХНОЛОГИИ: СИ, СЕРИИ: SS2XX, УПАКОВКА: КАТУШКА, УПАКОВКА: РАЗРЕЗАТЬ ЛЕНТУ, УПАКОВКА: МЫШЬКАТУШКА, МАРКА: ТАЙВАНЬСКИЙ ПОЛУПРОВОДНИК, ТИП ПРОДУКТА: ДИОДЫ И ВЫПРЯМИТЕЛИ ШОТТКИ, ЗАВОДСКАЯ УПАКОВКА: 3000, ПОДКАТЕГОРИЯ: ДИОДЫ И ВЫПРЯМИТЕЛИ, ЕДИНИЦА ИЗМЕРЕНИЯ: 96 МГ, МИНИМАЛЬНАЯ РАБОЧАЯ ТЕМПЕРАТУРА: - 40 С, МАКСИМАЛЬНАЯ РАБОЧАЯ ТЕМПЕРАТУРА: +85 С, СЕРИИ: PGA, УПАКОВКА: КАТУШКА, УПАКОВКА: РАЗРЕЗАТЬ ЛЕНТУ, УПАКОВКА: МЫШЬКАТУШКА, МАРКА: МИНИ-СХЕМЫ, ВХОДНЫЕ ОБРАТНЫЕ ПОТЕРИ: 9,3 ДБ, ИЗОЛЯЦИЯ ДБ: 22,2 ДБ, КОЛИЧЕСТВО КАНАЛОВ: 1 КАНАЛ, PD - РАССЕИВАЕМАЯ МОЩНОСТЬ: 0,47 ВТ, ТИП ПРОДУКТА: ВЧ-УСИЛИТЕЛЬ, ЗАВОДСКАЯ УПАКОВКА: 1000, ПОДКАТЕГОРИЯ: БЕСПРОВОДНЫЕ И РАДИОЧАСТОТНЫЕ ИНТЕГРАЛЬНЫЕ СХЕМЫ, ТЕСТОВАЯ ЧАСТОТА: 2,6 ГГЦ, ЕДИНИЦА ИЗМЕРЕНИЯ: 290 714 МГ,</t>
  </si>
  <si>
    <t>SS210</t>
  </si>
  <si>
    <t>ТРАНЗИСТОРНАЯ ВЫХОДНАЯ ОПТОПАРА, ТРАНЗИСТОР БИПОЛЯРНЫЙ 256 МВТ, ТРАНЗИСТОР МОП 350 МВТ, ТРАНЗИСТОР МОП 200 МВТ, ТРАНЗИСТОР БИПОЛЯРНЫЙ</t>
  </si>
  <si>
    <t>ТРАНЗИСТОР МОП 200 МВТ, ПРОИЗВОДИТЕЛЬ: ONSEMI; 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60 V; ID - НЕПРЕРЫВНЫЙ ТОК УТЕЧКИ: 115 MA; RDS ВКЛ - СОПРОТИВЛЕНИЕ СТОК-ИСТОК: 7.5 OHMS; VGS - НАПРЯЖЕНИЕ ЗАТВОР-ИСТОК: - 20 V, + 20 V; VGS TH - ПОРОГОВОЕ НАПРЯЖЕНИЕ ЗАТВОР-ИСТОК : 2.5 V; QG - ЗАРЯД ЗАТВОРА: -; МИНИМАЛЬНАЯ РАБОЧАЯ ТЕМПЕРАТУРА: - 55 C; МАКСИМАЛЬНАЯ РАБОЧАЯ ТЕМПЕРАТУРА: + 150 C; PD - РАССЕИВАНИЕ МОЩНОСТИ: 200 MW; КАНАЛЬНЫЙ РЕЖИМ: ENHANCEMENT; УПАКОВКА: REEL; УПАКОВКА: CUT TAPE; УПАКОВКА: MOUSEREEL; ТОРГОВАЯ МАРКА: ONSEMI / FAIRCHILD; КОНФИГУРАЦИЯ: SINGLE; КРУТИЗНА ХАРАКТЕРИСТИКИ ПРЯМОЙ ПЕРЕДАЧИ - МИН.: 0.08 S; ВЫСОТА: 1.2 MM; ДЛИНА: 2.9 MM; ПРОДУКТ: MOSFET SMALL SIGNAL; ТИП ПРОДУКТА: MOSFET; СЕРИЯ: 2N7002; РАЗМЕР ФАБРИЧНОЙ УПАКОВКИ:РАЗМЕР ФАБРИЧНОЙ УПАКОВКИ: 3000; ПОДКАТЕГОРИЯ: MOSFETS; ТИП ТРАНЗИСТОРА: 1 N-CHANNEL; ШИРИНА: 1.3 MM; ДРУГИЕ НАЗВАНИЯ ТОВАРА №: 2N7002_NL; ВЕС ИЗДЕЛИЯ: 8 MG</t>
  </si>
  <si>
    <t>2N7002</t>
  </si>
  <si>
    <t>КАТЕГОРИЯ ПРОДУКТА: МОДУЛЬ БИПОЛЯРНОГО ТРАНЗИСТОРА С ИЗОЛИРОВАННЫМ ЗАТВОРОМ (IGBT), ВНУТРЕННЯЯ СХЕМА GB, КОНФИГУРАЦИЯ: ДВОЙНОЙ, НАПРЯЖЕНИЕ КОЛЛЕКТОР-ЭМИТТЕР VCEO МАКС.: 1200 В, НАПРЯЖЕНИЕ НАСЫЩЕНИЯ КОЛЛЕКТОР-ЭМИТТЕР: 1,75 В, НЕПРЕРЫВНЫЙ ТОК КОЛЛЕКТОРА ПРИ 25 C: 675 А, ТОК УТЕЧКИ ЗАТВОР-ЭМИТТЕР: 400 НА, PD - РАССЕИВАЕМАЯ МОЩНОСТЬ: 2250 ВТ, МИНИМАЛЬНАЯ РАБОЧАЯ ТЕМПЕРАТУРА: - 40 С, МАКСИМАЛЬНАЯ РАБОЧАЯ ТЕМПЕРАТУРА: + 150 С, УПАКОВКА: ЛОТОК, МАРКА: ИНФИНЕОН ТЕХНОЛОГИИ, ТИП ПРОДУКТА: БТИЗ-МОДУЛИ, СЕРИИ: TRENCHSTOP IGBT4 - E4, ЕДИНИЦА ИЗМЕРЕНИЯ: 345 Г,</t>
  </si>
  <si>
    <t>FF450R12ME4B11BPSA1</t>
  </si>
  <si>
    <t>КАТЕГОРИЯ ПРОДУКТА: ПЕРЕКЛЮЧЕНИЕ КОНТРОЛЛЕРОВ, ROHS: ПОДРОБНОСТИ, ТОПОЛОГИЯ: ЛЕТЕТЬ ОБРАТНО, КОЛИЧЕСТВО ВЫХОДОВ: 1 ВЫХОД, ЧАСТОТА ПЕРЕКЛЮЧЕНИЯ: ОТ 10 КГЦ ДО 300 КГЦ, РАБОЧИЙ ЦИКЛ - МАКС.: 0,75, ВХОДНОЕ НАПРЯЖЕНИЕ: ОТ 8 В ДО 23 В, ВЫХОДНОЕ НАПРЯЖЕНИЕ: 5 В, ВЫХОДНОЙ ТОК: 800 МА, МИНИМАЛЬНАЯ РАБОЧАЯ ТЕМПЕРАТУРА: - 40 С, МАКСИМАЛЬНАЯ РАБОЧАЯ ТЕМПЕРАТУРА: + 150 С, ТИП МОНТАЖА: СМД/СМТ, ПОСЫЛКА/КЕЙС: SO-УЗКИЙ-16, УПАКОВКА: КАТУШКА, УПАКОВКА: РАЗРЕЗАТЬ ЛЕНТУ, УПАКОВКА: МЫШЬКАТУШКА, МАРКА: STMICROELECTRONICS, ОПИСАНИЕ/ФУНКЦИЯ: МНОГОРЕЖИМНЫЙ КОНТРОЛЛЕР ДЛЯ SMPS, ВРЕМЯ ПАДЕНИЯ: 40 НС, ИЗОЛЯЦИЯ: ИЗОЛИРОВАННЫЙ, ЧУВСТВИТЕЛЬНОСТЬ К ВЛАГЕ: ДА, РАБОЧИЙ ТОК ПИТАНИЯ: 4 МА, РАБОЧЕЕ НАПРЯЖЕНИЕ ПИТАНИЯ: ОТ 8 В ДО 23 В, ТИП ВЫХОДА: ТОТЕМ, ТОВАР: ШИМ-КОНТРОЛЛЕРЫ ТЕКУЩЕГО РЕЖИМА, ТИП ПРОДУКТА: ПЕРЕКЛЮЧЕНИЕ КОНТРОЛЛЕРОВ, ВРЕМЯ НАРАСТАНИЯ: 50 НС, СЕРИИ: L6566BH, НЕИСПРАВНОСТЬ: НЕИСПРАВНОСТЬ, ЗАВОДСКАЯ УПАКОВКА: 2500, ПОДКАТЕГОРИЯ: PMIC — ИС УПРАВЛЕНИЯ ПИТАНИЕМ, ТИП: ШИМ-КОНТРОЛЛЕРЫ ТЕКУЩЕГО РЕЖИМА, ЕДИНИЦА ИЗМЕРЕНИЯ: 153 600 МГ,</t>
  </si>
  <si>
    <t>МИНИАТЮРНЫЙ ЭЛЕКТРОННЫЙ КОМПОНЕНТ: 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 МИКРОСХЕМА ИНТЕГРАЛЬНАЯ МОНОЛИТНАЯ - ИС ДЛЯ УПРАВЛЕНИЯ ПИТАНИЕМ.  ИСП. В ЭЛЕКТРОННЫХ УСТРОЙСТВАХ ОБЩЕГРАЖДАНСКОГО НАЗНАЧЕНИЯ.</t>
  </si>
  <si>
    <t>КАТЕГОРИЯ ТОВАРА: УСТРОЙСТВА ДЛЯ УПРАВЛЕНИЕМ ПИТАНИЯ СПЕЦИАЛЬНОГО НАЗНАЧЕНИЯ - ИНТЕГРАЛЬНЫЕ СХЕМЫ УПРАВЛЕНИЯ ПИТАНИЕМ. ДИАПАЗОН ВЫХОДНОГО НАПРЯЖЕНИЯ:0.6 V TO 1.25 V, ВЫХОДНОЙ ТОК:3 A, ДИАПАЗОН ВХОДНОГО НАПРЯЖЕНИЯ:1.1 V TO 3.5 V, ВХОДНОЙ ТОК:1 UA, МИНИМАЛЬНАЯ РАБОЧАЯ ТЕМПЕРАТУРА:- 40 C, МАКСИМАЛЬНАЯ РАБОЧАЯ ТЕМПЕРАТУРА:+ 85 C, ВИД МОНТАЖА:SMD/SMT, УПАКОВКА / БЛОК:VSON-10, ТИП:LINEAR REGULATOR, УПАКОВКА:CUT TAPE ИЛИ REEL, ПРИМЕНЕНИЕ:MEMORY TERMINATION REGULATOR, NOTEBOOKS, TELECOM, COPIERS AND PRINTERS , ВЫСОТА:0.9 MM , ДЛИНА:3 MM , ДИАПАЗОН РАБОЧИХ ТЕМПЕРАТУР:- 40 C TO + 85 C , СЕРИЯ:TPS51200 , ШИРИНА:3 MM , ТОРГОВАЯ МАРКА:TEXAS INSTRUMENTS , , ЧУВСТВИТЕЛЬНЫЙ К ВЛАЖНОСТИ:YES , РАБОЧЕЕ НАПРЯЖЕНИЕ ПИТАНИЯ:2.375 V TO 3.5 V , PD - РАССЕИВАНИЕ МОЩНОСТИ:1.92 W , ТИП ПРОДУКТА:POWER MANAGEMENT SPECIALIZED - PMIC ,</t>
  </si>
  <si>
    <t>КАТЕГОРИЯ ПРОДУКТА: ИМПУЛЬСНЫЕ РЕГУЛЯТОРЫ НАПРЯЖЕНИЯ, ROHS: ПОДРОБНОСТИ, ВИД МОНТАЖА: SMD/SMT, УПАКОВКА / БЛОК: SOIC-8, ТОПОЛОГИЯ: BUCK, ВЫХОДНОЕ НАПРЯЖЕНИЕ: 1.2 V TO 57 V, ВЫХОДНОЙ ТОК: 500 MA, КОЛИЧЕСТВО ВЫХОДОВ: 1 OUTPUT, ВХОДНОЕ НАПРЯЖЕНИЕ, МИН.: 4.5 V, ВХОДНОЕ НАПРЯЖЕНИЕ, МАКС.: 60 V, ТОК ПОКОЯ: 5 MA, ЧАСТОТА ПЕРЕКЛЮЧЕНИЙ: 150 KHZ, МИНИМАЛЬНАЯ РАБОЧАЯ ТЕМПЕРАТУРА: - 40 C, МАКСИМАЛЬНАЯ РАБОЧАЯ ТЕМПЕРАТУРА: + 125 C, СЕРИЯ: LM2594HV, УПАКОВКА: REEL, УПАКОВКА: CUT TAPE, УПАКОВКА: MOUSEREEL, ТОРГОВАЯ МАРКА: TEXAS INSTRUMENTS, ВХОДНОЕ НАПРЯЖЕНИЕ: 4.5 V TO 60 V, РАБОЧИЙ ТОК ИСТОЧНИКА ПИТАНИЯ: 5 MA, ТИП ПРОДУКТА: SWITCHING VOLTAGE REGULATORS, ОТКЛЮЧЕНИЕ: SHUTDOWN, РАЗМЕР ФАБРИЧНОЙ УПАКОВКИ: 2500, ПОДКАТЕГОРИЯ: PMIC - POWER MANAGEMENT ICS, НАПРЯЖЕНИЕ ПИТАНИЯ - МИН.: 4.5 V, КОММЕРЧЕСКОЕ ОБОЗНАЧЕНИЕ: SIMPLE SWITCHER, ТИП: STEP DOWN VOLTAGE REGULATOR</t>
  </si>
  <si>
    <t>LM2594HVMX-ADJ/NOPB</t>
  </si>
  <si>
    <t>КАТЕГОРИЯ ПРОДУКТА: ИМПУЛЬСНЫЕ РЕГУЛЯТОРЫ НАПРЯЖЕНИЯ, ROHS: ПОДРОБНОСТИ, ТИП МОНТАЖА: СМД/СМТ, ПОСЫЛКА/КЕЙС: МСОП-16-12, ТОПОЛОГИЯ: ПОВЫШЕНИЕ, СЕПИК, ВЫХОДНОЕ НАПРЯЖЕНИЕ: 60 В, ВЫХОДНОЙ ТОК: 4 А, КОЛИЧЕСТВО ВЫХОДОВ: 1 ВЫХОД, ВХОДНОЕ НАПРЯЖЕНИЕ, МИН.: 2,8 В, ВХОДНОЕ НАПРЯЖЕНИЕ, МАКС.: 60 В, ТОК ПОКОЯ: 1200 МКА, ЧАСТОТА ПЕРЕКЛЮЧЕНИЯ: ОТ 300 КГЦ ДО 2 МГЦ, МИНИМАЛЬНАЯ РАБОЧАЯ ТЕМПЕРАТУРА: - 40 С, МАКСИМАЛЬНАЯ РАБОЧАЯ ТЕМПЕРАТУРА: + 125 С, СЕРИИ: LT8364, УПАКОВКА: ТРУБКА, МАРКА: АНАЛОГОВЫЕ УСТРОЙСТВА, ВХОДНОЕ НАПРЯЖЕНИЕ: ОТ 2,8 В ДО 60 В, ТИП ПРОДУКТА: ИМПУЛЬСНЫЕ РЕГУЛЯТОРЫ НАПРЯЖЕНИЯ, НЕИСПРАВНОСТЬ: НЕИСПРАВНОСТЬ, ЗАВОДСКАЯ УПАКОВКА: 37, ПОДКАТЕГОРИЯ: PMIC — ИС УПРАВЛЕНИЯ ПИТАНИЕМ, НАПРЯЖЕНИЕ ПИТАНИЯ - МИН.: 2,8 В, ТИП: ПРЕОБРАЗОВАТЕЛЬ ПОСТОЯННОГО ТОКА В ПОСТОЯННЫЙ, ЕДИНИЦА ИЗМЕРЕНИЯ: 6 579 Г,</t>
  </si>
  <si>
    <t>LT8364EMSE</t>
  </si>
  <si>
    <t>КАТЕГОРИЯ ПРОДУКТА: КОНТРОЛЬНЫЕ ЦЕПИ, ROHS: ПОДРОБНОСТИ, ТИП: КОНТРОЛЬ НАПРЯЖЕНИЯ, ТИП МОНТАЖА: СМД/СМТ, ПОСЫЛКА/КЕЙС: ССОП-20, ПОРОГОВОЕ НАПРЯЖЕНИЕ: 2,4 В, КОЛИЧЕСТВО КОНТРОЛИРУЕМЫХ ВХОДОВ: 8 ВХОД, ТИП ВЫХОДА: АКТИВНЫЙ ВЫСОКИЙ, ДВУХТАКТНЫЙ, РУЧНОЙ СБРОС: НЕТ РУЧНОГО СБРОСА, СТОРОЖЕВЫЕ ТАЙМЕРЫ: НЕТ СТОРОЖЕВОГО ТАЙМЕРА, ПЕРЕКЛЮЧЕНИЕ РЕЗЕРВНОГО АККУМУЛЯТОРА: НЕТ РЕЗЕРВНОЙ КОПИИ, НАПРЯЖЕНИЕ ПИТАНИЯ - МАКС.: 5,5 В, МИНИМАЛЬНАЯ РАБОЧАЯ ТЕМПЕРАТУРА: - 40 С, МАКСИМАЛЬНАЯ РАБОЧАЯ ТЕМПЕРАТУРА: + 125 С, СЕРИИ: МАКС6818, УПАКОВКА: КАТУШКА, УПАКОВКА: РАЗРЕЗАТЬ ЛЕНТУ, УПАКОВКА: МЫШЬКАТУШКА, МАРКА: МАКСИМ ИНТЕГРИРОВАННЫЙ, РАБОЧИЙ ТОК ПИТАНИЯ: 6 МКА, ПОРОГ ПЕРЕНАПРЯЖЕНИЯ: 2,6 В, ТИП ПРОДУКТА: КОНТРОЛЬНЫЕ ЦЕПИ, ЗАВОДСКАЯ УПАКОВКА: 2000 Г., ПОДКАТЕГОРИЯ: PMIC — ИС УПРАВЛЕНИЯ ПИТАНИЕМ, НАПРЯЖЕНИЕ ПИТАНИЯ - МИН.: 2,7 В, ПОРОГ ПОНИЖЕННОГО НАПРЯЖЕНИЯ: 1,9 В, ЧАСТЬ # ПСЕВДОНИМЫ: МАКС6818, ЕДИНИЦА ИЗМЕРЕНИЯ: 453 600 МГ, ЕДИНИЦА ИЗМЕРЕНИЯ: 100 МГ, ЕДИНИЦА ИЗМЕРЕНИЯ: 14,128 Г, ПЕРЕКЛЮЧАТЕЛЬ ПОСТОЯННОГО ТОКА: 100 МА, ШИРИНА: 1,6 ММ, ЕДИНИЦА ИЗМЕРЕНИЯ: 36 МГ,</t>
  </si>
  <si>
    <t>МИКРОСХЕМА ИНТЕГРАЛЬНАЯ МОНОЛИТНАЯ - ПРОГРАММИРУЕМАЯ ЛОГИЧЕСКАЯ ИС - ПРОГРАММИРУЕМАЯ ВЕНТИЛЬНАЯ МАТРИЦА.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</si>
  <si>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FPGA — ПРОГРАММИРУЕМАЯ ПОЛЬЗОВАТЕЛЕМ ВЕНТИЛЬНАЯ МАТРИЦА, ROHS: ПОДРОБНОСТИ, СЕРИИ: 5CGXFC9E, КОЛИЧЕСТВО ЛОГИЧЕСКИХ ЭЛЕМЕНТОВ: 301000 ЛЕ, КОЛИЧЕСТВО ВХОДОВ/ВЫХОДОВ: 480 ВВОДОВ/ВЫВОДОВ, НАПРЯЖЕНИЕ ПИТАНИЯ - МИН.: 1,1 В, НАПРЯЖЕНИЕ ПИТАНИЯ - МАКС.: 1,1 В, МИНИМАЛЬНАЯ РАБОЧАЯ ТЕМПЕРАТУРА: - 40 С, МАКСИМАЛЬНАЯ РАБОЧАЯ ТЕМПЕРАТУРА: +85 С, СКОРОСТЬ ПЕРЕДАЧИ ДАННЫХ: 3,125 ГБИТ/С, КОЛИЧЕСТВО ТРАНСИВЕРОВ: 12 ТРАНСИВЕР, ТИП МОНТАЖА: СМД/СМТ, ПОСЫЛКА/КЕЙС: ФБГА-896, УПАКОВКА: ЛОТОК, МАРКА: ИНТЕЛ/АЛЬТЕРА, ВСТРОЕННАЯ БЛОЧНАЯ ОПЕРАТИВНАЯ ПАМЯТЬ — EBR: 1717 КБИТ, МАКСИМАЛЬНАЯ РАБОЧАЯ ЧАСТОТА: 800 МГЦ, ЧУВСТВИТЕЛЬНОСТЬ К ВЛАГЕ: ДА, КОЛИЧЕСТВО БЛОКОВ ЛОГИЧЕСКОГО МАССИВА — LAB: 11356 ЛАБОРАТОРИЯ, РАБОЧЕЕ НАПРЯЖЕНИЕ ПИТАНИЯ: 1,1 В, ТИП ПРОДУКТА: FPGA — ПРОГРАММИРУЕМАЯ ПОЛЬЗОВАТЕЛЕМ ВЕНТИЛЬНАЯ МАТРИЦА, ЗАВОДСКАЯ УПАКОВКА: 27, ЕДИНИЦА ИЗМЕРЕНИЯ: 92 847 Г,</t>
  </si>
  <si>
    <t>КАТЕГОРИЯ ПРОДУКТА: ПЕРЕКЛЮЧЕНИЕ КОНТРОЛЛЕРОВ, ТОПОЛОГИЯ: УСКОРЕНИЕ, ОБРАТНЫЙ ХОД, ВПЕРЕД, КОЛИЧЕСТВО ВЫХОДОВ: 1 ВЫХОД, ЧАСТОТА ПЕРЕКЛЮЧЕНИЯ: 500 КГЦ, РАБОЧИЙ ЦИКЛ - МАКС.: 1, ВХОДНОЕ НАПРЯЖЕНИЕ: ОТ 12 В ДО 18 В, ВЫХОДНОЙ ТОК: 200 МА, МИНИМАЛЬНАЯ РАБОЧАЯ ТЕМПЕРАТУРА: - 55 С, МАКСИМАЛЬНАЯ РАБОЧАЯ ТЕМПЕРАТУРА: + 125 С, ТИП МОНТАЖА: СКВОЗНОЕ ОТВЕРСТИЕ, ПОСЫЛКА/КЕЙС: КРИС-8, УПАКОВКА: ТРУБКА, МАРКА: ИНСТРУМЕНТЫ ТЕХАСА, ВРЕМЯ ПАДЕНИЯ: 50 НС, РАБОЧИЙ ТОК ПИТАНИЯ: 25 МА, РАБОЧЕЕ НАПРЯЖЕНИЕ ПИТАНИЯ: ОТ 12 В ДО 18 В, ТОВАР: ШИМ-КОНТРОЛЛЕРЫ, ТИП ПРОДУКТА: ПЕРЕКЛЮЧЕНИЕ КОНТРОЛЛЕРОВ, ВРЕМЯ НАРАСТАНИЯ: 50 НС, СЕРИИ: UC1843, ЗАВОДСКАЯ УПАКОВКА: 1, ПОДКАТЕГОРИЯ: PMIC — ИС УПРАВЛЕНИЯ ПИТАНИЕМ, ТИП: ШИМ-КОНТРОЛЛЕРЫ ТЕКУЩЕГО РЕЖИМА, PD - РАССЕИВАЕМАЯ МОЩНОСТЬ: 0,47 ВТ, ТИП ПРОДУКТА: ВЧ-УСИЛИТЕЛЬ, ЗАВОДСКАЯ УПАКОВКА: 1000, ПОДКАТЕГОРИЯ: БЕСПРОВОДНЫЕ И РАДИОЧАСТОТНЫЕ ИНТЕГРАЛЬНЫЕ СХЕМЫ, ТЕСТОВАЯ ЧАСТОТА: 2,6 ГГЦ, ЕДИНИЦА ИЗМЕРЕНИЯ: 290 714 МГ, ТИП ВЫХОДА: ЖЕЛЕЗНОДОРОЖНЫЙ ТРАНСПОРТ,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61 ДБ, ЗАВОДСКАЯ УПАКОВКА: 2500, ПОДКАТЕГОРИЯ: ИС УСИЛИТЕЛЯ, ТОПОЛОГИЯ: ОБРАТНАЯ СВЯЗЬ ПО НАПРЯЖЕНИЮ, ШИРИНА: 3 ММ, ЕДИНИЦА ИЗМЕРЕНИЯ: 26 500 МГ, , , , , , , , , , , , , , , , , , , , , , , , , ,</t>
  </si>
  <si>
    <t>UC1843J</t>
  </si>
  <si>
    <t>КАТЕГОРИЯ ПРОДУКТА: НИ ФЛЭШ, ROHS: ПОДРОБНОСТИ, ТИП МОНТАЖА: СМД/СМТ, ПОСЫЛКА/КЕЙС: ЛБГА-64, СЕРИИ: МТ28ЭВ, ОБЪЕМ ПАМЯТИ: 1 ГБИТ, НАПРЯЖЕНИЕ ПИТАНИЯ - МИН.: 2,7 В, НАПРЯЖЕНИЕ ПИТАНИЯ - МАКС.: 3,6 В, ТИП ИНТЕРФЕЙСА: ПАРАЛЛЕЛЬНО, ОРГАНИЗАЦИЯ: 128 М X 8/64 М X 16, ШИРИНА ШИНЫ ДАННЫХ: 8 БИТ/16 БИТ, ТИП ВРЕМЕНИ: АСИНХРОННЫЙ, МИНИМАЛЬНАЯ РАБОЧАЯ ТЕМПЕРАТУРА: - 40 С, МАКСИМАЛЬНАЯ РАБОЧАЯ ТЕМПЕРАТУРА: + 105 С, УПАКОВКА: ЛОТОК, МАРКА: МИКРОН, ЧУВСТВИТЕЛЬНОСТЬ К ВЛАГЕ: ДА, ТИП ПРОДУКТА: НИ ФЛЭШ, СКОРОСТЬ: 105 НС, ЗАВОДСКАЯ УПАКОВКА: 1104, ПОДКАТЕГОРИЯ: ПАМЯТЬ И ХРАНИЛИЩЕ ДАННЫХ, ПОТРЕБЛЯЕМЫЙ ТОК - МАКС.: 50 МА, НАПРЯЖЕНИЕ ПИТАНИЯ - МИН.: 2,8 В, ТИП: ПРЕОБРАЗОВАТЕЛЬ ПОСТОЯННОГО ТОКА В ПОСТОЯННЫЙ, ЕДИНИЦА ИЗМЕРЕНИЯ: 6 579 Г,</t>
  </si>
  <si>
    <t>MT28EW01GABA1LPC-0AAT</t>
  </si>
  <si>
    <t>КАТЕГОРИЯ ПРОДУКТА: БЫСТРОДЕЙСТВУЮЩИЕ ОПЕРАЦИОННЫЕ УСИЛИТЕЛИ, ROHS: ПОДРОБНОСТИ, СЕРИИ: OPA2830, КОЛИЧЕСТВО КАНАЛОВ: 2 КАНАЛА, GBP – ПРОДУКТ УВЕЛИЧЕНИЯ ПРОПУСКНОЙ СПОСОБНОСТИ: 100 МГЦ, SR - СКОРОСТЬ ПОВОРОТА: 500 В/МКС, КОЭФФИЦИЕНТ УСИЛЕНИЯ ПО НАПРЯЖЕНИЮ, ДБ: 74 ДБ, CMRR — КОЭФФИЦИЕНТ ПОДАВЛЕНИЯ СИНФАЗНОГО СИГНАЛА: 80 ДБ, ВЫХОДНОЙ ТОК НА КАНАЛ: 82 МА, IB — ВХОДНОЙ ТОК СМЕЩЕНИЯ: 13 МКА, VOS - ВХОДНОЕ НАПРЯЖЕНИЕ СМЕЩЕНИЯ: 1,5 МВ, НАПРЯЖЕНИЕ ПИТАНИЯ - МАКС.: 11 В, НАПРЯЖЕНИЕ ПИТАНИЯ - МИН.: 3 В, РАБОЧИЙ ТОК ПИТАНИЯ: 7,8 МА, МИНИМАЛЬНАЯ РАБОЧАЯ ТЕМПЕРАТУРА: - 40 С, МАКСИМАЛЬНАЯ РАБОЧАЯ ТЕМПЕРАТУРА: +85 С, ТИП МОНТАЖА: СМД/СМТ, ПОСЫЛКА/КЕЙС: ВССОП-8, УПАКОВКА: КАТУШКА, УПАКОВКА: РАЗРЕЗАТЬ ЛЕНТУ, УПАКОВКА: МЫШЬКАТУШКА, ТИП УСИЛИТЕЛЯ: ОБРАТНАЯ СВЯЗЬ ПО НАПРЯЖЕНИЮ, МАРКА: ИНСТРУМЕНТЫ ТЕХАСА, EN - ПЛОТНОСТЬ ШУМА ВХОДНОГО НАПРЯЖЕНИЯ: 9,2 НВ/КВ. ГЦ, ВЫСОТА: 0,97 ММ, ТИП ВВОДА: ЖЕЛЕЗНОДОРОЖНЫЙ ТРАНСПОРТ, ДЛИНА: 3 ММ, ЧУВСТВИТЕЛЬНОСТЬ К ВЛАГЕ: ДА, РАБОЧЕЕ НАПРЯЖЕНИЕ ПИТАНИЯ: 11 В, ТИП ВЫХОДА: ЖЕЛЕЗНОДОРОЖНЫЙ ТРАНСПОРТ,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61 ДБ, ЗАВОДСКАЯ УПАКОВКА: 2500, ПОДКАТЕГОРИЯ: ИС УСИЛИТЕЛЯ, ТОПОЛОГИЯ: ОБРАТНАЯ СВЯЗЬ ПО НАПРЯЖЕНИЮ, ШИРИНА: 3 ММ, ЕДИНИЦА ИЗМЕРЕНИЯ: 26 500 МГ, , , , , , , , , , , , , , , , , , , , , , , , , ,</t>
  </si>
  <si>
    <t>OPA2830IDGKR</t>
  </si>
  <si>
    <t>КАТЕГОРИЯ ПРОДУКТА: ВЧ-УСИЛИТЕЛЬ, ROHS: ПОДРОБНОСТИ, ТИП МОНТАЖА: СМД/СМТ, ПОСЫЛКА/КЕЙС: СОТ-89-4, ТИП: УСИЛИТЕЛИ КАБЕЛЬНОГО ТЕЛЕВИДЕНИЯ, ТЕХНОЛОГИИ: СИ, РАБОЧАЯ ЧАСТОТА: ОТ 50 МГЦ ДО 6 ГГЦ, P1DB — ТОЧКА СЖАТИЯ: 15,9 ДБМ, ПРИРОСТ: 9,8 ДБ, РАБОЧЕЕ НАПРЯЖЕНИЕ ПИТАНИЯ: 3,3 В, NF - КОЭФФИЦИЕНТ ШУМА: 3,8 ДБ, OIP3 - ПЕРЕХВАТ ТРЕТЬЕГО ПОРЯДКА: 27,3 ДБМ, РАБОЧИЙ ТОК ПИТАНИЯ: 57 МА, МИНИМАЛЬНАЯ РАБОЧАЯ ТЕМПЕРАТУРА: - 40 С, МАКСИМАЛЬНАЯ РАБОЧАЯ ТЕМПЕРАТУРА: +85 С, СЕРИИ: PGA, УПАКОВКА: КАТУШКА, УПАКОВКА: РАЗРЕЗАТЬ ЛЕНТУ, УПАКОВКА: МЫШЬКАТУШКА, МАРКА: МИНИ-СХЕМЫ, ВХОДНЫЕ ОБРАТНЫЕ ПОТЕРИ: 6,2 ДБ, ИЗОЛЯЦИЯ ДБ: 21,2 ДБ, КОЛИЧЕСТВО КАНАЛОВ: 1 КАНАЛ, PD - РАССЕИВАЕМАЯ МОЩНОСТЬ: 1 ВТ, ТИП ПРОДУКТА: ВЧ-УСИЛИТЕЛЬ, ЗАВОДСКАЯ УПАКОВКА: 1000, ПОДКАТЕГОРИЯ: БЕСПРОВОДНЫЕ И РАДИОЧАСТОТНЫЕ ИНТЕГРАЛЬНЫЕ СХЕМЫ, ТЕСТОВАЯ ЧАСТОТА: 6 ГГЦ, РАБОЧЕЕ НАПРЯЖЕНИЕ ПИТАНИЯ: 11 В, ТИП ВЫХОДА: ЖЕЛЕЗНОДОРОЖНЫЙ ТРАНСПОРТ, ТОВАР: ОПЕРАЦИОННЫЕ УСИЛИТЕЛИ, ТИП ПРОДУКТА: ОПЕРАЦИОННЫЕ УСИЛИТЕЛИ — БЫСТРОДЕЙСТВУЮЩИЕ ОПЕРАЦИОННЫЕ УСИЛИТЕЛИ, PSRR — КОЭФФИЦИЕНТ ОТКЛОНЕНИЯ ИСТОЧНИКА ПИТАНИЯ: 61 ДБ, ЗАВОДСКАЯ УПАКОВКА: 2500, ПОДКАТЕГОРИЯ: ИС УСИЛИТЕЛЯ, ТОПОЛОГИЯ: ОБРАТНАЯ СВЯЗЬ ПО НАПРЯЖЕНИЮ, ШИРИНА: 3 ММ, ЕДИНИЦА ИЗМЕРЕНИЯ: 26 500 МГ,</t>
  </si>
  <si>
    <t>PGA-1021+</t>
  </si>
  <si>
    <t>КАТЕГОРИЯ ПРОДУКТА: ВЧ-УСИЛИТЕЛЬ, ROHS: ПОДРОБНОСТИ, ТИП МОНТАЖА: СМД/СМТ, ПОСЫЛКА/КЕЙС: СОТ-89-4, ТИП: УСИЛИТЕЛИ КАБЕЛЬНОГО ТЕЛЕВИДЕНИЯ, ТЕХНОЛОГИИ: СИ, РАБОЧАЯ ЧАСТОТА: ОТ 40 МГЦ ДО 2,6 ГГЦ, P1DB — ТОЧКА СЖАТИЯ: 19,3 ДБМ, ПРИРОСТ: 15,9 ДБ, РАБОЧЕЕ НАПРЯЖЕНИЕ ПИТАНИЯ: 5 В, NF - КОЭФФИЦИЕНТ ШУМА: 2,1 ДБ, OIP3 - ПЕРЕХВАТ ТРЕТЬЕГО ПОРЯДКА: 32,4 ДБМ, РАБОЧИЙ ТОК ПИТАНИЯ: 63 МА, МИНИМАЛЬНАЯ РАБОЧАЯ ТЕМПЕРАТУРА: - 40 С, МАКСИМАЛЬНАЯ РАБОЧАЯ ТЕМПЕРАТУРА: +85 С, СЕРИИ: PGA, УПАКОВКА: КАТУШКА, УПАКОВКА: РАЗРЕЗАТЬ ЛЕНТУ, УПАКОВКА: МЫШЬКАТУШКА, МАРКА: МИНИ-СХЕМЫ, ВХОДНЫЕ ОБРАТНЫЕ ПОТЕРИ: 9,3 ДБ, ИЗОЛЯЦИЯ ДБ: 22,2 ДБ, КОЛИЧЕСТВО КАНАЛОВ: 1 КАНАЛ, PD - РАССЕИВАЕМАЯ МОЩНОСТЬ: 0,47 ВТ, ТИП ПРОДУКТА: ВЧ-УСИЛИТЕЛЬ, ЗАВОДСКАЯ УПАКОВКА: 1000, ПОДКАТЕГОРИЯ: БЕСПРОВОДНЫЕ И РАДИОЧАСТОТНЫЕ ИНТЕГРАЛЬНЫЕ СХЕМЫ, ТЕСТОВАЯ ЧАСТОТА: 2,6 ГГЦ, ЕДИНИЦА ИЗМЕРЕНИЯ: 290 714 МГ,</t>
  </si>
  <si>
    <t>PGA-105+</t>
  </si>
  <si>
    <t>КАТЕГОРИЯ ПРОДУКТА: БЫСТРОДЕЙСТВУЮЩИЕ ОПЕРАЦИОННЫЕ УСИЛИТЕЛИ, ROHS: НЕТ — ДОСТУПНА ВЕРСИЯ ROHS, СЕРИИ: LTC6400-8, КОЛИЧЕСТВО КАНАЛОВ: 1 КАНАЛ, SR - СКОРОСТЬ ПОВОРОТА: 3,81 КВ/МКС, CMRR — КОЭФФИЦИЕНТ ПОДАВЛЕНИЯ СИНФАЗНОГО СИГНАЛА: 75 ДБ, ВЫХОДНОЙ ТОК НА КАНАЛ: 20 МА, НАПРЯЖЕНИЕ ПИТАНИЯ - МАКС.: 3,5 В, НАПРЯЖЕНИЕ ПИТАНИЯ - МИН.: 2,85 В, РАБОЧИЙ ТОК ПИТАНИЯ: 85 МА, ТИП МОНТАЖА: СМД/СМТ, ПОСЫЛКА/КЕЙС: КФН-16, МАРКА: АНАЛОГОВЫЕ УСТРОЙСТВА, EN - ПЛОТНОСТЬ ШУМА ВХОДНОГО НАПРЯЖЕНИЯ: 1 НВ/РТГЦ, ТИП ПРОДУКТА: ОПЕРАЦИОННЫЕ УСИЛИТЕЛИ — БЫСТРОДЕЙСТВУЮЩИЕ ОПЕРАЦИОННЫЕ УСИЛИТЕЛИ, ПОДКАТЕГОРИЯ: ИС УСИЛИТЕЛЯ, УПАКОВКА: КАТУШКА, УПАКОВКА: РАЗРЕЗАТЬ ЛЕНТУ, УПАКОВКА: МЫШЬКАТУШКА, МАРКА: ИНСТРУМЕНТЫ ТЕХАСА, НАПРЯЖЕНИЕ ОТПУСКАНИЯ - МАКС.: 1,5 В ПРИ 1,5 А, IB — ВХОДНОЙ ТОК СМЕЩЕНИЯ: 5 МА, ЛИНЕЙНОЕ РЕГУЛИРОВАНИЕ: 0,0002, РЕГУЛИРОВАНИЕ НАГРУЗКИ: 0,001, ЧУВСТВИТЕЛЬНОСТЬ К ВЛАГЕ: ДА, РАБОЧИЙ ТОК ПИТАНИЯ: 2 МА, ДИАПАЗОН РАБОЧИХ ТЕМПЕРАТУР: -4, ТИП ПРОДУКТА: LDO-РЕГУЛЯТОРЫ НАПРЯЖЕНИЯ, ЗАВОДСКАЯ УПАКОВКА: 500, ПОДКАТЕГОРИЯ: PMIC — ИС УПРАВЛЕНИЯ ПИТАНИЕМ, ЕДИНИЦА ИЗМЕРЕНИЯ: 2 Г,</t>
  </si>
  <si>
    <t>КАТЕГОРИЯ ПРОДУКТА: ИНВЕРТОРЫ, ROHS: ПОДРОБНОСТИ, КОЛИЧЕСТВО ЦЕПЕЙ: 6 ЦЕПЬ, ЛОГИЧЕСКАЯ СЕМЬЯ: АХСТ, ТИП ЛОГИКИ: КМОП, НАПРЯЖЕНИЕ ПИТАНИЯ - МАКС.: 5,5 В, НАПРЯЖЕНИЕ ПИТАНИЯ - МИН.: 4,5 В, МИНИМАЛЬНАЯ РАБОЧАЯ ТЕМПЕРАТУРА: - 40 С, МАКСИМАЛЬНАЯ РАБОЧАЯ ТЕМПЕРАТУРА: + 125 С, ТИП МОНТАЖА: СМД/СМТ, ПОСЫЛКА/КЕЙС: СОИК-14, УПАКОВКА: КАТУШКА, УПАКОВКА: РАЗРЕЗАТЬ ЛЕНТУ, УПАКОВКА: МЫШЬКАТУШКА, МАРКА: ИНСТРУМЕНТЫ ТЕХАСА, ФУНКЦИЯ: ИНВЕРТОР, ВЫХОДНОЙ ТОК ВЫСОКОГО УРОВНЯ: - 8 МА, ТИП ВВОДА: ВРЕМЯ ЖИЗНИ, ВЫХОДНОЙ ТОК НИЗКОГО УРОВНЯ: 8 МА, КОЛИЧЕСТВО ВЫХОДНЫХ ЛИНИЙ: 6 ВЫХОД, РАБОЧЕЕ НАПРЯЖЕНИЕ ПИТАНИЯ: 5 В, ДИАПАЗОН РАБОЧИХ ТЕМПЕРАТУР: - 40 С ДО + 125 С, ТИП ВЫХОДА: КМОП, ТИП ПРОДУКТА: ИНВЕРТОРЫ, ВРЕМЯ ЗАДЕРЖКИ РАСПРОСТРАНЕНИЯ: 8,5 НС, СЕРИИ: SN74AHCT04, ЗАВОДСКАЯ УПАКОВКА: 2500, ПОДКАТЕГОРИЯ: ЛОГИЧЕСКИЕ ИС, ЕДИНИЦА ИЗМЕРЕНИЯ: 129 400 МГ,</t>
  </si>
  <si>
    <t>МИКРОСХЕМА СПЛИТТЕР СИГНАЛА,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</si>
  <si>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ФОРМИРОВАНИЕ СИГНАЛА, ПРОДУКТ: SPLITTER FILTER MODULES, ЧАСТОТА: 500 MHZ, ЧАСТОТНЫЙ ДИАПАЗОН: 1 MHZ TO 500 MHZ, ИМПЕДАНС: 50 OHMS, ТИП ВЫВОДОВ: SMD/SMT, УПАКОВКА / БЛОК: 10.08 MM X 7.87 MM X 5.46 MM, МИНИМАЛЬНАЯ РАБОЧАЯ ТЕМПЕРАТУРА: - 40 C, МАКСИМАЛЬНАЯ РАБОЧАЯ ТЕМПЕРАТУРА: + 85 C, СЕРИЯ: AD4PS, УПАКОВКА: CUT TAPE, УПАКОВКА: MOUSEREEL, УПАКОВКА: REEL, МОНТАЖ: SMD/SMT, ТИП: POWER SPLITTER/COMBINER, ВНОСИМЫЕ ПОТЕРИ: 0.8 DB, РАЗМЕР ФАБРИЧНОЙ УПАКОВКИ: 500, ВЕС ИЗДЕЛИЯ: 4.768 G</t>
  </si>
  <si>
    <t>ФИЛЬТР ВЫСОКИХ ЧАСТОТ,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</si>
  <si>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ФОРМИРОВАНИЕ СИГНАЛА, ТИП ПРОДУКТА: SIGNAL CONDITIONING, ПРОДУКТ: HIGH PASS FILTERS, ЧАСТОТА: 2540MHZ, ЧАСТОТНЫЙ ДИАПАЗОН: 1080 MHZ ДО 4000 MHZ, ПОЛОСА ПРОПУСКАНИЯ: 3100 MHZ, ИМПЕДАНС: 50 OHMS, ТИП ВЫВОДОВ: SMD/SMT, МИНИМАЛЬНАЯ РАБОЧАЯ ТЕМПЕРАТУРА: - 55 C, МАКСИМАЛЬНАЯ РАБОЧАЯ ТЕМПЕРАТУРА: + 100 C, СЕРИЯ: HFCN, УПАКОВКА: REEL, УПАКОВКА: CUT TAPE, УПАКОВКА: MOUSEREEL, ТОРГОВАЯ МАРКА: MINI-CIRCUITS,</t>
  </si>
  <si>
    <t>HFCN-1000</t>
  </si>
  <si>
    <t>КАТЕГОРИЯ ПРОДУКТА: ФОРМИРОВАНИЕ СИГНАЛА, ТИП ПРОДУКТА: SIGNAL CONDITIONING, ПРОДУКТ: HIGH PASS FILTERS, ЧАСТОТА: 2690 MHZ, ЧАСТОТНЫЙ ДИАПАЗОН: 1140 MHZ TO 4240 MHZ, ПОЛОСА ПРОПУСКАНИЯ: 3100 MHZ, ИМПЕДАНС: 50 OHMS, ТИП ВЫВОДОВ: SMD/SMT, МИНИМАЛЬНАЯ РАБОЧАЯ ТЕМПЕРАТУРА: - 55 C, МАКСИМАЛЬНАЯ РАБОЧАЯ ТЕМПЕРАТУРА: + 100 C, СЕРИЯ: HFCN, УПАКОВКА: REEL, УПАКОВКА: CUT TAPE, УПАКОВКА: MOUSEREEL, ТОРГОВАЯ МАРКА: MINI-CIRCUITS, РАЗМЕР ФАБРИЧНОЙ УПАКОВКИ: 3000, ПОДКАТЕГОРИЯ: FILTERS</t>
  </si>
  <si>
    <t>HFCN-1080+</t>
  </si>
  <si>
    <t>КАТЕГОРИЯ ПРОДУКТА: ИС, ETHERNET, ROHS: ПОДРОБНОСТИ, ВИД МОНТАЖА: SMD/SMT, УПАКОВКА / БЛОК: QFN-32, ПРОДУКТ: ETHERNET TRANSCEIVERS, СТАНДАРТ: 10BASE-T, 100BASE-TX, КОЛИЧЕСТВО ТРАНСИВЕРОВ: 1 TRANSCEIVER, ДИАПАЗОН ДАННЫХ: 10 MB/S, 100 MB/S, ТИП ИНТЕРФЕЙСА: MII, RMII, РАБОЧЕЕ НАПРЯЖЕНИЕ ПИТАНИЯ: 1.2 V, МИНИМАЛЬНАЯ РАБОЧАЯ ТЕМПЕРАТУРА: - 40 C, МАКСИМАЛЬНАЯ РАБОЧАЯ ТЕМПЕРАТУРА: + 85 C, СЕРИЯ: KSZ8081, УПАКОВКА: REEL, УПАКОВКА: CUT TAPE, УПАКОВКА: MOUSEREEL, ТОРГОВАЯ МАРКА: MICROCHIP TECHNOLOGY / ATMEL, ДУПЛЕКСНАЯ ПЕРЕДАЧА: FULL DUPLEX, HALF DUPLEX, ЧУВСТВИТЕЛЬНЫЙ К ВЛАЖНОСТИ: YES, ТИП ПРОДУКТА: ETHERNET ICS, РАЗМЕР ФАБРИЧНОЙ УПАКОВКИ: 1000, ПОДКАТЕГОРИЯ: COMMUNICATION &amp; NETWORKING ICS, НАПРЯЖЕНИЕ ПИТАНИЯ - МАКС.: 47 MA, НАПРЯЖЕНИЕ ПИТАНИЯ - МАКС.: 3.465 V, НАПРЯЖЕНИЕ ПИТАНИЯ - МИН.: 3.135 V, ДРУГИЕ НАЗВАНИЯ ТОВАРА №: KSZ8081MNXIA TR</t>
  </si>
  <si>
    <t>KSZ8081MNXIA-TR</t>
  </si>
  <si>
    <t>КАТЕГОРИЯ ПРОДУКТА: ФОРМИРОВАНИЕ СИГНАЛА; ПРОДУКТ: LOW PASS FILTERS; ЧАСТОТНЫЙ ДИАПАЗОН: DC TO 630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ТИП: LTCC; ВЕС ИЗДЕЛИЯ: 265,625 MG</t>
  </si>
  <si>
    <t>LFCN-630+</t>
  </si>
  <si>
    <t>КАТЕГОРИЯ ПРОДУКТА: АНАЛОГОВЫЕ КОМПАРАТОРЫ, ROHS: ПОДРОБНОСТИ, ТИП МОНТАЖА: СМД/СМТ, ПОСЫЛКА/КЕЙС: СОИК-8, КОЛИЧЕСТВО КАНАЛОВ: 4 КАНАЛА, ТИП ВЫХОДА: КМОП, ТТЛ, ВРЕМЯ ОТКЛИКА: 300 НС, ТИП КОМПАРАТОРА: ДИФФЕРЕНЦИАЛ, НАПРЯЖЕНИЕ ПИТАНИЯ - МИН.: 2 В, НАПРЯЖЕНИЕ ПИТАНИЯ - МАКС.: 36 В, РАБОЧИЙ ТОК ПИТАНИЯ: 2,5 МА, VOS - ВХОДНОЕ НАПРЯЖЕНИЕ СМЕЩЕНИЯ: 5 МВ, IB — ВХОДНОЙ ТОК СМЕЩЕНИЯ: 100 НА, МИНИМАЛЬНАЯ РАБОЧАЯ ТЕМПЕРАТУРА: - 55 С, МАКСИМАЛЬНАЯ РАБОЧАЯ ТЕМПЕРАТУРА: + 125 С, СЕРИИ: ЛМ193, УПАКОВКА: КАТУШКА, УПАКОВКА: РАЗРЕЗАТЬ ЛЕНТУ, УПАКОВКА: МЫШЬКАТУШКА, МАРКА: ИНСТРУМЕНТЫ ТЕХАСА, GBP – ПРОДУКТ УВЕЛИЧЕНИЯ ПРОПУСКНОЙ СПОСОБНОСТИ: -, IOS — ВХОДНОЙ ТОК СМЕЩЕНИЯ: 25 НА, МИНИМАЛЬНОЕ НАПРЯЖЕНИЕ ДВОЙНОГО ПИТАНИЯ: 1 В, РАБОЧЕЕ НАПРЯЖЕНИЕ ПИТАНИЯ: ОТ 2 В ДО 36 В, ТОВАР: АНАЛОГОВЫЕ КОМПАРАТОРЫ, ТИП ПРОДУКТА: АНАЛОГОВЫЕ КОМПАРАТОРЫ, ОПОРНОЕ НАПРЯЖЕНИЕ: НЕТ, НЕИСПРАВНОСТЬ: БЕЗ ВЫКЛЮЧЕНИЯ, ЗАВОДСКАЯ УПАКОВКА: 2500, ПОДКАТЕГОРИЯ: ИС УСИЛИТЕЛЯ, ЕДИНИЦА ИЗМЕРЕНИЯ: 76 МГ,</t>
  </si>
  <si>
    <t>LM193DR</t>
  </si>
  <si>
    <t>КАТЕГОРИЯ РЧ ПЕРЕКЛЮЧАТЕЛИ, СЕРИИ ULTRACMOS®, УПАКОВКА ЛЕНТА И КАТУШКА (TR) ОБРЕЗАТЬ ЛЕНТУ (CT) DIGI-REEL®, RF ТИП ОБЩЕЕ НАЗНАЧЕНИЕ, ТОПОЛОГИЯ СВЕТООТРАЖАЮЩИЙ, СХЕМА SPDT, ДИАПАЗОН ЧАСТОТ 10 МГЦ ~ 3 ГГЦ, ИЗОЛЯЦИЯ 20 ДБ, ВНОСИМАЯ ПОТЕРЯ 0,5 ДБ, ЧАСТОТА ТЕСТИРОВАНИЯ 2 ГГЦ, ТОЧКА ДЕЦИБЕЛЬНОЙ КОМПРЕССИИ 29 ДБМ, ТОЧКА ПЕРЕСЕЧЕНИЯ ТРЕТЬЕГО ПОРЯДКА 55 ДБМ, ФУНКЦИИ УПРАВЛЕНИЕ ОДНИМ / ДВУМЯ СИГНАЛАМИ, ИМПЕДАНС 50 ОМ, НАПРЯЖЕНИЕ - ПИТАНИЕ 1,8 В ~ 3,3 В, РАБОЧАЯ ТЕМПЕРАТУРА -40 ° С ~ 85 ° С, КОРПУС SC-70-6</t>
  </si>
  <si>
    <t>PE4259-63</t>
  </si>
  <si>
    <t>PSEMI CORPORATION</t>
  </si>
  <si>
    <t>ПРОДУКТ: RF, ТИП: SMT TRANSFORMERS, ТИП ВЫВОДОВ: SMD/SMT, ЧАСТОТНЫЙ ДИАПАЗОН: 4.5 MHZ TO 3000 MHZ, ИМПЕДАНС ПЕРВИЧНОЙ ЦЕПИ: 50 OHMS, ВТОРИЧНЫЙ ИМПЕДАНС: 50 OHMS, МИНИМАЛЬНАЯ РАБОЧАЯ ТЕМПЕРАТУРА: - 40 C, МАКСИМАЛЬНАЯ РАБОЧАЯ ТЕМПЕРАТУРА: + 85 C, КОЛИЧЕСТВО КАНАЛОВ: 1 CHANNEL, УПАКОВКА / БЛОК: 3.81 MM X 3.81 MM X 4.06 MM, ДЛИНА: 3.81 MM, ШИРИНА: 3.81 MM, ВЫСОТА: 4.06 MM, СЕРИЯ: TC1, УПАКОВКА: CUT TAPE, УПАКОВКА: MOUSEREEL, УПАКОВКА: REEL, МАКСИМАЛЬНЫЙ ПОСТОЯННЫЙ ТОК: 30 MA, НОМИНАЛЬНАЯ МОЩНОСТЬ: 0.25 W, РАЗМЕР ФАБРИЧНОЙ УПАКОВКИ: 2000, ВЕС ИЗДЕЛИЯ: 1 G</t>
  </si>
  <si>
    <t>КАТЕГОРИЯ ПРОДУКТА: LDO-РЕГУЛЯТОРЫ НАПРЯЖЕНИЯ, ROHS: ПОДРОБНОСТИ, ТИП МОНТАЖА: СМД/СМТ, ПОСЫЛКА/КЕЙС: ТО-263-3, ВЫХОДНОЕ НАПРЯЖЕНИЕ: 3,3 В, ВЫХОДНОЙ ТОК: 1,5 А, КОЛИЧЕСТВО ВЫХОДОВ: 1 ВЫХОД, ПОЛЯРНОСТЬ: ПОЛОЖИТЕЛЬНЫЙ, ТОК ПОКОЯ: 10 МА, ВХОДНОЕ НАПРЯЖЕНИЕ, МИН.: 2,6 В, ВХОДНОЕ НАПРЯЖЕНИЕ, МАКС.: 30 В, ТИП ВЫХОДА: ИСПРАВЛЕНО, МИНИМАЛЬНАЯ РАБОЧАЯ ТЕМПЕРАТУРА: - 40 С, МАКСИМАЛЬНАЯ РАБОЧАЯ ТЕМПЕРАТУРА: + 125 С, ВЫХОДНОЕ НАПРЯЖЕНИЕ: 1,3 В, СЕРИИ: LM1086, УПАКОВКА: КАТУШКА, УПАКОВКА: РАЗРЕЗАТЬ ЛЕНТУ, УПАКОВКА: МЫШЬКАТУШКА, МАРКА: ИНСТРУМЕНТЫ ТЕХАСА, НАПРЯЖЕНИЕ ОТПУСКАНИЯ - МАКС.: 1,5 В ПРИ 1,5 А, IB — ВХОДНОЙ ТОК СМЕЩЕНИЯ: 5 МА, ЛИНЕЙНОЕ РЕГУЛИРОВАНИЕ: 0,0002, РЕГУЛИРОВАНИЕ НАГРУЗКИ: 0,001, ЧУВСТВИТЕЛЬНОСТЬ К ВЛАГЕ: ДА, РАБОЧИЙ ТОК ПИТАНИЯ: 2 МА, ДИАПАЗОН РАБОЧИХ ТЕМПЕРАТУР: -4, ТИП ПРОДУКТА: LDO-РЕГУЛЯТОРЫ НАПРЯЖЕНИЯ, ЗАВОДСКАЯ УПАКОВКА: 500, ПОДКАТЕГОРИЯ: PMIC — ИС УПРАВЛЕНИЯ ПИТАНИЕМ, ЕДИНИЦА ИЗМЕРЕНИЯ: 2 Г,</t>
  </si>
  <si>
    <t>МИКРОСХЕМА ИНТЕРФЕЙСНАЯ</t>
  </si>
  <si>
    <t>КАТЕГОРИЯ ПРОДУКТА: LDO-РЕГУЛЯТОРЫ НАПРЯЖЕНИЯ, ROHS: ПОДРОБНОСТИ, ТИП МОНТАЖА: СМД/СМТ, ПОСЫЛКА/КЕЙС: СОТ-223-6, ВЫХОДНОЕ НАПРЯЖЕНИЕ: 1,8 В, ВЫХОДНОЙ ТОК: 1,5 А, КОЛИЧЕСТВО ВЫХОДОВ: 1 ВЫХОД, ПОЛЯРНОСТЬ: ПОЛОЖИТЕЛЬНЫЙ, ТОК ПОКОЯ: 265 МКА, ВХОДНОЕ НАПРЯЖЕНИЕ, МИН.: 2,7 В, ВХОДНОЕ НАПРЯЖЕНИЕ, МАКС.: 5,5 В, ТИП ВЫХОДА: ИСПРАВЛЕНО, МИНИМАЛЬНАЯ РАБОЧАЯ ТЕМПЕРАТУРА: - 40 С, МАКСИМАЛЬНАЯ РАБОЧАЯ ТЕМПЕРАТУРА: + 125 С, ВЫХОДНОЕ НАПРЯЖЕНИЕ: 390 МВ, СЕРИИ: ТПС78618, УПАКОВКА: КАТУШКА, УПАКОВКА: РАЗРЕЗАТЬ ЛЕНТУ, УПАКОВКА: МЫШЬКАТУШКА, МАРКА: ИНСТРУМЕНТЫ ТЕХАСА, ВЫСОТА: 1,6 ММ, IB — ВХОДНОЙ ТОК СМЕЩЕНИЯ: 310 МКА, ДЛИНА: 6,5 ММ, ЛИНЕЙНОЕ РЕГУЛИРОВАНИЕ: 5 % / В, РЕГУЛИРОВАНИЕ НАГРУЗКИ: 7 МВ, ЧУВСТВИТЕЛЬНОСТЬ К ВЛАГЕ: ДА, РАБОЧИЙ ТОК ПИТАНИЯ: 260 МКА, ДИАПАЗОН РАБОЧИХ ТЕМПЕРАТУР: -4, ТОВАР: LDO-РЕГУЛЯТОРЫ НАПРЯЖЕНИЯ, ТИП ПРОДУКТА: LDO-РЕГУЛЯТОРЫ НАПРЯЖЕНИЯ, ЗАВОДСКАЯ УПАКОВКА: 2500, ПОДКАТЕГОРИЯ: PMIC — ИС УПРАВЛЕНИЯ ПИТАНИЕМ, ТИП: ЛИНЕЙНЫЕ РЕГУЛЯТОРЫ С МАЛЫМ ПАДЕНИЕМ НАПРЯЖЕНИЯ, ТОЧНОСТЬ РЕГУЛИРОВАНИЯ НАПРЯЖЕНИЯ: 0,02, ШИРИНА: 3,5 ММ, ЕДИНИЦА ИЗМЕРЕНИЯ: 120 МГ,</t>
  </si>
  <si>
    <t>TPS78618DCQR</t>
  </si>
  <si>
    <t>МИНИАТЮРНЫЙ ЭЛЕКТРОННЫЙ КОМПОНЕНТ: КОММУТАЦИОННЫЕ ИС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 .</t>
  </si>
  <si>
    <t>КАТЕГОРИЯ ПРОДУКТА: КОНТУРЫ ФАЗОВОЙ АВТОПОДСТРОЙКИ ЧАСТОТЫ — PLL, ROHS: ПОДРОБНОСТИ, ТЕХНОЛОГИИ: СИ, МИНИМАЛЬНАЯ РАБОЧАЯ ТЕМПЕРАТУРА: - 40 С, МАКСИМАЛЬНАЯ РАБОЧАЯ ТЕМПЕРАТУРА: +85 С, ТИП МОНТАЖА: СМД/СМТ, ПОСЫЛКА/КЕЙС: ВКФН-40, УПАКОВКА: КАТУШКА, МАРКА: ИНСТРУМЕНТЫ ТЕХАСА, ФУНКЦИИ: ВСТРОЕННЫЙ VCO, УДАЛЕНИЕ ЦЕЛОЧИСЛЕННЫХ ГРАНИЧНЫХ ПОМЕХ (IBS), ВСТРОЕННЫЙ VCO, РЕГУЛИРОВКА ФАЗЫ, ШИРОКОПОЛОСНЫЙ, ЧУВСТВИТЕЛЬНОСТЬ К ВЛАГЕ: ДА, ТИП ПРОДУКТА: PLL — КОНТУРЫ ФАЗОВОЙ АВТОПОДСТРОЙКИ ЧАСТОТЫ, СЕРИИ: LMX2582, ЗАВОДСКАЯ УПАКОВКА: 2500, ПОДКАТЕГОРИЯ: БЕСПРОВОДНЫЕ И РАДИОЧАСТОТНЫЕ ИНТЕГРАЛЬНЫЕ СХЕМЫ, ТОРГОВОЕ НАЗВАНИЕ: ПЛАТИНУМ, УПАКОВКА: КАТУШКА, УПАКОВКА: РАЗРЕЗАТЬ ЛЕНТУ, УПАКОВКА: МЫШЬКАТУШКА, МАРКА: ИНСТРУМЕНТЫ ТЕХАСА, GBP – ПРОДУКТ УВЕЛИЧЕНИЯ ПРОПУСКНОЙ СПОСОБНОСТИ: -, IOS — ВХОДНОЙ ТОК СМЕЩЕНИЯ: 25 НА, МИНИМАЛЬНОЕ НАПРЯЖЕНИЕ ДВОЙНОГО ПИТАНИЯ: 1 В, РАБОЧЕЕ НАПРЯЖЕНИЕ ПИТАНИЯ: ОТ 2 В ДО 36 В, ТОВАР: АНАЛОГОВЫЕ КОМПАРАТОРЫ, ТИП ПРОДУКТА: АНАЛОГОВЫЕ КОМПАРАТОРЫ, ОПОРНОЕ НАПРЯЖЕНИЕ: НЕТ, НЕИСПРАВНОСТЬ: БЕЗ ВЫКЛЮЧЕНИЯ, ЗАВОДСКАЯ УПАКОВКА: 2500, ПОДКАТЕГОРИЯ: ИС УСИЛИТЕЛЯ, ЕДИНИЦА ИЗМЕРЕНИЯ: 76 МГ,</t>
  </si>
  <si>
    <t>LMX2582RHAR</t>
  </si>
  <si>
    <t>МИКРОСХЕМА ПРЕОБРАЗОВАТЕЛЬ ДАННЫХ,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</si>
  <si>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АЦП/ЦАП ДЛЯ СБОРА ДАННЫХ — СПЕЦИАЛИЗИРОВАННЫЕ, ROHS: ПОДРОБНОСТИ, СЕРИИ: AD9958, ТИП МОНТАЖА: СМД/СМТ, ПОСЫЛКА/КЕЙС: ЛФЦСП-56, ТОВАР: ПРЯМОЙ ЦИФРОВОЙ СИНТЕЗ, ТИП: СИНТЕЗАТОР, РАЗРЕШЕНИЕ: 10 БИТ, КОЛИЧЕСТВО КАНАЛОВ: 2 КАНАЛА, РАБОЧЕЕ НАПРЯЖЕНИЕ ПИТАНИЯ: 1,8 В, МИНИМАЛЬНАЯ РАБОЧАЯ ТЕМПЕРАТУРА: - 40 С, МАКСИМАЛЬНАЯ РАБОЧАЯ ТЕМПЕРАТУРА: +85 С, УПАКОВКА: КАТУШКА, УПАКОВКА: РАЗРЕЗАТЬ ЛЕНТУ, УПАКОВКА: МЫШЬКАТУШКА, МАРКА: АНАЛОГОВЫЕ УСТРОЙСТВА, КОМПЛЕКТ ДЛЯ РАЗРАБОТКИ: AD9958/PCBZ, ВЫСОТА: 0,83 ММ, ТИП ИНТЕРФЕЙСА: СЕРИЙНЫЙ, ДЛИНА: 8 ММ, ЧУВСТВИТЕЛЬНОСТЬ К ВЛАГЕ: ДА, КОЛИЧЕСТВО ПРЕОБРАЗОВАТЕЛЕЙ: 2 КОНВЕРТЕР, ТИП ПРОДУКТА: АЦП/ЦАП ДЛЯ СБОРА ДАННЫХ — СПЕЦИАЛИЗИРОВАННЫЕ, ЗАВОДСКАЯ УПАКОВКА: 750, ПОДКАТЕГОРИЯ: ИС ПРЕОБРАЗОВАТЕЛЯ ДАННЫХ, ШИРИНА: 8 ММ, ЕДИНИЦА ИЗМЕРЕНИЯ: 170 МГ,</t>
  </si>
  <si>
    <t>КАТЕГОРИЯ ПРОДУКТА: USB-РАЗЪЕМЫ, ROHS: ПОДРОБНОСТИ, ТОВАР: МИНИ-РАЗЪЕМЫ USB ТИПА B, ТИП: ТИП Б, ПОЛ: СОСУД (ЖЕНСКИЙ), СТАНДАРТ: USB, СТИЛЬ ОКОНЧАНИЯ: ПРИПОЙ, КОЛИЧЕСТВО КОНТАКТОВ: 5 КОНТАКТ, КОЛИЧЕСТВО ПОРТОВ: 1 ПОРТ, ТЕКУЩИЙ РЕЙТИНГ: 1 А, МОНТАЖНЫЙ УГОЛ: ВЕРТИКАЛЬНЫЙ, IP-РЕЙТИНГ: -, УПАКОВКА: ЛОТОК, МАРКА: МОЛЕКС, ЦВЕТ: ЧЕРНЫЙ, ТИП РАЗЪЕМА: USB ТИП B, КОНТАКТНЫЙ МАТЕРИАЛ: БАНКА, КОНТАКТНОЕ ПОКРЫТИЕ: ЗОЛОТО, ИЗОЛЯЦИОННОЕ СОПРОТИВЛЕНИЕ: 100 МОМ, ЦВЕТ ИЗОЛЯТОРА: ЧЕРНЫЙ, МАКСИМАЛЬНАЯ РАБОЧАЯ ТЕМПЕРАТУРА: +85 С, МИНИМАЛЬНАЯ РАБОЧАЯ ТЕМПЕРАТУРА: - 40 С, ТИП ПРОДУКТА: USB-РАЗЪЕМЫ, СЕРИИ: 500075, ЗАВОДСКАЯ УПАКОВКА: 100, ПОДКАТЕГОРИЯ: USB-РАЗЪЕМЫ, УРОВЕНЬ НАПРЯЖЕНИЯ: 30 В, ЕДИНИЦА ИЗМЕРЕНИЯ: 521 440 МГ,</t>
  </si>
  <si>
    <t>500075-1517</t>
  </si>
  <si>
    <t>АВТОМОБИЛЬНЫЙ РАЗЪЕМ. ТОВАР ПОСТАВЛЯЕТСЯ НА БЕЗВОЗМЕЗДНОЙ ОСНОВЕ.</t>
  </si>
  <si>
    <t>КАТЕГОРИЯ ПРОДУКТА: АВТОМОБИЛЬНЫЕ РАЗЪЕМЫ; ПРОДУКТ: HEADERS; ТИП ПРИНАДЛЕЖНОСТЕЙ: -; КОЛИЧЕСТВО ПОЗИЦИЙ: 48 POSITION; ШАГ: 2.5 MM, 3.5 MM, 3.7 MM; ТИП РАЗЪЁМА: PIN (MALE); ВИД МОНТАЖА: SMD/SMT; ТИП ВЫВОДОВ: SOLDER PIN; ПОКРЫТИЕ КОНТАКТА: TIN; СЕРИЯ: 36638; УПАКОВКА: TRAY; ПРИМЕНЕНИЕ: AUTOMOTIVE, POWER; ЦВЕТ: BLACK; МАТЕРИАЛ КОНТАКТА: BRASS; НОМИНАЛЬНЫЙ ТОК: 6 A; ОСОБЕННОСТИ: 1 PORT; МАТЕРИАЛ КОРПУСА: POLYESTER; МАТЕРИАЛ: POLYESTER; МАКСИМАЛЬНАЯ РАБОЧАЯ ТЕМПЕРАТУРА: + 100 C; МИНИМАЛЬНАЯ РАБОЧАЯ ТЕМПЕРАТУРА: - 40 C; УГОЛ МОНТАЖА: RIGHT ANGLE; КОЛИЧЕСТВО РЯДОВ: 4 ROW; РАЗМЕР ФАБРИЧНОЙ УПАКОВКИ: 125; КОММЕРЧЕСКОЕ ОБОЗНАЧЕНИЕ: CMC; ТИП: CMC HEADER; НОМИНАЛЬНОЕ НАПРЯЖЕНИЕ: 14 VDC;</t>
  </si>
  <si>
    <t>36638-0002</t>
  </si>
  <si>
    <t>ТРАНЗИСТОР МОП 156 ВТ, ТРАНЗИСТОР МОП 227 ВТ, ТРАНЗИСТОР БИПОЛЯРНЫЙ 200 ВТ, МОП ТРАНЗИСТОР 2,4 ВТ, CИЛОВОЙ МОДУЛЬ IGBT, ТРАНЗИСТОР МОП 156 ВТ, ТРАНЗИСТОР МОП 227 ВТ, ТРАНЗИСТОР БИПОЛЯРНЫЙ 200 ВТ, МОП ТРАНЗИСТОР 2,4 ВТ, CИЛОВОЙ МОДУЛЬ IGBT, ТРАНЗИСТОР МОП 250 ВТ, МОП ТРАНЗИСТОР 110 ВТ, МОП ТРАНЗИСТОР 52 ВТ, МОП ТРАНЗИСТОР 2,4 ВТ,</t>
  </si>
  <si>
    <t>КАТЕГОРИЯ ПРОДУКТА: МОП-ТРАНЗИСТОР, ROHS: ПОДРОБНОСТИ, ТЕХНОЛОГИЯ: SI, ВИД МОНТАЖА: SMD/SMT, УПАКОВКА / БЛОК: TO-263-3, ПОЛЯРНОСТЬ ТРАНЗИСТОРА: N-CHANNEL, КОЛИЧЕСТВО КАНАЛОВ: 1 CHANNEL, VDS - НАПРЯЖЕНИЕ ПРОБОЯ СТОК-ИСТОК: 150 V, ID - НЕПРЕРЫВНЫЙ ТОК УТЕЧКИ: 60 A, RDS ВКЛ - СОПРОТИВЛЕНИЕ СТОК-ИСТОК: 32 MOHMS, VGS - НАПРЯЖЕНИЕ ЗАТВОР-ИСТОК: - 30 V, + 30 V, VGS TH - ПОРОГОВОЕ НАПРЯЖЕНИЕ ЗАТВОР-ИСТОК : 1.8 V, QG - ЗАРЯД ЗАТВОРА: 60 NC, МИНИМАЛЬНАЯ РАБОЧАЯ ТЕМПЕРАТУРА: - 55 C, МАКСИМАЛЬНАЯ РАБОЧАЯ ТЕМПЕРАТУРА: + 175 C, PD - РАССЕИВАНИЕ МОЩНОСТИ: 3.8 W, КАНАЛЬНЫЙ РЕЖИМ: ENHANCEMENT, УПАКОВКА: REEL, УПАКОВКА: CUT TAPE, УПАКОВКА: MOUSEREEL, ТОРГОВАЯ МАРКА: INFINEON / IR, КОНФИГУРАЦИЯ: SINGLE, ВРЕМЯ СПАДА: 25 NS, ВЫСОТА: 2.3 MM, ДЛИНА: 6.5 MM, ТИП ПРОДУКТА: MOSFET, ВРЕМЯ НАРАСТАНИЯ: 47 NS, РАЗМЕР ФАБРИЧНОЙ УПАКОВКИ: 800, ПОДКАТЕГОРИЯ: MOSFETS, ТИП ТРАНЗИСТОРА: 1 N-CHANNEL, ТИПИЧНОЕ ВРЕМЯ ЗАДЕРЖКИ ВЫКЛЮЧЕНИЯ: 28 NS, ТИПИЧНОЕ ВРЕМЯ ЗАДЕРЖКИ ПРИ ВКЛЮЧЕНИИ: 16 NS, РАЗМЕР ФАБРИЧНОЙ УПАКОВКИ: 98, ПОДКАТЕГОРИЯ: AMPLIFIER ICS, ТИП: GENERAL PURPOSE AMPLIFIER, УСИЛЕНИЕ ПО НАПРЯЖЕНИЮ, ДБ: 126.02 DB, ШИРИНА: 4 MM, ВЕС ИЗДЕЛИЯ: 540 MG,</t>
  </si>
  <si>
    <t>JS28F128J3F75A</t>
  </si>
  <si>
    <t>КАТЕГОРИЯ ПРОДУКТА: КОНТРОЛЬНЫЕ ЦЕПИ, ТИП: VOLTAGE SEQUENCERS, ВИД МОНТАЖА: SMD/SMT, УПАКОВКА / БЛОК: SMD/SMT, ПОРОГОВОЕ НАПРЯЖЕНИЕ: 573 MV TO 1.375 V, 1.25 V TO 3 V, 2.5 V TO 6 V, 6 V TO 14.4 V, КОЛИЧЕСТВО КОНТРОЛИРУЕМЫХ ВХОДОВ: 10 INPUT, ТИП ВЫХОДА: OPEN COLLECTOR / DRAIN &amp; PUSH-PULL, РУЧНОЙ СБРОС: MANUAL RESET, КОНТРОЛЬНЫЕ ТАЙМЕРЫ: WATCHDOG, ПЕРЕКЛЮЧЕНИЕ НА РЕЗЕРВНОЕ БАТАРЕЙНОЕ ПИТАНИЕ: NO BACKUP, НАПРЯЖЕНИЕ ПИТАНИЯ - МАКС.: 5.4 V, 14.4 V, МИНИМАЛЬНАЯ РАБОЧАЯ ТЕМПЕРАТУРА: - 40 C, МАКСИМАЛЬНАЯ РАБОЧАЯ ТЕМПЕРАТУРА: + 85 C, СЕРИЯ: ADM1166, УПАКОВКА: TRAY, ВЫСОТА: 0.73 MM, ДЛИНА: 6 MM, ШИРИНА: 6 MM, ПОРОГ ПОВЫШЕНИЯ НАПРЯЖЕНИЯ: 0.8 V, 1.75 V, 3.5 V, 8.4 V, ПОРОГ ПОНИЖЕНИЯ НАПРЯЖЕНИЯ: 0.573 V, 1.25 V, 2.5 V, 6 V, СИГНАЛЫ ВКЛЮЧЕНИЯ ЧИПА: CHIP ENABLE, СРЕДСТВА РАЗРАБОТКИ: EVAL-ADM1166TQEBZ, ЧУВСТВИТЕЛЬНЫЙ К ВЛАЖНОСТИ: YES, РАБОЧИЙ ТОК ИСТОЧНИКА ПИТАНИЯ: 4.2 MA, РАЗМЕР ФАБРИЧНОЙ УПАКОВКИ: 490, НАПРЯЖЕНИЕ ПИТАНИЯ - МИН.: 2.7 V, 3 V, ВЕС ИЗДЕЛИЯ: 299 MG</t>
  </si>
  <si>
    <t>ADM1166ACPZ</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</si>
  <si>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(КОМПЬЮТЕРНЫЕ СИСТЕМЫ, КОМПЬЮТЕРНЫХ СИСТЕМ). НЕ ИМЕЕТ ФУНКЦИИ ШИФРОВАНИЯ И</t>
  </si>
  <si>
    <t>КАТЕГОРИЯ ПРОДУКТА: ИМПУЛЬСНЫЕ РЕГУЛЯТОРЫ НАПРЯЖЕНИЯ, ROHS: ПОДРОБНОСТИ, ВИД МОНТАЖА: SMD/SMT, УПАКОВКА / БЛОК: HTSSOP-16, ТОПОЛОГИЯ: BUCK, ВЫХОДНОЕ НАПРЯЖЕНИЕ: ADJUSTABLE, ВЫХОДНОЙ ТОК: 0,125, КОЛИЧЕСТВО ВЫХОДОВ: 1 OUTPUT, ВХОДНОЕ НАПРЯЖЕНИЕ, МИН.: 4.5 V, ВХОДНОЕ НАПРЯЖЕНИЕ, МАКС.: 20 V, ТОК ПОКОЯ: 1 MA, ЧАСТОТА ПЕРЕКЛЮЧЕНИЙ: 500 KHZ, МИНИМАЛЬНАЯ РАБОЧАЯ ТЕМПЕРАТУРА: - 40 C, МАКСИМАЛЬНАЯ РАБОЧАЯ ТЕМПЕРАТУРА: + 150 C, СЕРИЯ: TPS54350, УПАКОВКА: TUBE, ТОРГОВАЯ МАРКА: TEXAS INSTRUMENTS, СРЕДСТВА РАЗРАБОТКИ: TPS54350EVM-235, ВЫСОТА: 1.15 MM, ВХОДНОЕ НАПРЯЖЕНИЕ: 4.5 V TO 20 V, ДЛИНА: 5 MM, ЧУВСТВИТЕЛЬНЫЙ К ВЛАЖНОСТИ: YES, РАБОЧИЙ ТОК ИСТОЧНИКА ПИТАНИЯ: 5 MA, ПРОДУКТ: VOLTAGE REGULATORS, ТИП ПРОДУКТА: SWITCHING VOLTAGE REGULATORS, РАЗМЕР ФАБРИЧНОЙ УПАКОВКИ: 90, ПОДКАТЕГОРИЯ: PMIC - POWER MANAGEMENT ICS, КОММЕРЧЕСКОЕ ОБОЗНАЧЕНИЕ: SWIFT, ТИП: DC/DC CONVERTER, ШИРИНА: 4.4 MM, ВЕС ИЗДЕЛИЯ: 62,700 MG,</t>
  </si>
  <si>
    <t>TPS54350PWP</t>
  </si>
  <si>
    <t>КАТЕГОРИЯ ПРОДУКТА: КОММУТАЦИОННЫЕ КОНТРОЛЛЕРЫ, ТОПОЛОГИЯ: BOOST, FLYBACK, SEPIC, КОЛИЧЕСТВО ВЫХОДОВ: 1 OUTPUT, ЧАСТОТА ПЕРЕКЛЮЧЕНИЙ: 50 KHZ TO 1 MHZ, РАБОЧИЙ ЦИКЛ (МАКС.): 97 %, ВХОДНОЕ НАПРЯЖЕНИЕ: 2.5 V TO 36 V, ВЫХОДНОЕ НАПРЯЖЕНИЕ: 5.2 V, ВЫХОДНОЙ ТОК: 20 A, МИНИМАЛЬНАЯ РАБОЧАЯ ТЕМПЕРАТУРА: - 40 C, МАКСИМАЛЬНАЯ РАБОЧАЯ ТЕМПЕРАТУРА: + 125 C, ВИД МОНТАЖА: SMD/SMT, УПАКОВКА / БЛОК: MSOP-10, УПАКОВКА: TUBE, ИЗОЛЯЦИЯ: NON-ISOLATED, ПРОДУКТ: SWITCHING CONTROLLERS, СЕРИЯ: LTC1871-1, ОТКЛЮЧЕНИЕ: NO SHUTDOWN, ВРЕМЯ СПАДА: 8 NS, РАБОЧИЙ ТОК ИСТОЧНИКА ПИТАНИЯ: 250 UA, РАБОЧЕЕ НАПРЯЖЕНИЕ ПИТАНИЯ: 2.5 V TO 36 V, ВРЕМЯ НАРАСТАНИЯ: 17 NS, РАЗМЕР ФАБРИЧНОЙ УПАКОВКИ: 50, ВЕС ИЗДЕЛИЯ: 254 MG,</t>
  </si>
  <si>
    <t>LTC1871IMS-1#PBF</t>
  </si>
  <si>
    <t>КАТЕГОРИЯ ПРОДУКТА: ИМПУЛЬСНЫЕ РЕГУЛЯТОРЫ НАПРЯЖЕНИЯ, ВИД МОНТАЖА: SMD/SMT, УПАКОВКА / БЛОК: LGA-144, ТОПОЛОГИЯ: BUCK, ВЫХОДНОЕ НАПРЯЖЕНИЕ: 600 MV TO 5.5 V, ВЫХОДНОЙ ТОК: 8 A, КОЛИЧЕСТВО ВЫХОДОВ: 2 OUTPUT, ВХОДНОЕ НАПРЯЖЕНИЕ (МАКС.): 26.5 V, ВХОДНОЕ НАПРЯЖЕНИЕ МИН.: 4.5 V, ТОК ПОКОЯ: 5 MA, ЧАСТОТА ПЕРЕКЛЮЧЕНИЙ: 780 KHZ, МИНИМАЛЬНАЯ РАБОЧАЯ ТЕМПЕРАТУРА: - 40 C, МАКСИМАЛЬНАЯ РАБОЧАЯ ТЕМПЕРАТУРА: + 125 C, СЕРИЯ: LTM4628, УПАКОВКА: TRAY, ВХОДНОЕ НАПРЯЖЕНИЕ: 4.5 V TO 26.5 V, ТИП: DC/DC UMODULE REGULATOR, ОТКЛЮЧЕНИЕ: SHUTDOWN, СРЕДСТВА РАЗРАБОТКИ: DC1663A, НЕСТАБИЛЬНОСТЬ ВЫХОДНОЙ НАГРУЗКИ: 0.15 %, ЧУВСТВИТЕЛЬНЫЙ К ВЛАЖНОСТИ: YES, РАБОЧИЙ ТОК ИСТОЧНИКА ПИТАНИЯ: 5 MA, РАЗМЕР ФАБРИЧНОЙ УПАКОВКИ: 119, КОММЕРЧЕСКОЕ ОБОЗНАЧЕНИЕ: UMODULE, ВЕС ИЗДЕЛИЯ: 5.056 G</t>
  </si>
  <si>
    <t>LTM4628IV#PBF</t>
  </si>
  <si>
    <t>КАТЕГОРИЯ ПРОДУКТА: ИМПУЛЬСНЫЕ РЕГУЛЯТОРЫ НАПРЯЖЕНИЯ; ВИД МОНТАЖА: SMD/SMT; УПАКОВКА / БЛОК: LSON-22; ТОПОЛОГИЯ: BUCK; ВЫХОДНОЕ НАПРЯЖЕНИЕ: 600 MV TO 12 V; ВЫХОДНОЙ ТОК: 15 A; КОЛИЧЕСТВО ВЫХОДОВ: 1 OUTPUT; ВХОДНОЕ НАПРЯЖЕНИЕ (МАКС.): 14 V; ВХОДНОЕ НАПРЯЖЕНИЕ МИН.: 4.5 V; ТОК ПОКОЯ: 1 MA; ЧАСТОТА ПЕРЕКЛЮЧЕНИЙ: 950 MHZ; МИНИМАЛЬНАЯ РАБОЧАЯ ТЕМПЕРАТУРА: - 40 C; МАКСИМАЛЬНАЯ РАБОЧАЯ ТЕМПЕРАТУРА: + 125 C; СЕРИЯ: TPS56121; УПАКОВКА: REEL; УПАКОВКА: CUT TAPE; УПАКОВКА: MOUSEREEL; ВХОДНОЕ НАПРЯЖЕНИЕ: 4.5 V TO 14 V; ЧУВСТВИТЕЛЬНЫЙ К ВЛАЖНОСТИ: YES; РАБОЧИЙ ТОК ИСТОЧНИКА ПИТАНИЯ: 2.5 MA; ПРОДУКТ: VOLTAGE REGULATORS; РАЗМЕР ФАБРИЧНОЙ УПАКОВКИ:РАЗМЕР ФАБРИЧНОЙ УПАКОВКИ: 250; КОММЕРЧЕСКОЕ ОБОЗНАЧЕНИЕ: SWIFT; ТИП: VOLTAGE CONVERTER; ВЕС ИЗДЕЛИЯ: 152.100 MG</t>
  </si>
  <si>
    <t>TPS56121DQPT</t>
  </si>
  <si>
    <t>КАТЕГОРИЯ ПРОДУКТА: УСТРОЙСТВА ДЛЯ УПРАВЛЕНИЕ ПИТАНИЕМ СПЕЦИАЛЬНОГО НАЗНАЧЕНИЯ - ИНТЕГРАЛЬНЫЕ СХЕМЫ УПРАВЛЕНИЯ ПИТАНИЕМ; СЕРИЯ: LM10011; ТИП: VOLTAGE REGULATOR, MULTIPLE OUTPUTS; ВИД МОНТАЖА: SMD/SMT; УПАКОВКА / БЛОК: WSON-10; ВЫХОДНОЙ ТОК: 59 UA; ДИАПАЗОН ВХОДНОГО НАПРЯЖЕНИЯ: 2.97 V TO 5.5 V; ДИАПАЗОН ВЫХОДНОГО НАПРЯЖЕНИЯ: 700 MV TO 1.1 V; МИНИМАЛЬНАЯ РАБОЧАЯ ТЕМПЕРАТУРА: - 40 C; МАКСИМАЛЬНАЯ РАБОЧАЯ ТЕМПЕРАТУРА: + 125 C; ВХОДНОЙ ТОК: 340 UA; УПАКОВКА: REEL; УПАКОВКА: CUT TAPE; УПАКОВКА: MOUSEREEL; ТОРГОВАЯ МАРКА: TEXAS INSTRUMENTS; ВХОДНОЕ НАПРЯЖЕНИЕ, МАКС.: 5.5 V; ВХОДНОЕ НАПРЯЖЕНИЕ, МИН.: 2.97 V; МАКСИМАЛЬНОЕ ВЫХОДНОЕ НАПРЯЖЕНИЕ: 1.1 V; РАБОЧИЙ ТОК ИСТОЧНИКА ПИТАНИЯ: 340 UA; РАБОЧЕЕ НАПРЯЖЕНИЕ ПИТАНИЯ: 2.97 V TO 5.5 V; ТИП ПРОДУКТА: POWER MANAGEMENT SPECIALIZED - PMIC; РАЗМЕР ФАБРИЧНОЙ УПАКОВКИ:РАЗМЕР ФАБРИЧНОЙ УПАКОВКИ: 1000; ПОДКАТЕГОРИЯ: PMIC - POWER MANAGEMENT ICS; ВЕС ИЗДЕЛИЯ: 17,500 MG</t>
  </si>
  <si>
    <t>LM10011SD/NOPB</t>
  </si>
  <si>
    <t>КАТЕГОРИЯ ПРОДУКТА: LDO РЕГУЛЯТОРЫ НАПРЯЖЕНИЯ, ВИД МОНТАЖА: SMD/SMT, УПАКОВКА / БЛОК: MSOP-8, ВЫХОДНОЕ НАПРЯЖЕНИЕ: ADJUSTABLE, ВЫХОДНОЙ ТОК: 1.5 A, КОЛИЧЕСТВО ВЫХОДОВ: 1 OUTPUT, ПОЛЯРНОСТЬ: POSITIVE, ВХОДНОЕ НАПРЯЖЕНИЕ (МАКС.): 6.5 V, ВХОДНОЕ НАПРЯЖЕНИЕ МИН.: 1.4 V, ТИП ВЫХОДА: ADJUSTABLE, МИНИМАЛЬНАЯ РАБОЧАЯ ТЕМПЕРАТУРА: - 40 C, МАКСИМАЛЬНАЯ РАБОЧАЯ ТЕМПЕРАТУРА: + 125 C, НАПРЯЖЕНИЕ ОТПУСКАНИЯ: 500 MV, УПАКОВКА: CUT TAPE, УПАКОВКА: MOUSEREEL, УПАКОВКА: REEL, ЧУВСТВИТЕЛЬНЫЙ К ВЛАЖНОСТИ: YES, РАЗМЕР ФАБРИЧНОЙ УПАКОВКИ: 2500, ДРУГИЕ НАЗВАНИЯ ТОВАРА №: MIC49150YMM TR, ВЕС ИЗДЕЛИЯ: 140 MG</t>
  </si>
  <si>
    <t>MIC49150YMM</t>
  </si>
  <si>
    <t>КАТЕГОРИЯ ПРОДУКТА: LDO РЕГУЛЯТОРЫ НАПРЯЖЕНИЯ, ROHS: ПОДРОБНОСТИ, ВИД МОНТАЖА: SMD/SMT, УПАКОВКА / БЛОК: MSOP-8, ВЫХОДНОЕ НАПРЯЖЕНИЕ: ADJUSTABLE, ВЫХОДНОЙ ТОК: 500 MA, КОЛИЧЕСТВО ВЫХОДОВ: 1 OUTPUT, ПОЛЯРНОСТЬ: POSITIVE, ТОК ПОКОЯ: 100 NA, ВХОДНОЕ НАПРЯЖЕНИЕ, МИН.: 2.5 V, ВХОДНОЕ НАПРЯЖЕНИЕ, МАКС.: 12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350 MV, СЕРИЯ: MIC5219, УПАКОВКА: TUBE, ТОРГОВАЯ МАРКА: MICROCHIP TECHNOLOGY / ATMEL, НАПРЯЖЕНИЕ ОТПУСКАНИЯ - МАКС.: 600 MV, НЕСТАБИЛЬНОСТЬ ВЫХОДНОГО НАПРЯЖЕНИЯ ИЛИ ТОКА: 0.009 %/V, НЕСТАБИЛЬНОСТЬ ВЫХОДНОЙ НАГРУЗКИ: 0.05 %, ЧУВСТВИТЕЛЬНЫЙ К ВЛАЖНОСТИ: YES, ПРОДУКТ: LDO VOLTAGE REGULATORS, ТИП ПРОДУКТА: LDO VOLTAGE REGULATORS, РАЗМЕР ФАБРИЧНОЙ УПАКОВКИ: 100, ПОДКАТЕГОРИЯ: PMIC - POWER MANAGEMENT ICS, ТИП: LINEAR VOLTAGE REGULATOR, ВЕС ИЗДЕЛИЯ: 140 MG,</t>
  </si>
  <si>
    <t>MIC5219YMM</t>
  </si>
  <si>
    <t>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</si>
  <si>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ИМПУЛЬСНЫЕ РЕГУЛЯТОРЫ НАПРЯЖЕНИЯ, ВИД МОНТАЖА: SMD/SMT, УПАКОВКА / БЛОК: HTSSOP-28, ТОПОЛОГИЯ: BUCK, ВЫХОДНОЕ НАПРЯЖЕНИЕ: 900 MV TO 3.3 V, ВЫХОДНОЙ ТОК: 8 A, КОЛИЧЕСТВО ВЫХОДОВ: 1 OUTPUT, ВХОДНОЕ НАПРЯЖЕНИЕ (МАКС.): 6 V, ВХОДНОЕ НАПРЯЖЕНИЕ МИН.: 4 V, ТОК ПОКОЯ: 1 MA, ЧАСТОТА ПЕРЕКЛЮЧЕНИЙ: 700 KHZ, МИНИМАЛЬНАЯ РАБОЧАЯ ТЕМПЕРАТУРА: - 40 C, МАКСИМАЛЬНАЯ РАБОЧАЯ ТЕМПЕРАТУРА: + 85 C, СЕРИЯ: TPS54810, УПАКОВКА: TUBE, ВЫСОТА: 1.15 MM, ВХОДНОЕ НАПРЯЖЕНИЕ: 4 V TO 6 V, ДЛИНА: 9.7 MM, ПРОДУКТ: VOLTAGE REGULATORS, ТИП: DC/DC CONVERTER, ШИРИНА: 4.4 MM, СРЕДСТВА РАЗРАБОТКИ: TPS54810EVM-213, НЕСТАБИЛЬНОСТЬ ВЫХОДНОЙ НАГРУЗКИ: 0.03 % / A, ЧУВСТВИТЕЛЬНЫЙ К ВЛАЖНОСТИ: YES, РАБОЧИЙ ТОК ИСТОЧНИКА ПИТАНИЯ: 11 MA, РАЗМЕР ФАБРИЧНОЙ УПАКОВКИ: 50, КОММЕРЧЕСКОЕ ОБОЗНАЧЕНИЕ: SWIFT, ВЕС ИЗДЕЛИЯ: 118.500 MG</t>
  </si>
  <si>
    <t>TPS54810PWP</t>
  </si>
  <si>
    <t>КАТЕГОРИЯ ПРОДУКТА: LDO РЕГУЛЯТОРЫ НАПРЯЖЕНИЯ, ROHS: ПОДРОБНОСТИ, ВИД МОНТАЖА: SMD/SMT, УПАКОВКА / БЛОК: SPAK-5, ВЫХОДНОЕ НАПРЯЖЕНИЕ: ADJUSTABLE, ВЫХОДНОЙ ТОК: 1.5 A, КОЛИЧЕСТВО ВЫХОДОВ: 1 OUTPUT, ПОЛЯРНОСТЬ: POSITIVE, ВХОДНОЕ НАПРЯЖЕНИЕ, МИН.: 1.4 V, ВХОДНОЕ НАПРЯЖЕНИЕ, МАКС.: 6.5 V, ТИП ВЫХОДА: ADJUSTABLE, МИНИМАЛЬНАЯ РАБОЧАЯ ТЕМПЕРАТУРА: - 40 C, МАКСИМАЛЬНАЯ РАБОЧАЯ ТЕМПЕРАТУРА: + 125 C, НАПРЯЖЕНИЕ ОТПУСКАНИЯ: 500 MV, СЕРИЯ: MIC49150, УПАКОВКА: TUBE, ТОРГОВАЯ МАРКА: MICROCHIP TECHNOLOGY / ATMEL, НАПРЯЖЕНИЕ ОТПУСКАНИЯ - МАКС.: 500 MV, НЕСТАБИЛЬНОСТЬ ВЫХОДНОГО НАПРЯЖЕНИЯ ИЛИ ТОКА: 0.01 %/V, НЕСТАБИЛЬНОСТЬ ВЫХОДНОЙ НАГРУЗКИ: 0.2 %, ЧУВСТВИТЕЛЬНЫЙ К ВЛАЖНОСТИ: YES, ТИП ПРОДУКТА: LDO VOLTAGE REGULATORS, ОПОРНОЕ НАПРЯЖЕНИЕ: 0.9 V, РАЗМЕР ФАБРИЧНОЙ УПАКОВКИ: 48, ПОДКАТЕГОРИЯ: PMIC - POWER MANAGEMENT ICS, ДОПУСТИМОЕ ОТКЛОНЕНИЕ: 0,01, ВЕС ИЗДЕЛИЯ: 752 MG, ТИП ВЫХОДА: 3-STATE, PD - РАССЕИВАНИЕ МОЩНОСТИ: 500 MW (1/2 W), ТИП ПРОДУКТА: BUFFERS &amp; LINE DRIVERS, ВРЕМЯ ЗАДЕРЖКИ РАСПРОСТРАНЕНИЯ: 7.5 NS, РАЗМЕР ФАБРИЧНОЙ УПАКОВКИ: 2500, ПОДКАТЕГОРИЯ: LOGIC ICS, НАПРЯЖЕНИЕ ПИТАНИЯ - МАКС.: 40 UA, ТЕХНОЛОГИЯ: CMOS, ШИРИНА: 4.5 MM, ДРУГИЕ НАЗВАНИЯ ТОВАРА №: 935210420118, ВЕС ИЗДЕЛИЯ: 6 MG,</t>
  </si>
  <si>
    <t>MIC49150WR</t>
  </si>
  <si>
    <t>КАТЕГОРИЯ ПРОДУКТА: ИС ИНТЕРФЕЙСА RS-422/RS-485, ROHS: ПОДРОБНОСТИ, СЕРИЯ: MAX3070E, ВИД МОНТАЖА: SMD/SMT, УПАКОВКА / БЛОК: SOIC-14, ФУНКЦИЯ: TRANSCEIVER, КОЛИЧЕСТВО ДРАЙВЕРОВ: 1 DRIVER, КОЛИЧЕСТВО ПРИЕМНИКОВ: 1 RECEIVER, ДИАПАЗОН ДАННЫХ: 250 KB/S, НАПРЯЖЕНИЕ ПИТАНИЯ - МАКС.: 3.63 V, НАПРЯЖЕНИЕ ПИТАНИЯ - МИН.: 2.97 V, МИНИМАЛЬНАЯ РАБОЧАЯ ТЕМПЕРАТУРА: - 40 C, МАКСИМАЛЬНАЯ РАБОЧАЯ ТЕМПЕРАТУРА: + 85 C, УПАКОВКА: TUBE, ТОРГОВАЯ МАРКА: MAXIM INTEGRATED, ДУПЛЕКСНАЯ ПЕРЕДАЧА: FULL DUPLEX, ЗАЩИТА ОТ ЭЛЕКТРОСТАТИЧЕСКИХ РАЗРЯДОВ: 15 KV, ВХОДНОЕ НАПРЯЖЕНИЕ: 2.97 V TO 3.63 V, РАБОЧИЙ ТОК ИСТОЧНИКА ПИТАНИЯ: 1.5 MA, РАБОЧЕЕ НАПРЯЖЕНИЕ ПИТАНИЯ: 3.3 V, ВЫХОДНОЙ ТОК: +/- 250 MA, ВЫХОДНОЕ НАПРЯЖЕНИЕ: - 8 V TO + 13 V, PD - РАССЕИВАНИЕ МОЩНОСТИ: 667 MW, ТИП ПРОДУКТА: RS-422/RS-485 INTERFACE IC, ВРЕМЯ ЗАДЕРЖКИ РАСПРОСТРАНЕНИЯ: 250 NS TO 1500 NS, РАЗМЕР ФАБРИЧНОЙ УПАКОВКИ: 50, ПОДКАТЕГОРИЯ: INTERFACE ICS, ДРУГИЕ НАЗВАНИЯ ТОВАРА №: MAX3070E, ВЕС ИЗДЕЛИЯ: 338 MG, ТИП: ISOLATED TRANSCEIVER, ВЕС ИЗДЕЛИЯ: 5,577 G,</t>
  </si>
  <si>
    <t>КАТЕГОРИЯ ПРОДУКТА: 8-БИТНЫЕ МИКРОКОНТРОЛЛЕРЫ, ROHS: ПОДРОБНОСТИ, СЕРИЯ: ATMEGA64, ВИД МОНТАЖА: SMD/SMT, УПАКОВКА / БЛОК: TQFP-64, ЯДРО: AVR, РАЗМЕР ПРОГРАММНОЙ ПАМЯТИ: 64 KB, ШИРИНА ШИНЫ ДАННЫХ: 8 BIT, РАЗРЕШЕНИЕ АЦП: 10 BIT, МАКСИМАЛЬНАЯ ТАКТОВАЯ ЧАСТОТА: 8 MHZ, КОЛИЧЕСТВО ВХОДОВ/ВЫХОДОВ: 53 I/O, РАЗМЕР ОЗУ ДАННЫХ: 4 KB, НАПРЯЖЕНИЕ ПИТАНИЯ - МИН.: 2.7 V, НАПРЯЖЕНИЕ ПИТАНИЯ - МАКС.: 5.5 V, МИНИМАЛЬНАЯ РАБОЧАЯ ТЕМПЕРАТУРА: - 40 C, МАКСИМАЛЬНАЯ РАБОЧАЯ ТЕМПЕРАТУРА: + 85 C, УПАКОВКА: TRAY, ТОРГОВАЯ МАРКА: MICROCHIP TECHNOLOGY / ATMEL, ТИП ОЗУ ДАННЫХ: SRAM, РАЗМЕР ПЗУ ДАННЫХ: 2 KB, ТИП ПЗУ ДАННЫХ: EEPROM, ВЫСОТА: 1 MM, ТИП ИНТЕРФЕЙСА: 2-WIRE, JTAG, SPI, USART, ДЛИНА: 14 MM, ЧУВСТВИТЕЛЬНЫЙ К ВЛАЖНОСТИ: YES, КОЛИЧЕСТВО ТАЙМЕРОВ/СЧЕТЧИКОВ: 4 TIMER, СЕРИЯ ПРОЦЕССОРА: MEGAAVR, ПРОДУКТ: MCU, ТИП ПРОДУКТА: 8-BIT MICROCONTROLLERS - MCU, ТИП ПАМЯТИ ПРОГРАММ: FLASH, РАЗМЕР ФАБРИЧНОЙ УПАКОВКИ: 90, ПОДКАТЕГОРИЯ: MICROCONTROLLERS - MCU, КОММЕРЧЕСКОЕ ОБОЗНАЧЕНИЕ: AVR, ШИРИНА: 14 MM, ВЕС ИЗДЕЛИЯ: 360,600 MG</t>
  </si>
  <si>
    <t>ATMEGA64L-8AU</t>
  </si>
  <si>
    <t>МИКРОСХЕМА ПАМЯТИ 256 МЕГАБИТ,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</si>
  <si>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256 МЕГАБИТ, ВРЕМЯ ДОСТУПА 35 НС, ШИРИНА ШИНЫ АДРЕСА 25 Б, РАЗМЕР 256 МЕГАБИТ, ИНТЕРФЕЙС ПАРАЛЛЕЛЬНЫЙ, МАКСИМАЛЬНАЯ РАБОЧАЯ ТЕМПЕРАТУРА 70 ° С, МАКСИМАЛЬНОЕ НАПРЯЖЕНИЕ ПИТАНИЯ 3,6 В, ТИП ПАМЯТИ NAND, МИН. РАБОЧАЯ ТЕМПЕРАТУРА 0 ° C, МИН. НАПРЯЖЕНИЕ ПИТАНИЯ 2,7 В, НОМИНАЛЬНЫЙ ТОК ПИТАНИЯ 30 МА, РАБОЧЕЕ НАПРЯЖЕНИЕ ПИТАНИЯ 3,3 В, СИНХРОНИЗАЦИЯ / АСИНХРОНИЗАЦИЯ АСИНХРОННЫЙ, РАЗМЕР СЛОВА 8 Б, КОРПУС TSOP</t>
  </si>
  <si>
    <t>K4S561632N-LI75</t>
  </si>
  <si>
    <t>КАТЕГОРИЯ ПРОДУКТА: DRAM, ROHS: ПОДРОБНОСТИ, ТИП: SDRAM, ВИД МОНТАЖА: SMD/SMT, УПАКОВКА / БЛОК: TSOP-54, ШИРИНА ШИНЫ ДАННЫХ: 16 BIT, ОРГАНИЗАЦИЯ: 16 M X 16, РАЗМЕР ПАМЯТИ: 256 MBIT, МАКСИМАЛЬНАЯ ТАКТОВАЯ ЧАСТОТА: 166 MHZ, ВРЕМЯ ДОСТУПА: 5 NS, НАПРЯЖЕНИЕ ПИТАНИЯ - МАКС.: 3.6 V, НАПРЯЖЕНИЕ ПИТАНИЯ - МИН.: 3 V, НАПРЯЖЕНИЕ ПИТАНИЯ - МАКС.: 60 MA, МИНИМАЛЬНАЯ РАБОЧАЯ ТЕМПЕРАТУРА: - 40 C, МАКСИМАЛЬНАЯ РАБОЧАЯ ТЕМПЕРАТУРА: + 85 C, УПАКОВКА: TRAY, ТОРГОВАЯ МАРКА: ALLIANCE MEMORY, ЧУВСТВИТЕЛЬНЫЙ К ВЛАЖНОСТИ: YES, ТИП ПРОДУКТА: DRAM, РАЗМЕР ФАБРИЧНОЙ УПАКОВКИ: 108, ПОДКАТЕГОРИЯ: MEMORY &amp; DATA STORAGE, ВЕС ИЗДЕЛИЯ: 5,637 G,</t>
  </si>
  <si>
    <t>МИКРОСХЕМА ПАМЯТИ 16 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</si>
  <si>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DRAM, ROHS: ПОДРОБНОСТИ, ТИП: SDRAM - DDR3L, ВИД МОНТАЖА: SMD/SMT, УПАКОВКА / БЛОК: FBGA-96, ШИРИНА ШИНЫ ДАННЫХ: 16 BIT, ОРГАНИЗАЦИЯ: 256 M X 16, РАЗМЕР ПАМЯТИ: 4 GBIT, МАКСИМАЛЬНАЯ ТАКТОВАЯ ЧАСТОТА: 933 MHZ, ВРЕМЯ ДОСТУПА: 20 NS, НАПРЯЖЕНИЕ ПИТАНИЯ - МАКС.: 1.45 V, НАПРЯЖЕНИЕ ПИТАНИЯ - МИН.: 1.283 V, НАПРЯЖЕНИЕ ПИТАНИЯ - МАКС.: 46 MA, МИНИМАЛЬНАЯ РАБОЧАЯ ТЕМПЕРАТУРА: - 40 C, МАКСИМАЛЬНАЯ РАБОЧАЯ ТЕМПЕРАТУРА: + 95 C, СЕРИЯ: MT41K, УПАКОВКА: TRAY, ТОРГОВАЯ МАРКА: MICRON, ЧУВСТВИТЕЛЬНЫЙ К ВЛАЖНОСТИ: YES, ТИП ПРОДУКТА: DRAM, РАЗМЕР ФАБРИЧНОЙ УПАКОВКИ: 1224, ПОДКАТЕГОРИЯ: MEMORY &amp; DATA STORAGE, ВЕС ИЗДЕЛИЯ: 4,893 G, ТИП ПРОДУКТА: RS-422/RS-485 INTERFACE IC, ВРЕМЯ ЗАДЕРЖКИ РАСПРОСТРАНЕНИЯ: 250 NS TO 1500 NS, РАЗМЕР ФАБРИЧНОЙ УПАКОВКИ: 50, ПОДКАТЕГОРИЯ: INTERFACE ICS, ДРУГИЕ НАЗВАНИЯ ТОВАРА №: MAX3070E, ВЕС ИЗДЕЛИЯ: 338 MG,</t>
  </si>
  <si>
    <t>MT41K256M16TW-107XIT:P</t>
  </si>
  <si>
    <t>КАТЕГОРИЯ ПРОДУКТА: DRAM, ROHS: ПОДРОБНОСТИ, ТИП: SDRAM - DDR2, ВИД МОНТАЖА: SMD/SMT, УПАКОВКА / БЛОК: FBGA-84, ШИРИНА ШИНЫ ДАННЫХ: 16 BIT, ОРГАНИЗАЦИЯ: 64 M X 16, РАЗМЕР ПАМЯТИ: 1 GBIT, МАКСИМАЛЬНАЯ ТАКТОВАЯ ЧАСТОТА: 400 MHZ, ВРЕМЯ ДОСТУПА: 400 PS, НАПРЯЖЕНИЕ ПИТАНИЯ - МАКС.: 1.9 V, НАПРЯЖЕНИЕ ПИТАНИЯ - МИН.: 1.7 V, НАПРЯЖЕНИЕ ПИТАНИЯ - МАКС.: 95 MA, МИНИМАЛЬНАЯ РАБОЧАЯ ТЕМПЕРАТУРА: - 40 C, МАКСИМАЛЬНАЯ РАБОЧАЯ ТЕМПЕРАТУРА: + 95 C, СЕРИЯ: MT47H, УПАКОВКА: TRAY, ТОРГОВАЯ МАРКА: MICRON, ЧУВСТВИТЕЛЬНЫЙ К ВЛАЖНОСТИ: YES, ТИП ПРОДУКТА: DRAM, РАЗМЕР ФАБРИЧНОЙ УПАКОВКИ: 1368, ПОДКАТЕГОРИЯ: MEMORY &amp; DATA STORAGE, ВЕС ИЗДЕЛИЯ: 5,489 G, ТИП ПРОДУКТА: RS-422/RS-485 INTERFACE IC, ВРЕМЯ ЗАДЕРЖКИ РАСПРОСТРАНЕНИЯ: 250 NS TO 1500 NS, РАЗМЕР ФАБРИЧНОЙ УПАКОВКИ: 50, ПОДКАТЕГОРИЯ: INTERFACE ICS, ДРУГИЕ НАЗВАНИЯ ТОВАРА №: MAX3070E, ВЕС ИЗДЕЛИЯ: 338 MG, ТИП: ISOLATED TRANSCEIVER, ВЕС ИЗДЕЛИЯ: 5,577 G, ТИПИЧНОЕ ВРЕМЯ ЗАДЕРЖКИ ПРИ ВКЛЮЧЕНИИ: 16 NS, РАЗМЕР ФАБРИЧНОЙ УПАКОВКИ: 98, ПОДКАТЕГОРИЯ: AMPLIFIER ICS, ТИП: GENERAL PURPOSE AMPLIFIER, УСИЛЕНИЕ ПО НАПРЯЖЕНИЮ, ДБ: 126.02 DB, ШИРИНА: 4 MM, ВЕС ИЗДЕЛИЯ: 540 MG, , , , , , , , , , , , , , , , , , , , , , , , , ,</t>
  </si>
  <si>
    <t>MT47H64M16NF-25E XIT:M</t>
  </si>
  <si>
    <t>PC28F512P30EFA</t>
  </si>
  <si>
    <t>МИКРОСХЕМА ПАМЯТИ 8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</si>
  <si>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8 МБИТ, КАТЕГОРИЯ ПРОДУКТА: ФЛЕШ-ПАМЯТЬ NOR, ВИД МОНТАЖА: SMD/SMT, УПАКОВКА / БЛОК: TSOP-48, СЕРИЯ: S29AL008J, РАЗМЕР ПАМЯТИ: 8 MBIT, НАПРЯЖЕНИЕ ПИТАНИЯ - МИН.: 2.7 V, НАПРЯЖЕНИЕ ПИТАНИЯ - МАКС.: 3.6 V, ТИП ИНТЕРФЕЙСА: PARALLEL, ОРГАНИЗАЦИЯ: 1 M X 8/512 K X 16, ШИРИНА ШИНЫ ДАННЫХ: 8 BIT/16 BIT, ТИП СИНХРОНИЗАЦИИ: ASYNCHRONOUS, МИНИМАЛЬНАЯ РАБОЧАЯ ТЕМПЕРАТУРА: - 40 C, МАКСИМАЛЬНАЯ РАБОЧАЯ ТЕМПЕРАТУРА: + 85 C, УПАКОВКА: TRAY, АРХИТЕКТУРА: SECTOR, ТИП ПАМЯТИ: NOR, ЧУВСТВИТЕЛЬНЫЙ К ВЛАЖНОСТИ: YES, БЫСТРОДЕЙСТВИЕ: 70 NS, РАЗМЕР ФАБРИЧНОЙ УПАКОВКИ: 96, НАПРЯЖЕНИЕ ПИТАНИЯ - МАКС.: 20 MA, ВЕС ИЗДЕЛИЯ: 2.246 G</t>
  </si>
  <si>
    <t>S29AL008J70TFI02</t>
  </si>
  <si>
    <t>МИКРОСХЕМА ПАМЯТИ 125 МБАЙТ,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</si>
  <si>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ФЛЕШ-ПАМЯТЬ NAND, ROHS: ПОДРОБНОСТИ, ВИД МОНТАЖА: SMD/SMT, УПАКОВКА / БЛОК: TSOP-48, СЕРИЯ: MT29F, РАЗМЕР ПАМЯТИ: 128 GBIT, ОРГАНИЗАЦИЯ: 16 G X 8, ТИП СИНХРОНИЗАЦИИ: ASYNCHRONOUS, ШИРИНА ШИНЫ ДАННЫХ: 8 BIT, НАПРЯЖЕНИЕ ПИТАНИЯ - МИН.: 2.7 V, НАПРЯЖЕНИЕ ПИТАНИЯ - МАКС.: 3.6 V, МИНИМАЛЬНАЯ РАБОЧАЯ ТЕМПЕРАТУРА: - 40 C, МАКСИМАЛЬНАЯ РАБОЧАЯ ТЕМПЕРАТУРА: + 85 C, УПАКОВКА: TRAY, ТОРГОВАЯ МАРКА: MICRON, ЧУВСТВИТЕЛЬНЫЙ К ВЛАЖНОСТИ: YES, ПРОДУКТ: NAND FLASH, ТИП ПРОДУКТА: NAND FLASH, РАЗМЕР ФАБРИЧНОЙ УПАКОВКИ: 960, ПОДКАТЕГОРИЯ: MEMORY &amp; DATA STORAGE, ВЕС ИЗДЕЛИЯ: 9,117 G, PD - РАССЕИВАНИЕ МОЩНОСТИ: 72 MW, ПРОДУКТ: RS-232 TRANSCEIVERS, ТИП ПРОДУКТА: RS-232 INTERFACE IC, ВРЕМЯ ЗАДЕРЖКИ РАСПРОСТРАНЕНИЯ: 0.2 US, ПОДДЕРЖИВАЕМЫЙ ПРОТОКОЛ: RS-232, ОТКЛЮЧЕНИЕ: WITH SHUTDOWN, РАЗМЕР ФАБРИЧНОЙ УПАКОВКИ: 119, ПОДКАТЕГОРИЯ: INTERFACE ICS, ТИП: UMODULE TRANSCEIVER, ВЕС ИЗДЕЛИЯ: 4,110 G.</t>
  </si>
  <si>
    <t>МИКРОСХЕМА ИНТЕГРАЛЬНАЯ МОНОЛИТНАЯ - ИС ПАМЯТИ - ФЛЕШ ПАМЯТЬ NAND. ИСПОЛЬЗУЮТСЯ В ЭЛЕКТРОННЫХ УСТРОЙСТВАХ ОБЩЕГРАЖДАНСКОГО НАЗНАЧЕНИЯ. (КОМПЬЮТЕРНЫЕ СИСТЕМЫ). НЕ ИМЕЕТ ФУНКЦИИ ШИФРОВАНИЯ И КРИПТОГРАФИИ. .</t>
  </si>
  <si>
    <t>КАТЕГОРИЯ ПРОДУКТА: ФЛЕШ-ПАМЯТЬ NOR, ROHS: ПОДРОБНОСТИ, ВИД МОНТАЖА: SMD/SMT, УПАКОВКА / БЛОК: SOP2-8, СЕРИЯ: MT25QL, РАЗМЕР ПАМЯТИ: 128 MBIT, НАПРЯЖЕНИЕ ПИТАНИЯ - МИН.: 2.7 V, НАПРЯЖЕНИЕ ПИТАНИЯ - МАКС.: 3.6 V,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УПАКОВКА: TRAY, ТОРГОВАЯ МАРКА: MICRON, ЧУВСТВИТЕЛЬНЫЙ К ВЛАЖНОСТИ: YES, ТИП ПРОДУКТА: NOR FLASH, БЫСТРОДЕЙСТВИЕ: 133 MHZ, РАЗМЕР ФАБРИЧНОЙ УПАКОВКИ: 1800, ПОДКАТЕГОРИЯ: MEMORY &amp; DATA STORAGE, НАПРЯЖЕНИЕ ПИТАНИЯ - МАКС.: 35 MA, ВЕС ИЗДЕЛИЯ: 3,112 G,</t>
  </si>
  <si>
    <t>MT25QL128ABA1ESE-MSIT</t>
  </si>
  <si>
    <t>МИКРОСХЕМА ИНТЕГРАЛЬНАЯ МОНОЛИТНАЯ -  ИС ПАМЯТИ - ФЛЕШ-ПАМЯТЬ NAND . (ОБОРУДОВАНИЕ ДЛЯ АВТОМАТИЗАЦИИ ПРОМЫШЛЕННЫХ ПРЕДПРИЯТИЙ, КОМПЬЮТЕРНЫХ СИСТЕМ). НЕ ИМЕЕТ ФУНКЦИИ ШИФРОВАНИЯ И КРИПТОГРАФИИ. .</t>
  </si>
  <si>
    <t>КАТЕГОРИЯ ПРОДУКТА: ИС ПАМЯТИ - ФЛЕШ-ПАМЯТЬ NAND. ИД МОНТАЖА: SMD/SMT. УПАКОВКА / БЛОК: TSOP-48. СЕРИЯ:MT29F. РАЗМЕР ПАМЯТИ:32 GBIT. ОРГАНИЗАЦИЯ: 4 G X 8.ТИП СИНХРОНИЗАЦИИ: ASYNCHRONOUS. ШИРИНА ШИНЫ ДАННЫХ:8 BIT. НАПРЯЖЕНИЕ ПИТАНИЯ - МИН.:2.7 V. НАПРЯЖЕНИЕ ПИТАНИЯ - МАКС.: 3.6 V. МИНИМАЛЬНАЯ РАБОЧАЯ ТЕМПЕРАТУРА:- 40 C. МАКСИМАЛЬНАЯ РАБОЧАЯ ТЕМПЕРАТУРА: + 85 C. УПАКОВКА: TRAY. ПРОДУКТ: NAND FLASH. ТОРГОВАЯ МАРКА: MICRON. ЧУВСТВИТЕЛЬНЫЙ К ВЛАЖНОСТИ: YES. ТИП ПРОДУКТА: NAND FLASH. РАЗМЕР ФАБРИЧНОЙ УПАКОВКИ: 960. ПОДКАТЕГОРИЯ: MEMORY &amp; DATA STORAGE. ВЕС ИЗДЕЛИЯ: 22.036 G.</t>
  </si>
  <si>
    <t>MT29F32G08ABAAAWP-ITZ:A</t>
  </si>
  <si>
    <t>КАТЕГОРИЯ ПРОДУКТА: ФЛЕШ-ПАМЯТЬ NOR, ВИД МОНТАЖА: SMD/SMT, УПАКОВКА / БЛОК: BGA-64, СЕРИЯ: P30, РАЗМЕР ПАМЯТИ: 256 MBIT, НАПРЯЖЕНИЕ ПИТАНИЯ - МИН.: 1.7 V, НАПРЯЖЕНИЕ ПИТАНИЯ - МАКС.: 2 V, ТИП ИНТЕРФЕЙСА: PARALLEL, МАКСИМАЛЬНАЯ ТАКТОВАЯ ЧАСТОТА: 52 MHZ, ОРГАНИЗАЦИЯ: 16 M X 16, ШИРИНА ШИНЫ ДАННЫХ: 16 BIT, ТИП СИНХРОНИЗАЦИИ: ASYNCHRONOUS, SYNCHRONOUS, МИНИМАЛЬНАЯ РАБОЧАЯ ТЕМПЕРАТУРА: - 40 C, МАКСИМАЛЬНАЯ РАБОЧАЯ ТЕМПЕРАТУРА: + 85 C, УПАКОВКА: REEL, УПАКОВКА: CUT TAPE, УПАКОВКА: MOUSEREEL, ТОРГОВАЯ МАРКА: MICRON, ТИП ПАМЯТИ: NOR, ТИП ПРОДУКТА: NOR FLASH, БЫСТРОДЕЙСТВИЕ: 100 NS, СТАНДАРТ: COMMON FLASH INTERFACE (CFI), РАЗМЕР ФАБРИЧНОЙ УПАКОВКИ: 2000, ПОДКАТЕГОРИЯ: MEMORY &amp; DATA STORAGE, НАПРЯЖЕНИЕ ПИТАНИЯ - МАКС.: 50 MA, ТИП: BOOT BLOCK, ОТКЛЮЧЕНИЕ: WITH SHUTDOWN, РАЗМЕР ФАБРИЧНОЙ УПАКОВКИ: 119, ПОДКАТЕГОРИЯ: INTERFACE ICS, ТИП: UMODULE TRANSCEIVER, ВЕС ИЗДЕЛИЯ: 4,110 G,</t>
  </si>
  <si>
    <t>PC28F256P30BFF</t>
  </si>
  <si>
    <t>КАТЕГОРИЯ ПРОДУКТА: ПРЕЦИЗИОННЫЕ УСИЛИТЕЛИ, ROHS: ПОДРОБНОСТИ, СЕРИЯ: AD706, КОЛИЧЕСТВО КАНАЛОВ: 2 CHANNEL, GBP - ПРОИЗВЕДЕНИЕ КОЭФФИЦИЕНТА УСИЛЕНИЯ НА ШИРИНУ ПОЛОСЫ ПРОПУСКАНИЯ (FT): 800 KHZ, SR - СКОРОСТЬ НАРАСТАНИЯ ВЫХОДНОГО НАПРЯЖЕНИЯ: 150 MV/US, CMRR - КОЭФФИЦИЕНТ ПОДАВЛЕНИЯ СИНФАЗНОГО СИГНАЛА: 132 DB, ВЫХОДНОЙ ТОК НА КАНАЛ: 15 MA, IB - ВХОДНОЙ ТОК СМЕЩЕНИЯ: 500 PA, VOS - ВХОДНОЕ НАПРЯЖЕНИЕ СМЕЩЕНИЯ НУЛЯ: 100 UV, EN - ИНТЕНСИВНОСТЬ ШУМА ВХОДНОГО НАПРЯЖЕНИЯ: 17 NV/SQRT HZ, НАПРЯЖЕНИЕ ПИТАНИЯ - МАКС.: 18 V, +/- 18 V, НАПРЯЖЕНИЕ ПИТАНИЯ - МИН.: 2 V, +/- 2 V, РАБОЧИЙ ТОК ИСТОЧНИКА ПИТАНИЯ: 800 UA, МИНИМАЛЬНАЯ РАБОЧАЯ ТЕМПЕРАТУРА: - 40 C, МАКСИМАЛЬНАЯ РАБОЧАЯ ТЕМПЕРАТУРА: + 85 C, ОТКЛЮЧЕНИЕ: NO SHUTDOWN, ВИД МОНТАЖА: SMD/SMT, УПАКОВКА / БЛОК: SOIC-8, УПАКОВКА: TUBE, ТОРГОВАЯ МАРКА: ANALOG DEVICES, НАПРЯЖЕНИЕ СДВОЕННОГО ПИТАНИЯ: +/- 15 V, ВЫСОТА: 1.5 MM, ДИАПАЗОН ВХОДНОГО НАПРЯЖЕНИЯ - МАКС.: 14 V, ДЛИНА: 5 MM, МАКСИМАЛЬНОЕ НАПРЯЖЕНИЕ СДВОЕННОГО ПИТАНИЯ: +/- 18 V, МИНИМАЛЬНОЕ НАПРЯЖЕНИЕ СДВОЕННОГО ПИТАНИЯ: +/- 2 V, РАБОЧЕЕ НАПРЯЖЕНИЕ ПИТАНИЯ: 2 V TO 18 V, PD - РАССЕИВАНИЕ МОЩНОСТИ: 650 MW, ПРОДУКТ: PRECISION AMPLIFIERS, ТИП ПРОДУКТА: PRECISION AMPLIFIERS, PSRR - КОЭФФИЦИЕНТ ПОДАВЛЕНИЯ ПОМЕХ ПО ПИТАНИЮ: 106 DB, РАЗМЕР ФАБРИЧНОЙ УПАКОВКИ: 98, ПОДКАТЕГОРИЯ: AMPLIFIER ICS, ТИП: GENERAL PURPOSE AMPLIFIER, УСИЛЕНИЕ ПО НАПРЯЖЕНИЮ, ДБ: 126.02 DB, ШИРИНА: 4 MM, ВЕС ИЗДЕЛИЯ: 540 MG,</t>
  </si>
  <si>
    <t>AD706ARZ</t>
  </si>
  <si>
    <t>МИКРОСХЕМА ИНТЕГРАЛЬНАЯ МОНОЛИТНАЯ - ИС ДЛЯ УПРАВЛЕНИЯ ПИТАНИЕМ - ПРЕОБРАЗОВАТЕЛИ ПОСТОЯННОГО ТОКА В ПОСТОЯННЫЙ.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</si>
  <si>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ПРЕОБРАЗОВАТЕЛИ ПОСТОЯННОГО ТОКА В ПОСТОЯННЫЙ С ИЗОЛЯЦИЕЙ (MINI 1W ISO REG DC/DC CONVERTER). ВИД МОНТАЖА:SMD/SMT. УПАКОВКА / БЛОК:SOIC-8. КОЛИЧЕСТВО ВЫХОДОВ:1 OUTPUT. ВЫХОДНАЯ МОЩНОСТЬ:15 W. ВХОДНОЕ НАПРЯЖЕНИЕ, НОМИНАЛЬНОЕ:5 V ХОДНОЕ НАПРЯЖЕНИЕ, МИН.:4.5 V. ВХОДНОЕ НАПРЯЖЕНИЕ, МАКС.:5.5 V. ВЫХОДНОЕ НАПРЯЖЕНИЕ-КАНАЛ 1:3.3 V/ ВЫХОДНОЙ ТОК-КАНАЛ 1:300 MA. НАПРЯЖЕНИЕ ИЗОЛЯЦИИ:1 KV. МИНИМАЛЬНАЯ РАБОЧАЯ ТЕМПЕРАТУРА:- 40 C. МАКСИМАЛЬНАЯ РАБОЧАЯ ТЕМПЕРАТУРА:+ 85 C. УПАКОВКА / БЛОК:SO-28. ПРОДУКТ:ISOLATED. СЕРИЯ:AM10E-Z. ВХОДНОЕ НАПРЯЖЕНИЕ:4.5 V TO 5.5 V. УПАКОВКА:TUBE . ТОРГОВАЯ МАРКА:TEXAS INSTRUMENTS . ЧУВСТВИТЕЛЬНЫЙ К ВЛАЖНОСТИ:YES . ТИП ПРОДУКТА:ISOLATED DC-DC CONVERTERS . РАЗМЕР ФАБРИЧНОЙ УПАКОВКИ:28 . ПОДКАТЕГОРИЯ:DC-DC CONVERTER . ВЕС ИЗДЕЛИЯ:524.400 MG</t>
  </si>
  <si>
    <t>AM8TW-2415SZ</t>
  </si>
  <si>
    <t>КАТЕГОРИЯ ПРОДУКТА: ИС, ИНТЕРФЕЙС USB; СЕРИЯ: FT4232H; ПРОДУКТ: USB CONTROLLERS; ТИП: BRIDGE, USB TO UART; ВИД МОНТАЖА: SMD/SMT; УПАКОВКА / БЛОК: LQFP-64;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1.8 V, 3.3 V; РАЗМЕР ФАБРИЧНОЙ УПАКОВКИ: 1000; КОММЕРЧЕСКОЕ ОБОЗНАЧЕНИЕ: H-CHIP; ВЕС ИЗДЕЛИЯ: 1 G</t>
  </si>
  <si>
    <t>КАТЕГОРИЯ ПРОДУКТА: ИС ДЛЯ ИНТЕРФЕЙСА PCI, МИНИМАЛЬНАЯ РАБОЧАЯ ТЕМПЕРАТУРА: - 40 C, МАКСИМАЛЬНАЯ РАБОЧАЯ ТЕМПЕРАТУРА: + 85 C, ВИД МОНТАЖА: SMD/SMT, УПАКОВКА / БЛОК: BGA-144, УПАКОВКА: TRAY, ЧУВСТВИТЕЛЬНЫЙ К ВЛАЖНОСТИ: YES, РАЗМЕР ФАБРИЧНОЙ УПАКОВКИ: 760, ВЕС ИЗДЕЛИЯ: 446.700 MG</t>
  </si>
  <si>
    <t>PEX8112-AA66BI F</t>
  </si>
  <si>
    <t>AD9432BSV-80</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</si>
  <si>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</si>
  <si>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FPGA - ПРОГРАММИРУЕМАЯ ВЕНТИЛЬНАЯ МАТРИЦА, ROHS: ПОДРОБНОСТИ, СЕРИЯ: CYCLONE EPC12, КОЛИЧЕСТВО ЛОГИЧЕСКИХ ЭЛЕМЕНТОВ: 12060 LE, КОЛИЧЕСТВО ВХОДОВ/ВЫХОДОВ: 249 I/O, РАБОЧЕЕ НАПРЯЖЕНИЕ ПИТАНИЯ: 1.5 V TO 3.3 V, МИНИМАЛЬНАЯ РАБОЧАЯ ТЕМПЕРАТУРА: - 40 C, МАКСИМАЛЬНАЯ РАБОЧАЯ ТЕМПЕРАТУРА: + 85 C, ВИД МОНТАЖА: SMD/SMT, УПАКОВКА / БЛОК: FBGA-324, УПАКОВКА: TRAY, ТОРГОВАЯ МАРКА: INTEL / ALTERA, МАКСИМАЛЬНАЯ РАБОЧАЯ ЧАСТОТА: 250 MHZ, ЧУВСТВИТЕЛЬНЫЙ К ВЛАЖНОСТИ: YES, КОЛИЧЕСТВО БЛОКОВ ЛОГИЧЕСКИХ МАССИВОВ (LAB): 1206 LAB, ТИП ПРОДУКТА: FPGA - FIELD PROGRAMMABLE GATE ARRAY, РАЗМЕР ФАБРИЧНОЙ УПАКОВКИ: 84, ПОДКАТЕГОРИЯ: PROGRAMMABLE LOGIC ICS, ОБЩИЙ ОБЪЕМ ПАМЯТИ: 239616 BIT, КОММЕРЧЕСКОЕ ОБОЗНАЧЕНИЕ: CYCLONE, ДРУГИЕ НАЗВАНИЯ ТОВАРА №: 970852, ВЫСОТА: 1.05 MM (MAX), ДЛИНА: 9.7 MM, РАБОЧИЙ ТОК ИСТОЧНИКА ПИТАНИЯ: 3 MA, ПОРОГ ПОВЫШЕНИЯ НАПРЯЖЕНИЯ: - 4 V, 1.2 V, 2 V, 4 V, 10 V, ТИП ПРОДУКТА: SUPERVISORY CIRCUITS, РАЗМЕР ФАБРИЧНОЙ УПАКОВКИ: 50, ПОДКАТЕГОРИЯ: PMIC - POWER MANAGEMENT ICS, НАПРЯЖЕНИЕ ПИТАНИЯ - МИН.: 2.7 V, ПОРОГ ПОНИЖЕНИЯ НАПРЯЖЕНИЯ: - 2 V, 0.6 V, 1 V, 2 V, 4.85 V, ШИРИНА: 4.4 MM, ВЕС ИЗДЕЛИЯ: 403 MG,</t>
  </si>
  <si>
    <t>EP1C12F324I7N</t>
  </si>
  <si>
    <t>КАТЕГОРИЯ ПРОДУКТА: РЧ-УСИЛИТЕЛЬ, ROHS: ПОДРОБНОСТИ, ВИД МОНТАЖА: SMD/SMT, УПАКОВКА / БЛОК: MSOP-10, ТИП: GAIN BLOCK AMPLIFIERS, ТЕХНОЛОГИЯ: SI, РАБОЧАЯ ЧАСТОТА: 2.2 GHZ, P1DB - ТОЧКА СЖАТИЯ: 13.3 DBM, УСИЛЕНИЕ: 26 DB, РАБОЧЕЕ НАПРЯЖЕНИЕ ПИТАНИЯ: 3 V TO 5.5 V, NF - КОЭФФИЦИЕНТ ШУМОВ: 15.5 DB, OIP3 - ПЕРЕХВАТ СОСТАВЛЯЮЩИХ ТРЕТЬЕГО ПОРЯДКА: 31 DBM, РАБОЧИЙ ТОК ИСТОЧНИКА ПИТАНИЯ: 28 MA, МИНИМАЛЬНАЯ РАБОЧАЯ ТЕМПЕРАТУРА: - 40 C, МАКСИМАЛЬНАЯ РАБОЧАЯ ТЕМПЕРАТУРА: + 85 C, СЕРИЯ: AD8351, УПАКОВКА: REEL, УПАКОВКА: CUT TAPE, УПАКОВКА: MOUSEREEL, ТОРГОВАЯ МАРКА: ANALOG DEVICES, КОЛИЧЕСТВО КАНАЛОВ: 1 CHANNEL, ПРОДУКТ: VARIABLE GAIN AMPLIFIERS, ТИП ПРОДУКТА: RF AMPLIFIER, РАЗМЕР ФАБРИЧНОЙ УПАКОВКИ: 1000, ПОДКАТЕГОРИЯ: WIRELESS &amp; RF INTEGRATED CIRCUITS, НАПРЯЖЕНИЕ ПИТАНИЯ - МАКС.: 5.5 V, НАПРЯЖЕНИЕ ПИТАНИЯ - МИН.: 3 V, ТЕСТОВАЯ ЧАСТОТА: 70 MHZ, ВЕС ИЗДЕЛИЯ: 25,300 MG,</t>
  </si>
  <si>
    <t>AD8351ARM</t>
  </si>
  <si>
    <t>КАТЕГОРИЯ ПРОДУКТА: СИСТЕМЫ ФАЗОВОЙ АВТОМАТИЧЕСКОЙ ПОДСТРОЙКИ ЧАСТОТЫ (ФАПЧ), ROHS: ПОДРОБНОСТИ, ТИП: INTEGER-N, КОЛИЧЕСТВО КОНТУРОВ: 1, МАКСИМАЛЬНАЯ ВХОДНАЯ ЧАСТОТА: 4 GHZ, МИНИМАЛЬНАЯ ВХОДНАЯ ЧАСТОТА: 200 MHZ, ДИАПАЗОН ЧАСТОТ НА ВЫХОДЕ: 200 MHZ, НАПРЯЖЕНИЕ ПИТАНИЯ - МАКС.: 5.5 V, НАПРЯЖЕНИЕ ПИТАНИЯ - МИН.: 2.7 V, ТЕХНОЛОГИЯ: SI, МИНИМАЛЬНАЯ РАБОЧАЯ ТЕМПЕРАТУРА: - 40 C, МАКСИМАЛЬНАЯ РАБОЧАЯ ТЕМПЕРАТУРА: + 85 C, ВИД МОНТАЖА: SMD/SMT, УПАКОВКА / БЛОК: TSSOP-16, УПАКОВКА: REEL, УПАКОВКА: CUT TAPE, УПАКОВКА: MOUSEREEL, ТОРГОВАЯ МАРКА: ANALOG DEVICES, ВЫСОТА: 1.05 MM (MAX), ДЛИНА: 5 MM, РАБОЧИЙ ТОК ИСТОЧНИКА ПИТАНИЯ: 8.5 MA, РАБОЧЕЕ НАПРЯЖЕНИЕ ПИТАНИЯ: 5 V, ТИП ПРОДУКТА: PLLS - PHASE LOCKED LOOPS, СЕРИЯ: ADF4113, РАЗМЕР ФАБРИЧНОЙ УПАКОВКИ: 1000, ПОДКАТЕГОРИЯ: WIRELESS &amp; RF INTEGRATED CIRCUITS, ШИРИНА: 4.4 MM, ВЕС ИЗДЕЛИЯ: 173 MG, ВЕС ИЗДЕЛИЯ: 25,300 MG.</t>
  </si>
  <si>
    <t>ADF4113BRU</t>
  </si>
  <si>
    <t>КАТЕГОРИЯ ПРОДУКТА: КОМПЛЕКСНЫЕ ПРОГРАММИРУЕМЫЕ ЛОГИЧЕСКИЕ УСТРОЙСТВА (CPLD); ПРОДУКТ: MAX 7000A; КОЛИЧЕСТВО МАКРОЯЧЕЕК: 128; КОЛИЧЕСТВО БЛОКОВ ЛОГИЧЕСКИХ МАССИВОВ (LAB): 8; МАКСИМАЛЬНАЯ РАБОЧАЯ ЧАСТОТА: 192.3 MHZ; ЗАДЕРЖКА РАСПРОСТРАНЕНИЯ - МАКС.: 5 NS; КОЛИЧЕСТВО ВХОДОВ/ВЫХОДОВ: 36 I/O; РАБОЧЕЕ НАПРЯЖЕНИЕ ПИТАНИЯ: 3.3 V; МИНИМАЛЬНАЯ РАБОЧАЯ ТЕМПЕРАТУРА: - 40 C; МАКСИМАЛЬНАЯ РАБОЧАЯ ТЕМПЕРАТУРА: + 85 C; ВИД МОНТАЖА: SMD/SMT; УПАКОВКА / БЛОК: TQFP-44; УПАКОВКА: TRAY; ТИП ПАМЯТИ: EEPROM; ЧУВСТВИТЕЛЬНЫЙ К ВЛАЖНОСТИ: YES; КОЛИЧЕСТВО ВЕНТИЛЕЙ: 2500; СЕРИЯ: EPM7128AE; РАЗМЕР ФАБРИЧНОЙ УПАКОВКИ:РАЗМЕР ФАБРИЧНОЙ УПАКОВКИ: 60; НАПРЯЖЕНИЕ ПИТАНИЯ - МАКС.: 3.6 V; НАПРЯЖЕНИЕ ПИТАНИЯ - МИН.: 3 V; КОММЕРЧЕСКОЕ ОБОЗНАЧЕНИЕ: MAX 7000;</t>
  </si>
  <si>
    <t>EPCS16SI8</t>
  </si>
  <si>
    <t>КАТЕГОРИЯ ПРОДУКТА: КОМПЛЕКСНЫЕ ПРОГРАММИРУЕМЫЕ ЛОГИЧЕСКИЕ УСТРОЙСТВА (CPLD), ROHS: N, СЕРИЯ: EPM570, ВИД МОНТАЖА: SMD/SMT, УПАКОВКА / БЛОК: TQFP-100, РАБОЧЕЕ НАПРЯЖЕНИЕ ПИТАНИЯ: 2.5 V, 3.3 V, КОЛИЧЕСТВО МАКРОЯЧЕЕК: 440, КОЛИЧЕСТВО ВХОДОВ/ВЫХОДОВ: 76 I/O, МИНИМАЛЬНАЯ РАБОЧАЯ ТЕМПЕРАТУРА: - 40 C, МАКСИМАЛЬНАЯ РАБОЧАЯ ТЕМПЕРАТУРА: + 85 C, МАКСИМАЛЬНАЯ РАБОЧАЯ ЧАСТОТА: 304 MHZ, ЗАДЕРЖКА РАСПРОСТРАНЕНИЯ - МАКС.: 5.4 NS, УПАКОВКА: TRAY, ТОРГОВАЯ МАРКА: INTEL / ALTERA, ТИП ПАМЯТИ: FLASH, ЧУВСТВИТЕЛЬНЫЙ К ВЛАЖНОСТИ: YES, КОЛИЧЕСТВО БЛОКОВ ЛОГИЧЕСКИХ МАССИВОВ (LAB): 57, КОЛИЧЕСТВО ЛОГИЧЕСКИХ ЭЛЕМЕНТОВ: 570, РАБОЧИЙ ТОК ИСТОЧНИКА ПИТАНИЯ: 55 MA, ТИП ПРОДУКТА: CPLD - COMPLEX PROGRAMMABLE LOGIC DEVICES, РАЗМЕР ФАБРИЧНОЙ УПАКОВКИ: 90, ПОДКАТЕГОРИЯ: PROGRAMMABLE LOGIC ICS, НАПРЯЖЕНИЕ ПИТАНИЯ - МАКС.: 3.6 V, НАПРЯЖЕНИЕ ПИТАНИЯ - МИН.: 2.375 V, ОБЩИЙ ОБЪЕМ ПАМЯТИ: 8192 BIT, КОММЕРЧЕСКОЕ ОБОЗНАЧЕНИЕ: MAX II, ДРУГИЕ НАЗВАНИЯ ТОВАРА №: 968703, ВЕС ИЗДЕЛИЯ: 16,309 G, ТИП: DC/DC CONVERTER, ШИРИНА: 4.4 MM, ВЕС ИЗДЕЛИЯ: 62,700 MG,</t>
  </si>
  <si>
    <t>EPM570T100I5</t>
  </si>
  <si>
    <t>КАТЕГОРИЯ ПРОДУКТА: ИМПУЛЬСНЫЕ РЕГУЛЯТОРЫ НАПРЯЖЕНИЯ, ROHS: ПОДРОБНОСТИ, ВИД МОНТАЖА: SMD/SMT, УПАКОВКА / БЛОК: TSSOP-20, ТОПОЛОГИЯ: BUCK, ВЫХОДНОЕ НАПРЯЖЕНИЕ: 800 MV TO 5 V, ВЫХОДНОЙ ТОК: 1.5 A, КОЛИЧЕСТВО ВЫХОДОВ: 2 OUTPUT, ВХОДНОЕ НАПРЯЖЕНИЕ, МИН.: 2.25 V, ВХОДНОЕ НАПРЯЖЕНИЕ, МАКС.: 5.5 V, ТОК ПОКОЯ: 125 UA, ЧАСТОТА ПЕРЕКЛЮЧЕНИЙ: 4 MHZ, МИНИМАЛЬНАЯ РАБОЧАЯ ТЕМПЕРАТУРА: - 40 C, МАКСИМАЛЬНАЯ РАБОЧАЯ ТЕМПЕРАТУРА: + 85 C, СЕРИЯ: LTC3417A, УПАКОВКА: TUBE, ТОРГОВАЯ МАРКА: ANALOG DEVICES, ВХОДНОЕ НАПРЯЖЕНИЕ: 2.25 V TO 5.5 V, НЕСТАБИЛЬНОСТЬ ВЫХОДНОЙ НАГРУЗКИ: 0.02 %, РАБОЧИЙ ТОК ИСТОЧНИКА ПИТАНИЯ: 0.125 MA, ТИП ПРОДУКТА: SWITCHING VOLTAGE REGULATORS, ОТКЛЮЧЕНИЕ: SHUTDOWN, РАЗМЕР ФАБРИЧНОЙ УПАКОВКИ: 74, ПОДКАТЕГОРИЯ: PMIC - POWER MANAGEMENT ICS, ТИП: STEP-DOWN DC/DC REGULATOR, ВЕС ИЗДЕЛИЯ: 270 MG,</t>
  </si>
  <si>
    <t>LTC3417AEFE#PBF</t>
  </si>
  <si>
    <t>КАТЕГОРИЯ ПРОДУКТА: ИС, ИНТЕРФЕЙС RS-232, ROHS: ПОДРОБНОСТИ, ВИД МОНТАЖА: SMD/SMT, УПАКОВКА / БЛОК: BGA-32, СЕРИЯ: LTM2882, ФУНКЦИЯ: TRANSCEIVER, ДИАПАЗОН ДАННЫХ: 10 MB/S, КОЛИЧЕСТВО ДРАЙВЕРОВ: 2 DRIVER, КОЛИЧЕСТВО ПРИЕМНИКОВ: 2 RECEIVER, ДУПЛЕКСНАЯ ПЕРЕДАЧА: HALF DUPLEX, НАПРЯЖЕНИЕ ПИТАНИЯ - МАКС.: 3.6 V, НАПРЯЖЕНИЕ ПИТАНИЯ - МИН.: 3 V, РАБОЧИЙ ТОК ИСТОЧНИКА ПИТАНИЯ: 24 MA, МИНИМАЛЬНАЯ РАБОЧАЯ ТЕМПЕРАТУРА: - 40 C, МАКСИМАЛЬНАЯ РАБОЧАЯ ТЕМПЕРАТУРА: + 85 C, ЗАЩИТА ОТ ЭЛЕКТРОСТАТИЧЕСКИХ РАЗРЯДОВ: 10 KV, УПАКОВКА: TRAY, ТОРГОВАЯ МАРКА: ANALOG DEVICES, ЧУВСТВИТЕЛЬНЫЙ К ВЛАЖНОСТИ: YES, РАБОЧЕЕ НАПРЯЖЕНИЕ ПИТАНИЯ: 3 V TO 3.6 V, ВЫХОДНОЙ ТОК: 200 MA, PD - РАССЕИВАНИЕ МОЩНОСТИ: 72 MW, ПРОДУКТ: RS-232 TRANSCEIVERS, ТИП ПРОДУКТА: RS-232 INTERFACE IC, ВРЕМЯ ЗАДЕРЖКИ РАСПРОСТРАНЕНИЯ: 0.2 US, ПОДДЕРЖИВАЕМЫЙ ПРОТОКОЛ: RS-232, ОТКЛЮЧЕНИЕ: WITH SHUTDOWN, РАЗМЕР ФАБРИЧНОЙ УПАКОВКИ: 119, ПОДКАТЕГОРИЯ: INTERFACE ICS, ТИП: UMODULE TRANSCEIVER, ВЕС ИЗДЕЛИЯ: 4,110 G,</t>
  </si>
  <si>
    <t>LTM2882IY-3#PBF</t>
  </si>
  <si>
    <t>КАТЕГОРИЯ ПРОДУКТА: ИС, ETHERNET; ВИД МОНТАЖА: SMD/SMT; УПАКОВКА / БЛОК: QFN-64 EP; ПРОДУКТ: ETHERNET CONTROLLERS; СТАНДАРТ: 10/1GBASE-T, 100BASE-TX; КОЛИЧЕСТВО ТРАНСИВЕРОВ: 1 TRANSCEIVER; ДИАПАЗОН ДАННЫХ: 10 MB/S, 100 MB/S, 1 GB/S; ТИП ИНТЕРФЕЙСА: PCIE, SERDES, SGMII; РАБОЧЕЕ НАПРЯЖЕНИЕ ПИТАНИЯ: 900 MV; МИНИМАЛЬНАЯ РАБОЧАЯ ТЕМПЕРАТУРА: - 40 C; МАКСИМАЛЬНАЯ РАБОЧАЯ ТЕМПЕРАТУРА: + 85 C; СЕРИЯ: I210; УПАКОВКА: TRAY; ДЛИНА: 9 MM; ЧУВСТВИТЕЛЬНЫЙ К ВЛАЖНОСТИ: YES; РАЗМЕР ФАБРИЧНОЙ УПАКОВКИ: 1; НАПРЯЖЕНИЕ ПИТАНИЯ - МАКС.: 3.465 V; НАПРЯЖЕНИЕ ПИТАНИЯ - МИН.: 2.97 V; ШИРИНА: 9 MM; ДРУГИЕ НАЗВАНИЯ ТОВАРА №: 925138; ВЕС ИЗДЕЛИЯ: 4,398 G</t>
  </si>
  <si>
    <t>WGI210IT SLJXT</t>
  </si>
  <si>
    <t>МИКРОСХЕМА ИНТЕГРАЛЬНАЯ МОНОЛИТНАЯ - ИС ДЛЯ УПРАВЛЕНИЯ ПИТАНИЕМ - КОНТРОЛЬНЫЕ ЦЕПИ. ИСП. В ЭЛЕКТРОННЫХ УСТРОЙСТВАХ ГРАЖДАНСКОГО НАЗНАЧЕНИЯ. (ОБОРУДОВАНИЕ ДЛЯ АВТОМАТИЗАЦИИ ПРОМЫШЛЕННЫХ ПРЕДПРИЯТИЙ,КОМПЬЮТЕРНЫХ СИСТЕМ). НЕ ИМЕЕТ ФУНКЦИИ ШИФРОВАНИЯ И КРИПТОГРАФИИ. НЕ ДЛЯ ВОЕННОГО НАЗНАЧЕНИЯ.</t>
  </si>
  <si>
    <t>КАТЕГОРИЯ ПРОДУКТА: КОНТРОЛЬНЫЕ ЦЕПИ, ROHS: ПОДРОБНОСТИ, ТИП: VOLTAGE DETECTORS, ВИД МОНТАЖА: SMD/SMT, УПАКОВКА / БЛОК: TSSOP-28, ПОРОГОВОЕ НАПРЯЖЕНИЕ: 2 V TO 6 V, 2 V TO 14.4 V, КОЛИЧЕСТВО КОНТРОЛИРУЕМЫХ ВХОДОВ: 7 INPUT, ТИП ВЫХОДА: OPEN COLLECTOR / DRAIN &amp; PUSH-PULL, РУЧНОЙ СБРОС: NO MANUAL RESET, КОНТРОЛЬНЫЕ ТАЙМЕРЫ: WATCHDOG, ПЕРЕКЛЮЧЕНИЕ НА РЕЗЕРВНОЕ БАТАРЕЙНОЕ ПИТАНИЕ: NO BACKUP, ВРЕМЯ ЗАДЕРЖКИ СБРОСА: 500 MS, НАПРЯЖЕНИЕ ПИТАНИЯ - МАКС.: 14.4 V, МИНИМАЛЬНАЯ РАБОЧАЯ ТЕМПЕРАТУРА: - 40 C, МАКСИМАЛЬНАЯ РАБОЧАЯ ТЕМПЕРАТУРА: + 85 C, ТОЧНОСТЬ: 2.5 %, СЕРИЯ: ADM1060, УПАКОВКА: TUBE, ТОРГОВАЯ МАРКА: ANALOG DEVICES, СИГНАЛЫ ВКЛЮЧЕНИЯ ЧИПА: CHIP ENABLE, СРЕДСТВА РАЗРАБОТКИ: EVAL-ADM1060EBZ, ВЫСОТА: 1.05 MM (MAX), ДЛИНА: 9.7 MM, РАБОЧИЙ ТОК ИСТОЧНИКА ПИТАНИЯ: 3 MA, ПОРОГ ПОВЫШЕНИЯ НАПРЯЖЕНИЯ: - 4 V, 1.2 V, 2 V, 4 V, 10 V, ТИП ПРОДУКТА: SUPERVISORY CIRCUITS, РАЗМЕР ФАБРИЧНОЙ УПАКОВКИ: 50, ПОДКАТЕГОРИЯ: PMIC - POWER MANAGEMENT ICS, НАПРЯЖЕНИЕ ПИТАНИЯ - МИН.: 2.7 V, ПОРОГ ПОНИЖЕНИЯ НАПРЯЖЕНИЯ: - 2 V, 0.6 V, 1 V, 2 V, 4.85 V, ШИРИНА: 4.4 MM, ВЕС ИЗДЕЛИЯ: 403 MG,</t>
  </si>
  <si>
    <t>ADM1060ARUZ</t>
  </si>
  <si>
    <t>КАТЕГОРИЯ ПРОДУКТА: КОМПЛЕКСНЫЕ ПРОГРАММИРУЕМЫЕ ЛОГИЧЕСКИЕ УСТРОЙСТВА (CPLD), ROHS: N, СЕРИЯ: EPM570, ВИД МОНТАЖА: SMD/SMT, УПАКОВКА / БЛОК: TQFP-100, РАБОЧЕЕ НАПРЯЖЕНИЕ ПИТАНИЯ: 2.5 V, 3.3 V, КОЛИЧЕСТВО МАКРОЯЧЕЕК: 440, КОЛИЧЕСТВО ВХОДОВ/ВЫХОДОВ: 76 I/O, МИНИМАЛЬНАЯ РАБОЧАЯ ТЕМПЕРАТУРА: - 40 C, МАКСИМАЛЬНАЯ РАБОЧАЯ ТЕМПЕРАТУРА: + 85 C, МАКСИМАЛЬНАЯ РАБОЧАЯ ЧАСТОТА: 304 MHZ, ЗАДЕРЖКА РАСПРОСТРАНЕНИЯ - МАКС.: 5.4 NS, УПАКОВКА: TRAY, ТОРГОВАЯ МАРКА: INTEL / ALTERA, ТИП ПАМЯТИ: FLASH, ЧУВСТВИТЕЛЬНЫЙ К ВЛАЖНОСТИ: YES, КОЛИЧЕСТВО БЛОКОВ ЛОГИЧЕСКИХ МАССИВОВ (LAB): 57, КОЛИЧЕСТВО ЛОГИЧЕСКИХ ЭЛЕМЕНТОВ: 570, РАБОЧИЙ ТОК ИСТОЧНИКА ПИТАНИЯ: 55 MA, ТИП ПРОДУКТА: CPLD - COMPLEX PROGRAMMABLE LOGIC DEVICES, РАЗМЕР ФАБРИЧНОЙ УПАКОВКИ: 90, ПОДКАТЕГОРИЯ: PROGRAMMABLE LOGIC ICS, НАПРЯЖЕНИЕ ПИТАНИЯ - МАКС.: 3.6 V, НАПРЯЖЕНИЕ ПИТАНИЯ - МИН.: 2.375 V, ОБЩИЙ ОБЪЕМ ПАМЯТИ: 8192 BIT, КОММЕРЧЕСКОЕ ОБОЗНАЧЕНИЕ: MAX II, ДРУГИЕ НАЗВАНИЯ ТОВАРА №: 968703, ВЕС ИЗДЕЛИЯ: 16,309 G,</t>
  </si>
  <si>
    <t>EPM570T144I5N</t>
  </si>
  <si>
    <t>КАТЕГОРИЯ ПРОДУКТА: ИС ИНТЕРФЕЙСА RS-422/RS-485, ROHS: ПОДРОБНОСТИ, СЕРИЯ: LTM2881, ВИД МОНТАЖА: SMD/SMT, ФУНКЦИЯ: TRANSCEIVER, КОЛИЧЕСТВО ДРАЙВЕРОВ: 1 DRIVER, КОЛИЧЕСТВО ПРИЕМНИКОВ: 1 RECEIVER, ДИАПАЗОН ДАННЫХ: 20 MB/S, НАПРЯЖЕНИЕ ПИТАНИЯ - МАКС.: 3.6 V, НАПРЯЖЕНИЕ ПИТАНИЯ - МИН.: 3 V, МИНИМАЛЬНАЯ РАБОЧАЯ ТЕМПЕРАТУРА: - 40 C, МАКСИМАЛЬНАЯ РАБОЧАЯ ТЕМПЕРАТУРА: + 85 C, УПАКОВКА: TRAY, ТОРГОВАЯ МАРКА: ANALOG DEVICES, СРЕДСТВА РАЗРАБОТКИ: DC1503A-A, DC1503A-B, DC1746A-A, DC1746A-B, ДУПЛЕКСНАЯ ПЕРЕДАЧА: HALF/FULL DUPLEX, ВХОДНОЕ НАПРЯЖЕНИЕ: 3.3 V, ЧУВСТВИТЕЛЬНЫЙ К ВЛАЖНОСТИ: YES, КОЛИЧЕСТВО КАНАЛОВ: 1 CHANNEL, РАБОЧИЙ ТОК ИСТОЧНИКА ПИТАНИЯ: 20 MA, РАБОЧЕЕ НАПРЯЖЕНИЕ ПИТАНИЯ: 3.3 V, ВЫХОДНОЙ ТОК: 0.2 A, ВЫХОДНОЕ НАПРЯЖЕНИЕ: 5 V, ПРОДУКТ: RS-422/RS-485 TRANSCEIVERS, ТИП ПРОДУКТА: RS-422/RS-485 INTERFACE IC, ПОДДЕРЖИВАЕМЫЙ ПРОТОКОЛ: RS485, RS422, PROFIBUS, ОТКЛЮЧЕНИЕ: SHUTDOWN, РАЗМЕР ФАБРИЧНОЙ УПАКОВКИ: 119, ПОДКАТЕГОРИЯ: INTERFACE ICS, ТИП: ISOLATED TRANSCEIVER, ВЕС ИЗДЕЛИЯ: 5,577 G,</t>
  </si>
  <si>
    <t>LTM2881IY-3#PBF</t>
  </si>
  <si>
    <t>КАТЕГОРИЯ ПРОДУКТА: КОДЕРЫ, ДЕКОДЕРЫ, МУЛЬТИПЛЕКСОРЫ И ДЕМУЛЬТИПЛЕКСОРЫ, ROHS: ПОДРОБНОСТИ, ПРОДУКТ: MULTIPLEXERS / DEMULTIPLEXERS, ВРЕМЯ ЗАДЕРЖКИ РАСПРОСТРАНЕНИЯ: 0.2 NS, НАПРЯЖЕНИЕ ПИТАНИЯ - МИН.: 2.3 V, НАПРЯЖЕНИЕ ПИТАНИЯ - МАКС.: 3.6 V, МИНИМАЛЬНАЯ РАБОЧАЯ ТЕМПЕРАТУРА: - 40 C, МАКСИМАЛЬНАЯ РАБОЧАЯ ТЕМПЕРАТУРА: + 85 C, ВИД МОНТАЖА: SMD/SMT, УПАКОВКА / БЛОК: TSSOP-16, УПАКОВКА: TUBE, ТОРГОВАЯ МАРКА: TEXAS INSTRUMENTS, ОСОБЕННОСТИ: POWERED-OFF PROTECTION, SUPPORTS SPI SIGNALS, SUPPORTS JTAG SIGNALS, SUPPORTS INPUT VOLTAGE BEYOND, ВЫСОТА: 1.15 MM, ДЛИНА: 5 MM, РАБОЧЕЕ НАПРЯЖЕНИЕ ПИТАНИЯ: 2.3 V TO 3.6 V, ДИАПАЗОН РАБОЧИХ ТЕМПЕРАТУР: - 40 C TO + 85 C, ТИП ПРОДУКТА: ENCODERS, DECODERS, MULTIPLEXERS &amp; DEMULTIPLEXERS, СЕРИЯ: SN74CB3Q3257, РАЗМЕР ФАБРИЧНОЙ УПАКОВКИ: 90, ПОДКАТЕГОРИЯ: LOGIC ICS, НАПРЯЖЕНИЕ ПИТАНИЯ - МАКС.: 1.5 MA, ШИРИНА: 4.4 MM, ВЕС ИЗДЕЛИЯ: 62 MG, -</t>
  </si>
  <si>
    <t>SN74CB3Q3257PW</t>
  </si>
  <si>
    <t>КАТЕГОРИЯ ПРОДУКТА: РЧ-УСИЛИТЕЛЬ; ВИД МОНТАЖА: SMD/SMT; УПАКОВКА / БЛОК: MCLP-8; ТИП: LOW NOISE AMPLIFIERS; ТЕХНОЛОГИЯ: SI; РАБОЧАЯ ЧАСТОТА: 1.1 GHZ TO 4 GHZ; P1DB - ТОЧКА СЖАТИЯ: 17.1 DBM; УСИЛЕНИЕ: 12.9 DB; РАБОЧЕЕ НАПРЯЖЕНИЕ ПИТАНИЯ: 5 V; NF - КОЭФФИЦИЕНТ ШУМОВ: 1.08 DB; OIP3 - ПЕРЕХВАТ СОСТАВЛЯЮЩИХ ТРЕТЬЕГО ПОРЯДКА: 32.2 DBM; РАБОЧИЙ ТОК ИСТОЧНИКА ПИТАНИЯ: 51 MA; МИНИМАЛЬНАЯ РАБОЧАЯ ТЕМПЕРАТУРА: - 40 C; МАКСИМАЛЬНАЯ РАБОЧАЯ ТЕМПЕРАТУРА: + 85 C; СЕРИЯ: PMA2; УПАКОВКА: REEL; УПАКОВКА: CUT TAPE; УПАКОВКА: MOUSEREEL; ВХОДНЫЕ ПОТЕРИ НА ОТРАЖЕНИЕ: 11.9 DB; КОЛИЧЕСТВО КАНАЛОВ: 1 CHANNEL; PD - РАССЕИВАНИЕ МОЩНОСТИ: 0.7 W; РАЗМЕР ФАБРИЧНОЙ УПАКОВКИ:РАЗМЕР ФАБРИЧНОЙ УПАКОВКИ: 2000; ТЕСТОВАЯ ЧАСТОТА: 4 GHZ; ВЕС ИЗДЕЛИЯ: 578,542 MG</t>
  </si>
  <si>
    <t>AD73311ARS</t>
  </si>
  <si>
    <t>КАТЕГОРИЯ ПРОДУКТА: КОМПЛЕКСНЫЕ ПРОГРАММИРУЕМЫЕ ЛОГИЧЕСКИЕ УСТРОЙСТВА (CPLD), ROHS: N, СЕРИЯ: EPM1270, ВИД МОНТАЖА: SMD/SMT, УПАКОВКА / БЛОК: TQFP-144, РАБОЧЕЕ НАПРЯЖЕНИЕ ПИТАНИЯ: 2.5 V, 3.3 V, КОЛИЧЕСТВО МАКРОЯЧЕЕК: 980, КОЛИЧЕСТВО ВХОДОВ/ВЫХОДОВ: 116 I/O, МИНИМАЛЬНАЯ РАБОЧАЯ ТЕМПЕРАТУРА: - 40 C, МАКСИМАЛЬНАЯ РАБОЧАЯ ТЕМПЕРАТУРА: + 85 C, МАКСИМАЛЬНАЯ РАБОЧАЯ ЧАСТОТА: 304 MHZ, ЗАДЕРЖКА РАСПРОСТРАНЕНИЯ - МАКС.: 6.2 NS, УПАКОВКА: TRAY, ТОРГОВАЯ МАРКА: INTEL / ALTERA, ТИП ПАМЯТИ: FLASH, ЧУВСТВИТЕЛЬНЫЙ К ВЛАЖНОСТИ: YES, КОЛИЧЕСТВО БЛОКОВ ЛОГИЧЕСКИХ МАССИВОВ (LAB): 127, КОЛИЧЕСТВО ЛОГИЧЕСКИХ ЭЛЕМЕНТОВ: 1270, РАБОЧИЙ ТОК ИСТОЧНИКА ПИТАНИЯ: 55 MA, ТИП ПРОДУКТА: CPLD - COMPLEX PROGRAMMABLE LOGIC DEVICES, РАЗМЕР ФАБРИЧНОЙ УПАКОВКИ: 60, ПОДКАТЕГОРИЯ: PROGRAMMABLE LOGIC ICS, НАПРЯЖЕНИЕ ПИТАНИЯ - МАКС.: 3.6 V, НАПРЯЖЕНИЕ ПИТАНИЯ - МИН.: 2.375 V, ОБЩИЙ ОБЪЕМ ПАМЯТИ: 8192 BIT, КОММЕРЧЕСКОЕ ОБОЗНАЧЕНИЕ: MAX II, ДРУГИЕ НАЗВАНИЯ ТОВАРА №: 972846, ВЕС ИЗДЕЛИЯ: 16 G, ВЕС ИЗДЕЛИЯ: 25,300 MG,</t>
  </si>
  <si>
    <t>EPM1270T144I5</t>
  </si>
  <si>
    <t>КАТЕГОРИЯ ПРОДУКТА: ТАКТОВЫЙ БУФЕР, СЕРИЯ: CY2309SXI,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SOIC-16, ВЫСОТА: 1.48 MM, ДЛИНА: 9.98 MM, ЧУВСТВИТЕЛЬНЫЙ К ВЛАЖНОСТИ: YES, УПАКОВКА: TUBE, ТИП: ZERO DELAY PLL CLOCK BUFFER, ШИРИНА: 3.99 MM, ВЕС ИЗДЕЛИЯ: 666 MG</t>
  </si>
  <si>
    <t>CY2309SXI-1H</t>
  </si>
  <si>
    <t>КАТЕГОРИЯ ПРОДУКТА: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ПИТАНИЯ:1.2 V. МИНИМАЛЬНАЯ РАБОЧАЯ ТЕМПЕРАТУРА:0 C. МАКСИМАЛЬНАЯ РАБОЧАЯ ТЕМПЕРАТУРА:+ 70 C. ТОРГОВАЯ МАРКА:MARVELL. НАПРЯЖЕНИЕ ПИТАНИЯ - МАКС.:25 MA. ДУПЛЕКСНАЯ ПЕРЕДАЧА:FULL-DUPLEX, HALF-DUPLEX . ЧУВСТВИТЕЛЬНЫЙ К ВЛАЖНОСТИ:YES . ТИП ПРОДУКТА:ETHERNET ICS АЗМЕР ФАБРИЧНОЙ УПАКОВКИ:260 . ПОДКАТЕГОРИЯ:COMMUNICATION &amp; NETWORKING ICS . НАПРЯЖЕНИЕ ПИТАНИЯ - МАКС.:1.26 V. НАПРЯЖЕНИЕ ПИТАНИЯ - МИН.:1.14 V.</t>
  </si>
  <si>
    <t>88E1111-B2-BAB2I000</t>
  </si>
  <si>
    <t>МИКРОСХЕМА КОММУНИКАЦИОННАЯ, КАТЕГОРИЯ ПРОДУКТА: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ПИТАНИЯ:1.2 V. МИНИМАЛЬНАЯ РАБОЧАЯ ТЕМПЕРАТУРА:0 C. МАКСИМАЛЬНАЯ РАБОЧАЯ ТЕМПЕРАТУРА:+ 70 C. ТОРГОВАЯ МАРКА:MARVELL . НАПРЯЖЕНИЕ ПИТАНИЯ - МАКС.:25 MA . ДУПЛЕКСНАЯ ПЕРЕДАЧА:FULL-DUPLEX, HALF-DUPLEX . ЧУВСТВИТЕЛЬНЫЙ К ВЛАЖНОСТИ:YES . ТИП ПРОДУКТА:ETHERNET ICS АЗМЕР ФАБРИЧНОЙ УПАКОВКИ:260 . ПОДКАТЕГОРИЯ:COMMUNICATION &amp; NETWORKING ICS . НАПРЯЖЕНИЕ ПИТАНИЯ - МАКС.:1.26 V . НАПРЯЖЕНИЕ ПИТАНИЯ - МИН.:1.14 V .</t>
  </si>
  <si>
    <t>88E1322-A0-BAM2I000</t>
  </si>
  <si>
    <t>КАТЕГОРИЯ ПРОДУКТА: ИС, ETHERNET. ВИД МОНТАЖА:SMD/SMT. УПАКОВКА / БЛОК:QFN-64. ПРОДУКТ:ETHERNET TRANSCEIVERS. СТАНДАРТ:10BASE-T, 100BASE-TX. КОЛИЧЕСТВО ТРАНСИВЕРОВ:1 TRANSCEIVER. ДИАПАЗОН ДАННЫХ:10 MB/S, 100 MB/S. ТИП ИНТЕРФЕЙСА:MII, RGMII. РАБОЧЕЕ НАПРЯЖЕНИЕ ПИТАНИЯ:1.2 V. МИНИМАЛЬНАЯ РАБОЧАЯ ТЕМПЕРАТУРА:0 C. МАКСИМАЛЬНАЯ РАБОЧАЯ ТЕМПЕРАТУРА:+ 70 C. ТОРГОВАЯ МАРКА:MARVELL . НАПРЯЖЕНИЕ ПИТАНИЯ - МАКС.:25 MA . ДУПЛЕКСНАЯ ПЕРЕДАЧА:FULL-DUPLEX, HALF-DUPLEX . ЧУВСТВИТЕЛЬНЫЙ К ВЛАЖНОСТИ:YES . ТИП ПРОДУКТА:ETHERNET ICS АЗМЕР ФАБРИЧНОЙ УПАКОВКИ:260 . ПОДКАТЕГОРИЯ:COMMUNICATION &amp; NETWORKING ICS . НАПРЯЖЕНИЕ ПИТАНИЯ - МАКС.:1.26 V . НАПРЯЖЕНИЕ ПИТАНИЯ - МИН.:1.14 V .</t>
  </si>
  <si>
    <t>88E1340S-A0-BAM2I000</t>
  </si>
  <si>
    <t>МИКРОСХЕМА ДЛЯ ОБРАБОТКИ ВИДЕОСИГНАЛА,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</si>
  <si>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ДЛЯ ОБРАБОТКИ ВИДЕОСИГНАЛОВ; ТИП: VIDEO ENCODER; КОЛИЧЕСТВО КАНАЛОВ: 1 CHANNEL; РАБОЧЕЕ НАПРЯЖЕНИЕ ПИТАНИЯ: 4.75 V TO 5.25 V; МИНИМАЛЬНАЯ РАБОЧАЯ ТЕМПЕРАТУРА: - 40 C; МАКСИМАЛЬНАЯ РАБОЧАЯ ТЕМПЕРАТУРА: + 85 C; ВИД МОНТАЖА: SMD/SMT; УПАКОВКА / БЛОК: TSSOP-24; УПАКОВКА: TUBE; ТОРГОВАЯ МАРКА: ANALOG DEVICES; КУРС КОНВЕРТАЦИИ: 240 MS/S; ВЫСОТА: 1.05 MM (MAX); ТИП ИНТЕРФЕЙСА: PARALLEL; ДЛИНА: 7.8 MM; КОЛИЧЕСТВО ЦАП: 1; PD - РАССЕИВАНИЕ МОЩНОСТИ: 310 MW; ТИП ПРОДУКТА: VIDEO ICS; РАЗРЕШЕНИЕ: 10 BIT; СЕРИЯ: ADV7127; РАЗМЕР ФАБРИЧНОЙ УПАКОВКИ:РАЗМЕР ФАБРИЧНОЙ УПАКОВКИ: 62; ПОДКАТЕГОРИЯ: VIDEO ICS; НАПРЯЖЕНИЕ ПИТАНИЯ - МАКС.: 5.25 V; НАПРЯЖЕНИЕ ПИТАНИЯ - МИН.: 3 V; ШИРИНА: 4.4 MM; ВЕС ИЗДЕЛИЯ: 212 MG</t>
  </si>
  <si>
    <t>ADV7127KRUZ140</t>
  </si>
  <si>
    <t>КАТУШКИ ИНДУКТИВНОСТИ И ДРОССЕЛИ ПРОЧИЕ</t>
  </si>
  <si>
    <t>КАТЕГОРИЯ ПРОДУКТА: СИНФАЗНЫЕ ДРОССЕЛИ / ФИЛЬТРЫ, ROHS: ПОДРОБНОСТИ, СЕРИЯ: ACM-V, ВИД МОНТАЖА: PCB MOUNT, ТИП ВЫВОДОВ: SMD/SMT, КОЛИЧЕСТВО КАНАЛОВ: 2 CHANNEL, ИНДУКТИВНОСТЬ: 6.9 UH, ИМПЕДАНС: 700 OHMS, МАКСИМАЛЬНЫЙ ПОСТОЯННЫЙ ТОК: 5 A, МАКСИМАЛЬНОЕ СОПРОТИВЛЕНИЕ ПОСТОЯННОМУ ТОКУ: 10 MOHMS, МИНИМАЛЬНАЯ РАБОЧАЯ ТЕМПЕРАТУРА: - 40 C, МАКСИМАЛЬНАЯ РАБОЧАЯ ТЕМПЕРАТУРА: + 125 C, УПАКОВКА / БЛОК: 0907 METRIC, ДЛИНА: 9 MM, ШИРИНА: 7 MM, ВЫСОТА: 4.5 MM, КВАЛИФИКАЦИЯ: AEC-Q200, УПАКОВКА: REEL, УПАКОВКА: CUT TAPE, УПАКОВКА: MOUSEREEL, ПРОДУКТ: COMMON MODE FILTERS, ТИП: COMMON MODE FILTERS FOR AUTOMOTIVE POWER LINE, ТОРГОВАЯ МАРКА: TDK, ТИП ПРОДУКТА: COMMON MODE CHOKES, РАЗМЕР ФАБРИЧНОЙ УПАКОВКИ: 800, ПОДКАТЕГОРИЯ: INDUCTORS, CHOKES &amp; COILS, ТЕСТОВАЯ ЧАСТОТА: 100 MHZ</t>
  </si>
  <si>
    <t>ACM90V-701-2PL-TL00</t>
  </si>
  <si>
    <t>КАТУШКА ПОСТОЯННОЙ ИНДУКТИВНОСТИ, КАТЕГОРИЯ ПРОДУКТА: КАТУШКИ ПОСТОЯННОЙ ИНДУКТИВНОСТИ; ПРОДУКТ: POWER INDUCTORS; ТИП: WIREWOUND; ТИП ВЫВОДОВ: SMD/SMT; УПАКОВКА / БЛОК: 2525 (6363 METRIC); ЭКРАНИРОВАНИЕ: SHIELDED; ИНДУКТИВНОСТЬ: 680 NH; ДОПУСТИМОЕ ОТКЛОНЕНИЕ: 20 %; МАКСИМАЛЬНЫЙ ПОСТОЯННЫЙ ТОК: 15.5 A; МАКСИМАЛЬНОЕ СОПРОТИВЛЕНИЕ ПОСТОЯННОМУ ТОКУ: 5.5 MOHMS; ТОК НАСЫЩЕНИЯ: 25 A; МИНИМАЛЬНАЯ РАБОЧАЯ ТЕМПЕРАТУРА: - 55 C; МАКСИМАЛЬНАЯ РАБОЧАЯ ТЕМПЕРАТУРА: + 125 C; Q МИН.: -; ЧАСТОТА СОБСТВЕННЫХ КОЛЕБАНИЙ: 62 MHZ; ПРЕРЫВАНИЕ: STANDARD; ВИД МОНТАЖА: PCB MOUNT; ДЛИНА: 6.47 MM; ШИРИНА: 6.47 MM; ВЫСОТА: 3 MM; ДИАМЕТР: -; МАТЕРИАЛ СЕРДЕЧНИКА: COMPOSITE; СЕРИЯ: IHLP2525; УПАКОВКА: REEL; УПАКОВКА: CUT TAPE; УПАКОВКА: MOUSEREEL; ПРИМЕНЕНИЕ: COMMERCIAL; КОРПУС - ДЮЙМЫ: 2525; КОРПУС - ММ: 6363; РАЗМЕР ФАБРИЧНОЙ УПАКОВКИ:2000; ТЕСТОВАЯ ЧАСТОТА: 100 KHZ; КОММЕРЧЕСКОЕ ОБОЗНАЧЕНИЕ: IHLP; ДРУГИЕ НАЗВАНИЯ ТОВАРА №: IHLP2525CZENR68M01; ВЕС ИЗДЕЛИЯ: 708,851 MG</t>
  </si>
  <si>
    <t>IHLP2525CZERR68M01</t>
  </si>
  <si>
    <t>СИЛОВОЙ ИНДУКТОР, ПОВЕРХНОСТНОГО МОНТАЖА</t>
  </si>
  <si>
    <t>КАТЕГОРИЯ ПРОДУКТА: СИЛОВЫЕ ИНДУКТОРЫ - ПОВЕРХНОСТНЫЙ МОНТАЖ, ROHS: ПОДРОБНОСТИ, ТИП: MULTILAYER, ТИП ВЫВОДОВ: SMD/SMT, УПАКОВКА / БЛОК: 0806 (2016 METRIC), ЭКРАНИРОВАНИЕ: UNSHIELDED, ИНДУКТИВНОСТЬ: 4.7 UH, ДОПУСТИМОЕ ОТКЛОНЕНИЕ: 0,2, МАКСИМАЛЬНЫЙ ПОСТОЯННЫЙ ТОК: 900 MA, МАКСИМАЛЬНОЕ СОПРОТИВЛЕНИЕ ПОСТОЯННОМУ ТОКУ: 200 MOHMS, ТОК НАСЫЩЕНИЯ: -, МИНИМАЛЬНАЯ РАБОЧАЯ ТЕМПЕРАТУРА: - 40 C, МАКСИМАЛЬНАЯ РАБОЧАЯ ТЕМПЕРАТУРА: + 85 C, Q МИН.: -, ВИД МОНТАЖА: PCB MOUNT, ДЛИНА: 2 MM, ШИРИНА: 1.6 MM, ВЫСОТА: 1 MM, ДИАМЕТР: -, СЕРИЯ: CKP, УПАКОВКА: REEL, УПАКОВКА: CUT TAPE, УПАКОВКА: MOUSEREEL, ПРИМЕНЕНИЕ: POWER, ТОРГОВАЯ МАРКА: TAIYO YUDEN, КОРПУС - ДЮЙМЫ: 805, КОРПУС - ММ: 2016, ТИП ЯДРА: MULTILAYER, ПРОДУКТ: POWER INDUCTORS, ТИП ПРОДУКТА: FIXED INDUCTORS, ЧАСТОТА СОБСТВЕННЫХ КОЛЕБАНИЙ: -, РАЗМЕР ФАБРИЧНОЙ УПАКОВКИ: 3000, ПОДКАТЕГОРИЯ: INDUCTORS, CHOKES &amp; COILS, ПРЕРЫВАНИЕ: STANDARD</t>
  </si>
  <si>
    <t>CKP20164R7M-T</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</si>
  <si>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100 UF; НОМИНАЛЬНОЕ НАПРЯЖЕНИЕ ПОСТОЯННОГО ТОКА: 16 VDC; ДОПУСТИМОЕ ОТКЛОНЕНИЕ: 10 %; ЭФФЕКТИВНОЕ ПОСЛЕДОВАТЕЛЬНОЕ СОПРОТИВЛЕНИЕ: 600 MOHMS;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8; ТОК УТЕЧКИ: 16 µA; ДЛИНА: 7.3 MM; УПАКОВКА / БЛОК: 2917 (7343 METRIC); ПРОДУКТ: TANTALUM SOLID STANDARD GRADE - OTHER VARIOUS; ПУЛЬСИРУЮЩИЙ ТОК: 0.5 A; РАЗМЕР ФАБРИЧНОЙ УПАКОВКИ:500; ТИП: MOLDED; ШИРИНА: 4.3 MM; ВЕС ИЗДЕЛИЯ: 400 MG</t>
  </si>
  <si>
    <t>293D107X9016D2TE3</t>
  </si>
  <si>
    <t>КАТЕГОРИЯ ПРОДУКТА: ТАНТАЛОВЫЕ КОНДЕНСАТОРЫ - ТВЕРДЫЕ, ДЛЯ ПОВЕРХНОСТНОГО МОНТАЖА, ROHS: ПОДРОБНОСТИ, СЕРИЯ: T491, ЁМКОСТЬ: 10 UF, НОМИНАЛЬНОЕ НАПРЯЖЕНИЕ ПОСТОЯННОГО ТОКА: 35 VDC, ДОПУСТИМОЕ ОТКЛОНЕНИЕ: 0,1, ЭФФЕКТИВНОЕ ПОСЛЕДОВАТЕЛЬНОЕ СОПРОТИВЛЕНИЕ: 1 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ТОК УТЕЧКИ: 3.5 UA, ДЛИНА: 7.3 MM, ПРОДУКТ: TANTALUM SOLID STANDARD GRADE - OTHER VARIOUS, ТИП ПРОДУКТА: TANTALUM CAPACITORS, РАЗМЕР ФАБРИЧНОЙ УПАКОВКИ: 500, ПОДКАТЕГОРИЯ: CAPACITORS, ТИП: SMD / SMT, ШИРИНА: 4.3 MM, ДРУГИЕ НАЗВАНИЯ ТОВАРА №: B45196E6106K409 B45196P6106K316 T491D106K035ZT B45196E6106K409</t>
  </si>
  <si>
    <t>T491D106K035AT</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</si>
  <si>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220 UF, НОМИНАЛЬНОЕ НАПРЯЖЕНИЕ ПОСТОЯННОГО ТОКА: 25 VDC, МАКСИМАЛЬНАЯ РАБОЧАЯ ТЕМПЕРАТУРА: + 105 C, ДИАМЕТР: 8 MM, ШАГ ВЫВОДОВ: 3.5 MM, ДЛИНА: 11.5 MM, СРОК СЛУЖБЫ: 7000 HOUR, ДОПУСТИМОЕ ОТКЛОНЕНИЕ: 0,2, ПУЛЬСИРУЮЩИЙ ТОК: 640 MA, МИНИМАЛЬНАЯ РАБОЧАЯ ТЕМПЕРАТУРА: - 40 C, ИСПОЛНЕНИЕ ВЫВОДОВ: STRAIGHT, ЭФФЕКТИВНОЕ ПОСЛЕДОВАТЕЛЬНОЕ СОПРОТИВЛЕНИЕ: 130 MOHMS, СЕРИЯ: UHE, УПАКОВКА: BULK, ТОРГОВАЯ МАРКА: NICHICON, КОЭФФИЦИЕНТ ЗАТУХАНИЯ, DF: 0.14, ТОК УТЕЧКИ: 55 UA, УПАКОВКА / БЛОК: 8 MM X 11.5 MM, ТИП ПРОДУКТА: ELECTROLYTIC CAPACITORS, РАЗМЕР ФАБРИЧНОЙ УПАКОВКИ: 3000, ПОДКАТЕГОРИЯ: CAPACITORS, ТИП: ALUMINIUM ELECTROLYTIC CAPACITORS</t>
  </si>
  <si>
    <t>UHE1E221MPD</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</si>
  <si>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150 UF, НОМИНАЛЬНОЕ НАПРЯЖЕНИЕ ПОСТОЯННОГО ТОКА: 450 VDC, ДОПУСТИМОЕ ОТКЛОНЕНИЕ: 0,2, МИНИМАЛЬНАЯ РАБОЧАЯ ТЕМПЕРАТУРА: - 25 C, МАКСИМАЛЬНАЯ РАБОЧАЯ ТЕМПЕРАТУРА: + 105 C, ДИАМЕТР: 22 MM, ДЛИНА: 35 MM, ПУЛЬСИРУЮЩИЙ ТОК: 940 MA, СЕРИЯ: KMR, УПАКОВКА: BULK, ТОРГОВАЯ МАРКА: UNITED CHEMI-CON, ТИП ПРОДУКТА: ELECTROLYTIC CAPACITORS, РАЗМЕР ФАБРИЧНОЙ УПАКОВКИ: 200, ПОДКАТЕГОРИЯ: CAPACITORS, КОММЕРЧЕСКОЕ ОБОЗНАЧЕНИЕ: KMR, ДРУГИЕ НАЗВАНИЯ ТОВАРА №: EET-HC2W151HC</t>
  </si>
  <si>
    <t>EKMR451VSN151MP35S</t>
  </si>
  <si>
    <t>КАТЕГОРИЯ ПРОДУКТА: МНОГОСЛОЙНЫЕ КЕРАМИЧЕСКИЕ КОНДЕНСАТОРЫ - ПОВЕРХНОСТНОГО МОНТАЖА, ROHS: ПОДРОБНОСТИ, ПРЕРЫВАНИЕ: STANDARD, ЁМКОСТЬ: 1 UF, НОМИНАЛЬНОЕ НАПРЯЖЕНИЕ ПОСТОЯННОГО ТОКА: 50 VDC, ДИЭЛЕКТРИЧЕСКИЙ: X7R, ДОПУСТИМОЕ ОТКЛОНЕНИЕ: 0,1, КОРПУС - ДЮЙМЫ: 805, КОРПУС - ММ: 2012, ВЫСОТА: 1.4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1000 NF, КЛАСС: CLASS 2, ДЛИНА: 2 MM, УПАКОВКА / БЛОК: 0805 (2012 METRIC), ТИП ПРОДУКТА: CERAMIC CAPACITORS, РАЗМЕР ФАБРИЧНОЙ УПАКОВКИ: 3000, ПОДКАТЕГОРИЯ: CAPACITORS, ТИП: X7R MLC CAPACITORS, НОМИНАЛЬНОЕ НАПРЯЖЕНИЕ ПЕРЕМЕННОГО ТОКА: -, ШИРИНА: 1.2 MM</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</si>
  <si>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6.3 VDC, ДИЭЛЕКТРИЧЕСКИЙ: X5R, ДОПУСТИМОЕ ОТКЛОНЕНИЕ: 0,2, КОРПУС - ДЮЙМЫ: 402, КОРПУС - ММ: 1005, ВЫСОТА: 0.5 MM, МИНИМАЛЬНАЯ РАБОЧАЯ ТЕМПЕРАТУРА: - 55 C, МАКСИМАЛЬНАЯ РАБОЧАЯ ТЕМПЕРАТУРА: + 85 C, ПРОДУКТ: GENERAL TYPE MLCCS, ТИП ВЫВОДОВ: SMD/SMT, СЕРИЯ: CC, УПАКОВКА: REEL, УПАКОВКА: CUT TAPE, УПАКОВКА: MOUSEREEL, ТОРГОВАЯ МАРКА: YAGEO, ЕМКОСТЬ - НФ: 2200 NF, КЛАСС: CLASS 2, ДЛИНА: 1 MM, УПАКОВКА / БЛОК: 0402 (1005 METRIC), ТИП ПРОДУКТА: CERAMIC CAPACITORS, РАЗМЕР ФАБРИЧНОЙ УПАКОВКИ: 10000, ПОДКАТЕГОРИЯ: CAPACITORS, ТИП: MLCC SURFACE MOUNT CERAMIC CAPACITOR, НОМИНАЛЬНОЕ НАПРЯЖЕНИЕ ПЕРЕМЕННОГО ТОКА: -, ШИРИНА: 0.5 MM</t>
  </si>
  <si>
    <t>CC0402MRX5R5BB225</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</si>
  <si>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100 VDC, ДИЭЛЕКТРИЧЕСКИЙ: X7R, ДОПУСТИМОЕ ОТКЛОНЕНИЕ: 0,1, КОРПУС - ДЮЙМЫ: 1210, КОРПУС - ММ: 3225, ВЫСОТА: 1.35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 NF, ЕМКОСТЬ - ПФ: 100000 PF, КЛАСС: CLASS 2, ДЛИНА: 3.2 MM, УПАКОВКА / БЛОК: 1210 (3225 METRIC), ТИП ПРОДУКТА: CERAMIC CAPACITORS, РАЗМЕР ФАБРИЧНОЙ УПАКОВКИ: 2000, ПОДКАТЕГОРИЯ: CAPACITORS, ТИП: CHIP MULTILAYER CERAMIC CAPACITOR FOR GENERAL PURPOSE, ШИРИНА: 2.5 MM</t>
  </si>
  <si>
    <t>GRM32NR72A104KA01L</t>
  </si>
  <si>
    <t>КАТЕГОРИЯ ПРОДУКТА: МНОГОСЛОЙНЫЕ КЕРАМИЧЕСКИЕ КОНДЕНСАТОРЫ - ПОВЕРХНОСТНОГО МОНТАЖА, ROHS: ПОДРОБНОСТИ, ПРЕРЫВАНИЕ: STANDARD, ЁМКОСТЬ: 68 PF, НОМИНАЛЬНОЕ НАПРЯЖЕНИЕ ПОСТОЯННОГО ТОКА: 50 VDC, ДИЭЛЕКТРИЧЕСКИЙ: C0G (NP0), ДОПУСТИМОЕ ОТКЛОНЕНИЕ: 0,02, КОРПУС - ДЮЙМЫ: 402, КОРПУС - ММ: 1005, ВЫСОТА: 0.5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1, ДЛИНА: 1 MM, УПАКОВКА / БЛОК: 0402 (1005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0.5 MM</t>
  </si>
  <si>
    <t>GRM1555C1H680GA01D</t>
  </si>
  <si>
    <t>КАТЕГОРИЯ ПРОДУКТА: МНОГОСЛОЙНЫЕ КЕРАМИЧЕСКИЕ КОНДЕНСАТОРЫ - ПОВЕРХНОСТНОГО МОНТАЖА, ROHS: ПОДРОБНОСТИ, ПРЕРЫВАНИЕ: STANDARD, ЁМКОСТЬ: 1 UF, НОМИНАЛЬНОЕ НАПРЯЖЕНИЕ ПОСТОЯННОГО ТОКА: 50 VDC, ДИЭЛЕКТРИЧЕСКИЙ: X7R, ДОПУСТИМОЕ ОТКЛОНЕНИЕ: 0,1, КОРПУС - ДЮЙМЫ: 1206, КОРПУС - ММ: 3216, ВЫСОТА: 1 MM, МИНИМАЛЬНАЯ РАБОЧАЯ ТЕМПЕРАТУРА: - 55 C, МАКСИМАЛЬНАЯ РАБОЧАЯ ТЕМПЕРАТУРА: + 125 C, ПРОДУКТ: GENERAL TYPE MLCCS, ТИП ВЫВОДОВ: SMD/SMT, СЕРИЯ: SMD COMM X7R, УПАКОВКА: REEL, УПАКОВКА: CUT TAPE, УПАКОВКА: MOUSEREEL, ТОРГОВАЯ МАРКА: KEMET, ЕМКОСТЬ - НФ: 1000 NF, КЛАСС: CLASS 2, ДЛИНА: 3.2 MM, УПАКОВКА / БЛОК: 1206 (3216 METRIC), ТИП ПРОДУКТА: CERAMIC CAPACITORS, РАЗМЕР ФАБРИЧНОЙ УПАКОВКИ: 2500, ПОДКАТЕГОРИЯ: CAPACITORS, ТИП: X7R DIELECTRIC COMMERCIAL GRADE MLCCS, НОМИНАЛЬНОЕ НАПРЯЖЕНИЕ ПЕРЕМЕННОГО ТОКА: -, ШИРИНА: 1.6 MM, ДРУГИЕ НАЗВАНИЯ ТОВАРА №: C1206C105K5RAC7800</t>
  </si>
  <si>
    <t>C1206C105K5RAC</t>
  </si>
  <si>
    <t>КАТЕГОРИЯ ПРОДУКТА: МНОГОСЛОЙНЫЕ КЕРАМИЧЕСКИЕ КОНДЕНСАТОРЫ - ПОВЕРХНОСТНОГО МОНТАЖА, ROHS: ПОДРОБНОСТИ, ПРЕРЫВАНИЕ: STANDARD, ЁМКОСТЬ: 3300 PF, НОМИНАЛЬНОЕ НАПРЯЖЕНИЕ ПОСТОЯННОГО ТОКА: 100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ТОРГОВАЯ МАРКА: MURATA ELECTRONICS, ЕМКОСТЬ - НФ: 3.3 NF, ЕМКОСТЬ - МКФ: 0.0033 UF, КЛАСС: CLASS 2,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</si>
  <si>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GCM188R72A332KA37D</t>
  </si>
  <si>
    <t>КАТЕГОРИЯ ПРОДУКТА: МНОГОСЛОЙНЫЕ КЕРАМИЧЕСКИЕ КОНДЕНСАТОРЫ - ПОВЕРХНОСТНОГО МОНТАЖА, ROHS: ПОДРОБНОСТИ, ПРЕРЫВАНИЕ: FLEXIBLE (SOFT), ЁМКОСТЬ: 0.1 UF, НОМИНАЛЬНОЕ НАПРЯЖЕНИЕ ПОСТОЯННОГО ТОКА: 50 VDC, ДИЭЛЕКТРИЧЕСКИЙ: X7R, ДОПУСТИМОЕ ОТКЛОНЕНИЕ: 0,1, КОРПУС - ДЮЙМЫ: 805, КОРПУС - ММ: 2012, ВЫСОТА: 1.27 MM, МИНИМАЛЬНАЯ РАБОЧАЯ ТЕМПЕРАТУРА: - 55 C, МАКСИМАЛЬНАЯ РАБОЧАЯ ТЕМПЕРАТУРА: + 125 C, ПРОДУКТ: AUTOMOTIVE MLCCS, ТИП ВЫВОДОВ: SMD/SMT, КВАЛИФИКАЦИЯ: AEC-Q200, СЕРИЯ: AUTOMLCC X7R FLEX, УПАКОВКА: REEL, УПАКОВКА: CUT TAPE, УПАКОВКА: MOUSEREEL, ТОРГОВАЯ МАРКА: KYOCERA AVX, ЕМКОСТЬ - НФ: 100 NF, ЕМКОСТЬ - ПФ: 100000 PF, ДЛИНА: 2 MM, УПАКОВКА / БЛОК: 0805 (2012 METRIC), ТИП ПРОДУКТА: CERAMIC CAPACITORS, РАЗМЕР ФАБРИЧНОЙ УПАКОВКИ: 15000, ПОДКАТЕГОРИЯ: CAPACITORS, КОММЕРЧЕСКОЕ ОБОЗНАЧЕНИЕ: FLEXITERM, НОМИНАЛЬНОЕ НАПРЯЖЕНИЕ ПЕРЕМЕННОГО ТОКА: -, ШИРИНА: 1.25 MM</t>
  </si>
  <si>
    <t>08055C104K4Z4A</t>
  </si>
  <si>
    <t>ТЕРМИСТОР 900 МВТ</t>
  </si>
  <si>
    <t>КАТЕГОРИЯ ПРОДУКТА: ВОССТАНАВЛИВАЕМЫЕ ПРЕДОХРАНИТЕЛИ - PPTC, ROHS: ПОДРОБНОСТИ, СЕРИЯ: MF-SMDF, ВИД МОНТАЖА: PCB MOUNT, ТИП ВЫВОДОВ: SMD/SMT, УДЕРЖИВАЮЩИЙ ТОК: 550 MA, МАКСИМАЛЬНОЕ НАПРЯЖЕНИЕ: 60 VDC, ТОК ВКЛЮЧЕНИЯ: 1.2 A, НОМИНАЛ ПО ТОКУ - МАКС.: 0,416666666666667, СОПРОТИВЛЕНИЕ: 1 OHMS, УПАКОВКА / БЛОК: 2018 (5045 METRIC), МИНИМАЛЬНАЯ РАБОЧАЯ ТЕМПЕРАТУРА: - 40 C, МАКСИМАЛЬНАЯ РАБОЧАЯ ТЕМПЕРАТУРА: + 85 C, УПАКОВКА: REEL, УПАКОВКА: CUT TAPE, УПАКОВКА: MOUSEREEL, ТОРГОВАЯ МАРКА: BOURNS, ВЫСОТА: 1.09 MM, ДЛИНА: 5.44 MM, PD - РАССЕИВАНИЕ МОЩНОСТИ: 900 MW, ТИП ПРОДУКТА: RESETTABLE FUSES - PPTC, РАЗМЕР ФАБРИЧНОЙ УПАКОВКИ: 6000, ПОДКАТЕГОРИЯ: PPTC RESETTABLE FUSES, КОММЕРЧЕСКОЕ ОБОЗНАЧЕНИЕ: MULTIFUSE, ТИП: PTC RESETTABLE FUSES, ШИРИНА: 4.93 MM</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</si>
  <si>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 A, НОМИНАЛЬНОЕ НАПРЯЖЕНИЕ НАГРУЗКИ: 60 VAC, 60 VDC, КОНФИГУРАЦИЯ КОНТАКТОВ РЕЛЕ: 1 FORM A (SPST-NO), ДИАПАЗОН УПРАВЛЯЮЩЕГО НАПРЯЖЕНИЯ: 1.32 VDC, УПАКОВКА / БЛОК: SOP-4, ТИП ВЫХОДА: PHOTO MOSFET, ВХОДНОЙ ТОК: 50 MA, МИНИМАЛЬНАЯ РАБОЧАЯ ТЕМПЕРАТУРА: - 40 C, МАКСИМАЛЬНАЯ РАБОЧАЯ ТЕМПЕРАТУРА: + 85 C, ДЛИНА: 4.4 MM, ШИРИНА: 4.3 MM, ВЫСОТА: 2.1 MM, СЕРИЯ: AQY21XGS, ТОРГОВАЯ МАРКА: PANASONIC INDUSTRIAL DEVICES, ФОРМА КОНТАКТА: SPST (1 FORM A), СПОСОБ ИЗОЛЯЦИИ ВХОДА ОТ ВЫХОДА: OPTOCOUPLER, НАПРЯЖЕНИЕ ИЗОЛЯЦИИ: 1.5 KV, ЧУВСТВИТЕЛЬНЫЙ К ВЛАЖНОСТИ: YES, ПРОДУКТ: SOLID STATE RELAYS, ТИП ПРОДУКТА: SSR - SOLID STATE RELAYS, РАЗМЕР ФАБРИЧНОЙ УПАКОВКИ: 1000, ПОДКАТЕГОРИЯ: RELAYS, ТИП ВЫВОДОВ: SMD/SMT, КОММЕРЧЕСКОЕ ОБОЗНАЧЕНИЕ: PHOTOMOS, ТИП: CONTROLLER</t>
  </si>
  <si>
    <t>AQY212GSX</t>
  </si>
  <si>
    <t>PANASONIC INDUSTRIAL DEVICES</t>
  </si>
  <si>
    <t>КАТЕГОРИЯ ПРОДУКТА: ПРОВОДНЫЕ КЛЕММЫ И ЗАЖИМЫ, ROHS: ПОДРОБНОСТИ, ПРОДУКТ: WIRE HOUSINGS, ТИП: RECEPTACLE HOUSING, КОЛИЧЕСТВО ПОЗИЦИЙ: 4 POSITION, ШАГ: 2 MM, КОЛИЧЕСТВО РЯДОВ: 2 ROW, ВИД МОНТАЖА: CABLE MOUNT / FREE HANGING, ТИП ВЫВОДОВ: CRIMP, ТИП КОНТАКТА: SOCKET (FEMALE), СЕРИЯ: 51110, КОММЕРЧЕСКОЕ ОБОЗНАЧЕНИЕ: MILLI-GRID, ПРИМЕНЕНИЕ: SIGNAL, WIRE-TO-BOARD, МИНИМАЛЬНАЯ РАБОЧАЯ ТЕМПЕРАТУРА: - 40 C, МАКСИМАЛЬНАЯ РАБОЧАЯ ТЕМПЕРАТУРА: + 105 C, УПАКОВКА: BULK, ТОРГОВАЯ МАРКА: MOLEX, МАТЕРИАЛ КОНТАКТА: -, НОМИНАЛЬНЫЙ ТОК: 500 MA, КЛАСС ОГНЕОПАСНОСТИ: UL 94 V-0, ЦВЕТ КОЖУХА: BLACK, КОРПУСА РАЗЪЕМОВ: FEMALE, МАТЕРИАЛ КОРПУСА: POLYESTER, ТИП ПРОДУКТА: HEADERS &amp; WIRE HOUSINGS, РАЗМЕР ФАБРИЧНОЙ УПАКОВКИ: 5000, ПОДКАТЕГОРИЯ: HEADERS &amp; WIRE HOUSINGS, ДРУГИЕ НАЗВАНИЯ ТОВАРА №: 511100460</t>
  </si>
  <si>
    <t>51110-0460</t>
  </si>
  <si>
    <t>90142-0012</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</si>
  <si>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5 V, КОЛИЧЕСТВО КАНАЛОВ: 1 CHANNEL, ТИП ВЫВОДОВ: SMD/SMT, УПАКОВКА / БЛОК: SOT-23-3, НАПРЯЖЕНИЕ ПРОБОЯ: 6 V, НАПРЯЖЕНИЕ ФИКСАЦИИ: 11 V, PPPM - ПИКОВОЕ РАССЕИВАНИЕ МОЩНОСТИ: 300 W, VЕСР - НАПРЯЖЕНИЕ ЭЛЕКТРОСТАТИЧЕСКОГО РАЗРЯДА ПРИ КОНТАКТЕ: -, VЕСР - НАПРЯЖЕНИЕ ЭЛЕКТРОСТАТИЧЕСКОГО РАЗРЯДА ПРИ ВОЗДУШНОМ ЗАЗОРЕ: -, CD - ЕМКОСТЬ ДИОДА: 1.6 PF, IПИ - ПИКОВЫЙ ИМПУЛЬСНЫЙ ТОК: 17 A, МИНИМАЛЬНАЯ РАБОЧАЯ ТЕМПЕРАТУРА: - 55 C, МАКСИМАЛЬНАЯ РАБОЧАЯ ТЕМПЕРАТУРА: + 150 C, СЕРИЯ: DLP05LC, УПАКОВКА: REEL, УПАКОВКА: CUT TAPE, УПАКОВКА: MOUSEREEL, ТОРГОВАЯ МАРКА: DIODES INCORPORATED, PD - РАССЕИВАНИЕ МОЩНОСТИ: -, РАЗМЕР ФАБРИЧНОЙ УПАКОВКИ: 3000, ПОДКАТЕГОРИЯ: TVS DIODES / ESD SUPPRESSION DIODES, VF - ПРЯМОЕ НАПРЯЖЕНИЕ: -.</t>
  </si>
  <si>
    <t>DLP05LC-7-F</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</si>
  <si>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58 V, КОЛИЧЕСТВО КАНАЛОВ: 1 CHANNEL, ТИП ВЫВОДОВ: SMD/SMT, УПАКОВКА / БЛОК: DO-214AC-2, НАПРЯЖЕНИЕ ПРОБОЯ: 64.4 V, НАПРЯЖЕНИЕ ФИКСАЦИИ: 93.6 V, PPPM - ПИКОВОЕ РАССЕИВАНИЕ МОЩНОСТИ: 400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4.3 A, МИНИМАЛЬНАЯ РАБОЧАЯ ТЕМПЕРАТУРА: - 65 C, МАКСИМАЛЬНАЯ РАБОЧАЯ ТЕМПЕРАТУРА: + 150 C, СЕРИЯ: SMAJ, УПАКОВКА: REEL, УПАКОВКА: CUT TAPE, УПАКОВКА: MOUSEREEL, ТОРГОВАЯ МАРКА: LITTELFUSE, PD - РАССЕИВАНИЕ МОЩНОСТИ: 3.3 W, РАЗМЕР ФАБРИЧНОЙ УПАКОВКИ: 5000, ПОДКАТЕГОРИЯ: TVS DIODES / ESD SUPPRESSION DIODES, VF - ПРЯМОЕ НАПРЯЖЕНИЕ: 3.5 V</t>
  </si>
  <si>
    <t>SMAJ58A</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</si>
  <si>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19 V, КОЛИЧЕСТВО КАНАЛОВ: 4 CHANNEL, ТИП ВЫВОДОВ: SMD/SMT, УПАКОВКА / БЛОК: SON-6, НАПРЯЖЕНИЕ ПРОБОЯ: 24 V, НАПРЯЖЕНИЕ ФИКСАЦИИ: 8 V, PPPM - ПИКОВОЕ РАССЕИВАНИЕ МОЩНОСТИ: 60 W, VЕСР - НАПРЯЖЕНИЕ ЭЛЕКТРОСТАТИЧЕСКОГО РАЗРЯДА ПРИ КОНТАКТЕ: 10 KV, VЕСР - НАПРЯЖЕНИЕ ЭЛЕКТРОСТАТИЧЕСКОГО РАЗРЯДА ПРИ ВОЗДУШНОМ ЗАЗОРЕ: 9 KV, CD - ЕМКОСТЬ ДИОДА: 0.8 PF, МИНИМАЛЬНАЯ РАБОЧАЯ ТЕМПЕРАТУРА: - 40 C, МАКСИМАЛЬНАЯ РАБОЧАЯ ТЕМПЕРАТУРА: + 85 C, СЕРИЯ: TPD4S012, УПАКОВКА: REEL, УПАКОВКА: CUT TAPE, УПАКОВКА: MOUSEREEL, ТОРГОВАЯ МАРКА: TEXAS INSTRUMENTS, РАЗМЕР ФАБРИЧНОЙ УПАКОВКИ: 5000, ПОДКАТЕГОРИЯ: TVS DIODES / ESD SUPPRESSION DIODES</t>
  </si>
  <si>
    <t>TPD4S012DRYR</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</si>
  <si>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5.5 V, КОЛИЧЕСТВО КАНАЛОВ: 6 CHANNEL, ТИП ВЫВОДОВ: SMD/SMT, УПАКОВКА / БЛОК: UQFN-10, НАПРЯЖЕНИЕ ПРОБОЯ: 11 V, НАПРЯЖЕНИЕ ФИКСАЦИИ: 25 V, VЕСР - НАПРЯЖЕНИЕ ЭЛЕКТРОСТАТИЧЕСКОГО РАЗРЯДА ПРИ КОНТАКТЕ: 8 KV, VЕСР - НАПРЯЖЕНИЕ ЭЛЕКТРОСТАТИЧЕСКОГО РАЗРЯДА ПРИ ВОЗДУШНОМ ЗАЗОРЕ: 15 KV, CD - ЕМКОСТЬ ДИОДА: 1.5 PF, IПИ - ПИКОВЫЙ ИМПУЛЬСНЫЙ ТОК: 10 A, МИНИМАЛЬНАЯ РАБОЧАЯ ТЕМПЕРАТУРА: - 40 C, МАКСИМАЛЬНАЯ РАБОЧАЯ ТЕМПЕРАТУРА: + 85 C, СЕРИЯ: TPD6E001, УПАКОВКА: REEL, УПАКОВКА: CUT TAPE, УПАКОВКА: MOUSEREEL, ТОРГОВАЯ МАРКА: TEXAS INSTRUMENTS, РАБОЧЕЕ НАПРЯЖЕНИЕ ПИТАНИЯ: 0.9 V TO 5.5 V, РАЗМЕР ФАБРИЧНОЙ УПАКОВКИ: 3000, ПОДКАТЕГОРИЯ: TVS DIODES / ESD SUPPRESSION DIODES</t>
  </si>
  <si>
    <t>TPD6E001RSER</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</si>
  <si>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8 V, КОЛИЧЕСТВО КАНАЛОВ: 1 CHANNEL, ТИП ВЫВОДОВ: SMD/SMT, УПАКОВКА / БЛОК: SOT-23-3, НАПРЯЖЕНИЕ ПРОБОЯ: 9 V, НАПРЯЖЕНИЕ ФИКСАЦИИ: 19.2 V, PPPM - ПИКОВОЕ РАССЕИВАНИЕ МОЩНОСТИ: 345 W, VЕСР - НАПРЯЖЕНИЕ ЭЛЕКТРОСТАТИЧЕСКОГО РАЗРЯДА ПРИ КОНТАКТЕ: 30 KV, VЕСР - НАПРЯЖЕНИЕ ЭЛЕКТРОСТАТИЧЕСКОГО РАЗРЯДА ПРИ ВОЗДУШНОМ ЗАЗОРЕ: 30 KV, CD - ЕМКОСТЬ ДИОДА: 250 PF, IПИ - ПИКОВЫЙ ИМПУЛЬСНЫЙ ТОК: 18 A, МИНИМАЛЬНАЯ РАБОЧАЯ ТЕМПЕРАТУРА: - 40 C, МАКСИМАЛЬНАЯ РАБОЧАЯ ТЕМПЕРАТУРА: + 125 C, СЕРИЯ: GSOT03C TO GSOT36C, УПАКОВКА: REEL, УПАКОВКА: CUT TAPE, УПАКОВКА: MOUSEREEL, ТОРГОВАЯ МАРКА: VISHAY SEMICONDUCTORS, PD - РАССЕИВАНИЕ МОЩНОСТИ: -, РАЗМЕР ФАБРИЧНОЙ УПАКОВКИ: 15000, ПОДКАТЕГОРИЯ: TVS DIODES / ESD SUPPRESSION DIODES, VF - ПРЯМОЕ НАПРЯЖЕНИЕ: 3 V</t>
  </si>
  <si>
    <t>GSOT08C-E3-08</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</si>
  <si>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12 V, КОЛИЧЕСТВО КАНАЛОВ: 1 CHANNEL, ТИП ВЫВОДОВ: SMD/SMT, УПАКОВКА / БЛОК: SOT-23-3, НАПРЯЖЕНИЕ ПРОБОЯ: 13.5 V, НАПРЯЖЕНИЕ ФИКСАЦИИ: 26 V, PPPM - ПИКОВОЕ РАССЕИВАНИЕ МОЩНОСТИ: 312 W, VЕСР - НАПРЯЖЕНИЕ ЭЛЕКТРОСТАТИЧЕСКОГО РАЗРЯДА ПРИ КОНТАКТЕ: 30 KV, VЕСР - НАПРЯЖЕНИЕ ЭЛЕКТРОСТАТИЧЕСКОГО РАЗРЯДА ПРИ ВОЗДУШНОМ ЗАЗОРЕ: 30 KV, CD - ЕМКОСТЬ ДИОДА: 150 PF, IПИ - ПИКОВЫЙ ИМПУЛЬСНЫЙ ТОК: 0, МИНИМАЛЬНАЯ РАБОЧАЯ ТЕМПЕРАТУРА: - 40 C, МАКСИМАЛЬНАЯ РАБОЧАЯ ТЕМПЕРАТУРА: + 125 C, СЕРИЯ: GSOT03C TO GSOT36C, УПАКОВКА: REEL, УПАКОВКА: CUT TAPE, УПАКОВКА: MOUSEREEL, ТОРГОВАЯ МАРКА: VISHAY SEMICONDUCTORS, PD - РАССЕИВАНИЕ МОЩНОСТИ: -, РАЗМЕР ФАБРИЧНОЙ УПАКОВКИ: 15000, ПОДКАТЕГОРИЯ: TVS DIODES / ESD SUPPRESSION DIODES, VF - ПРЯМОЕ НАПРЯЖЕНИЕ: 2.2 V</t>
  </si>
  <si>
    <t>GSOT12C-E3-08</t>
  </si>
  <si>
    <t>КАТЕГОРИЯ ПРОДУКТА: ТРАНЗИСТОРНЫЕ ВЫХОДНЫЕ ОПТОПАРЫ, ROHS: ПОДРОБНОСТИ, ВИД МОНТАЖА: SMD/SMT, УПАКОВКА / БЛОК: SOIC-NARROW-8, КОЛИЧЕСТВО КАНАЛОВ: 2 CHANNEL, НАПРЯЖЕНИЕ ИЗОЛЯЦИИ: 2500 VRMS, ТИП ВЫХОДА: NPN PHOTOTRANSISTOR, КОЭФФИЦИЕНТ ПЕРЕДАЧИ ПО ТОКУ: 1, IF - ПРЯМОЙ ТОК: 60 MA, VF - ПРЯМОЕ НАПРЯЖЕНИЕ: 1.5 V, МАКСИМАЛЬНОЕ НАПРЯЖЕНИЕ КОЛЛЕКТОР-ЭМИТТЕР: 70 V, МАКСИМАЛЬНЫЙ КОЛЛЕКТОРНЫЙ ТОК: 150 MA, МАКСИМАЛЬНОЕ НАПРЯЖЕНИЕ НАСЫЩЕНИЯ КОЛЛЕКТОР-ЭМИТТЕР: 0.4 V, ВРЕМЯ НАРАСТАНИЯ: 3.2 US, ВРЕМЯ СПАДА: 4.7 US, VR - ОБРАТНОЕ НАПРЯЖЕНИЕ: 6 V, PD - РАССЕИВАНИЕ МОЩНОСТИ: 240 MW, МИНИМАЛЬНАЯ РАБОЧАЯ ТЕМПЕРАТУРА: - 40 C, МАКСИМАЛЬНАЯ РАБОЧАЯ ТЕМПЕРАТУРА: + 100 C, СЕРИЯ: MOCD213M, УПАКОВКА: REEL, УПАКОВКА: CUT TAPE, УПАКОВКА: MOUSEREEL, ТОРГОВАЯ МАРКА: ONSEMI / FAIRCHILD, КОНФИГУРАЦИЯ: 2 CHANNEL, ВЫСОТА: 3.43 MM, ДЛИНА: 5.13 MM, ТИП ПРОДУКТА: TRANSISTOR OUTPUT OPTOCOUPLERS, РАЗМЕР ФАБРИЧНОЙ УПАКОВКИ: 2500, ПОДКАТЕГОРИЯ: OPTOCOUPLERS, ШИРИНА: 4.16 MM, ДРУГИЕ НАЗВАНИЯ ТОВАРА №: MOCD213R2M_NL</t>
  </si>
  <si>
    <t>MOCD213R2M</t>
  </si>
  <si>
    <t>ONSEMI / FAIRCHILD</t>
  </si>
  <si>
    <t>КАТЕГОРИЯ ПРОДУКТА: БИПОЛЯРНЫЕ ТРАНЗИСТОРЫ - BJT, ROHS: ПОДРОБНОСТИ, ВИД МОНТАЖА: SMD/SMT, УПАКОВКА / БЛОК: TO-236MOD-3, ПОЛЯРНОСТЬ ТРАНЗИСТОРА: NPN, КОНФИГУРАЦИЯ: SINGLE, НАПРЯЖЕНИЕ КОЛЛЕКТОР-ЭМИТТЕР (VCEO), МАКС.: 50 V, НАПРЯЖЕНИЕ КОЛЛЕКТОР-БАЗА (VCBO): 60 V, НАПРЯЖЕНИЕ ЭМИТТЕР-БАЗА (VEBO): 5 V, НАПРЯЖЕНИЕ НАСЫЩЕНИЯ КОЛЛЕКТОР-ЭМИТТЕР: 250 MV, МАКСИМАЛЬНЫЙ ПОСТОЯННЫЙ ТОК КОЛЛЕКТОРА: 150 MA, PD - РАССЕИВАНИЕ МОЩНОСТИ: 150 MW, ПРОИЗВЕДЕНИЕ КОЭФФИЦИЕНТА УСИЛЕНИЯ НА ШИРИНУ ПОЛОСЫ ПРОПУСКАНИЯ (FT): 80 MHZ, МИНИМАЛЬНАЯ РАБОЧАЯ ТЕМПЕРАТУРА: - 55 C, МАКСИМАЛЬНАЯ РАБОЧАЯ ТЕМПЕРАТУРА: + 125 C, КВАЛИФИКАЦИЯ: AEC-Q101, СЕРИЯ: 2SC2712, УПАКОВКА: REEL, УПАКОВКА: CUT TAPE, УПАКОВКА: MOUSEREEL, ТОРГОВАЯ МАРКА: TOSHIBA, НЕПРЕРЫВНЫЙ КОЛЛЕКТОРНЫЙ ТОК: 150 MA, КОЛЛЕКТОР ПОСТОЯННОГО ТОКА/МИН. КОЭФФ. УСИЛЕНИЯ ТРАНЗИСТОРА (HFE): 70, КОЭФФИЦИЕНТ УСИЛЕНИЯ ПО ПОСТОЯННОМУ ТОКУ (HFE), МАКС.: 700, ВЫСОТА: 1.1 MM, ДЛИНА: 2.9 MM, ТИП ПРОДУКТА: BJTS - BIPOLAR TRANSISTORS, РАЗМЕР ФАБРИЧНОЙ УПАКОВКИ: 3000, ПОДКАТЕГОРИЯ: TRANSISTORS, ТЕХНОЛОГИЯ: SI, ШИРИНА: 1.5 MM</t>
  </si>
  <si>
    <t>2SC2712-Y,LF(T</t>
  </si>
  <si>
    <t>ТРАНЗИСТОРЫ, МОЩНОСТЬ РАССЕИВАНИЯ БОЛЕЕ 1 ВТ</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</si>
  <si>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50 A, RDS ВКЛ - СОПРОТИВЛЕНИЕ СТОК-ИСТОК: 34 MOHMS, VGS - НАПРЯЖЕНИЕ ЗАТВОР-ИСТОК: - 20 V, + 20 V, VGS TH - ПОРОГОВОЕ НАПРЯЖЕНИЕ ЗАТВОР-ИСТОК : 3 V, QG - ЗАРЯД ЗАТВОРА: 107 NC, МИНИМАЛЬНАЯ РАБОЧАЯ ТЕМПЕРАТУРА: - 55 C, МАКСИМАЛЬНАЯ РАБОЧАЯ ТЕМПЕРАТУРА: + 150 C, PD - РАССЕИВАНИЕ МОЩНОСТИ: 227 W, КАНАЛЬНЫЙ РЕЖИМ: ENHANCEMENT, КОММЕРЧЕСКОЕ ОБОЗНАЧЕНИЕ: COOLMOS, УПАКОВКА: TUBE, ТОРГОВАЯ МАРКА: INFINEON TECHNOLOGIES, КОНФИГУРАЦИЯ: SINGLE, ВРЕМЯ СПАДА: 3.2 NS, ВЫСОТА: 21.1 MM, ДЛИНА: 16.13 MM, ТИП ПРОДУКТА: MOSFET, ВРЕМЯ НАРАСТАНИЯ: 11 NS, СЕРИЯ: COOLMOS C7, РАЗМЕР ФАБРИЧНОЙ УПАКОВКИ: 240, ПОДКАТЕГОРИЯ: MOSFETS, ТИП ТРАНЗИСТОРА: 1 N-CHANNEL, ТИПИЧНОЕ ВРЕМЯ ЗАДЕРЖКИ ВЫКЛЮЧЕНИЯ: 81 NS, ТИПИЧНОЕ ВРЕМЯ ЗАДЕРЖКИ ПРИ ВКЛЮЧЕНИИ: 18.5 NS, ШИРИНА: 5.21 MM, ДРУГИЕ НАЗВАНИЯ ТОВАРА №: IPW60R040C7 SP001296190</t>
  </si>
  <si>
    <t>IPW60R040C7XKSA1</t>
  </si>
  <si>
    <t>КАТЕГОРИЯ ПРОДУКТА: МОП-ТРАНЗИСТОР, ROHS: ПОДРОБНОСТИ, ТЕХНОЛОГИЯ: SI, ВИД МОНТАЖА: SMD/SMT, УПАКОВКА / БЛОК: SOIC-8, ПОЛЯРНОСТЬ ТРАНЗИСТОРА: N-CHANNEL, КОЛИЧЕСТВО КАНАЛОВ: 2 CHANNEL, VDS - НАПРЯЖЕНИЕ ПРОБОЯ СТОК-ИСТОК: 50 V, ID - НЕПРЕРЫВНЫЙ ТОК УТЕЧКИ: 0,125, RDS ВКЛ - СОПРОТИВЛЕНИЕ СТОК-ИСТОК: 200 MOHMS, VGS - НАПРЯЖЕНИЕ ЗАТВОР-ИСТОК: - 20 V, + 20 V, QG - ЗАРЯД ЗАТВОРА: 12 NC, МИНИМАЛЬНАЯ РАБОЧАЯ ТЕМПЕРАТУРА: - 55 C, МАКСИМАЛЬНАЯ РАБОЧАЯ ТЕМПЕРАТУРА: + 150 C, PD - РАССЕИВАНИЕ МОЩНОСТИ: 2 W, КАНАЛЬНЫЙ РЕЖИМ: ENHANCEMENT, УПАКОВКА: TUBE, ТОРГОВАЯ МАРКА: INFINEON / IR, КОНФИГУРАЦИЯ: DUAL, ВРЕМЯ СПАДА: 25 NS, ВЫСОТА: 1.75 MM, ДЛИНА: 4.9 MM, ТИП ПРОДУКТА: MOSFET, ВРЕМЯ НАРАСТАНИЯ: 8 NS, РАЗМЕР ФАБРИЧНОЙ УПАКОВКИ: 3800, ПОДКАТЕГОРИЯ: MOSFETS, ТИП ТРАНЗИСТОРА: 2 N-CHANNEL, ТИП: POWER MOSFET, ТИПИЧНОЕ ВРЕМЯ ЗАДЕРЖКИ ВЫКЛЮЧЕНИЯ: 45 NS, ТИПИЧНОЕ ВРЕМЯ ЗАДЕРЖКИ ПРИ ВКЛЮЧЕНИИ: 9 NS, ШИРИНА: 3.9 MM, ДРУГИЕ НАЗВАНИЯ ТОВАРА №: SP001563458</t>
  </si>
  <si>
    <t>IRF7103PBF</t>
  </si>
  <si>
    <t>BSS806NEH6327</t>
  </si>
  <si>
    <t>ТРАНЗИСТОР МОП 400 ВТ</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</si>
  <si>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1 KV, ID - НЕПРЕРЫВНЫЙ ТОК УТЕЧКИ: 0, RDS ВКЛ - СОПРОТИВЛЕНИЕ СТОК-ИСТОК: 1.3 OHMS, VGS - НАПРЯЖЕНИЕ ЗАТВОР-ИСТОК: - 30 V, + 30 V, VGS TH - ПОРОГОВОЕ НАПРЯЖЕНИЕ ЗАТВОР-ИСТОК : 3.5 V, QG - ЗАРЯД ЗАТВОРА: 155 NC, МИНИМАЛЬНАЯ РАБОЧАЯ ТЕМПЕРАТУРА: - 55 C, МАКСИМАЛЬНАЯ РАБОЧАЯ ТЕМПЕРАТУРА: + 150 C, PD - РАССЕИВАНИЕ МОЩНОСТИ: 400 W, КАНАЛЬНЫЙ РЕЖИМ: ENHANCEMENT, УПАКОВКА: TUBE, ТОРГОВАЯ МАРКА: IXYS, КОНФИГУРАЦИЯ: SINGLE, ВРЕМЯ СПАДА: 65 NS, ВЫСОТА: 21.46 MM, ДЛИНА: 16.26 MM, ТИП ПРОДУКТА: MOSFET, ВРЕМЯ НАРАСТАНИЯ: 55 NS, СЕРИЯ: IXTH12N100, РАЗМЕР ФАБРИЧНОЙ УПАКОВКИ: 30, ПОДКАТЕГОРИЯ: MOSFETS, ТИП ТРАНЗИСТОРА: 1 N-CHANNEL, ТИПИЧНОЕ ВРЕМЯ ЗАДЕРЖКИ ВЫКЛЮЧЕНИЯ: 110 NS, ТИПИЧНОЕ ВРЕМЯ ЗАДЕРЖКИ ПРИ ВКЛЮЧЕНИИ: 30 NS, ШИРИНА: 5.3 MM</t>
  </si>
  <si>
    <t>IXTH12N100L</t>
  </si>
  <si>
    <t>СВЕТОДИОД НА ЖЕСТКОЙ ПЛАТЕ, БЕЗ ПОЛУПРОВОДНИКОВЫХ ЭЛЕМЕНТОВ</t>
  </si>
  <si>
    <t>КАТЕГОРИЯ ПРОДУКТА: СТАНДАРТНЫЕ СВЕТОДИОДЫ - НАКЛАДНОГО МОНТАЖА, ПРОДУКТ: ORANGE LEDS, ЦВЕТ ОСВЕЩЕНИЯ: ORANGE, ДЛИНА ВОЛНЫ/ЦВЕТОВАЯ ТЕМПЕРАТУРА: 601 NM, ТОРГОВАЯ МАРКА: KINGBRIGHT, ВИД МОНТАЖА: SMD/SMT, ТИП ПРОДУКТА: LED - STANDARD, ПОДКАТЕГОРИЯ: LEDS</t>
  </si>
  <si>
    <t>KP-1608SECK</t>
  </si>
  <si>
    <t>КАТЕГОРИЯ ПРОДУКТА: СТАНДАРТНЫЕ СВЕТОДИОДЫ - НАКЛАДНОГО МОНТАЖА, ТОРГОВАЯ МАРКА: KINGBRIGHT, ВИД МОНТАЖА: SMD/SMT, ТИП ПРОДУКТА: LED - STANDARD, ПОДКАТЕГОРИЯ: LEDS, ВИД МОНТАЖА: SMD/SMT, ТИП ПРОДУКТА: LED - STANDARD, ПОДКАТЕГОРИЯ: LEDS</t>
  </si>
  <si>
    <t>KP-1608QBC-D</t>
  </si>
  <si>
    <t>KP-1608SYCK</t>
  </si>
  <si>
    <t>KP-1608CGCK</t>
  </si>
  <si>
    <t>BROADCOM / AVAGO</t>
  </si>
  <si>
    <t>КАТЕГОРИЯ ПРОДУКТА: КРИСТАЛЛЫ, ROHS: ПОДРОБНОСТИ, ТИП ВЫВОДОВ: SMD/SMT, УПАКОВКА / БЛОК: 5 MM X 3.2 MM, ЁМКОСТЬ НАГРУЗКИ: 18 PF, ЧАСТОТА: 12 MHZ, ДОПУСТИМОЕ ОТКЛОНЕНИЕ: 20 PPM, СТАБИЛЬНОСТЬ ЧАСТОТЫ: 30 PPM, ЭФФЕКТИВНОЕ ПОСЛЕДОВАТЕЛЬНОЕ СОПРОТИВЛЕНИЕ: 60 OHMS, УРОВЕНЬ ВОЗБУЖДЕНИЯ: 10 UW, МИНИМАЛЬНАЯ РАБОЧАЯ ТЕМПЕРАТУРА: - 40 C, МАКСИМАЛЬНАЯ РАБОЧАЯ ТЕМПЕРАТУРА: + 85 C, ДЛИНА: 5 MM, ШИРИНА: 3.2 MM, ВЫСОТА: 1.3 MM, ДИАМЕТР: -, СЕРИЯ: ABM3, УПАКОВКА: REEL, УПАКОВКА: CUT TAPE, УПАКОВКА: MOUSEREEL, ТОРГОВАЯ МАРКА: ABRACON, ВИД МОНТАЖА: SMD/SMT, ТИП ПРОДУКТА: CRYSTALS, РАЗМЕР ФАБРИЧНОЙ УПАКОВКИ: 1000, ПОДКАТЕГОРИЯ: CRYSTALS, ТИП: MINIATURE CRYSTAL</t>
  </si>
  <si>
    <t>ABM3-12.000MHZ-D2Y-T</t>
  </si>
  <si>
    <t>МИКРОСХЕМА ПАМЯТИ 16 КБИТ,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</si>
  <si>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ПАМЯТИ 16 КБИТ, КАТЕГОРИЯ ПРОДУКТА: F-RAM; ВИД МОНТАЖА: SMD/SMT; УПАКОВКА / БЛОК: SOIC-8; РАЗМЕР ПАМЯТИ: 16 KBIT; ТИП ИНТЕРФЕЙСА: 2-WIRE; ОРГАНИЗАЦИЯ: 2 K X 8; НАПРЯЖЕНИЕ ПИТАНИЯ - МИН.: 2.7 V; НАПРЯЖЕНИЕ ПИТАНИЯ - МАКС.: 3.65 V; МИНИМАЛЬНАЯ РАБОЧАЯ ТЕМПЕРАТУРА: - 40 C; МАКСИМАЛЬНАЯ РАБОЧАЯ ТЕМПЕРАТУРА: + 85 C; СЕРИЯ: FM24CL16B-G; УПАКОВКА: REEL; УПАКОВКА: CUT TAPE; УПАКОВКА: MOUSEREEL; ЧУВСТВИТЕЛЬНЫЙ К ВЛАЖНОСТИ: YES; РАБОЧЕЕ НАПРЯЖЕНИЕ ПИТАНИЯ: 3 V; РАЗМЕР ФАБРИЧНОЙ УПАКОВКИ:РАЗМЕР ФАБРИЧНОЙ УПАКОВКИ: 2500; ВЕС ИЗДЕЛИЯ: 540 MG</t>
  </si>
  <si>
    <t>FM24CL16B-GTR</t>
  </si>
  <si>
    <t>МИКРОСХЕМА ПАМЯТИ 32 МБИТ,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</si>
  <si>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ПАМЯТИ 32 МБИТ, КАТЕГОРИЯ ПРОДУКТА: СТАТ. ОЗУ; РАЗМЕР ПАМЯТИ: 32 MBIT; ОРГАНИЗАЦИЯ: 2 M X 16; ВРЕМЯ ДОСТУПА: 10 NS; МАКСИМАЛЬНАЯ ТАКТОВАЯ ЧАСТОТА: -; ТИП ИНТЕРФЕЙСА: PARALLEL; НАПРЯЖЕНИЕ ПИТАНИЯ - МАКС.: 3.6 V; НАПРЯЖЕНИЕ ПИТАНИЯ - МИН.: 2.4 V; НАПРЯЖЕНИЕ ПИТАНИЯ - МАКС.: 90 MA; МИНИМАЛЬНАЯ РАБОЧАЯ ТЕМПЕРАТУРА: - 40 C; МАКСИМАЛЬНАЯ РАБОЧАЯ ТЕМПЕРАТУРА: + 85 C; ВИД МОНТАЖА: SMD/SMT; УПАКОВКА / БЛОК: TSOP-48; ЧУВСТВИТЕЛЬНЫЙ К ВЛАЖНОСТИ: YES; СЕРИЯ: IS61WV204816BLL; РАЗМЕР ФАБРИЧНОЙ УПАКОВКИ: 96; ТИП: ASYNCHRONOUS; ВЕС ИЗДЕЛИЯ: 394 MG</t>
  </si>
  <si>
    <t>IS61WV204816BLL-10TLI</t>
  </si>
  <si>
    <t>МИКРОСХЕМА ПАМЯТИ 128 МБИТ,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</si>
  <si>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ПАМЯТИ 128 МБИТ, КАТЕГОРИЯ ПРОДУКТА: ФЛЕШ-ПАМЯТЬ NOR; ВИД МОНТАЖА: SMD/SMT; УПАКОВКА / БЛОК: WDFN-8; СЕРИЯ: MT25QL; РАЗМЕР ПАМЯТИ: 128 MBIT; НАПРЯЖЕНИЕ ПИТАНИЯ - МИН.: 2.7 V; НАПРЯЖЕНИЕ ПИТАНИЯ - МАКС.: 3.6 V;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УПАКОВКА: TRAY; ЧУВСТВИТЕЛЬНЫЙ К ВЛАЖНОСТИ: YES; БЫСТРОДЕЙСТВИЕ: 133 MHZ; РАЗМЕР ФАБРИЧНОЙ УПАКОВКИ:РАЗМЕР ФАБРИЧНОЙ УПАКОВКИ: 1920; НАПРЯЖЕНИЕ ПИТАНИЯ - МАКС.: 35 MA; ВЕС ИЗДЕЛИЯ: 4 G</t>
  </si>
  <si>
    <t>MT25QL128ABA1EW9-0SIT</t>
  </si>
  <si>
    <t>КАТЕГОРИЯ ПРОДУКТА: EEPROM, ROHS: ПОДРОБНОСТИ, ВИД МОНТАЖА: SMD/SMT, УПАКОВКА / БЛОК: SOT-23-6, ТИП ИНТЕРФЕЙСА: 3-WIRE, MICROWIRE, РАЗМЕР ПАМЯТИ: 2 KBIT, ОРГАНИЗАЦИЯ: 128 X 16,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2 MHZ, ВРЕМЯ ДОСТУПА: 200 NS, СОХРАНЕНИЕ ДАННЫХ: 200 YEAR, НАПРЯЖЕНИЕ ПИТАНИЯ - МАКС.: 2 MA, УПАКОВКА: REEL, УПАКОВКА: CUT TAPE, УПАКОВКА: MOUSEREEL, ТОРГОВАЯ МАРКА: MICROCHIP TECHNOLOGY / ATMEL, ВЫСОТА: 1.3 MM, ДЛИНА: 3.1 MM, РАБОЧИЙ ТОК ИСТОЧНИКА ПИТАНИЯ: 2 MA, РАБОЧЕЕ НАПРЯЖЕНИЕ ПИТАНИЯ: 2.5 V TO 5.5 V, ТИП ПРОДУКТА: EEPROM, РАЗМЕР ФАБРИЧНОЙ УПАКОВКИ: 3000, ПОДКАТЕГОРИЯ: MEMORY &amp; DATA STORAGE, ШИРИНА: 1.8 MM</t>
  </si>
  <si>
    <t>93LC56BT-I/OT</t>
  </si>
  <si>
    <t>МИКРОСХЕМА ПАМЯТИ 256 КБИТ,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</si>
  <si>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EEPROM, ROHS: ПОДРОБНОСТИ, ВИД МОНТАЖА: SMD/SMT, УПАКОВКА / БЛОК: SOIC-8, ТИП ИНТЕРФЕЙСА: 2-WIRE, I2C, РАЗМЕР ПАМЯТИ: 256 KBIT, ОРГАНИЗАЦИЯ: 32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1 MHZ, ВРЕМЯ ДОСТУПА: 500 NS, СОХРАНЕНИЕ ДАННЫХ: 100 YEAR, НАПРЯЖЕНИЕ ПИТАНИЯ - МАКС.: 3 MA, СЕРИЯ: CAT24C256, УПАКОВКА: REEL, УПАКОВКА: CUT TAPE, УПАКОВКА: MOUSEREEL, ТОРГОВАЯ МАРКА: ONSEMI, ВЫСОТА: 1.5 MM, ДЛИНА: 5 MM, РАБОЧЕЕ НАПРЯЖЕНИЕ ПИТАНИЯ: 2.5 V, 3.3 V, 5 V, ТИП ПРОДУКТА: EEPROM, РАЗМЕР ФАБРИЧНОЙ УПАКОВКИ: 3000, ПОДКАТЕГОРИЯ: MEMORY &amp; DATA STORAGE, ШИРИНА: 4 MM</t>
  </si>
  <si>
    <t>CAT24C256WI-GT3</t>
  </si>
  <si>
    <t>МИКРОСХЕМА ПАМЯТИ 36 МБИТ,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</si>
  <si>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СТАТ. ОЗУ, ROHS: ПОДРОБНОСТИ, РАЗМЕР ПАМЯТИ: 36 MBIT, ОРГАНИЗАЦИЯ: 1 M X 36, ВРЕМЯ ДОСТУПА: 2.5 NS, МАКСИМАЛЬНАЯ ТАКТОВАЯ ЧАСТОТА: 250 MHZ, ТИП ИНТЕРФЕЙСА: PARALLEL, НАПРЯЖЕНИЕ ПИТАНИЯ - МАКС.: 3.6 V, НАПРЯЖЕНИЕ ПИТАНИЯ - МИН.: 3.135 V, НАПРЯЖЕНИЕ ПИТАНИЯ - МАКС.: 240 MA, МИНИМАЛЬНАЯ РАБОЧАЯ ТЕМПЕРАТУРА: - 40 C, МАКСИМАЛЬНАЯ РАБОЧАЯ ТЕМПЕРАТУРА: + 85 C, ВИД МОНТАЖА: SMD/SMT, УПАКОВКА / БЛОК: TQFP-100, УПАКОВКА: TRAY, ТОРГОВАЯ МАРКА: INFINEON / CYPRESS, ТИП ПАМЯТИ: VOLATILE, ЧУВСТВИТЕЛЬНЫЙ К ВЛАЖНОСТИ: YES, ТИП ПРОДУКТА: SRAM, РАЗМЕР ФАБРИЧНОЙ УПАКОВКИ: 144, ПОДКАТЕГОРИЯ: MEMORY &amp; DATA STORAGE, ТИП: SYNCHRONOUS</t>
  </si>
  <si>
    <t>CY7C1460KV33-250AXI</t>
  </si>
  <si>
    <t>INFINEON / CYPRESS</t>
  </si>
  <si>
    <t>МИКРОСХЕМА ПАМЯТИ 2 ГБИТ,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</si>
  <si>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DRAM, ROHS: ПОДРОБНОСТИ, ТИП: SDRAM - DDR3L, ВИД МОНТАЖА: SMD/SMT, УПАКОВКА / БЛОК: FBGA-96, ШИРИНА ШИНЫ ДАННЫХ: 16 BIT, ОРГАНИЗАЦИЯ: 128 M X 16, РАЗМЕР ПАМЯТИ: 2 GBIT, МАКСИМАЛЬНАЯ ТАКТОВАЯ ЧАСТОТА: 800 MHZ, ВРЕМЯ ДОСТУПА: 13.75 NS, НАПРЯЖЕНИЕ ПИТАНИЯ - МАКС.: 1.45 V, НАПРЯЖЕНИЕ ПИТАНИЯ - МИН.: 1.283 V, НАПРЯЖЕНИЕ ПИТАНИЯ - МАКС.: 65 MA, МИНИМАЛЬНАЯ РАБОЧАЯ ТЕМПЕРАТУРА: - 40 C, МАКСИМАЛЬНАЯ РАБОЧАЯ ТЕМПЕРАТУРА: + 95 C, СЕРИЯ: MT41K, УПАКОВКА: TRAY, ТОРГОВАЯ МАРКА: MICRON, ЧУВСТВИТЕЛЬНЫЙ К ВЛАЖНОСТИ: YES, ТИП ПРОДУКТА: DRAM, РАЗМЕР ФАБРИЧНОЙ УПАКОВКИ: 1224, ПОДКАТЕГОРИЯ: MEMORY &amp; DATA STORAGE</t>
  </si>
  <si>
    <t>MT41K128M16JT-125IT:K</t>
  </si>
  <si>
    <t>КАТЕГОРИЯ ПРОДУКТА: БЫСТРОДЕЙСТВУЮЩИЕ ОПЕРАЦИОННЫЕ УСИЛИТЕЛИ, ROHS: ПОДРОБНОСТИ, СЕРИЯ: AD8042, КОЛИЧЕСТВО КАНАЛОВ: 2 CHANNEL, GBP - ПРОИЗВЕДЕНИЕ КОЭФФИЦИЕНТА УСИЛЕНИЯ НА ШИРИНУ ПОЛОСЫ ПРОПУСКАНИЯ (FT): -, SR - СКОРОСТЬ НАРАСТАНИЯ ВЫХОДНОГО НАПРЯЖЕНИЯ: 200 V/US, УСИЛЕНИЕ ПО НАПРЯЖЕНИЮ, ДБ: 100 DB, CMRR - КОЭФФИЦИЕНТ ПОДАВЛЕНИЯ СИНФАЗНОГО СИГНАЛА: 74 DB, ВЫХОДНОЙ ТОК НА КАНАЛ: 50 MA, IB - ВХОДНОЙ ТОК СМЕЩЕНИЯ: 3.2 UA, VOS - ВХОДНОЕ НАПРЯЖЕНИЕ СМЕЩЕНИЯ НУЛЯ: 3 MV, НАПРЯЖЕНИЕ ПИТАНИЯ - МАКС.: 12 V, НАПРЯЖЕНИЕ ПИТАНИЯ - МИН.: 3.3 V, РАБОЧИЙ ТОК ИСТОЧНИКА ПИТАНИЯ: 5.5 MA, МИНИМАЛЬНАЯ РАБОЧАЯ ТЕМПЕРАТУРА: - 40 C, МАКСИМАЛЬНАЯ РАБОЧАЯ ТЕМПЕРАТУРА: + 85 C, ВИД МОНТАЖА: SMD/SMT, УПАКОВКА / БЛОК: SOIC-8, УПАКОВКА: REEL, УПАКОВКА: CUT TAPE, УПАКОВКА: MOUSEREEL, ТИП УСИЛИТЕЛЯ: VOLTAGE FEEDBACK, ТОРГОВАЯ МАРКА: ANALOG DEVICES, EN - ИНТЕНСИВНОСТЬ ШУМА ВХОДНОГО НАПРЯЖЕНИЯ: 15 NV/SQRT HZ, ВЫСОТА: 1.5 MM (MAX), ДЛИНА: 5 MM (MAX), МАКСИМАЛЬНОЕ НАПРЯЖЕНИЕ СДВОЕННОГО ПИТАНИЯ: +/- 6 V, МИНИМАЛЬНОЕ НАПРЯЖЕНИЕ СДВОЕННОГО ПИТАНИЯ: +/- 1.5 V, РАБОЧЕЕ НАПРЯЖЕНИЕ ПИТАНИЯ: 3 V TO 12 V, ТИП ВЫХОДА: RAIL-TO-RAIL, PD - РАССЕИВАНИЕ МОЩНОСТИ: 900 MW, ПРОДУКТ: OPERATIONAL AMPLIFIERS, ТИП ПРОДУКТА: OP AMPS - HIGH SPEED OPERATIONAL AMPLIFIERS, PSRR - КОЭФФИЦИЕНТ ПОДАВЛЕНИЯ ПОМЕХ ПО ПИТАНИЮ: 80 DB, ВРЕМЯ СТАБИЛИЗАЦИИ: 32 NS, ОТКЛЮЧЕНИЕ: NO SHUTDOWN, РАЗМЕР ФАБРИЧНОЙ УПАКОВКИ: 1000, ПОДКАТЕГОРИЯ: AMPLIFIER ICS, ТИП ПИТАНИЯ: SINGLE, DUAL, ТОПОЛОГИЯ: VOLTAGE FEEDBACK, ШИРИНА: 4 MM (MAX)</t>
  </si>
  <si>
    <t>AD8042ARZ-REEL7</t>
  </si>
  <si>
    <t>КАТЕГОРИЯ ПРОДУКТА: УСИЛИТЕЛИ ЗВУКА, ROHS: ПОДРОБНОСТИ, СЕРИЯ: MAX98303, ПРОДУКТ: AUDIO AMPLIFIERS, КЛАСС: CLASS-D, ВЫХОДНАЯ МОЩНОСТЬ: 3.1 W, ВИД МОНТАЖА: SMD/SMT, ТИП: 2-CHANNEL STEREO, УПАКОВКА / БЛОК: WLP-16, ЗВУК - НАГРУЗОЧНЫЙ ИМПЕДАНС: 4 OHMS, СУММАРНЫЕ НЕЛИНЕЙНЫЕ ИСКАЖЕНИЯ ПЛЮС ШУМ: 0.04 %, НАПРЯЖЕНИЕ ПИТАНИЯ - МАКС.: 5.5 V, НАПРЯЖЕНИЕ ПИТАНИЯ - МИН.: 2.6 V, МИНИМАЛЬНАЯ РАБОЧАЯ ТЕМПЕРАТУРА: - 40 C, МАКСИМАЛЬНАЯ РАБОЧАЯ ТЕМПЕРАТУРА: + 85 C, УПАКОВКА: REEL, УПАКОВКА: CUT TAPE, УПАКОВКА: MOUSEREEL, ТОРГОВАЯ МАРКА: MAXIM INTEGRATED, СРЕДСТВА РАЗРАБОТКИ: MAX98303EVKIT+, ТИП ПРОДУКТА: AUDIO AMPLIFIERS, РАЗМЕР ФАБРИЧНОЙ УПАКОВКИ: 2500, ПОДКАТЕГОРИЯ: AUDIO ICS, ДРУГИЕ НАЗВАНИЯ ТОВАРА №: MAX98303</t>
  </si>
  <si>
    <t>MAX98303EWE+T</t>
  </si>
  <si>
    <t>КАТЕГОРИЯ ПРОДУКТА: ОПЕРАЦИОННЫЕ УСИЛИТЕЛИ, ROHS: ПОДРОБНОСТИ, ВИД МОНТАЖА: SMD/SMT, УПАКОВКА / БЛОК: SOIC-8, КОЛИЧЕСТВО КАНАЛОВ: 2 CHANNEL, НАПРЯЖЕНИЕ ПИТАНИЯ - МАКС.: 6 V, GBP - ПРОИЗВЕДЕНИЕ КОЭФФИЦИЕНТА УСИЛЕНИЯ НА ШИРИНУ ПОЛОСЫ ПРОПУСКАНИЯ (FT): 3 MHZ, ВЫХОДНОЙ ТОК НА КАНАЛ: 250 MA, SR - СКОРОСТЬ НАРАСТАНИЯ ВЫХОДНОГО НАПРЯЖЕНИЯ: 5 V/US, VOS - ВХОДНОЕ НАПРЯЖЕНИЕ СМЕЩЕНИЯ НУЛЯ: 25 MV, НАПРЯЖЕНИЕ ПИТАНИЯ - МИН.: 3 V, МИНИМАЛЬНАЯ РАБОЧАЯ ТЕМПЕРАТУРА: - 40 C, МАКСИМАЛЬНАЯ РАБОЧАЯ ТЕМПЕРАТУРА: + 85 C, IB - ВХОДНОЙ ТОК СМЕЩЕНИЯ: 60 PA, РАБОЧИЙ ТОК ИСТОЧНИКА ПИТАНИЯ: 700 UA, ОТКЛЮЧЕНИЕ: NO SHUTDOWN, CMRR - КОЭФФИЦИЕНТ ПОДАВЛЕНИЯ СИНФАЗНОГО СИГНАЛА: 47 DB, EN - ИНТЕНСИВНОСТЬ ШУМА ВХОДНОГО НАПРЯЖЕНИЯ: 45 NV/SQRT HZ, СЕРИЯ: AD8532, УПАКОВКА: REEL, УПАКОВКА: CUT TAPE, УПАКОВКА: MOUSEREEL, ТОРГОВАЯ МАРКА: ANALOG DEVICES, ВЫСОТА: 1.5 MM, ТИП ВХОДА: RAIL-TO-RAIL, ДЛИНА: 5 MM, РАБОЧЕЕ НАПРЯЖЕНИЕ ПИТАНИЯ: 2.7 V TO 6 V, ТИП ВЫХОДА: RAIL-TO-RAIL, ПРОДУКТ: PRECISION AMPLIFIERS, ТИП ПРОДУКТА: OP AMPS - OPERATIONAL AMPLIFIERS, PSRR - КОЭФФИЦИЕНТ ПОДАВЛЕНИЯ ПОМЕХ ПО ПИТАНИЮ: 55 DB, РАЗМЕР ФАБРИЧНОЙ УПАКОВКИ: 1000, ПОДКАТЕГОРИЯ: AMPLIFIER ICS, ТИП: GENERAL PURPOSE AMPLIFIER, УСИЛЕНИЕ ПО НАПРЯЖЕНИЮ, ДБ: 98.06 DB, ШИРИНА: 4 MM, ВЕС ИЗДЕЛИЯ: 540 MG, ПОДКАТЕГОРИЯ: AMPLIFIER ICS, ТИП ПИТАНИЯ: SINGLE, DUAL, ТОПОЛОГИЯ: VOLTAGE FEEDBACK, ШИРИНА: 4 MM (MAX)</t>
  </si>
  <si>
    <t>AD8532ARZ-REEL7</t>
  </si>
  <si>
    <t>МИКРОСХЕМА УСИЛИТЕЛЬ, КАТЕГОРИЯ ПРОДУКТА: ПРЕЦИЗИОННЫЕ УСИЛИТЕЛИ, СЕРИЯ: AD823, КОЛИЧЕСТВО КАНАЛОВ: 2 CHANNEL, GBP - ПРОИЗВЕДЕНИЕ КОЭФФИЦИЕНТА УСИЛЕНИЯ НА ШИРИНУ ПОЛОСЫ ПРОПУСКАНИЯ (FT): 10 MHZ, SR - СКОРОСТЬ НАРАСТАНИЯ ВЫХОДНОГО НАПРЯЖЕНИЯ: 25 V/US, CMRR - КОЭФФИЦИЕНТ ПОДАВЛЕНИЯ СИНФАЗНОГО СИГНАЛА: 82 DB, ВЫХОДНОЙ ТОК НА КАНАЛ: 17 MA, IB - ВХОДНОЙ ТОК СМЕЩЕНИЯ: 30 PA, VOS - ВХОДНОЕ НАПРЯЖЕНИЕ СМЕЩЕНИЯ НУЛЯ: 700 UV, EN - ИНТЕНСИВНОСТЬ ШУМА ВХОДНОГО НАПРЯЖЕНИЯ: 16 NV/SQRT HZ, НАПРЯЖЕНИЕ ПИТАНИЯ - МАКС.: 36 V, НАПРЯЖЕНИЕ ПИТАНИЯ - МИН.: 3 V, РАБОЧИЙ ТОК ИСТОЧНИКА ПИТАНИЯ: 7 MA, МИНИМАЛЬНАЯ РАБОЧАЯ ТЕМПЕРАТУРА: - 40 C, МАКСИМАЛЬНАЯ РАБОЧАЯ ТЕМПЕРАТУРА: + 85 C, ОТКЛЮЧЕНИЕ: NO SHUTDOWN, ВИД МОНТАЖА: SMD/SMT, УПАКОВКА / БЛОК: SOIC-8, УПАКОВКА: CUT TAPE, УПАКОВКА: MOUSEREEL, УПАКОВКА: REEL, ВЫСОТА: 1.5 MM, ДЛИНА: 5 MM, ТИП ВЫХОДА: RAIL-TO-RAIL, ПРОДУКТ: PRECISION AMPLIFIERS, ТИП: GENERAL PURPOSE AMPLIFIER, ШИРИНА: 4 MM, ДИАПАЗОН ВХОДНОГО НАПРЯЖЕНИЯ - МАКС.: 13.8 V, НАПРЯЖЕНИЕ СДВОЕННОГО ПИТАНИЯ: +/- 3 V, +/- 5 V, +/- 9 V, +/- 12 V, +/- 15 V, МАКСИМАЛЬНОЕ НАПРЯЖЕНИЕ СДВОЕННОГО ПИТАНИЯ: +/- 18 V, МИНИМАЛЬНОЕ НАПРЯЖЕНИЕ СДВОЕННОГО ПИТАНИЯ: +/- 1.5 V, РАБОЧЕЕ НАПРЯЖЕНИЕ ПИТАНИЯ: 3 V TO 36 V, PD - РАССЕИВАНИЕ МОЩНОСТИ: 0.9 W, PSRR - КОЭФФИЦИЕНТ ПОДАВЛЕНИЯ ПОМЕХ ПО ПИТАНИЮ: 80 DB, РАЗМЕР ФАБРИЧНОЙ УПАКОВКИ: 750, УСИЛЕНИЕ ПО НАПРЯЖЕНИЮ, ДБ: 93.06 DB, ВЕС ИЗДЕЛИЯ: 71.200 MG</t>
  </si>
  <si>
    <t>ИНТЕГРАЛЬНЫЙ ДАТЧИК ПРЕОБРАЗОВАТЕЛЬ ТОКА 20A, НАПРЯЖЕНИЕ 5 V. ИСПОЛЬЗУЕТСЯ ДЛЯ ЭЛЕКТРОННОГО ИЗМЕРЕНИЯ ПОСТОЯННОГО, ПЕРЕМЕННОГО И ИМПУЛЬСНОГО ТОКА С ГАЛЬВАНИЧЕСКОЙ РАЗВЯЗКОЙ МЕЖДУ ПЕРВИЧНОЙ И ВТОРИЧНОЙ ЦЕПЯМИ. ОСНОВЫ: ДАТЧИК ТОКА; ПРИМЕНЕНИЕ: МАГНИТНЫЙ ДАТЧИК; ТИП: МАГНИТНЫЙ ДАТЧИК; ИНДИВИДУАЛЬНОЕ ИЗГОТОВЛЕНИЕ: ДА; НОМЕР МОДЕЛИ: HXS 20-NP; ВЫХОД: ЦИФРОВОЙ ДАТЧИК; МИНИМАЛЬНАЯ ЕДИНИЦА ИЗМЕРЕНИЯ: 100000015. ВРЕМЯ ОТКЛИКА: 0.00 µS; ДИАПАЗОН РАБОЧИХ ТЕМПЕРАТУР: ОТ 0.00 ДО 19.00 °C; ДЛЯ ИЗМЕРЕНИЯ: AC/DC (ПЕРЕМЕН./ПОСТОЯН.); НАПРЯЖЕНИЕ ПИТАНИЯ:ОТ 1.00 ДО 50.00 V; ТОК СОБСТВЕННОГО ПОТРЕБЛЕНИЯ: 5.00 MA; ТОЧНОСТЬ: 5.00 %; ЧАСТОТА: 0.50 KHZ; ИСПОЛЬЗУЕТСЯ В ПРИВОДАХ ПЕРЕМЕННОГО ТОКА С РЕГУЛИРУЕМОЙ МКОРОСТЬЮ И ПРИВОДАХ СЕРВОДВИГАТЕЛЕЙ, СТАТИЧЕСКИХ ПРЕОБРАЗОВАТЕЛЯХ ДЛЯ ПРИВОДОВ ДВИГАТЕЛЕЙ ПОСТОЯННОГО ТОКА, ИБП, ИМПУЛЬСНЫХ ИСТОЧНИКАХ ПИТАНИЯ, ИСТОЧНИКАХ ПИТАНИЯ ДЛЯ СВАРОЧНЫХ РАБОТ И ИСТОЧНИКАХ ПИТАНИЯ ОТ БАТАРЕЙ.</t>
  </si>
  <si>
    <t>HXS 20-NP</t>
  </si>
  <si>
    <t>LEM INSTRUMENTS</t>
  </si>
  <si>
    <t>КАТЕГОРИЯ ПРОДУКТА: ИНТЕРФЕЙС - КОДЕКИ, ROHS: ПОДРОБНОСТИ, ПРОДУКТ: VIDEO CODECS, ТИП: CODEC, VIDEO, РАЗРЕШЕНИЕ: 16 BIT, ТИП ИНТЕРФЕЙСА: PARALLEL, НАПРЯЖЕНИЕ ПИТАНИЯ - МАКС.: 3.3 V, НАПРЯЖЕНИЕ ПИТАНИЯ - МИН.: 1.5 V, МИНИМАЛЬНАЯ РАБОЧАЯ ТЕМПЕРАТУРА: - 40 C, МАКСИМАЛЬНАЯ РАБОЧАЯ ТЕМПЕРАТУРА: + 85 C, ВИД МОНТАЖА: SMD/SMT, УПАКОВКА / БЛОК: BGA-144, УПАКОВКА: TRAY, ТОРГОВАЯ МАРКА: ANALOG DEVICES, СРЕДСТВА РАЗРАБОТКИ: ADV212-HD-EB, ВЫСОТА: 1.85 MM, ДЛИНА: 13 MM, ЧУВСТВИТЕЛЬНЫЙ К ВЛАЖНОСТИ: YES, РАБОЧИЙ ТОК ИСТОЧНИКА ПИТАНИЯ: 380 MA, РАБОЧЕЕ НАПРЯЖЕНИЕ ПИТАНИЯ: 1.5 V, 2.5 V, 3.3 V, ТИП ПРОДУКТА: CODECS, СЕРИЯ: ADV212, РАЗМЕР ФАБРИЧНОЙ УПАКОВКИ: 1, ПОДКАТЕГОРИЯ: INTERFACE ICS, ШИРИНА: 13 MM</t>
  </si>
  <si>
    <t>ADV212BBCZ-150</t>
  </si>
  <si>
    <t>МИКРОСХЕМА ДЛЯ ОБРАБОТКИ ВИДЕОСИГНАЛА,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</si>
  <si>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ДЛЯ ОБРАБОТКИ ВИДЕОСИГНАЛА, ПРОИЗВОДИТЕЛЬ: ANALOG DEVICES INC.; КАТЕГОРИЯ ПРОДУКТА: ИС ДЛЯ ОБРАБОТКИ ВИДЕОСИГНАЛОВ; ТИП: VIDEO ENCODER; КОЛИЧЕСТВО КАНАЛОВ: 1 CHANNEL; РАБОЧЕЕ НАПРЯЖЕНИЕ ПИТАНИЯ: 4.75 V TO 5.25 V; МИНИМАЛЬНАЯ РАБОЧАЯ ТЕМПЕРАТУРА: - 40 C; МАКСИМАЛЬНАЯ РАБОЧАЯ ТЕМПЕРАТУРА: + 85 C; ВИД МОНТАЖА: SMD/SMT; УПАКОВКА / БЛОК: TSSOP-24; УПАКОВКА: TUBE; ТОРГОВАЯ МАРКА: ANALOG DEVICES; КУРС КОНВЕРТАЦИИ: 240 MS/S; ВЫСОТА: 1.05 MM (MAX); ТИП ИНТЕРФЕЙСА: PARALLEL; ДЛИНА: 7.8 MM; КОЛИЧЕСТВО ЦАП: 1; PD - РАССЕИВАНИЕ МОЩНОСТИ: 310 MW; ТИП ПРОДУКТА: VIDEO ICS; РАЗРЕШЕНИЕ: 10 BIT; СЕРИЯ: ADV7127; РАЗМЕР ФАБРИЧНОЙ УПАКОВКИ:РАЗМЕР ФАБРИЧНОЙ УПАКОВКИ: 62; ПОДКАТЕГОРИЯ: VIDEO ICS; НАПРЯЖЕНИЕ ПИТАНИЯ - МАКС.: 5.25 V; НАПРЯЖЕНИЕ ПИТАНИЯ - МИН.: 3 V; ШИРИНА: 4.4 MM; ВЕС ИЗДЕЛИЯ: 212 MG</t>
  </si>
  <si>
    <t>КАТЕГОРИЯ ПРОДУКТА: ДАТЧИКИ ВЛАЖНОСТИ ДЛЯ МОНТАЖА НА ПЛАТЕ, ROHS: ПОДРОБНОСТИ, ДИАПАЗОН ОТНОСИТЕЛЬНОЙ ВЛАЖНОСТИ: 0 % TO 100 %, ТОЧНОСТЬ ДИАПАЗОНА ОТНОСИТЕЛЬНОЙ ВЛАЖНОСТИ: +/- 2 %, ВИД МОНТАЖА: SMD/SMT, ТИП ВЫХОДА: DIGITAL, ТИП ИНТЕРФЕЙСА: I2C, РАЗРЕШЕНИЕ: 16 BIT, ПОЛНАЯ ТЕМПЕРАТУРНАЯ ТОЧНОСТЬ: +/- 0.3 C, РАБОЧИЙ ТОК ИСТОЧНИКА ПИТАНИЯ: 800 UA, НАПРЯЖЕНИЕ ПИТАНИЯ - МИН.: 2.4 V, НАПРЯЖЕНИЕ ПИТАНИЯ - МАКС.: 5.5 V, МИНИМАЛЬНАЯ РАБОЧАЯ ТЕМПЕРАТУРА: - 40 C, МАКСИМАЛЬНАЯ РАБОЧАЯ ТЕМПЕРАТУРА: + 125 C, УПАКОВКА / БЛОК: DFN-8, ТОРГОВАЯ МАРКА: SENSIRION, ОПИСАНИЕ/ФУНКЦИЯ: HUMIDTY AND TEMPERATURE SENSORS, ЧУВСТВИТЕЛЬНЫЙ К ВЛАЖНОСТИ: YES, ПРОДУКТ: BOARD MOUNT, ТИП ПРОДУКТА: HUMIDITY SENSORS, СЕРИЯ: SHT3X-DIS, РАЗМЕР ФАБРИЧНОЙ УПАКОВКИ: 2500, ПОДКАТЕГОРИЯ: SENSORS, ДРУГИЕ НАЗВАНИЯ ТОВАРА №: 1-101386-01 1-101386-01</t>
  </si>
  <si>
    <t>SHT31-DIS-B2.5KS</t>
  </si>
  <si>
    <t>SENSIRION</t>
  </si>
  <si>
    <t>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</si>
  <si>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БУФЕРЫ И ЛИНЕЙНЫЕ АППАРАТНЫЕ ДРАЙВЕРЫ, ROHS: ПОДРОБНОСТИ, КОЛИЧЕСТВО ВХОДНЫХ ЛИНИЙ: 2 INPUT, КОЛИЧЕСТВО ВЫХОДНЫХ ЛИНИЙ: 2 OUTPUT, ПОЛЯРНОСТЬ: NON-INVERTING, ВЫХОДНОЙ ТОК ВЫСОКОГО УРОВНЯ: - 32 MA,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SOT-23-6, УПАКОВКА: REEL, УПАКОВКА: CUT TAPE, УПАКОВКА: MOUSEREEL, ТОРГОВАЯ МАРКА: TEXAS INSTRUMENTS, ФУНКЦИЯ: BUFFER, ВЫСОТА: 1.15 MM, ТИП ВХОДНОГО СИГНАЛА: SINGLE-ENDED, ДЛИНА: 2.9 MM, СЕМЕЙСТВО ЛОГИЧЕСКИХ ЭЛЕМЕНТОВ: LVC, ТИП ЛОГИКИ: TRUE, КОЛИЧЕСТВО КАНАЛОВ: 2, РАБОЧЕЕ НАПРЯЖЕНИЕ ПИТАНИЯ: 1.8 V, ДИАПАЗОН РАБОЧИХ ТЕМПЕРАТУР: - 40 C TO + 125 C, ТИП ПРОДУКТА: BUFFERS &amp; LINE DRIVERS, ВРЕМЯ ЗАДЕРЖКИ РАСПРОСТРАНЕНИЯ: 4.1 NS AT 3.3 V, 3.2 NS AT 5 V, СЕРИЯ: SN74LVC2G34, РАЗМЕР ФАБРИЧНОЙ УПАКОВКИ: 3000, ПОДКАТЕГОРИЯ: LOGIC ICS, НАПРЯЖЕНИЕ ПИТАНИЯ - МАКС.: 10 UA, ТЕХНОЛОГИЯ: CMOS, ШИРИНА: 1.6 MM</t>
  </si>
  <si>
    <t>SN74LVC2G34DBVR</t>
  </si>
  <si>
    <t>КАТЕГОРИЯ ПРОДУКТА: ИС ИНТЕРФЕЙСА RS-422/RS-485, ROHS: ПОДРОБНОСТИ, СЕРИЯ: LTC2854, ВИД МОНТАЖА: SMD/SMT, УПАКОВКА / БЛОК: DFN-10, ФУНКЦИЯ: TRANSCEIVER, КОЛИЧЕСТВО ДРАЙВЕРОВ: 1 DRIVER, КОЛИЧЕСТВО ПРИЕМНИКОВ: 1 RECEIVER, ДИАПАЗОН ДАННЫХ: 20 MB/S, НАПРЯЖЕНИЕ ПИТАНИЯ - МАКС.: 3.6 V, НАПРЯЖЕНИЕ ПИТАНИЯ - МИН.: 3 V, МИНИМАЛЬНАЯ РАБОЧАЯ ТЕМПЕРАТУРА: - 40 C, МАКСИМАЛЬНАЯ РАБОЧАЯ ТЕМПЕРАТУРА: + 85 C, УПАКОВКА: REEL, УПАКОВКА: CUT TAPE, УПАКОВКА: MOUSEREEL, ТОРГОВАЯ МАРКА: ANALOG DEVICES, РАБОЧИЙ ТОК ИСТОЧНИКА ПИТАНИЯ: 0.45 MA, РАБОЧЕЕ НАПРЯЖЕНИЕ ПИТАНИЯ: 3.3 V, ТИП ПРОДУКТА: RS-422/RS-485 INTERFACE IC, РАЗМЕР ФАБРИЧНОЙ УПАКОВКИ: 2500, ПОДКАТЕГОРИЯ: INTERFACE ICS</t>
  </si>
  <si>
    <t>LTC2854IDD#TRPBF</t>
  </si>
  <si>
    <t>КАТЕГОРИЯ ПРОДУКТА: БУФЕРЫ И ЛИНЕЙНЫЕ АППАРАТНЫЕ ДРАЙВЕРЫ, ROHS: ПОДРОБНОСТИ, КОЛИЧЕСТВО ВХОДНЫХ ЛИНИЙ: 16 INPUT, КОЛИЧЕСТВО ВЫХОДНЫХ ЛИНИЙ: 3 OUTPUT, ПОЛЯРНОСТЬ: NON-INVERTING, ВЫХОДНОЙ ТОК ВЫСОКОГО УРОВНЯ: - 32 MA, ВЫХОДНОЙ ТОК НИЗКОГО УРОВНЯ: 64 MA, ТОК ПОКОЯ: 5 MA, НАПРЯЖЕНИЕ ПИТАНИЯ - МАКС.: 3.6 V, НАПРЯЖЕНИЕ ПИТАНИЯ - МИН.: 2.7 V, РАБОЧИЙ ТОК ИСТОЧНИКА ПИТАНИЯ: 5 UA, МИНИМАЛЬНАЯ РАБОЧАЯ ТЕМПЕРАТУРА: - 40 C, МАКСИМАЛЬНАЯ РАБОЧАЯ ТЕМПЕРАТУРА: + 125 C, ВИД МОНТАЖА: SMD/SMT, УПАКОВКА / БЛОК: TSSOP-48, УПАКОВКА: REEL, УПАКОВКА: CUT TAPE, УПАКОВКА: MOUSEREEL, ТОРГОВАЯ МАРКА: TEXAS INSTRUMENTS, ФУНКЦИЯ: BUFFER/LINE DRIVER, ВЫСОТА: 1.15 MM, ТИП ВХОДНОГО СИГНАЛА: SINGLE-ENDED, ДЛИНА: 12.5 MM, СЕМЕЙСТВО ЛОГИЧЕСКИХ ЭЛЕМЕНТОВ: LVT, ТИП ЛОГИКИ: BUFFER AND DRIVER, КОЛИЧЕСТВО КАНАЛОВ: 16, РАБОЧЕЕ НАПРЯЖЕНИЕ ПИТАНИЯ: 2.7 V TO 3.6 V, ДИАПАЗОН РАБОЧИХ ТЕМПЕРАТУР: - 40 C TO + 125 C, ТИП ВЫХОДА: 3-STATE, ТИП ПРОДУКТА: BUFFERS &amp; LINE DRIVERS, ВРЕМЯ ЗАДЕРЖКИ РАСПРОСТРАНЕНИЯ: 2.3 NS AT 3.3 V, СЕРИЯ: SN74LVTH16244A, РАЗМЕР ФАБРИЧНОЙ УПАКОВКИ: 2000, ПОДКАТЕГОРИЯ: LOGIC ICS, НАПРЯЖЕНИЕ ПИТАНИЯ - МАКС.: 5 MA, ТЕХНОЛОГИЯ: BICMOS, ШИРИНА: 6.1 MM</t>
  </si>
  <si>
    <t>SN74LVTH16244ADGGR</t>
  </si>
  <si>
    <t>КАТЕГОРИЯ ПРОДУКТА: ТРАНСЛЯЦИЯ - УРОВНИ НАПРЯЖЕНИЯ, ROHS: ПОДРОБНОСТИ, ТИП: 8-BIT TRANSLATING TRANSCEIVER, ВРЕМЯ ЗАДЕРЖКИ РАСПРОСТРАНЕНИЯ: 6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TSSOP-48, СЕРИЯ: SN74LVCH16T245, УПАКОВКА: REEL, УПАКОВКА: CUT TAPE, УПАКОВКА: MOUSEREEL, ТОРГОВАЯ МАРКА: TEXAS INSTRUMENTS, ДИАПАЗОН ДАННЫХ: 500 MB/S, ОСОБЕННОСТИ: PARTIAL POWER DOWN (IOFF), OVER-VOLTAGE TOLERANT INPUTS, OUTPUT ENABLE, BUS-HOLD, VCC ISOLATION, ВЫХОДНОЙ ТОК ВЫСОКОГО УРОВНЯ: 32 MA, СЕМЕЙСТВО ЛОГИЧЕСКИХ ЭЛЕМЕНТОВ: 74LVCH, ТИП ЛОГИКИ: CMOS, ВЫХОДНОЙ ТОК НИЗКОГО УРОВНЯ: 32 MA, ДИАПАЗОН РАБОЧИХ ТЕМПЕРАТУР: - 40 C TO + 85 C, ТИП ВЫХОДА: 3-STATE, ТИП ПРОДУКТА: TRANSLATION - VOLTAGE LEVELS, РАЗМЕР ФАБРИЧНОЙ УПАКОВКИ: 2000, ПОДКАТЕГОРИЯ: LOGIC ICS</t>
  </si>
  <si>
    <t>МИКРОСХЕМА ИНТЕРФЕЙСНАЯ, КАТЕГОРИЯ ПРОДУКТА: ЦИФРОВЫЕ ИЗОЛЯТОРЫ; СЕРИЯ: ISO1050; ВИД МОНТАЖА: SMD/SMT; УПАКОВКА / БЛОК: SOP-8; КОЛИЧЕСТВО КАНАЛОВ: 1 CHANNEL; ПОЛЯРНОСТЬ: UNIDIRECTIONAL; ДИАПАЗОН ДАННЫХ: 1 MB/S; НАПРЯЖЕНИЕ ИЗОЛЯЦИИ: 2500 VRMS; ТИП ИЗОЛЯЦИИ: CAPACITIVE COUPLING; НАПРЯЖЕНИЕ ПИТАНИЯ - МАКС.: 5.5 V; НАПРЯЖЕНИЕ ПИТАНИЯ - МИН.: 3 V; РАБОЧИЙ ТОК ИСТОЧНИКА ПИТАНИЯ: 52 MA; ВРЕМЯ ЗАДЕРЖКИ РАСПРОСТРАНЕНИЯ: 74 NS; МИНИМАЛЬНАЯ РАБОЧАЯ ТЕМПЕРАТУРА: - 55 C; МАКСИМАЛЬНАЯ РАБОЧАЯ ТЕМПЕРАТУРА: + 105 C; УПАКОВКА: REEL; УПАКОВКА: CUT TAPE; УПАКОВКА: MOUSEREEL; СРЕДСТВА РАЗРАБОТКИ: ISO1050EVM; ПРЯМЫЕ КАНАЛЫ: 1 CHANNEL; ТИП ВХОДА: DIFFERENTIAL; МАКСИМАЛЬНАЯ ДЛИТЕЛЬНОСТЬ СПАДА ИМПУЛЬСА: 50 NS; МАКСИМАЛЬНОЕ ВРЕМЯ НАРАСТАНИЯ: 50 NS; ЧУВСТВИТЕЛЬНЫЙ К ВЛАЖНОСТИ: YES; РАБОЧЕЕ НАПРЯЖЕНИЕ ПИТАНИЯ: 3.3 V, 5 V; ВЫХОДНОЙ ТОК: +/- 70 MA; ТИП ВЫХОДА: DIFFERENTIAL; PD - РАССЕИВАНИЕ МОЩНОСТИ: 200 MW; ПОДДЕРЖИВАЕМЫЙ ПРОТОКОЛ: CAN; ОБРАТНЫЕ КАНАЛЫ: 1 CHANNEL; ОТКЛЮЧЕНИЕ: SHUTDOWN; РАЗМЕР ФАБРИЧНОЙ УПАКОВКИ: 350; ВЕС ИЗДЕЛИЯ: 2 G</t>
  </si>
  <si>
    <t>ДАТЧИК НАПРЯЖЕНИЯ,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</si>
  <si>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БУФЕРЫ И ЛИНЕЙНЫЕ АППАРАТНЫЕ ДРАЙВЕРЫ, ROHS: ПОДРОБНОСТИ, КОЛИЧЕСТВО ВХОДНЫХ ЛИНИЙ: 8 INPUT, КОЛИЧЕСТВО ВЫХОДНЫХ ЛИНИЙ: 8 OUTPUT, ПОЛЯРНОСТЬ: NON-INVERTING, ВЫХОДНОЙ ТОК ВЫСОКОГО УРОВНЯ: - 24 MA, ВЫХОДНОЙ ТОК НИЗКОГО УРОВНЯ: 24 MA, ТОК ПОКОЯ: 100 NA, НАПРЯЖЕНИЕ ПИТАНИЯ - МАКС.: 3.6 V, НАПРЯЖЕНИЕ ПИТАНИЯ - МИН.: 2.7 V, РАБОЧИЙ ТОК ИСТОЧНИКА ПИТАНИЯ: 40 UA, МИНИМАЛЬНАЯ РАБОЧАЯ ТЕМПЕРАТУРА: - 40 C, МАКСИМАЛЬНАЯ РАБОЧАЯ ТЕМПЕРАТУРА: + 125 C, ВИД МОНТАЖА: SMD/SMT, УПАКОВКА / БЛОК: TSSOP-20, УПАКОВКА: REEL, УПАКОВКА: CUT TAPE, УПАКОВКА: MOUSEREEL, ТОРГОВАЯ МАРКА: NEXPERIA, ФУНКЦИЯ: BUFFER/LINE DRIVER, ВЫСОТА: 0.95 MM, ТИП ВХОДНОГО СИГНАЛА: SINGLE-ENDED, ДЛИНА: 6.6 MM, СЕМЕЙСТВО ЛОГИЧЕСКИХ ЭЛЕМЕНТОВ: LVC, ТИП ЛОГИКИ: BUFFER/LINE DRIVER, КОЛИЧЕСТВО КАНАЛОВ: 8, РАБОЧЕЕ НАПРЯЖЕНИЕ ПИТАНИЯ: 1.2 V TO 3.6 V, ТИП ВЫХОДА: 3-STATE, PD - РАССЕИВАНИЕ МОЩНОСТИ: 500 MW (1/2 W), ТИП ПРОДУКТА: BUFFERS &amp; LINE DRIVERS, ВРЕМЯ ЗАДЕРЖКИ РАСПРОСТРАНЕНИЯ: 7.5 NS, РАЗМЕР ФАБРИЧНОЙ УПАКОВКИ: 2500, ПОДКАТЕГОРИЯ: LOGIC ICS, НАПРЯЖЕНИЕ ПИТАНИЯ - МАКС.: 40 UA, ТЕХНОЛОГИЯ: CMOS, ШИРИНА: 4.5 MM, ДРУГИЕ НАЗВАНИЯ ТОВАРА №: 935210420118</t>
  </si>
  <si>
    <t>74LVC244APW,118</t>
  </si>
  <si>
    <t>КАТЕГОРИЯ ПРОДУКТА: ТАКТОВЫЙ БУФЕР, ROHS: ПОДРОБНОСТИ, СЕРИЯ: CY2304NZZXI, КОЛИЧЕСТВО ВЫХОДОВ: 4 OUTPUT, МАКСИМАЛЬНАЯ ВХОДНАЯ ЧАСТОТА: 140 MHZ, НАПРЯЖЕНИЕ ПИТАНИЯ - МАКС.: 3.6 V, НАПРЯЖЕНИЕ ПИТАНИЯ - МИН.: 3 V, ЗАДЕРЖКА РАСПРОСТРАНЕНИЯ - МАКС.: 5 NS, МИНИМАЛЬНАЯ РАБОЧАЯ ТЕМПЕРАТУРА: - 40 C, МАКСИМАЛЬНАЯ РАБОЧАЯ ТЕМПЕРАТУРА: + 85 C, ВИД МОНТАЖА: SMD/SMT, УПАКОВКА / БЛОК: TSSOP-8, ТОРГОВАЯ МАРКА: INFINEON / CYPRESS, РАБОЧИЙ ЦИКЛ (МАКС.): 0,6, ВЫСОТА: 0.95 MM, ДЛИНА: 3.1 MM, ЧУВСТВИТЕЛЬНЫЙ К ВЛАЖНОСТИ: YES, УПАКОВКА: REEL, УПАКОВКА: CUT TAPE, УПАКОВКА: MOUSEREEL, ТИП ПРОДУКТА: CLOCK BUFFERS, ТОК ПОКОЯ: 25 MA, РАЗМЕР ФАБРИЧНОЙ УПАКОВКИ: 2500, ПОДКАТЕГОРИЯ: CLOCK &amp; TIMER ICS, ШИРИНА: 4.5 MM</t>
  </si>
  <si>
    <t>МИНИАТЮРНЫЙ ЭЛЕКТРОННЫЙ КОМПОНЕНТ: МИКРОСХЕМА ИНТЕГРАЛЬНАЯ МОНОЛИТНАЯ - ЛОГИЧЕСКИЕ ИС - БУФЕРЫ И ЛИНЕЙНЫЕ АППАРАТНЫЕ ДРАЙВЕРЫ.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</si>
  <si>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ДЛЯ ОБРАБОКИ ВИДЕОСИГНАЛА,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</si>
  <si>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ДЛЯ ОБРАБОТКИ ВИДЕОСИГНАЛОВ, ROHS: ПОДРОБНОСТИ, ТИП: VIDEO DECODER, РАБОЧЕЕ НАПРЯЖЕНИЕ ПИТАНИЯ: 1.71 V TO 1.89 V, РАБОЧИЙ ТОК ИСТОЧНИКА ПИТАНИЯ: 70 MA, МИНИМАЛЬНАЯ РАБОЧАЯ ТЕМПЕРАТУРА: - 40 C, МАКСИМАЛЬНАЯ РАБОЧАЯ ТЕМПЕРАТУРА: + 85 C, ВИД МОНТАЖА: SMD/SMT, УПАКОВКА / БЛОК: LFCSP-32, УПАКОВКА: TRAY, ТОРГОВАЯ МАРКА: ANALOG DEVICES, ТИП ИНТЕРФЕЙСА: SERIAL, 2-WIRE, I2C, ЧУВСТВИТЕЛЬНЫЙ К ВЛАЖНОСТИ: YES, КОЛИЧЕСТВО ЦАП: 0 DAC, ПРОДУКТ: VIDEO DECODERS, ТИП ПРОДУКТА: VIDEO ICS, РАЗРЕШЕНИЕ: 10 BIT, СЕРИЯ: ADV7280, РАЗМЕР ФАБРИЧНОЙ УПАКОВКИ: 1, ПОДКАТЕГОРИЯ: VIDEO ICS, НАПРЯЖЕНИЕ ПИТАНИЯ - МАКС.: 1.89 V, НАПРЯЖЕНИЕ ПИТАНИЯ - МИН.: 1.71 V</t>
  </si>
  <si>
    <t>ADV7280BCPZ</t>
  </si>
  <si>
    <t>МИКРОСХЕМА ДРАЙВЕРОВ СВЕТОДИОДНЫХ ДИСПЛЕЕВ,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</si>
  <si>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ДРАЙВЕРЫ СВЕТОДИОДНЫХ ДИСПЛЕЕВ, ROHS: ПОДРОБНОСТИ, ВИД МОНТАЖА: SMD/SMT, УПАКОВКА / БЛОК: SSOP-28, РАБОЧЕЕ НАПРЯЖЕНИЕ ПИТАНИЯ: 2.7 V TO 5.5 V, НАПРЯЖЕНИЕ ПИТАНИЯ - МАКС.: 340 MA, МИНИМАЛЬНАЯ РАБОЧАЯ ТЕМПЕРАТУРА: - 40 C, МАКСИМАЛЬНАЯ РАБОЧАЯ ТЕМПЕРАТУРА: + 85 C, УПАКОВКА: REEL, ТОРГОВАЯ МАРКА: AMS OSRAM, ЧУВСТВИТЕЛЬНЫЙ К ВЛАЖНОСТИ: YES, КОЛИЧЕСТВО СВЕТОДИОДОВ: 132, ТИП ПРОДУКТА: LED DISPLAY DRIVERS, РАЗМЕР ФАБРИЧНОЙ УПАКОВКИ: 1000, ПОДКАТЕГОРИЯ: DRIVER ICS, ДРУГИЕ НАЗВАНИЯ ТОВАРА №: 187280011187280000</t>
  </si>
  <si>
    <t>AS1130-BSST</t>
  </si>
  <si>
    <t>AMS OSRAM</t>
  </si>
  <si>
    <t>МИНИАТЮРНЫЙ ЭЛЕКТРОННЫЙ КОМПОНЕНТ: МИКРОСХЕМА ИНТЕГРАЛЬНАЯ МОНОЛИТНАЯ - ИС ДЛЯ УПРАВЛЕНИЯ ПИТАНИЕМ - КОНТРОЛЬНЫЕ ЦЕПИ.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</si>
  <si>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ТОВАРА: ИС ДЛЯ УПРАВЛЕНИЯ ПИТАНИЕМ - КОНТРОЛЬНЫЕ ЦЕПИ SC70/ DFN (SINGLE/DUAL LOW-VOLTAGE, LOW-POWER P RESET CIRCUITS). ПРОИЗВОДИТЕЛЬ:MAXIM INTEGRATED, КАТЕГОРИЯ ПРОДУКТА:КОНТРОЛЬНЫЕ ЦЕПИ, ТИП:VOLTAGE SUPERVISORY, ВИД МОНТАЖА:SMD/SMT ПАКОВКА / БЛОК:SC-70-4, ПОРОГОВОЕ НАПРЯЖЕНИЕ:1.8 V TO 5 V, КОЛИЧЕСТВО КОНТРОЛИРУЕМЫХ ВХОДОВ:1 INPUT, ТИП ВЫХОДА:ACTIVE LOW, OPEN DRAIN, РУЧНОЙ СБРОС:MANUAL RESET, КОНТРОЛЬНЫЕ ТАЙМЕРЫ:NO WATCHDOG, ПЕРЕКЛЮЧЕНИЕ НА РЕЗЕРВНОЕ БАТАРЕЙНОЕ ПИТАНИЕ:NO BACKUP, ВРЕМЯ ЗАДЕРЖКИ СБРОСА:2240 MS, НАПРЯЖЕНИЕ ПИТАНИЯ - МАКС.:5.5 V ИНИМАЛЬНАЯ РАБОЧАЯ ТЕМПЕРАТУРА:- 40 C, МАКСИМАЛЬНАЯ РАБОЧАЯ ТЕМПЕРАТУРА:+ 125 C, СЕРИЯ:MAX6390XS, ВЫСОТА:1 MM ДЛИНА:2.25 MM , ШИРИНА:1.35 MM , ТОРГОВАЯ МАРКА:MAXIM INTEGRATED , ПОРОГ ПОВЫШЕНИЯ НАПРЯЖЕНИЯ:3 VПOPOГ ПОНИЖЕНИЯ НАПРЯЖЕНИЯ:2.85 V , СИГНАЛЫ ВКЛЮЧЕНИЯ ЧИПА:NO CHIP ENABLE , РАБОЧИЙ ТОК ИСТОЧНИКА ПИТАНИЯ:7 UA , PD - РАССЕИВАНИЕ МОЩНОСТИ:245 MW , ОБНАРУЖЕНИЕ СБОЯ ЭЛЕКТРОПИТАНИЯ:NO , ТИП ПРОДУКТА:SUPERVISORY CIRCUITS , РАЗМЕР ФАБРИЧНОЙ УПАКОВКИ:2500 , ПОДКАТЕГОРИЯ:PMIC - POWER MANAGEMENT ICS , НАПРЯЖЕНИЕ ПИТАНИЯ - МИН.:1 V , ВЕС ИЗДЕЛИЯ:5 MG</t>
  </si>
  <si>
    <t>MAX6390XS29D4+T</t>
  </si>
  <si>
    <t>MI</t>
  </si>
  <si>
    <t>КАТЕГОРИЯ ПРОДУКТА: ИНТЕРФЕЙСНЫЕ ЭЛЕМЕНТЫ - РАСШИРИТЕЛЬНЫЕ МОДУЛИ ВВОДА-ВЫВОДА, ROHS: ПОДРОБНОСТИ, УПАКОВКА: REEL, УПАКОВКА: CUT TAPE, УПАКОВКА: MOUSEREEL, ТОРГОВАЯ МАРКА: NXP SEMICONDUCTORS, ТИП ПРОДУКТА: I/O EXPANDERS, РАЗМЕР ФАБРИЧНОЙ УПАКОВКИ: 6000, ПОДКАТЕГОРИЯ: INTERFACE ICS, ДРУГИЕ НАЗВАНИЯ ТОВАРА №: 935272004128</t>
  </si>
  <si>
    <t>МИНИАТЮРНЫЙ ЭЛЕКТРОННЫЙ КОМПОНЕНТ: МИКРОСХЕМА ИНТЕГРАЛЬНАЯ МОНОЛИТНАЯ - ЛОГИЧЕСКИЕ ИС.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</si>
  <si>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ТОВАРА: ИНТЕГРАЛЬНЫЕ СХЕМЫ (ИС) - ЛОГИЧЕСКИЕ ЭЛЕМЕНТЫ. ЛОГИЧЕСКАЯ ФУНКЦИЯ:AND ЕМЕЙСТВО ЛОГИЧЕСКИХ ЭЛЕМЕНТОВ:AUP. НАПРЯЖЕНИЕ ПИТАНИЯ - МАКС.:3.6 V, НАПРЯЖЕНИЕ ПИТАНИЯ - МИН.:0.8 V. ДИАПАЗОН ТЕМПЕРАТУР: - 40 C + 85 C. ВИД МОНТАЖА: SMD/SMT</t>
  </si>
  <si>
    <t>SN74AUP2G08DCUR</t>
  </si>
  <si>
    <t>КАТЕГОРИЯ ПРОДУКТА: ИНТЕРФЕЙС - КОДЕКИ, ROHS: ПОДРОБНОСТИ, ПРОДУКТ: AUDIO CODECS, ТИП: AUDIO CODEC, STEREO, РАЗРЕШЕНИЕ: 24 BIT, КУРС КОНВЕРТАЦИИ: 96 KHZ, ТИП ИНТЕРФЕЙСА: SERIAL (I2C), КОЛИЧЕСТВО АЦП: 2 ADC, КОЛИЧЕСТВО ЦАП: 2 DAC, НАПРЯЖЕНИЕ ПИТАНИЯ - МАКС.: 3.6 V, НАПРЯЖЕНИЕ ПИТАНИЯ - МИН.: 2.7 V, МИНИМАЛЬНАЯ РАБОЧАЯ ТЕМПЕРАТУРА: - 40 C, МАКСИМАЛЬНАЯ РАБОЧАЯ ТЕМПЕРАТУРА: + 85 C, ВИД МОНТАЖА: SMD/SMT, УПАКОВКА / БЛОК: VQFN-48, УПАКОВКА: REEL, УПАКОВКА: CUT TAPE, УПАКОВКА: MOUSEREEL, ТОРГОВАЯ МАРКА: TEXAS INSTRUMENTS, ВЫСОТА: 0.9 MM, ДЛИНА: 7 MM, ЧУВСТВИТЕЛЬНЫЙ К ВЛАЖНОСТИ: YES, КОЛИЧЕСТВО ВХОДОВ АЦП: 6 INPUT, КОЛИЧЕСТВО ВЫХОДОВ ЦАП: 7 OUTPUT, РАБОЧЕЕ НАПРЯЖЕНИЕ ПИТАНИЯ: 2.7 V TO 3.6 V, ТИП ПРОДУКТА: CODECS, СЕРИЯ: TLV320AIC3106, SNR – ОТНОШЕНИЕ СИГНАЛ/ШУМ: 92 DB ADC/102 DB DAC, РАЗМЕР ФАБРИЧНОЙ УПАКОВКИ: 2500, ПОДКАТЕГОРИЯ: INTERFACE ICS, СУММАРНЫЕ НЕЛИНЕЙНЫЕ ИСКАЖЕНИЯ ПЛЮС ШУМ: - 89 DB ADC/- 95 DB DAC, ШИРИНА: 7 MM</t>
  </si>
  <si>
    <t>TLV320AIC3106IRGZR</t>
  </si>
  <si>
    <t>КАТЕГОРИЯ ПРОДУКТА: ИС, ИНТЕРФЕЙС USB, ROHS: ПОДРОБНОСТИ, СЕРИЯ: USB2412, ПРОДУКТ: USB HUBS, ТИП: HUB CONTROLLER, ВИД МОНТАЖА: SMD/SMT, УПАКОВКА / БЛОК: QFN-28, СТАНДАРТ: USB 2.0, БЫСТРОДЕЙСТВИЕ: HIGH SPEED (HS), ДИАПАЗОН ДАННЫХ: 480 MB/S, НАПРЯЖЕНИЕ ПИТАНИЯ - МИН.: 3 V, НАПРЯЖЕНИЕ ПИТАНИЯ - МАКС.: 3.6 V, МИНИМАЛЬНАЯ РАБОЧАЯ ТЕМПЕРАТУРА: 0 C, МАКСИМАЛЬНАЯ РАБОЧАЯ ТЕМПЕРАТУРА: + 70 C, УПАКОВКА: REEL, УПАКОВКА: CUT TAPE, УПАКОВКА: MOUSEREEL, ТОРГОВАЯ МАРКА: MICROCHIP TECHNOLOGY, ТИП ИНТЕРФЕЙСА: USB, ЧУВСТВИТЕЛЬНЫЙ К ВЛАЖНОСТИ: YES, КОЛИЧЕСТВО ПОРТОВ: 2 PORT, РАБОЧЕЕ НАПРЯЖЕНИЕ ПИТАНИЯ: 3.3 V, ТИП ПРОДУКТА: USB INTERFACE IC, РАЗМЕР ФАБРИЧНОЙ УПАКОВКИ: 5000, ПОДКАТЕГОРИЯ: INTERFACE ICS</t>
  </si>
  <si>
    <t>USB2412-DZK-TR</t>
  </si>
  <si>
    <t>МИКРОСХЕМА РЧ-ПЕРЕКЛЮЧАТЕЛЬ,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</si>
  <si>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РЧ-ПЕРЕКЛЮЧАТЕЛЬ, КОЛИЧЕСТВО ПЕРЕКЛЮЧАТЕЛЕЙ: SINGLE, КОНФИГУРАЦИЯ ПЕРЕКЛЮЧАТЕЛЕЙ: SPDT, РАБОЧАЯ ЧАСТОТА: DC TO 3 GHZ, ВНОСИМЫЕ ПОТЕРИ: 0.4 DB, ИЗОЛЯЦИЯ В ВЫКЛЮЧЕННОМ СОСТОЯНИИ - ТИПИЧ.: 22 DB, МАКСИМАЛЬНАЯ РАБОЧАЯ ТЕМПЕРАТУРА: + 85 C, УПАКОВКА: CUT TAPE, СЕРИЯ: HMC545AG, ТЕХНОЛОГИЯ: GAAS, ВРЕМЯ ОТКЛЮЧЕНИЯ - МАКС.: 90 NS, ВРЕМЯ ВКЛЮЧЕНИЯ - МАКС.: 90 NS, СРЕДСТВА РАЗРАБОТКИ: EV1HMC545A, ВЫСОКОЕ УПРАВЛЯЮЩЕЕ НАПРЯЖЕНИЕ: 3 V TO 8 V, МИНИМАЛЬНАЯ РАБОЧАЯ ТЕМПЕРАТУРА: - 40 C, PD - РАССЕИВАНИЕ МОЩНОСТИ: 100 MW, РАЗМЕР ФАБРИЧНОЙ УПАКОВКИ: 50, ВЕС ИЗДЕЛИЯ: 17.600 MG</t>
  </si>
  <si>
    <t>HMC545AETR</t>
  </si>
  <si>
    <t>МИКРОСХЕМА РЧ ДЕТЕКТОР,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</si>
  <si>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РЧ-ДЕТЕКТОР, ROHS: ПОДРОБНОСТИ, ТИП: PRECISION RF DETECTOR, ЧАСТОТНЫЙ ДИАПАЗОН: 600 MHZ TO 7 GHZ, ДИНАМИЧЕСКИЙ ДИАПАЗОН ДБ: 38 DB, КОНФИГУРАЦИЯ: SINGLE,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SOT-23-6, УПАКОВКА: REEL, УПАКОВКА: CUT TAPE, УПАКОВКА: MOUSEREEL, ТОРГОВАЯ МАРКА: ANALOG DEVICES, ВЫСОТА: 1 MM, ТИП ПРОДУКТА: RF DETECTOR, СЕРИЯ: LTC5536, РАЗМЕР ФАБРИЧНОЙ УПАКОВКИ: 500, ПОДКАТЕГОРИЯ: WIRELESS &amp; RF INTEGRATED CIRCUITS</t>
  </si>
  <si>
    <t>LTC5536ES6#TRMPBF</t>
  </si>
  <si>
    <t>КАТЕГОРИЯ ПРОДУКТА: ИС, ИНТЕРФЕЙС RS-232, ROHS: ПОДРОБНОСТИ, ВИД МОНТАЖА: SMD/SMT, УПАКОВКА / БЛОК: SOIC-NARROW-16, СЕРИЯ: MAX202E, ФУНКЦИЯ: TRANSCEIVER, ДИАПАЗОН ДАННЫХ: 120 KB/S, КОЛИЧЕСТВО ДРАЙВЕРОВ: 2 DRIVER, КОЛИЧЕСТВО ПРИЕМНИКОВ: 2 RECEIVER, ДУПЛЕКСНАЯ ПЕРЕДАЧА: FULL DUPLEX, НАПРЯЖЕНИЕ ПИТАНИЯ - МАКС.: 5.5 V, НАПРЯЖЕНИЕ ПИТАНИЯ - МИН.: 4.5 V, РАБОЧИЙ ТОК ИСТОЧНИКА ПИТАНИЯ: 15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MAXIM INTEGRATED, ВЫСОТА: 1.5 MM, ДЛИНА: 10 MM, РАБОЧЕЕ НАПРЯЖЕНИЕ ПИТАНИЯ: 5 V, ПРОДУКТ: RS-232 TRANSCEIVERS, ТИП ПРОДУКТА: RS-232 INTERFACE IC, ВРЕМЯ ЗАДЕРЖКИ РАСПРОСТРАНЕНИЯ: 10 US, ОТКЛЮЧЕНИЕ: WITHOUT SHUTDOWN, РАЗМЕР ФАБРИЧНОЙ УПАКОВКИ: 2500, ПОДКАТЕГОРИЯ: INTERFACE ICS, ТИП ПИТАНИЯ: SINGLE SUPPLY, ШИРИНА: 4 MM, ДРУГИЕ НАЗВАНИЯ ТОВАРА №: MAX202E</t>
  </si>
  <si>
    <t>MAX202EESE+T</t>
  </si>
  <si>
    <t>ФЕРРИТОВЫЙ ФИЛЬТР ПОДАВЛЕНИЯ ЭМП, КАТЕГОРИЯ ПРОДУКТА: ФЕРРИТОВЫЕ ФИЛЬТРЫ; СЕРИЯ: BLM21_XN; ПРОДУКТ: FERRITE CHIP BEADS; ТИП ВЫВОДОВ: SMD/SMT; УПАКОВКА / БЛОК: 0805 (2012 METRIC); ИМПЕДАНС: 220 OHMS; МАКСИМАЛЬНЫЙ ПОСТОЯННЫЙ ТОК: 2 A; ДОПУСТИМОЕ ОТКЛОНЕНИЕ: 25 %; МАКСИМАЛЬНОЕ СОПРОТИВЛЕНИЕ ПОСТОЯННОМУ ТОКУ: 50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УПАКОВКИ:РАЗМЕР ФАБРИЧНОЙ УПАКОВКИ: 4000; ПРЕРЫВАНИЕ: -; ТЕСТОВАЯ ЧАСТОТА: 100 MHZ; ТИП: CHIP FERRITE BEAD SINGLE TYPE; ДРУГИЕ НАЗВАНИЯ ТОВАРА №: EKDMGN01A-KIT; ВЕС ИЗДЕЛИЯ: 38 MG</t>
  </si>
  <si>
    <t>КАТЕГОРИЯ ПРОДУКТА: ФИЛЬТРУЮЩИЕ КОНТУРЫ ЭМП, ROHS: ПОДРОБНОСТИ, ПРОДУКТ: EMI NETWORK FILTER ARRAYS, ТИП: BLOCK TYPE FILTER, ЧАСТОТА ОТСЕЧКИ: -, ТИП ЦЕПИ: LC FILTER, ЁМКОСТЬ: -, ИНДУКТИВНОСТЬ: -, СОПРОТИВЛЕНИЕ: -, НОМИНАЛЬНОЕ НАПРЯЖЕНИЕ: 100 V, НОМИНАЛЬНЫЙ ТОК: 15 A, ТИП ВЫВОДОВ: SMD/SMT, МИНИМАЛЬНАЯ РАБОЧАЯ ТЕМПЕРАТУРА: - 40 C, МАКСИМАЛЬНАЯ РАБОЧАЯ ТЕМПЕРАТУРА: + 125 C, СЕРИЯ: BNX, УПАКОВКА: REEL, УПАКОВКА: CUT TAPE, УПАКОВКА: MOUSEREEL, ЗАТУХАНИЕ: 35 DB, ТОРГОВАЯ МАРКА: MURATA ELECTRONICS, ЧАСТОТНЫЙ ДИАПАЗОН: 1 MHZ TO 1 GHZ, ВЫСОТА: 3.1 MM, ВНОСИМЫЕ ПОТЕРИ: 35 DB, ДЛИНА: 12.1 MM, ДИАПАЗОН РАБОЧИХ ТЕМПЕРАТУР: - 40 C TO + 125 C, ТИП ПРОДУКТА: EMI FILTER CIRCUITS, РАЗМЕР ФАБРИЧНОЙ УПАКОВКИ: 400, ПОДКАТЕГОРИЯ: FILTERS, КОММЕРЧЕСКОЕ ОБОЗНАЧЕНИЕ: EMIFIL, ШИРИНА: 9.1 MM, ДРУГИЕ НАЗВАНИЯ ТОВАРА №: EKDMGN04-KIT BNX023-01L</t>
  </si>
  <si>
    <t>BNX023-01L</t>
  </si>
  <si>
    <t>ОБЪЕКТИВ ДЛЯ ЦИФРОВОЙ МАТРИЧНОЙ СЕНСОРНОЙ КАМЕРЫ ПРОМЫШЛЕННОГО НАЗНАЧЕНИЯ,НЕ ДЛЯ ВОЕННОЙ ПРОДУКЦИИ.</t>
  </si>
  <si>
    <t>ОБЪЕКТИВ FL-BC1214D-VG - F1.4/12.5MM С ФИКСИРУЕМЫМ ФОКУСНЫМ РАСТОЯНИЕМ И ФИКСИРУЮЩИМИ ВИНТАМИ ДЛЯ КАМЕР С БАЙОНЕТОС C C И CS. ФОРМАТ: 1"; ФОКУСНОЕ РАСТОЯНИЕ: 12,5 ММ; ДИАПАЗОН: F1.4 - C; ГОРИЗОНТАЛЬНЫЙ УГОЛ ОБЗОРА: 54.0°; МИНИМАЛЬНОЕ РАССТОЯНИЕ ДО ОБЪЕКТИВА: 0,3 М; РАЗМЕР ФИЛЬТРА: 40.5 X 0.5; РАЗМЕР: 42 X 50 ММ; ДИАПАЗОН ТЕМПЕРАТУР: -20°C TO +50°C; РАЗРЕШЕНИЕ: VGA.</t>
  </si>
  <si>
    <t>FL-BC1214D-VG</t>
  </si>
  <si>
    <t>RICOH</t>
  </si>
  <si>
    <t>РЕЗИСТОР ТОЛСТОПЛЕНОЧНЫЙ И ТОНКОПЛЕНОЧНЫЙ ДЛЯ ПОВЕРХНОСТНОГО МОНТАЖА</t>
  </si>
  <si>
    <t>КАТЕГОРИЯ ПРОДУКТА: ТОЛСТОПЛЕНОЧНЫЕ РЕЗИСТОРЫ – ДЛЯ ПОВЕРХНОСТНОГО МОНТАЖА, ROHS: ПОДРОБНОСТИ, СЕРИЯ: CR0402, СОПРОТИВЛЕНИЕ: 220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</si>
  <si>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CR0402-JW-221GLF</t>
  </si>
  <si>
    <t>КАТЕГОРИЯ ПРОДУКТА: ТОЛСТОПЛЕНОЧНЫЕ РЕЗИСТОРЫ – ДЛЯ ПОВЕРХНОСТНОГО МОНТАЖА, ROHS: ПОДРОБНОСТИ, СЕРИЯ: CR0402, СОПРОТИВЛЕНИЕ: 33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</si>
  <si>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CR0402-JW-330GLF</t>
  </si>
  <si>
    <t>КАТЕГОРИЯ ПРОДУКТА: ТОЛСТОПЛЕНОЧНЫЕ РЕЗИСТОРЫ – ДЛЯ ПОВЕРХНОСТНОГО МОНТАЖА, ROHS: ПОДРОБНОСТИ, СЕРИЯ: CR0603, СОПРОТИВЛЕНИЕ: 1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</si>
  <si>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CR0603, СОПРОТИВЛЕНИЕ: 10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</si>
  <si>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КАТЕГОРИЯ ПРОДУКТА: ТОЛСТОПЛЕНОЧНЫЕ РЕЗИСТОРЫ – ДЛЯ ПОВЕРХНОСТНОГО МОНТАЖА, ROHS: ПОДРОБНОСТИ, СЕРИЯ: CR0603, СОПРОТИВЛЕНИЕ: 100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</si>
  <si>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КАТЕГОРИЯ ПРОДУКТА: ТОЛСТОПЛЕНОЧНЫЕ РЕЗИСТОРЫ – ДЛЯ ПОВЕРХНОСТНОГО МОНТАЖА, ROHS: ПОДРОБНОСТИ, СЕРИЯ: CR0603, СОПРОТИВЛЕНИЕ: 1 MOHMS,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</si>
  <si>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CR0603-JW-105ELF</t>
  </si>
  <si>
    <t>КАТЕГОРИЯ ПРОДУКТА: ТОЛСТОПЛЕНОЧНЫЕ РЕЗИСТОРЫ – ДЛЯ ПОВЕРХНОСТНОГО МОНТАЖА, ROHS: ПОДРОБНОСТИ, СЕРИЯ: CR0603, СОПРОТИВЛЕНИЕ: 200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</si>
  <si>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CR0603-JW-201ELF</t>
  </si>
  <si>
    <t>КАТЕГОРИЯ ПРОДУКТА: ТОЛСТОПЛЕНОЧНЫЕ РЕЗИСТОРЫ – ДЛЯ ПОВЕРХНОСТНОГО МОНТАЖА, ROHS: ПОДРОБНОСТИ, СЕРИЯ: CR0603, СОПРОТИВЛЕНИЕ: 51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</si>
  <si>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CR0603-JW-513ELF</t>
  </si>
  <si>
    <t>КАТЕГОРИЯ ПРОДУКТА: ТОЛСТОПЛЕНОЧНЫЕ РЕЗИСТОРЫ – ДЛЯ ПОВЕРХНОСТНОГО МОНТАЖА, ROHS: ПОДРОБНОСТИ, СЕРИЯ: CR0603, СОПРОТИВЛЕНИЕ: 680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</si>
  <si>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CR0603-JW-681ELF</t>
  </si>
  <si>
    <t>КАТЕГОРИЯ ПРОДУКТА: ТОЛСТОПЛЕНОЧНЫЕ РЕЗИСТОРЫ – ДЛЯ ПОВЕРХНОСТНОГО МОНТАЖА, ROHS: ПОДРОБНОСТИ, СЕРИЯ: CR1206, СОПРОТИВЛЕНИЕ: 5.6 KOHMS,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GENERAL PURPOSE, ОСОБЕННОСТИ: -, УПАКОВКА: REEL, УПАКОВКА: CUT TAPE, УПАКОВКА: MOUSEREEL, ТОРГОВАЯ МАРКА: BOURNS, ВЫСОТА: 0.6 MM, ДЛИНА: 3.2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</si>
  <si>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CR1206-JW-562ELF</t>
  </si>
  <si>
    <t>КАТЕГОРИЯ ПРОДУКТА: ТОЛСТОПЛЕНОЧНЫЕ РЕЗИСТОРЫ – ДЛЯ ПОВЕРХНОСТНОГО МОНТАЖА, ROHS: ПОДРОБНОСТИ, СЕРИЯ: RC, СОПРОТИВЛЕНИЕ: 470 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</si>
  <si>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RC0603JR-07470RL</t>
  </si>
  <si>
    <t>РЕЗИСТОР ТОЛСТОПЛЕНОЧНЫЙ ДЛЯ ПОВЕРХНОСТНОГО МОНТАЖА, КАТЕГОРИЯ ПРОДУКТА: ТОКОЧУВСТВИТЕЛЬНЫЕ РЕЗИСТОРЫ – ДЛЯ ПОВЕРХНОСТНОГО МОНТАЖА, СЕРИЯ: RL, СОПРОТИВЛЕНИЕ: 150 MOHMS, НОМИНАЛЬНАЯ МОЩНОСТЬ: 250 MW (1/4 W), ДОПУСТИМОЕ ОТКЛОНЕНИЕ: 1 %, ТЕМПЕРАТУРНЫЙ КОЭФФИЦИЕНТ: 600 PPM / C, КОРПУС - ДЮЙМЫ: 1206, КОРПУС - ММ: 3216, МИНИМАЛЬНАЯ РАБОЧАЯ ТЕМПЕРАТУРА: - 55 C, МАКСИМАЛЬНАЯ РАБОЧАЯ ТЕМПЕРАТУРА: + 155 C, ТЕХНОЛОГИЯ: THICK FILM, ПРЕРЫВАНИЕ: 2 TERMINAL, ТИП ВЫВОДОВ: SMD/SMT, УПАКОВКА: REEL, УПАКОВКА: CUT TAPE, УПАКОВКА: MOUSEREEL, ПРИМЕНЕНИЕ: CURRENT SENSE, ВЫСОТА: 0.55 MM, ДЛИНА: 3.1 MM, ВИД МОНТАЖА: PCB MOUNT, ПРОДУКТ: THIN FILM CURRENT SENSING RESISTORS, ТИП: LOW OHMIC CHIP RESISTORS, НОМИНАЛЬНОЕ НАПРЯЖЕНИЕ: -, ШИРИНА: 1.6 MM, ВЕС ИЗДЕЛИЯ: 16,200 MG</t>
  </si>
  <si>
    <t>RL1206FR-070R15L</t>
  </si>
  <si>
    <t>TE CONNECTIVITY / HOLSWORTHY</t>
  </si>
  <si>
    <t>КАТЕГОРИЯ ПРОДУКТА: ТОЛСТОПЛЕНОЧНЫЕ РЕЗИСТОРЫ – ДЛЯ ПОВЕРХНОСТНОГО МОНТАЖА, ROHS: ПОДРОБНОСТИ, СЕРИЯ: CR0402, СОПРОТИВЛЕНИЕ: 12.1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</si>
  <si>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CR0402-FX-1212GLF</t>
  </si>
  <si>
    <t>КАТЕГОРИЯ ПРОДУКТА: ТОЛСТОПЛЕНОЧНЫЕ РЕЗИСТОРЫ – ДЛЯ ПОВЕРХНОСТНОГО МОНТАЖА, ROHS: ПОДРОБНОСТИ, СЕРИЯ: CR0402, СОПРОТИВЛЕНИЕ: 2.37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</si>
  <si>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CR0402-FX-2371GLF</t>
  </si>
  <si>
    <t>КАТЕГОРИЯ ПРОДУКТА: ТОЛСТОПЛЕНОЧНЫЕ РЕЗИСТОРЫ – ДЛЯ ПОВЕРХНОСТНОГО МОНТАЖА, ROHS: ПОДРОБНОСТИ, СЕРИЯ: CR0402, СОПРОТИВЛЕНИЕ: 470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</si>
  <si>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CR0402-FX-4703GLF</t>
  </si>
  <si>
    <t>КАТЕГОРИЯ ПРОДУКТА: ТОЛСТОПЛЕНОЧНЫЕ РЕЗИСТОРЫ – ДЛЯ ПОВЕРХНОСТНОГО МОНТАЖА, ROHS: ПОДРОБНОСТИ, СЕРИЯ: CR0402, СОПРОТИВЛЕНИЕ: 1 MOHMS,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</si>
  <si>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CR0402-JW-105GLF</t>
  </si>
  <si>
    <t>КАТЕГОРИЯ ПРОДУКТА: ТОЛСТОПЛЕНОЧНЫЕ РЕЗИСТОРЫ – ДЛЯ ПОВЕРХНОСТНОГО МОНТАЖА, ROHS: ПОДРОБНОСТИ, СЕРИЯ: CR0402, СОПРОТИВЛЕНИЕ: 150 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</si>
  <si>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CR0402-JW-151GLF</t>
  </si>
  <si>
    <t>КАТЕГОРИЯ ПРОДУКТА: ТОЛСТОПЛЕНОЧНЫЕ РЕЗИСТОРЫ – ДЛЯ ПОВЕРХНОСТНОГО МОНТАЖА, ROHS: ПОДРОБНОСТИ, СЕРИЯ: CR0402, СОПРОТИВЛЕНИЕ: 1.5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</si>
  <si>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CR0402-JW-152GLF</t>
  </si>
  <si>
    <t>КАТЕГОРИЯ ПРОДУКТА: ТОЛСТОПЛЕНОЧНЫЕ РЕЗИСТОРЫ – ДЛЯ ПОВЕРХНОСТНОГО МОНТАЖА, ROHS: ПОДРОБНОСТИ, СЕРИЯ: CR0402, СОПРОТИВЛЕНИЕ: 100 KOHMS,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</si>
  <si>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CR0402-FX-1003GLF</t>
  </si>
  <si>
    <t>КАТЕГОРИЯ ПРОДУКТА: ТОЛСТОПЛЕНОЧНЫЕ РЕЗИСТОРЫ – ДЛЯ ПОВЕРХНОСТНОГО МОНТАЖА, ROHS: ПОДРОБНОСТИ, СЕРИЯ: CR0402, СОПРОТИВЛЕНИЕ: 2.2 KOHMS, НОМИНАЛЬНАЯ МОЩНОСТЬ: 62.5 MW (1/16 W), ДОПУСТИМОЕ ОТКЛОНЕНИЕ: 0,05, ТЕМПЕРАТУРНЫЙ КОЭФФИЦИЕНТ: 200 PPM / C, МИНИМАЛЬНАЯ РАБОЧАЯ ТЕМПЕРАТУРА: - 55 C, МАКСИМАЛЬНАЯ РАБОЧАЯ ТЕМПЕРАТУРА: + 125 C, НОМИНАЛЬНОЕ НАПРЯЖЕНИЕ: 50 V, КОРПУС - ДЮЙМЫ: 402, КОРПУС - ММ: 1005, ПРИМЕНЕНИЕ: GENERAL PURPOSE, ОСОБЕННОСТИ: -, УПАКОВКА: REEL, УПАКОВКА: CUT TAPE, УПАКОВКА: MOUSEREEL, ТОРГОВАЯ МАРКА: BOURNS,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t>
  </si>
  <si>
    <t>CR0402-JW-222GLF</t>
  </si>
  <si>
    <t>МИКРОСХЕМА ДЛЯ УПРАВЛЕНИЯ ПИТАНИЕМ, КАТЕГОРИЯ ПРОДУКТА: LDO РЕГУЛЯТОРЫ НАПРЯЖЕНИЯ; ВИД МОНТАЖА: THROUGH HOLE; ВЫХОДНОЕ НАПРЯЖЕНИЕ: 5 V; ВЫХОДНОЙ ТОК: 1.5 A; КОЛИЧЕСТВО ВЫХОДОВ: 1 OUTPUT; ПОЛЯРНОСТЬ: POSITIVE; ВХОДНОЕ НАПРЯЖЕНИЕ, МИН.: 2.55 V; ВХОДНОЕ НАПРЯЖЕНИЕ, МАКС.: 25 V; ПОДАВЛЕНИЕ ПУЛЬСАЦИЙ ПИТАНИЯ - ТИПИЧ.: 75 DB; ТИП ВЫХОДА: FIXED; МИНИМАЛЬНАЯ РАБОЧАЯ ТЕМПЕРАТУРА: - 40 C; МАКСИМАЛЬНАЯ РАБОЧАЯ ТЕМПЕРАТУРА: + 150 C; НАПРЯЖЕНИЕ ОТПУСКАНИЯ: 1.3 V; СЕРИЯ: LT1086; УПАКОВКА: TUBE; НАПРЯЖЕНИЕ ОТПУСКАНИЯ - МАКС.: 1.5 V; ВЫСОТА: 4.57 MM; НЕСТАБИЛЬНОСТЬ ВЫХОДНОГО НАПРЯЖЕНИЯ ИЛИ ТОКА: 0.15 %; НЕСТАБИЛЬНОСТЬ ВЫХОДНОЙ НАГРУЗКИ: 0.1 %; РАБОЧИЙ ТОК ИСТОЧНИКА ПИТАНИЯ: 5 MA; ПРОДУКТ: LINEAR REGULATORS; РАЗМЕР ФАБРИЧНОЙ УПАКОВКИ:РАЗМЕР ФАБРИЧНОЙ УПАКОВКИ: 50; ТИП: POSITIVE REGULATOR; ВЕС ИЗДЕЛИЯ: 6 G</t>
  </si>
  <si>
    <t>МИКРОСХЕМА ДЛЯ УПРАВЛЕНИЯ ПИТАНИЕМ, КАТЕГОРИЯ ПРОДУКТА: КОНТРОЛЬНЫЕ ЦЕПИ; ТИП: VOLTAGE SUPERVISORY; ВИД МОНТАЖА: SMD/SMT; УПАКОВКА / БЛОК: SOIC-8; ПОРОГОВОЕ НАПРЯЖЕНИЕ: 4.4 V; КОЛИЧЕСТВО КОНТРОЛИРУЕМЫХ ВХОДОВ: 1 INPUT; ТИП ВЫХОДА: PUSH-PULL; РУЧНОЙ СБРОС: MANUAL RESET; КОНТРОЛЬНЫЕ ТАЙМЕРЫ: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+ 85 C; СЕРИЯ: ADM706; УПАКОВКА: REEL; УПАКОВКА: CUT TAPE; УПАКОВКА: MOUSEREEL; СИГНАЛЫ ВКЛЮЧЕНИЯ ЧИПА: NO CHIP ENABLE; ВЫСОТА: 1.5 MM (MAX); ДЛИНА: 5 MM (MAX); РАБОЧИЙ ТОК ИСТОЧНИКА ПИТАНИЯ: 190 UA; ПОРОГ ПОВЫШЕНИЯ НАПРЯЖЕНИЯ: 4.5 V; PD - РАССЕИВАНИЕ МОЩНОСТИ: 470 MW; ОБНАРУЖЕНИЕ СБОЯ ЭЛЕКТРОПИТАНИЯ: YES; РАЗМЕР ФАБРИЧНОЙ УПАКОВКИ: 1000; НАПРЯЖЕНИЕ ПИТАНИЯ - МИН.: 1 V; ПОРОГ ПОНИЖЕНИЯ НАПРЯЖЕНИЯ: 1.25 V; ШИРИНА: 4 MM (MAX); ВЕС ИЗДЕЛИЯ: 540 MG</t>
  </si>
  <si>
    <t>ADM706ARZ-REEL7</t>
  </si>
  <si>
    <t>КАТЕГОРИЯ ПРОДУКТА: ФЛЕШ-ПАМЯТЬ NOR, ВИД МОНТАЖА: SMD/SMT, УПАКОВКА / БЛОК: TSOP-56, СЕРИЯ: J3, РАЗМЕР ПАМЯТИ: 128 MBIT, НАПРЯЖЕНИЕ ПИТАНИЯ - МИН.: 2.7 V, НАПРЯЖЕНИЕ ПИТАНИЯ - МАКС.: 3.6 V, ТИП ИНТЕРФЕЙСА: PARALLEL, ОРГАНИЗАЦИЯ: 16 M X 8/8 M X 16, ШИРИНА ШИНЫ ДАННЫХ: 8 BIT/16 BIT, ТИП СИНХРОНИЗАЦИИ: ASYNCHRONOUS, МИНИМАЛЬНАЯ РАБОЧАЯ ТЕМПЕРАТУРА: - 40 C, МАКСИМАЛЬНАЯ РАБОЧАЯ ТЕМПЕРАТУРА: + 85 C, УПАКОВКА: TRAY, ТОРГОВАЯ МАРКА: MICRON, ТИП ПАМЯТИ: NOR, ТИП ПРОДУКТА: NOR FLASH, БЫСТРОДЕЙСТВИЕ: 75 NS, СТАНДАРТ: COMMON FLASH INTERFACE (CFI), РАЗМЕР ФАБРИЧНОЙ УПАКОВКИ: 576, ПОДКАТЕГОРИЯ: MEMORY &amp; DATA STORAGE, НАПРЯЖЕНИЕ ПИТАНИЯ - МАКС.: 70 MA, КОММЕРЧЕСКОЕ ОБОЗНАЧЕНИЕ: NUMONYX</t>
  </si>
  <si>
    <t>МИКРОСХЕМА ДЛЯ УПРАВЛЕНИЯ ПИТАНИЕМ, КАТЕГОРИЯ ПРОДУКТА: ИМПУЛЬСНЫЕ РЕГУЛЯТОРЫ НАПРЯЖЕНИЯ; ВИД МОНТАЖА: SMD/SMT; УПАКОВКА / БЛОК: SO-POWERPAD-8; ТОПОЛОГИЯ: BUCK; ВЫХОДНОЕ НАПРЯЖЕНИЕ: 800 MV TO 28 V; ВЫХОДНОЙ ТОК: 5 A; КОЛИЧЕСТВО ВЫХОДОВ: 1 OUTPUT; ВХОДНОЕ НАПРЯЖЕНИЕ, МИН.: 4 V; ВХОДНОЕ НАПРЯЖЕНИЕ, МАКС.: 40 V; ТОК ПОКОЯ: 40 UA; ЧАСТОТА ПЕРЕКЛЮЧЕНИЙ: 2.2 MHZ; МИНИМАЛЬНАЯ РАБОЧАЯ ТЕМПЕРАТУРА: - 40 C; МАКСИМАЛЬНАЯ РАБОЧАЯ ТЕМПЕРАТУРА: + 125 C; СЕРИЯ: LMR14050; УПАКОВКА: REEL; УПАКОВКА: CUT TAPE; УПАКОВКА: MOUSEREEL; ВЫСОТА: 1.7 MM; ДЛИНА: 4.9 MM; ЧУВСТВИТЕЛЬНЫЙ К ВЛАЖНОСТИ: YES; РАБОЧИЙ ТОК ИСТОЧНИКА ПИТАНИЯ: 40 UA; ОТКЛЮЧЕНИЕ: SHUTDOWN; РАЗМЕР ФАБРИЧНОЙ УПАКОВКИ: 2500; НАПРЯЖЕНИЕ ПИТАНИЯ - МИН.: 4 V; КОММЕРЧЕСКОЕ ОБОЗНАЧЕНИЕ: SIMPLE SWITCHER; ШИРИНА: 3.9 MM; ВЕС ИЗДЕЛИЯ: 270 MG</t>
  </si>
  <si>
    <t>МИКРОСХЕМА ДЛЯ УПРАВЛЕНИЯ ПИТАНИЕМ, ПРОИЗВОДИТЕЛЬ: ANALOG DEVICES INC.; КАТЕГОРИЯ ПРОДУКТА: ИСТОЧНИКИ ОПОРНОГО НАПРЯЖЕНИЯ; ROHS: N; ВИД МОНТАЖА: THROUGH HOLE; УПАКОВКА / БЛОК: THROUGH HOLE; ТИП ССЫЛКИ: SERIES PRECISION REFERENCES; ВЫХОДНОЕ НАПРЯЖЕНИЕ: 10 V; ТЕМПЕРАТУРНЫЙ КОЭФФИЦИЕНТ: 3 PPM / C; СЕРИЯ VREF - ВХОДНОЕ НАПРЯЖЕНИЕ - МАКС.: 18 V; ТОК ЧЕРЕЗ ШУНТ - МАКС.: 10 MA; МИНИМАЛЬНАЯ РАБОЧАЯ ТЕМПЕРАТУРА: - 55 C; МАКСИМАЛЬНАЯ РАБОЧАЯ ТЕМПЕРАТУРА: + 125 C; СЕРИЯ: AD688; УПАКОВКА: TUBE; ТОЧНОСТЬ: 50 UV/MA; ТОРГОВАЯ МАРКА: ANALOG DEVICES; ВЫСОТА: 3.56 MM (MAX); ВХОДНОЕ НАПРЯЖЕНИЕ: 36 V; ДЛИНА: 21.34 MM (MAX); НЕСТАБИЛЬНОСТЬ ВЫХОДНОЙ НАГРУЗКИ: 50 UV/MA; ВЫХОДНОЙ ТОК: 10 MA; ПРОДУКТ: VOLTAGE REFERENCES; ТИП ПРОДУКТА: VOLTAGE REFERENCES; РАЗМЕР ФАБРИЧНОЙ УПАКОВКИ:РАЗМЕР ФАБРИЧНОЙ УПАКОВКИ: 25; ПОДКАТЕГОРИЯ: PMIC - POWER MANAGEMENT ICS; ТОПОЛОГИЯ: SERIES REFERENCES; ШИРИНА: 7.87 MM (MAX); ВЕС ИЗДЕЛИЯ: 21,319 G</t>
  </si>
  <si>
    <t>МИКРОКОНТРОЛЛЕР ARM,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</si>
  <si>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МИКРОКОНТРОЛЛЕРЫ ARM, ROHS: ПОДРОБНОСТИ, СЕРИЯ: STM32F030C6, ВИД МОНТАЖА: SMD/SMT, УПАКОВКА / БЛОК: LQFP-48, ЯДРО: ARM CORTEX M0, РАЗМЕР ПРОГРАММНОЙ ПАМЯТИ: 32 KB, ШИРИНА ШИНЫ ДАННЫХ: 32 BIT, РАЗРЕШЕНИЕ АЦП: 12 BIT, МАКСИМАЛЬНАЯ ТАКТОВАЯ ЧАСТОТА: 48 MHZ, КОЛИЧЕСТВО ВХОДОВ/ВЫХОДОВ: 39 I/O, РАЗМЕР ОЗУ ДАННЫХ: 4 KB, НАПРЯЖЕНИЕ ПИТАНИЯ - МИН.: 2.4 V, НАПРЯЖЕНИЕ ПИТАНИЯ - МАКС.: 3.6 V, МИНИМАЛЬНАЯ РАБОЧАЯ ТЕМПЕРАТУРА: - 40 C, МАКСИМАЛЬНАЯ РАБОЧАЯ ТЕМПЕРАТУРА: + 85 C, УПАКОВКА: TRAY, ТОРГОВАЯ МАРКА: STMICROELECTRONICS, ТИП ОЗУ ДАННЫХ: SRAM, ВХОДНОЕ/ВЫХОДНОЕ НАПРЯЖЕНИЕ: 2.4 V TO 3.6 V, ТИП ИНТЕРФЕЙСА: I2C, SPI, USART, ЧУВСТВИТЕЛЬНЫЙ К ВЛАЖНОСТИ: YES, КОЛИЧЕСТВО КАНАЛОВ АЦП: 12 CHANNEL, КОЛИЧЕСТВО ТАЙМЕРОВ/СЧЕТЧИКОВ: 5 TIMER, СЕРИЯ ПРОЦЕССОРА: STM32F030, ПРОДУКТ: MCU, ТИП ПРОДУКТА: ARM MICROCONTROLLERS - MCU, ТИП ПАМЯТИ ПРОГРАММ: FLASH, РАЗМЕР ФАБРИЧНОЙ УПАКОВКИ: 1500, ПОДКАТЕГОРИЯ: MICROCONTROLLERS - MCU, КОММЕРЧЕСКОЕ ОБОЗНАЧЕНИЕ: STM32, КОНТРОЛЬНЫЕ ТАЙМЕРЫ: WATCHDOG TIMER, WINDOWED</t>
  </si>
  <si>
    <t>STM32F030C6T6</t>
  </si>
  <si>
    <t>КАТЕГОРИЯ ПРОДУКТА: LDO РЕГУЛЯТОРЫ НАПРЯЖЕНИЯ, ROHS: ПОДРОБНОСТИ, ВИД МОНТАЖА: SMD/SMT, УПАКОВКА / БЛОК: SOIC-8, ВЫХОДНОЕ НАПРЯЖЕНИЕ: 2.5 V, ВЫХОДНОЙ ТОК: 500 MA, КОЛИЧЕСТВО ВЫХОДОВ: 1 OUTPUT, ПОЛЯРНОСТЬ: POSITIVE, ТОК ПОКОЯ: 8 MA, ВХОДНОЕ НАПРЯЖЕНИЕ, МИН.: 2.5 V, ВХОДНОЕ НАПРЯЖЕНИЕ, МАКС.: 16 V, ТИП ВЫХОДА: FIXED, МИНИМАЛЬНАЯ РАБОЧАЯ ТЕМПЕРАТУРА: - 40 C, МАКСИМАЛЬНАЯ РАБОЧАЯ ТЕМПЕРАТУРА: + 125 C, НАПРЯЖЕНИЕ ОТПУСКАНИЯ: 500 MV, СЕРИЯ: MIC5209, УПАКОВКА: TUBE, ТОРГОВАЯ МАРКА: MICROCHIP TECHNOLOGY, НАПРЯЖЕНИЕ ОТПУСКАНИЯ - МАКС.: 600 MV, НЕСТАБИЛЬНОСТЬ ВЫХОДНОГО НАПРЯЖЕНИЯ ИЛИ ТОКА: 0.009 %, НЕСТАБИЛЬНОСТЬ ВЫХОДНОЙ НАГРУЗКИ: 0.05 %, ЧУВСТВИТЕЛЬНЫЙ К ВЛАЖНОСТИ: YES, ТИП ПРОДУКТА: LDO VOLTAGE REGULATORS, РАЗМЕР ФАБРИЧНОЙ УПАКОВКИ: 95, ПОДКАТЕГОРИЯ: PMIC - POWER MANAGEMENT ICS, ТОЧНОСТЬ РЕГУЛИРОВАНИЯ НАПРЯЖЕНИЯ: 0,01</t>
  </si>
  <si>
    <t>MIC5209-2.5YM</t>
  </si>
  <si>
    <t>КАТЕГОРИЯ ТОВАРА: ЛОГИЧЕСКИЕ ИС- БУФЕРЫ И ЛИНЕЙНЫЕ АППАРАТНЫЕ ДРАЙВЕРЫ. ОЛИЧЕСТВО ВХОДНЫХ ЛИНИЙ: 1 INPUT , КОЛИЧЕСТВО ВЫХОДНЫХ ЛИНИЙ: 1 OUTPUT , ПОЛЯРНОСТЬ: NON-INVERTING , ВЫХОДНОЙ ТОК НИЗКОГО УРОВНЯ: 32 MA .ТОК ПОКОЯ: 10 UA , НАПРЯЖЕНИЕ ПИТАНИЯ - МАКС.: 5.5 V , НАПРЯЖЕНИЕ ПИТАНИЯ - МИН.: 1.65 V , МИНИМАЛЬНАЯ РАБОЧАЯ ТЕМПЕРАТУРА: - 40 C , МАКСИМАЛЬНАЯ РАБОЧАЯ ТЕМПЕРАТУРА: + 125 C , ВИД МОНТАЖА: SMD/SMT , ФУНКЦИЯ: BUFFER/DRIVER. ВЫСОТА: 0.9 MM , ДЛИНА: 2 MM , ДИАПАЗОН РАБОЧИХ ТЕМПЕРАТУР: - 40 C TO + 125 C , ТИП ВЫХОДА: OPEN DRAIN , СЕРИЯ: SN74LVC1G07 , ТЕХНОЛОГИЯ: CMOS , ШИРИНА: 1.25 MM , ТОРГОВАЯ МАРКА: TEXAS INSTRUMENTS , СЕМЕЙСТВО ЛОГИЧЕСКИХ ЭЛЕМЕНТОВ: LVC , ТИП ЛОГИКИ: TRUE , КОЛИЧЕСТВО КАНАЛОВ: 1 CHANNEL , НАПРЯЖЕНИЕ ПИТАНИЯ - МАКС.: 10 UA , ТИП ВХОДНОГО СИГНАЛА: SINGLE-ENDED , РАБОЧЕЕ НАПРЯЖЕНИЕ ПИТАНИЯ: 1.8 V , ТИП ПРОДУКТА: BUFFERS &amp; LINE DRIVERS , ВРЕМЯ ЗАДЕРЖКИ РАСПРОСТРАНЕНИЯ: 4.2 NS AT 3.3 V, 3.5 NS AT 5 V. ВЕС ИЗДЕЛИЯ: 130 MG</t>
  </si>
  <si>
    <t>SN74LVC1G07DCKR</t>
  </si>
  <si>
    <t>МИНИАТЮРНЫЙ ЭЛЕКТРОННЫЙ КОМПОНЕНТ: МИКРОСХЕМА ИНТЕГРАЛЬНАЯ МОНОЛИТНАЯ - ИС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</si>
  <si>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МИНИАТЮРНЫЙ ЭЛЕКТРОННЫЙ КОМПОНЕНТ: МИКРОСХЕМА ИНТЕГРАЛЬНАЯ МОНОЛИТНАЯ - ИС ДЛЯ УПРАВЛЕНИЯ ПИТАНИЕМ -  LDO РЕГУЛЯТОРЫ НАПРЯЖЕНИЯ.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</si>
  <si>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ТОВАРА: ИС ДЛЯ УПРАВЛЕНИЯ ПИТАНИЕМ - LDO РЕГУЛЯТОРЫ НАПРЯЖЕНИЯ (SGL OUTPUT LDO). ЫХОДНОЕ НАПРЯЖЕНИЕ:1.8 V. ВЫХОДНОЙ ТОК:150 MA. КОЛИЧЕСТВО ВЫХОДОВ:1 OUTPUT. ПОЛЯРНОСТЬ:POSITIVE. ВХОДНОЕ НАПРЯЖЕНИЕ (МАКС.):6.5 V. ВХОДНОЕ НАПРЯЖЕНИЕ МИН.:2.5 V. ТИП ВЫХОДА:FIXED. НАПРЯЖЕНИЕ ОТПУСКАНИЯ:170 MV. УПАКОВКА:CUT TAPE ИЛИ MOUSEREEL. ВЫСОТА:0.9 MM. ДЛИНА:2 MM. ДИАПАЗОН РАБОЧИХ ТЕМПЕРАТУР:- 40 C TO + 125 C . ШИРИНА:1.25 MM . ТОРГОВАЯ МАРКА:TEXAS INSTRUMENTS.ТОЧНОСТЬ РЕГУЛИРОВАНИЯ НАПРЯЖЕНИЯ:3 % . НЕСТАБИЛЬНОСТЬ ВЫХОДНОЙ НАГРУЗКИ:120 UV/MA . РАБОЧИЙ ТОК ИСТОЧНИКА ПИТАНИЯ:45 UA . PD - РАССЕИВАНИЕ МОЩНОСТИ:0.32 W . ТИП ПРОДУКТА:LDO VOLTAGE REGULATORS .РАЗМЕР ФАБРИЧНОЙ УПАКОВКИ:3000 . ПОДКАТЕГОРИЯ:PMIC - POWER MANAGEMENT ICS . ВЕС ИЗДЕЛИЯ:20 MG</t>
  </si>
  <si>
    <t>TPS71718DCKR</t>
  </si>
  <si>
    <t>КАТЕГОРИЯ ПРОДУКТА: LDO РЕГУЛЯТОРЫ НАПРЯЖЕНИЯ, ROHS: ПОДРОБНОСТИ, ВИД МОНТАЖА: SMD/SMT, УПАКОВКА / БЛОК: SOT-223-6, ВЫХОДНОЕ НАПРЯЖЕНИЕ: 3.3 V, ВЫХОДНОЙ ТОК: 1.5 A, КОЛИЧЕСТВО ВЫХОДОВ: 1 OUTPUT, ПОЛЯРНОСТЬ: POSITIVE, ТОК ПОКОЯ: 265 UA, ВХОДНОЕ НАПРЯЖЕНИЕ, МИН.: 2.7 V, ВХОДНОЕ НАПРЯЖЕНИЕ, МАКС.: 5.5 V, ТИП ВЫХОДА: FIXED, МИНИМАЛЬНАЯ РАБОЧАЯ ТЕМПЕРАТУРА: - 40 C, МАКСИМАЛЬНАЯ РАБОЧАЯ ТЕМПЕРАТУРА: + 125 C, НАПРЯЖЕНИЕ ОТПУСКАНИЯ: 390 MV, СЕРИЯ: TPS78633, УПАКОВКА: TUBE, ТОРГОВАЯ МАРКА: TEXAS INSTRUMENTS, СРЕДСТВА РАЗРАБОТКИ: TPS78633EVM-207, НАПРЯЖЕНИЕ ОТПУСКАНИЯ - МАКС.: 510 MV, ВЫСОТА: 1.6 MM, IB - ВХОДНОЙ ТОК СМЕЩЕНИЯ: 310 UA, ДЛИНА: 6.5 MM, НЕСТАБИЛЬНОСТЬ ВЫХОДНОГО НАПРЯЖЕНИЯ ИЛИ ТОКА: 5 % / V, НЕСТАБИЛЬНОСТЬ ВЫХОДНОЙ НАГРУЗКИ: 7 MV, ЧУВСТВИТЕЛЬНЫЙ К ВЛАЖНОСТИ: YES, РАБОЧИЙ ТОК ИСТОЧНИКА ПИТАНИЯ: 260 UA, ДИАПАЗОН РАБОЧИХ ТЕМПЕРАТУР: -4, ПРОДУКТ: LDO VOLTAGE REGULATORS, ТИП ПРОДУКТА: LDO VOLTAGE REGULATORS, РАЗМЕР ФАБРИЧНОЙ УПАКОВКИ: 78, ПОДКАТЕГОРИЯ: PMIC - POWER MANAGEMENT ICS, ТИП: LOW DROPOUT LINEAR REGULATORS, ТОЧНОСТЬ РЕГУЛИРОВАНИЯ НАПРЯЖЕНИЯ: 0,02, ШИРИНА: 3.5 MM</t>
  </si>
  <si>
    <t>TPS78633DCQ</t>
  </si>
  <si>
    <t>КАТЕГОРИЯ ПРОДУКТА: LDO РЕГУЛЯТОРЫ НАПРЯЖЕНИЯ, ROHS: ПОДРОБНОСТИ, ВИД МОНТАЖА: SMD/SMT, УПАКОВКА / БЛОК: TO-252-5, ВЫХОДНОЕ НАПРЯЖЕНИЕ: 3.3 V, ВЫХОДНОЙ ТОК: 0,0416666666666667, КОЛИЧЕСТВО ВЫХОДОВ: 1 OUTPUT, ПОЛЯРНОСТЬ: POSITIVE, ВХОДНОЕ НАПРЯЖЕНИЕ, МИН.: 2 V, ВХОДНОЕ НАПРЯЖЕНИЕ, МАКС.: 9 V, ТИП ВЫХОДА: FIXED, МИНИМАЛЬНАЯ РАБОЧАЯ ТЕМПЕРАТУРА: - 40 C, МАКСИМАЛЬНАЯ РАБОЧАЯ ТЕМПЕРАТУРА: + 150 C, НАПРЯЖЕНИЕ ОТПУСКАНИЯ: 1 V, СЕРИЯ: NCP5661, УПАКОВКА: REEL, УПАКОВКА: CUT TAPE, УПАКОВКА: MOUSEREEL, ТОРГОВАЯ МАРКА: ONSEMI, НАПРЯЖЕНИЕ ОТПУСКАНИЯ - МАКС.: 1.3 V AT 1 A, ВЫСОТА: 2.38 MM, ДЛИНА: 6.73 MM, НЕСТАБИЛЬНОСТЬ ВЫХОДНОГО НАПРЯЖЕНИЯ ИЛИ ТОКА: 0.03 %, НЕСТАБИЛЬНОСТЬ ВЫХОДНОЙ НАГРУЗКИ: 0.2 %, ТИП ПРОДУКТА: LDO VOLTAGE REGULATORS, ОПОРНОЕ НАПРЯЖЕНИЕ: 0.9 V, РАЗМЕР ФАБРИЧНОЙ УПАКОВКИ: 2500, ПОДКАТЕГОРИЯ: PMIC - POWER MANAGEMENT ICS, ТОЧНОСТЬ РЕГУЛИРОВАНИЯ НАПРЯЖЕНИЯ: 0,01, ШИРИНА: 6.22 MM</t>
  </si>
  <si>
    <t>КАТЕГОРИЯ ПРОДУКТА: ЛИНЕЙНЫЕ РЕГУЛЯТОРЫ НАПРЯЖЕНИЯ, ROHS: ПОДРОБНОСТИ, ВИД МОНТАЖА: SMD/SMT, УПАКОВКА / БЛОК: SOT-89, КОЛИЧЕСТВО ВЫХОДОВ: 1 OUTPUT, ПОЛЯРНОСТЬ: NEGATIVE, ВЫХОДНОЕ НАПРЯЖЕНИЕ: - 5 V, ВЫХОДНОЙ ТОК: 100 MA, ТИП ВЫХОДА: FIXED, ВХОДНОЕ НАПРЯЖЕНИЕ, МИН.: - 7 V, ВХОДНОЕ НАПРЯЖЕНИЕ, МАКС.: - 30 V, МИНИМАЛЬНАЯ РАБОЧАЯ ТЕМПЕРАТУРА: - 40 C, МАКСИМАЛЬНАЯ РАБОЧАЯ ТЕМПЕРАТУРА: + 125 C, НЕСТАБИЛЬНОСТЬ ВЫХОДНОЙ НАГРУЗКИ: 60 MV, НЕСТАБИЛЬНОСТЬ ВЫХОДНОГО НАПРЯЖЕНИЯ ИЛИ ТОКА: 150 MV, ТОК ПОКОЯ: 6 MA, СЕРИЯ: L79L, УПАКОВКА: REEL, УПАКОВКА: CUT TAPE, УПАКОВКА: MOUSEREEL, ТОРГОВАЯ МАРКА: STMICROELECTRONICS, ВЫСОТА: 1.6 MM, ДЛИНА: 4.6 MM, ТИП ПРОДУКТА: LINEAR VOLTAGE REGULATORS, ПОДАВЛЕНИЕ ПУЛЬСАЦИЙ ПИТАНИЯ - ТИПИЧ.: 49 DB, РАЗМЕР ФАБРИЧНОЙ УПАКОВКИ: 2500, ПОДКАТЕГОРИЯ: PMIC - POWER MANAGEMENT ICS, ШИРИНА: 2.6 MM</t>
  </si>
  <si>
    <t>L79L05ABUTR</t>
  </si>
  <si>
    <t>КАТЕГОРИЯ ПРОДУКТА: ИСТОЧНИКИ ОПОРНОГО НАПРЯЖЕНИЯ, ROHS: ПОДРОБНОСТИ, ВИД МОНТАЖА: SMD/SMT, УПАКОВКА / БЛОК: SOT-23-3, ТИП ССЫЛКИ: SERIES REFERENCES, ВЫХОДНОЕ НАПРЯЖЕНИЕ: 2.5 V, ИСХОДНАЯ ТОЧНОСТЬ: 0.2 %, ТЕМПЕРАТУРНЫЙ КОЭФФИЦИЕНТ: 75 PPM / C, СЕРИЯ VREF - ВХОДНОЕ НАПРЯЖЕНИЕ - МАКС.: 5.5 V, ТОК ЧЕРЕЗ ШУНТ - МАКС.: 25 MA, МИНИМАЛЬНАЯ РАБОЧАЯ ТЕМПЕРАТУРА: - 40 C, МАКСИМАЛЬНАЯ РАБОЧАЯ ТЕМПЕРАТУРА: + 125 C, СЕРИЯ: REF3025, УПАКОВКА: REEL, УПАКОВКА: CUT TAPE, УПАКОВКА: MOUSEREEL, ТОЧНОСТЬ: 100 UV/MA, ТОРГОВАЯ МАРКА: TEXAS INSTRUMENTS, ВЫСОТА: 1 MM, ДЛИНА: 2.92 MM, РАБОЧИЙ ТОК ИСТОЧНИКА ПИТАНИЯ: 42 UA, ПРОДУКТ: VOLTAGE REFERENCES, ТИП ПРОДУКТА: VOLTAGE REFERENCES, РАЗМЕР ФАБРИЧНОЙ УПАКОВКИ: 3000, ПОДКАТЕГОРИЯ: PMIC - POWER MANAGEMENT ICS, НАПРЯЖЕНИЕ ПИТАНИЯ - МАКС.: 50 UA, ТОПОЛОГИЯ: SERIES REFERENCES, ШИРИНА: 1.3 MM</t>
  </si>
  <si>
    <t>REF3025AIDBZ R</t>
  </si>
  <si>
    <t>КОНТРОЛЛЕР ЦИФРОВЫХ СИГНАЛОВ,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</si>
  <si>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КОНТРОЛЛЕР ЦИФРОВЫХ СИГНАЛОВ, ПРОИЗВОДИТЕЛЬ: MICROCHIP; КАТЕГОРИЯ ПРОДУКТА: ПРОЦЕССОРЫ И КОНТРОЛЛЕРЫ ЦИФРОВЫХ СИГНАЛОВ (DSP, DSC); ПРОДУКТ: DSCS; СЕРИЯ: DSPIC33EPXXXMC50X; КОММЕРЧЕСКОЕ ОБОЗНАЧЕНИЕ: DSPIC; ВИД МОНТАЖА: SMD/SMT; УПАКОВКА / БЛОК: TQFP-44; ЯДРО: DSPIC33E; КОЛИЧЕСТВО ЯДЕР: 1 CORE; МАКСИМАЛЬНАЯ ТАКТОВАЯ ЧАСТОТА: 60 MHZ; ПАМЯТЬ ДЛЯ КЭША КОМАНД L1 / ДАННЫХ: -; ПАМЯТЬ ДЛЯ КЭША КОМАНД L1 / ДАННЫХ: -; РАЗМЕР ПРОГРАММНОЙ ПАМЯТИ: 256 KB; РАЗМЕР ОЗУ ДАННЫХ: 32 KB; РАБОЧЕЕ НАПРЯЖЕНИЕ ПИТАНИЯ: 3 V TO 3.6 V; МИНИМАЛЬНАЯ РАБОЧАЯ ТЕМПЕРАТУРА: - 40 C; МАКСИМАЛЬНАЯ РАБОЧАЯ ТЕМПЕРАТУРА: + 85 C; КВАЛИФИКАЦИЯ: AEC-Q100; УПАКОВКА: TRAY; ТОРГОВАЯ МАРКА: MICROCHIP TECHNOLOGY; ШИРИНА ШИНЫ ДАННЫХ: 16 BIT; ТИП КОМАНДЫ: FIXED/FLOATING POINT; ТИП ИНТЕРФЕЙСА: I2C, SPI, UART; ЧУВСТВИТЕЛЬНЫЙ К ВЛАЖНОСТИ: YES; КОЛИЧЕСТВО ВХОДОВ/ВЫХОДОВ: 35 I/O; КОЛИЧЕСТВО ТАЙМЕРОВ/СЧЕТЧИКОВ: 5 TIMER; СЕРИЯ ПРОЦЕССОРА: DSPIC33E; ТИП ПРОДУКТА: DSP - DIGITAL SIGNAL PROCESSORS &amp; CONTROLLERS; ТИП ПАМЯТИ ПРОГРАММ: FLASH; РАЗМЕР ФАБРИЧНОЙ УПАКОВКИ:РАЗМЕР ФАБРИЧНОЙ УПАКОВКИ: 160; ПОДКАТЕГОРИЯ: EMBEDDED PROCESSORS &amp; CONTROLLERS; НАПРЯЖЕНИЕ ПИТАНИЯ - МАКС.: 3.6 V; НАПРЯЖЕНИЕ ПИТАНИЯ - МИН.: 3 V; КОНТРОЛЬНЫЕ ТАЙМЕРЫ: WATCHDOG TIMER; ВЕС ИЗДЕЛИЯ: 3,302 G</t>
  </si>
  <si>
    <t>DSPIC33EP256MC504-I/PT</t>
  </si>
  <si>
    <t>КАТЕГОРИЯ ПРОДУКТА: LDO РЕГУЛЯТОРЫ НАПРЯЖЕНИЯ, ВИД МОНТАЖА: SMD/SMT, УПАКОВКА / БЛОК: MSOP-8, ВЫХОДНОЙ ТОК: 1.5 A, КОЛИЧЕСТВО ВЫХОДОВ: 1 OUTPUT, ТОК ПОКОЯ: 1 MA, ВХОДНОЕ НАПРЯЖЕНИЕ (МАКС.): 20 V, ВХОДНОЕ НАПРЯЖЕНИЕ МИН.: 1,8 V, ТИП ВЫХОДА: ADJUSTABLE, МИНИМАЛЬНАЯ РАБОЧАЯ ТЕМПЕРАТУРА: - 40 C, МАКСИМАЛЬНАЯ РАБОЧАЯ ТЕМПЕРАТУРА: + 125 C, НАПРЯЖЕНИЕ ОТПУСКАНИЯ: 270 MV, СЕРИЯ: LT1962, УПАКОВКА: TUBE, ВЫСОТА: 1.1 MM, НАПРЯЖЕНИЕ ОТПУСКАНИЯ - МАКС.: 300 MV, ДИАПАЗОН ВЫХОДНОГО НАПРЯЖЕНИЯ: 1.21 V TO 20 V, ПОДАВЛЕНИЕ ПУЛЬСАЦИЙ ПИТАНИЯ - ТИПИЧ.: 63 DB, IB - ВХОДНОЙ ТОК СМЕЩЕНИЯ: 3 UA, НЕСТАБИЛЬНОСТЬ ВЫХОДНОГО НАПРЯЖЕНИЯ ИЛИ ТОКА: 1.5 MV, НЕСТАБИЛЬНОСТЬ ВЫХОДНОЙ НАГРУЗКИ: 2 MV, РАБОЧИЙ ТОК ИСТОЧНИКА ПИТАНИЯ: 1 MA, ОПОРНОЕ НАПРЯЖЕНИЕ: 1.21 V,</t>
  </si>
  <si>
    <t>LT1962EMS8-3.3#PBF</t>
  </si>
  <si>
    <t>УСТРОЙСТВА ДЛЯ ЗАЩИТЫ ЭЛЕКТРИЧЕСКИХ ЦЕПЕЙ НА СИЛУ ТОКА БОЛЕЕ 16А НО НЕ БОЛЕЕ 125А, НЕ ЛОМ ЭЛЕКТРООБОРУДОВАНИЯ.</t>
  </si>
  <si>
    <t>ОГРАНИЧИТЕЛЬ ПЕРЕНАПРЯЖЕНИЙ (УЗИП) OVR T1 3L 25 255 TS ABB 2CTB815101R0600. ХАРАКТЕРИСТИКИ ОГРАНИЧИТЕЛЬ ИМПУЛЬСНЫХ ПЕРЕНАПРЯЖЕНИЙ (УЗИП): ПОЛНОЕ НАИМЕНОВАНИЕ И МАРКИРОВКА АИМЕНОВАНИЕ: УСТРОЙСТВО ЗАЩИТЫ ОТ ИМПУЛЬСНЫХ ПЕРЕНАПРЯЖЕНИЙ (УЗИП); СЕРИЯ: OVR; БРЕНД: ABB; КОД ПРОИЗВОДИТЕЛЯ: 2CTB815101R0600; ОСНОВНЫЕ ХАРАКТЕРИСТИКИ: ТИП УСТРОЙСТВА: УЗИП; ИСПОЛНЕНИЕ: МОДУЛЬНОЕ; РАБОЧЕЕ НАПРЯЖЕНИЕ (UE MAX), В: 230; КОЛИЧЕСТВО ПОЛЮСОВ: 3; КРАТКОВРЕМЕННО ВЫДЕРЖИВАЕМЫЙ НОМИНАЛЬНЫЙ ТОК (ICW), А: 25; НОМИНАЛЬНОЕ ИМПУЛЬСНОЕ НАПРЯЖЕНИЕ: ,5; МОНТАЖ: DIN-РЕЙКА; ДЛИНА, ММ: 147</t>
  </si>
  <si>
    <t>OVR T1 3L 25-255 TS(2CTB815101R0600)</t>
  </si>
  <si>
    <t>ПЕРЕКЛЮЧАТЕЛИ ПРОЧИЕ: ПУСКАТЕЛИ И КОНТАКТОРЫ МАГНИТНЫЕ</t>
  </si>
  <si>
    <t>AF52-30-00-13 100-250V50/60HZ-DC (1SBL367001R1300)</t>
  </si>
  <si>
    <t>АВТОМАТИЧЕСКИЙ ДВУХПОЛЮСНЫЙ ВЫКЛЮЧАТЕЛЬ ABB 6А С S 202 6КА 2CDS252001R0064. ТЕХНИЧЕСКИЕ ХАРАКТЕРИСТИКИ: ABB S202 6А С 6КА 2CDS252001R0064; ТИП: МОДУЛЬНЫЙ; ТИП МОНТАЖА: НА DIN-РЕЙКУ; НОМИНАЛЬНОЕ НАПРЯЖЕНИЕ, В: 380; ОТКЛЮЧАЮЩАЯ СПОСОБНОСТЬ, КА: 6; СТЕПЕНЬ ЗАЩИТЫ: IP20; КЛИМАТИЧЕСКОЕ ИСПОЛНЕНИЕ: УХЛ-3; КОЛИЧЕСТВО ПОЛЮСОВ : 2; ТИП РАСЦЕПЛЕНИЯ: C; ЦВЕТ КОРПУСА: СЕРЫЙ; ВИД: АВТОМАТИЧЕСКИЙ ВЫКЛЮЧАТЕЛЬ; НОМИНАЛЬНЫЙ ТОК, А: 6; ВЫСОТА, ММ: 88; ШИРИНА, ММ: 35; ГЛУБИНА, ММ: 69; МОДЕЛЬНЫЙ РЯД: S202</t>
  </si>
  <si>
    <t>S202-C6(2CDS252001R0064)</t>
  </si>
  <si>
    <t>АВТОМАТИЧЕСКИЙ ВЫКЛЮЧАТЕЛЬ ABB S202, C4, 2-ПОЛЮСНОЙ 2CDS252001R0044. ТЕХНИЧЕСКИЕ ХАРАКТЕРИСТИКИ ABB S202 C4 2CDS252001R0044: ТИП: МОДУЛЬНЫЙ; ТИП МОНТАЖА: НА DIN-РЕЙКУ; НОМИНАЛЬНОЕ НАПРЯЖЕНИЕ, В: 400; ОТКЛЮЧАЮЩАЯ СПОСОБНОСТЬ, КА: 6; СТЕПЕНЬ ЗАЩИТЫ: IP20; КОЛИЧЕСТВО ПОЛЮСОВ: 2; ТИП РАСЦЕПЛЕНИЯ: C; ЦВЕТ КОРПУСА: СЕРЫЙ; ВИД: АВТОМАТИЧЕСКИЙ ВЫКЛЮЧАТЕЛЬ; НОМИНАЛЬНЫЙ ТОК, А:    4; ВЫСОТА, ММ: 88; ШИРИНА, ММ:35; ГЛУБИНА, ММ: 69; МОДЕЛЬНЫЙ РЯД: S202</t>
  </si>
  <si>
    <t>S202-C4(2CDS252001R0044)</t>
  </si>
  <si>
    <t>АВТОМАТИЧЕСКИЙ ВЫКЛЮЧАТЕЛЬ ABB 3-ПОЛЮСНОЙ S203 D16 2CDS253001R0161. ТЕХНИЧЕСКИЕ ХАРАКТЕРИСТИКИ: ТИП: МОДУЛЬНЫЙ; ТИП МОНТАЖА: НА DIN-РЕЙКУ: НОМИНАЛЬНОЕ НАПРЯЖЕНИЕ, В: 380;      ОТКЛЮЧАЮЩАЯ СПОСОБНОСТЬ, КА: 6; КЛИМАТИЧЕСКОЕ ИСПОЛНЕНИЕ: УХЛ-3; СТЕПЕНЬ ЗАЩИТЫ: IP20; КОЛИЧЕСТВО ПОЛЮСОВ: 3; ТИП РАСЦЕПЛЕНИЯ: D; ЦВЕТ КОРПУСА: СЕРЫЙ; ВИД: АВТОМАТИЧЕСКИЙ ВЫКЛЮЧАТЕЛЬ;      НОМИНАЛЬНЫЙ ТОК, А: 16; ВЫСОТА, ММ: 88; ШИРИНА, ММ: 52,5; ГЛУБИНА, ММ: 69; МОДЕЛЬНЫЙ РЯД: S203</t>
  </si>
  <si>
    <t>S203-D16(2CDS253001R0161)</t>
  </si>
  <si>
    <t>АВТОМАТИЧЕСКИЙ МОДУЛЬНЫЙ ВЫКЛЮЧАТЕЛЬ ABB 3П C S203 6КА 10А 2CDS253001R0104. ТЕХНИЧЕСКИЕ ХАРАКТЕРИСТИКИ: ТИП: МОДУЛЬНЫЙ; ТИП МОНТАЖА: НА DIN-РЕЙКУ: НАПРЯЖЕНИЕ, В: 380; ОТКЛЮЧАЮЩАЯ СПОСОБНОСТЬ, КА: 6; КЛИМАТИЧЕСКОЕ ИСПОЛНЕНИЕ: УХЛ-3; КОЛИЧЕСТВО ПОЛЮСОВ: 3; ТИП РАСЦЕПЛЕНИЯ: C; ЦВЕТ КОРПУСА: СЕРЫЙ; ВИД: АВТОМАТИЧЕСКИЙ ВЫКЛЮЧАТЕЛЬ: НОМИНАЛЬНЫЙ ТОК, А: 10 ; ВЫСОТА, ММ: 88: ШИРИНА, ММ: 52,5; ГЛУБИНА, ММ: 69: МОДЕЛЬНЫЙ РЯД: S200</t>
  </si>
  <si>
    <t>S203-C10(2CDS253001R0104)</t>
  </si>
  <si>
    <t>АВТОМАТИЧЕСКИЙ ДВУХПОЛЮСНЫЙ ВЫКЛЮЧАТЕЛЬ ABB 16А C S202 6КА 2CDS252001R0164. ТЕХНИЧЕСКИЕ ХАРАКТЕРИСТИКИ: ТИП; МОДУЛЬНЫЙ; ТИП МОНТАЖА: НА DIN-РЕЙКУ; НОМИНАЛЬНОЕ НАПРЯЖЕНИЕ, В: 380;      ОТКЛЮЧАЮЩАЯ СПОСОБНОСТЬ, КА: 6; СТЕПЕНЬ ЗАЩИТЫ: IP20; КЛИМАТИЧЕСКОЕ ИСПОЛНЕНИЕ: УХЛ-3; КОЛИЧЕСТВО ПОЛЮСОВ:2; ТИП РАСЦЕПЛЕНИЯ: C; ЦВЕТ КОРПУСА: СЕРЫЙ; ВИД: АВТОМАТИЧЕСКИЙ ВЫКЛЮЧАТЕЛЬ;     НОМИНАЛЬНЫЙ ТОК, А: 16; ВЫСОТА, ММ: 88; ШИРИНА, ММ: 35; ГЛУБИНА, ММ: 69; МОДЕЛЬНЫЙ РЯД: S202</t>
  </si>
  <si>
    <t>S202-C16(2CDS252001R0164)</t>
  </si>
  <si>
    <t>АВТОМАТИЧЕСКИЙ 3-ПОЛЮСНОЙ ВЫКЛЮЧАТЕЛЬ ABB S203 C1 2CDS253001R0014. ТЕХНИЧЕСКИЕ ХАРАКТЕРИСТИКИ: ТИП; МОДУЛЬНЫЙ; ТИП МОНТАЖА: НА DIN-РЕЙКУ; НОМИНАЛЬНОЕ НАПРЯЖЕНИЕ, В: 400;      ОТКЛЮЧАЮЩАЯ СПОСОБНОСТЬ, КА: 6; КЛИМАТИЧЕСКОЕ ИСПОЛНЕНИЕ: УХЛ-4; СТЕПЕНЬ ЗАЩИТЫ: IP20; КОЛИЧЕСТВО ПОЛЮСОВ: 3; ТИП РАСЦЕПЛЕНИЯ: C; ЦВЕТ КОРПУСА: БЕЛЫЙ; ВИД: АВТОМАТИЧЕСКИЙ ВЫКЛЮЧАТЕЛЬ;     НОМИНАЛЬНЫЙ ТОК, А: 1; МОДЕЛЬНЫЙ РЯД : S203</t>
  </si>
  <si>
    <t>S203-C1(2CDS253001R0014)</t>
  </si>
  <si>
    <t>2-ПОЛЮСНЫЙ АВТОМАТИЧЕСКИЙ ВЫКЛЮЧАТЕЛЬ ABB S202 C1 2CDS252001R0014. ТЕХНИЧЕСКИЕ ХАРАКТЕРИСТИКИ: ТИП: МОДУЛЬНЫЙ; ТИП МОНТАЖА: НА DIN-РЕЙКУ ; НОМИНАЛЬНОЕ НАПРЯЖЕНИЕ, В: 400;      ОТКЛЮЧАЮЩАЯ СПОСОБНОСТЬ, КА: 6; СТЕПЕНЬ ЗАЩИТЫ: IP20; КОЛИЧЕСТВО ПОЛЮСОВ: 2; ТИП РАСЦЕПЛЕНИЯ: C; ЦВЕТ КОРПУСА: СЕРЫЙ; ВИД: АВТОМАТИЧЕСКИЙ ВЫКЛЮЧАТЕЛЬ; НОМИНАЛЬНЫЙ ТОК, А: 1; ВЫСОТА, ММ: 88;     ШИРИНА, ММ: 35; ГЛУБИНА, ММ: 69; МОДЕЛЬНЫЙ РЯД: S202</t>
  </si>
  <si>
    <t>S202-C1(2CDS252001R0014)</t>
  </si>
  <si>
    <t>АВТОМАТИЧЕСКИЙ ДВУХПОЛЮСНЫЙ ВЫКЛЮЧАТЕЛЬ ABB 10А С S202 6КА 2CDS252001R0104. ТЕХНИЧЕСКИЕ ХАРАКТЕРИСТИКИ: ТИП: МОДУЛЬНЫЙ; ТИП МОНТАЖА: НА DIN-РЕЙКУ; НОМИНАЛЬНОЕ НАПРЯЖЕНИЕ, В: 380;  ОТКЛЮЧАЮЩАЯ СПОСОБНОСТЬ, КА: 6; СТЕПЕНЬ ЗАЩИТЫ: IP20; КЛИМАТИЧЕСКОЕ ИСПОЛНЕНИЕ: УХЛ-3; КОЛИЧЕСТВО ПОЛЮСОВ: 2; ТИП РАСЦЕПЛЕНИЯ: C; ЦВЕТ КОРПУСА: СЕРЫЙ; ВИД: АВТОМАТИЧЕСКИЙ ВЫКЛЮЧАТЕЛЬ;     НОМИНАЛЬНЫЙ ТОК, А: 10; ВЫСОТА, ММ: 88; ШИРИНА, ММ : 35; ГЛУБИНА, ММ: 69; МОДЕЛЬНЫЙ РЯД: S202</t>
  </si>
  <si>
    <t>S202-C10(2CDS252001R0104)</t>
  </si>
  <si>
    <t>2-ПОЛЮСНЫЙ АВТОМАТИЧЕСКИЙ ВЫКЛЮЧАТЕЛЬ ABB S202 D16 2CDS252001R0161. ТЕХНИЧЕСКИЕ ХАРАКТЕРИСТИКИ: ТИП: МОДУЛЬНЫЙ; ТИП МОНТАЖА: НА DIN-РЕЙКУ; НОМИНАЛЬНОЕ НАПРЯЖЕНИЕ, В: 400;    ОТКЛЮЧАЮЩАЯ СПОСОБНОСТЬ, КА: 6; СТЕПЕНЬ ЗАЩИТЫ: IP20; КОЛИЧЕСТВО ПОЛЮСОВ: 2; ТИП РАСЦЕПЛЕНИЯ: D; ЦВЕТ КОРПУСА: СЕРЫЙ: ВИД: АВТОМАТИЧЕСКИЙ ВЫКЛЮЧАТЕЛЬ; НОМИНАЛЬНЫЙ ТОК, А: 16; ВЫСОТА, ММ:    88; ШИРИНА, ММ: 35; ГЛУБИНА, ММ: 69; МОДЕЛЬНЫЙ РЯД: S202</t>
  </si>
  <si>
    <t>S202 D16(2CDS252001R0161)</t>
  </si>
  <si>
    <t>2-ПОЛЮСНЫЙ АВТОМАТИЧЕСКИЙ ВЫКЛЮЧАТЕЛЬ ABB S202 D10 (2CDS252001R0101). ТЕХНИЧЕСКИЕ ХАРАКТЕРИСТИКИ: ТИП: МОДУЛЬНЫЙ; ТИП МОНТАЖА: НА DIN-РЕЙКУ; НОМИНАЛЬНОЕ НАПРЯЖЕНИЕ, В: 400; ОТКЛЮЧАЮЩАЯ СПОСОБНОСТЬ, КА: 6; СТЕПЕНЬ ЗАЩИТЫ: IP20; КОЛИЧЕСТВО ПОЛЮСОВ: 2; ТИП РАСЦЕПЛЕНИЯ : D; ЦВЕТ КОРПУСА: СЕРЫЙ; ВИД: АВТОМАТИЧЕСКИЙ ВЫКЛЮЧАТЕЛЬ; НОМИНАЛЬНЫЙ ТОК, А: 10; ВЫСОТА, ММ:    88; ШИРИНА, ММ: 35; ГЛУБИНА, ММ: 69; МОДЕЛЬНЫЙ РЯД: S202</t>
  </si>
  <si>
    <t>S202-D10(2CDS252001R0101)</t>
  </si>
  <si>
    <t>МЕХАНИЧЕСКАЯ БЛОКИРОВКА (БЛОКИРАТОР) РЕВЕРСИВНАЯ ABB VM96-4, ДЛЯ КОНТАКТОРОВ, AF40-AF96 1SBN033405T1000. ТЕХНИЧЕСКИЕ ХАРАКТЕРИСТИКИ: ABB VM96-4 AF40-AF96 1SBN033405T1000; ТИП: СИЛОВОЙ; СТЕПЕНЬ ЗАЩИТЫ: IP20; НОМИНАЛЬНОЕ НАПРЯЖЕНИЕ, В: 690; НОМИНАЛЬНЫЙ ТОК, А: 96; ГАБАРИТЫ БЕЗ УПАКОВКИ, ММ: 20*20*10; МОДЕЛЬНЫЙ РЯД: VM96-4</t>
  </si>
  <si>
    <t>VM96-4(1SBN033405T1000)</t>
  </si>
  <si>
    <t>СХЕМЫ ИНТЕГРАЛЬНЫЕ МОНОЛИТНЫЕ: МИКРОКОНТРОЛЛЕР ARM,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</si>
  <si>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МИКРОКОНТРОЛЛЕРЫ ARM, ROHS: ПОДРОБНОСТИ, ВИД МОНТАЖА: SMD/SMT, УПАКОВКА / БЛОК: LQFP-100, ЯДРО: ARM CORTEX M4, РАЗМЕР ПРОГРАММНОЙ ПАМЯТИ: 1 MB, ШИРИНА ШИНЫ ДАННЫХ: 32 BIT, РАЗРЕШЕНИЕ АЦП: 16 BIT, МАКСИМАЛЬНАЯ ТАКТОВАЯ ЧАСТОТА: 120 MHZ, КОЛИЧЕСТВО ВХОДОВ/ВЫХОДОВ: 66 I/O, РАЗМЕР ОЗУ ДАННЫХ: 256 KB, НАПРЯЖЕНИЕ ПИТАНИЯ - МИН.: 1.71 V, НАПРЯЖЕНИЕ ПИТАНИЯ - МАКС.: 3.6 V, МИНИМАЛЬНАЯ РАБОЧАЯ ТЕМПЕРАТУРА: - 40 C, МАКСИМАЛЬНАЯ РАБОЧАЯ ТЕМПЕРАТУРА: + 105 C, УПАКОВКА: TRAY, НАПРЯЖЕНИЕ ПИТАНИЯ ДЛЯ АНАЛОГОВЫХ УСТРОЙСТВ: 3.3 V, ТОРГОВАЯ МАРКА: NXP SEMICONDUCTORS, ТИП ОЗУ ДАННЫХ: FLASH, ТИП ПЗУ ДАННЫХ: EEPROM, ВХОДНОЕ/ВЫХОДНОЕ НАПРЯЖЕНИЕ: 3.3 V, ТИП ИНТЕРФЕЙСА: CAN, I2C, I2S, UART, SDHC, SPI, ЧУВСТВИТЕЛЬНЫЙ К ВЛАЖНОСТИ: YES, КОЛИЧЕСТВО КАНАЛОВ АЦП: 2 CHANNEL, СЕРИЯ ПРОЦЕССОРА: ARM, ПРОДУКТ: MCU, ТИП ПРОДУКТА: ARM MICROCONTROLLERS - MCU, ТИП ПАМЯТИ ПРОГРАММ: FLASH, РАЗМЕР ФАБРИЧНОЙ УПАКОВКИ: 450, ПОДКАТЕГОРИЯ: MICROCONTROLLERS - MCU, ДРУГИЕ НАЗВАНИЯ ТОВАРА №: 935315207557</t>
  </si>
  <si>
    <t>MK64FN1M0VLL12</t>
  </si>
  <si>
    <t>ТРАНСФОРМАТОР ТОКА CM-CT 300/1. ХАРАКТЕРИСТИКИ: КЛАСС:ИЗМЕРИТЕЛЬНЫЕ ТРАНСФОРМАТОРЫ (ТРАНСФОРМАТОРЫ ТОКА); ПРОИЗВОДИТЕЛЬ:ABB; АРТИКУЛ:1SVR450117R1100; АРТИКУЛ РАСШИРЕННЫЙ:1SVR450117R1100; НАИМЕНОВАНИЕ В ПРАЙСЕ ПРОИЗВОДИТЕЛЯ:ТРАНСФОРМАТОР ТОКА CM-CT 300/1; ТИП ИЗДЕЛИЯ:ТРАНСФОРМАТОР ТОКА; КЛАСС ТОЧНОСТИ:1; НОМИНАЛЬНЫЙ ПЕРВИЧНЫЙ ТОК (А):300; НАПРЯЖЕНИЕ, В:690; НОМИНАЛЬНЫЙ ТОК,А:300/1; КОЛИЧЕСТВО ФАЗ:1.</t>
  </si>
  <si>
    <t>CM-CT 300/1</t>
  </si>
  <si>
    <t>АВТОМАТИЧЕСКИЙ ВЫКЛЮЧАТЕЛЬ 1-ПОЛЮСНЫЙ, 1А, 6КА (ХАР-КА C) ABB. НОМИНАЛЬНОЕ НАПРЯЖЕНИЕ: 220 ... 250 В; ХАРАКТЕРИСТИКА СРАБАТЫВАНИЯ-КРИВАЯ ТОКА: C; ВОЗМОЖНА ДОПОЛНИТЕЛЬНАЯ КОМПЛЕКТАЦИЯ: ДА; ОТКЛЮЧЕНИЕ НЕЙТРАЛИ N: НЕТ; НОМИН. ТОК: 1 А; ГЛУБИНА МОНТАЖН. ВСТРАИВАЕМАЯ: 68 ММ; КЛАСС ТОКООГРАНИЧЕНИЯ УСТРОЙСТВА: 3; КОЛИЧЕСТВО МОДУЛЕЙ (МОДУЛЬНАЯ ШИРИНА): 1;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1; МАКС. СЕЧЕНИЕ КАБЕЛЯ: 35.</t>
  </si>
  <si>
    <t>S201-C1</t>
  </si>
  <si>
    <t>S202 C10 АВТОМАТИЧЕСКИЙ ВЫКЛЮЧАТЕЛЬ 2-ПОЛЮСНЫЙ, 10А, 6КА (ХАР-КА C) ABB. БРЕНД: ABB; НОМИН. НАПРЯЖЕНИЕ: 400 В; ХАРАКТЕРИСТИКА СРАБАТЫВАНИЯ-КРИВАЯ ТОКА: C; ВОЗМОЖНА ДОПОЛНИТЕЛЬНАЯ КОМПЛЕКТАЦИЯ: ДА; ОТКЛЮЧЕНИЕ НЕЙТРАЛИ N: НЕТ; НОМИН. ТОК: 10А; ГЛУБИНА МОНТАЖН. ВСТРАИВАЕМАЯ: 68 ММ; КЛАСС ТОКООГРАНИЧЕНИЯ УСТРОЙСТВА: 3; КОЛИЧЕСТВО МОДУЛЕЙ (МОДУЛЬНАЯ ШИРИНА): 2;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2; МАКС. СЕЧЕНИЕ КАБЕЛЯ: 35.</t>
  </si>
  <si>
    <t>S202-C10</t>
  </si>
  <si>
    <t>S202 C16 АВТОМАТИЧЕСКИЙ ВЫКЛЮЧАТЕЛЬ 2-ПОЛЮСНЫЙ, 16А, 6КА (ХАР-КА C) ABB. НОМИН. НАПРЯЖЕНИЕ: 400 В; ХАРАКТЕРИСТИКА СРАБАТЫВАНИЯ-КРИВАЯ ТОКА: C; ВОЗМОЖНА ДОПОЛНИТЕЛЬНАЯ КОМПЛЕКТАЦИЯ: ДА; ОТКЛЮЧЕНИЕ НЕЙТРАЛИ N: НЕТ; НОМИН. ТОК: 16 А; ГЛУБИНА МОНТАЖН. ВСТРАИВАЕМАЯ: 68 ММ; КЛАСС ТОКООГРАНИЧЕНИЯ УСТРОЙСТВА: 3; КОЛИЧЕСТВО МОДУЛЕЙ (МОДУЛЬНАЯ ШИРИНА): 2;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2; МАКС. СЕЧЕНИЕ КАБЕЛЯ: 35.</t>
  </si>
  <si>
    <t>S202-C16</t>
  </si>
  <si>
    <t>S202 C2 АВТОМАТИЧЕСКИЙ ВЫКЛЮЧАТЕЛЬ 2-ПОЛЮСНЫЙ, 2А, 6КА (ХАР-КА C) ABB. НОМИН. НАПРЯЖЕНИЕ: 400 В; ХАРАКТЕРИСТИКА СРАБАТЫВАНИЯ-КРИВАЯ ТОКА: C; ВОЗМОЖНА ДОПОЛНИТЕЛЬНАЯ КОМПЛЕКТАЦИЯ: ДА; ОТКЛЮЧЕНИЕ НЕЙТРАЛИ N: НЕТ; НОМИН. ТОК: 2 A; ГЛУБИНА МОНТАЖН. ВСТРАИВАЕМАЯ: 68 ММ; КЛАСС ТОКООГРАНИЧЕНИЯ УСТРОЙСТВА: 3; КОЛИЧЕСТВО МОДУЛЕЙ (МОДУЛЬНАЯ ШИРИНА): 2;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2; МАКС. СЕЧЕНИЕ КАБЕЛЯ: 35.</t>
  </si>
  <si>
    <t>S202-C2</t>
  </si>
  <si>
    <t>АВТОМАТИЧЕСКИЙ ВЫКЛЮЧАТЕЛЬ ABB 2-ПОЛЮСНЫЙ S202 C20 (АВТОМАТ). НОМИН. НАПРЯЖЕНИЕ: 400 В; СЕРИЯ: S202 SYSTEM PRO M НА 20 АМПЕР, 2Р С ХАРАКТЕРИСТИКОЙ C. НАЗНАЧЕНИЕ: ЗАЩИТА ОТ ПЕРЕГРУЗКИ И КОРОТКИХ ЗАМЫКАНИЙ (ОБЕСПЕЧИВАЮТ НАДЕЖНУЮ И БЕЗОПАСНУЮ РАБОТУ ЭЛЕКТРОУСТАНОВОК), ЗАЩИТА РЕЗИСТИВНЫХ И ИНДУКТИВНЫХ НАГРУЗОК С НИЗКИМ ИМПУЛЬСНЫМ ТОКОМ. ВЫСОКИЙ ПОКАЗАТЕЛЬ СТОЙКОСТИ К КОРОТКИМ ЗАМЫКАНИЯМ. ПРИМЕНЕНИЕ: ЖИЛЫЕ ПОМЕЩЕНИЯ, КОММЕРЧЕСКИЕ И ПРОМЫШЛЕННЫЕ ОБЪЕКТЫ.  ТАНДАРТ: IEC/EN 60898, IEC/EN 60947-2; ХАРАКТЕРИСТИКИ: КОЛИЧЕСТВО ПОЛЮСОВ - 2; НОМИНАЛЬНЫЙ ТОК - 20 АМПЕР; ХАРАКТЕРИСТИКА СРАБАТЫВАНИЯ - C; НОМИНАЛЬНАЯ ОТКЛЮЧАЮЩАЯ СПОСОБНОСТЬ - 6 КА; НОМИНАЛЬНАЯ ЧАСТОТА - 50-60 ГЦ; ЭЛЕКТРИЧЕСКАЯ ИЗНОСОСТОЙКОСТЬ - 10000; МЕХАНИЧЕСКАЯ ИЗНОСОСТОЙКОСТЬ - 20000; СТЕПЕНЬ ЗАЩИТЫ КОРПУС/ЗАЖИМЫ - IP4X/IP2X; ТЕМПЕРАТУРА ЭКСПЛУАТАЦИИ - ОТ -25 ОС ДО +55 ОС; СЕЧЕНИЕ КАБЕЛЯ - 25 ММ2; СЕЧЕНИЕ ШИНЫ - 10 ММ2; ТИП ЗАЖИМА - ДВУНАПРАВЛЕННАЯ КЛЕММА С ЗАЩИТОЙ ОТ НЕПРАВИЛЬНОГО МОНТАЖА; РАЗМЕР ОДНОГО ПОЛЮСА - 85Х68Х17,5 ММ; УСТАНОВКА - НА РЕЙКУ DIN.</t>
  </si>
  <si>
    <t>S202-C20</t>
  </si>
  <si>
    <t>S202 C3 АВТОМАТИЧЕСКИЙ ВЫКЛЮЧАТЕЛЬ 2-ПОЛЮСНЫЙ, 3А, 6КА (ХАР-КА C) ABB. НОМИН. НАПРЯЖЕНИЕ: 400 В; ХАРАКТЕРИСТИКА СРАБАТЫВАНИЯ-КРИВАЯ ТОКА: C; ВОЗМОЖНА ДОПОЛНИТЕЛЬНАЯ КОМПЛЕКТАЦИЯ: ДА; ОТКЛЮЧЕНИЕ НЕЙТРАЛИ N: НЕТ; НОМИН. ТОК: 3 А; ГЛУБИНА МОНТАЖН. ВСТРАИВАЕМАЯ: 68 ММ; КЛАСС ТОКООГРАНИЧЕНИЯ УСТРОЙСТВА: 3; КОЛИЧЕСТВО МОДУЛЕЙ (МОДУЛЬНАЯ ШИРИНА): 2;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2; МАКС. СЕЧЕНИЕ КАБЕЛЯ: 35.</t>
  </si>
  <si>
    <t>S202-C3</t>
  </si>
  <si>
    <t>ВЫКЛЮЧАТЕЛЬ АВТОМАТИЧЕСКИЙ ДВУХПОЛЮСНЫЙ 32А С S202 6КА (S202 C32). КЛАСС: АВТОМАТИЧЕСКИЕ ВЫКЛЮЧАТЕЛИ; ПРОИЗВОДИТЕЛЬ:ABB; АРТИКУЛ:S202 C32; АРТИКУЛ РАСШИРЕННЫЙ:2CDS252001R0324; ЕД.ИЗМЕРЕНИЯ:ШТ; НАИМЕНОВАНИЕ В ПРАЙСЕ ПРОИЗВОДИТЕЛЯ:АВТОМАТ.ВЫКЛ-ЛЬ 2-ПОЛЮСНОЙ S202 C32; ТИП ИЗДЕЛИЯ: ВЫКЛЮЧАТЕЛЬ АВТОМАТИЧЕСКИЙ; НОМИНАЛЬНЫЙ ТОК,А: 32; КОЛИЧЕСТВО СИЛОВЫХ ПОЛЮСОВ: 2; ХАРАКТЕРИСТИКА ЭЛ.МАГНИТНОГО РАСЦЕПИТЕЛЯ: C; НОМИНАЛЬНАЯ ОТКЛЮЧАЮЩАЯ СПОСОБНОСТЬ, КA (AC) (IEC/EN 60898)6; КОЛИЧЕСТВО МОДУЛЕЙ DIN2; НАПРЯЖЕНИЕ, В: 380; СПОСОБ МОНТАЖА: DIN-РЕЙКА; НОМИНАЛЬНОЕ НАПРЯЖЕНИЕ, В: 400; СТЕПЕНЬ ЗАЩИТЫ: IP20; ИСПОЛНЕНИЕ:СТАЦИОНАРНОЕ; НОРМАТИВНЫЙ ДОКУМЕНТ:МЭК/EN 60898-1, МЭК 60947-2; ВЫСОТА, ММ:88;  ЛИМАТИЧЕСКОЕ ИСПОЛНЕНИЕ:УХЛ3.1; РОД ТОКА:ПЕРЕМЕННЫЙ (AC); ГЛУБИНА, ММ:69; ШИРИНА, ММ:35; ПРЕДЕЛЬНАЯ ОТКЛЮЧАЮЩАЯ СПОСОБНОСТЬ, КA:7.5; СФЕРА ПРИМЕНЕНИЯ:БЫТОВОЕ И ПРОМЫШЛЕННОСТЬ\АВТОМАТИЧЕСКИЕ ВЫКЛЮЧАТЕЛИ; МАКСИМАЛЬНОЕ СЕЧЕНИЕ ПОДКЛЮЧАЕМОГО КАБЕЛЯ, ММ2:35. ВОЗМОЖНОСТЬ УСТАНОВКИ ДОПОЛНИТЕЛЬНОГО ОБОРУДОВАНИЯ:ДА; ВОЗМОЖНОСТЬ ОТКЛЮЧЕНИЯ НЕЙТРАЛИ:НЕТ; КЛАСС ТОКООГРАНИЧЕНИЯ:3; КАТЕГОРИЯ ПЕРЕНАПРЯЖЕНИЯ:3; КОЛИЧЕСТВО ЗАЩИЩЕННЫХ ПОЛЮСОВ:2; СТЕПЕНЬ ЗАГРЯЗНЕНИЯ:2;  ИП НАПРЯЖЕНИЯ (ТОКА):ПЕРЕМЕННЫЙ/ПОСТОЯННЫЙ (AC/DC); ЧАСТОТА, ГЦ:50; ОПИСАНИЕ: МОДУЛЬНЫЙ АВТОМАТИЧЕСКИЙ ВЫКЛЮЧАТЕЛЬ ДЛЯ ПРОМЫШЛЕННОГО И БЫТОВОГО ПРИМЕНЕНИЯ.</t>
  </si>
  <si>
    <t>S202-C32</t>
  </si>
  <si>
    <t>S203 D10 АВТОМАТИЧЕСКИЙ ВЫКЛЮЧАТЕЛЬ 3-ПОЛЮСНЫЙ, 10А, 6КА (ХАР-КА D) ABB. АРТИКУЛ: 2CDS253001R0101; БРЕНД: ABB; НОМИН. НАПРЯЖЕНИЕ: 400 В; ХАРАКТЕРИСТИКА СРАБАТЫВАНИЯ-КРИВАЯ ТОКА: D; ВОЗМОЖНА ДОПОЛНИТЕЛЬНАЯ КОМПЛЕКТАЦИЯ:ДА; ОТКЛЮЧЕНИЕ НЕЙТРАЛИ N: НЕТ; НОМИН. ТОК: 10 А; ГЛУБИНА МОНТАЖН. ВСТРАИВАЕМАЯ: 68 ММ; КЛАСС ТОКООГРАНИЧЕНИЯ УСТРОЙСТВА: 3; КОЛИЧЕСТВО МОДУЛЕЙ (МОДУЛЬНАЯ ШИРИНА): 3;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6 КА; КОЛ-ВО ПОЛЮСОВ: 3; МАКС. СЕЧЕНИЕ КАБЕЛЯ: 35.</t>
  </si>
  <si>
    <t>S203-D10</t>
  </si>
  <si>
    <t>S203 D16 АВТОМАТИЧЕСКИЙ ВЫКЛЮЧАТЕЛЬ 3-ПОЛЮСНЫЙ, 16А, 6КА (ХАР-КА D) ABB. АРТИКУЛ: 2CDS253001R0161; БРЕНД: ABB; НОМИН. НАПРЯЖЕНИЕ: 400 В; ХАРАКТЕРИСТИКА СРАБАТЫВАНИЯ-КРИВАЯ ТОКА: D; ВОЗМОЖНА ДОПОЛНИТЕЛЬНАЯ КОМПЛЕКТАЦИЯ: ДА; ОТКЛЮЧЕНИЕ НЕЙТРАЛИ N: НЕТ; НОМИН. ТОК: 16 А; ГЛУБИНА МОНТАЖН. ВСТРАИВАЕМАЯ: 68 ММ; КЛАСС ТОКООГРАНИЧЕНИЯ УСТРОЙСТВА: 3; КОЛИЧЕСТВО МОДУЛЕЙ (МОДУЛЬНАЯ ШИРИНА): 3; СТЕПЕНЬ ЗАЩИТЫ: IP2X; СТЕПЕНЬ ЗАГРЯЗНЕНИЯ УСТРОЙСТВА: 2; НОМИН. ОТКЛЮЧАЮЩАЯ СПОСОБНОСТЬ ПО IEC 60947-2: 7,5; ТИП НАПРЯЖЕНИЯ: ПЕРЕМЕН./ПОСТОЯН. (AC/DC); НОМИН. ОТКЛЮЧАЮЩАЯ СПОСОБНОСТЬ: 7,5 КА; КОЛ-ВО ПОЛЮСОВ: 3; МАКС. СЕЧЕНИЕ КАБЕЛЯ: 35.</t>
  </si>
  <si>
    <t>S203-D16</t>
  </si>
  <si>
    <t>КНОПКА В СБОРЕ 220 В</t>
  </si>
  <si>
    <t>КНОПКА CP1-30G-10 В СБОРЕ 220 В, СЕРИЯ: CP; СПОСОБ МОНТАЖА НА ЛИЦЕВУЮ ПАНЕЛЬ, НАПРЯЖЕНИЕ, В 220, ФИКСАЦИЯ КНОПКИ БЕЗ ФИКСАЦИИ, ЦВЕТ ТОЛКАТЕЛЯ ЗЕЛЕНЫЙ, ТИП ТОЛКАТЕЛЯ ЦИЛИНДРИЧЕСКИЙ, НАЛИЧИЕ ИНДИКАТОРА (СИГНАЛЬНОЙ ЛАМПЫ) НЕТ, КОЛИЧЕСТВО НО КОНТАКТОВ 1, КОЛИЧЕСТВО НЗ КОНТАКТОВ: 0, КОЛИЧЕСТВО ПЕРЕКЛЮЧАЮЩИХ КОНТАКТОВ: 0, СТЕПЕНЬ ЗАЩИТЫ: IP20, ДИАМЕТР ОТВЕРСТИЯ, ММ: 22, РОД ТОКА: ПЕРЕМЕННЫЙ/ПОСТОЯННЫЙ (AC/DC), ИНДИКАЦИЯ: НЕТ, КОММУТИРУЕМЫЙ ТОК, А: 1, ДИАПАЗОН РАБОЧИХ ТЕМПЕРАТУР: ОТ -25 ДО +70, КЛИМАТИЧЕСКОЕ ИСПОЛНЕНИЕ: УХЛ4, МАССА, КГ: 0.03, НОМИНАЛЬНЫЙ ТОК,А: 1, ТИП ИЗДЕЛИЯ: КНОПКА, ТИП ПОДКЛЮЧЕНИЯ: ВИНТОВОЕ, НОМИНАЛЬНОЕ НАПРЯЖЕНИЕ, В: 300, КОЛИЧЕСТВО УПРАВЛЯЮЩИХ ЭЛЕМЕНТОВ: 1, КОНСТРУКЦИЯ ЛИНЗЫ: КРУГЛАЯ</t>
  </si>
  <si>
    <t>КНОПКА CP1-30R-10 КРАСНАЯ БЕЗ ФИКСАЦИИ 1HO, В СБОРЕ 220 В, СЕРИЯ: CP; СПОСОБ МОНТАЖА НА ЛИЦЕВУЮ ПАНЕЛЬ, НАПРЯЖЕНИЕ, В 220, ФИКСАЦИЯ КНОПКИ БЕЗ ФИКСАЦИИ, ЦВЕТ ТОЛКАТЕЛЯ КРАСНЫЙ, ТИП ТОЛКАТЕЛЯ ЦИЛИНДРИЧЕСКИЙ, НАЛИЧИЕ ИНДИКАТОРА (СИГНАЛЬНОЙ ЛАМПЫ) НЕТ, КОЛИЧЕСТВО НО КОНТАКТОВ 1, КОЛИЧЕСТВО НЗ КОНТАКТОВ: 0, КОЛИЧЕСТВО ПЕРЕКЛЮЧАЮЩИХ КОНТАКТОВ: 0, СТЕПЕНЬ ЗАЩИТЫ: IP20, ДИАМЕТР ОТВЕРСТИЯ, ММ: 22, РОД ТОКА: ПЕРЕМЕННЫЙ/ПОСТОЯННЫЙ (AC/DC), ИНДИКАЦИЯ: НЕТ, КОММУТИРУЕМЫЙ ТОК, А: 1, ДИАПАЗОН РАБОЧИХ ТЕМПЕРАТУР: ОТ -25 ДО +70, КЛИМАТИЧЕСКОЕ ИСПОЛНЕНИЕ: УХЛ4, МАССА, КГ: 0.03, НОМИНАЛЬНЫЙ ТОК,А: 1, ТИП ИЗДЕЛИЯ: КНОПКА, ТИП ПОДКЛЮЧЕНИЯ: ВИНТОВОЕ, НОМИНАЛЬНОЕ НАПРЯЖЕНИЕ, В: 300, КОЛИЧЕСТВО УПРАВЛЯЮЩИХ ЭЛЕМЕНТОВ: 1, КОНСТРУКЦИЯ ЛИНЗЫ: КРУГЛАЯ</t>
  </si>
  <si>
    <t>КОНТАКТНЫЙ БЛОК ДЛЯ КОНТАКТОРА, ПОДХОДИТ ДЛЯ КОНТАКТОРОВ АF116 - АF370, НОМИНАЛЬНЫЙ ТОК,А 6, СТЕПЕНЬ ЗАЩИТЫ IP20, КОЛИЧЕСТВО НЗ КОНТАКТОВ: 1, КОЛИЧЕСТВО НО КОНТАКТОВ: 1, ИСПОЛНЕНИЕ: БОКОВОЕ КРЕПЛЕНИЕ, КРЕПЛЕНИЕ: БОКОВОЕ КРЕПЛЕНИЕ, КЛИМАТИЧЕСКОЕ ИСПОЛНЕНИЕ: УХЛ3, МАССА, КГ: 0.1, НАПРЯЖЕНИЕ, В: 690, СПОСОБ МОНТАЖА: НА АППАРАТ, ТИП ПОДКЛЮЧЕНИЯ: ВИНТОВОЕ, НОМИНАЛЬНЫЙ ТОК AC 15 (А) ПРИ 230 В: 4</t>
  </si>
  <si>
    <t>БЛОКИРОВКА МЕХАНИЧЕСКАЯ РЕВЕРСИВНАЯ (БЛОКИРАТОР) (КОМПЛЕКТ МЕХАНИЧЕСКОГО ЗАМКА) VM19 ДЛЯ КОНТАКТОРОВ AF116-370 1SFN030300R1000 ABB. БРЕНД: ABB; НАЗНАЧЕНИЕ: ДЛЯ КОНТАКТОРОВ AF116-370; ТИП ИЗДЕЛИЯ: БЛОКИРОВКА МЕХАНИЧЕСКАЯ; ИСПОЛНЕНИЕ: РЕВЕРСИВНАЯ. ПОДХОДИТ ДЛЯ КЛАССА ИЗДЕЛИЙ: BLOCK CONTACTORS; ТИП КЛЕММ: КЛЕММЫ С ВИНТОВЫМ ЗАЖИМОМ. ЧИСТАЯ ШИРИНА ИЗДЕЛИЯ:70 MM; ЧИСТАЯ ВЫСОТА ИЗДЕЛИЯ:58.7 MM; ЧИСТАЯ ТОЛЩИНА ИЗДЕЛИЯ:31.9 MM. КОНТАКТОРЫ СЕРИЙ: AF116 - AF370 ОДИНАКОВОГО ТИПОРАЗМЕРА. СПОСОБ МОНТАЖА: ГОРИЗОНТАЛЬНО. МЕХАНИЧЕСКАЯ БЛОКИРОВКА VM ПРЕДНАЗНАЧЕНА ДЛЯ БЛОКИРОВКИ ДВУХ КОНТАКТОРОВ AF. ПРИ УСТАНОВКЕ МЕЖДУ ДВУМЯ КОНТАКТОРАМИ МЕХАНИЧЕСКАЯ БЛОКИРОВКА ПРЕПЯТСТВУЕТ ЗАМЫКАНИЮ ОДНОГО ИЗ КОНТАКТОРОВ, ПОКА ДРУГОЙ КОНТАКТОР НАХОДИТСЯ В ЗАМКНУТОМ СОСТОЯНИИ.</t>
  </si>
  <si>
    <t>VM19</t>
  </si>
  <si>
    <t>БЛОКИ БЕСПЕРЕБОЙНОГО ПИТАНИЯ, НЕ ДЛЯ ПОЖАРНОЙ АВТОМАТИКИ, ПРОМЫШЛЕННОГО НАЗНАЧЕНИЯ, НЕ ДЛЯ ВОЕННЫХ ЦЕЛЕЙ.</t>
  </si>
  <si>
    <t>КАТЕГОРИЯ ПРОДУКТА: БЛОКИ БЕСПЕРЕБОЙНОГО ПИТАНИЯ (UPS), ВЫХОДНОЕ НАПРЯЖЕНИЕ-КАНАЛ 1: 24 VDC, КОЛИЧЕСТВО ВЫХОДОВ: 1 OUTLET, ВРЕМЯ РАБОТЫ-ПОЛНАЯ НАГРУЗКА: 1 H, СЕРИЯ: QUINT-UPS, ТОРГОВАЯ МАРКА: PHOENIX CONTACT, ВЫСОТА: 130 MM, ВХОДНОЕ НАПРЯЖЕНИЕ: 24 VDC, ПАРАМЕТРЫ IP: IP20, ДЛИНА: 4.9 IN, МАКСИМАЛЬНАЯ РАБОЧАЯ ТЕМПЕРАТУРА: + 70 C, МИНИМАЛЬНАЯ РАБОЧАЯ ТЕМПЕРАТУРА: - 25 C, ВИД МОНТАЖА: DIN RAIL, ДИАПАЗОН РАБОЧИХ ТЕМПЕРАТУР: - 25 C TO + 70 C, ТИП ПРОДУКТА: UPS - UNINTERRUPTIBLE POWER SUPPLIES, РАЗМЕР ФАБРИЧНОЙ УПАКОВКИ: 1, ПОДКАТЕГОРИЯ: AC-DC POWER SUPPLY, КОММЕРЧЕСКОЕ ОБОЗНАЧЕНИЕ: QUINT POWER, ШИРИНА: 40 MM, ДРУГИЕ НАЗВАНИЯ ТОВАРА №: QUINT-UPS/_24DC/_24DC/20 QUINTUPS24DC24DC20, ВЕС ИЗДЕЛИЯ: 600 G, УПАКОВКА: CUT TAPE, УПАКОВКА: MOUSEREEL, ПРИМЕНЕНИЕ: POWER, ТИП ЯДРА: DRUM, ПРОДУКТ: POWER INDUCTORS, ТИП ПРОДУКТА: FIXED INDUCTORS, ЧАСТОТА СОБСТВЕННЫХ КОЛЕБАНИЙ: -, РАЗМЕР ФАБРИЧНОЙ УПАКОВКИ: 750, ПОДКАТЕГОРИЯ: INDUCTORS, CHOKES &amp; COILS, ПРЕРЫВАНИЕ: STANDARD, ТИП ПРОДУКТА: I/O CONNECTORS, РАЗМЕР ФАБРИЧНОЙ УПАКОВКИ: 2000, ПОДКАТЕГОРИЯ: I/O CONNECTORS, ТИП: RECEPTACLES, ДРУГИЕ НАЗВАНИЯ ТОВАРА №: 245-0001-0-00, ВЕС ИЗДЕЛИЯ: 290 MG,</t>
  </si>
  <si>
    <t>2320238</t>
  </si>
  <si>
    <t>СИЛОВОЙ ИНДУКТОР (КАТУШКА ИНДУКТИВНОСТИ), ПОВЕРХНОСТНОГО МОНТАЖА, СИЛОВОЙ ИНДУКТОР (КАТУШКА ИНДУКТИВНОСТИ), СИНФАЗНЫЙ ДРОССЕЛЬ ПОВЕРХНОСТНОГО МОНТАЖА, СИНФАЗНЫЙ ДРОССЕЛЬ</t>
  </si>
  <si>
    <t>КАТЕГОРИЯ ПРОДУКТА: СИЛОВЫЕ ИНДУКТОРЫ - ПОВЕРХНОСТНЫЙ МОНТАЖ, ROHS: ПОДРОБНОСТИ, ТИП: WIREWOUND, ТИП ВЫВОДОВ: SMD/SMT, УПАКОВКА / БЛОК: 5 MM X 5 MM X 2 MM, ЭКРАНИРОВАНИЕ: SHIELDED, ИНДУКТИВНОСТЬ: 2.2 UH, ДОПУСТИМОЕ ОТКЛОНЕНИЕ: 0,3, МАКСИМАЛЬНЫЙ ПОСТОЯННЫЙ ТОК: 2.76 A, МАКСИМАЛЬНОЕ СОПРОТИВЛЕНИЕ ПОСТОЯННОМУ ТОКУ: 71 MOHMS, ТОК НАСЫЩЕНИЯ: 2.62 A, МИНИМАЛЬНАЯ РАБОЧАЯ ТЕМПЕРАТУРА: - 40 C, МАКСИМАЛЬНАЯ РАБОЧАЯ ТЕМПЕРАТУРА: + 105 C, Q МИН.: -, ВИД МОНТАЖА: PCB MOUNT, ДЛИНА: 5 MM, ШИРИНА: 5 MM, ВЫСОТА: 2 MM, ДИАМЕТР: -, МАТЕРИАЛ СЕРДЕЧНИКА: FERRITE, СЕРИЯ: VLCF, УПАКОВКА: REEL, УПАКОВКА: CUT TAPE, УПАКОВКА: MOUSEREEL, ПРИМЕНЕНИЕ: COMMERCIAL, ТОРГОВАЯ МАРКА: TDK, ПРОДУКТ: POWER INDUCTORS, ТИП ПРОДУКТА: FIXED INDUCTORS, ЧАСТОТА СОБСТВЕННЫХ КОЛЕБАНИЙ: -, РАЗМЕР ФАБРИЧНОЙ УПАКОВКИ: 500, ПОДКАТЕГОРИЯ: INDUCTORS, CHOKES &amp; COILS, ПРЕРЫВАНИЕ: STANDARD, ТЕСТОВАЯ ЧАСТОТА: 100 KHZ, ВЕС ИЗДЕЛИЯ: 280 MG,</t>
  </si>
  <si>
    <t>КАТЕГОРИЯ ПРОДУКТА: СИЛОВЫЕ ИНДУКТОРЫ - ПОВЕРХНОСТНЫЙ МОНТАЖ, ROHS: ПОДРОБНОСТИ, ТИП: POWER CHOKE, ТИП ВЫВОДОВ: SMD/SMT, УПАКОВКА / БЛОК: 1212 (3030 METRIC), ЭКРАНИРОВАНИЕ: SHIELDED, ИНДУКТИВНОСТЬ: 470 NH, ДОПУСТИМОЕ ОТКЛОНЕНИЕ: 0,2, МАКСИМАЛЬНЫЙ ПОСТОЯННЫЙ ТОК: 6.4 A, МАКСИМАЛЬНОЕ СОПРОТИВЛЕНИЕ ПОСТОЯННОМУ ТОКУ: 19.5 MOHMS, ТОК НАСЫЩЕНИЯ:6,4 А, МИНИМАЛЬНАЯ РАБОЧАЯ ТЕМПЕРАТУРА: - 55 C, МАКСИМАЛЬНАЯ РАБОЧАЯ ТЕМПЕРАТУРА: + 125 C, Q МИН.: -, ВИД МОНТАЖА: PCB MOUNT, ДЛИНА: 3 MM, ШИРИНА: 3 MM, ВЫСОТА: 1.2 MM, ДИАМЕТР: -, МАТЕРИАЛ СЕРДЕЧНИКА: COMPOSITE, СЕРИЯ: IHLP1212, УПАКОВКА: REEL, УПАКОВКА: CUT TAPE, УПАКОВКА: MOUSEREEL, ПРИМЕНЕНИЕ: COMMERCIAL, ТОРГОВАЯ МАРКА: VISHAY / DALE, КОРПУС - ДЮЙМЫ: 1212, КОРПУС - ММ: 3030, ПРОДУКТ: POWER INDUCTORS, ТИП ПРОДУКТА: FIXED INDUCTORS, ЧАСТОТА СОБСТВЕННЫХ КОЛЕБАНИЙ: 140 MHZ, РАЗМЕР ФАБРИЧНОЙ УПАКОВКИ: 3000, ПОДКАТЕГОРИЯ: INDUCTORS, CHOKES &amp; COILS, ПРЕРЫВАНИЕ: STANDARD, ТЕСТОВАЯ ЧАСТОТА: 100 KHZ, КОММЕРЧЕСКОЕ ОБОЗНАЧЕНИЕ: IHLP, ВЕС ИЗДЕЛИЯ: 48 MG,</t>
  </si>
  <si>
    <t>IHLP1212ABERR47M11</t>
  </si>
  <si>
    <t>КАТЕГОРИЯ ПРОДУКТА: ТАНТАЛОВЫЕ КОНДЕНСАТОРЫ - ТВЕРДЫЕ, ДЛЯ ПОВЕРХНОСТНОГО МОНТАЖА; УПАКОВКА: REEL; УПАКОВКА: CUT TAPE; УПАКОВКА: MOUSEREEL; СЕРИЯ: 293D; ЁМКОСТЬ: 10 UF; НОМИНАЛЬНОЕ НАПРЯЖЕНИЕ ПОСТОЯННОГО ТОКА: 10 VDC; ДОПУСТИМОЕ ОТКЛОНЕНИЕ: 20 %; ЭФФЕКТИВНОЕ ПОСЛЕДОВАТЕЛЬНОЕ СОПРОТИВЛЕНИЕ: 1,8 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6; ТОК УТЕЧКИ: 4.7 µA; ДЛИНА: 7.3 MM; УПАКОВКА / БЛОК: 2917 (7343 METRIC); ПРОДУКТ: TANTALUM SOLID STANDARD GRADE - OTHER VARIOUS; ПУЛЬСИРУЮЩИЙ ТОК: 0.46 A; РАЗМЕР ФАБРИЧНОЙ УПАКОВКИ:500; ТИП: MOLDED; ШИРИНА: 4.3 MM; ВЕС ИЗДЕЛИЯ: 400 MG</t>
  </si>
  <si>
    <t>293D106X9016C2TE3</t>
  </si>
  <si>
    <t>КАТЕГОРИЯ ПРОДУКТА: ТАНТАЛОВЫЕ КОНДЕНСАТОРЫ - ТВЕРДЫЕ, ДЛЯ ПОВЕРХНОСТНОГО МОНТАЖА; УПАКОВКА: REEL; УПАКОВКА: CUT TAPE; УПАКОВКА: MOUSEREEL; СЕРИЯ: 293D; ЁМКОСТЬ: 2,2 UF; НОМИНАЛЬНОЕ НАПРЯЖЕНИЕ ПОСТОЯННОГО ТОКА: 10 VDC; ДОПУСТИМОЕ ОТКЛОНЕНИЕ: 20 %; ЭФФЕКТИВНОЕ ПОСЛЕДОВАТЕЛЬНОЕ СОПРОТИВЛЕНИЕ: 6,3 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6; ТОК УТЕЧКИ: 4.7 µA; ДЛИНА: 7.3 MM; УПАКОВКА / БЛОК: 2917 (7343 METRIC); ПРОДУКТ: TANTALUM SOLID STANDARD GRADE - OTHER VARIOUS; ПУЛЬСИРУЮЩИЙ ТОК: 0.46 A; РАЗМЕР ФАБРИЧНОЙ УПАКОВКИ:500; ТИП: MOLDED; ШИРИНА: 4.3 MM; ВЕС ИЗДЕЛИЯ: 400 MG</t>
  </si>
  <si>
    <t>293D225X9010A2T</t>
  </si>
  <si>
    <t>КАТЕГОРИЯ ПРОДУКТА: ТАНТАЛОВЫЕ КОНДЕНСАТОРЫ - ТВЕРДЫЕ, ДЛЯ ПОВЕРХНОСТНОГО МОНТАЖА; СЕРИЯ: T491; ЁМКОСТЬ: 10 UF; НОМИНАЛЬНОЕ НАПРЯЖЕНИЕ ПОСТОЯННОГО ТОКА: 16 VDC; ДОПУСТИМОЕ ОТКЛОНЕНИЕ: 10 %; ЭФФЕКТИВНОЕ ПОСЛЕДОВАТЕЛЬНОЕ СОПРОТИВЛЕНИЕ: 2.8 OHMS; КОРПУС - ДЮЙМЫ: 1311;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КОЭФФИЦИЕНТ ЗАТУХАНИЯ, DF: 6; ТОК УТЕЧКИ: 1.6 UA; ДЛИНА: 3.5 MM; ПРОДУКТ: TANTALUM SOLID STANDARD GRADE - OTHER VARIOUS; ТИП ПРОДУКТА: TANTALUM CAPACITORS; ПУЛЬСИРУЮЩИЙ ТОК: 174 MA; РАЗМЕР ФАБРИЧНОЙ УПАКОВКИ:РАЗМЕР ФАБРИЧНОЙ УПАКОВКИ: 2000; ПОДКАТЕГОРИЯ: CAPACITORS; ТИП: SMD / SMT; ШИРИНА: 2.8 MM; ДРУГИЕ НАЗВАНИЯ ТОВАРА №: B45196H3106K206 B45196H3106K209 T491B106K016ZT B45196H3106K209; ВЕС ИЗДЕЛИЯ: 100 MG</t>
  </si>
  <si>
    <t>T491B106K016AT</t>
  </si>
  <si>
    <t>КАТЕГОРИЯ ПРОДУКТА: ТАНТАЛОВЫЕ КОНДЕНСАТОРЫ - ТВЕРДЫЕ, ДЛЯ ПОВЕРХНОСТНОГО МОНТАЖА; УПАКОВКА: REEL; УПАКОВКА: CUT TAPE; УПАКОВКА: MOUSEREEL; СЕРИЯ: 293D; ЁМКОСТЬ: 2 UF; НОМИНАЛЬНОЕ НАПРЯЖЕНИЕ ПОСТОЯННОГО ТОКА: 10 VDC; ДОПУСТИМОЕ ОТКЛОНЕНИЕ: 20 %; ЭФФЕКТИВНОЕ ПОСЛЕДОВАТЕЛЬНОЕ СОПРОТИВЛЕНИЕ: 6,3 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6; ТОК УТЕЧКИ: 4.7 µA; ДЛИНА: 7.3 MM; УПАКОВКА / БЛОК: 2917 (7343 METRIC); ПРОДУКТ: TANTALUM SOLID STANDARD GRADE - OTHER VARIOUS; ПУЛЬСИРУЮЩИЙ ТОК: 0.46 A; РАЗМЕР ФАБРИЧНОЙ УПАКОВКИ:500; ТИП: MOLDED; ШИРИНА: 4.3 MM; ВЕС ИЗДЕЛИЯ: 400 MG</t>
  </si>
  <si>
    <t>GRM40C0G151J50</t>
  </si>
  <si>
    <t>КАТЕГОРИЯ ПРОДУКТА: ТАНТАЛОВЫЕ КОНДЕНСАТОРЫ - ТВЕРДЫЕ, ДЛЯ ПОВЕРХНОСТНОГО МОНТАЖА; УПАКОВКА: REEL; УПАКОВКА: CUT TAPE; УПАКОВКА: MOUSEREEL; СЕРИЯ: 293D; ЁМКОСТЬ: 220 UF; НОМИНАЛЬНОЕ НАПРЯЖЕНИЕ ПОСТОЯННОГО ТОКА: 10 VDC; ДОПУСТИМОЕ ОТКЛОНЕНИЕ: 20 %; ЭФФЕКТИВНОЕ ПОСЛЕДОВАТЕЛЬНОЕ СОПРОТИВЛЕНИЕ: 6,3 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6; ТОК УТЕЧКИ: 4.7 µA; ДЛИНА: 7.3 MM; УПАКОВКА / БЛОК: 2917 (7343 METRIC); ПРОДУКТ: TANTALUM SOLID STANDARD GRADE - OTHER VARIOUS; ПУЛЬСИРУЮЩИЙ ТОК: 0.46 A; РАЗМЕР ФАБРИЧНОЙ УПАКОВКИ:500; ТИП: MOLDED; ШИРИНА: 4.3 MM; ВЕС ИЗДЕЛИЯ: 400 MG</t>
  </si>
  <si>
    <t>GRM40C0G221J50</t>
  </si>
  <si>
    <t>МНОГОСЛОЙНЫЙ КЕРАМИЧЕСКИЙ КОНДЕНСАТОР., МНОГОСЛОЙНЫЙ КЕРАМИЧЕСКИЙ КОНДЕНСАТОР, МИНИАТЮРНЫЙ ЭЛЕКТРОННЫЙ КОМПОНЕНТ: МНОГОСЛОЙНЫЕ КЕРАМИЧЕСКИЕ КОНДЕНСАТОРЫ ПОСТОЯННОЙ ЕМКОСТИ ДЛЯ ПОВЕРХНОСТНОГО МОНТАЖА. ИСПОЛЬЗУЮТСЯ В ЭЛЕКТРОННЫХ</t>
  </si>
  <si>
    <t>МНОГОСЛОЙНЫЙ КЕРАМИЧЕСКИЙ КОНДЕНСАТОР, УПАКОВКА: CUT TAPE, УПАКОВКА: MOUSEREEL, УПАКОВКА: REEL, ПРЕРЫВАНИЕ: STANDARD, ЁМКОСТЬ: 0.01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ТИП ВЫВОДОВ: SMD/SMT, СЕРИЯ: CC, ДЛИНА: 1 MM, УПАКОВКА / БЛОК: 0402 (1005 METRIC), ТИП: GENERAL PURPOSE AND HIGH CAPACITANCE SURFACE MOUNT CERAMIC MULTILAYER CAPACITOR, ШИРИНА: 0.5 MM, ЕМКОСТЬ - НФ: 10 NF, ЕМКОСТЬ - ПФ: 10000 PF, КЛАСС: CLASS 2, ВЕС ИЗДЕЛИЯ: 0.650 MG</t>
  </si>
  <si>
    <t>CC0603KKX7R9BB223</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</si>
  <si>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2,2 UF, НОМИНАЛЬНОЕ НАПРЯЖЕНИЕ ПОСТОЯННОГО ТОКА: 16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 NF, ЕМКОСТЬ - ПФ: 10000 PF, КЛАСС: CLASS 2, РАЗМЕР ФАБРИЧНОЙ УПАКОВКИ: 10000, ВЕС ИЗДЕЛИЯ: 1.500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</si>
  <si>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4,7 UF; НОМИНАЛЬНОЕ НАПРЯЖЕНИЕ ПОСТОЯННОГО ТОКА: 16 VDC; ДИЭЛЕКТРИЧЕСКИЙ: X6S; ДОПУСТИМОЕ ОТКЛОНЕНИЕ: 20 %; КОРПУС - ДЮЙМЫ: 0603; КОРПУС - ММ: 1608; ВЫСОТА: 0.8 MM; МИНИМАЛЬНАЯ РАБОЧАЯ ТЕМПЕРАТУРА: - 55 C; МАКСИМАЛЬНАЯ РАБОЧАЯ ТЕМПЕРАТУРА: + 105 C; ПРОДУКТ: GENERAL TYPE MLCCS; ТИП ВЫВОДОВ: SMD/SMT; СЕРИЯ: GRM;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</si>
  <si>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0,033 UF, НОМИНАЛЬНОЕ НАПРЯЖЕНИЕ ПОСТОЯННОГО ТОКА: 50 VDC, ДИЭЛЕКТРИЧЕСКИЙ: X7R, ДОПУСТИМОЕ ОТКЛОНЕНИЕ: 10 %, КОРПУС - ДЮЙМЫ: 1206, КОРПУС - ММ: 3216, ВЫСОТА: 1.15 MM, МИНИМАЛЬНАЯ РАБОЧАЯ ТЕМПЕРАТУРА: - 55 C, МАКСИМАЛЬНАЯ РАБОЧАЯ ТЕМПЕРАТУРА: + 125 C, ПРОДУКТ: GENERAL TYPE MLCCS, ТИП ВЫВОДОВ: SMD/SMT, СЕРИЯ: GRM, ДЛИНА: 3.2 MM, УПАКОВКА / БЛОК: 1206 (3216 METRIC), ТИП: CHIP MULTILAYER CERAMIC CAPACITOR FOR GENERAL PURPOSE, ШИРИНА: 1.6 MM, ЕМКОСТЬ - НФ: 1000 NF, КЛАСС: CLASS 2,ВЕС ИЗДЕЛИЯ: 27 MG</t>
  </si>
  <si>
    <t>GRM31MR71H105KA88L</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</si>
  <si>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50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</si>
  <si>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GCM188L81H104KA57D</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</si>
  <si>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ЁМКОСТЬ:4700 UF; НОМИНАЛЬНОЕ НАПРЯЖЕНИЕ ПОСТОЯННОГО ТОКА: 100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</si>
  <si>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GCM1887U2A472JA16D</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</si>
  <si>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PF ; НОМИНАЛЬНОЕ НАПРЯЖЕНИЕ ПОСТОЯННОГО ТОКА: 50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</si>
  <si>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GRM1885C1H100JA01D</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</si>
  <si>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0,022 UF; НОМИНАЛЬНОЕ НАПРЯЖЕНИЕ ПОСТОЯННОГО ТОКА: 630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</si>
  <si>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GRM1885C1H471JA01D</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</si>
  <si>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 НОМИНАЛЬНОЕ НАПРЯЖЕНИЕ ПОСТОЯННОГО ТОКА: 50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</si>
  <si>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GRM188R71H102KA01D</t>
  </si>
  <si>
    <t>МНОГОСЛОЙНЫЙ КЕРАМИЧЕСКИЙ КОНДЕНСАТОР, 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</si>
  <si>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16 VDC; ДИЭЛЕКТРИЧЕСКИЙ: X6S; ДОПУСТИМОЕ ОТКЛОНЕНИЕ: 20 %; КОРПУС - ДЮЙМЫ: 0603; КОРПУС - ММ: 1608; ВЫСОТА: 0.8 MM; МИНИМАЛЬНАЯ РАБОЧАЯ ТЕМПЕРАТУРА: - 55 C; МАКСИМАЛЬНАЯ РАБОЧАЯ ТЕМПЕРАТУРА: + 105 C; ПРОДУКТ: GENERAL TYPE MLCCS; ТИП ВЫВОДОВ: SMD/SMT; СЕРИЯ: GRM;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</si>
  <si>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GRM188C81C106MA73D</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</si>
  <si>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15 UF, НОМИНАЛЬНОЕ НАПРЯЖЕНИЕ ПОСТОЯННОГО ТОКА: 35 VDC, ДИЭЛЕКТРИЧЕСКИЙ: X7R, ДОПУСТИМОЕ ОТКЛОНЕНИЕ: 10 %, КОРПУС - ДЮЙМЫ: 1206, КОРПУС - ММ: 3216, ВЫСОТА: 1.15 MM, МИНИМАЛЬНАЯ РАБОЧАЯ ТЕМПЕРАТУРА: - 55 C, МАКСИМАЛЬНАЯ РАБОЧАЯ ТЕМПЕРАТУРА: + 125 C, ПРОДУКТ: GENERAL TYPE MLCCS, ТИП ВЫВОДОВ: SMD/SMT, СЕРИЯ: GRM, ДЛИНА: 3.2 MM, УПАКОВКА / БЛОК: 1206 (3216 METRIC), ТИП: CHIP MULTILAYER CERAMIC CAPACITOR FOR GENERAL PURPOSE, ШИРИНА: 1.6 MM, ЕМКОСТЬ - НФ: 1000 NF, КЛАСС: CLASS 2,ВЕС ИЗДЕЛИЯ: 27 MG</t>
  </si>
  <si>
    <t>C2012X5R1V156M125AC</t>
  </si>
  <si>
    <t>КАТЕГОРИЯ ПРОДУКТА: ТОЛСТОПЛЕНОЧНЫЕ РЕЗИСТОРЫ – ДЛЯ ПОВЕРХНОСТНОГО МОНТАЖА, УПАКОВКА: CUT TAPE, УПАКОВКА: MOUSEREEL, УПАКОВКА: REEL, СЕРИЯ: CR0603, СОПРОТИВЛЕНИЕ: 47 OHMS, НОМИНАЛЬНАЯ МОЩНОСТЬ: 50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</si>
  <si>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RC0201FR-0747RL</t>
  </si>
  <si>
    <t>КАТЕГОРИЯ ПРОДУКТА: ТОЛСТОПЛЕНОЧНЫЕ РЕЗИСТОРЫ – ДЛЯ ПОВЕРХНОСТНОГО МОНТАЖА, УПАКОВКА: CUT TAPE, УПАКОВКА: MOUSEREEL, УПАКОВКА: REEL, СЕРИЯ: CR0603, СОПРОТИВЛЕНИЕ: 30,9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</si>
  <si>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CR2010-FX-56R2ELF</t>
  </si>
  <si>
    <t>ТОЛСТОПЛЕНОЧНЫЙ РЕЗИСТОР ПОВЕРХНОСТНОГО МОНТАЖА, 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 ИСПОЛЬЗУЮТСЯ В ЭЛЕКТРОННЫХ УСТРОЙСТВАХ</t>
  </si>
  <si>
    <t>КАТЕГОРИЯ ПРОДУКТА: ТОЛСТОПЛЕНОЧНЫЕ РЕЗИСТОРЫ – ДЛЯ ПОВЕРХНОСТНОГО МОНТАЖА, УПАКОВКА: CUT TAPE, УПАКОВКА: MOUSEREEL, УПАКОВКА: REEL, СЕРИЯ: CR0603, СОПРОТИВЛЕНИЕ: 21 KOHMS, НОМИНАЛЬНАЯ МОЩНОСТЬ: 50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</si>
  <si>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CR0603-FX-2102ELF</t>
  </si>
  <si>
    <t>CR0603-FX-30R9ELF</t>
  </si>
  <si>
    <t>КАТЕГОРИЯ ПРОДУКТА: ТОЛСТОПЛЕНОЧНЫЕ РЕЗИСТОРЫ – ДЛЯ ПОВЕРХНОСТНОГО МОНТАЖА, УПАКОВКА: CUT TAPE, УПАКОВКА: MOUSEREEL, УПАКОВКА: REEL, СЕРИЯ: CR0603, СОПРОТИВЛЕНИЕ: 237 OHMS, НОМИНАЛЬНАЯ МОЩНОСТЬ: 62,5 MW (1/16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</si>
  <si>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CR0402-FX-2370GLF</t>
  </si>
  <si>
    <t>КАТЕГОРИЯ ПРОДУКТА: ТОЛСТОПЛЕНОЧНЫЕ РЕЗИСТОРЫ – ДЛЯ ПОВЕРХНОСТНОГО МОНТАЖА, УПАКОВКА: CUT TAPE, УПАКОВКА: MOUSEREEL, УПАКОВКА: REEL, СЕРИЯ: CR0402, СОПРОТИВЛЕНИЕ: 75 OHMS, НОМИНАЛЬНАЯ МОЩНОСТЬ: 62,5 MW (1/16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</si>
  <si>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CR0402-FX-75R0GLF</t>
  </si>
  <si>
    <t>КАТЕГОРИЯ ПРОДУКТА: ТОЛСТОПЛЕНОЧНЫЕ РЕЗИСТОРЫ – ДЛЯ ПОВЕРХНОСТНОГО МОНТАЖА, УПАКОВКА: CUT TAPE, УПАКОВКА: MOUSEREEL, УПАКОВКА: REEL, СЕРИЯ: CR0603, СОПРОТИВЛЕНИЕ: 100 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</si>
  <si>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КАТЕГОРИЯ ПРОДУКТА: ТОЛСТОПЛЕНОЧНЫЕ РЕЗИСТОРЫ – ДЛЯ ПОВЕРХНОСТНОГО МОНТАЖА, УПАКОВКА: CUT TAPE, УПАКОВКА: MOUSEREEL, УПАКОВКА: REEL, СЕРИЯ: CR0603, СОПРОТИВЛЕНИЕ: 10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ПРОДУКТ: THICK FILM RESISTORS SMD, ТЕХНОЛОГИЯ: THICK FILM, ТИП ВЫВОДОВ: SMD/SMT, ТИП: GENERAL PURPOSE, ШИРИНА: 0.8 MM, ВИД МОНТАЖА: PCB MOUNT, РАЗМЕР ФАБРИЧНОЙ УПАКОВКИ: 5000, ВЕС ИЗДЕЛИЯ: 2 MG</t>
  </si>
  <si>
    <t>КАТЕГОРИЯ ПРОДУКТА: ТОЛСТОПЛЕНОЧНЫЕ РЕЗИСТОРЫ – ДЛЯ ПОВЕРХНОСТНОГО МОНТАЖА, ROHS: ПОДРОБНОСТИ, СЕРИЯ: CR0603, СОПРОТИВЛЕНИЕ: 100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</si>
  <si>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КАТЕГОРИЯ ПРОДУКТА: ТОЛСТОПЛЕНОЧНЫЕ РЕЗИСТОРЫ – ДЛЯ ПОВЕРХНОСТНОГО МОНТАЖА, ROHS: ПОДРОБНОСТИ, СЕРИЯ: CR0603, СОПРОТИВЛЕНИЕ: 180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</si>
  <si>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CR0603-JW-181ELF</t>
  </si>
  <si>
    <t>КАТЕГОРИЯ ПРОДУКТА: ТОЛСТОПЛЕНОЧНЫЕ РЕЗИСТОРЫ – ДЛЯ ПОВЕРХНОСТНОГО МОНТАЖА, ROHS: ПОДРОБНОСТИ, СЕРИЯ: CR0603, СОПРОТИВЛЕНИЕ: 200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</si>
  <si>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КАТЕГОРИЯ ПРОДУКТА: ТОЛСТОПЛЕНОЧНЫЕ РЕЗИСТОРЫ – ДЛЯ ПОВЕРХНОСТНОГО МОНТАЖА, ROHS: ПОДРОБНОСТИ, СЕРИЯ: CR0603, СОПРОТИВЛЕНИЕ: 303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</si>
  <si>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CR0603-JW-303ELF</t>
  </si>
  <si>
    <t>КАТЕГОРИЯ ПРОДУКТА: ТОЛСТОПЛЕНОЧНЫЕ РЕЗИСТОРЫ – ДЛЯ ПОВЕРХНОСТНОГО МОНТАЖА, ROHS: ПОДРОБНОСТИ, СЕРИЯ: CR0603, СОПРОТИВЛЕНИЕ: 561 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</si>
  <si>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CR0603-JW-561ELF</t>
  </si>
  <si>
    <t>КАТЕГОРИЯ ПРОДУКТА: ТОЛСТОПЛЕНОЧНЫЕ РЕЗИСТОРЫ – ДЛЯ ПОВЕРХНОСТНОГО МОНТАЖА, ROHS: ПОДРОБНОСТИ, СЕРИЯ: CR0603, СОПРОТИВЛЕНИЕ: 600 ОHMS,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</si>
  <si>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КАТЕГОРИЯ ПРОДУКТА: ТОЛСТОПЛЕНОЧНЫЕ РЕЗИСТОРЫ – ДЛЯ ПОВЕРХНОСТНОГО МОНТАЖА, ROHS: ПОДРОБНОСТИ, СЕРИЯ: CR0603, СОПРОТИВЛЕНИЕ: 800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</si>
  <si>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CR0603-JW-823ELF</t>
  </si>
  <si>
    <t>CR0805-FX-1001ELF</t>
  </si>
  <si>
    <t>КАТЕГОРИЯ ПРОДУКТА: ТОЛСТОПЛЕНОЧНЫЕ РЕЗИСТОРЫ – ДЛЯ ПОВЕРХНОСТНОГО МОНТАЖА, ROHS: ПОДРОБНОСТИ, СЕРИЯ: CR0805, СОПРОТИВЛЕНИЕ: 10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 ТИП ПРОДУКТА: I/O CONNECTORS, РАЗМЕР ФАБРИЧНОЙ УПАКОВКИ: 2000, ПОДКАТЕГОРИЯ: I/O CONNECTORS, ТИП: RECEPTACLES, ВЕС ИЗДЕЛИЯ: 290 MG</t>
  </si>
  <si>
    <t>CR0805-FX-1002ELF</t>
  </si>
  <si>
    <t>КАТЕГОРИЯ ПРОДУКТА: ТОЛСТОПЛЕНОЧНЫЕ РЕЗИСТОРЫ – ДЛЯ ПОВЕРХНОСТНОГО МОНТАЖА, ROHS: ПОДРОБНОСТИ, СЕРИЯ: CR0805, СОПРОТИВЛЕНИЕ: 15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 ТИП ПРОДУКТА: I/O CONNECTORS, РАЗМЕР ФАБРИЧНОЙ УПАКОВКИ: 2000, ПОДКАТЕГОРИЯ: I/O CONNECTORS, ТИП: RECEPTACLES, ВЕС ИЗДЕЛИЯ: 290 MG</t>
  </si>
  <si>
    <t>CR0805-FX-1500ELF</t>
  </si>
  <si>
    <t>CR0805-JW-100ELF</t>
  </si>
  <si>
    <t>КАТЕГОРИЯ ПРОДУКТА: ТОЛСТОПЛЕНОЧНЫЕ РЕЗИСТОРЫ – ДЛЯ ПОВЕРХНОСТНОГО МОНТАЖА; УПАКОВКА: REEL; УПАКОВКА: CUT TAPE; УПАКОВКА: MOUSEREEL; СЕРИЯ: CR0805; СОПРОТИВЛЕНИЕ: 20,01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</si>
  <si>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CR0805-FX-2001ELF</t>
  </si>
  <si>
    <t>КАТЕГОРИЯ ПРОДУКТА: ТОЛСТОПЛЕНОЧНЫЕ РЕЗИСТОРЫ – ДЛЯ ПОВЕРХНОСТНОГО МОНТАЖА, ROHS: ПОДРОБНОСТИ, СЕРИЯ: CR0805, СОПРОТИВЛЕНИЕ: 51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 ТИП ПРОДУКТА: I/O CONNECTORS, РАЗМЕР ФАБРИЧНОЙ УПАКОВКИ: 2000, ПОДКАТЕГОРИЯ: I/O CONNECTORS, ТИП: RECEPTACLES, ВЕС ИЗДЕЛИЯ: 290 MG</t>
  </si>
  <si>
    <t>CR0805-FX-5111ELF</t>
  </si>
  <si>
    <t>КАТЕГОРИЯ ПРОДУКТА: ТОЛСТОПЛЕНОЧНЫЕ РЕЗИСТОРЫ – ДЛЯ ПОВЕРХНОСТНОГО МОНТАЖА, ROHS: ПОДРОБНОСТИ, СЕРИЯ: CR0805, СОПРОТИВЛЕНИЕ: 51,1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GENERAL PURPOSE, ОСОБЕННОСТИ: -, УПАКОВКА: REEL, УПАКОВКА: CUT TAPE, УПАКОВКА: MOUSEREEL, ТОРГОВАЯ МАРКА: BOURNS,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 ТИП ПРОДУКТА: I/O CONNECTORS, РАЗМЕР ФАБРИЧНОЙ УПАКОВКИ: 2000, ПОДКАТЕГОРИЯ: I/O CONNECTORS, ТИП: RECEPTACLES, ВЕС ИЗДЕЛИЯ: 290 MG</t>
  </si>
  <si>
    <t>CR0805-FX-5112ELF</t>
  </si>
  <si>
    <t>КАТЕГОРИЯ ПРОДУКТА: ТОЛСТОПЛЕНОЧНЫЕ РЕЗИСТОРЫ – ДЛЯ ПОВЕРХНОСТНОГО МОНТАЖА, УПАКОВКА: CUT TAPE, УПАКОВКА: MOUSEREEL, УПАКОВКА: REEL, СЕРИЯ: CR0805, СОПРОТИВЛЕНИЕ: 1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</si>
  <si>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CR0805-JW-102ELF</t>
  </si>
  <si>
    <t>КАТЕГОРИЯ ПРОДУКТА: ТОЛСТОПЛЕНОЧНЫЕ РЕЗИСТОРЫ – ДЛЯ ПОВЕРХНОСТНОГО МОНТАЖА, УПАКОВКА: CUT TAPE, УПАКОВКА: MOUSEREEL, УПАКОВКА: REEL, СЕРИЯ: CR0805, СОПРОТИВЛЕНИЕ: 10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</si>
  <si>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CR0805-JW-103ELF</t>
  </si>
  <si>
    <t>КАТЕГОРИЯ ПРОДУКТА: ТОЛСТОПЛЕНОЧНЫЕ РЕЗИСТОРЫ – ДЛЯ ПОВЕРХНОСТНОГО МОНТАЖА, УПАКОВКА: CUT TAPE, УПАКОВКА: MOUSEREEL, УПАКОВКА: REEL, СЕРИЯ: CR0805, СОПРОТИВЛЕНИЕ: 120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</si>
  <si>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CR0805-JW-124ELF</t>
  </si>
  <si>
    <t>КАТЕГОРИЯ ПРОДУКТА: ТОЛСТОПЛЕНОЧНЫЕ РЕЗИСТОРЫ – ДЛЯ ПОВЕРХНОСТНОГО МОНТАЖА, УПАКОВКА: CUT TAPE, УПАКОВКА: MOUSEREEL, УПАКОВКА: REEL, СЕРИЯ: CR0805, СОПРОТИВЛЕНИЕ: 3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</si>
  <si>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CR0805-JW-363ELF</t>
  </si>
  <si>
    <t>КАТЕГОРИЯ ПРОДУКТА: ТОЛСТОПЛЕНОЧНЫЕ РЕЗИСТОРЫ – ДЛЯ ПОВЕРХНОСТНОГО МОНТАЖА, УПАКОВКА: CUT TAPE, УПАКОВКА: MOUSEREEL, УПАКОВКА: REEL, СЕРИЯ: CR0805, СОПРОТИВЛЕНИЕ: 430 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</si>
  <si>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CR0805-JW-431ELF</t>
  </si>
  <si>
    <t>КАТЕГОРИЯ ПРОДУКТА: ТОЛСТОПЛЕНОЧНЫЕ РЕЗИСТОРЫ – ДЛЯ ПОВЕРХНОСТНОГО МОНТАЖА, УПАКОВКА: CUT TAPE, УПАКОВКА: MOUSEREEL, УПАКОВКА: REEL, СЕРИЯ: CR0805, СОПРОТИВЛЕНИЕ: 4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</si>
  <si>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CR0805-JW-472ELF</t>
  </si>
  <si>
    <t>КАТЕГОРИЯ ПРОДУКТА: ТОЛСТОПЛЕНОЧНЫЕ РЕЗИСТОРЫ – ДЛЯ ПОВЕРХНОСТНОГО МОНТАЖА, УПАКОВКА: CUT TAPE, УПАКОВКА: MOUSEREEL, УПАКОВКА: REEL, СЕРИЯ: CR0805, СОПРОТИВЛЕНИЕ: 272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</si>
  <si>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CR1206-JW-272ELF</t>
  </si>
  <si>
    <t>КАТЕГОРИЯ ПРОДУКТА: ТОЛСТОПЛЕНОЧНЫЕ РЕЗИСТОРЫ – ДЛЯ ПОВЕРХНОСТНОГО МОНТАЖА, УПАКОВКА: CUT TAPE, УПАКОВКА: MOUSEREEL, УПАКОВКА: REEL, СЕРИЯ: CR0805, СОПРОТИВЛЕНИЕ: 273KOHMS,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</si>
  <si>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CR1206-JW-273ELF</t>
  </si>
  <si>
    <t>КАТЕГОРИЯ ПРОДУКТА: ТОЛСТОПЛЕНОЧНЫЕ РЕЗИСТОРЫ – ДЛЯ ПОВЕРХНОСТНОГО МОНТАЖА, УПАКОВКА: CUT TAPE, УПАКОВКА: MOUSEREEL, УПАКОВКА: REEL, СЕРИЯ: CR0805, СОПРОТИВЛЕНИЕ: 361KOHMS,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</si>
  <si>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CR1206-JW-361ELF</t>
  </si>
  <si>
    <t>РАЗЪЕМ ДЛЯ МОНТАЖА НА ПЕЧАТНУЮ ПЛАТУ., РАЗЪЕМ НА ПЛАТУ, РАЗЪЕМ НА ПЛАТУ.</t>
  </si>
  <si>
    <t>КАТЕГОРИЯ ПРОДУКТА: ПРОВОДНЫЕ КЛЕММЫ И ЗАЖИМЫ; ПРОДУКТ: HEADERS; ТИП: SHROUDED; КОЛИЧЕСТВО ПОЗИЦИЙ: 8 POSITION; ШАГ: 3 MM; КОЛИЧЕСТВО РЯДОВ: 2 ROW; ИНТЕРВАЛ МЕЖДУ РЯДАМИ: 3 MM; ВИД МОНТАЖА: THROUGH HOLE; ТИП ВЫВОДОВ: SOLDER PIN; УГОЛ МОНТАЖА: RIGHT ANGLE; ТИП КОНТАКТА: PIN (MALE); ПОКРЫТИЕ КОНТАКТА: TIN; СЕРИЯ: 43045; КОММЕРЧЕСКОЕ ОБОЗНАЧЕНИЕ: MICRO-FIT 3.0; ПРИМЕНЕНИЕ: POWER,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8.5 A; КЛАСС ОГНЕОПАСНОСТИ: UL 94 V-0; ЦВЕТ КОЖУХА: BLACK; МАТЕРИАЛ КОРПУСА: THERMOPLASTIC; РАЗМЕР ФАБРИЧНОЙ УПАКОВКИ:1440; НОМИНАЛЬНОЕ НАПРЯЖЕНИЕ: 600 V; ДРУГИЕ НАЗВАНИЯ ТОВАРА №: 0430450800; ВЕС ИЗДЕЛИЯ: 1,400 G</t>
  </si>
  <si>
    <t>43045-0800</t>
  </si>
  <si>
    <t>КАТЕГОРИЯ ПРОДУКТА: ПРОВОДНЫЕ КЛЕММЫ И ЗАЖИМЫ; ПРОДУКТ: WIRE HOUSINGS; ТИП: RECEPTACLE HOUSING;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QUICKIE III; КОММЕРЧЕСКОЕ ОБОЗНАЧЕНИЕ: QUICKIE; МИНИМАЛЬНАЯ РАБОЧАЯ ТЕМПЕРАТУРА: - 65 C; МАКСИМАЛЬНАЯ РАБОЧАЯ ТЕМПЕРАТУРА: + 105 C; УПАКОВКА: TUBE; МАТЕРИАЛ КОНТАКТА: PHOSPHOR BRONZE; НОМИНАЛЬНЫЙ ТОК: 1 A; ЦВЕТ КОЖУХА: GRAY; МАТЕРИАЛ КОРПУСА: THERMOPLASTIC POLYESTER; СОПРОТИВЛЕНИЕ ИЗОЛЯЦИИ: 50 GOHMS; РАЗМЕР ФАБРИЧНОЙ УПАКОВКИ: 34; НОМИНАЛЬНОЕ НАПРЯЖЕНИЕ: 125 VAC/DC; ВЕС ИЗДЕЛИЯ: 1,300 G</t>
  </si>
  <si>
    <t>50394-8051</t>
  </si>
  <si>
    <t>КАТЕГОРИЯ ПРОДУКТА: МЕЖПЛАТНЫЕ И ПРОМЕЖУТОЧНЫЕ СОЕДИНИТЕЛИ, ROHS: ПОДРОБНОСТИ, ПРОДУКТ: RECEPTACLES, КОЛИЧЕСТВО ПОЗИЦИЙ: 64 POSITION, ШАГ: 1 MM, КОЛИЧЕСТВО РЯДОВ: 2 ROW, ТИП ВЫВОДОВ: SOLDER, УГОЛ МОНТАЖА: VERTICAL, НОМИНАЛЬНЫЙ ТОК: 1 А,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TUBE, ТОРГОВАЯ МАРКА: MOLEX, КЛАСС ОГНЕОПАСНОСТИ: UL 94 V-0, ТИП ПРОДУКТА: BOARD TO BOARD &amp; MEZZANINE CONNECTORS, РАЗМЕР ФАБРИЧНОЙ УПАКОВКИ: 588, ПОДКАТЕГОРИЯ: BOARD TO BOARD &amp; MEZZANINE CONNECTORS, ДРУГИЕ НАЗВАНИЯ ТОВАРА №: 714390164, ВЕС ИЗДЕЛИЯ: 1,140 G, РАЗМЕР ФАБРИЧНОЙ УПАКОВКИ: 2500, ПОДКАТЕГОРИЯ: SWITCH ICS, НАПРЯЖЕНИЕ ПИТАНИЯ - МАКС.: 36 V, НАПРЯЖЕНИЕ ПИТАНИЯ - МИН.: 4.5 V, ВЕС ИЗДЕЛИЯ: 150 MG, ЧАСТОТА СОБСТВЕННЫХ КОЛЕБАНИЙ: -, РАЗМЕР ФАБРИЧНОЙ УПАКОВКИ: 500, ПОДКАТЕГОРИЯ: INDUCTORS, CHOKES &amp; COILS, ПРЕРЫВАНИЕ: STANDARD, ТЕСТОВАЯ ЧАСТОТА: 100 KHZ, ВЕС ИЗДЕЛИЯ: 280 MG,</t>
  </si>
  <si>
    <t>71439-0164</t>
  </si>
  <si>
    <t>КАТЕГОРИЯ ПРОДУКТА: USB-КОННЕКТОРЫ, ПРОДУКТ: USB TYPE B CONNECTORS, ТИП: TYPE B, ТИП РАЗЪЁМА: JACK (FEMALE), СТАНДАРТ: USB, ТИП ВЫВОДОВ: SMD/SMT PIN, КОЛИЧЕСТВО КОНТАКТОВ: 24 CONTACT, КОЛИЧЕСТВО ПОРТОВ: 1 PORT, НОМИНАЛЬНЫЙ ТОК: 5 A, УГОЛ МОНТАЖА: RIGHT ANGLE, ВИД МОНТАЖА: MOUNTING PEG, ПАРАМЕТРЫ IP: -, УПАКОВКА: TRAY, ЦВЕТ: BLACK, ТИП РАЗЪЁМА: USB TYPE B, МАТЕРИАЛ КОНТАКТА: TIN, ПОКРЫТИЕ КОНТАКТА: GOLD, ОСОБЕННОСТИ: MULTIPLE INTERNAL GROUNDINGFINGERS, КЛАСС ОГНЕОПАСНОСТИ: UL 94V-0, СОПРОТИВЛЕНИЕ ИЗОЛЯЦИИ: 1000 MOHMS, ЦВЕТ ИЗОЛЯЦИИ: BLACK, МАКСИМАЛЬНАЯ РАБОЧАЯ ТЕМПЕРАТУРА: + 50 C, МИНИМАЛЬНАЯ РАБОЧАЯ ТЕМПЕРАТУРА: 0 C, СЕРИЯ:105450, НОМИНАЛЬНОЕ НАПРЯЖЕНИЕ: 30 V, ВЕС ИЗДЕЛИЯ: 3,800 G</t>
  </si>
  <si>
    <t>1054500101</t>
  </si>
  <si>
    <t>КАТЕГОРИЯ ПРОДУКТА: СОЕДИНИТЕЛИ ДЛЯ ВВОДА/ВЫВОДА, ROHS: ПОДРОБНОСТИ, ПРОДУКТ: INTERFACE CONNECTORS, ТИП РАЗЪЁМА: FEMALE, КОЛИЧЕСТВО ПОЗИЦИЙ: 16 POSITION, ШАГ: 0.5 MM, НОМИНАЛЬНОЕ НАПРЯЖЕНИЕ: 50 VAC, ПОКРЫТИЕ КОНТАКТА: GOLD, ВИД МОНТАЖА: SMD/SMT, ТИП ВЫВОДОВ: SOLDER, УГОЛ МОНТАЖА: RIGHT ANGLE, СЕРИЯ: LX, ПАРАМЕТРЫ IP: -, МИНИМАЛЬНАЯ РАБОЧАЯ ТЕМПЕРАТУРА: - 40 C, МАКСИМАЛЬНАЯ РАБОЧАЯ ТЕМПЕРАТУРА: + 70 C, УПАКОВКА: REEL, УПАКОВКА: CUT TAPE, УПАКОВКА: MOUSEREEL, ТИП ПРИНАДЛЕЖНОСТЕЙ: -, ТОРГОВАЯ МАРКА: HIROSE CONNECTOR, ДИАМЕТР КАБЕЛЯ: 4.5 MM, ЦВЕТ: BLACK, МАТЕРИАЛ КОНТАКТА: COPPER ALLOY, НОМИНАЛЬНЫЙ ТОК: 0.5 A, ДИАПАЗОН ДАННЫХ: -, ОСОБЕННОСТИ: -, КЛАСС ОГНЕОПАСНОСТИ: UL94V-0, МАТЕРИАЛ КОРПУСА: RESIN, ИЗОЛЯЦИОННЫЙ МАТЕРИАЛ: RESIN, СОПРОТИВЛЕНИЕ ИЗОЛЯЦИИ: 1000 MOHMS, КОЛИЧЕСТВО КАНАЛОВ: -, ДИАПАЗОН РАБОЧИХ ТЕМПЕРАТУР: - 40 C TO + 70 C, ТИП ПРОДУКТА: I/O CONNECTORS, РАЗМЕР ФАБРИЧНОЙ УПАКОВКИ: 2000, ПОДКАТЕГОРИЯ: I/O CONNECTORS, ТИП: RECEPTACLES, ВЕС ИЗДЕЛИЯ: 290 MG,</t>
  </si>
  <si>
    <t>LX60-16S</t>
  </si>
  <si>
    <t>КАТЕГОРИЯ ПРОДУКТА: ПРОВОДНЫЕ КЛЕММЫ И ЗАЖИМЫ; ПРОДУКТ: WIRE HOUSINGS; ТИП: RECEPTACLE HOUSING;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QUICKIE III; КОММЕРЧЕСКОЕ ОБОЗНАЧЕНИЕ: QUICKIE; МИНИМАЛЬНАЯ РАБОЧАЯ ТЕМПЕРАТУРА: - 65 C; МАКСИМАЛЬНАЯ РАБОЧАЯ ТЕМПЕРАТУРА: + 105 C; УПАКОВКА: TUBE; МАТЕРИАЛ КОНТАКТА: PHOSPHOR BRONZE; НОМИНАЛЬНЫЙ ТОК: 1 A; ЦВЕТ КОЖУХА: GRAY; МАТЕРИАЛ КОРПУСА: THERMOPLASTIC POLYESTER; СОПРОТИВЛЕНИЕ ИЗОЛЯЦИИ: 50 GOHMS; РАЗМЕР ФАБРИЧНОЙ УПАКОВКИ: 34; НОМИНАЛЬНОЕ НАПРЯЖЕНИЕ: 350 VAC/DC; ВЕС ИЗДЕЛИЯ: 1,300 G</t>
  </si>
  <si>
    <t>РАЗЪЕМ ДЛЯ МОНТАЖА НА ПЛАТУ, НА НАПРЯЖЕНИЕ НЕ БОЛЕЕ 1000 В, МОДУЛЬНЫЙ РАЗЪЕМ ДЛЯ МОНТАЖА НА ПЕЧАТНУЮ ПЛАТУ, НА НАПРЯЖЕНИЕ НЕ БОЛЕЕ 1000 В</t>
  </si>
  <si>
    <t>КАТЕГОРИЯ ПРОДУКТА: ВЫСОКОСКОРОСТНЫЕ/МОДУЛЬНЫЕ РАЗЪЕМЫ; НОМИНАЛЬНОЕ НАПРЯЖЕНИЕ: 50 V; ПРОДУКТ: ACCESSORIES; КОЛИЧЕСТВО ПОЗИЦИЙ: -; КОЛИЧЕСТВО РЯДОВ: -; ШАГ: -; ТИП ВЫВОДОВ: -; ПОКРЫТИЕ КОНТАКТА: -; ТИП ПРИНАДЛЕЖНОСТЕЙ: GUIDE PIN MODULE; СЕРИЯ: MULTI-GIG RT; УПАКОВКА: BULK; РАЗМЕР ФАБРИЧНОЙ УПАКОВКИ: 1; КОММЕРЧЕСКОЕ ОБОЗНАЧЕНИЕ: VITA 46; ВЕС ИЗДЕЛИЯ: 4,763 G</t>
  </si>
  <si>
    <t>РАЗЪЕМ ДЛЯ ПЕРЕДАЧИ ДАННЫХ, АВТОМОБИЛЬНЫЙ РАЗЪЕМ</t>
  </si>
  <si>
    <t>КАТЕГОРИЯ ПРОДУКТА: АВТОМОБИЛЬНЫЕ РАЗЪЕМЫ; ПРОДУКТ: HEADERS; POSITION; ШАГ: 4 MM; ТИП РАЗЪЁМА: PIN (MALE); ВИД МОНТАЖА: THROUGH HOLE; ТИП ВЫВОДОВ: SOLDER PIN; СЕРИЯ: AIT-II; ПРИМЕНЕНИЕ: WIRE TO BOARD/DEVICE; ТИП КОНТАКТА: MALE; ТИП КОНТАКТА: PIN; НОМИНАЛЬНЫЙ ТОК: 17 A; МАТЕРИАЛ: PLASTIC; МАКСИМАЛЬНАЯ РАБОЧАЯ ТЕМПЕРАТУРА: + 125 C; МИНИМАЛЬНАЯ РАБОЧАЯ ТЕМПЕРАТУРА: - 40 C; УГОЛ МОНТАЖА: RIGHT ANGLE; РАЗМЕР ФАБРИЧНОЙ УПАКОВКИ: 40</t>
  </si>
  <si>
    <t>SM03B-GHS-TB(LF)(SN)</t>
  </si>
  <si>
    <t>SM06B-GHS-TB(LF)(SN)</t>
  </si>
  <si>
    <t>SM04B-GHS-TB(LF)(SN)</t>
  </si>
  <si>
    <t>КАТЕГОРИЯ ПРОДУКТА: КРУГОВОЙ МИЛ / ТЕХНИЧЕСКИЕ ХАРАКТЕРИСТИКИ КОМПЕНСАТОРОВ НАТЯЖЕНИЯ И ПЕРЕХОДНИКОВ, ROHS: N, ПРОДУКТ: STRAIN RELIEFS, ТИП АВАРИЙНОЙ ЛАМПЫ: MIL-DTL-38999 III, IV, РАЗМЕР ОБОЛОЧКИ: 17, ВИД СОПРЯЖЕНИЯ: NON-SELF LOCKING, МАТЕРИАЛ КОРПУСА: ALUMINUM ALLOY, ФОРМА ОБОЛОЧКИ: STRAIGHT, ТИП ПРОДУКТА: CIRCULAR MIL SPEC STRAIN RELIEFS &amp; ADAPTERS, КВАЛИФИКАЦИЯ: EREL, РАЗМЕР ФАБРИЧНОЙ УПАКОВКИ: 1, ПОДКАТЕГОРИЯ: CIRCULAR CONNECTORS, ВЕС ИЗДЕЛИЯ: 20 G</t>
  </si>
  <si>
    <t>8D0L11W35PN</t>
  </si>
  <si>
    <t>8D0-11W98SN</t>
  </si>
  <si>
    <t>ВЫПРЯМИТЕЛЬНЫЙ ДИОД, ДИОД ШОТТКИ, ДИОД ,КОМПЬЮТЕРНЫХ СИСТЕМ). НЕ ИМЕЕТ ФУНКЦИИ ШИФРОВАНИЯ И КРИПТОГРАФИИ, ДИОД ШОТТКИ, ИСП. В ЭЛЕКТРОННЫХ УСТРОЙСТВАХ ОБЩЕГРАЖДАНСКОГО</t>
  </si>
  <si>
    <t>КАТЕГОРИЯ ПРОДУКТА: ДИОДЫ И ВЫПРЯМИТЕЛИ ШОТТКИ; ПРОДУКТ: SCHOTTKY RECTIFIERS; ВИД МОНТАЖА: SMD/SMT; УПАКОВКА / БЛОК: TO-252AA; КОНФИГУРАЦИЯ: SINGLE DUAL ANODE; ТЕХНОЛОГИЯ: SI; IF - ПРЯМОЙ ТОК: 5.5 A; VRRM - ПОВТОРЯЮЩЕЕСЯ ОБРАТНОЕ НАПРЯЖЕНИЕ: 60 V; VF - ПРЯМОЕ НАПРЯЖЕНИЕ: 540 MV; IFSM - УДАРНЫЙ ПРЯМОЙ ТОК: 320 A; IR - ОБРАТНЫЙ ТОК : 3 MA; МИНИМАЛЬНАЯ РАБОЧАЯ ТЕМПЕРАТУРА: - 40 C; МАКСИМАЛЬНАЯ РАБОЧАЯ ТЕМПЕРАТУРА: + 150 C; СЕРИЯ: VS-50WQ06; УПАКОВКА: TUBE; РАЗМЕР ФАБРИЧНОЙ УПАКОВКИ:РАЗМЕР ФАБРИЧНОЙ УПАКОВКИ: 3000; VR - ОБРАТНОЕ НАПРЯЖЕНИЕ: 60 V; ВЕС ИЗДЕЛИЯ: 300 MG</t>
  </si>
  <si>
    <t>VS-50WQ06FN-M3</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</si>
  <si>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24 V, КОЛИЧЕСТВО КАНАЛОВ: 1 CHANNEL, ТИП ВЫВОДОВ: SMD/SMT, УПАКОВКА / БЛОК: DO-214AC-2, НАПРЯЖЕНИЕ ПРОБОЯ: 26.7 V, НАПРЯЖЕНИЕ ФИКСАЦИИ: 38.9 V, PPPM - ПИКОВОЕ РАССЕИВАНИЕ МОЩНОСТИ: 400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10.3 A, МИНИМАЛЬНАЯ РАБОЧАЯ ТЕМПЕРАТУРА: - 65 C, МАКСИМАЛЬНАЯ РАБОЧАЯ ТЕМПЕРАТУРА: + 150 C, СЕРИЯ: SMAJ, УПАКОВКА: TRAY, ТОРГОВАЯ МАРКА: LITTELFUSE, PD - РАССЕИВАНИЕ МОЩНОСТИ: 3.3 W, РАЗМЕР ФАБРИЧНОЙ УПАКОВКИ: 5000, ПОДКАТЕГОРИЯ: TVS DIODES / ESD SUPPRESSION DIODES, VF - ПРЯМОЕ НАПРЯЖЕНИЕ: 3.5 V, ВЕС ИЗДЕЛИЯ: 61 MG</t>
  </si>
  <si>
    <t>SMAJ24A</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</si>
  <si>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30 V, КОЛИЧЕСТВО КАНАЛОВ: 1 CHANNEL, ТИП ВЫВОДОВ: SMD/SMT, УПАКОВКА / БЛОК: DO-214AC-2, НАПРЯЖЕНИЕ ПРОБОЯ: 26.7 V, НАПРЯЖЕНИЕ ФИКСАЦИИ: 38.9 V, PPPM - ПИКОВОЕ РАССЕИВАНИЕ МОЩНОСТИ: 400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8.3 A, МИНИМАЛЬНАЯ РАБОЧАЯ ТЕМПЕРАТУРА: - 65 C, МАКСИМАЛЬНАЯ РАБОЧАЯ ТЕМПЕРАТУРА: + 150 C, СЕРИЯ: SMAJ, УПАКОВКА: TRAY, ТОРГОВАЯ МАРКА: LITTELFUSE, PD - РАССЕИВАНИЕ МОЩНОСТИ: 3.3 W, РАЗМЕР ФАБРИЧНОЙ УПАКОВКИ: 5000, ПОДКАТЕГОРИЯ: TVS DIODES / ESD SUPPRESSION DIODES, VF - ПРЯМОЕ НАПРЯЖЕНИЕ: 3.5 V, ВЕС ИЗДЕЛИЯ: 61 MG</t>
  </si>
  <si>
    <t>SMAJ30CA</t>
  </si>
  <si>
    <t>КАТЕГОРИЯ ПРОДУКТА: ДИОДЫ И ВЫПРЯМИТЕЛИ ШОТТКИ; ПРОДУКТ: SCHOTTKY DIODES; ВИД МОНТАЖА: SMD/SMT; УПАКОВКА / БЛОК: SOT-23-3; КОНФИГУРАЦИЯ: DUAL; ТЕХНОЛОГИЯ: SI; IF - ПРЯМОЙ ТОК: 200 MA; VRRM - ПОВТОРЯЮЩЕЕСЯ ОБРАТНОЕ НАПРЯЖЕНИЕ: 30 V; VF - ПРЯМОЕ НАПРЯЖЕНИЕ: 1 V; IFSM - УДАРНЫЙ ПРЯМОЙ ТОК: 600 MA; IR - ОБРАТНЫЙ ТОК : 2 A; МИНИМАЛЬНАЯ РАБОЧАЯ ТЕМПЕРАТУРА: - 55 C; МАКСИМАЛЬНАЯ РАБОЧАЯ ТЕМПЕРАТУРА: + 150 C; УПАКОВКА: CUT TAPE; УПАКОВКА: MOUSEREEL; УПАКОВКА: REEL; PD - РАССЕИВАНИЕ МОЩНОСТИ: 200 MW; ТИП ПРОДУКТА: SCHOTTKY DIODES &amp; RECTIFIERS; РАЗМЕР ФАБРИЧНОЙ УПАКОВКИ: 3000; VR - ОБРАТНОЕ НАПРЯЖЕНИЕ: 30 V; ВЕС ИЗДЕЛИЯ: 476.833 MG</t>
  </si>
  <si>
    <t>MBRS2040LT3G</t>
  </si>
  <si>
    <t>КАТЕГОРИЯ ПРОДУКТА: ДИОДЫ И ВЫПРЯМИТЕЛИ ШОТТКИ, ПРОДУКТ: SCHOTTKY DIODES, ВИД МОНТАЖА: SMD/SMT, УПАКОВКА / БЛОК: SOD-123-2, КОНФИГУРАЦИЯ: SINGLE, ТЕХНОЛОГИЯ: SI, IF - ПРЯМОЙ ТОК: 20 A, VRRM - ПОВТОРЯЮЩЕЕСЯ ОБРАТНОЕ НАПРЯЖЕНИЕ: 1,8 V, VF - ПРЯМОЕ НАПРЯЖЕНИЕ: 385 MV, IFSM - УДАРНЫЙ ПРЯМОЙ ТОК: 5.5 A, IR - ОБРАТНЫЙ ТОК : 200 UA, МИНИМАЛЬНАЯ РАБОЧАЯ ТЕМПЕРАТУРА: - 65 C, МАКСИМАЛЬНАЯ РАБОЧАЯ ТЕМПЕРАТУРА: + 125 C, СЕРИЯ: MBR0520L, УПАКОВКА: REEL, УПАКОВКА: CUT TAPE, УПАКОВКА: MOUSEREEL, ВЫСОТА: 1.12 MM, ДЛИНА: 2.69 MM, ТИП ВЫВОДОВ: SMD/SMT, ТИП: SCHOTTKY DIODE, ШИРИНА: 1.6 MM, ВЕС ИЗДЕЛИЯ: 30 MG</t>
  </si>
  <si>
    <t>C4D20120D</t>
  </si>
  <si>
    <t>ДИОД УПРАВЛЕНИЯ ПИТАНИЕМ, КОММУТАЦИИ, ВИД МОНТАЖА: SMD/SMT, УПАКОВКА / БЛОК: SOD-80, ПИКОВОЕ ОБРАТНОЕ НАПРЯЖЕНИЕ: 100 V, МАКСИМАЛЬНЫЙ ТОК ПЕРЕГРУЗКИ: 2 A, IF - ПРЯМОЙ ТОК: 300 MA, КОНФИГУРАЦИЯ: SINGLE, ВРЕМЯ ВОССТАНОВЛЕНИЯ: 8 NS, VF - ПРЯМОЕ НАПРЯЖЕНИЕ: 1 V, IR - ОБРАТНЫЙ ТОК : 5 UA, МИНИМАЛЬНАЯ РАБОЧАЯ ТЕМПЕРАТУРА: - 65 C, МАКСИМАЛЬНАЯ РАБОЧАЯ ТЕМПЕРАТУРА: + 175 C, УПАКОВКА: CUT TAPE, УПАКОВКА: MOUSEREEL, УПАКОВКА: REEL, ВЫСОТА: 1.6 MM, ДЛИНА: 3.7 MM, ТИП: SWITCHING DIODE, ШИРИНА: 1.6 MM, РАЗМЕР ФАБРИЧНОЙ УПАКОВКИ: 2500, ВЕС ИЗДЕЛИЯ: 31 MG</t>
  </si>
  <si>
    <t>LL4148-GS08</t>
  </si>
  <si>
    <t>КАТЕГОРИЯ ПРОДУКТА: МОСТОВЫЕ ВЫПРЯМИТЕЛИ; ТИП: THREE PHASE BRIDGE; ВИД МОНТАЖА: STUD MOUNT; ТИП ВЫВОДОВ: THROUGH HOLE; УПАКОВКА / БЛОК: D-34A; ПИКОВОЕ ОБРАТНОЕ НАПРЯЖЕНИЕ: 100 V; VF - ПРЯМОЕ НАПРЯЖЕНИЕ: 1.26 V; ; МИНИМАЛЬНАЯ РАБОЧАЯ ТЕМПЕРАТУРА: - 55 C; МАКСИМАЛЬНАЯ РАБОЧАЯ ТЕМПЕРАТУРА: + 150 ПОДКАТЕГОРИЯ: DIODES &amp; RECTIFIERS; ВЕС ИЗДЕЛИЯ: 300 G</t>
  </si>
  <si>
    <t>CBR1-D020STR13</t>
  </si>
  <si>
    <t>КАТЕГОРИЯ ПРОДУКТА: СТАБИЛИТРОНЫ; VZ - НАПРЯЖЕНИЕ ТУННЕЛЬНОГО ПРОБОЯ P-N-ПЕРЕХОДА: 4.7 V; ВИД МОНТАЖА: SMD/SMT; УПАКОВКА / БЛОК: SOT-23; PD - РАССЕИВАНИЕ МОЩНОСТИ: 300 MW; ДОПУСТИМОЕ ОТКЛОНЕНИЕ НАПРЯЖЕНИЯ: 5 %; ТЕМПЕРАТУРНЫЙ КОЭФФИЦИЕНТ НАПРЯЖЕНИЯ: 2 PPM/C; ЗЕНЕРОВСКИЙ ТОК: 3 UA; ZZ - ПОЛНОЕ СОПРОТИВЛЕНИЕ ДИОДА ПРИ ЛАВИННОМ ПРОБОЕ: 80 OHMS; МИНИМАЛЬНАЯ РАБОЧАЯ ТЕМПЕРАТУРА: - 65 C; МАКСИМАЛЬНАЯ РАБОЧАЯ ТЕМПЕРАТУРА: + 150 РАЗМЕР ФАБРИЧНОЙ УПАКОВКИ: 1800; ВЕС ИЗДЕЛИЯ: 8,800 MG</t>
  </si>
  <si>
    <t>TSC</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</si>
  <si>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170 V, КОЛИЧЕСТВО КАНАЛОВ: 1 CHANNEL, ТИП ВЫВОДОВ: SMD/SMT, УПАКОВКА / БЛОК: DO-214AC-2, НАПРЯЖЕНИЕ ПРОБОЯ: 26.7 V, НАПРЯЖЕНИЕ ФИКСАЦИИ: 38.9 V, PPPM - ПИКОВОЕ РАССЕИВАНИЕ МОЩНОСТИ: 400 W, VЕСР - НАПРЯЖЕНИЕ ЭЛЕКТРОСТАТИЧЕСКОГО РАЗРЯДА ПРИ КОНТАКТЕ: 30 KV, VЕСР - НАПРЯЖЕНИЕ ЭЛЕКТРОСТАТИЧЕСКОГО РАЗРЯДА ПРИ ВОЗДУШНОМ ЗАЗОРЕ: 30 KV, CD - ЕМКОСТЬ ДИОДА: -, IПИ - ПИКОВЫЙ ИМПУЛЬСНЫЙ ТОК: 2,2 A, МИНИМАЛЬНАЯ РАБОЧАЯ ТЕМПЕРАТУРА: - 65 C, МАКСИМАЛЬНАЯ РАБОЧАЯ ТЕМПЕРАТУРА: + 150 C, СЕРИЯ: SMAJ, УПАКОВКА: TRAY, PD - РАССЕИВАНИЕ МОЩНОСТИ: 3.3 W, РАЗМЕР ФАБРИЧНОЙ УПАКОВКИ: 5000, ПОДКАТЕГОРИЯ: TVS DIODES / ESD SUPPRESSION DIODES, VF - ПРЯМОЕ НАПРЯЖЕНИЕ: 3.5 V, ВЕС ИЗДЕЛИЯ: 61 MG</t>
  </si>
  <si>
    <t>SMBJ170A</t>
  </si>
  <si>
    <t>КАТЕГОРИЯ ПРОДУКТА: ТАНТАЛОВЫЕ КОНДЕНСАТОРЫ - ТВЕРДЫЕ, ДЛЯ ПОВЕРХНОСТНОГО МОНТАЖА; СЕРИЯ: TAJ; ЁМКОСТЬ: 15 UF; НОМИНАЛЬНОЕ НАПРЯЖЕНИЕ ПОСТОЯННОГО ТОКА: 35 VDC; ДОПУСТИМОЕ ОТКЛОНЕНИЕ: 10 %;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 ТОК УТЕЧКИ: 5.3 UA; ДЛИНА: 6 MM; ПРОДУКТ: TANTALUM SOLID STANDARD GRADE - OTHER VARIOUS; РАЗМЕР ФАБРИЧНОЙ УПАКОВКИ: 500; ТИП: GENERAL PURPOSE SMT CHIP TANTALUM CAPACITORS; ШИРИНА: 3.2 MM; ДРУГИЕ НАЗВАНИЯ ТОВАРА №: TAJC156K035R; ВЕС ИЗДЕЛИЯ: 300 MG</t>
  </si>
  <si>
    <t>STPS60SM200CW</t>
  </si>
  <si>
    <t>КАТЕГОРИЯ ПРОДУКТА: ТАНТАЛОВЫЕ КОНДЕНСАТОРЫ - ТВЕРДЫЕ, ДЛЯ ПОВЕРХНОСТНОГО МОНТАЖА; СЕРИЯ: TAJ; ЁМКОСТЬ: 10 UF; НОМИНАЛЬНОЕ НАПРЯЖЕНИЕ ПОСТОЯННОГО ТОКА: 35 VDC; ДОПУСТИМОЕ ОТКЛОНЕНИЕ: 10 %; ЭФФЕКТИВНОЕ ПОСЛЕДОВАТЕЛЬНОЕ СОПРОТИВЛЕНИЕ: 800 OHMS; КОРПУС - ДЮЙМЫ: 2917; КОРПУС - ММ: 7343; РЕГ. КОД ВЫСОТА: 2.6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 ТОК УТЕЧКИ: 5.3 UA; ДЛИНА: 6 MM; ПРОДУКТ: TANTALUM SOLID STANDARD GRADE - OTHER VARIOUS; РАЗМЕР ФАБРИЧНОЙ УПАКОВКИ: 500; ТИП: GENERAL PURPOSE SMT CHIP TANTALUM CAPACITORS; ШИРИНА: 3.2 MM;ВЕС ИЗДЕЛИЯ: 300 MG</t>
  </si>
  <si>
    <t>293D106X9050D2TE3</t>
  </si>
  <si>
    <t>КАТЕГОРИЯ ПРОДУКТА: ПОДАВИТЕЛИ ЭСР / ДИОДЫ ДЛЯ ПОДАВЛЕНИЯ ПЕРЕХОДНЫХ СКАЧКОВ НАПРЯЖЕНИЯ; ПОЛЯРНОСТЬ: BIDIRECTIONAL; РАБОЧЕЕ НАПРЯЖЕНИЕ: 5 V; КОЛИЧЕСТВО КАНАЛОВ: 2 CHANNEL; ТИП ВЫВОДОВ: SMD/SMT; УПАКОВКА / БЛОК: SOT-723-3; НАПРЯЖЕНИЕ ПРОБОЯ: 5,4 V; НАПРЯЖЕНИЕ ФИКСАЦИИ: 10,4 V; PPPM - ПИКОВОЕ РАССЕИВАНИЕ МОЩНОСТИ: 600 W; VЕСР - НАПРЯЖЕНИЕ ЭЛЕКТРОСТАТИЧЕСКОГО РАЗРЯДА ПРИ КОНТАКТЕ: -; IПИ - ПИКОВЫЙ ИМПУЛЬСНЫЙ ТОК: 24.2 A; МИНИМАЛЬНАЯ РАБОЧАЯ ТЕМПЕРАТУРА: - 65 C; МАКСИМАЛЬНАЯ РАБОЧАЯ ТЕМПЕРАТУРА: + 150 C; СЕРИЯ: SMBJ; УПАКОВКА: REEL; УПАКОВКА: CUT TAPE; УПАКОВКА: MOUSEREEL; PD - РАССЕИВАНИЕ МОЩНОСТИ: 3 W; РАЗМЕР ФАБРИЧНОЙ УПАКОВКИ:РАЗМЕР ФАБРИЧНОЙ УПАКОВКИ: 6000; VF - ПРЯМОЕ НАПРЯЖЕНИЕ: 3.5 V; ВЕС ИЗДЕЛИЯ: 93 MG</t>
  </si>
  <si>
    <t>ESD7L5.0DT5G</t>
  </si>
  <si>
    <t>КАТЕГОРИЯ ПРОДУКТА: ПОДАВИТЕЛИ ЭСР / ДИОДЫ ДЛЯ ПОДАВЛЕНИЯ ПЕРЕХОДНЫХ СКАЧКОВ НАПРЯЖЕНИЯ; ПОЛЯРНОСТЬ: BIDIRECTIONAL; РАБОЧЕЕ НАПРЯЖЕНИЕ: 24 V; КОЛИЧЕСТВО КАНАЛОВ: 2 CHANNEL; ТИП ВЫВОДОВ: SMD/SMT; УПАКОВКА / БЛОК: SOT-723-3; НАПРЯЖЕНИЕ ПРОБОЯ: 5,4 V; НАПРЯЖЕНИЕ ФИКСАЦИИ: 10,4 V; PPPM - ПИКОВОЕ РАССЕИВАНИЕ МОЩНОСТИ: 600 W; VЕСР - НАПРЯЖЕНИЕ ЭЛЕКТРОСТАТИЧЕСКОГО РАЗРЯДА ПРИ КОНТАКТЕ: -; IПИ - ПИКОВЫЙ ИМПУЛЬСНЫЙ ТОК: 24.2 A; МИНИМАЛЬНАЯ РАБОЧАЯ ТЕМПЕРАТУРА: - 65 C; МАКСИМАЛЬНАЯ РАБОЧАЯ ТЕМПЕРАТУРА: + 150 C; СЕРИЯ: SMBJ; УПАКОВКА: REEL; УПАКОВКА: CUT TAPE; УПАКОВКА: MOUSEREEL; PD - РАССЕИВАНИЕ МОЩНОСТИ: 3 W; РАЗМЕР ФАБРИЧНОЙ УПАКОВКИ:РАЗМЕР ФАБРИЧНОЙ УПАКОВКИ: 6000; VF - ПРЯМОЕ НАПРЯЖЕНИЕ: 3.5 V; ВЕС ИЗДЕЛИЯ: 93 MG</t>
  </si>
  <si>
    <t>PGB102ST23WR</t>
  </si>
  <si>
    <t>ОПТРОНЫ (СВЕТОДИОДЫ) - ОПТОПАРЫ С ЛОГИЧЕСКИМ ВЫВОДОМ. ИСПОЛЬЗУЮТСЯ В ЭЛЕКТРОННЫХ УСТРОЙСТВАХ ОБЩЕГРАЖДАНСКОГО НАЗНАЧЕНИЯ (ОБОРУДОВАНИЕ ДЛЯ АВТОМАТИЗАЦИИ ПРОМЫШЛЕННЫХ ПРЕДПРИЯТИЙ, КОМПЬЮТЕРНЫХ СИСТЕМ). .</t>
  </si>
  <si>
    <t>ТРАНЗИСТОР РЧ 725 МВТ</t>
  </si>
  <si>
    <t>КАТЕГОРИЯ ПРОДУКТА: РЧ ПОЛЕВЫЕ ТРАНЗИСТОРЫ С УПРАВЛЯЮЩИМ P-N-ПЕРЕХОДОМ, ТИП ТРАНЗИСТОРА: EPHEMT, ТЕХНОЛОГИЯ: GAAS, РАБОЧАЯ ЧАСТОТА: 2 GHZ, УСИЛЕНИЕ: 16.6 DB, ПОЛЯРНОСТЬ ТРАНЗИСТОРА: N-CHANNEL, VDS - НАПРЯЖЕНИЕ ПРОБОЯ СТОК-ИСТОК: 5 V, VDS - НАПРЯЖЕНИЕ ПРОБОЯ ЗАТВОР-ИСТОК: - 5 V TO 1 V, ID - НЕПРЕРЫВНЫЙ ТОК УТЕЧКИ: 120 MA, МАКСИМАЛЬНАЯ РАБОЧАЯ ТЕМПЕРАТУРА: + 150 C, PD - РАССЕИВАНИЕ МОЩНОСТИ: 725 MW, ВИД МОНТАЖА: SMD/SMT, УПАКОВКА / БЛОК: SOT-343, УПАКОВКА: CUT TAPE, УПАКОВКА: MOUSEREEL, УПАКОВКА: REEL, КОНФИГУРАЦИЯ: SINGLE DUAL SOURCE, ПРОДУКТ: RF JFET, ТИП: GAAS EPHEMT, КРУТИЗНА ХАРАКТЕРИСТИКИ ПРЯМОЙ ПЕРЕДАЧИ - МИН.: 410 MMHO, NF - КОЭФФИЦИЕНТ ШУМОВ: 0.5 DB, P1DB - ТОЧКА СЖАТИЯ: 20.4 DBM, РАЗМЕР ФАБРИЧНОЙ УПАКОВКИ: 3000</t>
  </si>
  <si>
    <t>ТРАНЗИСТОР МОП 135 ВТ, ТРАНЗИСТОР МОП 1,3 ВТ, ТРАНЗИСТОР МОП 100 ВТ, МОП-ТРАНЗИСТОР, 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МОП</t>
  </si>
  <si>
    <t>КАТЕГОРИЯ ПРОДУКТА: БИПОЛЯРНЫЕ ТРАНЗИСТОРЫ С ИЗОЛИРОВАННЫМ ЗАТВОРОМ (IGBT); ТЕХНОЛОГИЯ: SI; УПАКОВКА / БЛОК:SOT-23-3; ВИД МОНТАЖА: THROUGH HOLE; КОНФИГУРАЦИЯ: SINGLE; НАПРЯЖЕНИЕ КОЛЛЕКТОР-ЭМИТТЕР (VCEO), МАКС.: 600 V; НАПРЯЖЕНИЕ НАСЫЩЕНИЯ КОЛЛЕКТОР-ЭМИТТЕР: 45 V; МАКСИМАЛЬНОЕ НАПРЯЖЕНИЕ ЗАТВОР-ЭМИТТЕР: 20 V; НЕПРЕРЫВНЫЙ КОЛЛЕКТОРНЫЙ ТОК ПРИ 25 C: 100 М A; PD - РАССЕИВАНИЕ МОЩНОСТИ: 225 М W; МИНИМАЛЬНАЯ РАБОЧАЯ ТЕМПЕРАТУРА: - 55 C; УПАКОВКА: TUBE; ВЫСОТА: 20.7 MM; ДЛИНА: 15.87 MM; ШИРИНА: 5.31 MM; РАЗМЕР ФАБРИЧНОЙ УПАКОВКИ: 400; ВЕС ИЗДЕЛИЯ: 38 G</t>
  </si>
  <si>
    <t>BC847ALT1G</t>
  </si>
  <si>
    <t>SIR182DP-T1-RE3</t>
  </si>
  <si>
    <t>ТРАНЗИСТОР МОП, ТЕХНОЛОГИЯ: SI, ВИД МОНТАЖА: THROUGH HOLE, УПАКОВКА / БЛОК: TO-3PF-3, ПОЛЯРНОСТЬ ТРАНЗИСТОРА: N-CHANNEL, КОЛИЧЕСТВО КАНАЛОВ: 1 CHANNEL, VDS - НАПРЯЖЕНИЕ ПРОБОЯ СТОК-ИСТОК: 1.5 KV, ID - НЕПРЕРЫВНЫЙ ТОК УТЕЧКИ: 2.5 A, RDS ВКЛ - СОПРОТИВЛЕНИЕ СТОК-ИСТОК: 9 OHMS, VGS - НАПРЯЖЕНИЕ ЗАТВОР-ИСТОК: 10 V, VGS TH - ПОРОГОВОЕ НАПРЯЖЕНИЕ ЗАТВОР-ИСТОК : 3 V, QG - ЗАРЯД ЗАТВОРА: 29.3 NC, МИНИМАЛЬНАЯ РАБОЧАЯ ТЕМПЕРАТУРА: - 55 C, МАКСИМАЛЬНАЯ РАБОЧАЯ ТЕМПЕРАТУРА: + 150 C, PD - РАССЕИВАНИЕ МОЩНОСТИ: 63 W, КАНАЛЬНЫЙ РЕЖИМ: ENHANCEMENT, КОММЕРЧЕСКОЕ ОБОЗНАЧЕНИЕ: POWERMESH, УПАКОВКА: TUBE, КОНФИГУРАЦИЯ: SINGLE, ТИП ТРАНЗИСТОРА: 1 N-CHANNEL POWER MOSFET, КРУТИЗНА ХАРАКТЕРИСТИКИ ПРЯМОЙ ПЕРЕДАЧИ - МИН.: 2.6 S, ЕС ИЗДЕЛИЯ: 7 G</t>
  </si>
  <si>
    <t>ТРАНЗИСТОР МОП 1,3 ВТ, ТРАНЗИСТОР МОП 100 ВТ, МОП-ТРАНЗИСТОР, 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t>
  </si>
  <si>
    <t>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600 V; НАПРЯЖЕНИЕ НАСЫЩЕНИЯ КОЛЛЕКТОР-ЭМИТТЕР: 2.35 V; МАКСИМАЛЬНОЕ НАПРЯЖЕНИЕ ЗАТВОР-ЭМИТТЕР: 20 V; НЕПРЕРЫВНЫЙ КОЛЛЕКТОРНЫЙ ТОК ПРИ 25 C: 75 A; PD - РАССЕИВАНИЕ МОЩНОСТИ: 390 W; МИНИМАЛЬНАЯ РАБОЧАЯ ТЕМПЕРАТУРА: - 55 C; УПАКОВКА: TUBE; ВЫСОТА: 20.7 MM; ДЛИНА: 15.87 MM; ШИРИНА: 5.31 MM; РАЗМЕР ФАБРИЧНОЙ УПАКОВКИ: 400; ВЕС ИЗДЕЛИЯ: 38 G</t>
  </si>
  <si>
    <t>КАТЕГОРИЯ ПРОДУКТА: БЫСТРОДЕЙСТВУЮЩИЕ ОПТОПАРЫ, ROHS: ПОДРОБНОСТИ, ВИД МОНТАЖА: SMD/SMT, УПАКОВКА / БЛОК: SOIC-8, ДИАПАЗОН ДАННЫХ: 10 MB/S, КОЛИЧЕСТВО КАНАЛОВ: 2 CHANNEL, ТИП ВЫХОДА: OPEN COLLECTOR, НАПРЯЖЕНИЕ ИЗОЛЯЦИИ: 3750 VRMS, VF - ПРЯМОЕ НАПРЯЖЕНИЕ: 1.5 V, IF - ПРЯМОЙ ТОК: 10 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СЕРИЯ: HCPL-0631, УПАКОВКА: REEL, УПАКОВКА: CUT TAPE, УПАКОВКА: MOUSEREEL, ВРЕМЯ СПАДА: 10 NS, ВЫХОДНОЙ ТОК: 50 MA, ВРЕМЯ НАРАСТАНИЯ: 24 NS, ТОРГОВАЯ МАРКА: BROADCOM / AVAGO, ВЫСОТА: 3.17 MM, ДЛИНА: 5.08 MM, МАКСИМАЛЬНЫЙ КОЛЛЕКТОРНЫЙ ТОК: 50 MA, ТИП ПРОДУКТА: HIGH SPEED OPTOCOUPLERS, РАЗМЕР ФАБРИЧНОЙ УПАКОВКИ: 1500, ПОДКАТЕГОРИЯ: OPTOCOUPLERS, ШИРИНА: 3.937 MM, ВЕС ИЗДЕЛИЯ: 291,773 MG, ШИРИНА: 10 MM, ВЕС ИЗДЕЛИЯ: 360,600 MG</t>
  </si>
  <si>
    <t>КАТЕГОРИЯ ПРОДУКТА: БЫСТРОДЕЙСТВУЮЩИЕ ОПТОПАРЫ, ROHS: ПОДРОБНОСТИ, ВИД МОНТАЖА: SMD/SMT, УПАКОВКА / БЛОК: SOIC-8, ДИАПАЗОН ДАННЫХ: 15MB/S, КОЛИЧЕСТВО КАНАЛОВ: 1 CHANNEL, ТИП ВЫХОДА: OPEN COLLECTOR, НАПРЯЖЕНИЕ ИЗОЛЯЦИИ: 3750 VRMS, VF - ПРЯМОЕ НАПРЯЖЕНИЕ: 1.5 V, IF - ПРЯМОЙ ТОК: 10 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СЕРИЯ: TLP2361, УПАКОВКА: REEL, УПАКОВКА: CUT TAPE, УПАКОВКА: MOUSEREEL, ВРЕМЯ СПАДА: 10 NS, ВЫХОДНОЙ ТОК: 50 MA, ВРЕМЯ НАРАСТАНИЯ: 24 NS, ВЫСОТА: 3.17 MM, ДЛИНА: 5.08 MM, МАКСИМАЛЬНЫЙ КОЛЛЕКТОРНЫЙ ТОК: 50 MA, ТИП ПРОДУКТА: HIGH SPEED OPTOCOUPLERS, РАЗМЕР ФАБРИЧНОЙ УПАКОВКИ: 1500, ПОДКАТЕГОРИЯ: OPTOCOUPLERS, ШИРИНА: 3.937 MM, ВЕС ИЗДЕЛИЯ: 291,773 MG,</t>
  </si>
  <si>
    <t>TLP2361(TPL.E(T</t>
  </si>
  <si>
    <t>КАТЕГОРИЯ ПРОДУКТА: LDO РЕГУЛЯТОРЫ НАПРЯЖЕНИЯ, ВИД МОНТАЖА: SMD/SMT, УПАКОВКА / БЛОК: SOT-23-5, ВЫХОДНОЕ НАПРЯЖЕНИЕ: - 2.5 V, ВЫХОДНОЙ ТОК: 200 MA, КОЛИЧЕСТВО ВЫХОДОВ: 1 OUTPUT, ПОЛЯРНОСТЬ: NEGATIVE, ВХОДНОЕ НАПРЯЖЕНИЕ (МАКС.): - 2.7 V, ВХОДНОЕ НАПРЯЖЕНИЕ МИН.: - 10 V, ТИП ВЫХОДА: FIXED, МИНИМАЛЬНАЯ РАБОЧАЯ ТЕМПЕРАТУРА: - 40 C, МАКСИМАЛЬНАЯ РАБОЧАЯ ТЕМПЕРАТУРА: + 125 C, НАПРЯЖЕНИЕ ОТПУСКАНИЯ: 280 MV, СЕРИЯ: TPS72325, УПАКОВКА: CUT TAPE, УПАКОВКА: MOUSEREEL, УПАКОВКА: REEL, ВЫСОТА: 1.15 MM, ДЛИНА: 2.9 MM, ДИАПАЗОН РАБОЧИХ ТЕМПЕРАТУР: - 40 C TO + 125 C, ШИРИНА: 1.6 MM, НАПРЯЖЕНИЕ ОТПУСКАНИЯ - МАКС.: 500 MV AT 200 MA, ТОЧНОСТЬ РЕГУЛИРОВАНИЯ НАПРЯЖЕНИЯ: 1 %, IB - ВХОДНОЙ ТОК СМЕЩЕНИЯ: 130 UA, НЕСТАБИЛЬНОСТЬ ВЫХОДНОГО НАПРЯЖЕНИЯ ИЛИ ТОКА: 0.04 % / V, НЕСТАБИЛЬНОСТЬ ВЫХОДНОЙ НАГРУЗКИ: 0.002 %/MA, РАБОЧИЙ ТОК ИСТОЧНИКА ПИТАНИЯ: 130 UA, PD - РАССЕИВАНИЕ МОЩНОСТИ: 0.56 W, РАЗМЕР ФАБРИЧНОЙ УПАКОВКИ: 3000, ВЕС ИЗДЕЛИЯ: 39 MG</t>
  </si>
  <si>
    <t>TPS72325DBVR</t>
  </si>
  <si>
    <t>МИКРОСХЕМА ИНТЕГРАЛЬНАЯ МОНОЛИТНАЯ - ИС ДЛЯ УПРАВЛЕНИЯ ПИТАНИЕМ - РЕГУЛЯТОРЫ И КОНТРОЛЛЕРЫ НАПРЯЖЕНИЯ. (ОБОРУДОВАНИЕ ДЛЯ АВТОМАТИЗАЦИИ ПРОМЫШЛЕННЫХ ПРЕДПРИЯТИЙ, КОМПЬЮТЕРНЫХ СИСТЕМ). НЕ ИМЕЕТ ФУНКЦИИ ШИФРОВАНИЯ И КРИПТОГРАФИИ.</t>
  </si>
  <si>
    <t>КАТЕГОРИЯ ПРОДУКТА: LDO РЕГУЛЯТОРЫ НАПРЯЖЕНИЯ, ROHS: ПОДРОБНОСТИ, ВИД МОНТАЖА: SMD/SMT, УПАКОВКА / БЛОК: SOT-223-3, ВЫХОДНОЕ НАПРЯЖЕНИЕ: 1.8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1.8 MM, IB - ВХОДНОЙ ТОК СМЕЩЕНИЯ: 5 MA, ДЛИНА: 6.5 MM, НЕСТАБИЛЬНОСТЬ ВЫХОДНОГО НАПРЯЖЕНИЯ ИЛИ ТОКА: 6 MV, НЕСТАБИЛЬНОСТЬ ВЫХОДНОЙ НАГРУЗКИ: 10 MV, PD - РАССЕИВАНИЕ МОЩНОСТИ: 12 W, ТИП ПРОДУКТА: LDO VOLTAGE REGULATORS, РАЗМЕР ФАБРИЧНОЙ УПАКОВКИ: 2500, ПОДКАТЕГОРИЯ: PMIC - POWER MANAGEMENT ICS, ТОЧНОСТЬ РЕГУЛИРОВАНИЯ НАПРЯЖЕНИЯ: 0,01, ШИРИНА: 3.5 MM, ВЕС ИЗДЕЛИЯ: 250 MG, ВЕС ИЗДЕЛИЯ: 280 MG,</t>
  </si>
  <si>
    <t>LD1117S18TR</t>
  </si>
  <si>
    <t>КАТЕГОРИЯ ПРОДУКТА: LDO РЕГУЛЯТОРЫ НАПРЯЖЕНИЯ, ROHS: ПОДРОБНОСТИ, ВИД МОНТАЖА: SMD/SMT, УПАКОВКА / БЛОК: SOT-223-3, ВЫХОДНОЕ НАПРЯЖЕНИЕ: 1.8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1.8 MM, IB - ВХОДНОЙ ТОК СМЕЩЕНИЯ: 5 MA, ДЛИНА: 6.5 MM, НЕСТАБИЛЬНОСТЬ ВЫХОДНОГО НАПРЯЖЕНИЯ ИЛИ ТОКА: 6 MV, НЕСТАБИЛЬНОСТЬ ВЫХОДНОЙ НАГРУЗКИ: 10 MV, PD - РАССЕИВАНИЕ МОЩНОСТИ: 12 W, ТИП ПРОДУКТА: LDO VOLTAGE REGULATORS, РАЗМЕР ФАБРИЧНОЙ УПАКОВКИ: 2500, ПОДКАТЕГОРИЯ: PMIC - POWER MANAGEMENT ICS, ТОЧНОСТЬ РЕГУЛИРОВАНИЯ НАПРЯЖЕНИЯ: 0,01, ШИРИНА: 3.5 MM, ВЕС ИЗДЕЛИЯ: 250 MG</t>
  </si>
  <si>
    <t>LD1117S12TR</t>
  </si>
  <si>
    <t>КАТЕГОРИЯ ПРОДУКТА: 8-БИТНЫЕ МИКРОКОНТРОЛЛЕРЫ, СЕРИЯ: PIC16(L)F8X, ВИД МОНТАЖА: SMD/SMT, УПАКОВКА / БЛОК: SOIC-18, ЯДРО: PIC, РАЗМЕР ПРОГРАММНОЙ ПАМЯТИ: 1 KB, ШИРИНА ШИНЫ ДАННЫХ: 8 BIT, РАЗРЕШЕНИЕ АЦП: NO ADC, МАКСИМАЛЬНАЯ ТАКТОВАЯ ЧАСТОТА: 20 MHZ, КОЛИЧЕСТВО ВХОДОВ/ВЫХОДОВ: 13 I/O, РАЗМЕР ОЗУ ДАННЫХ: 68 B, РАБОЧЕЕ НАПРЯЖЕНИЕ ПИТАНИЯ: 2 V TO 5.5 V, МИНИМАЛЬНАЯ РАБОЧАЯ ТЕМПЕРАТУРА: - 40 C, МАКСИМАЛЬНАЯ РАБОЧАЯ ТЕМПЕРАТУРА: + 85 C, УПАКОВКА: TUBE, ВЫСОТА: 2.31 MM, ДЛИНА: 11.53 MM, ПРОДУКТ: MCU, ТИП ПАМЯТИ ПРОГРАММ: FLASH</t>
  </si>
  <si>
    <t>GD32F450ZKT6</t>
  </si>
  <si>
    <t>КАТЕГОРИЯ ПРОДУКТА: LDO РЕГУЛЯТОРЫ НАПРЯЖЕНИЯ, ROHS: ПОДРОБНОСТИ, ВИД МОНТАЖА: SMD/SMT, УПАКОВКА / БЛОК: SOT-223-3, ВЫХОДНОЕ НАПРЯЖЕНИЕ: 1.8 V, ВЫХОДНОЙ ТОК: 950 MA, КОЛИЧЕСТВО ВЫХОДОВ: 1 OUTPUT, ПОЛЯРНОСТЬ: POSITIVE, ТОК ПОКОЯ:1,5 MA, ВХОДНОЕ НАПРЯЖЕНИЕ, МИН.: 1,4 V, ВХОДНОЕ НАПРЯЖЕНИЕ, МАКС.: 6,5 V, ТИП ВЫХОДА: FIXED, МИНИМАЛЬНАЯ РАБОЧАЯ ТЕМПЕРАТУРА: 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1.8 MM, IB - ВХОДНОЙ ТОК СМЕЩЕНИЯ: 5 MA, ДЛИНА: 6.5 MM, НЕСТАБИЛЬНОСТЬ ВЫХОДНОГО НАПРЯЖЕНИЯ ИЛИ ТОКА: 6 MV, НЕСТАБИЛЬНОСТЬ ВЫХОДНОЙ НАГРУЗКИ: 10 MV, PD - РАССЕИВАНИЕ МОЩНОСТИ: 12 W, ТИП ПРОДУКТА: LDO VOLTAGE REGULATORS, РАЗМЕР ФАБРИЧНОЙ УПАКОВКИ: 2500, ПОДКАТЕГОРИЯ: PMIC - POWER MANAGEMENT ICS, ТОЧНОСТЬ РЕГУЛИРОВАНИЯ НАПРЯЖЕНИЯ: 0,01, ШИРИНА: 3.5 MM, ВЕС ИЗДЕЛИЯ: 250 MG, ВЕС ИЗДЕЛИЯ: 280 MG,</t>
  </si>
  <si>
    <t>MIC49150YMM-TR</t>
  </si>
  <si>
    <t>КАТЕГОРИЯ ПРОДУКТА: ИМПУЛЬСНЫЕ РЕГУЛЯТОРЫ НАПРЯЖЕНИЯ, ВИД МОНТАЖА: SMD/SMT, УПАКОВКА / БЛОК: HTSSOP-28, ТОПОЛОГИЯ: BUCK, ВЫХОДНОЕ НАПРЯЖЕНИЕ: 900 MV TO 3.3 V, ВЫХОДНОЙ ТОК: 1 A, КОЛИЧЕСТВО ВЫХОДОВ: 1 OUTPUT, ВХОДНОЕ НАПРЯЖЕНИЕ (МАКС.): 2,7 V, ВХОДНОЕ НАПРЯЖЕНИЕ МИН.: 5,5V, ТОК ПОКОЯ: 1 MA, ЧАСТОТА ПЕРЕКЛЮЧЕНИЙ: 700 KHZ, МИНИМАЛЬНАЯ РАБОЧАЯ ТЕМПЕРАТУРА: - 40 C, МАКСИМАЛЬНАЯ РАБОЧАЯ ТЕМПЕРАТУРА: + 85 C, СЕРИЯ: TPS63700, УПАКОВКА: TUBE, ВЫСОТА: 1.15 MM, ВХОДНОЕ НАПРЯЖЕНИЕ: 4 V TO 6 V, ДЛИНА: 9.7 MM, ПРОДУКТ: VOLTAGE REGULATORS, ТИП: DC/DC CONVERTER, ШИРИНА: 4.4 MM, СРЕДСТВА РАЗРАБОТКИ: TPS54810EVM-213, НЕСТАБИЛЬНОСТЬ ВЫХОДНОЙ НАГРУЗКИ: 0.03 % / A, ЧУВСТВИТЕЛЬНЫЙ К ВЛАЖНОСТИ: YES, РАБОЧИЙ ТОК ИСТОЧНИКА ПИТАНИЯ: 11 MA, РАЗМЕР ФАБРИЧНОЙ УПАКОВКИ: 50, КОММЕРЧЕСКОЕ ОБОЗНАЧЕНИЕ: SWIFT, ВЕС ИЗДЕЛИЯ: 118.500 MG</t>
  </si>
  <si>
    <t>TPS63700DRCR</t>
  </si>
  <si>
    <t>МИКРОКОНТРОЛЛЕР ARM, ОБЪЕМ ПАМЯТИ SRAM 192KБ, ОБЪЕМ FLASH-ПАМЯТИ 1024KБ, КОРПУС LQFP144, МОНТАЖ SMD, КОЛ-ВО ВХОДОВ/ВЫХОДОВ 114, РАБОЧАЯ ТЕМПЕРАТУРА 0...70°C, ВИД АРХИТЕКТУРЫ CORTEX M4F, КОЛ-ВО ПРЕОБРАЗОВАТЕЛЕЙ A/D 12БИТ 24, КОЛ-ВО ПРЕОБРАЗОВАТЕЛЕЙ D/A 12БИТ 2, ИНТЕРФЕЙС CAN X2, ETHERNET, I2C X3, I2S X2, SDIO, SPI X3, UART X2, USART X4, USB OTG, , НАПРЯЖЕНИЕ ПИТАНИЯ 3,3В DC</t>
  </si>
  <si>
    <t>GD32F407ZGT6</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</si>
  <si>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t>
  </si>
  <si>
    <t>КАТЕГОРИЯ ТОВАРА: ИС ДЛЯ УПРАВЛЕНИЯ ПИТАНИЕМ -  ИМПУЛЬСНЫЕ РЕГУЛЯТОРЫ НАПРЯЖЕНИЯ (ADJ 3 A SWITCH HI-EFF BOOST CNVRTR). УПАКОВКА / БЛОК:VQFN-HR-13. ВЫХОДНОЕ НАПРЯЖЕНИЕ:4.5 V TO 20 V ЫХОДНОЙ ТОК:3 A. КОЛИЧЕСТВО ВЫХОДОВ:1 OUTPUT. ВХОДНОЕ НАПРЯЖЕНИЕ (МАКС.):20 V. ТОПОЛОГИЯ:BOOST. ВХОДНОЕ НАПРЯЖЕНИЕ МИН.:2.7 V. ЧАСТОТА ПЕРЕКЛЮЧЕНИЙ:200 KHZ TO 2.2 MHZ. СЕРИЯ: LTM8025. УПАКОВКА:CUT TAPE ИЛИ MOUSEREEL. ДИАПАЗОН РАБОЧИХ ТЕМПЕРАТУР:- 40 C TO + 85 C . ТОК ПОКОЯ:270 UA . ТИП:SYNCHRONOUS BOOST CONVERTER ТОРГОВАЯ МАРКА:TEXAS INSTRUMENTS . ЧУВСТВИТЕЛЬНЫЙ К ВЛАЖНОСТИ:YES .ТИП ПРОДУКТА:SWITCHING VOLTAGE REGULATORSПОДКАТЕГОРИЯ:PMIC - POWER MANAGEMENT ICS . НАПРЯЖЕНИЕ ПИТАНИЯ - МИН.:2.7 V. ВЕС ИЗДЕЛИЯ:22.500 MG</t>
  </si>
  <si>
    <t>LTM8025EV#PBF</t>
  </si>
  <si>
    <t>КАТЕГОРИЯ ПРОДУКТА: 16-БИТНЫЕ МИКРОКОНТРОЛЛЕРЫ; СЕРИЯ: SAXXC167CI; ВИД МОНТАЖА: SMD/SMT; УПАКОВКА / БЛОК: TQFP-144; ЯДРО: C166SV2; РАЗМЕР ПРОГРАММНОЙ ПАМЯТИ: 256 KB; ШИРИНА ШИНЫ ДАННЫХ: 16 BIT; РАЗРЕШЕНИЕ АЦП: 10 BIT; МАКСИМАЛЬНАЯ ТАКТОВАЯ ЧАСТОТА: 40 MHZ; КОЛИЧЕСТВО ВХОДОВ/ВЫХОДОВ: 103 I/O; РАЗМЕР ОЗУ ДАННЫХ: 12 KB; РАБОЧЕЕ НАПРЯЖЕНИЕ ПИТАНИЯ: 2.5 V; МИНИМАЛЬНАЯ РАБОЧАЯ ТЕМПЕРАТУРА: - 40 C; МАКСИМАЛЬНАЯ РАБОЧАЯ ТЕМПЕРАТУРА: + 85 C; УПАКОВКА: TRAY; ВЫСОТА: 1.4 MM; ДЛИНА: 20 MM; ЧУВСТВИТЕЛЬНЫЙ К ВЛАЖНОСТИ: YES; КОЛИЧЕСТВО КАНАЛОВ АЦП: 16 CHANNEL; КОЛИЧЕСТВО ТАЙМЕРОВ/СЧЕТЧИКОВ: 11 TIMER; ПРОДУКТ: MCU; ТИП ПАМЯТИ ПРОГРАММ: FLASH; РАЗМЕР ФАБРИЧНОЙ УПАКОВКИ:РАЗМЕР ФАБРИЧНОЙ УПАКОВКИ: 60; ШИРИНА: 20 MM; ДРУГИЕ НАЗВАНИЯ ТОВАРА №: FX167CI32F4FBBAXT SP000224703 XC167CI32F40FBBAFXQMA1; ВЕС ИЗДЕЛИЯ: 1.319 G</t>
  </si>
  <si>
    <t>SAF-XC167CI-32F40F BB-A</t>
  </si>
  <si>
    <t>КАТЕГОРИЯ ПРОДУКТА: ПРОЦЕССОРЫ И КОНТРОЛЛЕРЫ ЦИФРОВЫХ СИГНАЛОВ (DSP, DSC), ВИД МОНТАЖА: SMD/SMT, УПАКОВКА / БЛОК: LQFP-144, СЕРИЯ: TMS320VC5416, ЯДРО: C54X, МАКСИМАЛЬНАЯ ТАКТОВАЯ ЧАСТОТА: 160 MHZ, РАЗМЕР ПРОГРАММНОЙ ПАМЯТИ: 32 KB, РАЗМЕР ОЗУ ДАННЫХ: 256 KB, РАБОЧЕЕ НАПРЯЖЕНИЕ ПИТАНИЯ: 1.6 V, МИНИМАЛЬНАЯ РАБОЧАЯ ТЕМПЕРАТУРА: - 40 C, МАКСИМАЛЬНАЯ РАБОЧАЯ ТЕМПЕРАТУРА: + 100 C, УПАКОВКА: TRAY, ПРОДУКТ: DSPS, ТИП ПАМЯТИ ПРОГРАММ: ASYNCHRONOUS, РАЗМЕР ПЗУ ДАННЫХ: 32 KB, ШИРИНА ШИНЫ ДАННЫХ: 16 BIT, ТИП КОМАНДЫ: FIXED POINT, MMACS: 120 MMACS, 160 MMACS, РАЗМЕР ФАБРИЧНОЙ УПАКОВКИ: 60, КОММЕРЧЕСКОЕ ОБОЗНАЧЕНИЕ: TMS320, ДРУГИЕ НАЗВАНИЯ ТОВАРА №: DVC5416PGE160IDWLD DVC5416PGE160TOOAN TX5416PGE, ВЕС ИЗДЕЛИЯ: 1.290 G</t>
  </si>
  <si>
    <t>TMS320VC5416PGE160</t>
  </si>
  <si>
    <t>КАТЕГОРИЯ ПРОДУКТА: 8-БИТНЫЕ МИКРОКОНТРОЛЛЕРЫ, СЕРИЯ: PIC18(L)FXX8, ВИД МОНТАЖА: SMD/SMT, УПАКОВКА / БЛОК: TQFP-44, ЯДРО: PIC18, РАЗМЕР ПРОГРАММНОЙ ПАМЯТИ: 32 KB, ШИРИНА ШИНЫ ДАННЫХ: 8 BIT, РАЗРЕШЕНИЕ АЦП: 10 BIT, МАКСИМАЛЬНАЯ ТАКТОВАЯ ЧАСТОТА: 40 MHZ, КОЛИЧЕСТВО ВХОДОВ/ВЫХОДОВ: 33 I/O, РАЗМЕР ОЗУ ДАННЫХ: 1.5 KB, РАБОЧЕЕ НАПРЯЖЕНИЕ ПИТАНИЯ: 2 V TO 5.5 V, МИНИМАЛЬНАЯ РАБОЧАЯ ТЕМПЕРАТУРА: - 40 C, МАКСИМАЛЬНАЯ РАБОЧАЯ ТЕМПЕРАТУРА: + 85 C, УПАКОВКА: TRAY, ВЫСОТА: 1 MM, ДЛИНА: 10 MM, ПРОДУКТ: MCU, ТИП ПАМЯТИ ПРОГРАММ: FLASH, ШИРИНА: 10 MM, РАЗМЕР ПЗУ ДАННЫХ: 256 B, ТИП ПЗУ ДАННЫХ: FLASH, ТИП ИНТЕРФЕЙСА: I2C, SPI, USART, ЧУВСТВИТЕЛЬНЫЙ К ВЛАЖНОСТИ: YES, КОЛИЧЕСТВО КАНАЛОВ АЦП: 8 CHANNEL, КОЛИЧЕСТВО ТАЙМЕРОВ/СЧЕТЧИКОВ: 4 TIMER, СЕРИЯ ПРОЦЕССОРА: PIC18, РАЗМЕР ФАБРИЧНОЙ УПАКОВКИ: 160, НАПРЯЖЕНИЕ ПИТАНИЯ - МАКС.: 5.5 V, НАПРЯЖЕНИЕ ПИТАНИЯ - МИН.: 4.2 V, КОММЕРЧЕСКОЕ ОБОЗНАЧЕНИЕ: PIC, ВЕС ИЗДЕЛИЯ: 1.191 G</t>
  </si>
  <si>
    <t>КАТЕГОРИЯ ПРОДУКТА: ПРОЦЕССОРЫ И КОНТРОЛЛЕРЫ ЦИФРОВЫХ СИГНАЛОВ (DSP, DSC); ПРОДУКТ: DSCS; СЕРИЯ: DSPIC30F5015; КОММЕРЧЕСКОЕ ОБОЗНАЧЕНИЕ: DSPIC; ВИД МОНТАЖА: SMD/SMT; УПАКОВКА / БЛОК: TQFP-64; ЯДРО: DSPIC30F; МАКСИМАЛЬНАЯ ТАКТОВАЯ ЧАСТОТА: 30 MHZ; ПАМЯТЬ ДЛЯ КЭША КОМАНД L1 / ДАННЫХ: -; ПАМЯТЬ ДЛЯ КЭША КОМАНД L1 / ДАННЫХ: -; РАЗМЕР ПРОГРАММНОЙ ПАМЯТИ: 66 KB; РАЗМЕР ОЗУ ДАННЫХ: 2 KB; РАБОЧЕЕ НАПРЯЖЕНИЕ ПИТАНИЯ: 2.5 V TO 5.5 V; МИНИМАЛЬНАЯ РАБОЧАЯ ТЕМПЕРАТУРА: - 40 C; МАКСИМАЛЬНАЯ РАБОЧАЯ ТЕМПЕРАТУРА: + 85 C; УПАКОВКА: TRAY; ШИРИНА ШИНЫ ДАННЫХ: 16 BIT; ВЫСОТА: 1 MM; ТИП ИНТЕРФЕЙСА: CAN/I2C/SPI/UART; ДЛИНА: 10 MM; ЧУВСТВИТЕЛЬНЫЙ К ВЛАЖНОСТИ: YES; КОЛИЧЕСТВО ВХОДОВ/ВЫХОДОВ: 52 I/O; КОЛИЧЕСТВО ТАЙМЕРОВ/СЧЕТЧИКОВ: 5 TIMER; СЕРИЯ ПРОЦЕССОРА: DSPIC30F; ТИП ПАМЯТИ ПРОГРАММ: FLASH; РАЗМЕР ФАБРИЧНОЙ УПАКОВКИ: 160; ШИРИНА: 10 MM; ВЕС ИЗДЕЛИЯ: 360.600 MG</t>
  </si>
  <si>
    <t>DSPIC30F5015-30I/PT</t>
  </si>
  <si>
    <t>МИКРОСХЕМА ПАМЯТИ 16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</si>
  <si>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16 МБИТ, КАТЕГОРИЯ ПРОДУКТА: СТАТ. ОЗУ, РАЗМЕР ПАМЯТИ: 16 MBIT, ОРГАНИЗАЦИЯ: 1 M X 16, ВРЕМЯ ДОСТУПА: 10 NS, ТИП ИНТЕРФЕЙСА: PARALLEL, НАПРЯЖЕНИЕ ПИТАНИЯ - МАКС.: 3.6 V, НАПРЯЖЕНИЕ ПИТАНИЯ - МИН.: 2.4 V, НАПРЯЖЕНИЕ ПИТАНИЯ - МАКС.: 95 MA, МИНИМАЛЬНАЯ РАБОЧАЯ ТЕМПЕРАТУРА: - 40 C, МАКСИМАЛЬНАЯ РАБОЧАЯ ТЕМПЕРАТУРА: + 85 C, ВИД МОНТАЖА: SMD/SMT, УПАКОВКА / БЛОК: TSOP-48, УПАКОВКА: TRAY, ДИАПАЗОН ДАННЫХ: SDR, ТИП ПАМЯТИ: SDR, СЕРИЯ: IS61WV102416BLL, ТИП: ASYNCHRONOUS, КОЛИЧЕСТВО ПОРТОВ: 1, ЧУВСТВИТЕЛЬНЫЙ К ВЛАЖНОСТИ: YES, РАЗМЕР ФАБРИЧНОЙ УПАКОВКИ: 96, ВЕС ИЗДЕЛИЯ: 820 MG</t>
  </si>
  <si>
    <t>IS61WV102416BLL-10TLI</t>
  </si>
  <si>
    <t>МИКРОСХЕМА ПАМЯТИ 512 КБИТ, ИСП. В ЭЛЕКТРОННЫХ УСТРОЙСТВАХ ОБЩЕГРАЖДАНСКОГО НАЗНАЧЕНИЯ НЕ ИМЕЕТ ФУНКЦИИ ШИФРОВАНИЯ И КРИПТОГРАФИИ, ИСП. В ЭЛЕКТРОННЫХ УСТРОЙСТВАХ ОБЩЕГРАЖДАНСКОГО НАЗНАЧЕНИЯ . (ОБОРУДОВАНИЕ ДЛЯ АВТОМАТИЗАЦИИ ПРОМЫШЛЕННЫХ ПРЕДПРИЯТИЙ</t>
  </si>
  <si>
    <t>КАТЕГОРИЯ ПРОДУКТА: EEPROM; ВИД МОНТАЖА: SMD/SMT; УПАКОВКА / БЛОК: SOIC-8 NARROW; ТИП ИНТЕРФЕЙСА: SPI; РАЗМЕР ПАМЯТИ: 512 KBIT; ОРГАНИЗАЦИЯ: 64 K X 8; НАПРЯЖЕНИЕ ПИТАНИЯ - МИН.: 1.8 V; НАПРЯЖЕНИЕ ПИТАНИЯ - МАКС.: 3.6 V; МИНИМАЛЬНАЯ РАБОЧАЯ ТЕМПЕРАТУРА: - 40 C; МАКСИМАЛЬНАЯ РАБОЧАЯ ТЕМПЕРАТУРА: + 85 C; МАКСИМАЛЬНАЯ ТАКТОВАЯ ЧАСТОТА: 5 MHZ; ВРЕМЯ ДОСТУПА: 80 NS; СОХРАНЕНИЕ ДАННЫХ: 40 YEAR; НАПРЯЖЕНИЕ ПИТАНИЯ - МАКС.: 7 MA; УПАКОВКА: REEL; ВЫСОТА: 1.5 MM (MAX); ДЛИНА: 5 MM (MAX); ЧУВСТВИТЕЛЬНЫЙ К ВЛАЖНОСТИ: YES; РАБОЧИЙ ТОК ИСТОЧНИКА ПИТАНИЯ: 7 MA; РАБОЧЕЕ НАПРЯЖЕНИЕ ПИТАНИЯ: 2.5 V, 3.3 V; РАЗМЕР ФАБРИЧНОЙ УПАКОВКИ: 4000; ШИРИНА: 3.99 MM (MAX); ВЕС ИЗДЕЛИЯ: 540 MG</t>
  </si>
  <si>
    <t>AT25512N-SH-T</t>
  </si>
  <si>
    <t>КАТЕГОРИЯ ПРОДУКТА: КОМПЛЕКСНЫЕ ПРОГРАММИРУЕМЫЕ ЛОГИЧЕСКИЕ УСТРОЙСТВА (CPLD), ROHS: ПОДРОБНОСТИ, СЕРИЯ: EPM7128AE, ВИД МОНТАЖА: SMD/SMT, УПАКОВКА / БЛОК: TQFP-100, РАБОЧЕЕ НАПРЯЖЕНИЕ ПИТАНИЯ: 3.3 V, КОЛИЧЕСТВО МАКРОЯЧЕЕК: 128, КОЛИЧЕСТВО ВХОДОВ/ВЫХОДОВ: 84 I/O, МИНИМАЛЬНАЯ РАБОЧАЯ ТЕМПЕРАТУРА: 0 C, МАКСИМАЛЬНАЯ РАБОЧАЯ ТЕМПЕРАТУРА: + 70 C, МАКСИМАЛЬНАЯ РАБОЧАЯ ЧАСТОТА: 192.3 MHZ, ЗАДЕРЖКА РАСПРОСТРАНЕНИЯ - МАКС.: 5 NS, УПАКОВКА: TRAY, ТОРГОВАЯ МАРКА: INTEL / ALTERA, ТИП ПАМЯТИ: EEPROM, ЧУВСТВИТЕЛЬНЫЙ К ВЛАЖНОСТИ: YES, КОЛИЧЕСТВО ВЕНТИЛЕЙ: 2500, КОЛИЧЕСТВО БЛОКОВ ЛОГИЧЕСКИХ МАССИВОВ (LAB): 8, ТИП ПРОДУКТА: CPLD - COMPLEX PROGRAMMABLE LOGIC DEVICES, РАЗМЕР ФАБРИЧНОЙ УПАКОВКИ: 90, ПОДКАТЕГОРИЯ: PROGRAMMABLE LOGIC ICS, НАПРЯЖЕНИЕ ПИТАНИЯ - МАКС.: 3.6 V, НАПРЯЖЕНИЕ ПИТАНИЯ - МИН.: 3 V, КОММЕРЧЕСКОЕ ОБОЗНАЧЕНИЕ: MAX 7000, ДРУГИЕ НАЗВАНИЯ ТОВАРА №: 968731, ВЕС ИЗДЕЛИЯ: 20 G</t>
  </si>
  <si>
    <t>EPM7128ATC100-10N</t>
  </si>
  <si>
    <t>МИКРОСХЕМА ИНТЕГРАЛЬНАЯ МОНОЛИТНАЯ -  КОММУНИКАЦИОННЫЕ И СЕТЕВЫЕ ИС - ТРАНСИВЕРЫ.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</si>
  <si>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ТОВАРА: ИС, ETHERNET - ТРАНСИВЕР (TRANSCEIVER). ПРОТОКОЛ: ETHERNET. ПРОДУКТ: ETHERNET TRANSCEIVERS, РАБОЧЕЕ НАПРЯЖЕНИЕ ПИТАНИЯ: 3.3 V , ДИАПАЗОН РАБОЧИХ ТЕМПЕРАТУР: - 40 C , МАКСИМАЛЬНАЯ РАБОЧАЯ ТЕМПЕРАТУРА: + 85 C , НАПРЯЖЕНИЕ ПИТАНИЯ - МАКС.: 72 MA , ТИП ПРОДУКТА: ETHERNET ICS, РПИТАНИЯ - МИН.: 0.95 V , ВЕС ИЗДЕЛИЯ: 160 MG</t>
  </si>
  <si>
    <t>AR8031-AL1B</t>
  </si>
  <si>
    <t>ATHEROS</t>
  </si>
  <si>
    <t>КАТЕГОРИЯ ПРОДУКТА: ТРАНСФОРМАТОРЫ ЗВУКОВОЙ ЧАСТОТЫ / СИГНАЛЬНЫЕ ТРАНСФОРМАТОРЫ, ROHS: ПОДРОБНОСТИ, ПРОДУКТ: LAN, ТИП: MODULE, ТИП ВЫВОДОВ: SMD/SMT, ЧАСТОТНЫЙ ДИАПАЗОН: 1 MHZ TO 100 MHZ, ИНДУКТИВНОСТЬ: 350 UH, НАПРЯЖЕНИЕ ИЗОЛЯЦИИ: 1.5 KV, МИНИМАЛЬНАЯ РАБОЧАЯ ТЕМПЕРАТУРА: 0 C, МАКСИМАЛЬНАЯ РАБОЧАЯ ТЕМПЕРАТУРА: + 70 C, КОЛИЧЕСТВО КАНАЛОВ: SINGLE, ПРИМЕНЕНИЕ: 1000 BASE-T POE, ДЛИНА: 17.5 MM, ШИРИНА: 15.24 MM, ВЫСОТА: 5.72 MM, УПАКОВКА: TUBE, ТОРГОВАЯ МАРКА: PULSE ELECTRONICS, ТИП ПРОДУКТА: AUDIO &amp; SIGNAL TRANSFORMERS, ЭКРАНИРОВАНИЕ: UNSHIELDED, РАЗМЕР ФАБРИЧНОЙ УПАКОВКИ: 25, ПОДКАТЕГОРИЯ: TRANSFORMERS, ВЕС ИЗДЕЛИЯ: 3,764 G,</t>
  </si>
  <si>
    <t>H6062FNL</t>
  </si>
  <si>
    <t>КАТЕГОРИЯ ПРОДУКТА: БУФЕРЫ И ЛИНЕЙНЫЕ АППАРАТНЫЕ ДРАЙВЕРЫ, ROHS: ПОДРОБНОСТИ, КОЛИЧЕСТВО ВХОДНЫХ ЛИНИЙ: 2 INPUT, КОЛИЧЕСТВО ВЫХОДНЫХ ЛИНИЙ: 2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SC70-6, УПАКОВКА: REEL, УПАКОВКА: CUT TAPE, УПАКОВКА: MOUSEREEL, ТОРГОВАЯ МАРКА: TEXAS INSTRUMENTS, ФУНКЦИЯ: BUFFER/DRIVER, ВЫСОТА: 0.9 MM, ТИП ВХОДНОГО СИГНАЛА: SINGLE-ENDED, ДЛИНА: 2 MM, СЕМЕЙСТВО ЛОГИЧЕСКИХ ЭЛЕМЕНТОВ: LVC, ТИП ЛОГИКИ: TRUE, КОЛИЧЕСТВО КАНАЛОВ: 2, РАБОЧЕЕ НАПРЯЖЕНИЕ ПИТАНИЯ: 1.8 V, ДИАПАЗОН РАБОЧИХ ТЕМПЕРАТУР: - 40 C TO + 125 C, ТИП ВЫХОДА: OPEN DRAIN, ТИП ПРОДУКТА: BUFFERS &amp; LINE DRIVERS, ВРЕМЯ ЗАДЕРЖКИ РАСПРОСТРАНЕНИЯ: 3.7 NS AT 3.3 V, 2.9 NS AT 5 V, СЕРИЯ: SN74LVC2G07, РАЗМЕР ФАБРИЧНОЙ УПАКОВКИ: 3000, ПОДКАТЕГОРИЯ: LOGIC ICS, НАПРЯЖЕНИЕ ПИТАНИЯ - МАКС.: 10 UA, ТЕХНОЛОГИЯ: CMOS, ШИРИНА: 1.25 MM, ВЕС ИЗДЕЛИЯ: 2,500 MG,</t>
  </si>
  <si>
    <t>SN74LVC2G07DCKR</t>
  </si>
  <si>
    <t>КАТЕГОРИЯ ПРОДУКТА: ИС ПЕРЕКЛЮЧАТЕЛЯ ЭЛЕКТРОПИТАНИЯ – РАСПРЕДЕЛЕНИЕ ЭЛЕКТРОПИТАНИЯ, ROHS: ПОДРОБНОСТИ, ТИП: HIGH SIDE, КОЛИЧЕСТВО ВЫХОДОВ: 2 OUTPUT, ВЫХОДНОЙ ТОК: 18 A, ОГРАНИЧЕНИЕ ТОКА: 18 A, СОПРОТИВЛЕНИЕ ВО ВКЛЮЧЕННОМ СОСТОЯНИИ - МАКС.: 50 MOHMS, ВРЕМЯ ВКЛЮЧЕНИЯ - МАКС.: 20 US, ВРЕМЯ ОТКЛЮЧЕНИЯ - МАКС.: 40 US, РАБОЧЕЕ НАПРЯЖЕНИЕ ПИТАНИЯ: 4.5 V TO 36 V, МИНИМАЛЬНАЯ РАБОЧАЯ ТЕМПЕРАТУРА: - 40 C, МАКСИМАЛЬНАЯ РАБОЧАЯ ТЕМПЕРАТУРА: + 150 C, ВИД МОНТАЖА: SMD/SMT, УПАКОВКА / БЛОК: POWERSSO-12, СЕРИЯ: VND5050J-E, КВАЛИФИКАЦИЯ: AEC-Q100, УПАКОВКА: REEL, УПАКОВКА: CUT TAPE, УПАКОВКА: MOUSEREEL, ТОРГОВАЯ МАРКА: STMICROELECTRONICS, ЧУВСТВИТЕЛЬНЫЙ К ВЛАЖНОСТИ: YES, ПРОДУКТ: LOAD SWITCHES, ТИП ПРОДУКТА: POWER SWITCH ICS - POWER DISTRIBUTION, РАЗМЕР ФАБРИЧНОЙ УПАКОВКИ: 2500, ПОДКАТЕГОРИЯ: SWITCH ICS, НАПРЯЖЕНИЕ ПИТАНИЯ - МАКС.: 36 V, НАПРЯЖЕНИЕ ПИТАНИЯ - МИН.: 4.5 V, ВЕС ИЗДЕЛИЯ: 150 MG,</t>
  </si>
  <si>
    <t>VND5050JTR-E</t>
  </si>
  <si>
    <t>МИКРОСХЕМА ДАТЧИК ХОЛЛА,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</si>
  <si>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ДАТЧИКИ ХОЛЛА / МАГНИТНЫЕ ДАТЧИКИ ДЛЯ МОНТАЖА НА ПЛАТЕ, ROHS: ПОДРОБНОСТИ, ТИП: 3-AXIS, РАБОЧИЙ ТОК ИСТОЧНИКА ПИТАНИЯ: 12.5 MA, МАКСИМАЛЬНЫЙ ВЫХОДНОЙ ТОК: 30 MA, РАБОЧЕЕ НАПРЯЖЕНИЕ ПИТАНИЯ: 5 V, МИНИМАЛЬНАЯ РАБОЧАЯ ТЕМПЕРАТУРА: - 40 C, МАКСИМАЛЬНАЯ РАБОЧАЯ ТЕМПЕРАТУРА: + 85 C, ВИД МОНТАЖА: SMD/SMT, УПАКОВКА / БЛОК: SOIC-8, КВАЛИФИКАЦИЯ: AEC-Q100, УПАКОВКА: TUBE, ТОРГОВАЯ МАРКА: MELEXIS, ЧУВСТВИТЕЛЬНЫЙ К ВЛАЖНОСТИ: YES, ТИП ВЫХОДА: DIGITAL, ПРОДУКТ: LINEAR HALL EFFECT SENSORS, ТИП ПРОДУКТА: HALL EFFECT / MAGNETIC SENSORS, РАЗРЕШЕНИЕ: 14 BIT, СЕРИЯ: MLX90363, РАЗМЕР ФАБРИЧНОЙ УПАКОВКИ: 80, ПОДКАТЕГОРИЯ: SENSORS, НАПРЯЖЕНИЕ ПИТАНИЯ - МАКС.: 5.5 V, НАПРЯЖЕНИЕ ПИТАНИЯ - МИН.: 4.5 V, ТИП ВЫВОДОВ: SMD/SMT, КОММЕРЧЕСКОЕ ОБОЗНАЧЕНИЕ: TRIAXIS, ВЕС ИЗДЕЛИЯ: 744,356 MG,</t>
  </si>
  <si>
    <t>MLX90363EDC-ABB-000-TU</t>
  </si>
  <si>
    <t>MELEXIS</t>
  </si>
  <si>
    <t>ДАТЧИК НАПРЯЖЕНИЯ</t>
  </si>
  <si>
    <t>КАТЕГОРИЯ ПРОДУКТА: ДРАЙВЕРЫ ДЛЯ УПРАВЛЕНИЯ ЗАТВОРОМ, ПРОДУКТ: MOSFET GATE DRIVERS, ТИП: LOW SIDE, ВИД МОНТАЖА: SMD/SMT, УПАКОВКА / БЛОК: SOIC-8, КОЛИЧЕСТВО ДРАЙВЕРОВ: 2 DRIVER, КОЛИЧЕСТВО ВЫХОДОВ: 2 OUTPUT, ВЫХОДНОЙ ТОК: 3 A, НАПРЯЖЕНИЕ ПИТАНИЯ - МИН.: 4.5 V, НАПРЯЖЕНИЕ ПИТАНИЯ - МАКС.: 18 V, ВРЕМЯ НАРАСТАНИЯ: 12 NS, ВРЕМЯ СПАДА: 9 NS, МИНИМАЛЬНАЯ РАБОЧАЯ ТЕМПЕРАТУРА: - 40 C, МАКСИМАЛЬНАЯ РАБОЧАЯ ТЕМПЕРАТУРА: + 125 C, СЕРИЯ: FAN3227T, УПАКОВКА: CUT TAPE, УПАКОВКА: MOUSEREEL, УПАКОВКА: REEL, ТЕХНОЛОГИЯ: SI, РАБОЧИЙ ТОК ИСТОЧНИКА ПИТАНИЯ: 750 UA, РАБОЧЕЕ НАПРЯЖЕНИЕ ПИТАНИЯ: 12 V, PD - РАССЕИВАНИЕ МОЩНОСТИ: 0.46 W, РАЗМЕР ФАБРИЧНОЙ УПАКОВКИ: 2500, ПОДКАТЕГОРИЯ: PMIC - POWER MANAGEMENT ICS, ВЕС ИЗДЕЛИЯ: 230 MG</t>
  </si>
  <si>
    <t>КАТЕГОРИЯ ПРОДУКТА: ТРАНСЛЯЦИЯ - УРОВНИ НАПРЯЖЕНИЯ; ТИП: VOLTAGE LEVEL TRANSLATORS; ВРЕМЯ ЗАДЕРЖКИ РАСПРОСТРАНЕНИЯ: 1.2 NS; НАПРЯЖЕНИЕ ПИТАНИЯ - МАКС.: 5.5 V; НАПРЯЖЕНИЕ ПИТАНИЯ - МИН.: 1.2 V; МИНИМАЛЬНАЯ РАБОЧАЯ ТЕМПЕРАТУРА: - 40 C; МАКСИМАЛЬНАЯ РАБОЧАЯ ТЕМПЕРАТУРА: + 85 C; ВИД МОНТАЖА: SMD/SMT; УПАКОВКА / БЛОК: VSSOP-8; СЕРИЯ: PCA9306; УПАКОВКА: REEL; УПАКОВКА: CUT TAPE; УПАКОВКА: MOUSEREEL; ОСОБЕННОСТИ: ENABLE PIN; ФУНКЦИЯ: VOLTAGE TRANSLATOR; ДИАПАЗОН РАБОЧИХ ТЕМПЕРАТУР: - 40 C TO + 85 C; РАЗМЕР ФАБРИЧНОЙ УПАКОВКИ: 250; ВЕС ИЗДЕЛИЯ: 9.600 MG</t>
  </si>
  <si>
    <t>PCA9306DCUT</t>
  </si>
  <si>
    <t>ТРАНСФОРМАТОР ЗВУКОВОЙ ЧАСТОТЫ,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</si>
  <si>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ТРАНСФОРМАТОРЫ ЗВУКОВОЙ ЧАСТОТЫ / СИГНАЛЬНЫЕ ТРАНСФОРМАТОРЫ, ПРОДУКТ: RF, ТИП: SMT TRANSFORMERS, ТИП ВЫВОДОВ: SMD/SMT, ЧАСТОТНЫЙ ДИАПАЗОН: 300 KHZ TO 200 MHZ, ИМПЕДАНС ПЕРВИЧНОЙ ЦЕПИ: 75 OHMS, МИНИМАЛЬНАЯ РАБОЧАЯ ТЕМПЕРАТУРА: - 40 C, МАКСИМАЛЬНАЯ РАБОЧАЯ ТЕМПЕРАТУРА: + 85 C, ПРИМЕНЕНИЕ: FLUX COUPLED, УПАКОВКА / БЛОК: SM-22-5, ДЛИНА: 3.81 MM, ШИРИНА: 3.81 MM, ВЫСОТА: 2.67 MM, СЕРИЯ: MABA, УПАКОВКА: CUT TAPE, УПАКОВКА: MOUSEREEL, УПАКОВКА: REEL, МАКСИМАЛЬНЫЙ ПОСТОЯННЫЙ ТОК: 500 MA, НОМИНАЛЬНАЯ МОЩНОСТЬ: 500 MW (1/2 W), РАЗМЕР ФАБРИЧНОЙ УПАКОВКИ: 2000, ВЕС ИЗДЕЛИЯ: 505.850 MG</t>
  </si>
  <si>
    <t>MABAES0060</t>
  </si>
  <si>
    <t>КАТЕГОРИЯ ПРОДУКТА: ИС, ETHERNET, ROHS: ПОДРОБНОСТИ, ВИД МОНТАЖА: SMD/SMT, УПАКОВКА / БЛОК: VQFN-64, ПРОДУКТ: ETHERNET SWITCHES, СТАНДАРТ: 10/1GBASE-T, 100BASE-TX, КОЛИЧЕСТВО ТРАНСИВЕРОВ: 2 TRANSCEIVER, ДИАПАЗОН ДАННЫХ: 10 MB/S, 100 MB/S, 1 GB/S, ТИП ИНТЕРФЕЙСА: I2C, MII, RGMII, RMII, SPI, РАБОЧЕЕ НАПРЯЖЕНИЕ ПИТАНИЯ: 1.8 V, 2.5 V, 3.3 V, МИНИМАЛЬНАЯ РАБОЧАЯ ТЕМПЕРАТУРА: - 40 C, МАКСИМАЛЬНАЯ РАБОЧАЯ ТЕМПЕРАТУРА: + 85 C, СЕРИЯ: KSZ9893, УПАКОВКА: TRAY, ТОРГОВАЯ МАРКА: MICROCHIP TECHNOLOGY / ATMEL, ЧУВСТВИТЕЛЬНЫЙ К ВЛАЖНОСТИ: YES, ТИП ПРОДУКТА: ETHERNET ICS, РАЗМЕР ФАБРИЧНОЙ УПАКОВКИ: 260, ПОДКАТЕГОРИЯ: COMMUNICATION &amp; NETWORKING ICS, ВЕС ИЗДЕЛИЯ: 5,283 G</t>
  </si>
  <si>
    <t>KSZ9893R-NXI</t>
  </si>
  <si>
    <t>КАТЕГОРИЯ ПРОДУКТА: FPGA - ПРОГРАММИРУЕМАЯ ВЕНТИЛЬНАЯ МАТРИЦА; СЕРИЯ: CYCLONE III EP3C120; КОЛИЧЕСТВО ЛОГИЧЕСКИХ ЭЛЕМЕНТОВ: 119088 LE; КОЛИЧЕСТВО ВХОДОВ/ВЫХОДОВ: 531 I/O; РАБОЧЕЕ НАПРЯЖЕНИЕ ПИТАНИЯ: 1.15 V TO 1.25 V; МИНИМАЛЬНАЯ РАБОЧАЯ ТЕМПЕРАТУРА: - 40 C; МАКСИМАЛЬНАЯ РАБОЧАЯ ТЕМПЕРАТУРА: + 100 C; ВИД МОНТАЖА: SMD/SMT; УПАКОВКА / БЛОК: FBGA-780; УПАКОВКА: TRAY; МАКСИМАЛЬНАЯ РАБОЧАЯ ЧАСТОТА: 315 MHZ; ЧУВСТВИТЕЛЬНЫЙ К ВЛАЖНОСТИ: YES; КОЛИЧЕСТВО БЛОКОВ ЛОГИЧЕСКИХ МАССИВОВ (LAB): 7443 LAB; РАЗМЕР ФАБРИЧНОЙ УПАКОВКИ: 36; ОБЩИЙ ОБЪЕМ ПАМЯТИ: 3981312 BIT; КОММЕРЧЕСКОЕ ОБОЗНАЧЕНИЕ: CYCLONE III; ДРУГИЕ НАЗВАНИЯ ТОВАРА №: 969938; ВЕС ИЗДЕЛИЯ: 54.653 G</t>
  </si>
  <si>
    <t>EP3C120F780I7N</t>
  </si>
  <si>
    <t>МИРОСХЕМА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</si>
  <si>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ИНВЕРТЕРЫ, ROHS: ПОДРОБНОСТИ, КОЛИЧЕСТВО КОНТУРОВ: 6 CIRCUIT, СЕМЕЙСТВО ЛОГИЧЕСКИХ ЭЛЕМЕНТОВ: 74ACT, ТИП ЛОГИКИ: CMOS, НАПРЯЖЕНИЕ ПИТАНИЯ - МАКС.: 5.5 V, НАПРЯЖЕНИЕ ПИТАНИЯ - МИН.: 4.5 V, МИНИМАЛЬНАЯ РАБОЧАЯ ТЕМПЕРАТУРА: - 40 C, МАКСИМАЛЬНАЯ РАБОЧАЯ ТЕМПЕРАТУРА: + 85 C, ВИД МОНТАЖА: SMD/SMT, УПАКОВКА / БЛОК: TSSOP-14, УПАКОВКА: REEL, УПАКОВКА: CUT TAPE, УПАКОВКА: MOUSEREEL, ТОРГОВАЯ МАРКА: ONSEMI / FAIRCHILD, ФУНКЦИЯ: HEX INVERTER, ВЫХОДНОЙ ТОК ВЫСОКОГО УРОВНЯ: - 24 MA, ВЫХОДНОЙ ТОК НИЗКОГО УРОВНЯ: 24 MA, РАБОЧЕЕ НАПРЯЖЕНИЕ ПИТАНИЯ: 4.5 V TO 5.5 V, ТИП ПРОДУКТА: INVERTERS, СЕРИЯ: 74ACT04, РАЗМЕР ФАБРИЧНОЙ УПАКОВКИ: 2500, ПОДКАТЕГОРИЯ: LOGIC ICS, ДРУГИЕ НАЗВАНИЯ ТОВАРА №: 74ACT04MTCX_NL, ВЕС ИЗДЕЛИЯ: 55,300 MG, ВЕС ИЗДЕЛИЯ: 20 G, ДРУГИЕ НАЗВАНИЯ ТОВАРА №: PTSM_0,5/_3-HV-2,5-THR_WH_R32 PTSM053HV25THRWHR32, ВЕС ИЗДЕЛИЯ: 2 G, ВЕС ИЗДЕЛИЯ: 4,009 G,</t>
  </si>
  <si>
    <t>74ACT04MTCX</t>
  </si>
  <si>
    <t>КАТЕГОРИЯ ПРОДУКТА: ТРАНСЛЯЦИЯ - УРОВНИ НАПРЯЖЕНИЯ; ТИП: VOLTAGE LEVEL TRANSLATORS; ВРЕМЯ ЗАДЕРЖКИ РАСПРОСТРАНЕНИЯ: 2,5 NS; НАПРЯЖЕНИЕ ПИТАНИЯ - МАКС.:3,6 V; НАПРЯЖЕНИЕ ПИТАНИЯ - МИН.: 1.2 V; МИНИМАЛЬНАЯ РАБОЧАЯ ТЕМПЕРАТУРА: - 40 C; МАКСИМАЛЬНАЯ РАБОЧАЯ ТЕМПЕРАТУРА: + 85 C; ВИД МОНТАЖА: SMD/SMT; УПАКОВКА / БЛОК: VSSOP-8; СЕРИЯ: SN74AVC8T245; УПАКОВКА: REEL; УПАКОВКА: CUT TAPE; УПАКОВКА: MOUSEREEL; ОСОБЕННОСТИ: ENABLE PIN; ФУНКЦИЯ: VOLTAGE TRANSLATOR; ДИАПАЗОН РАБОЧИХ ТЕМПЕРАТУР: - 40 C TO + 85 C; РАЗМЕР ФАБРИЧНОЙ УПАКОВКИ: 250; ВЕС ИЗДЕЛИЯ: 9.600 MG</t>
  </si>
  <si>
    <t>SN74AVC8T245PWR</t>
  </si>
  <si>
    <t>МИНИАТЮРНЫЙ ЭЛЕКТРОННЫЙ КОМПОНЕНТ: МИКРОСХЕМА ИНТЕГРАЛЬНАЯ МОНОЛИТНАЯ - ИС ДЛЯ УПРАВЛЕНИЯ ПИТАНИЕМ - ИСТОЧНИКИ ОПОРНОГО НАПРЯЖЕНИЯ. ИСП. В ЭЛЕКТРОННЫХ УСТРОЙСТВАХ ОБЩЕГРАЖДАНСКОГО НАЗНАЧЕНИЯ. (ОБОРУДОВАНИЕ ДЛЯ АВТОМАТИЗАЦИИ ПРОМЫШЛЕННЫХ ПРЕДПРИЯТИЙ</t>
  </si>
  <si>
    <t>КАТЕГОРИЯ ТОВАРА: ИС ДЛЯ УПРАВЛЕНИЯ ПИТАНИЕМ - ИСТОЧНИКИ ОПОРНОГО НАПРЯЖЕНИЯ , ВИД МОНТАЖА: SMD/SMT, ВЫХОДНОЕ НАПРЯЖЕНИЕ: 3.3 V , ИСХОДНАЯ ТОЧНОСТЬ: 0.2 % , СЕРИЯ VREF - ВХОДНОЕ НАПРЯЖЕНИЕ - МАКС.: 5.5 V , ТОК ЧЕРЕЗ ШУНТ - МАКС.: 25 MA , СЕРИЯ: REF3033 , УПАКОВКА: CUT TAPE ИЛИ REEL , ВЫСОТА: 1 MM , ДЛИНА: 2.92 MM , ДИАПАЗОН РАБОЧИХ ТЕМПЕРАТУР: - 40 C TO + 125 C , ПРОДУКТ: VOLTAGE REFERENCES , ШИРИНА: 1.3 MM , НАПРЯЖЕНИЕ ПИТАНИЯ - МАКС.: 50 UA , ТОПОЛОГИЯ: SERIES REFERENCES , РАБОЧИЙ ТОК ИСТОЧНИКА ПИТАНИЯ: 42 UA , ВЕС ИЗДЕЛИЯ: 8 MG</t>
  </si>
  <si>
    <t>LT1790AIS6-5#TRPBF</t>
  </si>
  <si>
    <t>КАТЕГОРИЯ ПРОДУКТА: ЦИФРО-АНАЛОГОВЫЕ ПРЕОБРАЗОВАТЕЛИ (ЦАП), ROHS: ПОДРОБНОСТИ, СЕРИЯ: MAX541, РАЗРЕШЕНИЕ: 16 BIT, ЧАСТОТА ДИСКРЕТИЗАЦИИ: -, КОЛИЧЕСТВО КАНАЛОВ: 1 CHANNEL, ВРЕМЯ СТАБИЛИЗАЦИИ: 1 US, ТИП ВЫХОДА: VOLTAGE UNBUFFERED, ТИП ИНТЕРФЕЙСА: 3-WIRE, MICROWIRE, QSPI, SPI, НАПРЯЖЕНИЕ ПИТАНИЯ ДЛЯ АНАЛОГОВЫХ УСТРОЙСТВ: 5 V, НАПРЯЖЕНИЕ ПИТАНИЯ ДЛЯ ЦИФРОВЫХ УСТРОЙСТВ: 5 V, МИНИМАЛЬНАЯ РАБОЧАЯ ТЕМПЕРАТУРА: - 40 C, МАКСИМАЛЬНАЯ РАБОЧАЯ ТЕМПЕРАТУРА: + 85 C, ВИД МОНТАЖА: SMD/SMT, УПАКОВКА / БЛОК: SOIC-8, УПАКОВКА: TUBE, АРХИТЕКТУРА: R-2R, ТОРГОВАЯ МАРКА: MAXIM INTEGRATED, DNL - ДИФФЕРЕНЦИАЛЬНАЯ НЕЛИНЕЙНОСТЬ: +/- 0.5 LSB, ВЫСОТА: 1.5 MM, INL - ИНТЕГРАЛЬНАЯ НЕЛИНЕЙНОСТЬ: +/- 0.5 LSB, ДЛИНА: 5 MM, КОЛИЧЕСТВО ПРЕОБРАЗОВАТЕЛЕЙ: 1 CONVERTER, РАБОЧИЙ ТОК ИСТОЧНИКА ПИТАНИЯ: 1.1 MA, РАБОЧЕЕ НАПРЯЖЕНИЕ ПИТАНИЯ: 5 V, ТИП ПРОДУКТА: DACS - DIGITAL TO ANALOG CONVERTERS, ТИП ССЫЛКИ: EXTERNAL, РАЗМЕР ФАБРИЧНОЙ УПАКОВКИ: 20, ПОДКАТЕГОРИЯ: DATA CONVERTER ICS, НАПРЯЖЕНИЕ ПИТАНИЯ - МАКС.: 5.5 V, НАПРЯЖЕНИЕ ПИТАНИЯ - МИН.: 4.75 V, ВЕС ИЗДЕЛИЯ: 540 MG,</t>
  </si>
  <si>
    <t>MAX541AESA+</t>
  </si>
  <si>
    <t>КАТЕГОРИЯ ПРОДУКТА: ИС ДЛЯ ОБРАБОТКИ ВИДЕОСИГНАЛОВ, ТИП: DECODER, КОЛИЧЕСТВО КАНАЛОВ: 12 CHANNEL, РАБОЧЕЕ НАПРЯЖЕНИЕ ПИТАНИЯ: 1.8 V, 3.3 V, РАБОЧИЙ ТОК ИСТОЧНИКА ПИТАНИЯ: 137 MA, 269 MA, МИНИМАЛЬНАЯ РАБОЧАЯ ТЕМПЕРАТУРА: - 40 C, МАКСИМАЛЬНАЯ РАБОЧАЯ ТЕМПЕРАТУРА: + 85 C, ВИД МОНТАЖА: SMD/SMT, УПАКОВКА / БЛОК: SMD/SMT, УПАКОВКА: TRAY, ВЫСОТА: 1.4 MM, ТИП ВХОДА: NTSC, PAL, SECAM, ДЛИНА: 14 MM, ТИП ВЫХОДА: ITU-R BT.656, РАЗРЕШЕНИЕ: 12 BIT, СЕРИЯ: ADV7403, ШИРИНА: 14 MM, ЧУВСТВИТЕЛЬНЫЙ К ВЛАЖНОСТИ: YES, PD - РАССЕИВАНИЕ МОЩНОСТИ: 550 MW, НАПРЯЖЕНИЕ ПИТАНИЯ - МАКС.: 2 V, 3.45 V</t>
  </si>
  <si>
    <t>MAX7456EUI+T</t>
  </si>
  <si>
    <t>КАТЕГОРИЯ ПРОДУКТА: ИС ДЛЯ ИНТЕРФЕЙСА CAN, ВИД МОНТАЖА: SMD/SMT, УПАКОВКА / БЛОК: SOIC-8, СЕРИЯ: MAX3053, УПАКОВКА: CUT TAPE, УПАКОВКА: MOUSEREEL, УПАКОВКА: REEL, РАЗМЕР ФАБРИЧНОЙ УПАКОВКИ: 2500, ДРУГИЕ НАЗВАНИЯ ТОВАРА №: MAX3053, ВЕС ИЗДЕЛИЯ: 540 MG</t>
  </si>
  <si>
    <t>КАТЕГОРИЯ ПРОДУКТА: FPGA - ПРОГРАММИРУЕМАЯ ВЕНТИЛЬНАЯ МАТРИЦА, ROHS: ПОДРОБНОСТИ, СЕРИЯ: 5CEBA5, КОЛИЧЕСТВО ЛОГИЧЕСКИХ ЭЛЕМЕНТОВ: 77000 LE, КОЛИЧЕСТВО ВХОДОВ/ВЫХОДОВ: 240 I/O, РАБОЧЕЕ НАПРЯЖЕНИЕ ПИТАНИЯ: 1.1 V, МИНИМАЛЬНАЯ РАБОЧАЯ ТЕМПЕРАТУРА: 0 C, МАКСИМАЛЬНАЯ РАБОЧАЯ ТЕМПЕРАТУРА: + 85 C, ВИД МОНТАЖА: SMD/SMT, УПАКОВКА / БЛОК: FBGA-484, УПАКОВКА: TRAY, ТОРГОВАЯ МАРКА: INTEL / ALTERA, ВСТРОЕННАЯ БЛОЧНАЯ ПАМЯТЬ - EBR: 424 KBIT, МАКСИМАЛЬНАЯ РАБОЧАЯ ЧАСТОТА: 400 MHZ, ЧУВСТВИТЕЛЬНЫЙ К ВЛАЖНОСТИ: YES, КОЛИЧЕСТВО БЛОКОВ ЛОГИЧЕСКИХ МАССИВОВ (LAB): 2908 LAB, ТИП ПРОДУКТА: FPGA - FIELD PROGRAMMABLE GATE ARRAY, РАЗМЕР ФАБРИЧНОЙ УПАКОВКИ: 60, ПОДКАТЕГОРИЯ: PROGRAMMABLE LOGIC ICS, ОБЩИЙ ОБЪЕМ ПАМЯТИ: 4460 KBIT, КОММЕРЧЕСКОЕ ОБОЗНАЧЕНИЕ: CYCLONE, ДРУГИЕ НАЗВАНИЯ ТОВАРА №: 999HW3</t>
  </si>
  <si>
    <t>5CEBA5F23C7N</t>
  </si>
  <si>
    <t>КАТЕГОРИЯ ПРОДУКТА: FPGA - ПРОГРАММИРУЕМАЯ ВЕНТИЛЬНАЯ МАТРИЦА, КОЛИЧЕСТВО ЛОГИЧЕСКИХ ЭЛЕМЕНТОВ: 3888, КОЛИЧЕСТВО БЛОКОВ ЛОГИЧЕСКИХ МАССИВОВ (LAB): 864, КОЛИЧЕСТВО ВХОДОВ/ВЫХОДОВ: 140 I/O, РАБОЧЕЕ НАПРЯЖЕНИЕ ПИТАНИЯ: 2.5 V, МИНИМАЛЬНАЯ РАБОЧАЯ ТЕМПЕРАТУРА: - 40 C, МАКСИМАЛЬНАЯ РАБОЧАЯ ТЕМПЕРАТУРА: + 100 C, ВИД МОНТАЖА: SMD/SMT, УПАКОВКА / БЛОК: PQFP-208, СЕРИЯ: XC2S150, КОЛИЧЕСТВО ВЕНТИЛЕЙ: 150000, АДАПТИВНЫЕ ЛОГИЧЕСКИЕ МОДУЛИ - ALMS: 1782, РАСПРЕДЕЛЕННОЕ ОЗУ: 55296 BIT, ВСТРОЕННАЯ БЛОЧНАЯ ПАМЯТЬ - EBR: 48 KBIT, ВСТРОЕННАЯ ПАМЯТЬ: 48 KBIT, МАКСИМАЛЬНАЯ РАБОЧАЯ ЧАСТОТА: 200 MHZ, ЧУВСТВИТЕЛЬНЫЙ К ВЛАЖНОСТИ: YES, РАЗМЕР ФАБРИЧНОЙ УПАКОВКИ: 24, КОММЕРЧЕСКОЕ ОБОЗНАЧЕНИЕ: SPARTAN</t>
  </si>
  <si>
    <t>КАТЕГОРИЯ ПРОДУКТА: АНАЛОГОВЫЕ КОМПАРАТОРЫ; ВИД МОНТАЖА: SMD/SMT; УПАКОВКА / БЛОК: UMAX-8; КОЛИЧЕСТВО КАНАЛОВ: 2 CHANNEL; ТИП КОМПАРАТОРА: GENERAL PURPOSE; НАПРЯЖЕНИЕ ПИТАНИЯ - МИН.: 2.5 V; НАПРЯЖЕНИЕ ПИТАНИЯ - МАКС.: 5.5 V; РАБОЧИЙ ТОК ИСТОЧНИКА ПИТАНИЯ: 70 UA; ВЫХОДНОЙ ТОК НА КАНАЛ: -; VOS - ВХОДНОЕ НАПРЯЖЕНИЕ СМЕЩЕНИЯ НУЛЯ: 1 MV; IB - ВХОДНОЙ ТОК СМЕЩЕНИЯ: 8 NA; МИНИМАЛЬНАЯ РАБОЧАЯ ТЕМПЕРАТУРА: - 40 C; МАКСИМАЛЬНАЯ РАБОЧАЯ ТЕМПЕРАТУРА: + 125 C; СЕРИЯ: MAX9032; УПАКОВКА: TUBE; CMRR - КОЭФФИЦИЕНТ ПОДАВЛЕНИЯ СИНФАЗНОГО СИГНАЛА: 100 DB; GBP - ПРОИЗВЕДЕНИЕ КОЭФФИЦИЕНТА УСИЛЕНИЯ НА ШИРИНУ ПОЛОСЫ ПРОПУСКАНИЯ (FT): -; ВЫСОТА: 0.95 MM; ДЛИНА: 3.05 MM; МАКСИМАЛЬНОЕ НАПРЯЖЕНИЕ СДВОЕННОГО ПИТАНИЯ: +/- 2.75 V; МИНИМАЛЬНОЕ НАПРЯЖЕНИЕ СДВОЕННОГО ПИТАНИЯ: +/- 1.25 V; РАБОЧЕЕ НАПРЯЖЕНИЕ ПИТАНИЯ: 3 V, 5 V; PD - РАССЕИВАНИЕ МОЩНОСТИ: 362 MW; ПРОДУКТ: ANALOG COMPARATORS; ТИП ПРОДУКТА: ANALOG COMPARATORS; PSRR - КОЭФФИЦИЕНТ ПОДАВЛЕНИЯ ПОМЕХ ПО ПИТАНИЮ: 100 DB; ОТКЛЮЧЕНИЕ: NO SHUTDOWN; РАЗМЕР ФАБРИЧНОЙ УПАКОВКИ: 50; ТИП ПИТАНИЯ: SINGLE, DUAL; ТИП: LOW COST COMPARATOR; ШИРИНА: 3.05 MM; ДРУГИЕ НАЗВАНИЯ ТОВАРА №: MAX9032; ВЕС ИЗДЕЛИЯ: 24.660 MG</t>
  </si>
  <si>
    <t>MAX9032AUA+</t>
  </si>
  <si>
    <t>АТРИБУТ ИЗДЕЛИЯ ЗНАЧЕНИЕ АТРИБУТА, ПРОИЗВОДИТЕЛЬ: ANALOG DEVICES INC., КАТЕГОРИЯ ПРОДУКТА: АНАЛОГОВЫЕ КОМПАРАТОРЫ, ROHS: ПОДРОБНОСТИ, ВИД МОНТАЖА: SMD/SMT, УПАКОВКА / БЛОК: SC-70-4, КОЛИЧЕСТВО КАНАЛОВ: 1 CHANNEL, ТИП ВЫХОДА: OPEN DRAIN, ВРЕМЯ ОТКЛИКА: 5 US, ТИП КОМПАРАТОРА: GENERAL PURPOSE, НАПРЯЖЕНИЕ ПИТАНИЯ - МИН.: 2.25 V, НАПРЯЖЕНИЕ ПИТАНИЯ - МАКС.: 5.5 V, РАБОЧИЙ ТОК ИСТОЧНИКА ПИТАНИЯ: 15 UA, ВЫХОДНОЙ ТОК НА КАНАЛ: -, VOS - ВХОДНОЕ НАПРЯЖЕНИЕ СМЕЩЕНИЯ НУЛЯ: -, IB - ВХОДНОЙ ТОК СМЕЩЕНИЯ: 170 UA, МИНИМАЛЬНАЯ РАБОЧАЯ ТЕМПЕРАТУРА: - 40 C, МАКСИМАЛЬНАЯ РАБОЧАЯ ТЕМПЕРАТУРА: + 125 C, СЕРИЯ: ADCMP354, УПАКОВКА: REEL, УПАКОВКА: CUT TAPE, УПАКОВКА: MOUSEREEL, ТОРГОВАЯ МАРКА: ANALOG DEVICES, GBP - ПРОИЗВЕДЕНИЕ КОЭФФИЦИЕНТА УСИЛЕНИЯ НА ШИРИНУ ПОЛОСЫ ПРОПУСКАНИЯ (FT): -, ВЫСОТА: 1 MM, ДЛИНА: 2.2 MM, РАБОЧЕЕ НАПРЯЖЕНИЕ ПИТАНИЯ: 3 V, 5 V, PD - РАССЕИВАНИЕ МОЩНОСТИ: 83 UW, ПРОДУКТ: ANALOG COMPARATORS, ТИП ПРОДУКТА: ANALOG COMPARATORS, ВРЕМЯ ЗАДЕРЖКИ РАСПРОСТРАНЕНИЯ: 5 US, ОТКЛЮЧЕНИЕ: NO SHUTDOWN, РАЗМЕР ФАБРИЧНОЙ УПАКОВКИ: 3000, ПОДКАТЕГОРИЯ: AMPLIFIER ICS, ТИП ПИТАНИЯ: SINGLE, ТИП: COMPARATOR, ШИРИНА: 1.35 MM, ВЕС ИЗДЕЛИЯ: 5,780</t>
  </si>
  <si>
    <t>ADCMP354YKSZ-REEL7</t>
  </si>
  <si>
    <t>КАТЕГОРИЯ ПРОДУКТА: ДРАЙВЕРЫ ДЛЯ УПРАВЛЕНИЯ ЗАТВОРОМ, ROHS: ПОДРОБНОСТИ, ПРОДУКТ: IGBT, MOSFET GATE DRIVERS, ТИП: LOW-SIDE, ВИД МОНТАЖА: SMD/SMT, УПАКОВКА / БЛОК: SOIC-8, КОЛИЧЕСТВО ДРАЙВЕРОВ: 2 DRIVER, КОЛИЧЕСТВО ВЫХОДОВ: 2 OUTPUT, ВЫХОДНОЙ ТОК:2 A, НАПРЯЖЕНИЕ ПИТАНИЯ - МИН.: 4.5 V, НАПРЯЖЕНИЕ ПИТАНИЯ - МАКС.: 35 V, КОНФИГУРАЦИЯ: NON-INVERTING, ВРЕМЯ НАРАСТАНИЯ: 7.5 NS, ВРЕМЯ СПАДА: 6.5 NS, МИНИМАЛЬНАЯ РАБОЧАЯ ТЕМПЕРАТУРА: - 40 C, МАКСИМАЛЬНАЯ РАБОЧАЯ ТЕМПЕРАТУРА: + 125 C, СЕРИЯ: IXD_602, УПАКОВКА: TRAY, ТОРГОВАЯ МАРКА: IXYS INTEGRATED CIRCUITS, ТИП ПРОДУКТА: GATE DRIVERS, РАЗМЕР ФАБРИЧНОЙ УПАКОВКИ: 2000, ПОДКАТЕГОРИЯ: PMIC - POWER MANAGEMENT ICS, ТЕХНОЛОГИЯ: SI, КОММЕРЧЕСКОЕ ОБОЗНАЧЕНИЕ: CLARE, ВЕС ИЗДЕЛИЯ: 111 MG, РАЗМЕР ФАБРИЧНОЙ УПАКОВКИ: 5000, ПОДКАТЕГОРИЯ: RESISTORS, ТЕХНОЛОГИЯ: THICK FILM, ТИП ВЫВОДОВ: SMD/SMT, ТИП: GENERAL PURPOSE, ШИРИНА: 1.25 MM, ВЕС ИЗДЕЛИЯ: 5,500 MG,</t>
  </si>
  <si>
    <t>IXDN602SIATR</t>
  </si>
  <si>
    <t>КАТЕГОРИЯ ПРОДУКТА: ИС, ETHERNET, ROHS: ПОДРОБНОСТИ, ВИД МОНТАЖА: SMD/SMT, УПАКОВКА / БЛОК: VQFN-64, ПРОДУКТ: ETHERNET SWITCHES, СТАНДАРТ: AEC-Q100, КОЛИЧЕСТВО ТРАНСИВЕРОВ: 2 TRANSCEIVER, ДИАПАЗОН ДАННЫХ: 10 MB/S, 100 MB/S, 1 GB/S, ТИП ИНТЕРФЕЙСА: I2C, MII, RGMII, RMII, SPI, РАБОЧЕЕ НАПРЯЖЕНИЕ ПИТАНИЯ: 1.8 V, 2.5 V, 3.3 V, МИНИМАЛЬНАЯ РАБОЧАЯ ТЕМПЕРАТУРА: - 40 C, МАКСИМАЛЬНАЯ РАБОЧАЯ ТЕМПЕРАТУРА: + 85 C,УПАКОВКА: TRAY, ТОРГОВАЯ МАРКА: MICROCHIP TECHNOLOGY / ATMEL, ЧУВСТВИТЕЛЬНЫЙ К ВЛАЖНОСТИ: YES, ТИП ПРОДУКТА: ETHERNET ICS, РАЗМЕР ФАБРИЧНОЙ УПАКОВКИ: 260, ПОДКАТЕГОРИЯ: COMMUNICATION &amp; NETWORKING ICS, ВЕС ИЗДЕЛИЯ: 5,283 G</t>
  </si>
  <si>
    <t>LAN7431-V/YXXVAO</t>
  </si>
  <si>
    <t>КАТЕГОРИЯ ПРОДУКТА: ФОРМИРОВАНИЕ СИГНАЛА, ОГРАНИЧЕНИЯ НА ДОСТАВКУ: , НА ДАННЫЙ МОМЕНТ MOUSER НЕ ПОСТАВЛЯЕТ ЭТУ ПРОДУКЦИЮ В ВАШ РЕГИОН. , ПРОДУКТ: LOW PASS FILTERS, ЧАСТОТА: 2500 MHZ, ЧАСТОТНЫЙ ДИАПАЗОН: DC TO 1000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 ВЕС ИЗДЕЛИЯ: 762.696 MG</t>
  </si>
  <si>
    <t>ЧАСТИ ЭЛЕКТРОТЕХНИЧЕСКОГО ОБОРУДОВАНИЯ: ФЕРРИТОВЫЙ ФИЛЬТР ПОДАВЛЕНИЯ ЭМП, ЧАСТИ ЭЛЕКТРОТЕХНИЧЕСКОГО ОБОРУДОВАНИЯ: ФЕРРИТОВЫЙ ФИЛЬТР ДЛЯ ПОДАВЛЕНИЯ ВЫСОКОЧАСТОТНЫХ ПОМЕХ</t>
  </si>
  <si>
    <t>КАТЕГОРИЯ ПРОДУКТА: ФЕРРИТОВЫЕ ФИЛЬТРЫ, ROHS: ПОДРОБНОСТИ, СЕРИЯ: BLM18EG_XH, ПРОДУКТ: FERRITE CHIP BEADS, ТИП ВЫВОДОВ: SMD/SMT, УПАКОВКА / БЛОК: 0603 (1608 METRIC), ИМПЕДАНС: 470 OHMS, МАКСИМАЛЬНЫЙ ПОСТОЯННЫЙ ТОК: 500 MA, ДОПУСТИМОЕ ОТКЛОНЕНИЕ: 0,25, МАКСИМАЛЬНОЕ СОПРОТИВЛЕНИЕ ПОСТОЯННОМУ ТОКУ: 210 MOHMS, МИНИМАЛЬНАЯ РАБОЧАЯ ТЕМПЕРАТУРА: - 55 C, МАКСИМАЛЬНАЯ РАБОЧАЯ ТЕМПЕРАТУРА: + 125 C, ДЛИНА: 1.6 MM, ШИРИНА: 0.8 MM, ВЫСОТА: 0.8 MM, УПАКОВКА: REEL, УПАКОВКА: CUT TAPE, УПАКОВКА: MOUSEREEL, ТОРГОВАЯ МАРКА: MURATA ELECTRONICS, ЁМКОСТЬ: -, ТИП ПРОДУКТА: FERRITE BEADS, РАЗМЕР ФАБРИЧНОЙ УПАКОВКИ: 4000, ПОДКАТЕГОРИЯ: FERRITES, ПРЕРЫВАНИЕ: -, ТЕСТОВАЯ ЧАСТОТА: 100 MHZ, ТИП: CHIP FERRITE BEAD SINGLE TYPE, ВЕС ИЗДЕЛИЯ: 35 MG, ТИП ПРОДУКТА: FIXED INDUCTORS, ЧАСТОТА СОБСТВЕННЫХ КОЛЕБАНИЙ: -, РАЗМЕР ФАБРИЧНОЙ УПАКОВКИ: 500, ПОДКАТЕГОРИЯ: INDUCTORS, CHOKES &amp; COILS, ПРЕРЫВАНИЕ: STANDARD, ТЕСТОВАЯ ЧАСТОТА: 100 KHZ, ВЕС ИЗДЕЛИЯ: 280 MG,</t>
  </si>
  <si>
    <t>BLM18EG471SN1D</t>
  </si>
  <si>
    <t>ДАТЧИК СИЛЫ ТОКА</t>
  </si>
  <si>
    <t>КАТЕГОРИЯ ПРОДУКТА: ДАТЧИКИ ТОКА ДЛЯ МОНТАЖА НА ПЛАТЕ, ROHS: ПОДРОБНОСТИ, НОМИНАЛЬНЫЙ ТОК: 12.5 A, ТИП ДАТЧИКА: CURRENT SENSE, ВРЕМЯ ОТКЛИКА: 4.6 US, РАБОЧЕЕ НАПРЯЖЕНИЕ ПИТАНИЯ: 3.3 V, ТИП ВЫХОДА: RATIOMETRIC, ТОРГОВАЯ МАРКА: ALLEGRO MICROSYSTEMS, ВЫСОТА: 1.75 MM, ДЛИНА: 4.9 MM, МАКСИМАЛЬНАЯ РАБОЧАЯ ТЕМПЕРАТУРА: + 125 C, МИНИМАЛЬНАЯ РАБОЧАЯ ТЕМПЕРАТУРА: - 40 C, ЧУВСТВИТЕЛЬНЫЙ К ВЛАЖНОСТИ: YES, УПАКОВКА / БЛОК: SOICN-8, УПАКОВКА: REEL, УПАКОВКА: CUT TAPE, УПАКОВКА: MOUSEREEL, ТИП ПРОДУКТА: CURRENT SENSORS, СЕРИЯ: ACS711, РАЗМЕР ФАБРИЧНОЙ УПАКОВКИ: 3000, ПОДКАТЕГОРИЯ: SENSORS, НАПРЯЖЕНИЕ ПИТАНИЯ - МАКС.: 5.5 V, НАПРЯЖЕНИЕ ПИТАНИЯ - МИН.: 3 V, КОММЕРЧЕСКОЕ ОБОЗНАЧЕНИЕ: HALL-EFFECT LINEAR CURRENT SENSOR, ТИП: HALL-EFFECT, ШИРИНА: 3.9 MM, ПОДКАТЕГОРИЯ: RESISTORS, ТЕХНОЛОГИЯ: THICK FILM, ТИП ВЫВОДОВ: SMD/SMT, ТИП: GENERAL PURPOSE, ШИРИНА: 1.25 MM, ВЕС ИЗДЕЛИЯ: 5,500 MG,</t>
  </si>
  <si>
    <t>ACS711KLCTR-12AB-T</t>
  </si>
  <si>
    <t>РЕЗИСТОРНАЯ СБОРКА 62,5 МВТ, РЕЗИСТОРНАЯ СБОРКА 4Х125 МВТ, РЕЗИСТОРНАЯ СБОРКА., ТОКОЧУВСТВИТЕЛЬНЫЕ РЕЗИСТОРЫ ДЛЯ ПОВЕРХНОСТОНОГО МОНТАЖА. НОМИНАЛЬНАЯ МОЩНОСТЬ 1 ВТ.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t>
  </si>
  <si>
    <t>КАТЕГОРИЯ ПРОДУКТА: РЕЗИСТОРНЫЕ СБОРКИ И МАССИВЫ, УПАКОВКА: CUT TAPE, УПАКОВКА: MOUSEREEL, УПАКОВКА: REEL, СЕРИЯ: YC, ПРОДУКТ: ARRAYS, ТИП ВЫВОДОВ: SMD/SMT, ЗНАЧЕНИЯ РЕЗИСТОРА: 39,2OHMS, ДОПУСТИМОЕ ОТКЛОНЕНИЕ: 1 %,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+ 155 C, УПАКОВКА / БЛОК: 0804 (2010 METRIC), ДЛИНА: 2 MM, ШИРИНА: 1 MM, ВЫСОТА: 0.45 MM, ТИП: ARRAY CHIP RESISTORS, НОМИНАЛЬНОЕ НАПРЯЖЕНИЕ: 25 V, ШАГ ВЫВОДОВ: 0.5 MM, ТЕХНОЛОГИЯ POWER OVER ETHERNET (POE): 0.063 W (1/16 W), РАЗМЕР ФАБРИЧНОЙ УПАКОВКИ: 10000, ВЕС ИЗДЕЛИЯ: 8,728 MG</t>
  </si>
  <si>
    <t>CAY16-39R2F4LF</t>
  </si>
  <si>
    <t>КАТЕГОРИЯ ПРОДУКТА: РЕЗИСТОРНЫЕ СБОРКИ И МАССИВЫ, УПАКОВКА: CUT TAPE, УПАКОВКА: MOUSEREEL, УПАКОВКА: REEL, СЕРИЯ: YC, ПРОДУКТ: ARRAYS, ТИП ВЫВОДОВ: SMD/SMT, ЗНАЧЕНИЯ РЕЗИСТОРА: 1 KOHMS, ДОПУСТИМОЕ ОТКЛОНЕНИЕ: 5 %,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+ 155 C, УПАКОВКА / БЛОК: 0804 (2010 METRIC), ДЛИНА: 2 MM, ШИРИНА: 1 MM, ВЫСОТА: 0.45 MM, ТИП: ARRAY CHIP RESISTORS, НОМИНАЛЬНОЕ НАПРЯЖЕНИЕ: 25 V, ШАГ ВЫВОДОВ: 0.5 MM, ТЕХНОЛОГИЯ POWER OVER ETHERNET (POE): 0.063 W (1/16 W), РАЗМЕР ФАБРИЧНОЙ УПАКОВКИ: 10000, ВЕС ИЗДЕЛИЯ: 387.712 MG</t>
  </si>
  <si>
    <t>CAY16-102J4LF</t>
  </si>
  <si>
    <t>КАТЕГОРИЯ ПРОДУКТА: РЕЗИСТОРНЫЕ СБОРКИ И МАССИВЫ, ROHS: ПОДРОБНОСТИ, СЕРИЯ: CATCAY16, ПРОДУКТ: ARRAYS, ТИП ВЫВОДОВ: SMD/SMT, ЗНАЧЕНИЯ РЕЗИСТОРА: 10 OHMS, ДОПУСТИМОЕ ОТКЛОНЕНИЕ: 0,05,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+ 125 C, УПАКОВКА / БЛОК: 1206, ДЛИНА: 3.2 MM, ШИРИНА: 1.55 MM, ВЫСОТА: 0.5 MM, УПАКОВКА: REEL, УПАКОВКА: CUT TAPE, УПАКОВКА: MOUSEREEL, ТОРГОВАЯ МАРКА: BOURNS, ШАГ ВЫВОДОВ: 0.8 MM, ДИАПАЗОН РАБОЧИХ ТЕМПЕРАТУР: - 55 C TO + 125 C, ТЕХНОЛОГИЯ POWER OVER ETHERNET (POE): 62.5 MW, ПОЛНАЯ МОЩНОСТЬ КОМПЛЕКСА: 250 MW, ТИП ПРОДУКТА: RESISTOR NETWORKS &amp; ARRAYS, РАЗМЕР ФАБРИЧНОЙ УПАКОВКИ: 5000, ПОДКАТЕГОРИЯ: RESISTORS, ТИП: CHIP RESISTOR ARRAYS, НОМИНАЛЬНОЕ НАПРЯЖЕНИЕ: 50 V, ВЕС ИЗДЕЛИЯ: 30 MG,</t>
  </si>
  <si>
    <t>CAY16-100J4LF</t>
  </si>
  <si>
    <t>CAY16-103J4LF</t>
  </si>
  <si>
    <t>МИКРОСХЕМА ПАМЯТИ 2 ГБИТ, ИСП. В ЭЛЕКТРОННЫХ УСТРОЙСТВАХ ДЛЯ ОБЩЕГРАЖДАНСКОГО НАЗНАЧЕНИЯ. ТОВАР ПОСТАВЛЯЕТСЯ НА БЕЗВОЗМЕЗДНОЙ ОСНОВЕ.</t>
  </si>
  <si>
    <t>КАТЕГОРИЯ ПРОДУКТА: DRAM; ТИП: SDRAM - DDR2; ВИД МОНТАЖА: SMD/SMT; УПАКОВКА / БЛОК: BGA-84; ШИРИНА ШИНЫ ДАННЫХ: 16 BIT; ОРГАНИЗАЦИЯ: 128 M X 16; РАЗМЕР ПАМЯТИ: 2 GBIT; МАКСИМАЛЬНАЯ ТАКТОВАЯ ЧАСТОТА: 400 MHZ; НАПРЯЖЕНИЕ ПИТАНИЯ - МАКС.: 1.9 V; НАПРЯЖЕНИЕ ПИТАНИЯ - МИН.: 1.7 V; НАПРЯЖЕНИЕ ПИТАНИЯ - МАКС.: 170 MA; МИНИМАЛЬНАЯ РАБОЧАЯ ТЕМПЕРАТУРА: - 40 C; МАКСИМАЛЬНАЯ РАБОЧАЯ ТЕМПЕРАТУРА: + 85 C; СЕРИЯ: IS43DR16128B; ТОРГОВАЯ МАРКА: ISSI; ЧУВСТВИТЕЛЬНЫЙ К ВЛАЖНОСТИ: YES; ТИП ПРОДУКТА: DRAM; РАЗМЕР ФАБРИЧНОЙ УПАКОВКИ:РАЗМЕР ФАБРИЧНОЙ УПАКОВКИ: 162; ПОДКАТЕГОРИЯ: MEMORY &amp; DATA STORAGE</t>
  </si>
  <si>
    <t>IS43DR16128B-25EBLI</t>
  </si>
  <si>
    <t>INTEGRATED SILICON SOLUTION INC.</t>
  </si>
  <si>
    <t>КАТУШКА ПОСТОЯННОЙ ИНДУКТИВНОСТИ. ТОВАР ПОСТАВЛЯЕТСЯ НА БЕЗВОЗМЕЗДНОЙ ОСНОВЕ. ИСПОЛЬЗУЮТСЯ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</si>
  <si>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СИНФАЗНЫЕ ДРОССЕЛИ / ФИЛЬТРЫ, ROHS: ПОДРОБНОСТИ, СЕРИЯ: PLT, ВИД МОНТАЖА: PCB MOUNT, ТИП ВЫВОДОВ: SMD/SMT, ИНДУКТИВНОСТЬ: -, ИМПЕДАНС: 500 OHMS, ДОПУСТИМОЕ ОТКЛОНЕНИЕ: 0,3, МАКСИМАЛЬНЫЙ ПОСТОЯННЫЙ ТОК: 3.1 A, МАКСИМАЛЬНОЕ СОПРОТИВЛЕНИЕ ПОСТОЯННОМУ ТОКУ: 17 MOHMS, ЧАСТОТА СОБСТВЕННЫХ КОЛЕБАНИЙ: -, МИНИМАЛЬНАЯ РАБОЧАЯ ТЕМПЕРАТУРА: - 55 C, МАКСИМАЛЬНАЯ РАБОЧАЯ ТЕМПЕРАТУРА: + 150 C, УПАКОВКА / БЛОК: 2020 (5050 METRIC), ДЛИНА: 5 MM, ШИРИНА: 5 MM, ВЫСОТА: 5 MM, КВАЛИФИКАЦИЯ: AEC-Q200, УПАКОВКА: REEL, УПАКОВКА: CUT TAPE, УПАКОВКА: MOUSEREEL, ПРОДУКТ: CHOKES, ТИП: COMMON MODE CHOKE COIL FOR AUTOMOTIVE, ТОРГОВАЯ МАРКА: MURATA ELECTRONICS, ТИП ПРОДУКТА: COMMON MODE CHOKES, РАЗМЕР ФАБРИЧНОЙ УПАКОВКИ: 300, ПОДКАТЕГОРИЯ: INDUCTORS, CHOKES &amp; COILS, ТЕСТОВАЯ ЧАСТОТА: 10 MHZ, КОММЕРЧЕСКОЕ ОБОЗНАЧЕНИЕ: EMIFIL</t>
  </si>
  <si>
    <t>PLT5BPH5013R1SNL</t>
  </si>
  <si>
    <t>КАТЕГОРИЯ ПРОДУКТА: СИЛОВЫЕ ИНДУКТОРЫ - ПОВЕРХНОСТНЫЙ МОНТАЖ, ROHS: ПОДРОБНОСТИ, ТИП: WIREWOUND, ТИП ВЫВОДОВ: SMD/SMT, ЭКРАНИРОВАНИЕ: SHIELDED, ИНДУКТИВНОСТЬ: 3.2 UH, ДОПУСТИМОЕ ОТКЛОНЕНИЕ: 0,2, МАКСИМАЛЬНЫЙ ПОСТОЯННЫЙ ТОК: 16 A, МАКСИМАЛЬНОЕ СОПРОТИВЛЕНИЕ ПОСТОЯННОМУ ТОКУ: 5.3 MOHMS, ТОК НАСЫЩЕНИЯ: 15 A, МИНИМАЛЬНАЯ РАБОЧАЯ ТЕМПЕРАТУРА: - 40 C, МАКСИМАЛЬНАЯ РАБОЧАЯ ТЕМПЕРАТУРА: + 155 C, Q МИН.: -, ВИД МОНТАЖА: PCB MOUNT, ДЛИНА: 13 MM, ШИРИНА: 12.8 MM, ВЫСОТА: 4.7 MM, ДИАМЕТР: -, МАТЕРИАЛ СЕРДЕЧНИКА: IRON POWDER, КВАЛИФИКАЦИЯ: AEC-Q200, СЕРИЯ: WE-HCI, УПАКОВКА: REEL, УПАКОВКА: CUT TAPE, УПАКОВКА: MOUSEREEL, ПРИМЕНЕНИЕ: POWER, ТОРГОВАЯ МАРКА: WURTH ELEKTRONIK, ПРОДУКТ: POWER INDUCTORS, ТИП ПРОДУКТА: FIXED INDUCTORS, ЧАСТОТА СОБСТВЕННЫХ КОЛЕБАНИЙ: 34 MHZ, РАЗМЕР ФАБРИЧНОЙ УПАКОВКИ: 400, ПОДКАТЕГОРИЯ: INDUCTORS, CHOKES &amp; COILS, ПРЕРЫВАНИЕ: STANDARD, ТЕСТОВАЯ ЧАСТОТА: 100 KHZ</t>
  </si>
  <si>
    <t>7443550320</t>
  </si>
  <si>
    <t>WURTH ELEKTRONIK</t>
  </si>
  <si>
    <t>КАТЕГОРИЯ ПРОДУКТА: СИЛОВЫЕ ИНДУКТОРЫ - ПОВЕРХНОСТНЫЙ МОНТАЖ, ROHS: ПОДРОБНОСТИ, ТИП: WIREWOUND, ТИП ВЫВОДОВ: SMD/SMT, УПАКОВКА / БЛОК: 7050, ЭКРАНИРОВАНИЕ: SHIELDED, ИНДУКТИВНОСТЬ: 3.3 UH, ДОПУСТИМОЕ ОТКЛОНЕНИЕ: 0,2, МАКСИМАЛЬНЫЙ ПОСТОЯННЫЙ ТОК: 0,375, МАКСИМАЛЬНОЕ СОПРОТИВЛЕНИЕ ПОСТОЯННОМУ ТОКУ: 9 MOHMS, ТОК НАСЫЩЕНИЯ: 8 A, МИНИМАЛЬНАЯ РАБОЧАЯ ТЕМПЕРАТУРА: - 40 C, МАКСИМАЛЬНАЯ РАБОЧАЯ ТЕМПЕРАТУРА: + 150 C, Q МИН.: -, ВИД МОНТАЖА: PCB MOUNT, ДЛИНА: 7 MM, ШИРИНА: 6.9 MM, ВЫСОТА: 4.8 MM, ДИАМЕТР: -, МАТЕРИАЛ СЕРДЕЧНИКА: IRON POWDER, КВАЛИФИКАЦИЯ: AEC-Q200, СЕРИЯ: WE-HCI, УПАКОВКА: REEL, УПАКОВКА: CUT TAPE, УПАКОВКА: MOUSEREEL, ТОРГОВАЯ МАРКА: WURTH ELEKTRONIK, ПРОДУКТ: POWER INDUCTORS, ТИП ПРОДУКТА: FIXED INDUCTORS, ЧАСТОТА СОБСТВЕННЫХ КОЛЕБАНИЙ: 65 MHZ, РАЗМЕР ФАБРИЧНОЙ УПАКОВКИ: 1000, ПОДКАТЕГОРИЯ: INDUCTORS, CHOKES &amp; COILS, ПРЕРЫВАНИЕ: STANDARD, ТЕСТОВАЯ ЧАСТОТА: 100 KHZ</t>
  </si>
  <si>
    <t>744314330</t>
  </si>
  <si>
    <t>РЕЗИСТОР ПЛЕНОЧНЫЙ ПОСТОЯННОЙ ЕМКОСТИ</t>
  </si>
  <si>
    <t>КАТЕГОРИЯ ПРОДУКТА: СОЕДИНИТЕЛИ С ВЫСОКОЙ ПЛОТНОСТЬЮ КОНТАКТОВ D-SUB, ROHS: ПОДРОБНОСТИ, КОЛИЧЕСТВО ПОЗИЦИЙ: 68 POSITION, КОЛИЧЕСТВО РЯДОВ: 2 ROW, ТИП РАЗЪЁМА: FEMALE, ПОКРЫТИЕ КОНТАКТА: GOLD, УПАКОВКА: TUBE, ТОРГОВАЯ МАРКА: TE CONNECTIVITY, МАТЕРИАЛ КОНТАКТА: PHOSPHOR BRONZE, ОТФИЛЬТРОВАННЫЙ: UNFILTERED, ШАГ: 1.27 MM, ТИП ПРОДУКТА: HIGH DENSITY D-SUB CONNECTORS, МАТЕРИАЛ КОРПУСА: STEEL, ПОКРЫТИЕ ОБОЛОЧКИ: TIN, РАЗМЕР ФАБРИЧНОЙ УПАКОВКИ: 8, ПОДКАТЕГОРИЯ: D-SUB CONNECTORS, КОММЕРЧЕСКОЕ ОБОЗНАЧЕНИЕ: AMPLIMITE</t>
  </si>
  <si>
    <t>5787082-7</t>
  </si>
  <si>
    <t>КАТЕГОРИЯ ПРОДУКТА: КЛЕММЫ И ЗАЖИМЫ НА ПЕЧАТНУЮ ПЛАТУ, ROHS: ПОДРОБНОСТИ, ПРОДУКТ: HEADERS, ТИП: SHROUDED, КОЛИЧЕСТВО ПОЗИЦИЙ: 2 POSITION, ШАГ: 2.54 MM, КОЛИЧЕСТВО РЯДОВ: 1 ROW, ВИД МОНТАЖА: THROUGH HOLE, ТИП ВЫВОДОВ: SOLDER PIN, УГОЛ МОНТАЖА: STRAIGHT, ТИП КОНТАКТА: PIN (MALE), ПОКРЫТИЕ КОНТАКТА: GOLD, ДЛИНА СОЕДИНИТЕЛЬНОГО ШТЫРЬКА: 5 MM, ДЛИНА КОНЕЧНОГО ЗАЖИМА: 3.43 MM, СЕРИЯ: BERGSTIK, КОММЕРЧЕСКОЕ ОБОЗНАЧЕНИЕ: BERGSTIK, МИНИМАЛЬНАЯ РАБОЧАЯ ТЕМПЕРАТУРА: - 40 C, МАКСИМАЛЬНАЯ РАБОЧАЯ ТЕМПЕРАТУРА: + 125 C, УПАКОВКА: BULK, ТОРГОВАЯ МАРКА: AMPHENOL FCI, МАТЕРИАЛ КОНТАКТА: PHOSPHOR BRONZE, НОМИНАЛЬНЫЙ ТОК: 0,125, ЦВЕТ КОЖУХА: BLACK, МАТЕРИАЛ КОРПУСА: THERMOPLASTIC POLYESTER, СОПРОТИВЛЕНИЕ ИЗОЛЯЦИИ: 100 GOHMS, ТИП ПРОДУКТА: HEADERS &amp; WIRE HOUSINGS, РАЗМЕР ФАБРИЧНОЙ УПАКОВКИ: 500, ПОДКАТЕГОРИЯ: HEADERS &amp; WIRE HOUSINGS, НОМИНАЛЬНОЕ НАПРЯЖЕНИЕ: 1 KV</t>
  </si>
  <si>
    <t>76384-302LF</t>
  </si>
  <si>
    <t>ЧАСТЬ РАЗЪЕМА</t>
  </si>
  <si>
    <t>КАТЕГОРИЯ ПРОДУКТА: КОЖУХ РАЗЪЕМА: КРУГОВОЙ МИЛ / ТЕХНИЧЕСКИЕ ХАРАКТЕРИСТИКИ КОРПУСОВ РАЗЪЕМОВ, СЕРИЯ ПРОДУКТА И НОМЕР ОСНОВНОЙ ДЕТАЛИ: M85049/126, СЕРИЯ: AS85049, ТОРГОВАЯ МАРКА: AMPHENOL CORPORATION, ТИП ПРОДУКТА: CIRCULAR MIL SPEC BACKSHELLS, РАЗМЕР ФАБРИЧНОЙ УПАКОВКИ: 1, ПОДКАТЕГОРИЯ: CIRCULAR CONNECTORS</t>
  </si>
  <si>
    <t>M85049/126-13W</t>
  </si>
  <si>
    <t>AMPHENOL CORPORATION</t>
  </si>
  <si>
    <t>КАТЕГОРИЯ ПРОДУКТА: УСТРОЙСТВА ДЛЯ УПРАВЛЕНИЕ ПИТАНИЕМ СПЕЦИАЛЬНОГО НАЗНАЧЕНИЯ - ИНТЕГРАЛЬНЫЕ СХЕМЫ УПРАВЛЕНИЯ ПИТАНИЕМ, ROHS: ПОДРОБНОСТИ, СЕРИЯ: UCC29002, ТИП: CONTROLLER, ВИД МОНТАЖА: SMD/SMT, УПАКОВКА / БЛОК: SOIC-8, ВЫХОДНОЙ ТОК: 1.5 MA, ДИАПАЗОН ВХОДНОГО НАПРЯЖЕНИЯ: 4.375 V TO 14.25 V, ДИАПАЗОН ВЫХОДНОГО НАПРЯЖЕНИЯ: 995 MV TO 1.005 V, МИНИМАЛЬНАЯ РАБОЧАЯ ТЕМПЕРАТУРА: - 40 C, МАКСИМАЛЬНАЯ РАБОЧАЯ ТЕМПЕРАТУРА: + 105 C, ВХОДНОЙ ТОК: 2.5 MA, УПАКОВКА: TUBE, ТОРГОВАЯ МАРКА: TEXAS INSTRUMENTS, ВХОДНОЕ НАПРЯЖЕНИЕ, МАКС.: 14.25 V, ВХОДНОЕ НАПРЯЖЕНИЕ, МИН.: 4.375 V, МАКСИМАЛЬНОЕ ВЫХОДНОЕ НАПРЯЖЕНИЕ: 1.005 V, РАБОЧИЙ ТОК ИСТОЧНИКА ПИТАНИЯ: 2.5 MA, РАБОЧЕЕ НАПРЯЖЕНИЕ ПИТАНИЯ: 4.375 V TO 14.25 V, ТИП ПРОДУКТА: POWER MANAGEMENT SPECIALIZED - PMIC, РАЗМЕР ФАБРИЧНОЙ УПАКОВКИ: 75, ПОДКАТЕГОРИЯ: PMIC - POWER MANAGEMENT ICS</t>
  </si>
  <si>
    <t>UCC29002D</t>
  </si>
  <si>
    <t>КАТЕГОРИЯ ПРОДУКТА: LDO РЕГУЛЯТОРЫ НАПРЯЖЕНИЯ, ROHS: ПОДРОБНОСТИ, ВИД МОНТАЖА: SMD/SMT, УПАКОВКА / БЛОК: SOIC-8, ВЫХОДНОЕ НАПРЯЖЕНИЕ: 5 V, ВЫХОДНОЙ ТОК: 100 MA, КОЛИЧЕСТВО ВЫХОДОВ: 1 OUTPUT, ПОЛЯРНОСТЬ: POSITIVE, ТОК ПОКОЯ: 75 UA, ВХОДНОЕ НАПРЯЖЕНИЕ, МИН.: 2 V, ВХОДНОЕ НАПРЯЖЕНИЕ, МАКС.: 30 V, ТИП ВЫХОДА: ADJUSTABLE, МИНИМАЛЬНАЯ РАБОЧАЯ ТЕМПЕРАТУРА: - 40 C, МАКСИМАЛЬНАЯ РАБОЧАЯ ТЕМПЕРАТУРА: + 125 C, НАПРЯЖЕНИЕ ОТПУСКАНИЯ: 30 MV, СЕРИЯ: LP2951, УПАКОВКА: REEL, УПАКОВКА: CUT TAPE, УПАКОВКА: MOUSEREEL, ТОРГОВАЯ МАРКА: ONSEMI, НАПРЯЖЕНИЕ ОТПУСКАНИЯ - МАКС.: 80 MV AT 100 UA, ВЫСОТА: 1.5 MM, IB - ВХОДНОЙ ТОК СМЕЩЕНИЯ: 75 UA, ДЛИНА: 5 MM, НЕСТАБИЛЬНОСТЬ ВЫХОДНОГО НАПРЯЖЕНИЯ ИЛИ ТОКА: 0.1 %, НЕСТАБИЛЬНОСТЬ ВЫХОДНОЙ НАГРУЗКИ: 0.1 %, ТИП ПРОДУКТА: LDO VOLTAGE REGULATORS, ОПОРНОЕ НАПРЯЖЕНИЕ: 1.25 V, РАЗМЕР ФАБРИЧНОЙ УПАКОВКИ: 2500, ПОДКАТЕГОРИЯ: PMIC - POWER MANAGEMENT ICS, ТОЧНОСТЬ РЕГУЛИРОВАНИЯ НАПРЯЖЕНИЯ: 0.5 %, ШИРИНА: 4 MM</t>
  </si>
  <si>
    <t>LP2951ACDR2G</t>
  </si>
  <si>
    <t>КАТЕГОРИЯ ПРОДУКТА: ИСТОЧНИКИ ОПОРНОГО НАПРЯЖЕНИЯ, ROHS: N, ВИД МОНТАЖА: THROUGH HOLE, УПАКОВКА / БЛОК: CDIP-8, ТИП ССЫЛКИ: SERIES PRECISION REFERENCES, ВЫХОДНОЕ НАПРЯЖЕНИЕ: 5.0025 V, ТЕМПЕРАТУРНЫЙ КОЭФФИЦИЕНТ: 10 PPM / C, СЕРИЯ VREF - ВХОДНОЕ НАПРЯЖЕНИЕ - МАКС.: 36 V, ТОК ЧЕРЕЗ ШУНТ - МАКС.: 10 MA, МИНИМАЛЬНАЯ РАБОЧАЯ ТЕМПЕРАТУРА: - 55 C, МАКСИМАЛЬНАЯ РАБОЧАЯ ТЕМПЕРАТУРА: + 125 C, СЕРИЯ: AD586, УПАКОВКА: TUBE, ТОЧНОСТЬ: 400 UV/MA, ТОРГОВАЯ МАРКА: ANALOG DEVICES, ВЫСОТА: 3.56 MM (MAX), ВХОДНОЕ НАПРЯЖЕНИЕ: 15 V, ДЛИНА: 10.29 MM (MAX), НЕСТАБИЛЬНОСТЬ ВЫХОДНОЙ НАГРУЗКИ: 400 UV/MA, ВЫХОДНОЙ ТОК: 10 MA, ПРОДУКТ: VOLTAGE REFERENCES, ТИП ПРОДУКТА: VOLTAGE REFERENCES, РАЗМЕР ФАБРИЧНОЙ УПАКОВКИ: 48, ПОДКАТЕГОРИЯ: PMIC - POWER MANAGEMENT ICS, НАПРЯЖЕНИЕ ПИТАНИЯ - МАКС.: 3 MA, ТОПОЛОГИЯ: SERIES REFERENCES, ШИРИНА: 7.87 MM (MAX)</t>
  </si>
  <si>
    <t>AD586TQ</t>
  </si>
  <si>
    <t>МИКРОСХЕМА ПАМЯТИ 4 КБИТ,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</si>
  <si>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EEPROM, ROHS: ПОДРОБНОСТИ, ВИД МОНТАЖА: SMD/SMT, УПАКОВКА / БЛОК: SOIC-8, ТИП ИНТЕРФЕЙСА: 3-WIRE, MICROWIRE, РАЗМЕР ПАМЯТИ: 4 KBIT, ОРГАНИЗАЦИЯ: 512 X 8/256 X 16,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1 MHZ, ВРЕМЯ ДОСТУПА: 200 NS, СОХРАНЕНИЕ ДАННЫХ: 200 YEAR, НАПРЯЖЕНИЕ ПИТАНИЯ - МАКС.: 2 MA, УПАКОВКА: TUBE, ТОРГОВАЯ МАРКА: MICROCHIP TECHNOLOGY / ATMEL, ВЫСОТА: 1.25 MM, ДЛИНА: 4.9 MM, ЧУВСТВИТЕЛЬНЫЙ К ВЛАЖНОСТИ: YES, РАБОЧИЙ ТОК ИСТОЧНИКА ПИТАНИЯ: 2 MA, РАБОЧЕЕ НАПРЯЖЕНИЕ ПИТАНИЯ: 1.8 V TO 5.5 V, ТИП ПРОДУКТА: EEPROM, РАЗМЕР ФАБРИЧНОЙ УПАКОВКИ: 100, ПОДКАТЕГОРИЯ: MEMORY &amp; DATA STORAGE, ШИРИНА: 3.9 MM</t>
  </si>
  <si>
    <t>93AA66C-I/SN</t>
  </si>
  <si>
    <t>МИКРОСХЕМА КОММУНИКАЦИОННАЯ,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</si>
  <si>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ETHERNET, ROHS: ПОДРОБНОСТИ, ВИД МОНТАЖА: SMD/SMT, УПАКОВКА / БЛОК: VQFN-64, ПРОДУКТ: ETHERNET SWITCHES, СТАНДАРТ: 10/1GBASE-T, 100BASE-TX, КОЛИЧЕСТВО ТРАНСИВЕРОВ: 2 TRANSCEIVER, ДИАПАЗОН ДАННЫХ: 10 MB/S, 100 MB/S, 1 GB/S, ТИП ИНТЕРФЕЙСА: I2C, MII, RGMII, RMII, SPI, РАБОЧЕЕ НАПРЯЖЕНИЕ ПИТАНИЯ: 1.8 V, 2.5 V, 3.3 V, МИНИМАЛЬНАЯ РАБОЧАЯ ТЕМПЕРАТУРА: - 40 C, МАКСИМАЛЬНАЯ РАБОЧАЯ ТЕМПЕРАТУРА: + 85 C, СЕРИЯ: KSZ9893, УПАКОВКА: TRAY, ТОРГОВАЯ МАРКА: MICROCHIP TECHNOLOGY / ATMEL, ЧУВСТВИТЕЛЬНЫЙ К ВЛАЖНОСТИ: YES, ТИП ПРОДУКТА: ETHERNET ICS, РАЗМЕР ФАБРИЧНОЙ УПАКОВКИ: 260, ПОДКАТЕГОРИЯ: COMMUNICATION &amp; NETWORKING ICS</t>
  </si>
  <si>
    <t>МИКРОСХЕМА ДАТЧИК СИЛЫ ТОКА,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</si>
  <si>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ДАТЧИКИ ТОКА ДЛЯ МОНТАЖА НА ПЛАТЕ, ROHS: ПОДРОБНОСТИ, НОМИНАЛЬНЫЙ ТОК: 12.5 A, ТИП ДАТЧИКА: CURRENT SENSE, ВРЕМЯ ОТКЛИКА: 4.6 US, РАБОЧЕЕ НАПРЯЖЕНИЕ ПИТАНИЯ: 3.3 V, ТИП ВЫХОДА: RATIOMETRIC, ТОРГОВАЯ МАРКА: ALLEGRO MICROSYSTEMS, ВЫСОТА: 1.75 MM, ДЛИНА: 4.9 MM, МАКСИМАЛЬНАЯ РАБОЧАЯ ТЕМПЕРАТУРА: + 125 C, МИНИМАЛЬНАЯ РАБОЧАЯ ТЕМПЕРАТУРА: - 40 C, ЧУВСТВИТЕЛЬНЫЙ К ВЛАЖНОСТИ: YES, УПАКОВКА / БЛОК: SOICN-8, УПАКОВКА: REEL, УПАКОВКА: CUT TAPE, УПАКОВКА: MOUSEREEL, ТИП ПРОДУКТА: CURRENT SENSORS, СЕРИЯ: ACS711, РАЗМЕР ФАБРИЧНОЙ УПАКОВКИ: 3000, ПОДКАТЕГОРИЯ: SENSORS, НАПРЯЖЕНИЕ ПИТАНИЯ - МАКС.: 5.5 V, НАПРЯЖЕНИЕ ПИТАНИЯ - МИН.: 3 V, КОММЕРЧЕСКОЕ ОБОЗНАЧЕНИЕ: HALL-EFFECT LINEAR CURRENT SENSOR, ТИП: HALL-EFFECT, ШИРИНА: 3.9 MM</t>
  </si>
  <si>
    <t>ПРОГРАММИРУЕМАЯ ПОЛЬЗОВАТЕЛЕМ ВЕНТИЛЬНАЯ МАТРИЦА (ППВМ). СЕРИЯ: FLEX-10KE; PART STATUS: OBSOLETE; ВИД МОНТАЖА: SURFACE MOUNT; КОРПУС: 144-LQFP; РАБОЧАЯ ТЕМПЕРАТУРА: -40°C ~ 85°C (TA);  СПОЛНЕНИЕ КОРПУСА: 144-TQFP (20X20) ; BASE PART NUMBER: EPF10K30; НАПРЯЖЕНИЕ ПИТАНИЯ: 2.375 V ~ 2.625 V; ЧИСЛО ВХОДОВ/ВЫХОДОВ: 102; ЧИСЛО КЛЮЧЕЙ: 119000; ЧИСЛО БЛОКОВ ЛОГИЧЕСКИХ МАССИВОВ (LAB)/КОНФИГУРИРУЕМЫХ ЛОГИЧЕСКИХ БЛОКОВ (CLB): 216. КОЛИЧЕСТВО ЛОГИЧЕСКИХ ЭЛЕМЕНТОВ/ЯЧЕЕК: 1728; ОБЩЕЕ ЧИСЛО БИТ RAM: 24576.</t>
  </si>
  <si>
    <t>EPF10K30ETI144-2N</t>
  </si>
  <si>
    <t>CPLD - [TQFP-44]; СЕМЕЙСТВО: MAX 7000; ПАМЯТЬ: EEPROM; ЯЧЕЕК: 32; I/O: 36; ЗАДЕРЖКА: 7 НС; UПИТ: ОТ 5 В; ГРУППА: ПЛИС CPLD; СЕРИЯ: MAX 7000; КОРПУС: TQFP-44;  ЕХНИЧЕСКИЕ ХАРАКТЕРИСТИКИ: КОРПУС: TQFP-44; СЕМЕЙСТВО: МАХ7000; ТИП ПАМЯТИ: EEPROM; КОЛ-ВО МАКРОЯЧЕЕК: 32; КОЛ-ВО ВХОДОВ-ВЫХОДОВ: 36; ЗАДЕРЖКА: 7НС; НАПРЯЖЕНИЕ ПИТАНИЯ: 5В; РАБОЧАЯ ТЕМПЕРАТУРА: -40 ДО +105С.</t>
  </si>
  <si>
    <t>EPM7032STI44-7N</t>
  </si>
  <si>
    <t>КАТЕГОРИЯ ПРОДУКТА: КОМПЛЕКСНЫЕ ПРОГРАММИРУЕМЫЕ ЛОГИЧЕСКИЕ УСТРОЙСТВА (CPLD), ROHS: ПОДРОБНОСТИ, СЕРИЯ: EPM7128AE, ВИД МОНТАЖА: SMD/SMT, УПАКОВКА / БЛОК: TQFP-100, РАБОЧЕЕ НАПРЯЖЕНИЕ ПИТАНИЯ: 3.3 V, КОЛИЧЕСТВО МАКРОЯЧЕЕК: 128, КОЛИЧЕСТВО ВХОДОВ/ВЫХОДОВ: 84 I/O, МИНИМАЛЬНАЯ РАБОЧАЯ ТЕМПЕРАТУРА: - 40 C, МАКСИМАЛЬНАЯ РАБОЧАЯ ТЕМПЕРАТУРА: + 85 C, МАКСИМАЛЬНАЯ РАБОЧАЯ ЧАСТОТА: 192.3 MHZ, ЗАДЕРЖКА РАСПРОСТРАНЕНИЯ - МАКС.: 5 NS, УПАКОВКА: TRAY, ТОРГОВАЯ МАРКА: INTEL / ALTERA, ТИП ПАМЯТИ: EEPROM, ЧУВСТВИТЕЛЬНЫЙ К ВЛАЖНОСТИ: YES, КОЛИЧЕСТВО ВЕНТИЛЕЙ: 2500, КОЛИЧЕСТВО БЛОКОВ ЛОГИЧЕСКИХ МАССИВОВ (LAB): 8, ТИП ПРОДУКТА: CPLD - COMPLEX PROGRAMMABLE LOGIC DEVICES, РАЗМЕР ФАБРИЧНОЙ УПАКОВКИ: 90, ПОДКАТЕГОРИЯ: PROGRAMMABLE LOGIC ICS, НАПРЯЖЕНИЕ ПИТАНИЯ - МАКС.: 3.6 V, НАПРЯЖЕНИЕ ПИТАНИЯ - МИН.: 3 V, КОММЕРЧЕСКОЕ ОБОЗНАЧЕНИЕ: MAX 7000, ДРУГИЕ НАЗВАНИЯ ТОВАРА №: 970429</t>
  </si>
  <si>
    <t>EPM7128AETI100-7N</t>
  </si>
  <si>
    <t>МИКРОСХЕМА АНАЛОГОВО-ЦИФРОВОЙ ПРЕОБРАЗОВАТЕЛЬ,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</si>
  <si>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АНАЛОГОВО-ЦИФРОВОЙ ПРЕОБРАЗОВАТЕЛЬ, КАТЕГОРИЯ ПРОДУКТА: АНАЛОГО-ЦИФРОВЫЕ ПРЕОБРАЗОВАТЕЛИ (АЦП), СЕРИЯ: MAX176A, ВИД МОНТАЖА: SMD/SMT, УПАКОВКА / БЛОК: SOIC-16, РАЗРЕШЕНИЕ: 12 BIT, КОЛИЧЕСТВО КАНАЛОВ: 1 CHANNEL, ТИП ИНТЕРФЕЙСА: 3-WIRE, SPI, ЧАСТОТА ДИСКРЕТИЗАЦИИ: 250 KS/S, ТИП ВХОДА: SINGLE-ENDED, АРХИТЕКТУРА: SAR, МИНИМАЛЬНАЯ РАБОЧАЯ ТЕМПЕРАТУРА: - 40 C, МАКСИМАЛЬНАЯ РАБОЧАЯ ТЕМПЕРАТУРА: + 85 C, УПАКОВКА: TUBE, ВЫСОТА: 2.35 MM, ДЛИНА: 10.5 MM, КОЛИЧЕСТВО ПРЕОБРАЗОВАТЕЛЕЙ: 1 CONVERTER, ШИРИНА: 7.6 MM, ТИП ССЫЛКИ: INTERNAL, DNL - ДИФФЕРЕНЦИАЛЬНАЯ НЕЛИНЕЙНОСТЬ: +/- 0.75 LSB, INL - ИНТЕГРАЛЬНАЯ НЕЛИНЕЙНОСТЬ: +/- 0.5 LSB, РАБОЧЕЕ НАПРЯЖЕНИЕ ПИТАНИЯ: 5 V, PD - РАССЕИВАНИЕ МОЩНОСТИ: 762 MW, ОПОРНОЕ НАПРЯЖЕНИЕ: - 5 V, РАЗМЕР ФАБРИЧНОЙ УПАКОВКИ: 10, ДРУГИЕ НАЗВАНИЯ ТОВАРА №: MAX176A, ВЕС ИЗДЕЛИЯ: 666 MG</t>
  </si>
  <si>
    <t>MAX176AEWE+</t>
  </si>
  <si>
    <t>МИКРОСХЕМА ИНТЕРФЕЙСНАЯ,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</si>
  <si>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ИНТЕРФЕЙСНАЯ, ПРОИЗВОДИТЕЛЬ: TEXAS INSTRUMENTS; КАТЕГОРИЯ ПРОДУКТА: ИНТЕРФЕЙС - КОДЕКИ; ПРОДУКТ: AUDIO CODECS; ТИП: AUDIO CODEC, MONO; РАЗРЕШЕНИЕ: 16 BIT; КУРС КОНВЕРТАЦИИ: 26 KHZ; ТИП ИНТЕРФЕЙСА: SERIAL (I2C, I2S); КОЛИЧЕСТВО АЦП: 1 ADC; КОЛИЧЕСТВО ЦАП: 1 DAC; НАПРЯЖЕНИЕ ПИТАНИЯ - МАКС.: 3.6 V, 1.95 V; НАПРЯЖЕНИЕ ПИТАНИЯ - МИН.: 2.7 V, 1.65 V; МИНИМАЛЬНАЯ РАБОЧАЯ ТЕМПЕРАТУРА: - 40 C; МАКСИМАЛЬНАЯ РАБОЧАЯ ТЕМПЕРАТУРА: + 85 C; ВИД МОНТАЖА: SMD/SMT; УПАКОВКА / БЛОК: TSSOP-30; УПАКОВКА: REEL; ТОРГОВАЯ МАРКА: TEXAS INSTRUMENTS; ВЫСОТА: 1.15 MM; ДЛИНА: 7.8 MM; ЧУВСТВИТЕЛЬНЫЙ К ВЛАЖНОСТИ: YES; КОЛИЧЕСТВО ВХОДОВ АЦП: 3 INPUT; КОЛИЧЕСТВО ВЫХОДОВ ЦАП: 1 OUTPUT; РАБОЧЕЕ НАПРЯЖЕНИЕ ПИТАНИЯ: 1.1 V TO 3.6 V; ВЫХОДНАЯ МОЩНОСТЬ: 11.2 MW; ТИП ПРОДУКТА: CODECS; СЕРИЯ: TLV320AIC14; SNR – ОТНОШЕНИЕ СИГНАЛ/ШУМ: 87 DB ADC/92 DB DAC; РАЗМЕР ФАБРИЧНОЙ УПАКОВКИ:2000; ПОДКАТЕГОРИЯ: INTERFACE ICS; ШИРИНА: 4.4 MM; ВЕС ИЗДЕЛИЯ: 97,500 MG</t>
  </si>
  <si>
    <t>КАТЕГОРИЯ ПРОДУКТА: ИС, ETHERNET, ROHS: ПОДРОБНОСТИ, ВИД МОНТАЖА: SMD/SMT, УПАКОВКА / БЛОК: QFN-24, ПРОДУКТ: ETHERNET TRANSCEIVERS, СТАНДАРТ: 10BASE-T, 100BASE-TX, КОЛИЧЕСТВО ТРАНСИВЕРОВ: 1 TRANSCEIVER, ДИАПАЗОН ДАННЫХ: 10 MB/S, 100 MB/S, ТИП ИНТЕРФЕЙСА: RMII, РАБОЧЕЕ НАПРЯЖЕНИЕ ПИТАНИЯ: 1.2 V, МИНИМАЛЬНАЯ РАБОЧАЯ ТЕМПЕРАТУРА: 0 C, МАКСИМАЛЬНАЯ РАБОЧАЯ ТЕМПЕРАТУРА: + 70 C, СЕРИЯ: KSZ8091, УПАКОВКА: REEL, УПАКОВКА: CUT TAPE, ТОРГОВАЯ МАРКА: MICROCHIP TECHNOLOGY, ДУПЛЕКСНАЯ ПЕРЕДАЧА: FULL DUPLEX, HALF DUPLEX, ЧУВСТВИТЕЛЬНЫЙ К ВЛАЖНОСТИ: YES, ТИП ПРОДУКТА: ETHERNET ICS, РАЗМЕР ФАБРИЧНОЙ УПАКОВКИ: 1000, ПОДКАТЕГОРИЯ: COMMUNICATION &amp; NETWORKING ICS, НАПРЯЖЕНИЕ ПИТАНИЯ - МАКС.: 3.465 V, НАПРЯЖЕНИЕ ПИТАНИЯ - МИН.: 3.135 V, ДРУГИЕ НАЗВАНИЯ ТОВАРА №: KSZ8091RNDCA TR</t>
  </si>
  <si>
    <t>KSZ8091RNDCA-TR</t>
  </si>
  <si>
    <t>КАТЕГОРИЯ ПРОДУКТА: ИС ИНТЕРФЕЙСА RS-422/RS-485, ROHS: ПОДРОБНОСТИ, СЕРИЯ: MAX3089E, ВИД МОНТАЖА: SMD/SMT, УПАКОВКА / БЛОК: SOIC-14, ФУНКЦИЯ: TRANSCEIVER, КОЛИЧЕСТВО ДРАЙВЕРОВ: 1 DRIVER, КОЛИЧЕСТВО ПРИЕМНИКОВ: 1 RECEIVER, ДИАПАЗОН ДАННЫХ: 115 KB/S, 500 KB/S, 10 MB/S, НАПРЯЖЕНИЕ ПИТАНИЯ - МАКС.: 5 V, НАПРЯЖЕНИЕ ПИТАНИЯ - МИН.: 5 V, МИНИМАЛЬНАЯ РАБОЧАЯ ТЕМПЕРАТУРА: - 40 C, МАКСИМАЛЬНАЯ РАБОЧАЯ ТЕМПЕРАТУРА: + 85 C, УПАКОВКА: REEL, УПАКОВКА: CUT TAPE, УПАКОВКА: MOUSEREEL, ТОРГОВАЯ МАРКА: MAXIM INTEGRATED, ЗАЩИТА ОТ ЭЛЕКТРОСТАТИЧЕСКИХ РАЗРЯДОВ: 15 KV, ВЫСОТА: 1.5 MM (MAX), ВХОДНОЕ НАПРЯЖЕНИЕ: 5 V, ДЛИНА: 8.75 MM (MAX), РАБОЧИЙ ТОК ИСТОЧНИКА ПИТАНИЯ: 375 UA, РАБОЧЕЕ НАПРЯЖЕНИЕ ПИТАНИЯ: 5 V, ВЫХОДНОЙ ТОК: +/- 1 UA, ВЫХОДНОЕ НАПРЯЖЕНИЕ: +/- 13 V, PD - РАССЕИВАНИЕ МОЩНОСТИ: 667 MW, ТИП ПРОДУКТА: RS-422/RS-485 INTERFACE IC, РАЗМЕР ФАБРИЧНОЙ УПАКОВКИ: 2500, ПОДКАТЕГОРИЯ: INTERFACE ICS, ШИРИНА: 4 MM (MAX), ДРУГИЕ НАЗВАНИЯ ТОВАРА №: MAX3089E</t>
  </si>
  <si>
    <t>MAX3089EESD+T</t>
  </si>
  <si>
    <t>МИКРОСХЕМА РЧ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</si>
  <si>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РЧ УСИЛИТЕЛЬ, КАТЕГОРИЯ ПРОДУКТА: РЧ-УСИЛИТЕЛЬ; ВИД МОНТАЖА: SMD/SMT; ТИП: CATV AMPLIFIERS; ТЕХНОЛОГИЯ: INGAP; РАБОЧАЯ ЧАСТОТА: 0 HZ TO 4 GHZ; P1DB - ТОЧКА СЖАТИЯ: 12.5 DBM; УСИЛЕНИЕ: 14 DB; РАБОЧЕЕ НАПРЯЖЕНИЕ ПИТАНИЯ: 4.9 V; NF - КОЭФФИЦИЕНТ ШУМОВ: 3.5 DB; OIP3 - ПЕРЕХВАТ СОСТАВЛЯЮЩИХ ТРЕТЬЕГО ПОРЯДКА: 26 DBM; РАБОЧИЙ ТОК ИСТОЧНИКА ПИТАНИЯ: 65 MA; МИНИМАЛЬНАЯ РАБОЧАЯ ТЕМПЕРАТУРА: - 45 C; МАКСИМАЛЬНАЯ РАБОЧАЯ ТЕМПЕРАТУРА: + 85 C; СЕРИЯ: ERA; УПАКОВКА: REEL; УПАКОВКА: CUT TAPE; УПАКОВКА: MOUSEREEL; ВХОДНЫЕ ПОТЕРИ НА ОТРАЖЕНИЕ: 21 DB; ИЗОЛИРОВАНИЕ, ДБ: 22 DB; КОЛИЧЕСТВО КАНАЛОВ: 1 CHANNEL; PD - РАССЕИВАНИЕ МОЩНОСТИ: 451 MW; РАЗМЕР ФАБРИЧНОЙ УПАКОВКИ:РАЗМЕР ФАБРИЧНОЙ УПАКОВКИ: 1000; ТЕСТОВАЯ ЧАСТОТА: 4 GHZ; ВЕС ИЗДЕЛИЯ: 1,430 G</t>
  </si>
  <si>
    <t>КАТЕГОРИЯ ПРОДУКТА: ГИРОСКОПЫ, ROHS: ПОДРОБНОСТИ, ТИП ДАТЧИКА: 3-AXIS, ОСЬ ИЗМЕРЕНИЯ: X, Y, Z, ДИАПАЗОН: +/- 250 DEG/S, +/- 500 DEG/S, +/- 2000 DEG/S, ТИП ВЫХОДА: DIGITAL, ЧУВСТВИТЕЛЬНОСТЬ: 70 MDPS/DIGIT, ТИП ИНТЕРФЕЙСА: I2C, SPI, РАЗРЕШЕНИЕ: 16 BIT, РАБОЧИЙ ТОК ИСТОЧНИКА ПИТАНИЯ: 6.1 MA, НАПРЯЖЕНИЕ ПИТАНИЯ - МАКС.: 3.6 V, НАПРЯЖЕНИЕ ПИТАНИЯ - МИН.: 2.4 V, УПАКОВКА / БЛОК: LGA-16, УПАКОВКА: TRAY, УСКОРЕНИЕ: 10000 G, ТОРГОВАЯ МАРКА: STMICROELECTRONICS, ВЫСОТА: 1 MM, ДЛИНА: 4 MM, МАКСИМАЛЬНАЯ РАБОЧАЯ ТЕМПЕРАТУРА: + 85 C, МИНИМАЛЬНАЯ РАБОЧАЯ ТЕМПЕРАТУРА: - 40 C, ЧУВСТВИТЕЛЬНЫЙ К ВЛАЖНОСТИ: YES, ВИД МОНТАЖА: SMD/SMT, ТИП ПРОДУКТА: GYROSCOPES, СЕРИЯ: L3G4200D, РАЗМЕР ФАБРИЧНОЙ УПАКОВКИ: 2940, ПОДКАТЕГОРИЯ: SENSORS, ШИРИНА: 4 MM</t>
  </si>
  <si>
    <t>L3G4200D</t>
  </si>
  <si>
    <t>РЧ ДЕТЕКТОР, 0ГЦ ДО 3.9ГГЦ, -50ДБМ ДО 10ДБМ ВХОДНАЯ МОЩНОСТЬ, 4.5В ДО 5.5В, LFCSP-24. ХАРАКТЕРИСТИКИ: SVHC: NO SVHC (07-JUL-2017); КОЛИЧЕСТВО ВЫВОДОВ: 24ВЫВОД(-ОВ); МИНИМАЛЬНАЯ РАБОЧАЯ ТЕМПЕРАТУРА: -40°C; МАКСИМАЛЬНАЯ РАБОЧАЯ ТЕМПЕРАТУРА: 85°C; МИНИМАЛЬНАЯ ЧАСТОТА: 0ГЦ; МАКСИМАЛЬНАЯ ЧАСТОТА 3.9ГГЦ; МАКСИМАЛЬНОЕ НАПРЯЖЕНИЕ ПИТАНИЯ: 5.5В; МИНИМАЛЬНОЕ НАПРЯЖЕНИЕ ПИТАНИЯ: 4.5В; СТИЛЬ КОРПУСА РАДИОЧАСТОТНОЙ МИКРОСХЕМЫ: LFCSP; МИНИМАЛЬНАЯ ВХОДНАЯ МОЩНОСТЬ: -50ДБМ; МАКСИМАЛЬНАЯ ВХОДНАЯ МОЩНОСТЬ: 10ДБМ.</t>
  </si>
  <si>
    <t>HMC1010LP4</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</si>
  <si>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 A, НОМИНАЛЬНОЕ НАПРЯЖЕНИЕ НАГРУЗКИ: 60 VAC, 60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ПРОДУКТ: SOLID STATE RELAYS, 2000 , ТИП ВЫВОДОВ: SOLDER PIN, ДРУГИЕ НАЗВАНИЯ ТОВАРА №: PVG612PBF SP001549188, ВЕС ИЗДЕЛИЯ: 13,608 G</t>
  </si>
  <si>
    <t>ДИОД ВЫПРЯМИТЕЛЬНЫЙ</t>
  </si>
  <si>
    <t>МИКРОСХЕМА УСИЛИТЕЛЬ, КАТЕГОРИЯ ПРОДУКТА: УСИЛИТЕЛИ ЗВУКА; СЕРИЯ: TDA1905; ПРОДУКТ: AUDIO AMPLIFIERS; КЛАСС: CLASS-AB; ВЫХОДНАЯ МОЩНОСТЬ: 5.5 W; ВИД МОНТАЖА: THROUGH HOLE; ТИП: 1-CHANNEL MONO; УПАКОВКА / БЛОК: PDIP-16; ЗВУК - НАГРУЗОЧНЫЙ ИМПЕДАНС: 16 OHMS; СУММАРНЫЕ НЕЛИНЕЙНЫЕ ИСКАЖЕНИЯ ПЛЮС ШУМ: 0.1 %; НАПРЯЖЕНИЕ ПИТАНИЯ - МАКС.: 30 V; НАПРЯЖЕНИЕ ПИТАНИЯ - МИН.: 4 V; МИНИМАЛЬНАЯ РАБОЧАЯ ТЕМПЕРАТУРА: - 40 C; МАКСИМАЛЬНАЯ РАБОЧАЯ ТЕМПЕРАТУРА: + 150 C; УПАКОВКА: TUBE; ОПИСАНИЕ/ФУНКЦИЯ: SPEAKER; УСИЛЕНИЕ: 75 DB; ВЫСОТА: 4.59 MM; IB - ВХОДНОЙ ТОК СМЕЩЕНИЯ: 3000 MA; ТИП ВХОДА: DIFFERENTIAL; ДЛИНА: 20 MM; КОЛИЧЕСТВО КАНАЛОВ: 1 CHANNEL; РАБОЧЕЕ НАПРЯЖЕНИЕ ПИТАНИЯ: 14 V; ВЫХОДНОЙ ТОК: 3000 MA; ТИП ВЫХОДНОГО СИГНАЛА: SINGLE; ТИП ВЫХОДА: 1-CHANNEL MONO; PD - РАССЕИВАНИЕ МОЩНОСТИ: 1000 MW; PSRR - КОЭФФИЦИЕНТ ПОДАВЛЕНИЯ ПОМЕХ ПО ПИТАНИЮ: 50 DB; РАЗМЕР ФАБРИЧНОЙ УПАКОВКИ: 25; ТИП ПИТАНИЯ: SINGLE; ШИРИНА: 7.1 MM; ВЕС ИЗДЕЛИЯ: 1.628 G</t>
  </si>
  <si>
    <t>TDA1905</t>
  </si>
  <si>
    <t>КАТЕГОРИЯ ПРОДУКТА: ПРЕЦИЗИОННЫЕ УСИЛИТЕЛИ; СЕРИЯ: AD8639; КОЛИЧЕСТВО КАНАЛОВ: 2 CHANNEL; GBP - SR - СКОРОСТЬ НАРАСТАНИЯ ВЫХОДНОГО НАПРЯЖЕНИЯ: 2 V/US; CMRR - КОЭФФИЦИЕНТ ПОДАВЛЕНИЯ СИНФАЗНОГО СИГНАЛА: 142 DB; ВЫХОДНОЙ ТОК НА КАНАЛ: 37 MA; IB - ВХОДНОЙ ТОК СМЕЩЕНИЯ: 250 PA; VOS - ВХОДНОЕ НАПРЯЖЕНИЕ СМЕЩЕНИЯ НУЛЯ: 3 UV; EN - ИНТЕНСИВНОСТЬ ШУМА ВХОДНОГО НАПРЯЖЕНИЯ: 60 NV/SQRT HZ; НАПРЯЖЕНИЕ ПИТАНИЯ - МАКС.: 16 V, 8 V; НАПРЯЖЕНИЕ ПИТАНИЯ - МИН.: 5 V, 2.5 V; РАБОЧИЙ ТОК ИСТОЧНИКА ПИТАНИЯ: 1.25 MA; МИНИМАЛЬНАЯ РАБОЧАЯ ТЕМПЕРАТУРА: - 40 C; МАКСИМАЛЬНАЯ РАБОЧАЯ ТЕМПЕРАТУРА: + 125 C; ОТКЛЮЧЕНИЕ: NO SHUTDOWN; ВИД МОНТАЖА: SMD/SMT; УПАКОВКА / БЛОК: MSOP-8; УПАКОВКА: TUBE; НАПРЯЖЕНИЕ СДВОЕННОГО ПИТАНИЯ: 2.5 V TO 8 V; ВЫСОТА: 0.85 MM; ДИАПАЗОН ВХОДНОГО НАПРЯЖЕНИЯ - МАКС.: 14 V; ДЛИНА: 3 MM; МАКСИМАЛЬНОЕ НАПРЯЖЕНИЕ СДВОЕННОГО ПИТАНИЯ: 8 V; МИНИМАЛЬНОЕ НАПРЯЖЕНИЕ СДВОЕННОГО ПИТАНИЯ: 2.5 V; РАБОЧЕЕ НАПРЯЖЕНИЕ ПИТАНИЯ: 5 V TO 16 V; ТИП ВЫХОДА: RAIL-TO-RAIL; ПРОДУКТ: PRECISION AMPLIFIERS; PSRR - КОЭФФИЦИЕНТ ПОДАВЛЕНИЯ ПОМЕХ ПО ПИТАНИЮ: 143 DB; РАЗМЕР ФАБРИЧНОЙ УПАКОВКИ:50; УСИЛЕНИЕ ПО НАПРЯЖЕНИЮ, ДБ: 136 DB; ШИРИНА: 3 MM; ВЕС ИЗДЕЛИЯ: 140 MG</t>
  </si>
  <si>
    <t>TLE2022AMDR</t>
  </si>
  <si>
    <t>ПРЕОБРАЗОВАТЕЛЬ ПОСТОЯННОГО ТОКА В ПОСТОЯННЫЙ. ТОВАР ПОСТАВЛЯЕТСЯ В КАЧЕСТВЕ ОБРАЗЦОВ ДЛЯ РЕКЛАМНЫХ ЦЕЛЕЙ, НА БЕЗВОЗМЕЗДНОЙ ОСНОВЕ. СТОИМОСТЬ УКАЗАНА ТОЛЬКО ДЛЯ ТАМОЖЕННЫХ ЦЕЛЕЙ</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</si>
  <si>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 KV, МИНИМАЛЬНАЯ РАБОЧАЯ ТЕМПЕРАТУРА: - 40 C, МАКСИМАЛЬНАЯ РАБОЧАЯ ТЕМПЕРАТУРА: + 100 C, УПАКОВКА / БЛОК: PDIP-7, ДЛИНА: 19.69 MM, ШИРИНА: 7.11 MM, ВЫСОТА: 5.33 MM, ОТРАСЛЬ ПРОМЫШЛЕННОСТИ: INDUSTRIAL, ПРОДУКТ: ISOLATED, СЕРИЯ: DCP010505B, ТОРГОВАЯ МАРКА: TEXAS INSTRUMENTS, ВХОДНОЕ НАПРЯЖЕНИЕ: 4.5 V TO 5.5 V, УПАКОВКА: TUBE, ТИП ПРОДУКТА: ISOLATED DC-DC CONVERTERS, РАЗМЕР ФАБРИЧНОЙ УПАКОВКИ: 25, ПОДКАТЕГОРИЯ: DC-DC CONVERTER</t>
  </si>
  <si>
    <t>DCP010505BP</t>
  </si>
  <si>
    <t>КАТЕГОРИЯ ПРОДУКТА: ИС ИНТЕРФЕЙСА RS-422/RS-485; СЕРИЯ: ADM3071E; ВИД МОНТАЖА: SMD/SMT; УПАКОВКА / БЛОК: SOIC-8; ФУНКЦИЯ: TRANSCEIVER; КОЛИЧЕСТВО ДРАЙВЕРОВ: 1 DRIVER; КОЛИЧЕСТВО ПРИЕМНИКОВ: 1 RECEIVER; ДИАПАЗОН ДАННЫХ: 250 KB/S; НАПРЯЖЕНИЕ ПИТАНИЯ - МАКС.: 3.3 V; НАПРЯЖЕНИЕ ПИТАНИЯ - МИН.: 3.3 V; МИНИМАЛЬНАЯ РАБОЧАЯ ТЕМПЕРАТУРА: - 40 C; МАКСИМАЛЬНАЯ РАБОЧАЯ ТЕМПЕРАТУРА: + 125 C; УПАКОВКА: TUBE; ТОРГОВАЯ МАРКА: ANALOG DEVICES; ДУПЛЕКСНАЯ ПЕРЕДАЧА: FULL DUPLEX; ЗАЩИТА ОТ ЭЛЕКТРОСТАТИЧЕСКИХ РАЗРЯДОВ: 15 KV; ВЫСОТА: 1.5 MM (MAX); ДЛИНА: 5 MM (MAX); КОЛИЧЕСТВО ВХОДОВ/ВЫХОДОВ: 1; КОЛИЧЕСТВО ВХОДНЫХ ЛИНИЙ: 80 AT RS-422, 256 AT RS-485; КОЛИЧЕСТВО ВЫХОДНЫХ ЛИНИЙ: 1; РАБОЧИЙ ТОК ИСТОЧНИКА ПИТАНИЯ: 1.5 MA; РАБОЧЕЕ НАПРЯЖЕНИЕ ПИТАНИЯ: 3.3 V; ТИП ВЫХОДА: MULTI PROTOCOL; ТИП ПРОДУКТА: RS-422/RS-485 INTERFACE IC; ОТКЛЮЧЕНИЕ: NO SHUTDOWN; РАЗМЕР ФАБРИЧНОЙ УПАКОВКИ:98; ПОДКАТЕГОРИЯ: INTERFACE ICS; ШИРИНА: 4 MM (MAX); ВЕС ИЗДЕЛИЯ: 540 MG</t>
  </si>
  <si>
    <t>ADM3071EARZ</t>
  </si>
  <si>
    <t>КАТЕГОРИЯ ПРОДУКТА: ИС, РЧ-ПЕРЕКЛЮЧАТЕЛИ; КОНФИГУРАЦИЯ ПЕРЕКЛЮЧАТЕЛЕЙ: SP6T; МИНИМАЛЬНАЯ ЧАСТОТА: DC; МАКСИМАЛЬНАЯ ЧАСТОТА: 3 GHZ; ВНОСИМЫЕ ПОТЕРИ: 0.9 DB; ИЗОЛЯЦИЯ В ВЫКЛЮЧЕННОМ СОСТОЯНИИ - ТИПИЧ.: 35 DB; МИНИМАЛЬНАЯ РАБОЧАЯ ТЕМПЕРАТУРА: - 40 C; МАКСИМАЛЬНАЯ РАБОЧАЯ ТЕМПЕРАТУРА: + 85 C; ВИД МОНТАЖА: SMD/SMT; УПАКОВКА / БЛОК: QSOP-24; ТЕХНОЛОГИЯ: GAAS; СЕРИЯ: HMC252; УПАКОВКА: CUT TAPE; КОЛИЧЕСТВО ПЕРЕКЛЮЧАТЕЛЕЙ: HEX; РАБОЧИЙ ТОК ИСТОЧНИКА ПИТАНИЯ: 4.8 MA, 5 MA; РАЗМЕР ФАБРИЧНОЙ УПАКОВКИ:РАЗМЕР ФАБРИЧНОЙ УПАКОВКИ: 50; НАПРЯЖЕНИЕ ПИТАНИЯ - МАКС.: 3.3 V, 5 V; ВЕС ИЗДЕЛИЯ: 255.600 MG</t>
  </si>
  <si>
    <t>HMC252QS24E</t>
  </si>
  <si>
    <t>КАТЕГОРИЯ ПРОДУКТА: ИМПУЛЬСНЫЙ РЕГУЛЯТОР НАПРЯЖЕНИЯ, ROHS: ДЕТАЛИ, ТИП КРЕПЛЕНИЯ: СМД/СМТ, УПАКОВКА/КОРПУС: СОИК-8, СТРУКТУРА: БАК, ВЫХОДНОЕ НАПРЯЖЕНИЕ: 12В, ВЫХОДНОЙ ТОК: 1А, КОЛИЧЕСТВО ВЫХОДОВ: 1 ВЫХОД, ВХОДНОЕ НАПРЯЖЕНИЕ МИН.: 7,5 В, ВХОДНОЕ НАПРЯЖЕНИЕ, МАКС.: 76 В, ТОК ПОКОЯ: 270 МКА, ЧАСТОТА ПЕРЕКЛЮЧЕНИЯ: 125 КГЦ, МИНИМАЛЬНАЯ РАБОЧАЯ ТЕМПЕРАТУРА: - 40С, МАКСИМАЛЬНАЯ РАБОЧАЯ ТЕМПЕРАТУРА: +125С, СЕРИИ: МАКС5035С, УПАКОВКА: ТРУБКА, МАРКА: МАКСИМИНТЕГРИРОВАННЫЙ, ВХОДНОЕ НАПРЯЖЕНИЕ: ОТ 7,5 В ДО 76 В, РЕГУЛИРОВАНИЕ ЗАРЯДА: 150 ОМ, ТИП ПРОДУКТА: ИМПУЛЬСНЫЕ РЕГУЛЯТОРЫ НАПРЯЖЕНИЯ, НЕИСПРАВНОСТЬ: НЕИСПРАВНОСТЬ, ЗАВОДСКАЯ УПАКОВКА: 100, ВЕС: 506 МГ.</t>
  </si>
  <si>
    <t>MAX5035CASA</t>
  </si>
  <si>
    <t>КАТЕГОРИЯ ПРОДУКТА: ДИФФЕРЕНЦИАЛЬНЫЕ УСИЛИТЕЛИ, СЕРИЯ: AD8132, КОЛИЧЕСТВО КАНАЛОВ: 1 CHANNEL, GBP - ПРОИЗВЕДЕНИЕ КОЭФФИЦИЕНТА УСИЛЕНИЯ НА ШИРИНУ ПОЛОСЫ ПРОПУСКАНИЯ (FT): 350 MHZ, SR - СКОРОСТЬ НАРАСТАНИЯ ВЫХОДНОГО НАПРЯЖЕНИЯ: 1200 V/US, CMRR - КОЭФФИЦИЕНТ ПОДАВЛЕНИЯ СИНФАЗНОГО СИГНАЛА: - 70 DB, ВЫХОДНОЙ ТОК НА КАНАЛ: 70 MA, IB - ВХОДНОЙ ТОК СМЕЩЕНИЯ: 7 UA, VOS - ВХОДНОЕ НАПРЯЖЕНИЕ СМЕЩЕНИЯ НУЛЯ: 1 MV, НАПРЯЖЕНИЕ ПИТАНИЯ - МАКС.: 11 V, НАПРЯЖЕНИЕ ПИТАНИЯ - МИН.: 2.8 V, РАБОЧИЙ ТОК ИСТОЧНИКА ПИТАНИЯ: 12 MA, МИНИМАЛЬНАЯ РАБОЧАЯ ТЕМПЕРАТУРА: - 40 C, МАКСИМАЛЬНАЯ РАБОЧАЯ ТЕМПЕРАТУРА: + 125 C, ВИД МОНТАЖА: SMD/SMT, УПАКОВКА / БЛОК: MSOP-8, УПАКОВКА: TUBE, ПРОДУКТ: DIFFERENTIAL AMPLIFIERS, ДИАПАЗОН ВХОДНОГО НАПРЯЖЕНИЯ - МАКС.: 5.5 V, СРЕДСТВА РАЗРАБОТКИ: AD8132ARM-EBZ, КОЭФФИЦИЕНТ УСИЛЕНИЯ V/V: 1 V/V, МАКСИМАЛЬНОЕ ВХОДНОЕ СОПРОТИВЛЕНИЕ: 3.5 MOHMS, РАБОЧЕЕ НАПРЯЖЕНИЕ ПИТАНИЯ: 1.35 V TO 5.5 V, PD - РАССЕИВАНИЕ МОЩНОСТИ: 250 MW, PSRR - КОЭФФИЦИЕНТ ПОДАВЛЕНИЯ ПОМЕХ ПО ПИТАНИЮ: - 70 DB, ВРЕМЯ СТАБИЛИЗАЦИИ: 15 NS, РАЗМЕР ФАБРИЧНОЙ УПАКОВКИ: 50, ВЕС ИЗДЕЛИЯ: 140 MG</t>
  </si>
  <si>
    <t>AD8132ARMZ</t>
  </si>
  <si>
    <t>КАТЕГОРИЯ ПРОДУКТА: АНАЛОГО-ЦИФРОВЫЕ ПРЕОБРАЗОВАТЕЛИ (АЦП); СЕРИЯ: AD9251; ВИД МОНТАЖА: SMD/SMT; УПАКОВКА / БЛОК: LFCSP-64; РАЗРЕШЕНИЕ: 14 BIT; КОЛИЧЕСТВО КАНАЛОВ: 2 CHANNEL; ТИП ИНТЕРФЕЙСА: PARALLEL, SPI; ЧАСТОТА ДИСКРЕТИЗАЦИИ: 40 MS/S; ТИП ВХОДА: DIFFERENTIAL; АРХИТЕКТУРА: PIPELINE; НАПРЯЖЕНИЕ ПИТАНИЯ ДЛЯ АНАЛОГОВЫХ УСТРОЙСТВ: 1.8 V; НАПРЯЖЕНИЕ ПИТАНИЯ ДЛЯ ЦИФРОВЫХ УСТРОЙСТВ: 1.7 V TO 3.6 V; SNR – ОТНОШЕНИЕ СИГНАЛ/ШУМ: 74.7 DB; МИНИМАЛЬНАЯ РАБОЧАЯ ТЕМПЕРАТУРА: - 40 C; МАКСИМАЛЬНАЯ РАБОЧАЯ ТЕМПЕРАТУРА: + 85 C; УПАКОВКА: TRAY; DNL - ДИФФЕРЕНЦИАЛЬНАЯ НЕЛИНЕЙНОСТЬ: +/- 0.6 LSB; ОТКЛОНЕНИЕ КОЭФФИЦИЕНТА УСИЛЕНИЯ ОТ ИДЕАЛЬНОГО ЗНАЧЕНИЯ: - 1.5 %FSR; ВЫСОТА: 0.83 MM; INL - ИНТЕГРАЛЬНАЯ НЕЛИНЕЙНОСТЬ: +/- 1.75 LSB; ВХОДНОЕ НАПРЯЖЕНИЕ: 2 VP-P; ДЛИНА: 9 MM; ЧУВСТВИТЕЛЬНЫЙ К ВЛАЖНОСТИ: YES; КОЛИЧЕСТВО ВХОДОВ АЦП: 2 INPUT; КОЛИЧЕСТВО ПРЕОБРАЗОВАТЕЛЕЙ: 2 CONVERTER; РАБОЧЕЕ НАПРЯЖЕНИЕ ПИТАНИЯ: 1.8 V; PD - РАССЕИВАНИЕ МОЩНОСТИ: 173 MW; ТИП ССЫЛКИ: EXTERNAL, INTERNAL; ВЫБОРКА И ХРАНЕНИЕ: YES; РАЗМЕР ФАБРИЧНОЙ УПАКОВКИ:РАЗМЕР ФАБРИЧНОЙ УПАКОВКИ: 260; ТИП: S/H ADC; ШИРИНА: 9 MM; ВЕС ИЗДЕЛИЯ: 234 MG</t>
  </si>
  <si>
    <t>AD9251BCPZ-40</t>
  </si>
  <si>
    <t>КАТЕГОРИЯ ПРОДУКТА: ИМПУЛЬСНЫЙ РЕГУЛЯТОР НАПРЯЖЕНИЯ, ROHS: ПОДРОБНОСТИ, МОНТАЖАРТ: СМД/СМТ, УПАКОВКА/КОРПУС: КФН-16, СТРУКТУРА: БАК, ВЫХОДНОЕ НАПРЯЖЕНИЕ: ОТ 600 МВ ДО 5 В, ВЫХОДНОЙ ТОК: 1 А, КОЛИЧЕСТВО ВЫХОДОВ: 1 ВЫХОД, ВХОДНОЕ НАПРЯЖЕНИЕ МИН.: 2.4 V, ВХОДНОЕ НАПРЯЖЕНИЕ, МАКС.: 5.5 V, ЧАСТОТА ПЕРЕКЛЮЧЕНИЯ: 5 МГЦ, МИНИМАЛЬНАЯ РАБОЧАЯ ТЕМПЕРАТУРА: - 40 С, МАКСИМАЛЬНАЯ РАБОЧАЯ ТЕМПЕРАТУРА: +85 С, СЕРИИ: EP53XX(Х), УПАКОВКА: КАТУШКА, УПАКОВКА: РАЗРЕЗАТЬ ЛЕНТУ, УПАКОВКА: МЫШЬКАТУШКА, МАРКА: ИНТЕЛ/АЛЬТЕРА, РЕГУЛИРОВАНИЕ ЗАРЯДА: 0,6 %/А, ЧУВСТВИТЕЛЕН К ВЛАГЕ: ДА, ТИП ПРОДУКТА: ИМПУЛЬСНЫЕ РЕГУЛЯТОРЫ НАПРЯЖЕНИЯ, ЗАВОДСКАЯ УПАКОВКА: 1000, ПОДКАТЕГОРИЯ: PMIC — ИС УПРАВЛЕНИЯ ПИТАНИЕМ, ТОРГОВЫЕ МАРКИ: ЭМПИРИОН, ТИП: ПРЕОБРАЗОВАТЕЛЬ НАПРЯЖЕНИЯ, СТАТЬЯ # ПСЕВДОНИМЫ: МПМ3811ГГ-П, ВЕС ЗА ШТУКУ: 1,092 Г,</t>
  </si>
  <si>
    <t>EP53A8LQI</t>
  </si>
  <si>
    <t>МИКРОСХЕМА ПАМЯТИ 16 МБИТ,</t>
  </si>
  <si>
    <t>КАТЕГОРИЯ ПРОДУКТА: МИКРОКОНТРОЛЛЕРЫ ARM; СЕРИЯ: STM32F105RB; ВИД МОНТАЖА: SMD/SMT; УПАКОВКА / БЛОК: LQFP-64; ЯДРО: ARM CORTEX M3; РАЗМЕР ПРОГРАММНОЙ ПАМЯТИ: 128 KB; ШИРИНА ШИНЫ ДАННЫХ: 32 BIT; РАЗРЕШЕНИЕ АЦП: 12 BIT; МАКСИМАЛЬНАЯ ТАКТОВАЯ ЧАСТОТА: 72 MHZ; КОЛИЧЕСТВО ВХОДОВ/ВЫХОДОВ: 51 I/O; РАЗМЕР ОЗУ ДАННЫХ: 64 KB; РАБОЧЕЕ НАПРЯЖЕНИЕ ПИТАНИЯ: 2 V TO 3.6 V; МИНИМАЛЬНАЯ РАБОЧАЯ ТЕМПЕРАТУРА: - 40 C; МАКСИМАЛЬНАЯ РАБОЧАЯ ТЕМПЕРАТУРА: + 85 C; УПАКОВКА: TRAY; ТОРГОВАЯ МАРКА: STMICROELECTRONICS; ТИП ОЗУ ДАННЫХ: SRAM; ВЫСОТА: 1.4 MM; ТИП ИНТЕРФЕЙСА: CAN, I2C, SPI, USART; ДЛИНА: 10 MM; ЧУВСТВИТЕЛЬНЫЙ К ВЛАЖНОСТИ: YES; КОЛИЧЕСТВО КАНАЛОВ АЦП: 16 CHANNEL; КОЛИЧЕСТВО ТАЙМЕРОВ/СЧЕТЧИКОВ: 10 TIMER; СЕРИЯ ПРОЦЕССОРА: ARM CORTEX M; ТИП ПРОДУКТА: ARM MICROCONTROLLERS - MCU; ТИП ПАМЯТИ ПРОГРАММ: FLASH; РАЗМЕР ФАБРИЧНОЙ УПАКОВКИ:РАЗМЕР ФАБРИЧНОЙ УПАКОВКИ: 960; ПОДКАТЕГОРИЯ: MICROCONTROLLERS - MCU; НАПРЯЖЕНИЕ ПИТАНИЯ - МАКС.: 3.6 V; НАПРЯЖЕНИЕ ПИТАНИЯ - МИН.: 2 V; КОММЕРЧЕСКОЕ ОБОЗНАЧЕНИЕ: STM32; ШИРИНА: 10 MM; ВЕС ИЗДЕЛИЯ: 830 MG</t>
  </si>
  <si>
    <t>LT3071MPUFD#PBF</t>
  </si>
  <si>
    <t>КАТЕГОРИЯ ПРОДУКТА: АНАЛОГОВЫЕ КОМПАРАТОРЫ, ROHS: ПОДРОБНОСТИ, ВИД МОНТАЖА: SMD/SMT, УПАКОВКА / БЛОК: UMAX-8, КОЛИЧЕСТВО КАНАЛОВ: 2 CHANNEL, ТИП ВЫХОДА: PUSH-PULL, ВРЕМЯ ОТКЛИКА: 300 NS, ТИП КОМПАРАТОРА: GENERAL PURPOSE, НАПРЯЖЕНИЕ ПИТАНИЯ - МИН.: 2.5 V, НАПРЯЖЕНИЕ ПИТАНИЯ - МАКС.: 5.5 V, РАБОЧИЙ ТОК ИСТОЧНИКА ПИТАНИЯ: 20 UA, ВЫХОДНОЙ ТОК НА КАНАЛ: 95 MA, VOS - ВХОДНОЕ НАПРЯЖЕНИЕ СМЕЩЕНИЯ НУЛЯ: 5 MV, IB - ВХОДНОЙ ТОК СМЕЩЕНИЯ: 1 PA, МИНИМАЛЬНАЯ РАБОЧАЯ ТЕМПЕРАТУРА: - 40 C, МАКСИМАЛЬНАЯ РАБОЧАЯ ТЕМПЕРАТУРА: + 85 C, СЕРИЯ: MAX989, УПАКОВКА: TUBE, ТОРГОВАЯ МАРКА: MAXIM INTEGRATED, CMRR - КОЭФФИЦИЕНТ ПОДАВЛЕНИЯ СИНФАЗНОГО СИГНАЛА: 80 DB, GBP - ПРОИЗВЕДЕНИЕ КОЭФФИЦИЕНТА УСИЛЕНИЯ НА ШИРИНУ ПОЛОСЫ ПРОПУСКАНИЯ (FT): -, ВЫСОТА: 0.95 MM (MAX), ДЛИНА: 3.1 MM (MAX), МАКСИМАЛЬНОЕ НАПРЯЖЕНИЕ СДВОЕННОГО ПИТАНИЯ: +/- 2.75 V, МИНИМАЛЬНОЕ НАПРЯЖЕНИЕ СДВОЕННОГО ПИТАНИЯ: +/- 1.25 V, РАБОЧЕЕ НАПРЯЖЕНИЕ ПИТАНИЯ: 3 V, 5 V, PD - РАССЕИВАНИЕ МОЩНОСТИ: 362 MW, ПРОДУКТ: ANALOG COMPARATORS, ТИП ПРОДУКТА: ANALOG COMPARATORS, ВРЕМЯ ЗАДЕРЖКИ РАСПРОСТРАНЕНИЯ: 300 NS, PSRR - КОЭФФИЦИЕНТ ПОДАВЛЕНИЯ ПОМЕХ ПО ПИТАНИЮ: 80 DB, ОТКЛЮЧЕНИЕ: NO SHUTDOWN, РАЗМЕР ФАБРИЧНОЙ УПАКОВКИ: 50, ПОДКАТЕГОРИЯ: AMPLIFIER ICS, ТИП ПИТАНИЯ: SINGLE, DUAL, ТИП: MICRO POWER COMPARATOR, ШИРИНА: 3.1 MM (MAX), ДРУГИЕ НАЗВАНИЯ ТОВАРА №: MAX989, ВЕС ИЗДЕЛИЯ: 2,357 MG</t>
  </si>
  <si>
    <t>MAX989EUA+</t>
  </si>
  <si>
    <t>КАТЕГОРИЯ ПРОДУКТА: LDO РЕГУЛЯТОРЫ НАПРЯЖЕНИЯ, ВИД МОНТАЖА: SMD/SMT, УПАКОВКА / БЛОК: SO-8, ВЫХОДНОЕ НАПРЯЖЕНИЕ: ADJUSTABLE, ВЫХОДНОЙ ТОК: 500 MA, КОЛИЧЕСТВО ВЫХОДОВ: 1 OUTPUT, ПОЛЯРНОСТЬ: NEGATIVE, ТОК ПОКОЯ: 45 UA, ВХОДНОЕ НАПРЯЖЕНИЕ (МАКС.): 20 V, ВХОДНОЕ НАПРЯЖЕНИЕ МИН.: - 20 V, ТИП ВЫХОДА: ADJUSTABLE, МИНИМАЛЬНАЯ РАБОЧАЯ ТЕМПЕРАТУРА: - 40 C, МАКСИМАЛЬНАЯ РАБОЧАЯ ТЕМПЕРАТУРА: + 125 C, НАПРЯЖЕНИЕ ОТПУСКАНИЯ: 100 MV, СЕРИЯ: LT1175, УПАКОВКА: TUBE, ВЫСОТА: 1.75 MM, ТИП: NEGATIVE MICROPOWER, НАПРЯЖЕНИЕ ОТПУСКАНИЯ - МАКС.: 0.45 V, НЕСТАБИЛЬНОСТЬ ВЫХОДНОГО НАПРЯЖЕНИЯ ИЛИ ТОКА: 0.003 %/V, НЕСТАБИЛЬНОСТЬ ВЫХОДНОЙ НАГРУЗКИ: 0.1 %, РАБОЧИЙ ТОК ИСТОЧНИКА ПИТАНИЯ: 45 UA, РАЗМЕР ФАБРИЧНОЙ УПАКОВКИ: 100, ВЕС ИЗДЕЛИЯ: 159 MG</t>
  </si>
  <si>
    <t>LT1175IS8#PBF</t>
  </si>
  <si>
    <t>МОП ТРАНЗИСТОР, ИСП. В ЭЛЕКТРОННЫХ УСТРОЙСТВАХ ГРАЖДАНСКОГО НАЗНАЧЕНИЯ. (ОБОРУДОВАНИЕ ДЛЯ АВТОМАТИЗАЦИИ ПРОМЫШЛЕННЫХ ПРЕДПРИЯТИЙ, КОМПЬЮТЕРНЫХ СИСТЕМ).</t>
  </si>
  <si>
    <t>КАТЕГОРИЯ ПРОДУКТА: МОП-ТРАНЗИСТОР, ROHS: ДЕТАЛИ, ТЕХНОЛОГИИ: СИ, ТИП КРЕПЛЕНИЯ: СМД/СМТ, УПАКОВКА/КОРПУС: ТО-252-3, ПОЛЯРНОСТЬ ТРАНЗИСТОРА: N-КАНАЛ, КОЛИЧЕСТВО КАНАЛОВ: 1Ч, VDS - НАПРЯЖЕНИЕ ПРОБОЯ СТОК-ИСТОК: 150В, ID — ПОСТОЯННЫЙ ТОК СТОКА: 60А, RDS ON — СОПРОТИВЛЕНИЕ СТОК-ИСТОК: 32 МОМ, VGS - НАПРЯЖЕНИЕ ЗАТВОР-ИСТОК: - 30В, +30В, QG - ЗАРЯД ЗАТВОРА: 60 НКЛ, МИНИМАЛЬНАЯ РАБОЧАЯ ТЕМПЕРАТУРА: - 55С, МАКСИМАЛЬНАЯ РАБОЧАЯ ТЕМПЕРАТУРА: + 175С, PD - РАССЕИВАЕМАЯ МОЩНОСТЬ: 320 ВТ, РЕЖИМ КАНАЛА: УЛУЧШЕНИЕ, УПАКОВКА: ТРУБКА, МАРКА: ИНФИНЕОН ТЕХНОЛОГИИ, КОНФИГУРАЦИЯ: НЕ ЗАМУЖЕМ, ВРЕМЯ ПАДЕНИЯ: 25 НС, ВЫСОТА: 2,3 ММ, ДЛИНА: 6,5 ММ, ТИП ПРОДУКТА: МОП-ТРАНЗИСТОР, ВРЕМЯ НАРАСТАНИЯ: 47НС, ЗАВОДСКАЯ УПАКОВКА: 1000, ПОДКАТЕГОРИЯ: МОП-ТРАНЗИСТОРЫ, ТИП ТРАНЗИСТОРА: 1 КАНАЛ N, ТИП: МОП-ТРАНЗИСТОР SMP, ВРЕМЯ ЗАДЕРЖКИ ОТКЛЮЧЕНИЯ УПРАВЛЕНИЯ: 28НС, ТИПИЧНОЕ ВРЕМЯ ЗАДЕРЖКИ ВКЛЮЧЕНИЯ: 16НС, ШИРОКИЙ: 6,22 ММ, ВЕС ЗА ШТУКУ: 330 МГ,</t>
  </si>
  <si>
    <t>IRFS52N15DPBF</t>
  </si>
  <si>
    <t>МИКРОСХЕМА ИНТЕГРАЛЬНАЯ МОНОЛИТНАЯ-ИС ДЛЯ УПРАВЛЕНИЯ ПИТАНИЕМ-УПРАВЛЕНИЕ ПИТАНИЕМ ОТ БАТАРЕЙ. ИСП. В ЭЛЕКТРОННЫХ УСТРОЙСТВАХ ОБЩЕГРАЖДАНСКОГО НАЗНАЧЕНИЯ. (ОБОРУДОВАНИЕ ДЛЯ АВТОМАТИЗАЦИИ ПРОМЫШЛЕННЫХ ПРЕДПРИЯТИЙ, КОМПЬЮТЕРНЫХ СИСТЕМ).НЕ ИМЕЕТ ФУНКЦИИ ШИФРОВАНИЯ И КРИПТОГРАФИИ.</t>
  </si>
  <si>
    <t>ТОЛСТОПЛЕНОЧНЫЙ РЕЗИСТОР ПОВЕРХНОСТНОГО МОНТАЖА. ТОВАР ПОСТАВЛЯЕТСЯ НА БЕЗВОЗМЕЗДНОЙ ОСНОВЕ, СТОИМОСТЬ УКАЗАНА ДЛЯ ТАМОЖЕННЫХ ЦЕЛЕЙ</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</si>
  <si>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CR0402; СОПРОТИВЛЕНИЕ: 332 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УПАКОВКА: REEL; УПАКОВКА: CUT TAPE; УПАКОВКА: MOUSEREEL;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</si>
  <si>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CR0402-FX-3320GLF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</si>
  <si>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УПАКОВКА: REEL; УПАКОВКА: CUT TAPE; УПАКОВКА: MOUSEREEL; СЕРИЯ: CR0402; СОПРОТИВЛЕНИЕ: 750 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</si>
  <si>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CR0402-FX-7500GLF</t>
  </si>
  <si>
    <t>КАТЕГОРИЯ ПРОДУКТА: ТОЛСТОПЛЕНОЧНЫЕ РЕЗИСТОРЫ – ДЛЯ ПОВЕРХНОСТНОГО МОНТАЖА, ROHS: ПОДРОБНОСТИ, СЕРИЯ: CR1206, СОПРОТИВЛЕНИЕ: 7.87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ОСОБЕННОСТИ: -, УПАКОВКА: REEL, УПАКОВКА: CUT TAPE, УПАКОВКА: MOUSEREEL, ТОРГОВАЯ МАРКА: BOURNS, ВЫСОТА: 0.6 MM, ДЛИНА: 3.2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</si>
  <si>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CR1206-FX-7871ELF</t>
  </si>
  <si>
    <t>АВТОМОБИЛЬНЫЙ РАЗЪЕМ ДЛЯ ПЕРЕДАЧИ ДАННЫХ. ТОВАР ПОСТАВЛЯЕТСЯ НА БЕЗВОЗМЕЗДНОЙ ОСНОВЕ, СТОИМОСТЬ УКАЗАНА ДЛЯ ТАМОЖЕННЫХ ЦЕЛЕЙ</t>
  </si>
  <si>
    <t>АВТОМОБИЛЬНЫЙ РАЗЪЕМ, КАТЕГОРИЯ ПРОДУКТА: АВТОМОБИЛЬНЫЕ РАЗЪЕМЫ; ПРОДУКТ: HEADERS; ТИП ПРИНАДЛЕЖНОСТЕЙ: -; КОЛИЧЕСТВО ПОЗИЦИЙ: 23 POSITION; ШАГ: 4 MM; ТИП РАЗЪЁМА: PIN (MALE); ВИД МОНТАЖА: THROUGH HOLE; ТИП ВЫВОДОВ: SOLDER PIN; ПОКРЫТИЕ КОНТАКТА: GOLD; СЕРИЯ: AMPSEAL; ПРИМЕНЕНИЕ: WIRE TO BOARD/DEVICE; ЦВЕТ: BLACK; ТИП КОНТАКТА: MALE; МАТЕРИАЛ КОНТАКТА: BRASS; ТИП КОНТАКТА: PIN; НОМИНАЛЬНЫЙ ТОК: 17 A; ОПИСАНИЕ/ФУНКЦИЯ: AMPSEAL AUTOMOTIVE HEADERS; ОСОБЕННОСТИ: BOARD GUIDE, SEALED; КЛАСС ЗАЩИТЫ КОРПУСА: IP6K9K; МАТЕРИАЛ: PLASTIC; МАКСИМАЛЬНАЯ РАБОЧАЯ ТЕМПЕРАТУРА: + 125 C; МИНИМАЛЬНАЯ РАБОЧАЯ ТЕМПЕРАТУРА: - 40 C; УГОЛ МОНТАЖА: RIGHT ANGLE; КОЛИЧЕСТВО РЯДОВ: 3 ROW; РАЗМЕР ФАБРИЧНОЙ УПАКОВКИ: 40; ВЕС ИЗДЕЛИЯ: 30,100 G</t>
  </si>
  <si>
    <t>1-776087-1</t>
  </si>
  <si>
    <t>РАЗЪЕМ ДЛЯ МОНТАЖА НА ПЕЧАТНУЮ ПЛАТУ. ТОВАР ПОСТАВЛЯЕТСЯ НА БЕЗВОЗМЕЗДНОЙ ОСНОВЕ, СТОИМОСТЬ УКАЗАНА ДЛЯ ТАМОЖЕННЫХ ЦЕЛЕЙ</t>
  </si>
  <si>
    <t>КАТЕГОРИЯ ПРОДУКТА: ПРОВОДНЫЕ КЛЕММЫ И ЗАЖИМЫ НА ПЛАТУ, ROHS: ПОДРОБНОСТИ, ПРОДУКТ: WIRE HOUSINGS, ТИП: RECEPTACLE HOUSING, КОЛИЧЕСТВО ПОЗИЦИЙ: 10 POSITION, ШАГ: 2 MM, КОЛИЧЕСТВО РЯДОВ: 2 ROW, ВИД МОНТАЖА: -, ТИП ВЫВОДОВ: CRIMP, УГОЛ МОНТАЖА: -, ТИП КОНТАКТА: -, ПОКРЫТИЕ КОНТАКТА: -, ДЛИНА СОЕДИНИТЕЛЬНОГО ШТЫРЬКА: -, ДЛИНА КОНЕЧНОГО ЗАЖИМА: -, СЕРИЯ: DF11, УПАКОВКА: BULK, ТОРГОВАЯ МАРКА: HIROSE CONNECTOR, МАТЕРИАЛ КОНТАКТА: -, НОМИНАЛЬНЫЙ ТОК: 2 A, КОРПУСА РАЗЪЕМОВ: SOCKET, МАТЕРИАЛ КОРПУСА: POLYAMIDE (PA), ТИП ПРОДУКТА: HEADERS &amp; WIRE HOUSINGS, РАЗМЕР ФАБРИЧНОЙ УПАКОВКИ: 100, ПОДКАТЕГОРИЯ: HEADERS &amp; WIRE HOUSINGS, НОМИНАЛЬНОЕ НАПРЯЖЕНИЕ: 250 V, ДРУГИЕ НАЗВАНИЯ ТОВАРА №: 543-0504-3-00</t>
  </si>
  <si>
    <t>DF11-10DS-2C</t>
  </si>
  <si>
    <t>HIROSE CONNECTOR</t>
  </si>
  <si>
    <t>КАТЕГОРИЯ ПРОДУКТА: ТАНТАЛОВЫЕ КОНДЕНСАТОРЫ - ТВЕРДОТЕЛЬНЫЕ ДЛЯ ПОВЕРХНОСТНОГО МОНТАЖА, ROHS: ПОДРОБНОСТИ, СЕРИИ: 293Д, ЕМКОСТЬ: 47 МКФ, НОМИНАЛЬНОЕ НАПРЯЖЕНИЕ ПОСТОЯННОГО ТОКА: 16 В ПОСТОЯННОГО ТОКА, ТОЛЕРАНТНОСТЬ: 0,2, СОЭ: 1 ОМ, КОД ДЕЛА - В: 2312, КОД КОРПУСА - ММ: 6032, КОД ПРОИЗВОДИТЕЛЯ: СЛУЧАЙ C, ВЫСОТА: 2,5 ММ, МИНИМАЛЬНАЯ РАБОЧАЯ ТЕМПЕРАТУРА: - 55 С, МАКСИМАЛЬНАЯ РАБОЧАЯ ТЕМПЕРАТУРА: + 125 С, УПАКОВКА: КАТУШКА, УПАКОВКА: РАЗРЕЗАТЬ ЛЕНТУ, УПАКОВКА: МЫШЬКАТУШКА, СТИЛЬ ЗАВЕРШЕНИЯ: СМД/СМТ, МАРКА: ВИШАЙ / СПРЭГ, КОЭФФИЦИЕНТ РАССЕЯНИЯ DF: 6, ТОК УТЕЧКИ: 7,5 МКА, ДЛИНА: 6 ММ, ТОВАР: ТВЕРДЫЙ ТАНТАЛ СТАНДАРТНЫЙ СОРТ - ДРУГОЕ РАЗЛИЧНОЕ, ТИП ПРОДУКТА: ТАНТАЛОВЫЕ КОНДЕНСАТОРЫ, ПУЛЬСИРУЮЩИЙ ТОК: 0,33 А, ЗАВОДСКАЯ УПАКОВКА: 500, ПОДКАТЕГОРИЯ: КОНДЕНСАТОРЫ, ТИП: ФОРМОВАННЫЙ, ШИРИНА: 3,2 ММ, ЕДИНИЦА ИЗМЕРЕНИЯ: 300 МГ,</t>
  </si>
  <si>
    <t>293D476X0016C2TE3</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</si>
  <si>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470 МКФ НОМИНАЛЬНОЕ НАПРЯЖЕНИЕ ПОСТОЯННОГО ТОКА: 450 В, ДОПУСТИМОЕ ОТКЛОНЕНИЕ: 20 %, ЭФФЕКТИВНОЕ ПОСЛЕДОВАТЕЛЬНОЕ СОПРОТИВЛЕНИЕ: 290 MOHMS,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1.8 A, СЕРИЯ: SLP, УПАКОВКА: BULK, 100 , ТЕСТОВАЯ ЧАСТОТА: 120 HZ, ТИП: 105 DEG C, SNAP-IN, ALUMINUM, ELECTROLYTIC CAPACITORS</t>
  </si>
  <si>
    <t>В43504А5477М000</t>
  </si>
  <si>
    <t>КАТЕГОРИЯ ПРОДУКТА: МНОГОСЛОЙНЫЕ КЕРАМИЧЕСКИЕ КОНДЕНСАТОРЫ MLCC - SMD/SMT, ROHS: ПОДРОБНОСТИ, ПРЕКРАЩЕНИЕ: ПРОВОДЯЩАЯ ЭПОКСИДНАЯ СМОЛА, ЕМКОСТЬ: 1 МКФ, НОМИНАЛЬНОЕ НАПРЯЖЕНИЕ ПОСТОЯННОГО ТОКА: 50 В ПОСТОЯННОГО ТОКА, ДИЭЛЕКТРИК: X7R, ТОЛЕРАНТНОСТЬ: 0,1, КОД ДЕЛА - В: 805, КОД КОРПУСА - ММ: 2012, ВЫСОТА: 1,25 ММ, МИНИМАЛЬНАЯ РАБОЧАЯ ТЕМПЕРАТУРА: - 55 С, МАКСИМАЛЬНАЯ РАБОЧАЯ ТЕМПЕРАТУРА: + 125 С, ТОВАР: АВТОМОБИЛЬНЫЕ MLCC, СТИЛЬ ОКОНЧАНИЯ: СМД/СМТ, КВАЛИФИКАЦИЯ: AEC-Q200, СЕРИИ: ГКГ, УПАКОВКА: КАТУШКА, УПАКОВКА: РАЗРЕЗАТЬ ЛЕНТУ, УПАКОВКА: МЫШЬКАТУШКА, МАРКА: МУРАТА ЭЛЕКТРОНИКС, ЕМКОСТЬ - НФ: 1000 НФ, ТИП ПРОДУКТА: КЕРАМИЧЕСКИЕ КОНДЕНСАТОРЫ, ЗАВОДСКАЯ УПАКОВКА: 3000, ПОДКАТЕГОРИЯ: КОНДЕНСАТОРЫ, НОМИНАЛЬНОЕ НАПРЯЖЕНИЕ ПЕРЕМЕННОГО ТОКА: -, ЕДИНИЦА ИЗМЕРЕНИЯ: 6400 МГ,</t>
  </si>
  <si>
    <t>GCG21BR71H105KA01L</t>
  </si>
  <si>
    <t>КАТЕГОРИЯ ПРОДУКТА: МНОГОСЛОЙНЫЕ КЕРАМИЧЕСКИЕ КОНДЕНСАТОРЫ MLCC - SMD/SMT, ROHS: ПОДРОБНОСТИ, ПРЕКРАЩЕНИЕ: ПРОВОДЯЩАЯ ЭПОКСИДНАЯ СМОЛА, ЕМКОСТЬ: 2,2 МКФ, НОМИНАЛЬНОЕ НАПРЯЖЕНИЕ ПОСТОЯННОГО ТОКА: 16 В ПОСТОЯННОГО ТОКА, ДИЭЛЕКТРИК: X7R, ТОЛЕРАНТНОСТЬ: 0,1, КОД ДЕЛА - В: 805, КОД КОРПУСА - ММ: 2012, ВЫСОТА: 1,25 ММ, МИНИМАЛЬНАЯ РАБОЧАЯ ТЕМПЕРАТУРА: - 55 С, МАКСИМАЛЬНАЯ РАБОЧАЯ ТЕМПЕРАТУРА: + 125 С, ТОВАР: АВТОМОБИЛЬНЫЕ MLCC, СТИЛЬ ОКОНЧАНИЯ: СМД/СМТ, КВАЛИФИКАЦИЯ: AEC-Q200, СЕРИИ: ГКГ, УПАКОВКА: КАТУШКА, УПАКОВКА: РАЗРЕЗАТЬ ЛЕНТУ, УПАКОВКА: МЫШЬКАТУШКА, МАРКА: МУРАТА ЭЛЕКТРОНИКС, ЕМКОСТЬ - НФ: 1000 НФ, ТИП ПРОДУКТА: КЕРАМИЧЕСКИЕ КОНДЕНСАТОРЫ, ЗАВОДСКАЯ УПАКОВКА: 3000, ПОДКАТЕГОРИЯ: КОНДЕНСАТОРЫ, НОМИНАЛЬНОЕ НАПРЯЖЕНИЕ ПЕРЕМЕННОГО ТОКА: -, ЕДИНИЦА ИЗМЕРЕНИЯ: 6400 МГ,</t>
  </si>
  <si>
    <t>GRM188Z71C225ME43J</t>
  </si>
  <si>
    <t>КАТЕГОРИЯ ПРОДУКТА: МНОГОСЛОЙНЫЕ КЕРАМИЧЕСКИЕ КОНДЕНСАТОРЫ MLCC - SMD/SMT, ROHS: ПОДРОБНОСТИ, ПРЕКРАЩЕНИЕ: ПРОВОДЯЩАЯ ЭПОКСИДНАЯ СМОЛА, ЕМКОСТЬ: 0,1 МКФ, НОМИНАЛЬНОЕ НАПРЯЖЕНИЕ ПОСТОЯННОГО ТОКА: 100 В ПОСТОЯННОГО ТОКА, ДИЭЛЕКТРИК: X7R, ТОЛЕРАНТНОСТЬ: 0,1, КОД ДЕЛА - В: 805, КОД КОРПУСА - ММ: 2012, ВЫСОТА: 1,25 ММ, МИНИМАЛЬНАЯ РАБОЧАЯ ТЕМПЕРАТУРА: - 55 С, МАКСИМАЛЬНАЯ РАБОЧАЯ ТЕМПЕРАТУРА: + 125 С, ТОВАР: АВТОМОБИЛЬНЫЕ MLCC, СТИЛЬ ОКОНЧАНИЯ: СМД/СМТ, КВАЛИФИКАЦИЯ: AEC-Q200, СЕРИИ: ГКГ, УПАКОВКА: КАТУШКА, УПАКОВКА: РАЗРЕЗАТЬ ЛЕНТУ, УПАКОВКА: МЫШЬКАТУШКА, МАРКА: МУРАТА ЭЛЕКТРОНИКС, ЕМКОСТЬ - НФ: 1000 НФ, ТИП ПРОДУКТА: КЕРАМИЧЕСКИЕ КОНДЕНСАТОРЫ, ЗАВОДСКАЯ УПАКОВКА: 3000, ПОДКАТЕГОРИЯ: КОНДЕНСАТОРЫ, НОМИНАЛЬНОЕ НАПРЯЖЕНИЕ ПЕРЕМЕННОГО ТОКА: -, ЕДИНИЦА ИЗМЕРЕНИЯ: 6400 МГ,</t>
  </si>
  <si>
    <t>GCM21BR72A104KA37K</t>
  </si>
  <si>
    <t>РЕЗИСТОРДЛЯ ПОВЕРХНОСТНОГО МОНТАЖА,, РЕЗИСТОР ТОЛСТОПЛЕНОЧНЫЙ ДЛЯ ПОВЕРХНОСТНОГО МОНТАЖА,</t>
  </si>
  <si>
    <t>КАТЕГОРИЯ ПРОДУКТА: ТОКОИЗМЕРИТЕЛЬНЫЕ РЕЗИСТОРЫ — ДЛЯ ПОВЕРХНОСТНОГО МОНТАЖА, ROHS: ПОДРОБНОСТИ, СЕРИИ: ЭРЖ-БК/БС, СОПРОТИВЛЕНИЕ: 160 МОМ, НОМИНАЛЬНАЯ МОЩНОСТЬ: 500 МВТ (1/2 ВТ), ТОЛЕРАНТНОСТЬ: 0,01, ТЕМПЕРАТУРНЫЙ КОЭФФИЦИЕНТ: 200 ЧАСТЕЙ НА МИЛЛИОН/КЛ, КОД ДЕЛА - В: 1210, КОД КОРПУСА - ММ: 3225, МИНИМАЛЬНАЯ РАБОЧАЯ ТЕМПЕРАТУРА: - 55 С, МАКСИМАЛЬНАЯ РАБОЧАЯ ТЕМПЕРАТУРА: + 125 С, ТЕХНОЛОГИИ: ТОЛСТАЯ ПЛЕНКА, ПРЕКРАЩЕНИЕ: 2 ТЕРМИНАЛ, СТИЛЬ ОКОНЧАНИЯ: СМД/СМТ, КВАЛИФИКАЦИЯ: AEC-Q200, УПАКОВКА: КАТУШКА, УПАКОВКА: РАЗРЕЗАТЬ ЛЕНТУ, УПАКОВКА: МЫШЬКАТУШКА, ЗАЯВЛЕНИЕ: ТЕКУЩИЙ СМЫСЛ, МАРКА: ПАНАСОНИК, ФУНКЦИИ: -, ВЫСОТА: 0,6 ММ, ДЛИНА: 3,2 ММ, ТИП МОНТАЖА: МОНТАЖ НА ПЕЧАТНОЙ ПЛАТЕ, ТОВАР: ТОЛСТОПЛЕНОЧНЫЕ РЕЗИСТОРЫ ДЛЯ ПОВЕРХНОСТНОГО МОНТАЖА, ТИП ПРОДУКТА: ТОКОИЗМЕРИТЕЛЬНЫЕ РЕЗИСТОРЫ, ЗАВОДСКАЯ УПАКОВКА: 5000, ПОДКАТЕГОРИЯ: РЕЗИСТОРЫ, УРОВЕНЬ НАПРЯЖЕНИЯ: -, ШИРИНА: 2,5 ММ, ЕДИНИЦА ИЗМЕРЕНИЯ: 16 МГ,</t>
  </si>
  <si>
    <t>ERJ-14BSFR16U</t>
  </si>
  <si>
    <t>РЕЗИСТОР ТОЛСТОПЛЕНОЧНЫЙ ДЛЯ ПОВЕРХНОСТНОГО МОНТАЖА СЕРИЯ: RC, СОПРОТИВЛЕНИЕ: 220 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</si>
  <si>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ERJ-2RKF2200X</t>
  </si>
  <si>
    <t>РЕЗИСТОР ТОЛСТОПЛЕНОЧНЫЙ ДЛЯ ПОВЕРХНОСТНОГО МОНТАЖА СЕРИЯ: RC, СОПРОТИВЛЕНИЕ: 20 КОMS,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</si>
  <si>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ERJ-3EKF2002V</t>
  </si>
  <si>
    <t>РЕЗИСТОР ТОЛСТОПЛЕНОЧНЫЙ ДЛЯ ПОВЕРХНОСТНОГО МОНТАЖА СЕРИЯ: RC, СОПРОТИВЛЕНИЕ: 180 OМ, НОМИНАЛЬНАЯ МОЩНОСТЬ: 125 MW (1/8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</si>
  <si>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ERJ-6ENF1800V</t>
  </si>
  <si>
    <t>РЕЗИСТОР ТОЛСТОПЛЕНОЧНЫЙ ДЛЯ ПОВЕРХНОСТНОГО МОНТАЖА СЕРИЯ: RC, СОПРОТИВЛЕНИЕ: 0 OМ, НОМИНАЛЬНАЯ МОЩНОСТЬ: 125 MW (1/8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</si>
  <si>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ERJ-S060R00V</t>
  </si>
  <si>
    <t>КАТЕГОРИЯ ПРОДУКТА: ТОКОИЗМЕРИТЕЛЬНЫЕ РЕЗИСТОРЫ — ДЛЯ ПОВЕРХНОСТНОГО МОНТАЖА, ROHS: ПОДРОБНОСТИ, СЕРИИ: ЭРЖ-БК/БС, СОПРОТИВЛЕНИЕ: 1 МОМ, НОМИНАЛЬНАЯ МОЩНОСТЬ: 1 ВТ (1/2 ВТ), ТОЛЕРАНТНОСТЬ: 0,01, ТЕМПЕРАТУРНЫЙ КОЭФФИЦИЕНТ: 200 ЧАСТЕЙ НА МИЛЛИОН/КЛ, КОД ДЕЛА - В: 1210, КОД КОРПУСА - ММ: 3225, МИНИМАЛЬНАЯ РАБОЧАЯ ТЕМПЕРАТУРА: - 55 С, МАКСИМАЛЬНАЯ РАБОЧАЯ ТЕМПЕРАТУРА: + 125 С, ТЕХНОЛОГИИ: ТОЛСТАЯ ПЛЕНКА, ПРЕКРАЩЕНИЕ: 2 ТЕРМИНАЛ, СТИЛЬ ОКОНЧАНИЯ: СМД/СМТ, КВАЛИФИКАЦИЯ: AEC-Q200, УПАКОВКА: КАТУШКА, УПАКОВКА: РАЗРЕЗАТЬ ЛЕНТУ, УПАКОВКА: МЫШЬКАТУШКА, ЗАЯВЛЕНИЕ: ТЕКУЩИЙ СМЫСЛ, МАРКА: ПАНАСОНИК, ФУНКЦИИ: -, ВЫСОТА: 0,6 ММ, ДЛИНА: 3,2 ММ, ТИП МОНТАЖА: МОНТАЖ НА ПЕЧАТНОЙ ПЛАТЕ,</t>
  </si>
  <si>
    <t>PMR50HZPFV1L00</t>
  </si>
  <si>
    <t>РАЗЪЕМ ДЛЯ МОНТАЖА НА ПЕЧАТНУЮ ПЛАТУ/, РАЗЪЕМ НА ПЛАТУ, РАЗЪЕМ МЕЖПЛАТНЫЙ</t>
  </si>
  <si>
    <t>236-419</t>
  </si>
  <si>
    <t>GENNUM, TI</t>
  </si>
  <si>
    <t>ВЫПРЯМИТЕЛЬНЫЙ ДИОД,, СТАБИЛИТРОН, ВЫПРЯМИТЕЛЬНЫЙ ДИОД, ДИОД, ДИОД ДЛЯ ПОДАВЛЕНИЯ СКАЧКОВ НАПРЯЖЕНИЯ, ДИОД ШОТТКИ, МИНИАТЮРНЫЙ ЭЛЕКТРОННЫЙ КОМПОНЕНТ: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ДИОДЫ И ВЫПРЯМИТЕЛИ ШОТТКЕ. (ОБОРУДОВАНИЕ ДЛЯ АВТОМАТИЗАЦИИ ПРОМЫШЛЕННЫХ ПРЕДПРИЯТИЙ, КОМПЬЮТЕРНЫХ СИСТЕМ). .</t>
  </si>
  <si>
    <t>ВЫПРЯМИТЕЛЬНЫЙ ДИОД, КАТЕГОРИЯ ПРОДУКТА: ВЫПРЯМИТЕЛИ; ВИД МОНТАЖА: THROUGH HOLE VR - ОБРАТНОЕ НАПРЯЖЕНИЕ: 200 V; IF - ПРЯМОЙ ТОК: 1,5 A; ТИП: FAST RECOVERY RECTIFIERS; КОНФИГУРАЦИЯ: DUAL COMMON CATHODE; VF - ПРЯМОЕ НАПРЯЖЕНИЕ: 1.25 V; МАКСИМАЛЬНЫЙ ТОК ПЕРЕГРУЗКИ: 200 A; IR - ОБРАТНЫЙ ТОК : 10 UA; ВРЕМЯ ВОССТАНОВЛЕНИЯ: 60 NS; МИНИМАЛЬНАЯ РАБОЧАЯ ТЕМПЕРАТУРА: - 65 C; МАКСИМАЛЬНАЯ РАБОЧАЯ ТЕМПЕРАТУРА: + 175 C;</t>
  </si>
  <si>
    <t>STTH1R02A</t>
  </si>
  <si>
    <t>КАТЕГОРИЯ ПРОДУКТА: СТАБИЛИТРОНЫ, ROHS: ПОДРОБНОСТИ, СЕРИИ: 1SMA5920B, ТИП МОНТАЖА: СМД/СМТ, ПОСЫЛКА/КЕЙС: СМА-2, VZ - НАПРЯЖЕНИЕ ЗЕНЕРА: 9,1 В, ДОПУСТИМОЕ НАПРЯЖЕНИЕ: 0,05, PD - РАССЕИВАЕМАЯ МОЩНОСТЬ: 1,5 ВТ, ЗЕНЕРОВСКИЙ ТОК: 165 МА, ZZ - ПОЛНОЕ СОПРОТИВЛЕНИЕ ЗЕНЕРА: 2 ОМ, МИНИМАЛЬНАЯ РАБОЧАЯ ТЕМПЕРАТУРА: - 65 С, МАКСИМАЛЬНАЯ РАБОЧАЯ ТЕМПЕРАТУРА: + 150 С, КОНФИГУРАЦИЯ: ОДИНОКИЙ, ИСПЫТАТЕЛЬНЫЙ ТОК: 60,5 МА, УПАКОВКА: КАТУШКА, УПАКОВКА: РАЗРЕЗАТЬ ЛЕНТУ, УПАКОВКА: МЫШЬКАТУШКА, МАРКА: ОНСЕМИ, ДИАМЕТР: -, ВЫСОТА: 2,1 ММ, IR - МАКСИМАЛЬНЫЙ ОБРАТНЫЙ ТОК УТЕЧКИ: 2,5 МКА, IR - ОБРАТНЫЙ ТОК: 2,5 МКА, ДЛИНА: 4,32 ММ, ТИП ПРОДУКТА: СТАБИЛИТРОНЫ, ЗАВОДСКАЯ УПАКОВКА: 5000, ПОДКАТЕГОРИЯ: ДИОДЫ И ВЫПРЯМИТЕЛИ, СТИЛЬ ЗАВЕРШЕНИЯ: СМД/СМТ, VF - ПРЯМОЕ НАПРЯЖЕНИЕ: 1,2 В, ТОЧНОСТЬ РЕГУЛИРОВАНИЯ НАПРЯЖЕНИЯ: -, ТЕМПЕРАТУРНЫЙ КОЭФФИЦИЕНТ НАПРЯЖЕНИЯ: -, ШИРИНА: 2,6 ММ, ЕДИНИЦА ИЗМЕРЕНИЯ: 64 МГ,</t>
  </si>
  <si>
    <t>1SMA5924BT3G</t>
  </si>
  <si>
    <t>SAMWHA</t>
  </si>
  <si>
    <t>КАТЕГОРИЯ ПРОДУКТА: ДИОДЫ И ВЫПРЯМИТЕЛИ ШОТТКИ, ROHS: ПОДРОБНОСТИ, ТОВАР: ДИОДЫ ШОТТКИ, ТИП МОНТАЖА: СМД/СМТ, ПОСЫЛКА/КЕЙС: СОТ-23-3, КОНФИГУРАЦИЯ: ДВОЙНОЙ, ТЕХНОЛОГИИ: СИ, ЕСЛИ - ПРЯМОЙ ТОК: 200 МА, VRRM - ПОВТОРЯЮЩЕЕСЯ ОБРАТНОЕ НАПРЯЖЕНИЕ: 30 В, VF - ПРЯМОЕ НАПРЯЖЕНИЕ: 800 МВ, IFSM - ПРЯМОЙ ИМПУЛЬСНЫЙ ТОК: 600 МА, IR - ОБРАТНЫЙ ТОК: 2 МКА, МИНИМАЛЬНАЯ РАБОЧАЯ ТЕМПЕРАТУРА: - 65 С, МАКСИМАЛЬНАЯ РАБОЧАЯ ТЕМПЕРАТУРА: + 125 С, УПАКОВКА: КАТУШКА, УПАКОВКА: РАЗРЕЗАТЬ ЛЕНТУ, УПАКОВКА: МЫШЬКАТУШКА, МАРКА: НЕКСПЕРИЯ, ВЫСОТА: 1 ММ, ДЛИНА: 3 ММ, ТИП ПРОДУКТА: ДИОДЫ И ВЫПРЯМИТЕЛИ ШОТТКИ, ЗАВОДСКАЯ УПАКОВКА: 3000, ПОДКАТЕГОРИЯ: ДИОДЫ И ВЫПРЯМИТЕЛИ, ШИРИНА: 1,4 ММ, ЧАСТЬ # ПСЕВДОНИМЫ: 933976380215, ЕДИНИЦА ИЗМЕРЕНИЯ: 8 МГ,</t>
  </si>
  <si>
    <t>КАТЕГОРИЯ ПРОДУКТА: ДИОДЫ И ВЫПРЯМИТЕЛИ ШОТТКИ, ROHS: ПОДРОБНОСТИ, ТОВАР: ДИОДЫ ШОТТКИ, ТИП МОНТАЖА: СМД/СМТ, ПОСЫЛКА/КЕЙС: СОТ-23-3, КОНФИГУРАЦИЯ: ДВОЙНОЙ, ТЕХНОЛОГИИ: СИ, ЕСЛИ - ПРЯМОЙ ТОК: 200 МА, VRRM - ПОВТОРЯЮЩЕЕСЯ ОБРАТНОЕ НАПРЯЖЕНИЕ: 40 В, VF - ПРЯМОЕ НАПРЯЖЕНИЕ: 800 МВ, IFSM - ПРЯМОЙ ИМПУЛЬСНЫЙ ТОК: 500 МА, IR - ОБРАТНЫЙ ТОК: 2 МКА, МИНИМАЛЬНАЯ РАБОЧАЯ ТЕМПЕРАТУРА: - 65 С, МАКСИМАЛЬНАЯ РАБОЧАЯ ТЕМПЕРАТУРА: + 125 С, УПАКОВКА: КАТУШКА, УПАКОВКА: РАЗРЕЗАТЬ ЛЕНТУ, УПАКОВКА: МЫШЬКАТУШКА, МАРКА: НЕКСПЕРИЯ, ВЫСОТА: 1 ММ, ДЛИНА: 3 ММ, ТИП ПРОДУКТА: ДИОДЫ И ВЫПРЯМИТЕЛИ ШОТТКИ, ПОДКАТЕГОРИЯ: ДИОДЫ И ВЫПРЯМИТЕЛИ, ШИРИНА: 1,4 ММ,</t>
  </si>
  <si>
    <t>1PS79SB30</t>
  </si>
  <si>
    <t>КАТЕГОРИЯ ПРОДУКТА: ДИОДЫ, ROHS: ПОДРОБНОСТИ, ТОВАР: ДИОДЫ ШОТТКИ, ТИП МОНТАЖА: СМД/СМТ, ПОСЫЛКА/КЕЙС: СОТ-23-3, КОНФИГУРАЦИЯ: ДВОЙНОЙ, ТЕХНОЛОГИИ: СИ, ЕСЛИ - ПРЯМОЙ ТОК: 250 МА, VRRM - ПОВТОРЯЮЩЕЕСЯ ОБРАТНОЕ НАПРЯЖЕНИЕ: 200 В, VF - ПРЯМОЕ НАПРЯЖЕНИЕ: 800 МВ, IFSM - ПРЯМОЙ ИМПУЛЬСНЫЙ ТОК: 500 МА, IR - ОБРАТНЫЙ ТОК: 2 МКА, МИНИМАЛЬНАЯ РАБОЧАЯ ТЕМПЕРАТУРА: - 65 С, МАКСИМАЛЬНАЯ РАБОЧАЯ ТЕМПЕРАТУРА: + 125 С, УПАКОВКА: КАТУШКА, УПАКОВКА: РАЗРЕЗАТЬ ЛЕНТУ, УПАКОВКА: МЫШЬКАТУШКА, МАРКА: НЕКСПЕРИЯ, ВЫСОТА: 1 ММ, ДЛИНА: 3 ММ, ТИП ПРОДУКТА: ДИОДЫ И ВЫПРЯМИТЕЛИ ШОТТКИ, ПОДКАТЕГОРИЯ: ДИОДЫ И ВЫПРЯМИТЕЛИ, ШИРИНА: 1,4 ММ,</t>
  </si>
  <si>
    <t>FLLD261</t>
  </si>
  <si>
    <t>ТРАНЗИСТОР МОП 135 ВТ</t>
  </si>
  <si>
    <t>КАТЕГОРИЯ ПРОДУКТА: 8-БИТНЫЕ МИКРОКОНТРОЛЛЕРЫ — МИКРОКОНТРОЛЛЕРЫ, ROHS: ПОДРОБНОСТИ, СЕРИИ: ATMEGA128A, ТИП МОНТАЖА: СМД/СМТ, ПОСЫЛКА/КЕЙС: ТКФП-64, ОСНОВНОЙ: АВР, ОБЪЕМ ПАМЯТИ ПРОГРАММЫ: 128 КБ, ШИРИНА ШИНЫ ДАННЫХ: 8 БИТ, РАЗРЕШЕНИЕ АЦП: 10 БИТ, МАКСИМАЛЬНАЯ ТАКТОВАЯ ЧАСТОТА: 16 МГЦ, КОЛИЧЕСТВО ВХОДОВ/ВЫХОДОВ: 53 ВВОДА/ВЫВОДА, РАЗМЕР ОЗУ ДАННЫХ: 4 КБ, НАПРЯЖЕНИЕ ПИТАНИЯ - МИН.: 2,7 В, НАПРЯЖЕНИЕ ПИТАНИЯ - МАКС.: 5,5 В, МИНИМАЛЬНАЯ РАБОЧАЯ ТЕМПЕРАТУРА: - 40 С, МАКСИМАЛЬНАЯ РАБОЧАЯ ТЕМПЕРАТУРА: +85 С, УПАКОВКА: КАТУШКА, УПАКОВКА: РАЗРЕЗАТЬ ЛЕНТУ, УПАКОВКА: МЫШЬКАТУШКА, МАРКА: ТЕХНОЛОГИЯ МИКРОЧИПОВ / АТМЕЛ, ТИП ОЗУ ДАННЫХ: SRAM, РАЗМЕР ПЗУ ДАННЫХ: 4 КБ, ТИП ПЗУ ДАННЫХ: ЭСППЗУ, ТИП ИНТЕРФЕЙСА: SPI, TWI, USART, ЧУВСТВИТЕЛЬНОСТЬ К ВЛАГЕ: ДА, КОЛИЧЕСТВО КАНАЛОВ АЦП: 8 КАНАЛОВ, КОЛИЧЕСТВО ТАЙМЕРОВ/СЧЕТЧИКОВ: 4 ТАЙМЕР, СЕРИЯ ПРОЦЕССОРОВ: МЕГААВР, ТОВАР: MCU, ТИП ПРОДУКТА: 8-БИТНЫЕ МИКРОКОНТРОЛЛЕРЫ — МИКРОКОНТРОЛЛЕРЫ, ТИП ПАМЯТИ ПРОГРАММЫ: ВСПЫШКА, ЗАВОДСКАЯ УПАКОВКА: 1000, ПОДКАТЕГОРИЯ: МИКРОКОНТРОЛЛЕРЫ - МИКРОКОНТРОЛЛЕРЫ, ТОРГОВОЕ НАЗВАНИЕ: АВР, ЕДИНИЦА ИЗМЕРЕНИЯ: 360 600 МГ,</t>
  </si>
  <si>
    <t>ATMEGA128A-AUR</t>
  </si>
  <si>
    <t>МИНИАТЮРНЫЙ ЭЛЕКТРОННЫЙ КОМПОНЕНТ: МИКРОСХЕМА ИНТЕГРАЛЬНАЯ МОНОЛИТНАЯ - ИС ДЛЯ УПРАВЛЕНИЯ ПИТАНИЕМ - РЕГУЛЯТОРЫ НАПРЯЖЕНИЯ. ИСП. В ЭЛЕКТРОННЫХ УСТРОЙСТВАХ 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</si>
  <si>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LDO-РЕГУЛЯТОРЫ НАПРЯЖЕНИЯ, ROHS: ПОДРОБНОСТИ, ТИП МОНТАЖА: СМД/СМТ, ПОСЫЛКА/КЕЙС: СОТ-23-5, ВЫХОДНОЕ НАПРЯЖЕНИЕ: 5 В, ВЫХОДНОЙ ТОК: 150 МА, КОЛИЧЕСТВО ВЫХОДОВ: 1 ВЫХОД, ПОЛЯРНОСТЬ: ПОЛОЖИТЕЛЬНЫЙ, ТОК ПОКОЯ: 100 МКА, ВХОДНОЕ НАПРЯЖЕНИЕ, МИН.: 2,7 В, ВХОДНОЕ НАПРЯЖЕНИЕ, МАКС.: 10 В, ТИП ВЫХОДА: ИСПРАВЛЕНО, МИНИМАЛЬНАЯ РАБОЧАЯ ТЕМПЕРАТУРА: - 40 С, МАКСИМАЛЬНАЯ РАБОЧАЯ ТЕМПЕРАТУРА: + 125 С, ВЫХОДНОЕ НАПРЯЖЕНИЕ: 375 МВ, СЕРИИ: ТПС76350, УПАКОВКА: КАТУШКА, УПАКОВКА: РАЗРЕЗАТЬ ЛЕНТУ, УПАКОВКА: МЫШЬКАТУШКА, МАРКА: ИНСТРУМЕНТЫ ТЕХАСА, НАПРЯЖЕНИЕ ОТПУСКАНИЯ - МАКС.: 300 МВ, ВЫСОТА: 1,15 ММ, IB — ВХОДНОЙ ТОК СМЕЩЕНИЯ: 85 МКА, ДЛИНА: 2,9 ММ, ЛИНЕЙНОЕ РЕГУЛИРОВАНИЕ: 0,07 % / В, РАБОЧИЙ ТОК ПИТАНИЯ: 80 МКА, ДИАПАЗОН РАБОЧИХ ТЕМПЕРАТУР: -4, PD - РАССЕИВАЕМАЯ МОЩНОСТЬ: 0,555 ВТ, ТОВАР: LDO-РЕГУЛЯТОРЫ НАПРЯЖЕНИЯ, ТИП ПРОДУКТА: LDO-РЕГУЛЯТОРЫ НАПРЯЖЕНИЯ, ЗАВОДСКАЯ УПАКОВКА: 3000, ПОДКАТЕГОРИЯ: PMIC — ИС УПРАВЛЕНИЯ ПИТАНИЕМ, ТИП: ЛИНЕЙНЫЕ РЕГУЛЯТОРЫ С МАЛЫМ ПАДЕНИЕМ НАПРЯЖЕНИЯ, ТОЧНОСТЬ РЕГУЛИРОВАНИЯ НАПРЯЖЕНИЯ: 0,03, ШИРИНА: 1,6 ММ, ЕДИНИЦА ИЗМЕРЕНИЯ: 40 МГ,</t>
  </si>
  <si>
    <t>КАТЕГОРИЯ ПРОДУКТА: 32-БИТНЫЕ МИКРОКОНТРОЛЛЕРЫ; ВИД МОНТАЖА: SMD/SMT; УПАКОВКА / БЛОК: TQFP-64; ЯДРО: ARM CORTEX-M4; РАЗМЕР ПРОГРАММНОЙ ПАМЯТИ: 64 KB; РАЗМЕР ОЗУ ДАННЫХ: 10 KB; ШИРИНА ШИНЫ ДАННЫХ: 32 BIT; РАЗРЕШЕНИЕ АЦП: 12 BIT; МАКСИМАЛЬНАЯ ТАКТОВАЯ ЧАСТОТА: 108MHZ; КОЛИЧЕСТВО ВХОДОВ/ВЫХОДОВ: 33 I/O; НАПРЯЖЕНИЕ ПИТАНИЯ - МИН.: 1.71 V; НАПРЯЖЕНИЕ ПИТАНИЯ - МАКС.: 1.955 V; МИНИМАЛЬНАЯ РАБОЧАЯ ТЕМПЕРАТУРА: - 40 C; МАКСИМАЛЬНАЯ РАБОЧАЯ ТЕМПЕРАТУРА: + 125 C; УПАКОВКА: TRAY; НАПРЯЖЕНИЕ ПИТАНИЯ ДЛЯ АНАЛОГОВЫХ УСТРОЙСТВ: 3.3 V; РАЗРЕШЕНИЕ ЦАП: 10 BIT; ВХОДНОЕ/ВЫХОДНОЕ НАПРЯЖЕНИЕ: 3.3 V; ТИП ИНТЕРФЕЙСА: I2C, SPI, UART; ЧУВСТВИТЕЛЬНЫЙ К ВЛАЖНОСТИ: YES; КОЛИЧЕСТВО КАНАЛОВ АЦП: 16 CHANNEL; СЕРИЯ ПРОЦЕССОРА: PICCOLO; ПРОДУКТ: MCU; ТИП ПАМЯТИ ПРОГРАММ: FLASH; РАЗМЕР ФАБРИЧНОЙ УПАКОВКИ: 160; КОММЕРЧЕСКОЕ ОБОЗНАЧЕНИЕ: PICCOLO; КОНТРОЛЬНЫЕ ТАЙМЕРЫ: WATCHDOG TIMER;</t>
  </si>
  <si>
    <t>GD32F350K8U6</t>
  </si>
  <si>
    <t>КАТЕГОРИЯ ПРОДУКТА: ИМПУЛЬСНЫЕ РЕГУЛЯТОРЫ НАПРЯЖЕНИЯ, ROHS: ПОДРОБНОСТИ, ТИП МОНТАЖА: СМД/СМТ, ПОСЫЛКА/КЕЙС: ЛГА-144, ТОПОЛОГИЯ: БАК, ВЫХОДНОЕ НАПРЯЖЕНИЕ: ОТ 800 МВ ДО 5 В, ВЫХОДНОЙ ТОК: 4 А, КОЛИЧЕСТВО ВЫХОДОВ: 3 ВЫХОДА, ВХОДНОЕ НАПРЯЖЕНИЕ, МИН.: 2,375 В, ВХОДНОЕ НАПРЯЖЕНИЕ, МАКС.: 5,5 В, ТОК ПОКОЯ: 7 МКА, ЧАСТОТА ПЕРЕКЛЮЧЕНИЯ: 1,25 МГЦ, МИНИМАЛЬНАЯ РАБОЧАЯ ТЕМПЕРАТУРА: - 40 С, МАКСИМАЛЬНАЯ РАБОЧАЯ ТЕМПЕРАТУРА: + 125 С, СЕРИИ: LTM4615, УПАКОВКА: ЛОТОК, МАРКА: АНАЛОГОВЫЕ УСТРОЙСТВА, КОМПЛЕКТ ДЛЯ РАЗРАБОТКИ: DC1367A, ВХОДНОЕ НАПРЯЖЕНИЕ: ОТ 2,375 В ДО 5,5 В, РЕГУЛИРОВАНИЕ НАГРУЗКИ: 0,013, ЧУВСТВИТЕЛЬНОСТЬ К ВЛАГЕ: ДА, РАБОЧИЙ ТОК ПИТАНИЯ: 1,48 МА, ТИП ПРОДУКТА: ИМПУЛЬСНЫЕ РЕГУЛЯТОРЫ НАПРЯЖЕНИЯ, НЕИСПРАВНОСТЬ: НЕИСПРАВНОСТЬ, ЗАВОДСКАЯ УПАКОВКА: 119, ПОДКАТЕГОРИЯ: PMIC — ИС УПРАВЛЕНИЯ ПИТАНИЕМ, ТОРГОВОЕ НАЗВАНИЕ: UMODULE, ТИП: ТРОЙНОЙ ВЫХОД, НИЗКОЕ НАПРЯЖЕНИЕ, ЕДИНИЦА ИЗМЕРЕНИЯ: 200 МГ,</t>
  </si>
  <si>
    <t>LTM4615EV#PBF</t>
  </si>
  <si>
    <t>SN65HVD230DR</t>
  </si>
  <si>
    <t>КАТЕГОРИЯ ПРОДУКТА: ИС ИНТЕРФЕЙСА LVDS, ROHS: ПОДРОБНОСТИ, ТИП: ТРАНСИВЕР, КОЛИЧЕСТВО ВОДИТЕЛЕЙ: 16 ВОДИТЕЛЬ, КОЛИЧЕСТВО ПРИЕМНИКОВ: 16 ПРИЕМНИК, СКОРОСТЬ ПЕРЕДАЧИ ДАННЫХ: 650 МБИТ/С, 250 МБИТ/С, ТИП ВВОДА: ДМЛЖ, ЛВТТЛ, ТИП ВЫХОДА: ДМЛЖ, ЛВТТЛ, НАПРЯЖЕНИЕ ПИТАНИЯ - МАКС.: 3,6 В, НАПРЯЖЕНИЕ ПИТАНИЯ - МИН.: 3 В, МИНИМАЛЬНАЯ РАБОЧАЯ ТЕМПЕРАТУРА: - 40 С, МАКСИМАЛЬНАЯ РАБОЧАЯ ТЕМПЕРАТУРА: +85 С, ТИП МОНТАЖА: СМД/СМТ, ПОСЫЛКА/КЕЙС: ЦСОП-64, УПАКОВКА: КАТУШКА, МАРКА: ИНСТРУМЕНТЫ ТЕХАСА, ЧУВСТВИТЕЛЬНОСТЬ К ВЛАГЕ: ДА, РАБОЧИЙ ТОК ПИТАНИЯ: 175 МА, ТИП ПРОДУКТА: ИС ИНТЕРФЕЙСА LVDS,</t>
  </si>
  <si>
    <t>SN65LVDM1677DGGR</t>
  </si>
  <si>
    <t>КАТЕГОРИЯ ПРОДУКТА: 8-БИТНЫЕ МИКРОКОНТРОЛЛЕРЫ — МИКРОКОНТРОЛЛЕРЫ, ROHS: ПОДРОБНОСТИ, СЕРИИ: PIC17(L)C7XX, ТИП МОНТАЖА: СМД/СМТ, ПОСЫЛКА/КЕЙС: ПЛКК-68, ОСНОВНОЙ: PIC17, ОБЪЕМ ПАМЯТИ ПРОГРАММЫ: 16 КБ, ШИРИНА ШИНЫ ДАННЫХ: 8 БИТ, РАЗРЕШЕНИЕ АЦП: 10 БИТ, МАКСИМАЛЬНАЯ ТАКТОВАЯ ЧАСТОТА: 33 МГЦ, КОЛИЧЕСТВО ВХОДОВ/ВЫХОДОВ: 50 ВВОДОВ/ВЫВОДОВ, РАЗМЕР ОЗУ ДАННЫХ: 902 Б, НАПРЯЖЕНИЕ ПИТАНИЯ - МИН.: 4,5 В, НАПРЯЖЕНИЕ ПИТАНИЯ - МАКС.: 5,5 В, МИНИМАЛЬНАЯ РАБОЧАЯ ТЕМПЕРАТУРА: - 40 С, МАКСИМАЛЬНАЯ РАБОЧАЯ ТЕМПЕРАТУРА: +85 С, УПАКОВКА: ТРУБКА, МАРКА: МИКРОЧИПОВАЯ ТЕХНОЛОГИЯ, РАЗМЕР ПЗУ ДАННЫХ: 902 Б, ТИП ПЗУ ДАННЫХ: СППЗУ, ВЫСОТА: 4,06 ММ, ТИП ИНТЕРФЕЙСА: I2C, MSSP, RS-232, SCI, SPI, USART, ДЛИНА: 24,33 ММ, ЧУВСТВИТЕЛЬНОСТЬ К ВЛАГЕ: ДА, КОЛИЧЕСТВО КАНАЛОВ АЦП: 12 КАНАЛОВ, КОЛИЧЕСТВО ТАЙМЕРОВ/СЧЕТЧИКОВ: 4 ТАЙМЕР, СЕРИЯ ПРОЦЕССОРОВ: PIC17, ТОВАР: MCU, ТИП ПРОДУКТА: 8-БИТНЫЕ МИКРОКОНТРОЛЛЕРЫ — МИКРОКОНТРОЛЛЕРЫ, ТИП ПАМЯТИ ПРОГРАММЫ: СППЗУ, ЗАВОДСКАЯ УПАКОВКА: 19, ПОДКАТЕГОРИЯ: МИКРОКОНТРОЛЛЕРЫ - МИКРОКОНТРОЛЛЕРЫ, ТОРГОВОЕ НАЗВАНИЕ: ПОС, ШИРИНА: 24,33 ММ, ЕДИНИЦА ИЗМЕРЕНИЯ: 4870 Г,</t>
  </si>
  <si>
    <t>BOURNS, ONSEMI, MOLEX</t>
  </si>
  <si>
    <t>ФИЛЬТР ВЕРХНИХ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</si>
  <si>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ФИЛЬТР ВЕРХНИХ ЧАСТОТ, ЧАСТОТА: 3940-11500МГЦ ИМПЕДАНС: 50 OHMS, ТИП ВЫВОДОВ: SMD/SMT, МИНИМАЛЬНАЯ РАБОЧАЯ ТЕМПЕРАТУРА: - 55 C, МАКСИМАЛЬНАЯ РАБОЧАЯ ТЕМПЕРАТУРА: + 100 C, СЕРИЯ: LFCN, МОНТАЖ: SMD/SMT,</t>
  </si>
  <si>
    <t>VXHF-392+</t>
  </si>
  <si>
    <t>ФИЛЬТР НИЖНИХ ЧАСТОТ, ЧАСТОТА: 50-1050 МГЦ, ИМПЕДАНС: 50 OHMS, ТИП ВЫВОДОВ: SMD/SMT, УПАКОВКА / БЛОК: 1206 (3216 METRIC), МИНИМАЛЬНАЯ РАБОЧАЯ ТЕМПЕРАТУРА: - 55 C, МАКСИМАЛЬНАЯ РАБОЧАЯ ТЕМПЕРАТУРА: + 100 C,</t>
  </si>
  <si>
    <t>ZX75LP-1050-S+</t>
  </si>
  <si>
    <t>КАТЕГОРИЯ ПРОДУКТА: ПРЕОБРАЗОВАНИЕ СИГНАЛА, ROHS: ПОДРОБНОСТИ, ТИП ПРОДУКТА: ПРЕОБРАЗОВАНИЕ СИГНАЛА, ТОВАР: ДЕЛИТЕЛИ МОЩНОСТИ, ДИАПАЗОН ЧАСТОТ: ОТ 1 МГЦ ДО 1000 МГЦ, ИМПЕДАНС: 50 ОМ, СТИЛЬ ОКОНЧАНИЯ: N ТИП, МИНИМАЛЬНАЯ РАБОЧАЯ ТЕМПЕРАТУРА: - 55 С, МАКСИМАЛЬНАЯ РАБОЧАЯ ТЕМПЕРАТУРА: + 100 С, СЕРИИ: ZFSC, МАРКА: МИНИ-СХЕМЫ, ЗАВОДСКАЯ УПАКОВКА: 1, ПОДКАТЕГОРИЯ: ФИЛЬТРЫ,</t>
  </si>
  <si>
    <t>ZFSC-3-4-S+</t>
  </si>
  <si>
    <t>МИКРОСХЕМА ИНТЕГРАЛЬНАЯ МОНОЛИТНАЯ - ЛОГИЧЕСКИЕ ИС - БУФЕРЫ И ЛИНЕЙНЫЕ АППАРАТНЫЕ ДРАЙВЕРЫ.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</si>
  <si>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БУФЕРЫ И ЛИНЕЙНЫЕ ДРАЙВЕРЫ, ROHS: ПОДРОБНОСТИ, КОЛИЧЕСТВО ВХОДНЫХ ЛИНИЙ: 8 ВХОД, КОЛИЧЕСТВО ВЫХОДНЫХ ЛИНИЙ: 8 ВЫХОД, ПОЛЯРНОСТЬ: НЕИНВЕРТИРУЮЩИЙ, ВЫХОДНОЙ ТОК ВЫСОКОГО УРОВНЯ: - 24 МА, ВЫХОДНОЙ ТОК НИЗКОГО УРОВНЯ: 24 МА, ТОК ПОКОЯ: 100 НА, НАПРЯЖЕНИЕ ПИТАНИЯ - МАКС.: 3,6 В, НАПРЯЖЕНИЕ ПИТАНИЯ - МИН.: 2,7 В, РАБОЧИЙ ТОК ПИТАНИЯ: 40 МКА, МИНИМАЛЬНАЯ РАБОЧАЯ ТЕМПЕРАТУРА: - 40 С, МАКСИМАЛЬНАЯ РАБОЧАЯ ТЕМПЕРАТУРА: + 125 С, ТИП МОНТАЖА: СМД/СМТ, ПОСЫЛКА/КЕЙС: ЦСОП-20, УПАКОВКА: КАТУШКА, УПАКОВКА: РАЗРЕЗАТЬ ЛЕНТУ, УПАКОВКА: МЫШЬКАТУШКА, МАРКА: НЕКСПЕРИЯ, ФУНКЦИЯ: БУФЕРНЫЙ/ЛИНЕЙНЫЙ ДРАЙВЕР, ВЫСОТА: 0,95 ММ, ТИП ВХОДНОГО СИГНАЛА: ОДНОСТОРОННИЙ, ДЛИНА: 6,6 ММ, ЛОГИЧЕСКАЯ СЕМЬЯ: LVC, ТИП ЛОГИКИ: БУФЕРНЫЙ/ЛИНЕЙНЫЙ ДРАЙВЕР, КОЛИЧЕСТВО КАНАЛОВ: 8, РАБОЧЕЕ НАПРЯЖЕНИЕ ПИТАНИЯ: ОТ 1,2 В ДО 3,6 В, ТИП ВЫХОДА: 3 СОСТОЯНИЯ, PD - РАССЕИВАЕМАЯ МОЩНОСТЬ: 500 МВТ (1/2 ВТ), ТИП ПРОДУКТА: БУФЕРЫ И ЛИНЕЙНЫЕ ДРАЙВЕРЫ, ВРЕМЯ ЗАДЕРЖКИ РАСПРОСТРАНЕНИЯ: 7,5 НС, ЗАВОДСКАЯ УПАКОВКА: 2500, ПОДКАТЕГОРИЯ: ЛОГИЧЕСКИЕ ИС, ПОТРЕБЛЯЕМЫЙ ТОК - МАКС.: 40 МКА, ТЕХНОЛОГИИ: КМОП, ШИРИНА: 4,5 ММ, ЧАСТЬ # ПСЕВДОНИМЫ: 935210420118, ЕДИНИЦА ИЗМЕРЕНИЯ: 6 МГ</t>
  </si>
  <si>
    <t>КАТЕГОРИЯ ПРОДУКТА: БУФЕРЫ И ЛИНЕЙНЫЕ ДРАЙВЕРЫ, ROHS: ПОДРОБНОСТИ, КОЛИЧЕСТВО ВХОДНЫХ ЛИНИЙ: 1 ВХОД, КОЛИЧЕСТВО ВЫХОДНЫХ ЛИНИЙ: 1 ВЫХОД, ПОЛЯРНОСТЬ: НЕИНВЕРТИРУЮЩИЙ, ВЫХОДНОЙ ТОК ВЫСОКОГО УРОВНЯ: - 4 МА, ВЫХОДНОЙ ТОК НИЗКОГО УРОВНЯ: 4 МА, ТОК ПОКОЯ: 500 НА, НАПРЯЖЕНИЕ ПИТАНИЯ - МАКС.: 3,6 В, НАПРЯЖЕНИЕ ПИТАНИЯ - МИН.: 0,8 В, РАБОЧИЙ ТОК ПИТАНИЯ: 900НА, МИНИМАЛЬНАЯ РАБОЧАЯ ТЕМПЕРАТУРА: - 40 С, МАКСИМАЛЬНАЯ РАБОЧАЯ ТЕМПЕРАТУРА: + 125 С, ТИП МОНТАЖА: СМД/СМТ, ПОСЫЛКА/КЕЙС: ЦСОП-20, УПАКОВКА: КАТУШКА, УПАКОВКА: РАЗРЕЗАТЬ ЛЕНТУ, УПАКОВКА: МЫШЬКАТУШКА, МАРКА: НЕКСПЕРИЯ, ФУНКЦИЯ: БУФЕРНЫЙ/ЛИНЕЙНЫЙ ДРАЙВЕР, ВЫСОТА: 0,95 ММ, ТИП ВХОДНОГО СИГНАЛА: ОДНОСТОРОННИЙ, ДЛИНА: 6,6 ММ, ЛОГИЧЕСКАЯ СЕМЬЯ: LVC, ТИП ЛОГИКИ: БУФЕРНЫЙ/ЛИНЕЙНЫЙ ДРАЙВЕР, КОЛИЧЕСТВО КАНАЛОВ: 8, РАБОЧЕЕ НАПРЯЖЕНИЕ ПИТАНИЯ: ОТ 1,2 В ДО 3,6 В, ТИП ВЫХОДА: 3 СОСТОЯНИЯ, PD - РАССЕИВАЕМАЯ МОЩНОСТЬ: 500 МВТ (1/2 ВТ), ТИП ПРОДУКТА: БУФЕРЫ И ЛИНЕЙНЫЕ ДРАЙВЕРЫ, ВРЕМЯ ЗАДЕРЖКИ РАСПРОСТРАНЕНИЯ: 7,5 НС, ЗАВОДСКАЯ УПАКОВКА: 2500, ПОДКАТЕГОРИЯ: ЛОГИЧЕСКИЕ ИС, ПОТРЕБЛЯЕМЫЙ ТОК - МАКС.: 40 МКА, ТЕХНОЛОГИИ: КМОП, ШИРИНА: 4,5 ММ, ЧАСТЬ # ПСЕВДОНИМЫ: 935210420118, ЕДИНИЦА ИЗМЕРЕНИЯ: 6 МГ</t>
  </si>
  <si>
    <t>SN74AUP1G34DBVR</t>
  </si>
  <si>
    <t>МИКРОСХЕМА ТЕМПЕРАТУРНЫЙ ДАТЧИК,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</si>
  <si>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ТЕМПЕРАТУРНЫЕ ДАТЧИКИ ДЛЯ МОНТАЖА НА ПЛАТЕ, ТИП ВЫХОДА: ANALOG, КОНФИГУРАЦИЯ: LOCAL, ТОЧНОСТЬ: +/- 1.5 C, НАПРЯЖЕНИЕ ПИТАНИЯ - МИН.: 2.4 V, НАПРЯЖЕНИЕ ПИТАНИЯ - МАКС.: 5.5 V, ТИП ИНТЕРФЕЙСА: -, РАЗРЕШЕНИЕ: -, МИНИМАЛЬНАЯ РАБОЧАЯ ТЕМПЕРАТУРА: - 55 C, МАКСИМАЛЬНАЯ РАБОЧАЯ ТЕМПЕРАТУРА: + 130 C, ОТКЛЮЧЕНИЕ: SHUTDOWN, ВИД МОНТАЖА: SMD/SMT, УПАКОВКА / БЛОК: SOT-323-5, УПАКОВКА: CUT TAPE, УПАКОВКА: MOUSEREEL, УПАКОВКА: REEL, ПРОДУКТ: TEMPERATURE SENSORS, СЕРИЯ: STLM20, УСИЛЕНИЕ: - 11.77 MV / C, РАБОЧИЙ ТОК ИСТОЧНИКА ПИТАНИЯ: 8 UA, РАЗМЕР ФАБРИЧНОЙ УПАКОВКИ: 3000, ВЕС ИЗДЕЛИЯ: 5.400 MG</t>
  </si>
  <si>
    <t>STLM20W87F</t>
  </si>
  <si>
    <t>МИКРОСХЕМА ДЛЯ УПРАВЛЕНИЯ ПИТАНИЕМ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 ДРАЙВЕРЫ ДЛЯ УПРАВЛЕНИЯ ЗАТВОРОМ,</t>
  </si>
  <si>
    <t>КАТЕГОРИЯ ПРОДУКТА: ДРАЙВЕРЫ ВОРОТ, ROHS: ПОДРОБНОСТИ, ТОВАР: ПОЛУМОСТОВЫЕ ДРАЙВЕРЫ, ТИП: ВЕРХНЯЯ СТОРОНА, НИЖНЯЯ СТОРОНА, ТИП МОНТАЖА: СМД/СМТ, ПОСЫЛКА/КЕЙС: МЛП-28, КОЛИЧЕСТВО ВОДИТЕЛЕЙ: 3 ВОДИТЕЛЬ, КОЛИЧЕСТВО ВЫХОДОВ: 6 ВЫХОД, ВЫХОДНОЙ ТОК: 200 МА, НАПРЯЖЕНИЕ ПИТАНИЯ - МИН.: 10 В, НАПРЯЖЕНИЕ ПИТАНИЯ - МАКС.: 20 В, ВРЕМЯ НАРАСТАНИЯ: 125 НС, ВРЕМЯ ПАДЕНИЯ: 50 НС, МИНИМАЛЬНАЯ РАБОЧАЯ ТЕМПЕРАТУРА: - 40 С, МАКСИМАЛЬНАЯ РАБОЧАЯ ТЕМПЕРАТУРА: + 125 С, УПАКОВКА: КАТУШКА, УПАКОВКА: РАЗРЕЗАТЬ ЛЕНТУ, УПАКОВКА: МЫШЬКАТУШКА, МАРКА: ИНФИНЕОН ТЕХНОЛОГИИ, МАКСИМАЛЬНОЕ ВРЕМЯ ЗАДЕРЖКИ ВЫКЛЮЧЕНИЯ: 750 НС, МАКСИМАЛЬНОЕ ВРЕМЯ ЗАДЕРЖКИ ВКЛЮЧЕНИЯ: 750 НС, ЧУВСТВИТЕЛЬНОСТЬ К ВЛАГЕ: ДА, РАБОЧИЙ ТОК ПИТАНИЯ: 200 МА, РАБОЧЕЕ НАПРЯЖЕНИЕ ПИТАНИЯ: ОТ 10 В ДО 20 В, PD - РАССЕИВАЕМАЯ МОЩНОСТЬ: 3,363 ВТ, ТИП ПРОДУКТА: ДРАЙВЕРЫ ВОРОТ, ЗАВОДСКАЯ УПАКОВКА: 3000, ПОДКАТЕГОРИЯ: PMIC — ИС УПРАВЛЕНИЯ ПИТАНИЕМ, ТЕХНОЛОГИИ: СИ, ЧАСТЬ # ПСЕВДОНИМЫ: ИРС2334МТРПБФ СП001542970, ЕДИНИЦА ИЗМЕРЕНИЯ: 67 700 МГ,</t>
  </si>
  <si>
    <t>ФИЛЬТР ПОДАВЛЕНИЯ ЭМП</t>
  </si>
  <si>
    <t>КАТЕГОРИЯ ПРОДУКТА: ФЕРРИТОВЫЕ ФИЛЬТРЫ; СЕРИЯ: BLM41_SN; ПРОДУКТ: FERRITE CHIP BEADS; ТИП ВЫВОДОВ: SMD/SMT; УПАКОВКА / БЛОК: 1806 (4516 METRIC); ИМПЕДАНС: 60 OHMS; МАКСИМАЛЬНЫЙ ПОСТОЯННЫЙ ТОК: 6 A; ДОПУСТИМОЕ ОТКЛОНЕНИЕ: 25 %; МАКСИМАЛЬНОЕ СОПРОТИВЛЕНИЕ ПОСТОЯННОМУ ТОКУ: 10 MOHMS; МИНИМАЛЬНАЯ РАБОЧАЯ ТЕМПЕРАТУРА: - 55 C; МАКСИМАЛЬНАЯ РАБОЧАЯ ТЕМПЕРАТУРА: + 125 C; ДЛИНА: 4.5 MM; ШИРИНА: 1.6 MM; ВЫСОТА: 1.6 MM; УПАКОВКА: REEL; УПАКОВКА: CUT TAPE; УПАКОВКА: MOUSEREEL; ЁМКОСТЬ: -; РАЗМЕР ФАБРИЧНОЙ УПАКОВКИ: 2500; ПРЕРЫВАНИЕ: -; ТЕСТОВАЯ ЧАСТОТА: 100 MHZ; ТИП: CHIP FERRITE BEAD SINGLE TYPE; ДРУГИЕ НАЗВАНИЯ ТОВАРА №: EKDMGN01A-KIT; ВЕС ИЗДЕЛИЯ: 51 MG</t>
  </si>
  <si>
    <t>BLM41PG600SN1L</t>
  </si>
  <si>
    <t>РЕЛЕ ТВЕРДОТЕЛЬНОЕ ДЛЯ МОНТАЖА НА ПЕЧАТНУЮ ПЛАТУ НА НАПРЯЖЕНИЕ БОЛЕЕ 60 В</t>
  </si>
  <si>
    <t>МИКРОКОНТРОЛЛЕР, КАТЕГОРИЯ ПРОДУКТА: 8-БИТНЫЕ МИКРОКОНТРОЛЛЕРЫ, СЕРИЯ: ATMEGA8,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РАБОЧЕЕ НАПРЯЖЕНИЕ ПИТАНИЯ: 4.5 V TO 5.5 V, МИНИМАЛЬНАЯ РАБОЧАЯ ТЕМПЕРАТУРА: - 40 C, МАКСИМАЛЬНАЯ РАБОЧАЯ ТЕМПЕРАТУРА: + 85 C, УПАКОВКА: TRAY, ВЫСОТА: 1 MM, ДЛИНА: 7 MM, ПРОДУКТ: MCU, ТИП ПАМЯТИ ПРОГРАММ: FLASH, ШИРИНА: 7 MM, ТИП ОЗУ ДАННЫХ: SRAM, РАЗМЕР ПЗУ ДАННЫХ: 512 B, ТИП ПЗУ ДАННЫХ: EEPROM, ТИП ИНТЕРФЕЙСА: SPI, TWI, USART, ЧУВСТВИТЕЛЬНЫЙ К ВЛАЖНОСТИ: YES, КОЛИЧЕСТВО ТАЙМЕРОВ/СЧЕТЧИКОВ: 3 TIMER, СЕРИЯ ПРОЦЕССОРА: MEGAAVR, РАЗМЕР ФАБРИЧНОЙ УПАКОВКИ: 250, НАПРЯЖЕНИЕ ПИТАНИЯ - МАКС.: 5.5 V, НАПРЯЖЕНИЕ ПИТАНИЯ - МИН.: 4.5 V, КОММЕРЧЕСКОЕ ОБОЗНАЧЕНИЕ: AVR, ВЕС ИЗДЕЛИЯ: 580 MG</t>
  </si>
  <si>
    <t>КАТЕГОРИЯ ПРОДУКТА: АНАЛОГОВЫЕ КОМПАРАТОРЫ, ROHS: N, ВИД МОНТАЖА: SMD/SMT, УПАКОВКА / БЛОК: SOIC-8, КОЛИЧЕСТВО КАНАЛОВ: 1 CHANNEL, ТИП ВЫХОДА: COMPLEMENTARY, ВРЕМЯ ОТКЛИКА: 5.5 NS, ТИП КОМПАРАТОРА: GENERAL PURPOSE WITH LATCH, НАПРЯЖЕНИЕ ПИТАНИЯ - МИН.: 3 V, НАПРЯЖЕНИЕ ПИТАНИЯ - МАКС.: 5 V, РАБОЧИЙ ТОК ИСТОЧНИКА ПИТАНИЯ: 10 MA, ВЫХОДНОЙ ТОК НА КАНАЛ: 10 MA, VOS - ВХОДНОЕ НАПРЯЖЕНИЕ СМЕЩЕНИЯ НУЛЯ: 7 MV, IB - ВХОДНОЙ ТОК СМЕЩЕНИЯ: 6 UA, МИНИМАЛЬНАЯ РАБОЧАЯ ТЕМПЕРАТУРА: - 40 C, МАКСИМАЛЬНАЯ РАБОЧАЯ ТЕМПЕРАТУРА: + 85 C, СЕРИЯ: AD8611, УПАКОВКА: TUBE, ТОРГОВАЯ МАРКА: ANALOG DEVICES, CMRR - КОЭФФИЦИЕНТ ПОДАВЛЕНИЯ СИНФАЗНОГО СИГНАЛА: 85 DB, GBP - ПРОИЗВЕДЕНИЕ КОЭФФИЦИЕНТА УСИЛЕНИЯ НА ШИРИНУ ПОЛОСЫ ПРОПУСКАНИЯ (FT): -, ВЫСОТА: 1.5 MM (MAX), ДЛИНА: 5 MM (MAX), PD - РАССЕИВАНИЕ МОЩНОСТИ: 50 MW, ПРОДУКТ: ANALOG COMPARATORS, ТИП ПРОДУКТА: ANALOG COMPARATORS, ВРЕМЯ ЗАДЕРЖКИ РАСПРОСТРАНЕНИЯ: 5.5 NS, PSRR - КОЭФФИЦИЕНТ ПОДАВЛЕНИЯ ПОМЕХ ПО ПИТАНИЮ: 73 DB, ОТКЛЮЧЕНИЕ: NO SHUTDOWN, SR - СКОРОСТЬ НАРАСТАНИЯ ВЫХОДНОГО НАПРЯЖЕНИЯ: -, РАЗМЕР ФАБРИЧНОЙ УПАКОВКИ: 98, ПОДКАТЕГОРИЯ: AMPLIFIER ICS, ТИП ПИТАНИЯ: SINGLE, ТЕХНОЛОГИЯ: BIPOLAR, ТИП: ULTRA FAST COMPARATOR, УСИЛЕНИЕ ПО НАПРЯЖЕНИЮ, ДБ: 69.54 DB, ШИРИНА: 4 MM (MAX)</t>
  </si>
  <si>
    <t>AD8611AR</t>
  </si>
  <si>
    <t>КАТЕГОРИЯ ПРОДУКТА: ПРЕЦИЗИОННЫЕ УСИЛИТЕЛИ, ROHS: ПОДРОБНОСТИ, СЕРИЯ: AD823, КОЛИЧЕСТВО КАНАЛОВ: 2 CHANNEL, GBP - ПРОИЗВЕДЕНИЕ КОЭФФИЦИЕНТА УСИЛЕНИЯ НА ШИРИНУ ПОЛОСЫ ПРОПУСКАНИЯ (FT): 10 MHZ, SR - СКОРОСТЬ НАРАСТАНИЯ ВЫХОДНОГО НАПРЯЖЕНИЯ: 25 V/US, CMRR - КОЭФФИЦИЕНТ ПОДАВЛЕНИЯ СИНФАЗНОГО СИГНАЛА: 82 DB, ВЫХОДНОЙ ТОК НА КАНАЛ: 17 MA, IB - ВХОДНОЙ ТОК СМЕЩЕНИЯ: 30 PA, VOS - ВХОДНОЕ НАПРЯЖЕНИЕ СМЕЩЕНИЯ НУЛЯ: 700 UV, EN - ИНТЕНСИВНОСТЬ ШУМА ВХОДНОГО НАПРЯЖЕНИЯ: 16 NV/SQRT HZ, НАПРЯЖЕНИЕ ПИТАНИЯ - МАКС.: 36 V, +/- 18 V, НАПРЯЖЕНИЕ ПИТАНИЯ - МИН.: 3 V, +/- 1.5 V, РАБОЧИЙ ТОК ИСТОЧНИКА ПИТАНИЯ: 7 MA, МИНИМАЛЬНАЯ РАБОЧАЯ ТЕМПЕРАТУРА: - 40 C, МАКСИМАЛЬНАЯ РАБОЧАЯ ТЕМПЕРАТУРА: + 85 C, ОТКЛЮЧЕНИЕ: NO SHUTDOWN, ВИД МОНТАЖА: THROUGH HOLE, УПАКОВКА / БЛОК: PDIP-8, УПАКОВКА: TUBE, ТОРГОВАЯ МАРКА: ANALOG DEVICES, НАПРЯЖЕНИЕ СДВОЕННОГО ПИТАНИЯ: +/- 3 V, +/- 5 V, +/- 9 V, +/- 12 V, +/- 15 V, ВЫСОТА: 3.43 MM, ДИАПАЗОН ВХОДНОГО НАПРЯЖЕНИЯ - МАКС.: 13.8 V, ДЛИНА: 9.27 MM, МАКСИМАЛЬНОЕ НАПРЯЖЕНИЕ СДВОЕННОГО ПИТАНИЯ: +/- 18 V, МИНИМАЛЬНОЕ НАПРЯЖЕНИЕ СДВОЕННОГО ПИТАНИЯ: +/- 1.5 V, РАБОЧЕЕ НАПРЯЖЕНИЕ ПИТАНИЯ: 3 V TO 36 V, ТИП ВЫХОДА: RAIL-TO-RAIL, PD - РАССЕИВАНИЕ МОЩНОСТИ: 1.3 W, ПРОДУКТ: PRECISION AMPLIFIERS, ТИП ПРОДУКТА: PRECISION AMPLIFIERS, PSRR - КОЭФФИЦИЕНТ ПОДАВЛЕНИЯ ПОМЕХ ПО ПИТАНИЮ: 80 DB, РАЗМЕР ФАБРИЧНОЙ УПАКОВКИ: 50, ПОДКАТЕГОРИЯ: AMPLIFIER ICS, ТИП: GENERAL PURPOSE AMPLIFIER, УСИЛЕНИЕ ПО НАПРЯЖЕНИЮ, ДБ: 93.06 DB, ШИРИНА: 7.24 MM, ВЕС ИЗДЕЛИЯ: 1 G,</t>
  </si>
  <si>
    <t>AD823AN</t>
  </si>
  <si>
    <t>КАТЕГОРИЯ ПРОДУКТА: FPGA - ПРОГРАММИРУЕМАЯ ВЕНТИЛЬНАЯ МАТРИЦА, ROHS: N, СЕРИЯ: CYCLONE II EP2C8, КОЛИЧЕСТВО ЛОГИЧЕСКИХ ЭЛЕМЕНТОВ: 8256 LE, КОЛИЧЕСТВО ВХОДОВ/ВЫХОДОВ: 138 I/O, НАПРЯЖЕНИЕ ПИТАНИЯ - МИН.: 1.15 V, НАПРЯЖЕНИЕ ПИТАНИЯ - МАКС.: 1.25 V, МИНИМАЛЬНАЯ РАБОЧАЯ ТЕМПЕРАТУРА: - 40 C, МАКСИМАЛЬНАЯ РАБОЧАЯ ТЕМПЕРАТУРА: + 85 C, ВИД МОНТАЖА: SMD/SMT, УПАКОВКА / БЛОК: QFP-208, УПАКОВКА: TRAY, ТОРГОВАЯ МАРКА: INTEL / ALTERA, МАКСИМАЛЬНАЯ РАБОЧАЯ ЧАСТОТА: 260 MHZ, ЧУВСТВИТЕЛЬНЫЙ К ВЛАЖНОСТИ: YES, КОЛИЧЕСТВО БЛОКОВ ЛОГИЧЕСКИХ МАССИВОВ (LAB): 516 LAB, РАБОЧЕЕ НАПРЯЖЕНИЕ ПИТАНИЯ: 1.15 V TO 1.25 V, ТИП ПРОДУКТА: FPGA - FIELD PROGRAMMABLE GATE ARRAY, РАЗМЕР ФАБРИЧНОЙ УПАКОВКИ: 24, ПОДКАТЕГОРИЯ: PROGRAMMABLE LOGIC ICS, ОБЩИЙ ОБЪЕМ ПАМЯТИ: 165888 BIT, КОММЕРЧЕСКОЕ ОБОЗНАЧЕНИЕ: CYCLONE II, ДРУГИЕ НАЗВАНИЯ ТОВАРА №: 967187</t>
  </si>
  <si>
    <t>EP2C8Q208I8</t>
  </si>
  <si>
    <t>ПРОГРАММИРУЕМАЯ ЛОГИЧЕСКАЯ ИНТЕГРАЛЬНАЯ СХЕМА, КАТЕГОРИЯ ПРОДУКТА: КОМПЛЕКСНЫЕ ПРОГРАММИРУЕМЫЕ ЛОГИЧЕСКИЕ УСТРОЙСТВА (CPLD); ROHS: N; СЕРИЯ: EPM7192; ВИД МОНТАЖА: SMD/SMT; УПАКОВКА / БЛОК: PQFP-160; РАБОЧЕЕ НАПРЯЖЕНИЕ ПИТАНИЯ: 5 V; КОЛИЧЕСТВО МАКРОЯЧЕЕК: 192; КОЛИЧЕСТВО ВХОДОВ/ВЫХОДОВ: 124 I/O; МИНИМАЛЬНАЯ РАБОЧАЯ ТЕМПЕРАТУРА: - 40 C; МАКСИМАЛЬНАЯ РАБОЧАЯ ТЕМПЕРАТУРА: + 85 C; МАКСИМАЛЬНАЯ РАБОЧАЯ ЧАСТОТА: 125 MHZ; ЗАДЕРЖКА РАСПРОСТРАНЕНИЯ - МАКС.: 7.5 NS; УПАКОВКА: TRAY; ТИП ПАМЯТИ: EEPROM; ЧУВСТВИТЕЛЬНЫЙ К ВЛАЖНОСТИ: YES; КОЛИЧЕСТВО ВЕНТИЛЕЙ: 3750; КОЛИЧЕСТВО БЛОКОВ ЛОГИЧЕСКИХ МАССИВОВ (LAB): 12; РАЗМЕР ФАБРИЧНОЙ УПАКОВКИ: 24; НАПРЯЖЕНИЕ ПИТАНИЯ - МАКС.: 5.25 V; НАПРЯЖЕНИЕ ПИТАНИЯ - МИН.: 4.75 V; КОММЕРЧЕСКОЕ ОБОЗНАЧЕНИЕ: MAX 7000; ДРУГИЕ НАЗВАНИЯ ТОВАРА №: 967604; ВЕС ИЗДЕЛИЯ: 6,200 G</t>
  </si>
  <si>
    <t>EPM7192SQI160-10</t>
  </si>
  <si>
    <t>МИКРОСХЕМА ПРЕОБРАЗОВАТЕЛЬ ДАННЫХ,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</si>
  <si>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АНАЛОГОВЫЙ ВХОДНОЙ БЛОК - AFE, СЕРИЯ: AD73311, ТИП: AUDIO CODEC, КОЛИЧЕСТВО КАНАЛОВ: 1 CHANNEL, МИНИМАЛЬНАЯ РАБОЧАЯ ТЕМПЕРАТУРА: - 40 C, МАКСИМАЛЬНАЯ РАБОЧАЯ ТЕМПЕРАТУРА: + 85 C, ВИД МОНТАЖА: SMD/SMT, УПАКОВКА / БЛОК: SSOP-20, ТОРГОВАЯ МАРКА: ANALOG DEVICES, ТИП ПРОДУКТА: ANALOG FRONT END - AFE, ПОДКАТЕГОРИЯ: DATA CONVERTER ICS</t>
  </si>
  <si>
    <t>МИКРОСХЕМА РЧ-ПРИЕМНИК,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</si>
  <si>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РЧ-ПРИЕМНИК, КАТЕГОРИЯ ПРОДУКТА: РЧ-ПРИЕМНИК, РАБОЧЕЕ НАПРЯЖЕНИЕ ПИТАНИЯ: 3.3 V, МАКСИМАЛЬНАЯ РАБОЧАЯ ТЕМПЕРАТУРА: + 85 C, МИНИМАЛЬНАЯ РАБОЧАЯ ТЕМПЕРАТУРА: - 40 C, УПАКОВКА / БЛОК: LQFP-48, ВИД МОНТАЖА: SMD/SMT, УПАКОВКА: TRAY, СЕРИЯ: AD9874, ТЕХНОЛОГИЯ: SI, ТИП ИНТЕРФЕЙСА: SERIAL, 4-WIRE, SPI, ЧУВСТВИТЕЛЬНЫЙ К ВЛАЖНОСТИ: YES, РАЗМЕР ФАБРИЧНОЙ УПАКОВКИ: 250, ВЕС ИЗДЕЛИЯ: 181.700 MG</t>
  </si>
  <si>
    <t>МИКРОСХЕМА ИНТЕРФЕЙСНАЯ, КАТЕГОРИЯ ПРОДУКТА: ИС, ИНТЕРФЕЙС RS-232, ВИД МОНТАЖА: SMD/SMT, УПАКОВКА / БЛОК: SSOP-20, СЕРИЯ: ADM3222, ФУНКЦИЯ: TRANSCEIVER, ДИАПАЗОН ДАННЫХ: 460 KB/S, КОЛИЧЕСТВО ДРАЙВЕРОВ: 2 DRIVER, КОЛИЧЕСТВО ПРИЕМНИКОВ: 2 RECEIVER, РАБОЧЕЕ НАПРЯЖЕНИЕ ПИТАНИЯ: 3.3 V, РАБОЧИЙ ТОК ИСТОЧНИКА ПИТАНИЯ: 2.1 MA, МИНИМАЛЬНАЯ РАБОЧАЯ ТЕМПЕРАТУРА: - 40 C, МАКСИМАЛЬНАЯ РАБОЧАЯ ТЕМПЕРАТУРА: + 85 C, ЗАЩИТА ОТ ЭЛЕКТРОСТАТИЧЕСКИХ РАЗРЯДОВ: WITHOUT ESD PROTECTION, УПАКОВКА: TUBE, ВЫСОТА: 1.75 MM, ДЛИНА: 7.2 MM, КОЛИЧЕСТВО ТРАНСИВЕРОВ: 1 TRANSCEIVER, ТИП ВЫХОДА: SINGLE-ENDED, ПРОДУКТ: RS-232 TRANSCEIVERS, ПОДДЕРЖИВАЕМЫЙ ПРОТОКОЛ: RS-232, ТИП СИГНАЛА ПРИЕМНИКА: SINGLE-ENDED, ОТКЛЮЧЕНИЕ: WITH SHUTDOWN, 66 , ТИП ПИТАНИЯ: SINGLE SUPPLY, НАПРЯЖЕНИЕ ПИТАНИЯ - МАКС.: 5.5 V, НАПРЯЖЕНИЕ ПИТАНИЯ - МИН.: 3 V, ШИРИНА: 5.3 MM, ВЕС ИЗДЕЛИЯ: 453.600 MG</t>
  </si>
  <si>
    <t>ADM3222ARS</t>
  </si>
  <si>
    <t>МИКРОСХЕМА КОММУТАЦИОННАЯ, КАТЕГОРИЯ ПРОДУКТА: ИС АНАЛОГОВОГО ПЕРЕКЛЮЧАТЕЛЯ; ВИД МОНТАЖА: SMD/SMT; УПАКОВКА / БЛОК: MSOP-10; КОЛИЧЕСТВО КАНАЛОВ: 2 CHANNEL; КОНФИГУРАЦИЯ: 2 X SPDT; СОПРОТИВЛЕНИЕ ВО ВКЛЮЧЕННОМ СОСТОЯНИИ - МАКС.: 370 MOHMS; НАПРЯЖЕНИЕ ПИТАНИЯ - МИН.: 1.8 V; НАПРЯЖЕНИЕ ПИТАНИЯ - МАКС.: 5.5 V; МИНИМАЛЬНОЕ НАПРЯЖЕНИЕ СДВОЕННОГО ПИТАНИЯ: -; МАКСИМАЛЬНОЕ НАПРЯЖЕНИЕ СДВОЕННОГО ПИТАНИЯ: -; ВРЕМЯ ВКЛЮЧЕНИЯ - МАКС.: 50 NS; ВРЕМЯ ОТКЛЮЧЕНИЯ - МАКС.: 20 NS; МИНИМАЛЬНАЯ РАБОЧАЯ ТЕМПЕРАТУРА: - 40 C; МАКСИМАЛЬНАЯ РАБОЧАЯ ТЕМПЕРАТУРА: + 85 C; СЕРИЯ: ADG884; УПАКОВКА: TUBE; СРЕДСТВА РАЗРАБОТКИ: EVAL-ADG884EBZ; ВЫСОТА: 0.85 MM; ДЛИНА: 3 MM; PD - РАССЕИВАНИЕ МОЩНОСТИ: 5.5 UW; РАЗМЕР ФАБРИЧНОЙ УПАКОВКИ:РАЗМЕР ФАБРИЧНОЙ УПАКОВКИ: 50; НАПРЯЖЕНИЕ ПИТАНИЯ - МАКС.: 1 UA; ТИП ПИТАНИЯ: SINGLE SUPPLY; ПЕРЕКЛЮЧЕНИЕ ПОСТОЯННОГО ТОКА: 400 MA; ШИРИНА: 3 MM; ВЕС ИЗДЕЛИЯ: 143,200 MG</t>
  </si>
  <si>
    <t>ADG884BRMZ</t>
  </si>
  <si>
    <t>КАТЕГОРИЯ ПРОДУКТА: ИС АНАЛОГОВОГО ПЕРЕКЛЮЧАТЕЛЯ, ROHS: ПОДРОБНОСТИ, ВИД МОНТАЖА: SMD/SMT, УПАКОВКА / БЛОК: SOT-23-8, КОЛИЧЕСТВО КАНАЛОВ: 1 CHANNEL, КОНФИГУРАЦИЯ: 1 X SPDT, СОПРОТИВЛЕНИЕ ВО ВКЛЮЧЕННОМ СОСТОЯНИИ - МАКС.: 6.5 OHMS, НАПРЯЖЕНИЕ ПИТАНИЯ - МИН.: 2.7 V, НАПРЯЖЕНИЕ ПИТАНИЯ - МАКС.: 5.5 V, МИНИМАЛЬНОЕ НАПРЯЖЕНИЕ СДВОЕННОГО ПИТАНИЯ: +/- 2.7 V, МАКСИМАЛЬНОЕ НАПРЯЖЕНИЕ СДВОЕННОГО ПИТАНИЯ: +/- 5.5 V, ВРЕМЯ ВКЛЮЧЕНИЯ - МАКС.: 120 NS, ВРЕМЯ ОТКЛЮЧЕНИЯ - МАКС.: 75 NS, МИНИМАЛЬНАЯ РАБОЧАЯ ТЕМПЕРАТУРА: - 40 C, МАКСИМАЛЬНАЯ РАБОЧАЯ ТЕМПЕРАТУРА: + 85 C, СЕРИЯ: ADG619, УПАКОВКА: REEL, УПАКОВКА: CUT TAPE, УПАКОВКА: MOUSEREEL, ТОРГОВАЯ МАРКА: ANALOG DEVICES, ВЫСОТА: 1.15 MM, ДЛИНА: 2.9 MM, PD - РАССЕИВАНИЕ МОЩНОСТИ: 10 UW, ТИП ПРОДУКТА: ANALOG SWITCH ICS, РАЗМЕР ФАБРИЧНОЙ УПАКОВКИ: 3000, ПОДКАТЕГОРИЯ: SWITCH ICS, НАПРЯЖЕНИЕ ПИТАНИЯ - МАКС.: 1 UA, ТИП ПИТАНИЯ: SINGLE SUPPLY, DUAL SUPPLY, ПЕРЕКЛЮЧЕНИЕ ПОСТОЯННОГО ТОКА: 50 MA, ШИРИНА: 1.6 MM</t>
  </si>
  <si>
    <t>ADG619BRTZ-REEL7</t>
  </si>
  <si>
    <t>СИЛОВОЙ ИНДУКТОР (КАТУШКА ИНДУКТИВНОСТИ), ПОВЕРХНОСТНОГО МОНТАЖА,</t>
  </si>
  <si>
    <t>КАТЕГОРИЯ ПРОДУКТА: МНОГОСЛОЙНЫЕ КЕРАМИЧЕСКИЕ КОНДЕНСАТОРЫ MLCC - SMD/SMT, ROHS: ПОДРОБНОСТИ, ЗАКРЫТИЕ: СТАНДАРТ, ВМЕСТИМОСТЬ: 10 МКФ, НОМИНАЛЬНОЕ НАПРЯЖЕНИЕ ПОСТОЯННОГО ТОКА: 25 В ПОСТОЯННОГО ТОКА, ДИЭЛЕКТРИК: X7R, ТОЛЕРАНТНОСТЬ: 0,1, КОД КОРПУСА - В: 805, КОД КОРПУСА - ММ: 2012, ВЫСОТА: 1,25 ММ, МИНИМАЛЬНАЯ РАБОЧАЯ ТЕМПЕРАТУРА: - 55 С, МАКСИМАЛЬНАЯ РАБОЧАЯ ТЕМПЕРАТУРА: + 125 С, ТОВАР: MLCC ОБЩЕГО ТИПА, ТИП ЗАЖИМА: СМД/СМТ, СЕРИИ: МРЖ, УПАКОВКА: КАТУШКА, УПАКОВКА: РАЗРЕЗАТЬ ЛЕНТУ, УПАКОВКА: МЫШЬКАТУШКА, МАРКА: МУРАТА ЭЛЕКТРОНИКС, УЧЕБНЫЙ КЛАСС: КЛАСС 2, ДЛИНА: 2 ММ, УПАКОВКА/КОРОБКА: 0805 (МЕТРИКА 2012 Г.), ТИП ПРОДУКТА: КЕРАМИЧЕСКИЕ КОНДЕНСАТОРЫ, КОЛИЧЕСТВО В УПАКОВКЕ НА УСЛОВИЯХ ФРАНКО-ЗАВОД: 3000, ПОДКАТЕГОРИЯ: КОНДЕНСАТОРЫ, ТИП: ЧИП-МНОГОСЛОЙНЫЙ КЕРАМИЧЕСКИЙ КОНДЕНСАТОР ОБЩЕГО НАЗНАЧЕНИЯ, ШИРИНА: 1,25 ММ, ЕДИНИЦА ИЗМЕРЕНИЯ: 6400 МГ, СЕРИЯ ПРОЦЕССОРОВ: ЖЕ70, ТОВАР: MCU+DSP+FPU, ТИП ПРОДУКТА: МИКРОКОНТРОЛЛЕРЫ ARM — МИКРОКОНТРОЛЛЕРЫ, ТИП ПАМЯТИ ПРОГРАММЫ: ВСПЫШКА, КОЛИЧЕСТВО В УПАКОВКЕ НА УСЛОВИЯХ ФРАНКО-ЗАВОД: 60, ПОДКАТЕГОРИЯ: МИКРОКОНТРОЛЛЕРЫ - МИКРОКОНТРОЛЛЕРЫ, СТОРОЖЕВЫЕ ТАЙМЕРЫ: СТОРОЖЕВОЙ ТАЙМЕР, ЕДИНИЦА ИЗМЕРЕНИЯ: 11,191 Г,</t>
  </si>
  <si>
    <t>GRM21BZ71E106KE15L</t>
  </si>
  <si>
    <t>КАТЕГОРИЯ ПРОДУКТА: МНОГОСЛОЙНЫЕ КЕРАМИЧЕСКИЕ КОНДЕНСАТОРЫ MLCC - SMD/SMT, ROHS: ПОДРОБНОСТИ, ПРЕКРАЩЕНИЕ: СТАНДАРТ, ЕМКОСТЬ: 22 МКФ, НОМИНАЛЬНОЕ НАПРЯЖЕНИЕ ПОСТОЯННОГО ТОКА: 10 В ПОСТОЯННОГО ТОКА, ДИЭЛЕКТРИК: X5R, ТОЛЕРАНТНОСТЬ: 10%, КОД ДЕЛА - В: 1210, КОД КОРПУСА - ММ: 3225, ВЫСОТА: 2,5 ММ, МИНИМАЛЬНАЯ РАБОЧАЯ ТЕМПЕРАТУРА: - 55 С, МАКСИМАЛЬНАЯ РАБОЧАЯ ТЕМПЕРАТУРА: + 125 С, ТОВАР: MLCC ОБЩЕГО ТИПА, СТИЛЬ ОКОНЧАНИЯ: СМД/СМТ, СЕРИИ: КРМ, УПАКОВКА: КАТУШКА, УПАКОВКА: РАЗРЕЗАТЬ ЛЕНТУ, УПАКОВКА: МЫШЬКАТУШКА, МАРКА: МУРАТА ЭЛЕКТРОНИКС, УЧЕБНЫЙ КЛАСС: КЛАСС 2, ДЛИНА: 3,2 ММ, ТИП ПРОДУКТА: КЕРАМИЧЕСКИЕ КОНДЕНСАТОРЫ, ЗАВОДСКАЯ УПАКОВКА: 1000, ЕДИНИЦА ИЗМЕРЕНИЯ: 110МГ,</t>
  </si>
  <si>
    <t>GRM32ER61A226KE20L</t>
  </si>
  <si>
    <t>РЕЗИСТОР ТОЛСТОПЛЕНОЧНЫЙ ДЛЯ ПОВЕРХНОСТНОГО МОНТАЖА АРТ:, РЕЗИСТОР ТОНКОПЛЕНОЧНЫЙ ДЛЯ ПОВЕРХНОСТНОГО МОНТАЖА., ТОЛСТОПЛЕНОЧНЫЙ РЕЗИСТОР ПОВЕРХНОСТНОГО МОНТАЖА,ИСПОЛЬЗУЮТСЯ В ЭЛЕКТРОННЫХ УСТРОЙСТВАХ ОБЩЕГРАЖДАНСКОГО НАЗНАЧЕНИЯ,</t>
  </si>
  <si>
    <t>СЕРИЯ: RC, СОПРОТИВЛЕНИЕ: 0 OHMS, НОМИНАЛЬНАЯ МОЩНОСТЬ: 100 MW (1/10 W), ДОПУСТИМОЕ ОТКЛОНЕНИЕ: 5 %, МИН. РАБ. ТЕМП.: - 55 C, МАКС. РАБ. ТЕМП.: + 155 C, НОМИНАЛ. НАПР.: 75 V, КОРПУС - ДЮЙМЫ: 0603, КОРПУС - ММ: 1608, ПРИМЕНЕНИЕ: HIGH RELIABILITY, ОСОБЕННОСТИ: ZERO OHM JUMPERS, УПАКОВКА: CUT TAPE, УПАКОВКА: MOUSEREEL, УПАКОВКА: REEL, ВЫС.: 0.45 MM, ДЛ.: 1.6 MM, БЛОК: -, ПРОДУКТ: THICK FILM RESISTORS ZERO-OHM, ТЕХНОЛОГИЯ: THICK FILM, ТИП ВЫВОДОВ: SMD/SMT, ШИР.: 0.8 MM, ВИД МОНТАЖА: PCB MOUNT, ТИП ПРОДУКТА: THICK FILM RESISTORS, РАЗМ. ФАБРИЧНОЙ УПАКОВКИ: 5000, ПОДКАТЕГОРИЯ: RESISTORS</t>
  </si>
  <si>
    <t>КАТЕГОРИЯ ПРОДУКТА: ТОНКОПЛЕНОЧНЫЕ РЕЗИСТОРЫ - ДЛЯ ПОВЕРХНОСТНОГО МОНТАЖА, СЕРИИ: ЭРА-ХА, СОПРОТИВЛЕНИЕ: 4,12 КОМ, ТОЛЕРАНТНОСТЬ: 0,001, ТЕМПЕРАТУРНЫЙ КОЭФФИЦИЕНТ: 10 ЧАСТЕЙ НА МИЛЛИОН/КЛ, КОД КОРПУСА - В: 402, КОД КОРПУСА - ММ: 1005, МИНИМАЛЬНАЯ РАБОЧАЯ ТЕМПЕРАТУРА: - 55 С, МАКСИМАЛЬНАЯ РАБОЧАЯ ТЕМПЕРАТУРА: + 155 °С, КВАЛИФИКАЦИЯ: AEC-Q200, НОМИНАЛЬНАЯ МОЩНОСТЬ: 62,5 МВТ (1/16 ВТ), НОМИНАЛЬНОЕ НАПРЯЖЕНИЕ: 50 В, УПАКОВКА: КАТУШКА, УПАКОВКА: РАЗРЕЗАТЬ ЛЕНТУ, УПАКОВКА: МЫШЬКАТУШКА, МАРКА: ПАНАСОНИК, ФУНКЦИИ: -, ВЫСОТА: 0,35 ММ, ДЛИНА: 1ММ, ТИП КРЕПЛЕНИЯ: КРЕПЛЕНИЕ НА ПЕЧАТНУЮ ПЛАТУ, ДИАПАЗОН РАБОЧИХ ТЕМПЕРАТУР: - 55 С ДО + 155 С, ТОВАР: ТОНКОПЛЕНОЧНЫЕ РЕЗИСТОРЫ ДЛЯ ПОВЕРХНОСТНОГО МОНТАЖА, ТИП ПРОДУКТА: ТОНКОПЛЕНОЧНЫЕ РЕЗИСТОРЫ, КОЛИЧЕСТВО В УПАКОВКЕ НА УСЛОВИЯХ ФРАНКО-ЗАВОД: 10000, ПОДКАТЕГОРИЯ: РЕЗИСТОРЫ, ТЕХНОЛОГИИ: ТОНКАЯ ПЛЕНКА, ТИП ЗАЖИМА: СМД/СМТ, ТИП: ВЫСОКОНАДЕЖНЫЙ МЕТАЛЛОПЛЕНОЧНЫЙ ЧИП-РЕЗИСТОР, ШИРИНА: 0,5 ММ, ЕДИНИЦА ИЗМЕРЕНИЯ: 0,800 МГ, ТИП ПРОДУКТА: МИКРОКОНТРОЛЛЕРЫ ARM — МИКРОКОНТРОЛЛЕРЫ, ТИП ПАМЯТИ ПРОГРАММЫ: ВСПЫШКА, КОЛИЧЕСТВО В УПАКОВКЕ НА УСЛОВИЯХ ФРАНКО-ЗАВОД: 60, ПОДКАТЕГОРИЯ: МИКРОКОНТРОЛЛЕРЫ - МИКРОКОНТРОЛЛЕРЫ, СТОРОЖЕВЫЕ ТАЙМЕРЫ: СТОРОЖЕВОЙ ТАЙМЕР, ЕДИНИЦА ИЗМЕРЕНИЯ: 11,191 Г,</t>
  </si>
  <si>
    <t>ERA-2ARB4121X</t>
  </si>
  <si>
    <t>PAN.</t>
  </si>
  <si>
    <t>КАТЕГОРИЯ ПРОДУКТА: ТОНКОПЛЕНОЧНЫЕ РЕЗИСТОРЫ - ДЛЯ ПОВЕРХНОСТНОГО МОНТАЖА, СЕРИИ: ЭРА-ХА, СОПРОТИВЛЕНИЕ: 1,3 КОМ, ТОЛЕРАНТНОСТЬ: 0,001, ТЕМПЕРАТУРНЫЙ КОЭФФИЦИЕНТ: 10 ЧАСТЕЙ НА МИЛЛИОН/КЛ, КОД КОРПУСА - В: 402, КОД КОРПУСА - ММ: 1005, МИНИМАЛЬНАЯ РАБОЧАЯ ТЕМПЕРАТУРА: - 55 С, МАКСИМАЛЬНАЯ РАБОЧАЯ ТЕМПЕРАТУРА: + 155 °С, КВАЛИФИКАЦИЯ: AEC-Q200, НОМИНАЛЬНАЯ МОЩНОСТЬ: 62,5 МВТ (1/16 ВТ), НОМИНАЛЬНОЕ НАПРЯЖЕНИЕ: 50 В, УПАКОВКА: КАТУШКА, УПАКОВКА: РАЗРЕЗАТЬ ЛЕНТУ, УПАКОВКА: МЫШЬКАТУШКА, МАРКА: ПАНАСОНИК, ФУНКЦИИ: -, ВЫСОТА: 0,35 ММ, ДЛИНА: 1ММ, ТИП КРЕПЛЕНИЯ: КРЕПЛЕНИЕ НА ПЕЧАТНУЮ ПЛАТУ, ДИАПАЗОН РАБОЧИХ ТЕМПЕРАТУР: - 55 С ДО + 155 С, ТОВАР: ТОНКОПЛЕНОЧНЫЕ РЕЗИСТОРЫ ДЛЯ ПОВЕРХНОСТНОГО МОНТАЖА, ТИП ПРОДУКТА: ТОНКОПЛЕНОЧНЫЕ РЕЗИСТОРЫ, КОЛИЧЕСТВО В УПАКОВКЕ НА УСЛОВИЯХ ФРАНКО-ЗАВОД: 10000, ПОДКАТЕГОРИЯ: РЕЗИСТОРЫ, ТЕХНОЛОГИИ: ТОНКАЯ ПЛЕНКА, ТИП ЗАЖИМА: СМД/СМТ, ТИП: ВЫСОКОНАДЕЖНЫЙ МЕТАЛЛОПЛЕНОЧНЫЙ ЧИП-РЕЗИСТОР, ШИРИНА: 0,5 ММ, ЕДИНИЦА ИЗМЕРЕНИЯ: 0,800 МГ,</t>
  </si>
  <si>
    <t>ERA-2ARB132X</t>
  </si>
  <si>
    <t>КАТЕГОРИЯ ПРОДУКТА: ТОЛСТОПЛЕНОЧНЫЕ РЕЗИСТОРЫ - SMD, ROHS: ПОДРОБНОСТИ, СЕРИИ: ЭРЖ-С, СОПРОТИВЛЕНИЕ: 22 ОМ, НОМИНАЛЬНАЯ МОЩНОСТЬ: 1 ВТ, ТОЛЕРАНТНОСТЬ: 0,05, ТЕМПЕРАТУРНЫЙ КОЭФФИЦИЕНТ: 200 ЧАСТЕЙ НА МИЛЛИОН/КЛ, МИНИМАЛЬНАЯ РАБОЧАЯ ТЕМПЕРАТУРА: - 55 С, МАКСИМАЛЬНАЯ РАБОЧАЯ ТЕМПЕРАТУРА: + 155 С, НОМИНАЛЬНОЕ НАПРЯЖЕНИЕ: 200 V, КОД КОРПУСА - В: 2512, КОД КОРПУСА - ММ: 6432, ЗАЯВЛЕНИЕ: АВТОМОБИЛЬНЫЙ КЛАСС, ФУНКЦИИ: АНТИСЕРНЫЕ РЕЗИСТОРЫ, КВАЛИФИКАЦИЯ: AEC-Q200, УПАКОВКА: КАТУШКА, УПАКОВКА: РАЗРЕЗАТЬ ЛЕНТУ, МАРКА: ПАНАСОНИК, ВЫСОТА: 0,6 ММ, ДЛИНА: 6,4 ММ, ТИП КРЕПЛЕНИЯ: МОНТАЖ НА ПЕЧАТНОЙ ПЛАТЕ, ТОВАР: ТОЛСТОПЛЕНОЧНЫЕ РЕЗИСТОРЫ ДЛЯ ПОВЕРХНОСТНОГО МОНТАЖА, ТИП ПРОДУКТА: ТОЛСТОПЛЕНОЧНЫЕ РЕЗИСТОРЫ, КОЛИЧЕСТВО В УПАКОВКЕ НА УСЛОВИЯХ ФРАНКО-ЗАВОД: 4000, ПОДКАТЕГОРИЯ: РЕЗИСТОРЫ, ТЕХНОЛОГИИ: ТОЛСТАЯ ПЛЕНКА, ТИП КЛЕММЫ: СМД/СМТ, ТИП: АНТИСЕРНЫЙ РЕЗИСТОР, ШИРИНА: 3,2 ММ, ЕДИНИЦА ИЗМЕРЕНИЯ: 40 500 МГ, ТИП ПРОДУКТА: МИКРОКОНТРОЛЛЕРЫ ARM — МИКРОКОНТРОЛЛЕРЫ, ТИП ПАМЯТИ ПРОГРАММЫ: ВСПЫШКА, КОЛИЧЕСТВО В УПАКОВКЕ НА УСЛОВИЯХ ФРАНКО-ЗАВОД: 60, ПОДКАТЕГОРИЯ: МИКРОКОНТРОЛЛЕРЫ - МИКРОКОНТРОЛЛЕРЫ, СТОРОЖЕВЫЕ ТАЙМЕРЫ: СТОРОЖЕВОЙ ТАЙМЕР, ЕДИНИЦА ИЗМЕРЕНИЯ: 11,191 Г,</t>
  </si>
  <si>
    <t>ERJ-S1TJ220U</t>
  </si>
  <si>
    <t>КАТЕГОРИЯ ПРОДУКТА: ТОНКОПЛЕНОЧНЫЕ РЕЗИСТОРЫ - ДЛЯ ПОВЕРХНОСТНОГО МОНТАЖА, ROHS: ПОДРОБНОСТИ, СЕРИИ: ЭРА-ХА, СОПРОТИВЛЕНИЕ: 1 КОМ, ТОЛЕРАНТНОСТЬ: 0,001, ТЕМПЕРАТУРНЫЙ КОЭФФИЦИЕНТ: 10 ЧАСТЕЙ НА МИЛЛИОН/КЛ, КОД КОРПУСА - В: 402, КОД КОРПУСА - ММ: 1005, МИНИМАЛЬНАЯ РАБОЧАЯ ТЕМПЕРАТУРА: - 55 С, МАКСИМАЛЬНАЯ РАБОЧАЯ ТЕМПЕРАТУРА: + 155 °С, КВАЛИФИКАЦИЯ: AEC-Q200, НОМИНАЛЬНАЯ МОЩНОСТЬ: 62,5 МВТ (1/16 ВТ), НОМИНАЛЬНОЕ НАПРЯЖЕНИЕ: 50 В, УПАКОВКА: КАТУШКА, УПАКОВКА: РАЗРЕЗАТЬ ЛЕНТУ, УПАКОВКА: МЫШЬКАТУШКА, МАРКА: ПАНАСОНИК, ФУНКЦИИ: -, ВЫСОТА: 0,35 ММ, ДЛИНА: 1ММ, ТИП КРЕПЛЕНИЯ: КРЕПЛЕНИЕ НА ПЕЧАТНУЮ ПЛАТУ, ДИАПАЗОН РАБОЧИХ ТЕМПЕРАТУР: - 55 С ДО + 155 С, ТОВАР: ТОНКОПЛЕНОЧНЫЕ РЕЗИСТОРЫ ДЛЯ ПОВЕРХНОСТНОГО МОНТАЖА, ТИП ПРОДУКТА: ТОНКОПЛЕНОЧНЫЕ РЕЗИСТОРЫ, КОЛИЧЕСТВО В УПАКОВКЕ НА УСЛОВИЯХ ФРАНКО-ЗАВОД: 10000, ПОДКАТЕГОРИЯ: РЕЗИСТОРЫ, ТЕХНОЛОГИИ: ТОНКАЯ ПЛЕНКА, ТИП ЗАЖИМА: СМД/СМТ, ТИП: ВЫСОКОНАДЕЖНЫЙ МЕТАЛЛОПЛЕНОЧНЫЙ ЧИП-РЕЗИСТОР, ШИРИНА: 0,5 ММ, ЕДИНИЦА ИЗМЕРЕНИЯ: 0,800 МГ,</t>
  </si>
  <si>
    <t>ERA-2ARB102X</t>
  </si>
  <si>
    <t>ТОЛСТОПЛЕНОЧНЫЙ РЕЗИСТОР ПОВЕРХНОСТНОГО МОНТАЖА, ТОЛСТОПЛЕНОЧНЫЙ РЕЗИСТОР ПОВЕРХНОСТНОГО МОНТАЖА, ИСПОЛЬЗУЮТСЯ В ЭЛЕКТРОННЫХ УСТРОЙСТВАХ ОБЩЕГРАЖДАНСКОГО НАЗНАЧЕНИЯ,</t>
  </si>
  <si>
    <t>КАТЕГОРИЯ ПРОДУКТА: ТОЛСТОПЛЕНОЧНЫЕ РЕЗИСТОРЫ — ДЛЯ ПОВЕРХНОСТНОГО МОНТАЖА, ROHS: ПОДРОБНОСТИ, СЕРИИ: CR0805, СОПРОТИВЛЕНИЕ: 2 МОМ,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5.500 МГ</t>
  </si>
  <si>
    <t>CR0805-JW-205ELF</t>
  </si>
  <si>
    <t>КАТЕГОРИЯ ПРОДУКТА: ТОЛСТОПЛЕНОЧНЫЕ РЕЗИСТОРЫ — ДЛЯ ПОВЕРХНОСТНОГО МОНТАЖА, ROHS: ПОДРОБНОСТИ, СЕРИИ: CR0603, СОПРОТИВЛЕНИЕ: 300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2 МГ</t>
  </si>
  <si>
    <t>CR0603-JW-304ELF</t>
  </si>
  <si>
    <t>КАТЕГОРИЯ ПРОДУКТА: ТОЛСТОПЛЕНОЧНЫЕ РЕЗИСТОРЫ — ДЛЯ ПОВЕРХНОСТНОГО МОНТАЖА, ROHS: ПОДРОБНОСТИ, СЕРИИ: CR0805, СОПРОТИВЛЕНИЕ: 432 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5.500 МГ</t>
  </si>
  <si>
    <t>CR0805-FX-4320ELF</t>
  </si>
  <si>
    <t>КАТЕГОРИЯ ПРОДУКТА: ТОЛСТОПЛЕНОЧНЫЕ РЕЗИСТОРЫ – ДЛЯ ПОВЕРХНОСТНОГО МОНТАЖА; СЕРИЯ: CR0805; СОПРОТИВЛЕНИЕ: 4,32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</si>
  <si>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CR0805-FX-4322ELF</t>
  </si>
  <si>
    <t>КАТЕГОРИЯ ПРОДУКТА: ТОЛСТОПЛЕНОЧНЫЕ РЕЗИСТОРЫ — ДЛЯ ПОВЕРХНОСТНОГО МОНТАЖА, ROHS: ПОДРОБНОСТИ, СЕРИИ: CR0603, СОПРОТИВЛЕНИЕ: 824 КОМ, НОМИНАЛЬНАЯ МОЩНОСТЬ: 100 МВТ (1/10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2 МГ</t>
  </si>
  <si>
    <t>CR0603-JW-824ELF</t>
  </si>
  <si>
    <t>КАТЕГОРИЯ ПРОДУКТА: ТОЛСТОПЛЕНОЧНЫЕ РЕЗИСТОРЫ — ДЛЯ ПОВЕРХНОСТНОГО МОНТАЖА, ROHS: ПОДРОБНОСТИ, СЕРИИ: CR1206, СОПРОТИВЛЕНИЕ: 47 ОМ, НОМИНАЛЬНАЯ МОЩНОСТЬ: 250 МВТ (1/4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2 МГ</t>
  </si>
  <si>
    <t>CR1206-FX-47R0ELF</t>
  </si>
  <si>
    <t>КАТЕГОРИЯ ПРОДУКТА: ТОЛСТОПЛЕНОЧНЫЕ РЕЗИСТОРЫ – ДЛЯ ПОВЕРХНОСТНОГО МОНТАЖА; СЕРИЯ: CR0603; СОПРОТИВЛЕНИЕ: 20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</si>
  <si>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КАТЕГОРИЯ ПРОДУКТА: ТОЛСТОПЛЕНОЧНЫЕ РЕЗИСТОРЫ — ДЛЯ ПОВЕРХНОСТНОГО МОНТАЖА, ROHS: ПОДРОБНОСТИ, СЕРИИ: CR0402, СОПРОТИВЛЕНИЕ: 26,01 ОМ, НОМИНАЛЬНАЯ МОЩНОСТЬ: 62,5 МВТ (1/16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2 МГ</t>
  </si>
  <si>
    <t>CR0402-FX-2612GLF</t>
  </si>
  <si>
    <t>КАТЕГОРИЯ ПРОДУКТА: ТОЛСТОПЛЕНОЧНЫЕ РЕЗИСТОРЫ — ДЛЯ ПОВЕРХНОСТНОГО МОНТАЖА, ROHS: ПОДРОБНОСТИ, СЕРИИ: CR0805, СОПРОТИВЛЕНИЕ: 1 МОМ, НОМИНАЛЬНАЯ МОЩНОСТЬ: 125 МВТ (1/8 ВТ), ТОЛЕРАНТНОСТЬ: 0,05, ТЕМПЕРАТУРНЫЙ КОЭФФИЦИЕНТ: 200 ЧАСТЕЙ НА МИЛЛИОН/КЛ, МИНИМАЛЬНАЯ РАБОЧАЯ ТЕМПЕРАТУРА: - 55 С, МАКСИМАЛЬНАЯ РАБОЧАЯ ТЕМПЕРАТУРА: + 155 С, УРОВЕНЬ НАПРЯЖЕНИЯ: 150 В, КОД ДЕЛА - В: 805, КОД КОРПУСА - ММ: 2012, ЗАЯВЛЕНИЕ: ОБЩЕЕ НАЗНАЧЕНИЕ, ФУНКЦИИ: -, УПАКОВКА: КАТУШКА, УПАКОВКА: РАЗРЕЗАТЬ ЛЕНТУ, УПАКОВКА: МЫШЬКАТУШКА, МАРКА: БОРНС, ВЫСОТА: 0,5 ММ, ДЛИНА: 2 ММ, ТИП МОНТАЖА: МОНТАЖ НА ПЕЧАТНОЙ ПЛАТЕ, ТОВАР: ТОЛСТОПЛЕНОЧНЫЕ РЕЗИСТОРЫ ДЛЯ ПОВЕРХНОСТНОГО МОНТАЖА, ТИП ПРОДУКТА: ТОЛСТОПЛЕНОЧНЫЕ РЕЗИСТОРЫ, ЗАВОДСКАЯ УПАКОВКА: 5000, ПОДКАТЕГОРИЯ: РЕЗИСТОРЫ, ТЕХНОЛОГИИ: ТОЛСТАЯ ПЛЕНКА, СТИЛЬ ОКОНЧАНИЯ: СМД/СМТ, ТИП: ОБЩЕЕ НАЗНАЧЕНИЕ, ШИРИНА: 1,25 ММ, ЕДИНИЦА ИЗМЕРЕНИЯ: 5.500 МГ, ТИПИЧНОЕ ВРЕМЯ ЗАДЕРЖКИ ВЫКЛЮЧЕНИЯ: 112 НС, ТИПИЧНОЕ ВРЕМЯ ЗАДЕРЖКИ ВКЛЮЧЕНИЯ: 42 НС, ШИРИНА: 4,85 ММ, ЕДИНИЦА ИЗМЕРЕНИЯ: 2 Г,</t>
  </si>
  <si>
    <t>CR0805-JW-105ELF</t>
  </si>
  <si>
    <t>ТОКОЧУВСТВИТЕЛЬНЫЕ РЕЗИСТОРЫ ДЛЯ ПОВЕРХНОСТОНОГО МОНТАЖА. НОМИНАЛЬНАЯ МОЩНОСТЬ 1 ВТ.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t>
  </si>
  <si>
    <t>КАТЕГОРИЯ ПРОДУКТА: РЕЗИСТОРНЫЕ СБОРКИ И МАССИВЫ, ROHS: ПОДРОБНОСТИ, СЕРИИ: CATCAY16, ТОВАР: МАССИВЫ, СТИЛЬ ОКОНЧАНИЯ: СМД/СМТ, ЗНАЧЕНИЯ РЕЗИСТОРОВ: 330 ОМ, ТОЛЕРАНТНОСТЬ: 0,05, ТИП ЦЕПИ: ИЗОЛИРОВАННЫЙ, КОЛИЧЕСТВО РЕЗИСТОРОВ: 4, КОЛИЧЕСТВО КОНТАКТОВ: 8, ТЕМПЕРАТУРНЫЙ КОЭФФИЦИЕНТ: 200 ЧАСТЕЙ НА МИЛЛИОН/КЛ, МИНИМАЛЬНАЯ РАБОЧАЯ ТЕМПЕРАТУРА: - 55 С, МАКСИМАЛЬНАЯ РАБОЧАЯ ТЕМПЕРАТУРА: + 125 С, ПОСЫЛКА/КЕЙС: 1206, ДЛИНА: 3,2 ММ, ШИРИНА: 1,55 ММ, ВЫСОТА: 0,5 ММ, УПАКОВКА: КАТУШКА, УПАКОВКА: РАЗРЕЗАТЬ ЛЕНТУ, УПАКОВКА: МЫШЬКАТУШКА, МАРКА: БОРНС, РАССТОЯНИЕ МЕЖДУ ВЫВОДАМИ: 0,8 ММ, ДИАПАЗОН РАБОЧИХ ТЕМПЕРАТУР: - 55 С ДО + 125 С, МОЩНОСТЬ НА ЭЛЕМЕНТ: 62,5 МВТ, ПОЛНЫЙ ПАКЕТ МОЩНОСТИ: 250 МВТ, ТИП ПРОДУКТА: РЕЗИСТОРНЫЕ СЕТИ И МАССИВЫ, ЗАВОДСКАЯ УПАКОВКА: 5000, ПОДКАТЕГОРИЯ: РЕЗИСТОРЫ, ТИП: ЧИП-РЕЗИСТОРНЫЕ МАССИВЫ, УРОВЕНЬ НАПРЯЖЕНИЯ: 50 В, ЕДИНИЦА ИЗМЕРЕНИЯ: 30 МГ,</t>
  </si>
  <si>
    <t>CAY16-331J4LF</t>
  </si>
  <si>
    <t>КАТЕГОРИЯ ПРОДУКТА: ТВЕРДОТЕЛЬНЫЕ РЕЛЕ — МОНТАЖ НА ПЕЧАТНОЙ ПЛАТЕ, ROHS: ПОДРОБНОСТИ, УПАКОВКА: ТРУБКА, ТИП МОНТАЖА: МОНТАЖ НА ПЕЧАТНОЙ ПЛАТЕ, НОМИНАЛЬНЫЙ ТОК НАГРУЗКИ: 120 МА, НОМИНАЛЬНОЕ НАПРЯЖЕНИЕ НАГРУЗКИ: 400 В ПЕРЕМЕННОГО ТОКА, 400 В ПОСТОЯННОГО ТОКА, КОНТАКТНАЯ ФОРМА РЕЛЕ: 2 ФОРМА А (ДПСТ-НО), ДИАПАЗОН УПРАВЛЯЮЩЕГО НАПРЯЖЕНИЯ: 1,2 В ПОСТОЯННОГО ТОКА, ТИП ВЫХОДА: МОП-ТРАНЗИСТОР, ВХОДНОЙ ТОК: 25 МА, МИНИМАЛЬНАЯ РАБОЧАЯ ТЕМПЕРАТУРА: - 40 С, МАКСИМАЛЬНАЯ РАБОЧАЯ ТЕМПЕРАТУРА: +85 С, ДЛИНА: 9,39 ММ, ШИРИНА: 6,47 ММ, ВЫСОТА: 3,42 ММ, МАРКА: ИНФИНЕОН ТЕХНОЛОГИИ, ФОРМА ОБРАТНОЙ СВЯЗИ: ТПСТ (2 ФОРМА А), ЧУВСТВИТЕЛЬНОСТЬ К ВЛАГЕ: ДА, ТОВАР: ТВЕРДОТЕЛЬНЫЕ РЕЛЕ, ТИП ПРОДУКТА: SSR — ТВЕРДОТЕЛЬНЫЕ РЕЛЕ, ЗАВОДСКАЯ УПАКОВКА: 2000 Г., ПОДКАТЕГОРИЯ: РЕЛЕ, СТИЛЬ ОКОНЧАНИЯ: СМД/СМТ, ЧАСТЬ # ПСЕВДОНИМЫ: ПВТ422СПБФ СП001547036, ЕДИНИЦА ИЗМЕРЕНИЯ: 454 МГ</t>
  </si>
  <si>
    <t>PVT422SPBF</t>
  </si>
  <si>
    <t>КАТЕГОРИЯ ПРОДУКТА: ТВЕРДОТЕЛЬНЫЕ РЕЛЕ — МОНТАЖ НА ПЕЧАТНОЙ ПЛАТЕ, ROHS: ПОДРОБНОСТИ, УПАКОВКА: КАТУШКА, УПАКОВКА: РАЗРЕЗАТЬ ЛЕНТУ, УПАКОВКА: МЫШЬКАТУШКА, ТИП МОНТАЖА: МОНТАЖ НА ПЕЧАТНОЙ ПЛАТЕ, НОМИНАЛЬНЫЙ ТОК НАГРУЗКИ: 600 МА, НОМИНАЛЬНОЕ НАПРЯЖЕНИЕ НАГРУЗКИ: 60 В ПОСТОЯННОГО ТОКА, КОНТАКТНАЯ ФОРМА РЕЛЕ: 1 ФОРМА А (СПСТ-НО), ДИАПАЗОН УПРАВЛЯЮЩЕГО НАПРЯЖЕНИЯ: ОТ 900 МВ ДО 1,5 В ПОСТОЯННОГО ТОКА, ПОСЫЛКА/КЕЙС: СОП-4, ТИП ВЫХОДА: МОП-ТРАНЗИСТОР, ВХОДНОЙ ТОК: 50 МА, МИНИМАЛЬНАЯ РАБОЧАЯ ТЕМПЕРАТУРА: - 40 С, МАКСИМАЛЬНАЯ РАБОЧАЯ ТЕМПЕРАТУРА: +85 С, ДЛИНА: 4,089 ММ, ШИРИНА: 3,81 ММ, ВЫСОТА: 2,03 ММ, СЕРИИ: ЦЕНА ЗА КЛИК1018, МАРКА: ИНТЕГРАЛЬНЫЕ СХЕМЫ IXYS, ФОРМА ОБРАТНОЙ СВЯЗИ: SPST (1 ФОРМА А), МЕТОД ИЗОЛЯЦИИ ВХОДА-ВЫХОДА: ОПТОПАРА, ЧУВСТВИТЕЛЬНОСТЬ К ВЛАГЕ: ДА, PD - РАССЕИВАЕМАЯ МОЩНОСТЬ: 400 МВТ, ТОВАР: ТВЕРДОТЕЛЬНЫЕ РЕЛЕ, ТИП ПРОДУКТА: SSR — ТВЕРДОТЕЛЬНЫЕ РЕЛЕ, ЗАВОДСКАЯ УПАКОВКА: 2000 Г., ПОДКАТЕГОРИЯ: РЕЛЕ, СТИЛЬ ОКОНЧАНИЯ: СМД/СМТ, ТОРГОВОЕ НАЗВАНИЕ: КЛЭР, ТИП: МИНИАТЮРНЫЙ, ЕДИНИЦА ИЗМЕРЕНИЯ: 75 МГ,</t>
  </si>
  <si>
    <t>CPC1018NTR</t>
  </si>
  <si>
    <t>КАТЕГОРИЯ ПРОДУКТА: РАЗЪЕМЫ HDMI, DISPLAYPORT И DVI, ROHS: ПОДРОБНОСТИ, ТОВАР: ДИСПЛЕЙПОРТ, ПОЛ: ЖЕНСКИЙ, ОРИЕНТАЦИЯ: ПРЯМОЙ УГОЛ, КОЛИЧЕСТВО ПОЗИЦИЙ: 20 ПОЗИЦИЯ, СТИЛЬ ОКОНЧАНИЯ: СМД/СМТ, КОНТАКТНОЕ ПОКРЫТИЕ: ЗОЛОТО, КОНТАКТНЫЙ МАТЕРИАЛ: МЕДНЫЙ СПЛАВ, ТИП МОНТАЖА: МОНТАЖ НА ПЕЧАТНОЙ ПЛАТЕ, СЕРИИ: 47272, УПАКОВКА: КАТУШКА, УПАКОВКА: РАЗРЕЗАТЬ ЛЕНТУ, УПАКОВКА: МЫШЬКАТУШКА, МАРКА: МОЛЕКС, ЦВЕТ: ЧЕРНЫЙ, КОНТАКТ РЕЙТИНГ: 0,5 А, МАКСИМАЛЬНАЯ РАБОЧАЯ ТЕМПЕРАТУРА: +85 С, МИНИМАЛЬНАЯ РАБОЧАЯ ТЕМПЕРАТУРА: - 20 С, ТИП ПРОДУКТА: РАЗЪЕМЫ HDMI, DISPLAYPORT И DVI, ЗАВОДСКАЯ УПАКОВКА: 250, ПОДКАТЕГОРИЯ: АУДИО- И ВИДЕОРАЗЪЕМЫ, УРОВЕНЬ НАПРЯЖЕНИЯ: 40 В ПЕРЕМЕННОГО ТОКА, ЧАСТЬ # ПСЕВДОНИМЫ: 472720001, ЕДИНИЦА ИЗМЕРЕНИЯ: 2.700 Г,</t>
  </si>
  <si>
    <t>47272-0001</t>
  </si>
  <si>
    <t>КАТЕГОРИЯ ПРОДУКТА: МОДУЛЬНЫЕ СОЕДИНИТЕЛИ / СОЕДИНИТЕЛИ ETHERNET, ROHS: ПОДРОБНОСТИ, ТОВАР: СОЕДИНИТЕЛИ, ТИП: МОДУЛЬНЫЙ, ПОЛ: ДЖЕК (ЖЕНЩИНА), КОДЫ USOC: RJ45, КОНФИГУРАЦИЯ: 1X1, КОЛИЧЕСТВО ПОЗИЦИЙ/КОНТАКТОВ НА ПОРТ: 8П8С, ЭКРАНИРОВАНИЕ: ЭКРАНИРОВАННЫЙ, КАТЕГОРИЯ ПРОИЗВОДИТЕЛЬНОСТИ: КАТЕГОРИЯ 5, ТИП МОНТАЖА: БОРТОВОЙ ЗАМОК, МОНТАЖНЫЙ УГОЛ: ПРЯМОЙ УГОЛ, СТИЛЬ ОКОНЧАНИЯ: ПРИПОЙ, ТЕКУЩИЙ РЕЙТИНГ: -, УРОВЕНЬ НАПРЯЖЕНИЯ: -, МИНИМАЛЬНАЯ РАБОЧАЯ ТЕМПЕРАТУРА: 0 С, МАКСИМАЛЬНАЯ РАБОЧАЯ ТЕМПЕРАТУРА: + 70 С, ЦВЕТ: ЧЕРНЫЙ, СЕРИИ: WE-RJ45, УПАКОВКА: ТРУБКА, ТИП АКСЕССУАРА: -, ЗАЯВЛЕНИЕ: 10/100 БАЗА-Т, МАРКА: ВЮРТ ЭЛЕКТРОНИК, КОНТАКТНЫЙ МАТЕРИАЛ: ФЕРРИТ, КОНТАКТНОЕ ПОКРЫТИЕ: ЗОЛОТО, РЕЙТИНГ ВОСПЛАМЕНЯЕМОСТИ: УЛ 94 В-0, МАТЕРИАЛ КОРПУСА: ТЕРМОПЛАСТ, КОЛИЧЕСТВО КОНТАКТОВ: 8 КОНТАКТ, КОЛИЧЕСТВО ПОРТОВ: 1 ПОРТ, КОЛИЧЕСТВО ПОЗИЦИЙ: 8 ПОЗИЦИЯ, КОЛИЧЕСТВО РЯДОВ: 1 РЯД, ПОДАЧА: 2,54 ММ,ЕДИНИЦА ИЗМЕРЕНИЯ: 5.800 Г,</t>
  </si>
  <si>
    <t>7499010211A</t>
  </si>
  <si>
    <t>WE</t>
  </si>
  <si>
    <t>ДИОД ДЛЯ ПОДАВЛЕНИЯ СКАЧКОВ НАПРЯЖЕНИЯ, МИНИАТЮРНЫЙ ЭЛЕКТРОННЫЙ КОМПОНЕНТ: ОПТРОНЫ/ ОПТОПАРЫ (ДИОДЫ) С ЛОГИЧЕСКИМ ВЫВОДОМ. ИСП. В ЭЛЕКТРОННЫХ УСТРОЙСТВАХ ОБЩЕГРАЖДАНСКОГО НАЗНАЧЕНИЯ. (ОБОРУДОВАНИЕ ДЛЯ АВТОМАТИЗАЦИИ ПРОМЫШЛЕННЫХ ПРЕДПРИЯТИЙ,, ДИОД УПРАВЛЕНИЯ ПИТАНИЕМ,, ОПТРОНЫ (СВЕТОДИОДЫ) - ОПТОПАРЫ С ЛОГИЧЕСКИМ ВЫВОДОМ. ИСПОЛЬЗУЮТСЯ В ЭЛЕКТРОННЫХ</t>
  </si>
  <si>
    <t>ВИД МОНТАЖА: SMD/SMT; УПАКОВКА / БЛОК: SOD-80; ПИКОВОЕ ОБРАТНОЕ НАПРЯЖЕНИЕ: 100 V; МАКСИМАЛЬНЫЙ ТОК ПЕРЕГРУЗКИ: 2 A; IF - ПРЯМОЙ ТОК: 0.2 A; КОНФИГУРАЦИЯ: SINGLE; ВРЕМЯ ВОССТАНОВЛЕНИЯ: 4 NS; VF - ПРЯМОЕ НАПРЯЖЕНИЕ: 1 V; IR - ОБРАТНЫЙ ТОК : 0.025 UA; МИНИМАЛЬНАЯ РАБОЧАЯ ТЕМПЕРАТУРА: - 65 C; МАКСИМАЛЬНАЯ РАБОЧАЯ ТЕМПЕРАТУРА: + 175 C; СЕРИЯ: LL4148; УПАКОВКА: REEL; УПАКОВКА: CUT TAPE; УПАКОВКА: MOUSEREEL; ВЫСОТА: 1.5 MM; ДЛИНА: 3.6 MM; РАЗМЕР ФАБРИЧНОЙ УПАКОВКИ:РАЗМЕР ФАБРИЧНОЙ УПАКОВКИ: 2500; ТИП: SMALL SIGNAL SWITCHING DIODE; VR - ОБРАТНОЕ НАПРЯЖЕНИЕ: 100 V; ШИРИНА: 1.5 MM; ВЕС ИЗДЕЛИЯ: 52 MG</t>
  </si>
  <si>
    <t>КАТЕГОРИЯ ПРОДУКТА: ДИОДЫ И ВЫПРЯМИТЕЛИ ШОТТКИ, ROHS: ПОДРОБНОСТИ, ТОВАР: ДИОДЫ ШОТТКИ, ТИП МОНТАЖА: СМД/СМТ, ПОСЫЛКА/КЕЙС: СОТ-23-3, КОНФИГУРАЦИЯ: ДВОЙНОЙ АНОД С ОБЩИМ КАТОДОМ, ТЕХНОЛОГИИ: СИ, ЕСЛИ - ПРЯМОЙ ТОК: 200 МА, VRRM - ПОВТОРЯЮЩЕЕСЯ ОБРАТНОЕ НАПРЯЖЕНИЕ: 40 В, VF - ПРЯМОЕ НАПРЯЖЕНИЕ: 1 В, IFSM - ПРЯМОЙ ИМПУЛЬСНЫЙ ТОК: 600 МА, IR - ОБРАТНЫЙ ТОК: 100 НА, МИНИМАЛЬНАЯ РАБОЧАЯ ТЕМПЕРАТУРА: - 55 С, МАКСИМАЛЬНАЯ РАБОЧАЯ ТЕМПЕРАТУРА: + 125 С, СЕРИИ: BASXX, УПАКОВКА: КАТУШКА, УПАКОВКА: РАЗРЕЗАТЬ ЛЕНТУ, УПАКОВКА: МЫШЬКАТУШКА, МАРКА: ВИШАЙ ПОЛУПРОВОДНИКИ, PD - РАССЕИВАЕМАЯ МОЩНОСТЬ: 200 МВТ, ТИП ПРОДУКТА: ДИОДЫ И ВЫПРЯМИТЕЛИ ШОТТКИ, ЗАВОДСКАЯ УПАКОВКА: 15000, ПОДКАТЕГОРИЯ: ДИОДЫ И ВЫПРЯМИТЕЛИ, ЕДИНИЦА ИЗМЕРЕНИЯ: 8 МГ, ЗАВОДСКАЯ УПАКОВКА: 250, ПОДКАТЕГОРИЯ: PMIC — ИС УПРАВЛЕНИЯ ПИТАНИЕМ, ТОПОЛОГИЯ: ССЫЛКИ НА ШУНТЫ, ШИРИНА: 1,3 ММ, ЕДИНИЦА ИЗМЕРЕНИЯ: 8 МГ, ШИРИНА: 5 ММ, ЕДИНИЦА ИЗМЕРЕНИЯ: 620 МГ, РАБОЧЕЕ НАПРЯЖЕНИЕ ПИТАНИЯ: ОТ 3 В ДО 44 В, ОТ +/- 1,5 В ДО +/- 22 В, ТОВАР: ОПЕРАЦИОННЫЕ УСИЛИТЕЛИ, ТИП ПРОДУКТА: ОПЕРАЦИОННЫЕ УСИЛИТЕЛИ — ОПЕРАЦИОННЫЕ УСИЛИТЕЛИ, PSRR — КОЭФФИЦИЕНТ ОТКЛОНЕНИЯ ИСТОЧНИКА ПИТАНИЯ: 80 ДБ, ЗАВОДСКАЯ УПАКОВКА: 2500, ПОДКАТЕГОРИЯ: ИС УСИЛИТЕЛЯ, ТИП ПОСТАВКИ: ОДИНОЧНЫЙ, ДВОЙНОЙ, ТЕХНОЛОГИИ: БИПОЛЯРНЫЙ, VCM - СИНФАЗНОЕ НАПРЯЖЕНИЕ: ОТРИЦАТЕЛЬНАЯ ШИНА К ПОЛОЖИТЕЛЬНОЙ ШИНЕ — 1,8 В, КОЭФФИЦИЕНТ УСИЛЕНИЯ ПО НАПРЯЖЕНИЮ, ДБ: 100 ДБ, ШИРИНА: 4 ММ, ЕДИНИЦА ИЗМЕРЕНИЯ: 540 МГ, , , , , , , , , , , , , , , , , , , , ,</t>
  </si>
  <si>
    <t>BAS40-05-E3-08</t>
  </si>
  <si>
    <t>КАТЕГОРИЯ ПРОДУКТА: ДИОДЫ И ВЫПРЯМИТЕЛИ ШОТТКИ, ROHS: ПОДРОБНОСТИ, ТОВАР: ДИОДЫ ШОТТКИ, ТИП МОНТАЖА: СМД/СМТ, ПОСЫЛКА/КЕЙС: СК-79-2, КОНФИГУРАЦИЯ: ОДИНОКИЙ, ТЕХНОЛОГИИ: СИ, ЕСЛИ - ПРЯМОЙ ТОК: 750 МА, VRRM - ПОВТОРЯЮЩЕЕСЯ ОБРАТНОЕ НАПРЯЖЕНИЕ: 45 В, VF - ПРЯМОЕ НАПРЯЖЕНИЕ: 500 МВ, IFSM - ПРЯМОЙ ИМПУЛЬСНЫЙ ТОК: 2 А, IR - ОБРАТНЫЙ ТОК: 10 МКА, МИНИМАЛЬНАЯ РАБОЧАЯ ТЕМПЕРАТУРА: - 65 С, МАКСИМАЛЬНАЯ РАБОЧАЯ ТЕМПЕРАТУРА: + 150 С, СЕРИИ: БАС52, УПАКОВКА: КАТУШКА, УПАКОВКА: РАЗРЕЗАТЬ ЛЕНТУ, УПАКОВКА: МЫШЬКАТУШКА, МАРКА: ИНФИНЕОН ТЕХНОЛОГИИ, PD - РАССЕИВАЕМАЯ МОЩНОСТЬ: 500 МВТ, ТИП ПРОДУКТА: ДИОДЫ И ВЫПРЯМИТЕЛИ ШОТТКИ, ЗАВОДСКАЯ УПАКОВКА: 3000, ЕДИНИЦА ИЗМЕРЕНИЯ: 1600 МГ,</t>
  </si>
  <si>
    <t>BAS5202VH6327XTSA1</t>
  </si>
  <si>
    <t>ДИСКРЕТНЫЕ ПОЛУПРОВОДНИКОВЫЕ ПРИБОРЫ - ДИОДЫ И ВЫПРЯМИТЕЛИ ШОТТКИ. ИСП. В ЭЛЕКТРОННЫХ УСТРОЙСТВАХ ОБЩЕГРАЖДАНСКОГО НАЗНАЧЕНИЯ.</t>
  </si>
  <si>
    <t>МОП ТРАНЗИСТОР, МОП ТРАНЗИСТОР., 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t>
  </si>
  <si>
    <t>КАТЕГОРИЯ ПРОДУКТА: МОП-ТРАНЗИСТОР, ROHS: ПОДРОБНОСТИ, ТЕХНОЛОГИИ: СИ, ТИП МОНТАЖА: СКВОЗНОЕ ОТВЕРСТИЕ, ПОСЫЛКА/КЕЙС: ТО-220-3, ПОЛЯРНОСТЬ ТРАНЗИСТОРА: N-КАНАЛ, КОЛИЧЕСТВО КАНАЛОВ: 1 КАНАЛ, VDS - НАПРЯЖЕНИЕ ПРОБОЯ СТОК-ИСТОК: 100 В, ID — НЕПРЕРЫВНЫЙ ТОК СТОКА: 79 А, RDS ON — СОПРОТИВЛЕНИЕ СТОК-ИСТОК: 3 МОМ, VGS - НАПРЯЖЕНИЕ ЗАТВОР-ИСТОК: - 20 В, + 20 В, VGS TH - ПОРОГОВОЕ НАПРЯЖЕНИЕ ЗАТВОР-ИСТОК: 2,7 В, QG - ЗАРЯД ВОРОТ: 155 НКЛ, МИНИМАЛЬНАЯ РАБОЧАЯ ТЕМПЕРАТУРА: - 55 С, МАКСИМАЛЬНАЯ РАБОЧАЯ ТЕМПЕРАТУРА: + 175 С, PD - РАССЕИВАЕМАЯ МОЩНОСТЬ: 41 ВТ, РЕЖИМ КАНАЛА: УЛУЧШЕНИЕ, ТОРГОВОЕ НАЗВАНИЕ: OPTIMOS, УПАКОВКА: ТРУБКА, МАРКА: ИНФИНЕОН ТЕХНОЛОГИИ, КОНФИГУРАЦИЯ: ОДИНОКИЙ, ВРЕМЯ ПАДЕНИЯ: 37 НС, ВЫСОТА: 16,15 ММ, ДЛИНА: 10,65 ММ, ТИП ПРОДУКТА: МОП-ТРАНЗИСТОР, ВРЕМЯ НАРАСТАНИЯ: 38 НС, СЕРИИ: ОПТИМОС 3, ЗАВОДСКАЯ УПАКОВКА: 500, ПОДКАТЕГОРИЯ: МОП-ТРАНЗИСТОРЫ, ТИП ТРАНЗИСТОРА: 1 N-КАНАЛ, ТИПИЧНОЕ ВРЕМЯ ЗАДЕРЖКИ ВЫКЛЮЧЕНИЯ: 112 НС, ТИПИЧНОЕ ВРЕМЯ ЗАДЕРЖКИ ВКЛЮЧЕНИЯ: 42 НС, ШИРИНА: 4,85 ММ, ЕДИНИЦА ИЗМЕРЕНИЯ: 2 Г</t>
  </si>
  <si>
    <t>IPA030N10N3G</t>
  </si>
  <si>
    <t>КАТЕГОРИЯ ТОВАРА: ТРАНЗИСТОРЫ - БИПОЛЯРНЫЕ ТРАНЗИСТОРЫ - BJT. ПОЛЯРНОСТЬ ТРАНЗИСТОРА:PNP. КОНФИГУРАЦИЯ:SINGLE, НАПРЯЖЕНИЕ КОЛЛЕКТОР-ЭМИТТЕР (VCEO), МАКС.:40 V, НАПРЯЖЕНИЕ КОЛЛЕКТОР-БАЗА (VCBO):40 V АПРЯЖЕНИЕ ЭМИТТЕР-БАЗА (VEBO):5 V, МАКСИМАЛЬНЫЙ ПОСТОЯННЫЙ ТОК КОЛЛЕКТОРА:0.6 A, PD - РАССЕИВАНИЕ МОЩНОСТИ:625 MW, ПРОИЗВЕДЕНИЕ КОЭФФИЦИЕНТА УСИЛЕНИЯ НА ШИРИНУ ПОЛОСЫ ПРОПУСКАНИЯ (FT):200 MHZ, МИНИМАЛЬНАЯ РАБОЧАЯ ТЕМПЕРАТУРА:- 55 C, МАКСИМАЛЬНАЯ РАБОЧАЯ ТЕМПЕРАТУРА:+ 150 C, ПОСТОЯННОГО ТОКА/МИН. КОЭФФ. УСИЛЕНИЯ ТРАНЗИСТОРА (HFE):30 AT 100 UA, 1 V</t>
  </si>
  <si>
    <t>PBSS4041NZ</t>
  </si>
  <si>
    <t>КАТЕГОРИЯ ПРОДУКТА: МОП-ТРАНЗИСТОР, ROHS: ПОДРОБНОСТИ, ТЕХНОЛОГИИ: СИ, ТИП КРЕПЛЕНИЯ: СМД/СМТ, УПАКОВКА/КОРОБКА: ПКФН-8, ПОЛЯРНОСТЬ ТРАНЗИСТОРА: N-КАНАЛ, КОЛИЧЕСТВО КАНАЛОВ: 1 КАНАЛ, VDS – НАПРЯЖЕНИЕ ПРОБОЯ СТОК-ИСТОК: 30 В, ID - НЕПРЕРЫВНЫЙ ТОК РАЗРЯДА: 100 А, RDS ON — СОПРОТИВЛЕНИЕ ИСТОЧНИКА КАПЕЛЬ: 1,4 МОМ, VGS - НАПРЯЖЕНИЕ ИСТОЧНИКА ЗАТВОРА: -20В, +20В, VGS TH - ПОРОГОВОЕ НАПРЯЖЕНИЕ ИСТОЧНИКА ВХОДНОГО СИГНАЛА: 1,8 В, QG - ВХОДНАЯ НАГРУЗКА: 120 Г. Н.Э., МИНИМАЛЬНАЯ РАБОЧАЯ ТЕМПЕРАТУРА: - 55 С, МАКСИМАЛЬНАЯ РАБОЧАЯ ТЕМПЕРАТУРА: + 150 °С, PD - ПОТЕРИ МОЩНОСТИ: 3,6 ВТ, РЕЖИМ КАНАЛА: УЛУЧШЕНИЕ, УПАКОВКА: КАТУШКА, УПАКОВКА: РАЗРЕЗАТЬ ЛЕНТУ, УПАКОВКА: МЫШЬКАТУШКА, МАРКА: ИНФИНЕОН ТЕХНОЛОГИИ, КОНФИГУРАЦИЯ: ОДИНОКИЙ, ВРЕМЯ ПАДЕНИЯ: 13 НС, ПРЯМАЯ КРУТИЗНА - МИН: 190 С, ВЫСОТА: 0,83 ММ, ДЛИНА: 6 ММ, ТИП ПРОДУКТА: МОП-ТРАНЗИСТОР, ВРЕМЯ НАРАСТАНИЯ: 30 НС, КОЛИЧЕСТВО В УПАКОВКЕ НА УСЛОВИЯХ ФРАНКО-ЗАВОД: 4000, ПОДКАТЕГОРИЯ: МОП-ТРАНЗИСТОРЫ, ТИП ТРАНЗИСТОРА: 1 КАНАЛ N, ТИПИЧНОЕ ВРЕМЯ ЗАДЕРЖКИ ОТКЛЮЧЕНИЯ ПИТАНИЯ: 31 НС, ТИПИЧНОЕ ВРЕМЯ ЗАДЕРЖКИ ВКЛЮЧЕНИЯ: 26 НС, ШИРИНА: 5 ММ, ЕДИНИЦА ИЗМЕРЕНИЯ: 122,136 МГ,</t>
  </si>
  <si>
    <t>IRFH5300TRPBF</t>
  </si>
  <si>
    <t>КАТЕГОРИЯ ПРОДУКТА: ИСТОЧНИКИ ОПОРНОГО НАПРЯЖЕНИЯ, ROHS: ПОДРОБНОСТИ, ТИП МОНТАЖА: СМД/СМТ, ПОСЫЛКА/КЕЙС: СОИК-8, ТИП ССЫЛКИ: СЕРИЯ ПРЕЦИЗИОННЫХ ССЫЛОК, ВЫХОДНОЕ НАПРЯЖЕНИЕ: 3,3 В, НАЧАЛЬНАЯ ТОЧНОСТЬ: 0,0015, ТЕМПЕРАТУРНЫЙ КОЭФФИЦИЕНТ: 7 ЧАСТЕЙ НА МИЛЛИОН/КЛ, СЕРИЯ VREF — ВХОДНОЕ НАПРЯЖЕНИЕ — МАКС.: 20 В, ТОК ШУНТА - МАКС.: 100 МА, МИНИМАЛЬНАЯ РАБОЧАЯ ТЕМПЕРАТУРА: - 40 С, МАКСИМАЛЬНАЯ РАБОЧАЯ ТЕМПЕРАТУРА: + 125 С, СЕРИИ: LT1461, УПАКОВКА: ТРУБКА, МАРКА: АНАЛОГОВЫЕ УСТРОЙСТВА, ВЫСОТА: 1,75 ММ, РАБОЧИЙ ТОК ПИТАНИЯ: 35 МКА, ТИП ПРОДУКТА: ИСТОЧНИКИ ОПОРНОГО НАПРЯЖЕНИЯ, НЕИСПРАВНОСТЬ: НЕИСПРАВНОСТЬ, ЗАВОДСКАЯ УПАКОВКА: 100, ПОДКАТЕГОРИЯ: PMIC — ИС УПРАВЛЕНИЯ ПИТАНИЕМ, ПОТРЕБЛЯЕМЫЙ ТОК - МАКС.: 70 МКА, ЕДИНИЦА ИЗМЕРЕНИЯ: 76,018 МГ, КОЛИЧЕСТВО КАНАЛОВ АЦП: 16 КАНАЛОВ, СЕРИЯ ПРОЦЕССОРОВ: СТМ32Ф40, ТОВАР: MCU+FPU, ТИП ПРОДУКТА: МИКРОКОНТРОЛЛЕРЫ ARM — МИКРОКОНТРОЛЛЕРЫ, ТИП ПАМЯТИ ПРОГРАММЫ: ВСПЫШКА, ЗАВОДСКАЯ УПАКОВКА: 1000, ПОДКАТЕГОРИЯ: МИКРОКОНТРОЛЛЕРЫ - МИКРОКОНТРОЛЛЕРЫ, ТОРГОВОЕ НАЗВАНИЕ: СТМ32, СТОРОЖЕВЫЕ ТАЙМЕРЫ: СТОРОЖЕВОЙ ТАЙМЕР, ОКОННЫЙ, ЕДИНИЦА ИЗМЕРЕНИЯ: 349,700 МГ</t>
  </si>
  <si>
    <t>LT1461DHS8-3.3</t>
  </si>
  <si>
    <t>МИНИАТЮРНЫЙ ЭЛЕКТРОННЫЙ КОМПОНЕНТ: 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</si>
  <si>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 РЕГУЛЯТОРЫ НАПРЯЖЕНИЯ, УПАКОВКА / БЛОК: SOT-3 , ВЫХОДНОЕ НАПРЯЖЕНИЕ: 5 V , ВЫХОДНОЙ ТОК: 0.150 A , КОЛИЧЕСТВО ВЫХОДОВ: 1 OUTPUT, ТИП ВЫХОДА: FIXED, МИНИМАЛЬНАЯ РАБОЧАЯ ТЕМПЕРАТУРА - 40 C , МАКСИМАЛЬНАЯ РАБОЧАЯ ТЕМПЕРАТУРА: + 125 C, СЕРИЯ: LT1121 , УПАКОВКА: TUBE , ВЫСОТА: 1.8 MM , ПРОДУКТ: LDO LINEAR REGULATORS, ТИП: MICROPOWER LOW DROPOUT REGULATOR, ТОРГОВАЯ МАРКА: ANALOG DEVICES / LINEAR TECHNOLOGY, ТИП ПРОДУКТА: LDO VOLTAGE REGULATORS, РАЗМЕР ФАБРИЧНОЙ УПАКОВКИ: 78, ПОДКАТЕГОРИЯ: PMIC - POWER MANAGEMENT ICS, ВЕС ИЗДЕЛИЯ: 262 MG</t>
  </si>
  <si>
    <t>КАТЕГОРИЯ ПРОДУКТА: ДРАЙВЕРЫ ВОРОТ, ROHS: ПОДРОБНОСТИ, ТОВАР: ИЗОЛИРОВАННЫЕ ДРАЙВЕРЫ ЗАТВОРА, ТИП: ВЫСОКАЯ СТОРОНА, ТИП МОНТАЖА: СМД/СМТ, ПОСЫЛКА/КЕЙС: ДСО-16, КОЛИЧЕСТВО ВОДИТЕЛЕЙ: 1 ВОДИТЕЛЬ, КОЛИЧЕСТВО ВЫХОДОВ: 1 ВЫХОД, ВЫХОДНОЙ ТОК: 2 А, НАПРЯЖЕНИЕ ПИТАНИЯ - МИН.: 4,5 В, НАПРЯЖЕНИЕ ПИТАНИЯ - МАКС.: 20 В, КОНФИГУРАЦИЯ: ИНВЕРТИРУЮЩИЙ, НЕИНВЕРТИРУЮЩИЙ, ВРЕМЯ НАРАСТАНИЯ: 400 НС, ВРЕМЯ ПАДЕНИЯ: 350 НС, МИНИМАЛЬНАЯ РАБОЧАЯ ТЕМПЕРАТУРА: - 40 С, МАКСИМАЛЬНАЯ РАБОЧАЯ ТЕМПЕРАТУРА: + 150 С, СЕРИИ: 1ED-F2 УЛУЧШЕННЫЙ, УПАКОВКА: КАТУШКА, УПАКОВКА: РАЗРЕЗАТЬ ЛЕНТУ, УПАКОВКА: МЫШЬКАТУШКА, МАРКА: ИНФИНЕОН ТЕХНОЛОГИИ, ТИП ЛОГИКИ: КМОП, ЧУВСТВИТЕЛЬНОСТЬ К ВЛАГЕ: ДА, РАБОЧИЙ ТОК ПИТАНИЯ: 7 МА, ВЫХОДНОЕ НАПРЯЖЕНИЕ: 6,5 В, PD - РАССЕИВАЕМАЯ МОЩНОСТЬ: 700 МВТ, ТИП ПРОДУКТА: ДРАЙВЕРЫ ВОРОТ, ЗАДЕРЖКА РАСПРОСТРАНЕНИЯ - МАКС.: 195 НС, НЕИСПРАВНОСТЬ: ДА, ЗАВОДСКАЯ УПАКОВКА: 1000, ПОДКАТЕГОРИЯ: PMIC — ИС УПРАВЛЕНИЯ ПИТАНИЕМ, ТЕХНОЛОГИИ: СИ, ТОРГОВОЕ НАЗВАНИЕ: EICEDRIVER, ЧАСТЬ # ПСЕВДОНИМЫ: SP000920028 1ED020I12F2XUMA1, ЕДИНИЦА ИЗМЕРЕНИЯ: 449,140 МГ, ЕДИНИЦА ИЗМЕРЕНИЯ: 5.800 Г, ПОДКАТЕГОРИЯ: ИС УСИЛИТЕЛЯ, ТИП ПОСТАВКИ: ОДИНОЧНЫЙ, ДВОЙНОЙ, ТЕХНОЛОГИИ: БИПОЛЯРНЫЙ, VCM - СИНФАЗНОЕ НАПРЯЖЕНИЕ: ОТРИЦАТЕЛЬНАЯ ШИНА К ПОЛОЖИТЕЛЬНОЙ ШИНЕ — 1,8 В, КОЭФФИЦИЕНТ УСИЛЕНИЯ ПО НАПРЯЖЕНИЮ, ДБ: 100 ДБ, ШИРИНА: 4 ММ, ЕДИНИЦА ИЗМЕРЕНИЯ: 540 МГ, , , , , , , , , , , , , , , , , , , , ,</t>
  </si>
  <si>
    <t>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</si>
  <si>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 РЕГУЛЯТОРЫ НАПРЯЖЕНИЯ, ROHS: ПОДРОБНОСТИ, ТИП МОНТАЖА: СМД/СМТ, УПАКОВКА/КОРОБКА: СЕГОДНЯ-23-5, ВЫХОДНОЕ НАПРЯЖЕНИЕ: 5 V, ВЫХОДНОЙ ТОК: 150 МА, КОЛИЧЕСТВО ВЫХОДОВ: 1 ВЫХОД, ПОЛЯРНОСТЬ: ПОЛОЖИТЕЛЬНЫЙ, ТОК ПОКОЯ: 100 МКА, ВХОДНОЕ НАПРЯЖЕНИЕ, МИН.: 2.7 V, ВХОДНОЕ НАПРЯЖЕНИЕ, МАКС.: 10 V, PSRR/ПОДАВЛЕНИЕ МОРЩИН - ТИП: 60 ДБ, ТИП ВЫХОДА: ИСПРАВЛЕНО, МИНИМАЛЬНАЯ РАБОЧАЯ ТЕМПЕРАТУРА: - 40 С, МАКСИМАЛЬНАЯ РАБОЧАЯ ТЕМПЕРАТУРА: + 125 С, ВЫХОДНОЕ НАПРЯЖЕНИЕ: 375 МВ, СЕРИИ: ТПС76350, УПАКОВКА: КАТУШКА, УПАКОВКА: РАЗРЕЗАТЬ ЛЕНТУ, УПАКОВКА: МЫШЬКАТУШКА, МАРКА: ИНСТРУМЕНТЫ ТЕХАСА, НАПРЯЖЕНИЕ ОТПУСКАНИЯ - МАКС.: 300 МВ, ВЫСОТА: 1,15 ММ, IB - ВХОДНОЙ ТОК СМЕЩЕНИЯ: 85 МКА, ДЛИНА: 2,9 ММ, СТАБИЛИЗАЦИЯ ПРИ КОЛЕБАНИЯХ СЕТЕВОГО НАПРЯЖЕНИЯ: 0.04 % / V, РАБОЧИЙ ИСТОЧНИК ПИТАНИЯ: 80 МКА, ДИАПАЗОН РАБОЧИХ ТЕМПЕРАТУР: -4, PD - ПОТЕРИ МОЩНОСТИ: 555 МВТ, ТИП ПРОДУКТА: LDO-РЕГУЛЯТОРЫ НАПРЯЖЕНИЯ, КОЛИЧЕСТВО В УПАКОВКЕ НА УСЛОВИЯХ ФРАНКО-ЗАВОД: 250, ПОДКАТЕГОРИЯ: PMIC — ИС УПРАВЛЕНИЯ ПИТАНИЕМ, ТОЧНОСТЬ РЕГУЛИРОВАНИЯ НАПРЯЖЕНИЯ: 0,03, ШИРИНА: 1,6 ММ, ЕДИНИЦА ИЗМЕРЕНИЯ: 40 МГ,</t>
  </si>
  <si>
    <t>TPS76350DBVT</t>
  </si>
  <si>
    <t>МИКРОСХЕМА ДЛЯ УПРАВЛЕНИЯ ПИТАНИЕМ, КАТЕГОРИЯ ПРОДУКТА: LDO РЕГУЛЯТОРЫ НАПРЯЖЕНИЯ, ВИД МОНТАЖА: SMD/SMT, УПАКОВКА / БЛОК: SOT-23-THIN-5, ВЫХОДНОЕ НАПРЯЖЕНИЕ: 3.3 V, ВЫХОДНОЙ ТОК: 200 MA, КОЛИЧЕСТВО ВЫХОДОВ: 1 OUTPUT, ПОЛЯРНОСТЬ: POSITIVE, ВХОДНОЕ НАПРЯЖЕНИЕ (МАКС.): 6.5 V, ВХОДНОЕ НАПРЯЖЕНИЕ МИН.: 2.7 V, ТИП ВЫХОДА: FIXED, МИНИМАЛЬНАЯ РАБОЧАЯ ТЕМПЕРАТУРА: - 40 C, МАКСИМАЛЬНАЯ РАБОЧАЯ ТЕМПЕРАТУРА: + 125 C, НАПРЯЖЕНИЕ ОТПУСКАНИЯ: 100 MV, КВАЛИФИКАЦИЯ: AEC-Q100, СЕРИЯ: TPS79933-Q1, УПАКОВКА: CUT TAPE, УПАКОВКА: MOUSEREEL, УПАКОВКА: REEL, ВЫСОТА: 0.87 MM, ДЛИНА: 2.9 MM, ДИАПАЗОН РАБОЧИХ ТЕМПЕРАТУР: - 4, ШИРИНА: 1.6 MM, НАПРЯЖЕНИЕ ОТПУСКАНИЯ - МАКС.: 160 MV AT 200 MA, ТОЧНОСТЬ РЕГУЛИРОВАНИЯ НАПРЯЖЕНИЯ: 1 %, НЕСТАБИЛЬНОСТЬ ВЫХОДНОГО НАПРЯЖЕНИЯ ИЛИ ТОКА: 0.02 %/V, НЕСТАБИЛЬНОСТЬ ВЫХОДНОЙ НАГРУЗКИ: 0.002 %/MA, РАБОЧИЙ ТОК ИСТОЧНИКА ПИТАНИЯ: 40 UA, PD - РАССЕИВАНИЕ МОЩНОСТИ: 0.5 W, РАЗМЕР ФАБРИЧНОЙ УПАКОВКИ: 3000, ВЕС ИЗДЕЛИЯ: 6.300 MG</t>
  </si>
  <si>
    <t>TPS79933QDDCRQ1</t>
  </si>
  <si>
    <t>КАТЕГОРИЯ ПРОДУКТА: ЛОГИЧЕСКИЕ ВОРОТА, ROHS: ПОДРОБНОСТИ, ТОВАР: ОДНОФУНКЦИОНАЛЬНЫЕ ВОРОТА, ЛОГИЧЕСКАЯ ФУНКЦИЯ: И-НЕ, ЛОГИЧЕСКАЯ СЕМЬЯ: LVC, КОЛИЧЕСТВО ПОРТОВ: 1 ВОРОТА, КОЛИЧЕСТВО ВХОДНЫХ СТРОК: 2 ВХОД, КОЛИЧЕСТВО ВЫХОДНЫХ СТРОК: 1 ВЫХОД, ВЫХОДНОЙ ТОК ВЫСОКОГО УРОВНЯ: - 32 МА, ВЫХОДНОЙ ТОК НИЗКОГО УРОВНЯ: 32 МА, ЗАДЕРЖКА СИГНАЛА: 4,7 НС, НАПРЯЖЕНИЕ ПИТАНИЯ - МАКС.: 5,5 В, НАПРЯЖЕНИЕ ПИТАНИЯ - МИН.: 1,65 В, МИНИМАЛЬНАЯ РАБОЧАЯ ТЕМПЕРАТУРА: - 40 С, МАКСИМАЛЬНАЯ РАБОЧАЯ ТЕМПЕРАТУРА: + 125 С, ТИП КРЕПЛЕНИЯ: СМД/СМТ, УПАКОВКА/КОРОБКА: СК70-5, УПАКОВКА: КАТУШКА, УПАКОВКА: РАЗРЕЗАТЬ ЛЕНТУ, УПАКОВКА: МЫШЬКАТУШКА, МАРКА: ИНСТРУМЕНТЫ ТЕХАСА, ФУНКЦИЯ: И-НЕ, ВЫСОТА: 0,9 ММ, ТИП ВВОДА: КМОП, ТТЛ, ДЛИНА: 2 ММ, ТИП ЛОГИКИ: ИСТИННЫЙ, РАБОЧЕЕ НАПРЯЖЕНИЕ ПИТАНИЯ: 1,8 В, 2,5 В, 3,3 В, 5 В, ДИАПАЗОН РАБОЧИХ ТЕМПЕРАТУР: ОТ -40°С ДО +125°С, ТИП ВЫХОДА: КМОП, ТИП ПРОДУКТА: ЛОГИЧЕСКИЕ ВОРОТА, СЕРИИ: SN74LVC1G00, КОЛИЧЕСТВО В УПАКОВКЕ НА УСЛОВИЯХ ФРАНКО-ЗАВОД: 250, ПОДКАТЕГОРИЯ: ЛОГИЧЕСКИЕ ИС, ШИРИНА: 1,25 ММ, ЕДИНИЦА ИЗМЕРЕНИЯ: 20 МГ,</t>
  </si>
  <si>
    <t>SN74LVC1G00DCK</t>
  </si>
  <si>
    <t>МИКРОСХЕМА ИНТЕГРАЛЬНАЯ МОНОЛИТНАЯ - ИС ДЛЯ УПРАВЛЕНИЯ ПИТАНИЕМ-ИМПУЛЬСНЫЕ РЕГУЛЯТОРЫ (КОНТРОЛЛЕРЫ) НАПРЯЖЕНИЯ. ИСП. В ЭЛЕКТРОННЫХ УСТРОЙСТВАХ ОБЩЕГРАЖДАНСКОГО НАЗНАЧЕНИЯ. (КОМПЬЮТЕРНЫЕ СИСТЕМЫ, ИГРОВЫЕ ПРИСТАВКИ). НЕ ИМЕЕТ ФУНКЦИИ ШИФРОВАНИЯ И КРИПТОГРАФИИ.</t>
  </si>
  <si>
    <t>КАТЕГОРИЯ ПРОДУКТА: ИМПУЛЬСНЫЕ РЕГУЛЯТОРЫ НАПРЯЖЕНИЯ, ROHS: ПОДРОБНОСТИ, ТИП МОНТАЖА: СМД/СМТ, ПОСЫЛКА/КЕЙС: ХЦСОП-20, ТОПОЛОГИЯ: БАК, ВЫХОДНОЕ НАПРЯЖЕНИЕ: ОТ 600 МВ ДО 5,5 В, ВЫХОДНОЙ ТОК: 15 А, КОЛИЧЕСТВО ВЫХОДОВ: 1 ВЫХОД, ВХОДНОЕ НАПРЯЖЕНИЕ, МИН.: 2,95 В, ВХОДНОЕ НАПРЯЖЕНИЕ, МАКС.: 5,5 В, ЧАСТОТА ПЕРЕКЛЮЧЕНИЯ: ОТ 300 КГЦ ДО 1,5 МГЦ, МИНИМАЛЬНАЯ РАБОЧАЯ ТЕМПЕРАТУРА: - 40 С, МАКСИМАЛЬНАЯ РАБОЧАЯ ТЕМПЕРАТУРА: + 125 С, СЕРИИ: ЛМ21215А, УПАКОВКА: КАТУШКА, УПАКОВКА: РАЗРЕЗАТЬ ЛЕНТУ, УПАКОВКА: МЫШЬКАТУШКА, МАРКА: ИНСТРУМЕНТЫ ТЕХАСА, РЕГУЛИРОВАНИЕ НАГРУЗКИ: 0,02 % ВВЫХ/А, РАБОЧИЙ ТОК ПИТАНИЯ: 1,5 МА, ТИП ПРОДУКТА: ИМПУЛЬСНЫЕ РЕГУЛЯТОРЫ НАПРЯЖЕНИЯ, ЗАВОДСКАЯ УПАКОВКА: 2500, ПОДКАТЕГОРИЯ: PMIC — ИС УПРАВЛЕНИЯ ПИТАНИЕМ, ТИП: ШАГ ВНИЗ, ЕДИНИЦА ИЗМЕРЕНИЯ: 81 800 МГ</t>
  </si>
  <si>
    <t>LM21215AMHX-1/NOPB</t>
  </si>
  <si>
    <t>КАТЕГОРИЯ ПРОДУКТА: ИСТОЧНИКИ ОПОРНОГО НАПРЯЖЕНИЯ, ROHS: ПОДРОБНОСТИ, ТИП МОНТАЖА: СМД/СМТ, ПОСЫЛКА/КЕЙС: СОТ-23-3, ТИП ССЫЛКИ: ШУНТИРУЮЩИЕ РЕГУЛИРУЕМЫЕ ПРЕЦИЗИОННЫЕ ЭТАЛОНЫ, ВЫХОДНОЕ НАПРЯЖЕНИЕ: РЕГУЛИРУЕМЫЙ, НАЧАЛЬНАЯ ТОЧНОСТЬ: 0,02, ТЕМПЕРАТУРНЫЙ КОЭФФИЦИЕНТ: 92 МИЛЛИОННЫХ ДОЛЕЙ/КЛ, СЕРИЯ VREF — ВХОДНОЕ НАПРЯЖЕНИЕ — МАКС.: 36 В, ТОК ШУНТА - МАКС.: 100 МА, МИНИМАЛЬНАЯ РАБОЧАЯ ТЕМПЕРАТУРА: - 40 С, МАКСИМАЛЬНАЯ РАБОЧАЯ ТЕМПЕРАТУРА: + 125 С, СЕРИИ: TL431, УПАКОВКА: КАТУШКА, УПАКОВКА: РАЗРЕЗАТЬ ЛЕНТУ, УПАКОВКА: МЫШЬКАТУШКА, МАРКА: ИНСТРУМЕНТЫ ТЕХАСА, ОПИСАНИЕ/ФУНКЦИЯ: РЕГУЛИРУЕМЫЙ ТОЧНЫЙ ШУНТНЫЙ РЕГУЛЯТОР, ВЫСОТА: 1 ММ, ДЛИНА: 2,92 ММ, МАКСИМАЛЬНОЕ ВЫХОДНОЕ НАПРЯЖЕНИЕ: 36 В, ТОВАР: ИСТОЧНИКИ ОПОРНОГО НАПРЯЖЕНИЯ, ТИП ПРОДУКТА: ИСТОЧНИКИ ОПОРНОГО НАПРЯЖЕНИЯ, ТОК ШУНТА - МИН.: 600 МКА, ЗАВОДСКАЯ УПАКОВКА: 250, ПОДКАТЕГОРИЯ: PMIC — ИС УПРАВЛЕНИЯ ПИТАНИЕМ, ТОПОЛОГИЯ: ССЫЛКИ НА ШУНТЫ, ШИРИНА: 1,3 ММ, ЕДИНИЦА ИЗМЕРЕНИЯ: 8 МГ,</t>
  </si>
  <si>
    <t>TL431IDBZTG4</t>
  </si>
  <si>
    <t>МИКРОСХЕМА ДЛЯ УПРАВЛЕНИЯ ПИТАНИЕМ, КАТЕГОРИЯ ПРОДУКТА: ИМПУЛЬСНЫЕ РЕГУЛЯТОРЫ НАПРЯЖЕНИЯ, ВИД МОНТАЖА: SMD/SMT, УПАКОВКА / БЛОК: SOT-23-THIN-6, ТОПОЛОГИЯ: BUCK, ВЫХОДНОЕ НАПРЯЖЕНИЕ: 800 MV TO 55 V, ВЫХОДНОЙ ТОК: 600 MA, КОЛИЧЕСТВО ВЫХОДОВ: 1 OUTPUT, ВХОДНОЕ НАПРЯЖЕНИЕ (МАКС.): 60 V, ВХОДНОЕ НАПРЯЖЕНИЕ МИН.: 4 V, ЧАСТОТА ПЕРЕКЛЮЧЕНИЙ: 2.1 MHZ, МИНИМАЛЬНАЯ РАБОЧАЯ ТЕМПЕРАТУРА: - 40 C, МАКСИМАЛЬНАЯ РАБОЧАЯ ТЕМПЕРАТУРА: + 125 C, СЕРИЯ: LMR16006, УПАКОВКА: CUT TAPE, УПАКОВКА: MOUSEREEL, УПАКОВКА: REEL, ВЫСОТА: 1 MM, ВХОДНОЕ НАПРЯЖЕНИЕ: 4 V TO 60 V, ДЛИНА: 3.05 MM, ТИП: PWM DC/DC STEP-DOWN REGULATOR, ШИРИНА: 1.75 MM, ОТКЛЮЧЕНИЕ: SHUTDOWN, СРЕДСТВА РАЗРАБОТКИ: LMR16006YEVM, РАБОЧИЙ ТОК ИСТОЧНИКА ПИТАНИЯ: 28 UA, РАЗМЕР ФАБРИЧНОЙ УПАКОВКИ: 250, НАПРЯЖЕНИЕ ПИТАНИЯ - МИН.: 4 V, КОММЕРЧЕСКОЕ ОБОЗНАЧЕНИЕ: SIMPLE SWITCHER, ВЕС ИЗДЕЛИЯ: 30 MG</t>
  </si>
  <si>
    <t>LMR16006YDDCT</t>
  </si>
  <si>
    <t>КАТЕГОРИЯ ПРОДУКТА: ИСТОЧНИКИ ОПОРНОГО НАПРЯЖЕНИЯ, ROHS: Н, ТИП МОНТАЖА: СКВОЗНОЕ ОТВЕРСТИЕ, ПОСЫЛКА/КЕЙС: КРИС-16, ТИП ССЫЛКИ: СЕРИЯ ПРЕЦИЗИОННЫХ ССЫЛОК, ВЫХОДНОЕ НАПРЯЖЕНИЕ: 10 В, ТЕМПЕРАТУРНЫЙ КОЭФФИЦИЕНТ: 3 ЧАСТИ НА МИЛЛИОН/КЛ, СЕРИЯ VREF — ВХОДНОЕ НАПРЯЖЕНИЕ — МАКС.: 18 В, ТОК ШУНТА - МАКС.: 10 МА, МИНИМАЛЬНАЯ РАБОЧАЯ ТЕМПЕРАТУРА: - 55 С, МАКСИМАЛЬНАЯ РАБОЧАЯ ТЕМПЕРАТУРА: + 125 С, СЕРИИ: AD688, УПАКОВКА: ТРУБКА, ТОЧНОСТЬ: 50 МКВ/МА, МАРКА: АНАЛОГОВЫЕ УСТРОЙСТВА, ВЫСОТА: 3,56 ММ (МАКС.), ВХОДНОЕ НАПРЯЖЕНИЕ: 36 В, ДЛИНА: 21,34 ММ (МАКС.), РЕГУЛИРОВАНИЕ НАГРУЗКИ: 50 МКВ/МА, ВЫХОДНОЙ ТОК: 10 МА, ТОВАР: ИСТОЧНИКИ ОПОРНОГО НАПРЯЖЕНИЯ, ТИП ПРОДУКТА: ИСТОЧНИКИ ОПОРНОГО НАПРЯЖЕНИЯ, ЗАВОДСКАЯ УПАКОВКА: 25, ПОДКАТЕГОРИЯ: PMIC — ИС УПРАВЛЕНИЯ ПИТАНИЕМ, ТОПОЛОГИЯ: ССЫЛКИ НА СЕРИИ, ШИРИНА: 7,87 ММ (МАКС.), ЕДИНИЦА ИЗМЕРЕНИЯ: 21,319 Г, ВЕС ИЗДЕЛИЯ: 2 G,</t>
  </si>
  <si>
    <t>КАТЕГОРИЯ ПРОДУКТА: МИКРОКОНТРОЛЛЕРЫ ARM — МИКРОКОНТРОЛЛЕРЫ, ROHS: ПОДРОБНОСТИ, СЕРИИ: СТМ32Ф405РГ, ТИП МОНТАЖА: СМД/СМТ, ПОСЫЛКА/КЕЙС: ЛКФП-64, ОСНОВНОЙ: АРМ КОРТЕКС М4, ОБЪЕМ ПАМЯТИ ПРОГРАММЫ: 1 МБ, ШИРИНА ШИНЫ ДАННЫХ: 32 БИТ, РАЗРЕШЕНИЕ АЦП: 12 БИТ, МАКСИМАЛЬНАЯ ТАКТОВАЯ ЧАСТОТА: 168 МГЦ, КОЛИЧЕСТВО ВХОДОВ/ВЫХОДОВ: 51 ВВОД/ВЫВОД, РАЗМЕР ОЗУ ДАННЫХ: 192 КБ, НАПРЯЖЕНИЕ ПИТАНИЯ - МИН.: 1,8 В, НАПРЯЖЕНИЕ ПИТАНИЯ - МАКС.: 3,6 В, МИНИМАЛЬНАЯ РАБОЧАЯ ТЕМПЕРАТУРА: - 40 С, МАКСИМАЛЬНАЯ РАБОЧАЯ ТЕМПЕРАТУРА: + 105 С, УПАКОВКА: КАТУШКА, УПАКОВКА: РАЗРЕЗАТЬ ЛЕНТУ, МАРКА: STMICROELECTRONICS, РАЗРЕШЕНИЕ ЦАП: 12 БИТ, ТИП ОЗУ ДАННЫХ: SRAM, ТИП ИНТЕРФЕЙСА: CAN, I2C, SDIO, I2S/SPI, UART/USART, USB, ЧУВСТВИТЕЛЬНОСТЬ К ВЛАГЕ: ДА, КОЛИЧЕСТВО КАНАЛОВ АЦП: 16 КАНАЛОВ, СЕРИЯ ПРОЦЕССОРОВ: СТМ32Ф40, ТОВАР: MCU+FPU, ТИП ПРОДУКТА: МИКРОКОНТРОЛЛЕРЫ ARM — МИКРОКОНТРОЛЛЕРЫ, ТИП ПАМЯТИ ПРОГРАММЫ: ВСПЫШКА, ЗАВОДСКАЯ УПАКОВКА: 1000, ПОДКАТЕГОРИЯ: МИКРОКОНТРОЛЛЕРЫ - МИКРОКОНТРОЛЛЕРЫ, ТОРГОВОЕ НАЗВАНИЕ: СТМ32, СТОРОЖЕВЫЕ ТАЙМЕРЫ: СТОРОЖЕВОЙ ТАЙМЕР, ОКОННЫЙ, ЕДИНИЦА ИЗМЕРЕНИЯ: 349,700 М</t>
  </si>
  <si>
    <t>STM32F405RGT7TR</t>
  </si>
  <si>
    <t>КАТЕГОРИЯ ПРОДУКТА: МОНИТОРЫ И РЕГУЛЯТОРЫ ТОКА И МОЩНОСТИ, ROHS: ПОДРОБНОСТИ, ТОВАР: МОНИТОРЫ ТОКА И МОЩНОСТИ, МЕТОД ЗОНДИРОВАНИЯ: ВЫСОКАЯ ИЛИ НИЗКАЯ СТОРОНА, НАПРЯЖЕНИЕ ПИТАНИЯ - МАКС.: 28 В, НАПРЯЖЕНИЕ ПИТАНИЯ - МИН.: 4,5 В, РАБОЧИЙ ТОК ПИТАНИЯ: 100 МКА, МИНИМАЛЬНАЯ РАБОЧАЯ ТЕМПЕРАТУРА: - 40 С, МАКСИМАЛЬНАЯ РАБОЧАЯ ТЕМПЕРАТУРА: + 105 С, ТИП МОНТАЖА: СМД/СМТ, ПОСЫЛКА/КЕЙС: СОИК-8, УПАКОВКА: КАТУШКА, УПАКОВКА: РАЗРЕЗАТЬ ЛЕНТУ, УПАКОВКА: МЫШЬКАТУШКА, МАРКА: STMICROELECTRONICS, ДИАПАЗОН ВХОДНОГО НАПРЯЖЕНИЯ: ОТ 4,5 В ДО 28 В, ЧУВСТВИТЕЛЬНОСТЬ К ВЛАГЕ: ДА, ВЫХОДНОЙ ТОК: 10 МА, ТИП ПРОДУКТА: МОНИТОРЫ И РЕГУЛЯТОРЫ ТОКА И МОЩНОСТИ, СЕРИИ: ТСМ1014, ЗАВОДСКАЯ УПАКОВКА: 2500, ПОДКАТЕГОРИЯ: PMIC — ИС УПРАВЛЕНИЯ ПИТАНИЕМ, ЕДИНИЦА ИЗМЕРЕНИЯ: 540 МГ,</t>
  </si>
  <si>
    <t>TSM1014IDT</t>
  </si>
  <si>
    <t>КАТЕГОРИЯ ПРОДУКТА: МИКРОКОНТРОЛЛЕРЫ ARM — МИКРОКОНТРОЛЛЕРЫ, ROHS: ПОДРОБНОСТИ, СЕРИИ: СЭМ Е70, ТИП КРЕПЛЕНИЯ: СМД/СМТ, УПАКОВКА/КОРОБКА: ЛКФП-144, ОСНОВНОЙ: АРМ КОРТЕКС М7, ОБЪЕМ ПАМЯТИ ПРОГРАММЫ: 2 МБ, ШИРИНА ШИНЫ ДАННЫХ: 32 БИТ, РАЗРЕШЕНИЕ АЦП: 12 БИТ, МАКСИМАЛЬНАЯ ТАКТОВАЯ ЧАСТОТА: 300 МГЦ, КОЛИЧЕСТВО ВХОДОВ/ВЫХОДОВ: 114 ВХОДОВ/ВЫХОДОВ, РАЗМЕР ОЗУ ДАННЫХ: 384 КБ, НАПРЯЖЕНИЕ ПИТАНИЯ - МИН.: 1,7 В, НАПРЯЖЕНИЕ ПИТАНИЯ - МАКС.: 3,6 В, МИНИМАЛЬНАЯ РАБОЧАЯ ТЕМПЕРАТУРА: - 40 С, МАКСИМАЛЬНАЯ РАБОЧАЯ ТЕМПЕРАТУРА: + 105 °С, УПАКОВКА: ЛОТОК, АНАЛОГОВОЕ НАПРЯЖЕНИЕ ПИТАНИЯ: 3,3 В, МАРКА: МИКРОЧИПОВАЯ ТЕХНОЛОГИЯ, РАЗРЕШЕНИЕ ЦАП: 12 БИТ, ТИП ОПЕРАТИВНОЙ ПАМЯТИ ДАННЫХ: SRAM, РАЗМЕР ДАННЫХ ПЗУ: 16 КБ, ТИП ПЗУ ДАННЫХ: ПЗУ, НАПРЯЖЕНИЕ ВВОДА/ВЫВОДА: 3,3 В, ТИП ИНТЕРФЕЙСА: I2C, LIN, UART, USART, ЧУВСТВИТЕЛЕН К ВЛАГЕ: ДА, КОЛИЧЕСТВО КАНАЛОВ АЦП: 24КАНАЛ, КОЛИЧЕСТВО ТАЙМЕРОВ/СЧЕТЧИКОВ: 4 ТАЙМЕР, СЕРИЯ ПРОЦЕССОРОВ: ЖЕ70, ТОВАР: MCU+DSP+FPU, ТИП ПРОДУКТА: МИКРОКОНТРОЛЛЕРЫ ARM — МИКРОКОНТРОЛЛЕРЫ, ТИП ПАМЯТИ ПРОГРАММЫ: ВСПЫШКА, КОЛИЧЕСТВО В УПАКОВКЕ НА УСЛОВИЯХ ФРАНКО-ЗАВОД: 60, ПОДКАТЕГОРИЯ: МИКРОКОНТРОЛЛЕРЫ - МИКРОКОНТРОЛЛЕРЫ, СТОРОЖЕВЫЕ ТАЙМЕРЫ: СТОРОЖЕВОЙ ТАЙМЕР, ЕДИНИЦА ИЗМЕРЕНИЯ: 11,191 Г,</t>
  </si>
  <si>
    <t>ATSAME70Q21B-AN</t>
  </si>
  <si>
    <t>МИКРОСХЕМА ПАМЯТИ 2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</si>
  <si>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МИКРОСХЕМА-УСИЛИТЕЛЬ, КАТЕГОРИЯ ПРОДУКТА: ПРЕЦИЗИОННЫЕ УСИЛИТЕЛИ, СЕРИЯ: ADA4051-2, КОЛИЧЕСТВО КАНАЛОВ: 2 CHANNEL, GBP - ПРОИЗВЕДЕНИЕ КОЭФФИЦИЕНТА УСИЛЕНИЯ НА ШИРИНУ ПОЛОСЫ ПРОПУСКАНИЯ (FT): 125 KHZ, SR - СКОРОСТЬ НАРАСТАНИЯ ВЫХОДНОГО НАПРЯЖЕНИЯ: 60 MV/US, CMRR - КОЭФФИЦИЕНТ ПОДАВЛЕНИЯ СИНФАЗНОГО СИГНАЛА: 135 DB, IB - ВХОДНОЙ ТОК СМЕЩЕНИЯ: 200 PA, VOS - ВХОДНОЕ НАПРЯЖЕНИЕ СМЕЩЕНИЯ НУЛЯ: 2 UV, НАПРЯЖЕНИЕ ПИТАНИЯ - МАКС.: 5.5 V, НАПРЯЖЕНИЕ ПИТАНИЯ - МИН.: 1.8 V, РАБОЧИЙ ТОК ИСТОЧНИКА ПИТАНИЯ: 13 UA, МИНИМАЛЬНАЯ РАБОЧАЯ ТЕМПЕРАТУРА: - 40 C, МАКСИМАЛЬНАЯ РАБОЧАЯ ТЕМПЕРАТУРА: + 125 C, ВИД МОНТАЖА: SMD/SMT, УПАКОВКА / БЛОК: MSOP-8, УПАКОВКА: TUBE, ПРОДУКТ: PRECISION AMPLIFIERS, ДИАПАЗОН ВХОДНОГО НАПРЯЖЕНИЯ - МАКС.: 5 V, РАБОЧЕЕ НАПРЯЖЕНИЕ ПИТАНИЯ: 1.8 V TO 5.5 V, PSRR - КОЭФФИЦИЕНТ ПОДАВЛЕНИЯ ПОМЕХ ПО ПИТАНИЮ: 135 DB, РАЗМЕР ФАБРИЧНОЙ УПАКОВКИ: 50, УСИЛЕНИЕ ПО НАПРЯЖЕНИЮ, ДБ: 135 DB, ВЕС ИЗДЕЛИЯ: 140 MG</t>
  </si>
  <si>
    <t>ADA4051-2ARMZ</t>
  </si>
  <si>
    <t>КАТЕГОРИЯ ПРОДУКТА: ПРЕЦИЗИОННЫЕ УСИЛИТЕЛИ, ROHS: ПОДРОБНОСТИ, СЕРИИ: AD8608, КОЛИЧЕСТВО КАНАЛОВ: 4 КАНАЛА, GBP – ПРОДУКТ УВЕЛИЧЕНИЯ ПРОПУСКНОЙ СПОСОБНОСТИ: 10 МГЦ, SR - СКОРОСТЬ ПОВОРОТА: 5 В/МКС, CMRR — КОЭФФИЦИЕНТ ПОДАВЛЕНИЯ СИНФАЗНОГО СИГНАЛА: 100 ДБ, ВЫХОДНОЙ ТОК НА КАНАЛ: 80 МА, IB — ВХОДНОЙ ТОК СМЕЩЕНИЯ: 300 ПА, VOS - ВХОДНОЕ НАПРЯЖЕНИЕ СМЕЩЕНИЯ: 20 МКВ, EN - ПЛОТНОСТЬ ШУМА ВХОДНОГО НАПРЯЖЕНИЯ: 8 НВ/КВ. ГЦ, НАПРЯЖЕНИЕ ПИТАНИЯ - МАКС.: 5,5 В, НАПРЯЖЕНИЕ ПИТАНИЯ - МИН.: 2,7 В, РАБОЧИЙ ТОК ПИТАНИЯ: 1 МА, МИНИМАЛЬНАЯ РАБОЧАЯ ТЕМПЕРАТУРА: - 40 С, МАКСИМАЛЬНАЯ РАБОЧАЯ ТЕМПЕРАТУРА: + 125 С, НЕИСПРАВНОСТЬ: БЕЗ ВЫКЛЮЧЕНИЯ, ТИП МОНТАЖА: СМД/СМТ, ПОСЫЛКА/КЕЙС: СОИК-14, УПАКОВКА: ТРУБКА, МАРКА: АНАЛОГОВЫЕ УСТРОЙСТВА, ВЫСОТА: 1,5 ММ, ДИАПАЗОН ВХОДНОГО НАПРЯЖЕНИЯ - МАКС.: 5 В, ДЛИНА: 8,75 ММ, РАБОЧЕЕ НАПРЯЖЕНИЕ ПИТАНИЯ: ОТ 2,7 В ДО 5,5 В, ТИП ВЫХОДА: ЖЕЛЕЗНОДОРОЖНЫЙ ТРАНСПОРТ, ТОВАР: ПРЕЦИЗИОННЫЕ УСИЛИТЕЛИ, ТИП ПРОДУКТА: ПРЕЦИЗИОННЫЕ УСИЛИТЕЛИ, PSRR — КОЭФФИЦИЕНТ ОТКЛОНЕНИЯ ИСТОЧНИКА ПИТАНИЯ: 92 ДБ, ЗАВОДСКАЯ УПАКОВКА: 56, ПОДКАТЕГОРИЯ: ИС УСИЛИТЕЛЯ, ТИП: УСИЛИТЕЛЬ ОБЩЕГО НАЗНАЧЕНИЯ, КОЭФФИЦИЕНТ УСИЛЕНИЯ ПО НАПРЯЖЕНИЮ, ДБ: 120 ДБ, ШИРИНА: 4 ММ, ЕДИНИЦА ИЗМЕРЕНИЯ: 338 МГ,</t>
  </si>
  <si>
    <t>AD8608ARZ</t>
  </si>
  <si>
    <t>МИКРОСХЕМА ИНТЕГРАЛЬНАЯ МОНОЛИТНАЯ - ИС ДЛЯ УПРАВЛЕНИЯ ПИТАНИЕМ.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</si>
  <si>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УСТРОЙСТВА ДЛЯ УПРАВЛЕНИЕ ПИТАНИЕМ СПЕЦИАЛЬНОГО НАЗНАЧЕНИЯ - ИНТЕГРАЛЬНЫЕ СХЕМЫ УПРАВЛЕНИЯ ПИТАНИЕМ, ВИД МОНТАЖА: SMD/SMT, ДИАПАЗОН РАБОЧИХ ТЕМПЕРАТУР: - 40 C TO + 85 C, ВЫХОДНОЙ ТОК +1,5 А/-1,8 А, РАБОЧИЙ ДИАПАЗОН НАПРЯЖЕНИЯ ПИТАНИЯ: 5,0-20 В.</t>
  </si>
  <si>
    <t>FD6288Q</t>
  </si>
  <si>
    <t>FORTIOR</t>
  </si>
  <si>
    <t>КАТЕГОРИЯ ПРОДУКТА: МНОГОСЛОЙНЫЕ КЕРАМИЧЕСКИЕ КОНДЕНСАТОРЫ MLCC - SMD/SMT, ROHS: ПОДРОБНОСТИ, ПРЕКРАЩЕНИЕ: СТАНДАРТ, ЕМКОСТЬ: 0,015 МКФ, НОМИНАЛЬНОЕ НАПРЯЖЕНИЕ ПОСТОЯННОГО ТОКА: 3 КВ ПОСТОЯННОГО ТОКА, ДИЭЛЕКТРИК: X7R, ТОЛЕРАНТНОСТЬ: 0,1, КОД ДЕЛА - В: 2220, КОД КОРПУСА - ММ: 5650, МИНИМАЛЬНАЯ РАБОЧАЯ ТЕМПЕРАТУРА: - 55 С, МАКСИМАЛЬНАЯ РАБОЧАЯ ТЕМПЕРАТУРА: + 125 С, ТОВАР: MLCC ОБЩЕГО ТИПА, СТИЛЬ ОКОНЧАНИЯ: СМД/СМТ, СЕРИИ: SMD-КОММУНИКАЦИЯ X7R HV, УПАКОВКА: КАТУШКА, УПАКОВКА: РАЗРЕЗАТЬ ЛЕНТУ, УПАКОВКА: МЫШЬКАТУШКА, МАРКА: КЕМЕТ, ЕМКОСТЬ - НФ: 15 НФ, ЕМКОСТЬ - ПФ: 15000 ПФ, УЧЕБНЫЙ КЛАСС: КЛАСС 2, ДЛИНА: 5,7 ММ, ПОСЫЛКА/КЕЙС: 2220 (МЕТРИЧЕСКАЯ 5650), ТИП ПРОДУКТА: КЕРАМИЧЕСКИЕ КОНДЕНСАТОРЫ, ЗАВОДСКАЯ УПАКОВКА: 500, ПОДКАТЕГОРИЯ: КОНДЕНСАТОРЫ, ТИП: КОММЕРЧЕСКИЕ MLCC ВЫСОКОГО НАПРЯЖЕНИЯ X7R С ДИЭЛЕКТРИКОМ, НОМИНАЛЬНОЕ НАПРЯЖЕНИЕ ПЕРЕМЕННОГО ТОКА: -, ШИРИНА: 5 ММ, ЕДИНИЦА ИЗМЕРЕНИЯ: 449,140 МГ,</t>
  </si>
  <si>
    <t>C2220C153KHRACTU</t>
  </si>
  <si>
    <t>КАТЕГОРИЯ ПРОДУКТА: ИС АНАЛОГОВОГО ПЕРЕКЛЮЧАТЕЛЯ, ROHS: ПОДРОБНОСТИ, ТИП МОНТАЖА: СМД/СМТ, ПОСЫЛКА/КЕЙС: СОТ-23-6, КОЛИЧЕСТВО КАНАЛОВ: 1 КАНАЛ, КОНФИГУРАЦИЯ: 1 Х SPST, ПО СОПРОТИВЛЕНИЮ - МАКС.: 2,5 ОМ, НАПРЯЖЕНИЕ ПИТАНИЯ - МИН.: 2,7 В, НАПРЯЖЕНИЕ ПИТАНИЯ - МАКС.: 5,5 В, МИНИМАЛЬНОЕ НАПРЯЖЕНИЕ ДВОЙНОГО ПИТАНИЯ: +/- 2,7 В, МАКСИМАЛЬНОЕ ДВОЙНОЕ НАПРЯЖЕНИЕ ПИТАНИЯ: +/- 5,5 В, ВОВРЕМЯ - МАКС: 120 НС, ВРЕМЯ ВЫКЛЮЧЕНИЯ - МАКС.: 75 НС, МИНИМАЛЬНАЯ РАБОЧАЯ ТЕМПЕРАТУРА: - 40 С, МАКСИМАЛЬНАЯ РАБОЧАЯ ТЕМПЕРАТУРА: +85 С, СЕРИИ: АДГ601, УПАКОВКА: КАТУШКА, УПАКОВКА: РАЗРЕЗАТЬ ЛЕНТУ, УПАКОВКА: МЫШЬКАТУШКА, МАРКА: АНАЛОГОВЫЕ УСТРОЙСТВА, ВЫСОТА: 1,15 ММ, ДЛИНА: 2,9 ММ, PD - РАССЕИВАЕМАЯ МОЩНОСТЬ: 10 МКВТ, ТИП ПРОДУКТА: ИС АНАЛОГОВОГО ПЕРЕКЛЮЧАТЕЛЯ, ЗАВОДСКАЯ УПАКОВКА: 3000, ПОДКАТЕГОРИЯ: ИС ПЕРЕКЛЮЧАТЕЛЯ, ПОТРЕБЛЯЕМЫЙ ТОК - МАКС.: 1 МКА, ТИП ПОСТАВКИ: ОДИНАРНОЕ ПИТАНИЕ, ДВОЙНОЕ ПИТАНИЕ, ПЕРЕКЛЮЧАТЕЛЬ ПОСТОЯННОГО ТОКА: 100 МА, ШИРИНА: 1,6 ММ, ЕДИНИЦА ИЗМЕРЕНИЯ: 36 МГ</t>
  </si>
  <si>
    <t>ADG601BRTZ</t>
  </si>
  <si>
    <t>КАТЕГОРИЯ ПРОДУКТА: ИС ИНТЕРФЕЙСА ДИСПЛЕЯ, ROHS: ПОДРОБНОСТИ, ТИП МОНТАЖА: СМД/СМТ, ПОСЫЛКА/КЕЙС: ВКФН-40, СЕРИИ: TDP142, МИНИМАЛЬНАЯ РАБОЧАЯ ТЕМПЕРАТУРА: - 40 С, МАКСИМАЛЬНАЯ РАБОЧАЯ ТЕМПЕРАТУРА: +85 С, УПАКОВКА: КАТУШКА, МАРКА: ИНСТРУМЕНТЫ ТЕХАСА, ТИП ПРОДУКТА: ИС ИНТЕРФЕЙСА ДИСПЛЕЯ, ЗАВОДСКАЯ УПАКОВКА: 3000, ПОДКАТЕГОРИЯ: ИНТЕРФЕЙСНЫЕ ИС, ТОРГОВОЕ НАЗВАНИЕ: DISPLAYPORT,</t>
  </si>
  <si>
    <t>TDP142IRNQR</t>
  </si>
  <si>
    <t>КАТЕГОРИЯ ПРОДУКТА: ИС ИНТЕРФЕЙСА RS-485, ROHS: ПОДРОБНОСТИ, ТИП МОНТАЖА: СМД/СМТ, ПОСЫЛКА/КЕЙС: СОН-8, СЕРИИ: СН65ХВД75, ФУНКЦИЯ: ТРАНСИВЕР, СКОРОСТЬ ПЕРЕДАЧИ ДАННЫХ: 20 МБИТ/С, КОЛИЧЕСТВО ВОДИТЕЛЕЙ: 1 ВОДИТЕЛЬ, КОЛИЧЕСТВО ПРИЕМНИКОВ: 1 ПРИЕМНИК, ДУПЛЕКС: ПОЛУДУПЛЕКС, НАПРЯЖЕНИЕ ПИТАНИЯ - МАКС.: 3,6 В, НАПРЯЖЕНИЕ ПИТАНИЯ - МИН.: 3 В, РАБОЧИЙ ТОК ПИТАНИЯ: 950 МКА, МИНИМАЛЬНАЯ РАБОЧАЯ ТЕМПЕРАТУРА: - 40 С, МАКСИМАЛЬНАЯ РАБОЧАЯ ТЕМПЕРАТУРА: + 125 С, ЗАЩИТА ОТ ЭЛЕКТРОСТАТИЧЕСКОГО РАЗРЯДА: 15 КВ, УПАКОВКА: КАТУШКА, УПАКОВКА: РАЗРЕЗАТЬ ЛЕНТУ, УПАКОВКА: МЫШЬКАТУШКА, МАРКА: ИНСТРУМЕНТЫ ТЕХАСА, ВХОДНОЕ НАПРЯЖЕНИЕ: ОТ 3 В ДО 3,6 В, ЧУВСТВИТЕЛЬНОСТЬ К ВЛАГЕ: ДА, РАБОЧЕЕ НАПРЯЖЕНИЕ ПИТАНИЯ: 3,3 В, ВЫХОДНОЙ ТОК: 60 МА, PD - РАССЕИВАЕМАЯ МОЩНОСТЬ: 160 МВТ, ТОВАР: ТРАНСИВЕРЫ RS-485, ТИП ПРОДУКТА: ИС ИНТЕРФЕЙСА RS-485, ВРЕМЯ ЗАДЕРЖКИ РАСПРОСТРАНЕНИЯ: 17 НС, НЕИСПРАВНОСТЬ: БЕЗ ВЫКЛЮЧЕНИЯ, ЗАВОДСКАЯ УПАКОВКА: 3000, ПОДКАТЕГОРИЯ: ИНТЕРФЕЙСНЫЕ ИС, ЕДИНИЦА ИЗМЕРЕНИЯ: 24 МГ,</t>
  </si>
  <si>
    <t>МИКРОСХЕМА ИНТЕГРАЛЬНАЯ МОНОЛИТНАЯ - КОММУТАЦИОННЫЕ ИС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 .</t>
  </si>
  <si>
    <t>КАТЕГОРИЯ ПРОДУКТА: IGBT-МОДУЛИ, ТОВАР: КРЕМНИЕВЫЕ МОДУЛИ IGBT, КОНФИГУРАЦИЯ: ДВОЙНОЙ, НАПРЯЖЕНИЕ КОЛЛЕКТОР-ЭМИТТЕР VCEO МАКС.: 1200 В, НАПРЯЖЕНИЕ НАСЫЩЕНИЯ КОЛЛЕКТОР-ЭМИТТЕР: 2,15 В, НЕПРЕРЫВНЫЙ ТОК КОЛЛЕКТОРА ПРИ 25 C: 520 А, ТОК УТЕЧКИ ЗАТВОР-ЭМИТТЕР: 400 НА, PD - РАССЕИВАЕМАЯ МОЩНОСТЬ: 2400 ВТ, ПОСЫЛКА/КЕЙС: 62 ММ, МИНИМАЛЬНАЯ РАБОЧАЯ ТЕМПЕРАТУРА: - 40 С, МАКСИМАЛЬНАЯ РАБОЧАЯ ТЕМПЕРАТУРА: + 150 С, УПАКОВКА: ЛОТОК, МАРКА: ИНФИНЕОН ТЕХНОЛОГИИ, ВЫСОТА: 30,5 ММ, ДЛИНА: 106,4 ММ, МАКСИМАЛЬНОЕ НАПРЯЖЕНИЕ ЭМИТТЕРА ЗАТВОРА: 20 В, ТИП МОНТАЖА: КРЕПЛЕНИЕ ШАССИ, ТИП ПРОДУКТА: IGBT-МОДУЛИ, СЕРИИ: TRENCHSTOP IGBT4 - E4, ЗАВОДСКАЯ УПАКОВКА: 10, ШИРИНА: 61,4 ММ, ЕДИНИЦА ИЗМЕРЕНИЯ: 337 Г,</t>
  </si>
  <si>
    <t>МИКРОСХЕМА ИНТЕГРАЛЬНАЯ МОНОЛИТНАЯ - ИС ГЕНЕРАТОРОВ ТАКТОВЫХ ИМПУЛЬСОВ И ХРОНИРУЮЩИХ УСТРОЙСТВ.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</si>
  <si>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БУФЕРЫ И ЛИНЕЙНЫЕ ДРАЙВЕРЫ, ROHS: ПОДРОБНОСТИ, КОЛИЧЕСТВО ВХОДНЫХ СТРОК: 4 ВХОД, КОЛИЧЕСТВО ВЫХОДНЫХ СТРОК: 4 ВЫХОДА, ПОЛЯРНОСТЬ: НЕ ИНВЕРТИРУЮЩИЙ, ВЫХОДНОЙ ТОК ВЫСОКОГО УРОВНЯ: - 32 МА, ВЫХОДНОЙ ТОК НИЗКОГО УРОВНЯ: 64 МА, ТОК ПОКОЯ: 24 МА, НАПРЯЖЕНИЕ ПИТАНИЯ - МАКС.: 5,5 В, НАПРЯЖЕНИЕ ПИТАНИЯ - МИН.: 4,5 В, РАБОЧИЙ ИСТОЧНИК ПИТАНИЯ: 250 МКА, МИНИМАЛЬНАЯ РАБОЧАЯ ТЕМПЕРАТУРА: - 40 С, МАКСИМАЛЬНАЯ РАБОЧАЯ ТЕМПЕРАТУРА: +85 °С, ТИП КРЕПЛЕНИЯ: СМД/СМТ, УПАКОВКА/КОРОБКА: ССОП-14, УПАКОВКА: КАТУШКА, УПАКОВКА: РАЗРЕЗАТЬ ЛЕНТУ, УПАКОВКА: МЫШЬКАТУШКА, МАРКА: ИНСТРУМЕНТЫ ТЕХАСА, ФУНКЦИЯ: БУФЕРНЫЙ/ЛИНЕЙНЫЙ ДРАЙВЕР, ВЫСОТА: 1,95 ММ, ТИП ВХОДНОГО СИГНАЛА: ОДНОСТОРОННИЙ, ДЛИНА: 6,2 ММ, ЛОГИЧЕСКАЯ СЕМЬЯ: АББАТ, ТИП ЛОГИКИ: БУФЕРНЫЕ ВОРОТА RUPLE BUS, КОЛИЧЕСТВО КАНАЛОВ: 4, РАБОЧЕЕ НАПРЯЖЕНИЕ ПИТАНИЯ: 5 В, ДИАПАЗОН РАБОЧИХ ТЕМПЕРАТУР: ОТ -40°С ДО +85°С, ТИП ВЫХОДА: 3 СОСТОЯНИЯ, ТИП ПРОДУКТА: БУФЕРЫ И ЛИНЕЙНЫЕ ДРАЙВЕРЫ, ЗАДЕРЖКА СИГНАЛА: 4,6 НС, СЕРИИ: СН74АВТ125, КОЛИЧЕСТВО В УПАКОВКЕ НА УСЛОВИЯХ ФРАНКО-ЗАВОД: 2000 Г., ПОДКАТЕГОРИЯ: ЛОГИЧЕСКИЕ ИС, ПОТРЕБЛЯЕМЫЙ ТОК - МАКС.: 30 МА, ТЕХНОЛОГИИ: БИКМОП, ШИРИНА: 5,3 ММ, ЕДИНИЦА ИЗМЕРЕНИЯ: 121 800 МГ,</t>
  </si>
  <si>
    <t>SN74ABT125DBR</t>
  </si>
  <si>
    <t>МИКРОСХЕМА ЦИФРО-АНАЛОГОВЫЙ ПРЕОБРАЗОВАТЕЛЬ,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</si>
  <si>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АЦП/ЦАП СБОРА ДАННЫХ - СПЕЦИАЛЬНОГО НАЗНАЧЕНИЯ, СЕРИЯ: AD2S1210, ПРОДУКТ: RESOLVER TO DIGITAL CONVERTERS, ТИП: R/D CONVERTER, РАЗРЕШЕНИЕ: 16 BIT, КОЛИЧЕСТВО КАНАЛОВ: 1 CHANNEL, РАБОЧЕЕ НАПРЯЖЕНИЕ ПИТАНИЯ: 5 V, МИНИМАЛЬНАЯ РАБОЧАЯ ТЕМПЕРАТУРА: - 40 C, МАКСИМАЛЬНАЯ РАБОЧАЯ ТЕМПЕРАТУРА: + 125 C, ВИД МОНТАЖА: SMD/SMT, УПАКОВКА / БЛОК: LQFP-48, УПАКОВКА: TRAY, ТИП ВХОДА: DIFFERENTIAL, АРХИТЕКТУРА: RESOLVER TO DIGITAL, ТИП ИНТЕРФЕЙСА: PARALLEL, SERIAL, ЧУВСТВИТЕЛЬНЫЙ К ВЛАЖНОСТИ: YES, РАЗМЕР ФАБРИЧНОЙ УПАКОВКИ: 250, ВЕС ИЗДЕЛИЯ: 181.700 MG</t>
  </si>
  <si>
    <t>КАТЕГОРИЯ ПРОДУКТА: ЦИФРО-АНАЛОГОВЫЕ ПРЕОБРАЗОВАТЕЛИ (ЦАП); СЕРИЯ: AD5304; РАЗРЕШЕНИЕ: 8 BIT; ЧАСТОТА ДИСКРЕТИЗАЦИИ: 167 KS/S; КОЛИЧЕСТВО КАНАЛОВ: 4 CHANNEL; ВРЕМЯ СТАБИЛИЗАЦИИ: 6 US; ТИП ВЫХОДА: VOLTAGE BUFFERED; ТИП ИНТЕРФЕЙСА: 3-WIRE, DSP, MICROWIRE, QSPI, SPI; НАПРЯЖЕНИЕ ПИТАНИЯ ДЛЯ АНАЛОГОВЫХ УСТРОЙСТВ: 2.5 V TO 5.5 V; НАПРЯЖЕНИЕ ПИТАНИЯ ДЛЯ ЦИФРОВЫХ УСТРОЙСТВ: 2.5 V TO 5.5 V; МИНИМАЛЬНАЯ РАБОЧАЯ ТЕМПЕРАТУРА: - 40 C; МАКСИМАЛЬНАЯ РАБОЧАЯ ТЕМПЕРАТУРА: + 105 C; ВИД МОНТАЖА: SMD/SMT; УПАКОВКА / БЛОК: MSOP-10; УПАКОВКА: CUT TAPE; УПАКОВКА: MOUSEREEL; УПАКОВКА: REEL; КОЛИЧЕСТВО ПРЕОБРАЗОВАТЕЛЕЙ: 4 CONVERTER; ТИП ССЫЛКИ: EXTERNAL; DNL - ДИФФЕРЕНЦИАЛЬНАЯ НЕЛИНЕЙНОСТЬ: +/- 0.02 LSB; INL - ИНТЕГРАЛЬНАЯ НЕЛИНЕЙНОСТЬ: +/- 0.15 LSB; PD - РАССЕИВАНИЕ МОЩНОСТИ: 4.5 MW; РАЗМЕР ФАБРИЧНОЙ УПАКОВКИ: 1000; НАПРЯЖЕНИЕ ПИТАНИЯ - МАКС.: 5.5 V; НАПРЯЖЕНИЕ ПИТАНИЯ - МИН.: 2.5 V; ВЕС ИЗДЕЛИЯ: 143.200 MG</t>
  </si>
  <si>
    <t>КАТЕГОРИЯ ПРОДУКТА: ФЕРРИТОВЫЕ ФИЛЬТРЫ; СЕРИЯ: BLM21_XN; ПРОДУКТ: FERRITE CHIP BEADS; ТИП ВЫВОДОВ: SMD/SMT; УПАКОВКА / БЛОК: 0805 (2012 METRIC); ИМПЕДАНС: 330 OHMS; МАКСИМАЛЬНЫЙ ПОСТОЯННЫЙ ТОК: 400 MA; ДОПУСТИМОЕ ОТКЛОНЕНИЕ: 25 %; МАКСИМАЛЬНОЕ СОПРОТИВЛЕНИЕ ПОСТОЯННОМУ ТОКУ: 400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 4000; ПРЕРЫВАНИЕ: -; ТЕСТОВАЯ ЧАСТОТА: 100 MHZ; ТИП: CHIP FERRITE BEAD SINGLE TYPE; ВЕС ИЗДЕЛИЯ: 38 MG</t>
  </si>
  <si>
    <t>BLM21BB331SN1D</t>
  </si>
  <si>
    <t>ДАТЧИК УГЛОВОЙ СКОРОСТИ ДЛЯ МОНТАЖА НА ПЕЧАТНУЮ ПЛАТУ, МИНИМАЛЬНОЕ НАПРЯЖЕНИЕ ПИТАНИЯ DC: 2.7В , МАКСИМАЛЬНОЕ НАПРЯЖЕНИЕ ПИТАНИЯ DC: 3.6В , ПОЛОСА ПРОПУСКАНИЯ: 160ГЦ , СКОРОСТНОЙ ДИАПАЗОН: ± 900°/S , КОЭФФИЦИЕНТ ШКАЛЫ: - , ЛИНЕЙКА ПРОДУКЦИИ: PINPOINT® SERIES</t>
  </si>
  <si>
    <t>CRM100</t>
  </si>
  <si>
    <t>КАТЕГОРИЯ ПРОДУКТА: ПРЕОБРАЗОВАТЕЛИ ПОСТОЯННОГО ТОКА В ПОСТОЯННЫЙ С ИЗОЛЯЦИЕЙ; КОЛИЧЕСТВО ВЫХОДОВ: 1 OUTPUT; ВЫХОДНАЯ МОЩНОСТЬ: 1 W; ВХОДНОЕ НАПРЯЖЕНИЕ, МИН.: 13.5 V; ВХОДНОЕ НАПРЯЖЕНИЕ, МАКС.: 16.5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ВИД МОНТАЖА: THROUGH HOLE; УПАКОВКА / БЛОК: DIP-4; ДЛИНА: 12.7 MM; ШИРИНА: 10.16 MM; ВЫСОТА: 8.2 MM; ОТРАСЛЬ ПРОМЫШЛЕННОСТИ: INDUSTRIAL; ПРОДУКТ: ISOLATED; СЕРИЯ: PDS1-S; ВХОДНОЕ НАПРЯЖЕНИЕ: 13.5 V TO 16.5 V; УПАКОВКА: TUBE; РАЗМЕР ФАБРИЧНОЙ УПАКОВКИ: 40; ДРУГИЕ НАЗВАНИЯ ТОВАРА №: 656-93290R; ВЕС ИЗДЕЛИЯ: 1,800 G</t>
  </si>
  <si>
    <t>PDS1-S15-S5-D</t>
  </si>
  <si>
    <t>UI INC</t>
  </si>
  <si>
    <t>КАТЕГОРИЯ ПРОДУКТА: СИЛОВЫЕ КАТУШКИ ИНДУКТИВНОСТИ - ПОВЕРХНОСТНЫЙ МОНТАЖ, ROHS: ПОДРОБНОСТИ, ТИП: ПРОВОЛОЧНЫЙ, ТИП ЗАЖИМА: СМД/СМТ, УПАКОВКА/КОРОБКА: 3 ММ Х 3 ММ Х 1,2 ММ, ЭКРАНИРОВАНИЕ: ЭКРАНИРОВАННЫЙ, ИНДУКТИВНОСТЬ: 130МКГН, ТОЛЕРАНТНОСТЬ: 0,2, МАКСИМАЛЬНЫЙ ПОСТОЯННЫЙ ТОК: 5 А, МАКСИМАЛЬНОЕ СОПРОТИВЛЕНИЕ ПОСТОЯННОМУ ТОКУ: 117,7 МОМ, ТОК НАСЫЩЕНИЯ: 1,89 А, МИНИМАЛЬНАЯ РАБОЧАЯ ТЕМПЕРАТУРА: - 40 С, МАКСИМАЛЬНАЯ РАБОЧАЯ ТЕМПЕРАТУРА: + 105 °С, Q МИНИМУМ: -, ТИП КРЕПЛЕНИЯ: КРЕПЛЕНИЕ НА ПЕЧАТНУЮ ПЛАТУ, ДЛИНА: 3 ММ, ШИРИНА: 3 ММ, ВЫСОТА: 1,2 ММ, ДИАМЕТР: -, ОСНОВНОЙ МАТЕРИАЛ: МЕТАЛЛ, СЕРИИ: VLS-HBX, УПАКОВКА: КАТУШКА, УПАКОВКА: РАЗРЕЗАТЬ ЛЕНТУ, УПАКОВКА: МЫШЬКАТУШКА, ЗАЯВЛЕНИЕ: КОММЕРЧЕСКИЙ, МАРКА: ТДК,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2000 Г., ПОДКАТЕГОРИЯ: КАТУШКИ ИНДУКТИВНОСТИ, ДРОССЕЛИ И КАТУШКИ, ЗАКРЫТИЕ: СТАНДАРТ, ТЕСТОВАЯ ЧАСТОТА: 1 МГЦ, ЕДИНИЦА ИЗМЕРЕНИЯ: 48,695 МГ,</t>
  </si>
  <si>
    <t>SRP1040VA-330M</t>
  </si>
  <si>
    <t>КАТЕГОРИЯ ПРОДУКТА: СИЛОВЫЕ КАТУШКИ ИНДУКТИВНОСТИ - ПОВЕРХНОСТНЫЙ МОНТАЖ, ROHS: ПОДРОБНОСТИ, ТИП: ПРОВОЛОЧНЫЙ, ТИП ЗАЖИМА: СМД/СМТ, УПАКОВКА/КОРОБКА: 3 ММ Х 3 ММ Х 1,2 ММ, ЭКРАНИРОВАНИЕ: ЭКРАНИРОВАННЫЙ, ИНДУКТИВНОСТЬ: 15 МКГН, ТОЛЕРАНТНОСТЬ: 0,2, МАКСИМАЛЬНЫЙ ПОСТОЯННЫЙ ТОК: 4 А, МАКСИМАЛЬНОЕ СОПРОТИВЛЕНИЕ ПОСТОЯННОМУ ТОКУ: 123 МОМ, ТОК НАСЫЩЕНИЯ: 4 А, МИНИМАЛЬНАЯ РАБОЧАЯ ТЕМПЕРАТУРА: - 40 С, МАКСИМАЛЬНАЯ РАБОЧАЯ ТЕМПЕРАТУРА: + 105 °С, Q МИНИМУМ: -, ТИП КРЕПЛЕНИЯ: КРЕПЛЕНИЕ НА ПЕЧАТНУЮ ПЛАТУ, ДЛИНА: 3 ММ, ШИРИНА: 3 ММ, ВЫСОТА: 1,2 ММ, ДИАМЕТР: -, ОСНОВНОЙ МАТЕРИАЛ: МЕТАЛЛ, СЕРИИ: VLS-HBX, УПАКОВКА: КАТУШКА, УПАКОВКА: РАЗРЕЗАТЬ ЛЕНТУ, УПАКОВКА: МЫШЬКАТУШКА, ЗАЯВЛЕНИЕ: КОММЕРЧЕСКИЙ, МАРКА: ТДК,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2000 Г., ПОДКАТЕГОРИЯ: КАТУШКИ ИНДУКТИВНОСТИ, ДРОССЕЛИ И КАТУШКИ, ЗАКРЫТИЕ: СТАНДАРТ, ТЕСТОВАЯ ЧАСТОТА: 1 МГЦ, ЕДИНИЦА ИЗМЕРЕНИЯ: 48,695 МГ,</t>
  </si>
  <si>
    <t>SRP7028A-150M</t>
  </si>
  <si>
    <t>КАТЕГОРИЯ ПРОДУКТА: СИЛОВЫЕ КАТУШКИ ИНДУКТИВНОСТИ - ПОВЕРХНОСТНЫЙ МОНТАЖ, ROHS: ПОДРОБНОСТИ, ТИП: ПРОВОЛОЧНЫЙ, ТИП ЗАЖИМА: СМД/СМТ, УПАКОВКА/КОРОБКА: 3 ММ Х 3 ММ Х 1,2 ММ, ЭКРАНИРОВАНИЕ: ЭКРАНИРОВАННЫЙ, ИНДУКТИВНОСТЬ: 14,7МКГН, ТОЛЕРАНТНОСТЬ: 0,2, МАКСИМАЛЬНЫЙ ПОСТОЯННЫЙ ТОК: 8,2 А, МАКСИМАЛЬНОЕ СОПРОТИВЛЕНИЕ ПОСТОЯННОМУ ТОКУ: 123 МОМ, ТОК НАСЫЩЕНИЯ: 8,8 А, МИНИМАЛЬНАЯ РАБОЧАЯ ТЕМПЕРАТУРА: - 40 С, МАКСИМАЛЬНАЯ РАБОЧАЯ ТЕМПЕРАТУРА: + 105 °С, Q МИНИМУМ: -, ТИП КРЕПЛЕНИЯ: КРЕПЛЕНИЕ НА ПЕЧАТНУЮ ПЛАТУ, ДЛИНА: 3 ММ, ШИРИНА: 3 ММ, ВЫСОТА: 1,2 ММ, ДИАМЕТР: -, ОСНОВНОЙ МАТЕРИАЛ: МЕТАЛЛ, СЕРИИ: VLS-HBX, УПАКОВКА: КАТУШКА, УПАКОВКА: РАЗРЕЗАТЬ ЛЕНТУ, УПАКОВКА: МЫШЬКАТУШКА, ЗАЯВЛЕНИЕ: КОММЕРЧЕСКИЙ, МАРКА: ТДК,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2000 Г., ПОДКАТЕГОРИЯ: КАТУШКИ ИНДУКТИВНОСТИ, ДРОССЕЛИ И КАТУШКИ, ЗАКРЫТИЕ: СТАНДАРТ, ТЕСТОВАЯ ЧАСТОТА: 1 МГЦ, ЕДИНИЦА ИЗМЕРЕНИЯ: 48,695 МГ,</t>
  </si>
  <si>
    <t>SRR1280-4R7Y</t>
  </si>
  <si>
    <t>КАТЕГОРИЯ ПРОДУКТА: СИЛОВЫЕ КАТУШКИ ИНДУКТИВНОСТИ - ОСВИНЦОВАННЫЕ, ROHS: ПОДРОБНОСТИ, ТИП: ДРОССЕЛЬ PFC, ТИП КЛЕММЫ: РАДИАЛЬНЫЙ, ЭКРАНИРОВАНИЕ: ЭКРАНИРОВАННЫЙ, ИНДУКТИВНОСТЬ: 300 МКГН, ТОЛЕРАНТНОСТЬ: 0,1, МАКСИМАЛЬНЫЙ ПОСТОЯННЫЙ ТОК: 7,4 А, МАКСИМАЛЬНОЕ СОПРОТИВЛЕНИЕ ПОСТОЯННОМУ ТОКУ: 250 МОМ, ТОК НАСЫЩЕНИЯ: 7,4 А, МИНИМАЛЬНАЯ РАБОЧАЯ ТЕМПЕРАТУРА: - 40 С, МАКСИМАЛЬНАЯ РАБОЧАЯ ТЕМПЕРАТУРА: +85 С, Q МИНИМУМ: -, ТИП КРЕПЛЕНИЯ: МОНТАЖ НА ПЕЧАТНОЙ ПЛАТЕ, ДЛИНА: 41 ММ, ШИРИНА: 40 ММ, ВЫСОТА: 26 ММ, ДИАМЕТР: -, СЕРИИ: WE-PFC, УПАКОВКА: ЛОТОК, ЗАЯВЛЕНИЕ: СИЛА, МАРКА: ВЮРТ ЭЛЕКТРОНИКС,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30, ПОДКАТЕГОРИЯ: КАТУШКИ ИНДУКТИВНОСТИ, ДРОССЕЛИ И КАТУШКИ, ЗАКРЫТИЕ: СТАНДАРТ, ЕДИНИЦА ИЗМЕРЕНИЯ: 56 300 Г, ПОДКАТЕГОРИЯ: ЗАГОЛОВКИ И КАБЕЛЬНЫЕ ВВОДЫ, НОМИНАЛЬНОЕ НАПРЯЖЕНИЕ: 600 В, НОМЕР ДЕТАЛИ ПСЕВДОНИМЫ: 431600104, ЕДИНИЦА ИЗМЕРЕНИЯ: 4,839 Г,</t>
  </si>
  <si>
    <t>760804310</t>
  </si>
  <si>
    <t>КАТЕГОРИЯ ПРОДУКТА: СИЛОВЫЕ КАТУШКИ ИНДУКТИВНОСТИ - ПОВЕРХНОСТНЫЙ МОНТАЖ, ROHS: ПОДРОБНОСТИ, ТИП: МНОГОСЛОЙНЫЙ, ТИП ЗАЖИМА: СМД/СМТ, УПАКОВКА/КОРОБКА: 0805 (МЕТРИКА 2012 Г.), ЭКРАНИРОВАНИЕ: ЭКРАНИРОВАННЫЙ, ИНДУКТИВНОСТЬ: 6,8 МКГН, ТОЛЕРАНТНОСТЬ: 0,2, МАКСИМАЛЬНЫЙ ПОСТОЯННЫЙ ТОК: 550 МА, МАКСИМАЛЬНОЕ СОПРОТИВЛЕНИЕ ПОСТОЯННОМУ ТОКУ: 250 МОМ, ТОК НАСЫЩЕНИЯ: 110 МА, МИНИМАЛЬНАЯ РАБОЧАЯ ТЕМПЕРАТУРА: - 55 С, МАКСИМАЛЬНАЯ РАБОЧАЯ ТЕМПЕРАТУРА: + 125 С, Q МИНИМУМ: -, ТИП КРЕПЛЕНИЯ: КРЕПЛЕНИЕ НА ПЕЧАТНУЮ ПЛАТУ, ДЛИНА: 2 ММ, ШИРИНА: 1,25 ММ, ВЫСОТА: 0,85 ММ, ДИАМЕТР: -, ОСНОВНОЙ МАТЕРИАЛ: ФЕРРИТ, КВАЛИФИКАЦИЯ: AEC-Q200, СЕРИИ: МЛЗ, УПАКОВКА: КАТУШКА, УПАКОВКА: РАЗРЕЗАТЬ ЛЕНТУ, УПАКОВКА: МЫШЬКАТУШКА, ЗАЯВЛЕНИЕ: КОММЕРЧЕСКИЙ, МАРКА: ТДК, КОД КОРПУСА - В: 805, КОД КОРПУСА - ММ: 2012,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4000, ПОДКАТЕГОРИЯ: КАТУШКИ ИНДУКТИВНОСТИ, ДРОССЕЛИ И КАТУШКИ, ЗАКРЫТИЕ: СТАНДАРТ, ТЕСТОВАЯ ЧАСТОТА: 2МГЦ, ЕДИНИЦА ИЗМЕРЕНИЯ: 10 МГ,</t>
  </si>
  <si>
    <t>MLZ2012N6R8LTD25</t>
  </si>
  <si>
    <t>КАТЕГОРИЯ ПРОДУКТА: СИЛОВЫЕ КАТУШКИ ИНДУКТИВНОСТИ - ПОВЕРХНОСТНЫЙ МОНТАЖ, ROHS: ПОДРОБНОСТИ, ТИП: ПРОВОЛОЧНЫЙ, ТИП ЗАЖИМА: СМД/СМТ, УПАКОВКА/КОРОБКА: 3 ММ Х 3 ММ Х 1,2 ММ, ЭКРАНИРОВАНИЕ: ЭКРАНИРОВАННЫЙ, ИНДУКТИВНОСТЬ: 10 МКГН, ТОЛЕРАНТНОСТЬ: 0,2, МАКСИМАЛЬНЫЙ ПОСТОЯННЫЙ ТОК: 1,33 А, МАКСИМАЛЬНОЕ СОПРОТИВЛЕНИЕ ПОСТОЯННОМУ ТОКУ: 415 МОМ, ТОК НАСЫЩЕНИЯ: 1,89 А, МИНИМАЛЬНАЯ РАБОЧАЯ ТЕМПЕРАТУРА: - 40 С, МАКСИМАЛЬНАЯ РАБОЧАЯ ТЕМПЕРАТУРА: + 105 °С, Q МИНИМУМ: -, ТИП КРЕПЛЕНИЯ: КРЕПЛЕНИЕ НА ПЕЧАТНУЮ ПЛАТУ, ДЛИНА: 3 ММ, ШИРИНА: 3 ММ, ВЫСОТА: 1,2 ММ, ДИАМЕТР: -, ОСНОВНОЙ МАТЕРИАЛ: МЕТАЛЛ, СЕРИИ: VLS-HBX, УПАКОВКА: КАТУШКА, УПАКОВКА: РАЗРЕЗАТЬ ЛЕНТУ, УПАКОВКА: МЫШЬКАТУШКА, ЗАЯВЛЕНИЕ: КОММЕРЧЕСКИЙ, МАРКА: ТДК, ТОВАР: СИЛОВЫЕ ИНДУКТОРЫ, ТИП ПРОДУКТА: ФИКСИРОВАННЫЕ КАТУШКИ ИНДУКТИВНОСТИ, ЧАСТОТА СОБСТВЕННОГО РЕЗОНАНСА: -, КОЛИЧЕСТВО В УПАКОВКЕ НА УСЛОВИЯХ ФРАНКО-ЗАВОД: 2000 Г., ПОДКАТЕГОРИЯ: КАТУШКИ ИНДУКТИВНОСТИ, ДРОССЕЛИ И КАТУШКИ, ЗАКРЫТИЕ: СТАНДАРТ, ТЕСТОВАЯ ЧАСТОТА: 1 МГЦ, ЕДИНИЦА ИЗМЕРЕНИЯ: 48,695 МГ,</t>
  </si>
  <si>
    <t>VLS3012HBX-100M</t>
  </si>
  <si>
    <t>СВЕТОДИОДНЫЙ ДИСПЛЕЙ.</t>
  </si>
  <si>
    <t>КАТЕГОРИЯ ПРОДУКТА: OLED-ДИСПЛЕИ И АКСЕССУАРЫ, ОГРАНИЧЕНИЯ ПО ДОСТАВКЕ: ПРОДУКТ ДОСТУПЕН ТОЛЬКО ДЛЯ КЛИЕНТОВ OEM/EMS И БИЗНЕС-ДИЗАЙНЕРОВ. ПРОДУКТ НЕ ПОСТАВЛЯЕТСЯ ПОТРЕБИТЕЛЯМ В ЕС., ROHS: ПОДРОБНОСТИ, ТОВАР: OLED-ДИСПЛЕИ, ЦВЕТ ОСВЕЩЕНИЯ: ЖЕЛТЫЙ, КОЛИЧЕСТВО СИМВОЛОВ X СТРОКА: 20X4, УГОЛ ОБЗОРА - Ш X В: 77 ММ Х 25,2 ММ, ТИП ИНТЕРФЕЙСА: ПАРАЛЛЕЛЬНЫЙ/3-ПРОВОДНОЙ SPI, РАБОЧИЙ ИСТОЧНИК ПИТАНИЯ: 43 МА, РАБОЧЕЕ НАПРЯЖЕНИЕ ПИТАНИЯ: 5 В, МАКСИМАЛЬНАЯ РАБОЧАЯ ТЕМПЕРАТУРА: +80С, МИНИМАЛЬНАЯ РАБОЧАЯ ТЕМПЕРАТУРА: - 40 С, УПАКОВКА: МАССА, МАРКА: ДИСПЛЕЙ НЬЮ-ХЕЙВЕНА, ЯРКОСТЬ: 90КД/М2, ДИАПАЗОН РАБОЧИХ ТЕМПЕРАТУР: ОТ -40°С ДО +80°С, ТИП ПРОДУКТА: OLED-ДИСПЛЕИ, КОЛИЧЕСТВО В УПАКОВКЕ НА УСЛОВИЯХ ФРАНКО-ЗАВОД: 100, ПОДКАТЕГОРИЯ: ДИСПЛЕИ, УГОЛ ОБЗОРА: 80 ГРАДУСОВ, ЕДИНИЦА ИЗМЕРЕНИЯ: 42 400 Г,</t>
  </si>
  <si>
    <t>NHD-0420DZW-AY5</t>
  </si>
  <si>
    <t>NEW HAVEN</t>
  </si>
  <si>
    <t>АЛЮМИНИЕВЫЙ ЭЛЕКТРОЛИТИЧЕСКИЙ КОНДЕНСАТОР С ЖЕСТКИМИ ВЫВОДАМИ.</t>
  </si>
  <si>
    <t>ТИП ВЫВОДОВ: SNAP IN, ЁМКОСТЬ: 180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30 MM, ДЛИНА: 30 MM, ШАГ ВЫВОДОВ: 10 MM, СРОК СЛУЖБЫ: 3000 HOUR, ПУЛЬСИРУЮЩИЙ ТОК: 1 A, СЕРИЯ: LGU, УПАКОВКА: BULK, ТОК УТЕЧКИ: 1.5 MA, КОЭФФИЦИЕНТ ЗАТУХАНИЯ, DF: 0.2, РАЗМЕР ФАБРИЧНОЙ УПАКОВКИ: 200, ТЕСТОВАЯ ЧАСТОТА: 120 HZ, ВЕС ИЗДЕЛИЯ: 32.600 G</t>
  </si>
  <si>
    <t>HE2W477M35050HA</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</si>
  <si>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22 МКФ, НОМИНАЛЬНОЕ НАПРЯЖЕНИЕ ПОСТОЯННОГО ТОКА: 25 В,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100 MG</t>
  </si>
  <si>
    <t>12103C226KAT2A</t>
  </si>
  <si>
    <t>КАТЕГОРИЯ ПРОДУКТА: МНОГОСЛОЙНЫЕ КЕРАМИЧЕСКИЕ КОНДЕНСАТОРЫ - ПОВЕРХНОСТНОГО МОНТАЖА; ПРЕРЫВАНИЕ: METAL FRAME; ЁМКОСТЬ: 22 UF; НОМИНАЛЬНОЕ НАПРЯЖЕНИЕ ПОСТОЯННОГО ТОКА: 50 VDC; ДИЭЛЕКТРИЧЕСКИЙ: X7R; ДОПУСТИМОЕ ОТКЛОНЕНИЕ: 20 %; КОРПУС - ДЮЙМЫ: 2220; КОРПУС - ММ: 5750; ВЫСОТА: 4.8 MM; МИНИМАЛЬНАЯ РАБОЧАЯ ТЕМПЕРАТУРА: - 55 C; МАКСИМАЛЬНАЯ РАБОЧАЯ ТЕМПЕРАТУРА: + 125 C; ПРОДУКТ: GENERAL TYPE MLCCS; ТИП ВЫВОДОВ: SMD/SMT; СЕРИЯ: KRM; УПАКОВКА: REEL; УПАКОВКА: CUT TAPE; УПАКОВКА: MOUSEREEL; ДЛИНА: 5.7 MM; УПАКОВКА / БЛОК: 2220 (5750 METRIC); РАЗМЕР ФАБРИЧНОЙ УПАКОВКИ: 1000; ТИП: GENERAL PURPOSE METAL TERMINAL MULTILAYER CERAMIC CAPACITOR; НОМИНАЛЬНОЕ НАПРЯЖЕНИЕ ПЕРЕМЕННОГО ТОКА: -; ШИРИНА: 5 MM; ВЕС ИЗДЕЛИЯ: 480 MG</t>
  </si>
  <si>
    <t>KRM55TR71H226MH01K</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</si>
  <si>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47 UF, НОМИНАЛЬНОЕ НАПРЯЖЕНИЕ ПОСТОЯННОГО ТОКА: 35 VDC,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620 MG</t>
  </si>
  <si>
    <t>KRM55WR7YA476MH01K</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</si>
  <si>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2.2 МКФ, НОМИНАЛЬНОЕ НАПРЯЖЕНИЕ ПОСТОЯННОГО ТОКА: 50 VDC,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100 MG</t>
  </si>
  <si>
    <t>C4532CH3F221K200KA</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</si>
  <si>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0,044 МКФ, НОМИНАЛЬНОЕ НАПРЯЖЕНИЕ ПОСТОЯННОГО ТОКА: 2КВ,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100 MG</t>
  </si>
  <si>
    <t>C2220X443KGRLCAUTO</t>
  </si>
  <si>
    <t>КАТЕГОРИЯ ПРОДУКТА: МНОГОСЛОЙНЫЕ КЕРАМИЧЕСКИЕ КОНДЕНСАТОРЫ - ПОВЕРХНОСТНОГО МОНТАЖА, УПАКОВКА: REEL, УПАКОВКА: CUT TAPE, УПАКОВКА: MOUSEREEL, ПРЕРЫВАНИЕ: METAL FRAME, ЁМКОСТЬ: 1 МКФ, НОМИНАЛЬНОЕ НАПРЯЖЕНИЕ ПОСТОЯННОГО ТОКА: 50 VDC,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620 MG</t>
  </si>
  <si>
    <t>06035C105KAT2A</t>
  </si>
  <si>
    <t>12103D225KAT2A</t>
  </si>
  <si>
    <t>КАТЕГОРИЯ ПРОДУКТА: МНОГОСЛОЙНЫЕ КЕРАМИЧЕСКИЕ КОНДЕНСАТОРЫ MLCC - SMD/SMT, ROHS: ПОДРОБНОСТИ, ЗАКРЫТИЕ: СТАНДАРТ, ВМЕСТИМОСТЬ: 0,33 МКФ, НОМИНАЛЬНОЕ НАПРЯЖЕНИЕ ПОСТОЯННОГО ТОКА: 50 В ПОСТОЯННОГО ТОКА, ДИЭЛЕКТРИК: X7R, ТОЛЕРАНТНОСТЬ: 0,05, КОД КОРПУСА - В: 805, КОД КОРПУСА - ММ: 2012, ВЫСОТА: 0,5 ММ, МИНИМАЛЬНАЯ РАБОЧАЯ ТЕМПЕРАТУРА: - 55 С, МАКСИМАЛЬНАЯ РАБОЧАЯ ТЕМПЕРАТУРА: + 125 С, ТОВАР: MLCC ОБЩЕГО ТИПА, ТИП ЗАЖИМА: СМД/СМТ, СЕРИИ: MLCC X7R, УПАКОВКА: КАТУШКА, УПАКОВКА: РАЗРЕЗАТЬ ЛЕНТУ, УПАКОВКА: МЫШЬКАТУШКА, МАРКА: KYOCERA AVX, ЭЛЕКТРИЧЕСКАЯ ЕМКОСТЬ - НФ: 330 НФ, ЭЛЕКТРИЧЕСКАЯ ЕМКОСТЬ - ПФ: 330000ПФ, УЧЕБНЫЙ КЛАСС: КЛАСС 2, ДЛИНА: 2 ММ, УПАКОВКА/КОРОБКА: 0805 (МЕТРИКА 2012 Г.), ТИП ПРОДУКТА: КЕРАМИЧЕСКИЕ КОНДЕНСАТОРЫ, КОЛИЧЕСТВО В УПАКОВКЕ НА УСЛОВИЯХ ФРАНКО-ЗАВОД: 3000, ПОДКАТЕГОРИЯ: КОНДЕНСАТОРЫ, ТИП: КОНДЕНСАТОРЫ X7R MLC, НОМИНАЛЬНОЕ НАПРЯЖЕНИЕ ПЕРЕМЕННОГО ТОКА: -, ШИРИНА: 1,2 ММ, ЕДИНИЦА ИЗМЕРЕНИЯ: 6400 МГ, ШИРИНА: 10ММ, ЕДИНИЦА ИЗМЕРЕНИЯ: 10,463 Г,</t>
  </si>
  <si>
    <t>08055C334JAT2A</t>
  </si>
  <si>
    <t>КАТЕГОРИЯ ПРОДУКТА: ПЛЕНОЧНЫЕ КОНДЕНСАТОРЫ, ROHS: ПОДРОБНОСТИ, СЕРИИ: C44P-R, ТИП ЗАЖИМА: ВИНТ, ТОВАР: ПЛЕНОЧНЫЕ КОНДЕНСАТОРЫ ПЕРЕМЕННОГО ТОКА И ИМПУЛЬСНЫЕ, ДИЭЛЕКТРИК: ПОЛИПРОПИЛЕН (ПП), ВМЕСТИМОСТЬ: 60 МКФ, НОМИНАЛЬНОЕ НАПРЯЖЕНИЕ ПОСТОЯННОГО ТОКА: 1,1 КВ ПОСТОЯННОГО ТОКА, НОМИНАЛЬНОЕ НАПРЯЖЕНИЕ ПЕРЕМЕННОГО ТОКА: 480 В ПЕРЕМЕННОГО ТОКА, ТОЛЕРАНТНОСТЬ: 0,05, КОЛИЧЕСТВО КОНТАКТОВ: 2-КОНТАКТНЫЙ, РАССТОЯНИЕ МЕЖДУ ПРОВОДАМИ: 28ММ, МИНИМАЛЬНАЯ РАБОЧАЯ ТЕМПЕРАТУРА: - 25 С, МАКСИМАЛЬНАЯ РАБОЧАЯ ТЕМПЕРАТУРА: + 70 С, ДЛИНА: 147ММ, СОЭ: 3,8 МОМ, УПАКОВКА: МАССА, МАРКА: КЕМЕТ, ДИАМЕТР: 65ММ, ТИП ПРОДУКТА: КИНОКОНДЕНСАТОРЫ, КОЛИЧЕСТВО В УПАКОВКЕ НА УСЛОВИЯХ ФРАНКО-ЗАВОД: 9, ПОДКАТЕГОРИЯ: КОНДЕНСАТОРЫ, ПОДКАТЕГОРИЯ: ЗАГОЛОВКИ И КАБЕЛЬНЫЕ ВВОДЫ, НОМЕР ДЕТАЛИ ПСЕВДОНИМЫ: 9501061 5195-06 0009501061, ЕДИНИЦА ИЗМЕРЕНИЯ: 1,728 Г,</t>
  </si>
  <si>
    <t>C44PMGR5600RBSJ</t>
  </si>
  <si>
    <t>КАТЕГОРИЯ ПРОДУКТА: ПЛЕНОЧНЫЕ КОНДЕНСАТОРЫ, ROHS: ПОДРОБНОСТИ, СЕРИИ: МКП386М, ТИП ЗАЖИМА: ВОЛОЧИТЬ, ТОВАР: СНАББЕРНЫЕ ПЛЕНОЧНЫЕ КОНДЕНСАТОРЫ, ДИЭЛЕКТРИК: ПОЛИПРОПИЛЕН (ПП), ВМЕСТИМОСТЬ: 3,3 МКФ, НОМИНАЛЬНОЕ НАПРЯЖЕНИЕ ПОСТОЯННОГО ТОКА: 1КВ ПОСТОЯННОГО ТОКА, НОМИНАЛЬНОЕ НАПРЯЖЕНИЕ ПЕРЕМЕННОГО ТОКА: 500 В ПЕРЕМЕННОГО ТОКА, ТОЛЕРАНТНОСТЬ: 0,05, КОЛИЧЕСТВО КОНТАКТОВ: 2-КОНТАКТНЫЙ, РАССТОЯНИЕ МЕЖДУ ПРОВОДАМИ: 28ММ, ТИП ПРОВОДКИ: TABTERMINAL, МИНИМАЛЬНАЯ РАБОЧАЯ ТЕМПЕРАТУРА: - 55 С, МАКСИМАЛЬНАЯ РАБОЧАЯ ТЕМПЕРАТУРА: + 105 °С, ДЛИНА: 44ММ, ШИРИНА: 30ММ, ВЫСОТА: 46ММ, СОЭ: 3,5 МОМ, УПАКОВКА: ЛОТОК, МАРКА: ВИШАЙ / РЕДЕРШТЕЙН, ЭЛЕКТРИЧЕСКАЯ ЕМКОСТЬ - НФ: 3300 НФ, ДИАМЕТР: -, ДИАМЕТР ПРОВОЛОКИ: 0,8 ММ, РАССТОЯНИЕ: 23ММ, ТИП ПРОДУКТА: КИНОКОНДЕНСАТОРЫ, КОЛИЧЕСТВО В УПАКОВКЕ НА УСЛОВИЯХ ФРАНКО-ЗАВОД: 63, ПОДКАТЕГОРИЯ: КОНДЕНСАТОРЫ, ТИП: МЕТАЛЛИЗИРОВАННЫЕ ПОЛИПРОПИЛЕНОВЫЕ ПЛЕНОЧНЫЕ КОНДЕНСАТОРЫ ИМПУЛЬСНЫЕ И ПЕРЕМЕННЫЕ КОНДЕНСАТОРЫ, MKP ДЕМПФЕРНОГО ТИПА, ЕДИНИЦА ИЗМЕРЕНИЯ: 78Г, ТИП ПРОДУКТА: ФИКСИРОВАННЫЕ КАТУШКИ ИНДУКТИВНОСТИ, ЧАСТОТА СОБСТВЕННОГО РЕЗОНАНСА: -, КОЛИЧЕСТВО В УПАКОВКЕ НА УСЛОВИЯХ ФРАНКО-ЗАВОД: 4000, ПОДКАТЕГОРИЯ: КАТУШКИ ИНДУКТИВНОСТИ, ДРОССЕЛИ И КАТУШКИ, ЗАКРЫТИЕ: СТАНДАРТ, ТЕСТОВАЯ ЧАСТОТА: 2МГЦ, ЕДИНИЦА ИЗМЕРЕНИЯ: 10 МГ,</t>
  </si>
  <si>
    <t>MKP386M533100JT1</t>
  </si>
  <si>
    <t>КАТЕГОРИЯ ПРОДУКТА: КОНДЕНСАТОРЫ БЕЗОПАСНОСТИ, ROHS: ПОДРОБНОСТИ, ТОВАР: ЗАЩИТНЫЕ ПЛЕНОЧНЫЕ КОНДЕНСАТОРЫ, ТИП ЗАЖИМА: РАДИАЛЬНЫЙ, ДИЭЛЕКТРИК: ПОЛИПРОПИЛЕН (ПП), ВМЕСТИМОСТЬ: 10 МКФ, НОМИНАЛЬНОЕ НАПРЯЖЕНИЕ ПЕРЕМЕННОГО ТОКА: 310 В ПЕРЕМЕННОГО ТОКА, НОМИНАЛЬНОЕ НАПРЯЖЕНИЕ ПОСТОЯННОГО ТОКА: 630 В ПОСТОЯННОГО ТОКА, ТОЛЕРАНТНОСТЬ: 0,1, КОЛИЧЕСТВО КОНТАКТОВ: 2-КОНТАКТНЫЙ, РАССТОЯНИЕ МЕЖДУ ПРОВОДАМИ: 37,5 ММ, ТИП ПРОВОДКИ: ПРЯМОЙ, МИНИМАЛЬНАЯ РАБОЧАЯ ТЕМПЕРАТУРА: - 40 С, МАКСИМАЛЬНАЯ РАБОЧАЯ ТЕМПЕРАТУРА: + 110 С, КЛАСС БЕЗОПАСНОСТИ: Х2, ДЛИНА: 41,5 ММ, ШИРИНА: 28ММ, ВЫСОТА: 42,5 ММ, СЕРИИ: B3292 C/D - СТАНДАРТ X2, УПАКОВКА: МАССА, МАРКА: ЭПКОС/ТДК, ДИАМЕТР ПРОВОЛОКИ: 1ММ, ТИП ПРОДУКТА: ЗАЩИТНЫЕ КОНДЕНСАТОРЫ, КОЛИЧЕСТВО В УПАКОВКЕ НА УСЛОВИЯХ ФРАНКО-ЗАВОД: 110, ПОДКАТЕГОРИЯ: КОНДЕНСАТОРЫ, ТИП: КОНДЕНСАТОРЫ ПОДАВЛЕНИЯ ЭЛЕКТРОМАГНИТНЫХ ПОМЕХ (MKP), НОМЕР ДЕТАЛИ ПСЕВДОНИМЫ: Б32926К3106К, ЕДИНИЦА ИЗМЕРЕНИЯ: 29Г,</t>
  </si>
  <si>
    <t>B43508B5337M000</t>
  </si>
  <si>
    <t>КАТЕГОРИЯ ПРОДУКТА: ПЛЕНОЧНЫЕ КОНДЕНСАТОРЫ, ROHS: ПОДРОБНОСТИ, СЕРИИ: МКП386М, ТИП ЗАЖИМА: ВОЛОЧИТЬ, ТОВАР: СНАББЕРНЫЕ ПЛЕНОЧНЫЕ КОНДЕНСАТОРЫ, ДИЭЛЕКТРИК: ПОЛИПРОПИЛЕН (ПП), ВМЕСТИМОСТЬ: 2 МКФ, НОМИНАЛЬНОЕ НАПРЯЖЕНИЕ ПОСТОЯННОГО ТОКА: 1,25 КВ ПОСТОЯННОГО ТОКА, НОМИНАЛЬНОЕ НАПРЯЖЕНИЕ ПЕРЕМЕННОГО ТОКА: 550 В ПЕРЕМЕННОГО ТОКА, ТОЛЕРАНТНОСТЬ: 0,05, КОЛИЧЕСТВО КОНТАКТОВ: 2-КОНТАКТНЫЙ, РАССТОЯНИЕ МЕЖДУ ПРОВОДАМИ: 28ММ, ТИП ПРОВОДКИ: TABTERMINAL, МИНИМАЛЬНАЯ РАБОЧАЯ ТЕМПЕРАТУРА: - 55 С, МАКСИМАЛЬНАЯ РАБОЧАЯ ТЕМПЕРАТУРА: + 105 °С, ДЛИНА: 44ММ, ШИРИНА: 30ММ, ВЫСОТА: 46ММ, СОЭ: 5,5 МОМ, УПАКОВКА: ЛОТОК, МАРКА: ВИШАЙ / РЕДЕРШТЕЙН, ЭЛЕКТРИЧЕСКАЯ ЕМКОСТЬ - НФ: 2000 НФ, ДИАМЕТР: -, ДИАМЕТР ПРОВОЛОКИ: 0,5 ММ, РАССТОЯНИЕ: 22ММ, ТИП ПРОДУКТА: КИНОКОНДЕНСАТОРЫ, КОЛИЧЕСТВО В УПАКОВКЕ НА УСЛОВИЯХ ФРАНКО-ЗАВОД: 63, ПОДКАТЕГОРИЯ: КОНДЕНСАТОРЫ, ТИП: МЕТАЛЛИЗИРОВАННЫЕ ПОЛИПРОПИЛЕНОВЫЕ ПЛЕНОЧНЫЕ КОНДЕНСАТОРЫ ИМПУЛЬСНЫЕ И ПЕРЕМЕННЫЕ КОНДЕНСАТОРЫ, MKP ДЕМПФЕРНОГО ТИПА, ЕДИНИЦА ИЗМЕРЕНИЯ: 73 300 Г,</t>
  </si>
  <si>
    <t>MKP386M520125JT4</t>
  </si>
  <si>
    <t>КАТЕГОРИЯ ПРОДУКТА: ТОКОИЗМЕРИТЕЛЬНЫЕ РЕЗИСТОРЫ — ДЛЯ ПОВЕРХНОСТНОГО МОНТАЖА, ROHS: ПОДРОБНОСТИ, СЕРИИ: CRL, СОПРОТИВЛЕНИЕ: 150 МОМ, НОМИНАЛЬНАЯ МОЩНОСТЬ: 125 МВТ (1/8 ВТ), ТОЛЕРАНТНОСТЬ: 0,01, ТЕМПЕРАТУРНЫЙ КОЭФФИЦИЕНТ: 200 ЧАСТЕЙ НА МИЛЛИОН/КЛ, КОД КОРПУСА - В: 805, КОД КОРПУСА - ММ: 2012, МИНИМАЛЬНАЯ РАБОЧАЯ ТЕМПЕРАТУРА: - 55 С, МАКСИМАЛЬНАЯ РАБОЧАЯ ТЕМПЕРАТУРА: + 125 С, ТЕХНОЛОГИИ: ТОЛСТЫЙ ФИЛЬМ, ЗАКРЫТИЕ: 2 ТЕРМИНАЛ, ТИП ЗАЖИМА: СМД/СМТ, УПАКОВКА: КАТУШКА, УПАКОВКА: РАЗРЕЗАТЬ ЛЕНТУ, УПАКОВКА: МЫШЬКАТУШКА, ЗАЯВЛЕНИЕ: ТЕКУЩИЙ СМЫСЛ, МАРКА: БОРНС, ФУНКЦИИ: -, ВЫСОТА: 0,6 ММ, ДЛИНА: 2 ММ, ТИП КРЕПЛЕНИЯ: КРЕПЛЕНИЕ НА ПЕЧАТНУЮ ПЛАТУ, ТОВАР: ТОЛСТОПЛЕНОЧНЫЕ РЕЗИСТОРЫ ДЛЯ ПОВЕРХНОСТНОГО МОНТАЖА, ТИП ПРОДУКТА: ТОКОИЗМЕРИТЕЛЬНЫЕ РЕЗИСТОРЫ, КОЛИЧЕСТВО В УПАКОВКЕ НА УСЛОВИЯХ ФРАНКО-ЗАВОД: 5000, ПОДКАТЕГОРИЯ: РЕЗИСТОРЫ, ШИРИНА: 1,25 ММ, ЕДИНИЦА ИЗМЕРЕНИЯ: 5500 МГ,</t>
  </si>
  <si>
    <t>CRL0805-FW-R150ELF</t>
  </si>
  <si>
    <t>МЕТАЛЛООКСИДНЫЙ РЕЗИСТОР 3 ВТ, РЕЗИСТОР ПРОВОЛОЧНЫЙ 5 ВТ</t>
  </si>
  <si>
    <t>РЕЗИСТОР ПРОВОЛОЧНЫЙ 5 ВТ, КАТЕГОРИЯ ПРОДУКТА: РЕЗИСТОРЫ С ПРОВОЛОЧНОЙ ОБМОТКОЙ – СКВОЗНОЕ ОТВЕРСТИЕ; СЕРИЯ: SQP; СОПРОТИВЛЕНИЕ: 22 OHMS; НОМИНАЛЬНАЯ МОЩНОСТЬ: 5 W; ДОПУСТИМОЕ ОТКЛОНЕНИЕ: 5 %; ТЕМПЕРАТУРНЫЙ КОЭФФИЦИЕНТ: 300 PPM / C; НОМИНАЛЬНОЕ НАПРЯЖЕНИЕ: 350 V; МИНИМАЛЬНАЯ РАБОЧАЯ ТЕМПЕРАТУРА: - 55 C; МАКСИМАЛЬНАЯ РАБОЧАЯ ТЕМПЕРАТУРА: + 155 C; ДЛИНА: -; ШИРИНА: 22 MM; ВЫСОТА: 9.5 MM; ТИП ВЫВОДОВ: AXIAL; ДИАМЕТР КАБЕЛЯ: 0.8 MM; ШАГ ВЫВОДОВ: -; ВИД МОНТАЖА: PCB MOUNT; ДИАПАЗОН РАБОЧИХ ТЕМПЕРАТУР: - 55 C TO + 155 C; ПРОДУКТ: POWER RESISTORS WIREWOUND CEMENT FILLED CERAMIC; ТЕХНОЛОГИЯ: WIREWOUND; ТИП: NORMAL CEMENT RESISTORS</t>
  </si>
  <si>
    <t>25W110</t>
  </si>
  <si>
    <t>NTE</t>
  </si>
  <si>
    <t>ТОКОЧУВСТВИТЕЛЬНЫЕ РЕЗИСТОРЫ ДЛЯ ПОВЕРХНОСТОНОГО МОНТАЖА. НОМИНАЛЬНАЯ МОЩНОСТЬ 1 ВТ.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НЕ ДЛЯ ВОЕННОГО НАЗНАЧЕНИЯ.</t>
  </si>
  <si>
    <t>КАТЕГОРИЯ ПРОДУКТА: ТОКОИЗМЕРИТЕЛЬНЫЕ РЕЗИСТОРЫ — ДЛЯ ПОВЕРХНОСТНОГО МОНТАЖА, ROHS: ПОДРОБНОСТИ, СЕРИИ: ПРЛ, СОПРОТИВЛЕНИЕ: 47 МОМ, НОМИНАЛЬНАЯ МОЩНОСТЬ: 1 ВТ, ТОЛЕРАНТНОСТЬ: 0,01, ТЕМПЕРАТУРНЫЙ КОЭФФИЦИЕНТ: 100 ЧАСТЕЙ НА МИЛЛИОН/КЛ, КОД КОРПУСА - В: 0612 (ОБРАТНОЕ), КОД КОРПУСА - ММ: 1632 (ОБРАТНОЕ), МИНИМАЛЬНАЯ РАБОЧАЯ ТЕМПЕРАТУРА: - 55 С, МАКСИМАЛЬНАЯ РАБОЧАЯ ТЕМПЕРАТУРА: + 125 С, ТЕХНОЛОГИИ: ТОНКАЯ ПЛЕНКА, ЗАКРЫТИЕ: 2 ТЕРМИНАЛ, ТИП КЛЕММЫ: СМД/СМТ, УПАКОВКА: КАТУШКА, УПАКОВКА: РАЗРЕЗАТЬ ЛЕНТУ, УПАКОВКА: МЫШЬКАТУШКА, ЗАЯВЛЕНИЕ: ТЕКУЩИЙ СМЫСЛ, МАРКА: СУСУМУ, ФУНКЦИИ: -, ВЫСОТА: 0,5 ММ, ДЛИНА: 3,2 ММ, ТИП КРЕПЛЕНИЯ: МОНТАЖ НА ПЕЧАТНОЙ ПЛАТЕ, ТОВАР: ТОНКОПЛЕНОЧНЫЕ ТОКОИЗМЕРИТЕЛЬНЫЕ РЕЗИСТОРЫ, ТИП ПРОДУКТА: ТОКОИЗМЕРИТЕЛЬНЫЕ РЕЗИСТОРЫ, КОЛИЧЕСТВО В УПАКОВКЕ НА УСЛОВИЯХ ФРАНКО-ЗАВОД: 1000, ПОДКАТЕГОРИЯ: РЕЗИСТОРЫ, ШИРИНА: 1,6 ММ, ЕДИНИЦА ИЗМЕРЕНИЯ: 13 200 МГ,</t>
  </si>
  <si>
    <t>PRL1632-R047-F-T1</t>
  </si>
  <si>
    <t>КАТЕГОРИЯ ПРОДУКТА: ПРОВОЛОЧНЫЕ РЕЗИСТОРЫ - МОНТАЖНАЯ РАМА, ROHS: ПОДРОБНОСТИ, СЕРИИ: ГС, СОПРОТИВЛЕНИЕ: 22 ОМ, НОМИНАЛЬНАЯ МОЩНОСТЬ: 250 ВТ, ТОЛЕРАНТНОСТЬ: 0,05, ТЕМПЕРАТУРНЫЙ КОЭФФИЦИЕНТ: 50 ЧАСТЕЙ НА МИЛЛИОН/КЛ, НОМИНАЛЬНОЕ НАПРЯЖЕНИЕ: 2,2 КВ, ТИП ЗАЖИМА: НАКОНЕЧНИК ДЛЯ ПАЙКИ, ДЛИНА: 109ММ, ШИРИНА: 73ММ, ВЫСОТА: 42ММ, УПАКОВКА: МАССА, МАРКА: TE CONNECTIVITY / ХОЛСУОРСИ, ФУНКЦИИ: РЕЗИСТОРЫ В АЛЮМИНИЕВОМ КОРПУСЕ, ТИП КРЕПЛЕНИЯ: ШАССИMOUNT, ТОВАР: РЕЗИСТОРЫ В АЛЮМИНИЕВОМ КОРПУСЕ, ТИП ПРОДУКТА: РЕЗИСТОРЫ С ПРОВОЛОЧНОЙ ОБМОТКОЙ, КОЛИЧЕСТВО В УПАКОВКЕ НА УСЛОВИЯХ ФРАНКО-ЗАВОД: 2, ПОДКАТЕГОРИЯ: РЕЗИСТОРЫ, ТЕХНОЛОГИИ: ПРОВОЛОЧНЫЙ, НОМЕР ДЕТАЛИ ПСЕВДОНИМЫ: 2-1630024-6, ЕДИНИЦА ИЗМЕРЕНИЯ: 525Г, ТИП ПРОДУКТА: КИНОКОНДЕНСАТОРЫ, КОЛИЧЕСТВО В УПАКОВКЕ НА УСЛОВИЯХ ФРАНКО-ЗАВОД: 63, ПОДКАТЕГОРИЯ: КОНДЕНСАТОРЫ, ТИП: МЕТАЛЛИЗИРОВАННЫЕ ПОЛИПРОПИЛЕНОВЫЕ ПЛЕНОЧНЫЕ КОНДЕНСАТОРЫ ИМПУЛЬСНЫЕ И ПЕРЕМЕННЫЕ КОНДЕНСАТОРЫ, MKP ДЕМПФЕРНОГО ТИПА, ЕДИНИЦА ИЗМЕРЕНИЯ: 78Г,</t>
  </si>
  <si>
    <t>HSC25022RJ</t>
  </si>
  <si>
    <t>КАТЕГОРИЯ ПРОДУКТА: ЗАГОЛОВКИ И КАБЕЛЬНЫЕ ВВОДЫ, ROHS: ПОДРОБНОСТИ, ТОВАР: ЖИЛЫ ДЛЯ ПРОВОДОВ, ТИП: КОРПУС РОЗЕТКИ, КОЛИЧЕСТВО ПОЗИЦИЙ: 20ПОЗИЦИЯ, РАССТОЯНИЕ: 2,54 ММ, КОЛИЧЕСТВО РЯДОВ: 2 РЯД, РАССТОЯНИЕ МЕЖДУ РЯДАМИ: 2,54 ММ, ТИП КРЕПЛЕНИЯ: КАБЕЛЬНОЕ КРЕПЛЕНИЕ / СВОБОДНОЕ КРЕПЛЕНИЕ, ТИП ЗАЖИМА: ИДЦ, МОНТАЖНЫЙ УГОЛ: ПРЯМОЙ, КОНТАКТНЫЙ ПОЛ: РОЗЕТКА (ЖЕНСКАЯ), КОНТАКТНЫЙ ПРОЦЕСС: ЗОЛОТО, СЕРИИ: БЫСТРЫЙ III, ТОРГОВОЕ НАЗВАНИЕ: БЫСТРЫЙ СЕКС, ЗАЯВЛЕНИЕ: ПРОВОД К ПЛАТЕ, МИНИМАЛЬНАЯ РАБОЧАЯ ТЕМПЕРАТУРА: - 65 С, МАКСИМАЛЬНАЯ РАБОЧАЯ ТЕМПЕРАТУРА: + 105 °С, УПАКОВКА: ТРУБКА, МАРКА: АМФЕНОЛ FCI, КОНТАКТНЫЙ МАТЕРИАЛ: ФОСФОРНАЯ БРОНЗА, НОМИНАЛЬНЫЙ ТОК: 1 А, ЦВЕТ КОРПУСА: СЕРЫЙ, МАТЕРИАЛ КОРПУСА: ТЕРМОПЛАСТИЧНЫЙ ПОЛИЭСТЕР, ИЗОЛЯЦИОННОЕ СОПРОТИВЛЕНИЕ: 50 ГОМ, ТИП ПРОДУКТА: ЗАГОЛОВКИ И КАБЕЛЬНЫЕ ВВОДЫ, КОЛИЧЕСТВО В УПАКОВКЕ НА УСЛОВИЯХ ФРАНКО-ЗАВОД: 19, ПОДКАТЕГОРИЯ: ЗАГОЛОВКИ И КАБЕЛЬНЫЕ ВВОДЫ, НОМИНАЛЬНОЕ НАПРЯЖЕНИЕ: 1КВ, ЕДИНИЦА ИЗМЕРЕНИЯ: 14,128 Г,</t>
  </si>
  <si>
    <t>71600-020LF</t>
  </si>
  <si>
    <t>РАЗЪЕМ СОЕДИНИТЕЛЬНЫЙ.</t>
  </si>
  <si>
    <t>КАТЕГОРИЯ ПРОДУКТА: ЗАГОЛОВКИ И КАБЕЛЬНЫЕ ВВОДЫ, ROHS: ПОДРОБНОСТИ, ТОВАР: ЖИЛЫ ДЛЯ ПРОВОДОВ, ТИП: КОРПУС РОЗЕТКИ, КОЛИЧЕСТВО ПОЗИЦИЙ: 4 ПОЗИЦИЯ, РАССТОЯНИЕ: 7,5 ММ, КОЛИЧЕСТВО РЯДОВ: 1 РЯД, ТИП КРЕПЛЕНИЯ: КАБЕЛЬНОЕ КРЕПЛЕНИЕ / СВОБОДНОЕ КРЕПЛЕНИЕ, ТИП КЛЕММЫ: ОБЖИМ, КОНТАКТНЫЙ ПОЛ: РОЗЕТКА (ЖЕНСКАЯ), СЕРИИ: 44441, ЗАЯВЛЕНИЕ: ПИТАНИЕ, ПРОВОД-ПЛАТА, ПРОВОД-ПРОВОД, МИНИМАЛЬНАЯ РАБОЧАЯ ТЕМПЕРАТУРА: - 40 С, МАКСИМАЛЬНАЯ РАБОЧАЯ ТЕМПЕРАТУРА: + 75 С, УПАКОВКА: МАССА, МАРКА: МОЛЕКС, НОМИНАЛЬНЫЙ ТОК: 18 А, КЛАССЫ ВОСПЛАМЕНЯЕМОСТИ: УЛ 94 В-0, ЦВЕТ КОРПУСА: ЧЕРНЫЙ, МАТЕРИАЛ КОРПУСА: НЕЙЛОН, ТИП ПРОДУКТА: ЗАГОЛОВКИ И КАБЕЛЬНЫЕ ВВОДЫ, КОЛИЧЕСТВО В УПАКОВКЕ НА УСЛОВИЯХ ФРАНКО-ЗАВОД: 1000, ПОДКАТЕГОРИЯ: ЗАГОЛОВКИ И КАБЕЛЬНЫЕ ВВОДЫ, НОМИНАЛЬНОЕ НАПРЯЖЕНИЕ: 600 V, НОМЕР ДЕТАЛИ ПСЕВДОНИМЫ: 444412004, ЕДИНИЦА ИЗМЕРЕНИЯ: 3399 Г,</t>
  </si>
  <si>
    <t>444412004</t>
  </si>
  <si>
    <t>РЕЛЕ ТВЕРДОТЕЛЬНОЕ ДЛЯ МОНТАЖА НА ПЕЧАТНУЮ ПЛАТУ,</t>
  </si>
  <si>
    <t>ПРОМЫШЛЕННЫЕ РЕЛЕ 24В</t>
  </si>
  <si>
    <t>КАТЕГОРИЯ ПРОДУКТА: ПРОМЫШЛЕННЫЕ РЕЛЕ, ROHS: ПОДРОБНОСТИ, ТИП КРЕПЛЕНИЯ: ПАНЕЛЬНОЕ КРЕПЛЕНИЕ, ТОВАР: ПРОМЫШЛЕННЫЕ РЕЛЕ, КОНТАКТ: СТАД, КОНТАКТНОЕ РЕЛЕ: 1 ФОРМА А (СПСТ-НО), НОМИНАЛЬНОЕ КОНТАКТНОЕ ПОМЕЩЕНИЕ: 500 А, ОХВАТ: 24 В ПОСТОЯННОГО ТОКА, ТОК КАТУШКИ: 1,1 А, НАПРЯЖЕНИЕ ПЕРЕКЛЮЧЕНИЯ: 900 В ПОСТОЯННОГО ТОКА, СЕРИИ: ЛЕВ200, МАРКА: TE CONNECTIVITY / RAYCHEM, ФОРМА ОБРАТНОЙ СВЯЗИ: SPST (1 ФОРМА А), НОМИНАЛЬНЫЙ ТОК: 500 А, ТИП ПРОДУКТА: ПРОМЫШЛЕННЫЕ РЕЛЕ, КОЛИЧЕСТВО В УПАКОВКЕ НА УСЛОВИЯХ ФРАНКО-ЗАВОД: 1, ПОДКАТЕГОРИЯ: РЕЛЕ, НОМЕР ДЕТАЛИ ПСЕВДОНИМЫ: 4-1618388-6, ЕДИНИЦА ИЗМЕРЕНИЯ: 589 200 Г,</t>
  </si>
  <si>
    <t>LEV200A5NAA</t>
  </si>
  <si>
    <t>КЛЕММНАЯ КОЛОДКА НА ПЛАТУ; ТИП РАЗЪЕМА: ЗАЖИМНАЯ РЕЙКА ДЛЯ ПЕЧАТНЫХ ПЛАТ; ЯВЛЯЕТСЯ КЛЕММНОЙ КОЛОДКОЙ НА 3 ПОЛОЖЕНИЯ С ИЗОЛЯТОРОМ ИЗ 6.6 (PA 6.6), ШАГОМ КОНТАКТОВ 5.08ММ, ПРУЖИННЫМ ЗАЖИМОМ ИЗ ПРУЖИННОЙ СТАЛИ С ПОКРЫТИЕМ ИХ ХРОМА И НИКЕЛЯ И КОНТАКТАМИ ИЗ ЛУЖЕНОЙ ЭЛЕКТРОЛИТИЧЕСКОЙ МЕДИ. СЕЧЕНИЕ 2.5ММ?, ЗАЖИМНОЙ МЕТОД ПОДКЛЮЧЕНИЯ, РАЗМЕР ПРОВОДА 28 - 12AWG И СКВОЗНАЯ УСТАНОВКА ПОД 45° ИЗМЕРЕННОЕ ИМПУЛЬСНОЕ НАПРЯЖЕНИЕ 4КВ.</t>
  </si>
  <si>
    <t>236-403</t>
  </si>
  <si>
    <t>РАЗЪЕМ ДЛЯ МОНТАЖА НА ПЕЧАТНУЮ ПЛАТУ, РАЗЪЕМ НА ПЛАТУ</t>
  </si>
  <si>
    <t>КАТЕГОРИЯ ПРОДУКТА: ЗАГОЛОВКИ И КАБЕЛЬНЫЕ ВВОДЫ, ROHS: ПОДРОБНОСТИ, ТОВАР: ЗАГОЛОВКИ, ТИП: ЗАЩЕЛКА/ИЗВЛЕЧЕНИЕ, КОЛИЧЕСТВО ПОЗИЦИЙ: 20 ПОЗИЦИЯ, РАССТОЯНИЕ: 2,54 ММ, КОЛИЧЕСТВО РЯДОВ: 2 РЯД, ТИП КРЕПЛЕНИЯ: -, ТИП КЛЕММЫ: ПРИПОЙ, МОНТАЖНЫЙ УГОЛ: ПРЯМОЙ, КОНТАКТЫПРОЦЕССЫ: ЗОЛОТО, ДЛИНА СОСЕДНЕГО СТИЛЯ: 5,8 ММ, ДЛИНА ПОЛЮСА ЗАВЕРШЕНИЯ: 2,9 ММ, ИМЯ БРЕНДА: БЫСТРЫЙ СЕКС, МИНИМАЛЬНАЯ РАБОЧАЯ ТЕМПЕРАТУРА: - 65 С, МАКСИМАЛЬНАЯ РАБОЧАЯ ТЕМПЕРАТУРА: + 125 С, УПАКОВКА: ТРУБКА, МАРКА: АМФЕНОЛ FCI, СОГЛАСИЕ: УЛ, КСА, КОНТАКТНЫЙ МАТЕРИАЛ: ФОСФОРНАЯ БРОНЗА, НОМИНАЛЬНЫЙ ТОК: 3 А, ЦВЕТ КОРПУСА: БЕЛЫЙ, МАТЕРИАЛ КОРПУСА: ТЕРМОПЛАСТ, ИЗОЛЯЦИОННОЕ СОПРОТИВЛЕНИЕ: 10 ГОМ, ТИП ПРОДУКТА: ЗАГОЛОВКИ И КАБЕЛЬНЫЕ ВВОДЫ, КОЛИЧЕСТВО В УПАКОВКЕ НА УСЛОВИЯХ ФРАНКО-ЗАВОД: 11, ПОДКАТЕГОРИЯ: ЗАГОЛОВКИ И КАБЕЛЬНЫЕ ВВОДЫ, НОМИНАЛЬНОЕ НАПРЯЖЕНИЕ: 1,5 КВ, ЕДИНИЦА ИЗМЕРЕНИЯ: 6 200 Г,</t>
  </si>
  <si>
    <t>71918-120LF</t>
  </si>
  <si>
    <t>КАТЕГОРИЯ ПРОДУКТА: ЗАГОЛОВКИ И КАБЕЛЬНЫЕ ВВОДЫ, ROHS: ПОДРОБНОСТИ, ТОВАР: ЗАГОЛОВКИ, ТИП: ОКУТАННЫЙ, КОЛИЧЕСТВО ПОЗИЦИЙ: 4 ПОЗИЦИЯ, РАССТОЯНИЕ: 2 ММ, КОЛИЧЕСТВО РЯДОВ: 2 РЯД, РАССТОЯНИЕ МЕЖДУ РЯДАМИ: 2 ММ, ТИП КРЕПЛЕНИЯ: СКВОЗНОЕ ОТВЕРСТИЕ, ТИП КЛЕММЫ: ПРИПОЙ, МОНТАЖНЫЙ УГОЛ: ПРЯМОЙ, КОНТАКТНЫЙ ПОЛ: ПИН (МУЖСКОЙ), КОНТАКТЫПРОЦЕССЫ: ЗОЛОТО, ДЛИНА ПОЛЮСА ЗАВЕРШЕНИЯ: 3 ММ, СЕРИИ: JTEK, ИМЯ БРЕНДА: КОМПЬЮТЕРНАЯ ПОДАЧА, ЗАЯВЛЕНИЕ: С МОНТАЖНЫМИ ДОМКРАТАМИ, МИНИМАЛЬНАЯ РАБОЧАЯ ТЕМПЕРАТУРА: - 55 С, МАКСИМАЛЬНАЯ РАБОЧАЯ ТЕМПЕРАТУРА: + 125 С, МАРКА: ХАРВИН, КОНТАКТНЫЙ МАТЕРИАЛ: ФОСФОРНАЯ БРОНЗА, ТИП КОНТАКТА: -, НОМИНАЛЬНЫЙ ТОК: 3 А, КЛАССЫ ВОСПЛАМЕНЯЕМОСТИ: УЛ 94В-0, ЦВЕТ КОРПУСА: ЧЕРНЫЙ, ВНУТРЕННИЙ/ВНЕШНИЙ КОРПУС: -, МАТЕРИАЛ КОРПУСА: ПОЛИФЕНИЛЕНСУЛЬФИД (PPS), ИЗОЛЯЦИОННОЕ СОПРОТИВЛЕНИЕ: 100 МОМ, ТИП ПРОДУКТА: ЗАГОЛОВКИ И КАБЕЛЬНЫЕ ВВОДЫ, КОЛИЧЕСТВО В УПАКОВКЕ НА УСЛОВИЯХ ФРАНКО-ЗАВОД: 18, ПОДКАТЕГОРИЯ: ЗАГОЛОВКИ И КАБЕЛЬНЫЕ ВВОДЫ, ЕДИНИЦА ИЗМЕРЕНИЯ: 1749 Г,</t>
  </si>
  <si>
    <t>M80-5400442</t>
  </si>
  <si>
    <t>901420006</t>
  </si>
  <si>
    <t>КАТЕГОРИЯ ПРОДУКТА: ЗАГОЛОВКИ И КАБЕЛЬНЫЕ ВВОДЫ, ROHS: ПОДРОБНОСТИ, ТОВАР: ЖИЛЫ ДЛЯ ПРОВОДОВ, ТИП: КОРПУС РОЗЕТКИ, КОЛИЧЕСТВО ПОЗИЦИЙ: 8 ПОЗИЦИЯ, РАССТОЯНИЕ: 2,54 ММ, КОЛИЧЕСТВО РЯДОВ: 2 РЯД, РАССТОЯНИЕ МЕЖДУ РЯДАМИ: 2,54 ММ, ТИП КРЕПЛЕНИЯ: КАБЕЛЬНОЕ КРЕПЛЕНИЕ / СВОБОДНОЕ КРЕПЛЕНИЕ, ТИП КЛЕММЫ: ОБЖИМ, КОНТАКТНЫЙ ПОЛ: РОЗЕТКА (ЖЕНСКАЯ), СЕРИИ: 90142, ИМЯ БРЕНДА: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НОМИНАЛЬНЫЙ ТОК: 3 А, КЛАССЫ ВОСПЛАМЕНЯЕМОСТИ: УЛ 94 В-0, ЦВЕТ КОРПУСА: ЧЕРНЫЙ, ВНУТРЕННИЙ/ВНЕШНИЙ КОРПУС: ЖЕНСКИЙ, МАТЕРИАЛ КОРПУСА: ОКСИД ПОЛИФЕНИЛЕНА (PPO), ТИП ПРОДУКТА: ЗАГОЛОВКИ И КАБЕЛЬНЫЕ ВВОДЫ, КОЛИЧЕСТВО В УПАКОВКЕ НА УСЛОВИЯХ ФРАНКО-ЗАВОД: 5000, ПОДКАТЕГОРИЯ: ЗАГОЛОВКИ И КАБЕЛЬНЫЕ ВВОДЫ, НОМЕР ДЕТАЛИ ПСЕВДОНИМЫ: 901420008, ЕДИНИЦА ИЗМЕРЕНИЯ: 575 800 МГ,</t>
  </si>
  <si>
    <t>39000021</t>
  </si>
  <si>
    <t>РАЗЪЕМ НА ПЛАТУ., РАЗЪЕМ НА ПЛАТУ</t>
  </si>
  <si>
    <t>КАТЕГОРИЯ ПРОДУКТА: ЗАГОЛОВКИ И КАБЕЛЬНЫЕ ВВОДЫ, ROHS: ПОДРОБНОСТИ, ТОВАР: КОНТАКТЫ, ТИП: ТЕРМИНАЛЫ, ТИП КРЕПЛЕНИЯ: КАБЕЛЬНОЕ КРЕПЛЕНИЕ / СВОБОДНОЕ КРЕПЛЕНИЕ, ТИП ЗАЖИМА: ОБЖИМ, КОНТАКТНЫЙ ПОЛ: РОЗЕТКА (ЖЕНСКАЯ), КОНТАКТНЫЙ ПРОЦЕСС: БАНКА, СЕРИИ: 5194, ТОРГОВОЕ НАЗВАНИЕ: СПОКС, ТОЛЩИНА КАБЕЛЯ: 24 AWG ДО 18 AWG, МИНИМАЛЬНАЯ РАБОЧАЯ ТЕМПЕРАТУРА: - 40 С, МАКСИМАЛЬНАЯ РАБОЧАЯ ТЕМПЕРАТУРА: + 105 °С, УПАКОВКА: КАТУШКА, ТИП АКСЕССУАРА: -, МАРКА: МОЛЕКС, КОНТАКТНЫЙ МАТЕРИАЛ: БАНКА, ТИП КОНТАКТА: ЖЕНСКИЙ, НОМИНАЛЬНЫЙ ТОК: 7 А, ЦВЕТ КОРПУСА: -, ВНУТРЕННИЙ/ВНЕШНИЙ КОРПУС: -, МАТЕРИАЛ КОРПУСА: -, ИЗОЛЯЦИОННОЕ СОПРОТИВЛЕНИЕ: -, ТИП ЗАМКА: -, ТИП ПРОДУКТА: ЗАГОЛОВКИ И КАБЕЛЬНЫЕ ВВОДЫ, КОЛИЧЕСТВО В УПАКОВКЕ НА УСЛОВИЯХ ФРАНКО-ЗАВОД: 5000, ПОДКАТЕГОРИЯ: ЗАГОЛОВКИ И КАБЕЛЬНЫЕ ВВОДЫ, НОМИНАЛЬНОЕ НАПРЯЖЕНИЕ: 250 В, НОМЕР ДЕТАЛИ ПСЕВДОНИМЫ: 39000021 5194ПБТ 0039000021, ЕДИНИЦА ИЗМЕРЕНИЯ: 180МГ, ЕДИНИЦА ИЗМЕРЕНИЯ: 575 800 МГ,</t>
  </si>
  <si>
    <t>КАТЕГОРИЯ ПРОДУКТА: ЗАГОЛОВКИ И КАБЕЛЬНЫЕ ВВОДЫ, ROHS: ПОДРОБНОСТИ, ТОВАР: ЗАГОЛОВКИ, ТИП: ОКУТАННЫЙ, КОЛИЧЕСТВО ПОЗИЦИЙ: 4 ПОЗИЦИЯ, РАССТОЯНИЕ: 7,5 ММ, КОЛИЧЕСТВО РЯДОВ: 1 РЯД, ТИП КРЕПЛЕНИЯ: СКВОЗНОЕ ОТВЕРСТИЕ, ТИП ЗАЖИМА: ПРИПОЙ, МОНТАЖНЫЙ УГОЛ: ПРЯМОЙ, КОНТАКТНЫЙ ПОЛ: ПИН (МУЖСКОЙ), КОНТАКТНЫЙ ПРОЦЕСС: БАНКА, ДЛИНА ПОЛЮСА ЗАВЕРШЕНИЯ: 3,81 ММ, СЕРИИ: 43160, ТОРГОВОЕ НАЗВАНИЕ: САБЛЯ, ЗАЯВЛЕНИЕ: ПИТАНИЕ, ПРОВОД К ПЛАТЕ, МИНИМАЛЬНАЯ РАБОЧАЯ ТЕМПЕРАТУРА: - 40 С, МАКСИМАЛЬНАЯ РАБОЧАЯ ТЕМПЕРАТУРА: + 75 °С, УПАКОВКА: ЛОТОК, ТИП АКСЕССУАРА: -, МАРКА: МОЛЕКС, КОНТАКТНЫЙ МАТЕРИАЛ: БАНКА, ТИП КОНТАКТА: -, НОМИНАЛЬНЫЙ ТОК: 18А, КЛАСС ВОСПЛАМЕНЯЕМОСТИ: УЛ94В-0, ЦВЕТ КОРПУСА: ЧЕРНЫЙ, МАТЕРИАЛ КОРПУСА: ТЕРМОПЛАСТ (ТП), ТИП ПРОДУКТА: ЗАГОЛОВКИ И КАБЕЛЬНЫЕ ВВОДЫ, КОЛИЧЕСТВО В УПАКОВКЕ НА УСЛОВИЯХ ФРАНКО-ЗАВОД: 250, ПОДКАТЕГОРИЯ: ЗАГОЛОВКИ И КАБЕЛЬНЫЕ ВВОДЫ, НОМИНАЛЬНОЕ НАПРЯЖЕНИЕ: 600 В, НОМЕР ДЕТАЛИ ПСЕВДОНИМЫ: 431600104, ЕДИНИЦА ИЗМЕРЕНИЯ: 4,839 Г,</t>
  </si>
  <si>
    <t>КОНТРОЛЬНАЯ ТОЧКА ДЛЯ ПОВЕРХНОСТНОГО МОНТАЖА НА ПЕЧАТНЫЕ ПЛАТЫ, НА НАПРЯЖЕНИЕ НЕ БОЛЕЕ 1000 ВОЛЬТ, КАТЕГОРИЯ ПРОДУКТА: ОБОРУДОВАНИЕ ДЛЯ ПЕЧАТНЫХ ПЛАТ, ШАБЛОН В ФОРМЕ ПЛАСТИНЫ С РУЧКОЙ, ДЛЯ УСТАНОВКИ КОНТРОЛЬНЫХ ТОЧЕК НА ПЛАТЕ, С КЛЕММАМИ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ТИП ПРОДУКТА: CIRCUIT BOARD HARDWARE - PCB; СЕРИЯ: 5000; РАЗМЕР ФАБРИЧНОЙ</t>
  </si>
  <si>
    <t>ДИОД ШОТТКИ, ВЫПРЯМИТЕЛЬНЫЙ ДИОД, ДИОД ПОДАВИТЕЛЬ ЭСР., ДИОД ШОТТКИ., ДИОД ШОТТКИ</t>
  </si>
  <si>
    <t>ДИОД ШОТТКИ, КАТЕГОРИЯ ПРОДУКТА: ДИОДЫ И ВЫПРЯМИТЕЛИ ШОТТКИ; ПРОДУКТ: SCHOTTKY RECTIFIERS; ВИД МОНТАЖА: SMD/SMT; УПАКОВКА / БЛОК: SMA (DO-214AC); КОНФИГУРАЦИЯ: SINGLE; ТЕХНОЛОГИЯ: SI; IF - ПРЯМОЙ ТОК: 5 A; VRRM - ПОВТОРЯЮЩЕЕСЯ ОБРАТНОЕ НАПРЯЖЕНИЕ: 100 V; VF - ПРЯМОЕ НАПРЯЖЕНИЕ: 850 MV; IFSM - УДАРНЫЙ ПРЯМОЙ ТОК: 100 A; IR - ОБРАТНЫЙ ТОК : 1 MA; МИНИМАЛЬНАЯ РАБОЧАЯ ТЕМПЕРАТУРА: - 55 C; МАКСИМАЛЬНАЯ РАБОЧАЯ ТЕМПЕРАТУРА: + 150 C; СЕРИЯ: SKXX; УПАКОВКА: REEL; УПАКОВКА: CUT TAPE; УПАКОВКА: MOUSEREEL; РАЗМЕР ФАБРИЧНОЙ УПАКОВКИ: 5000; VR - ОБРАТНОЕ НАПРЯЖЕНИЕ: 100 V; ВЕС ИЗДЕЛИЯ: 63 MG</t>
  </si>
  <si>
    <t>КАТЕГОРИЯ ПРОДУКТА: ДИОДЫ И ВЫПРЯМИТЕЛИ ШОТТКИ; УПАКОВКА / БЛОК: TLM364; ТЕХНОЛОГИЯ: SI; УПАКОВКА: REEL; УПАКОВКА: CUT TAPE; УПАКОВКА: MOUSEREEL; РАЗМЕР ФАБРИЧНОЙ УПАКОВКИ: 5000; ВЕС ИЗДЕЛИЯ: 92 MG</t>
  </si>
  <si>
    <t>КАТЕГОРИЯ ПРОДУКТА: ДИОДЫ И ВЫПРЯМИТЕЛИ ШОТТКИ, ROHS: ПОДРОБНОСТИ, ТОВАР: ДИОДЫ ИЗ КАРБИДА КРЕМНИЯ ШОТТКИ, ТИП КРЕПЛЕНИЯ: СКВОЗНОЕ ОТВЕРСТИЕ, УПАКОВКА/КОРОБКА: ТО-247-2Л, КОНФИГУРАЦИЯ: ОДИНОКИЙ, ТЕХНОЛОГИИ: КАРБИД КРЕМНИЯ, ЕСЛИ - ПРЯМОЙ ТОК: 5 А, VRRM - ПЕРИОДИЧЕСКОЕ ОБРАТНОЕ НАПРЯЖЕНИЕ: 1,7 КВ, VF - ПРЯМОЕ НАПРЯЖЕНИЕ: 1.5 V, IFSM - ПРЯМОЙ ПИКОВЫЙ ТОК: 75 А, IR - ОБРАТНЫЙ ТОК: 1 МКА, МИНИМАЛЬНАЯ РАБОЧАЯ ТЕМПЕРАТУРА: - 55 С, МАКСИМАЛЬНАЯ РАБОЧАЯ ТЕМПЕРАТУРА: + 175 С, УПАКОВКА: ТРУБКА, МАРКА: ПОЛУQ, PD - ПОТЕРИ МОЩНОСТИ: 140 ВТ, ТИП ПРОДУКТА: ДИОДЫ И ВЫПРЯМИТЕЛИ ШОТТКИ, КОЛИЧЕСТВО В УПАКОВКЕ НА УСЛОВИЯХ ФРАНКО-ЗАВОД: 30, ПОДКАТЕГОРИЯ: ДИОДЫ И ВЫПРЯМИТЕЛИ, VR - РАСПРОСТРАНЯЕМОСТЬ: 1700 V,</t>
  </si>
  <si>
    <t>GP3D005A170B</t>
  </si>
  <si>
    <t>SEMIQ</t>
  </si>
  <si>
    <t>КАТЕГОРИЯ ПРОДУКТА: ДИОДЫ И ВЫПРЯМИТЕЛИ ШОТТКИ; ПРОДУКТ: SCHOTTKY RECTIFIERS; ВИД МОНТАЖА: SMD/SMT; УПАКОВКА / БЛОК: SMC-2; КОНФИГУРАЦИЯ: SINGLE; ТЕХНОЛОГИЯ: SI; IF - ПРЯМОЙ ТОК: 5 A; VRRM - ПОВТОРЯЮЩЕЕСЯ ОБРАТНОЕ НАПРЯЖЕНИЕ: 100 V; VF - ПРЯМОЕ НАПРЯЖЕНИЕ: 790 MV; IFSM - УДАРНЫЙ ПРЯМОЙ ТОК: 130 A; IR - ОБРАТНЫЙ ТОК : 500 UA; МИНИМАЛЬНАЯ РАБОЧАЯ ТЕМПЕРАТУРА: - 55 C; МАКСИМАЛЬНАЯ РАБОЧАЯ ТЕМПЕРАТУРА: + 125 C; СЕРИЯ: CMDFSHC; УПАКОВКА: REEL; УПАКОВКА: CUT TAPE; ДИАПАЗОН РАБОЧИХ ТЕМПЕРАТУР: - 55 C TO + 125 C; РАЗМЕР ФАБРИЧНОЙ УПАКОВКИ:РАЗМЕР ФАБРИЧНОЙ УПАКОВКИ: 3000; VR - ОБРАТНОЕ НАПРЯЖЕНИЕ: 100 V</t>
  </si>
  <si>
    <t>CMDFSHC5-100 TR13 PBFREE</t>
  </si>
  <si>
    <t>КАТЕГОРИЯ ПРОДУКТА: ДИСКРЕТНЫЕ ПОЛУПРОВОДНИКОВЫЕ МОДУЛИ; ПРОДУКТ: DIODE POWER MODULES; ТИП: SCR MODULE; ТЕХНОЛОГИЯ: SI; VF - ПРЯМОЕ НАПРЯЖЕНИЕ: 1.2 V; VR - ОБРАТНОЕ НАПРЯЖЕНИЕ: 1200 V; ВИД МОНТАЖА: SCREW MOUNTS; УПАКОВКА / БЛОК: M50; МИНИМАЛЬНАЯ РАБОЧАЯ ТЕМПЕРАТУРА: - 40 C; МАКСИМАЛЬНАЯ РАБОЧАЯ ТЕМПЕРАТУРА: + 125 C; СЕРИЯ: M50 DIODE SERIES; ТКОНФИГУРАЦИЯ: SERIES CONNECTION - 2 DIODES;</t>
  </si>
  <si>
    <t>MEK250-12DA</t>
  </si>
  <si>
    <t>ДИОД ВЫПРЯМИТЕЛЬ.</t>
  </si>
  <si>
    <t>БИПОЛЯРНЫЕ ТРАНЗИСТОРЫ., ТРАНЗИСТОР МОП., ТРАНЗИСТОР МОП 375 ВТ,</t>
  </si>
  <si>
    <t>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250 V; ID - НЕПРЕРЫВНЫЙ ТОК УТЕЧКИ: 17 A; RDS ВКЛ - СОПРОТИВЛЕНИЕ СТОК-ИСТОК: 85 МOHMS; VGS - НАПРЯЖЕНИЕ ЗАТВОР-ИСТОК: - 20 V, + 2V; VGS TH - ПОРОГОВОЕ НАПРЯЖЕНИЕ ЗАТВОР-ИСТОК : 1.4 V; QG - ЗАРЯД ЗАТВОРА: 108 NC; МИНИМАЛЬНАЯ РАБОЧАЯ ТЕМПЕРАТУРА: - 55 C; МАКСИМАЛЬНАЯ РАБОЧАЯ ТЕМПЕРАТУРА: + 175 C; PD - РАССЕИВАНИЕ МОЩНОСТИ: 375 W; КАНАЛЬНЫЙ РЕЖИМ: ENHANCEMENT; КОММЕРЧЕСКОЕ ОБОЗНАЧЕНИЕ: NEXFET; УПАКОВКА: TUBE; КОНФИГУРАЦИЯ: SINGLE; ВРЕМЯ СПАДА: 4 NS; КРУТИЗНА ХАРАКТЕРИСТИКИ ПРЯМОЙ ПЕРЕДАЧИ - МИН.: 312 S; ВЫСОТА: 16.51 MM; ДЛИНА: 10.67 MM; ВРЕМЯ НАРАСТАНИЯ: 5 NS; СЕРИЯ: CSD18536KCS; РАЗМЕР ФАБРИЧНОЙ УПАКОВКИ: 50; ТИП ТРАНЗИСТОРА: 1 N-CHANNEL; ТИПИЧНОЕ ВРЕМЯ ЗАДЕРЖКИ ВЫКЛЮЧЕНИЯ: 24 NS; ТИПИЧНОЕ ВРЕМЯ ЗАДЕРЖКИ ПРИ ВКЛЮЧЕНИИ: 11 NS; ШИРИНА: 4.7 MM; ВЕС ИЗДЕЛИЯ: 2 G</t>
  </si>
  <si>
    <t>IPP17N25S3-100</t>
  </si>
  <si>
    <t>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60 V; ID - НЕПРЕРЫВНЫЙ ТОК УТЕЧКИ: 349 A; RDS ВКЛ - СОПРОТИВЛЕНИЕ СТОК-ИСТОК: 1.6 MOHMS; VGS - НАПРЯЖЕНИЕ ЗАТВОР-ИСТОК: - 20 V, + 20 V; VGS TH - ПОРОГОВОЕ НАПРЯЖЕНИЕ ЗАТВОР-ИСТОК : 1.4 V; QG - ЗАРЯД ЗАТВОРА: 108 NC; МИНИМАЛЬНАЯ РАБОЧАЯ ТЕМПЕРАТУРА: - 55 C; МАКСИМАЛЬНАЯ РАБОЧАЯ ТЕМПЕРАТУРА: + 175 C; PD - РАССЕИВАНИЕ МОЩНОСТИ: 375 W; КАНАЛЬНЫЙ РЕЖИМ: ENHANCEMENT; КОММЕРЧЕСКОЕ ОБОЗНАЧЕНИЕ: NEXFET; УПАКОВКА: TUBE; КОНФИГУРАЦИЯ: SINGLE; ВРЕМЯ СПАДА: 4 NS; КРУТИЗНА ХАРАКТЕРИСТИКИ ПРЯМОЙ ПЕРЕДАЧИ - МИН.: 312 S; ВЫСОТА: 16.51 MM; ДЛИНА: 10.67 MM; ВРЕМЯ НАРАСТАНИЯ: 5 NS; СЕРИЯ: CSD18536KCS; РАЗМЕР ФАБРИЧНОЙ УПАКОВКИ: 50; ТИП ТРАНЗИСТОРА: 1 N-CHANNEL; ТИПИЧНОЕ ВРЕМЯ ЗАДЕРЖКИ ВЫКЛЮЧЕНИЯ: 24 NS; ТИПИЧНОЕ ВРЕМЯ ЗАДЕРЖКИ ПРИ ВКЛЮЧЕНИИ: 11 NS; ШИРИНА: 4.7 MM; ВЕС ИЗДЕЛИЯ: 2 G</t>
  </si>
  <si>
    <t>CSD18536KCS</t>
  </si>
  <si>
    <t>КАТЕГОРИЯ ПРОДУКТА: МОП-ТРАНЗИСТОР, ROHS: ПОДРОБНОСТИ, ТЕХНОЛОГИИ: КАРБИД КРЕМНИЯ, ТИП КРЕПЛЕНИЯ: СКВОЗНОЕ ОТВЕРСТИЕ, УПАКОВКА/КОРОБКА: ТО-247-3, ПОЛЯРНОСТЬ ТРАНЗИСТОРА: N-КАНАЛ, КОЛИЧЕСТВО КАНАЛОВ: 1 КАНАЛ, VDS – НАПРЯЖЕНИЕ ПРОБОЯ СТОК-ИСТОК: 1,7КВ, ID - НЕПРЕРЫВНЫЙ ТОК РАЗРЯДА: 7,6 А, RDS ON — СОПРОТИВЛЕНИЕ ИСТОЧНИКА КАПЕЛЬ: 1,07 ОМ, VGS - НАПРЯЖЕНИЕ ИСТОЧНИКА ЗАТВОРА: -25В, +25В, VGS TH - ПОРОГОВОЕ НАПРЯЖЕНИЕ ИСТОЧНИКА ВХОДНОГО СИГНАЛА: 6 В, QG - ВХОДНАЯ НАГРУЗКА: 27,5 Г. Н.Э., МИНИМАЛЬНАЯ РАБОЧАЯ ТЕМПЕРАТУРА: - 55 С, МАКСИМАЛЬНАЯ РАБОЧАЯ ТЕМПЕРАТУРА: + 175 °С, PD - ПОТЕРИ МОЩНОСТИ: 100 ВТ, РЕЖИМ КАНАЛА: УЛУЧШЕНИЕ, КВАЛИФИКАЦИЯ: AEC-Q101, ТОРГОВОЕ НАЗВАНИЕ: SIC ПОЛЕВОЙ ТРАНЗИСТОР, УПАКОВКА: ТРУБКА, МАРКА: UNITEDSIC, КОНФИГУРАЦИЯ: ОДИНОКИЙ, ВРЕМЯ ПАДЕНИЯ: 28 НС, ТИП ПРОДУКТА: МОП-ТРАНЗИСТОР, ВРЕМЯ НАРАСТАНИЯ: 13 НС, СЕРИИ: UF3C, КОЛИЧЕСТВО В УПАКОВКЕ НА УСЛОВИЯХ ФРАНКО-ЗАВОД: 600, ПОДКАТЕГОРИЯ: МОП-ТРАНЗИСТОРЫ, ТИП ТРАНЗИСТОРА: 1 КАНАЛ N, ТИПИЧНОЕ ВРЕМЯ ЗАДЕРЖКИ ОТКЛЮЧЕНИЯ ПИТАНИЯ: 34 НС, ТИПИЧНОЕ ВРЕМЯ ЗАДЕРЖКИ ВКЛЮЧЕНИЯ: 17 НС, ЕДИНИЦА ИЗМЕРЕНИЯ: 6Г,</t>
  </si>
  <si>
    <t>UF3C170400K3S</t>
  </si>
  <si>
    <t>UNITEDSIC</t>
  </si>
  <si>
    <t>КАТЕГОРИЯ ПРОДУКТА: МОП-ТРАНЗИСТОР, ROHS: ПОДРОБНОСТИ, ТЕХНОЛОГИИ: КАРБИД КРЕМНИЯ, ТИП КРЕПЛЕНИЯ: СКВОЗНОЕ ОТВЕРСТИЕ, УПАКОВКА/КОРОБКА: ТО-247-3, ПОЛЯРНОСТЬ ТРАНЗИСТОРА: N-КАНАЛ, КОЛИЧЕСТВО КАНАЛОВ: 1 КАНАЛ, VDS – НАПРЯЖЕНИЕ ПРОБОЯ СТОК-ИСТОК: 60В, ID - НЕПРЕРЫВНЫЙ ТОК РАЗРЯДА: 230МА, RDS ON — СОПРОТИВЛЕНИЕ ИСТОЧНИКА КАПЕЛЬ: 5,3 ОМ, VGS - НАПРЯЖЕНИЕ ИСТОЧНИКА ЗАТВОРА: -25В, +25В, VGS TH - ПОРОГОВОЕ НАПРЯЖЕНИЕ ИСТОЧНИКА ВХОДНОГО СИГНАЛА: 6 В, QG - ВХОДНАЯ НАГРУЗКА: 27,5 Г. Н.Э., МИНИМАЛЬНАЯ РАБОЧАЯ ТЕМПЕРАТУРА: - 55 С, МАКСИМАЛЬНАЯ РАБОЧАЯ ТЕМПЕРАТУРА: + 175 °С, PD - ПОТЕРИ МОЩНОСТИ: 100 ВТ, РЕЖИМ КАНАЛА: УЛУЧШЕНИЕ, КВАЛИФИКАЦИЯ: AEC-Q101, ТОРГОВОЕ НАЗВАНИЕ: SIC ПОЛЕВОЙ ТРАНЗИСТОР, УПАКОВКА: ТРУБКА, МАРКА: UNITEDSIC, КОНФИГУРАЦИЯ: ОДИНОКИЙ, ВРЕМЯ ПАДЕНИЯ: 28 НС, ТИП ПРОДУКТА: МОП-ТРАНЗИСТОР, ВРЕМЯ НАРАСТАНИЯ: 13 НС, СЕРИИ: UF3C, КОЛИЧЕСТВО В УПАКОВКЕ НА УСЛОВИЯХ ФРАНКО-ЗАВОД: 600, ПОДКАТЕГОРИЯ: МОП-ТРАНЗИСТОРЫ, ТИП ТРАНЗИСТОРА: 1 КАНАЛ N, ТИПИЧНОЕ ВРЕМЯ ЗАДЕРЖКИ ОТКЛЮЧЕНИЯ ПИТАНИЯ: 34 НС, ТИПИЧНОЕ ВРЕМЯ ЗАДЕРЖКИ ВКЛЮЧЕНИЯ: 17 НС, ЕДИНИЦА ИЗМЕРЕНИЯ: 6Г,</t>
  </si>
  <si>
    <t>BSS84T116</t>
  </si>
  <si>
    <t>КАТЕГОРИЯ ПРОДУКТА: СВЕТОДИОДНЫЕ ПАНЕЛИ И НАСТРОЙКА, ROHS: ПОДРОБНОСТИ, ТОВАР: СВЕТОДИОДНЫЕ ПОЛОСЫ, ЦВЕТ ОСВЕЩЕНИЯ: КРАСНЫЙ, ДЛИНА ВОЛНЫ/ЦВЕТОВАЯ ТЕМПЕРАТУРА: 625 НМ, ДЛИНА ВОЛНЫ: 625 НМ, ИНТЕНСИВНОСТЬ СВЕТА: 50 МКД, ЕСЛИ - ПРЯМОЙ ТОК: 20 МА, VF - ПРЯМОЕ НАПРЯЖЕНИЕ: 2 В, НОМИНАЛЬНАЯ МОЩНОСТЬ: 75 МВТ, УПАКОВКА: МАССА, МАРКА: КИНГБРАЙТ, РАЗМЕР СВЕТОДИОДА: 19,05 ММ Х 3,81 ММ, ДЛИНА: 20,04 ММ, ТИП КРЕПЛЕНИЯ: СКВОЗНОЕ ОТВЕРСТИЕ, ПИКОВАЯ ДЛИНА ВОЛНЫ: 627 НМ, ТИП ПРОДУКТА: СВЕТОДИОДНЫЕ ЛИНЕЙКИ И МАССИВЫ, КОЛИЧЕСТВО В УПАКОВКЕ НА УСЛОВИЯХ ФРАНКО-ЗАВОД: 50, ПОДКАТЕГОРИЯ: СВЕТОДИОДНАЯ ИНДИКАЦИЯ, УГОЛ ОБЗОРА - Ш X В: 19,05 ММ Х 3,81 ММ, ШИРИНА: 4,86 ММ, ЕДИНИЦА ИЗМЕРЕНИЯ: 682,202 МГ,</t>
  </si>
  <si>
    <t>KB2350EW</t>
  </si>
  <si>
    <t>КАТЕГОРИЯ ПРОДУКТА: СВЕТОДИОДНЫЕ ПАНЕЛИ И НАСТРОЙКА, ROHS: ПОДРОБНОСТИ, ТОВАР: СВЕТОДИОДНЫЕ ПОЛОСЫ, ЦВЕТ ОСВЕЩЕНИЯ: КРАСНЫЙ, ДЛИНА ВОЛНЫ/ЦВЕТОВАЯ ТЕМПЕРАТУРА: 625 НМ, ДЛИНА ВОЛНЫ: 625 НМ, ИНТЕНСИВНОСТЬ СВЕТА: 50 МКД, ЕСЛИ - ПРЯМОЙ ТОК: 20 МА, VF - ПРЯМОЕ НАПРЯЖЕНИЕ: 2 В, НОМИНАЛЬНАЯ МОЩНОСТЬ: 75 МВТ, УПАКОВКА: МАССА, МАРКА: КИНГБРАЙТ, РАЗМЕР СВЕТОДИОДА: 19,05 ММ Х 3,81 ММ, ДЛИНА: 20,04 ММ, ТИП КРЕПЛЕНИЯ: СКВОЗНОЕ ОТВЕРСТИЕ, ПИКОВАЯ ДЛИНА ВОЛНЫ: 627 НМ, ТИП ПРОДУКТА: СВЕТОДИОДНЫЕ ЛИНЕЙКИ И МАССИВЫ, КОЛИЧЕСТВО В УПАКОВКЕ НА УСЛОВИЯХ ФРАНКО-ЗАВОД: 50, ПОДКАТЕГОРИЯ: СВЕТОДИОДНАЯ ИНДИКАЦИЯ, УГОЛ ОБЗОРА - Ш X В: 19,05 ММ Х 3,81 ММ, ШИРИНА: 4,86 ММ,</t>
  </si>
  <si>
    <t>KB2685EW</t>
  </si>
  <si>
    <t>КАТЕГОРИЯ ПРОДУКТА: 8-БИТНЫЕ МИКРОКОНТРОЛЛЕРЫ — МИКРОКОНТРОЛЛЕРЫ, ROHS: ПОДРОБНОСТИ, СЕРИИ: PIC18(L)F4XJ53, ТИП КРЕПЛЕНИЯ: СМД/СМТ, УПАКОВКА/КОРОБКА: ТКФП-44, ОСНОВНОЙ: PIC18, ОБЪЕМ ПАМЯТИ ПРОГРАММЫ: 128 КБ, ШИРИНА ШИНЫ ДАННЫХ: 8 БИТ, РАЗРЕШЕНИЕ АЦП: 12 БИТ, МАКСИМАЛЬНАЯ ТАКТОВАЯ ЧАСТОТА: 48 МГЦ, КОЛИЧЕСТВО ВХОДОВ/ВЫХОДОВ: 22 ВВОДА/ВЫВОДА, РАЗМЕР ОЗУ ДАННЫХ: 3,8 КБ, НАПРЯЖЕНИЕ ПИТАНИЯ - МИН.: 2,15 В, НАПРЯЖЕНИЕ ПИТАНИЯ - МАКС.: 3,6 В, МИНИМАЛЬНАЯ РАБОЧАЯ ТЕМПЕРАТУРА: - 40 С, МАКСИМАЛЬНАЯ РАБОЧАЯ ТЕМПЕРАТУРА: +85 °С, УПАКОВКА: ЛОТОК, МАРКА: ТЕХНОЛОГИЯ МИКРОЧИПОВ / АТМЕЛ, ТИП ОПЕРАТИВНОЙ ПАМЯТИ ДАННЫХ: SRAM, ВЫСОТА: 1ММ, ТИП ИНТЕРФЕЙСА: I2C, SPI, USART, ДЛИНА: 10ММ, ЧУВСТВИТЕЛЕН К ВЛАГЕ: ДА, КОЛИЧЕСТВО КАНАЛОВ АЦП: 13КАНАЛ, КОЛИЧЕСТВО ТАЙМЕРОВ/СЧЕТЧИКОВ: 8 ТАЙМЕР, СЕРИЯ ПРОЦЕССОРОВ: PIC18, ТИП ПРОДУКТА: 8-БИТНЫЕ МИКРОКОНТРОЛЛЕРЫ — МИКРОКОНТРОЛЛЕРЫ, ТИП ПАМЯТИ ПРОГРАММЫ: ВСПЫШКА, КОЛИЧЕСТВО В УПАКОВКЕ НА УСЛОВИЯХ ФРАНКО-ЗАВОД: 160, ПОДКАТЕГОРИЯ: МИКРОКОНТРОЛЛЕРЫ - МИКРОКОНТРОЛЛЕРЫ, ТОРГОВОЕ НАЗВАНИЕ: РИС, ШИРИНА: 10ММ, ЕДИНИЦА ИЗМЕРЕНИЯ: 10,463 Г,</t>
  </si>
  <si>
    <t>PIC18F47J53-I/PT</t>
  </si>
  <si>
    <t>КАТЕГОРИЯ ПРОДУКТА: ПОРТДРАЙВЕРЫ, ROHS: ПОДРОБНОСТИ, ТОВАР: ДРАЙВЕРЫ ЗАТВОРОВ IGBT, MOSFET, ТИП МОНТАЖА: СМД/СМТ, УПАКОВКА/КОРОБКА: СЕГОДНЯ-23-6, КОЛИЧЕСТВО ЭЛЕМЕНТОВ УПРАВЛЕНИЯ: 1 ВОДИТЕЛЬ, КОЛИЧЕСТВО ВЫХОДОВ: 1 ВЫХОД, ВЫХОДНОЙ ТОК: 8 А, НАПРЯЖЕНИЕ ПИТАНИЯ - МАКС.: 40 V, КОНФИГУРАЦИЯ: НЕИНВЕРТИРУЮЩИЙ, ВРЕМЯ НАРАСТАНИЯ: 13,4 НС, ДАТА И ВРЕМЯ: 12,4 НС, МИНИМАЛЬНАЯ РАБОЧАЯ ТЕМПЕРАТУРА: - 55 С, МАКСИМАЛЬНАЯ РАБОЧАЯ ТЕМПЕРАТУРА: + 150 С, СЕРИИ: ZXGD3004, УПАКОВКА: КАТУШКА, УПАКОВКА: РАЗРЕЗАТЬ ЛЕНТУ, УПАКОВКА: МЫШЬКАТУШКА, МАРКА: ДИОДЫ ИНКОРПОРЕЙТЕД, РАБОЧИЙ ИСТОЧНИК ПИТАНИЯ: 50 НА, PD - ПОТЕРИ МОЩНОСТИ: 1,1 ВТ, ТИП ПРОДУКТА: ДРАЙВЕРЫ ВОРОТ, КОЛИЧЕСТВО В УПАКОВКЕ НА УСЛОВИЯХ ФРАНКО-ЗАВОД: 3000, ПОДКАТЕГОРИЯ: PMIC — ИС УПРАВЛЕНИЯ ПИТАНИЕМ, ТЕХНОЛОГИИ: А ТАКЖЕ, ЕДИНИЦА ИЗМЕРЕНИЯ: 6500 МГ,</t>
  </si>
  <si>
    <t>ZXGD3004E6TA</t>
  </si>
  <si>
    <t>МИКРОСХЕМА ЭКВАЛАЙЗЕР,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</si>
  <si>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ЭКВАЛАЙЗЕРЫ, ROHS: ПОДРОБНОСТИ, ТИП КРЕПЛЕНИЯ: СМД/СМТ, УПАКОВКА/КОРОБКА: КФН-16, ТОВАР: КАБЕЛЬНЫЙ ЭКВАЛАЙЗЕР, СКОРОСТЬ ПЕРЕДАЧИ ДАННЫХ: 2,97 ГБИТ/С, РАБОЧЕЕ НАПРЯЖЕНИЕ ПИТАНИЯ: 3,3 В, РАБОЧИЙ ИСТОЧНИК ПИТАНИЯ: 65 МА, МИНИМАЛЬНАЯ РАБОЧАЯ ТЕМПЕРАТУРА: - 40 С, МАКСИМАЛЬНАЯ РАБОЧАЯ ТЕМПЕРАТУРА: +85 °С, СЕРИИ: GS2964, УПАКОВКА: ЛОТОК, МАРКА: СЕМТЕХ, ЧУВСТВИТЕЛЕН К ВЛАГЕ: ДА, PD - ПОТЕРИ МОЩНОСТИ: 215 МВТ, ТИП ПРОДУКТА: ЭКВАЛАЙЗЕРЫ, КОЛИЧЕСТВО В УПАКОВКЕ НА УСЛОВИЯХ ФРАНКО-ЗАВОД: 490, ПОДКАТЕГОРИЯ: ЭКВАЛАЙЗЕРЫ, НАПРЯЖЕНИЕ ПИТАНИЯ - МАКС.: 3465 В, НАПРЯЖЕНИЕ ПИТАНИЯ - МИН.: 3,135 В, ТИП: АДАПТИВНЫЙ КАБЕЛЬНЫЙ ЭКВАЛАЙЗЕР, ЕДИНИЦА ИЗМЕРЕНИЯ: 57 100 МГ,</t>
  </si>
  <si>
    <t>GS2964-INE3</t>
  </si>
  <si>
    <t>GENNUM</t>
  </si>
  <si>
    <t>ДАТЧИК УГЛОВОЙ СКОРОСТИ ДЛЯ МОНТАЖА НА ПЕЧАТНУЮ ПЛАТУ.</t>
  </si>
  <si>
    <t>СЕРИИ: PEC12R, ТИП КРЕПЛЕНИЯ: МОНТАЖ НА ПЕЧАТНОЙ ПЛАТЕ, ТИП: ИНКРЕМЕНТНЫЙ, РАЗРЕШЕНИЕ: 24 ППР, ТЕХНОЛОГИИ: МЕХАНИЧЕСКИЙ, КОЛИЧЕСТВО КАНАЛОВ: 2 КАНАЛА, ТИП ВЫХОДА: КВАДРАТУРА, АСДИАМЕТР: 6 ММ, АТИП: Д / ПЛОСКИЙ, РАБОЧЕЕ НАПРЯЖЕНИЕ ПИТАНИЯ: 5 В ПОСТОЯННОГО ТОКА, СРОК ЖИЗНИ: 30000 ЦИКЛОВ, IP-КЛАСС: IP40, МАКСИМАЛЬНАЯ РАБОЧАЯ ТЕМПЕРАТУРА: + 70 С, МИНИМАЛЬНАЯ РАБОЧАЯ ТЕМПЕРАТУРА: - 30 С, ОРИЕНТАЦИЯ: ПРЯМОЙ УГОЛ, ДЛИНА ВАЛА: 25 ММ, РАЗМЕР/РАЗМЕР: 12 ММ, ЕДИНИЦА ИЗМЕРЕНИЯ: 5 Г,</t>
  </si>
  <si>
    <t>PEC12R-4025F-S0024</t>
  </si>
  <si>
    <t>РАЗЪЕМ ДЛЯ МОНТАЖА НА ПЕЧАТНУЮ ПЛАТУ,, РАЗЪЕМ НА ПЛАТУ., РАЗЪЕМ НА ПЛАТУ</t>
  </si>
  <si>
    <t>КАТЕГОРИЯ ПРОДУКТА: КРУГОВОЙ МИЛ / ТЕХНИЧЕСКИЕ ХАРАКТЕРИСТИКИ КОМПЕНСАТОРОВ НАТЯЖЕНИЯ И ПЕРЕХОДНИКОВ, ROHS: N, ПРОДУКТ: STRAIN RELIEFS, ТИП АВАРИЙНОЙ ЛАМПЫ: MIL-DTL-38999 III, IV, РАЗМЕР ОБОЛОЧКИ: 17, ВИД СОПРЯЖЕНИЯ: NON-SELF LOCKING, МАТЕРИАЛ КОРПУСА: ALUMINUM ALLOY, ФОРМА ОБОЛОЧКИ: STRAIGHT, СЕРИЯ: AS85049, ТОРГОВАЯ МАРКА: GLENAIR, ТИП ПРОДУКТА: CIRCULAR MIL SPEC STRAIN RELIEFS &amp; ADAPTERS, КВАЛИФИКАЦИЯ: EREL, РАЗМЕР ФАБРИЧНОЙ УПАКОВКИ: 1, ПОДКАТЕГОРИЯ: CIRCULAR CONNECTORS, ВЕС ИЗДЕЛИЯ: 20 G, ВИД МОНТАЖА: SMD/SMT, ПРОДУКТ: COUPLED INDUCTORS, ТИП ПРОДУКТА: COUPLED INDUCTORS, РАЗМЕР ФАБРИЧНОЙ УПАКОВКИ: 20, ПОДКАТЕГОРИЯ: INDUCTORS, CHOKES &amp; COILS, ТИП ВЫВОДОВ: SMD/SMT, ТИП: SMT POWER INDUCTORS, TOROID, ВЕС ИЗДЕЛИЯ: 369 MG,</t>
  </si>
  <si>
    <t>M85049/38-17W</t>
  </si>
  <si>
    <t>КАТЕГОРИЯ ПРОДУКТА: ПРОВОДНЫЕ КЛЕММЫ И ЗАЖИМЫ; ПРОДУКТ: WIRE HOUSINGS; ТИП: RECEPTACLE HOUSING; КОЛИЧЕСТВО ПОЗИЦИЙ: 3 POSITION; ШАГ: 3.96 MM; КОЛИЧЕСТВО РЯДОВ: 1 ROW; ВИД МОНТАЖА: CABLE MOUNT / FREE HANGING; ТИП ВЫВОДОВ: IDC; ТИП КОНТАКТА: SOCKET (FEMALE); ПОКРЫТИЕ КОНТАКТА: GOLD; СЕРИЯ: MTA-156; КОММЕРЧЕСКОЕ ОБОЗНАЧЕНИЕ: MTA; ПРИМЕНЕНИЕ: WIRE-TO-BOARD; СОРТАМЕНТ ПРОВОДА: 18 AWG; МИНИМАЛЬНАЯ РАБОЧАЯ ТЕМПЕРАТУРА: - 55 C; МАКСИМАЛЬНАЯ РАБОЧАЯ ТЕМПЕРАТУРА: + 105 C; УПАКОВКА: BULK; МАТЕРИАЛ КОНТАКТА: COPPER ALLOY; НОМИНАЛЬНЫЙ ТОК: 7 A; ЦВЕТ КОЖУХА: ORANGE; МАТЕРИАЛ КОРПУСА: NYLON; ТИП ФИКСАЦИИ: LOCKING RAMP; РАЗМЕР ФАБРИЧНОЙ УПАКОВКИ: 500; НОМИНАЛЬНОЕ НАПРЯЖЕНИЕ: 600 VAC; ВЕС ИЗДЕЛИЯ: 1,508 G</t>
  </si>
  <si>
    <t>3-644460-3</t>
  </si>
  <si>
    <t>КАТЕГОРИЯ ПРОДУКТА: ЗАГОЛОВКИ И КАБЕЛЬНЫЕ ВВОДЫ, ROHS: ПОДРОБНОСТИ, ТОВАР: ЖИЛЫ ДЛЯ ПРОВОДОВ, ТИП: КОРПУС РОЗЕТКИ, КОЛИЧЕСТВО ПОЗИЦИЙ: 6ПОЗИЦИЯ, РАССТОЯНИЕ: 3,96 ММ, КОЛИЧЕСТВО РЯДОВ: 1 РЯД, ТИП КРЕПЛЕНИЯ: КАБЕЛЬНОЕ КРЕПЛЕНИЕ / СВОБОДНОЕ КРЕПЛЕНИЕ, ТИП ЗАЖИМА: ОБЖИМ, МОНТАЖНЫЙ УГОЛ: ПРЯМОЙ, КОНТАКТНЫЙ ПОЛ: РОЗЕТКА (ЖЕНСКАЯ), СЕРИИ: 5195, ТОРГОВОЕ НАЗВАНИЕ: СПОКС, МИНИМАЛЬНАЯ РАБОЧАЯ ТЕМПЕРАТУРА: - 40 С, МАКСИМАЛЬНАЯ РАБОЧАЯ ТЕМПЕРАТУРА: + 105 °С, УПАКОВКА: МАССА, МАРКА: МОЛЕКС, КЛАСС ВОСПЛАМЕНЯЕМОСТИ: УЛ94В-2, ЦВЕТ КОРПУСА: ЕСТЕСТВЕННЫЙ, МАТЕРИАЛ КОРПУСА: НЕЙЛОН, ТИП ПРОДУКТА: ЗАГОЛОВКИ И КАБЕЛЬНЫЕ ВВОДЫ, КОЛИЧЕСТВО В УПАКОВКЕ НА УСЛОВИЯХ ФРАНКО-ЗАВОД: 500, ПОДКАТЕГОРИЯ: ЗАГОЛОВКИ И КАБЕЛЬНЫЕ ВВОДЫ, НОМЕР ДЕТАЛИ ПСЕВДОНИМЫ: 9501061 5195-06 0009501061, ЕДИНИЦА ИЗМЕРЕНИЯ: 1,728 Г,</t>
  </si>
  <si>
    <t>КАТЕГОРИЯ ПРОДУКТА: ЗАГОЛОВКИ И КАБЕЛЬНЫЕ ВВОДЫ, ROHS: ПОДРОБНОСТИ, ТОВАР: ЗАГОЛОВКИ, ТИП: СОСУД, КОЛИЧЕСТВО ПОЗИЦИЙ: 8 ПОЗИЦИЯ, РАССТОЯНИЕ: 3,96 ММ, КОЛИЧЕСТВО РЯДОВ: 1 РЯД, ТИП КРЕПЛЕНИЯ: СКВОЗНОЕ ОТВЕРСТИЕ, ТИП КЛЕММЫ: ПРИПОЙ, МОНТАЖНЫЙ УГОЛ: ПРЯМОЙ, КОНТАКТНЫЙ ПОЛ: ПИН (МУЖСКОЙ), КОНТАКТЫПРОЦЕССЫ: ПОЛАГАТЬ, СЕРИИ: 5273, ИМЯ БРЕНДА: КК, СПОКС, МИНИМАЛЬНАЯ РАБОЧАЯ ТЕМПЕРАТУРА: - 40 С, МАКСИМАЛЬНАЯ РАБОЧАЯ ТЕМПЕРАТУРА: + 105 С, УПАКОВКА: МАССА, ТИП АКСЕССУАРА: -, МАРКА: МОЛЕКС, КОНТАКТНЫЙ МАТЕРИАЛ: ПОЛАГАТЬ, ТИП КОНТАКТА: -, НОМИНАЛЬНЫЙ ТОК: 7 А, КЛАССЫ ВОСПЛАМЕНЯЕМОСТИ: УЛ 94 В-2, ЦВЕТ КОРПУСА: ЕСТЕСТВЕННЫЙ, МАТЕРИАЛ КОРПУСА: НЕЙЛОН, ТИП ПРОДУКТА: ЗАГОЛОВКИ И КАБЕЛЬНЫЕ ВВОДЫ, КОЛИЧЕСТВО В УПАКОВКЕ НА УСЛОВИЯХ ФРАНКО-ЗАВОД: 3000, ПОДКАТЕГОРИЯ: ЗАГОЛОВКИ И КАБЕЛЬНЫЕ ВВОДЫ, НОМИНАЛЬНОЕ НАПРЯЖЕНИЕ: 250 V, НОМЕР ДЕТАЛИ ПСЕВДОНИМЫ: 9652088 5273-08А 0009652088, ЕДИНИЦА ИЗМЕРЕНИЯ: 2754 Г,</t>
  </si>
  <si>
    <t>9652088</t>
  </si>
  <si>
    <t>КАТЕГОРИЯ ПРОДУКТА: ЗАГОЛОВКИ И КАБЕЛЬНЫЕ ВВОДЫ, ROHS: ПОДРОБНОСТИ, ТОВАР: ЗАГОЛОВКИ, ТИП: СОСУД, КОЛИЧЕСТВО ПОЗИЦИЙ: 6 ПОЗИЦИЯ, РАССТОЯНИЕ: 3,96 ММ, КОЛИЧЕСТВО РЯДОВ: 1 РЯД, ТИП КРЕПЛЕНИЯ: СКВОЗНОЕ ОТВЕРСТИЕ, ТИП КЛЕММЫ: ПРИПОЙ, МОНТАЖНЫЙ УГОЛ: ПРЯМОЙ, КОНТАКТНЫЙ ПОЛ: ПИН (МУЖСКОЙ), КОНТАКТЫПРОЦЕССЫ: ПОЛАГАТЬ, СЕРИИ: 5273, ИМЯ БРЕНДА: КК, СПОКС, МИНИМАЛЬНАЯ РАБОЧАЯ ТЕМПЕРАТУРА: - 40 С, МАКСИМАЛЬНАЯ РАБОЧАЯ ТЕМПЕРАТУРА: + 105 С, УПАКОВКА: МАССА, ТИП АКСЕССУАРА: -, МАРКА: МОЛЕКС, КОНТАКТНЫЙ МАТЕРИАЛ: ПОЛАГАТЬ, ТИП КОНТАКТА: -, НОМИНАЛЬНЫЙ ТОК: 7 А, КЛАССЫ ВОСПЛАМЕНЯЕМОСТИ: УЛ 94 В-2, ЦВЕТ КОРПУСА: ЕСТЕСТВЕННЫЙ, МАТЕРИАЛ КОРПУСА: НЕЙЛОН, ТИП ПРОДУКТА: ЗАГОЛОВКИ И КАБЕЛЬНЫЕ ВВОДЫ, КОЛИЧЕСТВО В УПАКОВКЕ НА УСЛОВИЯХ ФРАНКО-ЗАВОД: 3000, ПОДКАТЕГОРИЯ: ЗАГОЛОВКИ И КАБЕЛЬНЫЕ ВВОДЫ, НОМИНАЛЬНОЕ НАПРЯЖЕНИЕ: 250 V, НОМЕР ДЕТАЛИ ПСЕВДОНИМЫ: 9652088 5273-08А 0009652088, ЕДИНИЦА ИЗМЕРЕНИЯ: 2754 Г,</t>
  </si>
  <si>
    <t>9652068</t>
  </si>
  <si>
    <t>КАТЕГОРИЯ ПРОДУКТА: ПРОВОДНЫЕ КЛЕММЫ И ЗАЖИМЫ; ПРОДУКТ: HEADERS; ТИП: PLUG; КОЛИЧЕСТВО ПОЗИЦИЙ: 3 POSITION; ШАГ: 3.96 MM; КОЛИЧЕСТВО РЯДОВ: 1 ROW; ТИП ВЫВОДОВ: SOLDER PIN; УГОЛ МОНТАЖА: STRAIGHT; ТИП КОНТАКТА: PIN (MALE); ПОКРЫТИЕ КОНТАКТА: GOLD; ДЛИНА КОНЕЧНОГО ЗАЖИМА: 3.18 MM; СЕРИЯ: MTA-156; КОММЕРЧЕСКОЕ ОБОЗНАЧЕНИЕ: MTA; ПРИМЕНЕНИЕ: WIRE-TO-BOARD; МИНИМАЛЬНАЯ РАБОЧАЯ ТЕМПЕРАТУРА: - 55 C; МАКСИМАЛЬНАЯ РАБОЧАЯ ТЕМПЕРАТУРА: + 105 C; МАТЕРИАЛ КОНТАКТА: COPPER ALLOY; НОМИНАЛЬНЫЙ ТОК: 7 A; КЛАСС ОГНЕОПАСНОСТИ: UL 94 V-0; ЦВЕТ КОЖУХА: NATURAL; МАТЕРИАЛ КОРПУСА: POLYESTER; ТИП ФИКСАЦИИ: FRICTION LOCK; РАЗМЕР ФАБРИЧНОЙ УПАКОВКИ: 1000; НОМИНАЛЬНОЕ НАПРЯЖЕНИЕ: 600 V; ВЕС ИЗДЕЛИЯ: 830 MG</t>
  </si>
  <si>
    <t>3-644742-1</t>
  </si>
  <si>
    <t>КАТЕГОРИЯ ПРОДУКТА: ЗАГОЛОВКИ И КАБЕЛЬНЫЕ ВВОДЫ, ROHS: ПОДРОБНОСТИ, ТОВАР: ЖИЛЫ ДЛЯ ПРОВОДОВ, ТИП: КОРПУС РОЗЕТКИ, КОЛИЧЕСТВО ПОЗИЦИЙ: 6 ПОЗИЦИЯ, РАССТОЯНИЕ: 2,54 ММ, КОЛИЧЕСТВО РЯДОВ: 2 РЯД, РАССТОЯНИЕ МЕЖДУ РЯДАМИ: 2,54 ММ, ТИП КРЕПЛЕНИЯ: КАБЕЛЬНОЕ КРЕПЛЕНИЕ / СВОБОДНОЕ КРЕПЛЕНИЕ, ТИП КЛЕММЫ: ОБЖИМ, КОНТАКТНЫЙ ПОЛ: РОЗЕТКА (ЖЕНСКАЯ), СЕРИИ: 90142, ИМЯ БРЕНДА: C-СЕТКА, ЗАЯВЛЕНИЕ: СИГНАЛ, ПРОВОД-ПЛАТА, МИНИМАЛЬНАЯ РАБОЧАЯ ТЕМПЕРАТУРА: - 55 С, МАКСИМАЛЬНАЯ РАБОЧАЯ ТЕМПЕРАТУРА: + 105 С, УПАКОВКА: МАССА, ТИП АКСЕССУАРА: -, МАРКА: МОЛЕКС, КОНТАКТНЫЙ МАТЕРИАЛ: -, ТИП КОНТАКТА: РОЗЕТКА (ЖЕНСКАЯ), НОМИНАЛЬНЫЙ ТОК: 3 А, КЛАССЫ ВОСПЛАМЕНЯЕМОСТИ: УЛ 94 В-0, ЦВЕТ КОРПУСА: ЧЕРНЫЙ, ВНУТРЕННИЙ/ВНЕШНИЙ КОРПУС: ЖЕНСКИЙ, МАТЕРИАЛ КОРПУСА: ОКСИД ПОЛИФЕНИЛЕНА (PPO), ТИП ПРОДУКТА: ЗАГОЛОВКИ И КАБЕЛЬНЫЕ ВВОДЫ, КОЛИЧЕСТВО В УПАКОВКЕ НА УСЛОВИЯХ ФРАНКО-ЗАВОД: 1, ПОДКАТЕГОРИЯ: ЗАГОЛОВКИ И КАБЕЛЬНЫЕ ВВОДЫ,</t>
  </si>
  <si>
    <t>9501081</t>
  </si>
  <si>
    <t>КАТЕГОРИЯ ПРОДУКТА: КОНДЕНСАТОРЫ ЭЛЕКТРОЛИТИЧЕСКИЕ АЛЮМИНИЕВЫЕ - ЗАЩЕЛКИВАЮЩИЕСЯ, ROHS:  ПОДРОБНОСТИ, ТОВАР: АЛЮМИНИЕВЫЕ ЭЛЕКТРОЛИТИЧЕСКИЕ КОНДЕНСАТОРЫ С ДЛИТЕЛЬНЫМ СРОКОМ СЛУЖБЫ, ТИП ЗАЖИМА: ПРИВЯЗАТЬ, ВМЕСТИМОСТЬ: 1000 МКФ, НОМИНАЛЬНОЕ НАПРЯЖЕНИЕ ПОСТОЯННОГО ТОКА: 400 В ПОСТОЯННОГО ТОКА, ТОЛЕРАНТНОСТЬ: 0,2, СОЭ: 120 МОМ, МИНИМАЛЬНАЯ РАБОЧАЯ ТЕМПЕРАТУРА: - 25 С, МАКСИМАЛЬНАЯ РАБОЧАЯ ТЕМПЕРАТУРА: + 105 °С, КОЛИЧЕСТВО КОНТАКТОВ: 2-КОНТАКТНЫЙ, ДИАМЕТР: 35ММ, ДЛИНА: 55ММ, РАССТОЯНИЕ МЕЖДУ ПРОВОДАМИ: 10ММ, СРОК ЖИЗНИ: 3000 ЧАСОВ, ПУЛЬСИРУЮЩИЙ ТОК: 2,64 А, СЕРИИ: B43508, УПАКОВКА: МАССА, МАРКА: ЭПКОС/ТДК, КОЭФФИЦИЕНТ ПОТЕРЬ DF: 0,2, ТИП ПРОДУКТА: ЭЛЕКТРОЛИТИЧЕСКИЕ КОНДЕНСАТОРЫ, КОЛИЧЕСТВО В УПАКОВКЕ НА УСЛОВИЯХ ФРАНКО-ЗАВОД: 60, ПОДКАТЕГОРИЯ: КОНДЕНСАТОРЫ, ТЕСТОВАЯ ЧАСТОТА: 100 ГЦ, ТИП: КОНДЕНСАТОРЫ С ДЛИТЕЛЬНЫМ СРОКОМ СЛУЖБЫ, НОМЕР ДЕТАЛИ ПСЕВДОНИМЫ: Б43508А9108М000, ЕДИНИЦА ИЗМЕРЕНИЯ: 81Г, ЗАТУХАНИЯ, DF: 0.2, РАЗМЕР ФАБРИЧНОЙ УПАКОВКИ: 200, ТЕСТОВАЯ ЧАСТОТА: 120 HZ.</t>
  </si>
  <si>
    <t>AM5T-2405SZ, DC/DC ПРЕОБРАЗОВАТЕЛЬ, 5ВТ, ВХОД 18-36В, ВЫХОД 5В/1А. ОПИСАНИЕ: AM5T-DC-DC ПРЕОБРАЗОВАТЕЛИ С ВЫХОДНОЙ МОЩНОСТЬЮ 5ВТ, ШИРОКИМ ВХОДНЫМ ДИАПАЗОНОМ И ГАЛЬВАНИЧЕСКОЙ РАЗВЯЗКОЙ ВХОД-ВЫХОД. 24-Х ВЫВОДНОЙ КОРПУС SIL; ВЫСОКИЙ КПД - ДО 74%; ВСТРОЕННЫЙ ВХОДНОЙ ФИЛЬТР; ДИАПАЗОН ВХОДНЫХ НАПРЯЖЕНИЙ 2:1; РАБОЧИЙ ТЕМПЕРАТУРНЫЙ ДИАПАЗОН: -40...+85 ?С (ХРАНЕНИЕ:-55...+125 ?С). ТЕХНИЧЕСКИЕ ПАРАМЕТРЫ: СЕРИЯ: AM5T; МИН.ВХОДНОЕ НАПРЯЖЕНИЕ, В: 18; МАКС.ВХОДНОЕ НАПРЯЖЕНИЕ, В: 36; НОМИНАЛЬНОЕ ВХОДНОЕ НАПРЯЖЕНИЕ, В: 24; КОЛИЧЕСТВО ВЫХОДОВ,ШТ: 1;  АКСИМАЛЬНЫЙ ВЫХОДНОЙ ТОК, А: 1; МОЩНОСТЬ,ВТ: 5; ЭФФЕКТИВНОСТЬ ПРЕОБРАЗОВАНИЯ ЭНЕРГИИ(КПД),%: 80; ТОЧНОСТЬ ВЫХОДНОГО НАПРЯЖЕНИЯ,%: 1; ШУМ НА ВЫХОДЕ,МВ: 60; НАПРЯЖЕНИЕ ИЗОЛЯЦИИ,В: 1500;  АБОЧАЯ ТЕМПЕРАТУРА, С: -40…85; ОСОБЕННОСТИ СТАБИЛИЗИРОВАННЫЙ ВЫХОД; КОНСТРУКТИВНОЕ ИСПОЛНЕНИЕ: DIP24; ВЫХОДНОЕ НАПРЯЖЕНИЕ, В: 5 ; КОМПЛЕКС ЗАЩИТ: ЗАЩИТА ОТ КЗ ПРОДОЛЖИТЕЛЬНАЯ С АВТОВОССТАНОВЛЕНИЕМ.</t>
  </si>
  <si>
    <t>AM5T-2405SZ</t>
  </si>
  <si>
    <t>DC-DC ПРЕОБРАЗОВАТЕЛИ МОЩНОСТЬЮ 1 ВТ, КОРПУС: ДЛЯ МОНТАЖА НА ПЕЧАТНУЮ ПЛАТУ SIP7, ПРОИЗВОДСТВА КОМПАНИИ PEAK СЕРИИ P6CG, P6CU, P6LU. ТЕХНИЧЕСКИЕ ХАРАКТЕРИСТИКИ: МОЩНОСТЬ: 1 ВТ; КОЛИЧЕСТВО ВЫХОДОВ: 1 ИЛИ 2 (НЕИЗОЛИРОВАННЫЕ); КПД: ДО 80 %; УРОВЕНЬ ПУЛЬСАЦИЙ (РАЗМАХ): 50 МВ (P6CG), 75 МВ (P6CU, P6LU); ЭЛЕКТРИЧЕСКАЯ ПРОЧНОСТЬ ИЗОЛЯЦИИ ВХОД-ВЫХОД: 1000 В DC (P6CG, P6CU); 3000 В DC (P6LU); 5200 В DC (P6LU-EH52); ДИАПАЗОН ИЗМЕНЕНИЯ ВХОДНОГО НАПРЯЖЕНИЯ DC: ±10%; КРАТКОВРЕМЕННАЯ ЗАЩИТА ОТ КОРОТКОГО ЗАМЫКАНИЯ; ПРИМЕЧАНИЯ: СУФФИКС LF ОЗНАЧАЕТ ОТСУТСТВИЕ СВИНЦА; ГАБАРИТЫ: 19.5 X 7.2 X 10.0 ММ; КОРПУС: ДЛЯ МОНТАЖА НА ПЕЧАТНУЮ ПЛАТУ SIP7; ДИАПАЗОН РАБОЧИХ ТЕМПЕРАТУР: -40...85 °C; МОНТАЖ НА ПЛАТУ, SIP7 , ВЫХОДНАЯ МОЩНОСТЬ 1 ВТ, КОЛИЧЕСТВО КАНАЛОВ 1 , ВХОДНОЕ НАПРЯЖЕНИЕ, MIN 4.5 В, ВХОДНОЕ НАПРЯЖЕНИЕ, MAX 5.5 В, ПАРАМЕТРЫ ВЫХОДОВ 5 В , ВОЗМОЖНОСТИ СТАНДАРТ , КОМПЛЕКС ЗАЩИТ КОРОТКОГО ЗАМЫКАНИЯ , НОМИНАЛЬНОЕ ВХОДНОЕ НАПРЯЖЕНИЕ 5 В, НАПРЯЖЕНИЕ 1 ВЫХОДА, MIN 5 В, НАПРЯЖЕНИЕ 1 ВЫХОДА, MAX 5 В, ТОК 1 ВЫХОДА, MIN 0 А, ТОК 1 ВЫХОДА, MAX 200 МА, УРОВЕНЬ ПУЛЬСАЦИЙ 75 МВ, КПД 68 %, НАПРЯЖЕНИЕ ИЗОЛЯЦИИ ВХОД-ВЫХОД 1 КВ, ДЛИНА 19.5 ММ, ШИРИНА 6 ММ, ВЫСОТА 9.5 ММ, РАБОЧАЯ ТЕМПЕРАТУРА -40 °C, РАБОЧАЯ ТЕМПЕРАТУРА 85 °C, ПРИМЕЧАНИЯ СУФФИКС LF ОЗНАЧАЕТ ОТСУТСТВИЕ СВИНЦА.</t>
  </si>
  <si>
    <t>P6CU-0505ELF</t>
  </si>
  <si>
    <t>ПРЕОБРАЗОВАТЕЛЬ: DC/DC; 6ВТ; UВХ: 18?72В; UВЫХ: 5ВDC; IВЫХ: 1,2А. СИМВОЛ ПРОИЗВОДИТЕЛЯ: AM6TW-4805SH35Z; КОД TME: AM6TW-4805SH35Z; СПЕЦИФИКАЦИЯ: ПРОИЗВОДИТЕЛЬ: AIMTEC; ТИП ПРЕОБРАЗОВАТЕЛЯ: DC/DC; МОЩНОСТЬ: 6ВТ; ВХОДНОЕ НАПРЯЖЕНИЕ: 18...72В; ВЫХОДНОЕ НАПРЯЖЕНИЕ: 5В DC; ВЫХОДНОЙ ТОК: 1,2А; ЁМК. НАГРУЗКА МАКС.1000 МКФ; КОРПУС: DIP24, МЕДЬ; ВНЕШНИЕ РАЗМЕРЫ: 32,25X21,35X10,5ММ; КПД: 81%; РАБОЧАЯ ТЕМПЕРАТУРА: -40...85°C; ЗАЩИТА ОТ КОРОТКОГО ЗАМЫКАНИЯ SCP, ОТ ПЕРЕГРУЗОК OPP; НАПРЯЖЕНИЕ ИЗОЛЯЦИИ: 3500В DC; СЕРИЯ ПРОИЗВОДИТЕЛЯ: AM6TW-Z; УСТАНОВКА НА ПЕЧАТНУЮ ПЛАТУ; MTBF 960000 ЧАСОВ.</t>
  </si>
  <si>
    <t>AM6TW-4805SH35-Z</t>
  </si>
  <si>
    <t>КАТУШКА ПОСТОЯННОЙ ИНДУКТИВНОСТИ ,КАТЕГОРИЯ ПРОДУКТА: КАТУШКИ ПОСТОЯННОЙ ИНДУКТИВНОСТИ; ПРОДУКТ: POWER INDUCTORS; ТИП: POWER CHOKE; ТИП ВЫВОДОВ: SMD/SMT; ЭКРАНИРОВАНИЕ: UNSHIELDED; ИНДУКТИВНОСТЬ: 560 NH; ДОПУСТИМОЕ ОТКЛОНЕНИЕ: 20 %; МАКСИМАЛЬНЫЙ ПОСТОЯННЫЙ ТОК: 21 A; МАКСИМАЛЬНОЕ СОПРОТИВЛЕНИЕ ПОСТОЯННОМУ ТОКУ: 1.56 MOHMS; МИНИМАЛЬНАЯ РАБОЧАЯ ТЕМПЕРАТУРА: - 40 C; МАКСИМАЛЬНАЯ РАБОЧАЯ ТЕМПЕРАТУРА: + 150 C; ПРЕРЫВАНИЕ: STANDARD; ВИД МОНТАЖА: PCB MOUNT; ДЛИНА: 11.5 MM; ШИРИНА: 10 MM; ВЫСОТА: 4 MM; СЕРИЯ: PCC-M1040L (MC); УПАКОВКА: REEL; УПАКОВКА: CUT TAPE; УПАКОВКА: MOUSEREEL; ПРИМЕНЕНИЕ: POWER; РАЗМЕР ФАБРИЧНОЙ УПАКОВКИ:РАЗМЕР ФАБРИЧНОЙ УПАКОВКИ: 2000; ТЕСТОВАЯ ЧАСТОТА: 100 KHZ; ВЕС ИЗДЕЛИЯ: 2.300 G</t>
  </si>
  <si>
    <t>КАТЕГОРИЯ ПРОДУКТА: ТАНТАЛОВЫЕ КОНДЕНСАТОРЫ - ТВЕРДЫЕ, ДЛЯ ПОВЕРХНОСТНОГО МОНТАЖА, ROHS: N, СЕРИЯ: 293D, ЁМКОСТЬ: 10 UF, НОМИНАЛЬНОЕ НАПРЯЖЕНИЕ ПОСТОЯННОГО ТОКА: 50 VDC, ДОПУСТИМОЕ ОТКЛОНЕНИЕ: 0,1, ЭФФЕКТИВНОЕ ПОСЛЕДОВАТЕЛЬНОЕ СОПРОТИВЛЕНИЕ: 800 MOHMS, КОРПУС - ДЮЙМЫ: 2917, КОРПУС - ММ: 7343, РЕГ. КОД ПРОИЗВ.: E CASE, ВЫСОТА: 4.3 MM, МИНИМАЛЬНАЯ РАБОЧАЯ ТЕМПЕРАТУРА: - 55 C, МАКСИМАЛЬНАЯ РАБОЧАЯ ТЕМПЕРАТУРА: + 125 C, УПАКОВКА: REEL, УПАКОВКА: CUT TAPE, ТИП ВЫВОДОВ: SMD/SMT, ТОРГОВАЯ МАРКА: VISHAY / SPRAGUE, КОЭФФИЦИЕНТ ЗАТУХАНИЯ, DF: 6, ТОК УТЕЧКИ: 5 µA, ДЛИНА: 7.3 MM, ПРОДУКТ: TANTALUM SOLID STANDARD GRADE - OTHER VARIOUS, ТИП ПРОДУКТА: TANTALUM CAPACITORS, ПУЛЬСИРУЮЩИЙ ТОК: 0.45 A, РАЗМЕР ФАБРИЧНОЙ УПАКОВКИ: 400, ПОДКАТЕГОРИЯ: CAPACITORS, ТИП: MOLDED, ШИРИНА: 4 MM</t>
  </si>
  <si>
    <t>293D106X9050E</t>
  </si>
  <si>
    <t>VISHAY / SPRAGUE</t>
  </si>
  <si>
    <t>КАТЕГОРИЯ ПРОДУКТА: ТАНТАЛОВЫЕ КОНДЕНСАТОРЫ - ТВЕРДЫЕ, ДЛЯ ПОВЕРХНОСТНОГО МОНТАЖА, СЕРИЯ: 293D, ЁМКОСТЬ: 1 UF, НОМИНАЛЬНОЕ НАПРЯЖЕНИЕ ПОСТОЯННОГО ТОКА: 10 VDC, ДОПУСТИМОЕ ОТКЛОНЕНИЕ: 0,1, ЭФФЕКТИВНОЕ ПОСЛЕДОВАТЕЛЬНОЕ СОПРОТИВЛЕНИЕ: 9.6 OHMS, КОРПУС - ДЮЙМЫ: 1206, КОРПУС - ММ: 3216, РЕГ. КОД ПРОИЗВ.: A CASE, ВЫСОТА: 1.6 MM, МИНИМАЛЬНАЯ РАБОЧАЯ ТЕМПЕРАТУРА: - 55 C, МАКСИМАЛЬНАЯ РАБОЧАЯ ТЕМПЕРАТУРА: + 125 C, ТИП ВЫВОДОВ: SMD/SMT, ТОРГОВАЯ МАРКА: VISHAY / SPRAGUE, ЕМКОСТЬ - НФ: 1000 NF, КОЭФФИЦИЕНТ ЗАТУХАНИЯ, DF: 4, ТОК УТЕЧКИ: 0.5 µA, ДЛИНА: 3.2 MM, ПРОДУКТ: TANTALUM SOLID STANDARD GRADE - OTHER VARIOUS, ТИП ПРОДУКТА: TANTALUM CAPACITORS, ПУЛЬСИРУЮЩИЙ ТОК: 0.09 A, ПОДКАТЕГОРИЯ: CAPACITORS, ТИП: MOLDED, ШИРИНА: 1.6 MM</t>
  </si>
  <si>
    <t>293D105X9010A</t>
  </si>
  <si>
    <t>КАТЕГОРИЯ ПРОДУКТА: ТАНТАЛОВЫЕ КОНДЕНСАТОРЫ - ТВЕРДЫЕ, ДЛЯ ПОВЕРХНОСТНОГО МОНТАЖА, ROHS: N, СЕРИЯ: 293D, ЁМКОСТЬ: 4.7 UF, НОМИНАЛЬНОЕ НАПРЯЖЕНИЕ ПОСТОЯННОГО ТОКА: 10 VDC, ДОПУСТИМОЕ ОТКЛОНЕНИЕ: 0,1, ЭФФЕКТИВНОЕ ПОСЛЕДОВАТЕЛЬНОЕ СОПРОТИВЛЕНИЕ: 14 OHMS, КОРПУС - ДЮЙМЫ: 1206, КОРПУС - ММ: 3216, РЕГ. КОД ПРОИЗВ.: A CASE, ВЫСОТА: 1.6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ЕМКОСТЬ - НФ: 4700 NF, КОЭФФИЦИЕНТ ЗАТУХАНИЯ, DF: 4, ТОК УТЕЧКИ: 0.5 µA, ДЛИНА: 3.2 MM, ПРОДУКТ: TANTALUM SOLID STANDARD GRADE - OTHER VARIOUS, ТИП ПРОДУКТА: TANTALUM CAPACITORS, ПУЛЬСИРУЮЩИЙ ТОК: 0.07 A, РАЗМЕР ФАБРИЧНОЙ УПАКОВКИ: 2000, ПОДКАТЕГОРИЯ: CAPACITORS, ТИП: MOLDED, ШИРИНА: 1.6 MM</t>
  </si>
  <si>
    <t>293D475X9010A</t>
  </si>
  <si>
    <t>ТАНТАЛОВЫЙ КОНДЕНСАТОР ПОВЕРХНОСТНОГО МОНТАЖА, СЕРИЯ: TAJ, ЁМКОСТЬ: 22 UF, НОМИНАЛЬНОЕ НАПРЯЖЕНИЕ ПОСТОЯННОГО ТОКА: 10 VDC, ДОПУСТИМОЕ ОТКЛОНЕНИЕ: 20 %, ЭФФЕКТИВНОЕ ПОСЛЕДОВАТЕЛЬНОЕ СОПРОТИВЛЕНИЕ: 3 OHMS, КОРПУС - ДЮЙМЫ: 1206, КОРПУС - ММ: 3216, РЕГ. КОД ПРОИЗВ.: A CASE, ВЫСОТА: 1.6 MM, МИНИМАЛЬНАЯ РАБОЧАЯ ТЕМПЕРАТУРА: - 55 C, МАКСИМАЛЬНАЯ РАБОЧАЯ ТЕМПЕРАТУРА: + 125 C, УПАКОВКА: CUT TAPE, УПАКОВКА: MOUSEREEL, УПАКОВКА: REEL, ТИП ВЫВОДОВ: SMD/SMT, ДЛИНА: 3.2 MM, УПАКОВКА / БЛОК: 1206 (3216 METRIC), ПРОДУКТ: TANTALUM SOLID STANDARD GRADE - OTHER VARIOUS, ТИП: GENERAL PURPOSE SMT CHIP TANTALUM CAPACITORS, ШИРИНА: 1.6 MM, ТОРГОВАЯ МАРКА: AVX, ТОК УТЕЧКИ: 2.2 UA, КОЭФФИЦИЕНТ ЗАТУХАНИЯ, DF: 8, РАЗМЕР ФАБРИЧНОЙ УПАКОВКИ: 2000, ВЕС ИЗДЕЛИЯ: 16.200 MG</t>
  </si>
  <si>
    <t>TAJA226M010RNJ</t>
  </si>
  <si>
    <t>КАТЕГОРИЯ ПРОДУКТА: ТАНТАЛОВЫЕ КОНДЕНСАТОРЫ - ТВЕРДЫЕ, ДЛЯ ПОВЕРХНОСТНОГО МОНТАЖА, ROHS: N, СЕРИЯ: 293D, ЁМКОСТЬ: 100 UF, НОМИНАЛЬНОЕ НАПРЯЖЕНИЕ ПОСТОЯННОГО ТОКА: 16 VDC, ДОПУСТИМОЕ ОТКЛОНЕНИЕ: 0,1, ЭФФЕКТИВНОЕ ПОСЛЕДОВАТЕЛЬНОЕ СОПРОТИВЛЕНИЕ: 600 MOHMS, КОРПУС - ДЮЙМЫ: 2917, КОРПУС - ММ: 7343, РЕГ. КОД ПРОИЗВ.: E CASE, ВЫСОТА: 4.3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8, ТОК УТЕЧКИ: 16 µA, ДЛИНА: 7.3 MM, ПРОДУКТ: TANTALUM SOLID STANDARD GRADE - OTHER VARIOUS, ТИП ПРОДУКТА: TANTALUM CAPACITORS, ПУЛЬСИРУЮЩИЙ ТОК: 0.52 A, РАЗМЕР ФАБРИЧНОЙ УПАКОВКИ: 400, ПОДКАТЕГОРИЯ: CAPACITORS, ТИП: MOLDED, ШИРИНА: 4 MM</t>
  </si>
  <si>
    <t>293D107X9016E</t>
  </si>
  <si>
    <t>КАТЕГОРИЯ ПРОДУКТА: ТАНТАЛОВЫЕ КОНДЕНСАТОРЫ - ТВЕРДЫЕ, ДЛЯ ПОВЕРХНОСТНОГО МОНТАЖА, ROHS: ПОДРОБНОСТИ, СЕРИЯ: 293D, ЁМКОСТЬ: 22 UF, НОМИНАЛЬНОЕ НАПРЯЖЕНИЕ ПОСТОЯННОГО ТОКА: 35 VDC, ДОПУСТИМОЕ ОТКЛОНЕНИЕ: 0,1, ЭФФЕКТИВНОЕ ПОСЛЕДОВАТЕЛЬНОЕ СОПРОТИВЛЕНИЕ: 600 MOHMS, КОРПУС - ДЮЙМЫ: 2917, КОРПУС - ММ: 7343, РЕГ. КОД ПРОИЗВ.: E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7.7 µA, ДЛИНА: 7.3 MM, ПРОДУКТ: TANTALUM SOLID STANDARD GRADE - OTHER VARIOUS, ТИП ПРОДУКТА: TANTALUM CAPACITORS, ПУЛЬСИРУЮЩИЙ ТОК: 0.57 A, РАЗМЕР ФАБРИЧНОЙ УПАКОВКИ: 400, ПОДКАТЕГОРИЯ: CAPACITORS, ТИП: MOLDED, ШИРИНА: 4.3 MM</t>
  </si>
  <si>
    <t>293D226X9035E</t>
  </si>
  <si>
    <t>ТАНТАЛОВЫЙ КОНДЕНСАТОР, КАТЕГОРИЯ ПРОДУКТА: ПОЛИМЕРНЫЕ ТАНТАЛОВЫЕ КОНДЕНСАТОРЫ; УПАКОВКА: REEL; УПАКОВКА: CUT TAPE; УПАКОВКА: MOUSEREEL; ТИП ВЫВОДОВ: SMD/SMT; СЕРИЯ: T530; ЁМКОСТЬ: 1500 UF; НОМИНАЛЬНОЕ НАПРЯЖЕНИЕ ПОСТОЯННОГО ТОКА: 2.5 VDC; ДОПУСТИМОЕ ОТКЛОНЕНИЕ: 20 %; ЭФФЕКТИВНОЕ ПОСЛЕДОВАТЕЛЬНОЕ СОПРОТИВЛЕНИЕ: 5 MOHMS; КОРПУС - ДЮЙМЫ: 2917; КОРПУС - ММ: 7343; ВЫСОТА: 4 MM; РЕГ. КОД МИНИМАЛЬНАЯ РАБОЧАЯ ТЕМПЕРАТУРА: - 55 C; МАКСИМАЛЬНАЯ РАБОЧАЯ ТЕМПЕРАТУРА: + 125 C; КОЭФФИЦИЕНТ ЗАТУХАНИЯ, DF: 8; ТОК УТЕЧКИ: 375 UA; ДЛИНА: 7.3 MM; ЧУВСТВИТЕЛЬНЫЙ К ВЛАЖНОСТИ: YES; УПАКОВКА / БЛОК: 2917 (7343 METRIC); ПРОДУКТ: TANTALUM ORGANIC POLYMER LOW ESR; ПУЛЬСИРУЮЩИЙ ТОК: 7.3 A; РАЗМЕР ФАБРИЧНОЙ УПАКОВКИ: 500; КОММЕРЧЕСКОЕ ОБОЗНАЧЕНИЕ: KO-CAP; ТИП: HIGH CAPACITANCE/LOW ESR POLYMER ELECTROLYTIC CAPACITOR; ШИРИНА: 4.3 MM; ВЕС ИЗДЕЛИЯ: 600 MG</t>
  </si>
  <si>
    <t>ТАНТАЛОВЫЙ КОНДЕНСАТОР, КАТЕГОРИЯ ПРОДУКТА: ПОЛИМЕРНЫЕ ТАНТАЛОВЫЕ КОНДЕНСАТОРЫ; УПАКОВКА: REEL; УПАКОВКА: CUT TAPE; УПАКОВКА: MOUSEREEL; ТИП ВЫВОДОВ: SMD/SMT; СЕРИЯ: T530; ЁМКОСТЬ: 470 UF; НОМИНАЛЬНОЕ НАПРЯЖЕНИЕ ПОСТОЯННОГО ТОКА: 6.3 VDC; ДОПУСТИМОЕ ОТКЛОНЕНИЕ: 20 %; ЭФФЕКТИВНОЕ ПОСЛЕДОВАТЕЛЬНОЕ СОПРОТИВЛЕНИЕ: 5 MOHMS; КОРПУС - ДЮЙМЫ: 2917; КОРПУС - ММ: 7343; ВЫСОТА: 3.8 MM; РЕГ. КОД МИНИМАЛЬНАЯ РАБОЧАЯ ТЕМПЕРАТУРА: - 55 C; МАКСИМАЛЬНАЯ РАБОЧАЯ ТЕМПЕРАТУРА: + 125 C; КОЭФФИЦИЕНТ ЗАТУХАНИЯ, DF: 8; ТОК УТЕЧКИ: 296 UA; ДЛИНА: 7.3 MM; ЧУВСТВИТЕЛЬНЫЙ К ВЛАЖНОСТИ: YES; УПАКОВКА / БЛОК: 2917 (7343 METRIC); ПРОДУКТ: TANTALUM ORGANIC POLYMER LOW ESR; ПУЛЬСИРУЮЩИЙ ТОК: 7.3 A; РАЗМЕР ФАБРИЧНОЙ УПАКОВКИ: 500; КОММЕРЧЕСКОЕ ОБОЗНАЧЕНИЕ: KO-CAP; ТИП: HIGH CAPACITANCE/LOW ESR POLYMER ELECTROLYTIC CAPACITOR; ШИРИНА: 4.3 MM; ВЕС ИЗДЕЛИЯ: 600 MG</t>
  </si>
  <si>
    <t>КАТЕГОРИЯ ПРОДУКТА: ПОЛИМЕРНЫЕ ТАНТАЛОВЫЕ КОНДЕНСАТОРЫ, ROHS: ПОДРОБНОСТИ, ТИП ВЫВОДОВ: SMD/SMT, СЕРИЯ: T530, ЁМКОСТЬ: 220 UF, НОМИНАЛЬНОЕ НАПРЯЖЕНИЕ ПОСТОЯННОГО ТОКА: 10 VDC, ДОПУСТИМОЕ ОТКЛОНЕНИЕ: 0,2, ЭФФЕКТИВНОЕ ПОСЛЕДОВАТЕЛЬНОЕ СОПРОТИВЛЕНИЕ: 6 MOHMS, КОРПУС - ДЮЙМЫ: 2917, КОРПУС - ММ: 7343, ВЫСОТА: 2.8 MM, РЕГ. КОД ПРОИЗВ.: D CASE, МИНИМАЛЬНАЯ РАБОЧАЯ ТЕМПЕРАТУРА: - 55 C, МАКСИМАЛЬНАЯ РАБОЧАЯ ТЕМПЕРАТУРА: + 125 C, УПАКОВКА: REEL, УПАКОВКА: CUT TAPE, УПАКОВКА: MOUSEREEL, ТОРГОВАЯ МАРКА: KEMET, КОЭФФИЦИЕНТ ЗАТУХАНИЯ, DF: 8, ТОК УТЕЧКИ: 220 UA, ДЛИНА: 7.3 MM, ЧУВСТВИТЕЛЬНЫЙ К ВЛАЖНОСТИ: YES, УПАКОВКА / БЛОК: 2917 (7343 METRIC), ПРОДУКТ: TANTALUM ORGANIC POLYMER LOW ESR, ТИП ПРОДУКТА: TANTALUM CAPACITORS, ПУЛЬСИРУЮЩИЙ ТОК: 6.5 A, РАЗМЕР ФАБРИЧНОЙ УПАКОВКИ: 500, ПОДКАТЕГОРИЯ: CAPACITORS, КОММЕРЧЕСКОЕ ОБОЗНАЧЕНИЕ: KO-CAP, ТИП: HIGH CAPACITANCE/LOW ESR POLYMER ELECTROLYTIC CAPACITOR, ШИРИНА: 4.3 MM</t>
  </si>
  <si>
    <t>T530D227M010ATE006</t>
  </si>
  <si>
    <t>КАТЕГОРИЯ ПРОДУКТА: ПОЛИМЕРНЫЕ ТАНТАЛОВЫЕ КОНДЕНСАТОРЫ, ROHS: ПОДРОБНОСТИ, ТИП ВЫВОДОВ: SMD/SMT, СЕРИЯ: TQC, ЁМКОСТЬ: 68 UF, НОМИНАЛЬНОЕ НАПРЯЖЕНИЕ ПОСТОЯННОГО ТОКА: 25 VDC, ДОПУСТИМОЕ ОТКЛОНЕНИЕ: 0,2, ЭФФЕКТИВНОЕ ПОСЛЕДОВАТЕЛЬНОЕ СОПРОТИВЛЕНИЕ: 70 MOHMS, КОРПУС - ДЮЙМЫ: 2917, КОРПУС - ММ: 7343, ВЫСОТА: 2.8 MM, РЕГ. КОД ПРОИЗВ.: D3L CASE, МИНИМАЛЬНАЯ РАБОЧАЯ ТЕМПЕРАТУРА: - 55 C, МАКСИМАЛЬНАЯ РАБОЧАЯ ТЕМПЕРАТУРА: + 105 C, УПАКОВКА: REEL, УПАКОВКА: CUT TAPE, УПАКОВКА: MOUSEREEL, ТОРГОВАЯ МАРКА: PANASONIC, ЧУВСТВИТЕЛЬНЫЙ К ВЛАЖНОСТИ: YES, ТИП ПРОДУКТА: TANTALUM CAPACITORS, РАЗМЕР ФАБРИЧНОЙ УПАКОВКИ: 2500, ПОДКАТЕГОРИЯ: CAPACITORS, КОММЕРЧЕСКОЕ ОБОЗНАЧЕНИЕ: POSCAP</t>
  </si>
  <si>
    <t>25TQC68MYF</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</si>
  <si>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25 VDC; ДИЭЛЕКТРИЧЕСКИЙ: X5R; ДОПУСТИМОЕ ОТКЛОНЕНИЕ: 20 %; КОРПУС - ДЮЙМЫ: 0805; КОРПУС - ММ: 2012; ВЫСОТА: 1.25 MM; МИНИМАЛЬНАЯ РАБОЧАЯ ТЕМПЕРАТУРА: - 55 C; МАКСИМАЛЬНАЯ РАБОЧАЯ ТЕМПЕРАТУРА: + 85 C; ПРОДУКТ: GENERAL TYPE MLCCS; ТИП ВЫВОДОВ: SMD/SMT; СЕРИЯ: GRM; КЛАСС: CLASS 2; ДЛИНА: 2 MM; УПАКОВКА / БЛОК: 0805 (2012 METRIC); РАЗМЕР ФАБРИЧНОЙ УПАКОВКИ:3000; ТИП: CHIP MULTILAYER CERAMIC CAPACITOR FOR GENERAL PURPOSE; НОМИНАЛЬНОЕ НАПРЯЖЕНИЕ ПЕРЕМЕННОГО ТОКА: -; ШИРИНА: 1.25 MM; ВЕС ИЗДЕЛИЯ: 6,400 MG</t>
  </si>
  <si>
    <t>GRM21BR61E226ME44L</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</si>
  <si>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50 VDC; ДИЭЛЕКТРИЧЕСКИЙ: X7R; ДОПУСТИМОЕ ОТКЛОНЕНИЕ: 10 %;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100 MG</t>
  </si>
  <si>
    <t>GRM32ER71H106KA12L</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</si>
  <si>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25 VDC; ДИЭЛЕКТРИЧЕСКИЙ: X7R; ДОПУСТИМОЕ ОТКЛОНЕНИЕ: 20 %; КОРПУС - ДЮЙМЫ: 1812; КОРПУС - ММ: 4532; ВЫСОТА: 2.5 MM; МИНИМАЛЬНАЯ РАБОЧАЯ ТЕМПЕРАТУРА: - 55 C; МАКСИМАЛЬНАЯ РАБОЧАЯ ТЕМПЕРАТУРА: + 125 C; ПРОДУКТ: GENERAL TYPE MLCCS; ТИП ВЫВОДОВ: SMD/SMT; СЕРИЯ: C; КЛАСС: CLASS2; ДЛИНА: 4.5 MM; РАЗМЕР ФАБРИЧНОЙ УПАКОВКИ:РАЗМЕР ФАБРИЧНОЙ УПАКОВКИ: 500; ТИП: MULTILAYER CERAMIC CHIP CAPACITOR; НОМИНАЛЬНОЕ НАПРЯЖЕНИЕ ПЕРЕМЕННОГО ТОКА: -; ШИРИНА: 3.2 MM; ДРУГИЕ НАЗВАНИЯ ТОВАРА №: C4532X7R1E226MT000N; ВЕС ИЗДЕЛИЯ: 110 MG</t>
  </si>
  <si>
    <t>C4532X7R1E226M250KC</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</si>
  <si>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25 VDC; ДИЭЛЕКТРИЧЕСКИЙ: X7R; ДОПУСТИМОЕ ОТКЛОНЕНИЕ: 10 %; КОРПУС - ДЮЙМЫ: 0402; КОРПУС - ММ: 1005; ВЫСОТА: 0.25 MM; МИНИМАЛЬНАЯ РАБОЧАЯ ТЕМПЕРАТУРА: - 55 C; МАКСИМАЛЬНАЯ РАБОЧАЯ ТЕМПЕРАТУРА: + 125 C; ПРОДУКТ: GENERAL TYPE MLCCS; ТИП ВЫВОДОВ: SMD/SMT; СЕРИЯ: MLCC X7R; ЕМКОСТЬ - НФ: 100 NF; ЕМКОСТЬ - ПФ: 100000 PF; КЛАСС: CLASS 2; ДЛИНА: 1 MM; УПАКОВКА / БЛОК: 0402 (1005 METRIC); РАЗМЕР ФАБРИЧНОЙ УПАКОВКИ:РАЗМЕР ФАБРИЧНОЙ УПАКОВКИ: 10000; ТИП: X7R MLC CAPACITORS; НОМИНАЛЬНОЕ НАПРЯЖЕНИЕ ПЕРЕМЕННОГО ТОКА: -; ШИРИНА: 0.5 MM; ВЕС ИЗДЕЛИЯ: 1.500 MG</t>
  </si>
  <si>
    <t>КАТЕГОРИЯ ПРОДУКТА: МНОГОСЛОЙНЫЕ КЕРАМИЧЕСКИЕ КОНДЕНСАТОРЫ - ПОВЕРХНОСТНОГО МОНТАЖА, ROHS: ПОДРОБНОСТИ, ПРЕРЫВАНИЕ: STANDARD, ЁМКОСТЬ: 100 UF, НОМИНАЛЬНОЕ НАПРЯЖЕНИЕ ПОСТОЯННОГО ТОКА: 6.3 VDC, ДИЭЛЕКТРИЧЕСКИЙ: X7S, ДОПУСТИМОЕ ОТКЛОНЕНИЕ: 0,2,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t>
  </si>
  <si>
    <t>GRM32EC70J107ME15L</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</si>
  <si>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6.3 VDC, ДИЭЛЕКТРИЧЕСКИЙ: X7R, ДОПУСТИМОЕ ОТКЛОНЕНИЕ: 0,1,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t>
  </si>
  <si>
    <t>GRM32ER70J476KE20L</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</si>
  <si>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16 VDC;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ЕМКОСТЬ - НФ: 4700 NF;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</si>
  <si>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10 VDC, ДИЭЛЕКТРИЧЕСКИЙ: X7R, ДОПУСТИМОЕ ОТКЛОНЕНИЕ: 0,1, КОРПУС - ДЮЙМЫ: 1210, КОРПУС - ММ: 3225, ВЫСОТА: 2.5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CAPACITORS FOR AUTOMOTIVE, НОМИНАЛЬНОЕ НАПРЯЖЕНИЕ ПЕРЕМЕННОГО ТОКА: -, ШИРИНА: 2.5 MM</t>
  </si>
  <si>
    <t>GCM32ER71A226KE12L</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</si>
  <si>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100 UF; НОМИНАЛЬНОЕ НАПРЯЖЕНИЕ ПОСТОЯННОГО ТОКА: 6.3 VDC; ДИЭЛЕКТРИЧЕСКИЙ: X6S; ДОПУСТИМОЕ ОТКЛОНЕНИЕ: 20 %; КОРПУС - ДЮЙМЫ: 1210; КОРПУС - ММ: 3225; ВЫСОТА: 2.5 MM; МИНИМАЛЬНАЯ РАБОЧАЯ ТЕМПЕРАТУРА: - 55 C; МАКСИМАЛЬНАЯ РАБОЧАЯ ТЕМПЕРАТУРА: + 105 C; ПРОДУКТ: GENERAL TYPE MLCCS; ТИП ВЫВОДОВ: SMD/SMT; СЕРИЯ: GRM; УПАКОВКА: REEL; УПАКОВКА: CUT TAPE; УПАКОВКА: MOUSEREEL;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110 MG</t>
  </si>
  <si>
    <t>GRM32EC80J107ME20L</t>
  </si>
  <si>
    <t>КАТЕГОРИЯ ПРОДУКТА: МНОГОСЛОЙНЫЕ КЕРАМИЧЕСКИЕ КОНДЕНСАТОРЫ - ПОВЕРХНОСТНОГО МОНТАЖА, ROHS: ПОДРОБНОСТИ, ПРЕРЫВАНИЕ: STANDARD, ЁМКОСТЬ: 68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1, ДЛИНА: 1.6 MM, УПАКОВКА / БЛОК: 0603 (1608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0.8 MM</t>
  </si>
  <si>
    <t>GRM1885C1H680JA01D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</si>
  <si>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0.1 UF; НОМИНАЛЬНОЕ НАПРЯЖЕНИЕ ПОСТОЯННОГО ТОКА: 16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GCJ; ЕМКОСТЬ - НФ: 100 NF; ЕМКОСТЬ - ПФ: 100000 PF; КЛАСС: CLASS 2; ДЛИНА: 1.6 MM; УПАКОВКА / БЛОК: 0603 (1608 METRIC); РАЗМЕР ФАБРИЧНОЙ УПАКОВКИ: 4000; ТИП: SURFACE MOUNT MLCC; НОМИНАЛЬНОЕ НАПРЯЖЕНИЕ ПЕРЕМЕННОГО ТОКА: -; ШИРИНА: 0.8 MM; ВЕС ИЗДЕЛИЯ: 6,300 MG</t>
  </si>
  <si>
    <t>GCJ188R71C104KA01D</t>
  </si>
  <si>
    <t>КАТЕГОРИЯ ПРОДУКТА: МНОГОСЛОЙНЫЕ КЕРАМИЧЕСКИЕ КОНДЕНСАТОРЫ - ПОВЕРХНОСТНОГО МОНТАЖА, ROHS: ПОДРОБНОСТИ, ПРЕРЫВАНИЕ: STANDARD, ЁМКОСТЬ: 1 UF, НОМИНАЛЬНОЕ НАПРЯЖЕНИЕ ПОСТОЯННОГО ТОКА: 25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ТОРГОВАЯ МАРКА: MURATA ELECTRONICS, ЕМКОСТЬ - НФ: 1000 NF, КЛАСС: CLASS 2, ДЛИНА: 1.6 MM, УПАКОВКА / БЛОК: 0603 (1608 METRIC), ТИП ПРОДУКТА: CERAMIC CAPACITORS, РАЗМЕР ФАБРИЧНОЙ УПАКОВКИ: 4000, ПОДКАТЕГОРИЯ: CAPACITORS, ТИП: CHIP MULTILAYER CERAMIC CAPACITORS FOR AUTOMOTIVE, НОМИНАЛЬНОЕ НАПРЯЖЕНИЕ ПЕРЕМЕННОГО ТОКА: -, ШИРИНА: 0.8 MM</t>
  </si>
  <si>
    <t>GCM188R71E105KA64D</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</si>
  <si>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10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ТОРГОВАЯ МАРКА: MURATA ELECTRONICS, КЛАСС: CLASS 2, ДЛИНА: 3.2 MM, УПАКОВКА / БЛОК: 1206 (3216 METRIC), ТИП ПРОДУКТА: CERAMIC CAPACITORS, РАЗМЕР ФАБРИЧНОЙ УПАКОВКИ: 2000, ПОДКАТЕГОРИЯ: CAPACITORS, ТИП: CHIP MULTILAYER CERAMIC CAPACITORS FOR AUTOMOTIVE, НОМИНАЛЬНОЕ НАПРЯЖЕНИЕ ПЕРЕМЕННОГО ТОКА: -, ШИРИНА: 1.6 MM</t>
  </si>
  <si>
    <t>GCM31CR71A226KE02L</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</si>
  <si>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25 VDC, ДИЭЛЕКТРИЧЕСКИЙ: X7S,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КЛАСС: CLASS 2, ДЛИНА: 2 MM, УПАКОВКА / БЛОК: 0805 (2012 METRIC), ТИП: CHIP MULTILAYER CERAMIC CAPACITOR FOR GENERAL PURPOSE, НОМИНАЛЬНОЕ НАПРЯЖЕНИЕ ПЕРЕМЕННОГО ТОКА: -, ШИРИНА: 1.25 MM, ВЕС ИЗДЕЛИЯ: 6,400 MG</t>
  </si>
  <si>
    <t>GRM21BC71E106KE11L</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</si>
  <si>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100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ЕМКОСТЬ - НФ: 100 NF; ЕМКОСТЬ - ПФ: 100000 PF; КЛАСС: CLASS 2; ДЛИНА: 2 MM; УПАКОВКА / БЛОК: 0805 (2012 METRIC); РАЗМЕР ФАБРИЧНОЙ УПАКОВКИ:3000; ТИП: CHIP MULTILAYER CERAMIC CAPACITOR FOR GENERAL PURPOSE; ШИРИНА: 1.25 MM; ВЕС ИЗДЕЛИЯ: 6,400 MG</t>
  </si>
  <si>
    <t>GRM21BR72A104KAC4L</t>
  </si>
  <si>
    <t>КАТЕГОРИЯ ПРОДУКТА: МНОГОСЛОЙНЫЕ КЕРАМИЧЕСКИЕ КОНДЕНСАТОРЫ - ПОВЕРХНОСТНОГО МОНТАЖА, ROHS: ПОДРОБНОСТИ, ПРЕРЫВАНИЕ: STANDARD, ЁМКОСТЬ: 1 UF, НОМИНАЛЬНОЕ НАПРЯЖЕНИЕ ПОСТОЯННОГО ТОКА: 50 VDC, ДИЭЛЕКТРИЧЕСКИЙ: X7R, ДОПУСТИМОЕ ОТКЛОНЕНИЕ: 0,1, КОРПУС - ДЮЙМЫ: 1210, КОРПУС - ММ: 3225, ВЫСОТА: 1.8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1000 NF,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t>
  </si>
  <si>
    <t>GRM32RR71H105KA01L</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</si>
  <si>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50 VDC, ДИЭЛЕКТРИЧЕСКИЙ: X7R, ДОПУСТИМОЕ ОТКЛОНЕНИЕ: 0,1,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4700 NF, КЛАСС: CLASS 2, ДЛИНА: 3.2 MM, УПАКОВКА / БЛОК: 1206 (3216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1.6 MM</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</si>
  <si>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200 VDC, ДИЭЛЕКТРИЧЕСКИЙ: X7R, ДОПУСТИМОЕ ОТКЛОНЕНИЕ: 0,1, КОРПУС - ДЮЙМЫ: 1206, КОРПУС - ММ: 3216, ВЫСОТА: 1.25 MM, МИНИМАЛЬНАЯ РАБОЧАЯ ТЕМПЕРАТУРА: - 55 C, МАКСИМАЛЬНАЯ РАБОЧАЯ ТЕМПЕРАТУРА: + 125 C, ПРОДУКТ: GENERAL TYPE MLCCS, ТИП ВЫВОДОВ: SMD/SMT, СЕРИЯ: SMD COMM X7R, УПАКОВКА: REEL, ТОРГОВАЯ МАРКА: KEMET, ЕМКОСТЬ - НФ: 100 NF, ЕМКОСТЬ - ПФ: 100000 PF, КЛАСС: CLASS 2, ДЛИНА: 3.2 MM, УПАКОВКА / БЛОК: 1206 (3216 METRIC), ТИП ПРОДУКТА: CERAMIC CAPACITORS, РАЗМЕР ФАБРИЧНОЙ УПАКОВКИ: 2500, ПОДКАТЕГОРИЯ: CAPACITORS, ТИП: X7R DIELECTRIC COMMERCIAL GRADE MLCCS, НОМИНАЛЬНОЕ НАПРЯЖЕНИЕ ПЕРЕМЕННОГО ТОКА: -, ШИРИНА: 1.6 MM, ДРУГИЕ НАЗВАНИЯ ТОВАРА №: C1206C104K2RAC7800</t>
  </si>
  <si>
    <t>C1206C104K2RAC</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</si>
  <si>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25 VDC, ДИЭЛЕКТРИЧЕСКИЙ: X7R, ДОПУСТИМОЕ ОТКЛОНЕНИЕ: 0,1, КОРПУС - ДЮЙМЫ: 1206, КОРПУС - ММ: 3216, ВЫСОТА: 1.2 MM, МИНИМАЛЬНАЯ РАБОЧАЯ ТЕМПЕРАТУРА: - 55 C, МАКСИМАЛЬНАЯ РАБОЧАЯ ТЕМПЕРАТУРА: + 125 C, ПРОДУКТ: GENERAL TYPE MLCCS, ТИП ВЫВОДОВ: SMD/SMT, СЕРИЯ: SMD COMM X7R, УПАКОВКА: CUT TAPE, УПАКОВКА: MOUSEREEL, УПАКОВКА: REEL, ДЛИНА: 3.2 MM, УПАКОВКА / БЛОК: 1206 (3216 METRIC), НОМИНАЛЬНОЕ НАПРЯЖЕНИЕ ПЕРЕМЕННОГО ТОКА: -, ШИРИНА: 1.6 MM, ЕМКОСТЬ - НФ: 1000 NF, КЛАСС: CLASS 2, ТИП ПРОДУКТА: CERAMIC CAPACITORS, РАЗМЕР ФАБРИЧНОЙ УПАКОВКИ: 2500, ПОДКАТЕГОРИЯ: CAPACITORS, ВЕС ИЗДЕЛИЯ: 16.200 MG</t>
  </si>
  <si>
    <t>C1206C105K3RACTU</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</si>
  <si>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50 VDC, ДИЭЛЕКТРИЧЕСКИЙ: X7R, ДОПУСТИМОЕ ОТКЛОНЕНИЕ: 0,1,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SMD COMM X7R, УПАКОВКА: REEL, УПАКОВКА: CUT TAPE, УПАКОВКА: MOUSEREEL, ТОРГОВАЯ МАРКА: KEMET, ЕМКОСТЬ - НФ: 4700 NF, КЛАСС: CLASS 2, ДЛИНА: 3.2 MM, УПАКОВКА / БЛОК: 1210 (3225 METRIC), ТИП ПРОДУКТА: CERAMIC CAPACITORS, РАЗМЕР ФАБРИЧНОЙ УПАКОВКИ: 1000, ПОДКАТЕГОРИЯ: CAPACITORS, ТИП: X7R DIELECTRIC COMMERCIAL GRADE MLCCS, НОМИНАЛЬНОЕ НАПРЯЖЕНИЕ ПЕРЕМЕННОГО ТОКА: -, ШИРИНА: 2.5 MM, ДРУГИЕ НАЗВАНИЯ ТОВАРА №: C1210C475K5RAC7800</t>
  </si>
  <si>
    <t>C1210C475K5RAC</t>
  </si>
  <si>
    <t>КАТЕГОРИЯ ПРОДУКТА: МНОГОСЛОЙНЫЕ КЕРАМИЧЕСКИЕ КОНДЕНСАТОРЫ - ПОВЕРХНОСТНОГО МОНТАЖА, ПРЕРЫВАНИЕ: STANDARD, ЁМКОСТЬ: 2.2 UF, НОМИНАЛЬНОЕ НАПРЯЖЕНИЕ ПОСТОЯННОГО ТОКА: 25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СЕРИЯ: SMD COMM X7R, УПАКОВКА: BULK, ТОРГОВАЯ МАРКА: KEMET, ЕМКОСТЬ - НФ: 2200 NF, КЛАСС: CLASS 2, ДЛИНА: 2 MM, УПАКОВКА / БЛОК: 0805 (2012 METRIC), ТИП ПРОДУКТА: CERAMIC CAPACITORS, РАЗМЕР ФАБРИЧНОЙ УПАКОВКИ: 1, ПОДКАТЕГОРИЯ: CAPACITORS, ТИП: X7R DIELECTRIC COMMERCIAL GRADE MLCCS, НОМИНАЛЬНОЕ НАПРЯЖЕНИЕ ПЕРЕМЕННОГО ТОКА: -, ШИРИНА: 1.25 MM</t>
  </si>
  <si>
    <t>C0805C225K3RAC</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</si>
  <si>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6.3 VDC, ДИЭЛЕКТРИЧЕСКИЙ: X5R, ДОПУСТИМОЕ ОТКЛОНЕНИЕ: 0,1, КОРПУС - ДЮЙМЫ: 603, КОРПУС - ММ: 1608, МИНИМАЛЬНАЯ РАБОЧАЯ ТЕМПЕРАТУРА: - 55 C, МАКСИМАЛЬНАЯ РАБОЧАЯ ТЕМПЕРАТУРА: + 85 C, ПРОДУКТ: GENERAL TYPE MLCCS, ТИП ВЫВОДОВ: SMD/SMT, СЕРИЯ: SMD COMM X5R, УПАКОВКА: REEL, УПАКОВКА: CUT TAPE, УПАКОВКА: MOUSEREEL, ТОРГОВАЯ МАРКА: KEMET, ЕМКОСТЬ - НФ: 4700 NF, КЛАСС: CLASS 2, ДЛИНА: 1.6 MM, УПАКОВКА / БЛОК: 0603 (1608 METRIC), ТИП ПРОДУКТА: CERAMIC CAPACITORS, РАЗМЕР ФАБРИЧНОЙ УПАКОВКИ: 4000, ПОДКАТЕГОРИЯ: CAPACITORS, ТИП: X5R DIELECTRIC COMMERCIAL GRADE MLCCS, НОМИНАЛЬНОЕ НАПРЯЖЕНИЕ ПЕРЕМЕННОГО ТОКА: -, ШИРИНА: 0.8 MM, ДРУГИЕ НАЗВАНИЯ ТОВАРА №: C0603C475K9PAC7867</t>
  </si>
  <si>
    <t>C0603C475K9PAC</t>
  </si>
  <si>
    <t>КАТЕГОРИЯ ПРОДУКТА: МНОГОСЛОЙНЫЕ КЕРАМИЧЕСКИЕ КОНДЕНСАТОРЫ - ПОВЕРХНОСТНОГО МОНТАЖА, ПРЕРЫВАНИЕ: STANDARD, ЁМКОСТЬ: 470 PF, НОМИНАЛЬНОЕ НАПРЯЖЕНИЕ ПОСТОЯННОГО ТОКА: 25 VDC, ДИЭЛЕКТРИЧЕСКИЙ: X7R, ДОПУСТИМОЕ ОТКЛОНЕНИЕ: 0,05, КОРПУС - ДЮЙМЫ: 805, КОРПУС - ММ: 2012, ВЫСОТА: 1.35 MM, МИНИМАЛЬНАЯ РАБОЧАЯ ТЕМПЕРАТУРА: - 55 C, МАКСИМАЛЬНАЯ РАБОЧАЯ ТЕМПЕРАТУРА: + 125 C, ПРОДУКТ: GENERAL TYPE MLCCS, ТИП ВЫВОДОВ: SMD/SMT, СЕРИЯ: CC, ТОРГОВАЯ МАРКА: YAGEO, ЕМКОСТЬ - НФ: 0.47 NF, КЛАСС: CLASS 1, ДЛИНА: 2 MM, УПАКОВКА / БЛОК: 0805 (2012 METRIC), ТИП ПРОДУКТА: CERAMIC CAPACITORS, ПОДКАТЕГОРИЯ: CAPACITORS, ТИП: MID-VOLTAGE SURFACE MOUNT CERAMIC MULTILAYER CAPACITOR, ШИРИНА: 1.25 MM, ДРУГИЕ НАЗВАНИЯ ТОВАРА №: 08052R471J8B20D</t>
  </si>
  <si>
    <t>CC0805JRX7R8BB471</t>
  </si>
  <si>
    <t>МНОГОСЛОЙНЫЙ КЕРАМИЧЕСКИЙ КОНДЕНСАТОР, ПРОИЗВОДИТЕЛЬ: YAGEO; КАТЕГОРИЯ ПРОДУКТА: МНОГОСЛОЙНЫЕ КЕРАМИЧЕСКИЕ КОНДЕНСАТОРЫ - ПОВЕРХНОСТНОГО МОНТАЖА; СЕРИЯ: CC; УПАКОВКА: ЛЕНТА И КАТУШКА (TR); СТАТУС ДЕТАЛИ: АКТИВНЫЙ; ЁМКОСТЬ: 3300 PF; НОМИНАЛЬНОЕ НАПРЯЖЕНИЕ ПОСТОЯННОГО ТОКА: 50 V; ДОПУСТИМОЕ ОТКЛОНЕНИЕ: 5 %; ТЕМПЕРАТУРНЫЙ КОЭФФИЦИЕНТ: X7R; КОРПУС - ДЮЙМЫ: 1206; КОРПУС - ММ: 3216; ВЫСОТА: 0.95 MM; МИНИМАЛЬНАЯ РАБОЧАЯ ТЕМПЕРАТУРА: - 55 C; МАКСИМАЛЬНАЯ РАБОЧАЯ ТЕМПЕРАТУРА: + 125 C; ТИП КРЕПЛЕНИЯ: ПОВЕРХНОСТНЫЙ МОНТАЖ MLCC 1206; ТОРГОВАЯ МАРКА: YAGEO; ЕМКОСТЬ - НФ: 3,3 NF; ДЛИНА: 3.2 MM; УПАКОВКА / БЛОК: 1206 (3216 METRIC); ШИРИНА: 1.6 MM</t>
  </si>
  <si>
    <t>CC1206JRX7R8BB332</t>
  </si>
  <si>
    <t>КАТЕГОРИЯ ПРОДУКТА:МНОГОСЛОЙНЫЕ КЕРАМИЧЕСКИЕ КОНДЕНСАТОРЫ - ПОВЕРХНОСТНОГО МОНТАЖА. ЁМКОСТЬ:47 UF. НОМИНАЛЬНОЕ НАПРЯЖЕНИЕ ПОСТОЯННОГО ТОКА:10 VDC. ДИЭЛЕКТРИЧЕСКИЙ:X5R ОПУСТИМОЕ ОТКЛОНЕНИЕ:20 %. КОРПУС - ДЮЙМЫ:0805. ВЫСОТА:1.25 MM ИНИМАЛЬНАЯ РАБОЧАЯ ТЕМПЕРАТУРА:- 55 C. МАКСИМАЛЬНАЯ РАБОЧАЯ ТЕМПЕРАТУРА:+ 85 C РОДУКТ:GENERAL TYPE MLCCS. ТИП ВЫВОДОВ:SMD/SMT</t>
  </si>
  <si>
    <t>КАТЕГОРИЯ ПРОДУКТА: МНОГОСЛОЙНЫЕ КЕРАМИЧЕСКИЕ КОНДЕНСАТОРЫ - ПОВЕРХНОСТНОГО МОНТАЖА, ROHS: ПОДРОБНОСТИ, ПРЕРЫВАНИЕ: STANDARD, ЁМКОСТЬ: 15 UF, НОМИНАЛЬНОЕ НАПРЯЖЕНИЕ ПОСТОЯННОГО ТОКА: 35 VDC, ДИЭЛЕКТРИЧЕСКИЙ: X5R, ДОПУСТИМОЕ ОТКЛОНЕНИЕ: 0,2, КОРПУС - ДЮЙМЫ: 805, КОРПУС - ММ: 2012, ВЫСОТА: 1.25 MM, МИНИМАЛЬНАЯ РАБОЧАЯ ТЕМПЕРАТУРА: - 55 C, МАКСИМАЛЬНАЯ РАБОЧАЯ ТЕМПЕРАТУРА: + 85 C, ПРОДУКТ: GENERAL TYPE MLCCS, ТИП ВЫВОДОВ: SMD/SMT, СЕРИЯ: C, УПАКОВКА: REEL, УПАКОВКА: CUT TAPE, УПАКОВКА: MOUSEREEL, ТОРГОВАЯ МАРКА: TDK, КЛАСС: CLASS2, ДЛИНА: 2 MM, ТИП ПРОДУКТА: CERAMIC CAPACITORS, РАЗМЕР ФАБРИЧНОЙ УПАКОВКИ: 2000, ПОДКАТЕГОРИЯ: CAPACITORS, ТИП: MULTILAYER CERAMIC CHIP CAPACITOR, НОМИНАЛЬНОЕ НАПРЯЖЕНИЕ ПЕРЕМЕННОГО ТОКА: -, ШИРИНА: 1.25 MM, ДРУГИЕ НАЗВАНИЯ ТОВАРА №: C2012X5R1V156MT000E</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</si>
  <si>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25 VDC; ДИЭЛЕКТРИЧЕСКИЙ: X7R; ДОПУСТИМОЕ ОТКЛОНЕНИЕ: 20 %;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110 MG</t>
  </si>
  <si>
    <t>КОНДЕНСАТОР ПРОХОДНОЙ</t>
  </si>
  <si>
    <t>КОНДЕНСАТОР ПРОХОДНОЙ, СЕРИЯ: NFE, ЁМКОСТЬ: 4700 PF, НОМИНАЛЬНОЕ НАПРЯЖЕНИЕ ПОСТОЯННОГО ТОКА: 50 VDC, ДОПУСТИМОЕ ОТКЛОНЕНИЕ: - 20 %, + 80 %, НОМИНАЛЬНЫЙ ТОК: 2 A, КЛЕММА ЗАЗЕМЛЕНИЯ: 2.6 MM, ТИП ВЫВОДОВ: SMD/SMT, МИНИМАЛЬНАЯ РАБОЧАЯ ТЕМПЕРАТУРА: - 40 C, МАКСИМАЛЬНАЯ РАБОЧАЯ ТЕМПЕРАТУРА: + 85 C, УПАКОВКА / БЛОК: 2606 (6816 METRIC), ДЛИНА: 6.8 MM, ШИРИНА: 1.6 MM, ВЫСОТА: 1.6 MM, УПАКОВКА: CUT TAPE, УПАКОВКА: MOUSEREEL, УПАКОВКА: REEL, ЧАСТОТНЫЙ ДИАПАЗОН: -, ДИАПАЗОН РАБОЧИХ ТЕМПЕРАТУР: - 40 C TO + 85 C, НОМИНАЛЬНОЕ НАПРЯЖЕНИЕ: 50 V, ЕМКОСТЬ - НФ: 4.7 NF, ЕМКОСТЬ - МКФ: 0.0047 UF, СОПРОТИВЛЕНИЕ ИЗОЛЯЦИИ: 1000 MOHMS, ПОДКАТЕГОРИЯ: FILTERS, КОММЕРЧЕСКОЕ ОБОЗНАЧЕНИЕ: EMIFIL, ВЕС ИЗДЕЛИЯ: 62 MG,</t>
  </si>
  <si>
    <t>NFE61PT472C1H9L</t>
  </si>
  <si>
    <t>КАТЕГОРИЯ ПРОДУКТА: ТОЛСТОПЛЕНОЧНЫЕ РЕЗИСТОРЫ – ДЛЯ ПОВЕРХНОСТНОГО МОНТАЖА, ROHS: ПОДРОБНОСТИ, СЕРИЯ: CRCW, СОПРОТИВЛЕНИЕ: 2.2 KOHMS, НОМИНАЛЬНАЯ МОЩНОСТЬ: 125 MW (1/8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150 V, КОРПУС - ДЮЙМЫ: 805, КОРПУС - ММ: 2012, УПАКОВКА: REEL, УПАКОВКА: CUT TAPE, УПАКОВКА: MOUSEREEL, ТОРГОВАЯ МАРКА: VISHAY / DALE, ВЫСОТА: 0.45 MM, ДЛИНА: 2 MM, ВИД МОНТАЖА: PCB MOUNT, ПРОДУКТ: THICK FILM RESISTORS SMD, ТИП ПРОДУКТА: THICK FILM RESISTORS, РАЗМЕР ФАБРИЧНОЙ УПАКОВКИ: 20000, ПОДКАТЕГОРИЯ: RESISTORS, ТЕХНОЛОГИЯ: THICK FILM, ТИП ВЫВОДОВ: SMD/SMT, ТИП: CHIP RESISTOR, ШИРИНА: 1.25 MM</t>
  </si>
  <si>
    <t>CRCW08052K20JNEC</t>
  </si>
  <si>
    <t>КАТЕГОРИЯ ПРОДУКТА: ТОНКОПЛЕНОЧНЫЕ РЕЗИСТОРЫ – ДЛЯ ПОВЕРХНОСТНОГО МОНТАЖА, СЕРИЯ: RT, СОПРОТИВЛЕНИЕ: 3.6 KOHMS, ДОПУСТИМОЕ ОТКЛОНЕНИЕ: 0.25 %,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ТОРГОВАЯ МАРКА: YAGEO, ВЫСОТА: 0.5 MM, ДЛИНА: 2 MM, ВИД МОНТАЖА: PCB MOUNT, ДИАПАЗОН РАБОЧИХ ТЕМПЕРАТУР: - 55 C TO + 125 C, ПРОДУКТ: THIN FILM RESISTORS SMD, ТИП ПРОДУКТА: THIN FILM RESISTORS, ПОДКАТЕГОРИЯ: RESISTORS, ТЕХНОЛОГИЯ: THIN FILM, ТИП ВЫВОДОВ: SMD/SMT, ТИП: HIGH PRECISION, HIGH STABILITY, ШИРИНА: 1.25 MM</t>
  </si>
  <si>
    <t>RT0805CRD073K6L</t>
  </si>
  <si>
    <t>КАТЕГОРИЯ ПРОДУКТА: ТОНКОПЛЕНОЧНЫЕ РЕЗИСТОРЫ – ДЛЯ ПОВЕРХНОСТНОГО МОНТАЖА, ROHS: ПОДРОБНОСТИ, СЕРИЯ: RT, СОПРОТИВЛЕНИЕ: 12 KOHMS, ДОПУСТИМОЕ ОТКЛОНЕНИЕ: 0.25 %,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1.25 MM</t>
  </si>
  <si>
    <t>RT0805CRD0712KL</t>
  </si>
  <si>
    <t>ТОЛСТОПЛЕНОЧНЫЙ ЧИП-РЕЗИСТОР ДЛЯ ПОВЕРХНОСТНОГО МОНТАЖА ZERO OHM. СОПРОТИВЛЕНИЕ: 0ОМ; МОЩНОСТЬ: 0.1ВТ; ГРУППА: РЕЗИСТОРЫ ПОСТОЯННЫЕ; СЕРИЯ: CR0603; КОРПУС: SMD060316X08MM; РАБОЧАЯ ТЕМПЕРАТУРА:-55 ДО 155 ГР.С; СПОСОБ МОНТАЖА: SMD; ПРИМЕЧАНИЯ: JUMPER; ВИД МОНТАЖА: PCB MOUNT; ВЫСОТА: 0.45 MM; ДЛИНА: 1.6 MM; ПРОДУКТ: THICK FILM RESISTORS SMD; ТЕХНОЛОГИЯ: THICK FILM; ТИП ВЫВОДОВ: SMD/SMT; ТИП ПРОДУКТА: THICK FILM RESISTORS.</t>
  </si>
  <si>
    <t>CR0603-JW-000ELF</t>
  </si>
  <si>
    <t>РЕЗИСТОР ПОДСТРОЕЧНЫЙ 250 МВТ, РЕЗИСТОР ПОДСТРОЕЧНЫЙ 500 МВТ</t>
  </si>
  <si>
    <t>КАТЕГОРИЯ ПРОДУКТА: ПОДСТРОЕЧНЫЕ РЕЗИСТОРЫ - СКВОЗНОЕ ОТВЕРСТИЕ, ROHS: ПОДРОБНОСТИ, СЕРИЯ: 3266, ТИП ВЫВОДОВ: PC PIN, ПРОДУКТ: MULTITURN, ЧИСЛО ОБОРОТОВ: 12, СОПРОТИВЛЕНИЕ: 500 KOHMS, РЕГУЛИРОВКА: TOP SLOT, НОМИНАЛЬНАЯ МОЩНОСТЬ: 250 MW (1/4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7.24 MM, ДЛИНА: 6.71 MM, ВИД МОНТАЖА: PCB MOUNT, ТИП ПРОДУКТА: TRIMMER RESISTORS, РАЗМЕР ФАБРИЧНОЙ УПАКОВКИ: 100, ПОДКАТЕГОРИЯ: POTENTIOMETERS, TRIMMERS &amp; RHEOSTATS, КОММЕРЧЕСКОЕ ОБОЗНАЧЕНИЕ: TRIMPOT, ТИП: 0.25 IN SQUARE TRIMPOT TRIMMER RESISTOR, ШИРИНА: 4.5 MM</t>
  </si>
  <si>
    <t>3266W-1-504LF</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</si>
  <si>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20 KOHMS,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t>
  </si>
  <si>
    <t>3296W-1-203LF</t>
  </si>
  <si>
    <t>ПРЕДОХРАНИТЕЛЬ 63 В 1А</t>
  </si>
  <si>
    <t>КАТЕГОРИЯ ПРОДУКТА: ПЛАВКИЕ ПРЕДОХРАНИТЕЛИ ПОВЕРХНОСТНОГО МОНТАЖА; СЕРИЯ: 466; ПРОДУКТ: SURFACE MOUNT FUSE; ТИП ПРЕДОХРАНИТЕЛЯ: FAST BLOW; НОМИНАЛЬНЫЙ ТОК: 1 A; НОМИНАЛЬНОЕ НАПРЯЖЕНИЕ ПЕРЕМЕННОГО ТОКА: 63 VAC; НОМИНАЛЬНОЕ НАПРЯЖЕНИЕ ПОСТОЯННОГО ТОКА: 63 VDC; УРОВЕНЬ ПРЕРЫВАНИЯ: 50 A AT 63 VDC; РАЗМЕР/ГРУППА ПРЕДОХРАНИТЕЛЯ: 1206 (3216 METRIC); МИНИМАЛЬНАЯ РАБОЧАЯ ТЕМПЕРАТУРА: - 55 C; МАКСИМАЛЬНАЯ РАБОЧАЯ ТЕМПЕРАТУРА: + 90 C; УПАКОВКА: REEL; УПАКОВКА: CUT TAPE; УПАКОВКА: MOUSEREEL; СОПРОТИВЛЕНИЕ: 75 MOHMS; ВЫСОТА: 0.584 MM; ДЛИНА: 3.18 MM; РАЗМЕР ФАБРИЧНОЙ УПАКОВКИ:РАЗМЕР ФАБРИЧНОЙ УПАКОВКИ: 5000; КОММЕРЧЕСКОЕ ОБОЗНАЧЕНИЕ: SLIMLINE; ТИП: FAST-ACTING SURFACE MOUNT FUSE; ШИРИНА: 1.524 MM; ВЕС ИЗДЕЛИЯ: 9.500 MG</t>
  </si>
  <si>
    <t>LITTLEFUSE</t>
  </si>
  <si>
    <t>РЕЛЕ ТВЕРДОТЕЛЬНОЕ ДЛЯ МОНТАЖА НА ПЕЧАТНУЮ ПЛАТУ, 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2 FORM A (DPST-NO); ДИАПАЗОН УПРАВЛЯЮЩЕГО НАПРЯЖЕНИЯ: 900 MVDC TO 1.4 VDC; УПАКОВКА / БЛОК: SMD DIP-8; ТИП ВЫХОДА: MOSFET; ВХОДНОЙ ТОК: 50 MA; МИНИМАЛЬНАЯ РАБОЧАЯ ТЕМПЕРАТУРА: - 40 C; МАКСИМАЛЬНАЯ РАБОЧАЯ ТЕМПЕРАТУРА: + 85 C; ДЛИНА: 9.652 MM; ШИРИНА: 6.35 MM; ВЫСОТА: 3.302 MM; СЕРИЯ: LAA110; ФОРМА КОНТАКТА: DPST (2 FORM A); СПОСОБ ИЗОЛЯЦИИ ВХОДА ОТ ВЫХОДА: OPTOCOUPLER; PD - РАССЕИВАНИЕ МОЩНОСТИ: 800 MW; ПРОДУКТ: SOLID STATE RELAYS; РАЗМЕР ФАБРИЧНОЙ УПАКОВКИ: 1000; ТИП ВЫВОДОВ: SMD/SMT; КОММЕРЧЕСКОЕ ОБОЗНАЧЕНИЕ: CLARE; ТИП: ISOLATED; ВЕС ИЗДЕЛИЯ: 450 MG</t>
  </si>
  <si>
    <t>IXYS INTEGRATED CIRCUITS</t>
  </si>
  <si>
    <t>РЕЛЕ ТВЕРДОТЕЛЬНОЕ ДЛЯ МОНТАЖА НА ПЕЧАТНУЮ ПЛАТУ, 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1 FORM A (SPST-NO);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LCA110; ФОРМА КОНТАКТА: SPST (1 FORM A); СПОСОБ ИЗОЛЯЦИИ ВХОДА ОТ ВЫХОДА: OPTOCOUPLER; PD - РАССЕИВАНИЕ МОЩНОСТИ: 800 MW; ПРОДУКТ: SOLID STATE RELAYS; РАЗМЕР ФАБРИЧНОЙ УПАКОВКИ:РАЗМЕР ФАБРИЧНОЙ УПАКОВКИ: 1000; ТИП ВЫВОДОВ: SMD/SMT; КОММЕРЧЕСКОЕ ОБОЗНАЧЕНИЕ: CLARE; ТИП: ISOLATED; ВЕС ИЗДЕЛИЯ: 390 MG</t>
  </si>
  <si>
    <t>LCA110STR</t>
  </si>
  <si>
    <t>КАТЕГОРИЯ ПРОДУКТА: ТВЕРДОТЕЛЬНЫЕ РЕЛЕ - ПЕЧАТНОГО МОНТАЖА, НОМИНАЛЬНЫЙ ТОК НАГРУЗКИ: 500 MA, НОМИНАЛЬНОЕ НАПРЯЖЕНИЕ НАГРУЗКИ: 100 VDC, КОНФИГУРАЦИЯ КОНТАКТОВ РЕЛЕ: 1 FORM A (SPST-NO), ДИАПАЗОН УПРАВЛЯЮЩЕГО НАПРЯЖЕНИЯ: 0 VDC TO 100 VDC, ТИП ВЫХОДА: MOSFET, ВХОДНОЙ ТОК: 25 MA, МИНИМАЛЬНАЯ РАБОЧАЯ ТЕМПЕРАТУРА: - 40 C, МАКСИМАЛЬНАЯ РАБОЧАЯ ТЕМПЕРАТУРА: + 85 C, ТОРГОВАЯ МАРКА: INFINEON / IR, ФОРМА КОНТАКТА: SPST (1 FORM A), ПРОДУКТ: SOLID STATE RELAYS, ТИП ПРОДУКТА: SSR - SOLID STATE RELAYS, ПОДКАТЕГОРИЯ: RELAYS</t>
  </si>
  <si>
    <t>PVD1352NS</t>
  </si>
  <si>
    <t>РЕЛЕ ОБЩЕГО НАЗНАЧЕНИЯ НА НАПРЯЖЕНИЯ БОЛЕЕ 60 В</t>
  </si>
  <si>
    <t>КАТЕГОРИЯ ПРОДУКТА: РЕЛЕ ЛОГИЧЕСКИЕ ЭЛЕКТРОМЕХАНИЧЕСКИЕ С НЕНОРМИРУЕМЫМ ВРЕМЕНЕМ СРАБАТЫВАНИЯ, ROHS: ПОДРОБНОСТИ, ПРОДУКТ: POWER RELAYS, ТИП: COMPACT, НАПРЯЖЕНИЕ КАТУШКИ: 12 VDC, КОНФИГУРАЦИЯ КОНТАКТОВ РЕЛЕ: 1 FORM A (SPST-NO), НОМИНАЛЬНЫЙ ТОК ЧЕРЕЗ КОНТАКТ: 15 A, КОНЦЕВАЯ ЗАДЕЛКА КОНТАКТОВ: QUICK CONNECT, ВИД МОНТАЖА: FLANGE MOUNT, ПЕРЕКЛЮЧАЮЩЕЕ НАПРЯЖЕНИЕ: 400 VDC, НАГРУЗКА КАТУШКИ: QUICK CONNECT, ТИП КАТУШКИ: NON-LATCHING, СОПРОТИВЛЕНИЕ КАТУШКИ: 120 OHMS, ТОК В КАТУШКЕ: 100 MA, СЕРИЯ: G9EJ, ТИП: G9EJ, ДЛИНА: 44 MM, ШИРИНА: 27 MM, ВЫСОТА: 31 MM, ТОРГОВАЯ МАРКА: OMRON ELECTRONICS, ФОРМА КОНТАКТА: SPST (1 FORM A), ПОТРЕБЛЯЕМАЯ МОЩНОСТЬ: 2 W, ТИП ПРОДУКТА: GENERAL PURPOSE RELAYS, РАЗМЕР ФАБРИЧНОЙ УПАКОВКИ: 10, ПОДКАТЕГОРИЯ: RELAYS, ДРУГИЕ НАЗВАНИЯ ТОВАРА №: G9EJ-1DC12 G9EJ112DC G9EJ1DC12</t>
  </si>
  <si>
    <t>OMRON ELECTRONICS</t>
  </si>
  <si>
    <t>КАТЕГОРИЯ ПРОДУКТА: ПРОВОДНЫЕ КЛЕММЫ И ЗАЖИМЫ, ROHS: ПОДРОБНОСТИ, ПРОДУКТ: HEADERS, ТИП: POWER, КОЛИЧЕСТВО ПОЗИЦИЙ: 4 POSITION, ШАГ: 3 MM, КОЛИЧЕСТВО РЯДОВ: 2 ROW, ИНТЕРВАЛ МЕЖДУ РЯДАМИ: 3 MM, ВИД МОНТАЖА: BOARD LOCK, ТИП ВЫВОДОВ: SOLDER PIN, УГОЛ МОНТАЖА: RIGHT ANGLE, ТИП КОНТАКТА: PIN (MALE), ПОКРЫТИЕ КОНТАКТА: TIN, СЕРИЯ: 43045, КОММЕРЧЕСКОЕ ОБОЗНАЧЕНИЕ: MICRO-FIT 3.0,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8.5 A, КЛАСС ОГНЕОПАСНОСТИ: UL 94 V-0, ЦВЕТ КОЖУХА: BLACK, МАТЕРИАЛ КОРПУСА: THERMOPLASTIC, ТИП ПРОДУКТА: HEADERS &amp; WIRE HOUSINGS, РАЗМЕР ФАБРИЧНОЙ УПАКОВКИ: 186, ПОДКАТЕГОРИЯ: HEADERS &amp; WIRE HOUSINGS, НОМИНАЛЬНОЕ НАПРЯЖЕНИЕ: 600 V, ДРУГИЕ НАЗВАНИЯ ТОВАРА №: 430450400</t>
  </si>
  <si>
    <t>43045-0400</t>
  </si>
  <si>
    <t>КАТЕГОРИЯ ПРОДУКТА: ПРОВОДНЫЕ КЛЕММЫ И ЗАЖИМЫ НА ПЛАТУ, ROHS: ПОДРОБНОСТИ, ПРОДУКТ: HEADERS, ТИП: RECEPTACLE, КОЛИЧЕСТВО ПОЗИЦИЙ: 6 POSITION, ШАГ: 0.8 MM, КОЛИЧЕСТВО РЯДОВ: 1 ROW, ВИД МОНТАЖА: SMD/SMT, ТИП ВЫВОДОВ: SOLDER, УГОЛ МОНТАЖА: RIGHT ANGLE, ТИП КОНТАКТА: SOCKET (FEMALE), ПОКРЫТИЕ КОНТАКТА: TIN, СЕРИЯ: DF52, МИНИМАЛЬНАЯ РАБОЧАЯ ТЕМПЕРАТУРА: - 40 C, МАКСИМАЛЬНАЯ РАБОЧАЯ ТЕМПЕРАТУРА: + 85 C, УПАКОВКА: REEL, УПАКОВКА: CUT TAPE, УПАКОВКА: MOUSEREEL, ТОРГОВАЯ МАРКА: HIROSE CONNECTOR, МАТЕРИАЛ КОНТАКТА: COPPER ALLOY, ТИП КОНТАКТА: PIN (MALE), НОМИНАЛЬНЫЙ ТОК: 1.5 A, КЛАСС ОГНЕОПАСНОСТИ: UL 94 V-0, ЦВЕТ КОЖУХА: BLACK, КОРПУСА РАЗЪЕМОВ: -, МАТЕРИАЛ КОРПУСА: POLYAMIDE (PA), СОПРОТИВЛЕНИЕ ИЗОЛЯЦИИ: 100 MOHMS, ТИП ПРОДУКТА: HEADERS &amp; WIRE HOUSINGS, РАЗМЕР ФАБРИЧНОЙ УПАКОВКИ: 5000, ПОДКАТЕГОРИЯ: HEADERS &amp; WIRE HOUSINGS, НОМИНАЛЬНОЕ НАПРЯЖЕНИЕ: 100 VAC/DC, ДРУГИЕ НАЗВАНИЯ ТОВАРА №: 668-0006-0-21</t>
  </si>
  <si>
    <t>ДИОДНЫЙ МОСТ, КАТЕГОРИЯ ПРОДУКТА: МОСТОВЫЕ ВЫПРЯМИТЕЛИ; ТИП: THREE PHASE BRIDGE; ВИД МОНТАЖА: STUD MOUNT; ТИП ВЫВОДОВ: THROUGH HOLE; УПАКОВКА / БЛОК: D-34A; ПИКОВОЕ ОБРАТНОЕ НАПРЯЖЕНИЕ: 600 V; VF - ПРЯМОЕ НАПРЯЖЕНИЕ: 1.26 V; МАКСИМАЛЬНЫЙ ТОК ПЕРЕГРУЗКИ: 375 A; МИНИМАЛЬНАЯ РАБОЧАЯ ТЕМПЕРАТУРА: - 55 C; МАКСИМАЛЬНАЯ РАБОЧАЯ ТЕМПЕРАТУРА: + 150 C; ДЛИНА: 28.5 MM; ШИРИНА: 28.5 MM; ВЫСОТА: 10 MM; УПАКОВКА: BULK; IR - ОБРАТНЫЙ ТОК : 200 UA; РАЗМЕР ФАБРИЧНОЙ УПАКОВКИ:20; ДРУГИЕ НАЗВАНИЯ ТОВАРА №: VS-26MT60; ВЕС ИЗДЕЛИЯ: 20 G</t>
  </si>
  <si>
    <t>КАТЕГОРИЯ ПРОДУКТА: ПОДАВИТЕЛИ ЭСР / ДИОДЫ ДЛЯ ПОДАВЛЕНИЯ ПЕРЕХОДНЫХ СКАЧКОВ НАПРЯЖЕНИЯ, ROHS: ПОДРОБНОСТИ, ТИП ПРОДУКТА: ESD SUPPRESSORS, ПОЛЯРНОСТЬ: BIDIRECTIONAL, РАБОЧЕЕ НАПРЯЖЕНИЕ: 24 V, КОЛИЧЕСТВО КАНАЛОВ: 2 CHANNEL, ТИП ВЫВОДОВ: SMD/SMT, УПАКОВКА / БЛОК: SOT-23-3, НАПРЯЖЕНИЕ ПРОБОЯ: -, НАПРЯЖЕНИЕ ФИКСАЦИИ: 150 V, PPPM - ПИКОВОЕ РАССЕИВАНИЕ МОЩНОСТИ: -, VЕСР - НАПРЯЖЕНИЕ ЭЛЕКТРОСТАТИЧЕСКОГО РАЗРЯДА ПРИ КОНТАКТЕ: 8 KV, VЕСР - НАПРЯЖЕНИЕ ЭЛЕКТРОСТАТИЧЕСКОГО РАЗРЯДА ПРИ ВОЗДУШНОМ ЗАЗОРЕ: 15 KV, CD - ЕМКОСТЬ ДИОДА: 0.12 PF, МИНИМАЛЬНАЯ РАБОЧАЯ ТЕМПЕРАТУРА: - 65 C, МАКСИМАЛЬНАЯ РАБОЧАЯ ТЕМПЕРАТУРА: + 125 C, СЕРИЯ: PGB1SOT23, УПАКОВКА: REEL, УПАКОВКА: CUT TAPE, УПАКОВКА: MOUSEREEL, ТОРГОВАЯ МАРКА: LITTELFUSE, НОМИНАЛЬНЫЙ ТОК: 1 NA, РАБОЧЕЕ НАПРЯЖЕНИЕ ПИТАНИЯ: 24 V, PD - РАССЕИВАНИЕ МОЩНОСТИ: -, РАЗМЕР ФАБРИЧНОЙ УПАКОВКИ: 3000, ПОДКАТЕГОРИЯ: TVS DIODES / ESD SUPPRESSION DIODES, VF - ПРЯМОЕ НАПРЯЖЕНИЕ: -, ДРУГИЕ НАЗВАНИЯ ТОВАРА №: 576-PGB102ST23 PGB102ST23</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</si>
  <si>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5 V, КОЛИЧЕСТВО КАНАЛОВ: 4 CHANNEL, ТИП ВЫВОДОВ: SMD/SMT, УПАКОВКА / БЛОК: MSOP-10, НАПРЯЖЕНИЕ ПРОБОЯ: 6 V, НАПРЯЖЕНИЕ ФИКСАЦИИ: 25 V, PPPM - ПИКОВОЕ РАССЕИВАНИЕ МОЩНОСТИ: 300 W, VЕСР - НАПРЯЖЕНИЕ ЭЛЕКТРОСТАТИЧЕСКОГО РАЗРЯДА ПРИ КОНТАКТЕ: 8 KV, VЕСР - НАПРЯЖЕНИЕ ЭЛЕКТРОСТАТИЧЕСКОГО РАЗРЯДА ПРИ ВОЗДУШНОМ ЗАЗОРЕ: 15 KV, CD - ЕМКОСТЬ ДИОДА: 5 PF, IПИ - ПИКОВЫЙ ИМПУЛЬСНЫЙ ТОК: 0, МИНИМАЛЬНАЯ РАБОЧАЯ ТЕМПЕРАТУРА: - 55 C, МАКСИМАЛЬНАЯ РАБОЧАЯ ТЕМПЕРАТУРА: + 125 C, СЕРИЯ: RCLAMP050, УПАКОВКА: REEL, УПАКОВКА: CUT TAPE, УПАКОВКА: MOUSEREEL, ТОРГОВАЯ МАРКА: SEMTECH, НОМИНАЛЬНЫЙ ТОК: 5 UA, РАБОЧЕЕ НАПРЯЖЕНИЕ ПИТАНИЯ: 5 V, РАЗМЕР ФАБРИЧНОЙ УПАКОВКИ: 500, ПОДКАТЕГОРИЯ: TVS DIODES / ESD SUPPRESSION DIODES</t>
  </si>
  <si>
    <t>RCLAMP0504M.TBT</t>
  </si>
  <si>
    <t>КАТЕГОРИЯ ПРОДУКТА: ДИОДЫ И ВЫПРЯМИТЕЛИ ШОТТКИ, ROHS: ПОДРОБНОСТИ, ПРОДУКТ: SCHOTTKY DIODES, ВИД МОНТАЖА: SMD/SMT, УПАКОВКА / БЛОК: POWERDI-123-2, КОНФИГУРАЦИЯ: SINGLE, ТЕХНОЛОГИЯ: SI, IF - ПРЯМОЙ ТОК:1 A, VRRM - ПОВТОРЯЮЩЕЕСЯ ОБРАТНОЕ НАПРЯЖЕНИЕ: 30 V, VF - ПРЯМОЕ НАПРЯЖЕНИЕ: 360 MV, IFSM - УДАРНЫЙ ПРЯМОЙ ТОК: 50 A, IR - ОБРАТНЫЙ ТОК : 1 MA, МИНИМАЛЬНАЯ РАБОЧАЯ ТЕМПЕРАТУРА: - 40 C, МАКСИМАЛЬНАЯ РАБОЧАЯ ТЕМПЕРАТУРА: + 125 C, СЕРИЯ: DFLS130, УПАКОВКА: REEL, УПАКОВКА: CUT TAPE, УПАКОВКА: MOUSEREEL, ТОРГОВАЯ МАРКА: DIODES INCORPORATED, ВЫСОТА: 0.98 MM, ДЛИНА: 2.8 MM, PD - РАССЕИВАНИЕ МОЩНОСТИ: 1.67 W, ТИП ПРОДУКТА: SCHOTTKY DIODES &amp; RECTIFIERS, РАЗМЕР ФАБРИЧНОЙ УПАКОВКИ: 3000, ПОДКАТЕГОРИЯ: DIODES &amp; RECTIFIERS, ТИП ВЫВОДОВ: SMD/SMT, ТИП: SCHOTTKY BARRIER RECTIFIER, ШИРИНА: 1.78 MM</t>
  </si>
  <si>
    <t>DFLS130L-7</t>
  </si>
  <si>
    <t>КАТЕГОРИЯ ПРОДУКТА: ДИОДЫ И ВЫПРЯМИТЕЛИ ШОТТКИ, ROHS: ПОДРОБНОСТИ, ПРОДУКТ: SCHOTTKY RECTIFIERS, ВИД МОНТАЖА: SMD/SMT, УПАКОВКА / БЛОК: SMB (DO-214AA), КОНФИГУРАЦИЯ: SINGLE, ТЕХНОЛОГИЯ: SI, IF - ПРЯМОЙ ТОК: 4 A, VRRM - ПОВТОРЯЮЩЕЕСЯ ОБРАТНОЕ НАПРЯЖЕНИЕ: 40 V, VF - ПРЯМОЕ НАПРЯЖЕНИЕ: 490 MV, IFSM - УДАРНЫЙ ПРЯМОЙ ТОК: 100 A, IR - ОБРАТНЫЙ ТОК : 400 UA, МИНИМАЛЬНАЯ РАБОЧАЯ ТЕМПЕРАТУРА: - 65 C, МАКСИМАЛЬНАЯ РАБОЧАЯ ТЕМПЕРАТУРА: + 150 C, УПАКОВКА: REEL, УПАКОВКА: CUT TAPE, УПАКОВКА: MOUSEREEL, ТОРГОВАЯ МАРКА: VISHAY GENERAL SEMICONDUCTOR, ВЫСОТА: 2.24 MM, ДЛИНА: 4.57 MM, ТИП ПРОДУКТА: SCHOTTKY DIODES &amp; RECTIFIERS, РАЗМЕР ФАБРИЧНОЙ УПАКОВКИ: 750, ПОДКАТЕГОРИЯ: DIODES &amp; RECTIFIERS, ТИП: SCHOTTKY DIODE, ШИРИНА: 3.94 MM, ДРУГИЕ НАЗВАНИЯ ТОВАРА №: SSB44-E3/5BT</t>
  </si>
  <si>
    <t>SSB44--E3/52T</t>
  </si>
  <si>
    <t>КАТЕГОРИЯ ПРОДУКТА: ДИОДЫ И ВЫПРЯМИТЕЛИ ШОТТКИ, ROHS: ПОДРОБНОСТИ, ПРОДУКТ: SCHOTTKY RECTIFIERS, ВИД МОНТАЖА: SMD/SMT, КОНФИГУРАЦИЯ: SINGLE, ТЕХНОЛОГИЯ: SI, IF - ПРЯМОЙ ТОК: 0,0416666666666667, VRRM - ПОВТОРЯЮЩЕЕСЯ ОБРАТНОЕ НАПРЯЖЕНИЕ: 15 V, VF - ПРЯМОЕ НАПРЯЖЕНИЕ: 390 MV, IFSM - УДАРНЫЙ ПРЯМОЙ ТОК: 140 A, IR - ОБРАТНЫЙ ТОК : 500 UA, МИНИМАЛЬНАЯ РАБОЧАЯ ТЕМПЕРАТУРА: - 55 C, МАКСИМАЛЬНАЯ РАБОЧАЯ ТЕМПЕРАТУРА: + 125 C, УПАКОВКА: REEL, УПАКОВКА: CUT TAPE, УПАКОВКА: MOUSEREEL, ТОРГОВАЯ МАРКА: VISHAY SEMICONDUCTORS, PD - РАССЕИВАНИЕ МОЩНОСТИ: -, ТИП ПРОДУКТА: SCHOTTKY DIODES &amp; RECTIFIERS, РАЗМЕР ФАБРИЧНОЙ УПАКОВКИ: 3200, ПОДКАТЕГОРИЯ: DIODES &amp; RECTIFIERS, ДРУГИЕ НАЗВАНИЯ ТОВАРА №: 10BQ015TRPBF</t>
  </si>
  <si>
    <t>VS-10BQ015-M3/5BT</t>
  </si>
  <si>
    <t>ТРАНЗИСТОР МОП, C МОЩНОСТЬЮ РАССЕИВАНИЯ БОЛЕЕ 1 ВТ</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</si>
  <si>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14 A, RDS ВКЛ - СОПРОТИВЛЕНИЕ СТОК-ИСТОК: 14 MOHMS, VGS - НАПРЯЖЕНИЕ ЗАТВОР-ИСТОК: - 20 V, + 20 V, QG - ЗАРЯД ЗАТВОРА: 17 NC, PD - РАССЕИВАНИЕ МОЩНОСТИ: 3.5 W, УПАКОВКА: REEL, УПАКОВКА: CUT TAPE, УПАКОВКА: MOUSEREEL, ТОРГОВАЯ МАРКА: INFINEON / IR, КОНФИГУРАЦИЯ: SINGLE, ВЫСОТА: 1.75 MM, ДЛИНА: 4.9 MM, ТИП ПРОДУКТА: MOSFET, РАЗМЕР ФАБРИЧНОЙ УПАКОВКИ: 4000, ПОДКАТЕГОРИЯ: MOSFETS, ТИП ТРАНЗИСТОРА: 1 N-CHANNEL, ШИРИНА: 3.9 MM</t>
  </si>
  <si>
    <t>IRF7811AVTRPBF</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</si>
  <si>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13.5 A, RDS ВКЛ - СОПРОТИВЛЕНИЕ СТОК-ИСТОК: 9 MOHMS, VGS - НАПРЯЖЕНИЕ ЗАТВОР-ИСТОК: - 20 V, + 20 V, VGS TH - ПОРОГОВОЕ НАПРЯЖЕНИЕ ЗАТВОР-ИСТОК : 1 V, QG - ЗАРЯД ЗАТВОРА: 38 NC, МИНИМАЛЬНАЯ РАБОЧАЯ ТЕМПЕРАТУРА: - 55 C, МАКСИМАЛЬНАЯ РАБОЧАЯ ТЕМПЕРАТУРА: + 150 C, PD - РАССЕИВАНИЕ МОЩНОСТИ: 2.5 W, КАНАЛЬНЫЙ РЕЖИМ: ENHANCEMENT, КОММЕРЧЕСКОЕ ОБОЗНАЧЕНИЕ: POWERTRENCH SYNCFET, УПАКОВКА: REEL, УПАКОВКА: CUT TAPE, УПАКОВКА: MOUSEREEL, ТОРГОВАЯ МАРКА: ONSEMI / FAIRCHILD, КОНФИГУРАЦИЯ: SINGLE, ВРЕМЯ СПАДА: 18 NS, КРУТИЗНА ХАРАКТЕРИСТИКИ ПРЯМОЙ ПЕРЕДАЧИ - МИН.: 66 S, ВЫСОТА: 1.75 MM, ДЛИНА: 4.9 MM, ТИП ПРОДУКТА: MOSFET, ВРЕМЯ НАРАСТАНИЯ: 5 NS, СЕРИЯ: FDS6670AS, РАЗМЕР ФАБРИЧНОЙ УПАКОВКИ: 2500, ПОДКАТЕГОРИЯ: MOSFETS, ТИП ТРАНЗИСТОРА: 1 N-CHANNEL, ТИП: FET, ТИПИЧНОЕ ВРЕМЯ ЗАДЕРЖКИ ВЫКЛЮЧЕНИЯ: 27 NS, ТИПИЧНОЕ ВРЕМЯ ЗАДЕРЖКИ ПРИ ВКЛЮЧЕНИИ: 10 NS, ШИРИНА: 3.9 MM, ДРУГИЕ НАЗВАНИЯ ТОВАРА №: FDS6670AS_NL</t>
  </si>
  <si>
    <t>FDS6670AS</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</si>
  <si>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21 A, RDS ВКЛ - СОПРОТИВЛЕНИЕ СТОК-ИСТОК: 4.4 MOHMS, VGS - НАПРЯЖЕНИЕ ЗАТВОР-ИСТОК: - 12 V, + 12 V, VGS TH - ПОРОГОВОЕ НАПРЯЖЕНИЕ ЗАТВОР-ИСТОК : 4 V, QG - ЗАРЯД ЗАТВОРА: 40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 IR, КОНФИГУРАЦИЯ: SINGLE, ВЫСОТА: 1.75 MM, ДЛИНА: 4.9 MM, ТИП ПРОДУКТА: MOSFET, РАЗМЕР ФАБРИЧНОЙ УПАКОВКИ: 4000, ПОДКАТЕГОРИЯ: MOSFETS, ТИП ТРАНЗИСТОРА: 1 N-CHANNEL, ШИРИНА: 3.9 MM, ДРУГИЕ НАЗВАНИЯ ТОВАРА №: IRF7831TRPBF SP001563658</t>
  </si>
  <si>
    <t>IRF7831TRPBF</t>
  </si>
  <si>
    <t>КАТЕГОРИЯ ПРОДУКТА: МОП-ТРАНЗИСТОР, ROHS: ПОДРОБНОСТИ, ТЕХНОЛОГИЯ: SI, ВИД МОНТАЖА: SMD/SMT, УПАКОВКА / БЛОК: TO-252-3, ПОЛЯРНОСТЬ ТРАНЗИСТОРА: N-CHANNEL, КОЛИЧЕСТВО КАНАЛОВ: 1 CHANNEL, VDS - НАПРЯЖЕНИЕ ПРОБОЯ СТОК-ИСТОК: 150 V, ID - НЕПРЕРЫВНЫЙ ТОК УТЕЧКИ: 60 A, RDS ВКЛ - СОПРОТИВЛЕНИЕ СТОК-ИСТОК: 32 MOHMS, VGS - НАПРЯЖЕНИЕ ЗАТВОР-ИСТОК: - 30 V, + 30 V, QG - ЗАРЯД ЗАТВОРА: 60 NC, МИНИМАЛЬНАЯ РАБОЧАЯ ТЕМПЕРАТУРА: - 55 C, МАКСИМАЛЬНАЯ РАБОЧАЯ ТЕМПЕРАТУРА: + 175 C, PD - РАССЕИВАНИЕ МОЩНОСТИ: 320 W, КАНАЛЬНЫЙ РЕЖИМ: ENHANCEMENT, УПАКОВКА: TUBE, ТОРГОВАЯ МАРКА: INFINEON / IR, КОНФИГУРАЦИЯ: SINGLE, ВРЕМЯ СПАДА: 25 NS, ВЫСОТА: 2.3 MM, ДЛИНА: 6.5 MM, ТИП ПРОДУКТА: MOSFET, ВРЕМЯ НАРАСТАНИЯ: 47 NS, РАЗМЕР ФАБРИЧНОЙ УПАКОВКИ: 1000, ПОДКАТЕГОРИЯ: MOSFETS, ТИП ТРАНЗИСТОРА: 1 N-CHANNEL, ТИП: SMPS MOSFET, ТИПИЧНОЕ ВРЕМЯ ЗАДЕРЖКИ ВЫКЛЮЧЕНИЯ: 28 NS, ТИПИЧНОЕ ВРЕМЯ ЗАДЕРЖКИ ПРИ ВКЛЮЧЕНИИ: 16 NS, ШИРИНА: 6.22 MM, ДРУГИЕ НАЗВАНИЯ ТОВАРА №: SP001557412</t>
  </si>
  <si>
    <t>ТРАНЗИСТОР МОП, C МОЩНОСТЬЮ РАССЕИВАНИЯ БОЛЕЕ 1 ВТ, ТРАНЗИСТОР, C МОЩНОСТЬЮ РАССЕИВАНИЯ БОЛЕЕ 1 ВТ</t>
  </si>
  <si>
    <t>КАТЕГОРИЯ ПРОДУКТА: ФОРМИРОВАНИЕ СИГНАЛА, ROHS: ПОДРОБНОСТИ, ТИП ПРОДУКТА: SIGNAL CONDITIONING, ПРОДУКТ: SAW FILTERS, ЧАСТОТА: 149 MHZ, ЧАСТОТНЫЙ ДИАПАЗОН: 148 MHZ TO 150 MHZ, НОМИНАЛЬНОЕ НАПРЯЖЕНИЕ: 3 V, ТИП ВЫВОДОВ: SMD/SMT, УПАКОВКА / БЛОК: SMP-5050-8, МИНИМАЛЬНАЯ РАБОЧАЯ ТЕМПЕРАТУРА: - 40 C, МАКСИМАЛЬНАЯ РАБОЧАЯ ТЕМПЕРАТУРА: + 85 C, СЕРИЯ: SF, УПАКОВКА: REEL, УПАКОВКА: CUT TAPE, УПАКОВКА: MOUSEREEL, ТОРГОВАЯ МАРКА: MURATA ELECTRONICS, ВНОСИМЫЕ ПОТЕРИ: 2 DB, МОНТАЖ: SMD/SMT, ДИАПАЗОН РАБОЧИХ ТЕМПЕРАТУР: - 40 C TO + 85 C, РАЗМЕР ФАБРИЧНОЙ УПАКОВКИ: 500, ПОДКАТЕГОРИЯ: FILTERS, ТИП: IF SAW FILTER</t>
  </si>
  <si>
    <t>SF2120C/NTRG</t>
  </si>
  <si>
    <t>МИКРОСХЕМА ИНТЕГРАЛЬНАЯ МОНОЛИТНАЯ - МОДУЛЬ БЕСПРОВОДНОЙ СВЯЗИ - РЧ ДЕТЕКТОР. (ОБОРУДОВАНИЕ ДЛЯ АВТОМАТИЗАЦИИ ПРОМЫШЛЕННЫХ ПРЕДПРИЯТИЙ, ТЕЛЕФОНИИ, КОМПЬЮТЕРНЫХ СИСТЕМ). НЕ ИМЕЕТ ФУНКЦИИ ШИФРОВАНИЯ И КРИПТОГРАФИИ.</t>
  </si>
  <si>
    <t>КАТЕГОРИЯ ТОВАРА: СХЕМА ИНТЕГРАЛЬНАЯ МОНОЛИТНАЯ - МОДУЛЬ БЕСПРОВОДНОЙ СВЯЗИ И РЧ ИНТЕГРАЛЬНАЯ СХЕМА - РЧ-ДЕТЕКТОР. ПРОИЗВОДИТЕЛЬ: ANALOG DEVICES INC. , ВИД МОНТАЖА: SMD/SMT , ВЫСОТА: 1 MM .СЕРИЯ: LTC5507 , ТОРГОВАЯ МАРКА: ANALOG DEVICES / LINEAR TECHNOLOGY , ТИП ПРОДУКТА: RF DETECTOR , ПОДКАТЕГОРИЯ: WIRELESS &amp; RF INTEGRATED CIRCUITS</t>
  </si>
  <si>
    <t>LTC5507ES6</t>
  </si>
  <si>
    <t>МОНОЛИТНЫЕ СДВОЕННЫЕ ПРИЕМОПЕРЕДАТЧИКИ СЕРИИ HI-1573 (HOLT INTEGRATED CIRCUITS). ПРЕДСТАВЛЯЮТ СОБОЙ ОДНОКРИСТАЛЬНЫЕ СДВОЕННЫЕ ПРИЕМОПЕРЕДАТЧИКИ, ПОДДЕРЖИВАЮЩИЕ ШИНУ ДАННЫХ MIL-STD-1553 И ПРЕДНАЗНАЧЕННЫЕ ДЛЯ РАБОТЫ ПРИ НАПРЯЖЕНИИ 3,3 В. СОЗДАННЫЕ НА ОСНОВЕ ПРОВЕРЕННОЙ МЕТОДОЛОГИИ ПРОЕКТИРОВАНИЯ И ПЕРЕДОВОЙ АНАЛОГОВОЙ КМОП (CMOS) ТЕХНОЛОГИИ, ЭТИ ПРИЕМОПЕРЕДАТЧИКИ РАССЕИВАЮТ ТОЛЬКО 340 МВТ, ПЕРЕДАВАЯ ПРИ 100%-М ЦИКЛЕ ЗАГРУЗКИ, ПРИ ЭТОМ СНАБЖАЯ ТРЕБУЕМОЙ МОЩНОСТЬЮ ШИНУ. КАЖДЫЙ НАБОР ВЫВОДОВ ПРИЕМНИКА ТАКЖЕ МОЖЕТ БЫТЬ НЕЗАВИСИМО ПРИВЕДЕН В РЕЖИМ ОЖИДАНИЯ ШИНЫ (ЛОГИЧЕСКИЙ «0» ДЛЯ HI-1573), ПОСРЕДСТВОМ УСТАНОВКИ ВЫВОДОВ RXENA ИЛИ RXENB НА НИЗКИЙ УРОВЕНЬ СИГНАЛА. МИКРОСХЕМЫ ДОСТУПНЫ В МАЛЕНЬКОМ, 20-ВЫВОДНОМ КОРПУСЕ ТИПА SOIC СО ВСТРОЕННЫМ МЕТАЛЛИЧЕСКИМ РАДИАТОРОМ В ОСНОВАНИИ УСТРОЙСТВА, ЧТО ОБЕСПЕЧИВАЕТ НЕОБХОДИМОЕ РАССЕИВАНИЕ ТЕПЛА ДАЖЕ В САМЫХ ТРЕБОВАТЕЛЬНЫХ УСЛОВИЯХ ПРИМЕНЕНИЯ. РАЗМЕР ОПОРНОЙ ПОВЕРХНОСТИ СОСТАВЛЯЕТ ВСЕГО 0,5 Х 0,4 ДЮЙМА (1,27 Х 1,016 СМ) И ТОЛЩИНА 0,1 ДЮЙМ (0,254 СМ). ТАКИМ ОБРАЗОМ ДАННЫЕ ПРИЕМОПЕРЕДАТЧИКИ – САМЫЕ МАЛЕНЬКИЕ МИКРОСХЕМЫ ПОДОБНОГО ТИПА. МОГУТ ИСПОЛЬЗОВАТЬСЯ С ТРАНСФОРМАТОРАМИ СТАНДАРТА MIL-STD-1553 С КОЭФФИЦИЕНТОМ ТРАНСФОРМАЦИИ 1:2,5 ПРИ НЕПОСРЕДСТВЕННОМ ПОДКЛЮЧЕНИИ И 1:1,79 / 1: 1,4 ПРИ ПОДКЛЮЧЕНИИ ЧЕРЕЗ ШИНУ. ОСОБЕННОСТИ ПРИЕМОПЕРЕДАТЧИКОВ: СООТВЕТСТВИЕ MIL-STD-1553A &amp; B И ARINC 708A; РАБОТА ОТ НАПРЯЖЕНИЯ 3,3 В; КМОП-ТЕХНОЛОГИЯ ДЛЯ МАЛОЙ МОЩНОСТИ В РЕЖИМЕ ОЖИДАНИЯ; АИМЕНЬШИЙ РАЗМЕР ОПОРНОЙ ПОВЕРХНОСТИ ДЛЯ 20-ВЫВОДНОГО КОРПУСА ESOIC; МОЩНОСТЬ РАССЕИВАНИЯ – МЕНЬШЕ 0,5 ВТ; ПРОМЫШЛЕННЫЙ И РАСШИРЕННЫЙ ДИАПАЗОН РАБОЧИХ ТЕМПЕРАТУР; ДОСТУПНЫ ИСПОЛНЕНИЯ КАК В КОРПУСАХ DIP, ТАК И В МИКРОКОРПУСАХ ESOIC; РАСПОЛОЖЕНИЕ ВЫВОДОВ – В СООТВЕТСТВИИ С ПРОМЫШЛЕННЫМИ СТАНДАРТАМИ.</t>
  </si>
  <si>
    <t>HI-1573PSI</t>
  </si>
  <si>
    <t>КАТЕГОРИЯ ПРОДУКТА: ИС, ETHERNET, КВАЛИФИКАЦИЯ: AEC-Q100, ТОРГОВАЯ МАРКА: MICROCHIP TECHNOLOGY, ТИП ПРОДУКТА: ETHERNET ICS, ПОДКАТЕГОРИЯ: COMMUNICATION &amp; NETWORKING ICS</t>
  </si>
  <si>
    <t>МИКРОСХЕМА АНАЛОГОВО-ЦИФРОВОЙ ПРЕОБРАЗОВАТЕЛЬ,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</si>
  <si>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АНАЛОГОВО-ЦИФРОВОЙ ПРЕОБРАЗОВАТЕЛЬ, КАТЕГОРИЯ ПРОДУКТА: АНАЛОГО-ЦИФРОВЫЕ ПРЕОБРАЗОВАТЕЛИ (АЦП); ВИД МОНТАЖА: SMD/SMT; РАЗРЕШЕНИЕ: 24 BIT; КОЛИЧЕСТВО КАНАЛОВ: 16 CHANNEL; ТИП ИНТЕРФЕЙСА: SPI; ЧАСТОТА ДИСКРЕТИЗАЦИИ: 31.25 KS/S; ТИП ВХОДА: DIFFERENTIAL/SINGLE-ENDED; АРХИТЕКТУРА: SIGMA-DELTA; НАПРЯЖЕНИЕ ПИТАНИЯ ДЛЯ АНАЛОГОВЫХ УСТРОЙСТВ: 3 V TO 5.5 V; НАПРЯЖЕНИЕ ПИТАНИЯ ДЛЯ ЦИФРОВЫХ УСТРОЙСТВ: 2 V TO 5.5 V; МИНИМАЛЬНАЯ РАБОЧАЯ ТЕМПЕРАТУРА: - 40 C; МАКСИМАЛЬНАЯ РАБОЧАЯ ТЕМПЕРАТУРА: + 105 C; УПАКОВКА: TRAY; ЧУВСТВИТЕЛЬНЫЙ К ВЛАЖНОСТИ: YES; РАЗМЕР ФАБРИЧНОЙ УПАКОВКИ:РАЗМЕР ФАБРИЧНОЙ УПАКОВКИ: 490; ПОДКАТЕГОРИЯ: DATA CONVERTER ICS</t>
  </si>
  <si>
    <t>AD4114BCPZ</t>
  </si>
  <si>
    <t>МИКРОСХЕМА ИНТЕРФЕЙСНАЯ, КАТЕГОРИЯ ПРОДУКТА: ИС ИНТЕРФЕЙСА LVDS, ТИП: LVDS, КОЛИЧЕСТВО ДРАЙВЕРОВ: 2 DRIVER, КОЛИЧЕСТВО ПРИЕМНИКОВ: 2 RECEIVER, ДИАПАЗОН ДАННЫХ: 600 MB/S, ТИП ВХОДА: CMOS, 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УПАКОВКА: REEL, УПАКОВКА: CUT TAPE, УПАКОВКА: MOUSEREEL, ВЫСОТА: 1.45 MM, ДЛИНА: 4.9 MM, МАКСИМАЛЬНОЕ ВЫХОДНОЕ НАПРЯЖЕНИЕ: 450 MV, РАБОЧИЙ ТОК ИСТОЧНИКА ПИТАНИЯ: 20 MA, РАБОЧЕЕ НАПРЯЖЕНИЕ ПИТАНИЯ: 3.3 V, PD - РАССЕИВАНИЕ МОЩНОСТИ: 1.19 W, ВРЕМЯ ЗАДЕРЖКИ РАСПРОСТРАНЕНИЯ: 1.5 NS, СЕРИЯ: DS90LV027A, ШИРИНА: 3.9 MM, ВЕС ИЗДЕЛИЯ: 143 MG</t>
  </si>
  <si>
    <t>DS90LV027ATMX</t>
  </si>
  <si>
    <t>74LVC244APW,112</t>
  </si>
  <si>
    <t>КАТЕГОРИЯ ПРОДУКТА: БУФЕРЫ И ЛИНЕЙНЫЕ АППАРАТНЫЕ ДРАЙВЕРЫ, ROHS: ПОДРОБНОСТИ, КОЛИЧЕСТВО ВХОДНЫХ ЛИНИЙ: 2 INPUT, КОЛИЧЕСТВО ВЫХОДНЫХ ЛИНИЙ: 2 OUTPUT, ПОЛЯРНОСТЬ: NON-INVERTING, ВЫХОДНОЙ ТОК ВЫСОКОГО УРОВНЯ: - 32 MA, ВЫХОДНОЙ ТОК НИЗКОГО УРОВНЯ: 32 MA, ТОК ПОКОЯ: 100 NA, НАПРЯЖЕНИЕ ПИТАНИЯ - МАКС.: 5.5 V, НАПРЯЖЕНИЕ ПИТАНИЯ - МИН.: 1.65 V, РАБОЧИЙ ТОК ИСТОЧНИКА ПИТАНИЯ: 40 UA, МИНИМАЛЬНАЯ РАБОЧАЯ ТЕМПЕРАТУРА: - 40 C, МАКСИМАЛЬНАЯ РАБОЧАЯ ТЕМПЕРАТУРА: + 125 C, ВИД МОНТАЖА: SMD/SMT, УПАКОВКА / БЛОК: TSSOP-8, УПАКОВКА: REEL, УПАКОВКА: CUT TAPE, УПАКОВКА: MOUSEREEL, ТОРГОВАЯ МАРКА: NEXPERIA, ФУНКЦИЯ: BUFFER/LINE DRIVER, ВЫСОТА: 0.95 MM, ТИП ВХОДНОГО СИГНАЛА: SINGLE-ENDED, ДЛИНА: 3.1 MM, СЕМЕЙСТВО ЛОГИЧЕСКИХ ЭЛЕМЕНТОВ: LVC, КОЛИЧЕСТВО КАНАЛОВ: 2, РАБОЧЕЕ НАПРЯЖЕНИЕ ПИТАНИЯ: 1.8 V, 2.5 V, 3.3 V, 5 V, ТИП ВЫХОДА: 3-STATE, ТИП ПРОДУКТА: BUFFERS &amp; LINE DRIVERS, ВРЕМЯ ЗАДЕРЖКИ РАСПРОСТРАНЕНИЯ: 2.7 NS AT 2.7 V, 2.3 NS AT 3 V TO 3.6 V, 1.9 NS AT 4.5 V TO 5.5 V, РАЗМЕР ФАБРИЧНОЙ УПАКОВКИ: 3000, ПОДКАТЕГОРИЯ: LOGIC ICS, НАПРЯЖЕНИЕ ПИТАНИЯ - МАКС.: 40 UA, ТЕХНОЛОГИЯ: CMOS, ШИРИНА: 3.1 MM, ДРУГИЕ НАЗВАНИЯ ТОВАРА №: 935272175125</t>
  </si>
  <si>
    <t>74LVC2G125DP</t>
  </si>
  <si>
    <t>МИКРОСХЕМА ДЛЯ УПРАВЛЕНИЯ ПИТАНИЕМ, , ВИД МОНТАЖА: THROUGH HOLE, УПАКОВКА / БЛОК: TO-220-3, КОЛИЧЕСТВО ВЫХОДОВ: 1 OUTPUT, ПОЛЯРНОСТЬ: POSITIVE, ВЫХОДНОЕ НАПРЯЖЕНИЕ: 15 V, ВЫХОДНОЙ ТОК: 1 A, ТИП ВЫХОДА: FIXED, ВХОДНОЕ НАПРЯЖЕНИЕ (МАКС.): 35 V, ВХОДНОЕ НАПРЯЖЕНИЕ МИН.: 17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СЕРИЯ: MC7815, УПАКОВКА: TUBE, ПОДАВЛЕНИЕ ПУЛЬСАЦИЙ ПИТАНИЯ - ТИПИЧ.: 58 DB, РАЗМЕР ФАБРИЧНОЙ УПАКОВКИ: 50, ВЕС ИЗДЕЛИЯ: 6 G,</t>
  </si>
  <si>
    <t>MC7815BTG</t>
  </si>
  <si>
    <t>КАТЕГОРИЯ ПРОДУКТА: ИС, ИНТЕРФЕЙС UART, ROHS: ПОДРОБНОСТИ, КОЛИЧЕСТВО КАНАЛОВ: 1 CHANNEL, ДИАПАЗОН ДАННЫХ: 5 MB/S, РАЗМЕР ПАМЯТИ: 64 B, НАПРЯЖЕНИЕ ПИТАНИЯ - МАКС.: 3.6 V, НАПРЯЖЕНИЕ ПИТАНИЯ - МИН.: 2.3 V, РАБОЧИЙ ТОК ИСТОЧНИКА ПИТАНИЯ: 6 MA, МИНИМАЛЬНАЯ РАБОЧАЯ ТЕМПЕРАТУРА: - 40 C, МАКСИМАЛЬНАЯ РАБОЧАЯ ТЕМПЕРАТУРА: + 85 C, ВИД МОНТАЖА: SMD/SMT, УПАКОВКА / БЛОК: TSSOP-24, УПАКОВКА: REEL, УПАКОВКА: CUT TAPE, УПАКОВКА: MOUSEREEL, ТОРГОВАЯ МАРКА: NXP SEMICONDUCTORS, ВЫСОТА: 0.95 MM, ДЛИНА: 7.9 MM, РАБОЧЕЕ НАПРЯЖЕНИЕ ПИТАНИЯ: 2.5 V, 3.3 V, ТИП ПРОДУКТА: UART INTERFACE IC, РАЗМЕР ФАБРИЧНОЙ УПАКОВКИ: 2500, ПОДКАТЕГОРИЯ: INTERFACE ICS, ТИП: IRDA/RS-232/RS-485, ШИРИНА: 4.5 MM, ДРУГИЕ НАЗВАНИЯ ТОВАРА №: 935279278128</t>
  </si>
  <si>
    <t>SC16IS750IPW128</t>
  </si>
  <si>
    <t>КАТЕГОРИЯ ПРОДУКТА: ТРАНСФОРМАТОРЫ ЗВУКОВОЙ ЧАСТОТЫ / СИГНАЛЬНЫЕ ТРАНСФОРМАТОРЫ, ROHS: ПОДРОБНОСТИ, ПРОДУКТ: LAN, ТИП: MODULE, ТИП ВЫВОДОВ: SMD/SMT, ЧАСТОТНЫЙ ДИАПАЗОН: 1 MHZ TO 100 MHZ, ИНДУКТИВНОСТЬ: 350 UH, НАПРЯЖЕНИЕ ИЗОЛЯЦИИ: 1.5 KV, МИНИМАЛЬНАЯ РАБОЧАЯ ТЕМПЕРАТУРА: 0 C, МАКСИМАЛЬНАЯ РАБОЧАЯ ТЕМПЕРАТУРА: + 70 C, КОЛИЧЕСТВО КАНАЛОВ: SINGLE, ПРИМЕНЕНИЕ: 1000 BASE-T, ДЛИНА: 17.53 MM, ШИРИНА: 16 MM, ВЫСОТА: 5.51 MM, СЕРИЯ: H5007, УПАКОВКА: REEL, УПАКОВКА: CUT TAPE, УПАКОВКА: MOUSEREEL, ТОРГОВАЯ МАРКА: PULSE ELECTRONICS, ЧУВСТВИТЕЛЬНЫЙ К ВЛАЖНОСТИ: YES, ТИП ПРОДУКТА: AUDIO &amp; SIGNAL TRANSFORMERS, ЭКРАНИРОВАНИЕ: UNSHIELDED, РАЗМЕР ФАБРИЧНОЙ УПАКОВКИ: 300, ПОДКАТЕГОРИЯ: TRANSFORMERS</t>
  </si>
  <si>
    <t>H5007NLT</t>
  </si>
  <si>
    <t>МИКРОСХЕМА ДРАЙВЕРОВ СВЕТОДИОДНОГО ОСВЕЩЕНИЯ,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</si>
  <si>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ДРАЙВЕРЫ СИСТЕМ СВЕТОДИОДНОГО ОСВЕЩЕНИЯ, ROHS: ПОДРОБНОСТИ, СЕРИЯ: MAX16814B, ВИД МОНТАЖА: SMD/SMT, УПАКОВКА / БЛОК: TSSOP-EP-20, КОЛИЧЕСТВО ВЫХОДОВ: 4 OUTPUT, ВЫХОДНОЙ ТОК: 150 MA, ВХОДНОЕ НАПРЯЖЕНИЕ, МИН.: 4.75 V, ВХОДНОЕ НАПРЯЖЕНИЕ, МАКС.: 40 V, ТОПОЛОГИЯ: BOOST, BUCK, SEPIC, РАБОЧАЯ ЧАСТОТА: 200 KHZ TO 2MHZ, ВЫХОДНОЕ НАПРЯЖЕНИЕ: ADJUSTABLE, МИНИМАЛЬНАЯ РАБОЧАЯ ТЕМПЕРАТУРА: - 40 C, МАКСИМАЛЬНАЯ РАБОЧАЯ ТЕМПЕРАТУРА: + 85 C, УПАКОВКА: TUBE, ОСОБЕННОСТИ: PWM DIMMING, OPEN LED PROTECTION, ТОРГОВАЯ МАРКА: MAXIM INTEGRATED, ДЛЯ ИСПОЛЬЗОВАНИЯ ВМЕСТЕ С: HIGH BRIGHTNESS LEDS, ВХОДНОЕ НАПРЯЖЕНИЕ: 4.75 V TO 40 V, КОЛИЧЕСТВО КАНАЛОВ: 4 CHANNEL, ТИП ПРОДУКТА: LED LIGHTING DRIVERS, РАЗМЕР ФАБРИЧНОЙ УПАКОВКИ: 74, ПОДКАТЕГОРИЯ: DRIVER ICS, НАПРЯЖЕНИЕ ПИТАНИЯ - МАКС.: 5.5 MA, ДРУГИЕ НАЗВАНИЯ ТОВАРА №: MAX16814B</t>
  </si>
  <si>
    <t>MAX16814BEUP+</t>
  </si>
  <si>
    <t>МИКРОСХЕМА РЧ-ПЕРЕКЛЮЧАТЕЛЬ, КАТЕГОРИЯ РЧ ПЕРЕКЛЮЧАТЕЛИ, СЕРИИ ULTRACMOS®, УПАКОВКА ЛЕНТА И КАТУШКА (TR) ОБРЕЗАТЬ ЛЕНТУ (CT) DIGI-REEL®, RF ТИП ОБЩЕЕ НАЗНАЧЕНИЕ, ТОПОЛОГИЯ СВЕТООТРАЖАЮЩИЙ, СХЕМА SPDT, ДИАПАЗОН ЧАСТОТ 10 МГЦ ~ 3 ГГЦ, ИЗОЛЯЦИЯ 20 ДБ, ВНОСИМАЯ ПОТЕРЯ 0,5 ДБ, ЧАСТОТА ТЕСТИРОВАНИЯ 2 ГГЦ, ТОЧКА ДЕЦИБЕЛЬНОЙ КОМПРЕССИИ 29 ДБМ, ТОЧКА ПЕРЕСЕЧЕНИЯ ТРЕТЬЕГО ПОРЯДКА 55 ДБМ, ФУНКЦИИ УПРАВЛЕНИЕ ОДНИМ / ДВУМЯ СИГНАЛАМИ, ИМПЕДАНС 50 ОМ, НАПРЯЖЕНИЕ - ПИТАНИЕ 1,8 В ~ 3,3 В, РАБОЧАЯ ТЕМПЕРАТУРА -40 ° С ~ 85 ° С, КОРПУС SC-70-6</t>
  </si>
  <si>
    <t>PEREGRIN</t>
  </si>
  <si>
    <t>МИКРОСХЕМА ТЕМПЕРАТУРНЫЙ ДАТЧИК,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</si>
  <si>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ТЕРМОРЕЛЕ, ROHS: ПОДРОБНОСТИ, ТОЧНОСТЬ: +/- 2 C, ПРОДУКТ: THERMOMETERS AND THERMOSTATS, ТОРГОВАЯ МАРКА: MAXIM INTEGRATED, МАКСИМАЛЬНАЯ РАБОЧАЯ ТЕМПЕРАТУРА: + 125 C, МИНИМАЛЬНАЯ РАБОЧАЯ ТЕМПЕРАТУРА: - 55 C, УПАКОВКА: TUBE, ТИП ПРОДУКТА: THERMOSTATS, СЕРИЯ: DS1721, РАЗМЕР ФАБРИЧНОЙ УПАКОВКИ: 100, ПОДКАТЕГОРИЯ: SENSORS, ДРУГИЕ НАЗВАНИЯ ТОВАРА №: DS1721S 90-1721S+000</t>
  </si>
  <si>
    <t>DS1721S+</t>
  </si>
  <si>
    <t>КАТЕГОРИЯ ПРОДУКТА: МИКРОПРОЦЕССОРЫ, ROHS: ПОДРОБНОСТИ, ВИД МОНТАЖА: SMD/SMT, УПАКОВКА / БЛОК: PBGA-324, СЕРИЯ: AM3359, ЯДРО: ARM CORTEX A8, КОЛИЧЕСТВО ЯДЕР: 1 CORE, ШИРИНА ШИНЫ ДАННЫХ: 32 BIT, МАКСИМАЛЬНАЯ ТАКТОВАЯ ЧАСТОТА: 800 MHZ, ПАМЯТЬ ДЛЯ КЭША КОМАНД L1 / ДАННЫХ: 32 KB, ПАМЯТЬ ДЛЯ КЭША КОМАНД L1 / ДАННЫХ: 32 KB, РАБОЧЕЕ НАПРЯЖЕНИЕ ПИТАНИЯ: 1.26 V, МИНИМАЛЬНАЯ РАБОЧАЯ ТЕМПЕРАТУРА: - 40 C, МАКСИМАЛЬНАЯ РАБОЧАЯ ТЕМПЕРАТУРА: + 105 C, УПАКОВКА: TRAY, ТОРГОВАЯ МАРКА: TEXAS INSTRUMENTS, РАЗМЕР ОЗУ ДАННЫХ: 64 KB, 64 KB, РАЗМЕР ПЗУ ДАННЫХ: 176 KB, СРЕДСТВА РАЗРАБОТКИ: TMDXICE3359, ВХОДНОЕ/ВЫХОДНОЕ НАПРЯЖЕНИЕ: 1.8 V, 3.3 V, ТИП ИНТЕРФЕЙСА: CAN, ETHERNET, I2C, SPI, UART, USB, ПАМЯТЬ ДЛЯ КЭША КОМАНД L2 / ДАННЫХ: 256 KB, ТИП ПАМЯТИ: L1/L2/L3 CACHE, RAM, ROM, ЧУВСТВИТЕЛЬНЫЙ К ВЛАЖНОСТИ: YES, КОЛИЧЕСТВО ТАЙМЕРОВ/СЧЕТЧИКОВ: 8 TIMER, СЕРИЯ ПРОЦЕССОРА: SITARA, ТИП ПРОДУКТА: MICROPROCESSORS - MPU, РАЗМЕР ФАБРИЧНОЙ УПАКОВКИ: 126, ПОДКАТЕГОРИЯ: MICROPROCESSORS - MPU, КОММЕРЧЕСКОЕ ОБОЗНАЧЕНИЕ: SITARA, КОНТРОЛЬНЫЕ ТАЙМЕРЫ: WATCHDOG TIMER</t>
  </si>
  <si>
    <t>КАТЕГОРИЯ ПРОДУКТА: ЦИФРОВЫЕ ИЗОЛЯТОРЫ, ROHS: ПОДРОБНОСТИ, СЕРИЯ: ADM2491E, ВИД МОНТАЖА: SMD/SMT, УПАКОВКА / БЛОК: SOIC-16, КОЛИЧЕСТВО КАНАЛОВ: 3 CHANNEL, ПОЛЯРНОСТЬ: UNIDIRECTIONAL, ДИАПАЗОН ДАННЫХ: 16 MB/S, НАПРЯЖЕНИЕ ИЗОЛЯЦИИ: 5000 VRMS, ТИП ИЗОЛЯЦИИ: GALVANIC ISOLATION, НАПРЯЖЕНИЕ ПИТАНИЯ - МАКС.: 5.5 V, НАПРЯЖЕНИЕ ПИТАНИЯ - МИН.: 3 V, РАБОЧИЙ ТОК ИСТОЧНИКА ПИТАНИЯ: 50 MA, ВРЕМЯ ЗАДЕРЖКИ РАСПРОСТРАНЕНИЯ: 45 NS, МИНИМАЛЬНАЯ РАБОЧАЯ ТЕМПЕРАТУРА: - 40 C, МАКСИМАЛЬНАЯ РАБОЧАЯ ТЕМПЕРАТУРА: + 85 C, УПАКОВКА: REEL, УПАКОВКА: CUT TAPE, УПАКОВКА: MOUSEREEL, ТОРГОВАЯ МАРКА: ANALOG DEVICES, СРЕДСТВА РАЗРАБОТКИ: EVAL-ADM2491EEBZ, РАБОЧЕЕ НАПРЯЖЕНИЕ ПИТАНИЯ: 3 V, ТИП ПРОДУКТА: DIGITAL ISOLATORS, ПОДДЕРЖИВАЕМЫЙ ПРОТОКОЛ: RS-485, ОТКЛЮЧЕНИЕ: NO SHUTDOWN, РАЗМЕР ФАБРИЧНОЙ УПАКОВКИ: 400, ПОДКАТЕГОРИЯ: INTERFACE ICS, ТИП ПИТАНИЯ: DUAL, ТИП: RS-485 ISOLATED TRANSCEIVER</t>
  </si>
  <si>
    <t>МИКРОСХЕМА ИНТЕРФЕЙСНАЯ, КАТЕГОРИЯ ПРОДУКТА: ИС ИНТЕРФЕЙСА RS-422/RS-485; СЕРИЯ: LTM2881; ВИД МОНТАЖА: SMD/SMT; ФУНКЦИЯ: TRANSCEIVER; КОЛИЧЕСТВО ДРАЙВЕРОВ: 1 DRIVER; КОЛИЧЕСТВО ПРИЕМНИКОВ: 1 RECEIVER; ДИАПАЗОН ДАННЫХ: 20 MB/S; НАПРЯЖЕНИЕ ПИТАНИЯ - МАКС.: 5.5 V; НАПРЯЖЕНИЕ ПИТАНИЯ - МИН.: 4.5 V; МИНИМАЛЬНАЯ РАБОЧАЯ ТЕМПЕРАТУРА: - 55 C; МАКСИМАЛЬНАЯ РАБОЧАЯ ТЕМПЕРАТУРА: + 105 C; УПАКОВКА: TRAY; СРЕДСТВА РАЗРАБОТКИ: DC1503A-A, DC1503A-B, DC1746A-A, DC1746A-B; ДУПЛЕКСНАЯ ПЕРЕДАЧА: HALF/FULL DUPLEX; ВХОДНОЕ НАПРЯЖЕНИЕ: 5 V; ЧУВСТВИТЕЛЬНЫЙ К ВЛАЖНОСТИ: YES; КОЛИЧЕСТВО КАНАЛОВ: 1 CHANNEL; РАБОЧИЙ ТОК ИСТОЧНИКА ПИТАНИЯ: 15 MA; РАБОЧЕЕ НАПРЯЖЕНИЕ ПИТАНИЯ: 5 V; ВЫХОДНОЙ ТОК: 0.2 A; ВЫХОДНОЕ НАПРЯЖЕНИЕ: 5 V; ПРОДУКТ: RS-422/RS-485 TRANSCEIVERS; ПОДДЕРЖИВАЕМЫЙ ПРОТОКОЛ: RS485, RS422, PROFIBUS; ОТКЛЮЧЕНИЕ: SHUTDOWN; РАЗМЕР ФАБРИЧНОЙ УПАКОВКИ:РАЗМЕР ФАБРИЧНОЙ УПАКОВКИ: 119; ТИП: ISOLATED TRANSCEIVER; ВЕС ИЗДЕЛИЯ: 1,117 G</t>
  </si>
  <si>
    <t>LTM2881MPY-5#PBF</t>
  </si>
  <si>
    <t>МИКРОСХЕМА ИНТЕРФЕЙСНАЯ, КАТЕГОРИЯ ПРОДУКТА: ЦИФРОВЫЕ ИЗОЛЯТОРЫ, ВИД МОНТАЖА: SMD/SMT, УПАКОВКА / БЛОК: SOIC-8, СЕРИЯ: ADUM1201, КОЛИЧЕСТВО КАНАЛОВ: 2 CHANNEL, ПОЛЯРНОСТЬ: BIDIRECTIONAL, НАПРЯЖЕНИЕ ИЗОЛЯЦИИ: 2.5 KVRMS, ТИП ИЗОЛЯЦИИ: MAGNETIC COUPLING, ДИАПАЗОН ДАННЫХ: 10 MB/S, ВРЕМЯ ЗАДЕРЖКИ РАСПРОСТРАНЕНИЯ: 45 NS, НАПРЯЖЕНИЕ ПИТАНИЯ - МАКС.: 5.5 V, НАПРЯЖЕНИЕ ПИТАНИЯ - МИН.: 2.7 V, РАБОЧИЙ ТОК ИСТОЧНИКА ПИТАНИЯ: 600 UA, МИНИМАЛЬНАЯ РАБОЧАЯ ТЕМПЕРАТУРА: - 40 C, МАКСИМАЛЬНАЯ РАБОЧАЯ ТЕМПЕРАТУРА: + 105 C, УПАКОВКА: CUT TAPE, УПАКОВКА: MOUSEREEL, УПАКОВКА: REEL, МАКСИМАЛЬНАЯ ДЛИТЕЛЬНОСТЬ СПАДА ИМПУЛЬСА: 3 NS (TYP), МАКСИМАЛЬНОЕ ВРЕМЯ НАРАСТАНИЯ: 3 NS (TYP), РАБОЧЕЕ НАПРЯЖЕНИЕ ПИТАНИЯ: 5.5 V, ШИРИНА ИМПУЛЬСА: 100 NS, РАЗМЕР ФАБРИЧНОЙ УПАКОВКИ: 1000, ВЕС ИЗДЕЛИЯ: 540 MG</t>
  </si>
  <si>
    <t>КАТЕГОРИЯ ПРОДУКТА: ДРАЙВЕРЫ СИСТЕМ СВЕТОДИОДНОГО ОСВЕЩЕНИЯ, ROHS: ПОДРОБНОСТИ, СЕРИЯ: SC44, ВИД МОНТАЖА: SMD/SMT, УПАКОВКА / БЛОК: TSSOP-20 EDP, КОЛИЧЕСТВО ВЫХОДОВ: 4 OUTPUT, ВЫХОДНОЙ ТОК: 150 MA, ВХОДНОЕ НАПРЯЖЕНИЕ, МИН.: 4.5 V, ВХОДНОЕ НАПРЯЖЕНИЕ, МАКС.: 21 V, ТОПОЛОГИЯ: BOOST, РАБОЧАЯ ЧАСТОТА: 700 KHZ, УПАКОВКА: REEL, УПАКОВКА: CUT TAPE, УПАКОВКА: MOUSEREEL, ТОРГОВАЯ МАРКА: SEMTECH, СРЕДСТВА РАЗРАБОТКИ: SC441AEVB, ВХОДНОЕ НАПРЯЖЕНИЕ: 4.5 V TO 21 V, КОЛИЧЕСТВО КАНАЛОВ: 4 CHANNEL, ПРОДУКТ: LED DRIVERS, ТИП ПРОДУКТА: LED LIGHTING DRIVERS, РАЗМЕР ФАБРИЧНОЙ УПАКОВКИ: 2500, ПОДКАТЕГОРИЯ: DRIVER ICS, ТИП: HIGH EFFICIENCY INTEGRATED DRIVER</t>
  </si>
  <si>
    <t>SC441ATETRT</t>
  </si>
  <si>
    <t>КАТЕГОРИЯ ПРОДУКТА: ТАКТОВЫЙ БУФЕР, ROHS: ПОДРОБНОСТИ, СЕРИЯ: LMK00101, КОЛИЧЕСТВО ВЫХОДОВ: 10 OUTPUT, МАКСИМАЛЬНАЯ ВХОДНАЯ ЧАСТОТА: 200 MHZ, НАПРЯЖЕНИЕ ПИТАНИЯ - МАКС.: 3.45 V, НАПРЯЖЕНИЕ ПИТАНИЯ - МИН.: 2.375 V, ЗАДЕРЖКА РАСПРОСТРАНЕНИЯ - МАКС.: 2.8 NS, МИНИМАЛЬНАЯ РАБОЧАЯ ТЕМПЕРАТУРА: - 40 C, МАКСИМАЛЬНАЯ РАБОЧАЯ ТЕМПЕРАТУРА: + 85 C, ВИД МОНТАЖА: SMD/SMT, УПАКОВКА / БЛОК: WQFN-32, ТОРГОВАЯ МАРКА: TEXAS INSTRUMENTS, СРЕДСТВА РАЗРАБОТКИ: LMK00101BEVAL/NOPB, ТИП ВХОДА: LVCMOS, МАКС. ВЫХОДНАЯ ЧАСТОТА: 200 MHZ, РАБОЧИЙ ТОК ИСТОЧНИКА ПИТАНИЯ: 20 MA, ТИП ВЫХОДА: LVCMOS, УПАКОВКА: REEL, УПАКОВКА: CUT TAPE, УПАКОВКА: MOUSEREEL, ПРОДУКТ: FANOUT BUFFERS / LEVEL TRANSLATORS, ТИП ПРОДУКТА: CLOCK BUFFERS, РАЗМЕР ФАБРИЧНОЙ УПАКОВКИ: 250, ПОДКАТЕГОРИЯ: CLOCK &amp; TIMER ICS</t>
  </si>
  <si>
    <t>LMK00101SQE/NOPB</t>
  </si>
  <si>
    <t>МИКРОСХЕМА ДАТЧИК СИЛЫ ТОКА,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</si>
  <si>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ДАТЧИК СИЛЫ ТОКА, ТИП: ЛИНЕЙНЫЙ , НАПРЯЖЕНИЕ ПИТАНИЯ: 4.5…5.5 В , ТОК ПОТРЕБЛЕНИЯ: 10 МА , ИЗМЕРЯЕМЫЙ ТОК: 20 А , ЧУВСТВИТЕЛЬНОСТЬ: 100 МВ/А , ДОПУСК ЧУВСТВИТЕЛЬНОСТИ: ±1.5% , ЧАСТОТА: 80 КГЦ , ВРЕМЯ ОТКЛИКА: 5 МКС , ТИП КОРПУСА: SOIC-8 , РАБОЧАЯ ТЕМПЕРАТУРА: -40...85 °C , ПИКОВЫЙ ИЗМЕРЯЕМЫЙ ТОК 20 А</t>
  </si>
  <si>
    <t>ACS712ELCTR-20A-T</t>
  </si>
  <si>
    <t>ПРОГРАММИРУЕМАЯ ЛОГИЧЕСКАЯ ИНТЕГРАЛЬНАЯ СХЕМА, КАТЕГОРИЯ ПРОДУКТА: КОМПЛЕКСНЫЕ ПРОГРАММИРУЕМЫЕ ЛОГИЧЕСКИЕ УСТРОЙСТВА (CPLD); СЕРИЯ: EPM240; ВИД МОНТАЖА: SMD/SMT; УПАКОВКА / БЛОК: TQFP-100; РАБОЧЕЕ НАПРЯЖЕНИЕ ПИТАНИЯ: 2.5 V, 3.3 V; КОЛИЧЕСТВО МАКРОЯЧЕЕК: 192; КОЛИЧЕСТВО ВХОДОВ/ВЫХОДОВ: 80 I/O; МИНИМАЛЬНАЯ РАБОЧАЯ ТЕМПЕРАТУРА: - 40 C; МАКСИМАЛЬНАЯ РАБОЧАЯ ТЕМПЕРАТУРА: + 85 C; МАКСИМАЛЬНАЯ РАБОЧАЯ ЧАСТОТА: 304 MHZ; ЗАДЕРЖКА РАСПРОСТРАНЕНИЯ - МАКС.: 4.7 NS; УПАКОВКА: TRAY; ТИП ПАМЯТИ: FLASH; ЧУВСТВИТЕЛЬНЫЙ К ВЛАЖНОСТИ: YES; КОЛИЧЕСТВО БЛОКОВ ЛОГИЧЕСКИХ МАССИВОВ (LAB): 24; КОЛИЧЕСТВО ЛОГИЧЕСКИХ ЭЛЕМЕНТОВ: 240; РАБОЧИЙ ТОК ИСТОЧНИКА ПИТАНИЯ: 55 MA; РАЗМЕР ФАБРИЧНОЙ УПАКОВКИ: 90; НАПРЯЖЕНИЕ ПИТАНИЯ - МАКС.: 3.6 V; НАПРЯЖЕНИЕ ПИТАНИЯ - МИН.: 2.375 V; ОБЩИЙ ОБЪЕМ ПАМЯТИ: 8192 BIT; КОММЕРЧЕСКОЕ ОБОЗНАЧЕНИЕ: MAX II; ДРУГИЕ НАЗВАНИЯ ТОВАРА №: 971386; ВЕС ИЗДЕЛИЯ: 600 MG</t>
  </si>
  <si>
    <t>ПРОГРАММИРУЕМАЯ ЛОГИЧЕСКАЯ ИНТЕГРАЛЬНАЯ СХЕМА, КАТЕГОРИЯ ПРОДУКТА: КОМПЛЕКСНЫЕ ПРОГРАММИРУЕМЫЕ ЛОГИЧЕСКИЕ УСТРОЙСТВА (CPLD); СЕРИЯ: EPM7256AE; ВИД МОНТАЖА: SMD/SMT; УПАКОВКА / БЛОК: PQFP-208; РАБОЧЕЕ НАПРЯЖЕНИЕ ПИТАНИЯ: 3.3 V; КОЛИЧЕСТВО МАКРОЯЧЕЕК: 256; КОЛИЧЕСТВО ВХОДОВ/ВЫХОДОВ: 164 I/O; МИНИМАЛЬНАЯ РАБОЧАЯ ТЕМПЕРАТУРА: - 40 C; МАКСИМАЛЬНАЯ РАБОЧАЯ ТЕМПЕРАТУРА: + 85 C; МАКСИМАЛЬНАЯ РАБОЧАЯ ЧАСТОТА: 172.4 MHZ; ЗАДЕРЖКА РАСПРОСТРАНЕНИЯ - МАКС.: 5.5 NS; УПАКОВКА: TRAY; ТИП ПАМЯТИ: EEPROM; ЧУВСТВИТЕЛЬНЫЙ К ВЛАЖНОСТИ: YES; КОЛИЧЕСТВО ВЕНТИЛЕЙ: 5000; КОЛИЧЕСТВО БЛОКОВ ЛОГИЧЕСКИХ МАССИВОВ (LAB): 16; РАЗМЕР ФАБРИЧНОЙ УПАКОВКИ:РАЗМЕР ФАБРИЧНОЙ УПАКОВКИ: 24; НАПРЯЖЕНИЕ ПИТАНИЯ - МАКС.: 3.6 V; НАПРЯЖЕНИЕ ПИТАНИЯ - МИН.: 3 V; КОММЕРЧЕСКОЕ ОБОЗНАЧЕНИЕ: MAX 7000; ДРУГИЕ НАЗВАНИЯ ТОВАРА №: 974650; ВЕС ИЗДЕЛИЯ: 6,300 G</t>
  </si>
  <si>
    <t>КАТЕГОРИЯ ПРОДУКТА: ШИННЫЕ ТРАНСИВЕРЫ, ROHS: ПОДРОБНОСТИ,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10.5 NS, НАПРЯЖЕНИЕ ПИТАНИЯ - МАКС.: 5.5 V, НАПРЯЖЕНИЕ ПИТАНИЯ - МИН.: 4.5 V, МИНИМАЛЬНАЯ РАБОЧАЯ ТЕМПЕРАТУРА: - 40 C, МАКСИМАЛЬНАЯ РАБОЧАЯ ТЕМПЕРАТУРА: + 85 C, УПАКОВКА / БЛОК: TSSOP-48, УПАКОВКА: REEL, УПАКОВКА: CUT TAPE, УПАКОВКА: MOUSEREEL, ТОРГОВАЯ МАРКА: TEXAS INSTRUMENTS, ФУНКЦИЯ: TRI-STATE 16-BIT BUS, ВЫСОТА: 1.15 MM, ДЛИНА: 12.5 MM, ВИД МОНТАЖА: SMD/SMT, КОЛИЧЕСТВО КАНАЛОВ: 16, КОЛИЧЕСТВО КОНТУРОВ: 2, РАБОЧЕЕ НАПРЯЖЕНИЕ ПИТАНИЯ: 4.5 V TO 5.5 V, ДИАПАЗОН РАБОЧИХ ТЕМПЕРАТУР: - 40 C TO + 85 C, ПОЛЯРНОСТЬ: NON-INVERTING, ПРОДУКТ: STANDARD TRANSCEIVER, ТИП ПРОДУКТА: BUS TRANSCEIVERS, СЕРИЯ: 74ACT16245, РАЗМЕР ФАБРИЧНОЙ УПАКОВКИ: 2000, ПОДКАТЕГОРИЯ: LOGIC ICS, НАПРЯЖЕНИЕ ПИТАНИЯ - МАКС.: 8 UA, ТЕХНОЛОГИЯ: CMOS, ШИРИНА: 6.1 MM</t>
  </si>
  <si>
    <t>74ACT16245DGGR</t>
  </si>
  <si>
    <t>КАТЕГОРИЯ ПРОДУКТА: АНАЛОГО-ЦИФРОВЫЕ ПРЕОБРАЗОВАТЕЛИ (АЦП), ROHS: ПОДРОБНОСТИ, СЕРИЯ: LTC2246, ВИД МОНТАЖА: SMD/SMT, УПАКОВКА / БЛОК: QFN-32, РАЗРЕШЕНИЕ: 14 BIT, КОЛИЧЕСТВО КАНАЛОВ: 1 CHANNEL, ТИП ИНТЕРФЕЙСА: PARALLEL, ЧАСТОТА ДИСКРЕТИЗАЦИИ: 25 MS/S, ТИП ВХОДА: DIFFERENTIAL/SINGLE-ENDED, АРХИТЕКТУРА: PIPELINE, НАПРЯЖЕНИЕ ПИТАНИЯ ДЛЯ АНАЛОГОВЫХ УСТРОЙСТВ: 2.7 V TO 3.4 V, SNR – ОТНОШЕНИЕ СИГНАЛ/ШУМ: 73 DB, МИНИМАЛЬНАЯ РАБОЧАЯ ТЕМПЕРАТУРА: - 40 C, МАКСИМАЛЬНАЯ РАБОЧАЯ ТЕМПЕРАТУРА: + 85 C, УПАКОВКА: TUBE, ТОРГОВАЯ МАРКА: ANALOG DEVICES, СРЕДСТВА РАЗРАБОТКИ: DC782A-D, DNL - ДИФФЕРЕНЦИАЛЬНАЯ НЕЛИНЕЙНОСТЬ: 0.5 LSB, FPBW - ШИРИНА ПОЛОСЫ ЧАСТОТ НА УРОВНЕ ПОЛНОЙ МОЩНОСТИ: 575 MHZ, ОТКЛОНЕНИЕ КОЭФФИЦИЕНТА УСИЛЕНИЯ ОТ ИДЕАЛЬНОГО ЗНАЧЕНИЯ: 0.5 %/FS, INL - ИНТЕГРАЛЬНАЯ НЕЛИНЕЙНОСТЬ: 1 LSB, PD - РАССЕИВАНИЕ МОЩНОСТИ: 75 MW, ТИП ПРОДУКТА: ADCS - ANALOG TO DIGITAL CONVERTERS, ТИП ССЫЛКИ: EXTERNAL, INTERNAL, SFDR - ДИНАМИЧЕСКИЙ ДИАПАЗОН БЕЗ ПАРАЗИТНЫХ СОСТАВЛЯЮЩИХ: 90 DB, ОТКЛЮЧЕНИЕ: SHUTDOWN, SINAD - ОТНОШЕНИЕ СИГНАЛА К ШУМУ И ИСКАЖЕНИЯМ: 71.8 DB, РАЗМЕР ФАБРИЧНОЙ УПАКОВКИ: 73, ПОДКАТЕГОРИЯ: DATA CONVERTER ICS, ТИП: HIGH SPEED</t>
  </si>
  <si>
    <t>LTC2246IUH#PBF</t>
  </si>
  <si>
    <t>МИКРОСХЕМА ЦИФРО-АНАЛОГОВЫЙ ПРЕОБРАЗОВАТЕЛЬ, КАТЕГОРИЯ ПРОДУКТА: ЦИФРО-АНАЛОГОВЫЕ ПРЕОБРАЗОВАТЕЛИ (ЦАП); СЕРИЯ: ADV7125; РАЗРЕШЕНИЕ: 8 BIT; ЧАСТОТА ДИСКРЕТИЗАЦИИ: 330 MS/S; КОЛИЧЕСТВО КАНАЛОВ: 3 CHANNEL; ВРЕМЯ СТАБИЛИЗАЦИИ: -; ТИП ВЫХОДА: CURRENT; ТИП ИНТЕРФЕЙСА: PARALLEL; НАПРЯЖЕНИЕ ПИТАНИЯ ДЛЯ АНАЛОГОВЫХ УСТРОЙСТВ: 3.3 V/5 V; НАПРЯЖЕНИЕ ПИТАНИЯ ДЛЯ ЦИФРОВЫХ УСТРОЙСТВ: 3.3 V/5 V; МИНИМАЛЬНАЯ РАБОЧАЯ ТЕМПЕРАТУРА: - 40 C; МАКСИМАЛЬНАЯ РАБОЧАЯ ТЕМПЕРАТУРА: + 85 C; ВИД МОНТАЖА: SMD/SMT; УПАКОВКА / БЛОК: LQFP-48; DNL - ДИФФЕРЕНЦИАЛЬНАЯ НЕЛИНЕЙНОСТЬ: +/- 0.25 LSB; ВЫСОТА: 1.4 MM; INL - ИНТЕГРАЛЬНАЯ НЕЛИНЕЙНОСТЬ: +/- 0.4 LSB; ДЛИНА: 7 MM; ЧУВСТВИТЕЛЬНЫЙ К ВЛАЖНОСТИ: YES; РАБОЧЕЕ НАПРЯЖЕНИЕ ПИТАНИЯ: 3.135 V TO 5.25 V; PD - РАССЕИВАНИЕ МОЩНОСТИ: 485 MW; НАПРЯЖЕНИЕ ПИТАНИЯ - МАКС.: 5.25 V; НАПРЯЖЕНИЕ ПИТАНИЯ - МИН.: 3 V; ТИП: HIGH SPEED; ШИРИНА: 7 MM; ВЕС ИЗДЕЛИЯ: 181,700 MG</t>
  </si>
  <si>
    <t>ADV7125KSTZ140</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</si>
  <si>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 ИНТЕРФЕЙСА ДИСПЛЕЯ; ВИД МОНТАЖА: SMD/SMT; УПАКОВКА / БЛОК: HTQFP-64; СЕРИЯ: TFP410; ТИП: DISPLAY INTERFACE; МАКСИМАЛЬНАЯ РАБОЧАЯ ЧАСТОТА: 165 MHZ; НАПРЯЖЕНИЕ ПИТАНИЯ - МАКС.: 3.6 V; НАПРЯЖЕНИЕ ПИТАНИЯ - МИН.: 3 V; РАБОЧИЙ ТОК ИСТОЧНИКА ПИТАНИЯ: 250 MA; МИНИМАЛЬНАЯ РАБОЧАЯ ТЕМПЕРАТУРА: 0 C; МАКСИМАЛЬНАЯ РАБОЧАЯ ТЕМПЕРАТУРА: + 70 C; УПАКОВКА: TRAY; ТИП ИНТЕРФЕЙСА: DIGITAL VISUAL INTERFACE; ЧУВСТВИТЕЛЬНЫЙ К ВЛАЖНОСТИ: YES; РАБОЧЕЕ НАПРЯЖЕНИЕ ПИТАНИЯ: 3 V TO 3.6 V; ТИП ВЫХОДА: CMOS; РАЗМЕР ФАБРИЧНОЙ УПАКОВКИ: 160; КОММЕРЧЕСКОЕ ОБОЗНАЧЕНИЕ: PANELBUS; ВЕС ИЗДЕЛИЯ: 258,200 MG</t>
  </si>
  <si>
    <t>TFP410PAP</t>
  </si>
  <si>
    <t>КАТЕГОРИЯ ПРОДУКТА: ИС ДЛЯ ОБРАБОТКИ ВИДЕОСИГНАЛОВ, ROHS: ПОДРОБНОСТИ, ТИП: DUAL SLEW-RATE, CABLE DRIVER WITH 3GB/S CAPABILITY, КОЛИЧЕСТВО КАНАЛОВ: 2 CHANNEL, РАБОЧЕЕ НАПРЯЖЕНИЕ ПИТАНИЯ: 2.5 V/3.3 V, РАБОЧИЙ ТОК ИСТОЧНИКА ПИТАНИЯ: 47 MA, МИНИМАЛЬНАЯ РАБОЧАЯ ТЕМПЕРАТУРА: - 40 C, МАКСИМАЛЬНАЯ РАБОЧАЯ ТЕМПЕРАТУРА: + 85 C, ВИД МОНТАЖА: SMD/SMT, УПАКОВКА / БЛОК: QFN-16, УПАКОВКА: TRAY, ТОРГОВАЯ МАРКА: SEMTECH, ТИП ИНТЕРФЕЙСА: SERIAL, ЧУВСТВИТЕЛЬНЫЙ К ВЛАЖНОСТИ: YES, PD - РАССЕИВАНИЕ МОЩНОСТИ: 183 MW, ТИП ПРОДУКТА: VIDEO ICS, РАЗМЕР ФАБРИЧНОЙ УПАКОВКИ: 490, ПОДКАТЕГОРИЯ: VIDEO ICS</t>
  </si>
  <si>
    <t>GS2988-INE3</t>
  </si>
  <si>
    <t>МИКРОСХЕМА ЛОГИЧЕСКАЯ, , КАТЕГОРИЯ ПРОДУКТА: ИНВЕРТЕРЫ, КОЛИЧЕСТВО КОНТУРОВ: 6 CIRCUIT, СЕМЕЙСТВО ЛОГИЧЕСКИХ ЭЛЕМЕНТОВ: HCT, ТИП ЛОГИКИ: CMOS, НАПРЯЖЕНИЕ ПИТАНИЯ - МАКС.: 5.5 V, НАПРЯЖЕНИЕ ПИТАНИЯ - МИН.: 4.5 V, МИНИМАЛЬНАЯ РАБОЧАЯ ТЕМПЕРАТУРА: - 40 C, МАКСИМАЛЬНАЯ РАБОЧАЯ ТЕМПЕРАТУРА: + 85 C, ВИД МОНТАЖА: THROUGH HOLE, УПАКОВКА / БЛОК: PDIP-14, УПАКОВКА: TUBE, ФУНКЦИЯ: INVERTER, ТИП ВХОДА: TTL, ДИАПАЗОН РАБОЧИХ ТЕМПЕРАТУР: - 40 C TO + 85 C, ТИП ВЫХОДА: CMOS, СЕРИЯ: SN74HCT04, УРОВЕНЬ ВХОДА: TTL, КОЛИЧЕСТВО ВЫХОДНЫХ ЛИНИЙ: 6 OUTPUT, ВЫХОДНОЙ УРОВЕНЬ: CMOS, ВЫХОДНОЙ ТОК ВЫСОКОГО УРОВНЯ: - 4 MA, ВЫХОДНОЙ ТОК НИЗКОГО УРОВНЯ: 4 MA, РАБОЧЕЕ НАПРЯЖЕНИЕ ПИТАНИЯ: 5 V, ВРЕМЯ ЗАДЕРЖКИ РАСПРОСТРАНЕНИЯ: 23 NS, РАЗМЕР ФАБРИЧНОЙ УПАКОВКИ: 25, ВЕС ИЗДЕЛИЯ: 1 G</t>
  </si>
  <si>
    <t>SN74HCT04N</t>
  </si>
  <si>
    <t>МИКРОСХЕМА ДЛЯ УСИЛИТЕЛЯ,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</si>
  <si>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ДЛЯ УСИЛИТЕЛЯ, КАТЕГОРИЯ ПРОДУКТА: АНАЛОГОВЫЕ КОМПАРАТОРЫ, ВИД МОНТАЖА: SMD/SMT, УПАКОВКА / БЛОК: SOIC-14, КОЛИЧЕСТВО КАНАЛОВ: 4 CHANNEL, ТИП ВЫХОДА: RAIL-TO-RAIL, ВРЕМЯ ОТКЛИКА: 300 NS, ТИП КОМПАРАТОРА: DIFFERENTIAL, НАПРЯЖЕНИЕ ПИТАНИЯ - МИН.: 2 V, НАПРЯЖЕНИЕ ПИТАНИЯ - МАКС.: 30 V, РАБОЧИЙ ТОК ИСТОЧНИКА ПИТАНИЯ: 500 UA, ВЫХОДНОЙ ТОК НА КАНАЛ: 6 MA, VOS - ВХОДНОЕ НАПРЯЖЕНИЕ СМЕЩЕНИЯ НУЛЯ: 2 MV, IB - ВХОДНОЙ ТОК СМЕЩЕНИЯ: 250 NA, МИНИМАЛЬНАЯ РАБОЧАЯ ТЕМПЕРАТУРА: - 25 C, МАКСИМАЛЬНАЯ РАБОЧАЯ ТЕМПЕРАТУРА: + 85 C, СЕРИЯ: LM239, УПАКОВКА: CUT TAPE, УПАКОВКА: MOUSEREEL, УПАКОВКА: REEL, ОСОБЕННОСТИ: STANDARD COMPARATOR, ВЫСОТА: 1.58 MM, ДЛИНА: 8.65 MM, ПРОДУКТ: ANALOG COMPARATORS, ТИП ПИТАНИЯ: SINGLE, DUAL, ТЕХНОЛОГИЯ: BIPOLAR, ТИП: DIFFERENTIAL COMPARATOR, ШИРИНА: 3.91 MM, ОТКЛЮЧЕНИЕ: NO SHUTDOWN, НАПРЯЖЕНИЕ СДВОЕННОГО ПИТАНИЯ: +/- 3 V, +/- 5 V, +/- 9 V, +/- 12 V, GBP - ПРОИЗВЕДЕНИЕ КОЭФФИЦИЕНТА УСИЛЕНИЯ НА ШИРИНУ ПОЛОСЫ ПРОПУСКАНИЯ (FT): -, IOS - ВХОДНОЙ ТОК РАЗБАЛАНСА: 50 NA, МАКСИМАЛЬНОЕ НАПРЯЖЕНИЕ СДВОЕННОГО ПИТАНИЯ: +/- 15 V, МИНИМАЛЬНОЕ НАПРЯЖЕНИЕ СДВОЕННОГО ПИТАНИЯ: 1 V, РАБОЧЕЕ НАПРЯЖЕНИЕ ПИТАНИЯ: 2 V TO 30 V, ОПОРНОЕ НАПРЯЖЕНИЕ: YES, РАЗМЕР ФАБРИЧНОЙ УПАКОВКИ: 2500, УСИЛЕНИЕ ПО НАПРЯЖЕНИЮ, ДБ: 106.02 DB, ВЕС ИЗДЕЛИЯ: 122.400 MG,</t>
  </si>
  <si>
    <t>МИКРОСХЕМА ЦИФРОВОЙ ПОТЕНЦИОМЕТР,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</si>
  <si>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ЦИФРОВЫЕ ПОТЕНЦИОМЕТРЫ, ROHS: ПОДРОБНОСТИ, СЕРИЯ: AD5263, СОПРОТИВЛЕНИЕ: 50 KOHMS, ТЕМПЕРАТУРНЫЙ КОЭФФИЦИЕНТ: 30 PPM / C, ДОПУСТИМОЕ ОТКЛОНЕНИЕ: 0,3, КОЛИЧЕСТВО ТОЧЕК ПОДКЛЮЧЕНИЯ: QUAD, ОТВЕТВЛЕНИЙ НА ТОЧКУ ПОДКЛЮЧЕНИЯ: 256, ПАМЯТЬ ПОДВИЖНОГО КОНТАКТА: VOLATILE, ЦИФРОВОЙ ИНТЕРФЕЙС: SPI, РАБОЧЕЕ НАПРЯЖЕНИЕ ПИТАНИЯ: 2.75 V, РАБОЧИЙ ТОК ИСТОЧНИКА ПИТАНИЯ: 1 UA, МИНИМАЛЬНАЯ РАБОЧАЯ ТЕМПЕРАТУРА: - 40 C, МАКСИМАЛЬНАЯ РАБОЧАЯ ТЕМПЕРАТУРА: + 125 C, ВИД МОНТАЖА: PCB MOUNT, ТИП ВЫВОДОВ: SMD/SMT, УПАКОВКА / БЛОК: TSSOP-24, ФУНКЦИОНАЛЬНАЯ ХАРАКТЕРИСТИКА: LINEAR, УПАКОВКА: TUBE, ТОРГОВАЯ МАРКА: ANALOG DEVICES, СРЕДСТВА РАЗРАБОТКИ: EVAL-AD5263EBZ, ВЫСОТА: 1.05 MM, ДЛИНА: 7.8 MM, ТИП ПРОДУКТА: DIGITAL POTENTIOMETER ICS, РАЗМЕР ФАБРИЧНОЙ УПАКОВКИ: 62, ПОДКАТЕГОРИЯ: DIGITAL POTENTIOMETER ICS, ТИП ПИТАНИЯ: SINGLE, DUAL, НАПРЯЖЕНИЕ ПИТАНИЯ - МАКС.: 16.5 V, НАПРЯЖЕНИЕ ПИТАНИЯ - МИН.: 2.7 V, ШИРИНА: 4.4 MM</t>
  </si>
  <si>
    <t>AD5263BRUZ50</t>
  </si>
  <si>
    <t>МИКРОСХЕМА ОСЦИЛЛЯТОР,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</si>
  <si>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СТАНДАРТНЫЕ ТАКТОВЫЕ ГЕНЕРАТОРЫ, ROHS: ПОДРОБНОСТИ, ТИП ПРОДУКТА: MEMS OSCILLATORS, УПАКОВКА / БЛОК: 3.5 MM X 2.5 MM, ЧАСТОТА: 100 MHZ, СТАБИЛЬНОСТЬ ЧАСТОТЫ: 10 PPM, ЁМКОСТЬ НАГРУЗКИ: 15 PF, 25 PF, 40PF, НАПРЯЖЕНИЕ ПИТАНИЯ - МИН.: 1.7 V, НАПРЯЖЕНИЕ ПИТАНИЯ - МАКС.: 3.6 V, ФОРМАТ ВЫВОДА: CMOS, ТИП ВЫВОДОВ: SMD/SMT, МИНИМАЛЬНАЯ РАБОЧАЯ ТЕМПЕРАТУРА: - 40 C, МАКСИМАЛЬНАЯ РАБОЧАЯ ТЕМПЕРАТУРА: + 105 C, ДЛИНА: 3.5 MM, ШИРИНА: 2.5 MM, ВЫСОТА: 0.85 MM, СЕРИЯ: ASEMB, УПАКОВКА: REEL, УПАКОВКА: CUT TAPE, УПАКОВКА: MOUSEREEL, ТОРГОВАЯ МАРКА: ABRACON, РАЗМЕР ФАБРИЧНОЙ УПАКОВКИ: 1000, ПОДКАТЕГОРИЯ: OSCILLATORS</t>
  </si>
  <si>
    <t>ASEMB-100.000MHZ-XY-T</t>
  </si>
  <si>
    <t>КАТЕГОРИЯ ПРОДУКТА: ЦИФРОВЫЕ ИЗОЛЯТОРЫ, ROHS: ПОДРОБНОСТИ, СЕРИЯ: ISO7041, ВИД МОНТАЖА: SMD/SMT, УПАКОВКА / БЛОК: SSOP-16, КОЛИЧЕСТВО КАНАЛОВ: 4 CHANNEL, ПОЛЯРНОСТЬ: UNIDIRECTIONAL, ДИАПАЗОН ДАННЫХ: 2 MB/S, НАПРЯЖЕНИЕ ИЗОЛЯЦИИ: 3000 VRMS, ТИП ИЗОЛЯЦИИ: CAPACITIVE COUPLING, НАПРЯЖЕНИЕ ПИТАНИЯ - МАКС.: 3.6 V, НАПРЯЖЕНИЕ ПИТАНИЯ - МИН.: 2.25 V, РАБОЧИЙ ТОК ИСТОЧНИКА ПИТАНИЯ: 115.7 UA, ВРЕМЯ ЗАДЕРЖКИ РАСПРОСТРАНЕНИЯ: 140 NS, МИНИМАЛЬНАЯ РАБОЧАЯ ТЕМПЕРАТУРА: - 55 C, МАКСИМАЛЬНАЯ РАБОЧАЯ ТЕМПЕРАТУРА: + 125 C, УПАКОВКА: REEL, УПАКОВКА: CUT TAPE, УПАКОВКА: MOUSEREEL, ТОРГОВАЯ МАРКА: TEXAS INSTRUMENTS, ПРЯМЫЕ КАНАЛЫ: 3 CHANNEL, МАКСИМАЛЬНАЯ ДЛИТЕЛЬНОСТЬ СПАДА ИМПУЛЬСА: 5 NS, МАКСИМАЛЬНОЕ ВРЕМЯ НАРАСТАНИЯ: 5 NS, ЧУВСТВИТЕЛЬНЫЙ К ВЛАЖНОСТИ: YES, PD - РАССЕИВАНИЕ МОЩНОСТИ: 4.4 MW, ТИП ПРОДУКТА: DIGITAL ISOLATORS, ШИРИНА ИМПУЛЬСА: 500 NS, ИСКАЖЕНИЕ ДЛИТЕЛЬНОСТИ ИМПУЛЬСА: 10 NS, ОБРАТНЫЕ КАНАЛЫ: 1 CHANNEL, ОТКЛЮЧЕНИЕ: NO SHUTDOWN, РАЗМЕР ФАБРИЧНОЙ УПАКОВКИ: 2500, ПОДКАТЕГОРИЯ: INTERFACE ICS, ТИП: ULTRA LOW POWER</t>
  </si>
  <si>
    <t>ISO7041DBQR</t>
  </si>
  <si>
    <t>МИКРОСХЕМА АНАЛОГОВЫЙ КОМПАРАТОР,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</si>
  <si>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АНАЛОГОВЫЙ КОМПАРАТОР, КАТЕГОРИЯ ПРОДУКТА: АНАЛОГОВЫЕ КОМПАРАТОРЫ; ВИД МОНТАЖА: SMD/SMT; УПАКОВКА / БЛОК: SOIC-8; КОЛИЧЕСТВО КАНАЛОВ: 1 CHANNEL; ТИП ВЫХОДА: COMPLEMENTARY; ВРЕМЯ ОТКЛИКА: 5.5 NS; ТИП КОМПАРАТОРА: GENERAL PURPOSE WITH LATCH; НАПРЯЖЕНИЕ ПИТАНИЯ - МИН.: 3 V; НАПРЯЖЕНИЕ ПИТАНИЯ - МАКС.: 5 V; РАБОЧИЙ ТОК ИСТОЧНИКА ПИТАНИЯ: 10 MA; ВЫХОДНОЙ ТОК НА КАНАЛ: 10 MA; VOS - ВХОДНОЕ НАПРЯЖЕНИЕ СМЕЩЕНИЯ НУЛЯ: 7 MV; IB - ВХОДНОЙ ТОК СМЕЩЕНИЯ: 6 UA; МИНИМАЛЬНАЯ РАБОЧАЯ ТЕМПЕРАТУРА: - 40 C; МАКСИМАЛЬНАЯ РАБОЧАЯ ТЕМПЕРАТУРА: + 85 C; СЕРИЯ: AD8611; УПАКОВКА: TUBE; CMRR - КОЭФФИЦИЕНТ ПОДАВЛЕНИЯ СИНФАЗНОГО СИГНАЛА: 85 DB; GBP - ВЫСОТА: 1.5 MM (MAX); ДЛИНА: 5 MM (MAX); PD - РАССЕИВАНИЕ МОЩНОСТИ: 50 MW; ПРОДУКТ: ANALOG COMPARATORS; ВРЕМЯ ЗАДЕРЖКИ РАСПРОСТРАНЕНИЯ: 5.5 NS; PSRR - КОЭФФИЦИЕНТ ПОДАВЛЕНИЯ ПОМЕХ ПО ПИТАНИЮ: 73 DB; ОТКЛЮЧЕНИЕ: NO SHUTDOWN; SR - СКОРОСТЬ НАРАСТАНИЯ ВЫХОДНОГО НАПРЯЖЕНИЯ: -; РАЗМЕР ФАБРИЧНОЙ УПАКОВКИ:98; ТИП ПИТАНИЯ: SINGLE; ТЕХНОЛОГИЯ: BIPOLAR; ТИП: ULTRA FAST COMPARATOR; УСИЛЕНИЕ ПО НАПРЯЖЕНИЮ, ДБ: 69.54 DB; ШИРИНА: 4 MM (MAX); ВЕС ИЗДЕЛИЯ: 540 MG</t>
  </si>
  <si>
    <t>AD8611ARZ</t>
  </si>
  <si>
    <t>МИКРОСХЕМА РЧ УСИЛИТЕЛЬ,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</si>
  <si>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ПРЕДВАРИТЕЛЬНЫЙ ДЕЛИТЕЛЬ ЧАСТОТЫ,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</si>
  <si>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ПРЕДВАРИТЕЛЬНЫЙ ДЕЛИТЕЛЬ ЧАСТОТЫ, ROHS: ПОДРОБНОСТИ, МАКСИМАЛЬНАЯ РАБОЧАЯ ЧАСТОТА: 10 GHZ, МИНИМАЛЬНАЯ РАБОЧАЯ ЧАСТОТА: DC, ОТДЕЛЕНИЕ: 2, НАПРЯЖЕНИЕ ПИТАНИЯ - МИН.: 4.75 V, НАПРЯЖЕНИЕ ПИТАНИЯ - МАКС.: 5.25 V, МИНИМАЛЬНАЯ РАБОЧАЯ ТЕМПЕРАТУРА: - 40 C, МАКСИМАЛЬНАЯ РАБОЧАЯ ТЕМПЕРАТУРА: + 85 C, УПАКОВКА: REEL, УПАКОВКА: CUT TAPE, УПАКОВКА: MOUSEREEL, ТОРГОВАЯ МАРКА: ANALOG DEVICES, ВИД МОНТАЖА: SMD/SMT, РАБОЧИЙ ТОК ИСТОЧНИКА ПИТАНИЯ: 83 MA, РАБОЧЕЕ НАПРЯЖЕНИЕ ПИТАНИЯ: 5 V, ВЫХОДНАЯ МОЩНОСТЬ: 3 DBM, УПАКОВКА / БЛОК: SOIC-8, ТИП ПРОДУКТА: PRESCALER, СЕРИЯ: HMC361G, РАЗМЕР ФАБРИЧНОЙ УПАКОВКИ: 500, ПОДКАТЕГОРИЯ: WIRELESS &amp; RF INTEGRATED CIRCUITS, ТЕХНОЛОГИЯ: GAAS INGAP</t>
  </si>
  <si>
    <t>ПОЛОСОВОЙ ФИЛЬТР: СОПРОТИВЛЕНИЕ ИЗОЛЯЦИИ 50 ОМ; ЧАСТОТА 460-560 MHZ; РАБОЧАЯ ТЕМПЕРАТУРА: -40C ДО 85C; ТЕМПЕРАТУРА ХРАНЕНИЯ: -55C ДО 100С; ВХОДНАЯ МОЩНОСТЬ: 0,5ВТ; ВХОД: 1; ВЫХОД: 8; ЗЕМЛЯ: 2, 3, 4, 5, 6, 7; ФУНКЦИИ: ВЫСОКАЯ ОТБРАКОВКА; ПЛОСКАЯ ГРУППОВАЯ ЗАДЕРЖКА В ПОЛОСЕ ПРОПУСКАНИЯ; ЭКРАНИРОВАННЫЙ КОРПУС; МОЮЩИЙСЯ В ВОДНОЙ СРЕДЕ; ПРИЛОЖЕНИЯ: МОБИЛЬНОЕ ТЕЛЕВИДЕНИЕ; ПРИЕМНИКИ/ПЕРЕДАТЧИКИ; ГАРМОНИЧЕСКОЕ ОТКЛОНЕНИЕ.</t>
  </si>
  <si>
    <t>КАТЕГОРИЯ ПРОДУКТА: ППВМ - КОНФИГУРАЦИОННАЯ ПАМЯТЬ, ROHS: ПОДРОБНОСТИ, ТИП ПАМЯТИ: FLASH, РАЗМЕР ПАМЯТИ: 64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SOIC-16, УПАКОВКА: TUBE, ТОРГОВАЯ МАРКА: INTEL / ALTERA, ЧУВСТВИТЕЛЬНЫЙ К ВЛАЖНОСТИ: YES, РАБОЧИЙ ТОК ИСТОЧНИКА ПИТАНИЯ: 100 UA, ТИП ПРОДУКТА: FPGA - CONFIGURATION MEMORY, СЕРИЯ: EPCQ, РАЗМЕР ФАБРИЧНОЙ УПАКОВКИ: 49, ПОДКАТЕГОРИЯ: PROGRAMMABLE LOGIC ICS, НАПРЯЖЕНИЕ ПИТАНИЯ - МАКС.: 3.6 V, НАПРЯЖЕНИЕ ПИТАНИЯ - МИН.: 2.7 V, КОММЕРЧЕСКОЕ ОБОЗНАЧЕНИЕ: ENPIRION, ДРУГИЕ НАЗВАНИЯ ТОВАРА №: 974772</t>
  </si>
  <si>
    <t>КАТЕГОРИЯ ПРОДУКТА: ИС, ИНТЕРФЕЙС USB, ROHS: ПОДРОБНОСТИ, СЕРИЯ: FT234, ПРОДУКТ: USB CONTROLLERS, ТИП: BRIDGE, USB TO UART, ВИД МОНТАЖА: SMD/SMT, УПАКОВКА / БЛОК: DFN-12, СТАНДАРТ: USB 2.0, БЫСТРОДЕЙСТВИЕ: HIGH SPEED (HS), FULL SPEED (FS), ДИАПАЗОН ДАННЫХ: 12 MB/S, НАПРЯЖЕНИЕ ПИТАНИЯ - МИН.: 2.97 V, НАПРЯЖЕНИЕ ПИТАНИЯ - МАКС.: 5.5 V, РАБОЧИЙ ТОК ИСТОЧНИКА ПИТАНИЯ: 6.5 MA TO 8.3 MA, МИНИМАЛЬНАЯ РАБОЧАЯ ТЕМПЕРАТУРА: - 40 C, МАКСИМАЛЬНАЯ РАБОЧАЯ ТЕМПЕРАТУРА: + 85 C, УПАКОВКА: REEL, УПАКОВКА: CUT TAPE, УПАКОВКА: MOUSEREEL, ТОРГОВАЯ МАРКА: FTDI, ТИП ИНТЕРФЕЙСА: UART, USB, ЧУВСТВИТЕЛЬНЫЙ К ВЛАЖНОСТИ: YES, КОЛИЧЕСТВО ПОРТОВ: 1 PORT, РАБОЧЕЕ НАПРЯЖЕНИЕ ПИТАНИЯ: 5 V, ТИП ПРОДУКТА: USB INTERFACE IC, РАЗМЕР ФАБРИЧНОЙ УПАКОВКИ: 5000, ПОДКАТЕГОРИЯ: INTERFACE ICS, КОММЕРЧЕСКОЕ ОБОЗНАЧЕНИЕ: X-CHIP</t>
  </si>
  <si>
    <t>FT234XD-R</t>
  </si>
  <si>
    <t>МИКРОСХЕМА ДЛЯ УПРАВЛЕНИЯ ПИТАНИЕМ, , КАТЕГОРИЯ ПРОДУКТА: КОММУТАЦИОННЫЕ КОНТРОЛЛЕРЫ, ТОПОЛОГИЯ: BOOST, FLYBACK, КОЛИЧЕСТВО ВЫХОДОВ: 1 OUTPUT, ЧАСТОТА ПЕРЕКЛЮЧЕНИЙ: 500 KHZ, РАБОЧИЙ ЦИКЛ (МАКС.): 48 %, ВЫХОДНОЕ НАПРЯЖЕНИЕ: 4.95 V TO 5.05 V, ВЫХОДНОЙ ТОК: 1 A, МИНИМАЛЬНАЯ РАБОЧАЯ ТЕМПЕРАТУРА: - 25 C, МАКСИМАЛЬНАЯ РАБОЧАЯ ТЕМПЕРАТУРА: + 85 C, ВИД МОНТАЖА: THROUGH HOLE, УПАКОВКА / БЛОК: PDIP-8, УПАКОВКА: TUBE, СЕРИЯ: UC2844B, ВРЕМЯ СПАДА: 50 NS, РАБОЧЕЕ НАПРЯЖЕНИЕ ПИТАНИЯ: 30 V, ВРЕМЯ НАРАСТАНИЯ: 50 NS, РАЗМЕР ФАБРИЧНОЙ УПАКОВКИ: 50, ВЕС ИЗДЕЛИЯ: 1 G</t>
  </si>
  <si>
    <t>КАТЕГОРИЯ ПРОДУКТА: ИС АНАЛОГОВОГО ПЕРЕКЛЮЧАТЕЛЯ, ROHS: ПОДРОБНОСТИ, ВИД МОНТАЖА: SMD/SMT, УПАКОВКА / БЛОК: TSSOP-20, КОЛИЧЕСТВО КАНАЛОВ: 4 CHANNEL, КОНФИГУРАЦИЯ: 4 X SPDT, СОПРОТИВЛЕНИЕ ВО ВКЛЮЧЕННОМ СОСТОЯНИИ - МАКС.: 5 OHMS, НАПРЯЖЕНИЕ ПИТАНИЯ - МИН.: 3.3 V, НАПРЯЖЕНИЕ ПИТАНИЯ - МАКС.: 16 V, МИНИМАЛЬНОЕ НАПРЯЖЕНИЕ СДВОЕННОГО ПИТАНИЯ: +/- 3.3 V, МАКСИМАЛЬНОЕ НАПРЯЖЕНИЕ СДВОЕННОГО ПИТАНИЯ: +/- 8 V, ВРЕМЯ ВКЛЮЧЕНИЯ - МАКС.: 79 NS, ВРЕМЯ ОТКЛЮЧЕНИЯ - МАКС.: 199 NS, МИНИМАЛЬНАЯ РАБОЧАЯ ТЕМПЕРАТУРА: - 40 C, МАКСИМАЛЬНАЯ РАБОЧАЯ ТЕМПЕРАТУРА: + 125 C, СЕРИЯ: ADG1634, УПАКОВКА: REEL, УПАКОВКА: CUT TAPE, УПАКОВКА: MOUSEREEL, ТОРГОВАЯ МАРКА: ANALOG DEVICES, ВЫСОТА: 1.05 MM (MAX), ДЛИНА: 6.5 MM, PD - РАССЕИВАНИЕ МОЩНОСТИ: 12 NW, ТИП ПРОДУКТА: ANALOG SWITCH ICS, РАЗМЕР ФАБРИЧНОЙ УПАКОВКИ: 1000, ПОДКАТЕГОРИЯ: SWITCH ICS, НАПРЯЖЕНИЕ ПИТАНИЯ - МАКС.: 480 UA, ТИП ПИТАНИЯ: SINGLE SUPPLY, DUAL SUPPLY, ПЕРЕКЛЮЧЕНИЕ ПОСТОЯННОГО ТОКА: 112 MA, ШИРИНА: 4.4 MM</t>
  </si>
  <si>
    <t>ADG1634BRUZ-REEL7</t>
  </si>
  <si>
    <t>МИКРОСХЕМА РЧ МОДУЛЯТОР/ДЕМОДУЛЯТОР,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</si>
  <si>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МОДУЛЯТОР/ДЕМОДУЛЯТОР, ROHS: ПОДРОБНОСТИ, ТИП: MODULATOR, ФОРМАТ МОДУЛЯЦИИ: GMSK, QPSK, QAM, SSB, МАКСИМАЛЬНАЯ ЧАСТОТА: 4000 MHZ, МИНИМАЛЬНАЯ ЧАСТОТА: 100 MHZ, ВЫХОДНАЯ МОЩНОСТЬ: - 1.1 DBM, РАБОЧЕЕ НАПРЯЖЕНИЕ ПИТАНИЯ: 5 V, РАБОЧИЙ ТОК ИСТОЧНИКА ПИТАНИЯ: 320 MA, ТЕХНОЛОГИЯ: SI, МИНИМАЛЬНАЯ РАБОЧАЯ ТЕМПЕРАТУРА: - 40 C, МАКСИМАЛЬНАЯ РАБОЧАЯ ТЕМПЕРАТУРА: + 85 C, ВИД МОНТАЖА: SMD/SMT, УПАКОВКА / БЛОК: QFN-48, ТОРГОВАЯ МАРКА: ANALOG DEVICES, УПАКОВКА: REEL, УПАКОВКА: CUT TAPE, УПАКОВКА: MOUSEREEL, ТИП ПРОДУКТА: MODULATOR / DEMODULATOR, СЕРИЯ: HMC1197, РАЗМЕР ФАБРИЧНОЙ УПАКОВКИ: 500, ПОДКАТЕГОРИЯ: WIRELESS &amp; RF INTEGRATED CIRCUITS</t>
  </si>
  <si>
    <t>HMC1197LP7FETR</t>
  </si>
  <si>
    <t>КАТЕГОРИЯ ПРОДУКТА: РЧ-УСИЛИТЕЛЬ, ROHS: ПОДРОБНОСТИ, ВИД МОНТАЖА: THROUGH HOLE, УПАКОВКА / БЛОК: SOT-89-3, ТИП: MOBILE AMPLIFIERS/CELLULAR AMPLIFIERS, ТЕХНОЛОГИЯ: GAAS INGAP, РАБОЧАЯ ЧАСТОТА: 0 HZ TO 500 MHZ, P1DB - ТОЧКА СЖАТИЯ: 20.7 DBM, УСИЛЕНИЕ: 19.5 DB, РАБОЧЕЕ НАПРЯЖЕНИЕ ПИТАНИЯ: 4.9 V, NF - КОЭФФИЦИЕНТ ШУМОВ: 2.8 DB, OIP3 - ПЕРЕХВАТ СОСТАВЛЯЮЩИХ ТРЕТЬЕГО ПОРЯДКА: 39.5 DBM, РАБОЧИЙ ТОК ИСТОЧНИКА ПИТАНИЯ: 90 MA, МИНИМАЛЬНАЯ РАБОЧАЯ ТЕМПЕРАТУРА: - 40 C, МАКСИМАЛЬНАЯ РАБОЧАЯ ТЕМПЕРАТУРА: + 85 C, УПАКОВКА: REEL, УПАКОВКА: CUT TAPE, УПАКОВКА: MOUSEREEL, ТОРГОВАЯ МАРКА: QORVO, ВХОДНЫЕ ПОТЕРИ НА ОТРАЖЕНИЕ: 18 DB, ЧУВСТВИТЕЛЬНЫЙ К ВЛАЖНОСТИ: YES, КОЛИЧЕСТВО КАНАЛОВ: 1 CHANNEL, PD - РАССЕИВАНИЕ МОЩНОСТИ: 800 MW, ТИП ПРОДУКТА: RF AMPLIFIER, РАЗМЕР ФАБРИЧНОЙ УПАКОВКИ: 1000, ПОДКАТЕГОРИЯ: WIRELESS &amp; RF INTEGRATED CIRCUITS, ТЕСТОВАЯ ЧАСТОТА: 500 MHZ</t>
  </si>
  <si>
    <t>SBF-5089Z</t>
  </si>
  <si>
    <t>МИКРОСХЕМА ИНТЕРФЕЙСНАЯ, ИНТЕРФЕЙС LPC, МОНТАЖ SMD, КОРПУС 128-BQFP, НАПРЯЖЕНИЕ ПИТАНИЯ 3,3 В, РАБОЧАЯ ТЕМПЕРАТУРА -40 +85 ГРАДУСОВ ЦЕЛЬСИЯ</t>
  </si>
  <si>
    <t>КАТЕГОРИЯ ПРОДУКТА: ТАКТОВЫЙ БУФЕР, ROHS: ПОДРОБНОСТИ, СЕРИЯ: CDCLVD1208, КОЛИЧЕСТВО ВЫХОДОВ: 8 OUTPUT, МАКСИМАЛЬНАЯ ВХОДНАЯ ЧАСТОТА: 800 MHZ, НАПРЯЖЕНИЕ ПИТАНИЯ - МАКС.: 2.625 V, НАПРЯЖЕНИЕ ПИТАНИЯ - МИН.: 2.375 V, ЗАДЕРЖКА РАСПРОСТРАНЕНИЯ - МАКС.: 2.5 NS, МИНИМАЛЬНАЯ РАБОЧАЯ ТЕМПЕРАТУРА: - 40 C, МАКСИМАЛЬНАЯ РАБОЧАЯ ТЕМПЕРАТУРА: + 85 C, ВИД МОНТАЖА: SMD/SMT, УПАКОВКА / БЛОК: VQFN-28, ТОРГОВАЯ МАРКА: TEXAS INSTRUMENTS, ТИП ВХОДА: LVCMOS, LVDS, LVPECL, МАКС. ВЫХОДНАЯ ЧАСТОТА: 800 MHZ, ЧУВСТВИТЕЛЬНЫЙ К ВЛАЖНОСТИ: YES, ТИП ВЫХОДА: LVDS, УПАКОВКА: REEL, УПАКОВКА: CUT TAPE, УПАКОВКА: MOUSEREEL, ТИП ПРОДУКТА: CLOCK BUFFERS, РАЗМЕР ФАБРИЧНОЙ УПАКОВКИ: 3000, ПОДКАТЕГОРИЯ: CLOCK &amp; TIMER ICS</t>
  </si>
  <si>
    <t>CDCLVD1208RHDR</t>
  </si>
  <si>
    <t>КАТЕГОРИЯ ПРОДУКТА: ФЕРРИТОВЫЕ ФИЛЬТРЫ, ROHS: ПОДРОБНОСТИ, СЕРИЯ: WE-CBF, ПРОДУКТ: FERRITE CHIP BEADS, ТИП ВЫВОДОВ: SMD/SMT, УПАКОВКА / БЛОК: 0805 (2012 METRIC), ИМПЕДАНС: 1.5 KOHMS, МАКСИМАЛЬНЫЙ ПОСТОЯННЫЙ ТОК: 1 A, ДОПУСТИМОЕ ОТКЛОНЕНИЕ: 0,25, МАКСИМАЛЬНОЕ СОПРОТИВЛЕНИЕ ПОСТОЯННОМУ ТОКУ: 300 MOHMS, МИНИМАЛЬНАЯ РАБОЧАЯ ТЕМПЕРАТУРА: - 55 C, МАКСИМАЛЬНАЯ РАБОЧАЯ ТЕМПЕРАТУРА: + 125 C, ДЛИНА: 2 MM, ШИРИНА: 1.2 MM, ВЫСОТА: 0.9 MM, ДИАМЕТР: -, КВАЛИФИКАЦИЯ: AEC-Q200, УПАКОВКА: REEL, УПАКОВКА: CUT TAPE, УПАКОВКА: MOUSEREEL, ТОРГОВАЯ МАРКА: WURTH ELEKTRONIK, ЁМКОСТЬ: -, ТИП ПРОДУКТА: FERRITE BEADS, РАЗМЕР ФАБРИЧНОЙ УПАКОВКИ: 4000, ПОДКАТЕГОРИЯ: FERRITES, ПРЕРЫВАНИЕ: -, ТЕСТОВАЯ ЧАСТОТА: 100 MHZ, ТИП: SMD EMI SUPPRESSION FERRITE BEAD WE-CBF</t>
  </si>
  <si>
    <t>742792097</t>
  </si>
  <si>
    <t>КАТЕГОРИЯ ПРОДУКТА: ФЕРРИТОВЫЕ ФИЛЬТРЫ, ROHS: ПОДРОБНОСТИ, СЕРИЯ: WE-PF, ПРОДУКТ: FERRITE CHIP BEADS, ТИП ВЫВОДОВ: SMD/SMT, ИМПЕДАНС: 2.9 KOHMS, МАКСИМАЛЬНЫЙ ПОСТОЯННЫЙ ТОК: 10 А, ДОПУСТИМОЕ ОТКЛОНЕНИЕ: 0,25, МАКСИМАЛЬНОЕ СОПРОТИВЛЕНИЕ ПОСТОЯННОМУ ТОКУ: 9 MOHMS, МИНИМАЛЬНАЯ РАБОЧАЯ ТЕМПЕРАТУРА: - 40 C, МАКСИМАЛЬНАЯ РАБОЧАЯ ТЕМПЕРАТУРА: + 125 C, ДЛИНА: 12 MM, ШИРИНА: 8 MM, ВЫСОТА: 8 MM, ДИАМЕТР: -, УПАКОВКА: REEL, УПАКОВКА: CUT TAPE, УПАКОВКА: MOUSEREEL, ТОРГОВАЯ МАРКА: WURTH ELEKTRONIK, ЁМКОСТЬ: -, ТИП ПРОДУКТА: FERRITE BEADS, РАЗМЕР ФАБРИЧНОЙ УПАКОВКИ: 500, ПОДКАТЕГОРИЯ: FERRITES, ПРЕРЫВАНИЕ: -, ТЕСТОВАЯ ЧАСТОТА: 100 MHZ, ТИП: SMD EMI SUPPRESSION POWER FERRITE WE-PF</t>
  </si>
  <si>
    <t>КАТЕГОРИЯ ПРОДУКТА: ФЕРРИТОВЫЕ ФИЛЬТРЫ, ROHS: ПОДРОБНОСТИ, СЕРИЯ: BL0, ПРОДУКТ: FERRITE BEADS ON LEADS, ТИП ВЫВОДОВ: AXIAL, МАКСИМАЛЬНЫЙ ПОСТОЯННЫЙ ТОК: 7 A, МАКСИМАЛЬНОЕ СОПРОТИВЛЕНИЕ ПОСТОЯННОМУ ТОКУ: -, МИНИМАЛЬНАЯ РАБОЧАЯ ТЕМПЕРАТУРА: - 40 C, МАКСИМАЛЬНАЯ РАБОЧАЯ ТЕМПЕРАТУРА: + 85 C, ДЛИНА: 5 MM, ШИРИНА: -, ВЫСОТА: -, ДИАМЕТР: 3.6 MM, УПАКОВКА: BULK, ТОРГОВАЯ МАРКА: MURATA ELECTRONICS, ЁМКОСТЬ: -, ТИП ПРОДУКТА: FERRITE BEADS, РАЗМЕР ФАБРИЧНОЙ УПАКОВКИ: 500, ПОДКАТЕГОРИЯ: FERRITES, ПРЕРЫВАНИЕ: -, КОММЕРЧЕСКОЕ ОБОЗНАЧЕНИЕ: EMIFIL, ТИП: FERRITE BEAD INDUCTOR - 1,</t>
  </si>
  <si>
    <t>BL01RN1A1D2B</t>
  </si>
  <si>
    <t>КАТЕГОРИЯ ПРОДУКТА: ТРАНЗИСТОРНЫЕ ВЫХОДНЫЕ ОПТОПАРЫ, ROHS: ПОДРОБНОСТИ, ВИД МОНТАЖА: SMD/SMT, УПАКОВКА / БЛОК: SOIC-8, КОЛИЧЕСТВО КАНАЛОВ: 2 CHANNEL, НАПРЯЖЕНИЕ ИЗОЛЯЦИИ: 4000 VRMS, ТИП ВЫХОДА: NPN PHOTOTRANSISTOR, КОЭФФИЦИЕНТ ПЕРЕДАЧИ ПО ТОКУ: 1, IF - ПРЯМОЙ ТОК: 30 MA, VF - ПРЯМОЕ НАПРЯЖЕНИЕ: 1.55 V, МАКСИМАЛЬНОЕ НАПРЯЖЕНИЕ КОЛЛЕКТОР-ЭМИТТЕР: 70 V, МАКСИМАЛЬНЫЙ КОЛЛЕКТОРНЫЙ ТОК: 2.5 MA, МАКСИМАЛЬНОЕ НАПРЯЖЕНИЕ НАСЫЩЕНИЯ КОЛЛЕКТОР-ЭМИТТЕР: 0.4 V, ВРЕМЯ НАРАСТАНИЯ: 3 US, ВРЕМЯ СПАДА: 4.7 US, VR - ОБРАТНОЕ НАПРЯЖЕНИЕ: 6 V, PD - РАССЕИВАНИЕ МОЩНОСТИ: 350 MW, МИНИМАЛЬНАЯ РАБОЧАЯ ТЕМПЕРАТУРА: - 55 C, МАКСИМАЛЬНАЯ РАБОЧАЯ ТЕМПЕРАТУРА: + 100 C, УПАКОВКА: REEL, УПАКОВКА: CUT TAPE, УПАКОВКА: MOUSEREEL, ТОРГОВАЯ МАРКА: VISHAY SEMICONDUCTORS, НАПРЯЖЕНИЕ ПРОБОЯ КОЛЛЕКТОР-ЭМИТТЕР: 70 V, КОНФИГУРАЦИЯ: 2 CHANNEL, ВЫСОТА: 3.38 MM, ДЛИНА: 5.84 MM, ТИП ПРОДУКТА: TRANSISTOR OUTPUT OPTOCOUPLERS, РАЗМЕР ФАБРИЧНОЙ УПАКОВКИ: 2000, ПОДКАТЕГОРИЯ: OPTOCOUPLERS, ШИРИНА: 3.91 MM</t>
  </si>
  <si>
    <t>ILD213T</t>
  </si>
  <si>
    <t>VISHAY/ DALE</t>
  </si>
  <si>
    <t>КОМПЛЕКСНОЕ ТИРИСТОРНОЕ УСТРОЙСТВО</t>
  </si>
  <si>
    <t>КОМПЛЕКСНОЕ ТИРИСТОРНОЕ УСТРОЙСТВО, ДЕЙСТВУЮЩЕЕ ЗНАЧЕНИЕ ТОКА ВО ВКЛЮЧЕННОМ СОСТОЯНИИ - IT RMS: 305 A, НЕПОВТОРЯЮЩИЙСЯ ТОК В ОТКРЫТОМ СОСТОЯНИИ : 4750 A, НОМИНАЛЬНОЕ ПЕРИОДИЧЕСКОЕ НАПРЯЖЕНИЕ В ЗАКРЫТОМ СОСТОЯНИИ (VDRM): 1.6 KV, ТОК УТЕЧКИ В ЗАКРЫТОМ СОСТОЯНИИ @ VDRM IDRM: 20 MA, НАПРЯЖЕНИЕ В ОТКРЫТОМ СОСТОЯНИИ: 1.38 V, МИНИМАЛЬНАЯ РАБОЧАЯ ТЕМПЕРАТУРА: - 40 C, МАКСИМАЛЬНАЯ РАБОЧАЯ ТЕМПЕРАТУРА: + 150 C, ВИД МОНТАЖА: SMD/SMT, УПАКОВКА / БЛОК: INT-A-PAK, УПАКОВКА: BULK, ТОК ВКЛЮЧЕНИЯ (IBO), МАКС.: 4980 A, НОМИНАЛЬНЫЙ ТОК: 195 A, ТЕХНОЛОГИЯ: SI, РАЗМЕР ФАБРИЧНОЙ УПАКОВКИ: 15, ВЕС ИЗДЕЛИЯ: 200 G</t>
  </si>
  <si>
    <t>VS-VSKD196/16PBF</t>
  </si>
  <si>
    <t>КАТЕГОРИЯ ПРОДУКТА: LDO РЕГУЛЯТОРЫ НАПРЯЖЕНИЯ, ROHS: ПОДРОБНОСТИ, ВИД МОНТАЖА: SMD/SMT, УПАКОВКА / БЛОК: TO-263-5, ВЫХОДНОЕ НАПРЯЖЕНИЕ: 3.3 V, ВЫХОДНОЙ ТОК: 0,125, КОЛИЧЕСТВО ВЫХОДОВ: 1 OUTPUT, ПОЛЯРНОСТЬ: POSITIVE, ТОК ПОКОЯ: 10 NA, ВХОДНОЕ НАПРЯЖЕНИЕ, МИН.: 2.5 V, ВХОДНОЕ НАПРЯЖЕНИЕ, МАКС.: 7 V, ПОДАВЛЕНИЕ ПУЛЬСАЦИЙ ПИТАНИЯ - ТИПИЧ.: 73 DB, ТИП ВЫХОДА: FIXED, МИНИМАЛЬНАЯ РАБОЧАЯ ТЕМПЕРАТУРА: - 40 C, МАКСИМАЛЬНАЯ РАБОЧАЯ ТЕМПЕРАТУРА: + 125 C, НАПРЯЖЕНИЕ ОТПУСКАНИЯ: 390 MV, СЕРИЯ: LP3856, УПАКОВКА: TUBE, ТОРГОВАЯ МАРКА: TEXAS INSTRUMENTS, НАПРЯЖЕНИЕ ОТПУСКАНИЯ - МАКС.: 0.05 V AT 300 MA, 0.45 V AT 3 A, IB - ВХОДНОЙ ТОК СМЕЩЕНИЯ: 4 MA, НЕСТАБИЛЬНОСТЬ ВЫХОДНОГО НАПРЯЖЕНИЯ ИЛИ ТОКА: 0.02 %, НЕСТАБИЛЬНОСТЬ ВЫХОДНОЙ НАГРУЗКИ: 0.08 %, ЧУВСТВИТЕЛЬНЫЙ К ВЛАЖНОСТИ: YES, РАБОЧИЙ ТОК ИСТОЧНИКА ПИТАНИЯ: 4 MA, ДИАПАЗОН РАБОЧИХ ТЕМПЕРАТУР: -4, ПРОДУКТ: LINEAR REGULATORS, ТИП ПРОДУКТА: LDO VOLTAGE REGULATORS, РАЗМЕР ФАБРИЧНОЙ УПАКОВКИ: 45, ПОДКАТЕГОРИЯ: PMIC - POWER MANAGEMENT ICS, ДОПУСТИМОЕ ОТКЛОНЕНИЕ: 0,03, ТИП: ULTRA LOW DROPOUT LINEAR REGULATOR, ТОЧНОСТЬ РЕГУЛИРОВАНИЯ НАПРЯЖЕНИЯ: 1.5 %</t>
  </si>
  <si>
    <t>LP3856ES-3.3/NOPB</t>
  </si>
  <si>
    <t>КАТЕГОРИЯ ПРОДУКТА: LDO РЕГУЛЯТОРЫ НАПРЯЖЕНИЯ, ROHS: ПОДРОБНОСТИ, ВИД МОНТАЖА: SMD/SMT, УПАКОВКА / БЛОК: TO-263-5, ВЫХОДНОЕ НАПРЯЖЕНИЕ: 1.2 V, ВЫХОДНОЙ ТОК: 1.5 A, КОЛИЧЕСТВО ВЫХОДОВ: 1 OUTPUT, ПОЛЯРНОСТЬ: POSITIVE, ТОК ПОКОЯ: 12 MA, ВХОДНОЕ НАПРЯЖЕНИЕ, МИН.: 980 MV, ВХОДНОЕ НАПРЯЖЕНИЕ, МАКС.: 5.5 V, ТИП ВЫХОДА: FIXED, МИНИМАЛЬНАЯ РАБОЧАЯ ТЕМПЕРАТУРА: - 40 C, МАКСИМАЛЬНАЯ РАБОЧАЯ ТЕМПЕРАТУРА: + 125 C, НАПРЯЖЕНИЕ ОТПУСКАНИЯ: 180 MV, СЕРИЯ: LP38858, УПАКОВКА: REEL, УПАКОВКА: CUT TAPE, УПАКОВКА: MOUSEREEL, ТОРГОВАЯ МАРКА: TEXAS INSTRUMENTS, НАПРЯЖЕНИЕ ОТПУСКАНИЯ - МАКС.: 0.165 V AT 1.5 A, IB - ВХОДНОЙ ТОК СМЕЩЕНИЯ: 11 MA, НЕСТАБИЛЬНОСТЬ ВЫХОДНОГО НАПРЯЖЕНИЯ ИЛИ ТОКА: 0.04 %/V, НЕСТАБИЛЬНОСТЬ ВЫХОДНОЙ НАГРУЗКИ: 0.2 %/A, ЧУВСТВИТЕЛЬНЫЙ К ВЛАЖНОСТИ: YES, РАБОЧИЙ ТОК ИСТОЧНИКА ПИТАНИЯ: 10 MA, ДИАПАЗОН РАБОЧИХ ТЕМПЕРАТУР: -4, ТИП ПРОДУКТА: LDO VOLTAGE REGULATORS, РАЗМЕР ФАБРИЧНОЙ УПАКОВКИ: 500, ПОДКАТЕГОРИЯ: PMIC - POWER MANAGEMENT ICS, ТОЧНОСТЬ РЕГУЛИРОВАНИЯ НАПРЯЖЕНИЯ: 0,01</t>
  </si>
  <si>
    <t>LP38858SX-1.2/NOPB</t>
  </si>
  <si>
    <t>КАТЕГОРИЯ ПРОДУКТА: ИМПУЛЬСНЫЕ РЕГУЛЯТОРЫ НАПРЯЖЕНИЯ, ROHS: ПОДРОБНОСТИ, ВИД МОНТАЖА: SMD/SMT, УПАКОВКА / БЛОК: VQFN-15, ТОПОЛОГИЯ: BUCK, ВЫХОДНОЕ НАПРЯЖЕНИЕ: 600 MV TO 5 V, ВЫХОДНОЙ ТОК: 10 А, КОЛИЧЕСТВО ВЫХОДОВ: 1 OUTPUT, ВХОДНОЕ НАПРЯЖЕНИЕ, МИН.: 4.5 V, ВХОДНОЕ НАПРЯЖЕНИЕ, МАКС.: 17 V, ТОК ПОКОЯ: 2 UA, ЧАСТОТА ПЕРЕКЛЮЧЕНИЙ: 200 KHZ TO 1.2 MHZ, МИНИМАЛЬНАЯ РАБОЧАЯ ТЕМПЕРАТУРА: - 40 C, МАКСИМАЛЬНАЯ РАБОЧАЯ ТЕМПЕРАТУРА: + 150 C, СЕРИЯ: TPS54020, УПАКОВКА: REEL, УПАКОВКА: CUT TAPE, УПАКОВКА: MOUSEREEL, ТОРГОВАЯ МАРКА: TEXAS INSTRUMENTS, СРЕДСТВА РАЗРАБОТКИ: TPS54020EVM-082, ВХОДНОЕ НАПРЯЖЕНИЕ: 4.5 V TO 17 V, РАБОЧИЙ ТОК ИСТОЧНИКА ПИТАНИЯ: 600 UA, ПРОДУКТ: VOLTAGE REGULATORS, ТИП ПРОДУКТА: SWITCHING VOLTAGE REGULATORS, РАЗМЕР ФАБРИЧНОЙ УПАКОВКИ: 3000, ПОДКАТЕГОРИЯ: PMIC - POWER MANAGEMENT ICS, НАПРЯЖЕНИЕ ПИТАНИЯ - МИН.: 4.5 V, КОММЕРЧЕСКОЕ ОБОЗНАЧЕНИЕ: SWIFT, ТИП: SYNCHRONOUS STEP-DOWN CONVERTER</t>
  </si>
  <si>
    <t>TPS54020RUWR</t>
  </si>
  <si>
    <t>МИКРОСХЕМА ИНТЕГРАЛЬНАЯ МОНОЛИТНАЯ - ИС ДЛЯ УСИЛИТЕЛЕЙ- АНАЛОГОВЫЕ КОМПАРАТОРЫ,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</si>
  <si>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ТОВАРА: ИС ДЛЯ УСИЛИТЕЛЕЙ- АНАЛОГОВЫЕ КОМПАРАТОРЫ. ПРОИЗВОДИТЕЛЬ: MAXIM INTEGRATED. ВИД МОНТАЖА: SMD/SMT . ТИП КОМПАРАТОРА: GENERAL PURPOSE WITH LATCH , КОЛИЧЕСТВО КАНАЛОВ: 1 CHANNEL , ТИП ВЫХОДА: COMPLEMENTARY , НАПРЯЖЕНИЕ ПИТАНИЯ - МАКС.: 5.5 V , НАПРЯЖЕНИЕ ПИТАНИЯ - МИН.: 2.7 V , РАБОЧИЙ ТОК ИСТОЧНИКА ПИТАНИЯ: 11 MA , ВРЕМЯ ОТКЛИКА: 4.5 NS ИНИМАЛЬНАЯ РАБОЧАЯ ТЕМПЕРАТУРА: - 40 C , МАКСИМАЛЬНАЯ РАБОЧАЯ ТЕМПЕРАТУРА: + 85 C , ПРОДУКТ: ANALOG COMPARATORS . СЕРИЯ: MAX961 , ТОРГОВАЯ МАРКА: MAXIM INTEGRATED , GBP - ПРОИЗВЕДЕНИЕ КОЭФФИЦИЕНТА УСИЛЕНИЯ НА ШИРИНУ ПОЛОСЫ ПРОПУСКАНИЯ (FT): - , ТИП ПРОДУКТА: ANALOG COMPARATORS , ВРЕМЯ ЗАДЕРЖКИ РАСПРОСТРАНЕНИЯ: 4.5 NS , РАЗМЕР ФАБРИЧНОЙ УПАКОВКИ: 100 , ПОДКАТЕГОРИЯ: AMPLIFIER ICS , ВЕС ИЗДЕЛИЯ: 540 MG</t>
  </si>
  <si>
    <t>MAX961ESA</t>
  </si>
  <si>
    <t>КАТЕГОРИЯ ПРОДУКТА: ЛИНЕЙНЫЕ РЕГУЛЯТОРЫ НАПРЯЖЕНИЯ, ROHS: N, ВИД МОНТАЖА: SMD/SMT, УПАКОВКА / БЛОК: SOIC-8, КОЛИЧЕСТВО ВЫХОДОВ: 1 OUTPUT, ПОЛЯРНОСТЬ: POSITIVE, ВЫХОДНОЕ НАПРЯЖЕНИЕ: 15 V, ВЫХОДНОЙ ТОК: 100 MA, ТИП ВЫХОДА: FIXED, ВХОДНОЕ НАПРЯЖЕНИЕ, МИН.: 16.7 V, ВХОДНОЕ НАПРЯЖЕНИЕ, МАКС.: 35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УПАКОВКА: TUBE, ТОРГОВАЯ МАРКА: ONSEMI, ТИП ПРОДУКТА: LINEAR VOLTAGE REGULATORS, ПОДКАТЕГОРИЯ: PMIC - POWER MANAGEMENT ICS</t>
  </si>
  <si>
    <t>MC78L15ABD</t>
  </si>
  <si>
    <t>МИКРОСХЕМА ДЛЯ УПРАВЛЕНИЯ ПИТАНИЕМ, КАТЕГОРИЯ ПРОДУКТА: ДРАЙВЕРЫ ДЛЯ УПРАВЛЕНИЯ ЗАТВОРОМ; ПРОДУКТ: IGBT, MOSFET GATE DRIVERS; ТИП: HIGH-SIDE, LOW-SIDE; ВИД МОНТАЖА: SMD/SMT; УПАКОВКА / БЛОК: SOIC-16; КОЛИЧЕСТВО ДРАЙВЕРОВ: 2 DRIVER; КОЛИЧЕСТВО ВЫХОДОВ: 2 OUTPUT; ВЫХОДНОЙ ТОК: 2.5 A; НАПРЯЖЕНИЕ ПИТАНИЯ - МИН.: 10 V; НАПРЯЖЕНИЕ ПИТАНИЯ - МАКС.: 25 V; ВРЕМЯ НАРАСТАНИЯ: 35 NS; ВРЕМЯ СПАДА: 25 NS; МИНИМАЛЬНАЯ РАБОЧАЯ ТЕМПЕРАТУРА: - 40 C; МАКСИМАЛЬНАЯ РАБОЧАЯ ТЕМПЕРАТУРА: + 125 C; УПАКОВКА: REEL; УПАКОВКА: CUT TAPE; УПАКОВКА: MOUSEREEL; ОСОБЕННОСТИ: INDEPENDENT; ВЫСОТА: 2.35 MM; ДЛИНА: 10.5 MM; ТИП ЛОГИКИ: CMOS, TTL; МАКСИМАЛЬНОЕ ВРЕМЯ ЗАДЕРЖКИ ВЫКЛЮЧЕНИЯ: 20 NS; МАКСИМАЛЬНОЕ ВРЕМЯ ЗАДЕРЖКИ ВКЛЮЧЕНИЯ: 20 NS; ЧУВСТВИТЕЛЬНЫЙ К ВЛАЖНОСТИ: YES; РАБОЧИЙ ТОК ИСТОЧНИКА ПИТАНИЯ: 340 UA; ВЫХОДНОЕ НАПРЯЖЕНИЕ: 10 V TO 20 V; PD - РАССЕИВАНИЕ МОЩНОСТИ: 1.25 W; ЗАДЕРЖКА РАСПРОСТРАНЕНИЯ - МАКС.: 150 NS; РАЗМЕР ФАБРИЧНОЙ УПАКОВКИ: 1000; ТЕХНОЛОГИЯ: SI; ШИРИНА: 7.6 MM; ДРУГИЕ НАЗВАНИЯ ТОВАРА №: IR2113STRPBF SP001543856; ВЕС ИЗДЕЛИЯ: 666 MG</t>
  </si>
  <si>
    <t>IR2113STRPBF</t>
  </si>
  <si>
    <t>КАТЕГОРИЯ ПРОДУКТА: LDO РЕГУЛЯТОРЫ НАПРЯЖЕНИЯ, ROHS: ПОДРОБНОСТИ, ВИД МОНТАЖА: SMD/SMT, УПАКОВКА / БЛОК: TO-252-3, ВЫХОДНОЕ НАПРЯЖЕНИЕ: 1.25 V TO 13.8 V, ВЫХОДНОЙ ТОК: 800 MA, КОЛИЧЕСТВО ВЫХОДОВ: 1 OUTPUT, ПОЛЯРНОСТЬ: POSITIVE, ТОК ПОКОЯ: 5 MA, ВХОДНОЕ НАПРЯЖЕНИЕ, МИН.: 2.6 V, ВХОДНОЕ НАПРЯЖЕНИЕ, МАКС.: 15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1.2 V, СЕРИЯ: LM1117, УПАКОВКА: REEL, УПАКОВКА: CUT TAPE, УПАКОВКА: MOUSEREEL, ТОРГОВАЯ МАРКА: TEXAS INSTRUMENTS, НАПРЯЖЕНИЕ ОТПУСКАНИЯ - МАКС.: 1.3 V AT 100 MA, 1.35 V AT 500 MA, 1.4 V AT 800 MA, IB - ВХОДНОЙ ТОК СМЕЩЕНИЯ: 5 MA,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-4, ПРОДУКТ: LINEAR REGULATORS, ТИП ПРОДУКТА: LDO VOLTAGE REGULATORS, ОПОРНОЕ НАПРЯЖЕНИЕ: 1.262 V, РАЗМЕР ФАБРИЧНОЙ УПАКОВКИ: 2500, ПОДКАТЕГОРИЯ: PMIC - POWER MANAGEMENT ICS, ТИП: LOW DROPOUT POSITIVE REGULATOR, ТОЧНОСТЬ РЕГУЛИРОВАНИЯ НАПРЯЖЕНИЯ: 0,01</t>
  </si>
  <si>
    <t>LM1117IDTX-ADJ/NOPB</t>
  </si>
  <si>
    <t>МИКРОСХЕМА ДЛЯ УПРАВЛЕНИЯ ПИТАНИЕМ, КАТЕГОРИЯ ПРОДУКТА: LDO РЕГУЛЯТОРЫ НАПРЯЖЕНИЯ; ROHS: N; ВИД МОНТАЖА: SMD/SMT; УПАКОВКА / БЛОК: VSSOP-8; ВЫХОДНОЕ НАПРЯЖЕНИЕ: 1.8 V; ВЫХОДНОЙ ТОК: 300 MA; КОЛИЧЕСТВО ВЫХОДОВ: 1 OUTPUT; ПОЛЯРНОСТЬ: POSITIVE; ВХОДНОЕ НАПРЯЖЕНИЕ, МИН.: 2.5 V; ВХОДНОЕ НАПРЯЖЕНИЕ, МАКС.: 6 V; ТИП ВЫХОДА: FIXED; МИНИМАЛЬНАЯ РАБОЧАЯ ТЕМПЕРАТУРА: - 40 C; МАКСИМАЛЬНАЯ РАБОЧАЯ ТЕМПЕРАТУРА: + 85 C; НАПРЯЖЕНИЕ ОТПУСКАНИЯ: 120 MV; СЕРИЯ: LP3982; УПАКОВКА: REEL; УПАКОВКА: CUT TAPE; УПАКОВКА: MOUSEREEL; НАПРЯЖЕНИЕ ОТПУСКАНИЯ - МАКС.: 0.22 V AT 200 MA; IB - ВХОДНОЙ ТОК СМЕЩЕНИЯ: 90 UA; НЕСТАБИЛЬНОСТЬ ВЫХОДНОГО НАПРЯЖЕНИЯ ИЛИ ТОКА: 0.01 %/V; НЕСТАБИЛЬНОСТЬ ВЫХОДНОЙ НАГРУЗКИ: 0.002 %/MA; РАБОЧИЙ ТОК ИСТОЧНИКА ПИТАНИЯ: 90 UA; РАЗМЕР ФАБРИЧНОЙ УПАКОВКИ:РАЗМЕР ФАБРИЧНОЙ УПАКОВКИ: 1000; ТОЧНОСТЬ РЕГУЛИРОВАНИЯ НАПРЯЖЕНИЯ: 2 %; ВЕС ИЗДЕЛИЯ: 18,400 MG</t>
  </si>
  <si>
    <t>LP3982IMM-1.8</t>
  </si>
  <si>
    <t>КАТЕГОРИЯ ПРОДУКТА: ИМПУЛЬСНЫЕ РЕГУЛЯТОРЫ НАПРЯЖЕНИЯ, ROHS: ПОДРОБНОСТИ, ВИД МОНТАЖА: SMD/SMT, УПАКОВКА / БЛОК: HTSSOP-20, ТОПОЛОГИЯ: BUCK, ВЫХОДНОЕ НАПРЯЖЕНИЕ: 600 MV TO 5.5 V, ВЫХОДНОЙ ТОК: 15 A, КОЛИЧЕСТВО ВЫХОДОВ: 1 OUTPUT, ВХОДНОЕ НАПРЯЖЕНИЕ, МИН.: 2.95 V, ВХОДНОЕ НАПРЯЖЕНИЕ, МАКС.: 5.5 V, ЧАСТОТА ПЕРЕКЛЮЧЕНИЙ: 300 KHZ TO 1.5 MHZ, МИНИМАЛЬНАЯ РАБОЧАЯ ТЕМПЕРАТУРА: - 40 C, МАКСИМАЛЬНАЯ РАБОЧАЯ ТЕМПЕРАТУРА: + 125 C, СЕРИЯ: LM21215A, УПАКОВКА: REEL, УПАКОВКА: CUT TAPE, УПАКОВКА: MOUSEREEL, ТОРГОВАЯ МАРКА: TEXAS INSTRUMENTS, НЕСТАБИЛЬНОСТЬ ВЫХОДНОЙ НАГРУЗКИ: 0.02 % VOUT/A, РАБОЧИЙ ТОК ИСТОЧНИКА ПИТАНИЯ: 1.5 MA, ТИП ПРОДУКТА: SWITCHING VOLTAGE REGULATORS, РАЗМЕР ФАБРИЧНОЙ УПАКОВКИ: 2500, ПОДКАТЕГОРИЯ: PMIC - POWER MANAGEMENT ICS, ТИП: STEP DOWN</t>
  </si>
  <si>
    <t>МИКРОСХЕМА ДЛЯ УПРАВЛЕНИЯ ПИТАНИЕМ, КАТЕГОРИЯ ПРОДУКТА: LDO РЕГУЛЯТОРЫ НАПРЯЖЕНИЯ, ВИД МОНТАЖА: SMD/SMT, УПАКОВКА / БЛОК: SOIC-8, ВЫХОДНОЕ НАПРЯЖЕНИЕ: ADJUSTABLE, ВЫХОДНОЙ ТОК: 1 A, КОЛИЧЕСТВО ВЫХОДОВ: 1 OUTPUT, ПОЛЯРНОСТЬ: POSITIVE, ТОК ПОКОЯ: 11 MA, ВХОДНОЕ НАПРЯЖЕНИЕ (МАКС.): 16 V, ВХОДНОЕ НАПРЯЖЕНИЕ МИН.: 2.25 V, ТИП ВЫХОДА: ADJUSTABLE, МИНИМАЛЬНАЯ РАБОЧАЯ ТЕМПЕРАТУРА: - 40 C, МАКСИМАЛЬНАЯ РАБОЧАЯ ТЕМПЕРАТУРА: + 125 C, НАПРЯЖЕНИЕ ОТПУСКАНИЯ: 410 MV, УПАКОВКА: CUT TAPE, УПАКОВКА: MOUSEREEL, УПАКОВКА: REEL, НАПРЯЖЕНИЕ ОТПУСКАНИЯ - МАКС.: 630 MV, НЕСТАБИЛЬНОСТЬ ВЫХОДНОГО НАПРЯЖЕНИЯ ИЛИ ТОКА: 0.06 %, НЕСТАБИЛЬНОСТЬ ВЫХОДНОЙ НАГРУЗКИ: 0.2 %, ЧУВСТВИТЕЛЬНЫЙ К ВЛАЖНОСТИ: YES, РАЗМЕР ФАБРИЧНОЙ УПАКОВКИ: 2500, ДРУГИЕ НАЗВАНИЯ ТОВАРА №: MIC39102YM TR, ВЕС ИЗДЕЛИЯ: 540 MG</t>
  </si>
  <si>
    <t>MIC39102YM-TR</t>
  </si>
  <si>
    <t>LM1086IS-5.0/NOPB</t>
  </si>
  <si>
    <t>МИКРОСХЕМА ИНТЕГРАЛЬНАЯ МОНОЛИТНАЯ - ИС ДЛЯ УПРАВЛЕНИЯ ПИТАНИЕМ -  LDO РЕГУЛЯТОРЫ (КОНТРОЛЛЕРЫ) НАПРЯЖЕНИЯ,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</si>
  <si>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ИНТЕГРАЛЬНАЯ МОНОЛИТНАЯ - ИС ДЛЯ УПРАВЛЕНИЯ ПИТАНИЕМ - ЛИНЕЙНЫЕ ПРЕОБРАЗОВАТЕЛИ НАПРЯЖЕНИЯ,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</si>
  <si>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ИНТЕГРАЛЬНЫЕ СХЕМЫ УПРАВЛЕНИЯ ПИТАНИЕМ - ЛИНЕЙНЫЕ ПРЕОБРАЗОВАТЕЛИ НАПРЯЖЕНИЯ (LDO). ВИД МОНТАЖА: SMD/SMT. УПАКОВКА / БЛОК:LFCSP-48. УПАКОВКА: CUT TAPE ИЛИ REEL ИАПАЗОН РАБОЧИХ ТЕМПЕРАТУР: - 40 C TO + 125 C. СЕРИЯ: ADP5052.ТОРГОВАЯ МАРКА:ANALOG DEVICES УВСТВИТЕЛЬНЫЙ К ВЛАЖНОСТИ: YES. РАБОЧИЙ ТОК ИСТОЧНИКА ПИТАНИЯ:4.8 MA. РАБОЧЕЕ НАПРЯЖЕНИЕ ПИТАНИЯ: 4.5 V TO 15 V. ТИП ПРОДУКТА:POWER MANAGEMENT SPECIALIZED - PMIC. РАЗМЕР ФАБРИЧНОЙ УПАКОВКИ:750 ПОДКАТЕГОРИЯ: PMIC - POWER MANAGEMENT ICS. ВЕС ИЗДЕЛИЯ:0.19 G</t>
  </si>
  <si>
    <t>ADP5052ACPZ-R7</t>
  </si>
  <si>
    <t>КАТЕГОРИЯ ПРОДУКТА: LDO РЕГУЛЯТОРЫ НАПРЯЖЕНИЯ, ROHS: N, ВИД МОНТАЖА: SMD/SMT, УПАКОВКА / БЛОК: SOIC-8, ВЫХОДНОЕ НАПРЯЖЕНИЕ: 800 MV TO 1.8 V, ВЫХОДНОЙ ТОК: 0,125, КОЛИЧЕСТВО ВЫХОДОВ: 1 OUTPUT, ПОЛЯРНОСТЬ: POSITIVE, ТОК ПОКОЯ: 8.5 MA, ВХОДНОЕ НАПРЯЖЕНИЕ, МАКС.: 5.5 V, ТИП ВЫХОДА: ADJUSTABLE, МИНИМАЛЬНАЯ РАБОЧАЯ ТЕМПЕРАТУРА: - 40 C, МАКСИМАЛЬНАЯ РАБОЧАЯ ТЕМПЕРАТУРА: + 125 C, НАПРЯЖЕНИЕ ОТПУСКАНИЯ: 240 MV, СЕРИЯ: LP38853, УПАКОВКА: REEL, УПАКОВКА: CUT TAPE, УПАКОВКА: MOUSEREEL, ТОРГОВАЯ МАРКА: TEXAS INSTRUMENTS, НАПРЯЖЕНИЕ ОТПУСКАНИЯ - МАКС.: 0.3 V AT 3 A, IB - ВХОДНОЙ ТОК СМЕЩЕНИЯ: 7 MA, НЕСТАБИЛЬНОСТЬ ВЫХОДНОГО НАПРЯЖЕНИЯ ИЛИ ТОКА: 0.1 %/V, НЕСТАБИЛЬНОСТЬ ВЫХОДНОЙ НАГРУЗКИ: 0.2 %/A, ЧУВСТВИТЕЛЬНЫЙ К ВЛАЖНОСТИ: YES, ТИП ПРОДУКТА: LDO VOLTAGE REGULATORS, РАЗМЕР ФАБРИЧНОЙ УПАКОВКИ: 2500, ПОДКАТЕГОРИЯ: PMIC - POWER MANAGEMENT ICS, ТОЧНОСТЬ РЕГУЛИРОВАНИЯ НАПРЯЖЕНИЯ: 1.5 %</t>
  </si>
  <si>
    <t>LP38853MRX-ADJ</t>
  </si>
  <si>
    <t>КАТЕГОРИЯ ПРОДУКТА: LDO РЕГУЛЯТОРЫ НАПРЯЖЕНИЯ, ROHS: ПОДРОБНОСТИ, ВИД МОНТАЖА: SMD/SMT, УПАКОВКА / БЛОК: SOT-223-6, ВЫХОДНОЕ НАПРЯЖЕНИЕ: 5 V, ВЫХОДНОЙ ТОК: 1 A, КОЛИЧЕСТВО ВЫХОДОВ: 1 OUTPUT, ПОЛЯРНОСТЬ: POSITIVE, ТОК ПОКОЯ: 1.7 MA, ВХОДНОЕ НАПРЯЖЕНИЕ, МИН.: 2.1 V, ВХОДНОЕ НАПРЯЖЕНИЕ, МАКС.: 15 V, ТИП ВЫХОДА: FIXED, МИНИМАЛЬНАЯ РАБОЧАЯ ТЕМПЕРАТУРА: - 40 C, МАКСИМАЛЬНАЯ РАБОЧАЯ ТЕМПЕРАТУРА: + 85 C, НАПРЯЖЕНИЕ ОТПУСКАНИЯ: 230 MV, СЕРИЯ: REG104-5, УПАКОВКА: REEL, УПАКОВКА: CUT TAPE, УПАКОВКА: MOUSEREEL, ТОРГОВАЯ МАРКА: TEXAS INSTRUMENTS, НАПРЯЖЕНИЕ ОТПУСКАНИЯ - МАКС.: 500 MV, ВЫСОТА: 1.6 MM, IB - ВХОДНОЙ ТОК СМЕЩЕНИЯ: 600 UA, ДЛИНА: 6.5 MM, ЧУВСТВИТЕЛЬНЫЙ К ВЛАЖНОСТИ: YES, ПРОДУКТ: LDO VOLTAGE REGULATORS, ТИП ПРОДУКТА: LDO VOLTAGE REGULATORS, ОПОРНОЕ НАПРЯЖЕНИЕ: 1.295 V, РАЗМЕР ФАБРИЧНОЙ УПАКОВКИ: 2500, ПОДКАТЕГОРИЯ: PMIC - POWER MANAGEMENT ICS, ТИП: LOW DROPOUT REGULATORS, ТОЧНОСТЬ РЕГУЛИРОВАНИЯ НАПРЯЖЕНИЯ: 0,02, ШИРИНА: 3.5 MM</t>
  </si>
  <si>
    <t>REG104GA-5/2K5</t>
  </si>
  <si>
    <t>КАТЕГОРИЯ ПРОДУКТА: LDO РЕГУЛЯТОРЫ НАПРЯЖЕНИЯ, ROHS: ПОДРОБНОСТИ, ВИД МОНТАЖА: SMD/SMT, УПАКОВКА / БЛОК: MSOP-16, ВЫХОДНОЕ НАПРЯЖЕНИЕ: ADJUSTABLE, ВЫХОДНОЙ ТОК: 500 MA, КОЛИЧЕСТВО ВЫХОДОВ: 2 OUTPUT, ПОЛЯРНОСТЬ: POSITIVE, ТОК ПОКОЯ: 55 UA, ВХОДНОЕ НАПРЯЖЕНИЕ, МИН.: 1.8 V, ВХОДНОЕ НАПРЯЖЕНИЕ, МАКС.: 20 V, ПОДАВЛЕНИЕ ПУЛЬСАЦИЙ ПИТАНИЯ - ТИПИЧ.: 67 DB, ТИП ВЫХОДА: ADJUSTABLE, МИНИМАЛЬНАЯ РАБОЧАЯ ТЕМПЕРАТУРА: - 40 C, МАКСИМАЛЬНАЯ РАБОЧАЯ ТЕМПЕРАТУРА: + 125 C, НАПРЯЖЕНИЕ ОТПУСКАНИЯ: 300 MV, СЕРИЯ: LT3029, УПАКОВКА: TUBE, ТОРГОВАЯ МАРКА: ANALOG DEVICES, НАПРЯЖЕНИЕ ОТПУСКАНИЯ - МАКС.: 0.36 V, НЕСТАБИЛЬНОСТЬ ВЫХОДНОГО НАПРЯЖЕНИЯ ИЛИ ТОКА: 0.5 MV, НЕСТАБИЛЬНОСТЬ ВЫХОДНОЙ НАГРУЗКИ: 2.5 MV, РАБОЧИЙ ТОК ИСТОЧНИКА ПИТАНИЯ: 55 UA, ПРОДУКТ: LDO VOLTAGE REGULATORS, ТИП ПРОДУКТА: LDO VOLTAGE REGULATORS, ОПОРНОЕ НАПРЯЖЕНИЕ: 1.215 V, РАЗМЕР ФАБРИЧНОЙ УПАКОВКИ: 37, ПОДКАТЕГОРИЯ: PMIC - POWER MANAGEMENT ICS, ТИП: MICROPOWER REGULATOR</t>
  </si>
  <si>
    <t>LT3029EMSE#PBF</t>
  </si>
  <si>
    <t>КОНТРОЛЛЕР ЦИФРОВЫХ СИГНАЛОВ, КАТЕГОРИЯ ПРОДУКТА: ПРОЦЕССОРЫ И КОНТРОЛЛЕРЫ ЦИФРОВЫХ СИГНАЛОВ (DSP, DSC); ПРОДУКТ: DSCS; СЕРИЯ: DSPIC30F5015; КОММЕРЧЕСКОЕ ОБОЗНАЧЕНИЕ: DSPIC; ВИД МОНТАЖА: SMD/SMT; УПАКОВКА / БЛОК: TQFP-64; ЯДРО: DSPIC30F; МАКСИМАЛЬНАЯ ТАКТОВАЯ ЧАСТОТА: 30 MHZ; ПАМЯТЬ ДЛЯ КЭША КОМАНД L1 / ДАННЫХ: -; ПАМЯТЬ ДЛЯ КЭША КОМАНД L1 / ДАННЫХ: -; РАЗМЕР ПРОГРАММНОЙ ПАМЯТИ: 66 KB; РАЗМЕР ОЗУ ДАННЫХ: 2 KB; РАБОЧЕЕ НАПРЯЖЕНИЕ ПИТАНИЯ: 2.5 V TO 5.5 V; МИНИМАЛЬНАЯ РАБОЧАЯ ТЕМПЕРАТУРА: - 40 C; МАКСИМАЛЬНАЯ РАБОЧАЯ ТЕМПЕРАТУРА: + 85 C; УПАКОВКА: TRAY; ШИРИНА ШИНЫ ДАННЫХ: 16 BIT; ВЫСОТА: 1 MM; ТИП ИНТЕРФЕЙСА: CAN/I2C/SPI/UART; ДЛИНА: 10 MM; ЧУВСТВИТЕЛЬНЫЙ К ВЛАЖНОСТИ: YES; КОЛИЧЕСТВО ВХОДОВ/ВЫХОДОВ: 52 I/O; КОЛИЧЕСТВО ТАЙМЕРОВ/СЧЕТЧИКОВ: 5 TIMER; СЕРИЯ ПРОЦЕССОРА: DSPIC30F; ТИП ПАМЯТИ ПРОГРАММ: FLASH; РАЗМЕР ФАБРИЧНОЙ УПАКОВКИ: 160; ШИРИНА: 10 MM; ВЕС ИЗДЕЛИЯ: 360.600 MG</t>
  </si>
  <si>
    <t>МИКРОСХЕМА ДЛЯ УПРАВЛЕНИЯ ПИТАНИЕМ, КАТЕГОРИЯ ПРОДУКТА: LDO РЕГУЛЯТОРЫ НАПРЯЖЕНИЯ; ВИД МОНТАЖА: SMD/SMT; УПАКОВКА / БЛОК: TSSOP-16; ВЫХОДНОЕ НАПРЯЖЕНИЕ: 1.24 V TO 60 V; ВЫХОДНОЙ ТОК: 250 MA; КОЛИЧЕСТВО ВЫХОДОВ: 1 OUTPUT; ПОЛЯРНОСТЬ: POSITIVE; ТОК ПОКОЯ: 40 UA; ВХОДНОЕ НАПРЯЖЕНИЕ, МИН.: 4 V; ВХОДНОЕ НАПРЯЖЕНИЕ, МАКС.: 80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400 MV; СЕРИЯ: LT3012B; УПАКОВКА: TUBE; НАПРЯЖЕНИЕ ОТПУСКАНИЯ - МАКС.: 490 MV; IB - ВХОДНОЙ ТОК СМЕЩЕНИЯ: 30 NA; НЕСТАБИЛЬНОСТЬ ВЫХОДНОГО НАПРЯЖЕНИЯ ИЛИ ТОКА: 0.1 MV; НЕСТАБИЛЬНОСТЬ ВЫХОДНОЙ НАГРУЗКИ: 7 MV; РАБОЧИЙ ТОК ИСТОЧНИКА ПИТАНИЯ: 0.04 MA; ДИАПАЗОН ВЫХОДНОГО НАПРЯЖЕНИЯ: 1.24 V TO 60 V; ПРОДУКТ: LINEAR REGULATORS; ОПОРНОЕ НАПРЯЖЕНИЕ: 1.24 V; РАЗМЕР ФАБРИЧНОЙ УПАКОВКИ: 95; ТИП: MICROPOWER LINEAR REGULATOR; ВЕС ИЗДЕЛИЯ: 239 MG</t>
  </si>
  <si>
    <t>LT3012BEFE#PBF</t>
  </si>
  <si>
    <t>КАТЕГОРИЯ ТОВАРА: ИС ДЛЯ УСИЛИТЕЛЕЙ - БЫСТРОДЕЙСТВУЮЩИЕ ОПЕРАЦИОННЫЕ УСИЛИТЕЛИ (3GHZ LOW NOISE/LOW DISTORTION DIFFERENTIAL AMP). ПРОИЗВОДИТЕЛЬ: ANALOG DEVICES INC. , КАТЕГОРИЯ ПРОДУКТА: БЫСТРОДЕЙСТВУЮЩИЕ ОПЕРАЦИОННЫЕ УСИЛИТЕЛИ , СЕРИЯ: LTC6400-20 , КОЛИЧЕСТВО КАНАЛОВ: 1 CHANNEL , GBP - ПРОИЗВЕДЕНИЕ КОЭФФИЦИЕНТА УСИЛЕНИЯ НА ШИРИНУ ПОЛОСЫ ПРОПУСКАНИЯ (FT): 1.8 GHZ , SR - СКОРОСТЬ НАРАСТАНИЯ ВЫХОДНОГО НАПРЯЖЕНИЯ: 4500 V/US , УСИЛЕНИЕ ПО НАПРЯЖЕНИЮ, ДБ: 20 DB , CMRR - КОЭФФИЦИЕНТ ПОДАВЛЕНИЯ СИНФАЗНОГО СИГНАЛА: 55 DB , ВЫХОДНОЙ ТОК НА КАНАЛ: 20 MA , VOS - ВХОДНОЕ НАПРЯЖЕНИЕ СМЕЩЕНИЯ НУЛЯ: 2 MV , НАПРЯЖЕНИЕ ПИТАНИЯ - МАКС.: 3.5 V , НАПРЯЖЕНИЕ ПИТАНИЯ - МИН.: 2.85 V , РАБОЧИЙ ТОК ИСТОЧНИКА ПИТАНИЯ: 90 MA ИНИМАЛЬНАЯ РАБОЧАЯ ТЕМПЕРАТУРА: - 40 C , МАКСИМАЛЬНАЯ РАБОЧАЯ ТЕМПЕРАТУРА: + 85 C , ВИД МОНТАЖА: SMD/SMT , ТИП УСИЛИТЕЛЯ: HIGH SPEED , ПРОДУКТ: OPERATIONAL AMPLIFIERS , ТОРГОВАЯ МАРКА: ANALOG DEVICES / LINEAR TECHNOLOGY , ОТКЛЮЧЕНИЕ: NO SHUTDOWN , EN - ИНТЕНСИВНОСТЬ ШУМА ВХОДНОГО НАПРЯЖЕНИЯ: 1.1 NV/RTHZ , КОЭФФИЦИЕНТ УСИЛЕНИЯ V/V: 10 V/V , МАКСИМАЛЬНОЕ ВХОДНОЕ СОПРОТИВЛЕНИЕ: 230 OHMS , ТИП ПРОДУКТА: OP AMPS - HIGH SPEED OPERATIONAL AMPLIFIERS , PSRR - КОЭФФИЦИЕНТ ПОДАВЛЕНИЯ ПОМЕХ ПО ПИТАНИЮ: 86 DB , РАЗМЕР ФАБРИЧНОЙ УПАКОВКИ: 121 , ПОДКАТЕГОРИЯ: AMPLIFIER ICS</t>
  </si>
  <si>
    <t>LTC6400IUD-20</t>
  </si>
  <si>
    <t>МИКРОСХЕМА ДЛЯ УПРАВЛЕНИЯ ПИТАНИЕМ, КАТЕГОРИЯ ПРОДУКТА: LDO РЕГУЛЯТОРЫ НАПРЯЖЕНИЯ; ВИД МОНТАЖА: SMD/SMT; УПАКОВКА / БЛОК: SOIC-8; ВЫХОДНОЕ НАПРЯЖЕНИЕ: ADJUSTABLE; ВЫХОДНОЙ ТОК: 1 A; КОЛИЧЕСТВО ВЫХОДОВ: 1 OUTPUT; ПОЛЯРНОСТЬ: POSITIVE; ТОК ПОКОЯ: 11 MA; ВХОДНОЕ НАПРЯЖЕНИЕ (МАКС.): 16 V; ВХОДНОЕ НАПРЯЖЕНИЕ МИН.: 2.25 V; ТИП ВЫХОДА: ADJUSTABLE; МИНИМАЛЬНАЯ РАБОЧАЯ ТЕМПЕРАТУРА: - 40 C; МАКСИМАЛЬНАЯ РАБОЧАЯ ТЕМПЕРАТУРА: + 125 C; НАПРЯЖЕНИЕ ОТПУСКАНИЯ: 410 MV; СЕРИЯ: MIC39102; УПАКОВКА: TUBE; НАПРЯЖЕНИЕ ОТПУСКАНИЯ - МАКС.: 630 MV; IB - ВХОДНОЙ ТОК СМЕЩЕНИЯ: 120 NA; НЕСТАБИЛЬНОСТЬ ВЫХОДНОГО НАПРЯЖЕНИЯ ИЛИ ТОКА: 0.06 %; НЕСТАБИЛЬНОСТЬ ВЫХОДНОЙ НАГРУЗКИ: 0.2 %; ЧУВСТВИТЕЛЬНЫЙ К ВЛАЖНОСТИ: YES; ДИАПАЗОН ВЫХОДНОГО НАПРЯЖЕНИЯ: 1.24 V TO 16 V; ТИП ПРОДУКТА: LDO VOLTAGE REGULATORS; ОПОРНОЕ НАПРЯЖЕНИЕ: 1.24 V; РАЗМЕР ФАБРИЧНОЙ УПАКОВКИ: 95; ДОПУСТИМОЕ ОТКЛОНЕНИЕ: 1 %; ВЕС ИЗДЕЛИЯ: 540 MG</t>
  </si>
  <si>
    <t>MIC39102YM</t>
  </si>
  <si>
    <t>КАТЕГОРИЯ ПРОДУКТА: КОНТРОЛЛЕРЫ НАПРЯЖЕНИЯ С ВОЗМОЖНОСТЬЮ ГОРЯЧЕЙ ЗАМЕНЫ, ROHS: N, РАБОЧИЙ ТОК ИСТОЧНИКА ПИТАНИЯ: 2 MA, ВИД МОНТАЖА: SMD/SMT, УПАКОВКА / БЛОК: QFN-32, ТОРГОВАЯ МАРКА: ANALOG DEVICES, ТИП ПРОДУКТА: HOT SWAP VOLTAGE CONTROLLERS, СЕРИЯ: LTC4260, ПОДКАТЕГОРИЯ: PMIC - POWER MANAGEMENT ICS</t>
  </si>
  <si>
    <t>LTC4260IUH</t>
  </si>
  <si>
    <t>КАТЕГОРИЯ ПРОДУКТА: 8-БИТНЫЕ МИКРОКОНТРОЛЛЕРЫ, ROHS: ПОДРОБНОСТИ, СЕРИЯ: PIC18(L)F4XJ53, ВИД МОНТАЖА: SMD/SMT, УПАКОВКА / БЛОК: TQFP-44, ЯДРО: PIC18, РАЗМЕР ПРОГРАММНОЙ ПАМЯТИ: 128 KB, ШИРИНА ШИНЫ ДАННЫХ: 8 BIT, РАЗРЕШЕНИЕ АЦП: 12 BIT, МАКСИМАЛЬНАЯ ТАКТОВАЯ ЧАСТОТА: 48 MHZ, КОЛИЧЕСТВО ВХОДОВ/ВЫХОДОВ: 22 I/O, РАЗМЕР ОЗУ ДАННЫХ: 3.8 KB, НАПРЯЖЕНИЕ ПИТАНИЯ - МИН.: 2.15 V, НАПРЯЖЕНИЕ ПИТАНИЯ - МАКС.: 3.6 V, МИНИМАЛЬНАЯ РАБОЧАЯ ТЕМПЕРАТУРА: - 40 C, МАКСИМАЛЬНАЯ РАБОЧАЯ ТЕМПЕРАТУРА: + 85 C, УПАКОВКА: TRAY, ТОРГОВАЯ МАРКА: MICROCHIP TECHNOLOGY / ATMEL, ТИП ОЗУ ДАННЫХ: SRAM, ВЫСОТА: 1 MM, ТИП ИНТЕРФЕЙСА: I2C, SPI, USART, ДЛИНА: 10 MM, ЧУВСТВИТЕЛЬНЫЙ К ВЛАЖНОСТИ: YES, КОЛИЧЕСТВО КАНАЛОВ АЦП: 13 CHANNEL, КОЛИЧЕСТВО ТАЙМЕРОВ/СЧЕТЧИКОВ: 8 TIMER, СЕРИЯ ПРОЦЕССОРА: PIC18, ТИП ПРОДУКТА: 8-BIT MICROCONTROLLERS - MCU, ТИП ПАМЯТИ ПРОГРАММ: FLASH, РАЗМЕР ФАБРИЧНОЙ УПАКОВКИ: 160, ПОДКАТЕГОРИЯ: MICROCONTROLLERS - MCU, КОММЕРЧЕСКОЕ ОБОЗНАЧЕНИЕ: PIC, ШИРИНА: 10 MM</t>
  </si>
  <si>
    <t>КАТЕГОРИЯ ПРОДУКТА: ИМПУЛЬСНЫЕ РЕГУЛЯТОРЫ НАПРЯЖЕНИЯ, ROHS: ПОДРОБНОСТИ, ВИД МОНТАЖА: SMD/SMT, УПАКОВКА / БЛОК: SO-POWERPAD-8, ТОПОЛОГИЯ: BUCK, ВЫХОДНОЕ НАПРЯЖЕНИЕ: 7.6 V, ВЫХОДНОЙ ТОК: 600 MA, КОЛИЧЕСТВО ВЫХОДОВ: 1 OUTPUT, ВХОДНОЕ НАПРЯЖЕНИЕ, МИН.: 7.5 V, ВХОДНОЕ НАПРЯЖЕНИЕ, МАКС.: 100 V, ЧАСТОТА ПЕРЕКЛЮЧЕНИЙ: 1 MHZ, МИНИМАЛЬНАЯ РАБОЧАЯ ТЕМПЕРАТУРА: - 40 C, МАКСИМАЛЬНАЯ РАБОЧАЯ ТЕМПЕРАТУРА: + 125 C, СЕРИЯ: LM5017, УПАКОВКА: TUBE, ТОРГОВАЯ МАРКА: TEXAS INSTRUMENTS, СРЕДСТВА РАЗРАБОТКИ: LM5017EVAL, ВХОДНОЕ НАПРЯЖЕНИЕ: 7.5 V TO 100 V, ЧУВСТВИТЕЛЬНЫЙ К ВЛАЖНОСТИ: YES, РАБОЧИЙ ТОК ИСТОЧНИКА ПИТАНИЯ: 1.75 MA, ТИП ПРОДУКТА: SWITCHING VOLTAGE REGULATORS, ОТКЛЮЧЕНИЕ: SHUTDOWN, РАЗМЕР ФАБРИЧНОЙ УПАКОВКИ: 95, ПОДКАТЕГОРИЯ: PMIC - POWER MANAGEMENT ICS, НАПРЯЖЕНИЕ ПИТАНИЯ - МИН.: 7.5 V, ТИП: VOLTAGE CONVERTER</t>
  </si>
  <si>
    <t>LM5017MR/NOPB</t>
  </si>
  <si>
    <t>КАТЕГОРИЯ ПРОДУКТА: ИМПУЛЬСНЫЕ РЕГУЛЯТОРЫ НАПРЯЖЕНИЯ, ROHS: ПОДРОБНОСТИ, ВИД МОНТАЖА: SMD/SMT, УПАКОВКА / БЛОК: WSON-8, ТОПОЛОГИЯ: BUCK, ВЫХОДНОЕ НАПРЯЖЕНИЕ: ADJUSTABLE, ВЫХОДНОЙ ТОК: 2 A, КОЛИЧЕСТВО ВЫХОДОВ: 1 OUTPUT, ВХОДНОЕ НАПРЯЖЕНИЕ, МИН.: 2.9 V, ВХОДНОЕ НАПРЯЖЕНИЕ, МАКС.: 6 V, ТОК ПОКОЯ: 1 MA, ЧАСТОТА ПЕРЕКЛЮЧЕНИЙ: 3 MHZ, МИНИМАЛЬНАЯ РАБОЧАЯ ТЕМПЕРАТУРА: - 40 C, МАКСИМАЛЬНАЯ РАБОЧАЯ ТЕМПЕРАТУРА: + 125 C, СЕРИЯ: TPS62065, УПАКОВКА: REEL, УПАКОВКА: CUT TAPE, УПАКОВКА: MOUSEREEL, ТОРГОВАЯ МАРКА: TEXAS INSTRUMENTS, СРЕДСТВА РАЗРАБОТКИ: TPS62065-67EVM-347, ВХОДНОЕ НАПРЯЖЕНИЕ: 2.9 V TO 6 V, НЕСТАБИЛЬНОСТЬ ВЫХОДНОЙ НАГРУЗКИ: - 0.5 %, ЧУВСТВИТЕЛЬНЫЙ К ВЛАЖНОСТИ: YES, РАБОЧИЙ ТОК ИСТОЧНИКА ПИТАНИЯ: 18 UA, ПРОДУКТ: VOLTAGE REGULATORS, ТИП ПРОДУКТА: SWITCHING VOLTAGE REGULATORS, РАЗМЕР ФАБРИЧНОЙ УПАКОВКИ: 3000, ПОДКАТЕГОРИЯ: PMIC - POWER MANAGEMENT ICS, ТИП: VOLTAGE CONVERTE</t>
  </si>
  <si>
    <t>TPS62065DSGR</t>
  </si>
  <si>
    <t>ПРОЦЕССОР И КОНТРОЛЛЕР ЦИФРОВЫХ СИГНАЛОВ (DSP, DSC),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</si>
  <si>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ПРОЦЕССОР И КОНТРОЛЛЕР ЦИФРОВЫХ СИГНАЛОВ (DSP, DSC), ВИД МОНТАЖА: SMD/SMT, УПАКОВКА / БЛОК: LQFP-100, СЕРИЯ: TMS320F2808, ПРОДУКТ: DSCS, МАКСИМАЛЬНАЯ ТАКТОВАЯ ЧАСТОТА: 100 MHZ, РАЗМЕР ПРОГРАММНОЙ ПАМЯТИ: 128 KB, РАЗМЕР ОЗУ ДАННЫХ: 36 KB, РАБОЧЕЕ НАПРЯЖЕНИЕ ПИТАНИЯ: 1.8 V, МИНИМАЛЬНАЯ РАБОЧАЯ ТЕМПЕРАТУРА: - 40 C, МАКСИМАЛЬНАЯ РАБОЧАЯ ТЕМПЕРАТУРА: + 125 C, УПАКОВКА: TRAY, РАЗРЕШЕНИЕ АЦП: 12 BIT, ШИРИНА ШИНЫ ДАННЫХ: 32 BIT, ТИП КОМАНДЫ: FIXED POINT, ЧУВСТВИТЕЛЬНЫЙ К ВЛАЖНОСТИ: YES, СЕРИЯ ПРОЦЕССОРА: F280X, РАЗМЕР ФАБРИЧНОЙ УПАКОВКИ: 90, НАПРЯЖЕНИЕ ПИТАНИЯ - МАКС.: 1.89 V, НАПРЯЖЕНИЕ ПИТАНИЯ - МИН.: 1.71 V, КОММЕРЧЕСКОЕ ОБОЗНАЧЕНИЕ: C2000, ВЕС ИЗДЕЛИЯ: 635.600 MG</t>
  </si>
  <si>
    <t>КАТЕГОРИЯ ПРОДУКТА: КОНТРОЛЬНЫЕ ЦЕПИ, ROHS: ПОДРОБНОСТИ, ТИП: VOLTAGE SUPERVISORY, ВИД МОНТАЖА: SMD/SMT, УПАКОВКА / БЛОК: SOT-143-4, ПОРОГОВОЕ НАПРЯЖЕНИЕ: 2.93 V, КОЛИЧЕСТВО КОНТРОЛИРУЕМЫХ ВХОДОВ: 1 INPUT, ТИП ВЫХОДА: ACTIVE LOW, РУЧНОЙ СБРОС: MANUAL RESET, КОНТРОЛЬНЫЕ ТАЙМЕРЫ: NO WATCHDOG, ПЕРЕКЛЮЧЕНИЕ НА РЕЗЕРВНОЕ БАТАРЕЙНОЕ ПИТАНИЕ: NO BACKUP, ВРЕМЯ ЗАДЕРЖКИ СБРОСА: 560 MS, НАПРЯЖЕНИЕ ПИТАНИЯ - МАКС.: 5.5 V, МИНИМАЛЬНАЯ РАБОЧАЯ ТЕМПЕРАТУРА: - 40 C, МАКСИМАЛЬНАЯ РАБОЧАЯ ТЕМПЕРАТУРА: + 85 C, ТОЧНОСТЬ: 1.5 %, СЕРИЯ: ADM811, УПАКОВКА: REEL, УПАКОВКА: CUT TAPE, УПАКОВКА: MOUSEREEL, ТОРГОВАЯ МАРКА: ANALOG DEVICES, СИГНАЛЫ ВКЛЮЧЕНИЯ ЧИПА: NO CHIP ENABLE, ВЫСОТА: 0.9 MM, ДЛИНА: 2.9 MM, РАБОЧИЙ ТОК ИСТОЧНИКА ПИТАНИЯ: 15 UA, ПОРОГ ПОВЫШЕНИЯ НАПРЯЖЕНИЯ: 2.98 V, PD - РАССЕИВАНИЕ МОЩНОСТИ: 200 MW, ОБНАРУЖЕНИЕ СБОЯ ЭЛЕКТРОПИТАНИЯ: NO, ТИП ПРОДУКТА: SUPERVISORY CIRCUITS, РАЗМЕР ФАБРИЧНОЙ УПАКОВКИ: 3000, ПОДКАТЕГОРИЯ: PMIC - POWER MANAGEMENT ICS, НАПРЯЖЕНИЕ ПИТАНИЯ - МИН.: 1 V, ПОРОГ ПОНИЖЕНИЯ НАПРЯЖЕНИЯ: 2.88 V, ШИРИНА: 1.3 MM</t>
  </si>
  <si>
    <t>ADM811SARTZ-REEL7</t>
  </si>
  <si>
    <t>МИКРОСХЕМА УСИЛИТЕЛЬ, КАТЕГОРИЯ ПРОДУКТА: ОПЕРАЦИОННЫЕ УСИЛИТЕЛИ; ВИД МОНТАЖА: SMD/SMT; УПАКОВКА / БЛОК: TO-263-7; ВЫХОДНОЙ ТОК НА КАНАЛ: 500 MA; VOS - ВХОДНОЕ НАПРЯЖЕНИЕ СМЕЩЕНИЯ НУЛЯ: 5 MV; МИНИМАЛЬНАЯ РАБОЧАЯ ТЕМПЕРАТУРА: - 40 C; МАКСИМАЛЬНАЯ РАБОЧАЯ ТЕМПЕРАТУРА: + 85 C; IB - ВХОДНОЙ ТОК СМЕЩЕНИЯ: 500 NA; CMRR - КОЭФФИЦИЕНТ ПОДАВЛЕНИЯ СИНФАЗНОГО СИГНАЛА: 95 DB; СЕРИЯ: OPA547; УПАКОВКА: CUT TAPE; УПАКОВКА: MOUSEREEL; УПАКОВКА: REEL; ТИП УСИЛИТЕЛЯ: HIGH OUTPUT CURRENT AMPLIFIER; ОСОБЕННОСТИ: ADJ CURRENT LIMIT, SHUTDOWN; ВЫСОТА: 4.44 MM; ТИП ВХОДА: RAIL-TO-RAIL; ДЛИНА: 10.1 MM; ПРОДУКТ: OPERATIONAL AMPLIFIERS; ТИП ПИТАНИЯ: SINGLE, DUAL; ШИРИНА: 8.89 MM; НАПРЯЖЕНИЕ СДВОЕННОГО ПИТАНИЯ: +/- 5 V, +/- 9 V, +/- 12 V; IN - ПЛОТНОСТЬ ТОКА ШУМА НА ВХОДЕ: 0.2 PA/SQRT HZ; МАКСИМАЛЬНОЕ НАПРЯЖЕНИЕ СДВОЕННОГО ПИТАНИЯ: +/- 30 V; МИНИМАЛЬНОЕ НАПРЯЖЕНИЕ СДВОЕННОГО ПИТАНИЯ: +/- 4 V; ЧУВСТВИТЕЛЬНЫЙ К ВЛАЖНОСТИ: YES; РАБОЧЕЕ НАПРЯЖЕНИЕ ПИТАНИЯ: 8 V TO 60 V, +/- 4 V TO +/- 30 V; РАЗМЕР ФАБРИЧНОЙ УПАКОВКИ: 250; VCM - СИНФАЗНОЕ НАПРЯЖЕНИЕ: NEGATIVE RAIL - 0.1 V TO POSITIVE RAIL - 3 V; УСИЛЕНИЕ ПО НАПРЯЖЕНИЮ, ДБ: 115 DB; ВЕС ИЗДЕЛИЯ: 1.600 G</t>
  </si>
  <si>
    <t>OPA547FKTWT</t>
  </si>
  <si>
    <t>КАТЕГОРИЯ ПРОДУКТА: ПРЕЦИЗИОННЫЕ УСИЛИТЕЛИ, ROHS: ПОДРОБНОСТИ, СЕРИЯ: OP177, КОЛИЧЕСТВО КАНАЛОВ: 1 CHANNEL, GBP - ПРОИЗВЕДЕНИЕ КОЭФФИЦИЕНТА УСИЛЕНИЯ НА ШИРИНУ ПОЛОСЫ ПРОПУСКАНИЯ (FT): 600 KHZ, SR - СКОРОСТЬ НАРАСТАНИЯ ВЫХОДНОГО НАПРЯЖЕНИЯ: 300 MV/US, CMRR - КОЭФФИЦИЕНТ ПОДАВЛЕНИЯ СИНФАЗНОГО СИГНАЛА: 140 DB, ВЫХОДНОЙ ТОК НА КАНАЛ: 100 MA, IB - ВХОДНОЙ ТОК СМЕЩЕНИЯ: 2.8 NA, VOS - ВХОДНОЕ НАПРЯЖЕНИЕ СМЕЩЕНИЯ НУЛЯ: 20 UV, EN - ИНТЕНСИВНОСТЬ ШУМА ВХОДНОГО НАПРЯЖЕНИЯ: 100 NV/SQRT HZ, НАПРЯЖЕНИЕ ПИТАНИЯ - МАКС.: +/- 22 V, НАПРЯЖЕНИЕ ПИТАНИЯ - МИН.: +/- 18 V, РАБОЧИЙ ТОК ИСТОЧНИКА ПИТАНИЯ: 1.6 MA, МИНИМАЛЬНАЯ РАБОЧАЯ ТЕМПЕРАТУРА: - 40 C, МАКСИМАЛЬНАЯ РАБОЧАЯ ТЕМПЕРАТУРА: + 85 C, ОТКЛЮЧЕНИЕ: NO SHUTDOWN, ВИД МОНТАЖА: THROUGH HOLE, УПАКОВКА / БЛОК: PDIP-8, УПАКОВКА: TUBE, ТОРГОВАЯ МАРКА: ANALOG DEVICES, НАПРЯЖЕНИЕ СДВОЕННОГО ПИТАНИЯ: +/- 5 V, +/- 9 V, +/- 12 V, +/- 15 V, ВЫСОТА: 3.43 MM, ДИАПАЗОН ВХОДНОГО НАПРЯЖЕНИЯ - МАКС.: 14 V, ДЛИНА: 9.27 MM, МАКСИМАЛЬНОЕ НАПРЯЖЕНИЕ СДВОЕННОГО ПИТАНИЯ: +/- 18 V, МАКСИМАЛЬНОЕ ВХОДНОЕ СОПРОТИВЛЕНИЕ: 45 MOHMS, МИНИМАЛЬНОЕ НАПРЯЖЕНИЕ СДВОЕННОГО ПИТАНИЯ: +/- 3 V, PD - РАССЕИВАНИЕ МОЩНОСТИ: 500 MW (1/2 W), ПРОДУКТ: PRECISION AMPLIFIERS, ТИП ПРОДУКТА: PRECISION AMPLIFIERS, PSRR - КОЭФФИЦИЕНТ ПОДАВЛЕНИЯ ПОМЕХ ПО ПИТАНИЮ: 120 DB, РАЗМЕР ФАБРИЧНОЙ УПАКОВКИ: 50, ПОДКАТЕГОРИЯ: AMPLIFIER ICS, ТИП: ULTRAPRECISION, УСИЛЕНИЕ ПО НАПРЯЖЕНИЮ, ДБ: 135.56 DB, ШИРИНА: 7.24 MM</t>
  </si>
  <si>
    <t>OP177GPZ</t>
  </si>
  <si>
    <t>МИКРОСХЕМА УСИЛИТЕЛЬ, КАТЕГОРИЯ ПРОДУКТА: БЫСТРОДЕЙСТВУЮЩИЕ ОПЕРАЦИОННЫЕ УСИЛИТЕЛИ; СЕРИЯ: AD8041; КОЛИЧЕСТВО КАНАЛОВ: 1 CHANNEL; GBP - SR - СКОРОСТЬ НАРАСТАНИЯ ВЫХОДНОГО НАПРЯЖЕНИЯ: 160 V/US; УСИЛЕНИЕ ПО НАПРЯЖЕНИЮ, ДБ: 95 DB; CMRR - КОЭФФИЦИЕНТ ПОДАВЛЕНИЯ СИНФАЗНОГО СИГНАЛА: 74 DB; IB - ВХОДНОЙ ТОК СМЕЩЕНИЯ: 3.2 UA; VOS - ВХОДНОЕ НАПРЯЖЕНИЕ СМЕЩЕНИЯ НУЛЯ: 7 MV; НАПРЯЖЕНИЕ ПИТАНИЯ - МАКС.: 12 V, +/- 6 V; НАПРЯЖЕНИЕ ПИТАНИЯ - МИН.: 3 V, +/- 1.5 V; МИНИМАЛЬНАЯ РАБОЧАЯ ТЕМПЕРАТУРА: - 55 C; МАКСИМАЛЬНАЯ РАБОЧАЯ ТЕМПЕРАТУРА: + 125 C; ВИД МОНТАЖА: SMD/SMT; УПАКОВКА / БЛОК: SOIC-8; УПАКОВКА: TUBE; ТИП УСИЛИТЕЛЯ: HIGH SPEED AMPLIFIERS; СРЕДСТВА РАЗРАБОТКИ: AD8041AR-EBZ; НАПРЯЖЕНИЕ СДВОЕННОГО ПИТАНИЯ: +/- 1.5 V TO +/- 6 V; EN - ИНТЕНСИВНОСТЬ ШУМА ВХОДНОГО НАПРЯЖЕНИЯ: 16 NV/SQRT HZ; ВЫСОТА: 1.5 MM; IN - ПЛОТНОСТЬ ТОКА ШУМА НА ВХОДЕ: 0.6 PA/SQRT HZ; ДЛИНА: 5 MM; МАКСИМАЛЬНОЕ НАПРЯЖЕНИЕ СДВОЕННОГО ПИТАНИЯ: +/- 6 V; МИНИМАЛЬНОЕ НАПРЯЖЕНИЕ СДВОЕННОГО ПИТАНИЯ: +/- 1.5 V; РАБОЧЕЕ НАПРЯЖЕНИЕ ПИТАНИЯ: +/- 3 V, +/- 5 V; ТИП ВЫХОДА: RAIL-TO-RAIL; PD - РАССЕИВАНИЕ МОЩНОСТИ: 900 MW; ПРОДУКТ: OPERATIONAL AMPLIFIERS; PSRR - КОЭФФИЦИЕНТ ПОДАВЛЕНИЯ ПОМЕХ ПО ПИТАНИЮ: 72 DB; ОТКЛЮЧЕНИЕ: NO SHUTDOWN; РАЗМЕР ФАБРИЧНОЙ УПАКОВКИ: 98; ТИП ПИТАНИЯ: SINGLE, DUAL; ТЕХНОЛОГИЯ: BICOM; ТОПОЛОГИЯ: VOLTAGE FEEDBACK AMPLIFIER; ШИРИНА: 4 MM; ВЕС ИЗДЕЛИЯ: 540 MG</t>
  </si>
  <si>
    <t>AD8041ARZ</t>
  </si>
  <si>
    <t>КАТЕГОРИЯ ПРОДУКТА: АНАЛОГОВЫЕ КОМПАРАТОРЫ, ROHS: ПОДРОБНОСТИ, ВИД МОНТАЖА: SMD/SMT, УПАКОВКА / БЛОК: SOIC-16, КОЛИЧЕСТВО КАНАЛОВ: 4 CHANNEL, ТИП ВЫХОДА: CMOS, TTL, ВРЕМЯ ОТКЛИКА: 8 NS, ТИП КОМПАРАТОРА: GENERAL PURPOSE, НАПРЯЖЕНИЕ ПИТАНИЯ - МИН.: - 5 V, НАПРЯЖЕНИЕ ПИТАНИЯ - МАКС.: 5 V, РАБОЧИЙ ТОК ИСТОЧНИКА ПИТАНИЯ: 7 MA, ВЫХОДНОЙ ТОК НА КАНАЛ: 40 MA, VOS - ВХОДНОЕ НАПРЯЖЕНИЕ СМЕЩЕНИЯ НУЛЯ: 3 MV, IB - ВХОДНОЙ ТОК СМЕЩЕНИЯ: 4 UA, МИНИМАЛЬНАЯ РАБОЧАЯ ТЕМПЕРАТУРА: - 40 C, МАКСИМАЛЬНАЯ РАБОЧАЯ ТЕМПЕРАТУРА: + 85 C, СЕРИЯ: AD8564, УПАКОВКА: REEL, УПАКОВКА: CUT TAPE, УПАКОВКА: MOUSEREEL, ТОРГОВАЯ МАРКА: ANALOG DEVICES, CMRR - КОЭФФИЦИЕНТ ПОДАВЛЕНИЯ СИНФАЗНОГО СИГНАЛА: 85 DB, НАПРЯЖЕНИЕ СДВОЕННОГО ПИТАНИЯ: +/- 5 V, GBP - ПРОИЗВЕДЕНИЕ КОЭФФИЦИЕНТА УСИЛЕНИЯ НА ШИРИНУ ПОЛОСЫ ПРОПУСКАНИЯ (FT): -, ВЫСОТА: 1.5 MM (MAX), ДЛИНА: 10 MM (MAX), РАБОЧЕЕ НАПРЯЖЕНИЕ ПИТАНИЯ: 5 V, PD - РАССЕИВАНИЕ МОЩНОСТИ: 150 MW, ПРОДУКТ: ANALOG COMPARATORS, ТИП ПРОДУКТА: ANALOG COMPARATORS, ВРЕМЯ ЗАДЕРЖКИ РАСПРОСТРАНЕНИЯ: 8 NS, PSRR - КОЭФФИЦИЕНТ ПОДАВЛЕНИЯ ПОМЕХ ПО ПИТАНИЮ: 80 DB, ОТКЛЮЧЕНИЕ: NO SHUTDOWN, РАЗМЕР ФАБРИЧНОЙ УПАКОВКИ: 1000, ПОДКАТЕГОРИЯ: AMPLIFIER ICS, ТИП ПИТАНИЯ: SINGLE, DUAL, ТИП: COMPARATOR, УСИЛЕНИЕ ПО НАПРЯЖЕНИЮ, ДБ: 69.54 DB, ШИРИНА: 4 MM (MAX)</t>
  </si>
  <si>
    <t>AD8564ARZ-REEL7</t>
  </si>
  <si>
    <t>КАТЕГОРИЯ ПРОДУКТА: ПРЕЦИЗИОННЫЕ УСИЛИТЕЛИ, ROHS: ПОДРОБНОСТИ, СЕРИЯ: LT6220, КОЛИЧЕСТВО КАНАЛОВ: 1 CHANNEL, GBP - ПРОИЗВЕДЕНИЕ КОЭФФИЦИЕНТА УСИЛЕНИЯ НА ШИРИНУ ПОЛОСЫ ПРОПУСКАНИЯ (FT): 60 MHZ, SR - СКОРОСТЬ НАРАСТАНИЯ ВЫХОДНОГО НАПРЯЖЕНИЯ: 20 V/US, CMRR - КОЭФФИЦИЕНТ ПОДАВЛЕНИЯ СИНФАЗНОГО СИГНАЛА: 102 DB, ВЫХОДНОЙ ТОК НА КАНАЛ: 45 MA, EN - ИНТЕНСИВНОСТЬ ШУМА ВХОДНОГО НАПРЯЖЕНИЯ: 10 NV/SQRT HZ, НАПРЯЖЕНИЕ ПИТАНИЯ - МАКС.: 12.6 V, НАПРЯЖЕНИЕ ПИТАНИЯ - МИН.: 2.2 V, РАБОЧИЙ ТОК ИСТОЧНИКА ПИТАНИЯ: 900 UA, ВИД МОНТАЖА: SMD/SMT, УПАКОВКА / БЛОК: SOT-23-5, УПАКОВКА: REEL, УПАКОВКА: CUT TAPE, УПАКОВКА: MOUSEREEL, ТОРГОВАЯ МАРКА: ANALOG DEVICES, ВЫСОТА: 1 MM, IN - ПЛОТНОСТЬ ТОКА ШУМА НА ВХОДЕ: 0.8 PA/RTHZ, ТИП ПРОДУКТА: PRECISION AMPLIFIERS, РАЗМЕР ФАБРИЧНОЙ УПАКОВКИ: 2500, ПОДКАТЕГОРИЯ: AMPLIFIER ICS</t>
  </si>
  <si>
    <t>LT6220IS5#TRPBF</t>
  </si>
  <si>
    <t>КАТЕГОРИЯ ПРОДУКТА: РЧ-УСИЛИТЕЛЬ, ROHS: ПОДРОБНОСТИ, ВИД МОНТАЖА: SMD/SMT, УПАКОВКА / БЛОК: SOT-89-3, ТИП: GAIN BLOCK AMPLIFIERS, ТЕХНОЛОГИЯ: GAAS INGAP, РАБОЧАЯ ЧАСТОТА: 0 HZ TO 4 GHZ, P1DB - ТОЧКА СЖАТИЯ: 19 DBM, УСИЛЕНИЕ: 21 DB, РАБОЧЕЕ НАПРЯЖЕНИЕ ПИТАНИЯ: 5 V, NF - КОЭФФИЦИЕНТ ШУМОВ: 4 DB, OIP3 - ПЕРЕХВАТ СОСТАВЛЯЮЩИХ ТРЕТЬЕГО ПОРЯДКА: 33 DBM, РАБОЧИЙ ТОК ИСТОЧНИКА ПИТАНИЯ: 82 MA, МИНИМАЛЬНАЯ РАБОЧАЯ ТЕМПЕРАТУРА: - 40 C, МАКСИМАЛЬНАЯ РАБОЧАЯ ТЕМПЕРАТУРА: + 85 C, СЕРИЯ: HMC589A, УПАКОВКА: REEL, УПАКОВКА: CUT TAPE, УПАКОВКА: MOUSEREEL, ТОРГОВАЯ МАРКА: ANALOG DEVICES, ВХОДНЫЕ ПОТЕРИ НА ОТРАЖЕНИЕ: 10 DB, ИЗОЛИРОВАНИЕ, ДБ: 23 DB, КОЛИЧЕСТВО КАНАЛОВ: 1 CHANNEL, PD - РАССЕИВАНИЕ МОЩНОСТИ: 450 MW, ТИП ПРОДУКТА: RF AMPLIFIER, РАЗМЕР ФАБРИЧНОЙ УПАКОВКИ: 500, ПОДКАТЕГОРИЯ: WIRELESS &amp; RF INTEGRATED CIRCUITS, ТЕСТОВАЯ ЧАСТОТА: 0 HZ TO 1 GHZ</t>
  </si>
  <si>
    <t>HMC589AST89ETR</t>
  </si>
  <si>
    <t>ИНТЕЛЛЕКТУАЛЬНЫЙ СИЛОВОЙ МОДУЛЬ БИПОЛЯРНОГО ТРАНЗИСТОРА, С ИЗОЛИРОВАННЫМ ЗАТВОРОМ (IGBT)</t>
  </si>
  <si>
    <t>ИНТЕЛЛЕКТУАЛЬНЫЙ СЛОВОЙ МОДУЛЬ БИПОЛЯРНОГО ТРАНЗИСТОРА, ТОК ПИТАНИЯ: 0-800 В, ТОК ПИТАНИЯ ДРАЙВЕРА: 1,5-20 В, 5-20 КГЦ, РАССЕВАЕМАЯ МОЩНОСТЬ: 595 ВТ, НАПРЯЖЕНИЕ КОЛЛЕКТОР-ЭМИТТЕР: 1200В, СИЛА ТОКА КОЛЛЕКТОРА: 100А,</t>
  </si>
  <si>
    <t>PM100DSA12</t>
  </si>
  <si>
    <t>ИЗДЕЛИЯ ИЗ ПЛАСТМАСС И ИЗДЕЛИЯ ИЗ МАТЕРИАЛОВ ТОВАРНЫХ ПОЗИЦИЙ 3901 - 3914: ПЛАСТИКОВЫЙ КОНЦЕВОЙ СТОПОР ИЗ ПОЛИАМИДА ДЛЯ КЛЕММНИКОВ, МОНТАЖ НА DIN РЕЙКУ. ФИКСИРУЕТ РЯД КЛЕММ НА DIN-РЕЙКЕ, НЕ ПОЗВОЛЯЯ КЛЕММАМ СМЕЩАТЬСЯ ВДОЛЬ РЕЙКИ. СПОСОБ ИЗГОТОВЛЕНИЯ: ЛИТЬЕ С ПОСЛЕДУЮЩЕЙ ОБРАБОТКОЙ.</t>
  </si>
  <si>
    <t>ТРАНСФОРМАТОРЫ ЗВУКОВОЙ ЧАСТОТЫ (СИГНАЛЬНЫЕ ТРАНСФОРМАТОРЫ)</t>
  </si>
  <si>
    <t>КАТЕГОРИЯ ПРОДУКТА: ТРАНСФОРМАТОРЫ ЗВУКОВОЙ ЧАСТОТЫ / СИГНАЛЬНЫЕ ТРАНСФОРМАТОРЫ, ПРОДУКТ:RF, ТИП:SMT TRANSFORMERS, ТИП ВЫВОДОВ:SMD/SMT, ЧАСТОТНЫЙ ДИАПАЗОН:0.4 MHZ TO 800 MHZ, ИМПЕДАНС ПЕРВИЧНОЙ ЦЕПИ:75 OHMS, ВТОРИЧНЫЙ ИМПЕДАНС:75 OHMS, МИНИМАЛЬНАЯ РАБОЧАЯ ТЕМПЕРАТУРА:- 20 C, МАКСИМАЛЬНАЯ РАБОЧАЯ ТЕМПЕРАТУРА:+ 85 C, КОЛИЧЕСТВО КАНАЛОВ:1 CHANNEL, УПАКОВКА / БЛОК:7.87 MM X 5.59 MM X 2.84 MM, ДЛИНА:7.87 MM, ШИРИНА:5.59 MM, ВЫСОТА:2.84 MM, СЕРИЯ:ADT1, УПАКОВКА:CUT TAPE ИЛИ REEL, МАКСИМАЛЬНЫЙ ПОСТОЯННЫЙ ТОК:30 MA , НОМИНАЛЬНАЯ МОЩНОСТЬ:0.5 W , ТОРГОВАЯ МАРКА:MINI-CIRCUITS , ТИП ПРОДУКТА:AUDIO &amp; SIGNAL TRANSFORMERS , РАЗМЕР ФАБРИЧНОЙ УПАКОВКИ:1000</t>
  </si>
  <si>
    <t>ADT1-1WT+</t>
  </si>
  <si>
    <t>ПРЕОБРАЗОВАТЕЛЬ ПОСТОЯННОГО ТОКА В ПОСТОЯННЫЙ, НЕ ДЛЯ ИСПОЛЬЗОВАНИЯ В БЫТУ, НЕ ДЛЯ ЖЕЛЕЗНОДОРОЖНОГО ТРАНСПОРТА, НЕ ДЛЯ ПОЖАРНОЙ БЕЗОПАСНОСТИ, ПРЕОБРАЗОВАТЕЛЬ ПОСТОЯННОГО ТОКА В ПОСТОЯННЫЙ, НЕ ДЛЯ ИСПОЛЬЗОВАНИЯ В БЫТУ</t>
  </si>
  <si>
    <t>КАТЕГОРИЯ ПРОДУКТА: РЧ-ИНДУКТОРЫ - ПОВЕРХНОСТНЫЙ МОНТАЖ, ROHS: ПОДРОБНОСТИ, ТИП: WIREWOUND, ТИП ВЫВОДОВ: SMD/SMT, УПАКОВКА / БЛОК: 5.59 MM X 5.69 MM X 6.35 MM, ЭКРАНИРОВАНИЕ: UNSHIELDED, ИНДУКТИВНОСТЬ: 110 NH, ДОПУСТИМОЕ ОТКЛОНЕНИЕ: 0,02, МАКСИМАЛЬНЫЙ ПОСТОЯННЫЙ ТОК: 5.7 A, МАКСИМАЛЬНОЕ СОПРОТИВЛЕНИЕ ПОСТОЯННОМУ ТОКУ: 6.5 MOHMS, ТОК НАСЫЩЕНИЯ: -, МИНИМАЛЬНАЯ РАБОЧАЯ ТЕМПЕРАТУРА: - 40 C, МАКСИМАЛЬНАЯ РАБОЧАЯ ТЕМПЕРАТУРА: + 125 C, Q МИН.: 140, ВИД МОНТАЖА: PCB MOUNT, ДЛИНА: 6.35 MM, ШИРИНА: 5.59 MM, ВЫСОТА: 5.69 MM, ДИАМЕТР: -, МАТЕРИАЛ СЕРДЕЧНИКА: AIR, СЕРИЯ: 2222SQ, УПАКОВКА: REEL, УПАКОВКА: CUT TAPE, УПАКОВКА: MOUSEREEL, ПРИМЕНЕНИЕ: RF, ТОРГОВАЯ МАРКА: COILCRAFT, ТИП ЯДРА: WIREWOUND, ПРОДУКТ: RF INDUCTORS, ТИП ПРОДУКТА: FIXED INDUCTORS, ЧАСТОТА СОБСТВЕННЫХ КОЛЕБАНИЙ: 1 GHZ, РАЗМЕР ФАБРИЧНОЙ УПАКОВКИ: 250, ПОДКАТЕГОРИЯ: INDUCTORS, CHOKES &amp; COILS, ПРЕРЫВАНИЕ: STANDARD, ТЕСТОВАЯ ЧАСТОТА: 50 MHZ, ДРУГИЕ НАЗВАНИЯ ТОВАРА №: 2222SQ-111GEB</t>
  </si>
  <si>
    <t>2222SQ-111GEC</t>
  </si>
  <si>
    <t>КАТЕГОРИЯ ПРОДУКТА: СИЛОВЫЕ ИНДУКТОРЫ - ПОВЕРХНОСТНЫЙ МОНТАЖ, ROHS: ПОДРОБНОСТИ, ТИП: WIREWOUND, ТИП ВЫВОДОВ: SMD/SMT, УПАКОВКА / БЛОК: 1616 (4040 METRIC), ЭКРАНИРОВАНИЕ: SHIELDED, ИНДУКТИВНОСТЬ: 1.5 UH, ДОПУСТИМОЕ ОТКЛОНЕНИЕ: 0,2, МАКСИМАЛЬНЫЙ ПОСТОЯННЫЙ ТОК: 9.1 A, МАКСИМАЛЬНОЕ СОПРОТИВЛЕНИЕ ПОСТОЯННОМУ ТОКУ: 15.8 MOHMS, ТОК НАСЫЩЕНИЯ: 4.6 A, МИНИМАЛЬНАЯ РАБОЧАЯ ТЕМПЕРАТУРА: - 40 C, МАКСИМАЛЬНАЯ РАБОЧАЯ ТЕМПЕРАТУРА: + 125 C, Q МИН.: -, ВИД МОНТАЖА: PCB MOUNT, ДЛИНА: 4 MM, ШИРИНА: 4 MM, ВЫСОТА: 2.1 MM, ДИАМЕТР: -, МАТЕРИАЛ СЕРДЕЧНИКА: COMPOSITE, КВАЛИФИКАЦИЯ: AEC-Q200, СЕРИЯ: XFL4020, УПАКОВКА: REEL, УПАКОВКА: CUT TAPE, УПАКОВКА: MOUSEREEL, ПРИМЕНЕНИЕ: AUTOMOTIVE, ТОРГОВАЯ МАРКА: COILCRAFT, КОРПУС - ДЮЙМЫ: 1616, КОРПУС - ММ: 4040, ПРОДУКТ: POWER INDUCTORS, ТИП ПРОДУКТА: FIXED INDUCTORS, ЧАСТОТА СОБСТВЕННЫХ КОЛЕБАНИЙ: 59 MHZ, РАЗМЕР ФАБРИЧНОЙ УПАКОВКИ: 1000, ПОДКАТЕГОРИЯ: INDUCTORS, CHOKES &amp; COILS, ПРЕРЫВАНИЕ: STANDARD, ТЕСТОВАЯ ЧАСТОТА: 1 MHZ, ДРУГИЕ НАЗВАНИЯ ТОВАРА №: XFL4020-152MEB</t>
  </si>
  <si>
    <t>XFL4020-152MEC</t>
  </si>
  <si>
    <t>КАТЕГОРИЯ ПРОДУКТА: РЧ-ИНДУКТОРЫ - ПОВЕРХНОСТНЫЙ МОНТАЖ, ROHS: ПОДРОБНОСТИ, ТИП: WIREWOUND, ТИП ВЫВОДОВ: SMD/SMT, УПАКОВКА / БЛОК: 7.49 MM X 7.24 MM X 12.32 MM, ЭКРАНИРОВАНИЕ: UNSHIELDED, ИНДУКТИВНОСТЬ: 390 NH, ДОПУСТИМОЕ ОТКЛОНЕНИЕ: 0,02, МАКСИМАЛЬНЫЙ ПОСТОЯННЫЙ ТОК: 4.4 A, МАКСИМАЛЬНОЕ СОПРОТИВЛЕНИЕ ПОСТОЯННОМУ ТОКУ: 14.5 MOHMS, ТОК НАСЫЩЕНИЯ: -, МИНИМАЛЬНАЯ РАБОЧАЯ ТЕМПЕРАТУРА: - 40 C, МАКСИМАЛЬНАЯ РАБОЧАЯ ТЕМПЕРАТУРА: + 125 C, Q МИН.: 180, ВИД МОНТАЖА: PCB MOUNT, ДЛИНА: 12.32 MM, ШИРИНА: 7.49 MM, ВЫСОТА: 7.24 MM, ДИАМЕТР: -, МАТЕРИАЛ СЕРДЕЧНИКА: AIR, СЕРИЯ: 2929SQ, УПАКОВКА: REEL, УПАКОВКА: CUT TAPE, УПАКОВКА: MOUSEREEL, ПРИМЕНЕНИЕ: RF, ТОРГОВАЯ МАРКА: COILCRAFT, ТИП ЯДРА: WIREWOUND, ПРОДУКТ: RF INDUCTORS, ТИП ПРОДУКТА: FIXED INDUCTORS, ЧАСТОТА СОБСТВЕННЫХ КОЛЕБАНИЙ: 590 MHZ, РАЗМЕР ФАБРИЧНОЙ УПАКОВКИ: 150, ПОДКАТЕГОРИЯ: INDUCTORS, CHOKES &amp; COILS, ПРЕРЫВАНИЕ: STANDARD, ТЕСТОВАЯ ЧАСТОТА: 50 MHZ, ДРУГИЕ НАЗВАНИЯ ТОВАРА №: 2929SQ-391GEB</t>
  </si>
  <si>
    <t>2929SQ-391GEC</t>
  </si>
  <si>
    <t>КАТЕГОРИЯ ПРОДУКТА: АЛЮМИНИЕВЫЕ ЭЛЕКТРОЛИТИЧЕСКИЕ КОНДЕНСАТОРЫ ДЛЯ ПОВЕРХНОСТНОГО МОНТАЖА, ROHS: ПОДРОБНОСТИ, СЕРИЯ: EXV, ПРОДУКТ: ALUMINUM ELECTROLYTIC CAPACITORS, ЁМКОСТЬ: 47 UF, НОМИНАЛЬНОЕ НАПРЯЖЕНИЕ ПОСТОЯННОГО ТОКА: 50 VDC, ДОПУСТИМОЕ ОТКЛОНЕНИЕ: 0,2, ЭФФЕКТИВНОЕ ПОСЛЕДОВАТЕЛЬНОЕ СОПРОТИВЛЕНИЕ: -, МИНИМАЛЬНАЯ РАБОЧАЯ ТЕМПЕРАТУРА: - 55 C, МАКСИМАЛЬНАЯ РАБОЧАЯ ТЕМПЕРАТУРА: + 105 C, ДИАМЕТР: 10 MM, ДЛИНА: 10.3 MM, ШИРИНА: 10.3 MM, ВЫСОТА: 10.5 MM, СРОК СЛУЖБЫ: 5000 HOUR, ПУЛЬСИРУЮЩИЙ ТОК: 469 MA, УПАКОВКА: REEL, УПАКОВКА: CUT TAPE, УПАКОВКА: MOUSEREEL, ТОРГОВАЯ МАРКА: KEMET, ТИП ПРОДУКТА: ELECTROLYTIC CAPACITORS, РАЗМЕР ФАБРИЧНОЙ УПАКОВКИ: 500, ПОДКАТЕГОРИЯ: CAPACITORS, ТИП ВЫВОДОВ: SMD/SMT, ДРУГИЕ НАЗВАНИЯ ТОВАРА №: XV476M050A9PAAKPLP</t>
  </si>
  <si>
    <t>EXV476M050A9PAA</t>
  </si>
  <si>
    <t>КАТЕГОРИЯ ПРОДУКТА: МНОГОСЛОЙНЫЕ КЕРАМИЧЕСКИЕ КОНДЕНСАТОРЫ - ПОВЕРХНОСТНОГО МОНТАЖА, ROHS: ПОДРОБНОСТИ, ПРЕРЫВАНИЕ: STANDARD, ЁМКОСТЬ: 0.022 UF, НОМИНАЛЬНОЕ НАПРЯЖЕНИЕ ПОСТОЯННОГО ТОКА: 630 VDC, ДИЭЛЕКТРИЧЕСКИЙ: X7R, ДОПУСТИМОЕ ОТКЛОНЕНИЕ: 0,1, КОРПУС - ДЮЙМЫ: 1210, КОРПУС - ММ: 3225, ВЫСОТА: 1.5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22 NF, ЕМКОСТЬ - ПФ: 22000 PF, КЛАСС: CLASS 2, ДЛИНА: 3.2 MM, УПАКОВКА / БЛОК: 1210 (3225 METRIC), ТИП ПРОДУКТА: CERAMIC CAPACITORS, РАЗМЕР ФАБРИЧНОЙ УПАКОВКИ: 2000, ПОДКАТЕГОРИЯ: CAPACITORS, ТИП: CHIP MULTILAYER CERAMIC CAPACITOR FOR GENERAL PURPOSE, НОМИНАЛЬНОЕ НАПРЯЖЕНИЕ ПЕРЕМЕННОГО ТОКА: -, ШИРИНА: 2.5 MM</t>
  </si>
  <si>
    <t>GRM32QR72J223KW01L</t>
  </si>
  <si>
    <t>КАТЕГОРИЯ ПРОДУКТА: ПЛЕНОЧНЫЕ КОНДЕНСАТОРЫ, ROHS: ПОДРОБНОСТИ, СЕРИЯ: R75, ТИП ВЫВОДОВ: RADIAL, ПРОДУКТ: DC LINK FILM CAPACITORS, ДИЭЛЕКТРИЧЕСКИЙ: POLYPROPYLENE (PP), ЁМКОСТЬ: 1.8 UF, НОМИНАЛЬНОЕ НАПРЯЖЕНИЕ ПОСТОЯННОГО ТОКА: 1.25 KVDC, НОМИНАЛЬНОЕ НАПРЯЖЕНИЕ ПЕРЕМЕННОГО ТОКА: 600 VAC, ДОПУСТИМОЕ ОТКЛОНЕНИЕ: 0,1, КОЛИЧЕСТВО КОНТАКТОВ: 2 PIN, ШАГ ВЫВОДОВ: 37.5 MM, МИНИМАЛЬНАЯ РАБОЧАЯ ТЕМПЕРАТУРА: - 55 C, МАКСИМАЛЬНАЯ РАБОЧАЯ ТЕМПЕРАТУРА: + 105 C, ДЛИНА: 41.5 MM, ШИРИНА: 30 MM, ВЫСОТА: 45 MM, ЭФФЕКТИВНОЕ ПОСЛЕДОВАТЕЛЬНОЕ СОПРОТИВЛЕНИЕ: 2.7 MOHMS, УПАКОВКА: TRAY, ТОРГОВАЯ МАРКА: KEMET, ЕМКОСТЬ - НФ: 1800 NF, ТИП ПРОДУКТА: FILM CAPACITORS, РАЗМЕР ФАБРИЧНОЙ УПАКОВКИ: 60, ПОДКАТЕГОРИЯ: CAPACITORS, ТИП: POLYPROPYLENE PULSE/HIGH FREQUENCY CAPACITORS</t>
  </si>
  <si>
    <t>R75RW41804020K</t>
  </si>
  <si>
    <t>РЕЗИСТОР ТОЛСТОПЛЕНОЧНЫЙ ДЛЯ ПОВЕРХНОСТНОГО МОНТАЖА, ТАНТАЛОВЫЙ КОНДЕНСАТОР ТВЕРДЫЙ ДЛЯ ПОВЕРХНОСТНОГО МОНТАЖА</t>
  </si>
  <si>
    <t>КАТЕГОРИЯ ПРОДУКТА: ТОЛСТОПЛЕНОЧНЫЕ РЕЗИСТОРЫ – ДЛЯ ПОВЕРХНОСТНОГО МОНТАЖА, ROHS: ПОДРОБНОСТИ, СЕРИЯ: RC, СОПРОТИВЛЕНИЕ: 5.62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t>
  </si>
  <si>
    <t>RC1206FR-075K62L</t>
  </si>
  <si>
    <t>ТАНТАЛОВЫЙ КОНДЕНСАТОР ПОВЕРХНОСТНОГО МОНТАЖА, СЕРИЯ: CA55, ДИАПАЗОН НОМИНАЛЬНОЙ ЁМКОСТИ: 0.47 -1000 ?F, ПРИ ЧАСТОТЕ 100 HZ, НОМИНАЛЬНОЕ НАПРЯЖЕНИЕ ПОСТОЯННОГО ТОКА: 35 VDC, ДОПУСТИМОЕ ОТКЛОНЕНИЕ: 20 %, ЭФФЕКТИВНОЕ ПОСЛЕДОВАТЕЛЬНОЕ СОПРОТИВЛЕНИЕ: 100 M?, КОРПУС - ДЮЙМЫ: 2917, КОРПУС - ММ: 7343-28, РЕГ. КОД ПРОИЗВ.: D CASE, ВЫСОТА: 2.80±0.20 MM, МИНИМАЛЬНАЯ РАБОЧАЯ ТЕМПЕРАТУРА: - 55 C, МАКСИМАЛЬНАЯ РАБОЧАЯ ТЕМПЕРАТУРА: + 105 C, УПАКОВКА: REEL, ДЛИНА: 7.30±0.20 MM, УПАКОВКА / БЛОК: 2917 (7343-28 METRIC), КОД ЕМКОСТИ PF: 226=22 MF, ШИРИНА: 4.30±0.20 MM, ТОРГОВАЯ МАРКА: XIANGYEE, ТОК УТЕЧКИ: 0.1CV (?A)ПРИ НОМИНАЛЬНОМ НАПРЯЖЕНИИ ЧЕРЕЗ 5 МИНУТ, РАБОЧИЙ СТАНДАРТ: QJ/PWV517-2013</t>
  </si>
  <si>
    <t>CA55-D035M226TE100</t>
  </si>
  <si>
    <t>XIANGYEE</t>
  </si>
  <si>
    <t>РАЗЪЕМ МЕЖПЛАТНЫЙ, КАТЕГОРИЯ ПРОДУКТА: ПРОВОДНЫЕ КЛЕММЫ И ЗАЖИМЫ; ПРОДУКТ: WIRE HOUSINGS; ТИП: RECEPTACLE HOUSING; КОЛИЧЕСТВО ПОЗИЦИЙ: 8 POSITION; ШАГ: 3 MM; КОЛИЧЕСТВО РЯДОВ: 2 ROW; ИНТЕРВАЛ МЕЖДУ РЯДАМИ: 3 MM; ВИД МОНТАЖА: CABLE MOUNT / FREE HANGING; ТИП ВЫВОДОВ: CRIMP; УГОЛ МОНТАЖА: STRAIGHT; ТИП КОНТАКТА: SOCKET (FEMALE); СЕРИЯ: 43025; КОММЕРЧЕСКОЕ ОБОЗНАЧЕНИЕ: MICRO-FIT 3.0; ПРИМЕНЕНИЕ: POWER, WIRE-TO-BOARD, WIRE-TO-WIRE; МИНИМАЛЬНАЯ РАБОЧАЯ ТЕМПЕРАТУРА: - 40 C; МАКСИМАЛЬНАЯ РАБОЧАЯ ТЕМПЕРАТУРА: + 105 C; УПАКОВКА: BULK; ТИП ПРИНАДЛЕЖНОСТЕЙ: -; МАТЕРИАЛ КОНТАКТА: -; ТИП КОНТАКТА: SOCKET; НОМИНАЛЬНЫЙ ТОК: 5 A; КЛАСС ОГНЕОПАСНОСТИ: UL 94 V-0; ЦВЕТ КОЖУХА: BLACK; КОРПУСА РАЗЪЕМОВ: FEMALE; МАТЕРИАЛ КОРПУСА: NYLON; РАЗМЕР ФАБРИЧНОЙ УПАКОВКИ:2500; ДРУГИЕ НАЗВАНИЯ ТОВАРА №: 0430250800; ВЕС ИЗДЕЛИЯ: 700 MG</t>
  </si>
  <si>
    <t>КАТЕГОРИЯ ПРОДУКТА: КЛЕММЫ И ЗАЖИМЫ ДЛЯ МОНТАЖА НА ПЕЧАТНУЮ ПЛАТУ, ПЛАТА-ПРОВОД, ROHS: ПОДРОБНОСТИ, ПРОДУКТ: HEADERS, ТИП: POWER, КОЛИЧЕСТВО ПОЗИЦИЙ: 4 POSITION, ШАГ: 4.2 MM, КОЛИЧЕСТВО РЯДОВ: 2 ROW, ИНТЕРВАЛ МЕЖДУ РЯДАМИ: 4.2 MM, ВИД МОНТАЖА: BOARD LOCK, ТИП ВЫВОДОВ: SOLDER PIN, УГОЛ МОНТАЖА: RIGHT ANGLE, ТИП КОНТАКТА: PIN (MALE), ПОКРЫТИЕ КОНТАКТА: GOLD, ДЛИНА КОНЕЧНОГО ЗАЖИМА: 3.6 MM, СЕРИЯ: 5569, КОММЕРЧЕСКОЕ ОБОЗНАЧЕНИЕ: MINI-FIT JR., МИНИМАЛЬНАЯ РАБОЧАЯ ТЕМПЕРАТУРА: - 40 C, МАКСИМАЛЬНАЯ РАБОЧАЯ ТЕМПЕРАТУРА: + 105 C, УПАКОВКА: BULK, ТИП ПРИНАДЛЕЖНОСТЕЙ: -, ТОРГОВАЯ МАРКА: MOLEX, МАТЕРИАЛ КОНТАКТА: BRASS, ТИП КОНТАКТА: -, НОМИНАЛЬНЫЙ ТОК: 13 A, КЛАСС ОГНЕОПАСНОСТИ: UL 94 V-0, ЦВЕТ КОЖУХА: NATURAL, МАТЕРИАЛ КОРПУСА: NYLON, ТИП ПРОДУКТА: HEADERS &amp; WIRE HOUSINGS, РАЗМЕР ФАБРИЧНОЙ УПАКОВКИ: 5280, ПОДКАТЕГОРИЯ: HEADERS &amp; WIRE HOUSINGS, НОМИНАЛЬНОЕ НАПРЯЖЕНИЕ: 600 V, ДРУГИЕ НАЗВАНИЯ ТОВАРА №: 5569-04A2GS2-210-T 0026013128</t>
  </si>
  <si>
    <t>26-01-3128</t>
  </si>
  <si>
    <t>КАТЕГОРИЯ ПРОДУКТА: КОНТРОЛЬНЫЕ ТОЧКИ ДЛЯ МОНТАЖА НА ПЛАТЕ, ИЗ ФОСФОРИСТОЙ БРОНЗЫ С РАЗДЕЛЬНЫМ ПОКРЫТИЕМ - PCB. КОНТРОЛЬНАЯ ТОЧКА ОБЕСПЕЧИВАЕТ ЭФФЕКТИВНОЕ И БЕЗОПАСНОЕ ТЕСТИРОВАНИЕ НА УРОВНЕ ПЛАТЫ И УПРОЩАЕТ ТЕСТИРОВАНИЕ ПЛОТНЫХ ПЕЧАТНЫХ ПЛАТ.ПРОДУКТ: TEST POINTS; ТИП: PC TEST POINT, COMPACT; ДЛИНА: 3.81 MM; МАТЕРИАЛ: PHOSPHOR BRONZE; УПАКОВКА: REEL; УПАКОВКА: CUT TAPE; УПАКОВКА: MOUSEREEL; ТИП ПРОДУКТА: CIRCUIT BOARD HARDWARE - PCB; СЕРИЯ: 5000; РАЗМЕР ФАБРИЧНОЙ УПАКОВКИ: 1000; ПОДКАТЕГОРИЯ: HARDWARE.</t>
  </si>
  <si>
    <t>КАТЕГОРИЯ ПРОДУКТА: ДИОДЫ И ВЫПРЯМИТЕЛИ ШОТТКИ, ПРОДУКТ: SCHOTTKY RECTIFIERS, ВИД МОНТАЖА: SMD/SMT, УПАКОВКА / БЛОК: SMB (DO-214AA), КОНФИГУРАЦИЯ: SINGLE, ТЕХНОЛОГИЯ: SI, IF - ПРЯМОЙ ТОК: 1 A, VRRM - ПОВТОРЯЮЩЕЕСЯ ОБРАТНОЕ НАПРЯЖЕНИЕ: 100 V, VF - ПРЯМОЕ НАПРЯЖЕНИЕ: 780 MV, IFSM - УДАРНЫЙ ПРЯМОЙ ТОК: 870 A, IR - ОБРАТНЫЙ ТОК : 1 MA, МИНИМАЛЬНАЯ РАБОЧАЯ ТЕМПЕРАТУРА: - 55 C, МАКСИМАЛЬНАЯ РАБОЧАЯ ТЕМПЕРАТУРА: + 175 C, УПАКОВКА: REEL, УПАКОВКА: CUT TAPE, УПАКОВКА: MOUSEREEL, ТОРГОВАЯ МАРКА: VISHAY SEMICONDUCTORS, ТИП ПРОДУКТА: SCHOTTKY DIODES &amp; RECTIFIERS, РАЗМЕР ФАБРИЧНОЙ УПАКОВКИ: 3200, ПОДКАТЕГОРИЯ: DIODES &amp; RECTIFIERS, VR - ОБРАТНОЕ НАПРЯЖЕНИЕ: 100 V, ДРУГИЕ НАЗВАНИЯ ТОВАРА №: MBRS1100TRPBF</t>
  </si>
  <si>
    <t>VS-MBRS1100-M3/5BT )</t>
  </si>
  <si>
    <t>КАТЕГОРИЯ ПРОДУКТА: ВЫПРЯМИТЕЛИ, ВИД МОНТАЖА: THROUGH HOLE, УПАКОВКА / БЛОК: DO-201AD-2, VR - ОБРАТНОЕ НАПРЯЖЕНИЕ: 200 V, IF - ПРЯМОЙ ТОК: 0,125, ТИП: FAST RECOVERY RECTIFIERS, КОНФИГУРАЦИЯ: SINGLE, VF - ПРЯМОЕ НАПРЯЖЕНИЕ: 1 V, МАКСИМАЛЬНЫЙ ТОК ПЕРЕГРУЗКИ: 150 A, IR - ОБРАТНЫЙ ТОК : 10 UA, ВРЕМЯ ВОССТАНОВЛЕНИЯ: 50 NS, МИНИМАЛЬНАЯ РАБОЧАЯ ТЕМПЕРАТУРА: - 65 C, МАКСИМАЛЬНАЯ РАБОЧАЯ ТЕМПЕРАТУРА: + 150 C, УПАКОВКА: REEL, ТОРГОВАЯ МАРКА: TAIWAN SEMICONDUCTOR, ВЫСОТА: 5.6 MM, ДЛИНА: 9.5 MM, ПРОДУКТ: RECTIFIERS, ТИП ПРОДУКТА: RECTIFIERS, РАЗМЕР ФАБРИЧНОЙ УПАКОВКИ: 1250, ПОДКАТЕГОРИЯ: DIODES &amp; RECTIFIERS, ШИРИНА: 5.6 MM, ДРУГИЕ НАЗВАНИЯ ТОВАРА №: HER303 R0</t>
  </si>
  <si>
    <t>HER303</t>
  </si>
  <si>
    <t>КАТЕГОРИЯ ПРОДУКТА: ВЫПРЯМИТЕЛИ, ROHS: ПОДРОБНОСТИ, ВИД МОНТАЖА: STUD MOUNT, УПАКОВКА / БЛОК: DO-203AA, VR - ОБРАТНОЕ НАПРЯЖЕНИЕ: 1.2 KV, IF - ПРЯМОЙ ТОК: 0, ТИП: STANDARD RECOVERY RECTIFIERS, КОНФИГУРАЦИЯ: SINGLE, VF - ПРЯМОЕ НАПРЯЖЕНИЕ: 1.26 V, МАКСИМАЛЬНЫЙ ТОК ПЕРЕГРУЗКИ: 280 A, IR - ОБРАТНЫЙ ТОК : 12 MA, ВРЕМЯ ВОССТАНОВЛЕНИЯ: -, МИНИМАЛЬНАЯ РАБОЧАЯ ТЕМПЕРАТУРА: - 65 C, МАКСИМАЛЬНАЯ РАБОЧАЯ ТЕМПЕРАТУРА: + 175 C, УПАКОВКА: BULK, ТОРГОВАЯ МАРКА: VISHAY SEMICONDUCTORS, ВЫСОТА: 31.8 MM, ДЛИНА: 12.69 MM, PD - РАССЕИВАНИЕ МОЩНОСТИ: -, ПРОДУКТ: RECTIFIERS, ТИП ПРОДУКТА: RECTIFIERS, РАЗМЕР ФАБРИЧНОЙ УПАКОВКИ: 100, ПОДКАТЕГОРИЯ: DIODES &amp; RECTIFIERS, ШИРИНА: 11 MM, ДРУГИЕ НАЗВАНИЯ ТОВАРА №: 12F120</t>
  </si>
  <si>
    <t>VS-12F120</t>
  </si>
  <si>
    <t>КАТЕГОРИЯ ПРОДУКТА: ВЫПРЯМИТЕЛИ, ROHS: ПОДРОБНОСТИ, ВИД МОНТАЖА: SMD/SMT, УПАКОВКА / БЛОК: DO-214AC-2, VR - ОБРАТНОЕ НАПРЯЖЕНИЕ: 200 V, IF - ПРЯМОЙ ТОК: 1 A, ТИП: FAST RECOVERY RECTIFIERS, КОНФИГУРАЦИЯ: SINGLE, VF - ПРЯМОЕ НАПРЯЖЕНИЕ: 1.3 V, МАКСИМАЛЬНЫЙ ТОК ПЕРЕГРУЗКИ: 30 A, IR - ОБРАТНЫЙ ТОК : 5 UA, ВРЕМЯ ВОССТАНОВЛЕНИЯ: 150 NS, МИНИМАЛЬНАЯ РАБОЧАЯ ТЕМПЕРАТУРА: - 55 C, МАКСИМАЛЬНАЯ РАБОЧАЯ ТЕМПЕРАТУРА: + 150 C, УПАКОВКА: REEL, УПАКОВКА: CUT TAPE, УПАКОВКА: MOUSEREEL, ТОРГОВАЯ МАРКА: VISHAY GENERAL SEMICONDUCTOR, ВЫСОТА: 2.29 MM, ДЛИНА: 4.5 MM, PD - РАССЕИВАНИЕ МОЩНОСТИ: -, ПРОДУКТ: RECTIFIERS, ТИП ПРОДУКТА: RECTIFIERS, РАЗМЕР ФАБРИЧНОЙ УПАКОВКИ: 1800, ПОДКАТЕГОРИЯ: DIODES &amp; RECTIFIERS, ТИП ВЫВОДОВ: SMD/SMT, ШИРИНА: 2.79 MM, ДРУГИЕ НАЗВАНИЯ ТОВАРА №: RS1D-E3/5AT</t>
  </si>
  <si>
    <t>RS1D-E3/61T</t>
  </si>
  <si>
    <t>КАТЕГОРИЯ ПРОДУКТА: РЕГУЛИРУЕМЫЕ РЕЗИСТИВНЫЕ ДИОДЫ, ROHS: ПОДРОБНОСТИ, VR - ОБРАТНОЕ НАПРЯЖЕНИЕ: 600 V, МАКСИМАЛЬНАЯ ЁМКОСТЬ ДИОДА: 2.2 PF, МАКСИМАЛЬНОЕ ПОСЛЕДОВАТЕЛЬНОЕ СОПРОТИВЛЕНИЕ @ МАКСИМАЛЬНАЯ ПЧ: 500 MOHMS, VF - ПРЯМОЕ НАПРЯЖЕНИЕ: 1 V, МИНИМАЛЬНАЯ РАБОЧАЯ ТЕМПЕРАТУРА: - 55 C, МАКСИМАЛЬНАЯ РАБОЧАЯ ТЕМПЕРАТУРА: + 175 C, МИНИМАЛЬНАЯ РАБОЧАЯ ЧАСТОТА: 100 KHZ, МАКСИМАЛЬНАЯ РАБОЧАЯ ЧАСТОТА: 1 GHZ, УПАКОВКА / БЛОК: MELF-1072, УПАКОВКА: REEL, УПАКОВКА: CUT TAPE, УПАКОВКА: MOUSEREEL, ТОРГОВАЯ МАРКА: MACOM, ВРЕМЯ ЖИЗНИ НОСИТЕЛЕЙ: 20 US, PD - РАССЕИВАНИЕ МОЩНОСТИ: 7.5 W, ТИП ПРОДУКТА: PIN DIODES, РАЗМЕР ФАБРИЧНОЙ УПАКОВКИ: 500, ПОДКАТЕГОРИЯ: DIODES &amp; RECTIFIERS, ТЕХНОЛОГИЯ: SI, ТИП ВЫВОДОВ: SMD/SMT</t>
  </si>
  <si>
    <t>MA4P4006F-1091T</t>
  </si>
  <si>
    <t>ТРАНЗИСТОР БИПОЛЯРНЫЙ 246 МВТ</t>
  </si>
  <si>
    <t>СВЕТОДИОД НАКЛАДНОГО МОНТАЖА, КАТЕГОРИЯ ПРОДУКТА: СТАНДАРТНЫЕ СВЕТОДИОДЫ - НАКЛАДНОГО МОНТАЖА; ПРОДУКТ: RED LEDS; УПАКОВКА / БЛОК: 0603 (1608 METRIC); ОРИЕНТАЦИЯ: TOP VIEW; ЦВЕТ ОСВЕЩЕНИЯ: SUPER RED; IF - ПРЯМОЙ ТОК: 20 MA; VF - ПРЯМОЕ НАПРЯЖЕНИЕ: 2 V; ДЛИНА ВОЛНЫ/ЦВЕТОВАЯ ТЕМПЕРАТУРА: 631 NM; ИНТЕНСИВНОСТЬ ОСВЕЩЕНИЯ: 54 MCD; УГОЛ ОБЗОРА: 130 DEG; НОМИНАЛЬНАЯ МОЩНОСТЬ: 75 MW; ДЛИНА: 1.6 MM; ВЫСОТА: 0.8 MM; ШИРИНА: 0.8 MM; МИНИМАЛЬНАЯ РАБОЧАЯ ТЕМПЕРАТУРА: - 35 C; МАКСИМАЛЬНАЯ РАБОЧАЯ ТЕМПЕРАТУРА: + 85 C; ЦВЕТ ЛИНЗЫ: COLORLESS; РАЗМЕРЫ ЛИНЗЫ: 1.1 MM X 0.8 MM; ФОРМА ЛИНЗЫ: RECTANGULAR; СВЕТОСИЛА ОБЪЕКТИВА: NON-DIFFUSED; СЕРИЯ: VLMX; УПАКОВКА: REEL; УПАКОВКА: CUT TAPE; УПАКОВКА: MOUSEREEL; ЧУВСТВИТЕЛЬНЫЙ К ВЛАЖНОСТИ: YES; ВИД МОНТАЖА: SMD/SMT; РАЗМЕР ФАБРИЧНОЙ УПАКОВКИ:РАЗМЕР ФАБРИЧНОЙ УПАКОВКИ: 3000; ВЕС ИЗДЕЛИЯ: 31 MG</t>
  </si>
  <si>
    <t>VLMS1300-GS08</t>
  </si>
  <si>
    <t>КАТЕГОРИЯ ПРОДУКТА: КРИСТАЛЛЫ, ROHS: ПОДРОБНОСТИ, ТИП ВЫВОДОВ: SMD/SMT, УПАКОВКА / БЛОК: 5 MM X 3.2 MM, ЁМКОСТЬ НАГРУЗКИ: 20 PF, ЧАСТОТА: 12 MHZ, ДОПУСТИМОЕ ОТКЛОНЕНИЕ: 50 PPM, СТАБИЛЬНОСТЬ ЧАСТОТЫ: 100 PPM, ЭФФЕКТИВНОЕ ПОСЛЕДОВАТЕЛЬНОЕ СОПРОТИВЛЕНИЕ: 80 OHMS, УРОВЕНЬ ВОЗБУЖДЕНИЯ: 100 UW, МИНИМАЛЬНАЯ РАБОЧАЯ ТЕМПЕРАТУРА: - 20 C, МАКСИМАЛЬНАЯ РАБОЧАЯ ТЕМПЕРАТУРА: + 70 C, ДЛИНА: 5 MM, ШИРИНА: 3.2 MM, ВЫСОТА: 0.85 MM, ДИАМЕТР: -, СЕРИЯ: ECX-53B, УПАКОВКА: REEL, УПАКОВКА: CUT TAPE, УПАКОВКА: MOUSEREEL, ТОРГОВАЯ МАРКА: ECS, ВИД МОНТАЖА: SMD/SMT, ТИП ПРОДУКТА: CRYSTALS, РАЗМЕР ФАБРИЧНОЙ УПАКОВКИ: 5000, ПОДКАТЕГОРИЯ: CRYSTALS, ТИП: SMD QUARTZ</t>
  </si>
  <si>
    <t>ECS-120-20-30B-TR</t>
  </si>
  <si>
    <t>КАТЕГОРИЯ ПРОДУКТА: КРИСТАЛЛЫ, ROHS: ПОДРОБНОСТИ, ТИП ВЫВОДОВ: SMD/SMT, УПАКОВКА / БЛОК: 3.2 MM X 1.5 MM X 0.8 MM, ЁМКОСТЬ НАГРУЗКИ: 12.5 PF, ЧАСТОТА: 32.768 KHZ, ДОПУСТИМОЕ ОТКЛОНЕНИЕ: 20 PPM, СТАБИЛЬНОСТЬ ЧАСТОТЫ: 20 PPM, ЭФФЕКТИВНОЕ ПОСЛЕДОВАТЕЛЬНОЕ СОПРОТИВЛЕНИЕ: 70 KOHMS, УРОВЕНЬ ВОЗБУЖДЕНИЯ: 0.5 UW, МИНИМАЛЬНАЯ РАБОЧАЯ ТЕМПЕРАТУРА: - 40 C, МАКСИМАЛЬНАЯ РАБОЧАЯ ТЕМПЕРАТУРА: + 85 C, ДЛИНА: 3.2 MM, ШИРИНА: 1.5 MM, ВЫСОТА: 0.8 MM, ДИАМЕТР: -, СЕРИЯ: FC-135, УПАКОВКА: REEL, УПАКОВКА: CUT TAPE, УПАКОВКА: MOUSEREEL, ТОРГОВАЯ МАРКА: EPSON TIMING, ВИД МОНТАЖА: SMD/SMT, ПРОДУКТ: CRYSTALS, ТИП ПРОДУКТА: CRYSTALS, РАЗМЕР ФАБРИЧНОЙ УПАКОВКИ: 3000, ПОДКАТЕГОРИЯ: CRYSTALS, ДРУГИЕ НАЗВАНИЯ ТОВАРА №: Q13FC1350000400</t>
  </si>
  <si>
    <t>Q13FC1350000400</t>
  </si>
  <si>
    <t>EPSON TIMING</t>
  </si>
  <si>
    <t>КОНТРОЛЛЕР ЦИФРОВЫХ СИГНАЛОВ,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</si>
  <si>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ДЛЯ УПРАВЛЕНИЯ ПИТАНИЕМ, КАТЕГОРИЯ ПРОДУКТА: ЛИНЕЙНЫЕ РЕГУЛЯТОРЫ НАПРЯЖЕНИЯ, ВИД МОНТАЖА: THROUGH HOLE, УПАКОВКА / БЛОК: TO-220-3, КОЛИЧЕСТВО ВЫХОДОВ: 1 OUTPUT, ПОЛЯРНОСТЬ: POSITIVE, ВЫХОДНОЕ НАПРЯЖЕНИЕ: 18 V, ВЫХОДНОЙ ТОК: 1 A, ТИП ВЫХОДА: FIXED, ВХОДНОЕ НАПРЯЖЕНИЕ, МИН.: 21 V, ВХОДНОЕ НАПРЯЖЕНИЕ, МАКС.: 33 V, МИНИМАЛЬНАЯ РАБОЧАЯ ТЕМПЕРАТУРА: - 40 C, МАКСИМАЛЬНАЯ РАБОЧАЯ ТЕМПЕРАТУРА: + 125 C, НЕСТАБИЛЬНОСТЬ ВЫХОДНОЙ НАГРУЗКИ: 360 MV, НЕСТАБИЛЬНОСТЬ ВЫХОДНОГО НАПРЯЖЕНИЯ ИЛИ ТОКА: 360 MV, СЕРИЯ: LM7818, УПАКОВКА: TUBE, ПОДАВЛЕНИЕ ПУЛЬСАЦИЙ ПИТАНИЯ - ТИПИЧ.: 69 DB, ВЕС ИЗДЕЛИЯ: 1,214 G</t>
  </si>
  <si>
    <t>LM7818CT</t>
  </si>
  <si>
    <t>ИНТЕГРАЛЬНАЯ МИКРОСХЕМА РЧ,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</si>
  <si>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БЕСПРОВОДНАЯ РАДИОСВЯЗЬ – РАЗНОЕ, УПАКОВКА / БЛОК: CR-9, ТОРГОВАЯ МАРКА: TE CONNECTIVITY, ВЫСОТА: 6.35 MM, ДЛИНА: 11.42 MM, МАКСИМАЛЬНАЯ РАБОЧАЯ ТЕМПЕРАТУРА: + 125 C, МИНИМАЛЬНАЯ РАБОЧАЯ ТЕМПЕРАТУРА: - 55 C, ТИП ПРОДУКТА: RF WIRELESS MISC, ПОДКАТЕГОРИЯ: WIRELESS &amp; RF INTEGRATED CIRCUITS, ТИП: MATCHED GAAS SPST SWITCH</t>
  </si>
  <si>
    <t>SW-311PIN</t>
  </si>
  <si>
    <t>ТРАНСФОРМАТОР ЗВУКОВОЙ ЧАСТОТЫ,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</si>
  <si>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ТРАНСФОРМАТОРЫ ЗВУКОВОЙ ЧАСТОТЫ / СИГНАЛЬНЫЕ ТРАНСФОРМАТОРЫ, ROHS: ПОДРОБНОСТИ, ПРОДУКТ: TELECOM, ТИП: MODULE, ТИП ВЫВОДОВ: SMD/SMT, ЧАСТОТНЫЙ ДИАПАЗОН: 1 MHZ TO 100 MHZ, ИНДУКТИВНОСТЬ: 600 NH, НАПРЯЖЕНИЕ ИЗОЛЯЦИИ: 1.5 KV, МИНИМАЛЬНАЯ РАБОЧАЯ ТЕМПЕРАТУРА: - 40 C, МАКСИМАЛЬНАЯ РАБОЧАЯ ТЕМПЕРАТУРА: + 85 C, КОЛИЧЕСТВО КАНАЛОВ: DUAL, ПРИМЕНЕНИЕ: T1/CEPT/ISDN-PRI, ДЛИНА: 12.83 MM, ШИРИНА: 7.11 MM, ВЫСОТА: 6.22 MM, УПАКОВКА: REEL, УПАКОВКА: CUT TAPE, УПАКОВКА: MOUSEREEL, ТОРГОВАЯ МАРКА: PULSE ELECTRONICS, МАКСИМАЛЬНОЕ СОПРОТИВЛЕНИЕ ПОСТОЯННОМУ ТОКУ: 700 MOHMS, ЧУВСТВИТЕЛЬНЫЙ К ВЛАЖНОСТИ: YES, ТИП ПРОДУКТА: AUDIO &amp; SIGNAL TRANSFORMERS, ЭКРАНИРОВАНИЕ: UNSHIELDED, РАЗМЕР ФАБРИЧНОЙ УПАКОВКИ: 600, ПОДКАТЕГОРИЯ: TRANSFORMERS</t>
  </si>
  <si>
    <t>T1094NLT</t>
  </si>
  <si>
    <t>КАТЕГОРИЯ ПРОДУКТА: ЛОГИЧЕСКИЕ ЭЛЕМЕНТЫ, ROHS: ПОДРОБНОСТИ, ПРОДУКТ: SINGLE-FUNCTION GATE, ЛОГИЧЕСКАЯ ФУНКЦИЯ: NAND, СЕМЕЙСТВО ЛОГИЧЕСКИХ ЭЛЕМЕНТОВ: MC140, КОЛИЧЕСТВО ВЕНТИЛЕЙ: 4 GATE, КОЛИЧЕСТВО ВХОДНЫХ ЛИНИЙ: 2 INPUT, КОЛИЧЕСТВО ВЫХОДНЫХ ЛИНИЙ: 1 OUTPUT, ВЫХОДНОЙ ТОК ВЫСОКОГО УРОВНЯ: - 4.2 MA, ВЫХОДНОЙ ТОК НИЗКОГО УРОВНЯ: 4.2 MA, ВРЕМЯ ЗАДЕРЖКИ РАСПРОСТРАНЕНИЯ: 250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ТОРГОВАЯ МАРКА: ONSEMI, ФУНКЦИЯ: NAND, ВЫСОТА: 1.5 MM, ТИП ВХОДА: SCHMITT TRIGGER, ДЛИНА: 8.75 MM, ТИП ЛОГИКИ: 2-INPUT NAND, РАБОЧЕЕ НАПРЯЖЕНИЕ ПИТАНИЯ: 3.3 V, 5 V, 9 V, 12 V, 15 V, ТИП ПРОДУКТА: LOGIC GATES, ТОК ПОКОЯ: 1.5 NA, СЕРИЯ: MC14093B, РАЗМЕР ФАБРИЧНОЙ УПАКОВКИ: 5000, ПОДКАТЕГОРИЯ: LOGIC ICS, ШИРИНА: 4 MM</t>
  </si>
  <si>
    <t>MC14093BDR2G</t>
  </si>
  <si>
    <t>МИРОСХЕМА ЛОГИЧЕСКАЯ,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</si>
  <si>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FPGA - ПРОГРАММИРУЕМАЯ ВЕНТИЛЬНАЯ МАТРИЦА, ROHS: N, СЕРИЯ: CYCLONE EPC6, КОЛИЧЕСТВО ЛОГИЧЕСКИХ ЭЛЕМЕНТОВ: 5980 LE, КОЛИЧЕСТВО ВХОДОВ/ВЫХОДОВ: 98 I/O, НАПРЯЖЕНИЕ ПИТАНИЯ - МИН.: 1.5 V, НАПРЯЖЕНИЕ ПИТАНИЯ - МАКС.: 3.3 V, МИНИМАЛЬНАЯ РАБОЧАЯ ТЕМПЕРАТУРА: 0 C, МАКСИМАЛЬНАЯ РАБОЧАЯ ТЕМПЕРАТУРА: + 70 C, ВИД МОНТАЖА: SMD/SMT, УПАКОВКА / БЛОК: TQFP-144, УПАКОВКА: TRAY, ТОРГОВАЯ МАРКА: INTEL / ALTERA, МАКСИМАЛЬНАЯ РАБОЧАЯ ЧАСТОТА: 250 MHZ, ЧУВСТВИТЕЛЬНЫЙ К ВЛАЖНОСТИ: YES, КОЛИЧЕСТВО БЛОКОВ ЛОГИЧЕСКИХ МАССИВОВ (LAB): 598 LAB, РАБОЧЕЕ НАПРЯЖЕНИЕ ПИТАНИЯ: 1.5 V TO 3.3 V, ТИП ПРОДУКТА: FPGA - FIELD PROGRAMMABLE GATE ARRAY, РАЗМЕР ФАБРИЧНОЙ УПАКОВКИ: 60, ПОДКАТЕГОРИЯ: PROGRAMMABLE LOGIC ICS, ОБЩИЙ ОБЪЕМ ПАМЯТИ: 92160 BIT, КОММЕРЧЕСКОЕ ОБОЗНАЧЕНИЕ: CYCLONE, ДРУГИЕ НАЗВАНИЯ ТОВАРА №: 972606</t>
  </si>
  <si>
    <t>EP1C6T144C6</t>
  </si>
  <si>
    <t>INTEL / ALTERA</t>
  </si>
  <si>
    <t>МИКРОСХЕМА РЧ МОДУЛЯТОР/ДЕМОДУЛЯТОР,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</si>
  <si>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МОДУЛЯТОР/ДЕМОДУЛЯТОР, ROHS: ПОДРОБНОСТИ, ТИП: MODULATOR, ФОРМАТ МОДУЛЯЦИИ: QUADRATURE, МАКСИМАЛЬНАЯ ЧАСТОТА: 2200 MHZ, МИНИМАЛЬНАЯ ЧАСТОТА: 30 MHZ, РАБОЧЕЕ НАПРЯЖЕНИЕ ПИТАНИЯ: 4.75 V TO 5.5 V, РАБОЧИЙ ТОК ИСТОЧНИКА ПИТАНИЯ: 215 MA, ТЕХНОЛОГИЯ: SI, ВИД МОНТАЖА: SMD/SMT, УПАКОВКА / БЛОК: LFCSP-24, ТОРГОВАЯ МАРКА: ANALOG DEVICES, СРЕДСТВА РАЗРАБОТКИ: ADL5385-EVALZ, ВЫСОТА: 0.83 MM, ДЛИНА: 4 MM, ЧУВСТВИТЕЛЬНЫЙ К ВЛАЖНОСТИ: YES, УПАКОВКА: REEL, УПАКОВКА: CUT TAPE, УПАКОВКА: MOUSEREEL, ТИП ПРОДУКТА: MODULATOR / DEMODULATOR, СЕРИЯ: ADL5385, РАЗМЕР ФАБРИЧНОЙ УПАКОВКИ: 1500, ПОДКАТЕГОРИЯ: WIRELESS &amp; RF INTEGRATED CIRCUITS, ШИРИНА: 4 MM</t>
  </si>
  <si>
    <t>ADL5385ACPZ-R7</t>
  </si>
  <si>
    <t>DC/DC ИМПУЛЬСНЫЙ СТАБИЛИЗАТОР, ПРЕОБРАЗОВАТЕЛЬ ПОСТОЯННОГО ТОКА В ПОСТОЯННЫЙ; МОЩНОСТЬ: 5W; ВХОДНОЕ НАПРЯЖЕНИЕ: 6,5-36 VDC; ВЫХОДНОЕ НАПРЯЖЕНИЕ: 5 VDC; IВХ: 0,1MA; IВЫХ: 1000MA; КОЛИЧЕСТВО ВЫХОДОВ: 1; РАЗМЕР: 9.00*7.00*3.10ММ; СЕРИИ: К78_МТ-1000Р4; ПОСТОЯННАЯ ЗАЩИТА ОТ КОРОТКОГО ЗАМЫКАНИЯ; КОРПУС: DFN; ДИАПАЗОН РАБОЧИХ ТЕМПЕРАТУР ОКРУЖАЮЩЕЙ СРЕДЫ: ОТ -40С ДО+105С; ВЫСОКАЯ ЭФФЕКТИВНОСТЬ ДО 94%.</t>
  </si>
  <si>
    <t>K7805MT-1000R4</t>
  </si>
  <si>
    <t>DC/DC ИМПУЛЬСНЫЙ СТАБИЛИЗАТОР, ПРЕОБРАЗОВАТЕЛЬ ПОСТОЯННОГО ТОКА В ПОСТОЯННЫЙ; МОЩНОСТЬ: 3,3W; ВХОДНОЕ НАПРЯЖЕНИЕ: 4,75-36 VDC; ВЫХОДНОЕ НАПРЯЖЕНИЕ: 3,3 VDC; НОМИНАЛЬНОЕ ВХОДНОЕ НАПРЯЖЕНИЕ: 24В; IВХ: 0,1MA; IВЫХ: 1000MA; КОЛИЧЕСТВО ВЫХОДОВ: 1; РАЗМЕР: 9.00*7.00*3.10ММ; СЕРИИ: К78_МТ-1000Р4; ПОСТОЯННАЯ ЗАЩИТА ОТ КОРОТКОГО ЗАМЫКАНИЯ; КОРПУС: DFN; ДИАПАЗОН РАБОЧИХ ТЕМПЕРАТУР ОКРУЖАЮЩЕЙ СРЕДЫ: ОТ -40С ДО+105С; ВЫСОКАЯ ЭФФЕКТИВНОСТЬ ДО 81%; МОНТАЖ: НА ПЛАТУ.</t>
  </si>
  <si>
    <t>K7803MT-1000R4</t>
  </si>
  <si>
    <t>ФИКСИРОВАННЫЕ КАТУШКИ ПОСТОЯННОЙ ИНДУКТИВНОСТИ. ТЕХНИЧЕСКИЕ ПАРАМЕТРЫ: ИНДУКТИВНОСТЬ: 33UH; МАКСИМАЛЬНЫЙ ПОСТОЯННЫЙ ТОК: 1,4А; МАКСИМАЛЬНОЕ СОПРОТИВЛЕНИЕ ПОСТОЯННОМУ ТОКУ: 125MОМ; ТОЛЕРАНТНОСТЬ: В±20%</t>
  </si>
  <si>
    <t>YPRH8D43-330M</t>
  </si>
  <si>
    <t>YJYCOIN</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</si>
  <si>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50 VDC, МАКСИМАЛЬНАЯ РАБОЧАЯ ТЕМПЕРАТУРА: + 105 C, ДИАМЕТР: 10 MM, ШАГ ВЫВОДОВ: 5 MM, ДЛИНА: 20 MM, СРОК СЛУЖБЫ: 10000 HOUR, ДОПУСТИМОЕ ОТКЛОНЕНИЕ: 0,2, ПУЛЬСИРУЮЩИЙ ТОК: 293 MA, МИНИМАЛЬНАЯ РАБОЧАЯ ТЕМПЕРАТУРА: - 40 C, ИСПОЛНЕНИЕ ВЫВОДОВ: STRAIGHT, КВАЛИФИКАЦИЯ: AEC-Q200, СЕРИЯ: EB, УПАКОВКА: BULK, ТОРГОВАЯ МАРКА: PANASONIC, КОЭФФИЦИЕНТ ЗАТУХАНИЯ, DF: 0.15, ТИП ПРОДУКТА: ELECTROLYTIC CAPACITORS, РАЗМЕР ФАБРИЧНОЙ УПАКОВКИ: 200, ПОДКАТЕГОРИЯ: CAPACITORS, ТИП: RADIAL LEAD TYPE</t>
  </si>
  <si>
    <t>EEUEB1H331</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</si>
  <si>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470 PF; НОМИНАЛЬНОЕ НАПРЯЖЕНИЕ ПОСТОЯННОГО ТОКА: 50 VDC; ДИЭЛЕКТРИЧЕСКИЙ: C0G (NP0); ДОПУСТИМОЕ ОТКЛОНЕНИЕ: 5 %; КОРПУС - ДЮЙМЫ: 0603; КОРПУС - ММ: 1608; ВЫСОТА: 0.9 MM; МИНИМАЛЬНАЯ РАБОЧАЯ ТЕМПЕРАТУРА: - 55 C; МАКСИМАЛЬНАЯ РАБОЧАЯ ТЕМПЕРАТУРА: + 125 C; ПРОДУКТ: GENERAL TYPE MLCCS; ТИП ВЫВОДОВ: SMD/SMT; СЕРИЯ: C0G (NP0); ЕМКОСТЬ - НФ: 0.47 NF; КЛАСС: CLASS 1; ДЛИНА: 1.6 MM; УПАКОВКА / БЛОК: 0603 (1608 METRIC); РАЗМЕР ФАБРИЧНОЙ УПАКОВКИ:РАЗМЕР ФАБРИЧНОЙ УПАКОВКИ: 4000; ТИП: C0G (NP0) DIELECTRIC; НОМИНАЛЬНОЕ НАПРЯЖЕНИЕ ПЕРЕМЕННОГО ТОКА: -; ШИРИНА: 0.81 MM; ВЕС ИЗДЕЛИЯ: 6,300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</si>
  <si>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0.9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100 NF; ЕМКОСТЬ - ПФ: 100000 PF; КЛАСС: CLASS 2; ДЛИНА: 1.6 MM; УПАКОВКА / БЛОК: 0603 (1608 METRIC); РАЗМЕР ФАБРИЧНОЙ УПАКОВКИ: 4000; ТИП: X7R DIELECTRIC MLCCS; НОМИНАЛЬНОЕ НАПРЯЖЕНИЕ ПЕРЕМЕННОГО ТОКА: -; ШИРИНА: 0.8 MM; ВЕС ИЗДЕЛИЯ: 6,300 MG</t>
  </si>
  <si>
    <t>КАТЕГОРИЯ ПРОДУКТА: МНОГОСЛОЙНЫЕ КЕРАМИЧЕСКИЕ КОНДЕНСАТОРЫ - ПОВЕРХНОСТНОГО МОНТАЖА, ROHS: ПОДРОБНОСТИ, ПРЕРЫВАНИЕ: STANDARD, ЁМКОСТЬ: 0.01 UF, НОМИНАЛЬНОЕ НАПРЯЖЕНИЕ ПОСТОЯННОГО ТОКА: 10 VDC, ДИЭЛЕКТРИЧЕСКИЙ: X7R, ДОПУСТИМОЕ ОТКЛОНЕНИЕ: 0,1, КОРПУС - ДЮЙМЫ: 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10 NF, ЕМКОСТЬ - ПФ: 10000 PF, КЛАСС: CLASS 2, ДЛИНА: 2 MM, УПАКОВКА / БЛОК: 0805 (2012 METRIC), ТИП ПРОДУКТА: CERAMIC CAPACITORS, РАЗМЕР ФАБРИЧНОЙ УПАКОВКИ: 4000, ПОДКАТЕГОРИЯ: CAPACITORS, ТИП: X7R MLC CAPACITORS, НОМИНАЛЬНОЕ НАПРЯЖЕНИЕ ПЕРЕМЕННОГО ТОКА: -, ШИРИНА: 1.2 MM</t>
  </si>
  <si>
    <t>0805ZC103KAT2A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</si>
  <si>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330 PF; НОМИНАЛЬНОЕ НАПРЯЖЕНИЕ ПОСТОЯННОГО ТОКА: 50 VDC; ДИЭЛЕКТРИЧЕСКИЙ: C0G (NP0);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0.33 NF; КЛАСС: CLASS 1; ДЛИНА: 3.2 MM; УПАКОВКА / БЛОК: 1206 (3216 METRIC); РАЗМЕР ФАБРИЧНОЙ УПАКОВКИ: 4000; ТИП: C0G (NP0) DIELECTRIC; НОМИНАЛЬНОЕ НАПРЯЖЕНИЕ ПЕРЕМЕННОГО ТОКА: -; ШИРИНА: 1.6 MM; ВЕС ИЗДЕЛИЯ: 27 MG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</si>
  <si>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270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0.27 NF;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</si>
  <si>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МНОГОСЛОЙНЫЙ КЕРАМИЧЕСКИЙ КОНДЕНСАТОР, УПАКОВКА: CUT TAPE, УПАКОВКА: MOUSEREEL, УПАКОВКА: REEL, ПРЕРЫВАНИЕ: STANDARD, ЁМКОСТЬ: 1000 PF,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ТИП ВЫВОДОВ: SMD/SMT, СЕРИЯ: MLCC X7R, ДЛИНА: 3.2 MM, УПАКОВКА / БЛОК: 1206 (3216 METRIC), ТИП: X7R MLC CAPACITORS, ШИРИНА: 1.6 MM, ЕМКОСТЬ - НФ: 1 NF, ЕМКОСТЬ - МКФ: 0.001 UF, КЛАСС: CLASS 2, РАЗМЕР ФАБРИЧНОЙ УПАКОВКИ: 4000, ВЕС ИЗДЕЛИЯ: 16.200 MG</t>
  </si>
  <si>
    <t>КАТЕГОРИЯ ПРОДУКТА: ТОЛСТОПЛЕНОЧНЫЕ РЕЗИСТОРЫ – ДЛЯ ПОВЕРХНОСТНОГО МОНТАЖА, ROHS: ПОДРОБНОСТИ, СЕРИЯ: RC, СОПРОТИВЛЕНИЕ: 332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</si>
  <si>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RC0603FR-07332KL</t>
  </si>
  <si>
    <t>КАТЕГОРИЯ ПРОДУКТА: ТОЛСТОПЛЕНОЧНЫЕ РЕЗИСТОРЫ – ДЛЯ ПОВЕРХНОСТНОГО МОНТАЖА, ROHS: ПОДРОБНОСТИ, СЕРИЯ: RC, СОПРОТИВЛЕНИЕ: 31.6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</si>
  <si>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RC0603FR-0731K6L</t>
  </si>
  <si>
    <t>КАТЕГОРИЯ ПРОДУКТА: ТОЛСТОПЛЕНОЧНЫЕ РЕЗИСТОРЫ – ДЛЯ ПОВЕРХНОСТНОГО МОНТАЖА, ROHS: ПОДРОБНОСТИ, СЕРИЯ: RC, СОПРОТИВЛЕНИЕ: 237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</si>
  <si>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RC0603FR-07237KL</t>
  </si>
  <si>
    <t>КАТЕГОРИЯ ПРОДУКТА: ТОЛСТОПЛЕНОЧНЫЕ РЕЗИСТОРЫ – ДЛЯ ПОВЕРХНОСТНОГО МОНТАЖА, ROHS: ПОДРОБНОСТИ, СЕРИЯ: RC, СОПРОТИВЛЕНИЕ: 120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</si>
  <si>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RC0603FR-07120RL</t>
  </si>
  <si>
    <t>КАТЕГОРИЯ ПРОДУКТА: ТОЛСТОПЛЕНОЧНЫЕ РЕЗИСТОРЫ – ДЛЯ ПОВЕРХНОСТНОГО МОНТАЖА, ROHS: ПОДРОБНОСТИ, СЕРИЯ: CRCW-C E3, СОПРОТИВЛЕНИЕ: 10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COMMERCIAL GRADE, ОСОБЕННОСТИ: -, УПАКОВКА: REEL, УПАКОВКА: CUT TAPE, УПАКОВКА: MOUSEREEL, ТОРГОВАЯ МАРКА: VISHAY / DALE, ВЫСОТА: 0.45 MM, ДЛИНА: 1.55 MM, ВИД МОНТАЖА: PCB MOUNT, ПРОДУКТ: THICK FILM RESISTORS SMD, ТИП ПРОДУКТА: THICK FILM RESISTORS, РАЗМЕР ФАБРИЧНОЙ УПАКОВКИ: 5000, ПОДКАТЕГОРИЯ: RESISTORS, ТЕХНОЛОГИЯ: THICK FILM, ТИП ВЫВОДОВ: SMD/SMT, ШИРИНА: 0.85 MM</t>
  </si>
  <si>
    <t>CRCW060310K0FKEAC</t>
  </si>
  <si>
    <t>КАТЕГОРИЯ ПРОДУКТА: ТОЛСТОПЛЕНОЧНЫЕ РЕЗИСТОРЫ – ДЛЯ ПОВЕРХНОСТНОГО МОНТАЖА, ROHS: N, СЕРИЯ: D/CRCW, СОПРОТИВЛЕНИЕ: 499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AUTOMOTIVE GRADE, ОСОБЕННОСТИ: -, КВАЛИФИКАЦИЯ: AEC-Q200, УПАКОВКА: REEL, УПАКОВКА: CUT TAPE, УПАКОВКА: MOUSEREEL, ТОРГОВАЯ МАРКА: VISHAY / DALE, ВЫСОТА: 0.45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CHIP RESISTOR, ШИРИНА: 1.25 MM</t>
  </si>
  <si>
    <t>CRCW0805499KFKTABC</t>
  </si>
  <si>
    <t>КАТЕГОРИЯ ПРОДУКТА: ТОЛСТОПЛЕНОЧНЫЕ РЕЗИСТОРЫ – ДЛЯ ПОВЕРХНОСТНОГО МОНТАЖА, ROHS: ПОДРОБНОСТИ, СЕРИЯ: RC, СОПРОТИВЛЕНИЕ: 51.1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</si>
  <si>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RC0603FR-0751K1L</t>
  </si>
  <si>
    <t>КАТЕГОРИЯ ПРОДУКТА: ТОЛСТОПЛЕНОЧНЫЕ РЕЗИСТОРЫ – ДЛЯ ПОВЕРХНОСТНОГО МОНТАЖА, ROHS: ПОДРОБНОСТИ, СЕРИЯ: RC, СОПРОТИВЛЕНИЕ: 1.5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</si>
  <si>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RC0603JR-071K5L</t>
  </si>
  <si>
    <t>КАТЕГОРИЯ ПРОДУКТА: ТОЛСТОПЛЕНОЧНЫЕ РЕЗИСТОРЫ – ДЛЯ ПОВЕРХНОСТНОГО МОНТАЖА, ROHS: ПОДРОБНОСТИ, СЕРИЯ: RC, СОПРОТИВЛЕНИЕ: 1.02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</si>
  <si>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RC0603JR-0710RL</t>
  </si>
  <si>
    <t>РЕЗИСТОР ТОЛСТОПЛЕНОЧНЫЙ ДЛЯ ПОВЕРХНОСТНОГО МОНТАЖА СЕРИЯ: RC, СОПРОТИВЛЕНИЕ: 10 KOHMS,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</si>
  <si>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КАТЕГОРИЯ ПРОДУКТА: ТОЛСТОПЛЕНОЧНЫЕ РЕЗИСТОРЫ – ДЛЯ ПОВЕРХНОСТНОГО МОНТАЖА, ROHS: ПОДРОБНОСТИ, СЕРИЯ: RC, СОПРОТИВЛЕНИЕ: 56.2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MMИЕ ПО НАПРЯЖЕНИЮ, ДБ: 113 DB, ШИРИНА: 3 MM, ВЕС ИЗДЕЛИЯ: 140 MG, , , , , , , , , , , , , , , , , ,</t>
  </si>
  <si>
    <t>RC0603FR-0756K2L</t>
  </si>
  <si>
    <t>КАТЕГОРИЯ ПРОДУКТА: ТОЛСТОПЛЕНОЧНЫЕ РЕЗИСТОРЫ – ДЛЯ ПОВЕРХНОСТНОГО МОНТАЖА, ROHS: ПОДРОБНОСТИ, СЕРИЯ: RC, СОПРОТИВЛЕНИЕ: 73.2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t>
  </si>
  <si>
    <t>RC0603FR-0773K2L</t>
  </si>
  <si>
    <t>RC0603JR-07100KL</t>
  </si>
  <si>
    <t>КАТЕГОРИЯ ПРОДУКТА: ТОЛСТОПЛЕНОЧНЫЕ РЕЗИСТОРЫ – ДЛЯ ПОВЕРХНОСТНОГО МОНТАЖА, ROHS: ПОДРОБНОСТИ, СЕРИЯ: RC, СОПРОТИВЛЕНИЕ: 1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</si>
  <si>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КАТЕГОРИЯ ПРОДУКТА: ТОЛСТОПЛЕНОЧНЫЕ РЕЗИСТОРЫ – ДЛЯ ПОВЕРХНОСТНОГО МОНТАЖА, ROHS: ПОДРОБНОСТИ, СЕРИЯ: RC, СОПРОТИВЛЕНИЕ: 2.2 KOHMS, НОМИНАЛЬНАЯ МОЩНОСТЬ: 125 MW (1/8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</si>
  <si>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RC0805JR-072K2L</t>
  </si>
  <si>
    <t>КАТЕГОРИЯ ПРОДУКТА: ТОЛСТОПЛЕНОЧНЫЕ РЕЗИСТОРЫ – ДЛЯ ПОВЕРХНОСТНОГО МОНТАЖА, ROHS: ПОДРОБНОСТИ, СЕРИЯ: RC, СОПРОТИВЛЕНИЕ: 15 OHMS, НОМИНАЛЬНАЯ МОЩНОСТЬ: 125 MW (1/8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t>
  </si>
  <si>
    <t>RC0805JR-0715RL</t>
  </si>
  <si>
    <t>РЕЗИСТОР ПОСТОЯННЫЙ,ПРОВОЛОЧНЫЙ МОЩЬНОСТЬЮ 1 ВТ</t>
  </si>
  <si>
    <t>РЕЗИСТОР ПРОВОЛОЧНЫЙ 1 ВТ, КАТЕГОРИЯ ПРОДУКТА: РЕЗИСТОРЫ С ПРОВОЛОЧНОЙ ОБМОТКОЙ – СКВОЗНОЕ ОТВЕРСТИЕ; СЕРИЯ: KNP; УПАКОВКА: CUT TAPE; УПАКОВКА: MOUSEREEL; УПАКОВКА: REEL; ОСОБЕННОСТИ: COATED RESISTORS, SILICONE COATED; ПРОДУКТ: POWER RESISTORS WIREWOUND SILICONE COATED; ТЕХНОЛОГИЯ: WIREWOUND; ВИД МОНТАЖА: PCB MOUNT; РАЗМЕР ФАБРИЧНОЙ УПАКОВКИ: 2000; ПОДКАТЕГОРИЯ: RESISTORS, РАССЕИВАНИЕ МОЩНОСТИ 1 ВТ, НАПРЯЖЕНИЕ ИЗОЛЯЦИИ 400 В, СОПРОТИВЛЕНИЕ 33 ОМ</t>
  </si>
  <si>
    <t>ГАЗОРАЗРЯДНИКИ. КАТЕГОРИЯ ПРОДУКТА: ГАЗОРАЗРЯДНЫЕ ТРУБКИ / ГАЗОПЛАЗМЕННЫЕ РАЗРЯДНИКИ, ROHS: N, СЕРИЯ (ТИП): 2027, ПИКОВОЕ ЗНАЧЕНИЕ ИМПУЛЬСНОГО ТОКА: 25 KA, НАПРЯЖЕНИЕ ПРОБОЯ ПО ПОСТОЯННОМУ ТОКУ: 90 V, КОЛИЧЕСТВО ЭЛЕКТРОДОВ: 2 ELECTRODE, ТИП ВЫВОДОВ: AXIAL, ЗАЩИТА ОТ СБОЕВ, ДА/НЕТ: FAILSAFE NOT PROTECTED, ДИАМЕТР: 8 MM, ДЛИНА: 6 MM, МИНИМАЛЬНАЯ РАБОЧАЯ ТЕМПЕРАТУРА: - 55 C, МАКСИМАЛЬНАЯ РАБОЧАЯ ТЕМПЕРАТУРА: + 125 C, ТОРГОВАЯ МАРКА: BOURNS, СОПРОТИВЛЕНИЕ ИЗОЛЯЦИИ: 10 GOHMS, ВИД МОНТАЖА: THROUGH HOLE, ТИП ПРОДУКТА: GDTS - GAS DISCHARGE TUBES / SURGE ARRESTERS, РАЗМЕР ФАБРИЧНОЙ УПАКОВКИ: 100, ПОДКАТЕГОРИЯ: GDTS - GAS DISCHARGE TUBES, ТЕХНОЛОГИЯ: GAS DISCHARGE TUBES, ТИП: 2-POLE GAS DISCHARGE TUBE</t>
  </si>
  <si>
    <t>2027-09-B</t>
  </si>
  <si>
    <t>РЕЛЕ НА 28В ПОСТОЯННОГО ТОКА, НА СИЛУ ТОКА 10 А</t>
  </si>
  <si>
    <t>РЕЛЕ НА 28В ПОСТОЯННОГО ТОКА 10 А, РЕЛЕ BS-115C, КОРПУС НА ПЕЧАТНУЮ ПЛАТУ, РАЗМЕР (ДXШXВ): 19.0Х15.5Х15.2 ММ, РАБОЧАЯ ТЕМПЕРАТУРА -30...+70°C ТИП КОНТАКТОВ 1C, НОМИНАЛЬНОЕ НАПРЯЖЕНИЕ КАТУШКИ 12 В, ТИП ТОКА КАТУШКИ DC, НОМИНАЛЬНЫЙ ТОК КОММУТАЦИИ 10 А, КОММУТИРУЕМОЕ НАПРЯЖЕНИЕ DC (МАКС) 28 В,</t>
  </si>
  <si>
    <t>BS-115C-12A-12VDC</t>
  </si>
  <si>
    <t>BESTAR ELECTRIC</t>
  </si>
  <si>
    <t>КАТЕГОРИЯ ПРОДУКТА: БИПОЛЯРНЫЕ ТРАНЗИСТОРЫ С ИЗОЛИРОВАННЫМ ЗАТВОРОМ (IGBT), ROHS: ПОДРОБНОСТИ, ТЕХНОЛОГИЯ: SI, УПАКОВКА / БЛОК: SOT-227B-4, ВИД МОНТАЖА: SCREW MOUNT, КОНФИГУРАЦИЯ: SINGLE, НАПРЯЖЕНИЕ КОЛЛЕКТОР-ЭМИТТЕР (VCEO), МАКС.: 1700 V, НАПРЯЖЕНИЕ НАСЫЩЕНИЯ КОЛЛЕКТОР-ЭМИТТЕР: 2.1 V, МАКСИМАЛЬНОЕ НАПРЯЖЕНИЕ ЗАТВОР-ЭМИТТЕР: 20 V, НЕПРЕРЫВНЫЙ КОЛЛЕКТОРНЫЙ ТОК ПРИ 25 C: 280 A, PD - РАССЕИВАНИЕ МОЩНОСТИ: 1250 W, МИНИМАЛЬНАЯ РАБОЧАЯ ТЕМПЕРАТУРА: - 55 C, МАКСИМАЛЬНАЯ РАБОЧАЯ ТЕМПЕРАТУРА: + 150 C, УПАКОВКА: TUBE, ТОРГОВАЯ МАРКА: IXYS, НЕПРЕРЫВНЫЙ ТОК КОЛЛЕКТОРА IC, МАКС.: 1050 A, ТОК УТЕЧКИ ЗАТВОР-ЭМИТТЕР: 200 NA, ТИП ПРОДУКТА: IGBT TRANSISTORS, РАЗМЕР ФАБРИЧНОЙ УПАКОВКИ: 10, ПОДКАТЕГОРИЯ: IGBTS</t>
  </si>
  <si>
    <t>IXGN200N170</t>
  </si>
  <si>
    <t>ТРАНЗИСТОРЫ ПРОЧИЕ, МОЩНОСТЬЮ БОЛЕЕ 1 ВТ</t>
  </si>
  <si>
    <t>КАТЕГОРИЯ ПРОДУКТА: ИМПУЛЬСНЫЕ РЕГУЛЯТОРЫ НАПРЯЖЕНИЯ, ROHS: ПОДРОБНОСТИ, ВИД МОНТАЖА: SMD/SMT, УПАКОВКА / БЛОК: TSSOP-24, ТОПОЛОГИЯ: BOOST, SEPIC, ВЫХОДНОЕ НАПРЯЖЕНИЕ: 10 V, ВЫХОДНОЙ ТОК: 20 MA, КОЛИЧЕСТВО ВЫХОДОВ: 1 OUTPUT, ВХОДНОЕ НАПРЯЖЕНИЕ, МИН.: 8.5 V, ВХОДНОЕ НАПРЯЖЕНИЕ, МАКС.: 36 V, ТОК ПОКОЯ: 30 UA, ЧАСТОТА ПЕРЕКЛЮЧЕНИЙ: 300 KHZ, МИНИМАЛЬНАЯ РАБОЧАЯ ТЕМПЕРАТУРА: - 40 C, МАКСИМАЛЬНАЯ РАБОЧАЯ ТЕМПЕРАТУРА: + 150 C, СЕРИЯ: LTC3862-1, УПАКОВКА: TUBE, ТОРГОВАЯ МАРКА: ANALOG DEVICES, ВХОДНОЕ НАПРЯЖЕНИЕ: 12 V, НЕСТАБИЛЬНОСТЬ ВЫХОДНОЙ НАГРУЗКИ: -0,02, РАБОЧИЙ ТОК ИСТОЧНИКА ПИТАНИЯ: 1.8 MA, ТИП ПРОДУКТА: SWITCHING VOLTAGE REGULATORS, ОТКЛЮЧЕНИЕ: SHUTDOWN, РАЗМЕР ФАБРИЧНОЙ УПАКОВКИ: 62, ПОДКАТЕГОРИЯ: PMIC - POWER MANAGEMENT ICS, ТИП: 2-PHASE CURRENT MODE STEP-UP DC/DC CONTROLLER</t>
  </si>
  <si>
    <t>LTC3862HFE-1#PBF</t>
  </si>
  <si>
    <t>МИКРОСХЕМА ДЛЯ УПРАВЛЕНИЯ ПИТАНИЕМ, КАТЕГОРИЯ ПРОДУКТА: ИМПУЛЬСНЫЕ РЕГУЛЯТОРЫ НАПРЯЖЕНИЯ, ВИД МОНТАЖА: SMD/SMT, УПАКОВКА / БЛОК: MSOP-POWERPAD-10, ТОПОЛОГИЯ: BUCK, ВЫХОДНОЕ НАПРЯЖЕНИЕ: 800 MV TO 58 V, ВЫХОДНОЙ ТОК: 2.5 A, КОЛИЧЕСТВО ВЫХОДОВ: 1 OUTPUT, ВХОДНОЕ НАПРЯЖЕНИЕ (МАКС.): 60 V, ВХОДНОЕ НАПРЯЖЕНИЕ МИН.: 3.5 V, ЧАСТОТА ПЕРЕКЛЮЧЕНИЙ: 581 KHZ, МИНИМАЛЬНАЯ РАБОЧАЯ ТЕМПЕРАТУРА: - 40 C, МАКСИМАЛЬНАЯ РАБОЧАЯ ТЕМПЕРАТУРА: + 125 C, СЕРИЯ: TPS54260, УПАКОВКА: CUT TAPE, УПАКОВКА: MOUSEREEL, УПАКОВКА: REEL, ВХОДНОЕ НАПРЯЖЕНИЕ: 3.5 V TO 60 V, ПРОДУКТ: VOLTAGE REGULATORS, ТИП: VOLTAGE CONVERTER, СРЕДСТВА РАЗРАБОТКИ: TPS54260EVM-597, РАБОЧИЙ ТОК ИСТОЧНИКА ПИТАНИЯ: 138 UA, РАЗМЕР ФАБРИЧНОЙ УПАКОВКИ: 2500, НАПРЯЖЕНИЕ ПИТАНИЯ - МИН.: 3.5 V, КОММЕРЧЕСКОЕ ОБОЗНАЧЕНИЕ: SWIFT, ВЕС ИЗДЕЛИЯ: 23.500 MG</t>
  </si>
  <si>
    <t>МИКРОСХЕМА ДЛЯ УПРАВЛЕНИЯ ПИТАНИЕМ, ПРОИЗВОДИТЕЛЬ: TEXAS INSTRUMENTS; КАТЕГОРИЯ ПРОДУКТА: ИСТОЧНИКИ ОПОРНОГО НАПРЯЖЕНИЯ; ВИД МОНТАЖА: SMD/SMT; УПАКОВКА / БЛОК: SOT-23-3; ТИП ССЫЛКИ: SERIES REFERENCES; ВЫХОДНОЕ НАПРЯЖЕНИЕ: 2.048 V; ИСХОДНАЯ ТОЧНОСТЬ: 0.2 %; ТЕМПЕРАТУРНЫЙ КОЭФФИЦИЕНТ: 20 PPM / C; СЕРИЯ VREF - ВХОДНОЕ НАПРЯЖЕНИЕ - МАКС.: 5.5 V; ТОК ЧЕРЕЗ ШУНТ - МАКС.: 10 MA; МИНИМАЛЬНАЯ РАБОЧАЯ ТЕМПЕРАТУРА: - 40 C; МАКСИМАЛЬНАЯ РАБОЧАЯ ТЕМПЕРАТУРА: + 125 C; СЕРИЯ: REF3120; УПАКОВКА: REEL; УПАКОВКА: CUT TAPE; УПАКОВКА: MOUSEREEL; ТОЧНОСТЬ: 50 UV/MA; ТОРГОВАЯ МАРКА: TEXAS INSTRUMENTS; ВЫСОТА: 1 MM; ДЛИНА: 2.92 MM; РАБОЧИЙ ТОК ИСТОЧНИКА ПИТАНИЯ: 100 UA; ПРОДУКТ: VOLTAGE REFERENCES; ТИП ПРОДУКТА: VOLTAGE REFERENCES; РАЗМЕР ФАБРИЧНОЙ УПАКОВКИ:РАЗМЕР ФАБРИЧНОЙ УПАКОВКИ: 250; ПОДКАТЕГОРИЯ: PMIC - POWER MANAGEMENT ICS; НАПРЯЖЕНИЕ ПИТАНИЯ - МАКС.: 100 UA; ТОПОЛОГИЯ: SERIES REFERENCES; ШИРИНА: 1.3 MM; ВЕС ИЗДЕЛИЯ: 8 MG</t>
  </si>
  <si>
    <t>КАТЕГОРИЯ ПРОДУКТА: ИМПУЛЬСНЫЕ РЕГУЛЯТОРЫ НАПРЯЖЕНИЯ, ROHS: ПОДРОБНОСТИ, ВИД МОНТАЖА: SMD/SMT, УПАКОВКА / БЛОК: TO-263-5, ТОПОЛОГИЯ: BUCK, ВЫХОДНОЕ НАПРЯЖЕНИЕ: 1.23 V TO 57 V, ВЫХОДНОЙ ТОК: 0,125, КОЛИЧЕСТВО ВЫХОДОВ: 1 OUTPUT, ВХОДНОЕ НАПРЯЖЕНИЕ, МИН.: 4 V, ВХОДНОЕ НАПРЯЖЕНИЕ, МАКС.: 63 V, ТОК ПОКОЯ: 5 MA, ЧАСТОТА ПЕРЕКЛЮЧЕНИЙ: 52 KHZ, МИНИМАЛЬНАЯ РАБОЧАЯ ТЕМПЕРАТУРА: - 40 C, МАКСИМАЛЬНАЯ РАБОЧАЯ ТЕМПЕРАТУРА: + 125 C, СЕРИЯ: LM2576HV, УПАКОВКА: REEL, УПАКОВКА: CUT TAPE, УПАКОВКА: MOUSEREEL, ТОРГОВАЯ МАРКА: TEXAS INSTRUMENTS, ВХОДНОЕ НАПРЯЖЕНИЕ: 4 V TO 63 V, ЧУВСТВИТЕЛЬНЫЙ К ВЛАЖНОСТИ: YES, РАБОЧИЙ ТОК ИСТОЧНИКА ПИТАНИЯ: 5 MA, ТИП ПРОДУКТА: SWITCHING VOLTAGE REGULATORS, ОТКЛЮЧЕНИЕ: SHUTDOWN, РАЗМЕР ФАБРИЧНОЙ УПАКОВКИ: 500, ПОДКАТЕГОРИЯ: PMIC - POWER MANAGEMENT ICS, НАПРЯЖЕНИЕ ПИТАНИЯ - МИН.: 4 V, КОММЕРЧЕСКОЕ ОБОЗНАЧЕНИЕ: SIMPLE SWITCHER, ТИП: STEP DOWN VOLTAGE REGULATOR</t>
  </si>
  <si>
    <t>LM2576HVSX-ADJ/NOPB</t>
  </si>
  <si>
    <t>МИКРОСХЕМА ДЛЯ УПРАВЛЕНИЯ ПИТАНИЕМ, КАТЕГОРИЯ ПРОДУКТА: ЛИНЕЙНЫЕ РЕГУЛЯТОРЫ НАПРЯЖЕНИЯ, ВИД МОНТАЖА: SMD/SMT, УПАКОВКА / БЛОК: MSOP-8, КОЛИЧЕСТВО ВЫХОДОВ: 1 OUTPUT, ПОЛЯРНОСТЬ: POSITIVE, ВЫХОДНОЕ НАПРЯЖЕНИЕ: 3.3 V, ВЫХОДНОЙ ТОК: 500 MA, ТИП ВЫХОДА: FIXED,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MV/MA, НЕСТАБИЛЬНОСТЬ ВЫХОДНОГО НАПРЯЖЕНИЯ ИЛИ ТОКА: 0.04 MV/V, СЕРИЯ: ADP3335, УПАКОВКА: CUT TAPE, УПАКОВКА: MOUSEREEL, УПАКОВКА: REEL, ВЫСОТА: 0.85 MM, ДЛИНА: 3 MM, ШИРИНА: 3 MM, РАЗМЕР ФАБРИЧНОЙ УПАКОВКИ: 1000, ВЕС ИЗДЕЛИЯ: 140 MG</t>
  </si>
  <si>
    <t>МИКРОСХЕМА ПАМЯТИ 256 КБИТ,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</si>
  <si>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EEPROM, ROHS: ПОДРОБНОСТИ, ВИД МОНТАЖА: SMD/SMT, УПАКОВКА / БЛОК: SOIC-8 NARROW, ТИП ИНТЕРФЕЙСА: 3-WIRE, SPI, РАЗМЕР ПАМЯТИ: 256 KBIT, ОРГАНИЗАЦИЯ: 32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20 MHZ, ВРЕМЯ ДОСТУПА: 80 NS, СОХРАНЕНИЕ ДАННЫХ: 100 YEAR, НАПРЯЖЕНИЕ ПИТАНИЯ - МАКС.: 10 MA, СЕРИЯ: AT25256B, УПАКОВКА: REEL, УПАКОВКА: CUT TAPE, УПАКОВКА: MOUSEREEL, ТОРГОВАЯ МАРКА: MICROCHIP TECHNOLOGY / ATMEL, ЧУВСТВИТЕЛЬНЫЙ К ВЛАЖНОСТИ: YES, РАБОЧЕЕ НАПРЯЖЕНИЕ ПИТАНИЯ: 1.8 V TO 5.5 V, ТИП ПРОДУКТА: EEPROM, РАЗМЕР ФАБРИЧНОЙ УПАКОВКИ: 4000, ПОДКАТЕГОРИЯ: MEMORY &amp; DATA STORAGE</t>
  </si>
  <si>
    <t>AT25256B-SSHL-T</t>
  </si>
  <si>
    <t>КАТЕГОРИЯ ПРОДУКТА: ОПЕРАЦИОННЫЕ УСИЛИТЕЛИ, ROHS: ПОДРОБНОСТИ, ВИД МОНТАЖА: SMD/SMT, УПАКОВКА / БЛОК: MSOP-8, КОЛИЧЕСТВО КАНАЛОВ: 2 CHANNEL, НАПРЯЖЕНИЕ ПИТАНИЯ - МАКС.: 24 V, +/- 12 V, GBP - ПРОИЗВЕДЕНИЕ КОЭФФИЦИЕНТА УСИЛЕНИЯ НА ШИРИНУ ПОЛОСЫ ПРОПУСКАНИЯ (FT): 145 MHZ, ВЫХОДНОЙ ТОК НА КАНАЛ: 35 MA, SR - СКОРОСТЬ НАРАСТАНИЯ ВЫХОДНОГО НАПРЯЖЕНИЯ: 160 V/US, VOS - ВХОДНОЕ НАПРЯЖЕНИЕ СМЕЩЕНИЯ НУЛЯ: 400 UV, НАПРЯЖЕНИЕ ПИТАНИЯ - МИН.: 5 V, +/- 2.5 V, МИНИМАЛЬНАЯ РАБОЧАЯ ТЕМПЕРАТУРА: - 40 C, МАКСИМАЛЬНАЯ РАБОЧАЯ ТЕМПЕРАТУРА: + 85 C, IB - ВХОДНОЙ ТОК СМЕЩЕНИЯ: 6 PA, РАБОЧИЙ ТОК ИСТОЧНИКА ПИТАНИЯ: 14.8 MA, ОТКЛЮЧЕНИЕ: NO SHUTDOWN, CMRR - КОЭФФИЦИЕНТ ПОДАВЛЕНИЯ СИНФАЗНОГО СИГНАЛА: 100 DB, EN - ИНТЕНСИВНОСТЬ ШУМА ВХОДНОГО НАПРЯЖЕНИЯ: 7 NV/SQRT HZ, СЕРИЯ: AD8066, УПАКОВКА: REEL, УПАКОВКА: CUT TAPE, УПАКОВКА: MOUSEREEL, ТИП УСИЛИТЕЛЯ: VOLTAGE FEEDBACK AMPLIFIER, ТОРГОВАЯ МАРКА: ANALOG DEVICES, НАПРЯЖЕНИЕ СДВОЕННОГО ПИТАНИЯ: +/- 3 V, +/- 5 V, +/- 9 V, ВЫСОТА: 0.85 MM, IN - ПЛОТНОСТЬ ТОКА ШУМА НА ВХОДЕ: 0.0006 PA/SQRT HZ, ДЛИНА: 3 MM, МАКСИМАЛЬНОЕ НАПРЯЖЕНИЕ СДВОЕННОГО ПИТАНИЯ: +/- 12 V, МИНИМАЛЬНОЕ НАПРЯЖЕНИЕ СДВОЕННОГО ПИТАНИЯ: +/- 2.5 V, РАБОЧЕЕ НАПРЯЖЕНИЕ ПИТАНИЯ: 5 V TO 24 V, ТИП ВЫХОДА: RAIL-TO-RAIL, ПРОДУКТ: OPERATIONAL AMPLIFIERS, ТИП ПРОДУКТА: OP AMPS - OPERATIONAL AMPLIFIERS, PSRR - КОЭФФИЦИЕНТ ПОДАВЛЕНИЯ ПОМЕХ ПО ПИТАНИЮ: 100 DB, РАЗМЕР ФАБРИЧНОЙ УПАКОВКИ: 1000, ПОДКАТЕГОРИЯ: AMPLIFIER ICS, ТИП ПИТАНИЯ: SINGLE, DUAL, ТЕХНОЛОГИЯ: FET, ТИП: VOLTAGE FEEDBACK AMPLIFIER, УСИЛЕНИЕ ПО НАПРЯЖЕНИЮ, ДБ: 113 DB, ШИРИНА: 3 MM</t>
  </si>
  <si>
    <t>AD8066ARMZ-REEL7</t>
  </si>
  <si>
    <t>КАТЕГОРИЯ ПРОДУКТА: ИС ИНТЕРФЕЙСА LVDS, ROHS: ПОДРОБНОСТИ, ТИП: LVCMOS, LVTTL, КОЛИЧЕСТВО ДРАЙВЕРОВ: 10 DRIVER, КОЛИЧЕСТВО ПРИЕМНИКОВ: 1 RECEIVER, ДИАПАЗОН ДАННЫХ: 660 MB/S, ТИП ВХОДА: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SSOP-28, УПАКОВКА: REEL, УПАКОВКА: CUT TAPE, УПАКОВКА: MOUSEREEL, ТОРГОВАЯ МАРКА: TEXAS INSTRUMENTS, ВЫСОТА: 1.8 MM, ВХОДНОЕ НАПРЯЖЕНИЕ, МАКС.: 50 MV, ВХОДНОЕ НАПРЯЖЕНИЕ, МИН.: - 50 MV, ДЛИНА: 10.2 MM, ЧУВСТВИТЕЛЬНЫЙ К ВЛАЖНОСТИ: YES, РАБОЧИЙ ТОК ИСТОЧНИКА ПИТАНИЯ: 110 MA, РАБОЧЕЕ НАПРЯЖЕНИЕ ПИТАНИЯ: 3.3 V, PD - РАССЕИВАНИЕ МОЩНОСТИ: 1.27 W, ТИП ПРОДУКТА: LVDS INTERFACE IC, СЕРИЯ: DS92LV1224, РАЗМЕР ФАБРИЧНОЙ УПАКОВКИ: 2000, ПОДКАТЕГОРИЯ: INTERFACE ICS, ШИРИНА: 5.3 MM</t>
  </si>
  <si>
    <t>DS92LV1224TMSAX/NOPB</t>
  </si>
  <si>
    <t>МИКРОСХЕМА ДАТЧИК СИЛЫ ТОКА,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</si>
  <si>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КОНДЕНСАТОРЫ - ТВЕРДЫЕ, ДЛЯ ПОВЕРХНОСТНОГО МОНТАЖА; УПАКОВКА: REEL; УПАКОВКА: CUT TAPE; УПАКОВКА: MOUSEREEL; СЕРИЯ: TAJ; ЁМКОСТЬ: 15 UF; НОМИНАЛЬНОЕ НАПРЯЖЕНИЕ ПОСТОЯННОГО ТОКА: 35 VDC; ДОПУСТИМОЕ ОТКЛОНЕНИЕ: 20 %;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ТИП ВЫВОДОВ: SMD/SMT; КОЭФФИЦИЕНТ ЗАТУХАНИЯ, DF: 0.06; ТОК УТЕЧКИ: 5.3 UA; ДЛИНА: 6 MM; УПАКОВКА / БЛОК: 2312 (6032 METRIC); ПРОДУКТ: TANTALUM SOLID STANDARD GRADE - OTHER VARIOUS; РАЗМЕР ФАБРИЧНОЙ УПАКОВКИ: 500; ТИП: GENERAL PURPOSE SMT CHIP TANTALUM CAPACITORS; ШИРИНА: 3.2 MM; ДРУГИЕ НАЗВАНИЯ ТОВАРА №: TAJC156M035R; ВЕС ИЗДЕЛИЯ: 300 MG</t>
  </si>
  <si>
    <t>КАТЕГОРИЯ ПРОДУКТА: АЛЮМИНИЕВЫЕ ЭЛЕКТРОЛИТИЧЕСКИЕ КОНДЕНСАТОРЫ С РАДИАЛЬНЫМИ ВЫВОДАМИ, ROHS: ПОДРОБНОСТИ, ТОВАР: ЭЛЕКТРОЛИТИЧЕСКИЕ КОНДЕНСАТОРЫ С НИЗКИМ ESR, ТИП ЗАЖИМА: РАДИАЛЬНЫЙ, ВМЕСТИМОСТЬ: 560 МКФ, НОМИНАЛЬНОЕ НАПРЯЖЕНИЕ ПОСТОЯННОГО ТОКА: 35 В ПОСТОЯННОГО ТОКА, МАКСИМАЛЬНАЯ РАБОЧАЯ ТЕМПЕРАТУРА: + 105 С, ДИАМЕТР: 10ММ, РАССТОЯНИЕ МЕЖДУ ПРОВОДАМИ: 5 ММ, ДЛИНА: 20ММ, СРОК ЖИЗНИ: 10000 ЧАСОВ, ТОЛЕРАНТНОСТЬ: 0,2, ПУЛЬСИРУЮЩИЙ ТОК: 2,18 А, МИНИМАЛЬНАЯ РАБОЧАЯ ТЕМПЕРАТУРА: - 40 С, ТИП ПРОВОДКИ: ПРЯМОЙ, СОЭ: 20 МОМ, СЕРИИ: ФРАНЦИЯ, УПАКОВКА: КАТУШКА, УПАКОВКА: РАЗРЕЗАТЬ ЛЕНТУ, МАРКА: ПАНАСОНИК, КОЭФФИЦИЕНТ ПОТЕРЬ DF: 0,12, ТИП ПРОДУКТА: ЭЛЕКТРОЛИТИЧЕСКИЕ КОНДЕНСАТОРЫ, КОЛИЧЕСТВО В УПАКОВКЕ С ЗАВОДА: 500, ПОДКАТЕГОРИЯ: КОНДЕНСАТОРЫ, ТИП: АЛЮМИНИЕВЫЙ ЭЛЕКТРОЛИТИЧЕСКИЙ КОНДЕНСАТОР С НИЗКИМ ESR И РАДИАЛЬНЫМИ ВЫВОДАМИ, НОМИНАЛЬНОЕ НАПРЯЖЕНИЕ ПЕРЕМЕННОГО ТОКА: -, ЕДИНИЦА ИЗМЕРЕНИЯ: 2600 Г,</t>
  </si>
  <si>
    <t>EEU-FR1V561B</t>
  </si>
  <si>
    <t>КОНДЕНСАТОР ЗАЩИЩЕННЫЙ/</t>
  </si>
  <si>
    <t>КАТЕГОРИЯ ПРОДУКТА: РЕЗИСТОРЫ ДАТЧИКА ТОКА - ДЛЯ ПОВЕРХНОСТНОГО МОНТАЖА, ROHS: ПОДРОБНОСТИ, СЕРИИ: WSL, СОПРОТИВЛЕНИЕ: 4 МОМ, НОМИНАЛЬНАЯ МОЩНОСТЬ: 500 МВТ (1/2 ВТ), ТОЛЕРАНТНОСТЬ: 0,01, ТЕМПЕРАТУРНЫЙ КОЭФФИЦИЕНТ: 150 ЧАСТЕЙ НА МИЛЛИОН/КЛ, ЖИЛИЩНЫЙ КОДЕКС - В: 2010, КОД КОРПУСА - ММ: 5025, МИНИМАЛЬНАЯ РАБОЧАЯ ТЕМПЕРАТУРА: - 65 С, МАКСИМАЛЬНАЯ РАБОЧАЯ ТЕМПЕРАТУРА: + 170 С, ТЕХНОЛОГИИ: МЕТАЛЛИЧЕСКАЯ ПОЛОСА, ЗАКРЫТИЕ: 2 ТЕРМИНАЛ, ТИП КЛЕММЫ: СМД/СМТ, КВАЛИФИКАЦИЯ: AEC-Q200, УПАКОВКА: КАТУШКА, УПАКОВКА: РАЗРЕЗАТЬ ЛЕНТУ, УПАКОВКА: МЫШЬКАТУШКА, ЗАЯВЛЕНИЕ: ТЕКУЩИЙ СМЫСЛ, МАРКА: ВИШАЙ / ДЕЙЛ, ФУНКЦИИ: -, ВЫСОТА: 0,635 ММ, ДЛИНА: 5,08 ММ, ТИП КРЕПЛЕНИЯ: МОНТАЖ НА ПЕЧАТНОЙ ПЛАТЕ, ТОВАР: ТОКОИЗМЕРИТЕЛЬНЫЕ РЕЗИСТОРЫ С МЕТАЛЛИЧЕСКИМИ ЭЛЕМЕНТАМИ, ТИП ПРОДУКТА: ТОКОИЗМЕРИТЕЛЬНЫЕ РЕЗИСТОРЫ, КОЛИЧЕСТВО В УПАКОВКЕ С ЗАВОДА: 4000, ПОДКАТЕГОРИЯ: РЕЗИСТОРЫ, ИМЯ БРЕНДА: ПОЛОСА СИЛОВОГО МЕТАЛЛА, ТИП: МОЩНЫЕ МЕТАЛЛИЧЕСКИЕ ЛЕНТОЧНЫЕ РЕЗИСТОРЫ, НИЗКОЕ СОПРОТИВЛЕНИЕ (ДО 0,0005 ОМ), ДЛЯ ПОВЕРХНОСТНОГО МОНТАЖА, ШИРИНА: 2,54 ММ, ЕДИНИЦА ИЗМЕРЕНИЯ: 39 МГ,</t>
  </si>
  <si>
    <t>WSL20104L000FEA</t>
  </si>
  <si>
    <t>РАЗЪЕМ ДЛЯ МОНТАЖА НА ПЕЧАТНУЮ ПЛАТУ., РАЗЪЕМ СОЕДИНИТЕЛЬНЫЙ НА ПЛАТУ.</t>
  </si>
  <si>
    <t>КАТЕГОРИЯ ПРОДУКТА: СОЕДИНИТЕЛИ D-SUB ВЫСОКОЙ ПЛОТНОСТИ, КОЛИЧЕСТВО ПОЗИЦИЙ: 78 ПОЗИЦИЯ, КОЛИЧЕСТВО РЯДОВ: 4 РЯД, ПОЛ: МУЖСКОЙ, ТИП КЛЕММЫ: СКВОЗНОЕ ОТВЕРСТИЕ, МОНТАЖНЫЙ УГОЛ: ПРЯМОЙ, КОНТАКТЫПРОЦЕССЫ: ЗОЛОТО, НОМИНАЛЬНЫЙ ТОК: 2 А, СЕРИИ: 956, УПАКОВКА: ЛОТОК, МАРКА: ХАРТИНГ, ОТФИЛЬТРОВАНО: НЕФИЛЬТРОВАННЫЙ, ТИП ПРОДУКТА: РАЗЪЕМЫ D-SUB ВЫСОКОЙ ПЛОТНОСТИ, МАТЕРИАЛ КОРПУСА: СТАЛИ, ВОЗНЯ: ПОЛАГАТЬ, КОЛИЧЕСТВО В УПАКОВКЕ С ЗАВОДА: 50, ПОДКАТЕГОРИЯ: РАЗЪЕМЫ D-SUB, НОМЕР ДЕТАЛИ ПСЕВДОНИМЫ: 09-56-561-7700 09 56 561 7700 9565617700, ЕДИНИЦА ИЗМЕРЕНИЯ: 14 400 Г,</t>
  </si>
  <si>
    <t>9565617700</t>
  </si>
  <si>
    <t>КАТЕГОРИЯ ПРОДУКТА: КРУГОВОЙ МИЛ КОМПЕНСАТОРОВ НАТЯЖЕНИЯ И ПЕРЕХОДНИКОВ, ROHS: N, ТИП: MIL-DTL-38999 III, IV, РАЗМЕР ОБОЛОЧКИ: 17, ВИД СОПРЯЖЕНИЯ: NON-SELF LOCKING, МАТЕРИАЛ КОРПУСА:АЛЮМИНИЕВЫЙ СПЛАВ, ФОРМА ОБОЛОЧКИ: STRAIGHT, СЕРИЯ: AS85049, ПОДКАТЕГОРИЯ:КРУГЛЫЕ СОЕДИНИТЕЛИ, ВЕС ИЗДЕЛИЯ: 14 G</t>
  </si>
  <si>
    <t>M85049/38-13W</t>
  </si>
  <si>
    <t>КАТЕГОРИЯ ПРОДУКТА: СЪЕМНЫЕ КЛЕММНЫЕ КОЛОДКИ, ROHS: ПОДРОБНОСТИ, ТОВАР: ВИЛКИ, КОЛИЧЕСТВО ПОЗИЦИЙ: 4 ПОЗИЦИЯ, РАССТОЯНИЕ: 5,08 ММ, СПОСОБ ПОДКЛЮЧЕНИЯ: ВИНТ, ТИП КЛЕММЫ: ВИНТ, ТИП КРЕПЛЕНИЯ: КАБЕЛЬНЫЕ КРЕПЛЕНИЯ, НОМИНАЛЬНЫЙ ТОК: 12 А, НОМИНАЛЬНОЕ НАПРЯЖЕНИЕ: 320 V, МОЙ. ТОЛЩИНА КАБЕЛЯ: 44797, МАКСИМУМ. В КАБЕЛЕ: 44785, СЕРИИ: МСТБ, УПАКОВКА: МАССА, МАРКА: ФЕНИКС КОНТАКТ, КОНТАКТНЫЙ МАТЕРИАЛ: МЕДЬ, КОНТАКТЫПРОЦЕССЫ: ПОЛАГАТЬ, КЛАССЫ ВОСПЛАМЕНЯЕМОСТИ: УЛ 94 В-0, ВЫСОТА: 15 ММ, МАТЕРИАЛ КОРПУСА: ПОЛИАМИД (ПА), ДЛИНА: 18,3 ММ, ТИП ПРОДУКТА: СЪЕМНЫЕ КЛЕММНЫЕ КОЛОДКИ, КОЛИЧЕСТВО В УПАКОВКЕ С ЗАВОДА: 100, ПОДКАТЕГОРИЯ: КЛЕММНЫЕ КОЛОДКИ, ИМЯ БРЕНДА: КОМБИКОН УПРАВЛЕНИЕ, ШИРИНА: 30,33 ММ, ЕДИНИЦА ИЗМЕРЕНИЯ: 7500 Г,</t>
  </si>
  <si>
    <t>1778001</t>
  </si>
  <si>
    <t>РАЗЪЕМ ДЛЯ МОНТАЖА НА ПЕЧАТНУЮ ПЛАТУ, РАЗЪЕМ СОЕДИНИТЕЛЬНЫЙ НА ПЛАТУ, РАЗЪЕМ НА ПЛАТУ., РАЗЪЕМ ДЛЯ МОНТАЖА НА ПЛАТУ, НА НАПРЯЖЕНИЕ НЕ БОЛЕЕ 1000 В, МОДУЛЬНЫЙ РАЗЪЕМ ДЛЯ МОНТАЖА НА ПЕЧАТНУЮ ПЛАТУ, НА НАПРЯЖЕНИЕ НЕ БОЛЕЕ 1000 В, РАЗЪЕМ НА ПЛАТУ, КОНТАКТ НА КАБЕЛЬ 12 В,</t>
  </si>
  <si>
    <t>КАТЕГОРИЯ ПРОДУКТА: СКВОЗНОЕ ОТВЕРСТИЕ, ТИП: РАЗЪЕМ, КОЛИЧЕСТВО ПОЗИЦИЙ: 2 ПОЗИЦИЯ, РАССТОЯНИЕ: 2,54 ММ, КОЛИЧЕСТВО РЯДОВ: 1 РЯД, РАССТОЯНИЕ МЕЖДУ РЯДАМИ: -, ТИП КРЕПЛЕНИЯ: СКВОЗНОЕ ОТВЕРСТИЕ, ТИП КЛЕММЫ: ПРИПОЙ, МОНТАЖНЫЙ УГОЛ: ПРЯМОЙ, КОНТАКТНЫЙ ПОЛ: РОЗЕТКА (ЖЕНСКАЯ), КОНТАКТЫПРОЦЕССЫ: ЗОЛОТО, СЕРИИ: ССК, ИМЯ БРЕНДА: ТИГР КУПИТЬ, ЗАЯВЛЕНИЕ: МЕЖПЛАТНЫЙ ИЛИ КАБЕЛЬНЫЙ, МИНИМАЛЬНАЯ РАБОЧАЯ ТЕМПЕРАТУРА: - 55 С, МАКСИМАЛЬНАЯ РАБОЧАЯ ТЕМПЕРАТУРА: + 125 С, УПАКОВКА: МАССА, МАРКА: САМТЕК, КОНТАКТНЫЙ МАТЕРИАЛ: ФОСФОРНАЯ БРОНЗА, ТИП КОНТАКТА: -, НОМИНАЛЬНЫЙ ТОК: 6,3 А, КЛАССЫ ВОСПЛАМЕНЯЕМОСТИ: УЛ 94 В-0, ЦВЕТ КОРПУСА: ЧЕРНЫЙ, ВНУТРЕННИЙ/ВНЕШНИЙ КОРПУС: -, МАТЕРИАЛ КОРПУСА: ЖИДКОКРИСТАЛЛИЧЕСКИЙ ПОЛИМЕР (LCP), ТИП ЗАМКА: НЕЗАПЕРТЫЙ, ЕДИНИЦА ИЗМЕРЕНИЯ: 123 660 МГ,</t>
  </si>
  <si>
    <t>SSQ-102-01-G-S</t>
  </si>
  <si>
    <t>СТАБИЛИТРОН., ВЫПРЯМИТЕЛЬНЫЙ ДИОД, ДИОД ШОТТКИ, ДИОД. НЕ ИМЕЕТ ФУНКЦИИ ШИФРОВАНИЯ И КРИПТОГРАФИИ, ИСП. В ЭЛЕКТРОННЫХ УСТРОЙСТВАХ ОБЩЕГРАЖДАНСКОГО НАЗНАЧЕНИЯ . ОБОРУДОВАНИЕ ДЛЯ АВТОМАТИЗАЦИИ ПРОМЫШЛЕННЫХ ПРЕДПРИЯТИЙ,КОМПЬЮТЕРНЫХ СИСТЕМ., ДИОДЫ И ВЫПРЯМИТЕЛИ ШОТТКИ.</t>
  </si>
  <si>
    <t>КАТЕГОРИЯ ПРОДУКТА: СТАБИЛИТРОНЫ, ROHS: ПОДРОБНОСТИ, ТИП КРЕПЛЕНИЯ: СКВОЗНОЕ ОТВЕРСТИЕ, УПАКОВОЧНАЯ КОРОБКА: ДО-41, VЗ - НАПРЯЖЕНИЕ СТАБИЛИТРОНА: 9,1 В, ДОПУСТИМОЕ НАПРЯЖЕНИЕ: 0,02, PD - ПОТЕРИ МОЩНОСТИ: 1,3 ВТ, ТОК ЗЕНЕРА: 120 МА, ZZ - ПОЛНОЕ СОПРОТИВЛЕНИЕ ЗЕНЕРА: 5 ОМ, МИНИМАЛЬНАЯ РАБОЧАЯ ТЕМПЕРАТУРА: - 55 С, МАКСИМАЛЬНАЯ РАБОЧАЯ ТЕМПЕРАТУРА: + 175 С, КОНФИГУРАЦИЯ: ОДИНОКИЙ, ИСПЫТАТЕЛЬНЫЙ ТОК: 25 МА, УПАКОВКА: КАТУШКА, УПАКОВКА: РАЗРЕЗАТЬ ЛЕНТУ, ВЫСОТА: 2,6 ММ, IR - МАКСИМАЛЬНЫЙ ОБРАТНЫЙ ТОК УТЕЧКИ: 1 МКА, IR - ОБРАТНЫЙ ТОК: 1 МКА, ДЛИНА: 4,1 ММ,</t>
  </si>
  <si>
    <t>BZX85B9V1-TR</t>
  </si>
  <si>
    <t>КАТЕГОРИЯ ПРОДУКТА: СТАБИЛИТРОНЫ, ROHS: ПОДРОБНОСТИ, СЕРИИ: БЗС85К15, ТИП КРЕПЛЕНИЯ: СКВОЗНОЕ ОТВЕРСТИЕ, УПАКОВОЧНАЯ КОРОБКА: ДО-41-2, VЗ - НАПРЯЖЕНИЕ СТАБИЛИТРОНА: 15В, ДОПУСТИМОЕ НАПРЯЖЕНИЕ: 0,05, PD - ПОТЕРИ МОЩНОСТИ: 1 ВТ, ТОК ЗЕНЕРА: 500 НА, ZZ - ПОЛНОЕ СОПРОТИВЛЕНИЕ ЗЕНЕРА: 15 ОМ, МИНИМАЛЬНАЯ РАБОЧАЯ ТЕМПЕРАТУРА: - 65 С, МАКСИМАЛЬНАЯ РАБОЧАЯ ТЕМПЕРАТУРА: + 200 С, КОНФИГУРАЦИЯ: ОДИНОКИЙ, ИСПЫТАТЕЛЬНЫЙ ТОК: 15 МА, УПАКОВКА: МАССА, МАРКА: ОНСЕМИ / ФЭИРЧАЙЛД, ДИАМЕТР: 2,72 ММ, IR - МАКСИМАЛЬНЫЙ ОБРАТНЫЙ ТОК УТЕЧКИ: 500 НА, IR - ОБРАТНЫЙ ТОК: 500 НА, ДЛИНА: 5,2 ММ, ТИП ПРОДУКТА: СТАБИЛИТРОНЫ, КОЛИЧЕСТВО В УПАКОВКЕ С ЗАВОДА: 3000, ПОДКАТЕГОРИЯ: ДИОДЫ И ВЫПРЯМИТЕЛИ, ТИП ЗАЖИМА: ОСЕВОЙ, VF - ПРЯМОЕ НАПРЯЖЕНИЕ: 1,2 В, ТЕМПЕРАТУРНЫЙ КОЭФФИЦИЕНТ НАПРЯЖЕНИЯ: -, ЕДИНИЦА ИЗМЕРЕНИЯ: 310 МГ,</t>
  </si>
  <si>
    <t>BZX85C15</t>
  </si>
  <si>
    <t>КАТЕГОРИЯ ПРОДУКТА: СТАБИЛИТРОНЫ; VZ - НАПРЯЖЕНИЕ ТУННЕЛЬНОГО ПРОБОЯ P-N-ПЕРЕХОДА: 4.7 V; ВИД МОНТАЖА: SMD/SMT; УПАКОВКА / БЛОК: SOT-23; PD - РАССЕИВАНИЕ МОЩНОСТИ: 300 MW; ДОПУСТИМОЕ ОТКЛОНЕНИЕ НАПРЯЖЕНИЯ: 5 %; ТЕМПЕРАТУРНЫЙ КОЭФФИЦИЕНТ НАПРЯЖЕНИЯ: 2 PPM/C; ЗЕНЕРОВСКИЙ ТОК: 3 UA; ZZ - ПОЛНОЕ СОПРОТИВЛЕНИЕ ДИОДА ПРИ ЛАВИННОМ ПРОБОЕ: 80 OHMS; МИНИМАЛЬНАЯ РАБОЧАЯ ТЕМПЕРАТУРА: - 65 C; МАКСИМАЛЬНАЯ РАБОЧАЯ ТЕМПЕРАТУРА: + 150 C; КОНФИГУРАЦИЯ: SINGLE; ТОК ИСПЫТАНИЙ: 5 MA; УПАКОВКА: REEL; УПАКОВКА: CUT TAPE; УПАКОВКА: MOUSEREEL; СЕРИЯ: BZX84; IR - ОБРАТНЫЙ ТОК : 3 UA; РАЗМЕР ФАБРИЧНОЙ УПАКОВКИ:РАЗМЕР ФАБРИЧНОЙ УПАКОВКИ: 15000; ВЕС ИЗДЕЛИЯ: 8,800 MG</t>
  </si>
  <si>
    <t>ОПТОПАРА, БЫСТРОДЕЙСТВУЮЩАЯ ОПТОПАРА.</t>
  </si>
  <si>
    <t>МИКРОКОНТРОЛЛЕР,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</si>
  <si>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8-БИТНЫЕ МИКРОКОНТРОЛЛЕРЫ — МИКРОКОНТРОЛЛЕРЫ, ROHS: ПОДРОБНОСТИ, СЕРИИ: ATTINY84, ТИП КРЕПЛЕНИЯ: СМД/СМТ, УПАКОВОЧНАЯ КОРОБКА: СОИК-14, ОСНОВНОЙ: АВР, ОБЪЕМ ПАМЯТИ ПРОГРАММЫ: 8 КБ, ШИРИНА ШИНЫ ДАННЫХ: 8 БИТ, РАЗРЕШЕНИЕ АЦП: 10 БИТ, МАКСИМАЛЬНАЯ ТАКТОВАЯ ЧАСТОТА: 20 МГЦ, КОЛИЧЕСТВО ВХОДОВ/ВЫХОДОВ: 12 ВХОДОВ/ВЫХОДОВ, РАЗМЕР ДАННЫХ ОЗУ: 512 Б, НАПРЯЖЕНИЕ ПИТАНИЯ - МИН.: 2,7 В, НАПРЯЖЕНИЕ ПИТАНИЯ - МАКС.: 5,5 В, МИНИМАЛЬНАЯ РАБОЧАЯ ТЕМПЕРАТУРА: - 40 С, МАКСИМАЛЬНАЯ РАБОЧАЯ ТЕМПЕРАТУРА: +85 С, УПАКОВКА: ТРУБКА, МАРКА: ТЕХНОЛОГИЯ МИКРОЧИПОВ / АТМЕЛ, ТИП ДАННЫХ ОЗУ: SRAM, РАЗМЕР ДАННЫХ ПЗУ: 512 Б, ТИП ПЗУ ДАННЫХ: ЭСППЗУ, ВЫСОТА: 1,5 ММ, ТИП ИНТЕРФЕЙСА: СПИ, США, ДЛИНА: 8,74 ММ, ЧУВСТВИТЕЛЕН К ВЛАГЕ: ДА, КОЛИЧЕСТВО КАНАЛОВ АЦП: 8 КАНАЛОВ, КОЛИЧЕСТВО ТАЙМЕРОВ/СЧЕТЧИКОВ: 2 ТАЙМЕР, СЕРИЯ ПРОЦЕССОРОВ: КРОШЕЧНЫЙ АВР, ТОВАР: MCU, ТИП ПРОДУКТА: 8-БИТНЫЕ МИКРОКОНТРОЛЛЕРЫ — МИКРОКОНТРОЛЛЕРЫ, ТИП ПАМЯТИ ПРОГРАММЫ: ВСПЫШКА, КОЛИЧЕСТВО В УПАКОВКЕ С ЗАВОДА: 57, ПОДКАТЕГОРИЯ: МИКРОКОНТРОЛЛЕРЫ - МИКРОКОНТРОЛЛЕРЫ, ТОРГОВОЕ НАЗВАНИЕ: АВР, ШИРИНА: 3,99 ММ, ЕДИНИЦА ИЗМЕРЕНИЯ: 310 МГ</t>
  </si>
  <si>
    <t>КАТЕГОРИЯ ПРОДУКТА: АНАЛОГОВЫЕ КОМПАРАТОРЫ, ROHS: ПОДРОБНОСТИ, ТИП КРЕПЛЕНИЯ: СМД/СМТ, УПАКОВОЧНАЯ КОРОБКА: СЕК-14, КОЛИЧЕСТВО КАНАЛОВ: 4 КАНАЛА, ТИП ВЫХОДА: ОТКРЫТЫЙ КОЛЛЕКТОР, ВРЕМЯ ОТКЛИКА: 1,3 МС, ТИП КОМПАРАТОРА: ТОЧНОСТЬ, НАПРЯЖЕНИЕ ПИТАНИЯ - МИН.: 3.3 V, НАПРЯЖЕНИЕ ПИТАНИЯ - МАКС.: 36 V, РАБОЧИЙ ИСТОЧНИК ПИТАНИЯ: 2 МА, VOS - ВХОДНОЕ НАПРЯЖЕНИЕ СМЕЩЕНИЯ: 1 МВ, IB - ВХОДНОЙ ТОК СМЕЩЕНИЯ: 100 НА, МИНИМАЛЬНАЯ РАБОЧАЯ ТЕМПЕРАТУРА: - 40 С, МАКСИМАЛЬНАЯ РАБОЧАЯ ТЕМПЕРАТУРА: +85 С, СЕРИИ: CMP04, УПАКОВКА: КАТУШКА, МАРКА: АНАЛОГОВЫЕ УСТРОЙСТВА, CMRR - КОЭФФИЦИЕНТ РЕЖЕКЦИИ СИНФАЗНОГО СИГНАЛА: 100 ДБ, ДВОЙНОЕ НАПРЯЖЕНИЕ ПИТАНИЯ: +/- 3 V, +/- 5 V, +/- 9 V, +/- 12 V, +/- 15 V, GBP – ПРОДУКТ УВЕЛИЧЕНИЯ ПРОПУСКНОЙ СПОСОБНОСТИ: -, ВЫСОТА: 1,5 ММ (МАКС.), ДЛИНА: 8,75 ММ (МАКС.), МАКСИМАЛЬНОЕ ДВОЙНОЕ НАПРЯЖЕНИЕ ПИТАНИЯ: +/- 18 V, МИНИМАЛЬНОЕ ДВОЙНОЕ НАПРЯЖЕНИЕ ПИТАНИЯ: +/- 1.65 V, РАБОЧЕЕ НАПРЯЖЕНИЕ ПИТАНИЯ: 5 V, 9 V, 12 V, 15 V, 18 V, 24 V, 28 V, ТОВАР: АНАЛОГОВЫЕ КОМПАРАТОРЫ, ТИП ПРОДУКТА: АНАЛОГОВЫЕ КОМПАРАТОРЫ, PSRR - КОЭФФИЦИЕНТ ОСЛАБЛЕНИЯ ИСТОЧНИКА ПИТАНИЯ: 100 ДБ, НЕИСПРАВНОСТЬ: НЕИСПРАВНОСТЬ, КОЛИЧЕСТВО В УПАКОВКЕ С ЗАВОДА: 2500, ПОДКАТЕГОРИЯ: ИС УСИЛИТЕЛЯ, ТИП ИСТОЧНИКА ПИТАНИЯ: ОДИНОЧНЫЙ, ДВОЙНОЙ, ТЕХНОЛОГИИ: БИПОЛЯРНЫЙ, ТИП: КОМПАРАТОР МАЛОЙ МОЩНОСТИ, SPANNINGSVERSTERKING ДБ: 106,02 ДБ, ШИРИНА: 4 ММ (МАКС.), ЕДИНИЦА ИЗМЕРЕНИЯ: 338 МГ,</t>
  </si>
  <si>
    <t>CMP04FSZ-REEL</t>
  </si>
  <si>
    <t>ДАТЧИК СИЛЫ ТОКА.</t>
  </si>
  <si>
    <t>ДАТЧИК СИЛЫ ТОКА, ШИРИНА 19ММ, РАЗМЕР ОТВЕРСТИЯ 0.6ММ, МИНИМАЛЬНАЯ РАБОЧАЯ ТЕМПЕРАТУРА -25°C, МАКСИМАЛЬНАЯ РАБОЧАЯ ТЕМПЕРАТУРА +85°C, ВЫСОТА 20ММ, НОМИНАЛЬНАЯ СИЛА ТОКА ±9A, СЕРИЯ HX, ТИП ДАТЧИКА ЭФФЕКТ ХОЛЛА, SENSOR TECHNOLOGY ОТКРЫТЫЙ КОНТУР, ПОЛОСА ПРОПУСКАНИЯ ЧАСТОТ 50 KHZ, НАПРЯЖЕНИЕ ПИТАНИЯ ±15 В, ТИП МОНТАЖА МОНТАЖ НА ПЕЧАТНУЮ ПЛАТУ, ТОЧНОСТЬ ±1 %, ГЛУБИНА 15.4ММ</t>
  </si>
  <si>
    <t>HX 03-P</t>
  </si>
  <si>
    <t>КАТЕГОРИЯ ПРОДУКТА: FPGA - ПРОГРАММИРУЕМАЯ ВЕНТИЛЬНАЯ МАТРИЦА, ОГРАНИЧЕНИЯ НА ДОСТАВКУ: ДЛЯ ОСУЩЕСТВЛЕНИЯ ЭКСПОРТА ДАННОГО ПРОДУКТА ИЗ США МОЖЕТ ПОНАДОБИТСЯ ДОПОЛНИТЕЛЬНАЯ ДОКУМЕНТАЦИЯ., СЕРИЯ: STRATIX II EP2S60, КОЛИЧЕСТВО ЛОГИЧЕСКИХ ЭЛЕМЕНТОВ: 60440 LE, КОЛИЧЕСТВО ВХОДОВ/ВЫХОДОВ: 718 I/O, НАПРЯЖЕНИЕ ПИТАНИЯ - МИН.: 1.2 V, НАПРЯЖЕНИЕ ПИТАНИЯ - МАКС.: 1.2 V, МИНИМАЛЬНАЯ РАБОЧАЯ ТЕМПЕРАТУРА: - 40 C, МАКСИМАЛЬНАЯ РАБОЧАЯ ТЕМПЕРАТУРА: + 85 C, ВИД МОНТАЖА: SMD/SMT, УПАКОВКА / БЛОК: FBGA-1020, УПАКОВКА: TRAY, ТОРГОВАЯ МАРКА: INTEL / ALTERA, ЧУВСТВИТЕЛЬНЫЙ К ВЛАЖНОСТИ: YES, КОЛИЧЕСТВО БЛОКОВ ЛОГИЧЕСКИХ МАССИВОВ (LAB): 3022 LAB, РАБОЧИЙ ТОК ИСТОЧНИКА ПИТАНИЯ: 500 MA, РАБОЧЕЕ НАПРЯЖЕНИЕ ПИТАНИЯ: 1.2 V, ТИП ПРОДУКТА: FPGA - FIELD PROGRAMMABLE GATE ARRAY, РАЗМЕР ФАБРИЧНОЙ УПАКОВКИ: 24, ПОДКАТЕГОРИЯ: PROGRAMMABLE LOGIC ICS, ОБЩИЙ ОБЪЕМ ПАМЯТИ: 2544192 BIT, КОММЕРЧЕСКОЕ ОБОЗНАЧЕНИЕ: STRATIX II, ДРУГИЕ НАЗВАНИЯ ТОВАРА №: 973068</t>
  </si>
  <si>
    <t>EP2S60F1020I4N</t>
  </si>
  <si>
    <t>INTEL/ ALTERA</t>
  </si>
  <si>
    <t>КАТЕГОРИЯ ПРОДУКТА: FPGA - ПРОГРАММИРУЕМАЯ ВЕНТИЛЬНАЯ МАТРИЦА, ROHS: ПОДРОБНОСТИ, СЕРИЯ: CYCLONE III EP3C40, КОЛИЧЕСТВО ЛОГИЧЕСКИХ ЭЛЕМЕНТОВ: 39600 LE, КОЛИЧЕСТВО ВХОДОВ/ВЫХОДОВ: 331 I/O, НАПРЯЖЕНИЕ ПИТАНИЯ - МИН.: 1.15 V, НАПРЯЖЕНИЕ ПИТАНИЯ - МАКС.: 1.25 V, МИНИМАЛЬНАЯ РАБОЧАЯ ТЕМПЕРАТУРА: - 40 C, МАКСИМАЛЬНАЯ РАБОЧАЯ ТЕМПЕРАТУРА: + 100 C, ДИАПАЗОН ДАННЫХ: -, КОЛИЧЕСТВО ТРАНСИВЕРОВ: -, ВИД МОНТАЖА: SMD/SMT, УПАКОВКА / БЛОК: FBGA-484, УПАКОВКА: TRAY, ТОРГОВАЯ МАРКА: INTEL / ALTERA, МАКСИМАЛЬНАЯ РАБОЧАЯ ЧАСТОТА: 315 MHZ, ЧУВСТВИТЕЛЬНЫЙ К ВЛАЖНОСТИ: YES, КОЛИЧЕСТВО БЛОКОВ ЛОГИЧЕСКИХ МАССИВОВ (LAB): 2475 LAB, РАБОЧЕЕ НАПРЯЖЕНИЕ ПИТАНИЯ: 1.15 V TO 1.25 V, ТИП ПРОДУКТА: FPGA - FIELD PROGRAMMABLE GATE ARRAY, РАЗМЕР ФАБРИЧНОЙ УПАКОВКИ: 60, ПОДКАТЕГОРИЯ: PROGRAMMABLE LOGIC ICS, ОБЩИЙ ОБЪЕМ ПАМЯТИ: 1161216 BIT, КОММЕРЧЕСКОЕ ОБОЗНАЧЕНИЕ: CYCLONE III, ДРУГИЕ НАЗВАНИЯ ТОВАРА №: 974336</t>
  </si>
  <si>
    <t>МИКРОСХЕМА ИНТЕРФЕЙСНА,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</si>
  <si>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ИНТЕРФЕЙСНАЯ, КАТЕГОРИЯ ПРОДУКТА: ИС ИНТЕРФЕЙСА RS-422/RS-485, ВИД МОНТАЖА: SMD/SMT, УПАКОВКА / БЛОК: SSOP-24, СЕРИЯ: MAX3161E, ФУНКЦИЯ: TRANSCEIVER, ДИАПАЗОН ДАННЫХ: 10 MB/S, КОЛИЧЕСТВО ДРАЙВЕРОВ: 2 DRIVER, КОЛИЧЕСТВО ПРИЕМНИКОВ: 2 RECEIVER, РАБОЧЕЕ НАПРЯЖЕНИЕ ПИТАНИЯ: 3 V TO 5.5 V, РАБОЧИЙ ТОК ИСТОЧНИКА ПИТАНИЯ: 6 MA, МИНИМАЛЬНАЯ РАБОЧАЯ ТЕМПЕРАТУРА: - 40 C, МАКСИМАЛЬНАЯ РАБОЧАЯ ТЕМПЕРАТУРА: + 85 C, УПАКОВКА: TUBE, ВЫСОТА: 1.78 MM (MAX), ВХОДНОЕ НАПРЯЖЕНИЕ: 3 V TO 5.5 V, ДЛИНА: 8.33 MM (MAX), ВЫХОДНОЕ НАПРЯЖЕНИЕ: +/- 13.2 V, ТИП: MULTIPROTOCOL TRANSCEIVER, ШИРИНА: 5.38 MM (MAX), СРЕДСТВА РАЗРАБОТКИ: MAX3161EEVKIT+, ДУПЛЕКСНАЯ ПЕРЕДАЧА: FULL DUPLEX, ЗАЩИТА ОТ ЭЛЕКТРОСТАТИЧЕСКИХ РАЗРЯДОВ: 15 KV, PD - РАССЕИВАНИЕ МОЩНОСТИ: 640 MW, ВРЕМЯ ЗАДЕРЖКИ РАСПРОСТРАНЕНИЯ: 0.15 US, РАЗМЕР ФАБРИЧНОЙ УПАКОВКИ: 58, ДРУГИЕ НАЗВАНИЯ ТОВАРА №: MAX3161E, ВЕС ИЗДЕЛИЯ: 1.700 G</t>
  </si>
  <si>
    <t>MAX3161EEAG+</t>
  </si>
  <si>
    <t>МИКРОСХЕМА ПРОГРАМИРУЕМАЯ,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</si>
  <si>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РЧ-ДЕТЕКТОР, ROHS: ПОДРОБНОСТИ, ТИП: LOGARITHMIC AMPLIFIERS, ЧАСТОТНЫЙ ДИАПАЗОН: 0 HZ TO 2.7 GHZ, ДИНАМИЧЕСКИЙ ДИАПАЗОН ДБ: 58 DB, КОНФИГУРАЦИЯ: SINGLE,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TSSOP-14, УПАКОВКА: TUBE, ТОРГОВАЯ МАРКА: ANALOG DEVICES, СРЕДСТВА РАЗРАБОТКИ: AD8302-EVALZ, ТИП ПРОДУКТА: RF DETECTOR, СЕРИЯ: AD8302, РАЗМЕР ФАБРИЧНОЙ УПАКОВКИ: 1, ПОДКАТЕГОРИЯ: WIRELESS &amp; RF INTEGRATED CIRCUITS</t>
  </si>
  <si>
    <t>AD8302ARUZ</t>
  </si>
  <si>
    <t>МИКРОСХЕМА ИНТЕГРАЛЬНАЯ МОНОЛИТНАЯ - КОММУНИКАЦИОННЫЕ И СЕТЕВЫЕ ИС - МИКРОПРОЦЕССОР ETHERNET,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</si>
  <si>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МИКРОСХЕМА ИНТЕГРАЛЬНАЯ МОНОЛИТНАЯ - МОДУЛИ БЕСПРОВОДНОЙ СВЯЗИ И РЧ ИНТЕГРАЛЬНЫЕ СХЕМЫ,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</si>
  <si>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МОДУЛИ БЕСПРОВОДНОЙ СВЯЗИ И РЧ ИНТЕГРАЛЬНЫЕ СХЕМЫ - ПОВЫШАЮЩИЕ-ПОНИЖАЮЩИЕ ПРЕОБРАЗОВАТЕЛИ (1 GSPS QUADRATURE MODULATOR). ПРОИЗВОДИТЕЛЬ: ANALOG DEVICES МАКСИМАЛЬНАЯ ЧАСТОТА:2200 MHZ, МИНИМАЛЬНАЯ ЧАСТОТА:30 MHZ, РАБОЧЕЕ НАПРЯЖЕНИЕ ПИТАНИЯ:4.75 V TO 5.5 V, РАБОЧИЙ ТОК ИСТОЧНИКА ПИТАНИЯ:215 MA, ТЕХНОЛОГИЯ:SI, ВИД МОНТАЖА:SMD/SMT, УПАКОВКА / БЛОК:LFCSP-24, ВЫСОТА:0.83 MM , ДЛИНА:4 MM , УПАКОВКА:CUT TAPE ИЛИ REEL , СЕРИЯ:ADL5385 , ШИРИНА:4 MM , ТОРГОВАЯ МАРКА:ANALOG DEVICES , СРЕДСТВА РАЗРАБОТКИ:ADL5385-EVALZ , ЧУВСТВИТЕЛЬНЫЙ К ВЛАЖНОСТИ:YES , ТИП ПРОДУКТА:MODULATOR / DEMODULATOR , РАЗМЕР ФАБРИЧНОЙ УПАКОВКИ:1500 , ПОДКАТЕГОРИЯ:WIRELESS &amp; RF INTEGRATED CIRCUITS. ВЕС ИЗДЕЛИЯ:42.100 MG</t>
  </si>
  <si>
    <t>ADL5385ACPZ</t>
  </si>
  <si>
    <t>МИКРОСХЕМА ПАМЯТИ 2 ГБИТ,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</si>
  <si>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DRAM, ROHS: ПОДРОБНОСТИ, ТИП: SDRAM - DDR2, ВИД МОНТАЖА: SMD/SMT, УПАКОВКА / БЛОК: FBGA-84, ШИРИНА ШИНЫ ДАННЫХ: 16 BIT, ОРГАНИЗАЦИЯ: 128 M X 16, РАЗМЕР ПАМЯТИ: 2 GBIT, МАКСИМАЛЬНАЯ ТАКТОВАЯ ЧАСТОТА: 400 MHZ, ВРЕМЯ ДОСТУПА: 400 PS, НАПРЯЖЕНИЕ ПИТАНИЯ - МАКС.: 1.9 V, НАПРЯЖЕНИЕ ПИТАНИЯ - МИН.: 1.7 V, НАПРЯЖЕНИЕ ПИТАНИЯ - МАКС.: 105 MA, МИНИМАЛЬНАЯ РАБОЧАЯ ТЕМПЕРАТУРА: - 40 C, МАКСИМАЛЬНАЯ РАБОЧАЯ ТЕМПЕРАТУРА: + 95 C, СЕРИЯ: MT47H, УПАКОВКА: TRAY, ТОРГОВАЯ МАРКА: MICRON, ЧУВСТВИТЕЛЬНЫЙ К ВЛАЖНОСТИ: YES, ТИП ПРОДУКТА: DRAM, РАЗМЕР ФАБРИЧНОЙ УПАКОВКИ: 1260, ПОДКАТЕГОРИЯ: MEMORY &amp; DATA STORAGE</t>
  </si>
  <si>
    <t>MT47H128M16RT-25E IT:C</t>
  </si>
  <si>
    <t>МИКРОСХЕМА ФАЗОВОВОЙ АВТОМАТИЧЕСКОЙ ПОДСТРОЙКОЙ ЧАСТОТЫ,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</si>
  <si>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СИСТЕМЫ ФАЗОВОЙ АВТОМАТИЧЕСКОЙ ПОДСТРОЙКИ ЧАСТОТЫ (ФАПЧ), ROHS: ПОДРОБНОСТИ, ТИП: INTEGER-N, КОЛИЧЕСТВО КОНТУРОВ: 1, МАКСИМАЛЬНАЯ ВХОДНАЯ ЧАСТОТА: 400 MHZ, МИНИМАЛЬНАЯ ВХОДНАЯ ЧАСТОТА: 5 MHZ, ДИАПАЗОН ЧАСТОТ НА ВЫХОДЕ: -, НАПРЯЖЕНИЕ ПИТАНИЯ - МАКС.: 3.3 V, НАПРЯЖЕНИЕ ПИТАНИЯ - МИН.: 2.7 V, ТЕХНОЛОГИЯ: SI, МИНИМАЛЬНАЯ РАБОЧАЯ ТЕМПЕРАТУРА: - 40 C, МАКСИМАЛЬНАЯ РАБОЧАЯ ТЕМПЕРАТУРА: + 85 C, ВИД МОНТАЖА: SMD/SMT, УПАКОВКА / БЛОК: LFCSP-20, УПАКОВКА: TRAY, ТОРГОВАЯ МАРКА: ANALOG DEVICES, СРЕДСТВА РАЗРАБОТКИ: EV-ADF4002SD1Z, ВЫСОТА: 0.83 MM, ДЛИНА: 4 MM, ЧУВСТВИТЕЛЬНЫЙ К ВЛАЖНОСТИ: YES, РАБОЧИЙ ТОК ИСТОЧНИКА ПИТАНИЯ: 5 MA, РАБОЧЕЕ НАПРЯЖЕНИЕ ПИТАНИЯ: 3 V, ТИП ПРОДУКТА: PLLS - PHASE LOCKED LOOPS, СЕРИЯ: ADF4002, РАЗМЕР ФАБРИЧНОЙ УПАКОВКИ: 490, ПОДКАТЕГОРИЯ: WIRELESS &amp; RF INTEGRATED CIRCUITS, ШИРИНА: 4 MM</t>
  </si>
  <si>
    <t>ADF4002BCPZ</t>
  </si>
  <si>
    <t>КАТЕГОРИЯ ПРОДУКТА: ТРАНСЛЯЦИЯ - УРОВНИ НАПРЯЖЕНИЯ, ROHS: ПОДРОБНОСТИ, ВРЕМЯ ЗАДЕРЖКИ РАСПРОСТРАНЕНИЯ: 3.6 NS, НАПРЯЖЕНИЕ ПИТАНИЯ - МАКС.: 3.6 V, НАПРЯЖЕНИЕ ПИТАНИЯ - МИН.: 0.9 V, МИНИМАЛЬНАЯ РАБОЧАЯ ТЕМПЕРАТУРА: - 40 C, МАКСИМАЛЬНАЯ РАБОЧАЯ ТЕМПЕРАТУРА: + 85 C, ВИД МОНТАЖА: SMD/SMT, УПАКОВКА / БЛОК: UCSP-11, СЕРИЯ: SN74AVC4T234, УПАКОВКА: REEL, УПАКОВКА: CUT TAPE, УПАКОВКА: MOUSEREEL, ТОРГОВАЯ МАРКА: TEXAS INSTRUMENTS, ДИАПАЗОН ДАННЫХ: 380 MB/S, СРЕДСТВА РАЗРАБОТКИ: SN74AVC4T234EVM, ОСОБЕННОСТИ: PARTIAL POWER DOWN (IOFF), OVER-VOLTAGE TOLERANT INPUTS, INPUT-DISABLE, ВЫХОДНОЙ ТОК ВЫСОКОГО УРОВНЯ: 12 MA, СЕМЕЙСТВО ЛОГИЧЕСКИХ ЭЛЕМЕНТОВ: 74AVC, ТИП ЛОГИКИ: NON-INVERTING, ВЫХОДНОЙ ТОК НИЗКОГО УРОВНЯ: 12 MA, ЧУВСТВИТЕЛЬНЫЙ К ВЛАЖНОСТИ: YES, ДИАПАЗОН РАБОЧИХ ТЕМПЕРАТУР: - 40 C TO + 85 C, ТИП ПРОДУКТА: TRANSLATION - VOLTAGE LEVELS, РАЗМЕР ФАБРИЧНОЙ УПАКОВКИ: 2500, ПОДКАТЕГОРИЯ: LOGIC ICS</t>
  </si>
  <si>
    <t>SN74AVC4T234ZSUR</t>
  </si>
  <si>
    <t>МИКРОСХЕМА ДЛЯ УПРАВЛЕНИЯ ПИТАНИЕМ, КАТЕГОРИЯ ПРОДУКТА: ИМПУЛЬСНЫЕ РЕГУЛЯТОРЫ НАПРЯЖЕНИЯ, ВИД МОНТАЖА: SMD/SMT, УПАКОВКА / БЛОК: VQFN-16, ВЫХОДНОЕ НАПРЯЖЕНИЕ: 900 MV TO 6 V, ВЫХОДНОЙ ТОК: 3 A, КОЛИЧЕСТВО ВЫХОДОВ: 1 OUTPUT, ВХОДНОЕ НАПРЯЖЕНИЕ (МАКС.): 17 V, ТОПОЛОГИЯ: BUCK, ВХОДНОЕ НАПРЯЖЕНИЕ МИН.: 3 V, ЧАСТОТА ПЕРЕКЛЮЧЕНИЙ: 2.5 MHZ, МИНИМАЛЬНАЯ РАБОЧАЯ ТЕМПЕРАТУРА: - 40 C, МАКСИМАЛЬНАЯ РАБОЧАЯ ТЕМПЕРАТУРА: + 125 C, СЕРИЯ: TPS62130, УПАКОВКА: CUT TAPE, УПАКОВКА: MOUSEREEL, УПАКОВКА: REEL, ВХОДНОЕ НАПРЯЖЕНИЕ: 3 V TO 17 V, ДИАПАЗОН РАБОЧИХ ТЕМПЕРАТУР: - 40 C TO + 125 C, ПРОДУКТ: VOLTAGE REGULATORS, ТИП: VOLTAGE CONVERTER, СРЕДСТВА РАЗРАБОТКИ: TPS62130EVM-505, ЧУВСТВИТЕЛЬНЫЙ К ВЛАЖНОСТИ: YES, РАБОЧИЙ ТОК ИСТОЧНИКА ПИТАНИЯ: 17 UA, РАЗМЕР ФАБРИЧНОЙ УПАКОВКИ: 250</t>
  </si>
  <si>
    <t>TPS62130RGTT</t>
  </si>
  <si>
    <t>МИКРОСХЕМА ТЕМПЕРАТУРНЫЙ ДАТЧИК,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</si>
  <si>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ТЕМПЕРАТУРНЫЕ ДАТЧИКИ ДЛЯ МОНТАЖА НА ПЛАТЕ, ROHS: ПОДРОБНОСТИ, ТИП ВЫХОДА: DIGITAL, КОНФИГУРАЦИЯ: LOCAL, ТОЧНОСТЬ: +/- 2 C, НАПРЯЖЕНИЕ ПИТАНИЯ - МИН.: 2.65 V, НАПРЯЖЕНИЕ ПИТАНИЯ - МАКС.: 5.5 V, ТИП ИНТЕРФЕЙСА: SERIAL, РАЗРЕШЕНИЕ: 10 BIT, МИНИМАЛЬНАЯ РАБОЧАЯ ТЕМПЕРАТУРА: - 35 C, МАКСИМАЛЬНАЯ РАБОЧАЯ ТЕМПЕРАТУРА: + 85 C, ОТКЛЮЧЕНИЕ: SHUTDOWN, ВИД МОНТАЖА: SMD/SMT, УПАКОВКА / БЛОК: MSOP-8, УПАКОВКА: TUBE, ТОРГОВАЯ МАРКА: ANALOG DEVICES, РАБОЧИЙ ТОК ИСТОЧНИКА ПИТАНИЯ: 900 UA, ПРОДУКТ: TEMPERATURE SENSORS, ТИП ПРОДУКТА: TEMPERATURE SENSOR ICS, СЕРИЯ: AD7414, РАЗМЕР ФАБРИЧНОЙ УПАКОВКИ: 50, ПОДКАТЕГОРИЯ: SENSORS, ТИП: TEMPERATURE SENSOR</t>
  </si>
  <si>
    <t>AD7414ARMZ-0</t>
  </si>
  <si>
    <t>КАТЕГОРИЯ ПРОДУКТА: ТЕМПЕРАТУРНЫЕ ДАТЧИКИ ДЛЯ МОНТАЖА НА ПЛАТЕ, ROHS: ПОДРОБНОСТИ, ТИП ВЫХОДА: DIGITAL, КОНФИГУРАЦИЯ: LOCAL, ТОЧНОСТЬ: +/- 2 C, НАПРЯЖЕНИЕ ПИТАНИЯ - МИН.: 2.7 V, НАПРЯЖЕНИЕ ПИТАНИЯ - МАКС.: 5.5 V, ТИП ИНТЕРФЕЙСА: SERIAL, РАЗРЕШЕНИЕ: 10 BIT, МИНИМАЛЬНАЯ РАБОЧАЯ ТЕМПЕРАТУРА: - 40 C, МАКСИМАЛЬНАЯ РАБОЧАЯ ТЕМПЕРАТУРА: + 125 C, ОТКЛЮЧЕНИЕ: SHUTDOWN, ВИД МОНТАЖА: SMD/SMT, УПАКОВКА / БЛОК: MSOP-8, УПАКОВКА: REEL, ТОРГОВАЯ МАРКА: ANALOG DEVICES, РАБОЧИЙ ТОК ИСТОЧНИКА ПИТАНИЯ: 900 UA, ПРОДУКТ: TEMPERATURE SENSORS, ТИП ПРОДУКТА: TEMPERATURE SENSOR ICS, СЕРИЯ: AD7414, РАЗМЕР ФАБРИЧНОЙ УПАКОВКИ: 1000, ПОДКАТЕГОРИЯ: SENSORS, ТИП: TEMPERATURE SENSOR</t>
  </si>
  <si>
    <t>AD7414ARMZ-0REEL7</t>
  </si>
  <si>
    <t>КАТЕГОРИЯ ПРОДУКТА: ИСТОЧНИКИ ОПОРНОГО НАПРЯЖЕНИЯ, ROHS: ПОДРОБНОСТИ, ВИД МОНТАЖА: SMD/SMT, УПАКОВКА / БЛОК: SOIC-8, ТИП ССЫЛКИ: SERIES PRECISION REFERENCES, ВЫХОДНОЕ НАПРЯЖЕНИЕ: 2.5 V, ИСХОДНАЯ ТОЧНОСТЬ: 0.04 %, ТЕМПЕРАТУРНЫЙ КОЭФФИЦИЕНТ: 1 PPM / C, СЕРИЯ VREF - ВХОДНОЕ НАПРЯЖЕНИЕ - МАКС.: 18 V, ТОК ЧЕРЕЗ ШУНТ - МАКС.: 10 MA, МИНИМАЛЬНАЯ РАБОЧАЯ ТЕМПЕРАТУРА: - 40 C, МАКСИМАЛЬНАЯ РАБОЧАЯ ТЕМПЕРАТУРА: + 125 C, СЕРИЯ: ADR421, УПАКОВКА: TUBE, ТОЧНОСТЬ: 70 PPM/MA, ТОРГОВАЯ МАРКА: ANALOG DEVICES, ОПИСАНИЕ/ФУНКЦИЯ: 2.5 V XFET VOLTAGE REFERENCE, ВЫСОТА: 1.5 MM (MAX), ВХОДНОЕ НАПРЯЖЕНИЕ: 4.5 V TO 18 V, ДЛИНА: 5 MM (MAX), НЕСТАБИЛЬНОСТЬ ВЫХОДНОЙ НАГРУЗКИ: 70 PPM/MA, РАБОЧИЙ ТОК ИСТОЧНИКА ПИТАНИЯ: 500 UA, ВЫХОДНОЙ ТОК: 10 MA, ПРОДУКТ: VOLTAGE REFERENCES, ТИП ПРОДУКТА: VOLTAGE REFERENCES, РАЗМЕР ФАБРИЧНОЙ УПАКОВКИ: 98, ПОДКАТЕГОРИЯ: PMIC - POWER MANAGEMENT ICS, ТОПОЛОГИЯ: SERIES REFERENCES, ШИРИНА: 4 MM (MAX)</t>
  </si>
  <si>
    <t>ADR421BRZ</t>
  </si>
  <si>
    <t>КАТЕГОРИЯ ПРОДУКТА: МОП-ТРАНЗИСТОР; ТЕХНОЛОГИЯ: SI; ВИД МОНТАЖА: SMD/SMT; УПАКОВКА / БЛОК: DPAK-3; ПОЛЯРНОСТЬ ТРАНЗИСТОРА: N-CHANNEL; КОЛИЧЕСТВО КАНАЛОВ: 1 CHANNEL; VDS - НАПРЯЖЕНИЕ ПРОБОЯ СТОК-ИСТОК: 100 V; ID - НЕПРЕРЫВНЫЙ ТОК УТЕЧКИ: 44 A; RDS ВКЛ - СОПРОТИВЛЕНИЕ СТОК-ИСТОК: 28 MOHMS; VGS - НАПРЯЖЕНИЕ ЗАТВОР-ИСТОК: - 20 V, + 20 V; VGS TH - ПОРОГОВОЕ НАПРЯЖЕНИЕ ЗАТВОР-ИСТОК : 2 V; QG - ЗАРЯД ЗАТВОРА: 36 NC; МИНИМАЛЬНАЯ РАБОЧАЯ ТЕМПЕРАТУРА: - 55 C; МАКСИМАЛЬНАЯ РАБОЧАЯ ТЕМПЕРАТУРА: + 175 C; PD - РАССЕИВАНИЕ МОЩНОСТИ: 135 W; КАНАЛЬНЫЙ РЕЖИМ: ENHANCEMENT; КОММЕРЧЕСКОЕ ОБОЗНАЧЕНИЕ: ULTRAFET; УПАКОВКА: REEL; УПАКОВКА: CUT TAPE; УПАКОВКА: MOUSEREEL; КОНФИГУРАЦИЯ: SINGLE; ВРЕМЯ СПАДА: 44 NS; ВЫСОТА: 2.39 MM; ДЛИНА: 6.73 MM; ВРЕМЯ НАРАСТАНИЯ: 59 NS; СЕРИЯ: FDD3672; РАЗМЕР ФАБРИЧНОЙ УПАКОВКИ: 2500; ТИП ТРАНЗИСТОРА: 1 N-CHANNEL; ТИП: MOSFET; ТИПИЧНОЕ ВРЕМЯ ЗАДЕРЖКИ ВЫКЛЮЧЕНИЯ: 26 NS; ТИПИЧНОЕ ВРЕМЯ ЗАДЕРЖКИ ПРИ ВКЛЮЧЕНИИ: 11 NS; ШИРИНА: 6.22 MM; ДРУГИЕ НАЗВАНИЯ ТОВАРА №: FDD3672_NL</t>
  </si>
  <si>
    <t>PA</t>
  </si>
  <si>
    <t>ПАНАМА</t>
  </si>
  <si>
    <t>КАТЕГОРИЯ ПРОДУКТА: ИС АНАЛОГОВОГО ПЕРЕКЛЮЧАТЕЛЯ, ROHS: ПОДРОБНОСТИ, ВИД МОНТАЖА: SMD/SMT, УПАКОВКА / БЛОК: SSOP-20, КОЛИЧЕСТВО КАНАЛОВ: 4 CHANNEL, КОНФИГУРАЦИЯ: 4 X SPDT, СОПРОТИВЛЕНИЕ ВО ВКЛЮЧЕННОМ СОСТОЯНИИ - МАКС.: 45 OHMS, НАПРЯЖЕНИЕ ПИТАНИЯ - МИН.: 10.8 V, НАПРЯЖЕНИЕ ПИТАНИЯ - МАКС.: 13.2 V, МИНИМАЛЬНОЕ НАПРЯЖЕНИЕ СДВОЕННОГО ПИТАНИЯ: +/- 3 V, МАКСИМАЛЬНОЕ НАПРЯЖЕНИЕ СДВОЕННОГО ПИТАНИЯ: +/- 20 V, ВРЕМЯ ВКЛЮЧЕНИЯ - МАКС.: 175 NS, ВРЕМЯ ОТКЛЮЧЕНИЯ - МАКС.: 145 NS, МИНИМАЛЬНАЯ РАБОЧАЯ ТЕМПЕРАТУРА: - 40 C, МАКСИМАЛЬНАЯ РАБОЧАЯ ТЕМПЕРАТУРА: + 85 C, СЕРИЯ: ADG333A, УПАКОВКА: REEL, УПАКОВКА: CUT TAPE, УПАКОВКА: MOUSEREEL, ТОРГОВАЯ МАРКА: ANALOG DEVICES, ВЫСОТА: 1.75 MM, ДЛИНА: 7.2 MM, PD - РАССЕИВАНИЕ МОЩНОСТИ: 3.77 MW, ТИП ПРОДУКТА: ANALOG SWITCH ICS, РАЗМЕР ФАБРИЧНОЙ УПАКОВКИ: 1500, ПОДКАТЕГОРИЯ: SWITCH ICS, НАПРЯЖЕНИЕ ПИТАНИЯ - МАКС.: 250 UA, ТИП ПИТАНИЯ: SINGLE SUPPLY, DUAL SUPPLY, ПЕРЕКЛЮЧЕНИЕ ПОСТОЯННОГО ТОКА: 20 MA, ШИРИНА: 5.3 MM</t>
  </si>
  <si>
    <t>ADG333ABRSZ-REEL</t>
  </si>
  <si>
    <t>ВЕНТИЛЯТОР ОСЕВОЙ</t>
  </si>
  <si>
    <t>NMB TECHNOLOGIES</t>
  </si>
  <si>
    <t>КАТЕГОРИЯ ПРОДУКТА: ПРЕОБРАЗОВАТЕЛИ ПОСТОЯННОГО ТОКА В ПОСТОЯННЫЙ С ИЗОЛЯЦИЕЙ, ROHS: ПОДРОБНОСТИ, ВИД МОНТАЖА: THROUGH HOLE, КОЛИЧЕСТВО ВЫХОДОВ: 1 OUTPUT, ВЫХОДНАЯ МОЩНОСТЬ: 12 W, ВХОДНОЕ НАПРЯЖЕНИЕ, МИН.: 9 V, ВХОДНОЕ НАПРЯЖЕНИЕ, МАКС.: 36 V, ВЫХОДНОЕ НАПРЯЖЕНИЕ-КАНАЛ 1: 5.1 V, ВЫХОДНОЙ ТОК-КАНАЛ 1: 2.4 A, НАПРЯЖЕНИЕ ИЗОЛЯЦИИ: 1.5 KV, МИНИМАЛЬНАЯ РАБОЧАЯ ТЕМПЕРАТУРА: - 40 C, МАКСИМАЛЬНАЯ РАБОЧАЯ ТЕМПЕРАТУРА: + 85 C, УПАКОВКА / БЛОК: DIP-24, ДЛИНА: 31.8 MM, ШИРИНА: 20.3 MM, ВЫСОТА: 10.2 MM, ОТРАСЛЬ ПРОМЫШЛЕННОСТИ: INDUSTRIAL, ПРОДУКТ: ISOLATED, СЕРИЯ: THD 12WI, ТОРГОВАЯ МАРКА: TRACO POWER, ВХОДНОЕ НАПРЯЖЕНИЕ: 9 V TO 36 V, УПАКОВКА: TUBE, ТИП ПРОДУКТА: ISOLATED DC-DC CONVERTERS, РАЗМЕР ФАБРИЧНОЙ УПАКОВКИ: 10, ПОДКАТЕГОРИЯ: DC-DC CONVERTER</t>
  </si>
  <si>
    <t>THD 12-2411WI</t>
  </si>
  <si>
    <t>КАТЕГОРИЯ ПРОДУКТА: АЛЮМИНИЕВЫЕ ЭЛЕКТРОЛИТИЧЕСКИЕ КОНДЕНСАТОРЫ С ЖЕСТКИМИ ВЫВОДАМИ, ЁМКОСТЬ: 470 UF, НОМИНАЛЬНОЕ НАПРЯЖЕНИЕ ПОСТОЯННОГО ТОКА: 450 VDC, МИНИМАЛЬНАЯ РАБОЧАЯ ТЕМПЕРАТУРА: - 25 C, МАКСИМАЛЬНАЯ РАБОЧАЯ ТЕМПЕРАТУРА: + 85 C, СРОК СЛУЖБЫ: 10000 HOUR, СЕРИЯ: B43601A, УПАКОВКА: BULK, ТОРГОВАЯ МАРКА: EPCOS / TDK, ТИП ПРОДУКТА: ELECTROLYTIC CAPACITORS, РАЗМЕР ФАБРИЧНОЙ УПАКОВКИ: 60, ПОДКАТЕГОРИЯ: CAPACITORS</t>
  </si>
  <si>
    <t>B43601B5477M</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</si>
  <si>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470 UF, ДОПУСТИМОЕ ОТКЛОНЕНИЕ: 20 %, МИНИМАЛЬНАЯ РАБОЧАЯ ТЕМПЕРАТУРА: - 25 C, МАКСИМАЛЬНАЯ РАБОЧАЯ ТЕМПЕРАТУРА: + 105 C, КОЛИЧЕСТВО КОНТАКТОВ: 2 PIN, ДИАМЕТР: 35 MM, ДЛИНА: 35 MM, ШАГ ВЫВОДОВ: 10 MM, СРОК СЛУЖБЫ: 5000 HOUR, ПУЛЬСИРУЮЩИЙ ТОК: 1670 MA, СЕРИЯ: LGX, УПАКОВКА: BULK, ТОК УТЕЧКИ: 1.3 MA, КОЭФФИЦИЕНТ ЗАТУХАНИЯ, DF: 0.15, РАЗМЕР ФАБРИЧНОЙ УПАКОВКИ: 200, ВЕС ИЗДЕЛИЯ: 51.500 G</t>
  </si>
  <si>
    <t>LGX2G471MELC35</t>
  </si>
  <si>
    <t>КАТЕГОРИЯ ПРОДУКТА: ПЛЕНОЧНЫЕ КОНДЕНСАТОРЫ, ROHS: ПОДРОБНОСТИ, СЕРИЯ: B32652, ТИП ВЫВОДОВ: RADIAL, ПРОДУКТ: AC AND PULSE FILM CAPACITORS, ДИЭЛЕКТРИЧЕСКИЙ: POLYPROPYLENE (PP), ЁМКОСТЬ: 0.1 UF, НОМИНАЛЬНОЕ НАПРЯЖЕНИЕ ПОСТОЯННОГО ТОКА: 630 VDC, НОМИНАЛЬНОЕ НАПРЯЖЕНИЕ ПЕРЕМЕННОГО ТОКА: 250 VAC, ДОПУСТИМОЕ ОТКЛОНЕНИЕ: 0,1, КОЛИЧЕСТВО КОНТАКТОВ: 2 PIN, ШАГ ВЫВОДОВ: 15 MM, ИСПОЛНЕНИЕ ВЫВОДОВ: STRAIGHT, МИНИМАЛЬНАЯ РАБОЧАЯ ТЕМПЕРАТУРА: - 55 C, МАКСИМАЛЬНАЯ РАБОЧАЯ ТЕМПЕРАТУРА: + 100 C, ДЛИНА: 18 MM, ШИРИНА: 7 MM, ВЫСОТА: 12.5 MM, УПАКОВКА: BULK, ТОРГОВАЯ МАРКА: EPCOS / TDK, ЕМКОСТЬ - НФ: 100 NF, ЕМКОСТЬ - ПФ: 100000 PF, ДИАМЕТР: -, ДИАМЕТР КАБЕЛЯ: 0.8 MM, ТИП ПРОДУКТА: FILM CAPACITORS, РАЗМЕР ФАБРИЧНОЙ УПАКОВКИ: 1000, ПОДКАТЕГОРИЯ: CAPACITORS, ДРУГИЕ НАЗВАНИЯ ТОВАРА №: B32652A6104K000</t>
  </si>
  <si>
    <t>B32652A6104K000</t>
  </si>
  <si>
    <t>КАТЕГОРИЯ ПРОДУКТА: ПЛЕНОЧНЫЕ КОНДЕНСАТОРЫ; СЕРИЯ: B32674D; ТИП ВЫВОДОВ: RADIAL; ПРОДУКТ: DC LINK FILM CAPACITORS; ДИЭЛЕКТРИЧЕСКИЙ: POLYPROPYLENE (PP); ЁМКОСТЬ: 1.5 UF; НОМИНАЛЬНОЕ НАПРЯЖЕНИЕ ПОСТОЯННОГО ТОКА: 450 VDC; НОМИНАЛЬНОЕ НАПРЯЖЕНИЕ ПЕРЕМЕННОГО ТОКА: 275 VAC; ДОПУСТИМОЕ ОТКЛОНЕНИЕ: 10 %; КОЛИЧЕСТВО КОНТАКТОВ: 2 PIN; ШАГ ВЫВОДОВ: 27.5 MM; ИСПОЛНЕНИЕ ВЫВОДОВ: STRAIGHT; МИНИМАЛЬНАЯ РАБОЧАЯ ТЕМПЕРАТУРА: - 55 C; МАКСИМАЛЬНАЯ РАБОЧАЯ ТЕМПЕРАТУРА: + 105 C; ДЛИНА: 31.5 MM; ИРИНА: 11 MM; ВЫСОТА: 19 MM; ЭФФЕКТИВНОЕ ПОСЛЕДОВАТЕЛЬНОЕ СОПРОТИВЛЕНИЕ: 7.9 MOHMS; УПАКОВКА: BULK; ТОРГОВАЯ МАРКА: EPCOS / TDK; ЕМКОСТЬ - НФ: 1500 NF; ТИП ПРОДУКТА: FILM CAPACITORS; ПОДКАТЕГОРИЯ: CAPACITORS; ТИП: FILM CAPACITORS; ДРУГИЕ НАЗВАНИЯ ТОВАРА №: B32674D4155K000.</t>
  </si>
  <si>
    <t>B32674D4155K</t>
  </si>
  <si>
    <t>КАТЕГОРИЯ ПРОДУКТА: ПОДСТРОЕЧНЫЕ РЕЗИСТОРЫ - СКВОЗНОЕ ОТВЕРСТИЕ, ROHS: ПОДРОБНОСТИ, СЕРИЯ: 3262, ТИП ВЫВОДОВ: PC PIN, ПРОДУКТ: MULTITURN, ЧИСЛО ОБОРОТОВ: 12, СОПРОТИВЛЕНИЕ: 500 KOHMS, РЕГУЛИРОВКА: TOP CROSS, НОМИНАЛЬНАЯ МОЩНОСТЬ: 250 MW, НОМИНАЛЬНОЕ НАПРЯЖЕНИЕ: 300 V, ДОПУСТИМОЕ ОТКЛОНЕНИЕ: 0,1, ТЕМПЕРАТУРНЫЙ КОЭФФИЦИЕНТ: 100 PPM / C, ОРИЕНТАЦИЯ: VERTICAL ADJUSTMENT, МИНИМАЛЬНАЯ РАБОЧАЯ ТЕМПЕРАТУРА: - 65 C, МАКСИМАЛЬНАЯ РАБОЧАЯ ТЕМПЕРАТУРА: + 150 C, УПАКОВКА: TUBE, ТОРГОВАЯ МАРКА: BOURNS, ТИП ЭЛЕМЕНТА: CERMET, ДЛИНА: 6.35 MM, ВИД МОНТАЖА: PCB MOUNT, ТИП ПРОДУКТА: TRIMMER RESISTORS, РАЗМЕР ФАБРИЧНОЙ УПАКОВКИ: 50, ПОДКАТЕГОРИЯ: POTENTIOMETERS, TRIMMERS &amp; RHEOSTATS, ФУНКЦИОНАЛЬНАЯ ХАРАКТЕРИСТИКА: LINEAR, КОММЕРЧЕСКОЕ ОБОЗНАЧЕНИЕ: TRIMPOT, ТИП: TRIMMERS, ШИРИНА: 4.32 MM</t>
  </si>
  <si>
    <t>3262P-1-504LF</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</si>
  <si>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10 KOHMS, РЕГУЛИРОВКА: TOP CROSS, НОМИНАЛЬНАЯ МОЩНОСТЬ: 500 MW (1/2 W), НОМИНАЛЬНОЕ НАПРЯЖЕНИЕ: 300 V,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+ 125 C, УПАКОВКА: AMMO PACK, ТОРГОВАЯ МАРКА: BOURNS, ТИП ЭЛЕМЕНТА: CERMET, ВЫСОТА: 10.03 MM, ДЛИНА: 9.53 MM, ВИД МОНТАЖА: PCB MOUNT, ТИП ПРОДУКТА: TRIMMER RESISTORS, РАЗМЕР ФАБРИЧНОЙ УПАКОВКИ: 1000, ПОДКАТЕГОРИЯ: POTENTIOMETERS, TRIMMERS &amp; RHEOSTATS, КОММЕРЧЕСКОЕ ОБОЗНАЧЕНИЕ: TRIMPOT, ТИП: 0.375 IN SQUARE TRIMPOT TRIMMER RESISTOR, ШИРИНА: 4.83 MM</t>
  </si>
  <si>
    <t>3296W-1-103ALF</t>
  </si>
  <si>
    <t>КАТЕГОРИЯ ПРОДУКТА: РАЗЪЕМЫ DIN 41612, ROHS: ПОДРОБНОСТИ, ПРОДУКТ: HEADERS, КОЛИЧЕСТВО ПОЗИЦИЙ: 32 POSITION, КОЛИЧЕСТВО РЯДОВ: 3 ROW, ШАГ: 2.54 MM, ТИП ВЫВОДОВ: THROUGH HOLE, УГОЛ МОНТАЖА: RIGHT ANGLE, НОМИНАЛЬНЫЙ ТОК: 2.5 A, ПОКРЫТИЕ КОНТАКТА: GOLD, СЕРИЯ: 85003, УПАКОВКА: TRAY, ТОРГОВАЯ МАРКА: MOLEX, МАКСИМАЛЬНАЯ РАБОЧАЯ ТЕМПЕРАТУРА: + 125 C, МИНИМАЛЬНАЯ РАБОЧАЯ ТЕМПЕРАТУРА: - 55 C, ТИП ПРОДУКТА: DIN 41612 CONNECTORS, РАЗМЕР ФАБРИЧНОЙ УПАКОВКИ: 500, ПОДКАТЕГОРИЯ: BACKPLANE CONNECTORS, НОМИНАЛЬНОЕ НАПРЯЖЕНИЕ: 250 VAC, ДРУГИЕ НАЗВАНИЯ ТОВАРА №: 850030634</t>
  </si>
  <si>
    <t>КАТЕГОРИЯ ПРОДУКТА: РАЗЪЕМЫ DIN 41612, ROHS: ПОДРОБНОСТИ, ПРОДУКТ: RECEPTACLES, КОЛИЧЕСТВО ПОЗИЦИЙ: 64 POSITION, КОЛИЧЕСТВО РЯДОВ: 3 ROW, ШАГ: 2.54 MM, ТИП ВЫВОДОВ: THROUGH HOLE, УГОЛ МОНТАЖА: VERTICAL, НОМИНАЛЬНЫЙ ТОК: 0,0416666666666667, ПОКРЫТИЕ КОНТАКТА: GOLD, МАТЕРИАЛ КОНТАКТА: TIN, СЕРИЯ: 85048, ТОРГОВАЯ МАРКА: MOLEX, МАКСИМАЛЬНАЯ РАБОЧАЯ ТЕМПЕРАТУРА: + 125 C, МИНИМАЛЬНАЯ РАБОЧАЯ ТЕМПЕРАТУРА: - 55 C, ТИП ПРОДУКТА: DIN 41612 CONNECTORS, РАЗМЕР ФАБРИЧНОЙ УПАКОВКИ: 1056, ПОДКАТЕГОРИЯ: BACKPLANE CONNECTORS, НОМИНАЛЬНОЕ НАПРЯЖЕНИЕ: 250 VAC, ДРУГИЕ НАЗВАНИЯ ТОВАРА №: 850480361</t>
  </si>
  <si>
    <t>КАТЕГОРИЯ ПРОДУКТА: МОДУЛЬНЫЕ СОЕДИНИТЕЛИ / СОЕДИНИТЕЛИ ETHERNET, ROHS: ПОДРОБНОСТИ, ПРОДУКТ: CONNECTORS, ТИП: MODULAR, ТИП РАЗЪЁМА: JACK (FEMALE), КОДЫ USOC: RJ45, КОНФИГУРАЦИЯ: 1X1, КОЛИЧЕСТВО ПОЛОЖЕНИЙ / КОНТАКТОВ НА ПОРТ : 8P8C, ЭКРАНИРОВАНИЕ: SHIELDED, EMI FINGER, КАТЕГОРИЯ ПРОИЗВОДИТЕЛЬНОСТИ: CAT 5, ВИД МОНТАЖА: BOARD LOCK, УГОЛ МОНТАЖА: RIGHT ANGLE, ТИП ВЫВОДОВ: SOLDER PIN, ПАРАМЕТРЫ IP: IP20, НОМИНАЛЬНЫЙ ТОК: 1.5 A, НОМИНАЛЬНОЕ НАПРЯЖЕНИЕ: 125 VAC, МИНИМАЛЬНАЯ РАБОЧАЯ ТЕМПЕРАТУРА: - 55 C, МАКСИМАЛЬНАЯ РАБОЧАЯ ТЕМПЕРАТУРА: + 85 C, ЦВЕТ: BLACK, СЕРИЯ: RJHSE, УПАКОВКА: TRAY, ПРИМЕНЕНИЕ: 10/100 BASE-T, ТОРГОВАЯ МАРКА: AMPHENOL COMMERCIAL PRODUCTS, МАТЕРИАЛ КОНТАКТА: PHOSPHOR BRONZE, ПОКРЫТИЕ КОНТАКТА: GOLD, КЛАСС ОГНЕОПАСНОСТИ: UL 94 V-0, МАТЕРИАЛ КОРПУСА: THERMOPLASTIC, СОПРОТИВЛЕНИЕ ИЗОЛЯЦИИ: 500 MOHMS, СОПРЯЖЁННЫЕ ЦИКЛЫ: 750 CYCLES, КОЛИЧЕСТВО КОНТАКТОВ: 8 CONTACT, КОЛИЧЕСТВО ПОРТОВ: 1 PORT, КОЛИЧЕСТВО ПОЗИЦИЙ: 8 POSITION, КОЛИЧЕСТВО РЯДОВ: 1 ROW, ТИП ПРОДУКТА: MODULAR CONNECTORS / ETHERNET CONNECTORS, РАЗМЕР ФАБРИЧНОЙ УПАКОВКИ: 120, ПОДКАТЕГОРИЯ: MODULAR CONNECTORS / ETHERNET CONNECTORS, ДРУГИЕ НАЗВАНИЯ ТОВАРА №: 01M6250</t>
  </si>
  <si>
    <t>RJHSE-5384</t>
  </si>
  <si>
    <t>AMPHENOL COMMERCIAL PRODUCTS</t>
  </si>
  <si>
    <t>РАЗЪЕМ ДЛЯ ПЕЧАТНЫХ ПЛАТ 233-502, 2-ПР. КЛЕММНАЯ КОЛОДКА, ШАГ КОНТАКТОВ 2,54 ММ, НАЖИМНОЙ РЫЧАГ, 0,5 КВ.ММ. ПАРАМЕТРЫ: ТИП СРАБАТЫВАНИЯ: КНОПОЧНЫЙ; МАТЕРИАЛ ЗАЖИМНОЙ ПРУЖИНЫ: ХРОМОНИКЕЛЕВАЯ ПРУЖИННАЯ СТАЛЬ (CRNI); ЦВЕТ: ОРАНЖЕВЫЙ; УГОЛ ВВОДА ПРОВОДНИКА НА ПЕЧАТНУЮ ПЛАТУ: 30°; ТЕХНОЛОГИЯ СОЕДИНЕНИЯ: CAGE CLAMP®; МАТЕРИАЛ КОНТАКТОВ ЭЛЕКТРОЛИТИЧЕСКАЯ: МЕДЬ (ECU);  ОКРЫТИЕ КОНТАКТОВ: ЛУЖЕНОЕ; ГАБАРИТЫ: ГЛУБИНА 13,9 ММ / 0,547 ДЮЙМА; ДИАМЕТР ОТВЕРСТИЯ (ДОПУСК): 1.1(+ 0.1) ММ; МНОГОЖИЛЬНЫЙ ПРОВОД: 0,08 … 0,5 ММ? / 28 … 20 AWG; МНОГОПРОВОЛОЧНЫЙ ПРОВОДНИК С НАКОНЕЧНИКОМ И ПЛАСТИКОВОЙ МАНЖЕТОЙ: 0,25 ММ?; МНОГОПРОВОЛОЧНЫЙ ПРОВОДНИК С НАКОНЕЧНИКОМ БЕЗ ПЛАСТИКОВОЙ МАНЖЕТЫ: 0,25 ММ?; ПОЖАРНАЯ НАГРУЗКА: 0,018 МДЖ; КЛАСС ВОСПЛАМЕНЯЕМОСТИ ПО UL94 V0; GTIN 4045454050269; ВЫСОТА: 19,5 ММ/0,768 ДЮЙМА; ВЫСОТА ОТ ПОВЕРХНОСТИ: 15,5 ММ/0,61 ДЮЙМА; ИЗОЛЯЦИОННЫЙ МАТЕРИАЛ: ПОЛИАМИД 66 (ПА 66); ОБОЗНАЧЕНИЯ (НОМИНАЛЫ) (III / 2) ? КАТЕГОРИЯ ПЕРЕНАПРЯЖЕНИЯ III / СТЕПЕНЬ ЗАГРЯЗНЕНИЯ 2; ПРЕДЕЛЬНЫЙ ДИАПАЗОН ТЕМПЕРАТУР: -60 … +105 °C; ГРУППА МАТЕРИАЛОВ: I; КОЛИЧЕСТВО ПОЛЮСОВ: 2; КОЛИЧЕСТВО ТИПОВ ПОДКЛЮЧЕНИЯ: 1; КОЛИЧЕСТВО УРОВНЕЙ: 1; КОЛИЧЕСТВО КОНТАКТОВ ДЛЯ ПАЙКИ НА ПОТЕНЦИАЛ: 2; КОНТАКТ ПЕЧАТНОЙ ПЛАТЫ: THT; ШАГ КОНТАКТОВ: 2,54 ММ (0,1 ДЮЙМА); ГРУППА ПРОДУКТОВ: 4 (ПЕЧАТНЫЕ ПЛАТЫ):  ОМИНАЛЬНЫЙ ТОК: 6 А; НОМИНАЛЬНОЕ ИМПУЛЬСНОЕ НАПРЯЖЕНИЕ: (II/2) 2,5 КВ; НОМИНАЛЬНОЕ ИМПУЛЬСНОЕ НАПРЯЖЕНИЕ: (III/2) 2,5 КВ; НОМИНАЛЬНОЕ ИМПУЛЬСНОЕ НАПРЯЖЕНИЕ: (III/3) 2,5 КВ; НОМИНАЛЬНОЕ НАПРЯЖЕНИЕ: (II/2) 320 В; НОМИНАЛЬНОЕ НАПРЯЖЕНИЕ: (III/2) 160 В; НОМИНАЛЬНОЕ НАПРЯЖЕНИЕ: (III/3) 63 В; РАСПОЛОЖЕНИЕ ВЫВОДОВ ПОД ПАЙКУ ПО ВСЕЙ КЛЕММНОЙ КОЛОДКЕ, В ЛИНИЮ; РАЗМЕРЫ ВЫВОДОВ ДЛЯ ПАЙКИ: 0,5 X 0,75 ММ; ДЛИНА ВЫВОДА ПОД ПАЙКУ: 4 ММ; ОДНОЖИЛЬНЫЙ ПРОВОД: 0,08 … 0,5 ММ? / 28 … 20 AWG; ДЛИНА ПОЛОСЫ: 5 … 6 ММ / 0,2 … 0,24 ДЮЙМА; ОБЩЕЕ КОЛИЧЕСТВО ТОЧЕК ПОДКЛЮЧЕНИЯ: 2; ОБЩЕЕ КОЛИЧЕСТВО ПОТЕНЦИАЛОВ: 2; ШИРИНА: 7,38 ММ/0,291 ДЮЙМА.</t>
  </si>
  <si>
    <t>233-502</t>
  </si>
  <si>
    <t>ДИОД ВЫПРЯМИТЕЛЬНЫЙ ОДИНОЧНЫЙ НА НАПРЯЖЕНИЕ ДО 600 В, ТОК ДО 30 А, С ПАДЕНИЕМ НАПРЯЖЕНИЯ 1.8 В. ТЕХНИЧЕСКИЕ ХАРАКТЕРИСТИКИ: СХЕМА ВКЛЮЧЕНИЯ ДИОДОВ: ОДИНОЧНЫЙ; МАКСИМАЛЬНОЕ ОБРАТНОЕ НАПРЯЖЕНИЕ ДИОДА: 600 В; ПРЯМОЙ ТОК ДИОДА (СРЕДНИЙ): 30 А; ПРЯМОЕ ПАДЕНИЕ НАПРЯЖЕНИЯ: 1,8 В; ОБРАТНЫЙ ТОК ДИОДА: 250МКА; ВРЕМЯ ОБРАТНОГО ВОССТАНОВЛЕНИЯ ДИОДОВ: 50 НС; РАБОЧАЯ ТЕМПЕРАТУРА: ОТ -55 ДО 150 С; МОНТАЖ: НА ПЛАТУ.</t>
  </si>
  <si>
    <t>SDUR3060W</t>
  </si>
  <si>
    <t>SMC DIODE</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</si>
  <si>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33 V; КОЛИЧЕСТВО КАНАЛОВ: 1 CHANNEL; ТИП ВЫВОДОВ: AXIAL; УПАКОВКА / БЛОК: R6-2; НАПРЯЖЕНИЕ ПРОБОЯ: 36.6 V; НАПРЯЖЕНИЕ ФИКСАЦИИ: 59 V; PPPM - ПИКОВОЕ РАССЕИВАНИЕ МОЩНОСТИ: 5 KW; VЕСР - НАПРЯЖЕНИЕ ЭЛЕКТРОСТАТИЧЕСКОГО РАЗРЯДА ПРИ КОНТАКТЕ: -; VЕСР - НАПРЯЖЕНИЕ ЭЛЕКТРОСТАТИЧЕСКОГО РАЗРЯДА ПРИ ВОЗДУШНОМ ЗАЗОРЕ: -; CD - ЕМКОСТЬ ДИОДА: 5750 PF; IПИ - ПИКОВЫЙ ИМПУЛЬСНЫЙ ТОК: 85 A; МИНИМАЛЬНАЯ РАБОЧАЯ ТЕМПЕРАТУРА: - 65 C; МАКСИМАЛЬНАЯ РАБОЧАЯ ТЕМПЕРАТУРА: + 175 C; СЕРИЯ: BZW50; УПАКОВКА: AMMO PACK; PD - РАССЕИВАНИЕ МОЩНОСТИ: 6.5 W; РАЗМЕР ФАБРИЧНОЙ УПАКОВКИ:100; КОММЕРЧЕСКОЕ ОБОЗНАЧЕНИЕ: TRANSIL; VF - ПРЯМОЕ НАПРЯЖЕНИЕ: -; ВЕС ИЗДЕЛИЯ: 2,048 G</t>
  </si>
  <si>
    <t>BZW50-33B</t>
  </si>
  <si>
    <t>СТАБИЛИТРОН, КАТЕГОРИЯ ПРОДУКТА: СТАБИЛИТРОНЫ; VZ - НАПРЯЖЕНИЕ ТУННЕЛЬНОГО ПРОБОЯ P-N-ПЕРЕХОДА: 8.2 V; ВИД МОНТАЖА: THROUGH HOLE; УПАКОВКА / БЛОК: DO-41; PD - РАССЕИВАНИЕ МОЩНОСТИ: 1.3 W; ДОПУСТИМОЕ ОТКЛОНЕНИЕ НАПРЯЖЕНИЯ: 5 %; ТЕМПЕРАТУРНЫЙ КОЭФФИЦИЕНТ НАПРЯЖЕНИЯ: 0.07 %/C; ЗЕНЕРОВСКИЙ ТОК: 130 MA; ZZ - ПОЛНОЕ СОПРОТИВЛЕНИЕ ДИОДА ПРИ ЛАВИННОМ ПРОБОЕ: 5 OHMS; МИНИМАЛЬНАЯ РАБОЧАЯ ТЕМПЕРАТУРА: - 55 C; МАКСИМАЛЬНАЯ РАБОЧАЯ ТЕМПЕРАТУРА: + 175 C; КОНФИГУРАЦИЯ: SINGLE; ТОК ИСПЫТАНИЙ: 25 MA; УПАКОВКА: REEL; УПАКОВКА: CUT TAPE; ВЫСОТА: 2.6 MM; IR - МАКСИМАЛЬНЫЙ ОБРАТНЫЙ ТОК УТЕЧКИ: 1 UA; IR - ОБРАТНЫЙ ТОК : 1 UA; ДЛИНА: 4.1 MM; РАЗМЕР ФАБРИЧНОЙ УПАКОВКИ: 25000; ТИП ВЫВОДОВ: AXIAL; ШИРИНА: 2.6 MM; ВЕС ИЗДЕЛИЯ: 310 MG</t>
  </si>
  <si>
    <t>BZX85C8V2-TR</t>
  </si>
  <si>
    <t>ТРАНЗИСТОР МОП 313 ВТ</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</si>
  <si>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39 A, RDS ВКЛ - СОПРОТИВЛЕНИЕ СТОК-ИСТОК: 75 MOHMS, VGS - НАПРЯЖЕНИЕ ЗАТВОР-ИСТОК: - 20 V, + 20 V, VGS TH - ПОРОГОВОЕ НАПРЯЖЕНИЕ ЗАТВОР-ИСТОК : 3 V, QG - ЗАРЯД ЗАТВОРА: 116 NC, МИНИМАЛЬНАЯ РАБОЧАЯ ТЕМПЕРАТУРА: - 40 C, МАКСИМАЛЬНАЯ РАБОЧАЯ ТЕМПЕРАТУРА: + 150 C, PD - РАССЕИВАНИЕ МОЩНОСТИ: 313 W, КАНАЛЬНЫЙ РЕЖИМ: ENHANCEMENT, КВАЛИФИКАЦИЯ: AEC-Q101, КОММЕРЧЕСКОЕ ОБОЗНАЧЕНИЕ: COOLMOS, УПАКОВКА: TUBE, ТОРГОВАЯ МАРКА: INFINEON TECHNOLOGIES, КОНФИГУРАЦИЯ: SINGLE, ВЫСОТА: 21.1 MM, ДЛИНА: 16.13 MM, ТИП ПРОДУКТА: MOSFET, СЕРИЯ: COOLMOS CPA, РАЗМЕР ФАБРИЧНОЙ УПАКОВКИ: 240, ПОДКАТЕГОРИЯ: MOSFETS, ШИРИНА: 5.21 MM, ДРУГИЕ НАЗВАНИЯ ТОВАРА №: IPW60R075CPA SP000597858</t>
  </si>
  <si>
    <t>IPW60R075CPAFKSA1</t>
  </si>
  <si>
    <t>КАТЕГОРИЯ ПРОДУКТА: СВЕТОДИОДНЫЕ ПАНЕЛЬНЫЕ ИНДИКАТОРЫ, ROHS: ПОДРОБНОСТИ, ЦВЕТ ОСВЕЩЕНИЯ: GREEN, РАЗМЕР ОТВЕРСТИЙ ДЛЯ МОНТАЖА: 8 MM, ВИД МОНТАЖА: PANEL MOUNT, ТИП ВЫВОДОВ: WIRE, ЦВЕТ/ФОРМА ЛИНЗЫ: CLEAR, РАЗМЕР СВЕТОДИОДА: 5 MM, IF - ПРЯМОЙ ТОК: -, VF - ПРЯМОЕ НАПРЯЖЕНИЕ: 2.2 V, ФОРМА ЛИНЗЫ: -, СЕРИЯ: Q8, ТОРГОВАЯ МАРКА: APEM, ПАРАМЕТРЫ IP: IP67, ЦВЕТ ЛИНЗЫ: CLEAR, ИНТЕНСИВНОСТЬ ОСВЕЩЕНИЯ: 6 MCD, ТИП МОНТАЖА: NUT AND WASHER, ПРОДУКТ: INDICATORS, ТИП ПРОДУКТА: LED PANEL MOUNT INDICATORS, РАЗМЕР ФАБРИЧНОЙ УПАКОВКИ: 25, ПОДКАТЕГОРИЯ: LED INDICATION, КОММЕРЧЕСКОЕ ОБОЗНАЧЕНИЕ: Q, УГОЛ ОБЗОРА: 100 DEG</t>
  </si>
  <si>
    <t>Q8F3BXXG02E</t>
  </si>
  <si>
    <t>МИКРОСХЕМА ПАМЯТИ 18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</si>
  <si>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СТАТ. ОЗУ, ROHS: ПОДРОБНОСТИ, РАЗМЕР ПАМЯТИ: 18 MBIT, ОРГАНИЗАЦИЯ: 256 K X 72, ВРЕМЯ ДОСТУПА: 3.1 NS, МАКСИМАЛЬНАЯ ТАКТОВАЯ ЧАСТОТА: 200 MHZ, ТИП ИНТЕРФЕЙСА: PARALLEL, НАПРЯЖЕНИЕ ПИТАНИЯ - МАКС.: 3.465 V, НАПРЯЖЕНИЕ ПИТАНИЯ - МИН.: 3.135 V, НАПРЯЖЕНИЕ ПИТАНИЯ - МАКС.: 600 MA, МИНИМАЛЬНАЯ РАБОЧАЯ ТЕМПЕРАТУРА: - 40 C, МАКСИМАЛЬНАЯ РАБОЧАЯ ТЕМПЕРАТУРА: + 85 C, ВИД МОНТАЖА: SMD/SMT, УПАКОВКА / БЛОК: PBGA-209, УПАКОВКА: TRAY, ТОРГОВАЯ МАРКА: ISSI, ДИАПАЗОН ДАННЫХ: SDR, ТИП ПАМЯТИ: SDR, ЧУВСТВИТЕЛЬНЫЙ К ВЛАЖНОСТИ: YES, КОЛИЧЕСТВО ПОРТОВ: 8, ТИП ПРОДУКТА: SRAM, СЕРИЯ: IS61NLP25672, РАЗМЕР ФАБРИЧНОЙ УПАКОВКИ: 84, ПОДКАТЕГОРИЯ: MEMORY &amp; DATA STORAGE, ТИП: SYNCHRONOUS</t>
  </si>
  <si>
    <t>IS61NLP25672-200B1LI</t>
  </si>
  <si>
    <t>МИКРОСХЕМА ГЕНЕРАТОР ТАКТОВЫХ ИМПУЛЬСОВ,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</si>
  <si>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ТАКТОВЫЕ ГЕНЕРАТОРЫ И ПРОДУКЦИЯ ДЛЯ ПОДДЕРЖКИ, ROHS: ПОДРОБНОСТИ, СЕРИЯ: 5P49V5933B, ТИП: PROGRAMMABLE CLOCK GENERATORS, МАКСИМАЛЬНАЯ ВХОДНАЯ ЧАСТОТА: 350 MHZ, МАКС. ВЫХОДНАЯ ЧАСТОТА: 350 MHZ, КОЛИЧЕСТВО ВЫХОДОВ: 2 OUTPUT, РАБОЧИЙ ЦИКЛ (МАКС.): 0,55, РАБОЧЕЕ НАПРЯЖЕНИЕ ПИТАНИЯ: 1.71 V TO 3.465 V, РАБОЧИЙ ТОК ИСТОЧНИКА ПИТАНИЯ: 30 MA, МИНИМАЛЬНАЯ РАБОЧАЯ ТЕМПЕРАТУРА: - 40 C, МАКСИМАЛЬНАЯ РАБОЧАЯ ТЕМПЕРАТУРА: + 85 C, ВИД МОНТАЖА: SMD/SMT, УПАКОВКА / БЛОК: VFQFPN-24, УПАКОВКА: TRAY, ТОРГОВАЯ МАРКА: RENESAS ELECTRONICS, ВЫСОТА: 1.4 MM, ДЖИТТЕР: 0.7 PS, ДЛИНА: 4 MM, ЧУВСТВИТЕЛЬНЫЙ К ВЛАЖНОСТИ: YES, ТИП ВЫХОДА: LVCMOS, LVDS, LVPECL, HCSL, ПРОДУКТ: CLOCK GENERATORS, ТИП ПРОДУКТА: CLOCK GENERATORS, РАЗМЕР ФАБРИЧНОЙ УПАКОВКИ: 490, ПОДКАТЕГОРИЯ: CLOCK &amp; TIMER ICS, НАПРЯЖЕНИЕ ПИТАНИЯ - МАКС.: 3.465 V, НАПРЯЖЕНИЕ ПИТАНИЯ - МИН.: 1.71 V, КОММЕРЧЕСКОЕ ОБОЗНАЧЕНИЕ: VERSACLOCK, ШИРИНА: 4 MM</t>
  </si>
  <si>
    <t>5P49V5933B000LTGI</t>
  </si>
  <si>
    <t>КОНДЕНСАТОР ЭЛЕКТРОЛИТИЧЕСКИЙ АЛЮМИНИЕВЫЙ CAP ALUM 8200UF 20% 450V SCREW; СЕРИИ: LXR; СЕРИИ: LXR; СТАТУС ДЕТАЛИ: АКТИВНЫЙ; ВМЕСТИМОСТЬ: 8200 МКФ; ПОГРЕШНОСТЬ: ±20%; НАПРЯЖЕНИЕ - НОМИНАЛЬНОЕ: 450 В; СРОК СЛУЖБЫ. ТЕМП.: 5000 ЧАСОВ ПРИ 105°C; РАБОЧАЯ ТЕМПЕРАТУРА: -25°С ~ 105°С; ПОЛЯРИЗАЦИЯ: ПОЛЯРНЫЙ; ПУЛЬСИРУЮЩИЙ ТОК ПРИ НИЗКОЙ ЧАСТОТЕ: 32 А ПРИ 120 ГЦ; ПУЛЬСИРУЮЩИЙ ТОК ПРИ ВЫСОКОЙ ЧАСТОТЕ: 44,8 А ПРИ 3 КГЦ; РАССТОЯНИЕ МЕЖДУ ВЫВОДАМИ: 1,240 ДЮЙМА (31,50 ММ); РАЗМЕР / РАЗМЕР: ДИАМЕТР 3,504 ДЮЙМА (89,00 ММ); ВЫСОТА - СИДЯ (МАКС.): 7,638 ДЮЙМА (194,00 ММ); ТИП МОНТАЖА: КРЕПЛЕНИЕ ШАССИ; УПАКОВКА/ФУТЛЯР: РАДИАЛЬНЫЕ, БАНОЧНЫЕ - ВИНТОВЫЕ КЛЕММЫ.</t>
  </si>
  <si>
    <t>ELXR451LGN822MFK0U</t>
  </si>
  <si>
    <t>ТОВАР ПОСТАВЛЯЕТСЯ НА БЕЗВОЗМЕЗДНОЙ ОСНОВЕ. МИКРОСХЕМА КОММУТАЦИОННАЯ,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</si>
  <si>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ИС МНОГОКРАТНОГО ПЕРЕКЛЮЧАТЕЛЯ, ROHS: ПОДРОБНОСТИ, СЕРИЯ: ADG1408, ПРОДУКТ: MULTIPLEXERS, ВИД МОНТАЖА: SMD/SMT, УПАКОВКА / БЛОК: TSSOP-16, КОЛИЧЕСТВО КАНАЛОВ: 8 CHANNEL, КОНФИГУРАЦИЯ: 1 X 8:1, НАПРЯЖЕНИЕ ПИТАНИЯ - МИН.: 10.8 V, НАПРЯЖЕНИЕ ПИТАНИЯ - МАКС.: 13.2 V, МИНИМАЛЬНОЕ НАПРЯЖЕНИЕ СДВОЕННОГО ПИТАНИЯ: +/- 13.5 V, МАКСИМАЛЬНОЕ НАПРЯЖЕНИЕ СДВОЕННОГО ПИТАНИЯ: +/- 16.5 V, СОПРОТИВЛЕНИЕ ВО ВКЛЮЧЕННОМ СОСТОЯНИИ - МАКС.: 4.7 OHMS, ВРЕМЯ ВКЛЮЧЕНИЯ - МАКС.: 120 NS, ВРЕМЯ ОТКЛЮЧЕНИЯ - МАКС.: 120 NS, МИНИМАЛЬНАЯ РАБОЧАЯ ТЕМПЕРАТУРА: - 40 C, МАКСИМАЛЬНАЯ РАБОЧАЯ ТЕМПЕРАТУРА: + 125 C, УПАКОВКА: TUBE, ПОЛОСА ПРОПУСКАНИЯ: 60 MHZ, ТОРГОВАЯ МАРКА: ANALOG DEVICES, ВЫСОТА: 1.05 MM, ДЛИНА: 5 MM, ИЗОЛЯЦИЯ В ВЫКЛЮЧЕННОМ СОСТОЯНИИ - ТИПИЧ.: - 70 DB, РАБОЧЕЕ НАПРЯЖЕНИЕ ПИТАНИЯ: 12 V, PD - РАССЕИВАНИЕ МОЩНОСТИ: 4.9 MW, ТИП ПРОДУКТА: MULTIPLEXER SWITCH ICS, РАЗМЕР ФАБРИЧНОЙ УПАКОВКИ: 96, ПОДКАТЕГОРИЯ: SWITCH ICS, ШИРИНА: 4.4 MM.</t>
  </si>
  <si>
    <t>ADG1408YRUZ</t>
  </si>
  <si>
    <t>ТОВАР ПОСТАВЛЯЕТСЯ НА БЕЗВОЗМЕЗДНОЙ ОСНОВЕ. 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</si>
  <si>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ПРОДУКТА: ИМПУЛЬСНЫЕ РЕГУЛЯТОРЫ НАПРЯЖЕНИЯ, ROHS: ПОДРОБНОСТИ, ВИД МОНТАЖА: SMD/SMT, УПАКОВКА / БЛОК: MSOP-16-12, ТОПОЛОГИЯ: BUCK, ВЫХОДНОЕ НАПРЯЖЕНИЕ: 800 MV TO 65 V, ВЫХОДНОЙ ТОК: 500 MA, КОЛИЧЕСТВО ВЫХОДОВ: 1 OUTPUT, ВХОДНОЕ НАПРЯЖЕНИЕ, МИН.: 4 V, ВХОДНОЕ НАПРЯЖЕНИЕ, МАКС.: 65 V, ТОК ПОКОЯ: 165 UA, ЧАСТОТА ПЕРЕКЛЮЧЕНИЙ: 250 KHZ, МИНИМАЛЬНАЯ РАБОЧАЯ ТЕМПЕРАТУРА: - 40 C, МАКСИМАЛЬНАЯ РАБОЧАЯ ТЕМПЕРАТУРА: + 125 C, СЕРИЯ: LTC3630, УПАКОВКА: TUBE, ТОРГОВАЯ МАРКА: ANALOG DEVICES, СРЕДСТВА РАЗРАБОТКИ: DC2105A-B, ВХОДНОЕ НАПРЯЖЕНИЕ: 4 V TO 65 V, РАБОЧИЙ ТОК ИСТОЧНИКА ПИТАНИЯ: 0.012 MA, ТИП ПРОДУКТА: SWITCHING VOLTAGE REGULATORS, ОТКЛЮЧЕНИЕ: SHUTDOWN, РАЗМЕР ФАБРИЧНОЙ УПАКОВКИ: 37, ПОДКАТЕГОРИЯ: PMIC - POWER MANAGEMENT ICS</t>
  </si>
  <si>
    <t>LTC3630EMSE</t>
  </si>
  <si>
    <t>ЧАСТИ ЭЛЕКТРОТЕХНИЧЕСКОГО ОБОРУДОВАНИЯ И АППАРАТУРЫ: ФЕРРИТОВЫЙ ФИЛЬТР ПОДАВЛЕНИЯ ЭМП. ТОВАР ПОСТАВЛЯЕТСЯ НА БЕЗВОЗМЕЗДНОЙ ОСНОВЕ.</t>
  </si>
  <si>
    <t>ФИЛЬТР ЭЛЕКТРОМАГНИТНЫХ ПОМЕХ, КАТЕГОРИЯ ПРОДУКТА: ПРОХОДНЫЕ ФИЛЬТРЫ EMI; 5PF 300V 10A; УПАКОВКА: TRAY; РАЗМЕР ФАБРИЧНОЙ УПАКОВКИ:50; ПОДКАТЕГОРИЯ: FILTERS</t>
  </si>
  <si>
    <t>КАТЕГОРИЯ ПРОДУКТА: ТАНТАЛОВЫЕ КОНДЕНСАТОРЫ - ТВЕРДЫЕ, ДЛЯ ПОВЕРХНОСТНОГО МОНТАЖА, ROHS: ПОДРОБНОСТИ, СЕРИЯ: 293D, ЁМКОСТЬ: 22 UF, НОМИНАЛЬНОЕ НАПРЯЖЕНИЕ ПОСТОЯННОГО ТОКА: 20 VDC, ДОПУСТИМОЕ ОТКЛОНЕНИЕ: 0,1, ЭФФЕКТИВНОЕ ПОСЛЕДОВАТЕЛЬНОЕ СОПРОТИВЛЕНИЕ: 1.1 OHMS, КОРПУС - ДЮЙМЫ: 2917, КОРПУС - ММ: 7343, РЕГ. КОД ПРОИЗВ.: C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4.4 µA, ДЛИНА: 7.3 MM, ПРОДУКТ: TANTALUM SOLID STANDARD GRADE - OTHER VARIOUS, ТИП ПРОДУКТА: TANTALUM CAPACITORS, ПУЛЬСИРУЮЩИЙ ТОК: 0.32 A, РАЗМЕР ФАБРИЧНОЙ УПАКОВКИ: 500, ПОДКАТЕГОРИЯ: CAPACITORS, ТИП: MOLDED, ШИРИНА: 4.3 MM, ВЕС ИЗДЕЛИЯ: 400 MG, РАЗМЕР ФАБРИЧНОЙ УПАКОВКИ: 3000, ПОДКАТЕГОРИЯ: PMIC - POWER MANAGEMENT ICS, ТИП: LOW DROPOUT REGULATORS, ТОЧНОСТЬ РЕГУЛИРОВАНИЯ НАПРЯЖЕНИЯ: 0,01, ВЕС ИЗДЕЛИЯ: 9,700 MG, ШИРИНА: 9.25 MM, ДРУГИЕ НАЗВАНИЯ ТОВАРА №: IRFS7730TRL7PP SP001573426, ВЕС ИЗДЕЛИЯ: 1,600 G, , , , , , , , , , , , , , , , , , , , , , , ,</t>
  </si>
  <si>
    <t>293D226X9020C2TE3</t>
  </si>
  <si>
    <t>КОНДЕНСАТОР ОКСИДНО-ЭЛЕКТРОЛИТИЧЕСКИЙ АЛЮМИНИЕВЫЙ, КОНДЕНСАТОР ОКСИДНО-ЭЛЕКТРОЛИТИЧЕСКИЙ АЛЮМИНИЕВЫЙ/</t>
  </si>
  <si>
    <t>КАТЕГОРИЯ ПРОДУКТА: АЛЮМИНИЕВЫЕ ЭЛЕКТРОЛИТИЧЕСКИЕ КОНДЕНСАТОРЫ С ЖЕСТКИМИ ВЫВОДАМИ; ПРОДУКТ: ALUMINUM ELECTROLYTIC CAPACITORS; ТИП ВЫВОДОВ: SNAP IN; ЁМКОСТЬ: 470 UF; НОМИНАЛЬНОЕ НАПРЯЖЕНИЕ ПОСТОЯННОГО ТОКА: 450 VDC; ДОПУСТИМОЕ ОТКЛОНЕНИЕ: 20 %; ЭФФЕКТИВНОЕ ПОСЛЕДОВАТЕЛЬНОЕ СОПРОТИВЛЕНИЕ: 193 MOHMS; МИНИМАЛЬНАЯ РАБОЧАЯ ТЕМПЕРАТУРА: - 25 C; МАКСИМАЛЬНАЯ РАБОЧАЯ ТЕМПЕРАТУРА: + 85 C; КОЛИЧЕСТВО КОНТАКТОВ: 2 PIN; ДИАМЕТР: 35 MM; ДЛИНА: 50 MM; ШАГ ВЫВОДОВ: 10 MM; СРОК СЛУЖБЫ: 15000 HOUR; ПУЛЬСИРУЮЩИЙ ТОК: 3.5 A; СЕРИЯ: U92X; УПАКОВКА: BULK; КОЭФФИЦИЕНТ ЗАТУХАНИЯ, DF: 0.2; УПАКОВКА / БЛОК: 35 MM X 50 MM; РАЗМЕР ФАБРИЧНОЙ УПАКОВКИ: 200; ТЕСТОВАЯ ЧАСТОТА: 120 HZ; ТИП: HIGH RIPPLE SNAP MOUNT CAPACITORS</t>
  </si>
  <si>
    <t>E92X451VSN471MA50U</t>
  </si>
  <si>
    <t>КАТЕГОРИЯ ПРОДУКТА: АЛЮМИНИЕВЫЕ ЭЛЕКТРОЛИТИЧЕСКИЕ КОНДЕНСАТОРЫ ДЛЯ ПОВЕРХНОСТНОГО МОНТАЖА, ROHS: ПОДРОБНОСТИ, СЕРИЯ: VEJ, ПРОДУКТ: ALUMINUM ELECTROLYTIC CAPACITORS, ЁМКОСТЬ: 470 UF, НОМИНАЛЬНОЕ НАПРЯЖЕНИЕ ПОСТОЯННОГО ТОКА: 25 VDC, ДОПУСТИМОЕ ОТКЛОНЕНИЕ: 0,2, МИНИМАЛЬНАЯ РАБОЧАЯ ТЕМПЕРАТУРА: - 55 C, МАКСИМАЛЬНАЯ РАБОЧАЯ ТЕМПЕРАТУРА: + 105 C, ДИАМЕТР: 10 MM, ДЛИНА: 10 MM, ВЫСОТА: 10.4 MM, СРОК СЛУЖБЫ: 2000 HOUR, ПУЛЬСИРУЮЩИЙ ТОК: 380 MA, УПАКОВКА: REEL, ТОРГОВАЯ МАРКА: LELON, КОЭФФИЦИЕНТ ЗАТУХАНИЯ, DF: 0.18, ШАГ ВЫВОДОВ: 4.7 MM, ТОК УТЕЧКИ: 3 UA, ТИП ПРОДУКТА: ELECTROLYTIC CAPACITORS, РАЗМЕР ФАБРИЧНОЙ УПАКОВКИ: 500, ПОДКАТЕГОРИЯ: CAPACITORS, ТИП ВЫВОДОВ: SMD/SMT, ТИП: SMD ALUMINUM ELECTROLYTIC CAPACITORS, ШИРИНА: 4.5 MM, ВЕС ИЗДЕЛИЯ: 158 MG,</t>
  </si>
  <si>
    <t>VEJ-471M1ETR-1010</t>
  </si>
  <si>
    <t>LELON</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</si>
  <si>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33 UF, НОМИНАЛЬНОЕ НАПРЯЖЕНИЕ ПОСТОЯННОГО ТОКА: 25 VDC, ДОПУСТИМОЕ ОТКЛОНЕНИЕ: 0,2, ЭФФЕКТИВНОЕ ПОСЛЕДОВАТЕЛЬНОЕ СОПРОТИВЛЕНИЕ: 4 OHMS, МИНИМАЛЬНАЯ РАБОЧАЯ ТЕМПЕРАТУРА: - 40 C, МАКСИМАЛЬНАЯ РАБОЧАЯ ТЕМПЕРАТУРА: + 105 C, ДИАМЕТР: 6.3 MM, ДЛИНА: 5.5 MM, ВЫСОТА: 5.8 MM, СРОК СЛУЖБЫ: 5000 HOUR, ПУЛЬСИРУЮЩИЙ ТОК: 55 MA, КВАЛИФИКАЦИЯ: AEC-Q200, УПАКОВКА: REEL, УПАКОВКА: CUT TAPE, УПАКОВКА: MOUSEREEL, ТОРГОВАЯ МАРКА: PANASONIC, ТОК УТЕЧКИ: 8.2 UA, ТИП ПРОДУКТА: ELECTROLYTIC CAPACITORS, РАЗМЕР ФАБРИЧНОЙ УПАКОВКИ: 1000, ПОДКАТЕГОРИЯ: CAPACITORS, ТИП ВЫВОДОВ: SMD/SMT, ТИП ВЫВОДОВ: THROUGH HOLE, ШИРИНА: 2.72 MM, ДРУГИЕ НАЗВАНИЯ ТОВАРА №: UF4007_NL, ВЕС ИЗДЕЛИЯ: 137 MG</t>
  </si>
  <si>
    <t>МНОГОСЛОЙНЫЙ КЕРАМИЧЕСКИЙ КОНДЕНСАТОР, МНОГОСЛОЙНЫЙ КЕРАМИЧЕСКИЙ КОНДЕНСАТОР, КОНДЕНСАТОР КЕРАМИЧЕСКИЙ МНОГОСЛОЙНЫЙ</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</si>
  <si>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22 UF, НОМИНАЛЬНОЕ НАПРЯЖЕНИЕ ПОСТОЯННОГО ТОКА: 6.3 VDC, ДИЭЛЕКТРИЧЕСКИЙ: X5R, ДОПУСТИМОЕ ОТКЛОНЕНИЕ: 20 %,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GRM, ДЛИНА: 1.6 MM, УПАКОВКА / БЛОК: 0603 (1608 METRIC), ТИП: CHIP MULTILAYER CERAMIC CAPACITOR FOR GENERAL PURPOSE, ШИРИНА: 0.8 MM, КЛАСС: CLASS 2, РАЗМЕР ФАБРИЧНОЙ УПАКОВКИ: 4000, ВЕС ИЗДЕЛИЯ: 6.300 MG</t>
  </si>
  <si>
    <t>GRM188R60J226MEA0D</t>
  </si>
  <si>
    <t>КАТЕГОРИЯ ПРОДУКТА: МНОГОСЛОЙНЫЕ КЕРАМИЧЕСКИЕ КОНДЕНСАТОРЫ - ПОВЕРХНОСТНОГО МОНТАЖА; ПРЕРЫВАНИЕ: STANDARD; ЁМКОСТЬ: 0,47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CC; УПАКОВКА: REEL; УПАКОВКА: CUT TAPE;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</si>
  <si>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CC0603KRX5R9BB474</t>
  </si>
  <si>
    <t>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16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CC; УПАКОВКА: REEL; УПАКОВКА: CUT TAPE;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</si>
  <si>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GRM188R61C106MAALD</t>
  </si>
  <si>
    <t>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25VDC;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</si>
  <si>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GRM32DR72E104KW01L</t>
  </si>
  <si>
    <t>КАТЕГОРИЯ ПРОДУКТА: МНОГОСЛОЙНЫЕ КЕРАМИЧЕСКИЕ КОНДЕНСАТОРЫ - ПОВЕРХНОСТНОГО МОНТАЖА; ПРЕРЫВАНИЕ: STANDARD; ЁМКОСТЬ: 022 UF; НОМИНАЛЬНОЕ НАПРЯЖЕНИЕ ПОСТОЯННОГО ТОКА: 63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1000 NF; КЛАСС: CLASS 2; ДЛИНА: 2 MM; УПАКОВКА / БЛОК: 0805 (2012 METRIC); ТИП ПРОДУКТА: CERAMIC CAPACITORS; РАЗМЕР ФАБРИЧНОЙ УПАКОВКИ:РАЗМЕР ФАБРИЧНОЙ УПАКОВКИ: 3000; ПОДКАТЕГОРИЯ: CAPACITORS; ТИП: CHIP MULTILAYER CERAMIC CAPACITOR FOR GENERAL PURPOSE; ШИРИНА: 1.25 MM; ВЕС ИЗДЕЛИЯ: 6 MG</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</si>
  <si>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1000 PF, НОМИНАЛЬНОЕ НАПРЯЖЕНИЕ ПОСТОЯННОГО ТОКА: 50 VDC, ДИЭЛЕКТРИЧЕСКИЙ: X7R, ДОПУСТИМОЕ ОТКЛОНЕНИЕ: 5 %, КОРПУС - ДЮЙМЫ: 0603, КОРПУС - ММ: 1608, ВЫСОТА: 0.9 MM, МИНИМАЛЬНАЯ РАБОЧАЯ ТЕМПЕРАТУРА: - 55 C, МАКСИМАЛЬНАЯ РАБОЧАЯ ТЕМПЕРАТУРА: + 125 C, ПРОДУКТ: GENERAL TYPE MLCCS, ТИП ВЫВОДОВ: SMD/SMT, СЕРИЯ: MLCC X7R, ДЛИНА: 1.6 MM, УПАКОВКА / БЛОК: 0603 (1608 METRIC), ТИП: X7R DIELECTRIC MLCCS, НОМИНАЛЬНОЕ НАПРЯЖЕНИЕ ПЕРЕМЕННОГО ТОКА: -, ШИРИНА: 0.8 MM, ЕМКОСТЬ - НФ: 1 NF, ЕМКОСТЬ - МКФ: 0.001 UF, КЛАСС: CLASS 2, РАЗМЕР ФАБРИЧНОЙ УПАКОВКИ: 4000, ВЕС ИЗДЕЛИЯ: 6.300 MG</t>
  </si>
  <si>
    <t>06035C102JAT2A</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</si>
  <si>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0.18 UF, НОМИНАЛЬНОЕ НАПРЯЖЕНИЕ ПОСТОЯННОГО ТОКА: 10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GRM, ДЛИНА: 2 MM, УПАКОВКА / БЛОК: 0805 (2012 METRIC), ТИП: X7R MLC CAPACITORS, ШИРИНА: 1.2 MM, ЕМКОСТЬ - НФ: 10 NF, ЕМКОСТЬ - ПФ: 10000 PF, КЛАСС: CLASS 2, РАЗМЕР ФАБРИЧНОЙ УПАКОВКИ: 4000, ВЕС ИЗДЕЛИЯ: 6.400 MG</t>
  </si>
  <si>
    <t>GRM155R61A184KE19D</t>
  </si>
  <si>
    <t>КАТЕГОРИЯ ПРОДУКТА: МНОГОСЛОЙНЫЕ КЕРАМИЧЕСКИЕ КОНДЕНСАТОРЫ - ПОВЕРХНОСТНОГО МОНТАЖА, ROHS: ПОДРОБНОСТИ, ПРЕРЫВАНИЕ: STANDARD, ЁМКОСТЬ: 100 UF, НОМИНАЛЬНОЕ НАПРЯЖЕНИЕ ПОСТОЯННОГО ТОКА: 6.3 VDC, ДИЭЛЕКТРИЧЕСКИЙ: X5R, ДОПУСТИМОЕ ОТКЛОНЕНИЕ: 0,2, КОРПУС - ДЮЙМЫ: 805, КОРПУС - ММ: 2012, ВЫСОТА: 1.25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ТОРГОВАЯ МАРКА: MURATA ELECTRONICS, КЛАСС: CLASS 2, ДЛИНА: 2 MM, УПАКОВКА / БЛОК: 0805 (2012 METRIC), ТИП ПРОДУКТА: CERAMIC CAPACITORS, РАЗМЕР ФАБРИЧНОЙ УПАКОВКИ: 3000, ПОДКАТЕГОРИЯ: CAPACITORS, ТИП: CHIP MULTILAYER CERAMIC CAPACITOR FOR GENERAL PURPOSE, НОМИНАЛЬНОЕ НАПРЯЖЕНИЕ ПЕРЕМЕННОГО ТОКА: -, ШИРИНА: 1.25 MM, ВЕС ИЗДЕЛИЯ: 6,400 MG,</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</si>
  <si>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10 PF, НОМИНАЛЬНОЕ НАПРЯЖЕНИЕ ПОСТОЯННОГО ТОКА: 50 VDC, ДИЭЛЕКТРИЧЕСКИЙ: C0G (NP0), ДОПУСТИМОЕ ОТКЛОНЕНИЕ: 1 %, КОРПУС - ДЮЙМЫ: 0603, КОРПУС - ММ: 1608, ВЫСОТА: 0.35 MM, МИНИМАЛЬНАЯ РАБОЧАЯ ТЕМПЕРАТУРА: - 55 C, МАКСИМАЛЬНАЯ РАБОЧАЯ ТЕМПЕРАТУРА: + 125 C, ПРОДУКТ: GENERAL TYPE MLCCS, ТИП ВЫВОДОВ: SMD/SMT, СЕРИЯ: C0G (NP0), ДЛИНА: 1.6 MM, УПАКОВКА / БЛОК: 0603 (1608 METRIC), ТИП: C0G (NP0) DIELECTRIC, ШИРИНА: 0.81 MM, КЛАСС: CLASS 1, РАЗМЕР ФАБРИЧНОЙ УПАКОВКИ: 4000, ВЕС ИЗДЕЛИЯ: 6.300 MG,</t>
  </si>
  <si>
    <t>06035A100FAT2A</t>
  </si>
  <si>
    <t>КАТЕГОРИЯ ПРОДУКТА: ЗАЩИЩЕННЫЕ КОНДЕНСАТОРЫ; ПРОДУКТ: SAFETY FILM CAPACITORS; ТИП ВЫВОДОВ: RADIAL; ДИЭЛЕКТРИЧЕСКИЙ: POLYPROPYLENE (PP); ЁМКОСТЬ: 2200 PF; НОМИНАЛЬНОЕ НАПРЯЖЕНИЕ ПЕРЕМЕННОГО ТОКА: 300 VAC; НОМИНАЛЬНОЕ НАПРЯЖЕНИЕ ПОСТОЯННОГО ТОКА: 1 KVDC; ДОПУСТИМОЕ ОТКЛОНЕНИЕ: 20 %; КОЛИЧЕСТВО КОНТАКТОВ: 2; ШАГ ВЫВОДОВ: 15 MM; ИСПОЛНЕНИЕ ВЫВОДОВ: STRAIGHT; МИНИМАЛЬНАЯ РАБОЧАЯ ТЕМПЕРАТУРА: - 40 C; МАКСИМАЛЬНАЯ РАБОЧАЯ ТЕМПЕРАТУРА: + 110 C; УПАКОВКА / БЛОК: 18 MM X 11 MM X 18.5 MM; ДЛИНА: 18 MM; ШИРИНА: 11 MM; ВЫСОТА: 18.5 MM; СЕРИЯ: B3202* - Y2 STANDARD; УПАКОВКА: BULK; ЕМКОСТЬ - НФ: 100 NF; ЕМКОСТЬ - ПФ: 100000 PF; ДИАМЕТР КАБЕЛЯ: 0.8 MM; РАЗМЕР ФАБРИЧНОЙ УПАКОВКИ: 300; ТИП: EMI SUPPRESSION CAPACITORS (MKP);ВЕС ИЗДЕЛИЯ: 5 G</t>
  </si>
  <si>
    <t>B32021A3222K189</t>
  </si>
  <si>
    <t>РЕЗИСТОР ТОЛСТОПЛЕНОЧНЫЙ ДЛЯ ПОВЕРХНОСТНОГО МОНТАЖА, РЕЗИСТОР ТОНКОПЛЕНОЧНЫЙ ДЛЯ ПОВЕРХНОСТНОГО МОНТАЖА</t>
  </si>
  <si>
    <t>КАТЕГОРИЯ ПРОДУКТА: ТОЛСТОПЛЕНОЧНЫЕ РЕЗИСТОРЫ – ДЛЯ ПОВЕРХНОСТНОГО МОНТАЖА, УПАКОВКА: CUT TAPE, УПАКОВКА: MOUSEREEL, УПАКОВКА: REEL, СЕРИЯ: CR1206, СОПРОТИВЛЕНИЕ: 365 OHMS, НОМИНАЛЬНАЯ МОЩНОСТЬ: 250MW (1/4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AUTOMOTIVE GRADE, ОСОБЕННОСТИ: -, КВАЛИФИКАЦИЯ: AEC-Q200, ВЫСОТА: 0.45 MM, ДЛИНА: 2 MM, УПАКОВКА / БЛОК: -, ПРОДУКТ: THICK FILM RESISTORS SMD, ТЕХНОЛОГИЯ: THICK FILM, ТИП ВЫВОДОВ: SMD/SMT, ТИП: CHIP RESISTOR, ШИРИНА: 1.25 MM, ВИД МОНТАЖА: PCB MOUNT, РАЗМЕР ФАБРИЧНОЙ УПАКОВКИ: 5000,</t>
  </si>
  <si>
    <t>CR1206-FX-3650ELF</t>
  </si>
  <si>
    <t>КАТЕГОРИЯ ПРОДУКТА: ТОЛСТОПЛЕНОЧНЫЕ РЕЗИСТОРЫ – ДЛЯ ПОВЕРХНОСТНОГО МОНТАЖА, УПАКОВКА: CUT TAPE, УПАКОВКА: MOUSEREEL, УПАКОВКА: REEL, СЕРИЯ: CR1206, СОПРОТИВЛЕНИЕ: 100 КOHMS,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AUTOMOTIVE GRADE, ОСОБЕННОСТИ: -, КВАЛИФИКАЦИЯ: AEC-Q200, ВЫСОТА: 0.45 MM, ДЛИНА: 2 MM, УПАКОВКА / БЛОК: -, ПРОДУКТ: THICK FILM RESISTORS SMD, ТЕХНОЛОГИЯ: THICK FILM, ТИП ВЫВОДОВ: SMD/SMT, ТИП: CHIP RESISTOR, ШИРИНА: 1.25 MM, ВИД МОНТАЖА: PCB MOUNT, РАЗМЕР ФАБРИЧНОЙ УПАКОВКИ: 5000,</t>
  </si>
  <si>
    <t>RC0402JR-07100KL</t>
  </si>
  <si>
    <t>КАТЕГОРИЯ ПРОДУКТА: ТОНКОПЛЕНОЧНЫЕ РЕЗИСТОРЫ – ДЛЯ ПОВЕРХНОСТНОГО МОНТАЖА, ROHS: ПОДРОБНОСТИ, СЕРИЯ: RT, СОПРОТИВЛЕНИЕ: 100 OHMS, ДОПУСТИМОЕ ОТКЛОНЕНИЕ: 0,01, ТЕМПЕРАТУРНЫЙ КОЭФФИЦИЕНТ: 25 PPM / C, КОРПУС - ДЮЙМЫ: 805, КОРПУС - ММ: 2012, МИНИМАЛЬНАЯ РАБОЧАЯ ТЕМПЕРАТУРА: - 55 C, МАКСИМАЛЬНАЯ РАБОЧАЯ ТЕМПЕРАТУРА: + 155 C, НОМИНАЛЬНАЯ МОЩНОСТЬ: 125 MW (1/8 W), НОМИНАЛЬНОЕ НАПРЯЖЕНИЕ: 150 V, УПАКОВКА: REEL, УПАКОВКА: CUT TAPE, УПАКОВКА: MOUSEREEL, ТОРГОВАЯ МАРКА: YAGEO, ОСОБЕННОСТИ: -, ВИД МОНТАЖА: PCB MOUNT, ТИП ПРОДУКТА: THIN FILM RESISTORS, РАЗМЕР ФАБРИЧНОЙ УПАКОВКИ: 5000, ПОДКАТЕГОРИЯ: RESISTORS, ТЕХНОЛОГИЯ: THIN FILM, ВЕС ИЗДЕЛИЯ: 5,500 MG,</t>
  </si>
  <si>
    <t>RT0805FRD07100RL</t>
  </si>
  <si>
    <t>РЕЗИСТОРНАЯ СБОРКА 124 МВТ, ТЕРМИСТОР 800 МВТ</t>
  </si>
  <si>
    <t>КАТЕГОРИЯ ПРОДУКТА: ВОССТАНАВЛИВАЕМЫЕ ПРЕДОХРАНИТЕЛИ - PPTC, СЕРИЯ: MF-MSMF, ВИД МОНТАЖА: PCB MOUNT, ТИП ВЫВОДОВ: SMD/SMT, УДЕРЖИВАЮЩИЙ ТОК: 500 MA, МАКСИМАЛЬНОЕ НАПРЯЖЕНИЕ: 15 VDC, ТОК ВКЛЮЧЕНИЯ: 1 A, НОМИНАЛ ПО ТОКУ - МАКС.: 100 A, СОПРОТИВЛЕНИЕ: 1 OHMS, УПАКОВКА / БЛОК: 1812 (4532 METRIC), МИНИМАЛЬНАЯ РАБОЧАЯ ТЕМПЕРАТУРА: - 40 C, МАКСИМАЛЬНАЯ РАБОЧАЯ ТЕМПЕРАТУРА: + 85 C, КВАЛИФИКАЦИЯ: AEC-Q200, УПАКОВКА: REEL, УПАКОВКА: CUT TAPE, УПАКОВКА: MOUSEREEL, ВЫСОТА: 0.85 MM, ДЛИНА: 4.73 MM, PD - РАССЕИВАНИЕ МОЩНОСТИ: 800 MW, КОММЕРЧЕСКОЕ ОБОЗНАЧЕНИЕ: MULTIFUSE, ТИП: PTC RESETTABLE FUSES, ШИРИНА: 3.41 MM, ВЕС ИЗДЕЛИЯ: 57 MG</t>
  </si>
  <si>
    <t>MF-MSMF050-2</t>
  </si>
  <si>
    <t>КАТЕГОРИЯ ПРОДУКТА: ПОДСТРОЕЧНЫЕ РЕЗИСТОРЫ - СКВОЗНОЕ ОТВЕРСТИЕ; СЕРИЯ: 3266; ТИП ВЫВОДОВ: PC PIN; ПРОДУКТ: MULTITURN; ЧИСЛО ОБОРОТОВ: 12; СОПРОТИВЛЕНИЕ: 25 KOHMS; РЕГУЛИРОВКА: TOP SLOT; НОМИНАЛЬНАЯ МОЩНОСТЬ: 500 MW (1/2 W); ДОПУСТИМОЕ ОТКЛОНЕНИЕ: 10 %; ТЕМПЕРАТУРНЫЙ КОЭФФИЦИЕНТ: 100 PPM / C; ОРИЕНТАЦИЯ: VERTICAL ADJUSTMENT; МИНИМАЛЬНАЯ РАБОЧАЯ ТЕМПЕРАТУРА: - 55 C; МАКСИМАЛЬНАЯ РАБОЧАЯ ТЕМПЕРАТУРА: + 150 C; УПАКОВКА: TUBE; ТОРГОВАЯ МАРКА: BOURNS; ТИП ЭЛЕМЕНТА: CERMET; ВЫСОТА: 7.24 MM; ДЛИНА: 6.71 MM; ВИД МОНТАЖА: PCB MOUNT; ТИП ПРОДУКТА: TRIMMER RESISTORS; РАЗМЕР ФАБРИЧНОЙ УПАКОВКИ:100; ПОДКАТЕГОРИЯ: POTENTIOMETERS, TRIMMERS &amp; RHEOSTATS; КОММЕРЧЕСКОЕ ОБОЗНАЧЕНИЕ: TRIMPOT; ТИП: 0.25 IN SQUARE TRIMPOT TRIMMER RESISTOR; ШИРИНА: 4.5 MM; ВЕС ИЗДЕЛИЯ: 850 MG</t>
  </si>
  <si>
    <t>3296W-1-253LF</t>
  </si>
  <si>
    <t>КОНТАКТ НА КАБЕЛЬ 12 В, РАЗЪЕМ МЕЖПЛАТНЫЙ, КОНТАКТ НА КАБЕЛЬ 50 В, РАЗЪЕМ НА ПЛАТУ, РАЗЪЕМ ДЛЯ МОНТАЖА НА ПЕЧАТНУЮ ПЛАТУ, КОНТАКТ НА КАБЕЛЬ 12 В, РАЗЪЕМ МЕЖПЛАТНЫЙ, КОНТАКТ НА КАБЕЛЬ 50 В, РАЗЪЕМ НА ПЛАТУ, РАЗЪЕМ ДЛЯ МОНТАЖА НА ПЕЧАТНУЮ ПЛАТУ, РАЗЪЕМ НА ПЛАТУ (НЕ ЯВЛ.ЛОМОМ ЭЛЕКТРООБОРУДОВАНИЯ), РАЗЪЕМ НА ПЛАТУ, СЛОТ ДЛЯ КАРТ ПАМЯТИ</t>
  </si>
  <si>
    <t>901303214</t>
  </si>
  <si>
    <t>КАТЕГОРИЯ ПРОДУКТА: ПРОВОДНЫЕ КЛЕММЫ И ЗАЖИМЫ; ПРОДУКТ: WIRE HOUSINGS; ТИП: RECEPTACLE HOUSING; КОЛИЧЕСТВО ПОЗИЦИЙ: 6 POSITION; ШАГ: 2 MM; КОЛИЧЕСТВО РЯДОВ:2 ROW; ВИД МОНТАЖА: CABLE MOUNT / FREE HANGING; ТИП ВЫВОДОВ: CRIMP; ТИП КОНТАКТА: SOCKET (FEMALE); СЕРИЯ: 43045, ПРИМЕНЕНИЕ: SIGNAL, WIRE-TO-BOARD; МИНИМАЛЬНАЯ РАБОЧАЯ ТЕМПЕРАТУРА: - 40 C; МАКСИМАЛЬНАЯ РАБОЧАЯ ТЕМПЕРАТУРА: + 105 C; УПАКОВКА: BULK; КЛАСС ОГНЕОПАСНОСТИ: UL 94 V-0; МАТЕРИАЛ КОРПУСА: POLYESTER; РАЗМЕР ФАБРИЧНОЙ УПАКОВКИ:РАЗМЕР ФАБРИЧНОЙ УПАКОВКИ: 3000; ВЕС ИЗДЕЛИЯ: 1,64MG</t>
  </si>
  <si>
    <t>ГНЕЗДО В ПЛАТУ PBD-40, ВЫС. КОРПУСА, ММ 8.5, ТИПОРАЗМ. 1, ФУНКЦИОНАЛЬНОЕ НАЗНАЧЕНИЕ ГНЕЗДО НА ПЛАТУ, СЕРИЯ PBD, КОЛ-ВО РЯДОВ 2, КОЛ-ВО КОНТАКТОВ В РЯДУ 20, ШАГ КОНТАКТОВ,ММ 2.54, ФОРМА КОНТАКТОВ ПРЯМЫЕ, МАТЕРИАЛ ИЗОЛЯТОРА ПОЛИМЕР УСИЛЕННЫЙ СТЕКЛОВОЛОКНОМ, СОПРОТИВЛЕНИЕ ИЗОЛЯТОРА НЕ МЕНЕЕ,МОМ 500, МАТЕРИАЛ КОНТАКТОВ ФОСФОРИСТАЯ БРОНЗА, СОПРОТИВЛЕНИЕ КОНТАКТОВ НЕ БОЛЕЕ,ОМ 0.01, РАБОЧИЙ ТОК,А 1, РАБОЧЕЕ НАПР.,В 250, ПРЕДЕЛЬНОЕ НАПР. НЕ МЕНЕЕ,В 250VAC, 1MIN, СПОСОБ МОНТАЖА НА ПЛАТУ, РАБ. ТЕМП.,°С -55…140</t>
  </si>
  <si>
    <t>SM02B-GHS-TB(LF)(SN)</t>
  </si>
  <si>
    <t>КАТЕГОРИЯ ПРОДУКТА: ПРОВОДНЫЕ КЛЕММЫ И ЗАЖИМЫ, ROHS: ПОДРОБНОСТИ, ПРОДУКТ: CONTACTS, ТИП: TERMINALS, ВИД МОНТАЖА: CABLE MOUNT / FREE HANGING, ТИП ВЫВОДОВ: CRIMP, ТИП КОНТАКТА: SOCKET (FEMALE), ПОКРЫТИЕ КОНТАКТА: TIN, СЕРИЯ: 5194, КОММЕРЧЕСКОЕ ОБОЗНАЧЕНИЕ: SPOX, СОРТАМЕНТ ПРОВОДА: 24 AWG TO 18 AWG, МИНИМАЛЬНАЯ РАБОЧАЯ ТЕМПЕРАТУРА: - 40 C, МАКСИМАЛЬНАЯ РАБОЧАЯ ТЕМПЕРАТУРА: + 105 C, УПАКОВКА: REEL, ТИП ПРИНАДЛЕЖНОСТЕЙ: -, ТОРГОВАЯ МАРКА: MOLEX, МАТЕРИАЛ КОНТАКТА: TIN, ТИП КОНТАКТА: -, НОМИНАЛЬНЫЙ ТОК:7A , ЦВЕТ КОЖУХА: -, КОРПУСА РАЗЪЕМОВ: -, МАТЕРИАЛ КОРПУСА: -, СОПРОТИВЛЕНИЕ ИЗОЛЯЦИИ: -, ПАРАМЕТРЫ IP: -, ТИП ФИКСАЦИИ: -, ТИП ПРОДУКТА: HEADERS &amp; WIRE HOUSINGS, РАЗМЕР ФАБРИЧНОЙ УПАКОВКИ: 5000, ПОДКАТЕГОРИЯ: HEADERS &amp; WIRE HOUSINGS, НОМИНАЛЬНОЕ НАПРЯЖЕНИЕ: 250 V, ВЕС ИЗДЕЛИЯ: 185 MG,</t>
  </si>
  <si>
    <t>КАТЕГОРИЯ ПРОДУКТА: ВЫСОКОСКОРОСТНЫЕ/МОДУЛЬНЫЕ РАЗЪЕМЫ, ROHS: ПОДРОБНОСТИ, ПРОДУКТ: ACCESSORIES, КОЛИЧЕСТВО ПОЗИЦИЙ: -, КОЛИЧЕСТВО РЯДОВ: -, ШАГ: -, ТИП ВЫВОДОВ: -, ПОКРЫТИЕ КОНТАКТА: -, ТИП ПРИНАДЛЕЖНОСТЕЙ: CAP SCREW, СЕРИЯ: MULTI-GIG RT, УПАКОВКА: BULK, ТОРГОВАЯ МАРКА: TE CONNECTIVITY / AMP, ТИП ПРОДУКТА: HIGH SPEED / MODULAR CONNECTORS, РАЗМЕР ФАБРИЧНОЙ УПАКОВКИ: 200, ПОДКАТЕГОРИЯ: BACKPLANE CONNECTORS, ВЕС ИЗДЕЛИЯ: 184 MG,</t>
  </si>
  <si>
    <t>КАТЕГОРИЯ ПРОДУКТА: СОЕДИНИТЕЛИ ДЛЯ КАРТ ПАМЯТИ, ROHS: ПОДРОБНОСТИ, ШАГ: 1.1 MM, ТИП ВЫВОДОВ: SMD/SMT, НОМИНАЛЬНЫЙ ТОК: 500 MA, ВИД МОНТАЖА: PCB MOUNT, ПОКРЫТИЕ КОНТАКТА: GOLD, УПАКОВКА: REEL, УПАКОВКА: CUT TAPE, УПАКОВКА: MOUSEREEL, ТОРГОВАЯ МАРКА: MOLEX, ЦВЕТ: BLACK, МАТЕРИАЛ КОНТАКТА: TIN, МАКСИМАЛЬНАЯ РАБОЧАЯ ТЕМПЕРАТУРА: + 85 C, МИНИМАЛЬНАЯ РАБОЧАЯ ТЕМПЕРАТУРА: - 25 C, ТИП ПРОДУКТА: MEMORY CARD CONNECTORS, СЕРИЯ: 503398, РАЗМЕР ФАБРИЧНОЙ УПАКОВКИ: 2400, ПОДКАТЕГОРИЯ: MEMORY CONNECTORS &amp; SOCKETS, НОМИНАЛЬНОЕ НАПРЯЖЕНИЕ: 10 VAC/DC,ВЕС ИЗДЕЛИЯ: 270 MG,</t>
  </si>
  <si>
    <t>503398-1892</t>
  </si>
  <si>
    <t>КАТЕГОРИЯ ПРОДУКТА: МЕЖПЛАТНЫЕ И ПРОМЕЖУТОЧНЫЕ СОЕДИНИТЕЛИ, ROHS: ПОДРОБНОСТИ, ПРОДУКТ: HEADERS, КОЛИЧЕСТВО ПОЗИЦИЙ: 400 POSITION, ШАГ: 1.27 MM, КОЛИЧЕСТВО РЯДОВ: 10 ROW, ТИП ВЫВОДОВ: SOLDER, УГОЛ МОНТАЖА: VERTICAL, ВЫСОТА ПАКЕТА: 8.5 MM, 9.5 MM, 10 MM, 11 MM, НОМИНАЛЬНЫЙ ТОК: 2.7 A, НОМИНАЛЬНОЕ НАПРЯЖЕНИЕ: 240 VAC, МАКСИМАЛЬНАЯ СКОРОСТЬ ПЕРЕДАЧИ: 56 GBPS, МИНИМАЛЬНАЯ РАБОЧАЯ ТЕМПЕРАТУРА: - 55 C, МАКСИМАЛЬНАЯ РАБОЧАЯ ТЕМПЕРАТУРА: + 125 C, ПОКРЫТИЕ КОНТАКТА: GOLD, МАТЕРИАЛ КОНТАКТА: COPPER ALLOY, МАТЕРИАЛ КОРПУСА: LIQUID CRYSTAL POLYMER (LCP), СЕРИЯ: SEAM, УПАКОВКА: REEL, УПАКОВКА: CUT TAPE, УПАКОВКА: MOUSEREEL, ПРИМЕНЕНИЕ: POWER, SIGNAL, ТОРГОВАЯ МАРКА: SAMTEC, ДИАПАЗОН ДАННЫХ: 56 GBPS, ВИД МОНТАЖА: SMD/SMT, ТИП ПРОДУКТА: BOARD TO BOARD &amp; MEZZANINE CONNECTORS, РАЗМЕР ФАБРИЧНОЙ УПАКОВКИ: 200, ПОДКАТЕГОРИЯ: BOARD TO BOARD &amp; MEZZANINE CONNECTORS, КОММЕРЧЕСКОЕ ОБОЗНАЧЕНИЕ: SEARAY, ВЕС ИЗДЕЛИЯ: 2,354 G,</t>
  </si>
  <si>
    <t>SEAM-40-03.5-S-10-2-A-K-TR</t>
  </si>
  <si>
    <t>ВЫПРЯМИТЕЛЬНЫЙ ДИОД, ДИОДНЫЙ МОСТ, МИНИАТЮРНЫЙ ЭЛЕКТРОННЫЙ КОМПОНЕНТ: ДИСКРЕТНЫЕ ПОЛУПРОВОДНИКОВЫЕ ПРИБОРЫ - ДИОДЫ И ВЫПРЯМИТЕЛИ ШОТТКИ. ИСП. В ЭЛЕКТРОННЫХ УСТРОЙСТВАХ ОБЩЕГРАЖДАНСКОГО НАЗНАЧЕНИЯ.</t>
  </si>
  <si>
    <t>КАТЕГОРИЯ ПРОДУКТА: ПОДАВИТЕЛИ ЭСР / ДИОДЫ ДЛЯ ПОДАВЛЕНИЯ ПЕРЕХОДНЫХ СКАЧКОВ НАПРЯЖЕНИЯ; ТИП ПРОДУКТА: ESD SUPPRESSORS; ПОЛЯРНОСТЬ: UNIDIRECTIONAL; РАБОЧЕЕ НАПРЯЖЕНИЕ: 5 V; КОЛИЧЕСТВО КАНАЛОВ: 4 CHANNEL; ТИП ВЫВОДОВ: SMD/SMT; УПАКОВКА / БЛОК: SOT-23; НАПРЯЖЕНИЕ ПРОБОЯ: 6 V; НАПРЯЖЕНИЕ ФИКСАЦИИ: 17.5 V; PPPM - ПИКОВОЕ РАССЕИВАНИЕ МОЩНОСТИ: 300 W; VЕСР - НАПРЯЖЕНИЕ ЭЛЕКТРОСТАТИЧЕСКОГО РАЗРЯДА ПРИ КОНТАКТЕ: -; CD - ЕМКОСТЬ ДИОДА: 5 PF; IПИ - ПИКОВЫЙ ИМПУЛЬСНЫЙ ТОК: 12 A; МИНИМАЛЬНАЯ РАБОЧАЯ ТЕМПЕРАТУРА: - 55 C; МАКСИМАЛЬНАЯ РАБОЧАЯ ТЕМПЕРАТУРА: + 125 C; СЕРИЯ: SRV0; УПАКОВКА: CUT TAPE; УПАКОВКА: MOUSEREEL; УПАКОВКА: REEL; РАЗМЕР ФАБРИЧНОЙ УПАКОВКИ: 3000; ВЕС ИЗДЕЛИЯ: 514.563 MG</t>
  </si>
  <si>
    <t>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75 NS, МИНИМАЛЬНАЯ РАБОЧАЯ ТЕМПЕРАТУРА: - 65 C, МАКСИМАЛЬНАЯ РАБОЧАЯ ТЕМПЕРАТУРА: + 175 C, СЕРИЯ: MURS160, УПАКОВКА: CUT TAPE, УПАКОВКА: MOUSEREEL, УПАКОВКА: REEL, ВЫСОТА: 2.13 MM, ДЛИНА: 4.32 MM, ПРОДУКТ: RECTIFIERS, ТИП ВЫВОДОВ: SMD/SMT, ШИРИНА: 3.56 MM, PD - РАССЕИВАНИЕ МОЩНОСТИ: -, РАЗМЕР ФАБРИЧНОЙ УПАКОВКИ: 2500, ВЕС ИЗДЕЛИЯ: 220 MG, РАЗМЕР ФАБРИЧНОЙ УПАКОВКИ: 2500, ПОДКАТЕГОРИЯ: DIODES &amp; RECTIFIERS, ВЕС ИЗДЕЛИЯ: 220 MG</t>
  </si>
  <si>
    <t>КАТЕГОРИЯ ПРОДУКТА: ВЫПРЯМИТЕЛИ; ВИД МОНТАЖА: SMD/SMT; УПАКОВКА / БЛОК: SMC; VR - ОБРАТНОЕ НАПРЯЖЕНИЕ: 200 V; IF - ПРЯМОЙ ТОК: 4 A; ТИП: FAST RECOVERY RECTIFIERS; КОНФИГУРАЦИЯ: SINGLE; VF - ПРЯМОЕ НАПРЯЖЕНИЕ: 890 MV; МАКСИМАЛЬНЫЙ ТОК ПЕРЕГРУЗКИ: 100 A; IR - ОБРАТНЫЙ ТОК : 5 UA; ВРЕМЯ ВОССТАНОВЛЕНИЯ: 35 NS; МИНИМАЛЬНАЯ РАБОЧАЯ ТЕМПЕРАТУРА: - 65 C; МАКСИМАЛЬНАЯ РАБОЧАЯ ТЕМПЕРАТУРА: + 175 C; СЕРИЯ: MURS320; УПАКОВКА: REEL; УПАКОВКА: CUT TAPE; УПАКОВКА: MOUSEREEL; ВЫСОТА: 2.13 MM; ДЛИНА: 6.86 MM; PD - РАССЕИВАНИЕ МОЩНОСТИ: -; ПРОДУКТ: RECTIFIERS; РАЗМЕР ФАБРИЧНОЙ УПАКОВКИ:РАЗМЕР ФАБРИЧНОЙ УПАКОВКИ: 2500; ТИП ВЫВОДОВ: SMD/SMT; ШИРИНА: 5.84 MM; ВЕС ИЗДЕЛИЯ: 300 MG</t>
  </si>
  <si>
    <t>КАТЕГОРИЯ ПРОДУКТА: ДИОДЫ И ВЫПРЯМИТЕЛИ ШОТТКИ (SCHOTTKY RECTIFIERS). ВИД МОНТАЖА:SMD/SMT, УПАКОВКА / БЛОК:SOT-23, F - ПРЯМОЙ ТОК: 2 A. VRRM - ПОВТОРЯЮЩЕЕСЯ ОБРАТНОЕ НАПРЯЖЕНИЕ: 40 V. VF - ПРЯМОЕ НАПРЯЖЕНИЕ: 0.54 V. IFSM - УДАРНЫЙ ПРЯМОЙ ТОК:320 A. КОНФИГУРАЦИЯ: SINGLE DUAL ANODE. ТЕХНОЛОГИЯ:SIIR - ОБРАТНЫЙ ТОК : 3 MA. МИНИМАЛЬНАЯ РАБОЧАЯ ТЕМПЕРАТУРА: - 40 C. МАКСИМАЛЬНАЯ РАБОЧАЯ ТЕМПЕРАТУРА:+ 150 C. СЕРИЯ:MBRS2040L. УПАКОВКА:CUT TAPE ИЛИ УПАКОВКА:REELЮ. ТИП ПРОДУКТА:SCHOTTKY DIODES &amp; RECTIFIERS. РАЗМЕР ФАБРИЧНОЙ УПАКОВКИ:2000. ПОДКАТЕГОРИЯ:DIODES &amp; RECTIFIERS. VR - ОБРАТНОЕ НАПРЯЖЕНИЕ:60 V. ВЕС ИЗДЕЛИЯ:300 MG</t>
  </si>
  <si>
    <t>КАТЕГОРИЯ ПРОДУКТА: ДИОДЫ И ВЫПРЯМИТЕЛИ ШОТТКИ (SCHOTTKY RECTIFIERS). ВИД МОНТАЖА:SMD/SMT, УПАКОВКА / БЛОК:SOT-23, F - ПРЯМОЙ ТОК: 3 A. VRRM - ПОВТОРЯЮЩЕЕСЯ ОБРАТНОЕ НАПРЯЖЕНИЕ: 40 V. VF - ПРЯМОЕ НАПРЯЖЕНИЕ: 550 MV. IFSM - УДАРНЫЙ ПРЯМОЙ ТОК:320 A. КОНФИГУРАЦИЯ: SINGLE DUAL ANODE. ТЕХНОЛОГИЯ:SIIR - ОБРАТНЫЙ ТОК : 3 MA. МИНИМАЛЬНАЯ РАБОЧАЯ ТЕМПЕРАТУРА: - 40 C. МАКСИМАЛЬНАЯ РАБОЧАЯ ТЕМПЕРАТУРА:+ 150 C. УПАКОВКА:CUT TAPE ИЛИ УПАКОВКА:REELЮ. ТИП ПРОДУКТА:SCHOTTKY DIODES &amp; RECTIFIERS. РАЗМЕР ФАБРИЧНОЙ УПАКОВКИ:2000. ПОДКАТЕГОРИЯ:DIODES &amp; RECTIFIERS. VR - ОБРАТНОЕ НАПРЯЖЕНИЕ:60 V. ВЕС ИЗДЕЛИЯ:300 MG</t>
  </si>
  <si>
    <t>B340A-E3/61T</t>
  </si>
  <si>
    <t>КАТЕГОРИЯ ПРОДУКТА: ВЫПРЯМИТЕЛИ, ROHS: ПОДРОБНОСТИ, ВИД МОНТАЖА: SMD/SMT, УПАКОВКА / БЛОК: DO-214AB-2, VR - ОБРАТНОЕ НАПРЯЖЕНИЕ: 600 V, IF - ПРЯМОЙ ТОК: 0,208333333333333, ТИП: STANDARD RECOVERY RECTIFIERS, КОНФИГУРАЦИЯ: SINGLE, VF - ПРЯМОЕ НАПРЯЖЕНИЕ: 1.15 V, МАКСИМАЛЬНЫЙ ТОК ПЕРЕГРУЗКИ: 100 A, IR - ОБРАТНЫЙ ТОК : 10 UA, ВРЕМЯ ВОССТАНОВЛЕНИЯ: 2.5 US, МИНИМАЛЬНАЯ РАБОЧАЯ ТЕМПЕРАТУРА: - 55 C, МАКСИМАЛЬНАЯ РАБОЧАЯ ТЕМПЕРАТУРА: + 150 C, УПАКОВКА: REEL, УПАКОВКА: CUT TAPE, УПАКОВКА: MOUSEREEL, ТОРГОВАЯ МАРКА: VISHAY GENERAL SEMICONDUCTOR, ВЫСОТА: 2.42 MM, ДЛИНА: 7.11 MM, PD - РАССЕИВАНИЕ МОЩНОСТИ: -, ПРОДУКТ: RECTIFIERS, ТИП ПРОДУКТА: RECTIFIERS, РАЗМЕР ФАБРИЧНОЙ УПАКОВКИ: 850, ПОДКАТЕГОРИЯ: DIODES &amp; RECTIFIERS, ШИРИНА: 6.22 MM, ВЕС ИЗДЕЛИЯ: 300 MG, ТИП ПРОДУКТА: LED - STANDARD, РАЗМЕР ФАБРИЧНОЙ УПАКОВКИ: 3000, ПОДКАТЕГОРИЯ: LEDS, VR - ОБРАТНОЕ НАПРЯЖЕНИЕ: 5 V, ВЕС ИЗДЕЛИЯ: 44 MG,</t>
  </si>
  <si>
    <t>S5J-E3/57T</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</si>
  <si>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3.3 V, КОЛИЧЕСТВО КАНАЛОВ: 1 CHANNEL, ТИП ВЫВОДОВ: SMD/SMT, УПАКОВКА / БЛОК: DO-214AA-2, НАПРЯЖЕНИЕ ПРОБОЯ: 4.1 V, НАПРЯЖЕНИЕ ФИКСАЦИИ: 10.3 V, PPPM - ПИКОВОЕ РАССЕИВАНИЕ МОЩНОСТИ: 600 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200 A, МИНИМАЛЬНАЯ РАБОЧАЯ ТЕМПЕРАТУРА: - 65 C, МАКСИМАЛЬНАЯ РАБОЧАЯ ТЕМПЕРАТУРА: + 175 C, СЕРИЯ: SMLVT3V3, УПАКОВКА: REEL, УПАКОВКА: CUT TAPE, УПАКОВКА: MOUSEREEL, ТОРГОВАЯ МАРКА: STMICROELECTRONICS, PD - РАССЕИВАНИЕ МОЩНОСТИ: 6 W, РАЗМЕР ФАБРИЧНОЙ УПАКОВКИ: 2500, ПОДКАТЕГОРИЯ: TVS DIODES / ESD SUPPRESSION DIODES, КОММЕРЧЕСКОЕ ОБОЗНАЧЕНИЕ: TRANSIL, VF - ПРЯМОЕ НАПРЯЖЕНИЕ: -, ВЕС ИЗДЕЛИЯ: 120 MG,</t>
  </si>
  <si>
    <t>SMLVT3V3</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</si>
  <si>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5,8 V, КОЛИЧЕСТВО КАНАЛОВ: 1 CHANNEL, ТИП ВЫВОДОВ: SMD/SMT, УПАКОВКА / БЛОК: DO-214AA-2, НАПРЯЖЕНИЕ ПРОБОЯ: 4.1 V, НАПРЯЖЕНИЕ ФИКСАЦИИ: 10.3 V, PPPM - ПИКОВОЕ РАССЕИВАНИЕ МОЩНОСТИ: 600 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161A, МИНИМАЛЬНАЯ РАБОЧАЯ ТЕМПЕРАТУРА: - 65 C, МАКСИМАЛЬНАЯ РАБОЧАЯ ТЕМПЕРАТУРА: + 175 C, СЕРИЯ: 15KPA, УПАКОВКА: REEL, УПАКОВКА: CUT TAPE, УПАКОВКА: MOUSEREEL, ТОРГОВАЯ МАРКА: STMICROELECTRONICS, PD - РАССЕИВАНИЕ МОЩНОСТИ: 6 W, РАЗМЕР ФАБРИЧНОЙ УПАКОВКИ: 2500, ПОДКАТЕГОРИЯ: TVS DIODES / ESD SUPPRESSION DIODES, КОММЕРЧЕСКОЕ ОБОЗНАЧЕНИЕ: TRANSIL, VF - ПРЯМОЕ НАПРЯЖЕНИЕ: -, ВЕС ИЗДЕЛИЯ: 120 MG,</t>
  </si>
  <si>
    <t>15KPA58CA</t>
  </si>
  <si>
    <t>КАТЕГОРИЯ ПРОДУКТА: ВЫПРЯМИТЕЛИ, ROHS: ПОДРОБНОСТИ, ВИД МОНТАЖА: SMD/SMT, УПАКОВКА / БЛОК: DO-214AC, VR - ОБРАТНОЕ НАПРЯЖЕНИЕ: 400 V, IF - ПРЯМОЙ ТОК: 0,0416666666666667, ТИП: FAST RECOVERY RECTIFIERS, КОНФИГУРАЦИЯ: SINGLE, VF - ПРЯМОЕ НАПРЯЖЕНИЕ: 1.3 V, МАКСИМАЛЬНЫЙ ТОК ПЕРЕГРУЗКИ: 30 A, IR - ОБРАТНЫЙ ТОК : 5 UA, ВРЕМЯ ВОССТАНОВЛЕНИЯ: 35 NS, МИНИМАЛЬНАЯ РАБОЧАЯ ТЕМПЕРАТУРА: - 55 C, МАКСИМАЛЬНАЯ РАБОЧАЯ ТЕМПЕРАТУРА: + 150 C, СЕРИЯ: ES1G, УПАКОВКА: REEL, УПАКОВКА: CUT TAPE, УПАКОВКА: MOUSEREEL, ТОРГОВАЯ МАРКА: ONSEMI / FAIRCHILD, ВЫСОТА: 2.2 MM, ДЛИНА: 4.75 MM, PD - РАССЕИВАНИЕ МОЩНОСТИ: 1.47 W, ПРОДУКТ: RECTIFIERS, ТИП ПРОДУКТА: RECTIFIERS, РАЗМЕР ФАБРИЧНОЙ УПАКОВКИ: 7500, ПОДКАТЕГОРИЯ: DIODES &amp; RECTIFIERS, ШИРИНА: 2.95 MM, ВЕС ИЗДЕЛИЯ: 68 MG,</t>
  </si>
  <si>
    <t>КАТЕГОРИЯ ПРОДУКТА: ПОДАВИТЕЛИ ЭСР / ДИОДЫ ДЛЯ ПОДАВЛЕНИЯ ПЕРЕХОДНЫХ СКАЧКОВ НАПРЯЖЕНИЯ, ROHS: ПОДРОБНОСТИ, ТИП ПРОДУКТА: ESD SUPPRESSORS, ПОЛЯРНОСТЬ: UNIDIRECTIONAL, РАБОЧЕЕ НАПРЯЖЕНИЕ: 5 V, КОЛИЧЕСТВО КАНАЛОВ: 2 CHANNEL, ТИП ВЫВОДОВ: SMD/SMT, УПАКОВКА / БЛОК: SC-75-3, НАПРЯЖЕНИЕ ПРОБОЯ: 6 V, НАПРЯЖЕНИЕ ФИКСАЦИИ: 25 V, PPPM - ПИКОВОЕ РАССЕИВАНИЕ МОЩНОСТИ: 125 W, VЕСР - НАПРЯЖЕНИЕ ЭЛЕКТРОСТАТИЧЕСКОГО РАЗРЯДА ПРИ КОНТАКТЕ: 12 KV, VЕСР - НАПРЯЖЕНИЕ ЭЛЕКТРОСТАТИЧЕСКОГО РАЗРЯДА ПРИ ВОЗДУШНОМ ЗАЗОРЕ: 18 KV, CD - ЕМКОСТЬ ДИОДА: 1.2 PF, IПИ - ПИКОВЫЙ ИМПУЛЬСНЫЙ ТОК:125 W, МИНИМАЛЬНАЯ РАБОЧАЯ ТЕМПЕРАТУРА: - 55 C, МАКСИМАЛЬНАЯ РАБОЧАЯ ТЕМПЕРАТУРА: + 125 C, СЕРИЯ: RCLAMP050, УПАКОВКА: REEL, УПАКОВКА: CUT TAPE, УПАКОВКА: MOUSEREEL, ТОРГОВАЯ МАРКА: SEMTECH, НОМИНАЛЬНЫЙ ТОК: 1 UA, РАБОЧЕЕ НАПРЯЖЕНИЕ ПИТАНИЯ: 5 V, РАЗМЕР ФАБРИЧНОЙ УПАКОВКИ: 3000, ПОДКАТЕГОРИЯ: TVS DIODES / ESD SUPPRESSION DIODES, ВЕС ИЗДЕЛИЯ: 116,776 MG,</t>
  </si>
  <si>
    <t>RCLAMP0502BATCT</t>
  </si>
  <si>
    <t>КАТЕГОРИЯ ПРОДУКТА: ВЫПРЯМИТЕЛИ, ROHS: ПОДРОБНОСТИ, ВИД МОНТАЖА: THROUGH HOLE, УПАКОВКА / БЛОК: DO-41, VR - ОБРАТНОЕ НАПРЯЖЕНИЕ: 1 KV, IF - ПРЯМОЙ ТОК: 1 A, ТИП: FAST RECOVERY RECTIFIERS, КОНФИГУРАЦИЯ: SINGLE, VF - ПРЯМОЕ НАПРЯЖЕНИЕ: 1.7 V, МАКСИМАЛЬНЫЙ ТОК ПЕРЕГРУЗКИ: 30 A, IR - ОБРАТНЫЙ ТОК : 10 UA, ВРЕМЯ ВОССТАНОВЛЕНИЯ: 75 NS, МИНИМАЛЬНАЯ РАБОЧАЯ ТЕМПЕРАТУРА: - 65 C, МАКСИМАЛЬНАЯ РАБОЧАЯ ТЕМПЕРАТУРА: + 150 C, СЕРИЯ: UF4007, УПАКОВКА: REEL, УПАКОВКА: CUT TAPE, ТОРГОВАЯ МАРКА: ONSEMI / FAIRCHILD, ВЫСОТА: 2.72 MM, ДЛИНА: 5.21 MM, PD - РАССЕИВАНИЕ МОЩНОСТИ: 2.08 W, ПРОДУКТ: RECTIFIERS, ТИП ПРОДУКТА: RECTIFIERS, РАЗМЕР ФАБРИЧНОЙ УПАКОВКИ: 5000, ПОДКАТЕГОРИЯ: DIODES &amp; RECTIFIERS, ТИП ВЫВОДОВ: THROUGH HOLE, ШИРИНА: 2.72 MM, ДРУГИЕ НАЗВАНИЯ ТОВАРА №: UF4007_NL, ВЕС ИЗДЕЛИЯ: 137 MG,</t>
  </si>
  <si>
    <t>UF4007</t>
  </si>
  <si>
    <t>ТРАНЗИСТОР БИПОЛЯРНЫЙ, ТРАНЗИСТОРНАЯ ВЫХОДНАЯ ОПТОПАРА, ТРАНЗИСТОР БИПОЛЯРНЫЙ, ТРАНЗИСТОР БИПОЛЯРНЫЙ 225 МВТ, ТРАНЗИСТОРНАЯ ВЫХОДНАЯ ОПТОПАРА, ТРАНЗИСТОР МОП 540 МВТ</t>
  </si>
  <si>
    <t>МОП ТРАНЗИСТОР., МОП ТРАНЗИСТОР,, 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МОП-ТРАНЗИСТОР, ТРАНЗИСТОР ДАРЛИНГТОНА, ТРАНЗИСТОР МОП</t>
  </si>
  <si>
    <t>КАТЕГОРИЯ ПРОДУКТА: МОП-ТРАНЗИСТОР, ROHS: ПОДРОБНОСТИ, ТЕХНОЛОГИЯ: SI, ВИД МОНТАЖА: SMD/SMT, УПАКОВКА / БЛОК: TO-263-7, ПОЛЯРНОСТЬ ТРАНЗИСТОРА: N-CHANNEL, КОЛИЧЕСТВО КАНАЛОВ: 1 CHANNEL, VDS - НАПРЯЖЕНИЕ ПРОБОЯ СТОК-ИСТОК: 75 V, ID - НЕПРЕРЫВНЫЙ ТОК УТЕЧКИ: 240 A, RDS ВКЛ - СОПРОТИВЛЕНИЕ СТОК-ИСТОК: 2 MOHMS, VGS - НАПРЯЖЕНИЕ ЗАТВОР-ИСТОК: - 20 V, + 20 V, VGS TH - ПОРОГОВОЕ НАПРЯЖЕНИЕ ЗАТВОР-ИСТОК : 3.7 V, QG - ЗАРЯД ЗАТВОРА: 285 NC, МИНИМАЛЬНАЯ РАБОЧАЯ ТЕМПЕРАТУРА: - 55 C, МАКСИМАЛЬНАЯ РАБОЧАЯ ТЕМПЕРАТУРА: + 175 C, PD - РАССЕИВАНИЕ МОЩНОСТИ: 375 W, КАНАЛЬНЫЙ РЕЖИМ: ENHANCEMENT, КОММЕРЧЕСКОЕ ОБОЗНАЧЕНИЕ: STRONGIRFET, УПАКОВКА: REEL, УПАКОВКА: CUT TAPE, УПАКОВКА: MOUSEREEL, ТОРГОВАЯ МАРКА: INFINEON / IR, КОНФИГУРАЦИЯ: SINGLE, ВРЕМЯ СПАДА: 91 NS, КРУТИЗНА ХАРАКТЕРИСТИКИ ПРЯМОЙ ПЕРЕДАЧИ - МИН.: 223 S, ВЫСОТА: 4.4 MM, ДЛИНА: 10 MM, ТИП ПРОДУКТА: MOSFET, ВРЕМЯ НАРАСТАНИЯ: 90 NS, РАЗМЕР ФАБРИЧНОЙ УПАКОВКИ: 800, ПОДКАТЕГОРИЯ: MOSFETS, ТИП ТРАНЗИСТОРА: 1 N-CHANNEL, ТИПИЧНОЕ ВРЕМЯ ЗАДЕРЖКИ ВЫКЛЮЧЕНИЯ: 182 NS, ТИПИЧНОЕ ВРЕМЯ ЗАДЕРЖКИ ПРИ ВКЛЮЧЕНИИ: 20 NS, ШИРИНА: 9.25 MM, ВЕС ИЗДЕЛИЯ: 1,600 G,</t>
  </si>
  <si>
    <t>IRFS7730TRL7PP</t>
  </si>
  <si>
    <t>КАТЕГОРИЯ ПРОДУКТА: МОП-ТРАНЗИСТОР, ROHS: ПОДРОБНОСТИ, ТЕХНОЛОГИЯ: SI, ВИД МОНТАЖА: THROUGH HOLE, УПАКОВКА / БЛОК: TO-220AB-3, ПОЛЯРНОСТЬ ТРАНЗИСТОРА: N-CHANNEL, КОЛИЧЕСТВО КАНАЛОВ: 1 CHANNEL, VDS - НАПРЯЖЕНИЕ ПРОБОЯ СТОК-ИСТОК: 500 V, ID - НЕПРЕРЫВНЫЙ ТОК УТЕЧКИ: 0,333333333333333, RDS ВКЛ - СОПРОТИВЛЕНИЕ СТОК-ИСТОК: 850 MOHMS, VGS - НАПРЯЖЕНИЕ ЗАТВОР-ИСТОК: - 20 V, + 20 V, VGS TH - ПОРОГОВОЕ НАПРЯЖЕНИЕ ЗАТВОР-ИСТОК : 4 V, QG - ЗАРЯД ЗАТВОРА: 63 NC, МИНИМАЛЬНАЯ РАБОЧАЯ ТЕМПЕРАТУРА: - 55 C, МАКСИМАЛЬНАЯ РАБОЧАЯ ТЕМПЕРАТУРА: + 150 C, PD - РАССЕИВАНИЕ МОЩНОСТИ: 125 W, КАНАЛЬНЫЙ РЕЖИМ: ENHANCEMENT, УПАКОВКА: TUBE, ТОРГОВАЯ МАРКА: VISHAY SEMICONDUCTORS, КОНФИГУРАЦИЯ: SINGLE, ВРЕМЯ СПАДА: 20 NS, ТИП ПРОДУКТА: MOSFET, ВРЕМЯ НАРАСТАНИЯ: 23 NS, СЕРИЯ: IRF, РАЗМЕР ФАБРИЧНОЙ УПАКОВКИ: 1000, ПОДКАТЕГОРИЯ: MOSFETS, ТИП ТРАНЗИСТОРА: 1 N-CHANNEL, ТИПИЧНОЕ ВРЕМЯ ЗАДЕРЖКИ ВЫКЛЮЧЕНИЯ: 49 NS, ТИПИЧНОЕ ВРЕМЯ ЗАДЕРЖКИ ПРИ ВКЛЮЧЕНИИ: 14 NS, ДРУГИЕ НАЗВАНИЯ ТОВАРА №: IRF840PBF-BE3 SIHF840-E3, ВЕС ИЗДЕЛИЯ: 2 G,</t>
  </si>
  <si>
    <t>IRF840PBF</t>
  </si>
  <si>
    <t>КАТЕГОРИЯ ПРОДУКТА: СТАНДАРТНЫЕ СВЕТОДИОДЫ - НАКЛАДНОГО МОНТАЖА, ROHS: ПОДРОБНОСТИ, ПРОДУКТ: GREEN LEDS, УПАКОВКА / БЛОК: 1206 (3216 METRIC), ОРИЕНТАЦИЯ: TOP VIEW, ЦВЕТ ОСВЕЩЕНИЯ: GREEN, IF - ПРЯМОЙ ТОК: 20 MA, VF - ПРЯМОЕ НАПРЯЖЕНИЕ: 2.2 V, ДЛИНА ВОЛНЫ/ЦВЕТОВАЯ ТЕМПЕРАТУРА: 572 NM, ИНТЕНСИВНОСТЬ ОСВЕЩЕНИЯ: 15 MCD, УГОЛ ОБЗОРА: 170 DEG, НОМИНАЛЬНАЯ МОЩНОСТЬ: 65 MW, ДЛИНА: 3.2 MM, ВЫСОТА: 1.1 MM, ШИРИНА: 1.6 MM, МИНИМАЛЬНАЯ РАБОЧАЯ ТЕМПЕРАТУРА: - 40 C, МАКСИМАЛЬНАЯ РАБОЧАЯ ТЕМПЕРАТУРА: + 85 C, ЦВЕТ ЛИНЗЫ: COLORLESS, РАЗМЕРЫ ЛИНЗЫ: 2 MM X 1.6 MM, ФОРМА ЛИНЗЫ: RECTANGULAR, СВЕТОСИЛА ОБЪЕКТИВА: DIFFUSED, УПАКОВКА: REEL, УПАКОВКА: CUT TAPE, УПАКОВКА: MOUSEREEL, ТОРГОВАЯ МАРКА: BROADCOM / AVAGO, ЧУВСТВИТЕЛЬНЫЙ К ВЛАЖНОСТИ: YES, ВИД МОНТАЖА: SMD/SMT, ТИП ПРОДУКТА: LED - STANDARD, РАЗМЕР ФАБРИЧНОЙ УПАКОВКИ: 3000, ПОДКАТЕГОРИЯ: LEDS, VR - ОБРАТНОЕ НАПРЯЖЕНИЕ: 5 V, ВЕС ИЗДЕЛИЯ: 44 MG,</t>
  </si>
  <si>
    <t>HSMG-C150</t>
  </si>
  <si>
    <t>КАТЕГОРИЯ ПРОДУКТА: БЫСТРОДЕЙСТВУЮЩИЕ ОПТОПАРЫ; ROHS: N; УПАКОВКА / БЛОК: PDIP-8; ДИАПАЗОН ДАННЫХ: 5 MB/S; КОЛИЧЕСТВО КАНАЛОВ: 1 CHANNEL; ТИП ВЫХОДА: OPEN COLLECTOR; НАПРЯЖЕНИЕ ИЗОЛЯЦИИ: 1500 VRMS; VF - ПРЯМОЕ НАПРЯЖЕНИЕ: 1.3 V; IF - ПРЯМОЙ ТОК: 8 MA; VR - ОБРАТНОЕ НАПРЯЖЕНИЕ: 3 V; PD - РАССЕИВАНИЕ МОЩНОСТИ: 200 MW; КОЭФФИЦИЕНТ ПЕРЕДАЧИ ПО ТОКУ: -; МИНИМАЛЬНАЯ РАБОЧАЯ ТЕМПЕРАТУРА: - 55 C; МАКСИМАЛЬНАЯ РАБОЧАЯ ТЕМПЕРАТУРА: + 125 C; СЕРИЯ: HCPL-5200; ВРЕМЯ СПАДА: 10 NS; ВЫСОТА: 4.32 MM; ДЛИНА: 9.91 MM; ВЫХОДНОЙ ТОК: 15 MA; ВРЕМЯ НАРАСТАНИЯ: 45 NS; РАЗМЕР ФАБРИЧНОЙ УПАКОВКИ:1; ШИРИНА: 7.57 MM; ВЕС ИЗДЕЛИЯ: 14,305 G</t>
  </si>
  <si>
    <t>HCPL-5200</t>
  </si>
  <si>
    <t>КАТЕГОРИЯ ТОВАРА: ИС ТАКТОВЫХ ГЕНЕРАТОРОВ И ПРОДУКЦИИ ДЛЯ ПОДДЕРЖКИ - ЧАСЫ РЕАЛЬНОГО ВРЕМЕНИ. ВИД МОНТАЖА: SMD/SMT. УПАКОВКА / БЛОК: SOIC-20. ИНТЕРФЕЙС ШИНЫ СИСТЕМНЫХ ЧАСОВ: SERIAL. ФОРМАТ ПРЕДСТАВЛЕНИЯ ВРЕМЕНИ:HH:MM:SS. ПЕРЕКЛЮЧЕНИЕ НА РЕЗЕРВНОЕ БАТАРЕЙНОЕ ПИТАНИЕ: BACKUP SWITCHING. РАЗМЕР ПАМЯТИ СИСТЕМНЫХ ЧАСОВ: 256 B. НАПРЯЖЕНИЕ ПИТАНИЯ - МАКС.: 5.5 V. НАПРЯЖЕНИЕ ПИТАНИЯ - МИН.:2 V. МИНИМАЛЬНАЯ РАБОЧАЯ ТЕМПЕРАТУРА:- 40 C. МАКСИМАЛЬНАЯ РАБОЧАЯ ТЕМПЕРАТУРА: + 85 C. УПАКОВКА: TUBE УНКЦИЯ: ALARM, CALENDAR, CLOCK, INTERRUPT. СЕРИЯ: DS1307ZN. ТОРГОВАЯ МАРКА:MAXIM INTEGRATED ИП ПРОДУКТА: REAL TIME CLOCKS. РАЗМЕР ФАБРИЧНОЙ УПАКОВКИ: 36.ВЕС ИЗДЕЛИЯ: 801 MG.</t>
  </si>
  <si>
    <t>DS1307ZN+T&amp;R</t>
  </si>
  <si>
    <t>КАТЕГОРИЯ ПРОДУКТА: ЛИНЕЙНЫЕ РЕГУЛЯТОРЫ НАПРЯЖЕНИЯ, ВИД МОНТАЖА: SMD/SMT, УПАКОВКА / БЛОК: TO-252, КОЛИЧЕСТВО ВЫХОДОВ: 1 OUTPUT, ПОЛЯРНОСТЬ: POSITIVE, ВЫХОДНОЕ НАПРЯЖЕНИЕ: 12 V, ВЫХОДНОЙ ТОК: 100 MA, ТИП ВЫХОДА: FIXED, ВХОДНОЕ НАПРЯЖЕНИЕ (МАКС.): 35 V, ВХОДНОЕ НАПРЯЖЕНИЕ МИН.: 35 V, МИНИМАЛЬНАЯ РАБОЧАЯ ТЕМПЕРАТУРА: - 40 C, МАКСИМАЛЬНАЯ РАБОЧАЯ ТЕМПЕРАТУРА: + 85 C, НЕСТАБИЛЬНОСТЬ ВЫХОДНОЙ НАГРУЗКИ: 90 MV, НЕСТАБИЛЬНОСТЬ ВЫХОДНОГО НАПРЯЖЕНИЯ ИЛИ ТОКА: 6,5 MA, СЕРИЯ:L79L, УПАКОВКА: CUT TAPE, УПАКОВКА: MOUSEREEL, УПАКОВКА: REEL, ВЫСОТА: 2.29 MM, ДЛИНА: 6.54 MM, ШИРИНА: 6.04 MM, PD - РАССЕИВАНИЕ МОЩНОСТИ: 7500 MW, РАЗМЕР ФАБРИЧНОЙ УПАКОВКИ: 3000,</t>
  </si>
  <si>
    <t>L79L12ACD13TR</t>
  </si>
  <si>
    <t>КАТЕГОРИЯ ПРОДУКТА: 8-БИТНЫЕ МИКРОКОНТРОЛЛЕРЫ, ROHS: ПОДРОБНОСТИ, СЕРИЯ: STM8S207MB, ВИД МОНТАЖА: SMD/SMT, УПАКОВКА / БЛОК: LQFP-80, ЯДРО: STM8, РАЗМЕР ПРОГРАММНОЙ ПАМЯТИ: 128 KB, ШИРИНА ШИНЫ ДАННЫХ: 8 BIT, РАЗРЕШЕНИЕ АЦП: 10 BIT, МАКСИМАЛЬНАЯ ТАКТОВАЯ ЧАСТОТА: 24 MHZ, КОЛИЧЕСТВО ВХОДОВ/ВЫХОДОВ: 68 I/O, РАЗМЕР ОЗУ ДАННЫХ: 6 KB, НАПРЯЖЕНИЕ ПИТАНИЯ - МИН.: 2.95 V, НАПРЯЖЕНИЕ ПИТАНИЯ - МАКС.: 5.5 V, МИНИМАЛЬНАЯ РАБОЧАЯ ТЕМПЕРАТУРА: - 40 C, МАКСИМАЛЬНАЯ РАБОЧАЯ ТЕМПЕРАТУРА: + 85 C, УПАКОВКА: TRAY, ТОРГОВАЯ МАРКА: STMICROELECTRONICS, ВЫСОТА: 1.4 MM, ТИП ИНТЕРФЕЙСА: 12C, CAN, SPI, UART, ДЛИНА: 14 MM, ЧУВСТВИТЕЛЬНЫЙ К ВЛАЖНОСТИ: YES, КОЛИЧЕСТВО КАНАЛОВ АЦП: 16 CHANNEL, КОЛИЧЕСТВО ТАЙМЕРОВ/СЧЕТЧИКОВ: 2 TIMER, СЕРИЯ ПРОЦЕССОРА: STM8S20X, ТИП ПРОДУКТА: 8-BIT MICROCONTROLLERS - MCU, ТИП ПАМЯТИ ПРОГРАММ: EEPROM, РАЗМЕР ФАБРИЧНОЙ УПАКОВКИ: 540, ПОДКАТЕГОРИЯ: MICROCONTROLLERS - MCU, ШИРИНА: 14 MM, ВЕС ИЗДЕЛИЯ: 640 MG</t>
  </si>
  <si>
    <t>STM8S207MBT6B</t>
  </si>
  <si>
    <t>МИКРОСХЕМА ИНТЕГРАЛЬНАЯ МОНОЛИТНАЯ - ИС ДЛЯ УПРАВЛЕНИЯ ПИТАНИЕМ -  LDO РЕГУЛЯТОРЫ НАПРЯЖЕНИЯ.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t>
  </si>
  <si>
    <t>КАТЕГОРИЯ ПРОДУКТА: LDO РЕГУЛЯТОРЫ НАПРЯЖЕНИЯ, ROHS: ПОДРОБНОСТИ, ВИД МОНТАЖА: SMD/SMT, УПАКОВКА / БЛОК: WSON-6, ВЫХОДНОЕ НАПРЯЖЕНИЕ: 2.5 V, ВЫХОДНОЙ ТОК: 1 A, КОЛИЧЕСТВО ВЫХОДОВ: 1 OUTPUT, ПОЛЯРНОСТЬ: POSITIVE, ВХОДНОЕ НАПРЯЖЕНИЕ, МИН.: 2.2 V, ВХОДНОЕ НАПРЯЖЕНИЕ, МАКС.: 5.5 V, ПОДАВЛЕНИЕ ПУЛЬСАЦИЙ ПИТАНИЯ - ТИПИЧ.: 32 DB, ТИП ВЫХОДА: FIXED, МИНИМАЛЬНАЯ РАБОЧАЯ ТЕМПЕРАТУРА: - 40 C, МАКСИМАЛЬНАЯ РАБОЧАЯ ТЕМПЕРАТУРА: + 125 C, НАПРЯЖЕНИЕ ОТПУСКАНИЯ: 130 MV, СЕРИЯ: TPS7A3725, УПАКОВКА: REEL, УПАКОВКА: CUT TAPE, УПАКОВКА: MOUSEREEL, ТОРГОВАЯ МАРКА: TEXAS INSTRUMENTS, НАПРЯЖЕНИЕ ОТПУСКАНИЯ - МАКС.: 200 MV, НЕСТАБИЛЬНОСТЬ ВЫХОДНОГО НАПРЯЖЕНИЯ ИЛИ ТОКА: 0.01 %/V, НЕСТАБИЛЬНОСТЬ ВЫХОДНОЙ НАГРУЗКИ: 0.5 %, ЧУВСТВИТЕЛЬНЫЙ К ВЛАЖНОСТИ: YES, РАБОЧИЙ ТОК ИСТОЧНИКА ПИТАНИЯ: 400 UA, ДИАПАЗОН РАБОЧИХ ТЕМПЕРАТУР: -4, ПРОДУКТ: LDO VOLTAGE REGULATORS, ТИП ПРОДУКТА: LDO VOLTAGE REGULATORS, ОПОРНОЕ НАПРЯЖЕНИЕ: 1.2 V, РАЗМЕР ФАБРИЧНОЙ УПАКОВКИ: 3000, ПОДКАТЕГОРИЯ: PMIC - POWER MANAGEMENT ICS, ТИП: LOW DROPOUT REGULATORS, ТОЧНОСТЬ РЕГУЛИРОВАНИЯ НАПРЯЖЕНИЯ: 0,01, ВЕС ИЗДЕЛИЯ: 9,700 MG,</t>
  </si>
  <si>
    <t>TPS7A3725DRVR</t>
  </si>
  <si>
    <t>КАТЕГОРИЯ ПРОДУКТА: ПОВЫШАЮЩИЕ-ПОНИЖАЮЩИЕ ПРЕОБРАЗОВАТЕЛИ, ROHS: ПОДРОБНОСТИ, МАКСИМАЛЬНАЯ РАБОЧАЯ ТЕМПЕРАТУРА: + 85 C, ВИД МОНТАЖА: SMD/SMT, УПАКОВКА / БЛОК: TQFP-100, УПАКОВКА: REEL, ТОРГОВАЯ МАРКА: ANALOG DEVICES, СРЕДСТВА РАЗРАБОТКИ: AD9957/PCBZ, МИНИМАЛЬНАЯ РАБОЧАЯ ТЕМПЕРАТУРА: - 40 C, ЧУВСТВИТЕЛЬНЫЙ К ВЛАЖНОСТИ: YES, ТИП ПРОДУКТА: UP-DOWN CONVERTERS, СЕРИЯ: AD9957, РАЗМЕР ФАБРИЧНОЙ УПАКОВКИ: 1000, ПОДКАТЕГОРИЯ: WIRELESS &amp; RF INTEGRATED CIRCUITS, ТЕХНОЛОГИЯ: SI, ВЕС ИЗДЕЛИЯ: 657 MG,</t>
  </si>
  <si>
    <t>AD9957BSVZ-REEL</t>
  </si>
  <si>
    <t>МИНИАТЮРНЫЙ ЭЛЕКТРОННЫЙ КОМПОНЕНТ: МИКРОСХЕМА ИНТЕГРАЛЬНАЯ МОНОЛИТНАЯ - ИС ДЛЯ УПРАВЛЕНИЯ ПИТАНИЕМ. (ОБОРУДОВАНИЕ ДЛЯ АВТОМАТИЗАЦИИ ПРОМЫШЛЕННЫХ ПРЕДПРИЯТИЙ, КОМПЬЮТЕРНЫХ СИСТЕМ). НЕ ИМЕЕТ ФУНКЦИИ ШИФРОВАНИЯ И КРИПТОГРАФИИ. .</t>
  </si>
  <si>
    <t>КАТЕГОРИЯ ТОВАРА: ИС ДЛЯ УПРАВЛЕНИЯ ПИТАНИЕМ -  ИСТОЧНИКИ ОПОРНОГО НАПРЯЖЕНИЯ РОИЗВОДИТЕЛЬ: ANALOG DEVICES INC. ВИД МОНТАЖА: SMD/SMT , ТИП ССЫЛКИ: SERIES PRECISION REFERENCES , ВЫХОДНОЕ НАПРЯЖЕНИЕ: 2.5 V , ТЕМПЕРАТУРНЫЙ КОЭФФИЦИЕНТ: 1 PPM/C , ТОК ЧЕРЕЗ ШУНТ - МАКС.: 30 MA , МИНИМАЛЬНАЯ РАБОЧАЯ ТЕМПЕРАТУРА: - 40 C , МАКСИМАЛЬНАЯ РАБОЧАЯ ТЕМПЕРАТУРА: + 125 C , СЕРИЯ: ADR431 .ТОЧНОСТЬ: 15 PPM/MA , ОПИСАНИЕ/ФУНКЦИЯ: 2.5 V HIGH PRECISION, LOW NOISE XFET REFERENCE WITH OUTPUT SINK AND SOURCE CAPABILITY .ВЫСОТА: 1.5 MM (MAX) , ВХОДНОЕ НАПРЯЖЕНИЕ: 4.5 V TO 18 V , ДЛИНА: 5 MM (MAX) , ВЫХОДНОЙ ТОК: 30 MA , ПРОДУКТ: VOLTAGE REFERENCES , ШИРИНА: 4 MM (MAX), НЕСТАБИЛЬНОСТЬ ВЫХОДНОЙ НАГРУЗКИ: 15 PPM/MA , РАБОЧИЙ ТОК ИСТОЧНИКА ПИТАНИЯ: 800 UA , ТИП ПРОДУКТА: VOLTAGE REFERENCES , РАЗМЕР ФАБРИЧНОЙ УПАКОВКИ: 98 , ПОДКАТЕГОРИЯ: PMIC - POWER MANAGEMENT ICS , ВЕС ИЗДЕЛИЯ: 540 MG</t>
  </si>
  <si>
    <t>ADR431ARZ</t>
  </si>
  <si>
    <t>КАТЕГОРИЯ ПРОДУКТА: ИМПУЛЬСНЫЕ РЕГУЛЯТОРЫ НАПРЯЖЕНИЯ, ROHS: ПОДРОБНОСТИ, ВИД МОНТАЖА: SMD/SMT, УПАКОВКА / БЛОК: SOT-23-6, ТОПОЛОГИЯ: CHARGE PUMP, ВЫХОДНОЕ НАПРЯЖЕНИЕ: - 1.8 V TO - 5.5 V, ВЫХОДНОЙ ТОК: 40 MA, КОЛИЧЕСТВО ВЫХОДОВ: 1 OUTPUT, ВХОДНОЕ НАПРЯЖЕНИЕ, МИН.: 1.8 V, ВХОДНОЕ НАПРЯЖЕНИЕ, МАКС.: 5.5 V, ЧАСТОТА ПЕРЕКЛЮЧЕНИЙ: 80 KHZ, МИНИМАЛЬНАЯ РАБОЧАЯ ТЕМПЕРАТУРА: - 40 C, МАКСИМАЛЬНАЯ РАБОЧАЯ ТЕМПЕРАТУРА: + 85 C, СЕРИЯ: LM2664, УПАКОВКА: REEL, УПАКОВКА: CUT TAPE, УПАКОВКА: MOUSEREEL, ТОРГОВАЯ МАРКА: TEXAS INSTRUMENTS, СРЕДСТВА РАЗРАБОТКИ: LM2661/3/4EVAL, ФУНКЦИЯ: INVERTING, ВЫСОТА: 1.02 MM, ВХОДНОЕ НАПРЯЖЕНИЕ: 1.8 V TO 5.5 V, ДЛИНА: 2.92 MM, РАБОЧИЙ ТОК ИСТОЧНИКА ПИТАНИЯ: 220 UA, PD - РАССЕИВАНИЕ МОЩНОСТИ: 600 MW, ТИП ПРОДУКТА: SWITCHING VOLTAGE REGULATORS, ОТКЛЮЧЕНИЕ: SHUTDOWN, РАЗМЕР ФАБРИЧНОЙ УПАКОВКИ: 3000, ПОДКАТЕГОРИЯ: PMIC - POWER MANAGEMENT ICS, НАПРЯЖЕНИЕ ПИТАНИЯ - МИН.: 1.8 V, ТИП: SWITCHED CAPACITOR VOLTAGE INVERTER, ШИРИНА: 1.6 MM, ВЕС ИЗДЕЛИЯ: 36 MG,</t>
  </si>
  <si>
    <t>LM2664M6X/NOPB</t>
  </si>
  <si>
    <t>КАТЕГОРИЯ ПРОДУКТА: ФЛЕШ-ПАМЯТЬ NOR; ВИД МОНТАЖА: SMD/SMT; УПАКОВКА / БЛОК: SOIC-8; СЕРИЯ: AT45DB161E; РАЗМЕР ПАМЯТИ: 16 MBIT; НАПРЯЖЕНИЕ ПИТАНИЯ - МИН.: 2.7 V; НАПРЯЖЕНИЕ ПИТАНИЯ - МАКС.: 3.6 V; ТИП ИНТЕРФЕЙСА: SPI; МАКСИМАЛЬНАЯ ТАКТОВАЯ ЧАСТОТА: 66 MHZ; ОРГАНИЗАЦИЯ: 2 M X 8; ШИРИНА ШИНЫ ДАННЫХ: 8 BIT; ТИП СИНХРОНИЗАЦИИ: SYNCHRONOUS; МИНИМАЛЬНАЯ РАБОЧАЯ ТЕМПЕРАТУРА: - 40 C; МАКСИМАЛЬНАЯ РАБОЧАЯ ТЕМПЕРАТУРА: + 85 C; АРХИТЕКТУРА: CHIP ERASE; ТИП ПАМЯТИ: NOR; БЫСТРОДЕЙСТВИЕ: 66 MHZ; СТАНДАРТ: NOT SUPPORTED; РАЗМЕР ФАБРИЧНОЙ УПАКОВКИ:РАЗМЕР ФАБРИЧНОЙ УПАКОВКИ: 90; НАПРЯЖЕНИЕ ПИТАНИЯ - МАКС.: 15 MA; ВЕС ИЗДЕЛИЯ: 540 MG</t>
  </si>
  <si>
    <t>AT45DB161E-SHD-T</t>
  </si>
  <si>
    <t>ADESTO</t>
  </si>
  <si>
    <t>МИКРОСХЕМА ПАМЯТИ 128 МБИТ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</si>
  <si>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ФЛЕШ-ПАМЯТЬ NOR, ВИД МОНТАЖА: SMD/SMT, УПАКОВКА / БЛОК: WSON-8, СЕРИЯ: S25FL128L, РАЗМЕР ПАМЯТИ: 128 MBIT, НАПРЯЖЕНИЕ ПИТАНИЯ - МИН.: 2.7 V, НАПРЯЖЕНИЕ ПИТАНИЯ - МАКС.: 3.6 V, НАПРЯЖЕНИЕ ПИТАНИЯ - МАКС.: 100 MA,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УПАКОВКА: CUT TAPE, УПАКОВКА: REEL, ТИП ПАМЯТИ: NOR, БЫСТРОДЕЙСТВИЕ: 133 MHZ, АРХИТЕКТУРА: FLOATING GATE, АКТИВНЫЙ ТОК СЧИТЫВАНИЯ — МАКС.: 100 MA, ЧУВСТВИТЕЛЬНЫЙ К ВЛАЖНОСТИ: YES, РАЗМЕР ФАБРИЧНОЙ УПАКОВКИ: 4000, ВЕС ИЗДЕЛИЯ: 403.058 MG</t>
  </si>
  <si>
    <t>W25Q128JVSIM</t>
  </si>
  <si>
    <t>МИКРОСХЕМА ПАМЯТИ 4 МБИТ,</t>
  </si>
  <si>
    <t>КАТЕГОРИЯ ПРОДУКТА: СТАТ. ОЗУ, ROHS: ПОДРОБНОСТИ, РАЗМЕР ПАМЯТИ: 4 MBIT, ОРГАНИЗАЦИЯ: 256 K X 16, ВРЕМЯ ДОСТУПА: 10 NS, МАКСИМАЛЬНАЯ ТАКТОВАЯ ЧАСТОТА: -, ТИП ИНТЕРФЕЙСА: PARALLEL, НАПРЯЖЕНИЕ ПИТАНИЯ - МАКС.: 3.6 V, НАПРЯЖЕНИЕ ПИТАНИЯ - МИН.: 2.4 V, НАПРЯЖЕНИЕ ПИТАНИЯ - МАКС.: 35 MA, МИНИМАЛЬНАЯ РАБОЧАЯ ТЕМПЕРАТУРА: - 40 C, МАКСИМАЛЬНАЯ РАБОЧАЯ ТЕМПЕРАТУРА: + 85 C, ВИД МОНТАЖА: SMD/SMT, УПАКОВКА / БЛОК: TSOP-44, УПАКОВКА: TRAY, ТОРГОВАЯ МАРКА: ISSI, ТИП ПАМЯТИ: SDR, ЧУВСТВИТЕЛЬНЫЙ К ВЛАЖНОСТИ: YES, ТИП ПРОДУКТА: SRAM, СЕРИЯ: IS61WV25616EDBLL, РАЗМЕР ФАБРИЧНОЙ УПАКОВКИ: 135, ПОДКАТЕГОРИЯ: MEMORY &amp; DATA STORAGE, ТИП: ASYNCHRONOUS, ВЕС ИЗДЕЛИЯ: 470 MG,</t>
  </si>
  <si>
    <t>IS61WV25616EDBLL-10TLI</t>
  </si>
  <si>
    <t>КАТЕГОРИЯ ПРОДУКТА: СТАТ. ОЗУ, ROHS: ПОДРОБНОСТИ, РАЗМЕР ПАМЯТИ: 4 MBIT, ОРГАНИЗАЦИЯ: 512 K X 16, ВРЕМЯ ДОСТУПА: 10 NS, МАКСИМАЛЬНАЯ ТАКТОВАЯ ЧАСТОТА: -, ТИП ИНТЕРФЕЙСА: PARALLEL, НАПРЯЖЕНИЕ ПИТАНИЯ - МАКС.: 3.6 V, НАПРЯЖЕНИЕ ПИТАНИЯ - МИН.: 2.4 V, НАПРЯЖЕНИЕ ПИТАНИЯ - МАКС.: 35 MA, МИНИМАЛЬНАЯ РАБОЧАЯ ТЕМПЕРАТУРА: - 40 C, МАКСИМАЛЬНАЯ РАБОЧАЯ ТЕМПЕРАТУРА: + 85 C, ВИД МОНТАЖА: SMD/SMT, УПАКОВКА / БЛОК: TSOP-44, УПАКОВКА: TRAY, ТОРГОВАЯ МАРКА: ISSI, ТИП ПАМЯТИ: SDR, ЧУВСТВИТЕЛЬНЫЙ К ВЛАЖНОСТИ: YES, ТИП ПРОДУКТА: SRAM, СЕРИЯ: IS61WV25616EDBLL, РАЗМЕР ФАБРИЧНОЙ УПАКОВКИ: 135, ПОДКАТЕГОРИЯ: MEMORY &amp; DATA STORAGE, ТИП: ASYNCHRONOUS, ВЕС ИЗДЕЛИЯ: 470 MG,</t>
  </si>
  <si>
    <t>IS61WV51216EDBLL-10TLI</t>
  </si>
  <si>
    <t>МИКРОСХЕМА ПАМЯТИ 2 ГБИТ,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</si>
  <si>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DRAM, ROHS: ПОДРОБНОСТИ, ТИП: SDRAM - DDR2, ВИД МОНТАЖА: SMD/SMT, УПАКОВКА / БЛОК: FBGA-84, ШИРИНА ШИНЫ ДАННЫХ: 16 BIT, ОРГАНИЗАЦИЯ: 128 M X 16, РАЗМЕР ПАМЯТИ: 2 GBIT, МАКСИМАЛЬНАЯ ТАКТОВАЯ ЧАСТОТА: 800 MHZ, ВРЕМЯ ДОСТУПА: 400 PS, НАПРЯЖЕНИЕ ПИТАНИЯ - МАКС.: 1.9 V, НАПРЯЖЕНИЕ ПИТАНИЯ - МИН.: 1.7 V, НАПРЯЖЕНИЕ ПИТАНИЯ - МАКС.: 105 MA, МИНИМАЛЬНАЯ РАБОЧАЯ ТЕМПЕРАТУРА: 0 C, МАКСИМАЛЬНАЯ РАБОЧАЯ ТЕМПЕРАТУРА: + 85 C, СЕРИЯ: MT47H, УПАКОВКА: TRAY, ТОРГОВАЯ МАРКА: MICRON, ЧУВСТВИТЕЛЬНЫЙ К ВЛАЖНОСТИ: YES, ТИП ПРОДУКТА: DRAM, РАЗМЕР ФАБРИЧНОЙ УПАКОВКИ: 1260, ПОДКАТЕГОРИЯ: MEMORY &amp; DATA STORAGE, ВЫСОТА: 0.9 MM, ДЛИНА: 5 MM, ТИП ЛОГИКИ: 2-INPUT NOR, РАБОЧЕЕ НАПРЯЖЕНИЕ ПИТАНИЯ: 2.5 V, 3.3 V, 5 V, ТИП ПРОДУКТА: LOGIC GATES, РАЗМЕР ФАБРИЧНОЙ УПАКОВКИ: 2500, ПОДКАТЕГОРИЯ: LOGIC ICS, ШИРИНА: 4.4 MM, ВЕС ИЗДЕЛИЯ: 140,300 MG,</t>
  </si>
  <si>
    <t>MT47H128M16RT-25E:C</t>
  </si>
  <si>
    <t>МИНИАТЮРНЫЙ ЭЛЕКТРОННЫЙ КОМПОНЕНТ: МИКРОСХЕМА ИНТЕГРАЛЬНАЯ МОНОЛИТНАЯ - ИС ПАМЯТИ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</si>
  <si>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ТОВАРА: ИС ПАМЯТИ (EEPROM). ВИД МОНТАЖА: SMD/SMT , УПАКОВКА / БЛОК: SOIC-8 , РАЗМЕР ПАМЯТИ: 64 KBIT , ОРГАНИЗАЦИЯ: 8 K X 8 , ТИП ИНТЕРФЕЙСА: SERIAL, 2-WIRE, I2C , ВРЕМЯ ДОСТУПА: 900 NS , СОХРАНЕНИЕ ДАННЫХ: 200 YEAR , МАКСИМАЛЬНАЯ ТАКТОВАЯ ЧАСТОТА: 400 KHZ , НАПРЯЖЕНИЕ ПИТАНИЯ - МАКС.: 3 MA, МИНИМАЛЬНАЯ РАБОЧАЯ ТЕМПЕРАТУРА: - 40 C , МАКСИМАЛЬНАЯ РАБОЧАЯ ТЕМПЕРАТУРА: + 85 C, УПАКОВКА: CUT TAPE ИЛИ MOUSEREEL, ВЫСОТА: 1.25 MM , ДЛИНА: 4.9 MM , ШИРИНА: 3.9 MM , ТОРГОВАЯ МАРКА: MICROCHIP TECHNOLOGY , ЧУВСТВИТЕЛЬНЫЙ К ВЛАЖНОСТИ: YES , РАБОЧИЙ ТОК ИСТОЧНИКА ПИТАНИЯ: 1 MA , РАБОЧЕЕ НАПРЯЖЕНИЕ ПИТАНИЯ: 2.5 V TO 5.5 V , ТИП ПРОДУКТА: EEPROM , ПРОГРАММИРУЮЩЕЕ НАПРЯЖЕНИЕ: 2.5 V TO 5.5 V , РАЗМЕР ФАБРИЧНОЙ УПАКОВКИ: 3300 , ПОДКАТЕГОРИЯ: MEMORY &amp; DATA STORAGE.</t>
  </si>
  <si>
    <t>24LC64T-I/SN</t>
  </si>
  <si>
    <t>КАТЕГОРИЯ ПРОДУКТА: ДИФФЕРЕНЦИАЛЬНЫЕ УСИЛИТЕЛИ, ROHS: ПОДРОБНОСТИ, СЕРИЯ: ADA4940-1, КОЛИЧЕСТВО КАНАЛОВ: 1 CHANNEL, GBP - ПРОИЗВЕДЕНИЕ КОЭФФИЦИЕНТА УСИЛЕНИЯ НА ШИРИНУ ПОЛОСЫ ПРОПУСКАНИЯ (FT): 260 MHZ, SR - СКОРОСТЬ НАРАСТАНИЯ ВЫХОДНОГО НАПРЯЖЕНИЯ: 95 V/US, CMRR - КОЭФФИЦИЕНТ ПОДАВЛЕНИЯ СИНФАЗНОГО СИГНАЛА: 86 DB, ВЫХОДНОЙ ТОК НА КАНАЛ: 46 MA, IB - ВХОДНОЙ ТОК СМЕЩЕНИЯ: - 1.1 UA, VOS - ВХОДНОЕ НАПРЯЖЕНИЕ СМЕЩЕНИЯ НУЛЯ: 0.35 MV, НАПРЯЖЕНИЕ ПИТАНИЯ - МАКС.: 7 V, НАПРЯЖЕНИЕ ПИТАНИЯ - МИН.: 3 V, РАБОЧИЙ ТОК ИСТОЧНИКА ПИТАНИЯ: 1.25 MA, МИНИМАЛЬНАЯ РАБОЧАЯ ТЕМПЕРАТУРА: - 40 C, МАКСИМАЛЬНАЯ РАБОЧАЯ ТЕМПЕРАТУРА: + 105 C, ВИД МОНТАЖА: SMD/SMT, УПАКОВКА / БЛОК: LFCSP-16, УПАКОВКА: REEL, УПАКОВКА: CUT TAPE, УПАКОВКА: MOUSEREEL, ТОРГОВАЯ МАРКА: ANALOG DEVICES, КОЭФФИЦИЕНТ УСИЛЕНИЯ V/V: 1 V/V, ВЫСОТА: 0.83 MM, ДИАПАЗОН ВХОДНОГО НАПРЯЖЕНИЯ - МАКС.: 7 V, ДЛИНА: 3 MM, МАКСИМАЛЬНОЕ НАПРЯЖЕНИЕ СДВОЕННОГО ПИТАНИЯ: 7 V, МАКСИМАЛЬНОЕ ВХОДНОЕ СОПРОТИВЛЕНИЕ: 50 MOHMS, ЧУВСТВИТЕЛЬНЫЙ К ВЛАЖНОСТИ: YES, РАБОЧЕЕ НАПРЯЖЕНИЕ ПИТАНИЯ: 3 V TO 7 V, ПРОДУКТ: DIFFERENTIAL AMPLIFIERS, ТИП ПРОДУКТА: DIFFERENTIAL AMPLIFIERS, PSRR - КОЭФФИЦИЕНТ ПОДАВЛЕНИЯ ПОМЕХ ПО ПИТАНИЮ: 90 DB, ВРЕМЯ СТАБИЛИЗАЦИИ: 34 NS, РАЗМЕР ФАБРИЧНОЙ УПАКОВКИ: 1500, ПОДКАТЕГОРИЯ: AMPLIFIER ICS, ТИП ПИТАНИЯ: SINGLE, УСИЛЕНИЕ ПО НАПРЯЖЕНИЮ, ДБ: 99 DB, ШИРИНА: 3 MM, ВЕС ИЗДЕЛИЯ: 378 MG,</t>
  </si>
  <si>
    <t>ADA4940-1ACPZ-R7</t>
  </si>
  <si>
    <t>МИКРОСХЕМА УСИЛИТЕЛЬ</t>
  </si>
  <si>
    <t>КАТЕГОРИЯ ПРОДУКТА: ПРЕЦИЗИОННЫЕ УСИЛИТЕЛИ, ROHS: ПОДРОБНОСТИ, СЕРИЯ: OP297, КОЛИЧЕСТВО КАНАЛОВ: 2 CHANNEL, GBP - ПРОИЗВЕДЕНИЕ КОЭФФИЦИЕНТА УСИЛЕНИЯ НА ШИРИНУ ПОЛОСЫ ПРОПУСКАНИЯ (FT): 500 KHZ, SR - СКОРОСТЬ НАРАСТАНИЯ ВЫХОДНОГО НАПРЯЖЕНИЯ: 150 MV/US, CMRR - КОЭФФИЦИЕНТ ПОДАВЛЕНИЯ СИНФАЗНОГО СИГНАЛА: 135 DB, ВЫХОДНОЙ ТОК НА КАНАЛ: 10 MA, IB - ВХОДНОЙ ТОК СМЕЩЕНИЯ: 50 PA, VOS - ВХОДНОЕ НАПРЯЖЕНИЕ СМЕЩЕНИЯ НУЛЯ: 80 UV, EN - ИНТЕНСИВНОСТЬ ШУМА ВХОДНОГО НАПРЯЖЕНИЯ: 20 NV/SQRT HZ, НАПРЯЖЕНИЕ ПИТАНИЯ - МАКС.: 20 V, +/- 20 V, НАПРЯЖЕНИЕ ПИТАНИЯ - МИН.: 2 V, +/- 2 V, РАБОЧИЙ ТОК ИСТОЧНИКА ПИТАНИЯ: 525 UA, МИНИМАЛЬНАЯ РАБОЧАЯ ТЕМПЕРАТУРА: - 40 C, МАКСИМАЛЬНАЯ РАБОЧАЯ ТЕМПЕРАТУРА: + 85 C, ОТКЛЮЧЕНИЕ: NO SHUTDOWN, ВИД МОНТАЖА: SMD/SMT, УПАКОВКА / БЛОК: SOIC-8, УПАКОВКА: TUBE, ТОРГОВАЯ МАРКА: ANALOG DEVICES, НАПРЯЖЕНИЕ СДВОЕННОГО ПИТАНИЯ: +/- 3 V, +/- 5 V, +/- 9 V, +/- 12 V, +/- 15 V, +/- 18 V, ВЫСОТА: 1.5 MM, ДИАПАЗОН ВХОДНОГО НАПРЯЖЕНИЯ - МАКС.: 14 V, ДЛИНА: 5 MM, МАКСИМАЛЬНОЕ НАПРЯЖЕНИЕ СДВОЕННОГО ПИТАНИЯ: +/- 20 V, МИНИМАЛЬНОЕ НАПРЯЖЕНИЕ СДВОЕННОГО ПИТАНИЯ: +/- 2 V, РАБОЧЕЕ НАПРЯЖЕНИЕ ПИТАНИЯ: 2 V TO 20 V, ПРОДУКТ: PRECISION AMPLIFIERS, ТИП ПРОДУКТА: PRECISION AMPLIFIERS, PSRR - КОЭФФИЦИЕНТ ПОДАВЛЕНИЯ ПОМЕХ ПО ПИТАНИЮ: 125 DB, РАЗМЕР ФАБРИЧНОЙ УПАКОВКИ: 98, ПОДКАТЕГОРИЯ: AMPLIFIER ICS, ТИП ПИТАНИЯ: DUAL, ТИП: PRECISION, УСИЛЕНИЕ ПО НАПРЯЖЕНИЮ, ДБ: 130.1 DB, ШИРИНА: 4 MM, ВЕС ИЗДЕЛИЯ: 540 MG, ВЕС ИЗДЕЛИЯ: 378 MG,</t>
  </si>
  <si>
    <t>ОР297GSZ</t>
  </si>
  <si>
    <t>МИКРОСХЕМА АНАЛОГОВО-ЦИФРОВОЙ ПЕРОБРАЗОВАТЕЛЬ,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</si>
  <si>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IMU - БЛОКИ ИНЕРЦИАЛЬНЫХ ДАТЧИКОВ, ROHS: ПОДРОБНОСТИ, ВИД МОНТАЖА: SMD/SMT, УПАКОВКА / БЛОК: LGA-16, ТИП ДАТЧИКА: 6-AXIS, ТИП ИНТЕРФЕЙСА: I2C, SPI, ТИП ВЫХОДА: DIGITAL, УСКОРЕНИЕ: 2 G, 4 G, 8 G, 16 G, РАЗРЕШЕНИЕ: 16 BIT, ЧУВСТВИТЕЛЬНОСТЬ: 16384 LSB/G, МИНИМАЛЬНАЯ РАБОЧАЯ ТЕМПЕРАТУРА: - 40 C, МАКСИМАЛЬНАЯ РАБОЧАЯ ТЕМПЕРАТУРА: + 85 C, НАПРЯЖЕНИЕ ПИТАНИЯ - МИН.: 1.71 V, НАПРЯЖЕНИЕ ПИТАНИЯ - МАКС.: 3.45 V, РАБОЧИЙ ТОК ИСТОЧНИКА ПИТАНИЯ: 3 MA, УПАКОВКА: REEL, УПАКОВКА: CUT TAPE, УПАКОВКА: MOUSEREEL, ТОРГОВАЯ МАРКА: TDK INVENSENSE, ЧУВСТВИТЕЛЬНЫЙ К ВЛАЖНОСТИ: YES, РАБОЧЕЕ НАПРЯЖЕНИЕ ПИТАНИЯ: 1.8 V, ТИП ПРОДУКТА: IMUS - INERTIAL MEASUREMENT UNITS, ОСЬ ИЗМЕРЕНИЯ: X, Y, Z, РАЗМЕР ФАБРИЧНОЙ УПАКОВКИ: 5000, ПОДКАТЕГОРИЯ: SENSORS,</t>
  </si>
  <si>
    <t>ICM-20608-G</t>
  </si>
  <si>
    <t>ТРАНСФОРМАТОР ЗВУКОВОЙ ЧАСТОТЫ, ПРОДУКТ: RF, ТИП: SMT TRANSFORMERS, ТИП ВЫВОДОВ: SMD/SMT, ЧАСТОТНЫЙ ДИАПАЗОН: 4.5 MHZ TO 3000 MHZ, ИМПЕДАНС ПЕРВИЧНОЙ ЦЕПИ: 50 OHMS, ВТОРИЧНЫЙ ИМПЕДАНС: 50 OHMS, МИНИМАЛЬНАЯ РАБОЧАЯ ТЕМПЕРАТУРА: - 40 C, МАКСИМАЛЬНАЯ РАБОЧАЯ ТЕМПЕРАТУРА: + 85 C, КОЛИЧЕСТВО КАНАЛОВ: 1 CHANNEL, УПАКОВКА / БЛОК: 3.81 MM X 3.81 MM X 4.06 MM, ДЛИНА: 3.81 MM, ШИРИНА: 3.81 MM, ВЫСОТА: 4.06 MM, СЕРИЯ: TC1, УПАКОВКА: CUT TAPE, УПАКОВКА: MOUSEREEL, УПАКОВКА: REEL, МАКСИМАЛЬНЫЙ ПОСТОЯННЫЙ ТОК: 30 MA, НОМИНАЛЬНАЯ МОЩНОСТЬ: 0.25 W, РАЗМЕР ФАБРИЧНОЙ УПАКОВКИ: 2000, ВЕС ИЗДЕЛИЯ: 1 G</t>
  </si>
  <si>
    <t>КАТЕГОРИЯ ПРОДУКТА: БЕСПРОВОДНАЯ РАДИОСВЯЗЬ – РАЗНОЕ; РАБОЧАЯ ЧАСТОТА: 20 MHZ TO 1000 MHZ; УПАКОВКА / БЛОК: CD542; УПАКОВКА: REEL; УПАКОВКА: CUT TAPE; УПАКОВКА: MOUSEREEL; ТОРГОВАЯ МАРКА: MINI-CIRCUITS; МАКСИМАЛЬНАЯ ВХОДНАЯ ЧАСТОТА: 1000 MHZ; МАКСИМАЛЬНАЯ РАБОЧАЯ ТЕМПЕРАТУРА: + 85 C; МИНИМАЛЬНАЯ ВХОДНАЯ ЧАСТОТА: 20 MHZ; МИНИМАЛЬНАЯ РАБОЧАЯ ТЕМПЕРАТУРА: - 40 C; ВИД МОНТАЖА: SMD/SMT; ТИП ПРОДУКТА: RF WIRELESS MISC; СЕРИЯ: AMK; РАЗМЕР ФАБРИЧНОЙ УПАКОВКИ:РАЗМЕР ФАБРИЧНОЙ УПАКОВКИ: 1000; ПОДКАТЕГОРИЯ: WIRELESS &amp; RF INTEGRATED CIRCUITS; ТИП: FREQUENCY MULTIPLIER</t>
  </si>
  <si>
    <t>AMK-2-13+</t>
  </si>
  <si>
    <t>ФИЛЬТР НИЖНИХ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</si>
  <si>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ФИЛЬТР НИЖНИХ ЧАСТОТ, ЧАСТОТА: 45 MHZ, ЧАСТОТНЫЙ ДИАПАЗОН: DC TO 45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t>
  </si>
  <si>
    <t>LFCV-45+</t>
  </si>
  <si>
    <t>ADE-12MH+</t>
  </si>
  <si>
    <t>КАТЕГОРИЯ ПРОДУКТА: ФОРМИРОВАНИЕ СИГНАЛА, ROHS: ПОДРОБНОСТИ, ТИП ПРОДУКТА: SIGNAL CONDITIONING, ПРОДУКТ: SPLITTER FILTER MODULES, ЧАСТОТА: 2000 MHZ, ЧАСТОТНЫЙ ДИАПАЗОН: 20 MHZ TO 2000 MHZ, ИМПЕДАНС: 50 OHMS, ТИП ВЫВОДОВ: SMD/SMT, УПАКОВКА / БЛОК: 7.87 MM X 5.59 MM X 2.84 MM, МИНИМАЛЬНАЯ РАБОЧАЯ ТЕМПЕРАТУРА: - 40 C, МАКСИМАЛЬНАЯ РАБОЧАЯ ТЕМПЕРАТУРА: + 85 C, СЕРИЯ: ADP, УПАКОВКА: REEL, УПАКОВКА: CUT TAPE, УПАКОВКА: MOUSEREEL, ТОРГОВАЯ МАРКА: MINI-CIRCUITS, ВНОСИМЫЕ ПОТЕРИ: 0.8 DB, МОНТАЖ: SMD/SMT, РАЗМЕР ФАБРИЧНОЙ УПАКОВКИ: 1000, ПОДКАТЕГОРИЯ: FILTERS, ТИП: 2-WAY CORE, WIRE POWER SPLITTER, ТИП: LTCC, ПОДКАТЕГОРИЯ: FILTERS, ТИП: LTCC, ПОДКАТЕГОРИЯ: DATA CONVERTER ICS, НАПРЯЖЕНИЕ ПИТАНИЯ - МАКС.: 5.5 V, НАПРЯЖЕНИЕ ПИТАНИЯ - МИН.: 2.7 V, ВЕС ИЗДЕЛИЯ: 540 MG,</t>
  </si>
  <si>
    <t>КАТЕГОРИЯ ПРОДУКТА: ИС ИНТЕРФЕЙСА RS-422/RS-485, ROHS: ПОДРОБНОСТИ, СЕРИЯ: MAX1487E, ВИД МОНТАЖА: SMD/SMT, УПАКОВКА / БЛОК: SOIC-NARROW-8,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УПАКОВКА: REEL, УПАКОВКА: CUT TAPE, УПАКОВКА: MOUSEREEL, ТОРГОВАЯ МАРКА: MAXIM INTEGRATED, ЗАЩИТА ОТ ЭЛЕКТРОСТАТИЧЕСКИХ РАЗРЯДОВ: 15 KV, ВЫСОТА: 1.5 MM (MAX), ДЛИНА: 5 MM (MAX), РАБОЧИЙ ТОК ИСТОЧНИКА ПИТАНИЯ: 300 UA, РАБОЧЕЕ НАПРЯЖЕНИЕ ПИТАНИЯ: 5 V, PD - РАССЕИВАНИЕ МОЩНОСТИ: 727 MW, ТИП ПРОДУКТА: RS-422/RS-485 INTERFACE IC, РАЗМЕР ФАБРИЧНОЙ УПАКОВКИ: 2500, ПОДКАТЕГОРИЯ: INTERFACE ICS, ШИРИНА: 4 MM (MAX), ДРУГИЕ НАЗВАНИЯ ТОВАРА №: MAX1487E, ВЕС ИЗДЕЛИЯ: 143 MG,</t>
  </si>
  <si>
    <t>МИКРОСХЕМА ИНТЕГРАЛЬНАЯ МОНОЛИТНАЯ - КОММУТАЦИОННЫЕ ИС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t>
  </si>
  <si>
    <t>КАТЕГОРИЯ ПРОДУКТА: ИС ПЕРЕКЛЮЧАТЕЛЯ ЭЛЕКТРОПИТАНИЯ – РАСПРЕДЕЛЕНИЕ ЭЛЕКТРОПИТАНИЯ, ROHS: ПОДРОБНОСТИ, ТИП: USB SWITCH, КОЛИЧЕСТВО ВЫХОДОВ: 2 OUTPUT, ВЫХОДНОЙ ТОК: 2.5 A, ОГРАНИЧЕНИЕ ТОКА: 250 MA TO 2.8 A, СОПРОТИВЛЕНИЕ ВО ВКЛЮЧЕННОМ СОСТОЯНИИ - МАКС.: 50 MOHMS, ВРЕМЯ ВКЛЮЧЕНИЯ - МАКС.: 9 MS, ВРЕМЯ ОТКЛЮЧЕНИЯ - МАКС.: 6 MS, РАБОЧЕЕ НАПРЯЖЕНИЕ ПИТАНИЯ: 2.5 V TO 6.5 V, МИНИМАЛЬНАЯ РАБОЧАЯ ТЕМПЕРАТУРА: - 40 C, МАКСИМАЛЬНАЯ РАБОЧАЯ ТЕМПЕРАТУРА: + 85 C, ВИД МОНТАЖА: SMD/SMT, УПАКОВКА / БЛОК: VSON-10, СЕРИЯ: TPS2561, УПАКОВКА: REEL, УПАКОВКА: CUT TAPE, УПАКОВКА: MOUSEREEL, ТОРГОВАЯ МАРКА: TEXAS INSTRUMENTS, СРЕДСТВА РАЗРАБОТКИ: TPS2561DRCEVM-424, ЧУВСТВИТЕЛЬНЫЙ К ВЛАЖНОСТИ: YES, ПРОДУКТ: POWER SWITCHES, ТИП ПРОДУКТА: POWER SWITCH ICS - POWER DISTRIBUTION, РАЗМЕР ФАБРИЧНОЙ УПАКОВКИ: 3000, ПОДКАТЕГОРИЯ: SWITCH ICS, НАПРЯЖЕНИЕ ПИТАНИЯ - МАКС.: 6.5 V, НАПРЯЖЕНИЕ ПИТАНИЯ - МИН.: 2.5 V, ВЕС ИЗДЕЛИЯ: 39,300 MG,</t>
  </si>
  <si>
    <t>TPS2561DRCR</t>
  </si>
  <si>
    <t>КАТЕГОРИЯ ПРОДУКТА: ФОРМИРОВАНИЕ СИГНАЛА, ROHS: ПОДРОБНОСТИ, ТИП ПРОДУКТА: SIGNAL CONDITIONING, ПРОДУКТ: POWER DIVIDERS, ЧАСТОТА: 4850 MHZ, ЧАСТОТНЫЙ ДИАПАЗОН: 3800 MHZ TO 5900 MHZ, ПОЛОСА ПРОПУСКАНИЯ: 2100 MHZ, ИМПЕДАНС: 50 OHMS, ТИП ВЫВОДОВ: SMD/SMT, МИНИМАЛЬНАЯ РАБОЧАЯ ТЕМПЕРАТУРА: - 55 C, МАКСИМАЛЬНАЯ РАБОЧАЯ ТЕМПЕРАТУРА: + 100 C, СЕРИЯ: SCG, УПАКОВКА: REEL, УПАКОВКА: CUT TAPE, УПАКОВКА: MOUSEREEL, ТОРГОВАЯ МАРКА: MINI-CIRCUITS, РАЗМЕР ФАБРИЧНОЙ УПАКОВКИ: 200, ПОДКАТЕГОРИЯ: FILTERS, ТИП: 2-WAY DIVIDER, УПАКОВКА: MOUSEREEL, ТИП ПРОДУКТА: CLOCK BUFFERS, ТОК ПОКОЯ: 25 MA, РАЗМЕР ФАБРИЧНОЙ УПАКОВКИ: 2500, ПОДКАТЕГОРИЯ: CLOCK &amp; TIMER ICS, ШИРИНА: 4.5 MM, ВЕС ИЗДЕЛИЯ: 158 MG,</t>
  </si>
  <si>
    <t>SCG-2-592+</t>
  </si>
  <si>
    <t>КАТЕГОРИЯ ПРОДУКТА: ИС ИНТЕРФЕЙСА LVDS, ROHS: ПОДРОБНОСТИ, ТИП: RECEIVER, КОЛИЧЕСТВО ДРАЙВЕРОВ: 4 DRIVER, КОЛИЧЕСТВО ПРИЕМНИКОВ: 4 RECEIVER, ДИАПАЗОН ДАННЫХ: 400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SOIC-NARROW-16, УПАКОВКА: REEL, ТОРГОВАЯ МАРКА: TEXAS INSTRUMENTS, РАБОЧИЙ ТОК ИСТОЧНИКА ПИТАНИЯ: 23 MA, РАБОЧЕЕ НАПРЯЖЕНИЕ ПИТАНИЯ: 3.3 V, PD - РАССЕИВАНИЕ МОЩНОСТИ: 950 MW, ТИП ПРОДУКТА: LVDS INTERFACE IC, ВРЕМЯ ЗАДЕРЖКИ РАСПРОСТРАНЕНИЯ: 6 NS, СЕРИЯ: SN65LVDT3486B, РАЗМЕР ФАБРИЧНОЙ УПАКОВКИ: 2500, ПОДКАТЕГОРИЯ: INTERFACE ICS, ВЕС ИЗДЕЛИЯ: 160 MG,</t>
  </si>
  <si>
    <t>SN65LVDT3486BDR</t>
  </si>
  <si>
    <t>КАТЕГОРИЯ ПРОДУКТА: ИС ИНТЕРФЕЙСА LVDS, ROHS: ПОДРОБНОСТИ, ТИП: RECEIVER, КОЛИЧЕСТВО ДРАЙВЕРОВ: 4 DRIVER, КОЛИЧЕСТВО ПРИЕМНИКОВ: 4 RECEIVER, ДИАПАЗОН ДАННЫХ: 630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SOIC-NARROW-16, УПАКОВКА: REEL, ТОРГОВАЯ МАРКА: TEXAS INSTRUMENTS, РАБОЧИЙ ТОК ИСТОЧНИКА ПИТАНИЯ: 23 MA, РАБОЧЕЕ НАПРЯЖЕНИЕ ПИТАНИЯ: 3.3 V, PD - РАССЕИВАНИЕ МОЩНОСТИ: 950 MW, ТИП ПРОДУКТА: LVDS INTERFACE IC, ВРЕМЯ ЗАДЕРЖКИ РАСПРОСТРАНЕНИЯ: 6 NS, СЕРИЯ: SN65LVDT3486B, РАЗМЕР ФАБРИЧНОЙ УПАКОВКИ: 2500, ПОДКАТЕГОРИЯ: INTERFACE ICS, ВЕС ИЗДЕЛИЯ: 160 MG,</t>
  </si>
  <si>
    <t>SN65LVDS391PWR</t>
  </si>
  <si>
    <t>КАТЕГОРИЯ ПРОДУКТА: ЛОГИЧЕСКИЕ ЭЛЕМЕНТЫ, ROHS: ПОДРОБНОСТИ, ПРОДУКТ: SINGLE-FUNCTION GATE, ЛОГИЧЕСКАЯ ФУНКЦИЯ: NOR, СЕМЕЙСТВО ЛОГИЧЕСКИХ ЭЛЕМЕНТОВ: 74AC,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7.5 NS, НАПРЯЖЕНИЕ ПИТАНИЯ - МАКС.: 6 V, НАПРЯЖЕНИЕ ПИТАНИЯ - МИН.: 2 V, МИНИМАЛЬНАЯ РАБОЧАЯ ТЕМПЕРАТУРА: - 40 C, МАКСИМАЛЬНАЯ РАБОЧАЯ ТЕМПЕРАТУРА: + 85 C, ВИД МОНТАЖА: SMD/SMT, УПАКОВКА / БЛОК: TSSOP-14, УПАКОВКА: REEL, УПАКОВКА: CUT TAPE, УПАКОВКА: MOUSEREEL, ТОРГОВАЯ МАРКА: ONSEMI / FAIRCHILD, ФУНКЦИЯ: QD 2-INPUT NAND GATE, ВЫСОТА: 0.9 MM, ДЛИНА: 5 MM, ТИП ЛОГИКИ: 2-INPUT NOR, РАБОЧЕЕ НАПРЯЖЕНИЕ ПИТАНИЯ: 2.5 V, 3.3 V, 5 V, ТИП ПРОДУКТА: LOGIC GATES, РАЗМЕР ФАБРИЧНОЙ УПАКОВКИ: 2500, ПОДКАТЕГОРИЯ: LOGIC ICS, ШИРИНА: 4.4 MM, ВЕС ИЗДЕЛИЯ: 140,300 MG,</t>
  </si>
  <si>
    <t>74AC02MTCX</t>
  </si>
  <si>
    <t>AD1580ARTZ</t>
  </si>
  <si>
    <t>КАТЕГОРИЯ ПРОДУКТА: ТАКТОВЫЕ ГЕНЕРАТОРЫ И ПРОДУКЦИЯ ДЛЯ ПОДДЕРЖКИ, ROHS: ПОДРОБНОСТИ, СЕРИЯ: 557GI, ТИП: CLOCK GENERATORS, МАКСИМАЛЬНАЯ ВХОДНАЯ ЧАСТОТА: 25 MHZ, МАКС. ВЫХОДНАЯ ЧАСТОТА: 200 MHZ, КОЛИЧЕСТВО ВЫХОДОВ: 4 OUTPUT, РАБОЧИЙ ЦИКЛ (МАКС.): 0,55, РАБОЧЕЕ НАПРЯЖЕНИЕ ПИТАНИЯ: 3.3 V, РАБОЧИЙ ТОК ИСТОЧНИКА ПИТАНИЯ: 105 MA, МИНИМАЛЬНАЯ РАБОЧАЯ ТЕМПЕРАТУРА: - 40 C, МАКСИМАЛЬНАЯ РАБОЧАЯ ТЕМПЕРАТУРА: + 85 C, ВИД МОНТАЖА: SMD/SMT, УПАКОВКА / БЛОК: TSSOP-20, УПАКОВКА: REEL, УПАКОВКА: CUT TAPE, УПАКОВКА: MOUSEREEL, ТОРГОВАЯ МАРКА: RENESAS ELECTRONICS, ВЫСОТА: 1 MM, ДЛИНА: 6.5 MM, ТИП ПРОДУКТА: CLOCK GENERATORS, РАЗМЕР ФАБРИЧНОЙ УПАКОВКИ: 3000, ПОДКАТЕГОРИЯ: CLOCK &amp; TIMER ICS, ШИРИНА: 4.4 MM, ДРУГИЕ НАЗВАНИЯ ТОВАРА №: ICS557GI-05ALFT 557-05A, ВЕС ИЗДЕЛИЯ: 191 MG, МИНИМАЛЬНОЕ НАПРЯЖЕНИЕ СДВОЕННОГО ПИТАНИЯ: +/- 2 V, РАБОЧЕЕ НАПРЯЖЕНИЕ ПИТАНИЯ: 2 V TO 20 V, ПРОДУКТ: PRECISION AMPLIFIERS, ТИП ПРОДУКТА: PRECISION AMPLIFIERS, PSRR - КОЭФФИЦИЕНТ ПОДАВЛЕНИЯ ПОМЕХ ПО ПИТАНИЮ: 125 DB, РАЗМЕР ФАБРИЧНОЙ УПАКОВКИ: 98, ПОДКАТЕГОРИЯ: AMPLIFIER ICS, ТИП ПИТАНИЯ: DUAL, ТИП: PRECISION, УСИЛЕНИЕ ПО НАПРЯЖЕНИЮ, ДБ: 130.1 DB, ШИРИНА: 4 MM, ВЕС ИЗДЕЛИЯ: 540 MG,</t>
  </si>
  <si>
    <t>557GI-05ALFT</t>
  </si>
  <si>
    <t>КАТЕГОРИЯ ПРОДУКТА: ИНВЕРТЕРЫ, ROHS: ПОДРОБНОСТИ, КОЛИЧЕСТВО КОНТУРОВ: 6 CIRCUIT, СЕМЕЙСТВО ЛОГИЧЕСКИХ ЭЛЕМЕНТОВ: 74AC, ТИП ЛОГИКИ: CMOS, НАПРЯЖЕНИЕ ПИТАНИЯ - МАКС.: 6 V, НАПРЯЖЕНИЕ ПИТАНИЯ - МИН.: 2 V, МАКСИМАЛЬНАЯ РАБОЧАЯ ТЕМПЕРАТУРА: + 85 C, ВИД МОНТАЖА: SMD/SMT, УПАКОВКА / БЛОК: TSSOP-14, УПАКОВКА: REEL, УПАКОВКА: CUT TAPE, УПАКОВКА: MOUSEREEL, ТОРГОВАЯ МАРКА: ONSEMI / FAIRCHILD, ФУНКЦИЯ: HEX INVERTER, ВЫХОДНОЙ ТОК ВЫСОКОГО УРОВНЯ: - 24 MA, ВЫХОДНОЙ ТОК НИЗКОГО УРОВНЯ: 24 MA, РАБОЧЕЕ НАПРЯЖЕНИЕ ПИТАНИЯ: 2 V TO 6 V, ТИП ПРОДУКТА: INVERTERS, СЕРИЯ: 74AC04, РАЗМЕР ФАБРИЧНОЙ УПАКОВКИ: 2500, ПОДКАТЕГОРИЯ: LOGIC ICS, ДРУГИЕ НАЗВАНИЯ ТОВАРА №: 74AC04MTCX_NL, ВЕС ИЗДЕЛИЯ: 55,300 MG, ВИД МОНТАЖА: SMD/SMT, ТИП ПРОДУКТА: BOARD TO BOARD &amp; MEZZANINE CONNECTORS, РАЗМЕР ФАБРИЧНОЙ УПАКОВКИ: 200, ПОДКАТЕГОРИЯ: BOARD TO BOARD &amp; MEZZANINE CONNECTORS, КОММЕРЧЕСКОЕ ОБОЗНАЧЕНИЕ: SEARAY, ВЕС ИЗДЕЛИЯ: 2,354 G,</t>
  </si>
  <si>
    <t>74AC04MTCX</t>
  </si>
  <si>
    <t>КАТЕГОРИЯ ПРОДУКТА: ТРИГГЕРЫ;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REEL; УПАКОВКА: CUT TAPE; УПАКОВКА: MOUSEREEL; ТОРГОВАЯ МАРКА: ONSEMI / FAIRCHILD; ФУНКЦИЯ: FLIP-FLOP; ВЫСОТА: 0.7 MM; ДЛИНА: 2 MM; КОЛИЧЕСТВО КАНАЛОВ: 1 CHANNEL; КОЛИЧЕСТВО ВХОДНЫХ ЛИНИЙ: 1; КОЛИЧЕСТВО ВЫХОДНЫХ ЛИНИЙ: 1; РАБОЧЕЕ НАПРЯЖЕНИЕ ПИТАНИЯ: 1.65 V TO 5.5 V; ТИП ПРОДУКТА: FLIP FLOPS; ТОК ПОКОЯ: 1 UA; ТИП СБРОСА: SET, RESET; СЕРИЯ: NC7SZ74; РАЗМЕР ФАБРИЧНОЙ УПАКОВКИ:РАЗМЕР ФАБРИЧНОЙ УПАКОВКИ: 3000; ПОДКАТЕГОРИЯ: LOGIC ICS; ШИРИНА: 2.3 MM; ДРУГИЕ НАЗВАНИЯ ТОВАРА №: NC7SZ74K8X_NL; ВЕС ИЗДЕЛИЯ: 30 MG</t>
  </si>
  <si>
    <t>MC100EPT20DT</t>
  </si>
  <si>
    <t>МИКРОСХЕМА ПРЕОБРАЗОВАТЕЛЬ ДАННЫХ.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</si>
  <si>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КАТЕГОРИЯ ПРОДУКТА: ПРЕОБРАЗОВАТЕЛИ НАПРЯЖЕНИЕ-ЧАСТОТА И ЧАСТОТА-НАПРЯЖЕНИЕ, СЕРИЯ: AD654, ПОЛНОМАСШТАБНАЯ ЧАСТОТА: 500 KHZ, INL - ИНТЕГРАЛЬНАЯ НЕЛИНЕЙНОСТЬ: +/- 0.4 % FSR, НАПРЯЖЕНИЕ ПИТАНИЯ - МАКС.: 36 V, НАПРЯЖЕНИЕ ПИТАНИЯ - МИН.: 4.5 V, ТИП ПИТАНИЯ: DUAL, МИНИМАЛЬНАЯ РАБОЧАЯ ТЕМПЕРАТУРА: - 40 C, МАКСИМАЛЬНАЯ РАБОЧАЯ ТЕМПЕРАТУРА: + 85 C, ВИД МОНТАЖА: SMD/SMT, УПАКОВКА / БЛОК: SOIC-8, УПАКОВКА: CUT TAPE, УПАКОВКА: MOUSEREEL, УПАКОВКА: REEL, ВЫСОТА: 1.5 MM, ДЛИНА: 5 MM, ШИРИНА: 4 MM, НАПРЯЖЕНИЕ СДВОЕННОГО ПИТАНИЯ: +/- 5 V TO +/- 18 V, МАКСИМАЛЬНОЕ НАПРЯЖЕНИЕ СДВОЕННОГО ПИТАНИЯ: +/- 18 V, МИНИМАЛЬНОЕ НАПРЯЖЕНИЕ СДВОЕННОГО ПИТАНИЯ: +/- 5 V, РАБОЧЕЕ НАПРЯЖЕНИЕ ПИТАНИЯ: 5 V, 9 V, 12 V, 15 V, 18 V, 24 V, 28 V, РАЗМЕР ФАБРИЧНОЙ УПАКОВКИ: 750, ВЕС ИЗДЕЛИЯ: 540 MG</t>
  </si>
  <si>
    <t>КАБЕЛЬ КОАКСИАЛЬНЫЙ. НЕ ЛОМ ЭЛЕКТРООБОРУДОВАНИЯ, БЕЗ СОД.ДРАГ.МЕТАЛЛОВ И ДРАГ.КАМНЕЙ, НЕ ОГНЕСТОЙКИЕ, БЕЗ ПОЖАРООПАСНОЙ ИЗОЛЯЦИИ.</t>
  </si>
  <si>
    <t>СОСТОИТ ИЗ: SMA РАЗЪЕМА ТИПА "МАМА" С ФЛАНЦЕМ, КОТОРЫЙ ИЗГОТОВЛЕН ИЗ МЕТАЛЛА, К РАЗЪЕМУ ПОДСОИДЕНЕН ВЫСОКОЧАСТОТНЫЙ КОАКСИАЛЬНЫЙ КАБЕЛЬ ДЛИНОЙ 100 ММ (ЖИЛЫ МЕДЬ, ПОКРЫТИЕ И ДИЭЛЕКТРИК ПЛАСТИК), НА ФЛАНЦЕ ИМЕЕТСЯ ПЛАТИКОВАЯ ПРОКЛАДКА, НОМИНАЛЬНОЕ НАПРЯЖЕНИЕ 12 В ПОСТОЯННОГО ТОКА.</t>
  </si>
  <si>
    <t>L4 TNM-PSA</t>
  </si>
  <si>
    <t>ANDREW</t>
  </si>
  <si>
    <t>ФЕРРИТОВЫЙ ФИЛЬТР ПОДАВЛЕНИЯ ЭМП. НЕ СОДЕРЖИТ ФУНКЦИЙ ШИФРОВАНИЯ И КРИПТОГРАФИИ, НЕ ИСПОЛЬЗУЕТСЯ В ВОЕННЫХ ЦЕЛЯХ, ИМЕЕТ ОБЩЕПРОИЗВОДСТВЕННОЕ НАЗНАЧЕНИЕ.</t>
  </si>
  <si>
    <t>КАТЕГОРИЯ ПРОДУКТА: ФЕРРИТОВЫЕ ФИЛЬТРЫ; СЕРИЯ: HF-ACB; ПРОДУКТ: FERRITE CHIP BEADS; ТИП ВЫВОДОВ: SMD/SMT; УПАКОВКА / БЛОК: 0805 (2012 METRIC); ИМПЕДАНС: 10 OHMS; МАКСИМАЛЬНЫЙ ПОСТОЯННЫЙ ТОК: 600 МA; ДОПУСТИМОЕ ОТКЛОНЕНИЕ: 25 %; МАКСИМАЛЬНОЕ СОПРОТИВЛЕНИЕ ПОСТОЯННОМУ ТОКУ: 100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УПАКОВКИ:РАЗМЕР ФАБРИЧНОЙ УПАКОВКИ: 4000; ПРЕРЫВАНИЕ: -; ТЕСТОВАЯ ЧАСТОТА: 100 MHZ; ТИП: CHIP FERRITE BEAD SINGLE TYPE; ВЕС ИЗДЕЛИЯ: 38 MG</t>
  </si>
  <si>
    <t>HF70ACB201209-TD25</t>
  </si>
  <si>
    <t>КАТЕГОРИЯ ПРОДУКТА: ФЕРРИТОВЫЕ ФИЛЬТРЫ; СЕРИЯ: B66232B; ПРОДУКТ: FERRITE CHIP BEADS; ТИП ВЫВОДОВ: SMD/SMT; УПАКОВКА / БЛОК: 0805 (2012 METRIC); ИМПЕДАНС: 256 UOHMS; МАКСИМАЛЬНЫЙ ПОСТОЯННЫЙ ТОК: 2 A; ДОПУСТИМОЕ ОТКЛОНЕНИЕ: 25 %; МАКСИМАЛЬНОЕ СОПРОТИВЛЕНИЕ ПОСТОЯННОМУ ТОКУ: 50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УПАКОВКИ:РАЗМЕР ФАБРИЧНОЙ УПАКОВКИ: 4000; ПРЕРЫВАНИЕ: -; ТЕСТОВАЯ ЧАСТОТА: 100 MHZ; ТИП: CHIP FERRITE BEAD SINGLE TYPE; ВЕС ИЗДЕЛИЯ: 38 MG</t>
  </si>
  <si>
    <t>ФЕРРИТОВЫЙ ФИЛЬТР ПОДАВЛЕНИЯ ЭМП.НЕ СОДЕРЖИТ ФУНКЦИЙ ШИФРОВАНИЯ И КРИПТОГРАФИИ, НЕ ИСПОЛЬЗУЕТСЯ В ВОЕННЫХ ЦЕЛЯХ, ИМЕЕТ ОБЩЕПРОИЗВОДСТВЕННОЕ НАЗНАЧЕНИЕ.</t>
  </si>
  <si>
    <t>ФЕРРИТОВЫЙ ФИЛЬТР ДЛЯ ПОДАВЛЕНИЯ ЭМП, ФИЛЬТР ЭМП.НЕ СОДЕРЖИТ ФУНКЦИЙ ШИФРОВАНИЯ И КРИПТОГРАФИИ, НЕ ИСПОЛЬЗУЕТСЯ В ВОЕННЫХ ЦЕЛЯХ, ИМЕЕТ ОБЩЕПРОИЗВОДСТВЕННОЕ НАЗНАЧЕНИЕ.</t>
  </si>
  <si>
    <t>КАТЕГОРИЯ ПРОДУКТА: ФИЛЬТРУЮЩИЕ КОНТУРЫ ЭМП, ROHS: ПОДРОБНОСТИ, ПРОДУКТ: EMI NETWORK FILTER ARRAYS, ТИП: BLOCK TYPE FILTER, ЧАСТОТА ОТСЕЧКИ: -, ТИП ЦЕПИ: LC FILTER, ЁМКОСТЬ: -, ИНДУКТИВНОСТЬ: -, СОПРОТИВЛЕНИЕ: -, НОМИНАЛЬНОЕ НАПРЯЖЕНИЕ: 50 V, НОМИНАЛЬНЫЙ ТОК: 15 A, ТИП ВЫВОДОВ: RADIAL, МИНИМАЛЬНАЯ РАБОЧАЯ ТЕМПЕРАТУРА: - 55 C, МАКСИМАЛЬНАЯ РАБОЧАЯ ТЕМПЕРАТУРА: + 125 C, СЕРИЯ: BNX, УПАКОВКА: BULK, ЗАТУХАНИЕ: 40 DB, ТОРГОВАЯ МАРКА: MURATA ELECTRONICS, ЧАСТОТНЫЙ ДИАПАЗОН: 1 MHZ TO 1 GHZ, ВЫСОТА: 8 MM, ВНОСИМЫЕ ПОТЕРИ: 40 DB, ДЛИНА: 12 MM, ДИАПАЗОН РАБОЧИХ ТЕМПЕРАТУР: - 55 C TO + 125 C, ТИП ПРОДУКТА: EMI FILTER CIRCUITS, РАЗМЕР ФАБРИЧНОЙ УПАКОВКИ: 150, ПОДКАТЕГОРИЯ: FILTERS, КОММЕРЧЕСКОЕ ОБОЗНАЧЕНИЕ: EMIFIL, ШИРИНА: 11 MM, ВЕС ИЗДЕЛИЯ: 3 G</t>
  </si>
  <si>
    <t>BNX012-01</t>
  </si>
  <si>
    <t>КАТЕГОРИЯ ПРОДУКТА: ФИЛЬТРУЮЩИЕ КОНТУРЫ ЭМП, ROHS: ПОДРОБНОСТИ, ПРОДУКТ: EMI NETWORK FILTER ARRAYS, ТИП: BLOCK TYPE FILTER, ЧАСТОТА ОТСЕЧКИ: -, ТИП ЦЕПИ: LC FILTER, ЁМКОСТЬ: -, ИНДУКТИВНОСТЬ: -, СОПРОТИВЛЕНИЕ: -, НОМИНАЛЬНОЕ НАПРЯЖЕНИЕ: 100 V, НОМИНАЛЬНЫЙ ТОК: 15 A, ТИП ВЫВОДОВ: RADIAL, МИНИМАЛЬНАЯ РАБОЧАЯ ТЕМПЕРАТУРА: - 55 C, МАКСИМАЛЬНАЯ РАБОЧАЯ ТЕМПЕРАТУРА: + 125 C, СЕРИЯ: BNX, УПАКОВКА: BULK, ЗАТУХАНИЕ: 40 DB, ТОРГОВАЯ МАРКА: MURATA ELECTRONICS, ЧАСТОТНЫЙ ДИАПАЗОН: 1 MHZ TO 1 GHZ, ВЫСОТА: 8 MM, ВНОСИМЫЕ ПОТЕРИ: 40 DB, ДЛИНА: 12 MM, ДИАПАЗОН РАБОЧИХ ТЕМПЕРАТУР: - 55 C TO + 125 C, ТИП ПРОДУКТА: EMI FILTER CIRCUITS, РАЗМЕР ФАБРИЧНОЙ УПАКОВКИ: 150, ПОДКАТЕГОРИЯ: FILTERS, КОММЕРЧЕСКОЕ ОБОЗНАЧЕНИЕ: EMIFIL, ШИРИНА: 11 MM, ВЕС ИЗДЕЛИЯ: 3 G</t>
  </si>
  <si>
    <t>КАТЕГОРИЯ ПРОДУКТА: МИКРОКОНТРОЛЛЕРЫ ARM, ROHS: ПОДРОБНОСТИ, СЕРИЯ: STM32F103RG, ВИД МОНТАЖА: SMD/SMT, УПАКОВКА / БЛОК: LQFP-64, ЯДРО: ARM CORTEX M3, РАЗМЕР ПРОГРАММНОЙ ПАМЯТИ: 1 MB, ШИРИНА ШИНЫ ДАННЫХ: 32 BIT, РАЗРЕШЕНИЕ АЦП: 12 BIT, МАКСИМАЛЬНАЯ ТАКТОВАЯ ЧАСТОТА: 72 MHZ, КОЛИЧЕСТВО ВХОДОВ/ВЫХОДОВ: 112 I/O, РАЗМЕР ОЗУ ДАННЫХ: 96 KB, НАПРЯЖЕНИЕ ПИТАНИЯ - МИН.: 2 V, НАПРЯЖЕНИЕ ПИТАНИЯ - МАКС.: 3.6 V, МИНИМАЛЬНАЯ РАБОЧАЯ ТЕМПЕРАТУРА: - 40 C, МАКСИМАЛЬНАЯ РАБОЧАЯ ТЕМПЕРАТУРА: + 85 C, УПАКОВКА: TRAY, ТОРГОВАЯ МАРКА: STMICROELECTRONICS, ТИП ОЗУ ДАННЫХ: SRAM, ТИП ИНТЕРФЕЙСА: I2C, SPI, UART, ЧУВСТВИТЕЛЬНЫЙ К ВЛАЖНОСТИ: YES, КОЛИЧЕСТВО ТАЙМЕРОВ/СЧЕТЧИКОВ: 15 TIMER, СЕРИЯ ПРОЦЕССОРА: ARM CORTEX M, ТИП ПРОДУКТА: ARM MICROCONTROLLERS - MCU, ТИП ПАМЯТИ ПРОГРАММ: FLASH, РАЗМЕР ФАБРИЧНОЙ УПАКОВКИ: 960, ПОДКАТЕГОРИЯ: MICROCONTROLLERS - MCU, КОММЕРЧЕСКОЕ ОБОЗНАЧЕНИЕ: STM32, ВЕС ИЗДЕЛИЯ: 342,700 MG,</t>
  </si>
  <si>
    <t>STM32F103RGT6</t>
  </si>
  <si>
    <t>КАТЕГОРИЯ ПРОДУКТА: 16-БИТНЫЕ МИКРОКОНТРОЛЛЕРЫ, СЕРИЯ: MCS96, УПАКОВКА / БЛОК: PLCC, ВИД МОНТАЖА: SMD/SMT, ШИРИНА ШИНЫ ДАННЫХ: 16 BIT, МАКСИМАЛЬНАЯ ТАКТОВАЯ ЧАСТОТА: 20 MHZ,РАБОЧЕЕ НАПРЯЖЕНИЕ ПИТАНИЯ: 1.8 V TO 5.5 V, МИНИМАЛЬНАЯ РАБОЧАЯ ТЕМПЕРАТУРА: - 40 C, МАКСИМАЛЬНАЯ РАБОЧАЯ ТЕМПЕРАТУРА: + 85 C, ЧУВСТВИТЕЛЬНЫЙ К ВЛАЖНОСТИ: YES, РАЗМЕР ФАБРИЧНОЙ УПАКОВКИ: 250, НАПРЯЖЕНИЕ ПИТАНИЯ - МАКС.: 5.5 V,</t>
  </si>
  <si>
    <t>TN80C196KC20</t>
  </si>
  <si>
    <t>КАТЕГОРИЯ ПРОДУКТА: УСТРОЙСТВА ДЛЯ УПРАВЛЕНИЕ ПИТАНИЕМ СПЕЦИАЛЬНОГО НАЗНАЧЕНИЯ - ИНТЕГРАЛЬНЫЕ СХЕМЫ УПРАВЛЕНИЯ ПИТАНИЕМ; СЕРИЯ: LTC4357; ТИП: IDEAL DIODE CONTROLLER; ВИД МОНТАЖА: SMD/SMT; УПАКОВКА / БЛОК: MSOP-8; ВЫХОДНОЙ ТОК: 80 UA; ДИАПАЗОН ВХОДНОГО НАПРЯЖЕНИЯ: 9 V TO 80 V; ДИАПАЗОН ВЫХОДНОГО НАПРЯЖЕНИЯ: 9 V TO 80 V; МИНИМАЛЬНАЯ РАБОЧАЯ ТЕМПЕРАТУРА: - 40 C; МАКСИМАЛЬНАЯ РАБОЧАЯ ТЕМПЕРАТУРА: + 125 C; ВХОДНОЙ ТОК: 350 UA; УПАКОВКА: TUBE; РАБОЧИЙ ТОК ИСТОЧНИКА ПИТАНИЯ: 500 UA; РАБОЧЕЕ НАПРЯЖЕНИЕ ПИТАНИЯ: 9 V TO 80 V; ПРОДУКТ: PMIC; РАЗМЕР ФАБРИЧНОЙ УПАКОВКИ:РАЗМЕР ФАБРИЧНОЙ УПАКОВКИ: 50; ВЕС ИЗДЕЛИЯ: 91 MG</t>
  </si>
  <si>
    <t>LTC4357HMS8#PBF</t>
  </si>
  <si>
    <t>КАТЕГОРИЯ ПРОДУКТА: КОНТРОЛЬНЫЕ ЦЕПИ; ТИП: VOLTAGE SUPERVISORY; ВИД МОНТАЖА: SMD/SMT; УПАКОВКА / БЛОК: SOIC-8; ПОРОГОВОЕ НАПРЯЖЕНИЕ: 1.1 V; КОЛИЧЕСТВО КОНТРОЛИРУЕМЫХ ВХОДОВ: 1 INPUT; ТИП ВЫХОДА: ACTIVE HIGH, ACTIVE LOW, PUSH-PULL; РУЧНОЙ СБРОС: NO MANUAL RESET; КОНТРОЛЬНЫЕ ТАЙМЕРЫ: NO WATCHDOG; ПЕРЕКЛЮЧЕНИЕ НА РЕЗЕРВНОЕ БАТАРЕЙНОЕ ПИТАНИЕ: BACKUP; ВРЕМЯ ЗАДЕРЖКИ СБРОСА: PROGRAMMABLE; НАПРЯЖЕНИЕ ПИТАНИЯ - МАКС.: 6 V; МИНИМАЛЬНАЯ РАБОЧАЯ ТЕМПЕРАТУРА: - 40 C; МАКСИМАЛЬНАЯ РАБОЧАЯ ТЕМПЕРАТУРА: + 125 C; ТОЧНОСТЬ: 5.4 %; СЕРИЯ: TLC7701; УПАКОВКА: TUBE; ОСОБЕННОСТИ: ACTIVE LOW ENABLE, MANUAL RESET; ВЫСОТА: 1.58 MM; ДЛИНА: 4.9 MM; РАБОЧИЙ ТОК ИСТОЧНИКА ПИТАНИЯ: 9 UA; ВЫХОДНОЙ ТОК: 10 MA; ПОРОГ ПОВЫШЕНИЯ НАПРЯЖЕНИЯ: 1.16 V; PD - РАССЕИВАНИЕ МОЩНОСТИ: 725 MW; РАЗМЕР ФАБРИЧНОЙ УПАКОВКИ: 75; НАПРЯЖЕНИЕ ПИТАНИЯ - МИН.: 2 V; ПОРОГ ПОНИЖЕНИЯ НАПРЯЖЕНИЯ: ADJUSTABLE; ШИРИНА: 3.91 MM; ВЕС ИЗДЕЛИЯ: 76 MG</t>
  </si>
  <si>
    <t>TLC7701QD</t>
  </si>
  <si>
    <t>КАТЕГОРИЯ ПРОДУКТА: LDO РЕГУЛЯТОРЫ НАПРЯЖЕНИЯ, ВИД МОНТАЖА: SMD/SMT, УПАКОВКА / БЛОК: HTSSOP-20, ВЫХОДНОЕ НАПРЯЖЕНИЕ: 1.5 V TO 5 V, ВЫХОДНОЙ ТОК: 2 A, КОЛИЧЕСТВО ВЫХОДОВ: 1 OUTPUT, ПОЛЯРНОСТЬ: POSITIVE, ТОК ПОКОЯ: 125 UA, ВХОДНОЕ НАПРЯЖЕНИЕ (МАКС.): 5.5 V, ВХОДНОЕ НАПРЯЖЕНИЕ МИН.: 2.7 V, ТИП ВЫХОДА: ADJUSTABLE, МИНИМАЛЬНАЯ РАБОЧАЯ ТЕМПЕРАТУРА: - 40 C, МАКСИМАЛЬНАЯ РАБОЧАЯ ТЕМПЕРАТУРА: + 125 C, НАПРЯЖЕНИЕ ОТПУСКАНИЯ: 210 MV, СЕРИЯ: TPS75401, УПАКОВКА: TUBE, ВЫСОТА: 1.15 MM, ДЛИНА: 6.5 MM, ДИАПАЗОН РАБОЧИХ ТЕМПЕРАТУР: - 4, ШИРИНА: 4.4 MM, ТОЧНОСТЬ РЕГУЛИРОВАНИЯ НАПРЯЖЕНИЯ: 2 %, IB - ВХОДНОЙ ТОК СМЕЩЕНИЯ: 75 UA, НЕСТАБИЛЬНОСТЬ ВЫХОДНОГО НАПРЯЖЕНИЯ ИЛИ ТОКА: 0.01 %/V, НЕСТАБИЛЬНОСТЬ ВЫХОДНОЙ НАГРУЗКИ: 1 MV, ЧУВСТВИТЕЛЬНЫЙ К ВЛАЖНОСТИ: YES, РАБОЧИЙ ТОК ИСТОЧНИКА ПИТАНИЯ: 70 UA, PD - РАССЕИВАНИЕ МОЩНОСТИ: 7.2 W, ОПОРНОЕ НАПРЯЖЕНИЕ: 1.1834 V, РАЗМЕР ФАБРИЧНОЙ УПАКОВКИ: 70, ВЕС ИЗДЕЛИЯ: 81.800 MG</t>
  </si>
  <si>
    <t>TPS75401QPWP</t>
  </si>
  <si>
    <t>МИКРОСХЕМА ПАМЯТИ 128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</si>
  <si>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ФЛЕШ-ПАМЯТЬ NOR, ROHS: ПОДРОБНОСТИ, ВИД МОНТАЖА: SMD/SMT, УПАКОВКА / БЛОК: WSON-8, СЕРИЯ: S25FL128S, РАЗМЕР ПАМЯТИ: 128 MBIT, НАПРЯЖЕНИЕ ПИТАНИЯ - МИН.: 2.7 V, НАПРЯЖЕНИЕ ПИТАНИЯ - МАКС.: 3.6 V,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УПАКОВКА: TRAY, АРХИТЕКТУРА: ECLIPSE, ТОРГОВАЯ МАРКА: INFINEON / CYPRESS, ТИП ПАМЯТИ: NOR, ЧУВСТВИТЕЛЬНЫЙ К ВЛАЖНОСТИ: YES, ТИП ПРОДУКТА: NOR FLASH, БЫСТРОДЕЙСТВИЕ: 133 MHZ, РАЗМЕР ФАБРИЧНОЙ УПАКОВКИ: 3380, ПОДКАТЕГОРИЯ: MEMORY &amp; DATA STORAGE, НАПРЯЖЕНИЕ ПИТАНИЯ - МАКС.: 100 MA, КОММЕРЧЕСКОЕ ОБОЗНАЧЕНИЕ: MIRRORBIT, ВЕС ИЗДЕЛИЯ: 860 MG,</t>
  </si>
  <si>
    <t>S25FL128SAGNFI000</t>
  </si>
  <si>
    <t>МИКРОСХЕМА ПАМЯТИ 4 ГБИТ,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</si>
  <si>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DRAM, ROHS: ПОДРОБНОСТИ, ТИП: SDRAM - DDR3L, ВИД МОНТАЖА: SMD/SMT, УПАКОВКА / БЛОК: FBGA-96, ШИРИНА ШИНЫ ДАННЫХ: 16 BIT, ОРГАНИЗАЦИЯ: 256 M X 16, РАЗМЕР ПАМЯТИ: 4 GBIT, МАКСИМАЛЬНАЯ ТАКТОВАЯ ЧАСТОТА: 933 MHZ, ВРЕМЯ ДОСТУПА: 20 NS, НАПРЯЖЕНИЕ ПИТАНИЯ - МАКС.: 1.45 V, НАПРЯЖЕНИЕ ПИТАНИЯ - МИН.: 1.283 V, НАПРЯЖЕНИЕ ПИТАНИЯ - МАКС.: 46 MA, МИНИМАЛЬНАЯ РАБОЧАЯ ТЕМПЕРАТУРА: - 40 C, МАКСИМАЛЬНАЯ РАБОЧАЯ ТЕМПЕРАТУРА: + 125 C, СЕРИЯ: MT41K, УПАКОВКА: TRAY, ТОРГОВАЯ МАРКА: MICRON, ЧУВСТВИТЕЛЬНЫЙ К ВЛАЖНОСТИ: YES, ТИП ПРОДУКТА: DRAM, РАЗМЕР ФАБРИЧНОЙ УПАКОВКИ: 1224.</t>
  </si>
  <si>
    <t>MT41K256M16TW-107 AUT:P</t>
  </si>
  <si>
    <t>КАТЕГОРИЯ ПРОДУКТА: DRAM, ТИП: SDRAM - DDR3L, ВИД МОНТАЖА: SMD/SMT, УПАКОВКА / БЛОК: FBGA-96, ШИРИНА ШИНЫ ДАННЫХ: 16 BIT, ОРГАНИЗАЦИЯ: 256 M X 16, РАЗМЕР ПАМЯТИ: 4 GBIT, МАКСИМАЛЬНАЯ ТАКТОВАЯ ЧАСТОТА: 1.066 GHZ, ВРЕМЯ ДОСТУПА: 20 NS, НАПРЯЖЕНИЕ ПИТАНИЯ - МАКС.: 1.45 V, НАПРЯЖЕНИЕ ПИТАНИЯ - МИН.: 1.283 V, МИНИМАЛЬНАЯ РАБОЧАЯ ТЕМПЕРАТУРА: 0 C, МАКСИМАЛЬНАЯ РАБОЧАЯ ТЕМПЕРАТУРА: + 95 C, СЕРИЯ: MT41K, УПАКОВКА: TRAY, ЧУВСТВИТЕЛЬНЫЙ К ВЛАЖНОСТИ: YES, ВЕС ИЗДЕЛИЯ: 4.042 G</t>
  </si>
  <si>
    <t>КАТЕГОРИЯ ПРОДУКТА: ПРЕЦИЗИОННЫЕ УСИЛИТЕЛИ, ROHS: ПОДРОБНОСТИ, СЕРИЯ: AD820, КОЛИЧЕСТВО КАНАЛОВ: 1 CHANNEL, GBP - ПРОИЗВЕДЕНИЕ КОЭФФИЦИЕНТА УСИЛЕНИЯ НА ШИРИНУ ПОЛОСЫ ПРОПУСКАНИЯ (FT): 1.8 MHZ, SR - СКОРОСТЬ НАРАСТАНИЯ ВЫХОДНОГО НАПРЯЖЕНИЯ: 3 V/US, CMRR - КОЭФФИЦИЕНТ ПОДАВЛЕНИЯ СИНФАЗНОГО СИГНАЛА: 80 DB, ВЫХОДНОЙ ТОК НА КАНАЛ: 15 MA, IB - ВХОДНОЙ ТОК СМЕЩЕНИЯ: 10 PA, VOS - ВХОДНОЕ НАПРЯЖЕНИЕ СМЕЩЕНИЯ НУЛЯ: 100 UV, EN - ИНТЕНСИВНОСТЬ ШУМА ВХОДНОГО НАПРЯЖЕНИЯ: 25 NV/SQRT HZ, НАПРЯЖЕНИЕ ПИТАНИЯ - МАКС.: 36 V, +/- 18 V, НАПРЯЖЕНИЕ ПИТАНИЯ - МИН.: 5 V, +/- 2.5 V, РАБОЧИЙ ТОК ИСТОЧНИКА ПИТАНИЯ: 900 UA, МИНИМАЛЬНАЯ РАБОЧАЯ ТЕМПЕРАТУРА: - 40 C, МАКСИМАЛЬНАЯ РАБОЧАЯ ТЕМПЕРАТУРА: + 85 C, ОТКЛЮЧЕНИЕ: NO SHUTDOWN, ВИД МОНТАЖА: SMD/SMT, УПАКОВКА / БЛОК: SOIC-8, УПАКОВКА: REEL, УПАКОВКА: CUT TAPE, УПАКОВКА: MOUSEREEL, ТОРГОВАЯ МАРКА: ANALOG DEVICES, НАПРЯЖЕНИЕ СДВОЕННОГО ПИТАНИЯ: +/- 3 V, +/- 5 V, +/- 9 V, +/- 12 V, +/- 15 V, ВЫСОТА: 1.5 MM, ДЛИНА: 5 MM, МАКСИМАЛЬНОЕ НАПРЯЖЕНИЕ СДВОЕННОГО ПИТАНИЯ: +/- 18 V, МИНИМАЛЬНОЕ НАПРЯЖЕНИЕ СДВОЕННОГО ПИТАНИЯ: +/- 2.5 V, РАБОЧЕЕ НАПРЯЖЕНИЕ ПИТАНИЯ: 5 V TO 36 V, ТИП ВЫХОДА: RAIL-TO-RAIL, PD - РАССЕИВАНИЕ МОЩНОСТИ: 1000 MW, ПРОДУКТ: PRECISION AMPLIFIERS, ТИП ПРОДУКТА: PRECISION AMPLIFIERS, PSRR - КОЭФФИЦИЕНТ ПОДАВЛЕНИЯ ПОМЕХ ПО ПИТАНИЮ: 80 DB, РАЗМЕР ФАБРИЧНОЙ УПАКОВКИ: 2500, ПОДКАТЕГОРИЯ: AMPLIFIER ICS, ТИП: GENERAL PURPOSE AMPLIFIER, УСИЛЕНИЕ ПО НАПРЯЖЕНИЮ, ДБ: 120 DB, ШИРИНА: 4 MM, ВЕС ИЗДЕЛИЯ: 540 MG,</t>
  </si>
  <si>
    <t>AD820ARZ-REEL</t>
  </si>
  <si>
    <t>КАТЕГОРИЯ ПРОДУКТА: ИЗМЕРИТЕЛЬНЫЕ УСИЛИТЕЛИ, ROHS: ПОДРОБНОСТИ, СЕРИЯ: INA118, КОЛИЧЕСТВО КАНАЛОВ: 1 CHANNEL, ПОЛОСА ПРОПУСКАНИЯ 3 ДБ: 800 KHZ, SR - СКОРОСТЬ НАРАСТАНИЯ ВЫХОДНОГО НАПРЯЖЕНИЯ: 900 MV/US, CMRR - КОЭФФИЦИЕНТ ПОДАВЛЕНИЯ СИНФАЗНОГО СИГНАЛА: 107 DB, IB - ВХОДНОЙ ТОК СМЕЩЕНИЯ: 5 NA, VOS - ВХОДНОЕ НАПРЯЖЕНИЕ СМЕЩЕНИЯ НУЛЯ: 50 UV, НАПРЯЖЕНИЕ ПИТАНИЯ - МАКС.: 36 V, НАПРЯЖЕНИЕ ПИТАНИЯ - МИН.: 2.7 V, РАБОЧИЙ ТОК ИСТОЧНИКА ПИТАНИЯ: 350 UA, МИНИМАЛЬНАЯ РАБОЧАЯ ТЕМПЕРАТУРА: - 40 C, МАКСИМАЛЬНАЯ РАБОЧАЯ ТЕМПЕРАТУРА: + 85 C, ВИД МОНТАЖА: THROUGH HOLE, УПАКОВКА / БЛОК: PDIP-8, УПАКОВКА: TUBE, ТОРГОВАЯ МАРКА: TEXAS INSTRUMENTS, НАПРЯЖЕНИЕ СДВОЕННОГО ПИТАНИЯ: +/- 15 V, ОТКЛОНЕНИЕ КОЭФФИЦИЕНТА УСИЛЕНИЯ ОТ ИДЕАЛЬНОГО ЗНАЧЕНИЯ: 0.002 %, КОЭФФИЦИЕНТ УСИЛЕНИЯ V/V: 80 DB, GBP - ПРОИЗВЕДЕНИЕ КОЭФФИЦИЕНТА УСИЛЕНИЯ НА ШИРИНУ ПОЛОСЫ ПРОПУСКАНИЯ (FT): 800 KHZ, ВЫСОТА: 4.57 MM, ДЛИНА: 9.81 MM, МАКСИМАЛЬНОЕ ВХОДНОЕ СОПРОТИВЛЕНИЕ: 10 GOHMS, РАБОЧЕЕ НАПРЯЖЕНИЕ ПИТАНИЯ: 36 V, ПРОДУКТ: INSTRUMENTATION AMPLIFIERS, ТИП ПРОДУКТА: INSTRUMENTATION AMPLIFIERS, РАЗМЕР ФАБРИЧНОЙ УПАКОВКИ: 50, ПОДКАТЕГОРИЯ: AMPLIFIER ICS, ШИРИНА: 6.35 MM, ВЕС ИЗДЕЛИЯ: 530 MG,</t>
  </si>
  <si>
    <t>INA118PB</t>
  </si>
  <si>
    <t>КАТЕГОРИЯ ПРОДУКТА: ИС ДЛЯ ИНТЕРФЕЙСА PCI; ТИП: BRIDGE - PCI TO PCI; МАКСИМАЛЬНАЯ ТАКТОВАЯ ЧАСТОТА: 66 MHZ; НАПРЯЖЕНИЕ ПИТАНИЯ - МАКС.: 3.3 V, 5 V; НАПРЯЖЕНИЕ ПИТАНИЯ - МИН.: 3.3 V, 5 V; МИНИМАЛЬНАЯ РАБОЧАЯ ТЕМПЕРАТУРА: - 40 C; МАКСИМАЛЬНАЯ РАБОЧАЯ ТЕМПЕРАТУРА: + 85 C; ВИД МОНТАЖА: SMD/SMT; УПАКОВКА / БЛОК: BGA-MICROSTAR-JUNIOR-257; УПАКОВКА: TRAY; ШИРИНА ШИНЫ ДАННЫХ: 32 BIT; ОСОБЕННОСТИ: HOT-SWAP FRIENDLY; ВЫСОТА: 0.9 MM; ДЛИНА: 16 MM; ЧУВСТВИТЕЛЬНЫЙ К ВЛАЖНОСТИ: YES; РАБОЧЕЕ НАПРЯЖЕНИЕ ПИТАНИЯ: 3.3 V, 5 V; СЕРИЯ: PCI2050B; РАЗМЕР ФАБРИЧНОЙ УПАКОВКИ: 90; НАПРЯЖЕНИЕ ПИТАНИЯ - МАКС.: 20 MA; ШИРИНА: 16 MM; ВЕС ИЗДЕЛИЯ: 581,800 MG</t>
  </si>
  <si>
    <t>PCI2050BIZHK</t>
  </si>
  <si>
    <t>КАТЕГОРИЯ ПРОДУКТА: ИС АНАЛОГОВОГО ПЕРЕКЛЮЧАТЕЛЯ, ROHS: ПОДРОБНОСТИ, ВИД МОНТАЖА: SMD/SMT, УПАКОВКА / БЛОК: MSOP-10, КОЛИЧЕСТВО КАНАЛОВ: 2 CHANNEL, КОНФИГУРАЦИЯ: 2 X SPDT, СОПРОТИВЛЕНИЕ ВО ВКЛЮЧЕННОМ СОСТОЯНИИ - МАКС.: 4 OHMS, НАПРЯЖЕНИЕ ПИТАНИЯ - МИН.: 1.8 V, НАПРЯЖЕНИЕ ПИТАНИЯ - МАКС.: 5.5 V, МИНИМАЛЬНОЕ НАПРЯЖЕНИЕ СДВОЕННОГО ПИТАНИЯ: -, МАКСИМАЛЬНОЕ НАПРЯЖЕНИЕ СДВОЕННОГО ПИТАНИЯ: -, ВРЕМЯ ВКЛЮЧЕНИЯ - МАКС.: 16 NS, ВРЕМЯ ОТКЛЮЧЕНИЯ - МАКС.: 8 NS, МИНИМАЛЬНАЯ РАБОЧАЯ ТЕМПЕРАТУРА: - 40 C, МАКСИМАЛЬНАЯ РАБОЧАЯ ТЕМПЕРАТУРА: + 125 C, СЕРИЯ: ADG736, УПАКОВКА: TUBE, ТОРГОВАЯ МАРКА: ANALOG DEVICES, ВЫСОТА: 0.85 MM, ДЛИНА: 3 MM, PD - РАССЕИВАНИЕ МОЩНОСТИ: 5 UW, ТИП ПРОДУКТА: ANALOG SWITCH ICS, РАЗМЕР ФАБРИЧНОЙ УПАКОВКИ: 50, ПОДКАТЕГОРИЯ: SWITCH ICS, НАПРЯЖЕНИЕ ПИТАНИЯ - МАКС.: 1 UA, ТИП ПИТАНИЯ: SINGLE SUPPLY, ПЕРЕКЛЮЧЕНИЕ ПОСТОЯННОГО ТОКА: 30 MA, ШИРИНА: 3 MM, ВЕС ИЗДЕЛИЯ: 143,200 MG,</t>
  </si>
  <si>
    <t>ADG736BRMZ</t>
  </si>
  <si>
    <t>ПРОГРАММИРУЕМАЯ ЛОГИЧЕСКАЯ ИНТЕГРАЛЬНАЯ СХЕМА, КАТЕГОРИЯ ПРОДУКТА: FPGA - ПРОГРАММИРУЕМАЯ ВЕНТИЛЬНАЯ МАТРИЦА, ПРОДУКТ: CYCLONE, СЕРИЯ: CYCLONE EPC12, КОЛИЧЕСТВО ЛОГИЧЕСКИХ ЭЛЕМЕНТОВ: 12060 LE, АДАПТИВНЫЕ ЛОГИЧЕСКИЕ МОДУЛИ - ALMS: -, ВСТРОЕННАЯ ПАМЯТЬ: 234 KBIT, КОЛИЧЕСТВО ВХОДОВ/ВЫХОДОВ: 173 I/O, РАБОЧЕЕ НАПРЯЖЕНИЕ ПИТАНИЯ: 1.5 V TO 3.3 V, МИНИМАЛЬНАЯ РАБОЧАЯ ТЕМПЕРАТУРА: - 40 C, МАКСИМАЛЬНАЯ РАБОЧАЯ ТЕМПЕРАТУРА: + 85 C, ВИД МОНТАЖА: SMD/SMT, УПАКОВКА / БЛОК: QFP-240, УПАКОВКА: TRAY, МАКСИМАЛЬНАЯ РАБОЧАЯ ЧАСТОТА: 250 MHZ, ЧУВСТВИТЕЛЬНЫЙ К ВЛАЖНОСТИ: YES, КОЛИЧЕСТВО БЛОКОВ ЛОГИЧЕСКИХ МАССИВОВ (LAB): 1206 LAB, РАЗМЕР ФАБРИЧНОЙ УПАКОВКИ: 24, ОБЩИЙ ОБЪЕМ ПАМЯТИ: 239616 BIT, КОММЕРЧЕСКОЕ ОБОЗНАЧЕНИЕ: CYCLONE, ДРУГИЕ НАЗВАНИЯ ТОВАРА №: 966252, ВЕС ИЗДЕЛИЯ: 152.516 G</t>
  </si>
  <si>
    <t>КАТЕГОРИЯ ПРОДУКТА: ПРОЦЕССОРЫ И КОНТРОЛЛЕРЫ ЦИФРОВЫХ СИГНАЛОВ (DSP, DSC), ROHS: N, ПРОДУКТ: DSPS, СЕРИЯ: TMS320VC5510A, ВИД МОНТАЖА: SMD/SMT, УПАКОВКА / БЛОК: BGA-240 MICROSTAR, ЯДРО: C55X, МАКСИМАЛЬНАЯ ТАКТОВАЯ ЧАСТОТА: 200 MHZ, РАЗМЕР ПРОГРАММНОЙ ПАМЯТИ: 32 KB, РАЗМЕР ОЗУ ДАННЫХ: 320 KB, РАБОЧЕЕ НАПРЯЖЕНИЕ ПИТАНИЯ: 1.6 V, МИНИМАЛЬНАЯ РАБОЧАЯ ТЕМПЕРАТУРА: - 40 C, МАКСИМАЛЬНАЯ РАБОЧАЯ ТЕМПЕРАТУРА: + 85 C, УПАКОВКА: TRAY, ТОРГОВАЯ МАРКА: TEXAS INSTRUMENTS, ШИРИНА ШИНЫ ДАННЫХ: 32 BIT, РАЗМЕР ПЗУ ДАННЫХ: 32 KB, ТИП КОМАНДЫ: FIXED POINT, ЧУВСТВИТЕЛЬНЫЙ К ВЛАЖНОСТИ: YES, КОЛИЧЕСТВО ВХОДОВ/ВЫХОДОВ: 8 I/O, ТИП ПРОДУКТА: DSP - DIGITAL SIGNAL PROCESSORS &amp; CONTROLLERS, ТИП ПАМЯТИ ПРОГРАММ: ASYNCHRONOUS SRAM, EPROM, SYNCHRONOUS SDRAM, SBSRAM, РАЗМЕР ФАБРИЧНОЙ УПАКОВКИ: 126, ПОДКАТЕГОРИЯ: EMBEDDED PROCESSORS &amp; CONTROLLERS, ВЕС ИЗДЕЛИЯ: 529,100 MG</t>
  </si>
  <si>
    <t>КАТЕГОРИЯ ПРОДУКТА: ТАКТОВЫЙ БУФЕР, ROHS: ПОДРОБНОСТИ, СЕРИЯ: SI53307-B, КОЛИЧЕСТВО ВЫХОДОВ: 2 OUTPUT, МАКСИМАЛЬНАЯ ВХОДНАЯ ЧАСТОТА: 725 MHZ, НАПРЯЖЕНИЕ ПИТАНИЯ - МАКС.: 3.63 V, НАПРЯЖЕНИЕ ПИТАНИЯ - МИН.: 1.71 V, ЗАДЕРЖКА РАСПРОСТРАНЕНИЯ - МАКС.: 1075 PS, МИНИМАЛЬНАЯ РАБОЧАЯ ТЕМПЕРАТУРА: - 40 C, МАКСИМАЛЬНАЯ РАБОЧАЯ ТЕМПЕРАТУРА: + 85 C, ВИД МОНТАЖА: SMD/SMT, УПАКОВКА / БЛОК: QFN-16, ТОРГОВАЯ МАРКА: SKYWORKS SOLUTIONS, INC., СРЕДСТВА РАЗРАБОТКИ: SI53301/4-EVB, ТИП ВХОДА: DIFFERENTIAL, SINGLE ENDED, ЧУВСТВИТЕЛЬНЫЙ К ВЛАЖНОСТИ: YES, РАБОЧИЙ ТОК ИСТОЧНИКА ПИТАНИЯ: 65 MA, ТИП ВЫХОДА: CML, HCSL, LVCMOS, LVDS, LVPECL, УПАКОВКА: TRAY, ПРОДУКТ: CLOCK BUFFERS / LEVEL TRANSLATORS, ТИП ПРОДУКТА: CLOCK BUFFERS, РАЗМЕР ФАБРИЧНОЙ УПАКОВКИ: 490, ПОДКАТЕГОРИЯ: CLOCK &amp; TIMER ICS, ВЕС ИЗДЕЛИЯ: 57,100 MG,</t>
  </si>
  <si>
    <t>SI53307-B-GM</t>
  </si>
  <si>
    <t>КАТЕГОРИЯ ПРОДУКТА: LDO РЕГУЛЯТОРЫ НАПРЯЖЕНИЯ, ROHS: ПОДРОБНОСТИ, ВИД МОНТАЖА: SMD/SMT, УПАКОВКА / БЛОК: VQFN-20, ВЫХОДНОЕ НАПРЯЖЕНИЕ: 800 MV TO 5.15 V, ВЫХОДНОЙ ТОК: 0,125, КОЛИЧЕСТВО ВЫХОДОВ: 1 OUTPUT, ПОЛЯРНОСТЬ: POSITIVE, ВХОДНОЕ НАПРЯЖЕНИЕ, МИН.: 1.1 V, ВХОДНОЕ НАПРЯЖЕНИЕ, МАКС.: 6.5 V, ПОДАВЛЕНИЕ ПУЛЬСАЦИЙ ПИТАНИЯ - ТИПИЧ.: 42 DB, ТИП ВЫХОДА: ADJUSTABLE, МИНИМАЛЬНАЯ РАБОЧАЯ ТЕМПЕРАТУРА: - 40 C, МАКСИМАЛЬНАЯ РАБОЧАЯ ТЕМПЕРАТУРА: + 125 C, НАПРЯЖЕНИЕ ОТПУСКАНИЯ: 110 MV, СЕРИЯ: TPS7A84, УПАКОВКА: REEL, УПАКОВКА: CUT TAPE, УПАКОВКА: MOUSEREEL, ТОРГОВАЯ МАРКА: TEXAS INSTRUMENTS, НАПРЯЖЕНИЕ ОТПУСКАНИЯ - МАКС.: 340 MV, НЕСТАБИЛЬНОСТЬ ВЫХОДНОГО НАПРЯЖЕНИЯ ИЛИ ТОКА: 3.5 UV/V, НЕСТАБИЛЬНОСТЬ ВЫХОДНОЙ НАГРУЗКИ: 70 UV/A, ЧУВСТВИТЕЛЬНЫЙ К ВЛАЖНОСТИ: YES, РАБОЧИЙ ТОК ИСТОЧНИКА ПИТАНИЯ: 2.8 MA, ДИАПАЗОН РАБОЧИХ ТЕМПЕРАТУР: -4, ПРОДУКТ: LDO VOLTAGE REGULATORS, ТИП ПРОДУКТА: LDO VOLTAGE REGULATORS, РАЗМЕР ФАБРИЧНОЙ УПАКОВКИ: 250, ПОДКАТЕГОРИЯ: PMIC - POWER MANAGEMENT ICS, ТИП: LOW NOISE, ТОЧНОСТЬ РЕГУЛИРОВАНИЯ НАПРЯЖЕНИЯ: 0,01, ВЕС ИЗДЕЛИЯ: 70 MG,</t>
  </si>
  <si>
    <t>TPS7A8400RGRT</t>
  </si>
  <si>
    <t>КАТЕГОРИЯ ПРОДУКТА: СИНХРОНИЗАТОРЫ И РАСПРЕДЕЛИТЕЛИ ТАКТОВОГО СИГНАЛА, СЕРИЯ: AD9512, КОЭФФИЦИЕНТ УМНОЖЕНИЯ/ДЕЛЕНИЯ: 1:5, ТИП ВЫХОДА: LVPECL, МАКС. ВЫХОДНАЯ ЧАСТОТА: 1200 MHZ, МИНИМАЛЬНАЯ РАБОЧАЯ ТЕМПЕРАТУРА: - 40 C, МАКСИМАЛЬНАЯ РАБОЧАЯ ТЕМПЕРАТУРА: + 85 C, ВИД МОНТАЖА: SMD/SMT, УПАКОВКА / БЛОК: SMD/SMT, УПАКОВКА: TRAY, ВЫСОТА: 0.83 MM, ДЛИНА: 7 MM, КОЛИЧЕСТВО ВЫХОДОВ: 5, ТИП: DISTRIBUTION, ШИРИНА: 7 MM, СРЕДСТВА РАЗРАБОТКИ: AD9512/PCBZ, МАКСИМАЛЬНАЯ ВХОДНАЯ ЧАСТОТА: 1.6 GHZ, ЧУВСТВИТЕЛЬНЫЙ К ВЛАЖНОСТИ: YES, РАЗМЕР ФАБРИЧНОЙ УПАКОВКИ: 260, ВЕС ИЗДЕЛИЯ: 131 G</t>
  </si>
  <si>
    <t>AD9512BCPZ</t>
  </si>
  <si>
    <t>МИКРОСХЕМА РАДИОТРАНСИВЕР,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</si>
  <si>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РАДИОТРАНСИВЕР, ROHS: ПОДРОБНОСТИ, ТИП: LTE, WIMAX, ЧАСТОТНЫЙ ДИАПАЗОН: 70 MHZ TO 6 GHZ, МАКСИМАЛЬНАЯ СКОРОСТЬ ПЕРЕДАЧИ: -, ФОРМАТ МОДУЛЯЦИИ: TDD, FDD, НАПРЯЖЕНИЕ ПИТАНИЯ - МИН.: 1.267 V, НАПРЯЖЕНИЕ ПИТАНИЯ - МАКС.: 1.33 V, ВЫХОДНАЯ МОЩНОСТЬ: 8 DBM, МИНИМАЛЬНАЯ РАБОЧАЯ ТЕМПЕРАТУРА: - 40 C, МАКСИМАЛЬНАЯ РАБОЧАЯ ТЕМПЕРАТУРА: + 85 C, ТИП ИНТЕРФЕЙСА: 3-WIRE, 4-WIRE, SPI, УПАКОВКА / БЛОК: BGA-144, УПАКОВКА: TRAY, ТОРГОВАЯ МАРКА: ANALOG DEVICES, ЧУВСТВИТЕЛЬНЫЙ К ВЛАЖНОСТИ: YES, ВИД МОНТАЖА: SMD/SMT, КОЛИЧЕСТВО ПРИЕМНИКОВ: 2, КОЛИЧЕСТВО ПЕРЕДАТЧИКОВ: 2, ТИП ПРОДУКТА: RF TRANSCEIVER, ЧУВСТВИТЕЛЬНОСТЬ: 2.5 DB, СЕРИЯ: AD9361, РАЗМЕР ФАБРИЧНОЙ УПАКОВКИ: 1, ПОДКАТЕГОРИЯ: WIRELESS &amp; RF INTEGRATED CIRCUITS, ТЕХНОЛОГИЯ: SI, ВЕС ИЗДЕЛИЯ: 840 MG,</t>
  </si>
  <si>
    <t>AD9361BBCZ</t>
  </si>
  <si>
    <t>КАТЕГОРИЯ ПРОДУКТА: ТАКТОВЫЕ ГЕНЕРАТОРЫ И ПРОДУКЦИЯ ДЛЯ ПОДДЕРЖКИ, ROHS: ПОДРОБНОСТИ, СЕРИЯ: AD9548, ТИП: CLOCK GENERATORS, МАКСИМАЛЬНАЯ ВХОДНАЯ ЧАСТОТА: 750 MHZ, МАКС. ВЫХОДНАЯ ЧАСТОТА: 450 MHZ, КОЛИЧЕСТВО ВЫХОДОВ: 4 OUTPUT, РАБОЧИЙ ЦИКЛ (МАКС.): 0,58, РАБОЧЕЕ НАПРЯЖЕНИЕ ПИТАНИЯ: 3.3 V, РАБОЧИЙ ТОК ИСТОЧНИКА ПИТАНИЯ: 190 MA, МИНИМАЛЬНАЯ РАБОЧАЯ ТЕМПЕРАТУРА: - 40 C, МАКСИМАЛЬНАЯ РАБОЧАЯ ТЕМПЕРАТУРА: + 85 C, ВИД МОНТАЖА: SMD/SMT, УПАКОВКА / БЛОК: LFCSP-88, УПАКОВКА: TRAY, ТОРГОВАЯ МАРКА: ANALOG DEVICES, СРЕДСТВА РАЗРАБОТКИ: AD9548/PCBZ, ЧУВСТВИТЕЛЬНЫЙ К ВЛАЖНОСТИ: YES, ТИП ВЫХОДА: LVPECL, ТИП ПРОДУКТА: CLOCK GENERATORS, РАЗМЕР ФАБРИЧНОЙ УПАКОВКИ: 1, ПОДКАТЕГОРИЯ: CLOCK &amp; TIMER ICS, ВЕС ИЗДЕЛИЯ: 78,169 G,</t>
  </si>
  <si>
    <t>AD9548BCPZ</t>
  </si>
  <si>
    <t>КАТЕГОРИЯ ПРОДУКТА: ЧАСЫ РЕАЛЬНОГО ВРЕМЕНИ, ROHS: ПОДРОБНОСТИ, ВИД МОНТАЖА: SMD/SMT, УПАКОВКА / БЛОК: SOIC-8, ИНТЕРФЕЙС ШИНЫ СИСТЕМНЫХ ЧАСОВ: SERIAL, 2-WIRE, ФОРМАТ ДАННЫХ: BINARY, ФОРМАТ ПРЕДСТАВЛЕНИЯ ВРЕМЕНИ: BINARY, ПЕРЕКЛЮЧЕНИЕ НА РЕЗЕРВНОЕ БАТАРЕЙНОЕ ПИТАНИЕ: NO BACKUP SWITCHING, РАЗМЕР ПАМЯТИ СИСТЕМНЫХ ЧАСОВ: 10 B, НАПРЯЖЕНИЕ ПИТАНИЯ - МАКС.: 5.5 V, НАПРЯЖЕНИЕ ПИТАНИЯ - МИН.: 2.5 V, МИНИМАЛЬНАЯ РАБОЧАЯ ТЕМПЕРАТУРА: - 40 C, МАКСИМАЛЬНАЯ РАБОЧАЯ ТЕМПЕРАТУРА: + 85 C, УПАКОВКА: REEL, УПАКОВКА: CUT TAPE, УПАКОВКА: MOUSEREEL, ТОРГОВАЯ МАРКА: MAXIM INTEGRATED, ТИП ПРОДУКТА: REAL TIME CLOCKS, СЕРИЯ: DS1682, РАЗМЕР ФАБРИЧНОЙ УПАКОВКИ: 2500, ПОДКАТЕГОРИЯ: CLOCK &amp; TIMER ICS, ДРУГИЕ НАЗВАНИЯ ТОВАРА №: DS1682 90-1682S+TRL, ВЕС ИЗДЕЛИЯ: 506,600 MG,</t>
  </si>
  <si>
    <t>DS1682S+T&amp;R</t>
  </si>
  <si>
    <t>КАТЕГОРИЯ ПРОДУКТА: FPGA - ПРОГРАММИРУЕМАЯ ВЕНТИЛЬНАЯ МАТРИЦА; СЕРИЯ: XC3S200; КОЛИЧЕСТВО ЛОГИЧЕСКИХ ЭЛЕМЕНТОВ: 4320 LE; КОЛИЧЕСТВО ВХОДОВ/ВЫХОДОВ: 141 I/O; РАБОЧЕЕ НАПРЯЖЕНИЕ ПИТАНИЯ: 1.2 V; МИНИМАЛЬНАЯ РАБОЧАЯ ТЕМПЕРАТУРА: 0 C; МАКСИМАЛЬНАЯ РАБОЧАЯ ТЕМПЕРАТУРА: + 85 C; ВИД МОНТАЖА: SMD/SMT; УПАКОВКА / БЛОК: PQFP-208; ТОРГОВАЯ МАРКА: XILINX; РАСПРЕДЕЛЕННОЕ ОЗУ: 30 KBIT; ВСТРОЕННАЯ БЛОЧНАЯ ПАМЯТЬ - EBR: 216 KBIT; МАКСИМАЛЬНАЯ РАБОЧАЯ ЧАСТОТА: 280 MHZ; ЧУВСТВИТЕЛЬНЫЙ К ВЛАЖНОСТИ: YES; КОЛИЧЕСТВО ВЕНТИЛЕЙ: 200000; ТИП ПРОДУКТА: FPGA - FIELD PROGRAMMABLE GATE ARRAY; РАЗМЕР ФАБРИЧНОЙ УПАКОВКИ:РАЗМЕР ФАБРИЧНОЙ УПАКОВКИ: 24; ПОДКАТЕГОРИЯ: PROGRAMMABLE LOGIC ICS; КОММЕРЧЕСКОЕ ОБОЗНАЧЕНИЕ: SPARTAN; ВЕС ИЗДЕЛИЯ: 42,196 G</t>
  </si>
  <si>
    <t>ИЗДЕЛИЯ ИЗ ПЛАСТМАСС: СВЕТОВОД (СВЕТОДИОДНАЯ ТРУБКА) ИЗ ПОЛИКОРБОНАТА, ПРЕДНАЗНАЧЕН ДЛЯ РАЗМЕЩЕНИЯ НА ПЕРЕДНЕЙ ПАНЕЛИ УСТРОЙСТВА</t>
  </si>
  <si>
    <t>КАТЕГОРИЯ ПРОДУКТА: СВЕТОДИОДНЫЕ ТРУБКИ, ROHS: ПОДРОБНОСТИ, ПРОДУКТ: RIGID LIGHT PIPES, ЦВЕТ: WATER CLEAR, ВИД МОНТАЖА: PANEL MOUNT (FRONT), ОРИЕНТАЦИЯ: VERTICAL, РАЗМЕР СВЕТОДИОДА: 3 MM, ФОРМА КОРПУСА: ROUND, ДЛИНА КОРПУСА: 9.53 MM, МАТЕРИАЛ: POLYCARBONATE (PC), КЛАСС ВОДО-/ВЛАГОЗАЩИЩЕННОСТИ: NON WATER RESISTANT, УПАКОВКА: BULK, ТОРГОВАЯ МАРКА: BIVAR, РАЗМЕР ОТВЕРСТИЙ ДЛЯ МОНТАЖА: 0.115 IN, ТОЛЩИНА ПАНЕЛИ: 1.19 MM TO 2.36 MM, ТИП ПРОДУКТА: LED LIGHT PIPES, РАЗМЕР ФАБРИЧНОЙ УПАКОВКИ: 100, ПОДКАТЕГОРИЯ: LED INDICATION, VF - ПРЯМОЕ НАПРЯЖЕНИЕ: -.</t>
  </si>
  <si>
    <t>PLP2-375</t>
  </si>
  <si>
    <t>BIVAR</t>
  </si>
  <si>
    <t>СЛУЖИТ ИЗОЛЯТОРОМ МЕЖДУ ПЕРЕДНЕЙ ПАНЕЛЬЮ И ЦЕПЬЮ И, ТАКИМ ОБРАЗОМ, ОБЕСПЕЧИВАЕТ ДОПОЛНИТЕЛЬНУЮ ПОМЕХОУСТОЙЧИВОСТЬ. КАТЕГОРИЯ ПРОДУКТА: СВЕТОДИОДНЫЕ ТРУБКИ, ROHS: ПОДРОБНОСТИ, ПРОДУКТ: RIGID LIGHT PIPES, КОЛИЧЕСТВО ЭЛЕМЕНТОВ: 1 ELEMENT, ЦВЕТ: CLEAR, ВИД МОНТАЖА: PANEL MOUNT, ОРИЕНТАЦИЯ: VERTICAL, РАЗМЕР СВЕТОДИОДА: 4.06 MM, ФОРМА КОРПУСА: ROUND, ДЛИНА КОРПУСА: 7.37 MM, МАТЕРИАЛ: POLYCARBONATE (PC), УПАКОВКА: BAG, ТОРГОВАЯ МАРКА: DIALIGHT, ТИП ПРОДУКТА: LED LIGHT PIPES, РАЗМЕР ФАБРИЧНОЙ УПАКОВКИ: 100, ПОДКАТЕГОРИЯ: LED INDICATION, ВЕС ИЗДЕЛИЯ: 143,504 MG</t>
  </si>
  <si>
    <t>515-1096F</t>
  </si>
  <si>
    <t>CUI INC.</t>
  </si>
  <si>
    <t>КАТЕГОРИЯ ПРОДУКТА: СИЛОВЫЕ ИНДУКТОРЫ - ПОВЕРХНОСТНЫЙ МОНТАЖ, ROHS: ПОДРОБНОСТИ, ТИП: MULTILAYER, ТИП ВЫВОДОВ: SMD/SMT, УПАКОВКА / БЛОК: 0805 (2012 METRIC), ЭКРАНИРОВАНИЕ: SHIELDED, ИНДУКТИВНОСТЬ: 4.7 UH, ДОПУСТИМОЕ ОТКЛОНЕНИЕ: 0,1, МАКСИМАЛЬНЫЙ ПОСТОЯННЫЙ ТОК: 30 MA, МАКСИМАЛЬНОЕ СОПРОТИВЛЕНИЕ ПОСТОЯННОМУ ТОКУ: 1 OHMS, ТОК НАСЫЩЕНИЯ: -, МИНИМАЛЬНАЯ РАБОЧАЯ ТЕМПЕРАТУРА: - 40 C, МАКСИМАЛЬНАЯ РАБОЧАЯ ТЕМПЕРАТУРА: + 85 C, Q МИН.: 45, ВИД МОНТАЖА: PCB MOUNT, ДЛИНА: 2 MM, ШИРИНА: 1.25 MM, ВЫСОТА: 0.85 MM, ДИАМЕТР: -, МАТЕРИАЛ СЕРДЕЧНИКА: FERRITE, СЕРИЯ: LQM, УПАКОВКА: REEL, УПАКОВКА: CUT TAPE, УПАКОВКА: MOUSEREEL, ПРИМЕНЕНИЕ: POWER, ТОРГОВАЯ МАРКА: MURATA ELECTRONICS, КОРПУС - ДЮЙМЫ: 805, КОРПУС - ММ: 2012, ПРОДУКТ: POWER INDUCTORS, ТИП ПРОДУКТА: FIXED INDUCTORS, ЧАСТОТА СОБСТВЕННЫХ КОЛЕБАНИЙ: 47 MHZ, РАЗМЕР ФАБРИЧНОЙ УПАКОВКИ: 3000, ПОДКАТЕГОРИЯ: INDUCTORS, CHOKES &amp; COILS, ПРЕРЫВАНИЕ: STANDARD, ТЕСТОВАЯ ЧАСТОТА: 10 MHZ</t>
  </si>
  <si>
    <t>LQM21NN4R7K10L</t>
  </si>
  <si>
    <t>КАТЕГОРИЯ ПРОДУКТА: МНОГОСЛОЙНЫЕ КЕРАМИЧЕСКИЕ КОНДЕНСАТОРЫ - ПОВЕРХНОСТНОГО МОНТАЖА, ROHS: ПОДРОБНОСТИ, ПРЕРЫВАНИЕ: STANDARD, ЁМКОСТЬ: 0.047 UF, НОМИНАЛЬНОЕ НАПРЯЖЕНИЕ ПОСТОЯННОГО ТОКА: 1.5 KVDC, ДИЭЛЕКТРИЧЕСКИЙ: X7R, ДОПУСТИМОЕ ОТКЛОНЕНИЕ: 0,1, КОРПУС - ДЮЙМЫ: 1825 (REVERSED), КОРПУС - ММ: 4564 (REVERSED), МИНИМАЛЬНАЯ РАБОЧАЯ ТЕМПЕРАТУРА: - 55 C, МАКСИМАЛЬНАЯ РАБОЧАЯ ТЕМПЕРАТУРА: + 125 C, ПРОДУКТ: GENERAL TYPE MLCCS, ТИП ВЫВОДОВ: SMD/SMT, СЕРИЯ: SMD COMM X7R HV, УПАКОВКА: REEL, УПАКОВКА: CUT TAPE, УПАКОВКА: MOUSEREEL, ТОРГОВАЯ МАРКА: KEMET, ЕМКОСТЬ - НФ: 47 NF, ЕМКОСТЬ - ПФ: 47000 PF, КЛАСС: CLASS 2, ДЛИНА: 4.5 MM, УПАКОВКА / БЛОК: 1825 (4564 METRIC), ТИП ПРОДУКТА: CERAMIC CAPACITORS, РАЗМЕР ФАБРИЧНОЙ УПАКОВКИ: 500, ПОДКАТЕГОРИЯ: CAPACITORS, ТИП: HIGH VOLTAGE X7R DIELECTRIC COMMERCIAL MLCCS, НОМИНАЛЬНОЕ НАПРЯЖЕНИЕ ПЕРЕМЕННОГО ТОКА: -, ШИРИНА: 6.4 MM, ДРУГИЕ НАЗВАНИЯ ТОВАРА №: C1825C473KFRAC7800</t>
  </si>
  <si>
    <t>C1825C473KFRACTU</t>
  </si>
  <si>
    <t>:КАТЕГОРИЯ ПРОДУКТА:МНОГОСЛОЙНЫЕ КЕРАМИЧЕСКИЕ КОНДЕНСАТОРЫ - ПОВЕРХНОСТНОГО МОНТАЖА, ЁМКОСТЬ:1000 PF, НОМИНАЛЬНОЕ НАПРЯЖЕНИЕ ПОСТОЯННОГО ТОКА:50 VDC, ДИЭЛЕКТРИЧЕСКИЙ:X7R, ДОПУСТИМОЕ ОТКЛОНЕНИЕ:10 %, КОРПУС - ДЮЙМЫ:0805, КОРПУС - ММ:2012, ВЫСОТА:0.78, MM, МИНИМАЛЬНАЯ РАБОЧАЯ ТЕМПЕРАТУРА:- 55 C, МАКСИМАЛЬНАЯ РАБОЧАЯ ТЕМПЕРАТУРА:+ 125 C, ТИП ВЫВОДОВ:SMD/SMT, СЕРИЯ:SMD COMM X7R , ДЛИНА:2 MM ,ШИРИНА:1.25 MM , ЕМКОСТЬ - НФ:1 NF , ЕМКОСТЬ - МКФ:0.001 UF , КЛАСС:CLASS 2</t>
  </si>
  <si>
    <t>C0805C102K5RACTU</t>
  </si>
  <si>
    <t>КАТЕГОРИЯ ПРОДУКТА: МНОГОСЛОЙНЫЕ КЕРАМИЧЕСКИЕ КОНДЕНСАТОРЫ - ПОВЕРХНОСТНОГО МОНТАЖА, ROHS: ПОДРОБНОСТИ, ПРЕРЫВАНИЕ: STANDARD, ЁМКОСТЬ: 100 UF, НОМИНАЛЬНОЕ НАПРЯЖЕНИЕ ПОСТОЯННОГО ТОКА: 6.3 VDC, ДИЭЛЕКТРИЧЕСКИЙ: X6S, ДОПУСТИМОЕ ОТКЛОНЕНИЕ: 0,2, КОРПУС - ДЮЙМЫ: 1812, КОРПУС - ММ: 4532, ВЫСОТА: 2.8 MM, МИНИМАЛЬНАЯ РАБОЧАЯ ТЕМПЕРАТУРА: - 55 C, МАКСИМАЛЬНАЯ РАБОЧАЯ ТЕМПЕРАТУРА: + 105 C, ПРОДУКТ: GENERAL TYPE MLCCS, ТИП ВЫВОДОВ: SMD/SMT, СЕРИЯ: C, УПАКОВКА: REEL, УПАКОВКА: CUT TAPE, УПАКОВКА: MOUSEREEL, ТОРГОВАЯ МАРКА: TDK, КЛАСС: CLASS2, ДЛИНА: 4.5 MM, ТИП ПРОДУКТА: CERAMIC CAPACITORS, РАЗМЕР ФАБРИЧНОЙ УПАКОВКИ: 500, ПОДКАТЕГОРИЯ: CAPACITORS, ТИП: MULTILAYER CERAMIC CHIP CAPACITOR, НОМИНАЛЬНОЕ НАПРЯЖЕНИЕ ПЕРЕМЕННОГО ТОКА: -, ШИРИНА: 3.2 MM, ДРУГИЕ НАЗВАНИЯ ТОВАРА №: C4532X6S0J107MT000N</t>
  </si>
  <si>
    <t>C4532X6S0J107M280KC</t>
  </si>
  <si>
    <t>КАТЕГОРИЯ ПРОДУКТА: РЕЛЕ СЛАБЫХ СИГНАЛОВ - ДЛЯ ПЕЧАТНОГО МОНТАЖА, ROHS: ПОДРОБНОСТИ, УПАКОВКА: TUBE, ПРОДУКТ: SLIM FORM RELAYS, ТИП: MINIATURE, НАПРЯЖЕНИЕ КАТУШКИ: 5 VDC, КОНФИГУРАЦИЯ КОНТАКТОВ РЕЛЕ: 2 FORM C (DPDT-NO, NC), МАКСИМАЛЬНАЯ МОЩНОСТЬ ВКЛ./ВЫКЛ. КОНТАКТОВ: 1А, НОМИНАЛЬНЫЙ ТОК ЧЕРЕЗ КОНТАКТ: 1А, МАКСИМАЛЬНЫЙ КОММУТИРУЕМЫЙ ТОК: 1А, ТОК В КАТУШКЕ: 28 MA, ТИП КАТУШКИ: NON-LATCHING, ПОТРЕБЛЯЕМАЯ МОЩНОСТЬ: 140 MW, КОНЦЕВАЯ ЗАДЕЛКА КОНТАКТОВ: GULL WING LEAD, СЕРИЯ: UD2, ТОРГОВАЯ МАРКА: KEMET, СОПРОТИВЛЕНИЕ КАТУШКИ: 1 KOHMS, ФОРМА КОНТАКТА: DPDT (2 FORM C), МАТЕРИАЛ КОНТАКТА: SILVER (AG) WITH GOLD PLATING, ВИД МОНТАЖА: SMD/SMT, ТИП ПРОДУКТА: PCB RELAYS, РАЗМЕР ФАБРИЧНОЙ УПАКОВКИ: 7000, ПОДКАТЕГОРИЯ: RELAYS</t>
  </si>
  <si>
    <t>UD2-5NU</t>
  </si>
  <si>
    <t>РАЗЪЕМ НА ПЛАТУ, ПРОИЗВОДИТЕЛЬ: TE CONNECTIVITY; КАТЕГОРИЯ ПРОДУКТА: МЕЖПЛАТНЫЕ И ПРОМЕЖУТОЧНЫЕ СОЕДИНИТЕЛИ; ПРОДУКТ: HEADERS; КОЛИЧЕСТВО ПОЗИЦИЙ: 220 POSITION; ШАГ: 0.5 MM; КОЛИЧЕСТВО РЯДОВ: 2 ROW; ТИП ВЫВОДОВ: SOLDER; УГОЛ МОНТАЖА: VERTICAL; НОМИНАЛЬНЫЙ ТОК: 500 MA; НОМИНАЛЬНОЕ НАПРЯЖЕНИЕ: 50 VAC; МИНИМАЛЬНАЯ РАБОЧАЯ ТЕМПЕРАТУРА: - 40 C; МАКСИМАЛЬНАЯ РАБОЧАЯ ТЕМПЕРАТУРА: + 85 C; ПОКРЫТИЕ КОНТАКТА: GOLD; МАТЕРИАЛ КОНТАКТА: COPPER ALLOY; МАТЕРИАЛ КОРПУСА: THERMOPLASTIC (TP); СЕРИЯ: 1827253; УПАКОВКА: BULK; ТОРГОВАЯ МАРКА: TE CONNECTIVITY; ТИП ПРОДУКТА: BOARD TO BOARD &amp; MEZZANINE CONNECTORS; РАЗМЕР ФАБРИЧНОЙ УПАКОВКИ:РАЗМЕР ФАБРИЧНОЙ УПАКОВКИ: 30; ПОДКАТЕГОРИЯ: BOARD TO BOARD &amp; MEZZANINE CONNECTORS; ВЕС ИЗДЕЛИЯ: 2,722 G</t>
  </si>
  <si>
    <t>3-1827253-6</t>
  </si>
  <si>
    <t>РАЗЪЕМ НА ПЛАТУ, КАТЕГОРИЯ ПРОДУКТА: ПРОВОДНЫЕ КЛЕММЫ И ЗАЖИМЫ; ПРОДУКТ: HEADERS; ТИП: SHROUDED; КОЛИЧЕСТВО ПОЗИЦИЙ: 5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53253; КОММЕРЧЕСКОЕ ОБОЗНАЧЕНИЕ: MICRO-LATCH;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0532530570; ВЕС ИЗДЕЛИЯ: 180 MG</t>
  </si>
  <si>
    <t>КАТЕГОРИЯ ПРОДУКТА: ПРОВОДНЫЕ КЛЕММЫ И ЗАЖИМЫ, ROHS: ПОДРОБНОСТИ, ПРОДУКТ: HEADERS, ТИП: SHROUDED, КОЛИЧЕСТВО ПОЗИЦИЙ: 10 POSITION, ШАГ: 2 MM, КОЛИЧЕСТВО РЯДОВ: 1 ROW, ВИД МОНТАЖА: THROUGH HOLE, ТИП ВЫВОДОВ: SOLDER PIN, УГОЛ МОНТАЖА: RIGHT ANGLE, ТИП КОНТАКТА: PIN (MALE), ПОКРЫТИЕ КОНТАКТА: TIN, ДЛИНА КОНЕЧНОГО ЗАЖИМА: 3.5 MM, СЕРИЯ: 53254, КОММЕРЧЕСКОЕ ОБОЗНАЧЕНИЕ: MICRO-LATCH, ПРИМЕНЕНИЕ: SIGNAL, WIRE-TO-BOARD, МИНИМАЛЬНАЯ РАБОЧАЯ ТЕМПЕРАТУРА: - 40 C, МАКСИМАЛЬНАЯ РАБОЧАЯ ТЕМПЕРАТУРА: + 105 C, УПАКОВКА: TRAY, ТИП ПРИНАДЛЕЖНОСТЕЙ: -, ТОРГОВАЯ МАРКА: MOLEX, МАТЕРИАЛ КОНТАКТА: TIN, ТИП КОНТАКТА: -, НОМИНАЛЬНЫЙ ТОК: 2 A, ЦВЕТ КОЖУХА: NATURAL, МАТЕРИАЛ КОРПУСА: NYLON, ТИП ПРОДУКТА: HEADERS &amp; WIRE HOUSINGS, РАЗМЕР ФАБРИЧНОЙ УПАКОВКИ: 800, ПОДКАТЕГОРИЯ: HEADERS &amp; WIRE HOUSINGS, НОМИНАЛЬНОЕ НАПРЯЖЕНИЕ: 125 V, ДРУГИЕ НАЗВАНИЯ ТОВАРА №: 532541070</t>
  </si>
  <si>
    <t>53254-1070</t>
  </si>
  <si>
    <t>КАТЕГОРИЯ ПРОДУКТА: ПРОВОДНЫЕ КЛЕММЫ И ЗАЖИМЫ ДЛЯ МОНТАЖА НА ПЕЧАТНУЮ ПЛАТУ, ROHS: ПОДРОБНОСТИ, ПРОДУКТ: WIRE HOUSINGS, ТИП: PLUG HOUSING, КОЛИЧЕСТВО ПОЗИЦИЙ: 4 POSITION, ШАГ: 1.5 MM, КОЛИЧЕСТВО РЯДОВ: 1 ROW, ВИД МОНТАЖА: CABLE MOUNT / FREE HANGING, ТИП ВЫВОДОВ: CRIMP, ТИП КОНТАКТА: PIN (MALE), СЕРИЯ: 502578, КОММЕРЧЕСКОЕ ОБОЗНАЧЕНИЕ: CLIK-MATE, ПРИМЕНЕНИЕ: SIGNAL, WIRE-TO-BOARD, МИНИМАЛЬНАЯ РАБОЧАЯ ТЕМПЕРАТУРА: - 40 C, МАКСИМАЛЬНАЯ РАБОЧАЯ ТЕМПЕРАТУРА: + 105 C, УПАКОВКА: BULK, ТОРГОВАЯ МАРКА: MOLEX, НОМИНАЛЬНЫЙ ТОК: 2 A, КОРПУСА РАЗЪЕМОВ: PLUG, ТИП ПРОДУКТА: HEADERS &amp; WIRE HOUSINGS, РАЗМЕР ФАБРИЧНОЙ УПАКОВКИ: 1000, ПОДКАТЕГОРИЯ: HEADERS &amp; WIRE HOUSINGS, НОМИНАЛЬНОЕ НАПРЯЖЕНИЕ: 100 V</t>
  </si>
  <si>
    <t>502578-0400</t>
  </si>
  <si>
    <t>КОНТАКТ НА КАБЕЛЬ 12 В, КАТЕГОРИЯ ПРОДУКТА: ПРОВОДНЫЕ КЛЕММЫ И ЗАЖИМЫ; ПРОДУКТ: CONTACTS; ТИП: -; КОЛИЧЕСТВО ПОЗИЦИЙ: -; ШАГ: -; КОЛИЧЕСТВО РЯДОВ: -; ИНТЕРВАЛ МЕЖДУ РЯДАМИ: -; ВИД МОНТАЖА: -; ТИП ВЫВОДОВ: CRIMP; УГОЛ МОНТАЖА: -; ТИП КОНТАКТА: PIN (MALE); ПОКРЫТИЕ КОНТАКТА: TIN; ДЛИНА СОЕДИНИТЕЛЬНОГО ШТЫРЬКА: -; ДЛИНА КОНЕЧНОГО ЗАЖИМА: -; СЕРИЯ: 502579; КОММЕРЧЕСКОЕ ОБОЗНАЧЕНИЕ: CLIK-MATE; ПРИМЕНЕНИЕ: SIGNAL; СОРТАМЕНТ ПРОВОДА: 28 AWG; УПАКОВКА: REEL; ТИП ПРИНАДЛЕЖНОСТЕЙ: -; МАТЕРИАЛ КОНТАКТА: TIN; ТИП КОНТАКТА: MALE; НОМИНАЛЬНЫЙ ТОК: 2 A; ЦВЕТ КОЖУХА: -; КОРПУСА РАЗЪЕМОВ: -; МАТЕРИАЛ КОРПУСА: -; СОПРОТИВЛЕНИЕ ИЗОЛЯЦИИ: -; ТИП ФИКСАЦИИ: -; РАЗМЕР ФАБРИЧНОЙ УПАКОВКИ:РАЗМЕР ФАБРИЧНОЙ УПАКОВКИ: 15000; НОМИНАЛЬНОЕ НАПРЯЖЕНИЕ: 12 VAC/DC; ВЕС ИЗДЕЛИЯ: 22,500 MG</t>
  </si>
  <si>
    <t>КАТЕГОРИЯ ПРОДУКТА: РАЗЪЕМЫ DIN 41612, ROHS: ПОДРОБНОСТИ, ПРОДУКТ: PLUGS, КОЛИЧЕСТВО ПОЗИЦИЙ: 48 POSITION, КОЛИЧЕСТВО РЯДОВ: 3 ROW, ШАГ: 2.54 MM, ТИП: C, ТИП ВЫВОДОВ: SOLDER PIN, УГОЛ МОНТАЖА: RIGHT, НОМИНАЛЬНЫЙ ТОК: 1.5 A, МАТЕРИАЛ КОНТАКТА: PHOSPHOR BRONZE, СЕРИЯ: 1393644, ТОРГОВАЯ МАРКА: TE CONNECTIVITY, МАТЕРИАЛ КОРПУСА: POLYESTER, ТИП ПРОДУКТА: DIN 41612 CONNECTORS, РЯДОВ ПОД НАГРУЗКОЙ: A, B, C, РАЗМЕР ФАБРИЧНОЙ УПАКОВКИ: 60, ПОДКАТЕГОРИЯ: BACKPLANE CONNECTORS, ДЛИНА СВОБОДНОГО КОНЦА: 3 MM</t>
  </si>
  <si>
    <t>8-1393644-0</t>
  </si>
  <si>
    <t>РАЗЪЕМ НА КАБЕЛЬ ДО 50 В, КАТЕГОРИЯ ПРОДУКТА: ПРОВОДНЫЕ КЛЕММЫ И ЗАЖИМЫ; ПРОДУКТ: WIRE HOUSINGS; ТИП: PLUG HOUSING; КОЛИЧЕСТВО ПОЗИЦИЙ: 6 POSITION; ШАГ: 1.25 MM; КОЛИЧЕСТВО РЯДОВ: 1 ROW; ВИД МОНТАЖА: -; ТИП ВЫВОДОВ: -; ТИП КОНТАКТА: -; СЕРИЯ: 502380; КОММЕРЧЕСКОЕ ОБОЗНАЧЕНИЕ: CLIK-MATE; ПРИМЕНЕНИЕ: SIGNAL, WIRE-TO-BOARD; МИНИМАЛЬНАЯ РАБОЧАЯ ТЕМПЕРАТУРА: - 40 C; МАКСИМАЛЬНАЯ РАБОЧАЯ ТЕМПЕРАТУРА: + 105 C; УПАКОВКА: BULK; НОМИНАЛЬНЫЙ ТОК: 1 A; ЦВЕТ КОЖУХА: WHITE; КОРПУСА РАЗЪЕМОВ: PLUG; МАТЕРИАЛ КОРПУСА: POLYBUTYLENE TEREPHTHALATE (PBT); РАЗМЕР ФАБРИЧНОЙ УПАКОВКИ:РАЗМЕР ФАБРИЧНОЙ УПАКОВКИ: 1000; НОМИНАЛЬНОЕ НАПРЯЖЕНИЕ: ДО 50 V</t>
  </si>
  <si>
    <t>ПРИНАДЛЕЖНОСТИ ДЛЯ ВЫКЛЮЧАТЕЛЯ</t>
  </si>
  <si>
    <t>КОРПУС ВЫКЛЮЧАТЕЛЯ. КАТЕГОРИЯ ПРОДУКТА: ОБОРУДОВАНИЕ ДЛЯ ПЕРЕКЛЮЧЕНИЯ, ROHS: ПОДРОБНОСТИ, ПРОДУКТ: HARDWARE, ТИП: BOOT, ДЛЯ ИСПОЛЬЗОВАНИЯ ВМЕСТЕ С: TOGGLE SWITCHES, ПРЕДНАЗНАЧЕНО ДЛЯ: TT, MTA, GEMINI SERIES, УПАКОВКА: BULK, ТОРГОВАЯ МАРКА: TE CONNECTIVITY / P&amp;B, ЦВЕТ: BLACK, ОСОБЕННОСТИ: SPLASHPROOF, MOLDED IN HEX NUT, ВЫСОТА: 14.73 MM, ДЛИНА: 10.79 MM, МАТЕРИАЛ: NEOPRENE, ТИП ПРОДУКТА: SWITCH HARDWARE, РАЗМЕР ФАБРИЧНОЙ УПАКОВКИ: 100, ПОДКАТЕГОРИЯ: SWITCH ACCESSORIES, ШИРИНА: 10.79 MM, ДРУГИЕ НАЗВАНИЯ ТОВАРА №: 1825612-1</t>
  </si>
  <si>
    <t>B1440004</t>
  </si>
  <si>
    <t>TE CONNECTIVITY / P&amp;B</t>
  </si>
  <si>
    <t>ДИОД ОБЩЕГО НАЗНАЧЕНИЯ</t>
  </si>
  <si>
    <t>КАТЕГОРИЯ ПРОДУКТА: ВЫПРЯМИТЕЛИ, ROHS: ПОДРОБНОСТИ, ВИД МОНТАЖА: THROUGH HOLE, УПАКОВКА / БЛОК: DO-41, VR - ОБРАТНОЕ НАПРЯЖЕНИЕ: 400 V, IF - ПРЯМОЙ ТОК: 1 A, ТИП: FAST RECOVERY RECTIFIERS, КОНФИГУРАЦИЯ: SINGLE, VF - ПРЯМОЕ НАПРЯЖЕНИЕ: 1.3 V, МАКСИМАЛЬНЫЙ ТОК ПЕРЕГРУЗКИ: 30 A, IR - ОБРАТНЫЙ ТОК : 5 UA, ВРЕМЯ ВОССТАНОВЛЕНИЯ: 50 NS, МИНИМАЛЬНАЯ РАБОЧАЯ ТЕМПЕРАТУРА: - 65 C, МАКСИМАЛЬНАЯ РАБОЧАЯ ТЕМПЕРАТУРА: + 150 C, СЕРИЯ: UF1004, УПАКОВКА: REEL, УПАКОВКА: CUT TAPE, ТОРГОВАЯ МАРКА: DIODES INCORPORATED, ВЫСОТА: 2.72 MM, ДЛИНА: 5.21 MM, PD - РАССЕИВАНИЕ МОЩНОСТИ: -, ПРОДУКТ: RECTIFIERS, ТИП ПРОДУКТА: RECTIFIERS, РАЗМЕР ФАБРИЧНОЙ УПАКОВКИ: 5000, ПОДКАТЕГОРИЯ: DIODES &amp; RECTIFIERS, ТИП ВЫВОДОВ: THROUGH HOLE, ШИРИНА: 2.72 MM</t>
  </si>
  <si>
    <t>UF1004-T</t>
  </si>
  <si>
    <t>КАТЕГОРИЯ ПРОДУКТА: ПОДАВИТЕЛИ ЭСР / ДИОДЫ ДЛЯ ПОДАВЛЕНИЯ ПЕРЕХОДНЫХ СКАЧКОВ НАПРЯЖЕНИЯ, ROHS: ПОДРОБНОСТИ, ТИП ПРОДУКТА: ESD SUPPRESSORS, ПОЛЯРНОСТЬ: BIDIRECTIONAL, РАБОЧЕЕ НАПРЯЖЕНИЕ: 5 V, КОЛИЧЕСТВО КАНАЛОВ: 2 CHANNEL, ТИП ВЫВОДОВ: SMD/SMT, УПАКОВКА / БЛОК: SOT-23-3, НАПРЯЖЕНИЕ ПРОБОЯ: 7.6 V, НАПРЯЖЕНИЕ ФИКСАЦИИ: 10 V, PPPM - ПИКОВОЕ РАССЕИВАНИЕ МОЩНОСТИ: 350 W, VЕСР - НАПРЯЖЕНИЕ ЭЛЕКТРОСТАТИЧЕСКОГО РАЗРЯДА ПРИ КОНТАКТЕ: 30 KV, VЕСР - НАПРЯЖЕНИЕ ЭЛЕКТРОСТАТИЧЕСКОГО РАЗРЯДА ПРИ ВОЗДУШНОМ ЗАЗОРЕ: 15 KV, CD - ЕМКОСТЬ ДИОДА: 75 PF, IПИ - ПИКОВЫЙ ИМПУЛЬСНЫЙ ТОК: 13 A, МИНИМАЛЬНАЯ РАБОЧАЯ ТЕМПЕРАТУРА: - 65 C, МАКСИМАЛЬНАЯ РАБОЧАЯ ТЕМПЕРАТУРА: + 150 C, СЕРИЯ: PESDXL2BT, КВАЛИФИКАЦИЯ: AEC-Q101, УПАКОВКА: REEL, УПАКОВКА: CUT TAPE, УПАКОВКА: MOUSEREEL, ТОРГОВАЯ МАРКА: NEXPERIA, РАЗМЕР ФАБРИЧНОЙ УПАКОВКИ: 3000, ПОДКАТЕГОРИЯ: TVS DIODES / ESD SUPPRESSION DIODES, ДРУГИЕ НАЗВАНИЯ ТОВАРА №: 934058864215</t>
  </si>
  <si>
    <t>PESD5V0L2BT</t>
  </si>
  <si>
    <t>ТРАНЗИСТОР БИПОЛЯРНЫЙ МОЩНОСТЬЮ РАССЕИВАНИЯ МЕНЕЕ 1 ВТ</t>
  </si>
  <si>
    <t>ТРАНЗИСТОР МОП МОЩНОСТЬ РАССЕИВАНИЯ 2 ВТ</t>
  </si>
  <si>
    <t>СВЕТОДИОД НАКЛАДНОГО МОНТАЖА, КАТЕГОРИЯ ПРОДУКТА: СТАНДАРТНЫЕ СВЕТОДИОДЫ - НАКЛАДНОГО МОНТАЖА; ПРОДУКТ: BLUE LEDS; УПАКОВКА / БЛОК: 0805 (2012 METRIC); ОРИЕНТАЦИЯ: TOP VIEW; ЦВЕТ ОСВЕЩЕНИЯ: BLUE; IF - ПРЯМОЙ ТОК: 20 MA; VF - ПРЯМОЕ НАПРЯЖЕНИЕ: 3.3 V; ДЛИНА ВОЛНЫ/ЦВЕТОВАЯ ТЕМПЕРАТУРА: 465 NM; ИНТЕНСИВНОСТЬ ОСВЕЩЕНИЯ: 100 MCD; УГОЛ ОБЗОРА: 110 DEG; НОМИНАЛЬНАЯ МОЩНОСТЬ: 120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 2000; ВЕС ИЗДЕЛИЯ: 1,814 MG</t>
  </si>
  <si>
    <t>APHCM2012QBC/D-F01</t>
  </si>
  <si>
    <t>СВЕТОЧУВСТВИТЕЛЬНАЯ МАТРИЦА, ОПТОПАРА, БЫСТРОДЕЙСТВУЮЩАЯ ОПТОПАРА</t>
  </si>
  <si>
    <t>БЫСТРОДЕЙСТВУЮЩАЯ ОПТОПАРА, КАТЕГОРИЯ ПРОДУКТА: БЫСТРОДЕЙСТВУЮЩИЕ ОПТОПАРЫ; УПАКОВКА / БЛОК: SOIC-8; ДИАПАЗОН ДАННЫХ: 10 MB/S; КОЛИЧЕСТВО КАНАЛОВ: 2 CHANNEL; ТИП ВЫХОДА: OPEN COLLECTOR; НАПРЯЖЕНИЕ ИЗОЛЯЦИИ: 3750 VRMS; VF - ПРЯМОЕ НАПРЯЖЕНИЕ: 1.5 V; IF - ПРЯМОЙ ТОК: 10 MA; VR - ОБРАТНОЕ НАПРЯЖЕНИЕ: 5 V; PD - РАССЕИВАНИЕ МОЩНОСТИ: 60 MW; КОЭФФИЦИЕНТ ПЕРЕДАЧИ ПО ТОКУ: -; МИНИМАЛЬНАЯ РАБОЧАЯ ТЕМПЕРАТУРА: - 40 C; МАКСИМАЛЬНАЯ РАБОЧАЯ ТЕМПЕРАТУРА: + 85 C; СЕРИЯ: HCPL-0630; УПАКОВКА: REEL; УПАКОВКА: CUT TAPE; УПАКОВКА: MOUSEREEL; ВРЕМЯ СПАДА: 10 NS; ВЫСОТА: 3.17 MM; ДЛИНА: 5.08 MM; ВЫХОДНОЙ ТОК: 50 MA; ВРЕМЯ НАРАСТАНИЯ: 24 NS; РАЗМЕР ФАБРИЧНОЙ УПАКОВКИ: 1500; ШИРИНА: 3.937 MM; ВЕС ИЗДЕЛИЯ: 355,833 MG</t>
  </si>
  <si>
    <t>HCPL-0630-500E</t>
  </si>
  <si>
    <t>КРИСТАЛЛ ПЬЕЗОЭЛЕКТРИЧЕСКИЙ, КАТЕГОРИЯ ПРОДУКТА: КРИСТАЛЛЫ; ТИП ВЫВОДОВ: SMD/SMT; УПАКОВКА / БЛОК: 5 MM X 3.2 MM; ЁМКОСТЬ НАГРУЗКИ: 20 PF; ЧАСТОТА: 10 MHZ; ДОПУСТИМОЕ ОТКЛОНЕНИЕ: 30 PPM; СТАБИЛЬНОСТЬ ЧАСТОТЫ: 100 PPM; ЭФФЕКТИВНОЕ ПОСЛЕДОВАТЕЛЬНОЕ СОПРОТИВЛЕНИЕ: 80 OHMS; УРОВЕНЬ ВОЗБУЖДЕНИЯ: 300 UW; МИНИМАЛЬНАЯ РАБОЧАЯ ТЕМПЕРАТУРА: - 55 C; МАКСИМАЛЬНАЯ РАБОЧАЯ ТЕМПЕРАТУРА: + 125 C; ДЛИНА: 5 MM; ШИРИНА: 3.2 MM; ВЫСОТА: 0.85 MM; ДИАМЕТР: -; СЕРИЯ: ECX-53B-DU; УПАКОВКА: REEL; УПАКОВКА: CUT TAPE; УПАКОВКА: MOUSEREEL; ВИД МОНТАЖА: SMD/SMT; РАЗМЕР ФАБРИЧНОЙ УПАКОВКИ: 1000; ТИП: SMD CRYSTAL; ВЕС ИЗДЕЛИЯ: 89 MG</t>
  </si>
  <si>
    <t>МИКРОСХЕМА ДЛЯ УПРАВЛЕНИЯ ПИТАНИЕМ, КАТЕГОРИЯ ПРОДУКТА: ИСТОЧНИКИ ОПОРНОГО НАПРЯЖЕНИЯ; ВИД МОНТАЖА: SMD/SMT; УПАКОВКА / БЛОК: SOT-23-3; ТИП ССЫЛКИ: SHUNT PRECISION REFERENCES; ВЫХОДНОЕ НАПРЯЖЕНИЕ: 4.096 V; ИСХОДНАЯ ТОЧНОСТЬ: 0.1 %; ТЕМПЕРАТУРНЫЙ КОЭФФИЦИЕНТ: 150 PPM / C; СЕРИЯ VREF - ВХОДНОЕ НАПРЯЖЕНИЕ - МАКС.: -; ТОК ЧЕРЕЗ ШУНТ - МАКС.: 15 MA; МИНИМАЛЬНАЯ РАБОЧАЯ ТЕМПЕРАТУРА: - 40 C; МАКСИМАЛЬНАЯ РАБОЧАЯ ТЕМПЕРАТУРА: + 85 C; СЕРИЯ: LM4040-N; УПАКОВКА: REEL; УПАКОВКА: CUT TAPE; УПАКОВКА: MOUSEREEL; ТОЧНОСТЬ: 7 MV; ОПИСАНИЕ/ФУНКЦИЯ: PRECISION MICROPOWER SHUNT VOLTAGE REFERENCE; ВЫСОТА: 0.93 MM; ДЛИНА: 2.92 MM; ПРОДУКТ: VOLTAGE REFERENCES; РАЗМЕР ФАБРИЧНОЙ УПАКОВКИ:РАЗМЕР ФАБРИЧНОЙ УПАКОВКИ: 1000; ТОПОЛОГИЯ: SHUNT REFERENCES; ШИРИНА: 1.3 MM; ВЕС ИЗДЕЛИЯ: 77 MG</t>
  </si>
  <si>
    <t>LM4040AIM3-4.1/NOPB</t>
  </si>
  <si>
    <t>МИКРОСХЕМА ДЛЯ УПРАВЛЕНИЯ ПИТАНИЕМ. КАТЕГОРИЯ ПРОДУКТА: КОНТРОЛЬНЫЕ ЦЕПИ, ROHS: ПОДРОБНОСТИ, ТИП: VOLTAGE SUPERVISORY, ВИД МОНТАЖА: SMD/SMT, УПАКОВКА / БЛОК: SC-70-3, ПОРОГОВОЕ НАПРЯЖЕНИЕ: 2.5 V, 3 V, 3.3 V, 5 V, КОЛИЧЕСТВО КОНТРОЛИРУЕМЫХ ВХОДОВ: 1 INPUT, ТИП ВЫХОДА: PUSH-PULL, РУЧНОЙ СБРОС: NO MANUAL RESET, КОНТРОЛЬНЫЕ ТАЙМЕРЫ: NO WATCHDOG, ПЕРЕКЛЮЧЕНИЕ НА РЕЗЕРВНОЕ БАТАРЕЙНОЕ ПИТАНИЕ: NO BACKUP, ВРЕМЯ ЗАДЕРЖКИ СБРОСА: 840 MS, НАПРЯЖЕНИЕ ПИТАНИЯ - МАКС.: 5.5 V, МИНИМАЛЬНАЯ РАБОЧАЯ ТЕМПЕРАТУРА: - 40 C, МАКСИМАЛЬНАЯ РАБОЧАЯ ТЕМПЕРАТУРА: + 125 C, СЕРИЯ: ADM809, УПАКОВКА: REEL, УПАКОВКА: CUT TAPE, УПАКОВКА: MOUSEREEL, ТОРГОВАЯ МАРКА: ANALOG DEVICES, СИГНАЛЫ ВКЛЮЧЕНИЯ ЧИПА: NO CHIP ENABLE, ВЫСОТА: 1 MM (MAX), ДЛИНА: 2 MM, РАБОЧИЙ ТОК ИСТОЧНИКА ПИТАНИЯ: 60 UA, ПОРОГ ПОВЫШЕНИЯ НАПРЯЖЕНИЯ: 2.35 V, ОБНАРУЖЕНИЕ СБОЯ ЭЛЕКТРОПИТАНИЯ: NO, ТИП ПРОДУКТА: SUPERVISORY CIRCUITS, РАЗМЕР ФАБРИЧНОЙ УПАКОВКИ: 3000, ПОДКАТЕГОРИЯ: PMIC - POWER MANAGEMENT ICS, НАПРЯЖЕНИЕ ПИТАНИЯ - МИН.: 1 V, ПОРОГ ПОНИЖЕНИЯ НАПРЯЖЕНИЯ: 2.28 V, ШИРИНА: 1.25 MM</t>
  </si>
  <si>
    <t>ADM809ZAKSZ-REEL7</t>
  </si>
  <si>
    <t>МИКРОСХЕМА ДЛЯ УПРАВЛЕНИЯ ПИТАНИЕМ. КАТЕГОРИЯ ПРОДУКТА: КОММУТАЦИОННЫЕ КОНТРОЛЛЕРЫ, ROHS: ПОДРОБНОСТИ, ТОПОЛОГИЯ: FLYBACK, КОЛИЧЕСТВО ВЫХОДОВ: 1 OUTPUT, ЧАСТОТА ПЕРЕКЛЮЧЕНИЙ: 10 KHZ TO 300 KHZ, РАБОЧИЙ ЦИКЛ (МАКС.): 0,75, ВХОДНОЕ НАПРЯЖЕНИЕ: 8 V TO 23 V, ВЫХОДНОЕ НАПРЯЖЕНИЕ: 5 V, ВЫХОДНОЙ ТОК: 800 MA, МИНИМАЛЬНАЯ РАБОЧАЯ ТЕМПЕРАТУРА: - 40 C, МАКСИМАЛЬНАЯ РАБОЧАЯ ТЕМПЕРАТУРА: + 150 C, ВИД МОНТАЖА: SMD/SMT, УПАКОВКА / БЛОК: SO-NARROW-16, УПАКОВКА: REEL, УПАКОВКА: CUT TAPE, УПАКОВКА: MOUSEREEL, ТОРГОВАЯ МАРКА: STMICROELECTRONICS, ОПИСАНИЕ/ФУНКЦИЯ: MULTIMODE CONTROLLER FOR SMPS, ВРЕМЯ СПАДА: 40 NS, ИЗОЛЯЦИЯ: ISOLATED, ЧУВСТВИТЕЛЬНЫЙ К ВЛАЖНОСТИ: YES, РАБОЧИЙ ТОК ИСТОЧНИКА ПИТАНИЯ: 4 MA, РАБОЧЕЕ НАПРЯЖЕНИЕ ПИТАНИЯ: 8 V TO 23 V, ТИП ВЫХОДА: TOTEM POLE, ПРОДУКТ: CURRENT MODE PWM CONTROLLERS, ТИП ПРОДУКТА: SWITCHING CONTROLLERS, ВРЕМЯ НАРАСТАНИЯ: 50 NS, СЕРИЯ: L6566BH, ОТКЛЮЧЕНИЕ: SHUTDOWN, РАЗМЕР ФАБРИЧНОЙ УПАКОВКИ: 2500, ПОДКАТЕГОРИЯ: PMIC - POWER MANAGEMENT ICS, ТИП: CURRENT MODE PWM CONTROLLERS</t>
  </si>
  <si>
    <t>МИКРОСХЕМА ДЛЯ УПРАВЛЕНИЯ ПИТАНИЕМ, КАТЕГОРИЯ ПРОДУКТА: LDO РЕГУЛЯТОРЫ НАПРЯЖЕНИЯ; ВИД МОНТАЖА: SMD/SMT; УПАКОВКА / БЛОК: TO-263-5; ВЫХОДНОЕ НАПРЯЖЕНИЕ: 2.5 V; ВЫХОДНОЙ ТОК: 5 A; КОЛИЧЕСТВО ВЫХОДОВ: 1 OUTPUT; ПОЛЯРНОСТЬ: POSITIVE; ТОК ПОКОЯ: 200 UA; ВХОДНОЕ НАПРЯЖЕНИЕ (МАКС.): 5.5 V; ВХОДНОЕ НАПРЯЖЕНИЕ МИН.: 2.8 V; ТИП ВЫХОДА: FIXED; МИНИМАЛЬНАЯ РАБОЧАЯ ТЕМПЕРАТУРА: - 40 C; МАКСИМАЛЬНАЯ РАБОЧАЯ ТЕМПЕРАТУРА: + 85 C; НАПРЯЖЕНИЕ ОТПУСКАНИЯ: 250 MV; СЕРИЯ: TPS75625; УПАКОВКА: REEL; УПАКОВКА: CUT TAPE; УПАКОВКА: MOUSEREEL; ВЫСОТА: 4.58 MM; IB - ВХОДНОЙ ТОК СМЕЩЕНИЯ: 125 UA; ДЛИНА: 10.16 MM; НЕСТАБИЛЬНОСТЬ ВЫХОДНОГО НАПРЯЖЕНИЯ ИЛИ ТОКА: 0.04 %/V; НЕСТАБИЛЬНОСТЬ ВЫХОДНОЙ НАГРУЗКИ: 0.35 %/V; ЧУВСТВИТЕЛЬНЫЙ К ВЛАЖНОСТИ: YES; РАБОЧИЙ ТОК ИСТОЧНИКА ПИТАНИЯ: 120 UA; РАЗМЕР ФАБРИЧНОЙ УПАКОВКИ: 500; ТОЧНОСТЬ РЕГУЛИРОВАНИЯ НАПРЯЖЕНИЯ: 3 %; ШИРИНА: 8.42 MM; ВЕС ИЗДЕЛИЯ: 1.456 G</t>
  </si>
  <si>
    <t>TPS75625KTTT</t>
  </si>
  <si>
    <t>ОПТИЧЕСКИ РАЗВЯЗАННЫЙ УСИЛИТЕЛЬ,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</si>
  <si>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ЧАСЫ РЕАЛЬНОГО ВРЕМЕНИ, ROHS: ПОДРОБНОСТИ, ВИД МОНТАЖА: SMD/SMT, УПАКОВКА / БЛОК: 3.7 MM X 2.5 MM, ИНТЕРФЕЙС ШИНЫ СИСТЕМНЫХ ЧАСОВ: SPI, ФОРМАТ ДАННЫХ: YY-MM-DD-DD, ФОРМАТ ПРЕДСТАВЛЕНИЯ ВРЕМЕНИ: HH:MM:SS, ПЕРЕКЛЮЧЕНИЕ НА РЕЗЕРВНОЕ БАТАРЕЙНОЕ ПИТАНИЕ: BACKUP SWITCHING, РАЗМЕР ПАМЯТИ СИСТЕМНЫХ ЧАСОВ: 8 B, НАПРЯЖЕНИЕ ПИТАНИЯ - МАКС.: 5.5 V, НАПРЯЖЕНИЕ ПИТАНИЯ - МИН.: 1.3 V, МИНИМАЛЬНАЯ РАБОЧАЯ ТЕМПЕРАТУРА: - 40 C, МАКСИМАЛЬНАЯ РАБОЧАЯ ТЕМПЕРАТУРА: + 125 C, УПАКОВКА: REEL, УПАКОВКА: CUT TAPE, УПАКОВКА: MOUSEREEL, ТОРГОВАЯ МАРКА: MICRO CRYSTAL, ТИП ПРОДУКТА: REAL TIME CLOCKS, СЕРИЯ: RV-3149, РАЗМЕР ФАБРИЧНОЙ УПАКОВКИ: 1000, ПОДКАТЕГОРИЯ: CLOCK &amp; TIMER ICS, ТИП: REAL-TIME CLOCK MODULE WITH SPI-BUS, ДРУГИЕ НАЗВАНИЯ ТОВАРА №: 203641-MG01</t>
  </si>
  <si>
    <t>RV-3149-C3 32.768KHZ OPTION A TB QA</t>
  </si>
  <si>
    <t>МИНИАТЮРНЫЕ РЕЛЬСЫ - ЗАПЧАСТЬ К 3D ПРИНТЕРУ</t>
  </si>
  <si>
    <t>МИНИАТЮРНЫЕ РЕЛЬСЫ, ШИРИНА РЕЛЬСА 12 ММ. ДЛИНА РЕЛЬСА 1000 ММ.</t>
  </si>
  <si>
    <t>MGN12 -1000MM</t>
  </si>
  <si>
    <t>СИЛОВОЙ ИНДУКТОР (КАТУШКА ИНДУКТИВНОСТИ), ПОВЕРХНОСТНОГО МОНТАЖА, СИЛОВОЙ ИНДУКТОР (КАТУШКА ИНДУКТИВНОСТИ), СИНФАЗНЫЙ ДРОССЕЛЬ ПОВЕРХНОСТНОГО МОНТАЖА, СИНФАЗНЫЙ ДРОССЕЛЬ, КАТУШКА ИНДУКТИВНОСТИ., КАТУШКА ИНДУКТИВНОСТИ, СИЛОВОЙ ИНДУКТОР (КАТУШКА ИНДУКТИВНОСТИ), ПОВЕРХНОСТНОГО МОНТАЖА,</t>
  </si>
  <si>
    <t>КАТЕГОРИЯ ПРОДУКТА: СИЛОВЫЕ ИНДУКТОРЫ - ПОВЕРХНОСТНЫЙ МОНТАЖ, ROHS: ПОДРОБНОСТИ, ТИП: WIREWOUND, ТИП ВЫВОДОВ: SMD/SMT, ЭКРАНИРОВАНИЕ: SHIELDED, ИНДУКТИВНОСТЬ: 10 UH, ДОПУСТИМОЕ ОТКЛОНЕНИЕ: 0,2, МАКСИМАЛЬНЫЙ ПОСТОЯННЫЙ ТОК: 4.5 A, МАКСИМАЛЬНОЕ СОПРОТИВЛЕНИЕ ПОСТОЯННОМУ ТОКУ: 28 MOHMS, ТОК НАСЫЩЕНИЯ: 5.8 A, МИНИМАЛЬНАЯ РАБОЧАЯ ТЕМПЕРАТУРА: - 40 C, МАКСИМАЛЬНАЯ РАБОЧАЯ ТЕМПЕРАТУРА: + 125 C, Q МИН.: -, ВИД МОНТАЖА: PCB MOUNT, ДЛИНА: 12.5 MM, ШИРИНА: 12.5 MM, ВЫСОТА: 4.5 MM, ДИАМЕТР: -, МАТЕРИАЛ СЕРДЕЧНИКА: FERRITE, СЕРИЯ: DR124, УПАКОВКА: REEL, УПАКОВКА: CUT TAPE, УПАКОВКА: MOUSEREEL, ПРИМЕНЕНИЕ: POWER,</t>
  </si>
  <si>
    <t>DR124-100-R</t>
  </si>
  <si>
    <t>КАТЕГОРИЯ ПРОДУКТА: РЧ-ИНДУКТОРЫ - ПОВЕРХНОСТНЫЙ МОНТАЖ, ROHS: ПОДРОБНОСТИ, ТИП: WIREWOUND, ТИП ВЫВОДОВ: SMD/SMT, УПАКОВКА / БЛОК: 0805 (2012 METRIC), ЭКРАНИРОВАНИЕ: UNSHIELDED, ИНДУКТИВНОСТЬ: 240 NH, ДОПУСТИМОЕ ОТКЛОНЕНИЕ: 0,02, МАКСИМАЛЬНЫЙ ПОСТОЯННЫЙ ТОК: 350 MA, МАКСИМАЛЬНОЕ СОПРОТИВЛЕНИЕ ПОСТОЯННОМУ ТОКУ: 1 OHMS, ТОК НАСЫЩЕНИЯ: -, МИНИМАЛЬНАЯ РАБОЧАЯ ТЕМПЕРАТУРА: - 40 C, МАКСИМАЛЬНАЯ РАБОЧАЯ ТЕМПЕРАТУРА: + 125 C, Q МИН.: 44, ВИД МОНТАЖА: PCB MOUNT, ДЛИНА: 2.29 MM, ШИРИНА: 1.73 MM, ВЫСОТА: 1.52 MM, ДИАМЕТР: -, МАТЕРИАЛ СЕРДЕЧНИКА: CERAMIC, КВАЛИФИКАЦИЯ: AEC-Q200, СЕРИЯ: 0805CS, УПАКОВКА: REEL, УПАКОВКА: CUT TAPE, УПАКОВКА: MOUSEREEL, ПРИМЕНЕНИЕ: AUTOMOTIVE, ТОРГОВАЯ МАРКА: COILCRAFT, КОРПУС - ДЮЙМЫ: 805, КОРПУС - ММ: 2012, ПРОДУКТ: RF INDUCTORS, ТИП ПРОДУКТА: FIXED INDUCTORS, ЧАСТОТА СОБСТВЕННЫХ КОЛЕБАНИЙ: 770 MHZ, РАЗМЕР ФАБРИЧНОЙ УПАКОВКИ: 2000, ПОДКАТЕГОРИЯ: INDUCTORS, CHOKES &amp; COILS, ПРЕРЫВАНИЕ: STANDARD, ТЕСТОВАЯ ЧАСТОТА: 100 MHZ, ВЕС ИЗДЕЛИЯ: 10 MG,</t>
  </si>
  <si>
    <t>0805CS-241XGLB</t>
  </si>
  <si>
    <t>КАТЕГОРИЯ ПРОДУКТА: СИЛОВЫЕ ИНДУКТОРЫ - ПОВЕРХНОСТНЫЙ МОНТАЖ, ROHS: ПОДРОБНОСТИ, ТИП: WIREWOUND, ТИП ВЫВОДОВ: SMD/SMT, УПАКОВКА / БЛОК: 1210 (3225 METRIC), ЭКРАНИРОВАНИЕ: SHIELDED, ИНДУКТИВНОСТЬ: 3.3 UH, ДОПУСТИМОЕ ОТКЛОНЕНИЕ: 0,1, МАКСИМАЛЬНЫЙ ПОСТОЯННЫЙ ТОК: 260 MA, МАКСИМАЛЬНОЕ СОПРОТИВЛЕНИЕ ПОСТОЯННОМУ ТОКУ: 1.2 OHMS, ТОК НАСЫЩЕНИЯ: -, МИНИМАЛЬНАЯ РАБОЧАЯ ТЕМПЕРАТУРА: - 40 C, МАКСИМАЛЬНАЯ РАБОЧАЯ ТЕМПЕРАТУРА: + 125 C, Q МИН.: 30, ВИД МОНТАЖА: PCB MOUNT, ДЛИНА: 3.2 MM, ШИРИНА: 2.5 MM, ВЫСОТА: 2.2 MM, ДИАМЕТР: -, МАТЕРИАЛ СЕРДЕЧНИКА: CERAMIC, СЕРИЯ: CM3225, УПАКОВКА: REEL, УПАКОВКА: CUT TAPE, УПАКОВКА: MOUSEREEL, ПРИМЕНЕНИЕ: RF, ТОРГОВАЯ МАРКА: BOURNS, КОРПУС - ДЮЙМЫ: 1210, КОРПУС - ММ: 3225, ТИП ЯДРА: MULTILAYER, ЧУВСТВИТЕЛЬНЫЙ К ВЛАЖНОСТИ: YES, ПРОДУКТ: POWER INDUCTORS, ТИП ПРОДУКТА: FIXED INDUCTORS, ЧАСТОТА СОБСТВЕННЫХ КОЛЕБАНИЙ: 60 MHZ, РАЗМЕР ФАБРИЧНОЙ УПАКОВКИ: 2000, ПОДКАТЕГОРИЯ: INDUCTORS, CHOKES &amp; COILS, ПРЕРЫВАНИЕ: STANDARD, ТЕСТОВАЯ ЧАСТОТА: 7.96 MHZ, ВЕС ИЗДЕЛИЯ: 44 MG</t>
  </si>
  <si>
    <t>CM322522-3R3KL</t>
  </si>
  <si>
    <t>КАТЕГОРИЯ ПРОДУКТА: РЧ-ИНДУКТОРЫ - ПОВЕРХНОСТНЫЙ МОНТАЖ, ROHS: ПОДРОБНОСТИ, ПРИМЕНЕНИЕ: AUTOMOTIVE, ТОРГОВАЯ МАРКА: COILCRAFT, КОРПУС - ДЮЙМЫ: 805, КОРПУС - ММ: 2012, МАТЕРИАЛ СЕРДЕЧНИКА: CERAMIC, ДИАМЕТР: -, ВЫСОТА: 1.52 MM, ИНДУКТИВНОСТЬ: 220 UH, ДЛИНА: 2.29 MM, МАКСИМАЛЬНЫЙ ПОСТОЯННЫЙ ТОК: 320 MA, МАКСИМАЛЬНОЕ СОПРОТИВЛЕНИЕ ПОСТОЯННОМУ ТОКУ: 2.4 OHMS, МАКСИМАЛЬНАЯ РАБОЧАЯ ТЕМПЕРАТУРА: + 125 C, МИНИМАЛЬНАЯ РАБОЧАЯ ТЕМПЕРАТУРА: - 40 C, ВИД МОНТАЖА: PCB MOUNT, УПАКОВКА / БЛОК: 0805 (5750 METRIC), УПАКОВКА: REEL, УПАКОВКА: CUT TAPE, УПАКОВКА: MOUSEREEL, ПРОДУКТ: RF INDUCTORS, ТИП ПРОДУКТА: FIXED INDUCTORS, Q МИН.: 23, КВАЛИФИКАЦИЯ: AEC-Q200, ТОК НАСЫЩЕНИЯ: -, ЧАСТОТА СОБСТВЕННЫХ КОЛЕБАНИЙ: 310 MHZ, СЕРИЯ: LQH, ЭКРАНИРОВАНИЕ: UNSHIELDED, РАЗМЕР ФАБРИЧНОЙ УПАКОВКИ: 2000, ПОДКАТЕГОРИЯ: INDUCTORS, CHOKES &amp; COILS, ПРЕРЫВАНИЕ: STANDARD, ТИП ВЫВОДОВ: SMD/SMT, ТЕСТОВАЯ ЧАСТОТА: 25 MHZ, ДОПУСТИМОЕ ОТКЛОНЕНИЕ: 0,05, ТИП: WIREWOUND, ШИРИНА: 1.73 MM,</t>
  </si>
  <si>
    <t>LQH55DN221M03L</t>
  </si>
  <si>
    <t>КАТЕГОРИЯ ПРОДУКТА: СИЛОВЫЕ ИНДУКТОРЫ - ПОВЕРХНОСТНЫЙ МОНТАЖ, ROHS: ПОДРОБНОСТИ, ТИП: WIREWOUND, ТИП ВЫВОДОВ: SMD/SMT, УПАКОВКА / БЛОК: 2020 (5252 METRIC), ЭКРАНИРОВАНИЕ: SHIELDED, ИНДУКТИВНОСТЬ: 2.2 UH, ДОПУСТИМОЕ ОТКЛОНЕНИЕ: 0,2, МАКСИМАЛЬНЫЙ ПОСТОЯННЫЙ ТОК: 5.8 A, МАКСИМАЛЬНОЕ СОПРОТИВЛЕНИЕ ПОСТОЯННОМУ ТОКУ: 29.2 MOHMS, ТОК НАСЫЩЕНИЯ: 10 А, МИНИМАЛЬНАЯ РАБОЧАЯ ТЕМПЕРАТУРА: - 55 C, МАКСИМАЛЬНАЯ РАБОЧАЯ ТЕМПЕРАТУРА: + 125 C, Q МИН.: -, ВИД МОНТАЖА: PCB MOUNT, ДЛИНА: 5.18 MM, ШИРИНА: 5.18 MM, ВЫСОТА: 3 MM, ДИАМЕТР: -, МАТЕРИАЛ СЕРДЕЧНИКА: COMPOSITE, СЕРИЯ: IHLP2020, УПАКОВКА: REEL, УПАКОВКА: CUT TAPE, УПАКОВКА: MOUSEREEL, ПРИМЕНЕНИЕ: COMMERCIAL, ТОРГОВАЯ МАРКА: VISHAY / DALE, КОРПУС - ДЮЙМЫ: 2020, КОРПУС - ММ: 5252, ПРОДУКТ: POWER INDUCTORS, ТИП ПРОДУКТА: FIXED INDUCTORS, ЧАСТОТА СОБСТВЕННЫХ КОЛЕБАНИЙ: 39 MHZ, РАЗМЕР ФАБРИЧНОЙ УПАКОВКИ: 2000, ПОДКАТЕГОРИЯ: INDUCTORS, CHOKES &amp; COILS, ВЕС ИЗДЕЛИЯ: 200 MG,</t>
  </si>
  <si>
    <t>IHLP2020CZER2R2M01</t>
  </si>
  <si>
    <t>КАТЕГОРИЯ ПРОДУКТА: СИЛОВЫЕ ИНДУКТОРЫ - ПОВЕРХНОСТНЫЙ МОНТАЖ, ROHS: ПОДРОБНОСТИ, ТИП: WIREWOUND, ТИП ВЫВОДОВ: SMD/SMT, УПАКОВКА / БЛОК: 2020 (5252 METRIC), ЭКРАНИРОВАНИЕ: SHIELDED, ИНДУКТИВНОСТЬ: 10 UH, ДОПУСТИМОЕ ОТКЛОНЕНИЕ: 0,2, МАКСИМАЛЬНЫЙ ПОСТОЯННЫЙ ТОК: 5.8 A, МАКСИМАЛЬНОЕ СОПРОТИВЛЕНИЕ ПОСТОЯННОМУ ТОКУ: 29.2 MOHMS, ТОК НАСЫЩЕНИЯ: 14 А, МИНИМАЛЬНАЯ РАБОЧАЯ ТЕМПЕРАТУРА: - 55 C, МАКСИМАЛЬНАЯ РАБОЧАЯ ТЕМПЕРАТУРА: + 125 C, Q МИН.: -, ВИД МОНТАЖА: PCB MOUNT, ДЛИНА: 5.18 MM, ШИРИНА: 5.18 MM, ВЫСОТА: 3 MM, ДИАМЕТР: -, МАТЕРИАЛ СЕРДЕЧНИКА: COMPOSITE, СЕРИЯ: IHLP2020, УПАКОВКА: REEL, УПАКОВКА: CUT TAPE, УПАКОВКА: MOUSEREEL, ПРИМЕНЕНИЕ: COMMERCIAL, ТОРГОВАЯ МАРКА: VISHAY / DALE, КОРПУС - ДЮЙМЫ: 2020, КОРПУС - ММ: 5252, ПРОДУКТ: POWER INDUCTORS, ТИП ПРОДУКТА: FIXED INDUCTORS, ЧАСТОТА СОБСТВЕННЫХ КОЛЕБАНИЙ: 39 MHZ, РАЗМЕР ФАБРИЧНОЙ УПАКОВКИ: 2000, ПОДКАТЕГОРИЯ: INDUCTORS, CHOKES &amp; COILS, ВЕС ИЗДЕЛИЯ: 200 MG,</t>
  </si>
  <si>
    <t>IHLP5050CEER100M01</t>
  </si>
  <si>
    <t>КАТЕГОРИЯ ПРОДУКТА: ТАНТАЛОВЫЕ КОНДЕНСАТОРЫ - ТВЕРДЫЕ, ДЛЯ ПОВЕРХНОСТНОГО МОНТАЖА, ROHS: ПОДРОБНОСТИ, СЕРИЯ: TAJ, ЁМКОСТЬ: 10UF, НОМИНАЛЬНОЕ НАПРЯЖЕНИЕ ПОСТОЯННОГО ТОКА: 35 VDC, ДОПУСТИМОЕ ОТКЛОНЕНИЕ: 0,2, ЭФФЕКТИВНОЕ ПОСЛЕДОВАТЕЛЬНОЕ СОПРОТИВЛЕНИЕ: 1,6 OHMS, КОРПУС - ДЮЙМЫ: 2312, КОРПУС - ММ: 6032,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ТОК УТЕЧКИ: 11.8 UA, ДЛИНА: 7.3 MM, ПРОДУКТ: TANTALUM SOLID STANDARD GRADE - OTHER VARIOUS, ТИП ПРОДУКТА: TANTALUM CAPACITORS, ВЕС ИЗДЕЛИЯ: 300MG,</t>
  </si>
  <si>
    <t>TAJC106M035RNJ</t>
  </si>
  <si>
    <t>КАТЕГОРИЯ ПРОДУКТА: ТАНТАЛОВЫЕ КОНДЕНСАТОРЫ - ТВЕРДЫЕ, ДЛЯ ПОВЕРХНОСТНОГО МОНТАЖА, ROHS: ПОДРОБНОСТИ, СЕРИЯ: TAJ, ЁМКОСТЬ: 22 UF, НОМИНАЛЬНОЕ НАПРЯЖЕНИЕ ПОСТОЯННОГО ТОКА: 35 VDC, ДОПУСТИМОЕ ОТКЛОНЕНИЕ: 0,2, ЭФФЕКТИВНОЕ ПОСЛЕДОВАТЕЛЬНОЕ СОПРОТИВЛЕНИЕ: 1,6 OHMS, КОРПУС - ДЮЙМЫ: 2312, КОРПУС - ММ: 6032,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ТОК УТЕЧКИ: 11.8 UA, ДЛИНА: 7.3 MM, ПРОДУКТ: TANTALUM SOLID STANDARD GRADE - OTHER VARIOUS, ТИП ПРОДУКТА: TANTALUM CAPACITORS, ВЕС ИЗДЕЛИЯ: 300MG,</t>
  </si>
  <si>
    <t>593D226X9035D2TE3</t>
  </si>
  <si>
    <t>КАТЕГОРИЯ ПРОДУКТА: ТАНТАЛОВЫЕ КОНДЕНСАТОРЫ - ТВЕРДЫЕ, ДЛЯ ПОВЕРХНОСТНОГО МОНТАЖА, ROHS: ПОДРОБНОСТИ, СЕРИЯ: TAJ, ЁМКОСТЬ: 10 UF, НОМИНАЛЬНОЕ НАПРЯЖЕНИЕ ПОСТОЯННОГО ТОКА: 25 VDC, ДОПУСТИМОЕ ОТКЛОНЕНИЕ: 0,2, ЭФФЕКТИВНОЕ ПОСЛЕДОВАТЕЛЬНОЕ СОПРОТИВЛЕНИЕ: 2,3 OHMS, КОРПУС - ДЮЙМЫ: 2312, КОРПУС - ММ: 6032,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ТОК УТЕЧКИ: 11.8 UA, ДЛИНА: 7.3 MM, ПРОДУКТ: TANTALUM SOLID STANDARD GRADE - OTHER VARIOUS, ТИП ПРОДУКТА: TANTALUM CAPACITORS, ВЕС ИЗДЕЛИЯ: 300MG,</t>
  </si>
  <si>
    <t>293D106X9025B2TE3</t>
  </si>
  <si>
    <t>КАТЕГОРИЯ ПРОДУКТА: ТАНТАЛОВЫЕ КОНДЕНСАТОРЫ - ТВЕРДЫЕ, ДЛЯ ПОВЕРХНОСТНОГО МОНТАЖА, ROHS: ПОДРОБНОСТИ, СЕРИЯ: TAJ, ЁМКОСТЬ: 100 UF, НОМИНАЛЬНОЕ НАПРЯЖЕНИЕ ПОСТОЯННОГО ТОКА: 10VDC, ДОПУСТИМОЕ ОТКЛОНЕНИЕ: 0,2, ЭФФЕКТИВНОЕ ПОСЛЕДОВАТЕЛЬНОЕ СОПРОТИВЛЕНИЕ:600 МOHMS, КОРПУС - ДЮЙМЫ: 2312, КОРПУС - ММ: 6032,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ТОК УТЕЧКИ: 11.8 UA, ДЛИНА: 7.3 MM, ПРОДУКТ: TANTALUM SOLID STANDARD GRADE - OTHER VARIOUS, ТИП ПРОДУКТА: TANTALUM CAPACITORS, ВЕС ИЗДЕЛИЯ: 300MG,</t>
  </si>
  <si>
    <t>293D107X9010D2TE3</t>
  </si>
  <si>
    <t>КАТЕГОРИЯ ПРОДУКТА: ТАНТАЛОВЫЕ КОНДЕНСАТОРЫ - ТВЕРДЫЕ, ДЛЯ ПОВЕРХНОСТНОГО МОНТАЖА, ROHS: ПОДРОБНОСТИ, СЕРИЯ: T491, ЁМКОСТЬ: 47 UF, НОМИНАЛЬНОЕ НАПРЯЖЕНИЕ ПОСТОЯННОГО ТОКА: 25 VDC, ДОПУСТИМОЕ ОТКЛОНЕНИЕ: 0,2,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ТОК УТЕЧКИ: 11.8 UA, ДЛИНА: 7.3 MM, ПРОДУКТ: TANTALUM SOLID STANDARD GRADE - OTHER VARIOUS, ТИП ПРОДУКТА: TANTALUM CAPACITORS, РАЗМЕР ФАБРИЧНОЙ УПАКОВКИ: 500, ПОДКАТЕГОРИЯ: CAPACITORS, ТИП: SMD / SMT, ШИРИНА: 4.3 MM, ДРУГИЕ НАЗВАНИЯ ТОВАРА №: B45196H5476M409, ВЕС ИЗДЕЛИЯ: 446,840 MG,</t>
  </si>
  <si>
    <t>T491D476M025AT</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</si>
  <si>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1000 UF, НОМИНАЛЬНОЕ НАПРЯЖЕНИЕ ПОСТОЯННОГО ТОКА: 35 VDC, МАКСИМАЛЬНАЯ РАБОЧАЯ ТЕМПЕРАТУРА: + 105 C, ДИАМЕТР: 10 MM, ШАГ ВЫВОДОВ: 5 MM, ДЛИНА: 20 MM, СРОК СЛУЖБЫ: 1000 HOUR, ДОПУСТИМОЕ ОТКЛОНЕНИЕ: 0,2, ПУЛЬСИРУЮЩИЙ ТОК: 293 MA, МИНИМАЛЬНАЯ РАБОЧАЯ ТЕМПЕРАТУРА: - 40 C, ИСПОЛНЕНИЕ ВЫВОДОВ: STRAIGHT, КВАЛИФИКАЦИЯ: AEC-Q200, СЕРИЯ: EB, УПАКОВКА: BULK, ТОРГОВАЯ МАРКА: PANASONIC, КОЭФФИЦИЕНТ ЗАТУХАНИЯ, DF: 0.15, ТИП ПРОДУКТА: ELECTROLYTIC CAPACITORS, РАЗМЕР ФАБРИЧНОЙ УПАКОВКИ: 200, ПОДКАТЕГОРИЯ: CAPACITORS, ТИП: RADIAL LEAD TYPE, ВЕС ИЗДЕЛИЯ: 2,560 G,</t>
  </si>
  <si>
    <t>EEUEB1V102B</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</si>
  <si>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330 UF, НОМИНАЛЬНОЕ НАПРЯЖЕНИЕ ПОСТОЯННОГО ТОКА: 50 VDC, МАКСИМАЛЬНАЯ РАБОЧАЯ ТЕМПЕРАТУРА: + 105 C, ДИАМЕТР: 10 MM, ШАГ ВЫВОДОВ: 5 MM, ДЛИНА: 20 MM, СРОК СЛУЖБЫ: 10000 HOUR, ДОПУСТИМОЕ ОТКЛОНЕНИЕ: 0,2, ПУЛЬСИРУЮЩИЙ ТОК: 293 MA, МИНИМАЛЬНАЯ РАБОЧАЯ ТЕМПЕРАТУРА: - 40 C, ИСПОЛНЕНИЕ ВЫВОДОВ: STRAIGHT, КВАЛИФИКАЦИЯ: AEC-Q200, СЕРИЯ: EB, УПАКОВКА: BULK, ТОРГОВАЯ МАРКА: PANASONIC, КОЭФФИЦИЕНТ ЗАТУХАНИЯ, DF: 0.15, ТИП ПРОДУКТА: ELECTROLYTIC CAPACITORS, РАЗМЕР ФАБРИЧНОЙ УПАКОВКИ: 200, ПОДКАТЕГОРИЯ: CAPACITORS, ТИП: RADIAL LEAD TYPE, ВЕС ИЗДЕЛИЯ: 2,560 G,</t>
  </si>
  <si>
    <t>МНОГОСЛОЙНЫЙ КЕРАМИЧЕСКИЙ КОНДЕНСАТОР, УПАКОВКА: CUT TAPE, УПАКОВКА: MOUSEREEL, УПАКОВКА: REEL, ПРЕРЫВАНИЕ: STANDARD, ЁМКОСТЬ: 22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ТИП ВЫВОДОВ: SMD/SMT, СЕРИЯ: C0G (NP0), ДЛИНА: 3.2 MM, УПАКОВКА / БЛОК: 1206 (3216 METRIC), ТИП: C0G (NP0) DIELECTRIC, ШИРИНА: 1.6 MM, ТОРГОВАЯ МАРКА: AVX, ЕМКОСТЬ - НФ: 4.7 NF, ЕМКОСТЬ - МКФ: 0.0047 UF, КЛАСС: CLASS 1, РАЗМЕР ФАБРИЧНОЙ УПАКОВКИ: 4000, ВЕС ИЗДЕЛИЯ: 6,4 MG</t>
  </si>
  <si>
    <t>C0805C220J5GACTU</t>
  </si>
  <si>
    <t>КАТЕГОРИЯ ПРОДУКТА: МНОГОСЛОЙНЫЕ КЕРАМИЧЕСКИЕ КОНДЕНСАТОРЫ - ПОВЕРХНОСТНОГО МОНТАЖА, ROHS: ПОДРОБНОСТИ, ПРЕРЫВАНИЕ: FLEXIBLE (SOFT), ЁМКОСТЬ: 0.1 UF, НОМИНАЛЬНОЕ НАПРЯЖЕНИЕ ПОСТОЯННОГО ТОКА: 25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GCJ, УПАКОВКА: REEL, УПАКОВКА: CUT TAPE, УПАКОВКА: MOUSEREEL, ТОРГОВАЯ МАРКА: MURATA ELECTRONICS,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SURFACE MOUNT MLCC, НОМИНАЛЬНОЕ НАПРЯЖЕНИЕ ПЕРЕМЕННОГО ТОКА: -, ШИРИНА: 0.8 MM, ВЕС ИЗДЕЛИЯ: 6,300 MG,</t>
  </si>
  <si>
    <t>GCJ188R71E104KA12D</t>
  </si>
  <si>
    <t>КАТЕГОРИЯ ПРОДУКТА: МНОГОСЛОЙНЫЕ КЕРАМИЧЕСКИЕ КОНДЕНСАТОРЫ - ПОВЕРХНОСТНОГО МОНТАЖА, ROHS: ПОДРОБНОСТИ, ПРЕРЫВАНИЕ: FLEXIBLE (SOFT), ЁМКОСТЬ: 6800 UF, НОМИНАЛЬНОЕ НАПРЯЖЕНИЕ ПОСТОЯННОГО ТОКА: 6,3 VDC, ДИЭЛЕКТРИЧЕСКИЙ:C0G (NP0), ДОПУСТИМОЕ ОТКЛОНЕНИЕ: 0,1, КОРПУС - ДЮЙМЫ: 805, КОРПУС - ММ: 2012, ВЫСОТА: 1.4 MM, МИНИМАЛЬНАЯ РАБОЧАЯ ТЕМПЕРАТУРА: - 55 C, МАКСИМАЛЬНАЯ РАБОЧАЯ ТЕМПЕРАТУРА: + 125 C, ТИП ВЫВОДОВ: SMD/SMT, КВАЛИФИКАЦИЯ: AEC-Q200, СЕРИЯ: AUTOMLCC X7R FLEX, УПАКОВКА: REEL, УПАКОВКА: CUT TAPE, УПАКОВКА: MOUSEREEL,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</si>
  <si>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08055C682KAT2A</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</si>
  <si>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CL; ЕМКОСТЬ - НФ: 1 NF;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</si>
  <si>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CL31B102KJHNNNE</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</si>
  <si>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35 VDC, ДИЭЛЕКТРИЧЕСКИЙ: X7R, ДОПУСТИМОЕ ОТКЛОНЕНИЕ: 0,05, КОРПУС - ДЮЙМЫ: 1812, КОРПУС - ММ: 4532, МИНИМАЛЬНАЯ РАБОЧАЯ ТЕМПЕРАТУРА: - 55 C, МАКСИМАЛЬНАЯ РАБОЧАЯ ТЕМПЕРАТУРА: + 125 C, ПРОДУКТ: GENERAL TYPE MLCCS, ТИП ВЫВОДОВ: SMD/SMT, СЕРИЯ: SMD COMM C0G HV, УПАКОВКА: REEL, УПАКОВКА: CUT TAPE, УПАКОВКА: MOUSEREEL, КЛАСС: CLASS 1, ДЛИНА: 4.5 MM, УПАКОВКА / БЛОК: 1812 (4532 METRIC), ТИП ПРОДУКТА: CERAMIC CAPACITORS, РАЗМЕР ФАБРИЧНОЙ УПАКОВКИ: 1000, ПОДКАТЕГОРИЯ: CAPACITORS, ТИП: HIGH VOLTAGE C0G DIELECTRIC COMMERCIAL MLCCS, НОМИНАЛЬНОЕ НАПРЯЖЕНИЕ ПЕРЕМЕННОГО ТОКА: -, ШИРИНА: 3.2 MM, ВЕС ИЗДЕЛИЯ: 110 MG,</t>
  </si>
  <si>
    <t>CL32B106KLULNNE</t>
  </si>
  <si>
    <t>CL32B226KOJNNNE</t>
  </si>
  <si>
    <t>КАТЕГОРИЯ ПРОДУКТА: МНОГОСЛОЙНЫЕ КЕРАМИЧЕСКИЕ КОНДЕНСАТОРЫ - ПОВЕРХНОСТНОГО МОНТАЖА, ROHS: ПОДРОБНОСТИ, ПРЕРЫВАНИЕ: FLEXIBLE (SOFT), ЁМКОСТЬ: 1 UF, НОМИНАЛЬНОЕ НАПРЯЖЕНИЕ ПОСТОЯННОГО ТОКА: 50 VDC, ДИЭЛЕКТРИЧЕСКИЙ: X7R, ДОПУСТИМОЕ ОТКЛОНЕНИЕ: 0,1, КОРПУС - ДЮЙМЫ: 805, КОРПУС - ММ: 2012, ВЫСОТА: 1.4 MM, МИНИМАЛЬНАЯ РАБОЧАЯ ТЕМПЕРАТУРА: - 55 C, МАКСИМАЛЬНАЯ РАБОЧАЯ ТЕМПЕРАТУРА: + 125 C, ПРОДУКТ: AUTOMOTIVE MLCCS, ТИП ВЫВОДОВ: SMD/SMT, КВАЛИФИКАЦИЯ: AEC-Q200, СЕРИЯ: AUTOMLCC X7R FLEX, УПАКОВКА: REEL, УПАКОВКА: CUT TAPE, УПАКОВКА: MOUSEREEL, ТОРГОВАЯ МАРКА: KYOCERA AVX,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5,500 MG</t>
  </si>
  <si>
    <t>08055C105K4Z2A</t>
  </si>
  <si>
    <t>КАТЕГОРИЯ ПРОДУКТА: МНОГОСЛОЙНЫЕ КЕРАМИЧЕСКИЕ КОНДЕНСАТОРЫ - ПОВЕРХНОСТНОГО МОНТАЖА, УПАКОВКА: CUT TAPE, УПАКОВКА: MOUSEREEL, УПАКОВКА: REEL, ЁМКОСТЬ: 6.8 UF, НОМИНАЛЬНОЕ НАПРЯЖЕНИЕ ПОСТОЯННОГО ТОКА: 50 VDC, ДИЭЛЕКТРИЧЕСКИЙ: X7R, ДОПУСТИМОЕ ОТКЛОНЕНИЕ: 20 %, КОРПУС - ДЮЙМЫ: 1812, КОРПУС - ММ: 4532, ВЫСОТА: 2.5 MM, МИНИМАЛЬНАЯ РАБОЧАЯ ТЕМПЕРАТУРА: - 55 C, МАКСИМАЛЬНАЯ РАБОЧАЯ ТЕМПЕРАТУРА: + 125 C, ПРОДУКТ: GENERAL TYPE MLCCS, ТИП ВЫВОДОВ: SMD/SMT, СЕРИЯ: C, ДЛИНА: 4.5 MM, УПАКОВКА / БЛОК: 1812 (4532 METRIC), ТИП: MULTILAYER CERAMIC CHIP CAPACITOR, ШИРИНА: 3.2 MM, ЕМКОСТЬ - НФ: 6800 NF, КЛАСС: CLASS2, РАЗМЕР ФАБРИЧНОЙ УПАКОВКИ: 500, ДРУГИЕ НАЗВАНИЯ ТОВАРА №: C4532X7R1H685M, ВЕС ИЗДЕЛИЯ: 110 MG</t>
  </si>
  <si>
    <t>КАТЕГОРИЯ ПРОДУКТА: МНОГОСЛОЙНЫЕ КЕРАМИЧЕСКИЕ КОНДЕНСАТОРЫ - ПОВЕРХНОСТНОГО МОНТАЖА, ROHS: ПОДРОБНОСТИ, ПРЕРЫВАНИЕ: FLEXIBLE (SOFT), ЁМКОСТЬ: 47 UF, НОМИНАЛЬНОЕ НАПРЯЖЕНИЕ ПОСТОЯННОГО ТОКА: 25VDC, ДИЭЛЕКТРИЧЕСКИЙ: X7R, ДОПУСТИМОЕ ОТКЛОНЕНИЕ: 0,1, КОРПУС - ДЮЙМЫ: 805, КОРПУС - ММ: 2012, ВЫСОТА: 1.4 MM, МИНИМАЛЬНАЯ РАБОЧАЯ ТЕМПЕРАТУРА: - 55 C, МАКСИМАЛЬНАЯ РАБОЧАЯ ТЕМПЕРАТУРА: + 125 C, ПРОДУКТ: AUTOMOTIVE MLCCS, ТИП ВЫВОДОВ: SMD/SMT, КВАЛИФИКАЦИЯ: AEC-Q200, СЕРИЯ: AUTOMLCC X7R FLEX, УПАКОВКА: REEL, УПАКОВКА: CUT TAPE, УПАКОВКА: MOUSEREEL, ЕМКОСТЬ - НФ: 1000 NF, ДЛИНА: 2 MM, УПАКОВКА / БЛОК: 0805 (2012 METRIC), ТИП ПРОДУКТА: CERAMIC CAPACITORS, РАЗМЕР ФАБРИЧНОЙ УПАКОВКИ: 2000, ПОДКАТЕГОРИЯ: CAPACITORS, КОММЕРЧЕСКОЕ ОБОЗНАЧЕНИЕ: FLEXITERM, НОМИНАЛЬНОЕ НАПРЯЖЕНИЕ ПЕРЕМЕННОГО ТОКА: -, ШИРИНА: 1.25 MM, ВЕС ИЗДЕЛИЯ: 6,3 MG</t>
  </si>
  <si>
    <t>TMK325ABJ476MM-T</t>
  </si>
  <si>
    <t>КАТЕГОРИЯ ПРОДУКТА: МНОГОСЛОЙНЫЕ КЕРАМИЧЕСКИЕ КОНДЕНСАТОРЫ - ПОВЕРХНОСТНОГО МОНТАЖА, ROHS: ПОДРОБНОСТИ, ПРЕРЫВАНИЕ: STANDARD, ЁМКОСТЬ: 1000 PF, НОМИНАЛЬНОЕ НАПРЯЖЕНИЕ ПОСТОЯННОГО ТОКА: 1 KVDC, ДИЭЛЕКТРИЧЕСКИЙ: C0G (NP0), ДОПУСТИМОЕ ОТКЛОНЕНИЕ: 0,05, КОРПУС - ДЮЙМЫ: 1812, КОРПУС - ММ: 4532, МИНИМАЛЬНАЯ РАБОЧАЯ ТЕМПЕРАТУРА: - 55 C, МАКСИМАЛЬНАЯ РАБОЧАЯ ТЕМПЕРАТУРА: + 125 C, ПРОДУКТ: GENERAL TYPE MLCCS, ТИП ВЫВОДОВ: SMD/SMT, СЕРИЯ: SMD COMM C0G HV, УПАКОВКА: REEL, УПАКОВКА: CUT TAPE, УПАКОВКА: MOUSEREEL, ТОРГОВАЯ МАРКА: KEMET, ЕМКОСТЬ - НФ: 1 NF, ЕМКОСТЬ - МКФ: 0.001 UF, КЛАСС: CLASS 1, ДЛИНА: 4.5 MM, УПАКОВКА / БЛОК: 1812 (4532 METRIC), ТИП ПРОДУКТА: CERAMIC CAPACITORS, РАЗМЕР ФАБРИЧНОЙ УПАКОВКИ: 1000, ПОДКАТЕГОРИЯ: CAPACITORS, ТИП: HIGH VOLTAGE C0G DIELECTRIC COMMERCIAL MLCCS, НОМИНАЛЬНОЕ НАПРЯЖЕНИЕ ПЕРЕМЕННОГО ТОКА: -, ШИРИНА: 3.2 MM, ДРУГИЕ НАЗВАНИЯ ТОВАРА №: C1812C102JDGAC7800, ВЕС ИЗДЕЛИЯ: 110 MG,</t>
  </si>
  <si>
    <t>C1812C102JDGACTU</t>
  </si>
  <si>
    <t>МНОГОСЛОЙНЫЙ КЕРАМИЧЕСКИЙ КОНДЕНСАТОР,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МНОГОСЛОЙНЫЕ КЕРАМИЧЕСКИЕ КОНДЕНСАТОРЫ ПОСТОЯННОЙ ЕМКОСТИ ДЛЯ ПОВЕРХНОСТНОГО МОНТАЖА, МНОГОСЛОЙНЫЕ</t>
  </si>
  <si>
    <t>КАТЕГОРИЯ ПРОДУКТА: ПЛЕНОЧНЫЕ КОНДЕНСАТОРЫ, ROHS: ПОДРОБНОСТИ, СЕРИЯ: B32776G, ТИП ВЫВОДОВ: RADIAL, ПРОДУКТ: DC LINK FILM CAPACITORS, ДИЭЛЕКТРИЧЕСКИЙ: POLYPROPYLENE (PP), ЁМКОСТЬ: 15 UF, НОМИНАЛЬНОЕ НАПРЯЖЕНИЕ ПОСТОЯННОГО ТОКА: 800 VDC, ДОПУСТИМОЕ ОТКЛОНЕНИЕ: 0,1, КОЛИЧЕСТВО КОНТАКТОВ: 4 PIN, ШАГ ВЫВОДОВ: 37.5 MM, ИСПОЛНЕНИЕ ВЫВОДОВ: STRAIGHT, МИНИМАЛЬНАЯ РАБОЧАЯ ТЕМПЕРАТУРА: - 40 C, МАКСИМАЛЬНАЯ РАБОЧАЯ ТЕМПЕРАТУРА: + 105 C, ДЛИНА: 41.5 MM, ШИРИНА: 20 MM, ВЫСОТА: 39.5 MM, ЭФФЕКТИВНОЕ ПОСЛЕДОВАТЕЛЬНОЕ СОПРОТИВЛЕНИЕ: 7 MOHMS, УПАКОВКА: BULK, ТОРГОВАЯ МАРКА: EPCOS / TDK, ДИАМЕТР: -, ТИП ПРОДУКТА: FILM CAPACITORS, РАЗМЕР ФАБРИЧНОЙ УПАКОВКИ: 160, ПОДКАТЕГОРИЯ: CAPACITORS, ДРУГИЕ НАЗВАНИЯ ТОВАРА №: B32776G8156K000, ВЕС ИЗДЕЛИЯ: 40 G,</t>
  </si>
  <si>
    <t>B32776G8156K000</t>
  </si>
  <si>
    <t>TDK DIP</t>
  </si>
  <si>
    <t>КОНДЕНСАТОР ЗАЩИЩЕННЫЙ, КАТЕГОРИЯ ПРОДУКТА: ЗАЩИЩЕННЫЕ КОНДЕНСАТОРЫ; ПРОДУКТ: SAFETY FILM CAPACITORS; ТИП ВЫВОДОВ: RADIAL; ДИЭЛЕКТРИЧЕСКИЙ: POLYPROPYLENE (PP); ЁМКОСТЬ: 0.1 UF; НОМИНАЛЬНОЕ НАПРЯЖЕНИЕ ПЕРЕМЕННОГО ТОКА: 530 VAC; НОМИНАЛЬНОЕ НАПРЯЖЕНИЕ ПОСТОЯННОГО ТОКА: 1 KVDC; ДОПУСТИМОЕ ОТКЛОНЕНИЕ: 20 %; КОЛИЧЕСТВО КОНТАКТОВ: 2; ШАГ ВЫВОДОВ: 15 MM; ИСПОЛНЕНИЕ ВЫВОДОВ: STRAIGHT; МИНИМАЛЬНАЯ РАБОЧАЯ ТЕМПЕРАТУРА: - 40 C; МАКСИМАЛЬНАЯ РАБОЧАЯ ТЕМПЕРАТУРА: + 110 C; УПАКОВКА / БЛОК: 18 MM X 11 MM X 18.5 MM; ДЛИНА: 18 MM; ШИРИНА: 11 MM; ВЫСОТА: 18.5 MM; СЕРИЯ: B32912; УПАКОВКА: BULK; ЕМКОСТЬ - НФ: 100 NF; ЕМКОСТЬ - ПФ: 100000 PF; ДИАМЕТР КАБЕЛЯ: 0.8 MM; РАЗМЕР ФАБРИЧНОЙ УПАКОВКИ: 300; ТИП: EMI SUPPRESSION CAPACITORS (MKP); ДРУГИЕ НАЗВАНИЯ ТОВАРА №: B32912A5104M000; ВЕС ИЗДЕЛИЯ: 5 G</t>
  </si>
  <si>
    <t>МЕТАЛЛОПЛЕНОЧНЫЙ РЕЗИСТОР, РЕЗИСТОР ТОЛСТОПЛЕНОЧНЫЙ ДЛЯ ПОВЕРХНОСТНОГО МОНТАЖА, РЕЗИСТОР ТОЛСТОПЛЕНОЧНЫЙ ДЛЯ ПОВЕРХНОСТНОГО МОНТАЖА АРТ:, РЕЗИСТОР ТОЛСТОПЛЕНОЧНЫЙ ДЛЯ ПОВЕРХНОСТНОГО МОНТАЖА АРТ:</t>
  </si>
  <si>
    <t>КАТЕГОРИЯ ПРОДУКТА: ТОЛСТОПЛЕНОЧНЫЕ РЕЗИСТОРЫ – ДЛЯ ПОВЕРХНОСТНОГО МОНТАЖА; УПАКОВКА: REEL; УПАКОВКА: CUT TAPE; УПАКОВКА: MOUSEREEL; СЕРИЯ: RC; СОПРОТИВЛЕНИЕ: 0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</si>
  <si>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RC0603FR-070RL</t>
  </si>
  <si>
    <t>RC0603FR-07140KL</t>
  </si>
  <si>
    <t>RC0603FR-0714KL</t>
  </si>
  <si>
    <t>RC0603FR-0715KL</t>
  </si>
  <si>
    <t>RC0603FR-071K05L</t>
  </si>
  <si>
    <t>RC0603FR-071K5L</t>
  </si>
  <si>
    <t>RC0603FR-07499RL</t>
  </si>
  <si>
    <t>RC0603FR-07820RL</t>
  </si>
  <si>
    <t>RC0603FR-078K25L</t>
  </si>
  <si>
    <t>КАТЕГОРИЯ ПРОДУКТА: ТОЛСТОПЛЕНОЧНЫЕ РЕЗИСТОРЫ – ДЛЯ ПОВЕРХНОСТНОГО МОНТАЖА; УПАКОВКА: REEL; УПАКОВКА: CUT TAPE; УПАКОВКА: MOUSEREEL; СЕРИЯ: RC; СОПРОТИВЛЕНИЕ:60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</si>
  <si>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RC0603FR-0727K4L</t>
  </si>
  <si>
    <t>КАТЕГОРИЯ ПРОДУКТА: ТОЛСТОПЛЕНОЧНЫЕ РЕЗИСТОРЫ – ДЛЯ ПОВЕРХНОСТНОГО МОНТАЖА; УПАКОВКА: REEL; УПАКОВКА: CUT TAPE; УПАКОВКА: MOUSEREEL; СЕРИЯ: RC; СОПРОТИВЛЕНИЕ:61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</si>
  <si>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RC0603FR-0754K9L</t>
  </si>
  <si>
    <t>КАТЕГОРИЯ ПРОДУКТА: ТОЛСТОПЛЕНОЧНЫЕ РЕЗИСТОРЫ – ДЛЯ ПОВЕРХНОСТНОГО МОНТАЖА; УПАКОВКА: REEL; УПАКОВКА: CUT TAPE; УПАКОВКА: MOUSEREEL; СЕРИЯ: RC; СОПРОТИВЛЕНИЕ:9.09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</si>
  <si>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RC0603FR-079K09L</t>
  </si>
  <si>
    <t>РЕЗИСТОР ТОЛСТОПЛЕНОЧНЫЙ ДЛЯ ПОВЕРХНОСТНОГО МОНТАЖА СЕРИЯ: RC, СОПРОТИВЛЕНИЕ: 150 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</si>
  <si>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RC0603JR-07150RL</t>
  </si>
  <si>
    <t>РЕЗИСТОР ТОЛСТОПЛЕНОЧНЫЙ ДЛЯ ПОВЕРХНОСТНОГО МОНТАЖА СЕРИЯ: RC, СОПРОТИВЛЕНИЕ: 1 MOHMS,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</si>
  <si>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RC0603JR-071ML</t>
  </si>
  <si>
    <t>RC0603JR-07330KL</t>
  </si>
  <si>
    <t>RC0603JR-0733KL</t>
  </si>
  <si>
    <t>РЕЗИСТОР ТОЛСТОПЛЕНОЧНЫЙ ДЛЯ ПОВЕРХНОСТНОГО МОНТАЖА СЕРИЯ: RC, СОПРОТИВЛЕНИЕ: 330 OHMS, НОМИНАЛЬНАЯ МОЩНОСТЬ: 100 MW (1/10 W), ДОПУСТИМОЕ ОТКЛОНЕНИЕ: 5 %, ТЕМПЕРАТУРНЫЙ КОЭФФИЦИЕНТ: 150 PPM / C, МИН. РАБ. ТЕМП.: - 55 C, МАКС. РАБ. ТЕМП.: + 155 C, НОМИНАЛ. НАПР.: 75 V, КОРПУС - ДЮЙМЫ: 0603, КОРПУС - ММ: 1608, ОСОБЕННОСТИ: -, УПАКОВКА: CUT TAPE, УПАКОВКА: MOUSEREEL, УПАКОВКА: REEL, ВЫС.: 0.45 MM, ДЛ.: 1.6 MM, БЛОК: -, ПРОДУКТ: THICK FILM RESISTORS SMD, ТЕХНОЛОГИЯ: THICK FILM, ТИП ВЫВОДОВ: SMD/SMT, ТИП: CHIP RESISTORS, ШИР.: 0.8 MM, ВИД МОНТАЖА: PCB MOUNT, ТИП ПРОДУКТА: THICK FILM RESISTORS, РАЗМ. ФАБРИЧНОЙ УПАКОВКИ: 5000, ПОДКАТЕГОРИЯ: RESISTORS</t>
  </si>
  <si>
    <t>RC0603JR-07330RL</t>
  </si>
  <si>
    <t>РЕЗИСТОР ТОЛСТОПЛЕНОЧНЫЙ ДЛЯ ПОВЕРХНОСТНОГО МОНТАЖА СЕРИЯ: RC, СОПРОТИВЛЕНИЕ: 470 OHMS, НОМИНАЛЬНАЯ МОЩНОСТЬ: 100 MW (1/10 W), ДОПУСТИМОЕ ОТКЛОНЕНИЕ: 5 %, ТЕМПЕРАТУРНЫЙ КОЭФФИЦИЕНТ: 100 PPM / C, МИН. РАБ. ТЕМП.: - 55 C, МАКС. РАБ. ТЕМП.: + 155 C, НОМИНАЛ. НАПР.: 75 V, КОРПУС - ДЮЙМЫ: 0603, КОРПУС - ММ: 1608, ПРИМЕНЕНИЕ: HIGH RELIABILITY, ОСОБЕННОСТИ: -, УПАКОВКА: CUT TAPE, УПАКОВКА: MOUSEREEL, УПАКОВКА: REEL, ВЫС.: 0.45 MM, ДЛ.: 1.6 MM, БЛОК: -, ПРОДУКТ: THICK FILM RESISTORS SMD, ТЕХНОЛОГИЯ: THICK FILM, ТИП ВЫВОДОВ: SMD/SMT, ТИП: GENERAL PURPOSE, ШИР.: 0.8 MM, ВИД МОНТАЖА: PCB MOUNT, ТИП ПРОДУКТА: THICK FILM RESISTORS, РАЗМ. ФАБРИЧНОЙ УПАКОВКИ: 5000, ПОДКАТЕГОРИЯ: RESISTORS</t>
  </si>
  <si>
    <t>RC0603JR-0747KL</t>
  </si>
  <si>
    <t>RC0603JR-074K7L</t>
  </si>
  <si>
    <t>RC0603JR-075K6L</t>
  </si>
  <si>
    <t>RC0805FR-0710K2L</t>
  </si>
  <si>
    <t>RC0805FR-07180KL</t>
  </si>
  <si>
    <t>RC0805FR-072K49L</t>
  </si>
  <si>
    <t>RC0805FR-0751RL</t>
  </si>
  <si>
    <t>RC0805FR-0775KL</t>
  </si>
  <si>
    <t>RC0805JR-07120RL</t>
  </si>
  <si>
    <t>RC0805JR-07180RL</t>
  </si>
  <si>
    <t>RC0805JR-071K5L</t>
  </si>
  <si>
    <t>RC0805JR-071KL</t>
  </si>
  <si>
    <t>RC0805JR-0722RL</t>
  </si>
  <si>
    <t>RC0805JR-072K7L</t>
  </si>
  <si>
    <t>RC0805JR-07330RL</t>
  </si>
  <si>
    <t>RC0805JR-074K7L</t>
  </si>
  <si>
    <t>RC0805JR-0751RL</t>
  </si>
  <si>
    <t>RC0805JR-07560RL</t>
  </si>
  <si>
    <t>RC0805JR-075K6L</t>
  </si>
  <si>
    <t>RC0805JR-07750RL</t>
  </si>
  <si>
    <t>RC1206FR-07100KL</t>
  </si>
  <si>
    <t>RC1206FR-0710KL</t>
  </si>
  <si>
    <t>RC1206FR-07160KL</t>
  </si>
  <si>
    <t>RC1206FR-071KL</t>
  </si>
  <si>
    <t>RC1206FR-071ML</t>
  </si>
  <si>
    <t>RC1206FR-07200KL</t>
  </si>
  <si>
    <t>RC1206FR-07240KL</t>
  </si>
  <si>
    <t>RC1206FR-0724KL</t>
  </si>
  <si>
    <t>RC1206FR-0730KL</t>
  </si>
  <si>
    <t>RC1206FR-0730R1L</t>
  </si>
  <si>
    <t>RC1206FR-07499KL</t>
  </si>
  <si>
    <t>КАТЕГОРИЯ ПРОДУКТА: ТОЛСТОПЛЕНОЧНЫЕ РЕЗИСТОРЫ – ДЛЯ ПОВЕРХНОСТНОГО МОНТАЖА, УПАКОВКА: CUT TAPE, УПАКОВКА: MOUSEREEL, УПАКОВКА: REEL, СЕРИЯ: RC, СОПРОТИВЛЕНИЕ: 68 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ВЫСОТА: 0.45 MM, ДЛИНА: 1.6 MM, УПАКОВКА / БЛОК: -, ПРОДУКТ: THICK FILM RESISTORS SMD, ТЕХНОЛОГИЯ: THICK FILM, ТИП ВЫВОДОВ: SMD/SMT, ТИП: GENERAL PURPOSE, ШИРИНА: 0.8 MM, ВИД МОНТАЖА: PCB MOUNT, РАЗМЕР ФАБРИЧНОЙ УПАКОВКИ: 5000, ВЕС ИЗДЕЛИЯ: 23 MG</t>
  </si>
  <si>
    <t>RC1206FR-0768RL</t>
  </si>
  <si>
    <t>КАТЕГОРИЯ ПРОДУКТА: ТОЛСТОПЛЕНОЧНЫЕ РЕЗИСТОРЫ – ДЛЯ ПОВЕРХНОСТНОГО МОНТАЖА, УПАКОВКА: CUT TAPE, УПАКОВКА: MOUSEREEL, УПАКОВКА: REEL, СЕРИЯ: RC, СОПРОТИВЛЕНИЕ: 39 KOHMS,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ВЫСОТА: 0.45 MM, ДЛИНА: 1.6 MM, УПАКОВКА / БЛОК: -, ПРОДУКТ: THICK FILM RESISTORS SMD, ТЕХНОЛОГИЯ: THICK FILM, ТИП ВЫВОДОВ: SMD/SMT, ТИП: GENERAL PURPOSE, ШИРИНА: 0.8 MM, ВИД МОНТАЖА: PCB MOUNT, РАЗМЕР ФАБРИЧНОЙ УПАКОВКИ: 5000, ВЕС ИЗДЕЛИЯ: 23 MG</t>
  </si>
  <si>
    <t>RC0603FR-0739KL</t>
  </si>
  <si>
    <t>КАТЕГОРИЯ ПРОДУКТА: ТОЛСТОПЛЕНОЧНЫЕ РЕЗИСТОРЫ – ДЛЯ ПОВЕРХНОСТНОГО МОНТАЖА, УПАКОВКА: CUT TAPE, УПАКОВКА: MOUSEREEL, УПАКОВКА: REEL, СЕРИЯ: RC, СОПРОТИВЛЕНИЕ:OHMS, НОМИНАЛЬНАЯ МОЩНОСТЬ: 100 MW (1/10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ВЫСОТА: 0.45 MM, ДЛИНА: 1.6 MM, УПАКОВКА / БЛОК: -, ПРОДУКТ: THICK FILM RESISTORS SMD, ТЕХНОЛОГИЯ: THICK FILM, ТИП ВЫВОДОВ: SMD/SMT, ТИП: GENERAL PURPOSE, ШИРИНА: 0.8 MM, ВИД МОНТАЖА: PCB MOUNT, РАЗМЕР ФАБРИЧНОЙ УПАКОВКИ: 5000, ВЕС ИЗДЕЛИЯ: 23 MG</t>
  </si>
  <si>
    <t>RC0603FR-0722RL</t>
  </si>
  <si>
    <t>РЕЗИСТОР ТОНКОПЛЕНОЧНЫЙ ДЛЯ ПОВЕРХНОСТНОГО МОНТАЖА, МЕТАЛЛОПЛЕНОЧНЫЙ РЕЗИСТОР</t>
  </si>
  <si>
    <t>КАТЕГОРИЯ ПРОДУКТА: ТОКОЧУВСТВИТЕЛЬНЫЕ РЕЗИСТОРЫ – СКВОЗНОЕ ОТВЕРСТИЕ, ROHS: ПОДРОБНОСТИ, СЕРИЯ: OAR, СОПРОТИВЛЕНИЕ: 10 MOHMS, НОМИНАЛЬНАЯ МОЩНОСТЬ: 5 W, ДОПУСТИМОЕ ОТКЛОНЕНИЕ: 0,05, ТЕМПЕРАТУРНЫЙ КОЭФФИЦИЕНТ: 20 PPM / C, МИНИМАЛЬНАЯ РАБОЧАЯ ТЕМПЕРАТУРА: - 40 C, МАКСИМАЛЬНАЯ РАБОЧАЯ ТЕМПЕРАТУРА: + 125 C, ДЛИНА: 20.32 MM, ШИРИНА: 1.65 MM, ВЫСОТА: 8.9 MM, ТИП ВЫВОДОВ: RADIAL, УПАКОВКА: BULK, ПРИМЕНЕНИЕ: CURRENT SENSE, ТОРГОВАЯ МАРКА: IRC / TT ELECTRONICS, ОСОБЕННОСТИ: FLAMEPROOF, ШАГ ВЫВОДОВ: 20.32 MM, СРОК СЛУЖБЫ: 1000 HOUR, ВИД МОНТАЖА: PCB MOUNT, ПРОДУКТ: METAL ELEMENT CURRENT SENSING RESISTORS, ТИП ПРОДУКТА: CURRENT SENSE RESISTORS, РАЗМЕР ФАБРИЧНОЙ УПАКОВКИ: 2500, ПОДКАТЕГОРИЯ: RESISTORS,</t>
  </si>
  <si>
    <t>OAR5R010JLF</t>
  </si>
  <si>
    <t>IRC</t>
  </si>
  <si>
    <t>РЕЗИСТОР ПРОВОЛОЧНЫЙ 1 ВТ</t>
  </si>
  <si>
    <t>КАТЕГОРИЯ ПРОДУКТА: РЕЗИСТОРЫ С ПРОВОЛОЧНОЙ ОБМОТКОЙ – СКВОЗНОЕ ОТВЕРСТИЕ, ROHS: ПОДРОБНОСТИ, СЕРИЯ: PAC, СОПРОТИВЛЕНИЕ: 36 OHMS, НОМИНАЛЬНАЯ МОЩНОСТЬ: 5 W, ДОПУСТИМОЕ ОТКЛОНЕНИЕ: 0,01, ТЕМПЕРАТУРНЫЙ КОЭФФИЦИЕНТ: 100 PPM / K, МИНИМАЛЬНАЯ РАБОЧАЯ ТЕМПЕРАТУРА: - 55 C, МАКСИМАЛЬНАЯ РАБОЧАЯ ТЕМПЕРАТУРА: + 250 C, ДИАМЕТР: 7.5 MM, ДЛИНА: 26 MM, ТИП ВЫВОДОВ: AXIAL, УПАКОВКА: AMMO PACK, ТОРГОВАЯ МАРКА: VISHAY / DRALORIC, ОСОБЕННОСТИ: -, ДИАМЕТР КАБЕЛЯ: 0.8 MM, ВИД МОНТАЖА: PCB MOUNT, ПРОДУКТ: POWER RESISTORS WIREWOUND CEMENT FILLED CERAMIC, ТИП ПРОДУКТА: WIREWOUND RESISTORS, РАЗМЕР ФАБРИЧНОЙ УПАКОВКИ: 500, ПОДКАТЕГОРИЯ: RESISTORS, ТЕХНОЛОГИЯ: WIREWOUND, ТИП: CEMENTED LEADED</t>
  </si>
  <si>
    <t>PAC500003609FAC000</t>
  </si>
  <si>
    <t>ТЕРМИСТОР 3,5 МВТ</t>
  </si>
  <si>
    <t>ТЕРМОРЕЗИСТОРЫ С ОТРИЦАТЕЛЬНЫМ ТЕМПЕРАТУРНЫМ КОЭФФИЦИЕНТОМ , СЕРИЯ: B57861S, СОПРОТИВЛЕНИЕ: 10 KOHMS, НОМИНАЛЬНАЯ МОЩНОСТЬ: 60 MW, ДОПУСТИМОЕ ОТКЛОНЕНИЕ: 0,01, ВИД МОНТАЖА: PCB MOUNT, ТИП ВЫВОДОВ: RADIAL, МИНИМАЛЬНАЯ РАБОЧАЯ ТЕМПЕРАТУРА: - 55 C, МАКСИМАЛЬНАЯ РАБОЧАЯ ТЕМПЕРАТУРА: + 155 C, ДИАМЕТР: 2.41 MM, ДЛИНА: 6.5 MM, КВАЛИФИКАЦИЯ: AEC-Q200, УПАКОВКА: BULK, ТОРГОВАЯ МАРКА: EPCOS / TDK, ДИАМЕТР КАБЕЛЯ: 0.25 MM, ТИП ПРОДУКТА: NTC THERMISTORS, РАЗМЕР ФАБРИЧНОЙ УПАКОВКИ: 1000, ПОДКАТЕГОРИЯ: THERMISTORS, ТИП: NTC, ДРУГИЕ НАЗВАНИЯ ТОВАРА №: B57861S103F40, ПРОДУКТ: RECTIFIERS, ТИП ПРОДУКТА: RECTIFIERS, РАЗМЕР ФАБРИЧНОЙ УПАКОВКИ: 2000, ПОДКАТЕГОРИЯ: DIODES &amp; RECTIFIERS, ШИРИНА: 3.6 MM, ВЕС ИЗДЕЛИЯ: 350 MG,</t>
  </si>
  <si>
    <t>КАТЕГОРИЯ ПРОДУКТА: ТВЕРДОТЕЛЬНЫЕ РЕЛЕ - ПЕЧАТНОГО МОНТАЖА; УПАКОВКА: TUBE; ВИД МОНТАЖА: PCB MOUNT; НОМИНАЛЬНЫЙ ТОК НАГРУЗКИ:500 МA; НОМИНАЛЬНОЕ НАПРЯЖЕНИЕ НАГРУЗКИ: 60VAC, 20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ЧУВСТВИТЕЛЬНЫЙ К ВЛАЖНОСТИ: YES; ПРОДУКТ: SOLID STATE RELAYS; РАЗМЕР ФАБРИЧНОЙ УПАКОВКИ: 2000; ТИП ВЫВОДОВ: SOLDER PIN; ВЕС ИЗДЕЛИЯ: 1,715 G</t>
  </si>
  <si>
    <t>G3VM-61VY2</t>
  </si>
  <si>
    <t>КАТЕГОРИЯ ПРОДУКТА: СЪЕМНЫЕ КЛЕММНЫЕ КОЛОДКИ, ROHS: ПОДРОБНОСТИ, ПРОДУКТ: HEADERS, КОЛИЧЕСТВО ПОЗИЦИЙ: 3 POSITION, ШАГ: 2.5 MM, СПОСОБ СОЕДИНЕНИЯ: -, ТИП ВЫВОДОВ: SOLDER PIN, ВИД МОНТАЖА: THROUGH HOLE, НОМИНАЛЬНЫЙ ТОК: 0,25, НОМИНАЛЬНОЕ НАПРЯЖЕНИЕ: 160 V, СЕРИЯ: PTSM, УПАКОВКА: REEL, УПАКОВКА: CUT TAPE, УПАКОВКА: MOUSEREEL, ТОРГОВАЯ МАРКА: PHOENIX CONTACT, ЦВЕТ: WHITE, МАТЕРИАЛ КОНТАКТА: -, ПОКРЫТИЕ КОНТАКТА: TIN, ВЫСОТА: 9.5 MM, МАТЕРИАЛ КОРПУСА: POLYAMIDE (PA), ДЛИНА: 5 MM, ТИП ПРОДУКТА: PLUGGABLE TERMINAL BLOCKS, РАЗМЕР ФАБРИЧНОЙ УПАКОВКИ: 330, ПОДКАТЕГОРИЯ: TERMINAL BLOCKS, КОММЕРЧЕСКОЕ ОБОЗНАЧЕНИЕ: COMBICON COMPACT, ШИРИНА: 9.2 MM, ДРУГИЕ НАЗВАНИЯ ТОВАРА №: PTSM_0,5/_3-HV-2,5-THR_WH_R32 PTSM053HV25THRWHR32, ВЕС ИЗДЕЛИЯ: 2 G,</t>
  </si>
  <si>
    <t>КАТЕГОРИЯ ПРОДУКТА: ВЫСОКОСКОРОСТНЫЕ/МОДУЛЬНЫЕ РАЗЪЕМЫ; ROHS: В ПРОЦЕССЕ ПЕРЕМЕЩЕНИЯ; КОЛИЧЕСТВО ПОЗИЦИЙ: 112 POSITION; КОЛИЧЕСТВО РЯДОВ: 7 ROW; ШАГ: 1.8 IN; ПОКРЫТИЕ КОНТАКТА: GOLD; СЕРИЯ: MULTI-GIG RT 2; УПАКОВКА: TUBE; МАТЕРИАЛ КОНТАКТА: PHOSPHOR BRONZE; МАТЕРИАЛ КОРПУСА: LIQUID CRYSTAL POLYMER (LCP); УГОЛ МОНТАЖА: RIGHT ANGLE; РАЗМЕР ФАБРИЧНОЙ УПАКОВКИ:РАЗМЕР ФАБРИЧНОЙ УПАКОВКИ: 17; КОММЕРЧЕСКОЕ ОБОЗНАЧЕНИЕ: VITA 46; ВЕС ИЗДЕЛИЯ: 10.659 G</t>
  </si>
  <si>
    <t>1410186-1</t>
  </si>
  <si>
    <t>1410187-3</t>
  </si>
  <si>
    <t>КАТЕГОРИЯ ПРОДУКТА: ВЫСОКОСКОРОСТНЫЕ/МОДУЛЬНЫЕ РАЗЪЕМЫ; ROHS: В ПРОЦЕССЕ ПЕРЕМЕЩЕНИЯ; ПРОДУКТ: PLUGS; КОЛИЧЕСТВО ПОЗИЦИЙ: 56 POSITION; КОЛИЧЕСТВО РЯДОВ: 7 ROW; ШАГ: 1.8 IN; ТИП ВЫВОДОВ: THROUGH HOLE; ПОКРЫТИЕ КОНТАКТА: GOLD; СЕРИЯ: MULTI-GIG RT 2; УПАКОВКА: TUBE; МАТЕРИАЛ КОНТАКТА: PHOSPHOR BRONZE; ЦВЕТ КОЖУХА: BLACK; МАТЕРИАЛ КОРПУСА: LIQUID CRYSTAL POLYMER (LCP); МАКСИМАЛЬНАЯ РАБОЧАЯ ТЕМПЕРАТУРА: + 105 C; МИНИМАЛЬНАЯ РАБОЧАЯ ТЕМПЕРАТУРА: - 55 C; УГОЛ МОНТАЖА: RIGHT ANGLE; РАЗМЕР ФАБРИЧНОЙ УПАКОВКИ:РАЗМЕР ФАБРИЧНОЙ УПАКОВКИ: 30; КОММЕРЧЕСКОЕ ОБОЗНАЧЕНИЕ: VITA 46; ВЕС ИЗДЕЛИЯ: 5.443 G</t>
  </si>
  <si>
    <t>1410189-3</t>
  </si>
  <si>
    <t>КАТЕГОРИЯ ПРОДУКТА: ВЫСОКОСКОРОСТНЫЕ/МОДУЛЬНЫЕ РАЗЪЕМЫ; ПРОДУКТ: RECEPTACLES; КОЛИЧЕСТВО ПОЗИЦИЙ: 144 POSITION; КОЛИЧЕСТВО РЯДОВ: 9 ROW; ШАГ: 1.8 IN; ТИП ВЫВОДОВ: THROUGH HOLE; ПОКРЫТИЕ КОНТАКТА: GOLD; СЕРИЯ: MULTI-GIG RT 2; УПАКОВКА: TUBE; СООТВЕТСТВИЕ: UL; МАТЕРИАЛ КОНТАКТА: PHOSPHOR BRONZE; ЦВЕТ КОЖУХА: BLACK; МАТЕРИАЛ КОРПУСА: LIQUID CRYSTAL POLYMER (LCP); УГОЛ МОНТАЖА: VERTICAL; РАЗМЕР ФАБРИЧНОЙ УПАКОВКИ:РАЗМЕР ФАБРИЧНОЙ УПАКОВКИ: 16; КОММЕРЧЕСКОЕ ОБОЗНАЧЕНИЕ: VITA 46; ВЕС ИЗДЕЛИЯ: 9.701 G</t>
  </si>
  <si>
    <t>1410142-1</t>
  </si>
  <si>
    <t>КАТЕГОРИЯ ПРОДУКТА: ПРОВОДНЫЕ КЛЕММЫ И ЗАЖИМЫ; ПРОДУКТ: HEADERS; ТИП: SHROUDED; КОЛИЧЕСТВО ПОЗИЦИЙ: 26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0399; КОММЕРЧЕСКОЕ ОБОЗНАЧЕНИЕ: CLIK-MATE; ПРИМЕНЕНИЕ: SIGNAL, WIRE-TO-BOARD; МИНИМАЛЬНАЯ РАБОЧАЯ ТЕМПЕРАТУРА: - 40 C; МАКСИМАЛЬНАЯ РАБОЧАЯ ТЕМПЕРАТУРА: + 125 C; УПАКОВКА: TRAY;</t>
  </si>
  <si>
    <t>399-43-126-10-003000</t>
  </si>
  <si>
    <t>MILL-MAX</t>
  </si>
  <si>
    <t>КАТЕГОРИЯ ПРОДУКТА: ПРОВОДНЫЕ КЛЕММЫ И ЗАЖИМЫ; ПРОДУКТ: HEADERS; ТИП: SHROUDED; КОЛИЧЕСТВО ПОЗИЦИЙ: 6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50281; КОММЕРЧЕСКОЕ ОБОЗНАЧЕНИЕ: CLIK-MATE;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ТОК:1 A;</t>
  </si>
  <si>
    <t>GBC08SFBN-M30</t>
  </si>
  <si>
    <t>КЛЕММНАЯ КОЛОДКА НА ПЛАТУ; ТИП РАЗЪЕМА: ЗАЖИМНАЯ РЕЙКА ДЛЯ ПЕЧАТНЫХ ПЛАТ; ШАГ КОНТАКТОВ: 5.08ММ; КОЛ-ВО ПОЛЮСОВ: 2 МЕХАНИЧЕСКИЙ МОНТАЖ НА ПЛАТУ: ЭЛЕКТРИЧЕСКИЙ МОНТАЖ: THT, САМОЗАЖИМНАЯ КЛЕММА; СЕЧЕНИЕ ПРОВОДА:2.5ММ2; РАЗМЕР ПРОВОДА: 12AWG; НОМИНАЛЬНЫЙ ТОК: 24А; ВЫСОТА: 13ММ; НОМИНАЛЬНОЕ НАПРЯЖЕНИЕ: 250В; МАТЕРИАЛ КОРПУСА: PA66; МАТЕРИАЛ КОНТАКТА: МЕДЬ; РАБОЧАЯ ТЕМПЕРАТУРА: -60 +105°C; ГЛУБИНА: 14ММ; КЛАСС ГОРЮЧЕСТИ: UL94V-0; КОНФИГУРАЦИЯ ВЫВОДОВ РАЗЪЕМА: 1X2; СООТВЕТСТВУЮТ НОРМЕ: UL; СЕРИЯ РАЗЪЕМА :236; КОЛИЧЕСТВО КЛЕММ: 2; ФУНКЦИОНАЛЬНОЕ НАЗНАЧЕНИЕ: КЛЕММНИК PUSH WIRE; КОЛИЧЕСТВО КОНТАКТОВ: 2; МАКСИМАЛЬНОЕ СЕЧЕНИЕ ЗАЖИМАЕМОГО ПРОВОДА,AWG: 12;</t>
  </si>
  <si>
    <t>DG300-5.0-02P-12-00A(H)</t>
  </si>
  <si>
    <t>РАЗЪЕМ ДЛЯ МОНТАЖА НА ПЕЧАТНУЮ ПЛАТУ, ФУНКЦИОНАЛЬНОЕ НАЗНАЧЕНИЕ ВИЛКА, СПОСОБ МОНТАЖА НА ПЛАТУ, ФОРМА КОНТАКТОВ ПРЯМЫЕ, КОЛИЧЕСТВО КОНТАКТОВ 20, ШАГ КОНТАКТОВ 2.54, МАТЕРИАЛ ИЗОЛЯТОРА ПОЛИБУТИЛЕН, СОПРОТИВЛЕНИЕ ИЗОЛЯТОРА НЕ МЕНЕЕ,МОМ 1000, МАТЕРИАЛ КОНТАКТОВ МЕДЬ, СОПРТИВЛЕНИЕ КОНТАКТОВ НЕ БОЛЕЕ,ОМ 0.015, ПРЕДЕЛЬНЫЙ ТОК,А 1, ПРЕДЕЛЬНОЕ НАПРЯЖЕНИЕ НЕ МЕНЕЕ,В 500 В В ТЕЧЕНИЕ1 МИН., РАБОЧАЯ ТЕМПЕРАТУРА,°С -40…105, ВЕС, Г 2.6</t>
  </si>
  <si>
    <t>B4B-XH-A(LF)(SN)</t>
  </si>
  <si>
    <t>JST CORPORATION</t>
  </si>
  <si>
    <t>B3B-XH-A (LF)(SN)</t>
  </si>
  <si>
    <t>ФУНКЦИОНАЛЬНОЕ НАЗНАЧЕНИЕ ВИЛКА, СПОСОБ МОНТАЖА НА ПЛАТУ, ФОРМА КОНТАКТОВ ПРЯМЫЕ, КОЛИЧЕСТВО КОНТАКТОВ 20, ШАГ КОНТАКТОВ 2.54, МАТЕРИАЛ ИЗОЛЯТОРА ПОЛИБУТИЛЕН, СОПРОТИВЛЕНИЕ ИЗОЛЯТОРА НЕ МЕНЕЕ,МОМ 1000, МАТЕРИАЛ КОНТАКТОВ МЕДЬ, СОПРТИВЛЕНИЕ КОНТАКТОВ НЕ БОЛЕЕ,ОМ 0.015, ПРЕДЕЛЬНЫЙ ТОК,А 3 ПРЕДЕЛЬНОЕ НАПРЯЖЕНИЕ НЕ МЕНЕЕ,В 500 В В ТЕЧЕНИЕ1 МИН., РАБОЧАЯ ТЕМПЕРАТУРА,°С -40…105, ВЕС, Г 2.6</t>
  </si>
  <si>
    <t>B2B-XH-A(LF)(SN)</t>
  </si>
  <si>
    <t>SXH-001T-P0.6</t>
  </si>
  <si>
    <t>ПАТРОНЫ ПЛАВКИХ ПРЕДОХРАНИТЕЛЕЙ. НЕ ЯВЛЯЕТСЯ ЛОМОМ ЭЛЕКТРООБОРУДОВАНИЯ.ПОСТАВЛЯЮТСЯ В КАЧЕСТВЕ КОМПЛЕКТУЮЩИХ ДЛЯ СБОРКИ.ИСП. В ЭЛЕКТРОННЫХ УСТРОЙСТВАХ ОБЩЕГРАЖДАНСКОГО НАЗНАЧЕНИЯ.(ОБОРУДОВАНИЕ ДЛЯ АВТОМАТИЗАЦИИ ПРОМЫШЛЕННЫХ ПРЕДПРИЯТИЙ, КОМПЬЮТЕРНЫХ</t>
  </si>
  <si>
    <t>ВЫПРЯМИТЕЛЬНЫЙ ДИОД, ДИОДНЫЙ МОСТ, ДИСКРЕТНЫЕ ПОЛУПРОВОДНИКОВЫЕ ПРИБОРЫ - ДИОДЫ И ВЫПРЯМИТЕЛИ ШОТТКИ. ИСП. В ЭЛЕКТРОННЫХ УСТРОЙСТВАХ ОБЩЕГРАЖДАНСКОГО НАЗНАЧЕНИЯ.</t>
  </si>
  <si>
    <t>КАТЕГОРИЯ ПРОДУКТА: ВЫПРЯМИТЕЛИ, ROHS: ПОДРОБНОСТИ, ВИД МОНТАЖА: THROUGH HOLE, УПАКОВКА / БЛОК: TO-247AC, VR - ОБРАТНОЕ НАПРЯЖЕНИЕ: 1.2 KV, IF - ПРЯМОЙ ТОК: 30 A, ТИП: FAST RECOVERY RECTIFIERS, КОНФИГУРАЦИЯ: SINGLE, VF - ПРЯМОЕ НАПРЯЖЕНИЕ: 2.3 V, МАКСИМАЛЬНЫЙ ТОК ПЕРЕГРУЗКИ: 120 A, IR - ОБРАТНЫЙ ТОК : 100 UA, ВРЕМЯ ВОССТАНОВЛЕНИЯ: 47 NS, МИНИМАЛЬНАЯ РАБОЧАЯ ТЕМПЕРАТУРА: - 55 C, МАКСИМАЛЬНАЯ РАБОЧАЯ ТЕМПЕРАТУРА: + 150 C, СЕРИЯ: VS-HFA30PB120, УПАКОВКА: BULK, ТОРГОВАЯ МАРКА: VISHAY SEMICONDUCTORS, PD - РАССЕИВАНИЕ МОЩНОСТИ: 350 W, ПРОДУКТ: RECTIFIERS, ТИП ПРОДУКТА: RECTIFIERS, РАЗМЕР ФАБРИЧНОЙ УПАКОВКИ: 500, ПОДКАТЕГОРИЯ: DIODES &amp; RECTIFIERS, КОММЕРЧЕСКОЕ ОБОЗНАЧЕНИЕ: HEXFRED, ВЕС ИЗДЕЛИЯ: 10,221 G,</t>
  </si>
  <si>
    <t>VS-HFA30PB120-N3</t>
  </si>
  <si>
    <t>КАТЕГОРИЯ ПРОДУКТА: ПОДАВИТЕЛИ ЭСР / ДИОДЫ ДЛЯ ПОДАВЛЕНИЯ ПЕРЕХОДНЫХ СКАЧКОВ НАПРЯЖЕНИЯ, ТИП ПРОДУКТА: TVS DIODES, ПОЛЯРНОСТЬ: UNIDIRECTIONAL, РАБОЧЕЕ НАПРЯЖЕНИЕ: 300 V, КОЛИЧЕСТВО КАНАЛОВ: 1 CHANNEL, ТИП ВЫВОДОВ: AXIAL, УПАКОВКА / БЛОК: DO-201-2, НАПРЯЖЕНИЕ ПРОБОЯ: 332 V, НАПРЯЖЕНИЕ ФИКСАЦИИ: 482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3.2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3.5 V, ВЕС ИЗДЕЛИЯ: 1,200 G,</t>
  </si>
  <si>
    <t>1.5KE350A</t>
  </si>
  <si>
    <t>КАТЕГОРИЯ ПРОДУКТА: ДИОДЫ - ОБЩЕГО НАЗНАЧЕНИЯ, УПРАВЛЕНИЕ ПИТАНИЕМ, КОММУТАЦИЯ, ROHS: ПОДРОБНОСТИ, ВИД МОНТАЖА: SMD/SMT, УПАКОВКА / БЛОК: SOD-323F-2, ПИКОВОЕ ОБРАТНОЕ НАПРЯЖЕНИЕ: 75 V, IF - ПРЯМОЙ ТОК: 0.15 A, КОНФИГУРАЦИЯ: SINGLE, ВРЕМЯ ВОССТАНОВЛЕНИЯ: 4 NS, VF - ПРЯМОЕ НАПРЯЖЕНИЕ: 1 V, IR - ОБРАТНЫЙ ТОК : 5 UA, МИНИМАЛЬНАЯ РАБОЧАЯ ТЕМПЕРАТУРА: - 55 C, МАКСИМАЛЬНАЯ РАБОЧАЯ ТЕМПЕРАТУРА: + 150 C, СЕРИЯ: 1N4148WS, УПАКОВКА: REEL, УПАКОВКА: CUT TAPE, УПАКОВКА: MOUSEREEL, ТОРГОВАЯ МАРКА: ONSEMI / FAIRCHILD, ВЫСОТА: 1 MM, ДЛИНА: 1.7 MM, ТИП ПРОДУКТА: DIODES - GENERAL PURPOSE, POWER, SWITCHING, РАЗМЕР ФАБРИЧНОЙ УПАКОВКИ: 15000, ПОДКАТЕГОРИЯ: DIODES &amp; RECTIFIERS, ТИП: SMALL SIGNAL SWITCHING DIODE, VR - ОБРАТНОЕ НАПРЯЖЕНИЕ: 75 V, ШИРИНА: 1.3 MM, ВЕС ИЗДЕЛИЯ: 28 MG,</t>
  </si>
  <si>
    <t>1N4148</t>
  </si>
  <si>
    <t>1N4148WS</t>
  </si>
  <si>
    <t>TWGMC</t>
  </si>
  <si>
    <t>1N4148WS-E3-18</t>
  </si>
  <si>
    <t>КАТЕГОРИЯ ПРОДУКТА: ДИОДЫ И ВЫПРЯМИТЕЛИ ШОТТКИ, ПРОДУКТ: SCHOTTKY RECTIFIERS, ВИД МОНТАЖА: SMD/SMT, УПАКОВКА / БЛОК: SMA (DO-214AC), КОНФИГУРАЦИЯ: SINGLE, ТЕХНОЛОГИЯ: SI, IF - ПРЯМОЙ ТОК: 2.1 A, VRRM - ПОВТОРЯЮЩЕЕСЯ ОБРАТНОЕ НАПРЯЖЕНИЕ: 40 V, VF - ПРЯМОЕ НАПРЯЖЕНИЕ: 490 MV, IFSM - УДАРНЫЙ ПРЯМОЙ ТОК: 330 A, IR - ОБРАТНЫЙ ТОК : 500 UA, МИНИМАЛЬНАЯ РАБОЧАЯ ТЕМПЕРАТУРА: - 40 C, МАКСИМАЛЬНАЯ РАБОЧАЯ ТЕМПЕРАТУРА: + 150 C, УПАКОВКА: REEL, УПАКОВКА: CUT TAPE, УПАКОВКА: MOUSEREEL, ВЫСОТА: 2.44 MM, ДЛИНА: 4.6 MM, 7500 , ТИП: SCHOTTKY DIODE, ШИРИНА: 2.9 MM, ДРУГИЕ НАЗВАНИЯ ТОВАРА №: 15MQ040NTRPBF, ВЕС ИЗДЕЛИЯ: 106 MG</t>
  </si>
  <si>
    <t>VS-15MQ040NTRPBF</t>
  </si>
  <si>
    <t>КАТЕГОРИЯ ДИСКРЕТНЫЕ ПОЛУПРОВОДНИКОВЫЕ ПРОДУКТЫ ДИОДЫ - ВЫПРЯМИТЕЛИ - ОДИНОЧНЫЕ, ПРОИЗВОДИТЕЛЬ ДИОДНЫЕ РЕШЕНИЯ SMC, УПАКОВКА ТРУБКА, СТАТУС ПРОДУКТА АКТИВНЫЙ, ТИП ДИОДА СТАНДАРТ, НАПРЯЖЕНИЕ ОБРАТНОГО ПОСТОЯННОГО ТОКА (VR) (МАКС.) 300 В, ТЕКУЩИЙ - СРЕДНИЙ ВЫПРЯМЛЕННЫЙ (IO) 60А, НАПРЯЖЕНИЕ - ПРЯМОЕ (VF) (МАКС.) ПРИ ЕСЛИ 1,4 В ПРИ 60 А, СКОРОСТЬ БЫСТРОЕ ВОССТАНОВЛЕНИЕ = &lt; 500 НС, &gt; 200 МА (IO), ВРЕМЯ ОБРАТНОГО ВОССТАНОВЛЕНИЯ (TRR) 45 НС, ТОК - ОБРАТНАЯ УТЕЧКА ПРИ VR 10 МКА ПРИ 300 В, ЕМКОСТЬ @ VR, Ф -, ТИП КРЕПЛЕНИЯ СКВОЗНОЕ ОТВЕРСТИЕ, ПАКЕТ/КЕЙС ТО-247-2, ПАКЕТ УСТРОЙСТВ ПОСТАВЩИКА ТО-247АС, РАБОЧАЯ ТЕМПЕРАТУРА — СОЕДИНЕНИЕ -55°С ~ 150°С, БАЗОВЫЙ НОМЕР ПРОДУКТА SDUR6030</t>
  </si>
  <si>
    <t>SDUR6030W</t>
  </si>
  <si>
    <t>КАТЕГОРИЯ ПРОДУКТА: ДИОДЫ И ВЫПРЯМИТЕЛИ ШОТТКИ, ROHS: ПОДРОБНОСТИ, ПРОДУКТ: SCHOTTKY RECTIFIERS, ВИД МОНТАЖА: SMD/SMT, УПАКОВКА / БЛОК: SMA (DO-214AC), КОНФИГУРАЦИЯ: SINGLE, ТЕХНОЛОГИЯ: SI, IF - ПРЯМОЙ ТОК: 1.5 A, VRRM - ПОВТОРЯЮЩЕЕСЯ ОБРАТНОЕ НАПРЯЖЕНИЕ: 100 V, VF - ПРЯМОЕ НАПРЯЖЕНИЕ: 850 MV, IFSM - УДАРНЫЙ ПРЯМОЙ ТОК: 120 A, IR - ОБРАТНЫЙ ТОК : 100 UA, МИНИМАЛЬНАЯ РАБОЧАЯ ТЕМПЕРАТУРА: - 55 C, МАКСИМАЛЬНАЯ РАБОЧАЯ ТЕМПЕРАТУРА: + 150 C, УПАКОВКА: REEL, УПАКОВКА: CUT TAPE, УПАКОВКА: MOUSEREEL, ТОРГОВАЯ МАРКА: VISHAY SEMICONDUCTORS, ВЫСОТА: 2.44 MM, ДЛИНА: 4.6 MM, ТИП ПРОДУКТА: SCHOTTKY DIODES &amp; RECTIFIERS, РАЗМЕР ФАБРИЧНОЙ УПАКОВКИ: 7500, ПОДКАТЕГОРИЯ: DIODES &amp; RECTIFIERS, ТИП: SCHOTTKY DIODE, ШИРИНА: 2.9 MM, ДРУГИЕ НАЗВАНИЯ ТОВАРА №: 10MQ100NTRPBF, ВЕС ИЗДЕЛИЯ: 106 MG,</t>
  </si>
  <si>
    <t>VS-10MQ100N TRPBF</t>
  </si>
  <si>
    <t>КАТЕГОРИЯ ТОВАРА: ПОДАВИТЕЛИ ЭСР / ДИОДЫ ДЛЯ ПОДАВЛЕНИЯ ПЕРЕХОДНЫХ СКАЧКОВ НАПРЯЖЕНИЯ, ТИП ПРОДУКТА:ESD SUPPRESSORS, ПОЛЯРНОСТЬ:BIDIRECTIONAL, РАБОЧЕЕ НАПРЯЖЕНИЕ:12 V, КОЛИЧЕСТВО КАНАЛОВ:2 CHANNEL, ТИП ВЫВОДОВ:SMD/SMT, НАПРЯЖЕНИЕ ПРОБОЯ:13.3 V, НАПРЯЖЕНИЕ ФИКСАЦИИ:26 V, PPPM - ПИКОВОЕ РАССЕИВАНИЕ МОЩНОСТИ:400 W, VECP - НАПРЯЖЕНИЕ ЭЛЕКТРОСТАТИЧЕСКОГО РАЗРЯДА ПРИ КОНТАКТЕ:8 KV, VECP - НАПРЯЖЕНИЕ ЭЛЕКТРОСТАТИЧЕСКОГО РАЗРЯДА ПРИ ВОЗДУШНОМ ЗАЗОРЕ:15 KV, CD - ЕМКОСТЬ ДИОДА:75 PF, IПИ - ПИКОВЫЙ ИМПУЛЬСНЫЙ ТОК:17 A, МИНИМАЛЬНАЯ РАБОЧАЯ ТЕМПЕРАТУРА:- 55 C, МАКСИМАЛЬНАЯ РАБОЧАЯ ТЕМПЕРАТУРА:+ 125 C, УПАКОВКА:CUT TAPE ИЛИ REEL, НОМИНАЛЬНЫЙ ТОК:1 UA , ТОРГОВАЯ МАРКА:SEMTECH , РАБОЧЕЕ НАПРЯЖЕНИЕ ПИТАНИЯ:12 V , РАЗМЕР ФАБРИЧНОЙ УПАКОВКИ:3000 , ПОДКАТЕГОРИЯ:TVS DIODES / ESD SUPPRESSION DIODES , ВЕС ИЗДЕЛИЯ:35 MG</t>
  </si>
  <si>
    <t>TPD4E1U06DBVR</t>
  </si>
  <si>
    <t>КАТЕГОРИЯ ТОВАРА: ПОДАВИТЕЛИ ЭСР / ДИОДЫ ДЛЯ ПОДАВЛЕНИЯ ПЕРЕХОДНЫХ СКАЧКОВ НАПРЯЖЕНИЯ, ТИП ПРОДУКТА:ESD SUPPRESSORS, ПОЛЯРНОСТЬ:BIDIRECTIONAL, РАБОЧЕЕ НАПРЯЖЕНИЕ:5,25 V, КОЛИЧЕСТВО КАНАЛОВ:2 CHANNEL, ТИП ВЫВОДОВ:SMD/SMT, НАПРЯЖЕНИЕ ПРОБОЯ:13.3 V, НАПРЯЖЕНИЕ ФИКСАЦИИ:6 V, PPPM - ПИКОВОЕ РАССЕИВАНИЕ МОЩНОСТИ:400 W, VECP - НАПРЯЖЕНИЕ ЭЛЕКТРОСТАТИЧЕСКОГО РАЗРЯДА ПРИ КОНТАКТЕ:8 KV, VECP - НАПРЯЖЕНИЕ ЭЛЕКТРОСТАТИЧЕСКОГО РАЗРЯДА ПРИ ВОЗДУШНОМ ЗАЗОРЕ:15 KV, CD - ЕМКОСТЬ ДИОДА:75 PF, IПИ - ПИКОВЫЙ ИМПУЛЬСНЫЙ ТОК:17 A, МИНИМАЛЬНАЯ РАБОЧАЯ ТЕМПЕРАТУРА:- 55 C, МАКСИМАЛЬНАЯ РАБОЧАЯ ТЕМПЕРАТУРА:+ 125 C, УПАКОВКА:CUT TAPE ИЛИ REEL, НОМИНАЛЬНЫЙ ТОК:1 UA , ТОРГОВАЯ МАРКА:SEMTECH , РАБОЧЕЕ НАПРЯЖЕНИЕ ПИТАНИЯ:12 V , РАЗМЕР ФАБРИЧНОЙ УПАКОВКИ:3000 , ПОДКАТЕГОРИЯ:TVS DIODES / ESD SUPPRESSION DIODES , ВЕС ИЗДЕЛИЯ:35 MG</t>
  </si>
  <si>
    <t>USBLC6-2SC6</t>
  </si>
  <si>
    <t>КАТЕГОРИЯ ТОВАРА: ПОДАВИТЕЛИ ЭСР / ДИОДЫ ДЛЯ ПОДАВЛЕНИЯ ПЕРЕХОДНЫХ СКАЧКОВ НАПРЯЖЕНИЯ, ТИП ПРОДУКТА:ESD SUPPRESSORS, ПОЛЯРНОСТЬ:BIDIRECTIONAL, РАБОЧЕЕ НАПРЯЖЕНИЕ:5,25 V, КОЛИЧЕСТВО КАНАЛОВ:1CHANNEL, ТИП ВЫВОДОВ:SMD/SMT, НАПРЯЖЕНИЕ ПРОБОЯ 6.4 V, НАПРЯЖЕНИЕ ФИКСАЦИИ:9.2 V, PPPM - ПИКОВОЕ РАССЕИВАНИЕ МОЩНОСТИ:400 W, VECP - НАПРЯЖЕНИЕ ЭЛЕКТРОСТАТИЧЕСКОГО РАЗРЯДА ПРИ КОНТАКТЕ:8 KV, VECP - НАПРЯЖЕНИЕ ЭЛЕКТРОСТАТИЧЕСКОГО РАЗРЯДА ПРИ ВОЗДУШНОМ ЗАЗОРЕ:15 KV, CD - ЕМКОСТЬ ДИОДА:75 PF, IПИ - ПИКОВЫЙ ИМПУЛЬСНЫЙ ТОК:43,5 A, МИНИМАЛЬНАЯ РАБОЧАЯ ТЕМПЕРАТУРА:- 55 C, МАКСИМАЛЬНАЯ РАБОЧАЯ ТЕМПЕРАТУРА:+ 125 C, УПАКОВКА:CUT TAPE ИЛИ REEL, НОМИНАЛЬНЫЙ ТОК:1 UA , ТОРГОВАЯ МАРКА:SEMTECH , РАБОЧЕЕ НАПРЯЖЕНИЕ ПИТАНИЯ:12 V , РАЗМЕР ФАБРИЧНОЙ УПАКОВКИ:3000 , ПОДКАТЕГОРИЯ:TVS DIODES / ESD SUPPRESSION DIODES , ВЕС ИЗДЕЛИЯ:61 MG</t>
  </si>
  <si>
    <t>SMAJ5.0CA</t>
  </si>
  <si>
    <t>КАТЕГОРИЯ ПРОДУКТА: ДИОДЫ - ОБЩЕГО НАЗНАЧЕНИЯ, УПРАВЛЕНИЕ ПИТАНИЕМ, КОММУТАЦИЯ, ROHS: ПОДРОБНОСТИ, ПРОДУКТ: SWITCHING DIODES, ВИД МОНТАЖА: SMD/SMT, УПАКОВКА / БЛОК: SOD-80-2, ПИКОВОЕ ОБРАТНОЕ НАПРЯЖЕНИЕ: 60 V, МАКСИМАЛЬНЫЙ ТОК ПЕРЕГРУЗКИ: 500 MA, IF - ПРЯМОЙ ТОК: 150 MA, КОНФИГУРАЦИЯ: SINGLE, ВРЕМЯ ВОССТАНОВЛЕНИЯ: 4 NS, VF - ПРЯМОЕ НАПРЯЖЕНИЕ: 1 А, IR - ОБРАТНЫЙ ТОК :60 V МИНИМАЛЬНАЯ РАБОЧАЯ ТЕМПЕРАТУРА: - 55 C, МАКСИМАЛЬНАЯ РАБОЧАЯ ТЕМПЕРАТУРА: + 150 C, УПАКОВКА: REEL, УПАКОВКА: CUT TAPE, УПАКОВКА: MOUSEREEL, СЕРИЯ: BAV10X, МАКСИМАЛЬНАЯ ЁМКОСТЬ ДИОДА: 1.5 PF, PD - РАССЕИВАНИЕ МОЩНОСТИ: 150 MW, ТИП ПРОДУКТА: DIODES - GENERAL PURPOSE, POWER, SWITCHING, РАЗМЕР ФАБРИЧНОЙ УПАКОВКИ: 4000, ПОДКАТЕГОРИЯ: DIODES &amp; RECTIFIERS, КОММЕРЧЕСКОЕ ОБОЗНАЧЕНИЕ: BAS216WT, VR - ОБРАТНОЕ НАПРЯЖЕНИЕ: 75 V, ВЕС ИЗДЕЛИЯ: 23 MG,</t>
  </si>
  <si>
    <t>BAV100-GS08</t>
  </si>
  <si>
    <t>МОП-ТРАНЗИСТОР, ТРАНЗИСТОР МОП., ТРАНЗИСТОРЫ, C МОЩНОСТЬЮ РАССЕИВАНИЯ ДО 2 ВТ. ИСП. В ЭЛЕКТРОННЫХ УСТРОЙСТВАХ ГРАЖДАНСКОГО НАЗНАЧЕНИЯ. (ОБОРУДОВАНИЕ ДЛЯ АВТОМАТИЗАЦИИ ПРОМЫШЛЕННЫХ ПРЕДПРИЯТИЙ, КОМПЬЮТЕРНЫХ СИСТЕМ). .</t>
  </si>
  <si>
    <t>КАТЕГОРИЯ ПРОДУКТА: МОП-ТРАНЗИСТОР, ROHS: ПОДРОБНОСТИ, ТЕХНОЛОГИЯ: SI, ВИД МОНТАЖА: THROUGH HOLE, УПАКОВКА / БЛОК: TO-247-3, ПОЛЯРНОСТЬ ТРАНЗИСТОРА: P-CHANNEL, КОЛИЧЕСТВО КАНАЛОВ: 1 CHANNEL, VDS - НАПРЯЖЕНИЕ ПРОБОЯ СТОК-ИСТОК: 100 V, ID - НЕПРЕРЫВНЫЙ ТОК УТЕЧКИ: 90 A, RDS ВКЛ - СОПРОТИВЛЕНИЕ СТОК-ИСТОК: 25 MOHMS, VGS - НАПРЯЖЕНИЕ ЗАТВОР-ИСТОК: - 20 V, + 20 V, VGS TH - ПОРОГОВОЕ НАПРЯЖЕНИЕ ЗАТВОР-ИСТОК : 2 V, QG - ЗАРЯД ЗАТВОРА: 120 NC, МИНИМАЛЬНАЯ РАБОЧАЯ ТЕМПЕРАТУРА: - 55 C, МАКСИМАЛЬНАЯ РАБОЧАЯ ТЕМПЕРАТУРА: + 150 C, PD - РАССЕИВАНИЕ МОЩНОСТИ: 462 W, КАНАЛЬНЫЙ РЕЖИМ: ENHANCEMENT, УПАКОВКА: TUBE, ТОРГОВАЯ МАРКА: IXYS, КОНФИГУРАЦИЯ: SINGLE, ВРЕМЯ СПАДА: 32 NS, КРУТИЗНА ХАРАКТЕРИСТИКИ ПРЯМОЙ ПЕРЕДАЧИ - МИН.: 22 S, ТИП ПРОДУКТА: MOSFET, ВРЕМЯ НАРАСТАНИЯ: 77 NS, СЕРИЯ: IXTH90P10, РАЗМЕР ФАБРИЧНОЙ УПАКОВКИ: 30, ПОДКАТЕГОРИЯ: MOSFETS, ТИП ТРАНЗИСТОРА: 1 P-CHANNEL, ТИПИЧНОЕ ВРЕМЯ ЗАДЕРЖКИ ВЫКЛЮЧЕНИЯ: 54 NS, ТИПИЧНОЕ ВРЕМЯ ЗАДЕРЖКИ ПРИ ВКЛЮЧЕНИИ: 25 NS, ВЕС ИЗДЕЛИЯ: 6 G,</t>
  </si>
  <si>
    <t>IXTH90P10P</t>
  </si>
  <si>
    <t>КАТЕГОРИЯ ПРОДУКТА: МОП-ТРАНЗИСТОР. КОЛИЧЕСТВО КАНАЛОВ:2 CHANNEL. ПОЛЯРНОСТЬ ТРАНЗИСТОРА:N-CHANNEL, P-CHANNEL. VDS - НАПРЯЖЕНИЕ ПРОБОЯ СТОК-ИСТОК:55 V. ID - НЕПРЕРЫВНЫЙ ТОК УТЕЧКИ:4.7 A. RDS ВКЛ - СОПРОТИВЛЕНИЕ СТОК-ИСТОК:65 MOHMS. VGS - НАПРЯЖЕНИЕ ЗАТВОР-ИСТОК:20 V. QG - ЗАРЯД ЗАТВОРА:24 NC D - РАССЕИВАНИЕ МОЩНОСТИ:2 W</t>
  </si>
  <si>
    <t>IRG7PH46UDPBF</t>
  </si>
  <si>
    <t>КАТЕГОРИЯ ПРОДУКТА: МОП-ТРАНЗИСТОР. КОЛИЧЕСТВО КАНАЛОВ:2 CHANNEL. ПОЛЯРНОСТЬ ТРАНЗИСТОРА:N-CHANNEL, P-CHANNEL. VDS - НАПРЯЖЕНИЕ ПРОБОЯ СТОК-ИСТОК:55 V. ID - НЕПРЕРЫВНЫЙ ТОК УТЕЧКИ 108 A. RDS ВКЛ - СОПРОТИВЛЕНИЕ СТОК-ИСТОК:65 MOHMS. VGS - НАПРЯЖЕНИЕ ЗАТВОР-ИСТОК:30 V. QG - ЗАРЯД ЗАТВОРА:24 NC D - РАССЕИВАНИЕ МОЩНОСТИ:2 W</t>
  </si>
  <si>
    <t>IRLL024ZTRPBF</t>
  </si>
  <si>
    <t>КАТЕГОРИЯ ПРОДУКТА: СТАНДАРТНЫЕ СВЕТОДИОДЫ - НАКЛАДНОГО МОНТАЖА; ПРОДУКТ: RED LEDS; УПАКОВКА / БЛОК: 0603 (1608 METRIC); ОРИЕНТАЦИЯ: TOP VIEW; ЦВЕТ ОСВЕЩЕНИЯ: SUPER RED; IF - ПРЯМОЙ ТОК: 20 MA; VF - ПРЯМОЕ НАПРЯЖЕНИЕ: 2 V; ДЛИНА ВОЛНЫ/ЦВЕТОВАЯ ТЕМПЕРАТУРА: 631 NM; ИНТЕНСИВНОСТЬ ОСВЕЩЕНИЯ: 54 MCD; УГОЛ ОБЗОРА: 130 DEG; НОМИНАЛЬНАЯ МОЩНОСТЬ: 75 MW; ДЛИНА: 1.6 MM; ВЫСОТА: 0.8 MM; ШИРИНА: 0.8 MM; МИНИМАЛЬНАЯ РАБОЧАЯ ТЕМПЕРАТУРА: - 35 C; МАКСИМАЛЬНАЯ РАБОЧАЯ ТЕМПЕРАТУРА: + 85 C; ЦВЕТ ЛИНЗЫ: COLORLESS; РАЗМЕРЫ ЛИНЗЫ: 1.1 MM X 0.8 MM; ФОРМА ЛИНЗЫ: RECTANGULAR; СВЕТОСИЛА ОБЪЕКТИВА: NON-DIFFUSED; СЕРИЯ: VLMX; УПАКОВКА: REEL; УПАКОВКА: CUT TAPE; УПАКОВКА: MOUSEREEL; ЧУВСТВИТЕЛЬНЫЙ К ВЛАЖНОСТИ: YES; ВИД МОНТАЖА: SMD/SMT; РАЗМЕР ФАБРИЧНОЙ УПАКОВКИ:РАЗМЕР ФАБРИЧНОЙ УПАКОВКИ: 3000; ВЕС ИЗДЕЛИЯ: 31 MG</t>
  </si>
  <si>
    <t>WP7113ID</t>
  </si>
  <si>
    <t>KPA-3010SURCK</t>
  </si>
  <si>
    <t>КАТЕГОРИЯ ПРОДУКТА: КРИСТАЛЛЫ, ROHS: ПОДРОБНОСТИ, ТИП ВЫВОДОВ: SMD/SMT, УПАКОВКА / БЛОК: 3.2 MM X 1.6 MM, ЁМКОСТЬ НАГРУЗКИ: 12.5 PF, ЧАСТОТА: 32.768 KHZ, ДОПУСТИМОЕ ОТКЛОНЕНИЕ: 20 PPM, ЭФФЕКТИВНОЕ ПОСЛЕДОВАТЕЛЬНОЕ СОПРОТИВЛЕНИЕ: 70 KOHMS, УРОВЕНЬ ВОЗБУЖДЕНИЯ: 0.1 UW, МИНИМАЛЬНАЯ РАБОЧАЯ ТЕМПЕРАТУРА: - 40 C, МАКСИМАЛЬНАЯ РАБОЧАЯ ТЕМПЕРАТУРА: + 85 C, ДЛИНА: 3.2 MM, ШИРИНА: 1.5 MM, ВЫСОТА: 0.8 MM, ДИАМЕТР: -, СЕРИЯ: NX, УПАКОВКА: REEL, УПАКОВКА: CUT TAPE, УПАКОВКА: MOUSEREEL, ТОРГОВАЯ МАРКА: NDK, ПРОДУКТ: CRYSTALS, ТИП ПРОДУКТА: CRYSTALS, РАЗМЕР ФАБРИЧНОЙ УПАКОВКИ: 3000, ПОДКАТЕГОРИЯ: CRYSTALS, ВЕС ИЗДЕЛИЯ: 134,422 MG, ТЕХНОЛОГИЯ: SI, ШИРИНА: 6.22 MM, ВЕС ИЗДЕЛИЯ: 320 MG, ПОДКАТЕГОРИЯ: LOGIC ICS, ШИРИНА: 4 MM, ДРУГИЕ НАЗВАНИЯ ТОВАРА №: 933714150653, ВЕС ИЗДЕЛИЯ: 269 MG,</t>
  </si>
  <si>
    <t>NX3215SA-32.768K-STD-MUA-8</t>
  </si>
  <si>
    <t>КАТЕГОРИЯ ПРОДУКТА: КРИСТАЛЛЫ, ROHS: ПОДРОБНОСТИ, ТИП ВЫВОДОВ: SMD/SMT, УПАКОВКА / БЛОК: 3.2 MM X 1.6 MM, ЁМКОСТЬ НАГРУЗКИ: 18PF, ЧАСТОТА: 8МHZ, ДОПУСТИМОЕ ОТКЛОНЕНИЕ: 20 PPM, ЭФФЕКТИВНОЕ ПОСЛЕДОВАТЕЛЬНОЕ СОПРОТИВЛЕНИЕ: 140 KOHMS, УРОВЕНЬ ВОЗБУЖДЕНИЯ: 10 UW, МИНИМАЛЬНАЯ РАБОЧАЯ ТЕМПЕРАТУРА: - 40 C, МАКСИМАЛЬНАЯ РАБОЧАЯ ТЕМПЕРАТУРА: + 85 C, ДЛИНА: 3.2 MM, ШИРИНА: 1.5 MM, ВЫСОТА: 0.8 MM, ДИАМЕТР: -, СЕРИЯ: NX, УПАКОВКА: REEL, УПАКОВКА: CUT TAPE, УПАКОВКА: MOUSEREEL, ПРОДУКТ: CRYSTALS, ТИП ПРОДУКТА: CRYSTALS, РАЗМЕР ФАБРИЧНОЙ УПАКОВКИ: 3000, ПОДКАТЕГОРИЯ: CRYSTALS, ВЕС ИЗДЕЛИЯ: 134,422 MG, ТЕХНОЛОГИЯ: SI, ШИРИНА: 6.22 MM, ВЕС ИЗДЕЛИЯ: 320 MG, ПОДКАТЕГОРИЯ: LOGIC ICS, ШИРИНА: 4 MM, ДРУГИЕ НАЗВАНИЯ ТОВАРА №: 933714150653, ВЕС ИЗДЕЛИЯ: 269 MG,</t>
  </si>
  <si>
    <t>ABM3-8.000MHZ-D2Y-T</t>
  </si>
  <si>
    <t>КАТЕГОРИЯ ПРОДУКТА: УПРАВЛЕНИЕ ПИТАНИЕМ ОТ БАТАРЕЙ; ТИП БАТАРЕИ: LI-ION, LI-POLYMER; РАБОЧЕЕ НАПРЯЖЕНИЕ ПИТАНИЯ: 3.3 V; УПАКОВКА / БЛОК: TSSOP-38; ВИД МОНТАЖА: SMD/SMT; СЕРИЯ: BQ20Z80-V102; УПАКОВКА: REEL; ТОРГОВАЯ МАРКА: TEXAS INSTRUMENTS; ВЫСОТА: 1.15 MM; ДЛИНА: 9.7 MM; МАКСИМАЛЬНАЯ РАБОЧАЯ ТЕМПЕРАТУРА: + 85 C; МИНИМАЛЬНАЯ РАБОЧАЯ ТЕМПЕРАТУРА: - 40 C; ЧУВСТВИТЕЛЬНЫЙ К ВЛАЖНОСТИ: YES; РАЗМЕР ФАБРИЧНОЙ УПАКОВКИ: 2000; КОММЕРЧЕСКОЕ ОБОЗНАЧЕНИЕ: IMPEDANCE TRACK; ТИП: GAS GAUGE; ШИРИНА: 4.4 MM; ВЕС ИЗДЕЛИЯ: 124 MG</t>
  </si>
  <si>
    <t>BQ20Z80DBTR-V102</t>
  </si>
  <si>
    <t>LM431BIM3/NOPB</t>
  </si>
  <si>
    <t>КАТЕГОРИЯ ПРОДУКТА: ТРАНСЛЯЦИЯ - УРОВНИ НАПРЯЖЕНИЯ, ROHS: ПОДРОБНОСТИ, ТИП: CMOS/TTL TO CMOS, ВРЕМЯ ЗАДЕРЖКИ РАСПРОСТРАНЕНИЯ: 550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SOIC-16, СЕРИЯ: MC14504B, УПАКОВКА: TUBE, ТОРГОВАЯ МАРКА: ONSEMI, ВЫХОДНОЙ ТОК ВЫСОКОГО УРОВНЯ: - 4.2 MA, СЕМЕЙСТВО ЛОГИЧЕСКИХ ЭЛЕМЕНТОВ: MC145, ТИП ЛОГИКИ: VOLTAGE LEVEL TRANSLATOR, ВЫХОДНОЙ ТОК НИЗКОГО УРОВНЯ: 4.2 MA, ТИП ПРОДУКТА: TRANSLATION - VOLTAGE LEVELS, РАЗМЕР ФАБРИЧНОЙ УПАКОВКИ: 48, ПОДКАТЕГОРИЯ: LOGIC ICS, ВЕС ИЗДЕЛИЯ: 666 MG</t>
  </si>
  <si>
    <t>MC14504BDG</t>
  </si>
  <si>
    <t>МИКРОСХЕМА ИНТЕГРАЛЬНАЯ МОНОЛИТНАЯ - ИС ДЛЯ УПРАВЛЕНИЯ ПИТАНИЕМ -  ИМПУЛЬСНЫЕ РЕГУЛЯТОРЫ НАПРЯЖЕНИЯ. ИСП. В ЭЛЕКТРОННЫХ УСТРОЙСТВАХ ОБЩЕГРАЖДАНСКОГО НАЗНАЧЕНИЯ. (КОМПЬЮТЕРНЫЕ СИСТЕМЫ, ИГРОВЫЕ ПРИСТАВКИ). НЕ ИМЕЕТ ФУНКЦИИ ШИФРОВАНИЯ И КРИПТОГРАФИИ. . .</t>
  </si>
  <si>
    <t>КАТЕГОРИЯ ПРОДУКТА: ИМПУЛЬСНЫЕ РЕГУЛЯТОРЫ НАПРЯЖЕНИЯ, ROHS: ПОДРОБНОСТИ, ВИД МОНТАЖА: SMD/SMT, УПАКОВКА / БЛОК: TO-PMOD-11, ТОПОЛОГИЯ: BUCK, ВЫХОДНОЕ НАПРЯЖЕНИЕ: 800 MV TO 6 V, ВЫХОДНОЙ ТОК: 0,416666666666667, КОЛИЧЕСТВО ВЫХОДОВ: 1 OUTPUT, ВХОДНОЕ НАПРЯЖЕНИЕ, МИН.: 6 V, ВХОДНОЕ НАПРЯЖЕНИЕ, МАКС.: 20 V, ЧАСТОТА ПЕРЕКЛЮЧЕНИЙ: 350 KHZ TO 600 KHZ, МИНИМАЛЬНАЯ РАБОЧАЯ ТЕМПЕРАТУРА: - 40 C, МАКСИМАЛЬНАЯ РАБОЧАЯ ТЕМПЕРАТУРА: + 85 C, СЕРИЯ: LMZ22010, УПАКОВКА: REEL, УПАКОВКА: CUT TAPE, УПАКОВКА: MOUSEREEL, ТОРГОВАЯ МАРКА: TEXAS INSTRUMENTS, СРЕДСТВА РАЗРАБОТКИ: LMZ22010EVAL/NOPB, ВХОДНОЕ НАПРЯЖЕНИЕ: 6 V TO 20 V, НЕСТАБИЛЬНОСТЬ ВЫХОДНОЙ НАГРУЗКИ: 1 MV / A, ЧУВСТВИТЕЛЬНЫЙ К ВЛАЖНОСТИ: YES, РАБОЧИЙ ТОК ИСТОЧНИКА ПИТАНИЯ: 3 MA, ТИП ПРОДУКТА: SWITCHING VOLTAGE REGULATORS, ОТКЛЮЧЕНИЕ: SHUTDOWN, РАЗМЕР ФАБРИЧНОЙ УПАКОВКИ: 250, ПОДКАТЕГОРИЯ: PMIC - POWER MANAGEMENT ICS, НАПРЯЖЕНИЕ ПИТАНИЯ - МИН.: 6 V, КОММЕРЧЕСКОЕ ОБОЗНАЧЕНИЕ: SIMPLE SWITCHER, ТИП: POWER MODULE, ВЕС ИЗДЕЛИЯ: 596,570 MG,</t>
  </si>
  <si>
    <t>LMZ22010TZE/NOPB</t>
  </si>
  <si>
    <t>КАТЕГОРИЯ ПРОДУКТА: АНАЛОГОВЫЕ КОМПАРАТОРЫ, ROHS: ПОДРОБНОСТИ, ВИД МОНТАЖА: THROUGH HOLE, УПАКОВКА / БЛОК: PDIP-14, КОЛИЧЕСТВО КАНАЛОВ: 4 CHANNEL, ТИП ВЫХОДА: CMOS, TTL, ВРЕМЯ ОТКЛИКА: 300 NS, ТИП КОМПАРАТОРА: DIFFERENTIAL, НАПРЯЖЕНИЕ ПИТАНИЯ - МИН.: 2 V, НАПРЯЖЕНИЕ ПИТАНИЯ - МАКС.: 36 V, РАБОЧИЙ ТОК ИСТОЧНИКА ПИТАНИЯ: 2 MA, ВЫХОДНОЙ ТОК НА КАНАЛ: 6 MA, VOS - ВХОДНОЕ НАПРЯЖЕНИЕ СМЕЩЕНИЯ НУЛЯ: 2 MV, IB - ВХОДНОЙ ТОК СМЕЩЕНИЯ: 250 NA, МИНИМАЛЬНАЯ РАБОЧАЯ ТЕМПЕРАТУРА: - 25 C, МАКСИМАЛЬНАЯ РАБОЧАЯ ТЕМПЕРАТУРА: + 85 C, СЕРИЯ: LM239, УПАКОВКА: TUBE, ТОРГОВАЯ МАРКА: TEXAS INSTRUMENTS, НАПРЯЖЕНИЕ СДВОЕННОГО ПИТАНИЯ: +/- 3 V, +/- 5 V, +/- 9 V, +/- 12 V, ОСОБЕННОСТИ: STANDARD COMPARATOR, GBP - ПРОИЗВЕДЕНИЕ КОЭФФИЦИЕНТА УСИЛЕНИЯ НА ШИРИНУ ПОЛОСЫ ПРОПУСКАНИЯ (FT): -, ВЫСОТА: 4.57 MM, ТИП ВХОДА: DIFFERENTIAL, IOS - ВХОДНОЙ ТОК РАЗБАЛАНСА: 50 NA, ДЛИНА: 19.3 MM, МАКСИМАЛЬНОЕ НАПРЯЖЕНИЕ СДВОЕННОГО ПИТАНИЯ: +/- 15 V, МИНИМАЛЬНОЕ НАПРЯЖЕНИЕ СДВОЕННОГО ПИТАНИЯ: 1 V, РАБОЧЕЕ НАПРЯЖЕНИЕ ПИТАНИЯ: 2 V TO 30 V, PD - РАССЕИВАНИЕ МОЩНОСТИ: 1050 MW, ПРОДУКТ: ANALOG COMPARATORS, ТИП ПРОДУКТА: ANALOG COMPARATORS, ОПОРНОЕ НАПРЯЖЕНИЕ: YES, ОТКЛЮЧЕНИЕ: NO SHUTDOWN, РАЗМЕР ФАБРИЧНОЙ УПАКОВКИ: 25, ПОДКАТЕГОРИЯ: AMPLIFIER ICS, ТИП ПИТАНИЯ: SINGLE, DUAL, ТЕХНОЛОГИЯ: BIPOLAR, ТИП: DIFFERENTIAL COMPARATOR, УСИЛЕНИЕ ПО НАПРЯЖЕНИЮ, ДБ: 106.02 DB, ШИРИНА: 6.35 MM, ВЕС ИЗДЕЛИЯ: 1 G,</t>
  </si>
  <si>
    <t>LM239N</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</si>
  <si>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3.3 V, ИСХОДНАЯ ТОЧНОСТЬ: 0.06 %, ТЕМПЕРАТУРНЫЙ КОЭФФИЦИЕНТ: 25 PPM / C, СЕРИЯ VREF - ВХОДНОЕ НАПРЯЖЕНИЕ - МАКС.: 18 V, ТОК ЧЕРЕЗ ШУНТ - МАКС.: 30 MA, МИНИМАЛЬНАЯ РАБОЧАЯ ТЕМПЕРАТУРА: - 40 C, МАКСИМАЛЬНАЯ РАБОЧАЯ ТЕМПЕРАТУРА: + 85 C, СЕРИЯ: REF196, УПАКОВКА: TUBE, ТОЧНОСТЬ: 15 PPM/MA, ВЫСОТА: 1.5 MM, ВХОДНОЕ НАПРЯЖЕНИЕ: 18 V, ДЛИНА: 5 MM, НЕСТАБИЛЬНОСТЬ ВЫХОДНОЙ НАГРУЗКИ: 15 PPM/MA, ВЫХОДНОЙ ТОК: 30 MA, ТОПОЛОГИЯ: SERIES REFERENCES, ШИРИНА: 4 MM, ВЕС ИЗДЕЛИЯ: 540 MG</t>
  </si>
  <si>
    <t>КАТЕГОРИЯ ПРОДУКТА: LDO РЕГУЛЯТОРЫ НАПРЯЖЕНИЯ, ROHS: ПОДРОБНОСТИ, ВИД МОНТАЖА: THROUGH HOLE, ВЫХОДНОЕ НАПРЯЖЕНИЕ: ADJUSTABLE, ВЫХОДНОЙ ТОК: 5А, КОЛИЧЕСТВО ВЫХОДОВ: 1 OUTPUT, ПОЛЯРНОСТЬ: POSITIVE, ВХОДНОЕ НАПРЯЖЕНИЕ, МИН.: 2.55 V, ВХОДНОЕ НАПРЯЖЕНИЕ, МАКС.: 30 V, ПОДАВЛЕНИЕ ПУЛЬСАЦИЙ ПИТАНИЯ - ТИПИЧ.: 75 DB, ТИП ВЫХОДА: ADJUSTABLE, МИНИМАЛЬНАЯ РАБОЧАЯ ТЕМПЕРАТУРА: - 40 C, МАКСИМАЛЬНАЯ РАБОЧАЯ ТЕМПЕРАТУРА: + 150 C, НАПРЯЖЕНИЕ ОТПУСКАНИЯ: 1.3 V, СЕРИЯ: LT1084, УПАКОВКА: TUBE, ТОРГОВАЯ МАРКА: ANALOG DEVICES, НАПРЯЖЕНИЕ ОТПУСКАНИЯ - МАКС.: 1.5 V, ВЫСОТА: 4.57 MM, НЕСТАБИЛЬНОСТЬ ВЫХОДНОГО НАПРЯЖЕНИЯ ИЛИ ТОКА: 0.05 %, НЕСТАБИЛЬНОСТЬ ВЫХОДНОЙ НАГРУЗКИ: 0.2 %, РАБОЧИЙ ТОК ИСТОЧНИКА ПИТАНИЯ: 5 MA, ПРОДУКТ: LINEAR REGULATORS, ТИП ПРОДУКТА: LDO VOLTAGE REGULATORS, ОПОРНОЕ НАПРЯЖЕНИЕ: 1.25 V, РАЗМЕР ФАБРИЧНОЙ УПАКОВКИ: 50, ПОДКАТЕГОРИЯ: PMIC - POWER MANAGEMENT ICS, ТИП: POSITIVE ADJUSTABLE REGULATOR, ВЕС ИЗДЕЛИЯ: 1,814 G, ДРУГИЕ НАЗВАНИЯ ТОВАРА №: C1812C102JDGAC7800, ВЕС ИЗДЕЛИЯ: 110 MG,</t>
  </si>
  <si>
    <t>LT1084IT#PBF</t>
  </si>
  <si>
    <t>КАТЕГОРИЯ ПРОДУКТА: LDO РЕГУЛЯТОРЫ НАПРЯЖЕНИЯ, ROHS: ПОДРОБНОСТИ, ВИД МОНТАЖА: THROUGH HOLE, ВЫХОДНОЕ НАПРЯЖЕНИЕ: ADJUSTABLE, ВЫХОДНОЙ ТОК: 200МА, КОЛИЧЕСТВО ВЫХОДОВ: 1 OUTPUT, ПОЛЯРНОСТЬ: POSITIVE, ВХОДНОЕ НАПРЯЖЕНИЕ, МИН.: 2.55 V, ВХОДНОЕ НАПРЯЖЕНИЕ, МАКС.: 20 V, ПОДАВЛЕНИЕ ПУЛЬСАЦИЙ ПИТАНИЯ - ТИПИЧ.: 75 DB, ТИП ВЫХОДА: ADJUSTABLE, МИНИМАЛЬНАЯ РАБОЧАЯ ТЕМПЕРАТУРА: - 40 C, МАКСИМАЛЬНАЯ РАБОЧАЯ ТЕМПЕРАТУРА: + 150 C, НАПРЯЖЕНИЕ ОТПУСКАНИЯ: 1.3 V, СЕРИЯ: LT1084, УПАКОВКА: TUBE, ТОРГОВАЯ МАРКА: ANALOG DEVICES, НАПРЯЖЕНИЕ ОТПУСКАНИЯ - МАКС.: 1.5 V, ВЫСОТА: 4.57 MM, НЕСТАБИЛЬНОСТЬ ВЫХОДНОГО НАПРЯЖЕНИЯ ИЛИ ТОКА: 0.05 %, НЕСТАБИЛЬНОСТЬ ВЫХОДНОЙ НАГРУЗКИ: 0.2 %, РАБОЧИЙ ТОК ИСТОЧНИКА ПИТАНИЯ: 5200 MA, ПРОДУКТ: LINEAR REGULATORS, ТИП ПРОДУКТА: LDO VOLTAGE REGULATORS, ОПОРНОЕ НАПРЯЖЕНИЕ: 1.25 V, РАЗМЕР ФАБРИЧНОЙ УПАКОВКИ: 50, ПОДКАТЕГОРИЯ: PMIC - POWER MANAGEMENT ICS, ТИП: POSITIVE ADJUSTABLE REGULATOR, ВЕС ИЗДЕЛИЯ: 1,814 G,</t>
  </si>
  <si>
    <t>LT1964ES5-5#TRPBF</t>
  </si>
  <si>
    <t>МИКРОСХЕМА ПАМЯТИ 64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</si>
  <si>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АНАЛОГОВЫЕ КОМПАРАТОРЫ; ВИД МОНТАЖА: SMD/SMT; УПАКОВКА / БЛОК: TSSOP-14; КОЛИЧЕСТВО КАНАЛОВ: 4 CHANNEL; ТИП ВЫХОДА: PUSH-PULL; ВРЕМЯ ОТКЛИКА: 36 US; ТИП КОМПАРАТОРА: GENERAL PURPOSE; НАПРЯЖЕНИЕ ПИТАНИЯ - МИН.: 2.7 V; НАПРЯЖЕНИЕ ПИТАНИЯ - МАКС.: 16 V; РАБОЧИЙ ТОК ИСТОЧНИКА ПИТАНИЯ: 800 NA; ВЫХОДНОЙ ТОК НА КАНАЛ: 10 MA; VOS - ВХОДНОЕ НАПРЯЖЕНИЕ СМЕЩЕНИЯ НУЛЯ: 5 MV; IB - ВХОДНОЙ ТОК СМЕЩЕНИЯ: 100 PA; МИНИМАЛЬНАЯ РАБОЧАЯ ТЕМПЕРАТУРА: - 40 C; МАКСИМАЛЬНАЯ РАБОЧАЯ ТЕМПЕРАТУРА: + 125 C; СЕРИЯ: TLV3704; УПАКОВКА: TUBE; CMRR - КОЭФФИЦИЕНТ ПОДАВЛЕНИЯ СИНФАЗНОГО СИГНАЛА: 88 DB; НАПРЯЖЕНИЕ СДВОЕННОГО ПИТАНИЯ: +/- 3 V, +/- 5 V; GBP - ВЫСОТА: 1 MM; ТИП ВХОДА: RAIL-TO-RAIL; ДЛИНА: 5 MM; МАКСИМАЛЬНОЕ НАПРЯЖЕНИЕ СДВОЕННОГО ПИТАНИЯ: +/- 8 V; МИНИМАЛЬНОЕ НАПРЯЖЕНИЕ СДВОЕННОГО ПИТАНИЯ: 1.35 V; РАБОЧЕЕ НАПРЯЖЕНИЕ ПИТАНИЯ: 2.7 V TO 16 V; PD - РАССЕИВАНИЕ МОЩНОСТИ: 720 MW; ПРОДУКТ: ANALOG COMPARATORS; PSRR - КОЭФФИЦИЕНТ ПОДАВЛЕНИЯ ПОМЕХ ПО ПИТАНИЮ: 105 DB; ОПОРНОЕ НАПРЯЖЕНИЕ: NO; ОТКЛЮЧЕНИЕ: NO SHUTDOWN; РАЗМЕР ФАБРИЧНОЙ УПАКОВКИ:270; ТИП ПИТАНИЯ: SINGLE, DUAL; ТИП: NANO POWER COMPARATOR; VCM - СИНФАЗНОЕ НАПРЯЖЕНИЕ: - 0.1 V; УСИЛЕНИЕ ПО НАПРЯЖЕНИЮ, ДБ: 120 DB; ШИРИНА: 4.4 MM; ВЕС ИЗДЕЛИЯ: 57,200 MG</t>
  </si>
  <si>
    <t>TLV3704IPW</t>
  </si>
  <si>
    <t>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INVERTER; ВЫХОДНОЙ ТОК ВЫСОКОГО УРОВНЯ: - 1 MA; ТИП ВХОДА: CMOS; ВЫХОДНОЙ ТОК НИЗКОГО УРОВНЯ: 1 MA; КОЛИЧЕСТВО ВЫХОДНЫХ ЛИНИЙ: 6 OUTPUT; РАБОЧЕЕ НАПРЯЖЕНИЕ ПИТАНИЯ: 5 V; ДИАПАЗОН РАБОЧИХ ТЕМПЕРАТУР: - 55 C TO + 125 C; ВРЕМЯ ЗАДЕРЖКИ РАСПРОСТРАНЕНИЯ: 110 NS; ТОК ПОКОЯ: 20 NA; СЕРИЯ: CD4069UB; РАЗМЕР ФАБРИЧНОЙ УПАКОВКИ:РАЗМЕР ФАБРИЧНОЙ УПАКОВКИ: 25; ВЕС ИЗДЕЛИЯ: 1 G</t>
  </si>
  <si>
    <t>CD4069UBE</t>
  </si>
  <si>
    <t>КАТЕГОРИЯ ПРОДУКТА: КОНТРОЛЬНЫЕ ЦЕПИ, ROHS: ПОДРОБНОСТИ, ТИП: VOLTAGE MONITORS, ВИД МОНТАЖА: SMD/SMT, УПАКОВКА / БЛОК: SOT-23-3, ПОРОГОВОЕ НАПРЯЖЕНИЕ: 4.35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+ 85 C, ТОЧНОСТЬ: 2.5 %, СЕРИЯ: DS1811R, УПАКОВКА: REEL, УПАКОВКА: CUT TAPE, УПАКОВКА: MOUSEREEL, ТОРГОВАЯ МАРКА: MAXIM INTEGRATED, СИГНАЛЫ ВКЛЮЧЕНИЯ ЧИПА: NO CHIP ENABLE, ВЫСОТА: 0.94 MM, ДЛИНА: 2.92 MM, РАБОЧИЙ ТОК ИСТОЧНИКА ПИТАНИЯ: 40 UA, ПОРОГ ПОВЫШЕНИЯ НАПРЯЖЕНИЯ: 4.49 V, ОБНАРУЖЕНИЕ СБОЯ ЭЛЕКТРОПИТАНИЯ: YES, ТИП ПРОДУКТА: SUPERVISORY CIRCUITS, РАЗМЕР ФАБРИЧНОЙ УПАКОВКИ: 3000, ПОДКАТЕГОРИЯ: PMIC - POWER MANAGEMENT ICS, НАПРЯЖЕНИЕ ПИТАНИЯ - МИН.: 0 V, ПОРОГ ПОНИЖЕНИЯ НАПРЯЖЕНИЯ: 4.25 V, ШИРИНА: 1.3 MM, ДРУГИЕ НАЗВАНИЯ ТОВАРА №: DS1811R 90-1811R+010, ВЕС ИЗДЕЛИЯ: 35 MG,</t>
  </si>
  <si>
    <t>DS1811R-10+T&amp;R</t>
  </si>
  <si>
    <t>КАТЕГОРИЯ ПРОДУКТА: ЛИНЕЙНЫЕ РЕГУЛЯТОРЫ НАПРЯЖЕНИЯ, ROHS: ПОДРОБНОСТИ, ВИД МОНТАЖА: THROUGH HOLE, УПАКОВКА / БЛОК: TO-220, КОЛИЧЕСТВО ВЫХОДОВ: 1 OUTPUT, ПОЛЯРНОСТЬ: POSITIVE, ВЫХОДНОЕ НАПРЯЖЕНИЕ: 5 V, ВЫХОДНОЙ ТОК: 1.5 A, ТИП ВЫХОДА: FIXED, ВХОДНОЕ НАПРЯЖЕНИЕ, МИН.: 7 V, ВХОДНОЕ НАПРЯЖЕНИЕ, МАКС.: 35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50 MV, ТОК ПОКОЯ: 4.3 MA, СЕРИЯ: L78, УПАКОВКА: TUBE, ТОРГОВАЯ МАРКА: STMICROELECTRONICS, ВЫСОТА: 9.15 MM (MAX), ДЛИНА: 10.4 MM (MAX), ТИП ПРОДУКТА: LINEAR VOLTAGE REGULATORS, ПОДАВЛЕНИЕ ПУЛЬСАЦИЙ ПИТАНИЯ - ТИПИЧ.: 68 DB, РАЗМЕР ФАБРИЧНОЙ УПАКОВКИ: 1000, ПОДКАТЕГОРИЯ: PMIC - POWER MANAGEMENT ICS, ШИРИНА: 4.6 MM (MAX), ВЕС ИЗДЕЛИЯ: 2,300 G, ПОДКАТЕГОРИЯ: CAPACITORS, ТИП: SURFACE MOUNT MLCC, НОМИНАЛЬНОЕ НАПРЯЖЕНИЕ ПЕРЕМЕННОГО ТОКА: -, ШИРИНА: 0.8 MM, ВЕС ИЗДЕЛИЯ: 6,300 MG,</t>
  </si>
  <si>
    <t>L7805ABV</t>
  </si>
  <si>
    <t>КАТЕГОРИЯ ПРОДУКТА: ЛИНЕЙНЫЕ РЕГУЛЯТОРЫ НАПРЯЖЕНИЯ, ROHS: ПОДРОБНОСТИ, ВИД МОНТАЖА: THROUGH HOLE, УПАКОВКА / БЛОК: TO-220, КОЛИЧЕСТВО ВЫХОДОВ: 1 OUTPUT, ПОЛЯРНОСТЬ: POSITIVE, ВЫХОДНОЕ НАПРЯЖЕНИЕ: 5 V, ВЫХОДНОЙ ТОК: 1.5 A, ТИП ВЫХОДА: FIXED, ВХОДНОЕ НАПРЯЖЕНИЕ, МИН.: 7 V, ВХОДНОЕ НАПРЯЖЕНИЕ, МАКС.: 35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50 MV, ТОК ПОКОЯ: 4.3 MA, СЕРИЯ: L78, УПАКОВКА: TUBE, ТОРГОВАЯ МАРКА: STMICROELECTRONICS, ВЫСОТА: 9.15 MM (MAX), ДЛИНА: 10.4 MM (MAX), ТИП ПРОДУКТА: LINEAR VOLTAGE REGULATORS, ПОДАВЛЕНИЕ ПУЛЬСАЦИЙ ПИТАНИЯ - ТИПИЧ.: 68 DB, РАЗМЕР ФАБРИЧНОЙ УПАКОВКИ: 1000, ПОДКАТЕГОРИЯ: PMIC - POWER MANAGEMENT ICS, ШИРИНА: 4.6 MM (MAX), ВЕС ИЗДЕЛИЯ: 2,300 G, ПОДКАТЕГОРИЯ: CAPACITORS, ТИП: SURFACE MOUNT MLCC, НОМИНАЛЬНОЕ НАПРЯЖЕНИЕ ПЕРЕМЕННОГО ТОКА: -, ШИРИНА: 0.8 MM, ВЕС ИЗДЕЛИЯ: 6,300 MG, ШИРИНА: 1.3 MM, ДРУГИЕ НАЗВАНИЯ ТОВАРА №: DS1811R 90-1811R+010, ВЕС ИЗДЕЛИЯ: 35 MG,</t>
  </si>
  <si>
    <t>L7805CV</t>
  </si>
  <si>
    <t>КАТЕГОРИЯ ПРОДУКТА: ТРАНСФОРМАТОРЫ ЗВУКОВОЙ ЧАСТОТЫ / СИГНАЛЬНЫЕ ТРАНСФОРМАТОРЫ, ROHS: ПОДРОБНОСТИ, ПРОДУКТ: LAN, ТИП: MODULE, ТИП ВЫВОДОВ: SMD/SMT, ЧАСТОТНЫЙ ДИАПАЗОН: 1 MHZ TO 100 MHZ, МИНИМАЛЬНАЯ РАБОЧАЯ ТЕМПЕРАТУРА: 0 C, МАКСИМАЛЬНАЯ РАБОЧАЯ ТЕМПЕРАТУРА: + 70 C, КОЛИЧЕСТВО КАНАЛОВ: SINGLE, ПРИМЕНЕНИЕ: 1000 BASE-T, ДЛИНА: 19.94 MM, ШИРИНА: 14.7 MM, ВЫСОТА: 2.54 MM, УПАКОВКА: REEL, УПАКОВКА: CUT TAPE, ТОРГОВАЯ МАРКА: PULSE ELECTRONICS, ТИП ПРОДУКТА: AUDIO &amp; SIGNAL TRANSFORMERS, РАЗМЕР ФАБРИЧНОЙ УПАКОВКИ: 700, ПОДКАТЕГОРИЯ: TRANSFORMERS, ВЕС ИЗДЕЛИЯ: 1,140 G, НЕСТАБИЛЬНОСТЬ ВЫХОДНОЙ НАГРУЗКИ: 1 MV / A, ЧУВСТВИТЕЛЬНЫЙ К ВЛАЖНОСТИ: YES, РАБОЧИЙ ТОК ИСТОЧНИКА ПИТАНИЯ: 3 MA, ТИП ПРОДУКТА: SWITCHING VOLTAGE REGULATORS, ОТКЛЮЧЕНИЕ: SHUTDOWN, РАЗМЕР ФАБРИЧНОЙ УПАКОВКИ: 250, ПОДКАТЕГОРИЯ: PMIC - POWER MANAGEMENT ICS, НАПРЯЖЕНИЕ ПИТАНИЯ - МИН.: 6 V, КОММЕРЧЕСКОЕ ОБОЗНАЧЕНИЕ: SIMPLE SWITCHER, ТИП: POWER MODULE, ВЕС ИЗДЕЛИЯ: 596,570 MG,</t>
  </si>
  <si>
    <t>H5079NLT</t>
  </si>
  <si>
    <t>КАТЕГОРИЯ ПРОДУКТА: АЦП/ЦАП СБОРА ДАННЫХ - СПЕЦИАЛЬНОГО НАЗНАЧЕНИЯ, ROHS: ПОДРОБНОСТИ, СЕРИЯ: AD5933, ВИД МОНТАЖА: SMD/SMT, УПАКОВКА / БЛОК: SSOP-16, ПРОДУКТ: CONVERTERS, ТИП: IMPEDANCE, РАЗРЕШЕНИЕ: 12 BIT, КОЛИЧЕСТВО КАНАЛОВ: 1 CHANNEL, РАБОЧЕЕ НАПРЯЖЕНИЕ ПИТАНИЯ: 2.7 V TO 5.5 V, МИНИМАЛЬНАЯ РАБОЧАЯ ТЕМПЕРАТУРА: - 40 C, МАКСИМАЛЬНАЯ РАБОЧАЯ ТЕМПЕРАТУРА: + 125 C, УПАКОВКА: TUBE, ТОРГОВАЯ МАРКА: ANALOG DEVICES, СРЕДСТВА РАЗРАБОТКИ: EVAL-AD5933EBZ, ВЫСОТА: 1.75 MM, ТИП ИНТЕРФЕЙСА: SERIAL, ДЛИНА: 6.2 MM, КОЛИЧЕСТВО ПРЕОБРАЗОВАТЕЛЕЙ: 1 CONVERTER, ТИП ПРОДУКТА: DATA ACQUISITION ADCS/DACS - SPECIALIZED, ЧАСТОТА ДИСКРЕТИЗАЦИИ: 1 MS/S, РАЗМЕР ФАБРИЧНОЙ УПАКОВКИ: 77, ПОДКАТЕГОРИЯ: DATA CONVERTER ICS, НАПРЯЖЕНИЕ ПИТАНИЯ - МАКС.: 5.5 V, НАПРЯЖЕНИЕ ПИТАНИЯ - МИН.: 2.7 V, ШИРИНА: 5.3 MM, ВЕС ИЗДЕЛИЯ: 143 MG</t>
  </si>
  <si>
    <t>AD5933YRSZ</t>
  </si>
  <si>
    <t>КАТЕГОРИЯ ПРОДУКТА: СТАТ. ОЗУ, ROHS: ПОДРОБНОСТИ, РАЗМЕР ПАМЯТИ: 36 MBIT, ОРГАНИЗАЦИЯ: 1 M X 36, ВРЕМЯ ДОСТУПА: 2.5 NS, МАКСИМАЛЬНАЯ ТАКТОВАЯ ЧАСТОТА: 250 MHZ, ТИП ИНТЕРФЕЙСА: PARALLEL, НАПРЯЖЕНИЕ ПИТАНИЯ - МАКС.: 3.6 V, НАПРЯЖЕНИЕ ПИТАНИЯ - МИН.: 3.135 V, НАПРЯЖЕНИЕ ПИТАНИЯ - МАКС.: 240 MA, МИНИМАЛЬНАЯ РАБОЧАЯ ТЕМПЕРАТУРА: - 40 C, МАКСИМАЛЬНАЯ РАБОЧАЯ ТЕМПЕРАТУРА: + 85 C, ВИД МОНТАЖА: SMD/SMT, УПАКОВКА / БЛОК: TQFP-100, УПАКОВКА: TRAY, ТОРГОВАЯ МАРКА: INFINEON / CYPRESS, ТИП ПАМЯТИ: VOLATILE, ЧУВСТВИТЕЛЬНЫЙ К ВЛАЖНОСТИ: YES, ТИП ПРОДУКТА: SRAM, РАЗМЕР ФАБРИЧНОЙ УПАКОВКИ: 144, ПОДКАТЕГОРИЯ: MEMORY &amp; DATA STORAGE, ТИП: SYNCHRONOUS, ВЕС ИЗДЕЛИЯ: 657 MG, VR - ОБРАТНОЕ НАПРЯЖЕНИЕ: 75 V, ШИРИНА: 1.3 MM, ВЕС ИЗДЕЛИЯ: 28 MG,</t>
  </si>
  <si>
    <t>КАТЕГОРИЯ ПРОДУКТА: АТТЕНЮАТОРЫ, ROHS: ПОДРОБНОСТИ, УПАКОВКА / БЛОК: 2X2 MCLP, МАКСИМАЛЬНАЯ ЧАСТОТА: 50 GHZ, КОЛИЧЕСТВО ЦИФРОВЫХ РАЗРЯДОВ: -, КОЛИЧЕСТВО КАНАЛОВ: 1 CHANNEL, ИМПЕДАНС: 50 OHMS, МАКСИМАЛЬНЫЙ КОЭФФИЦИЕНТ СТОЯЧЕЙ ВОЛНЫ ПО НАПРЯЖЕНИЮ, VSWR: 44682, ДЛИНА ШАГА АТТЕНЮАТОРА: -, ТЕХНОЛОГИЯ: GAAS, МИНИМАЛЬНАЯ РАБОЧАЯ ТЕМПЕРАТУРА: - 55 C, МАКСИМАЛЬНАЯ РАБОЧАЯ ТЕМПЕРАТУРА: + 105 C, ЗАТУХАНИЕ: 2.7 DB, ТОРГОВАЯ МАРКА: MINI-CIRCUITS, МИНИМАЛЬНАЯ ЧАСТОТА: DC, ВИД МОНТАЖА: SMD/SMT, УПАКОВКА: REEL, УПАКОВКА: CUT TAPE, УПАКОВКА: MOUSEREEL, НОМИНАЛЬНАЯ МОЩНОСТЬ: 2 W, ТИП ПРОДУКТА: ATTENUATORS, СЕРИЯ: QAT, РАЗМЕР ФАБРИЧНОЙ УПАКОВКИ: 2000, ПОДКАТЕГОРИЯ: WIRELESS &amp; RF INTEGRATED CIRCUITS, ТИП: FIXED ATTENUATOR, ШИРИНА: 5.3 MM, ВЕС ИЗДЕЛИЯ: 143 MG,</t>
  </si>
  <si>
    <t>QAT-2+</t>
  </si>
  <si>
    <t>КАТЕГОРИЯ ПРОДУКТА: АТТЕНЮАТОРЫ, ROHS: ПОДРОБНОСТИ, УПАКОВКА / БЛОК: 2X2 MCLP, МАКСИМАЛЬНАЯ ЧАСТОТА: 50 GHZ, КОЛИЧЕСТВО ЦИФРОВЫХ РАЗРЯДОВ: -, КОЛИЧЕСТВО КАНАЛОВ: 1 CHANNEL, ИМПЕДАНС: 50 OHMS, МАКСИМАЛЬНЫЙ КОЭФФИЦИЕНТ СТОЯЧЕЙ ВОЛНЫ ПО НАПРЯЖЕНИЮ, VSWR: 1,5 ДЛИНА ШАГА АТТЕНЮАТОРА: -, ТЕХНОЛОГИЯ: GAAS, МИНИМАЛЬНАЯ РАБОЧАЯ ТЕМПЕРАТУРА: - 55 C, МАКСИМАЛЬНАЯ РАБОЧАЯ ТЕМПЕРАТУРА: + 105 C, ЗАТУХАНИЕ: 5.7 DB, ТОРГОВАЯ МАРКА: MINI-CIRCUITS, МИНИМАЛЬНАЯ ЧАСТОТА: DC, ВИД МОНТАЖА: SMD/SMT, УПАКОВКА: REEL, УПАКОВКА: CUT TAPE, УПАКОВКА: MOUSEREEL, НОМИНАЛЬНАЯ МОЩНОСТЬ: 2 W, ТИП ПРОДУКТА: ATTENUATORS, СЕРИЯ: QAT, РАЗМЕР ФАБРИЧНОЙ УПАКОВКИ: 2000, ПОДКАТЕГОРИЯ: WIRELESS &amp; RF INTEGRATED CIRCUITS, ТИП: FIXED ATTENUATOR, ШИРИНА: 5.3 MM,</t>
  </si>
  <si>
    <t>QAT-5+</t>
  </si>
  <si>
    <t>КАТЕГОРИЯ ПРОДУКТА: КОНТРОЛЬНЫЕ ЦЕПИ, ROHS: ПОДРОБНОСТИ, ТИП: VOLTAGE MONITORS, ВИД МОНТАЖА: SMD/SMT, УПАКОВКА / БЛОК: SOT-23-3, ПОРОГОВОЕ НАПРЯЖЕНИЕ: 2,93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+ 85 C, ТОЧНОСТЬ: 2.5 %, СЕРИЯ: ADM6320, УПАКОВКА: REEL, УПАКОВКА: CUT TAPE, УПАКОВКА: MOUSEREEL, СИГНАЛЫ ВКЛЮЧЕНИЯ ЧИПА: NO CHIP ENABLE, ВЫСОТА: 0.94 MM, ДЛИНА: 2.92 MM, РАБОЧИЙ ТОК ИСТОЧНИКА ПИТАНИЯ: 40 UA, ПОРОГ ПОВЫШЕНИЯ НАПРЯЖЕНИЯ: 4.49 V, ОБНАРУЖЕНИЕ СБОЯ ЭЛЕКТРОПИТАНИЯ: YES, ТИП ПРОДУКТА: SUPERVISORY CIRCUITS, РАЗМЕР ФАБРИЧНОЙ УПАКОВКИ: 3000, ПОДКАТЕГОРИЯ: PMIC - POWER MANAGEMENT ICS, НАПРЯЖЕНИЕ ПИТАНИЯ - МИН.: 0 V, ПОРОГ ПОНИЖЕНИЯ НАПРЯЖЕНИЯ: 4.25 V, ШИРИНА: 1.3 MM, ВЕС ИЗДЕЛИЯ: 35 MG,</t>
  </si>
  <si>
    <t>ADM6320CX29ARJZ-R7</t>
  </si>
  <si>
    <t>КАТЕГОРИЯ ПРОДУКТА: ЛОГИЧЕСКИЕ ЭЛЕМЕНТЫ, ROHS: ПОДРОБНОСТИ, ПРОДУКТ: SINGLE-FUNCTION GATE, ЛОГИЧЕСКАЯ ФУНКЦИЯ: NOR, СЕМЕЙСТВО ЛОГИЧЕСКИХ ЭЛЕМЕНТОВ: HC, КОЛИЧЕСТВО ВЕНТИЛЕЙ: 4 GATE, КОЛИЧЕСТВО ВХОДНЫХ ЛИНИЙ: 2 INPUT, КОЛИЧЕСТВО ВЫХОДНЫХ ЛИНИЙ: 1 OUTPUT, ВЫХОДНОЙ ТОК ВЫСОКОГО УРОВНЯ: - 5.2 MA, ВЫХОДНОЙ ТОК НИЗКОГО УРОВНЯ: 5.2 MA, ВРЕМЯ ЗАДЕРЖКИ РАСПРОСТРАНЕНИЯ: 7 NS,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SOIC-14, УПАКОВКА: REEL, УПАКОВКА: CUT TAPE, УПАКОВКА: MOUSEREEL, ТОРГОВАЯ МАРКА: NEXPERIA, ФУНКЦИЯ: NOR, ВЫСОТА: 1.45 MM, ДЛИНА: 8.75 MM, ТИП ЛОГИКИ: 2-INPUT NOR, РАБОЧЕЕ НАПРЯЖЕНИЕ ПИТАНИЯ: 5 V, ТИП ПРОДУКТА: LOGIC GATES, РАЗМЕР ФАБРИЧНОЙ УПАКОВКИ: 2500, ПОДКАТЕГОРИЯ: LOGIC ICS, ШИРИНА: 4 MM, ДРУГИЕ НАЗВАНИЯ ТОВАРА №: 933714150653, ВЕС ИЗДЕЛИЯ: 269 MG,</t>
  </si>
  <si>
    <t>74HC02D,653</t>
  </si>
  <si>
    <t>MCP23S18-E/SO</t>
  </si>
  <si>
    <t>КАТЕГОРИЯ ТОВАРА: ИС ДЛЯ УПРАВЛЕНИЯ ПИТАНИЕМ - ИСТОЧНИКИ ОПОРНОГО НАПРЯЖЕНИЯ , ВИД МОНТАЖА: SMD/SMT, ВЫХОДНОЕ НАПРЯЖЕНИЕ: 3.3 V , ИСХОДНАЯ ТОЧНОСТЬ: 0.12 % , СЕРИЯ SOIC-8 - ВХОДНОЕ НАПРЯЖЕНИЕ - МАКС.: 5.5 V , ТОК ЧЕРЕЗ ШУНТ - МАКС.: 25 MA , СЕРИЯ: ADR435 , УПАКОВКА: CUT TAPE ИЛИ REEL , ВЫСОТА: 1 MM , ДЛИНА: 2.92 MM , ДИАПАЗОН РАБОЧИХ ТЕМПЕРАТУР: - 40 C TO + 125 C , ПРОДУКТ: VOLTAGE REFERENCES , ШИРИНА: 1.3 MM , ТОРГОВАЯ МАРКА: TEXAS INSTRUMENTS , НАПРЯЖЕНИЕ ПИТАНИЯ - МАКС.: 50 UA , ТОПОЛОГИЯ: SERIES REFERENCES , РАБОЧИЙ ТОК ИСТОЧНИКА ПИТАНИЯ: 800 UA , ТИП ПРОДУКТА: VOLTAGE REFERENCES , 3000 , ПОДКАТЕГОРИЯ:VOLTAGE REFERENCES</t>
  </si>
  <si>
    <t>ADR435ARZ</t>
  </si>
  <si>
    <t>КАТЕГОРИЯ ПРОДУКТА: ТРАНСЛЯЦИЯ - УРОВНИ НАПРЯЖЕНИЯ, ROHS: ПОДРОБНОСТИ, ТИП: BIDIRECTIONAL VOLTAGE LEVEL TRANSLATOR, ВРЕМЯ ЗАДЕРЖКИ РАСПРОСТРАНЕНИЯ: 5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TSSOP-20, СЕРИЯ: ADG3308, УПАКОВКА: REEL, УПАКОВКА: CUT TAPE, УПАКОВКА: MOUSEREEL, ТОРГОВАЯ МАРКА: ANALOG DEVICES, ВЫХОДНОЙ ТОК ВЫСОКОГО УРОВНЯ: - 0.02 MA, ТИП ЛОГИКИ: LEVEL TRANSLATOR, ВЫХОДНОЙ ТОК НИЗКОГО УРОВНЯ: 0.02 MA, РАБОЧИЙ ТОК ИСТОЧНИКА ПИТАНИЯ: 1 UA, ТИП ВЫХОДА: 3-STATE, ТИП ПРОДУКТА: TRANSLATION - VOLTAGE LEVELS, РАЗМЕР ФАБРИЧНОЙ УПАКОВКИ: 1000, ПОДКАТЕГОРИЯ: LOGIC ICS, ВЕС ИЗДЕЛИЯ: 80 MG, ВЕС ИЗДЕЛИЯ: 134,422 MG, ТЕХНОЛОГИЯ: SI, ШИРИНА: 6.22 MM, ВЕС ИЗДЕЛИЯ: 320 MG,</t>
  </si>
  <si>
    <t>ADG3308BRUZ-REEL7</t>
  </si>
  <si>
    <t>КАТЕГОРИЯ ПРОДУКТА: ЛОГИЧЕСКИЕ ЭЛЕМЕНТЫ, ROHS: ПОДРОБНОСТИ, ПРОДУКТ: SINGLE-FUNCTION GATE, ЛОГИЧЕСКАЯ ФУНКЦИЯ: NOR, СЕМЕЙСТВО ЛОГИЧЕСКИХ ЭЛЕМЕНТОВ: HC, КОЛИЧЕСТВО ВЕНТИЛЕЙ: 4 GATE, КОЛИЧЕСТВО ВХОДНЫХ ЛИНИЙ: 2 INPUT, КОЛИЧЕСТВО ВЫХОДНЫХ ЛИНИЙ: 1 OUTPUT, ВЫХОДНОЙ ТОК ВЫСОКОГО УРОВНЯ: - 5.2 MA, ВЫХОДНОЙ ТОК НИЗКОГО УРОВНЯ: 5.2 MA, ВРЕМЯ ЗАДЕРЖКИ РАСПРОСТРАНЕНИЯ: 7 NS,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SOIC-14, УПАКОВКА: REEL, УПАКОВКА: CUT TAPE, УПАКОВКА: MOUSEREEL, ТОРГОВАЯ МАРКА: NEXPERIA, ФУНКЦИЯ: NOR, ВЫСОТА: 1.45 MM, ДЛИНА: 8.75 MM, ТИП ЛОГИКИ: 2-INPUT NOR, РАБОЧЕЕ НАПРЯЖЕНИЕ ПИТАНИЯ: 5 V, ТИП ПРОДУКТА: LOGIC GATES, РАЗМЕР ФАБРИЧНОЙ УПАКОВКИ: 2500, ПОДКАТЕГОРИЯ: LOGIC ICS, ШИРИНА: 4 MM,КОЛИЧЕСТВО ЦИФРОВЫХ РАЗРЯДОВ: 4 BIT, ДРУГИЕ НАЗВАНИЯ ТОВАРА №: 933714150653, ВЕС ИЗДЕЛИЯ: 269 MG,</t>
  </si>
  <si>
    <t>SN74HC02DR</t>
  </si>
  <si>
    <t>МИКРОСХЕМА - ДАТЧИК ТОКА.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</si>
  <si>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 ДАТЧИК ТОКА, ПОЛОСА ПРОПУСКАНИЯ: 50КГЦ, СТИЛЬ КОРПУСА МИКРОСХЕМЫ ДАТЧИКА: SOIC, КОЛИЧЕСТВО ВЫВОДОВ: 8ВЫВОД(-ОВ), МИНИМАЛЬНОЕ НАПРЯЖЕНИЕ ПИТАНИЯ: 4.5В, МАКСИМАЛЬНОЕ НАПРЯЖЕНИЕ ПИТАНИЯ: 5.5В, МИНИМАЛЬНАЯ РАБОЧАЯ ТЕМПЕРАТУРА: -40°C, МАКСИМАЛЬНАЯ РАБОЧАЯ ТЕМПЕРАТУРА: 150°C, ЛИНЕЙКА ПРОДУКЦИИ: -, УРОВЕНЬ ЧУВСТВИТЕЛЬНОСТИ К ВЛАЖНОСТИ (MSL): MSL 2</t>
  </si>
  <si>
    <t>LA35-NP</t>
  </si>
  <si>
    <t>МИКРОСХЕМА ИНТЕГРАЛЬНАЯ МОНОЛИТНАЯ - ИНТЕРФЕЙСНЫЕ ИС - ЦИФРОВЫЕ ИЗОЛЯТОРЫ.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</si>
  <si>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ЦИФРОВЫЕ ИЗОЛЯТОРЫ, ROHS: ПОДРОБНОСТИ, СЕРИЯ: ADUM1250, ВИД МОНТАЖА: SMD/SMT, УПАКОВКА / БЛОК: SOIC-8, КОЛИЧЕСТВО КАНАЛОВ: 2 CHANNEL, ПОЛЯРНОСТЬ: BIDIRECTIONAL, ДИАПАЗОН ДАННЫХ: 400 KB/S, НАПРЯЖЕНИЕ ИЗОЛЯЦИИ: 2500 VRMS, ТИП ИЗОЛЯЦИИ: MAGNETIC COUPLING, НАПРЯЖЕНИЕ ПИТАНИЯ - МАКС.: 5.5 V, НАПРЯЖЕНИЕ ПИТАНИЯ - МИН.: 3 V, РАБОЧИЙ ТОК ИСТОЧНИКА ПИТАНИЯ: 2.7 MA, 2.8 MA, ВРЕМЯ ЗАДЕРЖКИ РАСПРОСТРАНЕНИЯ: 162 NS, МИНИМАЛЬНАЯ РАБОЧАЯ ТЕМПЕРАТУРА: - 40 C, МАКСИМАЛЬНАЯ РАБОЧАЯ ТЕМПЕРАТУРА: + 105 C, УПАКОВКА: REEL, УПАКОВКА: CUT TAPE, УПАКОВКА: MOUSEREEL, ТОРГОВАЯ МАРКА: ANALOG DEVICES, РАБОЧЕЕ НАПРЯЖЕНИЕ ПИТАНИЯ: 5 V, ТИП ПРОДУКТА: DIGITAL ISOLATORS, РАЗМЕР ФАБРИЧНОЙ УПАКОВКИ: 1000, ПОДКАТЕГОРИЯ: INTERFACE ICS, ТИП: GENERAL PURPOSE, ВЕС ИЗДЕЛИЯ: 540 MG, ПОДКАТЕГОРИЯ: PMIC - POWER MANAGEMENT ICS, ТИП: POSITIVE ADJUSTABLE REGULATOR, ВЕС ИЗДЕЛИЯ: 1,814 G, ДРУГИЕ НАЗВАНИЯ ТОВАРА №: C1812C102JDGAC7800, ВЕС ИЗДЕЛИЯ: 110 MG,</t>
  </si>
  <si>
    <t>ADUM1250ARZ-RL7</t>
  </si>
  <si>
    <t>КАТЕГОРИЯ ПРОДУКТА: ЛОГИЧЕСКИЕ ЭЛЕМЕНТЫ; ПРОДУКТ: SINGLE-FUNCTION GATE; ЛОГИЧЕСКАЯ ФУНКЦИЯ: NAND; СЕМЕЙСТВО ЛОГИЧЕСКИХ ЭЛЕМЕНТОВ: CD4000; КОЛИЧЕСТВО ВЕНТИЛЕЙ: 4 GATE; КОЛИЧЕСТВО ВХОДНЫХ ЛИНИЙ: 2 INPUT; КОЛИЧЕСТВО ВЫХОДНЫХ ЛИНИЙ: 1 OUTPUT; ВЫХОДНОЙ ТОК ВЫСОКОГО УРОВНЯ: - 1.5 MA; ВЫХОДНОЙ ТОК НИЗКОГО УРОВНЯ: 1.5 MA; ВРЕМЯ ЗАДЕРЖКИ РАСПРОСТРАНЕНИЯ: 380 NS;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NAND; ВЫСОТА: 4.57 MM; ТИП ВХОДА: SCHMITT TRIGGER; ДЛИНА: 19.3 MM; ТИП ЛОГИКИ: CMOS; КОЛИЧЕСТВО ЦИФРОВЫХ РАЗРЯДОВ: 4 BIT; РАБОЧИЙ ТОК ИСТОЧНИКА ПИТАНИЯ: 60 UA; РАБОЧЕЕ НАПРЯЖЕНИЕ ПИТАНИЯ: 10 V; ДИАПАЗОН РАБОЧИХ ТЕМПЕРАТУР: - 55 C TO + 125 C; ТИП ВЫХОДА: CMOS; ТОК ПОКОЯ: 40 NA; СЕРИЯ: CD4093B; РАЗМЕР ФАБРИЧНОЙ УПАКОВКИ:РАЗМЕР ФАБРИЧНОЙ УПАКОВКИ: 25; ШИРИНА: 6.35 MM; ВЕС ИЗДЕЛИЯ: 1 G</t>
  </si>
  <si>
    <t>CD4093BE</t>
  </si>
  <si>
    <t>МИКРОСХЕМА ГЕНЕРАТОР ТАКТОВЫХ ИМПУЛЬСОВ,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</si>
  <si>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МИКРОСХЕМА ГЕНЕРАТОР ТАКТОВЫХ ИМПУЛЬСОВ, ,СЕРИЯ: SA555, ТИП: STANDARD, КОЛИЧЕСТВО ВНУТРЕННИХ ТАЙМЕРОВ: 1 TIMER, НАПРЯЖЕНИЕ ПИТАНИЯ - МАКС.: 16 V, НАПРЯЖЕНИЕ ПИТАНИЯ - МИН.: 4.5 V, МИНИМАЛЬНАЯ РАБОЧАЯ ТЕМПЕРАТУРА: - 40 C, МАКСИМАЛЬНАЯ РАБОЧАЯ ТЕМПЕРАТУРА: + 85 C, ВИД МОНТАЖА: SMD/SMT, УПАКОВКА / БЛОК: SOIC-8, УПАКОВКА: CUT TAPE, УПАКОВКА: MOUSEREEL, УПАКОВКА: REEL, ВЫСОТА: 1.58 MM, ДЛИНА: 4.9 MM, ШИРИНА: 3.91 MM, ВЫХОДНОЙ ТОК ВЫСОКОГО УРОВНЯ: 200 MA, ВЫХОДНОЙ ТОК НИЗКОГО УРОВНЯ: - 200 MA, РАБОЧИЙ ТОК ИСТОЧНИКА ПИТАНИЯ: 2 MA, РАЗМЕР ФАБРИЧНОЙ УПАКОВКИ: 2500, ВЕС ИЗДЕЛИЯ: 72.600 MG</t>
  </si>
  <si>
    <t>КАТЕГОРИЯ ПРОДУКТА: ЛОГИЧЕСКИЕ ЭЛЕМЕНТЫ, ПРОДУКТ: SINGLE-FUNCTION GATE, ЛОГИЧЕСКАЯ ФУНКЦИЯ: NOR, СЕМЕЙСТВО ЛОГИЧЕСКИХ ЭЛЕМЕНТОВ: CD4000, КОЛИЧЕСТВО ВЕНТИЛЕЙ: 4 GATE, КОЛИЧЕСТВО ВХОДНЫХ ЛИНИЙ: 2 INPUT, КОЛИЧЕСТВО ВЫХОДНЫХ ЛИНИЙ: 1 OUTPUT, ВЫХОДНОЙ ТОК ВЫСОКОГО УРОВНЯ: - 1.5 MA, ВЫХОДНОЙ ТОК НИЗКОГО УРОВНЯ: 1.5 MA, ВРЕМЯ ЗАДЕРЖКИ РАСПРОСТРАНЕНИЯ: 120 NS,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CMOS QUAD 2-IN, ВЫСОТА: 4.57 MM, ТИП ВХОДА: CMOS, ДЛИНА: 19.3 MM, ТИП ЛОГИКИ: 2-INPUT NOR, КОЛИЧЕСТВО ЦИФРОВЫХ РАЗРЯДОВ: 4 BIT, РАБОЧИЙ ТОК ИСТОЧНИКА ПИТАНИЯ: 15 UA, РАБОЧЕЕ НАПРЯЖЕНИЕ ПИТАНИЯ: 10 V, ДИАПАЗОН РАБОЧИХ ТЕМПЕРАТУР: - 55 C TO + 125 C, ТИП ВЫХОДА: CMOS, ТОК ПОКОЯ: 20 NA, СЕРИЯ: CD4001B, ШИРИНА: 6.35 MM, ВЕС ИЗДЕЛИЯ: 1 G</t>
  </si>
  <si>
    <t>CD4001BE</t>
  </si>
  <si>
    <t>МИКРОСХЕМА ДЛЯ УПРАВЛЕНИЯ ПИТАНИЕМ ИСП. В ЭЛЕКТРОННЫХ УСТРОЙСТВАХ ОБЩЕГРАЖДАНСКОГО НАЗНАЧЕНИЯ. (ОБОРУДОВАНИИ ДЛЯ АВТОМАТИЗАЦИИ ПРОМЫШЛЕННЫХ ПРЕДПРИЯТИЙ,КОМПЬЮТЕРНЫХ СИСТЕМАХ). НЕ ИМЕЕТ ФУНКЦИИ ШИФРОВАНИЯ И КРИПТОГРАФИИ ВИД МОНТАЖА:</t>
  </si>
  <si>
    <t>ВИД МОНТАЖА: SMD/SMT, БЛОК: SOT-223-4, КОЛ-ВО ВЫХ.: 1 , ПОЛЯРНОСТЬ: NEGATIVE, ВЫХ. НАПР.: - 1.2 V TO - 37 V, ВЫХОДНОЙ ТОК: 1 A, ТИП ВЫХОДА: ADJUSTABLE, ВХ. НАПР. (МАКС.): - 50 V, ВХ. НАПР. МИН.: - 4.2 V, МИН. РАБ. ТЕМП.: - 40 C, МАКС. РАБ. ТЕМП.: + 125 C, НЕСТАБИЛЬНОСТЬ ВЫХОДНОЙ НАГРУЗКИ: 1 %, НЕСТАБИЛЬНОСТЬ ВЫХ. НАПР. ИЛИ ТОКА: 0.04 %/V, СЕРИЯ: LM337-N, УПАКОВКА: CUT TAPE, УПАКОВКА: MOUSEREEL, УПАКОВКА: REEL, ДИАПАЗОН РАБОЧИХ ТЕМПЕРАТУР: - 40 C TO + 125 C, ПОДАВЛЕНИЕ ПУЛЬСАЦИЙ ПИТАНИЯ - ТИПИЧ.: 77 DB, PD - РАССЕИВАНИЕ МОЩНОСТИ: 2000 MW, ТИП ПРОДУКТА: LINEAR VOLTAGE REGULATORS, РАЗМ. ФАБРИЧНОЙ УПАКОВКИ: 1000, ПОДКАТЕГОРИЯ: PMIC - POWER MANAGEMENT ICS</t>
  </si>
  <si>
    <t>LM337IMP/NOPB</t>
  </si>
  <si>
    <t>ФИЛЬТР ЭЛЕКТРОМАГНИТНЫХ ПОМЕХ., ФЕРРИТОВЫЙ ФИЛЬТР ПОДАВЛЕНИЯ ЭМП</t>
  </si>
  <si>
    <t>КАТЕГОРИЯ ПРОДУКТА: ФИЛЬТРЫ ЦЕПИ ПИТАНИЯ, ROHS: ПОДРОБНОСТИ, ТИП ФИЛЬТРА: 1-PHASE SINGLE-STAGE FILTER, НОМИНАЛЬНОЕ НАПРЯЖЕНИЕ: 250 VAC, НОМИНАЛЬНЫЙ ТОК: 1А, ВИД МОНТАЖА: CHASSIS MOUNT, ТИП ВЫВОДОВ: FASTON, ТОК УТЕЧКИ: 0.07 MA, АТТЕСТАЦИЯ: UL, CSA, IEC/EN, СЕРИЯ: FN2020, РАБОЧАЯ ЧАСТОТА: 0 HZ TO 400 HZ, ТОРГОВАЯ МАРКА: SCHAFFNER, СООТВЕТСТВИЕ: UL, CSA, ENEC-14, ИНДУКТИВНОСТЬ: 12 MH, ТИП ПРОДУКТА: POWER LINE FILTERS, РАЗМЕР ФАБРИЧНОЙ УПАКОВКИ: 60, ПОДКАТЕГОРИЯ: POWER CONDITION, ДРУГИЕ НАЗВАНИЯ ТОВАРА №: 800600, ВЕС ИЗДЕЛИЯ: 80 G,</t>
  </si>
  <si>
    <t>FN 2020-1-06</t>
  </si>
  <si>
    <t>ФЕРРИТОВЫЙ ФИЛЬТР ПОДАВЛЕНИЯ ЭМП, DC ТОК 400МА, МАКСИМАЛЬНОЕ DC СОПРОТИВЛЕНИЕ 0.3ОМ, ИМПЕДАНС ПРИ 100МГЦ 600ОМ, СТИЛЬ КОРПУСА ФЕРРИТА 1206 [3216 МЕТРИЧЕСКИЙ], ДОПУСК ИМПЕДАНСА ± 25%, ЛИНЕЙКА ПРОДУКЦИИ СЕРИЯ MLS, ВЕС, Г 2.8</t>
  </si>
  <si>
    <t>MLS1206-4S4-601</t>
  </si>
  <si>
    <t>КАТЕГОРИЯ ПРОДУКТА: ФЕРРИТОВЫЕ ФИЛЬТРЫ И ПРИНАДЛЕЖНОСТИ; СЕРИЯ: B66232B; ПРОДУКТ: HARDWARE &amp; ACCESSORIES; ТИП: UNGAPPED; ЯДРО: E CORE; РАЗМЕР СЕРДЕЧНИКА: 30 X 15 X 7 ; КОЛИЧЕСТВО КОНТАКТОВ: 14; ТИП ВЫВОДОВ: PIN; УПАКОВКА: TRAY ; ТОРГОВАЯ МАРКА: EPCOS / TDK; ВЫСОТА ВНУТРИ: 20 MM; ДЛИНА ВНУТРИ: 19.1 MM; ШИРИНА ВНУТРИ: 8.9 MM; МАКСИМАЛЬНОЕ СОПРОТИВЛЕНИЕ ПОСТОЯННОМУ ТОКУ: 56 UOHMS; ВНЕШНЯЯ ВЫСОТА: 20 MM; ДЛИНА СНАРУЖИ: 35.4 MM; ВНЕШНЯЯ ШИРИНА: 31.4 MM; ТИП ПРОДУКТА: FERRITE CORES &amp; ACCESSORIES; ПОДКАТЕГОРИЯ: FERRITES;</t>
  </si>
  <si>
    <t>B66252BM1</t>
  </si>
  <si>
    <t>КОНТАКТ НА КАБЕЛЬ 12 В, РАЗЪЕМ МЕЖПЛАТНЫЙ, КОНТАКТ НА КАБЕЛЬ 50 В, РАЗЪЕМ НА ПЛАТУ, РАЗЪЕМ ДЛЯ МОНТАЖА НА ПЕЧАТНУЮ ПЛАТУ,  РАЗЪЕМ СОЕДИНИТЕЛЬНЫЙ НА ПЛАТУ,</t>
  </si>
  <si>
    <t>КАТЕГОРИЯ ПРОДУКТА: ПРОВОДНЫЕ КЛЕММЫ И ЗАЖИМЫ; ПРОДУКТ: HEADERS; ТИП: SHROUDED; КОЛИЧЕСТВО ПОЗИЦИЙ: 5 POSITION; ШАГ: 2 MM; КОЛИЧЕСТВО РЯДОВ: 1 ROW; ВИД МОНТАЖА: THROUGH HOLE; ТИП ВЫВОДОВ: SOLDER PIN; УГОЛ МОНТАЖА: STRAIGHT; ТИП КОНТАКТА: PIN (MALE); ПОКРЫТИЕ КОНТАКТА: TIN; ДЛИНА КОНЕЧНОГО ЗАЖИМА: 2.3 MM; СЕРИЯ: 502381; КОММЕРЧЕСКОЕ ОБОЗНАЧЕНИЕ: CLIK-MATE; ПРИМЕНЕНИЕ: SIGNAL,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ТОК:1 A;</t>
  </si>
  <si>
    <t>6038</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</si>
  <si>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15 W, ВХОДНОЕ НАПРЯЖЕНИЕ, МИН.: 10 V, ВХОДНОЕ НАПРЯЖЕНИЕ, МАКС.: 50 V, ВЫХОДНОЕ НАПРЯЖЕНИЕ-КАНАЛ 1: 12 V, ВЫХОДНОЙ ТОК-КАНАЛ 1: 1.25 A, НАПРЯЖЕНИЕ ИЗОЛЯЦИИ: 1.5 KV, ДЛИНА: 40 MM, ШИРИНА: 26 MM, ВЫСОТА: 9.7 MM,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t>
  </si>
  <si>
    <t>MTC1528S12</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</si>
  <si>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15 W, ВХОДНОЕ НАПРЯЖЕНИЕ, МИН.: 15.5 V, ВХОДНОЕ НАПРЯЖЕНИЕ, МАКС.: 40 V, ВЫХОДНОЕ НАПРЯЖЕНИЕ-КАНАЛ 1: 15 V, ВЫХОДНОЙ ТОК-КАНАЛ 1: 1А, НАПРЯЖЕНИЕ ИЗОЛЯЦИИ: 1.5 KV, МИНИМАЛЬНАЯ РАБОЧАЯ ТЕМПЕРАТУРА: - 40 C, МАКСИМАЛЬНАЯ РАБОЧАЯ ТЕМПЕРАТУРА: + 100 C, ДЛИНА: 40 MM, ШИРИНА: 26 MM, ВЫСОТА: 9.7 MM, ОТРАСЛЬ ПРОМЫШЛЕННОСТИ: INDUSTRIAL,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t>
  </si>
  <si>
    <t>MTC1528S15</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</si>
  <si>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20 W, ВХОДНОЕ НАПРЯЖЕНИЕ, МИН.: 10 V, ВХОДНОЕ НАПРЯЖЕНИЕ, МАКС.: 50 V, ВЫХОДНОЕ НАПРЯЖЕНИЕ-КАНАЛ 1: 3.3 V, ВЫХОДНОЙ ТОК-КАНАЛ 1: 6.06 A, НАПРЯЖЕНИЕ ИЗОЛЯЦИИ: 1.5 KV, ДЛИНА: 58 MM, ШИРИНА: 46 MM, ВЫСОТА: 12.7 MM,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 РАЗМЕР ФАБРИЧНОЙ УПАКОВКИ: 1, ПОДКАТЕГОРИЯ: DC-DC CONVERTER</t>
  </si>
  <si>
    <t>MTC3028S3V3</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</si>
  <si>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32 W, ВХОДНОЕ НАПРЯЖЕНИЕ, МИН.: 15.5 V, ВХОДНОЕ НАПРЯЖЕНИЕ, МАКС.: 40 V, ВЫХОДНОЕ НАПРЯЖЕНИЕ-КАНАЛ 1: 12 V, ВЫХОДНОЙ ТОК-КАНАЛ 1: 2.7 A, НАПРЯЖЕНИЕ ИЗОЛЯЦИИ: 1.5 KV, МИНИМАЛЬНАЯ РАБОЧАЯ ТЕМПЕРАТУРА: - 40 C, МАКСИМАЛЬНАЯ РАБОЧАЯ ТЕМПЕРАТУРА: + 100 C, ДЛИНА: 58 MM, ШИРИНА: 46 MM, ВЫСОТА: 9.7 MM, ОТРАСЛЬ ПРОМЫШЛЕННОСТИ: INDUSTRIAL,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t>
  </si>
  <si>
    <t>КАТЕГОРИЯ ПРОДУКТА: ПРЕОБРАЗОВАТЕЛИ ПОСТОЯННОГО ТОКА В ПОСТОЯННЫЙ С ИЗОЛЯЦИЕЙ; КОЛИЧЕСТВО ВЫХОДОВ: 1 OUTPUT; ВЫХОДНАЯ МОЩНОСТЬ: 150 W; ВХОДНОЕ НАПРЯЖЕНИЕ, МИН.: 10 V; ВХОДНОЕ НАПРЯЖЕНИЕ, МАКС.: 50 V; ВЫХОДНОЕ НАПРЯЖЕНИЕ-КАНАЛ 1: 28 V; ВЫХОДНОЙ ТОК-КАНАЛ 1: 5.35 A; НАПРЯЖЕНИЕ ИЗОЛЯЦИИ: 1.5 KV; ВИД МОНТАЖА: THROUGH HOLE; ДЛИНА: 61 MM; ШИРИНА: 57.9 MM; ВЫСОТА: 12.7 MM; ПРОДУКТ: ISOLATED; СЕРИЯ: MTC35-150; ВХОДНОЕ НАПРЯЖЕНИЕ: 10 V TO 50 V; УПАКОВКА: TRAY; РАЗМЕР ФАБРИЧНОЙ УПАКОВКИ:40</t>
  </si>
  <si>
    <t>КАТЕГОРИЯ ПРОДУКТА: ПРЕОБРАЗОВАТЕЛИ ПОСТОЯННОГО ТОКА В ПОСТОЯННЫЙ С ИЗОЛЯЦИЕЙ,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ВИД МОНТАЖА: THROUGH HOLE, КОЛИЧЕСТВО ВЫХОДОВ: 1 OUTPUT, ВЫХОДНАЯ МОЩНОСТЬ: 25 W, ВХОДНОЕ НАПРЯЖЕНИЕ, МИН.: 10 V, ВХОДНОЕ НАПРЯЖЕНИЕ, МАКС.: 50 V, ВЫХОДНОЕ НАПРЯЖЕНИЕ-КАНАЛ 1: 5 V, ВЫХОДНОЙ ТОК-КАНАЛ 1: 5 A, НАПРЯЖЕНИЕ ИЗОЛЯЦИИ: 1.5 KV, ДЛИНА: 58 MM, ШИРИНА: 46 MM, ВЫСОТА: 12.7 MM, ПРОДУКТ: ISOLATED, СЕРИЯ: MTC05-30, ТОРГОВАЯ МАРКА: XP POWER, ВХОДНОЕ НАПРЯЖЕНИЕ: 10 V TO 50 V, УПАКОВКА: TRAY, ТИП ПРОДУКТА: ISOLATED DC-DC CONVERTERS, РАЗМЕР ФАБРИЧНОЙ УПАКОВКИ: 1, ПОДКАТЕГОРИЯ: DC-DC CONVERTER</t>
  </si>
  <si>
    <t>КАТЕГОРИЯ ПРОДУКТА: РАДИАТОРЫ, ROHS: ПОДРОБНОСТИ, ПРОДУКТ: HEAT SINKS, ПРЕДНАЗНАЧЕНО ДЛЯ: TO-220, ВИД МОНТАЖА: THROUGH HOLE, МАТЕРИАЛ РАДИАТОРА: ALUMINUM, ФОРМА ПЛАСТИНЫ: RECTANGULAR, FIN, ДЛИНА: 38.1 MM, ШИРИНА: 34.93 MM, ВЫСОТА: 12.7 MM, ТОРГОВАЯ МАРКА: WAKEFIELD-VETTE, ЦВЕТ: BLACK, ТИП ПРОДУКТА: HEAT SINKS, СЕРИЯ: 637, РАЗМЕР ФАБРИЧНОЙ УПАКОВКИ: 500, ПОДКАТЕГОРИЯ: HEAT SINKS, ДРУГИЕ НАЗВАНИЯ ТОВАРА №: 637-15ABEP</t>
  </si>
  <si>
    <t>637-15ABP</t>
  </si>
  <si>
    <t>WAKEFIELD-VETTE</t>
  </si>
  <si>
    <t>КАТЕГОРИЯ ПРОДУКТА: ВЕНТИЛЯТОРЫ ПОСТОЯННОГО ТОКА, ОГРАНИЧЕНИЯ НА ДОСТАВКУ: ДАННОЕ ИЗДЕЛИЕ ДОСТУПНО ТОЛЬКО ДЛЯ ПРОИЗВОДИТЕЛЕЙ КОМПЛЕКТНОГО ОБОРУДОВАНИЯ/ПРОИЗВОДИТЕЛЕЙ ЭЛЕКТРОНИКИ И ПРОЕКТНЫХ ОРГАНИЗАЦИЙ. ДАННОЕ ИЗДЕЛИЕ НЕ ПОСТАВЛЯЕТСЯ КЛИЕНТАМ В ПРЕДЕЛАХ ЕС., ROHS: ПОДРОБНОСТИ, ТИП: TUBEAXIAL, ВЫСОТА: 60 MM, ГЛУБИНА: 25 MM, ШИРИНА: 60 MM, РАБОЧЕЕ НАПРЯЖЕНИЕ ПИТАНИЯ: 12 VDC, ПОТОК ВОЗДУХА: 49.4 CFM (1.4 M3/MIN), БЫСТРОДЕЙСТВИЕ: 11000 RPM, ТИП ПОДШИПНИКА: BALL, ШУМ: 53 DBA, НОМИНАЛЬНАЯ МОЩНОСТЬ: 8.04 W, ОСОБЕННОСТИ: TACHOMETER, PWM, МАТЕРИАЛ КОРПУСА: PLASTIC, ТИП ВЫВОДОВ: WIRE LEADS - 4, СЕРИЯ: 9G TYPE, ТОРГОВАЯ МАРКА: SANYO DENKI, СООТВЕТСТВИЕ: CSA; TUV; UL, ТИП ТОКА: DC, УПАКОВКА: BULK, ТИП ДАВЛЕНИЯ: 30 MMAQ, ТИП ПРОДУКТА: DC FANS, РАЗМЕР ФАБРИЧНОЙ УПАКОВКИ: 80, ПОДКАТЕГОРИЯ: FANS, BLOWERS &amp; ACCESSORIES, КОММЕРЧЕСКОЕ ОБОЗНАЧЕНИЕ: SAN ACE 60, ДРУГИЕ НАЗВАНИЯ ТОВАРА №: 3784235 58T8553</t>
  </si>
  <si>
    <t>9G0612P4S001</t>
  </si>
  <si>
    <t>SANYO DENKI</t>
  </si>
  <si>
    <t>КАТЕГОРИЯ ПРОДУКТА: АЛЮМИНИЕВЫЕ ЭЛЕКТРОЛИТИЧЕСКИЕ КОНДЕНСАТОРЫ С ЖЕСТКИМИ ВЫВОДАМИ, ROHS: ПОДРОБНОСТИ, ПРОДУКТ: LOW ESR ELECTROLYTIC CAPACITORS, ТИП ВЫВОДОВ: SNAP IN, ЁМКОСТЬ: 4700 UF, НОМИНАЛЬНОЕ НАПРЯЖЕНИЕ ПОСТОЯННОГО ТОКА: 100 VDC, ДОПУСТИМОЕ ОТКЛОНЕНИЕ: 0,2, ЭФФЕКТИВНОЕ ПОСЛЕДОВАТЕЛЬНОЕ СОПРОТИВЛЕНИЕ: 78 MOHMS, МИНИМАЛЬНАЯ РАБОЧАЯ ТЕМПЕРАТУРА: - 40 C, МАКСИМАЛЬНАЯ РАБОЧАЯ ТЕМПЕРАТУРА: + 105 C, КОЛИЧЕСТВО КОНТАКТОВ: 2 PIN, ДИАМЕТР: 35 MM, ДЛИНА: 50 MM, СРОК СЛУЖБЫ: 5000 HOUR, ПУЛЬСИРУЮЩИЙ ТОК: 4.29 A, СЕРИЯ: 158 PUL-SI, ТОРГОВАЯ МАРКА: VISHAY / BC COMPONENTS, ТОК УТЕЧКИ: 0.94 MA, ТИП ПРОДУКТА: ELECTROLYTIC CAPACITORS, РАЗМЕР ФАБРИЧНОЙ УПАКОВКИ: 50, ПОДКАТЕГОРИЯ: CAPACITORS, ТЕСТОВАЯ ЧАСТОТА: 100 HZ, ТИП: ALUMINUM ELECTROLYTIC CAPACITOR</t>
  </si>
  <si>
    <t>MAL215849472E3</t>
  </si>
  <si>
    <t>VISHAY / BC COMPONENTS</t>
  </si>
  <si>
    <t>КАТЕГОРИЯ ПРОДУКТА: МНОГОСЛОЙНЫЕ КЕРАМИЧЕСКИЕ КОНДЕНСАТОРЫ - ПОКРЫТИЕ С СОДЕРЖАНИЕМ СВИНЦА, ROHS: ПОДРОБНОСТИ, СЕРИЯ: GOLDMAX 300 COMM Z5U, ТИП ВЫВОДОВ: RADIAL, ЁМКОСТЬ: 1.5 UF, НОМИНАЛЬНОЕ НАПРЯЖЕНИЕ ПОСТОЯННОГО ТОКА: 50 VDC, ДИЭЛЕКТРИЧЕСКИЙ: Z5U, ДОПУСТИМОЕ ОТКЛОНЕНИЕ: 0,2, ШАГ ВЫВОДОВ: 5.08 MM, ФОРМА КОРПУСА: CONFORMALLY COATED, МИНИМАЛЬНАЯ РАБОЧАЯ ТЕМПЕРАТУРА: + 10 C, МАКСИМАЛЬНАЯ РАБОЧАЯ ТЕМПЕРАТУРА: + 85 C, ПРОДУКТ: GENERAL TYPE MLCCS, ДИАМЕТР: -, ДЛИНА: 7.11 MM, ШИРИНА: 9.14 MM, ВЫСОТА: 4.07 MM, УПАКОВКА: BULK, ТОРГОВАЯ МАРКА: KEMET, ЕМКОСТЬ - НФ: 1500 NF, КЛАСС: CLASS 2, КОЭФФИЦИЕНТ ЗАТУХАНИЯ, DF: 0,04, ДИАМЕТР КАБЕЛЯ: 0.51 MM, ИСПОЛНЕНИЕ ВЫВОДОВ: OUTSIDE BEND, ТИП ПРОДУКТА: CERAMIC CAPACITORS, РАЗМЕР ФАБРИЧНОЙ УПАКОВКИ: 250, ПОДКАТЕГОРИЯ: CAPACITORS, ТЕМПЕРАТУРНЫЙ КОЭФФИЦИЕНТ / КОД: Z5U, КОММЕРЧЕСКОЕ ОБОЗНАЧЕНИЕ: GOLDMAX, ТИП: GOLDMAX Z5U DIELECTRIC COMMERCIAL GRADE MLCCS</t>
  </si>
  <si>
    <t>C330C155M5U5TA</t>
  </si>
  <si>
    <t>КАТЕГОРИЯ ПРОДУКТА: ПЛЕНОЧНЫЕ КОНДЕНСАТОРЫ; СЕРИЯ: B32620; ТИП ВЫВОДОВ: RADIAL; ПРОДУКТ: GENERAL FILM CAPACITORS; ДИЭЛЕКТРИЧЕСКИЙ: POLYPROPYLENE (PP); ЁМКОСТЬ: 0.033 UF; НОМИНАЛЬНОЕ НАПРЯЖЕНИЕ ПОСТОЯННОГО ТОКА: 400 VDC; НОМИНАЛЬНОЕ НАПРЯЖЕНИЕ ПЕРЕМЕННОГО ТОКА: 200 VAC; ДОПУСТИМОЕ ОТКЛОНЕНИЕ: 5 %; КОЛИЧЕСТВО КОНТАКТОВ: 2 PIN; ШАГ ВЫВОДОВ: 7.5 MM; ИСПОЛНЕНИЕ ВЫВОДОВ: STRAIGHT; МИНИМАЛЬНАЯ РАБОЧАЯ ТЕМПЕРАТУРА: - 55 C; МАКСИМАЛЬНАЯ РАБОЧАЯ ТЕМПЕРАТУРА: + 100 C; ЛИНА: 10.3 MM; ШИРИНА: 6 MM; ВЫСОТА: 12 MM; УПАКОВКА: BULK; ТОРГОВАЯ МАРКА: EPCOS / TDK; ЕМКОСТЬ - НФ:33 NF; ЕМКОСТЬ - ПФ: 33000 PF; ДИАМЕТР КАБЕЛЯ: 0.5 MM; ТИП ПРОДУКТА: FILM CAPACITORS; ПОДКАТЕГОРИЯ: CAPACITORS.</t>
  </si>
  <si>
    <t>B32620A4333J000</t>
  </si>
  <si>
    <t>КАТЕГОРИЯ ПРОДУКТА: ПЛЕНОЧНЫЕ КОНДЕНСАТОРЫ, ROHS: ПОДРОБНОСТИ, СЕРИЯ: R75, ТИП ВЫВОДОВ: RADIAL, ПРОДУКТ: GENERAL FILM CAPACITORS, ДИЭЛЕКТРИЧЕСКИЙ: POLYPROPYLENE (PP), ЁМКОСТЬ: 0.22 UF, НОМИНАЛЬНОЕ НАПРЯЖЕНИЕ ПОСТОЯННОГО ТОКА: 1.25 KVDC, НОМИНАЛЬНОЕ НАПРЯЖЕНИЕ ПЕРЕМЕННОГО ТОКА: 600 VAC, ДОПУСТИМОЕ ОТКЛОНЕНИЕ: 0,05, КОЛИЧЕСТВО КОНТАКТОВ: 2 PIN, ШАГ ВЫВОДОВ: 37.5 MM, ИСПОЛНЕНИЕ ВЫВОДОВ: STRAIGHT, МИНИМАЛЬНАЯ РАБОЧАЯ ТЕМПЕРАТУРА: - 55 C, МАКСИМАЛЬНАЯ РАБОЧАЯ ТЕМПЕРАТУРА: + 105 C, ДЛИНА: 41.5 MM, ШИРИНА: 22 MM, ВЫСОТА: 22 MM, ЭФФЕКТИВНОЕ ПОСЛЕДОВАТЕЛЬНОЕ СОПРОТИВЛЕНИЕ: 5.1 MOHMS, КВАЛИФИКАЦИЯ: AEC-Q200, УПАКОВКА: BULK, ТОРГОВАЯ МАРКА: KEMET, ЕМКОСТЬ - НФ: 220 NF, ЕМКОСТЬ - ПФ: 220000 PF, ДИАМЕТР: -, ДИАМЕТР КАБЕЛЯ: 1 MM, ТИП ПРОДУКТА: FILM CAPACITORS, РАЗМЕР ФАБРИЧНОЙ УПАКОВКИ: 252, ПОДКАТЕГОРИЯ: CAPACITORS, ТИП: AUTOMOTIVE DC AND PULSE FILM CAPACITOR</t>
  </si>
  <si>
    <t>R75RW32205030J</t>
  </si>
  <si>
    <t>РЕЗИСТОР ТОНКОПЛЕНОЧНЫЙ ДЛЯ ПОВЕРХНОСТНОГО МОНТАЖА</t>
  </si>
  <si>
    <t>КАТЕГОРИЯ ПРОДУКТА: ТОНКОПЛЕНОЧНЫЕ РЕЗИСТОРЫ – ДЛЯ ПОВЕРХНОСТНОГО МОНТАЖА, ROHS: ПОДРОБНОСТИ, СЕРИЯ: RN73, СОПРОТИВЛЕНИЕ: 392 OHMS, ДОПУСТИМОЕ ОТКЛОНЕНИЕ: 0.1 %, ТЕМПЕРАТУРНЫЙ КОЭФФИЦИЕНТ: 10 PPM / C, КОРПУС - ДЮЙМЫ: 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REEL, УПАКОВКА: CUT TAPE, УПАКОВКА: MOUSEREEL, ТОРГОВАЯ МАРКА: TE CONNECTIVITY / HOLSWORTHY, ОСОБЕННОСТИ: -, ВЫСОТА: 0.55 MM, ДЛИНА: 2 MM, ВИД МОНТАЖА: PCB MOUNT, ДИАПАЗОН РАБОЧИХ ТЕМПЕРАТУР: - 55 C TO + 155 C, ПРОДУКТ: PRECISION RESISTORS THIN FILM SMD, ТИП ПРОДУКТА: THIN FILM RESISTORS, РАЗМЕР ФАБРИЧНОЙ УПАКОВКИ: 1000, ПОДКАТЕГОРИЯ: RESISTORS, ТЕХНОЛОГИЯ: THIN FILM, ТИП ВЫВОДОВ: SMD/SMT, ТИП: SMD HIGH POWER PRECISION RESISTOR, ШИРИНА: 1.25 MM, ДРУГИЕ НАЗВАНИЯ ТОВАРА №: 1676320-2</t>
  </si>
  <si>
    <t>RN73C2A392RBTDF</t>
  </si>
  <si>
    <t>РЕЗИСТОР ПОСТОЯННОЙ ЕМКОСТИ МОЩНОСТЬЮ НЕ БОЛЕЕ 20W</t>
  </si>
  <si>
    <t>РЕЗИСТОРЫ СКВОЗНОГО МОНТАЖА RES 0.005 OHM 1W 1% RADIAL. ТЕХНИЧЕСКИЕ ХАРАКТЕРИСТИКИ: ПАКЕТ: RADIAL; СЕРИИ: MSR; СОПРОТИВЛЕНИЕ: 5 MOHMS; ТОЛЕРАНТНОСТЬ: ±1%; МОЩНОСТЬ (ВТ): 1W; СОСТАВ: METAL ELEMENT; ОСОБЕННОСТИ: CURRENT SENSE;  ЕМПЕРАТУРНЫЙ КОЭФФИЦИЕНТ: ±20PPM/°C; РАБОЧАЯ ТЕМПЕРАТУРА: -65°C ~ 275°C; ПАКЕТ / ЧЕХОЛ: RADIAL; ПАКЕТ УСТРОЙСТВ ПОСТАВЩИКА: -; РАЗМЕР / РАЗМЕР: 0.449" L X 0.067" W (11.40MM X 1.70MM); ВЫСОТА - СИДЯ (МАКС.): 0.299" (7.60MM); КОЛИЧЕСТВО ВЫВОДОВ: 2;  НТЕНСИВНОСТЬ ОТКАЗОВ: -; СТАТУС ДЕТАЛИ: ACTIVE; СОПРОТИВЛЕНИЕ (ОМ): 0.005.</t>
  </si>
  <si>
    <t>MSR1-0R005F1</t>
  </si>
  <si>
    <t>RIEDON</t>
  </si>
  <si>
    <t>РЕЛЕ ОБЩЕГО НАЗНАЧЕНИЯ</t>
  </si>
  <si>
    <t>КАТЕГОРИЯ ПРОДУКТА: РЕЛЕ ОБЩЕГО НАЗНАЧЕНИЯ, ROHS: ПОДРОБНОСТИ, ПРОДУКТ: POWER RELAYS, ТИП: MINIATURE, НАПРЯЖЕНИЕ КАТУШКИ: 24 VDC, КОНФИГУРАЦИЯ КОНТАКТОВ РЕЛЕ: 4 FORM C (4PDT-NO, NC), НОМИНАЛЬНЫЙ ТОК ЧЕРЕЗ КОНТАКТ: 6А, КОНЦЕВАЯ ЗАДЕЛКА КОНТАКТОВ: SOLDER PIN, ВИД МОНТАЖА: THROUGH HOLE, ПЕРЕКЛЮЧАЮЩЕЕ НАПРЯЖЕНИЕ: 240 VAC, ТИП КАТУШКИ: NON-LATCHING, СОПРОТИВЛЕНИЕ КАТУШКИ: 777 OHMS, МАТЕРИАЛ КОНТАКТА: SILVER NICKEL (AGNI), СЕРИЯ: PT, ДЛИНА: 28 MM, ШИРИНА: 22.5 MM, ВЫСОТА: 30 MM, УПАКОВКА: BULK, ТОРГОВАЯ МАРКА: TE CONNECTIVITY, ФОРМА КОНТАКТА: 4PDT (4 FORM C), ПОТРЕБЛЯЕМАЯ МОЩНОСТЬ: 741 MW, ТИП ПРОДУКТА: GENERAL PURPOSE RELAYS, РАЗМЕР ФАБРИЧНОЙ УПАКОВКИ: 10, ПОДКАТЕГОРИЯ: RELAYS, ДРУГИЕ НАЗВАНИЯ ТОВАРА №: PT581024</t>
  </si>
  <si>
    <t>7-1419135-2</t>
  </si>
  <si>
    <t>РАДИОЧАСТОТНЫЙ СОЕДИНИТЕЛЬ ДЛЯ КОАКСИАЛЬНЫХ КАБЕЛЕЙ</t>
  </si>
  <si>
    <t>КАТЕГОРИЯ ПРОДУКТА: РЧ СОЕДИНИТЕЛИ / КОАКСИАЛЬНЫЕ СОЕДИНИТЕЛИ, ROHS: ПОДРОБНОСТИ, ПРОДУКТ: CONNECTORS, ПОСЛЕДОВАТЕЛЬНОСТЬ РАДИОЧАСТОТ: SMA, ТИП РАЗЪЁМА: JACK (SOCKET), ИМПЕДАНС: 50 OHMS, МАКСИМАЛЬНАЯ ЧАСТОТА: 18 GHZ, ТИП ВЫВОДОВ: SOLDER, ОРИЕНТАЦИЯ: STRAIGHT, ПОЛЯРНОСТЬ: STANDARD, ВИД МОНТАЖА: EDGE MOUNT, ТИП КАБЕЛЯ: -, ПАРАМЕТРЫ IP: -, УПАКОВКА: TRAY, ОТДЕЛКА КОРПУСА: GOLD, МАТЕРИАЛ КОРПУСА: BRASS, ФОРМА КОРПУСА: EDGE MOUNT, ТОРГОВАЯ МАРКА: MOLEX, МАТЕРИАЛ КОНТАКТА: BERYLLIUM COPPER, ПОКРЫТИЕ КОНТАКТА: GOLD, СОЕДИНИТЕЛЬНЫЙ МЕХАНИЗМ: THREADED, ЧАСТОТА: 18 GHZ, ТИП ПРОДУКТА: RF CONNECTORS / COAXIAL CONNECTORS, СЕРИЯ: 73251, РАЗМЕР ФАБРИЧНОЙ УПАКОВКИ: 1600, ПОДКАТЕГОРИЯ: RF INTERCONNECTS, ДРУГИЕ НАЗВАНИЯ ТОВАРА №: 732511150</t>
  </si>
  <si>
    <t>73251-1150</t>
  </si>
  <si>
    <t>КАТЕГОРИЯ ПРОДУКТА: МЕЖПЛАТНЫЕ И ПРОМЕЖУТОЧНЫЕ СОЕДИНИТЕЛИ, ROHS: ПОДРОБНОСТИ, ПРОДУКТ: SOCKETS, КОЛИЧЕСТВО ПОЗИЦИЙ: 8 POSITION, ШАГ: 2 MM, КОЛИЧЕСТВО РЯДОВ: 2 ROW, ТИП ВЫВОДОВ: SOLDER PIN, УГОЛ МОНТАЖА: VERTICAL, НОМИНАЛЬНЫЙ ТОК: 4.1 A, МАКСИМАЛЬНАЯ СКОРОСТЬ ПЕРЕДАЧИ: 8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CLT, УПАКОВКА: TUBE, ТОРГОВАЯ МАРКА: SAMTEC, ДИАПАЗОН ДАННЫХ: 8 GBPS, КЛАСС ОГНЕОПАСНОСТИ: UL 94 V-0, ВИД МОНТАЖА: MOUNTING PEG, ТИП ПРОДУКТА: BOARD TO BOARD &amp; MEZZANINE CONNECTORS, РАЗМЕР ФАБРИЧНОЙ УПАКОВКИ: 72, ПОДКАТЕГОРИЯ: BOARD TO BOARD &amp; MEZZANINE CONNECTORS, КОММЕРЧЕСКОЕ ОБОЗНАЧЕНИЕ: TIGER CLAW</t>
  </si>
  <si>
    <t>CLT-104-02-L-D-BE-A</t>
  </si>
  <si>
    <t>85507-5001</t>
  </si>
  <si>
    <t>КАТЕГОРИЯ ПРОДУКТА: РАЗЪЕМЫ PC/104, ROHS: ПОДРОБНОСТИ, ПРОДУКТ: STACKTHROUGH, КОЛИЧЕСТВО ПОЗИЦИЙ: 36 POSITION, ТИП ВЫВОДОВ: THROUGH HOLE, МАТЕРИАЛ КОРПУСА: POLYESTER, МАТЕРИАЛ КОНТАКТА: PHOSPHOR BRONZE, ПОКРЫТИЕ КОНТАКТА: GOLD, ТОРГОВАЯ МАРКА: SAMTEC, ЦВЕТ КОЖУХА: BLACK, ЧИСЛО ОТКЛОНЕНИЙ: -, УПАКОВКА: TUBE, ШАГ: 2.54 MM, ТИП ПРОДУКТА: PC / 104 CONNECTORS, СЕРИЯ: ESQ, РАЗМЕР ФАБРИЧНОЙ УПАКОВКИ: 12, ПОДКАТЕГОРИЯ: BACKPLANE CONNECTORS, КОММЕРЧЕСКОЕ ОБОЗНАЧЕНИЕ: PC/104</t>
  </si>
  <si>
    <t>ESQ-118-14-G-D</t>
  </si>
  <si>
    <t>ВЫПРЯМИТЕЛЬНЫЙ ДИОД, СТАБИЛИТРОН</t>
  </si>
  <si>
    <t>ВЫПРЯМИТЕЛЬНЫЙ ДИОД, КАТЕГОРИЯ ДИСКРЕТНЫЕ ПОЛУПРОВОДНИКОВЫЕ ПРОДУКТЫ ДИОДЫ - ВЫПРЯМИТЕЛИ - ОДИНОЧНЫЕ, ПРОИЗВОДИТЕЛЬ ДИОДНЫЕ РЕШЕНИЯ SMC, УПАКОВКА ТРУБКА, СТАТУС ПРОДУКТА АКТИВНЫЙ, ТИП ДИОДА СТАНДАРТ, НАПРЯЖЕНИЕ ОБРАТНОГО ПОСТОЯННОГО ТОКА (VR) (МАКС.) 300 В, ТЕКУЩИЙ - СРЕДНИЙ ВЫПРЯМЛЕННЫЙ (IO) 60А, НАПРЯЖЕНИЕ - ПРЯМОЕ (VF) (МАКС.) ПРИ ЕСЛИ 1,4 В ПРИ 60 А, СКОРОСТЬ БЫСТРОЕ ВОССТАНОВЛЕНИЕ = &lt; 500 НС, &gt; 200 МА (IO), ВРЕМЯ ОБРАТНОГО ВОССТАНОВЛЕНИЯ (TRR) 45 НС, ТОК - ОБРАТНАЯ УТЕЧКА ПРИ VR 10 МКА ПРИ 300 В, ЕМКОСТЬ @ VR, Ф -, ТИП КРЕПЛЕНИЯ СКВОЗНОЕ ОТВЕРСТИЕ, ПАКЕТ/КЕЙС ТО-247-2, ПАКЕТ УСТРОЙСТВ ПОСТАВЩИКА ТО-247АС, РАБОЧАЯ ТЕМПЕРАТУРА — СОЕДИНЕНИЕ -55°С ~ 150°С, БАЗОВЫЙ НОМЕР ПРОДУКТА SDUR6030</t>
  </si>
  <si>
    <t>КАТЕГОРИЯ ПРОДУКТА: БИПОЛЯРНЫЕ ТРАНЗИСТОРЫ С ИЗОЛИРОВАННЫМ ЗАТВОРОМ (IGBT), ROHS: ПОДРОБНОСТИ, ТЕХНОЛОГИЯ: SI, УПАКОВКА / БЛОК: TO-247AD-3, ВИД МОНТАЖА: THROUGH HOLE, КОНФИГУРАЦИЯ: SINGLE, НАПРЯЖЕНИЕ КОЛЛЕКТОР-ЭМИТТЕР (VCEO), МАКС.: 1700 V, МАКСИМАЛЬНОЕ НАПРЯЖЕНИЕ ЗАТВОР-ЭМИТТЕР: 20 V, МИНИМАЛЬНАЯ РАБОЧАЯ ТЕМПЕРАТУРА: - 55 C, МАКСИМАЛЬНАЯ РАБОЧАЯ ТЕМПЕРАТУРА: + 150 C, СЕРИЯ: IXGH16N170, УПАКОВКА: TUBE, ТОРГОВАЯ МАРКА: IXYS, НЕПРЕРЫВНЫЙ ТОК КОЛЛЕКТОРА IC, МАКС.: 16 A, ВЫСОТА: 21.46 MM, ДЛИНА: 16.26 MM, ТИП ПРОДУКТА: IGBT TRANSISTORS, РАЗМЕР ФАБРИЧНОЙ УПАКОВКИ: 30, ПОДКАТЕГОРИЯ: IGBTS, ШИРИНА: 5.3 MM</t>
  </si>
  <si>
    <t>IXGH16N170AH1</t>
  </si>
  <si>
    <t>ТРАНЗИСТОР МОП 1 ВТ</t>
  </si>
  <si>
    <t>КАТЕГОРИЯ ПРОДУКТА: МОП-ТРАНЗИСТОР, ROHS: ПОДРОБНОСТИ, ТЕХНОЛОГИЯ: SI, ВИД МОНТАЖА: THROUGH HOLE, УПАКОВКА / БЛОК: DIP-4, ПОЛЯРНОСТЬ ТРАНЗИСТОРА: N-CHANNEL, КОЛИЧЕСТВО КАНАЛОВ: 1 CHANNEL, VDS - НАПРЯЖЕНИЕ ПРОБОЯ СТОК-ИСТОК: 200 V, ID - НЕПРЕРЫВНЫЙ ТОК УТЕЧКИ: 800 MA, RDS ВКЛ - СОПРОТИВЛЕНИЕ СТОК-ИСТОК: 800 MOHMS, VGS - НАПРЯЖЕНИЕ ЗАТВОР-ИСТОК: - 20 V, + 20 V, VGS TH - ПОРОГОВОЕ НАПРЯЖЕНИЕ ЗАТВОР-ИСТОК : 2 V, QG - ЗАРЯД ЗАТВОРА: 14 NC, МИНИМАЛЬНАЯ РАБОЧАЯ ТЕМПЕРАТУРА: - 55 C, МАКСИМАЛЬНАЯ РАБОЧАЯ ТЕМПЕРАТУРА: + 150 C, PD - РАССЕИВАНИЕ МОЩНОСТИ: 1 W, КАНАЛЬНЫЙ РЕЖИМ: ENHANCEMENT, УПАКОВКА: TUBE, ТОРГОВАЯ МАРКА: VISHAY SEMICONDUCTORS, КОНФИГУРАЦИЯ: SINGLE, ВРЕМЯ СПАДА: 13 NS, КРУТИЗНА ХАРАКТЕРИСТИКИ ПРЯМОЙ ПЕРЕДАЧИ - МИН.: 0.6 S, ТИП ПРОДУКТА: MOSFET, ВРЕМЯ НАРАСТАНИЯ: 22 NS, СЕРИЯ: IRFD, РАЗМЕР ФАБРИЧНОЙ УПАКОВКИ: 2500, ПОДКАТЕГОРИЯ: MOSFETS, ТИП ТРАНЗИСТОРА: 1 N-CHANNEL, ТИПИЧНОЕ ВРЕМЯ ЗАДЕРЖКИ ВЫКЛЮЧЕНИЯ: 19 NS, ТИПИЧНОЕ ВРЕМЯ ЗАДЕРЖКИ ПРИ ВКЛЮЧЕНИИ: 7.2 NS</t>
  </si>
  <si>
    <t>IRFD220PBF</t>
  </si>
  <si>
    <t>МИКРОСХЕМА ПАМЯТИ 128 МБИТ,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</si>
  <si>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DRAM, ROHS: ПОДРОБНОСТИ, ТИП: SDRAM, ВИД МОНТАЖА: SMD/SMT, УПАКОВКА / БЛОК: VFBGA-90, ШИРИНА ШИНЫ ДАННЫХ: 32 BIT, ОРГАНИЗАЦИЯ: 4 M X 32, РАЗМЕР ПАМЯТИ: 128 MBIT, МАКСИМАЛЬНАЯ ТАКТОВАЯ ЧАСТОТА: 167 MHZ, ВРЕМЯ ДОСТУПА: 5.4 NS, НАПРЯЖЕНИЕ ПИТАНИЯ - МАКС.: 3.6 V, НАПРЯЖЕНИЕ ПИТАНИЯ - МИН.: 3 V, НАПРЯЖЕНИЕ ПИТАНИЯ - МАКС.: 120 MA, МИНИМАЛЬНАЯ РАБОЧАЯ ТЕМПЕРАТУРА: - 40 C, МАКСИМАЛЬНАЯ РАБОЧАЯ ТЕМПЕРАТУРА: + 85 C, СЕРИЯ: MT48LC, УПАКОВКА: TRAY, ТОРГОВАЯ МАРКА: MICRON, ЧУВСТВИТЕЛЬНЫЙ К ВЛАЖНОСТИ: YES, ТИП ПРОДУКТА: DRAM, РАЗМЕР ФАБРИЧНОЙ УПАКОВКИ: 1440, ПОДКАТЕГОРИЯ: MEMORY &amp; DATA STORAGE</t>
  </si>
  <si>
    <t>MT48LC4M32B2B5-6A XIT:L</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</si>
  <si>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</si>
  <si>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БУФЕРЫ И ЛИНЕЙНЫЕ АППАРАТНЫЕ ДРАЙВЕРЫ, ROHS: ПОДРОБНОСТИ, КОЛИЧЕСТВО ВХОДНЫХ ЛИНИЙ: 16 INPUT, КОЛИЧЕСТВО ВЫХОДНЫХ ЛИНИЙ: 16 OUTPUT, ПОЛЯРНОСТЬ: NON-INVERTING, ВЫХОДНОЙ ТОК ВЫСОКОГО УРОВНЯ: - 32 MA, ВЫХОДНОЙ ТОК НИЗКОГО УРОВНЯ: 64 MA, ТОК ПОКОЯ: 400 UA, НАПРЯЖЕНИЕ ПИТАНИЯ - МАКС.: 3.6 V, НАПРЯЖЕНИЕ ПИТАНИЯ - МИН.: 2.3 V, РАБОЧИЙ ТОК ИСТОЧНИКА ПИТАНИЯ: 5 MA, МИНИМАЛЬНАЯ РАБОЧАЯ ТЕМПЕРАТУРА: - 40 C, МАКСИМАЛЬНАЯ РАБОЧАЯ ТЕМПЕРАТУРА: + 85 C, ВИД МОНТАЖА: SMD/SMT, УПАКОВКА / БЛОК: TSSOP-48, УПАКОВКА: REEL, УПАКОВКА: CUT TAPE, УПАКОВКА: MOUSEREEL, ТОРГОВАЯ МАРКА: NEXPERIA, ФУНКЦИЯ: BUFFER/LINE DRIVER, ВЫСОТА: 1.05 MM (MAX), ТИП ВХОДНОГО СИГНАЛА: SINGLE-ENDED, ДЛИНА: 12.6 MM (MAX), СЕМЕЙСТВО ЛОГИЧЕСКИХ ЭЛЕМЕНТОВ: ALVT, ТИП ЛОГИКИ: BICMOS, КОЛИЧЕСТВО КАНАЛОВ: 16, РАБОЧЕЕ НАПРЯЖЕНИЕ ПИТАНИЯ: 2.5 V, 3.3 V, ТИП ВЫХОДА: 3-STATE, ТИП ПРОДУКТА: BUFFERS &amp; LINE DRIVERS, ВРЕМЯ ЗАДЕРЖКИ РАСПРОСТРАНЕНИЯ: 1.9 NS, РАЗМЕР ФАБРИЧНОЙ УПАКОВКИ: 2000, ПОДКАТЕГОРИЯ: LOGIC ICS, НАПРЯЖЕНИЕ ПИТАНИЯ - МАКС.: 5 MA, ТЕХНОЛОГИЯ: BICMOS, ШИРИНА: 6.2 MM (MAX), ДРУГИЕ НАЗВАНИЯ ТОВАРА №: 935209570118</t>
  </si>
  <si>
    <t>74ALVT16244DGG,118</t>
  </si>
  <si>
    <t>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140 MA, НОМИНАЛЬНОЕ НАПРЯЖЕНИЕ НАГРУЗКИ: 200 VAC, 200 VDC, КОНФИГУРАЦИЯ КОНТАКТОВ РЕЛЕ: 2 FORM A (DPST-NO), ДИАПАЗОН УПРАВЛЯЮЩЕГО НАПРЯЖЕНИЯ: 1.15 VDC TO 1.45 VDC, УПАКОВКА / БЛОК: SMD DIP-8, ТИП ВЫХОДА: MOSFET, ВХОДНОЙ ТОК: 50 MA, МИНИМАЛЬНАЯ РАБОЧАЯ ТЕМПЕРАТУРА: - 40 C, МАКСИМАЛЬНАЯ РАБОЧАЯ ТЕМПЕРАТУРА: + 85 C, ДЛИНА: 9.91 MM, ШИРИНА: 6.81 MM, ВЫСОТА: 3.81 MM, ТОРГОВАЯ МАРКА: VISHAY SEMICONDUCTORS, ФОРМА КОНТАКТА: DPST (2 FORM A), СПОСОБ ИЗОЛЯЦИИ ВХОДА ОТ ВЫХОДА: OPTOCOUPLER, ВХОДНОЕ НАПРЯЖЕНИЕ: 1.45 V, ПРОДУКТ: SOLID STATE RELAYS, ТИП ПРОДУКТА: SSR - SOLID STATE RELAYS, РАЗМЕР ФАБРИЧНОЙ УПАКОВКИ: 1000, ПОДКАТЕГОРИЯ: RELAYS, ТИП ВЫВОДОВ: SMD/SMT, ТИП: ISOLATED, КАТЕГОРИЯ ПРОДУКТА: ТВЕРДОТЕЛЬНЫЕ РЕЛЕ - ПЕЧАТНОГО МОНТАЖА, ROHS: ПОДРОБНОСТИ, УПАКОВКА: REEL, УПАКОВКА: CUT TAPE, УПАКОВКА: MOUSEREEL, ВИД МОНТАЖА: PCB MOUNT, НОМИНАЛЬНЫЙ ТОК НАГРУЗКИ: 140 MA, НОМИНАЛЬНОЕ НАПРЯЖЕНИЕ НАГРУЗКИ: 200 VAC, 200 VDC, КОНФИГУРАЦИЯ КОНТАКТОВ РЕЛЕ: 2 FORM A (DPST-NO), ДИАПАЗОН УПРАВЛЯЮЩЕГО НАПРЯЖЕНИЯ: 1.15 VDC TO 1.45 VDC, УПАКОВКА / БЛОК: SMD DIP-8, ТИП ВЫХОДА: MOSFET, ВХОДНОЙ ТОК: 50 MA, МИНИМАЛЬНАЯ РАБОЧАЯ ТЕМПЕРАТУРА: - 40 C, МАКСИМАЛЬНАЯ РАБОЧАЯ ТЕМПЕРАТУРА: + 85 C, ДЛИНА: 9.91 MM, ШИРИНА: 6.81 MM, ВЫСОТА: 3.81 MM, ТОРГОВАЯ МАРКА: VISHAY SEMICONDUCTORS, ФОРМА КОНТАКТА: DPST (2 FORM A), СПОСОБ ИЗОЛЯЦИИ ВХОДА ОТ ВЫХОДА: OPTOCOUPLER, ВХОДНОЕ НАПРЯЖЕНИЕ: 1.45 V, ПРОДУКТ: SOLID STATE RELAYS, ТИП ПРОДУКТА: SSR - SOLID STATE RELAYS, РАЗМЕР ФАБРИЧНОЙ УПАКОВКИ: 1000, ПОДКАТЕГОРИЯ: RELAYS, ТИП ВЫВОДОВ: SMD/SMT, ТИП: ISOLATED</t>
  </si>
  <si>
    <t>КАТЕГОРИЯ ПРОДУКТА: ДИОДЫ И ВЫПРЯМИТЕЛИ ШОТТКИ, ROHS: ПОДРОБНОСТИ, ПРОДУКТ: SCHOTTKY DIODES, ВИД МОНТАЖА: THROUGH HOLE, УПАКОВКА / БЛОК: TO-220AB-3, КОНФИГУРАЦИЯ: DUAL ANODE COMMON CATHODE, ТЕХНОЛОГИЯ: SI, IF - ПРЯМОЙ ТОК: 20 A, VRRM - ПОВТОРЯЮЩЕЕСЯ ОБРАТНОЕ НАПРЯЖЕНИЕ: 100 V, VF - ПРЯМОЕ НАПРЯЖЕНИЕ: 850 MV, IFSM - УДАРНЫЙ ПРЯМОЙ ТОК: 130 A, IR - ОБРАТНЫЙ ТОК : 50 UA, МИНИМАЛЬНАЯ РАБОЧАЯ ТЕМПЕРАТУРА: - 50 C, МАКСИМАЛЬНАЯ РАБОЧАЯ ТЕМПЕРАТУРА: + 175 C, УПАКОВКА: TUBE, ТОРГОВАЯ МАРКА: DIOTEC SEMICONDUCTOR, ТИП ПРОДУКТА: SCHOTTKY DIODES &amp; RECTIFIERS, РАЗМЕР ФАБРИЧНОЙ УПАКОВКИ: 50, ПОДКАТЕГОРИЯ: DIODES &amp; RECTIFIERS, КОММЕРЧЕСКОЕ ОБОЗНАЧЕНИЕ: MBR20100CT, VR - ОБРАТНОЕ НАПРЯЖЕНИЕ: 100 V</t>
  </si>
  <si>
    <t>MBR20100CT</t>
  </si>
  <si>
    <t>ДИОД ШОТТКИ ДЛЯ ПОВЕРХНОСТНОГО МОНТАЖА. НАПРЯЖЕНИЕ 40В, СИЛА ТОКА 0,03А. ROHS- СОВМЕСТИМЫЙ ПРОДУКТ. НИЗКИЙ ОБРАТНЫЙ ТОК И НИЗКОЕ НАПРЯЖЕНИЕ. ВЫСОКАЯ НАДЕЖНОСТЬ И ВЫСОКОСКОРОСТНОЕ ПЕРЕКЛЮЧЕНИЕ. КОРПУС: ЛИТОЙ ПЛАСТИК, JEDEC SOD-323SC-76, КОНТАКТЫ ПОД ПАЙКУ В СООТВЕТСТВИИ С MIL-STD-750, МЕТОД 2026. МОНТАЖНОЕ ПОЛОЖЕНИЕ: ЛЮБОЕНОМИНАЛЬНАЯ ТЕМПЕРАТУРА ОКРУЖАЮЩЕЙ СРЕДЫ 25С, ЕСЛИ НЕ УКАЗАНО ИНОЕ. ОДНОФАЗНАЯ ПОЛУВОЛНА 60ГЦ, АКТИВНАЯ ИЛИ ИНДУКТИВНАЯ НАГРУЗКА. ДЛЯ ЕМКОСТНОЙ НАГРУЗКИ УМЕНЬШИТЕ НОМИНАЛЬНЫЙ ТОК НА 20%. ПОВТОРЯЮЩЕЕСЯ ПИКОВОЕ ОБРАТНОЕ НАПРЯЖЕНИЕ: 40В. ПОСТОЯННОЕ ОБРАТНОЕ НАПРЯЖЕНИЕ: 30В. ПРЯМОЕ НАПРЯЖЕНИЕ: 0,37В. ОБРАТНЫЙ ТОК: 0.5МА. СРЕДНИЙ ТОК ВЫПРЯМЛЕНИЯ: 30МА. ПРЯМОЙ ИМПУЛЬСНЫЙ ТОК: 200МА. ЕМКОСТЬ МЕЖДУ КЛЕММАМИ: 2.0PF. РАБОЧАЯ ТЕМПЕРАТУРА: 125С. ТЕМПЕРАТУРА ХРАНЕНИЯ: -40+125С.</t>
  </si>
  <si>
    <t>SCS751V-TG</t>
  </si>
  <si>
    <t>WLLAS</t>
  </si>
  <si>
    <t>МИКРОСХЕМА ДЛЯ УПРАВЛЕНИЯ ПИТАНИЕМ, КАТЕГОРИЯ ПРОДУКТА: КОНТРОЛЬНЫЕ ЦЕПИ, ТИП: VOLTAGE SEQUENCERS, ВИД МОНТАЖА: SMD/SMT, УПАКОВКА / БЛОК: SMD/SMT, ПОРОГОВОЕ НАПРЯЖЕНИЕ: 573 MV TO 1.375 V, 1.25 V TO 3 V, 2.5 V TO 6 V, 6 V TO 14.4 V, КОЛИЧЕСТВО КОНТРОЛИРУЕМЫХ ВХОДОВ: 10 INPUT, ТИП ВЫХОДА: OPEN COLLECTOR / DRAIN &amp; PUSH-PULL, РУЧНОЙ СБРОС: MANUAL RESET, КОНТРОЛЬНЫЕ ТАЙМЕРЫ: WATCHDOG, ПЕРЕКЛЮЧЕНИЕ НА РЕЗЕРВНОЕ БАТАРЕЙНОЕ ПИТАНИЕ: NO BACKUP, НАПРЯЖЕНИЕ ПИТАНИЯ - МАКС.: 5.4 V, 14.4 V, МИНИМАЛЬНАЯ РАБОЧАЯ ТЕМПЕРАТУРА: - 40 C, МАКСИМАЛЬНАЯ РАБОЧАЯ ТЕМПЕРАТУРА: + 85 C, СЕРИЯ: ADM1166, УПАКОВКА: TRAY, ВЫСОТА: 0.73 MM, ДЛИНА: 6 MM, ШИРИНА: 6 MM, ПОРОГ ПОВЫШЕНИЯ НАПРЯЖЕНИЯ: 0.8 V, 1.75 V, 3.5 V, 8.4 V, ПОРОГ ПОНИЖЕНИЯ НАПРЯЖЕНИЯ: 0.573 V, 1.25 V, 2.5 V, 6 V, СИГНАЛЫ ВКЛЮЧЕНИЯ ЧИПА: CHIP ENABLE, СРЕДСТВА РАЗРАБОТКИ: EVAL-ADM1166TQEBZ, ЧУВСТВИТЕЛЬНЫЙ К ВЛАЖНОСТИ: YES, РАБОЧИЙ ТОК ИСТОЧНИКА ПИТАНИЯ: 4.2 MA, РАЗМЕР ФАБРИЧНОЙ УПАКОВКИ: 490, НАПРЯЖЕНИЕ ПИТАНИЯ - МИН.: 2.7 V, 3 V, ВЕС ИЗДЕЛИЯ: 299 MG</t>
  </si>
  <si>
    <t>КАТЕГОРИЯ ПРОДУКТА: КОНТРОЛЛЕРЫ НАПРЯЖЕНИЯ С ВОЗМОЖНОСТЬЮ ГОРЯЧЕЙ ЗАМЕНЫ, ROHS: ПОДРОБНОСТИ, ПРОДУКТ: CONTROLLERS &amp; SWITCHES, ОГРАНИЧЕНИЕ ТОКА: 0.6 A TO 6 A, НАПРЯЖЕНИЕ ПИТАНИЯ - МАКС.: 60 V, НАПРЯЖЕНИЕ ПИТАНИЯ - МИН.: 4.5 V, КОЛИЧЕСТВО КАНАЛОВ: 1 CHANNEL, РАБОЧИЙ ТОК ИСТОЧНИКА ПИТАНИЯ: 1.38 MA, МИНИМАЛЬНАЯ РАБОЧАЯ ТЕМПЕРАТУРА: - 40 C, МАКСИМАЛЬНАЯ РАБОЧАЯ ТЕМПЕРАТУРА: + 125 C, ВИД МОНТАЖА: SMD/SMT, УПАКОВКА / БЛОК: HTSSOP-20, УПАКОВКА: REEL, УПАКОВКА: CUT TAPE, ОБНАРУЖЕНИЕ СБОЯ ЭЛЕКТРОПИТАНИЯ: NO, ТОРГОВАЯ МАРКА: TEXAS INSTRUMENTS, ВХОДНОЕ НАПРЯЖЕНИЕ / НАПРЯЖЕНИЕ ПИТАНИЯ - МАКС.: 60 V, ВХОДНОЕ НАПРЯЖЕНИЕ / НАПРЯЖЕНИЕ ПИТАНИЯ - МИН.: 4.5 V, ЧУВСТВИТЕЛЬНЫЙ К ВЛАЖНОСТИ: YES, ТИП ПРОДУКТА: HOT SWAP VOLTAGE CONTROLLERS, РАЗМЕР ФАБРИЧНОЙ УПАКОВКИ: 2000, ПОДКАТЕГОРИЯ: PMIC - POWER MANAGEMENT ICS</t>
  </si>
  <si>
    <t>TPS26636PWP</t>
  </si>
  <si>
    <t>КАТЕГОРИЯ ПРОДУКТА: КОНТРОЛЬНЫЕ ЦЕПИ, ROHS: ПОДРОБНОСТИ, ТИП: VOLTAGE SUPERVISORY, ВИД МОНТАЖА: SMD/SMT, УПАКОВКА / БЛОК: SOT-143-4, ПОРОГОВОЕ НАПРЯЖЕНИЕ: 2.93 V, КОЛИЧЕСТВО КОНТРОЛИРУЕМЫХ ВХОДОВ: 1 INPUT, ТИП ВЫХОДА: ACTIVE LOW, PUSH-PULL, РУЧНОЙ СБРОС: MANUAL RESET, КОНТРОЛЬНЫЕ ТАЙМЕРЫ: NO WATCHDOG, ПЕРЕКЛЮЧЕНИЕ НА РЕЗЕРВНОЕ БАТАРЕЙНОЕ ПИТАНИЕ: NO BACKUP, ВРЕМЯ ЗАДЕРЖКИ СБРОСА: 240 MS, НАПРЯЖЕНИЕ ПИТАНИЯ - МАКС.: 5.5 V, МИНИМАЛЬНАЯ РАБОЧАЯ ТЕМПЕРАТУРА: - 40 C, МАКСИМАЛЬНАЯ РАБОЧАЯ ТЕМПЕРАТУРА: + 85 C, СЕРИЯ: MIC811, УПАКОВКА: REEL, УПАКОВКА: CUT TAPE, УПАКОВКА: MOUSEREEL, ТОРГОВАЯ МАРКА: MICROCHIP TECHNOLOGY, ВЫСОТА: 1.12 MM, ДЛИНА: 3.05 MM, РАБОЧИЙ ТОК ИСТОЧНИКА ПИТАНИЯ: 5 UA, ВЫХОДНОЙ ТОК: 20 MA, PD - РАССЕИВАНИЕ МОЩНОСТИ: 320 MW, ТИП ПРОДУКТА: SUPERVISORY CIRCUITS, РАЗМЕР ФАБРИЧНОЙ УПАКОВКИ: 3000, ПОДКАТЕГОРИЯ: PMIC - POWER MANAGEMENT ICS, НАПРЯЖЕНИЕ ПИТАНИЯ - МИН.: 1 V, ШИРИНА: 1.4 MM, ДРУГИЕ НАЗВАНИЯ ТОВАРА №: MIC811SUY TR</t>
  </si>
  <si>
    <t>MIC811SUYTR</t>
  </si>
  <si>
    <t>КАТЕГОРИЙ ПРОДУКТА: ОДНОПОЛОСНЫЙ КОНТРОЛЛЕР ВВОДА-ВЫВОДА(ХОСТ-КОНТРОЛЛЕР ХРАНИЛИЩА). PCIE GEN 2X1 С ДВУМЯ ПОРТАМИ SATA 6GB С ОДНИМ ПОРТОМ PATA RAID-КОНТРОЛЛЕР, 76-КОНТАКТНЫЙ QFN 9MM*9MM, ЧЛЕН СЕМЕЙСТВА 88SE9130, ПРОИЗВОДСТВА MARVELL. 88SE9130 — ЭТО ДВУХПОРТОВЫЙ КОНТРОЛЛЕР ВВОДА-ВЫВОДА SATA RAID 3 ГБИТ/С ИЛИ 6 ГБИТ/С, КОТОРЫЙ ОБЕСПЕЧИВАЕТ ОДНОПОЛОСНЫЙ ИНТЕРФЕЙС PCIE 2.0. 88SE9130 ОБЕСПЕЧИВАЕТ ФУНКЦИИ КОНТРОЛЛЕРА SATA. ПРОЦЕССОР ВВОДА-ВЫВОДА 88SE9130 RAID ПОДДЕРЖИВАЕТ ДВА ПОРТА SATA 6 ГБИТ/С. КОНТРОЛЛЕР 88SE9130 ПРЕДСТАВЛЯЕТ СОБОЙ ВЫСОКОПРОИЗВОДИТЕЛЬНОЕ РЕШЕНИЕ SATA RAID 3 ГБИТ/С ИЛИ 6 ГБИТ/С. К НАСТОЛЬНЫМ/ПОТРЕБИТЕЛЬСКИМ ПРИЛОЖЕНИЯМ ХРАНЕНИЯ, ИСПОЛЬЗУЮЩИМ ОДНОПОЛОСНЫЙ ИНТЕРФЕЙС PCIE 2.0. 88SE9130 ПОДДЕРЖИВАЕТ УСТРОЙСТВА, СОВМЕСТИМЫЕ С SERIAL ATA INTERNATIONAL. ТЕХНОЛОГИЧЕСКИЙ ПРОЦЕСС CMOS 55 НМ, ЦИФРОВОЕ ЯДРО ??1,0 В, АНАЛОГОВОЕ НАПРЯЖЕНИЕ 1,8 В И ИСТОЧНИКИ ПИТАНИЯ ВВОДА-ВЫВОДА 3,3 В. ДОПОЛНИТЕЛЬНЫЙ ВСТРОЕННЫЙ РЕГУЛЯТОР МОЖНО ИСПОЛЬЗОВАТЬ С ВНЕШНИМ БИПОЛЯРНЫМ УСТРОЙСТВОМ PNP ДЛЯ ПОДАЧИ 1,0В НА МИКРОСХЕМУ ОТ ИСТОЧНИКА ПИТАНИЯ 1,8В. ОПОРНАЯ ТАКТОВАЯ ЧАСТОТА 25 МГЦ, ОБЕСПЕЧИВАЕМАЯ ВНЕШНИМ ИСТОЧНИКОМ СИНХРОНИЗАЦИИ ИЛИ ВНЕШНИЙ КВАРЦЕВЫЙ ГЕНЕРАТОР. КОНЕЧНОЕ УСТРОЙСТВО PCIE 2.0. ПОДДЕРЖИВАЕТ ОДНУ ПОЛОСУ. СООТВЕТСТВУЕТ СПЕЦИФИКАЦИЯМ PCIE 2.0. ПОДДЕРЖИВАЕТ СКОРОСТЬ ПЕРЕДАЧИ ДАННЫХ 2,5 ГБИТ/С И 5,0 ГБИТ/С. ПОДДЕРЖИВАЕТ РЕГИСТРЫ ИНТЕРФЕЙСА ПРОГРАММИРОВАНИЯ IDE ДЛЯ КОНТРОЛЛЕРА SATA. ПОДДЕРЖИВАЕТ РЕГИСТРЫ ИНТЕРФЕЙСА ПРОГРАММИРОВАНИЯ AHCI ДЛЯ КОНТРОЛЛЕРА SATA. ПОДДЕРЖИВАЕТ АГРЕССИВНОЕ УПРАВЛЕНИЕ ПИТАНИЕМ. ПОДДЕРЖИВАЕТ ОТЧЕТЫ ОБ ОШИБКАХ, ВОССТАНОВЛЕНИЕ И ИСПРАВЛЕНИЕ. ПОДДЕРЖИВАЕТ СИГНАЛЬНОЕ ПРЕРЫВАНИЕ СООБЩЕНИЯ (MSI).</t>
  </si>
  <si>
    <t>88SE9130C0-NAA2I000</t>
  </si>
  <si>
    <t>КАТЕГОРИЯ: ПРОЦЕССОРЫ/МИКРОКОНТРОЛЛЕРЫ. КАЖДОЕ УСТРОЙСТВО ДОСТУПНО В НЕБОЛЬШОМ КОРПУСЕ QFP-100 И РАССЧИТАНО НА РАСШИРЕННЫЙ ДИАПАЗОН ТЕМПЕРАТУР ОТ -40°C ДО 105°C (TA). НОМЕР ДЕТАЛИ: V10-SN755851PJ. СТАТУС ROHS: БЕЗ СВИНЦА / СООТВЕТСТВУЕТ ТРЕБОВАНИЯМ ROHS. ПОСТАВЛЯЕТСЯ В ЗАВОДСКОЙ УПАКОВКЕ. МОДЕЛИ EDA/CAD: SN755851PJ BY SNAPEDA. УСЛОВИЯ ХРАНЕНИЯ: СУХОЙ ШКАФ ДЛЯ ХРАНЕНИЯ И ЗАЩИТЫ ОТ ВЛАГИ.</t>
  </si>
  <si>
    <t>SN755851PJ</t>
  </si>
  <si>
    <t>КАТЕГОРИЯ ПРОДУКТА: ПРЕЦИЗИОННЫЕ УСИЛИТЕЛИ, ROHS: ПОДРОБНОСТИ, СЕРИЯ: OPA2320, КОЛИЧЕСТВО КАНАЛОВ: 2 CHANNEL, GBP - ПРОИЗВЕДЕНИЕ КОЭФФИЦИЕНТА УСИЛЕНИЯ НА ШИРИНУ ПОЛОСЫ ПРОПУСКАНИЯ (FT): 20 MHZ, SR - СКОРОСТЬ НАРАСТАНИЯ ВЫХОДНОГО НАПРЯЖЕНИЯ: 10 V/US, CMRR - КОЭФФИЦИЕНТ ПОДАВЛЕНИЯ СИНФАЗНОГО СИГНАЛА: 114 DB, ВЫХОДНОЙ ТОК НА КАНАЛ: 65 MA, IB - ВХОДНОЙ ТОК СМЕЩЕНИЯ: 0.2 PA, VOS - ВХОДНОЕ НАПРЯЖЕНИЕ СМЕЩЕНИЯ НУЛЯ: 40 UV, EN - ИНТЕНСИВНОСТЬ ШУМА ВХОДНОГО НАПРЯЖЕНИЯ: 7 NV/SQRT HZ, НАПРЯЖЕНИЕ ПИТАНИЯ - МАКС.: 5.5 V, НАПРЯЖЕНИЕ ПИТАНИЯ - МИН.: 1.8 V, РАБОЧИЙ ТОК ИСТОЧНИКА ПИТАНИЯ: 1.45 MA, МИНИМАЛЬНАЯ РАБОЧАЯ ТЕМПЕРАТУРА: - 40 C, МАКСИМАЛЬНАЯ РАБОЧАЯ ТЕМПЕРАТУРА: + 125 C, ОТКЛЮЧЕНИЕ: SHUTDOWN, ВИД МОНТАЖА: SMD/SMT, УПАКОВКА / БЛОК: SOIC-8, УПАКОВКА: TUBE, ТОРГОВАЯ МАРКА: TEXAS INSTRUMENTS, ОСОБЕННОСТИ: EMI HARDENED, SHUTDOWN, SMALL SIZE, ZERO CROSSOVER, ТИП ВХОДА: RAIL-TO-RAIL, ЧУВСТВИТЕЛЬНЫЙ К ВЛАЖНОСТИ: YES, РАБОЧЕЕ НАПРЯЖЕНИЕ ПИТАНИЯ: 1.8 V TO 5.5 V, ТИП ВЫХОДА: RAIL-TO-RAIL, ПРОДУКТ: OPERATIONAL AMPLIFIERS, ТИП ПРОДУКТА: PRECISION AMPLIFIERS, РАЗМЕР ФАБРИЧНОЙ УПАКОВКИ: 75, ПОДКАТЕГОРИЯ: AMPLIFIER ICS, ТИП ПИТАНИЯ: SINGLE</t>
  </si>
  <si>
    <t>OPA2320AID</t>
  </si>
  <si>
    <t>ПРОГРАММИРУЕМАЯ ЛОГИЧЕСКАЯ ИНТЕГРАЛЬНАЯ СХЕМА,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</si>
  <si>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FPGA - ПРОГРАММИРУЕМАЯ ВЕНТИЛЬНАЯ МАТРИЦА, ROHS: ПОДРОБНОСТИ, СЕРИЯ: XC2S100, КОЛИЧЕСТВО ЛОГИЧЕСКИХ ЭЛЕМЕНТОВ: 2700 LE, КОЛИЧЕСТВО ВХОДОВ/ВЫХОДОВ: 140 I/O, РАБОЧЕЕ НАПРЯЖЕНИЕ ПИТАНИЯ: 2.5 V, МИНИМАЛЬНАЯ РАБОЧАЯ ТЕМПЕРАТУРА: 0 C, МАКСИМАЛЬНАЯ РАБОЧАЯ ТЕМПЕРАТУРА: + 85 C, ВИД МОНТАЖА: SMD/SMT, УПАКОВКА / БЛОК: PQFP-208, ТОРГОВАЯ МАРКА: XILINX, РАСПРЕДЕЛЕННОЕ ОЗУ: 38400 BIT, ВСТРОЕННАЯ БЛОЧНАЯ ПАМЯТЬ - EBR: 40 KBIT, МАКСИМАЛЬНАЯ РАБОЧАЯ ЧАСТОТА: 200 MHZ, ЧУВСТВИТЕЛЬНЫЙ К ВЛАЖНОСТИ: YES, КОЛИЧЕСТВО ВЕНТИЛЕЙ: 100000, КОЛИЧЕСТВО БЛОКОВ ЛОГИЧЕСКИХ МАССИВОВ (LAB): 600 LAB, ТИП ПРОДУКТА: FPGA - FIELD PROGRAMMABLE GATE ARRAY, РАЗМЕР ФАБРИЧНОЙ УПАКОВКИ: 1, ПОДКАТЕГОРИЯ: PROGRAMMABLE LOGIC ICS, КОММЕРЧЕСКОЕ ОБОЗНАЧЕНИЕ: SPARTAN</t>
  </si>
  <si>
    <t>XC2S100-6PQ208I</t>
  </si>
  <si>
    <t>КАТЕГОРИЯ ПРОДУКТА: АНАЛОГО-ЦИФРОВЫЕ ПРЕОБРАЗОВАТЕЛИ (АЦП), ROHS: ПОДРОБНОСТИ, СЕРИЯ: ADS7828-Q1, ВИД МОНТАЖА: SMD/SMT, УПАКОВКА / БЛОК: TSSOP-16, РАЗРЕШЕНИЕ: 12 BIT, КОЛИЧЕСТВО КАНАЛОВ: 4 CHANNEL/8 CHANNEL, ТИП ИНТЕРФЕЙСА: I2C, 2-WIRE, ЧАСТОТА ДИСКРЕТИЗАЦИИ: 50 KS/S, ТИП ВХОДА: PSEUDO-DIFFERENTIAL/SINGLE-ENDED, АРХИТЕКТУРА: SAR, НАПРЯЖЕНИЕ ПИТАНИЯ ДЛЯ АНАЛОГОВЫХ УСТРОЙСТВ: 2.7 V TO 5.25 V, НАПРЯЖЕНИЕ ПИТАНИЯ ДЛЯ ЦИФРОВЫХ УСТРОЙСТВ: 2.7 V TO 5.25 V, SNR – ОТНОШЕНИЕ СИГНАЛ/ШУМ: 72 DB, МИНИМАЛЬНАЯ РАБОЧАЯ ТЕМПЕРАТУРА: - 40 C, МАКСИМАЛЬНАЯ РАБОЧАЯ ТЕМПЕРАТУРА: + 85 C, КВАЛИФИКАЦИЯ: AEC-Q100, УПАКОВКА: REEL, УПАКОВКА: CUT TAPE, УПАКОВКА: MOUSEREEL, ТОРГОВАЯ МАРКА: TEXAS INSTRUMENTS, DNL - ДИФФЕРЕНЦИАЛЬНАЯ НЕЛИНЕЙНОСТЬ: +/- 1 LSB, ВЫСОТА: 1 MM, INL - ИНТЕГРАЛЬНАЯ НЕЛИНЕЙНОСТЬ: +/- 2 LSB, ДЛИНА: 5 MM, ЧУВСТВИТЕЛЬНЫЙ К ВЛАЖНОСТИ: YES, КОЛИЧЕСТВО ПРЕОБРАЗОВАТЕЛЕЙ: 1 CONVERTER, РАБОЧЕЕ НАПРЯЖЕНИЕ ПИТАНИЯ: 3.3 V, 5 V, PD - РАССЕИВАНИЕ МОЩНОСТИ: 1 MW, ПОТРЕБЛЯЕМАЯ МОЩНОСТЬ: 0.675 MW, ТИП ПРОДУКТА: ADCS - ANALOG TO DIGITAL CONVERTERS, ТИП ССЫЛКИ: EXTERNAL, INTERNAL, SINAD - ОТНОШЕНИЕ СИГНАЛА К ШУМУ И ИСКАЖЕНИЯМ: 71 DB, РАЗМЕР ФАБРИЧНОЙ УПАКОВКИ: 2500, ПОДКАТЕГОРИЯ: DATA CONVERTER ICS, НАПРЯЖЕНИЕ ПИТАНИЯ - МАКС.: 3.3 V, 5 V, НАПРЯЖЕНИЕ ПИТАНИЯ - МИН.: 3.3 V, 5 V, ШИРИНА: 4.4 MM</t>
  </si>
  <si>
    <t>ADS7828EIPWRQ1</t>
  </si>
  <si>
    <t>КАТЕГОРИЯ ПРОДУКТА: FPGA - ПРОГРАММИРУЕМАЯ ВЕНТИЛЬНАЯ МАТРИЦА, ROHS: ПОДРОБНОСТИ, СЕРИЯ: MAX 10 10M25, КОЛИЧЕСТВО ЛОГИЧЕСКИХ ЭЛЕМЕНТОВ: 25000 LE, КОЛИЧЕСТВО ВХОДОВ/ВЫХОДОВ: 101 I/O, РАБОЧЕЕ НАПРЯЖЕНИЕ ПИТАНИЯ: 3 V, 3.3 V, МИНИМАЛЬНАЯ РАБОЧАЯ ТЕМПЕРАТУРА: - 40 C, МАКСИМАЛЬНАЯ РАБОЧАЯ ТЕМПЕРАТУРА: + 100 C, ВИД МОНТАЖА: SMD/SMT, УПАКОВКА / БЛОК: EQFP-144, УПАКОВКА: TRAY, ТОРГОВАЯ МАРКА: INTEL / ALTERA, МАКСИМАЛЬНАЯ РАБОЧАЯ ЧАСТОТА: 450 MHZ, ЧУВСТВИТЕЛЬНЫЙ К ВЛАЖНОСТИ: YES, КОЛИЧЕСТВО БЛОКОВ ЛОГИЧЕСКИХ МАССИВОВ (LAB): 1562.5 LAB, ТИП ПРОДУКТА: FPGA - FIELD PROGRAMMABLE GATE ARRAY, РАЗМЕР ФАБРИЧНОЙ УПАКОВКИ: 60, ПОДКАТЕГОРИЯ: PROGRAMMABLE LOGIC ICS, КОММЕРЧЕСКОЕ ОБОЗНАЧЕНИЕ: MAX, ДРУГИЕ НАЗВАНИЯ ТОВАРА №: 967142</t>
  </si>
  <si>
    <t>10M25SCE144I7G</t>
  </si>
  <si>
    <t>КАТЕГОРИЯ ПРОДУКТА: ЦИФРОВЫЕ ИЗОЛЯТОРЫ, ROHS: ПОДРОБНОСТИ, СЕРИЯ: ADUM1200, ВИД МОНТАЖА: SMD/SMT, УПАКОВКА / БЛОК: SOIC-8, КОЛИЧЕСТВО КАНАЛОВ: 2 CHANNEL, ПОЛЯРНОСТЬ: UNIDIRECTIONAL, ДИАПАЗОН ДАННЫХ: 25 MB/S, НАПРЯЖЕНИЕ ИЗОЛЯЦИИ: 2500 VRMS, ТИП ИЗОЛЯЦИИ: MAGNETIC COUPLING, НАПРЯЖЕНИЕ ПИТАНИЯ - МАКС.: 5.5 V, НАПРЯЖЕНИЕ ПИТАНИЯ - МИН.: 2.7 V, РАБОЧИЙ ТОК ИСТОЧНИКА ПИТАНИЯ: 4.3 MA, ВРЕМЯ ЗАДЕРЖКИ РАСПРОСТРАНЕНИЯ: 45 NS, МИНИМАЛЬНАЯ РАБОЧАЯ ТЕМПЕРАТУРА: - 40 C, МАКСИМАЛЬНАЯ РАБОЧАЯ ТЕМПЕРАТУРА: + 105 C, УПАКОВКА: TUBE, ТОРГОВАЯ МАРКА: ANALOG DEVICES, МАКСИМАЛЬНАЯ ДЛИТЕЛЬНОСТЬ СПАДА ИМПУЛЬСА: 3 NS (TYP), МАКСИМАЛЬНОЕ ВРЕМЯ НАРАСТАНИЯ: 3 NS (TYP), РАБОЧЕЕ НАПРЯЖЕНИЕ ПИТАНИЯ: 5.5 V, ТИП ПРОДУКТА: DIGITAL ISOLATORS, ШИРИНА ИМПУЛЬСА: 40 NS, РАЗМЕР ФАБРИЧНОЙ УПАКОВКИ: 98, ПОДКАТЕГОРИЯ: INTERFACE ICS, ТИП: GENERAL PURPOSE</t>
  </si>
  <si>
    <t>ADUM1200CRZ</t>
  </si>
  <si>
    <t>МИКРОСХЕМА ИНТЕРФЕЙСНАЯ, ПРОИЗВОДИТЕЛЬ: ANALOG DEVICES INC.; КАТЕГОРИЯ ПРОДУКТА: ЦИФРОВЫЕ ИЗОЛЯТОРЫ; СЕРИЯ: ADUM1401; ВИД МОНТАЖА: SMD/SMT; УПАКОВКА / БЛОК: SOIC-16; КОЛИЧЕСТВО КАНАЛОВ: 4 CHANNEL; ПОЛЯРНОСТЬ: UNIDIRECTIONAL; ДИАПАЗОН ДАННЫХ: 120 MB/S; НАПРЯЖЕНИЕ ИЗОЛЯЦИИ: 2500 VRMS; ТИП ИЗОЛЯЦИИ: MAGNETIC COUPLING; НАПРЯЖЕНИЕ ПИТАНИЯ - МАКС.: 5.5 V; НАПРЯЖЕНИЕ ПИТАНИЯ - МИН.: 2.7 V; РАБОЧИЙ ТОК ИСТОЧНИКА ПИТАНИЯ: 31 MA, 57 MA; ВРЕМЯ ЗАДЕРЖКИ РАСПРОСТРАНЕНИЯ: 27 NS; МИНИМАЛЬНАЯ РАБОЧАЯ ТЕМПЕРАТУРА: - 40 C; МАКСИМАЛЬНАЯ РАБОЧАЯ ТЕМПЕРАТУРА: + 105 C; УПАКОВКА: TUBE; ТОРГОВАЯ МАРКА: ANALOG DEVICES; МАКСИМАЛЬНАЯ ДЛИТЕЛЬНОСТЬ СПАДА ИМПУЛЬСА: 3 NS (TYP); МАКСИМАЛЬНОЕ ВРЕМЯ НАРАСТАНИЯ: 3 NS (TYP); РАБОЧЕЕ НАПРЯЖЕНИЕ ПИТАНИЯ: 5 V; ТИП ПРОДУКТА: DIGITAL ISOLATORS; ШИРИНА ИМПУЛЬСА: 1000 NS; РАЗМЕР ФАБРИЧНОЙ УПАКОВКИ:РАЗМЕР ФАБРИЧНОЙ УПАКОВКИ: 47; ПОДКАТЕГОРИЯ: INTERFACE ICS; ТИП: GENERAL PURPOSE; ВЕС ИЗДЕЛИЯ: 666 MG</t>
  </si>
  <si>
    <t>ADUM1401CRWZ</t>
  </si>
  <si>
    <t>КАТЕГОРИЯ ПРОДУКТА: ЦИФРО-АНАЛОГОВЫЕ ПРЕОБРАЗОВАТЕЛИ (ЦАП), ROHS: ПОДРОБНОСТИ, СЕРИЯ: DAC7612, РАЗРЕШЕНИЕ: 12 BIT, ЧАСТОТА ДИСКРЕТИЗАЦИИ: 130 KS/S, КОЛИЧЕСТВО КАНАЛОВ: 2 CHANNEL, ВРЕМЯ СТАБИЛИЗАЦИИ: 7 US, ТИП ВЫХОДА: VOLTAGE, ТИП ИНТЕРФЕЙСА: 3-WIRE, НАПРЯЖЕНИЕ ПИТАНИЯ ДЛЯ АНАЛОГОВЫХ УСТРОЙСТВ: 5 V, НАПРЯЖЕНИЕ ПИТАНИЯ ДЛЯ ЦИФРОВЫХ УСТРОЙСТВ: 5 V, МИНИМАЛЬНАЯ РАБОЧАЯ ТЕМПЕРАТУРА: - 40 C, МАКСИМАЛЬНАЯ РАБОЧАЯ ТЕМПЕРАТУРА: + 85 C, ВИД МОНТАЖА: SMD/SMT, УПАКОВКА / БЛОК: SOIC-8, УПАКОВКА: TUBE, АРХИТЕКТУРА: R-2R, ТОРГОВАЯ МАРКА: TEXAS INSTRUMENTS, DNL - ДИФФЕРЕНЦИАЛЬНАЯ НЕЛИНЕЙНОСТЬ: +/- 0.5 LSB, ВЫСОТА: 1.58 MM, INL - ИНТЕГРАЛЬНАЯ НЕЛИНЕЙНОСТЬ: +/- 0.5 LSB, ЧУВСТВИТЕЛЬНЫЙ К ВЛАЖНОСТИ: YES, КОЛИЧЕСТВО ПРЕОБРАЗОВАТЕЛЕЙ: 2 CONVERTER, РАБОЧЕЕ НАПРЯЖЕНИЕ ПИТАНИЯ: 5 V, ПОТРЕБЛЯЕМАЯ МОЩНОСТЬ: 3.5 MW, ТИП ПРОДУКТА: DACS - DIGITAL TO ANALOG CONVERTERS, РАЗМЕР ФАБРИЧНОЙ УПАКОВКИ: 75, ПОДКАТЕГОРИЯ: DATA CONVERTER ICS, НАПРЯЖЕНИЕ ПИТАНИЯ - МАКС.: 5.25 V, НАПРЯЖЕНИЕ ПИТАНИЯ - МИН.: 4.75 V, ТИП: PRECISION</t>
  </si>
  <si>
    <t>DAC7612U</t>
  </si>
  <si>
    <t>КАТЕГОРИЯ ПРОДУКТА: FPGA - ПРОГРАММИРУЕМАЯ ВЕНТИЛЬНАЯ МАТРИЦА, ROHS: ПОДРОБНОСТИ, СЕРИЯ: XC7A100T, КОЛИЧЕСТВО ЛОГИЧЕСКИХ ЭЛЕМЕНТОВ: 101440 LE, КОЛИЧЕСТВО ВХОДОВ/ВЫХОДОВ: 300 I/O, РАБОЧЕЕ НАПРЯЖЕНИЕ ПИТАНИЯ: 1 V, МИНИМАЛЬНАЯ РАБОЧАЯ ТЕМПЕРАТУРА: - 40 C, МАКСИМАЛЬНАЯ РАБОЧАЯ ТЕМПЕРАТУРА: + 100 C, ВИД МОНТАЖА: SMD/SMT, УПАКОВКА / БЛОК: FBGA-676, ТОРГОВАЯ МАРКА: XILINX, ДИАПАЗОН ДАННЫХ: 6.25 GB/S, РАСПРЕДЕЛЕННОЕ ОЗУ: 1188 KBIT, ВСТРОЕННАЯ БЛОЧНАЯ ПАМЯТЬ - EBR: 4860 KBIT, ЧУВСТВИТЕЛЬНЫЙ К ВЛАЖНОСТИ: YES, КОЛИЧЕСТВО БЛОКОВ ЛОГИЧЕСКИХ МАССИВОВ (LAB): 7925 LAB, КОЛИЧЕСТВО ТРАНСИВЕРОВ: 8 TRANSCEIVER, ТИП ПРОДУКТА: FPGA - FIELD PROGRAMMABLE GATE ARRAY, РАЗМЕР ФАБРИЧНОЙ УПАКОВКИ: 1, ПОДКАТЕГОРИЯ: PROGRAMMABLE LOGIC ICS, КОММЕРЧЕСКОЕ ОБОЗНАЧЕНИЕ: ARTIX</t>
  </si>
  <si>
    <t>XC7A100T-2FG676I</t>
  </si>
  <si>
    <t>КАТЕГОРИЯ ПРОДУКТА: FPGA - ПРОГРАММИРУЕМАЯ ВЕНТИЛЬНАЯ МАТРИЦА, ROHS: ПОДРОБНОСТИ, СЕРИЯ: XC7K410T, КОЛИЧЕСТВО ЛОГИЧЕСКИХ ЭЛЕМЕНТОВ: 406720 LE, КОЛИЧЕСТВО ВХОДОВ/ВЫХОДОВ: 500 I/O, РАБОЧЕЕ НАПРЯЖЕНИЕ ПИТАНИЯ: 1.2 V TO 3.3 V, МИНИМАЛЬНАЯ РАБОЧАЯ ТЕМПЕРАТУРА: - 40 C, МАКСИМАЛЬНАЯ РАБОЧАЯ ТЕМПЕРАТУРА: + 100 C, ВИД МОНТАЖА: SMD/SMT, УПАКОВКА / БЛОК: FCBGA-900, ТОРГОВАЯ МАРКА: XILINX, ДИАПАЗОН ДАННЫХ: 6.6 GB/S, РАСПРЕДЕЛЕННОЕ ОЗУ: 5663 KBIT, ВСТРОЕННАЯ БЛОЧНАЯ ПАМЯТЬ - EBR: 28620 KBIT, МАКСИМАЛЬНАЯ РАБОЧАЯ ЧАСТОТА: 640 MHZ, ЧУВСТВИТЕЛЬНЫЙ К ВЛАЖНОСТИ: YES, КОЛИЧЕСТВО БЛОКОВ ЛОГИЧЕСКИХ МАССИВОВ (LAB): 31775 LAB, КОЛИЧЕСТВО ТРАНСИВЕРОВ: 16 TRANSCEIVER, ТИП ПРОДУКТА: FPGA - FIELD PROGRAMMABLE GATE ARRAY, РАЗМЕР ФАБРИЧНОЙ УПАКОВКИ: 1, ПОДКАТЕГОРИЯ: PROGRAMMABLE LOGIC ICS, КОММЕРЧЕСКОЕ ОБОЗНАЧЕНИЕ: KINTEX</t>
  </si>
  <si>
    <t>XC7K410T-1FBG900I</t>
  </si>
  <si>
    <t>МИКРОСХЕМА ИНТЕРФЕЙСНАЯ, КАТЕГОРИЯ ПРОДУКТА: ИС ДЛЯ ИНТЕРФЕЙСА CAN;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TUBE;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РАЗМЕР ФАБРИЧНОЙ УПАКОВКИ:РАЗМЕР ФАБРИЧНОЙ УПАКОВКИ: 47; ШИРИНА: 7.6 MM</t>
  </si>
  <si>
    <t>КАТЕГОРИЯ ПРОДУКТА: FPGA - ПРОГРАММИРУЕМАЯ ВЕНТИЛЬНАЯ МАТРИЦА, ROHS: ПОДРОБНОСТИ, СЕРИЯ: XC7A75T, КОЛИЧЕСТВО ЛОГИЧЕСКИХ ЭЛЕМЕНТОВ: 75520 LE, КОЛИЧЕСТВО ВХОДОВ/ВЫХОДОВ: 285 I/O, РАБОЧЕЕ НАПРЯЖЕНИЕ ПИТАНИЯ: 1 V, МИНИМАЛЬНАЯ РАБОЧАЯ ТЕМПЕРАТУРА: - 40 C, МАКСИМАЛЬНАЯ РАБОЧАЯ ТЕМПЕРАТУРА: + 100 C, ВИД МОНТАЖА: SMD/SMT, УПАКОВКА / БЛОК: FCBGA-484, ТОРГОВАЯ МАРКА: XILINX, ДИАПАЗОН ДАННЫХ: 6.25 GB/S, РАСПРЕДЕЛЕННОЕ ОЗУ: 892 KBIT, ВСТРОЕННАЯ БЛОЧНАЯ ПАМЯТЬ - EBR: 3780 KBIT, ЧУВСТВИТЕЛЬНЫЙ К ВЛАЖНОСТИ: YES, КОЛИЧЕСТВО БЛОКОВ ЛОГИЧЕСКИХ МАССИВОВ (LAB): 5900 LAB, КОЛИЧЕСТВО ТРАНСИВЕРОВ: 4 TRANSCEIVER, ТИП ПРОДУКТА: FPGA - FIELD PROGRAMMABLE GATE ARRAY, РАЗМЕР ФАБРИЧНОЙ УПАКОВКИ: 1, ПОДКАТЕГОРИЯ: PROGRAMMABLE LOGIC ICS, КОММЕРЧЕСКОЕ ОБОЗНАЧЕНИЕ: ARTIX</t>
  </si>
  <si>
    <t>XC7A75T-2FGG484I</t>
  </si>
  <si>
    <t>КАТЕГОРИЯ ПРОДУКТА: ИС АНАЛОГОВОГО ПЕРЕКЛЮЧАТЕЛЯ, ROHS: ПОДРОБНОСТИ, ВИД МОНТАЖА: SMD/SMT, УПАКОВКА / БЛОК: TSSOP-20, КОЛИЧЕСТВО КАНАЛОВ: 4 CHANNEL, КОНФИГУРАЦИЯ: 4 X SPDT, СОПРОТИВЛЕНИЕ ВО ВКЛЮЧЕННОМ СОСТОЯНИИ - МАКС.: 5 OHMS, НАПРЯЖЕНИЕ ПИТАНИЯ - МИН.: 3.3 V, НАПРЯЖЕНИЕ ПИТАНИЯ - МАКС.: 16 V, МИНИМАЛЬНОЕ НАПРЯЖЕНИЕ СДВОЕННОГО ПИТАНИЯ: +/- 3.3 V, МАКСИМАЛЬНОЕ НАПРЯЖЕНИЕ СДВОЕННОГО ПИТАНИЯ: +/- 8 V, ВРЕМЯ ВКЛЮЧЕНИЯ - МАКС.: 79 NS, ВРЕМЯ ОТКЛЮЧЕНИЯ - МАКС.: 199 NS, МИНИМАЛЬНАЯ РАБОЧАЯ ТЕМПЕРАТУРА: - 40 C, МАКСИМАЛЬНАЯ РАБОЧАЯ ТЕМПЕРАТУРА: + 125 C, СЕРИЯ: ADG1634, УПАКОВКА: TUBE, ТОРГОВАЯ МАРКА: ANALOG DEVICES, ВЫСОТА: 1.05 MM, ДЛИНА: 6.5 MM, PD - РАССЕИВАНИЕ МОЩНОСТИ: 12 NW, ТИП ПРОДУКТА: ANALOG SWITCH ICS, РАЗМЕР ФАБРИЧНОЙ УПАКОВКИ: 75, ПОДКАТЕГОРИЯ: SWITCH ICS, НАПРЯЖЕНИЕ ПИТАНИЯ - МАКС.: 480 UA, ТИП ПИТАНИЯ: SINGLE SUPPLY, DUAL SUPPLY, ПЕРЕКЛЮЧЕНИЕ ПОСТОЯННОГО ТОКА: 112 MA, ШИРИНА: 4.4 MM</t>
  </si>
  <si>
    <t>КАТЕГОРИЯ ПРОДУКТА: ИС АНАЛОГОВОГО ПЕРЕКЛЮЧАТЕЛЯ, ROHS: ПОДРОБНОСТИ, ВИД МОНТАЖА: SMD/SMT, УПАКОВКА / БЛОК: TSSOP-16, КОЛИЧЕСТВО КАНАЛОВ: 4 CHANNEL, КОНФИГУРАЦИЯ: 4 X SPST, СОПРОТИВЛЕНИЕ ВО ВКЛЮЧЕННОМ СОСТОЯНИИ - МАКС.: 5 OHMS, НАПРЯЖЕНИЕ ПИТАНИЯ - МИН.: 5 V, НАПРЯЖЕНИЕ ПИТАНИЯ - МАКС.: 13.2 V, МИНИМАЛЬНОЕ НАПРЯЖЕНИЕ СДВОЕННОГО ПИТАНИЯ: +/- 4.5 V, МАКСИМАЛЬНОЕ НАПРЯЖЕНИЕ СДВОЕННОГО ПИТАНИЯ: +/- 20 V, ВРЕМЯ ВКЛЮЧЕНИЯ - МАКС.: 180 NS, ВРЕМЯ ОТКЛЮЧЕНИЯ - МАКС.: 140 NS, МИНИМАЛЬНАЯ РАБОЧАЯ ТЕМПЕРАТУРА: - 40 C, МАКСИМАЛЬНАЯ РАБОЧАЯ ТЕМПЕРАТУРА: + 85 C, СЕРИЯ: ADG451, УПАКОВКА: TUBE, ТОРГОВАЯ МАРКА: ANALOG DEVICES, ВЫСОТА: 1.05 MM (MAX), ДЛИНА: 5 MM, PD - РАССЕИВАНИЕ МОЩНОСТИ: 17.5 UW, ТИП ПРОДУКТА: ANALOG SWITCH ICS, РАЗМЕР ФАБРИЧНОЙ УПАКОВКИ: 96, ПОДКАТЕГОРИЯ: SWITCH ICS, НАПРЯЖЕНИЕ ПИТАНИЯ - МАКС.: 500 NA, ТИП ПИТАНИЯ: SINGLE SUPPLY, DUAL SUPPLY, ПЕРЕКЛЮЧЕНИЕ ПОСТОЯННОГО ТОКА: 100 MA, ШИРИНА: 4.4 MM</t>
  </si>
  <si>
    <t>ADG451BRUZ</t>
  </si>
  <si>
    <t>КАТЕГОРИЯ ПРОДУКТА: ИС, ИНТЕРФЕЙС RS-232, ROHS: ПОДРОБНОСТИ, ВИД МОНТАЖА: SMD/SMT, УПАКОВКА / БЛОК: SSOP-28, СЕРИЯ: ADM213E, ФУНКЦИЯ: TRANSCEIVER, ДИАПАЗОН ДАННЫХ: 230 KB/S, КОЛИЧЕСТВО ДРАЙВЕРОВ: 4 DRIVER, КОЛИЧЕСТВО ПРИЕМНИКОВ: 5 RECEIVER, ДУПЛЕКСНАЯ ПЕРЕДАЧА: FULL DUPLEX, НАПРЯЖЕНИЕ ПИТАНИЯ - МАКС.: 5.5 V, НАПРЯЖЕНИЕ ПИТАНИЯ - МИН.: 4.5 V, РАБОЧИЙ ТОК ИСТОЧНИКА ПИТАНИЯ: 13 MA, МИНИМАЛЬНАЯ РАБОЧАЯ ТЕМПЕРАТУРА: - 40 C, МАКСИМАЛЬНАЯ РАБОЧАЯ ТЕМПЕРАТУРА: + 85 C, ЗАЩИТА ОТ ЭЛЕКТРОСТАТИЧЕСКИХ РАЗРЯДОВ: 15 KV, УПАКОВКА: TUBE, ТОРГОВАЯ МАРКА: ANALOG DEVICES, ВЫСОТА: 1.75 MM, ДЛИНА: 10.2 MM, КОЛИЧЕСТВО ТРАНСИВЕРОВ: 1 TRANSCEIVER, РАБОЧЕЕ НАПРЯЖЕНИЕ ПИТАНИЯ: 5 V, ТИП ВЫХОДА: SINGLE-ENDED, ПРОДУКТ: RS-232 TRANSCEIVERS, ТИП ПРОДУКТА: RS-232 INTERFACE IC, ПОДДЕРЖИВАЕМЫЙ ПРОТОКОЛ: RS-232, ТИП СИГНАЛА ПРИЕМНИКА: SINGLE-ENDED, ОТКЛЮЧЕНИЕ: WITH SHUTDOWN, РАЗМЕР ФАБРИЧНОЙ УПАКОВКИ: 47, ПОДКАТЕГОРИЯ: INTERFACE ICS, ТИП ПИТАНИЯ: SINGLE SUPPLY, ШИРИНА: 5.3 MM</t>
  </si>
  <si>
    <t>ADM213EARSZ</t>
  </si>
  <si>
    <t>КАТЕГОРИЯ ПРОДУКТА: АЦП/ЦАП СБОРА ДАННЫХ - СПЕЦИАЛЬНОГО НАЗНАЧЕНИЯ, ROHS: ПОДРОБНОСТИ, СЕРИЯ: AD7891, ВИД МОНТАЖА: SMD/SMT, УПАКОВКА / БЛОК: MQFP-44, ПРОДУКТ: DATA ACQUISITION SYSTEMS, ТИП: HIGH SPEED, РАЗРЕШЕНИЕ: 12 BIT, КОЛИЧЕСТВО КАНАЛОВ: 8 CHANNEL, РАБОЧЕЕ НАПРЯЖЕНИЕ ПИТАНИЯ: 5 V, МИНИМАЛЬНАЯ РАБОЧАЯ ТЕМПЕРАТУРА: - 40 C, МАКСИМАЛЬНАЯ РАБОЧАЯ ТЕМПЕРАТУРА: + 85 C, УПАКОВКА: TRAY, НАПРЯЖЕНИЕ ПИТАНИЯ ДЛЯ АНАЛОГОВЫХ УСТРОЙСТВ: 5 V, АРХИТЕКТУРА: SAR, ТОРГОВАЯ МАРКА: ANALOG DEVICES, НАПРЯЖЕНИЕ ПИТАНИЯ ДЛЯ ЦИФРОВЫХ УСТРОЙСТВ: 5 V, DNL - ДИФФЕРЕНЦИАЛЬНАЯ НЕЛИНЕЙНОСТЬ: +/- 1 LSB, ОТКЛОНЕНИЕ КОЭФФИЦИЕНТА УСИЛЕНИЯ ОТ ИДЕАЛЬНОГО ЗНАЧЕНИЯ: +/- 3 LSB, ВЫСОТА: 2 MM, INL - ИНТЕГРАЛЬНАЯ НЕЛИНЕЙНОСТЬ: +/- 0.75 LSB, ТИП ВХОДА: SINGLE-ENDED, ВХОДНОЕ НАПРЯЖЕНИЕ: +/- 5 V/+/- 10 V, ТИП ИНТЕРФЕЙСА: PARALLEL, SERIAL, ДЛИНА: 10 MM, ЧУВСТВИТЕЛЬНЫЙ К ВЛАЖНОСТИ: YES, КОЛИЧЕСТВО ВХОДОВ АЦП: 8 INPUT, КОЛИЧЕСТВО ПРЕОБРАЗОВАТЕЛЕЙ: 1 CONVERTER, ТИП ВЫХОДА: CMOS/TTL, PD - РАССЕИВАНИЕ МОЩНОСТИ: 100 MW, ТИП ПРОДУКТА: DATA ACQUISITION ADCS/DACS - SPECIALIZED, ТИП ССЫЛКИ: EXTERNAL, INTERNAL, ЧАСТОТА ДИСКРЕТИЗАЦИИ: 454 KS/S, SNR – ОТНОШЕНИЕ СИГНАЛ/ШУМ: 70 DB, РАЗМЕР ФАБРИЧНОЙ УПАКОВКИ: 1, ПОДКАТЕГОРИЯ: DATA CONVERTER ICS, ШИРИНА: 10 MM</t>
  </si>
  <si>
    <t>AD7891BSZ-1</t>
  </si>
  <si>
    <t>КАТЕГОРИЯ ПРОДУКТА: КОМПЛЕКСНЫЕ ПРОГРАММИРУЕМЫЕ ЛОГИЧЕСКИЕ УСТРОЙСТВА (CPLD), ROHS: ПОДРОБНОСТИ, СЕРИЯ: ATF1504AS/L, ВИД МОНТАЖА: SMD/SMT, УПАКОВКА / БЛОК: PLCC-44, РАБОЧЕЕ НАПРЯЖЕНИЕ ПИТАНИЯ: 5 V, КОЛИЧЕСТВО МАКРОЯЧЕЕК: 64, КОЛИЧЕСТВО ВХОДОВ/ВЫХОДОВ: 32 I/O, МИНИМАЛЬНАЯ РАБОЧАЯ ТЕМПЕРАТУРА: - 40 C, МАКСИМАЛЬНАЯ РАБОЧАЯ ТЕМПЕРАТУРА: + 85 C, МАКСИМАЛЬНАЯ РАБОЧАЯ ЧАСТОТА: 125 MHZ, ЗАДЕРЖКА РАСПРОСТРАНЕНИЯ - МАКС.: 10 NS, УПАКОВКА: TUBE, ТОРГОВАЯ МАРКА: MICROCHIP TECHNOLOGY / ATMEL, ВЫСОТА: 3.48 MM, ДЛИНА: 16.7 MM, ТИП ПАМЯТИ: EEPROM, ЧУВСТВИТЕЛЬНЫЙ К ВЛАЖНОСТИ: YES, КОЛИЧЕСТВО ВЕНТИЛЕЙ: 1500, КОЛИЧЕСТВО БЛОКОВ ЛОГИЧЕСКИХ МАССИВОВ (LAB): -, ТИП ПРОДУКТА: CPLD - COMPLEX PROGRAMMABLE LOGIC DEVICES, РАЗМЕР ФАБРИЧНОЙ УПАКОВКИ: 27, ПОДКАТЕГОРИЯ: PROGRAMMABLE LOGIC ICS, НАПРЯЖЕНИЕ ПИТАНИЯ - МАКС.: 5.5 V, НАПРЯЖЕНИЕ ПИТАНИЯ - МИН.: 4.5 V, ШИРИНА: 16.7 MM</t>
  </si>
  <si>
    <t>ATF1504AS-10JU44</t>
  </si>
  <si>
    <t>МИКРОСХЕМА ПАМЯТИ 1 МБИТ,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</si>
  <si>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ПАМЯТИ 1 МБИТ, ПРОИЗВОДИТЕЛЬ: XILINX; КАТЕГОРИЯ ПРОДУКТА: ППВМ - КОНФИГУРАЦИОННАЯ ПАМЯТЬ; ТИП ПАМЯТИ: EEPROM; РАЗМЕР ПАМЯТИ: 1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TSSOP-20; ТОРГОВАЯ МАРКА: XILINX; ЧУВСТВИТЕЛЬНЫЙ К ВЛАЖНОСТИ: YES; РАБОЧИЙ ТОК ИСТОЧНИКА ПИТАНИЯ: 10 MA; ТИП ПРОДУКТА: FPGA - CONFIGURATION MEMORY; СЕРИЯ: XCF01S; РАЗМЕР ФАБРИЧНОЙ УПАКОВКИ:РАЗМЕР ФАБРИЧНОЙ УПАКОВКИ: 74; ПОДКАТЕГОРИЯ: PROGRAMMABLE LOGIC ICS; НАПРЯЖЕНИЕ ПИТАНИЯ - МАКС.: 3.6 V; НАПРЯЖЕНИЕ ПИТАНИЯ - МИН.: 3 V</t>
  </si>
  <si>
    <t>XCF01SVO20C</t>
  </si>
  <si>
    <t>МИНИАТЮРНЫЙ ЭЛЕКТРОННЫЙ КОМПОНЕНТ: МИКРОСХЕМА ИНТЕГРАЛЬНАЯ МОНОЛИТНАЯ -  ИС ПАМЯТИ - ФЛЕШ-ПАМЯТЬ NAND . (ОБОРУДОВАНИЕ ДЛЯ АВТОМАТИЗАЦИИ ПРОМЫШЛЕННЫХ ПРЕДПРИЯТИЙ, КОМПЬЮТЕРНЫХ СИСТЕМ). НЕ ИМЕЕТ ФУНКЦИИ ШИФРОВАНИЯ И КРИПТОГРАФИИ. .</t>
  </si>
  <si>
    <t>КАТЕГОРИЯ ПРОДУКТА: ИС ПАМЯТИ - ФЛЕШ-ПАМЯТЬ NAND. ИД МОНТАЖА: SMD/SMT. УПАКОВКА / БЛОК: TSOP-48. СЕРИЯ:MT29F. РАЗМЕР ПАМЯТИ:32 GBIT. ОРГАНИЗАЦИЯ: 4 G X 8.ТИП СИНХРОНИЗАЦИИ: ASYNCHRONOUS. ШИРИНА ШИНЫ ДАННЫХ:8 BIT. НАПРЯЖЕНИЕ ПИТАНИЯ - МИН.:2.7 V. НАПРЯЖЕНИЕ ПИТАНИЯ - МАКС.: 3.6 V. МИНИМАЛЬНАЯ РАБОЧАЯ ТЕМПЕРАТУРА:- 40 C. МАКСИМАЛЬНАЯ РАБОЧАЯ ТЕМПЕРАТУРА: + 85 C. УПАКОВКА: TRAY. ПРОДУКТ: NAND FLASH. ТОРГОВАЯ МАРКА: MICRON. ЧУВСТВИТЕЛЬНЫЙ К ВЛАЖНОСТИ: YES. ТИП ПРОДУКТА: NAND FLASH. РАЗМЕР ФАБРИЧНОЙ УПАКОВКИ: 960. ПОДКАТЕГОРИЯ: MEMORY &amp; DATA STORAGE.</t>
  </si>
  <si>
    <t>КАТЕГОРИЯ ПРОДУКТА: ДРАЙВЕРЫ ДЛЯ УПРАВЛЕНИЯ ЗАТВОРОМ, ROHS:  ПОДРОБНОСТИ, ПРОДУКТ: MOSFET GATE DRIVERS, ТИП: LOW-SIDE, ВИД МОНТАЖА: SMD/SMT, УПАКОВКА / БЛОК: HTSSOP-14, КОЛИЧЕСТВО ДРАЙВЕРОВ: 2 DRIVER, КОЛИЧЕСТВО ВЫХОДОВ: 2 OUTPUT, ВЫХОДНОЙ ТОК:4А, НАПРЯЖЕНИЕ ПИТАНИЯ - МИН.: 4.5 V, НАПРЯЖЕНИЕ ПИТАНИЯ - МАКС.: 15 V, ВРЕМЯ НАРАСТАНИЯ: 10 NS, ВРЕМЯ СПАДА: 10 NS, МИНИМАЛЬНАЯ РАБОЧАЯ ТЕМПЕРАТУРА: - 40 C, МАКСИМАЛЬНАЯ РАБОЧАЯ ТЕМПЕРАТУРА: + 105 C, СЕРИЯ: UCD7201, УПАКОВКА: TUBE, ТОРГОВАЯ МАРКА: TEXAS INSTRUMENTS, ТИП ЛОГИКИ: CMOS, TTL, ЧУВСТВИТЕЛЬНЫЙ К ВЛАЖНОСТИ: YES, РАБОЧИЙ ТОК ИСТОЧНИКА ПИТАНИЯ: 20 MA, РАБОЧЕЕ НАПРЯЖЕНИЕ ПИТАНИЯ: 4.5 V TO 16 V, PD - РАССЕИВАНИЕ МОЩНОСТИ: 2670 MW, ТИП ПРОДУКТА: GATE DRIVERS, РАЗМЕР ФАБРИЧНОЙ УПАКОВКИ: 90, ПОДКАТЕГОРИЯ: PMIC - POWER MANAGEMENT ICS, ТЕХНОЛОГИЯ: SI, ВЕС ИЗДЕЛИЯ: 58 MG.</t>
  </si>
  <si>
    <t>UCD7201PWP</t>
  </si>
  <si>
    <t>КАТЕГОРИЯ ПРОДУКТА: ПРЕОБРАЗОВАТЕЛИ ПОСТОЯННОГО ТОКА В ПОСТОЯННЫЙ С ИЗОЛЯЦИЕЙ, КОЛИЧЕСТВО ВЫХОДОВ: 2 OUTPUT, ВЫХОДНАЯ МОЩНОСТЬ: 2 W, ВХОДНОЕ НАПРЯЖЕНИЕ, НОМИНАЛЬНОЕ: 5 V, ВХОДНОЕ НАПРЯЖЕНИЕ, МИН.: 4.5 V, ВХОДНОЕ НАПРЯЖЕНИЕ, МАКС.: 9 V, ВЫХОДНОЕ НАПРЯЖЕНИЕ-КАНАЛ 1: 5 V, ВЫХОДНОЙ ТОК-КАНАЛ 1: 200 MA, ВЫХОДНОЕ НАПРЯЖЕНИЕ-КАНАЛ 2: - 5 V, ВЫХОДНОЙ ТОК-КАНАЛ 2: 200 MA, НАПРЯЖЕНИЕ ИЗОЛЯЦИИ: 1 KV, МИНИМАЛЬНАЯ РАБОЧАЯ ТЕМПЕРАТУРА: - 40 C, МАКСИМАЛЬНАЯ РАБОЧАЯ ТЕМПЕРАТУРА: + 85 C, ВИД МОНТАЖА: THROUGH HOLE, УПАКОВКА / БЛОК: SIP-8, ДЛИНА: 21.84 MM, ШИРИНА: 9.14 MM, ВЫСОТА: 11.18 MM, СЕРИЯ: TMR 2, ВХОДНОЕ НАПРЯЖЕНИЕ: 4.5 V TO 9 V, УПАКОВКА: TUBE, РАЗМЕР ФАБРИЧНОЙ УПАКОВКИ: 10, ВЕС ИЗДЕЛИЯ: 4.800 G</t>
  </si>
  <si>
    <t>AM10E-2415SZ</t>
  </si>
  <si>
    <t>КАТЕГОРИЯ ПРОДУКТА: ПРЕОБРАЗОВАТЕЛИ ПОСТОЯННОГО ТОКА В ПОСТОЯННЫЙ С ИЗОЛЯЦИЕЙ, ROHS: ПОДРОБНОСТИ, ВИД МОНТАЖА: THROUGH HOLE, КОЛИЧЕСТВО ВЫХОДОВ: 1 OUTPUT, ВЫХОДНАЯ МОЩНОСТЬ: 1 W, ВХОДНОЕ НАПРЯЖЕНИЕ, МИН.: 21.6 V, ВХОДНОЕ НАПРЯЖЕНИЕ, МАКС.: 26.4 V, ВЫХОДНОЕ НАПРЯЖЕНИЕ-КАНАЛ 1: 12 V, ВЫХОДНОЙ ТОК-КАНАЛ 1: 83 MA, НАПРЯЖЕНИЕ ИЗОЛЯЦИИ: 1 KV, МИНИМАЛЬНАЯ РАБОЧАЯ ТЕМПЕРАТУРА: - 40 C, МАКСИМАЛЬНАЯ РАБОЧАЯ ТЕМПЕРАТУРА: + 85 C, УПАКОВКА / БЛОК: SIP-4, ДЛИНА: 11.53 MM, ШИРИНА: 10 MM, ВЫСОТА: 6.1 MM, ОТРАСЛЬ ПРОМЫШЛЕННОСТИ: INDUSTRIAL, ПРОДУКТ: ISOLATED, СЕРИЯ: NME, ПРИМЕНЕНИЕ: INDUSTRIAL, ТОРГОВАЯ МАРКА: MURATA POWER SOLUTIONS, ВХОДНОЕ НАПРЯЖЕНИЕ: 21.6 V TO 26.4 V, УПАКОВКА: TUBE, ТИП ПРОДУКТА: ISOLATED DC-DC CONVERTERS, РАЗМЕР ФАБРИЧНОЙ УПАКОВКИ: 35, ПОДКАТЕГОРИЯ: DC-DC CONVERTER, ВЕС ИЗДЕЛИЯ: 1,400 G, ПОДКАТЕГОРИЯ: TRANSISTORS, ТЕХНОЛОГИЯ: SI, ШИРИНА: 1.4 MM, ДРУГИЕ НАЗВАНИЯ ТОВАРА №: 933640890215, ВЕС ИЗДЕЛИЯ: 8 MG,</t>
  </si>
  <si>
    <t>NME2412SC</t>
  </si>
  <si>
    <t>КАТЕГОРИЯ ПРОДУКТА: ПРЕОБРАЗОВАТЕЛИ ПОСТОЯННОГО ТОКА В ПОСТОЯННЫЙ БЕЗ ИЗОЛЯЦИИ, ВИД МОНТАЖА: SMD/SMT, ПРОДУКТ: NON-ISOLATED / POL, КОЛИЧЕСТВО ВЫХОДОВ: 1 OUTPUT, ВЫХОДНАЯ МОЩНОСТЬ: -, ВХОДНОЕ НАПРЯЖЕНИЕ, МИН.: 2.95 V, ВХОДНОЕ НАПРЯЖЕНИЕ, МАКС.: 17 V, ВЫХОДНОЕ НАПРЯЖЕНИЕ-КАНАЛ 1: 600 MV TO 5.5 V, ВЫХОДНОЙ ТОК-КАНАЛ 1: 10 A, ВЫХОДНОЕ НАПРЯЖЕНИЕ-КАНАЛ 2: -, ВЫХОДНОЙ ТОК-КАНАЛ 2: -, МИНИМАЛЬНАЯ РАБОЧАЯ ТЕМПЕРАТУРА: - 40 C, МАКСИМАЛЬНАЯ РАБОЧАЯ ТЕМПЕРАТУРА: + 85 C, ДЛИНА: 10.15 MM, ШИРИНА: 10.15 MM, ВЫСОТА: 4.4 MM, ОТРАСЛЬ ПРОМЫШЛЕННОСТИ: INDUSTRIAL, ЧУВСТВИТЕЛЬНЫЙ К ВЛАЖНОСТИ: YES, УПАКОВКА / БЛОК: MODULE, УПАКОВКА: REEL, УПАКОВКА: CUT TAPE, УПАКОВКА: MOUSEREEL, СЕРИЯ: LMZ31710, КОММЕРЧЕСКОЕ ОБОЗНАЧЕНИЕ: SIMPLE SWITCHER, ВЕС ИЗДЕЛИЯ: 2 G</t>
  </si>
  <si>
    <t>LMZ31710RVQR</t>
  </si>
  <si>
    <t>КАТЕГОРИЯ ПРОДУКТА: ПРЕОБРАЗОВАТЕЛИ ПОСТОЯННОГО ТОКА В ПОСТОЯННЫЙ С ИЗОЛЯЦИЕЙ, ROHS: ПОДРОБНОСТИ, ВИД МОНТАЖА: THROUGH HOLE, КОЛИЧЕСТВО ВЫХОДОВ: 2 OUTPUT, ВЫХОДНАЯ МОЩНОСТЬ: 6 W, ВХОДНОЕ НАПРЯЖЕНИЕ, МИН.: 9 V, ВХОДНОЕ НАПРЯЖЕНИЕ, МАКС.: 36 V, ВЫХОДНОЕ НАПРЯЖЕНИЕ-КАНАЛ 1: 5 V, ВЫХОДНОЙ ТОК-КАНАЛ 1: 500 MA, ВЫХОДНОЕ НАПРЯЖЕНИЕ-КАНАЛ 2: - 5 V, ВЫХОДНОЙ ТОК-КАНАЛ 2: 500 MA, НАПРЯЖЕНИЕ ИЗОЛЯЦИИ: 1.5 KV, МИНИМАЛЬНАЯ РАБОЧАЯ ТЕМПЕРАТУРА: - 40 C, МАКСИМАЛЬНАЯ РАБОЧАЯ ТЕМПЕРАТУРА: + 85 C, УПАКОВКА / БЛОК: DIP-24, ДЛИНА: 31.8 MM, ШИРИНА: 20.3 MM, ВЫСОТА: 10.2 MM, ОТРАСЛЬ ПРОМЫШЛЕННОСТИ: INDUSTRIAL, ПРОДУКТ: ISOLATED, СЕРИЯ: TEN 6WIN, ТОРГОВАЯ МАРКА: TRACO POWER, ВХОДНОЕ НАПРЯЖЕНИЕ: 9 V TO 36 V, УПАКОВКА: TUBE, ТИП ПРОДУКТА: ISOLATED DC-DC CONVERTERS, РАЗМЕР ФАБРИЧНОЙ УПАКОВКИ: 10, ПОДКАТЕГОРИЯ: DC-DC CONVERTER, ВЕС ИЗДЕЛИЯ: 13 G,</t>
  </si>
  <si>
    <t>TEN6-2421 WIN</t>
  </si>
  <si>
    <t>КАТУШКА ПОСТОЯННОЙ ИНДУКТИВНОСТИ, СИЛОВОЙ ИНДУКТОР (КАТУШКА ИНДУКТИВНОСТИ), ПОВЕРХНОСТНОГО МОНТАЖА, СИНФАЗНЫЙ ДРОССЕЛЬ, КАТУШКА ПОСТОЯННОЙ ИНДУКТИВНОСТИ., СИЛОВОЙ ИНДУКТОР (КАТУШКА ИНДУКТИВНОСТИ), СИНФАЗНЫЙ ДРОССЕЛЬ ПОВЕРХНОСТНОГО МОНТАЖА</t>
  </si>
  <si>
    <t>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240 NH; ДОПУСТИМОЕ ОТКЛОНЕНИЕ: 2 %; МАКСИМАЛЬНЫЙ ПОСТОЯННЫЙ ТОК: 350 MA; МАКСИМАЛЬНОЕ СОПРОТИВЛЕНИЕ ПОСТОЯННОМУ ТОКУ: 1 OHMS; ТОК НАСЫЩЕНИЯ: -; МИНИМАЛЬНАЯ РАБОЧАЯ ТЕМПЕРАТУРА: - 40 C; МАКСИМАЛЬНАЯ РАБОЧАЯ ТЕМПЕРАТУРА: + 125 C; Q МИН.: 44; ЧАСТОТА СОБСТВЕННЫХ КОЛЕБАНИЙ: 770 MHZ;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100 MHZ; ДРУГИЕ НАЗВАНИЯ ТОВАРА №: 0805CS-241XGLB; ВЕС ИЗДЕЛИЯ: 10 MG</t>
  </si>
  <si>
    <t>PE42440MLBB-Z</t>
  </si>
  <si>
    <t>PSEMI</t>
  </si>
  <si>
    <t>КАТЕГОРИЯ ПРОДУКТА: СИНФАЗНЫЕ ДРОССЕЛИ / ФИЛЬТРЫ, ROHS: ПОДРОБНОСТИ, СЕРИЯ: B82790S, ВИД МОНТАЖА: PCB MOUNT, ТИП ВЫВОДОВ: SMD/SMT, КОЛИЧЕСТВО КАНАЛОВ: 1 CHANNEL, ИНДУКТИВНОСТЬ: 51 UH, ДОПУСТИМОЕ ОТКЛОНЕНИЕ: - 30 %, + 50 %, МАКСИМАЛЬНЫЙ ПОСТОЯННЫЙ ТОК: 500 MA, МАКСИМАЛЬНОЕ СОПРОТИВЛЕНИЕ ПОСТОЯННОМУ ТОКУ: 140 MOHMS, МИНИМАЛЬНАЯ РАБОЧАЯ ТЕМПЕРАТУРА: - 40 C, МАКСИМАЛЬНАЯ РАБОЧАЯ ТЕМПЕРАТУРА: + 125 C, ДЛИНА: 7.1 MM, ШИРИНА: 6 MM, ВЫСОТА: 5.2 MM, КВАЛИФИКАЦИЯ: AEC-Q200, УПАКОВКА: REEL, УПАКОВКА: CUT TAPE, УПАКОВКА: MOUSEREEL, ПРОДУКТ: DATA LINE CHOKES, ТИП: COMMON MODE CHOKE, RING CORE, ТОРГОВАЯ МАРКА: EPCOS / TDK, МАТЕРИАЛ СЕРДЕЧНИКА: FERRITE, ТИП ПРОДУКТА: COMMON MODE CHOKES, РАЗМЕР ФАБРИЧНОЙ УПАКОВКИ: 1500, ПОДКАТЕГОРИЯ: INDUCTORS, CHOKES &amp; COILS, ВЕС ИЗДЕЛИЯ: 300 MG,</t>
  </si>
  <si>
    <t>B82790S513N201</t>
  </si>
  <si>
    <t>КАТЕГОРИЯ ПРОДУКТА: СИЛОВЫЕ ИНДУКТОРЫ - ПОВЕРХНОСТНЫЙ МОНТАЖ, ROHS: ПОДРОБНОСТИ, ТИП: WIREWOUND, ТИП ВЫВОДОВ: SMD/SMT, УПАКОВКА / БЛОК: 1212 (3030 METRIC), ЭКРАНИРОВАНИЕ: SHIELDED, ИНДУКТИВНОСТЬ: 2.2 UH, ДОПУСТИМОЕ ОТКЛОНЕНИЕ: 0,2, МАКСИМАЛЬНЫЙ ПОСТОЯННЫЙ ТОК: 2.4 A, МАКСИМАЛЬНОЕ СОПРОТИВЛЕНИЕ ПОСТОЯННОМУ ТОКУ: 80 MOHMS, ТОК НАСЫЩЕНИЯ: 4.3 A, МИНИМАЛЬНАЯ РАБОЧАЯ ТЕМПЕРАТУРА: - 40 C, МАКСИМАЛЬНАЯ РАБОЧАЯ ТЕМПЕРАТУРА: + 125 C, Q МИН.: -, ВИД МОНТАЖА: PCB MOUNT, ДЛИНА: 3 MM, ШИРИНА: 3 MM, ВЫСОТА: 2 MM, ДИАМЕТР: -, МАТЕРИАЛ СЕРДЕЧНИКА: IRON ALLOY, КВАЛИФИКАЦИЯ: AEC-Q200, СЕРИЯ: WE-MAPI, УПАКОВКА: REEL, УПАКОВКА: CUT TAPE, УПАКОВКА: MOUSEREEL, ПРИМЕНЕНИЕ: POWER, ТОРГОВАЯ МАРКА: WURTH ELEKTRONIK, КОРПУС - ДЮЙМЫ: 1212, КОРПУС - ММ: 3030, ПРОДУКТ: POWER INDUCTORS, ТИП ПРОДУКТА: FIXED INDUCTORS, ЧАСТОТА СОБСТВЕННЫХ КОЛЕБАНИЙ: 42 MHZ, РАЗМЕР ФАБРИЧНОЙ УПАКОВКИ: 1000, ПОДКАТЕГОРИЯ: INDUCTORS, CHOKES &amp; COILS, ПРЕРЫВАНИЕ: STANDARD, ТЕСТОВАЯ ЧАСТОТА: 100 KHZ, ВЕС ИЗДЕЛИЯ: 115 MG,</t>
  </si>
  <si>
    <t>74438336022</t>
  </si>
  <si>
    <t>КАТЕГОРИЯ ПРОДУКТА: ТАНТАЛОВЫЕ КОНДЕНСАТОРЫ - ТВЕРДЫЕ, ДЛЯ ПОВЕРХНОСТНОГО МОНТАЖА; УПАКОВКА: REEL; УПАКОВКА: CUT TAPE; УПАКОВКА: MOUSEREEL; СЕРИЯ: TAJ; ЁМКОСТЬ: 15 UF; НОМИНАЛЬНОЕ НАПРЯЖЕНИЕ ПОСТОЯННОГО ТОКА: 35 VDC; ДОПУСТИМОЕ ОТКЛОНЕНИЕ: 20 %;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ТИП ВЫВОДОВ: SMD/SMT; КОЭФФИЦИЕНТ ЗАТУХАНИЯ, DF: 0.06; ТОК УТЕЧКИ: 5.3 UA; ДЛИНА: 6 MM; УПАКОВКА / БЛОК: 2312 (6032 METRIC); ПРОДУКТ: TANTALUM SOLID STANDARD GRADE - OTHER VARIOUS; РАЗМЕР ФАБРИЧНОЙ УПАКОВКИ: 500; ТИП: GENERAL PURPOSE SMT CHIP TANTALUM CAPACITORS; ШИРИНА: 3.2 MM; ВЕС ИЗДЕЛИЯ: 300 MG</t>
  </si>
  <si>
    <t>TAJE476M035RNJ</t>
  </si>
  <si>
    <t>КАТЕГОРИЯ ПРОДУКТА: ТАНТАЛОВЫЕ КОНДЕНСАТОРЫ - ТВЕРДЫЕ, ДЛЯ ПОВЕРХНОСТНОГО МОНТАЖА, ROHS: ПОДРОБНОСТИ, СЕРИЯ: 293D, ЁМКОСТЬ: 33 UF, НОМИНАЛЬНОЕ НАПРЯЖЕНИЕ ПОСТОЯННОГО ТОКА: 16 VDC, ДОПУСТИМОЕ ОТКЛОНЕНИЕ: 0,1, ЭФФЕКТИВНОЕ ПОСЛЕДОВАТЕЛЬНОЕ СОПРОТИВЛЕНИЕ: 1.1 OHMS, КОРПУС - ДЮЙМЫ: 2312, КОРПУС - ММ: 6032, РЕГ. КОД ПРОИЗВ.: C CASE, ВЫСОТА: 2.5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5.3 µA, ДЛИНА: 6 MM, ПРОДУКТ: TANTALUM SOLID STANDARD GRADE - OTHER VARIOUS, ТИП ПРОДУКТА: TANTALUM CAPACITORS, ПУЛЬСИРУЮЩИЙ ТОК: 0.32 A, РАЗМЕР ФАБРИЧНОЙ УПАКОВКИ: 500, ПОДКАТЕГОРИЯ: CAPACITORS, ТИП: MOLDED, ШИРИНА: 3.2 MM, ВЕС ИЗДЕЛИЯ: 300 MG,</t>
  </si>
  <si>
    <t>293D336X9016C2TE3</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</si>
  <si>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 UF, НОМИНАЛЬНОЕ НАПРЯЖЕНИЕ ПОСТОЯННОГО ТОКА: 25 VDC, ДИЭЛЕКТРИЧЕСКИЙ: X7R, ДОПУСТИМОЕ ОТКЛОНЕНИЕ: 10 %, КОРПУС - ДЮЙМЫ: 1206, КОРПУС - ММ: 3216, ВЫСОТА: 1.2 MM, МИНИМАЛЬНАЯ РАБОЧАЯ ТЕМПЕРАТУРА: - 55 C, МАКСИМАЛЬНАЯ РАБОЧАЯ ТЕМПЕРАТУРА: + 125 C, ПРОДУКТ: GENERAL TYPE MLCCS, ТИП ВЫВОДОВ: SMD/SMT, СЕРИЯ: SMD COMM X7R, ДЛИНА: 3.2 MM, УПАКОВКА / БЛОК: 1206 (3216 METRIC), НОМИНАЛЬНОЕ НАПРЯЖЕНИЕ ПЕРЕМЕННОГО ТОКА: -, ШИРИНА: 1.6 MM, ЕМКОСТЬ - НФ: 1000 NF, КЛАСС: CLASS 2, РАЗМЕР ФАБРИЧНОЙ УПАКОВКИ: 2500, ДРУГИЕ НАЗВАНИЯ ТОВАРА №: C1206C105K3RAC7800, ВЕС ИЗДЕЛИЯ: 27 MG</t>
  </si>
  <si>
    <t>CC0603JRX7R7BB104</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</si>
  <si>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1 UF, НОМИНАЛЬНОЕ НАПРЯЖЕНИЕ ПОСТОЯННОГО ТОКА: 16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ДЛИНА: 2 MM, УПАКОВКА / БЛОК: 0805 (2012 METRIC), ТИП: CHIP MULTILAYER CERAMIC CAPACITOR FOR GENERAL PURPOSE, ШИРИНА: 1.25 MM, ЕМКОСТЬ - НФ: 1000 NF, КЛАСС: CLASS 2, РАЗМЕР ФАБРИЧНОЙ УПАКОВКИ: 3000, ВЕС ИЗДЕЛИЯ: 6.400 MG</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</si>
  <si>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200 PF, НОМИНАЛЬНОЕ НАПРЯЖЕНИЕ ПОСТОЯННОГО ТОКА: 50 VDC, ДИЭЛЕКТРИЧЕСКИЙ: C0G (NP0), ДОПУСТИМОЕ ОТКЛОНЕНИЕ: 5 %,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ДЛИНА: 1.6 MM, УПАКОВКА / БЛОК: 0603 (1608 METRIC), ТИП: CHIP MULTILAYER CERAMIC CAPACITOR FOR GENERAL PURPOSE, ШИРИНА: 0.8 MM, ЕМКОСТЬ - НФ: 0.2 NF, КЛАСС: CLASS 1, РАЗМЕР ФАБРИЧНОЙ УПАКОВКИ: 4000, ВЕС ИЗДЕЛИЯ: 43 MG</t>
  </si>
  <si>
    <t>GRM155R6YA105KE11</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</si>
  <si>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6.3 VDC, ДИЭЛЕКТРИЧЕСКИЙ: X7T, ДОПУСТИМОЕ ОТКЛОНЕНИЕ: 0,2, КОРПУС - ДЮЙМЫ: 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2 MM, УПАКОВКА / БЛОК: 0805 (2012 METRIC), ТИП ПРОДУКТА: CERAMIC CAPACITORS, РАЗМЕР ФАБРИЧНОЙ УПАКОВКИ: 3000, ПОДКАТЕГОРИЯ: CAPACITORS, ТИП: CHIP MULTILAYER CERAMIC CAPACITOR FOR GENERAL PURPOSE, НОМИНАЛЬНОЕ НАПРЯЖЕНИЕ ПЕРЕМЕННОГО ТОКА: -, ШИРИНА: 1.25 MM, ВЕС ИЗДЕЛИЯ: 6,400 MG, ТИП ПРОДУКТА: PRECISION AMPLIFIERS, PSRR - КОЭФФИЦИЕНТ ПОДАВЛЕНИЯ ПОМЕХ ПО ПИТАНИЮ: 95 DB, РАЗМЕР ФАБРИЧНОЙ УПАКОВКИ: 250, ПОДКАТЕГОРИЯ: AMPLIFIER ICS, ТИП: GENERAL PURPOSE AMPLIFIER, УСИЛЕНИЕ ПО НАПРЯЖЕНИЮ, ДБ: 120 DB, ШИРИНА: 1.6 MM, ВЕС ИЗДЕЛИЯ: 6,300 MG,</t>
  </si>
  <si>
    <t>GRM21BD70J226ME44L</t>
  </si>
  <si>
    <t>КАТЕГОРИЯ ПРОДУКТА: МНОГОСЛОЙНЫЕ КЕРАМИЧЕСКИЕ КОНДЕНСАТОРЫ - ПОВЕРХНОСТНОГО МОНТАЖА, ROHS: ПОДРОБНОСТИ, ПРЕРЫВАНИЕ: STANDARD, ЁМКОСТЬ: 100 UF, НОМИНАЛЬНОЕ НАПРЯЖЕНИЕ ПОСТОЯННОГО ТОКА: 6.3 VDC, ДИЭЛЕКТРИЧЕСКИЙ: X7S, ДОПУСТИМОЕ ОТКЛОНЕНИЕ: 0,2,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 ВЕС ИЗДЕЛИЯ: 110 MG, ВЕС ИЗДЕЛИЯ: 27 MG,</t>
  </si>
  <si>
    <t>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50 VDC; ДИЭЛЕКТРИЧЕСКИЙ: X7R; ДОПУСТИМОЕ ОТКЛОНЕНИЕ: 10 %;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100 MG</t>
  </si>
  <si>
    <t>КАТЕГОРИЯ ПРОДУКТА: МНОГОСЛОЙНЫЕ КЕРАМИЧЕСКИЕ КОНДЕНСАТОРЫ - ПОВЕРХНОСТНОГО МОНТАЖА, ROHS: ПОДРОБНОСТИ, ПРЕРЫВАНИЕ: STANDARD, ЁМКОСТЬ: 15 UF, НОМИНАЛЬНОЕ НАПРЯЖЕНИЕ ПОСТОЯННОГО ТОКА: 100 VDC, ДИЭЛЕКТРИЧЕСКИЙ: X7S, ДОПУСТИМОЕ ОТКЛОНЕНИЕ: 0,2, КОРПУС - ДЮЙМЫ: 2220, КОРПУС - ММ: 5750, ВЫСОТА: 2.5 MM, МИНИМАЛЬНАЯ РАБОЧАЯ ТЕМПЕРАТУРА: - 55 C, МАКСИМАЛЬНАЯ РАБОЧАЯ ТЕМПЕРАТУРА: + 125 C, ПРОДУКТ: AUTOMOTIVE MLCCS, ТИП ВЫВОДОВ: SMD/SMT, КВАЛИФИКАЦИЯ: AEC-Q200, СЕРИЯ: CGA, УПАКОВКА: REEL, УПАКОВКА: CUT TAPE, УПАКОВКА: MOUSEREEL, ТОРГОВАЯ МАРКА: TDK, КЛАСС: CLASS2, ДЛИНА: 5.7 MM, ТИП ПРОДУКТА: CERAMIC CAPACITORS, РАЗМЕР ФАБРИЧНОЙ УПАКОВКИ: 500, ПОДКАТЕГОРИЯ: CAPACITORS, НОМИНАЛЬНОЕ НАПРЯЖЕНИЕ ПЕРЕМЕННОГО ТОКА: -, ШИРИНА: 5 MM, ДРУГИЕ НАЗВАНИЯ ТОВАРА №: CGA9P3X7S2A156MT0Y0N, ВЕС ИЗДЕЛИЯ: 480 MG,</t>
  </si>
  <si>
    <t>CGA9P3X7S2A156M250KB</t>
  </si>
  <si>
    <t>ТОЛСТОПЛЕНОЧНЫЙ РЕЗИСТОР ПОВЕРХНОСТНОГО МОНТАЖА, ТОНКОПЛЕНОЧНЫЙ РЕЗИСТОР ПОВЕРХНОСТНОГО МОНТАЖА, РЕЗИСТОР ТОНКОПЛЕНОЧНЫЙ ДЛЯ ПОВЕРХНОСТНОГО МОНТАЖА, РЕЗИСТОР ТОЛСТОПЛЕНОЧНЫЙ ДЛЯ ПОВЕРХНОСТНОГО МОНТАЖА. ИСПОЛЬЗУЮТСЯ В ЭЛЕКТРОННЫХ УСТРОЙСТВАХ ОБЩЕГРАЖДАНСКОГО НАЗНАЧЕНИЯ, ТОЛСТОПЛЕНОЧНЫЙ РЕЗИСТОР ПОВЕРХНОСТНОГО МОНТАЖА. ИСПОЛЬЗУЮТСЯ В ЭЛЕКТРОННЫХ</t>
  </si>
  <si>
    <t>КАТЕГОРИЯ ПРОДУКТА: ТОЛСТОПЛЕНОЧНЫЕ РЕЗИСТОРЫ – ДЛЯ ПОВЕРХНОСТНОГО МОНТАЖА, ROHS: ПОДРОБНОСТИ, СЕРИЯ: RC, СОПРОТИВЛЕНИЕ: 3.3 KOHMS, НОМИНАЛЬНАЯ МОЩНОСТЬ: 125 MW (1/8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150 V, КОРПУС - ДЮЙМЫ: 805, КОРПУС - ММ: 2012, ПРИМЕНЕНИЕ: HIGH RELIABILITY, ОСОБЕННОСТИ: -, УПАКОВКА: REEL, УПАКОВКА: CUT TAPE, УПАКОВКА: MOUSEREEL, ТОРГОВАЯ МАРКА: YAGEO, ВЫСОТА: 0.5 MM, ДЛИНА: 2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5,500 MG,</t>
  </si>
  <si>
    <t>RC0805JR-073K3L</t>
  </si>
  <si>
    <t>КАТЕГОРИЯ ПРОДУКТА: ТОНКОПЛЕНОЧНЫЕ РЕЗИСТОРЫ – ДЛЯ ПОВЕРХНОСТНОГО МОНТАЖА, ROHS: ПОДРОБНОСТИ, СЕРИЯ: RT, СОПРОТИВЛЕНИЕ: 2.49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</si>
  <si>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RT0805DRD072K49L</t>
  </si>
  <si>
    <t>КАТЕГОРИЯ ПРОДУКТА: ТОНКОПЛЕНОЧНЫЕ РЕЗИСТОРЫ – ДЛЯ ПОВЕРХНОСТНОГО МОНТАЖА, ROHS: ПОДРОБНОСТИ, СЕРИЯ: RT, СОПРОТИВЛЕНИЕ: 2.05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</si>
  <si>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RT0805DRD072K05L</t>
  </si>
  <si>
    <t>КАТЕГОРИЯ ПРОДУКТА: ТОНКОПЛЕНОЧНЫЕ РЕЗИСТОРЫ – ДЛЯ ПОВЕРХНОСТНОГО МОНТАЖА, ROHS: ПОДРОБНОСТИ, СЕРИЯ: RT, СОПРОТИВЛЕНИЕ: 10,2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</si>
  <si>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RT0805DRD0710K2L</t>
  </si>
  <si>
    <t>КАТЕГОРИЯ ПРОДУКТА: ТОНКОПЛЕНОЧНЫЕ РЕЗИСТОРЫ – ДЛЯ ПОВЕРХНОСТНОГО МОНТАЖА, ROHS: ПОДРОБНОСТИ, СЕРИЯ: RT, СОПРОТИВЛЕНИЕ: 1,24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</si>
  <si>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RT0805DRD071K24L</t>
  </si>
  <si>
    <t>КАТЕГОРИЯ ПРОДУКТА: ТОНКОПЛЕНОЧНЫЕ РЕЗИСТОРЫ – ДЛЯ ПОВЕРХНОСТНОГО МОНТАЖА, ROHS: ПОДРОБНОСТИ, СЕРИЯ: RT, СОПРОТИВЛЕНИЕ: 7,5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</si>
  <si>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RT0805DRD077K5L</t>
  </si>
  <si>
    <t>RT0805DRD0788K7L</t>
  </si>
  <si>
    <t>КАТЕГОРИЯ ПРОДУКТА: ТОНКОПЛЕНОЧНЫЕ РЕЗИСТОРЫ – ДЛЯ ПОВЕРХНОСТНОГО МОНТАЖА, ROHS: ПОДРОБНОСТИ, СЕРИЯ: RT, СОПРОТИВЛЕНИЕ: 20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</si>
  <si>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293D104X9035A2TE3</t>
  </si>
  <si>
    <t>КАТЕГОРИЯ ПРОДУКТА: ТОНКОПЛЕНОЧНЫЕ РЕЗИСТОРЫ – ДЛЯ ПОВЕРХНОСТНОГО МОНТАЖА, ROHS: ПОДРОБНОСТИ, СЕРИЯ: RT, СОПРОТИВЛЕНИЕ: 3,74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</si>
  <si>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RT0805DRD073K74L</t>
  </si>
  <si>
    <t>КАТЕГОРИЯ ПРОДУКТА: ТОНКОПЛЕНОЧНЫЕ РЕЗИСТОРЫ – ДЛЯ ПОВЕРХНОСТНОГО МОНТАЖА, ROHS: ПОДРОБНОСТИ, СЕРИЯ: RT, СОПРОТИВЛЕНИЕ: 56,2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</si>
  <si>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RT0805DRD0756K2L</t>
  </si>
  <si>
    <t>КАТЕГОРИЯ ПРОДУКТА: ТОНКОПЛЕНОЧНЫЕ РЕЗИСТОРЫ – ДЛЯ ПОВЕРХНОСТНОГО МОНТАЖА, ROHS: ПОДРОБНОСТИ, СЕРИЯ: RT, СОПРОТИВЛЕНИЕ: 6,19 KOHMS, ДОПУСТИМОЕ ОТКЛОНЕНИЕ: 0.5 %, ТЕМПЕРАТУРНЫЙ КОЭФФИЦИЕНТ: 25 PPM / C, КОРПУС - ДЮЙМЫ: 805, КОРПУС - ММ: 2012, МИНИМАЛЬНАЯ РАБОЧАЯ ТЕМПЕРАТУРА: - 55 C, МАКСИМАЛЬНАЯ РАБОЧАЯ ТЕМПЕРАТУРА: + 125 C, НОМИНАЛЬНАЯ МОЩНОСТЬ: 125 MW (1/8 W), НОМИНАЛЬНОЕ НАПРЯЖЕНИЕ: 150 V, УПАКОВКА: REEL, УПАКОВКА: CUT TAPE, УПАКОВКА: MOUSEREEL, ТОРГОВАЯ МАРКА: YAGEO, ОСОБЕННОСТИ: -, ВЫСОТА: 0.5 MM, ДЛИНА: 2 MM, ВИД МОНТАЖА: PCB MOUNT, ДИАПАЗОН РАБОЧИХ ТЕМПЕРАТУР: - 55 C TO + 125 C, ПРОДУКТ: THIN FILM RESISTORS SMD, ТИП ПРОДУКТА: THIN FILM RESISTORS, РАЗМЕР ФАБРИЧНОЙ УПАКОВКИ: 5000, ПОДКАТЕГОРИЯ: RESISTORS, ТЕХНОЛОГИЯ: THIN FILM, ТИП ВЫВОДОВ: SMD/SMT, ТИП: HIGH PRECISION, HIGH STABILITY, ШИРИНА: 1.2 MM, ВЕС ИЗДЕЛИЯ: 5,500 MG,</t>
  </si>
  <si>
    <t>RT0805DRD076K19L</t>
  </si>
  <si>
    <t>КАТЕГОРИЯ ПРОДУКТА: ТОЛСТОПЛЕНОЧНЫЕ РЕЗИСТОРЫ – ДЛЯ ПОВЕРХНОСТНОГО МОНТАЖА, ROHS: ПОДРОБНОСТИ, СЕРИЯ: RC, СОПРОТИВЛЕНИЕ: 10.2 OHMS, НОМИНАЛЬНАЯ МОЩНОСТЬ: 62.5 MW (1/16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402, КОРПУС - ММ: 1005, ПРИМЕНЕНИЕ: HIGH RELIABILITY, ОСОБЕННОСТИ: -, УПАКОВКА: REEL, УПАКОВКА: CUT TAPE, УПАКОВКА: MOUSEREEL, ТОРГОВАЯ МАРКА: YAGEO, ВЫСОТА: 0.35 MM, ДЛИНА: 1 MM, ВИД МОНТАЖА: PCB MOUNT, ПРОДУКТ: THICK FILM RESISTORS SMD, ТИП ПРОДУКТА: THICK FILM RESISTORS, РАЗМЕР ФАБРИЧНОЙ УПАКОВКИ: 10000, ПОДКАТЕГОРИЯ: RESISTORS, ТЕХНОЛОГИЯ: THICK FILM, ТИП ВЫВОДОВ: SMD/SMT, ТИП: GENERAL PURPOSE, ШИРИНА: 0.5 MM, ВЕС ИЗДЕЛИЯ: 0,650 MG,</t>
  </si>
  <si>
    <t>RC0402FR-0710R2L</t>
  </si>
  <si>
    <t>КАТЕГОРИЯ ПРОДУКТА: ТОЛСТОПЛЕНОЧНЫЕ РЕЗИСТОРЫ – ДЛЯ ПОВЕРХНОСТНОГО МОНТАЖА; УПАКОВКА: REEL; УПАКОВКА: CUT TAPE; УПАКОВКА: MOUSEREEL; СЕРИЯ: CR0402; СОПРОТИВЛЕНИЕ: 2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</si>
  <si>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CR0402-FX-2001GLF</t>
  </si>
  <si>
    <t>КАТЕГОРИЯ ПРОДУКТА: ТОЛСТОПЛЕНОЧНЫЕ РЕЗИСТОРЫ – ДЛЯ ПОВЕРХНОСТНОГО МОНТАЖА; УПАКОВКА: REEL; УПАКОВКА: CUT TAPE; УПАКОВКА: MOUSEREEL; СЕРИЯ: CR0402; СОПРОТИВЛЕНИЕ: 45,3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</si>
  <si>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CR0402-FX-45R3GLF</t>
  </si>
  <si>
    <t>КАТЕГОРИЯ ПРОДУКТА: ТОЛСТОПЛЕНОЧНЫЕ РЕЗИСТОРЫ – ДЛЯ ПОВЕРХНОСТНОГО МОНТАЖА; УПАКОВКА: REEL; УПАКОВКА: CUT TAPE; УПАКОВКА: MOUSEREEL; СЕРИЯ: CR0402; СОПРОТИВЛЕНИЕ: 499 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</si>
  <si>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CR0402-FX-4990GLF</t>
  </si>
  <si>
    <t>CR0402-FX-4991GLF</t>
  </si>
  <si>
    <t>CR0603-FX-1130ELF</t>
  </si>
  <si>
    <t>КАТЕГОРИЯ ПРОДУКТА: ТОЛСТОПЛЕНОЧНЫЕ РЕЗИСТОРЫ – ДЛЯ ПОВЕРХНОСТНОГО МОНТАЖА; УПАКОВКА: REEL; УПАКОВКА: CUT TAPE; УПАКОВКА: MOUSEREEL; СЕРИЯ: CR0603; СОПРОТИВЛЕНИЕ: 121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</si>
  <si>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CR0603-FX-1210ELF</t>
  </si>
  <si>
    <t>КАТЕГОРИЯ ПРОДУКТА: ТОЛСТОПЛЕНОЧНЫЕ РЕЗИСТОРЫ – ДЛЯ ПОВЕРХНОСТНОГО МОНТАЖА; УПАКОВКА: REEL; УПАКОВКА: CUT TAPE; УПАКОВКА: MOUSEREEL; СЕРИЯ: CR0603; СОПРОТИВЛЕНИЕ: 143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</si>
  <si>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CR0603-FX-1432ELF</t>
  </si>
  <si>
    <t>КАТЕГОРИЯ ПРОДУКТА: ТОЛСТОПЛЕНОЧНЫЕ РЕЗИСТОРЫ – ДЛЯ ПОВЕРХНОСТНОГО МОНТАЖА; УПАКОВКА: REEL; УПАКОВКА: CUT TAPE; УПАКОВКА: MOUSEREEL; СЕРИЯ: CR0603; СОПРОТИВЛЕНИЕ: 150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</si>
  <si>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CR0603-FX-1502ELF</t>
  </si>
  <si>
    <t>КАТЕГОРИЯ ПРОДУКТА: ТОЛСТОПЛЕНОЧНЫЕ РЕЗИСТОРЫ – ДЛЯ ПОВЕРХНОСТНОГО МОНТАЖА; УПАКОВКА: REEL; УПАКОВКА: CUT TAPE; УПАКОВКА: MOUSEREEL; СЕРИЯ: CR0603; СОПРОТИВЛЕНИЕ: 158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</si>
  <si>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CR0603-FX-1582ELF</t>
  </si>
  <si>
    <t>КАТЕГОРИЯ ПРОДУКТА: ТОЛСТОПЛЕНОЧНЫЕ РЕЗИСТОРЫ – ДЛЯ ПОВЕРХНОСТНОГО МОНТАЖА; УПАКОВКА: REEL; УПАКОВКА: CUT TAPE; УПАКОВКА: MOUSEREEL; СЕРИЯ: CR0603; СОПРОТИВЛЕНИЕ: 2К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</si>
  <si>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CR0603-FX-2001ELF</t>
  </si>
  <si>
    <t>КАТЕГОРИЯ ПРОДУКТА: ТОЛСТОПЛЕНОЧНЫЕ РЕЗИСТОРЫ – ДЛЯ ПОВЕРХНОСТНОГО МОНТАЖА; УПАКОВКА: REEL; УПАКОВКА: CUT TAPE; УПАКОВКА: MOUSEREEL; СЕРИЯ: CR0603; СОПРОТИВЛЕНИЕ: 3К 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</si>
  <si>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CR0603-FX-3012ELF</t>
  </si>
  <si>
    <t>КАТЕГОРИЯ ПРОДУКТА: ТОЛСТОПЛЕНОЧНЫЕ РЕЗИСТОРЫ – ДЛЯ ПОВЕРХНОСТНОГО МОНТАЖА, ROHS: ПОДРОБНОСТИ, СЕРИЯ: CR0603, СОПРОТИВЛЕНИЕ: 4.42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</si>
  <si>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CR0603-FX-4421ELF</t>
  </si>
  <si>
    <t>КАТЕГОРИЯ ПРОДУКТА: ТОЛСТОПЛЕНОЧНЫЕ РЕЗИСТОРЫ – ДЛЯ ПОВЕРХНОСТНОГО МОНТАЖА, ROHS: ПОДРОБНОСТИ, СЕРИЯ: CR0603, СОПРОТИВЛЕНИЕ: 4.99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</si>
  <si>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CR0603-FX-4991ELF</t>
  </si>
  <si>
    <t>КАТЕГОРИЯ ПРОДУКТА: ТОЛСТОПЛЕНОЧНЫЕ РЕЗИСТОРЫ – ДЛЯ ПОВЕРХНОСТНОГО МОНТАЖА, ROHS: ПОДРОБНОСТИ, СЕРИЯ: CR0603, СОПРОТИВЛЕНИЕ: 5,11 KOHMS,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</si>
  <si>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CR0603-FX-5111ELF</t>
  </si>
  <si>
    <t>КАТЕГОРИЯ ПРОДУКТА: ТОЛСТОПЛЕНОЧНЫЕ РЕЗИСТОРЫ – ДЛЯ ПОВЕРХНОСТНОГО МОНТАЖА, ROHS: ПОДРОБНОСТИ, СЕРИЯ: CR0603, СОПРОТИВЛЕНИЕ: 60,4 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</si>
  <si>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CR0603-FX-60R4ELF</t>
  </si>
  <si>
    <t>КАТЕГОРИЯ ПРОДУКТА: ТОЛСТОПЛЕНОЧНЫЕ РЕЗИСТОРЫ – ДЛЯ ПОВЕРХНОСТНОГО МОНТАЖА, ROHS: ПОДРОБНОСТИ, СЕРИЯ: CR0603, СОПРОТИВЛЕНИЕ: 64,9OHMS,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</si>
  <si>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CR0603-FX-6491ELF</t>
  </si>
  <si>
    <t>КАТЕГОРИЯ ПРОДУКТА: ТОЛСТОПЛЕНОЧНЫЕ РЕЗИСТОРЫ – ДЛЯ ПОВЕРХНОСТНОГО МОНТАЖА, ROHS: ПОДРОБНОСТИ, СЕРИЯ: CR0603, СОПРОТИВЛЕНИЕ: 68,11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</si>
  <si>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CR0603-FX-6811ELF</t>
  </si>
  <si>
    <t>КАТЕГОРИЯ ПРОДУКТА: ТОЛСТОПЛЕНОЧНЫЕ РЕЗИСТОРЫ – ДЛЯ ПОВЕРХНОСТНОГО МОНТАЖА, ROHS: ПОДРОБНОСТИ, СЕРИЯ: CR0603, СОПРОТИВЛЕНИЕ: 71,521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</si>
  <si>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CR0603-FX-7152ELF</t>
  </si>
  <si>
    <t>КАТЕГОРИЯ ПРОДУКТА: ТОЛСТОПЛЕНОЧНЫЕ РЕЗИСТОРЫ – ДЛЯ ПОВЕРХНОСТНОГО МОНТАЖА, ROHS: ПОДРОБНОСТИ, СЕРИЯ: CR0603, СОПРОТИВЛЕНИЕ: 80,61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</si>
  <si>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CR0603-FX-8061ELF</t>
  </si>
  <si>
    <t>КАТЕГОРИЯ ПРОДУКТА: ТОЛСТОПЛЕНОЧНЫЕ РЕЗИСТОРЫ – ДЛЯ ПОВЕРХНОСТНОГО МОНТАЖА, ROHS: ПОДРОБНОСТИ, СЕРИЯ: CR0603, СОПРОТИВЛЕНИЕ: 82,51 ОHMS, НОМИНАЛЬНАЯ МОЩНОСТЬ: 100 MW (1/10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</si>
  <si>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CR0603-FX-8251ELF</t>
  </si>
  <si>
    <t>CR0603-FX-8450ELF</t>
  </si>
  <si>
    <t>КАТЕГОРИЯ ПРОДУКТА: ТОЛСТОПЛЕНОЧНЫЕ РЕЗИСТОРЫ – ДЛЯ ПОВЕРХНОСТНОГО МОНТАЖА, ROHS: ПОДРОБНОСТИ, СЕРИЯ: CR0603, СОПРОТИВЛЕНИЕ: 2 KOHMS, НОМИНАЛЬНАЯ МОЩНОСТЬ: 100 MW (1/10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50 V, КОРПУС - ДЮЙМЫ: 603, КОРПУС - ММ: 1608, ПРИМЕНЕНИЕ: GENERAL PURPOSE, ОСОБЕННОСТИ: -, УПАКОВКА: REEL, УПАКОВКА: CUT TAPE, УПАКОВКА: MOUSEREEL, ТОРГОВАЯ МАРКА: BOURNS,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</si>
  <si>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CR0603-JW-244ELF</t>
  </si>
  <si>
    <t>CR0805-FX-1000ELF</t>
  </si>
  <si>
    <t>CR0805-FX-1212ELF</t>
  </si>
  <si>
    <t>КАТЕГОРИЯ ПРОДУКТА: ТОЛСТОПЛЕНОЧНЫЕ РЕЗИСТОРЫ – ДЛЯ ПОВЕРХНОСТНОГО МОНТАЖА; УПАКОВКА: REEL; УПАКОВКА: CUT TAPE; УПАКОВКА: MOUSEREEL; СЕРИЯ: CR0805; СОПРОТИВЛЕНИЕ: 150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</si>
  <si>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CR0805-FX-1503ELF</t>
  </si>
  <si>
    <t>CR0805-FX-1583ELF</t>
  </si>
  <si>
    <t>КАТЕГОРИЯ ПРОДУКТА: ТОЛСТОПЛЕНОЧНЫЕ РЕЗИСТОРЫ – ДЛЯ ПОВЕРХНОСТНОГО МОНТАЖА; УПАКОВКА: REEL; УПАКОВКА: CUT TAPE; УПАКОВКА: MOUSEREEL; СЕРИЯ: CR0805; СОПРОТИВЛЕНИЕ: 17.4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</si>
  <si>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CR0805-FX-1742ELF</t>
  </si>
  <si>
    <t>CR0805-FX-1782ELF</t>
  </si>
  <si>
    <t>КАТЕГОРИЯ ПРОДУКТА: ТОЛСТОПЛЕНОЧНЫЕ РЕЗИСТОРЫ – ДЛЯ ПОВЕРХНОСТНОГО МОНТАЖА; УПАКОВКА: REEL; УПАКОВКА: CUT TAPE; УПАКОВКА: MOUSEREEL; СЕРИЯ: CR0805; СОПРОТИВЛЕНИЕ: 18,22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</si>
  <si>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CR0805-FX-1822ELF</t>
  </si>
  <si>
    <t>КАТЕГОРИЯ ПРОДУКТА: ТОЛСТОПЛЕНОЧНЫЕ РЕЗИСТОРЫ – ДЛЯ ПОВЕРХНОСТНОГО МОНТАЖА; УПАКОВКА: REEL; УПАКОВКА: CUT TAPE; УПАКОВКА: MOUSEREEL; СЕРИЯ: CR0805; СОПРОТИВЛЕНИЕ: 26,72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</si>
  <si>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CR0805-FX-2672ELF</t>
  </si>
  <si>
    <t>КАТЕГОРИЯ ПРОДУКТА: ТОЛСТОПЛЕНОЧНЫЕ РЕЗИСТОРЫ – ДЛЯ ПОВЕРХНОСТНОГО МОНТАЖА; УПАКОВКА: REEL; УПАКОВКА: CUT TAPE; УПАКОВКА: MOUSEREEL; СЕРИЯ: CR0805; СОПРОТИВЛЕНИЕ: 30,13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</si>
  <si>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CR0805-FX-3013ELF</t>
  </si>
  <si>
    <t>КАТЕГОРИЯ ПРОДУКТА: ТОЛСТОПЛЕНОЧНЫЕ РЕЗИСТОРЫ – ДЛЯ ПОВЕРХНОСТНОГО МОНТАЖА; УПАКОВКА: REEL; УПАКОВКА: CUT TAPE; УПАКОВКА: MOUSEREEL; СЕРИЯ: CR0805; СОПРОТИВЛЕНИЕ: 31,62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</si>
  <si>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CR0805-FX-3162ELF</t>
  </si>
  <si>
    <t>КАТЕГОРИЯ ПРОДУКТА: ТОЛСТОПЛЕНОЧНЫЕ РЕЗИСТОРЫ – ДЛЯ ПОВЕРХНОСТНОГО МОНТАЖА; УПАКОВКА: REEL; УПАКОВКА: CUT TAPE; УПАКОВКА: MOUSEREEL; СЕРИЯ: CR0805; СОПРОТИВЛЕНИЕ: 33,20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</si>
  <si>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CR0805-FX-3320ELF</t>
  </si>
  <si>
    <t>КАТЕГОРИЯ ПРОДУКТА: ТОЛСТОПЛЕНОЧНЫЕ РЕЗИСТОРЫ – ДЛЯ ПОВЕРХНОСТНОГО МОНТАЖА; СЕРИЯ: CR0805; СОПРОТИВЛЕНИЕ: 3.48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</si>
  <si>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CR0805-FX-3481ELF</t>
  </si>
  <si>
    <t>CR0805-FX-3482ELF</t>
  </si>
  <si>
    <t>КАТЕГОРИЯ ПРОДУКТА: ТОЛСТОПЛЕНОЧНЫЕ РЕЗИСТОРЫ – ДЛЯ ПОВЕРХНОСТНОГО МОНТАЖА; СЕРИЯ: CR0805; СОПРОТИВЛЕНИЕ: 3.92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</si>
  <si>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CR0805-FX-3921ELF</t>
  </si>
  <si>
    <t>КАТЕГОРИЯ ПРОДУКТА: ТОЛСТОПЛЕНОЧНЫЕ РЕЗИСТОРЫ – ДЛЯ ПОВЕРХНОСТНОГО МОНТАЖА; СЕРИЯ: CR0805; СОПРОТИВЛЕНИЕ: 4,21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</si>
  <si>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CR0805-FX-4021ELF</t>
  </si>
  <si>
    <t>КАТЕГОРИЯ ПРОДУКТА: ТОЛСТОПЛЕНОЧНЫЕ РЕЗИСТОРЫ – ДЛЯ ПОВЕРХНОСТНОГО МОНТАЖА; СЕРИЯ: CR0805; СОПРОТИВЛЕНИЕ: 4,73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</si>
  <si>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CR0805-FX-4873ELF</t>
  </si>
  <si>
    <t>КАТЕГОРИЯ ПРОДУКТА: ТОЛСТОПЛЕНОЧНЫЕ РЕЗИСТОРЫ – ДЛЯ ПОВЕРХНОСТНОГО МОНТАЖА; СЕРИЯ: CR0805; СОПРОТИВЛЕНИЕ: 4,99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</si>
  <si>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CR0805-FX-4990ELF</t>
  </si>
  <si>
    <t>КАТЕГОРИЯ ПРОДУКТА: ТОЛСТОПЛЕНОЧНЫЕ РЕЗИСТОРЫ – ДЛЯ ПОВЕРХНОСТНОГО МОНТАЖА; СЕРИЯ: CR0805; СОПРОТИВЛЕНИЕ: 5,36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</si>
  <si>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CR0805-FX-5362ELF</t>
  </si>
  <si>
    <t>КАТЕГОРИЯ ПРОДУКТА: ТОЛСТОПЛЕНОЧНЫЕ РЕЗИСТОРЫ – ДЛЯ ПОВЕРХНОСТНОГО МОНТАЖА; УПАКОВКА: REEL; УПАКОВКА: CUT TAPE; УПАКОВКА: MOUSEREEL; СЕРИЯ: CR0805; СОПРОТИВЛЕНИЕ: 6.04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</si>
  <si>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CR0805-FX-6041ELF</t>
  </si>
  <si>
    <t>КАТЕГОРИЯ ПРОДУКТА: ТОЛСТОПЛЕНОЧНЫЕ РЕЗИСТОРЫ – ДЛЯ ПОВЕРХНОСТНОГО МОНТАЖА; УПАКОВКА: REEL; УПАКОВКА: CUT TAPE; УПАКОВКА: MOUSEREEL; СЕРИЯ: CR0805; СОПРОТИВЛЕНИЕ: 6.49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</si>
  <si>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CR0805-FX-6491ELF</t>
  </si>
  <si>
    <t>CR0805-JW-202ELF</t>
  </si>
  <si>
    <t>CR2512-JW-202ELF</t>
  </si>
  <si>
    <t>CR0805-JW-474ELF</t>
  </si>
  <si>
    <t>CR1206-JW-392ELF</t>
  </si>
  <si>
    <t>КАТЕГОРИЯ ПРОДУКТА: ТОКОЧУВСТВИТЕЛЬНЫЕ РЕЗИСТОРЫ – ДЛЯ ПОВЕРХНОСТНОГО МОНТАЖА, ROHS: ПОДРОБНОСТИ, СЕРИЯ: WSL, СОПРОТИВЛЕНИЕ: 200 MOHMS, НОМИНАЛЬНАЯ МОЩНОСТЬ: 125 MW (1/8 W), ДОПУСТИМОЕ ОТКЛОНЕНИЕ: 0.5 %, ТЕМПЕРАТУРНЫЙ КОЭФФИЦИЕНТ: 75 PPM / C, КОРПУС - ДЮЙМЫ: 805, КОРПУС - ММ: 2012, МИНИМАЛЬНАЯ РАБОЧАЯ ТЕМПЕРАТУРА: - 65 C, МАКСИМАЛЬНАЯ РАБОЧАЯ ТЕМПЕРАТУРА: + 170 C, ТЕХНОЛОГИЯ: METAL STRIP, ПРЕРЫВАНИЕ: 2 TERMINAL, ТИП ВЫВОДОВ: SMD/SMT, КВАЛИФИКАЦИЯ: AEC-Q200, УПАКОВКА: REEL, УПАКОВКА: CUT TAPE, УПАКОВКА: MOUSEREEL, ПРИМЕНЕНИЕ: CURRENT SENSE, ТОРГОВАЯ МАРКА: VISHAY / DALE, ОСОБЕННОСТИ: -, ВЫСОТА: 0.33 MM, ДЛИНА: 2.03 MM, ВИД МОНТАЖА: PCB MOUNT, ПРОДУКТ: METAL ELEMENT CURRENT SENSING RESISTORS, ТИП ПРОДУКТА: CURRENT SENSE RESISTORS, РАЗМЕР ФАБРИЧНОЙ УПАКОВКИ: 5000, ПОДКАТЕГОРИЯ: RESISTORS, КОММЕРЧЕСКОЕ ОБОЗНАЧЕНИЕ: POWER METAL STRIP, ТИП: POWER METAL STRIP RESISTORS, LOW VALUE (DOWN TO 0.0005 OHMS), SURFACE MOUNT, ШИРИНА: 1.27 MM, ВЕС ИЗДЕЛИЯ: 5,500 MG,</t>
  </si>
  <si>
    <t>WSL0805R2000DEA</t>
  </si>
  <si>
    <t>КАТЕГОРИЯ ПРОДУКТА: РЕЗИСТОРНЫЕ СБОРКИ И МАССИВЫ, ROHS: ПОДРОБНОСТИ, СЕРИЯ: CATCAY16, ПРОДУКТ: ARRAYS, ТИП ВЫВОДОВ: SMD/SMT, ЗНАЧЕНИЯ РЕЗИСТОРА: 4.7 KOHMS, ДОПУСТИМОЕ ОТКЛОНЕНИЕ: 0,05, ТИП ЦЕПИ: ISOLATED, КОЛИЧЕСТВО РЕЗИСТОРОВ: 4, КОЛИЧЕСТВО КОНТАКТОВ: 8, ТЕМПЕРАТУРНЫЙ КОЭФФИЦИЕНТ: 200 PPM / C, МИНИМАЛЬНАЯ РАБОЧАЯ ТЕМПЕРАТУРА: - 55 C, МАКСИМАЛЬНАЯ РАБОЧАЯ ТЕМПЕРАТУРА: + 125 C, УПАКОВКА / БЛОК: 1206, ДЛИНА: 3.2 MM, ШИРИНА: 1.55 MM, ВЫСОТА: 0.5 MM, УПАКОВКА: REEL, УПАКОВКА: CUT TAPE, УПАКОВКА: MOUSEREEL, ТОРГОВАЯ МАРКА: BOURNS, ШАГ ВЫВОДОВ: 0.8 MM, ДИАПАЗОН РАБОЧИХ ТЕМПЕРАТУР: - 55 C TO + 125 C, ТЕХНОЛОГИЯ POWER OVER ETHERNET (POE): 62.5 MW, ПОЛНАЯ МОЩНОСТЬ КОМПЛЕКСА: 250 MW, ТИП ПРОДУКТА: RESISTOR NETWORKS &amp; ARRAYS, РАЗМЕР ФАБРИЧНОЙ УПАКОВКИ: 5000, ПОДКАТЕГОРИЯ: RESISTORS, ТИП: CHIP RESISTOR ARRAYS, НОМИНАЛЬНОЕ НАПРЯЖЕНИЕ: 50 V, ВЕС ИЗДЕЛИЯ: 30 MG,</t>
  </si>
  <si>
    <t>CAY16-472J4LF</t>
  </si>
  <si>
    <t>OAR5R003JLF</t>
  </si>
  <si>
    <t>МИНИАТЮРНЫЙ ЭЛЕКТРОННЫЙ КОМПОНЕНТ: РЕЗИСТОРЫ ПОСТОЯННОГО ТОКА, МОЩНОСТЬЮ ДО 20 ВТ- ТЕРМИСТОРЫ .ИСП. В ЭЛЕКТРОННЫХ УСТРОЙСТВАХ ОБЩЕГРАЖДАНСКОГО НАЗНАЧЕНИЯ ДЛЯ ЗАЩИТЫ ОТ ЗАМЫКАНИЯ В ЭЛЕКТРИЧЕСКО ЦЕПИ. (ОБОРУДОВАНИЕ ДЛЯ АВТОМАТИЗАЦИИ ПРОМЫШЛЕННЫХ ПРЕДПРИЯТИЙ,</t>
  </si>
  <si>
    <t>PVG3G502C01R00</t>
  </si>
  <si>
    <t>АВТОМАТИЧЕСКИЙ ВЫКЛЮЧАТЕЛЬ 2-ПОЛЮСНОЙ 440 В 20 А, АВТОМАТИЧЕСКИЙ ВЫКЛЮЧАТЕЛЬ 2-ПОЛЮСНОЙ.</t>
  </si>
  <si>
    <t>НОМИНАЛЬНАЯ ОТКЛЮЧАЮЩАЯ СПОСОБНОСТЬ, КA (AC) (IEC/EN 60898) 6, КОЛИЧЕСТВО МОДУЛЕЙ DIN 4, НАПРЯЖЕНИЕ, В 380, СПОСОБ МОНТАЖА DIN-РЕЙКА, НОМИНАЛЬНОЕ НАПРЯЖЕНИЕ, В 400, СТЕПЕНЬ ЗАЩИТЫ IP20, МАССА, КГ: 0.5, ИСПОЛНЕНИЕ: СТАЦИОНАРНОЕ, НОРМАТИВНЫЙ ДОКУМЕНТ: МЭК/EN 60898-1, МЭК 60947-2, ВЫСОТА, ММ: 88, КЛИМАТИЧЕСКОЕ ИСПОЛНЕНИЕ: УХЛ3.1, РОД ТОКА: ПЕРЕМЕННЫЙ (AC), ГЛУБИНА, ММ: 69, ШИРИНА, ММ: 70, ПРЕДЕЛЬНАЯ ОТКЛЮЧАЮЩАЯ СПОСОБНОСТЬ, КA: 7.5, СФЕРА ПРИМЕНЕНИЯ: БЫТОВОЕ И ПРОМЫШЛЕННОСТЬ\АВТОМАТИЧЕСКИЕ ВЫКЛЮЧАТЕЛИ, МАКСИМАЛЬНОЕ СЕЧЕНИЕ ПОДКЛЮЧАЕМОГО КАБЕЛЯ, ММ2: 35, ТИП НАПРЯЖЕНИЯ (ТОКА): ПЕРЕМЕННЫЙ/ПОСТОЯННЫЙ (AC/DC), ЧАСТОТА, ГЦ: 50</t>
  </si>
  <si>
    <t>S202M-K50UC</t>
  </si>
  <si>
    <t>РЕЛЕ НА 24В ПОСТОЯННОГО ТОКА, РЕЛЕ ТВЕРДОТЕЛЬНОЕ ДЛЯ МОНТАЖА НА ПЕЧАТНУЮ ПЛАТУ</t>
  </si>
  <si>
    <t>КАТЕГОРИЯ ПРОДУКТА: РЕЛЕ ЗАЩИТЫ, НАПРЯЖЕНИЕ КАТУШКИ: 24 VDC, КОНФИГУРАЦИЯ КОНТАКТОВ РЕЛЕ: 3 FORM A (3PST-NO), 1 FORM C (SPDT-NO, NC), КОНЦЕВАЯ ЗАДЕЛКА КОНТАКТОВ: SOLDER PIN, МАКСИМАЛЬНАЯ МОЩНОСТЬ ВКЛ./ВЫКЛ. КОНТАКТОВ: 8 A, УПАКОВКА: BULK, ФОРМА КОНТАКТА: 3PST (3 FORM A), SPDT (1 FORM C), НОМИНАЛ ПО ТОКУ - МАКС.: 8 A, ВЕС ИЗДЕЛИЯ: 1.361 G</t>
  </si>
  <si>
    <t>S2C-A1</t>
  </si>
  <si>
    <t>КАТЕГОРИЯ ПРОДУКТА: ТВЕРДОТЕЛЬНЫЕ РЕЛЕ - ПЕЧАТНОГО МОНТАЖА;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DIP-8; ТИП ВЫХОДА: MOSFET; ВХОДНОЙ ТОК: 50 MA; МИНИМАЛЬНАЯ РАБОЧАЯ ТЕМПЕРАТУРА: - 40 C; МАКСИМАЛЬНАЯ РАБОЧАЯ ТЕМПЕРАТУРА: + 85 C; ДЛИНА: 9.66 MM; ШИРИНА: 6.4 MM; ВЫСОТА: 3.65 MM; ЕРИЯ: G3VM; ТОРГОВАЯ МАРКА: OMRON ELECTRONICS; ФОРМА КОНТАКТА: DPST (2 FORM A); СПОСОБ ИЗОЛЯЦИИ ВХОДА ОТ ВЫХОДА: OPTOCOUPLER; ПРОДУКТ: SOLID STATE RELAYS; ТИП ПРОДУКТА: SSR - SOLID STATE RELAYS; ПОДКАТЕГОРИЯ: RELAYS; ТИП ВЫВОДОВ: SOLDER PIN; ИП: HIGH CURRENT; ДРУГИЕ НАЗВАНИЯ ТОВАРА №: G3VM62C1</t>
  </si>
  <si>
    <t>КАТЕГОРИЯ ПРОДУКТА: РЧ СОЕДИНИТЕЛИ / КОАКСИАЛЬНЫЕ СОЕДИНИТЕЛИ; ПРОДУКТ: CONNECTORS; ПОСЛЕДОВАТЕЛЬНОСТЬ РАДИОЧАСТОТ: N TYPE; ТИП РАЗЪЁМА: PLUG (PIN); ИМПЕДАНС: 50 OHMS; МАКСИМАЛЬНАЯ ЧАСТОТА: 11 GHZ; ТИП ВЫВОДОВ: CLAMP; ОРИЕНТАЦИЯ: RIGHT ANGLE; ПОЛЯРНОСТЬ: STANDARD; ВИД МОНТАЖА: CABLE MOUNT / FREE HANGING; ТИП КАБЕЛЯ: RG-213/U, RG-214/U, GX-07272; МАТЕРИАЛ КОРПУСА: BRASS; ФОРМА КОРПУСА: RIGHT ANGLE; ТОРГОВАЯ МАРКА: HUBER+SUHNER; МАТЕРИАЛ КОНТАКТА: BRASS; КОНЦЕВАЯ ЗАДЕЛКА КОНТАКТОВ: SOLDER; ТИП КОНТАКТА: PIN (MALE); ИЗОЛЯЦИЯ: NON-ISOLATED; МАКСИМАЛЬНАЯ РАБОЧАЯ ТЕМПЕРАТУРА: + 165 C; МИНИМАЛЬНАЯ РАБОЧАЯ ТЕМПЕРАТУРА: - 65 C; ТИП ПРОДУКТА: CONNECTORS / CONNECTORS;</t>
  </si>
  <si>
    <t>401-51101-51</t>
  </si>
  <si>
    <t>EPT</t>
  </si>
  <si>
    <t>РАЗЪЕМ НА ПЛАТУ, РАЗЪЕМ ДЛЯ МОНТАЖА НА ПЕЧАТНУЮ ПЛАТУ, РАЗЪЕМ СОЕДИНИТЕЛЬНЫЙ НА ПЛАТУ, РАЗЪЕМ НА ПЛАТУ., РАЗЪЕМ НА ПЛАТУ, РАЗЪЕМ МЕЖПЛАТНЫЙ.</t>
  </si>
  <si>
    <t>КАТЕГОРИЯ ПРОДУКТА: ПРОВОДНЫЕ КЛЕММЫ И ЗАЖИМЫ; ПРОДУКТ: HEADERS; ТИП: SOCKET ASSEMBLY; КОЛИЧЕСТВО ПОЗИЦИЙ: 16 POSITION; ШАГ: 2.54 MM; КОЛИЧЕСТВО РЯДОВ: 2 ROW; ВИД МОНТАЖА: -; ТИП ВЫВОДОВ: SOLDER PIN; УГОЛ МОНТАЖА: STRAIGHT; ПОКРЫТИЕ КОНТАКТА: GOLD; СЕРИЯ: AMPMODU MOD II; КОММЕРЧЕСКОЕ ОБОЗНАЧЕНИЕ: AMPMODU; МИНИМАЛЬНАЯ РАБОЧАЯ ТЕМПЕРАТУРА: - 65 C; МАКСИМАЛЬНАЯ РАБОЧАЯ ТЕМПЕРАТУРА: + 105 C; УПАКОВКА: TUBE; НОМИНАЛЬНЫЙ ТОК: 2 A; МАТЕРИАЛ КОРПУСА: POLYESTER (PCT); МАТЕРИАЛ КОНТАКТА: PHOSPHOR BRONZE; СООТВЕТСТВИЕ: UL, CSA; ЦВЕТ КОЖУХА: BLACK; ТИП ПРОДУКТА: HEADERS &amp; WIRE HOUSINGS; РАЗМЕР ФАБРИЧНОЙ УПАКОВКИ: 28; ВЕС ИЗДЕЛИЯ: 1.234 G</t>
  </si>
  <si>
    <t>КАТЕГОРИЯ ПРОДУКТА: МЕЖПЛАТНЫЕ И ПРОМЕЖУТОЧНЫЕ СОЕДИНИТЕЛИ, ROHS: ПОДРОБНОСТИ, ПРОДУКТ: CONNECTORS, КОЛИЧЕСТВО ПОЗИЦИЙ: 95 POSITION, ШАГ: 2 MM, КОЛИЧЕСТВО РЯДОВ: 5 ROW, ТИП ВЫВОДОВ: PRESS FIT, УГОЛ МОНТАЖА: VERTICAL, МАКСИМАЛЬНАЯ СКОРОСТЬ ПЕРЕДАЧИ: 2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ERMET HARDMETRIC 2MM, УПАКОВКА: BULK, ТОРГОВАЯ МАРКА: ERNI, ДИАПАЗОН ДАННЫХ: 2 GBPS, ТИП ПРОДУКТА: BOARD TO BOARD &amp; MEZZANINE CONNECTORS, РАЗМЕР ФАБРИЧНОЙ УПАКОВКИ: 32, ПОДКАТЕГОРИЯ: BOARD TO BOARD &amp; MEZZANINE CONNECTORS, КОММЕРЧЕСКОЕ ОБОЗНАЧЕНИЕ: ERMET, ВЕС ИЗДЕЛИЯ: 18,175 G,</t>
  </si>
  <si>
    <t>114112</t>
  </si>
  <si>
    <t>КАТЕГОРИЯ ПРОДУКТА: ПРОВОДНЫЕ КЛЕММЫ И ЗАЖИМЫ, ROHS: ПОДРОБНОСТИ, ПРОДУКТ: ACCESSORIES, СЕРИЯ: M50, КОММЕРЧЕСКОЕ ОБОЗНАЧЕНИЕ: ARCHER, ТИП ПРИНАДЛЕЖНОСТЕЙ: JUMPER (SHUNT), ТОРГОВАЯ МАРКА: HARWIN, МАТЕРИАЛ КОНТАКТА: COPPER ALLOY, НОМИНАЛЬНЫЙ ТОК: 0,041, КЛАСС ОГНЕОПАСНОСТИ: UL 94 V-0, ЦВЕТ КОЖУХА: BLACK, МАТЕРИАЛ КОРПУСА: NYLON, ТИП ПРОДУКТА: HEADERS &amp; WIRE HOUSINGS, РАЗМЕР ФАБРИЧНОЙ УПАКОВКИ: 1000, ПОДКАТЕГОРИЯ: HEADERS &amp; WIRE HOUSINGS, НОМИНАЛЬНОЕ НАПРЯЖЕНИЕ: 500 V, ВЕС ИЗДЕЛИЯ: 16,200 MG,</t>
  </si>
  <si>
    <t>КАТЕГОРИЯ ПРОДУКТА: ПРОВОДНЫЕ КЛЕММЫ И ЗАЖИМЫ, ROHS: ПОДРОБНОСТИ, ПРОДУКТ: HEADERS, ТИП: SHROUDED, КОЛИЧЕСТВО ПОЗИЦИЙ: 12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144, ПОДКАТЕГОРИЯ: HEADERS &amp; WIRE HOUSINGS, НОМИНАЛЬНОЕ НАПРЯЖЕНИЕ: 350 VAC/DC, ДРУГИЕ НАЗВАНИЯ ТОВАРА №: 901301212, ВЕС ИЗДЕЛИЯ: 1,488 G,</t>
  </si>
  <si>
    <t>901301212</t>
  </si>
  <si>
    <t>КАТЕГОРИЯ ПРОДУКТА: ПРОВОДНЫЕ КЛЕММЫ И ЗАЖИМЫ, ROHS: ПОДРОБНОСТИ, ПРОДУКТ: HEADERS, ТИП: SHROUDED, КОЛИЧЕСТВО ПОЗИЦИЙ: 4 POSITION, ШАГ: 7.5 MM, КОЛИЧЕСТВО РЯДОВ: 1 ROW, ВИД МОНТАЖА: THROUGH HOLE, ТИП ВЫВОДОВ: SOLDER PIN, УГОЛ МОНТАЖА: STRAIGHT, ТИП КОНТАКТА: PIN (MALE), ПОКРЫТИЕ КОНТАКТА: TIN, ДЛИНА КОНЕЧНОГО ЗАЖИМА: 3.81 MM, СЕРИЯ: 43160, КОММЕРЧЕСКОЕ ОБОЗНАЧЕНИЕ: SABRE, ПРИМЕНЕНИЕ: POWER, WIRE-TO-BOARD, МИНИМАЛЬНАЯ РАБОЧАЯ ТЕМПЕРАТУРА: - 40 C, МАКСИМАЛЬНАЯ РАБОЧАЯ ТЕМПЕРАТУРА: + 75 C, УПАКОВКА: TRAY, ТИП ПРИНАДЛЕЖНОСТЕЙ: -, ТОРГОВАЯ МАРКА: MOLEX, МАТЕРИАЛ КОНТАКТА: TIN, ТИП КОНТАКТА: -, НОМИНАЛЬНЫЙ ТОК: 18 A, КЛАСС ОГНЕОПАСНОСТИ: UL 94 V-0, ЦВЕТ КОЖУХА: BLACK, МАТЕРИАЛ КОРПУСА: THERMOPLASTIC (TP), ТИП ПРОДУКТА: HEADERS &amp; WIRE HOUSINGS, РАЗМЕР ФАБРИЧНОЙ УПАКОВКИ: 250, ПОДКАТЕГОРИЯ: HEADERS &amp; WIRE HOUSINGS, НОМИНАЛЬНОЕ НАПРЯЖЕНИЕ: 600 V, ДРУГИЕ НАЗВАНИЯ ТОВАРА №: 431600104, ВЕС ИЗДЕЛИЯ: 4,839 G,</t>
  </si>
  <si>
    <t>КАТЕГОРИЯ ПРОДУКТА: МЕЖПЛАТНЫЕ И ПРОМЕЖУТОЧНЫЕ СОЕДИНИТЕЛИ, ROHS: ПОДРОБНОСТИ, ПРОДУКТ: RECEPTACLES, КОЛИЧЕСТВО ПОЗИЦИЙ: 64 POSITION, ШАГ: 1 MM, КОЛИЧЕСТВО РЯДОВ: 2 ROW, ТИП ВЫВОДОВ: SOLDER, УГОЛ МОНТАЖА: VERTICAL, НОМИНАЛЬНЫЙ ТОК: 0,0416666666666667,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REEL, УПАКОВКА: CUT TAPE, УПАКОВКА: MOUSEREEL, ТОРГОВАЯ МАРКА: MOLEX, КЛАСС ОГНЕОПАСНОСТИ: UL 94 V-0, ТИП ПРОДУКТА: BOARD TO BOARD &amp; MEZZANINE CONNECTORS, РАЗМЕР ФАБРИЧНОЙ УПАКОВКИ: 840, ПОДКАТЕГОРИЯ: BOARD TO BOARD &amp; MEZZANINE CONNECTORS, ДРУГИЕ НАЗВАНИЯ ТОВАРА №: 714391464714391000, ВЕС ИЗДЕЛИЯ: 1,270 G, ПРОДУКТ: MCU, ТИП ПРОДУКТА: 32-BIT MICROCONTROLLERS - MCU, ТИП ПАМЯТИ ПРОГРАММ: FLASH, РАЗМЕР ФАБРИЧНОЙ УПАКОВКИ: 119, ПОДКАТЕГОРИЯ: MICROCONTROLLERS - MCU, КОММЕРЧЕСКОЕ ОБОЗНАЧЕНИЕ: MIPS32, КОНТРОЛЬНЫЕ ТАЙМЕРЫ: WATCHDOG TIMER, ШИРИНА: 12 MM, ВЕС ИЗДЕЛИЯ: 657 MG, ДРУГИЕ НАЗВАНИЯ ТОВАРА №: IRF7821TRPBF SP001577448, ВЕС ИЗДЕЛИЯ: 540 MG,</t>
  </si>
  <si>
    <t>714391464</t>
  </si>
  <si>
    <t>КАТЕГОРИЯ ПРОДУКТА: СОЕДИНИТЕЛИ FFC И FPC, ROHS: ПОДРОБНОСТИ, ПРОДУКТ: BOARD MOUNT, КОЛИЧЕСТВО ПОЗИЦИЙ: 14 POSITION, ШАГ: 1 MM, ТИП ВЫВОДОВ: SMD/SMT, УГОЛ МОНТАЖА: RIGHT ANGLE, РАСПОЛОЖЕНИЕ КОНТАКТА: BOTTOM CONTACT, ПОКРЫТИЕ КОНТАКТА: TIN BISMUTH, НОМИНАЛЬНЫЙ ТОК: 500 MA, СЕРИЯ: 52271, ТИП ПРИНАДЛЕЖНОСТЕЙ: -, МИНИМАЛЬНАЯ РАБОЧАЯ ТЕМПЕРАТУРА: - 40 C, МАКСИМАЛЬНАЯ РАБОЧАЯ ТЕМПЕРАТУРА: + 85 C, УПАКОВКА: REEL, УПАКОВКА: CUT TAPE, УПАКОВКА: MOUSEREEL, ТИП ВКЛЮЧЕНИЯ: ZIF, ТОРГОВАЯ МАРКА: MOLEX, МАТЕРИАЛ КОНТАКТА: PHOSPHOR BRONZE, КЛАСС ОГНЕОПАСНОСТИ: UL 94 V-0, ЦВЕТ КОЖУХА: NATURAL, МАТЕРИАЛ КОРПУСА: NYLON, ТИП ПРОДУКТА: FFC &amp; FPC CONNECTORS, РАЗМЕР ФАБРИЧНОЙ УПАКОВКИ: 1000, ПОДКАТЕГОРИЯ: FFC &amp; FPC CONNECTORS, НОМИНАЛЬНОЕ НАПРЯЖЕНИЕ: 50 V, ДРУГИЕ НАЗВАНИЯ ТОВАРА №: 522711479, ВЕС ИЗДЕЛИЯ: 170 MG,</t>
  </si>
  <si>
    <t>52271-1490</t>
  </si>
  <si>
    <t>РАЗЪЕМ ДЛЯ МОНТАЖА НА ПЕЧАТНУЮ ПЛАТУ, РАЗЪЕМ СОЕДИНИТЕЛЬНЫЙ НА ПЛАТУ, РАЗЪЕМ НА ПЛАТУ.</t>
  </si>
  <si>
    <t>КАТЕГОРИЯ ПРОДУКТА: КРУГОВОЙ МИЛ / ТЕХНИЧЕСКИЕ ХАРАКТЕРИСТИКИ КОМПЕНСАТОРОВ НАТЯЖЕНИЯ И ПЕРЕХОДНИКОВ, ROHS: N, ПРОДУКТ: STRAIN RELIEFS, , РАЗМЕР ОБОЛОЧКИ: 17, ВИД СОПРЯЖЕНИЯ: NON-SELF LOCKING, МАТЕРИАЛ КОРПУСА: ALUMINUM ALLOY, ФОРМА ОБОЛОЧКИ: STRAIGHT, СЕРИЯ: D38999, ТОРГОВАЯ МАРКА: GLENAIR, ТИП ПРОДУКТА: CIRCULAR MIL SPEC STRAIN RELIEFS &amp; ADAPTERS, КВАЛИФИКАЦИЯ: EREL, РАЗМЕР ФАБРИЧНОЙ УПАКОВКИ: 1, ПОДКАТЕГОРИЯ: CIRCULAR CONNECTORS, ВЕС ИЗДЕЛИЯ: 20 G, ВИД МОНТАЖА: SMD/SMT, ПРОДУКТ: COUPLED INDUCTORS, ТИП ПРОДУКТА: COUPLED INDUCTORS, РАЗМЕР ФАБРИЧНОЙ УПАКОВКИ: 20, ПОДКАТЕГОРИЯ: INDUCTORS, CHOKES &amp; COILS, ТИП ВЫВОДОВ: SMD/SMT, TOROID, ВЕС ИЗДЕЛИЯ: 360MG,</t>
  </si>
  <si>
    <t>ВЫПРЯМИТЕЛЬНЫЙ ДИОД, ВЫПРЯМИТЕЛЬНЫЙ ДИОД, ДИОД ПОДАВИТЕЛЬ ЭЛЕКТРОСТАТИЧЕСКОГО РАЗРЯДА, ДИОДНЫЙ МОСТ, ДИОД РЕЗИСТИВНЫЙ, ДИОД ШОТТКИ, КАТЕГОРИЯ ПРОДУКТА: ДИОДЫ И ВЫПРЯМИТЕЛИ ШОТТКИ; ПРОДУКТ: SCHOTTKY RECTIFIERS; ВИД МОНТАЖА: SMD/SMT; УПАКОВКА / БЛОК: SMC (DO-214AB); КОНФИГУРАЦИЯ: SINGLE; ТЕХНОЛОГИЯ: SI; IF - ПРЯМОЙ ТОК: 3 A; VRRM -</t>
  </si>
  <si>
    <t>КАТЕГОРИЯ ПРОДУКТА: ВЫПРЯМИТЕЛИ; ВИД МОНТАЖА: SMD/SMT; УПАКОВКА / БЛОК: DO-213AB-2; VR - ОБРАТНОЕ НАПРЯЖЕНИЕ: 100 V; IF - ПРЯМОЙ ТОК: 1 A; ТИП: STANDARD RECOVERY RECTIFIERS; КОНФИГУРАЦИЯ: SINGLE; VF - ПРЯМОЕ НАПРЯЖЕНИЕ: 1.1 V; МАКСИМАЛЬНЫЙ ТОК ПЕРЕГРУЗКИ: 40 A; IR - ОБРАТНЫЙ ТОК : 5 UA; ВРЕМЯ ВОССТАНОВЛЕНИЯ: 1.5 US; МИНИМАЛЬНАЯ РАБОЧАЯ ТЕМПЕРАТУРА: - 50 C; МАКСИМАЛЬНАЯ РАБОЧАЯ ТЕМПЕРАТУРА: + 175 C; УПАКОВКА: REEL; УПАКОВКА: CUT TAPE; УПАКОВКА: MOUSEREEL; ТОРГОВАЯ МАРКА: DIOTEC SEMICONDUCTOR; ПРОДУКТ: RECTIFIERS; ТИП ПРОДУКТА: RECTIFIERS; ПОДКАТЕГОРИЯ: DIODES &amp; RECTIFIERS; КОММЕРЧЕСКОЕ ОБОЗНАЧЕНИЕ: SM4002.</t>
  </si>
  <si>
    <t>DF06S</t>
  </si>
  <si>
    <t>КАТЕГОРИЯ ПРОДУКТА: РЕГУЛИРУЕМЫЕ РЕЗИСТИВНЫЕ ДИОДЫ; СЕРИЯ:BAR88; УПАКОВКА: MOUSEREEL, УПАКОВКА: CUT TAPE; РАЗМЕР ФАБРИЧНОЙ УПАКОВКИ: 100; ТЕХНОЛОГИЯ: SI; ВЕС ИЗДЕЛИЯ: 1,438 MG</t>
  </si>
  <si>
    <t>BAR88-02V H6327</t>
  </si>
  <si>
    <t>КАТЕГОРИЯ ПРОДУКТА: ДИОДЫ И ВЫПРЯМИТЕЛИ ШОТТКИ; ПРОДУКТ: SCHOTTKY RECTIFIERS; ВИД МОНТАЖА: SMD/SMT; УПАКОВКА / БЛОК: SMC (DO-214AB); КОНФИГУРАЦИЯ: SINGLE; ТЕХНОЛОГИЯ: SI; IF - ПРЯМОЙ ТОК: 3 A; VRRM - ПОВТОРЯЮЩЕЕСЯ ОБРАТНОЕ НАПРЯЖЕНИЕ: 40 V; VF - ПРЯМОЕ НАПРЯЖЕНИЕ: 760 MV; IFSM - УДАРНЫЙ ПРЯМОЙ ТОК: 1.6 KA; IR - ОБРАТНЫЙ ТОК : 500 UA; МИНИМАЛЬНАЯ РАБОЧАЯ ТЕМПЕРАТУРА: - 55 C; МАКСИМАЛЬНАЯ РАБОЧАЯ ТЕМПЕРАТУРА: + 150 C; УПАКОВКА: REEL; УПАКОВКА: CUT TAPE; УПАКОВКА: MOUSEREEL; PD - РАССЕИВАНИЕ МОЩНОСТИ: -; РАЗМЕР ФАБРИЧНОЙ УПАКОВКИ: 3500; VR - ОБРАТНОЕ НАПРЯЖЕНИЕ: 40 V; ДРУГИЕ НАЗВАНИЯ ТОВАРА №: 30BQ040TRPBF; ВЕС ИЗДЕЛИЯ: 300 MG</t>
  </si>
  <si>
    <t>BAT15-04W H6327</t>
  </si>
  <si>
    <t>VS-30BQ040-M3/9AT</t>
  </si>
  <si>
    <t>КАТЕГОРИЯ ПРОДУКТА: ДИОДЫ И ВЫПРЯМИТЕЛИ ШОТТКИ. ВИД МОНТАЖА:SMD/SMT, УПАКОВКА / БЛОК:SMA. F - ПРЯМОЙ ТОК: 3 A. VRRM - ПОВТОРЯЮЩЕЕСЯ ОБРАТНОЕ НАПРЯЖЕНИЕ:60 V. VF - ПРЯМОЕ НАПРЯЖЕНИЕ:0.7 V. IFSM - УДАРНЫЙ ПРЯМОЙ ТОК: 80 A. КОНФИГУРАЦИЯ: SINGLE. ТЕХНОЛОГИЯ: SI. IR - ОБРАТНЫЙ ТОК :500 UA. МИНИМАЛЬНАЯ РАБОЧАЯ ТЕМПЕРАТУРА: - 55 C. МАКСИМАЛЬНАЯ РАБОЧАЯ ТЕМПЕРАТУРА: + 125 C. СЕРИЯ: B320A - B360A. УПАКОВКА:CUT TAP ИЛИ MOUSEREELЮ. ВЫСОТА: 2.3 MM. ДЛИНА: 4.6 MM. ДИАПАЗОН РАБОЧИХ ТЕМПЕРАТУР:- 55 C TO + 125 C. ШИРИНА:2.92 MM. ТОРГОВАЯ МАРКА:DIODES INCORPORATED. ТИП ПРОДУКТА:SCHOTTKY DIODES &amp; RECTIFIERS. РАЗМЕР ФАБРИЧНОЙ УПАКОВКИ:5000. ВЕС ИЗДЕЛИЯ: 64 MG</t>
  </si>
  <si>
    <t>B360A-13-F</t>
  </si>
  <si>
    <t>КАТЕГОРИЯ ПРОДУКТА: ТРАНЗИСТОРНЫЕ ВЫХОДНЫЕ ОПТОПАРЫ, ROHS: ПОДРОБНОСТИ, ВИД МОНТАЖА: SMD/SMT, УПАКОВКА / БЛОК: SOIC-8, КОЛИЧЕСТВО КАНАЛОВ: 2 CHANNEL, НАПРЯЖЕНИЕ ИЗОЛЯЦИИ: 4000 VRMS, ТИП ВЫХОДА: NPN PHOTOTRANSISTOR, КОЭФФИЦИЕНТ ПЕРЕДАЧИ ПО ТОКУ: 1, IF - ПРЯМОЙ ТОК: 30 MA, VF - ПРЯМОЕ НАПРЯЖЕНИЕ: 1.55 V, МАКСИМАЛЬНОЕ НАПРЯЖЕНИЕ КОЛЛЕКТОР-ЭМИТТЕР: 70 V, МАКСИМАЛЬНЫЙ КОЛЛЕКТОРНЫЙ ТОК: 2.5 MA, МАКСИМАЛЬНОЕ НАПРЯЖЕНИЕ НАСЫЩЕНИЯ КОЛЛЕКТОР-ЭМИТТЕР: 0.4 V, ВРЕМЯ НАРАСТАНИЯ: 3 US, ВРЕМЯ СПАДА: 4.7 US, VR - ОБРАТНОЕ НАПРЯЖЕНИЕ: 6 V, PD - РАССЕИВАНИЕ МОЩНОСТИ: 350 MW, МИНИМАЛЬНАЯ РАБОЧАЯ ТЕМПЕРАТУРА: - 55 C, МАКСИМАЛЬНАЯ РАБОЧАЯ ТЕМПЕРАТУРА: + 100 C, УПАКОВКА: REEL, УПАКОВКА: CUT TAPE, УПАКОВКА: MOUSEREEL, ТОРГОВАЯ МАРКА: VISHAY SEMICONDUCTORS, НАПРЯЖЕНИЕ ПРОБОЯ КОЛЛЕКТОР-ЭМИТТЕР: 70 V, КОНФИГУРАЦИЯ: 2 CHANNEL, ВЫСОТА: 3.38 MM, ДЛИНА: 5.84 MM, ТИП ПРОДУКТА: TRANSISTOR OUTPUT OPTOCOUPLERS, РАЗМЕР ФАБРИЧНОЙ УПАКОВКИ: 2000, ПОДКАТЕГОРИЯ: OPTOCOUPLERS, ШИРИНА: 3.91 MM, ВЕС ИЗДЕЛИЯ: 540 MG,</t>
  </si>
  <si>
    <t>КАТЕГОРИЯ ПРОДУКТА: ДИОДЫ И ВЫПРЯМИТЕЛИ ШОТТКИ, ПРОДУКТ: SCHOTTKY DIODES, ВИД МОНТАЖА: SMD/SMT, УПАКОВКА / БЛОК: SOT-223-3, КОНФИГУРАЦИЯ: DUAL, ТЕХНОЛОГИЯ: SI, IF - ПРЯМОЙ ТОК: 1 A, VF - ПРЯМОЕ НАПРЯЖЕНИЕ: 850 MV, IR - ОБРАТНЫЙ ТОК : 350 UA, МИНИМАЛЬНАЯ РАБОЧАЯ ТЕМПЕРАТУРА: - 65 C, МАКСИМАЛЬНАЯ РАБОЧАЯ ТЕМПЕРАТУРА: + 150 C, ВЫСОТА: 1.7 MM, ДЛИНА: 6.7 MM, 1000 , ШИРИНА: 3.7 MM, ДРУГИЕ НАЗВАНИЯ ТОВАРА №: BAT160S,115, ВЕС ИЗДЕЛИЯ: 112 MG</t>
  </si>
  <si>
    <t>BAT160S</t>
  </si>
  <si>
    <t>КАТЕГОРИЯ ПРОДУКТА: ПОДАВИТЕЛИ ЭСР / ДИОДЫ ДЛЯ ПОДАВЛЕНИЯ ПЕРЕХОДНЫХ СКАЧКОВ НАПРЯЖЕНИЯ, ROHS: ПОДРОБНОСТИ, ТИП ПРОДУКТА: ESD SUPPRESSORS, ПОЛЯРНОСТЬ: BIDIRECTIONAL, РАБОЧЕЕ НАПРЯЖЕНИЕ: 5.5 V, КОЛИЧЕСТВО КАНАЛОВ: 4 CHANNEL, ТИП ВЫВОДОВ: SMD/SMT, УПАКОВКА / БЛОК: TSOP-6, НАПРЯЖЕНИЕ ПРОБОЯ: 6 V, VЕСР - НАПРЯЖЕНИЕ ЭЛЕКТРОСТАТИЧЕСКОГО РАЗРЯДА ПРИ КОНТАКТЕ: 8 KV, VЕСР - НАПРЯЖЕНИЕ ЭЛЕКТРОСТАТИЧЕСКОГО РАЗРЯДА ПРИ ВОЗДУШНОМ ЗАЗОРЕ: 8 KV, CD - ЕМКОСТЬ ДИОДА: 1 PF, МИНИМАЛЬНАЯ РАБОЧАЯ ТЕМПЕРАТУРА: - 40 C, МАКСИМАЛЬНАЯ РАБОЧАЯ ТЕМПЕРАТУРА: + 85 C, УПАКОВКА: REEL, УПАКОВКА: CUT TAPE, УПАКОВКА: MOUSEREEL, ТОРГОВАЯ МАРКА: NEXPERIA, РАЗМЕР ФАБРИЧНОЙ УПАКОВКИ: 3000, ПОДКАТЕГОРИЯ: TVS DIODES / ESD SUPPRESSION DIODES, ДРУГИЕ НАЗВАНИЯ ТОВАРА №: 934058429125, ВЕС ИЗДЕЛИЯ: 29 MG, ВРЕМЯ СПАДА: 7.3 NS, КРУТИЗНА ХАРАКТЕРИСТИКИ ПРЯМОЙ ПЕРЕДАЧИ - МИН.: 22 S, ВЫСОТА: 1.75 MM, ДЛИНА: 4.9 MM, ТИП ПРОДУКТА: MOSFET, ВРЕМЯ НАРАСТАНИЯ: 2.7 NS, РАЗМЕР ФАБРИЧНОЙ УПАКОВКИ: 4000, ПОДКАТЕГОРИЯ: MOSFETS, ТИП ТРАНЗИСТОРА: 1 N-CHANNEL, ТИПИЧНОЕ ВРЕМЯ ЗАДЕРЖКИ ВЫКЛЮЧЕНИЯ: 9.7 NS, ТИПИЧНОЕ ВРЕМЯ ЗАДЕРЖКИ ПРИ ВКЛЮЧЕНИИ: 6.3 NS, ШИРИНА: 3.9 MM, ДРУГИЕ НАЗВАНИЯ ТОВАРА №: IRF7821TRPBF SP001577448, ВЕС ИЗДЕЛИЯ: 540 MG,</t>
  </si>
  <si>
    <t>P4220CZ6,125</t>
  </si>
  <si>
    <t>КАТЕГОРИЯ ПРОДУКТА: БИПОЛЯРНЫЕ ТРАНЗИСТОРЫ - BJT, ROHS: ПОДРОБНОСТИ, ВИД МОНТАЖА: SMD/SMT, УПАКОВКА / БЛОК: SOT-23-3, ПОЛЯРНОСТЬ ТРАНЗИСТОРА: NPN, КОНФИГУРАЦИЯ: SINGLE, НАПРЯЖЕНИЕ КОЛЛЕКТОР-ЭМИТТЕР (VCEO), МАКС.: 250 V, НАПРЯЖЕНИЕ КОЛЛЕКТОР-БАЗА (VCBO): 250 V, НАПРЯЖЕНИЕ ЭМИТТЕР-БАЗА (VEBO): 5 V, НАПРЯЖЕНИЕ НАСЫЩЕНИЯ КОЛЛЕКТОР-ЭМИТТЕР: 600 MV, МАКСИМАЛЬНЫЙ ПОСТОЯННЫЙ ТОК КОЛЛЕКТОРА: 50 MA, PD - РАССЕИВАНИЕ МОЩНОСТИ: 250 MW, ПРОИЗВЕДЕНИЕ КОЭФФИЦИЕНТА УСИЛЕНИЯ НА ШИРИНУ ПОЛОСЫ ПРОПУСКАНИЯ (FT): 60 MHZ, МИНИМАЛЬНАЯ РАБОЧАЯ ТЕМПЕРАТУРА: - 65 C, МАКСИМАЛЬНАЯ РАБОЧАЯ ТЕМПЕРАТУРА: + 150 C, КВАЛИФИКАЦИЯ: AEC-Q101, УПАКОВКА: REEL, УПАКОВКА: CUT TAPE, УПАКОВКА: MOUSEREEL, ТОРГОВАЯ МАРКА: NEXPERIA, НЕПРЕРЫВНЫЙ КОЛЛЕКТОРНЫЙ ТОК: 50 MA, КОЛЛЕКТОР ПОСТОЯННОГО ТОКА/МИН. КОЭФФ. УСИЛЕНИЯ ТРАНЗИСТОРА (HFE): 50, КОЭФФИЦИЕНТ УСИЛЕНИЯ ПО ПОСТОЯННОМУ ТОКУ (HFE), МАКС.: 50 AT 25 MA, 20 V, ВЫСОТА: 1 MM, ДЛИНА: 3 MM, ТИП ПРОДУКТА: BJTS - BIPOLAR TRANSISTORS, РАЗМЕР ФАБРИЧНОЙ УПАКОВКИ: 3000, ПОДКАТЕГОРИЯ: TRANSISTORS, ТЕХНОЛОГИЯ: SI, ШИРИНА: 1.4 MM, ДРУГИЕ НАЗВАНИЯ ТОВАРА №: 933640890215, ВЕС ИЗДЕЛИЯ: 8 MG,</t>
  </si>
  <si>
    <t>BF822,215</t>
  </si>
  <si>
    <t>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600 V, НАПРЯЖЕНИЕ НАСЫЩЕНИЯ КОЛЛЕКТОР-ЭМИТТЕР: 2 V, МАКСИМАЛЬНОЕ НАПРЯЖЕНИЕ ЗАТВОР-ЭМИТТЕР: 20 V, НЕПРЕРЫВНЫЙ КОЛЛЕКТОРНЫЙ ТОК ПРИ 25 C: 55 A, PD - РАССЕИВАНИЕ МОЩНОСТИ: 200 W, МИНИМАЛЬНАЯ РАБОЧАЯ ТЕМПЕРАТУРА: - 55 C, УПАКОВКА: TUBE, ВЫСОТА: 20.7 MM, ДЛИНА: 15.87 MM, ШИРИНА: 5.31 MM, РАЗМЕР ФАБРИЧНОЙ УПАКОВКИ: 400, ВЕС ИЗДЕЛИЯ: 38 G</t>
  </si>
  <si>
    <t>BC847C,215</t>
  </si>
  <si>
    <t>КАТЕГОРИЯ ПРОДУКТА: БИПОЛЯРНЫЕ ТРАНЗИСТОРЫ - BJT, ROHS: ПОДРОБНОСТИ, ВИД МОНТАЖА: SMD/SMT, УПАКОВКА / БЛОК: SOT-23, ПОЛЯРНОСТЬ ТРАНЗИСТОРА: NPN, НАПРЯЖЕНИЕ КОЛЛЕКТОР-ЭМИТТЕР (VCEO), МАКС.: 50 V, НАПРЯЖЕНИЕ ЭМИТТЕР-БАЗА (VEBO): 5 V, НАПРЯЖЕНИЕ НАСЫЩЕНИЯ КОЛЛЕКТОР-ЭМИТТЕР: 700 MV, МАКСИМАЛЬНЫЙ ПОСТОЯННЫЙ ТОК КОЛЛЕКТОРА: 500 MA, PD - РАССЕИВАНИЕ МОЩНОСТИ: 250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 УПАКОВКА: REEL, УПАКОВКА: CUT TAPE, ТОРГОВАЯ МАРКА: RECTRON, КОЛЛЕКТОР ПОСТОЯННОГО ТОКА/МИН. КОЭФФ. УСИЛЕНИЯ ТРАНЗИСТОРА (HFE): 40, КОЭФФИЦИЕНТ УСИЛЕНИЯ ПО ПОСТОЯННОМУ ТОКУ (HFE), МАКС.: 600, ТИП ПРОДУКТА: BJTS - BIPOLAR TRANSISTORS, РАЗМЕР ФАБРИЧНОЙ УПАКОВКИ: 3000, ПОДКАТЕГОРИЯ: TRANSISTORS, ТЕХНОЛОГИЯ: SI, ВЕС ИЗДЕЛИЯ: 201 MG</t>
  </si>
  <si>
    <t>BC817</t>
  </si>
  <si>
    <t>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900 V; ID - НЕПРЕРЫВНЫЙ ТОК УТЕЧКИ: 18.5 A; RDS ВКЛ - СОПРОТИВЛЕНИЕ СТОК-ИСТОК: 299 MOHMS; VGS - НАПРЯЖЕНИЕ ЗАТВОР-ИСТОК: - 30 V, + 30 V; VGS TH - ПОРОГОВОЕ НАПРЯЖЕНИЕ ЗАТВОР-ИСТОК : 3 V; QG - ЗАРЯД ЗАТВОРА: 43 NC; МИНИМАЛЬНАЯ РАБОЧАЯ ТЕМПЕРАТУРА: - 55 C; МАКСИМАЛЬНАЯ РАБОЧАЯ ТЕМПЕРАТУРА: + 150 C; PD - РАССЕИВАНИЕ МОЩНОСТИ: 250 W; КАНАЛЬНЫЙ РЕЖИМ: ENHANCEMENT; КОММЕРЧЕСКОЕ ОБОЗНАЧЕНИЕ: SUPERMESH; УПАКОВКА: TUBE; ТОРГОВАЯ МАРКА: STMICROELECTRONICS; КОНФИГУРАЦИЯ: SINGLE; ТИП ПРОДУКТА: MOSFET; СЕРИЯ: STW21N90K5; ОДКАТЕГОРИЯ: MOSFETS.</t>
  </si>
  <si>
    <t>STW21N90K5</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</si>
  <si>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21 A, RDS ВКЛ - СОПРОТИВЛЕНИЕ СТОК-ИСТОК: 4.5 MOHMS, VGS - НАПРЯЖЕНИЕ ЗАТВОР-ИСТОК: - 20 V, + 20 V, VGS TH - ПОРОГОВОЕ НАПРЯЖЕНИЕ ЗАТВОР-ИСТОК : 2.35 V, QG - ЗАРЯД ЗАТВОРА: 30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ТОРГОВАЯ МАРКА: INFINEON / IR, КОНФИГУРАЦИЯ: SINGLE, ВЫСОТА: 1.75 MM, ДЛИНА: 4.9 MM, ТИП ПРОДУКТА: MOSFET, РАЗМЕР ФАБРИЧНОЙ УПАКОВКИ: 4000, ПОДКАТЕГОРИЯ: MOSFETS, ТИП ТРАНЗИСТОРА: 1 N-CHANNEL, ШИРИНА: 3.9 MM, ДРУГИЕ НАЗВАНИЯ ТОВАРА №: IRF7862TRPBF SP001577668, ВЕС ИЗДЕЛИЯ: 540 MG,</t>
  </si>
  <si>
    <t>IRF7862TRPBF</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</si>
  <si>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13 A, RDS ВКЛ - СОПРОТИВЛЕНИЕ СТОК-ИСТОК: 18 MOHMS, VGS - НАПРЯЖЕНИЕ ЗАТВОР-ИСТОК: - 20 V, + 20 V, QG - ЗАРЯД ЗАТВОРА: 44 NC, PD - РАССЕИВАНИЕ МОЩНОСТИ: 2.5 W, УПАКОВКА: REEL, УПАКОВКА: CUT TAPE, УПАКОВКА: MOUSEREEL, ТОРГОВАЯ МАРКА: INFINEON / IR, КОНФИГУРАЦИЯ: SINGLE, ВЫСОТА: 1.75 MM, ДЛИНА: 4.9 MM, ТИП ПРОДУКТА: MOSFET, РАЗМЕР ФАБРИЧНОЙ УПАКОВКИ: 4000, ПОДКАТЕГОРИЯ: MOSFETS, ТИП ТРАНЗИСТОРА: 1 N-CHANNEL, ШИРИНА: 3.9 MM, ВЕС ИЗДЕЛИЯ: 540 MG, НОМИНАЛЬНОЕ НАПРЯЖЕНИЕ ПЕРЕМЕННОГО ТОКА: -, ШИРИНА: 2.5 MM, ВЕС ИЗДЕЛИЯ: 110 MG, ВЕС ИЗДЕЛИЯ: 27 MG, PSRR - КОЭФФИЦИЕНТ ПОДАВЛЕНИЯ ПОМЕХ ПО ПИТАНИЮ: 95 DB, РАЗМЕР ФАБРИЧНОЙ УПАКОВКИ: 250, ПОДКАТЕГОРИЯ: AMPLIFIER ICS, ТИП: GENERAL PURPOSE AMPLIFIER, УСИЛЕНИЕ ПО НАПРЯЖЕНИЮ, ДБ: 120 DB, ШИРИНА: 1.6 MM, ВЕС ИЗДЕЛИЯ: 6,300 MG,</t>
  </si>
  <si>
    <t>IRF7413TRPBF</t>
  </si>
  <si>
    <t>МИКРОСХЕМА ИНТЕГРАЛЬНАЯ МОНОЛИТНАЯ - ИС ДЛЯ УПРАВЛЕНИЯ ПИТАНИЕМ - LDO РЕГУЛЯТОРЫ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</si>
  <si>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LDO РЕГУЛЯТОРЫ НАПРЯЖЕНИЯ. ВИД МОНТАЖА: SMD/SMT. УПАКОВКА/ БЛОК:SOT-23-THIN-5, ВЫХОДНОЕ НАПРЯЖЕНИЕ: 3.3 V, ВЫХОДНОЙ ТОК: 150 MA, КОЛИЧЕСТВО ВЫХОДОВ: 1 OUTPUT , ТИП ВЫХОДА: FIXED , СЕРИЯ: TPS78233 , УПАКОВКА: CUT TAPE ИЛИ REEL, ВЫСОТА: 0.87 MM , ДЛИНА: 2.9 MM , ДИАПАЗОН РАБОЧИХ ТЕМПЕРАТУР: - 40 C TO + 125 C, ШИРИНА: 1.6 MM , ТОРГОВАЯ МАРКА: TEXAS INSTRUMENTS, СРЕДСТВА РАЗРАБОТКИ: TPS78233EVM-445 , РАБОЧИЙ ТОК ИСТОЧНИКА ПИТАНИЯ: 500 NA, ТИП ПРОДУКТА: LDO VOLTAGE REGULATORS , РАЗМЕР ФАБРИЧНОЙ УПАКОВКИ: 3000, ПОДКАТЕГОРИЯ: PMIC - POWER MANAGEMENT ICS, ВЕС ИЗДЕЛИЯ: 40 MG</t>
  </si>
  <si>
    <t>MIC5205-3.0YM5</t>
  </si>
  <si>
    <t>КАТЕГОРИЯ ПРОДУКТА: ЛИНЕЙНЫЕ РЕГУЛЯТОРЫ НАПРЯЖЕНИЯ, ROHS: ПОДРОБНОСТИ, ВИД МОНТАЖА: THROUGH HOLE, УПАКОВКА / БЛОК: TO-220-3, КОЛИЧЕСТВО ВЫХОДОВ: 1 OUTPUT, ПОЛЯРНОСТЬ: NEGATIVE, ВЫХОДНОЕ НАПРЯЖЕНИЕ: - 15 V, ВЫХОДНОЙ ТОК: 1.5 A, ТИП ВЫХОДА: FIXED, ВХОДНОЕ НАПРЯЖЕНИЕ, МИН.: - 17.5 V, ВХОДНОЕ НАПРЯЖЕНИЕ, МАКС.: - 35 V, МИНИМАЛЬНАЯ РАБОЧАЯ ТЕМПЕРАТУРА: 0 C, МАКСИМАЛЬНАЯ РАБОЧАЯ ТЕМПЕРАТУРА: + 150 C, НЕСТАБИЛЬНОСТЬ ВЫХОДНОЙ НАГРУЗКИ: 300 MV, НЕСТАБИЛЬНОСТЬ ВЫХОДНОГО НАПРЯЖЕНИЯ ИЛИ ТОКА: 300 MV, ТОК ПОКОЯ: 3 MA, СЕРИЯ: L79, УПАКОВКА: TUBE, ТОРГОВАЯ МАРКА: STMICROELECTRONICS, ВЫСОТА: 15.75 MM, ДЛИНА: 10.4 MM, ТИП ПРОДУКТА: LINEAR VOLTAGE REGULATORS, ПОДАВЛЕНИЕ ПУЛЬСАЦИЙ ПИТАНИЯ - ТИПИЧ.: 60 DB, РАЗМЕР ФАБРИЧНОЙ УПАКОВКИ: 1000, ПОДКАТЕГОРИЯ: PMIC - POWER MANAGEMENT ICS, ШИРИНА: 4.6 MM, ВЕС ИЗДЕЛИЯ: 6 G</t>
  </si>
  <si>
    <t>L7915CV-DG</t>
  </si>
  <si>
    <t>МИНИАТЮРНЫЙ ЭЛЕКТРОННЫЙ КОМПОНЕНТ: МИКРОСХЕМА ИНТЕГРАЛЬНАЯ МОНОЛИТНАЯ - ИС ДЛЯ УПРАВЛЕНИЯ ПИТАНИЕМ - РЕГУЛЯТОРЫ И КОНТРОЛЛЕРЫ НАПРЯЖЕНИЯ. (ОБОРУДОВАНИЕ ДЛЯ АВТОМАТИЗАЦИИ ПРОМЫШЛЕННЫХ ПРЕДПРИЯТИЙ, КОМПЬЮТЕРНЫХ СИСТЕМ). НЕ ИМЕЕТ ФУНКЦИИ ШИФРОВАНИЯ И КРИПТОГРАФИИ. .</t>
  </si>
  <si>
    <t>КАТЕГОРИЯ ПРОДУКТА: LDO РЕГУЛЯТОРЫ НАПРЯЖЕНИЯ; ВИД МОНТАЖА: SMD/SMT; УПАКОВКА / БЛОК: TSSOP-16; ВЫХОДНОЕ НАПРЯЖЕНИЕ: 1.24 V TO 60 V; ВЫХОДНОЙ ТОК: 250 MA; КОЛИЧЕСТВО ВЫХОДОВ: 1 OUTPUT; ПОЛЯРНОСТЬ: POSITIVE; ТОК ПОКОЯ: 40 UA; ВХОДНОЕ НАПРЯЖЕНИЕ, МИН.: 4 V; ВХОДНОЕ НАПРЯЖЕНИЕ, МАКС.: 80 V; ПОДАВЛЕНИЕ ПУЛЬСАЦИЙ ПИТАНИЯ - ТИПИЧ.: 75 DB; ТИП ВЫХОДА: ADJUSTABLE; МИНИМАЛЬНАЯ РАБОЧАЯ ТЕМПЕРАТУРА: - 40 C; МАКСИМАЛЬНАЯ РАБОЧАЯ ТЕМПЕРАТУРА: + 125 C; НАПРЯЖЕНИЕ ОТПУСКАНИЯ: 400 MV; СЕРИЯ: LT3012B; УПАКОВКА: TUBE; НАПРЯЖЕНИЕ ОТПУСКАНИЯ - МАКС.: 490 MV; IB - ВХОДНОЙ ТОК СМЕЩЕНИЯ: 30 NA; НЕСТАБИЛЬНОСТЬ ВЫХОДНОГО НАПРЯЖЕНИЯ ИЛИ ТОКА: 0.1 MV; НЕСТАБИЛЬНОСТЬ ВЫХОДНОЙ НАГРУЗКИ: 7 MV; РАБОЧИЙ ТОК ИСТОЧНИКА ПИТАНИЯ: 0.04 MA; ДИАПАЗОН ВЫХОДНОГО НАПРЯЖЕНИЯ: 1.24 V TO 60 V; ПРОДУКТ: LINEAR REGULATORS; ОПОРНОЕ НАПРЯЖЕНИЕ: 1.24 V; РАЗМЕР ФАБРИЧНОЙ УПАКОВКИ: 95; ТИП: MICROPOWER LINEAR REGULATOR; ВЕС ИЗДЕЛИЯ: 239 MG</t>
  </si>
  <si>
    <t>МИКРОКОНТРОЛЛЕР,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МИКРОКОНТРОЛЛЕР, ИСП. В ЭЛЕКТРОННЫХ УСТРОЙСТВАХ ОБЩЕГРАЖДАНСКОГО НАЗНАЧЕНИЯ . (ОБОРУДОВАНИЕ</t>
  </si>
  <si>
    <t>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РАБОЧЕЕ НАПРЯЖЕНИЕ ПИТАНИЯ: 4.5 V TO 5.5 V, МИНИМАЛЬНАЯ РАБОЧАЯ ТЕМПЕРАТУРА: - 40 C, МАКСИМАЛЬНАЯ РАБОЧАЯ ТЕМПЕРАТУРА: + 85 C, УПАКОВКА: TRAY, ВЫСОТА: 1 MM, ДЛИНА: 7 MM, ПРОДУКТ: MCU, ТИП ПАМЯТИ ПРОГРАММ: FLASH, ШИРИНА: 7 MM, ТИП ОЗУ ДАННЫХ: SRAM, РАЗМЕР ПЗУ ДАННЫХ: 512 B, ТИП ПЗУ ДАННЫХ: EEPROM, ТИП ИНТЕРФЕЙСА: SPI, TWI, USART, ЧУВСТВИТЕЛЬНЫЙ К ВЛАЖНОСТИ: YES, КОЛИЧЕСТВО ТАЙМЕРОВ/СЧЕТЧИКОВ: 3 TIMER, СЕРИЯ ПРОЦЕССОРА: MEGAAVR, РАЗМЕР ФАБРИЧНОЙ УПАКОВКИ: 250, НАПРЯЖЕНИЕ ПИТАНИЯ - МАКС.: 5.5 V, НАПРЯЖЕНИЕ ПИТАНИЯ - МИН.: 4.5 V, КОММЕРЧЕСКОЕ ОБОЗНАЧЕНИЕ: AVR, ВЕС ИЗДЕЛИЯ: 580 MG</t>
  </si>
  <si>
    <t>КАТЕГОРИЯ ПРОДУКТА: ИС ПЕРЕКЛЮЧАТЕЛЯ ЭЛЕКТРОПИТАНИЯ – РАСПРЕДЕЛЕНИЕ ЭЛЕКТРОПИТАНИЯ; ТИП: LOW SIDE; КОЛИЧЕСТВО ВЫХОДОВ: 1 OUTPUT; ВЫХОДНОЙ ТОК: 700 MA; ОГРАНИЧЕНИЕ ТОКА: 1.5 A; СОПРОТИВЛЕНИЕ ВО ВКЛЮЧЕННОМ СОСТОЯНИИ - МАКС.: 550 MOHMS; ВРЕМЯ ВКЛЮЧЕНИЯ - МАКС.: 20 US; ВРЕМЯ ОТКЛЮЧЕНИЯ - МАКС.: 20 US; РАБОЧЕЕ НАПРЯЖЕНИЕ ПИТАНИЯ: -; МИНИМАЛЬНАЯ РАБОЧАЯ ТЕМПЕРАТУРА: - 40 C; МАКСИМАЛЬНАЯ РАБОЧАЯ ТЕМПЕРАТУРА: + 150 C; ВИД МОНТАЖА: SMD/SMT; УПАКОВКА / БЛОК: SOT-223-4; СЕРИЯ: HITFET; КВАЛИФИКАЦИЯ: AEC-Q100; УПАКОВКА: REEL; УПАКОВКА: CUT TAPE; УПАКОВКА: MOUSEREEL; ЧУВСТВИТЕЛЬНЫЙ К ВЛАЖНОСТИ: YES; PD - РАССЕИВАНИЕ МОЩНОСТИ: 1.8 W; ПРОДУКТ: POWER SWITCHES; РАЗМЕР ФАБРИЧНОЙ УПАКОВКИ:4000; НАПРЯЖЕНИЕ ПИТАНИЯ - МАКС.: 10 V; НАПРЯЖЕНИЕ ПИТАНИЯ - МИН.: - 0.2 V; КОММЕРЧЕСКОЕ ОБОЗНАЧЕНИЕ: HITFET; ДРУГИЕ НАЗВАНИЯ ТОВАРА №: BSP75N SP000305171; ВЕС ИЗДЕЛИЯ: 112 MG</t>
  </si>
  <si>
    <t>BSP75NHUMA1</t>
  </si>
  <si>
    <t>КАТЕГОРИЯ ПРОДУКТА: ИСТОЧНИКИ ОПОРНОГО НАПРЯЖЕНИЯ, ROHS: ПОДРОБНОСТИ, ВИД МОНТАЖА: SMD/SMT, УПАКОВКА / БЛОК: SOIC-8, ТИП ССЫЛКИ: SERIES PRECISION REFERENCES, ВЫХОДНОЕ НАПРЯЖЕНИЕ: 4.5 V, ИСХОДНАЯ ТОЧНОСТЬ: 0.04 %, ТЕМПЕРАТУРНЫЙ КОЭФФИЦИЕНТ: 10 PPM / C, СЕРИЯ VREF - ВХОДНОЕ НАПРЯЖЕНИЕ - МАКС.: 18 V, ТОК ЧЕРЕЗ ШУНТ - МАКС.: 30 MA, МИНИМАЛЬНАЯ РАБОЧАЯ ТЕМПЕРАТУРА: - 40 C, МАКСИМАЛЬНАЯ РАБОЧАЯ ТЕМПЕРАТУРА: + 85 C, СЕРИЯ: REF194, УПАКОВКА: TUBE, ТОЧНОСТЬ: 8 PPM/MA, ТОРГОВАЯ МАРКА: ANALOG DEVICES, СРЕДСТВА РАЗРАБОТКИ: EVAL-CN0209-SDPZ, ВЫСОТА: 1.5 MM (MAX), ВХОДНОЕ НАПРЯЖЕНИЕ: 18 V, ДЛИНА: 5 MM (MAX), НЕСТАБИЛЬНОСТЬ ВЫХОДНОЙ НАГРУЗКИ: 8 PPM/MA, ВЫХОДНОЙ ТОК: 30 MA, ПРОДУКТ: VOLTAGE REFERENCES, ТИП ПРОДУКТА: VOLTAGE REFERENCES, РАЗМЕР ФАБРИЧНОЙ УПАКОВКИ: 98, ПОДКАТЕГОРИЯ: PMIC - POWER MANAGEMENT ICS, ТОПОЛОГИЯ: SERIES REFERENCES, ШИРИНА: 4 MM (MAX), ВЕС ИЗДЕЛИЯ: 540 MG,</t>
  </si>
  <si>
    <t>МИНИАТЮРНЫЙ ЭЛЕКТРОННЫЙ КОМПОНЕНТ: МИКРОСХЕМА ИНТЕГРАЛЬНАЯ МОНОЛИТНАЯ - ИС ДЛЯ УПРАВЛЕНИЯ ПИТАНИЕМ -  ИМПУЛЬСНЫЕ РЕГУЛЯТОРЫ (КОНТРОЛЛЕРЫ) НАПРЯЖЕНИЯ. ИСП. В ЭЛЕКТРОННЫХ УСТРОЙСТВАХ ОБЩЕГРАЖДАНСКОГО НАЗНАЧЕНИЯ. (ОБОРУДОВАНИЕ ДЛЯ АВТОМАТИЗАЦИИ</t>
  </si>
  <si>
    <t>КАТЕГОРИЯ ПРОДУКТА: ИС ДЛЯ УПРАВЛЕНИЯ ПИТАНИЕМ -  ИМПУЛЬСНЫЕ РЕГУЛЯТОРЫ НАПРЯЖЕНИЯ (1.4MHZ STEP-UP DC/DC CONVERTER). ВИД МОНТАЖА:SMD/SMT, УПАКОВКА / БЛОК:MSOP-10. ВЫХОДНОЕ НАПРЯЖЕНИЕ:35 V. ВЫХОДНОЙ ТОК:1 A. КОЛИЧЕСТВО ВЫХОДОВ: 1 OUTPUT. ВХОДНОЕ НАПРЯЖЕНИЕ (МАКС.):18 V. ТОПОЛОГИЯ: BOOST/ ВХОДНОЕ НАПРЯЖЕНИЕ МИН.: 1.6 V. ЧАСТОТА ПЕРЕКЛЮЧЕНИЙ: 1.4 MHZ. МИНИМАЛЬНАЯ РАБОЧАЯ ТЕМПЕРАТУРА: - 40 C. МАКСИМАЛЬНАЯ РАБОЧАЯ ТЕМПЕРАТУРА: + 85 C. УПАКОВКА: TUBE. ВХОДНОЕ НАПРЯЖЕНИЕ:1.6 V TO 18 V. ДИАПАЗОН РАБОЧИХ ТЕМПЕРАТУР: - 40 C TO + 85 C. ТОК ПОКОЯ: 1.8 MA. ТИП: DC/DC CONVERTER. ТОРГОВАЯ МАРКА: LINEAR TECHNOLOGY. ОТКЛЮЧЕНИЕ:SHUTDOWN. РАБОЧИЙ ТОК ИСТОЧНИКА ПИТАНИЯ:1.8 MA. ТИП ПРОДУКТА: SWITCHING VOLTAGE REGULATORS. РАЗМЕР ФАБРИЧНОЙ УПАКОВКИ: 50 ПОДКАТЕГОРИЯ: PMIC - POWER MANAGEMENT ICS. НАПРЯЖЕНИЕ ПИТАНИЯ - МИН.: 1.6 V. ВЕС ИЗДЕЛИЯ: 100 MG</t>
  </si>
  <si>
    <t>МИКРОКОНТРОЛЛЕР,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</si>
  <si>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8-БИТНЫЕ МИКРОКОНТРОЛЛЕРЫ, ROHS: ПОДРОБНОСТИ, СЕРИЯ: XMEGA A3U, ВИД МОНТАЖА: SMD/SMT, УПАКОВКА / БЛОК: TQFP-64, ЯДРО: AVR, РАЗМЕР ПРОГРАММНОЙ ПАМЯТИ: 256 KB, ШИРИНА ШИНЫ ДАННЫХ: 8 BIT/16 BIT, РАЗРЕШЕНИЕ АЦП: 12 BIT, МАКСИМАЛЬНАЯ ТАКТОВАЯ ЧАСТОТА: 32 MHZ, КОЛИЧЕСТВО ВХОДОВ/ВЫХОДОВ: 50 I/O, РАЗМЕР ОЗУ ДАННЫХ: 16 KB, НАПРЯЖЕНИЕ ПИТАНИЯ - МИН.: 1.6 V, НАПРЯЖЕНИЕ ПИТАНИЯ - МАКС.: 3.6 V, МИНИМАЛЬНАЯ РАБОЧАЯ ТЕМПЕРАТУРА: - 40 C, МАКСИМАЛЬНАЯ РАБОЧАЯ ТЕМПЕРАТУРА: + 85 C, УПАКОВКА: TRAY, ТОРГОВАЯ МАРКА: MICROCHIP TECHNOLOGY / ATMEL, ЧУВСТВИТЕЛЬНЫЙ К ВЛАЖНОСТИ: YES, КОЛИЧЕСТВО ТАЙМЕРОВ/СЧЕТЧИКОВ: 7 TIMER, СЕРИЯ ПРОЦЕССОРА: AVR XMEGA, ПРОДУКТ: MCU, ТИП ПРОДУКТА: 8-BIT MICROCONTROLLERS - MCU, РАЗМЕР ФАБРИЧНОЙ УПАКОВКИ: 90, ПОДКАТЕГОРИЯ: MICROCONTROLLERS - MCU, КОММЕРЧЕСКОЕ ОБОЗНАЧЕНИЕ: XMEGA, ВЕС ИЗДЕЛИЯ: 360,600 MG,</t>
  </si>
  <si>
    <t>ATXMEGA256A3U-AU</t>
  </si>
  <si>
    <t>КАТЕГОРИЯ ПРОДУКТА: ПРОЦЕССОРЫ И КОНТРОЛЛЕРЫ ЦИФРОВЫХ СИГНАЛОВ (DSP, DSC), ROHS: ПОДРОБНОСТИ, ПРОДУКТ: DSCS, СЕРИЯ: DSPIC33FJ64GS610, КОММЕРЧЕСКОЕ ОБОЗНАЧЕНИЕ: DSPIC, ВИД МОНТАЖА: SMD/SMT, УПАКОВКА / БЛОК: TQFP-100, ЯДРО: DSPIC33FJ, КОЛИЧЕСТВО ЯДЕР: 1 CORE, МАКСИМАЛЬНАЯ ТАКТОВАЯ ЧАСТОТА: 120 MHZ, ПАМЯТЬ ДЛЯ КЭША КОМАНД L1 / ДАННЫХ: -, ПАМЯТЬ ДЛЯ КЭША КОМАНД L1 / ДАННЫХ: -, РАЗМЕР ПРОГРАММНОЙ ПАМЯТИ: 64 KB, РАЗМЕР ОЗУ ДАННЫХ: 4 KB, РАБОЧЕЕ НАПРЯЖЕНИЕ ПИТАНИЯ: 3.3 V, МИНИМАЛЬНАЯ РАБОЧАЯ ТЕМПЕРАТУРА: - 40 C, МАКСИМАЛЬНАЯ РАБОЧАЯ ТЕМПЕРАТУРА: + 85 C, КВАЛИФИКАЦИЯ: AEC-Q100, УПАКОВКА: TRAY, ТОРГОВАЯ МАРКА: MICROCHIP TECHNOLOGY / ATMEL, ШИРИНА ШИНЫ ДАННЫХ: 16 BIT, ТИП ИНТЕРФЕЙСА: I2C, SPI, UART, ЧУВСТВИТЕЛЬНЫЙ К ВЛАЖНОСТИ: YES, КОЛИЧЕСТВО ВХОДОВ/ВЫХОДОВ: 85 I/O, КОЛИЧЕСТВО ТАЙМЕРОВ/СЧЕТЧИКОВ: 5 TIMER, СЕРИЯ ПРОЦЕССОРА: DSPIC33F, ТИП ПРОДУКТА: DSP - DIGITAL SIGNAL PROCESSORS &amp; CONTROLLERS, ТИП ПАМЯТИ ПРОГРАММ: FLASH, РАЗМЕР ФАБРИЧНОЙ УПАКОВКИ: 119, ПОДКАТЕГОРИЯ: EMBEDDED PROCESSORS &amp; CONTROLLERS, ВЕС ИЗДЕЛИЯ: 657 MG</t>
  </si>
  <si>
    <t>DSPIC33FJ64GS610T-I/PT</t>
  </si>
  <si>
    <t>КАТЕГОРИЯ ПРОДУКТА: ПРОЦЕССОРЫ И КОНТРОЛЛЕРЫ ЦИФРОВЫХ СИГНАЛОВ (DSP, DSC), ROHS: ПОДРОБНОСТИ, ПРОДУКТ: DSCS, СЕРИЯ: DSPIC30F5015, КОММЕРЧЕСКОЕ ОБОЗНАЧЕНИЕ: DSPIC, ВИД МОНТАЖА: SMD/SMT, УПАКОВКА / БЛОК: TQFP-64, ЯДРО: DSPIC30F, КОЛИЧЕСТВО ЯДЕР: 1 CORE, МАКСИМАЛЬНАЯ ТАКТОВАЯ ЧАСТОТА: 30 MHZ, ПАМЯТЬ ДЛЯ КЭША КОМАНД L1 / ДАННЫХ: -, ПАМЯТЬ ДЛЯ КЭША КОМАНД L1 / ДАННЫХ: -, РАЗМЕР ПРОГРАММНОЙ ПАМЯТИ: 66 KB, РАЗМЕР ОЗУ ДАННЫХ: 2 KB, РАБОЧЕЕ НАПРЯЖЕНИЕ ПИТАНИЯ: 2.5 V TO 5.5 V, МИНИМАЛЬНАЯ РАБОЧАЯ ТЕМПЕРАТУРА: - 40 C, МАКСИМАЛЬНАЯ РАБОЧАЯ ТЕМПЕРАТУРА: + 85 C, УПАКОВКА: TRAY, ТОРГОВАЯ МАРКА: MICROCHIP TECHNOLOGY / ATMEL, ШИРИНА ШИНЫ ДАННЫХ: 16 BIT, ВЫСОТА: 1 MM, ТИП ИНТЕРФЕЙСА: CAN/I2C/SPI/UART, ДЛИНА: 10 MM, ЧУВСТВИТЕЛЬНЫЙ К ВЛАЖНОСТИ: YES, КОЛИЧЕСТВО ВХОДОВ/ВЫХОДОВ: 52 I/O, КОЛИЧЕСТВО ТАЙМЕРОВ/СЧЕТЧИКОВ: 5 TIMER, СЕРИЯ ПРОЦЕССОРА: DSPIC30F, ТИП ПРОДУКТА: DSP - DIGITAL SIGNAL PROCESSORS &amp; CONTROLLERS, ТИП ПАМЯТИ ПРОГРАММ: FLASH, РАЗМЕР ФАБРИЧНОЙ УПАКОВКИ: 160, ПОДКАТЕГОРИЯ: EMBEDDED PROCESSORS &amp; CONTROLLERS, ШИРИНА: 10 MM, ВЕС ИЗДЕЛИЯ: 360,600 MG,</t>
  </si>
  <si>
    <t>МИКРОСХЕМА ИНТЕГРАЛЬНАЯ МОНОЛИТНАЯ - ПРОГРАММИРУЕМЫЕ ЛОГИЧЕСКИЕ ИС - ПРОГРАММИРУЕМАЯ ВЕНТИЛЬНАЯ МАТРИЦА. ИСП. В ЭЛЕКТРОННЫХ УСТРОЙСТВАХ ОБЩЕГРАЖДАНСКОГО НАЗНАЧЕНИЯ . (ОБОРУДОВАНИЕ ДЛЯ АВТОМАТИЗАЦИИ ПРОМЫШЛЕННЫХ ПРЕДПРИЯТИЙ,КОМПЬЮТЕРНЫХ СИСТЕМ). НЕ</t>
  </si>
  <si>
    <t>КАТЕГОРИЯ ПРОДУКТА: СРЕДСТВА РАЗРАБОТКИ ИНТЕГРАЛЬНЫХ СХЕМ (ИС) ПРОГРАММИРУЕМОЙ ЛОГИКИ, ROHS: ПОДРОБНОСТИ, ПРОДУКТ: TARGET BOARDS, ТИП: FPGA, СРЕДСТВО ПРЕДНАЗНАЧЕНО ДЛЯ ОЦЕНКИ: XC6SLX9-2TQG144C, ТОРГОВАЯ МАРКА: NEWAE, ДЛЯ ИСПОЛЬЗОВАНИЯ ВМЕСТЕ С: CW308, РАБОЧЕЕ НАПРЯЖЕНИЕ ПИТАНИЯ: 1.2 V, 3.3 V, УПАКОВКА: BULK, ТИП ПРОДУКТА: PROGRAMMABLE LOGIC IC DEVELOPMENT TOOLS, СЕРИЯ: CHIPWHISPERER, РАЗМЕР ФАБРИЧНОЙ УПАКОВКИ: 1, ПОДКАТЕГОРИЯ: DEVELOPMENT TOOLS, КОММЕРЧЕСКОЕ ОБОЗНАЧЕНИЕ: CHIPWHISPERER, ВЕС ИЗДЕЛИЯ: 34 G,</t>
  </si>
  <si>
    <t>XC6SLX9-2TQG144C</t>
  </si>
  <si>
    <t>M95M02-DRMN6TP</t>
  </si>
  <si>
    <t>МИКРОСХЕМА ПАМЯТИ 16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</si>
  <si>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EEPROM, ROHS: ПОДРОБНОСТИ, ВИД МОНТАЖА: SMD/SMT, УПАКОВКА / БЛОК: SOT-23-5, ТИП ИНТЕРФЕЙСА: 2-WIRE, I2C, РАЗМЕР ПАМЯТИ: 16 KBIT, ОРГАНИЗАЦИЯ: 2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400 KHZ, ВРЕМЯ ДОСТУПА: 900 NS, СОХРАНЕНИЕ ДАННЫХ: 200 YEAR, НАПРЯЖЕНИЕ ПИТАНИЯ - МАКС.: 3 MA, УПАКОВКА: REEL, УПАКОВКА: CUT TAPE, УПАКОВКА: MOUSEREEL, ТОРГОВАЯ МАРКА: MICROCHIP TECHNOLOGY, ВЫСОТА: 1.3 MM, ДЛИНА: 3.1 MM, РАБОЧИЙ ТОК ИСТОЧНИКА ПИТАНИЯ: 1 MA, РАБОЧЕЕ НАПРЯЖЕНИЕ ПИТАНИЯ: 2.5 V TO 5.5 V, ТИП ПРОДУКТА: EEPROM, ПРОГРАММИРУЮЩЕЕ НАПРЯЖЕНИЕ: 2.5 V TO 5.5 V, РАЗМЕР ФАБРИЧНОЙ УПАКОВКИ: 3000, ПОДКАТЕГОРИЯ: MEMORY &amp; DATA STORAGE, ШИРИНА: 1.8 MM, ВЕС ИЗДЕЛИЯ: 6,300 MG, ПОДКАТЕГОРИЯ: MOSFETS, ТИП ТРАНЗИСТОРА: 1 N-CHANNEL, ТИПИЧНОЕ ВРЕМЯ ЗАДЕРЖКИ ВЫКЛЮЧЕНИЯ: 9.7 NS, ТИПИЧНОЕ ВРЕМЯ ЗАДЕРЖКИ ПРИ ВКЛЮЧЕНИИ: 6.3 NS, ШИРИНА: 3.9 MM, ДРУГИЕ НАЗВАНИЯ ТОВАРА №: IRF7821TRPBF SP001577448, ВЕС ИЗДЕЛИЯ: 540 MG,</t>
  </si>
  <si>
    <t>24LC16BT-I/OT</t>
  </si>
  <si>
    <t>МИКРОСХЕМА ПАМЯТИ 8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</si>
  <si>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8-БИТНЫЕ МИКРОКОНТРОЛЛЕРЫ, ROHS: ПОДРОБНОСТИ, СЕРИЯ: PIC18(L)F2XK83, ВИД МОНТАЖА: SMD/SMT, УПАКОВКА / БЛОК: SSOP-28, ЯДРО: PIC18, РАЗМЕР ПРОГРАММНОЙ ПАМЯТИ: 64 KB, ШИРИНА ШИНЫ ДАННЫХ: 8 BIT, РАЗРЕШЕНИЕ АЦП: 12 BIT, МАКСИМАЛЬНАЯ ТАКТОВАЯ ЧАСТОТА: 64 MHZ, КОЛИЧЕСТВО ВХОДОВ/ВЫХОДОВ: 25 I/O, РАЗМЕР ОЗУ ДАННЫХ: 4 KB, НАПРЯЖЕНИЕ ПИТАНИЯ - МИН.: 1.8 V, НАПРЯЖЕНИЕ ПИТАНИЯ - МАКС.: 3.6 V, МИНИМАЛЬНАЯ РАБОЧАЯ ТЕМПЕРАТУРА: - 40 C, МАКСИМАЛЬНАЯ РАБОЧАЯ ТЕМПЕРАТУРА: + 85 C, УПАКОВКА: TUBE, ТОРГОВАЯ МАРКА: MICROCHIP TECHNOLOGY / ATMEL, РАЗРЕШЕНИЕ ЦАП: 5 BIT, ТИП ОЗУ ДАННЫХ: SRAM, РАЗМЕР ПЗУ ДАННЫХ: 1 KB, ТИП ПЗУ ДАННЫХ: EEPROM, СРЕДСТВА РАЗРАБОТКИ: DM164136, ТИП ИНТЕРФЕЙСА: CAN, I2C, SPI, UART, ЧУВСТВИТЕЛЬНЫЙ К ВЛАЖНОСТИ: YES, КОЛИЧЕСТВО КАНАЛОВ АЦП: 24 CHANNEL, СЕРИЯ ПРОЦЕССОРА: PIC18LF26, ПРОДУКТ: MCU, ТИП ПРОДУКТА: 8-BIT MICROCONTROLLERS - MCU, ТИП ПАМЯТИ ПРОГРАММ: FLASH, РАЗМЕР ФАБРИЧНОЙ УПАКОВКИ: 47, ПОДКАТЕГОРИЯ: MICROCONTROLLERS - MCU, КОММЕРЧЕСКОЕ ОБОЗНАЧЕНИЕ: PIC, КОНТРОЛЬНЫЕ ТАЙМЕРЫ: WATCHDOG TIMER, WINDOWED, ДРУГИЕ НАЗВАНИЯ ТОВАРА №: IRF7821TRPBF SP001577448, ВЕС ИЗДЕЛИЯ: 540 MG,</t>
  </si>
  <si>
    <t>PIC18LF26K83-I/SS</t>
  </si>
  <si>
    <t>МИКРОСХЕМА ПАМЯТИ 32 КБИТ,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</si>
  <si>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ИСП. В ЭЛЕКТРОННЫХ УСТРОЙСТВАХ ОБЩЕГРАЖДАНСКОГО НАЗНАЧЕНИЯ НЕ ИМЕЕТ ФУНКЦИИ ШИФРОВАНИЯ И КРИПТОГРАФИИ ВИД МОНТАЖА:</t>
  </si>
  <si>
    <t>ВИД МОНТАЖА: SMD/SMT, БЛОК: SOIC-8, РАЗМ. ПАМЯТИ: 64 KBIT, ОРГАНИЗАЦИЯ: 8 K X 8, ТИП ИНТЕРФЕЙСА: 2-WIRE, I2C, ВРЕМЯ ДОСТУПА: 900 NS, СОХРАНЕНИЕ ДАННЫХ: 200 YEAR, МАКС. ТАКТОВАЯ ЧАСТОТА: 400 KHZ, НАПР. ПИТАНИЯ - МАКС.: 3 MA, НАПР. ПИТАНИЯ - МИН.: 2.5 V, НАПР. ПИТАНИЯ - МАКС.: 5.5 V, МИН. РАБ. ТЕМП.: - 40 C, МАКС. РАБ. ТЕМП.: + 85 C, СЕРИЯ: 24LC64, УПАКОВКА: TUBE, ВЫС.: 1.25 MM, ДЛ.: 4.9 MM, ШИР.: 3.9 MM, ЧУВСТВИТЕЛЬНЫЙ К ВЛАЖНОСТИ: ДА, РАБОЧИЙ ТОК ИСТОЧНИКА ПИТАНИЯ: 3 MA, РАБОЧЕЕ НАПР. ПИТАНИЯ: 2.5 V TO 5.5 V, ТИП ПРОДУКТА: EEPROM, ПРОГРАММИРУЮЩЕЕ НАПР.: 2.5 V TO 5.5 V, РАЗМ. ФАБРИЧНОЙ УПАКОВКИ: 100, ПОДКАТЕГОРИЯ: MEMORY &amp; DATA STORAGE</t>
  </si>
  <si>
    <t>24LC64-I/SN</t>
  </si>
  <si>
    <t>МИКРОСХЕМА РЧ-УСИЛИТЕЛЬ, ВИД МОНТАЖА: SMD/SMT, УПАКОВКА / БЛОК: SOT-89-3, ТИП: GENERAL PURPOSE AMPLIFIER, ТЕХНОЛОГИЯ: SI, РАБОЧАЯ ЧАСТОТА: 50 MHZ TO 4 GHZ, P1DB - ТОЧКА СЖАТИЯ: 20 DBM, УСИЛЕНИЕ: 20.6 DB, РАБОЧЕЕ НАПРЯЖЕНИЕ ПИТАНИЯ: 5 V, NF - КОЭФФИЦИЕНТ ШУМОВ: 1.3 DB, ТЕСТОВАЯ ЧАСТОТА: 1.9 GHZ, OIP3 - ПЕРЕХВАТ СОСТАВЛЯЮЩИХ ТРЕТЬЕГО ПОРЯДКА: 36 DBM, РАБОЧИЙ ТОК ИСТОЧНИКА ПИТАНИЯ: 85 MA, МИНИМАЛЬНАЯ РАБОЧАЯ ТЕМПЕРАТУРА: - 40 C, МАКСИМАЛЬНАЯ РАБОЧАЯ ТЕМПЕРАТУРА: + 85 C, СЕРИЯ: TQP, УПАКОВКА: CUT TAPE, УПАКОВКА: MOUSEREEL, УПАКОВКА: REEL, ПОЛОСА ПРОПУСКАНИЯ: 1.9 GHZ, КОЛИЧЕСТВО КАНАЛОВ: 1 CHANNEL, ЧУВСТВИТЕЛЬНЫЙ К ВЛАЖНОСТИ: YES, РАЗМЕР ФАБРИЧНОЙ УПАКОВКИ: 1000, НАПРЯЖЕНИЕ ПИТАНИЯ - МАКС.: 5.25 V, НАПРЯЖЕНИЕ ПИТАНИЯ - МИН.: 4.75 V, ДРУГИЕ НАЗВАНИЯ ТОВАРА №: 1072727, ВЕС ИЗДЕЛИЯ: 130.500 MG</t>
  </si>
  <si>
    <t>BGA416E6327</t>
  </si>
  <si>
    <t>КАТЕГОРИЯ ПРОДУКТА: ПРЕЦИЗИОННЫЕ УСИЛИТЕЛИ, ROHS: ПОДРОБНОСТИ, СЕРИЯ: AD8605, КОЛИЧЕСТВО КАНАЛОВ: 1 CHANNEL, GBP - ПРОИЗВЕДЕНИЕ КОЭФФИЦИЕНТА УСИЛЕНИЯ НА ШИРИНУ ПОЛОСЫ ПРОПУСКАНИЯ (FT): 10 MHZ, SR - СКОРОСТЬ НАРАСТАНИЯ ВЫХОДНОГО НАПРЯЖЕНИЯ: 5 V/US, CMRR - КОЭФФИЦИЕНТ ПОДАВЛЕНИЯ СИНФАЗНОГО СИГНАЛА: 100 DB, ВЫХОДНОЙ ТОК НА КАНАЛ: 80 MA, IB - ВХОДНОЙ ТОК СМЕЩЕНИЯ: 250 PA, VOS - ВХОДНОЕ НАПРЯЖЕНИЕ СМЕЩЕНИЯ НУЛЯ: 20 UV, EN - ИНТЕНСИВНОСТЬ ШУМА ВХОДНОГО НАПРЯЖЕНИЯ: 8 NV/SQRT HZ, НАПРЯЖЕНИЕ ПИТАНИЯ - МАКС.: 5.5 V, НАПРЯЖЕНИЕ ПИТАНИЯ - МИН.: 2.7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SOT-23-5, УПАКОВКА: REEL, УПАКОВКА: CUT TAPE, УПАКОВКА: MOUSEREEL, ТОРГОВАЯ МАРКА: ANALOG DEVICES, ВЫСОТА: 1.15 MM, ДИАПАЗОН ВХОДНОГО НАПРЯЖЕНИЯ - МАКС.: 5 V, ДЛИНА: 2.9 MM, РАБОЧЕЕ НАПРЯЖЕНИЕ ПИТАНИЯ: 2.7 V TO 5.5 V, ТИП ВЫХОДА: RAIL-TO-RAIL, ПРОДУКТ: PRECISION AMPLIFIERS, ТИП ПРОДУКТА: PRECISION AMPLIFIERS, PSRR - КОЭФФИЦИЕНТ ПОДАВЛЕНИЯ ПОМЕХ ПО ПИТАНИЮ: 95 DB, РАЗМЕР ФАБРИЧНОЙ УПАКОВКИ: 250, ПОДКАТЕГОРИЯ: AMPLIFIER ICS, ТИП: GENERAL PURPOSE AMPLIFIER, УСИЛЕНИЕ ПО НАПРЯЖЕНИЮ, ДБ: 120 DB, ШИРИНА: 1.6 MM, ВЕС ИЗДЕЛИЯ: 6,300 MG,</t>
  </si>
  <si>
    <t>AD8605ARTZ-R2</t>
  </si>
  <si>
    <t>КАТЕГОРИЯ ПРОДУКТА: ПРЕЦИЗИОННЫЕ УСИЛИТЕЛИ, ROHS: ПОДРОБНОСТИ, СЕРИЯ: OP177, КОЛИЧЕСТВО КАНАЛОВ: 1 CHANNEL, GBP - ПРОИЗВЕДЕНИЕ КОЭФФИЦИЕНТА УСИЛЕНИЯ НА ШИРИНУ ПОЛОСЫ ПРОПУСКАНИЯ (FT): 600 KHZ, SR - СКОРОСТЬ НАРАСТАНИЯ ВЫХОДНОГО НАПРЯЖЕНИЯ: 300 MV/US, CMRR - КОЭФФИЦИЕНТ ПОДАВЛЕНИЯ СИНФАЗНОГО СИГНАЛА: 140 DB, ВЫХОДНОЙ ТОК НА КАНАЛ: 100 MA, IB - ВХОДНОЙ ТОК СМЕЩЕНИЯ: 2.8 NA, VOS - ВХОДНОЕ НАПРЯЖЕНИЕ СМЕЩЕНИЯ НУЛЯ: 20 UV, EN - ИНТЕНСИВНОСТЬ ШУМА ВХОДНОГО НАПРЯЖЕНИЯ: 100 NV/SQRT HZ, НАПРЯЖЕНИЕ ПИТАНИЯ - МАКС.: +/- 22 V, НАПРЯЖЕНИЕ ПИТАНИЯ - МИН.: +/- 18 V, РАБОЧИЙ ТОК ИСТОЧНИКА ПИТАНИЯ: 1.6 MA, МИНИМАЛЬНАЯ РАБОЧАЯ ТЕМПЕРАТУРА: - 40 C, МАКСИМАЛЬНАЯ РАБОЧАЯ ТЕМПЕРАТУРА: + 85 C, ОТКЛЮЧЕНИЕ: NO SHUTDOWN, ВИД МОНТАЖА: THROUGH HOLE, УПАКОВКА / БЛОК: PDIP-8, УПАКОВКА: TUBE, ТОРГОВАЯ МАРКА: ANALOG DEVICES, НАПРЯЖЕНИЕ СДВОЕННОГО ПИТАНИЯ: +/- 5 V, +/- 9 V, +/- 12 V, +/- 15 V, ВЫСОТА: 3.43 MM, ДИАПАЗОН ВХОДНОГО НАПРЯЖЕНИЯ - МАКС.: 14 V, ДЛИНА: 9.27 MM, МАКСИМАЛЬНОЕ НАПРЯЖЕНИЕ СДВОЕННОГО ПИТАНИЯ: +/- 18 V, МАКСИМАЛЬНОЕ ВХОДНОЕ СОПРОТИВЛЕНИЕ: 45 MOHMS, МИНИМАЛЬНОЕ НАПРЯЖЕНИЕ СДВОЕННОГО ПИТАНИЯ: +/- 3 V, PD - РАССЕИВАНИЕ МОЩНОСТИ: 500 MW (1/2 W), ПРОДУКТ: PRECISION AMPLIFIERS, ТИП ПРОДУКТА: PRECISION AMPLIFIERS, PSRR - КОЭФФИЦИЕНТ ПОДАВЛЕНИЯ ПОМЕХ ПО ПИТАНИЮ: 120 DB, РАЗМЕР ФАБРИЧНОЙ УПАКОВКИ: 50, ПОДКАТЕГОРИЯ: AMPLIFIER ICS, ТИП: ULTRAPRECISION, УСИЛЕНИЕ ПО НАПРЯЖЕНИЮ, ДБ: 135.56 DB, ШИРИНА: 7.24 MM, ВЕС ИЗДЕЛИЯ: 1 G,</t>
  </si>
  <si>
    <t>КАТЕГОРИЯ ПРОДУКТА: КОНТРОЛЬНЫЕ ЦЕПИ, ТИП: VOLTAGE SUPERVISORY, ВИД МОНТАЖА: SMD/SMT, УПАКОВКА / БЛОК: SOT-23-5, ПОРОГОВОЕ НАПРЯЖЕНИЕ: 2.64 V, КОЛИЧЕСТВО КОНТРОЛИРУЕМЫХ ВХОДОВ: 1 INPUT, ТИП ВЫХОДА: ACTIVE-HIGH,ACTIVE-LOW,PUSH-PULL, РУЧНОЙ СБРОС: MANUAL RESET, КОНТРОЛЬНЫЕ ТАЙМЕРЫ: NO WATCHDOG, ПЕРЕКЛЮЧЕНИЕ НА РЕЗЕРВНОЕ БАТАРЕЙНОЕ ПИТАНИЕ: NO BACKUP, ВРЕМЯ ЗАДЕРЖКИ СБРОСА: 180 MS, НАПРЯЖЕНИЕ ПИТАНИЯ - МАКС.: 3.3 V, МИНИМАЛЬНАЯ РАБОЧАЯ ТЕМПЕРАТУРА: - 40 C, МАКСИМАЛЬНАЯ РАБОЧАЯ ТЕМПЕРАТУРА: + 85 C, СЕРИЯ: TPS3125L30, УПАКОВКА: CUT TAPE, УПАКОВКА: MOUSEREEL, УПАКОВКА: REEL, ОСОБЕННОСТИ: ACTIVE LOW ENABLE, MANUAL RESET, ВЫСОТА: 1.15 MM, ДЛИНА: 2.9 MM, ДИАПАЗОН РАБОЧИХ ТЕМПЕРАТУР: - 40 C TO + 85 C, ШИРИНА: 1.6 MM, ПОРОГ ПОВЫШЕНИЯ НАПРЯЖЕНИЯ: 2.71 V, ПОРОГ ПОНИЖЕНИЯ НАПРЯЖЕНИЯ: 2.64 V, СИГНАЛЫ ВКЛЮЧЕНИЯ ЧИПА: NO CHIP ENABLE, РАБОЧИЙ ТОК ИСТОЧНИКА ПИТАНИЯ: 14 UA, РАБОЧЕЕ НАПРЯЖЕНИЕ ПИТАНИЯ: 3 V, PD - РАССЕИВАНИЕ МОЩНОСТИ: 437 MW, ОБНАРУЖЕНИЕ СБОЯ ЭЛЕКТРОПИТАНИЯ: NO, РАЗМЕР ФАБРИЧНОЙ УПАКОВКИ: 3000, НАПРЯЖЕНИЕ ПИТАНИЯ - МИН.: 0.75 V, ВЕС ИЗДЕЛИЯ: 6.300 MG</t>
  </si>
  <si>
    <t>UCD90120ARGCR</t>
  </si>
  <si>
    <t>МИКРОСХЕМА ТВ ТЮНЕР,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</si>
  <si>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ТЮНЕРЫ; МИНИМАЛЬНАЯ РАБОЧАЯ ТЕМПЕРАТУРА: - 55 C; МАКСИМАЛЬНАЯ РАБОЧАЯ ТЕМПЕРАТУРА: + 150 C; УПАКОВКА / БЛОК: SOT-143-4; УПАКОВКА: REEL; ТЕХНОЛОГИЯ: SI; ВИД МОНТАЖА: SMD/SMT; ТИП ПРОДУКТА: TUNERS; ПОДКАТЕГОРИЯ: WIRELESS &amp; RF INTEGRATED CIRCUITS</t>
  </si>
  <si>
    <t>S886T-GS08</t>
  </si>
  <si>
    <t>TEMIC</t>
  </si>
  <si>
    <t>ВСТРОЕННЫЙ ПРОЦЕССОР (КОНТРОЛЛЕР).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КРИПТОГРАФИИИС ДЛЯ ОБРАБОТКИ ВИДЕОСИГНАЛОВ ТИП:</t>
  </si>
  <si>
    <t>ВСТРОЕННЫЙ ПРОЦЕССОР (КОНТРОЛЛЕР). ТИП: PCI AUDIO AND VIDEO BROADCAST DECODER, МИН. РАБ. ТЕМП.: 0 C, МАКС. РАБ. ТЕМП.: + 70 C, ВИД МОНТАЖА: SMD/SMT, БЛОК: SOT-425, УПАКОВКА: REEL, ДЛ.: 20 MM, ШИР.: 14 MM, ТИП ПРОДУКТА: VIDEO ICS, РАЗМ. ФАБРИЧНОЙ УПАКОВКИ: 1000</t>
  </si>
  <si>
    <t>SAA7113H</t>
  </si>
  <si>
    <t>КАТЕГОРИЯ ПРОДУКТА: ТЮНЕРЫ; МИНИМАЛЬНАЯ РАБОЧАЯ ТЕМПЕРАТУРА: - 55 C; МАКСИМАЛЬНАЯ РАБОЧАЯ ТЕМПЕРАТУРА: + 150 C; УПАКОВКА / БЛОК: SOT-143-4 УПАКОВКА: REEL; ТЕХНОЛОГИЯ: SI; ВИД МОНТАЖА: SMD/SMT; ТИП ПРОДУКТА: TUNERS; ПОДКАТЕГОРИЯ: WIRELESS &amp; RF INTEGRATED CIRCUITS</t>
  </si>
  <si>
    <t>S594T-GS08</t>
  </si>
  <si>
    <t>КАТЕГОРИЯ ТОВАРА: ИС ДЛЯ УПРАВЛЕНИЯ ПИТАНИЕМ - ИСТОЧНИКИ ОПОРНОГО НАПРЯЖЕНИЯ , ВИД МОНТАЖА: SMD/SMT, ВЫХОДНОЕ НАПРЯЖЕНИЕ: 3.3 V , ИСХОДНАЯ ТОЧНОСТЬ: 0.2 % , СЕРИЯ VREF - ВХОДНОЕ НАПРЯЖЕНИЕ - МАКС.: 5.5 V , ТОК ЧЕРЕЗ ШУНТ - МАКС.: 25 MA , СЕРИЯ: REF3033 , УПАКОВКА: CUT TAPE ИЛИ REEL, ВЫСОТА: 1 MM , ДЛИНА: 2.92 MM , ДИАПАЗОН РАБОЧИХ ТЕМПЕРАТУР: - 40 C TO + 125 C , ПРОДУКТ: VOLTAGE REFERENCES , ШИРИНА: 1.3 MM , ТОРГОВАЯ МАРКА: TEXAS INSTRUMENTS, НАПРЯЖЕНИЕ ПИТАНИЯ - МАКС.: 50 UA, ТОПОЛОГИЯ: SERIES REFERENCES, РАБОЧИЙ ТОК ИСТОЧНИКА ПИТАНИЯ: 42 UA, ТИП ПРОДУКТА: VOLTAGE REFERENCES</t>
  </si>
  <si>
    <t>SL3036H</t>
  </si>
  <si>
    <t>КАТЕГОРИЯ ПРОДУКТА: ИС АНАЛОГОВОГО ПЕРЕКЛЮЧАТЕЛЯ; ВИД МОНТАЖА: SMD/SMT; УПАКОВКА / БЛОК: MSOP-10; КОЛИЧЕСТВО КАНАЛОВ: 2 CHANNEL; КОНФИГУРАЦИЯ: 2 X SPDT; СОПРОТИВЛЕНИЕ ВО ВКЛЮЧЕННОМ СОСТОЯНИИ - МАКС.: 370 MOHMS; НАПРЯЖЕНИЕ ПИТАНИЯ - МИН.: 1.8 V; НАПРЯЖЕНИЕ ПИТАНИЯ - МАКС.: 5.5 V; МИНИМАЛЬНОЕ НАПРЯЖЕНИЕ СДВОЕННОГО ПИТАНИЯ: -; МАКСИМАЛЬНОЕ НАПРЯЖЕНИЕ СДВОЕННОГО ПИТАНИЯ: -; ВРЕМЯ ВКЛЮЧЕНИЯ - МАКС.: 50 NS; ВРЕМЯ ОТКЛЮЧЕНИЯ - МАКС.: 20 NS; МИНИМАЛЬНАЯ РАБОЧАЯ ТЕМПЕРАТУРА: - 40 C; МАКСИМАЛЬНАЯ РАБОЧАЯ ТЕМПЕРАТУРА: + 85 C; СЕРИЯ: ADG884; УПАКОВКА: TUBE; СРЕДСТВА РАЗРАБОТКИ: EVAL-ADG884EBZ; ВЫСОТА: 0.85 MM; ДЛИНА: 3 MM; PD - РАССЕИВАНИЕ МОЩНОСТИ: 5.5 UW; РАЗМЕР ФАБРИЧНОЙ УПАКОВКИ:РАЗМЕР ФАБРИЧНОЙ УПАКОВКИ: 50; НАПРЯЖЕНИЕ ПИТАНИЯ - МАКС.: 1 UA; ТИП ПИТАНИЯ: SINGLE SUPPLY; ПЕРЕКЛЮЧЕНИЕ ПОСТОЯННОГО ТОКА: 400 MA; ШИРИНА: 3 MM; ВЕС ИЗДЕЛИЯ: 143,200 MG</t>
  </si>
  <si>
    <t>CAS-D20B</t>
  </si>
  <si>
    <t>COPAL</t>
  </si>
  <si>
    <t>КАТЕГОРИЯ ПРОДУКТА: АНАЛОГОВЫЕ КОМПАРАТОРЫ; ВИД МОНТАЖА: SMD/SMT; УПАКОВКА / БЛОК: SOIC-8; КОЛИЧЕСТВО КАНАЛОВ: 1 CHANNEL; ТИП ВЫХОДА: OPEN COLLECTOR AND EMITTER; ВРЕМЯ ОТКЛИКА: 200 NS; ТИП КОМПАРАТОРА: GENERAL PURPOSE; НАПРЯЖЕНИЕ ПИТАНИЯ - МИН.: 5 V; НАПРЯЖЕНИЕ ПИТАНИЯ - МАКС.: 15 V; РАБОЧИЙ ТОК ИСТОЧНИКА ПИТАНИЯ: 7.5 MA; ВЫХОДНОЙ ТОК НА КАНАЛ: 50 MA; VOS - ВХОДНОЕ НАПРЯЖЕНИЕ СМЕЩЕНИЯ НУЛЯ: 3 MV; IB - ВХОДНОЙ ТОК СМЕЩЕНИЯ: 100 NA; МИНИМАЛЬНАЯ РАБОЧАЯ ТЕМПЕРАТУРА: - 40 C; МАКСИМАЛЬНАЯ РАБОЧАЯ ТЕМПЕРАТУРА: + 105 C; СЕРИЯ: LM211; УПАКОВКА: REEL; УПАКОВКА: CUT TAPE; УПАКОВКА: MOUSEREEL; GBP - IOS - ВХОДНОЙ ТОК РАЗБАЛАНСА: 20 NA; МИНИМАЛЬНОЕ НАПРЯЖЕНИЕ СДВОЕННОГО ПИТАНИЯ: 2.5 V; РАБОЧЕЕ НАПРЯЖЕНИЕ ПИТАНИЯ: 36 V; PD - РАССЕИВАНИЕ МОЩНОСТИ: 710 MW; ПРОДУКТ: ANALOG COMPARATORS; ОПОРНОЕ НАПРЯЖЕНИЕ: NO; ОТКЛЮЧЕНИЕ: NO SHUTDOWN; РАЗМЕР ФАБРИЧНОЙ УПАКОВКИ:РАЗМЕР ФАБРИЧНОЙ УПАКОВКИ: 2500; VCM - СИНФАЗНОЕ НАПРЯЖЕНИЕ: NEGATIVE RAIL - 14.5 V TO POSITIVE RAIL + 13 V; ВЕС ИЗДЕЛИЯ: 506,600 MG</t>
  </si>
  <si>
    <t>LM211DT</t>
  </si>
  <si>
    <t>КАТЕГОРИЯ ПРОДУКТА: ТРАНСЛЯЦИЯ - УРОВНИ НАПРЯЖЕНИЯ; ROHS: N; ТИП: CML/LVDS/LVPECL TO LVCMOS/LVTTL; ВРЕМЯ ЗАДЕРЖКИ РАСПРОСТРАНЕНИЯ: 2.25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TSSOP-8; УПАКОВКА: TUBE; СЕМЕЙСТВО ЛОГИЧЕСКИХ ЭЛЕМЕНТОВ: ECL; ТИП ЛОГИКИ: TRANSLATOR; РАЗМЕР ФАБРИЧНОЙ УПАКОВКИ:РАЗМЕР ФАБРИЧНОЙ УПАКОВКИ: 100; ВЕС ИЗДЕЛИЯ: 158 MG</t>
  </si>
  <si>
    <t>TXS0108EPW</t>
  </si>
  <si>
    <t>КАТЕГОРИЯ ПРОДУКТА: ИМПУЛЬСНЫЕ РЕГУЛЯТОРЫ НАПРЯЖЕНИЯ, ROHS: ПОДРОБНОСТИ, ВИД МОНТАЖА: SMD/SMT, УПАКОВКА / БЛОК: SO-POWERPAD-8, ТОПОЛОГИЯ: BUCK, ВЫХОДНОЕ НАПРЯЖЕНИЕ: 760 MV TO 7 V, ВЫХОДНОЙ ТОК: 0,125, КОЛИЧЕСТВО ВЫХОДОВ: 1 OUTPUT, ВХОДНОЕ НАПРЯЖЕНИЕ, МИН.: 4.5 V, ВХОДНОЕ НАПРЯЖЕНИЕ, МАКС.: 18 V, ТОК ПОКОЯ: 1.8 UA, ЧАСТОТА ПЕРЕКЛЮЧЕНИЙ: 700 KHZ, МИНИМАЛЬНАЯ РАБОЧАЯ ТЕМПЕРАТУРА: - 40 C, МАКСИМАЛЬНАЯ РАБОЧАЯ ТЕМПЕРАТУРА: + 85 C, СЕРИЯ: TPS54328, УПАКОВКА: TUBE, ТОРГОВАЯ МАРКА: TEXAS INSTRUMENTS, СРЕДСТВА РАЗРАБОТКИ: TPS54328EVM-686, ВХОДНОЕ НАПРЯЖЕНИЕ: 4.5 V TO 18 V, НЕСТАБИЛЬНОСТЬ ВЫХОДНОЙ НАГРУЗКИ: 100 MV, ЧУВСТВИТЕЛЬНЫЙ К ВЛАЖНОСТИ: YES, РАБОЧИЙ ТОК ИСТОЧНИКА ПИТАНИЯ: 800 UA, ПРОДУКТ: VOLTAGE REGULATORS, ТИП ПРОДУКТА: SWITCHING VOLTAGE REGULATORS, РАЗМЕР ФАБРИЧНОЙ УПАКОВКИ: 75, ПОДКАТЕГОРИЯ: PMIC - POWER MANAGEMENT ICS, КОММЕРЧЕСКОЕ ОБОЗНАЧЕНИЕ: SWIFT, ТИП: STEP DOWN CONVERTER, ВЕС ИЗДЕЛИЯ: 70,600 MG</t>
  </si>
  <si>
    <t>TPS54328DDA</t>
  </si>
  <si>
    <t>КАТЕГОРИЯ ПРОДУКТА: БУФЕРЫ И ЛИНЕЙНЫЕ АППАРАТНЫЕ ДРАЙВЕРЫ; КОЛИЧЕСТВО ВХОДНЫХ ЛИНИЙ: 4 INPUT; КОЛИЧЕСТВО ВЫХОДНЫХ ЛИНИЙ: 4 OUTPUT; ПОЛЯРНОСТЬ: NON-INVERTING; ВЫХОДНОЙ ТОК ВЫСОКОГО УРОВНЯ: - 8 MA; ВЫХОДНОЙ ТОК НИЗКОГО УРОВНЯ: 8 MA; ТОК ПОКОЯ: 2 UA; НАПРЯЖЕНИЕ ПИТАНИЯ - МАКС.: 5.5 V; НАПРЯЖЕНИЕ ПИТАНИЯ - МИН.: 4.5 V; РАБОЧИЙ ТОК ИСТОЧНИКА ПИТАНИЯ: 20 UA; МИНИМАЛЬНАЯ РАБОЧАЯ ТЕМПЕРАТУРА: - 40 C; МАКСИМАЛЬНАЯ РАБОЧАЯ ТЕМПЕРАТУРА: + 125 C; ВИД МОНТАЖА: SMD/SMT; УПАКОВКА / БЛОК: SOIC-14; УПАКОВКА: REEL; УПАКОВКА: CUT TAPE; УПАКОВКА: MOUSEREEL; ФУНКЦИЯ: BUFFER/LINE DRIVER; ВЫСОТА: 1.5 MM; ТИП ВХОДНОГО СИГНАЛА: SINGLE-ENDED; ДЛИНА: 8.75 MM; СЕМЕЙСТВО ЛОГИЧЕСКИХ ЭЛЕМЕНТОВ: AHCT; ТИП ЛОГИКИ: CMOS; КОЛИЧЕСТВО КАНАЛОВ: 4; РАБОЧЕЕ НАПРЯЖЕНИЕ ПИТАНИЯ: 5 V; ДИАПАЗОН РАБОЧИХ ТЕМПЕРАТУР: - 40 C TO + 125 C; ТИП ВЫХОДА: 3-STATE; ВРЕМЯ ЗАДЕРЖКИ РАСПРОСТРАНЕНИЯ: 7.5 NS; СЕРИЯ: SN74AHCT125; РАЗМЕР ФАБРИЧНОЙ УПАКОВКИ:РАЗМЕР ФАБРИЧНОЙ УПАКОВКИ: 5000; НАПРЯЖЕНИЕ ПИТАНИЯ - МАКС.: 2 UA; ТЕХНОЛОГИЯ: CMOS; ШИРИНА: 4 MM; ВЕС ИЗДЕЛИЯ: 122.400 MG</t>
  </si>
  <si>
    <t>SN74AHCT125DR</t>
  </si>
  <si>
    <t>КАТЕГОРИЯ ПРОДУКТА: ИНВЕРТЕРЫ, КОЛИЧЕСТВО КОНТУРОВ: 6 CIRCUIT, СЕМЕЙСТВО ЛОГИЧЕСКИХ ЭЛЕМЕНТОВ: ACT, ТИП ЛОГИКИ: CMOS, НАПРЯЖЕНИЕ ПИТАНИЯ - МАКС.: 5.5 V, НАПРЯЖЕНИЕ ПИТАНИЯ - МИН.: 4.5 V, МИНИМАЛЬНАЯ РАБОЧАЯ ТЕМПЕРАТУРА: - 55 C, МАКСИМАЛЬНАЯ РАБОЧАЯ ТЕМПЕРАТУРА: + 125 C, ВИД МОНТАЖА: SMD/SMT, УПАКОВКА / БЛОК: SOIC-14, УПАКОВКА: CUT TAPE, УПАКОВКА: MOUSEREEL, УПАКОВКА: REEL, ФУНКЦИЯ: BUFFER/DRIVER, ВЫСОТА: 1.5 MM, ТИП ВХОДА: TTL, ДЛИНА: 8.75 MM, ДИАПАЗОН РАБОЧИХ ТЕМПЕРАТУР: - 55 C TO + 125 C, ТИП ВЫХОДА: CMOS, ТОК ПОКОЯ: 4 UA, СЕРИЯ: CD74ACT05, ШИРИНА: 4 MM, КОЛИЧЕСТВО ВЫХОДНЫХ ЛИНИЙ: 6 OUTPUT, ВЫХОДНОЙ ТОК ВЫСОКОГО УРОВНЯ: 0 MA, ВЫХОДНОЙ ТОК НИЗКОГО УРОВНЯ: 24 MA, РАБОЧЕЕ НАПРЯЖЕНИЕ ПИТАНИЯ: 5 V, ВРЕМЯ ЗАДЕРЖКИ РАСПРОСТРАНЕНИЯ: 8.5 NS, РАЗМЕР ФАБРИЧНОЙ УПАКОВКИ: 2500, ВЕС ИЗДЕЛИЯ: 129.400 MG</t>
  </si>
  <si>
    <t>КАТЕГОРИЯ ПРОДУКТА: ИС, ETHERNET; ВИД МОНТАЖА: SMD/SMT; УПАКОВКА / БЛОК: SQFN-24; ПРОДУКТ: ETHERNET TRANSCEIVERS; СТАНДАРТ: 10BASE-T, 100BASE-TX; КОЛИЧЕСТВО ТРАНСИВЕРОВ: 1 TRANSCEIVER; ДИАПАЗОН ДАННЫХ: 10 MB/S, 100 MB/S; ТИП ИНТЕРФЕЙСА: MDI-X, RMII; РАБОЧЕЕ НАПРЯЖЕНИЕ ПИТАНИЯ: 1.2 V; МИНИМАЛЬНАЯ РАБОЧАЯ ТЕМПЕРАТУРА: - 40 C; МАКСИМАЛЬНАЯ РАБОЧАЯ ТЕМПЕРАТУРА: + 85 C; СЕРИЯ: LAN8742A; УПАКОВКА: REEL; УПАКОВКА: CUT TAPE; УПАКОВКА: MOUSEREEL; ЧУВСТВИТЕЛЬНЫЙ К ВЛАЖНОСТИ: YES; РАЗМЕР ФАБРИЧНОЙ УПАКОВКИ: 5000; НАПРЯЖЕНИЕ ПИТАНИЯ - МАКС.: 3.3 V; НАПРЯЖЕНИЕ ПИТАНИЯ - МИН.: 1.8 V; ВЕС ИЗДЕЛИЯ: 410 MG</t>
  </si>
  <si>
    <t>LAN8742AI-CZ-TR</t>
  </si>
  <si>
    <t>КАТЕГОРИЯ ПРОДУКТА: ЦИФРОВЫЕ ИЗОЛЯТОРЫ, ВИД МОНТАЖА: SMD/SMT, УПАКОВКА / БЛОК: SOIC-8, СЕРИЯ: ADUM1201, КОЛИЧЕСТВО КАНАЛОВ: 2 CHANNEL, ПОЛЯРНОСТЬ: BIDIRECTIONAL, НАПРЯЖЕНИЕ ИЗОЛЯЦИИ: 2.5 KVRMS, ТИП ИЗОЛЯЦИИ: MAGNETIC COUPLING, ДИАПАЗОН ДАННЫХ: 1 MB/S, ВРЕМЯ ЗАДЕРЖКИ РАСПРОСТРАНЕНИЯ: 45 NS, НАПРЯЖЕНИЕ ПИТАНИЯ - МАКС.: 5.5 V, НАПРЯЖЕНИЕ ПИТАНИЯ - МИН.: 2.7 V, РАБОЧИЙ ТОК ИСТОЧНИКА ПИТАНИЯ: 600 UA, МИНИМАЛЬНАЯ РАБОЧАЯ ТЕМПЕРАТУРА: - 40 C, МАКСИМАЛЬНАЯ РАБОЧАЯ ТЕМПЕРАТУРА: + 105 C, УПАКОВКА: CUT TAPE, УПАКОВКА: MOUSEREEL, УПАКОВКА: REEL, ПРОДУКТ: DIGITAL ISOLATORS, ТИП: GENERAL PURPOSE, МАКСИМАЛЬНАЯ ДЛИТЕЛЬНОСТЬ СПАДА ИМПУЛЬСА: 10 NS (TYP), МАКСИМАЛЬНОЕ ВРЕМЯ НАРАСТАНИЯ: 10 NS (TYP), РАБОЧЕЕ НАПРЯЖЕНИЕ ПИТАНИЯ: 5.5 V, ШИРИНА ИМПУЛЬСА: 1000 NS, ВЕС ИЗДЕЛИЯ: 540 MG</t>
  </si>
  <si>
    <t>IR2125STRPBF</t>
  </si>
  <si>
    <t>КАТЕГОРИЯ ПРОДУКТА: ЦИФРОВЫЕ ИЗОЛЯТОРЫ, ROHS: ПОДРОБНОСТИ, СЕРИЯ: ADUM3201, ВИД МОНТАЖА: SMD/SMT, УПАКОВКА / БЛОК: SOIC-8, КОЛИЧЕСТВО КАНАЛОВ: 2 CHANNEL, ПОЛЯРНОСТЬ: UNIDIRECTIONAL, ДИАПАЗОН ДАННЫХ: 10 MB/S, НАПРЯЖЕНИЕ ИЗОЛЯЦИИ: 2500 VRMS, ТИП ИЗОЛЯЦИИ: MAGNETIC COUPLING, НАПРЯЖЕНИЕ ПИТАНИЯ - МАКС.: 5.5 V, НАПРЯЖЕНИЕ ПИТАНИЯ - МИН.: 3 V, РАБОЧИЙ ТОК ИСТОЧНИКА ПИТАНИЯ: 3.1 MA, ВРЕМЯ ЗАДЕРЖКИ РАСПРОСТРАНЕНИЯ: 50 NS, МИНИМАЛЬНАЯ РАБОЧАЯ ТЕМПЕРАТУРА: - 40 C, МАКСИМАЛЬНАЯ РАБОЧАЯ ТЕМПЕРАТУРА: + 85 C, УПАКОВКА: REEL, УПАКОВКА: CUT TAPE, УПАКОВКА: MOUSEREEL, ТОРГОВАЯ МАРКА: ANALOG DEVICES, МАКСИМАЛЬНАЯ ДЛИТЕЛЬНОСТЬ СПАДА ИМПУЛЬСА: 2.5 NS (TYP), МАКСИМАЛЬНОЕ ВРЕМЯ НАРАСТАНИЯ: 2.5 NS (TYP), РАБОЧЕЕ НАПРЯЖЕНИЕ ПИТАНИЯ: 5.5 V, ТИП ПРОДУКТА: DIGITAL ISOLATORS, ШИРИНА ИМПУЛЬСА: 100 NS, РАЗМЕР ФАБРИЧНОЙ УПАКОВКИ: 1000, ПОДКАТЕГОРИЯ: INTERFACE ICS, ТИП: GENERAL PURPOSE, ВЕС ИЗДЕЛИЯ: 540 MG, ДРУГИЕ НАЗВАНИЯ ТОВАРА №: IRF7862TRPBF SP001577668, ВЕС ИЗДЕЛИЯ: 540 MG,</t>
  </si>
  <si>
    <t>ADUM3201BRZ-RL7</t>
  </si>
  <si>
    <t>КАТЕГОРИЯ ПРОДУКТА: ТРАНСФОРМАТОРЫ ЗВУКОВОЙ ЧАСТОТЫ / СИГНАЛЬНЫЕ ТРАНСФОРМАТОРЫ; ПРОДУКТ: LAN; ТИП: MODULE; ТИП ВЫВОДОВ: SMD/SMT; ЧАСТОТНЫЙ ДИАПАЗОН: 1 MHZ TO 125 MHZ; ИНДУКТИВНОСТЬ: 350 UH; НАПРЯЖЕНИЕ ИЗОЛЯЦИИ: 1.5 KV; МИНИМАЛЬНАЯ РАБОЧАЯ ТЕМПЕРАТУРА: - 40 C; МАКСИМАЛЬНАЯ РАБОЧАЯ ТЕМПЕРАТУРА: + 85 C; КОЛИЧЕСТВО КАНАЛОВ: SINGLE; ПРИМЕНЕНИЕ: 1000 BASE-T; ДЛИНА: 17.78 MM; ШИРИНА: 9.91 MM; ВЫСОТА: 3.2 MM; СЕРИЯ: 1000BASE-T; УПАКОВКА: TUBE; ЭКРАНИРОВАНИЕ: UNSHIELDED; РАЗМЕР ФАБРИЧНОЙ УПАКОВКИ:25; ВЕС ИЗДЕЛИЯ: 2,408 G</t>
  </si>
  <si>
    <t>HX5149NL</t>
  </si>
  <si>
    <t>КАТЕГОРИЯ ПРОДУКТА: LDO РЕГУЛЯТОРЫ НАПРЯЖЕНИЯ, ВИД МОНТАЖА: SMD/SMT, УПАКОВКА / БЛОК: HTSSOP-28, ВЫХОДНОЕ НАПРЯЖЕНИЕ: 1.5 V TO 5.5 V/3.3 V, ВЫХОДНОЙ ТОК: 1 A, КОЛИЧЕСТВО ВЫХОДОВ: 2 OUTPUT, ПОЛЯРНОСТЬ: POSITIVE, ВХОДНОЕ НАПРЯЖЕНИЕ (МАКС.): 10 V, ВХОДНОЕ НАПРЯЖЕНИЕ МИН.: 2.7 V, ТИП ВЫХОДА: ADJUSTABLE, FIXED, МИНИМАЛЬНАЯ РАБОЧАЯ ТЕМПЕРАТУРА: - 40 C, МАКСИМАЛЬНАЯ РАБОЧАЯ ТЕМПЕРАТУРА: + 125 C, НАПРЯЖЕНИЕ ОТПУСКАНИЯ: 350 MV, СЕРИЯ: TPS767D301, УПАКОВКА: TUBE, ВЫСОТА: 1.15 MM, ДЛИНА: 9.7 MM, ДИАПАЗОН РАБОЧИХ ТЕМПЕРАТУР: - 40 C TO + 125 C, ШИРИНА: 4.4 MM, НАПРЯЖЕНИЕ ОТПУСКАНИЯ - МАКС.: 575 MV AT 1 A, ТОЧНОСТЬ РЕГУЛИРОВАНИЯ НАПРЯЖЕНИЯ: 2 %, IB - ВХОДНОЙ ТОК СМЕЩЕНИЯ: 85 UA, НЕСТАБИЛЬНОСТЬ ВЫХОДНОГО НАПРЯЖЕНИЯ ИЛИ ТОКА: 0.01 %/V, НЕСТАБИЛЬНОСТЬ ВЫХОДНОЙ НАГРУЗКИ: 3 MV, ЧУВСТВИТЕЛЬНЫЙ К ВЛАЖНОСТИ: YES, РАБОЧИЙ ТОК ИСТОЧНИКА ПИТАНИЯ: 80 UA, PD - РАССЕИВАНИЕ МОЩНОСТИ: 5.07 W, РАЗМЕР ФАБРИЧНОЙ УПАКОВКИ: 50, ВЕС ИЗДЕЛИЯ: 118.500 MG</t>
  </si>
  <si>
    <t>TPS767D301PWP</t>
  </si>
  <si>
    <t>КАТЕГОРИЯ ПРОДУКТА: БУФЕРЫ И ЛИНЕЙНЫЕ АППАРАТНЫЕ ДРАЙВЕРЫ, ROHS: ПОДРОБНОСТИ, КОЛИЧЕСТВО ВХОДНЫХ ЛИНИЙ: 8 INPUT, КОЛИЧЕСТВО ВЫХОДНЫХ ЛИНИЙ: 8 OUTPUT, ПОЛЯРНОСТЬ: NON-INVERTING, ВЫХОДНОЙ ТОК ВЫСОКОГО УРОВНЯ: - 24 MA, ВЫХОДНОЙ ТОК НИЗКОГО УРОВНЯ: 24 MA, ТОК ПОКОЯ: 100 NA, НАПРЯЖЕНИЕ ПИТАНИЯ - МАКС.: 3.6 V, НАПРЯЖЕНИЕ ПИТАНИЯ - МИН.: 2.7 V, РАБОЧИЙ ТОК ИСТОЧНИКА ПИТАНИЯ: 40 UA, МИНИМАЛЬНАЯ РАБОЧАЯ ТЕМПЕРАТУРА: - 40 C, МАКСИМАЛЬНАЯ РАБОЧАЯ ТЕМПЕРАТУРА: + 125 C, ВИД МОНТАЖА: SMD/SMT, УПАКОВКА / БЛОК: TSSOP-20, УПАКОВКА: REEL, УПАКОВКА: CUT TAPE, УПАКОВКА: MOUSEREEL, ТОРГОВАЯ МАРКА: NEXPERIA, ФУНКЦИЯ: BUFFER/LINE DRIVER, ВЫСОТА: 0.95 MM, ТИП ВХОДНОГО СИГНАЛА: SINGLE-ENDED, ДЛИНА: 6.6 MM, СЕМЕЙСТВО ЛОГИЧЕСКИХ ЭЛЕМЕНТОВ: LVC, ТИП ЛОГИКИ: BUFFER/LINE DRIVER, КОЛИЧЕСТВО КАНАЛОВ: 8, РАБОЧЕЕ НАПРЯЖЕНИЕ ПИТАНИЯ: 1.2 V TO 3.6 V, ТИП ВЫХОДА: 3-STATE, PD - РАССЕИВАНИЕ МОЩНОСТИ: 500 MW (1/2 W), ТИП ПРОДУКТА: BUFFERS &amp; LINE DRIVERS, ВРЕМЯ ЗАДЕРЖКИ РАСПРОСТРАНЕНИЯ: 7.5 NS, РАЗМЕР ФАБРИЧНОЙ УПАКОВКИ: 2500, ПОДКАТЕГОРИЯ: LOGIC ICS, НАПРЯЖЕНИЕ ПИТАНИЯ - МАКС.: 40 UA, ТЕХНОЛОГИЯ: CMOS, ШИРИНА: 4.5 MM, ДРУГИЕ НАЗВАНИЯ ТОВАРА №: 935210420118, ВЕС ИЗДЕЛИЯ: 6 MG,</t>
  </si>
  <si>
    <t>КАТЕГОРИЯ ПРОДУКТА: ИС ДЛЯ ИНТЕРФЕЙСА CAN;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TUBE;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РАЗМЕР ФАБРИЧНОЙ УПАКОВКИ:РАЗМЕР ФАБРИЧНОЙ УПАКОВКИ: 47; ШИРИНА: 7.6 MM; ВЕС ИЗДЕЛИЯ: 666 MG</t>
  </si>
  <si>
    <t>КАТЕГОРИЯ ПРОДУКТА:ИС ИНТЕРФЕЙСА RS-422/RS-485; ВИД МОНТАЖА:SMD/SMT; УПАКОВКА / БЛОК: SOT-23-8; ФУНКЦИЯ: TRANSCEIVER; КОЛИЧЕСТВО ДРАЙВЕРОВ: 1 DRIVER; КОЛИЧЕСТВО ПРИЕМНИКОВ: 1 RECEIVER; ДИАПАЗОН ДАННЫХ:20 MB/S; НАПРЯЖЕНИЕ ПИТАНИЯ - МАКС.:3.465 V; НАПРЯЖЕНИЕ ПИТАНИЯ - МИН.: 3.135 V; МИНИМАЛЬНАЯ РАБОЧАЯ ТЕМПЕРАТУРА: - 40 C; МАКСИМАЛЬНАЯ РАБОЧАЯ ТЕМПЕРАТУРА:+ 85 C; УПАКОВКА: REEL; УПАКОВКА: CUT TAPE; УПАКОВКА: MOUSEREEL; ДУПЛЕКСНАЯ ПЕРЕДАЧА: HALF DUPLEX; ВХОДНОЕ НАПРЯЖЕНИЕ: 3.3 V; РАБОЧИЙ ТОК ИСТОЧНИКА ПИТАНИЯ: 1.7 MA; РАБОЧЕЕ НАПРЯЖЕНИЕ ПИТАНИЯ:3.3 V; ВЫХОДНОЕ НАПРЯЖЕНИЕ:1.5 V; PD - РАССЕИВАНИЕ МОЩНОСТИ: 777 MW; ПРОДУКТ:RS-422/RS-485 TRANSCEIVERS; ВРЕМЯ ЗАДЕРЖКИ РАСПРОСТРАНЕНИЯ: 50 NS; ОТКЛЮЧЕНИЕ:SHUTDOWN; РАЗМЕР ФАБРИЧНОЙ УПАКОВКИ:2500; ТИП: HIGH SPEED; ДРУГИЕ НАЗВАНИЯ ТОВАРА №:MAX3362</t>
  </si>
  <si>
    <t>MAX3362EKA+T</t>
  </si>
  <si>
    <t>LTC2335HLX-18#PBF</t>
  </si>
  <si>
    <t>КАТЕГОРИЯ ПРОДУКТА: ИС ИНТЕРФЕЙСА RS-422/RS-485, ROHS: ПОДРОБНОСТИ, СЕРИЯ: LTC2862, ВИД МОНТАЖА: SMD/SMT, УПАКОВКА / БЛОК: SOIC-8, ФУНКЦИЯ: TRANSCEIVER, КОЛИЧЕСТВО ДРАЙВЕРОВ: 1 DRIVER, КОЛИЧЕСТВО ПРИЕМНИКОВ: 1 RECEIVER, ДИАПАЗОН ДАННЫХ: 250 KB/S, НАПРЯЖЕНИЕ ПИТАНИЯ - МАКС.: 5.5 V, НАПРЯЖЕНИЕ ПИТАНИЯ - МИН.: 3 V, МИНИМАЛЬНАЯ РАБОЧАЯ ТЕМПЕРАТУРА: - 40 C, МАКСИМАЛЬНАЯ РАБОЧАЯ ТЕМПЕРАТУРА: + 85 C, УПАКОВКА: TUBE, ТОРГОВАЯ МАРКА: ANALOG DEVICES, ДУПЛЕКСНАЯ ПЕРЕДАЧА: HALF DUPLEX, ВХОДНОЕ НАПРЯЖЕНИЕ: 3 V TO 5.5 V, РАБОЧИЙ ТОК ИСТОЧНИКА ПИТАНИЯ: 3 MA, РАБОЧЕЕ НАПРЯЖЕНИЕ ПИТАНИЯ: 3.3 V, ВЫХОДНОЙ ТОК: 150 MA, ВЫХОДНОЕ НАПРЯЖЕНИЕ: 5.5 V, ПРОДУКТ: RS-422/RS-485 TRANSCEIVERS, ТИП ПРОДУКТА: RS-422/RS-485 INTERFACE IC, ПОДДЕРЖИВАЕМЫЙ ПРОТОКОЛ: RS-422, RS-485, ОТКЛЮЧЕНИЕ: SHUTDOWN, РАЗМЕР ФАБРИЧНОЙ УПАКОВКИ: 100, ПОДКАТЕГОРИЯ: INTERFACE ICS, ТИП: LOW POWER, ВЕС ИЗДЕЛИЯ: 1 G,</t>
  </si>
  <si>
    <t>LTC2862IS8-2</t>
  </si>
  <si>
    <t>КАТЕГОРИЯ ПРОДУКТА: ИС, ЦИФРОВЫЕ ПОТЕНЦИОМЕТРЫ; СЕРИЯ: AD5292; СОПРОТИВЛЕНИЕ: 20 KOHMS; ТЕМПЕРАТУРНЫЙ КОЭФФИЦИЕНТ: 35 PPM / C; ДОПУСТИМОЕ ОТКЛОНЕНИЕ: 1 %; КОЛИЧЕСТВО ТОЧЕК ПОДКЛЮЧЕНИЯ: SINGLE; ОТВЕТВЛЕНИЙ НА ТОЧКУ ПОДКЛЮЧЕНИЯ: 1024; ПАМЯТЬ ПОДВИЖНОГО КОНТАКТА: NON VOLATILE; ЦИФРОВОЙ ИНТЕРФЕЙС: SPI; РАБОЧЕЕ НАПРЯЖЕНИЕ ПИТАНИЯ: 5.5 V; РАБОЧИЙ ТОК ИСТОЧНИКА ПИТАНИЯ: 2 UA; МИНИМАЛЬНАЯ РАБОЧАЯ ТЕМПЕРАТУРА: - 40 C; МАКСИМАЛЬНАЯ РАБОЧАЯ ТЕМПЕРАТУРА: + 105 C; ВИД МОНТАЖА: PCB MOUNT; ТИП ВЫВОДОВ: SMD/SMT; УПАКОВКА / БЛОК: TSSOP-14; УПАКОВКА: TUBE; СРЕДСТВА РАЗРАБОТКИ: EVAL-AD5292EBZ; ВЫСОТА: 1 MM; ДЛИНА: 5 MM; РАЗМЕР ФАБРИЧНОЙ УПАКОВКИ:РАЗМЕР ФАБРИЧНОЙ УПАКОВКИ: 96; ТИП ПИТАНИЯ: SINGLE, DUAL; НАПРЯЖЕНИЕ ПИТАНИЯ - МАКС.: 33 V; НАПРЯЖЕНИЕ ПИТАНИЯ - МИН.: 9 V; ШИРИНА: 4.4 MM; ВЕС ИЗДЕЛИЯ: 140,300 MG</t>
  </si>
  <si>
    <t>AD5293BRUZ-20-RL7</t>
  </si>
  <si>
    <t>КАТЕГОРИЯ ПРОДУКТА: ИС ДЛЯ ИНТЕРФЕЙСА CAN, ROHS: ПОДРОБНОСТИ,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REEL, УПАКОВКА: CUT TAPE, УПАКОВКА: MOUSEREEL, ТОРГОВАЯ МАРКА: ANALOG DEVICES,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ТИП ПРОДУКТА: CAN INTERFACE IC, РАЗМЕР ФАБРИЧНОЙ УПАКОВКИ: 400, ПОДКАТЕГОРИЯ: INTERFACE ICS, ШИРИНА: 7.6 MM, ВЕС ИЗДЕЛИЯ: 666 MG,</t>
  </si>
  <si>
    <t>КАТЕГОРИЯ ПРОДУКТА: АТТЕНЮАТОРЫ, ROHS: ПОДРОБНОСТИ, УПАКОВКА / БЛОК: MSOP-10, МАКСИМАЛЬНАЯ ЧАСТОТА: 3.8 GHZ, КОЛИЧЕСТВО ЦИФРОВЫХ РАЗРЯДОВ: 5 BIT, КОЛИЧЕСТВО КАНАЛОВ: 1 CHANNEL, ИМПЕДАНС: 50 OHMS, ДЛИНА ШАГА АТТЕНЮАТОРА: 1 DB, ТЕХНОЛОГИЯ: GAAS, МИНИМАЛЬНАЯ РАБОЧАЯ ТЕМПЕРАТУРА: - 40 C, МАКСИМАЛЬНАЯ РАБОЧАЯ ТЕМПЕРАТУРА: + 85 C, ЗАТУХАНИЕ: 31 DB, ТОРГОВАЯ МАРКА: ANALOG DEVICES, МИНИМАЛЬНАЯ ЧАСТОТА: 0.7 GHZ, ВИД МОНТАЖА: SMD/SMT, РАБОЧЕЕ НАПРЯЖЕНИЕ ПИТАНИЯ: 5 V, ТИП ПРОДУКТА: ATTENUATORS, СЕРИЯ: HMC273, РАЗМЕР ФАБРИЧНОЙ УПАКОВКИ: 50, ПОДКАТЕГОРИЯ: WIRELESS &amp; RF INTEGRATED CIRCUITS, ВЕС ИЗДЕЛИЯ: 143,200 MG,</t>
  </si>
  <si>
    <t>HMC273MS10GE</t>
  </si>
  <si>
    <t>МИКРОСХЕМА ИНТЕГРАЛЬНАЯ МОНОЛИТНАЯ - ИНТЕРФЕЙСНЫЕ ИС- ИНТЕРФЕЙС RS-232.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</si>
  <si>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ИНТЕРФЕЙС RS-232 (+5V-POWERED, MULTICHANNEL RS-232). ВИД МОНТАЖА: SMD/SMT. УПАКОВКА / БЛОК: SSOP-28 , СЕРИЯ: MAX223 , ФУНКЦИЯ: TRANSCEIVER , ДИАПАЗОН ДАННЫХ: 120 KB/S,КОЛИЧЕСТВО ДРАЙВЕРОВ: 4 DRIVER , КОЛИЧЕСТВО ПРИЕМНИКОВ: 5 RECEIVER , РАБОЧИЙ ТОК ИСТОЧНИКА ПИТАНИЯ: 15 MA , МИНИМАЛЬНАЯ РАБОЧАЯ ТЕМПЕРАТУРА: - 40 C , МАКСИМАЛЬНАЯ РАБОЧАЯ ТЕМПЕРАТУРА: + 85 C , УПАКОВКА: TUBE ,ВЫСОТА: 1.78 MM ПРОДУКТ: RS-232 TRANSCEIVERS , ТИП ПИТАНИЯ: SINGLE SUPPLY , ШИРИНА: 5.38 MM ДЛИНА: 10.33 MM , ТОРГОВАЯ МАРКА: MAXIM INTEGRATED , ТИП ПРОДУКТА: RS-232 INTERFACE IC, РАЗМЕР ФАБРИЧНОЙ УПАКОВКИ: 46, ПОДКАТЕГОРИЯ: INTERFACE ICS , ВЕС ИЗДЕЛИЯ: 710 MG</t>
  </si>
  <si>
    <t>MAX3221EEAE+</t>
  </si>
  <si>
    <t>КАТЕГОРИЯ ПРОДУКТА: ПРОЦЕССОРЫ И КОНТРОЛЛЕРЫ ЦИФРОВЫХ СИГНАЛОВ (DSP, DSC); ПРОДУКТ: DSCS; СЕРИЯ: TMS320F28335; КОММЕРЧЕСКОЕ ОБОЗНАЧЕНИЕ: DELFINO; ВИД МОНТАЖА: SMD/SMT; УПАКОВКА / БЛОК: LQFP-176; ЯДРО: C28X; МАКСИМАЛЬНАЯ ТАКТОВАЯ ЧАСТОТА: 150 MHZ; РАЗМЕР ПРОГРАММНОЙ ПАМЯТИ: 512 KB; РАЗМЕР ОЗУ ДАННЫХ: 68 KB; МИНИМАЛЬНАЯ РАБОЧАЯ ТЕМПЕРАТУРА: - 40 C; МАКСИМАЛЬНАЯ РАБОЧАЯ ТЕМПЕРАТУРА: + 125 C; УПАКОВКА: TRAY; РАЗРЕШЕНИЕ АЦП: 12 BIT; ШИРИНА ШИНЫ ДАННЫХ: 32 BIT; ВЫСОТА: 1.4 MM; ТИП КОМАНДЫ: FLOATING POINT; ТИП ИНТЕРФЕЙСА: CAN/I2C/SCI/SPI/UART; ДЛИНА: 24 MM; ЧУВСТВИТЕЛЬНЫЙ К ВЛАЖНОСТИ: YES; КОЛИЧЕСТВО ВХОДОВ/ВЫХОДОВ: 88 I/O; КОЛИЧЕСТВО ТАЙМЕРОВ/СЧЕТЧИКОВ: 3 TIMER; ТИП ПАМЯТИ ПРОГРАММ: FLASH; РАЗМЕР ФАБРИЧНОЙ УПАКОВКИ: 40; НАПРЯЖЕНИЕ ПИТАНИЯ - МИН.: 1.805 V, 3.135 V; ШИРИНА: 24 MM; ДРУГИЕ НАЗВАНИЯ ТОВАРА №: PLCF28335PGFA; ВЕС ИЗДЕЛИЯ: 1.896 G</t>
  </si>
  <si>
    <t>TMS320F28335PGFA</t>
  </si>
  <si>
    <t>АЛЮМИНИЕВЫЙ ЭЛЕКТРОЛИТИЧЕСКИЙ КОНДЕНСАТОР С ЖЕСТКИМИ ВЫВОДАМИ , ТИП ВЫВОДОВ: SNAP IN, ЁМКОСТЬ: 180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30 MM, ДЛИНА: 30 MM, ШАГ ВЫВОДОВ: 10 MM, СРОК СЛУЖБЫ: 3000 HOUR, ПУЛЬСИРУЮЩИЙ ТОК: 1 A, СЕРИЯ: LGU, УПАКОВКА: BULK, ТОК УТЕЧКИ: 1.5 MA, КОЭФФИЦИЕНТ ЗАТУХАНИЯ, DF: 0.2, РАЗМЕР ФАБРИЧНОЙ УПАКОВКИ: 200, ТЕСТОВАЯ ЧАСТОТА: 120 HZ, ВЕС ИЗДЕЛИЯ: 32.600 Г</t>
  </si>
  <si>
    <t>КАТЕГОРИЯ ПРОДУКТА: БЫСТРОДЕЙСТВУЮЩИЕ ОПЕРАЦИОННЫЕ УСИЛИТЕЛИ, ROHS: ПОДРОБНОСТИ, СЕРИЯ: AD8051, КОЛИЧЕСТВО КАНАЛОВ: 1 CHANNEL, GBP - ПРОИЗВЕДЕНИЕ КОЭФФИЦИЕНТА УСИЛЕНИЯ НА ШИРИНУ ПОЛОСЫ ПРОПУСКАНИЯ (FT): -, SR - СКОРОСТЬ НАРАСТАНИЯ ВЫХОДНОГО НАПРЯЖЕНИЯ: 145 V/US, УСИЛЕНИЕ ПО НАПРЯЖЕНИЮ, ДБ: 98 DB, CMRR - КОЭФФИЦИЕНТ ПОДАВЛЕНИЯ СИНФАЗНОГО СИГНАЛА: 88 DB, ВЫХОДНОЙ ТОК НА КАНАЛ: 45 MA, IB - ВХОДНОЙ ТОК СМЕЩЕНИЯ: 3.25 UA, VOS - ВХОДНОЕ НАПРЯЖЕНИЕ СМЕЩЕНИЯ НУЛЯ: 1.7 MV, НАПРЯЖЕНИЕ ПИТАНИЯ - МАКС.: 12 V, НАПРЯЖЕНИЕ ПИТАНИЯ - МИН.: 3 V, РАБОЧИЙ ТОК ИСТОЧНИКА ПИТАНИЯ: 4.4 MA, МИНИМАЛЬНАЯ РАБОЧАЯ ТЕМПЕРАТУРА: - 40 C, МАКСИМАЛЬНАЯ РАБОЧАЯ ТЕМПЕРАТУРА: + 125 C, ВИД МОНТАЖА: SMD/SMT, УПАКОВКА / БЛОК: SOIC-8, УПАКОВКА: TUBE, ТИП УСИЛИТЕЛЯ: VOLTAGE FEEDBACK, ТОРГОВАЯ МАРКА: ANALOG DEVICES, СРЕДСТВА РАЗРАБОТКИ: AD8051AR-EBZ, EN - ИНТЕНСИВНОСТЬ ШУМА ВХОДНОГО НАПРЯЖЕНИЯ: 16 NV/SQRT HZ, ВЫСОТА: 1.75 MM, ДЛИНА: 5 MM, МАКСИМАЛЬНОЕ НАПРЯЖЕНИЕ СДВОЕННОГО ПИТАНИЯ: +/- 6 V, МИНИМАЛЬНОЕ НАПРЯЖЕНИЕ СДВОЕННОГО ПИТАНИЯ: +/- 1.5 V, РАБОЧЕЕ НАПРЯЖЕНИЕ ПИТАНИЯ: 3 V TO 12 V, ТИП ВЫХОДА: RAIL-TO-RAIL, ПРОДУКТ: OPERATIONAL AMPLIFIERS, ТИП ПРОДУКТА: OP AMPS - HIGH SPEED OPERATIONAL AMPLIFIERS, PSRR - КОЭФФИЦИЕНТ ПОДАВЛЕНИЯ ПОМЕХ ПО ПИТАНИЮ: 80 DB, ВРЕМЯ СТАБИЛИЗАЦИИ: 50 NS, ОТКЛЮЧЕНИЕ: NO SHUTDOWN, РАЗМЕР ФАБРИЧНОЙ УПАКОВКИ: 98, ПОДКАТЕГОРИЯ: AMPLIFIER ICS, ТИП ПИТАНИЯ: SINGLE, DUAL, ТОПОЛОГИЯ: VOLTAGE FEEDBACK, ШИРИНА: 4 MM</t>
  </si>
  <si>
    <t>AD8051ARZ</t>
  </si>
  <si>
    <t>МИКРОСХЕМА ДЛЯ ОБРАБОКИ ВИДЕОСИГНАЛА,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</si>
  <si>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ДЛЯ ОБРАБОТКИ ВИДЕОСИГНАЛОВ, ROHS: ПОДРОБНОСТИ, ТИП: VIDEO ENCODER, КОЛИЧЕСТВО КАНАЛОВ: 1 CHANNEL, РАБОЧЕЕ НАПРЯЖЕНИЕ ПИТАНИЯ: 4.75 V TO 5.25 V, МИНИМАЛЬНАЯ РАБОЧАЯ ТЕМПЕРАТУРА: - 40 C, МАКСИМАЛЬНАЯ РАБОЧАЯ ТЕМПЕРАТУРА: + 85 C, ВИД МОНТАЖА: SMD/SMT, УПАКОВКА / БЛОК: TSSOP-24, УПАКОВКА: TUBE, ТОРГОВАЯ МАРКА: ANALOG DEVICES, КУРС КОНВЕРТАЦИИ: 240 MS/S, ВЫСОТА: 1.05 MM (MAX), ТИП ИНТЕРФЕЙСА: PARALLEL, ДЛИНА: 7.8 MM, КОЛИЧЕСТВО ЦАП: 1, PD - РАССЕИВАНИЕ МОЩНОСТИ: 310 MW, ТИП ПРОДУКТА: VIDEO ICS, РАЗРЕШЕНИЕ: 10 BIT, СЕРИЯ: ADV7127, РАЗМЕР ФАБРИЧНОЙ УПАКОВКИ: 62, ПОДКАТЕГОРИЯ: VIDEO ICS, НАПРЯЖЕНИЕ ПИТАНИЯ - МАКС.: 5.25 V, НАПРЯЖЕНИЕ ПИТАНИЯ - МИН.: 3 V, ШИРИНА: 4.4 MM</t>
  </si>
  <si>
    <t>КАТЕГОРИЯ ПРОДУКТА: ТВЕРДОТЕЛЬНЫЕ РЕЛЕ - ПЕЧАТНОГО МОНТАЖА, ВИД МОНТАЖА: PCB MOUNT, НОМИНАЛЬНЫЙ ТОК НАГРУЗКИ: 400 MA, НОМИНАЛЬНОЕ НАПРЯЖЕНИЕ НАГРУЗКИ: 60 VAC, КОНФИГУРАЦИЯ КОНТАКТОВ РЕЛЕ: 2 FORM A (DPST-NO), УПАКОВКА / БЛОК: SOP-8, ТИП ВЫХОДА: MOSFET, МИНИМАЛЬНАЯ РАБОЧАЯ ТЕМПЕРАТУРА: - 40 C, МАКСИМАЛЬНАЯ РАБОЧАЯ ТЕМПЕРАТУРА: + 85 C, ДЛИНА: 9.78 MM, СЕРИЯ: AQW-S, ТОРГОВАЯ МАРКА: PANASONIC INDUSTRIAL DEVICES, НАПРЯЖЕНИЕ ИЗОЛЯЦИИ: 1.5 KV, PD - РАССЕИВАНИЕ МОЩНОСТИ: 650 MW, ПРОДУКТ: SOLID STATE RELAYS, ТИП ПРОДУКТА: SSR - SOLID STATE RELAYS, РАЗМЕР ФАБРИЧНОЙ УПАКОВКИ: 1000, ПОДКАТЕГОРИЯ: RELAYS, ТИП ВЫВОДОВ: SMD/SMT, КОММЕРЧЕСКОЕ ОБОЗНАЧЕНИЕ: PHOTOMOS</t>
  </si>
  <si>
    <t>AQW212SX</t>
  </si>
  <si>
    <t>КАТЕГОРИЯ ПРОДУКТА: 8-БИТНЫЕ МИКРОКОНТРОЛЛЕРЫ, ROHS: ПОДРОБНОСТИ, СЕРИЯ: ATMEGA164P, ВИД МОНТАЖА: SMD/SMT, УПАКОВКА / БЛОК: TQFP-44, ЯДРО: AVR, РАЗМЕР ПРОГРАММНОЙ ПАМЯТИ: 16 KB, ШИРИНА ШИНЫ ДАННЫХ: 8 BIT, РАЗРЕШЕНИЕ АЦП: 10 BIT, МАКСИМАЛЬНАЯ ТАКТОВАЯ ЧАСТОТА: 20 MHZ, КОЛИЧЕСТВО ВХОДОВ/ВЫХОДОВ: 32 I/O, РАЗМЕР ОЗУ ДАННЫХ: 1 KB, НАПРЯЖЕНИЕ ПИТАНИЯ - МИН.: 2.7 V, НАПРЯЖЕНИЕ ПИТАНИЯ - МАКС.: 5.5 V, МИНИМАЛЬНАЯ РАБОЧАЯ ТЕМПЕРАТУРА: - 40 C, МАКСИМАЛЬНАЯ РАБОЧАЯ ТЕМПЕРАТУРА: + 85 C, УПАКОВКА: TRAY, ТОРГОВАЯ МАРКА: MICROCHIP TECHNOLOGY / ATMEL, ТИП ОЗУ ДАННЫХ: SRAM, РАЗМЕР ПЗУ ДАННЫХ: 512 B, ТИП ПЗУ ДАННЫХ: EEPROM, ВЫСОТА: 1 MM, ТИП ИНТЕРФЕЙСА: 2-WIRE, JTAG, SPI, USART, ДЛИНА: 10 MM, ЧУВСТВИТЕЛЬНЫЙ К ВЛАЖНОСТИ: YES, КОЛИЧЕСТВО ТАЙМЕРОВ/СЧЕТЧИКОВ: 3 TIMER, СЕРИЯ ПРОЦЕССОРА: MEGAAVR, ПРОДУКТ: MCU, ТИП ПРОДУКТА: 8-BIT MICROCONTROLLERS - MCU, ТИП ПАМЯТИ ПРОГРАММ: FLASH, РАЗМЕР ФАБРИЧНОЙ УПАКОВКИ: 160, ПОДКАТЕГОРИЯ: MICROCONTROLLERS - MCU, КОММЕРЧЕСКОЕ ОБОЗНАЧЕНИЕ: AVR, ШИРИНА: 10 MM</t>
  </si>
  <si>
    <t>ATMEGA164P-20AU</t>
  </si>
  <si>
    <t>КАТЕГОРИЯ ПРОДУКТА: LDO РЕГУЛЯТОРЫ НАПРЯЖЕНИЯ, ROHS: ПОДРОБНОСТИ, ВИД МОНТАЖА: SMD/SMT, УПАКОВКА / БЛОК: SOT-23-5, ВЫХОДНОЕ НАПРЯЖЕНИЕ: 1.25 V TO 6 V, ВЫХОДНОЙ ТОК: 150 MA, КОЛИЧЕСТВО ВЫХОДОВ: 1 OUTPUT, ПОЛЯРНОСТЬ: POSITIVE, ТОК ПОКОЯ: 35 UA, ВХОДНОЕ НАПРЯЖЕНИЕ, МИН.: 1.6 V, ВХОДНОЕ НАПРЯЖЕНИЕ, МАКС.: 6.5 V, ПОДАВЛЕНИЕ ПУЛЬСАЦИЙ ПИТАНИЯ - ТИПИЧ.: 50 DB, ТИП ВЫХОДА: ADJUSTABLE, МИНИМАЛЬНАЯ РАБОЧАЯ ТЕМПЕРАТУРА: - 40 C, МАКСИМАЛЬНАЯ РАБОЧАЯ ТЕМПЕРАТУРА: + 125 C, НАПРЯЖЕНИЕ ОТПУСКАНИЯ: 135 MV, СЕРИЯ: LTC1844, УПАКОВКА: REEL, УПАКОВКА: CUT TAPE, УПАКОВКА: MOUSEREEL, ТОРГОВАЯ МАРКА: ANALOG DEVICES, НАПРЯЖЕНИЕ ОТПУСКАНИЯ - МАКС.: 200 MV, ВЫСОТА: 1 MM, IB - ВХОДНОЙ ТОК СМЕЩЕНИЯ: 30 NA, НЕСТАБИЛЬНОСТЬ ВЫХОДНОГО НАПРЯЖЕНИЯ ИЛИ ТОКА: 4 MV, НЕСТАБИЛЬНОСТЬ ВЫХОДНОЙ НАГРУЗКИ: 9 MV, РАБОЧИЙ ТОК ИСТОЧНИКА ПИТАНИЯ: 0.035 MA, ДИАПАЗОН ВЫХОДНОГО НАПРЯЖЕНИЯ: 1.25 V TO 6 V, ПРОДУКТ: LDO VOLTAGE REGULATORS, ТИП ПРОДУКТА: LDO VOLTAGE REGULATORS, ОПОРНОЕ НАПРЯЖЕНИЕ: 1.25 V, РАЗМЕР ФАБРИЧНОЙ УПАКОВКИ: 2500, ПОДКАТЕГОРИЯ: PMIC - POWER MANAGEMENT ICS, ТИП: VLDO LINEAR REGULATOR, ТОЧНОСТЬ РЕГУЛИРОВАНИЯ НАПРЯЖЕНИЯ: 1.75 %</t>
  </si>
  <si>
    <t>LTC1844ES5-SD</t>
  </si>
  <si>
    <t>КАТЕГОРИЯ ПРОДУКТА: ИМПУЛЬСНЫЕ РЕГУЛЯТОРЫ НАПРЯЖЕНИЯ, ROHS: ПОДРОБНОСТИ, ВИД МОНТАЖА: SMD/SMT, УПАКОВКА / БЛОК: SOT-23-6, ТОПОЛОГИЯ: BUCK, ВЫХОДНОЕ НАПРЯЖЕНИЕ: 600 MV TO 5.5 V, ВЫХОДНОЙ ТОК: 800 MA, КОЛИЧЕСТВО ВЫХОДОВ: 1 OUTPUT, ВХОДНОЕ НАПРЯЖЕНИЕ, МИН.: 2.5 V, ВХОДНОЕ НАПРЯЖЕНИЕ, МАКС.: 5.5 V, ТОК ПОКОЯ: 16 UA, ЧАСТОТА ПЕРЕКЛЮЧЕНИЙ: 2.25 MHZ, МИНИМАЛЬНАЯ РАБОЧАЯ ТЕМПЕРАТУРА: - 40 C, МАКСИМАЛЬНАЯ РАБОЧАЯ ТЕМПЕРАТУРА: + 125 C, СЕРИЯ: LTC3560, УПАКОВКА: REEL, ТОРГОВАЯ МАРКА: ANALOG DEVICES, СРЕДСТВА РАЗРАБОТКИ: DC1025A, ВЫСОТА: 1 MM, ВХОДНОЕ НАПРЯЖЕНИЕ: 2.5 V TO 5.5 V, РАБОЧИЙ ТОК ИСТОЧНИКА ПИТАНИЯ: 0.016 MA, ТИП ПРОДУКТА: SWITCHING VOLTAGE REGULATORS, ОТКЛЮЧЕНИЕ: SHUTDOWN, РАЗМЕР ФАБРИЧНОЙ УПАКОВКИ: 2500, ПОДКАТЕГОРИЯ: PMIC - POWER MANAGEMENT ICS, ТИП: SYNCHRONOUS STEP-DOWN REGULATOR IN THINSOT</t>
  </si>
  <si>
    <t>LTC3560IS6#TRPBF</t>
  </si>
  <si>
    <t>КАТЕГОРИЯ ПРОДУКТА: ПРЕОБРАЗОВАТЕЛИ ПОСТОЯННОГО ТОКА В ПОСТОЯННЫЙ С ИЗОЛЯЦИЕЙ, ROHS: ПОДРОБНОСТИ, ВИД МОНТАЖА: THROUGH HOLE, КОЛИЧЕСТВО ВЫХОДОВ: 1 OUTPUT, ВЫХОДНАЯ МОЩНОСТЬ: 250 MW, ВХОДНОЕ НАПРЯЖЕНИЕ, МИН.: 2.97 V, ВХОДНОЕ НАПРЯЖЕНИЕ, МАКС.: 3.63 V, ВЫХОДНОЕ НАПРЯЖЕНИЕ-КАНАЛ 1: 5 V, ВЫХОДНОЙ ТОК-КАНАЛ 1: 75 MA, НАПРЯЖЕНИЕ ИЗОЛЯЦИИ: 1 KV, МИНИМАЛЬНАЯ РАБОЧАЯ ТЕМПЕРАТУРА: - 40 C, МАКСИМАЛЬНАЯ РАБОЧАЯ ТЕМПЕРАТУРА: + 85 C, УПАКОВКА / БЛОК: SIP-4, ДЛИНА: 11.5 MM, ШИРИНА: 10 MM, ВЫСОТА: 6 MM, ОТРАСЛЬ ПРОМЫШЛЕННОСТИ: INDUSTRIAL, ПРОДУКТ: ISOLATED, СЕРИЯ: RM, ТОРГОВАЯ МАРКА: RECOM POWER, СООТВЕТСТВИЕ: CAN/CSA; EAC; IEC; REACH; ROHS; UL, ПРОИЗВОДИТЕЛЬНОСТЬ: 0,72, ВХОДНОЕ НАПРЯЖЕНИЕ: 2.97 V TO 3.63 V, УПАКОВКА: TUBE, ТИП ПРОДУКТА: ISOLATED DC-DC CONVERTERS, РАЗМЕР ФАБРИЧНОЙ УПАКОВКИ: 42, ПОДКАТЕГОРИЯ: DC-DC CONVERTER, КОММЕРЧЕСКОЕ ОБОЗНАЧЕНИЕ: ECONOLINE, ДРУГИЕ НАЗВАНИЯ ТОВАРА №: 10001981, ВЕС ИЗДЕЛИЯ: 1,400 G</t>
  </si>
  <si>
    <t>RM-3.305S</t>
  </si>
  <si>
    <t>RECOM POWER</t>
  </si>
  <si>
    <t>КАТЕГОРИЯ ПРОДУКТА: СИЛОВЫЕ ИНДУКТОРЫ - ПОВЕРХНОСТНЫЙ МОНТАЖ, ROHS: ПОДРОБНОСТИ, ТИП: WIREWOUND, ТИП ВЫВОДОВ: SMD/SMT, ЭКРАНИРОВАНИЕ: UNSHIELDED, ИНДУКТИВНОСТЬ: 12 UH, ДОПУСТИМОЕ ОТКЛОНЕНИЕ: 0,2, МАКСИМАЛЬНЫЙ ПОСТОЯННЫЙ ТОК: 1.4 A, МАКСИМАЛЬНОЕ СОПРОТИВЛЕНИЕ ПОСТОЯННОМУ ТОКУ: 120 MOHMS, ТОК НАСЫЩЕНИЯ: 1.9 A, МИНИМАЛЬНАЯ РАБОЧАЯ ТЕМПЕРАТУРА: - 40 C, МАКСИМАЛЬНАЯ РАБОЧАЯ ТЕМПЕРАТУРА: + 125 C, Q МИН.: 30, ВИД МОНТАЖА: PCB MOUNT, ДЛИНА: 4.8 MM, ШИРИНА: -, ВЫСОТА: -, ДИАМЕТР: 5.8 MM, МАТЕРИАЛ СЕРДЕЧНИКА: FERRITE, СЕРИЯ: SDR0604, УПАКОВКА: REEL, УПАКОВКА: CUT TAPE, УПАКОВКА: MOUSEREEL, ПРИМЕНЕНИЕ: POWER, ТОРГОВАЯ МАРКА: BOURNS, ТИП ЯДРА: WIREWOUND, ПРОДУКТ: POWER INDUCTORS, ТИП ПРОДУКТА: FIXED INDUCTORS, ЧАСТОТА СОБСТВЕННЫХ КОЛЕБАНИЙ: 22 MHZ, РАЗМЕР ФАБРИЧНОЙ УПАКОВКИ: 400, ПОДКАТЕГОРИЯ: INDUCTORS, CHOKES &amp; COILS, ПРЕРЫВАНИЕ: STANDARD, ВЕС ИЗДЕЛИЯ: 360 MG,</t>
  </si>
  <si>
    <t>SDR0604-120ML</t>
  </si>
  <si>
    <t>КАТЕГОРИЯ ПРОДУКТА: СИЛОВЫЕ ИНДУКТОРЫ - ПОВЕРХНОСТНЫЙ МОНТАЖ, ROHS: ПОДРОБНОСТИ, ТИП: WIREWOUND, ТИП ВЫВОДОВ: SMD/SMT, ЭКРАНИРОВАНИЕ: UNSHIELDED, ИНДУКТИВНОСТЬ: 18 UH, ДОПУСТИМОЕ ОТКЛОНЕНИЕ: 0,2, МАКСИМАЛЬНЫЙ ПОСТОЯННЫЙ ТОК: 1.4 A, МАКСИМАЛЬНОЕ СОПРОТИВЛЕНИЕ ПОСТОЯННОМУ ТОКУ: 120 MOHMS, ТОК НАСЫЩЕНИЯ: 1.9 A, МИНИМАЛЬНАЯ РАБОЧАЯ ТЕМПЕРАТУРА: - 40 C, МАКСИМАЛЬНАЯ РАБОЧАЯ ТЕМПЕРАТУРА: + 125 C, Q МИН.: 30, ВИД МОНТАЖА: PCB MOUNT, ДЛИНА: 4.8 MM, ШИРИНА: -, ВЫСОТА: -, ДИАМЕТР: 5.8 MM, МАТЕРИАЛ СЕРДЕЧНИКА: FERRITE, СЕРИЯ: SDR0604, УПАКОВКА: REEL, УПАКОВКА: CUT TAPE, УПАКОВКА: MOUSEREEL, ПРИМЕНЕНИЕ: POWER, ТОРГОВАЯ МАРКА: BOURNS, ТИП ЯДРА: WIREWOUND, ПРОДУКТ: POWER INDUCTORS, ТИП ПРОДУКТА: FIXED INDUCTORS, ЧАСТОТА СОБСТВЕННЫХ КОЛЕБАНИЙ: 22 MHZ, РАЗМЕР ФАБРИЧНОЙ УПАКОВКИ: 400, ПОДКАТЕГОРИЯ: INDUCTORS, CHOKES &amp; COILS, ПРЕРЫВАНИЕ: STANDARD, ВЕС ИЗДЕЛИЯ: 360 MG,</t>
  </si>
  <si>
    <t>SDR0604-180YL</t>
  </si>
  <si>
    <t>B82464G4683M000</t>
  </si>
  <si>
    <t>КАТЕГОРИЯ ПРОДУКТА: СИНФАЗНЫЕ ДРОССЕЛИ / ФИЛЬТРЫ, УПАКОВКА: TRAY, ТОРГОВАЯ МАРКА: VICOR, ТИП ПРОДУКТА: COMMON MODE CHOKES, РАЗМЕР ФАБРИЧНОЙ УПАКОВКИ: 1, ПОДКАТЕГОРИЯ: INDUCTORS, CHOKES &amp; COILS, ВЕС ИЗДЕЛИЯ: 19,552 G,</t>
  </si>
  <si>
    <t>36-00037</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</si>
  <si>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470 UF; НОМИНАЛЬНОЕ НАПРЯЖЕНИЕ ПОСТОЯННОГО ТОКА: 450 VDC; ДОПУСТИМОЕ ОТКЛОНЕНИЕ: 20 %; ЭФФЕКТИВНОЕ ПОСЛЕДОВАТЕЛЬНОЕ СОПРОТИВЛЕНИЕ: 193 MOHMS; МИНИМАЛЬНАЯ РАБОЧАЯ ТЕМПЕРАТУРА: - 25 C; МАКСИМАЛЬНАЯ РАБОЧАЯ ТЕМПЕРАТУРА: + 85 C; КОЛИЧЕСТВО КОНТАКТОВ: 2 PIN; ДИАМЕТР: 35 MM; ДЛИНА: 50 MM; ШАГ ВЫВОДОВ: 10 MM; СРОК СЛУЖБЫ: 15000 HOUR; ПУЛЬСИРУЮЩИЙ ТОК: 3.5 A; СЕРИЯ: U92X; УПАКОВКА: BULK; КОЭФФИЦИЕНТ ЗАТУХАНИЯ, DF: 0.2; УПАКОВКА / БЛОК: 35 MM X 50 MM; РАЗМЕР ФАБРИЧНОЙ УПАКОВКИ: 200; ТЕСТОВАЯ ЧАСТОТА: 120 HZ; ТИП: HIGH RIPPLE SNAP MOUNT CAPACITORS</t>
  </si>
  <si>
    <t>АЛЮМИНИЕВЫЙ ЭЛЕКТРОЛИТИЧЕСКИЙ КОНДЕНСАТОР С ЖЕСТКИМИ ВЫВОДАМИ, КОНДЕНСАТОР ОКСИДНО-ЭЛЕКТРОЛИТИЧЕСКИЙ АЛЮМИНИЕВЫЙ., КОНДЕНСАТОР ОКСИДНО-ЭЛЕКТРОЛИТИЧЕСКИЙ АЛЮМИНИЕВЫЙ</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</si>
  <si>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1200 UF, НОМИНАЛЬНОЕ НАПРЯЖЕНИЕ ПОСТОЯННОГО ТОКА: 50 VDC, МАКСИМАЛЬНАЯ РАБОЧАЯ ТЕМПЕРАТУРА: + 105 C, ДИАМЕТР: 12.5 MM, ДЛИНА: 35 MM, СРОК СЛУЖБЫ: 10000 HOUR, ДОПУСТИМОЕ ОТКЛОНЕНИЕ: 0,2, ПУЛЬСИРУЮЩИЙ ТОК: 0,166666666666667, МИНИМАЛЬНАЯ РАБОЧАЯ ТЕМПЕРАТУРА: - 40 C, ИСПОЛНЕНИЕ ВЫВОДОВ: CUT, СЕРИЯ: ZLJ, ТОРГОВАЯ МАРКА: RUBYCON, КОЭФФИЦИЕНТ ЗАТУХАНИЯ, DF: 0.1, ТИП ПРОДУКТА: ELECTROLYTIC CAPACITORS, РАЗМЕР ФАБРИЧНОЙ УПАКОВКИ: 600, ПОДКАТЕГОРИЯ: CAPACITORS,</t>
  </si>
  <si>
    <t>50ZLJ1200M12.5X35</t>
  </si>
  <si>
    <t>КАТЕГОРИЯ ПРОДУКТА: ПЛЕНОЧНЫЕ КОНДЕНСАТОРЫ, ROHS: ПОДРОБНОСТИ, СЕРИЯ: B32621, ТИП ВЫВОДОВ: RADIAL, ПРОДУКТ: AC AND PULSE FILM CAPACITORS, ДИЭЛЕКТРИЧЕСКИЙ: POLYPROPYLENE (PP), ЁМКОСТЬ: 0.01 UF, НОМИНАЛЬНОЕ НАПРЯЖЕНИЕ ПОСТОЯННОГО ТОКА: 1 KVDC, НОМИНАЛЬНОЕ НАПРЯЖЕНИЕ ПЕРЕМЕННОГО ТОКА: 500 VAC, ДОПУСТИМОЕ ОТКЛОНЕНИЕ: 0,05, КОЛИЧЕСТВО КОНТАКТОВ: 2 PIN, ШАГ ВЫВОДОВ: 10 MM, ИСПОЛНЕНИЕ ВЫВОДОВ: STRAIGHT, МИНИМАЛЬНАЯ РАБОЧАЯ ТЕМПЕРАТУРА: - 55 C, МАКСИМАЛЬНАЯ РАБОЧАЯ ТЕМПЕРАТУРА: + 100 C, ДЛИНА: 13 MM, ШИРИНА: 6 MM, ВЫСОТА: 12 MM, УПАКОВКА: BULK, ТОРГОВАЯ МАРКА: EPCOS / TDK, ЕМКОСТЬ - НФ: 10 NF, ЕМКОСТЬ - ПФ: 10000 PF, ДИАМЕТР: -, ДИАМЕТР КАБЕЛЯ: 0.6 MM, ТИП ПРОДУКТА: FILM CAPACITORS, РАЗМЕР ФАБРИЧНОЙ УПАКОВКИ: 1000, ПОДКАТЕГОРИЯ: CAPACITORS, ДРУГИЕ НАЗВАНИЯ ТОВАРА №: B32621A 103J B32621A103J, ВЕС ИЗДЕЛИЯ: 700 MG, ВЕС ИЗДЕЛИЯ: 1,196 G, ПОДКАТЕГОРИЯ: HEADERS &amp; WIRE HOUSINGS, НОМИНАЛЬНОЕ НАПРЯЖЕНИЕ: 350 VAC/DC, ДРУГИЕ НАЗВАНИЯ ТОВАРА №: 901301214, ВЕС ИЗДЕЛИЯ: 1,693 G, ВЕС ИЗДЕЛИЯ: 2 G,</t>
  </si>
  <si>
    <t>B32621A0103J000</t>
  </si>
  <si>
    <t>КАТЕГОРИЯ ПРОДУКТА: ПЛЕНОЧНЫЕ КОНДЕНСАТОРЫ, ROHS: ПОДРОБНОСТИ, СЕРИЯ: B32653, ТИП ВЫВОДОВ: RADIAL, ПРОДУКТ: AC AND PULSE FILM CAPACITORS, ДИЭЛЕКТРИЧЕСКИЙ: POLYPROPYLENE (PP), ЁМКОСТЬ: 0.01 UF, НОМИНАЛЬНОЕ НАПРЯЖЕНИЕ ПОСТОЯННОГО ТОКА: 1.6 KVDC, НОМИНАЛЬНОЕ НАПРЯЖЕНИЕ ПЕРЕМЕННОГО ТОКА: 500 VAC, ДОПУСТИМОЕ ОТКЛОНЕНИЕ: 0,1, КОЛИЧЕСТВО КОНТАКТОВ: 2 PIN, ШАГ ВЫВОДОВ: 22.5 MM, ИСПОЛНЕНИЕ ВЫВОДОВ: STRAIGHT, МИНИМАЛЬНАЯ РАБОЧАЯ ТЕМПЕРАТУРА: - 55 C, МАКСИМАЛЬНАЯ РАБОЧАЯ ТЕМПЕРАТУРА: + 110 C, ДЛИНА: 26.5 MM, ШИРИНА: 6 MM, ВЫСОТА: 15 MM, УПАКОВКА: BULK, ТОРГОВАЯ МАРКА: EPCOS / TDK, ЕМКОСТЬ - НФ: 10 NF, ЕМКОСТЬ - ПФ: 10000 PF, ДИАМЕТР: -, ДИАМЕТР КАБЕЛЯ: 0.8 MM, ТИП ПРОДУКТА: FILM CAPACITORS, РАЗМЕР ФАБРИЧНОЙ УПАКОВКИ: 720, ПОДКАТЕГОРИЯ: CAPACITORS, ТИП: METALLIZED FILM CAPACITORS, ДРУГИЕ НАЗВАНИЯ ТОВАРА №: B32653A1103K000, ВЕС ИЗДЕЛИЯ: 29 G,</t>
  </si>
  <si>
    <t>B32653A1103K000</t>
  </si>
  <si>
    <t>КОНДЕНСАТОР ПЛЕНОЧНЫЙ, КОНДЕНСАТОР ЗАЩИЩЕННЫЙ,</t>
  </si>
  <si>
    <t>КАТЕГОРИЯ ПРОДУКТА: ПЛЕНОЧНЫЕ КОНДЕНСАТОРЫ, ROHS: ПОДРОБНОСТИ, СЕРИЯ: 940, ТИП ВЫВОДОВ: AXIAL, ПРОДУКТ: SNUBBER FILM CAPACITORS, ДИЭЛЕКТРИЧЕСКИЙ: POLYPROPYLENE (PP), ЁМКОСТЬ: 0.047 UF, НОМИНАЛЬНОЕ НАПРЯЖЕНИЕ ПОСТОЯННОГО ТОКА: 3 KVDC, НОМИНАЛЬНОЕ НАПРЯЖЕНИЕ ПЕРЕМЕННОГО ТОКА: 500 VAC, ДОПУСТИМОЕ ОТКЛОНЕНИЕ: 0,1, КОЛИЧЕСТВО КОНТАКТОВ: 2 PIN, ИСПОЛНЕНИЕ ВЫВОДОВ: STRAIGHT, МИНИМАЛЬНАЯ РАБОЧАЯ ТЕМПЕРАТУРА: - 55 C, МАКСИМАЛЬНАЯ РАБОЧАЯ ТЕМПЕРАТУРА: + 105 C, ДЛИНА: 46 MM, ЭФФЕКТИВНОЕ ПОСЛЕДОВАТЕЛЬНОЕ СОПРОТИВЛЕНИЕ: 14 MOHMS, УПАКОВКА: BULK, ТОРГОВАЯ МАРКА: CORNELL DUBILIER - CDE, ЕМКОСТЬ - НФ: 47 NF, ЕМКОСТЬ - ПФ: 47000 PF, ДИАМЕТР: 16.5 MM, ДИАМЕТР КАБЕЛЯ: 1 MM, СРОК СЛУЖБЫ: 2000 HOUR, ТИП ПРОДУКТА: FILM CAPACITORS, РАЗМЕР ФАБРИЧНОЙ УПАКОВКИ: 25, ПОДКАТЕГОРИЯ: CAPACITORS, ТИП: AXIAL LEADS, ВЕС ИЗДЕЛИЯ: 12,327 G</t>
  </si>
  <si>
    <t>EZP-E57126LTB</t>
  </si>
  <si>
    <t>КАТЕГОРИЯ ПРОДУКТА: ПЛЕНОЧНЫЕ КОНДЕНСАТОРЫ, ROHS: ПОДРОБНОСТИ, СЕРИЯ: B32652, ТИП ВЫВОДОВ: RADIAL, ПРОДУКТ: AC AND PULSE FILM CAPACITORS, ДИЭЛЕКТРИЧЕСКИЙ: POLYPROPYLENE (PP), ЁМКОСТЬ: 0.1 UF, НОМИНАЛЬНОЕ НАПРЯЖЕНИЕ ПОСТОЯННОГО ТОКА: 1 KVDC, НОМИНАЛЬНОЕ НАПРЯЖЕНИЕ ПЕРЕМЕННОГО ТОКА: 250 VAC, ДОПУСТИМОЕ ОТКЛОНЕНИЕ: 0,05, КОЛИЧЕСТВО КОНТАКТОВ: 2 PIN, ШАГ ВЫВОДОВ: 15 MM, ИСПОЛНЕНИЕ ВЫВОДОВ: STRAIGHT, МИНИМАЛЬНАЯ РАБОЧАЯ ТЕМПЕРАТУРА: - 55 C, МАКСИМАЛЬНАЯ РАБОЧАЯ ТЕМПЕРАТУРА: + 100 C, ДЛИНА: 18 MM, ШИРИНА: 9 MM, ВЫСОТА: 17.5 MM, КВАЛИФИКАЦИЯ: AEC-Q200, УПАКОВКА: BULK, ТОРГОВАЯ МАРКА: EPCOS / TDK, ЕМКОСТЬ - НФ: 100 NF, ЕМКОСТЬ - ПФ: 100000 PF, ДИАМЕТР: -, ДИАМЕТР КАБЕЛЯ: 0.8 MM, СРОК СЛУЖБЫ: 200000 HOUR, ТИП ПРОДУКТА: FILM CAPACITORS, РАЗМЕР ФАБРИЧНОЙ УПАКОВКИ: 500, ПОДКАТЕГОРИЯ: CAPACITORS, ДРУГИЕ НАЗВАНИЯ ТОВАРА №: B32652A 104J B32652A104J, ВЕС ИЗДЕЛИЯ: 4,500 G, ПРЕРЫВАНИЕ: STANDARD, ВЕС ИЗДЕЛИЯ: 360 MG,</t>
  </si>
  <si>
    <t>B32652A0104J000</t>
  </si>
  <si>
    <t>R49AN347040B1M</t>
  </si>
  <si>
    <t>B32776T0505K</t>
  </si>
  <si>
    <t>КОНДЕНСАТОР ЗАЩИЩЕННЫЙ,</t>
  </si>
  <si>
    <t>КАТЕГОРИЯ ПРОДУКТА: ЗАЩИЩЕННЫЕ КОНДЕНСАТОРЫ, ROHS: ПОДРОБНОСТИ, ПРОДУКТ: SAFETY FILM CAPACITORS, ТИП ВЫВОДОВ: RADIAL, ДИЭЛЕКТРИЧЕСКИЙ: POLYPROPYLENE (PP), ЁМКОСТЬ: 1 UF, НОМИНАЛЬНОЕ НАПРЯЖЕНИЕ ПЕРЕМЕННОГО ТОКА: 330 VAC, НОМИНАЛЬНОЕ НАПРЯЖЕНИЕ ПОСТОЯННОГО ТОКА: 760 VDC, ДОПУСТИМОЕ ОТКЛОНЕНИЕ: 0,2, КОЛИЧЕСТВО КОНТАКТОВ: 2 PIN, ШАГ ВЫВОДОВ: 27.5 MM, ИСПОЛНЕНИЕ ВЫВОДОВ: STRAIGHT, МИНИМАЛЬНАЯ РАБОЧАЯ ТЕМПЕРАТУРА: - 40 C, МАКСИМАЛЬНАЯ РАБОЧАЯ ТЕМПЕРАТУРА: + 110 C, РЕЙТИНГ БЕЗОПАСНОСТИ: X1, ДЛИНА: 31.5 MM, ШИРИНА: 13.5 MM, ВЫСОТА: 23 MM, СЕРИЯ: B32914X3, УПАКОВКА: BULK, ТОРГОВАЯ МАРКА: EPCOS / TDK, ЕМКОСТЬ - НФ: 1000 NF, ТИП ПРОДУКТА: SAFETY CAPACITORS, РАЗМЕР ФАБРИЧНОЙ УПАКОВКИ: 260, ПОДКАТЕГОРИЯ: CAPACITORS, ДРУГИЕ НАЗВАНИЯ ТОВАРА №: B32914A3105M000, ВЕС ИЗДЕЛИЯ: 13 G, ДРУГИЕ НАЗВАНИЯ ТОВАРА №: B32926C3225M000, ВЕС ИЗДЕЛИЯ: 5 G, ВЕС ИЗДЕЛИЯ: 50 G, , , , , , , , , , , , , , , , , , , , , , , , , , , , , , , , , ,</t>
  </si>
  <si>
    <t>B32926C3106K</t>
  </si>
  <si>
    <t>КАТЕГОРИЯ ПРОДУКТА: ЗАЩИЩЕННЫЕ КОНДЕНСАТОРЫ, ROHS: ПОДРОБНОСТИ, ПРОДУКТ: SAFETY FILM CAPACITORS, ТИП ВЫВОДОВ: RADIAL, ДИЭЛЕКТРИЧЕСКИЙ: POLYPROPYLENE (PP), ЁМКОСТЬ: 0.01 UF, НОМИНАЛЬНОЕ НАПРЯЖЕНИЕ ПЕРЕМЕННОГО ТОКА: 300 VAC, НОМИНАЛЬНОЕ НАПРЯЖЕНИЕ ПОСТОЯННОГО ТОКА: 1.5 KVDC, ДОПУСТИМОЕ ОТКЛОНЕНИЕ: 0,2, КОЛИЧЕСТВО КОНТАКТОВ: 2 PIN, ШАГ ВЫВОДОВ: 15 MM, ИСПОЛНЕНИЕ ВЫВОДОВ: STRAIGHT, МИНИМАЛЬНАЯ РАБОЧАЯ ТЕМПЕРАТУРА: - 40 C, МАКСИМАЛЬНАЯ РАБОЧАЯ ТЕМПЕРАТУРА: + 110 C, РЕЙТИНГ БЕЗОПАСНОСТИ: Y2, ДЛИНА: 18 MM, ШИРИНА: 10.5 MM, ВЫСОТА: 5 MM, СЕРИЯ: B3202* - Y2 STANDARD, УПАКОВКА: BULK, ТОРГОВАЯ МАРКА: EPCOS / TDK, ЕМКОСТЬ - НФ: 10 NF, ЕМКОСТЬ - ПФ: 10000 PF, ДИАМЕТР КАБЕЛЯ: 0.8 MM, ТИП ПРОДУКТА: SAFETY CAPACITORS, РАЗМЕР ФАБРИЧНОЙ УПАКОВКИ: 1000, ПОДКАТЕГОРИЯ: CAPACITORS, ТИП: EMI SUPPRESSION FILM CAPACITORS (MKP), ДРУГИЕ НАЗВАНИЯ ТОВАРА №: B32022A3103M000, ВЕС ИЗДЕЛИЯ: 1,196 G, ПОДКАТЕГОРИЯ: HEADERS &amp; WIRE HOUSINGS, НОМИНАЛЬНОЕ НАПРЯЖЕНИЕ: 350 VAC/DC, ДРУГИЕ НАЗВАНИЯ ТОВАРА №: 901301214, ВЕС ИЗДЕЛИЯ: 1,693 G, ВЕС ИЗДЕЛИЯ: 2 G,</t>
  </si>
  <si>
    <t>B32022A3103M</t>
  </si>
  <si>
    <t>ТОКОЧУВСТВИТЕЛЬНЫЕ РЕЗИСТОРЫ ДЛЯ ПОВЕРХНОСТОНОГО МОНТАЖА. НОМИНАЛЬНАЯ МОЩНОСТЬ 1 ВТ.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 ИИ. НЕ ДЛЯ ВОЕННОГО НАЗНАЧЕНИЯ. .</t>
  </si>
  <si>
    <t>АТРИБУТ ИЗДЕЛИЯ ЗНАЧЕНИЕ АТРИБУТА, ПРОИЗВОДИТЕЛЬ: SUSUMU, КАТЕГОРИЯ ПРОДУКТА: ТОКОЧУВСТВИТЕЛЬНЫЕ РЕЗИСТОРЫ – ДЛЯ ПОВЕРХНОСТНОГО МОНТАЖА, ROHS: ПОДРОБНОСТИ, СЕРИЯ: RL, СОПРОТИВЛЕНИЕ: 100 MOHMS, НОМИНАЛЬНАЯ МОЩНОСТЬ: 330 MW (1/3 W), ДОПУСТИМОЕ ОТКЛОНЕНИЕ: 0,01, ТЕМПЕРАТУРНЫЙ КОЭФФИЦИЕНТ: 200 PPM / C, КОРПУС - ДЮЙМЫ: 805, КОРПУС - ММ: 2012, МИНИМАЛЬНАЯ РАБОЧАЯ ТЕМПЕРАТУРА: - 55 C, МАКСИМАЛЬНАЯ РАБОЧАЯ ТЕМПЕРАТУРА: + 125 C, ТЕХНОЛОГИЯ: THIN FILM, ПРЕРЫВАНИЕ: 2 TERMINAL, ТИП ВЫВОДОВ: SMD/SMT, УПАКОВКА: REEL, УПАКОВКА: CUT TAPE, УПАКОВКА: MOUSEREEL, ПРИМЕНЕНИЕ: CURRENT SENSE, ТОРГОВАЯ МАРКА: SUSUMU, ОСОБЕННОСТИ: -, ВЫСОТА: 0.4 MM, ДЛИНА: 2 MM, ВИД МОНТАЖА: PCB MOUNT, ПРОДУКТ: HIGH PRECISION CURRENT SENSING METAL STRIP RESISTORS, ТИП ПРОДУКТА: CURRENT SENSE RESISTORS, РАЗМЕР ФАБРИЧНОЙ УПАКОВКИ: 5000, ПОДКАТЕГОРИЯ: RESISTORS, ТИП: LOW RESISTANCE VALUE CHIP RESISTORS, ШИРИНА: 1.25 MM, ВЕС ИЗДЕЛИЯ: 5,500 MG,</t>
  </si>
  <si>
    <t>RL1220S-R10-F</t>
  </si>
  <si>
    <t>G3VM-61CR1</t>
  </si>
  <si>
    <t>ПЕРЕКЛЮЧАТЕЛЬ-ТУМБЛЕР ПОСТОЯННОГО ТОКА</t>
  </si>
  <si>
    <t>КАТЕГОРИЯ ПРОДУКТА: ТУМБЛЕРЫ; ФУНКЦИЯ ПЕРЕКЛЮЧАТЕЛЯ: ON - ON; ВИД МОНТАЖА: THROUGH HOLE; ТИП ВЫВОДОВ: PIN; НОМИНАЛЬНЫЙ ТОК: 6A; НОМИНАЛЬНОЕ НАПРЯЖЕНИЕ ПЕРЕМЕННОГО ТОКА: 125 VAC; НОМИНАЛЬНОЕ НАПРЯЖЕНИЕ ПОСТОЯННОГО ТОКА: 28 VDC; НОМИНАЛЬНАЯ МОЩНОСТЬ: 400 MVA; ПРИВОД: BAT; ГЕРМЕТИЗАЦИЯ КЛЕММ: SEALED; ПОКРЫТИЕ КОНТАКТА: GOLD; ТИП ПРИВОДА: BAT; ЦВЕТ: BLACK; МАТЕРИАЛ КОНТАКТА: PHOSPHOR BRONZE; МАТЕРИАЛ КОРПУСА: POLYAMIDE, GLASS FIBER REINFORCED; ОСВЕЩЕНИЕ: NON-ILLUMINATED; СРОК СЛУЖБЫ: 50000 CYCLES; МАКСИМАЛЬНАЯ РАБОЧАЯ ТЕМПЕРАТУРА: + 85 C; МИНИМАЛЬНАЯ РАБОЧАЯ ТЕМПЕРАТУРА: - 30 C; УГОЛ МОНТАЖА: VERTICAL;</t>
  </si>
  <si>
    <t>M2012SD3W01</t>
  </si>
  <si>
    <t>КАТЕГОРИЯ ПРОДУКТА: МЕЖПЛАТНЫЕ И ПРОМЕЖУТОЧНЫЕ СОЕДИНИТЕЛИ;ROHS: ПОДРОБНОСТИ, ПРОДУКТ: HEADERS, КОЛИЧЕСТВО ПОЗИЦИЙ: 4 POSITION, КОЛИЧЕСТВО РЯДОВ: 1 ROW, ТИП КОНТАКТА: PIN (MALE), ШАГ: 5.08 MM, ТИП ВЫВОДОВ: THROUGH HOLE, ВИД МОНТАЖА: PCB, МАТЕРИАЛ КОРПУСА: POLYAMIDE (PA), МАТЕРИАЛ КОНТАКТА: PHOSPHOR BRONZE, ПОКРЫТИЕ КОНТАКТА: PRE-TIN, НОМИНАЛЬНОЕ НАПРЯЖЕНИЕ: 250 V, НОМИНАЛЬНЫЙ ТОК: 13 A, ТИП ПРИНАДЛЕЖНОСТЕЙ: -, СЕРИЯ: MATE-N-LOK, УПАКОВКА: BULK, КОММЕРЧЕСКОЕ ОБОЗНАЧЕНИЕ: MATE-N-LOK, ТОРГОВАЯ МАРКА: TE CONNECTIVITY, ЦВЕТ КОЖУХА: NATURAL, ТИП ПРОДУКТА: PIN &amp; SOCKET CONNECTORS, РАЗМЕР ФАБРИЧНОЙ УПАКОВКИ: 100, ПОДКАТЕГОРИЯ: PIN &amp; SOCKET CONNECTORS, ВЕС ИЗДЕЛИЯ: 1,497 G</t>
  </si>
  <si>
    <t>350543-1</t>
  </si>
  <si>
    <t>РАЗЪЕМ НА ПЛАТУ, РАЗЪЕМ ДЛЯ МОНТАЖА НА ПЕЧАТНУЮ ПЛАТУ, РАЗЪЕМ СОЕДИНИТЕЛЬНЫЙ НА ПЛАТУ,, РАЗЪЕМ ДЛЯ МОНТАЖА НА ПЕЧАТНУЮ ПЛАТУ, РАЗЪЕМ СОЕДИНИТЕЛЬНЫЙ НА ПЛАТУ, РАЗЪЕМ НА ПЛАТУ</t>
  </si>
  <si>
    <t>КАТЕГОРИЯ ПРОДУКТА: СЪЕМНЫЕ КЛЕММНЫЕ КОЛОДКИ; ПРОДУКТ: PLUGS; КОЛИЧЕСТВО ПОЗИЦИЙ: 7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ИП ПРОДУКТА: PLUGGABLE TERMINAL BLOCKS; ПОДКАТЕГОРИЯ: TERMINAL BLOCKS; КОММЕРЧЕСКОЕ ОБОЗНАЧЕНИЕ: COMBICON COMPACT; ШИРИНА: 18.6 MM;</t>
  </si>
  <si>
    <t>3213069</t>
  </si>
  <si>
    <t>3213138</t>
  </si>
  <si>
    <t>3030789</t>
  </si>
  <si>
    <t>КАТЕГОРИЯ ПРОДУКТА: КРУГОВОЙ МИЛ / ТЕХНИЧЕСКИЕ ХАРАКТЕРИСТИКИ СОЕДИНИТЕЛЯ; ROHS: N; ТИП КОНТАКТА: PIN (MALE); ПРОДУКТ: PLUGS; ФОРМА ОБОЛОЧКИ: STRAIGHT; ТИП АВАРИЙНОЙ ЛАМПЫ: MIL-DTL-38999; ТИП ВЫВОДОВ: CRIMP; ПОКРЫТИЕ КОНТАКТА: GOLD; МАТЕРИАЛ КОНТАКТА: COPPER ALLOY; ПОДКАТЕГОРИЯ: CIRCULAR CONNECTORS.</t>
  </si>
  <si>
    <t>GBM 3050 10</t>
  </si>
  <si>
    <t>S28200TC420R</t>
  </si>
  <si>
    <t>800-012-07NF7-10PN</t>
  </si>
  <si>
    <t>ВЫПРЯМИТЕЛЬНЫЙ ДИОД, ДИОД ШОТТКИ, ДИОД ,КОМПЬЮТЕРНЫХ СИСТЕМ). НЕ ИМЕЕТ ФУНКЦИИ ШИФРОВАНИЯ И КРИПТОГРАФИИ, ДИОД ШОТТКИ,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СТАБИЛИТРОН</t>
  </si>
  <si>
    <t>КАТЕГОРИЯ ПРОДУКТА: ДИОДЫ И ВЫПРЯМИТЕЛИ ШОТТКИ, ROHS: ПОДРОБНОСТИ, ПРОДУКТ: SCHOTTKY SILICON CARBIDE DIODES, ВИД МОНТАЖА: SMD/SMT, УПАКОВКА / БЛОК: TO-220-2, КОНФИГУРАЦИЯ: SINGLE, ТЕХНОЛОГИЯ: SIC, IF - ПРЯМОЙ ТОК: 0,416666666666667, VRRM - ПОВТОРЯЮЩЕЕСЯ ОБРАТНОЕ НАПРЯЖЕНИЕ: 1.2 KV, VF - ПРЯМОЕ НАПРЯЖЕНИЕ: 1.5 V, IFSM - УДАРНЫЙ ПРЯМОЙ ТОК: 100 A, IR - ОБРАТНЫЙ ТОК : 1 UA, МИНИМАЛЬНАЯ РАБОЧАЯ ТЕМПЕРАТУРА: - 55 C, МАКСИМАЛЬНАЯ РАБОЧАЯ ТЕМПЕРАТУРА: + 175 C, СЕРИЯ: SIC SCHOTTKY MPS, УПАКОВКА: TUBE, ТОРГОВАЯ МАРКА: GENESIC SEMICONDUCTOR, PD - РАССЕИВАНИЕ МОЩНОСТИ: 174 W, ТИП ПРОДУКТА: SCHOTTKY DIODES &amp; RECTIFIERS, РАЗМЕР ФАБРИЧНОЙ УПАКОВКИ: 50, ПОДКАТЕГОРИЯ: DIODES &amp; RECTIFIERS, ТИП: SCHOTTKY SILICON CARBIDE DIODES, ВЕС ИЗДЕЛИЯ: 2 G,</t>
  </si>
  <si>
    <t>GD10MPS12A</t>
  </si>
  <si>
    <t>GENESIC</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</si>
  <si>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t>
  </si>
  <si>
    <t>ТРАНЗИСТОРНАЯ ВЫХОДНАЯ ОПТОПАРА, ТРАНЗИСТОР МОП 540 МВТ</t>
  </si>
  <si>
    <t>КАТЕГОРИЯ ПРОДУКТА: СТАНДАРТНЫЕ СВЕТОДИОДЫ - НАКЛАДНОГО МОНТАЖА, УПАКОВКА / БЛОК: 1206 (3216 METRIC), IF - ПРЯМОЙ ТОК: 20 MA, ДЛИНА: 3.2 MM, ШИРИНА: 1.6 MM, ТОРГОВАЯ МАРКА: KINGBRIGHT, ВИД МОНТАЖА: SMD/SMT, ТИП ПРОДУКТА: LED - STANDARD, ПОДКАТЕГОРИЯ: LEDS,</t>
  </si>
  <si>
    <t>KPTD-3216ZGC</t>
  </si>
  <si>
    <t>КАТЕГОРИЯ ПРОДУКТА: LDO РЕГУЛЯТОРЫ НАПРЯЖЕНИЯ, ROHS: ПОДРОБНОСТИ, УПАКОВКА: REEL, УПАКОВКА: CUT TAPE, УПАКОВКА: MOUSEREEL, ТОРГОВАЯ МАРКА: INFINEON TECHNOLOGIES, ТИП ПРОДУКТА: LDO VOLTAGE REGULATORS, РАЗМЕР ФАБРИЧНОЙ УПАКОВКИ: 4000, ПОДКАТЕГОРИЯ: PMIC - POWER MANAGEMENT ICS, ДРУГИЕ НАЗВАНИЯ ТОВАРА №: TLE4264G SP005122426,</t>
  </si>
  <si>
    <t>TLE4264GHTMA1</t>
  </si>
  <si>
    <t>КАТЕГОРИЯ ПРОДУКТА: ДАТЧИКИ ХОЛЛА / МАГНИТНЫЕ ДАТЧИКИ ДЛЯ МОНТАЖА НА ПЛАТЕ, ROHS: ПОДРОБНОСТИ, ВИД МОНТАЖА: SMD/SMT, УПАКОВКА / БЛОК: TSSOP-14, УПАКОВКА: REEL, УПАКОВКА: CUT TAPE, ТОРГОВАЯ МАРКА: AMS OSRAM, СООТВЕТСТВИЕ: AEC-Q100, ЧУВСТВИТЕЛЬНЫЙ К ВЛАЖНОСТИ: YES, ПРОДУКТ: LINEAR HALL EFFECT SENSORS, ТИП ПРОДУКТА: HALL EFFECT / MAGNETIC SENSORS, СЕРИЯ: AS5X47U, РАЗМЕР ФАБРИЧНОЙ УПАКОВКИ: 500, ПОДКАТЕГОРИЯ: SENSORS, КОММЕРЧЕСКОЕ ОБОЗНАЧЕНИЕ: DAEC DFS, ДРУГИЕ НАЗВАНИЯ ТОВАРА №: 505580013505580000,</t>
  </si>
  <si>
    <t>AS5147U-HTSM</t>
  </si>
  <si>
    <t>AMS</t>
  </si>
  <si>
    <t>КАТЕГОРИЯ ПРОДУКТА:МИКРОСХЕМА АТТЕНЮАТОР, ТОРГОВАЯ МАРКА: MINI-CIRCUITS, ТИП ПРОДУКТА: ATTENUATORS, РАЗМЕР ФАБРИЧНОЙ УПАКОВКИ: 200, ПОДКАТЕГОРИЯ: WIRELESS &amp; RF INTEGRATED CIRCUITS.</t>
  </si>
  <si>
    <t>QAT-4+</t>
  </si>
  <si>
    <t>КАТЕГОРИЯ ПРОДУКТА: СТАНДАРТНЫЕ ТАКТОВЫЕ ГЕНЕРАТОРЫ; ТИП ПРОДУКТА: STANDARD OSCILLATORS; УПАКОВКА/ БЛОК: 7 MM X 5 MM; ЧАСТОТА: 14.31818 MHZ; СТАБИЛЬНОСТЬ ЧАСТОТЫ: 25 PPM; ЁМКОСТЬ НАГРУЗКИ: 15 PF; НАПРЯЖЕНИЕ ПИТАНИЯ - МИН.: 3.135 V; АПРЯЖЕНИЕ ПИТАНИЯ - МАКС.: 3.465 V; ФОРМАТ ВЫВОДА: LVCMOS; ТИП ВЫВОДОВ: SMD/SMT; МИНИМАЛЬНАЯ РАБОЧАЯ ТЕМПЕРАТУРА: - 40 C; МАКСИМАЛЬНАЯ РАБОЧАЯ ТЕМПЕРАТУРА: + 85 C; ДЛИНА: 7 MM; ШИРИНА: 5 MM; ВЫСОТА: 1.3 MM; СЕРИЯ: XL; УПАКОВКА: REEL; ПАКОВКА: CUT TAPE; УПАКОВКА: MOUSEREEL; ТОРГОВАЯ МАРКА: RENESAS / IDT; НОМИНАЛЬНЫЙ ТОК: 55 MA; РАБОЧИЙ ЦИКЛ (МАКС.): 55 %; РАБОЧЕЕ НАПРЯЖЕНИЕ ПИТАНИЯ: 3.3 V; ПОДКАТЕГОРИЯ: OSCILLATORS.</t>
  </si>
  <si>
    <t>EC</t>
  </si>
  <si>
    <t>ЭКВАДОР</t>
  </si>
  <si>
    <t>CB3LV-5I-25M0000</t>
  </si>
  <si>
    <t>МИКРОСХЕМА ИНТЕГРАЛЬНАЯ МОНОЛИТНАЯ -  ИНТЕРФЕЙСНЫЕ ИС - ИС ТЕЛЕКОММУНИКАЦИОННЫХ ИНТЕРФЕЙСОВ.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</si>
  <si>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ТЕЛЕКОММУНИКАЦИОННЫХ ИНТЕРФЕЙСОВ, ROHS: ПОДРОБНОСТИ, ВИД МОНТАЖА: SMD/SMT, УПАКОВКА / БЛОК: SOIC-32, УПАКОВКА: REEL, УПАКОВКА: CUT TAPE, УПАКОВКА: MOUSEREEL, ТОРГОВАЯ МАРКА: IXYS INTEGRATED CIRCUITS, ЧУВСТВИТЕЛЬНЫЙ К ВЛАЖНОСТИ: YES, ТИП ПРОДУКТА: TELECOM INTERFACE ICS, СЕРИЯ: CPC5622, РАЗМЕР ФАБРИЧНОЙ УПАКОВКИ: 1000, ПОДКАТЕГОРИЯ: INTERFACE ICS, КОММЕРЧЕСКОЕ ОБОЗНАЧЕНИЕ: CLARE, ВЕС ИЗДЕЛИЯ: 766,100 MG,</t>
  </si>
  <si>
    <t>CPC5622ATR</t>
  </si>
  <si>
    <t>КАТЕГОРИЯ ПРОДУКТА: СТАНДАРТНЫЕ ТАКТОВЫЕ ГЕНЕРАТОРЫ, ROHS: ПОДРОБНОСТИ, ТИП ПРОДУКТА: STANDARD OSCILLATORS, УПАКОВКА / БЛОК: 3.2 MM X 2.5 MM, ЧАСТОТА: 12 MHZ, СТАБИЛЬНОСТЬ ЧАСТОТЫ: 50 PPM, ЁМКОСТЬ НАГРУЗКИ: 15 PF, НАПРЯЖЕНИЕ ПИТАНИЯ - МИН.: 3.135 V, НАПРЯЖЕНИЕ ПИТАНИЯ - МАКС.: 3.465 V, ФОРМАТ ВЫВОДА: HCMOS, ТИП ВЫВОДОВ: SMD/SMT, МИНИМАЛЬНАЯ РАБОЧАЯ ТЕМПЕРАТУРА: - 40 C, МАКСИМАЛЬНАЯ РАБОЧАЯ ТЕМПЕРАТУРА: + 85 C, ДЛИНА: 3.2 MM, ШИРИНА: 2.5 MM, ВЫСОТА: 1.2 MM, СЕРИЯ: ASE, УПАКОВКА: REEL, УПАКОВКА: CUT TAPE, УПАКОВКА: MOUSEREEL, ТОРГОВАЯ МАРКА: ABRACON, НОМИНАЛЬНЫЙ ТОК: 2.5 MA, ВИД МОНТАЖА: SMD/SMT, РАЗМЕР ФАБРИЧНОЙ УПАКОВКИ: 1000, ПОДКАТЕГОРИЯ: OSCILLATORS, ВЕС ИЗДЕЛИЯ: 367,237 MG,</t>
  </si>
  <si>
    <t>ASE-12.000MHZ-LC-T</t>
  </si>
  <si>
    <t>КАБЕЛЬ ДЛЯ ПЕРЕДАЧИ ДАННЫХ</t>
  </si>
  <si>
    <t>КАТЕГОРИЯ ПРОДУКТА: ЛЕНТОЧНЫЕ КАБЕЛИ / КАБЕЛИ IDC; ПРОДУКТ: CABLE TO BOARD CONNECTORS; СОЕДИНИТЕЛЬНЫЙ КОНЕЦ А: IDC SOCKET; ЧИСЛО ВЫВОДОВ СОЕДИНИТЕЛЬНОГО КОНЦА A: 10 POSITION; СОЕДИНИТЕЛЬНЫЙ КОНЕЦ B: NO CONNECTOR; ЧИСЛО ВЫВОДОВ СОЕДИНИТЕЛЬНОГО КОНЦА B: -; ТИП:RIBBON CABLES / IDC CABLES; РАЗМЕР ФАБРИЧНОЙ УПАКОВКИ: 100; КОММЕРЧЕСКОЕ ОБОЗНАЧЕНИЕ: DIN; ВЕС ИЗДЕЛИЯ: 60,49 MG</t>
  </si>
  <si>
    <t>173001</t>
  </si>
  <si>
    <t>КАТЕГОРИЯ ПРОДУКТА: ПРОХОДНЫЕ ФИЛЬТРЫ EMI, ROHS: N, СЕРИЯ: 2463, ТИП ЦЕПИ: C FILTER, ЁМКОСТЬ: 1500 PF, НОМИНАЛЬНОЕ НАПРЯЖЕНИЕ: 200 V, ДОПУСТИМОЕ ОТКЛОНЕНИЕ: 0 %, 100 %, МАКСИМАЛЬНЫЙ ПОСТОЯННЫЙ ТОК: 0,416666666666667, МИНИМАЛЬНАЯ РАБОЧАЯ ТЕМПЕРАТУРА: - 55 C, МАКСИМАЛЬНАЯ РАБОЧАЯ ТЕМПЕРАТУРА: + 125 C, УПАКОВКА: BULK, ТОРГОВАЯ МАРКА: TUSONIX / CTS, ДИАМЕТР: 2.51 MM, ДЛИНА: 16.5 MM, ДИАПАЗОН РАБОЧИХ ТЕМПЕРАТУР: - 55 C TO + 125 C, ТИП ПРОДУКТА: EMI FEEDTHROUGH FILTERS, РАЗМЕР ФАБРИЧНОЙ УПАКОВКИ: 100, ПОДКАТЕГОРИЯ: FILTERS, ТИП: SOLDER MOUNT FEED THRU CAPACITORS, ДРУГИЕ НАЗВАНИЯ ТОВАРА №: 2463002A152P, ВЕС ИЗДЕЛИЯ: 610 MG,</t>
  </si>
  <si>
    <t>2463-002-X5U0-152P</t>
  </si>
  <si>
    <t>940C30S47K-F</t>
  </si>
  <si>
    <t>КАТЕГОРИЯ ПРОДУКТА: ПРОВОДНЫЕ КЛЕММЫ И ЗАЖИМЫ, ROHS: ПОДРОБНОСТИ, ПРОДУКТ: HEADERS, ТИП: SHROUDED, КОЛИЧЕСТВО ПОЗИЦИЙ: 14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6.75 MM, ДЛИНА КОНЕЧНОГО ЗАЖИМА: 2.9 MM, СЕРИЯ: 90130, КОММЕРЧЕСКОЕ ОБОЗНАЧЕНИЕ: C-GRID, МИНИМАЛЬНАЯ РАБОЧАЯ ТЕМПЕРАТУРА: - 55 C, МАКСИМАЛЬНАЯ РАБОЧАЯ ТЕМПЕРАТУРА: + 125 C, УПАКОВКА: TRAY, ТИП ПРИНАДЛЕЖНОСТЕЙ: -, ТОРГОВАЯ МАРКА: MOLEX, МАТЕРИАЛ КОНТАКТА: TIN, ТИП КОНТАКТА: -, НОМИНАЛЬНЫЙ ТОК: 0,125, КЛАСС ОГНЕОПАСНОСТИ: UL 94 V-0, ЦВЕТ КОЖУХА: BLACK, МАТЕРИАЛ КОРПУСА: POLYESTER, ТИП ПРОДУКТА: HEADERS &amp; WIRE HOUSINGS, РАЗМЕР ФАБРИЧНОЙ УПАКОВКИ: 128, ПОДКАТЕГОРИЯ: HEADERS &amp; WIRE HOUSINGS, НОМИНАЛЬНОЕ НАПРЯЖЕНИЕ: 350 VAC/DC, ДРУГИЕ НАЗВАНИЯ ТОВАРА №: 901301214, ВЕС ИЗДЕЛИЯ: 1,693 G, ВЕС ИЗДЕЛИЯ: 2 G,</t>
  </si>
  <si>
    <t>901301214</t>
  </si>
  <si>
    <t>КАТЕГОРИЯ ПРОДУКТА: ПРОВОДНЫЕ КЛЕММЫ И ЗАЖИМЫ, ROHS: ПОДРОБНОСТИ, ПРОДУКТ: HEADERS, ТИП: SHROUDED, КОЛИЧЕСТВО ПОЗИЦИЙ: 12 POSITION, ШАГ: 2 MM, КОЛИЧЕСТВО РЯДОВ: 2 ROW, ИНТЕРВАЛ МЕЖДУ РЯДАМИ: 2 MM, ВИД МОНТАЖА: THROUGH HOLE, ТИП ВЫВОДОВ: SOLDER PIN, УГОЛ МОНТАЖА: RIGHT ANGLE, ТИП КОНТАКТА: PIN (MALE), ПОКРЫТИЕ КОНТАКТА: GOLD, СЕРИЯ: 87833, КОММЕРЧЕСКОЕ ОБОЗНАЧЕНИЕ: MILLI-GRID, ПРИМЕНЕНИЕ: SIGNAL, WIRE-TO-BOARD, МИНИМАЛЬНАЯ РАБОЧАЯ ТЕМПЕРАТУРА: - 55 C, МАКСИМАЛЬНАЯ РАБОЧАЯ ТЕМПЕРАТУРА: + 105 C, УПАКОВКА: TUBE, ТИП ПРИНАДЛЕЖНОСТЕЙ: -, ТОРГОВАЯ МАРКА: MOLEX, МАТЕРИАЛ КОНТАКТА: TIN, ТИП КОНТАКТА: -, НОМИНАЛЬНЫЙ ТОК: 0,08, КЛАСС ОГНЕОПАСНОСТИ: UL 94 V-0, ЦВЕТ КОЖУХА: BLACK, МАТЕРИАЛ КОРПУСА: NYLON, ТИП ПРОДУКТА: HEADERS &amp; WIRE HOUSINGS, РАЗМЕР ФАБРИЧНОЙ УПАКОВКИ: 36, ПОДКАТЕГОРИЯ: HEADERS &amp; WIRE HOUSINGS, НОМИНАЛЬНОЕ НАПРЯЖЕНИЕ: 125 V, ДРУГИЕ НАЗВАНИЯ ТОВАРА №: 878331231, ВЕС ИЗДЕЛИЯ: 652 MG,</t>
  </si>
  <si>
    <t>87833-1231</t>
  </si>
  <si>
    <t>МИКРОСХЕМА УСИЛИТЕЛЬ.</t>
  </si>
  <si>
    <t>МИКРОСХЕМА ПАМЯТИ 4 МБИТ.</t>
  </si>
  <si>
    <t>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t>
  </si>
  <si>
    <t>КАТЕГОРИЯ ПРОДУКТА: LDO РЕГУЛЯТОРЫ НАПРЯЖЕНИЯ; ВИД МОНТАЖА: SMD/SMT; УПАКОВКА / БЛОК: VSON-10; ВЫХОДНОЕ НАПРЯЖЕНИЕ: 800 MV TO 3.6 V; ВЫХОДНОЙ ТОК: 1.5 A; КОЛИЧЕСТВО ВЫХОДОВ: 1 OUTPUT; ПОЛЯРНОСТЬ: POSITIVE; ВХОДНОЕ НАПРЯЖЕНИЕ (МАКС.): 5.5 V; ВХОДНОЕ НАПРЯЖЕНИЕ МИН.: 800 MV; ТИП ВЫХОДА: ADJUSTABLE; МИНИМАЛЬНАЯ РАБОЧАЯ ТЕМПЕРАТУРА: - 40 C; МАКСИМАЛЬНАЯ РАБОЧАЯ ТЕМПЕРАТУРА: + 125 C; НАПРЯЖЕНИЕ ОТПУСКАНИЯ: 60 MV; СЕРИЯ: TPS74801; УПАКОВКА: REEL; УПАКОВКА: CUT TAPE; УПАКОВКА: MOUSEREEL; СРЕДСТВА РАЗРАБОТКИ: TPS74801EVM-177; НАПРЯЖЕНИЕ ОТПУСКАНИЯ - МАКС.: 165 MV AT 1.5 A; ВЫСОТА: 0.9 MM; IB - ВХОДНОЙ ТОК СМЕЩЕНИЯ: 1 MA; ДЛИНА: 3 MM; НЕСТАБИЛЬНОСТЬ ВЫХОДНОГО НАПРЯЖЕНИЯ ИЛИ ТОКА: 0.03 % / V; НЕСТАБИЛЬНОСТЬ ВЫХОДНОЙ НАГРУЗКИ: 0.09 %/A; ЧУВСТВИТЕЛЬНЫЙ К ВЛАЖНОСТИ: YES; РАБОЧИЙ ТОК ИСТОЧНИКА ПИТАНИЯ: 1 MA; ДИАПАЗОН РАБОЧИХ ТЕМПЕРАТУР: - 4; PD - РАССЕИВАНИЕ МОЩНОСТИ: 1.92 W; ОПОРНОЕ НАПРЯЖЕНИЕ: 0.804 V; РАЗМЕР ФАБРИЧНОЙ УПАКОВКИ:РАЗМЕР ФАБРИЧНОЙ УПАКОВКИ: 250; ТОЧНОСТЬ РЕГУЛИРОВАНИЯ НАПРЯЖЕНИЯ: 0.5 %; ШИРИНА: 3 MM; ВЕС ИЗДЕЛИЯ: 26 MG</t>
  </si>
  <si>
    <t>TPS74801DRCT</t>
  </si>
  <si>
    <t>КАТЕГОРИЯ ПРОДУКТА: ДИФФЕРЕНЦИАЛЬНЫЕ УСИЛИТЕЛИ, ROHS: ПОДРОБНОСТИ, СЕРИЯ: AD8130, КОЛИЧЕСТВО КАНАЛОВ: 1 CHANNEL, GBP - ПРОИЗВЕДЕНИЕ КОЭФФИЦИЕНТА УСИЛЕНИЯ НА ШИРИНУ ПОЛОСЫ ПРОПУСКАНИЯ (FT): 290 MHZ, SR - СКОРОСТЬ НАРАСТАНИЯ ВЫХОДНОГО НАПРЯЖЕНИЯ: 1100 V/US, CMRR - КОЭФФИЦИЕНТ ПОДАВЛЕНИЯ СИНФАЗНОГО СИГНАЛА: 88 DB, ВЫХОДНОЙ ТОК НА КАНАЛ: 40 MA, IB - ВХОДНОЙ ТОК СМЕЩЕНИЯ: 2 UA, VOS - ВХОДНОЕ НАПРЯЖЕНИЕ СМЕЩЕНИЯ НУЛЯ: 0.4 MV, НАПРЯЖЕНИЕ ПИТАНИЯ - МАКС.: 25.2 V, НАПРЯЖЕНИЕ ПИТАНИЯ - МИН.: 4.5 V, РАБОЧИЙ ТОК ИСТОЧНИКА ПИТАНИЯ: 13 MA, МИНИМАЛЬНАЯ РАБОЧАЯ ТЕМПЕРАТУРА: - 40 C, МАКСИМАЛЬНАЯ РАБОЧАЯ ТЕМПЕРАТУРА: + 125 C, ВИД МОНТАЖА: SMD/SMT, УПАКОВКА / БЛОК: SOIC-8, УПАКОВКА: TUBE, ТОРГОВАЯ МАРКА: ANALOG DEVICES, СРЕДСТВА РАЗРАБОТКИ: AD8130AR-EBZ, ДИАПАЗОН ВХОДНОГО НАПРЯЖЕНИЯ - МАКС.: 12.6 V, МАКСИМАЛЬНОЕ ВХОДНОЕ СОПРОТИВЛЕНИЕ: 100 KOHMS, РАБОЧЕЕ НАПРЯЖЕНИЕ ПИТАНИЯ: 2.25 V TO 12.6 V, ПРОДУКТ: DIFFERENTIAL AMPLIFIERS, ТИП ПРОДУКТА: DIFFERENTIAL AMPLIFIERS, ВРЕМЯ СТАБИЛИЗАЦИИ: 20 NS, РАЗМЕР ФАБРИЧНОЙ УПАКОВКИ: 98, ПОДКАТЕГОРИЯ: AMPLIFIER ICS, ВЕС ИЗДЕЛИЯ: 540 MG.</t>
  </si>
  <si>
    <t>AD8130ARZ</t>
  </si>
  <si>
    <t>МИКРОСХЕМА КОММУТАЦИОННАЯ, КАТЕГОРИЯ ПРОДУКТА: АНАЛОГОВЫЕ И ЦИФРОВЫЕ КОММУТАЦИОННЫЕ ИС; СЕРИЯ: AD8150; ПРОДУКТ: DIGITAL CROSSPOINT SWITCHES; КОНФИГУРАЦИЯ: 33 X 17; ДИАПАЗОН ДАННЫХ: 1.5 GB/S; ТИП ВХОДА: ECL, PECL; ТИП ВЫХОДА: ECL, PECL; РАБОЧЕЕ НАПРЯЖЕНИЕ ПИТАНИЯ: 3.3 V TO 5 V; МИНИМАЛЬНАЯ РАБОЧАЯ ТЕМПЕРАТУРА: 0 C; МАКСИМАЛЬНАЯ РАБОЧАЯ ТЕМПЕРАТУРА: + 85 C; ВИД МОНТАЖА: SMD/SMT; УПАКОВКА / БЛОК: LQFP-184; УПАКОВКА: TRAY; ВЫСОТА: 1.4 MM; ДЛИНА: 20 MM; ЧУВСТВИТЕЛЬНЫЙ К ВЛАЖНОСТИ: YES; РАЗМЕР ФАБРИЧНОЙ УПАКОВКИ:РАЗМЕР ФАБРИЧНОЙ УПАКОВКИ: 60; ТИП ПИТАНИЯ: SINGLE; НАПРЯЖЕНИЕ ПИТАНИЯ - МАКС.: 5 V; НАПРЯЖЕНИЕ ПИТАНИЯ - МИН.: 3.3 V; ШИРИНА: 20 MM; ВЕС ИЗДЕЛИЯ: 789 MG</t>
  </si>
  <si>
    <t>AD8115ASTZ</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</si>
  <si>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</si>
  <si>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FPGA - ПРОГРАММИРУЕМАЯ ВЕНТИЛЬНАЯ МАТРИЦА, ROHS: ПОДРОБНОСТИ, СЕРИЯ: CYCLONE III EP3C10, КОЛИЧЕСТВО ЛОГИЧЕСКИХ ЭЛЕМЕНТОВ: 10320 LE, КОЛИЧЕСТВО ВХОДОВ/ВЫХОДОВ: 94 I/O, РАБОЧЕЕ НАПРЯЖЕНИЕ ПИТАНИЯ: 1.15 V TO 1.25 V, МИНИМАЛЬНАЯ РАБОЧАЯ ТЕМПЕРАТУРА: - 40 C, МАКСИМАЛЬНАЯ РАБОЧАЯ ТЕМПЕРАТУРА: + 100 C, ВИД МОНТАЖА: SMD/SMT, УПАКОВКА / БЛОК: EQFP-144, УПАКОВКА: TRAY, ТОРГОВАЯ МАРКА: INTEL / ALTERA, МАКСИМАЛЬНАЯ РАБОЧАЯ ЧАСТОТА: 315 MHZ, ЧУВСТВИТЕЛЬНЫЙ К ВЛАЖНОСТИ: YES, КОЛИЧЕСТВО БЛОКОВ ЛОГИЧЕСКИХ МАССИВОВ (LAB): 645 LAB, ТИП ПРОДУКТА: FPGA - FIELD PROGRAMMABLE GATE ARRAY, РАЗМЕР ФАБРИЧНОЙ УПАКОВКИ: 60, ПОДКАТЕГОРИЯ: PROGRAMMABLE LOGIC ICS, ОБЩИЙ ОБЪЕМ ПАМЯТИ: 423936 BIT, КОММЕРЧЕСКОЕ ОБОЗНАЧЕНИЕ: CYCLONE III, ДРУГИЕ НАЗВАНИЯ ТОВАРА №: 967211, ВЕС ИЗДЕЛИЯ: 84,887 G,</t>
  </si>
  <si>
    <t>EP3C10E144I7N</t>
  </si>
  <si>
    <t>КАТЕГОРИЯ ПРОДУКТА: ИМПУЛЬСНЫЕ РЕГУЛЯТОРЫ НАПРЯЖЕНИЯ, ROHS: ПОДРОБНОСТИ, ВИД МОНТАЖА: SMD/SMT, УПАКОВКА / БЛОК: MSOP-16-12, ТОПОЛОГИЯ: BUCK, ВЫХОДНОЕ НАПРЯЖЕНИЕ: 800 MV TO 65 V, ВЫХОДНОЙ ТОК: 500 MA, КОЛИЧЕСТВО ВЫХОДОВ: 1 OUTPUT, ВХОДНОЕ НАПРЯЖЕНИЕ, МИН.: 4 V, ВХОДНОЕ НАПРЯЖЕНИЕ, МАКС.: 65 V, ТОК ПОКОЯ: 165 UA, ЧАСТОТА ПЕРЕКЛЮЧЕНИЙ: 250 KHZ, МИНИМАЛЬНАЯ РАБОЧАЯ ТЕМПЕРАТУРА: - 40 C, МАКСИМАЛЬНАЯ РАБОЧАЯ ТЕМПЕРАТУРА: + 125 C, СЕРИЯ: LTC3630, УПАКОВКА: TUBE, ТОРГОВАЯ МАРКА: ANALOG DEVICES, СРЕДСТВА РАЗРАБОТКИ: DC2105A-B, ВХОДНОЕ НАПРЯЖЕНИЕ: 4 V TO 65 V, РАБОЧИЙ ТОК ИСТОЧНИКА ПИТАНИЯ: 0.012 MA, ТИП ПРОДУКТА: SWITCHING VOLTAGE REGULATORS, ОТКЛЮЧЕНИЕ: SHUTDOWN, РАЗМЕР ФАБРИЧНОЙ УПАКОВКИ: 37, ПОДКАТЕГОРИЯ: PMIC - POWER MANAGEMENT ICS, ТИП: HIGH EFFICIENCY SYNCHRONOUS CONVERTER, ВЕС ИЗДЕЛИЯ: 306 MG,</t>
  </si>
  <si>
    <t>КАТЕГОРИЯ ПРОДУКТА: ИС МНОГОКРАТНОГО ПЕРЕКЛЮЧАТЕЛЯ, ROHS: ПОДРОБНОСТИ, СЕРИЯ: ADG1408, ПРОДУКТ: MULTIPLEXERS, ВИД МОНТАЖА: SMD/SMT, УПАКОВКА / БЛОК: TSSOP-16, КОЛИЧЕСТВО КАНАЛОВ: 8 CHANNEL, КОНФИГУРАЦИЯ: 1 X 8:1, НАПРЯЖЕНИЕ ПИТАНИЯ - МИН.: 10.8 V, НАПРЯЖЕНИЕ ПИТАНИЯ - МАКС.: 13.2 V, МИНИМАЛЬНОЕ НАПРЯЖЕНИЕ СДВОЕННОГО ПИТАНИЯ: +/- 13.5 V, МАКСИМАЛЬНОЕ НАПРЯЖЕНИЕ СДВОЕННОГО ПИТАНИЯ: +/- 16.5 V, СОПРОТИВЛЕНИЕ ВО ВКЛЮЧЕННОМ СОСТОЯНИИ - МАКС.: 4.7 OHMS, ВРЕМЯ ВКЛЮЧЕНИЯ - МАКС.: 120 NS, ВРЕМЯ ОТКЛЮЧЕНИЯ - МАКС.: 120 NS, МИНИМАЛЬНАЯ РАБОЧАЯ ТЕМПЕРАТУРА: - 40 C, МАКСИМАЛЬНАЯ РАБОЧАЯ ТЕМПЕРАТУРА: + 125 C, УПАКОВКА: TUBE, ПОЛОСА ПРОПУСКАНИЯ: 60 MHZ, ТОРГОВАЯ МАРКА: ANALOG DEVICES, ВЫСОТА: 1.05 MM, ДЛИНА: 5 MM, ИЗОЛЯЦИЯ В ВЫКЛЮЧЕННОМ СОСТОЯНИИ - ТИПИЧ.: - 70 DB, РАБОЧЕЕ НАПРЯЖЕНИЕ ПИТАНИЯ: 12 V, PD - РАССЕИВАНИЕ МОЩНОСТИ: 4.9 MW, ТИП ПРОДУКТА: MULTIPLEXER SWITCH ICS, РАЗМЕР ФАБРИЧНОЙ УПАКОВКИ: 96, ПОДКАТЕГОРИЯ: SWITCH ICS, ШИРИНА: 4.4 MM, ВЕС ИЗДЕЛИЯ: 173 MG,</t>
  </si>
  <si>
    <t>КАТЕГОРИЯ ПРОДУКТА: FPGA - ПРОГРАММИРУЕМАЯ ВЕНТИЛЬНАЯ МАТРИЦА, ROHS: ПОДРОБНОСТИ, СЕРИЯ: MAX 10 10M16, КОЛИЧЕСТВО ЛОГИЧЕСКИХ ЭЛЕМЕНТОВ: 16000 LE, КОЛИЧЕСТВО ВХОДОВ/ВЫХОДОВ: 101 I/O, РАБОЧЕЕ НАПРЯЖЕНИЕ ПИТАНИЯ: 3 V, 3.3 V, МИНИМАЛЬНАЯ РАБОЧАЯ ТЕМПЕРАТУРА: - 40 C, МАКСИМАЛЬНАЯ РАБОЧАЯ ТЕМПЕРАТУРА: + 100 C, ВИД МОНТАЖА: SMD/SMT, УПАКОВКА / БЛОК: EQFP-144, УПАКОВКА: TRAY, ТОРГОВАЯ МАРКА: INTEL / ALTERA, МАКСИМАЛЬНАЯ РАБОЧАЯ ЧАСТОТА: 450 MHZ, ЧУВСТВИТЕЛЬНЫЙ К ВЛАЖНОСТИ: YES, КОЛИЧЕСТВО БЛОКОВ ЛОГИЧЕСКИХ МАССИВОВ (LAB): 1000 LAB, ТИП ПРОДУКТА: FPGA - FIELD PROGRAMMABLE GATE ARRAY, РАЗМЕР ФАБРИЧНОЙ УПАКОВКИ: 60, ПОДКАТЕГОРИЯ: PROGRAMMABLE LOGIC ICS, КОММЕРЧЕСКОЕ ОБОЗНАЧЕНИЕ: MAX, ДРУГИЕ НАЗВАНИЯ ТОВАРА №: 967766, ВЕС ИЗДЕЛИЯ: 21,838 G,</t>
  </si>
  <si>
    <t>10M16SCE144I7G</t>
  </si>
  <si>
    <t>КАТЕГОРИЯ ПРОДУКТА: ЦИФРО-АНАЛОГОВЫЕ ПРЕОБРАЗОВАТЕЛИ (ЦАП), ROHS: ПОДРОБНОСТИ, СЕРИЯ: AD7847, РАЗРЕШЕНИЕ: 12 BIT, ЧАСТОТА ДИСКРЕТИЗАЦИИ: 250 KS/S, КОЛИЧЕСТВО КАНАЛОВ: 2 CHANNEL, ВРЕМЯ СТАБИЛИЗАЦИИ: 3 US, ТИП ВЫХОДА: VOLTAGE, ТИП ИНТЕРФЕЙСА: PARALLEL, НАПРЯЖЕНИЕ ПИТАНИЯ ДЛЯ АНАЛОГОВЫХ УСТРОЙСТВ: +/- 15 V, НАПРЯЖЕНИЕ ПИТАНИЯ ДЛЯ ЦИФРОВЫХ УСТРОЙСТВ: +/- 15 V, МИНИМАЛЬНАЯ РАБОЧАЯ ТЕМПЕРАТУРА: - 40 C, МАКСИМАЛЬНАЯ РАБОЧАЯ ТЕМПЕРАТУРА: + 85 C, ВИД МОНТАЖА: THROUGH HOLE, УПАКОВКА / БЛОК: PDIP-24, УПАКОВКА: TUBE, ТОРГОВАЯ МАРКА: ANALOG DEVICES, DNL - ДИФФЕРЕНЦИАЛЬНАЯ НЕЛИНЕЙНОСТЬ: +/- 1 LSB, INL - ИНТЕГРАЛЬНАЯ НЕЛИНЕЙНОСТЬ: +/- 1 LSB, КОЛИЧЕСТВО ПРЕОБРАЗОВАТЕЛЕЙ: 2 CONVERTER, РАБОЧИЙ ТОК ИСТОЧНИКА ПИТАНИЯ: 8 MA, PD - РАССЕИВАНИЕ МОЩНОСТИ: 1000 MW, ТИП ПРОДУКТА: DACS - DIGITAL TO ANALOG CONVERTERS, ОПОРНОЕ НАПРЯЖЕНИЕ: 10 V, РАЗМЕР ФАБРИЧНОЙ УПАКОВКИ: 15, ПОДКАТЕГОРИЯ: DATA CONVERTER ICS, НАПРЯЖЕНИЕ ПИТАНИЯ - МАКС.: 15.75 V, НАПРЯЖЕНИЕ ПИТАНИЯ - МИН.: 14.25 V, ВЕС ИЗДЕЛИЯ: 3,740 G</t>
  </si>
  <si>
    <t>AD7847ANZ</t>
  </si>
  <si>
    <t>МИНИАТЮРНЫЙ ЭЛЕКТРОННЫЙ КОМПОНЕНТ: МИКРОСХЕМА ИНТЕГРАЛЬНАЯ МОНОЛИТНАЯ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 .</t>
  </si>
  <si>
    <t>КАТЕГОРИЯ ПРОДУКТА: ТЕМПЕРАТУРНЫЕ ДАТЧИКИ ДЛЯ МОНТАЖА НА ПЛАТЕ, ROHS: ПОДРОБНОСТИ, ТИП ВЫХОДА: DIGITAL, КОНФИГУРАЦИЯ: LOCAL, REMOTE, ТОЧНОСТЬ: +/- 3 C, НАПРЯЖЕНИЕ ПИТАНИЯ - МИН.: 3 V, НАПРЯЖЕНИЕ ПИТАНИЯ - МАКС.: 5.5 V, ТИП ИНТЕРФЕЙСА: 2-WIRE, I2C, SMBUS, РАЗРЕШЕНИЕ: 8 BIT, МИНИМАЛЬНАЯ РАБОЧАЯ ТЕМПЕРАТУРА: - 55 C, МАКСИМАЛЬНАЯ РАБОЧАЯ ТЕМПЕРАТУРА: + 125 C, ОТКЛЮЧЕНИЕ: NO SHUTDOWN, ВИД МОНТАЖА: SMD/SMT, УПАКОВКА / БЛОК: QSOP-16, УПАКОВКА: TUBE, ТОРГОВАЯ МАРКА: MAXIM INTEGRATED, РАБОЧИЙ ТОК ИСТОЧНИКА ПИТАНИЯ: 700 UA, PD - РАССЕИВАНИЕ МОЩНОСТИ: 667 MW, ПРОДУКТ: TEMPERATURE SENSORS, ТИП ПРОДУКТА: TEMPERATURE SENSOR ICS, СЕРИЯ: MAX1617A, РАЗМЕР ФАБРИЧНОЙ УПАКОВКИ: 100, ПОДКАТЕГОРИЯ: SENSORS, ТЕМПЕРАТУРНЫЙ ПОРОГ: PROGRAMMABLE, ТИП: TEMPERATURE SENSOR WITH ALERT, ДРУГИЕ НАЗВАНИЯ ТОВАРА №: MAX1617A, ВЕС ИЗДЕЛИЯ: 85 MG</t>
  </si>
  <si>
    <t>MAX1617AMEE+</t>
  </si>
  <si>
    <t>КАТЕГОРИЯ ПРОДУКТА: ИМПУЛЬСНЫЕ РЕГУЛЯТОРЫ НАПРЯЖЕНИЯ, ВИД МОНТАЖА: SMD/SMT, УПАКОВКА / БЛОК: VQFN-16, ВЫХОДНОЕ НАПРЯЖЕНИЕ: 900 MV TO 6 V, ВЫХОДНОЙ ТОК: 3 A, КОЛИЧЕСТВО ВЫХОДОВ: 1 OUTPUT, ВХОДНОЕ НАПРЯЖЕНИЕ (МАКС.): 17 V, ТОПОЛОГИЯ: BUCK, ВХОДНОЕ НАПРЯЖЕНИЕ МИН.: 3 V, ЧАСТОТА ПЕРЕКЛЮЧЕНИЙ: 2.5 MHZ, МИНИМАЛЬНАЯ РАБОЧАЯ ТЕМПЕРАТУРА: - 40 C, МАКСИМАЛЬНАЯ РАБОЧАЯ ТЕМПЕРАТУРА: + 125 C, СЕРИЯ: TPS62130, УПАКОВКА: CUT TAPE, УПАКОВКА: MOUSEREEL, УПАКОВКА: REEL, ВХОДНОЕ НАПРЯЖЕНИЕ: 3 V TO 17 V, ДИАПАЗОН РАБОЧИХ ТЕМПЕРАТУР: - 40 C TO + 125 C, ПРОДУКТ: VOLTAGE REGULATORS, ТИП: VOLTAGE CONVERTER, СРЕДСТВА РАЗРАБОТКИ: TPS62130EVM-505, ЧУВСТВИТЕЛЬНЫЙ К ВЛАЖНОСТИ: YES, РАБОЧИЙ ТОК ИСТОЧНИКА ПИТАНИЯ: 17 UA, РАЗМЕР ФАБРИЧНОЙ УПАКОВКИ: 250, ВЕС ИЗДЕЛИЯ: 46 MG</t>
  </si>
  <si>
    <t>МИКРОСХЕМА ТАКТОВЫЙ БУФЕР</t>
  </si>
  <si>
    <t>КАТЕГОРИЯ ПРОДУКТА: ИНТЕРФЕЙС - КОДЕКИ, ROHS: ПОДРОБНОСТИ, ПРОДУКТ: VIDEO CODECS, ТИП: CODEC, VIDEO, РАЗРЕШЕНИЕ: 16 BIT, ТИП ИНТЕРФЕЙСА: PARALLEL, НАПРЯЖЕНИЕ ПИТАНИЯ - МАКС.: 3.3 V, НАПРЯЖЕНИЕ ПИТАНИЯ - МИН.: 1.5 V, МИНИМАЛЬНАЯ РАБОЧАЯ ТЕМПЕРАТУРА: - 40 C, МАКСИМАЛЬНАЯ РАБОЧАЯ ТЕМПЕРАТУРА: + 85 C, ВИД МОНТАЖА: SMD/SMT, УПАКОВКА / БЛОК: BGA-144, УПАКОВКА: TRAY, ТОРГОВАЯ МАРКА: ANALOG DEVICES, СРЕДСТВА РАЗРАБОТКИ: ADV212-HD-EB, ВЫСОТА: 1.85 MM, ДЛИНА: 13 MM, ЧУВСТВИТЕЛЬНЫЙ К ВЛАЖНОСТИ: YES, РАБОЧИЙ ТОК ИСТОЧНИКА ПИТАНИЯ: 380 MA, РАБОЧЕЕ НАПРЯЖЕНИЕ ПИТАНИЯ: 1.5 V, 2.5 V, 3.3 V, ТИП ПРОДУКТА: CODECS, СЕРИЯ: ADV212, РАЗМЕР ФАБРИЧНОЙ УПАКОВКИ: 1, ПОДКАТЕГОРИЯ: INTERFACE ICS, ШИРИНА: 13 MM, ВЕС ИЗДЕЛИЯ: 446,700 MG,</t>
  </si>
  <si>
    <t>КАТЕГОРИЯ ПРОДУКТА: ИС, ETHERNET; ВИД МОНТАЖА: SMD/SMT; УПАКОВКА / БЛОК: PQFP-128; ПРОДУКТ: ETHERNET SWITCHES; СТАНДАРТ: 10BASE-T, 100BASE-FX, 100BASE-TX; КОЛИЧЕСТВО ТРАНСИВЕРОВ: 5 TRANSCEIVER; ДИАПАЗОН ДАННЫХ: 10 MB/S, 100 MB/S; ТИП ИНТЕРФЕЙСА: 7-WIRE, MDI, MDI-X, MII, SPI; РАБОЧЕЕ НАПРЯЖЕНИЕ ПИТАНИЯ: 1.8 V; МИНИМАЛЬНАЯ РАБОЧАЯ ТЕМПЕРАТУРА: - 40 C; МАКСИМАЛЬНАЯ РАБОЧАЯ ТЕМПЕРАТУРА: + 85 C; СЕРИЯ: KSZ8995; УПАКОВКА: TRAY; ВЫСОТА: 2.72 MM; ДЛИНА: 20 MM; ЧУВСТВИТЕЛЬНЫЙ К ВЛАЖНОСТИ: YES; РАЗМЕР ФАБРИЧНОЙ УПАКОВКИ:РАЗМЕР ФАБРИЧНОЙ УПАКОВКИ: 66; НАПРЯЖЕНИЕ ПИТАНИЯ - МАКС.: 375 MA; НАПРЯЖЕНИЕ ПИТАНИЯ - МАКС.: 1.9 V, 3.15 V, 3.45 V; НАПРЯЖЕНИЕ ПИТАНИЯ - МИН.: 1.7 V, 2.4 V, 3.15 V; ШИРИНА: 14 MM; ВЕС ИЗДЕЛИЯ: 143.789 G</t>
  </si>
  <si>
    <t>KSZ8995MAI</t>
  </si>
  <si>
    <t>РАДИОЧАСТОТНЫЙ ТРАНСФОРМАТОР 50 ОМ; МОЖЕТ ИСПОЛЬЗОВАТЬСЯ НА ЧАСТОТЕ: 0,4-500 МГЦ; ОТЛИЧНЫЙ АМПЛИТУДНЫЙ ДИСБАЛАНС, ТИП 0,1 ДБ, И ДИСБАЛАНС ФАЗЫ, ТИП 2° В ПОЛОСЕ ПРОПУСКАНИЯ 1 ДБ; ХОРОШАЯ ВОЗВРАТНАЯ ПОТЕРЯ; ПЛАСТИКОВОЕ ОСНОВАНИЕ С ВЫВОДАМИ; ВОДНАЯ СТИРКА. ОБЛАСТЬ ПРИМЕНЕНИЯ: ПРИЕМНИКИ/ПЕРЕДАТЧИКИ УКВ/СВЕРХВЫСОКОЧАСТОТНОГО ДИАПАЗОНА, ДВУХТАКТНЫЕ УСИЛИТЕЛИ; РАБОЧАЯ ТЕМПЕРАТУРА: -40°C TO 85°C; ТЕМПЕРАТУРА ХРАНЕНИЯ: -55°C TO 100°C; РАДИОЧАСТОТНАЯ МОЩНОСТЬ: 0,25ВТ; ПОСТОЯННЫЙ ТОК: 30MA</t>
  </si>
  <si>
    <t>ТС1-1Т+</t>
  </si>
  <si>
    <t>DC/DC НЕИЗОЛИРОВАННЫЙ ИМПУЛЬСНЫЙ СТАБИЛИЗАТОР, ПРЕОБРАЗОВАТЕЛЬ МОЩНОСТИ; МОЩНОСТЬ: 30W; ВХОДНОЕ НАПРЯЖЕНИЕ: 8,3-14 VDC; ВЫХОДНОЕ НАПРЯЖЕНИЕ: 0,75-5 VDC; IВЫХ: 6A; КОЛИЧЕСТВО ВЫХОДОВ: 1; СЕРИЯ: K12T-6A.</t>
  </si>
  <si>
    <t>K12T-6A-P</t>
  </si>
  <si>
    <t>КАТЕГОРИЯ ПРОДУКТА: РЧ-ИНДУКТОРЫ - ПОВЕРХНОСТНЫЙ МОНТАЖ, ROHS: ПОДРОБНОСТИ, ПРИМЕНЕНИЕ: AUTOMOTIVE, ТОРГОВАЯ МАРКА: COILCRAFT, КОРПУС - ДЮЙМЫ: 1008, КОРПУС - ММ: 2520, МАТЕРИАЛ СЕРДЕЧНИКА: CERAMIC, ДИАМЕТР: -, ВЫСОТА: 2.03 MM, ИНДУКТИВНОСТЬ: 12 UH, ДЛИНА: 2.92 MM, МАКСИМАЛЬНЫЙ ПОСТОЯННЫЙ ТОК: 290 MA, МАКСИМАЛЬНОЕ СОПРОТИВЛЕНИЕ ПОСТОЯННОМУ ТОКУ: 3.3 OHMS, МАКСИМАЛЬНАЯ РАБОЧАЯ ТЕМПЕРАТУРА: + 85 C, МИНИМАЛЬНАЯ РАБОЧАЯ ТЕМПЕРАТУРА: - 40 C, ВИД МОНТАЖА: PCB MOUNT, УПАКОВКА / БЛОК: 1008 (2520 METRIC), УПАКОВКА: REEL, УПАКОВКА: CUT TAPE, УПАКОВКА: MOUSEREEL, ПРОДУКТ: RF INDUCTORS, ТИП ПРОДУКТА: FIXED INDUCTORS, Q МИН.: 28, КВАЛИФИКАЦИЯ: AEC-Q200, ТОК НАСЫЩЕНИЯ: -, ЧАСТОТА СОБСТВЕННЫХ КОЛЕБАНИЙ: 38 MHZ, СЕРИЯ: 1008LS, ЭКРАНИРОВАНИЕ: UNSHIELDED, РАЗМЕР ФАБРИЧНОЙ УПАКОВКИ: 2000, ПОДКАТЕГОРИЯ: INDUCTORS, CHOKES &amp; COILS, ПРЕРЫВАНИЕ: STANDARD, ТИП ВЫВОДОВ: SMD/SMT, ТЕСТОВАЯ ЧАСТОТА: 2.5 MHZ, ДОПУСТИМОЕ ОТКЛОНЕНИЕ: 0,05, ТИП: WIREWOUND, ШИРИНА: 2.79 MM, ДРУГИЕ НАЗВАНИЯ ТОВАРА №: 1008LS-123XJLB</t>
  </si>
  <si>
    <t>1008LS-123XJLC</t>
  </si>
  <si>
    <t>КАТЕГОРИЯ ПРОДУКТА: СИЛОВЫЕ ИНДУКТОРЫ - С ВЫВОДАМИ, ROHS: ПОДРОБНОСТИ, ТОРГОВАЯ МАРКА: COILTRONICS / EATON, МАТЕРИАЛ СЕРДЕЧНИКА: IRON POWDER, ВЫСОТА: 4.7 MM, ИНДУКТИВНОСТЬ: 10 UH, МАКСИМАЛЬНЫЙ ПОСТОЯННЫЙ ТОК: 2.1 A, МАКСИМАЛЬНОЕ СОПРОТИВЛЕНИЕ ПОСТОЯННОМУ ТОКУ: 48.1 MOHMS, МАКСИМАЛЬНАЯ РАБОЧАЯ ТЕМПЕРАТУРА: + 75 C, МИНИМАЛЬНАЯ РАБОЧАЯ ТЕМПЕРАТУРА: - 40 C, ВИД МОНТАЖА: PCB MOUNT, УПАКОВКА: BULK, ПРОДУКТ: POWER INDUCTORS, ТИП ПРОДУКТА: FIXED INDUCTORS, СЕРИЯ: LCPI, РАЗМЕР ФАБРИЧНОЙ УПАКОВКИ: 450, ПОДКАТЕГОРИЯ: INDUCTORS, CHOKES &amp; COILS, ТИП ВЫВОДОВ: RADIAL, ДОПУСТИМОЕ ОТКЛОНЕНИЕ: 0,2, ТИП: TOROIDAL</t>
  </si>
  <si>
    <t>CTX10-1-52-R</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</si>
  <si>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150 NH, ДОПУСТИМОЕ ОТКЛОНЕНИЕ: 2 %, МАКСИМАЛЬНЫЙ ПОСТОЯННЫЙ ТОК: 400 MA, МАКСИМАЛЬНОЕ СОПРОТИВЛЕНИЕ ПОСТОЯННОМУ ТОКУ: 560 MOHMS, ТОК НАСЫЩЕНИЯ: -, МИНИМАЛЬНАЯ РАБОЧАЯ ТЕМПЕРАТУРА: - 40 C, МАКСИМАЛЬНАЯ РАБОЧАЯ ТЕМПЕРАТУРА: + 125 C, Q МИН.: 50, ПРЕРЫВАНИЕ: -, ВИД МОНТАЖА: PCB MOUNT, ДЛИНА: 2.29 MM, ШИРИНА: 1.73 MM, ВЫСОТА: 1.52 MM, МАТЕРИАЛ СЕРДЕЧНИКА: CERAMIC, КВАЛИФИКАЦИЯ: AEC-Q200, СЕРИЯ: 0805CS, УПАКОВКА: CUT TAPE, УПАКОВКА: MOUSEREEL, УПАКОВКА: REEL, ПРИМЕНЕНИЕ: AUTOMOTIVE, КОРПУС - ДЮЙМЫ: 0805, КОРПУС - ММ: 2012, РАЗМЕР ФАБРИЧНОЙ УПАКОВКИ: 2000, ТЕСТОВАЯ ЧАСТОТА: 100 MHZ, ДРУГИЕ НАЗВАНИЯ ТОВАРА №: 0805CS-151XGLB, ВЕС ИЗДЕЛИЯ: 10 MG</t>
  </si>
  <si>
    <t>0805CS-151XGLC</t>
  </si>
  <si>
    <t>КАТУШКА ПОСТОЯННОЙ ИНДУКТИВНОСТИ, 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33 NH; ДОПУСТИМОЕ ОТКЛОНЕНИЕ: 2 %; МАКСИМАЛЬНЫЙ ПОСТОЯННЫЙ ТОК: 500 MA; МАКСИМАЛЬНОЕ СОПРОТИВЛЕНИЕ ПОСТОЯННОМУ ТОКУ: 270 MOHMS; ТОК НАСЫЩЕНИЯ: -; МИНИМАЛЬНАЯ РАБОЧАЯ ТЕМПЕРАТУРА: - 40 C; МАКСИМАЛЬНАЯ РАБОЧАЯ ТЕМПЕРАТУРА: + 125 C; Q МИН.: 60; ЧАСТОТА СОБСТВЕННЫХ КОЛЕБАНИЙ: 2.15 GHZ;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250 MHZ; ДРУГИЕ НАЗВАНИЯ ТОВАРА №: 0805CS-330XGLB; ВЕС ИЗДЕЛИЯ: 10 MG</t>
  </si>
  <si>
    <t>0805CS-330XGLC</t>
  </si>
  <si>
    <t>КАТУШКА ПОСТОЯННОЙ ИНДУКТИВНОСТИ, 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68 NH; ДОПУСТИМОЕ ОТКЛОНЕНИЕ: 2 %; МАКСИМАЛЬНЫЙ ПОСТОЯННЫЙ ТОК: 500 MA; МАКСИМАЛЬНОЕ СОПРОТИВЛЕНИЕ ПОСТОЯННОМУ ТОКУ: 380 MOHMS; ТОК НАСЫЩЕНИЯ: -; МИНИМАЛЬНАЯ РАБОЧАЯ ТЕМПЕРАТУРА: - 40 C; МАКСИМАЛЬНАЯ РАБОЧАЯ ТЕМПЕРАТУРА: + 125 C; Q МИН.: 60; ЧАСТОТА СОБСТВЕННЫХ КОЛЕБАНИЙ: 1.5 GHZ;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200 MHZ; ДРУГИЕ НАЗВАНИЯ ТОВАРА №: 0805CS-680XGLB; ВЕС ИЗДЕЛИЯ: 10 MG</t>
  </si>
  <si>
    <t>0805CS-680XGLC</t>
  </si>
  <si>
    <t>КАТЕГОРИЯ ПРОДУКТА: РЧ-ИНДУКТОРЫ - ПОВЕРХНОСТНЫЙ МОНТАЖ, ROHS: ПОДРОБНОСТИ, ПРИМЕНЕНИЕ: AUTOMOTIVE, ТОРГОВАЯ МАРКА: COILCRAFT, КОРПУС - ДЮЙМЫ: 805, КОРПУС - ММ: 2012, МАТЕРИАЛ СЕРДЕЧНИКА: CERAMIC, ДИАМЕТР: -, ВЫСОТА: 1.52 MM, ИНДУКТИВНОСТЬ: 680 NH, ДЛИНА: 2.29 MM, МАКСИМАЛЬНЫЙ ПОСТОЯННЫЙ ТОК: 190 MA, МАКСИМАЛЬНОЕ СОПРОТИВЛЕНИЕ ПОСТОЯННОМУ ТОКУ: 2.2 OHMS, МАКСИМАЛЬНАЯ РАБОЧАЯ ТЕМПЕРАТУРА: + 125 C, МИНИМАЛЬНАЯ РАБОЧАЯ ТЕМПЕРАТУРА: - 40 C, ВИД МОНТАЖА: PCB MOUNT, УПАКОВКА / БЛОК: 0805 (2012 METRIC), УПАКОВКА: REEL, УПАКОВКА: CUT TAPE, УПАКОВКА: MOUSEREEL, ПРОДУКТ: RF INDUCTORS, ТИП ПРОДУКТА: FIXED INDUCTORS, Q МИН.: 23, КВАЛИФИКАЦИЯ: AEC-Q200, ТОК НАСЫЩЕНИЯ: -, ЧАСТОТА СОБСТВЕННЫХ КОЛЕБАНИЙ: 310 MHZ, СЕРИЯ: 0805CS, ЭКРАНИРОВАНИЕ: UNSHIELDED, РАЗМЕР ФАБРИЧНОЙ УПАКОВКИ: 2000, ПОДКАТЕГОРИЯ: INDUCTORS, CHOKES &amp; COILS, ПРЕРЫВАНИЕ: STANDARD, ТИП ВЫВОДОВ: SMD/SMT, ТЕСТОВАЯ ЧАСТОТА: 25 MHZ, ДОПУСТИМОЕ ОТКЛОНЕНИЕ: 0,05, ТИП: WIREWOUND, ШИРИНА: 1.73 MM, ДРУГИЕ НАЗВАНИЯ ТОВАРА №: 0805CS-681XJLB</t>
  </si>
  <si>
    <t>0805CS-681XJLC</t>
  </si>
  <si>
    <t>КАТЕГОРИЯ ПРОДУКТА: РЧ-ИНДУКТОРЫ - ПОВЕРХНОСТНЫЙ МОНТАЖ, ROHS: ПОДРОБНОСТИ, ПРИМЕНЕНИЕ: POWER, ТОРГОВАЯ МАРКА: MURATA ELECTRONICS, КОРПУС - ДЮЙМЫ: 2220, КОРПУС - ММ: 5750, МАТЕРИАЛ СЕРДЕЧНИКА: FERRITE, ДИАМЕТР: -, ВЫСОТА: 4.7 MM, ИНДУКТИВНОСТЬ: 15 UH, ДЛИНА: 5.7 MM, МАКСИМАЛЬНЫЙ ПОСТОЯННЫЙ ТОК: 1.4 A, МАКСИМАЛЬНОЕ СОПРОТИВЛЕНИЕ ПОСТОЯННОМУ ТОКУ: 150 MOHMS, МАКСИМАЛЬНАЯ РАБОЧАЯ ТЕМПЕРАТУРА: + 80 C, МИНИМАЛЬНАЯ РАБОЧАЯ ТЕМПЕРАТУРА: - 40 C, ВИД МОНТАЖА: PCB MOUNT, УПАКОВКА / БЛОК: 2220 (5750 METRIC), УПАКОВКА: REEL, УПАКОВКА: CUT TAPE, УПАКОВКА: MOUSEREEL, ПРОДУКТ: RF INDUCTORS, ТИП ПРОДУКТА: FIXED INDUCTORS, Q МИН.: -, ТОК НАСЫЩЕНИЯ: -, ЧАСТОТА СОБСТВЕННЫХ КОЛЕБАНИЙ: 17 MHZ, СЕРИЯ: LQH, ЭКРАНИРОВАНИЕ: UNSHIELDED, РАЗМЕР ФАБРИЧНОЙ УПАКОВКИ: 350, ПОДКАТЕГОРИЯ: INDUCTORS, CHOKES &amp; COILS, ПРЕРЫВАНИЕ: STANDARD, ТИП ВЫВОДОВ: SMD/SMT, ТЕСТОВАЯ ЧАСТОТА: 1 MHZ, ДОПУСТИМОЕ ОТКЛОНЕНИЕ: 0,2, ТИП: WIREWOUND, ШИРИНА: 5 MM</t>
  </si>
  <si>
    <t>LQH55DN150M03L</t>
  </si>
  <si>
    <t>КАТЕГОРИЯ ПРОДУКТА: РЧ-ИНДУКТОРЫ - ПОВЕРХНОСТНЫЙ МОНТАЖ, ROHS: ПОДРОБНОСТИ, ПРИМЕНЕНИЕ: AUTOMOTIVE, ТОРГОВАЯ МАРКА: COILCRAFT, КОРПУС - ДЮЙМЫ: 805, КОРПУС - ММ: 2012, МАТЕРИАЛ СЕРДЕЧНИКА: CERAMIC, ДИАМЕТР: -, ВЫСОТА: 1.52 MM, ИНДУКТИВНОСТЬ: 820 NH, ДЛИНА: 2.29 MM, МАКСИМАЛЬНЫЙ ПОСТОЯННЫЙ ТОК: 180 MA, МАКСИМАЛЬНОЕ СОПРОТИВЛЕНИЕ ПОСТОЯННОМУ ТОКУ: 2.35 OHMS, МАКСИМАЛЬНАЯ РАБОЧАЯ ТЕМПЕРАТУРА: + 125 C, МИНИМАЛЬНАЯ РАБОЧАЯ ТЕМПЕРАТУРА: - 40 C, ВИД МОНТАЖА: PCB MOUNT, УПАКОВКА / БЛОК: 0805 (2012 METRIC), УПАКОВКА: REEL, УПАКОВКА: CUT TAPE, УПАКОВКА: MOUSEREEL, ПРОДУКТ: RF INDUCTORS, ТИП ПРОДУКТА: FIXED INDUCTORS, Q МИН.: 23, КВАЛИФИКАЦИЯ: AEC-Q200, ТОК НАСЫЩЕНИЯ: -, ЧАСТОТА СОБСТВЕННЫХ КОЛЕБАНИЙ: 310 MHZ, СЕРИЯ: 0805CS, ЭКРАНИРОВАНИЕ: UNSHIELDED, РАЗМЕР ФАБРИЧНОЙ УПАКОВКИ: 2000, ПОДКАТЕГОРИЯ: INDUCTORS, CHOKES &amp; COILS, ПРЕРЫВАНИЕ: STANDARD, ТИП ВЫВОДОВ: SMD/SMT, ТЕСТОВАЯ ЧАСТОТА: 25 MHZ, ДОПУСТИМОЕ ОТКЛОНЕНИЕ: 0,05, ТИП: WIREWOUND, ШИРИНА: 1.73 MM, ДРУГИЕ НАЗВАНИЯ ТОВАРА №: 0805CS-821XJLB</t>
  </si>
  <si>
    <t>0805CS-821XJLB</t>
  </si>
  <si>
    <t>КАТЕГОРИЯ ПРОДУКТА: ТАНТАЛОВЫЕ КОНДЕНСАТОРЫ - ТВЕРДЫЕ, ДЛЯ ПОВЕРХНОСТНОГО МОНТАЖА, ROHS: ПОДРОБНОСТИ, СЕРИЯ: TAJ, ЁМКОСТЬ: 33 UF, НОМИНАЛЬНОЕ НАПРЯЖЕНИЕ ПОСТОЯННОГО ТОКА: 16 VDC, ДОПУСТИМОЕ ОТКЛОНЕНИЕ: 0,1, ЭФФЕКТИВНОЕ ПОСЛЕДОВАТЕЛЬНОЕ СОПРОТИВЛЕНИЕ: 2.1 OHMS, КОРПУС - ДЮЙМЫ: 1210,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8, ТОК УТЕЧКИ: 5.3 UA, ДЛИНА: 3.5 MM, ПРОДУКТ: TANTALUM SOLID STANDARD GRADE - OTHER VARIOUS, ТИП ПРОДУКТА: TANTALUM CAPACITORS, РАЗМЕР ФАБРИЧНОЙ УПАКОВКИ: 2000, ПОДКАТЕГОРИЯ: CAPACITORS, ТИП: GENERAL PURPOSE SMT CHIP TANTALUM CAPACITORS, ШИРИНА: 2.8 MM, ДРУГИЕ НАЗВАНИЯ ТОВАРА №: TAJB336K016R, ВЕС ИЗДЕЛИЯ: 100 MG, РАЗМЕР ФАБРИЧНОЙ УПАКОВКИ: 1000, ПОДКАТЕГОРИЯ: AMPLIFIER ICS, ТИП: ZERO DRIFT AMPLIFIER, УСИЛЕНИЕ ПО НАПРЯЖЕНИЮ, ДБ: 145 DB, ШИРИНА: 4 MM (MAX)</t>
  </si>
  <si>
    <t>TAJB336K016RNJ</t>
  </si>
  <si>
    <t>КАТЕГОРИЯ ПРОДУКТА: ТАНТАЛОВЫЕ КОНДЕНСАТОРЫ - ТВЕРДЫЕ, ДЛЯ ПОВЕРХНОСТНОГО МОНТАЖА, ROHS: ПОДРОБНОСТИ, СЕРИЯ: T495, ЁМКОСТЬ: 22 UF, НОМИНАЛЬНОЕ НАПРЯЖЕНИЕ ПОСТОЯННОГО ТОКА: 25 VDC, ДОПУСТИМОЕ ОТКЛОНЕНИЕ: 0,1, ЭФФЕКТИВНОЕ ПОСЛЕДОВАТЕЛЬНОЕ СОПРОТИВЛЕНИЕ: 200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ДЛИНА: 7.3 MM, ПРОДУКТ: TANTALUM SOLID LOW ESR AUTOMOTIVE GRADE, ТИП ПРОДУКТА: TANTALUM CAPACITORS, РАЗМЕР ФАБРИЧНОЙ УПАКОВКИ: 500, ПОДКАТЕГОРИЯ: CAPACITORS, ТИП: SMD AUTOMOTIVE GRADE SURGE ROBUST LOW ESR, ШИРИНА: 4.3 MM, ДРУГИЕ НАЗВАНИЯ ТОВАРА №: B45197A5336K509 T495D226M025ZTE200 B45025D2269K207</t>
  </si>
  <si>
    <t>Т495D226K025ATE200</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</si>
  <si>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16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ТОРГОВАЯ МАРКА: YAGEO, ЕМКОСТЬ - НФ: 100 NF, ЕМКОСТЬ - ПФ: 100000 PF, КЛАСС: CLASS 2, ДЛИНА: 1.6 MM, УПАКОВКА / БЛОК: 0603 (1608 METRIC), ТИП ПРОДУКТА: CERAMIC CAPACITORS, РАЗМЕР ФАБРИЧНОЙ УПАКОВКИ: 4000, ПОДКАТЕГОРИЯ: CAPACITORS, ТИП: GENERAL PURPOSE AND HIGH CAPACITANCE SURFACE MOUNT CERAMIC MULTILAYER CAPACITOR, НОМИНАЛЬНОЕ НАПРЯЖЕНИЕ ПЕРЕМЕННОГО ТОКА: -, ШИРИНА: 0.8 MM</t>
  </si>
  <si>
    <t>CC0603KRX7R7BB104</t>
  </si>
  <si>
    <t>КАТЕГОРИЯ ПРОДУКТА: МНОГОСЛОЙНЫЕ КЕРАМИЧЕСКИЕ КОНДЕНСАТОРЫ - ПОВЕРХНОСТНОГО МОНТАЖА, ROHS: ПОДРОБНОСТИ, ПРЕРЫВАНИЕ: STANDARD, ЁМКОСТЬ: 2200 PF, НОМИНАЛЬНОЕ НАПРЯЖЕНИЕ ПОСТОЯННОГО ТОКА: 2 KVDC, ДИЭЛЕКТРИЧЕСКИЙ: X7R, ДОПУСТИМОЕ ОТКЛОНЕНИЕ: 0,1, КОРПУС - ДЮЙМЫ: 2220, КОРПУС - ММ: 5650, МИНИМАЛЬНАЯ РАБОЧАЯ ТЕМПЕРАТУРА: - 55 C, МАКСИМАЛЬНАЯ РАБОЧАЯ ТЕМПЕРАТУРА: + 125 C, ПРОДУКТ: GENERAL TYPE MLCCS, ТИП ВЫВОДОВ: SMD/SMT, СЕРИЯ: SMD COMM X7R HV, УПАКОВКА: REEL, УПАКОВКА: CUT TAPE, УПАКОВКА: MOUSEREEL, ТОРГОВАЯ МАРКА: KEMET, ЕМКОСТЬ - НФ: 2.2 NF, ЕМКОСТЬ - МКФ: 0.0022 UF, КЛАСС: CLASS 2, ДЛИНА: 5.7 MM, УПАКОВКА / БЛОК: 2220 (5650 METRIC), ТИП ПРОДУКТА: CERAMIC CAPACITORS, РАЗМЕР ФАБРИЧНОЙ УПАКОВКИ: 1000, ПОДКАТЕГОРИЯ: CAPACITORS, ТИП: HIGH VOLTAGE X7R DIELECTRIC COMMERCIAL MLCCS, НОМИНАЛЬНОЕ НАПРЯЖЕНИЕ ПЕРЕМЕННОГО ТОКА: -, ШИРИНА: 5 MM, ДРУГИЕ НАЗВАНИЯ ТОВАРА №: C2220C222KGRAC7800, ВЕС ИЗДЕЛИЯ: 480</t>
  </si>
  <si>
    <t>РЕЗИСТОР ПРОВОЛОЧНЫЙ, МОЩНОСТЬ 3 ВТ</t>
  </si>
  <si>
    <t>КАТЕГОРИЯ ПРОДУКТА: РЕЗИСТОРЫ С ПРОВОЛОЧНОЙ ОБМОТКОЙ – СКВОЗНОЕ ОТВЕРСТИЕ, ROHS: ПОДРОБНОСТИ, СЕРИЯ: ER74, СОПРОТИВЛЕНИЕ: 10 MOHMS, НОМИНАЛЬНАЯ МОЩНОСТЬ: 3 W, ДОПУСТИМОЕ ОТКЛОНЕНИЕ: 0,1, ТЕМПЕРАТУРНЫЙ КОЭФФИЦИЕНТ: 200 PPM / C, НОМИНАЛЬНОЕ НАПРЯЖЕНИЕ: 100 V, ДЛИНА: 13.5 MM, ШИРИНА: 6 MM, ТИП ВЫВОДОВ: AXIAL, УПАКОВКА: AMMO PACK, ТОРГОВАЯ МАРКА: TE CONNECTIVITY / HOLSWORTHY, ОСОБЕННОСТИ: COATED RESISTORS, SILICONE COATED, ДИАМЕТР КАБЕЛЯ: 0.8 MM, ВИД МОНТАЖА: PCB MOUNT, ПРОДУКТ: POWER RESISTORS WIREWOUND SILICONE COATED, ТИП ПРОДУКТА: WIREWOUND RESISTORS, РАЗМЕР ФАБРИЧНОЙ УПАКОВКИ: 1000, ПОДКАТЕГОРИЯ: RESISTORS, ТЕХНОЛОГИЯ: WIREWOUND, ТИП: HIGH POWER RESISTOR, ДРУГИЕ НАЗВАНИЯ ТОВАРА №: 5-1623746-7,</t>
  </si>
  <si>
    <t>ER74R01KT</t>
  </si>
  <si>
    <t>КАТЕГОРИЯ ПРОДУКТА: DIP-ПЕРЕКЛЮЧАТЕЛИ / SIP-ПЕРЕКЛЮЧАТЕЛИ, ROHS: ПОДРОБНОСТИ, УПАКОВКА: REEL, УПАКОВКА: CUT TAPE, УПАКОВКА: MOUSEREEL, С ПОДСВЕТКОЙ: NON-ILLUMINATED, ТИП ЛАМПЫ: -, КОЛИЧЕСТВО ПОЗИЦИЙ: 1 POSITION, ТИП ПЕРЕКЛЮЧАТЕЛЯ: DIP, ПРИВОД: SLIDE, ФОРМА КОНТАКТА: SPST, ТИП ВЫВОДОВ: J FORM LEAD, НОМИНАЛЬНЫЙ ТОК: 25 MA, 100 MA, НОМИНАЛЬНОЕ НАПРЯЖЕНИЕ ПОСТОЯННОГО ТОКА: 6 VDC, 24 VDC, СЕРИЯ: CHS, МАТЕРИАЛ ПРИВОДА: COPPER ALLOY, POLYAMIDE (PA), ТИП ПРИВОДА: FLUSH, ТОРГОВАЯ МАРКА: NIDEC COPAL, МАТЕРИАЛ КОНТАКТА: COPPER ALLOY, ПОКРЫТИЕ КОНТАКТА: GOLD, СРОК СЛУЖБЫ: 2000 CYCLES, МАКСИМАЛЬНАЯ РАБОЧАЯ ТЕМПЕРАТУРА: + 85 C, МИНИМАЛЬНАЯ РАБОЧАЯ ТЕМПЕРАТУРА: - 40 C, УГОЛ МОНТАЖА: STRAIGHT, ВИД МОНТАЖА: PCB MOUNT, ТИП ПРОДУКТА: DIP SWITCHES, РАЗМЕР ФАБРИЧНОЙ УПАКОВКИ: 1000, ПОДКАТЕГОРИЯ: SWITCHES</t>
  </si>
  <si>
    <t>CHS-01TA1</t>
  </si>
  <si>
    <t>КАТЕГОРИЯ ПРОДУКТА: СЪЕМНЫЕ КЛЕММНЫЕ КОЛОДКИ, ROHS: ПОДРОБНОСТИ, ПРОДУКТ: HEADERS, КОЛИЧЕСТВО ПОЗИЦИЙ: 8 POSITION, ШАГ: 2.5 MM, СПОСОБ СОЕДИНЕНИЯ: -, ТИП ВЫВОДОВ: SOLDER PIN, ВИД МОНТАЖА: THROUGH HOLE, НОМИНАЛЬНЫЙ ТОК: 0,25, НОМИНАЛЬНОЕ НАПРЯЖЕНИЕ: 160 V, СЕРИЯ: PTSM, УПАКОВКА: REEL, УПАКОВКА: CUT TAPE, УПАКОВКА: MOUSEREEL, ТОРГОВАЯ МАРКА: PHOENIX CONTACT, ЦВЕТ: WHITE, МАТЕРИАЛ КОНТАКТА: -, ПОКРЫТИЕ КОНТАКТА: TIN, ВЫСОТА: 7 MM, МАТЕРИАЛ КОРПУСА: POLYAMIDE (PA), ДЛИНА: 7.5 MM, ЧУВСТВИТЕЛЬНЫЙ К ВЛАЖНОСТИ: YES, ТИП ПРОДУКТА: PLUGGABLE TERMINAL BLOCKS, РАЗМЕР ФАБРИЧНОЙ УПАКОВКИ: 500, ПОДКАТЕГОРИЯ: TERMINAL BLOCKS, КОММЕРЧЕСКОЕ ОБОЗНАЧЕНИЕ: COMBICON COMPACT, ШИРИНА: 21.7 MM, ДРУГИЕ НАЗВАНИЯ ТОВАРА №: PTSM_0,5/_8-HH-2,5-THR_WH_R44 PTSM058HH25THRWHR44</t>
  </si>
  <si>
    <t>МЕЖПЛАТНЫЙ И ПРОМЕЖУТОЧНЫЙ СОЕДИНИТЕЛЬ: СОЕДИНИТЕЛЬ (АДАПТЕР) УДЛИНИТЕЛЬ НА ПЕЧАТНУЮ ПЛАТУ PCIE X16; СОЕДИНИТЕЛЬ MPCIE EDGE С PCIE X16 ПОВОРАЧИВАЕТ ШИНУ НА 180 ГРАДУСОВ С ПОМОЩЬЮ ШЛЕЙФА; МОДЕЛЬ: R63SF; СКОРОСТЬ ПЕРЕДАЧИ: PCIE 3.0 X1 , 8G/BPS (MAX.); ДЛИНА ШЛЕЙФА: 3-100СМ; ПРИМЕНЕНИЕ: ВИДЕОКАРТА PCIE X16 ДЛЯ УДЛИНИТЕЛЯ MPCIE; НАПРЯЖЕНИЕ ПИТАНИЯ: 12В;</t>
  </si>
  <si>
    <t>R63SF</t>
  </si>
  <si>
    <t>ADT-LINK</t>
  </si>
  <si>
    <t>КАТЕГОРИЯ ПРОДУКТА: ПРОВОДНЫЕ КЛЕММЫ И ЗАЖИМЫ, ROHS: ПОДРОБНОСТИ, ПРОДУКТ: WIRE HOUSINGS, ТИП: RECEPTACLE HOUSING, КОЛИЧЕСТВО ПОЗИЦИЙ: 10 POSITION, ШАГ: 2 MM, КОЛИЧЕСТВО РЯДОВ: 2 ROW, ВИД МОНТАЖА: -, ТИП ВЫВОДОВ: CRIMP, УГОЛ МОНТАЖА: -, ТИП КОНТАКТА: -, ПОКРЫТИЕ КОНТАКТА: -, ДЛИНА СОЕДИНИТЕЛЬНОГО ШТЫРЬКА: -, ДЛИНА КОНЕЧНОГО ЗАЖИМА: -, СЕРИЯ: DF11, УПАКОВКА: BULK, ТОРГОВАЯ МАРКА: HIROSE CONNECTOR, МАТЕРИАЛ КОНТАКТА: -, НОМИНАЛЬНЫЙ ТОК: 0,0833333333333333, КОРПУСА РАЗЪЕМОВ: SOCKET, МАТЕРИАЛ КОРПУСА: POLYAMIDE (PA), ТИП ПРОДУКТА: HEADERS &amp; WIRE HOUSINGS, РАЗМЕР ФАБРИЧНОЙ УПАКОВКИ: 100, ПОДКАТЕГОРИЯ: HEADERS &amp; WIRE HOUSINGS, НОМИНАЛЬНОЕ НАПРЯЖЕНИЕ: 250 V, ДРУГИЕ НАЗВАНИЯ ТОВАРА №: 543-0504-3-00</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</si>
  <si>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6.4 V, КОЛИЧЕСТВО КАНАЛОВ: 1 CHANNEL, ТИП ВЫВОДОВ: AXIAL, УПАКОВКА / БЛОК: DO-201-2, НАПРЯЖЕНИЕ ПРОБОЯ: 7.13 V, НАПРЯЖЕНИЕ ФИКСАЦИИ: 11.3 V, PPPM - ПИКОВОЕ РАССЕИВАНИЕ МОЩНОСТИ: 1.5 KW,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134.5 A, МИНИМАЛЬНАЯ РАБОЧАЯ ТЕМПЕРАТУРА: - 55 C, МАКСИМАЛЬНАЯ РАБОЧАЯ ТЕМПЕРАТУРА: + 175 C, СЕРИЯ: 1.5KE, УПАКОВКА: REEL, УПАКОВКА: CUT TAPE, ТОРГОВАЯ МАРКА: LITTELFUSE, PD - РАССЕИВАНИЕ МОЩНОСТИ: 6.5 W, РАЗМЕР ФАБРИЧНОЙ УПАКОВКИ: 1200, ПОДКАТЕГОРИЯ: TVS DIODES / ESD SUPPRESSION DIODES, VF - ПРЯМОЕ НАПРЯЖЕНИЕ: 3.5 V</t>
  </si>
  <si>
    <t>1.5KE7.5A</t>
  </si>
  <si>
    <t>КАТЕГОРИЯ ПРОДУКТА: ВЫПРЯМИТЕЛИ, ROHS: ПОДРОБНОСТИ, ВИД МОНТАЖА: THROUGH HOLE, УПАКОВКА / БЛОК: DO-41, VR - ОБРАТНОЕ НАПРЯЖЕНИЕ: 800 V, IF - ПРЯМОЙ ТОК: 1А, ТИП: FAST RECOVERY RECTIFIERS, КОНФИГУРАЦИЯ: SINGLE, VF - ПРЯМОЕ НАПРЯЖЕНИЕ: 1.7 V, МАКСИМАЛЬНЫЙ ТОК ПЕРЕГРУЗКИ: 30 A, IR - ОБРАТНЫЙ ТОК : 10 UA, ВРЕМЯ ВОССТАНОВЛЕНИЯ: 75 NS, МИНИМАЛЬНАЯ РАБОЧАЯ ТЕМПЕРАТУРА: - 65 C, МАКСИМАЛЬНАЯ РАБОЧАЯ ТЕМПЕРАТУРА: + 150 C, СЕРИЯ: UF4006, ТОРГОВАЯ МАРКА: ONSEMI / FAIRCHILD, ВЫСОТА: 2.72 MM, ДЛИНА: 5.21 MM, PD - РАССЕИВАНИЕ МОЩНОСТИ: 2.08 W, ПРОДУКТ: RECTIFIERS, ТИП ПРОДУКТА: RECTIFIERS, РАЗМЕР ФАБРИЧНОЙ УПАКОВКИ: 5000, ПОДКАТЕГОРИЯ: DIODES &amp; RECTIFIERS, ТИП ВЫВОДОВ: THROUGH HOLE, ШИРИНА: 2.72 MM, ДРУГИЕ НАЗВАНИЯ ТОВАРА №: UF4006_NL</t>
  </si>
  <si>
    <t>UF4006 -E3/23</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</si>
  <si>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171 V, КОЛИЧЕСТВО КАНАЛОВ: 1 CHANNEL, ТИП ВЫВОДОВ: AXIAL, УПАКОВКА / БЛОК: DO-204AC-2, НАПРЯЖЕНИЕ ПРОБОЯ: 190 V, НАПРЯЖЕНИЕ ФИКСАЦИИ: 274 V, PPPM - ПИКОВОЕ РАССЕИВАНИЕ МОЩНОСТИ: 600 W, VЕСР - НАПРЯЖЕНИЕ ЭЛЕКТРОСТАТИЧЕСКОГО РАЗРЯДА ПРИ КОНТАКТЕ: -, IПИ - ПИКОВЫЙ ИМПУЛЬСНЫЙ ТОК: 2.2 A, МИНИМАЛЬНАЯ РАБОЧАЯ ТЕМПЕРАТУРА: - 55 C, МАКСИМАЛЬНАЯ РАБОЧАЯ ТЕМПЕРАТУРА: + 175 C, СЕРИЯ: P6KE, УПАКОВКА: REEL, УПАКОВКА: CUT TAPE, ТОРГОВАЯ МАРКА: TAIWAN SEMICONDUCTOR, PD - РАССЕИВАНИЕ МОЩНОСТИ: 5 W, РАЗМЕР ФАБРИЧНОЙ УПАКОВКИ: 3500, ПОДКАТЕГОРИЯ: TVS DIODES / ESD SUPPRESSION DIODES</t>
  </si>
  <si>
    <t>КАТЕГОРИЯ ПРОДУКТА: ВЫПРЯМИТЕЛИ, ROHS: ПОДРОБНОСТИ, 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75 NS, МИНИМАЛЬНАЯ РАБОЧАЯ ТЕМПЕРАТУРА: - 65 C, МАКСИМАЛЬНАЯ РАБОЧАЯ ТЕМПЕРАТУРА: + 175 C, СЕРИЯ: MURS160, УПАКОВКА: REEL, УПАКОВКА: CUT TAPE, УПАКОВКА: MOUSEREEL, ТОРГОВАЯ МАРКА: ONSEMI, ВЫСОТА: 2.13 MM, ДЛИНА: 4.32 MM, PD - РАССЕИВАНИЕ МОЩНОСТИ: -, ПРОДУКТ: RECTIFIERS, ТИП ПРОДУКТА: RECTIFIERS, РАЗМЕР ФАБРИЧНОЙ УПАКОВКИ: 2500, ПОДКАТЕГОРИЯ: DIODES &amp; RECTIFIERS, ТИП ВЫВОДОВ: SMD/SMT, ШИРИНА: 3.56 MM</t>
  </si>
  <si>
    <t>КАТЕГОРИЯ ПРОДУКТА: ВЫПРЯМИТЕЛИ, ROHS: ПОДРОБНОСТИ, ВИД МОНТАЖА: THROUGH HOLE, УПАКОВКА / БЛОК: DO-41, VR - ОБРАТНОЕ НАПРЯЖЕНИЕ: 200 V, IF - ПРЯМОЙ ТОК: 1 A, ТИП: FAST RECOVERY RECTIFIERS, КОНФИГУРАЦИЯ: SINGLE, VF - ПРЯМОЕ НАПРЯЖЕНИЕ: 875 MV, МАКСИМАЛЬНЫЙ ТОК ПЕРЕГРУЗКИ: 35 A, IR - ОБРАТНЫЙ ТОК : 2 UA, ВРЕМЯ ВОССТАНОВЛЕНИЯ: 35 NS, МИНИМАЛЬНАЯ РАБОЧАЯ ТЕМПЕРАТУРА: - 65 C, МАКСИМАЛЬНАЯ РАБОЧАЯ ТЕМПЕРАТУРА: + 175 C, СЕРИЯ: MUR120, УПАКОВКА: REEL, УПАКОВКА: CUT TAPE, ТОРГОВАЯ МАРКА: ONSEMI, ВЫСОТА: 2.7 MM, ДЛИНА: 5.2 MM, PD - РАССЕИВАНИЕ МОЩНОСТИ: -, ПРОДУКТ: RECTIFIERS, ТИП ПРОДУКТА: RECTIFIERS, РАЗМЕР ФАБРИЧНОЙ УПАКОВКИ: 5000, ПОДКАТЕГОРИЯ: DIODES &amp; RECTIFIERS, ТИП ВЫВОДОВ: THROUGH HOLE, ШИРИНА: 2.7 MM</t>
  </si>
  <si>
    <t>КАТЕГОРИЯ ПРОДУКТА: ПОДАВИТЕЛИ ЭСР / ДИОДЫ ДЛЯ ПОДАВЛЕНИЯ ПЕРЕХОДНЫХ СКАЧКОВ НАПРЯЖЕНИЯ, ROHS: ПОДРОБНОСТИ, ТИП ПРОДУКТА: TVS DIODES, ПОЛЯРНОСТЬ: UNIDIRECTIONAL, РАБОЧЕЕ НАПРЯЖЕНИЕ: 33 V, КОЛИЧЕСТВО КАНАЛОВ: 1 CHANNEL, ТИП ВЫВОДОВ: SMD/SMT, УПАКОВКА / БЛОК: DO-214AB-2, НАПРЯЖЕНИЕ ПРОБОЯ: 36.7 V, НАПРЯЖЕНИЕ ФИКСАЦИИ: 53.3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28.1 A, МИНИМАЛЬНАЯ РАБОЧАЯ ТЕМПЕРАТУРА: - 55 C, МАКСИМАЛЬНАЯ РАБОЧАЯ ТЕМПЕРАТУРА: + 150 C, СЕРИЯ: SMCJ_A, УПАКОВКА: REEL, УПАКОВКА: CUT TAPE, УПАКОВКА: MOUSEREEL, ТОРГОВАЯ МАРКА: VISHAY GENERAL SEMICONDUCTOR, PD - РАССЕИВАНИЕ МОЩНОСТИ: 6.5 W, РАЗМЕР ФАБРИЧНОЙ УПАКОВКИ: 850, ПОДКАТЕГОРИЯ: TVS DIODES / ESD SUPPRESSION DIODES, КОММЕРЧЕСКОЕ ОБОЗНАЧЕНИЕ: TRANSZORB, VF - ПРЯМОЕ НАПРЯЖЕНИЕ: 3.5 V, ДРУГИЕ НАЗВАНИЯ ТОВАРА №: SMCJ33A SMCJ33A-E3/9AT</t>
  </si>
  <si>
    <t>SMCJ33A-E3/57T</t>
  </si>
  <si>
    <t>КАТЕГОРИЯ ПРОДУКТА: ТРАНЗИСТОРНЫЕ ВЫХОДНЫЕ ОПТОПАРЫ, ROHS: ПОДРОБНОСТИ, ВИД МОНТАЖА: THROUGH HOLE, УПАКОВКА / БЛОК: PDIP-6, КОЛИЧЕСТВО КАНАЛОВ: 1 CHANNEL, НАПРЯЖЕНИЕ ИЗОЛЯЦИИ: 3550 VRMS, ТИП ВЫХОДА: NPN PHOTOTRANSISTOR, КОЭФФИЦИЕНТ ПЕРЕДАЧИ ПО ТОКУ: 1, IF - ПРЯМОЙ ТОК: 60 MA, VF - ПРЯМОЕ НАПРЯЖЕНИЕ: 1.5 V, МАКСИМАЛЬНОЕ НАПРЯЖЕНИЕ КОЛЛЕКТОР-ЭМИТТЕР: 30 V, МАКСИМАЛЬНЫЙ КОЛЛЕКТОРНЫЙ ТОК: 100 MA, МАКСИМАЛЬНОЕ НАПРЯЖЕНИЕ НАСЫЩЕНИЯ КОЛЛЕКТОР-ЭМИТТЕР: 0.3 V, ВРЕМЯ НАРАСТАНИЯ: 10 US, ВРЕМЯ СПАДА: 10 US, VR - ОБРАТНОЕ НАПРЯЖЕНИЕ: 6 V, PD - РАССЕИВАНИЕ МОЩНОСТИ: 350 MW, МИНИМАЛЬНАЯ РАБОЧАЯ ТЕМПЕРАТУРА: - 55 C, МАКСИМАЛЬНАЯ РАБОЧАЯ ТЕМПЕРАТУРА: + 100 C, УПАКОВКА: TUBE, ТОРГОВАЯ МАРКА: LITE-ON, КОНФИГУРАЦИЯ: 1 CHANNEL, ВЫСОТА: 3.5 MM, ДЛИНА: 7.3 MM, ТИП ПРОДУКТА: TRANSISTOR OUTPUT OPTOCOUPLERS, РАЗМЕР ФАБРИЧНОЙ УПАКОВКИ: 65, ПОДКАТЕГОРИЯ: OPTOCOUPLERS, ШИРИНА: 6.5 MM</t>
  </si>
  <si>
    <t>4N35</t>
  </si>
  <si>
    <t>КАТЕГОРИЯ ПРОДУКТА: БИПОЛЯРНЫЕ ТРАНЗИСТОРЫ - BJT, ROHS: ПОДРОБНОСТИ,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6 V, НАПРЯЖЕНИЕ НАСЫЩЕНИЯ КОЛЛЕКТОР-ЭМИТТЕР: 600 MV, МАКСИМАЛЬНЫЙ ПОСТОЯННЫЙ ТОК КОЛЛЕКТОРА: 100 MA,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BC847BL, УПАКОВКА: REEL, УПАКОВКА: CUT TAPE, УПАКОВКА: MOUSEREEL, ТОРГОВАЯ МАРКА: ONSEMI, НЕПРЕРЫВНЫЙ КОЛЛЕКТОРНЫЙ ТОК: 0.1 A, КОЛЛЕКТОР ПОСТОЯННОГО ТОКА/МИН. КОЭФФ. УСИЛЕНИЯ ТРАНЗИСТОРА (HFE): 200, ВЫСОТА: 0.94 MM, ДЛИНА: 2.9 MM, ТИП ПРОДУКТА: BJTS - BIPOLAR TRANSISTORS, РАЗМЕР ФАБРИЧНОЙ УПАКОВКИ: 3000, ПОДКАТЕГОРИЯ: TRANSISTORS, ТЕХНОЛОГИЯ: SI, ШИРИНА: 1.3 MM</t>
  </si>
  <si>
    <t>BC847BLT1G</t>
  </si>
  <si>
    <t>КАТЕГОРИЯ ПРОДУКТА: БИПОЛЯРНЫЕ ТРАНЗИСТОРЫ - BJT, ROHS: ПОДРОБНОСТИ, ВИД МОНТАЖА: SMD/SMT, УПАКОВКА / БЛОК: SOT-23-3, ПОЛЯРНОСТЬ ТРАНЗИСТОРА: PNP, КОНФИГУРАЦИЯ: SINGLE, НАПРЯЖЕНИЕ КОЛЛЕКТОР-ЭМИТТЕР (VCEO), МАКС.: 45 V, НАПРЯЖЕНИЕ КОЛЛЕКТОР-БАЗА (VCBO): 50 V, НАПРЯЖЕНИЕ ЭМИТТЕР-БАЗА (VEBO): 5 V, НАПРЯЖЕНИЕ НАСЫЩЕНИЯ КОЛЛЕКТОР-ЭМИТТЕР: 650 MV, МАКСИМАЛЬНЫЙ ПОСТОЯННЫЙ ТОК КОЛЛЕКТОРА: 100 MA, PD - РАССЕИВАНИЕ МОЩНОСТИ: 225 MW, ПРОИЗВЕДЕНИЕ КОЭФФИЦИЕНТА УСИЛЕНИЯ НА ШИРИНУ ПОЛОСЫ ПРОПУСКАНИЯ (FT): 100 MHZ, МИНИМАЛЬНАЯ РАБОЧАЯ ТЕМПЕРАТУРА: - 55 C, МАКСИМАЛЬНАЯ РАБОЧАЯ ТЕМПЕРАТУРА: + 150 C, СЕРИЯ: BC857BL, УПАКОВКА: REEL, УПАКОВКА: CUT TAPE, УПАКОВКА: MOUSEREEL, ТОРГОВАЯ МАРКА: ONSEMI, НЕПРЕРЫВНЫЙ КОЛЛЕКТОРНЫЙ ТОК: - 0.1 A, КОЛЛЕКТОР ПОСТОЯННОГО ТОКА/МИН. КОЭФФ. УСИЛЕНИЯ ТРАНЗИСТОРА (HFE): 220, ВЫСОТА: 0.94 MM, ДЛИНА: 2.9 MM, ТИП ПРОДУКТА: BJTS - BIPOLAR TRANSISTORS, РАЗМЕР ФАБРИЧНОЙ УПАКОВКИ: 3000, ПОДКАТЕГОРИЯ: TRANSISTORS, ТЕХНОЛОГИЯ: SI, ШИРИНА: 1.3 MM</t>
  </si>
  <si>
    <t>BC857BLT1G</t>
  </si>
  <si>
    <t>ТРАНЗИСТОР МОП 630 МВТ, КАТЕГОРИЯ ПРОДУКТА: МОП-ТРАНЗИСТОР; ТЕХНОЛОГИЯ: SI; ВИД МОНТАЖА: SMD/SMT; УПАКОВКА / БЛОК: SOT-523-3; ПОЛЯРНОСТЬ ТРАНЗИСТОРА: N-CHANNEL; КОЛИЧЕСТВО КАНАЛОВ: 2 CHANNEL; VDS - НАПРЯЖЕНИЕ ПРОБОЯ СТОК-ИСТОК: 20 V; ID - НЕПРЕРЫВНЫЙ ТОК УТЕЧКИ: 600 MA; RDS ВКЛ - СОПРОТИВЛЕНИЕ СТОК-ИСТОК: 250 MOHMS; VGS - НАПРЯЖЕНИЕ ЗАТВОР-ИСТОК: - 12 V, + 12 V; VGS TH - ПОРОГОВОЕ НАПРЯЖЕНИЕ ЗАТВОР-ИСТОК : 600 MV; QG - ЗАРЯД ЗАТВОРА: 1.1 NC; МИНИМАЛЬНАЯ РАБОЧАЯ ТЕМПЕРАТУРА: - 55 C; МАКСИМАЛЬНАЯ РАБОЧАЯ ТЕМПЕРАТУРА: + 150 C; PD - РАССЕИВАНИЕ МОЩНОСТИ: 630 MW; КАНАЛЬНЫЙ РЕЖИМ: ENHANCEMENT; КОММЕРЧЕСКОЕ ОБОЗНАЧЕНИЕ: POWERTRENCH; УПАКОВКА: REEL; УПАКОВКА: CUT TAPE; УПАКОВКА: MOUSEREEL; КОНФИГУРАЦИЯ: DUAL; ВРЕМЯ СПАДА: 8 NS; КРУТИЗНА ХАРАКТЕРИСТИКИ ПРЯМОЙ ПЕРЕДАЧИ - МИН.: 1.8 S; ВЫСОТА: 0.78 MM; ДЛИНА: 1.6 MM; ПРОДУКТ: MOSFET SMALL SIGNAL; ВРЕМЯ НАРАСТАНИЯ: 8 NS; СЕРИЯ: FDY3000NZ; РАЗМЕР ФАБРИЧНОЙ УПАКОВКИ: 3000; ТИП ТРАНЗИСТОРА: 2 N-CHANNEL; ТИП: MOSFET; ТИПИЧНОЕ ВРЕМЯ ЗАДЕРЖКИ ВЫКЛЮЧЕНИЯ: 8 NS; ТИПИЧНОЕ ВРЕМЯ ЗАДЕРЖКИ ПРИ ВКЛЮЧЕНИИ: 6 NS; ШИРИНА: 0.88 MM; ВЕС ИЗДЕЛИЯ: 2 MG</t>
  </si>
  <si>
    <t>FDY3000NZ</t>
  </si>
  <si>
    <t>ТРАНЗИСТОРНАЯ ВЫХОДНАЯ ОПТОПАРА 150 МВТ</t>
  </si>
  <si>
    <t>КАТЕГОРИЯ ПРОДУКТА: СВЕТОДИОДНЫЕ ИНДИКАТОРЫ ДЛЯ ПЕЧАТНОГО МОНТАЖА; ROHS: N; ЦВЕТ ОСВЕЩЕНИЯ: GREEN; ТОРГОВАЯ МАРКА:KINGBRIGHT; ТИП ПРОДУКТА: LED CIRCUIT BOARD INDICATORS; ПОДКАТЕГОРИЯ: LED INDICATION</t>
  </si>
  <si>
    <t>L-934EB/2GD</t>
  </si>
  <si>
    <t>КАТЕГОРИЯ ПРОДУКТА: СТАНДАРТНЫЕ СВЕТОДИОДЫ - СКВОЗНОГО МОНТАЖА, ROHS: ПОДРОБНОСТИ, ПРОДУКТ: RED LEDS, УПАКОВКА / БЛОК: T-1 3/4 (5 MM), ЦВЕТ ОСВЕЩЕНИЯ: RED, ДЛИНА ВОЛНЫ/ЦВЕТОВАЯ ТЕМПЕРАТУРА: 630 NM, ИНТЕНСИВНОСТЬ ОСВЕЩЕНИЯ: 7500 MCD, УГОЛ ОБЗОРА: 9 DEG, IF - ПРЯМОЙ ТОК: 50 MA, VF - ПРЯМОЕ НАПРЯЖЕНИЕ: 2.1 V, НОМИНАЛЬНАЯ МОЩНОСТЬ: 135 MW, ДЛИНА: 5.8 MM, ШИРИНА: 5.8 MM, ВЫСОТА: 8.7 MM, РАЗМЕР СВЕТОДИОДА: T-1 3/4 (5 MM), МИНИМАЛЬНАЯ РАБОЧАЯ ТЕМПЕРАТУРА: - 40 C, МАКСИМАЛЬНАЯ РАБОЧАЯ ТЕМПЕРАТУРА: + 100 C, ЦВЕТ ЛИНЗЫ: COLORLESS, РАЗМЕРЫ ЛИНЗЫ: 5 MM, ФОРМА ЛИНЗЫ: DOME, СВЕТОСИЛА ОБЪЕКТИВА: NON-DIFFUSED, КОНФИГУРАЦИЯ: -, ТОРГОВАЯ МАРКА: VISHAY SEMICONDUCTORS, ВИД МОНТАЖА: THROUGH HOLE, КОЛИЧЕСТВО СВЕТОДИОДОВ: 1, ТИП ПРОДУКТА: LED - STANDARD, РАЗМЕР ФАБРИЧНОЙ УПАКОВКИ: 4000, ПОДКАТЕГОРИЯ: LEDS, VR - ОБРАТНОЕ НАПРЯЖЕНИЕ: 5 V</t>
  </si>
  <si>
    <t>TLCS5100</t>
  </si>
  <si>
    <t>КАТЕГОРИЯ ПРОДУКТА: СВЕТОДИОДНЫЕ ИНДИКАТОРЫ ДЛЯ ПЕЧАТНОГО МОНТАЖА, ROHS: ПОДРОБНОСТИ, ЦВЕТ ОСВЕЩЕНИЯ: GREEN, ИНТЕНСИВНОСТЬ ОСВЕЩЕНИЯ: 16 MCD, ТИП МОНТАЖА: THROUGH HOLE, УГОЛ ОБЗОРА: 45 DEG, ЦВЕТ/ФОРМА ЛИНЗЫ: TINTED, IF - ПРЯМОЙ ТОК: 10 MA, VF - ПРЯМОЕ НАПРЯЖЕНИЕ: 2.1 V, СЕРИЯ: 551, УПАКОВКА: BAG, ТОРГОВАЯ МАРКА: DIALIGHT, ФОРМА ЛИНЗЫ: DOME, КОЛИЧЕСТВО СВЕТОДИОДОВ: 1, ОРИЕНТАЦИЯ: RIGHT ANGLE, ТИП ПРОДУКТА: LED CIRCUIT BOARD INDICATORS, РАЗМЕР ФАБРИЧНОЙ УПАКОВКИ: 100, ПОДКАТЕГОРИЯ: LED INDICATION</t>
  </si>
  <si>
    <t>551-0207F</t>
  </si>
  <si>
    <t>МИКРОКОНТРОЛЛЕР ARM,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</si>
  <si>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GIGADEVICE SEMICONDUCTOR</t>
  </si>
  <si>
    <t>КАТЕГОРИЯ ПРОДУКТА: LDO РЕГУЛЯТОРЫ НАПРЯЖЕНИЯ, ROHS: ПОДРОБНОСТИ, ВИД МОНТАЖА: SMD/SMT, УПАКОВКА / БЛОК: MSOP-12, КОЛИЧЕСТВО ВЫХОДОВ: 1 OUTPUT, СЕРИЯ: LT3045, УПАКОВКА: REEL, ТОРГОВАЯ МАРКА: ANALOG DEVICES, ТИП ПРОДУКТА: LDO VOLTAGE REGULATORS, РАЗМЕР ФАБРИЧНОЙ УПАКОВКИ: 2500, ПОДКАТЕГОРИЯ: PMIC - POWER MANAGEMENT ICS, ВРЕМЯ ЗАДЕРЖКИ СБРОСА: PROGRAMMABLE, НАПРЯЖЕНИЕ ПИТАНИЯ - МАКС.: 40 V, МИНИМАЛЬНАЯ РАБОЧАЯ ТЕМПЕРАТУРА: - 40 C, МАКСИМАЛЬНАЯ РАБОЧАЯ ТЕМПЕРАТУРА: + 85 C, ТОЧНОСТЬ: 0,02, СЕРИЯ: TL7700, УПАКОВКА: REEL, УПАКОВКА: CUT TAPE, УПАКОВКА: MOUSEREEL, ТОРГОВАЯ МАРКА: TEXAS INSTRUMENTS, СИГНАЛЫ ВКЛЮЧЕНИЯ ЧИПА: NO CHIP ENABLE, ВЫСОТА: 0.95 MM, ДЛИНА: 3 MM, РАБОЧИЙ ТОК ИСТОЧНИКА ПИТАНИЯ: 1 MA, ПОРОГ ПОВЫШЕНИЯ НАПРЯЖЕНИЯ: 0.505 V, ОБНАРУЖЕНИЕ СБОЯ ЭЛЕКТРОПИТАНИЯ: NO, ТИП ПРОДУКТА: SUPERVISORY CIRCUITS, РАЗМЕР ФАБРИЧНОЙ УПАКОВКИ: 250, ПОДКАТЕГОРИЯ: PMIC - POWER MANAGEMENT ICS</t>
  </si>
  <si>
    <t>LT3045HMSE#TRPBF</t>
  </si>
  <si>
    <t>КАТЕГОРИЯ ПРОДУКТА: УСТРОЙСТВА ДЛЯ УПРАВЛЕНИЕ ПИТАНИЕМ СПЕЦИАЛЬНОГО НАЗНАЧЕНИЯ - ИНТЕГРАЛЬНЫЕ СХЕМЫ УПРАВЛЕНИЯ ПИТАНИЕМ, ROHS: ПОДРОБНОСТИ, СЕРИЯ: LTC4415, ВИД МОНТАЖА: SMD/SMT, УПАКОВКА / БЛОК: MSOP-16, УПАКОВКА: REEL, ТОРГОВАЯ МАРКА: ANALOG DEVICES, ТИП ПРОДУКТА: POWER MANAGEMENT SPECIALIZED - PMIC, РАЗМЕР ФАБРИЧНОЙ УПАКОВКИ: 2500, ПОДКАТЕГОРИЯ: PMIC - POWER MANAGEMENT ICS</t>
  </si>
  <si>
    <t>LTC4415IMSE#TRPBF</t>
  </si>
  <si>
    <t>КАТЕГОРИЯ ПРОДУКТА: ЛИНЕЙНЫЕ РЕГУЛЯТОРЫ НАПРЯЖЕНИЯ, ROHS: ПОДРОБНОСТИ, ВИД МОНТАЖА: SMD/SMT, УПАКОВКА / БЛОК: SOT-89, КОЛИЧЕСТВО ВЫХОДОВ: 1 OUTPUT, ПОЛЯРНОСТЬ: POSITIVE, ВЫХОДНОЕ НАПРЯЖЕНИЕ: 12 V, ВЫХОДНОЙ ТОК: 100 MA, ТИП ВЫХОДА: FIXED, ВХОДНОЕ НАПРЯЖЕНИЕ, МИН.: 14 V, ВХОДНОЕ НАПРЯЖЕНИЕ, МАКС.: 35 V, МИНИМАЛЬНАЯ РАБОЧАЯ ТЕМПЕРАТУРА: - 40 C, МАКСИМАЛЬНАЯ РАБОЧАЯ ТЕМПЕРАТУРА: + 125 C, НЕСТАБИЛЬНОСТЬ ВЫХОДНОЙ НАГРУЗКИ: 100 MV, НЕСТАБИЛЬНОСТЬ ВЫХОДНОГО НАПРЯЖЕНИЯ ИЛИ ТОКА: 250 MV, ТОК ПОКОЯ: 6.5 MA, СЕРИЯ: L78L, УПАКОВКА: REEL, УПАКОВКА: CUT TAPE, УПАКОВКА: MOUSEREEL, ТОРГОВАЯ МАРКА: STMICROELECTRONICS, ТИП ПРОДУКТА: LINEAR VOLTAGE REGULATORS, ПОДАВЛЕНИЕ ПУЛЬСАЦИЙ ПИТАНИЯ - ТИПИЧ.: 42 DB, РАЗМЕР ФАБРИЧНОЙ УПАКОВКИ: 2500, ПОДКАТЕГОРИЯ: PMIC - POWER MANAGEMENT ICS</t>
  </si>
  <si>
    <t>L78L12ABUTR</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</si>
  <si>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5 MA, ВХОДНОЕ НАПРЯЖЕНИЕ, МИН.: 1.4 V, ВХОДНОЕ НАПРЯЖЕНИЕ, МАКС.: 15 V, ТИП ВЫХОДА: FIXED,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ТОЧНОСТЬ РЕГУЛИРОВАНИЯ НАПРЯЖЕНИЯ: 1 %, ВЕС ИЗДЕЛИЯ: 4 G</t>
  </si>
  <si>
    <t>LM1117IDT-3.3</t>
  </si>
  <si>
    <t>КАТЕГОРИЯ ПРОДУКТА: КОНТРОЛЬНЫЕ ЦЕПИ, ROHS: ПОДРОБНОСТИ, ТИП: VOLTAGE SUPERVISORY, ВИД МОНТАЖА: SMD/SMT, УПАКОВКА / БЛОК: SOT-23-6, ПОРОГОВОЕ НАПРЯЖЕНИЕ: 4.65 V, КОЛИЧЕСТВО КОНТРОЛИРУЕМЫХ ВХОДОВ: 1 INPUT, ТИП ВЫХОДА: ACTIVE LOW, OPEN DRAIN, РУЧНОЙ СБРОС: MANUAL RESET, КОНТРОЛЬНЫЕ ТАЙМЕРЫ: NO WATCHDOG, ПЕРЕКЛЮЧЕНИЕ НА РЕЗЕРВНОЕ БАТАРЕЙНОЕ ПИТАНИЕ: NO BACKUP, ВРЕМЯ ЗАДЕРЖКИ СБРОСА: 1.25 MS TO 10 S, НАПРЯЖЕНИЕ ПИТАНИЯ - МАКС.: 6.5 V, МИНИМАЛЬНАЯ РАБОЧАЯ ТЕМПЕРАТУРА: - 40 C, МАКСИМАЛЬНАЯ РАБОЧАЯ ТЕМПЕРАТУРА: + 125 C, ТОЧНОСТЬ: 0.5 %, СЕРИЯ: TPS3808G50, УПАКОВКА: REEL, УПАКОВКА: CUT TAPE, УПАКОВКА: MOUSEREEL, ТОРГОВАЯ МАРКА: TEXAS INSTRUMENTS, СИГНАЛЫ ВКЛЮЧЕНИЯ ЧИПА: NO CHIP ENABLE, ОСОБЕННОСТИ: ACTIVE LOW ENABLE, MANUAL RESET, ВЫСОТА: 1.15 MM, ДЛИНА: 2.9 MM, РАБОЧИЙ ТОК ИСТОЧНИКА ПИТАНИЯ: 2.4 UA, ПОРОГ ПОВЫШЕНИЯ НАПРЯЖЕНИЯ: 4.6732 V, ОБНАРУЖЕНИЕ СБОЯ ЭЛЕКТРОПИТАНИЯ: NO, ТИП ПРОДУКТА: SUPERVISORY CIRCUITS, РАЗМЕР ФАБРИЧНОЙ УПАКОВКИ: 3000, ПОДКАТЕГОРИЯ: PMIC - POWER MANAGEMENT ICS, НАПРЯЖЕНИЕ ПИТАНИЯ - МИН.: 1.8 V, ПОРОГ ПОНИЖЕНИЯ НАПРЯЖЕНИЯ: 4.6267 V, ШИРИНА: 1.6 MM</t>
  </si>
  <si>
    <t>TPS3808G50DBVR</t>
  </si>
  <si>
    <t>КАТЕГОРИЯ ПРОДУКТА: ИМПУЛЬСНЫЕ РЕГУЛЯТОРЫ НАПРЯЖЕНИЯ, ROHS: ПОДРОБНОСТИ, ВИД МОНТАЖА: SMD/SMT, УПАКОВКА / БЛОК: SOT-23-THIN-5, ТОПОЛОГИЯ: BUCK, ВЫХОДНОЕ НАПРЯЖЕНИЕ: 700 MV TO 6 V, ВЫХОДНОЙ ТОК: 400 MA, КОЛИЧЕСТВО ВЫХОДОВ: 1 OUTPUT, ВХОДНОЕ НАПРЯЖЕНИЕ, МИН.: 2.5 V, ВХОДНОЕ НАПРЯЖЕНИЕ, МАКС.: 6 V, ТОК ПОКОЯ: 266 UA, ЧАСТОТА ПЕРЕКЛЮЧЕНИЙ: 1.25 MHZ, МИНИМАЛЬНАЯ РАБОЧАЯ ТЕМПЕРАТУРА: - 40 C, МАКСИМАЛЬНАЯ РАБОЧАЯ ТЕМПЕРАТУРА: + 85 C, СЕРИЯ: TPS62220, УПАКОВКА: REEL, УПАКОВКА: CUT TAPE, УПАКОВКА: MOUSEREEL, ТОРГОВАЯ МАРКА: TEXAS INSTRUMENTS, СРЕДСТВА РАЗРАБОТКИ: TPS62220EVM-014, ВХОДНОЕ НАПРЯЖЕНИЕ: 2.5 V TO 6 V, НЕСТАБИЛЬНОСТЬ ВЫХОДНОЙ НАГРУЗКИ: 0.0014 % / MA, РАБОЧИЙ ТОК ИСТОЧНИКА ПИТАНИЯ: 15 UA, ПРОДУКТ: VOLTAGE REGULATORS, ТИП ПРОДУКТА: SWITCHING VOLTAGE REGULATORS, ОТКЛЮЧЕНИЕ: SHUTDOWN, РАЗМЕР ФАБРИЧНОЙ УПАКОВКИ: 3000, ПОДКАТЕГОРИЯ: PMIC - POWER MANAGEMENT ICS, НАПРЯЖЕНИЕ ПИТАНИЯ - МИН.: 2.5 V, ТИП: BUCK REGULATOR</t>
  </si>
  <si>
    <t>TPS62220DDCR</t>
  </si>
  <si>
    <t>МИКРОКОНТРОЛЛЕР,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</si>
  <si>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8-БИТНЫЕ МИКРОКОНТРОЛЛЕРЫ, ROHS: ПОДРОБНОСТИ, СЕРИЯ: ATMEGA64M1, ВИД МОНТАЖА: SMD/SMT, УПАКОВКА / БЛОК: TQFP-32, ЯДРО: AVR, РАЗМЕР ПРОГРАММНОЙ ПАМЯТИ: 64 KB, ШИРИНА ШИНЫ ДАННЫХ: 8 BIT, РАЗРЕШЕНИЕ АЦП: 10 BIT, МАКСИМАЛЬНАЯ ТАКТОВАЯ ЧАСТОТА: 16 MHZ, КОЛИЧЕСТВО ВХОДОВ/ВЫХОДОВ: 27 I/O, РАЗМЕР ОЗУ ДАННЫХ: 4 KB, НАПРЯЖЕНИЕ ПИТАНИЯ - МИН.: 2.7 V, НАПРЯЖЕНИЕ ПИТАНИЯ - МАКС.: 5.5 V, МИНИМАЛЬНАЯ РАБОЧАЯ ТЕМПЕРАТУРА: - 40 C, МАКСИМАЛЬНАЯ РАБОЧАЯ ТЕМПЕРАТУРА: + 85 C, УПАКОВКА: TRAY, ТОРГОВАЯ МАРКА: MICROCHIP TECHNOLOGY / ATMEL, ТИП ОЗУ ДАННЫХ: SRAM, РАЗМЕР ПЗУ ДАННЫХ: 2 KB, ТИП ПЗУ ДАННЫХ: EEPROM, ТИП ИНТЕРФЕЙСА: CAN, LIN, SPI, UART, ЧУВСТВИТЕЛЬНЫЙ К ВЛАЖНОСТИ: YES, КОЛИЧЕСТВО КАНАЛОВ АЦП: 11 CHANNEL, КОЛИЧЕСТВО ТАЙМЕРОВ/СЧЕТЧИКОВ: 2 TIMER, СЕРИЯ ПРОЦЕССОРА: MEGAAVR, ПРОДУКТ: MCU, ТИП ПРОДУКТА: 8-BIT MICROCONTROLLERS - MCU, ТИП ПАМЯТИ ПРОГРАММ: FLASH, РАЗМЕР ФАБРИЧНОЙ УПАКОВКИ: 250, ПОДКАТЕГОРИЯ: MICROCONTROLLERS - MCU, КОММЕРЧЕСКОЕ ОБОЗНАЧЕНИЕ: AVR</t>
  </si>
  <si>
    <t>ATMEGA64M1-AU</t>
  </si>
  <si>
    <t>КАТЕГОРИЯ ПРОДУКТА: КОНТРОЛЬНЫЕ ЦЕПИ, ROHS: ПОДРОБНОСТИ, ТИП: VOLTAGE SUPERVISORY, ВИД МОНТАЖА: SMD/SMT, УПАКОВКА / БЛОК: SOIC-8, ПОРОГОВОЕ НАПРЯЖЕНИЕ: 2.93 V, КОЛИЧЕСТВО КОНТРОЛИРУЕМЫХ ВХОДОВ: 1 INPUT, ТИП ВЫХОДА: ACTIVE HIGH, ACTIVE LOW, РУЧНОЙ СБРОС: MANUAL RESET, КОНТРОЛЬНЫЕ ТАЙМЕРЫ: NO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+ 85 C, СЕРИЯ: ADM708, УПАКОВКА: TUBE, ТОРГОВАЯ МАРКА: ANALOG DEVICES, СИГНАЛЫ ВКЛЮЧЕНИЯ ЧИПА: NO CHIP ENABLE, ВЫСОТА: 1.5 MM (MAX), ДЛИНА: 5 MM (MAX), РАБОЧИЙ ТОК ИСТОЧНИКА ПИТАНИЯ: 250 UA, ПОРОГ ПОВЫШЕНИЯ НАПРЯЖЕНИЯ: 3 V, PD - РАССЕИВАНИЕ МОЩНОСТИ: 470 MW, ОБНАРУЖЕНИЕ СБОЯ ЭЛЕКТРОПИТАНИЯ: YES, ТИП ПРОДУКТА: SUPERVISORY CIRCUITS, РАЗМЕР ФАБРИЧНОЙ УПАКОВКИ: 98, ПОДКАТЕГОРИЯ: PMIC - POWER MANAGEMENT ICS, НАПРЯЖЕНИЕ ПИТАНИЯ - МИН.: 4.75 V, ПОРОГ ПОНИЖЕНИЯ НАПРЯЖЕНИЯ: 2.85 V, ШИРИНА: 4 MM (MAX)</t>
  </si>
  <si>
    <t>ADM708SARZ</t>
  </si>
  <si>
    <t>МИКРОСХЕМА ДЛЯ УПРАВЛЕНИЯ ПИТАНИЕМ, КАТЕГОРИЯ ПРОДУКТА: ЛИНЕЙНЫЕ РЕГУЛЯТОРЫ НАПРЯЖЕНИЯ; ВИД МОНТАЖА: SMD/SMT; УПАКОВКА / БЛОК: MSOP-8; КОЛИЧЕСТВО ВЫХОДОВ: 1 OUTPUT; ВЫХОДНОЙ ТОК: 500 MA; ВХОДНОЕ НАПРЯЖЕНИЕ (МАКС.): 12 V; ВХОДНОЕ НАПРЯЖЕНИЕ МИН.: 2.6 V; МИНИМАЛЬНАЯ РАБОЧАЯ ТЕМПЕРАТУРА: - 40 C; МАКСИМАЛЬНАЯ РАБОЧАЯ ТЕМПЕРАТУРА: + 85 C; НЕСТАБИЛЬНОСТЬ ВЫХОДНОЙ НАГРУЗКИ: 0.04 MV; СЕРИЯ: ADP3335; УПАКОВКА: REEL; УПАКОВКА: CUT TAPE; УПАКОВКА: MOUSEREEL; ВЫСОТА: 0.85 MM; ДЛИНА: 3 MM; РАЗМЕР ФАБРИЧНОЙ УПАКОВКИ: 1000; ШИРИНА: 3 MM; ВЕС ИЗДЕЛИЯ: 140 MG</t>
  </si>
  <si>
    <t>ADP3335ARMZ-5-R7</t>
  </si>
  <si>
    <t>МИКРОСХЕМА ДЛЯ УПРАВЛЕНИЯ ПИТАНИЕМ, КАТЕГОРИЯ ПРОДУКТА: УПРАВЛЕНИЕ ПИТАНИЕМ ОТ БАТАРЕЙ; ТИП БАТАРЕИ: LI-ION, LI-POLYMER; ВЫХОДНОЕ НАПРЯЖЕНИЕ: 25 V; ВЫХОДНОЙ ТОК: 200 UA; РАБОЧЕЕ НАПРЯЖЕНИЕ ПИТАНИЯ: 4.5 V TO 25 V; УПАКОВКА / БЛОК: TSSOP-24; ВИД МОНТАЖА: SMD/SMT; СЕРИЯ: BQ29312A; УПАКОВКА: TUBE; МАКСИМАЛЬНАЯ РАБОЧАЯ ТЕМПЕРАТУРА: + 85 C; МИНИМАЛЬНАЯ РАБОЧАЯ ТЕМПЕРАТУРА: - 40 C; РАЗМЕР ФАБРИЧНОЙ УПАКОВКИ: 60; ТИП: BATTERY PROTECTION; ВЕС ИЗДЕЛИЯ: 89.500 MG</t>
  </si>
  <si>
    <t>BQ29312APW</t>
  </si>
  <si>
    <t>КАТЕГОРИЯ ПРОДУКТА: МИКРОКОНТРОЛЛЕРЫ ARM, ROHS: ПОДРОБНОСТИ, СЕРИЯ: STM32F103RD, ВИД МОНТАЖА: SMD/SMT, УПАКОВКА / БЛОК: LQFP-64, ЯДРО: ARM CORTEX M3, РАЗМЕР ПРОГРАММНОЙ ПАМЯТИ: 384 KB, ШИРИНА ШИНЫ ДАННЫХ: 32 BIT, РАЗРЕШЕНИЕ АЦП: 12 BIT, МАКСИМАЛЬНАЯ ТАКТОВАЯ ЧАСТОТА: 72 MHZ, КОЛИЧЕСТВО ВХОДОВ/ВЫХОДОВ: 51 I/O, РАЗМЕР ОЗУ ДАННЫХ: 64 KB, НАПРЯЖЕНИЕ ПИТАНИЯ - МИН.: 2 V, НАПРЯЖЕНИЕ ПИТАНИЯ - МАКС.: 3.6 V, МИНИМАЛЬНАЯ РАБОЧАЯ ТЕМПЕРАТУРА: - 40 C, МАКСИМАЛЬНАЯ РАБОЧАЯ ТЕМПЕРАТУРА: + 85 C, УПАКОВКА: TRAY, ТОРГОВАЯ МАРКА: STMICROELECTRONICS, ТИП ОЗУ ДАННЫХ: SRAM, ВЫСОТА: 1.4 MM, ТИП ИНТЕРФЕЙСА: CAN, I2C, SPI, USART, ДЛИНА: 10 MM, ЧУВСТВИТЕЛЬНЫЙ К ВЛАЖНОСТИ: YES, КОЛИЧЕСТВО КАНАЛОВ АЦП: 16 CHANNEL, КОЛИЧЕСТВО ТАЙМЕРОВ/СЧЕТЧИКОВ: 8 TIMER, СЕРИЯ ПРОЦЕССОРА: ARM CORTEX M, ТИП ПРОДУКТА: ARM MICROCONTROLLERS - MCU, ТИП ПАМЯТИ ПРОГРАММ: FLASH, РАЗМЕР ФАБРИЧНОЙ УПАКОВКИ: 960, ПОДКАТЕГОРИЯ: MICROCONTROLLERS - MCU, КОММЕРЧЕСКОЕ ОБОЗНАЧЕНИЕ: STM32, ШИРИНА: 10 MM</t>
  </si>
  <si>
    <t>STM32F103RDT6</t>
  </si>
  <si>
    <t>КАТЕГОРИЯ ПРОДУКТА: LDO РЕГУЛЯТОРЫ НАПРЯЖЕНИЯ, ROHS: ПОДРОБНОСТИ, ВИД МОНТАЖА: SMD/SMT, УПАКОВКА / БЛОК: TO-263-5, ВЫХОДНОЙ ТОК: 0,208333333333333, КОЛИЧЕСТВО ВЫХОДОВ: 1 OUTPUT, ПОЛЯРНОСТЬ: POSITIVE, ТОК ПОКОЯ: 200 UA, ВХОДНОЕ НАПРЯЖЕНИЕ, МИН.: 2.8 V, ВХОДНОЕ НАПРЯЖЕНИЕ, МАКС.: 5.5 V, ТИП ВЫХОДА: ADJUSTABLE, МИНИМАЛЬНАЯ РАБОЧАЯ ТЕМПЕРАТУРА: - 40 C, МАКСИМАЛЬНАЯ РАБОЧАЯ ТЕМПЕРАТУРА: + 85 C, НАПРЯЖЕНИЕ ОТПУСКАНИЯ: 250 MV, СЕРИЯ: TPS75601, УПАКОВКА: REEL, УПАКОВКА: CUT TAPE, УПАКОВКА: MOUSEREEL, ТОРГОВАЯ МАРКА: TEXAS INSTRUMENTS, ВЫСОТА: 4.58 MM, IB - ВХОДНОЙ ТОК СМЕЩЕНИЯ: 125 UA, ДЛИНА: 10.16 MM, НЕСТАБИЛЬНОСТЬ ВЫХОДНОГО НАПРЯЖЕНИЯ ИЛИ ТОКА: 0.04 %/V, НЕСТАБИЛЬНОСТЬ ВЫХОДНОЙ НАГРУЗКИ: 0.35 %/V, ЧУВСТВИТЕЛЬНЫЙ К ВЛАЖНОСТИ: YES, РАБОЧИЙ ТОК ИСТОЧНИКА ПИТАНИЯ: 120 UA, ДИАПАЗОН ВЫХОДНОГО НАПРЯЖЕНИЯ: 1.22 V TO 5 V, ПРОДУКТ: LDO VOLTAGE REGULATORS, ТИП ПРОДУКТА: LDO VOLTAGE REGULATORS, РАЗМЕР ФАБРИЧНОЙ УПАКОВКИ: 500, ПОДКАТЕГОРИЯ: PMIC - POWER MANAGEMENT ICS, ТИП: LOW DROPOUT VOLTAGE REGULATORS, ШИРИНА: 8.42 MM</t>
  </si>
  <si>
    <t>TPS75601KTTT</t>
  </si>
  <si>
    <t>МИНИАТЮРНЫЙ ЭЛЕКТРОННЫЙ КОМПОНЕНТ: МИКРОСХЕМА ИНТЕГРАЛЬНАЯ МОНОЛИТНАЯ - ИС ДЛЯ УПРАВЛЕНИЯ ПИТАНИЕМ - ИНТЕГРАЛЬНЫЕ СХЕМЫ УПРАВЛЕНИЯ ПИТАНИЕМ.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</si>
  <si>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УСТРОЙСТВА УПРАВЛЕНИЯ ПИТАНИЕМ СПЕЦИАЛЬНОГО НАЗНАЧЕНИЯ - ИАПАЗОН ВЫХОДНОГО НАПРЯЖЕНИЯ: 600 MV. ВЫХОДНОЙ ТОК: 3 A. ДИАПАЗОН ВХОДНОГО НАПРЯЖЕНИЯ:1.2 V TO 3.6 V. ВХОДНОЙ ТОК: 500 UA . ВИД МОНТАЖА: SMD/SMT. УПАКОВКА / БЛОК: MSOP-POWERPAD-10/ ТИП: LINEAR REGULATOR. УПАКОВКА: TUBE. ВЫСОТА: 1.02 MM. ДЛИНА: 3 MM. ДИАПАЗОН РАБОЧИХ ТЕМПЕРАТУР: - 40 C TO + 85 C. ШИРИНА: 3 MM. ТОРГОВАЯ МАРКА: TEXAS INSTRUMENTS. РАБОЧЕЕ НАПРЯЖЕНИЕ ПИТАНИЯ: 1.2 V TO 3.6 V. РАЗМЕР ФАБРИЧНОЙ УПАКОВКИ:80. ПОДКАТЕГОРИЯ: PMIC - POWER MANAGEMENT ICS. ВЕС ИЗДЕЛИЯ:23.500 MG</t>
  </si>
  <si>
    <t>TPS51100DGQ</t>
  </si>
  <si>
    <t>КАТЕГОРИЯ ПРОДУКТА: КОНТРОЛЬНЫЕ ЦЕПИ, ROHS: ПОДРОБНОСТИ, ТИП: VOLTAGE SUPERVISORY, ВИД МОНТАЖА: SMD/SMT, УПАКОВКА / БЛОК: VSSOP-8, ПОРОГОВОЕ НАПРЯЖЕНИЕ: ADJUSTABLE,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PROGRAMMABLE, НАПРЯЖЕНИЕ ПИТАНИЯ - МАКС.: 40 V, МИНИМАЛЬНАЯ РАБОЧАЯ ТЕМПЕРАТУРА: - 40 C, МАКСИМАЛЬНАЯ РАБОЧАЯ ТЕМПЕРАТУРА: + 85 C, ТОЧНОСТЬ: 0,02, СЕРИЯ: TL7700, УПАКОВКА: REEL, УПАКОВКА: CUT TAPE, УПАКОВКА: MOUSEREEL, ТОРГОВАЯ МАРКА: TEXAS INSTRUMENTS, СИГНАЛЫ ВКЛЮЧЕНИЯ ЧИПА: NO CHIP ENABLE, ВЫСОТА: 0.95 MM, ДЛИНА: 3 MM, РАБОЧИЙ ТОК ИСТОЧНИКА ПИТАНИЯ: 1 MA, ПОРОГ ПОВЫШЕНИЯ НАПРЯЖЕНИЯ: 0.505 V, ОБНАРУЖЕНИЕ СБОЯ ЭЛЕКТРОПИТАНИЯ: NO, ТИП ПРОДУКТА: SUPERVISORY CIRCUITS, РАЗМЕР ФАБРИЧНОЙ УПАКОВКИ: 250, ПОДКАТЕГОРИЯ: PMIC - POWER MANAGEMENT ICS, НАПРЯЖЕНИЕ ПИТАНИЯ - МИН.: 1.8 V, ПОРОГ ПОНИЖЕНИЯ НАПРЯЖЕНИЯ: 0.495 V, ШИРИНА: 3.1 MM</t>
  </si>
  <si>
    <t>TL7700CDGKT</t>
  </si>
  <si>
    <t>ОПЕРАЦИОННЫЙ УСИЛИТЕЛЬ, 16 МГЦ; ТЕХНИЧЕСКИЕ ПАРАМЕТРЫ; КОРПУС: SO-8; ТИП УПАКОВКИ: TAPE AND REEL (ЛЕНТА В КАТУШКЕ); НОРМОУПАКОВКА: 750 ШТ; ТИП УСИЛИТЕЛЯ: С J-FET-ТРАНЗИСТОРАМИ; ЧИСЛО УСИЛИТЕЛЕЙ: 2; ВХОДНОЙ ТОК: 5PA; СКОРОСТЬ НАРАСТАНИЯ: 25V/µS; ТОК ПОКОЯ: 7MA; НАПРЯЖЕНИЕ ПИТАНИЯ: 3V ~ 36V, ±1.5V ~ 18V; ВЫХОДНОЙ ТОК (НА КАНАЛ): 17MA; ТИП ВЫХОДА: С ПОЛНЫМ ВЫХОДНЫМ СИГНАЛОМ; РАБОЧАЯ ТЕМПЕРАТУРА: -40°C ~ 85°C</t>
  </si>
  <si>
    <t>AD823ARZ - R7</t>
  </si>
  <si>
    <t>КАТЕГОРИЯ ПРОДУКТА: ПРЕЦИЗИОННЫЕ УСИЛИТЕЛИ, ROHS: ПОДРОБНОСТИ, СЕРИЯ: AD8551, КОЛИЧЕСТВО КАНАЛОВ: 1 CHANNEL, GBP - ПРОИЗВЕДЕНИЕ КОЭФФИЦИЕНТА УСИЛЕНИЯ НА ШИРИНУ ПОЛОСЫ ПРОПУСКАНИЯ (FT): 1.5 MHZ, SR - СКОРОСТЬ НАРАСТАНИЯ ВЫХОДНОГО НАПРЯЖЕНИЯ: 400 MV/US, CMRR - КОЭФФИЦИЕНТ ПОДАВЛЕНИЯ СИНФАЗНОГО СИГНАЛА: 115 DB, ВЫХОДНОЙ ТОК НА КАНАЛ: 30 MA, IB - ВХОДНОЙ ТОК СМЕЩЕНИЯ: 1.5 NA, VOS - ВХОДНОЕ НАПРЯЖЕНИЕ СМЕЩЕНИЯ НУЛЯ: 1 UV, EN - ИНТЕНСИВНОСТЬ ШУМА ВХОДНОГО НАПРЯЖЕНИЯ: 42 NV/SQRT HZ, НАПРЯЖЕНИЕ ПИТАНИЯ - МАКС.: 6 V, НАПРЯЖЕНИЕ ПИТАНИЯ - МИН.: 2.7 V, РАБОЧИЙ ТОК ИСТОЧНИКА ПИТАНИЯ: 975 UA, МИНИМАЛЬНАЯ РАБОЧАЯ ТЕМПЕРАТУРА: - 40 C, МАКСИМАЛЬНАЯ РАБОЧАЯ ТЕМПЕРАТУРА: + 125 C, ОТКЛЮЧЕНИЕ: NO SHUTDOWN, ВИД МОНТАЖА: SMD/SMT, УПАКОВКА / БЛОК: SOIC-8, УПАКОВКА: REEL, УПАКОВКА: CUT TAPE, УПАКОВКА: MOUSEREEL, ТОРГОВАЯ МАРКА: ANALOG DEVICES, ВЫСОТА: 1.5 MM (MAX), ДЛИНА: 5 MM (MAX), РАБОЧЕЕ НАПРЯЖЕНИЕ ПИТАНИЯ: 2.7 V TO 6 V, ПРОДУКТ: PRECISION AMPLIFIERS, ТИП ПРОДУКТА: PRECISION AMPLIFIERS, PSRR - КОЭФФИЦИЕНТ ПОДАВЛЕНИЯ ПОМЕХ ПО ПИТАНИЮ: 115 DB, РАЗМЕР ФАБРИЧНОЙ УПАКОВКИ: 1000, ПОДКАТЕГОРИЯ: AMPLIFIER ICS, ТИП: ZERO DRIFT AMPLIFIER, УСИЛЕНИЕ ПО НАПРЯЖЕНИЮ, ДБ: 145 DB, ШИРИНА: 4 MM (MAX), ВЕС ИЗДЕЛИЯ: 540 MG</t>
  </si>
  <si>
    <t>AD8551ARZ-REEL7</t>
  </si>
  <si>
    <t>МИКРОСХЕМА РЧ-УСИЛИТЕЛЬ, КАТЕГОРИЯ ПРОДУКТА: РЧ-УСИЛИТЕЛЬ, ВИД МОНТАЖА: SMD/SMT, ТИП: CATV AMPLIFIERS, ТЕХНОЛОГИЯ: GAAS INGAP, РАБОЧАЯ ЧАСТОТА: 0 HZ TO 3 GHZ, P1DB - ТОЧКА СЖАТИЯ: 10.5 DBM, УСИЛЕНИЕ: 16.4 DB, РАБОЧЕЕ НАПРЯЖЕНИЕ ПИТАНИЯ: 3.2 V, NF - КОЭФФИЦИЕНТ ШУМОВ: 2.9 DB, OIP3 - ПЕРЕХВАТ СОСТАВЛЯЮЩИХ ТРЕТЬЕГО ПОРЯДКА: 24 DBM, РАБОЧИЙ ТОК ИСТОЧНИКА ПИТАНИЯ: 35 MA, МИНИМАЛЬНАЯ РАБОЧАЯ ТЕМПЕРАТУРА: - 45 C, МАКСИМАЛЬНАЯ РАБОЧАЯ ТЕМПЕРАТУРА: + 85 C, СЕРИЯ: ERA, УПАКОВКА: CUT TAPE, УПАКОВКА: MOUSEREEL, УПАКОВКА: REEL, КОЛИЧЕСТВО КАНАЛОВ: 1 CHANNEL, ВХОДНЫЕ ПОТЕРИ НА ОТРАЖЕНИЕ: 18 DB, ИЗОЛИРОВАНИЕ, ДБ: 24 DB, PD - РАССЕИВАНИЕ МОЩНОСТИ: 330 MW, РАЗМЕР ФАБРИЧНОЙ УПАКОВКИ: 1000, ТЕСТОВАЯ ЧАСТОТА: 3 GHZ, ВЕС ИЗДЕЛИЯ: 2.442 G</t>
  </si>
  <si>
    <t>КАТЕГОРИЯ ПРОДУКТА: ОПЕРАЦИОННЫЕ УСИЛИТЕЛИ, ROHS: ПОДРОБНОСТИ, ВИД МОНТАЖА: SMD/SMT, УПАКОВКА / БЛОК: SOT-23-6, КОЛИЧЕСТВО КАНАЛОВ: 1 CHANNEL, НАПРЯЖЕНИЕ ПИТАНИЯ - МАКС.: 11 V, GBP - ПРОИЗВЕДЕНИЕ КОЭФФИЦИЕНТА УСИЛЕНИЯ НА ШИРИНУ ПОЛОСЫ ПРОПУСКАНИЯ (FT): 200 MHZ, ВЫХОДНОЙ ТОК НА КАНАЛ: -, SR - СКОРОСТЬ НАРАСТАНИЯ ВЫХОДНОГО НАПРЯЖЕНИЯ: 225 V/US, VOS - ВХОДНОЕ НАПРЯЖЕНИЕ СМЕЩЕНИЯ НУЛЯ: 140 UV, НАПРЯЖЕНИЕ ПИТАНИЯ - МИН.: 2.7 V, МИНИМАЛЬНАЯ РАБОЧАЯ ТЕМПЕРАТУРА: - 40 C, МАКСИМАЛЬНАЯ РАБОЧАЯ ТЕМПЕРАТУРА: + 125 C, IB - ВХОДНОЙ ТОК СМЕЩЕНИЯ: 1 UA, РАБОЧИЙ ТОК ИСТОЧНИКА ПИТАНИЯ: 1 MA, ОТКЛЮЧЕНИЕ: NO SHUTDOWN, CMRR - КОЭФФИЦИЕНТ ПОДАВЛЕНИЯ СИНФАЗНОГО СИГНАЛА: 96 DB, EN - ИНТЕНСИВНОСТЬ ШУМА ВХОДНОГО НАПРЯЖЕНИЯ: 3.1 NV/SQRT HZ, СЕРИЯ: ADA4807-1, УПАКОВКА: REEL, УПАКОВКА: CUT TAPE, УПАКОВКА: MOUSEREEL, ТОРГОВАЯ МАРКА: ANALOG DEVICES, ТИП ВХОДА: RAIL-TO-RAIL, ТИП ПРОДУКТА: OP AMPS - OPERATIONAL AMPLIFIERS, РАЗМЕР ФАБРИЧНОЙ УПАКОВКИ: 3000, ПОДКАТЕГОРИЯ: AMPLIFIER ICS</t>
  </si>
  <si>
    <t>ADA4807-1ARJZ-R7</t>
  </si>
  <si>
    <t>КАТЕГОРИЯ ПРОДУКТА: ФЕРРИТОВЫЕ ФИЛЬТРЫ, ROHS: ПОДРОБНОСТИ, СЕРИЯ: WE-PF, ПРОДУКТ: FERRITE CHIP BEADS, ТИП ВЫВОДОВ: SMD/SMT, ИМПЕДАНС: 2.9 KOHMS, МАКСИМАЛЬНЫЙ ПОСТОЯННЫЙ ТОК: 0,416666666666667, ДОПУСТИМОЕ ОТКЛОНЕНИЕ: 0,25, МАКСИМАЛЬНОЕ СОПРОТИВЛЕНИЕ ПОСТОЯННОМУ ТОКУ: 9 MOHMS, МИНИМАЛЬНАЯ РАБОЧАЯ ТЕМПЕРАТУРА: - 40 C, МАКСИМАЛЬНАЯ РАБОЧАЯ ТЕМПЕРАТУРА: + 125 C, ДЛИНА: 12 MM, ШИРИНА: 8 MM, ВЫСОТА: 8 MM, ДИАМЕТР: -, УПАКОВКА: REEL, УПАКОВКА: CUT TAPE, УПАКОВКА: MOUSEREEL, ТОРГОВАЯ МАРКА: WURTH ELEKTRONIK, ЁМКОСТЬ: -, ТИП ПРОДУКТА: FERRITE BEADS, РАЗМЕР ФАБРИЧНОЙ УПАКОВКИ: 500, ПОДКАТЕГОРИЯ: FERRITES, ПРЕРЫВАНИЕ: -, ТЕСТОВАЯ ЧАСТОТА: 100 MHZ, ТИП: SMD EMI SUPPRESSION POWER FERRITE WE-PF, ВЕС ИЗДЕЛИЯ: 4,088 G, ДРУГИЕ НАЗВАНИЯ ТОВАРА №: TAJB336K016R, ВЕС ИЗДЕЛИЯ: 100 MG, РАЗМЕР ФАБРИЧНОЙ УПАКОВКИ: 1000, ПОДКАТЕГОРИЯ: AMPLIFIER ICS, ТИП: ZERO DRIFT AMPLIFIER, УСИЛЕНИЕ ПО НАПРЯЖЕНИЮ, ДБ: 145 DB, ШИРИНА: 4 MM (MAX)</t>
  </si>
  <si>
    <t>КАТЕГОРИЯ ПРОДУКТА: АЛЮМИНИЕВЫЕ ЭЛЕКТРОЛИТИЧЕСКИЕ КОНДЕНСАТОРЫ ДЛЯ ПОВЕРХНОСТНОГО МОНТАЖА, ROHS: ПОДРОБНОСТИ, СЕРИЯ: HD-V HIGH, ПРОДУКТ: HIGH TEMP ELECTROLYTIC CAPACITORS, ЁМКОСТЬ: 1000 UF, НОМИНАЛЬНОЕ НАПРЯЖЕНИЕ ПОСТОЯННОГО ТОКА: 6.3 VDC, ДОПУСТИМОЕ ОТКЛОНЕНИЕ: 0,2, ЭФФЕКТИВНОЕ ПОСЛЕДОВАТЕЛЬНОЕ СОПРОТИВЛЕНИЕ: 800 MOHMS, МИНИМАЛЬНАЯ РАБОЧАЯ ТЕМПЕРАТУРА: - 40 C, МАКСИМАЛЬНАЯ РАБОЧАЯ ТЕМПЕРАТУРА: + 105 C, ДИАМЕТР: 10 MM, ДЛИНА: 10.5 MM, ВЫСОТА: 12 MM, СРОК СЛУЖБЫ: 5000 HOUR, ПУЛЬСИРУЮЩИЙ ТОК: 313 MA, КВАЛИФИКАЦИЯ: AEC-Q200, УПАКОВКА: REEL, УПАКОВКА: CUT TAPE, УПАКОВКА: MOUSEREEL, ТОРГОВАЯ МАРКА: PANASONIC, КОЭФФИЦИЕНТ ЗАТУХАНИЯ, DF: 0.5, ШАГ ВЫВОДОВ: 4.6 MM, ТОК УТЕЧКИ: 63 UA, ТИП ПРОДУКТА: ELECTROLYTIC CAPACITORS, РАЗМЕР ФАБРИЧНОЙ УПАКОВКИ: 500, ПОДКАТЕГОРИЯ: CAPACITORS, ТИП ВЫВОДОВ: SMD/SMT, ТИП: ALUMINUM CAPACITORS SMD, HIGH TEMPERATURE</t>
  </si>
  <si>
    <t>EEEHD0J102AP</t>
  </si>
  <si>
    <t>КАТЕГОРИЯ ПРОДУКТА: ОКСИДНО-ЭЛЕКТРОЛИТИЧЕСКИЕ АЛЮМИНИЕВЫЕ КОНДЕНСАТОРЫ - С РАДИАЛЬНЫМИ ВЫВОДАМИ, ROHS: ПОДРОБНОСТИ, ПРОДУКТ: GENERAL PURPOSE ELECTROLYTIC CAPACITORS, ТИП ВЫВОДОВ: RADIAL, ЁМКОСТЬ: 33 UF, НОМИНАЛЬНОЕ НАПРЯЖЕНИЕ ПОСТОЯННОГО ТОКА: 350 VDC, МАКСИМАЛЬНАЯ РАБОЧАЯ ТЕМПЕРАТУРА: + 105 C, ДИАМЕТР: 16 MM, ШАГ ВЫВОДОВ: 7.5 MM, ДЛИНА: 20 MM, СРОК СЛУЖБЫ: 10000 HOUR, ДОПУСТИМОЕ ОТКЛОНЕНИЕ: 0,2, ПУЛЬСИРУЮЩИЙ ТОК: 450 MA, КВАЛИФИКАЦИЯ: AEC-Q200, СЕРИЯ: UCY, УПАКОВКА: BULK, ТОРГОВАЯ МАРКА: NICHICON, КОЭФФИЦИЕНТ ЗАТУХАНИЯ, DF: 0.24, ТИП ПРОДУКТА: ELECTROLYTIC CAPACITORS, РАЗМЕР ФАБРИЧНОЙ УПАКОВКИ: 50, ПОДКАТЕГОРИЯ: CAPACITORS, ТИП: MINIATURE SIZED, HIGH RIPPLE CURRENT, HIGH RELIABILITY</t>
  </si>
  <si>
    <t>UCY2V330MHD3</t>
  </si>
  <si>
    <t>КОНДЕНСАТОР ПОСТОЯННОЙ ЕМКОСТИ</t>
  </si>
  <si>
    <t>КАТЕГОРИЯ ПРОДУКТА: ЗАЩИЩЕННЫЕ КОНДЕНСАТОРЫ, ROHS: ПОДРОБНОСТИ,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0,1, КОЛИЧЕСТВО КОНТАКТОВ: 2 PIN, ШАГ ВЫВОДОВ: 22.5 MM, ИСПОЛНЕНИЕ ВЫВОДОВ: STRAIGHT, МИНИМАЛЬНАЯ РАБОЧАЯ ТЕМПЕРАТУРА: - 40 C, МАКСИМАЛЬНАЯ РАБОЧАЯ ТЕМПЕРАТУРА: + 125 C, РЕЙТИНГ БЕЗОПАСНОСТИ: X1, Y2, ДЛИНА: 26.5 MM, ШИРИНА: 10 MM, ВЫСОТА: 18.5 MM, КВАЛИФИКАЦИЯ: AEC-Q200, СЕРИЯ: R41-T, УПАКОВКА: BULK, ТОРГОВАЯ МАРКА: KEMET, ЕМКОСТЬ - НФ: 100 NF, ЕМКОСТЬ - ПФ: 100000 PF, СРОК СЛУЖБЫ: 1000 HOUR, ТИП ПРОДУКТА: SAFETY CAPACITORS, РАЗМЕР ФАБРИЧНОЙ УПАКОВКИ: 300, ПОДКАТЕГОРИЯ: CAPACITORS, ТИП: METALLIZED POLYPROPYLENE FILM EMI SUPPRESSION CAPACITORS</t>
  </si>
  <si>
    <t>R413N310050T0K</t>
  </si>
  <si>
    <t>КАТЕГОРИЯ ПРОДУКТА: ПЛЕНОЧНЫЕ КОНДЕНСАТОРЫ, ROHS: ПОДРОБНОСТИ, СЕРИЯ: B32524, ТИП ВЫВОДОВ: WIRE, ПРОДУКТ: GENERAL FILM CAPACITORS, ДИЭЛЕКТРИЧЕСКИЙ: POLYETHYLENE TEREPHTHALATE (PET), ЁМКОСТЬ: 2.2 UF, НОМИНАЛЬНОЕ НАПРЯЖЕНИЕ ПОСТОЯННОГО ТОКА: 400 VDC, НОМИНАЛЬНОЕ НАПРЯЖЕНИЕ ПЕРЕМЕННОГО ТОКА: 200 VAC, ДОПУСТИМОЕ ОТКЛОНЕНИЕ: 0,05, КОЛИЧЕСТВО КОНТАКТОВ: 2 PIN, ШАГ ВЫВОДОВ: 27.5 MM, ИСПОЛНЕНИЕ ВЫВОДОВ: STRAIGHT, МИНИМАЛЬНАЯ РАБОЧАЯ ТЕМПЕРАТУРА: - 55 C, МАКСИМАЛЬНАЯ РАБОЧАЯ ТЕМПЕРАТУРА: + 125 C, ДЛИНА: 31.5 MM, ШИРИНА: 11 MM, ВЫСОТА: 21 MM, КВАЛИФИКАЦИЯ: AEC-Q200, УПАКОВКА: BULK, ТОРГОВАЯ МАРКА: EPCOS / TDK, ЕМКОСТЬ - НФ: 2200 NF, ДИАМЕТР: -, ДИАМЕТР КАБЕЛЯ: 0.8 MM, СРОК СЛУЖБЫ: 200000 HOUR, ТИП ПРОДУКТА: FILM CAPACITORS, РАЗМЕР ФАБРИЧНОЙ УПАКОВКИ: 320, ПОДКАТЕГОРИЯ: CAPACITORS, ТИП: METALLIZED POLYESTER CAPACITORS</t>
  </si>
  <si>
    <t>B32524R6225J</t>
  </si>
  <si>
    <t>B32022A3223M</t>
  </si>
  <si>
    <t>РЕЛЕ НА 28В ПОСТОЯННОГО ТОКА 10 А</t>
  </si>
  <si>
    <t>КАТЕГОРИЯ ПРОДУКТА: РЕЛЕ ТВЕРДОТЕЛЬНОЕ ДЛЯ МОНТАЖА НА ПЕЧАТНУЮ ПЛАТУ, ROHS: ПОДРОБНОСТИ, ПРОДУКТ: POWER RELAYS, ТИП: POLARIZED, НАПРЯЖЕНИЕ КАТУШКИ: 24 VDC, КОНФИГУРАЦИЯ КОНТАКТОВ РЕЛЕ: 2 FORM A (DPST-NO), 2 FORM B (DPST-NC), НОМИНАЛЬНЫЙ ТОК ЧЕРЕЗ КОНТАКТ: 4 A, КОНЦЕВАЯ ЗАДЕЛКА КОНТАКТОВ: SOLDER PIN, ВИД МОНТАЖА: THROUGH HOLE, ПЕРЕКЛЮЧАЮЩЕЕ НАПРЯЖЕНИЕ: 250 VAC, 48 VDC, НАГРУЗКА КАТУШКИ: SOLDER PIN, ТИП КАТУШКИ: NON-LATCHING, СОПРОТИВЛЕНИЕ КАТУШКИ: 2.85 KOHMS, ТОК В КАТУШКЕ: 8.4 MA, МАТЕРИАЛ КОНТАКТА: SILVER NICKEL (AGNI), ДЛИНА: 28 MM, ШИРИНА: 12 MM, ВЫСОТА: 10 MM, УПАКОВКА: TRAY, ТОРГОВАЯ МАРКА: PANASONIC INDUSTRIAL DEVICES, ФОРМА КОНТАКТА: DPST (2 FORM A), DPST (2 FORM B), ПОТРЕБЛЯЕМАЯ МОЩНОСТЬ: 202 MW, ТИП ПРОДУКТА: GENERAL PURPOSE RELAYS, РАЗМЕР ФАБРИЧНОЙ УПАКОВКИ: 50, ПОДКАТЕГОРИЯ: RELAYS</t>
  </si>
  <si>
    <t>S2EB-24V</t>
  </si>
  <si>
    <t>ТРАНЗИСТОР МОП 313 ВТ, ТРАНЗИСТОР БИПОЛЯРНЫЙ 1,56 ВТ, ТРАНЗИСТОР БИПОЛЯРНЫЙ 200 ВТ, ТРАНЗИСТОР МОП 320 ВТ</t>
  </si>
  <si>
    <t>ТРАНЗИСТОРЫ. ИСПОЛЬЗУЮТСЯ В ЭЛЕКТРОННЫХ УСТРОЙСТВАХ ОБЩЕГРАЖДАНСКОГО НАЗНАЧЕНИЯ.(ОБОРУДОВАНИЕ АВТОМАТИЧЕСКИХ СКЛАДОВ)</t>
  </si>
  <si>
    <t>КАТЕГОРИЯ ПРОДУКТА: МОП-ТРАНЗИСТОР, ROHS: ПОДРОБНОСТИ, ТЕХНОЛОГИЯ: SI, ВИД МОНТАЖА: THROUGH HOLE, УПАКОВКА / БЛОК: TO-220AB-3, ПОЛЯРНОСТЬ ТРАНЗИСТОРА: N-CHANNEL, КОЛИЧЕСТВО КАНАЛОВ: 1 CHANNEL, VDS - НАПРЯЖЕНИЕ ПРОБОЯ СТОК-ИСТОК: 400 V, ID - НЕПРЕРЫВНЫЙ ТОК УТЕЧКИ: 0,416666666666667, RDS ВКЛ - СОПРОТИВЛЕНИЕ СТОК-ИСТОК: 550 MOHMS, VGS - НАПРЯЖЕНИЕ ЗАТВОР-ИСТОК: - 30 V, + 30 V, VGS TH - ПОРОГОВОЕ НАПРЯЖЕНИЕ ЗАТВОР-ИСТОК : 4 V, QG - ЗАРЯД ЗАТВОРА: 36 NC, МИНИМАЛЬНАЯ РАБОЧАЯ ТЕМПЕРАТУРА: - 55 C, МАКСИМАЛЬНАЯ РАБОЧАЯ ТЕМПЕРАТУРА: + 150 C, PD - РАССЕИВАНИЕ МОЩНОСТИ: 125 W, КАНАЛЬНЫЙ РЕЖИМ: ENHANCEMENT, УПАКОВКА: TUBE, ТОРГОВАЯ МАРКА: VISHAY SEMICONDUCTORS, КОНФИГУРАЦИЯ: SINGLE, ВРЕМЯ СПАДА: 22 NS, ТИП ПРОДУКТА: MOSFET, ВРЕМЯ НАРАСТАНИЯ: 35 NS, СЕРИЯ: IRF, РАЗМЕР ФАБРИЧНОЙ УПАКОВКИ: 1000, ПОДКАТЕГОРИЯ: MOSFETS, ТИП ТРАНЗИСТОРА: 1 N-CHANNEL, ТИПИЧНОЕ ВРЕМЯ ЗАДЕРЖКИ ВЫКЛЮЧЕНИЯ: 24 NS, ТИПИЧНОЕ ВРЕМЯ ЗАДЕРЖКИ ПРИ ВКЛЮЧЕНИИ: 10 NS, ДРУГИЕ НАЗВАНИЯ ТОВАРА №: IRF740APBF-BE3</t>
  </si>
  <si>
    <t>IRF740APBF</t>
  </si>
  <si>
    <t>КАТЕГОРИЯ ПРОДУКТА: МОП-ТРАНЗИСТОР, ROHS: ПОДРОБНОСТИ, ТЕХНОЛОГИЯ: SI, ВИД МОНТАЖА: SMD/SMT, УПАКОВКА / БЛОК: SOT-23-3, ПОЛЯРНОСТЬ ТРАНЗИСТОРА: N-CHANNEL, КОЛИЧЕСТВО КАНАЛОВ: 1 CHANNEL, VDS - НАПРЯЖЕНИЕ ПРОБОЯ СТОК-ИСТОК: 30 V, ID - НЕПРЕРЫВНЫЙ ТОК УТЕЧКИ: 1.2 A, RDS ВКЛ - СОПРОТИВЛЕНИЕ СТОК-ИСТОК: 400 MOHMS, VGS - НАПРЯЖЕНИЕ ЗАТВОР-ИСТОК: - 20 V, + 20 V, VGS TH - ПОРОГОВОЕ НАПРЯЖЕНИЕ ЗАТВОР-ИСТОК : 1 V, QG - ЗАРЯД ЗАТВОРА: 3.3 NC, МИНИМАЛЬНАЯ РАБОЧАЯ ТЕМПЕРАТУРА: - 55 C, МАКСИМАЛЬНАЯ РАБОЧАЯ ТЕМПЕРАТУРА: + 175 C, PD - РАССЕИВАНИЕ МОЩНОСТИ: 540 MW, КАНАЛЬНЫЙ РЕЖИМ: ENHANCEMENT, УПАКОВКА: REEL, УПАКОВКА: CUT TAPE, УПАКОВКА: MOUSEREEL, ТОРГОВАЯ МАРКА: INFINEON / IR, КОНФИГУРАЦИЯ: SINGLE, ВЫСОТА: 1.1 MM, ДЛИНА: 2.9 MM, ПРОДУКТ: MOSFET SMALL SIGNAL, ТИП ПРОДУКТА: MOSFET, РАЗМЕР ФАБРИЧНОЙ УПАКОВКИ: 6000, ПОДКАТЕГОРИЯ: MOSFETS, ТИП ТРАНЗИСТОРА: 1 N-CHANNEL, ШИРИНА: 1.3 MM, ДРУГИЕ НАЗВАНИЯ ТОВАРА №: IRLML2803TRPBF SP001572964</t>
  </si>
  <si>
    <t>IRLML2803TRPBF</t>
  </si>
  <si>
    <t>КАТЕГОРИЯ ПРОДУКТА: МОП-ТРАНЗИСТОР, ROHS: ПОДРОБНОСТИ, ТЕХНОЛОГИЯ: SI, ВИД МОНТАЖА: SMD/SMT, УПАКОВКА / БЛОК: SOIC-8, ПОЛЯРНОСТЬ ТРАНЗИСТОРА: N-CHANNEL, КОЛИЧЕСТВО КАНАЛОВ: 1 CHANNEL, VDS - НАПРЯЖЕНИЕ ПРОБОЯ СТОК-ИСТОК: 30 V, ID - НЕПРЕРЫВНЫЙ ТОК УТЕЧКИ: 13 A, RDS ВКЛ - СОПРОТИВЛЕНИЕ СТОК-ИСТОК: 18 MOHMS, VGS - НАПРЯЖЕНИЕ ЗАТВОР-ИСТОК: - 20 V, + 20 V, QG - ЗАРЯД ЗАТВОРА: 44 NC, PD - РАССЕИВАНИЕ МОЩНОСТИ: 2.5 W, УПАКОВКА: REEL, УПАКОВКА: CUT TAPE, УПАКОВКА: MOUSEREEL, ТОРГОВАЯ МАРКА: INFINEON / IR, КОНФИГУРАЦИЯ: SINGLE, ВЫСОТА: 1.75 MM, ДЛИНА: 4.9 MM, ТИП ПРОДУКТА: MOSFET, РАЗМЕР ФАБРИЧНОЙ УПАКОВКИ: 4000, ПОДКАТЕГОРИЯ: MOSFETS, ТИП ТРАНЗИСТОРА: 1 N-CHANNEL, ШИРИНА: 3.9 MM, ВЕС ИЗДЕЛИЯ: 540 MG, ПРОДУКТ: PRECISION AMPLIFIERS, ТИП ПРОДУКТА: PRECISION AMPLIFIERS, PSRR - КОЭФФИЦИЕНТ ПОДАВЛЕНИЯ ПОМЕХ ПО ПИТАНИЮ: 115 DB, РАЗМЕР ФАБРИЧНОЙ УПАКОВКИ: 1000, ПОДКАТЕГОРИЯ: AMPLIFIER ICS, ТИП: ZERO DRIFT AMPLIFIER, УСИЛЕНИЕ ПО НАПРЯЖЕНИЮ, ДБ: 145 DB, ШИРИНА: 4 MM (MAX)</t>
  </si>
  <si>
    <t>КАТЕГОРИЯ ПРОДУКТА: ЛИНЕЙНЫЕ РЕГУЛЯТОРЫ НАПРЯЖЕНИЯ, ROHS: ПОДРОБНОСТИ, ВИД МОНТАЖА: SMD/SMT, УПАКОВКА / БЛОК: SOIC-8, КОЛИЧЕСТВО ВЫХОДОВ: 1 OUTPUT, ПОЛЯРНОСТЬ: POSITIVE, ВЫХОДНОЕ НАПРЯЖЕНИЕ: 15 V, ВЫХОДНОЙ ТОК: 100 MA, ТИП ВЫХОДА: FIXED, ВХОДНОЕ НАПРЯЖЕНИЕ, МИН.: 16.7 V, ВХОДНОЕ НАПРЯЖЕНИЕ, МАКС.: 35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ТОК ПОКОЯ: 4.4 MA, СЕРИЯ: MC78L15A, УПАКОВКА: REEL, УПАКОВКА: CUT TAPE, УПАКОВКА: MOUSEREEL, ТОРГОВАЯ МАРКА: ONSEMI, ТИП ПРОДУКТА: LINEAR VOLTAGE REGULATORS, ПОДАВЛЕНИЕ ПУЛЬСАЦИЙ ПИТАНИЯ - ТИПИЧ.: 39 DB, РАЗМЕР ФАБРИЧНОЙ УПАКОВКИ: 2500, ПОДКАТЕГОРИЯ: PMIC - POWER MANAGEMENT ICS</t>
  </si>
  <si>
    <t>MC78L15ABDR2G</t>
  </si>
  <si>
    <t>ИНТЕГРАЛЬНЫЙ ДАТЧИК ТЕМПЕРАТУРЫ; КАТЕГОРИЯ ПРОДУКТА: ТЕРМОРЕЛЕ, ROHS: ПОДРОБНОСТИ, ТОЧНОСТЬ: +/- 0.5 C, ПРОДУКТ: THERMOMETERS AND THERMOSTATS, ТОРГОВАЯ МАРКА: MAXIM INTEGRATED, МАКСИМАЛЬНАЯ РАБОЧАЯ ТЕМПЕРАТУРА: + 125 C, МИНИМАЛЬНАЯ РАБОЧАЯ ТЕМПЕРАТУРА: - 55 C, УПАКОВКА: BULK, ТИП ПРОДУКТА: THERMOSTATS, СЕРИЯ: DS18S20, РАЗМЕР ФАБРИЧНОЙ УПАКОВКИ: 2000, ПОДКАТЕГОРИЯ: SENSORS, ДРУГИЕ НАЗВАНИЯ ТОВАРА №: DS18S20 90-18S20+000</t>
  </si>
  <si>
    <t>КАТЕГОРИЯ ПРОДУКТА: ЛИНЕЙНЫЕ РЕГУЛЯТОРЫ НАПРЯЖЕНИЯ, ROHS: ПОДРОБНОСТИ, ВИД МОНТАЖА: THROUGH HOLE, УПАКОВКА / БЛОК: TO-220-3, КОЛИЧЕСТВО ВЫХОДОВ: 1 OUTPUT, ПОЛЯРНОСТЬ: POSITIVE, ВЫХОДНОЕ НАПРЯЖЕНИЕ: 15 V, ВЫХОДНОЙ ТОК: 1 А, ТИП ВЫХОДА: FIXED, ВХОДНОЕ НАПРЯЖЕНИЕ, МИН.: 17 V, ВХОДНОЕ НАПРЯЖЕНИЕ, МАКС.: 35 V, МИНИМАЛЬНАЯ РАБОЧАЯ ТЕМПЕРАТУРА: - 40 C, МАКСИМАЛЬНАЯ РАБОЧАЯ ТЕМПЕРАТУРА: + 125 C, НЕСТАБИЛЬНОСТЬ ВЫХОДНОЙ НАГРУЗКИ: 300 MV, НЕСТАБИЛЬНОСТЬ ВЫХОДНОГО НАПРЯЖЕНИЯ ИЛИ ТОКА: 300 MV, ТОК ПОКОЯ: 3.5 MA, СЕРИЯ: MC7815, УПАКОВКА: TUBE, ТОРГОВАЯ МАРКА: ONSEMI, ТИП ПРОДУКТА: LINEAR VOLTAGE REGULATORS, ПОДАВЛЕНИЕ ПУЛЬСАЦИЙ ПИТАНИЯ - ТИПИЧ.: 58 DB, РАЗМЕР ФАБРИЧНОЙ УПАКОВКИ: 50, ПОДКАТЕГОРИЯ: PMIC - POWER MANAGEMENT ICS</t>
  </si>
  <si>
    <t>МИКРОСХЕМА ГЕНЕРАТОР ТАКТОВЫХ ИМПУЛЬСОВ,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</si>
  <si>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СИНХРОНИЗАТОРЫ И РАСПРЕДЕЛИТЕЛИ ТАКТОВОГО СИГНАЛА, ROHS: ПОДРОБНОСТИ, СЕРИЯ: AD9513, КОЭФФИЦИЕНТ УМНОЖЕНИЯ/ДЕЛЕНИЯ: 0,04375, ТИП ВЫХОДА: LVDS, МАКС. ВЫХОДНАЯ ЧАСТОТА: 800 MHZ, МИНИМАЛЬНАЯ РАБОЧАЯ ТЕМПЕРАТУРА: - 40 C, МАКСИМАЛЬНАЯ РАБОЧАЯ ТЕМПЕРАТУРА: + 85 C, ВИД МОНТАЖА: SMD/SMT, УПАКОВКА / БЛОК: LFCSP-32, УПАКОВКА: REEL, УПАКОВКА: CUT TAPE, УПАКОВКА: MOUSEREEL, ТОРГОВАЯ МАРКА: ANALOG DEVICES, СРЕДСТВА РАЗРАБОТКИ: AD9513/PCBZ, ВЫСОТА: 0.83 MM, ДЛИНА: 5 MM, МАКСИМАЛЬНАЯ ВХОДНАЯ ЧАСТОТА: 1.6 GHZ, ЧУВСТВИТЕЛЬНЫЙ К ВЛАЖНОСТИ: YES, КОЛИЧЕСТВО ВЫХОДОВ: 3, ПРОДУКТ: CLOCK DISTRIBUTION, ТИП ПРОДУКТА: CLOCK DRIVERS &amp; DISTRIBUTION, РАЗМЕР ФАБРИЧНОЙ УПАКОВКИ: 1500, ПОДКАТЕГОРИЯ: CLOCK &amp; TIMER ICS, ТИП: DISTRIBUTION, ШИРИНА: 5 MM</t>
  </si>
  <si>
    <t>AD9513BCPZ-REEL7</t>
  </si>
  <si>
    <t>МИКРОСХЕМА ЦИФРО-АНАЛОГОВЫЙ ПРЕОБРАЗОВАТЕЛЬ,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</si>
  <si>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ЦИФРО-АНАЛОГОВЫЙ ПРЕОБРАЗОВАТЕЛЬ, КАТЕГОРИЯ ПРОДУКТА: АЦП/ЦАП СБОРА ДАННЫХ - СПЕЦИАЛЬНОГО НАЗНАЧЕНИЯ; СЕРИЯ: AD9858; ПРОДУКТ: DDS DIRECT DIGITAL SYNTHESIS ICS; ТИП: DDS SYNTHESIZER; РАЗРЕШЕНИЕ: 10 BIT; КОЛИЧЕСТВО КАНАЛОВ: 1 CHANNEL; РАБОЧЕЕ НАПРЯЖЕНИЕ ПИТАНИЯ: 4.75 V TO 5.25 V; МИНИМАЛЬНАЯ РАБОЧАЯ ТЕМПЕРАТУРА: - 40 C; МАКСИМАЛЬНАЯ РАБОЧАЯ ТЕМПЕРАТУРА: + 85 C; ВИД МОНТАЖА: SMD/SMT; УПАКОВКА / БЛОК: TQFP-100; УПАКОВКА: TRAY; ВЫСОТА: 1 MM; ТИП ИНТЕРФЕЙСА: SERIAL; ДЛИНА: 14 MM; ЧУВСТВИТЕЛЬНЫЙ К ВЛАЖНОСТИ: YES; КОЛИЧЕСТВО ПРЕОБРАЗОВАТЕЛЕЙ: 1 CONVERTER; ТИП ПРОДУКТА: DATA ACQUISITION ADCS/DACS - SPECIALIZED; РАЗМЕР ФАБРИЧНОЙ УПАКОВКИ: 90; ШИРИНА: 14 MM; ВЕС ИЗДЕЛИЯ: 657 MG</t>
  </si>
  <si>
    <t>МИКРОСХЕМА РЧ МИКШЕР,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</si>
  <si>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РЧ МИКШЕР, КАТЕГОРИЯ ПРОДУКТА: РЧ-МИКШЕР; ЧАСТОТА RF: 5 MHZ TO 4200 MHZ; ПОТЕРИ ПРЕОБРАЗОВАНИЯ - МАКС.: 11.8 DB; НИЗКАЯ ЧАСТОТА: 5 MHZ TO 4200 MHZ; ЧАСТОТА IF: 5 MHZ TO 3500 MHZ; МАКСИМАЛЬНАЯ РАБОЧАЯ ТЕМПЕРАТУРА: + 85 C; МИНИМАЛЬНАЯ РАБОЧАЯ ТЕМПЕРАТУРА: - 40 C; ВИД МОНТАЖА: SMD/SMT; УПАКОВКА / БЛОК: 7.87 MM X 5.59 MM X 2.84 MM; OIP3 - ПЕРЕХВАТ СОСТАВЛЯЮЩИХ ТРЕТЬЕГО ПОРЯДКА: 17 DBM; УПАКОВКА: REEL; УПАКОВКА: CUT TAPE; УПАКОВКА: MOUSEREEL; ТИП ПРОДУКТА: RF MIXER; СЕРИЯ: ADE; РАЗМЕР ФАБРИЧНОЙ УПАКОВКИ: 1000; ТЕХНОЛОГИЯ: SI</t>
  </si>
  <si>
    <t>ADE-42MH+</t>
  </si>
  <si>
    <t>МИКРОСХЕМА РЧ УСИЛИТЕЛЬ,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</si>
  <si>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РЧ УСИЛИТЕЛЬ, КАТЕГОРИЯ ПРОДУКТА: РЧ-УСИЛИТЕЛЬ; ВИД МОНТАЖА: SMD/SMT; ТИП: CATV AMPLIFIERS; ТЕХНОЛОГИЯ: INGAP; РАБОЧАЯ ЧАСТОТА: 0 HZ TO 4 GHZ; P1DB - ТОЧКА СЖАТИЯ: 11.7 DBM; УСИЛЕНИЕ: 11.3 DB; РАБОЧЕЕ НАПРЯЖЕНИЕ ПИТАНИЯ: 4.6 V; NF - КОЭФФИЦИЕНТ ШУМОВ: 4.5 DB; OIP3 - ПЕРЕХВАТ СОСТАВЛЯЮЩИХ ТРЕТЬЕГО ПОРЯДКА: 25 DBM; РАБОЧИЙ ТОК ИСТОЧНИКА ПИТАНИЯ: 65 MA; МИНИМАЛЬНАЯ РАБОЧАЯ ТЕМПЕРАТУРА: - 45 C; МАКСИМАЛЬНАЯ РАБОЧАЯ ТЕМПЕРАТУРА: + 85 C; СЕРИЯ: ERA; УПАКОВКА: REEL; УПАКОВКА: CUT TAPE; УПАКОВКА: MOUSEREEL; ВХОДНЫЕ ПОТЕРИ НА ОТРАЖЕНИЕ: 21 DB; ИЗОЛИРОВАНИЕ, ДБ: 23 DB; КОЛИЧЕСТВО КАНАЛОВ: 1 CHANNEL; PD - РАССЕИВАНИЕ МОЩНОСТИ: 417 MW; РАЗМЕР ФАБРИЧНОЙ УПАКОВКИ: 1000; ТЕСТОВАЯ ЧАСТОТА: 4 GHZ; ВЕС ИЗДЕЛИЯ: 12.327 G</t>
  </si>
  <si>
    <t>ERA-4SM+</t>
  </si>
  <si>
    <t>ФИЛЬТР ВЫСОКИХ ЧАСТОТ,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</si>
  <si>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ФИЛЬТР ВЫСОКИХ ЧАСТОТ, КАТЕГОРИЯ ПРОДУКТА: ФОРМИРОВАНИЕ СИГНАЛА; ПРОДУКТ: HIGH PASS FILTERS; ЧАСТОТА: 4600 MHZ; ЧАСТОТНЫЙ ДИАПАЗОН: 1220 MHZ TO 4600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ВНОСИМЫЕ ПОТЕРИ: 1.62 DB; МОНТАЖ: SMD/SMT; РАЗМЕР ФАБРИЧНОЙ УПАКОВКИ: 3000; ТИП: LTCC</t>
  </si>
  <si>
    <t>ФИЛЬТР ВЫСОКИХ ЧАСТОТ, КАТЕГОРИЯ ПРОДУКТА: ФОРМИРОВАНИЕ СИГНАЛА; ПРОДУКТ: HIGH PASS FILTERS; ЧАСТОТА: 2490 MHZ; ЧАСТОТНЫЙ ДИАПАЗОН: 710 MHZ TO 2490 MHZ; ИМПЕДАНС: 50 OHMS; ТИП ВЫВОДОВ: SMD/SMT; УПАКОВКА / БЛОК: 1206 (3216 METRIC); МИНИМАЛЬНАЯ РАБОЧАЯ ТЕМПЕРАТУРА: - 55 C; МАКСИМАЛЬНАЯ РАБОЧАЯ ТЕМПЕРАТУРА: + 100 C; СЕРИЯ: HFCN; УПАКОВКА: REEL; УПАКОВКА: CUT TAPE; УПАКОВКА: MOUSEREEL; ВНОСИМЫЕ ПОТЕРИ: 1.89 DB; МОНТАЖ: SMD/SMT; РАЗМЕР ФАБРИЧНОЙ УПАКОВКИ: 3000; ТИП: LTCC; ВЕС ИЗДЕЛИЯ: 369.800 MG</t>
  </si>
  <si>
    <t>HFCN-650+</t>
  </si>
  <si>
    <t>ФИЛЬТР НИЖНИХ ЧАСТОТ, КАТЕГОРИЯ ПРОДУКТА: ФОРМИРОВАНИЕ СИГНАЛА; ПРОДУКТ: LOW PASS FILTERS; ЧАСТОТА: 400 MHZ; ЧАСТОТНЫЙ ДИАПАЗОН: DC TO 400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 DB; МОНТАЖ: SMD/SMT; РАЗМЕР ФАБРИЧНОЙ УПАКОВКИ: 3000; ТИП: LTCC; ВЕС ИЗДЕЛИЯ: 1.077 G</t>
  </si>
  <si>
    <t>LFCN-400+</t>
  </si>
  <si>
    <t>ФИЛЬТР НИЖНИХ ЧАСТОТ, КАТЕГОРИЯ ПРОДУКТА: ФОРМИРОВАНИЕ СИГНАЛА; ПРОДУКТ: LOW PASS FILTERS; ЧАСТОТА: 490 MHZ; ЧАСТОТНЫЙ ДИАПАЗОН: DC TO 490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ТИП: LTCC; ВЕС ИЗДЕЛИЯ: 315.873 MG</t>
  </si>
  <si>
    <t>LFCN-490+</t>
  </si>
  <si>
    <t>ФИЛЬТР НИЖНИХ ЧАСТОТ, КАТЕГОРИЯ ПРОДУКТА: ФОРМИРОВАНИЕ СИГНАЛА; ПРОДУКТ: LOW PASS FILTERS; ЧАСТОТА: 850 MHZ; ЧАСТОТНЫЙ ДИАПАЗОН: DC TO 850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1.3 DB; МОНТАЖ: SMD/SMT; РАЗМЕР ФАБРИЧНОЙ УПАКОВКИ: 3000; ТИП: LTCC; ВЕС ИЗДЕЛИЯ: 324.450 MG</t>
  </si>
  <si>
    <t>LFCN-900+</t>
  </si>
  <si>
    <t>КАТЕГОРИЯ ПРОДУКТА: ИС ИНТЕРФЕЙСА RS-422/RS-485, ROHS: ПОДРОБНОСТИ, СЕРИЯ: MAX3491E, ВИД МОНТАЖА: SMD/SMT, УПАКОВКА / БЛОК: SOIC-NARROW-14, ФУНКЦИЯ: TRANSCEIVER, КОЛИЧЕСТВО ДРАЙВЕРОВ: 1 DRIVER, КОЛИЧЕСТВО ПРИЕМНИКОВ: 1 RECEIVER, ДИАПАЗОН ДАННЫХ: 12 MB/S, НАПРЯЖЕНИЕ ПИТАНИЯ - МАКС.: 3.6 V, НАПРЯЖЕНИЕ ПИТАНИЯ - МИН.: 3 V, МИНИМАЛЬНАЯ РАБОЧАЯ ТЕМПЕРАТУРА: - 40 C, МАКСИМАЛЬНАЯ РАБОЧАЯ ТЕМПЕРАТУРА: + 85 C, УПАКОВКА: REEL, УПАКОВКА: CUT TAPE, УПАКОВКА: MOUSEREEL, ТОРГОВАЯ МАРКА: MAXIM INTEGRATED, ЗАЩИТА ОТ ЭЛЕКТРОСТАТИЧЕСКИХ РАЗРЯДОВ: 15 KV, ВХОДНОЕ НАПРЯЖЕНИЕ: 3 V TO 3.6 V, РАБОЧИЙ ТОК ИСТОЧНИКА ПИТАНИЯ: 2.2 MA, РАБОЧЕЕ НАПРЯЖЕНИЕ ПИТАНИЯ: 3.3 V, ВЫХОДНОЙ ТОК: 20 UA, ВЫХОДНОЕ НАПРЯЖЕНИЕ: - 7.5 V TO + 12.5 V, PD - РАССЕИВАНИЕ МОЩНОСТИ: 800 MW, ТИП ПРОДУКТА: RS-422/RS-485 INTERFACE IC, ВРЕМЯ ЗАДЕРЖКИ РАСПРОСТРАНЕНИЯ: 22 NS, РАЗМЕР ФАБРИЧНОЙ УПАКОВКИ: 2500, ПОДКАТЕГОРИЯ: INTERFACE ICS, ДРУГИЕ НАЗВАНИЯ ТОВАРА №: MAX3491E</t>
  </si>
  <si>
    <t>MAX3491EESD+T</t>
  </si>
  <si>
    <t>МИКРОСХЕМА ИНТЕРФЕЙСНАЯ, КАТЕГОРИЯ ПРОДУКТА: ИС ИНТЕРФЕЙСА LVDS; ТИП: RECEIVER; КОЛИЧЕСТВО ДРАЙВЕРОВ: 4 DRIVER; КОЛИЧЕСТВО ПРИЕМНИКОВ: 4 RECEIVER; ДИАПАЗОН ДАННЫХ: 100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TSSOP-16; УПАКОВКА: REEL; УПАКОВКА: CUT TAPE; УПАКОВКА: MOUSEREEL; СРЕДСТВА РАЗРАБОТКИ: SN65LVDS31-32EVM; ВХОДНОЕ НАПРЯЖЕНИЕ (МАКС.): 0.1 V; ВХОДНОЕ НАПРЯЖЕНИЕ МИН.: - 0.1 V; РАБОЧИЙ ТОК ИСТОЧНИКА ПИТАНИЯ: 18 MA; РАБОЧЕЕ НАПРЯЖЕНИЕ ПИТАНИЯ: 3.3 V; PD - РАССЕИВАНИЕ МОЩНОСТИ: 774 MW; ВРЕМЯ ЗАДЕРЖКИ РАСПРОСТРАНЕНИЯ: 6.1 NS; СЕРИЯ: SN65LVDS32; РАЗМЕР ФАБРИЧНОЙ УПАКОВКИ: 2000; ВЕС ИЗДЕЛИЯ: 63 MG</t>
  </si>
  <si>
    <t>SN65LVDS32PWR</t>
  </si>
  <si>
    <t>МИКРОСХЕМА ЛОГИЧЕСКАЯ, КАТЕГОРИЯ ПРОДУКТА: ЛОГИЧЕСКИЕ ЭЛЕМЕНТЫ, ПРОДУКТ: SINGLE-FUNCTION GATE, ЛОГИЧЕСКАЯ ФУНКЦИЯ: OR, СЕМЕЙСТВО ЛОГИЧЕСКИХ ЭЛЕМЕНТОВ: 74LVC, КОЛИЧЕСТВО ВЕНТИЛЕЙ: 2 GATE, КОЛИЧЕСТВО ВХОДНЫХ ЛИНИЙ: 2 INPUT, КОЛИЧЕСТВО ВЫХОДНЫХ ЛИНИЙ: 1 OUTPUT, ВЫХОДНОЙ ТОК ВЫСОКОГО УРОВНЯ: - 32 MA, ВЫХОДНОЙ ТОК НИЗКОГО УРОВНЯ: 32 MA, ВРЕМЯ ЗАДЕРЖКИ РАСПРОСТРАНЕНИЯ: 3.8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SM-8, УПАКОВКА: CUT TAPE, УПАКОВКА: MOUSEREEL, УПАКОВКА: REEL, ФУНКЦИЯ: DUAL 2-INPUT POS, ВЫСОТА: 1.29 MM, ТИП ВХОДА: CMOS, TTL, ДЛИНА: 2.95 MM, ДИАПАЗОН РАБОЧИХ ТЕМПЕРАТУР: - 40 C TO + 125 C, СЕРИЯ: SN74LVC2G32, ШИРИНА: 2.8 MM, ТИП ЛОГИКИ: TRUE, РАБОЧЕЕ НАПРЯЖЕНИЕ ПИТАНИЯ: 1.8 V, 2.5 V, 3.3 V, 5 V, РАЗМЕР ФАБРИЧНОЙ УПАКОВКИ: 3000, ВЕС ИЗДЕЛИЯ: 54 MG        ,</t>
  </si>
  <si>
    <t>SN74LVC2G32DCTR</t>
  </si>
  <si>
    <t>ПРОГРАММИРУЕМАЯ ЛОГИЧЕСКАЯ ИНТЕГРАЛЬНАЯ СХЕМА,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</si>
  <si>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ПРОГРАММИРУЕМАЯ ЛОГИЧЕСКАЯ ИНТЕГРАЛЬНАЯ СХЕМА,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 КАТЕГОРИЯ ПРОДУКТА: ППВМ - КОНФИГУРАЦИОННАЯ ПАМЯТЬ, ТИП ПАМЯТИ: FLASH, РАЗМЕР ПАМЯТИ: 64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SOIC-16, УПАКОВКА: TUBE, СЕРИЯ: EPCS64, ЧУВСТВИТЕЛЬНЫЙ К ВЛАЖНОСТИ: YES, РАБОЧИЙ ТОК ИСТОЧНИКА ПИТАНИЯ: 100 UA, РАЗМЕР ФАБРИЧНОЙ УПАКОВКИ: 49, НАПРЯЖЕНИЕ ПИТАНИЯ - МАКС.: 3.6 V, НАПРЯЖЕНИЕ ПИТАНИЯ - МИН.: 2.7 V, КОММЕРЧЕСКОЕ ОБОЗНАЧЕНИЕ: ENPIRION, ДРУГИЕ НАЗВАНИЯ ТОВАРА №: 974782</t>
  </si>
  <si>
    <t>EPCS64SI16N</t>
  </si>
  <si>
    <t>ИЗДЕЛИЯ ИЗ ПЛАСТМАСС: СВЕТОВОД (ВОЛНОВОД ОПТИЧЕСКИЙ) ИЗ ПОЛИКОРБОНАТА, ПРЕДНАЗНАЧЕН ДЛЯ РАЗМЕЩЕНИЯ НА ПЕРЕДНЕЙ ПАНЕЛИ УСТРОЙСТВА</t>
  </si>
  <si>
    <t>СВЕТОВОД (ВОЛНОВОД ОПТИЧЕСКИЙ), ДЛЯ ПЕРЕДНЕЙ ПАНЕЛИ. ПРЕДСТАВЛЯЕТ СОБОЙ ЗАКРЫТОЕ УСТРОЙСТВО ДЛЯ НАПРАВЛЕННОЙ ПЕРЕДАЧИ (КАНАЛИЗАЦИИ) СВЕТА ОТ LED. СОВМЕСТИМА С СЕРИЯМИ SMD SIDELED, SMD TOPLED И SMD CHIPLED. ПРОСТОЕ ПРИМЕНЕНИЕ ПОСРЕДСТВОМ ВПРЕССОВЫВАНИЯ В ОТВЕРСТИЕ НА ПЕРЕДНЕЙ ПАНЕЛИ. ПОДОБНАЯ СИДУ ИЗЛУЧАЮЩАЯ ПОВЕРХНОСТЬ (СФЕРИЧЕСКАЯ), ЗАПОДЛИЦО С ПЕРЕДНЕЙ ПАНЕЛЬЮ (ПОТАЙНАЯ ГОЛОВКА) ИЛИ РОВНАЯ ПОВЕРХНОСТЬ ДИСПЛЕЯ С ФАСКОЙ ДЛЯ УЛУЧШЕНИЯ ВИЗУАЛИЗАЦИИ. ДИАМЕТР ИЗЛУЧАЮЩЕЙ ПОВЕРХНОСТИ: 3,2 И 5 MM. ТЕХНИЧЕСКИЕ ПАРАМЕТРЫ: A: 6.5 ММ; B: 8 ММ; C: 4.2 ММ; D: 5 ММ; ЦВЕТ: ЧЕТКИЙ; ДЛИНА: 6.5 ММ; КОНСТРУКЦИЯ: 45°; ЗАЩИТА ОТ ЭСР: 10...12 KV; ДИАМЕТР ОПТОВОЛОКНА: ПО МАТЕРИАЛУ: O5 MM; КОЛИЧЕСТВО СВЕТОВОД: 1;  ОВЕРХНОСТЬ ГОЛОВКИ: ПЛОСКИЙ; РАБОЧАЯ ТЕМПЕРАТУРА: -40...+85 °C; НАПРАВЛЕНИЕ УСТАНОВКИ: ПРЯМАЯ; ОПТОВОЛОКОННЫЙ МАТЕРИАЛ: PC ПРОЗРАЧНОЕ СТЕКЛО UL94; РАБОЧАЯ ТЕМПЕРАТУРА, МИН.: -40 °C; РАБОЧАЯ ТЕМПЕРАТУРА, МАКС.: +85 °C; МАТЕРИАЛ: ПРОЗРАЧНЫЙ ПОЛИКОРБОНАТ UL94.</t>
  </si>
  <si>
    <t>1293.4</t>
  </si>
  <si>
    <t>MENTOR</t>
  </si>
  <si>
    <t>DELTA ELECTRONICS</t>
  </si>
  <si>
    <t>КАТЕГОРИЯ ПРОДУКТА: ПРЕОБРАЗОВАТЕЛИ ПОСТОЯННОГО ТОКА В ПОСТОЯННЫЙ С ИЗОЛЯЦИЕЙ; ВИД МОНТАЖА: SMD/SMT; КОЛИЧЕСТВО ВЫХОДОВ: 2 OUTPUT; ВЫХОДНАЯ МОЩНОСТЬ: 1 W; ВХОДНОЕ НАПРЯЖЕНИЕ, МИН.: 10.8 V; ВХОДНОЕ НАПРЯЖЕНИЕ, МАКС.: 13.2 V;  ЫХОДНОЕ НАПРЯЖЕНИЕ-КАНАЛ 1: 9 V; ВЫХОДНОЙ ТОК-КАНАЛ 1: 56 MA; ВЫХОДНОЕ НАПРЯЖЕНИЕ-КАНАЛ 2: - 9 V; ВЫХОДНОЙ ТОК-КАНАЛ 2: 56 MA; НАПРЯЖЕНИЕ ИЗОЛЯЦИИ: 1.5 KV; МИНИМАЛЬНАЯ РАБОЧАЯ ТЕМПЕРАТУРА: - 40 C; МАКСИМАЛЬНАЯ РАБОЧАЯ ТЕМПЕРАТУРА: + 105 C;  ПАКОВКА / БЛОК: SMT-6; ДЛИНА: 15.24 MM; ШИРИНА: 8.5 MM; ВЫСОТА: 7.25 MM; ОТРАСЛЬ ПРОМЫШЛЕННОСТИ: INDUSTRIAL; ПРОДУКТ: ISOLATED; СЕРИЯ: PDSE1-M; ТОРГОВАЯ МАРКА: CUI INC.; ВХОДНОЕ НАПРЯЖЕНИЕ: +/- 10.8 V TO +/- 13.2 V; УПАКОВКА: TUBE; ТИП ПРОДУКТА: ISOLATED DC-DC CONVERTERS; ПОДКАТЕГОРИЯ: DC-DC CONVERTER; ДРУГИЕ НАЗВАНИЯ ТОВАРА №: 656-31884R.</t>
  </si>
  <si>
    <t>PDSE1-S12-D9-M</t>
  </si>
  <si>
    <t>КАТЕГОРИЯ ПРОДУКТА: ПРЕОБРАЗОВАТЕЛИ ПОСТОЯННОГО ТОКА В ПОСТОЯННЫЙ С ИЗОЛЯЦИЕЙ; ВИД МОНТАЖА: THROUGH HOLE; КОЛИЧЕСТВО ВЫХОДОВ: 1 OUTPUT; ВЫХОДНАЯ МОЩНОСТЬ: 1 W; ВХОДНОЕ НАПРЯЖЕНИЕ, МИН.: 9 V; ВХОДНОЕ НАПРЯЖЕНИЕ, МАКС.: 18 V; ВЫХОДНОЕ НАПРЯЖЕНИЕ-КАНАЛ 1: 15 V; ВЫХОДНОЙ ТОК-КАНАЛ 1: 67 MA; НАПРЯЖЕНИЕ ИЗОЛЯЦИИ: 3 KV; МИНИМАЛЬНАЯ РАБОЧАЯ ТЕМПЕРАТУРА: - 40 C; МАКСИМАЛЬНАЯ РАБОЧАЯ ТЕМПЕРАТУРА: + 105 C; УПАКОВКА / БЛОК: SIP-7; ДЛИНА: 22 MM; ШИРИНА: 9.5 MM; ВЫСОТА: 12 MM; ОТРАСЛЬ ПРОМЫШЛЕННОСТИ: INDUSTRIAL; ПРОДУКТ: ISOLATED; СЕРИЯ: PRMC1-S; ТОРГОВАЯ МАРКА: CUI INC.; ВХОДНОЕ НАПРЯЖЕНИЕ: 9 V TO 18 V; УПАКОВКА: TUBE; ТИП ПРОДУКТА: ISOLATED DC-DC CONVERTERS; ПОДКАТЕГОРИЯ: DC-DC CONVERTER; ДРУГИЕ НАЗВАНИЯ ТОВАРА №: 656-93630R.</t>
  </si>
  <si>
    <t>PRMC1-D12-S15-S</t>
  </si>
  <si>
    <t>КАТЕГОРИЯ ПРОДУКТА: ПРЕОБРАЗОВАТЕЛИ ПОСТОЯННОГО ТОКА В ПОСТОЯННЫЙ С ИЗОЛЯЦИЕЙ; ВИД МОНТАЖА: SMD/SMT;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 KV; МИНИМАЛЬНАЯ РАБОЧАЯ ТЕМПЕРАТУРА: - 40 C; МАКСИМАЛЬНАЯ РАБОЧАЯ ТЕМПЕРАТУРА: + 85 C; УПАКОВКА / БЛОК: SOIC-14; ДЛИНА: 12.7 MM; ШИРИНА: 8.3 MM; ВЫСОТА: 7.8 MM;  ТРАСЛЬ ПРОМЫШЛЕННОСТИ: INDUSTRIAL; ПРОДУКТ: ISOLATED; СЕРИЯ: TSM; ТОРГОВАЯ МАРКА: TRACO POWER; ВХОДНОЕ НАПРЯЖЕНИЕ: 5 V; ЧУВСТВИТЕЛЬНЫЙ К ВЛАЖНОСТИ: YES; УПАКОВКА: TUBE; ТИП ПРОДУКТА: ISOLATED DC-DC CONVERTERS; ПОДКАТЕГОРИЯ: DC-DC CONVERTER.</t>
  </si>
  <si>
    <t>TSM0505S</t>
  </si>
  <si>
    <t>КАТЕГОРИЯ ПРОДУКТА: ПРЕОБРАЗОВАТЕЛИ ПОСТОЯННОГО ТОКА В ПОСТОЯННЫЙ С ИЗОЛЯЦИЕЙ; ВИД МОНТАЖА: THROUGH HOLE; КОЛИЧЕСТВО ВЫХОДОВ: 1 OUTPUT; ВЫХОДНАЯ МОЩНОСТЬ: 20 W; ВХОДНОЕ НАПРЯЖЕНИЕ, МИН.: 9 V; ВХОДНОЕ НАПРЯЖЕНИЕ, МАКС.: 36 V; ВЫХОДНОЕ НАПРЯЖЕНИЕ-КАНАЛ 1: 5 V; ВЫХОДНОЙ ТОК-КАНАЛ 1: 4 A; НАПРЯЖЕНИЕ ИЗОЛЯЦИИ: 1.5 KV; МИНИМАЛЬНАЯ РАБОЧАЯ ТЕМПЕРАТУРА: - 40 C; МАКСИМАЛЬНАЯ РАБОЧАЯ ТЕМПЕРАТУРА: + 75 C; ДЛИНА: 25.4 MM; ШИРИНА: 25.4 MM; ВЫСОТА: 10.2 MM; ОТРАСЛЬ ПРОМЫШЛЕННОСТИ: INDUSTRIAL; ПРОДУКТ: ISOLATED; СЕРИЯ: THL 20WI; ТОРГОВАЯ МАРКА: TRACO POWER; ВХОДНОЕ НАПРЯЖЕНИЕ: 9 V TO 36 V; УПАКОВКА: TUBE; ТИП ПРОДУКТА: ISOLATED DC-DC CONVERTERS; ПОДКАТЕГОРИЯ: DC-DC CONVERTER.</t>
  </si>
  <si>
    <t>THL20-2411WI</t>
  </si>
  <si>
    <t>КАТЕГОРИЯ ПРОДУКТА: ПРЕОБРАЗОВАТЕЛИ ПОСТОЯННОГО ТОКА В ПОСТОЯННЫЙ С ИЗОЛЯЦИЕЙ; ВИД МОНТАЖА: THROUGH HOLE; КОЛИЧЕСТВО ВЫХОДОВ: 1 OUTPUT; ВЫХОДНАЯ МОЩНОСТЬ: 30 W; ВХОДНОЕ НАПРЯЖЕНИЕ, МИН.: 18 V; ВХОДНОЕ НАПРЯЖЕНИЕ, МАКС.: 36 V; ВЫХОДНОЕ НАПРЯЖЕНИЕ-КАНАЛ 1: 12 V; ВЫХОДНОЙ ТОК-КАНАЛ 1: 2.5 A; НАПРЯЖЕНИЕ ИЗОЛЯЦИИ: 1.5 KV; МИНИМАЛЬНАЯ РАБОЧАЯ ТЕМПЕРАТУРА: - 40 C; МАКСИМАЛЬНАЯ РАБОЧАЯ ТЕМПЕРАТУРА: + 85 C; ДЛИНА: 50.8 MM; ШИРИНА: 25.4 MM; ВЫСОТА: 10.2 MM; ОТРАСЛЬ ПРОМЫШЛЕННОСТИ: INDUSTRIAL; ПРОДУКТ: ISOLATED; СЕРИЯ: TEN 30; ТОРГОВАЯ МАРКА: TRACO POWER; ВХОДНОЕ НАПРЯЖЕНИЕ: 18 V TO 36 V; УПАКОВКА: TUBE; ТИП ПРОДУКТА: ISOLATED DC-DC CONVERTERS; ПОДКАТЕГОРИЯ: DC-DC CONVERTER.</t>
  </si>
  <si>
    <t>TEN30-2412</t>
  </si>
  <si>
    <t>КАТЕГОРИЯ ПРОДУКТА: ПРЕОБРАЗОВАТЕЛИ ПОСТОЯННОГО ТОКА В ПОСТОЯННЫЙ С ИЗОЛЯЦИЕЙ; ВИД МОНТАЖА: THROUGH HOLE; КОЛИЧЕСТВО ВЫХОДОВ: 1 OUTPUT; ВЫХОДНАЯ МОЩНОСТЬ: 40 W; ВХОДНОЕ НАПРЯЖЕНИЕ, МИН.: 18 V; ВХОДНОЕ НАПРЯЖЕНИЕ, МАКС.: 36 V; ВЫХОДНОЕ НАПРЯЖЕНИЕ-КАНАЛ 1: 12 V; ВЫХОДНОЙ ТОК-КАНАЛ 1: 3.3 A; НАПРЯЖЕНИЕ ИЗОЛЯЦИИ: 1.5 KV; МИНИМАЛЬНАЯ РАБОЧАЯ ТЕМПЕРАТУРА: - 40 C; МАКСИМАЛЬНАЯ РАБОЧАЯ ТЕМПЕРАТУРА: + 75 C; ДЛИНА: 50.8 MM; ШИРИНА: 50.8 MM; ВЫСОТА: 10.2 MM; ОТРАСЛЬ ПРОМЫШЛЕННОСТИ: INDUSTRIAL; ПРОДУКТ: ISOLATED; СЕРИЯ: TEN 40; ТОРГОВАЯ МАРКА: TRACO POWER; ВХОДНОЕ НАПРЯЖЕНИЕ: 18 V TO 36 V; УПАКОВКА: TUBE; ТИП ПРОДУКТА: ISOLATED DC-DC CONVERTERS; ПОДКАТЕГОРИЯ: DC-DC CONVERTER.</t>
  </si>
  <si>
    <t>TEN40-2412</t>
  </si>
  <si>
    <t>КАТЕГОРИЯ ПРОДУКТА: ПРЕОБРАЗОВАТЕЛИ ПОСТОЯННОГО ТОКА В ПОСТОЯННЫЙ С ИЗОЛЯЦИЕЙ; ВИД МОНТАЖА: THROUGH HOLE; КОЛИЧЕСТВО ВЫХОДОВ: 1 OUTPUT; ВЫХОДНАЯ МОЩНОСТЬ: 6 W; ВХОДНОЕ НАПРЯЖЕНИЕ, МИН.: 9 V; ВХОДНОЕ НАПРЯЖЕНИЕ, МАКС.: 18 V; ВЫХОДНОЕ НАПРЯЖЕНИЕ-КАНАЛ 1: 5 V; ВЫХОДНОЙ ТОК-КАНАЛ 1: 1 A; НАПРЯЖЕНИЕ ИЗОЛЯЦИИ: 1.5 KV; МИНИМАЛЬНАЯ РАБОЧАЯ ТЕМПЕРАТУРА: - 40 C; МАКСИМАЛЬНАЯ РАБОЧАЯ ТЕМПЕРАТУРА: + 85 C; УПАКОВКА / БЛОК: DIP-24; ДЛИНА: 31.8 MM; ШИРИНА: 20.3 MM; ВЫСОТА: 10.2 MM;  ТРАСЛЬ ПРОМЫШЛЕННОСТИ: INDUSTRIAL; ПРОДУКТ: ISOLATED; СЕРИЯ: TEN 5; ТОРГОВАЯ МАРКА: TRACO POWER; ВХОДНОЕ НАПРЯЖЕНИЕ: 9 V TO 18 V; УПАКОВКА: TUBE ; ТИП ПРОДУКТА: ISOLATED DC-DC CONVERTERS; ПОДКАТЕГОРИЯ: DC-DC CONVERTER.</t>
  </si>
  <si>
    <t>TEN5-1211</t>
  </si>
  <si>
    <t>СИЛОВОЙ ИНДУКТОР (КАТУШКА ИНДУКТИВНОСТИ), СИНФАЗНЫЙ ДРОССЕЛЬ ПОВЕРХНОСТНОГО МОНТАЖА</t>
  </si>
  <si>
    <t>КАТЕГОРИЯ ПРОДУКТА: СИЛОВЫЕ ИНДУКТОРЫ - ПОВЕРХНОСТНЫЙ МОНТАЖ; ПРИМЕНЕНИЕ: POWER; ТОРГОВАЯ МАРКА: BOURNS; МАТЕРИАЛ СЕРДЕЧНИКА: FERRITE; ТИП ЯДРА: WIREWOUND; ВЫСОТА: 5.2 MM; ИНДУКТИВНОСТЬ: 2.2 MH; ДЛИНА: 12.7 MM; МАКСИМАЛЬНЫЙ ПОСТОЯННЫЙ ТОК: 140 MA; МАКСИМАЛЬНОЕ СОПРОТИВЛЕНИЕ ПОСТОЯННОМУ ТОКУ: 6.5 OHMS; МАКСИМАЛЬНАЯ РАБОЧАЯ ТЕМПЕРАТУРА: + 125 C; МИНИМАЛЬНАЯ РАБОЧАЯ ТЕМПЕРАТУРА: - 40 C; ВИД МОНТАЖА: PCB MOUNT; УПАКОВКА: REEL ; УПАКОВКА: CUT TAPE; УПАКОВКА: MOUSEREEL; ПРОДУКТ: POWER INDUCTORS; ТИП ПРОДУКТА: FIXED INDUCTORS; Q МИН.: 55; ТОК НАСЫЩЕНИЯ: 210 MA; ЧАСТОТА СОБСТВЕННЫХ КОЛЕБАНИЙ: 1.4 MHZ; СЕРИЯ: SRR1005; ЭКРАНИРОВАНИЕ: SHIELDED; ПОДКАТЕГОРИЯ: INDUCTORS, CHOKES &amp; COILS; ПРЕРЫВАНИЕ: STANDARD; ТИП ВЫВОДОВ: SMD/SMT. ДОПУСТИМОЕ ОТКЛОНЕНИЕ: 10 %; ТИП: WIREWOUND; ШИРИНА: 10.3 MM.</t>
  </si>
  <si>
    <t>SRR1005-222K</t>
  </si>
  <si>
    <t>КАТЕГОРИЯ ПРОДУКТА: СИНФАЗНЫЕ ДРОССЕЛИ / ФИЛЬТРЫ; СЕРИЯ: B82725J; ВИД МОНТАЖА: PCB MOUNT; ТИП ВЫВОДОВ: RADIAL; КОЛИЧЕСТВО КАНАЛОВ: 1 CHANNEL; ИНДУКТИВНОСТЬ: 1.8 MH; ДОПУСТИМОЕ ОТКЛОНЕНИЕ: 30 %; МАКСИМАЛЬНЫЙ ПОСТОЯННЫЙ ТОК: 10 A ;  АКСИМАЛЬНОЕ СОПРОТИВЛЕНИЕ ПОСТОЯННОМУ ТОКУ: 13 MOHMS; МИНИМАЛЬНАЯ РАБОЧАЯ ТЕМПЕРАТУРА: - 25 C; МАКСИМАЛЬНАЯ РАБОЧАЯ ТЕМПЕРАТУРА: + 60 C; ДЛИНА: 40 MM; ШИРИНА: 35 MM; ВЫСОТА: 21.5 MM; УПАКОВКА: TRAY; ПРОДУКТ: RING CORE CHOKES;  ИП: POWER LINE CHOKES; ТОРГОВАЯ МАРКА: EPCOS / TDK; МАТЕРИАЛ СЕРДЕЧНИКА: FERRITE; ТИП ПРОДУКТА: COMMON MODE CHOKES; ПОДКАТЕГОРИЯ: INDUCTORS, CHOKES &amp; COILS; ДРУГИЕ НАЗВАНИЯ ТОВАРА №: B82725J2103N 22 B82725J2103N22.</t>
  </si>
  <si>
    <t>КАТЕГОРИЯ ПРОДУКТА: СИЛОВЫЕ ИНДУКТОРЫ - ПОВЕРХНОСТНЫЙ МОНТАЖ; ПРИМЕНЕНИЕ: POWER; ТОРГОВАЯ МАРКА: COILTRONICS / EATON; МАТЕРИАЛ СЕРДЕЧНИКА: FERRITE; ТИП ЯДРА: DRUM; ВЫСОТА: 4.5 MM; ИНДУКТИВНОСТЬ: 33 UH; ДЛИНА: 12.5 MM; МАКСИМАЛЬНЫЙ ПОСТОЯННЫЙ ТОК: 2.6 A; МАКСИМАЛЬНОЕ СОПРОТИВЛЕНИЕ ПОСТОЯННОМУ ТОКУ: 97 MOHMS; МАКСИМАЛЬНАЯ РАБОЧАЯ ТЕМПЕРАТУРА: + 125 C; МИНИМАЛЬНАЯ РАБОЧАЯ ТЕМПЕРАТУРА: - 40 C ; ВИД МОНТАЖА: PCB MOUNT; УПАКОВКА: REEL; УПАКОВКА: CUT TAPE; УПАКОВКА: MOUSEREEL; ПРОДУКТ: POWER INDUCTORS; ТИП ПРОДУКТА: FIXED INDUCTORS; ТОК НАСЫЩЕНИЯ: 3.12 A; СЕРИЯ: DR124; ЭКРАНИРОВАНИЕ: SHIELDED; ПОДКАТЕГОРИЯ: INDUCTORS, CHOKES &amp; COILS; ПРЕРЫВАНИЕ: STANDARD; ТИП ВЫВОДОВ: SMD/SMT; ДОПУСТИМОЕ ОТКЛОНЕНИЕ: 20 %;  ИП: WIREWOUND; ШИРИНА: 12.5 MM.</t>
  </si>
  <si>
    <t>КАТЕГОРИЯ ПРОДУКТА: СИЛОВЫЕ ИНДУКТОРЫ - ПОВЕРХНОСТНЫЙ МОНТАЖ; ПРИМЕНЕНИЕ: POWER; ТОРГОВАЯ МАРКА: KEMET; КОРПУС - ДЮЙМЫ: 0805; КОРПУС - ММ: 2012; ВЫСОТА: 1.25 MM; ИНДУКТИВНОСТЬ: 100 UH; ДЛИНА: 2 MM; МАКСИМАЛЬНЫЙ ПОСТОЯННЫЙ ТОК: 50 MA;  АКСИМАЛЬНОЕ СОПРОТИВЛЕНИЕ ПОСТОЯННОМУ ТОКУ: 4 OHMS; МАКСИМАЛЬНАЯ РАБОЧАЯ ТЕМПЕРАТУРА: + 105 C; МИНИМАЛЬНАЯ РАБОЧАЯ ТЕМПЕРАТУРА: - 40 C; ВИД МОНТАЖА: PCB MOUNT ; УПАКОВКА / БЛОК: 0805 (2012 METRIC); УПАКОВКА: REEL; УПАКОВКА: CUT TAPE; УПАКОВКА: MOUSEREEL; ПРОДУКТ: POWER INDUCTORS ; ТИП ПРОДУКТА: FIXED INDUCTORS; ЧАСТОТА СОБСТВЕННЫХ КОЛЕБАНИЙ: 8 MHZ; СЕРИЯ: L-PWR; ЭКРАНИРОВАНИЕ: SHIELDED; ПОДКАТЕГОРИЯ: INDUCTORS, CHOKES &amp; COILS; ПРЕРЫВАНИЕ: STANDARD; ТИП ВЫВОДОВ: SMD/SMT; ТЕСТОВАЯ ЧАСТОТА: 796 KHZ; ДОПУСТИМОЕ ОТКЛОНЕНИЕ: 20 %; ТИП: WIREWOUND; ШИРИНА: 1.25 MM.</t>
  </si>
  <si>
    <t>АППАРАТУРА ДЛЯ СИСТЕМ ВОЛОКОННО-ОПТИЧЕСКОЙ СВЯЗИ, РАБОТАЮЩАЯ В ДИАПАЗОНЕ ДЛИН НЕСУЩЕЙ ВОЛНЫ ДО 1270 НМ: МОДУЛЬ ПРИЕМО-ПЕРЕДАЮЩИЙ - ОПТИЧЕСКИЙ ТРАНСИВЕР. ИСП. В СЕТЕВОМ ОБОРУДОВАНИИ ОБЩЕГРАЖДАНСКОГО НАПРАВЛЕНИЯ ДЛЯ ПЕРЕДАЧИ И ПРИЕМА ДАННЫХ МЕЖДУ МАРШРУТИЗАТОРАМИ, КОММУТАТОРАМИ, МУЛЬТИПЛЕКСОРАМИ, БЕЗ СОДЕРЖАНИЯ РЭС И ВЧУ, БЕЗ ФУНКЦИИ ШИФРОВАНИЯ (КРИПТОГРАФИИ), НЕ ОСНАЩЕНА МОДУЛЯМИ БЕСПРОВОДНОЙ СВЯЗИ, НЕ ЯВЛЯЕТСЯ УСТРОЙСТВОМ</t>
  </si>
  <si>
    <t>КАТЕГОРИЯ ПРОДУКТА: ВОЛОКОННО-ОПТИЧЕСКИЕ ПЕРЕДАТЧИКИ, ПРИЕМНИКИ, ТРАНСИВЕРЫ; ПРОДУКТ: TRANSMITTERS; ДЛИНА ВОЛНЫ: 650 NM; ДИАПАЗОН ДАННЫХ: 10 MBD ; ТИП ВОЛОКНА: PLASTIC OPTICAL FIBER (POF); ВРЕМЯ НАРАСТАНИЯ: 100 NS; ИСТОЧНИК ИЗЛУЧЕНИЯ: LED;  АБОЧЕЕ НАПРЯЖЕНИЕ ПИТАНИЯ: 5 V; МИНИМАЛЬНАЯ РАБОЧАЯ ТЕМПЕРАТУРА: - 40 C; МАКСИМАЛЬНАЯ РАБОЧАЯ ТЕМПЕРАТУРА: + 85 C; ПРИМЕНЕНИЕ: INDUSTRIAL; ТИП РАЗЪЁМА: NO CONNECTOR; РАССТОЯНИЕ ПЕРЕДАЧИ: 20 M; УПАКОВКА: BULK; ТОРГОВАЯ МАРКА: BROADCOM / AVAGO;  РЕМЯ СПАДА: 100 NS; ВЫСОТА: 9 MM; ДЛИНА: 9.2 MM; ВИД МОНТАЖА: THROUGH HOLE; ТИП ПРОДУКТА: FIBER OPTIC TRANSMITTERS, RECEIVERS, TRANSCEIVERS; ПОДКАТЕГОРИЯ: FIBER OPTIC; ШИРИНА: 24.2 MM.</t>
  </si>
  <si>
    <t>SP000063814</t>
  </si>
  <si>
    <t>КАТЕГОРИЯ ПРОДУКТА: ВОЛОКОННО-ОПТИЧЕСКИЕ ПЕРЕДАТЧИКИ, ПРИЕМНИКИ, ТРАНСИВЕРЫ; ПРОДУКТ: RECEIVERS; ДЛИНА ВОЛНЫ: 700 NM; ДИАПАЗОН ДАННЫХ: 5 MBD; ТИП ВОЛОКНА: PLASTIC OPTICAL FIBER (POF); ВРЕМЯ НАРАСТАНИЯ: 30 NS; ИСТОЧНИК ИЗЛУЧЕНИЯ: LED;  АБОЧЕЕ НАПРЯЖЕНИЕ ПИТАНИЯ: 5 V; МИНИМАЛЬНАЯ РАБОЧАЯ ТЕМПЕРАТУРА: - 40 C; МАКСИМАЛЬНАЯ РАБОЧАЯ ТЕМПЕРАТУРА: + 85 C; ПРИМЕНЕНИЕ: INDUSTRIAL; ТИП РАЗЪЁМА: NO CONNECTOR; РАССТОЯНИЕ ПЕРЕДАЧИ: 20 M ; УПАКОВКА: TRAY; ТОРГОВАЯ МАРКА: BROADCOM / AVAGO;  УНКЦИЯ: INTEGRATED PHOTO DETECTOR RECEIVER FOR PLASTIC FIBER; ВЫСОТА: 9 MM; ДЛИНА: 24.2 MM; МАКСИМАЛЬНЫЙ ВЫХОДНОЙ ТОК: 50 MA ; PD - РАССЕИВАНИЕ МОЩНОСТИ: 100 MW; ТИП ПРОДУКТА: FIBER OPTIC TRANSMITTERS, RECEIVERS, TRANSCEIVERS; ПОДКАТЕГОРИЯ: FIBER OPTIC. ШИРИНА: 9.2 MM.</t>
  </si>
  <si>
    <t>SP000063855</t>
  </si>
  <si>
    <t>ЧАСТИ ЖК ДИСПЛЕЯ: ЭЛЕКТРОННЫЙ МОДУЛЬ ЖК ДИСПЛЕЯ</t>
  </si>
  <si>
    <t>КАТЕГОРИЯ ПРОДУКТА: ТАНТАЛОВЫЕ КОНДЕНСАТОРЫ - ТВЕРДЫЕ, ДЛЯ ПОВЕРХНОСТНОГО МОНТАЖА; СЕРИЯ: TR3; ЁМКОСТЬ: 10 UF; НОМИНАЛЬНОЕ НАПРЯЖЕНИЕ ПОСТОЯННОГО ТОКА: 25 VDC; ДОПУСТИМОЕ ОТКЛОНЕНИЕ: 10 %; ЭФФЕКТИВНОЕ ПОСЛЕДОВАТЕЛЬНОЕ СОПРОТИВЛЕНИЕ: 500 MOHMS; КОРПУС - ДЮЙМЫ: 2412; КОРПУС - ММ: 6032; РЕГ. КОД ПРОИЗВ.: C CASE; ВЫСОТА: 2.8 MM; МИНИМАЛЬНАЯ РАБОЧАЯ ТЕМПЕРАТУРА: - 55 C; МАКСИМАЛЬНАЯ РАБОЧАЯ ТЕМПЕРАТУРА: + 85 C; УПАКОВКА: REEL; УПАКОВКА: CUT TAPE; УПАКОВКА: MOUSEREEL; ТИП ВЫВОДОВ: SMD/SMT; ТОРГОВАЯ МАРКА: VISHAY / SPRAGUE; КОЭФФИЦИЕНТ ЗАТУХАНИЯ, DF: 6; ТОК УТЕЧКИ: 2.5 UA; ДЛИНА: 6 MM; ПРОДУКТ: TANTALUM SOLID LOW ESR STANDARD GRADE; ТИП ПРОДУКТА: TANTALUM CAPACITORS; ПУЛЬСИРУЮЩИЙ ТОК: 0.47 A; ПОДКАТЕГОРИЯ: CAPACITORS;  ОММЕРЧЕСКОЕ ОБОЗНАЧЕНИЕ: TANTAMOUNT; ТИП: MOLDED; ШИРИНА: 3.2 MM.</t>
  </si>
  <si>
    <t>TR3C106K025C0500</t>
  </si>
  <si>
    <t>КАТЕГОРИЯ ПРОДУКТА: АЛЮМИНИЕВЫЕ ЭЛЕКТРОЛИТИЧЕСКИЕ КОНДЕНСАТОРЫ С РЕЗЬБОВЫМИ КЛЕММАМИ; ПРОДУКТ: ALUMINUM ELECTROLYTIC CAPACITORS; ЁМКОСТЬ: 5600 UF; НОМИНАЛЬНОЕ НАПРЯЖЕНИЕ ПОСТОЯННОГО ТОКА: 450 VDC; ДОПУСТИМОЕ ОТКЛОНЕНИЕ: 20 %;  ФФЕКТИВНОЕ ПОСЛЕДОВАТЕЛЬНОЕ СОПРОТИВЛЕНИЕ: 23 MOHMS; МИНИМАЛЬНАЯ РАБОЧАЯ ТЕМПЕРАТУРА: - 40 C; МАКСИМАЛЬНАЯ РАБОЧАЯ ТЕМПЕРАТУРА: + 85 C; ДИАМЕТР: 76.9 MM; ДЛИНА: 143.2 MM; ШАГ ВЫВОДОВ: 31.7 MM; СРОК СЛУЖБЫ: 12000 HOUR; ПУЛЬСИРУЮЩИЙ ТОК: 17 A; СЕРИЯ: B43456; УПАКОВКА: BULK; ТОРГОВАЯ МАРКА: EPCOS / TDK; ТИП ПРОДУКТА: ELECTROLYTIC CAPACITORS; ПОДКАТЕГОРИЯ: CAPACITORS; ТИП ВЫВОДОВ: SCREW; ТЕСТОВАЯ ЧАСТОТА: 100 HZ; ДРУГИЕ НАЗВАНИЯ ТОВАРА №: B43456A5568M.</t>
  </si>
  <si>
    <t>B43456A5568M000</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</si>
  <si>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2700 UF, НОМИНАЛЬНОЕ НАПРЯЖЕНИЕ ПОСТОЯННОГО ТОКА: 50 VDC, ДОПУСТИМОЕ ОТКЛОНЕНИЕ: 20 %, ЭФФЕКТИВНОЕ ПОСЛЕДОВАТЕЛЬНОЕ СОПРОТИВЛЕНИЕ: 172 MOHMS,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1.8 A, СЕРИЯ: SLP, УПАКОВКА: BULK, 100 , ТЕСТОВАЯ ЧАСТОТА: 120 HZ, ТИП: 105 DEG C, SNAP-IN, ALUMINUM, ELECTROLYTIC CAPACITORS</t>
  </si>
  <si>
    <t>SLP272M050C1P3</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</si>
  <si>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100 UF; НОМИНАЛЬНОЕ НАПРЯЖЕНИЕ ПОСТОЯННОГО ТОКА: 450 VDC; ДОПУСТИМОЕ ОТКЛОНЕНИЕ: 20 %; МИНИМАЛЬНАЯ РАБОЧАЯ ТЕМПЕРАТУРА: - 25 C; МАКСИМАЛЬНАЯ РАБОЧАЯ ТЕМПЕРАТУРА: + 105 C; КОЛИЧЕСТВО КОНТАКТОВ: 2 PIN; ДИАМЕТР: 22 MM; ДЛИНА: 25 MM; ШАГ ВЫВОДОВ: 10 MM; СРОК СЛУЖБЫ: 5000 HOUR; СЕРИЯ: VXH; КОЭФФИЦИЕНТ ЗАТУХАНИЯ, DF: 0.2; РАЗМЕР ФАБРИЧНОЙ УПАКОВКИ:РАЗМЕР ФАБРИЧНОЙ УПАКОВКИ: 200; ТЕСТОВАЯ ЧАСТОТА: 120 HZ; ВЕС ИЗДЕЛИЯ: 18,349 G</t>
  </si>
  <si>
    <t>КАТЕГОРИЯ ПРОДУКТА: МНОГОСЛОЙНЫЕ КЕРАМИЧЕСКИЕ КОНДЕНСАТОРЫ - ПОКРЫТИЕ С СОДЕРЖАНИЕМ СВИНЦА; СЕРИЯ: RDE; ТИП ВЫВОДОВ: RADIAL; ЁМКОСТЬ: 100 PF; НОМИНАЛЬНОЕ НАПРЯЖЕНИЕ ПОСТОЯННОГО ТОКА: 50 VDC; ДИЭЛЕКТРИЧЕСКИЙ: C0G (NP0); ДОПУСТИМОЕ ОТКЛОНЕНИЕ: 5 %; ШАГ ВЫВОДОВ: 5 MM; ФОРМА КОРПУСА: MONOLITHIC; МИНИМАЛЬНАЯ РАБОЧАЯ ТЕМПЕРАТУРА: - 55 C; МАКСИМАЛЬНАЯ РАБОЧАЯ ТЕМПЕРАТУРА: + 125 C; ПРОДУКТ: GENERAL TYPE MLCCS; ДЛИНА: 4 MM; ШИРИНА: 2.5 MM; ВЫСОТА: 3.5 MM; УПАКОВКА: AMMO PACK;  ОРГОВАЯ МАРКА: MURATA ELECTRONICS; ЕМКОСТЬ - НФ: 0.1 NF; КЛАСС: CLASS 1; ДИАМЕТР КАБЕЛЯ: 0.5 MM; ИСПОЛНЕНИЕ ВЫВОДОВ: INSIDE KINK; ДИАПАЗОН РАБОЧИХ ТЕМПЕРАТУР: - 55 C TO + 125 C; ТИП ПРОДУКТА: CERAMIC CAPACITORS; ПОДКАТЕГОРИЯ: CAPACITORS; ТЕМПЕРАТУРНЫЙ КОЭФФИЦИЕНТ / КОД: +/- 30 PPM / C. ТИП: RADIAL LEAD TYPE MONOLITHIC CERAMIC CAPACITORS (ONLY FOR GENERAL USE) (DC25V-DC1KV); НОМИНАЛЬНОЕ НАПРЯЖЕНИЕ: 50 VDC.</t>
  </si>
  <si>
    <t>RDE5C1H101J0M1H03A</t>
  </si>
  <si>
    <t>КАТЕГОРИЯ ПРОДУКТА: ПЛЕНОЧНЫЕ КОНДЕНСАТОРЫ; СЕРИЯ: B32620; ТИП ВЫВОДОВ: RADIAL; ПРОДУКТ: GENERAL FILM CAPACITORS; ДИЭЛЕКТРИЧЕСКИЙ: POLYPROPYLENE (PP); ЁМКОСТЬ: 0.033 UF; НОМИНАЛЬНОЕ НАПРЯЖЕНИЕ ПОСТОЯННОГО ТОКА: 400 VDC; НОМИНАЛЬНОЕ НАПРЯЖЕНИЕ ПЕРЕМЕННОГО ТОКА: 200 VAC; ДОПУСТИМОЕ ОТКЛОНЕНИЕ: 5 %; КОЛИЧЕСТВО КОНТАКТОВ: 2 PIN; ШАГ ВЫВОДОВ: 7.5 MM; ИСПОЛНЕНИЕ ВЫВОДОВ: STRAIGHT; МИНИМАЛЬНАЯ РАБОЧАЯ ТЕМПЕРАТУРА: - 55 C; МАКСИМАЛЬНАЯ РАБОЧАЯ ТЕМПЕРАТУРА: + 100 C;  ЛИНА: 10.3 MM; ШИРИНА: 6 MM; ВЫСОТА: 12 MM; УПАКОВКА: BULK; ТОРГОВАЯ МАРКА: EPCOS / TDK; ЕМКОСТЬ - НФ:33 NF; ЕМКОСТЬ - ПФ: 33000 PF; ДИАМЕТР КАБЕЛЯ: 0.5 MM; ТИП ПРОДУКТА: FILM CAPACITORS; ПОДКАТЕГОРИЯ: CAPACITORS.</t>
  </si>
  <si>
    <t>КАТЕГОРИЯ ПРОДУКТА: ПЛЕНОЧНЫЕ КОНДЕНСАТОРЫ; СЕРИЯ: B32621; ТИП ВЫВОДОВ: RADIAL; ПРОДУКТ: AC AND PULSE FILM CAPACITORS; ДИЭЛЕКТРИЧЕСКИЙ: POLYPROPYLENE (PP); ЁМКОСТЬ: 0.047 UF; НОМИНАЛЬНОЕ НАПРЯЖЕНИЕ ПОСТОЯННОГО ТОКА: 400 VDC; НОМИНАЛЬНОЕ НАПРЯЖЕНИЕ ПЕРЕМЕННОГО ТОКА: 200 VAC; ДОПУСТИМОЕ ОТКЛОНЕНИЕ: 5 %; КОЛИЧЕСТВО КОНТАКТОВ: 2 PIN; ШАГ ВЫВОДОВ: 10 MM; ИСПОЛНЕНИЕ ВЫВОДОВ: STRAIGHT; МИНИМАЛЬНАЯ РАБОЧАЯ ТЕМПЕРАТУРА: - 55 C; МАКСИМАЛЬНАЯ РАБОЧАЯ ТЕМПЕРАТУРА: + 100 C;  ЛИНА: 13 MM; ШИРИНА: 6 MM; ВЫСОТА: 12 MM; УПАКОВКА: BULK; ТОРГОВАЯ МАРКА: EPCOS / TDK; ЕМКОСТЬ - НФ: 47 NF; ЕМКОСТЬ - ПФ: 47000 PF; ДИАМЕТР КАБЕЛЯ: 0.6 MM; СРОК СЛУЖБЫ: 200000 HOUR; ТИП ПРОДУКТА: FILM CAPACITORS; ПОДКАТЕГОРИЯ: CAPACITORS.</t>
  </si>
  <si>
    <t>B32621A4473J000</t>
  </si>
  <si>
    <t>КАТЕГОРИЯ ПРОДУКТА: ПЛЕНОЧНЫЕ КОНДЕНСАТОРЫ; СЕРИЯ: B32682; ТИП ВЫВОДОВ: RADIAL; ПРОДУКТ: AC AND PULSE FILM CAPACITORS; ДИЭЛЕКТРИЧЕСКИЙ: POLYPROPYLENE (PP); ЁМКОСТЬ: 0.022 UF; НОМИНАЛЬНОЕ НАПРЯЖЕНИЕ ПОСТОЯННОГО ТОКА: 630 VDC; НОМИНАЛЬНОЕ НАПРЯЖЕНИЕ ПЕРЕМЕННОГО ТОКА: 300 VAC; ДОПУСТИМОЕ ОТКЛОНЕНИЕ: 5 %; КОЛИЧЕСТВО КОНТАКТОВ: 2 PIN; ШАГ ВЫВОДОВ: 15 MM; ИСПОЛНЕНИЕ ВЫВОДОВ: STRAIGHT; МИНИМАЛЬНАЯ РАБОЧАЯ ТЕМПЕРАТУРА:- 55 C; МАКСИМАЛЬНАЯ РАБОЧАЯ ТЕМПЕРАТУРА: + 100 C; ДЛИНА: 18 MM; ШИРИНА: 12.5 MM; ВЫСОТА: 7 MM; УПАКОВКА: BULK ; ТОРГОВАЯ МАРКА: EPCOS / TDK; ЕМКОСТЬ - НФ: 22 NF; ЕМКОСТЬ - ПФ: 22000 PF; ДИАМЕТР КАБЕЛЯ: 0.8 MM; ТИП ПРОДУКТА: FILM CAPACITORS; ПОДКАТЕГОРИЯ: CAPACITORS; ТИП: METALLIZED POLYPROPYLENE; ДРУГИЕ НАЗВАНИЯ ТОВАРА №: B32682A6223J000.</t>
  </si>
  <si>
    <t>B32682A6223J000</t>
  </si>
  <si>
    <t>КАТЕГОРИЯ ПРОДУКТА: ЗАЩИЩЕННЫЕ КОНДЕНСАТОРЫ; ПРОДУКТ: SAFETY FILM CAPACITORS; ТИП ВЫВОДОВ: RADIAL; ДИЭЛЕКТРИЧЕСКИЙ: POLYPROPYLENE (PP); ЁМКОСТЬ: 1 UF; НОМИНАЛЬНОЕ НАПРЯЖЕНИЕ ПЕРЕМЕННОГО ТОКА: 330 VAC; НОМИНАЛЬНОЕ НАПРЯЖЕНИЕ ПОСТОЯННОГО ТОКА: 760 VDC; ДОПУСТИМОЕ ОТКЛОНЕНИЕ: 20 % ; КОЛИЧЕСТВО КОНТАКТОВ: 2 PIN; ШАГ ВЫВОДОВ: 27.5 MM; ИСПОЛНЕНИЕ ВЫВОДОВ: STRAIGHT; МИНИМАЛЬНАЯ РАБОЧАЯ ТЕМПЕРАТУРА: - 40 C; МАКСИМАЛЬНАЯ РАБОЧАЯ ТЕМПЕРАТУРА: + 110 C; РЕЙТИНГ БЕЗОПАСНОСТИ: X1;  ЛИНА: 31.5 MM; ШИРИНА: 13.5 MM; ВЫСОТА: 23 MM; СЕРИЯ: B32914X3; УПАКОВКА: BULK; ТОРГОВАЯ МАРКА: EPCOS / TDK ; ЕМКОСТЬ - НФ: 1000 NF; ТИП ПРОДУКТА: SAFETY CAPACITORS; ПОДКАТЕГОРИЯ: CAPACITORS; ДРУГИЕ НАЗВАНИЯ ТОВАРА №: B32914A3105M000.</t>
  </si>
  <si>
    <t>КАТЕГОРИЯ ПРОДУКТА: ПЛЕНОЧНЫЕ КОНДЕНСАТОРЫ; СЕРИЯ: R53B; ТИП ВЫВОДОВ: RADIAL; ПРОДУКТ: SUPPRESSION FILM CAPACITORS; ДИЭЛЕКТРИЧЕСКИЙ: POLYPROPYLENE (PP); ЁМКОСТЬ: 6.8 UF; НОМИНАЛЬНОЕ НАПРЯЖЕНИЕ ПОСТОЯННОГО ТОКА: 1 KVDC; НОМИНАЛЬНОЕ НАПРЯЖЕНИЕ ПЕРЕМЕННОГО ТОКА: 350 VAC; ДОПУСТИМОЕ ОТКЛОНЕНИЕ: 20 %; КОЛИЧЕСТВО КОНТАКТОВ: 2 PIN; ШАГ ВЫВОДОВ: 37.5 MM; ИСПОЛНЕНИЕ ВЫВОДОВ: STRAIGHT; МИНИМАЛЬНАЯ РАБОЧАЯ ТЕМПЕРАТУРА: - 40 C; МАКСИМАЛЬНАЯ РАБОЧАЯ ТЕМПЕРАТУРА: + 125 C; ДЛИНА: 42 MM;  ИРИНА: 24 MM; ВЫСОТА: 44 MM; КВАЛИФИКАЦИЯ: AEC-Q200; УПАКОВКА: TRAY; ТОРГОВАЯ МАРКА: KEMET; ЕМКОСТЬ - НФ: 6800 NF; ТИП ПРОДУКТА: FILM CAPACITORS; ПОДКАТЕГОРИЯ: CAPACITORS; ТИП: METALLIZED POLYPROPYLENE FILM EMI SUPPRESSION CAPACITOR.</t>
  </si>
  <si>
    <t>R53BW46805000K</t>
  </si>
  <si>
    <t>КАТЕГОРИЯ ПРОДУКТА: ПЛЕНОЧНЫЕ КОНДЕНСАТОРЫ; СЕРИЯ: B32674D; ТИП ВЫВОДОВ: RADIAL; ПРОДУКТ: DC LINK FILM CAPACITORS; ДИЭЛЕКТРИЧЕСКИЙ: POLYPROPYLENE (PP); ЁМКОСТЬ: 1.5 UF; НОМИНАЛЬНОЕ НАПРЯЖЕНИЕ ПОСТОЯННОГО ТОКА: 450 VDC; НОМИНАЛЬНОЕ НАПРЯЖЕНИЕ ПЕРЕМЕННОГО ТОКА: 275 VAC; ДОПУСТИМОЕ ОТКЛОНЕНИЕ: 10 %; КОЛИЧЕСТВО КОНТАКТОВ: 2 PIN; ШАГ ВЫВОДОВ: 27.5 MM; ИСПОЛНЕНИЕ ВЫВОДОВ: STRAIGHT; МИНИМАЛЬНАЯ РАБОЧАЯ ТЕМПЕРАТУРА: - 55 C; МАКСИМАЛЬНАЯ РАБОЧАЯ ТЕМПЕРАТУРА: + 105 C; ДЛИНА: 31.5 MM;  ИРИНА: 11 MM; ВЫСОТА: 19 MM; ЭФФЕКТИВНОЕ ПОСЛЕДОВАТЕЛЬНОЕ СОПРОТИВЛЕНИЕ: 7.9 MOHMS; УПАКОВКА: BULK; ТОРГОВАЯ МАРКА: EPCOS / TDK; ЕМКОСТЬ - НФ: 1500 NF; ТИП ПРОДУКТА: FILM CAPACITORS; ПОДКАТЕГОРИЯ: CAPACITORS; ТИП: FILM CAPACITORS; ДРУГИЕ НАЗВАНИЯ ТОВАРА №: B32674D4155K000.</t>
  </si>
  <si>
    <t>КАТЕГОРИЯ ПРОДУКТА: ЗАЩИЩЕННЫЕ КОНДЕНСАТОРЫ; ПРОДУКТ: SAFETY FILM CAPACITORS; ТИП ВЫВОДОВ: RADIAL; ДИЭЛЕКТРИЧЕСКИЙ: POLYPROPYLENE (PP); ЁМКОСТЬ: 0.047 UF;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15 MM; ИСПОЛНЕНИЕ ВЫВОДОВ: STRAIGHT; МИНИМАЛЬНАЯ РАБОЧАЯ ТЕМПЕРАТУРА: - 40 C; МАКСИМАЛЬНАЯ РАБОЧАЯ ТЕМПЕРАТУРА: + 110 C; РЕЙТИНГ БЕЗОПАСНОСТИ: Y2; ДЛИНА: 18 MM; ШИРИНА: 14.5 MM; ВЫСОТА: 8.5 MM; СЕРИЯ: B3202* - Y2 STANDARD; УПАКОВКА: BULK; ТОРГОВАЯ МАРКА: EPCOS / TDK; ЕМКОСТЬ - НФ: 47 NF; ЕМКОСТЬ - ПФ: 47000 PF; ДИАМЕТР КАБЕЛЯ: 0.8 MM; ТИП ПРОДУКТА: SAFETY CAPACITORS; ПОДКАТЕГОРИЯ: CAPACITORS;  ИП: EMI SUPPRESSION FILM CAPACITORS (MKP); ДРУГИЕ НАЗВАНИЯ ТОВАРА №: B32022A3473M000.</t>
  </si>
  <si>
    <t>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10 MM; ИСПОЛНЕНИЕ ВЫВОДОВ: STRAIGHT; МИНИМАЛЬНАЯ РАБОЧАЯ ТЕМПЕРАТУРА: - 40 C; МАКСИМАЛЬНАЯ РАБОЧАЯ ТЕМПЕРАТУРА: + 110 C; ДЛИНА: 13 MM;   ИРИНА: 4 MM; ВЫСОТА: 9 MM; СЕРИЯ: B3202* - Y2 STANDARD; УПАКОВКА: REEL; ТОРГОВАЯ МАРКА: EPCOS / TDK; ЕМКОСТЬ - НФ: 3.3 NF; ЕМКОСТЬ - МКФ: 0.0033 UF; ДИАМЕТР КАБЕЛЯ: 0.6 MM; ТИП ПРОДУКТА: SAFETY CAPACITORS; ПОДКАТЕГОРИЯ: CAPACITORS; ТИП: EMI SUPPRESSION; FILM CAPACITORS (MKP).</t>
  </si>
  <si>
    <t>КАТЕГОРИЯ ПРОДУКТА: ЗАЩИЩЕННЫЕ КОНДЕНСАТОРЫ; ПРОДУКТ: SAFETY FILM CAPACITORS; ТИП ВЫВОДОВ: RADIAL; ДИЭЛЕКТРИЧЕСКИЙ: POLYPROPYLENE (PP); ЁМКОСТЬ: 0.1 UF;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22.5 MM; ИСПОЛНЕНИЕ ВЫВОДОВ: STRAIGHT; МИНИМАЛЬНАЯ РАБОЧАЯ ТЕМПЕРАТУРА: - 40 C; МАКСИМАЛЬНАЯ РАБОЧАЯ ТЕМПЕРАТУРА: + 110 C; РЕЙТИНГ БЕЗОПАСНОСТИ: Y2;  ЛИНА: 26.5 MM; ШИРИНА: 8.5 MM; ВЫСОТА: 16.5 MM; СЕРИЯ: B3202* - Y2 STANDARD; УПАКОВКА: BULK; ТОРГОВАЯ МАРКА: EPCOS / TDK; ЕМКОСТЬ - НФ: 100 NF; ЕМКОСТЬ - ПФ: 100000 PF; ДИАМЕТР КАБЕЛЯ: 0.8 MM; ТИП ПРОДУКТА: SAFETY CAPACITORS; ПОДКАТЕГОРИЯ: CAPACITORS; ТИП: EMI SUPPRESSION CAPACITORS (MKP); ДРУГИЕ НАЗВАНИЯ ТОВАРА №: B32023A3104M000.</t>
  </si>
  <si>
    <t>КАТЕГОРИЯ ПРОДУКТА: ПЛЕНОЧНЫЕ КОНДЕНСАТОРЫ; СЕРИЯ: MKP1847; ТИП ВЫВОДОВ: RADIAL; ПРОДУКТ: AC AND PULSE FILM CAPACITORS; ДИЭЛЕКТРИЧЕСКИЙ: POLYPROPYLENE (PP); ЁМКОСТЬ: 15 UF; НОМИНАЛЬНОЕ НАПРЯЖЕНИЕ ПОСТОЯННОГО ТОКА: 700 VDC; НОМИНАЛЬНОЕ НАПРЯЖЕНИЕ ПЕРЕМЕННОГО ТОКА: 350 VAC; ДОПУСТИМОЕ ОТКЛОНЕНИЕ: 5 %; КОЛИЧЕСТВО КОНТАКТОВ: 2 PIN; ШАГ ВЫВОДОВ: 52.5 MM; ИСПОЛНЕНИЕ ВЫВОДОВ: STRAIGHT; МИНИМАЛЬНАЯ РАБОЧАЯ ТЕМПЕРАТУРА: - 40 C; МАКСИМАЛЬНАЯ РАБОЧАЯ ТЕМПЕРАТУРА: + 105 C; ДЛИНА: 57.5 MM; ШИРИНА: 25 MM; ВЫСОТА: 45 MM; УПАКОВКА: TRAY; ТОРГОВАЯ МАРКА: VISHAY / ROEDERSTEIN; ДИАМЕТР КАБЕЛЯ: 1.2 MM; СРОК СЛУЖБЫ: 60000 HOUR; ТИП ПРОДУКТА: FILM CAPACITORS; ПОДКАТЕГОРИЯ: CAPACITORS; ТИП: METALLIZED POLYPROPYLENE AC FILM CAPACITORS.</t>
  </si>
  <si>
    <t>MKP1847615354Y4</t>
  </si>
  <si>
    <t>VISHAY / ROEDERSTEIN</t>
  </si>
  <si>
    <t>КАТЕГОРИЯ ПРОДУКТА: ТВЕРДОТЕЛЬНЫЕ РЕЛЕ - ПЕЧАТНОГО МОНТАЖА; ВИД МОНТАЖА: PCB MOUNT; НОМИНАЛЬНЫЙ ТОК НАГРУЗКИ: 120 MA; НОМИНАЛЬНОЕ НАПРЯЖЕНИЕ НАГРУЗКИ: 400 VAC, 400 VDC; КОНФИГУРАЦИЯ КОНТАКТОВ РЕЛЕ: 2 FORM A (DPST-NO); ДИАПАЗОН УПРАВЛЯЮЩЕГО НАПРЯЖЕНИЯ: 1 VDC TO 1.3 VDC; УПАКОВКА / БЛОК: DIP-8; ТИП ВЫХОДА: MOSFET; ВХОДНОЙ ТОК: 50 MA; МИНИМАЛЬНАЯ РАБОЧАЯ ТЕМПЕРАТУРА: - 40 C; МАКСИМАЛЬНАЯ РАБОЧАЯ ТЕМПЕРАТУРА: + 85 C; ДЛИНА: 9.66 MM; ШИРИНА: 6.4 MM; ВЫСОТА: 3.65 MM;  ЕРИЯ: G3VM; ТОРГОВАЯ МАРКА: OMRON ELECTRONICS; ФОРМА КОНТАКТА: SPST (1 FORM A); СПОСОБ ИЗОЛЯЦИИ ВХОДА ОТ ВЫХОДА: OPTOCOUPLER; ВХОДНОЕ НАПРЯЖЕНИЕ: 5 V; ПРОДУКТ: SOLID STATE RELAYS; ТИП ПРОДУКТА: SSR - SOLID STATE RELAYS; ПОДКАТЕГОРИЯ: RELAYS;  ИП ВЫВОДОВ: SOLDER PIN; ТИП: HIGH CURRENT; ДРУГИЕ НАЗВАНИЯ ТОВАРА №: G3VM402C.</t>
  </si>
  <si>
    <t>G3VM-402C</t>
  </si>
  <si>
    <t>ВЫКЛЮЧАТЕЛЬ МНГНОВЕННОГО ДЕЙСТВИЯ</t>
  </si>
  <si>
    <t>КАТЕГОРИЯ ПРОДУКТА: БАЗОВЫЕ ВЫКЛЮЧАТЕЛИ / ВЫКЛЮЧАТЕЛИ МГНОВЕННОГО ДЕЙСТВИЯ; СЕРИЯ: SM; ТИП: MICRO SWITCH; ФОРМА КОНТАКТА: SPDT; ФУНКЦИЯ ПЕРЕКЛЮЧАТЕЛЯ: ON - (OFF), OFF - (ON); ПРИВОД: LEVER; НОМИНАЛЬНЫЙ ТОК: 5 A; НОМИНАЛЬНОЕ НАПРЯЖЕНИЕ ПЕРЕМЕННОГО ТОКА: 250 VAC; НОМИНАЛЬНОЕ НАПРЯЖЕНИЕ ПОСТОЯННОГО ТОКА: 30 VDC; ДЕЙСТВУЮЩАЯ СИЛА: 0.15 N; ТИП ВЫВОДОВ: SOLDER TURRET; ВИД МОНТАЖА: CHASSIS MOUNT; ТИП ПРИВОДА: LEVER; ТОРГВАЯ МАРКА: HONEYWELL; С ПОДСВЕТКОЙ: NON-ILLUMINATED;  ИП ПРОДУКТА: SNAP ACTION SWITCHES; ПОДКАТЕГОРИЯ: SWITCHES.</t>
  </si>
  <si>
    <t>311SM3-T</t>
  </si>
  <si>
    <t>КАТЕГОРИЯ ПРОДУКТА: РЧ СОЕДИНИТЕЛИ / КОАКСИАЛЬНЫЕ СОЕДИНИТЕЛИ; ПРОДУКТ: CONNECTORS; ПОСЛЕДОВАТЕЛЬНОСТЬ РАДИОЧАСТОТ: N TYPE; ТИП РАЗЪЁМА: PLUG (PIN); ИМПЕДАНС: 50 OHMS; МАКСИМАЛЬНАЯ ЧАСТОТА: 11 GHZ; ТИП ВЫВОДОВ: CLAMP; ОРИЕНТАЦИЯ: RIGHT ANGLE; ПОЛЯРНОСТЬ: STANDARD; ВИД МОНТАЖА: CABLE MOUNT / FREE HANGING; ТИП КАБЕЛЯ: RG-213/U, RG-214/U, GX-07272; МАТЕРИАЛ КОРПУСА: BRASS; ФОРМА КОРПУСА: RIGHT ANGLE; ТОРГОВАЯ МАРКА: HUBER+SUHNER; МАТЕРИАЛ КОНТАКТА: BRASS; КОНЦЕВАЯ ЗАДЕЛКА КОНТАКТОВ: SOLDER; ТИП КОНТАКТА: PIN (MALE); ИЗОЛЯЦИЯ: NON-ISOLATED; МАКСИМАЛЬНАЯ РАБОЧАЯ ТЕМПЕРАТУРА: + 165 C; МИНИМАЛЬНАЯ РАБОЧАЯ ТЕМПЕРАТУРА: - 65 C; ТИП ПРОДУКТА: RF CONNECTORS / COAXIAL CONNECTORS; СЕРИЯ: N; ПОДКАТЕГОРИЯ: RF INTERCONNECTS;  РУГИЕ НАЗВАНИЯ ТОВАРА №: 22650825.</t>
  </si>
  <si>
    <t>16_N-50-7-26/133_NE</t>
  </si>
  <si>
    <t>SULLINS CONNECTOR SOLUTIONS</t>
  </si>
  <si>
    <t>СОЕДИНИТЕЛЬНЫ РАЗЪЕМ (МАМА) ПРЯМОУГОЛЬНОЙ ФОРМЫ. ВРЕДНЫЕ ВЕЩЕСТВА ROHS  БЕЗ СВИНЦА; ТИП СОЕДИНЕНИЯ: HEADER; ТИП КОНТАКТА: FEMALE SOCKET; ЧИСЛО КОНТАКТОВ: 20; ЧИСЛО НАГРУЖЕННЫХ КОНТАКТОВ: ALL; ШАГ: 2.54 ММ (0.100"); КОЛИЧЕСТВР РЯДОВ: 2; РАССТОЯНИЕ РЯДА: 2.54 ММ (0.100"); ТИП МОНТАЖА: THROUGH HOLE, RIGHT ANGLE; ТИП ВЫВОДОВ: SOLDER; КОНТАКТ: ЗОЛОТО; ТОЛЩИНА КОНТАКТА: FLASH; ЦВЕТ: ЧЕРНЫЙ; ВСТРЕЧАЕТСЯ ПОД НАИМЕНОВАНИЕМ: S5563.</t>
  </si>
  <si>
    <t>ЦИЛИНДРИЧЕСКИЙ РАЗЪЕМ. КАТЕГОРИЯ ПРОДУКТА: КРУГОВОЙ МИЛ / ТЕХНИЧЕСКИЕ ХАРАКТЕРИСТИКИ СОЕДИНИТЕЛЯ; ROHS: N; КОЛИЧЕСТВО ПОЗИЦИЙ: 4 POSITION; ТИП КОНТАКТА: PIN (MALE); ПРОДУКТ: PLUGS; ФОРМА ОБОЛОЧКИ: STRAIGHT; ТИП АВАРИЙНОЙ ЛАМПЫ: MIL-DTL-38999; ТИП ВЫВОДОВ: CRIMP; ПОКРЫТИЕ КОНТАКТА: GOLD; МАТЕРИАЛ КОНТАКТА: COPPER ALLOY; ТОРГОВАЯ МАРКА: AMPHENOL AEROSPACE; ТИП ПРОДУКТА: CIRCULAR MIL SPEC CONNECTOR; ПОДКАТЕГОРИЯ: CIRCULAR CONNECTORS.</t>
  </si>
  <si>
    <t>AMPHENOL AEROSPACE</t>
  </si>
  <si>
    <t>СОЕДИНИТЕЛИ ЭЛЕКТРИЧЕСКИЕ: КОНТАКТЫ, РАЗЪЕМЫ, НАКОНЕЧНИКИ. КАТЕГОРИЯ ПРОДУКТА: СЪЕМНЫЕ КЛЕММНЫЕ КОЛОДКИ; ПРОДУКТ: PLUGS; КОЛИЧЕСТВО ПОЗИЦИЙ: 4 POSITION; ШАГ: 5.08 MM; СПОСОБ СОЕДИНЕНИЯ: SCREW; ТИП ВЫВОДОВ: SCREW; ВИД МОНТАЖА: CABLE MOUNTS; НОМИНАЛЬНЫЙ ТОК: 12 A; НОМИНАЛЬНОЕ НАПРЯЖЕНИЕ: 320 V;  ИНИМАЛЬНЫЙ СОРТАМЕНТ ПРОВОДА : 24 AWG; МАКСИМАЛЬНЫЙ СОРТАМЕНТ ПРОВОДА: 12 AWG; СЕРИЯ: MSTB; УПАКОВКА: BULK; ТОРГОВАЯ МАРКА: PHOENIX CONTACT; МАТЕРИАЛ КОНТАКТА: COPPER; ПОКРЫТИЕ КОНТАКТА: TIN; КЛАСС ОГНЕОПАСНОСТИ: UL 94 V-0; ВЫСОТА: 15 MM;  АТЕРИАЛ КОРПУСА: POLYAMIDE (PA); ДЛИНА: 18.3 MM; ТИП ПРОДУКТА: PLUGGABLE TERMINAL BLOCKS; ПОДКАТЕГОРИЯ: TERMINAL BLOCKS; КОММЕРЧЕСКОЕ ОБОЗНАЧЕНИЕ: COMBICON CONTROL; ШИРИНА: 30.33 MM; ДРУГИЕ НАЗВАНИЯ ТОВАРА №: MSTB_2,5/_4-STF-5,08 MSTB254STF508.</t>
  </si>
  <si>
    <t>СОЕДИНИТЕЛИ ЭЛЕКТРИЧЕСКИЕ: КОНТАКТЫ, РАЗЪЕМЫ, НАКОНЕЧНИКИ. КАТЕГОРИЯ ПРОДУКТА: СЪЕМНЫЕ КЛЕММНЫЕ КОЛОДКИ; ПРОДУКТ: HEADERS; КОЛИЧЕСТВО ПОЗИЦИЙ: 8 POSITION; ШАГ: 2.5 MM; ТИП ВЫВОДОВ: SOLDER PIN; ВИД МОНТАЖА: THROUGH HOLE; НОМИНАЛЬНЫЙ ТОК: 6 A; НОМИНАЛЬНОЕ НАПРЯЖЕНИЕ: 160 V; СЕРИЯ: PTSM; УПАКОВКА: REEL;  ПАКОВКА: CUT TAPE; УПАКОВКА: MOUSEREEL; ТОРГОВАЯ МАРКА: PHOENIX CONTACT; ЦВЕТ: WHITE; ПОКРЫТИЕ КОНТАКТА: TIN; ВЫСОТА: 9.5 MM; МАТЕРИАЛ КОРПУСА: POLYAMIDE (PA); ДЛИНА: 5 MM; ТИП ПРОДУКТА: PLUGGABLE TERMINAL BLOCKS; ПОДКАТЕГОРИЯ: TERMINAL BLOCKS;  ОММЕРЧЕСКОЕ ОБОЗНАЧЕНИЕ: COMBICON COMPACT; ШИРИНА: 21.7 MM; ДРУГИЕ НАЗВАНИЯ ТОВАРА №: PTSM_0,5/_8-HV-2,5-THR_WH_R44 PTSM058HV25THRWHR44.</t>
  </si>
  <si>
    <t>СОЕДИНИТЕЛИ ЭЛЕКТРИЧЕСКИЕ: КОНТАКТЫ, РАЗЪЕМЫ, НАКОНЕЧНИКИ. КАТЕГОРИЯ ПРОДУКТА: СЪЕМНЫЕ КЛЕММНЫЕ КОЛОДКИ; ПРОДУКТ: HEADERS; КОЛИЧЕСТВО ПОЗИЦИЙ: 7 POSITION; ШАГ: 2.5 MM; ТИП ВЫВОДОВ: SOLDER PIN; ВИД МОНТАЖА: THROUGH HOLE; НОМИНАЛЬНЫЙ ТОК: 6 A; НОМИНАЛЬНОЕ НАПРЯЖЕНИЕ: 160 V; СЕРИЯ: PTSM; УПАКОВКА: REEL; УПАКОВКА: CUT TAPE; УПАКОВКА: MOUSEREEL; ТОРГОВАЯ МАРКА: PHOENIX CONTACT; ЦВЕТ: WHITE; ПОКРЫТИЕ КОНТАКТА: TIN; ВЫСОТА: 9.5 MM; МАТЕРИАЛ КОРПУСА: POLYAMIDE (PA); ДЛИНА: 5 MM; ТИП ПРОДУКТА: PLUGGABLE TERMINAL BLOCKS;  ОДКАТЕГОРИЯ: TERMINAL BLOCKS; КОММЕРЧЕСКОЕ ОБОЗНАЧЕНИЕ: COMBICON COMPACT; ШИРИНА: 19.2 MM; ДРУГИЕ НАЗВАНИЯ ТОВАРА №: PTSM_0,5/_7-HV-2,5-THR_WH_R44 PTSM057HV25THRWHR44.</t>
  </si>
  <si>
    <t>СОЕДИНИТЕЛИ ЭЛЕКТРИЧЕСКИЕ: КОНТАКТЫ, РАЗЪЕМЫ, НАКОНЕЧНИКИ. КАТЕГОРИЯ ПРОДУКТА: СЪЕМНЫЕ КЛЕММНЫЕ КОЛОДКИ; ПРОДУКТ: HEADERS; КОЛИЧЕСТВО ПОЗИЦИЙ: 6 POSITION; ШАГ: 2.5 MM; ТИП ВЫВОДОВ: SOLDER PIN; ВИД МОНТАЖА: THROUGH HOLE; НОМИНАЛЬНЫЙ ТОК: 6 A; НОМИНАЛЬНОЕ НАПРЯЖЕНИЕ: 160 V; СЕРИЯ: PTSM; УПАКОВКА: REEL; ПАКОВКА: CUT TAPE; УПАКОВКА: MOUSEREEL; ТОРГОВАЯ МАРКА: PHOENIX CONTACT; ЦВЕТ: WHITE; ПОКРЫТИЕ КОНТАКТА: TIN; ВЫСОТА: 9.5 MM; МАТЕРИАЛ КОРПУСА: POLYAMIDE (PA); ДЛИНА: 5 MM; ТИП ПРОДУКТА: PLUGGABLE TERMINAL BLOCKS; ПОДКАТЕГОРИЯ: TERMINAL BLOCKS;  ОММЕРЧЕСКОЕ ОБОЗНАЧЕНИЕ: COMBICON COMPACT; ШИРИНА: 16.7 MM; ДРУГИЕ НАЗВАНИЯ ТОВАРА №: PTSM_0,5/_6-HV-2,5-THR_WH_R32 PTSM056HV25THRWHR32.</t>
  </si>
  <si>
    <t>1815303</t>
  </si>
  <si>
    <t>СОЕДИНИТЕЛИ ЭЛЕКТРИЧЕСКИЕ: КОНТАКТЫ, РАЗЪЕМЫ, НАКОНЕЧНИКИ. КАТЕГОРИЯ ПРОДУКТА: СЪЕМНЫЕ КЛЕММНЫЕ КОЛОДКИ; ПРОДУКТ: HEADERS; КОЛИЧЕСТВО ПОЗИЦИЙ: 2 POSITION; ШАГ: 2.5 MM; ТИП ВЫВОДОВ: SOLDER PIN; ВИД МОНТАЖА: THROUGH HOLE; НОМИНАЛЬНЫЙ ТОК: 6 A; НОМИНАЛЬНОЕ НАПРЯЖЕНИЕ: 160 V; СЕРИЯ: PTSM; УПАКОВКА: REEL;  ПАКОВКА: CUT TAPE; УПАКОВКА: MOUSEREEL; ТОРГОВАЯ МАРКА: PHOENIX CONTACT; ЦВЕТ: WHITE; ПОКРЫТИЕ КОНТАКТА: TIN; ВЫСОТА: 9.5 MM; МАТЕРИАЛ КОРПУСА: POLYAMIDE (PA); ДЛИНА: 5 MM; ТИП ПРОДУКТА: PLUGGABLE TERMINAL BLOCKS; ПОДКАТЕГОРИЯ: TERMINAL BLOCKS;  ОММЕРЧЕСКОЕ ОБОЗНАЧЕНИЕ: COMBICON COMPACT; ШИРИНА: 6.7 MM; ДРУГИЕ НАЗВАНИЯ ТОВАРА №: PTSM_0,5/_2-HV-2,5-THR_WH_R32 PTSM052HV25THRWHR32.</t>
  </si>
  <si>
    <t>1815264</t>
  </si>
  <si>
    <t>РАЗЪЕМ НА ПЛАТУ, КАТЕГОРИЯ ПРОДУКТА: СЪЕМНЫЕ КЛЕММНЫЕ КОЛОДКИ; ПРОДУКТ: PLUGS; КОЛИЧЕСТВО ПОЗИЦИЙ: 3 POSITION; ШАГ: 2.5 MM; СПОСОБ СОЕДИНЕНИЯ: PUSH-IN; ТИП ВЫВОДОВ: SPRING CLAMP; ВИД МОНТАЖА: CABLE MOUNTS; НОМИНАЛЬНЫЙ ТОК: 6 A; НОМИНАЛЬНОЕ НАПРЯЖЕНИЕ: 160 V; МИНИМАЛЬНЫЙ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ТИП ПРОДУКТА: PLUGGABLE TERMINAL BLOCKS; ПОДКАТЕГОРИЯ: TERMINAL BLOCKS; КОММЕРЧЕСКОЕ ОБОЗНАЧЕНИЕ: COMBICON COMPACT; ШИРИНА: 8.6 MM; ДРУГИЕ НАЗВАНИЯ ТОВАРА №: PTSM_0,5/_3-P-2,5_WH PTSM053P25WH.</t>
  </si>
  <si>
    <t>РАЗЪЕМ НА ПЛАТУ, КАТЕГОРИЯ ПРОДУКТА: СЪЕМНЫЕ КЛЕММНЫЕ КОЛОДКИ; ПРОДУКТ: PLUGS; КОЛИЧЕСТВО ПОЗИЦИЙ: 4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ТИП ПРОДУКТА: PLUGGABLE TERMINAL BLOCKS; ПОДКАТЕГОРИЯ: TERMINAL BLOCKS; КОММЕРЧЕСКОЕ ОБОЗНАЧЕНИЕ: COMBICON COMPACT; ШИРИНА: 11.1 MM; ДРУГИЕ НАЗВАНИЯ ТОВАРА №: PTSM_0,5/_4-P-2,5_WH PTSM054P25WH.</t>
  </si>
  <si>
    <t>РАЗЪЕМ НА ПЛАТУ, КАТЕГОРИЯ ПРОДУКТА: СЪЕМНЫЕ КЛЕММНЫЕ КОЛОДКИ; ПРОДУКТ: PLUGS; КОЛИЧЕСТВО ПОЗИЦИЙ: 2 POSITION; ШАГ: 2.5 MM; СПОСОБ СОЕДИНЕНИЯ: PUSH-IN  ИП ВЫВОДОВ: SPRING CLAMP; ВИД МОНТАЖА: CABLE MOUNTS; НОМИНАЛЬНЫЙ ТОК: 6 A; НОМИНАЛЬНОЕ НАПРЯЖЕНИЕ: 160 V; МИНИМАЛЬНЫЙ СОРТАМЕНТ ПРОВОДА: 24 AWG; МАКСИМАЛЬНЫЙ СОРТАМЕНТ ПРОВОДА: 20 AWG; СЕРИЯ: PTSM; ТОРГОВАЯ МАРКА: PHOENIX CONTACT;  ОКРЫТИЕ КОНТАКТА: TIN; ВЫСОТА: 5 MM; МАТЕРИАЛ КОРПУСА: POLYAMIDE (PA); ДЛИНА: 15 MM; ТИП ПРОДУКТА: PLUGGABLE TERMINAL BLOCKS; ПОДКАТЕГОРИЯ: TERMINAL BLOCKS; КОММЕРЧЕСКОЕ ОБОЗНАЧЕНИЕ: COMBICON COMPACT; ШИРИНА: 6.1 MM; ДРУГИЕ НАЗВАНИЯ ТОВАРА №: PTSM_0,5/_2-P-2,5_WH PTSM052P25WH.</t>
  </si>
  <si>
    <t>СОЕДИНИТЕЛИ ЭЛЕКТРИЧЕСКИЕ: КОНТАКТЫ, РАЗЪЕМЫ, НАКОНЕЧНИКИ. КАТЕГОРИЯ ПРОДУКТА: СЪЕМНЫЕ КЛЕММНЫЕ КОЛОДКИ; ПРОДУКТ: PLUGS; КОЛИЧЕСТВО ПОЗИЦИЙ: 7 POSITION; ШАГ: 2.5 MM; СПОСОБ СОЕДИНЕНИЯ: PUSH-IN; ТИП ВЫВОДОВ: SPRING CLAMP; ВИД МОНТАЖА: CABLE MOUNTS; НОМИНАЛЬНЫЙ ТОК: 6 A; НОМИНАЛЬНОЕ НАПРЯЖЕНИЕ: 160 V;  ИНИМАЛЬНЫЙ СОРТАМЕНТ ПРОВОДА : 24 AWG; МАКСИМАЛЬНЫЙ СОРТАМЕНТ ПРОВОДА : 20 AWG; СЕРИЯ: PTSM; УПАКОВКА: BULK; ТОРГОВАЯ МАРКА: PHOENIX CONTACT; ПОКРЫТИЕ КОНТАКТА: TIN; ВЫСОТА: 5 MM; МАТЕРИАЛ КОРПУСА: POLYAMIDE (PA); ДЛИНА: 15 MM;  ИП ПРОДУКТА: PLUGGABLE TERMINAL BLOCKS; ПОДКАТЕГОРИЯ: TERMINAL BLOCKS; КОММЕРЧЕСКОЕ ОБОЗНАЧЕНИЕ: COMBICON COMPACT; ШИРИНА: 18.6 MM; ДРУГИЕ НАЗВАНИЯ ТОВАРА №: PTSM_0,5/_7-P-2,5_WH PTSM057P25WH.</t>
  </si>
  <si>
    <t>РАЗЪЕМ НА ПЛАТУ, КАТЕГОРИЯ ПРОДУКТА: ПРОВОДНЫЕ КЛЕММЫ И ЗАЖИМЫ; ПРОДУКТ: WIRE HOUSINGS; ТИП: RECEPTACLE HOUSING; КОЛИЧЕСТВО ПОЗИЦИЙ: 14 POSITION; ШАГ: 2 MM; КОЛИЧЕСТВО РЯДОВ: 2 ROW; ИНТЕРВАЛ МЕЖДУ РЯДАМИ: 2 MM; ВИД МОНТАЖА: CABLE MOUNT / FREE HANGING; ТИП ВЫВОДОВ: CRIMP; УГОЛ МОНТАЖА: STRAIGHT; ТИП КОНТАКТА: SOCKET (FEMALE); ПОКРЫТИЕ КОНТАКТА: GOLD; СЕРИЯ: J-TEK; КОММЕРЧЕСКОЕ ОБОЗНАЧЕНИЕ: DATAMATE; ПРИМЕНЕНИЕ: SUPPLIED WITH M80-0130001 CONTACTS LOOSE; СОРТАМЕНТ ПРОВОДА: 28 AWG TO 24 AWG;  ИНИМАЛЬНАЯ РАБОЧАЯ ТЕМПЕРАТУРА: - 55 C; МАКСИМАЛЬНАЯ РАБОЧАЯ ТЕМПЕРАТУРА:+ 125 C; ТОРГОВАЯ МАРКА: HARWIN; МАТЕРИАЛ КОНТАКТА: BERYLLIUM COPPER; ТИП КОНТАКТА: SOCKET; НОМИНАЛЬНЫЙ ТОК: 3 A; КЛАСС ОГНЕОПАСНОСТИ: UL 94V-0; ЦВЕТ КОЖУХА: BLACK;  ОРПУСА РАЗЪЕМОВ: FEMALE; МАТЕРИАЛ КОРПУСА: POLYPHENYLENE SULFIDE (PPS) ; СОПРОТИВЛЕНИЕ ИЗОЛЯЦИИ: 100 MOHMS; ТИП ПРОДУКТА: HEADERS &amp; WIRE HOUSINGS; ПОДКАТЕГОРИЯ: HEADERS &amp; WIRE HOUSINGS.</t>
  </si>
  <si>
    <t>M80-4861442</t>
  </si>
  <si>
    <t>РАЗЪЕМ НА ПЛАТУ, КАТЕГОРИЯ ПРОДУКТА: ПРОВОДНЫЕ КЛЕММЫ И ЗАЖИМЫ; ПРОДУКТ: HEADERS; ТИП: SHROUDED; КОЛИЧЕСТВО ПОЗИЦИЙ: 2 POSITION; ШАГ: 2 MM; КОЛИЧЕСТВО РЯДОВ: 1 ROW; ВИД МОНТАЖА: THROUGH HOLE; ТИП ВЫВОДОВ: SOLDER PIN; УГОЛ МОНТАЖА: STRAIGHT; ТИП КОНТАКТА: PIN (MALE); ПОКРЫТИЕ КОНТАКТА: GOLD; СЕРИЯ: L-TEK; КОММЕРЧЕСКОЕ ОБОЗНАЧЕНИЕ: DATAMATE; МИНИМАЛЬНАЯ РАБОЧАЯ ТЕМПЕРАТУРА: - 55 C; МАКСИМАЛЬНАЯ РАБОЧАЯ ТЕМПЕРАТУРА: + 125 C; УПАКОВКА: TUBE; ТОРГОВАЯ МАРКА: HARWIN; МАТЕРИАЛ КОНТАКТА: PHOSPHOR BRONZE;  ОМИНАЛЬНЫЙ ТОК: 3 A; ЦВЕТ КОЖУХА: BLACK; МАТЕРИАЛ КОРПУСА: THERMOPLASTIC; ТИП ПРОДУКТА: HEADERS &amp; WIRE HOUSINGS; ПОДКАТЕГОРИЯ: HEADERS &amp; WIRE HOUSINGS; НОМИНАЛЬНОЕ НАПРЯЖЕНИЕ: 120 V.</t>
  </si>
  <si>
    <t>M80-8820242</t>
  </si>
  <si>
    <t>КАТЕГОРИЯ ПРОДУКТА: ВЫСОКОСКОРОСТНЫЕ/МОДУЛЬНЫЕ РАЗЪЕМЫ; ПРОДУКТ: ACCESSORIES; ТИП ПРИНАДЛЕЖНОСТЕЙ: GUIDE PIN MODULE; СЕРИЯ:MULTI-GIG RT; УПАКОВКА: BULK; ТОРГОВАЯ МАРКА: TE CONNECTIVITY; МАТЕРИАЛ КОНТАКТА: ZINC ALLOY; ТИП ПРОДУКТА: HIGH SPEED / MODULAR CONNECTORS; ПОДКАТЕГОРИЯ: BACKPLANE CONNECTORS; КОММЕРЧЕСКОЕ ОБОЗНАЧЕНИЕ: VITA 46.</t>
  </si>
  <si>
    <t>1-1469491-4</t>
  </si>
  <si>
    <t>КАТЕГОРИЯ ПРОДУКТА: РАЗЪЕМЫ, КЛЕММЫ И ЗАЖИМЫ НА ПЛАТУ; ПРОДУКТ: HEADERS; ТИП: SOCKET; КОЛИЧЕСТВО ПОЗИЦИЙ: 6 POSITION; ШАГ: 2.54 MM; КОЛИЧЕСТВО РЯДОВ: 2 ROW; ИНТЕРВАЛ МЕЖДУ РЯДАМИ: 2.54 MM; ВИД МОНТАЖА: THROUGH HOLE; ТИП ВЫВОДОВ: SOLDER PIN;  ГОЛ МОНТАЖА: STRAIGHT; ТИП КОНТАКТА: SOCKET (FEMALE); ПОКРЫТИЕ КОНТАКТА: TIN; ДЛИНА КОНЕЧНОГО ЗАЖИМА: 2.92 MM; СЕРИЯ: SLW; КОММЕРЧЕСКОЕ ОБОЗНАЧЕНИЕ: TIGER BUY; ПРИМЕНЕНИЕ: BOARD-TO-BOARD; МИНИМАЛЬНАЯ РАБОЧАЯ ТЕМПЕРАТУРА: - 55 C; МАКСИМАЛЬНАЯ РАБОЧАЯ ТЕМПЕРАТУРА: + 105 C; УПАКОВКА: BULK; ТОРГОВАЯ МАРКА: SAMTEC; МАТЕРИАЛ КОНТАКТА: PHOSPHOR BRONZE; НОМИНАЛЬНЫЙ ТОК: 5.2 A; КЛАСС ОГНЕОПАСНОСТИ: UL 94 V-0; ЦВЕТ КОЖУХА: BLACK; МАТЕРИАЛ КОРПУСА: POLYESTER; ТИП ФИКСАЦИИ: UNLATCHED;  ИП ПРОДУКТА: HEADERS &amp; WIRE HOUSINGS; ПОДКАТЕГОРИЯ: HEADERS &amp; WIRE HOUSINGS; НОМИНАЛЬНОЕ НАПРЯЖЕНИЕ: 406 V.</t>
  </si>
  <si>
    <t>SLW</t>
  </si>
  <si>
    <t>КАТЕГОРИЯ ПРОДУКТА: СОЕДИНИТЕЛИ FFC И FPC; ПРОДУКТ: ACCESSORIES; КОЛИЧЕСТВО ПОЗИЦИЙ: 50 POSITION; УГОЛ МОНТАЖА: STRAIGHT; НОМИНАЛЬНЫЙ ТОК: 500 MA; СЕРИЯ: 503150; ТИП ПРИНАДЛЕЖНОСТЕЙ: PLUG JACKET COVER; МИНИМАЛЬНАЯ РАБОЧАЯ ТЕМПЕРАТУРА:- 40 C; МАКСИМАЛЬНАЯ РАБОЧАЯ ТЕМПЕРАТУРА: + 105 C; УПАКОВКА: BULK ; ТОРГОВАЯ МАРКА: MOLEX; ТИП РАЗЪЁМА: MALE; ЦВЕТ КОЖУХА: BLACK; МАТЕРИАЛ КОРПУСА: POLYESTER; ВИД МОНТАЖА: CABLE; ТИП ПРОДУКТА: FFC &amp; FPC CONNECTORS ; ПОДКАТЕГОРИЯ: FFC &amp; FPC CONNECTORS;  ОМИНАЛЬНОЕ НАПРЯЖЕНИЕ: 50 V.</t>
  </si>
  <si>
    <t>503150-5009</t>
  </si>
  <si>
    <t>КАТЕГОРИЯ ПРОДУКТА: СОЕДИНИТЕЛИ FFC И FPC; ПРОДУКТ: ACCESSORIES; КОЛИЧЕСТВО ПОЗИЦИЙ: 50 POSITION; УГОЛ МОНТАЖА: STRAIGHT; НОМИНАЛЬНЫЙ ТОК: 500 MA; СЕРИЯ: 503151; ТИП ПРИНАДЛЕЖНОСТЕЙ: PLUG JACKET COVER; МИНИМАЛЬНАЯ РАБОЧАЯ ТЕМПЕРАТУРА: - 40 C;М АКСИМАЛЬНАЯ РАБОЧАЯ ТЕМПЕРАТУРА: + 105 C; УПАКОВКА: BULK ; ТОРГОВАЯ МАРКА: MOLEX; ТИП РАЗЪЁМА: MALE; ЦВЕТ КОЖУХА: BLACK; МАТЕРИАЛ КОРПУСА: POLYESTER; ВИД МОНТАЖА: CABLE; ТИП ПРОДУКТА: FFC &amp; FPC CONNECTORS; ПОДКАТЕГОРИЯ: FFC &amp; FPC CONNECTORS;  ОМИНАЛЬНОЕ НАПРЯЖЕНИЕ: 50 V.</t>
  </si>
  <si>
    <t>503151-5009</t>
  </si>
  <si>
    <t>КАТЕГОРИЯ ПРОДУКТА: РАЗЪЕМЫ, КЛЕММЫ И ЗАЖИМЫ НА ПЛАТУ; ПРОДУКТ: HEADERS; ТИП: SOCKET; КОЛИЧЕСТВО ПОЗИЦИЙ: 26 POSITION; ШАГ: 2 MM; КОЛИЧЕСТВО РЯДОВ: 2 ROW; ТИП ВЫВОДОВ: CRIMP; УГОЛ МОНТАЖА: RIGHT ANGLE; ТИП КОНТАКТА: SOCKET (FEMALE); СЕРИЯ(ТИП): DF11;  ИНИМАЛЬНАЯ РАБОЧАЯ ТЕМПЕРАТУРА: - 30 C; МАКСИМАЛЬНАЯ РАБОЧАЯ ТЕМПЕРАТУРА: + 85 C; УПАКОВКА: BULK; ТОРГОВАЯ МАРКА: HIROSE CONNECTOR; НОМИНАЛЬНЫЙ ТОК: 2 A; КОРПУСА РАЗЪЕМОВ: SOCKET; МАТЕРИАЛ КОРПУСА: POLYAMIDE (PA); ТИП ПРОДУКТА: HEADERS &amp; WIRE HOUSINGS; ПОДКАТЕГОРИЯ: HEADERS &amp; WIRE HOUSINGS; НОМИНАЛЬНОЕ НАПРЯЖЕНИЕ: 250 V; ДРУГИЕ НАЗВАНИЯ ТОВАРА №: 543-0512-1-00.</t>
  </si>
  <si>
    <t>КАТЕГОРИЯ ПРОДУКТА: РАЗЪЕМЫ, КЛЕММЫ И ЗАЖИМЫ НА ПЛАТУ; ПРОДУКТ: HEADERS; ТИП: SOCKET; КОЛИЧЕСТВО ПОЗИЦИЙ: 26 POSITION; ШАГ: 2 MM; КОЛИЧЕСТВО РЯДОВ: 2 ROW; ТИП ВЫВОДОВ: CRIMP; УГОЛ МОНТАЖА: RIGHT ANGLE; ТИП КОНТАКТА: SOCKET (FEMALE); СЕРИЯ (ТИП): DF11;  ИНИМАЛЬНАЯ РАБОЧАЯ ТЕМПЕРАТУРА: - 30 C; МАКСИМАЛЬНАЯ РАБОЧАЯ ТЕМПЕРАТУРА: + 85 C; УПАКОВКА: BULK; ТОРГОВАЯ МАРКА: HIROSE CONNECTOR; НОМИНАЛЬНЫЙ ТОК: 2 A; КОРПУСА РАЗЪЕМОВ: SOCKET; МАТЕРИАЛ КОРПУСА: POLYAMIDE (PA); ТИП ПРОДУКТА: HEADERS &amp; WIRE HOUSINGS; ПОДКАТЕГОРИЯ: HEADERS &amp; WIRE HOUSINGS; НОМИНАЛЬНОЕ НАПРЯЖЕНИЕ: 250 V; ДРУГИЕ НАЗВАНИЯ ТОВАРА №: 543-0512-1-00.</t>
  </si>
  <si>
    <t>КАТЕГОРИЯ ПРОДУКТА: ДИОДЫ - ОБЩЕГО НАЗНАЧЕНИЯ, УПРАВЛЕНИЕ ПИТАНИЕМ, КОММУТАЦИЯ; ПРОДУКТ: SWITCHING DIODES; ВИД МОНТАЖА: SMD/SMT; УПАКОВКА / БЛОК: QUADRO MELF SOD-80-2 ; ПИКОВОЕ ОБРАТНОЕ НАПРЯЖЕНИЕ: 100 V; МАКСИМАЛЬНЫЙ ТОК ПЕРЕГРУЗКИ: 2 A; IF - ПРЯМОЙ ТОК: 150 MA; КОНФИГУРАЦИЯ: SINGLE; ВРЕМЯ ВОССТАНОВЛЕНИЯ: 8 NS; VF - ПРЯМОЕ НАПРЯЖЕНИЕ: 1 V; IR - ОБРАТНЫЙ ТОК : 50 UA; МИНИМАЛЬНАЯ РАБОЧАЯ ТЕМПЕРАТУРА: - 65 C; МАКСИМАЛЬНАЯ РАБОЧАЯ ТЕМПЕРАТУРА: + 175 C; УПАКОВКА: REEL; УПАКОВКА: CUT TAPE; УПАКОВКА: MOUSEREEL; ТОРГОВАЯ МАРКА: VISHAY SEMICONDUCTORS ; ВЫСОТА: 1.5 MM; ДЛИНА: 3.5 MM; ТИП ПРОДУКТА: DIODES - GENERAL PURPOSE, POWER, SWITCHING ; ПОДКАТЕГОРИЯ: DIODES &amp; RECTIFIERS. ТИП: SWITCHING DIODE; ШИРИНА: 1.7 MM.</t>
  </si>
  <si>
    <t>LS4148-GS18</t>
  </si>
  <si>
    <t>КАТЕГОРИЯ ПРОДУКТА: ПОДАВИТЕЛИ ЭСР / ДИОДЫ ДЛЯ ПОДАВЛЕНИЯ ПЕРЕХОДНЫХ СКАЧКОВ НАПРЯЖЕНИЯ; ТИП ПРОДУКТА: TVS DIODES; ПОЛЯРНОСТЬ: BIDIRECTIONAL; РАБОЧЕЕ НАПРЯЖЕНИЕ: 204 V; КОЛИЧЕСТВО КАНАЛОВ: 1 CHANNEL; ТИП ВЫВОДОВ: AXIAL; УПАКОВКА / БЛОК: P600-2; НАПРЯЖЕНИЕ ПРОБОЯ: 227.9 V; НАПРЯЖЕНИЕ ФИКСАЦИИ: 329 V; PPPM - ПИКОВОЕ РАССЕИВАНИЕ МОЩНОСТИ: 20 KW; VЕСР - НАПРЯЖЕНИЕ ЭЛЕКТРОСТАТИЧЕСКОГО РАЗРЯДА ПРИ КОНТАКТЕ: 30 KV; VЕСР - НАПРЯЖЕНИЕ ЭЛЕКТРОСТАТИЧЕСКОГО РАЗРЯДА ПРИ ВОЗДУШНОМ ЗАЗОРЕ: 30 KV; IПИ - ПИКОВЫЙ ИМПУЛЬСНЫЙ ТОК: 61.4 A; МИНИМАЛЬНАЯ РАБОЧАЯ ТЕМПЕРАТУРА: - 55 C; МАКСИМАЛЬНАЯ РАБОЧАЯ ТЕМПЕРАТУРА: + 175 C; СЕРИЯ: 20KPA; УПАКОВКА: REEL; УПАКОВКА: CUT TAPE; ТОРГОВАЯ МАРКА: LITTELFUSE; PD - РАССЕИВАНИЕ МОЩНОСТИ: 8 W;  ОДКАТЕГОРИЯ: TVS DIODES / ESD SUPPRESSION DIODES.</t>
  </si>
  <si>
    <t>20KPA204CA</t>
  </si>
  <si>
    <t>ТРАНЗИСТОР БИПОЛЯРНЫЙ 347 МВТ</t>
  </si>
  <si>
    <t>ТРАНЗИСТОР БИПОЛЯРНЫЙ 347 МВТ, КАТЕГОРИЯ ПРОДУКТА: БИПОЛЯРНЫЕ ТРАНЗИСТОРЫ - BJT; ВИД МОНТАЖА: SMD/SMT; УПАКОВКА / БЛОК: SOT-1123-3; ПОЛЯРНОСТЬ ТРАНЗИСТОРА: NPN; КОНФИГУРАЦИЯ: SINGLE; НАПРЯЖЕНИЕ КОЛЛЕКТОР-ЭМИТТЕР (VCEO), МАКС.: 45 V; НАПРЯЖЕНИЕ КОЛЛЕКТОР-БАЗА (VCBO): 50 V; НАПРЯЖЕНИЕ ЭМИТТЕР-БАЗА (VEBO): 6 V; НАПРЯЖЕНИЕ НАСЫЩЕНИЯ КОЛЛЕКТОР-ЭМИТТЕР: 600 MV; МАКСИМАЛЬНЫЙ ПОСТОЯННЫЙ ТОК КОЛЛЕКТОРА: 100 MA; PD - РАССЕИВАНИЕ МОЩНОСТИ: 347 MW; МИНИМАЛЬНАЯ РАБОЧАЯ ТЕМПЕРАТУРА: - 55 C; МАКСИМАЛЬНАЯ РАБОЧАЯ ТЕМПЕРАТУРА: + 150 C; СЕРИЯ: NST847BF3T5G; УПАКОВКА: REEL; УПАКОВКА: CUT TAPE; УПАКОВКА: MOUSEREEL; КОЛЛЕКТОР ПОСТОЯННОГО ТОКА/МИН. КОЭФФ. УСИЛЕНИЯ ТРАНЗИСТОРА (HFE): 200 AT 2 MA, 5 V; КОЭФФИЦИЕНТ УСИЛЕНИЯ ПО ПОСТОЯННОМУ ТОКУ (HFE), МАКС.: 200 AT 2 MA, 5 V; ВЫСОТА: 0.37 MM; ДЛИНА: 0.6 MM; РАЗМЕР ФАБРИЧНОЙ УПАКОВКИ:РАЗМЕР ФАБРИЧНОЙ УПАКОВКИ: 8000; ТЕХНОЛОГИЯ: SI; ШИРИНА: 0.8 MM; ВЕС ИЗДЕЛИЯ: 0,450 MG</t>
  </si>
  <si>
    <t>NST847BF3T5G</t>
  </si>
  <si>
    <t>ТРАНЗИСТОР МОП 250 ВТ</t>
  </si>
  <si>
    <t>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900 V; ID - НЕПРЕРЫВНЫЙ ТОК УТЕЧКИ: 18.5 A; RDS ВКЛ - СОПРОТИВЛЕНИЕ СТОК-ИСТОК: 299 MOHMS; VGS - НАПРЯЖЕНИЕ ЗАТВОР-ИСТОК: - 30 V, + 30 V; VGS TH - ПОРОГОВОЕ НАПРЯЖЕНИЕ ЗАТВОР-ИСТОК : 3 V; QG - ЗАРЯД ЗАТВОРА: 43 NC; МИНИМАЛЬНАЯ РАБОЧАЯ ТЕМПЕРАТУРА: - 55 C; МАКСИМАЛЬНАЯ РАБОЧАЯ ТЕМПЕРАТУРА: + 150 C; PD - РАССЕИВАНИЕ МОЩНОСТИ: 250 W; КАНАЛЬНЫЙ РЕЖИМ: ENHANCEMENT; КОММЕРЧЕСКОЕ ОБОЗНАЧЕНИЕ: SUPERMESH; УПАКОВКА: TUBE; ТОРГОВАЯ МАРКА: STMICROELECTRONICS; КОНФИГУРАЦИЯ: SINGLE; ТИП ПРОДУКТА: MOSFET; СЕРИЯ: STW21N90K5;  ОДКАТЕГОРИЯ: MOSFETS.</t>
  </si>
  <si>
    <t>СВЕТОДИОД НАКЛАДНОГО МОНТАЖА, КАТЕГОРИЯ ПРОДУКТА: СТАНДАРТНЫЕ СВЕТОДИОДЫ - НАКЛАДНОГО МОНТАЖА; ПРОДУКТ: RED LEDS; УПАКОВКА / БЛОК: 0805 (2012 METRIC); ОРИЕНТАЦИЯ: TOP VIEW; ЦВЕТ ОСВЕЩЕНИЯ: RED; IF - ПРЯМОЙ ТОК: 20 MA; VF - ПРЯМОЕ НАПРЯЖЕНИЕ: 1.95 V; ДЛИНА ВОЛНЫ/ЦВЕТОВАЯ ТЕМПЕРАТУРА: 630 NM; ИНТЕНСИВНОСТЬ ОСВЕЩЕНИЯ: 220 MCD; УГОЛ ОБЗОРА: 110 DEG; НОМИНАЛЬНАЯ МОЩНОСТЬ: 75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УПАКОВКИ:2000; ВЕС ИЗДЕЛИЯ: 1,814 MG</t>
  </si>
  <si>
    <t>APHCM2012SURCK-F01</t>
  </si>
  <si>
    <t>СВЕТОДИОД НАКЛАДНОГО МОНТАЖА, КАТЕГОРИЯ ПРОДУКТА: СТАНДАРТНЫЕ СВЕТОДИОДЫ - НАКЛАДНОГО МОНТАЖА; ПРОДУКТ: BI-COLOR LEDS; УПАКОВКА / БЛОК: 0805 (2012 METRIC); ОРИЕНТАЦИЯ: TOP VIEW; ЦВЕТ ОСВЕЩЕНИЯ: YELLOW; IF - ПРЯМОЙ ТОК: 20 MA; VF - ПРЯМОЕ НАПРЯЖЕНИЕ: 2 V; ДЛИНА ВОЛНЫ/ЦВЕТОВАЯ ТЕМПЕРАТУРА: 590 NM; ИНТЕНСИВНОСТЬ ОСВЕЩЕНИЯ: 150 MCD; УГОЛ ОБЗОРА: 110 DEG; НОМИНАЛЬНАЯ МОЩНОСТЬ: 75 MW; ДЛИНА: 2 MM; ВЫСОТА: 0.45 MM; ШИРИНА: 1.25 MM; МИНИМАЛЬНАЯ РАБОЧАЯ ТЕМПЕРАТУРА: - 40 C; МАКСИМАЛЬНАЯ РАБОЧАЯ ТЕМПЕРАТУРА: + 85 C; ЦВЕТ ЛИНЗЫ: COLORLESS; РАЗМЕРЫ ЛИНЗЫ: 1.3 MM X 1.25 MM; ФОРМА ЛИНЗЫ: RECTANGULAR; СВЕТОСИЛА ОБЪЕКТИВА: WATER CLEAR; УПАКОВКА: REEL; УПАКОВКА: CUT TAPE; УПАКОВКА: MOUSEREEL; ЧУВСТВИТЕЛЬНЫЙ К ВЛАЖНОСТИ: YES; ВИД МОНТАЖА: SMD/SMT; РАЗМЕР ФАБРИЧНОЙ УПАКОВКИ: 2000; ВЕС ИЗДЕЛИЯ: 1,814 MG</t>
  </si>
  <si>
    <t>КАТЕГОРИЯ ПРОДУКТА: СВЕТОДИОДНЫЕ ПАНЕЛЬНЫЕ ИНДИКАТОРЫ; ЦВЕТ ОСВЕЩЕНИЯ: GREEN; РАЗМЕР ОТВЕРСТИЙ ДЛЯ МОНТАЖА: 6 MM; ВИД МОНТАЖА: PANEL MOUNT; ТИП ВЫВОДОВ: SOLDER TAB; ЦВЕТ/ФОРМА ЛИНЗЫ: CLEAR; РАЗМЕР СВЕТОДИОДА: 3 MM; VF - ПРЯМОЕ НАПРЯЖЕНИЕ: 2.2 V; СЕРИЯ: Q6; ТОРГОВАЯ МАРКА: APEM; ПАРАМЕТРЫ IP: IP67; ЦВЕТ ЛИНЗЫ: CLEAR; ИНТЕНСИВНОСТЬ ОСВЕЩЕНИЯ: 12 MCD; ТИП МОНТАЖА: NUT AND WASHER; ПРОДУКТ: INDICATORS; ТИП ПРОДУКТА: LED PANEL MOUNT INDICATORS; ПОДКАТЕГОРИЯ: LED INDICATION;  ОММЕРЧЕСКОЕ ОБОЗНАЧЕНИЕ: Q; УГОЛ ОБЗОРА: 100 DEG.</t>
  </si>
  <si>
    <t>Q6F1BXXG02E</t>
  </si>
  <si>
    <t>КАТЕГОРИЯ ПРОДУКТА: СТАНДАРТНЫЕ СВЕТОДИОДЫ - СКВОЗНОГО МОНТАЖА; ПРОДУКТ: ORANGE LEDS; УПАКОВКА / БЛОК: T-1 3/4 (5 MM); ЦВЕТ ОСВЕЩЕНИЯ: ORANGE; ДЛИНА ВОЛНЫ/ЦВЕТОВАЯ ТЕМПЕРАТУРА: 610 NM; ИНТЕНСИВНОСТЬ ОСВЕЩЕНИЯ: 45 MCD; УГОЛ ОБЗОРА: 30 DEG;  F - ПРЯМОЙ ТОК: 10 MA; VF - ПРЯМОЕ НАПРЯЖЕНИЕ: 1.95 V; НОМИНАЛЬНАЯ МОЩНОСТЬ: 62.5 MW; ДЛИНА: 5.9 MM; ШИРИНА: 5.9 MM; ВЫСОТА: 8.6 MM; РАЗМЕР СВЕТОДИОДА: T-1 3/4 (5 MM); МИНИМАЛЬНАЯ РАБОЧАЯ ТЕМПЕРАТУРА: - 40 C; МАКСИМАЛЬНАЯ РАБОЧАЯ ТЕМПЕРАТУРА:+ 85 C; ЦВЕТ ЛИНЗЫ: ORANGE; РАЗМЕРЫ ЛИНЗЫ: 5 MM; ФОРМА ЛИНЗЫ: DOME; СВЕТОСИЛА ОБЪЕКТИВА: DIFFUSED; УПАКОВКА: BULK; ТОРГОВАЯ МАРКА: KINGBRIGHT; ВИД МОНТАЖА: THROUGH HOLE; РАБОЧЕЕ НАПРЯЖЕНИЕ ПИТАНИЯ: 2.05 V; ТИП ПРОДУКТА: LED - STANDARD; ПОДКАТЕГОРИЯ: LEDS.</t>
  </si>
  <si>
    <t>WP7113ND</t>
  </si>
  <si>
    <t>КАТЕГОРИЯ ПРОДУКТА: БЫСТРОДЕЙСТВУЮЩИЕ ОПТОПАРЫ; УПАКОВКА / БЛОК: SMD-8; ДИАПАЗОН ДАННЫХ: 1 MB/S; КОЛИЧЕСТВО КАНАЛОВ: 1 CHANNEL; ТИП ВЫХОДА: PHOTOTRANSISTOR; НАПРЯЖЕНИЕ ИЗОЛЯЦИИ: 5300 VRMS; VF - ПРЯМОЕ НАПРЯЖЕНИЕ: 1.33 V; IF - ПРЯМОЙ ТОК: 16 MA;  R - ОБРАТНОЕ НАПРЯЖЕНИЕ: 5 V; PD - РАССЕИВАНИЕ МОЩНОСТИ: 100 MW; КОЭФФИЦИЕНТ ПЕРЕДАЧИ ПО ТОКУ: 16 %; МИНИМАЛЬНАЯ РАБОЧАЯ ТЕМПЕРАТУРА: 0 C; МАКСИМАЛЬНАЯ РАБОЧАЯ ТЕМПЕРАТУРА: + 70 C; УПАКОВКА: REEL; УПАКОВКА: CUT TAPE; УПАКОВКА: MOUSEREEL;  ОРГОВАЯ МАРКА: VISHAY SEMICONDUCTORS; ВРЕМЯ СПАДА: 5 NS; ВЫСОТА: 3.81 MM ; ДЛИНА: 9.91 MM; МАКСИМАЛЬНЫЙ КОЛЛЕКТОРНЫЙ ТОК: 8 MA; ВЫХОДНОЙ ТОК: 8 MA; ТИП ПРОДУКТА: HIGH SPEED OPTOCOUPLERS; ВРЕМЯ НАРАСТАНИЯ: 5 NS; ПОДКАТЕГОРИЯ: OPTOCOUPLERS;  ИРИНА: 6.81 MM.</t>
  </si>
  <si>
    <t>6N135-X007T</t>
  </si>
  <si>
    <t>КАТЕГОРИЯ ПРОДУКТА: КРИСТАЛЛЫ; ТИП ВЫВОДОВ: SMD/SMT; УПАКОВКА / БЛОК: 7 MM X 5 MM; ЁМКОСТЬ НАГРУЗКИ: 18 PF; ЧАСТОТА: 8 MHZ; ДОПУСТИМОЕ ОТКЛОНЕНИЕ: 30 PPM; СТАБИЛЬНОСТЬ ЧАСТОТЫ: 100 PPM; ЭФФЕКТИВНОЕ ПОСЛЕДОВАТЕЛЬНОЕ СОПРОТИВЛЕНИЕ: 60 OHMS;  РОВЕНЬ ВОЗБУЖДЕНИЯ: 100 UW; МИНИМАЛЬНАЯ РАБОЧАЯ ТЕМПЕРАТУРА: - 40 C; МАКСИМАЛЬНАЯ РАБОЧАЯ ТЕМПЕРАТУРА: + 125 C; ДЛИНА: 7 MM; ШИРИНА: 5 MM; ВЫСОТА: 1.3 MM; СЕРИЯ: CSM-8Q; УПАКОВКА: REEL; УПАКОВКА: CUT TAPE; УПАКОВКА: MOUSEREEL; ТОРГОВАЯ МАРКА: ECS; ВИД МОНТАЖА: SMD/SMT; ТИП ПРОДУКТА: CRYSTALS; ПОДКАТЕГОРИЯ: CRYSTALS; ТИП: SMD QUARTZ.</t>
  </si>
  <si>
    <t>МИКРОСХЕМА ИНТЕГРАЛЬНАЯ МОНОЛИТНАЯ - ИС ДЛЯ УПРАВЛЕНИЯ ПИТАНИЕМ.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</si>
  <si>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ИНТЕГРАЛЬНАЯ МИКРОСХЕМА, ДЛЯ УПРАВЛЕНИЯ ПИТАНИЕМ. КАТЕГОРИЯ ПРОДУКТА: КОНТРОЛЬНЫЕ ЦЕПИ; ТОРГОВАЯ МАРКА: ANALOG DEVICES; ТИП ПРОДУКТА: SUPERVISORY CIRCUITS; ПОДКАТЕГОРИЯ: PMIC - POWER MANAGEMENT ICS.</t>
  </si>
  <si>
    <t>ADM6823SYRJZ</t>
  </si>
  <si>
    <t>ИНТЕГРАЛЬНАЯ МИКРОСХЕМА, ДЛЯ УПРАВЛЕНИЯ ПИТАНИЕМ.КАТЕГОРИЯ ПРОДУКТА: КОНТРОЛЬНЫЕ ЦЕПИ; ТИП: VOLTAGE MONITORS; ВИД МОНТАЖА: SMD/SMT; УПАКОВКА / БЛОК: SOT-23-3; ПОРОГОВОЕ НАПРЯЖЕНИЕ: 2.88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+ 85 C; ТОЧНОСТЬ: 2.5 %; СЕРИЯ: DS1816R; УПАКОВКА: REEL; УПАКОВКА: CUT TAPE; УПАКОВКА: MOUSEREEL; ТОРГОВАЯ МАРКА: MAXIM INTEGRATED; СИГНАЛЫ ВКЛЮЧЕНИЯ ЧИПА: NO CHIP ENABLE ; ВЫСОТА: 0.94 MM; ДЛИНА: 2.92 MM; РАБОЧИЙ ТОК ИСТОЧНИКА ПИТАНИЯ: 35 UA; ПОРОГ ПОВЫШЕНИЯ НАПРЯЖЕНИЯ: 2.97 V; ОБНАРУЖЕНИЕ СБОЯ ЭЛЕКТРОПИТАНИЯ: YES; ТИП ПРОДУКТА: SUPERVISORY CIRCUITS; ПОДКАТЕГОРИЯ: PMIC - POWER MANAGEMENT ICS; НАПРЯЖЕНИЕ ПИТАНИЯ - МИН.: 0 V; ПОРОГ ПОНИЖЕНИЯ НАПРЯЖЕНИЯ: 2.8 V; ШИРИНА: 1.3 MM; ДРУГИЕ НАЗВАНИЯ ТОВАРА №: DS1816R 90-1816R+010.</t>
  </si>
  <si>
    <t>DS1816R-10+T&amp;R</t>
  </si>
  <si>
    <t>ИНТЕГРАЛЬНАЯ МОНОЛИТНАЯ МИКРОСХЕМА ФИЛЬТРА ВЫСОКИХ ЧАСТОТ, ДЛЯ ПОВЕРХНОСТНОГО МОНТАЖА НА ПЕЧАТНУЮ ПЛАТУ,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</si>
  <si>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ФИЛЬТР ВЫСОКИХ ЧАСТОТ. КАТЕГОРИЯ ПРОДУКТА: ФОРМИРОВАНИЕ СИГНАЛА; ТИП ПРОДУКТА: SIGNAL CONDITIONING; ПРОДУКТ: HIGH PASS FILTERS ; ЧАСТОТА: 1650 MHZ; ЧАСТОТНЫЙ ДИАПАЗОН: 300 MHZ TO 3000 MHZ; ПОЛОСА ПРОПУСКАНИЯ: 2700 MHZ; ИМПЕДАНС: 50 OHMS; ТИП ВЫВОДОВ: SMD/SMT; УПАКОВКА / БЛОК: 8.89 MM X 8.89 MM X 2.54 MM; МИНИМАЛЬНАЯ РАБОЧАЯ ТЕМПЕРАТУРА: - 40 C; МАКСИМАЛЬНАЯ РАБОЧАЯ ТЕМПЕРАТУРА: + 85 C; СЕРИЯ: RHP; УПАКОВКА: REEL; УПАКОВКА: CUT TAPE; УПАКОВКА: MOUSEREEL; ТОРГОВАЯ МАРКА: MINI-CIRCUITS; ВНОСИМЫЕ ПОТЕРИ: 0.5 DB; МОНТАЖ: SMD/SMT; ПОДКАТЕГОРИЯ: FILTERS; ТИП: LUMPED LC.</t>
  </si>
  <si>
    <t>RHP-180+</t>
  </si>
  <si>
    <t>КАТЕГОРИЯ ПРОДУКТА: ИС ПЕРЕКЛЮЧАТЕЛЯ ШИНЫ ПЕРЕДАЧИ ДАННЫХ; КОЛИЧЕСТВО ЦИФРОВЫХ РАЗРЯДОВ: 20 BIT; СОПРОТИВЛЕНИЕ ВО ВКЛЮЧЕННОМ СОСТОЯНИИ - МАКС.: 9.5 OHMS; ЗАДЕРЖКА РАСПРОСТРАНЕНИЯ - МАКС.: 250 PS; РАБОЧЕЕ НАПРЯЖЕНИЕ ПИТАНИЯ: 2.3 V TO 3.6 V;  ИНИМАЛЬНАЯ РАБОЧАЯ ТЕМПЕРАТУРА: - 40 C; МАКСИМАЛЬНАЯ РАБОЧАЯ ТЕМПЕРАТУРА: + 125 C; ВИД МОНТАЖА: SMD/SMT; УПАКОВКА / БЛОК: TSSOP-48; КВАЛИФИКАЦИЯ: AEC-Q100; УПАКОВКА: REEL; УПАКОВКА: CUT TAPE; УПАКОВКА: MOUSEREEL; ТОРГОВАЯ МАРКА: TEXAS INSTRUMENTS; ЧУВСТВИТЕЛЬНЫЙ К ВЛАЖНОСТИ: YES; ТИП ПРОДУКТА: DIGITAL BUS SWITCH ICS; СЕРИЯ: SN74CB3T16210-Q1; ПОДКАТЕГОРИЯ: SWITCH ICS; НАПРЯЖЕНИЕ ПИТАНИЯ - МАКС.: 3.6 V; НАПРЯЖЕНИЕ ПИТАНИЯ - МИН.: 2.3 V.</t>
  </si>
  <si>
    <t>CCB3T16210QDGGRQ1</t>
  </si>
  <si>
    <t>МИКРОСХЕМА ДРАЙВЕРОВ СВЕТОДИОДНЫХ ДИСПЛЕЕВ,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</si>
  <si>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ДРАЙВЕРЫ СВЕТОДИОДНЫХ ДИСПЛЕЕВ; СЕРИЯ: MAX6951; КОЛИЧЕСТВО ЦИФР: 8; КОЛИЧЕСТВО СЕГМЕНТОВ: 64; ВИД МОНТАЖА: SMD/SMT; УПАКОВКА / БЛОК: QSOP-16; РАБОЧЕЕ НАПРЯЖЕНИЕ ПИТАНИЯ: 2.7 V TO 5.5 V; НАПРЯЖЕНИЕ ПИТАНИЯ - МАКС.: 15 MA;  ИНИМАЛЬНАЯ РАБОЧАЯ ТЕМПЕРАТУРА: - 40 C; МАКСИМАЛЬНАЯ РАБОЧАЯ ТЕМПЕРАТУРА: + 85 C; УПАКОВКА: TUBE; ТОРГОВАЯ МАРКА: MAXIM INTEGRATED; ВЫСОТА: 1.55 MM; ВЫХОДНОЙ ТОК ВЫСОКОГО УРОВНЯ: - 50 MA; ДЛИНА: 4.98 MM; ВЫХОДНОЙ ТОК НИЗКОГО УРОВНЯ: 400 MA;  D - РАССЕИВАНИЕ МОЩНОСТИ: 667 MW; ПРОДУКТ: LED DISPLAY DRIVERS; ТИП ПРОДУКТА: LED DISPLAY DRIVERS; ПОДКАТЕГОРИЯ: DRIVER ICS; ШИРИНА: 3.99 MM; ДРУГИЕ НАЗВАНИЯ ТОВАРА №: MAX6951.</t>
  </si>
  <si>
    <t>MAX6951EEE+</t>
  </si>
  <si>
    <t>КАТЕГОРИЯ ПРОДУКТА: ЛОГИЧЕСКИЕ ЭЛЕМЕНТЫ; ПРОДУКТ: SINGLE-FUNCTION GATE; ЛОГИЧЕСКАЯ ФУНКЦИЯ: AND; СЕМЕЙСТВО ЛОГИЧЕСКИХ ЭЛЕМЕНТОВ: 74AC; КОЛИЧЕСТВО ВЕНТИЛЕЙ: 4 GATE; КОЛИЧЕСТВО ВХОДНЫХ ЛИНИЙ: 2 INPUT; КОЛИЧЕСТВО ВЫХОДНЫХ ЛИНИЙ: 1 OUTPUT;  ЫХОДНОЙ ТОК ВЫСОКОГО УРОВНЯ: - 24 MA; ВЫХОДНОЙ ТОК НИЗКОГО УРОВНЯ: 24 MA; ВРЕМЯ ЗАДЕРЖКИ РАСПРОСТРАНЕНИЯ: 9.5 NS; НАПРЯЖЕНИЕ ПИТАНИЯ - МАКС.: 6 V; НАПРЯЖЕНИЕ ПИТАНИЯ - МИН.: 2 V; МИНИМАЛЬНАЯ РАБОЧАЯ ТЕМПЕРАТУРА: - 40 C; МАКСИМАЛЬНАЯ РАБОЧАЯ ТЕМПЕРАТУРА: + 85 C; ВИД МОНТАЖА: SMD/SMT; УПАКОВКА / БЛОК: SOIC-14; УПАКОВКА: REEL; УПАКОВКА: CUT TAPE; УПАКОВКА: MOUSEREEL; ТОРГОВАЯ МАРКА: ONSEMI / FAIRCHILD; ФУНКЦИЯ: QD 2-INPUT AND GATE; ВЫСОТА: 1.5 MM; ДЛИНА: 8.75 MM; ТИП ЛОГИКИ: 2-INPUT AND; АБОЧЕЕ НАПРЯЖЕНИЕ ПИТАНИЯ: 2.5 V, 3.3 V, 5 V; ТИП ПРОДУКТА: LOGIC GATES; СЕРИЯ: 74AC08; ПОДКАТЕГОРИЯ: LOGIC ICS; ШИРИНА: 4 MM; ДРУГИЕ НАЗВАНИЯ ТОВАРА №: 74AC08SCX_NL.</t>
  </si>
  <si>
    <t>КАТЕГОРИЯ ПРОДУКТА:ЛОГИЧЕСКИЕ ЭЛЕМЕНТЫ; ПРОДУКТ: SINGLE-FUNCTION GATE; ЛОГИЧЕСКАЯ ФУНКЦИЯ: NOR; СЕМЕЙСТВО ЛОГИЧЕСКИХ ЭЛЕМЕНТОВ: 74HC; КОЛИЧЕСТВО ВЕНТИЛЕЙ: 4 GATE; КОЛИЧЕСТВО ВХОДНЫХ ЛИНИЙ: 2 INPUT; КОЛИЧЕСТВО ВЫХОДНЫХ ЛИНИЙ: 1 OUTPUT;  ЫХОДНОЙ ТОК ВЫСОКОГО УРОВНЯ: - 5.2 MA; ВЫХОДНОЙ ТОК НИЗКОГО УРОВНЯ: 5.2 MA; ВРЕМЯ ЗАДЕРЖКИ РАСПРОСТРАНЕНИЯ: 90 NS ; НАПРЯЖЕНИЕ ПИТАНИЯ - МАКС.: 6 V; НАПРЯЖЕНИЕ ПИТАНИЯ - МИН.: 2 V; МИНИМАЛЬНАЯ РАБОЧАЯ ТЕМПЕРАТУРА: - 40 C; МАКСИМАЛЬНАЯ РАБОЧАЯ ТЕМПЕРАТУРА: + 125 C; ВИД МОНТАЖА: SMD/SMT; УПАКОВКА / БЛОК: SOIC-14; УПАКОВКА: TUBE; ТОРГОВАЯ МАРКА: ONSEMI / FAIRCHILD; ФУНКЦИЯ: GATE; ВЫСОТА: 1.5 MM; ДЛИНА: 8.75 MM; ТИП ЛОГИКИ: 2-INPUT NOR; РАБОЧЕЕ НАПРЯЖЕНИЕ ПИТАНИЯ: 2.5 V, 3.3 V, 5 V; ТИП ПРОДУКТА: LOGIC GATES; СЕРИЯ: MM74HC02; ПОДКАТЕГОРИЯ: LOGIC ICS; ШИРИНА: 4 MM; ДРУГИЕ НАЗВАНИЯ ТОВАРА №: MM74HC02M_NL.</t>
  </si>
  <si>
    <t>КАБЕЛЬ (ШЛЕЙФ) ДЛЯ ПЕРЕДАЧИ ДАННЫХ С РАЗЪЕМОМ (ПАПА)</t>
  </si>
  <si>
    <t>КАТЕГОРИЯ ПРОДУКТА: КАБЕЛЬНЫЕ ПЕРЕМЫЧКИ FFC / FPC; КОЛИЧЕСТВО ПРОВОДНИКОВ: 50 CONDUCTOR; ШАГ: 0.5 MM; ДЛИНА КАБЕЛЯ: 102 MM; РАСПОЛОЖЕНИЕ КОНТАКТА: SIDE CONTACT; НОМИНАЛЬНЫЙ ТОК: 500 MA; НОМИНАЛЬНОЕ НАПРЯЖЕНИЕ: 30 VAC; СЕРИЯ: 15022;  ОРГОВАЯ МАРКА: MOLEX; МАТЕРИАЛ КОНТАКТА:COPPER; ПОКРЫТИЕ КОНТАКТА: GOLD; МАТЕРИАЛ КОЖУХА: POLYESTER; МАКСИМАЛЬНАЯ РАБОЧАЯ ТЕМПЕРАТУРА: + 80 C; МИНИМАЛЬНАЯ РАБОЧАЯ ТЕМПЕРАТУРА: - 40 C; ТИП ПРОДУКТА: FFC / FPC JUMPER CABLES;  ОДКАТЕГОРИЯ: CABLE; ДРУГИЕ НАЗВАНИЯ ТОВАРА №: 150220450 0150220450.</t>
  </si>
  <si>
    <t>15022-0450</t>
  </si>
  <si>
    <t>КАТЕГОРИЯ ПРОДУКТА: КАБЕЛЬНЫЕ ПЕРЕМЫЧКИ FFC / FPC; КОЛИЧЕСТВО ПРОВОДНИКОВ: 30 CONDUCTOR; ШАГ: 0.5 MM; ДЛИНА КАБЕЛЯ: 51 MM; РАСПОЛОЖЕНИЕ КОНТАКТА: SAME SIDE CONTACTS; НОМИНАЛЬНЫЙ ТОК: 500 MA; НОМИНАЛЬНОЕ НАПРЯЖЕНИЕ: 60 VAC; СЕРИЯ: 15020;  ПАКОВКА: BULK ; ТОРГОВАЯ МАРКА: MOLEX; МАТЕРИАЛ КОНТАКТА: COPPER; ПОКРЫТИЕ КОНТАКТА: GOLD; МАТЕРИАЛ КОЖУХА: ETCHED POLYAMIDE; МАКСИМАЛЬНАЯ РАБОЧАЯ ТЕМПЕРАТУРА: + 105 C; МИНИМАЛЬНАЯ РАБОЧАЯ ТЕМПЕРАТУРА: - 40 C; ТИП ПРОДУКТА: FFC / FPC JUMPER CABLES; ПОДКАТЕГОРИЯ: CABLE; КОММЕРЧЕСКОЕ ОБОЗНАЧЕНИЕ: PREMO-FLEX; ДРУГИЕ НАЗВАНИЯ ТОВАРА №: 0150200317 150200317.</t>
  </si>
  <si>
    <t>15020-0317</t>
  </si>
  <si>
    <t>ПРОВОДНИКИ ЭЛЕКТРИЧЕСКИЕ, БЕЗ СОЕДИНИТЕЛЬНЫХ ЭЛЕМЕНТОВ, НЕ СОДЕРЖАТ ДРАГОЦЕННЫХ МЕТАЛЛОВ, С МЕДНЫМИ ЖИЛАМИ , С ИЗОЛЯЦИЕЙ ИЗ ПОЛИВИНИЛХЛОРИДА, НА НОМИНАЛЬНОЕ НАПРЯЖЕНИЕ 300 В</t>
  </si>
  <si>
    <t>ПРОВОД: КАБЕЛЬ ПЛОСКИЙ (ШЛЕЙФ), ИЗОЛИРОВАННЫЙ ПВХ, 50X28AWG, (АНАЛОГ RC-50/ FRC-50). ТИП ПРОВОДА: ПЛОСКИЙ; ШАГ ШЛЕЙФА: 1,27ММ; СТРУКТУРА ПРОВОДНИКА: МНОГОПРОВОДНЫЙ; ВИД ПРОВОДНИКА: CU, ЛУЖЕНЫЙ: КОЛИЧЕСТВО ПРОВОДОВ6ПВ 50; ДИАМЕТР ПРОВОДНИКА: 28AWG; СТРУКТУРА ЭКРАНА: НЕЭКРАНИРОВАННЫЙ; МАТЕРИАЛ ИЗОЛЯЦИИ: ПВХ; ЦВЕТ ИЗОЛЯЦИИ: СЕРЫЙ; РАБОЧАЯ ТЕМПЕРАТУРА: -20...80°C; НОМИНАЛЬНОЕ НАПРЯЖЕНИЕ : 300В; УПАКОВКА: 30,5М.</t>
  </si>
  <si>
    <t>DS1057-50A282R-30.5</t>
  </si>
  <si>
    <t>CONNFLY</t>
  </si>
  <si>
    <t>КАТЕГОРИЯ ПРОДУКТА: ФЕРРИТОВЫЕ ФИЛЬТРЫ ДЛЯ КАБЕЛЕЙ; СЕРИЯ: 28L ; ПРОДУКТ: FERRITE BEAD CORES; ИМПЕДАНС: 75 OHMS; ДЛИНА СНАРУЖИ: 4.45 MM; УПАКОВКА: REEL; УПАКОВКА: CUT TAPE; МАТЕРИАЛ СЕРДЕЧНИКА: 28; ТОРГОВАЯ МАРКА: LAIRD PERFORMANCE MATERIALS;  ИП ПРОДУКТА: FERRITE CABLE CORES; ПОДКАТЕГОРИЯ: FERRITES; ТЕСТОВАЯ ЧАСТОТА: 100 MHZ; ТИП: AXIAL LEADED FERRITE BEAD.</t>
  </si>
  <si>
    <t>28L0138-10R-10</t>
  </si>
  <si>
    <t>LAIRD PERFORMANCE MATERIALS</t>
  </si>
  <si>
    <t>КАТЕГОРИЯ ПРОДУКТА: ФЕРРИТОВЫЕ ФИЛЬТРЫ И ПРИНАДЛЕЖНОСТИ; СЕРИЯ: B66208X; ПРОДУКТ: HARDWARE &amp; ACCESSORIES; ТИП: UNGAPPED; ЯДРО: E CORE; РАЗМЕР СЕРДЕЧНИКА: 25 X 13 X 7 (EF 25); КОЛИЧЕСТВО КОНТАКТОВ: 10; ТИП ВЫВОДОВ: PIN; УПАКОВКА: TRAY; ТОРГОВАЯ МАРКА: EPCOS / TDK; МАКСИМАЛЬНОЕ СОПРОТИВЛЕНИЕ ПОСТОЯННОМУ ТОКУ: 400 MOHMS; ТИП ПРОДУКТА: FERRITE CORES &amp; ACCESSORIES; ПОДКАТЕГОРИЯ: FERRITES; ДРУГИЕ НАЗВАНИЯ ТОВАРА №: B66208X1010T1 B66208X1010T 1 E25/13/7.</t>
  </si>
  <si>
    <t>B66208X1010T001</t>
  </si>
  <si>
    <t>КАТЕГОРИЯ ПРОДУКТА: ФЕРРИТОВЫЕ ФИЛЬТРЫ И ПРИНАДЛЕЖНОСТИ; СЕРИЯ: B65982E; ПРОДУКТ: HARDWARE &amp; ACCESSORIES; ТИП: UNGAPPED ; ЯДРО: PQ CORE; РАЗМЕР СЕРДЕЧНИКА: PQ 50 X 50; ТИП ПРИНАДЛЕЖНОСТЕЙ: COIL FORMER; КОЛИЧЕСТВО КОНТАКТОВ: 12; МАТЕРИАЛ СЕРДЕЧНИКА: PMC THERMOSETTING PLASTICS; ТИП ВЫВОДОВ: PIN; УПАКОВКА: TRAY; ТОРГОВАЯ МАРКА: EPCOS / TDK; ВНУТРЕННИЙ ДИАМЕТР: 20.8 MM; ВЫСОТА ВНУТРИ: 30.4 MM; ДЛИНА ВНУТРИ: 34.4 MM; ДИАМЕТР КАБЕЛЯ: 1.2 MM; ШАГ ВЫВОДОВ: 7.62 MM; МАКСИМАЛЬНОЕ СОПРОТИВЛЕНИЕ ПОСТОЯННОМУ ТОКУ: 10.2 UOHMS; ВНЕШНИЙ ДИАМЕТР: 43 MM; ВНЕШНЯЯ ВЫСОТА: 51 MM; ДЛИНА СНАРУЖИ: 51 MM; ВНЕШНЯЯ ШИРИНА: 45.72 MM; ТИП ПРОДУКТА: FERRITE CORES &amp; ACCESSORIES; ПОДКАТЕГОРИЯ: FERRITES; ДРУГИЕ НАЗВАНИЯ ТОВАРА №: B65982E12D1 B65982E 12D 1 CF-PQ50/50-V-1S-12P PQ50/50.</t>
  </si>
  <si>
    <t>B65982E0012D001</t>
  </si>
  <si>
    <t>КАТЕГОРИЯ ПРОДУКТА: ФЕРРИТОВЫЕ ФИЛЬТРЫ И ПРИНАДЛЕЖНОСТИ; СЕРИЯ: B66243S; ПРОДУКТ: HARDWARE &amp; ACCESSORIES; ТИП: UNGAPPED ; ЯДРО: E CORE; РАЗМЕР СЕРДЕЧНИКА: 42 X 21 X 20; КОЛИЧЕСТВО КОНТАКТОВ: 12; ТИП ВЫВОДОВ: PIN; УПАКОВКА: TRAY; ТОРГОВАЯ МАРКА: EPCOS / TDK; МАКСИМАЛЬНОЕ СОПРОТИВЛЕНИЕ ПОСТОЯННОМУ ТОКУ: 24.4 UOHMS ; ТИП ПРОДУКТА: FERRITE CORES &amp; ACCESSORIES; ПОДКАТЕГОРИЯ: FERRITES; ДРУГИЕ НАЗВАНИЯ ТОВАРА №: B66243S1012T 1 B66243S1012T1 E42/21/15.</t>
  </si>
  <si>
    <t>B66243S1012T001</t>
  </si>
  <si>
    <t>КАТЕГОРИЯ ПРОДУКТА: ДАТЧИКИ ТОКА ДЛЯ МОНТАЖА НА ПЛАТЕ; НОМИНАЛЬНЫЙ ТОК: 180 A; ТИП ДАТЧИКА: CLOSED LOOP; ВРЕМЯ ОТКЛИКА: 0.5 US; ДИАПАЗОН РАБОЧИХ ТЕМПЕРАТУР: - 40 C TO + 85 C; ТОЧНОСТЬ: 0.5 %; РАБОЧЕЕ НАПРЯЖЕНИЕ ПИТАНИЯ: 15 V; ТОРГОВАЯ МАРКА: HONEYWELL; МАКСИМАЛЬНАЯ РАБОЧАЯ ТЕМПЕРАТУРА: + 85 C; МИНИМАЛЬНАЯ РАБОЧАЯ ТЕМПЕРАТУРА: - 40 C; ТИП ПРОДУКТА: CURRENT SENSORS; СЕРИЯ: CSN; ПОДКАТЕГОРИЯ: SENSORS.</t>
  </si>
  <si>
    <t>CSNF151</t>
  </si>
  <si>
    <t>КАТЕГОРИЯ ТОВАРА: ВЕНТИЛЯТОР ПОСТОЯННОГО ТОКА, ОСЕВОЙ. ПРИВОД : ОДНООБМОТОЧНЫЙ, БЕСЩЕТОЧНЫЙ ДВИГАТЕЛЬ DC С ЭЛЕКТРОННЫМ ОТКЛЮЧЕНИЕМ ПРИ МЕХАНИЧЕСКОЙ БЛОКИРОВКЕ; РАБОЧЕЕ НАПРЯЖЕНИЕ 24 В, МАТЕРИАЛ (КОРПУС, КРЫЛЬЧАТКА) : ТЕРМОПЛАСТ PBT (UL94V-0). ВЫВОДЫ : 2 ПРОВОДА AWG26 ДЛИНОЙ 300 ММ. КЛАСС ИЗОЛЯЦИИ (100°C) : E. ДИЭЛЕКТР. ПРОЧНОСТЬ : 500 VAC В ТЕЧЕНИЕ 1 МИНУТЫ СОПРОТ. ИЗОЛЯЦИИ ПРИ 500 VDC : &gt; 500 МОМ . ТЕМПЕРАТУРА ХРАНЕНИЯ : - 10°C .. + 70°C, ТИП JF1225B2H, . ДЛИНА 120 ММ. ВЕС ИЗДЕЛИЯ 195 ГР.</t>
  </si>
  <si>
    <t>JF1225B2H-R</t>
  </si>
  <si>
    <t>JAMICON</t>
  </si>
  <si>
    <t>СИНФАЗНЫЙ ДРОССЕЛЬ,, КАТУШКА ПОСТОЯННОЙ ИНДУКТИВНОСТИ</t>
  </si>
  <si>
    <t>КАТЕГОРИЯ ПРОДУКТА: СИНФАЗНЫЕ ДРОССЕЛИ / ФИЛЬТРЫ, ROHS: ПОДРОБНОСТИ, СЕРИЯ: B82790C, ВИД МОНТАЖА: PCB MOUNT, ТИП ВЫВОДОВ: SMD/SMT, КОЛИЧЕСТВО КАНАЛОВ: 1 CHANNEL, ИНДУКТИВНОСТЬ: 2.2 MH, ДОПУСТИМОЕ ОТКЛОНЕНИЕ: - 30 %, + 50 %, МАКСИМАЛЬНЫЙ ПОСТОЯННЫЙ ТОК: 400 MA, МАКСИМАЛЬНОЕ СОПРОТИВЛЕНИЕ ПОСТОЯННОМУ ТОКУ: 400 MOHMS, МИНИМАЛЬНАЯ РАБОЧАЯ ТЕМПЕРАТУРА: - 40 C, МАКСИМАЛЬНАЯ РАБОЧАЯ ТЕМПЕРАТУРА: + 125 C, ДЛИНА: 9 MM, ШИРИНА: 6 MM, ВЫСОТА: 5.2 MM, КВАЛИФИКАЦИЯ: AEC-Q200, УПАКОВКА: REEL, УПАКОВКА: CUT TAPE, УПАКОВКА: MOUSEREEL, ПРОДУКТ: COMMON MODE CHOKES, ТИП: SIGNAL LINE, ТОРГОВАЯ МАРКА: EPCOS / TDK, МАТЕРИАЛ СЕРДЕЧНИКА: FERRITE, ТИП ПРОДУКТА: COMMON MODE CHOKES, РАЗМЕР ФАБРИЧНОЙ УПАКОВКИ: 1500, ПОДКАТЕГОРИЯ: INDUCTORS, CHOKES &amp; COILS, ДРУГИЕ НАЗВАНИЯ ТОВАРА №: B82790C 225N265 B82790C225N265, ВЕС ИЗДЕЛИЯ: 300 MG.</t>
  </si>
  <si>
    <t>B82790C0225N265</t>
  </si>
  <si>
    <t>КАТЕГОРИЯ ПРОДУКТА: ПОЛИМЕРНЫЕ ТАНТАЛОВЫЕ КОНДЕНСАТОРЫ, ROHS: ПОДРОБНОСТИ, ТИП ВЫВОДОВ: SMD/SMT, СЕРИЯ: T521 SSD, ЁМКОСТЬ: 330 UF, НОМИНАЛЬНОЕ НАПРЯЖЕНИЕ ПОСТОЯННОГО ТОКА: 16 VDC, ДОПУСТИМОЕ ОТКЛОНЕНИЕ: 0,2, ЭФФЕКТИВНОЕ ПОСЛЕДОВАТЕЛЬНОЕ СОПРОТИВЛЕНИЕ: 25 MOHMS, КОРПУС - ДЮЙМЫ: 2917, КОРПУС - ММ: 7343, ВЫСОТА: 4 MM, РЕГ. КОД ПРОИЗВ.: X CASE, МИНИМАЛЬНАЯ РАБОЧАЯ ТЕМПЕРАТУРА: - 55 C, МАКСИМАЛЬНАЯ РАБОЧАЯ ТЕМПЕРАТУРА: + 125 C, УПАКОВКА: REEL, УПАКОВКА: CUT TAPE, УПАКОВКА: MOUSEREEL, ТОРГОВАЯ МАРКА: KEMET, КОЭФФИЦИЕНТ ЗАТУХАНИЯ, DF: 10, ТОК УТЕЧКИ: 528 UA, ДЛИНА: 7.3 MM, ЧУВСТВИТЕЛЬНЫЙ К ВЛАЖНОСТИ: YES, УПАКОВКА / БЛОК: 2917 (7343 METRIC), ПРОДУКТ: TANTALUM ORGANIC POLYMER LOW ESR, ТИП ПРОДУКТА: TANTALUM CAPACITORS.</t>
  </si>
  <si>
    <t>T521X337M016ATE025</t>
  </si>
  <si>
    <t>KEM</t>
  </si>
  <si>
    <t>КАТЕГОРИЯ ПРОДУКТА: ОКСИДНО-ЭЛЕКТРОЛИТИЧЕСКИЕ АЛЮМИНИЕВЫЕ КОНДЕНСАТОРЫ - С РАДИАЛЬНЫМИ ВЫВОДАМИ, ROHS: ПОДРОБНОСТИ, ПРОДУКТ: LOW IMPEDANCE ELECTROLYTIC CAPACITORS, ТИП ВЫВОДОВ: RADIAL, ЁМКОСТЬ: 220 UF, НОМИНАЛЬНОЕ НАПРЯЖЕНИЕ ПОСТОЯННОГО ТОКА: 50 VDC, МАКСИМАЛЬНАЯ РАБОЧАЯ ТЕМПЕРАТУРА: + 105 C, ДИАМЕТР: 10 MM, ШАГ ВЫВОДОВ: 5 MM, ДЛИНА: 15 MM, СРОК СЛУЖБЫ: 4000 HOUR, ДОПУСТИМОЕ ОТКЛОНЕНИЕ: 0,2, ПУЛЬСИРУЮЩИЙ ТОК: 1370 MA, МИНИМАЛЬНАЯ РАБОЧАЯ ТЕМПЕРАТУРА: - 40 C, ИСПОЛНЕНИЕ ВЫВОДОВ: STRAIGHT, ЭФФЕКТИВНОЕ ПОСЛЕДОВАТЕЛЬНОЕ СОПРОТИВЛЕНИЕ: 42 MOHMS, СЕРИЯ: ESY, УПАКОВКА: BULK, ТОРГОВАЯ МАРКА: KEMET, КОЭФФИЦИЕНТ ЗАТУХАНИЯ, DF: 10, ТОК УТЕЧКИ: 110 UA, ТИП ПРОДУКТА: ELECTROLYTIC CAPACITORS, РАЗМЕР ФАБРИЧНОЙ УПАКОВКИ: 3000, ПОДКАТЕГОРИЯ: CAPACITORS, ТИП: SINGLE-ENDED ALUMINUM ELECTROLYTIC CAPACITOR, ДРУГИЕ НАЗВАНИЯ ТОВАРА №: SY227M050AH2AAKPLP, ВЕС ИЗДЕЛИЯ: 1,800 G,</t>
  </si>
  <si>
    <t>ESY227M050AH2AA</t>
  </si>
  <si>
    <t>КАТЕГОРИЯ ПРОДУКТА: ОКСИДНО-ЭЛЕКТРОЛИТИЧЕСКИЕ АЛЮМИНИЕВЫЕ КОНДЕНСАТОРЫ - С РАДИАЛЬНЫМИ ВЫВОДАМИ, ПРОДУКТ: GENERAL PURPOSE ELECTROLYTIC CAPACITORS, ТИП ВЫВОДОВ: RADIAL, ЁМКОСТЬ: 220 UF, НОМИНАЛЬНОЕ НАПРЯЖЕНИЕ ПОСТОЯННОГО ТОКА: 25 VDC, МАКСИМАЛЬНАЯ РАБОЧАЯ ТЕМПЕРАТУРА: + 105 C, ДИАМЕТР: 8MM, ШАГ ВЫВОДОВ: 3,5 MM, СРОК СЛУЖБЫ:7000 HOUR, ДОПУСТИМОЕ ОТКЛОНЕНИЕ: 20 %, ПУЛЬСИРУЮЩИЙ ТОК: 640 MA, МИНИМАЛЬНАЯ РАБОЧАЯ ТЕМПЕРАТУРА: - 40 C, ИСПОЛНЕНИЕ ВЫВОДОВ: STRAIGHT, ВЫСОТА: 20 MM, СЕРИЯ: KXG, УПАКОВКА: BULK, УПАКОВКА / БЛОК: 8 MM X 11,5 MM, КОЭФФИЦИЕНТ ЗАТУХАНИЯ, DF: 0.24, РАЗМЕР ФАБРИЧНОЙ УПАКОВКИ: 2000, ВЕС ИЗДЕЛИЯ: 1,314 G</t>
  </si>
  <si>
    <t>UHE1E221MPD1TD</t>
  </si>
  <si>
    <t>КАТЕГОРИЯ ПРОДУКТА: АЛЮМИНИЕВЫЕ ЭЛЕКТРОЛИТИЧЕСКИЕ КОНДЕНСАТОРЫ С ЖЕСТКИМИ ВЫВОДАМИ, ROHS: ПОДРОБНОСТИ, ПРОДУКТ: ALUMINUM ELECTROLYTIC CAPACITORS, ТИП ВЫВОДОВ: SNAP IN, ЁМКОСТЬ: 1000 UF, НОМИНАЛЬНОЕ НАПРЯЖЕНИЕ ПОСТОЯННОГО ТОКА: 100 VDC, ДОПУСТИМОЕ ОТКЛОНЕНИЕ: 0,2, ЭФФЕКТИВНОЕ ПОСЛЕДОВАТЕЛЬНОЕ СОПРОТИВЛЕНИЕ: -,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1.47 A, СЕРИЯ: MXC, ТОРГОВАЯ МАРКА: RUBYCON, КОЭФФИЦИЕНТ ЗАТУХАНИЯ, DF: 0.2, ТИП ПРОДУКТА: ELECTROLYTIC CAPACITORS, РАЗМЕР ФАБРИЧНОЙ УПАКОВКИ: 200, ПОДКАТЕГОРИЯ: CAPACITORS, ТЕСТОВАЯ ЧАСТОТА: 120 HZ.</t>
  </si>
  <si>
    <t>100MXC1000MEFCSN25X25</t>
  </si>
  <si>
    <t>КАТЕГОРИЯ ПРОДУКТА: АЛЮМИНИЕВЫЕ ЭЛЕКТРОЛИТИЧЕСКИЕ КОНДЕНСАТОРЫ С ЖЕСТКИМИ ВЫВОДАМИ, ПРОДУКТ: ALUMINUM ELECTROLYTIC CAPACITORS, ТИП ВЫВОДОВ: SNAP IN, ЁМКОСТЬ: 2700 UF, НОМИНАЛЬНОЕ НАПРЯЖЕНИЕ ПОСТОЯННОГО ТОКА: 50 VDC, ДОПУСТИМОЕ ОТКЛОНЕНИЕ: 20 %, ЭФФЕКТИВНОЕ ПОСЛЕДОВАТЕЛЬНОЕ СОПРОТИВЛЕНИЕ: 172 MOHMS, МИНИМАЛЬНАЯ РАБОЧАЯ ТЕМПЕРАТУРА: - 40 C, МАКСИМАЛЬНАЯ РАБОЧАЯ ТЕМПЕРАТУРА: + 105 C, КОЛИЧЕСТВО КОНТАКТОВ: 2 PIN, ДИАМЕТР: 25 MM, ДЛИНА: 25 MM, ШАГ ВЫВОДОВ: 10 MM, СРОК СЛУЖБЫ: 3000 HOUR, ПУЛЬСИРУЮЩИЙ ТОК: 1.8 A, СЕРИЯ: SLP, УПАКОВКА: BULK, 100 , ТЕСТОВАЯ ЧАСТОТА: 120 HZ, ТИП: 105 DEG C, SNAP-IN, ALUMINUM, ELECTROLYTIC CAPACITORS</t>
  </si>
  <si>
    <t>КАТЕГОРИЯ ПРОДУКТА: МНОГОСЛОЙНЫЕ КЕРАМИЧЕСКИЕ КОНДЕНСАТОРЫ - ПОВЕРХНОСТНОГО МОНТАЖА, ROHS: ПОДРОБНОСТИ, ПРЕРЫВАНИЕ: STANDARD, ЁМКОСТЬ: 4.7 UF, НОМИНАЛЬНОЕ НАПРЯЖЕНИЕ ПОСТОЯННОГО ТОКА: 50 VDC, ДИЭЛЕКТРИЧЕСКИЙ: X5R, ДОПУСТИМОЕ ОТКЛОНЕНИЕ: 0,1, КОРПУС - ДЮЙМЫ: 805, КОРПУС - ММ: 2012, ВЫСОТА: 1.25 MM, МИНИМАЛЬНАЯ РАБОЧАЯ ТЕМПЕРАТУРА: - 55 C, МАКСИМАЛЬНАЯ РАБОЧАЯ ТЕМПЕРАТУРА: + 85 C, ПРОДУКТ: GENERAL TYPE MLCCS, ТИП ВЫВОДОВ: SMD/SMT, СЕРИЯ: C, УПАКОВКА: REEL, УПАКОВКА: CUT TAPE, УПАКОВКА: MOUSEREEL, ТОРГОВАЯ МАРКА: TDK, ЕМКОСТЬ - НФ: 4700 NF, КЛАСС: CLASS2, ДЛИНА: 2 MM, ТИП ПРОДУКТА: CERAMIC CAPACITORS, РАЗМЕР ФАБРИЧНОЙ УПАКОВКИ: 2000, ПОДКАТЕГОРИЯ: CAPACITORS, ТИП: MULTILAYER CERAMIC CHIP CAPACITOR, НОМИНАЛЬНОЕ НАПРЯЖЕНИЕ ПЕРЕМЕННОГО ТОКА: -, ШИРИНА: 1.25 MM, ДРУГИЕ НАЗВАНИЯ ТОВАРА №: C2012X5R1H475KT000N, ВЕС ИЗДЕЛИЯ: 5,500 MG,</t>
  </si>
  <si>
    <t>C2012X5R1H475K125AB</t>
  </si>
  <si>
    <t>КАТЕГОРИЯ ПРОДУКТА: МНОГОСЛОЙНЫЕ КЕРАМИЧЕСКИЕ КОНДЕНСАТОРЫ - ПОВЕРХНОСТНОГО МОНТАЖА, ROHS: ПОДРОБНОСТИ, ПРЕРЫВАНИЕ: CONDUCTIVE EPOXY, ЁМКОСТЬ: 22 PF, НОМИНАЛЬНОЕ НАПРЯЖЕНИЕ ПОСТОЯННОГО ТОКА: 50 VDC, ДИЭЛЕКТРИЧЕСКИЙ: X8G, ДОПУСТИМОЕ ОТКЛОНЕНИЕ: 0,05, КОРПУС - ДЮЙМЫ: 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GCG, УПАКОВКА: REEL, УПАКОВКА: CUT TAPE, УПАКОВКА: MOUSEREEL, ТОРГОВАЯ МАРКА: MURATA ELECTRONICS, КЛАСС: CLASS 2, ДЛИНА: 1.6 MM, УПАКОВКА / БЛОК: 0603 (1608 METRIC), ТИП ПРОДУКТА: CERAMIC CAPACITORS, РАЗМЕР ФАБРИЧНОЙ УПАКОВКИ: 4000, ПОДКАТЕГОРИЯ: CAPACITORS, ТИП: SURFACE MOUNT MLCC, НОМИНАЛЬНОЕ НАПРЯЖЕНИЕ ПЕРЕМЕННОГО ТОКА: -, ШИРИНА: 0.8 MM, ВЕС ИЗДЕЛИЯ: 6,300 MG,</t>
  </si>
  <si>
    <t>GCG1885G1H220JA01D</t>
  </si>
  <si>
    <t>КАТЕГОРИЯ ПРОДУКТА: МНОГОСЛОЙНЫЕ КЕРАМИЧЕСКИЕ КОНДЕНСАТОРЫ - ПОВЕРХНОСТНОГО МОНТАЖА, ROHS: ПОДРОБНОСТИ, ПРЕРЫВАНИЕ: CONDUCTIVE EPOXY, ЁМКОСТЬ: 1 UF, НОМИНАЛЬНОЕ НАПРЯЖЕНИЕ ПОСТОЯННОГО ТОКА: 50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AUTOMOTIVE MLCCS, ТИП ВЫВОДОВ: SMD/SMT, КВАЛИФИКАЦИЯ: AEC-Q200, СЕРИЯ: GCG, УПАКОВКА: REEL, УПАКОВКА: CUT TAPE, УПАКОВКА: MOUSEREEL, ТОРГОВАЯ МАРКА: MURATA ELECTRONICS, ЕМКОСТЬ - НФ: 1000 NF, ТИП ПРОДУКТА: CERAMIC CAPACITORS, РАЗМЕР ФАБРИЧНОЙ УПАКОВКИ: 3000, ПОДКАТЕГОРИЯ: CAPACITORS, НОМИНАЛЬНОЕ НАПРЯЖЕНИЕ ПЕРЕМЕННОГО ТОКА: -, ВЕС ИЗДЕЛИЯ: 6,400 MG,</t>
  </si>
  <si>
    <t>КАТЕГОРИЯ ПРОДУКТА: МНОГОСЛОЙНЫЕ КЕРАМИЧЕСКИЕ КОНДЕНСАТОРЫ - ПОВЕРХНОСТНОГО МОНТАЖА, ROHS: ПОДРОБНОСТИ, ПРЕРЫВАНИЕ: STANDARD, ЁМКОСТЬ: 0.1 UF, НОМИНАЛЬНОЕ НАПРЯЖЕНИЕ ПОСТОЯННОГО ТОКА: 100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ТОРГОВАЯ МАРКА: MURATA ELECTRONICS, ЕМКОСТЬ - НФ: 100 NF, ЕМКОСТЬ - ПФ: 100000 PF, КЛАСС: CLASS 2, ДЛИНА: 2 MM, УПАКОВКА / БЛОК: 0805 (2012 METRIC), ТИП ПРОДУКТА: CERAMIC CAPACITORS, РАЗМЕР ФАБРИЧНОЙ УПАКОВКИ: 10000, ПОДКАТЕГОРИЯ: CAPACITORS, ТИП: CHIP MULTILAYER CERAMIC CAPACITORS FOR AUTOMOTIVE, НОМИНАЛЬНОЕ НАПРЯЖЕНИЕ ПЕРЕМЕННОГО ТОКА: -, ШИРИНА: 1.25 MM, ВЕС ИЗДЕЛИЯ: 6,400 MG,</t>
  </si>
  <si>
    <t>КАТЕГОРИЯ ПРОДУКТА: МНОГОСЛОЙНЫЕ КЕРАМИЧЕСКИЕ КОНДЕНСАТОРЫ - ПОВЕРХНОСТНОГО МОНТАЖА, ROHS: ПОДРОБНОСТИ, ПРЕРЫВАНИЕ: STANDARD, ЁМКОСТЬ: 1200 PF, НОМИНАЛЬНОЕ НАПРЯЖЕНИЕ ПОСТОЯННОГО ТОКА: 50 VDC, ДИЭЛЕКТРИЧЕСКИЙ: C0G (NP0), ДОПУСТИМОЕ ОТКЛОНЕНИЕ: 0,05,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1.2 NF, ЕМКОСТЬ - МКФ: 0.0012 UF, КЛАСС: CLASS 1, ДЛИНА: 1.6 MM, УПАКОВКА / БЛОК: 0603 (1608 METRIC), ТИП ПРОДУКТА: CERAMIC CAPACITORS, РАЗМЕР ФАБРИЧНОЙ УПАКОВКИ: 10000, ПОДКАТЕГОРИЯ: CAPACITORS, ТИП: CHIP MULTILAYER CERAMIC CAPACITOR FOR GENERAL PURPOSE, НОМИНАЛЬНОЕ НАПРЯЖЕНИЕ ПЕРЕМЕННОГО ТОКА: -, ШИРИНА: 0.8 MM, ВЕС ИЗДЕЛИЯ: 6,300 MG,</t>
  </si>
  <si>
    <t>GRM1885C1H122JA01J</t>
  </si>
  <si>
    <t>GRM1885C1H180JA01D</t>
  </si>
  <si>
    <t>КАТЕГОРИЯ ПРОДУКТА: МНОГОСЛОЙНЫЕ КЕРАМИЧЕСКИЕ КОНДЕНСАТОРЫ - ПОВЕРХНОСТНОГО МОНТАЖА, ROHS: ПОДРОБНОСТИ, ПРЕРЫВАНИЕ: STANDARD, ЁМКОСТЬ: 560 PF, НОМИНАЛЬНОЕ НАПРЯЖЕНИЕ ПОСТОЯННОГО ТОКА: 50 VDC, ДИЭЛЕКТРИЧЕСКИЙ: X7R, ДОПУСТИМОЕ ОТКЛОНЕНИЕ: 0,1, КОРПУС - ДЮЙМЫ: 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0.56 NF, КЛАСС: CLASS 2, ДЛИНА: 1.6 MM, УПАКОВКА / БЛОК: 0603 (1608 METRIC), ТИП ПРОДУКТА: CERAMIC CAPACITORS, РАЗМЕР ФАБРИЧНОЙ УПАКОВКИ: 4000, ПОДКАТЕГОРИЯ: CAPACITORS, ТИП: CHIP MULTILAYER CERAMIC CAPACITOR FOR GENERAL PURPOSE, ШИРИНА: 0.8 MM, ВЕС ИЗДЕЛИЯ: 6,300 MG,</t>
  </si>
  <si>
    <t>GRM188R71H561KA01D</t>
  </si>
  <si>
    <t>GRM2165C1H101JA01D</t>
  </si>
  <si>
    <t>GRM2165C1H151JA01D</t>
  </si>
  <si>
    <t>GRM2165C1H222JA01D</t>
  </si>
  <si>
    <t>GRM216R71H102KA01D</t>
  </si>
  <si>
    <t>GRM216R71H103KA01D</t>
  </si>
  <si>
    <t>GRM216R71H221KA01D</t>
  </si>
  <si>
    <t>GRM216R71H472KA01D</t>
  </si>
  <si>
    <t>GRM21A5C2D220JW01D</t>
  </si>
  <si>
    <t>GRM21A5C2J101JWA1D</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</si>
  <si>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25 VDC, ДИЭЛЕКТРИЧЕСКИЙ: X7R, ДОПУСТИМОЕ ОТКЛОНЕНИЕ: 0,2,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КЛАСС: CLASS 2, ДЛИНА: 3.2 MM, УПАКОВКА / БЛОК: 1210 (3225 METRIC), ТИП ПРОДУКТА: CERAMIC CAPACITORS, РАЗМЕР ФАБРИЧНОЙ УПАКОВКИ: 1000, ПОДКАТЕГОРИЯ: CAPACITORS, ТИП: CHIP MULTILAYER CERAMIC CAPACITOR FOR GENERAL PURPOSE, НОМИНАЛЬНОЕ НАПРЯЖЕНИЕ ПЕРЕМЕННОГО ТОКА: -, ШИРИНА: 2.5 MM, ВЕС ИЗДЕЛИЯ: 110 MG,</t>
  </si>
  <si>
    <t>GRM21B5C1H183JAO1L</t>
  </si>
  <si>
    <t>КАТЕГОРИЯ ПРОДУКТА: МНОГОСЛОЙНЫЕ КЕРАМИЧЕСКИЕ КОНДЕНСАТОРЫ - ПОВЕРХНОСТНОГО МОНТАЖА, ROHS: ПОДРОБНОСТИ, ПРЕРЫВАНИЕ: STANDARD, ЁМКОСТЬ: 2.2 UF, НОМИНАЛЬНОЕ НАПРЯЖЕНИЕ ПОСТОЯННОГО ТОКА: 25 VDC, ДИЭЛЕКТРИЧЕСКИЙ: X7R, ДОПУСТИМОЕ ОТКЛОНЕНИЕ: 0,1, КОРПУС - ДЮЙМЫ: 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2200 NF, КЛАСС: CLASS 2, ДЛИНА: 2 MM, УПАКОВКА / БЛОК: 0805 (2012 METRIC), ТИП ПРОДУКТА: CERAMIC CAPACITORS, РАЗМЕР ФАБРИЧНОЙ УПАКОВКИ: 3000, ПОДКАТЕГОРИЯ: CAPACITORS, ТИП: CHIP MULTILAYER CERAMIC CAPACITOR FOR GENERAL PURPOSE, ШИРИНА: 1.25 MM, ВЕС ИЗДЕЛИЯ: 6,400 MG,</t>
  </si>
  <si>
    <t>GRM21BR71E225KA73L</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</si>
  <si>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0.15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ДЛИНА: 2 MM, УПАКОВКА / БЛОК: 0805 (2012 METRIC), ТИП: CHIP MULTILAYER CERAMIC CAPACITOR FOR GENERAL PURPOSE, ШИРИНА: 1.25 MM, ЕМКОСТЬ - НФ: 150 NF, ЕМКОСТЬ - ПФ: 150000 PF, КЛАСС: CLASS 2, РАЗМЕР ФАБРИЧНОЙ УПАКОВКИ: 3000, ВЕС ИЗДЕЛИЯ: 6.400 MG</t>
  </si>
  <si>
    <t>GRM319R71H102KA01D</t>
  </si>
  <si>
    <t>GRM319R71H104KA01D</t>
  </si>
  <si>
    <t>GRM319R72A104KA01D</t>
  </si>
  <si>
    <t>GRM31A5C2H561JW01D</t>
  </si>
  <si>
    <t>КАТЕГОРИЯ ПРОДУКТА: МНОГОСЛОЙНЫЕ КЕРАМИЧЕСКИЕ КОНДЕНСАТОРЫ - ПОВЕРХНОСТНОГО МОНТАЖА, ROHS: ПОДРОБНОСТИ, ПРЕРЫВАНИЕ: STANDARD, ЁМКОСТЬ: 100 PF, НОМИНАЛЬНОЕ НАПРЯЖЕНИЕ ПОСТОЯННОГО ТОКА: 630 VDC, ДИЭЛЕКТРИЧЕСКИЙ: C0G (NP0), ДОПУСТИМОЕ ОТКЛОНЕНИЕ: 0,05, КОРПУС - ДЮЙМЫ: 1206, КОРПУС - ММ: 3216, ВЫСОТА: 1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0.1 NF, КЛАСС: CLASS 1, ДЛИНА: 3.2 MM, УПАКОВКА / БЛОК: 1206 (3216 METRIC), ТИП ПРОДУКТА: CERAMIC CAPACITORS, РАЗМЕР ФАБРИЧНОЙ УПАКОВКИ: 4000, ПОДКАТЕГОРИЯ: CAPACITORS, ТИП: CHIP MULTILAYER CERAMIC CAPACITOR FOR GENERAL PURPOSE, НОМИНАЛЬНОЕ НАПРЯЖЕНИЕ ПЕРЕМЕННОГО ТОКА: -, ШИРИНА: 1.6 MM, ВЕС ИЗДЕЛИЯ: 29 MG, ШИРИНА: 1.6 MM, ВЕС ИЗДЕЛИЯ: 24 MG,</t>
  </si>
  <si>
    <t>GRM31A5C2J101JW01D</t>
  </si>
  <si>
    <t>GRM31A5C2J221JW01D</t>
  </si>
  <si>
    <t>GRM31BR73A222KW01L</t>
  </si>
  <si>
    <t>КАТЕГОРИЯ ПРОДУКТА: МНОГОСЛОЙНЫЕ КЕРАМИЧЕСКИЕ КОНДЕНСАТОРЫ - ПОВЕРХНОСТНОГО МОНТАЖА, УПАКОВКА: CUT TAPE, УПАКОВКА: MOUSEREEL, УПАКОВКА: REEL, ПРЕРЫВАНИЕ: STANDARD, ЁМКОСТЬ: 2.2 UF, НОМИНАЛЬНОЕ НАПРЯЖЕНИЕ ПОСТОЯННОГО ТОКА: 50 VDC, ДИЭЛЕКТРИЧЕСКИЙ: X7R, ДОПУСТИМОЕ ОТКЛОНЕНИЕ: 10 %,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ДЛИНА: 3.2 MM, УПАКОВКА / БЛОК: 1206 (3216 METRIC), ТИП: CHIP MULTILAYER CERAMIC CAPACITOR FOR GENERAL PURPOSE, ШИРИНА: 1.6 MM, ЕМКОСТЬ - НФ: 2200 NF, КЛАСС: CLASS 2, РАЗМЕР ФАБРИЧНОЙ УПАКОВКИ: 2000, ВЕС ИЗДЕЛИЯ: 27 MG</t>
  </si>
  <si>
    <t>КАТЕГОРИЯ ПРОДУКТА: ПЛЕНОЧНЫЕ КОНДЕНСАТОРЫ, ROHS: ПОДРОБНОСТИ, СЕРИЯ: B32652, ТИП ВЫВОДОВ: RADIAL, ПРОДУКТ: AC AND PULSE FILM CAPACITORS, ДИЭЛЕКТРИЧЕСКИЙ: POLYPROPYLENE (PP), ЁМКОСТЬ: 1000 PF, НОМИНАЛЬНОЕ НАПРЯЖЕНИЕ ПОСТОЯННОГО ТОКА: 2 KVDC, НОМИНАЛЬНОЕ НАПРЯЖЕНИЕ ПЕРЕМЕННОГО ТОКА: 700 VAC, ДОПУСТИМОЕ ОТКЛОНЕНИЕ: 0,1, КОЛИЧЕСТВО КОНТАКТОВ: 2 PIN, ШАГ ВЫВОДОВ: 15 MM, ИСПОЛНЕНИЕ ВЫВОДОВ: STRAIGHT, МИНИМАЛЬНАЯ РАБОЧАЯ ТЕМПЕРАТУРА: - 55 C, МАКСИМАЛЬНАЯ РАБОЧАЯ ТЕМПЕРАТУРА: + 110 C, ДЛИНА: 18 MM, ШИРИНА: 5 MM, ВЫСОТА: 10.5 MM, УПАКОВКА: BULK, ТОРГОВАЯ МАРКА: EPCOS / TDK, ЕМКОСТЬ - НФ: 1 NF, ЕМКОСТЬ - МКФ: 0.001 UF, ДИАМЕТР: -, ДИАМЕТР КАБЕЛЯ: 0.8 MM, СРОК СЛУЖБЫ: 200000 HOUR, ТИП ПРОДУКТА: FILM CAPACITORS, РАЗМЕР ФАБРИЧНОЙ УПАКОВКИ: 1000, ПОДКАТЕГОРИЯ: CAPACITORS, ДРУГИЕ НАЗВАНИЯ ТОВАРА №: B32652A2102K000, ВЕС ИЗДЕЛИЯ: 1,157 G, РАБОЧЕЕ НАПРЯЖЕНИЕ ПИТАНИЯ: 10 V, ДИАПАЗОН РАБОЧИХ ТЕМПЕРАТУР: - 55 C TO + 125 C, ТИП ВЫХОДА: CMOS, ТИП ПРОДУКТА: LOGIC GATES, ТОК ПОКОЯ: 20 NA, СЕРИЯ: CD4002B, РАЗМЕР ФАБРИЧНОЙ УПАКОВКИ: 2000,</t>
  </si>
  <si>
    <t>B32652A2102K</t>
  </si>
  <si>
    <t>EPCOS - TDK</t>
  </si>
  <si>
    <t>КАТЕГОРИЯ ПРОДУКТА: ЗАЩИЩЕННЫЕ КОНДЕНСАТОРЫ, ROHS: ПОДРОБНОСТИ, ПРОДУКТ: SAFETY FILM CAPACITORS, ТИП ВЫВОДОВ: RADIAL, ДИЭЛЕКТРИЧЕСКИЙ: POLYPROPYLENE (PP), ЁМКОСТЬ: 2.2 UF, НОМИНАЛЬНОЕ НАПРЯЖЕНИЕ ПЕРЕМЕННОГО ТОКА: 310 VAC, НОМИНАЛЬНОЕ НАПРЯЖЕНИЕ ПОСТОЯННОГО ТОКА: 630 VDC, ДОПУСТИМОЕ ОТКЛОНЕНИЕ: 0,2, КОЛИЧЕСТВО КОНТАКТОВ: 2 PIN, ШАГ ВЫВОДОВ: 37.5 MM, ИСПОЛНЕНИЕ ВЫВОДОВ: STRAIGHT, МИНИМАЛЬНАЯ РАБОЧАЯ ТЕМПЕРАТУРА: - 40 C, МАКСИМАЛЬНАЯ РАБОЧАЯ ТЕМПЕРАТУРА: + 110 C, РЕЙТИНГ БЕЗОПАСНОСТИ: X2, ДЛИНА: 41.5 MM, ШИРИНА: 14 MM, ВЫСОТА: 25 MM, СЕРИЯ: B3292XC/D, УПАКОВКА: BULK, ТОРГОВАЯ МАРКА: EPCOS / TDK, ЕМКОСТЬ - НФ: 2200 NF, ДИАМЕТР КАБЕЛЯ: 1 MM, ТИП ПРОДУКТА: SAFETY CAPACITORS, РАЗМЕР ФАБРИЧНОЙ УПАКОВКИ: 345, ПОДКАТЕГОРИЯ: CAPACITORS, ТИП: EMI SUPPRESSION CAPACITORS (MKP), ДРУГИЕ НАЗВАНИЯ ТОВАРА №: B32926C3225M000, ВЕС ИЗДЕЛИЯ: 5 G, ВЕС ИЗДЕЛИЯ: 50 G,</t>
  </si>
  <si>
    <t>B32926C3225M000</t>
  </si>
  <si>
    <t>КАТЕГОРИЯ ПРОДУКТА: ТОКОЧУВСТВИТЕЛЬНЫЕ РЕЗИСТОРЫ – ДЛЯ ПОВЕРХНОСТНОГО МОНТАЖА, ROHS: ПОДРОБНОСТИ, СЕРИЯ: OARS, СОПРОТИВЛЕНИЕ: 1 MOHMS, НОМИНАЛЬНАЯ МОЩНОСТЬ: 5 W, ДОПУСТИМОЕ ОТКЛОНЕНИЕ: 0,01, ТЕМПЕРАТУРНЫЙ КОЭФФИЦИЕНТ: 240 PPM / C, МИНИМАЛЬНАЯ РАБОЧАЯ ТЕМПЕРАТУРА: - 40 C, МАКСИМАЛЬНАЯ РАБОЧАЯ ТЕМПЕРАТУРА: + 125 C, ТЕХНОЛОГИЯ: METAL ELEMENT, ПРЕРЫВАНИЕ: 2 TERMINAL, ТИП ВЫВОДОВ: SMD/SMT, КВАЛИФИКАЦИЯ: AEC-Q200, УПАКОВКА: REEL, УПАКОВКА: CUT TAPE, УПАКОВКА: MOUSEREEL, ПРИМЕНЕНИЕ: CURRENT SENSE, ТОРГОВАЯ МАРКА: IRC / TT ELECTRONICS, ОСОБЕННОСТИ: -, ВЫСОТА: 4.57 MM, ДЛИНА: 12 MM, ВИД МОНТАЖА: PCB MOUNT, ПРОДУКТ: METAL ELEMENT CURRENT SENSING RESISTORS, ТИП ПРОДУКТА: CURRENT SENSE RESISTORS, РАЗМЕР ФАБРИЧНОЙ УПАКОВКИ: 1200, ПОДКАТЕГОРИЯ: RESISTORS, ТИП: OPEN AIR SENSE RESISTOR, ШИРИНА: 6.35 MM, ВЕС ИЗДЕЛИЯ: 2,338 G,</t>
  </si>
  <si>
    <t>OARSXPR001FLF</t>
  </si>
  <si>
    <t>ТОЛСТОПЛЕНОЧНЫЙ РЕЗИСТОР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ТОЛСТОПЛЕНОЧНЫЙ РЕЗИСТОР ДЛЯ ПОВЕРХНОСТНОГО МОНТАЖА, ИСП. В ЭЛЕКТРОННЫХ УСТРОЙСТВАХ ОБЩЕГРАЖДАНСКОГО НАЗНАЧЕНИЯ</t>
  </si>
  <si>
    <t>RC0603FR-071K02L</t>
  </si>
  <si>
    <t>КАТЕГОРИЯ ПРОДУКТА: ТОЛСТОПЛЕНОЧНЫЕ РЕЗИСТОРЫ – ДЛЯ ПОВЕРХНОСТНОГО МОНТАЖА, ROHS: ПОДРОБНОСТИ, СЕРИЯ: RC, СОПРОТИВЛЕНИЕ: 1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0.8 MM, ВЕС ИЗДЕЛИЯ: 2 MG,</t>
  </si>
  <si>
    <t>RC0805FR-07100KL</t>
  </si>
  <si>
    <t>КАТЕГОРИЯ ПРОДУКТА: ТОЛСТОПЛЕНОЧНЫЕ РЕЗИСТОРЫ – ДЛЯ ПОВЕРХНОСТНОГО МОНТАЖА, ROHS: ПОДРОБНОСТИ, СЕРИЯ: RC, СОПРОТИВЛЕНИЕ: 124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</si>
  <si>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RC0805FR-07124RL</t>
  </si>
  <si>
    <t>КАТЕГОРИЯ ПРОДУКТА: ТОЛСТОПЛЕНОЧНЫЕ РЕЗИСТОРЫ – ДЛЯ ПОВЕРХНОСТНОГО МОНТАЖА, ROHS: ПОДРОБНОСТИ, СЕРИЯ: RC, СОПРОТИВЛЕНИЕ: 15,4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</si>
  <si>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RC0805FR-0715K4L</t>
  </si>
  <si>
    <t>КАТЕГОРИЯ ПРОДУКТА: ТОЛСТОПЛЕНОЧНЫЕ РЕЗИСТОРЫ – ДЛЯ ПОВЕРХНОСТНОГО МОНТАЖА, ROHS: ПОДРОБНОСТИ, СЕРИЯ: RC, СОПРОТИВЛЕНИЕ: 1,47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</si>
  <si>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RC0805FR-071K47L</t>
  </si>
  <si>
    <t>КАТЕГОРИЯ ПРОДУКТА: ТОЛСТОПЛЕНОЧНЫЕ РЕЗИСТОРЫ – ДЛЯ ПОВЕРХНОСТНОГО МОНТАЖА, ROHS: ПОДРОБНОСТИ, СЕРИЯ: RC, СОПРОТИВЛЕНИЕ: 200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</si>
  <si>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RC0805FR-07200KL</t>
  </si>
  <si>
    <t>КАТЕГОРИЯ ПРОДУКТА: ТОЛСТОПЛЕНОЧНЫЕ РЕЗИСТОРЫ – ДЛЯ ПОВЕРХНОСТНОГО МОНТАЖА, ROHS: ПОДРОБНОСТИ, СЕРИЯ: RC, СОПРОТИВЛЕНИЕ: 20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</si>
  <si>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RC0805FR-0720KL</t>
  </si>
  <si>
    <t>КАТЕГОРИЯ ПРОДУКТА: ТОЛСТОПЛЕНОЧНЫЕ РЕЗИСТОРЫ – ДЛЯ ПОВЕРХНОСТНОГО МОНТАЖА, ROHS: ПОДРОБНОСТИ, СЕРИЯ: RC, СОПРОТИВЛЕНИЕ: 45,3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</si>
  <si>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RC0805FR-0745K3L</t>
  </si>
  <si>
    <t>КАТЕГОРИЯ ПРОДУКТА: ТОЛСТОПЛЕНОЧНЫЕ РЕЗИСТОРЫ – ДЛЯ ПОВЕРХНОСТНОГО МОНТАЖА, ROHS: ПОДРОБНОСТИ, СЕРИЯ: RC, СОПРОТИВЛЕНИЕ: 475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</si>
  <si>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RC0805FR-07475RL</t>
  </si>
  <si>
    <t>КАТЕГОРИЯ ПРОДУКТА: ТОЛСТОПЛЕНОЧНЫЕ РЕЗИСТОРЫ – ДЛЯ ПОВЕРХНОСТНОГО МОНТАЖА, ROHS: ПОДРОБНОСТИ, СЕРИЯ: RC, СОПРОТИВЛЕНИЕ: 4,42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</si>
  <si>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RC0805FR-074K42L</t>
  </si>
  <si>
    <t>КАТЕГОРИЯ ПРОДУКТА: ТОЛСТОПЛЕНОЧНЫЕ РЕЗИСТОРЫ – ДЛЯ ПОВЕРХНОСТНОГО МОНТАЖА, ROHS: ПОДРОБНОСТИ, СЕРИЯ: RC, СОПРОТИВЛЕНИЕ: 5,62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</si>
  <si>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RC0805FR-075K62L</t>
  </si>
  <si>
    <t>RC0805FR-075K6L</t>
  </si>
  <si>
    <t>КАТЕГОРИЯ ПРОДУКТА: ТОЛСТОПЛЕНОЧНЫЕ РЕЗИСТОРЫ – ДЛЯ ПОВЕРХНОСТНОГО МОНТАЖА, ROHS: ПОДРОБНОСТИ, СЕРИЯ: RC, СОПРОТИВЛЕНИЕ: 6,34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</si>
  <si>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RC0805FR-076K34L</t>
  </si>
  <si>
    <t>КАТЕГОРИЯ ПРОДУКТА: ТОЛСТОПЛЕНОЧНЫЕ РЕЗИСТОРЫ – ДЛЯ ПОВЕРХНОСТНОГО МОНТАЖА, ROHS: ПОДРОБНОСТИ, СЕРИЯ: RC, СОПРОТИВЛЕНИЕ: 8,87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</si>
  <si>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RC0805FR-078K87L</t>
  </si>
  <si>
    <t>КАТЕГОРИЯ ПРОДУКТА: ТОЛСТОПЛЕНОЧНЫЕ РЕЗИСТОРЫ – ДЛЯ ПОВЕРХНОСТНОГО МОНТАЖА, ROHS: ПОДРОБНОСТИ, СЕРИЯ: RC, СОПРОТИВЛЕНИЕ: 2,26 KOHMS, НОМИНАЛЬНАЯ МОЩНОСТЬ: 125 MW (1/8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</si>
  <si>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RC1206FR-072K26L</t>
  </si>
  <si>
    <t>КАТЕГОРИЯ ПРОДУКТА: ТОЛСТОПЛЕНОЧНЫЕ РЕЗИСТОРЫ – ДЛЯ ПОВЕРХНОСТНОГО МОНТАЖА, ROHS: ПОДРОБНОСТИ, СЕРИЯ: RC, СОПРОТИВЛЕНИЕ: 53,6 KOHMS, НОМИНАЛЬНАЯ МОЩНОСТЬ: 125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</si>
  <si>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RC1206FR-0753R6L</t>
  </si>
  <si>
    <t>КАТЕГОРИЯ ПРОДУКТА: ТОЛСТОПЛЕНОЧНЫЕ РЕЗИСТОРЫ – ДЛЯ ПОВЕРХНОСТНОГО МОНТАЖА, ROHS: ПОДРОБНОСТИ, СЕРИЯ: RC, СОПРОТИВЛЕНИЕ: 0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</si>
  <si>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RC1206JR-070RL</t>
  </si>
  <si>
    <t>RC1206JR-0710KL</t>
  </si>
  <si>
    <t>КАТЕГОРИЯ ПРОДУКТА: ТОЛСТОПЛЕНОЧНЫЕ РЕЗИСТОРЫ – ДЛЯ ПОВЕРХНОСТНОГО МОНТАЖА, ROHS: ПОДРОБНОСТИ, СЕРИЯ: RC, СОПРОТИВЛЕНИЕ: 13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</si>
  <si>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RC1206JR-0713KL</t>
  </si>
  <si>
    <t>КАТЕГОРИЯ ПРОДУКТА: ТОЛСТОПЛЕНОЧНЫЕ РЕЗИСТОРЫ – ДЛЯ ПОВЕРХНОСТНОГО МОНТАЖА, ROHS: ПОДРОБНОСТИ, СЕРИЯ: RC, СОПРОТИВЛЕНИЕ: 15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</si>
  <si>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RC1206JR-0715KL</t>
  </si>
  <si>
    <t>КАТЕГОРИЯ ПРОДУКТА: ТОЛСТОПЛЕНОЧНЫЕ РЕЗИСТОРЫ – ДЛЯ ПОВЕРХНОСТНОГО МОНТАЖА, ROHS: ПОДРОБНОСТИ, СЕРИЯ: RC, СОПРОТИВЛЕНИЕ: 1,2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</si>
  <si>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КАТЕГОРИЯ ПРОДУКТА: ТОЛСТОПЛЕНОЧНЫЕ РЕЗИСТОРЫ – ДЛЯ ПОВЕРХНОСТНОГО МОНТАЖА, ROHS: ПОДРОБНОСТИ, СЕРИЯ: RC, СОПРОТИВЛЕНИЕ: 1 KOHMS, НОМИНАЛЬНАЯ МОЩНОСТЬ: 250 MW (1/4 W), ДОПУСТИМОЕ ОТКЛОНЕНИЕ: 0,01, ТЕМПЕРАТУРНЫЙ КОЭФФИЦИЕНТ: 100 PPM / C, МИНИМАЛЬНАЯ РАБОЧАЯ ТЕМПЕРАТУРА: - 55 C, МАКСИМАЛЬНАЯ РАБОЧАЯ ТЕМПЕРАТУРА: + 155 C, НОМИНАЛЬНОЕ НАПРЯЖЕНИЕ: 75 V, КОРПУС - ДЮЙМЫ: 603, КОРПУС - ММ: 1608, ПРИМЕНЕНИЕ: HIGH RELIABILITY, ОСОБЕННОСТИ: -, УПАКОВКА: REEL, УПАКОВКА: CUT TAPE, УПАКОВКА: MOUSEREEL, ТОРГОВАЯ МАРКА: YAGEO, ВЫСОТА: 0.45 MM, ДЛИНА: 1.6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1.25 MM, ВЕС ИЗДЕЛИЯ: 5,5 MG,</t>
  </si>
  <si>
    <t>RC1206JR-071KL</t>
  </si>
  <si>
    <t>КАТЕГОРИЯ ПРОДУКТА: ТОЛСТОПЛЕНОЧНЫЕ РЕЗИСТОРЫ – ДЛЯ ПОВЕРХНОСТНОГО МОНТАЖА, ROHS: ПОДРОБНОСТИ, СЕРИЯ: RC, СОПРОТИВЛЕНИЕ: 1 MOHMS, НОМИНАЛЬНАЯ МОЩНОСТЬ: 250 MW (1/4 W), ДОПУСТИМОЕ ОТКЛОНЕНИЕ: 0,05,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</si>
  <si>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RC1206JR-071ML</t>
  </si>
  <si>
    <t>КАТЕГОРИЯ ПРОДУКТА: ТОЛСТОПЛЕНОЧНЫЕ РЕЗИСТОРЫ – ДЛЯ ПОВЕРХНОСТНОГО МОНТАЖА, ROHS: ПОДРОБНОСТИ, СЕРИЯ: RC, СОПРОТИВЛЕНИЕ: 1.3 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</si>
  <si>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RC1206JR-071R3L</t>
  </si>
  <si>
    <t>КАТЕГОРИЯ ПРОДУКТА: ТОЛСТОПЛЕНОЧНЫЕ РЕЗИСТОРЫ – ДЛЯ ПОВЕРХНОСТНОГО МОНТАЖА, ROHS: ПОДРОБНОСТИ, СЕРИЯ: RC, СОПРОТИВЛЕНИЕ: 20 KOHMS,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</si>
  <si>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RC1206JR-0720KL</t>
  </si>
  <si>
    <t>RC1206JR-07220KL</t>
  </si>
  <si>
    <t>КАТЕГОРИЯ ПРОДУКТА: ТОЛСТОПЛЕНОЧНЫЕ РЕЗИСТОРЫ – ДЛЯ ПОВЕРХНОСТНОГО МОНТАЖА, ROHS: ПОДРОБНОСТИ, СЕРИЯ: RC, СОПРОТИВЛЕНИЕ: 2,2 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</si>
  <si>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КАТЕГОРИЯ ПРОДУКТА: ТОЛСТОПЛЕНОЧНЫЕ РЕЗИСТОРЫ – ДЛЯ ПОВЕРХНОСТНОГО МОНТАЖА, ROHS: ПОДРОБНОСТИ, СЕРИЯ: RC, СОПРОТИВЛЕНИЕ: 3 OHMS, НОМИНАЛЬНАЯ МОЩНОСТЬ: 250 MW (1/4 W), ДОПУСТИМОЕ ОТКЛОНЕНИЕ: 0,05,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 5000, ПОДКАТЕГОРИЯ: RESISTORS, ТЕХНОЛОГИЯ: THICK FILM, ТИП ВЫВОДОВ: SMD/SMT, ТИП: GENERAL PURPOSE, ШИРИНА: 1.6 MM, ВЕС ИЗДЕЛИЯ: 16,200 MG,</t>
  </si>
  <si>
    <t>RC1206JR-073KL</t>
  </si>
  <si>
    <t>РЕЗИСТОРЫ ТОЛСТОПЛЕНОЧНЫЕ ДЛЯ ПОВЕРХНОСТНОГО МОНТАЖА. ИСП. В ЭЛЕКТРОННЫХ УСТРОЙСТВАХ ОБЩЕГРАЖДАНСКОГО НАЗНАЧЕНИЯ. (ОБОРУДОВАНИЕ ДЛЯ АВТОМАТИЗАЦИИ ПРОМЫШЛЕННЫХ ПРЕДПРИЯТИЙ, КОМПЬЮТЕРНЫХ СИСТЕМ).</t>
  </si>
  <si>
    <t>КАТЕГОРИЯ ТОВАРА:ТОЛСТОПЛЕНОЧНЫЕ РЕЗИСТОРЫ – ДЛЯ ПОВЕРХНОСТНОГО МОНТАЖА. СОПРОТИВЛЕНИЕ:10 OHMS. НОМИНАЛЬНАЯ МОЩНОСТЬ:1 W. ДОПУСТИМОЕ ОТКЛОНЕНИЕ:1 %.ТЕМПЕРАТУРНЫЙ КОЭФФИЦИЕНТ:50 PPM / C. МИНИМАЛЬНАЯ РАБОЧАЯ ТЕМПЕРАТУРА:- 55 C. МАКСИМАЛЬНАЯ РАБОЧАЯ ТЕМПЕРАТУРА:+ 155 C. НОМИНАЛЬНОЕ НАПРЯЖЕНИЕ:200 V. ТИП ВЫВОДОВ:SMD/SMT; КОРПУС MELF 0207; ГАБАРИТЫ: ДЛИНА:5,8 MM. ШИРИНА:2,2 MM; ТИП ПРОДУКТА MELF RESISTORS. ВЕС ИЗДЕЛИЯ 110 МГ.</t>
  </si>
  <si>
    <t>MMB02070C1009FB200</t>
  </si>
  <si>
    <t>МЕТАЛЛООКСИДНЫЙ РЕЗИСТОР 1 ВТ, КАТЕГОРИЯ ПРОДУКТА: МЕТАЛЛООКСИДНЫЕ РЕЗИСТОРЫ, СЕРИЯ: RSF-S, ТИП ВЫВОДОВ: AXIAL, СОПРОТИВЛЕНИЕ: 82 KOHMS,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 ВЕС ИЗДЕЛИЯ: 1,150 G</t>
  </si>
  <si>
    <t>РЕЗИСТОР ПОДСТРОЕЧНЫЙ 500 МВТ.</t>
  </si>
  <si>
    <t>КАТЕГОРИЯ ПРОДУКТА: ПОДСТРОЕЧНЫЕ РЕЗИСТОРЫ - СКВОЗНОЕ ОТВЕРСТИЕ, ROHS: ПОДРОБНОСТИ, СЕРИЯ: 3296, ТИП ВЫВОДОВ: PC PIN, ПРОДУКТ: MULTITURN, ЧИСЛО ОБОРОТОВ: 25, СОПРОТИВЛЕНИЕ: 20 KOHMS, РЕГУЛИРОВКА: TOP SLOT, НОМИНАЛЬНАЯ МОЩНОСТЬ: 500 MW (1/2 W), ДОПУСТИМОЕ ОТКЛОНЕНИЕ: 0,1, ТЕМПЕРАТУРНЫЙ КОЭФФИЦИЕНТ: 100 PPM / C, ОРИЕНТАЦИЯ: VERTICAL ADJUSTMENT, МИНИМАЛЬНАЯ РАБОЧАЯ ТЕМПЕРАТУРА: - 55 C, МАКСИМАЛЬНАЯ РАБОЧАЯ ТЕМПЕРАТУРА: + 150 C, УПАКОВКА: TUBE, ТОРГОВАЯ МАРКА: BOURNS, ТИП ЭЛЕМЕНТА: CERMET, ВЫСОТА: 10.03 MM, ДЛИНА: 9.53 MM, ВИД МОНТАЖА: PCB MOUNT, ТИП ПРОДУКТА: TRIMMER RESISTORS, РАЗМЕР ФАБРИЧНОЙ УПАКОВКИ: 100, ПОДКАТЕГОРИЯ: POTENTIOMETERS, TRIMMERS &amp; RHEOSTATS, КОММЕРЧЕСКОЕ ОБОЗНАЧЕНИЕ: TRIMPOT, ТИП: 0.375 IN SQUARE TRIMPOT TRIMMER RESISTOR, ШИРИНА: 4.83 MM, ВЕС ИЗДЕЛИЯ: 850 MG,</t>
  </si>
  <si>
    <t>РЕЗИСТОР ПОДСТРОЕЧНЫЙ, ПОВЕРХНОСТНОГО МОНТАЖА.</t>
  </si>
  <si>
    <t>КАТЕГОРИЯ ПРОДУКТА: РЕЗИСТОР, ROHS: ПОДРОБНОСТИ, СЕРИЯ: MMX PROFESSIONAL, СОПРОТИВЛЕНИЕ: 10 KOHMS, НОМИНАЛЬНАЯ МОЩНОСТЬ: 400 MW, ДОПУСТИМОЕ ОТКЛОНЕНИЕ: 0,01, ТЕМПЕРАТУРНЫЙ КОЭФФИЦИЕНТ: 50 PPM / C, МИНИМАЛЬНАЯ РАБОЧАЯ ТЕМПЕРАТУРА: - 55 C, НОМИНАЛЬНОЕ НАПРЯЖЕНИЕ: 200 V, КОРПУС - ММ: MELF 0204, ДИАМЕТР: 1.4 MM, ДЛИНА: 3.6 MM, КВАЛИФИКАЦИЯ: AEC-Q200, УПАКОВКА: REEL, УПАКОВКА: CUT TAPE, УПАКОВКА: MOUSEREEL, ТОРГОВАЯ МАРКА: VISHAY / BEYSCHLAG, ОСОБЕННОСТИ: -, ВИД МОНТАЖА: PCB MOUNT, ПРОДУКТ: PROFESSIONAL RESISTORS THIN FILM SMD, ТИП ПРОДУКТА: MELF RESISTORS, РАЗМЕР ФАБРИЧНОЙ УПАКОВКИ: 3000, ПОДКАТЕГОРИЯ: RESISTORS, ТИП: PROFESSIONAL THIN FILM MELF RESISTORS, ВЕС ИЗДЕЛИЯ: 39 MG.</t>
  </si>
  <si>
    <t>MMA02040C1002FB300</t>
  </si>
  <si>
    <t>КАТЕГОРИЯ ПРОДУКТА: РЕЗИСТОР, ROHS: ПОДРОБНОСТИ, СЕРИЯ: MMX PROFESSIONAL, СОПРОТИВЛЕНИЕ: 3,3 KOHMS, НОМИНАЛЬНАЯ МОЩНОСТЬ: 1 W, ДОПУСТИМОЕ ОТКЛОНЕНИЕ: 0,01, ТЕМПЕРАТУРНЫЙ КОЭФФИЦИЕНТ: 50 PPM / C, МИНИМАЛЬНАЯ РАБОЧАЯ ТЕМПЕРАТУРА: - 55 C, НОМИНАЛЬНОЕ НАПРЯЖЕНИЕ: 200 V, КОРПУС - ММ: MELF 0207, ДИАМЕТР: 2.2 MM, ДЛИНА: 5.8 MM, КВАЛИФИКАЦИЯ: AEC-Q200, УПАКОВКА: REEL, УПАКОВКА: CUT TAPE, УПАКОВКА: MOUSEREEL, ТОРГОВАЯ МАРКА: VISHAY / BEYSCHLAG, ОСОБЕННОСТИ: -, ВИД МОНТАЖА: PCB MOUNT, ПРОДУКТ: PROFESSIONAL RESISTORS THIN FILM SMD, ТИП ПРОДУКТА: MELF RESISTORS, РАЗМЕР ФАБРИЧНОЙ УПАКОВКИ: 3000, ПОДКАТЕГОРИЯ: RESISTORS, ТИП: PROFESSIONAL THIN FILM MELF RESISTORS, ВЕС ИЗДЕЛИЯ: 39 MG.</t>
  </si>
  <si>
    <t>MMB02070C3308FB200</t>
  </si>
  <si>
    <t>КАТЕГОРИЯ ПРОДУКТА: РЕЗИСТОР, ROHS: ПОДРОБНОСТИ, СЕРИЯ: MMX PROFESSIONAL, СОПРОТИВЛЕНИЕ: 470 KOHMS, НОМИНАЛЬНАЯ МОЩНОСТЬ: 1 W, ДОПУСТИМОЕ ОТКЛОНЕНИЕ: 0,01, ТЕМПЕРАТУРНЫЙ КОЭФФИЦИЕНТ: 50 PPM / C, МИНИМАЛЬНАЯ РАБОЧАЯ ТЕМПЕРАТУРА: - 55 C, НОМИНАЛЬНОЕ НАПРЯЖЕНИЕ: 200 V, КОРПУС - ММ: MELF 0207, ДИАМЕТР: 2.2 MM, ДЛИНА: 5.8 MM, КВАЛИФИКАЦИЯ: AEC-Q200, УПАКОВКА: REEL, УПАКОВКА: CUT TAPE, УПАКОВКА: MOUSEREEL, ТОРГОВАЯ МАРКА: VISHAY / BEYSCHLAG, ОСОБЕННОСТИ: -, ВИД МОНТАЖА: PCB MOUNT, ПРОДУКТ: PROFESSIONAL RESISTORS THIN FILM SMD, ТИП ПРОДУКТА: MELF RESISTORS, РАЗМЕР ФАБРИЧНОЙ УПАКОВКИ: 3000, ПОДКАТЕГОРИЯ: RESISTORS, ТИП: PROFESSIONAL THIN FILM MELF RESISTORS, ВЕС ИЗДЕЛИЯ: 39 MG.</t>
  </si>
  <si>
    <t>MMB02070C4703FB200</t>
  </si>
  <si>
    <t>ТВЕРДОТЕЛЬНОЕ РЕЛЕ ДЛЯ МОНТАЖА НА ПЕЧАТНУЮ ПЛАТУ.</t>
  </si>
  <si>
    <t>КАТЕГОРИЯ ПРОДУКТА: ТВЕРДОТЕЛЬНЫЕ РЕЛЕ - ПЕЧАТНОГО МОНТАЖА; УПАКОВКА: TUBE; ВИД МОНТАЖА: PCB MOUNT; НОМИНАЛЬНЫЙ ТОК НАГРУЗКИ: 400 MA; НОМИНАЛЬНОЕ НАПРЯЖЕНИЕ НАГРУЗКИ: 277 VAC, 24 VDC; КОНФИГУРАЦИЯ КОНТАКТОВ РЕЛЕ: 1 FORM C (SPDT-NO, NC); УПАКОВКА / БЛОК:IP40; ДЛИНА: 18,5 MM; ШИРИНА: 5 MM; ВЫСОТА: 28 MM; ФОРМА КОНТАКТА: 1 FORM C (SPDT-NO, NC);РАЗМЕР ФАБРИЧНОЙ УПАКОВКИ: 10; ТИП ВЫВОДОВ: SMD/SMT; ВЕС ИЗДЕЛИЯ:4,2 G</t>
  </si>
  <si>
    <t>34.51.7.024.0010</t>
  </si>
  <si>
    <t>ВЫКЛЮЧАТЕЛЬ ПОСТОЯННОГО ТОКА 15A.</t>
  </si>
  <si>
    <t>КАТЕГОРИЯ ПРОДУКТА: БАЗОВЫЕ ВЫКЛЮЧАТЕЛИ / ВЫКЛЮЧАТЕЛИ МГНОВЕННОГО ДЕЙСТВИЯ, ROHS: ПОДРОБНОСТИ, СЕРИЯ: BZ, ТИП: MICRO SWITCH, ФОРМА КОНТАКТА: SPDT, ФУНКЦИЯ ПЕРЕКЛЮЧАТЕЛЯ: ON - (OFF), OFF - (ON), ПРИВОД: ROLLER LEVER, НОМИНАЛЬНЫЙ ТОК: 15 A, НОМИНАЛЬНОЕ НАПРЯЖЕНИЕ ПЕРЕМЕННОГО ТОКА: 480 VAC, НОМИНАЛЬНОЕ НАПРЯЖЕНИЕ ПОСТОЯННОГО ТОКА: 250 VDC, ДЕЙСТВУЮЩАЯ СИЛА: 1.67 N, ТИП ВЫВОДОВ: SCREW, ВИД МОНТАЖА: CHASSIS MOUNT, ПАРАМЕТРЫ IP: IP64, ТИП ПРИВОДА: ROLLER LEVER, ТОРГОВАЯ МАРКА: HONEYWELL, С ПОДСВЕТКОЙ: NON-ILLUMINATED, ЦВЕТ ОСВЕЩЕНИЯ: -, ТИП ЛАМПЫ: -, ТИП ПРОДУКТА: SNAP ACTION SWITCHES, РАЗМЕР ФАБРИЧНОЙ УПАКОВКИ: 50,ВЕС ИЗДЕЛИЯ: 34,500 G,</t>
  </si>
  <si>
    <t>BZ-2RW822-A2</t>
  </si>
  <si>
    <t>КОНТАКТ НА КАБЕЛЬ 12 В, РАЗЪЕМ МЕЖПЛАТНЫЙ, КОНТАКТ НА КАБЕЛЬ 50 В, РАЗЪЕМ НА ПЛАТУ, РАЗЪЕМ ДЛЯ МОНТАЖА НА ПЕЧАТНУЮ ПЛАТУ.</t>
  </si>
  <si>
    <t>КАТЕГОРИЯ ПРОДУКТА: ПРОВОДНЫЕ КЛЕММЫ И ЗАЖИМЫ, КОЛИЧЕСТВО ПОЗИЦИЙ: 26 POSITION, ШАГ: 2 MM, КОЛИЧЕСТВО РЯДОВ: 1 ROW, ВИД МОНТАЖА: CABLE MOUNT / FREE HANGING, ТИП ВЫВОДОВ: CRIMP, ТИП КОНТАКТА: SOCKET, СЕРИЯ: 51003, МИНИМАЛЬНАЯ РАБОЧАЯ ТЕМПЕРАТУРА: - 20 C, МАКСИМАЛЬНАЯ РАБОЧАЯ ТЕМПЕРАТУРА: + 85 C, УПАКОВКА: BULK, НОМИНАЛЬНЫЙ ТОК: 2 A, МАТЕРИАЛ КОРПУСА: POLYESTER, КЛАСС ОГНЕОПАСНОСТИ: UL 94 V-0, ЦВЕТ КОЖУХА: NATURAL, РАЗМЕР ФАБРИЧНОЙ УПАКОВКИ: 1000, ВЕС ИЗДЕЛИЯ: 261 MG</t>
  </si>
  <si>
    <t>EDZ350/2</t>
  </si>
  <si>
    <t>ONSHORE</t>
  </si>
  <si>
    <t>КОНТАКТ НА КАБЕЛЬ 12 В, РАЗЪЕМ МЕЖПЛАТНЫЙ, КОНТАКТ НА КАБЕЛЬ 50 В, РАЗЪЕМ НА ПЛАТУ, РАЗЪЕМ ДЛЯ МОНТАЖА НА ПЕЧАТНУЮ ПЛАТУ, РАЗЪЕМ НА ПЛАТУ.</t>
  </si>
  <si>
    <t>ДИОД ШОТТКИ, ДИОД., МИНИАТЮРНЫЙ ЭЛЕКТРОННЫЙ КОМПОНЕНТ: ВЫПРЯМИТЕЛИ . ИСП. В ЭЛЕКТРОННЫХ УСТРОЙСТВАХ ОБЩЕГРАЖДАНСКОГО НАЗНАЧЕНИЯ. (ОБОРУДОВАНИЕ ДЛЯ АВТОМАТИЗАЦИИ ПРОМЫШЛЕННЫХ ПРЕДПРИЯТИЙ, КОМПЬЮТЕРНЫХ СИСТЕМ)., ДИОД РЕЗИСТИВНЫЙ, ОБЩЕГО НАЗНАЧЕНИЯ.,</t>
  </si>
  <si>
    <t>КАТЕГОРИЯ ПРОДУКТА: ДИОДЫ И ВЫПРЯМИТЕЛИ ШОТТКИ, ROHS: ПОДРОБНОСТИ, ПРОДУКТ: SCHOTTKY RECTIFIERS, ВИД МОНТАЖА: SMD/SMT, УПАКОВКА / БЛОК: TO-277A-3, КОНФИГУРАЦИЯ: SINGLE DUAL ANODE, ТЕХНОЛОГИЯ: SI, IF - ПРЯМОЙ ТОК: 0,416666666666667, VRRM - ПОВТОРЯЮЩЕЕСЯ ОБРАТНОЕ НАПРЯЖЕНИЕ: 100 V, VF - ПРЯМОЕ НАПРЯЖЕНИЕ: 880 MV, IFSM - УДАРНЫЙ ПРЯМОЙ ТОК: 200 A, IR - ОБРАТНЫЙ ТОК : 10 UA, МИНИМАЛЬНАЯ РАБОЧАЯ ТЕМПЕРАТУРА: - 55 C, МАКСИМАЛЬНАЯ РАБОЧАЯ ТЕМПЕРАТУРА: + 175 C, СЕРИЯ: SS10P, УПАКОВКА: REEL, УПАКОВКА: CUT TAPE, УПАКОВКА: MOUSEREEL, ТОРГОВАЯ МАРКА: VISHAY GENERAL SEMICONDUCTOR, ВЫСОТА: 1.2 MM, ДЛИНА: 6.15 MM, ТИП ПРОДУКТА: SCHOTTKY DIODES &amp; RECTIFIERS,ПОДКАТЕГОРИЯ: DIODES &amp; RECTIFIERS, КОММЕРЧЕСКОЕ ОБОЗНАЧЕНИЕ: ESMP, ТИП: SCHOTTKY DIODE, ШИРИНА: 4.75 MM, ВЕС ИЗДЕЛИЯ: 100 MG,</t>
  </si>
  <si>
    <t>КАТЕГОРИЯ ПРОДУКТА: ДИОДЫ И ВЫПРЯМИТЕЛИ ШОТТКИ, ПРОДУКТ: SCHOTTKY RECTIFIERS, ВИД МОНТАЖА: SMD/SMT, УПАКОВКА / БЛОК: SMB (DO-214AA), КОНФИГУРАЦИЯ: SINGLE, ТЕХНОЛОГИЯ: SI, IF - ПРЯМОЙ ТОК: 0,0416666666666667, VRRM - ПОВТОРЯЮЩЕЕСЯ ОБРАТНОЕ НАПРЯЖЕНИЕ: 100 V, VF - ПРЯМОЕ НАПРЯЖЕНИЕ: 780 MV, IFSM - УДАРНЫЙ ПРЯМОЙ ТОК: 870 A, IR - ОБРАТНЫЙ ТОК : 1 MA, МИНИМАЛЬНАЯ РАБОЧАЯ ТЕМПЕРАТУРА: - 55 C, МАКСИМАЛЬНАЯ РАБОЧАЯ ТЕМПЕРАТУРА: + 175 C, УПАКОВКА: REEL, УПАКОВКА: CUT TAPE, УПАКОВКА: MOUSEREEL, ТОРГОВАЯ МАРКА: VISHAY SEMICONDUCTORS, ТИП ПРОДУКТА: SCHOTTKY DIODES &amp; RECTIFIERS, РАЗМЕР ФАБРИЧНОЙ УПАКОВКИ: 3200, ПОДКАТЕГОРИЯ: DIODES &amp; RECTIFIERS, VR - ОБРАТНОЕ НАПРЯЖЕНИЕ: 100 V, ДРУГИЕ НАЗВАНИЯ ТОВАРА №: MBRS1100TRPBF, ВЕС ИЗДЕЛИЯ: 100 MG, ТИП ВЫВОДОВ: SMD/SMT, ВЕС ИЗДЕЛИЯ: 200 MG, ШИРИНА: 4.75 MM, ВЕС ИЗДЕЛИЯ: 100 MG,</t>
  </si>
  <si>
    <t>VS-MBRS1100-M3/5BT</t>
  </si>
  <si>
    <t>КАТЕГОРИЯ ПРОДУКТА: РЕГУЛИРУЕМЫЕ РЕЗИСТИВНЫЕ ДИОДЫ, ROHS: ПОДРОБНОСТИ, УПАКОВКА / БЛОК: SOT-323-3, СЕРИЯ: BAR64, УПАКОВКА: REEL, УПАКОВКА: CUT TAPE, УПАКОВКА: MOUSEREEL, ТОРГОВАЯ МАРКА: INFINEON TECHNOLOGIES, ТИП ПРОДУКТА: PIN DIODES, РАЗМЕР ФАБРИЧНОЙ УПАКОВКИ: 9000, ПОДКАТЕГОРИЯ: DIODES &amp; RECTIFIERS, ТЕХНОЛОГИЯ: SI, ДРУГИЕ НАЗВАНИЯ ТОВАРА №: BAR 64-04W H6327 SP000743414, ВЕС ИЗДЕЛИЯ: 5 MG,</t>
  </si>
  <si>
    <t>BAR6404WH6327XTSA1</t>
  </si>
  <si>
    <t>КАТЕГОРИЯ ПРОДУКТА: ДИОДЫ И ВЫПРЯМИТЕЛИ ШОТТКИ, ROHS: ПОДРОБНОСТИ, ПРОДУКТ: SCHOTTKY RECTIFIERS, ВИД МОНТАЖА: SMD/SMT, УПАКОВКА / БЛОК: D-PAK (TO-252AA), КОНФИГУРАЦИЯ: SINGLE, ТЕХНОЛОГИЯ: SI, IF - ПРЯМОЙ ТОК: 0,208333333333333, VRRM - ПОВТОРЯЮЩЕЕСЯ ОБРАТНОЕ НАПРЯЖЕНИЕ: 100 V, VF - ПРЯМОЕ НАПРЯЖЕНИЕ: 850 MV, IFSM - УДАРНЫЙ ПРЯМОЙ ТОК: 75 A, IR - ОБРАТНЫЙ ТОК : 3.5 UA, МИНИМАЛЬНАЯ РАБОЧАЯ ТЕМПЕРАТУРА: - 65 C, МАКСИМАЛЬНАЯ РАБОЧАЯ ТЕМПЕРАТУРА: + 175 C, СЕРИЯ: STPS5H100, УПАКОВКА: REEL, УПАКОВКА: CUT TAPE, УПАКОВКА: MOUSEREEL, ТОРГОВАЯ МАРКА: STMICROELECTRONICS, ВЫСОТА: 2.4 MM, ДЛИНА: 6.6 MM, ТИП ПРОДУКТА: SCHOTTKY DIODES &amp; RECTIFIERS, РАЗМЕР ФАБРИЧНОЙ УПАКОВКИ: 2500, ПОДКАТЕГОРИЯ: DIODES &amp; RECTIFIERS, ТИП: SCHOTTKY RECTIFIER, ШИРИНА: 6.2 MM, ВЕС ИЗДЕЛИЯ: 260,400 MG,</t>
  </si>
  <si>
    <t>STPS5H100B-TR</t>
  </si>
  <si>
    <t>КАТЕГОРИЯ ПРОДУКТА: ДИОДЫ - ОБЩЕГО НАЗНАЧЕНИЯ, УПРАВЛЕНИЕ ПИТАНИЕМ, КОММУТАЦИЯ, ROHS: ПОДРОБНОСТИ, ПРОДУКТ: GENERAL PURPOSE DIODES, ВИД МОНТАЖА: SMD/SMT, УПАКОВКА / БЛОК: SOD-323-2, МАКСИМАЛЬНЫЙ ТОК ПЕРЕГРУЗКИ: 0,375, IF - ПРЯМОЙ ТОК: 250 MA, КОНФИГУРАЦИЯ: SINGLE, ВРЕМЯ ВОССТАНОВЛЕНИЯ: 50 NS, VF - ПРЯМОЕ НАПРЯЖЕНИЕ: 1.25 V, IR - ОБРАТНЫЙ ТОК : 0.1 UA, МИНИМАЛЬНАЯ РАБОЧАЯ ТЕМПЕРАТУРА: - 65 C, МАКСИМАЛЬНАЯ РАБОЧАЯ ТЕМПЕРАТУРА: + 150 C, СЕРИЯ: BAS321, УПАКОВКА: REEL, УПАКОВКА: CUT TAPE, УПАКОВКА: MOUSEREEL, ТОРГОВАЯ МАРКА: NEXPERIA, ВЫСОТА: 1.05 MM, ДЛИНА: 1.8 MM, ТИП ПРОДУКТА: DIODES - GENERAL PURPOSE, POWER, SWITCHING, РАЗМЕР ФАБРИЧНОЙ УПАКОВКИ: 3000, ПОДКАТЕГОРИЯ: DIODES &amp; RECTIFIERS, ТИП: FAST RECOVERY RECTIFIERS, VR - ОБРАТНОЕ НАПРЯЖЕНИЕ: 250 V, ШИРИНА: 1.35 MM, ДРУГИЕ НАЗВАНИЯ ТОВАРА №: 934055352115, ВЕС ИЗДЕЛИЯ: 33 MG,</t>
  </si>
  <si>
    <t>BAS321,115</t>
  </si>
  <si>
    <t>КАТЕГОРИЯ ПРОДУКТА: ДИОДЫ И ВЫПРЯМИТЕЛИ ШОТТКИ; ПРОДУКТ: SCHOTTKY SILICON CARBIDE DIODES; ВИД МОНТАЖА: THROUGH HOLE; УПАКОВКА / БЛОК: TO-220-2; КОНФИГУРАЦИЯ: SINGLE; ТЕХНОЛОГИЯ: SIC; IF - ПРЯМОЙ ТОК: 2 A; VRRM - ПОВТОРЯЮЩЕЕСЯ ОБРАТНОЕ НАПРЯЖЕНИЕ: 1.2 KV; VF - ПРЯМОЕ НАПРЯЖЕНИЕ: 1.8 V; IFSM - УДАРНЫЙ ПРЯМОЙ ТОК: 19 A; IR - ОБРАТНЫЙ ТОК : 50 UA; МИНИМАЛЬНАЯ РАБОЧАЯ ТЕМПЕРАТУРА: - 55 C; МАКСИМАЛЬНАЯ РАБОЧАЯ ТЕМПЕРАТУРА: + 175 C; УПАКОВКА: TUBE; PD - РАССЕИВАНИЕ МОЩНОСТИ: 40.5 W; РАЗМЕР ФАБРИЧНОЙ УПАКОВКИ:РАЗМЕР ФАБРИЧНОЙ УПАКОВКИ: 50; ТИП: -; ВЕС ИЗДЕЛИЯ: 2 G</t>
  </si>
  <si>
    <t>C4D02120A</t>
  </si>
  <si>
    <t>КАТЕГОРИЯ ПРОДУКТА: ДИОДЫ И ВЫПРЯМИТЕЛИ ШОТТКИ, ROHS: ПОДРОБНОСТИ, ПРОДУКТ: SCHOTTKY DIODES, ВИД МОНТАЖА: SMD/SMT, УПАКОВКА / БЛОК: SOD-123-2, КОНФИГУРАЦИЯ: SINGLE, ТЕХНОЛОГИЯ: SI, IF - ПРЯМОЙ ТОК: 500 MA, VRRM - ПОВТОРЯЮЩЕЕСЯ ОБРАТНОЕ НАПРЯЖЕНИЕ: 30 V, VF - ПРЯМОЕ НАПРЯЖЕНИЕ: 430 MV, IFSM - УДАРНЫЙ ПРЯМОЙ ТОК: 5.5 A, IR - ОБРАТНЫЙ ТОК : 130 UA, МИНИМАЛЬНАЯ РАБОЧАЯ ТЕМПЕРАТУРА: - 65 C, МАКСИМАЛЬНАЯ РАБОЧАЯ ТЕМПЕРАТУРА: + 125 C, СЕРИЯ: MBR0530, УПАКОВКА: REEL, УПАКОВКА: CUT TAPE, УПАКОВКА: MOUSEREEL, ТОРГОВАЯ МАРКА: ONSEMI, ВЫСОТА: 1.12 MM, ДЛИНА: 2.69 MM, ТИП ПРОДУКТА: SCHOTTKY DIODES &amp; RECTIFIERS, РАЗМЕР ФАБРИЧНОЙ УПАКОВКИ: 3000, ПОДКАТЕГОРИЯ: DIODES &amp; RECTIFIERS, ТИП ВЫВОДОВ: SMD/SMT, ТИП: SCHOTTKY DIODE, ШИРИНА: 1.6 MM, ДРУГИЕ НАЗВАНИЯ ТОВАРА №: MBR0530T3G, ВЕС ИЗДЕЛИЯ: 30 MG.</t>
  </si>
  <si>
    <t>MBR0530T1G</t>
  </si>
  <si>
    <t>КАТЕГОРИЯ ПРОДУКТА: ВЫПРЯМИТЕЛИ, ВИД МОНТАЖА: THROUGH HOLE, УПАКОВКА / БЛОК: DO-41, VR - ОБРАТНОЕ НАПРЯЖЕНИЕ: 200 V, IF - ПРЯМОЙ ТОК: 1 A, ТИП: FAST RECOVERY RECTIFIERS, КОНФИГУРАЦИЯ: SINGLE, VF - ПРЯМОЕ НАПРЯЖЕНИЕ: 875 MV, МАКСИМАЛЬНЫЙ ТОК ПЕРЕГРУЗКИ: 35 A, IR - ОБРАТНЫЙ ТОК : 2 UA, ВРЕМЯ ВОССТАНОВЛЕНИЯ: 35 NS, МИНИМАЛЬНАЯ РАБОЧАЯ ТЕМПЕРАТУРА: - 65 C, МАКСИМАЛЬНАЯ РАБОЧАЯ ТЕМПЕРАТУРА: + 175 C, СЕРИЯ: MUR120, УПАКОВКА: BULK, ВЫСОТА: 2.7 MM, ДЛИНА: 5.2 MM, PD - РАССЕИВАНИЕ МОЩНОСТИ: -, ПРОДУКТ: RECTIFIERS, ТИП ВЫВОДОВ: THROUGH HOLE, ШИРИНА: 2.7 MM, ВЕС ИЗДЕЛИЯ: 310 MG</t>
  </si>
  <si>
    <t>MUR120G</t>
  </si>
  <si>
    <t>КАТЕГОРИЯ ПРОДУКТА: ДИОДЫ И ВЫПРЯМИТЕЛИ ШОТТКИ, ROHS: ПОДРОБНОСТИ, ПРОДУКТ: SCHOTTKY DIODES, ВИД МОНТАЖА: SMD/SMT, УПАКОВКА / БЛОК: SOD-123-2, КОНФИГУРАЦИЯ: SINGLE, ТЕХНОЛОГИЯ: SI, IF - ПРЯМОЙ ТОК: 500 MA, VRRM - ПОВТОРЯЮЩЕЕСЯ ОБРАТНОЕ НАПРЯЖЕНИЕ: 30 V, VF - ПРЯМОЕ НАПРЯЖЕНИЕ: 430 MV, IFSM - УДАРНЫЙ ПРЯМОЙ ТОК: 5.5 A, IR - ОБРАТНЫЙ ТОК : 130 UA, МИНИМАЛЬНАЯ РАБОЧАЯ ТЕМПЕРАТУРА: - 65 C, МАКСИМАЛЬНАЯ РАБОЧАЯ ТЕМПЕРАТУРА: + 125 C, СЕРИЯ: MBR0530, УПАКОВКА: REEL, УПАКОВКА: CUT TAPE, УПАКОВКА: MOUSEREEL, ТОРГОВАЯ МАРКА: ONSEMI, ВЫСОТА: 1.12 MM, ДЛИНА: 2.69 MM, ТИП ПРОДУКТА: SCHOTTKY DIODES &amp; RECTIFIERS, РАЗМЕР ФАБРИЧНОЙ УПАКОВКИ: 3000, ПОДКАТЕГОРИЯ: DIODES &amp; RECTIFIERS, ТИП ВЫВОДОВ: SMD/SMT, ТИП: SCHOTTKY DIODE, ШИРИНА: 1.6 MM, ВЕС ИЗДЕЛИЯ: 30 MG.</t>
  </si>
  <si>
    <t>UF4003</t>
  </si>
  <si>
    <t>ДИОДЫ ДЛЯ ПОДАВЛЕНИЯ ПЕРЕХОДНЫХ СКАЧКОВ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</si>
  <si>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ВЫПРЯМИТЕЛИ, СЕРИЯ: USM-30H, УПАКОВКА: REEL, УПАКОВКА: CUT TAPE, УПАКОВКА: MOUSEREEL, ТОРГОВАЯ МАРКА: PANJIT, ПРОДУКТ: RECTIFIERS, ТИП ПРОДУКТА: RECTIFIERS, РАЗМЕР ФАБРИЧНОЙ УПАКОВКИ: 800, ПОДКАТЕГОРИЯ: DIODES &amp; RECTIFIERS, ВЕС ИЗДЕЛИЯ: 232,500 MG, , , , , , , , , , , , , , , , , , , , , , , , , , , , , , , , , , , , , , , , , , , , , , , , , , , , ,</t>
  </si>
  <si>
    <t>UF3D</t>
  </si>
  <si>
    <t>КАТЕГОРИЯ ПРОДУКТА: ТРАНЗИСТОРНЫЕ ВЫХОДНЫЕ ОПТОПАРЫ, ROHS: ПОДРОБНОСТИ, ВИД МОНТАЖА: SMD/SMT, УПАКОВКА / БЛОК: SOP-4, ТИП ВЫХОДА: NPN PHOTOTRANSISTOR, КОЛИЧЕСТВО КАНАЛОВ: 1 CHANNEL, IF - ПРЯМОЙ ТОК: 50 MA, МАКСИМАЛЬНОЕ НАПРЯЖЕНИЕ КОЛЛЕКТОР-ЭМИТТЕР: 70 V, МАКСИМАЛЬНЫЙ КОЛЛЕКТОРНЫЙ ТОК: 100 MA, НАПРЯЖЕНИЕ ИЗОЛЯЦИИ: 3750 VRMS, МАКСИМАЛЬНОЕ НАПРЯЖЕНИЕ НАСЫЩЕНИЯ КОЛЛЕКТОР-ЭМИТТЕР: 0.3 V, VF - ПРЯМОЕ НАПРЯЖЕНИЕ: 1.4 V, VR - ОБРАТНОЕ НАПРЯЖЕНИЕ: 6 V, PD - РАССЕИВАНИЕ МОЩНОСТИ: 150 MW, МИНИМАЛЬНАЯ РАБОЧАЯ ТЕМПЕРАТУРА: - 55 C, МАКСИМАЛЬНАЯ РАБОЧАЯ ТЕМПЕРАТУРА: + 100 C, УПАКОВКА: REEL, УПАКОВКА: CUT TAPE, УПАКОВКА: MOUSEREEL, ТОРГОВАЯ МАРКА: VISHAY SEMICONDUCTORS, КОНФИГУРАЦИЯ: 1 CHANNEL, КОЭФФИЦИЕНТ ПЕРЕДАЧИ ПО ТОКУ: 1, ВРЕМЯ СПАДА: 4 US, ВЫСОТА: 2.03 MM, ДЛИНА: 4.67 MM, ТИП ПРОДУКТА: TRANSISTOR OUTPUT OPTOCOUPLERS, ВРЕМЯ НАРАСТАНИЯ: 3 US, РАЗМЕР ФАБРИЧНОЙ УПАКОВКИ: 2000, ПОДКАТЕГОРИЯ: OPTOCOUPLERS, ШИРИНА: 4.83 MM, ВЕС ИЗДЕЛИЯ: 80 MG/</t>
  </si>
  <si>
    <t>SFH690BT</t>
  </si>
  <si>
    <t>ТРАНЗИСТОР БИПОЛЯРНЫЙ 225 МВТ., ТРАНЗИСТОР МОП,, ТРАНЗИСТОР МОП 100 ВТ.</t>
  </si>
  <si>
    <t>КАТЕГОРИЯ ПРОДУКТА: БИПОЛЯРНЫЕ ТРАНЗИСТОРЫ - BJT, ВИД МОНТАЖА: SMD/SMT, УПАКОВКА / БЛОК: SOT-23-3, ПОЛЯРНОСТЬ ТРАНЗИСТОРА: NPN, КОНФИГУРАЦИЯ: SINGLE, НАПРЯЖЕНИЕ КОЛЛЕКТОР-ЭМИТТЕР (VCEO), МАКС.: 45 V, НАПРЯЖЕНИЕ КОЛЛЕКТОР-БАЗА (VCBO): 50 V, НАПРЯЖЕНИЕ ЭМИТТЕР-БАЗА (VEBO): 6 V, МАКСИМАЛЬНЫЙ ПОСТОЯННЫЙ ТОК КОЛЛЕКТОРА: 0.1 A, PD - РАССЕИВАНИЕ МОЩНОСТИ: 225 MW, ПРОИЗВЕДЕНИЕ КОЭФФИЦИЕНТА УСИЛЕНИЯ НА ШИРИНУ ПОЛОСЫ ПРОПУСКАНИЯ (FT): 100 MHZ, МИНИМАЛЬНАЯ РАБОЧАЯ ТЕМПЕРАТУРА: - 65 C, МАКСИМАЛЬНАЯ РАБОЧАЯ ТЕМПЕРАТУРА: + 150 C, СЕРИЯ: BC847C, УПАКОВКА: REEL, ВЫСОТА: 1 MM, ДЛИНА: 3.05 MM, ТЕХНОЛОГИЯ: SI, ШИРИНА: 1.4 MM, НЕПРЕРЫВНЫЙ КОЛЛЕКТОРНЫЙ ТОК: 0.1 A, КОЛЛЕКТОР ПОСТОЯННОГО ТОКА/МИН. КОЭФФ. УСИЛЕНИЯ ТРАНЗИСТОРА (HFE): 420 AT 2 MA, 5 V, ВЕС ИЗДЕЛИЯ: 8 MG</t>
  </si>
  <si>
    <t>BC847C-TP</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</si>
  <si>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900 V, ID - НЕПРЕРЫВНЫЙ ТОК УТЕЧКИ: 18.5 A, RDS ВКЛ - СОПРОТИВЛЕНИЕ СТОК-ИСТОК: 299 MOHMS, VGS - НАПРЯЖЕНИЕ ЗАТВОР-ИСТОК: - 30 V, + 30 V, VGS TH - ПОРОГОВОЕ НАПРЯЖЕНИЕ ЗАТВОР-ИСТОК : 3 V, QG - ЗАРЯД ЗАТВОРА: 43 NC, МИНИМАЛЬНАЯ РАБОЧАЯ ТЕМПЕРАТУРА: - 55 C, МАКСИМАЛЬНАЯ РАБОЧАЯ ТЕМПЕРАТУРА: + 150 C, PD - РАССЕИВАНИЕ МОЩНОСТИ: 250 W, КАНАЛЬНЫЙ РЕЖИМ: ENHANCEMENT, КОММЕРЧЕСКОЕ ОБОЗНАЧЕНИЕ: SUPERMESH, УПАКОВКА: TUBE, ТОРГОВАЯ МАРКА: STMICROELECTRONICS, КОНФИГУРАЦИЯ: SINGLE, ТИП ПРОДУКТА: MOSFET, СЕРИЯ: STW21N90K5, РАЗМЕР ФАБРИЧНОЙ УПАКОВКИ: 600, ПОДКАТЕГОРИЯ: MOSFETS, ВЕС ИЗДЕЛИЯ: 6 G,</t>
  </si>
  <si>
    <t>КАТЕГОРИЯ ПРОДУКТА: МОП-ТРАНЗИСТОР, ROHS: ПОДРОБНОСТИ, ТЕХНОЛОГИЯ: SI, ВИД МОНТАЖА: THROUGH HOLE, УПАКОВКА / БЛОК: TO-247-3, ПОЛЯРНОСТЬ ТРАНЗИСТОРА: N-CHANNEL, КОЛИЧЕСТВО КАНАЛОВ: 1 CHANNEL, VDS - НАПРЯЖЕНИЕ ПРОБОЯ СТОК-ИСТОК: 100 V, ID - НЕПРЕРЫВНЫЙ ТОК УТЕЧКИ: 180 A, RDS ВКЛ - СОПРОТИВЛЕНИЕ СТОК-ИСТОК: 3.7 MOHMS, VGS - НАПРЯЖЕНИЕ ЗАТВОР-ИСТОК: - 20 V, + 20 V, VGS TH - ПОРОГОВОЕ НАПРЯЖЕНИЕ ЗАТВОР-ИСТОК : 1.8 V, QG - ЗАРЯД ЗАТВОРА: 150 NC, МИНИМАЛЬНАЯ РАБОЧАЯ ТЕМПЕРАТУРА: - 55 C, МАКСИМАЛЬНАЯ РАБОЧАЯ ТЕМПЕРАТУРА: + 175 C, PD - РАССЕИВАНИЕ МОЩНОСТИ: 370 W, КАНАЛЬНЫЙ РЕЖИМ: ENHANCEMENT, УПАКОВКА: TUBE, ТОРГОВАЯ МАРКА: INFINEON / IR, КОНФИГУРАЦИЯ: SINGLE, ВЫСОТА: 20.7 MM, ДЛИНА: 15.87 MM, ТИП ПРОДУКТА: MOSFET, РАЗМЕР ФАБРИЧНОЙ УПАКОВКИ: 400, ПОДКАТЕГОРИЯ: MOSFETS, ТИП ТРАНЗИСТОРА: 1 N-CHANNEL, ШИРИНА: 5.31 MM, ДРУГИЕ НАЗВАНИЯ ТОВАРА №: IRFP4110PBF SP001556724, ВЕС ИЗДЕЛИЯ: 6 G,</t>
  </si>
  <si>
    <t>IRFP4110PBF</t>
  </si>
  <si>
    <t>МОП-ТРАНЗИСТОР.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</si>
  <si>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МОП-ТРАНЗИСТОР, ROHS: ПОДРОБНОСТИ, ТЕХНОЛОГИЯ: SI, ВИД МОНТАЖА: SMD/SMT, УПАКОВКА / БЛОК: SOT-323-6, ПОЛЯРНОСТЬ ТРАНЗИСТОРА: N-CHANNEL, КОЛИЧЕСТВО КАНАЛОВ: 2 CHANNEL, VDS - НАПРЯЖЕНИЕ ПРОБОЯ СТОК-ИСТОК: 25 V, ID - НЕПРЕРЫВНЫЙ ТОК УТЕЧКИ: 220 MA, RDS ВКЛ - СОПРОТИВЛЕНИЕ СТОК-ИСТОК: 4 OHMS, VGS - НАПРЯЖЕНИЕ ЗАТВОР-ИСТОК: - 8 V, + 8 V, VGS TH - ПОРОГОВОЕ НАПРЯЖЕНИЕ ЗАТВОР-ИСТОК : 650 MV, QG - ЗАРЯД ЗАТВОРА: 400 PC, МИНИМАЛЬНАЯ РАБОЧАЯ ТЕМПЕРАТУРА: - 55 C, МАКСИМАЛЬНАЯ РАБОЧАЯ ТЕМПЕРАТУРА: + 150 C, PD - РАССЕИВАНИЕ МОЩНОСТИ: 300 MW, КАНАЛЬНЫЙ РЕЖИМ: ENHANCEMENT, УПАКОВКА: REEL, УПАКОВКА: CUT TAPE, УПАКОВКА: MOUSEREEL, ТОРГОВАЯ МАРКА: ONSEMI / FAIRCHILD, КОНФИГУРАЦИЯ: DUAL, ВРЕМЯ СПАДА: 4.5 NS, КРУТИЗНА ХАРАКТЕРИСТИКИ ПРЯМОЙ ПЕРЕДАЧИ - МИН.: 0.2 S, ВЫСОТА: 1.1 MM, ДЛИНА: 2 MM, ПРОДУКТ: MOSFET SMALL SIGNAL, ТИП ПРОДУКТА: MOSFET, ВРЕМЯ НАРАСТАНИЯ: 4.5 NS, СЕРИЯ: FDG6301N, РАЗМЕР ФАБРИЧНОЙ УПАКОВКИ: 3000, ПОДКАТЕГОРИЯ: MOSFETS, ТИП ТРАНЗИСТОРА: 2 N-CHANNEL, ТИП: FET, ТИПИЧНОЕ ВРЕМЯ ЗАДЕРЖКИ ВЫКЛЮЧЕНИЯ: 4 NS, ТИПИЧНОЕ ВРЕМЯ ЗАДЕРЖКИ ПРИ ВКЛЮЧЕНИИ: 5 NS, ШИРИНА: 1.25 MM,</t>
  </si>
  <si>
    <t>FDG6301N</t>
  </si>
  <si>
    <t>ИНФРАКРАСНЫЙ ИЗЛУЧАЮЩИЙ ДИОД.</t>
  </si>
  <si>
    <t>КАТЕГОРИЯ IRLED, ИНТЕНСИВНОСТЬ 40 МВТ / СР, СВЕТОДИОДНЫЙ МАТЕРИАЛ GAALAS, ТИП ФОРМЫ ЛИНЗЫ КРУГОВОЙ, МАКСИМАЛЬНЫЙ ПРЯМОЙ ТОК 65 МА, МАКСИМАЛЬНОЕ ПРЯМОЕ НАПРЯЖЕНИЕ НА ЦВЕТ 180 В, МАКСИМАЛЬНОЕ РАССЕИВАНИЕ МОЩНОСТИ 100 МВТ, МОНТАЖ ПОВЕРХНОСТНОЕ КРЕПЛЕНИЕ, МОНТАЖНАЯ ОРИЕНТАЦИЯ ВЕРХНЕЕ КРЕПЛЕНИЕ, КОЛИЧЕСТВО СВЕТОДИОДОВ 1, РАБОЧАЯ ТЕМПЕРАТУРА ОТ -40 ДО 85 C, ПИКОВАЯ ДЛИНА ВОЛНЫ 940 НМ, КОЛ-ВО КОНТАКТОВ 2, РАЗМЕРЫ ПРОДУКТА 3 Х 1,2 Х 2,65 ММ, ОБРАТНОЕ НАПРЯЖЕНИЕ 5 В, ПАКЕТ ПОСТАВЩИКА SMD, ТИП IRLED, УГОЛ ОБЗОРА 20</t>
  </si>
  <si>
    <t>IR26-61C/L302/TR8</t>
  </si>
  <si>
    <t>БЫСТРОДЕЙСТВУЮЩАЯ ОПТОПАРА, ТРАНЗИСТОРНАЯ ВЫХОДНАЯ ОПТОПАРА.</t>
  </si>
  <si>
    <t>КАТЕГОРИЯ ПРОДУКТА: ЛИНЕЙНЫЕ РЕГУЛЯТОРЫ НАПРЯЖЕНИЯ, ВИД МОНТАЖА: SMD/SMT, УПАКОВКА / БЛОК: SO-8, КОЛИЧЕСТВО ВЫХОДОВ: 1 OUTPUT, ПОЛЯРНОСТЬ: NEGATIVE, ВЫХОДНОЕ НАПРЯЖЕНИЕ: - 15 V, ВЫХОДНОЙ ТОК: 40 MA, ТИП ВЫХОДА: FIXED, ВХОДНОЕ НАПРЯЖЕНИЕ (МАКС.): - 23 V, ВХОДНОЕ НАПРЯЖЕНИЕ МИН.: - 23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СЕРИЯ: L79L, УПАКОВКА: CUT TAPE, УПАКОВКА: MOUSEREEL, УПАКОВКА: REEL, ВЫСОТА: 1.65 MM, ДЛИНА: 5 MM, ШИРИНА: 4 MM, РАЗМЕР ФАБРИЧНОЙ УПАКОВКИ: 2500, ВЕС ИЗДЕЛИЯ: 506.600 MG,</t>
  </si>
  <si>
    <t>L79L15ABD13TR</t>
  </si>
  <si>
    <t>КАТЕГОРИЯ ПРОДУКТА: ЛИНЕЙНЫЕ РЕГУЛЯТОРЫ НАПРЯЖЕНИЯ, ROHS: ПОДРОБНОСТИ, ВИД МОНТАЖА: THROUGH HOLE, УПАКОВКА / БЛОК: TO-220-3, КОЛИЧЕСТВО ВЫХОДОВ: 1 OUTPUT, ПОЛЯРНОСТЬ: POSITIVE, ВЫХОДНОЕ НАПРЯЖЕНИЕ: 1.2 V TO 37 V, ВЫХОДНОЙ ТОК: 1.5 A, ТИП ВЫХОДА: ADJUSTABLE, ВХОДНОЕ НАПРЯЖЕНИЕ, МИН.: 4.2 V, ВХОДНОЕ НАПРЯЖЕНИЕ, МАКС.: 40 V, МИНИМАЛЬНАЯ РАБОЧАЯ ТЕМПЕРАТУРА: 0 C, МАКСИМАЛЬНАЯ РАБОЧАЯ ТЕМПЕРАТУРА: + 125 C, НЕСТАБИЛЬНОСТЬ ВЫХОДНОЙ НАГРУЗКИ: 0.5 %, НЕСТАБИЛЬНОСТЬ ВЫХОДНОГО НАПРЯЖЕНИЯ ИЛИ ТОКА: 0.04 %/V, ТОК ПОКОЯ: -, СЕРИЯ: LM317, УПАКОВКА: TUBE, ТОРГОВАЯ МАРКА: STMICROELECTRONICS, ВЫСОТА: 9.15 MM, ДЛИНА: 10.4 MM, ТИП ПРОДУКТА: LINEAR VOLTAGE REGULATORS, ПОДАВЛЕНИЕ ПУЛЬСАЦИЙ ПИТАНИЯ - ТИПИЧ.: 80 DB, РАЗМЕР ФАБРИЧНОЙ УПАКОВКИ: 1000, ПОДКАТЕГОРИЯ: PMIC - POWER MANAGEMENT ICS, ШИРИНА: 4.6 MM, ВЕС ИЗДЕЛИЯ: 2,300 G,</t>
  </si>
  <si>
    <t>LM317T</t>
  </si>
  <si>
    <t>КАТЕГОРИЯ ПРОДУКТА: ИСТОЧНИКИ ОПОРНОГО НАПРЯЖЕНИЯ, ROHS: ПОДРОБНОСТИ, ВИД МОНТАЖА: THROUGH HOLE, УПАКОВКА / БЛОК: TO-92-3, ТИП ССЫЛКИ: SHUNT ADJUSTABLE PRECISION REFERENCES, ВЫХОДНОЕ НАПРЯЖЕНИЕ: ADJUSTABLE, ИСХОДНАЯ ТОЧНОСТЬ: 0,02,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BULK, ТОРГОВАЯ МАРКА: TEXAS INSTRUMENTS, ОПИСАНИЕ/ФУНКЦИЯ: ADJUSTABLE PRECISION SHUNT REGULATOR, ВЫСОТА: 3.68 MM, ДЛИНА: 4.83 MM, МАКСИМАЛЬНОЕ ВЫХОДНОЕ НАПРЯЖЕНИЕ: 36 V, ПРОДУКТ: VOLTAGE REFERENCES, ТИП ПРОДУКТА: VOLTAGE REFERENCES, ТОК ЧЕРЕЗ ШУНТ - МИН.: 600 UA, РАЗМЕР ФАБРИЧНОЙ УПАКОВКИ: 1000, ПОДКАТЕГОРИЯ: PMIC - POWER MANAGEMENT ICS, ТОПОЛОГИЯ: SHUNT REFERENCES, ШИРИНА: 3.43 MM, ВЕС ИЗДЕЛИЯ: 210 MG.</t>
  </si>
  <si>
    <t>TL431ILP</t>
  </si>
  <si>
    <t>КАТЕГОРИЯ ПРОДУКТА: ИМПУЛЬСНЫЕ РЕГУЛЯТОРЫ НАПРЯЖЕНИЯ, ROHS: ПОДРОБНОСТИ, ВИД МОНТАЖА: SMD/SMT, УПАКОВКА / БЛОК: SOIC-8, ТОПОЛОГИЯ: BUCK, ВЫХОДНОЕ НАПРЯЖЕНИЕ: 3.3 V, ВЫХОДНОЙ ТОК: 500 MA, КОЛИЧЕСТВО ВЫХОДОВ: 1 OUTPUT, ВХОДНОЕ НАПРЯЖЕНИЕ, МИН.: 4.5 V, ВХОДНОЕ НАПРЯЖЕНИЕ, МАКС.: 40 V, ТОК ПОКОЯ: 5 MA, ЧАСТОТА ПЕРЕКЛЮЧЕНИЙ: 150 KHZ, МИНИМАЛЬНАЯ РАБОЧАЯ ТЕМПЕРАТУРА: - 40 C, МАКСИМАЛЬНАЯ РАБОЧАЯ ТЕМПЕРАТУРА: + 125 C, СЕРИЯ: LM2594, УПАКОВКА: TUBE, ТОРГОВАЯ МАРКА: TEXAS INSTRUMENTS, ВХОДНОЕ НАПРЯЖЕНИЕ: 4.5 V TO 40 V, РАБОЧИЙ ТОК ИСТОЧНИКА ПИТАНИЯ: 5 MA, ТИП ПРОДУКТА: SWITCHING VOLTAGE REGULATORS, ОТКЛЮЧЕНИЕ: SHUTDOWN, РАЗМЕР ФАБРИЧНОЙ УПАКОВКИ: 95, ПОДКАТЕГОРИЯ: PMIC - POWER MANAGEMENT ICS, НАПРЯЖЕНИЕ ПИТАНИЯ - МИН.: 4.5 V, КОММЕРЧЕСКОЕ ОБОЗНАЧЕНИЕ: SIMPLE SWITCHER, ТИП: STEP DOWN VOLTAGE REGULATOR, ВЕС ИЗДЕЛИЯ: 187 MG,</t>
  </si>
  <si>
    <t>LM2594M-3.3/NOPB</t>
  </si>
  <si>
    <t>КАТЕГОРИЯ ПРОДУКТА: ИМПУЛЬСНЫЕ РЕГУЛЯТОРЫ НАПРЯЖЕНИЯ, ROHS: ПОДРОБНОСТИ, ВИД МОНТАЖА: SMD/SMT, УПАКОВКА / БЛОК: DFN-8, ТОПОЛОГИЯ: BUCK, ВЫХОДНОЕ НАПРЯЖЕНИЕ: ADJUSTABLE, ВЫХОДНОЙ ТОК: 500 MA, КОЛИЧЕСТВО ВЫХОДОВ: 1 OUTPUT, ВХОДНОЕ НАПРЯЖЕНИЕ, МИН.: 3 V, ВХОДНОЕ НАПРЯЖЕНИЕ, МАКС.: 40 V, ТОК ПОКОЯ: 1.5 MA, ЧАСТОТА ПЕРЕКЛЮЧЕНИЙ: 2.2 MHZ, МИНИМАЛЬНАЯ РАБОЧАЯ ТЕМПЕРАТУРА: - 40 C, МАКСИМАЛЬНАЯ РАБОЧАЯ ТЕМПЕРАТУРА: + 125 C, СЕРИЯ: LT3502, УПАКОВКА: REEL, УПАКОВКА: CUT TAPE, УПАКОВКА: MOUSEREEL, ТОРГОВАЯ МАРКА: ANALOG DEVICES, РАБОЧИЙ ТОК ИСТОЧНИКА ПИТАНИЯ: 1.5 MA, ТИП ПРОДУКТА: SWITCHING VOLTAGE REGULATORS, ОТКЛЮЧЕНИЕ: SHUTDOWN, РАЗМЕР ФАБРИЧНОЙ УПАКОВКИ: 500, ПОДКАТЕГОРИЯ: PMIC - POWER MANAGEMENT ICS, НАПРЯЖЕНИЕ ПИТАНИЯ - МИН.: 3 V, ТИП: DC/DC CONVERTER, ВЕС ИЗДЕЛИЯ: 191,8 MG,</t>
  </si>
  <si>
    <t>RF2713SR</t>
  </si>
  <si>
    <t>КАТЕГОРИЯ ПРОДУКТА: ИМПУЛЬСНЫЕ РЕГУЛЯТОРЫ НАПРЯЖЕНИЯ, ROHS: ПОДРОБНОСТИ, ВИД МОНТАЖА: SMD/SMT, УПАКОВКА / БЛОК: DFN-10, ТОПОЛОГИЯ: BUCK, ВЫХОДНОЕ НАПРЯЖЕНИЕ: 600 MV TO 5 V, ВЫХОДНОЙ ТОК: 600 MA, КОЛИЧЕСТВО ВЫХОДОВ: 2 OUTPUT, ВХОДНОЕ НАПРЯЖЕНИЕ, МИН.: 2.5 V, ВХОДНОЕ НАПРЯЖЕНИЕ, МАКС.: 5.5 V, ТОК ПОКОЯ: 40 UA, ЧАСТОТА ПЕРЕКЛЮЧЕНИЙ: 1.5 MHZ, МИНИМАЛЬНАЯ РАБОЧАЯ ТЕМПЕРАТУРА: - 40 C, МАКСИМАЛЬНАЯ РАБОЧАЯ ТЕМПЕРАТУРА: + 85 C, СЕРИЯ: LTC3407A, УПАКОВКА: REEL, УПАКОВКА: CUT TAPE, УПАКОВКА: MOUSEREEL, ТОРГОВАЯ МАРКА: ANALOG DEVICES, СРЕДСТВА РАЗРАБОТКИ: DC1180A, ВХОДНОЕ НАПРЯЖЕНИЕ: 2.5 V TO 5.5 V, НЕСТАБИЛЬНОСТЬ ВЫХОДНОЙ НАГРУЗКИ: 0.5 %, РАБОЧИЙ ТОК ИСТОЧНИКА ПИТАНИЯ: 0.1 MA, ТИП ПРОДУКТА: SWITCHING VOLTAGE REGULATORS, ОТКЛЮЧЕНИЕ: SHUTDOWN, РАЗМЕР ФАБРИЧНОЙ УПАКОВКИ: 2500, ПОДКАТЕГОРИЯ: PMIC - POWER MANAGEMENT ICS, ТИП: DUAL SYNCHRONOUS REGULATOR,</t>
  </si>
  <si>
    <t>LTC3407AEDD#TRPBF</t>
  </si>
  <si>
    <t>КАТЕГОРИЯ ПРОДУКТА: ИМПУЛЬСНЫЕ РЕГУЛЯТОРЫ НАПРЯЖЕНИЯ, ВИД МОНТАЖА: SMD/SMT, УПАКОВКА / БЛОК: TO-263-5, ТОПОЛОГИЯ: BUCK, ВЫХОДНОЕ НАПРЯЖЕНИЕ: 1.23 V TO 57 V, ВЫХОДНОЙ ТОК: 3 A, КОЛИЧЕСТВО ВЫХОДОВ: 1 OUTPUT, ВХОДНОЕ НАПРЯЖЕНИЕ (МАКС.): 60 V, ВХОДНОЕ НАПРЯЖЕНИЕ МИН.: 4 V, ЧАСТОТА ПЕРЕКЛЮЧЕНИЙ: 52 KHZ, МИНИМАЛЬНАЯ РАБОЧАЯ ТЕМПЕРАТУРА: - 40 C, МАКСИМАЛЬНАЯ РАБОЧАЯ ТЕМПЕРАТУРА: + 125 C, СЕРИЯ: LM2576HV, УПАКОВКА: TUBE, ТИП: INVERTING, STEP DOWN, ЧУВСТВИТЕЛЬНЫЙ К ВЛАЖНОСТИ: YES, РАБОЧИЙ ТОК ИСТОЧНИКА ПИТАНИЯ: 5 MA, РАЗМЕР ФАБРИЧНОЙ УПАКОВКИ: 45, КОММЕРЧЕСКОЕ ОБОЗНАЧЕНИЕ: SIMPLE SWITCHER, ВЕС ИЗДЕЛИЯ: 1.800 G</t>
  </si>
  <si>
    <t>КАТЕГОРИЯ ПРОДУКТА: LDO РЕГУЛЯТОРЫ НАПРЯЖЕНИЯ, ROHS: ПОДРОБНОСТИ, ВИД МОНТАЖА: SMD/SMT, УПАКОВКА / БЛОК: TO-263-3, ВЫХОДНОЕ НАПРЯЖЕНИЕ: 5 V, ВЫХОДНОЙ ТОК: 0,0416666666666667, КОЛИЧЕСТВО ВЫХОДОВ: 1 OUTPUT, ПОЛЯРНОСТЬ: POSITIVE, ТОК ПОКОЯ: 15 MA, ВХОДНОЕ НАПРЯЖЕНИЕ, МИН.: 6.25 V, ВХОДНОЕ НАПРЯЖЕНИЕ, МАКС.: 26 V, ТИП ВЫХОДА: FIXED, МИНИМАЛЬНАЯ РАБОЧАЯ ТЕМПЕРАТУРА: - 40 C, МАКСИМАЛЬНАЯ РАБОЧАЯ ТЕМПЕРАТУРА: + 125 C, НАПРЯЖЕНИЕ ОТПУСКАНИЯ: 500 MV, СЕРИЯ: LM2940-N, УПАКОВКА: TUBE, ТОРГОВАЯ МАРКА: TEXAS INSTRUMENTS, НАПРЯЖЕНИЕ ОТПУСКАНИЯ - МАКС.: 800 MV, 150 MV, IB - ВХОДНОЙ ТОК СМЕЩЕНИЯ: 10 MA, НЕСТАБИЛЬНОСТЬ ВЫХОДНОГО НАПРЯЖЕНИЯ ИЛИ ТОКА: 50 MV, НЕСТАБИЛЬНОСТЬ ВЫХОДНОЙ НАГРУЗКИ: 50 MV, ЧУВСТВИТЕЛЬНЫЙ К ВЛАЖНОСТИ: YES, РАБОЧИЙ ТОК ИСТОЧНИКА ПИТАНИЯ: 10 MA, ДИАПАЗОН РАБОЧИХ ТЕМПЕРАТУР: -4, ПРОДУКТ: LDO VOLTAGE REGULATORS, ТИП ПРОДУКТА: LDO VOLTAGE REGULATORS, РАЗМЕР ФАБРИЧНОЙ УПАКОВКИ: 45, ПОДКАТЕГОРИЯ: PMIC - POWER MANAGEMENT ICS, ТИП: LOW DROPOUT REGULATORS, ВЕС ИЗДЕЛИЯ: 2 G,</t>
  </si>
  <si>
    <t>LM2940S-5.0/NOPB</t>
  </si>
  <si>
    <t>МИКРОСХЕМА ИНТЕГРАЛЬНАЯ МОНОЛИТНАЯ - МОДУЛИ БЕСПРОВОДНОЙ СВЯЗИ И РЧ ИНТЕГРАЛЬНЫЕ СХЕМЫ: РЧ УСИЛИТЕЛЬ.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</si>
  <si>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УСИЛИТЕЛЬ СИГНАЛА, ROHS: ПОДРОБНОСТИ, ТИП: SINGLE CHANNEL VIDEO DRIVER, КОЛИЧЕСТВО КАНАЛОВ: 1 CHANNEL, МИНИМАЛЬНАЯ РАБОЧАЯ ТЕМПЕРАТУРА: - 40 C, МАКСИМАЛЬНАЯ РАБОЧАЯ ТЕМПЕРАТУРА: + 125 C, ВИД МОНТАЖА: SMD/SMT, УПАКОВКА / БЛОК: SC-88-6, УПАКОВКА: REEL, УПАКОВКА: CUT TAPE, УПАКОВКА: MOUSEREEL, ПОЛОСА ПРОПУСКАНИЯ: 8 MHZ, ТОРГОВАЯ МАРКА: ONSEMI, ВЫСОТА: 0.9 MM, ДЛИНА: 2 MM, РАБОЧИЙ ТОК ИСТОЧНИКА ПИТАНИЯ: 6 MA, РАБОЧЕЕ НАПРЯЖЕНИЕ ПИТАНИЯ: 3.6 V, ТИП ПРОДУКТА: MULTIMEDIA ICS, СЕРИЯ: NCS2561, SNR – ОТНОШЕНИЕ СИГНАЛ/ШУМ: 70 DB, РАЗМЕР ФАБРИЧНОЙ УПАКОВКИ: 3000, ПОДКАТЕГОРИЯ: MULTIMEDIA ICS, ШИРИНА: 1.25 MM, ВЕС ИЗДЕЛИЯ: 6,200 MG,</t>
  </si>
  <si>
    <t>NCS2561SQT1G</t>
  </si>
  <si>
    <t>КАТЕГОРИЯ ПРОДУКТА: 32-БИТНЫЕ МИКРОКОНТРОЛЛЕРЫ; СЕРИЯ: TMS320F28035; ВИД МОНТАЖА: SMD/SMT; УПАКОВКА / БЛОК: TQFP-64; ЯДРО: C28X; РАЗМЕР ПРОГРАММНОЙ ПАМЯТИ: 64 KB; РАЗМЕР ОЗУ ДАННЫХ: 10 KB; ШИРИНА ШИНЫ ДАННЫХ: 32 BIT; РАЗРЕШЕНИЕ АЦП: 12 BIT; МАКСИМАЛЬНАЯ ТАКТОВАЯ ЧАСТОТА: 60 MHZ; КОЛИЧЕСТВО ВХОДОВ/ВЫХОДОВ: 33 I/O; НАПРЯЖЕНИЕ ПИТАНИЯ - МИН.: 1.71 V; НАПРЯЖЕНИЕ ПИТАНИЯ - МАКС.: 1.955 V; МИНИМАЛЬНАЯ РАБОЧАЯ ТЕМПЕРАТУРА: - 40 C; МАКСИМАЛЬНАЯ РАБОЧАЯ ТЕМПЕРАТУРА: + 125 C; УПАКОВКА: TRAY; НАПРЯЖЕНИЕ ПИТАНИЯ ДЛЯ АНАЛОГОВЫХ УСТРОЙСТВ: 3.3 V; РАЗРЕШЕНИЕ ЦАП: 10 BIT; ВХОДНОЕ/ВЫХОДНОЕ НАПРЯЖЕНИЕ: 3.3 V; ТИП ИНТЕРФЕЙСА: I2C, SPI, UART; ЧУВСТВИТЕЛЬНЫЙ К ВЛАЖНОСТИ: YES; КОЛИЧЕСТВО КАНАЛОВ АЦП: 16 CHANNEL; СЕРИЯ ПРОЦЕССОРА: PICCOLO; ПРОДУКТ: MCU; ТИП ПАМЯТИ ПРОГРАММ: FLASH; РАЗМЕР ФАБРИЧНОЙ УПАКОВКИ: 160; КОММЕРЧЕСКОЕ ОБОЗНАЧЕНИЕ: PICCOLO; КОНТРОЛЬНЫЕ ТАЙМЕРЫ: WATCHDOG TIMER; ДРУГИЕ НАЗВАНИЯ ТОВАРА №: TMS320F28035P1PAGS; ВЕС ИЗДЕЛИЯ: 249,100 MG</t>
  </si>
  <si>
    <t>TMS320F28035PAGS</t>
  </si>
  <si>
    <t>КАТЕГОРИЯ ПРОДУКТА: ИМПУЛЬСНЫЕ РЕГУЛЯТОРЫ НАПРЯЖЕНИЯ, ROHS: ПОДРОБНОСТИ, ВИД МОНТАЖА: SMD/SMT, УПАКОВКА / БЛОК: DFN-8, ТОПОЛОГИЯ: BUCK, ВЫХОДНОЕ НАПРЯЖЕНИЕ: ADJUSTABLE, ВЫХОДНОЙ ТОК: 500 MA, КОЛИЧЕСТВО ВЫХОДОВ: 1 OUTPUT, ВХОДНОЕ НАПРЯЖЕНИЕ, МИН.: 3 V, ВХОДНОЕ НАПРЯЖЕНИЕ, МАКС.: 40 V, ТОК ПОКОЯ: 1.5 MA, ЧАСТОТА ПЕРЕКЛЮЧЕНИЙ: 2.2 MHZ, МИНИМАЛЬНАЯ РАБОЧАЯ ТЕМПЕРАТУРА: - 40 C, МАКСИМАЛЬНАЯ РАБОЧАЯ ТЕМПЕРАТУРА: + 125 C, СЕРИЯ: LT3502, УПАКОВКА: REEL, УПАКОВКА: CUT TAPE, УПАКОВКА: MOUSEREEL, ТОРГОВАЯ МАРКА: ANALOG DEVICES, РАБОЧИЙ ТОК ИСТОЧНИКА ПИТАНИЯ: 1.5 MA, ТИП ПРОДУКТА: SWITCHING VOLTAGE REGULATORS, ОТКЛЮЧЕНИЕ: SHUTDOWN, РАЗМЕР ФАБРИЧНОЙ УПАКОВКИ: 500, ПОДКАТЕГОРИЯ: PMIC - POWER MANAGEMENT ICS, НАПРЯЖЕНИЕ ПИТАНИЯ - МИН.: 3 V, ТИП: DC/DC CONVERTER, ВЕС ИЗДЕЛИЯ: 191,870 MG,</t>
  </si>
  <si>
    <t>LT3502AEDC</t>
  </si>
  <si>
    <t>МИКРОСХЕМА ИНТЕГРАЛЬНАЯ МОНОЛИТНАЯ - ИНТЕРФЕЙСНЫЕ ИС- ИС ИНТЕРФЕЙСА RS-422/RS-485 .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</si>
  <si>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ИС ИНТЕРФЕЙСА RS-422/RS-485, ROHS: ПОДРОБНОСТИ, СЕРИЯ: MAX3362, ВИД МОНТАЖА: SMD/SMT, УПАКОВКА / БЛОК: SOT-23-8, ФУНКЦИЯ: TRANSCEIVER, КОЛИЧЕСТВО ДРАЙВЕРОВ: 1 DRIVER, КОЛИЧЕСТВО ПРИЕМНИКОВ: 1 RECEIVER, ДИАПАЗОН ДАННЫХ: 20 MB/S, НАПРЯЖЕНИЕ ПИТАНИЯ - МАКС.: 3.465 V, НАПРЯЖЕНИЕ ПИТАНИЯ - МИН.: 3.135 V, МИНИМАЛЬНАЯ РАБОЧАЯ ТЕМПЕРАТУРА: - 40 C, МАКСИМАЛЬНАЯ РАБОЧАЯ ТЕМПЕРАТУРА: + 85 C, УПАКОВКА: REEL, УПАКОВКА: CUT TAPE, УПАКОВКА: MOUSEREEL, ТОРГОВАЯ МАРКА: MAXIM INTEGRATED, ДУПЛЕКСНАЯ ПЕРЕДАЧА: HALF DUPLEX, ВХОДНОЕ НАПРЯЖЕНИЕ: 3.3 V, РАБОЧИЙ ТОК ИСТОЧНИКА ПИТАНИЯ: 1.7 MA, РАБОЧЕЕ НАПРЯЖЕНИЕ ПИТАНИЯ: 3.3 V, ВЫХОДНОЕ НАПРЯЖЕНИЕ: 1.5 V, PD - РАССЕИВАНИЕ МОЩНОСТИ: 777 MW, ПРОДУКТ: RS-422/RS-485 TRANSCEIVERS, ТИП ПРОДУКТА: RS-422/RS-485 INTERFACE IC, ВРЕМЯ ЗАДЕРЖКИ РАСПРОСТРАНЕНИЯ: 50 NS, ОТКЛЮЧЕНИЕ: SHUTDOWN, РАЗМЕР ФАБРИЧНОЙ УПАКОВКИ: 2500, ПОДКАТЕГОРИЯ: INTERFACE ICS, ТИП: HIGH SPEED, ДРУГИЕ НАЗВАНИЯ ТОВАРА №: MAX3362, ВЕС ИЗДЕЛИЯ: 143,050 MG.</t>
  </si>
  <si>
    <t>КАТЕГОРИЯ ПРОДУКТА: ОПЕРАЦИОННЫЕ УСИЛИТЕЛИ, ВИД МОНТАЖА: SMD/SMT, УПАКОВКА / БЛОК: SOIC-8, КОЛИЧЕСТВО КАНАЛОВ: 2 CHANNEL, НАПРЯЖЕНИЕ ПИТАНИЯ - МАКС.: 36 V, +/- 18 V, GBP - ПРОИЗВЕДЕНИЕ КОЭФФИЦИЕНТА УСИЛЕНИЯ НА ШИРИНУ ПОЛОСЫ ПРОПУСКАНИЯ (FT): 24 MHZ, ВЫХОДНОЙ ТОК НА КАНАЛ: 37 MA, SR - СКОРОСТЬ НАРАСТАНИЯ ВЫХОДНОГО НАПРЯЖЕНИЯ: 10 V/US, VOS - ВХОДНОЕ НАПРЯЖЕНИЕ СМЕЩЕНИЯ НУЛЯ: 2 MV, НАПРЯЖЕНИЕ ПИТАНИЯ - МИН.: 3 V, +/- 1.5 V, МИНИМАЛЬНАЯ РАБОЧАЯ ТЕМПЕРАТУРА: - 40 C, МАКСИМАЛЬНАЯ РАБОЧАЯ ТЕМПЕРАТУРА: + 85 C, IB - ВХОДНОЙ ТОК СМЕЩЕНИЯ: 650 NA, РАБОЧИЙ ТОК ИСТОЧНИКА ПИТАНИЯ: 4.3 MA, ОТКЛЮЧЕНИЕ: NO SHUTDOWN, CMRR - КОЭФФИЦИЕНТ ПОДАВЛЕНИЯ СИНФАЗНОГО СИГНАЛА: 80 DB, EN - ИНТЕНСИВНОСТЬ ШУМА ВХОДНОГО НАПРЯЖЕНИЯ: 18 NV/SQRT HZ, СЕРИЯ: MC33272A, УПАКОВКА: TUBE, ТИП УСИЛИТЕЛЯ: HIGH SLEW RATE AMPLIFIER, НАПРЯЖЕНИЕ СДВОЕННОГО ПИТАНИЯ: +/- 3 V, +/- 5 V, +/- 9 V, ВЫСОТА: 1.5 MM (MAX), IN - ПЛОТНОСТЬ ТОКА ШУМА НА ВХОДЕ: 0.5 PA/SQRT HZ, ДЛИНА: 5 MM (MAX), МАКСИМАЛЬНОЕ НАПРЯЖЕНИЕ СДВОЕННОГО ПИТАНИЯ: +/- 18 V, МИНИМАЛЬНОЕ НАПРЯЖЕНИЕ СДВОЕННОГО ПИТАНИЯ: +/- 1.5 V, РАБОЧЕЕ НАПРЯЖЕНИЕ ПИТАНИЯ: 3 V TO 36 V, +/- 1.5 V TO +/- 18 V, ПРОДУКТ: OPERATIONAL AMPLIFIERS, PSRR - КОЭФФИЦИЕНТ ПОДАВЛЕНИЯ ПОМЕХ ПО ПИТАНИЮ: 80 DB, ТИП ПИТАНИЯ: SINGLE, DUAL, ТЕХНОЛОГИЯ: BIPOLAR, VCM - СИНФАЗНОЕ НАПРЯЖЕНИЕ: NEGATIVE RAIL TO POSITIVE RAIL - 1.8 V, УСИЛЕНИЕ ПО НАПРЯЖЕНИЮ, ДБ: 100 DB, ШИРИНА: 4 MM (MAX), ВЕС ИЗДЕЛИЯ: 540 MG</t>
  </si>
  <si>
    <t>MC33272ADG</t>
  </si>
  <si>
    <t>МИКРОСХЕМА УСИЛИТЕЛЬ, КАТЕГОРИЯ ПРОДУКТА: ОПЕРАЦИОННЫЕ УСИЛИТЕЛИ; ВИД МОНТАЖА: SMD/SMT; УПАКОВКА / БЛОК: SOT-23-5; КОЛИЧЕСТВО КАНАЛОВ: 1 CHANNEL; НАПРЯЖЕНИЕ ПИТАНИЯ - МАКС.: 5.5 V; GBP - ВЫХОДНОЙ ТОК НА КАНАЛ: 23 MA; SR - СКОРОСТЬ НАРАСТАНИЯ ВЫХОДНОГО НАПРЯЖЕНИЯ: 600 MV/US; VOS - ВХОДНОЕ НАПРЯЖЕНИЕ СМЕЩЕНИЯ НУЛЯ: 4.5 MV; НАПРЯЖЕНИЕ ПИТАНИЯ - МИН.: 1.8 V; МИНИМАЛЬНАЯ РАБОЧАЯ ТЕМПЕРАТУРА: - 40 C; МАКСИМАЛЬНАЯ РАБОЧАЯ ТЕМПЕРАТУРА: + 125 C; IB - ВХОДНОЙ ТОК СМЕЩЕНИЯ: 1 PA; РАБОЧИЙ ТОК ИСТОЧНИКА ПИТАНИЯ: 100 UA; ОТКЛЮЧЕНИЕ: NO SHUTDOWN; CMRR - КОЭФФИЦИЕНТ ПОДАВЛЕНИЯ СИНФАЗНОГО СИГНАЛА: 60 DB; EN - ИНТЕНСИВНОСТЬ ШУМА ВХОДНОГО НАПРЯЖЕНИЯ: 28 NV/SQRT HZ; СЕРИЯ: MCP6001; КВАЛИФИКАЦИЯ: AEC-Q100; УПАКОВКА: REEL; УПАКОВКА: CUT TAPE; УПАКОВКА: MOUSEREEL; ТИП УСИЛИТЕЛЯ: LOW POWER AMPLIFIER; ВЫСОТА: 1.3 MM; IN - ПЛОТНОСТЬ ТОКА ШУМА НА ВХОДЕ: 0.0006 PA/SQRT HZ; ДЛИНА: 3.1 MM; РАБОЧЕЕ НАПРЯЖЕНИЕ ПИТАНИЯ: 1.8 V TO 5.5 V; ПРОДУКТ: OPERATIONAL AMPLIFIERS; PSRR - КОЭФФИЦИЕНТ ПОДАВЛЕНИЯ ПОМЕХ ПО ПИТАНИЮ: 86 DB; РАЗМЕР ФАБРИЧНОЙ УПАКОВКИ: 3000; ТИП ПИТАНИЯ: SINGLE; ТЕХНОЛОГИЯ: CMOS; УСИЛЕНИЕ ПО НАПРЯЖЕНИЮ, ДБ: 112 DB; ШИРИНА: 1.8 MM; ВЕС ИЗДЕЛИЯ: 6,300 MG</t>
  </si>
  <si>
    <t>MCP6001T-E/OT</t>
  </si>
  <si>
    <t>QAT-6+</t>
  </si>
  <si>
    <t>МИКРОСХЕМА - ДАТЧИК ТОКА.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</si>
  <si>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 ДАТЧИК ТОКА, ПОЛОСА ПРОПУСКАНИЯ: 50КГЦ, СТИЛЬ КОРПУСА МИКРОСХЕМЫ ДАТЧИКА: SOIC, КОЛИЧЕСТВО ВЫВОДОВ: 8ВЫВОД(-ОВ), МИНИМАЛЬНОЕ НАПРЯЖЕНИЕ ПИТАНИЯ: 4.5В, МАКСИМАЛЬНОЕ НАПРЯЖЕНИЕ ПИТАНИЯ: 5.5В, МИНИМАЛЬНАЯ РАБОЧАЯ ТЕМПЕРАТУРА: -40°C, МАКСИМАЛЬНАЯ РАБОЧАЯ ТЕМПЕРАТУРА: 150°C, ЛИНЕЙКА ПРОДУКЦИИ: -, УРОВЕНЬ ЧУВСТВИТЕЛЬНОСТИ К ВЛАЖНОСТИ (MSL): MSL 2 - 1 ГОД</t>
  </si>
  <si>
    <t>LAH50-P</t>
  </si>
  <si>
    <t>МИРОСХЕМА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</si>
  <si>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ЛОГИЧЕСКИЕ ЭЛЕМЕНТЫ, ROHS: ПОДРОБНОСТИ, ПРОДУКТ: SINGLE-FUNCTION GATE, ЛОГИЧЕСКАЯ ФУНКЦИЯ: NAND, СЕМЕЙСТВО ЛОГИЧЕСКИХ ЭЛЕМЕНТОВ: MC140, КОЛИЧЕСТВО ВЕНТИЛЕЙ: 4 GATE, КОЛИЧЕСТВО ВХОДНЫХ ЛИНИЙ: 2 INPUT, КОЛИЧЕСТВО ВЫХОДНЫХ ЛИНИЙ: 1 OUTPUT, ВЫХОДНОЙ ТОК ВЫСОКОГО УРОВНЯ: - 4.2 MA, ВЫХОДНОЙ ТОК НИЗКОГО УРОВНЯ: 4.2 MA, ВРЕМЯ ЗАДЕРЖКИ РАСПРОСТРАНЕНИЯ: 250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ТОРГОВАЯ МАРКА: ONSEMI, ФУНКЦИЯ: NAND, ВЫСОТА: 1.5 MM, ТИП ВХОДА: SCHMITT TRIGGER, ДЛИНА: 8.75 MM, ТИП ЛОГИКИ: 2-INPUT NAND, РАБОЧЕЕ НАПРЯЖЕНИЕ ПИТАНИЯ: 3.3 V, 5 V, 9 V, 12 V, 15 V, ТИП ПРОДУКТА: LOGIC GATES, ТОК ПОКОЯ: 1.5 NA, СЕРИЯ: MC14093B, РАЗМЕР ФАБРИЧНОЙ УПАКОВКИ: 2500, ПОДКАТЕГОРИЯ: LOGIC ICS, ШИРИНА: 4 MM, ВЕС ИЗДЕЛИЯ: 338 MG,</t>
  </si>
  <si>
    <t>МИКРОСХЕМА, ДАТЧИК СКРОСОТИ,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</si>
  <si>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ДАТЧИКИ СКОРОСТИ, ROHS: ПОДРОБНОСТИ, ТИП: HALL EFFECT, РАБОЧИЙ ТОК ИСТОЧНИКА ПИТАНИЯ: 3 MA, ВЫХОДНОЕ НАПРЯЖЕНИЕ: 30 V, МАКСИМАЛЬНЫЙ ВЫХОДНОЙ ТОК: 25 MA, ТИП ВЫВОДОВ: THROUGH HOLE, МАКСИМАЛЬНАЯ РАБОЧАЯ ТЕМПЕРАТУРА: + 150 C, МИНИМАЛЬНАЯ РАБОЧАЯ ТЕМПЕРАТУРА: - 40 C, СЕРИЯ: MLX90217, НАПРЯЖЕНИЕ ПИТАНИЯ - МАКС.: 24 V, ТОРГОВАЯ МАРКА: MELEXIS, ВИД МОНТАЖА: THROUGH HOLE, РАБОЧЕЕ НАПРЯЖЕНИЕ ПИТАНИЯ: 24 V, УПАКОВКА: BULK, ТИП ПРОДУКТА: SPEED SENSORS, РАЗМЕР ФАБРИЧНОЙ УПАКОВКИ: 1000, ПОДКАТЕГОРИЯ: SENSORS, ВЕС ИЗДЕЛИЯ: 143,050 MG,</t>
  </si>
  <si>
    <t>MLX90217LUA-CAA-000-BU</t>
  </si>
  <si>
    <t>КАТЕГОРИЯ ПРОДУКТА: ЛОГИЧЕСКИЕ ЭЛЕМЕНТЫ, ROHS: ПОДРОБНОСТИ, ПРОДУКТ: SINGLE-FUNCTION GATE, ЛОГИЧЕСКАЯ ФУНКЦИЯ: NOR, СЕМЕЙСТВО ЛОГИЧЕСКИХ ЭЛЕМЕНТОВ: CD4000, КОЛИЧЕСТВО ВЕНТИЛЕЙ: 2 GATE, КОЛИЧЕСТВО ВХОДНЫХ ЛИНИЙ: 4 INPUT, КОЛИЧЕСТВО ВЫХОДНЫХ ЛИНИЙ: 1 OUTPUT, ВЫХОДНОЙ ТОК ВЫСОКОГО УРОВНЯ: - 1.5 MA, ВЫХОДНОЙ ТОК НИЗКОГО УРОВНЯ: 1.5 MA, ВРЕМЯ ЗАДЕРЖКИ РАСПРОСТРАНЕНИЯ: 120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ТОРГОВАЯ МАРКА: TEXAS INSTRUMENTS, ФУНКЦИЯ: CMOS QUAD 2-IN, ВЫСОТА: 1.95 MM, ТИП ВХОДА: CMOS, ДЛИНА: 10.3 MM, ТИП ЛОГИКИ: 4-INPUT NOR, КОЛИЧЕСТВО ЦИФРОВЫХ РАЗРЯДОВ: 2 BIT, РАБОЧИЙ ТОК ИСТОЧНИКА ПИТАНИЯ: 15 UA, РАБОЧЕЕ НАПРЯЖЕНИЕ ПИТАНИЯ: 10 V, ДИАПАЗОН РАБОЧИХ ТЕМПЕРАТУР: - 55 C TO + 125 C, ТИП ВЫХОДА: CMOS, ТИП ПРОДУКТА: LOGIC GATES, ТОК ПОКОЯ: 20 NA, СЕРИЯ: CD4002B, РАЗМЕР ФАБРИЧНОЙ УПАКОВКИ: 2000,</t>
  </si>
  <si>
    <t>CD4002BNSR</t>
  </si>
  <si>
    <t>КАТЕГОРИЯ ПРОДУКТА: ЗАЩЕЛКИ; КОЛИЧЕСТВО КОНТУРОВ: 4 CIRCUIT; ТИП ЛОГИКИ: S-R LATCH; СЕМЕЙСТВО ЛОГИЧЕСКИХ ЭЛЕМЕНТОВ: 40; ПОЛЯРНОСТЬ: NON-INVERTING; ТОК ПОКОЯ: 20 UA; КОЛИЧЕСТВО ВЫХОДНЫХ ЛИНИЙ: 3 LINE; ВЫХОДНОЙ ТОК ВЫСОКОГО УРОВНЯ: - 4.2 MA; ВЫХОДНОЙ ТОК НИЗКОГО УРОВНЯ: 32 MA; ВРЕМЯ ЗАДЕРЖКИ РАСПРОСТРАНЕНИЯ: 300 NS AT 5 V, 140 NS AT 10 V, 100 NS AT 15 V; НАПРЯЖЕНИЕ ПИТАНИЯ - МАКС.: 18 V; НАПРЯЖЕНИЕ ПИТАНИЯ - МИН.: 3 V; МИНИМАЛЬНАЯ РАБОЧАЯ ТЕМПЕРАТУРА: - 55 C; МАКСИМАЛЬНАЯ РАБОЧАЯ ТЕМПЕРАТУРА: + 125 C; УПАКОВКА / БЛОК: PDIP-16; УПАКОВКА: TUBE; ФУНКЦИЯ: 3-STATE QUAD NOR S/R; ВЫСОТА: 4.57 MM; ДЛИНА: 19.3 MM; ВИД МОНТАЖА: THROUGH HOLE; КОЛИЧЕСТВО КАНАЛОВ: 4 CHANNELS; КОЛИЧЕСТВО ВХОДНЫХ ЛИНИЙ: 8 LINE; РАБОЧЕЕ НАПРЯЖЕНИЕ ПИТАНИЯ: 3 V TO 18 V; ТИП ВЫХОДА: 3-STATE; ТИП СБРОСА: NO RESET; СЕРИЯ: CD4043B; РАЗМЕР ФАБРИЧНОЙ УПАКОВКИ:РАЗМЕР ФАБРИЧНОЙ УПАКОВКИ: 25; НАПРЯЖЕНИЕ ПИТАНИЯ - МАКС.: 40 NA; ТИП: S-R TYPE; ШИРИНА: 6.35 MM; ВЕС ИЗДЕЛИЯ: 1 G</t>
  </si>
  <si>
    <t>CD4043BE</t>
  </si>
  <si>
    <t>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INVERTER; ВЫХОДНОЙ ТОК ВЫСОКОГО УРОВНЯ: - 1 MA; ТИП ВХОДА: CMOS; ВЫХОДНОЙ ТОК НИЗКОГО УРОВНЯ: 1 MA; КОЛИЧЕСТВО ВЫХОДНЫХ ЛИНИЙ: 6 OUTPUT; РАБОЧЕЕ НАПРЯЖЕНИЕ ПИТАНИЯ: 5 V; ДИАПАЗОН РАБОЧИХ ТЕМПЕРАТУР: - 55 C TO + 125 C; ВРЕМЯ ЗАДЕРЖКИ РАСПРОСТРАНЕНИЯ: 110 NS; ТОК ПОКОЯ: 20 NA; СЕРИЯ: CD4069UB; РАЗМЕР ФАБРИЧНОЙ УПАКОВКИ:РАЗМЕР ФАБРИЧНОЙ УПАКОВКИ: 2000; ВЕС ИЗДЕЛИЯ: 208,300 MG</t>
  </si>
  <si>
    <t>CD4069UBNSR</t>
  </si>
  <si>
    <t>КАТЕГОРИЯ ПРОДУКТА: LDO РЕГУЛЯТОРЫ НАПРЯЖЕНИЯ, ROHS: ПОДРОБНОСТИ, ВИД МОНТАЖА: THROUGH HOLE, УПАКОВКА / БЛОК: TO-220-3, ВЫХОДНОЕ НАПРЯЖЕНИЕ: 1.2 V TO 15 V, ВЫХОДНОЙ ТОК: 0,125, КОЛИЧЕСТВО ВЫХОДОВ: 1 OUTPUT, ПОЛЯРНОСТЬ: POSITIVE, ТОК ПОКОЯ: 10 MA, ВХОДНОЕ НАПРЯЖЕНИЕ, МИН.: 2.6 V, ВХОДНОЕ НАПРЯЖЕНИЕ, МАКС.: 29 V, ТИП ВЫХОДА: ADJUSTABLE, МИНИМАЛЬНАЯ РАБОЧАЯ ТЕМПЕРАТУРА: - 40 C, МАКСИМАЛЬНАЯ РАБОЧАЯ ТЕМПЕРАТУРА: + 125 C, НАПРЯЖЕНИЕ ОТПУСКАНИЯ: 1.3 V, СЕРИЯ: LM1085, УПАКОВКА: TUBE, ТОРГОВАЯ МАРКА: TEXAS INSTRUMENTS, НАПРЯЖЕНИЕ ОТПУСКАНИЯ - МАКС.: 1.5 V AT 3 A, IB - ВХОДНОЙ ТОК СМЕЩЕНИЯ: 5 MA, НЕСТАБИЛЬНОСТЬ ВЫХОДНОГО НАПРЯЖЕНИЯ ИЛИ ТОКА: 0.2 %, НЕСТАБИЛЬНОСТЬ ВЫХОДНОЙ НАГРУЗКИ: 0.3 %, РАБОЧИЙ ТОК ИСТОЧНИКА ПИТАНИЯ: 5 MA, ДИАПАЗОН РАБОЧИХ ТЕМПЕРАТУР: -4, ТИП ПРОДУКТА: LDO VOLTAGE REGULATORS, ОПОРНОЕ НАПРЯЖЕНИЕ: 1.25 V, РАЗМЕР ФАБРИЧНОЙ УПАКОВКИ: 45, ПОДКАТЕГОРИЯ: PMIC - POWER MANAGEMENT ICS, ВЕС ИЗДЕЛИЯ: 6 G,</t>
  </si>
  <si>
    <t>LM1085IT-ADJ/NOPB</t>
  </si>
  <si>
    <t>МИНИАТЮРНЫЙ ЭЛЕКТРОННЫЙ КОМПОНЕНТ: МИКРОСХЕМА ИНТЕГРАЛЬНАЯ МОНОЛИТНАЯ - ИС ДЛЯ УПРАВЛЕНИЯ ПИТАНИЕМ.  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</si>
  <si>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ПРОДУКТА: LDO РЕГУЛЯТОРЫ НАПРЯЖЕНИЯ, ROHS: ПОДРОБНОСТИ, ВИД МОНТАЖА: SMD/SMT, УПАКОВКА / БЛОК: DDPAK-5, ВЫХОДНОЕ НАПРЯЖЕНИЕ: 1.21 V TO 20 V, ВЫХОДНОЙ ТОК: 1.5 A, КОЛИЧЕСТВО ВЫХОДОВ: 1 OUTPUT, ПОЛЯРНОСТЬ: POSITIVE, ТОК ПОКОЯ: 1 MA, ВХОДНОЕ НАПРЯЖЕНИЕ, МИН.: 2.1 V, ВХОДНОЕ НАПРЯЖЕНИЕ, МАКС.: 20 V, ПОДАВЛЕНИЕ ПУЛЬСАЦИЙ ПИТАНИЯ - ТИПИЧ.: 63 DB, ТИП ВЫХОДА: ADJUSTABLE, МИНИМАЛЬНАЯ РАБОЧАЯ ТЕМПЕРАТУРА: - 40 C, МАКСИМАЛЬНАЯ РАБОЧАЯ ТЕМПЕРАТУРА: + 125 C, НАПРЯЖЕНИЕ ОТПУСКАНИЯ: 340 MV, СЕРИЯ: LT1963, УПАКОВКА: REEL, УПАКОВКА: CUT TAPE, УПАКОВКА: MOUSEREEL, ТОРГОВАЯ МАРКА: ANALOG DEVICES, НАПРЯЖЕНИЕ ОТПУСКАНИЯ - МАКС.: 450 MV, ВЫСОТА: 4.57 MM, IB - ВХОДНОЙ ТОК СМЕЩЕНИЯ: 3 UA, НЕСТАБИЛЬНОСТЬ ВЫХОДНОГО НАПРЯЖЕНИЯ ИЛИ ТОКА: 1.5 MV, НЕСТАБИЛЬНОСТЬ ВЫХОДНОЙ НАГРУЗКИ: 2 MV, РАБОЧИЙ ТОК ИСТОЧНИКА ПИТАНИЯ: 1 MA, ДИАПАЗОН ВЫХОДНОГО НАПРЯЖЕНИЯ: 1.21 V TO 20 V, ПРОДУКТ: LDO VOLTAGE REGULATORS, ТИП ПРОДУКТА: LDO VOLTAGE REGULATORS, ОПОРНОЕ НАПРЯЖЕНИЕ: 1.21 V, РАЗМЕР ФАБРИЧНОЙ УПАКОВКИ: 750, ПОДКАТЕГОРИЯ: PMIC - POWER MANAGEMENT ICS, ТИП: FAST TRANSIENT RESPONSE LDO REGULATOR, ВЕС ИЗДЕЛИЯ: 2,786 G,</t>
  </si>
  <si>
    <t>LT1963EQ#TRPBF</t>
  </si>
  <si>
    <t>КАТЕГОРИЯ ПРОДУКТА: АНАЛОГОВЫЕ И ЦИФРОВЫЕ КОММУТАЦИОННЫЕ ИС, ROHS: ПОДРОБНОСТИ, СЕРИЯ: LMH6586, ПРОДУКТ: VIDEO CROSSPOINT SWITCHES, КОНФИГУРАЦИЯ: 32 X 16, ДИАПАЗОН ДАННЫХ: -, ТИП ВХОДА: -, ТИП ВЫХОДА: -, РАБОЧЕЕ НАПРЯЖЕНИЕ ПИТАНИЯ: 5 V, МИНИМАЛЬНАЯ РАБОЧАЯ ТЕМПЕРАТУРА: - 40 C, МАКСИМАЛЬНАЯ РАБОЧАЯ ТЕМПЕРАТУРА: + 85 C, ВИД МОНТАЖА: SMD/SMT, УПАКОВКА / БЛОК: TQFP-80, УПАКОВКА: TRAY, ПОЛОСА ПРОПУСКАНИЯ: 66 MHZ, ТОРГОВАЯ МАРКА: TEXAS INSTRUMENTS, СРЕДСТВА РАЗРАБОТКИ: LMH6586EVAL, ЧУВСТВИТЕЛЬНЫЙ К ВЛАЖНОСТИ: YES, ТИП ПРОДУКТА: ANALOG &amp; DIGITAL CROSSPOINT ICS, РАЗМЕР ФАБРИЧНОЙ УПАКОВКИ: 119, ПОДКАТЕГОРИЯ: COMMUNICATION &amp; NETWORKING ICS,</t>
  </si>
  <si>
    <t>LMH6586VS/NOPB</t>
  </si>
  <si>
    <t>КАТЕГОРИЯ ПРОДУКТА: ДРАЙВЕРЫ ДЛЯ УПРАВЛЕНИЯ ЗАТВОРОМ, ROHS: ПОДРОБНОСТИ, ПРОДУКТ: MOSFET GATE DRIVERS, ТИП: LOW-SIDE, ВИД МОНТАЖА: SMD/SMT, УПАКОВКА / БЛОК: SOT-143, КОЛИЧЕСТВО ДРАЙВЕРОВ: 1 DRIVER, КОЛИЧЕСТВО ВЫХОДОВ: 1 OUTPUT, ВЫХОДНОЙ ТОК: 1.2 A, НАПРЯЖЕНИЕ ПИТАНИЯ - МИН.: 4.5 V, НАПРЯЖЕНИЕ ПИТАНИЯ - МАКС.: 18 V, КОНФИГУРАЦИЯ: NON-INVERTING, ВРЕМЯ НАРАСТАНИЯ: 14 NS, ВРЕМЯ СПАДА: 16 NS, МИНИМАЛЬНАЯ РАБОЧАЯ ТЕМПЕРАТУРА: - 40 C, МАКСИМАЛЬНАЯ РАБОЧАЯ ТЕМПЕРАТУРА: + 85 C, УПАКОВКА: REEL, УПАКОВКА: CUT TAPE, УПАКОВКА: MOUSEREEL, ТОРГОВАЯ МАРКА: MICROCHIP TECHNOLOGY / ATMEL, ТИП ЛОГИКИ: TTL, МАКСИМАЛЬНОЕ ВРЕМЯ ЗАДЕРЖКИ ВЫКЛЮЧЕНИЯ: 42 NS, МАКСИМАЛЬНОЕ ВРЕМЯ ЗАДЕРЖКИ ВКЛЮЧЕНИЯ: 42 NS, РАБОЧИЙ ТОК ИСТОЧНИКА ПИТАНИЯ: 370 UA, РАБОЧЕЕ НАПРЯЖЕНИЕ ПИТАНИЯ: 4.5 V TO 18 V, ВЫХОДНОЕ НАПРЯЖЕНИЕ: 25 MV, PD - РАССЕИВАНИЕ МОЩНОСТИ: 600 MW, ТИП ПРОДУКТА: GATE DRIVERS, РАЗМЕР ФАБРИЧНОЙ УПАКОВКИ: 3000, ПОДКАТЕГОРИЯ: PMIC - POWER MANAGEMENT ICS, ТЕХНОЛОГИЯ: SI, ДРУГИЕ НАЗВАНИЯ ТОВАРА №: MIC4416YM4 TR, ВЕС ИЗДЕЛИЯ: 11 MG,</t>
  </si>
  <si>
    <t>MIC4416YM4-TR</t>
  </si>
  <si>
    <t>МИКРОСХЕМА ИНТЕГРАЛЬНАЯ МОНОЛИТНАЯ- ИС ДЛЯ УСИЛИТЕЛЕЙ.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</si>
  <si>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АНАЛОГОВЫЕ КОМПАРАТОРЫ, ROHS: ПОДРОБНОСТИ, ВИД МОНТАЖА: SMD/SMT, УПАКОВКА / БЛОК: UMAX-8, КОЛИЧЕСТВО КАНАЛОВ: 2 CHANNEL, ТИП ВЫХОДА: PUSH-PULL, ВРЕМЯ ОТКЛИКА: 188 NS, ТИП КОМПАРАТОРА: GENERAL PURPOSE, НАПРЯЖЕНИЕ ПИТАНИЯ - МИН.: 2.5 V, НАПРЯЖЕНИЕ ПИТАНИЯ - МАКС.: 5.5 V, РАБОЧИЙ ТОК ИСТОЧНИКА ПИТАНИЯ: 55 UA, ВЫХОДНОЙ ТОК НА КАНАЛ: -, VOS - ВХОДНОЕ НАПРЯЖЕНИЕ СМЕЩЕНИЯ НУЛЯ: 1 MV, IB - ВХОДНОЙ ТОК СМЕЩЕНИЯ: 8 NA, МИНИМАЛЬНАЯ РАБОЧАЯ ТЕМПЕРАТУРА: - 40 C, МАКСИМАЛЬНАЯ РАБОЧАЯ ТЕМПЕРАТУРА: + 125 C, СЕРИЯ: MAX9032, УПАКОВКА: REEL, УПАКОВКА: CUT TAPE, УПАКОВКА: MOUSEREEL, ТОРГОВАЯ МАРКА: MAXIM INTEGRATED, GBP - ПРОИЗВЕДЕНИЕ КОЭФФИЦИЕНТА УСИЛЕНИЯ НА ШИРИНУ ПОЛОСЫ ПРОПУСКАНИЯ (FT): -, PD - РАССЕИВАНИЕ МОЩНОСТИ: 727 MW, ПРОДУКТ: ANALOG COMPARATORS, ТИП ПРОДУКТА: ANALOG COMPARATORS, РАЗМЕР ФАБРИЧНОЙ УПАКОВКИ: 2500, ПОДКАТЕГОРИЯ: AMPLIFIER ICS, ДРУГИЕ НАЗВАНИЯ ТОВАРА №: MAX9032, ВЕС ИЗДЕЛИЯ: 1,284 G, ТИП ПРОДУКТА: BUFFERS &amp; LINE DRIVERS, ВРЕМЯ ЗАДЕРЖКИ РАСПРОСТРАНЕНИЯ: 4.3 NS AT 3.3 V, 3.7 NS AT 5 V, СЕРИЯ: SN74LVC2G125, РАЗМЕР ФАБРИЧНОЙ УПАКОВКИ: 3000, ПОДКАТЕГОРИЯ: LOGIC ICS, НАПРЯЖЕНИЕ ПИТАНИЯ - МАКС.: 10 UA, ТЕХНОЛОГИЯ: CMOS, ШИРИНА: 2 MM, ВЕС ИЗДЕЛИЯ: 33 MG,</t>
  </si>
  <si>
    <t>MAX9032AUA+T</t>
  </si>
  <si>
    <t>КАТЕГОРИЯ ПРОДУКТА: ФЕРРИТОВЫЕ ФИЛЬТРЫ И ПРИНАДЛЕЖНОСТИ, ПРОДУКТ: HARDWARE &amp; ACCESSORIES, ТИП: COIL FORMER, ЯДРО: E CORE, РАЗМЕР СЕРДЕЧНИКА: E 55, КОЛИЧЕСТВО КОНТАКТОВ: 14, ТИП ВЫВОДОВ: PIN, УПАКОВКА: BULK, ТОРГОВАЯ МАРКА: EPCOS / TDK, ТИП ПРОДУКТА: FERRITE CORES &amp; ACCESSORIES, ПОДКАТЕГОРИЯ: FERRITES,</t>
  </si>
  <si>
    <t>B66252B0000M001</t>
  </si>
  <si>
    <t>КАТЕГОРИЯ ПРОДУКТА: СТАНДАРТНЫЕ ТАКТОВЫЕ ГЕНЕРАТОРЫ; ТИП ПРОДУКТА: STANDARD OSCILLATORS; УПАКОВКА/ БЛОК: 7 MM X 5 MM; ЧАСТОТА: 14.31818 MHZ; СТАБИЛЬНОСТЬ ЧАСТОТЫ: 25 PPM; ЁМКОСТЬ НАГРУЗКИ: 15 PF; НАПРЯЖЕНИЕ ПИТАНИЯ - МИН.: 3.135 V;  АПРЯЖЕНИЕ ПИТАНИЯ - МАКС.: 3.465 V; ФОРМАТ ВЫВОДА: LVCMOS; ТИП ВЫВОДОВ: SMD/SMT; МИНИМАЛЬНАЯ РАБОЧАЯ ТЕМПЕРАТУРА: - 40 C; МАКСИМАЛЬНАЯ РАБОЧАЯ ТЕМПЕРАТУРА: + 85 C; ДЛИНА: 7 MM; ШИРИНА: 5 MM; ВЫСОТА: 1.3 MM; СЕРИЯ: XL; УПАКОВКА: REEL;  ПАКОВКА: CUT TAPE; УПАКОВКА: MOUSEREEL; ТОРГОВАЯ МАРКА: RENESAS / IDT; НОМИНАЛЬНЫЙ ТОК: 55 MA; РАБОЧИЙ ЦИКЛ (МАКС.): 55 %; РАБОЧЕЕ НАПРЯЖЕНИЕ ПИТАНИЯ: 3.3 V; ПОДКАТЕГОРИЯ: OSCILLATORS.</t>
  </si>
  <si>
    <t>XLH736014.318180I</t>
  </si>
  <si>
    <t>RENESAS / IDT</t>
  </si>
  <si>
    <t>КАТЕГОРИЯ ПРОДУКТА: ПРЕОБРАЗОВАТЕЛИ ПОСТОЯННОГО ТОКА В ПОСТОЯННЫЙ С ИЗОЛЯЦИЕЙ; ВИД МОНТАЖА: THROUGH HOLE; КОЛИЧЕСТВО ВЫХОДОВ: 1 OUTPUT; ВЫХОДНАЯ МОЩНОСТЬ: 1 W; ВХОДНОЕ НАПРЯЖЕНИЕ, МИН.: 21.6 V; ВХОДНОЕ НАПРЯЖЕНИЕ, МАКС.: 26.4 V ;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ДЛИНА: 12.7 MM; ШИРИНА: 10.16 MM; ВЫСОТА: 8.2 MM; ОТРАСЛЬ ПРОМЫШЛЕННОСТИ: INDUSTRIAL; ПРОДУКТ: ISOLATED; СЕРИЯ: PDS1-D; ТОРГОВАЯ МАРКА: CUI INC.; ВХОДНОЕ НАПРЯЖЕНИЕ: 21.6 V TO 26.4 V; УПАКОВКА: TUBE; ТИП ПРОДУКТА: ISOLATED DC-DC CONVERTERS; ПОДКАТЕГОРИЯ: DC-DC CONVERTER; ДРУГИЕ НАЗВАНИЯ ТОВАРА №: 656-93293R.</t>
  </si>
  <si>
    <t>PDS1-S24-S5-D</t>
  </si>
  <si>
    <t>КАТУШКА ПОСТОЯННОЙ ИНДУКТИВНОСТИ, КАТЕГОРИЯ ПРОДУКТА: КАТУШКИ ПОСТОЯННОЙ ИНДУКТИВНОСТИ; ПРОДУКТ: POWER INDUCTORS; ТИП: WIREWOUND; ТИП ВЫВОДОВ: SMD/SMT; УПАКОВКА / БЛОК: 2525 (6363 METRIC); ЭКРАНИРОВАНИЕ: SHIELDED; ИНДУКТИВНОСТЬ: 3.3 UH; ДОПУСТИМОЕ ОТКЛОНЕНИЕ: 20 %; МАКСИМАЛЬНЫЙ ПОСТОЯННЫЙ ТОК: 6 A; МАКСИМАЛЬНОЕ СОПРОТИВЛЕНИЕ ПОСТОЯННОМУ ТОКУ: 30 MOHMS; ТОК НАСЫЩЕНИЯ: 13.5 A; МИНИМАЛЬНАЯ РАБОЧАЯ ТЕМПЕРАТУРА: - 55 C; МАКСИМАЛЬНАЯ РАБОЧАЯ ТЕМПЕРАТУРА: + 125 C; Q МИН.: -; ЧАСТОТА СОБСТВЕННЫХ КОЛЕБАНИЙ: 30 MHZ; ПРЕРЫВАНИЕ: STANDARD; ВИД МОНТАЖА: PCB MOUNT; ДЛИНА: 6.47 MM; ШИРИНА: 6.47 MM; ВЫСОТА: 3 MM; ДИАМЕТР: -; МАТЕРИАЛ СЕРДЕЧНИКА: COMPOSITE; СЕРИЯ: IHLP2525; УПАКОВКА: REEL; УПАКОВКА: CUT TAPE; УПАКОВКА: MOUSEREEL; ПРИМЕНЕНИЕ: COMMERCIAL; КОРПУС - ДЮЙМЫ: 2525; КОРПУС - ММ: 6363; РАЗМЕР ФАБРИЧНОЙ УПАКОВКИ:2000; ТЕСТОВАЯ ЧАСТОТА: 100 KHZ; КОММЕРЧЕСКОЕ ОБОЗНАЧЕНИЕ: IHLP; ДРУГИЕ НАЗВАНИЯ ТОВАРА №: IHLP2525CZEB3R3M01; ВЕС ИЗДЕЛИЯ: 100 MG</t>
  </si>
  <si>
    <t>IHLP2525CZER3R3M01</t>
  </si>
  <si>
    <t>КАТУШКА ПОСТОЯННОЙ ИНДУКТИВНОСТИ, КАТЕГОРИЯ ПРОДУКТА: КАТУШКИ ПОСТОЯННОЙ ИНДУКТИВНОСТИ; ПРОДУКТ: POWER INDUCTORS; ТИП: WIREWOUND; ТИП ВЫВОДОВ: SMD/SMT; УПАКОВКА / БЛОК: 1616 (4040 METRIC); ЭКРАНИРОВАНИЕ: SHIELDED; ИНДУКТИВНОСТЬ: 2.2 UH; ДОПУСТИМОЕ ОТКЛОНЕНИЕ: 20 %; МАКСИМАЛЬНЫЙ ПОСТОЯННЫЙ ТОК: 8 A; МАКСИМАЛЬНОЕ СОПРОТИВЛЕНИЕ ПОСТОЯННОМУ ТОКУ: 23.5 MOHMS; ТОК НАСЫЩЕНИЯ: 3.7 A; МИНИМАЛЬНАЯ РАБОЧАЯ ТЕМПЕРАТУРА: - 40 C; МАКСИМАЛЬНАЯ РАБОЧАЯ ТЕМПЕРАТУРА: + 125 C; Q МИН.: -; ЧАСТОТА СОБСТВЕННЫХ КОЛЕБАНИЙ: 38 MHZ; ПРЕРЫВАНИЕ: STANDARD; ВИД МОНТАЖА: PCB MOUNT; ДЛИНА: 4 MM; ШИРИНА: 4 MM; ВЫСОТА: 2.1 MM; ДИАМЕТР: -; МАТЕРИАЛ СЕРДЕЧНИКА: COMPOSITE; КВАЛИФИКАЦИЯ: AEC-Q200; СЕРИЯ: XFL4020; УПАКОВКА: REEL; УПАКОВКА: CUT TAPE; УПАКОВКА: MOUSEREEL; ПРИМЕНЕНИЕ: AUTOMOTIVE; КОРПУС - ДЮЙМЫ: 1616; КОРПУС - ММ: 4040; РАЗМЕР ФАБРИЧНОЙ УПАКОВКИ: 1000; ТЕСТОВАЯ ЧАСТОТА: 1 MHZ; ДРУГИЕ НАЗВАНИЯ ТОВАРА №: XFL4020-222MEB; ВЕС ИЗДЕЛИЯ: 87 MG</t>
  </si>
  <si>
    <t>XFL4020-222MEC</t>
  </si>
  <si>
    <t>КАТЕГОРИЯ ПРОДУКТА: КАТУШКИ ПОСТОЯННОЙ ИНДУКТИВНОСТИ; ПРОДУКТ: POWER INDUCTORS; ТИП: WIREWOUND; ТИП ВЫВОДОВ: SMD/SMT; УПАКОВКА / БЛОК: 2220 (5650 METRIC); ЭКРАНИРОВАНИЕ: SHIELDED; ИНДУКТИВНОСТЬ: 3.3 UH; ДОПУСТИМОЕ ОТКЛОНЕНИЕ: 10 %; МАКСИМАЛЬНЫЙ ПОСТОЯННЫЙ ТОК: 1.12 A; МАКСИМАЛЬНОЕ СОПРОТИВЛЕНИЕ ПОСТОЯННОМУ ТОКУ: 64 MOHMS; МИНИМАЛЬНАЯ РАБОЧАЯ ТЕМПЕРАТУРА: - 55 C; МАКСИМАЛЬНАЯ РАБОЧАЯ ТЕМПЕРАТУРА:+ 150 C; Q МИН.: 10; ЧАСТОТА СОБСТВЕННЫХ КОЛЕБАНИЙ: 34 MHZ;  РЕРЫВАНИЕ: STANDARD; ВИД МОНТАЖА: PCB MOUNT; ДЛИНА: 5.6 MM; ШИРИНА: 5 MM; ВЫСОТА: 5 MM; МАТЕРИАЛ СЕРДЕЧНИКА: FERRITE; КВАЛИФИКАЦИЯ: AEC-Q200; СЕРИЯ: B82442A; УПАКОВКА: REEL; УПАКОВКА: CUT TAPE; УПАКОВКА: MOUSEREEL; ПРИМЕНЕНИЕ: AUTOMOTIVE;  ОРГОВАЯ МАРКА: EPCOS / TDK; КОРПУС - ДЮЙМЫ: 2220; КОРПУС - ММ: 5650; ТИП ПРОДУКТА: FIXED INDUCTORS; ПОДКАТЕГОРИЯ: INDUCTORS, CHOKES &amp; COILS; ТЕСТОВАЯ ЧАСТОТА: 7.96 MHZ; ДРУГИЕ НАЗВАНИЯ ТОВАРА №: B82442A1332K000.</t>
  </si>
  <si>
    <t>B82442A1332K000</t>
  </si>
  <si>
    <t>КАТЕГОРИЯ ПРОДУКТА: АЛЮМИНИЕВЫЕ ЭЛЕКТРОЛИТИЧЕСКИЕ КОНДЕНСАТОРЫ ДЛЯ ПОВЕРХНОСТНОГО МОНТАЖА; СЕРИЯ: FK-V; ПРОДУКТ: HIGH TEMP ELECTROLYTIC CAPACITORS; ЁМКОСТЬ: 220 UF; НОМИНАЛЬНОЕ НАПРЯЖЕНИЕ ПОСТОЯННОГО ТОКА: 50 VDC; ДОПУСТИМОЕ ОТКЛОНЕНИЕ: 20 %; ЭФФЕКТИВНОЕ ПОСЛЕДОВАТЕЛЬНОЕ СОПРОТИВЛЕНИЕ: 180 MOHMS; МИНИМАЛЬНАЯ РАБОЧАЯ ТЕМПЕРАТУРА: - 55 C; МАКСИМАЛЬНАЯ РАБОЧАЯ ТЕМПЕРАТУРА: + 105 C; ДИАМЕТР: 10 MM; ДЛИНА: 10.2 MM; ВЫСОТА: 10.2 MM; СРОК СЛУЖБЫ: 2000 HOUR; ПУЛЬСИРУЮЩИЙ ТОК: 670 MA; КВАЛИФИКАЦИЯ: AEC-Q200; УПАКОВКА: REEL; УПАКОВКА: CUT TAPE; УПАКОВКА: MOUSEREEL; ТОРГОВАЯ МАРКА: PANASONIC; ТИП ПРОДУКТА: ELECTROLYTIC CAPACITORS; ПОДКАТЕГОРИЯ: CAPACITORS; ТИП ВЫВОДОВ: SMD/SMT; ТИП: ALUMINUM ELECTROLYTIC CAPACITORS/MEDIUM-SIZE., КАТЕГОРИЯ ПРОДУКТА: АЛЮМИНИЕВЫЕ ЭЛЕКТРОЛИТИЧЕСКИЕ КОНДЕНСАТОРЫ ДЛЯ ПОВЕРХНОСТНОГО МОНТАЖА; СЕРИЯ: FK-V; ПРОДУКТ: HIGH TEMP ELECTROLYTIC CAPACITORS; ЁМКОСТЬ: 220 UF; НОМИНАЛЬНОЕ НАПРЯЖЕНИЕ ПОСТОЯННОГО ТОКА: 50 VDC; ДОПУСТИМОЕ ОТКЛОНЕНИЕ: 20 %; ЭФФЕКТИВНОЕ ПОСЛЕДОВАТЕЛЬНОЕ СОПРОТИВЛЕНИЕ: 180 MOHMS; МИНИМАЛЬНАЯ РАБОЧАЯ ТЕМПЕРАТУРА: - 55 C; МАКСИМАЛЬНАЯ РАБОЧАЯ ТЕМПЕРАТУРА: + 105 C; ДИАМЕТР: 10 MM; ДЛИНА: 10.2 MM; ВЫСОТА: 10.2 MM; СРОК СЛУЖБЫ: 2000 HOUR; ПУЛЬСИРУЮЩИЙ ТОК: 670 MA; КВАЛИФИКАЦИЯ: AEC-Q200; УПАКОВКА: REEL; УПАКОВКА: CUT TAPE; УПАКОВКА: MOUSEREEL; ТОРГОВАЯ МАРКА: PANASONIC; ТИП ПРОДУКТА: ELECTROLYTIC CAPACITORS; ПОДКАТЕГОРИЯ: CAPACITORS; ТИП ВЫВОДОВ: SMD/SMT; ТИП: ALUMINUM ELECTROLYTIC CAPACITORS/MEDIUM-SIZE.</t>
  </si>
  <si>
    <t>EEE-FKJ101UAR</t>
  </si>
  <si>
    <t>EEE-FK1H221P</t>
  </si>
  <si>
    <t>КАТЕГОРИЯ ПРОДУКТА: МНОГОСЛОЙНЫЕ КЕРАМИЧЕСКИЕ КОНДЕНСАТОРЫ - ПОВЕРХНОСТНОГО МОНТАЖА; ПРЕРЫВАНИЕ: STANDARD; ЁМКОСТЬ: 4700 PF; НОМИНАЛЬНОЕ НАПРЯЖЕНИЕ ПОСТОЯННОГО ТОКА: 200 VDC; ДИЭЛЕКТРИЧЕСКИЙ: C0G (NP0); ДОПУСТИМОЕ ОТКЛОНЕНИЕ: 5 %;  ОРПУС - ДЮЙМЫ: 1825 (REVERSED); КОРПУС - ММ: 4564 (REVERSED); ВЫСОТА: 2.18 MM; МИНИМАЛЬНАЯ РАБОЧАЯ ТЕМПЕРАТУРА: - 55 C; МАКСИМАЛЬНАЯ РАБОЧАЯ ТЕМПЕРАТУРА: + 150 C; ПРОДУКТ: GENERAL TYPE MLCCS; ТИП ВЫВОДОВ: SMD/SMT; СЕРИЯ: VJ COMM; УПАКОВКА: REEL; ТОРГОВАЯ МАРКА: VISHAY / VITRAMON; ЕМКОСТЬ - НФ: 4.7 NF; ЕМКОСТЬ - МКФ: 0.0047 UF; КЛАСС: CLASS 1; ДЛИНА: 4.5 MM; УПАКОВКА / БЛОК: 1825 (4564 METRIC); ТИП ПРОДУКТА: CERAMIC CAPACITORS; ПОДКАТЕГОРИЯ: CAPACITORS; ТИП: COMMERCIAL SMD MLCCS; ШИРИНА: 6.4 MM.</t>
  </si>
  <si>
    <t>VJ1825A472JXCAT</t>
  </si>
  <si>
    <t>VISHAY / VITRAMON</t>
  </si>
  <si>
    <t>КАТЕГОРИЯ ПРОДУКТА: МНОГОСЛОЙНЫЕ КЕРАМИЧЕСКИЕ КОНДЕНСАТОРЫ - ПОВЕРХНОСТНОГО МОНТАЖА; ПРЕРЫВАНИЕ: STANDARD; ЁМКОСТЬ: 0.15 UF; НОМИНАЛЬНОЕ НАПРЯЖЕНИЕ ПОСТОЯННОГО ТОКА: 600 VDC/630 VDC; ДИЭЛЕКТРИЧЕСКИЙ: X7R; ДОПУСТИМОЕ ОТКЛОНЕНИЕ: 10 %; ОРПУС - ДЮЙМЫ: 1825 (REVERSED); КОРПУС - ММ: 4564 (REVERSED); ВЫСОТА: 2.2 MM; МИНИМАЛЬНАЯ РАБОЧАЯ ТЕМПЕРАТУРА:- 55 C; МАКСИМАЛЬНАЯ РАБОЧАЯ ТЕМПЕРАТУРА:+ 125 C; ПРОДУКТ: GENERAL TYPE MLCCS; ТИП ВЫВОДОВ: SMD/SMT; СЕРИЯ: HV MLCC X7R; УПАКОВКА: REEL; УПАКОВКА: CUT TAPE; УПАКОВКА: MOUSEREEL; ТОРГОВАЯ МАРКА: KYOCERA AVX; ЕМКОСТЬ - НФ: 150 NF; ЕМКОСТЬ - ПФ: 150000 PF; УПАКОВКА / БЛОК: 1825 (4564 METRIC); ТИП ПРОДУКТА: CERAMIC CAPACITORS; ПОДКАТЕГОРИЯ: CAPACITORS; ТИП: HIGH VOLTAGE MLCCS FOR 600 V TO 5 KV.</t>
  </si>
  <si>
    <t>1825CC154KAT2A</t>
  </si>
  <si>
    <t>КАТЕГОРИЯ ПРОДУКТА: МНОГОСЛОЙНЫЕ КЕРАМИЧЕСКИЕ КОНДЕНСАТОРЫ - ПОВЕРХНОСТНОГО МОНТАЖА; ПРЕРЫВАНИЕ: FLEXIBLE (SOFT);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GCJ; УПАКОВКА: REEL; УПАКОВКА: CUT TAPE; УПАКОВКА: MOUSEREEL; ТОРГОВАЯ МАРКА: MURATA ELECTRONICS; ЕМКОСТЬ - НФ: 100 NF; ЕМКОСТЬ - ПФ: 100000 PF; КЛАСС: CLASS 2; ДЛИНА: 1.6 MM; УПАКОВКА / БЛОК: 0603 (1608 METRIC); ТИП ПРОДУКТА: CERAMIC CAPACITORS; ПОДКАТЕГОРИЯ: CAPACITORS;  ИП: SURFACE MOUNT MLCC; ШИРИНА: 0.8 MM.</t>
  </si>
  <si>
    <t>GCJ188R71H104KA12D</t>
  </si>
  <si>
    <t>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10 VDC; ДИЭЛЕКТРИЧЕСКИЙ: X7R; ДОПУСТИМОЕ ОТКЛОНЕНИЕ: 20 %;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4700 NF; КЛАСС: CLASS 2 ; ДЛИНА: 2 MM; УПАКОВКА / БЛОК: 0805 (2012 METRIC); ТИП ПРОДУКТА: CERAMIC CAPACITORS; ПОДКАТЕГОРИЯ: CAPACITORS; ТИП: CHIP MULTILAYER CERAMIC CAPACITOR FOR GENERAL PURPOSE. ОМИНАЛЬНОЕ НАПРЯЖЕНИЕ ПЕРЕМЕННОГО ТОКА: -  ИРИНА: 1.25 MM</t>
  </si>
  <si>
    <t>GRM21BR71A475ME51L</t>
  </si>
  <si>
    <t>КАТЕГОРИЯ ПРОДУКТА: МНОГОСЛОЙНЫЕ КЕРАМИЧЕСКИЕ КОНДЕНСАТОРЫ - ПОВЕРХНОСТНОГО МОНТАЖА; ROHS: ПОДРОБНОСТИ; ПРЕРЫВАНИЕ: STANDARD; ЁМКОСТЬ: 10 UF; НОМИНАЛЬНОЕ НАПРЯЖЕНИЕ ПОСТОЯННОГО ТОКА: 50 VDC; ДИЭЛЕКТРИЧЕСКИЙ: X7R; ДОПУСТИМОЕ ОТКЛОНЕНИЕ: 10 %; КОРПУС - ДЮЙМЫ: 1210; КОРПУС - ММ: 3225; ВЫСОТА: 2.79 MM; МИНИМАЛЬНАЯ РАБОЧАЯ ТЕМПЕРАТУРА:- 55 C; МАКСИМАЛЬНАЯ РАБОЧАЯ ТЕМПЕРАТУРА: + 125 C; ПРОДУКТ: GENERAL TYPE MLCCS; ТИП ВЫВОДОВ: SMD/SMT; СЕРИЯ: MLCC X7R; УПАКОВКА: REEL;  ПАКОВКА: CUT TAPE; УПАКОВКА: MOUSEREEL; ТОРГОВАЯ МАРКА: KYOCERA AVX; КЛАСС: CLASS 2; ДЛИНА: 3.2 MM; УПАКОВКА / БЛОК: 1210 (3225 METRIC); ТИП ПРОДУКТА: CERAMIC CAPACITORS 1000; ПОДКАТЕГОРИЯ: CAPACITORS; ТИП: X7R MLC CAPACITORS; ШИРИНА: 2.5 MM.</t>
  </si>
  <si>
    <t>ПРОИЗВОДИТЕЛЬ: KYOCERA AVX;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 VDC; ДИЭЛЕКТРИЧЕСКИЙ: X5R;  ОПУСТИМОЕ ОТКЛОНЕНИЕ: 10 %; КОРПУС - ДЮЙМЫ: 0805; КОРПУС - ММ: 2012; ВЫСОТА: 1.4 MM; МИНИМАЛЬНАЯ РАБОЧАЯ ТЕМПЕРАТУРА:- 55 C; МАКСИМАЛЬНАЯ РАБОЧАЯ ТЕМПЕРАТУРА:+ 85 C; ПРОДУКТ: GENERAL TYPE MLCCS; ТИП ВЫВОДОВ: SMD/SMT; СЕРИЯ: X5R;  ПАКОВКА: REEL ; УПАКОВКА: CUT TAPE; УПАКОВКА: MOUSEREEL; ТОРГОВАЯ МАРКА: KYOCERA AVX; КЛАСС: CLASS 2; ДЛИНА: 2.01 MM; УПАКОВКА/ БЛОК: 0805 (2012 METRIC); ТИП ПРОДУКТА: CERAMIC CAPACITORS 3000; ПОДКАТЕГОРИЯ: CAPACITORS; ТИП: COMMERCIAL SURFACE MOUNT CHIP; ШИРИНА: 1.25 MM.</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</si>
  <si>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6.3 VDC; ДИЭЛЕКТРИЧЕСКИЙ: X6S; ДОПУСТИМОЕ ОТКЛОНЕНИЕ: 10 %; КОРПУС - ДЮЙМЫ: 0201; КОРПУС - ММ: 0603; ВЫСОТА: 0.3 MM; МИНИМАЛЬНАЯ РАБОЧАЯ ТЕМПЕРАТУРА: - 55 C; МАКСИМАЛЬНАЯ РАБОЧАЯ ТЕМПЕРАТУРА: + 105 C; ПРОДУКТ: GENERAL TYPE MLCCS; ТИП ВЫВОДОВ: SMD/SMT; СЕРИЯ: GRM; ЕМКОСТЬ - НФ: 100 NF; ЕМКОСТЬ - ПФ: 100000 PF; КЛАСС: CLASS 2; ДЛИНА: 0.6 MM; УПАКОВКА / БЛОК: 0201 (0603 METRIC); РАЗМЕР ФАБРИЧНОЙ УПАКОВКИ:15000; ТИП: CHIP MULTILAYER CERAMIC CAPACITOR FOR GENERAL PURPOSE; НОМИНАЛЬНОЕ НАПРЯЖЕНИЕ ПЕРЕМЕННОГО ТОКА: -; ШИРИНА: 0.3 MM; ВЕС ИЗДЕЛИЯ: 0,330 MG</t>
  </si>
  <si>
    <t>GRM033C80J104KE84D</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</si>
  <si>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16 VDC; ДИЭЛЕКТРИЧЕСКИЙ: X7R; ДОПУСТИМОЕ ОТКЛОНЕНИЕ: 10 %; КОРПУС - ДЮЙМЫ: 1206; КОРПУС - ММ: 3216; ВЫСОТА: 1.6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4700 NF; КЛАСС: CLASS 2; ДЛИНА: 3.2 MM; УПАКОВКА / БЛОК: 1206 (3216 METRIC); РАЗМЕР ФАБРИЧНОЙ УПАКОВКИ: 2000; ТИП: CHIP MULTILAYER CERAMIC CAPACITOR FOR GENERAL PURPOSE; ШИРИНА: 1.6 MM; ВЕС ИЗДЕЛИЯ: 27 MG</t>
  </si>
  <si>
    <t>GRM31CR71C475KA01L</t>
  </si>
  <si>
    <t>КАТЕГОРИЯ ПРОДУКТА: ЗАЩИЩЕННЫЕ КОНДЕНСАТОРЫ; ПРОДУКТ: SAFETY FILM CAPACITORS; ТИП ВЫВОДОВ: RADIAL; ДИЭЛЕКТРИЧЕСКИЙ: POLYPROPYLENE (PP); ЁМКОСТЬ: 1 UF; НОМИНАЛЬНОЕ НАПРЯЖЕНИЕ ПЕРЕМЕННОГО ТОКА: 530 VAC; НОМИНАЛЬНОЕ НАПРЯЖЕНИЕ ПОСТОЯННОГО ТОКА: 1 KVDC; ДОПУСТИМОЕ ОТКЛОНЕНИЕ: 20 %; КОЛИЧЕСТВО КОНТАКТОВ: 2 PIN; ШАГ ВЫВОДОВ: 27.5 MM; ИСПОЛНЕНИЕ ВЫВОДОВ: STRAIGHT; МИНИМАЛЬНАЯ РАБОЧАЯ ТЕМПЕРАТУРА: - 40 C; МАКСИМАЛЬНАЯ РАБОЧАЯ ТЕМПЕРАТУРА: + 110 C; РЕЙТИНГ БЕЗОПАСНОСТИ: X1; ДЛИНА: 31.5 MM; ШИРИНА: 18 MM; ВЫСОТА: 27.5 MM; СЕРИЯ: B32914; УПАКОВКА: BULK; ТОРГОВАЯ МАРКА: EPCOS / TDK; ЕМКОСТЬ - НФ: 1000 NF; ДИАМЕТР КАБЕЛЯ: 0.8 MM; ТИП ПРОДУКТА: SAFETY CAPACITORS; ПОДКАТЕГОРИЯ: CAPACITORS; ТИП: EMI SUPPRESSION CAPACITORS (MKP).</t>
  </si>
  <si>
    <t>B32914A5105M000</t>
  </si>
  <si>
    <t>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300 VAC; НОМИНАЛЬНОЕ НАПРЯЖЕНИЕ ПОСТОЯННОГО ТОКА: 1.5 KVDC; ДОПУСТИМОЕ ОТКЛОНЕНИЕ: 20 %; КОЛИЧЕСТВО КОНТАКТОВ: 2 PIN; ШАГ ВЫВОДОВ: 10 MM; ИСПОЛНЕНИЕ ВЫВОДОВ: STRAIGHT; МИНИМАЛЬНАЯ РАБОЧАЯ ТЕМПЕРАТУРА: - 40 C; МАКСИМАЛЬНАЯ РАБОЧАЯ ТЕМПЕРАТУРА:+ 110 C; ДЛИНА: 13 MM;  ИРИНА: 4 MM; ВЫСОТА: 9 MM; СЕРИЯ: B3202* - Y2 STANDARD; УПАКОВКА: REEL; ТОРГОВАЯ МАРКА: EPCOS / TDK; ЕМКОСТЬ - НФ: 3.3 NF; ЕМКОСТЬ - МКФ: 0.0033 UF; ДИАМЕТР КАБЕЛЯ: 0.6 MM; ТИП ПРОДУКТА: SAFETY CAPACITORS; ПОДКАТЕГОРИЯ: CAPACITORS; ТИП: EMI SUPPRESSION FILM CAPACITORS (MKP).</t>
  </si>
  <si>
    <t>ТЕРМИСТОР 800 МВТ, КАТЕГОРИЯ ПРОДУКТА: ВОССТАНАВЛИВАЕМЫЕ ПРЕДОХРАНИТЕЛИ - PPTC, СЕРИЯ: MF-MSMF, ВИД МОНТАЖА: PCB MOUNT, ТИП ВЫВОДОВ: SMD/SMT, УДЕРЖИВАЮЩИЙ ТОК: 500 MA, МАКСИМАЛЬНОЕ НАПРЯЖЕНИЕ: 15 VDC, ТОК ВКЛЮЧЕНИЯ: 1 A, НОМИНАЛ ПО ТОКУ - МАКС.: 100 A, СОПРОТИВЛЕНИЕ: 1 OHMS, УПАКОВКА / БЛОК: 1812 (4532 METRIC), МИНИМАЛЬНАЯ РАБОЧАЯ ТЕМПЕРАТУРА: - 40 C, МАКСИМАЛЬНАЯ РАБОЧАЯ ТЕМПЕРАТУРА: + 85 C, КВАЛИФИКАЦИЯ: AEC-Q200, УПАКОВКА: REEL, УПАКОВКА: CUT TAPE, УПАКОВКА: MOUSEREEL, ВЫСОТА: 0.85 MM, ДЛИНА: 4.73 MM, PD - РАССЕИВАНИЕ МОЩНОСТИ: 800 MW, КОММЕРЧЕСКОЕ ОБОЗНАЧЕНИЕ: MULTIFUSE, ТИП: PTC RESETTABLE FUSES, ШИРИНА: 3.41 MM</t>
  </si>
  <si>
    <t>РЕЛЕ ТВЕРДОТЕЛЬНОЕ ДЛЯ МОНТАЖА НА ПЕЧАТНУЮ ПЛАТУ, КАТЕГОРИЯ ПРОДУКТА: ТВЕРДОТЕЛЬНЫЕ РЕЛЕ - ПЕЧАТНОГО МОНТАЖА; УПАКОВКА: REEL; УПАКОВКА: CUT TAPE; ВИД МОНТАЖА: PCB MOUNT; НОМИНАЛЬНЫЙ ТОК НАГРУЗКИ: 1.1 A; НОМИНАЛЬНОЕ НАПРЯЖЕНИЕ НАГРУЗКИ: 60 VAC, 60 VDC; КОНФИГУРАЦИЯ КОНТАКТОВ РЕЛЕ: 1 FORM A (SPST-NO); ДИАПАЗОН УПРАВЛЯЮЩЕГО НАПРЯЖЕНИЯ: 1.32 VDC; УПАКОВКА / БЛОК: DIP-4; ТИП ВЫХОДА: PHOTO MOSFET; ВХОДНОЙ ТОК: 50 MA; МИНИМАЛЬНАЯ РАБОЧАЯ ТЕМПЕРАТУРА: - 40 C; МАКСИМАЛЬНАЯ РАБОЧАЯ ТЕМПЕРАТУРА: + 85 C; ДЛИНА: 6.4 MM; ШИРИНА: 4.78 MM; ВЫСОТА: 2.9 MM; СЕРИЯ: AQY212GH; ФОРМА КОНТАКТА: SPST (1 FORM A); СПОСОБ ИЗОЛЯЦИИ ВХОДА ОТ ВЫХОДА: OPTOCOUPLER; НАПРЯЖЕНИЕ ИЗОЛЯЦИИ: 5 KV; ЧУВСТВИТЕЛЬНЫЙ К ВЛАЖНОСТИ: YES; ПРОДУКТ: SOLID STATE RELAYS; РАЗМЕР ФАБРИЧНОЙ УПАКОВКИ: 1000; ТИП ВЫВОДОВ: SMD/SMT; КОММЕРЧЕСКОЕ ОБОЗНАЧЕНИЕ: PHOTOMOS</t>
  </si>
  <si>
    <t>КАТЕГОРИЯ ПРОДУКТА: ТВЕРДОТЕЛЬНЫЕ РЕЛЕ - ПЕЧАТНОГО МОНТАЖА;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DIP-8; ТИП ВЫХОДА: MOSFET; ВХОДНОЙ ТОК: 50 MA; МИНИМАЛЬНАЯ РАБОЧАЯ ТЕМПЕРАТУРА: - 40 C; МАКСИМАЛЬНАЯ РАБОЧАЯ ТЕМПЕРАТУРА: + 85 C; ДЛИНА: 9.66 MM; ШИРИНА: 6.4 MM; ВЫСОТА: 3.65 MM;  ЕРИЯ: G3VM; ТОРГОВАЯ МАРКА: OMRON ELECTRONICS; ФОРМА КОНТАКТА: DPST (2 FORM A); СПОСОБ ИЗОЛЯЦИИ ВХОДА ОТ ВЫХОДА: OPTOCOUPLER; ПРОДУКТ: SOLID STATE RELAYS; ТИП ПРОДУКТА: SSR - SOLID STATE RELAYS; ПОДКАТЕГОРИЯ: RELAYS; ТИП ВЫВОДОВ: SOLDER PIN;  ИП: HIGH CURRENT; ДРУГИЕ НАЗВАНИЯ ТОВАРА №: G3VM62C1</t>
  </si>
  <si>
    <t>РАЗЪЕМ НА ПЛАТУ, 1 РЯД 2 КОНТАКТА, МОНТАЖ НА ПЛАТУ, КОНТАКТЫ НА ПЛАТУ ПРЯМЫЕ, МАТЕРИАЛ КОНТАКТОВ ФОСФОРНАЯ БРОНЗА, МАКС РАБОЧАЯ СИЛА ТОКА 3 А</t>
  </si>
  <si>
    <t>PBC02SFAN</t>
  </si>
  <si>
    <t>РАЗЪЕМ СОЕДИНИТЕЛЬНЫЙ</t>
  </si>
  <si>
    <t>КОНТАКТЫ ДЛЯ РАЗЪЕМОВ СЕРИИ PH. РАЗЪЕМ: КОНТАКТ; ЭЛЕКТРИЧЕСКИЙ МОНТАЖ: ОБЖИМ; ВИД: "МАМА"; ТИП РАЗЪЕМА: ПРОВОД – ПЛАТА; ШАГ КОНТАКТОВ: 2ММ; МАКСИМАЛЬНОЕ НАПРЯЖЕНИЕ: 100В; МАТЕРИАЛ КОНТАКТА: ФОСФОР-БРОНЗА; НОМИНАЛЬНЫЙ ТОК: 2А; ПОКРЫТИЕ КОНТАКТА: ЛУЖЕНЫЕ; СЕЧЕНИЕ ПРОВОДА: 0,05...0,22ММ2; МЕХАНИЧЕСКИЙ МОНТАЖ: НА ПРОВОД; ВИД УПАКОВКИ: БОБИНА; СПОСОБ МОНТАЖА НА ПРОВОД: ИНСТРУМЕНТ ДЛЯ ОПРЕССОВКИ WC-240; РАЗМЕР ПРОВОДА: 30AWG...24AWG.</t>
  </si>
  <si>
    <t>SPH-002T-РО.5S</t>
  </si>
  <si>
    <t>ДИОД ОБЩЕГО НАЗНАЧЕНИЯ, КАТЕГОРИЯ ПРОДУКТА: ДИОДЫ - ОБЩЕГО НАЗНАЧЕНИЯ, УПРАВЛЕНИЕ ПИТАНИЕМ, КОММУТАЦИЯ, ПРОДУКТ: SWITCHING DIODES, ВИД МОНТАЖА: SMD/SMT, УПАКОВКА / БЛОК: TO-236AB-3, ПИКОВОЕ ОБРАТНОЕ НАПРЯЖЕНИЕ: 100 V, МАКСИМАЛЬНЫЙ ТОК ПЕРЕГРУЗКИ: 4 A, IF - ПРЯМОЙ ТОК: 215 MA, КОНФИГУРАЦИЯ: DUAL, ВРЕМЯ ВОССТАНОВЛЕНИЯ: 4 NS, VF - ПРЯМОЕ НАПРЯЖЕНИЕ: 1.25 V, IR - ОБРАТНЫЙ ТОК : 0.5 UA, МИНИМАЛЬНАЯ РАБОЧАЯ ТЕМПЕРАТУРА: - 65 C, МАКСИМАЛЬНАЯ РАБОЧАЯ ТЕМПЕРАТУРА: + 150 C, КВАЛИФИКАЦИЯ: AEC-Q101, УПАКОВКА: CUT TAPE, УПАКОВКА: MOUSEREEL, УПАКОВКА: REEL, ВЫСОТА: 1 MM, ДЛИНА: 3 MM, ТИП: SWITCHING DIODE, ШИРИНА: 1.4 MM, РАЗМЕР ФАБРИЧНОЙ УПАКОВКИ: 3000, ДРУГИЕ НАЗВАНИЯ ТОВАРА №: 933215370215, ВЕС ИЗДЕЛИЯ: 7.500 MG</t>
  </si>
  <si>
    <t>BAV99,215</t>
  </si>
  <si>
    <t>NEX</t>
  </si>
  <si>
    <t>КАТЕГОРИЯ ПРОДУКТА: ДИОДЫ - ОБЩЕГО НАЗНАЧЕНИЯ, УПРАВЛЕНИЕ ПИТАНИЕМ, КОММУТАЦИЯ; ПРОДУКТ: SWITCHING DIODES; ВИД МОНТАЖА: THROUGH HOLE; УПАКОВКА / БЛОК: TO-247-2; ПИКОВОЕ ОБРАТНОЕ НАПРЯЖЕНИЕ: 1.6 KV; МАКСИМАЛЬНЫЙ ТОК ПЕРЕГРУЗКИ: 700 A; IF - ПРЯМОЙ ТОК: 60 A; КОНФИГУРАЦИЯ: SINGLE; ВРЕМЯ ВОССТАНОВЛЕНИЯ: 230 NS; VF - ПРЯМОЕ НАПРЯЖЕНИЕ: 2.05 V; IR - ОБРАТНЫЙ ТОК : 2 MA; МИНИМАЛЬНАЯ РАБОЧАЯ ТЕМПЕРАТУРА: - 55 C; МАКСИМАЛЬНАЯ РАБОЧАЯ ТЕМПЕРАТУРА: + 150 C; СЕРИЯ: DH60-16A; УПАКОВКА: TUBE;  ОРГОВАЯ МАРКА: IXYS; ВЫСОТА: 21.45 MM; ДЛИНА: 16.24 MM; PD - РАССЕИВАНИЕ МОЩНОСТИ: 415 W; ТИП ПРОДУКТА: DIODES - GENERAL PURPOSE, POWER, SWITCHING; ПОДКАТЕГОРИЯ: DIODES &amp; RECTIFIERS; КОММЕРЧЕСКОЕ ОБОЗНАЧЕНИЕ: SONIC-FRD; ТИП: FAST RECOVERY DIODE;  R - ОБРАТНОЕ НАПРЯЖЕНИЕ: 1.6 KV; ШИРИНА: 5.3 MM.</t>
  </si>
  <si>
    <t>DH60-16A</t>
  </si>
  <si>
    <t>КАТЕГОРИЯ ПРОДУКТА: СТАБИЛИТРОНЫ; СЕРИЯ: BZX84; ВИД МОНТАЖА: SMD/SMT; УПАКОВКА / БЛОК: SOT-23-3; VZ - НАПРЯЖЕНИЕ ТУННЕЛЬНОГО ПРОБОЯ P-N-ПЕРЕХОДА: 5.6 V; ДОПУСТИМОЕ ОТКЛОНЕНИЕ НАПРЯЖЕНИЯ: 5 %; PD - РАССЕИВАНИЕ МОЩНОСТИ: 250 MW; ТЕМПЕРАТУРНЫЙ КОЭФФИЦИЕНТ НАПРЯЖЕНИЯ: 1.2 MV/K; ЗЕНЕРОВСКИЙ ТОК: 1 UA; ZZ - ПОЛНОЕ СОПРОТИВЛЕНИЕ ДИОДА ПРИ ЛАВИННОМ ПРОБОЕ: 40 OHMS; МИНИМАЛЬНАЯ РАБОЧАЯ ТЕМПЕРАТУРА: - 65 C; МАКСИМАЛЬНАЯ РАБОЧАЯ ТЕМПЕРАТУРА: + 150 C; КОНФИГУРАЦИЯ: SINGLE;  ОК ИСПЫТАНИЙ: 5 MA; КВАЛИФИКАЦИЯ: AEC-Q101; УПАКОВКА: REEL; УПАКОВКА: CUT TAPE; УПАКОВКА: MOUSEREEL ; ТОРГОВАЯ МАРКА: NEXPERIA; ВЫСОТА: 1 MM; IR - МАКСИМАЛЬНЫЙ ОБРАТНЫЙ ТОК УТЕЧКИ: 1 UA; IR - ОБРАТНЫЙ ТОК : 1 UA; ДЛИНА: 2.9 MM; ТИП ПРОДУКТА: ZENER DIODES; ПОДКАТЕГОРИЯ: DIODES &amp; RECTIFIERS; VF - ПРЯМОЕ НАПРЯЖЕНИЕ: 900 MV; ШИРИНА: 1.3 MM; ДРУГИЕ НАЗВАНИЯ ТОВАРА №: 933137400215.</t>
  </si>
  <si>
    <t>BZX84-C5V6,215</t>
  </si>
  <si>
    <t>КАТЕГОРИЯ ПРОДУКТА: ДИОДЫ И ВЫПРЯМИТЕЛИ ШОТТКИ; ПРОДУКТ: SCHOTTKY DIODES; ВИД МОНТАЖА: SMD/SMT; УПАКОВКА / БЛОК: SOD-323-2; КОНФИГУРАЦИЯ: SINGLE; ТЕХНОЛОГИЯ: SI; IF - ПРЯМОЙ ТОК: 3 A; VRRM - ПОВТОРЯЮЩЕЕСЯ ОБРАТНОЕ НАПРЯЖЕНИЕ: 10 V; VF - ПРЯМОЕ НАПРЯЖЕНИЕ: 300 MV; IFSM - УДАРНЫЙ ПРЯМОЙ ТОК: 5 A ; IR - ОБРАТНЫЙ ТОК : 18 MA; МИНИМАЛЬНАЯ РАБОЧАЯ ТЕМПЕРАТУРА - 55 C; МАКСИМАЛЬНАЯ РАБОЧАЯ ТЕМПЕРАТУРА:+ 85 C; СЕРИЯ: BAT60; КВАЛИФИКАЦИЯ: AEC-Q101; УПАКОВКА: REEL; УПАКОВКА: CUT TAPEМ; УПАКОВКА: MOUSEREEL; ТОРГОВАЯ МАРКА: INFINEON TECHNOLOGIES; PD - РАССЕИВАНИЕ МОЩНОСТИ: 1.35 W; ТИП ПРОДУКТА: SCHOTTKY DIODES &amp; RECTIFIERS; ПОДКАТЕГОРИЯ: DIODES &amp; RECTIFIERS; VR - ОБРАТНОЕ НАПРЯЖЕНИЕ: 10 V; ДРУГИЕ НАЗВАНИЯ ТОВАРА №: BAT 60A E6327 SP000010294.</t>
  </si>
  <si>
    <t>BAT60AE6327HTSA1</t>
  </si>
  <si>
    <t>МОП ТРАНЗИСТОРЫ, МОЩНОСТЬ РАССЕИВАНИЯ БОЛЕЕ 1 ВТ</t>
  </si>
  <si>
    <t>КАТЕГОРИЯ ПРОДУКТА: МОП-ТРАНЗИСТОР; ТЕХНОЛОГИЯ: SI; ВИД МОНТАЖА: SMD/SMT; УПАКОВКА / БЛОК: SOIC-8; ПОЛЯРНОСТЬ ТРАНЗИСТОРА: N-CHANNEL; КОЛИЧЕСТВО КАНАЛОВ: 2 CHANNEL; VDS - НАПРЯЖЕНИЕ ПРОБОЯ СТОК-ИСТОК: 30 V; ID - НЕПРЕРЫВНЫЙ ТОК УТЕЧКИ: 6.9 A;  DS ВКЛ - СОПРОТИВЛЕНИЕ СТОК-ИСТОК: 23 MOHMS; VGS - НАПРЯЖЕНИЕ ЗАТВОР-ИСТОК: - 20 V, + 20 V; VGS TH - ПОРОГОВОЕ НАПРЯЖЕНИЕ ЗАТВОР-ИСТОК : 3 V; QG - ЗАРЯД ЗАТВОРА: 33 NC; МИНИМАЛЬНАЯ РАБОЧАЯ ТЕМПЕРАТУРА: - 55 C; МАКСИМАЛЬНАЯ РАБОЧАЯ ТЕМПЕРАТУРА:+ 175 C; PD - РАССЕИВАНИЕ МОЩНОСТИ: 2.4 W; КАНАЛЬНЫЙ РЕЖИМ: ENHANCEMENT; КВАЛИФИКАЦИЯ: AEC-Q101; УПАКОВКА: REEL; УПАКОВКА: CUT TAPE; УПАКОВКА: MOUSEREEL; ТОРГОВАЯ МАРКА: INFINEON / IR; КОНФИГУРАЦИЯ: DUAL; ВРЕМЯ СПАДА: 11 NS; КРУТИЗНА ХАРАКТЕРИСТИКИ ПРЯМОЙ ПЕРЕДАЧИ - МИН.: 7.5 S; ВЫСОТА: 1.75 MM; ДЛИНА: 4.9 MM; ТИП ПРОДУКТА: MOSFET; ВРЕМЯ НАРАСТАНИЯ: 7.3 NS; ПОДКАТЕГОРИЯ:MOSFETS; ТИП ТРАНЗИСТОРА: 2 N-CHANNEL; ТИПИЧНОЕ ВРЕМЯ ЗАДЕРЖКИ ВЫКЛЮЧЕНИЯ: 21 NS; ТИПИЧНОЕ ВРЕМЯ ЗАДЕРЖКИ ПРИ ВКЛЮЧЕНИИ: 3.7 NS; ШИРИНА: 3.9 MM. ДРУГИЕ НАЗВАНИЯ ТОВАРА №: AUIRF7313QTR SP001519208</t>
  </si>
  <si>
    <t>AUIRF7313QTR</t>
  </si>
  <si>
    <t>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1.2 A;  DS ВКЛ - СОПРОТИВЛЕНИЕ СТОК-ИСТОК: 250 MOHMS; VGS - НАПРЯЖЕНИЕ ЗАТВОР-ИСТОК: - 12 V, + 12 V; VGS TH - ПОРОГОВОЕ НАПРЯЖЕНИЕ ЗАТВОР-ИСТОК : 700 MV; QG - ЗАРЯД ЗАТВОРА: 2.6 NC; МИНИМАЛЬНАЯ РАБОЧАЯ ТЕМПЕРАТУРА: - 55 C; МАКСИМАЛЬНАЯ РАБОЧАЯ ТЕМПЕРАТУРА: + 150 C; PD - РАССЕИВАНИЕ МОЩНОСТИ: 540 MW; КАНАЛЬНЫЙ РЕЖИМ: ENHANCEMENT; УПАКОВКА: REEL; УПАКОВКА: CUT TAPE; УПАКОВКА: MOUSEREEL ; ТОРГОВАЯ МАРКА: INFINEON / IR ; КОНФИГУРАЦИЯ: SINGLE ; ВРЕМЯ СПАДА: 4.8 NS; КРУТИЗНА ХАРАКТЕРИСТИКИ ПРЯМОЙ ПЕРЕДАЧИ - МИН.: 1.3 S; ВЫСОТА: 1.1 MM; ДЛИНА: 2.9 MM; ПРОДУКТ: MOSFET SMALL SIGNAL; ТИП ПРОДУКТА: MOSFET; ВРЕМЯ НАРАСТАНИЯ: 9.5 NS; ПОДКАТЕГОРИЯ: MOSFETS; ТИП ТРАНЗИСТОРА: 1 N-CHANNEL; ТИПИЧНОЕ ВРЕМЯ ЗАДЕРЖКИ ВЫКЛЮЧЕНИЯ: 9.7 NS;  ИПИЧНОЕ ВРЕМЯ ЗАДЕРЖКИ ПРИ ВКЛЮЧЕНИИ: 2.5 NS; ШИРИНА: 1.3 MM; ДРУГИЕ НАЗВАНИЯ ТОВАРА №: IRLML2402TRPBF SP001552710.</t>
  </si>
  <si>
    <t>КАТЕГОРИЯ ПРОДУКТА: МОП-ТРАНЗИСТОР; ТЕХНОЛОГИЯ: SI; ВИД МОНТАЖА: SMD/SMT; УПАКОВКА / БЛОК: DPAK-3; ПОЛЯРНОСТЬ ТРАНЗИСТОРА: N-CHANNEL; КОЛИЧЕСТВО КАНАЛОВ: 1 CHANNEL; VDS - НАПРЯЖЕНИЕ ПРОБОЯ СТОК-ИСТОК: 950 V; ID - НЕПРЕРЫВНЫЙ ТОК УТЕЧКИ: 4 A;  DS ВКЛ - СОПРОТИВЛЕНИЕ СТОК-ИСТОК: 2 OHMS; VGS - НАПРЯЖЕНИЕ ЗАТВОР-ИСТОК: - 20 V, + 20 V; VGS TH - ПОРОГОВОЕ НАПРЯЖЕНИЕ ЗАТВОР-ИСТОК : 2.5 V; QG - ЗАРЯД ЗАТВОРА: 10 NC; МИНИМАЛЬНАЯ РАБОЧАЯ ТЕМПЕРАТУРА: - 55 C; МАКСИМАЛЬНАЯ РАБОЧАЯ ТЕМПЕРАТУРА:+ 150 C; PD - РАССЕИВАНИЕ МОЩНОСТИ: 37 W; КАНАЛЬНЫЙ РЕЖИМ: ENHANCEMENT; КОММЕРЧЕСКОЕ ОБОЗНАЧЕНИЕ: COOLMOS; УПАКОВКА: REEL; УПАКОВКА: CUT TAPE; ТОРГОВАЯ МАРКА: INFINEON TECHNOLOGIES; КОНФИГУРАЦИЯ: SINGLE; ВРЕМЯ СПАДА: 18 NS; ТИП ПРОДУКТА: MOSFE; РЕМЯ НАРАСТАНИЯ: 13 NS; СЕРИЯ: P7; ПОДКАТЕГОРИЯ: MOSFETS; ТИП ТРАНЗИСТОРА: 1 N-CHANNEL ; ТИПИЧНОЕ ВРЕМЯ ЗАДЕРЖКИ ВЫКЛЮЧЕНИЯ: 41 NS; ТИПИЧНОЕ ВРЕМЯ ЗАДЕРЖКИ ПРИ ВКЛЮЧЕНИИ: 6 NS; ДРУГИЕ НАЗВАНИЯ ТОВАРА №: IPD95R2K0P7 SP001819720.</t>
  </si>
  <si>
    <t>IPD95R2K0P7ATMA1</t>
  </si>
  <si>
    <t>КАТЕГОРИЯ ПРОДУКТА: LDO РЕГУЛЯТОРЫ НАПРЯЖЕНИЯ; ВИД МОНТАЖА: SMD/SMT; УПАКОВКА / БЛОК: SOT-223-3; ВЫХОДНОЕ НАПРЯЖЕНИЕ: 5 V; ВЫХОДНОЙ ТОК: 150 MA; КОЛИЧЕСТВО ВЫХОДОВ: 1 OUTPUT; ПОЛЯРНОСТЬ: POSITIVE; ТОК ПОКОЯ: 50 UA; ВХОДНОЕ НАПРЯЖЕНИЕ, МИН.: 5.6 V; ВХОДНОЕ НАПРЯЖЕНИЕ, МАКС.: 31 V; ТИП ВЫХОДА: FIXED; МИНИМАЛЬНАЯ РАБОЧАЯ ТЕМПЕРАТУРА: - 40 C; МАКСИМАЛЬНАЯ РАБОЧАЯ ТЕМПЕРАТУРА: + 150 C; НАПРЯЖЕНИЕ ОТПУСКАНИЯ: 500 MV; КВАЛИФИКАЦИЯ: AEC-Q100; СЕРИЯ: L5150BN; УПАКОВКА: REEL; УПАКОВКА: CUT TAPE; УПАКОВКА: MOUSEREEL; ТОРГОВАЯ МАРКА: STMICROELECTRONICS; НАПРЯЖЕНИЕ ОТПУСКАНИЯ - МАКС.: 500 MV; НЕСТАБИЛЬНОСТЬ ВЫХОДНОГО НАПРЯЖЕНИЯ ИЛИ ТОКА: 40 MV; НЕСТАБИЛЬНОСТЬ ВЫХОДНОЙ НАГРУЗКИ: 55 MV; ЧУВСТВИТЕЛЬНЫЙ К ВЛАЖНОСТИ: YES; ТИП ПРОДУКТА: LDO VOLTAGE REGULATORS; ПОДКАТЕГОРИЯ: PMIC - POWER MANAGEMENT ICS.</t>
  </si>
  <si>
    <t>GR</t>
  </si>
  <si>
    <t>ГРЕЦИЯ</t>
  </si>
  <si>
    <t>L5150BNTR</t>
  </si>
  <si>
    <t>КАТЕГОРИЯ ПРОДУКТА: ДРАЙВЕРЫ ДЛЯ УПРАВЛЕНИЯ ЗАТВОРОМ; ROHS: N; ПРОДУКТ: IGBT DRIVERS; ВЫХОДНОЙ ТОК: 20 A; ВРЕМЯ НАРАСТАНИЯ: 7 NS; ВРЕМЯ СПАДА: 25 NS; МИНИМАЛЬНАЯ РАБОЧАЯ ТЕМПЕРАТУРА:- 40 C; МАКСИМАЛЬНАЯ РАБОЧАЯ ТЕМПЕРАТУРА: + 85 C; СЕРИЯ: PLUG-AND-PLAY; УПАКОВКА: BULK; ТОРГОВАЯ МАРКА: POWER INTEGRATIONS; НАПРЯЖЕНИЕ КОЛЛЕКТОР-ЭМИТТЕР (VCEO), МАКС.: 1.2 KV; ВХОДНОЕ НАПРЯЖЕНИЕ, МАКС.: 15.5 V; ВХОДНОЕ НАПРЯЖЕНИЕ, МИН.: 14.5 V; ВЫХОДНАЯ МОЩНОСТЬ: 2 W; ТИП ПРОДУКТА: GATE DRIVERS;  ОДКАТЕГОРИЯ: PMIC - POWER MANAGEMENT ICS; КОММЕРЧЕСКОЕ ОБОЗНАЧЕНИЕ: SCALE-2.</t>
  </si>
  <si>
    <t>PI</t>
  </si>
  <si>
    <t>МИКРОСХЕМА ДЛЯ УПРАВЛЕНИЯ ПИТАНИЕМ, КАТЕГОРИЯ ПРОДУКТА: ИМПУЛЬСНЫЕ РЕГУЛЯТОРЫ НАПРЯЖЕНИЯ, ВИД МОНТАЖА: SMD/SMT, УПАКОВКА / БЛОК: LGA-144, ТОПОЛОГИЯ: BUCK, ВЫХОДНОЕ НАПРЯЖЕНИЕ: 800 MV TO 5 V, ВЫХОДНОЙ ТОК: 4 A, КОЛИЧЕСТВО ВЫХОДОВ: 3 OUTPUT, ВХОДНОЕ НАПРЯЖЕНИЕ (МАКС.): 5.5 V, ВХОДНОЕ НАПРЯЖЕНИЕ МИН.: 2.375 V, ТОК ПОКОЯ: 7 UA, ЧАСТОТА ПЕРЕКЛЮЧЕНИЙ: 1.25 MHZ, МИНИМАЛЬНАЯ РАБОЧАЯ ТЕМПЕРАТУРА: - 40 C, МАКСИМАЛЬНАЯ РАБОЧАЯ ТЕМПЕРАТУРА: + 125 C, СЕРИЯ: LTM4615, УПАКОВКА: TRAY, ВХОДНОЕ НАПРЯЖЕНИЕ: 2.375 V TO 5.5 V, ТИП: TRIPLE OUTPUT, LOW VOLTAGE, ОТКЛЮЧЕНИЕ: SHUTDOWN, СРЕДСТВА РАЗРАБОТКИ: DC1367A, НЕСТАБИЛЬНОСТЬ ВЫХОДНОЙ НАГРУЗКИ: 1.3 %, ЧУВСТВИТЕЛЬНЫЙ К ВЛАЖНОСТИ: YES, РАБОЧИЙ ТОК ИСТОЧНИКА ПИТАНИЯ: 1.48 MA, РАЗМЕР ФАБРИЧНОЙ УПАКОВКИ: 119, КОММЕРЧЕСКОЕ ОБОЗНАЧЕНИЕ: UMODULE, ВЕС ИЗДЕЛИЯ: 200 MG</t>
  </si>
  <si>
    <t>МИКРОКОНТРОЛЛЕР, ИСПОЛЬЗУЕТСЯ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</si>
  <si>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МИКРОКОНТРОЛЛЕР, КАТЕГОРИЯ ПРОДУКТА: 8-БИТНЫЕ МИКРОКОНТРОЛЛЕРЫ; СЕРИЯ: PIC18F6XK22; ВИД МОНТАЖА: SMD/SMT; УПАКОВКА / БЛОК: TQFP-64; ЯДРО: PIC18; РАЗМЕР ПРОГРАММНОЙ ПАМЯТИ: 128 KB; ШИРИНА ШИНЫ ДАННЫХ: 8 BIT; РАЗРЕШЕНИЕ АЦП: 12 BIT; МАКСИМАЛЬНАЯ ТАКТОВАЯ ЧАСТОТА: 64 MHZ; КОЛИЧЕСТВО ВХОДОВ/ВЫХОДОВ: 53 I/O; РАЗМЕР ОЗУ ДАННЫХ: 3 KB; РАБОЧЕЕ НАПРЯЖЕНИЕ ПИТАНИЯ: 1.8 V TO 5.5 V; МИНИМАЛЬНАЯ РАБОЧАЯ ТЕМПЕРАТУРА: - 40 C; МАКСИМАЛЬНАЯ РАБОЧАЯ ТЕМПЕРАТУРА: + 85 C; УПАКОВКА: TRAY; ТИП ОЗУ ДАННЫХ: SRAM; ВЫСОТА: 1 MM; ТИП ИНТЕРФЕЙСА: I2C, SPI; ДЛИНА: 10 MM; ЧУВСТВИТЕЛЬНЫЙ К ВЛАЖНОСТИ: YES; КОЛИЧЕСТВО КАНАЛОВ АЦП: 16 CHANNEL; КОЛИЧЕСТВО ТАЙМЕРОВ/СЧЕТЧИКОВ: 11 TIMER; СЕРИЯ ПРОЦЕССОРА: PIC18; ПРОДУКТ: MCU; ТИП ПАМЯТИ ПРОГРАММ: FLASH; РАЗМЕР ФАБРИЧНОЙ УПАКОВКИ:160; НАПРЯЖЕНИЕ ПИТАНИЯ - МАКС.: 3.6 V, 5.5 V; НАПРЯЖЕНИЕ ПИТАНИЯ - МИН.: 1.8 V; КОММЕРЧЕСКОЕ ОБОЗНАЧЕНИЕ: PIC; ШИРИНА: 10 MM; ВЕС ИЗДЕЛИЯ: 360,600 MG</t>
  </si>
  <si>
    <t>PIC18F67K22-I/PT</t>
  </si>
  <si>
    <t>МИКРОКОНТРОЛЛЕР, КАТЕГОРИЯ ПРОДУКТА: 8-БИТНЫЕ МИКРОКОНТРОЛЛЕРЫ; СЕРИЯ: ATMEGA8A; ВИД МОНТАЖА: SMD/SMT; УПАКОВКА / БЛОК: TQFP-32; ЯДРО: AVR; РАЗМЕР ПРОГРАММНОЙ ПАМЯТИ: 8 KB; ШИРИНА ШИНЫ ДАННЫХ: 8 BIT; РАЗРЕШЕНИЕ АЦП: 10 BIT; МАКСИМАЛЬНАЯ ТАКТОВАЯ ЧАСТОТА: 16 MHZ; КОЛИЧЕСТВО ВХОДОВ/ВЫХОДОВ: 23 I/O; РАЗМЕР ОЗУ ДАННЫХ: 1 KB; РАБОЧЕЕ НАПРЯЖЕНИЕ ПИТАНИЯ: 2.7 V TO 5.5 V; МИНИМАЛЬНАЯ РАБОЧАЯ ТЕМПЕРАТУРА: - 40 C; МАКСИМАЛЬНАЯ РАБОЧАЯ ТЕМПЕРАТУРА: + 85 C; УПАКОВКА: TRAY; ТИП ОЗУ ДАННЫХ: SRAM; РАЗМЕР ПЗУ ДАННЫХ: 512 B; ТИП ПЗУ ДАННЫХ: EEPROM; ВЫСОТА: 1.05 MM; ТИП ИНТЕРФЕЙСА: SPI, TWI, USART; ДЛИНА: 7 MM; ЧУВСТВИТЕЛЬНЫЙ К ВЛАЖНОСТИ: YES; КОЛИЧЕСТВО ТАЙМЕРОВ/СЧЕТЧИКОВ: 3 TIMER; СЕРИЯ ПРОЦЕССОРА: MEGAAVR; ПРОДУКТ: MCU; ТИП ПАМЯТИ ПРОГРАММ: FLASH; РАЗМЕР ФАБРИЧНОЙ УПАКОВКИ:250; НАПРЯЖЕНИЕ ПИТАНИЯ - МАКС.: 5.5 V; НАПРЯЖЕНИЕ ПИТАНИЯ - МИН.: 2.7 V; КОММЕРЧЕСКОЕ ОБОЗНАЧЕНИЕ: AVR; ШИРИНА: 7 MM; ВЕС ИЗДЕЛИЯ: 72,800 MG</t>
  </si>
  <si>
    <t>ATMEGA8A-AU</t>
  </si>
  <si>
    <t>МИКРОСХЕМА ПАМЯТИ 2 КБИТ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</si>
  <si>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ПРОИЗВОДИТЕЛЬ: MICROCHIP; КАТЕГОРИЯ ПРОДУКТА: EEPROM; ВИД МОНТАЖА: SMD/SMT; УПАКОВКА / БЛОК: SOT-23-6; ТИП ИНТЕРФЕЙСА: 2-WIRE, I2C; РАЗМЕР ПАМЯТИ: 2 KBIT; ОРГАНИЗАЦИЯ: 256 X 8; НАПРЯЖЕНИЕ ПИТАНИЯ - МИН.: 1.7 V; НАПРЯЖЕНИЕ ПИТАНИЯ - МАКС.: 5.5 V;  ИНИМАЛЬНАЯ РАБОЧАЯ ТЕМПЕРАТУРА: - 40 C; МАКСИМАЛЬНАЯ РАБОЧАЯ ТЕМПЕРАТУРА:+ 85 C; МАКСИМАЛЬНАЯ ТАКТОВАЯ ЧАСТОТА: 400 KHZ; ВРЕМЯ ДОСТУПА: 900 NS; СОХРАНЕНИЕ ДАННЫХ: 200 YEAR; НАПРЯЖЕНИЕ ПИТАНИЯ - МАКС.: 3 MA; СЕРИЯ: 24AA025; УПАКОВКА: REEL;  ПАКОВКА: CUT TAPE; УПАКОВКА: MOUSEREEL; ТОРГОВАЯ МАРКА: MICROCHIP TECHNOLOGY / ATMEL; РАБОЧЕЕ НАПРЯЖЕНИЕ ПИТАНИЯ: 1.7 V TO 5.5 V; ТИП ПРОДУКТА: EEPROM; ПОДКАТЕГОРИЯ: MEMORY &amp; DATA STORAGE.</t>
  </si>
  <si>
    <t>КАТЕГОРИЯ ПРОДУКТА: ЧАСЫ РЕАЛЬНОГО ВРЕМЕНИ; ВИД МОНТАЖА: SMD/SMT; УПАКОВКА / БЛОК: 3.7 MM X 2.5 MM; ИНТЕРФЕЙС ШИНЫ СИСТЕМНЫХ ЧАСОВ: SPI; ФОРМАТ ДАННЫХ: YY-MM-DD-DD; ФОРМАТ ПРЕДСТАВЛЕНИЯ ВРЕМЕНИ: HH:MM:SS; ПЕРЕКЛЮЧЕНИЕ НА РЕЗЕРВНОЕ БАТАРЕЙНОЕ ПИТАНИЕ: BACKUP SWITCHING; РАЗМЕР ПАМЯТИ СИСТЕМНЫХ ЧАСОВ: 8 B; НАПРЯЖЕНИЕ ПИТАНИЯ - МАКС.: 5.5 V; НАПРЯЖЕНИЕ ПИТАНИЯ - МИН.: 1.3 V; МИНИМАЛЬНАЯ РАБОЧАЯ ТЕМПЕРАТУРА: - 40 C; МАКСИМАЛЬНАЯ РАБОЧАЯ ТЕМПЕРАТУРА: + 125 C; УПАКОВКА: REEL;  ПАКОВКА: CUT TAPE; УПАКОВКА: MOUSEREEL; ТОРГОВАЯ МАРКА: MICRO CRYSTAL; ТИП ПРОДУКТА: REAL TIME CLOCKS; СЕРИЯ: RV-3149; ПОДКАТЕГОРИЯ: CLOCK &amp; TIMER ICS; ТИП: REAL-TIME CLOCK MODULE WITH SPI-BUS; ДРУГИЕ НАЗВАНИЯ ТОВАРА №: 203641-MG01.</t>
  </si>
  <si>
    <t>RV-3149-C332.768KHZOPTIONATBQA</t>
  </si>
  <si>
    <t>МИКРОСХЕМА ВВОДА-ВЫВОДА,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</si>
  <si>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МИКРОСХЕМА КОММУТАЦИОННАЯ,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</si>
  <si>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ИС ПЕРЕКЛЮЧАТЕЛЯ ШИНЫ ПЕРЕДАЧИ ДАННЫХ; КОЛИЧЕСТВО ЦИФРОВЫХ РАЗРЯДОВ: 20 BIT; УПАКОВКА / БЛОК: TSSOP-48; УПАКОВКА: TUBE; ТОРГОВАЯ МАРКА: NEXPERIA; ТИП ПРОДУКТА: DIGITAL BUS SWITCH ICS ; ПОДКАТЕГОРИЯ: SWITCH ICS; ДРУГИЕ НАЗВАНИЯ ТОВАРА №: 935268484112.</t>
  </si>
  <si>
    <t>CBTD16210DGG,112</t>
  </si>
  <si>
    <t>КАТЕГОРИЯ ПРОДУКТА: ИС МНОГОКРАТНОГО ПЕРЕКЛЮЧАТЕЛЯ; ПРОДУКТ: MULTIPLEXERS/DEMULTIPLEXERS; ВИД МОНТАЖА: SMD/SMT; УПАКОВКА / БЛОК: DHVQFN-20; КОЛИЧЕСТВО КАНАЛОВ: 4 CHANNEL; КОНФИГУРАЦИЯ: 2 X 2:1; НАПРЯЖЕНИЕ ПИТАНИЯ - МИН.: 3 V; НАПРЯЖЕНИЕ ПИТАНИЯ - МАКС.: 3.6 V; СОПРОТИВЛЕНИЕ ВО ВКЛЮЧЕННОМ СОСТОЯНИИ - МАКС.: 6 OHMS; МИНИМАЛЬНАЯ РАБОЧАЯ ТЕМПЕРАТУРА:- 40 C; МАКСИМАЛЬНАЯ РАБОЧАЯ ТЕМПЕРАТУРА:+ 85 C; УПАКОВКА: REEL; УПАКОВКА: CUT TAPE; УПАКОВКА: MOUSEREEL; ПОЛОСА ПРОПУСКАНИЯ: 7 GHZ;  ОРГОВАЯ МАРКА: NXP SEMICONDUCTORS; ИЗОЛЯЦИЯ В ВЫКЛЮЧЕННОМ СОСТОЯНИИ - ТИПИЧ.:- 20 DB; РАБОЧЕЕ НАПРЯЖЕНИЕ ПИТАНИЯ: 3 V TO 3.6 V; ТИП ПРОДУКТА: MULTIPLEXER SWITCH ICS; ВРЕМЯ ЗАДЕРЖКИ РАСПРОСТРАНЕНИЯ: 60 PS; ПОДКАТЕГОРИЯ: SWITCH ICS; ДРУГИЕ НАЗВАНИЯ ТОВАРА №: 935294122115.</t>
  </si>
  <si>
    <t>CBTL02043ABQ,115</t>
  </si>
  <si>
    <t>КАТЕГОРИЯ ПРОДУКТА: ТАКТОВЫЙ СИНТЕЗАТОР/УСТРОЙСТВО ПОДАВЛЕНИЯ КОЛЕБАНИЙ; СЕРИЯ: 874003I-02; КОЛИЧЕСТВО ВЫХОДОВ: 3 OUTPUT ; ВЫХОДНОЙ УРОВЕНЬ: LVDS; МАКС. ВЫХОДНАЯ ЧАСТОТА: 320 MHZ; УРОВЕНЬ ВХОДА: HCSL, LVDS, LVHSTL, LVPECL, SSTL; МАКСИМАЛЬНАЯ ВХОДНАЯ ЧАСТОТА: 128 MHZ; НАПРЯЖЕНИЕ ПИТАНИЯ - МАКС.: 3.465 V; НАПРЯЖЕНИЕ ПИТАНИЯ - МИН.: 3.135 V; МИНИМАЛЬНАЯ РАБОЧАЯ ТЕМПЕРАТУРА: - 40 C; МАКСИМАЛЬНАЯ РАБОЧАЯ ТЕМПЕРАТУРА: + 85 C; ВИД МОНТАЖА: SMD/SMT; УПАКОВКА / БЛОК: TSSOP-20; УПАКОВКА: TUBE; ТОРГОВАЯ МАРКА: RENESAS / IDT; ВЫСОТА: 1 MM; ДЛИНА: 6.5 MM; РАБОЧИЙ ТОК ИСТОЧНИКА ПИТАНИЯ: 75 MA; PD - РАССЕИВАНИЕ МОЩНОСТИ: 561.32 MW; ТИП ПРОДУКТА: CLOCK SYNTHESIZERS / JITTER CLEANERS; ПОДКАТЕГОРИЯ: CLOCK &amp; TIMER ICS; КОММЕРЧЕСКОЕ ОБОЗНАЧЕНИЕ: PCI EXPRESS; ШИРИНА: 4.4 MM; ДРУГИЕ НАЗВАНИЯ ТОВАРА №: ICS874003AGI-02LF 874003I-02.</t>
  </si>
  <si>
    <t>ICS874003AGI-02LF</t>
  </si>
  <si>
    <t>МИНИАТЮРНЫЙ ЭЛЕКТРОННЫЙ КОМПОНЕНТ: МИКРОСХЕМА ИНТЕГРАЛЬНАЯ МОНОЛИТНАЯ ИНТЕРФЕЙСНАЯ RS-232 ДЛЯ ПРОМЫШЛЕННОЙ АВТОМАТИЗАЦИИ С ЗАЩИТОЙ ОТ ВХОДНОГО НАПРЯЖЕНИЯ,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</si>
  <si>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МИКРОСХЕМА ИНТЕРФЕЙСНАЯ RS-232. ДИАПАЗОН ДАННЫХ:120 КБ/S. КОЛИЧЕСТВО ДРАЙВЕРОВ:2 DRIVER. КОЛИЧЕСТВО ПРИЕМНИКОВ:2 RECEIVER.РАБОЧИЙ ТОК ИСТОЧНИКА ПИТАНИЯ:1 MA ИНИМАЛЬНАЯ РАБОЧАЯ ТЕМПЕРАТУРА:- 40 C. МАКСИМАЛЬНАЯ РАБОЧАЯ ТЕМПЕРАТУРА:+ 85 C. РАБОЧЕЕ НАПРЯЖЕНИЕ ПИТАНИЯ:3 V TO 5.5 V .ТИП ПРОДУКТА:RS-232 INTERFACE IC. ВИД МОНТАЖА:SMD/SMT. ВЕС ИЗДЕЛИЯ:200 MG</t>
  </si>
  <si>
    <t>MAX3232ESE+T</t>
  </si>
  <si>
    <t>ФИЛЬТР ПОДАВЛЕНИЯ ЭМП, КАТЕГОРИЯ ПРОДУКТА: ФЕРРИТОВЫЕ ФИЛЬТРЫ; СЕРИЯ: BLM41_SN; ПРОДУКТ: FERRITE CHIP BEADS; ТИП ВЫВОДОВ: SMD/SMT; УПАКОВКА / БЛОК: 1806 (4516 METRIC); ИМПЕДАНС: 60 OHMS; МАКСИМАЛЬНЫЙ ПОСТОЯННЫЙ ТОК: 6 A; ДОПУСТИМОЕ ОТКЛОНЕНИЕ: 25 %; МАКСИМАЛЬНОЕ СОПРОТИВЛЕНИЕ ПОСТОЯННОМУ ТОКУ: 10 MOHMS; МИНИМАЛЬНАЯ РАБОЧАЯ ТЕМПЕРАТУРА: - 55 C; МАКСИМАЛЬНАЯ РАБОЧАЯ ТЕМПЕРАТУРА: + 125 C; ДЛИНА: 4.5 MM; ШИРИНА: 1.6 MM; ВЫСОТА: 1.6 MM; УПАКОВКА: REEL; УПАКОВКА: CUT TAPE; УПАКОВКА: MOUSEREEL; ЁМКОСТЬ: -; РАЗМЕР ФАБРИЧНОЙ УПАКОВКИ: 2500; ПРЕРЫВАНИЕ: -; ТЕСТОВАЯ ЧАСТОТА: 100 MHZ; ТИП: CHIP FERRITE BEAD SINGLE TYPE; ДРУГИЕ НАЗВАНИЯ ТОВАРА №: EKDMGN01A-KIT; ВЕС ИЗДЕЛИЯ: 51 MG</t>
  </si>
  <si>
    <t>КАТЕГОРИЯ ПРОДУКТА: ФЕРРИТОВЫЕ ФИЛЬТРЫ; СЕРИЯ: BLM31_SN; ПРОДУКТ: FERRITE CHIP BEADS; ТИП ВЫВОДОВ: SMD/SMT; УПАКОВКА / БЛОК: 1206 (3216 METRIC); ИМПЕДАНС: 120 OHMS; МАКСИМАЛЬНЫЙ ПОСТОЯННЫЙ ТОК: 3.5 A; ДОПУСТИМОЕ ОТКЛОНЕНИЕ: 25 %;  АКСИМАЛЬНОЕ СОПРОТИВЛЕНИЕ ПОСТОЯННОМУ ТОКУ: 25 MOHMS; МИНИМАЛЬНАЯ РАБОЧАЯ ТЕМПЕРАТУРА: - 55 C; МАКСИМАЛЬНАЯ РАБОЧАЯ ТЕМПЕРАТУРА:+ 125 C; ДЛИНА: 3.2 MM; ШИРИНА: 1.6 MM; ВЫСОТА: 1.1 MM; УПАКОВКА: REEL; УПАКОВКА: CUT TAPE; УПАКОВКА: MOUSEREEL; ТОРГОВАЯ МАРКА: MURATA ELECTRONICS; ТИП ПРОДУКТА: FERRITE BEADS; ПОДКАТЕГОРИЯ: FERRITES; ТЕСТОВАЯ ЧАСТОТА: 100 MHZ; ТИП: CHIP FERRITE BEAD SINGLE TYPE; ДРУГИЕ НАЗВАНИЯ ТОВАРА №: EKDMGN01A-KIT.</t>
  </si>
  <si>
    <t>ОБЪЕКТИВЫ ДЛЯ КАМЕР ВИДЕОНАБЛЮДЕНИЯ, НЕ ДЛЯ ВОЕННОЙ ПРОДУКЦИИ.</t>
  </si>
  <si>
    <t>ВAPИФОКAЛЬНЫЙ ОБЪEКТИВ C АВТОДИАФРАГМОЙ DIRECT DRIVE. ПPИ МAЛЫX ЗНAЧEНИЯX ДИAФPAГМЫ ACФEPИЧECКИE ЛИНЗЫ ОБЪEКТИВA, В CPAВНEНИИ C ТPAДИЦИОННЫМИ, ПPОПУCКAЮТ ЗНAЧИТEЛЬНО БОЛЬШE CВEТA К ПОВEPXНОCТИ ПЗC-МAТPИЦЫ. ЭТО ОЗНAЧAEТ, ЧТО ПPИ УCТAНОВКE НA ЦВEТНУЮ ВИДEОКAМEPУ НAБЛЮДEНИЯ ВAPИФОКAЛЬНЫЙ ОБЪEКТИВ CМОЖEТ ОБECПEЧИТЬ БOЛЬШУЮ ЧУВCТВИТEЛЬНОCТЬ ПPИ CЛAБОЙ ОCВEЩEННОCТИ. ОБЪЕКТИВ ОCНAЩEН ГAЛЬВAНОМEТPИЧECКИМ МОТОPОМ ДИAФPAГМЫ, УПPAВЛЯEМЫМ ПО CИГНAЛУ ПОCТОЯННОГО ТОКA ОТ ВИДEОКAМEPЫ НAБЛЮДEНИЯ И ОБECПEЧИВAЮЩИМ PEГУЛИPОВКУ ПPОXОДЯЩEГО ЧEPEЗ ЛИНЗЫ CВEТОВОГО ПОТОКA. ТAКAЯ КОНCТPУКЦИЯ УДEШEВЛЯEТ ОБЪEКТИВ, ПОCКОЛЬКУ ПPAКТИЧECКИ ВCE CОВPEМEННЫE ВИДEОКAМEPЫ НAБЛЮДEНИЯ ПОДДEPЖИВAЮТ ЭТОТ ТИП AВТОМAТИЧECКОГО УПPAВЛEНИЯ ДИAФPAГМОЙ. РАЗМЕР МАТРИЦЫ:1/3; ИК-КОРРЕКЦИЯ: ДА; АСФЕРИКА: НЕТ; УПРАВЛЕНИЕ ОБЪЕКТИВОМ: РУЧНОЕ; ФОКУСНОE PACСТОЯНИE: 2.9-8.2 ММ; МAКСИМAЛЬНAЯ AПEPТУPA: 1:1,0; КPEПЛEНИE ОБЪEКТИВA: CS; УГЛЫ ОБЗОPA ПО ДИAГОНAЛИ: 133,9°~44,2°; УГЛЫ ОБЗОPA ПО ГОPИЗОНТAЛИ: 98,3°~35,2°; УГЛЫ ОБЗОPA ПО ВEPТИКAЛИ: 70,7°~26,3°; ТИП УПPAВЛEНИЯ ДИAФPAГМОЙ: АВТОДИАФРАГМА DC: ДИAПAЗОН ИЗМEНEНИЯ ДИAФPAГМЫ F1,0~360C; PACСТОЯНИE ДО ОБЪEКТA: 0,5 М - ?; PAЗМEPЫ [ШХBХГ]: O33,5 X 46,6 X 44,3 ММ; ТEМПEPAТУPНЫЙ ДИAПAЗОН: -20 … +50 ?С; ФОКУСНОЕ РАССТОЯНИЕ: 2.9-8.2 ММ.</t>
  </si>
  <si>
    <t>TG3Z2910FCS</t>
  </si>
  <si>
    <t>COMPUTAR</t>
  </si>
  <si>
    <t>ТРАНЗИСТОРНАЯ ВЫХОДНАЯ ОПТОПАРА, КАТЕГОРИЯ ПРОДУКТА: ТРАНЗИСТОРНЫЕ ВЫХОДНЫЕ ОПТОПАРЫ; УПАКОВКА / БЛОК: SOP-4; ТИП ВЫХОДА: NPN PHOTOTRANSISTOR; КОЛИЧЕСТВО КАНАЛОВ: 1 CHANNEL; IF - ПРЯМОЙ ТОК: 60 MA; МАКСИМАЛЬНОЕ НАПРЯЖЕНИЕ КОЛЛЕКТОР-ЭМИТТЕР: 70 V; МАКСИМАЛЬНЫЙ КОЛЛЕКТОРНЫЙ ТОК: 50 MA; НАПРЯЖЕНИЕ ИЗОЛЯЦИИ: 3750 VRMS; МАКСИМАЛЬНОЕ НАПРЯЖЕНИЕ НАСЫЩЕНИЯ КОЛЛЕКТОР-ЭМИТТЕР: 0.3 V; VF - ПРЯМОЕ НАПРЯЖЕНИЕ: 1.6 V; VR - ОБРАТНОЕ НАПРЯЖЕНИЕ: 6 V; PD - РАССЕИВАНИЕ МОЩНОСТИ: 250 MW; МИНИМАЛЬНАЯ РАБОЧАЯ ТЕМПЕРАТУРА: - 40 C; МАКСИМАЛЬНАЯ РАБОЧАЯ ТЕМПЕРАТУРА: + 100 C; УПАКОВКА: REEL; УПАКОВКА: CUT TAPE; УПАКОВКА: MOUSEREEL; КОНФИГУРАЦИЯ: 1 CHANNEL; КОЭФФИЦИЕНТ ПЕРЕДАЧИ ПО ТОКУ: 300 %; ВЫСОТА: 1.9 MM; ДЛИНА: 2.8 MM; ВИД МОНТАЖА: SMD/SMT; РАЗМЕР ФАБРИЧНОЙ УПАКОВКИ:РАЗМЕР ФАБРИЧНОЙ УПАКОВКИ: 3000; ШИРИНА: 4.4 MM</t>
  </si>
  <si>
    <t>КАТЕГОРИЯ ПРОДУКТА: ЦИФРО-АНАЛОГОВЫЕ ПРЕОБРАЗОВАТЕЛИ (ЦАП); ROHS: N; СЕРИЯ: ADV7127; РАЗРЕШЕНИЕ: 10 BIT; КОЛИЧЕСТВО КАНАЛОВ: 1 CHANNEL; ТИП ИНТЕРФЕЙСА: PARALLEL; МИНИМАЛЬНАЯ РАБОЧАЯ ТЕМПЕРАТУРА: - 40 C; МАКСИМАЛЬНАЯ РАБОЧАЯ ТЕМПЕРАТУРА: + 85 C; ВИД МОНТАЖА: SMD/SMT; УПАКОВКА / БЛОК: TSSOP-24; УПАКОВКА: TUBE; КОЛИЧЕСТВО ПРЕОБРАЗОВАТЕЛЕЙ: 1 CONVERTER; РАЗМЕР ФАБРИЧНОЙ УПАКОВКИ:РАЗМЕР ФАБРИЧНОЙ УПАКОВКИ: 62; НАПРЯЖЕНИЕ ПИТАНИЯ - МАКС.: 5.25 V; НАПРЯЖЕНИЕ ПИТАНИЯ - МИН.: 3 V; ТИП: VIDEO DAC; ВЕС ИЗДЕЛИЯ: 212 MG</t>
  </si>
  <si>
    <t>R2A20291AFT</t>
  </si>
  <si>
    <t>МИКРОСХЕМА ИНТЕГРАЛЬНАЯ МОНОЛИТНАЯ - ИС ДЛЯ УПРАВЛЕНИЯ ПИТАНИЕМ - ИСТОЧНИКИ ОПОРНОГО НАПРЯЖЕНИЯ.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</si>
  <si>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ADV7127KRU50</t>
  </si>
  <si>
    <t>КАТЕГОРИЯ ТОВАРА: ИС ИНТЕРФЕЙСА RS-422/RS-485. ПРОИЗВОДИТЕЛЬ:MAXIM INTEGRATED INC., ВИД МОНТАЖА:SMD/SMT, УПАКОВКА / БЛОК:SSOP-28, СЕРИЯ:MAX3162, ФУНКЦИЯ:TRANSCEIVER, ДИАПАЗОН ДАННЫХ:10000 KB/S, КОЛИЧЕСТВО ДРАЙВЕРОВ:1 DRIVER ОЛИЧЕСТВО ПРИЕМНИКОВ:1 RECEIVER, РАБОЧЕЕ НАПРЯЖЕНИЕ ПИТАНИЯ:25 V, РАБОЧИЙ ТОК ИСТОЧНИКА ПИТАНИЯ:125 UA.МИНИМАЛЬНАЯ РАБОЧАЯ ТЕМПЕРАТУРА:- 40 C, МАКСИМАЛЬНАЯ РАБОЧАЯ ТЕМПЕРАТУРА:+ 85 C, ВЫСОТА:1.78 MM , ВХОДНОЕ НАПРЯЖЕНИЕ:25 V , ДЛИНА:10.33 MM , ВЫХОДНОЙ ТОК:25 UA , ВЫХОДНОЕ НАПРЯЖЕНИЕ:13.2 V , ШИРИНА:5.38 MM , ТОРГОВАЯ МАРКА:MAXIM INTEGRATED , PD - РАССЕИВАНИЕ МОЩНОСТИ:1201 MW , ТИП ПРОДУКТА:RS-422/RS-485 INTERFACE IC , ВРЕМЯ ЗАДЕРЖКИ РАСПРОСТРАНЕНИЯ:0.15 US ,ПОДКАТЕГОРИЯ:INTERFACE ICS , ВЕС ИЗДЕЛИЯ:710 MG</t>
  </si>
  <si>
    <t>КАТЕГОРИЯ ПРОДУКТА: ТРИГГЕРЫ,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CUT TAPE, УПАКОВКА: MOUSEREEL, УПАКОВКА: REEL, ФУНКЦИЯ: FLIP-FLOP, ВЫСОТА: 0.7 MM, ДЛИНА: 2 MM, ТОК ПОКОЯ: 1 UA, СЕРИЯ: NC7SZ74, ШИРИНА: 2.3 MM, КОЛИЧЕСТВО КАНАЛОВ: 1 CHANNEL, КОЛИЧЕСТВО ВХОДНЫХ ЛИНИЙ: 1, КОЛИЧЕСТВО ВЫХОДНЫХ ЛИНИЙ: 1, РАБОЧЕЕ НАПРЯЖЕНИЕ ПИТАНИЯ: 1.65 V TO 5.5 V, ТИП СБРОСА: SET, RESET, РАЗМЕР ФАБРИЧНОЙ УПАКОВКИ: 3000, ДРУГИЕ НАЗВАНИЯ ТОВАРА №: NC7SZ74K8X_NL, ВЕС ИЗДЕЛИЯ: 30 MG</t>
  </si>
  <si>
    <t>КАТЕГОРИЯ ПРОДУКТА: ИС ИНТЕРФЕЙСА LVDS, ТИП: LVCMOS, LVTTL, BLVDS, КОЛИЧЕСТВО ДРАЙВЕРОВ: 4 DRIVER, КОЛИЧЕСТВО ПРИЕМНИКОВ: 4 RECEIVER, ДИАПАЗОН ДАННЫХ: 1.188 GB/S, ТИП ВХОДА: LVCMOS, LVTTL, BLVDS,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LQFP-80, УПАКОВКА: TRAY, СРЕДСТВА РАЗРАБОТКИ: LVDS-18B-EVK, ВЫСОТА: 1.4 MM, ВХОДНОЕ НАПРЯЖЕНИЕ, МАКС.: 0.1 V, ВХОДНОЕ НАПРЯЖЕНИЕ, МИН.: - 0.1 V, ДЛИНА: 12 MM, МАКСИМАЛЬНОЕ ВЫХОДНОЕ НАПРЯЖЕНИЕ: 0.55 V, ЧУВСТВИТЕЛЬНЫЙ К ВЛАЖНОСТИ: YES, РАБОЧИЙ ТОК ИСТОЧНИКА ПИТАНИЯ: 320 MA, РАБОЧЕЕ НАПРЯЖЕНИЕ ПИТАНИЯ: 3.3 V, СЕРИЯ: DS92LV18, ШИРИНА: 12 MM, ВЕС ИЗДЕЛИЯ: 640 MG</t>
  </si>
  <si>
    <t>DS92LV18TVV</t>
  </si>
  <si>
    <t>КАТЕГОРИЯ ПРОДУКТА: FPGA - ПРОГРАММИРУЕМАЯ ВЕНТИЛЬНАЯ МАТРИЦА, ПРОДУКТ: CYCLONE, СЕРИЯ: CYCLONE EPC3, КОЛИЧЕСТВО ЛОГИЧЕСКИХ ЭЛЕМЕНТОВ: 2910 LE, АДАПТИВНЫЕ ЛОГИЧЕСКИЕ МОДУЛИ - ALMS: -, ВСТРОЕННАЯ ПАМЯТЬ: 58.5 KBIT,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60, ОБЩИЙ ОБЪЕМ ПАМЯТИ: 59904 BIT, КОММЕРЧЕСКОЕ ОБОЗНАЧЕНИЕ: CYCLONE, ДРУГИЕ НАЗВАНИЯ ТОВАРА №: 966615, ВЕС ИЗДЕЛИЯ: 20 G</t>
  </si>
  <si>
    <t>МИКРОСХЕМА ИНТЕГРАЛЬНАЯ МОНОЛИТНАЯ - ПРОГРАММИРУЕМЫЕ ЛОГИЧЕСКИЕ ИС - КОМПЛЕКСНЫЕ ПРОГРАММИРУЕМЫЕ ЛОГИЧЕСКИЕ УСТРОЙСТВА (CPLD).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</si>
  <si>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ПРОДУКТА: ПРОГРАММИРУЕМЫЕ ЛОГИЧЕСКИЕ ИС - КОМПЛЕКСНЫЕ ПРОГРАММИРУЕМЫЕ ЛОГИЧЕСКИЕ УСТРОЙСТВА (CPLD). ПРОДУКТ: COOLRUNNER-II. КОЛИЧЕСТВО МАКРОЯЧЕЕК: 128. КОЛИЧЕСТВО БЛОКОВ ЛОГИЧЕСКИХ МАССИВОВ (LAB):8 МАКСИМАЛЬНАЯ РАБОЧАЯ ЧАСТОТА: 244 MHZ. РАБОЧЕЕ НАПРЯЖЕНИЕ ПИТАНИЯ:1.8 V ИАПАЗОН РАБОЧИХ ТЕМПЕРАТУР: - 40 C+ 85 C. ВИД МОНТАЖА:SMD/SMT. УПАКОВКА / БЛОК: VQFP-100 ТОРГОВАЯ МАРКА: XILINX. ЧУВСТВИТЕЛЬНЫЙ К ВЛАЖНОСТИ: YES. РАЗМЕР ФАБРИЧНОЙ УПАКОВКИ:90 АПРЯЖЕНИЕ ПИТАНИЯ - МАКС.:1.9 V. НАПРЯЖЕНИЕ ПИТАНИЯ - МИН.:1.7 V</t>
  </si>
  <si>
    <t>XC2C128-7VQ100I</t>
  </si>
  <si>
    <t>МИКРОСХЕМА ИНТЕГРАЛЬНАЯ МОНОЛИТНАЯ - ВСТРОЕННЫЕ ПРОЦЕССОРЫ (МИКРОКОНТРОЛЛЕРЫ)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</si>
  <si>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ТОВАРА:8-БИТНЫЕ МИКРОКОНТРОЛЛЕРЫ. ВИД МОНТАЖА: SMD/SMT, УПАКОВКА / БЛОК: TQFP-44, ЯДРО: PIC18, РАЗМЕР ПРОГРАММНОЙ ПАМЯТИ: 64 KB , ШИРИНА ШИНЫ ДАННЫХ: 8 BIT, РАЗРЕШЕНИЕ АЦП: 10 BIT , МАКСИМАЛЬНАЯ ТАКТОВАЯ ЧАСТОТА: 20 MHZ , КОЛИЧЕСТВО ВХОДОВ/ВЫХОДОВ: 6 I/O, РАБОЧЕЕ НАПРЯЖЕНИЕ ПИТАНИЯ: 2 V TO 5.5 V , УПАКОВКА: TUBE , ВЫСОТА: 1.25 MM , ДЛИНА: 4.9 MM, ПРОДУКТ: MCU, ТИП ПАМЯТИ ПРОГРАММ: FLASH , ШИРИНА: 3.9 MM , ТОРГОВАЯ МАРКА: MICROCHIP TECHNOLOGY, КОЛИЧЕСТВО КАНАЛОВ АЦП: 4 CHANNEL , КОЛИЧЕСТВО ТАЙМЕРОВ/СЧЕТЧИКОВ: 2 TIMER, СЕРИЯ ПРОЦЕССОРА: PIC18(L)FXX20 , ТИП ПРОДУКТА: 8-BIT MICROCONTROLLERS - MCU , РАЗМЕР ФАБРИЧНОЙ УПАКОВКИ: 100 , ПОДКАТЕГОРИЯ: MICROCONTROLLERS — MCU, НАПРЯЖЕНИЕ ПИТАНИЯ - МАКС.: 5.5 V , НАПРЯЖЕНИЕ ПИТАНИЯ - МИН.: 2 V , ВЕС ИЗДЕЛИЯ: 86 MG</t>
  </si>
  <si>
    <t>IDT70V25S20PFI</t>
  </si>
  <si>
    <t>КАТЕГОРИЯ ТОВАРА:8-БИТНЫЕ МИКРОКОНТРОЛЛЕРЫ. ВИД МОНТАЖА: SMD/SMT, УПАКОВКА / БЛОК: SOIC-8, ЯДРО: PIC18, РАЗМЕР ПРОГРАММНОЙ ПАМЯТИ: 64КB , ШИРИНА ШИНЫ ДАННЫХ: 8 BIT, РАЗРЕШЕНИЕ АЦП: 8 BIT , МАКСИМАЛЬНАЯ ТАКТОВАЯ ЧАСТОТА: 40 MHZ , КОЛИЧЕСТВО ВХОДОВ/ВЫХОДОВ: 36 I/O, РАБОЧЕЕ НАПРЯЖЕНИЕ ПИТАНИЯ: 2 V TO 5.5 V , УПАКОВКА: TUBE , ВЫСОТА: 1.25 MM , ДЛИНА: 4.9 MM, ПРОДУКТ: MCU, ТИП ПАМЯТИ ПРОГРАММ: FLASH , ШИРИНА: 3.9 MM , ТОРГОВАЯ МАРКА: MICROCHIP TECHNOLOGY, КОЛИЧЕСТВО КАНАЛОВ АЦП: 4 CHANNEL , КОЛИЧЕСТВО ТАЙМЕРОВ/СЧЕТЧИКОВ: 2 TIMER, СЕРИЯ ПРОЦЕССОРА: PIC12F , ТИП ПРОДУКТА: 8-BIT MICROCONTROLLERS - MCU , РАЗМЕР ФАБРИЧНОЙ УПАКОВКИ: 100 , ПОДКАТЕГОРИЯ: MICROCONTROLLERS — MCU, НАПРЯЖЕНИЕ ПИТАНИЯ - МАКС.: 5.5 V ,</t>
  </si>
  <si>
    <t>PIC18LF4620-I/PT</t>
  </si>
  <si>
    <t>КАТЕГОРИЯ ПРОДУКТА: КОМПЛЕКСНЫЕ ПРОГРАММИРУЕМЫЕ ЛОГИЧЕСКИЕ УСТРОЙСТВА (CPLD); ПРОДУКТ: MAX V; КОЛИЧЕСТВО МАКРОЯЧЕЕК: 980; КОЛИЧЕСТВО БЛОКОВ ЛОГИЧЕСКИХ МАССИВОВ (LAB): 127; МАКСИМАЛЬНАЯ РАБОЧАЯ ЧАСТОТА: 304 MHZ; ЗАДЕРЖКА РАСПРОСТРАНЕНИЯ - МАКС.: 6.2 NS; КОЛИЧЕСТВО ВХОДОВ/ВЫХОДОВ: 114 I/O; РАБОЧЕЕ НАПРЯЖЕНИЕ ПИТАНИЯ: 1.8 V; МИНИМАЛЬНАЯ РАБОЧАЯ ТЕМПЕРАТУРА: - 40 C; МАКСИМАЛЬНАЯ РАБОЧАЯ ТЕМПЕРАТУРА: + 125 C; ВИД МОНТАЖА: SMD/SMT; УПАКОВКА / БЛОК: TQFP-144; УПАКОВКА: TRAY; ТИП ПАМЯТИ: FLASH; СЕРИЯ: 5M1270Z; ЧУВСТВИТЕЛЬНЫЙ К ВЛАЖНОСТИ: YES; КОЛИЧЕСТВО ЛОГИЧЕСКИХ ЭЛЕМЕНТОВ: 1270; РАБОЧИЙ ТОК ИСТОЧНИКА ПИТАНИЯ: 2 MA; РАЗМЕР ФАБРИЧНОЙ УПАКОВКИ: 60; НАПРЯЖЕНИЕ ПИТАНИЯ - МАКС.: 1.89 V; НАПРЯЖЕНИЕ ПИТАНИЯ - МИН.: 1.71 V; ОБЩИЙ ОБЪЕМ ПАМЯТИ: 8192 BIT; КОММЕРЧЕСКОЕ ОБОЗНАЧЕНИЕ: MAX V; ДРУГИЕ НАЗВАНИЯ ТОВАРА №: 965735; ВЕС ИЗДЕЛИЯ: 10.628 G</t>
  </si>
  <si>
    <t>5M1270ZT144A5N</t>
  </si>
  <si>
    <t>MAX1623EAP</t>
  </si>
  <si>
    <t>КАТЕГОРИЯ ПРОДУКТА: ИСТОЧНИКИ ОПОРНОГО НАПРЯЖЕНИЯ; УПАКОВКА / БЛОК: SOIC-8; ТИП ССЫЛКИ: SERIES PRECISION REFERENCES; СЕРИЯ: REF192; ТИП ПРОДУКТА: VOLTAGE REFERENCES; ВЕС ИЗДЕЛИЯ: 540 MG</t>
  </si>
  <si>
    <t>REF192ES</t>
  </si>
  <si>
    <t>КАТЕГОРИЯ ПРОДУКТА: ПРЕЦИЗИОННЫЕ УСИЛИТЕЛИ, СЕРИЯ: OPA2376, CMRR - КОЭФФИЦИЕНТ ПОДАВЛЕНИЯ СИНФАЗНОГО СИГНАЛА: 90 DB, МИНИМАЛЬНАЯ РАБОЧАЯ ТЕМПЕРАТУРА: - 40 C, МАКСИМАЛЬНАЯ РАБОЧАЯ ТЕМПЕРАТУРА: + 125 C, ВИД МОНТАЖА: SMD/SMT, УПАКОВКА / БЛОК: SOIC-8, УПАКОВКА: CUT TAPE, УПАКОВКА: MOUSEREEL, УПАКОВКА: REEL, ТИП УСИЛИТЕЛЯ: LOW NOISE AMPLIFIER, ОСОБЕННОСТИ: EMI HARDENED, SMALL SIZE, ВЫСОТА: 1.58 MM, ТИП ВХОДА: RAIL-TO-RAIL, ДЛИНА: 4.9 MM, ТИП ВЫХОДА: RAIL-TO-RAIL, ПРОДУКТ: PRECISION AMPLIFIERS, ТИП ПИТАНИЯ: SINGLE, ТЕХНОЛОГИЯ: CMOS, ШИРИНА: 3.91 MM, IN - ПЛОТНОСТЬ ТОКА ШУМА НА ВХОДЕ: 0.002 PA/SQRT HZ, ЧУВСТВИТЕЛЬНЫЙ К ВЛАЖНОСТИ: YES, РАБОЧЕЕ НАПРЯЖЕНИЕ ПИТАНИЯ: 2.2 V TO 5.5 V, PSRR - КОЭФФИЦИЕНТ ПОДАВЛЕНИЯ ПОМЕХ ПО ПИТАНИЮ: 106.02 DB, РАЗМЕР ФАБРИЧНОЙ УПАКОВКИ: 2500, УСИЛЕНИЕ ПО НАПРЯЖЕНИЮ, ДБ: 134 DB</t>
  </si>
  <si>
    <t>КАТЕГОРИЯ ПРОДУКТА: ЦИФРО-АНАЛОГОВЫЕ ПРЕОБРАЗОВАТЕЛИ (ЦАП); СЕРИЯ: AD7276; РАЗРЕШЕНИЕ: 12 BIT; ЧАСТОТА ДИСКРЕТИЗАЦИИ: 125 KS/S; КОЛИЧЕСТВО КАНАЛОВ: 2 CHANNEL; ВРЕМЯ СТАБИЛИЗАЦИИ: 8 US; ТИП ВЫХОДА: VOLTAGE; ТИП ИНТЕРФЕЙСА: PARALLEL; НАПРЯЖЕНИЕ ПИТАНИЯ ДЛЯ АНАЛОГОВЫХ УСТРОЙСТВ: +/- 15 V; НАПРЯЖЕНИЕ ПИТАНИЯ ДЛЯ ЦИФРОВЫХ УСТРОЙСТВ: +/- 15 V; МИНИМАЛЬНАЯ РАБОЧАЯ ТЕМПЕРАТУРА: - 55 C; МАКСИМАЛЬНАЯ РАБОЧАЯ ТЕМПЕРАТУРА: + 85 C; ВИД МОНТАЖА: SMD/SMT; УПАКОВКА / БЛОК: SOIC-24; УПАКОВКА: TUBE; DNL - ДИФФЕРЕНЦИАЛЬНАЯ НЕЛИНЕЙНОСТЬ: +/- 0.9 LSB; INL - ИНТЕГРАЛЬНАЯ НЕЛИНЕЙНОСТЬ: +/- 1 LSB; ЧУВСТВИТЕЛЬНЫЙ К ВЛАЖНОСТИ: YES; КОЛИЧЕСТВО ПРЕОБРАЗОВАТЕЛЕЙ: 2 CONVERTER; PD - РАССЕИВАНИЕ МОЩНОСТИ: 300 MW; ТИП ССЫЛКИ: EXTERNAL, INTERNAL; РАЗМЕР ФАБРИЧНОЙ УПАКОВКИ:РАЗМЕР ФАБРИЧНОЙ УПАКОВКИ: 31; НАПРЯЖЕНИЕ ПИТАНИЯ - МАКС.: 16.5 V; НАПРЯЖЕНИЕ ПИТАНИЯ - МИН.: 10.8 V;</t>
  </si>
  <si>
    <t>AD7276AUJZ</t>
  </si>
  <si>
    <t>МИКРОСХЕМА ИНТЕГРАЛЬНАЯ МОНОЛИТНАЯ - ИС ДЛЯ УПРАВЛЕНИЯ ПИТАНИЕМ - ЛИНЕЙНЫЕ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</si>
  <si>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ТОВАРА: ЛИНЕЙНЫЕ РЕГУЛЯТОРЫ НАПРЯЖЕНИЯ , ВИД МОНТАЖА: SMD/SMT, УПАКОВКА / БЛОК: SOIC-8 , ДИАПАЗОН РАБОЧИХ ТЕМПЕРАТУР: - 40 C TO + 125 C, СЕРИЯ: LM1117, УПАКОВКА: CUT TAPE , УПАКОВКА: MOUSEREEL , УПАКОВКА: REEL,ТОРГОВАЯ МАРКА: TEXAS INSTRUMENTS , ТИП ПРОДУКТА: LINEAR VOLTAGE REGULATORS , ПОДКАТЕГОРИЯ: PMIC - POWER MANAGEMENT ICS/</t>
  </si>
  <si>
    <t>LM-1117T-ADJ/NOPB</t>
  </si>
  <si>
    <t>КАТЕГОРИЯ ПРОДУКТА: ИМПУЛЬСНЫЕ РЕГУЛЯТОРЫ НАПРЯЖЕНИЯ; ВИД МОНТАЖА: SMD/SMT; УПАКОВКА / БЛОК: SMD/SMT; ТОПОЛОГИЯ: BUCK; ВЫХОДНОЕ НАПРЯЖЕНИЕ: 600 MV TO 5.5 V; ВЫХОДНОЙ ТОК: 6 A; КОЛИЧЕСТВО ВЫХОДОВ: 1 OUTPUT; ВХОДНОЕ НАПРЯЖЕНИЕ, МИН.: 2.25 V; ВХОДНОЕ НАПРЯЖЕНИЕ, МАКС.: 5.5 V; ТОК ПОКОЯ: 75 UA; ЧАСТОТА ПЕРЕКЛЮЧЕНИЙ: 4 MHZ; МИНИМАЛЬНАЯ РАБОЧАЯ ТЕМПЕРАТУРА: - 40 C; МАКСИМАЛЬНАЯ РАБОЧАЯ ТЕМПЕРАТУРА: + 125 C; СЕРИЯ: LTC3616; УПАКОВКА: REEL; УПАКОВКА: CUT TAPE; УПАКОВКА: MOUSEREEL; СРЕДСТВА РАЗРАБОТКИ: DC1461A; ВХОДНОЕ НАПРЯЖЕНИЕ: 2.25 V TO 5.5 V; НЕСТАБИЛЬНОСТЬ ВЫХОДНОЙ НАГРУЗКИ: 2.6 %; РАБОЧИЙ ТОК ИСТОЧНИКА ПИТАНИЯ: 75 UA; ОТКЛЮЧЕНИЕ: SHUTDOWN; ТИП: IC CONV DC/DC 1.2V S-DWN SOT23-6</t>
  </si>
  <si>
    <t>LTC3250ES6-1.2#TRPBF</t>
  </si>
  <si>
    <t>КАТЕГОРИЯ ПРОДУКТА: ТАКТОВЫЙ БУФЕР, СЕРИЯ: CY2304SI,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ВЫСОТА: 1.48 MM, ДЛИНА: 4.98 MM, УПАКОВКА: REEL, ТИП: ZERO DELAY PLL CLOCK BUFFER, ШИРИНА: 3.99 MM, ВЕС ИЗДЕЛИЯ: 540 MG</t>
  </si>
  <si>
    <t>AD9237BCPZ-40</t>
  </si>
  <si>
    <t>КАТЕГОРИЯ ПРОДУКТА: ТАКТОВЫЙ БУФЕР, СЕРИЯ: CY2304SI,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ВЫСОТА: 1.48 MM, ДЛИНА: 4.98 MM, УПАКОВКА: REEL, ТИП: ZERO DELAY PLL CLOCK BUFFER, ШИРИНА: 3.99 MM,</t>
  </si>
  <si>
    <t>CY2304NZZXI-1</t>
  </si>
  <si>
    <t>РАЗЪЕМ НА ПЛАТУ НА НАПРЯЖЕНИЕ НЕ БОЛЕЕ 1000 В, СОЕДИНИТЕЛЬНЫЕ КОНТАКТНЫЕ ЭЛЕМЕНТЫ НА ПЛАТУ: РАЗЪЕМ МАМА ETHERNET RJ45, МЕЖПЛАТНЫЕ И ПРОМЕЖУТОЧНЫЕ СОЕДИНИТЕЛИ НА ПЛАТУ, НА НАПРЯЖЕНИЕ НЕ БОЛЕЕ 1000 В, РАЗЪЕМ НА ПЛАТУ, НА НАПРЯЖЕНИЕ НЕ БОЛЕЕ 1000 В</t>
  </si>
  <si>
    <t>РАЗЪЕМ НА ПЛАТУ, КАТЕГОРИЯ ПРОДУКТА: ПРОВОДНЫЕ КЛЕММЫ И ЗАЖИМЫ; ПРОДУКТ: HEADERS; ТИП: SHROUDED; КОЛИЧЕСТВО ПОЗИЦИЙ: 8 POSITION; ШАГ: 3 MM; КОЛИЧЕСТВО РЯДОВ: 2 ROW; ИНТЕРВАЛ МЕЖДУ РЯДАМИ: 3 MM; ВИД МОНТАЖА: THROUGH HOLE; ТИП ВЫВОДОВ: SOLDER PIN; УГОЛ МОНТАЖА: RIGHT ANGLE; ТИП КОНТАКТА: PIN (MALE); ПОКРЫТИЕ КОНТАКТА: TIN; СЕРИЯ: 43045; КОММЕРЧЕСКОЕ ОБОЗНАЧЕНИЕ: MICRO-FIT 3.0; ПРИМЕНЕНИЕ: POWER, WIRE-TO-BOARD;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8.5 A; КЛАСС ОГНЕОПАСНОСТИ: UL 94 V-0; ЦВЕТ КОЖУХА: BLACK; МАТЕРИАЛ КОРПУСА: THERMOPLASTIC; РАЗМЕР ФАБРИЧНОЙ УПАКОВКИ:1440; НОМИНАЛЬНОЕ НАПРЯЖЕНИЕ: 600 V; ДРУГИЕ НАЗВАНИЯ ТОВАРА №: 0430450800; ВЕС ИЗДЕЛИЯ: 1,400 G</t>
  </si>
  <si>
    <t>СОЕДИНИТЕЛЬНЫЕ КОНТАКТНЫЕ ЭЛЕМЕНТЫ ДЛЯ ПРОВОДОВ И КАБЕЛЕЙ: РАЗЪЕМ МАМА ETHERNET RJ45 , КАТЕГОРИЯ ПРОДУКТА: МОДУЛЬНЫЕ СОЕДИНИТЕЛИ / СОЕДИНИТЕЛИ ETHERNET; ПРОДУКТ: CONNECTORS; ТИП: MODULAR; ТИП РАЗЪЁМА: JACK (FEMALE); КОДЫ USOC: RJ45; КОНФИГУРАЦИЯ: 1X1; ЭКРАНИРОВАНИЕ: SHIELDED; КАТЕГОРИЯ ТИП ВЫВОДОВ: THROUGH HOLE; СЕРИЯ: J1; КОЛИЧЕСТВО ПОРТОВ: 1 PORT; ПОКРЫТИЕ КОНТАКТА: GOLD; МАТЕРИАЛ КОРПУСА: THERMOPLASTIC; РАЗМЕР ФАБРИЧНОЙ УПАКОВКИ: 30; ВЕС ИЗДЕЛИЯ: 9,100 G</t>
  </si>
  <si>
    <t>J1011F01PNL</t>
  </si>
  <si>
    <t>МЕЖПЛАТНЫЕ И ПРОМЕЖУТОЧНЫЕ СОЕДИНИТЕЛИ НА ПЛАТУ, НА НАПРЯЖЕНИЕ НЕ БОЛЕЕ 1000 В, КАТЕГОРИЯ ПРОДУКТА: МЕЖПЛАТНЫЕ И ПРОМЕЖУТОЧНЫЕ СОЕДИНИТЕЛИ; ПРОДУКТ: RECEPTACLES; КОЛИЧЕСТВО ПОЗИЦИЙ: 20 POSITION; ШАГ: 0.4 MM; КОЛИЧЕСТВО РЯДОВ: 2 ROW; ТИП ВЫВОДОВ: SOLDER; УГОЛ МОНТАЖА: VERTICAL; ВЫСОТА ПАКЕТА: 1.5 MM, 2 MM; НОМИНАЛЬНЫЙ ТОК: 300 MA; НОМИНАЛЬНОЕ НАПРЯЖЕНИЕ: 50 V; МИНИМАЛЬНАЯ РАБОЧАЯ ТЕМПЕРАТУРА: - 40 C; МАКСИМАЛЬНАЯ РАБОЧАЯ ТЕМПЕРАТУРА: + 105 C; ПОКРЫТИЕ КОНТАКТА: GOLD; МАТЕРИАЛ КОНТАКТА: COPPER; МАТЕРИАЛ КОРПУСА: LIQUID CRYSTAL POLYMER (LCP); СЕРИЯ: 51338; УПАКОВКА: REEL; УПАКОВКА: CUT TAPE; УПАКОВКА: MOUSEREEL; ВИД МОНТАЖА: PCB; РАЗМЕР ФАБРИЧНОЙ УПАКОВКИ: 2500; КОММЕРЧЕСКОЕ ОБОЗНАЧЕНИЕ: SLIMSTACK; ДРУГИЕ НАЗВАНИЯ ТОВАРА №: 0513380274; ВЕС ИЗДЕЛИЯ: 45 MG</t>
  </si>
  <si>
    <t>51338-0274</t>
  </si>
  <si>
    <t>РАЗЪЕМ НА ПЛАТУ, КАТЕГОРИЯ ПРОДУКТА: ВЫСОКОСКОРОСТНЫЕ/МОДУЛЬНЫЕ РАЗЪЕМЫ; ПРОДУКТ: RECEPTACLES; КОЛИЧЕСТВО ПОЗИЦИЙ: НОМИНАЛЬНОЕ НАПРЯЖЕНИЕ: 50 V; 144 POSITION; КОЛИЧЕСТВО РЯДОВ: 9 ROW; ШАГ: 1.8 IN; ТИП ВЫВОДОВ: THROUGH HOLE; ПОКРЫТИЕ КОНТАКТА: GOLD; СЕРИЯ: MULTI-GIG RT 2; УПАКОВКА: TUBE; СООТВЕТСТВИЕ: UL; МАТЕРИАЛ КОНТАКТА: PHOSPHOR BRONZE; ЦВЕТ КОЖУХА: BLACK; МАТЕРИАЛ КОРПУСА: LIQUID CRYSTAL POLYMER (LCP); УГОЛ МОНТАЖА: VERTICAL; РАЗМЕР ФАБРИЧНОЙ УПАКОВКИ: 17; КОММЕРЧЕСКОЕ ОБОЗНАЧЕНИЕ: VITA 46; ВЕС ИЗДЕЛИЯ: 6.089 G</t>
  </si>
  <si>
    <t>1410140-1</t>
  </si>
  <si>
    <t>РАЗЪЕМ НА ПЛАТУ, КАТЕГОРИЯ ПРОДУКТА: МЕЖПЛАТНЫЕ И ПРОМЕЖУТОЧНЫЕ СОЕДИНИТЕЛИ; ПРОДУКТ: RECEPTACLES; КОЛИЧЕСТВО ПОЗИЦИЙ: 64 POSITION; ШАГ: 1 MM; КОЛИЧЕСТВО РЯДОВ: 2 ROW; ТИП ВЫВОДОВ: SOLDER; УГОЛ МОНТАЖА: VERTICAL;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КОРПУСА: THERMOPLASTIC (TP); СЕРИЯ: 71439; УПАКОВКА: TUBE; КЛАСС ОГНЕОПАСНОСТИ: UL 94 V-0; РАЗМЕР ФАБРИЧНОЙ УПАКОВКИ: 588; ДРУГИЕ НАЗВАНИЯ ТОВАРА №: 71439-1164-PB 0714391164; ВЕС ИЗДЕЛИЯ: 1,270 G</t>
  </si>
  <si>
    <t>71439-1164</t>
  </si>
  <si>
    <t>КАТУШКА ПОСТОЯННОЙ ИНДУКТИВНОСТИ, МИНИАТЮРНЫЙ ЭЛЕКТРОННЫЙ КОМПОНЕНТ: КАТУШКА ПОСТОЯННОЙ ИНДУКТИВНОСТИ, КАТУШКА ПОСТОЯННОЙ ИНДУКТИВНОСТИ. ИСПОЛЬЗУЮТСЯ В ЭЛЕКТРОННЫХ УСТРОЙСТВАХ ОБЩЕГРАЖДАНСКОГО НАЗНАЧЕНИЯ. (ОБОРУДОВАНИЕ ДЛЯ АВТОМАТИЗАЦИИ ПРОМЫШЛЕННЫХ ПРЕДПРИЯТИЙ,КОМПЬЮТЕРНЫХ СИСТЕМ)., КАТУШКА ПОСТОЯННОЙ ИНДУКТИВНОСТИ. ИСПОЛЬЗУЮТСЯ В ЭЛЕКТРОННЫХ</t>
  </si>
  <si>
    <t>МИНИАТЮРНЫЙ ЭЛЕКТРОННЫЙ КОМПОНЕНТ: КАТУШКА ПОСТОЯННОЙ ИНДУКТИВНОСТИ, КАТЕГОРИЯ ПРОДУКТА: КАТУШКИ ПОСТОЯННОЙ ИНДУКТИВНОСТИ; ПРОДУКТ: POWER INDUCTORS; ТИП: WIREWOUND; ТИП ВЫВОДОВ: SMD/SMT; ЭКРАНИРОВАНИЕ: SHIELDED; ИНДУКТИВНОСТЬ: 22 UH; ДОПУСТИМОЕ ОТКЛОНЕНИЕ: 20 %; МАКСИМАЛЬНЫЙ ПОСТОЯННЫЙ ТОК: 1.41 A; МАКСИМАЛЬНОЕ СОПРОТИВЛЕНИЕ ПОСТОЯННОМУ ТОКУ: 110 MOHMS; ТОК НАСЫЩЕНИЯ: 1.7 A; МИНИМАЛЬНАЯ РАБОЧАЯ ТЕМПЕРАТУРА: - 40 C; МАКСИМАЛЬНАЯ РАБОЧАЯ ТЕМПЕРАТУРА: + 125 C; Q МИН.: -; ЧАСТОТА СОБСТВЕННЫХ КОЛЕБАНИЙ: 17 MHZ; ПРЕРЫВАНИЕ: STANDARD; ВИД МОНТАЖА: PCB MOUNT; ДЛИНА: 7.3 MM; ШИРИНА: 7.3 MM; ВЫСОТА: 4.5 MM; ДИАМЕТР: -; МАТЕРИАЛ СЕРДЕЧНИКА: FERRITE; КВАЛИФИКАЦИЯ: AEC-Q200; СЕРИЯ: WE-PD; УПАКОВКА: REEL; УПАКОВКА: CUT TAPE; УПАКОВКА: MOUSEREEL; ПРИМЕНЕНИЕ: POWER; РАЗМЕР ФАБРИЧНОЙ УПАКОВКИ: 1000; ТЕСТОВАЯ ЧАСТОТА: 1 KHZ; ВЕС ИЗДЕЛИЯ: 793 MG</t>
  </si>
  <si>
    <t>744777122</t>
  </si>
  <si>
    <t>КАТУШКА ПОСТОЯННОЙ ИНДУКТИВНОСТИ, КАТЕГОРИЯ ПРОДУКТА: КАТУШКИ ПОСТОЯННОЙ ИНДУКТИВНОСТИ; ПРОДУКТ: POWER INDUCTORS; ТИП: POWER CHOKE; ТИП ВЫВОДОВ: SMD/SMT; УПАКОВКА / БЛОК: 1212 (3030 METRIC); ЭКРАНИРОВАНИЕ: SHIELDED; ИНДУКТИВНОСТЬ: 220 NH; ДОПУСТИМОЕ ОТКЛОНЕНИЕ: 20 %; МАКСИМАЛЬНЫЙ ПОСТОЯННЫЙ ТОК: 9.3 A; МАКСИМАЛЬНОЕ СОПРОТИВЛЕНИЕ ПОСТОЯННОМУ ТОКУ: 11.4 MOHMS; ТОК НАСЫЩЕНИЯ: 9.3 A; МИНИМАЛЬНАЯ РАБОЧАЯ ТЕМПЕРАТУРА: - 55 C; МАКСИМАЛЬНАЯ РАБОЧАЯ ТЕМПЕРАТУРА: + 125 C; Q МИН.: -; ЧАСТОТА СОБСТВЕННЫХ КОЛЕБАНИЙ: 220 MHZ; ПРЕРЫВАНИЕ: STANDARD; ВИД МОНТАЖА: PCB MOUNT; ДЛИНА: 3 MM; ШИРИНА: 3 MM; ВЫСОТА: 1.2 MM; ДИАМЕТР: -; МАТЕРИАЛ СЕРДЕЧНИКА: COMPOSITE; СЕРИЯ: IHLP1212; УПАКОВКА: REEL; УПАКОВКА: CUT TAPE; УПАКОВКА: MOUSEREEL; ПРИМЕНЕНИЕ: COMMERCIAL; КОРПУС - ДЮЙМЫ: 1212; КОРПУС - ММ: 3030; РАЗМЕР ФАБРИЧНОЙ УПАКОВКИ: 3000; ТЕСТОВАЯ ЧАСТОТА: 100 KHZ; КОММЕРЧЕСКОЕ ОБОЗНАЧЕНИЕ: IHLP; ВЕС ИЗДЕЛИЯ: 48 MG</t>
  </si>
  <si>
    <t>IHLP1212ABERR22M11</t>
  </si>
  <si>
    <t>МИНИАТЮРНЫЙ ЭЛЕКТРОННЫЙ КОМПОНЕНТ: КАТУШКА ПОСТОЯННОЙ ИНДУКТИВНОСТИ, КАТЕГОРИЯ ПРОДУКТА: КАТУШКИ ПОСТОЯННОЙ ИНДУКТИВНОСТИ; ПРОДУКТ: POWER INDUCTORS; ТИП: WIREWOUND; ТИП ВЫВОДОВ: SMD/SMT; УПАКОВКА / БЛОК: 8.3 MM X 8.3 MM; ЭКРАНИРОВАНИЕ: SHIELDED; ИНДУКТИВНОСТЬ: 10 UH; ДОПУСТИМОЕ ОТКЛОНЕНИЕ: 30 %; МАКСИМАЛЬНЫЙ ПОСТОЯННЫЙ ТОК: 2.5 A; МАКСИМАЛЬНОЕ СОПРОТИВЛЕНИЕ ПОСТОЯННОМУ ТОКУ: 53 MOHMS; ТОК НАСЫЩЕНИЯ: 4.3 A; МИНИМАЛЬНАЯ РАБОЧАЯ ТЕМПЕРАТУРА: - 40 C; МАКСИМАЛЬНАЯ РАБОЧАЯ ТЕМПЕРАТУРА: + 100 C; Q МИН.: -; ЧАСТОТА СОБСТВЕННЫХ КОЛЕБАНИЙ: -; ПРЕРЫВАНИЕ: STANDARD; ВИД МОНТАЖА: PCB MOUNT; ДЛИНА: 8.3 MM; ШИРИНА: 8.3 MM; ВЫСОТА: 4.7 MM; ДИАМЕТР: -; МАТЕРИАЛ СЕРДЕЧНИКА: FERRITE; СЕРИЯ: CDRH; УПАКОВКА: REEL; УПАКОВКА: CUT TAPE; УПАКОВКА: MOUSEREEL; ПРИМЕНЕНИЕ: POWER; РАЗМЕР ФАБРИЧНОЙ УПАКОВКИ: 500; ТЕСТОВАЯ ЧАСТОТА: 100 KHZ; ВЕС ИЗДЕЛИЯ: 1 G</t>
  </si>
  <si>
    <t>CDRH8D43HPNP-100N</t>
  </si>
  <si>
    <t>КАТУШКА ПОСТОЯННОЙ ИНДУКТИВНОСТИ, 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330 NH; ДОПУСТИМОЕ ОТКЛОНЕНИЕ: 2 %; МАКСИМАЛЬНЫЙ ПОСТОЯННЫЙ ТОК: 310 MA; МАКСИМАЛЬНОЕ СОПРОТИВЛЕНИЕ ПОСТОЯННОМУ ТОКУ: 1.4 OHMS; ТОК НАСЫЩЕНИЯ: -; МИНИМАЛЬНАЯ РАБОЧАЯ ТЕМПЕРАТУРА: - 40 C; МАКСИМАЛЬНАЯ РАБОЧАЯ ТЕМПЕРАТУРА: + 125 C; Q МИН.: 48; ЧАСТОТА СОБСТВЕННЫХ КОЛЕБАНИЙ: 650 MHZ;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100 MHZ; ДРУГИЕ НАЗВАНИЯ ТОВАРА №: 0805CS-331XGLB; ВЕС ИЗДЕЛИЯ: 10 MG</t>
  </si>
  <si>
    <t>0805CS-331XGLC</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</si>
  <si>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390 NH, ДОПУСТИМОЕ ОТКЛОНЕНИЕ: 2 %, МАКСИМАЛЬНЫЙ ПОСТОЯННЫЙ ТОК: 290 MA, МАКСИМАЛЬНОЕ СОПРОТИВЛЕНИЕ ПОСТОЯННОМУ ТОКУ: 1.5 OHMS, ТОК НАСЫЩЕНИЯ: -, МИНИМАЛЬНАЯ РАБОЧАЯ ТЕМПЕРАТУРА: - 40 C, МАКСИМАЛЬНАЯ РАБОЧАЯ ТЕМПЕРАТУРА: + 125 C, Q МИН.: 48, ПРЕРЫВАНИЕ: -, ВИД МОНТАЖА: PCB MOUNT, ДЛИНА: 2.29 MM, ШИРИНА: 1.73 MM, ВЫСОТА: 1.52 MM, МАТЕРИАЛ СЕРДЕЧНИКА: CERAMIC, КВАЛИФИКАЦИЯ: AEC-Q200, СЕРИЯ: 0805CS, УПАКОВКА: CUT TAPE, УПАКОВКА: MOUSEREEL, УПАКОВКА: REEL, ПРИМЕНЕНИЕ: AUTOMOTIVE, КОРПУС - ДЮЙМЫ: 0805, КОРПУС - ММ: 2012, РАЗМЕР ФАБРИЧНОЙ УПАКОВКИ: 2000, ТЕСТОВАЯ ЧАСТОТА: 100 MHZ, ДРУГИЕ НАЗВАНИЯ ТОВАРА №: 0805CS-391XGLB, ВЕС ИЗДЕЛИЯ: 10 MG</t>
  </si>
  <si>
    <t>0805CS-391XGLC</t>
  </si>
  <si>
    <t>МИНИАТЮРНЫЙ ЭЛЕКТРОННЫЙ КОМПОНЕНТ: КАТУШКА ПОСТОЯННОЙ ИНДУКТИВНОСТИ. ИСПОЛЬЗУЮТСЯ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КАТЕГОРИЯ ПРОДУКТА: КАТУШКИ ПОСТОЯННОЙ ИНДУКТИВНОСТИ, ПРОДУКТ: POWER INDUCTORS, ТИП: WIREWOUND, ТИП ВЫВОДОВ: SMD/SMT, ЭКРАНИРОВАНИЕ: SHIELDED, ИНДУКТИВНОСТЬ: 22 UH, ДОПУСТИМОЕ ОТКЛОНЕНИЕ: 20 %, МАКСИМАЛЬНЫЙ ПОСТОЯННЫЙ ТОК: 3.2 A, МАКСИМАЛЬНОЕ СОПРОТИВЛЕНИЕ ПОСТОЯННОМУ ТОКУ: 64.8 MOHMS, ТОК НАСЫЩЕНИЯ: 3.83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4.5 MM, ДИАМЕТР: -, МАТЕРИАЛ СЕРДЕЧНИКА: FERRITE, СЕРИЯ: DR124, УПАКОВКА: REEL, УПАКОВКА: CUT TAPE, УПАКОВКА: MOUSEREEL, ПРИМЕНЕНИЕ: POWER, ТИП ЯДРА: DRUM, 750</t>
  </si>
  <si>
    <t>СИНФАЗНЫЙ ДРОССЕЛЬ, КАТЕГОРИЯ ПРОДУКТА: СИНФАЗНЫЕ ДРОССЕЛИ / ФИЛЬТРЫ; СЕРИЯ: ACM; ВИД МОНТАЖА: PCB MOUNT; ТИП ВЫВОДОВ: SMD/SMT; КОЛИЧЕСТВО КАНАЛОВ: 2 CHANNEL; ИНДУКТИВНОСТЬ: 1.33 UH; ИМПЕДАНС: 700 OHMS; МАКСИМАЛЬНЫЙ ПОСТОЯННЫЙ ТОК: 8 A; МАКСИМАЛЬНОЕ СОПРОТИВЛЕНИЕ ПОСТОЯННОМУ ТОКУ: 6 MOHMS; МИНИМАЛЬНАЯ РАБОЧАЯ ТЕМПЕРАТУРА: - 40 C; МАКСИМАЛЬНАЯ РАБОЧАЯ ТЕМПЕРАТУРА: + 85 C; УПАКОВКА / БЛОК: 4844 (1211 METRIC); ДЛИНА: 12 MM; ШИРИНА: 11 MM; ВЫСОТА: 6 MM; УПАКОВКА: REEL; УПАКОВКА: CUT TAPE; УПАКОВКА: MOUSEREEL; ПРОДУКТ: COMMON MODE FILTERS; ТИП: POWER LINE; РАЗМЕР ФАБРИЧНОЙ УПАКОВКИ: 500; ТЕСТОВАЯ ЧАСТОТА: 100 MHZ; ВЕС ИЗДЕЛИЯ: 2,300 G</t>
  </si>
  <si>
    <t>МИКРОСХЕМА ПАМЯТИ 512 КБИТ, ИСП. В ЭЛЕКТРОННЫХ УСТРОЙСТВАХ ОБЩЕГРАЖДАНСКОГО НАЗНАЧЕНИЯ НЕ ИМЕЕТ ФУНКЦИИ ШИФРОВАНИЯ И КРИПТОГРАФИИ,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</si>
  <si>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512 КБИТ, ИСП. В ЭЛЕКТРОННЫХ УСТРОЙСТВАХ ОБЩЕГРАЖДАНСКОГО НАЗНАЧЕНИЯ НЕ ИМЕЕТ ФУНКЦИИ ШИФРОВАНИЯ И КРИПТОГРАФИИ, КАТЕГОРИЯ ПРОДУКТА: EEPROM; ВИД МОНТАЖА: SMD/SMT; УПАКОВКА / БЛОК: SOIC-8 NARROW; ТИП ИНТЕРФЕЙСА: SPI; РАЗМЕР ПАМЯТИ: 512 KBIT; ОРГАНИЗАЦИЯ: 64 K X 8; НАПРЯЖЕНИЕ ПИТАНИЯ - МИН.: 1.8 V; НАПРЯЖЕНИЕ ПИТАНИЯ - МАКС.: 3.6 V; МИНИМАЛЬНАЯ РАБОЧАЯ ТЕМПЕРАТУРА: - 40 C; МАКСИМАЛЬНАЯ РАБОЧАЯ ТЕМПЕРАТУРА: + 85 C; МАКСИМАЛЬНАЯ ТАКТОВАЯ ЧАСТОТА: 5 MHZ; ВРЕМЯ ДОСТУПА: 80 NS; СОХРАНЕНИЕ ДАННЫХ: 40 YEAR; НАПРЯЖЕНИЕ ПИТАНИЯ - МАКС.: 7 MA; УПАКОВКА: REEL; ВЫСОТА: 1.5 MM (MAX); ДЛИНА: 5 MM (MAX); ЧУВСТВИТЕЛЬНЫЙ К ВЛАЖНОСТИ: YES; РАБОЧИЙ ТОК ИСТОЧНИКА ПИТАНИЯ: 7 MA; РАБОЧЕЕ НАПРЯЖЕНИЕ ПИТАНИЯ: 2.5 V, 3.3 V; РАЗМЕР ФАБРИЧНОЙ УПАКОВКИ: 4000; ШИРИНА: 3.99 MM (MAX); ВЕС ИЗДЕЛИЯ: 540 MG</t>
  </si>
  <si>
    <t>ЧАСТИ ЭЛЕКТРОТЕХНИЧЕСКОГО ОБОРУДОВАНИЯ: ФЕРРИТОВЫЙ ФИЛЬТР ПОДАВЛЕНИЯ ЭМП, КАТЕГОРИЯ ПРОДУКТА: ФЕРРИТОВЫЕ ФИЛЬТРЫ; СЕРИЯ: BLM15E_SN; ПРОДУКТ: FERRITE BEADS; ТИП ВЫВОДОВ: SMD/SMT; УПАКОВКА / БЛОК: 0402 (1005 METRIC); ИМПЕДАНС: 220 OHMS; МАКСИМАЛЬНЫЙ ПОСТОЯННЫЙ ТОК: 1.3 A; ДОПУСТИМОЕ ОТКЛОНЕНИЕ: 25 %; МАКСИМАЛЬНОЕ СОПРОТИВЛЕНИЕ ПОСТОЯННОМУ ТОКУ: 140 MOHMS; МИНИМАЛЬНАЯ РАБОЧАЯ ТЕМПЕРАТУРА: - 55 C; МАКСИМАЛЬНАЯ РАБОЧАЯ ТЕМПЕРАТУРА: + 125 C; ДЛИНА: 1 MM; ШИРИНА: 0.5 MM; ВЫСОТА: 0.5 MM; ДИАМЕТР: -; УПАКОВКА: REEL; УПАКОВКА: CUT TAPE; УПАКОВКА: MOUSEREEL; РАЗМЕР ФАБРИЧНОЙ УПАКОВКИ: 10000; ПРЕРЫВАНИЕ: -; ВЕС ИЗДЕЛИЯ: 14,205 MG</t>
  </si>
  <si>
    <t>BLM15EX221SN1D</t>
  </si>
  <si>
    <t>ЧАСТИ ЭЛЕКТРОТЕХНИЧЕСКОГО ОБОРУДОВАНИЯ: ФЕРРИТОВЫЙ ФИЛЬТР ДЛЯ ПОДАВЛЕНИЯ ВЫСОКОЧАСТОТНЫХ ПОМЕХ, КАТЕГОРИЯ ПРОДУКТА: ФЕРРИТОВЫЕ ФИЛЬТРЫ; СЕРИЯ: BLM; ПРОДУКТ: FERRITE CHIP BEADS; ТИП ВЫВОДОВ: SMD/SMT; УПАКОВКА / БЛОК: 0805 (2012 METRIC); ИМПЕДАНС: 600 OHMS; МАКСИМАЛЬНЫЙ ПОСТОЯННЫЙ ТОК: 200 MA; ДОПУСТИМОЕ ОТКЛОНЕНИЕ: 25 %; МАКСИМАЛЬНОЕ СОПРОТИВЛЕНИЕ ПОСТОЯННОМУ ТОКУ: 300 MOHMS; МИНИМАЛЬНАЯ РАБОЧАЯ ТЕМПЕРАТУРА: - 55 C; МАКСИМАЛЬНАЯ РАБОЧАЯ ТЕМПЕРАТУРА: + 125 C; ДЛИНА: 2 MM; ШИРИНА: 1.25 MM; ВЫСОТА: 0.85 MM; ЁМКОСТЬ: -; ПРЕРЫВАНИЕ: -; ТЕСТОВАЯ ЧАСТОТА: 100 MHZ; ТИП: CHIP FERRITE BEAD SINGLE TYPE; ВЕС ИЗДЕЛИЯ: 5,500 MG</t>
  </si>
  <si>
    <t>BLM21AG601SN1</t>
  </si>
  <si>
    <t>ЧАСТИ ЭЛЕКТРОТЕХНИЧЕСКОГО ОБОРУДОВАНИЯ: ФЕРРИТОВЫЙ ФИЛЬТР ДЛЯ ПОДАВЛЕНИЯ ВЫСОКОЧАСТОТНЫХ ПОМЕХ, КАТЕГОРИЯ ПРОДУКТА: ФЕРРИТОВЫЕ ФИЛЬТРЫ; СЕРИЯ: BLM21_XN; ПРОДУКТ: FERRITE CHIP BEADS; ТИП ВЫВОДОВ: SMD/SMT; УПАКОВКА / БЛОК: 0805 (2012 METRIC); ИМПЕДАНС: 330 OHMS; МАКСИМАЛЬНЫЙ ПОСТОЯННЫЙ ТОК: 400 MA; ДОПУСТИМОЕ ОТКЛОНЕНИЕ: 25 %; МАКСИМАЛЬНОЕ СОПРОТИВЛЕНИЕ ПОСТОЯННОМУ ТОКУ: 400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 4000; ПРЕРЫВАНИЕ: -; ТЕСТОВАЯ ЧАСТОТА: 100 MHZ; ТИП: CHIP FERRITE BEAD SINGLE TYPE; ВЕС ИЗДЕЛИЯ: 38 MG</t>
  </si>
  <si>
    <t>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МНОГОСЛОЙНЫЕ КЕРАМИЧЕСКИЕ КОНДЕНСАТОРЫ ПОСТОЯННОЙ ЕМКОСТИ ДЛЯ ПОВЕРХНОСТНОГО МОНТАЖА, МНОГОСЛОЙНЫЕ</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</si>
  <si>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METAL FRAME, ЁМКОСТЬ: 2.2 UF, НОМИНАЛЬНОЕ НАПРЯЖЕНИЕ ПОСТОЯННОГО ТОКА: 450 VDC, ДИЭЛЕКТРИЧЕСКИЙ: X7T, ДОПУСТИМОЕ ОТКЛОНЕНИЕ: 20 %, КОРПУС - ДЮЙМЫ: 2220, КОРПУС - ММ: 5750, ВЫСОТА: 5 MM, МИНИМАЛЬНАЯ РАБОЧАЯ ТЕМПЕРАТУРА: - 55 C, МАКСИМАЛЬНАЯ РАБОЧАЯ ТЕМПЕРАТУРА: + 125 C, ПРОДУКТ: STACKED MLCCS, ТИП ВЫВОДОВ: SMD/SMT, СЕРИЯ: CKG, ДЛИНА: 6 MM, ТИП: MEGA CAP MLCCS, ШИРИНА: 5 MM, ЕМКОСТЬ - НФ: 2200 NF, КЛАСС: CLASS2, РАЗМЕР ФАБРИЧНОЙ УПАКОВКИ: 1000, КОММЕРЧЕСКОЕ ОБОЗНАЧЕНИЕ: MEGACAP, ДРУГИЕ НАЗВАНИЯ ТОВАРА №: CKG57NX7T2W225M, ВЕС ИЗДЕЛИЯ: 480 MG</t>
  </si>
  <si>
    <t>CKG57NX7T2W225M500JH</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</si>
  <si>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16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100 NF; ЕМКОСТЬ - ПФ: 100000 PF; КЛАСС: CLASS 2; ДЛИНА: 1.6 MM; УПАКОВКА / БЛОК: 0603 (1608 METRIC); РАЗМЕР ФАБРИЧНОЙ УПАКОВКИ: 4000; ТИП: CHIP MULTILAYER CERAMIC CAPACITOR FOR GENERAL PURPOSE; ШИРИНА: 0.8 MM; ВЕС ИЗДЕЛИЯ: 6,300 MG</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</si>
  <si>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2.2 UF; НОМИНАЛЬНОЕ НАПРЯЖЕНИЕ ПОСТОЯННОГО ТОКА: 100 VDC; ДИЭЛЕКТРИЧЕСКИЙ: X7R; ДОПУСТИМОЕ ОТКЛОНЕНИЕ: 10 %; КОРПУС - ДЮЙМЫ: 1210; КОРПУС - ММ: 3225; ВЫСОТА: 1.25 MM; МИНИМАЛЬНАЯ РАБОЧАЯ ТЕМПЕРАТУРА: - 55 C; МАКСИМАЛЬНАЯ РАБОЧАЯ ТЕМПЕРАТУРА: + 125 C; ПРОДУКТ: AUTOMOTIVE MLCCS; ТИП ВЫВОДОВ: SMD/SMT; КВАЛИФИКАЦИЯ: AEC-Q200; СЕРИЯ: GCJ; ЕМКОСТЬ - НФ: 2200 NF; КЛАСС: CLASS 2; ДЛИНА: 3.2 MM; УПАКОВКА / БЛОК: 1210 (3224 METRIC); РАЗМЕР ФАБРИЧНОЙ УПАКОВКИ: 1000; ТИП: SURFACE MOUNT MLCC; НОМИНАЛЬНОЕ НАПРЯЖЕНИЕ ПЕРЕМЕННОГО ТОКА: -; ШИРИНА: 2.5 MM; ВЕС ИЗДЕЛИЯ: 110 MG</t>
  </si>
  <si>
    <t>GCJ32DR72A225KA01L</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</si>
  <si>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УПАКОВКА: REEL; УПАКОВКА: CUT TAPE; УПАКОВКА: MOUSEREEL; ПРЕРЫВАНИЕ: STANDARD; ЁМКОСТЬ: 4.7 UF; НОМИНАЛЬНОЕ НАПРЯЖЕНИЕ ПОСТОЯННОГО ТОКА: 100 VDC; ДИЭЛЕКТРИЧЕСКИЙ: X7R; ДОПУСТИМОЕ ОТКЛОНЕНИЕ: 20 %; КОРПУС - ДЮЙМЫ: 2220; КОРПУС - ММ: 5750; ВЫСОТА: 2.3 MM; МИНИМАЛЬНАЯ РАБОЧАЯ ТЕМПЕРАТУРА: - 55 C; МАКСИМАЛЬНАЯ РАБОЧАЯ ТЕМПЕРАТУРА: + 125 C; ПРОДУКТ: GENERAL TYPE MLCCS; ТИП ВЫВОДОВ: SMD/SMT; СЕРИЯ: C; ЕМКОСТЬ - НФ: 4700 NF; КЛАСС: CLASS2; ДЛИНА: 5.7 MM; РАЗМЕР ФАБРИЧНОЙ УПАКОВКИ: 500; ТИП: MID-VOLTAGE MULTILAYER CERAMIC CHIP CAPACITOR; НОМИНАЛЬНОЕ НАПРЯЖЕНИЕ ПЕРЕМЕННОГО ТОКА: -; ШИРИНА: 5 MM; ДРУГИЕ НАЗВАНИЯ ТОВАРА №: C5750X7R2A475MT0L0U; ВЕС ИЗДЕЛИЯ: 480 MG</t>
  </si>
  <si>
    <t>C5750X7R2A475M230KA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</si>
  <si>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0.22 UF; НОМИНАЛЬНОЕ НАПРЯЖЕНИЕ ПОСТОЯННОГО ТОКА: 6.3 VDC; ДИЭЛЕКТРИЧЕСКИЙ: X6S; ДОПУСТИМОЕ ОТКЛОНЕНИЕ: 20 %; КОРПУС - ДЮЙМЫ: 0201; КОРПУС - ММ: 0603; ВЫСОТА: 0.3 MM; МИНИМАЛЬНАЯ РАБОЧАЯ ТЕМПЕРАТУРА: - 55 C; МАКСИМАЛЬНАЯ РАБОЧАЯ ТЕМПЕРАТУРА: + 105 C; ПРОДУКТ: GENERAL TYPE MLCCS; ТИП ВЫВОДОВ: SMD/SMT; СЕРИЯ: GRM; ЕМКОСТЬ - НФ: 220 NF; ЕМКОСТЬ - ПФ: 220000 PF; КЛАСС: CLASS 2; ДЛИНА: 0.6 MM; УПАКОВКА / БЛОК: 0201 (0603 METRIC); РАЗМЕР ФАБРИЧНОЙ УПАКОВКИ: 15000; ТИП: CHIP MULTILAYER CERAMIC CAPACITOR FOR GENERAL PURPOSE; НОМИНАЛЬНОЕ НАПРЯЖЕНИЕ ПЕРЕМЕННОГО ТОКА: -; ШИРИНА: 0.3 MM; ВЕС ИЗДЕЛИЯ: 0.330 MG</t>
  </si>
  <si>
    <t>GRM033C80J224ME90D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</si>
  <si>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10 VDC; ДИЭЛЕКТРИЧЕСКИЙ: X6S; ДОПУСТИМОЕ ОТКЛОНЕНИЕ: 20 %; КОРПУС - ДЮЙМЫ: 0201; КОРПУС - ММ: 0603; ВЫСОТА: 0.3 MM; МИНИМАЛЬНАЯ РАБОЧАЯ ТЕМПЕРАТУРА: - 55 C; МАКСИМАЛЬНАЯ РАБОЧАЯ ТЕМПЕРАТУРА: + 105 C; ПРОДУКТ: GENERAL TYPE MLCCS; ТИП ВЫВОДОВ: SMD/SMT; СЕРИЯ: GRM; ЕМКОСТЬ - НФ: 1000 NF; КЛАСС: CLASS 2; ДЛИНА: 0.6 MM; УПАКОВКА / БЛОК: 0201 (0603 METRIC); РАЗМЕР ФАБРИЧНОЙ УПАКОВКИ:15000; ТИП: CHIP MULTILAYER CERAMIC CAPACITOR FOR GENERAL PURPOSE; НОМИНАЛЬНОЕ НАПРЯЖЕНИЕ ПЕРЕМЕННОГО ТОКА: -; ШИРИНА: 0.3 MM; ВЕС ИЗДЕЛИЯ: 0,330 MG</t>
  </si>
  <si>
    <t>GRM033C81A105ME05D</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</si>
  <si>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6.3 VDC; ДИЭЛЕКТРИЧЕСКИЙ: X6S; ДОПУСТИМОЕ ОТКЛОНЕНИЕ: 20 %; КОРПУС - ДЮЙМЫ: 0402; КОРПУС - ММ: 1005; ВЫСОТА: 0.5 MM; МИНИМАЛЬНАЯ РАБОЧАЯ ТЕМПЕРАТУРА: - 55 C; МАКСИМАЛЬНАЯ РАБОЧАЯ ТЕМПЕРАТУРА: + 105 C; ПРОДУКТ: GENERAL TYPE MLCCS; ТИП ВЫВОДОВ: SMD/SMT; СЕРИЯ: GRM; УПАКОВКА: REEL; УПАКОВКА: CUT TAPE; УПАКОВКА: MOUSEREEL; КЛАСС: CLASS 2; ДЛИНА: 1 MM; УПАКОВКА / БЛОК: 0402 (1005 METRIC); РАЗМЕР ФАБРИЧНОЙ УПАКОВКИ: 10000; ТИП: CHIP MULTILAYER CERAMIC CAPACITOR FOR GENERAL PURPOSE; НОМИНАЛЬНОЕ НАПРЯЖЕНИЕ ПЕРЕМЕННОГО ТОКА: -; ШИРИНА: 0.5 MM; ВЕС ИЗДЕЛИЯ: 1,600 MG</t>
  </si>
  <si>
    <t>GRM155C80J106ME11D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</si>
  <si>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25 VDC; ДИЭЛЕКТРИЧЕСКИЙ: X5R; ДОПУСТИМОЕ ОТКЛОНЕНИЕ: 10 %; КОРПУС - ДЮЙМЫ: 0402; КОРПУС - ММ: 1005; ВЫСОТА: 0.5 MM; МИНИМАЛЬНАЯ РАБОЧАЯ ТЕМПЕРАТУРА: - 55 C; МАКСИМАЛЬНАЯ РАБОЧАЯ ТЕМПЕРАТУРА: + 85 C; ПРОДУКТ: GENERAL TYPE MLCCS; ТИП ВЫВОДОВ: SMD/SMT; СЕРИЯ: GRM; ЕМКОСТЬ - НФ: 1000 NF; КЛАСС: CLASS 2; ДЛИНА: 1 MM; УПАКОВКА / БЛОК: 0402 (1005 METRIC); РАЗМЕР ФАБРИЧНОЙ УПАКОВКИ: 10000; ТИП: CHIP MULTILAYER CERAMIC CAPACITOR FOR GENERAL PURPOSE; НОМИНАЛЬНОЕ НАПРЯЖЕНИЕ ПЕРЕМЕННОГО ТОКА: -; ШИРИНА: 0.5 MM; ВЕС ИЗДЕЛИЯ: 1.500 MG</t>
  </si>
  <si>
    <t>GRM155R61E105KA12D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</si>
  <si>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РАЗМЕР ФАБРИЧНОЙ УПАКОВКИ: 10000, ВЕС ИЗДЕЛИЯ: 1.500 MG</t>
  </si>
  <si>
    <t>GRM155R71E104KE14D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</si>
  <si>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0.047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47 NF, ЕМКОСТЬ - ПФ: 47000 PF, КЛАСС: CLASS 2, РАЗМЕР ФАБРИЧНОЙ УПАКОВКИ: 10000, ВЕС ИЗДЕЛИЯ: 1.500 MG</t>
  </si>
  <si>
    <t>GRM155R71E473KA88D</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</si>
  <si>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0.047 UF, НОМИНАЛЬНОЕ НАПРЯЖЕНИЕ ПОСТОЯННОГО ТОКА: 50 VDC, ДИЭЛЕКТРИЧЕСКИЙ: X8R,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УПАКОВКА: REEL, УПАКОВКА: CUT TAPE, УПАКОВКА: MOUSEREEL, ЕМКОСТЬ - НФ: 47 NF, ЕМКОСТЬ - ПФ: 47000 PF, КЛАСС: CLASS 2, ДЛИНА: 1.6 MM, УПАКОВКА / БЛОК: 0603 (1608 METRIC), ТИП: CHIP MULTILAYER CERAMIC CAPACITORS FOR AUTOMOTIVE, НОМИНАЛЬНОЕ НАПРЯЖЕНИЕ ПЕРЕМЕННОГО ТОКА: -, ШИРИНА: 0.8 MM, ВЕС ИЗДЕЛИЯ: 6,300 MG</t>
  </si>
  <si>
    <t>GCM188R91H473KA37D</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</si>
  <si>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16 VDC, ДИЭЛЕКТРИЧЕСКИЙ: X7R, ДОПУСТИМОЕ ОТКЛОНЕНИЕ: 10 %, КОРПУС - ДЮЙМЫ: 1206, КОРПУС - ММ: 3216, ВЫСОТА: 1.6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ЕМКОСТЬ - НФ: 4700 NF, КЛАСС: CLASS 2, ДЛИНА: 3.2 MM, УПАКОВКА / БЛОК: 1206 (3216 METRIC), ТИП: CHIP MULTILAYER CERAMIC CAPACITORS FOR AUTOMOTIVE, НОМИНАЛЬНОЕ НАПРЯЖЕНИЕ ПЕРЕМЕННОГО ТОКА: -, ШИРИНА: 1.6 MM, ВЕС ИЗДЕЛИЯ: 27 MG</t>
  </si>
  <si>
    <t>GCM31CR71C475KA37L</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</si>
  <si>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50 VDC; ДИЭЛЕКТРИЧЕСКИЙ: C0G (NP0); ДОПУСТИМОЕ ОТКЛОНЕНИЕ: 5 %;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 NF; ЕМКОСТЬ - МКФ: 0.001 UF; КЛАСС: CLASS 1;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</si>
  <si>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GRM1885C1H102JA01D</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</si>
  <si>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ПРЕРЫВАНИЕ: STANDARD; ЁМКОСТЬ: 470 PF; НОМИНАЛЬНОЕ НАПРЯЖЕНИЕ ПОСТОЯННОГО ТОКА: 100 VDC; ДИЭЛЕКТРИЧЕСКИЙ: C0G (NP0); ДОПУСТИМОЕ ОТКЛОНЕНИЕ: 5 %; КОРПУС - ДЮЙМЫ: 0603;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GCM; УПАКОВКА: REEL; УПАКОВКА: CUT TAPE; УПАКОВКА: MOUSEREEL; ЕМКОСТЬ - НФ: 0.47 NF; КЛАСС: CLASS 1;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</si>
  <si>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GCM1885C2A471JA16D</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</si>
  <si>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КАТЕГОРИЯ ПРОДУКТА: МНОГОСЛОЙНЫЕ КЕРАМИЧЕСКИЕ КОНДЕНСАТОРЫ - ПОВЕРХНОСТНОГО МОНТАЖА; УПАКОВКА: REEL; УПАКОВКА: CUT TAPE; УПАКОВКА: MOUSEREEL; ПРЕРЫВАНИЕ: STANDARD; ЁМКОСТЬ: 0.1 UF; НОМИНАЛЬНОЕ НАПРЯЖЕНИЕ ПОСТОЯННОГО ТОКА: 50 VDC; ДИЭЛЕКТРИЧЕСКИЙ: X8L; ДОПУСТИМОЕ ОТКЛОНЕНИЕ: 10 %; КОРПУС - ДЮЙМЫ: 0603; КОРПУС - ММ: 1608; ВЫСОТА: 0.8 MM; МИНИМАЛЬНАЯ РАБОЧАЯ ТЕМПЕРАТУРА: - 55 C; МАКСИМАЛЬНАЯ РАБОЧАЯ ТЕМПЕРАТУРА: + 150 C; ПРОДУКТ: AUTOMOTIVE MLCCS; ТИП ВЫВОДОВ: SMD/SMT; КВАЛИФИКАЦИЯ: AEC-Q200; СЕРИЯ: GCM; ЕМКОСТЬ - НФ: 100 NF; ЕМКОСТЬ - ПФ: 100000 PF; КЛАСС: CLASS 2; ДЛИНА: 1.6 MM; УПАКОВКА / БЛОК: 0603 (1608 METRIC); РАЗМЕР ФАБРИЧНОЙ УПАКОВКИ: 4000; ТИП: CHIP MULTILAYER CERAMIC CAPACITORS FOR AUTOMOTIVE; НОМИНАЛЬНОЕ НАПРЯЖЕНИЕ ПЕРЕМЕННОГО ТОКА: -; ШИРИНА: 0.8 MM; ВЕС ИЗДЕЛИЯ: 6,300 MG</t>
  </si>
  <si>
    <t>РЕЗИСТОР УГОЛЬНЫЙ, МЕТАЛЛОПЛЕНОЧНЫЙ РЕЗИСТОР. ИСПОЛЬЗУЮТСЯ В ЭЛЕКТРОННЫХ УСТРОЙСТВАХ ОБЩЕГРАЖДАНСКОГО НАЗНАЧЕНИЯ, РЕЗИСТОР ТОЛСТОПЛЕНОЧНЫЙ ДЛЯ ПОВЕРХНОСТНОГО МОНТАЖА. ИСПОЛЬЗУЮТСЯ В ЭЛЕКТРОННЫХ УСТРОЙСТВАХ ОБЩЕГРАЖДАНСКОГО НАЗНАЧЕНИЯ</t>
  </si>
  <si>
    <t>МИНИАТЮРНЫЙ ЭЛЕКТРОННЫЙ КОМПОНЕНТ: РЕЗИСТОР УГОЛЬНЫЙ, КАТЕГОРИЯ ПРОДУКТА: РЕЗИСТОРЫ С ТОРЦЕВЫМИ ЖЁСТКИМИ ВЫВОДАМИ; СЕРИЯ: CMB 0207; СОПРОТИВЛЕНИЕ: 47 OHMS; НОМИНАЛЬНАЯ МОЩНОСТЬ: 400 MW; ДОПУСТИМОЕ ОТКЛОНЕНИЕ: 2 %; ТЕМПЕРАТУРНЫЙ КОЭФФИЦИЕНТ: -; МИНИМАЛЬНАЯ РАБОЧАЯ ТЕМПЕРАТУРА: - 55 C; НОМИНАЛЬНОЕ НАПРЯЖЕНИЕ: 500 V; КОРПУС - ММ: MELF 0207; ДИАМЕТР: 2.2 MM; ДЛИНА: 5.8 MM; КВАЛИФИКАЦИЯ: AEC-Q200; УПАКОВКА: REEL; УПАКОВКА: CUT TAPE; УПАКОВКА: MOUSEREEL; ОСОБЕННОСТИ: -; ВИД МОНТАЖА: PCB MOUNT; ПРОДУКТ: CARBON FILM SMD MELF; РАЗМЕР ФАБРИЧНОЙ УПАКОВКИ: 2000; ТИП: HIGH PULSE LOAD MELF RESISTORS; ВЕС ИЗДЕЛИЯ: 79 MG</t>
  </si>
  <si>
    <t>CMB02070X4709GB200</t>
  </si>
  <si>
    <t>МЕТАЛЛОПЛЕНОЧНЫЙ РЕЗИСТОР, КАТЕГОРИЯ ПРОДУКТА: ТОКОЧУВСТВИТЕЛЬНЫЕ РЕЗИСТОРЫ – ДЛЯ ПОВЕРХНОСТНОГО МОНТАЖА; УПАКОВКА: REEL; УПАКОВКА: CUT TAPE; УПАКОВКА: MOUSEREEL; СЕРИЯ: WSL; СОПРОТИВЛЕНИЕ: 10 MOHMS; НОМИНАЛЬНАЯ МОЩНОСТЬ: 1 W; ДОПУСТИМОЕ ОТКЛОНЕНИЕ: 1 %; ТЕМПЕРАТУРНЫЙ КОЭФФИЦИЕНТ: 75 PPM / C; КОРПУС - ДЮЙМЫ: 2512; КОРПУС - ММ: 6332; МИНИМАЛЬНАЯ РАБОЧАЯ ТЕМПЕРАТУРА: - 65 C; МАКСИМАЛЬНАЯ РАБОЧАЯ ТЕМПЕРАТУРА: + 170 C; ТЕХНОЛОГИЯ: METAL STRIP; ПРЕРЫВАНИЕ: 2 TERMINAL; ТИП ВЫВОДОВ: SMD/SMT; КВАЛИФИКАЦИЯ: AEC-Q200; ПРИМЕНЕНИЕ: CURRENT SENSE; ОСОБЕННОСТИ: -; ВЫСОТА: 0.635 MM; ДЛИНА: 6.35 MM; ВИД МОНТАЖА: PCB MOUNT; ПРОДУКТ: METAL ELEMENT CURRENT SENSING RESISTORS; РАЗМЕР ФАБРИЧНОЙ УПАКОВКИ: 2000; КОММЕРЧЕСКОЕ ОБОЗНАЧЕНИЕ: POWER METAL STRIP; ТИП: POWER METAL STRIP RESISTORS, LOW VALUE (DOWN TO 0.0005 OHMS), SURFACE MOUNT; ШИРИНА: 3.18 MM; ВЕС ИЗДЕЛИЯ: 40.500 MG</t>
  </si>
  <si>
    <t>WSL2512R0100FEA</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</si>
  <si>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ТОНКОПЛЕНОЧНЫЕ РЕЗИСТОРЫ – ДЛЯ ПОВЕРХНОСТНОГО МОНТАЖА; СЕРИЯ: RN73; СОПРОТИВЛЕНИЕ: 2 KOHMS; ДОПУСТИМОЕ ОТКЛОНЕНИЕ: 0.1 %; ТЕМПЕРАТУРНЫЙ КОЭФФИЦИЕНТ: 10 PPM / C; КОРПУС - ДЮЙМЫ: 0805;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CUT TAPE; ОСОБЕННОСТИ: -; ВЫСОТА: 0.55 MM; ДЛИНА: 2 MM; ВИД МОНТАЖА: PCB MOUNT; ДИАПАЗОН РАБОЧИХ ТЕМПЕРАТУР: - 55 C TO + 155 C; ПРОДУКТ: PRECISION RESISTORS THIN FILM SMD; РАЗМЕР ФАБРИЧНОЙ УПАКОВКИ: 250; ТЕХНОЛОГИЯ: THIN FILM; ТИП ВЫВОДОВ: SMD/SMT; ТИП: SMD HIGH POWER PRECISION RESISTOR; ШИРИНА: 1.25 MM; ДРУГИЕ НАЗВАНИЯ ТОВАРА №: 1676282-1; ВЕС ИЗДЕЛИЯ: 5,500 MG</t>
  </si>
  <si>
    <t>RN73C2A2K0BTG</t>
  </si>
  <si>
    <t>РЕЗИСТОР ТОЛСТОПЛЕНОЧНЫЙ ДЛЯ ПОВЕРХНОСТНОГО МОНТАЖА. ИСПОЛЬЗУЮТСЯ В ЭЛЕКТРОННЫХ УСТРОЙСТВАХ ОБЩЕГРАЖДАНСКОГО НАЗНАЧЕНИЯ, ТОЛСТОПЛЕНОЧНЫЙ РЕЗИСТОР ПОВЕРХНОСТНОГО МОНТАЖА. ИСПОЛЬЗУЮТСЯ В ЭЛЕКТРОННЫХ УСТРОЙСТВАХ ОБЩЕГРАЖДАНСКОГО НАЗНАЧЕНИЯ</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</si>
  <si>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150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</si>
  <si>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CR0603-JW-154ELF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</si>
  <si>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УПАКОВКА: REEL; УПАКОВКА: CUT TAPE; УПАКОВКА: MOUSEREEL; СЕРИЯ: CR0402; СОПРОТИВЛЕНИЕ: 2 KOHMS; НОМИНАЛЬНАЯ МОЩНОСТЬ: 62.5 MW (1/16 W); ДОПУСТИМОЕ ОТКЛОНЕНИЕ: 1 %; ТЕМПЕРАТУРНЫЙ КОЭФФИЦИЕНТ: 100 PPM / C; МИНИМАЛЬНАЯ РАБОЧАЯ ТЕМПЕРАТУРА: - 55 C; МАКСИМАЛЬНАЯ РАБОЧАЯ ТЕМПЕРАТУРА: + 125 C; НОМИНАЛЬНОЕ НАПРЯЖЕНИЕ: 50 V; КОРПУС - ДЮЙМЫ: 0402; КОРПУС - ММ: 1005; ПРИМЕНЕНИЕ: GENERAL PURPOSE; ОСОБЕННОСТИ: -; ВЫСОТА: 0.35 MM; ДЛИНА: 1 MM; ВИД МОНТАЖА: PCB MOUNT; ПРОДУКТ: THICK FILM RESISTORS SMD; РАЗМЕР ФАБРИЧНОЙ УПАКОВКИ: 10000; ТЕХНОЛОГИЯ: THICK FILM; ТИП ВЫВОДОВ: SMD/SMT; ТИП: GENERAL PURPOSE; ШИРИНА: 0.5 MM; ВЕС ИЗДЕЛИЯ: 0,650 MG</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</si>
  <si>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169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</si>
  <si>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CR0603-FX-1693ELF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</si>
  <si>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24.9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</si>
  <si>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CR0603-FX-2492ELF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</si>
  <si>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3.01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</si>
  <si>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CR0603-FX-3011ELF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</si>
  <si>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3.09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</si>
  <si>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CR0603-FX-3091ELF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</si>
  <si>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34.8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</si>
  <si>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CR0603-FX-3482ELF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</si>
  <si>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49.9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</si>
  <si>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3.9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</si>
  <si>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CR0603-JW-392ELF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</si>
  <si>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CR0603; СОПРОТИВЛЕНИЕ: 470 KOHMS; НОМИНАЛЬНАЯ МОЩНОСТЬ: 100 MW (1/10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УПАКОВКА: REEL; УПАКОВКА: CUT TAPE; УПАКОВКА: MOUSEREEL; ВЫСОТА: 0.45 MM; ДЛИНА: 1.6 MM; ВИД МОНТАЖА: PCB MOUNT; ПРОДУКТ: THICK FILM RESISTORS SMD; РАЗМЕР ФАБРИЧНОЙ УПАКОВКИ: 5000; ТЕХНОЛОГИЯ: THICK FILM; ТИП ВЫВОДОВ: SMD/SMT; ТИП: GENERAL PURPOSE; ШИРИНА: 0.8 MM; ВЕС ИЗДЕЛИЯ: 2 MG</t>
  </si>
  <si>
    <t>CR0603-JW-474ELF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</si>
  <si>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CR0805; СОПРОТИВЛЕНИЕ: 3.48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</si>
  <si>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CR0805; СОПРОТИВЛЕНИЕ: 412 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</si>
  <si>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CR0805-FX-4120ELF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</si>
  <si>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CR0805; СОПРОТИВЛЕНИЕ: 475 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</si>
  <si>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CR0805-FX-4750ELF</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</si>
  <si>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CR0805; СОПРОТИВЛЕНИЕ: 49.9 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</si>
  <si>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МИНИАТЮРНЫЙ ЭЛЕКТРОННЫЙ КОМПОНЕНТ: РЕЗИСТОР ТОЛСТОПЛЕНОЧНЫЙ ДЛЯ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CR1206; СОПРОТИВЛЕНИЕ: 7.87 KOHMS; НОМИНАЛЬНАЯ МОЩНОСТЬ: 250 MW (1/4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ОСОБЕННОСТИ: -; УПАКОВКА: REEL; УПАКОВКА: CUT TAPE; УПАКОВКА: MOUSEREEL; ВЫСОТА: 0.6 MM; ДЛИНА: 3.2 MM; ВИД МОНТАЖА: PCB MOUNT; ПРОДУКТ: THICK FILM RESISTORS SMD; РАЗМЕР ФАБРИЧНОЙ УПАКОВКИ: 5000; ТЕХНОЛОГИЯ: THICK FILM; ТИП ВЫВОДОВ: SMD/SMT; ТИП: GENERAL PURPOSE; ШИРИНА: 1.6 MM; ВЕС ИЗДЕЛИЯ: 16,200 MG</t>
  </si>
  <si>
    <t>МИНИАТЮРНЫЙ ЭЛЕКТРОННЫЙ КОМПОНЕНТ: ТОЛСТОПЛЕНОЧНЫЙ РЕЗИСТОР ПОВЕРХНОСТНОГО МОНТАЖА. ИСПОЛЬЗУЮТСЯ В ЭЛЕКТРОННЫХ УСТРОЙСТВАХ ОБЩЕГРАЖДАНСКОГО НАЗНАЧЕНИЯ, КАТЕГОРИЯ ПРОДУКТА: ТОЛСТОПЛЕНОЧНЫЕ РЕЗИСТОРЫ – ДЛЯ ПОВЕРХНОСТНОГО МОНТАЖА; СЕРИЯ: CR0805; СОПРОТИВЛЕНИЕ: 12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GENERAL PURPOSE; ШИРИНА: 1.25 MM; ВЕС ИЗДЕЛИЯ: 5,500 MG</t>
  </si>
  <si>
    <t>МИКРОСХЕМА ИНТЕРФЕЙСНАЯ, КАТЕГОРИЯ ПРОДУКТА: ИС ИНТЕРФЕЙСА LVDS; ТИП: LVDS; КОЛИЧЕСТВО ДРАЙВЕРОВ: 1 DRIVER; КОЛИЧЕСТВО ПРИЕМНИКОВ: 1 RECEIVER; ДИАПАЗОН ДАННЫХ: 800 MB/S; ТИП ВХОДА: LVDS, LVPECL;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LLP-8; УПАКОВКА: REEL; УПАКОВКА: CUT TAPE; УПАКОВКА: MOUSEREEL; СРЕДСТВА РАЗРАБОТКИ: LVDS001EVK; ВЫСОТА: 0.8 MM; ВХОДНОЕ НАПРЯЖЕНИЕ, МАКС.: 0.1 V; ВХОДНОЕ НАПРЯЖЕНИЕ, МИН.: - 0.1 V; ДЛИНА: 3 MM; МАКСИМАЛЬНОЕ ВЫХОДНОЕ НАПРЯЖЕНИЕ: 0.45 V; ЧУВСТВИТЕЛЬНЫЙ К ВЛАЖНОСТИ: YES; РАБОЧИЙ ТОК ИСТОЧНИКА ПИТАНИЯ: 70 MA; РАБОЧЕЕ НАПРЯЖЕНИЕ ПИТАНИЯ: 3.3 V; PD - РАССЕИВАНИЕ МОЩНОСТИ: 726 MW; ВРЕМЯ ЗАДЕРЖКИ РАСПРОСТРАНЕНИЯ: 2 NS; СЕРИЯ: DS90LV001; РАЗМЕР ФАБРИЧНОЙ УПАКОВКИ: 1000; ШИРИНА: 3 MM; ВЕС ИЗДЕЛИЯ: 19,400 MG</t>
  </si>
  <si>
    <t>DS90LV001TLD/NOPB</t>
  </si>
  <si>
    <t>ИНФРАКРАСНЫЙ ИЗЛУЧАЮЩИЙ ДИОД</t>
  </si>
  <si>
    <t>ИНФРАКРАСНЫЙ ИЗЛУЧАЮЩИЙ ДИОД, КАТЕГОРИЯ IRLED, ИНТЕНСИВНОСТЬ 40 МВТ / СР, СВЕТОДИОДНЫЙ МАТЕРИАЛ GAALAS, ТИП ФОРМЫ ЛИНЗЫ КРУГОВОЙ, МАКСИМАЛЬНЫЙ ПРЯМОЙ ТОК 65 МА, МАКСИМАЛЬНОЕ ПРЯМОЕ НАПРЯЖЕНИЕ НА ЦВЕТ 180 В, МАКСИМАЛЬНОЕ РАССЕИВАНИЕ МОЩНОСТИ 100 МВТ, МОНТАЖ ПОВЕРХНОСТНОЕ КРЕПЛЕНИЕ, МОНТАЖНАЯ ОРИЕНТАЦИЯ ВЕРХНЕЕ КРЕПЛЕНИЕ, КОЛИЧЕСТВО СВЕТОДИОДОВ 1, РАБОЧАЯ ТЕМПЕРАТУРА ОТ -40 ДО 85 C, ПИКОВАЯ ДЛИНА ВОЛНЫ 940 НМ, КОЛ-ВО КОНТАКТОВ 2, РАЗМЕРЫ ПРОДУКТА 3 Х 1,2 Х 2,65 ММ, ОБРАТНОЕ НАПРЯЖЕНИЕ 5 В, ПАКЕТ ПОСТАВЩИКА SMD, ТИП IRLED, УГОЛ ОБЗОРА 20</t>
  </si>
  <si>
    <t>МИКРОСХЕМА ПАМЯТИ 256 МБИТ, КАТЕГОРИЯ ПРОДУКТА: ФЛЕШ-ПАМЯТЬ NOR; ВИД МОНТАЖА: SMD/SMT; УПАКОВКА / БЛОК: SOP2-16; СЕРИЯ: MT25QL; РАЗМЕР ПАМЯТИ: 256 MBIT; НАПРЯЖЕНИЕ ПИТАНИЯ - МИН.: 2.7 V; НАПРЯЖЕНИЕ ПИТАНИЯ - МАКС.: 3.6 V; ТИП ИНТЕРФЕЙСА: SPI; МАКСИМАЛЬНАЯ ТАКТОВАЯ ЧАСТОТА: 133 MHZ; ОРГАНИЗАЦИЯ: 32 M X 8; ШИРИНА ШИНЫ ДАННЫХ: 8 BIT; ТИП СИНХРОНИЗАЦИИ: SYNCHRONOUS; МИНИМАЛЬНАЯ РАБОЧАЯ ТЕМПЕРАТУРА: - 40 C; МАКСИМАЛЬНАЯ РАБОЧАЯ ТЕМПЕРАТУРА: + 85 C; УПАКОВКА: TRAY; ЧУВСТВИТЕЛЬНЫЙ К ВЛАЖНОСТИ: YES; БЫСТРОДЕЙСТВИЕ: 133 MHZ; РАЗМЕР ФАБРИЧНОЙ УПАКОВКИ: 1440; НАПРЯЖЕНИЕ ПИТАНИЯ - МАКС.: 35 MA; ВЕС ИЗДЕЛИЯ: 3,370 G</t>
  </si>
  <si>
    <t>MT25QL256ABA8ESF-0SIT</t>
  </si>
  <si>
    <t>ДИОД ДЛЯ ПОДАВЛЕНИЯ СКАЧКОВ НАПРЯЖЕНИЯ, КАТЕГОРИЯ ПРОДУКТА: ПОДАВИТЕЛИ ЭСР / ДИОДЫ ДЛЯ ПОДАВЛЕНИЯ ПЕРЕХОДНЫХ СКАЧКОВ НАПРЯЖЕНИЯ; ПОЛЯРНОСТЬ: BIDIRECTIONAL; РАБОЧЕЕ НАПРЯЖЕНИЕ: 12 V; КОЛИЧЕСТВО КАНАЛОВ: 1 CHANNEL; ТИП ВЫВОДОВ: SMD/SMT; УПАКОВКА / БЛОК: 0402 (1005 METRIC); НАПРЯЖЕНИЕ ПРОБОЯ: -; НАПРЯЖЕНИЕ ФИКСАЦИИ: 250 V; PPPM - ПИКОВОЕ РАССЕИВАНИЕ МОЩНОСТИ: -; VЕСР - НАПРЯЖЕНИЕ ЭЛЕКТРОСТАТИЧЕСКОГО РАЗРЯДА ПРИ КОНТАКТЕ: 8 KV; VЕСР - НАПРЯЖЕНИЕ ЭЛЕКТРОСТАТИЧЕСКОГО РАЗРЯДА ПРИ ВОЗДУШНОМ ЗАЗОРЕ: 15 KV; CD - ЕМКОСТЬ ДИОДА: 0.04 PF; МИНИМАЛЬНАЯ РАБОЧАЯ ТЕМПЕРАТУРА: - 65 C; МАКСИМАЛЬНАЯ РАБОЧАЯ ТЕМПЕРАТУРА: + 125 C; СЕРИЯ: PGB10402; УПАКОВКА: REEL; УПАКОВКА: CUT TAPE; УПАКОВКА: MOUSEREEL; РАБОЧЕЕ НАПРЯЖЕНИЕ ПИТАНИЯ: 12 V; PD - РАССЕИВАНИЕ МОЩНОСТИ: -; РАЗМЕР ФАБРИЧНОЙ УПАКОВКИ: 10000; VF - ПРЯМОЕ НАПРЯЖЕНИЕ: -; ВЕС ИЗДЕЛИЯ: 107 MG</t>
  </si>
  <si>
    <t>PGB1010402KR</t>
  </si>
  <si>
    <t>ДИОД ДЛЯ ПОДАВЛЕНИЯ СКАЧКОВ НАПРЯЖЕНИЯ, КАТЕГОРИЯ ПРОДУКТА: ПОДАВИТЕЛИ ЭСР / ДИОДЫ ДЛЯ ПОДАВЛЕНИЯ ПЕРЕХОДНЫХ СКАЧКОВ НАПРЯЖЕНИЯ; ПОЛЯРНОСТЬ: BIDIRECTIONAL; РАБОЧЕЕ НАПРЯЖЕНИЕ: 24 V; КОЛИЧЕСТВО КАНАЛОВ: 1 CHANNEL; ТИП ВЫВОДОВ: SMD/SMT; УПАКОВКА / БЛОК: 0603 (1608 METRIC); НАПРЯЖЕНИЕ ПРОБОЯ: -; НАПРЯЖЕНИЕ ФИКСАЦИИ: 150 V; PPPM - ПИКОВОЕ РАССЕИВАНИЕ МОЩНОСТИ: -; VЕСР - НАПРЯЖЕНИЕ ЭЛЕКТРОСТАТИЧЕСКОГО РАЗРЯДА ПРИ КОНТАКТЕ: 8 KV; VЕСР - НАПРЯЖЕНИЕ ЭЛЕКТРОСТАТИЧЕСКОГО РАЗРЯДА ПРИ ВОЗДУШНОМ ЗАЗОРЕ: 15 KV; CD - ЕМКОСТЬ ДИОДА: 0.06 PF; МИНИМАЛЬНАЯ РАБОЧАЯ ТЕМПЕРАТУРА: - 65 C; МАКСИМАЛЬНАЯ РАБОЧАЯ ТЕМПЕРАТУРА: + 125 C; СЕРИЯ: PGB10603; УПАКОВКА: REEL; УПАКОВКА: CUT TAPE; УПАКОВКА: MOUSEREEL; РАБОЧЕЕ НАПРЯЖЕНИЕ ПИТАНИЯ: 24 V; PD - РАССЕИВАНИЕ МОЩНОСТИ: -; РАЗМЕР ФАБРИЧНОЙ УПАКОВКИ: 1000; VF - ПРЯМОЕ НАПРЯЖЕНИЕ: -; ДРУГИЕ НАЗВАНИЯ ТОВАРА №: 576-PGB0010603MR PGB0010603MR; ВЕС ИЗДЕЛИЯ: 311,180 MG</t>
  </si>
  <si>
    <t>PGB1010603MR</t>
  </si>
  <si>
    <t>ДИОД ДЛЯ ПОДАВЛЕНИЯ СКАЧКОВ НАПРЯЖЕНИЯ, КАТЕГОРИЯ ПРОДУКТА: ПОДАВИТЕЛИ ЭСР / ДИОДЫ ДЛЯ ПОДАВЛЕНИЯ ПЕРЕХОДНЫХ СКАЧКОВ НАПРЯЖЕНИЯ; ПОЛЯРНОСТЬ: BIDIRECTIONAL, UNIDIRECTIONAL; РАБОЧЕЕ НАПРЯЖЕНИЕ: 3.3 V; КОЛИЧЕСТВО КАНАЛОВ: 2 CHANNEL; ТИП ВЫВОДОВ: SMD/SMT; УПАКОВКА / БЛОК: SOT-143; НАПРЯЖЕНИЕ ПРОБОЯ: 2.8 V; НАПРЯЖЕНИЕ ФИКСАЦИИ: 15 V; PPPM - ПИКОВОЕ РАССЕИВАНИЕ МОЩНОСТИ: 150 W; VЕСР - НАПРЯЖЕНИЕ ЭЛЕКТРОСТАТИЧЕСКОГО РАЗРЯДА ПРИ КОНТАКТЕ: 8 KV; VЕСР - НАПРЯЖЕНИЕ ЭЛЕКТРОСТАТИЧЕСКОГО РАЗРЯДА ПРИ ВОЗДУШНОМ ЗАЗОРЕ: 15 KV; CD - ЕМКОСТЬ ДИОДА: 10 PF; IПИ - ПИКОВЫЙ ИМПУЛЬСНЫЙ ТОК: 10 A; МИНИМАЛЬНАЯ РАБОЧАЯ ТЕМПЕРАТУРА: - 55 C; МАКСИМАЛЬНАЯ РАБОЧАЯ ТЕМПЕРАТУРА: + 125 C; СЕРИЯ: SR; УПАКОВКА: REEL; УПАКОВКА: CUT TAPE; УПАКОВКА: MOUSEREEL; РАЗМЕР ФАБРИЧНОЙ УПАКОВКИ: 3000; ВЕС ИЗДЕЛИЯ: 329,320 MG</t>
  </si>
  <si>
    <t>SR3.3.TCT</t>
  </si>
  <si>
    <t>ФОТОТРАНЗИСТОР</t>
  </si>
  <si>
    <t>ФОТОТРАНЗИСТОР, КАТЕГОРИЯ ПРОДУКТА: ФОТОТРАНЗИСТОРЫ, ОГРАНИЧЕНИЯ НА ДОСТАВКУ: , НА ДАННЫЙ МОМЕНТ MOUSER НЕ ПОСТАВЛЯЕТ ЭТУ ПРОДУКЦИЮ В ВАШ РЕГИОН. , ПРОДУКТ: PHOTOTRANSISTORS, УПАКОВКА / БЛОК: SIDE LOOKER, ВИД МОНТАЖА: SMD/SMT, ПИКОВАЯ ДЛИНА ВОЛНЫ: 940 NM, МАКСИМАЛЬНЫЙ ТОК КОЛЛЕКТОРА ВО ВКЛЮЧЕННОМ СОСТОЯНИИ: 1 MA, НАПРЯЖЕНИЕ КОЛЛЕКТОР-ЭМИТТЕР (VCEO), МАКС.: 30 V, НАПРЯЖЕНИЕ ПРОБОЯ КОЛЛЕКТОР-ЭМИТТЕР: 60 V, НАПРЯЖЕНИЕ НАСЫЩЕНИЯ КОЛЛЕКТОР-ЭМИТТЕР: 0.4 V, ТЕМНОВОЙ ТОК: 100 NA, ВРЕМЯ НАРАСТАНИЯ: 15 US, ВРЕМЯ СПАДА: 15 US, PD - РАССЕИВАНИЕ МОЩНОСТИ: 75 MW, МИНИМАЛЬНАЯ РАБОЧАЯ ТЕМПЕРАТУРА: - 25 C, МАКСИМАЛЬНАЯ РАБОЧАЯ ТЕМПЕРАТУРА: + 85 C, ВЫСОТА: 2.5 MM, ДЛИНА: 3.2 MM, ЦВЕТ/ФОРМА ЛИНЗЫ: BLACK, УПАКОВКА: REEL, ДЛИНА ВОЛНЫ: 940 NM, ШИРИНА: 1.6 MM, ЧУВСТВИТЕЛЬНЫЙ К ВЛАЖНОСТИ: YES, РАЗМЕР ФАБРИЧНОЙ УПАКОВКИ: 1500</t>
  </si>
  <si>
    <t>МИКРОСХЕМА ИНТЕРФЕЙСНАЯ, КАТЕГОРИЯ ПРОДУКТА: ИС ИНТЕРФЕЙСА LVDS, ТИП: RECEIVER, КОЛИЧЕСТВО ПРИЕМНИКОВ: 4 RECEIVER, ДИАПАЗОН ДАННЫХ: 100 MB/S, ТИП ВХОДА: LVDS, ТИП ВЫХОДА: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SOP-16, УПАКОВКА: TUBE, СЕРИЯ: SN65LVDS32, СРЕДСТВА РАЗРАБОТКИ: SN65LVDS31-32EVM, РАБОЧИЙ ТОК ИСТОЧНИКА ПИТАНИЯ: 18 MA, РАБОЧЕЕ НАПРЯЖЕНИЕ ПИТАНИЯ: - 0.5 V TO + 20 V, РАЗМЕР ФАБРИЧНОЙ УПАКОВКИ: 40, ВЕС ИЗДЕЛИЯ: 141.700 MG</t>
  </si>
  <si>
    <t>МИКРОСХЕМА ЛОГИЧЕСКАЯ, КАТЕГОРИЯ ПРОДУКТА: ТРАНСЛЯЦИЯ - УРОВНИ НАПРЯЖЕНИЯ; ТИП: BUS TRANSCEIVER; ВРЕМЯ ЗАДЕРЖКИ РАСПРОСТРАНЕНИЯ: 2.9 NS; НАПРЯЖЕНИЕ ПИТАНИЯ - МАКС.: 3.6 V; НАПРЯЖЕНИЕ ПИТАНИЯ - МИН.: 1.2 V; МИНИМАЛЬНАЯ РАБОЧАЯ ТЕМПЕРАТУРА: - 40 C; МАКСИМАЛЬНАЯ РАБОЧАЯ ТЕМПЕРАТУРА: + 85 C; ВИД МОНТАЖА: SMD/SMT; УПАКОВКА / БЛОК: TSSOP-16; СЕРИЯ: SN74AVC4T245; УПАКОВКА: REEL; УПАКОВКА: CUT TAPE; УПАКОВКА: MOUSEREEL; ДИАПАЗОН ДАННЫХ: 380 MB/S; ОСОБЕННОСТИ: PARTIAL POWER DOWN (IOFF), OVER-VOLTAGE TOLERANT INPUTS, OUTPUT ENABLE; ВЫХОДНОЙ ТОК ВЫСОКОГО УРОВНЯ: 12 MA; СЕМЕЙСТВО ЛОГИЧЕСКИХ ЭЛЕМЕНТОВ: 74AVC; ТИП ЛОГИКИ: CMOS; ВЫХОДНОЙ ТОК НИЗКОГО УРОВНЯ: 12 MA; ДИАПАЗОН РАБОЧИХ ТЕМПЕРАТУР: - 40 C TO + 85 C; ТИП ВЫХОДА: 3-STATE; РАЗМЕР ФАБРИЧНОЙ УПАКОВКИ: 2000; ВЕС ИЗДЕЛИЯ: 220 MG</t>
  </si>
  <si>
    <t>РЕЛЕ ТВЕРДОТЕЛЬНОЕ ДЛЯ МОНТАЖА НА ПЕЧАТНУЮ ПЛАТУ 60 В 500 МА</t>
  </si>
  <si>
    <t>РЕЛЕ ТВЕРДОТЕЛЬНОЕ ДЛЯ МОНТАЖА НА ПЕЧАТНУЮ ПЛАТУ 60 В 500 МА, КАТЕГОРИЯ ПРОДУКТА: ТВЕРДОТЕЛЬНЫЕ РЕЛЕ - ПЕЧАТНОГО МОНТАЖА; УПАКОВКА: REEL; УПАКОВКА: CUT TAPE; УПАКОВКА: MOUSEREEL; ВИД МОНТАЖА: PCB MOUNT; НОМИНАЛЬНЫЙ ТОК НАГРУЗКИ: 500 MA; НОМИНАЛЬНОЕ НАПРЯЖЕНИЕ НАГРУЗКИ: 60 VAC, 60 VDC; КОНФИГУРАЦИЯ КОНТАКТОВ РЕЛЕ: 1 FORM A (SPST-NO); ДИАПАЗОН УПРАВЛЯЮЩЕГО НАПРЯЖЕНИЯ: 1.25 VDC; УПАКОВКА / БЛОК: SOP-4; ТИП ВЫХОДА: PHOTO MOSFET; ВХОДНОЙ ТОК: 50 MA; МИНИМАЛЬНАЯ РАБОЧАЯ ТЕМПЕРАТУРА: - 40 C; МАКСИМАЛЬНАЯ РАБОЧАЯ ТЕМПЕРАТУРА: + 85 C; ДЛИНА: 4.4 MM; ШИРИНА: 4.3 MM; ВЫСОТА: 2.1 MM; СЕРИЯ: AQW-S; ФОРМА КОНТАКТА: SPST (1 FORM A); СПОСОБ ИЗОЛЯЦИИ ВХОДА ОТ ВЫХОДА: OPTOCOUPLER; НАПРЯЖЕНИЕ ИЗОЛЯЦИИ: 1.5 KV; ЧУВСТВИТЕЛЬНЫЙ К ВЛАЖНОСТИ: YES; ПРОДУКТ: SOLID STATE RELAYS; РАЗМЕР ФАБРИЧНОЙ УПАКОВКИ: 1000; ТИП ВЫВОДОВ: SMD/SMT; КОММЕРЧЕСКОЕ ОБОЗНАЧЕНИЕ: PHOTOMOS; ТИП: CONTROLLER; ВЕС ИЗДЕЛИЯ: 601,667 MG</t>
  </si>
  <si>
    <t>AQY212SX</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</si>
  <si>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FPGA - ПРОГРАММИРУЕМАЯ ВЕНТИЛЬНАЯ МАТРИЦА; СЕРИЯ: MAX 10 10M02; КОЛИЧЕСТВО ЛОГИЧЕСКИХ ЭЛЕМЕНТОВ: 2000 LE; КОЛИЧЕСТВО ВХОДОВ/ВЫХОДОВ: 101 I/O; РАБОЧЕЕ НАПРЯЖЕНИЕ ПИТАНИЯ: 3 V, 3.3 V; МИНИМАЛЬНАЯ РАБОЧАЯ ТЕМПЕРАТУРА: - 40 C; МАКСИМАЛЬНАЯ РАБОЧАЯ ТЕМПЕРАТУРА: + 100 C; ВИД МОНТАЖА: SMD/SMT; УПАКОВКА / БЛОК: EQFP-144; УПАКОВКА: TRAY; МАКСИМАЛЬНАЯ РАБОЧАЯ ЧАСТОТА: 450 MHZ; ЧУВСТВИТЕЛЬНЫЙ К ВЛАЖНОСТИ: YES; КОЛИЧЕСТВО БЛОКОВ ЛОГИЧЕСКИХ МАССИВОВ (LAB): 125 LAB; РАЗМЕР ФАБРИЧНОЙ УПАКОВКИ: 60; КОММЕРЧЕСКОЕ ОБОЗНАЧЕНИЕ: MAX; ДРУГИЕ НАЗВАНИЯ ТОВАРА №: 965252; ВЕС ИЗДЕЛИЯ: 6 G</t>
  </si>
  <si>
    <t>10M02SCE144I7G</t>
  </si>
  <si>
    <t>МИКРОСХЕМА ДЛЯ УПРАВЛЕНИЯ ПИТАНИЕМ, КАТЕГОРИЯ ПРОДУКТА: КОНТРОЛЬНЫЕ ЦЕПИ, ТИП: VOLTAGE SUPERVISORY, ВИД МОНТАЖА: SMD/SMT, УПАКОВКА / БЛОК: SOIC-8, ПОРОГОВОЕ НАПРЯЖЕНИЕ: 2.93 V, КОЛИЧЕСТВО КОНТРОЛИРУЕМЫХ ВХОДОВ: 1 INPUT, ТИП ВЫХОДА: ACTIVE LOW, PUSH-PULL, РУЧНОЙ СБРОС: MANUAL RESET, КОНТРОЛЬНЫЕ ТАЙМЕРЫ: WATCHDOG, ПЕРЕКЛЮЧЕНИЕ НА РЕЗЕРВНОЕ БАТАРЕЙНОЕ ПИТАНИЕ: NO BACKUP, ВРЕМЯ ЗАДЕРЖКИ СБРОСА: 200 MS, НАПРЯЖЕНИЕ ПИТАНИЯ - МАКС.: 5.5 V, МИНИМАЛЬНАЯ РАБОЧАЯ ТЕМПЕРАТУРА: - 40 C, МАКСИМАЛЬНАЯ РАБОЧАЯ ТЕМПЕРАТУРА: + 85 C, СЕРИЯ: ADM706, УПАКОВКА: TUBE, СИГНАЛЫ ВКЛЮЧЕНИЯ ЧИПА: NO CHIP ENABLE, ВЫСОТА: 1.5 MM, ДЛИНА: 5 MM, РАБОЧИЙ ТОК ИСТОЧНИКА ПИТАНИЯ: 250 UA, ПОРОГ ПОВЫШЕНИЯ НАПРЯЖЕНИЯ: 3 V, PD - РАССЕИВАНИЕ МОЩНОСТИ: 470 MW, ОБНАРУЖЕНИЕ СБОЯ ЭЛЕКТРОПИТАНИЯ: YES, НАПРЯЖЕНИЕ ПИТАНИЯ - МИН.: 4.75 V, ПОРОГ ПОНИЖЕНИЯ НАПРЯЖЕНИЯ: 2.85 V, ШИРИНА: 4 MM, ВЕС ИЗДЕЛИЯ: 540 MG</t>
  </si>
  <si>
    <t>ADM706SARZ-REEL7</t>
  </si>
  <si>
    <t>МИКРОСХЕМА ЦИФРО-АНАЛОГОВЫЙ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ЦИФРО-АНАЛОГОВЫЕ ПРЕОБРАЗОВАТЕЛИ (ЦАП); СЕРИЯ: ADV7123; РАЗРЕШЕНИЕ: 10 BIT; КОЛИЧЕСТВО КАНАЛОВ: 3 CHANNEL; ТИП ИНТЕРФЕЙСА: PARALLEL; МИНИМАЛЬНАЯ РАБОЧАЯ ТЕМПЕРАТУРА: - 40 C; МАКСИМАЛЬНАЯ РАБОЧАЯ ТЕМПЕРАТУРА: + 85 C; ВИД МОНТАЖА: SMD/SMT; УПАКОВКА / БЛОК: LQFP-48; УПАКОВКА: REEL; УПАКОВКА: CUT TAPE; УПАКОВКА: MOUSEREEL; ВЫСОТА: 1.4 MM; ДЛИНА: 7 MM; ЧУВСТВИТЕЛЬНЫЙ К ВЛАЖНОСТИ: YES; РАБОЧЕЕ НАПРЯЖЕНИЕ ПИТАНИЯ: 3 V TO 5.25 V; PD - РАССЕИВАНИЕ МОЩНОСТИ: 485 MW; РАЗМЕР ФАБРИЧНОЙ УПАКОВКИ: 2000; НАПРЯЖЕНИЕ ПИТАНИЯ - МАКС.: 5.25 V; НАПРЯЖЕНИЕ ПИТАНИЯ - МИН.: 3 V; ТИП: VIDEO ENCODER; ШИРИНА: 7 MM; ВЕС ИЗДЕЛИЯ: 181,700 MG</t>
  </si>
  <si>
    <t>ADV7123JSTZ240-RL</t>
  </si>
  <si>
    <t>МИКРОСХЕМА ДЛЯ УПРАВЛЕНИЯ ПИТАНИЕМ, КАТЕГОРИЯ ПРОДУКТА: LDO РЕГУЛЯТОРЫ НАПРЯЖЕНИЯ; ВИД МОНТАЖА: SMD/SMT; УПАКОВКА / БЛОК: SOT-223-3; ВЫХОДНОЕ НАПРЯЖЕНИЕ: 3.3 V; ВЫХОДНОЙ ТОК: 800 MA; КОЛИЧЕСТВО ВЫХОДОВ: 1 OUTPUT; ПОЛЯРНОСТЬ: POSITIVE; ТОК ПОКОЯ: 5 MA; ВХОДНОЕ НАПРЯЖЕНИЕ, МИН.: 2.6 V; ВХОДНОЕ НАПРЯЖЕНИЕ, МАКС.: 15 V; ПОДАВЛЕНИЕ ПУЛЬСАЦИЙ ПИТАНИЯ - ТИПИЧ.: 75 DB; ТИП ВЫХОДА: FIXED; МИНИМАЛЬНАЯ РАБОЧАЯ ТЕМПЕРАТУРА: - 40 C; МАКСИМАЛЬНАЯ РАБОЧАЯ ТЕМПЕРАТУРА: + 125 C; НАПРЯЖЕНИЕ ОТПУСКАНИЯ: 1.1 V; СЕРИЯ: SPX1117; УПАКОВКА: REEL; УПАКОВКА: CUT TAPE; УПАКОВКА: MOUSEREEL; НАПРЯЖЕНИЕ ОТПУСКАНИЯ - МАКС.: 1.3 V; ВЫСОТА: 1.6 MM; IB - ВХОДНОЙ ТОК СМЕЩЕНИЯ: -; ДЛИНА: 6.5 MM; НЕСТАБИЛЬНОСТЬ ВЫХОДНОГО НАПРЯЖЕНИЯ ИЛИ ТОКА: 3 MV; НЕСТАБИЛЬНОСТЬ ВЫХОДНОЙ НАГРУЗКИ: 6 MV; ДИАПАЗОН ВЫХОДНОГО НАПРЯЖЕНИЯ: 3.234 V TO 3.366 V; ПРОДУКТ: LDO VOLTAGE REGULATORS; ОПОРНОЕ НАПРЯЖЕНИЕ: 1.25 V; РАЗМЕР ФАБРИЧНОЙ УПАКОВКИ: 2500; ТИП: LOW POWER POSITIVE VOLTAGE REGULATOR; ТОЧНОСТЬ РЕГУЛИРОВАНИЯ НАПРЯЖЕНИЯ: 1 %; ШИРИНА: 3.5 MM; ВЕС ИЗДЕЛИЯ: 250 MG</t>
  </si>
  <si>
    <t>SPX1117M3-L-3-3/TR</t>
  </si>
  <si>
    <t>МИКРОКОНТРОЛЛЕР ARM, КАТЕГОРИЯ ПРОДУКТА: МИКРОКОНТРОЛЛЕРЫ ARM; СЕРИЯ: STM32H7; ВИД МОНТАЖА: SMD/SMT; УПАКОВКА / БЛОК: LQFP-100; ЯДРО: ARM CORTEX M7; РАЗМЕР ПРОГРАММНОЙ ПАМЯТИ: 2 MB; ШИРИНА ШИНЫ ДАННЫХ: 32 BIT; РАЗРЕШЕНИЕ АЦП: 3 X 16 BIT; МАКСИМАЛЬНАЯ ТАКТОВАЯ ЧАСТОТА: 480 MHZ; КОЛИЧЕСТВО ВХОДОВ/ВЫХОДОВ: 82 I/O; РАЗМЕР ОЗУ ДАННЫХ: 1 MB; НАПРЯЖЕНИЕ ПИТАНИЯ - МИН.: 1.71 V; НАПРЯЖЕНИЕ ПИТАНИЯ - МАКС.: 3.6 V; МИНИМАЛЬНАЯ РАБОЧАЯ ТЕМПЕРАТУРА: - 40 C; МАКСИМАЛЬНАЯ РАБОЧАЯ ТЕМПЕРАТУРА: + 85 C; УПАКОВКА: TRAY; РАЗРЕШЕНИЕ ЦАП: 12 BIT; ТИП ОЗУ ДАННЫХ: RAM; ВХОДНОЕ/ВЫХОДНОЕ НАПРЯЖЕНИЕ: 1.71 V TO 3.6 V; ТИП ИНТЕРФЕЙСА: CAN, I2C, SAI, SDIO, SPI, USART, USB; ЧУВСТВИТЕЛЬНЫЙ К ВЛАЖНОСТИ: YES; КОЛИЧЕСТВО КАНАЛОВ АЦП: 20 CHANNEL; ПРОДУКТ: MCU; ТИП ПАМЯТИ ПРОГРАММ: FLASH; РАЗМЕР ФАБРИЧНОЙ УПАКОВКИ: 540; КОММЕРЧЕСКОЕ ОБОЗНАЧЕНИЕ: STM32; КОНТРОЛЬНЫЕ ТАЙМЕРЫ: WATCHDOG TIMER, WINDOWED; ВЕС ИЗДЕЛИЯ: 681,440 MG</t>
  </si>
  <si>
    <t>STM32H743VIT6</t>
  </si>
  <si>
    <t>ФОТОЧУВСТВИТЕЛЬНАЯ МАТРИЦА,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</si>
  <si>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ФОТОЧУВСТВИТЕЛЬНАЯ МАТРИЦА,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ПРОДУКТА:ИНТЕГРАЛЬНЫЕ СХЕМЫ ПОВЕРХНОСТНОГО МОНТАЖА. МАКСИМАЛЬНАЯ МОЩНОСТЬ 300 МВТ, СИЛА ТОКА 300МА, ЧАСТОТНЫЙ ПЕРЕХОД 35 МГЦ, ДИАПОЗОН РАБОЧИХ ТЕМПЕРАТУР -55 С+150 С</t>
  </si>
  <si>
    <t>IMX265LQR-C</t>
  </si>
  <si>
    <t>SONY</t>
  </si>
  <si>
    <t>МИКРОСХЕМА ПАМЯТИ 32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</si>
  <si>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ПРОГРАММИРУЕМАЯ ЛОГИЧЕСКАЯ ИНТЕГРАЛЬНАЯ СХЕМА, КАТЕГОРИЯ ПРОДУКТА: ППВМ - КОНФИГУРАЦИОННАЯ ПАМЯТЬ; ТИП ПАМЯТИ: FLASH; РАЗМЕР ПАМЯТИ: 16 MBIT; МАКСИМАЛЬНАЯ РАБОЧАЯ ЧАСТОТА: 100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ЧУВСТВИТЕЛЬНЫЙ К ВЛАЖНОСТИ: YES; РАБОЧИЙ ТОК ИСТОЧНИКА ПИТАНИЯ: 100 A; СЕРИЯ: EPCQ; РАЗМЕР ФАБРИЧНОЙ УПАКОВКИ: 100; НАПРЯЖЕНИЕ ПИТАНИЯ - МАКС.: 3.6 V; НАПРЯЖЕНИЕ ПИТАНИЯ - МИН.: 2.7 V; КОММЕРЧЕСКОЕ ОБОЗНАЧЕНИЕ: ENPIRION; ДРУГИЕ НАЗВАНИЯ ТОВАРА №: 974763; ВЕС ИЗДЕЛИЯ: 50 MG</t>
  </si>
  <si>
    <t>EPCQ16ASI8N</t>
  </si>
  <si>
    <t>МИКРОСХЕМА ДЛЯ УПРАВЛЕНИЯ ПИТАНИЕМ, КАТЕГОРИЯ ПРОДУКТА: ИМПУЛЬСНЫЕ РЕГУЛЯТОРЫ НАПРЯЖЕНИЯ; ВИД МОНТАЖА: SMD/SMT; УПАКОВКА / БЛОК: QFN-16; ТОПОЛОГИЯ: BUCK; ВЫХОДНОЕ НАПРЯЖЕНИЕ: 1.8 V TO 3.3 V; ВЫХОДНОЙ ТОК: 1 A; КОЛИЧЕСТВО ВЫХОДОВ: 2 OUTPUT; ВХОДНОЕ НАПРЯЖЕНИЕ, МИН.: 2.4 V; ВХОДНОЕ НАПРЯЖЕНИЕ, МАКС.: 5.5 V; ЧАСТОТА ПЕРЕКЛЮЧЕНИЙ: 5 MHZ; МИНИМАЛЬНАЯ РАБОЧАЯ ТЕМПЕРАТУРА: - 40 C; МАКСИМАЛЬНАЯ РАБОЧАЯ ТЕМПЕРАТУРА: + 105 C; СЕРИЯ: EP53XX(X); УПАКОВКА: REEL; УПАКОВКА: CUT TAPE; УПАКОВКА: MOUSEREEL; СРЕДСТВА РАЗРАБОТКИ: EVB-EP53A8XQA; ВХОДНОЕ НАПРЯЖЕНИЕ: 2.4 V TO 5.5 V; НЕСТАБИЛЬНОСТЬ ВЫХОДНОЙ НАГРУЗКИ: 0.6 % / A; ЧУВСТВИТЕЛЬНЫЙ К ВЛАЖНОСТИ: YES; ОТКЛЮЧЕНИЕ: SHUTDOWN; РАЗМЕР ФАБРИЧНОЙ УПАКОВКИ: 1000; КОММЕРЧЕСКОЕ ОБОЗНАЧЕНИЕ: ENPIRION; ТИП: DC-DC VOLTAGE CONVERTER; ДРУГИЕ НАЗВАНИЯ ТОВАРА №: MPM3811GG-P; ВЕС ИЗДЕЛИЯ: 337 MG</t>
  </si>
  <si>
    <t>EP53A8HQA</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</si>
  <si>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ПРОДУКТА:ИС ИНТЕРФЕЙСА RS-422/RS-485; ВИД МОНТАЖА:SMD/SMT; УПАКОВКА / БЛОК: SOT-23-8; ФУНКЦИЯ: TRANSCEIVER; КОЛИЧЕСТВО ДРАЙВЕРОВ: 1 DRIVER; КОЛИЧЕСТВО ПРИЕМНИКОВ: 1 RECEIVER; ДИАПАЗОН ДАННЫХ:20 MB/S; НАПРЯЖЕНИЕ ПИТАНИЯ - МАКС.:3.465 V; НАПРЯЖЕНИЕ ПИТАНИЯ - МИН.: 3.135 V; МИНИМАЛЬНАЯ РАБОЧАЯ ТЕМПЕРАТУРА: - 40 C; МАКСИМАЛЬНАЯ РАБОЧАЯ ТЕМПЕРАТУРА:+ 85 C; УПАКОВКА: REEL; УПАКОВКА: CUT TAPE; УПАКОВКА: MOUSEREEL; ДУПЛЕКСНАЯ ПЕРЕДАЧА: HALF DUPLEX; ВХОДНОЕ НАПРЯЖЕНИЕ: 3.3 V; РАБОЧИЙ ТОК ИСТОЧНИКА ПИТАНИЯ: 1.7 MA; РАБОЧЕЕ НАПРЯЖЕНИЕ ПИТАНИЯ:3.3 V; ВЫХОДНОЕ НАПРЯЖЕНИЕ:1.5 V; PD - РАССЕИВАНИЕ МОЩНОСТИ: 777 MW; ПРОДУКТ:RS-422/RS-485 TRANSCEIVERS; ВРЕМЯ ЗАДЕРЖКИ РАСПРОСТРАНЕНИЯ: 50 NS; ОТКЛЮЧЕНИЕ:SHUTDOWN; РАЗМЕР ФАБРИЧНОЙ УПАКОВКИ:2500; ТИП: HIGH SPEED; ДРУГИЕ НАЗВАНИЯ ТОВАРА №:MAX3362</t>
  </si>
  <si>
    <t>МИКРОКОНТРОЛЛЕР ARM, КАТЕГОРИЯ ПРОДУКТА: МИКРОКОНТРОЛЛЕРЫ ARM; СЕРИЯ: SAM4S; ВИД МОНТАЖА: SMD/SMT; УПАКОВКА / БЛОК: LQFP-100; ЯДРО: ARM CORTEX M4; РАЗМЕР ПРОГРАММНОЙ ПАМЯТИ: 1 MB; ШИРИНА ШИНЫ ДАННЫХ: 32 BIT; РАЗРЕШЕНИЕ АЦП: 12 BIT; МАКСИМАЛЬНАЯ ТАКТОВАЯ ЧАСТОТА: 120 MHZ; КОЛИЧЕСТВО ВХОДОВ/ВЫХОДОВ: 79 I/O; РАЗМЕР ОЗУ ДАННЫХ: 128 KB; НАПРЯЖЕНИЕ ПИТАНИЯ - МИН.: 1.08 V; НАПРЯЖЕНИЕ ПИТАНИЯ - МАКС.: 1.32 V; МИНИМАЛЬНАЯ РАБОЧАЯ ТЕМПЕРАТУРА: - 40 C; МАКСИМАЛЬНАЯ РАБОЧАЯ ТЕМПЕРАТУРА: + 105 C; УПАКОВКА: TRAY; НАПРЯЖЕНИЕ ПИТАНИЯ ДЛЯ АНАЛОГОВЫХ УСТРОЙСТВ: 1.2 V; ВХОДНОЕ/ВЫХОДНОЕ НАПРЯЖЕНИЕ: 3.3 V; ЧУВСТВИТЕЛЬНЫЙ К ВЛАЖНОСТИ: YES; КОЛИЧЕСТВО ТАЙМЕРОВ/СЧЕТЧИКОВ: 6 TIMER; СЕРИЯ ПРОЦЕССОРА: AT91SAM; РАЗМЕР ФАБРИЧНОЙ УПАКОВКИ: 90; ВЕС ИЗДЕЛИЯ: 3,669 G</t>
  </si>
  <si>
    <t>ATSAM4S16CA-AU</t>
  </si>
  <si>
    <t>СВЕТОДИОД НАКЛАДНОГО МОНТАЖА, КАТЕГОРИЯ ПРОДУКТА: СТАНДАРТНЫЕ СВЕТОДИОДЫ - НАКЛАДНОГО МОНТАЖА; ПРОДУКТ: GREEN LEDS; ОРИЕНТАЦИЯ: TOP VIEW; ЦВЕТ ОСВЕЩЕНИЯ: GREEN; IF - ПРЯМОЙ ТОК: 20 MA; VF - ПРЯМОЕ НАПРЯЖЕНИЕ: 2.2 V; ДЛИНА ВОЛНЫ/ЦВЕТОВАЯ ТЕМПЕРАТУРА: 568 NM; ИНТЕНСИВНОСТЬ ОСВЕЩЕНИЯ: 25 MCD; УГОЛ ОБЗОРА: 120 DEG; НОМИНАЛЬНАЯ МОЩНОСТЬ: 62.5 MW; ДЛИНА: 1.6 MM; ВЫСОТА: 0.7 MM; ШИРИНА: 0.8 MM; МИНИМАЛЬНАЯ РАБОЧАЯ ТЕМПЕРАТУРА: - 40 C; МАКСИМАЛЬНАЯ РАБОЧАЯ ТЕМПЕРАТУРА: + 85 C; ЦВЕТ ЛИНЗЫ: COLORLESS; РАЗМЕРЫ ЛИНЗЫ: 1.25 MM X 0.6 MM; ФОРМА ЛИНЗЫ: RECTANGULAR; СВЕТОСИЛА ОБЪЕКТИВА: WATER CLEAR; ЧУВСТВИТЕЛЬНЫЙ К ВЛАЖНОСТИ: YES; ВИД МОНТАЖА: SMD/SMT; РАЗМЕР ФАБРИЧНОЙ УПАКОВКИ: 2000; ВЕС ИЗДЕЛИЯ: 1 MG</t>
  </si>
  <si>
    <t>APHM1608SGCT</t>
  </si>
  <si>
    <t>МИКРОСХЕМА ПАМЯТИ 128 МБИТ, КАТЕГОРИЯ ПРОДУКТА: ФЛЕШ-ПАМЯТЬ NOR; ВИД МОНТАЖА: SMD/SMT; УПАКОВКА / БЛОК: WDFN-8; СЕРИЯ: MT25QL; РАЗМЕР ПАМЯТИ: 128 MBIT; НАПРЯЖЕНИЕ ПИТАНИЯ - МИН.: 2.7 V; НАПРЯЖЕНИЕ ПИТАНИЯ - МАКС.: 3.6 V;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УПАКОВКА: TRAY; ЧУВСТВИТЕЛЬНЫЙ К ВЛАЖНОСТИ: YES; БЫСТРОДЕЙСТВИЕ: 133 MHZ; РАЗМЕР ФАБРИЧНОЙ УПАКОВКИ: 1920; НАПРЯЖЕНИЕ ПИТАНИЯ - МАКС.: 35 MA; ВЕС ИЗДЕЛИЯ: 4 G</t>
  </si>
  <si>
    <t>МИКРОСХЕМА ДЛЯ УПРАВЛЕНИЯ ПИТАНИЕМ, КАТЕГОРИЯ ПРОДУКТА: ADI; ТОРГОВАЯ МАРКА: ANALOG DEVICES</t>
  </si>
  <si>
    <t>РЕЗИСТОРНАЯ СБОРКА 4Х31 МВТ, КАТЕГОРИЯ ПРОДУКТА: РЕЗИСТОРНЫЕ СБОРКИ И МАССИВЫ, УПАКОВКА: CUT TAPE, УПАКОВКА: MOUSEREEL, УПАКОВКА: REEL, СЕРИЯ: CAY10, ПРОДУКТ: ARRAYS, ТИП ВЫВОДОВ: SMD/SMT, ЗНАЧЕНИЯ РЕЗИСТОРА: 4.7 KOHMS, ДОПУСТИМОЕ ОТКЛОНЕНИЕ: 5 %, ТИП ЦЕПИ: ISOLATED, КОЛИЧЕСТВО РЕЗИСТОРОВ: 4, КОЛИЧЕСТВО КОНТАКТОВ: 8, ТЕМПЕРАТУРНЫЙ КОЭФФИЦИЕНТ: 250 PPM / C, МИНИМАЛЬНАЯ РАБОЧАЯ ТЕМПЕРАТУРА: - 55 C, МАКСИМАЛЬНАЯ РАБОЧАЯ ТЕМПЕРАТУРА: + 125 C, УПАКОВКА / БЛОК: 0804 (2010 METRIC), ДЛИНА: 2 MM, ШИРИНА: 1 MM, ВЫСОТА: 0.35 MM, ДИАПАЗОН РАБОЧИХ ТЕМПЕРАТУР: - 55 C TO + 125 C, ТИП: CHIP RESISTOR ARRAY, ТЕХНОЛОГИЯ POWER OVER ETHERNET (POE): 0.0625 W, РАЗМЕР ФАБРИЧНОЙ УПАКОВКИ: 10000, ВЕС ИЗДЕЛИЯ: 29 MG</t>
  </si>
  <si>
    <t>CAY10-472J4LF</t>
  </si>
  <si>
    <t>ДИОД ШОТТКИ, ДИОД ВЫПРЯМИТЕЛЬ, ВЫПРЯМИТЕЛЬНЫЙ ДИОД ШОТТКИ, ДЛЯ КОМПЬЮТЕРНЫХ СИСТЕМ). НЕ ИМЕЕТ ФУНКЦИИ ШИФРОВАНИЯ И КРИПТОГРАФИИ, ИСП. В ЭЛЕКТРОННЫХ УСТРОЙСТВАХ ОБЩЕГРАЖДАНСКОГО НАЗНАЧЕНИЯ . (ОБОРУДОВАНИЕ ДЛЯ АВТОМАТИЗАЦИИ ПРОМЫШЛЕННЫХ ПРЕДПРИЯТИЙ,КОМПЬЮТЕРНЫХ СИСТЕМ).</t>
  </si>
  <si>
    <t>ДИОД ШОТТКИ, КАТЕГОРИЯ ПРОДУКТА: ДИОДЫ И ВЫПРЯМИТЕЛИ ШОТТКИ; ПРОДУКТ: SCHOTTKY DIODES; ВИД МОНТАЖА: SMD/SMT; УПАКОВКА / БЛОК: POWERDI5-3; КОНФИГУРАЦИЯ: SINGLE DUAL ANODE; ТЕХНОЛОГИЯ: SI; IF - ПРЯМОЙ ТОК: 7 A; VRRM - ПОВТОРЯЮЩЕЕСЯ ОБРАТНОЕ НАПРЯЖЕНИЕ: 60 V; VF - ПРЯМОЕ НАПРЯЖЕНИЕ: 620 MV; IFSM - УДАРНЫЙ ПРЯМОЙ ТОК: 275 A; IR - ОБРАТНЫЙ ТОК : 200 UA; МИНИМАЛЬНАЯ РАБОЧАЯ ТЕМПЕРАТУРА: - 65 C; МАКСИМАЛЬНАЯ РАБОЧАЯ ТЕМПЕРАТУРА: + 150 C; СЕРИЯ: PDS560; УПАКОВКА: REEL; УПАКОВКА: CUT TAPE; УПАКОВКА: MOUSEREEL; ВЫСОТА: 1.15 MM; ДЛИНА: 4.05 MM; РАЗМЕР ФАБРИЧНОЙ УПАКОВКИ: 5000; ТИП: SCHOTTKY DIODE; ШИРИНА: 5.45 MM; ВЕС ИЗДЕЛИЯ: 96 MG</t>
  </si>
  <si>
    <t>ДИОД ШОТТКИ, КАТЕГОРИЯ ПРОДУКТА: ДИОДЫ И ВЫПРЯМИТЕЛИ ШОТТКИ; ПРОДУКТ: SCHOTTKY DIODES; ВИД МОНТАЖА: SMD/SMT; УПАКОВКА / БЛОК: SOT-23-3; КОНФИГУРАЦИЯ: DUAL SERIES; ТЕХНОЛОГИЯ: SI; IF - ПРЯМОЙ ТОК: 200 MA; VRRM - ПОВТОРЯЮЩЕЕСЯ ОБРАТНОЕ НАПРЯЖЕНИЕ: 40 V; VF - ПРЯМОЕ НАПРЯЖЕНИЕ: 1 V; IFSM - УДАРНЫЙ ПРЯМОЙ ТОК: 600 MA; IR - ОБРАТНЫЙ ТОК : 100 NA; МИНИМАЛЬНАЯ РАБОЧАЯ ТЕМПЕРАТУРА: - 55 C; МАКСИМАЛЬНАЯ РАБОЧАЯ ТЕМПЕРАТУРА: + 125 C; СЕРИЯ: BASXX; УПАКОВКА: REEL; УПАКОВКА: CUT TAPE; УПАКОВКА: MOUSEREEL; PD - РАССЕИВАНИЕ МОЩНОСТИ: 200 MW; РАЗМЕР ФАБРИЧНОЙ УПАКОВКИ: 15000; ВЕС ИЗДЕЛИЯ: 8 MG</t>
  </si>
  <si>
    <t>ВЫПРЯМИТЕЛЬНЫЙ ДИОД, КАТЕГОРИЯ ПРОДУКТА: ВЫПРЯМИТЕЛИ; ВИД МОНТАЖА: THROUGH HOLE; УПАКОВКА / БЛОК: SOD-57; VR - ОБРАТНОЕ НАПРЯЖЕНИЕ: 1.6 KV; IF - ПРЯМОЙ ТОК: 1 A; ТИП: FAST RECOVERY RECTIFIERS; КОНФИГУРАЦИЯ: SINGLE; VF - ПРЯМОЕ НАПРЯЖЕНИЕ: 3.4 V; МАКСИМАЛЬНЫЙ ТОК ПЕРЕГРУЗКИ: 30 A; IR - ОБРАТНЫЙ ТОК : 5 UA; ВРЕМЯ ВОССТАНОВЛЕНИЯ: 75 NS; МИНИМАЛЬНАЯ РАБОЧАЯ ТЕМПЕРАТУРА: - 55 C; МАКСИМАЛЬНАЯ РАБОЧАЯ ТЕМПЕРАТУРА: + 175 C; СЕРИЯ: SF1X00; УПАКОВКА: REEL; УПАКОВКА: CUT TAPE; ВЫСОТА: 3.6 MM; ДЛИНА: 4.2 MM; PD - РАССЕИВАНИЕ МОЩНОСТИ: -; ПРОДУКТ: RECTIFIERS; РАЗМЕР ФАБРИЧНОЙ УПАКОВКИ: 25000; ШИРИНА: 3.6 MM; ВЕС ИЗДЕЛИЯ: 370 MG</t>
  </si>
  <si>
    <t>SF1600-TR</t>
  </si>
  <si>
    <t>ТРАНЗИСТОР МОП 405 ВТ, ТРАНЗИСТОР МОП 391 ВТ, МОП-ТРАНЗИСТОР 1,25 ВТ, ТРАНЗИСТОР БИПОЛЯРНЫЙ 2 ВТ, ТРАНЗИСТОР МОП 230 ВТ</t>
  </si>
  <si>
    <t>ТРАНЗИСТОР МОП 405 ВТ, КАТЕГОРИЯ ПРОДУКТА: МОП-ТРАНЗИСТОР, ТЕХНОЛОГИЯ: SI, ВИД МОНТАЖА: SMD/SMT, УПАКОВКА / БЛОК: TO-263-3, ПОЛЯРНОСТЬ ТРАНЗИСТОРА: N-CHANNEL, КОЛИЧЕСТВО КАНАЛОВ: 1 CHANNEL, VDS - НАПРЯЖЕНИЕ ПРОБОЯ СТОК-ИСТОК: 100 V, ID - НЕПРЕРЫВНЫЙ ТОК УТЕЧКИ: 120 A, RDS ВКЛ - СОПРОТИВЛЕНИЕ СТОК-ИСТОК: 4.8 MOHMS, VGS - НАПРЯЖЕНИЕ ЗАТВОР-ИСТОК: - 20 V, + 20 V, VGS TH - ПОРОГОВОЕ НАПРЯЖЕНИЕ ЗАТВОР-ИСТОК : 3 V, QG - ЗАРЯД ЗАТВОРА: 196 NC, МИНИМАЛЬНАЯ РАБОЧАЯ ТЕМПЕРАТУРА: - 55 C, МАКСИМАЛЬНАЯ РАБОЧАЯ ТЕМПЕРАТУРА: + 175 C, PD - РАССЕИВАНИЕ МОЩНОСТИ: 405 W, КАНАЛЬНЫЙ РЕЖИМ: ENHANCEMENT, УПАКОВКА: CUT TAPE, УПАКОВКА: MOUSEREEL, УПАКОВКА: REEL, КОНФИГУРАЦИЯ: SINGLE, ТИП ТРАНЗИСТОРА: 1 N-CHANNEL, ВРЕМЯ СПАДА: 69 NS, ВРЕМЯ НАРАСТАНИЯ: 65 NS, РАЗМЕР ФАБРИЧНОЙ УПАКОВКИ: 800, ТИПИЧНОЕ ВРЕМЯ ЗАДЕРЖКИ ВЫКЛЮЧЕНИЯ: 127 NS, ТИПИЧНОЕ ВРЕМЯ ЗАДЕРЖКИ ПРИ ВКЛЮЧЕНИИ: 41 NS, ДРУГИЕ НАЗВАНИЯ ТОВАРА №: 934067369118, ВЕС ИЗДЕЛИЯ: 4 G</t>
  </si>
  <si>
    <t>PSMN4R8-100BSEJ</t>
  </si>
  <si>
    <t>ТРАНЗИСТОР МОП 391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650 V; ID - НЕПРЕРЫВНЫЙ ТОК УТЕЧКИ: 43.3 A; RDS ВКЛ - СОПРОТИВЛЕНИЕ СТОК-ИСТОК: 72 MOHMS; VGS - НАПРЯЖЕНИЕ ЗАТВОР-ИСТОК: - 20 V, + 20 V; VGS TH - ПОРОГОВОЕ НАПРЯЖЕНИЕ ЗАТВОР-ИСТОК : 3.5 V; QG - ЗАРЯД ЗАТВОРА: 167 NC; МИНИМАЛЬНАЯ РАБОЧАЯ ТЕМПЕРАТУРА: - 55 C; МАКСИМАЛЬНАЯ РАБОЧАЯ ТЕМПЕРАТУРА: + 150 C; PD - РАССЕИВАНИЕ МОЩНОСТИ: 391 W; КАНАЛЬНЫЙ РЕЖИМ: ENHANCEMENT; КОММЕРЧЕСКОЕ ОБОЗНАЧЕНИЕ: COOLMOS; УПАКОВКА: TUBE; КОНФИГУРАЦИЯ: SINGLE; ВРЕМЯ СПАДА: 6 NS; ВЫСОТА: 21.1 MM; ДЛИНА: 16.13 MM; ВРЕМЯ НАРАСТАНИЯ: 18 NS; СЕРИЯ: COOLMOS CFD2; РАЗМЕР ФАБРИЧНОЙ УПАКОВКИ: 240; ТИП ТРАНЗИСТОРА: 1 N-CHANNEL; ТИПИЧНОЕ ВРЕМЯ ЗАДЕРЖКИ ВЫКЛЮЧЕНИЯ: 85 NS; ТИПИЧНОЕ ВРЕМЯ ЗАДЕРЖКИ ПРИ ВКЛЮЧЕНИИ: 20 NS; ШИРИНА: 5.21 MM; ДРУГИЕ НАЗВАНИЯ ТОВАРА №: SP000745036 IPW65R8CFDXK IPW65R080CFDFKSA1; ВЕС ИЗДЕЛИЯ: 6 G</t>
  </si>
  <si>
    <t>IPW65R080CFD</t>
  </si>
  <si>
    <t>МОП-ТРАНЗИСТОР 1,25 ВТ, КАТЕГОРИЯ ПРОДУКТА: МОП-ТРАНЗИСТОР, ТЕХНОЛОГИЯ: SI, ВИД МОНТАЖА: SMD/SMT, УПАКОВКА / БЛОК: SOT-23-3, ПОЛЯРНОСТЬ ТРАНЗИСТОРА: P-CHANNEL, КОЛИЧЕСТВО КАНАЛОВ: 1 CHANNEL, VDS - НАПРЯЖЕНИЕ ПРОБОЯ СТОК-ИСТОК: 30 V, ID - НЕПРЕРЫВНЫЙ ТОК УТЕЧКИ: 2.3 A, RDS ВКЛ - СОПРОТИВЛЕНИЕ СТОК-ИСТОК: 270 MOHMS, VGS - НАПРЯЖЕНИЕ ЗАТВОР-ИСТОК: - 20 V, + 20 V, VGS TH - ПОРОГОВОЕ НАПРЯЖЕНИЕ ЗАТВОР-ИСТОК : - 4 V, QG - ЗАРЯД ЗАТВОРА: 2 NC, МИНИМАЛЬНАЯ РАБОЧАЯ ТЕМПЕРАТУРА: - 55 C, МАКСИМАЛЬНАЯ РАБОЧАЯ ТЕМПЕРАТУРА: + 150 C, PD - РАССЕИВАНИЕ МОЩНОСТИ: 1.25 W, КАНАЛЬНЫЙ РЕЖИМ: ENHANCEMENT, УПАКОВКА: CUT TAPE, УПАКОВКА: MOUSEREEL, УПАКОВКА: REEL, КОНФИГУРАЦИЯ: SINGLE, ВЫСОТА: 1.1 MM, ДЛИНА: 2.9 MM, ТИП ТРАНЗИСТОРА: 1 P-CHANNEL, ШИРИНА: 1.3 MM, РАЗМЕР ФАБРИЧНОЙ УПАКОВКИ: 3000, ВЕС ИЗДЕЛИЯ: 8 MG</t>
  </si>
  <si>
    <t>ТРАНЗИСТОР БИПОЛЯРНЫЙ 2 ВТ, КАТЕГОРИЯ ПРОДУКТА: МОП-ТРАНЗИСТОР; ТЕХНОЛОГИЯ: SI; ВИД МОНТАЖА: SMD/SMT; УПАКОВКА / БЛОК: SOIC-8; ПОЛЯРНОСТЬ ТРАНЗИСТОРА: N-CHANNEL; КОЛИЧЕСТВО КАНАЛОВ: 2 CHANNEL; VDS - НАПРЯЖЕНИЕ ПРОБОЯ СТОК-ИСТОК: 30 V; ID - НЕПРЕРЫВНЫЙ ТОК УТЕЧКИ: 6.5 A; RDS ВКЛ - СОПРОТИВЛЕНИЕ СТОК-ИСТОК: 46 MOHMS; VGS - НАПРЯЖЕНИЕ ЗАТВОР-ИСТОК: - 20 V, + 20 V; QG - ЗАРЯД ЗАТВОРА: 22 NC; МИНИМАЛЬНАЯ РАБОЧАЯ ТЕМПЕРАТУРА: - 55 C; МАКСИМАЛЬНАЯ РАБОЧАЯ ТЕМПЕРАТУРА: + 150 C; PD - РАССЕИВАНИЕ МОЩНОСТИ: 2 W; КАНАЛЬНЫЙ РЕЖИМ: ENHANCEMENT; УПАКОВКА: TUBE; КОНФИГУРАЦИЯ: DUAL; ВРЕМЯ СПАДА: 17 NS; ВЫСОТА: 1.75 MM; ДЛИНА: 4.9 MM; ВРЕМЯ НАРАСТАНИЯ: 8.9 NS; РАЗМЕР ФАБРИЧНОЙ УПАКОВКИ: 3800; ТИП ТРАНЗИСТОРА: 2 N-CHANNEL; ТИП: POWER MOSFET; ТИПИЧНОЕ ВРЕМЯ ЗАДЕРЖКИ ВЫКЛЮЧЕНИЯ: 26 NS; ТИПИЧНОЕ ВРЕМЯ ЗАДЕРЖКИ ПРИ ВКЛЮЧЕНИИ: 8.1 NS; ШИРИНА: 3.9 MM; ДРУГИЕ НАЗВАНИЯ ТОВАРА №: SP001566122; ВЕС ИЗДЕЛИЯ: 540 MG</t>
  </si>
  <si>
    <t>IRF7313PBF</t>
  </si>
  <si>
    <t>ТРАНЗИСТОР МОП 230 ВТ, КАТЕГОРИЯ ПРОДУКТА: МОП-ТРАНЗИСТОР; ТЕХНОЛОГИЯ: SI; ВИД МОНТАЖА: SMD/SMT; УПАКОВКА / БЛОК: TO-263-3; ПОЛЯРНОСТЬ ТРАНЗИСТОРА: N-CHANNEL; КОЛИЧЕСТВО КАНАЛОВ: 1 CHANNEL; VDS - НАПРЯЖЕНИЕ ПРОБОЯ СТОК-ИСТОК: 75 V; ID - НЕПРЕРЫВНЫЙ ТОК УТЕЧКИ: 128 A; RDS ВКЛ - СОПРОТИВЛЕНИЕ СТОК-ИСТОК: 5.8 MOHMS; VGS - НАПРЯЖЕНИЕ ЗАТВОР-ИСТОК: - 20 V, + 20 V; VGS TH - ПОРОГОВОЕ НАПРЯЖЕНИЕ ЗАТВОР-ИСТОК : 4 V; QG - ЗАРЯД ЗАТВОРА: 110 NC; МИНИМАЛЬНАЯ РАБОЧАЯ ТЕМПЕРАТУРА: - 55 C; МАКСИМАЛЬНАЯ РАБОЧАЯ ТЕМПЕРАТУРА: + 175 C; PD - РАССЕИВАНИЕ МОЩНОСТИ: 230 W; КАНАЛЬНЫЙ РЕЖИМ: ENHANCEMENT; УПАКОВКА: REEL; УПАКОВКА: CUT TAPE; КОНФИГУРАЦИЯ: SINGLE; ВРЕМЯ СПАДА: 65 NS; КРУТИЗНА ХАРАКТЕРИСТИКИ ПРЯМОЙ ПЕРЕДАЧИ - МИН.: 320 S; ВЫСОТА: 4.4 MM; ДЛИНА: 10 MM; ВРЕМЯ НАРАСТАНИЯ: 64 NS; РАЗМЕР ФАБРИЧНОЙ УПАКОВКИ: 800; ТИП ТРАНЗИСТОРА: 1 N-CHANNEL; ШИРИНА: 9.25 MM; ДРУГИЕ НАЗВАНИЯ ТОВАРА №: IRFS3307ZTRLPBF SP001565042; ВЕС ИЗДЕЛИЯ: 4 G</t>
  </si>
  <si>
    <t>IRFS3307ZTRLPBF</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</si>
  <si>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5.5 V; КОЛИЧЕСТВО КАНАЛОВ: 4 CHANNEL; ТИП ВЫВОДОВ: SMD/SMT; УПАКОВКА / БЛОК: USON-10; НАПРЯЖЕНИЕ ПРОБОЯ: 6 V; НАПРЯЖЕНИЕ ФИКСАЦИИ: 10 V; PPPM - ПИКОВОЕ РАССЕИВАНИЕ МОЩНОСТИ: 40 W; VЕСР - НАПРЯЖЕНИЕ ЭЛЕКТРОСТАТИЧЕСКОГО РАЗРЯДА ПРИ КОНТАКТЕ: 12 KV; VЕСР - НАПРЯЖЕНИЕ ЭЛЕКТРОСТАТИЧЕСКОГО РАЗРЯДА ПРИ ВОЗДУШНОМ ЗАЗОРЕ: 15 KV; CD - ЕМКОСТЬ ДИОДА: 0.5 PF; IПИ - ПИКОВЫЙ ИМПУЛЬСНЫЙ ТОК: 5 A; МИНИМАЛЬНАЯ РАБОЧАЯ ТЕМПЕРАТУРА: - 40 C; МАКСИМАЛЬНАЯ РАБОЧАЯ ТЕМПЕРАТУРА: + 125 C; СЕРИЯ: TPD4E05U06; УПАКОВКА: REEL; УПАКОВКА: CUT TAPE; УПАКОВКА: MOUSEREEL; РАЗМЕР ФАБРИЧНОЙ УПАКОВКИ: 3000; ВЕС ИЗДЕЛИЯ: 29 MG</t>
  </si>
  <si>
    <t>TPD4E05U06DQAR</t>
  </si>
  <si>
    <t>МИКРОСХЕМА ДЛЯ УПРАВЛЕНИЯ ПИТАНИЕМ, КАТЕГОРИЯ ПРОДУКТА: УПРАВЛЕНИЕ ПИТАНИЕМ ОТ БАТАРЕЙ; ПРОДУКТ: CHARGE MANAGEMENT; ТИП БАТАРЕИ: LIFEPO4, LI-ION; ВЫХОДНОЙ ТОК: 2.5 A; РАБОЧЕЕ НАПРЯЖЕНИЕ ПИТАНИЯ: 7.5 V; УПАКОВКА / БЛОК: TSSOP-16; ВИД МОНТАЖА: SMD/SMT; СЕРИЯ: LT8584; УПАКОВКА: TUBE; СРЕДСТВА РАЗРАБОТКИ: -; ВЫСОТА: 1.1 MM; РАЗМЕР ФАБРИЧНОЙ УПАКОВКИ: 95; ВЕС ИЗДЕЛИЯ: 3 G</t>
  </si>
  <si>
    <t>LT8584IFE#PBF</t>
  </si>
  <si>
    <t>МИКРОСХЕМА ДЛЯ УПРАВЛЕНИЯ ПИТАНИЕМ, КАТЕГОРИЯ ПРОДУКТА: ИС ПЕРЕКЛЮЧАТЕЛЯ ЭЛЕКТРОПИТАНИЯ – РАСПРЕДЕЛЕНИЕ ЭЛЕКТРОПИТАНИЯ; ТИП: LOAD SWITCH; КОЛИЧЕСТВО ВЫХОДОВ: 1 OUTPUT; ВЫХОДНОЙ ТОК: 20 MA; ОГРАНИЧЕНИЕ ТОКА: 50 MA; СОПРОТИВЛЕНИЕ ВО ВКЛЮЧЕННОМ СОСТОЯНИИ - МАКС.: 1.2 OHMS; ВРЕМЯ ВКЛЮЧЕНИЯ - МАКС.: 50 US; ВРЕМЯ ОТКЛЮЧЕНИЯ - МАКС.: 500 NS; РАБОЧЕЕ НАПРЯЖЕНИЕ ПИТАНИЯ: 1.8 V TO 5.5 V; МИНИМАЛЬНАЯ РАБОЧАЯ ТЕМПЕРАТУРА: - 40 C; МАКСИМАЛЬНАЯ РАБОЧАЯ ТЕМПЕРАТУРА: + 85 C; ВИД МОНТАЖА: SMD/SMT; УПАКОВКА / БЛОК: SC-70-5; СЕРИЯ: FPF2002; УПАКОВКА: REEL; УПАКОВКА: CUT TAPE; УПАКОВКА: MOUSEREEL; PD - РАССЕИВАНИЕ МОЩНОСТИ: 250 MW; ПРОДУКТ: LOAD SWITCHES; РАЗМЕР ФАБРИЧНОЙ УПАКОВКИ: 3000; НАПРЯЖЕНИЕ ПИТАНИЯ - МАКС.: 5.5 V; НАПРЯЖЕНИЕ ПИТАНИЯ - МИН.: 1.8 V; ВЕС ИЗДЕЛИЯ: 20 MG</t>
  </si>
  <si>
    <t>FPF2002</t>
  </si>
  <si>
    <t>МИКРОСХЕМА ДЛЯ УПРАВЛЕНИЯ ПИТАНИЕМ, КАТЕГОРИЯ ПРОДУКТА: ИС ПЕРЕКЛЮЧАТЕЛЯ ЭЛЕКТРОПИТАНИЯ – РАСПРЕДЕЛЕНИЕ ЭЛЕКТРОПИТАНИЯ; ТИП: LOAD SWITCH; КОЛИЧЕСТВО ВЫХОДОВ: 1 OUTPUT; ВЫХОДНОЙ ТОК: 50 MA; ОГРАНИЧЕНИЕ ТОКА: 200 MA; СОПРОТИВЛЕНИЕ ВО ВКЛЮЧЕННОМ СОСТОЯНИИ - МАКС.: 200 MOHMS; ВРЕМЯ ВКЛЮЧЕНИЯ - МАКС.: 25 US; ВРЕМЯ ОТКЛЮЧЕНИЯ - МАКС.: 50 US; РАБОЧЕЕ НАПРЯЖЕНИЕ ПИТАНИЯ: 1.8 V TO 5.5 V; МИНИМАЛЬНАЯ РАБОЧАЯ ТЕМПЕРАТУРА: - 40 C; МАКСИМАЛЬНАЯ РАБОЧАЯ ТЕМПЕРАТУРА: + 85 C; ВИД МОНТАЖА: SMD/SMT; УПАКОВКА / БЛОК: SOT-23-5; СЕРИЯ: FPF2102; УПАКОВКА: REEL; УПАКОВКА: CUT TAPE; УПАКОВКА: MOUSEREEL; PD - РАССЕИВАНИЕ МОЩНОСТИ: 667 MW; ПРОДУКТ: LOAD SWITCHES; РАЗМЕР ФАБРИЧНОЙ УПАКОВКИ: 3000; НАПРЯЖЕНИЕ ПИТАНИЯ - МАКС.: 5.5 V; НАПРЯЖЕНИЕ ПИТАНИЯ - МИН.: 1.8 V; ВЕС ИЗДЕЛИЯ: 6,300 MG</t>
  </si>
  <si>
    <t>FPF2102</t>
  </si>
  <si>
    <t>МИНИАТЮРНЫЙ ЭЛЕКТРОННЫЙ КОМПОНЕНТ: ИМПУЛЬСНЫЙ ТРАНСФОРМАТОР. НОМИНАЛЬНАЯ МОЩНОСТЬ ДО 1 КВТ. (ОБОРУДОВАНИЕ ДЛЯ АВТОМАТИЗАЦИИ ПРОМЫШЛЕННЫХ ПРЕДПРИЯТИЙ, КОМПЬЮТЕРНЫХ СИСТЕМ).</t>
  </si>
  <si>
    <t>МИНИАТЮРНЫЙ ЭЛЕКТРОННЫЙ КОМПОНЕНТ: ИМПУЛЬСНЫЙ ТРАНСФОРМАТОР. НОМИНАЛЬНАЯ МОЩНОСТЬ ДО 1 КВТ. (ОБОРУДОВАНИЕ ДЛЯ АВТОМАТИЗАЦИИ ПРОМЫШЛЕННЫХ ПРЕДПРИЯТИЙ, КОМПЬЮТЕРНЫХ СИСТЕМ)., КАТЕГОРИЯ ПРОДУКТА: ИМПУЛЬСНЫЕ ТРАНСФОРМАТОРЫ; ИНДУКТИВНОСТЬ: 3.3 MH; МОЩНОСТЬ 0,5ВТ. ДЛИНА: 8.64 MM; ШИРИНА: 6.73 MM; ВЫСОТА: 2.49 MM; НАПРЯЖЕНИЕ ИЗОЛЯЦИИ: 1500 VRMS; МАКСИМАЛЬНАЯ РАБОЧАЯ ТЕМПЕРАТУРА: + 130 C; МИНИМАЛЬНАЯ РАБОЧАЯ ТЕМПЕРАТУРА: - 40 C; ДИАПАЗОН РАБОЧИХ ТЕМПЕРАТУР: - 40 C TO + 130 C; УПАКОВКА: REEL; УПАКОВКА: CUT TAPE; УПАКОВКА: MOUSEREEL; ПРОДУКТ: GATE DRIVE; РАЗМЕР ФАБРИЧНОЙ УПАКОВКИ: 400; ТИП ВЫВОДОВ: SMD/SMT</t>
  </si>
  <si>
    <t>ТРАНЗИСТОР БИПОЛЯРНЫЙ 20 ВТ, КАТЕГОРИЯ ПРОДУКТА: БИПОЛЯРНЫЕ ТРАНЗИСТОРЫ - BJT; ВИД МОНТАЖА: THROUGH HOLE; УПАКОВКА / БЛОК: IPAK-3; ПОЛЯРНОСТЬ ТРАНЗИСТОРА: PNP;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MJD45H11; УПАКОВКА: TUBE; НЕПРЕРЫВНЫЙ КОЛЛЕКТОРНЫЙ ТОК: 8 A; КОЛЛЕКТОР ПОСТОЯННОГО ТОКА/МИН. КОЭФФ. УСИЛЕНИЯ ТРАНЗИСТОРА (HFE): 60; ВЫСОТА: 6.35 MM; ДЛИНА: 6.73 MM; РАЗМЕР ФАБРИЧНОЙ УПАКОВКИ: 75; ТЕХНОЛОГИЯ: SI; ШИРИНА: 2.38 MM; ВЕС ИЗДЕЛИЯ: 350 MG</t>
  </si>
  <si>
    <t>ТРАНЗИСТОР БИПОЛЯРНЫЙ 20 ВТ, КАТЕГОРИЯ ПРОДУКТА: БИПОЛЯРНЫЕ ТРАНЗИСТОРЫ - BJT; ВИД МОНТАЖА: THROUGH HOLE; УПАКОВКА / БЛОК: IPAK-3; ПОЛЯРНОСТЬ ТРАНЗИСТОРА: NPN;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MJD44H11; УПАКОВКА: TUBE; НЕПРЕРЫВНЫЙ КОЛЛЕКТОРНЫЙ ТОК: 8 A; КОЛЛЕКТОР ПОСТОЯННОГО ТОКА/МИН. КОЭФФ. УСИЛЕНИЯ ТРАНЗИСТОРА (HFE): 60; ВЫСОТА: 6.35 MM; ДЛИНА: 6.73 MM; РАЗМЕР ФАБРИЧНОЙ УПАКОВКИ: 75; ТЕХНОЛОГИЯ: SI; ШИРИНА: 2.38 MM; ВЕС ИЗДЕЛИЯ: 350 MG</t>
  </si>
  <si>
    <t>СОЕДИНИТЕЛЬНЫЕ КОНТАКТНЫЕ ЭЛЕМЕНТЫ ДЛЯ ПРОВОДОВ И КАБЕЛЕЙ: СЪЕМНАЯ КЛЕММНАЯ КОЛОДКА ДЛЯ ПРОВОДОВ И КАБЕЛЕЙ 160 В</t>
  </si>
  <si>
    <t>СОЕДИНИТЕЛЬНЫЕ КОНТАКТНЫЕ ЭЛЕМЕНТЫ ДЛЯ ПРОВОДОВ И КАБЕЛЕЙ: СЪЕМНАЯ КЛЕММНАЯ КОЛОДКА ДЛЯ ПРОВОДОВ И КАБЕЛЕЙ 160 В, КАТЕГОРИЯ ПРОДУКТА: СЪЕМНЫЕ КЛЕММНЫЕ КОЛОДКИ; ПРОДУКТ: PLUGS; КОЛИЧЕСТВО ПОЗИЦИЙ: 6 POSITION; ШАГ: 2.5 MM; СПОСОБ СОЕДИНЕНИЯ: PUSH-IN; ТИП ВЫВОДОВ: SPRING CLAMP; ВИД МОНТАЖА: CABLE MOUNTS; НОМИНАЛЬНЫЙ ТОК: 6 A; НОМИНАЛЬНОЕ НАПРЯЖЕНИЕ: 160 V; МИНИМАЛЬНЫЙ СОРТАМЕНТ ПРОВОДА : 24 AWG; МАКСИМАЛЬНЫЙ СОРТАМЕНТ ПРОВОДА : 20 AWG; СЕРИЯ: PTSM; УПАКОВКА: BULK; МАТЕРИАЛ КОНТАКТА: -; ПОКРЫТИЕ КОНТАКТА: TIN; ВЫСОТА: 5 MM; МАТЕРИАЛ КОРПУСА: POLYAMIDE (PA); ДЛИНА: 15 MM; РАЗМЕР ФАБРИЧНОЙ УПАКОВКИ: 100; КОММЕРЧЕСКОЕ ОБОЗНАЧЕНИЕ: COMBICON COMPACT; ШИРИНА: 16.1 MM; ДРУГИЕ НАЗВАНИЯ ТОВАРА №: PTSM_0,5/_6-P-2,5_WH PTSM056P25WH; ВЕС ИЗДЕЛИЯ: 1,694 G</t>
  </si>
  <si>
    <t>СОЕДИНИТЕЛЬНЫЕ КОНТАКТНЫЕ ЭЛЕМЕНТЫ ДЛЯ ПРОВОДОВ И КАБЕЛЕЙ: СЪЕМНАЯ КЛЕММНАЯ КОЛОДКА ДЛЯ ПРОВОДОВ И КАБЕЛЕЙ 160 В, КАТЕГОРИЯ ПРОДУКТА: СЪЕМНЫЕ КЛЕММНЫЕ КОЛОДКИ; ПРОДУКТ: PLUGS; КОЛИЧЕСТВО ПОЗИЦИЙ: 8 POSITION; ШАГ: 2.5 MM; СПОСОБ СОЕДИНЕНИЯ: PUSH-IN; ТИП ВЫВОДОВ: SPRING CLAMP; ВИД МОНТАЖА: CABLE MOUNTS; НОМИНАЛЬНЫЙ ТОК: 6 A; НОМИНАЛЬНОЕ НАПРЯЖЕНИЕ: 160 V; МИНИМАЛЬНЫЙ СОРТАМЕНТ ПРОВОДА : 24 AWG; МАКСИМАЛЬНЫЙ СОРТАМЕНТ ПРОВОДА : 20 AWG; СЕРИЯ: PTSM; УПАКОВКА: BULK; МАТЕРИАЛ КОНТАКТА: -; ПОКРЫТИЕ КОНТАКТА: TIN; ВЫСОТА: 5 MM; МАТЕРИАЛ КОРПУСА: POLYAMIDE (PA); ДЛИНА: 15 MM; РАЗМЕР ФАБРИЧНОЙ УПАКОВКИ: 100; КОММЕРЧЕСКОЕ ОБОЗНАЧЕНИЕ: COMBICON COMPACT; ШИРИНА: 21.1 MM; ДРУГИЕ НАЗВАНИЯ ТОВАРА №: PTSM_0,5/_8-P-2,5_WH PTSM058P25WH; ВЕС ИЗДЕЛИЯ: 2,174 G</t>
  </si>
  <si>
    <t>ОПТОПАРА, КАТЕГОРИЯ ПРОДУКТА: ОПТИЧЕСКИ РАЗВЯЗАННЫЕ УСИЛИТЕЛИ; ПОЛОСА ПРОПУСКАНИЯ: 100 KHZ; VOS - ВХОДНОЕ НАПРЯЖЕНИЕ СМЕЩЕНИЯ НУЛЯ: 0.3 MV; УПАКОВКА / БЛОК: SSO-8; ВИД МОНТАЖА: SMD/SMT; УПАКОВКА: REEL; УПАКОВКА: CUT TAPE; УПАКОВКА: MOUSEREEL; ТИП УСИЛИТЕЛЯ: ISOLATION; ТИП ИЗОЛЯЦИИ: OPTIC; РАБОЧИЙ ТОК ИСТОЧНИКА ПИТАНИЯ: 16 MA; ПРОДУКТ: OPTICALLY ISOLATED AMPLIFIERS; РАЗМЕР ФАБРИЧНОЙ УПАКОВКИ: 1000; ВЕС ИЗДЕЛИЯ: 250 MG</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</si>
  <si>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ИЗМЕРИТЕЛЬНЫЕ УСИЛИТЕЛИ; СЕРИЯ: INA826; КОЛИЧЕСТВО КАНАЛОВ: 1 CHANNEL; ПОЛОСА ПРОПУСКАНИЯ 3 ДБ: 1 MHZ; SR - СКОРОСТЬ НАРАСТАНИЯ ВЫХОДНОГО НАПРЯЖЕНИЯ: 1 V/US; CMRR - КОЭФФИЦИЕНТ ПОДАВЛЕНИЯ СИНФАЗНОГО СИГНАЛА: 120 DB; IB - ВХОДНОЙ ТОК СМЕЩЕНИЯ: 65 NA; VOS - ВХОДНОЕ НАПРЯЖЕНИЕ СМЕЩЕНИЯ НУЛЯ: 150 UV; НАПРЯЖЕНИЕ ПИТАНИЯ - МАКС.: 36 V; НАПРЯЖЕНИЕ ПИТАНИЯ - МИН.: 2.7 V; РАБОЧИЙ ТОК ИСТОЧНИКА ПИТАНИЯ: 200 UA; МИНИМАЛЬНАЯ РАБОЧАЯ ТЕМПЕРАТУРА: - 40 C; МАКСИМАЛЬНАЯ РАБОЧАЯ ТЕМПЕРАТУРА: + 125 C; ВИД МОНТАЖА: SMD/SMT; УПАКОВКА / БЛОК: SOIC-8; УПАКОВКА: REEL; УПАКОВКА: CUT TAPE; УПАКОВКА: MOUSEREEL; ТИП УСИЛИТЕЛЯ: INSTRUMENTATION AMPLIFIER; ПОЛОСА ПРОПУСКАНИЯ: 1 MHZ; СРЕДСТВА РАЗРАБОТКИ: INA826EVM; НАПРЯЖЕНИЕ СДВОЕННОГО ПИТАНИЯ: 2.7 V TO 36 V; EN - ИНТЕНСИВНОСТЬ ШУМА ВХОДНОГО НАПРЯЖЕНИЯ: 18 NV/SQRT HZ; ОТКЛОНЕНИЕ КОЭФФИЦИЕНТА УСИЛЕНИЯ ОТ ИДЕАЛЬНОГО ЗНАЧЕНИЯ: 0.0005 %; КОЭФФИЦИЕНТ УСИЛЕНИЯ V/V: 1 V/V TO 1000 V/V; IOS - ВХОДНОЙ ТОК РАЗБАЛАНСА: 10 NA; ЧУВСТВИТЕЛЬНЫЙ К ВЛАЖНОСТИ: YES; РАБОЧЕЕ НАПРЯЖЕНИЕ ПИТАНИЯ: 2.7 V TO 36 V; ВЫХОДНОЙ ТОК НА КАНАЛ: 16 MA; ТИП ВЫХОДА: RAIL-TO-RAIL; ПРОДУКТ: INSTRUMENTATION AMPLIFIERS; PSRR - КОЭФФИЦИЕНТ ПОДАВЛЕНИЯ ПОМЕХ ПО ПИТАНИЮ: 100 DB; ОТКЛЮЧЕНИЕ: NO SHUTDOWN; РАЗМЕР ФАБРИЧНОЙ УПАКОВКИ: 2500; VCM - СИНФАЗНОЕ НАПРЯЖЕНИЕ: +/- 40 V; ВЕС ИЗДЕЛИЯ: 540 MG</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</si>
  <si>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ПРЕЦЕНЗИОННЫЕ УСИЛИТЕЛИ; СЕРИЯ: OPA320; КОЛИЧЕСТВО КАНАЛОВ: 1 CHANNEL;GBP - SR - СКОРОСТЬ НАРАСТАНИЯ ВЫХОДНОГО НАПРЯЖЕНИЯ: 10 V/US; CMRR - КОЭФФИЦИЕНТ ПОДАВЛЕНИЯ СИНФАЗНОГО СИГНАЛА: 114 DB; ВЫХОДНОЙ ТОК НА КАНАЛ: 65 MA; IB - ВХОДНОЙ ТОК СМЕЩЕНИЯ: 0.2 PA; VOS - ВХОДНОЕ НАПРЯЖЕНИЕ СМЕЩЕНИЯ НУЛЯ: 40 UV; EN - ИНТЕНСИВНОСТЬ ШУМА ВХОДНОГО НАПРЯЖЕНИЯ: 7 NV/SQRT HZ; НАПРЯЖЕНИЕ ПИТАНИЯ - МАКС.: 5.5 V; НАПРЯЖЕНИЕ ПИТАНИЯ - МИН.: 1.8 V; РАБОЧИЙ ТОК ИСТОЧНИКА ПИТАНИЯ: 1.5 MA; МИНИМАЛЬНАЯ РАБОЧАЯ ТЕМПЕРАТУРА:- 40 C; МАКСИМАЛЬНАЯ РАБОЧАЯ ТЕМПЕРАТУРА: + 125 C; ОТКЛЮЧЕНИЕ: SHUTDOWN; ВИД МОНТАЖА: SMD/SMT; УПАКОВКА / БЛОК: SOT-23-6; УПАКОВКА:REEL; УПАКОВКА: CUT TAPE; УПАКОВКА: MOUSEREEL; ОСОБЕННОСТИ: EMI HARDENED, SHUTDOWN, ZERO CROSSOVER; ТИП ВХОДА: RAIL-TO-RAIL; ЧУВСТВИТЕЛЬНЫЙ К ВЛАЖНОСТИ: YES; ТИП ВЫХОДА: RAIL-TO-RAIL; ПРОДУКТ: PRECISION AMPLIFIERS; ПОДКАТЕГОРИЯ: AMPLIFIER ICS</t>
  </si>
  <si>
    <t>OPA320SAIDBV</t>
  </si>
  <si>
    <t>МИКРОСХЕМА ДЛЯ УПРАВЛЕНИЯ ПИТАНИЕМ, КАТЕГОРИЯ ПРОДУКТА: LDO РЕГУЛЯТОРЫ НАПРЯЖЕНИЯ; ВИД МОНТАЖА: SMD/SMT; УПАКОВКА / БЛОК: DDPAK-5; ВЫХОДНОЕ НАПРЯЖЕНИЕ: 0 V TO 36 V; ВЫХОДНОЙ ТОК: 1.1 A; КОЛИЧЕСТВО ВЫХОДОВ: 1 OUTPUT; ПОЛЯРНОСТЬ: POSITIVE; ВХОДНОЕ НАПРЯЖЕНИЕ (МАКС.): 36 V; ВХОДНОЕ НАПРЯЖЕНИЕ МИН.: 1.2 V; ТИП ВЫХОДА: ADJUSTABLE; МИНИМАЛЬНАЯ РАБОЧАЯ ТЕМПЕРАТУРА: - 40 C; МАКСИМАЛЬНАЯ РАБОЧАЯ ТЕМПЕРАТУРА: + 125 C; НАПРЯЖЕНИЕ ОТПУСКАНИЯ: 350 MV; СЕРИЯ: LT3080; УПАКОВКА: CUT TAPE; УПАКОВКА: MOUSEREEL; УПАКОВКА: REEL; ПРОДУКТ: LDO VOLTAGE REGULATORS; ТИП: SINGLE RESISTOR LDO; НАПРЯЖЕНИЕ ОТПУСКАНИЯ - МАКС.: 500 MV; ДИАПАЗОН ВЫХОДНОГО НАПРЯЖЕНИЯ: 0 V TO 36 V; ПОДАВЛЕНИЕ ПУЛЬСАЦИЙ ПИТАНИЯ - ТИПИЧ.: 30 DB; ТОЧНОСТЬ РЕГУЛИРОВАНИЯ НАПРЯЖЕНИЯ: 1 %; СРЕДСТВА РАЗРАБОТКИ: DC1294A, DC995A; НЕСТАБИЛЬНОСТЬ ВЫХОДНОГО НАПРЯЖЕНИЯ ИЛИ ТОКА: 0.003 MV/V; НЕСТАБИЛЬНОСТЬ ВЫХОДНОЙ НАГРУЗКИ: 0.6 MV; РАБОЧИЙ ТОК ИСТОЧНИКА ПИТАНИЯ: 0.3 MA; РАЗМЕР ФАБРИЧНОЙ УПАКОВКИ: 750; ВЕС ИЗДЕЛИЯ: 4.447 G</t>
  </si>
  <si>
    <t>LT3080EQ#TRPBF</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</si>
  <si>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(ОПЕРАЦИОННЫЙ УСИЛИТЕЛЬ), ДЛЯ УСИЛЕНИЯ ПОСТОЯННОГО ТОКА</t>
  </si>
  <si>
    <t>PE4302-52</t>
  </si>
  <si>
    <t>PEREGRI</t>
  </si>
  <si>
    <t>СВЕТОДИОДНЫЙ ДИСПЛЕЙ, КАТЕГОРИЯ ПРОДУКТА: СВЕТОДИОДНЫЕ ДИСПЛЕИ И АКСЕССУАРЫ; ТИП ДИСПЛЕЯ: 5 X 7 DOT MATRIX; КОЛИЧЕСТВО ЦИФР: 8; РАЗМЕР СИМВОЛА: 5 MM X 7 MM; ЦВЕТ ОСВЕЩЕНИЯ: GREEN; ДЛИНА ВОЛНЫ: 568 NM; КОНФИГУРАЦИЯ: -; ИНТЕНСИВНОСТЬ ОСВЕЩЕНИЯ: 7.5 MCD; VF - ПРЯМОЕ НАПРЯЖЕНИЕ: 5 V; МАКСИМАЛЬНАЯ РАБОЧАЯ ТЕМПЕРАТУРА: + 85 C; МИНИМАЛЬНАЯ РАБОЧАЯ ТЕМПЕРАТУРА: - 45 C; ВИД МОНТАЖА: THROUGH HOLE; СЕРИЯ: HDSP-2; УПАКОВКА: TUBE; ДИАПАЗОН РАБОЧИХ ТЕМПЕРАТУР: - 45 C TO + 85 C; РАЗМЕР ФАБРИЧНОЙ УПАКОВКИ: 5; СЕНСОРНАЯ ПАНЕЛЬ: WITHOUT TOUCH PANEL; ВЕС ИЗДЕЛИЯ: 11,340 G</t>
  </si>
  <si>
    <t>HDSP-2503</t>
  </si>
  <si>
    <t>МИКРОСХЕМА ДЛЯ УПРАВЛЕНИЯ ПИТАНИЕМ, КАТЕГОРИЯ ПРОДУКТА: ИМПУЛЬСНЫЕ РЕГУЛЯТОРЫ НАПРЯЖЕНИЯ; ВИД МОНТАЖА: SMD/SMT; УПАКОВКА / БЛОК: SO-POWERPAD-8; ТОПОЛОГИЯ: BUCK; ВЫХОДНОЕ НАПРЯЖЕНИЕ: ADJUSTABLE; ВЫХОДНОЙ ТОК: 3 A; КОЛИЧЕСТВО ВЫХОДОВ: 1 OUTPUT; ВХОДНОЕ НАПРЯЖЕНИЕ, МИН.: 5.5 V; ВХОДНОЕ НАПРЯЖЕНИЕ, МАКС.: 36 V; ТОК ПОКОЯ: 18 UA; ЧАСТОТА ПЕРЕКЛЮЧЕНИЙ: 500 KHZ; МИНИМАЛЬНАЯ РАБОЧАЯ ТЕМПЕРАТУРА: - 40 C; МАКСИМАЛЬНАЯ РАБОЧАЯ ТЕМПЕРАТУРА: + 125 C; СЕРИЯ: TPS5430; УПАКОВКА: REEL; УПАКОВКА: CUT TAPE; УПАКОВКА: MOUSEREEL; ВХОДНОЕ НАПРЯЖЕНИЕ: 5.5 V TO 36 V; РАБОЧИЙ ТОК ИСТОЧНИКА ПИТАНИЯ: 3 MA; ПРОДУКТ: VOLTAGE REGULATORS; РАЗМЕР ФАБРИЧНОЙ УПАКОВКИ: 2500; ТИП: DC/DC CONVERTER; ВЕС ИЗДЕЛИЯ: 71 MG</t>
  </si>
  <si>
    <t>TPS5430DDAR</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</si>
  <si>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ПРЕЦИЗИОННЫЕ УСИЛИТЕЛИ; СЕРИЯ: AD8630; КОЛИЧЕСТВО КАНАЛОВ: 4 CHANNEL; GBP - SR - СКОРОСТЬ НАРАСТАНИЯ ВЫХОДНОГО НАПРЯЖЕНИЯ: 1 V/US; CMRR - КОЭФФИЦИЕНТ ПОДАВЛЕНИЯ СИНФАЗНОГО СИГНАЛА: 140 DB; ВЫХОДНОЙ ТОК НА КАНАЛ: 30 MA; IB - ВХОДНОЙ ТОК СМЕЩЕНИЯ: 300 PA; VOS - ВХОДНОЕ НАПРЯЖЕНИЕ СМЕЩЕНИЯ НУЛЯ: 1 UV; EN - ИНТЕНСИВНОСТЬ ШУМА ВХОДНОГО НАПРЯЖЕНИЯ: 22 NV/SQRT HZ; НАПРЯЖЕНИЕ ПИТАНИЯ - МАКС.: 5 V, 2.5 V; НАПРЯЖЕНИЕ ПИТАНИЯ - МИН.: 2.7 V, 1.35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SOIC-14; УПАКОВКА: TUBE; НАПРЯЖЕНИЕ СДВОЕННОГО ПИТАНИЯ: 1.35 V TO 2.5 V; ВЫСОТА: 1.5 MM; ДИАПАЗОН ВХОДНОГО НАПРЯЖЕНИЯ - МАКС.: 5 V; ДЛИНА: 8.75 MM; МАКСИМАЛЬНОЕ НАПРЯЖЕНИЕ СДВОЕННОГО ПИТАНИЯ: 2.5 V; МИНИМАЛЬНОЕ НАПРЯЖЕНИЕ СДВОЕННОГО ПИТАНИЯ: 1.35 V; РАБОЧЕЕ НАПРЯЖЕНИЕ ПИТАНИЯ: 2.7 V TO 5 V; ПРОДУКТ: PRECISION AMPLIFIERS; PSRR - КОЭФФИЦИЕНТ ПОДАВЛЕНИЯ ПОМЕХ ПО ПИТАНИЮ: 130 DB; РАЗМЕР ФАБРИЧНОЙ УПАКОВКИ: 56; ТИП: CHOPPER STABILIZATION; УСИЛЕНИЕ ПО НАПРЯЖЕНИЮ, ДБ: 145 DB; ШИРИНА: 4 MM; ВЕС ИЗДЕЛИЯ: 338 MG</t>
  </si>
  <si>
    <t>AD8630ARZ</t>
  </si>
  <si>
    <t>МИКРОСХЕМА ДЛЯ УПРАВЛЕНИЯ ПИТАНИЕМ, КАТЕГОРИЯ ПРОДУКТА: ИСТОЧНИКИ ОПОРНОГО НАПРЯЖЕНИЯ; ВИД МОНТАЖА: SMD/SMT; УПАКОВКА / БЛОК: SOIC-8; ТИП ССЫЛКИ: SERIES PRECISION REFERENCES; ВЫХОДНОЕ НАПРЯЖЕНИЕ: 2.048 V; ИСХОДНАЯ ТОЧНОСТЬ: 0.05 %; ТЕМПЕРАТУРНЫЙ КОЭФФИЦИЕНТ: 1 PPM / C; СЕРИЯ VREF - ВХОДНОЕ НАПРЯЖЕНИЕ - МАКС.: 18 V; ТОК ЧЕРЕЗ ШУНТ - МАКС.: 30 MA; МИНИМАЛЬНАЯ РАБОЧАЯ ТЕМПЕРАТУРА: - 40 C; МАКСИМАЛЬНАЯ РАБОЧАЯ ТЕМПЕРАТУРА: + 125 C; СЕРИЯ: ADR430; УПАКОВКА: TUBE; ТОЧНОСТЬ: 15 PPM/MA; ОПИСАНИЕ/ФУНКЦИЯ: 2.048 V HIGH PRECISION, LOW NOISE XFET REFERENCE WITH OUTPUT SINK AND SOURCE CAPABILITY; ВЫСОТА: 1.5 MM; ВХОДНОЕ НАПРЯЖЕНИЕ: 4.1 V TO 18 V; ДЛИНА: 5 MM; НЕСТАБИЛЬНОСТЬ ВЫХОДНОЙ НАГРУЗКИ: 15 PPM/MA; РАБОЧИЙ ТОК ИСТОЧНИКА ПИТАНИЯ: 800 UA; ВЫХОДНОЙ ТОК: 30 MA; ПРОДУКТ: VOLTAGE REFERENCES; РАЗМЕР ФАБРИЧНОЙ УПАКОВКИ: 98; ТОПОЛОГИЯ: SERIES REFERENCES; ШИРИНА: 4 MM; ВЕС ИЗДЕЛИЯ: 540 MG</t>
  </si>
  <si>
    <t>ADR430BRZ</t>
  </si>
  <si>
    <t>МОП ТРАНЗИСТОР 2,4 ВТ</t>
  </si>
  <si>
    <t>МОП ТРАНЗИСТОР 2,4 ВТ, КАТЕГОРИЯ ПРОДУКТА: МОП-ТРАНЗИСТОР; ТЕХНОЛОГИЯ: SI; ВИД МОНТАЖА: SMD/SMT; УПАКОВКА / БЛОК: SO-8; ПОЛЯРНОСТЬ ТРАНЗИСТОРА: N-CHANNEL; КОЛИЧЕСТВО КАНАЛОВ: 2 CHANNEL; VDS - НАПРЯЖЕНИЕ ПРОБОЯ СТОК-ИСТОК: 30 V; ID - НЕПРЕРЫВНЫЙ ТОК УТЕЧКИ: 6.9 A; RDS ВКЛ - СОПРОТИВЛЕНИЕ СТОК-ИСТОК: 23 MOHMS; VGS - НАПРЯЖЕНИЕ ЗАТВОР-ИСТОК: - 20 V, + 20 V; VGS TH - ПОРОГОВОЕ НАПРЯЖЕНИЕ ЗАТВОР-ИСТОК : 3 V; QG - ЗАРЯД ЗАТВОРА: 33 NC; МИНИМАЛЬНАЯ РАБОЧАЯ ТЕМПЕРАТУРА: - 55 C; МАКСИМАЛЬНАЯ РАБОЧАЯ ТЕМПЕРАТУРА: + 175 C; PD - РАССЕИВАНИЕ МОЩНОСТИ: 2.4 W; КАНАЛЬНЫЙ РЕЖИМ: ENHANCEMENT; КВАЛИФИКАЦИЯ: AEC-Q101; УПАКОВКА: REEL; УПАКОВКА: CUT TAPE; УПАКОВКА: MOUSEREEL; КОНФИГУРАЦИЯ: DUAL; ВРЕМЯ СПАДА: 11 NS; КРУТИЗНА ХАРАКТЕРИСТИКИ ПРЯМОЙ ПЕРЕДАЧИ - МИН.: 7.5 S; ВЫСОТА: 1.75 MM; ДЛИНА: 4.9 MM; ВРЕМЯ НАРАСТАНИЯ: 7.3 NS; РАЗМЕР ФАБРИЧНОЙ УПАКОВКИ: 4000; ТИП ТРАНЗИСТОРА: 2 N-CHANNEL; ТИПИЧНОЕ ВРЕМЯ ЗАДЕРЖКИ ВЫКЛЮЧЕНИЯ: 21 NS; ТИПИЧНОЕ ВРЕМЯ ЗАДЕРЖКИ ПРИ ВКЛЮЧЕНИИ: 3.7 NS; ШИРИНА: 3.9 MM; ДРУГИЕ НАЗВАНИЯ ТОВАРА №: AUIRF7313QTR SP001519208; ВЕС ИЗДЕЛИЯ: 540 MG</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</si>
  <si>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t>
  </si>
  <si>
    <t>МИКРОСХЕМА ДЛЯ УПРАВЛЕНИЯ ПИТАНИЕМ, КАТЕГОРИЯ ПРОДУКТА: LDO РЕГУЛЯТОРЫ НАПРЯЖЕНИЯ, ВИД МОНТАЖА: SMD/SMT, УПАКОВКА / БЛОК: DDPAK-5, ВЫХОДНОЕ НАПРЯЖЕНИЕ: 1.21 V TO 20 V, ВЫХОДНОЙ ТОК: 3 A, КОЛИЧЕСТВО ВЫХОДОВ: 1 OUTPUT, ПОЛЯРНОСТЬ: POSITIVE, ТОК ПОКОЯ: 1 MA, ВХОДНОЕ НАПРЯЖЕНИЕ, МИН.: 2.7 V, ВХОДНОЕ НАПРЯЖЕНИЕ, МАКС.: 20 V, ПОДАВЛЕНИЕ ПУЛЬСАЦИЙ ПИТАНИЯ - ТИПИЧ.: 63 DB, ТИП ВЫХОДА: FIXED, МИНИМАЛЬНАЯ РАБОЧАЯ ТЕМПЕРАТУРА: - 40 C, МАКСИМАЛЬНАЯ РАБОЧАЯ ТЕМПЕРАТУРА: + 125 C, НАПРЯЖЕНИЕ ОТПУСКАНИЯ: 340 MV, СЕРИЯ: LT1764, УПАКОВКА: TUBE, НАПРЯЖЕНИЕ ОТПУСКАНИЯ - МАКС.: 660 MV, ВЫСОТА: 4.57 MM, IB - ВХОДНОЙ ТОК СМЕЩЕНИЯ: 3 UA, НЕСТАБИЛЬНОСТЬ ВЫХОДНОГО НАПРЯЖЕНИЯ ИЛИ ТОКА: 2 MV, НЕСТАБИЛЬНОСТЬ ВЫХОДНОЙ НАГРУЗКИ: 2 MV, РАБОЧИЙ ТОК ИСТОЧНИКА ПИТАНИЯ: 1 MA, ПРОДУКТ: LINEAR REGULATORS, 50 , ТИП: POSITIVE LINEAR REGULATORS (LDO), ВЕС ИЗДЕЛИЯ: 1,361 G</t>
  </si>
  <si>
    <t>LT1764EQ#PBF</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</si>
  <si>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t>
  </si>
  <si>
    <t>МИКРОСХЕМА ИНТЕРФЕЙСНАЯ, КАТЕГОРИЯ ПРОДУКТА: ИС ИНТЕРФЕЙСА LVDS, ТИП: DRIVER, КОЛИЧЕСТВО ДРАЙВЕРОВ: 4 DRIVER, ДИАПАЗОН ДАННЫХ: 400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TSSOP-16, УПАКОВКА: TUBE, СЕРИЯ: SN65LVDS31, РАБОЧИЙ ТОК ИСТОЧНИКА ПИТАНИЯ: 35 MA, РАБОЧЕЕ НАПРЯЖЕНИЕ ПИТАНИЯ: 3.3 V, PD - РАССЕИВАНИЕ МОЩНОСТИ: 425 MW, ВРЕМЯ ЗАДЕРЖКИ РАСПРОСТРАНЕНИЯ: 1.7 NS, РАЗМЕР ФАБРИЧНОЙ УПАКОВКИ: 90, ВЕС ИЗДЕЛИЯ: 50 MG</t>
  </si>
  <si>
    <t>SN65LVDS31PW</t>
  </si>
  <si>
    <t>МИКРОСХЕМА ИНТЕГРАЛЬНАЯ МОНОЛИТНАЯ - ЛОГИЧЕСКИЕ ИС - БУФЕРЫ И ЛИНЕЙНЫЕ АППАРАТНЫЕ ДРАЙВЕРЫ. ИСП. В ЭЛЕКТРОННЫХ УСТРОЙСТВАХ ОБЩЕГРАЖДАНСКОГО НАЗНАЧЕНИЯ . (ОБОРУДОВАНИЕ ДЛЯ АВТОМАТИЗАЦИИ ПРОМЫШЛЕННЫХ ПРЕДПРИЯТИЙ, КОМПЬЮТЕРНЫХ СИСТЕМ).</t>
  </si>
  <si>
    <t>КАТЕГОРИЯ ТОВАРА: ЛОГИЧЕСКИЕ ЭЛЕМЕНТЫ- БУФЕРЫ И ЛИНЕЙНЫЕ АППАРАТНЫЕ ДРАЙВЕРЫ. КОЛИЧЕСТВО ВХОДНЫХ ЛИНИЙ: 8 INPUT , КОЛИЧЕСТВО ВЫХОДНЫХ ЛИНИЙ: 3 OUTPUT , ПОЛЯРНОСТЬ: NON-INVERTING , ВЫХОДНОЙ ТОК ВЫСОКОГО УРОВНЯ: - 24. НАПРЯЖЕНИЕ ПИТАНИЯ - МАКС.: 3.6 V , НАПРЯЖЕНИЕ ПИТАНИЯ - МИН.: 1.65 V. ВИД МОНТАЖА: SMD/SMT , УПАКОВКА / БЛОК: SOIC-20 , УПАКОВКА: TUBE , ФУНКЦИЯ: BUFFER/LINE DRIVER , ВЫСОТА: 2.35 MM , ДЛИНА: 12.8 MM , ДИАПАЗОН РАБОЧИХ ТЕМПЕРАТУР: - 40 C TO + 125 C , ТИП ВЫХОДА: 3-STATE , СЕРИЯ: SN74LVC244A , ТЕХНОЛОГИЯ: CMOS , ШИРИНА: 7.52 MM , ТОРГОВАЯ МАРКА: TEXAS INSTRUMENTS , РАБОЧЕЕ НАПРЯЖЕНИЕ ПИТАНИЯ: 1.65 V TO 3.6 V , РАЗМЕР ФАБРИЧНОЙ УПАКОВКИ: 25 , ПОДКАТЕГОРИЯ: LOGIC ICS</t>
  </si>
  <si>
    <t>SN74LVC244ADW</t>
  </si>
  <si>
    <t>ТРАНСФОРМАТОР ЗВУКОВОЙ ЧАСТОТЫ. ИСПОЛЬЗУЮТСЯ В ЭЛЕКТРОННЫХ УСТРОЙСТВАХ ОБЩЕГРАЖДАНСКОГО НАЗНАЧЕНИЯ (ОБОРУДОВАНИЕ ДЛЯ АВТОМАТИЗАЦИИ ПРОМЫШЛЕННЫХ ПРЕДПРИЯТИЙ, КОМПЬЮТЕРНЫХ СИСТЕМ)</t>
  </si>
  <si>
    <t>РАЗЪЕМ ДЛЯ ПЕРЕДАЧИ ДАННЫХ, КАТЕГОРИЯ ПРОДУКТА: ВЫСОКОСКОРОСТНЫЕ/МОДУЛЬНЫЕ РАЗЪЕМЫ, ПРОДУКТ: ACCESSORIES, КОЛИЧЕСТВО ПОЗИЦИЙ: 1 POSITION, КОЛИЧЕСТВО РЯДОВ: -, ШАГ: -, ТИП ВЫВОДОВ: -, ПОКРЫТИЕ КОНТАКТА: -, ТИП ПРИНАДЛЕЖНОСТЕЙ: GUIDE SOCKET MODULE, СЕРИЯ: MULTI-GIG RT 2, УПАКОВКА: TRAY, МАТЕРИАЛ КОНТАКТА: PHOSPHOR BRONZE, ЦВЕТ КОЖУХА: WHITE, КОММЕРЧЕСКОЕ ОБОЗНАЧЕНИЕ: VITA 46, ВЕС ИЗДЕЛИЯ: 7,439 G</t>
  </si>
  <si>
    <t>1-1469492-7</t>
  </si>
  <si>
    <t>РАЗЪЕМ ДЛЯ ПЕРЕДАЧИ ДАННЫХ, КАТЕГОРИЯ ПРОДУКТА: ВЫСОКОСКОРОСТНЫЕ/МОДУЛЬНЫЕ РАЗЪЕМЫ, ПРОДУКТ: ACCESSORIES, КОЛИЧЕСТВО ПОЗИЦИЙ: 1 POSITION, КОЛИЧЕСТВО РЯДОВ: -, ШАГ: -, ТИП ВЫВОДОВ: -, ПОКРЫТИЕ КОНТАКТА: -, ТИП ПРИНАДЛЕЖНОСТЕЙ: GUIDE SOCKET MODULE, СЕРИЯ: MULTI-GIG RT 2, УПАКОВКА: TRAY, МАТЕРИАЛ КОНТАКТА: PHOSPHOR BRONZE, ЦВЕТ КОЖУХА: WHITE, КОММЕРЧЕСКОЕ ОБОЗНАЧЕНИЕ: VITA 46, ВЕС ИЗДЕЛИЯ: 6,804 G</t>
  </si>
  <si>
    <t>1-1469492-8</t>
  </si>
  <si>
    <t>РАЗЪЕМ НА ПЛАТУ, НА НАПРЯЖЕНИЕ НЕ БОЛЕЕ 1000 В</t>
  </si>
  <si>
    <t>РАЗЪЕМ НА ПЛАТУ, КАТЕГОРИЯ ПРОДУКТА: ВЫСОКОСКОРОСТНЫЕ/МОДУЛЬНЫЕ РАЗЪЕМЫ; НОМИНАЛЬНОЕ НАПРЯЖЕНИЕ: 50 V; ROHS: В ПРОЦЕССЕ ПЕРЕМЕЩЕНИЯ; КОЛИЧЕСТВО ПОЗИЦИЙ: 112 POSITION; КОЛИЧЕСТВО РЯДОВ: 7 ROW; ШАГ: 1.8 IN; ПОКРЫТИЕ КОНТАКТА: GOLD; СЕРИЯ: MULTI-GIG RT 2; УПАКОВКА: TUBE; МАТЕРИАЛ КОНТАКТА: PHOSPHOR BRONZE; МАТЕРИАЛ КОРПУСА: LIQUID CRYSTAL POLYMER (LCP); УГОЛ МОНТАЖА: RIGHT ANGLE; РАЗМЕР ФАБРИЧНОЙ УПАКОВКИ: 17; КОММЕРЧЕСКОЕ ОБОЗНАЧЕНИЕ: VITA 46; ВЕС ИЗДЕЛИЯ: 10.659 G</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</si>
  <si>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 ДЛЯ ИНТЕРФЕЙСА CAN; ВИД МОНТАЖА: SMD/SMT; УПАКОВКА / БЛОК: SOIC-20; СЕРИЯ: ADM3053; ТИП: CAN CONTROLLER; ДИАПАЗОН ДАННЫХ: 1 MB/S; КОЛИЧЕСТВО ДРАЙВЕРОВ: 1 DRIVER; КОЛИЧЕСТВО ПРИЕМНИКОВ: 1 RECEIVER; НАПРЯЖЕНИЕ ПИТАНИЯ - МАКС.: 5.5 V; НАПРЯЖЕНИЕ ПИТАНИЯ - МИН.: 4.5 V; РАБОЧИЙ ТОК ИСТОЧНИКА ПИТАНИЯ: 232 MA; МИНИМАЛЬНАЯ РАБОЧАЯ ТЕМПЕРАТУРА: - 40 C; МАКСИМАЛЬНАЯ РАБОЧАЯ ТЕМПЕРАТУРА: + 85 C; ЗАЩИТА ОТ ЭЛЕКТРОСТАТИЧЕСКИХ РАЗРЯДОВ: WITHOUT ESD PROTECTION; УПАКОВКА: REEL; УПАКОВКА: CUT TAPE; УПАКОВКА: MOUSEREEL; СРЕДСТВА РАЗРАБОТКИ: EVAL-ADM3053EBZ; ВЫСОТА: 2.35 MM; ДЛИНА: 13 MM; ЧУВСТВИТЕЛЬНЫЙ К ВЛАЖНОСТИ: YES; КОЛИЧЕСТВО КАНАЛОВ: 1 CHANNEL; КОЛИЧЕСТВО ТРАНСИВЕРОВ: 1; РАБОЧЕЕ НАПРЯЖЕНИЕ ПИТАНИЯ: 5 V; ПРОДУКТ: CAN TRANSCEIVERS; РАЗМЕР ФАБРИЧНОЙ УПАКОВКИ: 400; ШИРИНА: 7.6 MM; ВЕС ИЗДЕЛИЯ: 801 MG</t>
  </si>
  <si>
    <t>ADM3053BRWZ-REEL7</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</si>
  <si>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 ИНТЕРФЕЙСА RS-422/RS-485; СЕРИЯ: ADM3485E; ВИД МОНТАЖА: SMD/SMT; УПАКОВКА / БЛОК: SOIC-8; ФУНКЦИЯ: TRANSCEIVER; КОЛИЧЕСТВО ДРАЙВЕРОВ: 1 DRIVER; КОЛИЧЕСТВО ПРИЕМНИКОВ: 1 RECEIVER; ДИАПАЗОН ДАННЫХ: 10 MB/S; НАПРЯЖЕНИЕ ПИТАНИЯ - МАКС.: 3.3 V; НАПРЯЖЕНИЕ ПИТАНИЯ - МИН.: 3.3 V; МИНИМАЛЬНАЯ РАБОЧАЯ ТЕМПЕРАТУРА: - 40 C; МАКСИМАЛЬНАЯ РАБОЧАЯ ТЕМПЕРАТУРА: + 85 C; УПАКОВКА: REEL; УПАКОВКА: CUT TAPE; УПАКОВКА: MOUSEREEL; СРЕДСТВА РАЗРАБОТКИ: EVAL-CN0313-SDPZ; ДУПЛЕКСНАЯ ПЕРЕДАЧА: HALF DUPLEX; ЗАЩИТА ОТ ЭЛЕКТРОСТАТИЧЕСКИХ РАЗРЯДОВ: ESD PROTECTION; ВЫСОТА: 1.5 MM; ДЛИНА: 5 MM; КОЛИЧЕСТВО ВХОДОВ/ВЫХОДОВ: 1; КОЛИЧЕСТВО ВХОДНЫХ ЛИНИЙ: 10 AT RS-422, 32 AT RS-485; КОЛИЧЕСТВО ВЫХОДНЫХ ЛИНИЙ: 1; РАБОЧИЙ ТОК ИСТОЧНИКА ПИТАНИЯ: 2.2 MA; РАБОЧЕЕ НАПРЯЖЕНИЕ ПИТАНИЯ: 3.3 V; ТИП ВЫХОДА: 3-STATE; ОТКЛЮЧЕНИЕ: SHUTDOWN; РАЗМЕР ФАБРИЧНОЙ УПАКОВКИ: 1000; ШИРИНА: 4 MM; ВЕС ИЗДЕЛИЯ: 540 MG</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</si>
  <si>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МИКРОСХЕМА ИНТЕРФЕЙСНАЯ, КАТЕГОРИЯ ПРОДУКТА: ИС, ИНТЕРФЕЙС RS-232; ВИД МОНТАЖА: SMD/SMT; УПАКОВКА / БЛОК: SSOP-16; СЕРИЯ: MAX3232E; ФУНКЦИЯ: TRANSCEIVER; ДИАПАЗОН ДАННЫХ: 250 KB/S; КОЛИЧЕСТВО ДРАЙВЕРОВ: 2 DRIVER; КОЛИЧЕСТВО ПРИЕМНИКОВ: 2 RECEIVER; ДУПЛЕКСНАЯ ПЕРЕДАЧА: FULL DUPLEX; НАПРЯЖЕНИЕ ПИТАНИЯ - МАКС.: 5.5 V; НАПРЯЖЕНИЕ ПИТАНИЯ - МИН.: 3 V; РАБОЧИЙ ТОК ИСТОЧНИКА ПИТАНИЯ: 1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СРЕДСТВА РАЗРАБОТКИ: MAX3232PMB1#; ВЫСОТА: 1.78 MM (MAX); ДЛИНА: 6.33 MM (MAX); РАБОЧЕЕ НАПРЯЖЕНИЕ ПИТАНИЯ: 3.3 V, 5 V; PD - РАССЕИВАНИЕ МОЩНОСТИ: 571 MW; ПРОДУКТ: RS-232 TRANSCEIVERS; ВРЕМЯ ЗАДЕРЖКИ РАСПРОСТРАНЕНИЯ: 0.3 US; ОТКЛЮЧЕНИЕ: WITHOUT SHUTDOWN; РАЗМЕР ФАБРИЧНОЙ УПАКОВКИ: 2000; ТИП ПИТАНИЯ: SINGLE SUPPLY</t>
  </si>
  <si>
    <t>MAX3232EEAE+T</t>
  </si>
  <si>
    <t>РАЗЪЕМ НА ПЛАТУ, КОЛИЧЕСТВО КОНТАКТОВ 20, МАТЕРИАЛ КОНТАКТОВ ФОСФОРНАЯ БРОНЗА, МАТЕРИАЛ КОРПУСА - ПЛАСТИК (ПОЛИАМИД), НОМИНАЛЬНОЕ НАПРЯДЕНИЕ 50 В, СИЛА ТОКА 1А, МОНТАЖ SMD/SMT</t>
  </si>
  <si>
    <t>SM20B-SHLS-TF(LF)(SN)</t>
  </si>
  <si>
    <t>ТАНТАЛОВЫЙ КОНДЕНСАТОР ТВЕРДЫЙ ПОСТОЯННОЙ ЕМКОСТИ, ДЛЯ ПОВЕРХНОСТНОГО МОНТАЖА ИСП. В ЭЛЕКТРОННЫХ УСТРОЙСТВАХ ОБЩЕГРАЖДАНСКОГО НАЗНАЧЕНИЯ</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</si>
  <si>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ПОЛИМЕРНЫЕ ТАНТАЛОВЫЕ КОНДЕНСАТОРЫ; ТИП ВЫВОДОВ: SMD/SMT; СЕРИЯ: T520; ЁМКОСТЬ: 330 UF; НОМИНАЛЬНОЕ НАПРЯЖЕНИЕ ПОСТОЯННОГО ТОКА: 2.5 VDC; ДОПУСТИМОЕ ОТКЛОНЕНИЕ: 20 %; ЭФФЕКТИВНОЕ ПОСЛЕДОВАТЕЛЬНОЕ СОПРОТИВЛЕНИЕ: 9 MOHMS; КОРПУС - ДЮЙМЫ: 1311; КОРПУС - ММ: 3528; ВЫСОТА: 1.9 MM; РЕГ. КОД МИНИМАЛЬНАЯ РАБОЧАЯ ТЕМПЕРАТУРА: - 55 C; МАКСИМАЛЬНАЯ РАБОЧАЯ ТЕМПЕРАТУРА: + 105 C; УПАКОВКА: REEL; УПАКОВКА: CUT TAPE; УПАКОВКА: MOUSEREEL; КОЭФФИЦИЕНТ ЗАТУХАНИЯ, DF: 8; ТОК УТЕЧКИ: 82.5 UA; ДЛИНА: 3.5 MM; ЧУВСТВИТЕЛЬНЫЙ К ВЛАЖНОСТИ: YES; УПАКОВКА / БЛОК: 1311 (3528 METRIC); ПРОДУКТ: TANTALUM ORGANIC POLYMER STANDARD GRADE; ПУЛЬСИРУЮЩИЙ ТОК: 3073 MA; РАЗМЕР ФАБРИЧНОЙ УПАКОВКИ: 2000; КОММЕРЧЕСКОЕ ОБОЗНАЧЕНИЕ: KO-CAP; ТИП: STANDARD POLYMER ELECTROLYTIC CAPACITOR; ШИРИНА: 2.8 MM; ВЕС ИЗДЕЛИЯ: 95 MG</t>
  </si>
  <si>
    <t>T520B337M2R5ATE009</t>
  </si>
  <si>
    <t>МИКРОСХЕМА ДЛЯ УПРАВЛЕНИЯ ПИТАНИЕМ, 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1 %;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 УПАКОВКА: REEL; УПАКОВКА: CUT TAPE; УПАКОВКА: MOUSEREEL; ОПИСАНИЕ/ФУНКЦИЯ: ADJUSTABLE PRECISION SHUNT REGULATOR; ВЫСОТА: 1 MM; ДЛИНА: 2.92 MM; МАКСИМАЛЬНОЕ ВЫХОДНОЕ НАПРЯЖЕНИЕ: 36 V; ПРОДУКТ: VOLTAGE REFERENCES; ТОК ЧЕРЕЗ ШУНТ - МИН.: 600 UA; РАЗМЕР ФАБРИЧНОЙ УПАКОВКИ: 3000; ТОПОЛОГИЯ: SHUNT REFERENCES; ШИРИНА: 1.3 MM; ВЕС ИЗДЕЛИЯ: 8 MG</t>
  </si>
  <si>
    <t>МИКРОСХЕМА ИНТЕГРАЛЬНАЯ МОНОЛИТНАЯ - ЛОГИЧЕСКИЕ ИС - УРОВНИ (ТРАНСЛЯЦИИ)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</si>
  <si>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ТАНТАЛОВЫЕ КОНДЕНСАТОРЫ - ТВЕРДЫЕ, ДЛЯ ПОВЕРХНОСТНОГО МОНТАЖА, СЕРИЯ: 293D, ЁМКОСТЬ: 10 UF, НОМИНАЛЬНОЕ НАПРЯЖЕНИЕ ПОСТОЯННОГО ТОКА: 25 VDC, ДОПУСТИМОЕ ОТКЛОНЕНИЕ: 10 %, ЭФФЕКТИВНОЕ ПОСЛЕДОВАТЕЛЬНОЕ СОПРОТИВЛЕНИЕ: 1.5 OHMS, КОРПУС - ДЮЙМЫ: 2312, КОРПУС - ММ: 6032, РЕГ. КОД ПРОИЗВ.: C CASE, ВЫСОТА: 2.5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2.5 µA, ДЛИНА: 6 MM, ПРОДУКТ: TANTALUM SOLID STANDARD GRADE - OTHER VARIOUS, ПУЛЬСИРУЮЩИЙ ТОК: 0.27 A, ТИП: MOLDED, ШИРИНА: 3.2 MM, ВЕС ИЗДЕЛИЯ: 300 MG</t>
  </si>
  <si>
    <t>293D106X9025C2TE3</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</si>
  <si>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ТАНТАЛОВЫЕ КОНДЕНСАТОРЫ - ТВЕРДЫЕ, ДЛЯ ПОВЕРХНОСТНОГО МОНТАЖА, СЕРИЯ: 293D, ЁМКОСТЬ: 4.7 UF, НОМИНАЛЬНОЕ НАПРЯЖЕНИЕ ПОСТОЯННОГО ТОКА: 35 VDC, ДОПУСТИМОЕ ОТКЛОНЕНИЕ: 10 %, ЭФФЕКТИВНОЕ ПОСЛЕДОВАТЕЛЬНОЕ СОПРОТИВЛЕНИЕ: 1.9 OHMS, КОРПУС - ДЮЙМЫ: 2312, КОРПУС - ММ: 6032, РЕГ. КОД ПРОИЗВ.: C CASE, ВЫСОТА: 2.5 MM, МИНИМАЛЬНАЯ РАБОЧАЯ ТЕМПЕРАТУРА: - 55 C, МАКСИМАЛЬНАЯ РАБОЧАЯ ТЕМПЕРАТУРА: + 125 C, УПАКОВКА: REEL, УПАКОВКА: CUT TAPE, УПАКОВКА: MOUSEREEL, ТИП ВЫВОДОВ: SMD/SMT, ЕМКОСТЬ - НФ: 4700 NF, КОЭФФИЦИЕНТ ЗАТУХАНИЯ, DF: 6, ТОК УТЕЧКИ: 1.6 µA, ДЛИНА: 6 MM, ПРОДУКТ: TANTALUM SOLID STANDARD GRADE - OTHER VARIOUS, ПУЛЬСИРУЮЩИЙ ТОК: 0.24 A, ТИП: MOLDED, ШИРИНА: 3.2 MM, ВЕС ИЗДЕЛИЯ: 300 MG</t>
  </si>
  <si>
    <t>293D475X9035C2TE3</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</si>
  <si>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ТАНТАЛОВЫЕ КОНДЕНСАТОРЫ - ТВЕРДЫЕ, ДЛЯ ПОВЕРХНОСТНОГО МОНТАЖА, СЕРИЯ: 293D, ЁМКОСТЬ: 47 UF, НОМИНАЛЬНОЕ НАПРЯЖЕНИЕ ПОСТОЯННОГО ТОКА: 16 VDC, ДОПУСТИМОЕ ОТКЛОНЕНИЕ: 10 %,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7.5 µA, ДЛИНА: 7.3 MM, ПРОДУКТ: TANTALUM SOLID STANDARD GRADE - OTHER VARIOUS, ПУЛЬСИРУЮЩИЙ ТОК: 0.46 A, ТИП: MOLDED, ШИРИНА: 4.3 MM, ВЕС ИЗДЕЛИЯ: 400 MG</t>
  </si>
  <si>
    <t>293D476X9016D2TE3</t>
  </si>
  <si>
    <t>ТАНТАЛОВЫЙ КОНДЕНСАТОР ТВЕРДЫЙ ПОСТОЯННОЙ ЕМКОСТИ, ДЛЯ ПОВЕРХНОСТНОГО МОНТАЖА ИСП. В ЭЛЕКТРОННЫХ УСТРОЙСТВАХ ОБЩЕГРАЖДАНСКОГО НАЗНАЧЕНИЯ, КАТЕГОРИЯ ПРОДУКТА: ТАНТАЛОВЫЕ КОНДЕНСАТОРЫ - ТВЕРДЫЕ, ДЛЯ ПОВЕРХНОСТНОГО МОНТАЖА; СЕРИЯ: 293D; ЁМКОСТЬ: 10 UF; НОМИНАЛЬНОЕ НАПРЯЖЕНИЕ ПОСТОЯННОГО ТОКА: 16 VDC; ДОПУСТИМОЕ ОТКЛОНЕНИЕ: 20 %; ЭФФЕКТИВНОЕ ПОСЛЕДОВАТЕЛЬНОЕ СОПРОТИВЛЕНИЕ: 2 OHMS; КОРПУС - ДЮЙМЫ: 1411; КОРПУС - ММ: 3528; РЕГ. КОД ВЫСОТА: 1.9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1.6 µA; ДЛИНА: 3.5 MM; ПРОДУКТ: TANTALUM SOLID STANDARD GRADE - OTHER VARIOUS; ПУЛЬСИРУЮЩИЙ ТОК: 0.21 A; РАЗМЕР ФАБРИЧНОЙ УПАКОВКИ: 2000; ТИП: MOLDED; ШИРИНА: 2.8 MM; ВЕС ИЗДЕЛИЯ: 100 MG</t>
  </si>
  <si>
    <t>293D106X0016B2TE3</t>
  </si>
  <si>
    <t>МИКРОСХЕМА ИНТЕГРАЛЬНАЯ МОНОЛИТНАЯ ИНТЕРФЕЙСНАЯ RS-232 ДЛЯ ПРОМЫШЛЕННОЙ АВТОМАТИЗАЦИИ С ЗАЩИТОЙ ОТ ВХОДНОГО НАПРЯЖЕНИЯ. (ОБОРУДОВАНИЕ ДЛЯ АВТОМАТИЗАЦИИ ПРОМЫШЛЕННЫХ ПРЕДПРИЯТИЙ, КОМПЬЮТЕРНЫХ СИСТЕМ). НЕ ИМЕЕТ ФУНКЦИИ ШИФРОВАНИЯ И КРИПТОГРАФИИ.</t>
  </si>
  <si>
    <t>МИКРОСХЕМА ДЛЯ УПРАВЛЕНИЯ ПИТАНИЕМ, КАТЕГОРИЯ ПРОДУКТА: КОНТРОЛЬНЫЕ ЦЕПИ; ТИП: VOLTAGE SUPERVISORY; ВИД МОНТАЖА: SMD/SMT; УПАКОВКА / БЛОК: SOIC-8; ПОРОГОВОЕ НАПРЯЖЕНИЕ: 1.1 V; КОЛИЧЕСТВО КОНТРОЛИРУЕМЫХ ВХОДОВ: 1 INPUT; ТИП ВЫХОДА: ACTIVE HIGH, ACTIVE LOW, PUSH-PULL; РУЧНОЙ СБРОС: NO MANUAL RESET; КОНТРОЛЬНЫЕ ТАЙМЕРЫ: NO WATCHDOG; ПЕРЕКЛЮЧЕНИЕ НА РЕЗЕРВНОЕ БАТАРЕЙНОЕ ПИТАНИЕ: BACKUP; ВРЕМЯ ЗАДЕРЖКИ СБРОСА: PROGRAMMABLE; НАПРЯЖЕНИЕ ПИТАНИЯ - МАКС.: 6 V; МИНИМАЛЬНАЯ РАБОЧАЯ ТЕМПЕРАТУРА: - 40 C; МАКСИМАЛЬНАЯ РАБОЧАЯ ТЕМПЕРАТУРА: + 125 C; ТОЧНОСТЬ: 5.4 %; СЕРИЯ: TLC7701; УПАКОВКА: TUBE; ОСОБЕННОСТИ: ACTIVE LOW ENABLE, MANUAL RESET; ВЫСОТА: 1.58 MM; ДЛИНА: 4.9 MM; РАБОЧИЙ ТОК ИСТОЧНИКА ПИТАНИЯ: 9 UA; ВЫХОДНОЙ ТОК: 10 MA; ПОРОГ ПОВЫШЕНИЯ НАПРЯЖЕНИЯ: 1.16 V; PD - РАССЕИВАНИЕ МОЩНОСТИ: 725 MW; РАЗМЕР ФАБРИЧНОЙ УПАКОВКИ: 75; НАПРЯЖЕНИЕ ПИТАНИЯ - МИН.: 2 V; ПОРОГ ПОНИЖЕНИЯ НАПРЯЖЕНИЯ: ADJUSTABLE; ШИРИНА: 3.91 MM; ВЕС ИЗДЕЛИЯ: 76 MG</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</si>
  <si>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ОПЕРАЦИОННЫЕ УСИЛИТЕЛИ; ВИД МОНТАЖА: SMD/SMT; УПАКОВКА / БЛОК: SOIC-14; КОЛИЧЕСТВО КАНАЛОВ: 4 CHANNEL; НАПРЯЖЕНИЕ ПИТАНИЯ - МАКС.: 6 V; GBP - ВЫХОДНОЙ ТОК НА КАНАЛ: 250 MA; SR - СКОРОСТЬ НАРАСТАНИЯ ВЫХОДНОГО НАПРЯЖЕНИЯ: 5 V/US; VOS - ВХОДНОЕ НАПРЯЖЕНИЕ СМЕЩЕНИЯ НУЛЯ: 25 MV; НАПРЯЖЕНИЕ ПИТАНИЯ - МИН.: 3 V; МИНИМАЛЬНАЯ РАБОЧАЯ ТЕМПЕРАТУРА: - 40 C; МАКСИМАЛЬНАЯ РАБОЧАЯ ТЕМПЕРАТУРА: + 85 C; IB - ВХОДНОЙ ТОК СМЕЩЕНИЯ: 60 PA; РАБОЧИЙ ТОК ИСТОЧНИКА ПИТАНИЯ: 700 UA; ОТКЛЮЧЕНИЕ: NO SHUTDOWN; CMRR - КОЭФФИЦИЕНТ ПОДАВЛЕНИЯ СИНФАЗНОГО СИГНАЛА: 47 DB; EN - ИНТЕНСИВНОСТЬ ШУМА ВХОДНОГО НАПРЯЖЕНИЯ: 45 NV/SQRT HZ; СЕРИЯ: AD8534; УПАКОВКА: TUBE; ВЫСОТА: 1.5 MM; ТИП ВХОДА: RAIL-TO-RAIL; ДЛИНА: 8.75 MM; РАБОЧЕЕ НАПРЯЖЕНИЕ ПИТАНИЯ: 2.7 V TO 6 V; ТИП ВЫХОДА: RAIL-TO-RAIL; ПРОДУКТ: PRECISION AMPLIFIERS; PSRR - КОЭФФИЦИЕНТ ПОДАВЛЕНИЯ ПОМЕХ ПО ПИТАНИЮ: 55 DB; РАЗМЕР ФАБРИЧНОЙ УПАКОВКИ: 56; ТИП: GENERAL PURPOSE AMPLIFIER; УСИЛЕНИЕ ПО НАПРЯЖЕНИЮ, ДБ: 98.06 DB; ШИРИНА: 4 MM; ВЕС ИЗДЕЛИЯ: 338 MG</t>
  </si>
  <si>
    <t>AD8534ARZ</t>
  </si>
  <si>
    <t>ТРАНСФОРМАТОР ЗВУКОВОЙ ЧАСТОТЫ, КАТЕГОРИЯ ПРОДУКТА: ТРАНСФОРМАТОРЫ ЗВУКОВОЙ ЧАСТОТЫ / СИГНАЛЬНЫЕ ТРАНСФОРМАТОРЫ; ПРОДУКТ: LAN; ТИП: MODULE; ТИП ВЫВОДОВ: SMD/SMT; ЧАСТОТНЫЙ ДИАПАЗОН: 1 MHZ TO 125 MHZ; ИНДУКТИВНОСТЬ: 350 UH; НАПРЯЖЕНИЕ ИЗОЛЯЦИИ: 1.5 KV; МИНИМАЛЬНАЯ РАБОЧАЯ ТЕМПЕРАТУРА: - 40 C; МАКСИМАЛЬНАЯ РАБОЧАЯ ТЕМПЕРАТУРА: + 85 C; КОЛИЧЕСТВО КАНАЛОВ: SINGLE; ПРИМЕНЕНИЕ: 1000 BASE-T; ДЛИНА: 17.78 MM; ШИРИНА: 9.91 MM; ВЫСОТА: 3.2 MM; СЕРИЯ: 1000BASE-T; УПАКОВКА: TUBE; ЭКРАНИРОВАНИЕ: UNSHIELDED; РАЗМЕР ФАБРИЧНОЙ УПАКОВКИ:25; ВЕС ИЗДЕЛИЯ: 2,408 G</t>
  </si>
  <si>
    <t>АВТОМОБИЛЬНЫЙ РАЗЪЕМ</t>
  </si>
  <si>
    <t>АВТОМОБИЛЬНЫЙ РАЗЪЕМ, КАТЕГОРИЯ ПРОДУКТА: АВТОМОБИЛЬНЫЕ РАЗЪЕМЫ; ПРОДУКТ: HEADERS; ТИП ПРИНАДЛЕЖНОСТЕЙ: -; КОЛИЧЕСТВО ПОЗИЦИЙ: 48 POSITION; ШАГ: 2.5 MM, 3.5 MM, 3.7 MM; ТИП РАЗЪЁМА: PIN (MALE); ВИД МОНТАЖА: SMD/SMT; ТИП ВЫВОДОВ: SOLDER PIN; ПОКРЫТИЕ КОНТАКТА: TIN; СЕРИЯ: 36638; УПАКОВКА: TRAY; ПРИМЕНЕНИЕ: AUTOMOTIVE, POWER; ЦВЕТ: BLACK; МАТЕРИАЛ КОНТАКТА: BRASS; НОМИНАЛЬНЫЙ ТОК: 6 A; ОСОБЕННОСТИ: 1 PORT; МАТЕРИАЛ КОРПУСА: POLYESTER; МАТЕРИАЛ: POLYESTER; МАКСИМАЛЬНАЯ РАБОЧАЯ ТЕМПЕРАТУРА: + 100 C; МИНИМАЛЬНАЯ РАБОЧАЯ ТЕМПЕРАТУРА: - 40 C; УГОЛ МОНТАЖА: RIGHT ANGLE; КОЛИЧЕСТВО РЯДОВ: 4 ROW; РАЗМЕР ФАБРИЧНОЙ УПАКОВКИ: 125; КОММЕРЧЕСКОЕ ОБОЗНАЧЕНИЕ: CMC; ТИП: CMC HEADER; НОМИНАЛЬНОЕ НАПРЯЖЕНИЕ: 14 VDC; ДРУГИЕ НАЗВАНИЯ ТОВАРА №: 0366380002; ВЕС ИЗДЕЛИЯ: 49,152 G</t>
  </si>
  <si>
    <t>ЭЛЕМЕНТ ПИТАНИЯ - СТАТИЧЕСКИЙ ПРЕОБРАЗОВАТЕЛЬ ПОСТОЯННОГО ТОКА В ПОСТОЯННЫЙ.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ПРЕОБРАЗОВАТЕЛЬ ПОСТОЯННОГО ТОКА В ПОСТОЯННЫЙ</t>
  </si>
  <si>
    <t>КОНДЕНСАТОР ЗАЩИЩЕННЫЙ ПОСТОЯННОЙ ЕМКОСТИ, С БУМАЖНЫМ ИЛИ ПЛАСТМАССОВЫМ ДИЭЛЕКТРИКОМ</t>
  </si>
  <si>
    <t>КОНДЕНСАТОР ЗАЩИЩЕННЫЙ ПОСТОЯННОЙ ЕМКОСТИ, С БУМАЖНЫМ ИЛИ ПЛАСТМАССОВЫМ ДИЭЛЕКТРИКОМ, КАТЕГОРИЯ ПРОДУКТА: ЗАЩИЩЕННЫЕ КОНДЕНСАТОРЫ; ПРОДУКТ: SAFETY FILM CAPACITORS; ТИП ВЫВОДОВ: RADIAL; ДИЭЛЕКТРИЧЕСКИЙ: POLYPROPYLENE (PP); ЁМКОСТЬ: 4700 PF; НОМИНАЛЬНОЕ НАПРЯЖЕНИЕ ПЕРЕМЕННОГО ТОКА: 300 VAC; НОМИНАЛЬНОЕ НАПРЯЖЕНИЕ ПОСТОЯННОГО ТОКА: 1 KVDC; ДОПУСТИМОЕ ОТКЛОНЕНИЕ: 20 %; КОЛИЧЕСТВО КОНТАКТОВ: 2; ШАГ ВЫВОДОВ: 10 MM; ИСПОЛНЕНИЕ ВЫВОДОВ: STRAIGHT; МИНИМАЛЬНАЯ РАБОЧАЯ ТЕМПЕРАТУРА: - 40 C; МАКСИМАЛЬНАЯ РАБОЧАЯ ТЕМПЕРАТУРА: + 110 C; ДЛИНА: 13 MM; ШИРИНА: 5 MM; ВЫСОТА: 11 MM; СЕРИЯ: R41; УПАКОВКА: BULK; ЕМКОСТЬ - НФ: 4.7 NF; ЕМКОСТЬ - МКФ: 0.0047 UF; ДИАМЕТР КАБЕЛЯ: 0.6 MM; СРОК СЛУЖБЫ: 1000 HOUR; РАЗМЕР ФАБРИЧНОЙ УПАКОВКИ: 1300; ТИП: METALLIZED POLYPROPYLENE CAPACITOR; ДРУГИЕ НАЗВАНИЯ ТОВАРА №: 413F147000M1M; ВЕС ИЗДЕЛИЯ: 1,051 G</t>
  </si>
  <si>
    <t>R413F147000M1M</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</si>
  <si>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100 UF; НОМИНАЛЬНОЕ НАПРЯЖЕНИЕ ПОСТОЯННОГО ТОКА: 6.3 VDC; ДОПУСТИМОЕ ОТКЛОНЕНИЕ: 20 %; ЭФФЕКТИВНОЕ ПОСЛЕДОВАТЕЛЬНОЕ СОПРОТИВЛЕНИЕ: 1.7 OHMS; КОРПУС - ДЮЙМЫ: 1411; КОРПУС - ММ: 3528; РЕГ. КОД ВЫСОТА: 1.9 MM; МИНИМАЛЬНАЯ РАБОЧАЯ ТЕМПЕРАТУРА: - 55 C; МАКСИМАЛЬНАЯ РАБОЧАЯ ТЕМПЕРАТУРА: + 125 C; ТИП ВЫВОДОВ: SMD/SMT; КОЭФФИЦИЕНТ ЗАТУХАНИЯ, DF: 15; ТОК УТЕЧКИ: 6 µA; ДЛИНА: 3.5 MM; УПАКОВКА / БЛОК: 1411 (3528 METRIC); ПРОДУКТ: TANTALUM SOLID STANDARD GRADE - OTHER VARIOUS; ПУЛЬСИРУЮЩИЙ ТОК: 0.22 A; РАЗМЕР ФАБРИЧНОЙ УПАКОВКИ:2000; ТИП: MOLDED; ШИРИНА: 2.8 MM; ВЕС ИЗДЕЛИЯ: 100 MG</t>
  </si>
  <si>
    <t>МИНИАТЮРНЫЙ ЭЛЕКТРОННЫЙ КОМПОНЕНТ: МИКРОСХЕМА ИНТЕГРАЛЬНАЯ МОНОЛИТНАЯ - ЛОГИЧЕСКИЕ ИС - ИНВЕРТЕРЫ.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</si>
  <si>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ТОВАРА: ЛОГИЧЕСКИЕ ИС - ИНВЕРТЕРЫ. КОЛИЧЕСТВО КОНТУРОВ: 2 CIRCUIT. СЕМЕЙСТВО ЛОГИЧЕСКИХ ЭЛЕМЕНТОВ:74LVC. ТИП ЛОГИКИ: INVERTING. НАПРЯЖЕНИЕ ПИТАНИЯ - МАКС.: 5.5 V. НАПРЯЖЕНИЕ ПИТАНИЯ - МИН.: 1.65 V. ВИД МОНТАЖА: SMD/SMT. УПАКОВКА: CUT TAPE ИЛИ REEL. ФУНКЦИЯ: DUAL. ТИП ВХОДА: CMOS, TTL. ДИАПАЗОН РАБОЧИХ ТЕМПЕРАТУР: - 40 C TO + 125 C. ТОРГОВАЯ МАРКА: TEXAS INSTRUMENTS. РАБОЧЕЕ НАПРЯЖЕНИЕ ПИТАНИЯ:1.65 V TO 5.5 V. ТИП ПРОДУКТА:INVERTERS. РАЗМЕР ФАБРИЧНОЙ УПАКОВКИ: 3000ПОДКАТЕГОРИЯ: LOGIC ICS. ВЕС ИЗДЕЛИЯ:39 MG</t>
  </si>
  <si>
    <t>SN74LVC2G04DBVR</t>
  </si>
  <si>
    <t>МИКРОСХЕМА ЛОГИЧЕСКАЯ, ПРОИЗВОДИТЕЛЬ: TEXAS INSTRUMENTS; КАТЕГОРИЯ ПРОДУКТА: ТРИГГЕРЫ; КОЛИЧЕСТВО КОНТУРОВ: 1; СЕМЕЙСТВО ЛОГИЧЕСКИХ ЭЛЕМЕНТОВ: LVC (LOW VOLTAGE CMOS); ТИП ЛОГИКИ: TRUE; ТИП ВХОДА: CMOS, TTL; ТИП ВЫХОДА: DIFFERENTIAL; ВРЕМЯ ЗАДЕРЖКИ РАСПРОСТРАНЕНИЯ: 1.6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+ 125 C; ВИД МОНТАЖА: SMD/SMT; УПАКОВКА / БЛОК: SM-8; УПАКОВКА: REEL; УПАКОВКА: CUT TAPE; УПАКОВКА: MOUSEREEL; ТОРГОВАЯ МАРКА: TEXAS INSTRUMENTS; ДИАПАЗОН РАБОЧИХ ТЕМПЕРАТУР: - 40 C TO + 125 C; ТИП ПРОДУКТА: FLIP FLOPS; СЕРИЯ: SN74LVC1G74; РАЗМЕР ФАБРИЧНОЙ УПАКОВКИ:РАЗМЕР ФАБРИЧНОЙ УПАКОВКИ: 3000; ПОДКАТЕГОРИЯ: LOGIC ICS; ВЕС ИЗДЕЛИЯ: 53 MG</t>
  </si>
  <si>
    <t>SN74LVC1G74DCTR</t>
  </si>
  <si>
    <t>МИКРОСХЕМА КОММУТАЦИОННАЯ, ПРОИЗВОДИТЕЛЬ: ANALOG DEVICES INC.; КАТЕГОРИЯ ПРОДУКТА: ИС АНАЛОГОВОГО ПЕРЕКЛЮЧАТЕЛЯ; ВИД МОНТАЖА: SMD/SMT; УПАКОВКА / БЛОК: TSSOP-16; КОЛИЧЕСТВО КАНАЛОВ: 4 CHANNEL; КОНФИГУРАЦИЯ: 4 X SPST; СОПРОТИВЛЕНИЕ ВО ВКЛЮЧЕННОМ СОСТОЯНИИ - МАКС.: 115 OHMS; НАПРЯЖЕНИЕ ПИТАНИЯ - МИН.: 2.7 V; НАПРЯЖЕНИЕ ПИТАНИЯ - МАКС.: 5.5 V; МИНИМАЛЬНОЕ НАПРЯЖЕНИЕ СДВОЕННОГО ПИТАНИЯ: +/- 2.7 V; МАКСИМАЛЬНОЕ НАПРЯЖЕНИЕ СДВОЕННОГО ПИТАНИЯ: +/- 5.5 V; ВРЕМЯ ВКЛЮЧЕНИЯ - МАКС.: 65 NS; ВРЕМЯ ОТКЛЮЧЕНИЯ - МАКС.: 40 NS; МИНИМАЛЬНАЯ РАБОЧАЯ ТЕМПЕРАТУРА: - 40 C; МАКСИМАЛЬНАЯ РАБОЧАЯ ТЕМПЕРАТУРА: + 125 C; СЕРИЯ: ADG613; УПАКОВКА: TUBE; ТОРГОВАЯ МАРКА: ANALOG DEVICES; ВЫСОТА: 1.05 MM; ДЛИНА: 5 MM; PD - РАССЕИВАНИЕ МОЩНОСТИ: 10 UW; ТИП ПРОДУКТА: ANALOG SWITCH ICS; РАЗМЕР ФАБРИЧНОЙ УПАКОВКИ:РАЗМЕР ФАБРИЧНОЙ УПАКОВКИ: 96; ПОДКАТЕГОРИЯ: SWITCH ICS; НАПРЯЖЕНИЕ ПИТАНИЯ - МАКС.: 1 UA; ТИП ПИТАНИЯ: SINGLE SUPPLY, DUAL SUPPLY; ПЕРЕКЛЮЧЕНИЕ ПОСТОЯННОГО ТОКА: 10 MA; ШИРИНА: 4.4 MM; ВЕС ИЗДЕЛИЯ: 173 MG</t>
  </si>
  <si>
    <t>ADG613YRUZ</t>
  </si>
  <si>
    <t>КАТУШКА ПОСТОЯННОЙ ИНДУКТИВНОСТИ, ПРОИЗВОДИТЕЛЬ: MURATA; КАТЕГОРИЯ ПРОДУКТА: КАТУШКИ ПОСТОЯННОЙ ИНДУКТИВНОСТИ; ПРОДУКТ: GENERAL PURPOSE; ТИП: WIREWOUND; ТИП ВЫВОДОВ: SMD/SMT; УПАКОВКА / БЛОК: 1210 (3225 METRIC); ЭКРАНИРОВАНИЕ: SHIELDED; ИНДУКТИВНОСТЬ: 22 UH; ДОПУСТИМОЕ ОТКЛОНЕНИЕ: 20 %; МАКСИМАЛЬНЫЙ ПОСТОЯННЫЙ ТОК: 500 MA; МАКСИМАЛЬНОЕ СОПРОТИВЛЕНИЕ ПОСТОЯННОМУ ТОКУ: 810 MOHMS; ТОК НАСЫЩЕНИЯ: -; МИНИМАЛЬНАЯ РАБОЧАЯ ТЕМПЕРАТУРА: - 40 C; МАКСИМАЛЬНАЯ РАБОЧАЯ ТЕМПЕРАТУРА: + 125 C; Q МИН.: -; ЧАСТОТА СОБСТВЕННЫХ КОЛЕБАНИЙ: 20 MHZ; ПРЕРЫВАНИЕ: STANDARD; ВИД МОНТАЖА: PCB MOUNT; ДЛИНА: 3.2 MM; ШИРИНА: 2.5 MM; ВЫСОТА: 2 MM; ДИАМЕТР: -; МАТЕРИАЛ СЕРДЕЧНИКА: FERRITE; СЕРИЯ: LQH; УПАКОВКА: REEL; УПАКОВКА: CUT TAPE; УПАКОВКА: MOUSEREEL; ПРИМЕНЕНИЕ: MAGNETIC; ТОРГОВАЯ МАРКА: MURATA ELECTRONICS; КОРПУС - ДЮЙМЫ: 1210; КОРПУС - ММ: 3225; ТИП ПРОДУКТА: FIXED INDUCTORS; РАЗМЕР ФАБРИЧНОЙ УПАКОВКИ:РАЗМЕР ФАБРИЧНОЙ УПАКОВКИ: 2000; ПОДКАТЕГОРИЯ: INDUCTORS, CHOKES &amp; COILS; ТЕСТОВАЯ ЧАСТОТА: 1 MHZ; ВЕС ИЗДЕЛИЯ: 50 MG</t>
  </si>
  <si>
    <t>LQH32PN220MN0L</t>
  </si>
  <si>
    <t>МИКРОСХЕМА ДЛЯ УПРАВЛЕНИЯ ПИТАНИЕМ, ПРОИЗВОДИТЕЛЬ: STMICROELECTRONICS; КАТЕГОРИЯ ПРОДУКТА: LDO РЕГУЛЯТОРЫ НАПРЯЖЕНИЯ; ВИД МОНТАЖА: SMD/SMT; УПАКОВКА / БЛОК: TO-252-3; ВЫХОДНОЕ НАПРЯЖЕНИЕ: 5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ТОРГОВАЯ МАРКА: STMICROELECTRONICS; НАПРЯЖЕНИЕ ОТПУСКАНИЯ - МАКС.: 1.1 V; ВЫСОТА: 2.4 MM; IB - ВХОДНОЙ ТОК СМЕЩЕНИЯ: 5 MA; ДЛИНА: 6.6 MM; НЕСТАБИЛЬНОСТЬ ВЫХОДНОГО НАПРЯЖЕНИЯ ИЛИ ТОКА: 50 MV; НЕСТАБИЛЬНОСТЬ ВЫХОДНОЙ НАГРУЗКИ: 50 MV; PD - РАССЕИВАНИЕ МОЩНОСТИ: 12 W; ТИП ПРОДУКТА: LDO VOLTAGE REGULATORS; РАЗМЕР ФАБРИЧНОЙ УПАКОВКИ:РАЗМЕР ФАБРИЧНОЙ УПАКОВКИ: 2500; ПОДКАТЕГОРИЯ: PMIC - POWER MANAGEMENT ICS; ТОЧНОСТЬ РЕГУЛИРОВАНИЯ НАПРЯЖЕНИЯ: 1 %; ШИРИНА: 6.2 MM; ВЕС ИЗДЕЛИЯ: 350 MG</t>
  </si>
  <si>
    <t>LD1117DT50CTR</t>
  </si>
  <si>
    <t>МИКРОСХЕМА УСИЛИТЕЛЬ, КАТЕГОРИЯ ПРОДУКТА: ПРЕЦИЗИОННЫЕ УСИЛИТЕЛИ, СЕРИЯ: AD8067, КОЛИЧЕСТВО КАНАЛОВ: 1 CHANNEL, GBP - ПРОИЗВЕДЕНИЕ КОЭФФИЦИЕНТА УСИЛЕНИЯ НА ШИРИНУ ПОЛОСЫ ПРОПУСКАНИЯ (FT): 200 MHZ, SR - СКОРОСТЬ НАРАСТАНИЯ ВЫХОДНОГО НАПРЯЖЕНИЯ: 640 V/US, CMRR - КОЭФФИЦИЕНТ ПОДАВЛЕНИЯ СИНФАЗНОГО СИГНАЛА: 106 DB, ВЫХОДНОЙ ТОК НА КАНАЛ: 30 MA, IB - ВХОДНОЙ ТОК СМЕЩЕНИЯ: 5 PA, VOS - ВХОДНОЕ НАПРЯЖЕНИЕ СМЕЩЕНИЯ НУЛЯ: 200 UV, EN - ИНТЕНСИВНОСТЬ ШУМА ВХОДНОГО НАПРЯЖЕНИЯ: 6.6 NV/SQRT HZ, НАПРЯЖЕНИЕ ПИТАНИЯ - МАКС.: 24 V, +/- 12 V, НАПРЯЖЕНИЕ ПИТАНИЯ - МИН.: 5 V, +/- 2.5 V, РАБОЧИЙ ТОК ИСТОЧНИКА ПИТАНИЯ: 6.5 MA, МИНИМАЛЬНАЯ РАБОЧАЯ ТЕМПЕРАТУРА: - 40 C, МАКСИМАЛЬНАЯ РАБОЧАЯ ТЕМПЕРАТУРА: + 85 C, ОТКЛЮЧЕНИЕ: NO SHUTDOWN, ВИД МОНТАЖА: SMD/SMT, УПАКОВКА / БЛОК: SOT-23-5, УПАКОВКА: REEL, УПАКОВКА: CUT TAPE, УПАКОВКА: MOUSEREEL, НАПРЯЖЕНИЕ СДВОЕННОГО ПИТАНИЯ: +/- 3 V, +/- 5 V, +/- 9 V, ВЫСОТА: 1.15 MM, ДИАПАЗОН ВХОДНОГО НАПРЯЖЕНИЯ - МАКС.: 2 V, ДЛИНА: 2.9 MM, МАКСИМАЛЬНОЕ НАПРЯЖЕНИЕ СДВОЕННОГО ПИТАНИЯ: +/- 12 V, МИНИМАЛЬНОЕ НАПРЯЖЕНИЕ СДВОЕННОГО ПИТАНИЯ: +/- 2.5 V, РАБОЧЕЕ НАПРЯЖЕНИЕ ПИТАНИЯ: 5 V TO 24 V, ТИП ВЫХОДА: RAIL-TO-RAIL, ПРОДУКТ: PRECISION AMPLIFIERS, PSRR - КОЭФФИЦИЕНТ ПОДАВЛЕНИЯ ПОМЕХ ПО ПИТАНИЮ: - 109 DB, 3000 , ТИП: VOLTAGE FEEDBACK AMPLIFIER, УСИЛЕНИЕ ПО НАПРЯЖЕНИЮ, ДБ: 117 DB, ШИРИНА: 1.6 MM, ВЕС ИЗДЕЛИЯ: 6,300 MG</t>
  </si>
  <si>
    <t>AD8067ARTZ</t>
  </si>
  <si>
    <t>ТРАНЗИСТОР МОП 110 ВТ, ТРАНЗИСТОР МОП 380 ВТ, ТРАНЗИСТОР МОП 48 ВТ, ТРАНЗИСТР МОП 42 ВТ, ТРАНЗИСТОР МОП 74 ВТ, ТРАНЗИТОР МОП 150 ВТ</t>
  </si>
  <si>
    <t>ТРАНЗИСТОР МОП 110 ВТ, ПРОИЗВОДИТЕЛЬ: VISHAY;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500 V; ID - НЕПРЕРЫВНЫЙ ТОК УТЕЧКИ: 5 A; RDS ВКЛ - СОПРОТИВЛЕНИЕ СТОК-ИСТОК: 1.7 OHMS; VGS - НАПРЯЖЕНИЕ ЗАТВОР-ИСТОК: - 30 V, + 30 V; VGS TH - ПОРОГОВОЕ НАПРЯЖЕНИЕ ЗАТВОР-ИСТОК : 2 V; QG - ЗАРЯД ЗАТВОРА: 24 NC; МИНИМАЛЬНАЯ РАБОЧАЯ ТЕМПЕРАТУРА: - 55 C; МАКСИМАЛЬНАЯ РАБОЧАЯ ТЕМПЕРАТУРА: + 150 C; PD - РАССЕИВАНИЕ МОЩНОСТИ: 110 W; КАНАЛЬНЫЙ РЕЖИМ: ENHANCEMENT; УПАКОВКА: REEL; УПАКОВКА: CUT TAPE; УПАКОВКА: MOUSEREEL; ТОРГОВАЯ МАРКА: VISHAY SEMICONDUCTORS; КОНФИГУРАЦИЯ: SINGLE; ТИП ПРОДУКТА: MOSFET; СЕРИЯ: IRFR/U; РАЗМЕР ФАБРИЧНОЙ УПАКОВКИ:РАЗМЕР ФАБРИЧНОЙ УПАКОВКИ: 2000; ПОДКАТЕГОРИЯ: MOSFETS; ВЕС ИЗДЕЛИЯ: 330 MG</t>
  </si>
  <si>
    <t>IRFR430ATRPBF</t>
  </si>
  <si>
    <t>ТРАНЗИСТОР МОП 380 ВТ, ПРОИЗВОДИТЕЛЬ: INFINEON; КАТЕГОРИЯ ПРОДУКТА: МОП-ТРАНЗИСТОР; ТЕХНОЛОГИЯ: SI; ВИД МОНТАЖА: SMD/SMT; УПАКОВКА / БЛОК: TO-263-7; ПОЛЯРНОСТЬ ТРАНЗИСТОРА: N-CHANNEL; КОЛИЧЕСТВО КАНАЛОВ: 1 CHANNEL; VDS - НАПРЯЖЕНИЕ ПРОБОЯ СТОК-ИСТОК: 100 V; ID - НЕПРЕРЫВНЫЙ ТОК УТЕЧКИ: 190 A; RDS ВКЛ - СОПРОТИВЛЕНИЕ СТОК-ИСТОК: 3.3 MOHMS; VGS - НАПРЯЖЕНИЕ ЗАТВОР-ИСТОК: - 20 V, + 20 V; VGS TH - ПОРОГОВОЕ НАПРЯЖЕНИЕ ЗАТВОР-ИСТОК : 1.8 V; QG - ЗАРЯД ЗАТВОРА: 150 NC; МИНИМАЛЬНАЯ РАБОЧАЯ ТЕМПЕРАТУРА: - 55 C; МАКСИМАЛЬНАЯ РАБОЧАЯ ТЕМПЕРАТУРА: + 175 C; PD - РАССЕИВАНИЕ МОЩНОСТИ: 380 W; КАНАЛЬНЫЙ РЕЖИМ: ENHANCEMENT; УПАКОВКА: REEL; УПАКОВКА: CUT TAPE; УПАКОВКА: MOUSEREEL; ТОРГОВАЯ МАРКА: INFINEON / IR; КОНФИГУРАЦИЯ: SINGLE; ВЫСОТА: 4.4 MM; ДЛИНА: 10 MM; ТИП ПРОДУКТА: MOSFET; РАЗМЕР ФАБРИЧНОЙ УПАКОВКИ:РАЗМЕР ФАБРИЧНОЙ УПАКОВКИ: 800; ПОДКАТЕГОРИЯ: MOSFETS; ТИП ТРАНЗИСТОРА: 1 N-CHANNEL; ШИРИНА: 9.25 MM; ДРУГИЕ НАЗВАНИЯ ТОВАРА №: IRFS4010TRL7PP SP001557352; ВЕС ИЗДЕЛИЯ: 1,600 G</t>
  </si>
  <si>
    <t>IRFS4010TRL7PP</t>
  </si>
  <si>
    <t>ТРАНЗИСТОР МОП 48 ВТ, ПРОИЗВОДИТЕЛЬ: DIODES INCORPORATED; КАТЕГОРИЯ ПРОДУКТА: МОП-ТРАНЗИСТОР; ТЕХНОЛОГИЯ: SI; ВИД МОНТАЖА: SMD/SMT; УПАКОВКА / БЛОК: POWERDI3333-8; ПОЛЯРНОСТЬ ТРАНЗИСТОРА: P-CHANNEL; КОЛИЧЕСТВО КАНАЛОВ: 1 CHANNEL; VDS - НАПРЯЖЕНИЕ ПРОБОЯ СТОК-ИСТОК: 20 V; ID - НЕПРЕРЫВНЫЙ ТОК УТЕЧКИ: 89 A; RDS ВКЛ - СОПРОТИВЛЕНИЕ СТОК-ИСТОК: 3.5 MOHMS; VGS - НАПРЯЖЕНИЕ ЗАТВОР-ИСТОК: - 10 V, + 10 V; VGS TH - ПОРОГОВОЕ НАПРЯЖЕНИЕ ЗАТВОР-ИСТОК : 900 MV; QG - ЗАРЯД ЗАТВОРА: 125 NC; МИНИМАЛЬНАЯ РАБОЧАЯ ТЕМПЕРАТУРА: - 55 C; МАКСИМАЛЬНАЯ РАБОЧАЯ ТЕМПЕРАТУРА: + 150 C; PD - РАССЕИВАНИЕ МОЩНОСТИ: 48 W; КАНАЛЬНЫЙ РЕЖИМ: ENHANCEMENT; УПАКОВКА: REEL; УПАКОВКА: CUT TAPE; УПАКОВКА: MOUSEREEL; ТОРГОВАЯ МАРКА: DIODES INCORPORATED; КОНФИГУРАЦИЯ: SINGLE; ВРЕМЯ СПАДА: 85 NS; ТИП ПРОДУКТА: MOSFET; ВРЕМЯ НАРАСТАНИЯ: 10.5 NS; РАЗМЕР ФАБРИЧНОЙ УПАКОВКИ:РАЗМЕР ФАБРИЧНОЙ УПАКОВКИ: 2000; ПОДКАТЕГОРИЯ: MOSFETS; ТИП ТРАНЗИСТОРА: 1 P-CHANNEL; ТИПИЧНОЕ ВРЕМЯ ЗАДЕРЖКИ ВЫКЛЮЧЕНИЯ: 115 NS; ТИПИЧНОЕ ВРЕМЯ ЗАДЕРЖКИ ПРИ ВКЛЮЧЕНИИ: 9.5 NS; ВЕС ИЗДЕЛИЯ: 30 MG</t>
  </si>
  <si>
    <t>ТРАНЗИСТР МОП 42 ВТ, ПРОИЗВОДИТЕЛЬ: VISHAY;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200 V; ID - НЕПРЕРЫВНЫЙ ТОК УТЕЧКИ: 4.8 A; RDS ВКЛ - СОПРОТИВЛЕНИЕ СТОК-ИСТОК: 800 MOHMS; VGS - НАПРЯЖЕНИЕ ЗАТВОР-ИСТОК: - 20 V, + 20 V; VGS TH - ПОРОГОВОЕ НАПРЯЖЕНИЕ ЗАТВОР-ИСТОК : 2 V; QG - ЗАРЯД ЗАТВОРА: 14 NC; МИНИМАЛЬНАЯ РАБОЧАЯ ТЕМПЕРАТУРА: - 55 C; МАКСИМАЛЬНАЯ РАБОЧАЯ ТЕМПЕРАТУРА: + 150 C; PD - РАССЕИВАНИЕ МОЩНОСТИ: 42 W; КАНАЛЬНЫЙ РЕЖИМ: ENHANCEMENT; УПАКОВКА: REEL; УПАКОВКА: CUT TAPE; УПАКОВКА: MOUSEREEL; ТОРГОВАЯ МАРКА: VISHAY SEMICONDUCTORS; КОНФИГУРАЦИЯ: SINGLE; ВРЕМЯ СПАДА: 13 NS; КРУТИЗНА ХАРАКТЕРИСТИКИ ПРЯМОЙ ПЕРЕДАЧИ - МИН.: 1.7 S; ВЫСОТА: 2.38 MM; ДЛИНА: 6.73 MM; ТИП ПРОДУКТА: MOSFET; ВРЕМЯ НАРАСТАНИЯ: 22 NS; СЕРИЯ: IRFR/U; РАЗМЕР ФАБРИЧНОЙ УПАКОВКИ:РАЗМЕР ФАБРИЧНОЙ УПАКОВКИ: 2000; ПОДКАТЕГОРИЯ: MOSFETS; ТИП ТРАНЗИСТОРА: 1 N-CHANNEL; ТИПИЧНОЕ ВРЕМЯ ЗАДЕРЖКИ ВЫКЛЮЧЕНИЯ: 19 NS; ТИПИЧНОЕ ВРЕМЯ ЗАДЕРЖКИ ПРИ ВКЛЮЧЕНИИ: 7.2 NS; ШИРИНА: 6.22 MM; ВЕС ИЗДЕЛИЯ: 330 MG</t>
  </si>
  <si>
    <t>IRFR220TRPBF</t>
  </si>
  <si>
    <t>ТРАНЗИСТОР МОП 74 ВТ, КАТЕГОРИЯ ПРОДУКТА: МОП-ТРАНЗИСТОР; ТЕХНОЛОГИЯ: SI; ВИД МОНТАЖА: THROUGH HOLE; УПАКОВКА / БЛОК: TO-220AB-3; ПОЛЯРНОСТЬ ТРАНЗИСТОРА: P-CHANNEL; КОЛИЧЕСТВО КАНАЛОВ: 1 CHANNEL; VDS - НАПРЯЖЕНИЕ ПРОБОЯ СТОК-ИСТОК: 200 V; ID - НЕПРЕРЫВНЫЙ ТОК УТЕЧКИ: 6.5 A; RDS ВКЛ - СОПРОТИВЛЕНИЕ СТОК-ИСТОК: 800 MOHMS; VGS - НАПРЯЖЕНИЕ ЗАТВОР-ИСТОК: - 20 V, + 20 V; VGS TH - ПОРОГОВОЕ НАПРЯЖЕНИЕ ЗАТВОР-ИСТОК : 4 V; QG - ЗАРЯД ЗАТВОРА: 29 NC; МИНИМАЛЬНАЯ РАБОЧАЯ ТЕМПЕРАТУРА: - 55 C; МАКСИМАЛЬНАЯ РАБОЧАЯ ТЕМПЕРАТУРА: + 150 C; PD - РАССЕИВАНИЕ МОЩНОСТИ: 74 W; КАНАЛЬНЫЙ РЕЖИМ: ENHANCEMENT; УПАКОВКА: TUBE; КОНФИГУРАЦИЯ: SINGLE; ВРЕМЯ СПАДА: 24 NS; ВРЕМЯ НАРАСТАНИЯ: 27 NS; СЕРИЯ: IRF; РАЗМЕР ФАБРИЧНОЙ УПАКОВКИ:РАЗМЕР ФАБРИЧНОЙ УПАКОВКИ: 1000; ТИП ТРАНЗИСТОРА: 1 P-CHANNEL; ТИПИЧНОЕ ВРЕМЯ ЗАДЕРЖКИ ВЫКЛЮЧЕНИЯ: 28 NS; ТИПИЧНОЕ ВРЕМЯ ЗАДЕРЖКИ ПРИ ВКЛЮЧЕНИИ: 12 NS; ДРУГИЕ НАЗВАНИЯ ТОВАРА №: IRF9630PBF-BE3; ВЕС ИЗДЕЛИЯ: 2 G</t>
  </si>
  <si>
    <t>IRF9630PBF</t>
  </si>
  <si>
    <t>ТРАНЗИТОР МОП 150 ВТ, ПРОИЗВОДИТЕЛЬ: INFINEON; 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200 V; ID - НЕПРЕРЫВНЫЙ ТОК УТЕЧКИ: 18 A; RDS ВКЛ - СОПРОТИВЛЕНИЕ СТОК-ИСТОК: 150 MOHMS; VGS - НАПРЯЖЕНИЕ ЗАТВОР-ИСТОК: - 20 V, + 20 V; VGS TH - ПОРОГОВОЕ НАПРЯЖЕНИЕ ЗАТВОР-ИСТОК : 2 V; QG - ЗАРЯД ЗАТВОРА: 44.7 NC; МИНИМАЛЬНАЯ РАБОЧАЯ ТЕМПЕРАТУРА: - 55 C; МАКСИМАЛЬНАЯ РАБОЧАЯ ТЕМПЕРАТУРА: + 175 C; PD - РАССЕИВАНИЕ МОЩНОСТИ: 150 W; КАНАЛЬНЫЙ РЕЖИМ: ENHANCEMENT; УПАКОВКА: TUBE; ТОРГОВАЯ МАРКА: INFINEON / IR; КОНФИГУРАЦИЯ: SINGLE; ВРЕМЯ СПАДА: 5.5 NS; КРУТИЗНА ХАРАКТЕРИСТИКИ ПРЯМОЙ ПЕРЕДАЧИ - МИН.: 6.8 S; ВЫСОТА: 15.65 MM; ДЛИНА: 10 MM; ТИП ПРОДУКТА: MOSFET; ВРЕМЯ НАРАСТАНИЯ: 19 NS; РАЗМЕР ФАБРИЧНОЙ УПАКОВКИ:РАЗМЕР ФАБРИЧНОЙ УПАКОВКИ: 2000; ПОДКАТЕГОРИЯ: MOSFETS; ТИП ТРАНЗИСТОРА: 1 N-CHANNEL; ТИПИЧНОЕ ВРЕМЯ ЗАДЕРЖКИ ВЫКЛЮЧЕНИЯ: 23 NS; ТИПИЧНОЕ ВРЕМЯ ЗАДЕРЖКИ ПРИ ВКЛЮЧЕНИИ: 10 NS; ШИРИНА: 4.4 MM; ДРУГИЕ НАЗВАНИЯ ТОВАРА №: IRF640NPBF SP001570078; ВЕС ИЗДЕЛИЯ: 2 G</t>
  </si>
  <si>
    <t>IRF640NPBF</t>
  </si>
  <si>
    <t>ДИОД ДЛЯ ПОДАВЛЕНИЯ СКАЧКОВ НАПРЯЖЕНИЯ, МИНИАТЮРНЫЙ ЭЛЕКТРОННЫЙ КОМПОНЕНТ: ТРАНЗИСТОРНЫЕ ВЫХОДНЫЕ ОПТОПАРЫ (ФОТОТРАНЗИСТОРЫ). ИСП. В ЭЛЕКТРОННЫХ УСТРОЙСТВАХ ОБЩЕГРАЖДАНСКОГО НАЗНАЧЕНИЯ. (ОБОРУДОВАНИЕ ДЛЯ АВТОМАТИЗАЦИИ ПРОМЫШЛЕННЫХ ПРЕДПРИЯТИЙ,</t>
  </si>
  <si>
    <t>ДИОД ДЛЯ ПОДАВЛЕНИЯ СКАЧКОВ НАПРЯЖЕНИЯ, ПРОИЗВОДИТЕЛЬ: LITTELFUSE; КАТЕГОРИЯ ПРОДУКТА: ПОДАВИТЕЛИ ЭСР / ДИОДЫ ДЛЯ ПОДАВЛЕНИЯ ПЕРЕХОДНЫХ СКАЧКОВ НАПРЯЖЕНИЯ; ТИП ПРОДУКТА: TVS DIODES; ПОЛЯРНОСТЬ: UNIDIRECTIONAL; РАБОЧЕЕ НАПРЯЖЕНИЕ: 7.02 V; ТИП ВЫВОДОВ: SMD/SMT; УПАКОВКА / БЛОК: DO-214AA-2; НАПРЯЖЕНИЕ ПРОБОЯ: 7.79 V; НАПРЯЖЕНИЕ ФИКСАЦИИ: 12.1 V; PPPM - ПИКОВОЕ РАССЕИВАНИЕ МОЩНОСТИ: 600 W; VЕСР - НАПРЯЖЕНИЕ ЭЛЕКТРОСТАТИЧЕСКОГО РАЗРЯДА ПРИ КОНТАКТЕ: -; VЕСР - НАПРЯЖЕНИЕ ЭЛЕКТРОСТАТИЧЕСКОГО РАЗРЯДА ПРИ ВОЗДУШНОМ ЗАЗОРЕ: -; МИНИМАЛЬНАЯ РАБОЧАЯ ТЕМПЕРАТУРА: - 65 C; МАКСИМАЛЬНАЯ РАБОЧАЯ ТЕМПЕРАТУРА: + 150 C; СЕРИЯ: P6SMBXXXAT3G; УПАКОВКА: REEL; УПАКОВКА: CUT TAPE; УПАКОВКА: MOUSEREEL; ТОРГОВАЯ МАРКА: LITTELFUSE; РАЗМЕР ФАБРИЧНОЙ УПАКОВКИ:РАЗМЕР ФАБРИЧНОЙ УПАКОВКИ: 2500; ПОДКАТЕГОРИЯ: TVS DIODES / ESD SUPPRESSION DIODES; ДРУГИЕ НАЗВАНИЯ ТОВАРА №: P6SMB8.2A; ВЕС ИЗДЕЛИЯ: 93 MG</t>
  </si>
  <si>
    <t>P6SMB8.2AT3G</t>
  </si>
  <si>
    <t>P6SMB6.8AT3G</t>
  </si>
  <si>
    <t>ДИОД ПОДАВИТЕЛЬ ЭЛЕКТРОСТАТИЧЕСКОГО РАЗРЯДА, КАТЕГОРИЯ ПРОДУКТА: ПОДАВИТЕЛИ ЭСР / ДИОДЫ ДЛЯ ПОДАВЛЕНИЯ ПЕРЕХОДНЫХ СКАЧКОВ НАПРЯЖЕНИЯ; ПОЛЯРНОСТЬ: UNIDIRECTIONAL; РАБОЧЕЕ НАПРЯЖЕНИЕ: 5.5 V; КОЛИЧЕСТВО КАНАЛОВ: 2 CHANNEL; ТИП ВЫВОДОВ: SMD/SMT; УПАКОВКА / БЛОК: SOT-3; НАПРЯЖЕНИЕ ПРОБОЯ: 9 V; НАПРЯЖЕНИЕ ФИКСАЦИИ: 8 V; PPPM - ПИКОВОЕ РАССЕИВАНИЕ МОЩНОСТИ: 45 W; VЕСР - НАПРЯЖЕНИЕ ЭЛЕКТРОСТАТИЧЕСКОГО РАЗРЯДА ПРИ КОНТАКТЕ: 8 KV; VЕСР - НАПРЯЖЕНИЕ ЭЛЕКТРОСТАТИЧЕСКОГО РАЗРЯДА ПРИ ВОЗДУШНОМ ЗАЗОРЕ: 9 KV; CD - ЕМКОСТЬ ДИОДА: 0.07 PF; МИНИМАЛЬНАЯ РАБОЧАЯ ТЕМПЕРАТУРА: - 40 C; МАКСИМАЛЬНАЯ РАБОЧАЯ ТЕМПЕРАТУРА: + 85 C; СЕРИЯ: TPD2EUSB30; УПАКОВКА: REEL; УПАКОВКА: CUT TAPE; УПАКОВКА: MOUSEREEL; РАЗМЕР ФАБРИЧНОЙ УПАКОВКИ:РАЗМЕР ФАБРИЧНОЙ УПАКОВКИ: 3000; ВЕС ИЗДЕЛИЯ: 11 MG</t>
  </si>
  <si>
    <t>TPD2EUSB30DRTR</t>
  </si>
  <si>
    <t>ТРАНСФОРМАТОР ЗВУКОВОЙ ЧАСТОТЫ, КАТЕГОРИЯ ПРОДУКТА: ТРАНСФОРМАТОРЫ ЗВУКОВОЙ ЧАСТОТЫ / СИГНАЛЬНЫЕ ТРАНСФОРМАТОРЫ, ПРОДУКТ: LAN, ТИП: MODULE, ТИП ВЫВОДОВ: SMD/SMT, ИНДУКТИВНОСТЬ: 350 UH, НАПРЯЖЕНИЕ ИЗОЛЯЦИИ: 1.5 KV, МИНИМАЛЬНАЯ РАБОЧАЯ ТЕМПЕРАТУРА: - 40 C, МАКСИМАЛЬНАЯ РАБОЧАЯ ТЕМПЕРАТУРА: + 85 C, КОЛИЧЕСТВО КАНАЛОВ: 1 CHANNEL, ПРИМЕНЕНИЕ: 1000 BASE-T, ДЛИНА: 13.16 MM, ШИРИНА: 18.67 MM, ВЫСОТА: 6.12 MM, УПАКОВКА: TUBE, МАТЕРИАЛ СЕРДЕЧНИКА: PLASTIC, ЭКРАНИРОВАНИЕ: UNSHIELDED, РАЗМЕР ФАБРИЧНОЙ УПАКОВКИ: 35, ВЕС ИЗДЕЛИЯ: 37 G</t>
  </si>
  <si>
    <t>HX5008FNL</t>
  </si>
  <si>
    <t>МИКРОСХЕМА ДЛЯ УПРАВЛЕНИЯ ПИТАНИЕМ, ПРОИЗВОДИТЕЛЬ: NISSHINBO MICRO DEVICES; КАТЕГОРИЯ ПРОДУКТА: ЛИНЕЙНЫЕ РЕГУЛЯТОРЫ НАПРЯЖЕНИЯ; ВИД МОНТАЖА: SMD/SMT; УПАКОВКА / БЛОК: TO-252-3; КОЛИЧЕСТВО ВЫХОДОВ: 1 OUTPUT; ПОЛЯРНОСТЬ: POSITIVE; ВЫХОДНОЕ НАПРЯЖЕНИЕ: 5 V; ВЫХОДНОЙ ТОК: 500 MA; ТИП ВЫХОДА: FIXED; ВХОДНОЕ НАПРЯЖЕНИЕ, МИН.: 7 V; ВХОДНОЕ НАПРЯЖЕНИЕ, МАКС.: 25 V; МИНИМАЛЬНАЯ РАБОЧАЯ ТЕМПЕРАТУРА: - 40 C; МАКСИМАЛЬНАЯ РАБОЧАЯ ТЕМПЕРАТУРА: + 85 C; НЕСТАБИЛЬНОСТЬ ВЫХОДНОЙ НАГРУЗКИ: 50 MV; НЕСТАБИЛЬНОСТЬ ВЫХОДНОГО НАПРЯЖЕНИЯ ИЛИ ТОКА: 50 MV; ТОК ПОКОЯ: 4 MA; СЕРИЯ: NJM78M; УПАКОВКА: REEL; УПАКОВКА: CUT TAPE; УПАКОВКА: MOUSEREEL; ТОРГОВАЯ МАРКА: NISSHINBO; PD - РАССЕИВАНИЕ МОЩНОСТИ: 7500 MW; ТИП ПРОДУКТА: LINEAR VOLTAGE REGULATORS; ПОДАВЛЕНИЕ ПУЛЬСАЦИЙ ПИТАНИЯ - ТИПИЧ.: 80 DB; РАЗМЕР ФАБРИЧНОЙ УПАКОВКИ:РАЗМЕР ФАБРИЧНОЙ УПАКОВКИ: 3000; ПОДКАТЕГОРИЯ: PMIC - POWER MANAGEMENT ICS; КОММЕРЧЕСКОЕ ОБОЗНАЧЕНИЕ: NJM78M0; ВЕС ИЗДЕЛИЯ: 4 G</t>
  </si>
  <si>
    <t>NJM78M05DL1A-TE1</t>
  </si>
  <si>
    <t>МИКРОСХЕМА ЦИФРОВОЙ ПОТЕНЦИОМЕТР, ПРОИЗВОДИТЕЛЬ: ANALOG DEVICES INC.; КАТЕГОРИЯ ПРОДУКТА: ИС, ЦИФРОВЫЕ ПОТЕНЦИОМЕТРЫ; СЕРИЯ: AD5290; СОПРОТИВЛЕНИЕ: 10 KOHMS; ТЕМПЕРАТУРНЫЙ КОЭФФИЦИЕНТ: 35 PPM / C; ДОПУСТИМОЕ ОТКЛОНЕНИЕ: 30 %; КОЛИЧЕСТВО ТОЧЕК ПОДКЛЮЧЕНИЯ: SINGLE; ОТВЕТВЛЕНИЙ НА ТОЧКУ ПОДКЛЮЧЕНИЯ: 256; ПАМЯТЬ ПОДВИЖНОГО КОНТАКТА: VOLATILE; ЦИФРОВОЙ ИНТЕРФЕЙС: SPI; РАБОЧЕЕ НАПРЯЖЕНИЕ ПИТАНИЯ: 5.5 V; РАБОЧИЙ ТОК ИСТОЧНИКА ПИТАНИЯ: 15 UA; МИНИМАЛЬНАЯ РАБОЧАЯ ТЕМПЕРАТУРА: - 40 C; МАКСИМАЛЬНАЯ РАБОЧАЯ ТЕМПЕРАТУРА: + 125 C; ВИД МОНТАЖА: PCB MOUNT; ТИП ВЫВОДОВ: SMD/SMT; УПАКОВКА / БЛОК: MSOP-10; ФУНКЦИОНАЛЬНАЯ ХАРАКТЕРИСТИКА: LINEAR; УПАКОВКА: TUBE; ТОРГОВАЯ МАРКА: ANALOG DEVICES; СРЕДСТВА РАЗРАБОТКИ: EVAL-AD5290EBZ; ВЫСОТА: 0.85 MM; ДЛИНА: 3 MM; ТИП ПРОДУКТА: DIGITAL POTENTIOMETER ICS; РАЗМЕР ФАБРИЧНОЙ УПАКОВКИ:РАЗМЕР ФАБРИЧНОЙ УПАКОВКИ: 50; ПОДКАТЕГОРИЯ: DIGITAL POTENTIOMETER ICS; ТИП ПИТАНИЯ: SINGLE, DUAL; НАПРЯЖЕНИЕ ПИТАНИЯ - МАКС.: 30 V; НАПРЯЖЕНИЕ ПИТАНИЯ - МИН.: 20 V; ШИРИНА: 3 MM; ВЕС ИЗДЕЛИЯ: 143,200 MG</t>
  </si>
  <si>
    <t>AD5290YRMZ10</t>
  </si>
  <si>
    <t>МИКРОСХЕМА ДЛЯ УПРАВЛЕНИЯ ПИТАНИЕМ, ПРОИЗВОДИТЕЛЬ: ANALOG DEVICES INC.; КАТЕГОРИЯ ПРОДУКТА: УСТРОЙСТВА ДЛЯ УПРАВЛЕНИЕ ПИТАНИЕМ СПЕЦИАЛЬНОГО НАЗНАЧЕНИЯ - ИНТЕГРАЛЬНЫЕ СХЕМЫ УПРАВЛЕНИЯ ПИТАНИЕМ; СЕРИЯ: LTC4359; ТИП: IDEAL DIODE CONTROLLER; ВИД МОНТАЖА: SMD/SMT; УПАКОВКА / БЛОК: DFN-6; ВЫХОДНОЙ ТОК: 120 UA; ДИАПАЗОН ВХОДНОГО НАПРЯЖЕНИЯ: 4 V TO 80 V; ДИАПАЗОН ВЫХОДНОГО НАПРЯЖЕНИЯ: 12 V; МИНИМАЛЬНАЯ РАБОЧАЯ ТЕМПЕРАТУРА: - 40 C; МАКСИМАЛЬНАЯ РАБОЧАЯ ТЕМПЕРАТУРА: + 85 C; ВХОДНОЙ ТОК: 150 UA; УПАКОВКА: REEL; ТОРГОВАЯ МАРКА: ANALOG DEVICES; ВХОДНОЕ НАПРЯЖЕНИЕ, МАКС.: 80 V; ВХОДНОЕ НАПРЯЖЕНИЕ, МИН.: 4 V; МАКСИМАЛЬНОЕ ВЫХОДНОЕ НАПРЯЖЕНИЕ: 12 V; РАБОЧИЙ ТОК ИСТОЧНИКА ПИТАНИЯ: 150 UA; РАБОЧЕЕ НАПРЯЖЕНИЕ ПИТАНИЯ: 4 V TO 80 V; ПРОДУКТ: PMIC; ТИП ПРОДУКТА: POWER MANAGEMENT SPECIALIZED - PMIC; РАЗМЕР ФАБРИЧНОЙ УПАКОВКИ:РАЗМЕР ФАБРИЧНОЙ УПАКОВКИ: 2500; ПОДКАТЕГОРИЯ: PMIC - POWER MANAGEMENT ICS</t>
  </si>
  <si>
    <t>LTC4359IDCB#TRPBF</t>
  </si>
  <si>
    <t>МИКРОСХЕМА ИНТЕРФЕЙСНАЯ, ПРОИЗВОДИТЕЛЬ: TEXAS INSTRUMENTS; КАТЕГОРИЯ ПРОДУКТА: ИС, ИНТЕРФЕЙС RS-232; ВИД МОНТАЖА: SMD/SMT; УПАКОВКА / БЛОК: SSOP-28; СЕРИЯ: MAX3243E; ФУНКЦИЯ: TRANSCEIVER; ДИАПАЗОН ДАННЫХ: 500 KB/S; КОЛИЧЕСТВО ДРАЙВЕРОВ: 3 DRIVER; КОЛИЧЕСТВО ПРИЕМНИКОВ: 5 RECEIVER; ДУПЛЕКСНАЯ ПЕРЕДАЧА: FULL DUPLEX; НАПРЯЖЕНИЕ ПИТАНИЯ - МАКС.: 5.5 V; НАПРЯЖЕНИЕ ПИТАНИЯ - МИН.: 3 V; РАБОЧИЙ ТОК ИСТОЧНИКА ПИТАНИЯ: 1 MA; МИНИМАЛЬНАЯ РАБОЧАЯ ТЕМПЕРАТУРА: - 40 C; МАКСИМАЛЬНАЯ РАБОЧАЯ ТЕМПЕРАТУРА: + 85 C; ЗАЩИТА ОТ ЭЛЕКТРОСТАТИЧЕСКИХ РАЗРЯДОВ: 15 KV; УПАКОВКА: REEL; УПАКОВКА: CUT TAPE; УПАКОВКА: MOUSEREEL; ТОРГОВАЯ МАРКА: TEXAS INSTRUMENTS; ВЫСОТА: 1.95 MM; ДЛИНА: 10.2 MM; РАБОЧЕЕ НАПРЯЖЕНИЕ ПИТАНИЯ: 3.3 V, 5 V; ПРОДУКТ: RS-232 TRANSCEIVERS; ТИП ПРОДУКТА: RS-232 INTERFACE IC; ВРЕМЯ ЗАДЕРЖКИ РАСПРОСТРАНЕНИЯ: 0.15 US; ОТКЛЮЧЕНИЕ: WITH SHUTDOWN; РАЗМЕР ФАБРИЧНОЙ УПАКОВКИ:РАЗМЕР ФАБРИЧНОЙ УПАКОВКИ: 2000; ПОДКАТЕГОРИЯ: INTERFACE ICS; ТИП ПИТАНИЯ: SINGLE SUPPLY; ШИРИНА: 5.3 MM; ВЕС ИЗДЕЛИЯ: 710 MG</t>
  </si>
  <si>
    <t>MAX3243EIDBR</t>
  </si>
  <si>
    <t>МИКРОКОНТРОЛЛЕР ARM, ПРОИЗВОДИТЕЛЬ: STMICROELECTRONICS; КАТЕГОРИЯ ПРОДУКТА: МИКРОКОНТРОЛЛЕРЫ ARM; СЕРИЯ: STM32L100C6; ВИД МОНТАЖА: SMD/SMT; УПАКОВКА / БЛОК: UFQFPN-48; ЯДРО: ARM CORTEX M3; РАЗМЕР ПРОГРАММНОЙ ПАМЯТИ: 32 KB; ШИРИНА ШИНЫ ДАННЫХ: 32 BIT; РАЗРЕШЕНИЕ АЦП: 12 BIT; МАКСИМАЛЬНАЯ ТАКТОВАЯ ЧАСТОТА: 32 MHZ; КОЛИЧЕСТВО ВХОДОВ/ВЫХОДОВ: 37 I/O; РАЗМЕР ОЗУ ДАННЫХ: 4 KB; НАПРЯЖЕНИЕ ПИТАНИЯ - МИН.: 1.8 V; НАПРЯЖЕНИЕ ПИТАНИЯ - МАКС.: 3.6 V; МИНИМАЛЬНАЯ РАБОЧАЯ ТЕМПЕРАТУРА: - 40 C; МАКСИМАЛЬНАЯ РАБОЧАЯ ТЕМПЕРАТУРА: + 85 C; УПАКОВКА: TRAY; НАПРЯЖЕНИЕ ПИТАНИЯ ДЛЯ АНАЛОГОВЫХ УСТРОЙСТВ: 1.8 V TO 3.6 V; ТОРГОВАЯ МАРКА: STMICROELECTRONICS; РАЗРЕШЕНИЕ ЦАП: 12 BIT; ТИП ОЗУ ДАННЫХ: RAM; РАЗМЕР ПЗУ ДАННЫХ: 2 KB; ТИП ПЗУ ДАННЫХ: EEPROM; ВХОДНОЕ/ВЫХОДНОЕ НАПРЯЖЕНИЕ: 5.5 V; ТИП ИНТЕРФЕЙСА: I2C, SPI, USART, USB; ЧУВСТВИТЕЛЬНЫЙ К ВЛАЖНОСТИ: YES; КОЛИЧЕСТВО КАНАЛОВ АЦП: 14 CHANNEL; КОЛИЧЕСТВО ТАЙМЕРОВ/СЧЕТЧИКОВ: 8 TIMER; СЕРИЯ ПРОЦЕССОРА: STM32L100; ПРОДУКТ: MCU; ТИП ПРОДУКТА: ARM MICROCONTROLLERS - MCU; ТИП ПАМЯТИ ПРОГРАММ: FLASH; РАЗМЕР ФАБРИЧНОЙ УПАКОВКИ:РАЗМЕР ФАБРИЧНОЙ УПАКОВКИ: 1560; ПОДКАТЕГОРИЯ: MICROCONTROLLERS - MCU; КОММЕРЧЕСКОЕ ОБОЗНАЧЕНИЕ: STM32; КОНТРОЛЬНЫЕ ТАЙМЕРЫ: WATCHDOG TIMER; ВЕС ИЗДЕЛИЯ: 2,013 G</t>
  </si>
  <si>
    <t>STM32L100C6U6</t>
  </si>
  <si>
    <t>МИКРОСХЕМА ДЛЯ УПРАВЛЕНИЯ ПИТАНИЕМ, ПРОИЗВОДИТЕЛЬ: INFINEON; КАТЕГОРИЯ ПРОДУКТА: ДРАЙВЕРЫ ДЛЯ УПРАВЛЕНИЯ ЗАТВОРОМ; ПРОДУКТ: HALF-BRIDGE DRIVERS; ТИП: HIGH-SIDE, LOW-SIDE; ВИД МОНТАЖА: SMD/SMT; УПАКОВКА / БЛОК: SOIC-14; КОЛИЧЕСТВО ДРАЙВЕРОВ: 2 DRIVER; КОЛИЧЕСТВО ВЫХОДОВ: 2 OUTPUT; ВЫХОДНОЙ ТОК: 1.9 A; НАПРЯЖЕНИЕ ПИТАНИЯ - МИН.: 10 V; НАПРЯЖЕНИЕ ПИТАНИЯ - МАКС.: 20 V; ВРЕМЯ НАРАСТАНИЯ: 60 NS; ВРЕМЯ СПАДА: 35 NS; МИНИМАЛЬНАЯ РАБОЧАЯ ТЕМПЕРАТУРА: - 40 C; МАКСИМАЛЬНАЯ РАБОЧАЯ ТЕМПЕРАТУРА: + 125 C; УПАКОВКА: REEL; УПАКОВКА: CUT TAPE; УПАКОВКА: MOUSEREEL; ТОРГОВАЯ МАРКА: INFINEON / IR; ОСОБЕННОСТИ: SYNCHRONOUS; ВЫСОТА: 1.5 MM; ДЛИНА: 8.74 MM; ТИП ЛОГИКИ: CMOS, TTL; МАКСИМАЛЬНОЕ ВРЕМЯ ЗАДЕРЖКИ ВЫКЛЮЧЕНИЯ: 220 NS; МАКСИМАЛЬНОЕ ВРЕМЯ ЗАДЕРЖКИ ВКЛЮЧЕНИЯ: 180 NS; ЧУВСТВИТЕЛЬНЫЙ К ВЛАЖНОСТИ: YES; РАБОЧИЙ ТОК ИСТОЧНИКА ПИТАНИЯ: 1.6 MA; PD - РАССЕИВАНИЕ МОЩНОСТИ: 1 W; ТИП ПРОДУКТА: GATE DRIVERS; ЗАДЕРЖКА РАСПРОСТРАНЕНИЯ - МАКС.: 330 NS; РАЗМЕР ФАБРИЧНОЙ УПАКОВКИ:РАЗМЕР ФАБРИЧНОЙ УПАКОВКИ: 2500; ПОДКАТЕГОРИЯ: PMIC - POWER MANAGEMENT ICS; ТЕХНОЛОГИЯ: SI; ШИРИНА: 3.99 MM; ДРУГИЕ НАЗВАНИЯ ТОВАРА №: IRS21834STRPBF SP001548648; ВЕС ИЗДЕЛИЯ: 515,736 MG</t>
  </si>
  <si>
    <t>IRS21834STRPBF</t>
  </si>
  <si>
    <t>МИКРОСХЕМА ПАМЯТИ 2 ГБИТ, ПРОИЗВОДИТЕЛЬ: ISSI; КАТЕГОРИЯ ПРОДУКТА: DRAM; ТИП: SDRAM - DDR2; ВИД МОНТАЖА: SMD/SMT; УПАКОВКА / БЛОК: BGA-84; ШИРИНА ШИНЫ ДАННЫХ: 16 BIT; ОРГАНИЗАЦИЯ: 128 M X 16; РАЗМЕР ПАМЯТИ: 2 GBIT; МАКСИМАЛЬНАЯ ТАКТОВАЯ ЧАСТОТА: 400 MHZ; НАПРЯЖЕНИЕ ПИТАНИЯ - МАКС.: 1.9 V; НАПРЯЖЕНИЕ ПИТАНИЯ - МИН.: 1.7 V; НАПРЯЖЕНИЕ ПИТАНИЯ - МАКС.: 170 MA; МИНИМАЛЬНАЯ РАБОЧАЯ ТЕМПЕРАТУРА: - 40 C; МАКСИМАЛЬНАЯ РАБОЧАЯ ТЕМПЕРАТУРА: + 85 C; СЕРИЯ: IS43DR16128B; ТОРГОВАЯ МАРКА: ISSI; ЧУВСТВИТЕЛЬНЫЙ К ВЛАЖНОСТИ: YES; ТИП ПРОДУКТА: DRAM; РАЗМЕР ФАБРИЧНОЙ УПАКОВКИ:РАЗМЕР ФАБРИЧНОЙ УПАКОВКИ: 162; ПОДКАТЕГОРИЯ: MEMORY &amp; DATA STORAGE</t>
  </si>
  <si>
    <t>МИКРОСХЕМА ПАМЯТИ 4 ГБИТ, ПРОИЗВОДИТЕЛЬ: ISSI; КАТЕГОРИЯ ПРОДУКТА: DRAM; ТИП: SDRAM - DDR3; ВИД МОНТАЖА: SMD/SMT; УПАКОВКА / БЛОК: BGA-96; ШИРИНА ШИНЫ ДАННЫХ: 16 BIT; ОРГАНИЗАЦИЯ: 256 M X 16; РАЗМЕР ПАМЯТИ: 4 GBIT; МАКСИМАЛЬНАЯ ТАКТОВАЯ ЧАСТОТА: 800 MHZ; ВРЕМЯ ДОСТУПА: 20 NS; НАПРЯЖЕНИЕ ПИТАНИЯ - МАКС.: 1.575 V; НАПРЯЖЕНИЕ ПИТАНИЯ - МИН.: 1.425 V; НАПРЯЖЕНИЕ ПИТАНИЯ - МАКС.: 290 MA; МИНИМАЛЬНАЯ РАБОЧАЯ ТЕМПЕРАТУРА: - 40 C; МАКСИМАЛЬНАЯ РАБОЧАЯ ТЕМПЕРАТУРА: + 95 C; СЕРИЯ: IS43TR16256A; УПАКОВКА: TRAY; ТОРГОВАЯ МАРКА: ISSI; ЧУВСТВИТЕЛЬНЫЙ К ВЛАЖНОСТИ: YES; ТИП ПРОДУКТА: DRAM; РАЗМЕР ФАБРИЧНОЙ УПАКОВКИ:РАЗМЕР ФАБРИЧНОЙ УПАКОВКИ: 190; ПОДКАТЕГОРИЯ: MEMORY &amp; DATA STORAGE; ВЕС ИЗДЕЛИЯ: 6,182 G</t>
  </si>
  <si>
    <t>IS43TR16256A-125KBLI</t>
  </si>
  <si>
    <t>ГАЗОРАЗРЯДНАЯ ТРУБКА 25 КА</t>
  </si>
  <si>
    <t>ГАЗОРАЗРЯДНАЯ ТРУБКА 25 КА, ПРОИЗВОДИТЕЛЬ: EPCOS / TDK; КАТЕГОРИЯ ПРОДУКТА: ГАЗОРАЗРЯДНЫЕ ТРУБКИ / ГАЗОПЛАЗМЕННЫЕ РАЗРЯДНИКИ; ПИКОВОЕ ЗНАЧЕНИЕ ИМПУЛЬСНОГО ТОКА: 25 KA; НАПРЯЖЕНИЕ ПРОБОЯ ПО ПОСТОЯННОМУ ТОКУ: 600 V; КОЛИЧЕСТВО ЭЛЕКТРОДОВ: 2 ELECTRODE; ТИП ВЫВОДОВ: AXIAL; ЗАЩИТА ОТ СБОЕВ, ДА/НЕТ: FAILSAFE NOT PROTECTED; ДИАМЕТР: 8 MM; ДЛИНА: 6.05 MM; МИНИМАЛЬНАЯ РАБОЧАЯ ТЕМПЕРАТУРА: - 40 C; МАКСИМАЛЬНАЯ РАБОЧАЯ ТЕМПЕРАТУРА: + 90 C; ТОРГОВАЯ МАРКА: EPCOS / TDK; СОПРОТИВЛЕНИЕ ИЗОЛЯЦИИ: 10 GOHMS; ВИД МОНТАЖА: THROUGH HOLE; ТИП ПРОДУКТА: GDTS - GAS DISCHARGE TUBES / SURGE ARRESTERS; ПОДКАТЕГОРИЯ: GDTS - GAS DISCHARGE TUBES; ТЕХНОЛОГИЯ: GAS DISCHARGE TUBES; ТИП: 2 ELECTRODE SURGE ARRESTER</t>
  </si>
  <si>
    <t>A81-A600X</t>
  </si>
  <si>
    <t>КАТУШКА ПОСТОЯННОЙ ИНДУКТИВНОСТИ, ПРОИЗВОДИТЕЛЬ: COILCRAFT;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270 NH; ДОПУСТИМОЕ ОТКЛОНЕНИЕ: 2 %; МАКСИМАЛЬНЫЙ ПОСТОЯННЫЙ ТОК: 350 MA; МАКСИМАЛЬНОЕ СОПРОТИВЛЕНИЕ ПОСТОЯННОМУ ТОКУ: 1 OHMS; ТОК НАСЫЩЕНИЯ: -; МИНИМАЛЬНАЯ РАБОЧАЯ ТЕМПЕРАТУРА: - 40 C; МАКСИМАЛЬНАЯ РАБОЧАЯ ТЕМПЕРАТУРА: + 125 C; Q МИН.: 48; ЧАСТОТА СОБСТВЕННЫХ КОЛЕБАНИЙ: 730 MHZ; ПРЕРЫВАНИЕ: STANDARD; ВИД МОНТАЖА: PCB MOUNT; ДЛИНА: 2.29 MM; ШИРИНА: 1.73 MM; ВЫСОТА: 1.52 MM; ДИАМЕТР: -; МАТЕРИАЛ СЕРДЕЧНИКА: CERAMIC; КВАЛИФИКАЦИЯ: AEC-Q200; СЕРИЯ: 0805CS; УПАКОВКА: REEL; УПАКОВКА: CUT TAPE; УПАКОВКА: MOUSEREEL; ПРИМЕНЕНИЕ: AUTOMOTIVE; ТОРГОВАЯ МАРКА: COILCRAFT; КОРПУС - ДЮЙМЫ: 0805; КОРПУС - ММ: 2012; ТИП ПРОДУКТА: FIXED INDUCTORS; РАЗМЕР ФАБРИЧНОЙ УПАКОВКИ:РАЗМЕР ФАБРИЧНОЙ УПАКОВКИ: 2000; ПОДКАТЕГОРИЯ: INDUCTORS, CHOKES &amp; COILS; ТЕСТОВАЯ ЧАСТОТА: 100 MHZ; ДРУГИЕ НАЗВАНИЯ ТОВАРА №: 0805CS-271XGLB; ВЕС ИЗДЕЛИЯ: 10 MG</t>
  </si>
  <si>
    <t>0805CS-271XGL</t>
  </si>
  <si>
    <t>КАТУШКА ПОСТОЯННОЙ ИНДУКТИВНОСТИ, ПРОИЗВОДИТЕЛЬ: WURTH ELEKTRONIK; КАТЕГОРИЯ ПРОДУКТА: КАТУШКИ ПОСТОЯННОЙ ИНДУКТИВНОСТИ; ПРОДУКТ: POWER INDUCTORS; ТИП: WIREWOUND; ТИП ВЫВОДОВ: SMD/SMT; УПАКОВКА / БЛОК: 2.9 MM X 2.5 MM X 2.2 MM; ЭКРАНИРОВАНИЕ: SHIELDED; ИНДУКТИВНОСТЬ: 4.7 UH; ДОПУСТИМОЕ ОТКЛОНЕНИЕ: 10 %; МАКСИМАЛЬНЫЙ ПОСТОЯННЫЙ ТОК: 220 MA; МАКСИМАЛЬНОЕ СОПРОТИВЛЕНИЕ ПОСТОЯННОМУ ТОКУ: 1.5 OHMS; ТОК НАСЫЩЕНИЯ: -; МИНИМАЛЬНАЯ РАБОЧАЯ ТЕМПЕРАТУРА: - 40 C; МАКСИМАЛЬНАЯ РАБОЧАЯ ТЕМПЕРАТУРА: + 105 C; Q МИН.: 30; ЧАСТОТА СОБСТВЕННЫХ КОЛЕБАНИЙ: 58 MHZ; ПРЕРЫВАНИЕ: STANDARD; ВИД МОНТАЖА: PCB MOUNT; ДЛИНА: 2.9 MM; ШИРИНА: 2.5 MM; ВЫСОТА: 2.2 MM; ДИАМЕТР: -; МАТЕРИАЛ СЕРДЕЧНИКА: IRON POWDER; СЕРИЯ: WE-GF; УПАКОВКА: REEL; УПАКОВКА: CUT TAPE; УПАКОВКА: MOUSEREEL; ТОРГОВАЯ МАРКА: WURTH ELEKTRONIK; ТИП ПРОДУКТА: FIXED INDUCTORS; РАЗМЕР ФАБРИЧНОЙ УПАКОВКИ:РАЗМЕР ФАБРИЧНОЙ УПАКОВКИ: 1000; ПОДКАТЕГОРИЯ: INDUCTORS, CHOKES &amp; COILS; ТЕСТОВАЯ ЧАСТОТА: 7.96 MHZ; ВЕС ИЗДЕЛИЯ: 48 MG</t>
  </si>
  <si>
    <t>74476404</t>
  </si>
  <si>
    <t>W/E</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</si>
  <si>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22 UH; ДОПУСТИМОЕ ОТКЛОНЕНИЕ: 20 %; МАКСИМАЛЬНЫЙ ПОСТОЯННЫЙ ТОК: 4 A; МАКСИМАЛЬНОЕ СОПРОТИВЛЕНИЕ ПОСТОЯННОМУ ТОКУ: 39.1 MOHMS; ТОК НАСЫЩЕНИЯ: 7.57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t>
  </si>
  <si>
    <t>DR127-220-R</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</si>
  <si>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33 UH; ДОПУСТИМОЕ ОТКЛОНЕНИЕ: 20 %; МАКСИМАЛЬНЫЙ ПОСТОЯННЫЙ ТОК: 3.23 A; МАКСИМАЛЬНОЕ СОПРОТИВЛЕНИЕ ПОСТОЯННОМУ ТОКУ: 60 MOHMS; ТОК НАСЫЩЕНИЯ: 6.22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 ТЕСТОВАЯ ЧАСТОТА: 100 KHZ</t>
  </si>
  <si>
    <t>DR127-330-R</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</si>
  <si>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47 UH; ДОПУСТИМОЕ ОТКЛОНЕНИЕ: 20 %; МАКСИМАЛЬНЫЙ ПОСТОЯННЫЙ ТОК: 2.95 A; МАКСИМАЛЬНОЕ СОПРОТИВЛЕНИЕ ПОСТОЯННОМУ ТОКУ: 71.9 MOHMS; ТОК НАСЫЩЕНИЯ: 5.28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 ТЕСТОВАЯ ЧАСТОТА: 100 KHZ</t>
  </si>
  <si>
    <t>DR127-470-R</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</si>
  <si>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470 UH; ДОПУСТИМОЕ ОТКЛОНЕНИЕ: 20 %; МАКСИМАЛЬНЫЙ ПОСТОЯННЫЙ ТОК: 850 MA; МАКСИМАЛЬНОЕ СОПРОТИВЛЕНИЕ ПОСТОЯННОМУ ТОКУ: 861 MOHMS; ТОК НАСЫЩЕНИЯ: 1.68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t>
  </si>
  <si>
    <t>DR127-471-R</t>
  </si>
  <si>
    <t>КАТУШКА ПОСТОЯННОЙ ИНДУКТИВНОСТИ, ПРОИЗВОДИТЕЛЬ: EATON; КАТЕГОРИЯ ПРОДУКТА: КАТУШКИ ПОСТОЯННОЙ ИНДУКТИВНОСТИ; ПРОДУКТ: POWER INDUCTORS; ТИП: WIREWOUND; ТИП ВЫВОДОВ: SMD/SMT; ЭКРАНИРОВАНИЕ: SHIELDED; ИНДУКТИВНОСТЬ: 68 UH; ДОПУСТИМОЕ ОТКЛОНЕНИЕ: 20 %; МАКСИМАЛЬНЫЙ ПОСТОЯННЫЙ ТОК: 2.44 A; МАКСИМАЛЬНОЕ СОПРОТИВЛЕНИЕ ПОСТОЯННОМУ ТОКУ: 105 MOHMS; ТОК НАСЫЩЕНИЯ: 4.44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ТОРГОВАЯ МАРКА: COILTRONICS / EATON; ТИП ЯДРА: DRUM; ТИП ПРОДУКТА: FIXED INDUCTORS; РАЗМЕР ФАБРИЧНОЙ УПАКОВКИ:РАЗМЕР ФАБРИЧНОЙ УПАКОВКИ: 350; ПОДКАТЕГОРИЯ: INDUCTORS, CHOKES &amp; COILS</t>
  </si>
  <si>
    <t>DR127-680-R</t>
  </si>
  <si>
    <t>СИНФАЗНЫЙ ДРОССЕЛЬ, ПРОИЗВОДИТЕЛЬ: TDK; КАТЕГОРИЯ ПРОДУКТА: СИНФАЗНЫЕ ДРОССЕЛИ / ФИЛЬТРЫ; СЕРИЯ: ACM; ВИД МОНТАЖА: PCB MOUNT; ТИП ВЫВОДОВ: SMD/SMT; КОЛИЧЕСТВО КАНАЛОВ: 2 CHANNEL; ИНДУКТИВНОСТЬ: 1.33 UH; ИМПЕДАНС: 700 OHMS; МАКСИМАЛЬНЫЙ ПОСТОЯННЫЙ ТОК: 8 A; МАКСИМАЛЬНОЕ СОПРОТИВЛЕНИЕ ПОСТОЯННОМУ ТОКУ: 6 MOHMS; МИНИМАЛЬНАЯ РАБОЧАЯ ТЕМПЕРАТУРА: - 40 C; МАКСИМАЛЬНАЯ РАБОЧАЯ ТЕМПЕРАТУРА: + 85 C; УПАКОВКА / БЛОК: 4844 (1211 METRIC); ДЛИНА: 12 MM; ШИРИНА: 11 MM; ВЫСОТА: 6 MM; УПАКОВКА: REEL; УПАКОВКА: CUT TAPE; УПАКОВКА: MOUSEREEL; ПРОДУКТ: COMMON MODE FILTERS; ТИП: POWER LINE; ТОРГОВАЯ МАРКА: TDK; ТИП ПРОДУКТА: COMMON MODE CHOKES; РАЗМЕР ФАБРИЧНОЙ УПАКОВКИ:РАЗМЕР ФАБРИЧНОЙ УПАКОВКИ: 500; ПОДКАТЕГОРИЯ: INDUCTORS, CHOKES &amp; COILS; ТЕСТОВАЯ ЧАСТОТА: 100 MHZ; ВЕС ИЗДЕЛИЯ: 2,300 G</t>
  </si>
  <si>
    <t>МИКРОСХЕМА ДЕЛИТЕЛЬ МОЩНОСТИ, ПРОИЗВОДИТЕЛЬ: MINI-CIRCUITS; КАТЕГОРИЯ ПРОДУКТА: ФОРМИРОВАНИЕ СИГНАЛА; ТИП ПРОДУКТА: SIGNAL CONDITIONING; ПРОДУКТ: SPLITTER FILTER MODULES; ЧАСТОТА: 300 MHZ; ЧАСТОТНЫЙ ДИАПАЗОН: 1 MHZ TO 300 MHZ; ИМПЕДАНС: 50 OHMS; ТИП ВЫВОДОВ: SMD/SMT; УПАКОВКА / БЛОК: 10.08 MM X 7.87 MM X 5.46 MM; МИНИМАЛЬНАЯ РАБОЧАЯ ТЕМПЕРАТУРА: - 40 C; МАКСИМАЛЬНАЯ РАБОЧАЯ ТЕМПЕРАТУРА: + 85 C; СЕРИЯ: AD3PS; УПАКОВКА: REEL; УПАКОВКА: CUT TAPE; УПАКОВКА: MOUSEREEL; ТОРГОВАЯ МАРКА: MINI-CIRCUITS; ВНОСИМЫЕ ПОТЕРИ: 0.8 DB; МОНТАЖ: SMD/SMT; РАЗМЕР ФАБРИЧНОЙ УПАКОВКИ:РАЗМЕР ФАБРИЧНОЙ УПАКОВКИ: 500; ПОДКАТЕГОРИЯ: FILTERS; ТИП: POWER SPLITTER/COMBINER</t>
  </si>
  <si>
    <t>AD3PS-1+</t>
  </si>
  <si>
    <t>МИКРОСХЕМА ИНТЕРФЕЙСНАЯ, ИНТЕРФЕЙС EHTERNET, 10BASE-T/100BASE-TX, КОРПУС LQFP48, МОНТАЖ SMD/SMT, НАПРЯЖЕНИЕ ПИТАНИЯ 3,3 В</t>
  </si>
  <si>
    <t>DM9161AEP</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</si>
  <si>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0.47 UF, НОМИНАЛЬНОЕ НАПРЯЖЕНИЕ ПОСТОЯННОГО ТОКА: 6.3 VDC, ДИЭЛЕКТРИЧЕСКИЙ: X5R, ДОПУСТИМОЕ ОТКЛОНЕНИЕ: 20 %, КОРПУС - ДЮЙМЫ: 0402, КОРПУС - ММ: 1005, ВЫСОТА: 0.5 MM, МИНИМАЛЬНАЯ РАБОЧАЯ ТЕМПЕРАТУРА: - 55 C, МАКСИМАЛЬНАЯ РАБОЧАЯ ТЕМПЕРАТУРА: + 85 C, ПРОДУКТ: GENERAL TYPE MLCCS, ТИП ВЫВОДОВ: SMD/SMT, СЕРИЯ: GRM, УПАКОВКА: REEL, УПАКОВКА: CUT TAPE, УПАКОВКА: MOUSEREEL, ЕМКОСТЬ - НФ: 470 NF, ЕМКОСТЬ - ПФ: 470000 PF, КЛАСС: CLASS 2, ДЛИНА: 1 MM, УПАКОВКА / БЛОК: 0402 (1005 METRIC), 50000 , ТИП: CHIP MULTILAYER CERAMIC CAPACITOR FOR GENERAL PURPOSE, ШИРИНА: 0.5 MM, ВЕС ИЗДЕЛИЯ: 1,500 MG</t>
  </si>
  <si>
    <t>GRM155R60J474ME19L</t>
  </si>
  <si>
    <t>МНОГОСЛОЙНЫЙ КЕРАМИЧЕСКИЙ КОНДЕНСАТОР, ПРОИЗВОДИТЕЛЬ: MURATA; КАТЕГОРИЯ ПРОДУКТА: МНОГОСЛОЙНЫЕ КЕРАМИЧЕСКИЕ КОНДЕНСАТОРЫ - ПОВЕРХНОСТНОГО МОНТАЖА; ПРЕРЫВАНИЕ: STANDARD; ЁМКОСТЬ: 22 UF; НОМИНАЛЬНОЕ НАПРЯЖЕНИЕ ПОСТОЯННОГО ТОКА: 25 VDC; ДИЭЛЕКТРИЧЕСКИЙ: X7R; ДОПУСТИМОЕ ОТКЛОНЕНИЕ: 20 %;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ТОРГОВАЯ МАРКА: MURATA ELECTRONICS; КЛАСС: CLASS 2; ДЛИНА: 3.2 MM; УПАКОВКА / БЛОК: 1210 (3225 METRIC); ТИП ПРОДУКТА: CERAMIC CAPACITORS; ПОДКАТЕГОРИЯ: CAPACITORS; ТИП: CHIP MULTILAYER CERAMIC CAPACITOR; ШИРИНА: 2.5 MM; ВЕС ИЗДЕЛИЯ: 19,234 MG</t>
  </si>
  <si>
    <t>GRM32ER71E226ME15</t>
  </si>
  <si>
    <t>МНОГОСЛОЙНЫЙ КЕРАМИЧЕСКИЙ КОНДЕНСАТОР, ПРОИЗВОДИТЕЛЬ: MURATA;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100 VDC; ДИЭЛЕКТРИЧЕСКИЙ: X7R; ДОПУСТИМОЕ ОТКЛОНЕНИЕ: 20 %; КОРПУС - ДЮЙМЫ: 2220; КОРПУС - ММ: 5750; ВЫСОТА: 4.8 MM; МИНИМАЛЬНАЯ РАБОЧАЯ ТЕМПЕРАТУРА: - 55 C; МАКСИМАЛЬНАЯ РАБОЧАЯ ТЕМПЕРАТУРА: + 125 C; ПРОДУКТ: GENERAL TYPE MLCCS; ТИП ВЫВОДОВ: SMD/SMT; СЕРИЯ: KRM; УПАКОВКА: REEL; УПАКОВКА: CUT TAPE; УПАКОВКА: MOUSEREEL; ТОРГОВАЯ МАРКА: MURATA ELECTRONICS; КЛАСС: CLASS 2; ДЛИНА: 5.7 MM; УПАКОВКА / БЛОК: 2220 (5750 METRIC); ТИП ПРОДУКТА: CERAMIC CAPACITORS; РАЗМЕР ФАБРИЧНОЙ УПАКОВКИ:РАЗМЕР ФАБРИЧНОЙ УПАКОВКИ: 1000; ПОДКАТЕГОРИЯ: CAPACITORS; ТИП: GENERAL PURPOSE METAL TERMINAL MULTILAYER CERAMIC CAPACITOR; НОМИНАЛЬНОЕ НАПРЯЖЕНИЕ ПЕРЕМЕННОГО ТОКА: -; ШИРИНА: 5 MM; ВЕС ИЗДЕЛИЯ: 620 MG</t>
  </si>
  <si>
    <t>KRM55TR72A106MH01K</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</si>
  <si>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0.33 UF, НОМИНАЛЬНОЕ НАПРЯЖЕНИЕ ПОСТОЯННОГО ТОКА: 16 VDC, ДИЭЛЕКТРИЧЕСКИЙ: X7R, ДОПУСТИМОЕ ОТКЛОНЕНИЕ: 5 %,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2200 NF, ЕМКОСТЬ - ПФ: 2200000 PF, КЛАСС: CLASS 2, ДЛИНА: 1.6 MM, УПАКОВКА / БЛОК: 0603 (1608 METRIC), 4000 , ТИП: CHIP MULTILAYER CERAMIC CAPACITOR FOR GENERAL PURPOSE, ШИРИНА: 0.8 MM, ВЕС ИЗДЕЛИЯ: 6,300 MG</t>
  </si>
  <si>
    <t>GRM188R71C225KE15D</t>
  </si>
  <si>
    <t>КОРПУС 1608, КОЭФФИЦИЕНТ ИЗМЕНЧИВОСТИ +-15%, НАПРЖЕНИЕ НОМИНАЛЬНОЕ 50В, ЕМКОСТЬ 10 МКФ, ОТКЛОНЕНИЕ ПО ЗНАЧЕНИЮ ЕМКОСТИ +-10%, ТОЛЩИНА 0,8ММ</t>
  </si>
  <si>
    <t>C1608X7R1H105K080AA</t>
  </si>
  <si>
    <t>МНОГОСЛОЙНЫЙ КЕРАМИЧЕСКИЙ КОНДЕНСАТОР, ПРОИЗВОДИТЕЛЬ: MURATA; КАТЕГОРИЯ ПРОДУКТА: МНОГОСЛОЙНЫЕ КЕРАМИЧЕСКИЕ КОНДЕНСАТОРЫ - ПОВЕРХНОСТНОГО МОНТАЖА; ЁМКОСТЬ: 100 PF; НОМИНАЛЬНОЕ НАПРЯЖЕНИЕ ПОСТОЯННОГО ТОКА: 50 VDC; ДИЭЛЕКТРИЧЕСКИЙ: CH; ДОПУСТИМОЕ ОТКЛОНЕНИЕ: 2 %; КОРПУС - ДЮЙМЫ: 0402; КОРПУС - ММ: 1005; СЕРИЯ: GRM; ТОРГОВАЯ МАРКА: MURATA ELECTRONICS; ЕМКОСТЬ - НФ: 0.1 NF; ДЛИНА: 1 MM; ТИП ПРОДУКТА: CERAMIC CAPACITORS; ПОДКАТЕГОРИЯ: CAPACITORS; ШИРИНА: 0.5 MM; ВЕС ИЗДЕЛИЯ: 1,600 MG</t>
  </si>
  <si>
    <t>GRM1552C1H101GA01D</t>
  </si>
  <si>
    <t>МНОГОСЛОЙНЫЙ КЕРАМИЧЕСКИЙ КОНДЕНСАТОР, ПРОИЗВОДИТЕЛЬ: MURATA;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630 VDC; ДИЭЛЕКТРИЧЕСКИЙ: X7R; ДОПУСТИМОЕ ОТКЛОНЕНИЕ: 10 %; КОРПУС - ДЮЙМЫ: 1812; КОРПУС - ММ: 4532; ВЫСОТА: 2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ТОРГОВАЯ МАРКА: MURATA ELECTRONICS; ЕМКОСТЬ - НФ: 100 NF; ЕМКОСТЬ - ПФ: 100000 PF; КЛАСС: CLASS 2; ДЛИНА: 4.5 MM; УПАКОВКА / БЛОК: 1812 (4532 METRIC); ТИП ПРОДУКТА: CERAMIC CAPACITORS; РАЗМЕР ФАБРИЧНОЙ УПАКОВКИ:РАЗМЕР ФАБРИЧНОЙ УПАКОВКИ: 1000; ПОДКАТЕГОРИЯ: CAPACITORS; ТИП: CHIP MULTILAYER CERAMIC CAPACITOR FOR GENERAL PURPOSE; НОМИНАЛЬНОЕ НАПРЯЖЕНИЕ ПЕРЕМЕННОГО ТОКА: -; ШИРИНА: 3.2 MM; ВЕС ИЗДЕЛИЯ: 110 MG</t>
  </si>
  <si>
    <t>GRM43DR72J104KW01L</t>
  </si>
  <si>
    <t>МНОГОСЛОЙНЫЙ КЕРАМИЧЕСКИЙ КОНДЕНСАТОР, ПРОИЗВОДИТЕЛЬ: MURATA;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6.3 VDC; ДИЭЛЕКТРИЧЕСКИЙ: X6S; ДОПУСТИМОЕ ОТКЛОНЕНИЕ: 20 %; КОРПУС - ДЮЙМЫ: 0402; КОРПУС - ММ: 1005; ВЫСОТА: 0.5 MM; МИНИМАЛЬНАЯ РАБОЧАЯ ТЕМПЕРАТУРА: - 55 C; МАКСИМАЛЬНАЯ РАБОЧАЯ ТЕМПЕРАТУРА: + 105 C; ПРОДУКТ: GENERAL TYPE MLCCS; ТИП ВЫВОДОВ: SMD/SMT; СЕРИЯ: GRM; УПАКОВКА: REEL; УПАКОВКА: CUT TAPE; УПАКОВКА: MOUSEREEL; ТОРГОВАЯ МАРКА: MURATA ELECTRONICS; КЛАСС: CLASS 2; ДЛИНА: 1 MM; УПАКОВКА / БЛОК: 0402 (1005 METRIC); ТИП ПРОДУКТА: CERAMIC CAPACITORS; РАЗМЕР ФАБРИЧНОЙ УПАКОВКИ:РАЗМЕР ФАБРИЧНОЙ УПАКОВКИ: 10000; ПОДКАТЕГОРИЯ: CAPACITORS; ТИП: CHIP MULTILAYER CERAMIC CAPACITOR FOR GENERAL PURPOSE; НОМИНАЛЬНОЕ НАПРЯЖЕНИЕ ПЕРЕМЕННОГО ТОКА: -; ШИРИНА: 0.5 MM; ВЕС ИЗДЕЛИЯ: 1,600 MG</t>
  </si>
  <si>
    <t>МИКРОСХЕМА ДАТЧИК СКРОСОТИ,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</si>
  <si>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ДАТЧИК СКРОСОТИ, ПРОИЗВОДИТЕЛЬ: ALLEGRO MICROSYSTEMS; КАТЕГОРИЯ ПРОДУКТА: ДАТЧИКИ СКОРОСТИ; ТИП: HALL EFFECT; РАБОЧИЙ ТОК ИСТОЧНИКА ПИТАНИЯ: 7 MA; МАКСИМАЛЬНЫЙ ВЫХОДНОЙ ТОК: 25 MA; ТИП ВЫВОДОВ: SOLDER PAD; МАКСИМАЛЬНАЯ РАБОЧАЯ ТЕМПЕРАТУРА: + 150 C; МИНИМАЛЬНАЯ РАБОЧАЯ ТЕМПЕРАТУРА: - 40 C; СЕРИЯ: ATS667; НАПРЯЖЕНИЕ ПИТАНИЯ - МАКС.: 24 V; ТОРГОВАЯ МАРКА: ALLEGRO MICROSYSTEMS; МАКСИМАЛЬНАЯ ЧАСТОТА: 20 KHZ; ВИД МОНТАЖА: THROUGH HOLE; РАБОЧЕЕ НАПРЯЖЕНИЕ ПИТАНИЯ: 4 V TO 24 V; УПАКОВКА: REEL; УПАКОВКА: CUT TAPE; УПАКОВКА: MOUSEREEL; ТИП ПРОДУКТА: SPEED SENSORS; РАЗМЕР ФАБРИЧНОЙ УПАКОВКИ:РАЗМЕР ФАБРИЧНОЙ УПАКОВКИ: 800; ПОДКАТЕГОРИЯ: SENSORS; НАПРЯЖЕНИЕ ПИТАНИЯ - МИН.: 4 V; КОММЕРЧЕСКОЕ ОБОЗНАЧЕНИЕ: TRUE 0-SPEED HIGH ACC GEAR TOOTH SNSR IC</t>
  </si>
  <si>
    <t>ATS667LSGTN-T</t>
  </si>
  <si>
    <t>МИКРОСХЕМА ИНТЕРФЕЙСНАЯ, ПРОИЗВОДИТЕЛЬ: BROADCOM LIMITED; КАТЕГОРИЯ ПРОДУКТА: ИС ДЛЯ ИНТЕРФЕЙСА PCI; ТИП: SWITCH - PCIE; МАКСИМАЛЬНАЯ ТАКТОВАЯ ЧАСТОТА: 100 MHZ; КОЛИЧЕСТВО ЛИНИЙ: 4 LANE; КОЛИЧЕСТВО ПОРТОВ: 4 PORT; МИНИМАЛЬНАЯ РАБОЧАЯ ТЕМПЕРАТУРА: - 40 C; МАКСИМАЛЬНАЯ РАБОЧАЯ ТЕМПЕРАТУРА: + 85 C; ВИД МОНТАЖА: SMD/SMT; УПАКОВКА / БЛОК: QFN-136; УПАКОВКА: TRAY; ТОРГОВАЯ МАРКА: BROADCOM / AVAGO; ТИП ИНТЕРФЕЙСА: 12C; ЧУВСТВИТЕЛЬНЫЙ К ВЛАЖНОСТИ: YES; ПРОДУКТ: PCI EXPRESS; ТИП ПРОДУКТА: PCI INTERFACE IC; СЕРИЯ: PEX 8605; РАЗМЕР ФАБРИЧНОЙ УПАКОВКИ:РАЗМЕР ФАБРИЧНОЙ УПАКОВКИ: 450; ПОДКАТЕГОРИЯ: INTERFACE ICS; ВЕРСИЯ: GEN2; ВЕС ИЗДЕЛИЯ: 4 G</t>
  </si>
  <si>
    <t>PEX8605-AB50TQIG</t>
  </si>
  <si>
    <t>МИКРОСХЕМА КОММУНИКАЦИОННАЯ, КАТЕГОРИЯ ПРОДУКТА: ИС, ETHERNET, ВИД МОНТАЖА: SMD/SMT, УПАКОВКА / БЛОК: QFN-64 EP, ПРОДУКТ: ETHERNET CONTROLLERS, СТАНДАРТ: 10/1GBASE-T, 100BASE-TX, КОЛИЧЕСТВО ТРАНСИВЕРОВ: 1 TRANSCEIVER, ДИАПАЗОН ДАННЫХ: 10 MB/S, 100 MB/S, 1 GB/S, ТИП ИНТЕРФЕЙСА: PCIE, SERDES, SGMII, РАБОЧЕЕ НАПРЯЖЕНИЕ ПИТАНИЯ: 900 MV, МИНИМАЛЬНАЯ РАБОЧАЯ ТЕМПЕРАТУРА: 0 C, МАКСИМАЛЬНАЯ РАБОЧАЯ ТЕМПЕРАТУРА: + 70 C, СЕРИЯ: I210, УПАКОВКА: TRAY, ДЛИНА: 9 MM, ЧУВСТВИТЕЛЬНЫЙ К ВЛАЖНОСТИ: YES, 1 , НАПРЯЖЕНИЕ ПИТАНИЯ - МАКС.: 3.465 V, НАПРЯЖЕНИЕ ПИТАНИЯ - МИН.: 2.97 V, ШИРИНА: 9 MM, ДРУГИЕ НАЗВАНИЯ ТОВАРА №: 925132, ВЕС ИЗДЕЛИЯ: 4 G</t>
  </si>
  <si>
    <t>WGI210AT</t>
  </si>
  <si>
    <t>МИКРОСХЕМА ЛОГИЧЕСКАЯ, ПРОИЗВОДИТЕЛЬ: ONSEMI; КАТЕГОРИЯ ПРОДУКТА: ТРИГГЕРЫ; КОЛИЧЕСТВО КОНТУРОВ: 1; СЕМЕЙСТВО ЛОГИЧЕСКИХ ЭЛЕМЕНТОВ: 7S; ТИП ЛОГИКИ: D-TYPE FLIP-FLOP; ПОЛЯРНОСТЬ: INVERTING/NON-INVERTING; ТИП ВХОДА: SINGLE-ENDED; ТИП ВЫХОДА: DIFFERENTIAL; ВРЕМЯ ЗАДЕРЖКИ РАСПРОСТРАНЕНИЯ: 7 NS; ВЫХОДНОЙ ТОК ВЫСОКОГО УРОВНЯ: - 32 MA; ВЫХОДНОЙ ТОК НИЗКОГО УРОВНЯ: 32 MA; НАПРЯЖЕНИЕ ПИТАНИЯ - МИН.: 1.65 V; НАПРЯЖЕНИЕ ПИТАНИЯ - МАКС.: 5.5 V; МИНИМАЛЬНАЯ РАБОЧАЯ ТЕМПЕРАТУРА: - 40 C; МАКСИМАЛЬНАЯ РАБОЧАЯ ТЕМПЕРАТУРА: + 85 C; ВИД МОНТАЖА: SMD/SMT; УПАКОВКА / БЛОК: US8-8; УПАКОВКА: REEL; УПАКОВКА: CUT TAPE; УПАКОВКА: MOUSEREEL; ТОРГОВАЯ МАРКА: ONSEMI / FAIRCHILD; ФУНКЦИЯ: FLIP-FLOP; ВЫСОТА: 0.7 MM; ДЛИНА: 2 MM; КОЛИЧЕСТВО КАНАЛОВ: 1 CHANNEL; КОЛИЧЕСТВО ВХОДНЫХ ЛИНИЙ: 1; КОЛИЧЕСТВО ВЫХОДНЫХ ЛИНИЙ: 1; РАБОЧЕЕ НАПРЯЖЕНИЕ ПИТАНИЯ: 1.65 V TO 5.5 V; ТИП ПРОДУКТА: FLIP FLOPS; ТОК ПОКОЯ: 1 UA; ТИП СБРОСА: SET, RESET; СЕРИЯ: NC7SZ74; РАЗМЕР ФАБРИЧНОЙ УПАКОВКИ:РАЗМЕР ФАБРИЧНОЙ УПАКОВКИ: 3000; ПОДКАТЕГОРИЯ: LOGIC ICS; ШИРИНА: 2.3 MM; ДРУГИЕ НАЗВАНИЯ ТОВАРА №: NC7SZ74K8X_NL; ВЕС ИЗДЕЛИЯ: 30 MG</t>
  </si>
  <si>
    <t>МИКРОСХЕМА УСИЛИТЕЛЬ, ПРОИЗВОДИТЕЛЬ: TEXAS INSTRUMENTS; КАТЕГОРИЯ ПРОДУКТА: ОПЕРАЦИОННЫЕ УСИЛИТЕЛИ; ВИД МОНТАЖА: SMD/SMT; УПАКОВКА / БЛОК: SOIC-8; КОЛИЧЕСТВО КАНАЛОВ: 1 CHANNEL; НАПРЯЖЕНИЕ ПИТАНИЯ - МАКС.: 36 V; GBP - ПРОИЗВЕДЕНИЕ КОЭФФИЦИЕНТА УСИЛЕНИЯ НА ШИРИНУ ПОЛОСЫ ПРОПУСКАНИЯ (FT): 8 MHZ; ВЫХОДНОЙ ТОК НА КАНАЛ: 40 MA; SR - СКОРОСТЬ НАРАСТАНИЯ ВЫХОДНОГО НАПРЯЖЕНИЯ: 20 V/US; VOS - ВХОДНОЕ НАПРЯЖЕНИЕ СМЕЩЕНИЯ НУЛЯ: 500 UV; НАПРЯЖЕНИЕ ПИТАНИЯ - МИН.: 5 V; МИНИМАЛЬНАЯ РАБОЧАЯ ТЕМПЕРАТУРА: - 40 C; МАКСИМАЛЬНАЯ РАБОЧАЯ ТЕМПЕРАТУРА: + 125 C; IB - ВХОДНОЙ ТОК СМЕЩЕНИЯ: 50 PA; РАБОЧИЙ ТОК ИСТОЧНИКА ПИТАНИЯ: 4 MA; ОТКЛЮЧЕНИЕ: NO SHUTDOWN; CMRR - КОЭФФИЦИЕНТ ПОДАВЛЕНИЯ СИНФАЗНОГО СИГНАЛА: 100 DB; EN - ИНТЕНСИВНОСТЬ ШУМА ВХОДНОГО НАПРЯЖЕНИЯ: 8 NV/SQRT HZ; СЕРИЯ: OPA132; УПАКОВКА: TUBE; ТИП УСИЛИТЕЛЯ: GENERAL PURPOSE AMPLIFIER; ТОРГОВАЯ МАРКА: TEXAS INSTRUMENTS; ВЫСОТА: 1.58 MM; ТИП ВХОДА: RAIL-TO-RAIL; ДЛИНА: 4.9 MM; ЧУВСТВИТЕЛЬНЫЙ К ВЛАЖНОСТИ: YES; РАБОЧЕЕ НАПРЯЖЕНИЕ ПИТАНИЯ: 36 V; ТИП ВЫХОДА: RAIL-TO-RAIL; ПРОДУКТ: OPERATIONAL AMPLIFIERS; ТИП ПРОДУКТА: OP AMPS - OPERATIONAL AMPLIFIERS; РАЗМЕР ФАБРИЧНОЙ УПАКОВКИ:РАЗМЕР ФАБРИЧНОЙ УПАКОВКИ: 75; ПОДКАТЕГОРИЯ: AMPLIFIER ICS; УСИЛЕНИЕ ПО НАПРЯЖЕНИЮ, ДБ: 130 DB; ШИРИНА: 3.91 MM; ВЕС ИЗДЕЛИЯ: 76 MG</t>
  </si>
  <si>
    <t>OPA132U</t>
  </si>
  <si>
    <t>МИКРОСХЕМА ГЕНЕРАТОР ТАКТОВЫХ ИМПУЛЬСОВ, ПРОИЗВОДИТЕЛЬ: RENESAS ELECTRONICS; КАТЕГОРИЯ ПРОДУКТА: СИНХРОНИЗАТОРЫ И РАСПРЕДЕЛИТЕЛИ ТАКТОВОГО СИГНАЛА; СЕРИЯ: 49FCT3805D-E; ВИД МОНТАЖА: SMD/SMT; УПАКОВКА / БЛОК: SSOP-20; УПАКОВКА: TUBE; ТОРГОВАЯ МАРКА: RENESAS / IDT; ВЫСОТА: 1.73 MM; ДЛИНА: 7.2 MM; ПРОДУКТ: CLOCK DRIVERS; ТИП ПРОДУКТА: CLOCK DRIVERS &amp; DISTRIBUTION; РАЗМЕР ФАБРИЧНОЙ УПАКОВКИ:РАЗМЕР ФАБРИЧНОЙ УПАКОВКИ: 64; ПОДКАТЕГОРИЯ: CLOCK &amp; TIMER ICS; ШИРИНА: 5.3 MM; ДРУГИЕ НАЗВАНИЯ ТОВАРА №: IDT49FCT3805EPYGI 49FCT3805D-E; ВЕС ИЗДЕЛИЯ: 453,600 MG</t>
  </si>
  <si>
    <t>49FCT3805EPYGI</t>
  </si>
  <si>
    <t>МИНИАТЮРНЫЙ ЭЛЕКТРОННЫЙ КОМПОНЕНТ: МИКРОСХЕМА ИНТЕГРАЛЬНАЯ МОНОЛИТНАЯ - ИНТЕРФЕЙСНЫЕ ИС - ИС ИНТЕРФЕЙСА RS-422/RS-485. (ОБОРУДОВАНИЕ ДЛЯ АВТОМАТИЗАЦИИ ПРОМЫШЛЕННЫХ ПРЕДПРИЯТИЙ, КОМПЬЮТЕРНЫХ СИСТЕМ). НЕ ИМЕЕТ ФУНКЦИИ ШИФРОВАНИЯ И КРИПТОГРАФИИ. .</t>
  </si>
  <si>
    <t>КАТЕГОРИЯ ТОВАРА: ИНТЕРФЕЙСНЫЕ ИС ИС ИНТЕРФЕЙСА RS-422/RS-485 . ПРОИЗВОДИТЕЛЬ: ANALOG DEVICES INC. , КАТЕГОРИЯ ПРОДУКТА: ИС ИНТЕРФЕЙСА RS-422/RS-485 , ВИД МОНТАЖА: SMD/SMT , СЕРИЯ: ADM485 , ФУНКЦИЯ: TRANSCEIVER , ДИАПАЗОН ДАННЫХ: 5 MB/S , КОЛИЧЕСТВО ДРАЙВЕРОВ: 1 DRIVER , КОЛИЧЕСТВО ПРИЕМНИКОВ: 1 RECEIVER , РАБОЧЕЕ НАПРЯЖЕНИЕ ПИТАНИЯ: 5 V , РАБОЧИЙ ТОК ИСТОЧНИКА ПИТАНИЯ: 2.2 MA , МИНИМАЛЬНАЯ РАБОЧАЯ ТЕМПЕРАТУРА: - 40 C , МАКСИМАЛЬНАЯ РАБОЧАЯ ТЕМПЕРАТУРА: + 85 C , ВЫСОТА: 1.5 MM (MAX) , ДЛИНА: 5 MM (MAX) , ТИП ВЫХОДА: 3-STATE ИРИНА: 4 MM (MAX) , ТОРГОВАЯ МАРКА: ANALOG DEVICES , КОЛИЧЕСТВО ВХОДОВ/ВЫХОДОВ: 1 , КОЛИЧЕСТВО ВХОДНЫХ ЛИНИЙ: 10 AT RS-422, 32 AT RS-485 , КОЛИЧЕСТВО ВЫХОДНЫХ ЛИНИЙ: 1 , ОТКЛЮЧЕНИЕ: NO SHUTDOWN , ДУПЛЕКСНАЯ ПЕРЕДАЧА: HALF DUPLEX , ТИП ПРОДУКТА: RS-422/RS-485 INTERFACE IC , РАЗМЕР ФАБРИЧНОЙ УПАКОВКИ: 98 , ПОДКАТЕГОРИЯ: INTERFACE ICS , ВЕС ИЗДЕЛИЯ: 540 MG</t>
  </si>
  <si>
    <t>МИКРОСХЕМА АНАЛОГОВЫЙ КОМПАРАТОР, ПРОИЗВОДИТЕЛЬ: MAXIM INTEGRATED; КАТЕГОРИЯ ПРОДУКТА: АНАЛОГОВЫЕ КОМПАРАТОРЫ; ВИД МОНТАЖА: SMD/SMT; УПАКОВКА / БЛОК: UMAX-8; КОЛИЧЕСТВО КАНАЛОВ: 1 CHANNEL; ТИП ВЫХОДА: PUSH-PULL; ВРЕМЯ ОТКЛИКА: 4.5 NS; ТИП КОМПАРАТОРА: GENERAL PURPOSE WITH LATCH; НАПРЯЖЕНИЕ ПИТАНИЯ - МИН.: 2.7 V; НАПРЯЖЕНИЕ ПИТАНИЯ - МАКС.: 5.5 V; РАБОЧИЙ ТОК ИСТОЧНИКА ПИТАНИЯ: 11 MA; ВЫХОДНОЙ ТОК НА КАНАЛ: 4 MA; VOS - ВХОДНОЕ НАПРЯЖЕНИЕ СМЕЩЕНИЯ НУЛЯ: 1.5 MV; IB - ВХОДНОЙ ТОК СМЕЩЕНИЯ: 15 UA; МИНИМАЛЬНАЯ РАБОЧАЯ ТЕМПЕРАТУРА: - 40 C; МАКСИМАЛЬНАЯ РАБОЧАЯ ТЕМПЕРАТУРА: + 85 C; СЕРИЯ: MAX961; УПАКОВКА: TUBE; ТОРГОВАЯ МАРКА: MAXIM INTEGRATED; GBP - ПРОИЗВЕДЕНИЕ КОЭФФИЦИЕНТА УСИЛЕНИЯ НА ШИРИНУ ПОЛОСЫ ПРОПУСКАНИЯ (FT): -; ПРОДУКТ: ANALOG COMPARATORS; ТИП ПРОДУКТА: ANALOG COMPARATORS; ВРЕМЯ ЗАДЕРЖКИ РАСПРОСТРАНЕНИЯ: 4.5 NS; РАЗМЕР ФАБРИЧНОЙ УПАКОВКИ:РАЗМЕР ФАБРИЧНОЙ УПАКОВКИ: 50; ПОДКАТЕГОРИЯ: AMPLIFIER ICS; ДРУГИЕ НАЗВАНИЯ ТОВАРА №: MAX961</t>
  </si>
  <si>
    <t>МИКРОСХЕМА ИНТЕРФЕЙСНАЯ, КАТЕГОРИЯ ПРОДУКТА: ИНТЕРФЕЙСНЫЕ ЭЛЕМЕНТЫ - БУФЕРЫ И ПОВТОРИТЕЛИ СИГНАЛОВ, ПРОДУКТ: REPEATERS, ВРЕМЯ ЗАДЕРЖКИ РАСПРОСТРАНЕНИЯ: 3.5 NS, МАКСИМАЛЬНАЯ ТАКТОВАЯ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TSSOP-16, УПАКОВКА: TUBE, CISS - ВХОДНАЯ ЕМКОСТЬ: 2.2 PF, РАБОЧИЙ ТОК ИСТОЧНИКА ПИТАНИЯ: 30 MA, PD - РАССЕИВАНИЕ МОЩНОСТИ: 755 MW, СЕРИЯ: MAX9169, ДРУГИЕ НАЗВАНИЯ ТОВАРА №: MAX9169, ВЕС ИЗДЕЛИЯ: 173 MG</t>
  </si>
  <si>
    <t>MAX9169EUE+T</t>
  </si>
  <si>
    <t>ПРОГРАММИРУЕМАЯ ЛОГИЧЕСКАЯ ИНТЕГРАЛЬНАЯ СХЕМА, КАТЕГОРИЯ ПРОДУКТА: FPGA - ПРОГРАММИРУЕМАЯ ВЕНТИЛЬНАЯ МАТРИЦА; ПРОДУКТ: CYCLONE; СЕРИЯ: CYCLONE EPC12; КОЛИЧЕСТВО ЛОГИЧЕСКИХ ЭЛЕМЕНТОВ: 12060 LE; АДАПТИВНЫЕ ЛОГИЧЕСКИЕ МОДУЛИ - ALMS: -; ВСТРОЕННАЯ ПАМЯТЬ: 234 KBIT; КОЛИЧЕСТВО ВХОДОВ/ВЫХОДОВ: 173 I/O; РАБОЧЕЕ НАПРЯЖЕНИЕ ПИТАНИЯ: 1.5 V TO 3.3 V; МИНИМАЛЬНАЯ РАБОЧАЯ ТЕМПЕРАТУРА: - 40 C; МАКСИМАЛЬНАЯ РАБОЧАЯ ТЕМПЕРАТУРА: + 85 C; ВИД МОНТАЖА: SMD/SMT; УПАКОВКА / БЛОК: QFP-240; УПАКОВКА: TRAY; МАКСИМАЛЬНАЯ РАБОЧАЯ ЧАСТОТА: 250 MHZ; ЧУВСТВИТЕЛЬНЫЙ К ВЛАЖНОСТИ: YES; КОЛИЧЕСТВО БЛОКОВ ЛОГИЧЕСКИХ МАССИВОВ (LAB): 1206 LAB; РАЗМЕР ФАБРИЧНОЙ УПАКОВКИ: 24; ОБЩИЙ ОБЪЕМ ПАМЯТИ: 239616 BIT; КОММЕРЧЕСКОЕ ОБОЗНАЧЕНИЕ: CYCLONE; ДРУГИЕ НАЗВАНИЯ ТОВАРА №: 969386</t>
  </si>
  <si>
    <t>МИКРОСХЕМА ИНТЕРФЕЙСНАЯ, ПРОИЗВОДИТЕЛЬ: TEXAS INSTRUMENTS; КАТЕГОРИЯ ПРОДУКТА: ИС ИНТЕРФЕЙСА RS-422/RS-485; СЕРИЯ: SN65LBC173A; ВИД МОНТАЖА: SMD/SMT; УПАКОВКА / БЛОК: SOIC-NARROW-16; ФУНКЦИЯ: RECEIVER; КОЛИЧЕСТВО ДРАЙВЕРОВ: 0 DRIVER; КОЛИЧЕСТВО ПРИЕМНИКОВ: 4 RECEIVER; ДИАПАЗОН ДАННЫХ: 50 MB/S; НАПРЯЖЕНИЕ ПИТАНИЯ - МАКС.: 5 V; НАПРЯЖЕНИЕ ПИТАНИЯ - МИН.: 5 V; МИНИМАЛЬНАЯ РАБОЧАЯ ТЕМПЕРАТУРА: - 40 C; МАКСИМАЛЬНАЯ РАБОЧАЯ ТЕМПЕРАТУРА: + 85 C; УПАКОВКА: TUBE; ТОРГОВАЯ МАРКА: TEXAS INSTRUMENTS; РАБОЧИЙ ТОК ИСТОЧНИКА ПИТАНИЯ: 20 MA; РАБОЧЕЕ НАПРЯЖЕНИЕ ПИТАНИЯ: 5 V; ПРОДУКТ: RS-422/RS-485 RECEIVERS; ТИП ПРОДУКТА: RS-422/RS-485 INTERFACE IC; ОТКЛЮЧЕНИЕ: NO SHUTDOWN; РАЗМЕР ФАБРИЧНОЙ УПАКОВКИ:РАЗМЕР ФАБРИЧНОЙ УПАКОВКИ: 40; ПОДКАТЕГОРИЯ: INTERFACE ICS; ВЕС ИЗДЕЛИЯ: 141,700 MG</t>
  </si>
  <si>
    <t>SN65LBC173AD</t>
  </si>
  <si>
    <t>МИКРОСХЕМА ДЛЯ УПРАВЛЕНИЯ ПИТАНИЕМ, ПРОИЗВОДИТЕЛЬ: TEXAS INSTRUMENTS; КАТЕГОРИЯ ПРОДУКТА: ДРАЙВЕРЫ ДЛЯ УПРАВЛЕНИЯ ЗАТВОРОМ; ПРОДУКТ: IGBT, MOSFET GATE DRIVERS; ТИП: LOW-SIDE; ВИД МОНТАЖА: SMD/SMT; УПАКОВКА / БЛОК: WSON-8; КОЛИЧЕСТВО ДРАЙВЕРОВ: 2 DRIVER; КОЛИЧЕСТВО ВЫХОДОВ: 2 OUTPUT; ВЫХОДНОЙ ТОК: 5 A; НАПРЯЖЕНИЕ ПИТАНИЯ - МИН.: 4.5 V; НАПРЯЖЕНИЕ ПИТАНИЯ - МАКС.: 18 V; КОНФИГУРАЦИЯ: NON-INVERTING; ВРЕМЯ НАРАСТАНИЯ: 7 NS; ВРЕМЯ СПАДА: 7 NS; МИНИМАЛЬНАЯ РАБОЧАЯ ТЕМПЕРАТУРА: - 40 C; МАКСИМАЛЬНАЯ РАБОЧАЯ ТЕМПЕРАТУРА: + 140 C; СЕРИЯ: UCC27524; УПАКОВКА: REEL; УПАКОВКА: CUT TAPE; УПАКОВКА: MOUSEREEL; ТОРГОВАЯ МАРКА: TEXAS INSTRUMENTS; ОСОБЕННОСТИ: ENABLE PIN; ЧУВСТВИТЕЛЬНЫЙ К ВЛАЖНОСТИ: YES; РАБОЧЕЕ НАПРЯЖЕНИЕ ПИТАНИЯ: 4.5 V TO 18 V; ТИП ПРОДУКТА: GATE DRIVERS; РАЗМЕР ФАБРИЧНОЙ УПАКОВКИ:РАЗМЕР ФАБРИЧНОЙ УПАКОВКИ: 3000; ПОДКАТЕГОРИЯ: PMIC - POWER MANAGEMENT ICS; ТЕХНОЛОГИЯ: SI; ВЕС ИЗДЕЛИЯ: 11 MG</t>
  </si>
  <si>
    <t>UCC27524DSDR</t>
  </si>
  <si>
    <t>ДИОДНЫЙ МОСТ, ПРОИЗВОДИТЕЛЬ: VISHAY; КАТЕГОРИЯ ПРОДУКТА: МОСТОВЫЕ ВЫПРЯМИТЕЛИ; ТИП: THREE PHASE BRIDGE; ВИД МОНТАЖА: STUD MOUNT; ТИП ВЫВОДОВ: THROUGH HOLE; УПАКОВКА / БЛОК: D-34A; ПИКОВОЕ ОБРАТНОЕ НАПРЯЖЕНИЕ: 100 V; VF - ПРЯМОЕ НАПРЯЖЕНИЕ: 1.26 V; МАКСИМАЛЬНЫЙ ТОК ПЕРЕГРУЗКИ: 375 A; МИНИМАЛЬНАЯ РАБОЧАЯ ТЕМПЕРАТУРА: - 55 C; МАКСИМАЛЬНАЯ РАБОЧАЯ ТЕМПЕРАТУРА: + 150 C; ДЛИНА: 28.5 MM; ШИРИНА: 28.5 MM; ВЫСОТА: 10 MM; УПАКОВКА: BULK; ТОРГОВАЯ МАРКА: VISHAY SEMICONDUCTORS; IR - ОБРАТНЫЙ ТОК : 200 UA; ТИП ПРОДУКТА: BRIDGE RECTIFIERS; РАЗМЕР ФАБРИЧНОЙ УПАКОВКИ:РАЗМЕР ФАБРИЧНОЙ УПАКОВКИ: 20; ПОДКАТЕГОРИЯ: DIODES &amp; RECTIFIERS; ДРУГИЕ НАЗВАНИЯ ТОВАРА №: VS-26MT10; ВЕС ИЗДЕЛИЯ: 20 G</t>
  </si>
  <si>
    <t>26MT10</t>
  </si>
  <si>
    <t>ДИОДНЫЙ МОСТ, ПРОИЗВОДИТЕЛЬ: SENSATA; КАТЕГОРИЯ ПРОДУКТА: ДИСКРЕТНЫЕ ПОЛУПРОВОДНИКОВЫЕ МОДУЛИ; ПРОДУКТ: DIODE POWER MODULES; ТИП: SCR MODULE; ТЕХНОЛОГИЯ: SI; VF - ПРЯМОЕ НАПРЯЖЕНИЕ: 1.2 V; VR - ОБРАТНОЕ НАПРЯЖЕНИЕ: 1200 V; ВИД МОНТАЖА: SCREW MOUNTS; УПАКОВКА / БЛОК: M50; МИНИМАЛЬНАЯ РАБОЧАЯ ТЕМПЕРАТУРА: - 40 C; МАКСИМАЛЬНАЯ РАБОЧАЯ ТЕМПЕРАТУРА: + 125 C; СЕРИЯ: M50 DIODE SERIES; ТОРГОВАЯ МАРКА: CRYDOM; КОНФИГУРАЦИЯ: SERIES CONNECTION - 2 DIODES; ВЫХОДНОЙ ТОК: 100 A; ТИП ПРОДУКТА: DISCRETE SEMICONDUCTOR MODULES; РАЗМЕР ФАБРИЧНОЙ УПАКОВКИ:РАЗМЕР ФАБРИЧНОЙ УПАКОВКИ: 10; ПОДКАТЕГОРИЯ: DISCRETE SEMICONDUCTOR MODULES; ВЕС ИЗДЕЛИЯ: 106 G</t>
  </si>
  <si>
    <t>M50100TB1200</t>
  </si>
  <si>
    <t>CRYDOM</t>
  </si>
  <si>
    <t>МИНИАТЮРНЫЙ ЭЛЕКТРОННЫЙ КОМПОНЕНТ: ФЕРРИТОВЫЕ СЕРДЕЧНИКИ (БУСИНЫ) ДЛЯ ТРАНСФОРМАТОРОВ МАЛОЙ МОЩНОСТИ. (ОБОРУДОВАНИЕ ДЛЯ АВТОМАТИЗАЦИИ ПРОМЫШЛЕННЫХ ПРЕДПРИЯТИЙ, КОМПЬЮТЕРНЫХ СИСТЕМ). .</t>
  </si>
  <si>
    <t>КНОПОЧНЫЙ ВЫКЛЮЧАТЕЛЬ 24 В</t>
  </si>
  <si>
    <t>КНОПОЧНЫЙ ВЫКЛЮЧАТЕЛЬ 24 В, ПРОИЗВОДИТЕЛЬ: NKK SWITCHES; КАТЕГОРИЯ ПРОДУКТА: КНОПОЧНЫЕ ВЫКЛЮЧАТЕЛИ; СЕРИЯ: GB; ПРОДУКТ: STANDARD SWITCHES; ТИП: SEALED; С ПОДСВЕТКОЙ: NON-ILLUMINATED; ФОРМА КОНТАКТА: SPDT; ВИД МОНТАЖА: PCB MOUNT; ФУНКЦИЯ ПЕРЕКЛЮЧАТЕЛЯ: ON - (ON); ТИП ЛАМПЫ: -; ПРИВОД: ROUND; НОМИНАЛЬНОЕ НАПРЯЖЕНИЕ ПЕРЕМЕННОГО ТОКА: 28 VAC; НОМИНАЛЬНОЕ НАПРЯЖЕНИЕ ПОСТОЯННОГО ТОКА: 28 VDC; ТИП ВЫВОДОВ: PC PIN; ЦВЕТ КРЫШКИ: RED; ПОКРЫТИЕ КОНТАКТА: GOLD; ТИП ПРИВОДА: ROUND; ТОРГОВАЯ МАРКА: NKK SWITCHES; ОСВЕЩЕНИЕ: NON-ILLUMINATED; НОМИНАЛЬНАЯ МОЩНОСТЬ: 400 MVA; ТИП ПРОДУКТА: PUSHBUTTON SWITCHES; РАЗМЕР ФАБРИЧНОЙ УПАКОВКИ:РАЗМЕР ФАБРИЧНОЙ УПАКОВКИ: 1; ПОДКАТЕГОРИЯ: SWITCHES; ВЕС ИЗДЕЛИЯ: 1,049 G</t>
  </si>
  <si>
    <t>NKK</t>
  </si>
  <si>
    <t>МИКРОСХЕМА ИНТЕРФЕЙСНАЯ, КАТЕГОРИЯ ПРОДУКТА: ИС ИНТЕРФЕЙСА RS-422/RS-485; СЕРИЯ: SN65LBC175A; ВИД МОНТАЖА: SMD/SMT; УПАКОВКА / БЛОК: SOP-16; ФУНКЦИЯ: RECEIVER; КОЛИЧЕСТВО ДРАЙВЕРОВ: 0 DRIVER; КОЛИЧЕСТВО ПРИЕМНИКОВ: 4 RECEIVER; ДИАПАЗОН ДАННЫХ: 50 MB/S; РАБОЧЕЕ НАПРЯЖЕНИЕ ПИТАНИЯ: 5 V; МИНИМАЛЬНАЯ РАБОЧАЯ ТЕМПЕРАТУРА: - 40 C; МАКСИМАЛЬНАЯ РАБОЧАЯ ТЕМПЕРАТУРА: + 85 C; УПАКОВКА: TUBE; РАБОЧИЙ ТОК ИСТОЧНИКА ПИТАНИЯ: 20 MA; ПРОДУКТ: RS-422/RS-485 RECEIVERS; ОТКЛЮЧЕНИЕ: NO SHUTDOWN; РАЗМЕР ФАБРИЧНОЙ УПАКОВКИ:РАЗМЕР ФАБРИЧНОЙ УПАКОВКИ: 40; НАПРЯЖЕНИЕ ПИТАНИЯ - МАКС.: 5.25 V; НАПРЯЖЕНИЕ ПИТАНИЯ - МИН.: 4.75 V; ВЕС ИЗДЕЛИЯ: 141.700 MG</t>
  </si>
  <si>
    <t>SN65LBC175AD</t>
  </si>
  <si>
    <t>ПРЕОБРАЗОВАТЕЛЬ ПОСТОЯННОГО ТОКА В ПОСТОЯННЫЙ, КОЛИЧЕСТВО ВЫХОДОВ: 2 OUTPUT, ВЫХОДНАЯ МОЩНОСТЬ: 6 W, ВХОДНОЕ НАПРЯЖЕНИЕ, НОМИНАЛЬНОЕ: 24 V, ВХОДНОЕ НАПРЯЖЕНИЕ, МИН.: 18 V, ВХОДНОЕ НАПРЯЖЕНИЕ, МАКС.: 36 V, ВЫХОДНОЕ НАПРЯЖЕНИЕ-КАНАЛ 1: 15 V, ВЫХОДНОЙ ТОК-КАНАЛ 1: 200 MA, ВЫХОДНОЕ НАПРЯЖЕНИЕ-КАНАЛ 2: - 15 V, ВЫХОДНОЙ ТОК-КАНАЛ 2: 200 MA, НАПРЯЖЕНИЕ ИЗОЛЯЦИИ: 1.5 KV, МИНИМАЛЬНАЯ РАБОЧАЯ ТЕМПЕРАТУРА: - 40 C, МАКСИМАЛЬНАЯ РАБОЧАЯ ТЕМПЕРАТУРА: + 85 C, ВИД МОНТАЖА: THROUGH HOLE, УПАКОВКА / БЛОК: DIP-24, ДЛИНА: 31.75 MM, ШИРИНА: 20.32 MM, ВЫСОТА: 10.16 MM, ПРОДУКТ: ISOLATED, СЕРИЯ: TEN 5, ВХОДНОЕ НАПРЯЖЕНИЕ: 18 V TO 36 V, УПАКОВКА: TUBE, РАЗМЕР ФАБРИЧНОЙ УПАКОВКИ: 10, ВЕС ИЗДЕЛИЯ: 17 G</t>
  </si>
  <si>
    <t>TEN5-2423</t>
  </si>
  <si>
    <t>ПРОГРАММИРУЕМАЯ ЛОГИЧЕСКАЯ ИНТЕГРАЛЬНАЯ СХЕМА, ПРОИЗВОДИТЕЛЬ: INTEL; КАТЕГОРИЯ ПРОДУКТА: FPGA - ПРОГРАММИРУЕМАЯ ВЕНТИЛЬНАЯ МАТРИЦА; ROHS: N; СЕРИЯ: CYCLONE III EP3CLS200; КОЛИЧЕСТВО ЛОГИЧЕСКИХ ЭЛЕМЕНТОВ: 198464 LE; КОЛИЧЕСТВО ВХОДОВ/ВЫХОДОВ: 226 I/O; РАБОЧЕЕ НАПРЯЖЕНИЕ ПИТАНИЯ: 1.15 V TO 1.25 V; МИНИМАЛЬНАЯ РАБОЧАЯ ТЕМПЕРАТУРА: - 40 C; МАКСИМАЛЬНАЯ РАБОЧАЯ ТЕМПЕРАТУРА: + 85 C; ВИД МОНТАЖА: SMD/SMT; УПАКОВКА / БЛОК: FBGA-484; УПАКОВКА: TRAY; ТОРГОВАЯ МАРКА: INTEL / ALTERA; МАКСИМАЛЬНАЯ РАБОЧАЯ ЧАСТОТА: 274 MHZ; ЧУВСТВИТЕЛЬНЫЙ К ВЛАЖНОСТИ: YES; КОЛИЧЕСТВО БЛОКОВ ЛОГИЧЕСКИХ МАССИВОВ (LAB): 12404 LAB; ТИП ПРОДУКТА: FPGA - FIELD PROGRAMMABLE GATE ARRAY; РАЗМЕР ФАБРИЧНОЙ УПАКОВКИ:РАЗМЕР ФАБРИЧНОЙ УПАКОВКИ: 60; ПОДКАТЕГОРИЯ: PROGRAMMABLE LOGIC ICS; ОБЩИЙ ОБЪЕМ ПАМЯТИ: 8211456 BIT; КОММЕРЧЕСКОЕ ОБОЗНАЧЕНИЕ: CYCLONE III; ДРУГИЕ НАЗВАНИЯ ТОВАРА №: 974357</t>
  </si>
  <si>
    <t>EP3CLS200F484I7</t>
  </si>
  <si>
    <t>МИКРОСХЕМА ИНТЕРФЕЙСНАЯ, ПРОИЗВОДИТЕЛЬ: TEXAS INSTRUMENTS; КАТЕГОРИЯ ПРОДУКТА: ИС ИНТЕРФЕЙСА LVDS; ROHS: N; ТИП: LVDS; КОЛИЧЕСТВО ДРАЙВЕРОВ: 1 DRIVER; КОЛИЧЕСТВО ПРИЕМНИКОВ: 10 RECEIVER; ДИАПАЗОН ДАННЫХ: 660 MB/S; ТИП ВХОДА: LVCMOS, LVTTL;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SSOP-28; УПАКОВКА: TUBE; ТОРГОВАЯ МАРКА: TEXAS INSTRUMENTS; ВЫСОТА: 1.8 MM; ДЛИНА: 10.2 MM; МАКСИМАЛЬНОЕ ВЫХОДНОЕ НАПРЯЖЕНИЕ: 290 MV; РАБОЧЕЕ НАПРЯЖЕНИЕ ПИТАНИЯ: 3.3 V; PD - РАССЕИВАНИЕ МОЩНОСТИ: 1.27 W; ТИП ПРОДУКТА: LVDS INTERFACE IC; СЕРИЯ: DS92LV1023E; РАЗМЕР ФАБРИЧНОЙ УПАКОВКИ:РАЗМЕР ФАБРИЧНОЙ УПАКОВКИ: 47; ПОДКАТЕГОРИЯ: INTERFACE ICS; ШИРИНА: 5.3 MM; ВЕС ИЗДЕЛИЯ: 710 MG</t>
  </si>
  <si>
    <t>DS92LV1023EMQ</t>
  </si>
  <si>
    <t>МИРОСХЕМА ЛОГИЧЕСКАЯ, КАТЕГОРИЯ ПРОДУКТА: ШИННЫЕ ТРАНСИВЕРЫ, СЕМЕЙСТВО ЛОГИЧЕСКИХ ЭЛЕМЕНТОВ: 74LVCH, УРОВЕНЬ ВХОДА: LVTTL, ВЫХОДНОЙ УРОВЕНЬ: LVTTL, ТИП ВЫХОДА: 3-STATE, ВЫХОДНОЙ ТОК ВЫСОКОГО УРОВНЯ: - 24 MA, ВЫХОДНОЙ ТОК НИЗКОГО УРОВНЯ: 24 MA, ВРЕМЯ ЗАДЕРЖКИ РАСПРОСТРАНЕНИЯ: 6.1 NS, НАПРЯЖЕНИЕ ПИТАНИЯ - МАКС.: 3.6 V, НАПРЯЖЕНИЕ ПИТАНИЯ - МИН.: 1.65 V, МИНИМАЛЬНАЯ РАБОЧАЯ ТЕМПЕРАТУРА: - 40 C, МАКСИМАЛЬНАЯ РАБОЧАЯ ТЕМПЕРАТУРА: + 85 C, УПАКОВКА / БЛОК: TSSOP-56, УПАКОВКА: REEL, УПАКОВКА: CUT TAPE, УПАКОВКА: MOUSEREEL, ФУНКЦИЯ: INDEPENDENT CONTROL IN EITHER DIRECTION OF DATA FLOW., ВЫСОТА: 1.15 MM, ДЛИНА: 14 MM, ВИД МОНТАЖА: SMD/SMT, КОЛИЧЕСТВО КАНАЛОВ: 16, КОЛИЧЕСТВО КОНТУРОВ: 2, РАБОЧЕЕ НАПРЯЖЕНИЕ ПИТАНИЯ: 1.65 V TO 3.6 V, ДИАПАЗОН РАБОЧИХ ТЕМПЕРАТУР: - 40 C TO + 85 C, ПОЛЯРНОСТЬ: NON-INVERTING, ПРОДУКТ: CMOS, СЕРИЯ: SN74LVCH16543A, 2000 , НАПРЯЖЕНИЕ ПИТАНИЯ - МАКС.: 20 UA, ТЕХНОЛОГИЯ: CMOS, ШИРИНА: 6.1 MM, ВЕС ИЗДЕЛИЯ: 252,800 MG</t>
  </si>
  <si>
    <t>IDT74LVCH16543APAG8</t>
  </si>
  <si>
    <t>КАТЕГОРИЯ ТОВАРА: ИНТЕРФЕЙСНЫЕ ИС - ИС ИНТЕРФЕЙСА RS-422/RS-485 ИД МОНТАЖА: SMD/SMT , СЕРИЯ: SN65LBC174A , ФУНКЦИЯ: DRIVER , ДИАПАЗОН ДАННЫХ: 30 MB/S , КОЛИЧЕСТВО ДРАЙВЕРОВ: 4 DRIVER , КОЛИЧЕСТВО ПРИЕМНИКОВ: 0 RECEIVER , РАБОЧЕЕ НАПРЯЖЕНИЕ ПИТАНИЯ: 5 V , РАБОЧИЙ ТОК ИСТОЧНИКА ПИТАНИЯ: 23 MA , МИНИМАЛЬНАЯ РАБОЧАЯ ТЕМПЕРАТУРА: - 40 C , МАКСИМАЛЬНАЯ РАБОЧАЯ ТЕМПЕРАТУРА: + 85 C , ВЫСОТА: 2.35 MM , ДЛИНА: 12.8 MM , ПРОДУКТ: RS-422/RS-485 DRIVERS. ШИРИНА: 7.52 MM , ТОРГОВАЯ МАРКА: TEXAS INSTRUMENTS , КОЛИЧЕСТВО КАНАЛОВ: 1 CHANNEL , ТИП ПРОДУКТА: RS-422/RS-485 INTERFACE IC , РАЗМЕР ФАБРИЧНОЙ УПАКОВКИ: 25 , ПОДКАТЕГОРИЯ: INTERFACE ICS , ВЕС ИЗДЕЛИЯ: 537.300 MG</t>
  </si>
  <si>
    <t>SN65LBC174ADW</t>
  </si>
  <si>
    <t>ТАНТАЛОВЫЙ КОНДЕНСАТОР, ПРОИЗВОДИТЕЛЬ: KEMET; КАТЕГОРИЯ ПРОДУКТА: ТАНТАЛОВЫЕ КОНДЕНСАТОРЫ - ТВЕРДЫЕ, ДЛЯ ПОВЕРХНОСТНОГО МОНТАЖА; СЕРИЯ: T491; ЁМКОСТЬ: 33 UF; НОМИНАЛЬНОЕ НАПРЯЖЕНИЕ ПОСТОЯННОГО ТОКА: 25 VDC; ДОПУСТИМОЕ ОТКЛОНЕНИЕ: 20 %; ЭФФЕКТИВНОЕ ПОСЛЕДОВАТЕЛЬНОЕ СОПРОТИВЛЕНИЕ: 700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KEMET; ТОК УТЕЧКИ: 8.3 UA; ДЛИНА: 7.3 MM; ПРОДУКТ: TANTALUM SOLID STANDARD GRADE - OTHER VARIOUS; ТИП ПРОДУКТА: TANTALUM CAPACITORS; РАЗМЕР ФАБРИЧНОЙ УПАКОВКИ:РАЗМЕР ФАБРИЧНОЙ УПАКОВКИ: 500; ПОДКАТЕГОРИЯ: CAPACITORS; ТИП: SMD / SMT; ШИРИНА: 4.3 MM; ДРУГИЕ НАЗВАНИЯ ТОВАРА №: B45196H5336M406 B45196H5336M409 T491D336M025ZT B45196H5336M409; ВЕС ИЗДЕЛИЯ: 446,840 MG</t>
  </si>
  <si>
    <t>T491D336M025AT</t>
  </si>
  <si>
    <t>ТАНТАЛОВЫЙ КОНДЕНСАТОР, ВЫСОТА 1.9 MM, ДЛИНА 3.5 MM, ДОПУСТИМОЕ ОТКЛОНЕНИЕ 20 %, ЁМКОСТЬ 100 UF, КАТЕГОРИЯ ПРОДУКТА TANTALUM CAPACITORS - POLYMER, КОММЕРЧЕСКОЕ ОБОЗНАЧЕНИЕ POSCAP, КОРПУС - ДЮЙМЫ 1210, КОРПУС - ММ 3528, КОЭФФИЦИЕНТ ЗАТУХАНИЯ, DF 8, МАКСИМАЛЬНАЯ РАБОЧАЯ ТЕМПЕРАТУРА + 105 C, МИНИМАЛЬНАЯ РАБОЧАЯ ТЕМПЕРАТУРА 55 C, НОМИНАЛЬНОЕ НАПРЯЖЕНИЕ ПОСТОЯННОГО ТОКА 6.3 VDC, ПОДКАТЕГОРИЯ CAPACITORS, ПРОДУКТ TANTALUM ORGANIC POLYMER LOW ESR, ПУЛЬСИРУЮЩИЙ ТОК 1.6 A, РАЗМЕР ФАБРИЧНОЙ УПАКОВКИ 2000, РЕГ. КОД ПРОИЗВ. B2 CASE, СЕРИЯ TPE, ТИП ВЫВОДОВ SMD/SMT, ТИП ПРОДУКТА TANTALUM CAPACITORS, ТОК УТЕЧКИ 63 UA, ТОРГОВАЯ МАРКА PANASONIC, УПАКОВКА / БЛОК 1210 (3528 METRIC), ЧУВСТВИТЕЛЬНЫЙ К ВЛАЖНОСТИ YES, ШИРИНА 2.8 MM, ЭФФЕКТИВНОЕ ПОСЛЕДОВАТЕЛЬНОЕ СОПРОТИВЛЕНИЕ 25 MOHMS, CAPACITANCE 100UF, ESR 25 MО© @ 100KHZ, MAXIMUM OPERATING TEMPERATURE +105В„Ѓ, MINIMUM OPERATING TEMPERATURE -55В„Ѓ, TOLERANCE В±20%, VOLTAGE RATING DC 6.3V</t>
  </si>
  <si>
    <t>6TРE100MPB</t>
  </si>
  <si>
    <t>ТАНТАЛОВЫЙ КОНДЕНСАТОР, ПРОИЗВОДИТЕЛЬ: PANASONIC; КАТЕГОРИЯ ПРОДУКТА: ПОЛИМЕРНЫЕ ТАНТАЛОВЫЕ КОНДЕНСАТОРЫ; ТИП ВЫВОДОВ: SMD/SMT; СЕРИЯ: TPE; ЁМКОСТЬ: 47 UF; НОМИНАЛЬНОЕ НАПРЯЖЕНИЕ ПОСТОЯННОГО ТОКА: 10 VDC; ДОПУСТИМОЕ ОТКЛОНЕНИЕ: 20 %; ЭФФЕКТИВНОЕ ПОСЛЕДОВАТЕЛЬНОЕ СОПРОТИВЛЕНИЕ: 35 MOHMS; КОРПУС - ДЮЙМЫ: 1210; КОРПУС - ММ: 3528; ВЫСОТА: 1.9 MM; РЕГ. КОД ПРОИЗВ.: B2 CASE; МИНИМАЛЬНАЯ РАБОЧАЯ ТЕМПЕРАТУРА: - 55 C; МАКСИМАЛЬНАЯ РАБОЧАЯ ТЕМПЕРАТУРА: + 105 C; УПАКОВКА: REEL; УПАКОВКА: CUT TAPE; УПАКОВКА: MOUSEREEL; ТОРГОВАЯ МАРКА: PANASONIC; КОЭФФИЦИЕНТ ЗАТУХАНИЯ, DF: 8; ТОК УТЕЧКИ: 47 UA; ДЛИНА: 3.5 MM; ЧУВСТВИТЕЛЬНЫЙ К ВЛАЖНОСТИ: YES; УПАКОВКА / БЛОК: 1210 (3528 METRIC); ПРОДУКТ: TANTALUM ORGANIC POLYMER LOW ESR; ТИП ПРОДУКТА: TANTALUM CAPACITORS; ПУЛЬСИРУЮЩИЙ ТОК: 1.4 A; РАЗМЕР ФАБРИЧНОЙ УПАКОВКИ:РАЗМЕР ФАБРИЧНОЙ УПАКОВКИ: 2000; ПОДКАТЕГОРИЯ: CAPACITORS; КОММЕРЧЕСКОЕ ОБОЗНАЧЕНИЕ: POSCAP; ШИРИНА: 2.8 MM; ВЕС ИЗДЕЛИЯ: 100 MG</t>
  </si>
  <si>
    <t>10TPE47MAZB</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</si>
  <si>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TAJ STANDARD; ЁМКОСТЬ: 100 UF; НОМИНАЛЬНОЕ НАПРЯЖЕНИЕ ПОСТОЯННОГО ТОКА: 16 VDC; ДОПУСТИМОЕ ОТКЛОНЕНИЕ: 20 %; ЭФФЕКТИВНОЕ ПОСЛЕДОВАТЕЛЬНОЕ СОПРОТИВЛЕНИЕ: 600 MOHMS; КОРПУС - ДЮЙМЫ: 2917; КОРПУС - ММ: 7343; РЕГ. КОД ВЫСОТА: 2.9 MM; МИНИМАЛЬНАЯ РАБОЧАЯ ТЕМПЕРАТУРА: - 55 C; МАКСИМАЛЬНАЯ РАБОЧАЯ ТЕМПЕРАТУРА: + 125 C; ТИП ВЫВОДОВ: SMD/SMT; КОЭФФИЦИЕНТ ЗАТУХАНИЯ, DF: 6; ТОК УТЕЧКИ: 16 UA; ДЛИНА: 7.3 MM; УПАКОВКА / БЛОК: 2917 (7343 METRIC); ПРОДУКТ: TANTALUM SOLID STANDARD GRADE - OTHER VARIOUS; РАЗМЕР ФАБРИЧНОЙ УПАКОВКИ: 500; ТИП: GENERAL PURPOSE SMT CHIP TANTALUM CAPACITORS; ШИРИНА: 4.3 MM; ДРУГИЕ НАЗВАНИЯ ТОВАРА №: TAJD107M016R; ВЕС ИЗДЕЛИЯ: 400 MG</t>
  </si>
  <si>
    <t>ТАНТАЛОВЫЙ КОНДЕНСАТОР, ПРОИЗВОДИТЕЛЬ: KYOCERA AVX; КАТЕГОРИЯ ПРОДУКТА: ТАНТАЛОВЫЕ КОНДЕНСАТОРЫ - ТВЕРДЫЕ, ДЛЯ ПОВЕРХНОСТНОГО МОНТАЖА; СЕРИЯ: TPS AUTO; ЁМКОСТЬ: 100 UF; НОМИНАЛЬНОЕ НАПРЯЖЕНИЕ ПОСТОЯННОГО ТОКА: 10 VDC; ДОПУСТИМОЕ ОТКЛОНЕНИЕ: 10 %; ЭФФЕКТИВНОЕ ПОСЛЕДОВАТЕЛЬНОЕ СОПРОТИВЛЕНИЕ: 50 MOHMS; КОРПУС - ДЮЙМЫ: 2917; КОРПУС - ММ: 7343; РЕГ. КОД ПРОИЗВ.: D CASE; ВЫСОТА: 2.9 MM; МИНИМАЛЬНАЯ РАБОЧАЯ ТЕМПЕРАТУРА: - 55 C; МАКСИМАЛЬНАЯ РАБОЧАЯ ТЕМПЕРАТУРА: + 125 C; УПАКОВКА: REEL; УПАКОВКА: CUT TAPE; УПАКОВКА: MOUSEREEL; ТИП ВЫВОДОВ: SMD/SMT; ТОРГОВАЯ МАРКА: KYOCERA AVX; КОЭФФИЦИЕНТ ЗАТУХАНИЯ, DF: 6; ТОК УТЕЧКИ: 10 UA; ДЛИНА: 7.3 MM; ПРОДУКТ: TANTALUM SOLID LOW ESR STANDARD GRADE; ТИП ПРОДУКТА: TANTALUM CAPACITORS; РАЗМЕР ФАБРИЧНОЙ УПАКОВКИ:РАЗМЕР ФАБРИЧНОЙ УПАКОВКИ: 500; ПОДКАТЕГОРИЯ: CAPACITORS; ТИП: SMD / SMT; ШИРИНА: 4.3 MM; ВЕС ИЗДЕЛИЯ: 400 MG</t>
  </si>
  <si>
    <t>TPSD107K010R0050</t>
  </si>
  <si>
    <t>МНОГОСЛОЙНЫЙ КЕРАМИЧЕСКИЙ КОНДЕНСАТОР, ПРОИЗВОДИТЕЛЬ: KYOCERA AVX; 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50 VDC; ДИЭЛЕКТРИЧЕСКИЙ: X7R; ДОПУСТИМОЕ ОТКЛОНЕНИЕ: 5 %; КОРПУС - ДЮЙМЫ: 0402; КОРПУС - ММ: 1005; ВЫСОТА: 0.25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ТОРГОВАЯ МАРКА: KYOCERA AVX; ЕМКОСТЬ - НФ: 1 NF; ЕМКОСТЬ - МКФ: 0.001 UF; КЛАСС: CLASS 2; ДЛИНА: 1 MM; УПАКОВКА / БЛОК: 0402 (1005 METRIC); ТИП ПРОДУКТА: CERAMIC CAPACITORS; РАЗМЕР ФАБРИЧНОЙ УПАКОВКИ:РАЗМЕР ФАБРИЧНОЙ УПАКОВКИ: 10000; ПОДКАТЕГОРИЯ: CAPACITORS; ТИП: X7R MLC CAPACITORS; НОМИНАЛЬНОЕ НАПРЯЖЕНИЕ ПЕРЕМЕННОГО ТОКА: -; ШИРИНА: 0.5 MM; ВЕС ИЗДЕЛИЯ: 1,500 MG</t>
  </si>
  <si>
    <t>04025C102JAT2A</t>
  </si>
  <si>
    <t>ТАНТАЛОВЫЙ КОНДЕНСАТОР, ПРОИЗВОДИТЕЛЬ: VISHAY; КАТЕГОРИЯ ПРОДУКТА: ТАНТАЛОВЫЕ КОНДЕНСАТОРЫ - ТВЕРДЫЕ, ДЛЯ ПОВЕРХНОСТНОГО МОНТАЖА; СЕРИЯ: 593D; ЁМКОСТЬ: 22 UF; НОМИНАЛЬНОЕ НАПРЯЖЕНИЕ ПОСТОЯННОГО ТОКА: 35 VDC; ДОПУСТИМОЕ ОТКЛОНЕНИЕ: 20 %; КОРПУС - ДЮЙМЫ: 2917; КОРПУС - ММ: 7343; РЕГ. КОД ПРОИЗВ.: D CASE; ВЫСОТА: 3.1 MM; МИНИМАЛЬНАЯ РАБОЧАЯ ТЕМПЕРАТУРА: - 55 C; МАКСИМАЛЬНАЯ РАБОЧАЯ ТЕМПЕРАТУРА: + 85 C; УПАКОВКА: REEL; УПАКОВКА: CUT TAPE; УПАКОВКА: MOUSEREEL; ТИП ВЫВОДОВ: SMD/SMT; ТОРГОВАЯ МАРКА: VISHAY / SPRAGUE; ДЛИНА: 7.3 MM; ПРОДУКТ: TANTALUM SOLID LOW ESR COMMERCIAL GRADE; ТИП ПРОДУКТА: TANTALUM CAPACITORS; РАЗМЕР ФАБРИЧНОЙ УПАКОВКИ:РАЗМЕР ФАБРИЧНОЙ УПАКОВКИ: 500; ПОДКАТЕГОРИЯ: CAPACITORS; КОММЕРЧЕСКОЕ ОБОЗНАЧЕНИЕ: TANTAMOUNT; ТИП: MOLDED; ШИРИНА: 4.3 MM; ДРУГИЕ НАЗВАНИЯ ТОВАРА №: 593D226X0035D2WE3; ВЕС ИЗДЕЛИЯ: 400 MG</t>
  </si>
  <si>
    <t>ТАНТАЛОВЫЙ КОНДЕНСАТОР, ПРОИЗВОДИТЕЛЬ: VISHAY; КАТЕГОРИЯ ПРОДУКТА: ТАНТАЛОВЫЕ КОНДЕНСАТОРЫ - ТВЕРДЫЕ, ДЛЯ ПОВЕРХНОСТНОГО МОНТАЖА; СЕРИЯ: 293D; ЁМКОСТЬ: 330 UF; НОМИНАЛЬНОЕ НАПРЯЖЕНИЕ ПОСТОЯННОГО ТОКА: 10 VDC; ДОПУСТИМОЕ ОТКЛОНЕНИЕ: 20 %; ЭФФЕКТИВНОЕ ПОСЛЕДОВАТЕЛЬНОЕ СОПРОТИВЛЕНИЕ: 500 MOHMS; КОРПУС - ДЮЙМЫ: 2917; КОРПУС - ММ: 7343; РЕГ. КОД ПРОИЗВ.: D CASE; ВЫСОТА: 2.8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15; ТОК УТЕЧКИ: 33 µA; ДЛИНА: 7.3 MM; ПРОДУКТ: TANTALUM SOLID STANDARD GRADE - OTHER VARIOUS; ТИП ПРОДУКТА: TANTALUM CAPACITORS; ПУЛЬСИРУЮЩИЙ ТОК: 0.57 A; РАЗМЕР ФАБРИЧНОЙ УПАКОВКИ:РАЗМЕР ФАБРИЧНОЙ УПАКОВКИ: 500; ПОДКАТЕГОРИЯ: CAPACITORS; ТИП: MOLDED; ШИРИНА: 4.3 MM; ВЕС ИЗДЕЛИЯ: 400 MG</t>
  </si>
  <si>
    <t>293D337X0010D2TE3</t>
  </si>
  <si>
    <t>ТАНТАЛОВЫЙ КОНДЕНСАТОР, ПРОИЗВОДИТЕЛЬ: VISHAY; КАТЕГОРИЯ ПРОДУКТА: ТАНТАЛОВЫЕ КОНДЕНСАТОРЫ - ТВЕРДЫЕ, ДЛЯ ПОВЕРХНОСТНОГО МОНТАЖА; СЕРИЯ: 293D; ЁМКОСТЬ: 47 UF; НОМИНАЛЬНОЕ НАПРЯЖЕНИЕ ПОСТОЯННОГО ТОКА: 10 VDC; ДОПУСТИМОЕ ОТКЛОНЕНИЕ: 10 %; ЭФФЕКТИВНОЕ ПОСЛЕДОВАТЕЛЬНОЕ СОПРОТИВЛЕНИЕ: 1.8 OHMS; КОРПУС - ДЮЙМЫ: 1411;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VISHAY / SPRAGUE; КОЭФФИЦИЕНТ ЗАТУХАНИЯ, DF: 6; ТОК УТЕЧКИ: 4.7 µA; ДЛИНА: 3.5 MM; ПРОДУКТ: TANTALUM SOLID STANDARD GRADE - OTHER VARIOUS; ТИП ПРОДУКТА: TANTALUM CAPACITORS; ПУЛЬСИРУЮЩИЙ ТОК: 0.22 A; РАЗМЕР ФАБРИЧНОЙ УПАКОВКИ:РАЗМЕР ФАБРИЧНОЙ УПАКОВКИ: 2000; ПОДКАТЕГОРИЯ: CAPACITORS; ТИП: MOLDED; ШИРИНА: 2.8 MM; ВЕС ИЗДЕЛИЯ: 100 MG</t>
  </si>
  <si>
    <t>ТАНТАЛОВЫЙ КОНДЕНСАТОР, ПРОИЗВОДИТЕЛЬ: KEMET; КАТЕГОРИЯ ПРОДУКТА: ТАНТАЛОВЫЕ КОНДЕНСАТОРЫ - ТВЕРДЫЕ, ДЛЯ ПОВЕРХНОСТНОГО МОНТАЖА; СЕРИЯ: T491; ЁМКОСТЬ: 10 UF; НОМИНАЛЬНОЕ НАПРЯЖЕНИЕ ПОСТОЯННОГО ТОКА: 16 VDC; ДОПУСТИМОЕ ОТКЛОНЕНИЕ: 10 %; ЭФФЕКТИВНОЕ ПОСЛЕДОВАТЕЛЬНОЕ СОПРОТИВЛЕНИЕ: 2.8 OHMS; КОРПУС - ДЮЙМЫ: 1311; КОРПУС - ММ: 3528; РЕГ. КОД ПРОИЗВ.: B CASE; ВЫСОТА: 1.9 MM; МИНИМАЛЬНАЯ РАБОЧАЯ ТЕМПЕРАТУРА: - 55 C; МАКСИМАЛЬНАЯ РАБОЧАЯ ТЕМПЕРАТУРА: + 125 C; УПАКОВКА: REEL; УПАКОВКА: CUT TAPE; УПАКОВКА: MOUSEREEL; ТИП ВЫВОДОВ: SMD/SMT; ТОРГОВАЯ МАРКА: KEMET; КОЭФФИЦИЕНТ ЗАТУХАНИЯ, DF: 6; ТОК УТЕЧКИ: 1.6 UA; ДЛИНА: 3.5 MM; ПРОДУКТ: TANTALUM SOLID STANDARD GRADE - OTHER VARIOUS; ТИП ПРОДУКТА: TANTALUM CAPACITORS; ПУЛЬСИРУЮЩИЙ ТОК: 174 MA; РАЗМЕР ФАБРИЧНОЙ УПАКОВКИ:РАЗМЕР ФАБРИЧНОЙ УПАКОВКИ: 2000; ПОДКАТЕГОРИЯ: CAPACITORS; ТИП: SMD / SMT; ШИРИНА: 2.8 MM; ДРУГИЕ НАЗВАНИЯ ТОВАРА №: B45196H3106K206 B45196H3106K209 T491B106K016ZT B45196H3106K209; ВЕС ИЗДЕЛИЯ: 100 MG</t>
  </si>
  <si>
    <t>МНОГОСЛОЙНЫЙ КЕРАМИЧЕСКИЙ КОНДЕНСАТОР, ПРОИЗВОДИТЕЛЬ: YAGEO; КАТЕГОРИЯ ПРОДУКТА: МНОГОСЛОЙНЫЕ КЕРАМИЧЕСКИЕ КОНДЕНСАТОРЫ - ПОВЕРХНОСТНОГО МОНТАЖА; ПРЕРЫВАНИЕ: STANDARD; ЁМКОСТЬ: 390 PF; НОМИНАЛЬНОЕ НАПРЯЖЕНИЕ ПОСТОЯННОГО ТОКА: 50 V; ДИЭЛЕКТРИЧЕСКИЙ: C0G (NP0); ДОПУСТИМОЕ ОТКЛОНЕНИЕ: 5 %; КОРПУС - ДЮЙМЫ: 1206; КОРПУС - ММ: 3216; ВЫСОТА: 0.6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ТОРГОВАЯ МАРКА: YAGEO; ЕМКОСТЬ - НФ: 0.39 NF; КЛАСС: CLASS 1; ДЛИНА: 3.2 MM; УПАКОВКА / БЛОК: 1206 (3216 METRIC); ТИП ПРОДУКТА: CERAMIC CAPACITORS; РАЗМЕР ФАБРИЧНОЙ УПАКОВКИ:РАЗМЕР ФАБРИЧНОЙ УПАКОВКИ: 4000; ПОДКАТЕГОРИЯ: CAPACITORS; ТИП: GENERAL PURPOSE SURFACE-MOUNT CERAMIC MULTILAYER CAPACITOR; НОМИНАЛЬНОЕ НАПРЯЖЕНИЕ ПЕРЕМЕННОГО ТОКА: -; ШИРИНА: 1.6 MM; ВЕС ИЗДЕЛИЯ: 27 MG</t>
  </si>
  <si>
    <t>CC1206JRNPO9BN391</t>
  </si>
  <si>
    <t>МНОГОСЛОЙНЫЙ КЕРАМИЧЕСКИЙ КОНДЕНСАТОР, ПРОИЗВОДИТЕЛЬ: KEMET; КАТЕГОРИЯ ПРОДУКТА: МНОГОСЛОЙНЫЕ КЕРАМИЧЕСКИЕ КОНДЕНСАТОРЫ - ПОВЕРХНОСТНОГО МОНТАЖА; ПРЕРЫВАНИЕ: STANDARD; ЁМКОСТЬ: 0.01 UF; НОМИНАЛЬНОЕ НАПРЯЖЕНИЕ ПОСТОЯННОГО ТОКА: 250 VDC; ДИЭЛЕКТРИЧЕСКИЙ: X7R; ДОПУСТИМОЕ ОТКЛОНЕНИЕ: 10 %; КОРПУС - ДЮЙМЫ: 1206; КОРПУС - ММ: 3216; МИНИМАЛЬНАЯ РАБОЧАЯ ТЕМПЕРАТУРА: - 55 C; МАКСИМАЛЬНАЯ РАБОЧАЯ ТЕМПЕРАТУРА: + 125 C; ПРОДУКТ: GENERAL TYPE MLCCS; ТИП ВЫВОДОВ: SMD/SMT; СЕРИЯ: ESD SMD COMM X7R; УПАКОВКА: REEL; УПАКОВКА: CUT TAPE; УПАКОВКА: MOUSEREEL; ТОРГОВАЯ МАРКА: KEMET; ЕМКОСТЬ - НФ: 10 NF; ЕМКОСТЬ - ПФ: 10000 PF; КЛАСС: CLASS 2; ДЛИНА: 3.2 MM; УПАКОВКА / БЛОК: 1206 (3216 METRIC); ТИП ПРОДУКТА: CERAMIC CAPACITORS; РАЗМЕР ФАБРИЧНОЙ УПАКОВКИ:РАЗМЕР ФАБРИЧНОЙ УПАКОВКИ: 4000; ПОДКАТЕГОРИЯ: CAPACITORS; ТИП: ESD X7R DIELECTRIC COMMERCIAL AND AUTOMOTIVE GRADE MLCCS; НОМИНАЛЬНОЕ НАПРЯЖЕНИЕ ПЕРЕМЕННОГО ТОКА: -; ШИРИНА: 1.6 MM; ВЕС ИЗДЕЛИЯ: 27 MG</t>
  </si>
  <si>
    <t>C1206C103KARECTU</t>
  </si>
  <si>
    <t>МНОГОСЛОЙНЫЙ КЕРАМИЧЕСКИЙ КОНДЕНСАТОР, ПРОИЗВОДИТЕЛЬ: YAGEO; КАТЕГОРИЯ ПРОДУКТА: МНОГОСЛОЙНЫЕ КЕРАМИЧЕСКИЕ КОНДЕНСАТОРЫ - ПОВЕРХНОСТНОГО МОНТАЖА; ПРЕРЫВАНИЕ: STANDARD; ЁМКОСТЬ: 220 PF; НОМИНАЛЬНОЕ НАПРЯЖЕНИЕ ПОСТОЯННОГО ТОКА: 50 V; ДИЭЛЕКТРИЧЕСКИЙ: C0G (NP0); ДОПУСТИМОЕ ОТКЛОНЕНИЕ: 5 %; КОРПУС - ДЮЙМЫ: 1206; КОРПУС - ММ: 3216; ВЫСОТА: 0.6 MM; МИНИМАЛЬНАЯ РАБОЧАЯ ТЕМПЕРАТУРА: - 55 C; МАКСИМАЛЬНАЯ РАБОЧАЯ ТЕМПЕРАТУРА: + 125 C; ПРОДУКТ: AUTOMOTIVE MLCCS; ТИП ВЫВОДОВ: SMD/SMT; КВАЛИФИКАЦИЯ: AEC-Q200; СЕРИЯ: AC; УПАКОВКА: REEL; УПАКОВКА: CUT TAPE; УПАКОВКА: MOUSEREEL; ТОРГОВАЯ МАРКА: YAGEO; ЕМКОСТЬ - НФ: 0.22 NF; КЛАСС: CLASS 1; ДЛИНА: 3.2 MM; УПАКОВКА / БЛОК: 1206 (3216 METRIC); ТИП ПРОДУКТА: CERAMIC CAPACITORS; РАЗМЕР ФАБРИЧНОЙ УПАКОВКИ:РАЗМЕР ФАБРИЧНОЙ УПАКОВКИ: 4000; ПОДКАТЕГОРИЯ: CAPACITORS; ТИП: AUTOMOTIVE GRADE SURFACE MOUNT MULTILAYER CERAMIC CAPACITOR; НОМИНАЛЬНОЕ НАПРЯЖЕНИЕ ПЕРЕМЕННОГО ТОКА: -; ШИРИНА: 1.6 MM; ВЕС ИЗДЕЛИЯ: 27 MG</t>
  </si>
  <si>
    <t>AC1206JRNPO9BN221</t>
  </si>
  <si>
    <t>МИКРОСХЕМА КОММУТАЦИОННАЯ, ПРОИЗВОДИТЕЛЬ: ANALOG DEVICES INC.; КАТЕГОРИЯ ПРОДУКТА: ИС МНОГОКРАТНОГО ПЕРЕКЛЮЧАТЕЛЯ; ROHS: N; СЕРИЯ: ADG508A; ПРОДУКТ: MULTIPLEXERS; ВИД МОНТАЖА: SMD/SMT; УПАКОВКА / БЛОК: SOIC-16; КОЛИЧЕСТВО КАНАЛОВ: 8 CHANNEL; КОНФИГУРАЦИЯ: 1 X 8:1; НАПРЯЖЕНИЕ ПИТАНИЯ - МАКС.: 16.5 V; МАКСИМАЛЬНОЕ НАПРЯЖЕНИЕ СДВОЕННОГО ПИТАНИЯ: +/- 16.5 V; СОПРОТИВЛЕНИЕ ВО ВКЛЮЧЕННОМ СОСТОЯНИИ - МАКС.: 500 OHMS; ВРЕМЯ ВКЛЮЧЕНИЯ - МАКС.: 450 NS; ВРЕМЯ ОТКЛЮЧЕНИЯ - МАКС.: 450 NS; МИНИМАЛЬНАЯ РАБОЧАЯ ТЕМПЕРАТУРА: - 40 C; МАКСИМАЛЬНАЯ РАБОЧАЯ ТЕМПЕРАТУРА: + 85 C; УПАКОВКА: TUBE; ТОРГОВАЯ МАРКА: ANALOG DEVICES; РАБОЧЕЕ НАПРЯЖЕНИЕ ПИТАНИЯ: 10.8 V TO 16.5 V; PD - РАССЕИВАНИЕ МОЩНОСТИ: 470 MW; ТИП ПРОДУКТА: MULTIPLEXER SWITCH ICS; ВРЕМЯ ЗАДЕРЖКИ РАСПРОСТРАНЕНИЯ: 300 NS; РАЗМЕР ФАБРИЧНОЙ УПАКОВКИ:РАЗМЕР ФАБРИЧНОЙ УПАКОВКИ: 48; ПОДКАТЕГОРИЯ: SWITCH ICS; ТИП ПИТАНИЯ: SINGLE SUPPLY, DUAL SUPPLY; ВЕС ИЗДЕЛИЯ: 666 MG</t>
  </si>
  <si>
    <t>ADG508AKR</t>
  </si>
  <si>
    <t>МНОГОСЛОЙНЫЙ КЕРАМИЧЕСКИЙ КОНДЕНСАТОР, ПРОИЗВОДИТЕЛЬ: KEMET; 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200 VDC; ДИЭЛЕКТРИЧЕСКИЙ: X7R; ДОПУСТИМОЕ ОТКЛОНЕНИЕ: 10 %; КОРПУС - ДЮЙМЫ: 1206; КОРПУС - ММ: 3216; ВЫСОТА: 0.78 MM; МИНИМАЛЬНАЯ РАБОЧАЯ ТЕМПЕРАТУРА: - 55 C; МАКСИМАЛЬНАЯ РАБОЧАЯ ТЕМПЕРАТУРА: + 125 C; ПРОДУКТ: GENERAL TYPE MLCCS; ТИП ВЫВОДОВ: SMD/SMT; СЕРИЯ: SMD COMM X7R; УПАКОВКА: BULK; ТОРГОВАЯ МАРКА: KEMET; ЕМКОСТЬ - НФ: 1 NF; ЕМКОСТЬ - МКФ: 0.001 UF; КЛАСС: CLASS 2; ДЛИНА: 3.2 MM; УПАКОВКА / БЛОК: 1206 (3216 METRIC); ТИП ПРОДУКТА: CERAMIC CAPACITORS; РАЗМЕР ФАБРИЧНОЙ УПАКОВКИ:РАЗМЕР ФАБРИЧНОЙ УПАКОВКИ: 1; ПОДКАТЕГОРИЯ: CAPACITORS; ТИП: X7R DIELECTRIC COMMERCIAL GRADE MLCCS; НОМИНАЛЬНОЕ НАПРЯЖЕНИЕ ПЕРЕМЕННОГО ТОКА: -; ШИРИНА: 1.6 MM; ВЕС ИЗДЕЛИЯ: 16,200 MG</t>
  </si>
  <si>
    <t>C1206C102K2RAC</t>
  </si>
  <si>
    <t>МНОГОСЛОЙНЫЙ КЕРАМИЧЕСКИЙ КОНДЕНСАТОР, ПРОИЗВОДИТЕЛЬ: KEMET;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25 VDC; ДИЭЛЕКТРИЧЕСКИЙ: X7R; ДОПУСТИМОЕ ОТКЛОНЕНИЕ: 10 %; КОРПУС - ДЮЙМЫ: 1206; КОРПУС - ММ: 3216; МИНИМАЛЬНАЯ РАБОЧАЯ ТЕМПЕРАТУРА: - 55 C; МАКСИМАЛЬНАЯ РАБОЧАЯ ТЕМПЕРАТУРА: + 125 C; ПРОДУКТ: OPEN MODE/FAIL-SAFE MLCC; ТИП ВЫВОДОВ: SMD/SMT; СЕРИЯ: SMD COMM X7R FO; УПАКОВКА: REEL; УПАКОВКА: CUT TAPE; УПАКОВКА: MOUSEREEL; ТОРГОВАЯ МАРКА: KEMET; ЕМКОСТЬ - НФ: 100 NF; ЕМКОСТЬ - ПФ: 100000 PF; КЛАСС: CLASS 2; ДЛИНА: 3.3 MM; УПАКОВКА / БЛОК: 1206 (3216 METRIC); ТИП ПРОДУКТА: CERAMIC CAPACITORS; РАЗМЕР ФАБРИЧНОЙ УПАКОВКИ:РАЗМЕР ФАБРИЧНОЙ УПАКОВКИ: 4000; ПОДКАТЕГОРИЯ: CAPACITORS; КОММЕРЧЕСКОЕ ОБОЗНАЧЕНИЕ: FO-CAP; ТИП: COMMERCIAL GRADE MLCC; НОМИНАЛЬНОЕ НАПРЯЖЕНИЕ ПЕРЕМЕННОГО ТОКА: -; ШИРИНА: 1.6 MM; ДРУГИЕ НАЗВАНИЯ ТОВАРА №: C1206F104K3RAC7800; ВЕС ИЗДЕЛИЯ: 27 MG</t>
  </si>
  <si>
    <t>C1206F104K3RACTU</t>
  </si>
  <si>
    <t>АВТОМАТИЧЕСКИЙ ВЫКЛЮЧАТЕЛЬ 2-ПОЛЮСНОЙ 440 В 32 А, АВТОМАТИЧЕСКИЙ ВЫКЛЮЧАТЕЛЬ 3-ПОЛЮСНОЙ 400 В 6 А, АВТОМАТИЧЕСКИЙ ВЫКЛЮЧАТЕЛЬ 3 ФАЗЫ ПЛЮС НЕЙТРАЛЬ 400 В 20А</t>
  </si>
  <si>
    <t>ВЫКЛЮЧАТЕЛЬ АВТОМАТИЧЕСКИЙ 3 ФАЗЫ ПЛЮС НЕЙТРАЛЬ 400 В, ТИП ИЗДЕЛИЯ ВЫКЛЮЧАТЕЛЬ АВТОМАТИЧЕСКИЙ, НОМИНАЛЬНЫЙ ТОК,А 20, КОЛИЧЕСТВО СИЛОВЫХ ПОЛЮСОВ 4, ХАРАКТЕРИСТИКА ЭЛ.МАГНИТНОГО РАСЦЕПИТЕЛЯ B, НОМИНАЛЬНАЯ ОТКЛЮЧАЮЩАЯ СПОСОБНОСТЬ, КA (AC) (IEC/EN 60898) 6, КОЛИЧЕСТВО МОДУЛЕЙ DIN 4, НАПРЯЖЕНИЕ, В 380, СПОСОБ МОНТАЖА DIN-РЕЙКА, НОМИНАЛЬНОЕ НАПРЯЖЕНИЕ, В 400, СТЕПЕНЬ ЗАЩИТЫ IP20, МАССА, КГ: 0.5, ИСПОЛНЕНИЕ: СТАЦИОНАРНОЕ, НОРМАТИВНЫЙ ДОКУМЕНТ: МЭК/EN 60898-1, МЭК 60947-2, ВЫСОТА, ММ: 88, КЛИМАТИЧЕСКОЕ ИСПОЛНЕНИЕ: УХЛ3.1, РОД ТОКА: ПЕРЕМЕННЫЙ (AC), ГЛУБИНА, ММ: 69, ШИРИНА, ММ: 70, ПРЕДЕЛЬНАЯ ОТКЛЮЧАЮЩАЯ СПОСОБНОСТЬ, КA: 7.5, СФЕРА ПРИМЕНЕНИЯ: БЫТОВОЕ И ПРОМЫШЛЕННОСТЬ\АВТОМАТИЧЕСКИЕ ВЫКЛЮЧАТЕЛИ, МАКСИМАЛЬНОЕ СЕЧЕНИЕ ПОДКЛЮЧАЕМОГО КАБЕЛЯ, ММ2: 35, ТИП НАПРЯЖЕНИЯ (ТОКА): ПЕРЕМЕННЫЙ/ПОСТОЯННЫЙ (AC/DC), ЧАСТОТА, ГЦ: 50</t>
  </si>
  <si>
    <t>S203-B20NA</t>
  </si>
  <si>
    <t>МИКРОСХЕМА ЛОГИЧЕСКАЯ, ПРОИЗВОДИТЕЛЬ: TEXAS INSTRUMENTS; КАТЕГОРИЯ ПРОДУКТА: ЛОГИЧЕСКИЕ ЭЛЕМЕНТЫ; ПРОДУКТ: SINGLE-FUNCTION GATE; ЛОГИЧЕСКАЯ ФУНКЦИЯ: AND; СЕМЕЙСТВО ЛОГИЧЕСКИХ ЭЛЕМЕНТОВ: 74LVC; КОЛИЧЕСТВО ВЕНТИЛЕЙ: 1 GATE; КОЛИЧЕСТВО ВХОДНЫХ ЛИНИЙ: 2 INPUT; КОЛИЧЕСТВО ВЫХОДНЫХ ЛИНИЙ: 1 OUTPUT; ВЫХОДНОЙ ТОК ВЫСОКОГО УРОВНЯ: - 32 MA; ВЫХОДНОЙ ТОК НИЗКОГО УРОВНЯ: 32 MA; ВРЕМЯ ЗАДЕРЖКИ РАСПРОСТРАНЕНИЯ: 4.5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SOT-23-5; УПАКОВКА: REEL; УПАКОВКА: CUT TAPE; УПАКОВКА: MOUSEREEL; ТОРГОВАЯ МАРКА: TEXAS INSTRUMENTS; ФУНКЦИЯ: AND; ВЫСОТА: 1.15 MM; ТИП ВХОДА: CMOS, TTL; ДЛИНА: 2.9 MM; ТИП ЛОГИКИ: TRUE; РАБОЧЕЕ НАПРЯЖЕНИЕ ПИТАНИЯ: 1.8 V, 2.5 V, 3.3 V, 5 V; ДИАПАЗОН РАБОЧИХ ТЕМПЕРАТУР: - 40 C TO + 125 C; ТИП ПРОДУКТА: LOGIC GATES; СЕРИЯ: SN74LVC1G08; РАЗМЕР ФАБРИЧНОЙ УПАКОВКИ:РАЗМЕР ФАБРИЧНОЙ УПАКОВКИ: 3000; ПОДКАТЕГОРИЯ: LOGIC ICS; ШИРИНА: 1.6 MM; ВЕС ИЗДЕЛИЯ: 41 MG</t>
  </si>
  <si>
    <t>SN74LVC1G08DBVR</t>
  </si>
  <si>
    <t>ТРАНЗИСТОР БИПОЛЯРНЫЙ 256 МВТ, ПРОИЗВОДИТЕЛЬ: ONSEMI; КАТЕГОРИЯ ПРОДУКТА: БИПОЛЯРНЫЕ ТРАНЗИСТОРЫ - С ПРЕДВАРИТЕЛЬНО ЗАДАННЫМ ТОКОМ СМЕЩЕНИЯ; КОНФИГУРАЦИЯ: DUAL; ПОЛЯРНОСТЬ ТРАНЗИСТОРА: NPN; ТИПИЧНОЕ ВХОДНОЕ СОПРОТИВЛЕНИЕ: 10 KOHMS; ТИПИЧНЫЙ КОЭФФИЦИЕНТ ДЕЛЕНИЯ РЕЗИСТОРА: 0.21; ВИД МОНТАЖА: SMD/SMT; УПАКОВКА / БЛОК: SOT-363-6; КОЛЛЕКТОР ПОСТОЯННОГО ТОКА/МИН. КОЭФФ. УСИЛЕНИЯ ТРАНЗИСТОРА (HFE): 80; НАПРЯЖЕНИЕ КОЛЛЕКТОР-ЭМИТТЕР (VCEO), МАКС.: 50 V; НЕПРЕРЫВНЫЙ КОЛЛЕКТОРНЫЙ ТОК: 100 MA; ПИКОВЫЙ ПОСТОЯННЫЙ ТОК КОЛЛЕКТОРА: 100 MA; PD - РАССЕИВАНИЕ МОЩНОСТИ: 256 MW; МИНИМАЛЬНАЯ РАБОЧАЯ ТЕМПЕРАТУРА: - 55 C; МАКСИМАЛЬНАЯ РАБОЧАЯ ТЕМПЕРАТУРА: + 150 C; СЕРИЯ: MUN5214DW1; УПАКОВКА: REEL; УПАКОВКА: CUT TAPE; УПАКОВКА: MOUSEREEL; ТОРГОВАЯ МАРКА: ONSEMI; КОЭФФИЦИЕНТ УСИЛЕНИЯ ПО ПОСТОЯННОМУ ТОКУ (HFE), МАКС.: 80; ВЫСОТА: 0.9 MM; ДЛИНА: 2 MM; ТИП ПРОДУКТА: BJTS - BIPOLAR TRANSISTORS - PRE-BIASED; РАЗМЕР ФАБРИЧНОЙ УПАКОВКИ:РАЗМЕР ФАБРИЧНОЙ УПАКОВКИ: 3000; ПОДКАТЕГОРИЯ: TRANSISTORS; ШИРИНА: 1.25 MM; ВЕС ИЗДЕЛИЯ: 28 MG</t>
  </si>
  <si>
    <t>MUN5214DW1T1G</t>
  </si>
  <si>
    <t>ТРАНЗИСТОР МОП 350 МВТ, ПРОИЗВОДИТЕЛЬ: ONSEMI; 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20 V; ID - НЕПРЕРЫВНЫЙ ТОК УТЕЧКИ: 900 MA; RDS ВКЛ - СОПРОТИВЛЕНИЕ СТОК-ИСТОК: 164 MOHMS; VGS - НАПРЯЖЕНИЕ ЗАТВОР-ИСТОК: - 12 V, + 12 V; VGS TH - ПОРОГОВОЕ НАПРЯЖЕНИЕ ЗАТВОР-ИСТОК : 600 MV; QG - ЗАРЯД ЗАТВОРА: 1.5 NC; МИНИМАЛЬНАЯ РАБОЧАЯ ТЕМПЕРАТУРА: - 55 C; МАКСИМАЛЬНАЯ РАБОЧАЯ ТЕМПЕРАТУРА: + 150 C; PD - РАССЕИВАНИЕ МОЩНОСТИ: 350 MW; КАНАЛЬНЫЙ РЕЖИМ: ENHANCEMENT; КОММЕРЧЕСКОЕ ОБОЗНАЧЕНИЕ: POWERTRENCH; УПАКОВКА: REEL; УПАКОВКА: CUT TAPE; УПАКОВКА: MOUSEREEL; ТОРГОВАЯ МАРКА: ONSEMI / FAIRCHILD; КОНФИГУРАЦИЯ: SINGLE; ВРЕМЯ СПАДА: 7 NS; КРУТИЗНА ХАРАКТЕРИСТИКИ ПРЯМОЙ ПЕРЕДАЧИ - МИН.: 3 S; ВЫСОТА: 1.2 MM; ДЛИНА: 2.9 MM; ПРОДУКТ: MOSFET SMALL SIGNAL; ТИП ПРОДУКТА: MOSFET; ВРЕМЯ НАРАСТАНИЯ: 7 NS; СЕРИЯ: FDV305N; РАЗМЕР ФАБРИЧНОЙ УПАКОВКИ:РАЗМЕР ФАБРИЧНОЙ УПАКОВКИ: 3000; ПОДКАТЕГОРИЯ: MOSFETS; ТИП ТРАНЗИСТОРА: 1 N-CHANNEL; ТИП: MOSFET; ТИПИЧНОЕ ВРЕМЯ ЗАДЕРЖКИ ВЫКЛЮЧЕНИЯ: 8 NS; ТИПИЧНОЕ ВРЕМЯ ЗАДЕРЖКИ ПРИ ВКЛЮЧЕНИИ: 4.5 NS; ШИРИНА: 1.3 MM; ДРУГИЕ НАЗВАНИЯ ТОВАРА №: FDV305N_NL; ВЕС ИЗДЕЛИЯ: 8 MG</t>
  </si>
  <si>
    <t>FDV305N</t>
  </si>
  <si>
    <t>ТРАНЗИСТОР БИПОЛЯРНЫЙ, КАТЕГОРИЯ ПРОДУКТА: БИПОЛЯРНЫЕ ТРАНЗИСТОРЫ - BJT, ВИД МОНТАЖА: SMD/SMT, УПАКОВКА / БЛОК: TO-252-3, ПОЛЯРНОСТЬ ТРАНЗИСТОРА: NPN, КОНФИГУРАЦИЯ: SINGLE, НАПРЯЖЕНИЕ КОЛЛЕКТОР-ЭМИТТЕР (VCEO), МАКС.: 80 V, НАПРЯЖЕНИЕ КОЛЛЕКТОР-БАЗА (VCBO): 5 V, НАПРЯЖЕНИЕ ЭМИТТЕР-БАЗА (VEBO): 5 V, НАПРЯЖЕНИЕ НАСЫЩЕНИЯ КОЛЛЕКТОР-ЭМИТТЕР: 1 V, МАКСИМАЛЬНЫЙ ПОСТОЯННЫЙ ТОК КОЛЛЕКТОРА: 8 A, PD - РАССЕИВАНИЕ МОЩНОСТИ: 20 W, ПРОИЗВЕДЕНИЕ КОЭФФИЦИЕНТА УСИЛЕНИЯ НА ШИРИНУ ПОЛОСЫ ПРОПУСКАНИЯ (FT): 85 MHZ, МИНИМАЛЬНАЯ РАБОЧАЯ ТЕМПЕРАТУРА: - 55 C, МАКСИМАЛЬНАЯ РАБОЧАЯ ТЕМПЕРАТУРА: + 150 C, СЕРИЯ: MJD44H11, УПАКОВКА: CUT TAPE, УПАКОВКА: MOUSEREEL, УПАКОВКА: REEL, ВЫСОТА: 2.38 MM, ДЛИНА: 6.73 MM, ТЕХНОЛОГИЯ: SI, ШИРИНА: 6.22 MM, НЕПРЕРЫВНЫЙ КОЛЛЕКТОРНЫЙ ТОК: 8 A, КОЛЛЕКТОР ПОСТОЯННОГО ТОКА/МИН. КОЭФФ. УСИЛЕНИЯ ТРАНЗИСТОРА (HFE): 60, РАЗМЕР ФАБРИЧНОЙ УПАКОВКИ: 1800, ВЕС ИЗДЕЛИЯ: 1 G</t>
  </si>
  <si>
    <t>MJD44H11RLG</t>
  </si>
  <si>
    <t>ТРАНЗИСТОРНАЯ ВЫХОДНАЯ ОПТОПАРА, КОЛИЧЕСТВО КАНАЛОВ 1 , НАПРЯЖЕНИЕ ИЗОЛЯЦИИ (RMS), В 2500 , КОЭФФИЦИЕНТ ПЕРЕДАЧИ ПО ТОКУ (MIN), % 100 , КОЭФФИЦИЕНТ ПЕРЕДАЧИ ПО ТОКУ (MAX), % 600 , ВРЕМЯ ВКЛЮЧЕНИЯ (TYP), МКС 3 , ВРЕМЯ ВЫКЛЮЧЕНИЯ (TYP), МКС 3 , ТИП ВХОДА DC , ТИП ВЫХОДА ТРАНЗИСТОР , НАПРЯЖЕНИЕ ВЫХОДА, В 80 , ВЫХОДНОЙ ТОК НА КАНАЛ, МА 50 , РАБОЧАЯ ТЕМПЕРАТУРА, C -55…+100 , КОРПУС 11-3A1 , ВЕС, Г 0.45</t>
  </si>
  <si>
    <t>TLP281GB-TP.F</t>
  </si>
  <si>
    <t>ФЕРРИТОВЫЙ ФИЛЬТР ПОДАВЛЕНИЯ ЭМП, ПРОИЗВОДИТЕЛЬ: MURATA; КАТЕГОРИЯ ПРОДУКТА: ФЕРРИТОВЫЕ ФИЛЬТРЫ; СЕРИЯ: BLM; ПРОДУКТ: FERRITE CHIP BEADS; ТИП ВЫВОДОВ: SMD/SMT; УПАКОВКА / БЛОК: 0805 (2012 METRIC); ИМПЕДАНС: 2.2 KOHMS; МАКСИМАЛЬНЫЙ ПОСТОЯННЫЙ ТОК: 200 MA; ДОПУСТИМОЕ ОТКЛОНЕНИЕ: 25 %; МАКСИМАЛЬНОЕ СОПРОТИВЛЕНИЕ ПОСТОЯННОМУ ТОКУ: 600 MOHMS; МИНИМАЛЬНАЯ РАБОЧАЯ ТЕМПЕРАТУРА: - 55 C; МАКСИМАЛЬНАЯ РАБОЧАЯ ТЕМПЕРАТУРА: + 125 C; ДЛИНА: 2 MM; ШИРИНА: 1.25 MM; ВЫСОТА: 0.85 MM; ТОРГОВАЯ МАРКА: MURATA ELECTRONICS; ЁМКОСТЬ: -; ТИП ПРОДУКТА: FERRITE BEADS; ПОДКАТЕГОРИЯ: FERRITES; ПРЕРЫВАНИЕ: -; ТЕСТОВАЯ ЧАСТОТА: 100 MHZ; ТИП: CHIP FERRITE BEAD SINGLE TYPE; ВЕС ИЗДЕЛИЯ: 5,500 MG</t>
  </si>
  <si>
    <t>BLM21BD222SN1</t>
  </si>
  <si>
    <t>ДИОД ДЛЯ ПОДАВЛЕНИЯ СКАЧКОВ НАПРЯЖЕНИЯ, МИНИАТЮРНЫЙ ЭЛЕКТРОННЫЙ КОМПОНЕНТ: ОПТРОНЫ/ ОПТОПАРЫ (ДИОДЫ) С ЛОГИЧЕСКИМ ВЫВОДОМ. ИСП. В ЭЛЕКТРОННЫХ УСТРОЙСТВАХ ОБЩЕГРАЖДАНСКОГО НАЗНАЧЕНИЯ. (ОБОРУДОВАНИЕ ДЛЯ АВТОМАТИЗАЦИИ ПРОМЫШЛЕННЫХ ПРЕДПРИЯТИЙ,</t>
  </si>
  <si>
    <t>ДИОД ДЛЯ ПОДАВЛЕНИЯ СКАЧКОВ НАПРЯЖЕНИЯ, ПРОИЗВОДИТЕЛЬ: LITTELFUSE; КАТЕГОРИЯ ПРОДУКТА: ПОДАВИТЕЛИ ЭСР / ДИОДЫ ДЛЯ ПОДАВЛЕНИЯ ПЕРЕХОДНЫХ СКАЧКОВ НАПРЯЖЕНИЯ; ТИП ПРОДУКТА: ESD SUPPRESSORS; ПОЛЯРНОСТЬ: BIDIRECTIONAL; РАБОЧЕЕ НАПРЯЖЕНИЕ: 24 V; КОЛИЧЕСТВО КАНАЛОВ: 1 CHANNEL; ТИП ВЫВОДОВ: SMD/SMT; УПАКОВКА / БЛОК: 0603 (1608 METRIC); НАПРЯЖЕНИЕ ПРОБОЯ: -; НАПРЯЖЕНИЕ ФИКСАЦИИ: 150 V; PPPM - ПИКОВОЕ РАССЕИВАНИЕ МОЩНОСТИ: -; VЕСР - НАПРЯЖЕНИЕ ЭЛЕКТРОСТАТИЧЕСКОГО РАЗРЯДА ПРИ КОНТАКТЕ: 8 KV; VЕСР - НАПРЯЖЕНИЕ ЭЛЕКТРОСТАТИЧЕСКОГО РАЗРЯДА ПРИ ВОЗДУШНОМ ЗАЗОРЕ: 15 KV; CD - ЕМКОСТЬ ДИОДА: 0.06 PF; МИНИМАЛЬНАЯ РАБОЧАЯ ТЕМПЕРАТУРА: - 65 C; МАКСИМАЛЬНАЯ РАБОЧАЯ ТЕМПЕРАТУРА: + 125 C; СЕРИЯ: PGB10603; УПАКОВКА: REEL; УПАКОВКА: CUT TAPE; УПАКОВКА: MOUSEREEL; ТОРГОВАЯ МАРКА: LITTELFUSE; РАБОЧЕЕ НАПРЯЖЕНИЕ ПИТАНИЯ: 24 V; PD - РАССЕИВАНИЕ МОЩНОСТИ: -; РАЗМЕР ФАБРИЧНОЙ УПАКОВКИ:РАЗМЕР ФАБРИЧНОЙ УПАКОВКИ: 1000; ПОДКАТЕГОРИЯ: TVS DIODES / ESD SUPPRESSION DIODES; VF - ПРЯМОЕ НАПРЯЖЕНИЕ: -; ДРУГИЕ НАЗВАНИЯ ТОВАРА №: 576-PGB0010603MR PGB0010603MR; ВЕС ИЗДЕЛИЯ: 311,180 MG</t>
  </si>
  <si>
    <t>ДИОД ДЛЯ ПОДАВЛЕНИЯ СКАЧКОВ НАПРЯЖЕНИЯ, ПРОИЗВОДИТЕЛЬ: LITTELFUSE; КАТЕГОРИЯ ПРОДУКТА: ПОДАВИТЕЛИ ЭСР / ДИОДЫ ДЛЯ ПОДАВЛЕНИЯ ПЕРЕХОДНЫХ СКАЧКОВ НАПРЯЖЕНИЯ; ТИП ПРОДУКТА: ESD SUPPRESSORS; ПОЛЯРНОСТЬ: BIDIRECTIONAL; РАБОЧЕЕ НАПРЯЖЕНИЕ: 12 V; КОЛИЧЕСТВО КАНАЛОВ: 1 CHANNEL; ТИП ВЫВОДОВ: SMD/SMT; УПАКОВКА / БЛОК: 0402 (1005 METRIC); НАПРЯЖЕНИЕ ПРОБОЯ: -; НАПРЯЖЕНИЕ ФИКСАЦИИ: 250 V; PPPM - ПИКОВОЕ РАССЕИВАНИЕ МОЩНОСТИ: -; VЕСР - НАПРЯЖЕНИЕ ЭЛЕКТРОСТАТИЧЕСКОГО РАЗРЯДА ПРИ КОНТАКТЕ: 8 KV; VЕСР - НАПРЯЖЕНИЕ ЭЛЕКТРОСТАТИЧЕСКОГО РАЗРЯДА ПРИ ВОЗДУШНОМ ЗАЗОРЕ: 15 KV; CD - ЕМКОСТЬ ДИОДА: 0.04 PF; МИНИМАЛЬНАЯ РАБОЧАЯ ТЕМПЕРАТУРА: - 65 C; МАКСИМАЛЬНАЯ РАБОЧАЯ ТЕМПЕРАТУРА: + 125 C; СЕРИЯ: PGB10402; УПАКОВКА: REEL; УПАКОВКА: CUT TAPE; УПАКОВКА: MOUSEREEL; ТОРГОВАЯ МАРКА: LITTELFUSE; РАБОЧЕЕ НАПРЯЖЕНИЕ ПИТАНИЯ: 12 V; PD - РАССЕИВАНИЕ МОЩНОСТИ: -; РАЗМЕР ФАБРИЧНОЙ УПАКОВКИ:РАЗМЕР ФАБРИЧНОЙ УПАКОВКИ: 10000; ПОДКАТЕГОРИЯ: TVS DIODES / ESD SUPPRESSION DIODES; VF - ПРЯМОЕ НАПРЯЖЕНИЕ: -; ВЕС ИЗДЕЛИЯ: 107 MG</t>
  </si>
  <si>
    <t>МИКРОСХЕМА РЧ УСИЛИТЕЛЬ, ПРОИЗВОДИТЕЛЬ: MINI-CIRCUITS; КАТЕГОРИЯ ПРОДУКТА: БЕСПРОВОДНАЯ РАДИОСВЯЗЬ – РАЗНОЕ; РАБОЧАЯ ЧАСТОТА: 20 MHZ TO 1000 MHZ; УПАКОВКА / БЛОК: CD542; УПАКОВКА: REEL; УПАКОВКА: CUT TAPE; УПАКОВКА: MOUSEREEL; ТОРГОВАЯ МАРКА: MINI-CIRCUITS; МАКСИМАЛЬНАЯ ВХОДНАЯ ЧАСТОТА: 1000 MHZ; МАКСИМАЛЬНАЯ РАБОЧАЯ ТЕМПЕРАТУРА: + 85 C; МИНИМАЛЬНАЯ ВХОДНАЯ ЧАСТОТА: 20 MHZ; МИНИМАЛЬНАЯ РАБОЧАЯ ТЕМПЕРАТУРА: - 40 C; ВИД МОНТАЖА: SMD/SMT; ТИП ПРОДУКТА: RF WIRELESS MISC; СЕРИЯ: AMK; РАЗМЕР ФАБРИЧНОЙ УПАКОВКИ:РАЗМЕР ФАБРИЧНОЙ УПАКОВКИ: 1000; ПОДКАТЕГОРИЯ: WIRELESS &amp; RF INTEGRATED CIRCUITS; ТИП: FREQUENCY MULTIPLIER</t>
  </si>
  <si>
    <t>ДИОД ВЫПРЯМИТЕЛЬ, ДИОД ШОТТКИ, ДИОД ДЛЯ ПОДАВЛЕНИЯ СКАЧКОВ НАПРЯЖЕНИЯ, ВЫПРЯМИТЕЛЬНЫЙ ДИОД</t>
  </si>
  <si>
    <t>ДИОД ШОТТКИ, КАТЕГОРИЯ ПРОДУКТА: ДИОДЫ И ВЫПРЯМИТЕЛИ ШОТТКИ, ПРОДУКТ: SCHOTTKY RECTIFIERS, ВИД МОНТАЖА: SMD/SMT, УПАКОВКА / БЛОК: SMB (DO-214AA), КОНФИГУРАЦИЯ: SINGLE, ТЕХНОЛОГИЯ: SI, IF - ПРЯМОЙ ТОК: 2 A, VRRM - ПОВТОРЯЮЩЕЕСЯ ОБРАТНОЕ НАПРЯЖЕНИЕ: 30 V, VF - ПРЯМОЕ НАПРЯЖЕНИЕ: 550 MV, IFSM - УДАРНЫЙ ПРЯМОЙ ТОК: 350 A, IR - ОБРАТНЫЙ ТОК : 500 UA, МИНИМАЛЬНАЯ РАБОЧАЯ ТЕМПЕРАТУРА: - 55 C, МАКСИМАЛЬНАЯ РАБОЧАЯ ТЕМПЕРАТУРА: + 150 C, УПАКОВКА: REEL, УПАКОВКА: CUT TAPE, ВЫСОТА: 2.4 MM, ДЛИНА: 4.7 MM, ТИП: SCHOTTKY DIODE, ШИРИНА: 3.8 MM, ВЕС ИЗДЕЛИЯ: 180 MG</t>
  </si>
  <si>
    <t>20BQ030TR</t>
  </si>
  <si>
    <t>ДИОД ДЛЯ ПОДАВЛЕНИЯ СКАЧКОВ НАПРЯЖЕНИЯ, ПРОИЗВОДИТЕЛЬ: ONSEMI; КАТЕГОРИЯ ПРОДУКТА: ПОДАВИТЕЛИ ЭСР / ДИОДЫ ДЛЯ ПОДАВЛЕНИЯ ПЕРЕХОДНЫХ СКАЧКОВ НАПРЯЖЕНИЯ; ТИП ПРОДУКТА: ESD SUPPRESSORS; ПОЛЯРНОСТЬ: BIDIRECTIONAL; РАБОЧЕЕ НАПРЯЖЕНИЕ: 24 V; КОЛИЧЕСТВО КАНАЛОВ: 2 CHANNEL; ТИП ВЫВОДОВ: SMD/SMT; УПАКОВКА / БЛОК: SOT-23-3; НАПРЯЖЕНИЕ ПРОБОЯ: 26.2 V; НАПРЯЖЕНИЕ ФИКСАЦИИ: 50 V; PPPM - ПИКОВОЕ РАССЕИВАНИЕ МОЩНОСТИ: 200 W; VЕСР - НАПРЯЖЕНИЕ ЭЛЕКТРОСТАТИЧЕСКОГО РАЗРЯДА ПРИ КОНТАКТЕ: 23 KV; VЕСР - НАПРЯЖЕНИЕ ЭЛЕКТРОСТАТИЧЕСКОГО РАЗРЯДА ПРИ ВОЗДУШНОМ ЗАЗОРЕ: -; CD - ЕМКОСТЬ ДИОДА: 10 PF; IПИ - ПИКОВЫЙ ИМПУЛЬСНЫЙ ТОК: 3 A; МИНИМАЛЬНАЯ РАБОЧАЯ ТЕМПЕРАТУРА: - 55 C; МАКСИМАЛЬНАЯ РАБОЧАЯ ТЕМПЕРАТУРА: + 150 C; СЕРИЯ: ESDONCAN1LT; УПАКОВКА: REEL; УПАКОВКА: CUT TAPE; УПАКОВКА: MOUSEREEL; ТОРГОВАЯ МАРКА: ONSEMI; РАЗМЕР ФАБРИЧНОЙ УПАКОВКИ:РАЗМЕР ФАБРИЧНОЙ УПАКОВКИ: 3000; ПОДКАТЕГОРИЯ: TVS DIODES / ESD SUPPRESSION DIODES; ВЕС ИЗДЕЛИЯ: 8,130 MG</t>
  </si>
  <si>
    <t>ESDONCAN1LT1G</t>
  </si>
  <si>
    <t>МИКРОСХЕМА ДЕЛИТЕЛЬ МОЩНОСТИ, ПРОИЗВОДИТЕЛЬ: MINI-CIRCUITS; КАТЕГОРИЯ ПРОДУКТА: ФОРМИРОВАНИЕ СИГНАЛА; ТИП ПРОДУКТА: SIGNAL CONDITIONING; ПРОДУКТ: SPLITTER FILTER MODULES; ЧАСТОТА: 3262.5 MHZ; ЧАСТОТНЫЙ ДИАПАЗОН: 2825 MHZ TO 3700 MHZ; ПОЛОСА ПРОПУСКАНИЯ: 875 MHZ; ИМПЕДАНС: 50 OHMS; ТИП ВЫВОДОВ: SMD/SMT; УПАКОВКА / БЛОК: 1206 (3216 METRIC); МИНИМАЛЬНАЯ РАБОЧАЯ ТЕМПЕРАТУРА: - 55 C; МАКСИМАЛЬНАЯ РАБОЧАЯ ТЕМПЕРАТУРА: + 100 C; СЕРИЯ: SCN; УПАКОВКА: REEL; УПАКОВКА: CUT TAPE; УПАКОВКА: MOUSEREEL; ТОРГОВАЯ МАРКА: MINI-CIRCUITS; ВНОСИМЫЕ ПОТЕРИ: 0.4 DB; МОНТАЖ: SMD/SMT; РАЗМЕР ФАБРИЧНОЙ УПАКОВКИ:РАЗМЕР ФАБРИЧНОЙ УПАКОВКИ: 3000; ПОДКАТЕГОРИЯ: FILTERS; ТИП: 2-WAY LTCC</t>
  </si>
  <si>
    <t>ЧАСТОТНЫЙ СМЕСИТЕЛЬ, ДЛЯ КОАКСИАЛЬНОГО КАБЕЛЯ</t>
  </si>
  <si>
    <t>ЧАСТОТНЫЙ СМЕСИТЕЛЬ, ДЛЯ КОАКСИАЛЬНОГО КАБЕЛЯ, УРОВЕНЬ 13 (МОЩНОСТЬ ГЕТЕРОДИНА +13 ДБМВТ) ОТ 5 ДО 4200 МГЦ , РАБОЧАЯ ТЕМПЕРАТУРА ОТ -40 ° C ДО 85 ° C , ТЕМПЕРАТУРА ХРАНЕНИЯ ОТ -55 ° C ДО 100 ° C , ВЧ-МОЩНОСТЬ 200 МВТ ПЧ ТОК 40 МА</t>
  </si>
  <si>
    <t>ZX05-42MH-S+</t>
  </si>
  <si>
    <t>РАЗЪЕМ НА ПЛАТУ, ПРОИЗВОДИТЕЛЬ: SAMTEC; КАТЕГОРИЯ ПРОДУКТА: ПРОВОДНЫЕ КЛЕММЫ И ЗАЖИМЫ; ПРОДУКТ: HEADERS; ТИП: UNSHROUDED;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5.84 MM; ДЛИНА КОНЕЧНОГО ЗАЖИМА: 2.54 MM; СЕРИЯ: TSW; ПРИМЕНЕНИЕ: BOARD TO BOARD OR CABLE; МИНИМАЛЬНАЯ РАБОЧАЯ ТЕМПЕРАТУРА: - 55 C; МАКСИМАЛЬНАЯ РАБОЧАЯ ТЕМПЕРАТУРА: + 125 C; УПАКОВКА: BULK; ТОРГОВАЯ МАРКА: SAMTEC; МАТЕРИАЛ КОНТАКТА: PHOSPHOR BRONZE; ТИП КОНТАКТА: -; КЛАСС ОГНЕОПАСНОСТИ: UL 94 V-0; ЦВЕТ КОЖУХА: BLACK; КОРПУСА РАЗЪЕМОВ: -; МАТЕРИАЛ КОРПУСА: POLYESTER; ТИП ФИКСАЦИИ: UNLATCHED; ТИП ПРОДУКТА: HEADERS &amp; WIRE HOUSINGS; РАЗМЕР ФАБРИЧНОЙ УПАКОВКИ:РАЗМЕР ФАБРИЧНОЙ УПАКОВКИ: 1; ПОДКАТЕГОРИЯ: HEADERS &amp; WIRE HOUSINGS; НОМИНАЛЬНОЕ НАПРЯЖЕНИЕ: 500 V; ВЕС ИЗДЕЛИЯ: 178,200 MG</t>
  </si>
  <si>
    <t>TSW-105-07-G-D</t>
  </si>
  <si>
    <t>РАЗЪЕМ НА ПЛАТУ, КАТЕГОРИЯ ПРОДУКТА: КЛЕММЫ, ПРОДУКТ: SCREW TERMINALS, ТИП: PIN PLATE INTERNAL THREAD, РАЗМЕР ШТЫРЬКА/ВЫВОДА: M5, ТИП ВЫВОДОВ: PRESS FIT, ВИД МОНТАЖА: PCB, ТИП РАЗЪЁМА: FEMALE, ИЗОЛЯЦИЯ: NOT INSULATED, ЦВЕТ: -, ПОКРЫТИЕ КОНТАКТА: TIN, МАТЕРИАЛ КОНТАКТА: BRASS, СЕРИЯ: WP-BUCF, УПАКОВКА: BULK, НОМИНАЛЬНЫЙ ТОК: 175 A, ИЗОЛЯЦИОННЫЙ МАТЕРИАЛ: NOT INSULATED, ДЛИНА: 9.5 MM, МАТЕРИАЛ: COPPER ZINC LEAD, МАКСИМАЛЬНАЯ РАБОЧАЯ ТЕМПЕРАТУРА: + 135 C, МИНИМАЛЬНАЯ РАБОЧАЯ ТЕМПЕРАТУРА: - 40 C, 250 , СОРТАМЕНТ ПРОВОДА: -, ВЕС ИЗДЕЛИЯ: 3,800 G</t>
  </si>
  <si>
    <t>РАЗЪЕМ НА ПЛАТУ, ПРОИЗВОДИТЕЛЬ: MOLEX; КАТЕГОРИЯ ПРОДУКТА: ПРОВОДНЫЕ КЛЕММЫ И ЗАЖИМЫ; ПРОДУКТ: HEADERS; ТИП: POWER; КОЛИЧЕСТВО ПОЗИЦИЙ: 4 POSITION; ШАГ: 4.2 MM; КОЛИЧЕСТВО РЯДОВ: 2 ROW; ИНТЕРВАЛ МЕЖДУ РЯДАМИ: 4.2 MM; ВИД МОНТАЖА: THROUGH HOLE; ТИП ВЫВОДОВ: SOLDER PIN; УГОЛ МОНТАЖА: STRAIGHT; ТИП КОНТАКТА: PIN (MALE); ПОКРЫТИЕ КОНТАКТА: TIN; ДЛИНА КОНЕЧНОГО ЗАЖИМА: 3.5 MM; СЕРИЯ: 5566; КОММЕРЧЕСКОЕ ОБОЗНАЧЕНИЕ: MINI-FIT JR.; ПРИМЕНЕНИЕ: POWER, WIRE-TO-BOARD; МИНИМАЛЬНАЯ РАБОЧАЯ ТЕМПЕРАТУРА: - 40 C; МАКСИМАЛЬНАЯ РАБОЧАЯ ТЕМПЕРАТУРА: + 105 C; УПАКОВКА: BULK; ТИП ПРИНАДЛЕЖНОСТЕЙ: -; ТОРГОВАЯ МАРКА: MOLEX; МАТЕРИАЛ КОНТАКТА: TIN; ТИП КОНТАКТА: -; НОМИНАЛЬНЫЙ ТОК: 9 A; КЛАСС ОГНЕОПАСНОСТИ: UL 94 V-2; ЦВЕТ КОЖУХА: NATURAL; МАТЕРИАЛ КОРПУСА: NYLON; ТИП ПРОДУКТА: HEADERS &amp; WIRE HOUSINGS; РАЗМЕР ФАБРИЧНОЙ УПАКОВКИ:РАЗМЕР ФАБРИЧНОЙ УПАКОВКИ: 700; ПОДКАТЕГОРИЯ: HEADERS &amp; WIRE HOUSINGS; НОМИНАЛЬНОЕ НАПРЯЖЕНИЕ: 600 V; ДРУГИЕ НАЗВАНИЯ ТОВАРА №: 39281043 5566-04A 0039281043; ВЕС ИЗДЕЛИЯ: 1,200 G</t>
  </si>
  <si>
    <t>39-28-1043</t>
  </si>
  <si>
    <t>МИКРОСХЕМА ИНТЕРФЕЙСНАЯ, ПРОИЗВОДИТЕЛЬ: ANALOG DEVICES INC.; КАТЕГОРИЯ ПРОДУКТА: ИНТЕРФЕЙС - СПЕЦИАЛИЗИРОВАННЫЙ; ТИП: ISOSPI; НАПРЯЖЕНИЕ ПИТАНИЯ - МАКС.: 5.5 V; НАПРЯЖЕНИЕ ПИТАНИЯ - МИН.: 2.7 V; РАБОЧИЙ ТОК ИСТОЧНИКА ПИТАНИЯ: 7 MA; МИНИМАЛЬНАЯ РАБОЧАЯ ТЕМПЕРАТУРА: - 40 C; МАКСИМАЛЬНАЯ РАБОЧАЯ ТЕМПЕРАТУРА: + 85 C; ВИД МОНТАЖА: SMD/SMT; УПАКОВКА / БЛОК: MSOP-16; ТОРГОВАЯ МАРКА: ANALOG DEVICES; ДИАПАЗОН ДАННЫХ: 1 MB/S; ТИП ИНТЕРФЕЙСА: SPI; РАБОЧЕЕ НАПРЯЖЕНИЕ ПИТАНИЯ: 2.7 V TO 5.5 V; УПАКОВКА: TUBE; ПРОДУКТ: ISOLATED COMMUNICATIONS INTERFACE ICS; ТИП ПРОДУКТА: INTERFACE - SPECIALIZED; СЕРИЯ: LTC6820; РАЗМЕР ФАБРИЧНОЙ УПАКОВКИ:37; ПОДКАТЕГОРИЯ: INTERFACE ICS; ВЕС ИЗДЕЛИЯ: 35,866 MG</t>
  </si>
  <si>
    <t>LTC6820IMS#PBF</t>
  </si>
  <si>
    <t>МИКРОСХЕМА ПАМЯТИ 256 МБИТ, ПРОИЗВОДИТЕЛЬ: MICRON TECHNOLOGY; КАТЕГОРИЯ ПРОДУКТА: ФЛЕШ-ПАМЯТЬ NOR; ВИД МОНТАЖА: SMD/SMT; УПАКОВКА / БЛОК: SOP2-16; СЕРИЯ: MT25QL; РАЗМЕР ПАМЯТИ: 256 MBIT; НАПРЯЖЕНИЕ ПИТАНИЯ - МИН.: 2.7 V; НАПРЯЖЕНИЕ ПИТАНИЯ - МАКС.: 3.6 V; ТИП ИНТЕРФЕЙСА: SPI; МАКСИМАЛЬНАЯ ТАКТОВАЯ ЧАСТОТА: 133 MHZ; ОРГАНИЗАЦИЯ: 32 M X 8; ШИРИНА ШИНЫ ДАННЫХ: 8 BIT; ТИП СИНХРОНИЗАЦИИ: SYNCHRONOUS; МИНИМАЛЬНАЯ РАБОЧАЯ ТЕМПЕРАТУРА: - 40 C; МАКСИМАЛЬНАЯ РАБОЧАЯ ТЕМПЕРАТУРА: + 85 C; УПАКОВКА: TRAY; ТОРГОВАЯ МАРКА: MICRON; ЧУВСТВИТЕЛЬНЫЙ К ВЛАЖНОСТИ: YES; ТИП ПРОДУКТА: NOR FLASH; БЫСТРОДЕЙСТВИЕ: 133 MHZ; РАЗМЕР ФАБРИЧНОЙ УПАКОВКИ:РАЗМЕР ФАБРИЧНОЙ УПАКОВКИ: 1440; ПОДКАТЕГОРИЯ: MEMORY &amp; DATA STORAGE; НАПРЯЖЕНИЕ ПИТАНИЯ - МАКС.: 35 MA; ВЕС ИЗДЕЛИЯ: 3,370 G</t>
  </si>
  <si>
    <t>МИКРОСХЕМА ДЛЯ УПРАВЛЕНИЯ ПИТАНИЕМ, КАТЕГОРИЯ ПРОДУКТА: ИМПУЛЬСНЫЕ РЕГУЛЯТОРЫ НАПРЯЖЕНИЯ; ВИД МОНТАЖА: SMD/SMT; УПАКОВКА / БЛОК: TO-PMOD-7; ТОПОЛОГИЯ: BUCK; ВЫХОДНОЕ НАПРЯЖЕНИЕ: 800 MV TO 6 V; ВЫХОДНОЙ ТОК: 3 A; КОЛИЧЕСТВО ВЫХОДОВ: 1 OUTPUT; ВХОДНОЕ НАПРЯЖЕНИЕ, МИН.: 6 V; ВХОДНОЕ НАПРЯЖЕНИЕ, МАКС.: 42 V; ТОК ПОКОЯ: 1 MA; ЧАСТОТА ПЕРЕКЛЮЧЕНИЙ: 1 MHZ; МИНИМАЛЬНАЯ РАБОЧАЯ ТЕМПЕРАТУРА: - 40 C; МАКСИМАЛЬНАЯ РАБОЧАЯ ТЕМПЕРАТУРА: + 125 C; СЕРИЯ: LMZ14203; УПАКОВКА: TUBE; СРЕДСТВА РАЗРАБОТКИ: LMZ14203EVAL; ВХОДНОЕ НАПРЯЖЕНИЕ: 6 V TO 42 V; НЕСТАБИЛЬНОСТЬ ВЫХОДНОЙ НАГРУЗКИ: 1.5 MV / A; ЧУВСТВИТЕЛЬНЫЙ К ВЛАЖНОСТИ: YES; РАБОЧИЙ ТОК ИСТОЧНИКА ПИТАНИЯ: 1 MA; ОТКЛЮЧЕНИЕ: SHUTDOWN; РАЗМЕР ФАБРИЧНОЙ УПАКОВКИ: 45; НАПРЯЖЕНИЕ ПИТАНИЯ - МИН.: 6 V; КОММЕРЧЕСКОЕ ОБОЗНАЧЕНИЕ: SIMPLE SWITCHER; ТИП: POWER MODULE; ВЕС ИЗДЕЛИЯ: 480,549 MG</t>
  </si>
  <si>
    <t>LMZ14203TZE-ADJ/NOPB</t>
  </si>
  <si>
    <t>МИКРОСХЕМА ПАМЯТИ 8 ГБИТ,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</si>
  <si>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ИНТЕРФЕЙСНАЯ, ПРОИЗВОДИТЕЛЬ: TEXAS INSTRUMENTS; КАТЕГОРИЯ ПРОДУКТА: ЦИФРОВЫЕ ИЗОЛЯТОРЫ; СЕРИЯ: ISO3082; ВИД МОНТАЖА: SMD/SMT; УПАКОВКА / БЛОК: SOIC-16; КОЛИЧЕСТВО КАНАЛОВ: 1 CHANNEL; ПОЛЯРНОСТЬ: UNIDIRECTIONAL; ДИАПАЗОН ДАННЫХ: 20 MB/S; НАПРЯЖЕНИЕ ИЗОЛЯЦИИ: 2500 VRMS; ТИП ИЗОЛЯЦИИ: CAPACITIVE COUPLING; НАПРЯЖЕНИЕ ПИТАНИЯ - МАКС.: 5.5 V; НАПРЯЖЕНИЕ ПИТАНИЯ - МИН.: 3.15 V; РАБОЧИЙ ТОК ИСТОЧНИКА ПИТАНИЯ: 15 MA; ВРЕМЯ ЗАДЕРЖКИ РАСПРОСТРАНЕНИЯ: 700 NS; МИНИМАЛЬНАЯ РАБОЧАЯ ТЕМПЕРАТУРА: - 40 C; МАКСИМАЛЬНАЯ РАБОЧАЯ ТЕМПЕРАТУРА: + 85 C; УПАКОВКА: REEL; УПАКОВКА: CUT TAPE; УПАКОВКА: MOUSEREEL; ТОРГОВАЯ МАРКА: TEXAS INSTRUMENTS; ДУПЛЕКСНАЯ ПЕРЕДАЧА: HALF DUPLEX; ПРЯМЫЕ КАНАЛЫ: 2 CHANNEL; МАКСИМАЛЬНАЯ ДЛИТЕЛЬНОСТЬ СПАДА ИМПУЛЬСА: 1.5 US; МАКСИМАЛЬНОЕ ВРЕМЯ НАРАСТАНИЯ: 1.5 US; ЧУВСТВИТЕЛЬНЫЙ К ВЛАЖНОСТИ: YES; РАБОЧЕЕ НАПРЯЖЕНИЕ ПИТАНИЯ: 3.3 V, 5 V; ТИП ВЫХОДА: DIFFERENTIAL; PD - РАССЕИВАНИЕ МОЩНОСТИ: 220 MW; ТИП ПРОДУКТА: DIGITAL ISOLATORS; ПОДДЕРЖИВАЕМЫЙ ПРОТОКОЛ: RS-485/RS-422; ОБРАТНЫЕ КАНАЛЫ: 1 CHANNEL; ОТКЛЮЧЕНИЕ: SHUTDOWN; РАЗМЕР ФАБРИЧНОЙ УПАКОВКИ:РАЗМЕР ФАБРИЧНОЙ УПАКОВКИ: 2000; ПОДКАТЕГОРИЯ: INTERFACE ICS; ТИП ПИТАНИЯ: SINGLE; ТИП: RS-485 ISOLATED TRANSCEIVER; ВЕС ИЗДЕЛИЯ: 180 MG</t>
  </si>
  <si>
    <t>ISO3082DWR</t>
  </si>
  <si>
    <t>МИКРОСХЕМА ЛОГИЧЕСКАЯ, КАТЕГОРИЯ ПРОДУКТА: ШИННЫЕ ТРАНСИВЕРЫ; СЕМЕЙСТВО ЛОГИЧЕСКИХ ЭЛЕМЕНТОВ: 74LVC; УРОВЕНЬ ВХОДА: LVTTL; ВЫХОДНОЙ УРОВЕНЬ: LVTTL; ТИП ВЫХОДА: 3-STATE; ВЫХОДНОЙ ТОК ВЫСОКОГО УРОВНЯ: - 24 MA; ВЫХОДНОЙ ТОК НИЗКОГО УРОВНЯ: 24 MA; ВРЕМЯ ЗАДЕРЖКИ РАСПРОСТРАНЕНИЯ: 6.7 NS; НАПРЯЖЕНИЕ ПИТАНИЯ - МАКС.: 3.6 V, 5.5 V; НАПРЯЖЕНИЕ ПИТАНИЯ - МИН.: 2.7 V, 4.5 V; МИНИМАЛЬНАЯ РАБОЧАЯ ТЕМПЕРАТУРА: - 40 C; МАКСИМАЛЬНАЯ РАБОЧАЯ ТЕМПЕРАТУРА: + 85 C; УПАКОВКА / БЛОК: TSSOP-24; УПАКОВКА: REEL; УПАКОВКА: CUT TAPE; УПАКОВКА: MOUSEREEL; ФУНКЦИЯ: THIS ALLOWS FOR TRANSLATION FROM A 3.3-V TO A 5-V ENVIRONMENT; ВЫСОТА: 1.15 MM; ДЛИНА: 7.8 MM; ВИД МОНТАЖА: SMD/SMT; КОЛИЧЕСТВО КАНАЛОВ: 8; КОЛИЧЕСТВО КОНТУРОВ: 8; РАБОЧЕЕ НАПРЯЖЕНИЕ ПИТАНИЯ: 3.3 V TO 5 V; ДИАПАЗОН РАБОЧИХ ТЕМПЕРАТУР: - 40 C TO + 85 C; ПОЛЯРНОСТЬ: NON-INVERTING; ПРОДУКТ: CMOS; СЕРИЯ: SN74LVC4245A; РАЗМЕР ФАБРИЧНОЙ УПАКОВКИ: 2000; НАПРЯЖЕНИЕ ПИТАНИЯ - МАКС.: 80 UA; ТЕХНОЛОГИЯ: CMOS; ШИРИНА: 4.4 MM; ВЕС ИЗДЕЛИЯ: 89,500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</si>
  <si>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100 VDC, ДИЭЛЕКТРИЧЕСКИЙ: X7R, ДОПУСТИМОЕ ОТКЛОНЕНИЕ: 10 %, КОРПУС - ДЮЙМЫ: 2220, КОРПУС - ММ: 5750, ВЫСОТА: 0.64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1000 NF, КЛАСС: CLASS 2, ДЛИНА: 5.7 MM, УПАКОВКА / БЛОК: 2220 (5750 METRIC), 1000 , ТИП: X7R MLC CAPACITORS, НОМИНАЛЬНОЕ НАПРЯЖЕНИЕ ПЕРЕМЕННОГО ТОКА: -, ШИРИНА: 5 MM, ВЕС ИЗДЕЛИЯ: 480 MG</t>
  </si>
  <si>
    <t>22201C105KAT2A</t>
  </si>
  <si>
    <t>БЫСТРОДЕЙСТВУЮЩАЯ ОПТОПАРА, УПАКОВКА / БЛОК: SOIC-8, ДИАПАЗОН ДАННЫХ: 10 MB/S, КОЛИЧЕСТВО КАНАЛОВ: 2 CHANNEL, ТИП ВЫХОДА: OPEN COLLECTOR, НАПРЯЖЕНИЕ ИЗОЛЯЦИИ: 3750 VRMS, VF - ПРЯМОЕ НАПРЯЖЕНИЕ: 1.5 V, IF - ПРЯМОЙ ТОК: 10 MA, VR - ОБРАТНОЕ НАПРЯЖЕНИЕ: 5 V, PD - РАССЕИВАНИЕ МОЩНОСТИ: 60 MW, МИНИМАЛЬНАЯ РАБОЧАЯ ТЕМПЕРАТУРА: - 40 C, МАКСИМАЛЬНАЯ РАБОЧАЯ ТЕМПЕРАТУРА: + 85 C, СЕРИЯ: HCPL-0661, УПАКОВКА: CUT TAPE, УПАКОВКА: MOUSEREEL, УПАКОВКА: REEL, ВЫСОТА: 3.17 MM, ДЛИНА: 5.08 MM, ВЫХОДНОЙ ТОК: 50 MA, ШИРИНА: 3.937 MM, ВРЕМЯ СПАДА: 10 NS, МАКСИМАЛЬНЫЙ КОЛЛЕКТОРНЫЙ ТОК: 50 MA, ВРЕМЯ НАРАСТАНИЯ: 24 NS, РАЗМЕР ФАБРИЧНОЙ УПАКОВКИ: 1500, ВЕС ИЗДЕЛИЯ: 483.510 MG</t>
  </si>
  <si>
    <t>ТОЛСТОПЛЕНОЧНЫЙ РЕЗИСТОР ПОВЕРХНОСТНОГО МОНТАЖА, ПРОИЗВОДИТЕЛЬ: YAGEO; КАТЕГОРИЯ ПРОДУКТА: ТОЛСТОПЛЕНОЧНЫЕ РЕЗИСТОРЫ – ДЛЯ ПОВЕРХНОСТНОГО МОНТАЖА; СЕРИЯ: RC; СОПРОТИВЛЕНИЕ: 120 OHMS; НОМИНАЛЬНАЯ МОЩНОСТЬ: 250 MW (1/4 W); ДОПУСТИМОЕ ОТКЛОНЕНИЕ: 5 %;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ТОРГОВАЯ МАРКА: YAGEO; ВЫСОТА: 0.55 MM; ДЛИНА: 3.1 MM; ВИД МОНТАЖА: PCB MOUNT; ПРОДУКТ: THICK FILM RESISTORS SMD; ТИП ПРОДУКТА: THICK FILM RESISTORS; РАЗМЕР ФАБРИЧНОЙ УПАКОВКИ:РАЗМЕР ФАБРИЧНОЙ УПАКОВКИ: 5000; ПОДКАТЕГОРИЯ: RESISTORS; ТЕХНОЛОГИЯ: THICK FILM; ТИП ВЫВОДОВ: SMD/SMT; ТИП: GENERAL PURPOSE; ШИРИНА: 1.6 MM; ВЕС ИЗДЕЛИЯ: 16,200 MG</t>
  </si>
  <si>
    <t>ТОЛСТОПЛЕНОЧНЫЙ РЕЗИСТОР ПОВЕРХНОСТНОГО МОНТАЖА, ПРОИЗВОДИТЕЛЬ: VISHAY; КАТЕГОРИЯ ПРОДУКТА: ТОЛСТОПЛЕНОЧНЫЕ РЕЗИСТОРЫ – ДЛЯ ПОВЕРХНОСТНОГО МОНТАЖА; СЕРИЯ: D/CRCW E3; СОПРОТИВЛЕНИЕ: 51 KOHMS; НОМИНАЛЬНАЯ МОЩНОСТЬ: 500 MW (1/2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200 V; КОРПУС - ДЮЙМЫ: 1210; КОРПУС - ММ: 3225; ПРИМЕНЕНИЕ: AUTOMOTIVE GRADE; ОСОБЕННОСТИ: -; КВАЛИФИКАЦИЯ: AEC-Q200; УПАКОВКА: REEL; УПАКОВКА: CUT TAPE; УПАКОВКА: MOUSEREEL; ТОРГОВАЯ МАРКА: VISHAY / DALE; ВЫСОТА: 0.55 MM; ДЛИНА: 3.2 MM; ВИД МОНТАЖА: PCB MOUNT; ПРОДУКТ: THICK FILM RESISTORS SMD; ТИП ПРОДУКТА: THICK FILM RESISTORS; РАЗМЕР ФАБРИЧНОЙ УПАКОВКИ:РАЗМЕР ФАБРИЧНОЙ УПАКОВКИ: 5000; ПОДКАТЕГОРИЯ: RESISTORS; ТЕХНОЛОГИЯ: THICK FILM; ТИП ВЫВОДОВ: SMD/SMT; ТИП: CHIP RESISTOR; ШИРИНА: 2.5 MM; ВЕС ИЗДЕЛИЯ: 16 MG</t>
  </si>
  <si>
    <t>CRCW121051K0JNEA</t>
  </si>
  <si>
    <t>МИКРОСХЕМА ДЛЯ УПРАВЛЕНИЯ ПИТАНИЕМ, ПРОИЗВОДИТЕЛЬ: TEXAS INSTRUMENTS; КАТЕГОРИЯ ПРОДУКТА: КОНТРОЛЛЕРЫ НАПРЯЖЕНИЯ С ВОЗМОЖНОСТЬЮ ГОРЯЧЕЙ ЗАМЕНЫ; ПРОДУКТ: CONTROLLERS &amp; SWITCHES; НАПРЯЖЕНИЕ ПИТАНИЯ - МАКС.: 75 V; НАПРЯЖЕНИЕ ПИТАНИЯ - МИН.: 5 V; РАБОЧИЙ ТОК ИСТОЧНИКА ПИТАНИЯ: 400 UA; МИНИМАЛЬНАЯ РАБОЧАЯ ТЕМПЕРАТУРА: - 40 C; МАКСИМАЛЬНАЯ РАБОЧАЯ ТЕМПЕРАТУРА: + 125 C; ВИД МОНТАЖА: SMD/SMT; УПАКОВКА / БЛОК: SOT-23-THIN-6; УПАКОВКА: REEL; УПАКОВКА: CUT TAPE; УПАКОВКА: MOUSEREEL; ТОРГОВАЯ МАРКА: TEXAS INSTRUMENTS; СРЕДСТВА РАЗРАБОТКИ: LM5050MK-1EVAL/NOPB; РАБОЧЕЕ НАПРЯЖЕНИЕ ПИТАНИЯ: 5 V TO 75 V; ТИП ПРОДУКТА: HOT SWAP VOLTAGE CONTROLLERS; СЕРИЯ: LM5050-1; РАЗМЕР ФАБРИЧНОЙ УПАКОВКИ:РАЗМЕР ФАБРИЧНОЙ УПАКОВКИ: 1000; ПОДКАТЕГОРИЯ: PMIC - POWER MANAGEMENT ICS; ТИП: HIGH SIDE OR-ING FET CONTROLLER; ВЕС ИЗДЕЛИЯ: 36 MG</t>
  </si>
  <si>
    <t>LM5050MK-1/NOPB</t>
  </si>
  <si>
    <t>МИКРОСХЕМА КОММУНИКАЦИОННАЯ, ПРОИЗВОДИТЕЛЬ: WIZNET; КАТЕГОРИЯ ПРОДУКТА: ИС, ETHERNET; ВИД МОНТАЖА: SMD/SMT; УПАКОВКА / БЛОК: LQFP-48; ПРОДУКТ: ETHERNET CONTROLLERS; СТАНДАРТ: 10/100BASE-TX; КОЛИЧЕСТВО ТРАНСИВЕРОВ: 1 TRANSCEIVER; ДИАПАЗОН ДАННЫХ: 10 MB/S, 100 MB/S; ТИП ИНТЕРФЕЙСА: SPI; РАБОЧЕЕ НАПРЯЖЕНИЕ ПИТАНИЯ: 3.3 V; МИНИМАЛЬНАЯ РАБОЧАЯ ТЕМПЕРАТУРА: - 40 C; МАКСИМАЛЬНАЯ РАБОЧАЯ ТЕМПЕРАТУРА: + 85 C; УПАКОВКА: REEL; УПАКОВКА: CUT TAPE; УПАКОВКА: MOUSEREEL; ТОРГОВАЯ МАРКА: WIZNET; ЧУВСТВИТЕЛЬНЫЙ К ВЛАЖНОСТИ: YES; ТИП ПРОДУКТА: ETHERNET ICS; РАЗМЕР ФАБРИЧНОЙ УПАКОВКИ:РАЗМЕР ФАБРИЧНОЙ УПАКОВКИ: 2500; ПОДКАТЕГОРИЯ: COMMUNICATION &amp; NETWORKING ICS; НАПРЯЖЕНИЕ ПИТАНИЯ - МАКС.: 132 MA; НАПРЯЖЕНИЕ ПИТАНИЯ - МАКС.: 3.63 V; НАПРЯЖЕНИЕ ПИТАНИЯ - МИН.: 2.97 V; ВЕС ИЗДЕЛИЯ: 1,400 G</t>
  </si>
  <si>
    <t>W5500</t>
  </si>
  <si>
    <t>WIZNET</t>
  </si>
  <si>
    <t>МИКРОСХЕМА ПАМЯТИ 2 МБИТ, ПРОИЗВОДИТЕЛЬ: CYPRESS SEMICONDUCTOR; КАТЕГОРИЯ ПРОДУКТА: СТАТ. ОЗУ; РАЗМЕР ПАМЯТИ: 2 MBIT; ОРГАНИЗАЦИЯ: 256 K X 8; ВРЕМЯ ДОСТУПА: 10 NS; МАКСИМАЛЬНАЯ ТАКТОВАЯ ЧАСТОТА: -; ТИП ИНТЕРФЕЙСА: PARALLEL; НАПРЯЖЕНИЕ ПИТАНИЯ - МАКС.: 3.6 V; НАПРЯЖЕНИЕ ПИТАНИЯ - МИН.: 3 V; НАПРЯЖЕНИЕ ПИТАНИЯ - МАКС.: 90 MA; МИНИМАЛЬНАЯ РАБОЧАЯ ТЕМПЕРАТУРА: - 40 C; МАКСИМАЛЬНАЯ РАБОЧАЯ ТЕМПЕРАТУРА: + 85 C; ВИД МОНТАЖА: SMD/SMT; УПАКОВКА / БЛОК: TSOP-44; УПАКОВКА: TRAY; ТОРГОВАЯ МАРКА: CYPRESS SEMICONDUCTOR; ТИП ПАМЯТИ: VOLATILE; ЧУВСТВИТЕЛЬНЫЙ К ВЛАЖНОСТИ: YES; КОЛИЧЕСТВО ПОРТОВ: 1; ТИП ПРОДУКТА: SRAM; СЕРИЯ: CY7C1010DV33; РАЗМЕР ФАБРИЧНОЙ УПАКОВКИ:РАЗМЕР ФАБРИЧНОЙ УПАКОВКИ: 270; ПОДКАТЕГОРИЯ: MEMORY &amp; DATA STORAGE; ТИП: ASYNCHRONOUS; ВЕС ИЗДЕЛИЯ: 453,250 MG</t>
  </si>
  <si>
    <t>CY7C1010DV33-10ZSXI</t>
  </si>
  <si>
    <t>МИКРОСХЕМА ЛОГИЧЕСКАЯ, ПРОИЗВОДИТЕЛЬ: ONSEMI; КАТЕГОРИЯ ПРОДУКТА: ШИННЫЕ ТРАНСИВЕРЫ;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8 NS; НАПРЯЖЕНИЕ ПИТАНИЯ - МАКС.: 5.5 V; НАПРЯЖЕНИЕ ПИТАНИЯ - МИН.: 4.5 V; МИНИМАЛЬНАЯ РАБОЧАЯ ТЕМПЕРАТУРА: - 40 C; МАКСИМАЛЬНАЯ РАБОЧАЯ ТЕМПЕРАТУРА: + 85 C; УПАКОВКА / БЛОК: SOIC-20; УПАКОВКА: REEL; УПАКОВКА: CUT TAPE; УПАКОВКА: MOUSEREEL; ТОРГОВАЯ МАРКА: ONSEMI / FAIRCHILD; ФУНКЦИЯ: OCTAL BIDIRECTIONAL TRANSCEIVER; ВЫСОТА: 2.35 MM; ДЛИНА: 13 MM; ЧУВСТВИТЕЛЬНЫЙ К ВЛАЖНОСТИ: YES; ВИД МОНТАЖА: SMD/SMT; КОЛИЧЕСТВО КАНАЛОВ: 8; КОЛИЧЕСТВО КОНТУРОВ: 8; РАБОЧЕЕ НАПРЯЖЕНИЕ ПИТАНИЯ: 4.5 V TO 5.5 V; ПОЛЯРНОСТЬ: NON-INVERTING; ПРОДУКТ: CMOS; ТИП ПРОДУКТА: BUS TRANSCEIVERS; СЕРИЯ: 74ACT245; РАЗМЕР ФАБРИЧНОЙ УПАКОВКИ:РАЗМЕР ФАБРИЧНОЙ УПАКОВКИ: 1000; ПОДКАТЕГОРИЯ: LOGIC ICS; НАПРЯЖЕНИЕ ПИТАНИЯ - МАКС.: 4 UA; ТЕХНОЛОГИЯ: CMOS; ШИРИНА: 7.6 MM; ДРУГИЕ НАЗВАНИЯ ТОВАРА №: 74ACT245SCX_NL; ВЕС ИЗДЕЛИЯ: 801 MG</t>
  </si>
  <si>
    <t>74ACT245SCX</t>
  </si>
  <si>
    <t>МИКРОСХЕМА ДЛЯ УПРАВЛЕНИЯ ПИТАНИЕМ, ПРОИЗВОДИТЕЛЬ: TEXAS INSTRUMENTS; КАТЕГОРИЯ ПРОДУКТА: LDO РЕГУЛЯТОРЫ НАПРЯЖЕНИЯ; ROHS: N; ВИД МОНТАЖА: SMD/SMT; УПАКОВКА / БЛОК: TO-263-3; ВЫХОДНОЕ НАПРЯЖЕНИЕ: 3.3 V; ВЫХОДНОЙ ТОК: 1 A; КОЛИЧЕСТВО ВЫХОДОВ: 1 OUTPUT; ПОЛЯРНОСТЬ: POSITIVE; ТОК ПОКОЯ: 15 MA; ВХОДНОЕ НАПРЯЖЕНИЕ, МИН.: 4.5 V; ВХОДНОЕ НАПРЯЖЕНИЕ, МАКС.: 7.5 V; ТИП ВЫХОДА: FIXED; МИНИМАЛЬНАЯ РАБОЧАЯ ТЕМПЕРАТУРА: - 40 C; МАКСИМАЛЬНАЯ РАБОЧАЯ ТЕМПЕРАТУРА: + 125 C; НАПРЯЖЕНИЕ ОТПУСКАНИЯ: 310 MV; СЕРИЯ: LM3940; УПАКОВКА: REEL; ТОРГОВАЯ МАРКА: TEXAS INSTRUMENTS; НАПРЯЖЕНИЕ ОТПУСКАНИЯ - МАКС.: 0.8 V AT 1 A, 0.15 V AT 100 MA; IB - ВХОДНОЙ ТОК СМЕЩЕНИЯ: 10 MA; НЕСТАБИЛЬНОСТЬ ВЫХОДНОГО НАПРЯЖЕНИЯ ИЛИ ТОКА: 40 MV; НЕСТАБИЛЬНОСТЬ ВЫХОДНОЙ НАГРУЗКИ: 50 MV; ЧУВСТВИТЕЛЬНЫЙ К ВЛАЖНОСТИ: YES; РАБОЧИЙ ТОК ИСТОЧНИКА ПИТАНИЯ: 110 UA; ДИАПАЗОН РАБОЧИХ ТЕМПЕРАТУР: - 4; ТИП ПРОДУКТА: LDO VOLTAGE REGULATORS; РАЗМЕР ФАБРИЧНОЙ УПАКОВКИ:РАЗМЕР ФАБРИЧНОЙ УПАКОВКИ: 500; ПОДКАТЕГОРИЯ: PMIC - POWER MANAGEMENT ICS; ВЕС ИЗДЕЛИЯ: 2 G</t>
  </si>
  <si>
    <t>LM3940ISX-3.3</t>
  </si>
  <si>
    <t>ТРАНЗИСТОР МОП 125 ВТ</t>
  </si>
  <si>
    <t>ТРАНЗИСТОР МОП 125 ВТ, ПРОИЗВОДИТЕЛЬ: VISHAY; КАТЕГОРИЯ ПРОДУКТА: МОП-ТРАНЗИСТОР; ТЕХНОЛОГИЯ: SI; ВИД МОНТАЖА: THROUGH HOLE; УПАКОВКА / БЛОК: TO-220AB-3; ПОЛЯРНОСТЬ ТРАНЗИСТОРА: N-CHANNEL; КОЛИЧЕСТВО КАНАЛОВ: 1 CHANNEL; VDS - НАПРЯЖЕНИЕ ПРОБОЯ СТОК-ИСТОК: 400 V; ID - НЕПРЕРЫВНЫЙ ТОК УТЕЧКИ: 10 A; RDS ВКЛ - СОПРОТИВЛЕНИЕ СТОК-ИСТОК: 550 MOHMS; VGS - НАПРЯЖЕНИЕ ЗАТВОР-ИСТОК: - 20 V, + 20 V; VGS TH - ПОРОГОВОЕ НАПРЯЖЕНИЕ ЗАТВОР-ИСТОК : 4 V; QG - ЗАРЯД ЗАТВОРА: 63 NC; МИНИМАЛЬНАЯ РАБОЧАЯ ТЕМПЕРАТУРА: - 55 C; МАКСИМАЛЬНАЯ РАБОЧАЯ ТЕМПЕРАТУРА: + 150 C; PD - РАССЕИВАНИЕ МОЩНОСТИ: 125 W; КАНАЛЬНЫЙ РЕЖИМ: ENHANCEMENT; УПАКОВКА: TUBE; ТОРГОВАЯ МАРКА: VISHAY SEMICONDUCTORS; КОНФИГУРАЦИЯ: SINGLE; ВРЕМЯ СПАДА: 24 NS; ВЫСОТА: 15.49 MM; ДЛИНА: 10.41 MM; ТИП ПРОДУКТА: MOSFET; ВРЕМЯ НАРАСТАНИЯ: 27 NS; СЕРИЯ: IRF; РАЗМЕР ФАБРИЧНОЙ УПАКОВКИ:РАЗМЕР ФАБРИЧНОЙ УПАКОВКИ: 1000; ПОДКАТЕГОРИЯ: MOSFETS; ТИП ТРАНЗИСТОРА: 1 N-CHANNEL; ТИПИЧНОЕ ВРЕМЯ ЗАДЕРЖКИ ВЫКЛЮЧЕНИЯ: 50 NS; ТИПИЧНОЕ ВРЕМЯ ЗАДЕРЖКИ ПРИ ВКЛЮЧЕНИИ: 14 NS; ШИРИНА: 4.7 MM; ДРУГИЕ НАЗВАНИЯ ТОВАРА №: IRF740PBF-BE3 SIHF740-E3; ВЕС ИЗДЕЛИЯ: 2 G</t>
  </si>
  <si>
    <t>IRF740PBF</t>
  </si>
  <si>
    <t>МИКРОСХЕМА ДЛЯ УПРАВЛЕНИЯ ПИТАНИЕМ, ПРОИЗВОДИТЕЛЬ: MICROCHIP; КАТЕГОРИЯ ПРОДУКТА: ДРАЙВЕРЫ ДЛЯ УПРАВЛЕНИЯ ЗАТВОРОМ; ПРОДУКТ: MOSFET GATE DRIVERS; ТИП: LOW-SIDE; ВИД МОНТАЖА: SMD/SMT; УПАКОВКА / БЛОК: SOIC-8; КОЛИЧЕСТВО ДРАЙВЕРОВ: 2 DRIVER; КОЛИЧЕСТВО ВЫХОДОВ: 2 OUTPUT; ВЫХОДНОЙ ТОК: 1.5 A; НАПРЯЖЕНИЕ ПИТАНИЯ - МИН.: 4.5 V; НАПРЯЖЕНИЕ ПИТАНИЯ - МАКС.: 18 V; КОНФИГУРАЦИЯ: INVERTING; ВРЕМЯ НАРАСТАНИЯ: 25 NS; ВРЕМЯ СПАДА: 25 NS; МИНИМАЛЬНАЯ РАБОЧАЯ ТЕМПЕРАТУРА: - 40 C; МАКСИМАЛЬНАЯ РАБОЧАЯ ТЕМПЕРАТУРА: + 85 C; СЕРИЯ: TC4426A; КВАЛИФИКАЦИЯ: AEC-Q100; УПАКОВКА: TUBE; ТОРГОВАЯ МАРКА: MICROCHIP TECHNOLOGY / ATMEL; ТИП ЛОГИКИ: CMOS, TTL; ЧУВСТВИТЕЛЬНЫЙ К ВЛАЖНОСТИ: YES; РАБОЧИЙ ТОК ИСТОЧНИКА ПИТАНИЯ: 4.5 MA; РАБОЧЕЕ НАПРЯЖЕНИЕ ПИТАНИЯ: 4.5 V TO 18 V; PD - РАССЕИВАНИЕ МОЩНОСТИ: 470 MW; ТИП ПРОДУКТА: GATE DRIVERS; РАЗМЕР ФАБРИЧНОЙ УПАКОВКИ:РАЗМЕР ФАБРИЧНОЙ УПАКОВКИ: 100; ПОДКАТЕГОРИЯ: PMIC - POWER MANAGEMENT ICS; ТЕХНОЛОГИЯ: SI; ВЕС ИЗДЕЛИЯ: 540 MG</t>
  </si>
  <si>
    <t>TC4426AEOA</t>
  </si>
  <si>
    <t>МИКРОСХЕМА ДЛЯ УПРАВЛЕНИЯ ПИТАНИЕМ, КАТЕГОРИЯ ПРОДУКТА: ДРАЙВЕРЫ ДЛЯ УПРАВЛЕНИЯ ЗАТВОРОМ, ПРОДУКТ: IGBT, MOSFET GATE DRIVERS, ТИП: HIGH-SIDE, LOW-SIDE, ВИД МОНТАЖА: SMD/SMT, УПАКОВКА / БЛОК: SOIC-8, КОЛИЧЕСТВО ДРАЙВЕРОВ: 2 DRIVER, КОЛИЧЕСТВО ВЫХОДОВ: 2 OUTPUT, ВЫХОДНОЙ ТОК: 1.8 A, НАПРЯЖЕНИЕ ПИТАНИЯ - МИН.: 10 V, НАПРЯЖЕНИЕ ПИТАНИЯ - МАКС.: 20 V, ВРЕМЯ НАРАСТАНИЯ: 60 NS, ВРЕМЯ СПАДА: 35 NS, МИНИМАЛЬНАЯ РАБОЧАЯ ТЕМПЕРАТУРА: - 40 C, МАКСИМАЛЬНАЯ РАБОЧАЯ ТЕМПЕРАТУРА: + 125 C, УПАКОВКА: TUBE, ОСОБЕННОСТИ: INDEPENDENT, ВЫСОТА: 1.5 MM, ДЛИНА: 5 MM, ТИП ЛОГИКИ: CMOS, TTL, МАКСИМАЛЬНОЕ ВРЕМЯ ЗАДЕРЖКИ ВЫКЛЮЧЕНИЯ: 220 NS, МАКСИМАЛЬНОЕ ВРЕМЯ ЗАДЕРЖКИ ВКЛЮЧЕНИЯ: 180 NS, ЧУВСТВИТЕЛЬНЫЙ К ВЛАЖНОСТИ: YES, РАБОЧЕЕ НАПРЯЖЕНИЕ ПИТАНИЯ: 10 V TO 20 V, PD - РАССЕИВАНИЕ МОЩНОСТИ: 625 MW, ЗАДЕРЖКА РАСПРОСТРАНЕНИЯ - МАКС.: 330 NS, ТЕХНОЛОГИЯ: SI, ШИРИНА: 4 MM, ДРУГИЕ НАЗВАНИЯ ТОВАРА №: IR2181SPBF SP001537992, ВЕС ИЗДЕЛИЯ: 540 MG</t>
  </si>
  <si>
    <t>IR2181S</t>
  </si>
  <si>
    <t>МИКРОСХЕМА ИНТЕРФЕЙСНАЯ, МИКРОСХЕМА ИНТЕФЕЙСНАЯ, КАТЕГОРИЯ ПРОДУКТА: ЦИФРОВЫЕ ИЗОЛЯТОРЫ, СЕРИЯ: ADUM1400, ВИД МОНТАЖА: SMD/SMT, УПАКОВКА / БЛОК: SOIC-16, КОЛИЧЕСТВО КАНАЛОВ: 4 CHANNEL, ПОЛЯРНОСТЬ: UNIDIRECTIONAL, ДИАПАЗОН ДАННЫХ: 120 MB/S, НАПРЯЖЕНИЕ ИЗОЛЯЦИИ: 2500 VRMS, ТИП ИЗОЛЯЦИИ: MAGNETIC COUPLING, НАПРЯЖЕНИЕ ПИТАНИЯ - МАКС.: 5.5 V, НАПРЯЖЕНИЕ ПИТАНИЯ - МИН.: 2.7 V, РАБОЧИЙ ТОК ИСТОЧНИКА ПИТАНИЯ: 18 MA, 70 MA, ВРЕМЯ ЗАДЕРЖКИ РАСПРОСТРАНЕНИЯ: 27 NS, МИНИМАЛЬНАЯ РАБОЧАЯ ТЕМПЕРАТУРА: - 40 C, МАКСИМАЛЬНАЯ РАБОЧАЯ ТЕМПЕРАТУРА: + 105 C, УПАКОВКА: REEL, УПАКОВКА: CUT TAPE, УПАКОВКА: MOUSEREEL, СРЕДСТВА РАЗРАБОТКИ: EVAL-CN0235-SDPZ, МАКСИМАЛЬНАЯ ДЛИТЕЛЬНОСТЬ СПАДА ИМПУЛЬСА: 3 NS (TYP), МАКСИМАЛЬНОЕ ВРЕМЯ НАРАСТАНИЯ: 3 NS (TYP), РАБОЧЕЕ НАПРЯЖЕНИЕ ПИТАНИЯ: 5 V, ШИРИНА ИМПУЛЬСА: 1000 NS, ТИП: GENERAL PURPOSE, ВЕС ИЗДЕЛИЯ: 666 MG</t>
  </si>
  <si>
    <t>ADUM1400CRWZ-RL</t>
  </si>
  <si>
    <t>МИКРОСХЕМА ДЛЯ УПРАВЛЕНИЯ ПИТАНИЕМ, КАТЕГОРИЯ ПРОДУКТА: КОРРЕКЦИЯ КОЭФФИЦИЕНТА МОЩНОСТИ - PFC, ЧАСТОТА ПЕРЕКЛЮЧЕНИЙ: 65 KHZ, МИНИМАЛЬНАЯ РАБОЧАЯ ТЕМПЕРАТУРА: - 40 C, МАКСИМАЛЬНАЯ РАБОЧАЯ ТЕМПЕРАТУРА: + 125 C, ВИД МОНТАЖА: SMD/SMT, УПАКОВКА / БЛОК: SOP-16, УПАКОВКА: REEL, ВЫСОТА: 2.2 MM, ДЛИНА: 10.06 MM, PD - РАССЕИВАНИЕ МОЩНОСТИ: 1 W, ПРОДУКТ: PFC CONTROL IC, СЕРИЯ: R2A20131, 2000 , ШИРИНА: 5.5 MM</t>
  </si>
  <si>
    <t>ПРЕДОХРАНИТЕЛЬ ПЛАВКИЙ 500 В 30 А</t>
  </si>
  <si>
    <t>ПРЕДОХРАНИТЕЛЬ ПЛАВКИЙ 500 В 30 А, ПРОИЗВОДИТЕЛЬ: LITTELFUSE; КАТЕГОРИЯ ПРОДУКТА: ПАТРОННЫЕ ПЛАВКИЕ ПРЕДОХРАНИТЕЛИ; СЕРИЯ: 505; ПРОДУКТ: CERAMIC FUSE; НОМИНАЛЬНЫЙ ТОК: 30 A; ТИП ПРЕДОХРАНИТЕЛЯ: FAST BLOW; РАЗМЕР/ГРУППА ПРЕДОХРАНИТЕЛЯ: 3AB (6.3 MM X 32 MM); НОМИНАЛЬНОЕ НАПРЯЖЕНИЕ ПЕРЕМЕННОГО ТОКА: 500 VAC; НОМИНАЛЬНОЕ НАПРЯЖЕНИЕ ПОСТОЯННОГО ТОКА: 500 VDC; УРОВЕНЬ ПРЕРЫВАНИЯ: 30 KA AT 500 VAC; ВИД МОНТАЖА: HOLDER / CLIP; ТИП ВЫВОДОВ: CLIP; МИНИМАЛЬНАЯ РАБОЧАЯ ТЕМПЕРАТУРА: - 55 C; МАКСИМАЛЬНАЯ РАБОЧАЯ ТЕМПЕРАТУРА: + 125 C; УПАКОВКА: BULK; СОПРОТИВЛЕНИЕ: 4.4 MOHMS; ФОРМА КОРПУСА: CYLINDRICAL; ТОРГОВАЯ МАРКА: LITTELFUSE; ДИАМЕТР: 6.35 MM; ФОРМА ИНДИКАТОРА: WITHOUT INDICATOR; ДЛИНА: 31.75 MM; ТИП ПРОДУКТА: AXIAL LEAD AND CARTRIDGE FUSE; РАЗМЕР ФАБРИЧНОЙ УПАКОВКИ:РАЗМЕР ФАБРИЧНОЙ УПАКОВКИ: 1000; ПОДКАТЕГОРИЯ: FUSES; ВЕС ИЗДЕЛИЯ: 2,800 G</t>
  </si>
  <si>
    <t>0505030.MXP</t>
  </si>
  <si>
    <t>ТОЛСТОПЛЕНОЧНЫЙ РЕЗИСТОР ПОВЕРХНОСТНОГО МОНТАЖА, КАТЕГОРИЯ ПРОДУКТА: ТОЛСТОПЛЕНОЧНЫЕ РЕЗИСТОРЫ – ДЛЯ ПОВЕРХНОСТНОГО МОНТАЖА, СЕРИЯ: CR0201, СОПРОТИВЛЕНИЕ: 39,2 OHMS, НОМИНАЛЬНАЯ МОЩНОСТЬ: 50 MW (1/20 W), ДОПУСТИМОЕ ОТКЛОНЕНИЕ: 2 %, ТЕМПЕРАТУРНЫЙ КОЭФФИЦИЕНТ: 200 PPM / C, КОРПУС - ДЮЙМЫ: 0201, КОРПУС - ММ: 0603, ОСОБЕННОСТИ: -, УПАКОВКА: REEL, УПАКОВКА: CUT TAPE, УПАКОВКА: MOUSEREEL, ВИД МОНТАЖА: PCB MOUNT, ТЕХНОЛОГИЯ: THICK FILM, ВЕС ИЗДЕЛИЯ: 0,170 MG</t>
  </si>
  <si>
    <t>CR0201-FW-39R2GLF</t>
  </si>
  <si>
    <t>КАТУШКА ПОСТОЯННОЙ ИНДУКТИВНОСТИ, ПРОИЗВОДИТЕЛЬ: VISHAY; КАТЕГОРИЯ ПРОДУКТА: КАТУШКИ ПОСТОЯННОЙ ИНДУКТИВНОСТИ; ПРОДУКТ: POWER INDUCTORS; ТИП: POWER CHOKE; ТИП ВЫВОДОВ: SMD/SMT; УПАКОВКА / БЛОК: 1212 (3030 METRIC); ЭКРАНИРОВАНИЕ: SHIELDED; ИНДУКТИВНОСТЬ: 220 NH; ДОПУСТИМОЕ ОТКЛОНЕНИЕ: 20 %; МАКСИМАЛЬНЫЙ ПОСТОЯННЫЙ ТОК: 9.3 A; МАКСИМАЛЬНОЕ СОПРОТИВЛЕНИЕ ПОСТОЯННОМУ ТОКУ: 11.4 MOHMS; ТОК НАСЫЩЕНИЯ: 9.3 A; МИНИМАЛЬНАЯ РАБОЧАЯ ТЕМПЕРАТУРА: - 55 C; МАКСИМАЛЬНАЯ РАБОЧАЯ ТЕМПЕРАТУРА: + 125 C; Q МИН.: -; ЧАСТОТА СОБСТВЕННЫХ КОЛЕБАНИЙ: 220 MHZ; ПРЕРЫВАНИЕ: STANDARD; ВИД МОНТАЖА: PCB MOUNT; ДЛИНА: 3 MM; ШИРИНА: 3 MM; ВЫСОТА: 1.2 MM; ДИАМЕТР: -; МАТЕРИАЛ СЕРДЕЧНИКА: COMPOSITE; СЕРИЯ: IHLP1212; УПАКОВКА: REEL; УПАКОВКА: CUT TAPE; УПАКОВКА: MOUSEREEL; ПРИМЕНЕНИЕ: COMMERCIAL; ТОРГОВАЯ МАРКА: VISHAY / DALE; КОРПУС - ДЮЙМЫ: 1212; КОРПУС - ММ: 3030; ТИП ПРОДУКТА: FIXED INDUCTORS; РАЗМЕР ФАБРИЧНОЙ УПАКОВКИ:РАЗМЕР ФАБРИЧНОЙ УПАКОВКИ: 3000; ПОДКАТЕГОРИЯ: INDUCTORS, CHOKES &amp; COILS; ТЕСТОВАЯ ЧАСТОТА: 100 KHZ; КОММЕРЧЕСКОЕ ОБОЗНАЧЕНИЕ: IHLP; ВЕС ИЗДЕЛИЯ: 48 MG</t>
  </si>
  <si>
    <t>МИКРОСХЕМА ДЛЯ УПРАВЛЕНИЯ ПИТАНИЕМ, КАТЕГОРИЯ ПРОДУКТА: КОММУТАЦИОННЫЕ КОНТРОЛЛЕРЫ, ТОПОЛОГИЯ: BUCK, КОЛИЧЕСТВО ВЫХОДОВ: 1 OUTPUT, ЧАСТОТА ПЕРЕКЛЮЧЕНИЙ: 1.25 MHZ, РАБОЧИЙ ЦИКЛ (МАКС.): 85 %, ВХОДНОЕ НАПРЯЖЕНИЕ: 4.5 V TO 16 V, ВЫХОДНОЕ НАПРЯЖЕНИЕ: 5.5 V, ВЫХОДНОЙ ТОК: 75 A, МИНИМАЛЬНАЯ РАБОЧАЯ ТЕМПЕРАТУРА: - 55 C, МАКСИМАЛЬНАЯ РАБОЧАЯ ТЕМПЕРАТУРА: + 150 C, ВИД МОНТАЖА: SMD/SMT, УПАКОВКА / БЛОК: VSON-CLIP-12, УПАКОВКА: REEL, УПАКОВКА: CUT TAPE, УПАКОВКА: MOUSEREEL, ИЗОЛЯЦИЯ: NON-ISOLATED, ЧУВСТВИТЕЛЬНЫЙ К ВЛАЖНОСТИ: YES, РАБОЧЕЕ НАПРЯЖЕНИЕ ПИТАНИЯ: 4.5 V TO 16 V, ПРОДУКТ: SYNCHRONOUS BUCK CONVERTER, СЕРИЯ: CSD95490Q5MC, ОТКЛЮЧЕНИЕ: SHUTDOWN, КОММЕРЧЕСКОЕ ОБОЗНАЧЕНИЕ: NEXFET, ВЕС ИЗДЕЛИЯ: 129,800 MG</t>
  </si>
  <si>
    <t>CSD95490Q5MC</t>
  </si>
  <si>
    <t>МИКРОСХЕМА КОММУТАЦИОННАЯ, КАТЕГОРИЯ ПРОДУКТА: ИС МНОГОКРАТНОГО ПЕРЕКЛЮЧАТЕЛЯ, ПРОДУКТ: MULTIPLEXERS/DEMULTIPLEXERS, ВИД МОНТАЖА: SMD/SMT, УПАКОВКА / БЛОК: WQFN-42, КОЛИЧЕСТВО КАНАЛОВ: 2 CHANNEL, КОНФИГУРАЦИЯ: 2 X 2:1, НАПРЯЖЕНИЕ ПИТАНИЯ - МИН.: 1.71 V, 3 V, НАПРЯЖЕНИЕ ПИТАНИЯ - МАКС.: 1.98 V, 3.6 V, МИНИМАЛЬНОЕ НАПРЯЖЕНИЕ СДВОЕННОГО ПИТАНИЯ: -, МАКСИМАЛЬНОЕ НАПРЯЖЕНИЕ СДВОЕННОГО ПИТАНИЯ: -, СОПРОТИВЛЕНИЕ ВО ВКЛЮЧЕННОМ СОСТОЯНИИ - МАКС.: 8.4 OHMS, ВРЕМЯ ВКЛЮЧЕНИЯ - МАКС.: 100 NS, ВРЕМЯ ОТКЛЮЧЕНИЯ - МАКС.: 100 NS, МИНИМАЛЬНАЯ РАБОЧАЯ ТЕМПЕРАТУРА: - 40 C, МАКСИМАЛЬНАЯ РАБОЧАЯ ТЕМПЕРАТУРА: + 85 C, УПАКОВКА: REEL, УПАКОВКА: CUT TAPE, ИЗОЛЯЦИЯ В ВЫКЛЮЧЕННОМ СОСТОЯНИИ - ТИПИЧ.: - 57 DB, ТИП ПИТАНИЯ: SINGLE SUPPLY</t>
  </si>
  <si>
    <t>TMUXHS4412I</t>
  </si>
  <si>
    <t>МИКРОСХЕМА ДЛЯ УПРАВЛЕНИЯ ПИТАНИЕМ, ПРОИЗВОДИТЕЛЬ: TEXAS INSTRUMENTS; КАТЕГОРИЯ ПРОДУКТА: КОММУТАЦИОННЫЕ КОНТРОЛЛЕРЫ; ТОПОЛОГИЯ: BUCK; КОЛИЧЕСТВО ВЫХОДОВ: 2 OUTPUT; ЧАСТОТА ПЕРЕКЛЮЧЕНИЙ: 300 KHZ TO 1 MHZ; РАБОЧИЙ ЦИКЛ (МАКС.): -; ВХОДНОЕ НАПРЯЖЕНИЕ: 4.5 V TO 17 V; ВЫХОДНОЕ НАПРЯЖЕНИЕ: 250 MV TO 2.8125 V; ВЫХОДНОЙ ТОК: 300 A; МИНИМАЛЬНАЯ РАБОЧАЯ ТЕМПЕРАТУРА: - 40 C; МАКСИМАЛЬНАЯ РАБОЧАЯ ТЕМПЕРАТУРА: + 125 C; ВИД МОНТАЖА: SMD/SMT; УПАКОВКА / БЛОК: WQFN-40; УПАКОВКА: REEL; УПАКОВКА: CUT TAPE; ТОРГОВАЯ МАРКА: TEXAS INSTRUMENTS; ЧУВСТВИТЕЛЬНЫЙ К ВЛАЖНОСТИ: YES; РАБОЧИЙ ТОК ИСТОЧНИКА ПИТАНИЯ: 13 MA; ТИП ВЫХОДА: ADJUSTABLE; ПРОДУКТ: VOLTAGE CONTROLLERS; ТИП ПРОДУКТА: SWITCHING CONTROLLERS; СЕРИЯ: TPS53681; РАЗМЕР ФАБРИЧНОЙ УПАКОВКИ:РАЗМЕР ФАБРИЧНОЙ УПАКОВКИ: 250; ПОДКАТЕГОРИЯ: PMIC - POWER MANAGEMENT ICS; ТИП: STEP-DOWN MULTIPHASE CONTROLLER; ВЕС ИЗДЕЛИЯ: 40 MG</t>
  </si>
  <si>
    <t>TPS53681RSBT</t>
  </si>
  <si>
    <t>МИКРОСХЕМА ДЛЯ УПРАВЛЕНИЯ ПИТАНИЕМ, ПРОИЗВОДИТЕЛЬ: TEXAS INSTRUMENTS; КАТЕГОРИЯ ПРОДУКТА: ИМПУЛЬСНЫЕ РЕГУЛЯТОРЫ НАПРЯЖЕНИЯ; ВИД МОНТАЖА: SMD/SMT; УПАКОВКА / БЛОК: USIP-10; ТОПОЛОГИЯ: BUCK; ВЫХОДНОЕ НАПРЯЖЕНИЕ: 2.5 V; ВЫХОДНОЙ ТОК: 2 A; КОЛИЧЕСТВО ВЫХОДОВ: 1 OUTPUT; ВХОДНОЕ НАПРЯЖЕНИЕ, МИН.: 2.4 V; ВХОДНОЕ НАПРЯЖЕНИЕ, МАКС.: 5.5 V; ТОК ПОКОЯ: 4 UA; ЧАСТОТА ПЕРЕКЛЮЧЕНИЙ: 4 MHZ; МИНИМАЛЬНАЯ РАБОЧАЯ ТЕМПЕРАТУРА: - 40 C; МАКСИМАЛЬНАЯ РАБОЧАЯ ТЕМПЕРАТУРА: + 125 C; СЕРИЯ: TPSM82822; УПАКОВКА: REEL; УПАКОВКА: CUT TAPE; ТОРГОВАЯ МАРКА: TEXAS INSTRUMENTS; СРЕДСТВА РАЗРАБОТКИ: TPSM82822EVM-080; ВХОДНОЕ НАПРЯЖЕНИЕ: 2.4 V TO 5.5 V; ЧУВСТВИТЕЛЬНЫЙ К ВЛАЖНОСТИ: YES; ТИП ПРОДУКТА: SWITCHING VOLTAGE REGULATORS; ОТКЛЮЧЕНИЕ: SHUTDOWN; РАЗМЕР ФАБРИЧНОЙ УПАКОВКИ:РАЗМЕР ФАБРИЧНОЙ УПАКОВКИ: 3000; ПОДКАТЕГОРИЯ: PMIC - POWER MANAGEMENT ICS; НАПРЯЖЕНИЕ ПИТАНИЯ - МИН.: 2.4 V; ТИП: POWER MODULE</t>
  </si>
  <si>
    <t>TPSM828223SILR</t>
  </si>
  <si>
    <t>МИКРОСХЕМА ДЛЯ УПРАВЛЕНИЯ ПИТАНИЕМ, ПРОИЗВОДИТЕЛЬ: MICROCHIP; КАТЕГОРИЯ ПРОДУКТА: LDO РЕГУЛЯТОРЫ НАПРЯЖЕНИЯ; ВИД МОНТАЖА: SMD/SMT; УПАКОВКА / БЛОК: SOT-223-3; ВЫХОДНОЕ НАПРЯЖЕНИЕ: 3.3 V; ВЫХОДНОЙ ТОК: 1 A; КОЛИЧЕСТВО ВЫХОДОВ: 1 OUTPUT; ПОЛЯРНОСТЬ: POSITIVE; ТОК ПОКОЯ: 11 MA; ВХОДНОЕ НАПРЯЖЕНИЕ, МИН.: 2.25 V; ВХОДНОЕ НАПРЯЖЕНИЕ, МАКС.: 16 V; ТИП ВЫХОДА: FIXED; МИНИМАЛЬНАЯ РАБОЧАЯ ТЕМПЕРАТУРА: - 40 C; МАКСИМАЛЬНАЯ РАБОЧАЯ ТЕМПЕРАТУРА: + 125 C; НАПРЯЖЕНИЕ ОТПУСКАНИЯ: 410 MV; СЕРИЯ: MIC39100; УПАКОВКА: TUBE; ТОРГОВАЯ МАРКА: MICROCHIP TECHNOLOGY / ATMEL; НАПРЯЖЕНИЕ ОТПУСКАНИЯ - МАКС.: 630 MV; IB - ВХОДНОЙ ТОК СМЕЩЕНИЯ: 120 NA; НЕСТАБИЛЬНОСТЬ ВЫХОДНОГО НАПРЯЖЕНИЯ ИЛИ ТОКА: 0.06 %; НЕСТАБИЛЬНОСТЬ ВЫХОДНОЙ НАГРУЗКИ: 0.2 %; ЧУВСТВИТЕЛЬНЫЙ К ВЛАЖНОСТИ: YES; ТИП ПРОДУКТА: LDO VOLTAGE REGULATORS; ОПОРНОЕ НАПРЯЖЕНИЕ: 1.24 V; РАЗМЕР ФАБРИЧНОЙ УПАКОВКИ:РАЗМЕР ФАБРИЧНОЙ УПАКОВКИ: 78; ПОДКАТЕГОРИЯ: PMIC - POWER MANAGEMENT ICS; ДОПУСТИМОЕ ОТКЛОНЕНИЕ: 1 %; ВЕС ИЗДЕЛИЯ: 250 MG</t>
  </si>
  <si>
    <t>MIC39100-3.3WS</t>
  </si>
  <si>
    <t>МИКРОСХЕМА ДЛЯ УПРАВЛЕНИЯ ПИТАНИЕМ, ПРОИЗВОДИТЕЛЬ: NISSHINBO MICRO DEVICES; КАТЕГОРИЯ ПРОДУКТА: ЛИНЕЙНЫЕ РЕГУЛЯТОРЫ НАПРЯЖЕНИЯ; ВИД МОНТАЖА: SMD/SMT; УПАКОВКА / БЛОК: SOT-23-6; КОЛИЧЕСТВО ВЫХОДОВ: 1 OUTPUT; ПОЛЯРНОСТЬ: POSITIVE; ВЫХОДНОЕ НАПРЯЖЕНИЕ: 5 V; ВЫХОДНОЙ ТОК: 500 MA; ТИП ВЫХОДА: FIXED; ВХОДНОЕ НАПРЯЖЕНИЕ, МИН.: 7 V; ВХОДНОЕ НАПРЯЖЕНИЕ, МАКС.: 25 V; МИНИМАЛЬНАЯ РАБОЧАЯ ТЕМПЕРАТУРА: - 40 C; МАКСИМАЛЬНАЯ РАБОЧАЯ ТЕМПЕРАТУРА: + 85 C; НЕСТАБИЛЬНОСТЬ ВЫХОДНОЙ НАГРУЗКИ: 50 MV; НЕСТАБИЛЬНОСТЬ ВЫХОДНОГО НАПРЯЖЕНИЯ ИЛИ ТОКА: 50 MV; ТОК ПОКОЯ: 4 MA</t>
  </si>
  <si>
    <t>RT9194GE</t>
  </si>
  <si>
    <t>RICHTEK</t>
  </si>
  <si>
    <t>МИКРОСХЕМА ИНТЕРФЕЙСНАЯ, ПРОИЗВОДИТЕЛЬ: MICROCHIP; КАТЕГОРИЯ ПРОДУКТА: ИНТЕРФЕЙСНЫЕ ЭЛЕМЕНТЫ - РАСШИРИТЕЛЬНЫЕ МОДУЛИ ВВОДА-ВЫВОДА; МАКСИМАЛЬНАЯ ТАКТОВАЯ ЧАСТОТА: 1.7 MHZ; НАПРЯЖЕНИЕ ПИТАНИЯ - МАКС.: 5.5 V; НАПРЯЖЕНИЕ ПИТАНИЯ - МИН.: 1.8 V; МИНИМАЛЬНАЯ РАБОЧАЯ ТЕМПЕРАТУРА: - 40 C; МАКСИМАЛЬНАЯ РАБОЧАЯ ТЕМПЕРАТУРА: + 125 C; ВИД МОНТАЖА: SMD/SMT; УПАКОВКА / БЛОК: SSOP-28; УПАКОВКА: TUBE; ТОРГОВАЯ МАРКА: MICROCHIP TECHNOLOGY / ATMEL; ВХОДНОЕ НАПРЯЖЕНИЕ: 1.8 V TO 5.5 V; СЕМЕЙСТВО ЛОГИЧЕСКИХ ЭЛЕМЕНТОВ: MCP23S17; ТИП ЛОГИКИ: I/O EXPANDER; ЧУВСТВИТЕЛЬНЫЙ К ВЛАЖНОСТИ: YES; РАБОЧЕЕ НАПРЯЖЕНИЕ ПИТАНИЯ: 1.8 V TO 5.5 V; ВЫХОДНОЙ ТОК: 25 MA; ВЫХОДНОЕ НАПРЯЖЕНИЕ: 1.8 V TO 4.5 V; PD - РАССЕИВАНИЕ МОЩНОСТИ: 700 MW; ПРОДУКТ: I/O EXPANDERS; ТИП ПРОДУКТА: I/O EXPANDERS; ВРЕМЯ ЗАДЕРЖКИ РАСПРОСТРАНЕНИЯ: 50 NS; СЕРИЯ: MCP23S17; РАЗМЕР ФАБРИЧНОЙ УПАКОВКИ:РАЗМЕР ФАБРИЧНОЙ УПАКОВКИ: 47; ПОДКАТЕГОРИЯ: INTERFACE ICS; ТИП: I/O EXPANDER; ВЕС ИЗДЕЛИЯ: 710 MG</t>
  </si>
  <si>
    <t>MCP23S17-E/SS</t>
  </si>
  <si>
    <t>МИКРОСХЕМА ИНТЕРФЕЙСНАЯ, ПРОИЗВОДИТЕЛЬ: ANALOG DEVICES INC.; КАТЕГОРИЯ ПРОДУКТА: ИС ИНТЕРФЕЙСА RS-422/RS-485; СЕРИЯ: ADM1485; ВИД МОНТАЖА: SMD/SMT; УПАКОВКА / БЛОК: SOIC-8; ФУНКЦИЯ: TRANSCEIVER; КОЛИЧЕСТВО ДРАЙВЕРОВ: 1 DRIVER; КОЛИЧЕСТВО ПРИЕМНИКОВ: 1 RECEIVER; ДИАПАЗОН ДАННЫХ: 30 MB/S; НАПРЯЖЕНИЕ ПИТАНИЯ - МАКС.: 5 V; НАПРЯЖЕНИЕ ПИТАНИЯ - МИН.: 5 V; МИНИМАЛЬНАЯ РАБОЧАЯ ТЕМПЕРАТУРА: - 40 C; МАКСИМАЛЬНАЯ РАБОЧАЯ ТЕМПЕРАТУРА: + 85 C; УПАКОВКА: TUBE; ТОРГОВАЯ МАРКА: ANALOG DEVICES; ДУПЛЕКСНАЯ ПЕРЕДАЧА: HALF DUPLEX; ВЫСОТА: 1.5 MM (MAX); ДЛИНА: 5 MM (MAX); КОЛИЧЕСТВО ВХОДОВ/ВЫХОДОВ: 1; КОЛИЧЕСТВО ВХОДНЫХ ЛИНИЙ: 10 AT RS-422, 32 AT RS-485; КОЛИЧЕСТВО ВЫХОДНЫХ ЛИНИЙ: 1; РАБОЧИЙ ТОК ИСТОЧНИКА ПИТАНИЯ: 2.2 MA; РАБОЧЕЕ НАПРЯЖЕНИЕ ПИТАНИЯ: 5 V; ТИП ВЫХОДА: 3-STATE; ТИП ПРОДУКТА: RS-422/RS-485 INTERFACE IC; ОТКЛЮЧЕНИЕ: NO SHUTDOWN; РАЗМЕР ФАБРИЧНОЙ УПАКОВКИ:РАЗМЕР ФАБРИЧНОЙ УПАКОВКИ: 98; ПОДКАТЕГОРИЯ: INTERFACE ICS; ШИРИНА: 4 MM (MAX); ВЕС ИЗДЕЛИЯ: 540 MG</t>
  </si>
  <si>
    <t>ADM1485JRZ</t>
  </si>
  <si>
    <t>МИНИАТЮРНЫЙ ЭЛЕКТРОННЫЙ КОМПОНЕНТ: МИКРОСХЕМА ИНТЕГРАЛЬНАЯ МОНОЛИТНАЯ- ИС ДЛЯ УСИЛИТЕЛЕЙ.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</si>
  <si>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ПРОДУКТА:АНАЛОГОВЫЕ КОМПАРАТОРЫ, ВИД МОНТАЖА:SMD/SMT, ТИП КОМПАРАТОРА:GENERAL PURPOSE, КОЛИЧЕСТВО КАНАЛОВ:1 CHANNEL, ТИП ВЫХОДА:PUSH-PULL, VOS - ВХОДНОЕ НАПРЯЖЕНИЕ СМЕЩЕНИЯ НУЛЯ:1.5 MV, НАПРЯЖЕНИЕ ПИТАНИЯ - МАКС.:5.5 V, НАПРЯЖЕНИЕ ПИТАНИЯ- МИН.:2.7 V, РАБОЧИЙ ТОК ИСТОЧНИКА ПИТАНИЯ:6.5 MA, ВРЕМЯ ОТКЛИКА:4.5 NS МИНИМАЛЬНАЯ РАБОЧАЯ ТЕМПЕРАТУРА:- 40 C, МАКСИМАЛЬНАЯ РАБОЧАЯ ТЕМПЕРАТУРА:+ 85 C, ВРЕМЯ ЗАДЕРЖКИ РАСПРОСТРАНЕНИЯ:4.5 NS</t>
  </si>
  <si>
    <t>MAX999EUK+T</t>
  </si>
  <si>
    <t>МИКРОСХЕМА ГЕНЕРАТОР ТАКТОВЫХ ИМПУЛЬСОВ, ПРОИЗВОДИТЕЛЬ: TEXAS INSTRUMENTS; КАТЕГОРИЯ ПРОДУКТА: ТАКТОВЫЕ ГЕНЕРАТОРЫ И ПРОДУКЦИЯ ДЛЯ ПОДДЕРЖКИ; СЕРИЯ: CDCE6214-Q1; ТИП: CLOCK GENERATORS; МАКСИМАЛЬНАЯ ВХОДНАЯ ЧАСТОТА: 200 MHZ; МАКС. ВЫХОДНАЯ ЧАСТОТА: 328.125 MHZ; КОЛИЧЕСТВО ВЫХОДОВ: 4 OUTPUT; РАБОЧИЙ ЦИКЛ (МАКС.): 55 %; РАБОЧЕЕ НАПРЯЖЕНИЕ ПИТАНИЯ: 1.8 V, 2.5 V, 3.3 V; МИНИМАЛЬНАЯ РАБОЧАЯ ТЕМПЕРАТУРА: - 40 C; МАКСИМАЛЬНАЯ РАБОЧАЯ ТЕМПЕРАТУРА: + 105 C; ВИД МОНТАЖА: SMD/SMT; УПАКОВКА / БЛОК: VQFN-24; УПАКОВКА: REEL; УПАКОВКА: CUT TAPE; ТОРГОВАЯ МАРКА: TEXAS INSTRUMENTS; ВЫСОТА: 0.88 MM; ДЖИТТЕР: 1600 FS; ДЛИНА: 4 MM; ЧУВСТВИТЕЛЬНЫЙ К ВЛАЖНОСТИ: YES; ТИП ВЫХОДА: LVCMOS, LVDS; ПРОДУКТ: CLOCKS; ТИП ПРОДУКТА: CLOCK GENERATORS; РАЗМЕР ФАБРИЧНОЙ УПАКОВКИ:РАЗМЕР ФАБРИЧНОЙ УПАКОВКИ: 250; ПОДКАТЕГОРИЯ: CLOCK &amp; TIMER ICS; НАПРЯЖЕНИЕ ПИТАНИЯ - МАКС.: 3.465 V; НАПРЯЖЕНИЕ ПИТАНИЯ - МИН.: 1.71 V; ШИРИНА: 4 MM; ВЕС ИЗДЕЛИЯ: 41,800 MG</t>
  </si>
  <si>
    <t>CDCE6214TWRGETQ1</t>
  </si>
  <si>
    <t>ПРОГРАММИРУЕМАЯ ЛОГИЧЕСКАЯ ИНТЕГРАЛЬНАЯ СХЕМА, ПРОИЗВОДИТЕЛЬ: INTEL; КАТЕГОРИЯ ПРОДУКТА: FPGA - ПРОГРАММИРУЕМАЯ ВЕНТИЛЬНАЯ МАТРИЦА; СЕРИЯ: CYCLONE 10 GX 10CX105; КОЛИЧЕСТВО ЛОГИЧЕСКИХ ЭЛЕМЕНТОВ: 105000 LE; КОЛИЧЕСТВО ВХОДОВ/ВЫХОДОВ: 284 I/O; РАБОЧЕЕ НАПРЯЖЕНИЕ ПИТАНИЯ: 0.9 V; МИНИМАЛЬНАЯ РАБОЧАЯ ТЕМПЕРАТУРА: - 40 C; МАКСИМАЛЬНАЯ РАБОЧАЯ ТЕМПЕРАТУРА: + 100 C; ВИД МОНТАЖА: SMD/SMT; УПАКОВКА / БЛОК: FBGA-780; УПАКОВКА: TRAY; ТОРГОВАЯ МАРКА: INTEL / ALTERA; ДИАПАЗОН ДАННЫХ: 12.5 GB/S; РАСПРЕДЕЛЕННОЕ ОЗУ: 8439 KBIT; ВСТРОЕННАЯ БЛОЧНАЯ ПАМЯТЬ - EBR: 799 KBIT; ЧУВСТВИТЕЛЬНЫЙ К ВЛАЖНОСТИ: YES; КОЛИЧЕСТВО БЛОКОВ ЛОГИЧЕСКИХ МАССИВОВ (LAB): 13125 LAB; КОЛИЧЕСТВО ТРАНСИВЕРОВ: 12 TRANSCEIVER; ТИП ПРОДУКТА: FPGA - FIELD PROGRAMMABLE GATE ARRAY; РАЗМЕР ФАБРИЧНОЙ УПАКОВКИ:РАЗМЕР ФАБРИЧНОЙ УПАКОВКИ: 36; ПОДКАТЕГОРИЯ: PROGRAMMABLE LOGIC ICS; ОБЩИЙ ОБЪЕМ ПАМЯТИ: 8439 KBIT; КОММЕРЧЕСКОЕ ОБОЗНАЧЕНИЕ: CYCLONE; ДРУГИЕ НАЗВАНИЯ ТОВАРА №: 968807; ВЕС ИЗДЕЛИЯ: 32,540 G</t>
  </si>
  <si>
    <t>10CX105YF780I6G</t>
  </si>
  <si>
    <t>МИНИАТЮРНЫЙ ЭЛЕКТРОННЫЙ КОМПОНЕНТ: МИКРОСХЕМА ИНТЕГРАЛЬНАЯ МОНОЛИТНАЯ - ИС ДЛЯ УПРАВЛЕНИЯ ПИТАНИЕМ.  ИСП. В ЭЛЕКТРОННЫХ УСТРОЙСТВАХ ОБЩЕГРАЖДАНСКОГО НАЗНАЧЕНИЯ. (ОБОРУДОВАНИЕ ДЛЯ АВТОМАТИЗАЦИИ ПРОМЫШЛЕННЫХ ПРЕДПРИЯТИЙ,КОМПЬЮТЕРНЫХ СИСТЕМ). НЕ ИМЕЕТ</t>
  </si>
  <si>
    <t>МИНИАТЮРНЫЙ ЭЛЕКТРОННЫЙ КОМПОНЕНТ: МИКРОСХЕМА ИНТЕГРАЛЬНАЯ МОНОЛИТНАЯ - ЛОГИЧЕСКИЕ ИС.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t>
  </si>
  <si>
    <t>КАТЕГОРИЯ ТОВАРА: ЛОГИЧЕСКИЕ ИС - ТРАНСЛЯЦИИ - УРОВНИ НАПРЯЖЕНИЯ. ПРОИЗВОДИТЕЛЬ:TEXAS INSTRUMENTS, ВРЕМЯ ЗАДЕРЖКИ РАСПРОСТРАНЕНИЯ:17.7 NS, НАПРЯЖЕНИЕ ПИТАНИЯ - МАКС.:5.5 V, НАПРЯЖЕНИЕ ПИТАНИЯ - МИН.:1.65 V, МИНИМАЛЬНАЯ РАБОЧАЯ ТЕМПЕРАТУРА:- 40 C, МАКСИМАЛЬНАЯ РАБОЧАЯ ТЕМПЕРАТУРА:+ 85 C, ВИД МОНТАЖА:SMD/SMT, СЕРИЯ:SN74LVC1T45 СОБЕННОСТИ:PARTIAL POWER DOWN (IOFF), OVER-VOLTAGE TOLERANT INPUTS, VCC ISOLATION , ТИП ВХОДА:CMOS, TTL , ДИАПАЗОН РАБОЧИХ ТЕМПЕРАТУР:- 40 C TO + 85 C , ТИП ВЫХОДА:3-STATE , ТОРГОВАЯ МАРКА:TEXAS INSTRUMENTS , СЕМЕЙСТВО ЛОГИЧЕСКИХ ЭЛЕМЕНТОВ:74LV ИП ЛОГИКИ:TRUE , ВЫХОДНОЙ ТОК ВЫСОКОГО УРОВНЯ:- 32 MA , ВЫХОДНОЙ ТОК НИЗКОГО УРОВНЯ:32 МАТИП ПРОДУКТА:TRANSLATION - VOLTAGE LEVELS , РАЗМЕР ФАБРИЧНОЙ УПАКОВКИ:3000 , ПОДКАТЕГОРИЯ:LOGIC ICS , ВЕС ИЗДЕЛИЯ:31 MG</t>
  </si>
  <si>
    <t>SN74LVC1T45DCKR</t>
  </si>
  <si>
    <t>МИКРОСХЕМА ЛОГИЧЕСКАЯ, ПРОИЗВОДИТЕЛЬ: MICROCHIP; КАТЕГОРИЯ ПРОДУКТА: ЛИНЕЙНЫЕ ИНТЕГРАЛЬНЫЕ ТРАНСИВЕРЫ; УПАКОВКА: TUBE; ТОРГОВАЯ МАРКА: MICROCHIP TECHNOLOGY; ЧУВСТВИТЕЛЬНЫЙ К ВЛАЖНОСТИ: YES; ТИП ПРОДУКТА: LIN TRANSCEIVERS; СЕРИЯ: MCP2003; РАЗМЕР ФАБРИЧНОЙ УПАКОВКИ:РАЗМЕР ФАБРИЧНОЙ УПАКОВКИ: 100; ПОДКАТЕГОРИЯ: INTERFACE ICS; ВЕС ИЗДЕЛИЯ: 78 MG</t>
  </si>
  <si>
    <t>MCP2003B-E/SN</t>
  </si>
  <si>
    <t>МИКРОСХЕМА ДЛЯ УПРАВЛЕНИЯ ПИТАНИЕМ, ПРОИЗВОДИТЕЛЬ: TEXAS INSTRUMENTS; КАТЕГОРИЯ ПРОДУКТА: КОММУТАЦИОННЫЕ КОНТРОЛЛЕРЫ; ТОПОЛОГИЯ: BOOST, FLYBACK, FORWARD; КОЛИЧЕСТВО ВЫХОДОВ: 1 OUTPUT; ЧАСТОТА ПЕРЕКЛЮЧЕНИЙ: 500 KHZ; РАБОЧИЙ ЦИКЛ (МАКС.): 50 %; ВХОДНОЕ НАПРЯЖЕНИЕ: 28 V; ВЫХОДНОЕ НАПРЯЖЕНИЕ: 5 V; ВЫХОДНОЙ ТОК: 1 A; МИНИМАЛЬНАЯ РАБОЧАЯ ТЕМПЕРАТУРА: - 40 C; МАКСИМАЛЬНАЯ РАБОЧАЯ ТЕМПЕРАТУРА: + 85 C; ВИД МОНТАЖА: SMD/SMT; УПАКОВКА / БЛОК: SOIC-8; УПАКОВКА: REEL; УПАКОВКА: CUT TAPE; УПАКОВКА: MOUSEREEL; ТОРГОВАЯ МАРКА: TEXAS INSTRUMENTS; ВРЕМЯ СПАДА: 50 NS; РАБОЧЕЕ НАПРЯЖЕНИЕ ПИТАНИЯ: 30 V; ТИП ПРОДУКТА: SWITCHING CONTROLLERS; ВРЕМЯ НАРАСТАНИЯ: 50 NS; СЕРИЯ: UC2845A; РАЗМЕР ФАБРИЧНОЙ УПАКОВКИ:РАЗМЕР ФАБРИЧНОЙ УПАКОВКИ: 2500; ПОДКАТЕГОРИЯ: PMIC - POWER MANAGEMENT ICS; ТИП: CURRENT MODE PWM CONTROLLERS; ВЕС ИЗДЕЛИЯ: 72,600 MG</t>
  </si>
  <si>
    <t>UC2845AD8TR</t>
  </si>
  <si>
    <t>ТОЛСТОПЛЕНОЧНЫЙ РЕЗИСТОР ПОВЕРХНОСТНОГО МОНТАЖА, ПРОИЗВОДИТЕЛЬ: PANASONIC; КАТЕГОРИЯ ПРОДУКТА: ТОКОЧУВСТВИТЕЛЬНЫЕ РЕЗИСТОРЫ – ДЛЯ ПОВЕРХНОСТНОГО МОНТАЖА; СЕРИЯ: ERJ-XBW; СОПРОТИВЛЕНИЕ: 51 MOHMS; НОМИНАЛЬНАЯ МОЩНОСТЬ: 1 W; ДОПУСТИМОЕ ОТКЛОНЕНИЕ: 1 %; ТЕМПЕРАТУРНЫЙ КОЭФФИЦИЕНТ: 100 PPM / C; КОРПУС - ДЮЙМЫ: 1206; КОРПУС - ММ: 3216; МИНИМАЛЬНАЯ РАБОЧАЯ ТЕМПЕРАТУРА: - 55 C; МАКСИМАЛЬНАЯ РАБОЧАЯ ТЕМПЕРАТУРА: + 155 C; ТЕХНОЛОГИЯ: THICK FILM; ПРЕРЫВАНИЕ: 2 TERMINAL; ТИП ВЫВОДОВ: SMD/SMT; КВАЛИФИКАЦИЯ: AEC-Q200; УПАКОВКА: REEL; УПАКОВКА: CUT TAPE; УПАКОВКА: MOUSEREEL; ПРИМЕНЕНИЕ: CURRENT SENSE; ТОРГОВАЯ МАРКА: PANASONIC; ОСОБЕННОСТИ: -; ВЫСОТА: 0.65 MM; ДЛИНА: 3.2 MM; ВИД МОНТАЖА: PCB MOUNT; ПРОДУКТ: THICK FILM RESISTORS SMD; ТИП ПРОДУКТА: CURRENT SENSE RESISTORS; РАЗМЕР ФАБРИЧНОЙ УПАКОВКИ:РАЗМЕР ФАБРИЧНОЙ УПАКОВКИ: 5000; ПОДКАТЕГОРИЯ: RESISTORS; ТИП: THICK FILM RESISTORS, LOW RESISTANCE TYPE; ШИРИНА: 1.6 MM; ВЕС ИЗДЕЛИЯ: 16,200 MG</t>
  </si>
  <si>
    <t>ERJ-8BWFR051V</t>
  </si>
  <si>
    <t>РЕЗИСТОР ПОДСТРОЕЧНЫЙ 500 МВТ, ПРОИЗВОДИТЕЛЬ: BOURNS; КАТЕГОРИЯ ПРОДУКТА: ПОДСТРОЕЧНЫЕ РЕЗИСТОРЫ - СКВОЗНОЕ ОТВЕРСТИЕ; СЕРИЯ: 3329; ТИП ВЫВОДОВ: PC PIN; ПРОДУКТ: SINGLE TURN; ЧИСЛО ОБОРОТОВ: 1; СОПРОТИВЛЕНИЕ: 500 OHMS; РЕГУЛИРОВКА: TOP SLOT; НОМИНАЛЬНАЯ МОЩНОСТЬ: 500 MW (1/2 W); ДОПУСТИМОЕ ОТКЛОНЕНИЕ: 10 %; ТЕМПЕРАТУРНЫЙ КОЭФФИЦИЕНТ: 100 PPM / C; ОРИЕНТАЦИЯ: VERTICAL ADJUSTMENT; МИНИМАЛЬНАЯ РАБОЧАЯ ТЕМПЕРАТУРА: - 55 C; МАКСИМАЛЬНАЯ РАБОЧАЯ ТЕМПЕРАТУРА: + 150 C; УПАКОВКА: TUBE; ТОРГОВАЯ МАРКА: BOURNS; ДИАМЕТР: 6.35 MM; ТИП ЭЛЕМЕНТА: CERMET; ВЫСОТА: 4.57 MM; ВИД МОНТАЖА: PCB MOUNT; ТИП ПРОДУКТА: TRIMMER RESISTORS; РАЗМЕР ФАБРИЧНОЙ УПАКОВКИ:РАЗМЕР ФАБРИЧНОЙ УПАКОВКИ: 100; ПОДКАТЕГОРИЯ: POTENTIOMETERS, TRIMMERS &amp; RHEOSTATS; КОММЕРЧЕСКОЕ ОБОЗНАЧЕНИЕ: TRIMPOT; ТИП: SINGLE TURN 0.25 IN ROUND TRIMPOT TRIMMER RESISTOR; ВЕС ИЗДЕЛИЯ: 450 MG</t>
  </si>
  <si>
    <t>3329H-1-501LF</t>
  </si>
  <si>
    <t>ФИЛЬТР НИЖНИХ ЧАСТОТ, КАТЕГОРИЯ ПРОДУКТА: ФОРМИРОВАНИЕ СИГНАЛА, ОГРАНИЧЕНИЯ НА ДОСТАВКУ: , НА ДАННЫЙ МОМЕНТ MOUSER НЕ ПОСТАВЛЯЕТ ЭТУ ПРОДУКЦИЮ В ВАШ РЕГИОН. , ПРОДУКТ: LOW PASS FILTERS, ЧАСТОТА: 1200 MHZ, ЧАСТОТНЫЙ ДИАПАЗОН: DC TO 1200 MHZ, ИМПЕДАНС: 50 OHMS, ТИП ВЫВОДОВ: SMD/SMT, УПАКОВКА / БЛОК: 1206 (3216 METRIC), МИНИМАЛЬНАЯ РАБОЧАЯ ТЕМПЕРАТУРА: - 55 C, МАКСИМАЛЬНАЯ РАБОЧАЯ ТЕМПЕРАТУРА: + 100 C, СЕРИЯ: LFCN, УПАКОВКА: CUT TAPE, УПАКОВКА: MOUSEREEL, УПАКОВКА: REEL, МОНТАЖ: SMD/SMT, ТИП: LTCC, ВНОСИМЫЕ ПОТЕРИ: 1 DB, РАЗМЕР ФАБРИЧНОЙ УПАКОВКИ: 3000, ВЕС ИЗДЕЛИЯ: 149.458 MG</t>
  </si>
  <si>
    <t>МИКРОСХЕМА ЭКВАЛАЙЗЕР,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</si>
  <si>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ЭКВАЛАЙЗЕР, ПРОИЗВОДИТЕЛЬ: TEXAS INSTRUMENTS; КАТЕГОРИЯ ПРОДУКТА: ЭКВАЛАЙЗЕРЫ; УПАКОВКА / БЛОК: TLGA-48; ПРОДУКТ: CABLE EQUALIZERS; ДИАПАЗОН ДАННЫХ: 2970 MB/S; РАБОЧЕЕ НАПРЯЖЕНИЕ ПИТАНИЯ: 3.3 V; МИНИМАЛЬНАЯ РАБОЧАЯ ТЕМПЕРАТУРА: - 40 C; МАКСИМАЛЬНАЯ РАБОЧАЯ ТЕМПЕРАТУРА: + 85 C; СЕРИЯ: LMH0387; УПАКОВКА: REEL; УПАКОВКА: CUT TAPE; УПАКОВКА: MOUSEREEL; ТОРГОВАЯ МАРКА: TEXAS INSTRUMENTS; СРЕДСТВА РАЗРАБОТКИ: SD387EVK/NOPB; ЧУВСТВИТЕЛЬНЫЙ К ВЛАЖНОСТИ: YES; ДИАПАЗОН РАБОЧИХ ТЕМПЕРАТУР: - 40 C TO + 85 C; ТИП ПРОДУКТА: EQUALIZERS; РАЗМЕР ФАБРИЧНОЙ УПАКОВКИ:РАЗМЕР ФАБРИЧНОЙ УПАКОВКИ: 1000; ПОДКАТЕГОРИЯ: EQUALIZERS; ВЕС ИЗДЕЛИЯ: 244,200 MG</t>
  </si>
  <si>
    <t>LMH0387SL/NOPB</t>
  </si>
  <si>
    <t>МИКРОСХЕМА ОСЦИЛЛЯТОР, ПРОИЗВОДИТЕЛЬ: KYOCERA AVX; КАТЕГОРИЯ ПРОДУКТА: СТАНДАРТНЫЕ ТАКТОВЫЕ ГЕНЕРАТОРЫ; ТИП ПРОДУКТА: STANDARD OSCILLATORS; УПАКОВКА / БЛОК: 3.2 MM X 2.5 MM; ЧАСТОТА: 50 MHZ; СТАБИЛЬНОСТЬ ЧАСТОТЫ: 50 PPM; ЁМКОСТЬ НАГРУЗКИ: 15 PF; НАПРЯЖЕНИЕ ПИТАНИЯ - МИН.: 2.97 V; НАПРЯЖЕНИЕ ПИТАНИЯ - МАКС.: 3.63 V; ФОРМАТ ВЫВОДА: CMOS; ТИП ВЫВОДОВ: SMD/SMT; МИНИМАЛЬНАЯ РАБОЧАЯ ТЕМПЕРАТУРА: - 10 C; МАКСИМАЛЬНАЯ РАБОЧАЯ ТЕМПЕРАТУРА: + 70 C; ДЛИНА: 3.2 MM; ШИРИНА: 2.5 MM; ВЫСОТА: 0.89 MM; СЕРИЯ: KC3225A; УПАКОВКА: REEL; УПАКОВКА: CUT TAPE; УПАКОВКА: MOUSEREEL; ТОРГОВАЯ МАРКА: KYOCERA AVX; НОМИНАЛЬНЫЙ ТОК: 8 MA; РАБОЧИЙ ЦИКЛ (МАКС.): 55 %; ВИД МОНТАЖА: SMD/SMT; РАБОЧЕЕ НАПРЯЖЕНИЕ ПИТАНИЯ: 3.3 V; РАЗМЕР ФАБРИЧНОЙ УПАКОВКИ:РАЗМЕР ФАБРИЧНОЙ УПАКОВКИ: 2000; ПОДКАТЕГОРИЯ: OSCILLATORS; ДРУГИЕ НАЗВАНИЯ ТОВАРА №: KC3225K50.0000C10E00; ВЕС ИЗДЕЛИЯ: 16 MG</t>
  </si>
  <si>
    <t>KC3225A50.0000C30E00</t>
  </si>
  <si>
    <t>МИКРОСХЕМА ДЛЯ УПРАВЛЕНИЯ ПИТАНИЕМ, ПРОИЗВОДИТЕЛЬ: ONSEMI; КАТЕГОРИЯ ПРОДУКТА: ИСТОЧНИКИ ОПОРНОГО НАПРЯЖЕНИЯ; ВИД МОНТАЖА: SMD/SMT; УПАКОВКА / БЛОК: SOT-23-3; ТИП ССЫЛКИ: SERIES PRECISION REFERENCES; ВЫХОДНОЕ НАПРЯЖЕНИЕ: 3.3 V; ИСХОДНАЯ ТОЧНОСТЬ: 1 %; ТЕМПЕРАТУРНЫЙ КОЭФФИЦИЕНТ: 18 PPM / C; СЕРИЯ VREF - ВХОДНОЕ НАПРЯЖЕНИЕ - МАКС.: 28 V; ТОК ЧЕРЕЗ ШУНТ - МАКС.: 20 MA; МИНИМАЛЬНАЯ РАБОЧАЯ ТЕМПЕРАТУРА: 0 C; МАКСИМАЛЬНАЯ РАБОЧАЯ ТЕМПЕРАТУРА: + 100 C; СЕРИЯ: NCP51460; УПАКОВКА: REEL; УПАКОВКА: CUT TAPE; УПАКОВКА: MOUSEREEL; ТОРГОВАЯ МАРКА: ONSEMI; ВХОДНОЕ НАПРЯЖЕНИЕ: 0.9 V TO 28 V; МАКСИМАЛЬНОЕ ВЫХОДНОЕ НАПРЯЖЕНИЕ: 3.333 V; ПРОДУКТ: VOLTAGE REFERENCES; ТИП ПРОДУКТА: VOLTAGE REFERENCES; РАЗМЕР ФАБРИЧНОЙ УПАКОВКИ:РАЗМЕР ФАБРИЧНОЙ УПАКОВКИ: 3000; ПОДКАТЕГОРИЯ: PMIC - POWER MANAGEMENT ICS; НАПРЯЖЕНИЕ ПИТАНИЯ - МАКС.: 220 UA; ТОПОЛОГИЯ: SERIES REFERENCES; ВЕС ИЗДЕЛИЯ: 8 MG</t>
  </si>
  <si>
    <t>МИКРОСХЕМА ДЛЯ УПРАВЛЕНИЯ ПИТАНИЕМ, ПРОИЗВОДИТЕЛЬ: TEXAS INSTRUMENTS; 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0.5 %; ТЕМПЕРАТУРНЫЙ КОЭФФИЦИЕНТ: 63 PPM / C; СЕРИЯ VREF - ВХОДНОЕ НАПРЯЖЕНИЕ - МАКС.: 36 V; ТОК ЧЕРЕЗ ШУНТ - МАКС.: 15 MA; МИНИМАЛЬНАЯ РАБОЧАЯ ТЕМПЕРАТУРА: - 40 C; МАКСИМАЛЬНАЯ РАБОЧАЯ ТЕМПЕРАТУРА: + 125 C; СЕРИЯ: TL431LI-Q1; УПАКОВКА: REEL; УПАКОВКА: CUT TAPE; ТОРГОВАЯ МАРКА: TEXAS INSTRUMENTS; МАКСИМАЛЬНОЕ ВЫХОДНОЕ НАПРЯЖЕНИЕ: 36 V; ТИП ПРОДУКТА: VOLTAGE REFERENCES; ТОК ЧЕРЕЗ ШУНТ - МИН.: 0.6 MA; ОТКЛЮЧЕНИЕ: NO SHUTDOWN; РАЗМЕР ФАБРИЧНОЙ УПАКОВКИ:РАЗМЕР ФАБРИЧНОЙ УПАКОВКИ: 3000; ПОДКАТЕГОРИЯ: PMIC - POWER MANAGEMENT ICS; ВЕС ИЗДЕЛИЯ: 11 MG</t>
  </si>
  <si>
    <t>TL431LIBQDBZRQ1</t>
  </si>
  <si>
    <t>ПРЕОБРАЗОВАТЕЛЬ ПОСТОЯННОГО ТОКА В ПОСТОЯННЫЙ, МИНИАТЮРНЫЙ ЭЛЕКТРОННЫЙ КОМПОНЕНТ: ИС ПИТАНИЯ - ПРЕОБРАЗОВАТЕЛИ СТАТИЧЕСКИЕ. (ОБОРУДОВАНИЕ ДЛЯ АВТОМАТИЗАЦИИ ПРОМЫШЛЕННЫХ ПРЕДПРИЯТИЙ, КОМПЬЮТЕРНЫХ СИСТЕМ). НЕ ИМЕЕТ ФУНКЦИИ ШИФРОВАНИЯ И КРИПТОГРАФИИ. НЕ ИМЕЕТ</t>
  </si>
  <si>
    <t>ПРЕОБРАЗОВАТЕЛЬ ПОСТОЯННОГО ТОКА В ПОСТОЯННЫЙ, КАТЕГОРИЯ ПРОДУКТА: ПРЕОБРАЗОВАТЕЛИ ПОСТОЯННОГО ТОКА В ПОСТОЯННЫЙ БЕЗ ИЗОЛЯЦИИ; ПРОДУКТ: NON-ISOLATED / POL; КОЛИЧЕСТВО ВЫХОДОВ: 1 OUTPUT; ВЫХОДНОЕ НАПРЯЖЕНИЕ-КАНАЛ 1: 3.6 V; ВЫХОДНОЙ ТОК-КАНАЛ 1: 6 A; МИНИМАЛЬНАЯ РАБОЧАЯ ТЕМПЕРАТУРА: - 40 C; МАКСИМАЛЬНАЯ РАБОЧАЯ ТЕМПЕРАТУРА: + 85 C; ВИД МОНТАЖА: THROUGH HOLE; ОТРАСЛЬ ПРОМЫШЛЕННОСТИ: INDUSTRIAL; ВХОДНОЕ НАПРЯЖЕНИЕ: 4.5 V TO 5.5 V; УПАКОВКА / БЛОК: MODULE; УПАКОВКА: TRAY; СЕРИЯ: PTH05050W; РАЗМЕР ФАБРИЧНОЙ УПАКОВКИ:РАЗМЕР ФАБРИЧНОЙ УПАКОВКИ: 56; КОММЕРЧЕСКОЕ ОБОЗНАЧЕНИЕ: POLA; ВЕС ИЗДЕЛИЯ: 1.894 G</t>
  </si>
  <si>
    <t>PTH05050WAH</t>
  </si>
  <si>
    <t>РЕЗИСТОР МЕТАЛЛИЧЕСКИЙ 2 ВТ, ПРОИЗВОДИТЕЛЬ: TT ELECTRONICS; КАТЕГОРИЯ ПРОДУКТА: ТОКОЧУВСТВИТЕЛЬНЫЕ РЕЗИСТОРЫ – ДЛЯ ПОВЕРХНОСТНОГО МОНТАЖА; СЕРИЯ: OARS; СОПРОТИВЛЕНИЕ: 5 MOHMS; НОМИНАЛЬНАЯ МОЩНОСТЬ: 2 W; ДОПУСТИМОЕ ОТКЛОНЕНИЕ: 1 %; ТЕМПЕРАТУРНЫЙ КОЭФФИЦИЕНТ: 40 PPM / C; МИНИМАЛЬНАЯ РАБОЧАЯ ТЕМПЕРАТУРА: - 40 C; МАКСИМАЛЬНАЯ РАБОЧАЯ ТЕМПЕРАТУРА: + 125 C; ТЕХНОЛОГИЯ: METAL ELEMENT; ПРЕРЫВАНИЕ: 2 TERMINAL; ТИП ВЫВОДОВ: SMD/SMT; КВАЛИФИКАЦИЯ: AEC-Q200; УПАКОВКА: REEL; УПАКОВКА: CUT TAPE; УПАКОВКА: MOUSEREEL; ПРИМЕНЕНИЕ: CURRENT SENSE; ТОРГОВАЯ МАРКА: IRC / TT ELECTRONICS; ОСОБЕННОСТИ: -; ВЫСОТА: 3.05 MM; ДЛИНА: 11.18 MM; ВИД МОНТАЖА: PCB MOUNT; ПРОДУКТ: METAL ELEMENT CURRENT SENSING RESISTORS; ТИП ПРОДУКТА: CURRENT SENSE RESISTORS; РАЗМЕР ФАБРИЧНОЙ УПАКОВКИ:РАЗМЕР ФАБРИЧНОЙ УПАКОВКИ: 1900; ПОДКАТЕГОРИЯ: RESISTORS; ТИП: OPEN AIR SENSE RESISTOR; ШИРИНА: 3.18 MM; ВЕС ИЗДЕЛИЯ: 731,337 MG</t>
  </si>
  <si>
    <t>МИКРОСХЕМА ЦИФРО-АНАЛОГОВЫЙ ПРЕОБРАЗОВАТЕЛЬ, ПРОИЗВОДИТЕЛЬ: ANALOG DEVICES INC.; КАТЕГОРИЯ ПРОДУКТА: ЦИФРО-АНАЛОГОВЫЕ ПРЕОБРАЗОВАТЕЛИ (ЦАП); ROHS: N; СЕРИЯ: AD7804; РАЗРЕШЕНИЕ: 10 BIT; ЧАСТОТА ДИСКРЕТИЗАЦИИ: 667 KS/S; КОЛИЧЕСТВО КАНАЛОВ: 4 CHANNEL; ВРЕМЯ СТАБИЛИЗАЦИИ: 1.5 US; ТИП ВЫХОДА: VOLTAGE; ТИП ИНТЕРФЕЙСА: SERIAL; МИНИМАЛЬНАЯ РАБОЧАЯ ТЕМПЕРАТУРА: - 40 C; МАКСИМАЛЬНАЯ РАБОЧАЯ ТЕМПЕРАТУРА: + 85 C; ВИД МОНТАЖА: SMD/SMT; УПАКОВКА / БЛОК: SOIC-16; УПАКОВКА: TUBE; ТОРГОВАЯ МАРКА: ANALOG DEVICES; КОЛИЧЕСТВО ПРЕОБРАЗОВАТЕЛЕЙ: 4 CONVERTER; PD - РАССЕИВАНИЕ МОЩНОСТИ: 66 MW; ТИП ПРОДУКТА: DACS - DIGITAL TO ANALOG CONVERTERS; ТИП ССЫЛКИ: EXTERNAL, INTERNAL; РАЗМЕР ФАБРИЧНОЙ УПАКОВКИ:РАЗМЕР ФАБРИЧНОЙ УПАКОВКИ: 47; ПОДКАТЕГОРИЯ: DATA CONVERTER ICS; НАПРЯЖЕНИЕ ПИТАНИЯ - МАКС.: 5.5 V; НАПРЯЖЕНИЕ ПИТАНИЯ - МИН.: 3 V; ВЕС ИЗДЕЛИЯ: 666 MG</t>
  </si>
  <si>
    <t>AD7804BR</t>
  </si>
  <si>
    <t>МИКРОСХЕМА ДЛЯ УПРАВЛЕНИЯ ПИТАНИЕМ, ПРОИЗВОДИТЕЛЬ: ANALOG DEVICES INC.; КАТЕГОРИЯ ПРОДУКТА: КОНТРОЛЬНЫЕ ЦЕПИ; ROHS: N; ТИП: VOLTAGE SUPERVISORY; ВИД МОНТАЖА: THROUGH HOLE; УПАКОВКА / БЛОК: PDIP-8; ПОРОГОВОЕ НАПРЯЖЕНИЕ: 4.65 V; КОЛИЧЕСТВО КОНТРОЛИРУЕМЫХ ВХОДОВ: 1 INPUT; ТИП ВЫХОДА: OPEN COLLECTORS; РУЧНОЙ СБРОС: NO MANUAL RESET; КОНТРОЛЬНЫЕ ТАЙМЕРЫ: WATCHDOG; ПЕРЕКЛЮЧЕНИЕ НА РЕЗЕРВНОЕ БАТАРЕЙНОЕ ПИТАНИЕ: BACKUP; ВРЕМЯ ЗАДЕРЖКИ СБРОСА: 200 MS; НАПРЯЖЕНИЕ ПИТАНИЯ - МАКС.: 5.5 V; МИНИМАЛЬНАЯ РАБОЧАЯ ТЕМПЕРАТУРА: - 40 C; МАКСИМАЛЬНАЯ РАБОЧАЯ ТЕМПЕРАТУРА: + 85 C; ТОЧНОСТЬ: 1.7 %; СЕРИЯ: ADM694; УПАКОВКА: TUBE; ТОРГОВАЯ МАРКА: ANALOG DEVICES; СИГНАЛЫ ВКЛЮЧЕНИЯ ЧИПА: NO CHIP ENABLE; ВЫСОТА: 4.95 MM (MAX); ДЛИНА: 10.92 MM (MAX); РАБОЧИЙ ТОК ИСТОЧНИКА ПИТАНИЯ: 1.95 MA; ПОРОГ ПОВЫШЕНИЯ НАПРЯЖЕНИЯ: 4.73 V; PD - РАССЕИВАНИЕ МОЩНОСТИ: 400 MW; ОБНАРУЖЕНИЕ СБОЯ ЭЛЕКТРОПИТАНИЯ: YES; ТИП ПРОДУКТА: SUPERVISORY CIRCUITS; РАЗМЕР ФАБРИЧНОЙ УПАКОВКИ:РАЗМЕР ФАБРИЧНОЙ УПАКОВКИ: 50; ПОДКАТЕГОРИЯ: PMIC - POWER MANAGEMENT ICS; НАПРЯЖЕНИЕ ПИТАНИЯ - МИН.: 4.75 V; ПОРОГ ПОНИЖЕНИЯ НАПРЯЖЕНИЯ: 4.5 V; ШИРИНА: 7.11 MM (MAX); ВЕС ИЗДЕЛИЯ: 1 G</t>
  </si>
  <si>
    <t>ADM694AN</t>
  </si>
  <si>
    <t>ПРОГРАММИРУЕМАЯ ЛОГИЧЕСКАЯ ИНТЕГРАЛЬНАЯ СХЕМА, ПРОИЗВОДИТЕЛЬ: XILINX; КАТЕГОРИЯ ПРОДУКТА: FPGA - ПРОГРАММИРУЕМАЯ ВЕНТИЛЬНАЯ МАТРИЦА; СЕРИЯ: XC3S700AN; КОЛИЧЕСТВО ЛОГИЧЕСКИХ ЭЛЕМЕНТОВ: 13248 LE; КОЛИЧЕСТВО ВХОДОВ/ВЫХОДОВ: 372 I/O; РАБОЧЕЕ НАПРЯЖЕНИЕ ПИТАНИЯ: 1 V; МИНИМАЛЬНАЯ РАБОЧАЯ ТЕМПЕРАТУРА: - 40 C; МАКСИМАЛЬНАЯ РАБОЧАЯ ТЕМПЕРАТУРА: + 100 C; ВИД МОНТАЖА: SMD/SMT; УПАКОВКА / БЛОК: FCBGA-484; ТОРГОВАЯ МАРКА: XILINX; РАСПРЕДЕЛЕННОЕ ОЗУ: 176 KBIT; ВСТРОЕННАЯ БЛОЧНАЯ ПАМЯТЬ - EBR: 576 KBIT; МАКСИМАЛЬНАЯ РАБОЧАЯ ЧАСТОТА: 250 MHZ; ЧУВСТВИТЕЛЬНЫЙ К ВЛАЖНОСТИ: YES; КОЛИЧЕСТВО ВЕНТИЛЕЙ: 1400000; ТИП ПРОДУКТА: FPGA - FIELD PROGRAMMABLE GATE ARRAY; РАЗМЕР ФАБРИЧНОЙ УПАКОВКИ:РАЗМЕР ФАБРИЧНОЙ УПАКОВКИ: 1; ПОДКАТЕГОРИЯ: PROGRAMMABLE LOGIC ICS; КОММЕРЧЕСКОЕ ОБОЗНАЧЕНИЕ: SPARTAN; ВЕС ИЗДЕЛИЯ: 19,449 G</t>
  </si>
  <si>
    <t>XC3S700AN-4FGG484I</t>
  </si>
  <si>
    <t>ЭЛЕКТРОМОТОР С ДВИЖИТЕЛЕМ ДЛЯ ВОДНОГО ПЛАВСРЕДСТВА МОЩНОСТЬЮ 2250 ВТ, ЭЛЕКТРОМОТОР С ДВИЖИТЕЛЕМ ДЛЯ ВОДНОГО ПЛАВСРЕДСТВА МОЩНОСТЬЮ 1220 ВТ</t>
  </si>
  <si>
    <t>ЭЛЕКТРОМОТОР С ДВИЖИТЕЛЕМ ДЛЯ ВОДНОГО ПЛАВСРЕДСТВА МОЩНОСТЬЮ 2250 ВТ, НАПРЯЖЕНИЕ 48 В ПОСТОЯННОГО ТОКА, ТЯГА ВПЕРЕД МАКС 20,1 КГ, ДИАМЕТР 125 ММ, ДЛИНА 104 ММ</t>
  </si>
  <si>
    <t>CR120</t>
  </si>
  <si>
    <t>ROVMAKER</t>
  </si>
  <si>
    <t>ЭЛЕКТРОМОТОР С ДВИЖИТЕЛЕМ ДЛЯ ВОДНОГО ПЛАВСРЕДСТВА МОЩНОСТЬЮ 1220 ВТ, НАПРЯЖЕНИЕ 48 В ПОСТОЯННОГО ТОКА, ТЯГА ВПЕРЕД МАКС 13,5 КГ, ДИАМЕТР 98 ММ, ДЛИНА 130 ММ</t>
  </si>
  <si>
    <t>RM58</t>
  </si>
  <si>
    <t>КАТУШКА ПОСТОЯННОЙ ИНДУКТИВНОСТИ, КАТЕГОРИЯ ПРОДУКТА: КАТУШКИ ПОСТОЯННОЙ ИНДУКТИВНОСТИ; ОГРАНИЧЕНИЯ НА ДОСТАВКУ: НА ДАННЫЙ МОМЕНТ MOUSER НЕ ПОСТАВЛЯЕТ ЭТУ ПРОДУКЦИЮ В ВАШ РЕГИОН.; ПРОДУКТ: AUTOMOTIVE INDUCTORS; ТИП: WIREWOUND; ТИП ВЫВОДОВ: SMD/SMT; УПАКОВКА / БЛОК: 0805 (2012 METRIC); ЭКРАНИРОВАНИЕ: UNSHIELDED; ИНДУКТИВНОСТЬ: 100 NH; ДОПУСТИМОЕ ОТКЛОНЕНИЕ: 2 %; МАКСИМАЛЬНЫЙ ПОСТОЯННЫЙ ТОК: 400 MA; МАКСИМАЛЬНОЕ СОПРОТИВЛЕНИЕ ПОСТОЯННОМУ ТОКУ: 460 MOHMS; ТОК НАСЫЩЕНИЯ: -; МИНИМАЛЬНАЯ РАБОЧАЯ ТЕМПЕРАТУРА: - 40 C; МАКСИМАЛЬНАЯ РАБОЧАЯ ТЕМПЕРАТУРА: + 125 C; Q МИН.: 65; ЧАСТОТА СОБСТВЕННЫХ КОЛЕБАНИЙ: 1.25 GHZ; ПРЕРЫВАНИЕ: -; ВИД МОНТАЖА: PCB MOUNT; ДЛИНА: 2.29 MM; ШИРИНА: 1.73 MM; ВЫСОТА: 1.52 MM;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150 MHZ; ДРУГИЕ НАЗВАНИЯ ТОВАРА №: 0805CS-101XGLB; ВЕС ИЗДЕЛИЯ: 10 MG</t>
  </si>
  <si>
    <t>0805CS-101XGLC</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</si>
  <si>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820 NH; ДОПУСТИМОЕ ОТКЛОНЕНИЕ: 2 %; МАКСИМАЛЬНЫЙ ПОСТОЯННЫЙ ТОК: 180 MA; МАКСИМАЛЬНОЕ СОПРОТИВЛЕНИЕ ПОСТОЯННОМУ ТОКУ: 2.35 OHMS; ТОК НАСЫЩЕНИЯ: -; МИНИМАЛЬНАЯ РАБОЧАЯ ТЕМПЕРАТУРА: - 40 C; МАКСИМАЛЬНАЯ РАБОЧАЯ ТЕМПЕРАТУРА: + 125 C; Q МИН.: 23; ЧАСТОТА СОБСТВЕННЫХ КОЛЕБАНИЙ: 310 MHZ; ПРЕРЫВАНИЕ: STANDARD; ВИД МОНТАЖА: PCB MOUNT; ДЛИНА: 2.29 MM; ШИРИНА: 1.73 MM; ВЫСОТА: 1.52 MM; ДИАМЕТР: -;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25 MHZ; ДРУГИЕ НАЗВАНИЯ ТОВАРА №: 0805CS-821XGLB; ВЕС ИЗДЕЛИЯ: 10 MG</t>
  </si>
  <si>
    <t>0805CS-821XGLC</t>
  </si>
  <si>
    <t>ТРАНСФОРМАТОР ЗВУКОВОЙ ЧАСТОТЫ, КАТЕГОРИЯ ПРОДУКТА: ТРАНСФОРМАТОРЫ ЗВУКОВОЙ ЧАСТОТЫ / СИГНАЛЬНЫЕ ТРАНСФОРМАТОРЫ; ПРОДУКТ: LAN; ТИП: MODULE; ТИП ВЫВОДОВ: SMD/SMT; ЧАСТОТНЫЙ ДИАПАЗОН: 100 KHZ; ИНДУКТИВНОСТЬ: 350 UH; ИМПЕДАНС ПЕРВИЧНОЙ ЦЕПИ: 1 OHMS; ВТОРИЧНЫЙ ИМПЕДАНС: 1 OHMS; МИНИМАЛЬНАЯ РАБОЧАЯ ТЕМПЕРАТУРА: - 40 C; МАКСИМАЛЬНАЯ РАБОЧАЯ ТЕМПЕРАТУРА: + 85 C; КОЛИЧЕСТВО КАНАЛОВ: SINGLE; ПРИМЕНЕНИЕ: 10/100 BASE-T; ДЛИНА: 12.7 MM; ШИРИНА: 6.9 MM; ВЫСОТА: 5.6 MM; СЕРИЯ: B78476A; УПАКОВКА: REEL; УПАКОВКА: CUT TAPE; УПАКОВКА: MOUSEREEL; НОМИНАЛЬНЫЙ ТОК: 8 MA; МАКСИМАЛЬНЫЙ ПОСТОЯННЫЙ ТОК: 8 MA; РАЗМЕР ФАБРИЧНОЙ УПАКОВКИ: 500; ДРУГИЕ НАЗВАНИЯ ТОВАРА №: B78476A8247A 3 B78476A8247A3; ВЕС ИЗДЕЛИЯ: 800 MG</t>
  </si>
  <si>
    <t>МИКРОСХЕМА АТТЕНЮАТОР, КАТЕГОРИЯ ПРОДУКТА: АТТЕНЮАТОРЫ; УПАКОВКА / БЛОК: SOIC-8; МАКСИМАЛЬНАЯ ЧАСТОТА: 2 GHZ; КОЛИЧЕСТВО ЦИФРОВЫХ РАЗРЯДОВ: -; КОЛИЧЕСТВО КАНАЛОВ: 1 CHANNEL; ИМПЕДАНС: 50 OHMS; МАКСИМАЛЬНЫЙ КОЭФФИЦИЕНТ СТОЯЧЕЙ ВОЛНЫ ПО НАПРЯЖЕНИЮ, VSWR: 2.1; ДЛИНА ШАГА АТТЕНЮАТОРА: -; ТЕХНОЛОГИЯ: GAAS; МИНИМАЛЬНАЯ РАБОЧАЯ ТЕМПЕРАТУРА: - 40 C; МАКСИМАЛЬНАЯ РАБОЧАЯ ТЕМПЕРАТУРА: + 85 C; ЗАТУХАНИЕ: 12 DB; УПАКОВКА: REEL; УПАКОВКА: CUT TAPE; УПАКОВКА: MOUSEREEL; РАЗМЕР ФАБРИЧНОЙ УПАКОВКИ: 3000; ПОДКАТЕГОРИЯ: WIRELESS &amp; RF INTEGRATED CIRCUITS</t>
  </si>
  <si>
    <t>MAAV-007941-TR3000</t>
  </si>
  <si>
    <t>ПРОГРАММИРУЕМАЯ ЛОГИЧЕСКАЯ ИНТЕГРАЛЬНАЯ СХЕМА, КАТЕГОРИЯ ПРОДУКТА: FPGA - ПРОГРАММИРУЕМАЯ ВЕНТИЛЬНАЯ МАТРИЦА; СЕРИЯ: CYCLONE II EP2C8; КОЛИЧЕСТВО ЛОГИЧЕСКИХ ЭЛЕМЕНТОВ: 8256 LE; КОЛИЧЕСТВО ВХОДОВ/ВЫХОДОВ: 85 I/O; РАБОЧЕЕ НАПРЯЖЕНИЕ ПИТАНИЯ: 1.15 V TO 1.25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260 MHZ; ЧУВСТВИТЕЛЬНЫЙ К ВЛАЖНОСТИ: YES; КОЛИЧЕСТВО БЛОКОВ ЛОГИЧЕСКИХ МАССИВОВ (LAB): 516 LAB; РАЗМЕР ФАБРИЧНОЙ УПАКОВКИ: 60; ОБЩИЙ ОБЪЕМ ПАМЯТИ: 165888 BIT; КОММЕРЧЕСКОЕ ОБОЗНАЧЕНИЕ: CYCLONE II; ДРУГИЕ НАЗВАНИЯ ТОВАРА №: 974294; ВЕС ИЗДЕЛИЯ: 10,005 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</si>
  <si>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 ДИЭЛЕКТРИЧЕСКИЙ: X7R; ДОПУСТИМОЕ ОТКЛОНЕНИЕ: 10 %; КОРПУС - ДЮЙМЫ: 1210; КОРПУС - ММ: 3225; ВЫСОТА: 1.25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1000 NF; КЛАСС: CLASS 2; ДЛИНА: 3.2 MM; УПАКОВКА / БЛОК: 1210 (3225 METRIC); РАЗМЕР ФАБРИЧНОЙ УПАКОВКИ: 3000; ТИП: GENERAL PURPOSE AND HIGH CAPACITANCE SURFACE MOUNT CERAMIC MULTILAYER CAPACITOR; НОМИНАЛЬНОЕ НАПРЯЖЕНИЕ ПЕРЕМЕННОГО ТОКА: -; ШИРИНА: 2.5 MM; ВЕС ИЗДЕЛИЯ: 100 MG</t>
  </si>
  <si>
    <t>CC1210KKX7R9BB105</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</si>
  <si>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100 VDC; ДИЭЛЕКТРИЧЕСКИЙ: C0G (NP0); ДОПУСТИМОЕ ОТКЛОНЕНИЕ: 5 %;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 NF; ЕМКОСТЬ - МКФ: 0.001 UF; КЛАСС: CLASS 1;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</si>
  <si>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VDC; ДИЭЛЕКТРИЧЕСКИЙ: X7R; ДОПУСТИМОЕ ОТКЛОНЕНИЕ: 10 %; КОРПУС - ДЮЙМЫ: 1210; КОРПУС - ММ: 3225; ВЫСОТА: 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1000 NF;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110 MG</t>
  </si>
  <si>
    <t>GRM32ER71H105KA01L</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</si>
  <si>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0.022 UF; НОМИНАЛЬНОЕ НАПРЯЖЕНИЕ ПОСТОЯННОГО ТОКА: 50 VDC; ДИЭЛЕКТРИЧЕСКИЙ: C0G (NP0); ДОПУСТИМОЕ ОТКЛОНЕНИЕ: 5 %;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22 NF; ЕМКОСТЬ - ПФ: 22000 PF; КЛАСС: CLASS 1; ДЛИНА: 2 MM; УПАКОВКА / БЛОК: 0805 (2012 METRIC); РАЗМЕР ФАБРИЧНОЙ УПАКОВКИ: 10000; ТИП: CHIP MULTILAYER CERAMIC CAPACITOR FOR GENERAL PURPOSE; НОМИНАЛЬНОЕ НАПРЯЖЕНИЕ ПЕРЕМЕННОГО ТОКА: -; ШИРИНА: 1.25 MM; ВЕС ИЗДЕЛИЯ: 6,400 MG</t>
  </si>
  <si>
    <t>GRM21B5C1H223JA01K</t>
  </si>
  <si>
    <t>СВЕТОЧУВСТВИТЕЛЬНАЯ МАТРИЦА, МОДЕЛЬ IMX290LLR-C, ТЕХНОЛОГИЯ КМОП (CMOS), ТИП ЗАТВОРА СТРОКОВЫЙ (ROLLING), РАЗРЕШЕНИЕ, МП 2.13, РАЗРЕШЕНИЕ, ПИКСЕЛЕЙ 1945 X 1097, РАЗМЕРЫ ПИКСЕЛЯ, МКМ 2.9 X 2.9, ОПТИЧЕСКИЙ ФОРМАТ 1/2.8", ТИП СЕНСОРА МАТРИЧНЫЙ, ДИАГОНАЛЬ, ММ 6.48, КАДРОВАЯ ЧАСТОТА (10 БИТ), ГЦ 120, КАДРОВАЯ ЧАСТОТА (12 БИТ), ГЦ 60, МАКС. КАДРОВАЯ ЧАСТОТА, ГЦ 120, АЦП, БИТ 10 / 12, ИНТЕРФЕЙС СЕНСОРА MIPI CSI-2, КОРПУС СЕНСОРА 110-PIN LGA, СПЕКТРАЛЬНАЯ ЧУВСТВИТЕЛЬНОСТЬ VIS (0.4 — 0.75 МКМ) / NIR (0.75 — 1.1 МКМ), ВЫСОКАЯ ЧУВСТВИТЕЛЬНОСТЬ В NIR ДА, МАТЕРИАЛ СЕНСОРА SI (КРЕМНИЙ), ТИП ЗАСВЕТКИ BSI, ЦВЕТНОСТЬ ЧБ</t>
  </si>
  <si>
    <t>IMX290LLR-C</t>
  </si>
  <si>
    <t>ОПТОПАРА, КАТЕГОРИЯ ПРОДУКТА: ОПТОПАРЫ С ЛОГИЧЕСКИМ ВЫВОДОМ; УПАКОВКА / БЛОК: DIP-8 GULL WING; ТИП ВЫХОДА: OPEN COLLECTOR; КОЛИЧЕСТВО КАНАЛОВ: 1 CHANNEL; НАПРЯЖЕНИЕ ИЗОЛЯЦИИ: 3750 VRMS; IF - ПРЯМОЙ ТОК: 16 MA; VF - ПРЯМОЕ НАПРЯЖЕНИЕ: 1.8 V; VR - ОБРАТНОЕ НАПРЯЖЕНИЕ: 5 V; PD - РАССЕИВАНИЕ МОЩНОСТИ: 295 MW; МИНИМАЛЬНАЯ РАБОЧАЯ ТЕМПЕРАТУРА: - 40 C; МАКСИМАЛЬНАЯ РАБОЧАЯ ТЕМПЕРАТУРА: + 100 C; УПАКОВКА: TUBE; ВРЕМЯ СПАДА: 100 NS; ВЫСОТА: 3.56 MM; ДЛИНА: 9.65 MM; ЗАДЕРЖКА РАСПРОСТРАНЕНИЯ - МАКС.: 500 NS; РАЗМЕР ФАБРИЧНОЙ УПАКОВКИ: 50; ШИРИНА: 6.35 MM; ВЕС ИЗДЕЛИЯ: 1 G</t>
  </si>
  <si>
    <t>МИНИАТЮРНЫЙ ЭЛЕКТРОННЫЙ КОМПОНЕНТ: МИКРОСХЕМА ИНТЕГРАЛЬНАЯ МОНОЛИТНАЯ ИНТЕРФЕЙСНАЯ RS-232 ДЛЯ ПРОМЫШЛЕННОЙ АВТОМАТИЗАЦИИ С ЗАЩИТОЙ ОТ ВХОДНОГО НАПРЯЖЕНИЯ. (ОБОРУДОВАНИЕ ДЛЯ АВТОМАТИЗАЦИИ ПРОМЫШЛЕННЫХ ПРЕДПРИЯТИЙ, КОМПЬЮТЕРНЫХ СИСТЕМ) .</t>
  </si>
  <si>
    <t>ТЕРМИСТОР 800 МВТ</t>
  </si>
  <si>
    <t>ТЕРМИСТОР 800 МВТ, КАТЕГОРИЯ ПРОДУКТА: ВОССТАНАВЛИВАЕМЫЕ ПРЕДОХРАНИТЕЛИ - PPTC, СЕРИЯ: MF-MSMF, ВИД МОНТАЖА: PCB MOUNT, ТИП ВЫВОДОВ: SMD/SMT, УДЕРЖИВАЮЩИЙ ТОК: 500 MA, МАКСИМАЛЬНОЕ НАПРЯЖЕНИЕ: 15 VDC, ТОК ВКЛЮЧЕНИЯ: 1 A, НОМИНАЛ ПО ТОКУ - МАКС.: 100 A, СОПРОТИВЛЕНИЕ: 1 OHMS, УПАКОВКА / БЛОК: 1812 (4532 METRIC), МИНИМАЛЬНАЯ РАБОЧАЯ ТЕМПЕРАТУРА: - 40 C, МАКСИМАЛЬНАЯ РАБОЧАЯ ТЕМПЕРАТУРА: + 85 C, КВАЛИФИКАЦИЯ: AEC-Q200, УПАКОВКА: REEL, УПАКОВКА: CUT TAPE, УПАКОВКА: MOUSEREEL, ВЫСОТА: 0.85 MM, ДЛИНА: 4.73 MM, PD - РАССЕИВАНИЕ МОЩНОСТИ: 800 MW, КОММЕРЧЕСКОЕ ОБОЗНАЧЕНИЕ: MULTIFUSE, ТИП: PTC RESETTABLE FUSES, ШИРИНА: 3.41 MM, ВЕС ИЗДЕЛИЯ: 57 MG</t>
  </si>
  <si>
    <t>ФИЛЬТР ПОДАВЛЕНИЯ ЭМП, КАТЕГОРИЯ ПРОДУКТА: ФЕРРИТОВЫЕ ФИЛЬТРЫ; СЕРИЯ: BLM18_XN; ПРОДУКТ: FERRITE CHIP BEADS; ТИП ВЫВОДОВ: SMD/SMT; УПАКОВКА / БЛОК: 0603 (1608 METRIC); ИМПЕДАНС: 600 OHMS; МАКСИМАЛЬНЫЙ ПОСТОЯННЫЙ ТОК: 1.3 A; ДОПУСТИМОЕ ОТКЛОНЕНИЕ: 25 %; МАКСИМАЛЬНОЕ СОПРОТИВЛЕНИЕ ПОСТОЯННОМУ ТОКУ: 150 MOHMS; МИНИМАЛЬНАЯ РАБОЧАЯ ТЕМПЕРАТУРА: - 55 C; МАКСИМАЛЬНАЯ РАБОЧАЯ ТЕМПЕРАТУРА: + 125 C; ДЛИНА: 1.6 MM; ШИРИНА: 0.8 MM; ВЫСОТА: 0.8 MM; ДИАМЕТР: -; УПАКОВКА: REEL; УПАКОВКА: CUT TAPE; УПАКОВКА: MOUSEREEL; ЁМКОСТЬ: -; РАЗМЕР ФАБРИЧНОЙ УПАКОВКИ: 4000; ПРЕРЫВАНИЕ: -; ТЕСТОВАЯ ЧАСТОТА: 100 MHZ; ТИП: CHIP FERRITE BEAD SINGLE TYPE; ДРУГИЕ НАЗВАНИЯ ТОВАРА №: EKDMGN01A-KIT; ВЕС ИЗДЕЛИЯ: 35 MG</t>
  </si>
  <si>
    <t>BLM18KG601SN1D</t>
  </si>
  <si>
    <t>МИКРОСХЕМА ДЛЯ УПРАВЛЕНИЯ ПИТАНИЕМ, КАТЕГОРИЯ ПРОДУКТА: ИС ПЕРЕКЛЮЧАТЕЛЯ ЭЛЕКТРОПИТАНИЯ – РАСПРЕДЕЛЕНИЕ ЭЛЕКТРОПИТАНИЯ; ТИП: LOW SIDE; КОЛИЧЕСТВО ВЫХОДОВ: 1 OUTPUT; ВЫХОДНОЙ ТОК: 3.5 A; ОГРАНИЧЕНИЕ ТОКА: 7 A; СОПРОТИВЛЕНИЕ ВО ВКЛЮЧЕННОМ СОСТОЯНИИ - МАКС.: 100 MOHMS; ВРЕМЯ ВКЛЮЧЕНИЯ - МАКС.: 70 US; ВРЕМЯ ОТКЛЮЧЕНИЯ - МАКС.: 150 US; РАБОЧЕЕ НАПРЯЖЕНИЕ ПИТАНИЯ: 1.3 V TO 2.2 V; МИНИМАЛЬНАЯ РАБОЧАЯ ТЕМПЕРАТУРА: - 40 C; МАКСИМАЛЬНАЯ РАБОЧАЯ ТЕМПЕРАТУРА: + 150 C; ВИД МОНТАЖА: SMD/SMT; УПАКОВКА / БЛОК: TO-263-3; СЕРИЯ: HITFET; КВАЛИФИКАЦИЯ: AEC-Q100; УПАКОВКА: REEL; УПАКОВКА: CUT TAPE; УПАКОВКА: MOUSEREEL; ЧУВСТВИТЕЛЬНЫЙ К ВЛАЖНОСТИ: YES; PD - РАССЕИВАНИЕ МОЩНОСТИ: 50 W; ПРОДУКТ: POWER SWITCHES; РАЗМЕР ФАБРИЧНОЙ УПАКОВКИ: 1000; НАПРЯЖЕНИЕ ПИТАНИЯ - МАКС.: 2.2 V; НАПРЯЖЕНИЕ ПИТАНИЯ - МИН.: 1.3 V; КОММЕРЧЕСКОЕ ОБОЗНАЧЕНИЕ: HITFET; ДРУГИЕ НАЗВАНИЯ ТОВАРА №: BTS117TC SP000668258; ВЕС ИЗДЕЛИЯ: 2 G</t>
  </si>
  <si>
    <t>BTS117TCBUMA1</t>
  </si>
  <si>
    <t>СТАБИЛИТРОН, ВЫПРЯМИТЕЛЬНЫЙ ДИОД, ДИОД, ДИОД ДЛЯ ПОДАВЛЕНИЯ СКАЧКОВ НАПРЯЖЕНИЯ, ДИОД ШОТТКИ, МИНИАТЮРНЫЙ ЭЛЕКТРОННЫЙ КОМПОНЕНТ: 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t>
  </si>
  <si>
    <t>СТАБИЛИТРОН, КАТЕГОРИЯ ПРОДУКТА: СТАБИЛИТРОНЫ; VZ - НАПРЯЖЕНИЕ ТУННЕЛЬНОГО ПРОБОЯ P-N-ПЕРЕХОДА: 4.7 V; ВИД МОНТАЖА: SMD/SMT; УПАКОВКА / БЛОК: SOT-23-3; PD - РАССЕИВАНИЕ МОЩНОСТИ: 250 MW; ДОПУСТИМОЕ ОТКЛОНЕНИЕ НАПРЯЖЕНИЯ: 5 %; ТЕМПЕРАТУРНЫЙ КОЭФФИЦИЕНТ НАПРЯЖЕНИЯ: - 1.4 MV/K; ЗЕНЕРОВСКИЙ ТОК: 3 UA; ZZ - ПОЛНОЕ СОПРОТИВЛЕНИЕ ДИОДА ПРИ ЛАВИННОМ ПРОБОЕ: 80 OHMS; МИНИМАЛЬНАЯ РАБОЧАЯ ТЕМПЕРАТУРА: - 65 C; МАКСИМАЛЬНАЯ РАБОЧАЯ ТЕМПЕРАТУРА: + 150 C; КОНФИГУРАЦИЯ: SINGLE; ТОК ИСПЫТАНИЙ: 5 MA; КВАЛИФИКАЦИЯ: AEC-Q101; УПАКОВКА: REEL; УПАКОВКА: CUT TAPE; УПАКОВКА: MOUSEREEL; СЕРИЯ: BZX84; ВЫСОТА: 1 MM; IR - МАКСИМАЛЬНЫЙ ОБРАТНЫЙ ТОК УТЕЧКИ: 3 UA; IR - ОБРАТНЫЙ ТОК : 3 UA; ДЛИНА: 2.9 MM; РАЗМЕР ФАБРИЧНОЙ УПАКОВКИ: 3000; VF - ПРЯМОЕ НАПРЯЖЕНИЕ: 900 MV; ШИРИНА: 1.3 MM; ДРУГИЕ НАЗВАНИЯ ТОВАРА №: 933137380215; ВЕС ИЗДЕЛИЯ: 7,484 MG</t>
  </si>
  <si>
    <t>BZX84-C4V7,215</t>
  </si>
  <si>
    <t>ВЫПРЯМИТЕЛЬНЫЙ ДИОД, КАТЕГОРИЯ ПРОДУКТА: ВЫПРЯМИТЕЛИ; ВИД МОНТАЖА: SMD/SMT; УПАКОВКА / БЛОК: DO-214AB-2; VR - ОБРАТНОЕ НАПРЯЖЕНИЕ: 400 V; IF - ПРЯМОЙ ТОК: 3 A; ТИП: STANDARD RECOVERY RECTIFIERS; КОНФИГУРАЦИЯ: SINGLE; VF - ПРЯМОЕ НАПРЯЖЕНИЕ: 1.15 V; МАКСИМАЛЬНЫЙ ТОК ПЕРЕГРУЗКИ: 100 A; IR - ОБРАТНЫЙ ТОК : 10 UA; ВРЕМЯ ВОССТАНОВЛЕНИЯ: 2.5 US; МИНИМАЛЬНАЯ РАБОЧАЯ ТЕМПЕРАТУРА: - 55 C; МАКСИМАЛЬНАЯ РАБОЧАЯ ТЕМПЕРАТУРА: + 150 C; УПАКОВКА: REEL; УПАКОВКА: CUT TAPE; УПАКОВКА: MOUSEREEL; ВЫСОТА: 2.42 MM; ДЛИНА: 7.11 MM; PD - РАССЕИВАНИЕ МОЩНОСТИ: -; ПРОДУКТ: RECTIFIERS; РАЗМЕР ФАБРИЧНОЙ УПАКОВКИ: 850; ШИРИНА: 6.22 MM; ДРУГИЕ НАЗВАНИЯ ТОВАРА №: S3G-E3/9AT; ВЕС ИЗДЕЛИЯ: 300 MG</t>
  </si>
  <si>
    <t>S3G-E3/57T</t>
  </si>
  <si>
    <t>ДИОД, КАТЕГОРИЯ ПРОДУКТА: ДИОДЫ - ОБЩЕГО НАЗНАЧЕНИЯ, УПРАВЛЕНИЕ ПИТАНИЕМ, КОММУТАЦИЯ; ПРОДУКТ: SWITCHING DIODES; ВИД МОНТАЖА: SMD/SMT; УПАКОВКА / БЛОК: SOT-23-3; ПИКОВОЕ ОБРАТНОЕ НАПРЯЖЕНИЕ: 100 V; МАКСИМАЛЬНЫЙ ТОК ПЕРЕГРУЗКИ: 2 A; IF - ПРЯМОЙ ТОК: 215 MA; КОНФИГУРАЦИЯ: DUAL; ВРЕМЯ ВОССТАНОВЛЕНИЯ: 4 NS; VF - ПРЯМОЕ НАПРЯЖЕНИЕ: 1.25 V; IR - ОБРАТНЫЙ ТОК : 0.5 UA; МИНИМАЛЬНАЯ РАБОЧАЯ ТЕМПЕРАТУРА: - 55 C; МАКСИМАЛЬНАЯ РАБОЧАЯ ТЕМПЕРАТУРА: + 150 C; УПАКОВКА: REEL; УПАКОВКА: CUT TAPE; УПАКОВКА: MOUSEREEL; МАКСИМАЛЬНАЯ ЁМКОСТЬ ДИОДА: 1.5 PF; PD - РАССЕИВАНИЕ МОЩНОСТИ: 225 MW; РАЗМЕР ФАБРИЧНОЙ УПАКОВКИ: 3000; ПОДКАТЕГОРИЯ: DIODES &amp; RECTIFIERS</t>
  </si>
  <si>
    <t>BAV70</t>
  </si>
  <si>
    <t>ДИОД ДЛЯ ПОДАВЛЕНИЯ СКАЧКОВ НАПРЯЖЕНИЯ, КАТЕГОРИЯ ПРОДУКТА: ПОДАВИТЕЛИ ЭСР / ДИОДЫ ДЛЯ ПОДАВЛЕНИЯ ПЕРЕХОДНЫХ СКАЧКОВ НАПРЯЖЕНИЯ; ПОЛЯРНОСТЬ: BIDIRECTIONAL; РАБОЧЕЕ НАПРЯЖЕНИЕ: 12 V; КОЛИЧЕСТВО КАНАЛОВ: 2 CHANNEL; ТИП ВЫВОДОВ: SMD/SMT; УПАКОВКА / БЛОК: SOT-23-3; НАПРЯЖЕНИЕ ПРОБОЯ: 13.3 V; НАПРЯЖЕНИЕ ФИКСАЦИИ: 26 V; PPPM - ПИКОВОЕ РАССЕИВАНИЕ МОЩНОСТИ: 400 W; VЕСР - НАПРЯЖЕНИЕ ЭЛЕКТРОСТАТИЧЕСКОГО РАЗРЯДА ПРИ КОНТАКТЕ: 30 KV; VЕСР - НАПРЯЖЕНИЕ ЭЛЕКТРОСТАТИЧЕСКОГО РАЗРЯДА ПРИ ВОЗДУШНОМ ЗАЗОРЕ: 30 KV; CD - ЕМКОСТЬ ДИОДА: 75 PF; IПИ - ПИКОВЫЙ ИМПУЛЬСНЫЙ ТОК: 17 A; МИНИМАЛЬНАЯ РАБОЧАЯ ТЕМПЕРАТУРА: - 55 C; МАКСИМАЛЬНАЯ РАБОЧАЯ ТЕМПЕРАТУРА: + 150 C; СЕРИЯ: CDSOT23-SM712; УПАКОВКА: REEL; УПАКОВКА: CUT TAPE; УПАКОВКА: MOUSEREEL; PD - РАССЕИВАНИЕ МОЩНОСТИ: -; РАЗМЕР ФАБРИЧНОЙ УПАКОВКИ: 3000; VF - ПРЯМОЕ НАПРЯЖЕНИЕ: -; ДРУГИЕ НАЗВАНИЯ ТОВАРА №: CDS0T23-SM712; ВЕС ИЗДЕЛИЯ: 8,800 MG</t>
  </si>
  <si>
    <t>CDSOT23-SM712</t>
  </si>
  <si>
    <t>ДИОД ШОТТКИ, КАТЕГОРИЯ ПРОДУКТА: ДИОДЫ И ВЫПРЯМИТЕЛИ ШОТТКИ; ПРОДУКТ: SCHOTTKY RECTIFIERS; ВИД МОНТАЖА: SMD/SMT; УПАКОВКА / БЛОК: DO-214AB-2; КОНФИГУРАЦИЯ: SINGLE; ТЕХНОЛОГИЯ: SI; IF - ПРЯМОЙ ТОК: 3 A; VRRM - ПОВТОРЯЮЩЕЕСЯ ОБРАТНОЕ НАПРЯЖЕНИЕ: 15 V; VF - ПРЯМОЕ НАПРЯЖЕНИЕ: 300 MV; IFSM - УДАРНЫЙ ПРЯМОЙ ТОК: 650 A; IR - ОБРАТНЫЙ ТОК : 50 MA; МИНИМАЛЬНАЯ РАБОЧАЯ ТЕМПЕРАТУРА: - 55 C; МАКСИМАЛЬНАЯ РАБОЧАЯ ТЕМПЕРАТУРА: + 125 C; УПАКОВКА: REEL; УПАКОВКА: CUT TAPE; УПАКОВКА: MOUSEREEL; РАЗМЕР ФАБРИЧНОЙ УПАКОВКИ: 3500; VR - ОБРАТНОЕ НАПРЯЖЕНИЕ: 15 V; ДРУГИЕ НАЗВАНИЯ ТОВАРА №: 30BQ015TRPBF; ВЕС ИЗДЕЛИЯ: 240 MG</t>
  </si>
  <si>
    <t>VS-30BQ015-M3/9AT</t>
  </si>
  <si>
    <t>ДИОД ШОТТКИ, КАТЕГОРИЯ ПРОДУКТА: ДИОДЫ И ВЫПРЯМИТЕЛИ ШОТТКИ; ПРОДУКТ: SCHOTTKY RECTIFIERS; ВИД МОНТАЖА: SMD/SMT; УПАКОВКА / БЛОК: SMC (DO-214AB); КОНФИГУРАЦИЯ: SINGLE; ТЕХНОЛОГИЯ: SI; IF - ПРЯМОЙ ТОК: 3 A; VRRM - ПОВТОРЯЮЩЕЕСЯ ОБРАТНОЕ НАПРЯЖЕНИЕ: 100 V; VF - ПРЯМОЕ НАПРЯЖЕНИЕ: 620 MV; IFSM - УДАРНЫЙ ПРЯМОЙ ТОК: 800 A; IR - ОБРАТНЫЙ ТОК : 5 MA; МИНИМАЛЬНАЯ РАБОЧАЯ ТЕМПЕРАТУРА: - 55 C; МАКСИМАЛЬНАЯ РАБОЧАЯ ТЕМПЕРАТУРА: + 175 C; УПАКОВКА: REEL; УПАКОВКА: CUT TAPE; УПАКОВКА: MOUSEREEL; PD - РАССЕИВАНИЕ МОЩНОСТИ: -; РАЗМЕР ФАБРИЧНОЙ УПАКОВКИ: 3500; ТИП ВЫВОДОВ: SMD/SMT; ТИП: SCHOTTKY RECTIFIER; VR - ОБРАТНОЕ НАПРЯЖЕНИЕ: 100 V; ДРУГИЕ НАЗВАНИЯ ТОВАРА №: 30BQ100TRPBF; ВЕС ИЗДЕЛИЯ: 210 MG</t>
  </si>
  <si>
    <t>VS-30BQ100-M3/9AT</t>
  </si>
  <si>
    <t>СТАБИЛИТРОН, КАТЕГОРИЯ ПРОДУКТА: СТАБИЛИТРОНЫ; VZ - НАПРЯЖЕНИЕ ТУННЕЛЬНОГО ПРОБОЯ P-N-ПЕРЕХОДА: 5.6 V; ВИД МОНТАЖА: SMD/SMT; УПАКОВКА / БЛОК: SOT-23-3; PD - РАССЕИВАНИЕ МОЩНОСТИ: 300 MW; ДОПУСТИМОЕ ОТКЛОНЕНИЕ НАПРЯЖЕНИЯ: 5 %; ТЕМПЕРАТУРНЫЙ КОЭФФИЦИЕНТ НАПРЯЖЕНИЯ: 4 %/C; ЗЕНЕРОВСКИЙ ТОК: 50 MA; ZZ - ПОЛНОЕ СОПРОТИВЛЕНИЕ ДИОДА ПРИ ЛАВИННОМ ПРОБОЕ: 40 OHMS; МИНИМАЛЬНАЯ РАБОЧАЯ ТЕМПЕРАТУРА: - 50 C; МАКСИМАЛЬНАЯ РАБОЧАЯ ТЕМПЕРАТУРА: + 150 C; КОНФИГУРАЦИЯ: SINGLE; ТОК ИСПЫТАНИЙ: 5 MA; УПАКОВКА: REEL; УПАКОВКА: CUT TAPE; УПАКОВКА: MOUSEREEL; ВЫСОТА: 1.1 MM; IR - МАКСИМАЛЬНЫЙ ОБРАТНЫЙ ТОК УТЕЧКИ: 1 UA; IR - ОБРАТНЫЙ ТОК : 1 UA; ДЛИНА: 2.9 MM; РАЗМЕР ФАБРИЧНОЙ УПАКОВКИ: 3000; КОММЕРЧЕСКОЕ ОБОЗНАЧЕНИЕ: BZX84C5V6; ШИРИНА: 1.3 MM; ВЕС ИЗДЕЛИЯ: 39 MG</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</si>
  <si>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5 V; КОЛИЧЕСТВО КАНАЛОВ: 2 CHANNEL; ТИП ВЫВОДОВ: SMD/SMT; УПАКОВКА / БЛОК: SOT-143-4; НАПРЯЖЕНИЕ ПРОБОЯ: 6 V; НАПРЯЖЕНИЕ ФИКСАЦИИ: 18 V; PPPM - ПИКОВОЕ РАССЕИВАНИЕ МОЩНОСТИ: 450 W; VЕСР - НАПРЯЖЕНИЕ ЭЛЕКТРОСТАТИЧЕСКОГО РАЗРЯДА ПРИ КОНТАКТЕ: 30 KV; VЕСР - НАПРЯЖЕНИЕ ЭЛЕКТРОСТАТИЧЕСКОГО РАЗРЯДА ПРИ ВОЗДУШНОМ ЗАЗОРЕ: 30 KV; CD - ЕМКОСТЬ ДИОДА: 6 PF; IПИ - ПИКОВЫЙ ИМПУЛЬСНЫЙ ТОК: 25 A; МИНИМАЛЬНАЯ РАБОЧАЯ ТЕМПЕРАТУРА: - 40 C; МАКСИМАЛЬНАЯ РАБОЧАЯ ТЕМПЕРАТУРА: + 125 C; СЕРИЯ: SR05; УПАКОВКА: REEL; УПАКОВКА: CUT TAPE; УПАКОВКА: MOUSEREEL; PD - РАССЕИВАНИЕ МОЩНОСТИ: -; РАЗМЕР ФАБРИЧНОЙ УПАКОВКИ: 3000; КОММЕРЧЕСКОЕ ОБОЗНАЧЕНИЕ: SPA; VF - ПРЯМОЕ НАПРЯЖЕНИЕ: -; ВЕС ИЗДЕЛИЯ: 92,700 MG</t>
  </si>
  <si>
    <t>SR05-02CTG</t>
  </si>
  <si>
    <t>ДИОД ДЛЯ ПОДАВЛЕНИЯ СКАЧКОВ НАПРЯЖЕНИЯ, КАТЕГОРИЯ ПРОДУКТА: ПОДАВИТЕЛИ ЭСР / ДИОДЫ ДЛЯ ПОДАВЛЕНИЯ ПЕРЕХОДНЫХ СКАЧКОВ НАПРЯЖЕНИЯ; ПОЛЯРНОСТЬ: BIDIRECTIONAL; РАБОЧЕЕ НАПРЯЖЕНИЕ: 299 V; КОЛИЧЕСТВО КАНАЛОВ: 1 CHANNEL; ТИП ВЫВОДОВ: AXIAL; УПАКОВКА / БЛОК: DO-201-2; НАПРЯЖЕНИЕ ПРОБОЯ: 332 V; НАПРЯЖЕНИЕ ФИКСАЦИИ: 482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430 PF; IПИ - ПИКОВЫЙ ИМПУЛЬСНЫЙ ТОК: 4 A; МИНИМАЛЬНАЯ РАБОЧАЯ ТЕМПЕРАТУРА: - 65 C; МАКСИМАЛЬНАЯ РАБОЧАЯ ТЕМПЕРАТУРА: + 175 C; СЕРИЯ: 1.5KE; УПАКОВКА: AMMO PACK; PD - РАССЕИВАНИЕ МОЩНОСТИ: 5 W; РАЗМЕР ФАБРИЧНОЙ УПАКОВКИ: 600; КОММЕРЧЕСКОЕ ОБОЗНАЧЕНИЕ: TRANSIL; VF - ПРЯМОЕ НАПРЯЖЕНИЕ: -; ВЕС ИЗДЕЛИЯ: 876 MG</t>
  </si>
  <si>
    <t>1.5KE350CA</t>
  </si>
  <si>
    <t>ТОЛСТОПЛЕНОЧНЫЙ РЕЗИСТОР ПОВЕРХНОСТНОГО МОНТАЖА, КАТЕГОРИЯ ПРОДУКТА: ТОЛСТОПЛЕНОЧНЫЕ РЕЗИСТОРЫ – ДЛЯ ПОВЕРХНОСТНОГО МОНТАЖА; СЕРИЯ: CR1206; СОПРОТИВЛЕНИЕ: 120 OHMS; НОМИНАЛЬНАЯ МОЩНОСТЬ: 250 MW (1/4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GENERAL PURPOSE; ОСОБЕННОСТИ: -; УПАКОВКА: REEL; УПАКОВКА: CUT TAPE; УПАКОВКА: MOUSEREEL; ВЫСОТА: 0.6 MM; ДЛИНА: 3.2 MM; ВИД МОНТАЖА: PCB MOUNT; ПРОДУКТ: THICK FILM RESISTORS SMD; РАЗМЕР ФАБРИЧНОЙ УПАКОВКИ: 5000; ТЕХНОЛОГИЯ: THICK FILM; ТИП ВЫВОДОВ: SMD/SMT; ТИП: GENERAL PURPOSE; ШИРИНА: 1.6 MM; ВЕС ИЗДЕЛИЯ: 16,200 MG</t>
  </si>
  <si>
    <t>CR1206-JW-121ELF</t>
  </si>
  <si>
    <t>ТОЛСТОПЛЕНОЧНЫЙ РЕЗИСТОР ПОВЕРХНОСТНОГО МОНТАЖА, КАТЕГОРИЯ ПРОДУКТА: ТОЛСТОПЛЕНОЧНЫЕ РЕЗИСТОРЫ – ДЛЯ ПОВЕРХНОСТНОГО МОНТАЖА; СЕРИЯ: CR1206; СОПРОТИВЛЕНИЕ: 3.6 KOHMS; НОМИНАЛЬНАЯ МОЩНОСТЬ: 250 MW (1/4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200 V; КОРПУС - ДЮЙМЫ: 1206; КОРПУС - ММ: 3216; ПРИМЕНЕНИЕ: GENERAL PURPOSE; ОСОБЕННОСТИ: -; УПАКОВКА: REEL; УПАКОВКА: CUT TAPE; УПАКОВКА: MOUSEREEL; ВЫСОТА: 0.6 MM; ДЛИНА: 3.2 MM; ВИД МОНТАЖА: PCB MOUNT; ПРОДУКТ: THICK FILM RESISTORS SMD; РАЗМЕР ФАБРИЧНОЙ УПАКОВКИ: 5000; ТЕХНОЛОГИЯ: THICK FILM; ТИП ВЫВОДОВ: SMD/SMT; ТИП: GENERAL PURPOSE; ШИРИНА: 1.6 MM; ВЕС ИЗДЕЛИЯ: 16,200 MG</t>
  </si>
  <si>
    <t>CR1206-JW-362ELF</t>
  </si>
  <si>
    <t>ТОЛСТОПЛЕНОЧНЫЙ РЕЗИСТОР ПОВЕРХНОСТНОГО МОНТАЖА, КАТЕГОРИЯ ПРОДУКТА: ТОЛСТОПЛЕНОЧНЫЕ РЕЗИСТОРЫ – ДЛЯ ПОВЕРХНОСТНОГО МОНТАЖА; СЕРИЯ: D/CRCW E3; СОПРОТИВЛЕНИЕ: 1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AUTOMOTIVE GRADE; ОСОБЕННОСТИ: -; КВАЛИФИКАЦИЯ: AEC-Q200; УПАКОВКА: REEL; УПАКОВКА: CUT TAPE; УПАКОВКА: MOUSEREEL; ВЫСОТА: 0.45 MM; ДЛИНА: 2 MM; ВИД МОНТАЖА: PCB MOUNT; ПРОДУКТ: THICK FILM RESISTORS SMD; РАЗМЕР ФАБРИЧНОЙ УПАКОВКИ: 5000; ТЕХНОЛОГИЯ: THICK FILM; ТИП ВЫВОДОВ: SMD/SMT; ТИП: CHIP RESISTOR; ШИРИНА: 1.25 MM; ДРУГИЕ НАЗВАНИЯ ТОВАРА №: CRCW08051001FKEA; ВЕС ИЗДЕЛИЯ: 5,500 MG</t>
  </si>
  <si>
    <t>ТРАНЗИСТОР МОП 150 ВТ, ТРАНЗИСТОР МОП 2,5 ВТ, ТРАНЗИСТОР БИПОЛЯРНЫЙ 20 ВТ, ТРАНЗИСТОР МОП 360 ВТ, ТРАНЗИСТОР МОП 143 ВТ, ТРАНЗИСТОР МОП 208 ВТ, ТРАНЗИСТОР БИПОЛЯРНЫЙ 1,2 ВТ, ТРАНЗИСТОР МОП 66 ВТ</t>
  </si>
  <si>
    <t>ТРАНЗИСТОР МОП 150 ВТ, КАТЕГОРИЯ ПРОДУКТА: МОП-ТРАНЗИСТОР; ТЕХНОЛОГИЯ: SI; ВИД МОНТАЖА: SMD/SMT; УПАКОВКА / БЛОК: TO-263-3; ПОЛЯРНОСТЬ ТРАНЗИСТОРА: N-CHANNEL; КОЛИЧЕСТВО КАНАЛОВ: 1 CHANNEL; VDS - НАПРЯЖЕНИЕ ПРОБОЯ СТОК-ИСТОК: 200 V; ID - НЕПРЕРЫВНЫЙ ТОК УТЕЧКИ: 18 A; RDS ВКЛ - СОПРОТИВЛЕНИЕ СТОК-ИСТОК: 150 MOHMS; VGS - НАПРЯЖЕНИЕ ЗАТВОР-ИСТОК: - 20 V, + 20 V; VGS TH - ПОРОГОВОЕ НАПРЯЖЕНИЕ ЗАТВОР-ИСТОК : 2 V; QG - ЗАРЯД ЗАТВОРА: 44.7 NC; МИНИМАЛЬНАЯ РАБОЧАЯ ТЕМПЕРАТУРА: - 55 C; МАКСИМАЛЬНАЯ РАБОЧАЯ ТЕМПЕРАТУРА: + 175 C; PD - РАССЕИВАНИЕ МОЩНОСТИ: 150 W; КАНАЛЬНЫЙ РЕЖИМ: ENHANCEMENT; УПАКОВКА: REEL; УПАКОВКА: CUT TAPE; УПАКОВКА: MOUSEREEL; КОНФИГУРАЦИЯ: SINGLE; ВРЕМЯ СПАДА: 5.5 NS; КРУТИЗНА ХАРАКТЕРИСТИКИ ПРЯМОЙ ПЕРЕДАЧИ - МИН.: 6.8 S; ВЫСОТА: 2.3 MM; ДЛИНА: 6.5 MM; ВРЕМЯ НАРАСТАНИЯ: 19 NS; РАЗМЕР ФАБРИЧНОЙ УПАКОВКИ: 800; ТИП ТРАНЗИСТОРА: 1 N-CHANNEL; ТИПИЧНОЕ ВРЕМЯ ЗАДЕРЖКИ ВЫКЛЮЧЕНИЯ: 23 NS; ТИПИЧНОЕ ВРЕМЯ ЗАДЕРЖКИ ПРИ ВКЛЮЧЕНИИ: 10 NS; ШИРИНА: 6.22 MM; ДРУГИЕ НАЗВАНИЯ ТОВАРА №: IRF640NSTRLPBF SP001561810; ВЕС ИЗДЕЛИЯ: 4 G</t>
  </si>
  <si>
    <t>IRF640NSTRLPBF</t>
  </si>
  <si>
    <t>КАТЕГОРИЯ ПРОДУКТА: МОП-ТРАНЗИСТОР; ТЕХНОЛОГИЯ: SI; ВИД МОНТАЖА: SMD/SMT; УПАКОВКА / БЛОК: SOIC-8; ПОЛЯРНОСТЬ ТРАНЗИСТОРА: P-CHANNEL; КОЛИЧЕСТВО КАНАЛОВ: 1 CHANNEL; VDS - НАПРЯЖЕНИЕ ПРОБОЯ СТОК-ИСТОК: 30 V; ID - НЕПРЕРЫВНЫЙ ТОК УТЕЧКИ: 10 A; RDS ВКЛ - СОПРОТИВЛЕНИЕ СТОК-ИСТОК: 35 MOHMS; VGS - НАПРЯЖЕНИЕ ЗАТВОР-ИСТОК: - 20 V, + 20 V; VGS TH - ПОРОГОВОЕ НАПРЯЖЕНИЕ ЗАТВОР-ИСТОК : 1 V; QG - ЗАРЯД ЗАТВОРА: 61 NC; МИНИМАЛЬНАЯ РАБОЧАЯ ТЕМПЕРАТУРА: - 55 C; МАКСИМАЛЬНАЯ РАБОЧАЯ ТЕМПЕРАТУРА: + 150 C; PD - РАССЕИВАНИЕ МОЩНОСТИ: 2.5 W; КАНАЛЬНЫЙ РЕЖИМ: ENHANCEMENT; УПАКОВКА: REEL; УПАКОВКА: CUT TAPE; УПАКОВКА: MOUSEREEL; КОНФИГУРАЦИЯ: SINGLE; ВЫСОТА: 1.75 MM; ДЛИНА: 4.9 MM; РАЗМЕР ФАБРИЧНОЙ УПАКОВКИ: 4000; ТИП ТРАНЗИСТОРА: 1 P-CHANNEL; ШИРИНА: 3.9 MM; ДРУГИЕ НАЗВАНИЯ ТОВАРА №: IRF7416TRPBF SP001554262; ВЕС ИЗДЕЛИЯ: 540 MG</t>
  </si>
  <si>
    <t>IRF7416TRPBF</t>
  </si>
  <si>
    <t>ТРАНЗИСТОР БИПОЛЯРНЫЙ 20 ВТ, КАТЕГОРИЯ ПРОДУКТА: БИПОЛЯРНЫЕ ТРАНЗИСТОРЫ - BJT; ВИД МОНТАЖА: SMD/SMT; УПАКОВКА / БЛОК: TO-252-3; ПОЛЯРНОСТЬ ТРАНЗИСТОРА: PNP; КОНФИГУРАЦИЯ: SINGLE; НАПРЯЖЕНИЕ КОЛЛЕКТОР-ЭМИТТЕР (VCEO), МАКС.: 80 V; НАПРЯЖЕНИЕ КОЛЛЕКТОР-БАЗА (VCBO): -; НАПРЯЖЕНИЕ ЭМИТТЕР-БАЗА (VEBO): 5 V; НАПРЯЖЕНИЕ НАСЫЩЕНИЯ КОЛЛЕКТОР-ЭМИТТЕР: 1 V; МАКСИМАЛЬНЫЙ ПОСТОЯННЫЙ ТОК КОЛЛЕКТОРА: 8 A; PD - РАССЕИВАНИЕ МОЩНОСТИ: 20 W; МИНИМАЛЬНАЯ РАБОЧАЯ ТЕМПЕРАТУРА: - 55 C; МАКСИМАЛЬНАЯ РАБОЧАЯ ТЕМПЕРАТУРА: + 150 C; СЕРИЯ: MJD45H11; УПАКОВКА: REEL; УПАКОВКА: CUT TAPE; УПАКОВКА: MOUSEREEL; НЕПРЕРЫВНЫЙ КОЛЛЕКТОРНЫЙ ТОК: 8 A; КОЛЛЕКТОР ПОСТОЯННОГО ТОКА/МИН. КОЭФФ. УСИЛЕНИЯ ТРАНЗИСТОРА (HFE): 60; ВЫСОТА: 2.38 MM; ДЛИНА: 6.73 MM; РАЗМЕР ФАБРИЧНОЙ УПАКОВКИ: 1800; ТЕХНОЛОГИЯ: SI; ШИРИНА: 6.22 MM; ВЕС ИЗДЕЛИЯ: 1 G</t>
  </si>
  <si>
    <t>MJD45H11RLG</t>
  </si>
  <si>
    <t>ТРАНЗИСТОР МОП 360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50 A; RDS ВКЛ - СОПРОТИВЛЕНИЕ СТОК-ИСТОК: 60 MOHMS; VGS - НАПРЯЖЕНИЕ ЗАТВОР-ИСТОК: - 25 V, + 25 V; VGS TH - ПОРОГОВОЕ НАПРЯЖЕНИЕ ЗАТВОР-ИСТОК : 4 V; QG - ЗАРЯД ЗАТВОРА: 18 NC; МИНИМАЛЬНАЯ РАБОЧАЯ ТЕМПЕРАТУРА: - 55 C; МАКСИМАЛЬНАЯ РАБОЧАЯ ТЕМПЕРАТУРА: + 150 C; PD - РАССЕИВАНИЕ МОЩНОСТИ: 360 W; КАНАЛЬНЫЙ РЕЖИМ: ENHANCEMENT; КВАЛИФИКАЦИЯ: AEC-Q101; КОММЕРЧЕСКОЕ ОБОЗНАЧЕНИЕ: MDMESH; УПАКОВКА: TUBE; КОНФИГУРАЦИЯ: SINGLE; ВРЕМЯ СПАДА: 12 NS; ВЫСОТА: 5.15 MM; ДЛИНА: 20.15 MM; ПРОДУКТ: POWER MOSFETS; ВРЕМЯ НАРАСТАНИЯ: 60 NS; СЕРИЯ: STW58N60DM2AG; РАЗМЕР ФАБРИЧНОЙ УПАКОВКИ: 600; ТИП: HIGH VOLTAGE; ТИПИЧНОЕ ВРЕМЯ ЗАДЕРЖКИ ВЫКЛЮЧЕНИЯ: 130 NS; ТИПИЧНОЕ ВРЕМЯ ЗАДЕРЖКИ ПРИ ВКЛЮЧЕНИИ: 24 NS; ШИРИНА: 15.75 MM; ВЕС ИЗДЕЛИЯ: 6 G</t>
  </si>
  <si>
    <t>STW58N60DM2AG</t>
  </si>
  <si>
    <t>МИКРОСХЕМА ИНТЕРФЕЙСНАЯ, КАТЕГОРИЯ ПРОДУКТА: ЦИФРОВЫЕ ИЗОЛЯТОРЫ; СЕРИЯ: ADM2483; ВИД МОНТАЖА: SMD/SMT; УПАКОВКА / БЛОК: SOIC-16; КОЛИЧЕСТВО КАНАЛОВ: 3 CHANNEL; ПОЛЯРНОСТЬ: UNIDIRECTIONAL; ДИАПАЗОН ДАННЫХ: 500 KB/S; НАПРЯЖЕНИЕ ИЗОЛЯЦИИ: 2500 VRMS; ТИП ИЗОЛЯЦИИ: GALVANIC ISOLATION; НАПРЯЖЕНИЕ ПИТАНИЯ - МАКС.: 5.5 V; НАПРЯЖЕНИЕ ПИТАНИЯ - МИН.: 2.7 V; РАБОЧИЙ ТОК ИСТОЧНИКА ПИТАНИЯ: 2.5 MA; ВРЕМЯ ЗАДЕРЖКИ РАСПРОСТРАНЕНИЯ: 620 NS; МИНИМАЛЬНАЯ РАБОЧАЯ ТЕМПЕРАТУРА: - 40 C; МАКСИМАЛЬНАЯ РАБОЧАЯ ТЕМПЕРАТУРА: + 85 C; УПАКОВКА: TUBE; СРЕДСТВА РАЗРАБОТКИ: EVAL-ADM2483EBZ; ДУПЛЕКСНАЯ ПЕРЕДАЧА: HALF DUPLEX; РАБОЧЕЕ НАПРЯЖЕНИЕ ПИТАНИЯ: 5 V; ПОДДЕРЖИВАЕМЫЙ ПРОТОКОЛ: RS-485; ОТКЛЮЧЕНИЕ: NO SHUTDOWN; РАЗМЕР ФАБРИЧНОЙ УПАКОВКИ: 47; ТИП ПИТАНИЯ: DUAL; ТИП: RS-485 ISOLATED TRANSCEIVER; ВЕС ИЗДЕЛИЯ: 666 MG</t>
  </si>
  <si>
    <t>ADM2483BRWZ</t>
  </si>
  <si>
    <t>МИКРОСХЕМА ИНТЕРФЕЙСНАЯ, КАТЕГОРИЯ ПРОДУКТА: ИС ДЛЯ ИНТЕРФЕЙСА CAN; ВИД МОНТАЖА: SMD/SMT; УПАКОВКА / БЛОК: SOIC-16; СЕРИЯ: ADM3054; ТИП: HIGH SPEED; ДИАПАЗОН ДАННЫХ: 1 MB/S; КОЛИЧЕСТВО ДРАЙВЕРОВ: 1 DRIVER; КОЛИЧЕСТВО ПРИЕМНИКОВ: 1 RECEIVER; НАПРЯЖЕНИЕ ПИТАНИЯ - МАКС.: 5.25 V, 5.5 V; НАПРЯЖЕНИЕ ПИТАНИЯ - МИН.: 3 V, 4.75 V; РАБОЧИЙ ТОК ИСТОЧНИКА ПИТАНИЯ: 3 MA, 75 MA; МИНИМАЛЬНАЯ РАБОЧАЯ ТЕМПЕРАТУРА: - 40 C; МАКСИМАЛЬНАЯ РАБОЧАЯ ТЕМПЕРАТУРА: + 125 C; ЗАЩИТА ОТ ЭЛЕКТРОСТАТИЧЕСКИХ РАЗРЯДОВ: WITHOUT ESD PROTECTION; УПАКОВКА: TUBE; СРЕДСТВА РАЗРАБОТКИ: EVAL-ADM3054EBZ; ВЫСОТА: 2.35 MM; ДЛИНА: 10.5 MM; ЧУВСТВИТЕЛЬНЫЙ К ВЛАЖНОСТИ: YES; КОЛИЧЕСТВО КАНАЛОВ: 1 CHANNEL; КОЛИЧЕСТВО ТРАНСИВЕРОВ: 1; РАБОЧЕЕ НАПРЯЖЕНИЕ ПИТАНИЯ: 5 V; ПРОДУКТ: CAN TRANSCEIVERS; РАЗМЕР ФАБРИЧНОЙ УПАКОВКИ: 47; ШИРИНА: 7.6 MM; ВЕС ИЗДЕЛИЯ: 666 MG</t>
  </si>
  <si>
    <t>РЧ РЕЛЕ СИЛА ТОКА 2А</t>
  </si>
  <si>
    <t>МИНИАТЮРНЫЙ ЭЛЕКТРОННЫЙ КОМПОНЕНТ: МИКРОСХЕМА ИНТЕГРАЛЬНАЯ МОНОЛИТНАЯ - КОММУНИКАЦИОННЫЕ И СЕТЕВЫЕ ИС - МИКРОПРОЦЕССОР ETHERNET.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</si>
  <si>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ФЕРРИТОВЫЙ ФИЛЬТР ПОДАВЛЕНИЯ ЭМП, КАТЕГОРИЯ ПРОДУКТА: ФЕРРИТОВЫЕ ФИЛЬТРЫ; СЕРИЯ: BLM21_SH; ПРОДУКТ: FERRITE CHIP BEADS; ТИП ВЫВОДОВ: SMD/SMT; УПАКОВКА / БЛОК: 0805 (2012 METRIC); ИМПЕДАНС: 220 OHMS; МАКСИМАЛЬНЫЙ ПОСТОЯННЫЙ ТОК: 2 A; ДОПУСТИМОЕ ОТКЛОНЕНИЕ: 25 %; МАКСИМАЛЬНОЕ СОПРОТИВЛЕНИЕ ПОСТОЯННОМУ ТОКУ: 50 MOHMS; МИНИМАЛЬНАЯ РАБОЧАЯ ТЕМПЕРАТУРА: - 55 C; МАКСИМАЛЬНАЯ РАБОЧАЯ ТЕМПЕРАТУРА: + 125 C; ДЛИНА: 2 MM; ШИРИНА: 1.25 MM; ВЫСОТА: 0.85 MM; ДИАМЕТР: -; УПАКОВКА: REEL; УПАКОВКА: CUT TAPE; УПАКОВКА: MOUSEREEL; ЁМКОСТЬ: -; РАЗМЕР ФАБРИЧНОЙ УПАКОВКИ: 4000; ПРЕРЫВАНИЕ: -; ТЕСТОВАЯ ЧАСТОТА: 100 MHZ; ТИП: CHIP FERRITE BEAD INDUCTOR TYPE; ВЕС ИЗДЕЛИЯ: 38 MG</t>
  </si>
  <si>
    <t>BLM21PG221SH1D</t>
  </si>
  <si>
    <t>МИКРОСХЕМА ПАМЯТИ 512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</si>
  <si>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ТАЙМЕР, КАТЕГОРИЯ ПРОДУКТА: ТАЙМЕРЫ И СОПУТСТВУЮЩАЯ ПРОДУКЦИЯ; СЕРИЯ: SE555; ТИП: STANDARD; КОЛИЧЕСТВО ВНУТРЕННИХ ТАЙМЕРОВ: 1 TIMER; НАПРЯЖЕНИЕ ПИТАНИЯ - МАКС.: 18 V; НАПРЯЖЕНИЕ ПИТАНИЯ - МИН.: 4.5 V; МИНИМАЛЬНАЯ РАБОЧАЯ ТЕМПЕРАТУРА: - 55 C; МАКСИМАЛЬНАЯ РАБОЧАЯ ТЕМПЕРАТУРА: + 125 C; ВИД МОНТАЖА: SMD/SMT; УПАКОВКА / БЛОК: SOIC-8; УПАКОВКА: REEL; УПАКОВКА: CUT TAPE; УПАКОВКА: MOUSEREEL; ВЫСОТА: 1.58 MM; ВЫХОДНОЙ ТОК ВЫСОКОГО УРОВНЯ: 200 MA; ДЛИНА: 4.9 MM; ВЫХОДНОЙ ТОК НИЗКОГО УРОВНЯ: - 200 MA; РАБОЧИЙ ТОК ИСТОЧНИКА ПИТАНИЯ: 4 MA; РАЗМЕР ФАБРИЧНОЙ УПАКОВКИ: 2500; ШИРИНА: 3.91 MM; ВЕС ИЗДЕЛИЯ: 76 MG</t>
  </si>
  <si>
    <t>SE555DR</t>
  </si>
  <si>
    <t>МИКРОСХЕМА ДАТЧИК ХОЛЛА, КАТЕГОРИЯ ПРОДУКТА: ДАТЧИКИ ХОЛЛА / МАГНИТНЫЕ ДАТЧИКИ ДЛЯ МОНТАЖА НА ПЛАТЕ; ТИП: RATIOMETRIC; РАБОЧИЙ ТОК ИСТОЧНИКА ПИТАНИЯ: 8.7 MA; МАКСИМАЛЬНЫЙ ВЫХОДНОЙ ТОК: 10 MA; РАБОЧЕЕ НАПРЯЖЕНИЕ ПИТАНИЯ: 9 V; МИНИМАЛЬНАЯ РАБОЧАЯ ТЕМПЕРАТУРА: - 40 C; МАКСИМАЛЬНАЯ РАБОЧАЯ ТЕМПЕРАТУРА: + 150 C; ВИД МОНТАЖА: THROUGH HOLE; УПАКОВКА / БЛОК: TO-92-FLAT-3; УПАКОВКА: BULK; РАЗМЕР ФАБРИЧНОЙ УПАКОВКИ: 1000; НАПРЯЖЕНИЕ ПИТАНИЯ - МАКС.: 10.5 V; НАПРЯЖЕНИЕ ПИТАНИЯ - МИН.: 4.5 V; ВЕС ИЗДЕЛИЯ: 120 MG</t>
  </si>
  <si>
    <t>SS495A1</t>
  </si>
  <si>
    <t>МИКРОСХЕМА ДЛЯ УПРАВЛЕНИЯ ПИТАНИЕМ, КАТЕГОРИЯ ПРОДУКТА: ИМПУЛЬСНЫЕ РЕГУЛЯТОРЫ НАПРЯЖЕНИЯ; ВИД МОНТАЖА: SMD/SMT; УПАКОВКА / БЛОК: WSON-8; ТОПОЛОГИЯ: BUCK; ВЫХОДНОЕ НАПРЯЖЕНИЕ: 900 MV TO 6 V; ВЫХОДНОЙ ТОК: 500 MA; КОЛИЧЕСТВО ВЫХОДОВ: 1 OUTPUT; ВХОДНОЕ НАПРЯЖЕНИЕ, МИН.: 3 V; ВХОДНОЕ НАПРЯЖЕНИЕ, МАКС.: 17 V; ТОК ПОКОЯ: 17 UA; ЧАСТОТА ПЕРЕКЛЮЧЕНИЙ: 2.25 MHZ; МИНИМАЛЬНАЯ РАБОЧАЯ ТЕМПЕРАТУРА: - 40 C; МАКСИМАЛЬНАЯ РАБОЧАЯ ТЕМПЕРАТУРА: + 125 C; СЕРИЯ: TPS62173; УПАКОВКА: REEL; УПАКОВКА: CUT TAPE; УПАКОВКА: MOUSEREEL; ВХОДНОЕ НАПРЯЖЕНИЕ: 3 V TO 17 V; ЧУВСТВИТЕЛЬНЫЙ К ВЛАЖНОСТИ: YES; РАБОЧИЙ ТОК ИСТОЧНИКА ПИТАНИЯ: 17 UA; ПРОДУКТ: VOLTAGE REGULATORS; РАЗМЕР ФАБРИЧНОЙ УПАКОВКИ: 250; ТИП: VOLTAGE CONVERTER; ВЕС ИЗДЕЛИЯ: 11 MG</t>
  </si>
  <si>
    <t>TPS62173DSGT</t>
  </si>
  <si>
    <t>МИКРОСХЕМА ПАМЯТИ 256 КБИТ, КАТЕГОРИЯ ПРОДУКТА: EEPROM, ВИД МОНТАЖА: SMD/SMT, УПАКОВКА / БЛОК: SOIC-8 NARROW, ТИП ИНТЕРФЕЙСА: 3-WIRE, SPI, РАЗМЕР ПАМЯТИ: 256 KBIT, ОРГАНИЗАЦИЯ: 32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20 MHZ, ВРЕМЯ ДОСТУПА: 80 NS, СОХРАНЕНИЕ ДАННЫХ: 100 YEAR, НАПРЯЖЕНИЕ ПИТАНИЯ - МАКС.: 10 MA, СЕРИЯ: AT25256B, УПАКОВКА: REEL, УПАКОВКА: CUT TAPE, УПАКОВКА: MOUSEREEL, ЧУВСТВИТЕЛЬНЫЙ К ВЛАЖНОСТИ: YES, РАБОЧЕЕ НАПРЯЖЕНИЕ ПИТАНИЯ: 1.8 V TO 5.5 V, 4000 , ВЕС ИЗДЕЛИЯ: 540 MG</t>
  </si>
  <si>
    <t>АТ25256В-SSHL-Т</t>
  </si>
  <si>
    <t>МИКРОСХЕМА ПАМЯТИ 4 МБИТ, ТИП ПАМЯТИ FLASH, РАЗМЕР 4 МБИТ, НАПРЯЖЕНИЕ ПИТАНИЯ 2.7-3.6 В, ЧАСТОТА ПАМЯТИ 104 МГЦ, КОРПУС 8-PIN 150MIL SOP</t>
  </si>
  <si>
    <t>EN25Q40A-104GIP</t>
  </si>
  <si>
    <t>ELITE SEMI</t>
  </si>
  <si>
    <t>МИКРОСХЕМА ДЛЯ УПРАВЛЕНИЯ ПИТАНИЕМ, КОПРУС SOP8, ВХОДНОЕ НАПРЯЖЕНИЕ 1.2V-5.5V, ТОК СТОКА/ИСТОЧНИКА (МАКС.) 2,5 А,</t>
  </si>
  <si>
    <t>W83312SN</t>
  </si>
  <si>
    <t>ТРАНЗИСТОР МОП 200 МВТ</t>
  </si>
  <si>
    <t>ТРАНЗИСТОР МОП 200 МВТ, КАТЕГОРИЯ ПРОДУКТА: МОП-ТРАНЗИСТОР; ТЕХНОЛОГИЯ: SI; ВИД МОНТАЖА: SMD/SMT; УПАКОВКА / БЛОК: SOT-323-3; ПОЛЯРНОСТЬ ТРАНЗИСТОРА: N-CHANNEL; КОЛИЧЕСТВО КАНАЛОВ: 1 CHANNEL; VDS - НАПРЯЖЕНИЕ ПРОБОЯ СТОК-ИСТОК: 60 V; ID - НЕПРЕРЫВНЫЙ ТОК УТЕЧКИ: 115 MA; RDS ВКЛ - СОПРОТИВЛЕНИЕ СТОК-ИСТОК: 13.5 OHMS; VGS - НАПРЯЖЕНИЕ ЗАТВОР-ИСТОК: - 20 V, + 20 V; VGS TH - ПОРОГОВОЕ НАПРЯЖЕНИЕ ЗАТВОР-ИСТОК : 1 V; QG - ЗАРЯД ЗАТВОРА: -; МИНИМАЛЬНАЯ РАБОЧАЯ ТЕМПЕРАТУРА: - 55 C; МАКСИМАЛЬНАЯ РАБОЧАЯ ТЕМПЕРАТУРА: + 150 C; PD - РАССЕИВАНИЕ МОЩНОСТИ: 200 MW; КАНАЛЬНЫЙ РЕЖИМ: ENHANCEMENT; УПАКОВКА: REEL; УПАКОВКА: CUT TAPE; УПАКОВКА: MOUSEREEL; КОНФИГУРАЦИЯ: SINGLE; КРУТИЗНА ХАРАКТЕРИСТИКИ ПРЯМОЙ ПЕРЕДАЧИ - МИН.: 80 MS; ВЫСОТА: 1 MM; ДЛИНА: 2.2 MM; ПРОДУКТ: MOSFET SMALL SIGNAL; СЕРИЯ: 2N7002W; РАЗМЕР ФАБРИЧНОЙ УПАКОВКИ: 3000; ТИП ТРАНЗИСТОРА: 1 N-CHANNEL; ТИП: ENHANCEMENT MODE FIELD EFFECT TRANSISTOR; ТИПИЧНОЕ ВРЕМЯ ЗАДЕРЖКИ ВЫКЛЮЧЕНИЯ: 11 NS; ТИПИЧНОЕ ВРЕМЯ ЗАДЕРЖКИ ПРИ ВКЛЮЧЕНИИ: 7 NS; ШИРИНА: 1.35 MM; ВЕС ИЗДЕЛИЯ: 6 MG</t>
  </si>
  <si>
    <t>2N7002W-7-F</t>
  </si>
  <si>
    <t>МИКРОКОНТРОЛЛЕР, КАТЕГОРИЯ ПРОДУКТА: 32-БИТНЫЕ МИКРОКОНТРОЛЛЕРЫ; СЕРИЯ: TMS320F28035; ВИД МОНТАЖА: SMD/SMT; УПАКОВКА / БЛОК: TQFP-64; ЯДРО: C28X; РАЗМЕР ПРОГРАММНОЙ ПАМЯТИ: 64 KB; РАЗМЕР ОЗУ ДАННЫХ: 10 KB; ШИРИНА ШИНЫ ДАННЫХ: 32 BIT; РАЗРЕШЕНИЕ АЦП: 12 BIT; МАКСИМАЛЬНАЯ ТАКТОВАЯ ЧАСТОТА: 60 MHZ; КОЛИЧЕСТВО ВХОДОВ/ВЫХОДОВ: 33 I/O; НАПРЯЖЕНИЕ ПИТАНИЯ - МИН.: 1.71 V; НАПРЯЖЕНИЕ ПИТАНИЯ - МАКС.: 1.955 V; МИНИМАЛЬНАЯ РАБОЧАЯ ТЕМПЕРАТУРА: - 40 C; МАКСИМАЛЬНАЯ РАБОЧАЯ ТЕМПЕРАТУРА: + 125 C; УПАКОВКА: TRAY; НАПРЯЖЕНИЕ ПИТАНИЯ ДЛЯ АНАЛОГОВЫХ УСТРОЙСТВ: 3.3 V; РАЗРЕШЕНИЕ ЦАП: 10 BIT; ВХОДНОЕ/ВЫХОДНОЕ НАПРЯЖЕНИЕ: 3.3 V; ТИП ИНТЕРФЕЙСА: I2C, SPI, UART; ЧУВСТВИТЕЛЬНЫЙ К ВЛАЖНОСТИ: YES; КОЛИЧЕСТВО КАНАЛОВ АЦП: 16 CHANNEL; СЕРИЯ ПРОЦЕССОРА: PICCOLO; ПРОДУКТ: MCU; ТИП ПАМЯТИ ПРОГРАММ: FLASH; РАЗМЕР ФАБРИЧНОЙ УПАКОВКИ: 160; КОММЕРЧЕСКОЕ ОБОЗНАЧЕНИЕ: PICCOLO; КОНТРОЛЬНЫЕ ТАЙМЕРЫ: WATCHDOG TIMER; ДРУГИЕ НАЗВАНИЯ ТОВАРА №: TMS320F28035P1PAGS; ВЕС ИЗДЕЛИЯ: 249,100 MG</t>
  </si>
  <si>
    <t>ПРОГРАММИРУЕМАЯ ЛОГИЧЕСКАЯ ИНТЕГРАЛЬНАЯ СХЕМА, КАТЕГОРИЯ ПРОДУКТА: ПРОГРАММИРУЕМАЯ ПОЛЬЗОВАТЕЛЕМ ВЕНТИЛЬНАЯ МАТРИЦА В СИСТЕМЕ НА КРИСТАЛЛЕ; ОГРАНИЧЕНИЯ НА ДОСТАВКУ: ДЛЯ ОСУЩЕСТВЛЕНИЯ ЭКСПОРТА ДАННОГО ПРОДУКТА ИЗ США МОЖЕТ ПОНАДОБИТСЯ ДОПОЛНИТЕЛЬНАЯ ДОКУМЕНТАЦИЯ.; ВИД МОНТАЖА: SMD/SMT; УПАКОВКА / БЛОК: FCBGA-1156; ЯДРО: ARM CORTEX A53, ARM CORTEX R5, ARM MALI-400 MP2; КОЛИЧЕСТВО ЯДЕР: 7 CORE; МАКСИМАЛЬНАЯ ТАКТОВАЯ ЧАСТОТА: 600 MHZ, 667 MHZ, 1.5 GHZ; ПАМЯТЬ ДЛЯ КЭША КОМАНД L1 / ДАННЫХ: 2 X 32 KB, 4 X 32 KB; ПАМЯТЬ ДЛЯ КЭША КОМАНД L1 / ДАННЫХ: 2 X 32 KB, 4 X 32 KB; РАЗМЕР ПРОГРАММНОЙ ПАМЯТИ: -; РАЗМЕР ОЗУ ДАННЫХ: -; КОЛИЧЕСТВО ЛОГИЧЕСКИХ ЭЛЕМЕНТОВ: 599500 LE; КОЛИЧЕСТВО ВХОДОВ/ВЫХОДОВ: 352 I/O; РАБОЧЕЕ НАПРЯЖЕНИЕ ПИТАНИЯ: 0.85 V; МИНИМАЛЬНАЯ РАБОЧАЯ ТЕМПЕРАТУРА: - 40 C; МАКСИМАЛЬНАЯ РАБОЧАЯ ТЕМПЕРАТУРА: + 100 C; РАСПРЕДЕЛЕННОЕ ОЗУ: 8.8 MBIT; ВСТРОЕННАЯ БЛОЧНАЯ ПАМЯТЬ - EBR: 32.1 MBIT; ЧУВСТВИТЕЛЬНЫЙ К ВЛАЖНОСТИ: YES; КОЛИЧЕСТВО БЛОКОВ ЛОГИЧЕСКИХ МАССИВОВ (LAB): 34260 LAB; КОЛИЧЕСТВО ТРАНСИВЕРОВ: 24 TRANSCEIVER; СЕРИЯ: XCZU9EG; РАЗМЕР ФАБРИЧНОЙ УПАКОВКИ: 1; КОММЕРЧЕСКОЕ ОБОЗНАЧЕНИЕ: ZYNQ ULTRASCALE+; ВЕС ИЗДЕЛИЯ: 215,762 G</t>
  </si>
  <si>
    <t>XCZU9EG-2FFVB1156I</t>
  </si>
  <si>
    <t>МИКРОСХЕМА ДЛЯ УПРАВЛЕНИЯ ПИТАНИЕМ, КАТЕГОРИЯ ПРОДУКТА: ИМПУЛЬСНЫЕ РЕГУЛЯТОРЫ НАПРЯЖЕНИЯ; ВИД МОНТАЖА: SMD/SMT; УПАКОВКА / БЛОК: BGA-38; ТОПОЛОГИЯ: FLYBACK; ВЫХОДНОЕ НАПРЯЖЕНИЕ: 2.5 V TO 24 V; ВЫХОДНОЙ ТОК: 450 MA; КОЛИЧЕСТВО ВЫХОДОВ: 1 OUTPUT; ВХОДНОЕ НАПРЯЖЕНИЕ, МИН.: 2.8 V; ВХОДНОЕ НАПРЯЖЕНИЕ, МАКС.: 40 V; ТОК ПОКОЯ: 7 MA; МИНИМАЛЬНАЯ РАБОЧАЯ ТЕМПЕРАТУРА: - 40 C; МАКСИМАЛЬНАЯ РАБОЧАЯ ТЕМПЕРАТУРА: + 125 C; СЕРИЯ: LTM8067; УПАКОВКА: TRAY; СРЕДСТВА РАЗРАБОТКИ: DC2357A; НЕСТАБИЛЬНОСТЬ ВЫХОДНОЙ НАГРУЗКИ: 1 %; ЧУВСТВИТЕЛЬНЫЙ К ВЛАЖНОСТИ: YES; РАБОЧИЙ ТОК ИСТОЧНИКА ПИТАНИЯ: 7 MA; ОТКЛЮЧЕНИЕ: SHUTDOWN; РАЗМЕР ФАБРИЧНОЙ УПАКОВКИ: 168; ТИП: ISOLATED DC/DC CONVERTER; ВЕС ИЗДЕЛИЯ: 4,412 G</t>
  </si>
  <si>
    <t>LTM8067IY#PBF</t>
  </si>
  <si>
    <t>МИКРОСХЕМА ДЛЯ УПРАВЛЕНИЯ ПИТАНИЕМ, КАТЕГОРИЯ ПРОДУКТА: LDO РЕГУЛЯТОРЫ НАПРЯЖЕНИЯ; ВИД МОНТАЖА: SMD/SMT; УПАКОВКА / БЛОК: SOT-23-5; ВЫХОДНОЕ НАПРЯЖЕНИЕ: 3.3 V; ВЫХОДНОЙ ТОК: 150 MA; КОЛИЧЕСТВО ВЫХОДОВ: 1 OUTPUT; ПОЛЯРНОСТЬ: POSITIVE; ТОК ПОКОЯ: 100 UA; ВХОДНОЕ НАПРЯЖЕНИЕ (МАКС.): 10 V; ВХОДНОЕ НАПРЯЖЕНИЕ МИН.: 2.7 V; ТИП ВЫХОДА: FIXED; МИНИМАЛЬНАЯ РАБОЧАЯ ТЕМПЕРАТУРА: - 40 C; МАКСИМАЛЬНАЯ РАБОЧАЯ ТЕМПЕРАТУРА: + 125 C; НАПРЯЖЕНИЕ ОТПУСКАНИЯ: 375 MV; СЕРИЯ: TPS76333; УПАКОВКА: REEL; УПАКОВКА: CUT TAPE; УПАКОВКА: MOUSEREEL; НАПРЯЖЕНИЕ ОТПУСКАНИЯ - МАКС.: 500 MV; ВЫСОТА: 1.15 MM; IB - ВХОДНОЙ ТОК СМЕЩЕНИЯ: 85 UA; ДЛИНА: 2.9 MM; НЕСТАБИЛЬНОСТЬ ВЫХОДНОГО НАПРЯЖЕНИЯ ИЛИ ТОКА: 0.07 % / V; РАБОЧИЙ ТОК ИСТОЧНИКА ПИТАНИЯ: 80 UA; ДИАПАЗОН РАБОЧИХ ТЕМПЕРАТУР: - 4; ДИАПАЗОН ВЫХОДНОГО НАПРЯЖЕНИЯ: -; PD - РАССЕИВАНИЕ МОЩНОСТИ: 0.555 W; РАЗМЕР ФАБРИЧНОЙ УПАКОВКИ: 3000; ТОЧНОСТЬ РЕГУЛИРОВАНИЯ НАПРЯЖЕНИЯ: 3 %; ШИРИНА: 1.6 MM; ВЕС ИЗДЕЛИЯ: 39 MG</t>
  </si>
  <si>
    <t>TPS76333DBVR</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</si>
  <si>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12 V; КОЛИЧЕСТВО КАНАЛОВ: 2 CHANNEL; ТИП ВЫВОДОВ: SMD/SMT; УПАКОВКА / БЛОК: SOT-23-3; НАПРЯЖЕНИЕ ПРОБОЯ: 15.8 V; НАПРЯЖЕНИЕ ФИКСАЦИИ: 37 V; PPPM - ПИКОВОЕ РАССЕИВАНИЕ МОЩНОСТИ: 200 W; VЕСР - НАПРЯЖЕНИЕ ЭЛЕКТРОСТАТИЧЕСКОГО РАЗРЯДА ПРИ КОНТАКТЕ: 8 KV; VЕСР - НАПРЯЖЕНИЕ ЭЛЕКТРОСТАТИЧЕСКОГО РАЗРЯДА ПРИ ВОЗДУШНОМ ЗАЗОРЕ: 15 KV; CD - ЕМКОСТЬ ДИОДА: 19 PF; IПИ - ПИКОВЫЙ ИМПУЛЬСНЫЙ ТОК: 5 A; МИНИМАЛЬНАЯ РАБОЧАЯ ТЕМПЕРАТУРА: - 65 C; МАКСИМАЛЬНАЯ РАБОЧАЯ ТЕМПЕРАТУРА: + 150 C; СЕРИЯ: PESDXL2BT; КВАЛИФИКАЦИЯ: AEC-Q101; УПАКОВКА: REEL; УПАКОВКА: CUT TAPE; УПАКОВКА: MOUSEREEL; РАЗМЕР ФАБРИЧНОЙ УПАКОВКИ: 3000; ДРУГИЕ НАЗВАНИЯ ТОВАРА №: 934058865215; ВЕС ИЗДЕЛИЯ: 8 MG</t>
  </si>
  <si>
    <t>PESD12VL2BT,215</t>
  </si>
  <si>
    <t>ОПТИЧЕСКИ РАЗВЯЗАННЫЙ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</si>
  <si>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130 MA; НОМИНАЛЬНОЕ НАПРЯЖЕНИЕ НАГРУЗКИ: 350 VAC, 350 VDC; КОНФИГУРАЦИЯ КОНТАКТОВ РЕЛЕ: 1 FORM A (SPST-NO);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AQY21XEH; ФОРМА КОНТАКТА: SPST (1 FORM A); СПОСОБ ИЗОЛЯЦИИ ВХОДА ОТ ВЫХОДА: OPTOCOUPLER; НАПРЯЖЕНИЕ ИЗОЛЯЦИИ: 5 KV; ЧУВСТВИТЕЛЬНЫЙ К ВЛАЖНОСТИ: YES; ПРОДУКТ: SOLID STATE RELAYS; РАЗМЕР ФАБРИЧНОЙ УПАКОВКИ: 100; ТИП ВЫВОДОВ: SMD/SMT; КОММЕРЧЕСКОЕ ОБОЗНАЧЕНИЕ: PHOTOMOS; ТИП: CONTROLLER; ВЕС ИЗДЕЛИЯ: 1,011 G</t>
  </si>
  <si>
    <t>ДИСПЛЕЙНАЯ ПАНЕЛЬ С ДРАЙВЕРОМ И КОНТРОЛЛЕРОМ</t>
  </si>
  <si>
    <t>ДИСПЛЕЙНАЯ ПАНЕЛЬ С ДРАЙВЕРОМ И КОНТРОЛЛЕРОМ, РАЗМЕР 6,4 ", РАЗРЕШЕНИЕ 1024*768 ТОЧЕК, ТИП ПОДСВЕТКИ LED, ТИП ДИСПЛЕЯ LTPS TFT, ИНТЕРФЕЙС LVDS 20 PIN, НАПРЯЖЕНИЕ ПИТАНИЯ 3,3 В,</t>
  </si>
  <si>
    <t>TX16D201VM0BAB</t>
  </si>
  <si>
    <t>JDI</t>
  </si>
  <si>
    <t>МИНИАТЮРНЫЙ ЭЛЕКТРОННЫЙ КОМПОНЕНТ: ЭЛЕМЕНТ ПИТАНИЯ - СТАТИЧЕСКИЙ ПРЕОБРАЗОВАТЕЛЬ ПОСТОЯННОГО ТОКА В ПОСТОЯННЫЙ.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</si>
  <si>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ПРОДУКТА:ПРЕОБРАЗОВАТЕЛИ ПОСТОЯННОГО ТОКА В ПОСТОЯННЫЙ С ИЗОЛЯЦИЕЙ, КОЛИЧЕСТВО ВЫХОДОВ:2 OUTPUT, ВЫХОДНАЯ МОЩНОСТЬ:6 W, ВХОДНОЕ НАПРЯЖЕНИЕ:18 V TO 36 V, ВЫХОДНОЕ НАПРЯЖЕНИЕ-КАНАЛ 1:12 V, ВЫХОДНОЙ ТОК-КАНАЛ 1:250 MA, ВЫХОДНОЕ НАПРЯЖЕНИЕ-КАНАЛ 2:- 12 V, ВЫХОДНОЙ ТОК-КАНАЛ 2:250 MA, НАПРЯЖЕНИЕ ИЗОЛЯЦИИ:1.5 KV, МИНИМАЛЬНАЯ РАБОЧАЯ ТЕМПЕРАТУРА:- 40 C, МАКСИМАЛЬНАЯ РАБОЧАЯ ТЕМПЕРАТУРА:+ 85 C, ВИД МОНТАЖА:THROUGH HOLE, ДЛИНА:1.25 IN, ШИРИНА:0.8 IN, ВЫСОТА:0.4 IN, ПРОДУКТ:ISOLATED, СЕРИЯ:TEN 5, ДИАПАЗОН РАБОЧИХ ТЕМПЕРАТУР:- 40 C TO + 85 C , УПАКОВКА:TUBE , РАЗМЕР УПАКОВКИ / КОНТЕЙНЕРА:DIP-24 , ТОРГОВАЯ МАРКА:TRACO POWER , ТИП ПРОДУКТА:ISOLATED DC-DC CONVERTERS , РАЗМЕР ФАБРИЧНОЙ УПАКОВКИ:10 , ПОДКАТЕГОРИЯ:DC-DC CONVERTER , ВЕС ИЗДЕЛИЯ:17 G</t>
  </si>
  <si>
    <t>TEN 5-2422</t>
  </si>
  <si>
    <t>РАЗЪЕМ НА ПЛАТУ, КАТЕГОРИЯ ПРОДУКТА: МЕЖПЛАТНЫЕ И ПРОМЕЖУТОЧНЫЕ СОЕДИНИТЕЛИ; ПРОДУКТ: SOCKETS; КОЛИЧЕСТВО ПОЗИЦИЙ: 80 POSITION; ШАГ: 1 MM; КОЛИЧЕСТВО РЯДОВ: 2 ROW; ТИП ВЫВОДОВ: SOLDER; УГОЛ МОНТАЖА: STRAIGHT; НОМИНАЛЬНЫЙ ТОК: 2.9 A; НОМИНАЛЬНОЕ НАПРЯЖЕНИЕ: 310 VAC; МИНИМАЛЬНАЯ РАБОЧАЯ ТЕМПЕРАТУРА: - 55 C; МАКСИМАЛЬНАЯ РАБОЧАЯ ТЕМПЕРАТУРА: + 125 C; ПОКРЫТИЕ КОНТАКТА: GOLD; МАТЕРИАЛ КОНТАКТА: BERYLLIUM COPPER; МАТЕРИАЛ КОРПУСА: LIQUID CRYSTAL POLYMER (LCP); СЕРИЯ: MLE; УПАКОВКА: TUBE; ПРИМЕНЕНИЕ: IDEAL PASS THROUGH; ВИД МОНТАЖА: MOUNTING PEG; РАЗМЕР ФАБРИЧНОЙ УПАКОВКИ: 14; КОММЕРЧЕСКОЕ ОБОЗНАЧЕНИЕ: TIGER BEAM</t>
  </si>
  <si>
    <t>MLE-140-01-G-DV-A</t>
  </si>
  <si>
    <t>РАЗЪЕМ НА ПЛАТУ, КАТЕГОРИЯ ПРОДУКТА: ПРОВОДНЫЕ КЛЕММЫ И ЗАЖИМЫ; ПРОДУКТ: HEADERS; ТИП: PLUG; КОЛИЧЕСТВО ПОЗИЦИЙ: 3 POSITION; ШАГ: 3.96 MM; КОЛИЧЕСТВО РЯДОВ: 1 ROW; ТИП ВЫВОДОВ: SOLDER PIN; УГОЛ МОНТАЖА: STRAIGHT; ТИП КОНТАКТА: PIN (MALE); ПОКРЫТИЕ КОНТАКТА: GOLD; ДЛИНА КОНЕЧНОГО ЗАЖИМА: 3.18 MM; СЕРИЯ: MTA-156; КОММЕРЧЕСКОЕ ОБОЗНАЧЕНИЕ: MTA; ПРИМЕНЕНИЕ: WIRE-TO-BOARD; МИНИМАЛЬНАЯ РАБОЧАЯ ТЕМПЕРАТУРА: - 55 C; МАКСИМАЛЬНАЯ РАБОЧАЯ ТЕМПЕРАТУРА: + 105 C; МАТЕРИАЛ КОНТАКТА: COPPER ALLOY; НОМИНАЛЬНЫЙ ТОК: 7 A; КЛАСС ОГНЕОПАСНОСТИ: UL 94 V-0; ЦВЕТ КОЖУХА: NATURAL; МАТЕРИАЛ КОРПУСА: POLYESTER; ТИП ФИКСАЦИИ: FRICTION LOCK; РАЗМЕР ФАБРИЧНОЙ УПАКОВКИ: 1000; НОМИНАЛЬНОЕ НАПРЯЖЕНИЕ: 600 V; ВЕС ИЗДЕЛИЯ: 830 MG</t>
  </si>
  <si>
    <t>РАЗЪЕМ НА ПЛАТУ, КАТЕГОРИЯ ПРОДУКТА: СОЕДИНИТЕЛИ С ВЫСОКОЙ ПЛОТНОСТЬЮ КОНТАКТОВ D-SUB; КОЛИЧЕСТВО ПОЗИЦИЙ: 44 POSITION; КОЛИЧЕСТВО РЯДОВ: 3 ROW; ТИП РАЗЪЁМА: FEMALE; ТИП ВЫВОДОВ: THROUGH HOLE; УГОЛ МОНТАЖА: STRAIGHT; ПОКРЫТИЕ КОНТАКТА: GOLD; НОМИНАЛЬНЫЙ ТОК: 2.5 A; УПАКОВКА: TRAY; ОТФИЛЬТРОВАННЫЙ: UNFILTERED; МАКСИМАЛЬНАЯ РАБОЧАЯ ТЕМПЕРАТУРА: + 105 C; МИНИМАЛЬНАЯ РАБОЧАЯ ТЕМПЕРАТУРА: - 55 C; ПОКРЫТИЕ ОБОЛОЧКИ: NICKEL; РАЗМЕР ОБОЛОЧКИ: B; РАЗМЕР ФАБРИЧНОЙ УПАКОВКИ: 50; НОМИНАЛЬНОЕ НАПРЯЖЕНИЕ: 250 V; ВЕС ИЗДЕЛИЯ: 17,013 G</t>
  </si>
  <si>
    <t>10090929-S444XLF</t>
  </si>
  <si>
    <t>РАДИОЧАСТОТНЫЙ СОЕДИНИТЕЛЬ, КАТЕГОРИЯ ПРОДУКТА: РЧ СОЕДИНИТЕЛИ / КОАКСИАЛЬНЫЕ СОЕДИНИТЕЛИ; ПРОДУКТ: PCB CONNECTORS; ПОСЛЕДОВАТЕЛЬНОСТЬ РАДИОЧАСТОТ: SMA; ТИП РАЗЪЁМА: JACK (SOCKET); ИМПЕДАНС: 50 OHMS; МАКСИМАЛЬНАЯ ЧАСТОТА: 12.4 GHZ; ТИП ВЫВОДОВ: SOLDER PIN; ОРИЕНТАЦИЯ: RIGHT ANGLE; ВИД МОНТАЖА: -; ОТДЕЛКА КОРПУСА: GOLD; МАТЕРИАЛ КОРПУСА: BRASS; МАТЕРИАЛ КОНТАКТА: BERYLLIUM COPPER; ПОКРЫТИЕ КОНТАКТА: GOLD; КОНЦЕВАЯ ЗАДЕЛКА КОНТАКТОВ: SOLDER; СОЕДИНИТЕЛЬНЫЙ МЕХАНИЗМ: THREADED; ИЗОЛЯЦИЯ: NON-ISOLATED; СОПРЯЖЁННЫЕ ЦИКЛЫ: 500; МАКСИМАЛЬНАЯ РАБОЧАЯ ТЕМПЕРАТУРА: + 165 C; МИНИМАЛЬНАЯ РАБОЧАЯ ТЕМПЕРАТУРА: - 65 C; РАЗМЕР ФАБРИЧНОЙ УПАКОВКИ: 1; ВЕС ИЗДЕЛИЯ: 9 G</t>
  </si>
  <si>
    <t>132203-16</t>
  </si>
  <si>
    <t>КАТУШКА ПОСТОЯННОЙ ИНДУКТИВНОСТИ, КАТЕГОРИЯ ПРОДУКТА: КАТУШКИ ПОСТОЯННОЙ ИНДУКТИВНОСТИ; ПРОДУКТ: POWER INDUCTORS; ТИП: WIREWOUND; ТИП ВЫВОДОВ: SMD/SMT; ЭКРАНИРОВАНИЕ: SHIELDED; ИНДУКТИВНОСТЬ: 100 UH; ДОПУСТИМОЕ ОТКЛОНЕНИЕ: 20 %; МАКСИМАЛЬНЫЙ ПОСТОЯННЫЙ ТОК: 1.96 A; МАКСИМАЛЬНОЕ СОПРОТИВЛЕНИЕ ПОСТОЯННОМУ ТОКУ: 163 MOHMS; ТОК НАСЫЩЕНИЯ: 3.64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ТИП ЯДРА: DRUM; РАЗМЕР ФАБРИЧНОЙ УПАКОВКИ: 350; ПОДКАТЕГОРИЯ: INDUCTORS, CHOKES &amp; COILS</t>
  </si>
  <si>
    <t>DR127-101-R</t>
  </si>
  <si>
    <t>РЕЗИСТОР ТОНКОПЛЕНОЧНЫЙ ДЛЯ ПОВЕРХНОСТНОГО МОНТАЖА, КАТЕГОРИЯ ПРОДУКТА: ТОНКОПЛЕНОЧНЫЕ РЕЗИСТОРЫ – ДЛЯ ПОВЕРХНОСТНОГО МОНТАЖА; СЕРИЯ: RN73; СОПРОТИВЛЕНИЕ: 10 KOHMS; ДОПУСТИМОЕ ОТКЛОНЕНИЕ: 0.1 %; ТЕМПЕРАТУРНЫЙ КОЭФФИЦИЕНТ: 10 PPM / C; КОРПУС - ДЮЙМЫ: 0805;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CUT TAPE; ОСОБЕННОСТИ: -; ВЫСОТА: 0.55 MM; ДЛИНА: 2 MM; ВИД МОНТАЖА: PCB MOUNT; ДИАПАЗОН РАБОЧИХ ТЕМПЕРАТУР: - 55 C TO + 155 C; ПРОДУКТ: PRECISION RESISTORS THIN FILM SMD; РАЗМЕР ФАБРИЧНОЙ УПАКОВКИ: 250; ТЕХНОЛОГИЯ: THIN FILM; ТИП ВЫВОДОВ: SMD/SMT; ТИП: SMD HIGH POWER PRECISION RESISTOR; ШИРИНА: 1.25 MM; ДРУГИЕ НАЗВАНИЯ ТОВАРА №: 1676153-1; ВЕС ИЗДЕЛИЯ: 5,500 MG</t>
  </si>
  <si>
    <t>RN73C2A10KBTG</t>
  </si>
  <si>
    <t>РЕЗИСТОР ТОНКОПЛЕНОЧНЫЙ ДЛЯ ПОВЕРХНОСТНОГО МОНТАЖА, КАТЕГОРИЯ ПРОДУКТА: ТОНКОПЛЕНОЧНЫЕ РЕЗИСТОРЫ – ДЛЯ ПОВЕРХНОСТНОГО МОНТАЖА; СЕРИЯ: RN73; СОПРОТИВЛЕНИЕ: 249 OHMS; ДОПУСТИМОЕ ОТКЛОНЕНИЕ: 0.1 %; ТЕМПЕРАТУРНЫЙ КОЭФФИЦИЕНТ: 10 PPM / C; КОРПУС - ДЮЙМЫ: 0805;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REEL; УПАКОВКА: CUT TAPE; УПАКОВКА: MOUSEREEL; ОСОБЕННОСТИ: -; ВЫСОТА: 0.55 MM; ДЛИНА: 2 MM; ВИД МОНТАЖА: PCB MOUNT; ДИАПАЗОН РАБОЧИХ ТЕМПЕРАТУР: - 55 C TO + 155 C; ПРОДУКТ: PRECISION RESISTORS THIN FILM SMD; РАЗМЕР ФАБРИЧНОЙ УПАКОВКИ: 1000; ТЕХНОЛОГИЯ: THIN FILM; ТИП ВЫВОДОВ: SMD/SMT; ТИП: SMD HIGH POWER PRECISION RESISTOR; ШИРИНА: 1.25 MM; ДРУГИЕ НАЗВАНИЯ ТОВАРА №: 1676264-2; ВЕС ИЗДЕЛИЯ: 5,500 MG</t>
  </si>
  <si>
    <t>RN73C2A249RBTDF</t>
  </si>
  <si>
    <t>РЕЗИСТОР ТОНКОПЛЕНОЧНЫЙ ДЛЯ ПОВЕРХНОСТНОГО МОНТАЖА, КАТЕГОРИЯ ПРОДУКТА: ТОНКОПЛЕНОЧНЫЕ РЕЗИСТОРЫ – ДЛЯ ПОВЕРХНОСТНОГО МОНТАЖА; СЕРИЯ: RN73; СОПРОТИВЛЕНИЕ: 30.1 KOHMS; ДОПУСТИМОЕ ОТКЛОНЕНИЕ: 0.1 %; ТЕМПЕРАТУРНЫЙ КОЭФФИЦИЕНТ: 10 PPM / C; КОРПУС - ДЮЙМЫ: 0805; КОРПУС - ММ: 2012; МИНИМАЛЬНАЯ РАБОЧАЯ ТЕМПЕРАТУРА: - 55 C; МАКСИМАЛЬНАЯ РАБОЧАЯ ТЕМПЕРАТУРА: + 155 C; НОМИНАЛЬНАЯ МОЩНОСТЬ: 100 MW (1/10 W); НОМИНАЛЬНОЕ НАПРЯЖЕНИЕ: 200 V; УПАКОВКА: REEL; УПАКОВКА: CUT TAPE; УПАКОВКА: MOUSEREEL; ОСОБЕННОСТИ: -; ВЫСОТА: 0.55 MM; ДЛИНА: 2 MM; ВИД МОНТАЖА: PCB MOUNT; ДИАПАЗОН РАБОЧИХ ТЕМПЕРАТУР: - 55 C TO + 155 C; ПРОДУКТ: PRECISION RESISTORS THIN FILM SMD; РАЗМЕР ФАБРИЧНОЙ УПАКОВКИ: 1000; ТЕХНОЛОГИЯ: THIN FILM; ТИП ВЫВОДОВ: SMD/SMT; ТИП: SMD HIGH POWER PRECISION RESISTOR; ШИРИНА: 1.25 MM; ДРУГИЕ НАЗВАНИЯ ТОВАРА №: 1676300-2; ВЕС ИЗДЕЛИЯ: 5,500 MG</t>
  </si>
  <si>
    <t>RN73C2A30K1BTDF</t>
  </si>
  <si>
    <t>ТЕРМОУСАДОЧНАЯ ТРУБКА НА КАБЕЛЬ</t>
  </si>
  <si>
    <t>ТЕРМОУСАДОЧНАЯ ТРУБКА НА КАБЕЛЬ, КАТЕГОРИЯ ПРОДУКТА: ТЕРМОУСАДОЧНЫЕ ХВОСТОВИКИ И ТОРЦЕВЫЕ ЗАГЛУШКИ ДЛЯ КАБЕЛЕЙ; ТИП: TRANSITION, T-SHAPED; МАТЕРИАЛ: ELASTOMER, FLUID RESISTANT MODIFIED; ДЛИНА: 58.7 MM; КОЛИЧЕСТВО ВЫХОДОВ: 1 IN, 2 OUT; СЕМЕЙСТВО: 301A0; ОСОБЕННОСТИ: HIGH PERFORMANCE PRE-COATED ADHESIVE; СПОСОБ МОНТАЖА: CABLE; СЕРИЯ: 301A0; РАЗМЕР: 22; РАЗМЕР ФАБРИЧНОЙ УПАКОВКИ: 1; ПРИМЕНЕНИЕ: GENERAL PURPOSE, MILITARY; ДРУГИЕ НАЗВАНИЯ ТОВАРА №: 879709-000; ВЕС ИЗДЕЛИЯ: 9,109 G</t>
  </si>
  <si>
    <t>301A022-25/86-0</t>
  </si>
  <si>
    <t>ТРАНЗИСТОР МОП 375 ВТ</t>
  </si>
  <si>
    <t>ТРАНЗИСТОР МОП 375 ВТ, 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60 V; ID - НЕПРЕРЫВНЫЙ ТОК УТЕЧКИ: 349 A; RDS ВКЛ - СОПРОТИВЛЕНИЕ СТОК-ИСТОК: 1.6 MOHMS; VGS - НАПРЯЖЕНИЕ ЗАТВОР-ИСТОК: - 20 V, + 20 V; VGS TH - ПОРОГОВОЕ НАПРЯЖЕНИЕ ЗАТВОР-ИСТОК : 1.4 V; QG - ЗАРЯД ЗАТВОРА: 108 NC; МИНИМАЛЬНАЯ РАБОЧАЯ ТЕМПЕРАТУРА: - 55 C; МАКСИМАЛЬНАЯ РАБОЧАЯ ТЕМПЕРАТУРА: + 175 C; PD - РАССЕИВАНИЕ МОЩНОСТИ: 375 W; КАНАЛЬНЫЙ РЕЖИМ: ENHANCEMENT; КОММЕРЧЕСКОЕ ОБОЗНАЧЕНИЕ: NEXFET; УПАКОВКА: TUBE; КОНФИГУРАЦИЯ: SINGLE; ВРЕМЯ СПАДА: 4 NS; КРУТИЗНА ХАРАКТЕРИСТИКИ ПРЯМОЙ ПЕРЕДАЧИ - МИН.: 312 S; ВЫСОТА: 16.51 MM; ДЛИНА: 10.67 MM; ВРЕМЯ НАРАСТАНИЯ: 5 NS; СЕРИЯ: CSD18536KCS; РАЗМЕР ФАБРИЧНОЙ УПАКОВКИ: 50; ТИП ТРАНЗИСТОРА: 1 N-CHANNEL; ТИПИЧНОЕ ВРЕМЯ ЗАДЕРЖКИ ВЫКЛЮЧЕНИЯ: 24 NS; ТИПИЧНОЕ ВРЕМЯ ЗАДЕРЖКИ ПРИ ВКЛЮЧЕНИИ: 11 NS; ШИРИНА: 4.7 MM; ВЕС ИЗДЕЛИЯ: 2 G</t>
  </si>
  <si>
    <t>ДИОД ШОТТКИ, ПОВТОРЯЮЩЕЕСЯ ПИКОВОЕ ОБРАТНОЕ НАПРЯЖЕНИЕ (НА КОНТАКТ) VRRM=1700 В; НЕПРЕРЫВНЫЙ ПРЯМОЙ ТОК (НА КОНТАКТ / НА УСТРОЙСТВО) ЕСЛИ TC=75 ГРАД ЦЕЛЬСИЯ И D=1 IF=84/168 А, РАССЕИВАЕМАЯ МОЩНОСТЬ (НА КОНТАКТ / НА УСТРОЙСТВО) PTCT =387/774 ВТ ВЕС ИЗДЕЛИЯ: 28 G</t>
  </si>
  <si>
    <t>GB2X50MPS17-227</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</si>
  <si>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560 UF; НОМИНАЛЬНОЕ НАПРЯЖЕНИЕ ПОСТОЯННОГО ТОКА: 400 VDC; ДОПУСТИМОЕ ОТКЛОНЕНИЕ: 20 %; ЭФФЕКТИВНОЕ ПОСЛЕДОВАТЕЛЬНОЕ СОПРОТИВЛЕНИЕ: 237 MOHMS; МИНИМАЛЬНАЯ РАБОЧАЯ ТЕМПЕРАТУРА: - 25 C; МАКСИМАЛЬНАЯ РАБОЧАЯ ТЕМПЕРАТУРА: + 105 C; КОЛИЧЕСТВО КОНТАКТОВ: 2 PIN; ДИАМЕТР: 35 MM; ДЛИНА: 45 MM; ШАГ ВЫВОДОВ: 10 MM; СРОК СЛУЖБЫ: 3000 HOUR; ПУЛЬСИРУЮЩИЙ ТОК: 2.35 A; СЕРИЯ: 381LR; УПАКОВКА: BULK; РАЗМЕР ФАБРИЧНОЙ УПАКОВКИ: 120; ДРУГИЕ НАЗВАНИЯ ТОВАРА №: EET-ED2G561EA; ВЕС ИЗДЕЛИЯ: 67 G</t>
  </si>
  <si>
    <t>381LR561M400A452</t>
  </si>
  <si>
    <t>ТРАНЗИСТОР БИПОЛЯРНЫЙ 600 ВТ</t>
  </si>
  <si>
    <t>ТРАНЗИСТОР БИПОЛЯРНЫЙ 600 ВТ, КАТЕГОРИЯ ПРОДУКТА: БИПОЛЯРНЫЕ ТРАНЗИСТОРЫ С ИЗОЛИРОВАННЫМ ЗАТВОРОМ (IGBT); ТЕХНОЛОГИЯ: SI; УПАКОВКА / БЛОК: SOT-227B-4; ВИД МОНТАЖА: SMD/SMT; КОНФИГУРАЦИЯ: SINGLE; НАПРЯЖЕНИЕ КОЛЛЕКТОР-ЭМИТТЕР (VCEO), МАКС.: 650 V; НАПРЯЖЕНИЕ НАСЫЩЕНИЯ КОЛЛЕКТОР-ЭМИТТЕР: 1.85 V; МАКСИМАЛЬНОЕ НАПРЯЖЕНИЕ ЗАТВОР-ЭМИТТЕР: 30 V; НЕПРЕРЫВНЫЙ КОЛЛЕКТОРНЫЙ ТОК ПРИ 25 C: 166 A; PD - РАССЕИВАНИЕ МОЩНОСТИ: 600 W; МИНИМАЛЬНАЯ РАБОЧАЯ ТЕМПЕРАТУРА: - 55 C; МАКСИМАЛЬНАЯ РАБОЧАЯ ТЕМПЕРАТУРА: + 175 C; СЕРИЯ: IXYN100N65; УПАКОВКА: TUBE; НЕПРЕРЫВНЫЙ ТОК КОЛЛЕКТОРА IC, МАКС.: 166 A; ТОК УТЕЧКИ ЗАТВОР-ЭМИТТЕР: 100 NA; РАЗМЕР ФАБРИЧНОЙ УПАКОВКИ: 10; КОММЕРЧЕСКОЕ ОБОЗНАЧЕНИЕ: XPT; ВЕС ИЗДЕЛИЯ: 30 G</t>
  </si>
  <si>
    <t>IXYN100N65C3H1</t>
  </si>
  <si>
    <t>РАЗЪЕМ НА ПЛАТУ, КАТЕГОРИЯ ПРОДУКТА: ПРОВОДНЫЕ КЛЕММЫ И ЗАЖИМЫ; ПРОДУКТ: HEADERS; ТИП: SHROUDED; КОЛИЧЕСТВО ПОЗИЦИЙ: 14 POSITION; ШАГ: 2 MM; КОЛИЧЕСТВО РЯДОВ: 2 ROW; ИНТЕРВАЛ МЕЖДУ РЯДАМИ: 2 MM; ВИД МОНТАЖА: THROUGH HOLE; ТИП ВЫВОДОВ: SOLDER PIN; УГОЛ МОНТАЖА: STRAIGHT; ТИП КОНТАКТА: PIN (MALE); ПОКРЫТИЕ КОНТАКТА: GOLD; СЕРИЯ: J-TEK;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POLYPHENYLENE SULFIDE (PPS); РАЗМЕР ФАБРИЧНОЙ УПАКОВКИ: 11; ВЕС ИЗДЕЛИЯ: 2,198 G</t>
  </si>
  <si>
    <t>M80-5401442</t>
  </si>
  <si>
    <t>РАЗЪЕМ НА ПЛАТУ, КАТЕГОРИЯ ПРОДУКТА: ПРОВОДНЫЕ КЛЕММЫ И ЗАЖИМЫ; ПРОДУКТ: HEADERS; КОЛИЧЕСТВО ПОЗИЦИЙ: 20 POSITION; ШАГ: 2 MM; КОЛИЧЕСТВО РЯДОВ: 2 ROW; ВИД МОНТАЖА: THROUGH HOLE; ТИП ВЫВОДОВ: SOLDER PIN; УГОЛ МОНТАЖА: STRAIGHT; ТИП КОНТАКТА: PIN (MALE); ПОКРЫТИЕ КОНТАКТА: GOLD; СЕРИЯ: J-TEK;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POLYPHENYLENE SULFIDE (PPS); РАЗМЕР ФАБРИЧНОЙ УПАКОВКИ: 8; НОМИНАЛЬНОЕ НАПРЯЖЕНИЕ: 120 V; ВЕС ИЗДЕЛИЯ: 2,467 G</t>
  </si>
  <si>
    <t>M80-5402042</t>
  </si>
  <si>
    <t>ТОЛСТОПЛЕНОЧНЫЙ РЕЗИСТОР ПОВЕРХНОСТНОГО МОНТАЖА, КАТЕГОРИЯ ПРОДУКТА: ТОЛСТОПЛЕНОЧНЫЕ РЕЗИСТОРЫ – ДЛЯ ПОВЕРХНОСТНОГО МОНТАЖА; СЕРИЯ: CRGCQ; СОПРОТИВЛЕНИЕ: 33 KOHMS; НОМИНАЛЬНАЯ МОЩНОСТЬ: 500 MW (1/2 W); ДОПУСТИМОЕ ОТКЛОНЕНИЕ: 1 %; МИНИМАЛЬНАЯ РАБОЧАЯ ТЕМПЕРАТУРА: - 55 C; МАКСИМАЛЬНАЯ РАБОЧАЯ ТЕМПЕРАТУРА: + 125 C; НОМИНАЛЬНОЕ НАПРЯЖЕНИЕ: 200 V; КОРПУС - ДЮЙМЫ: 1210; КОРПУС - ММ: 3225; ПРИМЕНЕНИЕ: COMMERCIAL GRADE; ОСОБЕННОСТИ: -; УПАКОВКА: REEL; УПАКОВКА: CUT TAPE; ВЫСОТА: 0.55 MM; ДЛИНА: 3.1 MM; ВИД МОНТАЖА: PCB MOUNT; ПРОДУКТ: THICK FILM RESISTORS GENERAL PURPOSE; РАЗМЕР ФАБРИЧНОЙ УПАКОВКИ: 5000; ТЕХНОЛОГИЯ: THICK FILM; ТИП ВЫВОДОВ: SMD/SMT; ШИРИНА: 2.6 MM; ДРУГИЕ НАЗВАНИЯ ТОВАРА №: 4-2176345-3; ВЕС ИЗДЕЛИЯ: 16 MG</t>
  </si>
  <si>
    <t>CRGCQ1210F33K</t>
  </si>
  <si>
    <t>ТАНТАЛОВЫЙ КОНДЕНСАТОР, КАТЕГОРИЯ ПРОДУКТА: ТАНТАЛОВЫЕ КОНДЕНСАТОРЫ - ТВЕРДЫЕ, ДЛЯ ПОВЕРХНОСТНОГО МОНТАЖА; СЕРИЯ: T491; ЁМКОСТЬ: 10 UF; НОМИНАЛЬНОЕ НАПРЯЖЕНИЕ ПОСТОЯННОГО ТОКА: 25 VDC; ДОПУСТИМОЕ ОТКЛОНЕНИЕ: 10 %; ЭФФЕКТИВНОЕ ПОСЛЕДОВАТЕЛЬНОЕ СОПРОТИВЛЕНИЕ: 1 OHMS; КОРПУС - ДЮЙМЫ: 2917; КОРПУС - ММ: 7343; РЕГ. КОД ВЫСОТА: 2.8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2.5 UA; ДЛИНА: 7.3 MM; ПРОДУКТ: TANTALUM SOLID STANDARD GRADE - OTHER VARIOUS; ПУЛЬСИРУЮЩИЙ ТОК: 387 MA; РАЗМЕР ФАБРИЧНОЙ УПАКОВКИ: 500; ТИП: SMD / SMT; ШИРИНА: 4.3 MM; ДРУГИЕ НАЗВАНИЯ ТОВАРА №: T491D106K025ZT B45196E5106K409; ВЕС ИЗДЕЛИЯ: 446,840 MG</t>
  </si>
  <si>
    <t>T491D106K025AT</t>
  </si>
  <si>
    <t>ТАНТАЛОВЫЙ КОНДЕНСАТОР, КАТЕГОРИЯ ПРОДУКТА: ТАНТАЛОВЫЕ КОНДЕНСАТОРЫ - ТВЕРДЫЕ, ДЛЯ ПОВЕРХНОСТНОГО МОНТАЖА; СЕРИЯ: TAJ; ЁМКОСТЬ: 150 UF; НОМИНАЛЬНОЕ НАПРЯЖЕНИЕ ПОСТОЯННОГО ТОКА: 16 VDC; ДОПУСТИМОЕ ОТКЛОНЕНИЕ: 10 %; ЭФФЕКТИВНОЕ ПОСЛЕДОВАТЕЛЬНОЕ СОПРОТИВЛЕНИЕ: 300 MOHMS; КОРПУС - ДЮЙМЫ: 2917; КОРПУС - ММ: 7343; РЕГ. КОД ВЫСОТА: 4.3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8; ТОК УТЕЧКИ: 24 UA; ДЛИНА: 7.3 MM; ПРОДУКТ: TANTALUM SOLID STANDARD GRADE - OTHER VARIOUS; РАЗМЕР ФАБРИЧНОЙ УПАКОВКИ: 400; ТИП: GENERAL PURPOSE SMT CHIP TANTALUM CAPACITORS; ШИРИНА: 4.3 MM; ДРУГИЕ НАЗВАНИЯ ТОВАРА №: TAJE157K016R; ВЕС ИЗДЕЛИЯ: 400 MG</t>
  </si>
  <si>
    <t>TAJE157K016RNJ</t>
  </si>
  <si>
    <t>ТАНТАЛОВЫЙ КОНДЕНСАТОР, КАТЕГОРИЯ ПРОДУКТА: ТАНТАЛОВЫЕ КОНДЕНСАТОРЫ - ТВЕРДЫЕ, ДЛЯ ПОВЕРХНОСТНОГО МОНТАЖА; СЕРИЯ: 293D; ЁМКОСТЬ: 47 UF; НОМИНАЛЬНОЕ НАПРЯЖЕНИЕ ПОСТОЯННОГО ТОКА: 25 VDC; ДОПУСТИМОЕ ОТКЛОНЕНИЕ: 10 %; ЭФФЕКТИВНОЕ ПОСЛЕДОВАТЕЛЬНОЕ СОПРОТИВЛЕНИЕ: 600 MOHMS; КОРПУС - ДЮЙМЫ: 2917; КОРПУС - ММ: 7343; РЕГ. КОД ВЫСОТА: 4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11.8 µA; ДЛИНА: 7.3 MM; ПРОДУКТ: TANTALUM SOLID STANDARD GRADE - OTHER VARIOUS; ПУЛЬСИРУЮЩИЙ ТОК: 0.52 A; РАЗМЕР ФАБРИЧНОЙ УПАКОВКИ: 400; ТИП: MOLDED; ШИРИНА: 4.3 MM; ВЕС ИЗДЕЛИЯ: 400 MG</t>
  </si>
  <si>
    <t>293D476X9025E2TE3</t>
  </si>
  <si>
    <t>РАЗЪЕМ НА КАБЕЛЬ 14 В</t>
  </si>
  <si>
    <t>РАЗЪЕМ НА КАБЕЛЬ 14 В, КАТЕГОРИЯ ПРОДУКТА: АВТОМОБИЛЬНЫЕ РАЗЪЕМЫ; ПРОДУКТ: HEADERS; ТИП ПРИНАДЛЕЖНОСТЕЙ: -; КОЛИЧЕСТВО ПОЗИЦИЙ: 48 POSITION; ШАГ: 2.5 MM, 3.5 MM, 3.7 MM; ТИП РАЗЪЁМА: PIN (MALE); ВИД МОНТАЖА: SMD/SMT; ТИП ВЫВОДОВ: SOLDER PIN; ПОКРЫТИЕ КОНТАКТА: TIN; СЕРИЯ: 36638; УПАКОВКА: TRAY; ПРИМЕНЕНИЕ: AUTOMOTIVE, POWER; ЦВЕТ: BLACK; МАТЕРИАЛ КОНТАКТА: BRASS; НОМИНАЛЬНЫЙ ТОК: 6 A; ОСОБЕННОСТИ: 1 PORT; МАТЕРИАЛ КОРПУСА: POLYESTER; МАТЕРИАЛ: POLYESTER; МАКСИМАЛЬНАЯ РАБОЧАЯ ТЕМПЕРАТУРА: + 100 C; МИНИМАЛЬНАЯ РАБОЧАЯ ТЕМПЕРАТУРА: - 40 C; УГОЛ МОНТАЖА: RIGHT ANGLE; КОЛИЧЕСТВО РЯДОВ: 4 ROW; РАЗМЕР ФАБРИЧНОЙ УПАКОВКИ: 125; КОММЕРЧЕСКОЕ ОБОЗНАЧЕНИЕ: CMC; ТИП: CMC HEADER; НОМИНАЛЬНОЕ НАПРЯЖЕНИЕ: 14 VDC; ДРУГИЕ НАЗВАНИЯ ТОВАРА №: 0366380003; ВЕС ИЗДЕЛИЯ: 97,580 G</t>
  </si>
  <si>
    <t>36638-0003</t>
  </si>
  <si>
    <t>МИКРОСХЕМА ТЕМПЕРАТУРНЫЙ ДАТЧИК, РАБОЧАЯ ТЕМПЕРАТУРА: -200 ГРАД +600 ГРАД, НОМИНАЛЬНОЕ СОПРОТИВЛЕНИЕ 1 КОМ ПРИ 0 ГРАД, РАЗМЕРЫ 5.0 ММ X 2.0 ММ X 0.65 / 1.3 ММ</t>
  </si>
  <si>
    <t>P1K0.520.6W.A.010</t>
  </si>
  <si>
    <t>INNOVATIVE</t>
  </si>
  <si>
    <t>КОНДЕНСАТОР ПЛЕНОЧНЫЙ, КАТЕГОРИЯ ПРОДУКТА: ПЛЕНОЧНЫЕ КОНДЕНСАТОРЫ; СЕРИЯ: B3267XP; ТИП ВЫВОДОВ: RADIAL; ПРОДУКТ: POWER FACTOR CORRECTION FILM CAPACITORS; ДИЭЛЕКТРИЧЕСКИЙ: POLYPROPYLENE (PP); ЁМКОСТЬ: 1.5 UF; НОМИНАЛЬНОЕ НАПРЯЖЕНИЕ ПОСТОЯННОГО ТОКА: 520 VDC; НОМИНАЛЬНОЕ НАПРЯЖЕНИЕ ПЕРЕМЕННОГО ТОКА: 200 VAC; ДОПУСТИМОЕ ОТКЛОНЕНИЕ: 5 %; КОЛИЧЕСТВО КОНТАКТОВ: 2 PIN; ШАГ ВЫВОДОВ: 15 MM; ИСПОЛНЕНИЕ ВЫВОДОВ: STRAIGHT; МИНИМАЛЬНАЯ РАБОЧАЯ ТЕМПЕРАТУРА: - 55 C; МАКСИМАЛЬНАЯ РАБОЧАЯ ТЕМПЕРАТУРА: + 125 C; ДЛИНА: 18 MM; ШИРИНА: 11 MM; ВЫСОТА: 18.5 MM; КВАЛИФИКАЦИЯ: AEC-Q200; УПАКОВКА: BULK; ЕМКОСТЬ - НФ: 1500 NF; РАЗМЕР ФАБРИЧНОЙ УПАКОВКИ: 300; ДРУГИЕ НАЗВАНИЯ ТОВАРА №: B32672P5155J B32672P5155J</t>
  </si>
  <si>
    <t>B32672P5155J000</t>
  </si>
  <si>
    <t>КОНДЕНСАТОР ПЛЕНОЧНЫЙ, КАТЕГОРИЯ ПРОДУКТА: ПЛЕНОЧНЫЕ КОНДЕНСАТОРЫ; СЕРИЯ: ECW-FE; ТИП ВЫВОДОВ: RADIAL; ПРОДУКТ: GENERAL FILM CAPACITORS; ДИЭЛЕКТРИЧЕСКИЙ: POLYPROPYLENE (PP); ЁМКОСТЬ: 1 UF; НОМИНАЛЬНОЕ НАПРЯЖЕНИЕ ПОСТОЯННОГО ТОКА: 450 VDC; ДОПУСТИМОЕ ОТКЛОНЕНИЕ: 10 %; КОЛИЧЕСТВО КОНТАКТОВ: 2 PIN; ШАГ ВЫВОДОВ: 15 MM; ИСПОЛНЕНИЕ ВЫВОДОВ: STRAIGHT; МИНИМАЛЬНАЯ РАБОЧАЯ ТЕМПЕРАТУРА: - 40 C; МАКСИМАЛЬНАЯ РАБОЧАЯ ТЕМПЕРАТУРА: + 105 C; ДЛИНА: 17.5 MM; ШИРИНА: 7 MM; ВЫСОТА: 12.5 MM; УПАКОВКА: BULK; ЕМКОСТЬ - НФ: 1000 NF; ДИАМЕТР: -; ДИАМЕТР КАБЕЛЯ: 0.8 MM; РАЗМЕР ФАБРИЧНОЙ УПАКОВКИ: 100; ТИП: METALLIZED POLYPROPYLENE FILM CAPACITORS; ВЕС ИЗДЕЛИЯ: 2,300 G</t>
  </si>
  <si>
    <t>ECW-FE2W105K</t>
  </si>
  <si>
    <t>РАЗЪЕМ НА ПЛАТУ, ТИП МАМА, 13 КОНТАКТОВ, КРУГЛЫЙ, КОНТАКТЫ ПОД ПЙКУ, МАТЕРИАЛ КОНТАКТОВ МЕДЬ С ПОЗОЛОТОЙ, МАТЕРИАЛ КОРПУСА АЛЮМИНИЙ, ПРИСУТСВТУЕТ МОНТАЖНЫЙ ФЛАНЕЦ</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</si>
  <si>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FK-V; ПРОДУКТ: HIGH TEMP ELECTROLYTIC CAPACITORS; ЁМКОСТЬ: 100 UF; НОМИНАЛЬНОЕ НАПРЯЖЕНИЕ ПОСТОЯННОГО ТОКА: 35 VDC; ДОПУСТИМОЕ ОТКЛОНЕНИЕ: 20 %; ЭФФЕКТИВНОЕ ПОСЛЕДОВАТЕЛЬНОЕ СОПРОТИВЛЕНИЕ: 160 MOHMS; МИНИМАЛЬНАЯ РАБОЧАЯ ТЕМПЕРАТУРА: - 55 C; МАКСИМАЛЬНАЯ РАБОЧАЯ ТЕМПЕРАТУРА: + 105 C; ДИАМЕТР: 8 MM; ДЛИНА: 10.2 MM; ВЫСОТА: 10.2 MM; СРОК СЛУЖБЫ: 2000 HOUR; ПУЛЬСИРУЮЩИЙ ТОК: 600 MA; КВАЛИФИКАЦИЯ: AEC-Q200; РАЗМЕР ФАБРИЧНОЙ УПАКОВКИ:500; ТИП ВЫВОДОВ: SMD/SMT; ТИП: ALUMINUM ELECTROLYTIC CAPACITORS/MEDIUM-SIZE; ВЕС ИЗДЕЛИЯ: 880 MG</t>
  </si>
  <si>
    <t>EEE-FK1V101P</t>
  </si>
  <si>
    <t>РЕЗИСТОР ПРОВОЛОЧНЫЙ, КАТЕГОРИЯ ПРОДУКТА: РЕЗИСТОРЫ С ПРОВОЛОЧНОЙ ОБМОТКОЙ – МОНТАЖ НА КОРПУСЕ; СЕРИЯ: RH; СОПРОТИВЛЕНИЕ: 100 OHMS; НОМИНАЛЬНАЯ МОЩНОСТЬ: 50 W; ДОПУСТИМОЕ ОТКЛОНЕНИЕ: 1 %; ТЕМПЕРАТУРНЫЙ КОЭФФИЦИЕНТ: 20 PPM / C; МИНИМАЛЬНАЯ РАБОЧАЯ ТЕМПЕРАТУРА: - 55 C; МАКСИМАЛЬНАЯ РАБОЧАЯ ТЕМПЕРАТУРА: + 250 C; ТИП ВЫВОДОВ: SOLDER LUG; ДЛИНА: 50 MM; ШИРИНА: 16 MM; ВЫСОТА: 15.5 MM; ОСОБЕННОСТИ: ALUMINUM HOUSED RESISTORS; ВИД МОНТАЖА: CHASSIS MOUNT; ДИАПАЗОН РАБОЧИХ ТЕМПЕРАТУР: - 55 C TO + 250 C; ПРОДУКТ: ALUMINUM HOUSED RESISTORS; РАЗМЕР ФАБРИЧНОЙ УПАКОВКИ: 5; ТЕХНОЛОГИЯ: WIREWOUND; ВЕС ИЗДЕЛИЯ: 28 G</t>
  </si>
  <si>
    <t>RH050100R0FE02</t>
  </si>
  <si>
    <t>КАТУШКА ПОСТОЯННОЙ ИНДУКТИВНОСТИ, КАТЕГОРИЯ ПРОДУКТА: КАТУШКИ ПОСТОЯННОЙ ИНДУКТИВНОСТИ; ПРОДУКТ: POWER INDUCTORS; ТИП: MULTILAYER; ТИП ВЫВОДОВ: SMD/SMT; УПАКОВКА / БЛОК: 0805 (2012 METRIC); ЭКРАНИРОВАНИЕ: UNSHIELDED; ИНДУКТИВНОСТЬ: 2.2 NH; ДОПУСТИМОЕ ОТКЛОНЕНИЕ: 0.3 NH; МАКСИМАЛЬНЫЙ ПОСТОЯННЫЙ ТОК: 300 MA; МАКСИМАЛЬНОЕ СОПРОТИВЛЕНИЕ ПОСТОЯННОМУ ТОКУ: 100 MOHMS; ТОК НАСЫЩЕНИЯ: -; МИНИМАЛЬНАЯ РАБОЧАЯ ТЕМПЕРАТУРА: - 55 C; МАКСИМАЛЬНАЯ РАБОЧАЯ ТЕМПЕРАТУРА: + 125 C; Q МИН.: 18; ЧАСТОТА СОБСТВЕННЫХ КОЛЕБАНИЙ: 4 GHZ; ПРЕРЫВАНИЕ: STANDARD; ВИД МОНТАЖА: PCB MOUNT; ДЛИНА: 2 MM; ШИРИНА: 1.25 MM; ВЫСОТА: 0.83 MM; ДИАМЕТР: -; МАТЕРИАЛ СЕРДЕЧНИКА: CERAMIC; СЕРИЯ: CE201210; УПАКОВКА: REEL; УПАКОВКА: CUT TAPE; УПАКОВКА: MOUSEREEL; ПРИМЕНЕНИЕ: RF; КОРПУС - ДЮЙМЫ: 0805; КОРПУС - ММ: 2012; ТИП ЯДРА: MULTILAYER; РАЗМЕР ФАБРИЧНОЙ УПАКОВКИ: 4000; ТЕСТОВАЯ ЧАСТОТА: 100 MHZ; ВЕС ИЗДЕЛИЯ: 10 MG</t>
  </si>
  <si>
    <t>CE201210-2N2D</t>
  </si>
  <si>
    <t>КАТУШКА ПОСТОЯННОЙ ИНДУКТИВНОСТИ, 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470 UH; ДОПУСТИМОЕ ОТКЛОНЕНИЕ: 10 %; МАКСИМАЛЬНЫЙ ПОСТОЯННЫЙ ТОК: 80 MA; МАКСИМАЛЬНОЕ СОПРОТИВЛЕНИЕ ПОСТОЯННОМУ ТОКУ: 11.8 OHMS; МИНИМАЛЬНАЯ РАБОЧАЯ ТЕМПЕРАТУРА: - 40 C; МАКСИМАЛЬНАЯ РАБОЧАЯ ТЕМПЕРАТУРА: + 85 C; Q МИН.: 40; ЧАСТОТА СОБСТВЕННЫХ КОЛЕБАНИЙ: 3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 500; ТЕСТОВАЯ ЧАСТОТА: 1 MHZ; ВЕС ИЗДЕЛИЯ: 27 MG</t>
  </si>
  <si>
    <t>LQH43MN471K03L</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</si>
  <si>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12 NH; ДОПУСТИМОЕ ОТКЛОНЕНИЕ: 2 %; МАКСИМАЛЬНЫЙ ПОСТОЯННЫЙ ТОК: 600 MA; МАКСИМАЛЬНОЕ СОПРОТИВЛЕНИЕ ПОСТОЯННОМУ ТОКУ: 150 MOHMS; ТОК НАСЫЩЕНИЯ: -; МИНИМАЛЬНАЯ РАБОЧАЯ ТЕМПЕРАТУРА: - 40 C; МАКСИМАЛЬНАЯ РАБОЧАЯ ТЕМПЕРАТУРА: + 125 C; Q МИН.: 50; ЧАСТОТА СОБСТВЕННЫХ КОЛЕБАНИЙ: 4 GHZ; ПРЕРЫВАНИЕ: STANDARD; ВИД МОНТАЖА: PCB MOUNT; ДЛИНА: 2.29 MM; ШИРИНА: 1.73 MM; ВЫСОТА: 1.52 MM; ДИАМЕТР: -;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250 MHZ; ДРУГИЕ НАЗВАНИЯ ТОВАРА №: 0805CS-120XGLB; ВЕС ИЗДЕЛИЯ: 10 MG</t>
  </si>
  <si>
    <t>0805CS-120XGLC</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</si>
  <si>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0805 (2012 METRIC); ЭКРАНИРОВАНИЕ: UNSHIELDED; ИНДУКТИВНОСТЬ: 180 NH; ДОПУСТИМОЕ ОТКЛОНЕНИЕ: 2 %; МАКСИМАЛЬНЫЙ ПОСТОЯННЫЙ ТОК: 400 MA; МАКСИМАЛЬНОЕ СОПРОТИВЛЕНИЕ ПОСТОЯННОМУ ТОКУ: 640 MOHMS; ТОК НАСЫЩЕНИЯ: -; МИНИМАЛЬНАЯ РАБОЧАЯ ТЕМПЕРАТУРА: - 40 C; МАКСИМАЛЬНАЯ РАБОЧАЯ ТЕМПЕРАТУРА: + 125 C; Q МИН.: 50; ЧАСТОТА СОБСТВЕННЫХ КОЛЕБАНИЙ: 920 MHZ; ПРЕРЫВАНИЕ: STANDARD; ВИД МОНТАЖА: PCB MOUNT; ДЛИНА: 2.29 MM; ШИРИНА: 1.73 MM; ВЫСОТА: 1.52 MM; ДИАМЕТР: -; МАТЕРИАЛ СЕРДЕЧНИКА: CERAMIC; КВАЛИФИКАЦИЯ: AEC-Q200; СЕРИЯ: 0805CS; УПАКОВКА: REEL; УПАКОВКА: CUT TAPE; УПАКОВКА: MOUSEREEL; ПРИМЕНЕНИЕ: AUTOMOTIVE; КОРПУС - ДЮЙМЫ: 0805; КОРПУС - ММ: 2012; РАЗМЕР ФАБРИЧНОЙ УПАКОВКИ: 2000; ТЕСТОВАЯ ЧАСТОТА: 100 MHZ; ДРУГИЕ НАЗВАНИЯ ТОВАРА №: 0805CS-181XGLB; ВЕС ИЗДЕЛИЯ: 10 MG</t>
  </si>
  <si>
    <t>0805CS-181XGLC</t>
  </si>
  <si>
    <t>КАТУШКА ПОСТОЯННОЙ ИНДУКТИВНОСТИ, КАТЕГОРИЯ ПРОДУКТА: КАТУШКИ ПОСТОЯННОЙ ИНДУКТИВНОСТИ; ПРОДУКТ: POWER INDUCTORS; ТИП: WIREWOUND; ТИП ВЫВОДОВ: SMD/SMT; ЭКРАНИРОВАНИЕ: SHIELDED; ИНДУКТИВНОСТЬ: 220 UH; ДОПУСТИМОЕ ОТКЛОНЕНИЕ: 20 %; МАКСИМАЛЬНЫЙ ПОСТОЯННЫЙ ТОК: 1.29 A; МАКСИМАЛЬНОЕ СОПРОТИВЛЕНИЕ ПОСТОЯННОМУ ТОКУ: 376 MOHMS; ТОК НАСЫЩЕНИЯ: 2.43 A; МИНИМАЛЬНАЯ РАБОЧАЯ ТЕМПЕРАТУРА: - 40 C; МАКСИМАЛЬНАЯ РАБОЧАЯ ТЕМПЕРАТУРА: + 125 C; Q МИН.: -; ЧАСТОТА СОБСТВЕННЫХ КОЛЕБАНИЙ: -; ПРЕРЫВАНИЕ: STANDARD; ВИД МОНТАЖА: PCB MOUNT; ДЛИНА: 12.5 MM; ШИРИНА: 12.5 MM; ВЫСОТА: 8 MM; ДИАМЕТР: -; МАТЕРИАЛ СЕРДЕЧНИКА: FERRITE; СЕРИЯ: DR; УПАКОВКА: REEL; УПАКОВКА: CUT TAPE; УПАКОВКА: MOUSEREEL; ПРИМЕНЕНИЕ: POWER; ТИП ЯДРА: DRUM; РАЗМЕР ФАБРИЧНОЙ УПАКОВКИ: 350; ПОДКАТЕГОРИЯ: INDUCTORS, CHOKES &amp; COILS</t>
  </si>
  <si>
    <t>DR127-221-R</t>
  </si>
  <si>
    <t>КАРЕТКА - ЗАПЧАСТЬ К 3D ПРИНТЕРУ, КАРЕТКА ШАРИКОВАЯ МИНИАТЮРНАЯ ДЛЯ 3D ПРИНТЕРОВ, УСТАНАВЛИВАЮТСЯ В КАЧЕСТВЕ КОМПЛЕКТУЮЩИХ ДЕТАЛЕЙ В 3D ПРИНТЕРЫ, ИЗГОТОВЛЕНА ИЗ МЕТАЛЛА, РАЗМЕРЫ ДХШХВ 34,7Х27Х13 ММ</t>
  </si>
  <si>
    <t>КАРЕТКА MGN12C</t>
  </si>
  <si>
    <t>КАРЕТКА - ЗАПЧАСТЬ К 3D ПРИНТЕРУ, КАРЕТКА ШАРИКОВАЯ МИНИАТЮРНАЯ ДЛЯ 3D ПРИНТЕРОВ, УСТАНАВЛИВАЮТСЯ В КАЧЕСТВЕ КОМПЛЕКТУЮЩИХ ДЕТАЛЕЙ В 3D ПРИНТЕРЫ, ИЗГОТОВЛЕНА ИЗ МЕТАЛЛА, РАЗМЕРЫ ДХШХВ 45,4Х27Х13 ММ</t>
  </si>
  <si>
    <t>КАРЕТКА MGN12H</t>
  </si>
  <si>
    <t>ШАГОВЫЙ ДВИГАТЕЛЬ ПОСТОЯННОГО ТОКА 3,6 В, МОЩНОСТЬ 30 ВТ, ЗАПЧАСТЬ К 3D ПРИНТЕРУ</t>
  </si>
  <si>
    <t>ШАГОВЫЙ ДВИГАТЕЛЬ ПОСТОЯННОГО ТОКА 3,6 В, МОЩНОСТЬ 30 ВТ, ЗАПЧАСТЬ К 3D ПРИНТЕРУ, ТИП: БИПОЛЯРНЫЙ , ЧИСЛО ФАЗ: 2 , НОМИНАЛЬНОЕ НАПРЯЖЕНИЕ: 3.6 В DC , УГЛОВОЙ ШАГ: 1,8 ГРАД ±0. 09 ГРАД (200 ШАГОВ НА ОБОРОТ) , НОМИНАЛЬНЫЙ ТОК/ФАЗА: 1.5 А , СОПРОТИВЛЕНИЕ/ФАЗА: 2.4 ОМ , ИНДУКТИВНОСТЬ/ФАЗА: 3.7 МГН , МОМЕНТ УДЕРЖАНИЯ: ? 4.2 КГ*СМ , МАКСИМАЛЬНО ДОПУСТИМАЯ СКОРОСТЬ ДЛЯ СОХРАНЕНИЯ СИНХРОНИЗМА: 1900 PPS (ШАГОВ В СЕКУНДУ) , ДИЭЛЕКТРИЧЕСКАЯ ПРОЧНОСТЬ: AC 600 В/ 1 МА/ 1 S , СОПРОТИВЛЕНИЕ ИЗОЛЯЦИИ: 100 МОМ МИН. 500 В DC</t>
  </si>
  <si>
    <t>NEMA 17HS4401</t>
  </si>
  <si>
    <t>МИКРОСХЕМА ДЛЯ УПРАВЛЕНИЯ ПИТАНИЕМ, КАТЕГОРИЯ ПРОДУКТА: ИСТОЧНИКИ ОПОРНОГО НАПРЯЖЕНИЯ; ВИД МОНТАЖА: SMD/SMT; УПАКОВКА / БЛОК: SOT-23-3; ТИП ССЫЛКИ: SHUNT ADJUSTABLE PRECISION REFERENCES; ВЫХОДНОЕ НАПРЯЖЕНИЕ: ADJUSTABLE; ИСХОДНАЯ ТОЧНОСТЬ: 0.5 %;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+ 85 C; СЕРИЯ: TL431B; УПАКОВКА: REEL; УПАКОВКА: CUT TAPE; УПАКОВКА: MOUSEREEL; ОПИСАНИЕ/ФУНКЦИЯ: ADJUSTABLE PRECISION SHUNT REGULATOR; ВЫСОТА: 1 MM; ДЛИНА: 2.92 MM; МАКСИМАЛЬНОЕ ВЫХОДНОЕ НАПРЯЖЕНИЕ: 36 V; ПРОДУКТ: VOLTAGE REFERENCES; ТОК ЧЕРЕЗ ШУНТ - МИН.: 600 UA; РАЗМЕР ФАБРИЧНОЙ УПАКОВКИ: 3000; ТОПОЛОГИЯ: SHUNT REFERENCES; ШИРИНА: 1.3 MM; ВЕС ИЗДЕЛИЯ: 8 MG</t>
  </si>
  <si>
    <t>TL431BIDBZR</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</si>
  <si>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170 MA; НОМИНАЛЬНОЕ НАПРЯЖЕНИЕ НАГРУЗКИ: 250 VAC, 250 VDC; КОНФИГУРАЦИЯ КОНТАКТОВ РЕЛЕ: 2 FORM A (DPST-NO); ДИАПАЗОН УПРАВЛЯЮЩЕГО НАПРЯЖЕНИЯ: 1.2 VDC; УПАКОВКА / БЛОК: DIP-8; ТИП ВЫХОДА: MOSFET; ВХОДНОЙ ТОК: 25 MA; МИНИМАЛЬНАЯ РАБОЧАЯ ТЕМПЕРАТУРА: - 40 C; МАКСИМАЛЬНАЯ РАБОЧАЯ ТЕМПЕРАТУРА: + 85 C; ДЛИНА: 9.39 MM; ШИРИНА: 6.47 MM; ВЫСОТА: 3.42 MM; ФОРМА КОНТАКТА: DPST (2 FORM A); ПРОДУКТ: SOLID STATE RELAYS; РАЗМЕР ФАБРИЧНОЙ УПАКОВКИ: 2000; ТИП ВЫВОДОВ: SOLDER PIN; ДРУГИЕ НАЗВАНИЯ ТОВАРА №: PVT322PBF SP001549364; ВЕС ИЗДЕЛИЯ: 1 G</t>
  </si>
  <si>
    <t>PVT322PBF</t>
  </si>
  <si>
    <t>МИКРОСХЕМА ДЛЯ УПРАВЛЕНИЯ ПИТАНИЕМ, КАТЕГОРИЯ ПРОДУКТА: LDO РЕГУЛЯТОРЫ НАПРЯЖЕНИЯ; ВИД МОНТАЖА: SMD/SMT; УПАКОВКА / БЛОК: SOT-223-3; ВЫХОДНОЕ НАПРЯЖЕНИЕ: 5 V; ВЫХОДНОЙ ТОК: 150 MA; КОЛИЧЕСТВО ВЫХОДОВ: 1 OUTPUT; ПОЛЯРНОСТЬ: POSITIVE; ТОК ПОКОЯ: 30 UA; ВХОДНОЕ НАПРЯЖЕНИЕ, МИН.: 4.17 V; ВХОДНОЕ НАПРЯЖЕНИЕ, МАКС.: 36 V; ПОДАВЛЕНИЕ ПУЛЬСАЦИЙ ПИТАНИЯ - ТИПИЧ.: 58 DB; ТИП ВЫХОДА: FIXED; МИНИМАЛЬНАЯ РАБОЧАЯ ТЕМПЕРАТУРА: - 40 C; МАКСИМАЛЬНАЯ РАБОЧАЯ ТЕМПЕРАТУРА: + 125 C; НАПРЯЖЕНИЕ ОТПУСКАНИЯ: 400 MV; СЕРИЯ: LT1121; УПАКОВКА: REEL; УПАКОВКА: CUT TAPE; УПАКОВКА: MOUSEREEL; НАПРЯЖЕНИЕ ОТПУСКАНИЯ - МАКС.: 0.7 V; ВЫСОТА: 1.8 MM; IB - ВХОДНОЙ ТОК СМЕЩЕНИЯ: 150 NA; НЕСТАБИЛЬНОСТЬ ВЫХОДНОГО НАПРЯЖЕНИЯ ИЛИ ТОКА: 1.5 MV; НЕСТАБИЛЬНОСТЬ ВЫХОДНОЙ НАГРУЗКИ: - 17 MV; РАБОЧИЙ ТОК ИСТОЧНИКА ПИТАНИЯ: 30 UA; ПРОДУКТ: LINEAR REGULATORS; РАЗМЕР ФАБРИЧНОЙ УПАКОВКИ: 2000; ТИП: MICROPOWER LOW DROPOUT REGULATOR; ВЕС ИЗДЕЛИЯ: 807,343 MG</t>
  </si>
  <si>
    <t>МИКРОСХЕМА ДЛЯ УПРАВЛЕНИЯ ПИТАНИЕМ, КАТЕГОРИЯ ПРОДУКТА: LDO РЕГУЛЯТОРЫ НАПРЯЖЕНИЯ; ВИД МОНТАЖА: SMD/SMT; УПАКОВКА / БЛОК: SOT-223-3; ВЫХОДНОЕ НАПРЯЖЕНИЕ: 5 V; ВЫХОДНОЙ ТОК: 300 MA; КОЛИЧЕСТВО ВЫХОДОВ: 1 OUTPUT; ПОЛЯРНОСТЬ: POSITIVE; ТОК ПОКОЯ: 12 UA; ВХОДНОЕ НАПРЯЖЕНИЕ, МИН.: 4.3 V; ВХОДНОЕ НАПРЯЖЕНИЕ, МАКС.: 20 V; ПОДАВЛЕНИЕ ПУЛЬСАЦИЙ ПИТАНИЯ - ТИПИЧ.: 58 DB; ТИП ВЫХОДА: FIXED; МИНИМАЛЬНАЯ РАБОЧАЯ ТЕМПЕРАТУРА: - 40 C; МАКСИМАЛЬНАЯ РАБОЧАЯ ТЕМПЕРАТУРА: + 125 C; НАПРЯЖЕНИЕ ОТПУСКАНИЯ: 500 MV; СЕРИЯ: LT1521; УПАКОВКА: REEL; УПАКОВКА: CUT TAPE; УПАКОВКА: MOUSEREEL; НАПРЯЖЕНИЕ ОТПУСКАНИЯ - МАКС.: 750 MV; ВЫСОТА: 1.8 MM; IB - ВХОДНОЙ ТОК СМЕЩЕНИЯ: 50 NA; НЕСТАБИЛЬНОСТЬ ВЫХОДНОГО НАПРЯЖЕНИЯ ИЛИ ТОКА: 1.5 MV; НЕСТАБИЛЬНОСТЬ ВЫХОДНОЙ НАГРУЗКИ: - 25 V; РАБОЧИЙ ТОК ИСТОЧНИКА ПИТАНИЯ: 12 UA; ПРОДУКТ: LINEAR REGULATORS; РАЗМЕР ФАБРИЧНОЙ УПАКОВКИ: 2000; ТИП: POSITIVE LINEAR REGULATOR; ВЕС ИЗДЕЛИЯ: 505,410 MG</t>
  </si>
  <si>
    <t>ПРОСТАВКА РЕЗЬБОВАЯ, С ВНУТРЕННЕЙ РЕЗЬБОЙ</t>
  </si>
  <si>
    <t>GBM3050-20</t>
  </si>
  <si>
    <t>МИКРОСХЕМА ПАМЯТИ 1 ГБ,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</si>
  <si>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1 ГБ, ТИП ПАМЯТИ FLASH, НАПРЯЖЕНИЕ ПИТАНИЯ 3,6 В, РАБОЧАЯ ТЕМПЕРАТУРА -40 C 85 C, КОРПУС LFBGA64, БЫСТРОДЕЙСТВИЕ 110 НС</t>
  </si>
  <si>
    <t>MX68GL1G0FLXFI-11G</t>
  </si>
  <si>
    <t>MACRONIX</t>
  </si>
  <si>
    <t>ДАТЧИК СИЛЫ ТОКА, КАТЕГОРИЯ ПРОДУКТА: ДАТЧИКИ ТОКА ДЛЯ МОНТАЖА НА ПЛАТЕ; НОМИНАЛЬНЫЙ ТОК: 10 MA; ТИП ДАТЧИКА: CURRENT SENSE; ВРЕМЯ ОТКЛИКА: 4 US; РАБОЧЕЕ НАПРЯЖЕНИЕ ПИТАНИЯ: 5 V; ТИП ВЫХОДА: ANALOG; МАКСИМАЛЬНАЯ РАБОЧАЯ ТЕМПЕРАТУРА: + 125 C; МИНИМАЛЬНАЯ РАБОЧАЯ ТЕМПЕРАТУРА: - 40 C; УПАКОВКА / БЛОК: CB-5; УПАКОВКА: TUBE; СЕРИЯ: ACS758; РАЗМЕР ФАБРИЧНОЙ УПАКОВКИ: 34; НАПРЯЖЕНИЕ ПИТАНИЯ - МАКС.: 5.5 V; НАПРЯЖЕНИЕ ПИТАНИЯ - МИН.: 3 V; КОММЕРЧЕСКОЕ ОБОЗНАЧЕНИЕ: THERMALLY ENHANCED, FULLY INTEGRATED; ТИП: HALL-EFFECT</t>
  </si>
  <si>
    <t>ACS758KCB-150B-PSS-T</t>
  </si>
  <si>
    <t>МИКРОСХЕМА АНАЛОГОВО-ЦИФРОВОЙ ПРЕОБРАЗОВАТЕЛЬ, КАТЕГОРИЯ ПРОДУКТА: АЦП/ЦАП СБОРА ДАННЫХ - СПЕЦИАЛЬНОГО НАЗНАЧЕНИЯ; ROHS: N; СЕРИЯ: AD2S80A; ВИД МОНТАЖА: SMD/SMT; УПАКОВКА / БЛОК: PLCC-44; ПРОДУКТ: CONVERTERS; ТИП: RESOLVER TO DIGITAL; РАЗРЕШЕНИЕ: 10 BIT TO 16 BIT; КОЛИЧЕСТВО КАНАЛОВ: 1 CHANNEL; РАБОЧЕЕ НАПРЯЖЕНИЕ ПИТАНИЯ: +/- 12 V; МИНИМАЛЬНАЯ РАБОЧАЯ ТЕМПЕРАТУРА: - 55 C; МАКСИМАЛЬНАЯ РАБОЧАЯ ТЕМПЕРАТУРА: + 125 C; УПАКОВКА: TUBE; НАПРЯЖЕНИЕ ПИТАНИЯ ДЛЯ АНАЛОГОВЫХ УСТРОЙСТВ: 12 V; АРХИТЕКТУРА: RAIL TO RAIL; НАПРЯЖЕНИЕ ПИТАНИЯ ДЛЯ ЦИФРОВЫХ УСТРОЙСТВ: 5 V; ВХОДНОЕ НАПРЯЖЕНИЕ: 8 V; ТИП ИНТЕРФЕЙСА: PARALLEL; КОЛИЧЕСТВО ПРЕОБРАЗОВАТЕЛЕЙ: 1 CONVERTER; ПОТРЕБЛЯЕМАЯ МОЩНОСТЬ: 300 MW; ТИП ССЫЛКИ: EXTERNAL; ОТКЛЮЧЕНИЕ: NO SHUTDOWN; РАЗМЕР ФАБРИЧНОЙ УПАКОВКИ: 28; ВЕС ИЗДЕЛИЯ: 2,387 G</t>
  </si>
  <si>
    <t>МИКРОСХЕМА РЧ МИКШЕР, КАТЕГОРИЯ ПРОДУКТА: РЧ-МИКШЕР; ЧАСТОТА RF: 5 MHZ TO 4200 MHZ; ПОТЕРИ ПРЕОБРАЗОВАНИЯ - МАКС.: 11.8 DB; НИЗКАЯ ЧАСТОТА: 5 MHZ TO 4200 MHZ; ЧАСТОТА IF: 5 MHZ TO 3500 MHZ; МАКСИМАЛЬНАЯ РАБОЧАЯ ТЕМПЕРАТУРА: + 85 C; МИНИМАЛЬНАЯ РАБОЧАЯ ТЕМПЕРАТУРА: - 40 C; ВИД МОНТАЖА: SMD/SMT; УПАКОВКА / БЛОК: 7.87 MM X 5.59 MM X 2.84 MM; OIP3 - ПЕРЕХВАТ СОСТАВЛЯЮЩИХ ТРЕТЬЕГО ПОРЯДКА: 17 DBM; УПАКОВКА: REEL; УПАКОВКА: CUT TAPE; УПАКОВКА: MOUSEREEL; СЕРИЯ: ADE; РАЗМЕР ФАБРИЧНОЙ УПАКОВКИ: 1000; ТЕХНОЛОГИЯ: SI</t>
  </si>
  <si>
    <t>ПРОГРАММИРУЕМАЯ ЛОГИЧЕСКАЯ ИНТЕГРАЛЬНАЯ СХЕМА, КАТЕГОРИЯ ПРОДУКТА: FPGA - ПРОГРАММИРУЕМАЯ ВЕНТИЛЬНАЯ МАТРИЦА; СЕРИЯ: CYCLONE III EP3C25; КОЛИЧЕСТВО ЛОГИЧЕСКИХ ЭЛЕМЕНТОВ: 24624 LE; КОЛИЧЕСТВО ВХОДОВ/ВЫХОДОВ: 215 I/O; РАБОЧЕЕ НАПРЯЖЕНИЕ ПИТАНИЯ: 1.15 V TO 1.25 V; МИНИМАЛЬНАЯ РАБОЧАЯ ТЕМПЕРАТУРА: - 40 C; МАКСИМАЛЬНАЯ РАБОЧАЯ ТЕМПЕРАТУРА: + 100 C; ВИД МОНТАЖА: SMD/SMT; УПАКОВКА / БЛОК: FBGA-324; УПАКОВКА: TRAY; МАКСИМАЛЬНАЯ РАБОЧАЯ ЧАСТОТА: 315 MHZ; ЧУВСТВИТЕЛЬНЫЙ К ВЛАЖНОСТИ: YES; КОЛИЧЕСТВО БЛОКОВ ЛОГИЧЕСКИХ МАССИВОВ (LAB): 1539 LAB; РАЗМЕР ФАБРИЧНОЙ УПАКОВКИ: 84; ОБЩИЙ ОБЪЕМ ПАМЯТИ: 608256 BIT; КОММЕРЧЕСКОЕ ОБОЗНАЧЕНИЕ: CYCLONE III; ДРУГИЕ НАЗВАНИЯ ТОВАРА №: 970750; ВЕС ИЗДЕЛИЯ: 10,117 G</t>
  </si>
  <si>
    <t>МНОГОСЛОЙНЫЙ КЕРАМИЧЕСКИЙ КОНДЕНСАТОР, КАТЕГОРИЯ ПРОДУКТА: МНОГОСЛОЙНЫЕ КЕРАМИЧЕСКИЕ КОНДЕНСАТОРЫ - ПОВЕРХНОСТНОГО МОНТАЖА; ПРЕРЫВАНИЕ: METAL FRAME; ЁМКОСТЬ: 22 UF; НОМИНАЛЬНОЕ НАПРЯЖЕНИЕ ПОСТОЯННОГО ТОКА: 50 VDC; ДИЭЛЕКТРИЧЕСКИЙ: X7R; ДОПУСТИМОЕ ОТКЛОНЕНИЕ: 20 %; КОРПУС - ДЮЙМЫ: 2220; КОРПУС - ММ: 5750; ВЫСОТА: 4.8 MM; МИНИМАЛЬНАЯ РАБОЧАЯ ТЕМПЕРАТУРА: - 55 C; МАКСИМАЛЬНАЯ РАБОЧАЯ ТЕМПЕРАТУРА: + 125 C; ПРОДУКТ: GENERAL TYPE MLCCS; ТИП ВЫВОДОВ: SMD/SMT; СЕРИЯ: KRM; УПАКОВКА: REEL; УПАКОВКА: CUT TAPE; УПАКОВКА: MOUSEREEL; ДЛИНА: 5.7 MM; УПАКОВКА / БЛОК: 2220 (5750 METRIC); РАЗМЕР ФАБРИЧНОЙ УПАКОВКИ: 1000; ТИП: GENERAL PURPOSE METAL TERMINAL MULTILAYER CERAMIC CAPACITOR; НОМИНАЛЬНОЕ НАПРЯЖЕНИЕ ПЕРЕМЕННОГО ТОКА: -; ШИРИНА: 5 MM; ВЕС ИЗДЕЛИЯ: 480 MG</t>
  </si>
  <si>
    <t>МИКРОСХЕМА РЧ-МИКШЕР,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</si>
  <si>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РЧ-МИКШЕР, КАТЕГОРИЯ ПРОДУКТА: РЧ-МИКШЕР; ЧАСТОТА RF: 2.5 GHZ TO 4 GHZ; ПОТЕРИ ПРЕОБРАЗОВАНИЯ - МАКС.: 10 DB; NF - КОЭФФИЦИЕНТ ШУМОВ: 10 DB; МАКСИМАЛЬНАЯ РАБОЧАЯ ТЕМПЕРАТУРА: + 85 C; МИНИМАЛЬНАЯ РАБОЧАЯ ТЕМПЕРАТУРА: - 55 C; ВИД МОНТАЖА: SMD/SMT; УПАКОВКА / БЛОК: SMT-8; УПАКОВКА: REEL; УПАКОВКА: CUT TAPE; УПАКОВКА: MOUSEREEL; СЕРИЯ: HMC170; РАЗМЕР ФАБРИЧНОЙ УПАКОВКИ: 100; ТЕХНОЛОГИЯ: GAAS</t>
  </si>
  <si>
    <t>HMC170C8TR</t>
  </si>
  <si>
    <t>МИКРОСХЕМА АТТЕНЮАТОР, КАТЕГОРИЯ ПРОДУКТА: АТТЕНЮАТОРЫ; УПАКОВКА / БЛОК: MSOP-10; МАКСИМАЛЬНОЕ ЗАТУХАНИЕ: 31 DB; МАКСИМАЛЬНАЯ ЧАСТОТА: 3.8 GHZ; КОЛИЧЕСТВО ЦИФРОВЫХ РАЗРЯДОВ: 5 BIT; КОЛИЧЕСТВО КАНАЛОВ: 1 CHANNEL; ИМПЕДАНС: 50 OHMS; ДЛИНА ШАГА АТТЕНЮАТОРА: 1 DB; ТЕХНОЛОГИЯ: GAAS; МИНИМАЛЬНАЯ РАБОЧАЯ ТЕМПЕРАТУРА: - 40 C; МАКСИМАЛЬНАЯ РАБОЧАЯ ТЕМПЕРАТУРА: + 85 C; МИНИМАЛЬНАЯ ЧАСТОТА: 0.7 GHZ; ВИД МОНТАЖА: SMD/SMT; РАБОЧЕЕ НАПРЯЖЕНИЕ ПИТАНИЯ: 5 V; УПАКОВКА: REEL; УПАКОВКА: CUT TAPE; УПАКОВКА: MOUSEREEL; СЕРИЯ: HMC273; РАЗМЕР ФАБРИЧНОЙ УПАКОВКИ: 500; ВЕС ИЗДЕЛИЯ: 143.200 MG</t>
  </si>
  <si>
    <t>HMC273MS10GETR</t>
  </si>
  <si>
    <t>МИКРОСХЕМА ИНТЕРФЕЙСНАЯ, КАТЕГОРИЯ ПРОДУКТА: ЦИФРОВЫЕ ИЗОЛЯТОРЫ; СЕРИЯ: ISO15; ВИД МОНТАЖА: SMD/SMT; УПАКОВКА / БЛОК: SOIC-16; КОЛИЧЕСТВО КАНАЛОВ: 1 CHANNEL; ПОЛЯРНОСТЬ: UNIDIRECTIONAL; ДИАПАЗОН ДАННЫХ: 1 MB/S; НАПРЯЖЕНИЕ ИЗОЛЯЦИИ: 2500 VRMS; ТИП ИЗОЛЯЦИИ: CAPACITIVE COUPLING; НАПРЯЖЕНИЕ ПИТАНИЯ - МАКС.: 3.6 V; НАПРЯЖЕНИЕ ПИТАНИЯ - МИН.: 3.15 V; МИНИМАЛЬНАЯ РАБОЧАЯ ТЕМПЕРАТУРА: - 55 C; МАКСИМАЛЬНАЯ РАБОЧАЯ ТЕМПЕРАТУРА: + 125 C; УПАКОВКА: REEL; СРЕДСТВА РАЗРАБОТКИ: ISO485EVM; ДУПЛЕКСНАЯ ПЕРЕДАЧА: HALF DUPLEX; ЧУВСТВИТЕЛЬНЫЙ К ВЛАЖНОСТИ: YES; РАБОЧЕЕ НАПРЯЖЕНИЕ ПИТАНИЯ: 3.15 V TO 3.6 V; РАЗМЕР ФАБРИЧНОЙ УПАКОВКИ: 2000; ВЕС ИЗДЕЛИЯ: 547,500 MG</t>
  </si>
  <si>
    <t>ISO15MDWR</t>
  </si>
  <si>
    <t>ФИЛЬТР НИЖНИХ ЧАСТОТ, КАТЕГОРИЯ ПРОДУКТА: ФОРМИРОВАНИЕ СИГНАЛА; ПРОДУКТ: LOW PASS FILTERS; ЧАСТОТНЫЙ ДИАПАЗОН: DC TO 630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ВНОСИМЫЕ ПОТЕРИ: 1.2 DB; МОНТАЖ: SMD/SMT; РАЗМЕР ФАБРИЧНОЙ УПАКОВКИ: 3000; ТИП: LTCC; ВЕС ИЗДЕЛИЯ: 265,625 MG</t>
  </si>
  <si>
    <t>МИКРОСХЕМА ДЛЯ УПРАВЛЕНИЯ ПИТАНИЕМ, КАТЕГОРИЯ ПРОДУКТА: ИМПУЛЬСНЫЕ РЕГУЛЯТОРЫ НАПРЯЖЕНИЯ; ROHS: N; ВИД МОНТАЖА: SMD/SMT; УПАКОВКА / БЛОК: HTSSOP-20; ТОПОЛОГИЯ: BUCK; ВЫХОДНОЕ НАПРЯЖЕНИЕ: 1.225 V TO 40 V; ВЫХОДНОЙ ТОК: 3 A; КОЛИЧЕСТВО ВЫХОДОВ: 1 OUTPUT; ВХОДНОЕ НАПРЯЖЕНИЕ, МИН.: 6 V; ВХОДНОЕ НАПРЯЖЕНИЕ, МАКС.: 42 V; ЧАСТОТА ПЕРЕКЛЮЧЕНИЙ: 50 KHZ TO 1 MHZ; МИНИМАЛЬНАЯ РАБОЧАЯ ТЕМПЕРАТУРА: - 40 C; МАКСИМАЛЬНАЯ РАБОЧАЯ ТЕМПЕРАТУРА: + 125 C; СЕРИЯ: LM25576; УПАКОВКА: REEL; УПАКОВКА: CUT TAPE; УПАКОВКА: MOUSEREEL; РАБОЧИЙ ТОК ИСТОЧНИКА ПИТАНИЯ: 1 MA; РАЗМЕР ФАБРИЧНОЙ УПАКОВКИ: 2500; ТИП: STEP DOWN; ВЕС ИЗДЕЛИЯ: 191 MG</t>
  </si>
  <si>
    <t>LM25576MHX</t>
  </si>
  <si>
    <t>МИКРОСХЕМА ДЛЯ УПРАВЛЕНИЯ ПИТАНИЕМ, КАТЕГОРИЯ ПРОДУКТА: КОММУТАЦИОННЫЕ КОНТРОЛЛЕРЫ; ТОПОЛОГИЯ: BUCK; КОЛИЧЕСТВО ВЫХОДОВ: 1 OUTPUT; ЧАСТОТА ПЕРЕКЛЮЧЕНИЙ: 50 KHZ TO 1 MHZ; РАБОЧИЙ ЦИКЛ (МАКС.): 98 %; ВХОДНОЕ НАПРЯЖЕНИЕ: 6 V TO 100 V; ВЫХОДНОЕ НАПРЯЖЕНИЕ: 1.215 V TO 80 V; ВЫХОДНОЙ ТОК: 20 A; МИНИМАЛЬНАЯ РАБОЧАЯ ТЕМПЕРАТУРА: - 40 C; МАКСИМАЛЬНАЯ РАБОЧАЯ ТЕМПЕРАТУРА: + 150 C; ВИД МОНТАЖА: SMD/SMT; УПАКОВКА / БЛОК: HTSSOP-20; УПАКОВКА: TUBE; СРЕДСТВА РАЗРАБОТКИ: LM5116EVAL/NOPB; РАБОЧИЙ ТОК ИСТОЧНИКА ПИТАНИЯ: 4.6 MA; СЕРИЯ: LM5116; РАЗМЕР ФАБРИЧНОЙ УПАКОВКИ: 73; ТИП: SYNCHRONOUS BUCK CONTROLLER; ВЕС ИЗДЕЛИЯ: 173 MG</t>
  </si>
  <si>
    <t>LM5116MH/NOPB</t>
  </si>
  <si>
    <t>МИКРОСХЕМА ИНТЕРФЕЙСНАЯ, КАТЕГОРИЯ ПРОДУКТА: ИС, ИНТЕРФЕЙС UART; КОЛИЧЕСТВО КАНАЛОВ: 1 CHANNEL; ДИАПАЗОН ДАННЫХ: 24 MB/S; РАЗМЕР ПАМЯТИ: 128 B; НАПРЯЖЕНИЕ ПИТАНИЯ - МАКС.: 3.63 V; НАПРЯЖЕНИЕ ПИТАНИЯ - МИН.: 1.62 V; РАБОЧИЙ ТОК ИСТОЧНИКА ПИТАНИЯ: 2.5 MA; МИНИМАЛЬНАЯ РАБОЧАЯ ТЕМПЕРАТУРА: - 40 C; МАКСИМАЛЬНАЯ РАБОЧАЯ ТЕМПЕРАТУРА: + 85 C; ВИД МОНТАЖА: SMD/SMT; УПАКОВКА / БЛОК: TQFP-48; УПАКОВКА: BULK; ЧУВСТВИТЕЛЬНЫЙ К ВЛАЖНОСТИ: YES; СЕРИЯ: XR16M890; РАЗМЕР ФАБРИЧНОЙ УПАКОВКИ: 250; ВЕС ИЗДЕЛИЯ: 9,072 G</t>
  </si>
  <si>
    <t>XR16M890IM48-F</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</si>
  <si>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30 V; КОЛИЧЕСТВО КАНАЛОВ: 1 CHANNEL; ТИП ВЫВОДОВ: SMD/SMT; УПАКОВКА / БЛОК: DO-214AB-2; НАПРЯЖЕНИЕ ПРОБОЯ: 33.3 V; НАПРЯЖЕНИЕ ФИКСАЦИИ: 48.4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31 A; МИНИМАЛЬНАЯ РАБОЧАЯ ТЕМПЕРАТУРА: - 55 C; МАКСИМАЛЬНАЯ РАБОЧАЯ ТЕМПЕРАТУРА: + 150 C; СЕРИЯ: SMCJ; УПАКОВКА: REEL; УПАКОВКА: CUT TAPE; УПАКОВКА: MOUSEREEL; PD - РАССЕИВАНИЕ МОЩНОСТИ: 5 W; РАЗМЕР ФАБРИЧНОЙ УПАКОВКИ: 3000; VF - ПРЯМОЕ НАПРЯЖЕНИЕ: 3.5 V; ВЕС ИЗДЕЛИЯ: 238 MG</t>
  </si>
  <si>
    <t>SMCJ30A</t>
  </si>
  <si>
    <t>ТРАНЗИСТОР МОП 70 ВТ</t>
  </si>
  <si>
    <t>ТРАНЗИСТОР МОП 70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60 V; ID - НЕПРЕРЫВНЫЙ ТОК УТЕЧКИ: 35 A; RDS ВКЛ - СОПРОТИВЛЕНИЕ СТОК-ИСТОК: 22 MOHMS; VGS - НАПРЯЖЕНИЕ ЗАТВОР-ИСТОК: - 20 V, + 20 V; VGS TH - ПОРОГОВОЕ НАПРЯЖЕНИЕ ЗАТВОР-ИСТОК : 1 V; QG - ЗАРЯД ЗАТВОРА: 31 NC; МИНИМАЛЬНАЯ РАБОЧАЯ ТЕМПЕРАТУРА: - 55 C; МАКСИМАЛЬНАЯ РАБОЧАЯ ТЕМПЕРАТУРА: + 175 C; PD - РАССЕИВАНИЕ МОЩНОСТИ: 70 W; КАНАЛЬНЫЙ РЕЖИМ: ENHANCEMENT; КВАЛИФИКАЦИЯ: AEC-Q101; УПАКОВКА: REEL; УПАКОВКА: CUT TAPE; УПАКОВКА: MOUSEREEL; КОНФИГУРАЦИЯ: SINGLE; ВРЕМЯ СПАДА: 25 NS; КРУТИЗНА ХАРАКТЕРИСТИКИ ПРЯМОЙ ПЕРЕДАЧИ - МИН.: 25 S; ВЫСОТА: 2.4 MM; ДЛИНА: 6.6 MM; ВРЕМЯ НАРАСТАНИЯ: 105 NS; СЕРИЯ: STD30NF06L; РАЗМЕР ФАБРИЧНОЙ УПАКОВКИ: 2500; ТИП ТРАНЗИСТОРА: 1 N-CHANNEL; ТИП: MOSFET; ТИПИЧНОЕ ВРЕМЯ ЗАДЕРЖКИ ВЫКЛЮЧЕНИЯ: 65 NS; ТИПИЧНОЕ ВРЕМЯ ЗАДЕРЖКИ ПРИ ВКЛЮЧЕНИИ: 30 NS; ШИРИНА: 6.2 MM; ВЕС ИЗДЕЛИЯ: 330 MG</t>
  </si>
  <si>
    <t>STD30NF06LT4</t>
  </si>
  <si>
    <t>МИНИАТЮРНЫЙ ЭЛЕКТРОННЫЙ КОМПОНЕНТ: ТРАНСФОРМАТОРЫ ЗВУКОВОЙ ЧАСТОТЫ. НОМИНАЛЬНАЯ МОЩНОСТЬ 0.25 W. ИСП. ДЛЯ ИЗМЕРЕНИЯ И ПРЕОБРАЗОВАНИЯ ЗВУКОВОГО СИГЛАНА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</si>
  <si>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ТРАНСФОРМАТОРЫ ЗВУКОВОЙ ЧАСТОТЫ / СИГНАЛЬНЫЕ ТРАНСФОРМАТОРЫ. РОДУКТ: RF , ТИП: SMT TRANSFORMERS , ТИП ВЫВОДОВ: SMD/SMT , ЧАСТОТНЫЙ ДИАПАЗОН: 0.4 MHZ TO 500 MHZ , ИМПЕДАНС ПЕРВИЧНОЙ ЦЕПИ: 50 OHMS , ВТОРИЧНЫЙ ИМПЕДАНС: 50 OHMS , МИНИМАЛЬНАЯ РАБОЧАЯ ТЕМПЕРАТУРА: - 40 C , МАКСИМАЛЬНАЯ РАБОЧАЯ ТЕМПЕРАТУРА: + 85 C , КОЛИЧЕСТВО КАНАЛОВ: 1 CHANNEL , УПАКОВКА / БЛОК: 3.81 MM X 3.81 MM X 4.06 MM , ДЛИНА: 3.81 MM , ШИРИНА: 3.81 MM , ВЫСОТА: 4.06 MM , СЕРИЯ: TC1 , УПАКОВКА: CUT TAPE ИЛИ MOUSEREEL. МАКСИМАЛЬНЫЙ ПОСТОЯННЫЙ ТОК: 30 MA , НОМИНАЛЬНАЯ МОЩНОСТЬ: 0.25 W , ТОРГОВАЯ МАРКА: MINI-CIRCUITS , ТИП ПРОДУКТА: AUDIO &amp; SIGNAL TRANSFORMERS , РАЗМЕР ФАБРИЧНОЙ УПАКОВКИ: 2000 , ПОДКАТЕГОРИЯ: TRANSFORMERS.</t>
  </si>
  <si>
    <t>TC1-1T+</t>
  </si>
  <si>
    <t>ПРОГРАММИРУЕМАЯ ЛОГИЧЕСКАЯ ИНТЕГРАЛЬНАЯ СХЕМА, КАТЕГОРИЯ ПРОДУКТА: ПРОЦЕССОРЫ И КОНТРОЛЛЕРЫ ЦИФРОВЫХ СИГНАЛОВ (DSP, DSC); ПРОДУКТ: DSCS; СЕРИЯ: TMS320F28335; КОММЕРЧЕСКОЕ ОБОЗНАЧЕНИЕ: DELFINO; ВИД МОНТАЖА: SMD/SMT; УПАКОВКА / БЛОК: LQFP-176; ЯДРО: C28X; МАКСИМАЛЬНАЯ ТАКТОВАЯ ЧАСТОТА: 150 MHZ; РАЗМЕР ПРОГРАММНОЙ ПАМЯТИ: 512 KB; РАЗМЕР ОЗУ ДАННЫХ: 68 KB; МИНИМАЛЬНАЯ РАБОЧАЯ ТЕМПЕРАТУРА: - 40 C; МАКСИМАЛЬНАЯ РАБОЧАЯ ТЕМПЕРАТУРА: + 125 C; УПАКОВКА: TRAY; РАЗРЕШЕНИЕ АЦП: 12 BIT; ШИРИНА ШИНЫ ДАННЫХ: 32 BIT; ВЫСОТА: 1.4 MM; ТИП КОМАНДЫ: FLOATING POINT; ТИП ИНТЕРФЕЙСА: CAN/I2C/SCI/SPI/UART; ДЛИНА: 24 MM; ЧУВСТВИТЕЛЬНЫЙ К ВЛАЖНОСТИ: YES; КОЛИЧЕСТВО ВХОДОВ/ВЫХОДОВ: 88 I/O; КОЛИЧЕСТВО ТАЙМЕРОВ/СЧЕТЧИКОВ: 3 TIMER; ТИП ПАМЯТИ ПРОГРАММ: FLASH; РАЗМЕР ФАБРИЧНОЙ УПАКОВКИ: 40; НАПРЯЖЕНИЕ ПИТАНИЯ - МИН.: 1.805 V, 3.135 V; ШИРИНА: 24 MM; ДРУГИЕ НАЗВАНИЯ ТОВАРА №: PLCF28335PGFA; ВЕС ИЗДЕЛИЯ: 1.896 G</t>
  </si>
  <si>
    <t>МЕТАЛЛОПЛЕНОЧНЫЙ РЕЗИСТОР</t>
  </si>
  <si>
    <t>МИКРОСХЕМА ИНТЕРФЕЙСНАЯ, КАТЕГОРИЯ ПРОДУКТА: ИС, ETHERNET; ВИД МОНТАЖА: SMD/SMT; УПАКОВКА / БЛОК: PQFP-128; ПРОДУКТ: ETHERNET SWITCHES; СТАНДАРТ: 10BASE-T, 100BASE-FX, 100BASE-TX; КОЛИЧЕСТВО ТРАНСИВЕРОВ: 5 TRANSCEIVER; ДИАПАЗОН ДАННЫХ: 10 MB/S, 100 MB/S; ТИП ИНТЕРФЕЙСА: 7-WIRE, MDI, MDI-X, MII, SPI; РАБОЧЕЕ НАПРЯЖЕНИЕ ПИТАНИЯ: 1.8 V; МИНИМАЛЬНАЯ РАБОЧАЯ ТЕМПЕРАТУРА: - 40 C; МАКСИМАЛЬНАЯ РАБОЧАЯ ТЕМПЕРАТУРА: + 85 C; СЕРИЯ: KSZ8995; УПАКОВКА: TRAY; ВЫСОТА: 2.72 MM; ДЛИНА: 20 MM; ЧУВСТВИТЕЛЬНЫЙ К ВЛАЖНОСТИ: YES; РАЗМЕР ФАБРИЧНОЙ УПАКОВКИ:РАЗМЕР ФАБРИЧНОЙ УПАКОВКИ: 66; НАПРЯЖЕНИЕ ПИТАНИЯ - МАКС.: 375 MA; НАПРЯЖЕНИЕ ПИТАНИЯ - МАКС.: 1.9 V, 3.15 V, 3.45 V; НАПРЯЖЕНИЕ ПИТАНИЯ - МИН.: 1.7 V, 2.4 V, 3.15 V; ШИРИНА: 14 MM; ВЕС ИЗДЕЛИЯ: 143.789 G</t>
  </si>
  <si>
    <t>МИКРОСХЕМА ИНТЕРФЕЙСНАЯ, КАТЕГОРИЯ ПРОДУКТА: ИС, ИНТЕРФЕЙС RS-232; ВИД МОНТАЖА: SMD/SMT; УПАКОВКА / БЛОК: SSOP-20; СЕРИЯ: MAX3223; ФУНКЦИЯ: TRANSCEIVER; ДИАПАЗОН ДАННЫХ: 120 KB/S; КОЛИЧЕСТВО ДРАЙВЕРОВ: 2 DRIVER; КОЛИЧЕСТВО ПРИЕМНИКОВ: 2 RECEIVER; ДУПЛЕКСНАЯ ПЕРЕДАЧА: FULL DUPLEX; РАБОЧЕЕ НАПРЯЖЕНИЕ ПИТАНИЯ: 3.3 V, 5 V; РАБОЧИЙ ТОК ИСТОЧНИКА ПИТАНИЯ: 1 MA; МИНИМАЛЬНАЯ РАБОЧАЯ ТЕМПЕРАТУРА: - 40 C; МАКСИМАЛЬНАЯ РАБОЧАЯ ТЕМПЕРАТУРА: + 85 C; УПАКОВКА: TUBE; СРЕДСТВА РАЗРАБОТКИ: DS3900K#; ВЫСОТА: 1.78 MM; ДЛИНА: 7.33 MM; ПРОДУКТ: RS-232 TRANSCEIVERS; ВРЕМЯ ЗАДЕРЖКИ РАСПРОСТРАНЕНИЯ: 0.3 US; ОТКЛЮЧЕНИЕ: WITH SHUTDOWN; РАЗМЕР ФАБРИЧНОЙ УПАКОВКИ:РАЗМЕР ФАБРИЧНОЙ УПАКОВКИ: 66; ТИП ПИТАНИЯ: SINGLE SUPPLY; НАПРЯЖЕНИЕ ПИТАНИЯ - МАКС.: 5.5 V; НАПРЯЖЕНИЕ ПИТАНИЯ - МИН.: 3 V; ШИРИНА: 5.38 MM; ДРУГИЕ НАЗВАНИЯ ТОВАРА №: MAX3223; ВЕС ИЗДЕЛИЯ: 453.600 MG</t>
  </si>
  <si>
    <t>MAX3223EAP+</t>
  </si>
  <si>
    <t>МИКРОСХЕМА КОММУНИКАЦИОННАЯ, КАТЕГОРИЯ ПРОДУКТА: ИС, ETHERNET, ВИД МОНТАЖА: SMD/SMT, УПАКОВКА / БЛОК: TQFP-128, ПРОДУКТ: ETHERNET CONTROLLERS, СТАНДАРТ: 10BASE-T, 100BASE-TX, КОЛИЧЕСТВО ТРАНСИВЕРОВ: 1 TRANSCEIVER, ДИАПАЗОН ДАННЫХ: 10 MB/S, 100 MB/S, ТИП ИНТЕРФЕЙСА: MII, РАБОЧЕЕ НАПРЯЖЕНИЕ ПИТАНИЯ: 5 V, МИНИМАЛЬНАЯ РАБОЧАЯ ТЕМПЕРАТУРА: - 40 C, МАКСИМАЛЬНАЯ РАБОЧАЯ ТЕМПЕРАТУРА: + 85 C, СЕРИЯ: LAN91C111, УПАКОВКА: TRAY, ВЫСОТА: 1 MM, ДЛИНА: 14 MM, ЧУВСТВИТЕЛЬНЫЙ К ВЛАЖНОСТИ: YES, 90 , НАПРЯЖЕНИЕ ПИТАНИЯ - МАКС.: 140 MA, НАПРЯЖЕНИЕ ПИТАНИЯ - МАКС.: 5.5 V, НАПРЯЖЕНИЕ ПИТАНИЯ - МИН.: 4.5 V, ШИРИНА: 14 MM, ВЕС ИЗДЕЛИЯ: 503,500 MG</t>
  </si>
  <si>
    <t>ТРАНЗИСТОР МОП 1 ВТ,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ТРАНЗИСТОР МОП 74 ВТ,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</si>
  <si>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ТРАНЗИСТОР МОП 1 ВТ, КАТЕГОРИЯ ПРОДУКТА: МОП-ТРАНЗИСТОР; ТЕХНОЛОГИЯ: SI; ВИД МОНТАЖА: THROUGH HOLE; УПАКОВКА / БЛОК: DIP-4; ПОЛЯРНОСТЬ ТРАНЗИСТОРА: P-CHANNEL; КОЛИЧЕСТВО КАНАЛОВ: 1 CHANNEL; VDS - НАПРЯЖЕНИЕ ПРОБОЯ СТОК-ИСТОК: 200 V; ID - НЕПРЕРЫВНЫЙ ТОК УТЕЧКИ: 560 MA; RDS ВКЛ - СОПРОТИВЛЕНИЕ СТОК-ИСТОК: 1.5 OHMS; VGS - НАПРЯЖЕНИЕ ЗАТВОР-ИСТОК: - 20 V, + 20 V; VGS TH - ПОРОГОВОЕ НАПРЯЖЕНИЕ ЗАТВОР-ИСТОК : 4 V; QG - ЗАРЯД ЗАТВОРА: 15 NC; МИНИМАЛЬНАЯ РАБОЧАЯ ТЕМПЕРАТУРА: - 55 C; МАКСИМАЛЬНАЯ РАБОЧАЯ ТЕМПЕРАТУРА: + 150 C; PD - РАССЕИВАНИЕ МОЩНОСТИ: 1 W; КАНАЛЬНЫЙ РЕЖИМ: ENHANCEMENT; УПАКОВКА: TUBE; КОНФИГУРАЦИЯ: SINGLE; СЕРИЯ: IRFD; РАЗМЕР ФАБРИЧНОЙ УПАКОВКИ:РАЗМЕР ФАБРИЧНОЙ УПАКОВКИ: 2500; ВЕС ИЗДЕЛИЯ: 894,062 MG</t>
  </si>
  <si>
    <t>IRFD9220PBF</t>
  </si>
  <si>
    <t>МИКРОСХЕМА АНАЛОГОВО-ЦИФРОВОЙ ПРЕОБРАЗОВАТЕЛЬ, КАТЕГОРИЯ ПРОДУКТА: АНАЛОГО-ЦИФРОВЫЕ ПРЕОБРАЗОВАТЕЛИ (АЦП), СЕРИЯ: AD7671, ВИД МОНТАЖА: SMD/SMT, УПАКОВКА / БЛОК: LQFP-48, РАЗРЕШЕНИЕ: 16 BIT, КОЛИЧЕСТВО КАНАЛОВ: 1 CHANNEL, ТИП ИНТЕРФЕЙСА: I2C, PARALLEL, SPI, ЧАСТОТА ДИСКРЕТИЗАЦИИ: 1 MS/S, ТИП ВХОДА: DIFFERENTIAL, АРХИТЕКТУРА: SAR, SNR – ОТНОШЕНИЕ СИГНАЛ/ШУМ: 90 DB, МИНИМАЛЬНАЯ РАБОЧАЯ ТЕМПЕРАТУРА: - 40 C, МАКСИМАЛЬНАЯ РАБОЧАЯ ТЕМПЕРАТУРА: + 85 C, УПАКОВКА: TRAY, СРЕДСТВА РАЗРАБОТКИ: EVAL-AD7671EDZ, ОТКЛОНЕНИЕ КОЭФФИЦИЕНТА УСИЛЕНИЯ ОТ ИДЕАЛЬНОГО ЗНАЧЕНИЯ: +/- 0.76 %FSR, ВЫСОТА: 1.4 MM, INL - ИНТЕГРАЛЬНАЯ НЕЛИНЕЙНОСТЬ: +/- 2.5 LSB, ВХОДНОЕ НАПРЯЖЕНИЕ: 2.5 V/5 V/10 V, N++2.5 V/N++5 V/N++10 V, ДЛИНА: 7 MM, ЧУВСТВИТЕЛЬНЫЙ К ВЛАЖНОСТИ: YES, КОЛИЧЕСТВО ВХОДОВ АЦП: 4 INPUT, КОЛИЧЕСТВО ПРЕОБРАЗОВАТЕЛЕЙ: 1 CONVERTER, РАБОЧЕЕ НАПРЯЖЕНИЕ ПИТАНИЯ: 5 V, ТИП ВЫХОДА: CMOS/TTL, PD - РАССЕИВАНИЕ МОЩНОСТИ: 125 MW, ПОТРЕБЛЯЕМАЯ МОЩНОСТЬ: 112 MW, ТИП ССЫЛКИ: EXTERNAL, INTERNAL, ВЫБОРКА И ХРАНЕНИЕ: YES, 250 , ТИП: S/H ADC, ШИРИНА: 7 MM, ВЕС ИЗДЕЛИЯ: 181.700 MG</t>
  </si>
  <si>
    <t>AD7671AST</t>
  </si>
  <si>
    <t>МИКРОСХЕМА ПАМЯТИ 16 МБИТ, КАТЕГОРИЯ ПРОДУКТА: ФЛЕШ-ПАМЯТЬ NOR; ВИД МОНТАЖА: SMD/SMT; УПАКОВКА / БЛОК: SOIC-8; СЕРИЯ: AT45DB161D; РАЗМЕР ПАМЯТИ: 16 MBIT; НАПРЯЖЕНИЕ ПИТАНИЯ - МИН.: 2.7 V; НАПРЯЖЕНИЕ ПИТАНИЯ - МАКС.: 3.6 V; ТИП ИНТЕРФЕЙСА: SPI; МАКСИМАЛЬНАЯ ТАКТОВАЯ ЧАСТОТА: 66 MHZ; ОРГАНИЗАЦИЯ: 2 M X 8; ШИРИНА ШИНЫ ДАННЫХ: 8 BIT; ТИП СИНХРОНИЗАЦИИ: SYNCHRONOUS; МИНИМАЛЬНАЯ РАБОЧАЯ ТЕМПЕРАТУРА: - 40 C; МАКСИМАЛЬНАЯ РАБОЧАЯ ТЕМПЕРАТУРА: + 85 C; АРХИТЕКТУРА: CHIP ERASE; ТИП ПАМЯТИ: NOR; БЫСТРОДЕЙСТВИЕ: 66 MHZ; СТАНДАРТ: NOT SUPPORTED; РАЗМЕР ФАБРИЧНОЙ УПАКОВКИ:РАЗМЕР ФАБРИЧНОЙ УПАКОВКИ: 90; НАПРЯЖЕНИЕ ПИТАНИЯ - МАКС.: 15 MA; ВЕС ИЗДЕЛИЯ: 540 MG</t>
  </si>
  <si>
    <t>AT45DB161D-SU</t>
  </si>
  <si>
    <t>МИКРОСХЕМА ДЛЯ УПРАВЛЕНИЯ ПИТАНИЕМ, КАТЕГОРИЯ ПРОДУКТА: LDO РЕГУЛЯТОРЫ НАПРЯЖЕНИЯ; ROHS: N; ВИД МОНТАЖА: SMD/SMT; УПАКОВКА / БЛОК: SOIC-8; ВЫХОДНОЕ НАПРЯЖЕНИЕ: 5 V; ВЫХОДНОЙ ТОК: 40 MA; КОЛИЧЕСТВО ВЫХОДОВ: 1 OUTPUT; ПОЛЯРНОСТЬ: POSITIVE; ТОК ПОКОЯ: 12 UA; ВХОДНОЕ НАПРЯЖЕНИЕ, МИН.: 2.2 V; ВХОДНОЕ НАПРЯЖЕНИЕ, МАКС.: 16.5 V; ТИП ВЫХОДА: ADJUSTABLE, FIXED; МИНИМАЛЬНАЯ РАБОЧАЯ ТЕМПЕРАТУРА: - 40 C; МАКСИМАЛЬНАЯ РАБОЧАЯ ТЕМПЕРАТУРА: + 85 C; НАПРЯЖЕНИЕ ОТПУСКАНИЯ: 900 MV; СЕРИЯ: MAX663; УПАКОВКА: TUBE; ВЫСОТА: 1.5 MM (MAX); IB - ВХОДНОЙ ТОК СМЕЩЕНИЯ: 6 UA; ДЛИНА: 5 MM (MAX); НЕСТАБИЛЬНОСТЬ ВЫХОДНОГО НАПРЯЖЕНИЯ ИЛИ ТОКА: 0.35 % / V; PD - РАССЕИВАНИЕ МОЩНОСТИ: 0.45 W; ОПОРНОЕ НАПРЯЖЕНИЕ: 1.33 V; РАЗМЕР ФАБРИЧНОЙ УПАКОВКИ:РАЗМЕР ФАБРИЧНОЙ УПАКОВКИ: 100; ТОЧНОСТЬ РЕГУЛИРОВАНИЯ НАПРЯЖЕНИЯ: 5 %; ШИРИНА: 4 MM (MAX); ДРУГИЕ НАЗВАНИЯ ТОВАРА №: MAX663; ВЕС ИЗДЕЛИЯ: 187 MG</t>
  </si>
  <si>
    <t>MAX663ESA</t>
  </si>
  <si>
    <t>МИКРОСХЕМА КОММУНИКАЦИОННАЯ, КАТЕГОРИЯ ПРОДУКТА: ИС, ETHERNET; ВИД МОНТАЖА: SMD/SMT; УПАКОВКА / БЛОК: QFP-128; ПРОДУКТ: ETHERNET CONTROLLERS; СТАНДАРТ: 10BASE-T, 100BASE-TX; КОЛИЧЕСТВО ТРАНСИВЕРОВ: 1 TRANSCEIVER; ДИАПАЗОН ДАННЫХ: 10 MB/S, 100 MB/S; ТИП ИНТЕРФЕЙСА: MII; РАБОЧЕЕ НАПРЯЖЕНИЕ ПИТАНИЯ: 5 V; МИНИМАЛЬНАЯ РАБОЧАЯ ТЕМПЕРАТУРА: - 40 C; МАКСИМАЛЬНАЯ РАБОЧАЯ ТЕМПЕРАТУРА: + 85 C; СЕРИЯ: LAN91C111; УПАКОВКА: TRAY; ВЫСОТА: 3.05 MM; ДЛИНА: 20 MM; ЧУВСТВИТЕЛЬНЫЙ К ВЛАЖНОСТИ: YES; РАЗМЕР ФАБРИЧНОЙ УПАКОВКИ:РАЗМЕР ФАБРИЧНОЙ УПАКОВКИ: 66; НАПРЯЖЕНИЕ ПИТАНИЯ - МАКС.: 140 MA; НАПРЯЖЕНИЕ ПИТАНИЯ - МАКС.: 5.5 V; НАПРЯЖЕНИЕ ПИТАНИЯ - МИН.: 4.5 V; ШИРИНА: 14 MM; ВЕС ИЗДЕЛИЯ: 1 G</t>
  </si>
  <si>
    <t>МИКРОСХЕМА ЛОГИЧЕСКАЯ, КАТЕГОРИЯ ПРОДУКТА: ТРАНСЛЯЦИЯ - УРОВНИ НАПРЯЖЕНИЯ, ТИП: CML/LVDS/LVPECL TO LVCMOS/LVTTL, ВРЕМЯ ЗАДЕРЖКИ РАСПРОСТРАНЕНИЯ: 2.25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СЕРИЯ: MC100EPT21, УПАКОВКА: TUBE, СЕМЕЙСТВО ЛОГИЧЕСКИХ ЭЛЕМЕНТОВ: ECL, ТИП ЛОГИКИ: TRANSLATOR, ВЕС ИЗДЕЛИЯ: 540 MG</t>
  </si>
  <si>
    <t>MC100EPT21D</t>
  </si>
  <si>
    <t>МИКРОСХЕМА ЛОГИЧЕСКАЯ, КАТЕГОРИЯ ПРОДУКТА: ТРАНСЛЯЦИЯ - УРОВНИ НАПРЯЖЕНИЯ; ROHS: N; ТИП: CML/LVDS/LVPECL TO LVCMOS/LVTTL; ВРЕМЯ ЗАДЕРЖКИ РАСПРОСТРАНЕНИЯ: 2.25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TSSOP-8; УПАКОВКА: TUBE; СЕМЕЙСТВО ЛОГИЧЕСКИХ ЭЛЕМЕНТОВ: ECL; ТИП ЛОГИКИ: TRANSLATOR; РАЗМЕР ФАБРИЧНОЙ УПАКОВКИ:РАЗМЕР ФАБРИЧНОЙ УПАКОВКИ: 100; ВЕС ИЗДЕЛИЯ: 158 MG</t>
  </si>
  <si>
    <t>MC100EPT21DT</t>
  </si>
  <si>
    <t>ПРОГРАММИРУЕМАЯ ЛОГИЧЕСКАЯ ИНТЕГРАЛЬНАЯ СХЕМА, КАТЕГОРИЯ ПРОДУКТА: FPGA - ПРОГРАММИРУЕМАЯ ВЕНТИЛЬНАЯ МАТРИЦА; СЕРИЯ: CYCLONE II EP2C8; КОЛИЧЕСТВО ЛОГИЧЕСКИХ ЭЛЕМЕНТОВ: 8256 LE; КОЛИЧЕСТВО ВХОДОВ/ВЫХОДОВ: 138 I/O; РАБОЧЕЕ НАПРЯЖЕНИЕ ПИТАНИЯ: 1.15 V TO 1.25 V; МИНИМАЛЬНАЯ РАБОЧАЯ ТЕМПЕРАТУРА: - 40 C; МАКСИМАЛЬНАЯ РАБОЧАЯ ТЕМПЕРАТУРА: + 85 C; ВИД МОНТАЖА: SMD/SMT; УПАКОВКА / БЛОК: QFP-208; УПАКОВКА: TRAY; МАКСИМАЛЬНАЯ РАБОЧАЯ ЧАСТОТА: 260 MHZ; ЧУВСТВИТЕЛЬНЫЙ К ВЛАЖНОСТИ: YES; КОЛИЧЕСТВО БЛОКОВ ЛОГИЧЕСКИХ МАССИВОВ (LAB): 516 LAB; РАЗМЕР ФАБРИЧНОЙ УПАКОВКИ:РАЗМЕР ФАБРИЧНОЙ УПАКОВКИ: 24; ОБЩИЙ ОБЪЕМ ПАМЯТИ: 165888 BIT; КОММЕРЧЕСКОЕ ОБОЗНАЧЕНИЕ: CYCLONE II; ДРУГИЕ НАЗВАНИЯ ТОВАРА №: 969729; ВЕС ИЗДЕЛИЯ: 6,300 G</t>
  </si>
  <si>
    <t>EP2C8Q208I8N</t>
  </si>
  <si>
    <t>МИКРОСХЕМА ИНТЕРФЕЙСНАЯ, КАТЕГОРИЯ ПРОДУКТА: ИС ИНТЕРФЕЙСА LVDS; ROHS: N; ТИП: LVCMOS, LVTTL; КОЛИЧЕСТВО ДРАЙВЕРОВ: 10 DRIVER; КОЛИЧЕСТВО ПРИЕМНИКОВ: 1 RECEIVER; ДИАПАЗОН ДАННЫХ: 660 MB/S; ТИП ВХОДА: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SSOP-28; УПАКОВКА: TUBE; ВЫСОТА: 1.8 MM; ВХОДНОЕ НАПРЯЖЕНИЕ, МАКС.: 50 MV; ВХОДНОЕ НАПРЯЖЕНИЕ, МИН.: - 50 MV; ДЛИНА: 10.2 MM; РАБОЧИЙ ТОК ИСТОЧНИКА ПИТАНИЯ: 110 MA; РАБОЧЕЕ НАПРЯЖЕНИЕ ПИТАНИЯ: 3.3 V; PD - РАССЕИВАНИЕ МОЩНОСТИ: 1.27 W; СЕРИЯ: DS92LV1224; РАЗМЕР ФАБРИЧНОЙ УПАКОВКИ:РАЗМЕР ФАБРИЧНОЙ УПАКОВКИ: 47; ШИРИНА: 5.3 MM; ВЕС ИЗДЕЛИЯ: 710 MG</t>
  </si>
  <si>
    <t>DS92LV1224TMSA</t>
  </si>
  <si>
    <t>МИКРОСХЕМА ПАМЯТИ 4 МБИТ, КАТЕГОРИЯ ПРОДУКТА: СТАТ. ОЗУ, РАЗМЕР ПАМЯТИ: 4 MBIT, ОРГАНИЗАЦИЯ: 256 K X 16, ВРЕМЯ ДОСТУПА: 10 NS, МАКСИМАЛЬНАЯ ТАКТОВАЯ ЧАСТОТА: -, ТИП ИНТЕРФЕЙСА: PARALLEL, НАПРЯЖЕНИЕ ПИТАНИЯ - МАКС.: 3.6 V, НАПРЯЖЕНИЕ ПИТАНИЯ - МИН.: 3 V, НАПРЯЖЕНИЕ ПИТАНИЯ - МАКС.: 200 MA, МИНИМАЛЬНАЯ РАБОЧАЯ ТЕМПЕРАТУРА: - 40 C, МАКСИМАЛЬНАЯ РАБОЧАЯ ТЕМПЕРАТУРА: + 85 C, ВИД МОНТАЖА: SMD/SMT, УПАКОВКА / БЛОК: TSOP-44, УПАКОВКА: TRAY, ВЫСОТА: 1 MM, ДЛИНА: 18.41 MM, ТИП ПАМЯТИ: SDR, ЧУВСТВИТЕЛЬНЫЙ К ВЛАЖНОСТИ: YES, СЕРИЯ: 71V416, ТИП: ASYNCHRONOUS, ШИРИНА: 10.16 MM, ДРУГИЕ НАЗВАНИЯ ТОВАРА №: IDT71V416S10PHGI 71V416, ВЕС ИЗДЕЛИЯ: 8,177 GКАТЕГОРИЯ ПРОДУКТА: RENESAS ELECTRONICS; ТОРГОВАЯ МАРКА: RENESAS / IDT</t>
  </si>
  <si>
    <t>IDT71V416S10PHI</t>
  </si>
  <si>
    <t>ПРОГРАММИРУЕМАЯ ЛОГИЧЕСКАЯ ИНТЕГРАЛЬНАЯ СХЕМА, КАТЕГОРИЯ ПРОДУКТА: ППВМ - КОНФИГУРАЦИОННАЯ ПАМЯТЬ; ROHS: N; ТИП ПАМЯТИ: FLASH; РАЗМЕР ПАМЯТИ: 1.6 MBIT; МАКСИМАЛЬНАЯ РАБОЧАЯ ЧАСТОТА: 10 MHZ; РАБОЧЕЕ НАПРЯЖЕНИЕ ПИТАНИЯ: 3.3 V, 5 V; МИНИМАЛЬНАЯ РАБОЧАЯ ТЕМПЕРАТУРА: - 40 C; МАКСИМАЛЬНАЯ РАБОЧАЯ ТЕМПЕРАТУРА: + 85 C; ВИД МОНТАЖА: SMD/SMT; УПАКОВКА / БЛОК: PLCC-20; УПАКОВКА: TUBE; РАБОЧИЙ ТОК ИСТОЧНИКА ПИТАНИЯ: 50 UA; СЕРИЯ: EPC2 FLEX; РАЗМЕР ФАБРИЧНОЙ УПАКОВКИ:РАЗМЕР ФАБРИЧНОЙ УПАКОВКИ: 196; НАПРЯЖЕНИЕ ПИТАНИЯ - МАКС.: 5.25 V; НАПРЯЖЕНИЕ ПИТАНИЯ - МИН.: 3 V; КОММЕРЧЕСКОЕ ОБОЗНАЧЕНИЕ: ENPIRION; ДРУГИЕ НАЗВАНИЯ ТОВАРА №: 974534</t>
  </si>
  <si>
    <t>EPC2LI20</t>
  </si>
  <si>
    <t>ПРОГРАММИРУЕМАЯ ЛОГИЧЕСКАЯ ИНТЕГРАЛЬНАЯ СХЕМА, КАТЕГОРИЯ ПРОДУКТА: КОМПЛЕКСНЫЕ ПРОГРАММИРУЕМЫЕ ЛОГИЧЕСКИЕ УСТРОЙСТВА (CPLD); ПРОДУКТ: MAX 7000A; КОЛИЧЕСТВО МАКРОЯЧЕЕК: 128; КОЛИЧЕСТВО БЛОКОВ ЛОГИЧЕСКИХ МАССИВОВ (LAB): 8; МАКСИМАЛЬНАЯ РАБОЧАЯ ЧАСТОТА: 192.3 MHZ; ЗАДЕРЖКА РАСПРОСТРАНЕНИЯ - МАКС.: 5 NS; КОЛИЧЕСТВО ВХОДОВ/ВЫХОДОВ: 36 I/O; РАБОЧЕЕ НАПРЯЖЕНИЕ ПИТАНИЯ: 3.3 V; МИНИМАЛЬНАЯ РАБОЧАЯ ТЕМПЕРАТУРА: - 40 C; МАКСИМАЛЬНАЯ РАБОЧАЯ ТЕМПЕРАТУРА: + 85 C; ВИД МОНТАЖА: SMD/SMT; УПАКОВКА / БЛОК: TQFP-44; УПАКОВКА: TRAY; ТИП ПАМЯТИ: EEPROM; ЧУВСТВИТЕЛЬНЫЙ К ВЛАЖНОСТИ: YES; КОЛИЧЕСТВО ВЕНТИЛЕЙ: 2500; СЕРИЯ: EPM7128AE; РАЗМЕР ФАБРИЧНОЙ УПАКОВКИ:РАЗМЕР ФАБРИЧНОЙ УПАКОВКИ: 60; НАПРЯЖЕНИЕ ПИТАНИЯ - МАКС.: 3.6 V; НАПРЯЖЕНИЕ ПИТАНИЯ - МИН.: 3 V; КОММЕРЧЕСКОЕ ОБОЗНАЧЕНИЕ: MAX 7000; ДРУГИЕ НАЗВАНИЯ ТОВАРА №: 971427</t>
  </si>
  <si>
    <t>EPM7128AETI144-7N</t>
  </si>
  <si>
    <t>ПРОГРАММИРУЕМАЯ ЛОГИЧЕСКАЯ ИНТЕГРАЛЬНАЯ СХЕМА, КАТЕГОРИЯ ПРОДУКТА: КОМПЛЕКСНЫЕ ПРОГРАММИРУЕМЫЕ ЛОГИЧЕСКИЕ УСТРОЙСТВА (CPLD); СЕРИЯ: EPM7256AE; ВИД МОНТАЖА: SMD/SMT; УПАКОВКА / БЛОК: TQFP-44; РАБОЧЕЕ НАПРЯЖЕНИЕ ПИТАНИЯ: 3.3 V; КОЛИЧЕСТВО МАКРОЯЧЕЕК: 256; КОЛИЧЕСТВО ВХОДОВ/ВЫХОДОВ: 36 I/O; МИНИМАЛЬНАЯ РАБОЧАЯ ТЕМПЕРАТУРА: - 40 C; МАКСИМАЛЬНАЯ РАБОЧАЯ ТЕМПЕРАТУРА: + 85 C; МАКСИМАЛЬНАЯ РАБОЧАЯ ЧАСТОТА: 172.4 MHZ; ЗАДЕРЖКА РАСПРОСТРАНЕНИЯ - МАКС.: 5.5 NS; УПАКОВКА: TRAY; ТИП ПАМЯТИ: EEPROM; ЧУВСТВИТЕЛЬНЫЙ К ВЛАЖНОСТИ: YES; КОЛИЧЕСТВО ВЕНТИЛЕЙ: 5000; КОЛИЧЕСТВО БЛОКОВ ЛОГИЧЕСКИХ МАССИВОВ (LAB): 16; РАЗМЕР ФАБРИЧНОЙ УПАКОВКИ:РАЗМЕР ФАБРИЧНОЙ УПАКОВКИ: 60; НАПРЯЖЕНИЕ ПИТАНИЯ - МАКС.: 3.6 V; НАПРЯЖЕНИЕ ПИТАНИЯ - МИН.: 3 V; КОММЕРЧЕСКОЕ ОБОЗНАЧЕНИЕ: MAX 7000; ДРУГИЕ НАЗВАНИЯ ТОВАРА №: 971440</t>
  </si>
  <si>
    <t>EPM7256AETI144-7N</t>
  </si>
  <si>
    <t>ПРОГРАММИРУЕМАЯ ЛОГИЧЕСКАЯ ИНТЕГРАЛЬНАЯ СХЕМА, КАТЕГОРИЯ ПРОДУКТА: КОМПЛЕКСНЫЕ ПРОГРАММИРУЕМЫЕ ЛОГИЧЕСКИЕ УСТРОЙСТВА (CPLD); СЕРИЯ: EPM7512AE; ВИД МОНТАЖА: SMD/SMT; УПАКОВКА / БЛОК: PQFP-208; РАБОЧЕЕ НАПРЯЖЕНИЕ ПИТАНИЯ: 3.3 V; КОЛИЧЕСТВО МАКРОЯЧЕЕК: 512; КОЛИЧЕСТВО ВХОДОВ/ВЫХОДОВ: 176 I/O; МИНИМАЛЬНАЯ РАБОЧАЯ ТЕМПЕРАТУРА: - 40 C; МАКСИМАЛЬНАЯ РАБОЧАЯ ТЕМПЕРАТУРА: + 85 C; МАКСИМАЛЬНАЯ РАБОЧАЯ ЧАСТОТА: 116.3 MHZ; ЗАДЕРЖКА РАСПРОСТРАНЕНИЯ - МАКС.: 7.5 NS; УПАКОВКА: TRAY; ТИП ПАМЯТИ: EEPROM; ЧУВСТВИТЕЛЬНЫЙ К ВЛАЖНОСТИ: YES; КОЛИЧЕСТВО ВЕНТИЛЕЙ: 10000; КОЛИЧЕСТВО БЛОКОВ ЛОГИЧЕСКИХ МАССИВОВ (LAB): 32; РАЗМЕР ФАБРИЧНОЙ УПАКОВКИ:РАЗМЕР ФАБРИЧНОЙ УПАКОВКИ: 24; НАПРЯЖЕНИЕ ПИТАНИЯ - МАКС.: 3.6 V; НАПРЯЖЕНИЕ ПИТАНИЯ - МИН.: 3 V; КОММЕРЧЕСКОЕ ОБОЗНАЧЕНИЕ: MAX 7000; ДРУГИЕ НАЗВАНИЯ ТОВАРА №: 972930; ВЕС ИЗДЕЛИЯ: 6,300 G</t>
  </si>
  <si>
    <t>EPM7512AEQI-208-10N</t>
  </si>
  <si>
    <t>МИКРОСХЕМА ДЛЯ УПРАВЛЕНИЯ ПИТАНИЕМ, КАТЕГОРИЯ ПРОДУКТА: LDO РЕГУЛЯТОРЫ НАПРЯЖЕНИЯ; ROHS: N; УПАКОВКА / БЛОК: DDPAK-3; ВЫХОДНОЕ НАПРЯЖЕНИЕ: 3.3 V; ВЫХОДНОЙ ТОК: 1.5 A; КОЛИЧЕСТВО ВЫХОДОВ: 1 OUTPUT; ПОЛЯРНОСТЬ: POSITIVE; ТОК ПОКОЯ: 5 MA; ВХОДНОЕ НАПРЯЖЕНИЕ, МИН.: 2.55 V; ВХОДНОЕ НАПРЯЖЕНИЕ, МАКС.: 25 V; ПОДАВЛЕНИЕ ПУЛЬСАЦИЙ ПИТАНИЯ - ТИПИЧ.: 75 DB; ТИП ВЫХОДА: FIXED; МИНИМАЛЬНАЯ РАБОЧАЯ ТЕМПЕРАТУРА: - 40 C; МАКСИМАЛЬНАЯ РАБОЧАЯ ТЕМПЕРАТУРА: + 150 C; НАПРЯЖЕНИЕ ОТПУСКАНИЯ: 1.3 V; СЕРИЯ: LT1086; НАПРЯЖЕНИЕ ОТПУСКАНИЯ - МАКС.: 1.5 V; ВЫСОТА: 4.57 MM; НЕСТАБИЛЬНОСТЬ ВЫХОДНОГО НАПРЯЖЕНИЯ ИЛИ ТОКА: 0.15 %; НЕСТАБИЛЬНОСТЬ ВЫХОДНОЙ НАГРУЗКИ: 0.1 %; РАБОЧИЙ ТОК ИСТОЧНИКА ПИТАНИЯ: 5 MA; ПРОДУКТ: LINEAR REGULATORS; ТИП: POSITIVE REGULATOR</t>
  </si>
  <si>
    <t>LT1086IM-3.3</t>
  </si>
  <si>
    <t>МИКРОСХЕМА АНАЛОГОВО-ЦИФРОВОЙ ПРЕОБРАЗОВАТЕЛЬ, КАТЕГОРИЯ ПРОДУКТА: АНАЛОГО-ЦИФРОВЫЕ ПРЕОБРАЗОВАТЕЛИ (АЦП); СЕРИЯ: ADS125H02; ВИД МОНТАЖА: SMD/SMT; УПАКОВКА / БЛОК: VQFN-32; РАЗРЕШЕНИЕ: 24 BIT; КОЛИЧЕСТВО КАНАЛОВ: 2 CHANNEL; ТИП ИНТЕРФЕЙСА: SERIAL; ЧАСТОТА ДИСКРЕТИЗАЦИИ: 40 KS/S; ТИП ВХОДА: DIFFERENTIAL; АРХИТЕКТУРА: SIGMA-DELTA; НАПРЯЖЕНИЕ ПИТАНИЯ ДЛЯ АНАЛОГОВЫХ УСТРОЙСТВ: 4.75 V TO 5.25 V; НАПРЯЖЕНИЕ ПИТАНИЯ ДЛЯ ЦИФРОВЫХ УСТРОЙСТВ: 2.7 V TO 5.25 V; МИНИМАЛЬНАЯ РАБОЧАЯ ТЕМПЕРАТУРА: - 40 C; МАКСИМАЛЬНАЯ РАБОЧАЯ ТЕМПЕРАТУРА: + 125 C; УПАКОВКА: REEL; УПАКОВКА: CUT TAPE; ОСОБЕННОСТИ: 50/60 HZ REJECTION, EXCITATION CURRENT SOURCES (IDACS), GPIO, OSCILLATOR, PGA, TEMP SENSOR; ЧУВСТВИТЕЛЬНЫЙ К ВЛАЖНОСТИ: YES; КОЛИЧЕСТВО ПРЕОБРАЗОВАТЕЛЕЙ: 1 CONVERTER; ПРОДУКТ: ANALOG TO DIGITAL CONVERTERS; ТИП ССЫЛКИ: EXTERNAL; ОТКЛЮЧЕНИЕ: NO SHUTDOWN; РАЗМЕР ФАБРИЧНОЙ УПАКОВКИ:РАЗМЕР ФАБРИЧНОЙ УПАКОВКИ: 3000; ПОДКАТЕГОРИЯ: DATA CONVERTER ICS</t>
  </si>
  <si>
    <t>ADS125H02IRHBR</t>
  </si>
  <si>
    <t>ПРЕОБРАЗОВАТЕЛЬ ПОСТОЯННОГО ТОКА В ПОСТОЯННЫЙ, КАТЕГОРИЯ ПРОДУКТА: ПРЕОБРАЗОВАТЕЛИ ПОСТОЯННОГО ТОКА В ПОСТОЯННЫЙ БЕЗ ИЗОЛЯЦИИ, ВИД МОНТАЖА: SMD/SMT, ПРОДУКТ: NON-ISOLATED / POL, КОЛИЧЕСТВО ВЫХОДОВ: 1 OUTPUT, ВЫХОДНАЯ МОЩНОСТЬ: -, ВХОДНОЕ НАПРЯЖЕНИЕ, МИН.: 2.95 V, ВХОДНОЕ НАПРЯЖЕНИЕ, МАКС.: 17 V, ВЫХОДНОЕ НАПРЯЖЕНИЕ-КАНАЛ 1: 600 MV TO 5.5 V, ВЫХОДНОЙ ТОК-КАНАЛ 1: 10 A, ВЫХОДНОЕ НАПРЯЖЕНИЕ-КАНАЛ 2: -, ВЫХОДНОЙ ТОК-КАНАЛ 2: -, МИНИМАЛЬНАЯ РАБОЧАЯ ТЕМПЕРАТУРА: - 40 C, МАКСИМАЛЬНАЯ РАБОЧАЯ ТЕМПЕРАТУРА: + 85 C, ДЛИНА: 10.15 MM, ШИРИНА: 10.15 MM, ВЫСОТА: 4.4 MM, ОТРАСЛЬ ПРОМЫШЛЕННОСТИ: INDUSTRIAL, ЧУВСТВИТЕЛЬНЫЙ К ВЛАЖНОСТИ: YES, УПАКОВКА / БЛОК: MODULE, УПАКОВКА: REEL, УПАКОВКА: CUT TAPE, УПАКОВКА: MOUSEREEL, СЕРИЯ: LMZ31710, КОММЕРЧЕСКОЕ ОБОЗНАЧЕНИЕ: SIMPLE SWITCHER, ВЕС ИЗДЕЛИЯ: 2 G</t>
  </si>
  <si>
    <t>ДИОД ДЛЯ ПОДАВЛЕНИЯ СКАЧКОВ НАПРЯЖЕНИЯ, ДИОДНЫЙ МОСТ, ДИОД ШОТТКИ, ДИОД ВЫПРЯМИТЕЛЬ, ДИОД ВЫПРЯМИТЕЛЬНЫЙ</t>
  </si>
  <si>
    <t>ДИОД ШОТТКИ, КАТЕГОРИЯ ПРОДУКТА: ДИОДЫ И ВЫПРЯМИТЕЛИ ШОТТКИ, ПРОДУКТ: SCHOTTKY DIODES, ВИД МОНТАЖА: SMD/SMT, УПАКОВКА / БЛОК: SOD-110, КОНФИГУРАЦИЯ: SINGLE, ТЕХНОЛОГИЯ: SI, IF - ПРЯМОЙ ТОК: 200 MA, VRRM - ПОВТОРЯЮЩЕЕСЯ ОБРАТНОЕ НАПРЯЖЕНИЕ: 30 V, VF - ПРЯМОЕ НАПРЯЖЕНИЕ: 0.8 V, IFSM - УДАРНЫЙ ПРЯМОЙ ТОК: 0.6 A, IR - ОБРАТНЫЙ ТОК : 2 UA AT 25 V, МИНИМАЛЬНАЯ РАБОЧАЯ ТЕМПЕРАТУРА: - 65 C, МАКСИМАЛЬНАЯ РАБОЧАЯ ТЕМПЕРАТУРА: + 125 C, УПАКОВКА: CUT TAPE, УПАКОВКА: REEL, ВЫСОТА: 1.6 MM, ДЛИНА: 2.1 MM, ШИРИНА: 1.4 MM, РАЗМЕР ФАБРИЧНОЙ УПАКОВКИ: 3000, ДРУГИЕ НАЗВАНИЯ ТОВАРА №: BAT254,115, ВЕС ИЗДЕЛИЯ: 12 MG</t>
  </si>
  <si>
    <t>BAT254</t>
  </si>
  <si>
    <t>ДИОД ШОТТКИ, КАТЕГОРИЯ ПРОДУКТА: ДИОДЫ И ВЫПРЯМИТЕЛИ ШОТТКИ, ПРОДУКТ: SCHOTTKY RECTIFIERS, ВИД МОНТАЖА: SMD/SMT, УПАКОВКА / БЛОК: DO-214AC-2, КОНФИГУРАЦИЯ: SINGLE, ТЕХНОЛОГИЯ: SI, IF - ПРЯМОЙ ТОК: 3 A, VRRM - ПОВТОРЯЮЩЕЕСЯ ОБРАТНОЕ НАПРЯЖЕНИЕ: 40 V, VF - ПРЯМОЕ НАПРЯЖЕНИЕ: 500 MV, IFSM - УДАРНЫЙ ПРЯМОЙ ТОК: 80 A, IR - ОБРАТНЫЙ ТОК : 100 UA, МИНИМАЛЬНАЯ РАБОЧАЯ ТЕМПЕРАТУРА: - 50 C, МАКСИМАЛЬНАЯ РАБОЧАЯ ТЕМПЕРАТУРА: + 125 C, СЕРИЯ: SKXX, УПАКОВКА: REEL, УПАКОВКА: CUT TAPE, УПАКОВКА: MOUSEREEL, 5000 , ВЕС ИЗДЕЛИЯ: 63 MG</t>
  </si>
  <si>
    <t>SK34A-LTP (SK34A)</t>
  </si>
  <si>
    <t>ДИОД ДЛЯ ПОДАВЛЕНИЯ СКАЧКОВ НАПРЯЖЕНИЯ, КАТЕГОРИЯ ПРОДУКТА: ПОДАВИТЕЛИ ЭСР / ДИОДЫ ДЛЯ ПОДАВЛЕНИЯ ПЕРЕХОДНЫХ СКАЧКОВ НАПРЯЖЕНИЯ; ПОЛЯРНОСТЬ: UNIDIRECTIONAL; РАБОЧЕЕ НАПРЯЖЕНИЕ: 3 V; КОЛИЧЕСТВО КАНАЛОВ: 2 CHANNEL; ТИП ВЫВОДОВ: SMD/SMT; УПАКОВКА / БЛОК: SOT-23-3; НАПРЯЖЕНИЕ ПРОБОЯ: 5.32 V; НАПРЯЖЕНИЕ ФИКСАЦИИ: 8 V; PPPM - ПИКОВОЕ РАССЕИВАНИЕ МОЩНОСТИ: 24 W; VЕСР - НАПРЯЖЕНИЕ ЭЛЕКТРОСТАТИЧЕСКОГО РАЗРЯДА ПРИ КОНТАКТЕ: 30 KV; VЕСР - НАПРЯЖЕНИЕ ЭЛЕКТРОСТАТИЧЕСКОГО РАЗРЯДА ПРИ ВОЗДУШНОМ ЗАЗОРЕ: -; CD - ЕМКОСТЬ ДИОДА: -; IПИ - ПИКОВЫЙ ИМПУЛЬСНЫЙ ТОК: 3 A; МИНИМАЛЬНАЯ РАБОЧАЯ ТЕМПЕРАТУРА: - 55 C; МАКСИМАЛЬНАЯ РАБОЧАЯ ТЕМПЕРАТУРА: + 150 C; СЕРИЯ: MMBZXXXALT1; УПАКОВКА: REEL; УПАКОВКА: CUT TAPE; УПАКОВКА: MOUSEREEL; РАЗМЕР ФАБРИЧНОЙ УПАКОВКИ: 3000; VF - ПРЯМОЕ НАПРЯЖЕНИЕ: 0.9 V; ВЕС ИЗДЕЛИЯ: 8,800 MG</t>
  </si>
  <si>
    <t>MMBZ5V6ALT1G</t>
  </si>
  <si>
    <t>ДИОД ШОТТКИ, КАТЕГОРИЯ ПРОДУКТА: ДИОДЫ И ВЫПРЯМИТЕЛИ ШОТТКИ; ПРОДУКТ: SCHOTTKY DIODES; ВИД МОНТАЖА: SMD/SMT; УПАКОВКА / БЛОК: SOT-23; КОНФИГУРАЦИЯ: SINGLE; ТЕХНОЛОГИЯ: SI; IF - ПРЯМОЙ ТОК: 1 A; VRRM - ПОВТОРЯЮЩЕЕСЯ ОБРАТНОЕ НАПРЯЖЕНИЕ: 70 V; VF - ПРЯМОЕ НАПРЯЖЕНИЕ: 410 MV; IFSM - УДАРНЫЙ ПРЯМОЙ ТОК: 1 A; IR - ОБРАТНЫЙ ТОК : 200 NA; МИНИМАЛЬНАЯ РАБОЧАЯ ТЕМПЕРАТУРА: - 65 C; МАКСИМАЛЬНАЯ РАБОЧАЯ ТЕМПЕРАТУРА: + 150 C; УПАКОВКА: REEL; УПАКОВКА: CUT TAPE; УПАКОВКА: MOUSEREEL; ВЫСОТА: 1.2 MM; ДЛИНА: 3.13 MM; РАЗМЕР ФАБРИЧНОЙ УПАКОВКИ: 3000; ТИП ВЫВОДОВ: SMD/SMT; ТИП: SCHOTTKY DIODE; ШИРИНА: 1.5 MM; ВЕС ИЗДЕЛИЯ: 8 MG</t>
  </si>
  <si>
    <t>МИКРОСХЕМА УСИЛИТЕЛЬ, КАТЕГОРИЯ ПРОДУКТА: ОПЕРАЦИОННЫЕ УСИЛИТЕЛИ; ВИД МОНТАЖА: SMD/SMT; УПАКОВКА / БЛОК: MSOP-8; КОЛИЧЕСТВО КАНАЛОВ: 2 CHANNEL; НАПРЯЖЕНИЕ ПИТАНИЯ - МАКС.: 8 V; GBP - ВЫХОДНОЙ ТОК НА КАНАЛ: 50 MA; SR - СКОРОСТЬ НАРАСТАНИЯ ВЫХОДНОГО НАПРЯЖЕНИЯ: 650 V/US; VOS - ВХОДНОЕ НАПРЯЖЕНИЕ СМЕЩЕНИЯ НУЛЯ: 1 MV; НАПРЯЖЕНИЕ ПИТАНИЯ - МИН.: 2.7 V; МИНИМАЛЬНАЯ РАБОЧАЯ ТЕМПЕРАТУРА: - 40 C; МАКСИМАЛЬНАЯ РАБОЧАЯ ТЕМПЕРАТУРА: + 85 C; IB - ВХОДНОЙ ТОК СМЕЩЕНИЯ: 9 UA; РАБОЧИЙ ТОК ИСТОЧНИКА ПИТАНИЯ: 19 MA; ОТКЛЮЧЕНИЕ: NO SHUTDOWN; CMRR - КОЭФФИЦИЕНТ ПОДАВЛЕНИЯ СИНФАЗНОГО СИГНАЛА: 80 DB; EN - ИНТЕНСИВНОСТЬ ШУМА ВХОДНОГО НАПРЯЖЕНИЯ: 8.5 NV/SQRT HZ; СЕРИЯ: AD8062; УПАКОВКА: TUBE; ТИП УСИЛИТЕЛЯ: VOLTAGE FEEDBACK AMPLIFIER; СРЕДСТВА РАЗРАБОТКИ: AD8062ARM-EBZ; ВЫСОТА: 0.85 MM; IN - ПЛОТНОСТЬ ТОКА ШУМА НА ВХОДЕ: 1.2 PA/SQRT HZ; ДЛИНА: 3 MM; РАБОЧЕЕ НАПРЯЖЕНИЕ ПИТАНИЯ: 2.7 V TO 8 V; ТИП ВЫХОДА: RAIL-TO-RAIL; PD - РАССЕИВАНИЕ МОЩНОСТИ: 600 MW; ПРОДУКТ: OPERATIONAL AMPLIFIERS; PSRR - КОЭФФИЦИЕНТ ПОДАВЛЕНИЯ ПОМЕХ ПО ПИТАНИЮ: 80 DB; РАЗМЕР ФАБРИЧНОЙ УПАКОВКИ: 50; ТИП ПИТАНИЯ: DUAL; ТИП: VOLTAGE FEEDBACK AMPLIFIER; УСИЛЕНИЕ ПО НАПРЯЖЕНИЮ, ДБ: 90 DB; ШИРИНА: 3 MM; ВЕС ИЗДЕЛИЯ: 140 MG</t>
  </si>
  <si>
    <t>AD8062ARMZ</t>
  </si>
  <si>
    <t>МИКРОСХЕМА КОММУТАЦИОННАЯ ИСП В ОБОРУДОВАНИИ ДЛЯ АВТОМАТИЗАЦИИ ПРОМЫШЛЕННЫХ ПРЕДПРИЯТИЙ, КОМПЬЮТЕРНЫХ СИСТЕМАХ. НЕ ИМЕЕТ ФУНКЦИИ ШИФРОВАНИЯ И КРИПТОГРАФИИ. КАТЕГОРИЯ ТОВАРА: ИС МНОГОКРАТНОГО ПЕРЕКЛЮЧАТЕЛЯ, ПРОДУКТ: MULTIPLEXERS, КОЛ-ВО КАНАЛОВ: 8 , КОНФИГУРАЦИЯ: 1 X 8:1, СОПРОТИВЛЕНИЕ ВО ВКЛЮЧЕННОМ СОСТОЯНИИ - МАКС.: 280 OHMS, ВРЕМЯ ВКЛЮЧЕНИЯ - МАКС.: 400 NS, ВРЕМЯ ОТКЛЮЧЕНИЯ - МАКС.: 400 NS, РАБОЧЕЕ НАПР. ПИТАНИЯ: 10.8 V TO 16.5 V, МИН. РАБ. ТЕМП.: - 55 C, МАКС. РАБ. ТЕМП.: + 125 C, ВИД МОНТАЖА: SMD/SMT, БЛОК: SOIC-16, УПАКОВКА: CUT TAPE, УПАКОВКА: MOUSEREEL, УПАКОВКА: REEL, СЕРИЯ: ADG508, ИЗОЛЯЦИЯ В ВЫКЛЮЧЕННОМ СОСТОЯНИИ - ТИПИЧ.: 68 DB, PD - РАССЕИВАНИЕ МОЩНОСТИ: 470 MW, ТИП ПРОДУКТА: MULTIPLEXER SWITCH ICS, РАЗМ. ФАБРИЧНОЙ УПАКОВКИ: 1000, ПОДКАТЕГОРИЯ: SWITCH ICS</t>
  </si>
  <si>
    <t>МИКРОСХЕМА ДЛЯ УПРАВЛЕНИЯ ПИТАНИЕМ, КАТЕГОРИЯ ПРОДУКТА: УПРАВЛЕНИЕ ПИТАНИЕМ ОТ БАТАРЕЙ; ТИП БАТАРЕИ: LI-ION, LI-POLYMER; РАБОЧЕЕ НАПРЯЖЕНИЕ ПИТАНИЯ: 3.3 V; УПАКОВКА / БЛОК: TSSOP-38; ВИД МОНТАЖА: SMD/SMT; СЕРИЯ: BQ20Z80-V102; УПАКОВКА: REEL; ВЫСОТА: 1.15 MM; ДЛИНА: 9.7 MM; МАКСИМАЛЬНАЯ РАБОЧАЯ ТЕМПЕРАТУРА: + 85 C; МИНИМАЛЬНАЯ РАБОЧАЯ ТЕМПЕРАТУРА: - 40 C; ЧУВСТВИТЕЛЬНЫЙ К ВЛАЖНОСТИ: YES; РАЗМЕР ФАБРИЧНОЙ УПАКОВКИ: 2000; КОММЕРЧЕСКОЕ ОБОЗНАЧЕНИЕ: IMPEDANCE TRACK; ТИП: GAS GAUGE; ШИРИНА: 4.4 MM; ВЕС ИЗДЕЛИЯ: 124 MG</t>
  </si>
  <si>
    <t>DS90LV027ATM</t>
  </si>
  <si>
    <t>ПРОГРАММИРУЕМАЯ ЛОГИЧЕСКАЯ ИНТЕГРАЛЬНАЯ СХЕМА, КАТЕГОРИЯ ПРОДУКТА: FPGA - ПРОГРАММИРУЕМАЯ ВЕНТИЛЬНАЯ МАТРИЦА; ROHS: N; СЕРИЯ: CYCLONE EPC3; КОЛИЧЕСТВО ЛОГИЧЕСКИХ ЭЛЕМЕНТОВ: 2910 LE;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РАЗМЕР ФАБРИЧНОЙ УПАКОВКИ: 60; ОБЩИЙ ОБЪЕМ ПАМЯТИ: 59904 BIT; КОММЕРЧЕСКОЕ ОБОЗНАЧЕНИЕ: CYCLONE; ДРУГИЕ НАЗВАНИЯ ТОВАРА №: 972601; ВЕС ИЗДЕЛИЯ: 12,745 G</t>
  </si>
  <si>
    <t>EP1C3T144I7</t>
  </si>
  <si>
    <t>ТРАНЗИСТОР МОП 500 ВТ, ТРАНЗИСТОР МОП 50 ВТ, ТРАНЗИСТОР МОП 415 ВТ</t>
  </si>
  <si>
    <t>ТРАНЗИСТОР МОП 500 ВТ, КАТЕГОРИЯ ПРОДУКТА: МОП-ТРАНЗИСТОР; ТЕХНОЛОГИЯ: SI; ВИД МОНТАЖА: THROUGH HOLE; УПАКОВКА / БЛОК: TO-3PN-3; ПОЛЯРНОСТЬ ТРАНЗИСТОРА: N-CHANNEL; КОЛИЧЕСТВО КАНАЛОВ: 1 CHANNEL; VDS - НАПРЯЖЕНИЕ ПРОБОЯ СТОК-ИСТОК: 300 V; ID - НЕПРЕРЫВНЫЙ ТОК УТЕЧКИ: 59 A; RDS ВКЛ - СОПРОТИВЛЕНИЕ СТОК-ИСТОК: 56 MOHMS; VGS - НАПРЯЖЕНИЕ ЗАТВОР-ИСТОК: - 30 V, + 30 V; VGS TH - ПОРОГОВОЕ НАПРЯЖЕНИЕ ЗАТВОР-ИСТОК : 3 V; QG - ЗАРЯД ЗАТВОРА: 100 NC; МИНИМАЛЬНАЯ РАБОЧАЯ ТЕМПЕРАТУРА: - 55 C; МАКСИМАЛЬНАЯ РАБОЧАЯ ТЕМПЕРАТУРА: + 150 C; PD - РАССЕИВАНИЕ МОЩНОСТИ: 500 W; КАНАЛЬНЫЙ РЕЖИМ: ENHANCEMENT; УПАКОВКА: TUBE; КОНФИГУРАЦИЯ: SINGLE; ВРЕМЯ СПАДА: 200 NS; ВЫСОТА: 20.1 MM; ДЛИНА: 16.2 MM; ВРЕМЯ НАРАСТАНИЯ: 575 NS; СЕРИЯ: FDA59N30; РАЗМЕР ФАБРИЧНОЙ УПАКОВКИ: 450; ТИП ТРАНЗИСТОРА: 1 N-CHANNEL; ТИПИЧНОЕ ВРЕМЯ ЗАДЕРЖКИ ВЫКЛЮЧЕНИЯ: 120 NS; ТИПИЧНОЕ ВРЕМЯ ЗАДЕРЖКИ ПРИ ВКЛЮЧЕНИИ: 140 NS; ШИРИНА: 5 MM; ДРУГИЕ НАЗВАНИЯ ТОВАРА №: FDA59N30_NL; ВЕС ИЗДЕЛИЯ: 4,600 G</t>
  </si>
  <si>
    <t>ОПТОПАРА, БЫСТРОДЕЙСТВУЮЩАЯ ОПТОПАРА</t>
  </si>
  <si>
    <t>БЫСТРОДЕЙСТВУЮЩАЯ ОПТОПАРА, КАТЕГОРИЯ ПРОДУКТА: БЫСТРОДЕЙСТВУЮЩИЕ ОПТОПАРЫ; ROHS: N; УПАКОВКА / БЛОК: PDIP-8; ДИАПАЗОН ДАННЫХ: 5 MB/S; КОЛИЧЕСТВО КАНАЛОВ: 1 CHANNEL; ТИП ВЫХОДА: OPEN COLLECTOR; НАПРЯЖЕНИЕ ИЗОЛЯЦИИ: 1500 VRMS; VF - ПРЯМОЕ НАПРЯЖЕНИЕ: 1.3 V; IF - ПРЯМОЙ ТОК: 8 MA; VR - ОБРАТНОЕ НАПРЯЖЕНИЕ: 3 V; PD - РАССЕИВАНИЕ МОЩНОСТИ: 200 MW; КОЭФФИЦИЕНТ ПЕРЕДАЧИ ПО ТОКУ: -; МИНИМАЛЬНАЯ РАБОЧАЯ ТЕМПЕРАТУРА: - 55 C; МАКСИМАЛЬНАЯ РАБОЧАЯ ТЕМПЕРАТУРА: + 125 C; СЕРИЯ: HCPL-5200; ВРЕМЯ СПАДА: 10 NS; ВЫСОТА: 4.32 MM; ДЛИНА: 9.91 MM; ВЫХОДНОЙ ТОК: 15 MA; ВРЕМЯ НАРАСТАНИЯ: 45 NS; РАЗМЕР ФАБРИЧНОЙ УПАКОВКИ:1; ШИРИНА: 7.57 MM; ВЕС ИЗДЕЛИЯ: 14,305 G</t>
  </si>
  <si>
    <t>МИКРОСХЕМА ДЛЯ УПРАВЛЕНИЯ ПИТАНИЕМ, КАТЕГОРИЯ ПРОДУКТА: ДРАЙВЕРЫ ДЛЯ УПРАВЛЕНИЯ ЗАТВОРОМ; ПРОДУКТ: IGBT, MOSFET GATE DRIVERS; ТИП: HIGH-SIDE, LOW-SIDE; ВИД МОНТАЖА: THROUGH HOLE; УПАКОВКА / БЛОК: PDIP-14; КОЛИЧЕСТВО ДРАЙВЕРОВ: 2 DRIVER; КОЛИЧЕСТВО ВЫХОДОВ: 2 OUTPUT; ВЫХОДНОЙ ТОК: 2.5 A; НАПРЯЖЕНИЕ ПИТАНИЯ - МИН.: 10 V; НАПРЯЖЕНИЕ ПИТАНИЯ - МАКС.: 20 V; ВРЕМЯ НАРАСТАНИЯ: 35 NS; ВРЕМЯ СПАДА: 25 NS; МИНИМАЛЬНАЯ РАБОЧАЯ ТЕМПЕРАТУРА: - 40 C; МАКСИМАЛЬНАЯ РАБОЧАЯ ТЕМПЕРАТУРА: + 125 C; УПАКОВКА: TUBE; ОСОБЕННОСТИ: INDEPENDENT; ВЫСОТА: 5.33 MM; ДЛИНА: 20.19 MM; ТИП ЛОГИКИ: CMOS, TTL; МАКСИМАЛЬНОЕ ВРЕМЯ ЗАДЕРЖКИ ВЫКЛЮЧЕНИЯ: 94 NS; МАКСИМАЛЬНОЕ ВРЕМЯ ЗАДЕРЖКИ ВКЛЮЧЕНИЯ: 120 NS; РАБОЧИЙ ТОК ИСТОЧНИКА ПИТАНИЯ: 340 UA; PD - РАССЕИВАНИЕ МОЩНОСТИ: 1.6 W; ЗАДЕРЖКА РАСПРОСТРАНЕНИЯ - МАКС.: 150 NS; РАЗМЕР ФАБРИЧНОЙ УПАКОВКИ: 1500; ТЕХНОЛОГИЯ: SI; ШИРИНА: 7.11 MM; ДРУГИЕ НАЗВАНИЯ ТОВАРА №: IR2113PBF SP001539158; ВЕС ИЗДЕЛИЯ: 1,600 G</t>
  </si>
  <si>
    <t>IR2113PBF</t>
  </si>
  <si>
    <t>РЕЛЕ ТВЕРДОТЕЛЬНОЕ ДЛЯ МОНТАЖА НА ПЕЧАТНУЮ ПЛАТУ, КАТЕГОРИЯ ПРОДУКТА: ТВЕРДОТЕЛЬНЫЕ РЕЛЕ - ПЕЧАТНОГО МОНТАЖА; УПАКОВКА: REEL; УПАКОВКА: CUT TAPE; УПАКОВКА: MOUSEREEL; ВИД МОНТАЖА: PCB MOUNT; НОМИНАЛЬНЫЙ ТОК НАГРУЗКИ: 120 MA; НОМИНАЛЬНОЕ НАПРЯЖЕНИЕ НАГРУЗКИ: 350 VDC; КОНФИГУРАЦИЯ КОНТАКТОВ РЕЛЕ: 1 FORM A (SPST-NO); ДИАПАЗОН УПРАВЛЯЮЩЕГО НАПРЯЖЕНИЯ: 900 MVDC TO 1.4 VDC; УПАКОВКА / БЛОК: SMD DIP-6; ТИП ВЫХОДА: MOSFET; ВХОДНОЙ ТОК: 50 MA; МИНИМАЛЬНАЯ РАБОЧАЯ ТЕМПЕРАТУРА: - 40 C; МАКСИМАЛЬНАЯ РАБОЧАЯ ТЕМПЕРАТУРА: + 85 C; ДЛИНА: 8.382 MM; ШИРИНА: 6.35 MM; ВЫСОТА: 3.302 MM; СЕРИЯ: LCA110; ФОРМА КОНТАКТА: SPST (1 FORM A); СПОСОБ ИЗОЛЯЦИИ ВХОДА ОТ ВЫХОДА: OPTOCOUPLER; PD - РАССЕИВАНИЕ МОЩНОСТИ: 800 MW; ПРОДУКТ: SOLID STATE RELAYS; РАЗМЕР ФАБРИЧНОЙ УПАКОВКИ: 1000; ТИП ВЫВОДОВ: SMD/SMT; КОММЕРЧЕСКОЕ ОБОЗНАЧЕНИЕ: CLARE; ТИП: ISOLATED; ВЕС ИЗДЕЛИЯ: 390 MG</t>
  </si>
  <si>
    <t>CLARE</t>
  </si>
  <si>
    <t>МИКРОСХЕМА ДЛЯ УПРАВЛЕНИЯ ПИТАНИЕМ, КАТЕГОРИЯ ПРОДУКТА: LDO РЕГУЛЯТОРЫ НАПРЯЖЕНИЯ; ВИД МОНТАЖА: SMD/SMT; УПАКОВКА / БЛОК: TO-252-3; ВЫХОДНОЕ НАПРЯЖЕНИЕ: 1.25 V TO 13.8 V; ВЫХОДНОЙ ТОК: 800 MA; КОЛИЧЕСТВО ВЫХОДОВ: 1 OUTPUT; ПОЛЯРНОСТЬ: POSITIVE; ТОК ПОКОЯ: 5 MA; ТИП ВЫХОДА: ADJUSTABLE;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ВХОДНОЕ НАПРЯЖЕНИЕ, МАКС.: 15 V; ВХОДНОЕ НАПРЯЖЕНИЕ, МИН.: 2.6 V;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- 4; ПРОДУКТ: LINEAR REGULATORS; ПОДАВЛЕНИЕ ПУЛЬСАЦИЙ ПИТАНИЯ - ТИПИЧ.: 75 DB; ОПОРНОЕ НАПРЯЖЕНИЕ: 1.262 V; РАЗМЕР ФАБРИЧНОЙ УПАКОВКИ: 75; ТИП: LOW DROPOUT POSITIVE REGULATOR; ТОЧНОСТЬ РЕГУЛИРОВАНИЯ НАПРЯЖЕНИЯ: 1 %; ВЕС ИЗДЕЛИЯ: 4 G</t>
  </si>
  <si>
    <t>КАТЕГОРИЯ ПРОДУКТА: КОНТРОЛЬНЫЕ ЦЕПИ, ТИП: VOLTAGE SUPERVISORY, ВИД МОНТАЖА: SMD/SMT, УПАКОВКА / БЛОК: SSOP-20, ПОРОГОВОЕ НАПРЯЖЕНИЕ: 2.4 V, КОЛИЧЕСТВО КОНТРОЛИРУЕМЫХ ВХОДОВ: 8 INPUT, ТИП ВЫХОДА: ACTIVE HIGH, PUSH-PULL, РУЧНОЙ СБРОС: NO MANUAL RESET, КОНТРОЛЬНЫЕ ТАЙМЕРЫ: NO WATCHDOG, ПЕРЕКЛЮЧЕНИЕ НА РЕЗЕРВНОЕ БАТАРЕЙНОЕ ПИТАНИЕ: NO BACKUP, НАПРЯЖЕНИЕ ПИТАНИЯ - МАКС.: 5.5 V, МИНИМАЛЬНАЯ РАБОЧАЯ ТЕМПЕРАТУРА: - 40 C, МАКСИМАЛЬНАЯ РАБОЧАЯ ТЕМПЕРАТУРА: + 125 C, СЕРИЯ: MAX6818, УПАКОВКА: TUBE, ДЛИНА: 7.33 MM, РАБОЧИЙ ТОК ИСТОЧНИКА ПИТАНИЯ: 6 UA, ПОРОГ ПОВЫШЕНИЯ НАПРЯЖЕНИЯ: 2.6 V, PD - РАССЕИВАНИЕ МОЩНОСТИ: 640 MW, ОБНАРУЖЕНИЕ СБОЯ ЭЛЕКТРОПИТАНИЯ: YES, НАПРЯЖЕНИЕ ПИТАНИЯ - МИН.: 2.7 V, ПОРОГ ПОНИЖЕНИЯ НАПРЯЖЕНИЯ: 1.9 V, ШИРИНА: 5.38 MM, ДРУГИЕ НАЗВАНИЯ ТОВАРА №: MAX6818, ВЕС ИЗДЕЛИЯ: 453,600 MG,</t>
  </si>
  <si>
    <t>US1008FL T/R (US1008FL)</t>
  </si>
  <si>
    <t>ВЫПРЯМИТЕЛЬНЫЙ ДИОД, КАТЕГОРИЯ ПРОДУКТА: ВЫПРЯМИТЕЛИ, ВИД МОНТАЖА: SMD/SMT, УПАКОВКА / БЛОК: JEDEC DO-214AB, VR - ОБРАТНОЕ НАПРЯЖЕНИЕ: 200 V, IF - ПРЯМОЙ ТОК: 3 A, ТИП: FAST RECOVERY RECTIFIERS</t>
  </si>
  <si>
    <t>ДИОД, КАТЕГОРИЯ ПРОДУКТА: ДИОДЫ - ОБЩЕГО НАЗНАЧЕНИЯ, УПРАВЛЕНИЕ ПИТАНИЕМ, КОММУТАЦИЯ, ПРОДУКТ: GENERAL PURPOSE DIODES, ВИД МОНТАЖА: SMD/SMT, УПАКОВКА / БЛОК: SOD-123FL-2, ПИКОВОЕ ОБРАТНОЕ НАПРЯЖЕНИЕ: 200 V, МАКСИМАЛЬНЫЙ ТОК ПЕРЕГРУЗКИ: 30 A, IF - ПРЯМОЙ ТОК: 1 A, КОНФИГУРАЦИЯ: SINGLE, ВРЕМЯ ВОССТАНОВЛЕНИЯ: 50 NS, VF - ПРЯМОЕ НАПРЯЖЕНИЕ: 1 V, IR - ОБРАТНЫЙ ТОК : 1 UA, МИНИМАЛЬНАЯ РАБОЧАЯ ТЕМПЕРАТУРА: - 55 C, МАКСИМАЛЬНАЯ РАБОЧАЯ ТЕМПЕРАТУРА: + 150 C, СЕРИЯ: USM-10AAFL, УПАКОВКА: REEL, УПАКОВКА: CUT TAPE, УПАКОВКА: MOUSEREEL, МАКСИМАЛЬНАЯ ЁМКОСТЬ ДИОДА: 9 PF, 3000 , ВЕС ИЗДЕЛИЯ: 17.250 MG</t>
  </si>
  <si>
    <t>US1002FL</t>
  </si>
  <si>
    <t>СВЕТОДИОД СКВОЗНОГО МОНТАЖА, КАТЕГОРИЯ ПРОДУКТА: СТАНДАРТНЫЕ СВЕТОДИОДЫ - СКВОЗНОГО МОНТАЖА; ПРОДУКТ: GREEN LEDS; УПАКОВКА / БЛОК: T-1 3/4 (5 MM); ЦВЕТ ОСВЕЩЕНИЯ: GREEN; ДЛИНА ВОЛНЫ/ЦВЕТОВАЯ ТЕМПЕРАТУРА: 568 NM; ИНТЕНСИВНОСТЬ ОСВЕЩЕНИЯ: 20 MCD; УГОЛ ОБЗОРА: 30 DEG; IF - ПРЯМОЙ ТОК: 20 MA; РАЗМЕР СВЕТОДИОДА: T-1 3/4 (5 MM); ФОРМА ЛИНЗЫ: DOME; СВЕТОСИЛА ОБЪЕКТИВА: DIFFUSED; УПАКОВКА: BULK; КОНФИГУРАЦИЯ: -; ВИД МОНТАЖА: THROUGH HOLE; РАБОЧЕЕ НАПРЯЖЕНИЕ ПИТАНИЯ: 2.2 V; РАЗМЕР ФАБРИЧНОЙ УПАКОВКИ: 1000; ВЕС ИЗДЕЛИЯ: 300 MG</t>
  </si>
  <si>
    <t>МИКРОСХЕМА УСИЛИТЕЛЬ, КАТЕГОРИЯ ПРОДУКТА: ПРЕЦИЗИОННЫЕ УСИЛИТЕЛИ; СЕРИЯ: OPA4192; КОЛИЧЕСТВО КАНАЛОВ: 4 CHANNEL; GBP - SR - СКОРОСТЬ НАРАСТАНИЯ ВЫХОДНОГО НАПРЯЖЕНИЯ: 20 V/US; CMRR - КОЭФФИЦИЕНТ ПОДАВЛЕНИЯ СИНФАЗНОГО СИГНАЛА: 120 DB; ВЫХОДНОЙ ТОК НА КАНАЛ: 65 MA; IB - ВХОДНОЙ ТОК СМЕЩЕНИЯ: 5 PA; VOS - ВХОДНОЕ НАПРЯЖЕНИЕ СМЕЩЕНИЯ НУЛЯ: 5 UV; EN - ИНТЕНСИВНОСТЬ ШУМА ВХОДНОГО НАПРЯЖЕНИЯ: 5.5 NV/SQRT HZ; НАПРЯЖЕНИЕ ПИТАНИЯ - МАКС.: 36 V; НАПРЯЖЕНИЕ ПИТАНИЯ - МИН.: 4.5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SOIC-14; УПАКОВКА: REEL; УПАКОВКА: CUT TAPE; УПАКОВКА: MOUSEREEL; ТИП УСИЛИТЕЛЯ: PRECISION AMPLIFIER; ОСОБЕННОСТИ: EMI HARDENED, HIGH CLOAD DRIVE; IN - ПЛОТНОСТЬ ТОКА ШУМА НА ВХОДЕ: 1.5 FA/SQRT HZ; ТИП ВХОДА: RAIL-TO-RAIL; IOS - ВХОДНОЙ ТОК РАЗБАЛАНСА: 2 PA; ЧУВСТВИТЕЛЬНЫЙ К ВЛАЖНОСТИ: YES; ТИП ВЫХОДА: RAIL-TO-RAIL; ПРОДУКТ: PRECISION AMPLIFIERS; ВРЕМЯ СТАБИЛИЗАЦИИ: 1.4 US; РАЗМЕР ФАБРИЧНОЙ УПАКОВКИ: 2500; СУММАРНЫЕ НЕЛИНЕЙНЫЕ ИСКАЖЕНИЯ ПЛЮС ШУМ: 0.00008 %; VCM - СИНФАЗНОЕ НАПРЯЖЕНИЕ: 4.4 V TO 36.1 V; УСИЛЕНИЕ ПО НАПРЯЖЕНИЮ, ДБ: 134 DB; ВЕС ИЗДЕЛИЯ: 122,400 MG</t>
  </si>
  <si>
    <t>МИКРОСХЕМА УСИЛИТЕЛЬ, КАТЕГОРИЯ ПРОДУКТА: ОПТИЧЕСКИ РАЗВЯЗАННЫЕ УСИЛИТЕЛИ; НАПРЯЖЕНИЕ ИЗОЛЯЦИИ: 5000 VRMS; УПАКОВКА / БЛОК: SSO-8; ВИД МОНТАЖА: SMD/SMT; УПАКОВКА: REEL; УПАКОВКА: CUT TAPE; УПАКОВКА: MOUSEREEL; ТИП УСИЛИТЕЛЯ: ISOLATION; ТИП ИЗОЛЯЦИИ: OPTIC; ПРОДУКТ: OPTICALLY ISOLATED AMPLIFIERS; РАЗМЕР ФАБРИЧНОЙ УПАКОВКИ: 1000; ВЕС ИЗДЕЛИЯ: 250 MG</t>
  </si>
  <si>
    <t>МИКРОСХЕМА ЛОГИЧЕСКАЯ, КАТЕГОРИЯ ПРОДУКТА: БУФЕРЫ И ЛИНЕЙНЫЕ АППАРАТНЫЕ ДРАЙВЕРЫ, КОЛИЧЕСТВО ВХОДНЫХ ЛИНИЙ: 16 INPUT, КОЛИЧЕСТВО ВЫХОДНЫХ ЛИНИЙ: 3 OUTPUT, ПОЛЯРНОСТЬ: NON-INVERTING, ВЫХОДНОЙ ТОК ВЫСОКОГО УРОВНЯ: - 12 MA, ВЫХОДНОЙ ТОК НИЗКОГО УРОВНЯ: 12 MA, ТОК ПОКОЯ: 40 UA, НАПРЯЖЕНИЕ ПИТАНИЯ - МАКС.: 3.6 V, НАПРЯЖЕНИЕ ПИТАНИЯ - МИН.: 1.4 V, РАБОЧИЙ ТОК ИСТОЧНИКА ПИТАНИЯ: 40 UA, МИНИМАЛЬНАЯ РАБОЧАЯ ТЕМПЕРАТУРА: - 40 C, МАКСИМАЛЬНАЯ РАБОЧАЯ ТЕМПЕРАТУРА: + 85 C, ВИД МОНТАЖА: SMD/SMT, УПАКОВКА / БЛОК: TSSOP-48, УПАКОВКА: REEL, УПАКОВКА: CUT TAPE, УПАКОВКА: MOUSEREEL, ФУНКЦИЯ: BUFFER/LINE DRIVER, ВЫСОТА: 1.15 MM, ТИП ВХОДНОГО СИГНАЛА: SINGLE-ENDED, ДЛИНА: 12.5 MM, СЕМЕЙСТВО ЛОГИЧЕСКИХ ЭЛЕМЕНТОВ: AVC, ТИП ЛОГИКИ: CMOS, КОЛИЧЕСТВО КАНАЛОВ: 16, РАБОЧЕЕ НАПРЯЖЕНИЕ ПИТАНИЯ: 1.8 V, ДИАПАЗОН РАБОЧИХ ТЕМПЕРАТУР: - 40 C TO + 85 C, ТИП ВЫХОДА: LVTTL, ВРЕМЯ ЗАДЕРЖКИ РАСПРОСТРАНЕНИЯ: 2.9 NS, 1.9 NS, 1.7 NS, СЕРИЯ: SN74AVC16244, РАЗМЕР ФАБРИЧНОЙ УПАКОВКИ: 2000, НАПРЯЖЕНИЕ ПИТАНИЯ - МАКС.: 40 UA, ТЕХНОЛОГИЯ: CMOS, ШИРИНА: 6.1 MM, ВЕС ИЗДЕЛИЯ: 223.200 MG</t>
  </si>
  <si>
    <t>74AVC16244DGG</t>
  </si>
  <si>
    <t>МИКРОСХЕМА ДЛЯ УПРАВЛЕНИЯ ПИТАНИЕМ, КАТЕГОРИЯ ПРОДУКТА: LDO РЕГУЛЯТОРЫ НАПРЯЖЕНИЯ, ВИД МОНТАЖА: SMD/SMT, УПАКОВКА / БЛОК: TO-263-3, ВЫХОДНОЕ НАПРЯЖЕНИЕ: 1.8 V TO 5 V, ВЫХОДНОЙ ТОК: 1.5 A, КОЛИЧЕСТВО ВЫХОДОВ: 1 OUTPUT, ПОЛЯРНОСТЬ: POSITIVE, ТОК ПОКОЯ: 10 MA, ВХОДНОЕ НАПРЯЖЕНИЕ, МИН.: 2.6 V, ВХОДНОЕ НАПРЯЖЕНИЕ, МАКС.: 30 V, ТИП ВЫХОДА: ADJUSTABLE, МИНИМАЛЬНАЯ РАБОЧАЯ ТЕМПЕРАТУРА: - 40 C, МАКСИМАЛЬНАЯ РАБОЧАЯ ТЕМПЕРАТУРА: + 125 C, НАПРЯЖЕНИЕ ОТПУСКАНИЯ: 1.3 V, СЕРИЯ: LM1086, УПАКОВКА: REEL, УПАКОВКА: CUT TAPE, УПАКОВКА: MOUSEREEL, НАПРЯЖЕНИЕ ОТПУСКАНИЯ - МАКС.: 1.5 V AT 1.5 A, IB - ВХОДНОЙ ТОК СМЕЩЕНИЯ: 5 MA, НЕСТАБИЛЬНОСТЬ ВЫХОДНОГО НАПРЯЖЕНИЯ ИЛИ ТОКА: 0.2 %, НЕСТАБИЛЬНОСТЬ ВЫХОДНОЙ НАГРУЗКИ: 0.3 %, ЧУВСТВИТЕЛЬНЫЙ К ВЛАЖНОСТИ: YES, РАБОЧИЙ ТОК ИСТОЧНИКА ПИТАНИЯ: 2 MA, ДИАПАЗОН РАБОЧИХ ТЕМПЕРАТУР: - 4, ОПОРНОЕ НАПРЯЖЕНИЕ: 1.262 V, 500 , ВЕС ИЗДЕЛИЯ: 2 G</t>
  </si>
  <si>
    <t>LM1086ISX-ADJ</t>
  </si>
  <si>
    <t>МИКРОСХЕМА ТАКТОВЫЙ СИНТЕЗАТОР, КАТЕГОРИЯ ПРОДУКТА: ТАКТОВЫЙ СИНТЕЗАТОР/УСТРОЙСТВО ПОДАВЛЕНИЯ КОЛЕБАНИЙ, СЕРИЯ: LMK03001, КОЛИЧЕСТВО ВЫХОДОВ: 9 OUTPUT, ВЫХОДНОЙ УРОВЕНЬ: LVDS, LVPECL, МАКС. ВЫХОДНАЯ ЧАСТОТА: 2160 MHZ, УРОВЕНЬ ВХОДА: LVCMOS, LVDS, LVPECL,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WQFN-48, УПАКОВКА: REEL, УПАКОВКА: CUT TAPE, УПАКОВКА: MOUSEREEL, ОСОБЕННОСТИ: DESIGN TOOL AVAILABLE, ВЫСОТА: 0.8 MM, ДЛИНА: 7 MM, ЧУВСТВИТЕЛЬНЫЙ К ВЛАЖНОСТИ: YES, РАБОЧИЙ ТОК ИСТОЧНИКА ПИТАНИЯ: 86 MA, РАБОЧЕЕ НАПРЯЖЕНИЕ ПИТАНИЯ: 3.3 V, ШИРИНА: 7 MM, ВЕС ИЗДЕЛИЯ: 144,400 MG</t>
  </si>
  <si>
    <t>МИКРОСХЕМА ДЛЯ УПРАВЛЕНИЯ ПИТАНИЕМ, КАТЕГОРИЯ ПРОДУКТА: LDO РЕГУЛЯТОРЫ НАПРЯЖЕНИЯ; ВИД МОНТАЖА: SMD/SMT; УПАКОВКА / БЛОК: TO-263-5; ВЫХОДНОЕ НАПРЯЖЕНИЕ: 1.8 V; ВЫХОДНОЙ ТОК: 1.5 A; КОЛИЧЕСТВО ВЫХОДОВ: 1 OUTPUT; ПОЛЯРНОСТЬ: POSITIVE; ТОК ПОКОЯ: 10 NA; ВХОДНОЕ НАПРЯЖЕНИЕ (МАКС.): 7 V; ВХОДНОЕ НАПРЯЖЕНИЕ МИН.: 2.5 V; ТИП ВЫХОДА: FIXED; МИНИМАЛЬНАЯ РАБОЧАЯ ТЕМПЕРАТУРА: - 40 C; МАКСИМАЛЬНАЯ РАБОЧАЯ ТЕМПЕРАТУРА: + 125 C; НАПРЯЖЕНИЕ ОТПУСКАНИЯ: 240 MV; СЕРИЯ: LP3855; УПАКОВКА: TUBE; НАПРЯЖЕНИЕ ОТПУСКАНИЯ - МАКС.: 0.035 V AT 150 MA, 0.28 V AT 1.5 A; IB - ВХОДНОЙ ТОК СМЕЩЕНИЯ: 4 MA; НЕСТАБИЛЬНОСТЬ ВЫХОДНОГО НАПРЯЖЕНИЯ ИЛИ ТОКА: 0.02 %; НЕСТАБИЛЬНОСТЬ ВЫХОДНОЙ НАГРУЗКИ: 0.06 %; ЧУВСТВИТЕЛЬНЫЙ К ВЛАЖНОСТИ: YES; РАБОЧИЙ ТОК ИСТОЧНИКА ПИТАНИЯ: 4 MA; ДИАПАЗОН РАБОЧИХ ТЕМПЕРАТУР: - 4; ПРОДУКТ: LINEAR REGULATORS; ПОДАВЛЕНИЕ ПУЛЬСАЦИЙ ПИТАНИЯ - ТИПИЧ.: 73 DB; РАЗМЕР ФАБРИЧНОЙ УПАКОВКИ: 45; ДОПУСТИМОЕ ОТКЛОНЕНИЕ: 3 %; ТИП: ULTRA LOW DROPOUT LINEAR REGULATOR; ТОЧНОСТЬ РЕГУЛИРОВАНИЯ НАПРЯЖЕНИЯ: 1.5 %; ВЕС ИЗДЕЛИЯ: 1.591 G</t>
  </si>
  <si>
    <t>LP3855ES-1.8/NOPB</t>
  </si>
  <si>
    <t>ПРЕОБРАЗОВАТЕЛЬ ПОСТОЯННОГО ТОКА В ПОСТОЯННЫЙ, МИНИАТЮРНЫЙ ЭЛЕКТРОННЫЙ КОМПОНЕНТ: ИС ПИТАНИЯ - ПРЕОБРАЗОВАТЕЛИ СТАТИЧЕСКИЕ. (ОБОРУДОВАНИЕ ДЛЯ АВТОМАТИЗАЦИИ ПРОМЫШЛЕННЫХ ПРЕДПРИЯТИЙ, КОМПЬЮТЕРНЫХ СИСТЕМ). НЕ ИМЕЕТ ФУНКЦИИ ШИФРОВАНИЯ И КРИПТОГРАФИИ. НЕ ИМЕЕТ ФУНКЦИИ ШИФРОВАНИЯ И КРИПТОГРАФИИ. .</t>
  </si>
  <si>
    <t>ПРЕОБРАЗОВАТЕЛЬ ПОСТОЯННОГО ТОКА В ПОСТОЯННЫЙ, КАТЕГОРИЯ ПРОДУКТА: ПРЕОБРАЗОВАТЕЛИ ПОСТОЯННОГО ТОКА В ПОСТОЯННЫЙ БЕЗ ИЗОЛЯЦИИ; ПРОДУКТ: NON-ISOLATED / POL; КОЛИЧЕСТВО ВЫХОДОВ: 1 OUTPUT; ВЫХОДНОЕ НАПРЯЖЕНИЕ-КАНАЛ 1: 3.6 V; ВЫХОДНОЙ ТОК-КАНАЛ 1: 6 A; МИНИМАЛЬНАЯ РАБОЧАЯ ТЕМПЕРАТУРА: - 40 C; МАКСИМАЛЬНАЯ РАБОЧАЯ ТЕМПЕРАТУРА: + 85 C; ВИД МОНТАЖА: THROUGH HOLE; ОТРАСЛЬ ПРОМЫШЛЕННОСТИ: INDUSTRIAL; ВХОДНОЕ НАПРЯЖЕНИЕ: 4.5 V TO 5.5 V; УПАКОВКА / БЛОК: MODULE; УПАКОВКА: TRAY; СЕРИЯ: PTH05050W; РАЗМЕР ФАБРИЧНОЙ УПАКОВКИ: 56; КОММЕРЧЕСКОЕ ОБОЗНАЧЕНИЕ: POLA; ВЕС ИЗДЕЛИЯ: 1.894 G</t>
  </si>
  <si>
    <t>МИКРОСХЕМА ЛОГИЧЕСКАЯ, КАТЕГОРИЯ ПРОДУКТА: БУФЕРЫ И ЛИНЕЙНЫЕ АППАРАТНЫЕ ДРАЙВЕРЫ, КОЛИЧЕСТВО ВХОДНЫХ ЛИНИЙ: 2 INPUT, КОЛИЧЕСТВО ВЫХОДНЫХ ЛИНИЙ: 2 OUTPUT, ПОЛЯРНОСТЬ: NON-INVERTING, ВЫХОДНОЙ ТОК ВЫСОКОГО УРОВНЯ: -, ВЫХОДНОЙ ТОК НИЗКОГО УРОВНЯ: 32 MA, ТОК ПОКОЯ: 10 UA, НАПРЯЖЕНИЕ ПИТАНИЯ - МАКС.: 5.5 V, НАПРЯЖЕНИЕ ПИТАНИЯ - МИН.: 1.65 V, РАБОЧИЙ ТОК ИСТОЧНИКА ПИТАНИЯ: 10 UA, МИНИМАЛЬНАЯ РАБОЧАЯ ТЕМПЕРАТУРА: - 40 C, МАКСИМАЛЬНАЯ РАБОЧАЯ ТЕМПЕРАТУРА: + 125 C, ВИД МОНТАЖА: SMD/SMT, УПАКОВКА / БЛОК: SOT-23-6, УПАКОВКА: REEL, УПАКОВКА: CUT TAPE, УПАКОВКА: MOUSEREEL, ФУНКЦИЯ: BUFFER/DRIVER, ВЫСОТА: 1.15 MM, ТИП ВХОДНОГО СИГНАЛА: SINGLE-ENDED, ДЛИНА: 2.9 MM, СЕМЕЙСТВО ЛОГИЧЕСКИХ ЭЛЕМЕНТОВ: LVC, ТИП ЛОГИКИ: TRUE, КОЛИЧЕСТВО КАНАЛОВ: 2, РАБОЧЕЕ НАПРЯЖЕНИЕ ПИТАНИЯ: 1.8 V, ДИАПАЗОН РАБОЧИХ ТЕМПЕРАТУР: - 40 C TO + 125 C, ТИП ВЫХОДА: OPEN DRAIN, ВРЕМЯ ЗАДЕРЖКИ РАСПРОСТРАНЕНИЯ: 3.7 NS AT 3.3 V, 2.9 NS AT 5 V, СЕРИЯ: SN74LVC2G07, 3000 , НАПРЯЖЕНИЕ ПИТАНИЯ - МАКС.: 10 UA, ТЕХНОЛОГИЯ: CMOS, ШИРИНА: 1.6 MM, ВЕС ИЗДЕЛИЯ: 41 MG</t>
  </si>
  <si>
    <t>МИКРОСХЕМА ЛОГИЧЕСКАЯ, КАТЕГОРИЯ ПРОДУКТА: БУФЕРЫ И ЛИНЕЙНЫЕ АППАРАТНЫЕ ДРАЙВЕРЫ, КОЛИЧЕСТВО ВХОДНЫХ ЛИНИЙ: 1 INPUT, КОЛИЧЕСТВО ВЫХОДНЫХ ЛИНИЙ: 1 OUTPUT, ПОЛЯРНОСТЬ: NON-INVERTING, ВЫХОДНОЙ ТОК ВЫСОКОГО УРОВНЯ: - 28 MA, ВЫХОДНОЙ ТОК НИЗКОГО УРОВНЯ: 28 MA, НАПРЯЖЕНИЕ ПИТАНИЯ - МАКС.: 3.465 V, НАПРЯЖЕНИЕ ПИТАНИЯ - МИН.: 3.135 V, РАБОЧИЙ ТОК ИСТОЧНИКА ПИТАНИЯ: 49 MA, МИНИМАЛЬНАЯ РАБОЧАЯ ТЕМПЕРАТУРА: - 40 C, МАКСИМАЛЬНАЯ РАБОЧАЯ ТЕМПЕРАТУРА: + 85 C, ВИД МОНТАЖА: SMD/SMT, УПАКОВКА / БЛОК: WSON-8, УПАКОВКА: REEL, УПАКОВКА: CUT TAPE, УПАКОВКА: MOUSEREEL, ДИАПАЗОН ДАННЫХ: 1.5 GB/S, СРЕДСТВА РАЗРАБОТКИ: DRIVECABLE02EVK/NOPB, ТИП ВХОДНОГО СИГНАЛА: CML, LVDS, LVPECL, ЧУВСТВИТЕЛЬНЫЙ К ВЛАЖНОСТИ: YES, КОЛИЧЕСТВО КАНАЛОВ: 1 CHANNEL, РАБОЧЕЕ НАПРЯЖЕНИЕ ПИТАНИЯ: 3.3 V, ДИАПАЗОН РАБОЧИХ ТЕМПЕРАТУР: - 40 C TO + 85 C, ТИП ВЫХОДА: CML, LVDS, СЕРИЯ: DS15BA101, ВЕС ИЗДЕЛИЯ: 11 MG</t>
  </si>
  <si>
    <t>DS15BA101SD/NOPB</t>
  </si>
  <si>
    <t>МИКРОСХЕМА ПАМЯТИ 4 МБИТ, КАТЕГОРИЯ ПРОДУКТА: СТАТ. ОЗУ, РАЗМЕР ПАМЯТИ: 4 MBIT, ОРГАНИЗАЦИЯ: 512 K X 8, ВРЕМЯ ДОСТУПА: 12 NS, МАКСИМАЛЬНАЯ ТАКТОВАЯ ЧАСТОТА: -, ТИП ИНТЕРФЕЙСА: PARALLEL, НАПРЯЖЕНИЕ ПИТАНИЯ - МАКС.: 3.6 V, НАПРЯЖЕНИЕ ПИТАНИЯ - МИН.: 3 V, НАПРЯЖЕНИЕ ПИТАНИЯ - МАКС.: 170 MA, МИНИМАЛЬНАЯ РАБОЧАЯ ТЕМПЕРАТУРА: - 40 C, МАКСИМАЛЬНАЯ РАБОЧАЯ ТЕМПЕРАТУРА: + 85 C, ВИД МОНТАЖА: SMD/SMT, УПАКОВКА / БЛОК: TSOP-44, УПАКОВКА: TRAY, ВЫСОТА: 1 MM, ДЛИНА: 18.41 MM, ТИП ПАМЯТИ: SDR, ЧУВСТВИТЕЛЬНЫЙ К ВЛАЖНОСТИ: YES, СЕРИЯ: 71V424S12, ТИП: ASYNCHRONOUS, ШИРИНА: 10.16 MM, ДРУГИЕ НАЗВАНИЯ ТОВАРА №: IDT71V424S12PHGI 71V424</t>
  </si>
  <si>
    <t>МИКРОСХЕМА ТАКТОВЫЙ БУФЕР, ТИП FANOUT BUFFER (РАСПРОСТРАНЕНИЕ), КОЛИЧЕСТВО КОНТУРОВ 1, СООТНОШЕНИЕ - ВХОД: ВЫХОД 1:10, ДИФФЕРЕНЦИАЛЬНЫЙ - ВХОД: ВЫХОД НЕТ НЕТ, ВХОД LVTTL, ВЫХОД CMOS, TTL, ЧАСТОТА - МАКС. 166 МГЦ, НАПРЯЖЕНИЕ - ПИТАНИЕ 3 В ~ 3,6 В, РАБОЧАЯ ТЕМПЕРАТУРА -40 - 85 ГРАДУСОВ ЦЕЛЬСИЯ, ТИП МОНТАЖА SMD/SMT, КОРПУС 20-SSOP (0,209 ДЮЙМА, ШИРИНА 5,30 ММ)</t>
  </si>
  <si>
    <t>IDT74FCT3807EPYI</t>
  </si>
  <si>
    <t>МИКРОСХЕМА ФАЗОВЫЙ ДЕТЕКТОР,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</si>
  <si>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ТАНТАЛОВЫЙ КОНДЕНСАТОР, КАТЕГОРИЯ ПРОДУКТА: ПОЛИМЕРНЫЕ ТАНТАЛОВЫЕ КОНДЕНСАТОРЫ; ТИП ВЫВОДОВ: SMD/SMT; СЕРИЯ: T521 SSD; ЁМКОСТЬ: 22 UF; НОМИНАЛЬНОЕ НАПРЯЖЕНИЕ ПОСТОЯННОГО ТОКА: 25 VDC; ДОПУСТИМОЕ ОТКЛОНЕНИЕ: 20 %; ЭФФЕКТИВНОЕ ПОСЛЕДОВАТЕЛЬНОЕ СОПРОТИВЛЕНИЕ: 100 MOHMS; КОРПУС - ДЮЙМЫ: 1411; КОРПУС - ММ: 3528; ВЫСОТА: 2.1 MM; РЕГ. КОД МИНИМАЛЬНАЯ РАБОЧАЯ ТЕМПЕРАТУРА: - 55 C; МАКСИМАЛЬНАЯ РАБОЧАЯ ТЕМПЕРАТУРА: + 105 C; УПАКОВКА: REEL; УПАКОВКА: CUT TAPE; УПАКОВКА: MOUSEREEL; КОЭФФИЦИЕНТ ЗАТУХАНИЯ, DF: 8; ТОК УТЕЧКИ: 55 UA; ДЛИНА: 3.5 MM; ЧУВСТВИТЕЛЬНЫЙ К ВЛАЖНОСТИ: YES; УПАКОВКА / БЛОК: 1411 (3528 METRIC); ПРОДУКТ: TANTALUM ORGANIC POLYMER LOW ESR; ПУЛЬСИРУЮЩИЙ ТОК: 1.1 A; РАЗМЕР ФАБРИЧНОЙ УПАКОВКИ:2000; КОММЕРЧЕСКОЕ ОБОЗНАЧЕНИЕ: KO-CAP; ТИП: HIGH VOLTAGE POLYMER ELECTROLYTIC CAPACITOR; ШИРИНА: 2.8 MM; ВЕС ИЗДЕЛИЯ: 94,850 MG</t>
  </si>
  <si>
    <t>T521B226M025ATE100</t>
  </si>
  <si>
    <t>ТРАНЗИСТОРНАЯ ВЫХОДНАЯ ОПТОПАРА, КАТЕГОРИЯ ПРОДУКТА: ТРАНЗИСТОРНЫЕ ВЫХОДНЫЕ ОПТОПАРЫ, УПАКОВКА / БЛОК: PDIP-4, ТИП ВЫХОДА: NPN PHOTOTRANSISTOR, КОЛИЧЕСТВО КАНАЛОВ: 1 CHANNEL, IF - ПРЯМОЙ ТОК: 16 MA, МАКСИМАЛЬНОЕ НАПРЯЖЕНИЕ КОЛЛЕКТОР-ЭМИТТЕР: 55 V, МАКСИМАЛЬНЫЙ КОЛЛЕКТОРНЫЙ ТОК: 10 MA, НАПРЯЖЕНИЕ ИЗОЛЯЦИИ: 5000 VRMS, МАКСИМАЛЬНОЕ НАПРЯЖЕНИЕ НАСЫЩЕНИЯ КОЛЛЕКТОР-ЭМИТТЕР: 0.4 V, VF - ПРЯМОЕ НАПРЯЖЕНИЕ: 1.3 V, VR - ОБРАТНОЕ НАПРЯЖЕНИЕ: 5 V, PD - РАССЕИВАНИЕ МОЩНОСТИ: 250 MW, МИНИМАЛЬНАЯ РАБОЧАЯ ТЕМПЕРАТУРА: - 55 C, МАКСИМАЛЬНАЯ РАБОЧАЯ ТЕМПЕРАТУРА: + 100 C, СЕРИЯ: TLP620, УПАКОВКА: TUBE, НАПРЯЖЕНИЕ ПРОБОЯ КОЛЛЕКТОР-ЭМИТТЕР: 55 V, КОЭФФИЦИЕНТ ПЕРЕДАЧИ ПО ТОКУ: 100 % TO 600 %, ВРЕМЯ СПАДА: 3 US, ВЫСОТА: 3.65 MM, ДЛИНА: 4.58 MM, ВИД МОНТАЖА: THROUGH HOLE, ВРЕМЯ НАРАСТАНИЯ: 2 US, ШИРИНА: 6.4 MM, ВЕС ИЗДЕЛИЯ: 260 MG</t>
  </si>
  <si>
    <t>TLP620GB</t>
  </si>
  <si>
    <t>ТРАНЗИСТОРНАЯ ВЫХОДНАЯ ОПТОПАРА, КАТЕГОРИЯ ПРОДУКТА: ТРАНЗИСТОРНЫЕ ВЫХОДНЫЕ ОПТОПАРЫ; УПАКОВКА / БЛОК: SOIC-4; ТИП ВЫХОДА: NPN PHOTOTRANSISTOR; КОЛИЧЕСТВО КАНАЛОВ: 1 CHANNEL; IF - ПРЯМОЙ ТОК: 50 MA; МАКСИМАЛЬНОЕ НАПРЯЖЕНИЕ КОЛЛЕКТОР-ЭМИТТЕР: 80 V; МАКСИМАЛЬНЫЙ КОЛЛЕКТОРНЫЙ ТОК: 50 MA; НАПРЯЖЕНИЕ ИЗОЛЯЦИИ: 3750 VRMS; МАКСИМАЛЬНОЕ НАПРЯЖЕНИЕ НАСЫЩЕНИЯ КОЛЛЕКТОР-ЭМИТТЕР: 0.4 V; VF - ПРЯМОЕ НАПРЯЖЕНИЕ: 1.4 V; PD - РАССЕИВАНИЕ МОЩНОСТИ: 200 MW; МИНИМАЛЬНАЯ РАБОЧАЯ ТЕМПЕРАТУРА: - 55 C; МАКСИМАЛЬНАЯ РАБОЧАЯ ТЕМПЕРАТУРА: + 110 C; УПАКОВКА: REEL; УПАКОВКА: CUT TAPE; УПАКОВКА: MOUSEREEL; КОНФИГУРАЦИЯ: 1 CHANNEL; КОЭФФИЦИЕНТ ПЕРЕДАЧИ ПО ТОКУ: 20 %; ВРЕМЯ СПАДА: 3 US; ВЫСОТА: 2 MM; ДЛИНА: 2.6 MM; ВРЕМЯ НАРАСТАНИЯ: 2 US; РАЗМЕР ФАБРИЧНОЙ УПАКОВКИ: 3000; ШИРИНА: 4.4 MM; ВЕС ИЗДЕЛИЯ: 47 MG</t>
  </si>
  <si>
    <t>ACPL-214-500E</t>
  </si>
  <si>
    <t>МИКРОСХЕМА ЛОГИЧЕСКАЯ, КАТЕГОРИЯ ПРОДУКТА: РЕГИСТРЫ СДВИГА СЧЕТЧИКА; ПОСЛЕДОВАТЕЛЬНОСТЬ СЧЁТА: SERIAL/PARALLEL TO SERIAL; КОЛИЧЕСТВО КОНТУРОВ: 1; КОЛИЧЕСТВО ЦИФРОВЫХ РАЗРЯДОВ: 8 BIT; УПАКОВКА / БЛОК: SOIC-NARROW-16; СЕМЕЙСТВО ЛОГИЧЕСКИХ ЭЛЕМЕНТОВ: 74HCT; ТИП ЛОГИКИ: CMOS; КОЛИЧЕСТВО ВХОДНЫХ ЛИНИЙ: 9; ВРЕМЯ ЗАДЕРЖКИ РАСПРОСТРАНЕНИЯ: 40 NS; НАПРЯЖЕНИЕ ПИТАНИЯ - МАКС.: 5.5 V; МИНИМАЛЬНАЯ РАБОЧАЯ ТЕМПЕРАТУРА: - 55 C; МАКСИМАЛЬНАЯ РАБОЧАЯ ТЕМПЕРАТУРА: + 125 C; УПАКОВКА: TUBE; ФУНКЦИЯ: 8 BIT PARALLEL IN SERIAL OUT; ВИД МОНТАЖА: SMD/SMT; КОЛИЧЕСТВО ВЫХОДНЫХ ЛИНИЙ: 1; РАБОЧЕЕ НАПРЯЖЕНИЕ ПИТАНИЯ: 4.5 V TO 5.5 V; ДИАПАЗОН РАБОЧИХ ТЕМПЕРАТУР: - 55 C TO + 125 C; СЕРИЯ: CD74HCT165; РАЗМЕР ФАБРИЧНОЙ УПАКОВКИ: 40; ШИРИНА: 3.91 MM; ВЕС ИЗДЕЛИЯ: 141,700 MG</t>
  </si>
  <si>
    <t>CD74HCT165M</t>
  </si>
  <si>
    <t>МИКРОСХЕМА КОММУТАЦИОННАЯ, КАТЕГОРИЯ ПРОДУКТА: ИС МНОГОКРАТНОГО ПЕРЕКЛЮЧАТЕЛЯ; СЕРИЯ: DG408; ПРОДУКТ: MULTIPLEXERS; ВИД МОНТАЖА: SMD/SMT; УПАКОВКА / БЛОК: SOIC-NARROW-16; КОЛИЧЕСТВО КАНАЛОВ: 8 CHANNEL; КОНФИГУРАЦИЯ: 1 X 8:1; НАПРЯЖЕНИЕ ПИТАНИЯ - МИН.: 5 V; НАПРЯЖЕНИЕ ПИТАНИЯ - МАКС.: 30 V; МИНИМАЛЬНОЕ НАПРЯЖЕНИЕ СДВОЕННОГО ПИТАНИЯ: +/- 5 V; МАКСИМАЛЬНОЕ НАПРЯЖЕНИЕ СДВОЕННОГО ПИТАНИЯ: +/- 20 V; СОПРОТИВЛЕНИЕ ВО ВКЛЮЧЕННОМ СОСТОЯНИИ - МАКС.: 175 OHMS; ВРЕМЯ ВКЛЮЧЕНИЯ - МАКС.: 600 NS; ВРЕМЯ ОТКЛЮЧЕНИЯ - МАКС.: 300 NS; МИНИМАЛЬНАЯ РАБОЧАЯ ТЕМПЕРАТУРА: - 40 C; МАКСИМАЛЬНАЯ РАБОЧАЯ ТЕМПЕРАТУРА: + 85 C; УПАКОВКА: TUBE; ВЫСОТА: 1.5 MM; ДЛИНА: 10 MM; РАБОЧЕЕ НАПРЯЖЕНИЕ ПИТАНИЯ: 9 V, 12 V, 15 V, 18 V, 24 V, 28 V; PD - РАССЕИВАНИЕ МОЩНОСТИ: 696 MW; ВРЕМЯ ЗАДЕРЖКИ РАСПРОСТРАНЕНИЯ: 175 NS; РАЗМЕР ФАБРИЧНОЙ УПАКОВКИ: 50; НАПРЯЖЕНИЕ ПИТАНИЯ - МАКС.: 0.5 MA; ТИП ПИТАНИЯ: SINGLE SUPPLY, DUAL SUPPLY; ШИРИНА: 4 MM; ДРУГИЕ НАЗВАНИЯ ТОВАРА №: DG408; ВЕС ИЗДЕЛИЯ: 143,700 MG</t>
  </si>
  <si>
    <t>DG408DY+</t>
  </si>
  <si>
    <t>РАЗЪЕМ НА ПЛАТУ, КАТЕГОРИЯ ПРОДУКТА: ПРОВОДНЫЕ КЛЕММЫ И ЗАЖИМЫ; ПРОДУКТ: HEADERS; ТИП: LATCH / EJECT; КОЛИЧЕСТВО ПОЗИЦИЙ: 10 POSITION; ШАГ: 2.54 MM; КОЛИЧЕСТВО РЯДОВ: 2 ROW; ИНТЕРВАЛ МЕЖДУ РЯДАМИ: 2.54 MM; ВИД МОНТАЖА: THROUGH HOLE; ТИП ВЫВОДОВ: SOLDER PIN; УГОЛ МОНТАЖА: STRAIGHT; ТИП КОНТАКТА: PIN (MALE); ПОКРЫТИЕ КОНТАКТА: GOLD; ДЛИНА СОЕДИНИТЕЛЬНОГО ШТЫРЬКА: 5.8 MM; ДЛИНА КОНЕЧНОГО ЗАЖИМА: 2.9 MM; КОММЕРЧЕСКОЕ ОБОЗНАЧЕНИЕ: QUICKIE; МИНИМАЛЬНАЯ РАБОЧАЯ ТЕМПЕРАТУРА: - 65 C; МАКСИМАЛЬНАЯ РАБОЧАЯ ТЕМПЕРАТУРА: + 125 C; УПАКОВКА: TUBE; МАТЕРИАЛ КОНТАКТА: PHOSPHOR BRONZE; НОМИНАЛЬНЫЙ ТОК: 3 A; ЦВЕТ КОЖУХА: GRAY; СОПРОТИВЛЕНИЕ ИЗОЛЯЦИИ: 10 GOHMS; РАЗМЕР ФАБРИЧНОЙ УПАКОВКИ: 15; НОМИНАЛЬНОЕ НАПРЯЖЕНИЕ: 1.5 KV; ВЕС ИЗДЕЛИЯ: 21 G</t>
  </si>
  <si>
    <t>МИКРОСХЕМА ДЛЯ УПРАВЛЕНИЯ ПИТАНИЕМ, КАТЕГОРИЯ ПРОДУКТА: ЛИНЕЙНЫЕ РЕГУЛЯТОРЫ НАПРЯЖЕНИЯ, ВИД МОНТАЖА: SMD/SMT, УПАКОВКА / БЛОК: SO-8, КОЛИЧЕСТВО ВЫХОДОВ: 1 OUTPUT, ПОЛЯРНОСТЬ: NEGATIVE, ВЫХОДНОЕ НАПРЯЖЕНИЕ: - 15 V, ВЫХОДНОЙ ТОК: 40 MA, ТИП ВЫХОДА: FIXED, ВХОДНОЕ НАПРЯЖЕНИЕ (МАКС.): - 23 V, ВХОДНОЕ НАПРЯЖЕНИЕ МИН.: - 23 V, МИНИМАЛЬНАЯ РАБОЧАЯ ТЕМПЕРАТУРА: - 40 C, МАКСИМАЛЬНАЯ РАБОЧАЯ ТЕМПЕРАТУРА: + 125 C, НЕСТАБИЛЬНОСТЬ ВЫХОДНОЙ НАГРУЗКИ: 150 MV, НЕСТАБИЛЬНОСТЬ ВЫХОДНОГО НАПРЯЖЕНИЯ ИЛИ ТОКА: 300 MV, СЕРИЯ: L79L, УПАКОВКА: CUT TAPE, УПАКОВКА: MOUSEREEL, УПАКОВКА: REEL, ВЫСОТА: 1.65 MM, ДЛИНА: 5 MM, ШИРИНА: 4 MM, РАЗМЕР ФАБРИЧНОЙ УПАКОВКИ: 2500, ВЕС ИЗДЕЛИЯ: 506.600 MG,</t>
  </si>
  <si>
    <t>МИКРОСХЕМА ДЛЯ УПРАВЛЕНИЯ ПИТАНИЕМ, КАТЕГОРИЯ ПРОДУКТА: ПРЕОБРАЗОВАТЕЛИ ПЕРЕМЕННОГО ТОКА В ПОСТОЯННЫЙ; ВИД МОНТАЖА: SMD/SMT; УПАКОВКА / БЛОК: SMD-8; ВЫХОДНОЕ НАПРЯЖЕНИЕ: 5.8 V; ВХОДНОЕ НАПРЯЖЕНИЕ / НАПРЯЖЕНИЕ ПИТАНИЯ - МИН.: 85 VAC; ВХОДНОЕ НАПРЯЖЕНИЕ / НАПРЯЖЕНИЕ ПИТАНИЯ - МАКС.: 265 VAC; ЧАСТОТА ПЕРЕКЛЮЧЕНИЙ: 132 KHZ; РАБОЧИЙ ЦИКЛ (МАКС.): 68 %; РАБОЧИЙ ТОК ИСТОЧНИКА ПИТАНИЯ: 265 UA; МИНИМАЛЬНАЯ РАБОЧАЯ ТЕМПЕРАТУРА: - 40 C; МАКСИМАЛЬНАЯ РАБОЧАЯ ТЕМПЕРАТУРА: + 150 C; СЕРИЯ: TNY266; УПАКОВКА: REEL; УПАКОВКА: CUT TAPE; УПАКОВКА: MOUSEREEL; ЧУВСТВИТЕЛЬНЫЙ К ВЛАЖНОСТИ: YES; РАЗМЕР ФАБРИЧНОЙ УПАКОВКИ: 1000; КОММЕРЧЕСКОЕ ОБОЗНАЧЕНИЕ: TINYSWITCH; ВЕС ИЗДЕЛИЯ: 859,603 MG</t>
  </si>
  <si>
    <t>TNY266GN-TL</t>
  </si>
  <si>
    <t>МИНИАТЮРНЫЙ ЭЛЕКТРОННЫЙ КОМПОНЕНТ: МИКРОСХЕМА ИНТЕГРАЛЬНАЯ МОНОЛИТНАЯ - ИС ДЛЯ УПРАВЛЕНИЯ ПИТАНИЕМ - ИСТОЧНИКИ ОПОРНОГО НАПРЯЖЕНИЯ.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</si>
  <si>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ТОВАРА: ИС ДЛЯ УПРАВЛЕНИЯ ПИТАНИЕМ - ИСТОЧНИКИ ОПОРНОГО НАПРЯЖЕНИЯ , ВИД МОНТАЖА: SMD/SMT, ВЫХОДНОЕ НАПРЯЖЕНИЕ: 3.3 V , ИСХОДНАЯ ТОЧНОСТЬ: 0.2 % , СЕРИЯ VREF - ВХОДНОЕ НАПРЯЖЕНИЕ - МАКС.: 5.5 V , ТОК ЧЕРЕЗ ШУНТ - МАКС.: 25 MA , СЕРИЯ: REF3033 , УПАКОВКА: CUT TAPE ИЛИ REEL , ВЫСОТА: 1 MM , ДЛИНА: 2.92 MM , ДИАПАЗОН РАБОЧИХ ТЕМПЕРАТУР: - 40 C TO + 125 C , ПРОДУКТ: VOLTAGE REFERENCES , ШИРИНА: 1.3 MM , ТОРГОВАЯ МАРКА: TEXAS INSTRUMENTS , НАПРЯЖЕНИЕ ПИТАНИЯ - МАКС.: 50 UA , ТОПОЛОГИЯ: SERIES REFERENCES , РАБОЧИЙ ТОК ИСТОЧНИКА ПИТАНИЯ: 42 UA , ТИП ПРОДУКТА: VOLTAGE REFERENCES , РАЗМЕР ФАБРИЧНОЙ УПАКОВКИ: 3000 , ПОДКАТЕГОРИЯ: PMIC - POWER MANAGEMENT ICS , ВЕС ИЗДЕЛИЯ: 8 MG</t>
  </si>
  <si>
    <t>REF3033AIDBZR</t>
  </si>
  <si>
    <t>МИКРОСХЕМА ДЛЯ УПРАВЛЕНИЯ ПИТАНИЕМ, КАТЕГОРИЯ ПРОДУКТА: LDO РЕГУЛЯТОРЫ НАПРЯЖЕНИЯ, ВИД МОНТАЖА: SMD/SMT, УПАКОВКА / БЛОК: TO-252-3, ВЫХОДНОЕ НАПРЯЖЕНИЕ: 1.25 V TO 13.8 V, ВЫХОДНОЙ ТОК: 800 MA, КОЛИЧЕСТВО ВЫХОДОВ: 1 OUTPUT, ПОЛЯРНОСТЬ: POSITIVE, ТОК ПОКОЯ: 5 MA, ВХОДНОЕ НАПРЯЖЕНИЕ (МАКС.): 15 V, ВХОДНОЕ НАПРЯЖЕНИЕ МИН.: 2.6 V, ТИП ВЫХОДА: ADJUSTABLE,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- 4, ПРОДУКТ: LINEAR REGULATORS, ПОДАВЛЕНИЕ ПУЛЬСАЦИЙ ПИТАНИЯ - ТИПИЧ.: 75 DB, ОПОРНОЕ НАПРЯЖЕНИЕ: 1.262 V, ТИП: LOW DROPOUT POSITIVE REGULATOR, ТОЧНОСТЬ РЕГУЛИРОВАНИЯ НАПРЯЖЕНИЯ: 1 %, ВЕС ИЗДЕЛИЯ: 4 G</t>
  </si>
  <si>
    <t>LM1117IDT-ADJ</t>
  </si>
  <si>
    <t>МНОГОСЛОЙНЫЙ КЕРАМИЧЕСКИЙ КОНДЕНСАТОР, 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НАЗНАЧЕНИЯ.(ОБОРУДОВАНИЕ АВТОМАТИЧЕСКИХ СКЛАДОВ)</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</si>
  <si>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 UF, НОМИНАЛЬНОЕ НАПРЯЖЕНИЕ ПОСТОЯННОГО ТОКА: 50 VDC, ДИЭЛЕКТРИЧЕСКИЙ: X7R, ДОПУСТИМОЕ ОТКЛОНЕНИЕ: 10 %, КОРПУС - ДЮЙМЫ: 0805, КОРПУС - ММ: 2012, ВЫСОТА: 0.85 MM, МИНИМАЛЬНАЯ РАБОЧАЯ ТЕМПЕРАТУРА: - 55 C, МАКСИМАЛЬНАЯ РАБОЧАЯ ТЕМПЕРАТУРА: + 125 C, ПРОДУКТ: GENERAL TYPE MLCCS, ТИП ВЫВОДОВ: SMD/SMT, СЕРИЯ: C, УПАКОВКА: REEL, УПАКОВКА: CUT TAPE, УПАКОВКА: MOUSEREEL, ЕМКОСТЬ - НФ: 1000 NF, КЛАСС: CLASS2, ДЛИНА: 2 MM, ТИП: COMMERCIAL GRADE MLCC, НОМИНАЛЬНОЕ НАПРЯЖЕНИЕ ПЕРЕМЕННОГО ТОКА: -, ШИРИНА: 1.25 MM, ДРУГИЕ НАЗВАНИЯ ТОВАРА №: C2012X7R1H105KT0J0E, ВЕС ИЗДЕЛИЯ: 5,500 MG</t>
  </si>
  <si>
    <t>C2012X7R1H105K085AC</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</si>
  <si>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0.01 UF;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FLEX; ЕМКОСТЬ - НФ: 10 NF; ЕМКОСТЬ - ПФ: 10000 PF; КЛАСС: CLASS 2; ДЛИНА: 2 MM; УПАКОВКА / БЛОК: 0805 (2012 METRIC); РАЗМЕР ФАБРИЧНОЙ УПАКОВКИ:4000; КОММЕРЧЕСКОЕ ОБОЗНАЧЕНИЕ: FLEXITERM; ТИП: X7R MLC CAPACITORS; НОМИНАЛЬНОЕ НАПРЯЖЕНИЕ ПЕРЕМЕННОГО ТОКА: -; ШИРИНА: 1.2 MM; ВЕС ИЗДЕЛИЯ: 5,500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</si>
  <si>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2700 PF; НОМИНАЛЬНОЕ НАПРЯЖЕНИЕ ПОСТОЯННОГО ТОКА: 50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УПАКОВКА: REEL; УПАКОВКА: CUT TAPE; УПАКОВКА: MOUSEREEL; ЕМКОСТЬ - НФ: 2.7 NF; ЕМКОСТЬ - МКФ: 0.0027 UF; КЛАСС: CLASS 2; ДЛИНА: 2 MM; УПАКОВКА / БЛОК: 0805 (2012 METRIC); РАЗМЕР ФАБРИЧНОЙ УПАКОВКИ: 4000; ТИП: X7R MLC CAPACITORS; НОМИНАЛЬНОЕ НАПРЯЖЕНИЕ ПЕРЕМЕННОГО ТОКА: -; ШИРИНА: 1.2 MM; ВЕС ИЗДЕЛИЯ: 6,400 MG</t>
  </si>
  <si>
    <t>08055C272KAT2A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</si>
  <si>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0.01 UF; НОМИНАЛЬНОЕ НАПРЯЖЕНИЕ ПОСТОЯННОГО ТОКА: 50 VDC; ДИЭЛЕКТРИЧЕСКИЙ: C0G (NP0); ДОПУСТИМОЕ ОТКЛОНЕНИЕ: 5 %; КОРПУС - ДЮЙМЫ: 0805; КОРПУС - ММ: 2012; ВЫСОТА: 0.6 MM; МИНИМАЛЬНАЯ РАБОЧАЯ ТЕМПЕРАТУРА: - 55 C; МАКСИМАЛЬНАЯ РАБОЧАЯ ТЕМПЕРАТУРА: + 125 C; ПРОДУКТ: GENERAL TYPE MLCCS; ТИП ВЫВОДОВ: SMD/SMT; СЕРИЯ: CC; ЕМКОСТЬ - НФ: 10 NF; ЕМКОСТЬ - ПФ: 10000 PF; КЛАСС: CLASS 1; ДЛИНА: 2 MM; УПАКОВКА / БЛОК: 0805 (2012 METRIC); РАЗМЕР ФАБРИЧНОЙ УПАКОВКИ:4000; ТИП: GENERAL PURPOSE SURFACE-MOUNT CERAMIC MULTILAYER CAPACITOR; ШИРИНА: 1.25 MM; ДРУГИЕ НАЗВАНИЯ ТОВАРА №: 0805CG103J9B200; ВЕС ИЗДЕЛИЯ: 5,500 MG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</si>
  <si>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2.2 UF; НОМИНАЛЬНОЕ НАПРЯЖЕНИЕ ПОСТОЯННОГО ТОКА: 10 VDC; ДИЭЛЕКТРИЧЕСКИЙ: Y5V; ДОПУСТИМОЕ ОТКЛОНЕНИЕ: 20 %; КОРПУС - ДЮЙМЫ: 0805; КОРПУС - ММ: 2012; ВЫСОТА: 1.25 MM; МИНИМАЛЬНАЯ РАБОЧАЯ ТЕМПЕРАТУРА: - 25 C; МАКСИМАЛЬНАЯ РАБОЧАЯ ТЕМПЕРАТУРА: + 85 C; ПРОДУКТ: GENERAL TYPE MLCCS; ТИП ВЫВОДОВ: SMD/SMT; СЕРИЯ: VJ W1BC BASIC COMM; ЕМКОСТЬ - НФ: 2200 NF; КЛАСС: CLASS 2; ДЛИНА: 2 MM; УПАКОВКА / БЛОК: 0805 (2012 METRIC); РАЗМЕР ФАБРИЧНОЙ УПАКОВКИ: 3000; НОМИНАЛЬНОЕ НАПРЯЖЕНИЕ ПЕРЕМЕННОГО ТОКА: -; ШИРИНА: 1.25 MM; ВЕС ИЗДЕЛИЯ: 5.500 MG</t>
  </si>
  <si>
    <t>VJ0805V225MXQTW1BC</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</si>
  <si>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0.47 UF; НОМИНАЛЬНОЕ НАПРЯЖЕНИЕ ПОСТОЯННОГО ТОКА: 250 VDC; ДИЭЛЕКТРИЧЕСКИЙ: X7R; ДОПУСТИМОЕ ОТКЛОНЕНИЕ: 10 %; КОРПУС - ДЮЙМЫ: 2220; КОРПУС - ММ: 5750; ВЫСОТА: 2 MM; МИНИМАЛЬНАЯ РАБОЧАЯ ТЕМПЕРАТУРА: - 55 C; МАКСИМАЛЬНАЯ РАБОЧАЯ ТЕМПЕРАТУРА: + 125 C; ПРОДУКТ: GENERAL TYPE MLCCS; ТИП ВЫВОДОВ: SMD/SMT; СЕРИЯ: GRM; ЕМКОСТЬ - НФ: 470 NF; ЕМКОСТЬ - ПФ: 470000 PF; КЛАСС: CLASS 2; ДЛИНА: 5.7 MM; УПАКОВКА / БЛОК: 2220 (5750 METRIC); РАЗМЕР ФАБРИЧНОЙ УПАКОВКИ: 1000; ТИП: CHIP MULTILAYER CERAMIC CAPACITOR FOR GENERAL PURPOSE; НОМИНАЛЬНОЕ НАПРЯЖЕНИЕ ПЕРЕМЕННОГО ТОКА: -; ШИРИНА: 5 MM; ВЕС ИЗДЕЛИЯ: 620 MG</t>
  </si>
  <si>
    <t>GRM55DR72E474K</t>
  </si>
  <si>
    <t>ТАНТАЛОВЫЙ КОНДЕНСАТОР ТВЕРДЫЙ ДЛЯ ПОВЕРХНОСТНОГО МОНТАЖА ИСП. В ЭЛЕКТРОННЫХ УСТРОЙСТВАХ ОБЩЕГРАЖДАНСКОГО НАЗНАЧЕНИЯ РТ:, ТАНТАЛОВЫЙ КОНДЕНСАТОР</t>
  </si>
  <si>
    <t>ТАНТАЛОВЫЙ КОНДЕНСАТОР ДЛЯ ПОВЕРХНОСТНОГО МОНТАЖА , СЕРИЯ: TMCM, ЁМКОСТЬ: 47 UF, НОМИНАЛ. НАПР. ПОСТОЯННОГО ТОКА: 16 VDC, ДОПУСТИМОЕ ОТКЛОНЕНИЕ: 20 %, ЭФФЕКТИВНОЕ ПОСЛЕДОВАТЕЛЬНОЕ СОПРОТИВЛЕНИЕ: 1.7 OHMS, КОРПУС - ДЮЙМЫ: 1311, КОРПУС - ММ: 3528, РЕГ. КОД ПРОИЗВ.: B CASE, ВЫС.: 2.1 MM, МИН. РАБ. ТЕМП.: - 55 C, МАКС. РАБ. ТЕМП.: + 125 C, УПАКОВКА: CUT TAPE, УПАКОВКА: MOUSEREEL, УПАКОВКА: REEL, ТИП ВЫВОДОВ: SMD/SMT, ДЛ.: 3.5 MM, ПРОДУКТ: TANTALUM SOLID SURFACE MOUNTS, ТИП: MOLDED, ШИР.: 2.8 MM, ТОК УТЕЧКИ: 7.5 UA, КОЭФФИЦИЕНТ ЗАТУХАНИЯ, DF: 20, ТИП ПРОДУКТА: TANTALUM CAPACITORS, ПУЛЬСИРУЮЩИЙ ТОК: 238 MA, РАЗМ. ФАБРИЧНОЙ УПАКОВКИ: 2000, ПОДКАТЕГОРИЯ: CAPACITORS</t>
  </si>
  <si>
    <t>ТАНТАЛОВЫЙ КОНДЕНСАТОР, КАТЕГОРИЯ ПРОДУКТА: ТАНТАЛОВЫЕ КОНДЕНСАТОРЫ - ТВЕРДЫЕ, ДЛЯ ПОВЕРХНОСТНОГО МОНТАЖА; СЕРИЯ: 293D; ЁМКОСТЬ: 220 UF; НОМИНАЛЬНОЕ НАПРЯЖЕНИЕ ПОСТОЯННОГО ТОКА: 10 VDC; ДОПУСТИМОЕ ОТКЛОНЕНИЕ: 20 %; ЭФФЕКТИВНОЕ ПОСЛЕДОВАТЕЛЬНОЕ СОПРОТИВЛЕНИЕ: 600 MOHMS; КОРПУС - ДЮЙМЫ: 2917; КОРПУС - ММ: 7343; РЕГ. КОД ВЫСОТА: 2.8 MM; МИНИМАЛЬНАЯ РАБОЧАЯ ТЕМПЕРАТУРА: - 55 C; МАКСИМАЛЬНАЯ РАБОЧАЯ ТЕМПЕРАТУРА: + 125 C; УПАКОВКА: REEL; ТИП ВЫВОДОВ: SMD/SMT; КОЭФФИЦИЕНТ ЗАТУХАНИЯ, DF: 8; ТОК УТЕЧКИ: 22 µA; ДЛИНА: 7.3 MM; ПРОДУКТ: TANTALUM SOLID STANDARD GRADE - OTHER VARIOUS; ПУЛЬСИРУЮЩИЙ ТОК: 0.5 A; РАЗМЕР ФАБРИЧНОЙ УПАКОВКИ: 2500; ТИП: MOLDED; ШИРИНА: 4.3 MM; ВЕС ИЗДЕЛИЯ: 670 MG</t>
  </si>
  <si>
    <t>293D227X0010D2WE3</t>
  </si>
  <si>
    <t>КАТЕГОРИЯ ТОВАРА: ИС ДЛЯ УПРАВЛЕНИЯ ПИТАНИЕМ - ИСТОЧНИКИ ОПОРНОГО НАПРЯЖЕНИЯ РОИЗВОДИТЕЛЬ: ANALOG DEVICES INC. ВИД МОНТАЖА: SMD/SMT , ТИП ССЫЛКИ: SERIES PRECISION REFERENCES , ВЫХОДНОЕ НАПРЯЖЕНИЕ: 2.5 V , ТЕМПЕРАТУРНЫЙ КОЭФФИЦИЕНТ: 1 PPM/C , ТОК ЧЕРЕЗ ШУНТ - МАКС.: 30 MA , МИНИМАЛЬНАЯ РАБОЧАЯ ТЕМПЕРАТУРА: - 40 C , МАКСИМАЛЬНАЯ РАБОЧАЯ ТЕМПЕРАТУРА: + 125 C , СЕРИЯ: ADR431 .ТОЧНОСТЬ: 15 PPM/MA , ОПИСАНИЕ/ФУНКЦИЯ: 2.5 V HIGH PRECISION, LOW NOISE XFET REFERENCE WITH OUTPUT SINK AND SOURCE CAPABILITY .ВЫСОТА: 1.5 MM (MAX) , ВХОДНОЕ НАПРЯЖЕНИЕ: 4.5 V TO 18 V , ДЛИНА: 5 MM (MAX) , ВЫХОДНОЙ ТОК: 30 MA , ПРОДУКТ: VOLTAGE REFERENCES , ШИРИНА: 4 MM (MAX), НЕСТАБИЛЬНОСТЬ ВЫХОДНОЙ НАГРУЗКИ: 15 PPM/MA , РАБОЧИЙ ТОК ИСТОЧНИКА ПИТАНИЯ: 800 UA , ТИП ПРОДУКТА: VOLTAGE REFERENCES , РАЗМЕР ФАБРИЧНОЙ УПАКОВКИ: 98 , ПОДКАТЕГОРИЯ: PMIC - POWER MANAGEMENT ICS , ВЕС ИЗДЕЛИЯ: 540 MG</t>
  </si>
  <si>
    <t>МИКРОСХЕМА КОММУТАЦИОННАЯ, КАТЕГОРИЯ ПРОДУКТА: ИС ПЕРЕКЛЮЧАТЕЛЯ ШИНЫ ПЕРЕДАЧИ ДАННЫХ; КОЛИЧЕСТВО ЦИФРОВЫХ РАЗРЯДОВ: 16 BIT; УПАКОВКА / БЛОК: QVSOP-40; УПАКОВКА: REEL; УПАКОВКА: CUT TAPE; ВЫСОТА: 1.6 MM; ДЛИНА: 9.9 MM; СЕРИЯ: QS32X2245; РАЗМЕР ФАБРИЧНОЙ УПАКОВКИ: 2000; ШИРИНА: 3.81 MM; ДРУГИЕ НАЗВАНИЯ ТОВАРА №: IDTQS32X2245Q2G8 QS32X2245; ВЕС ИЗДЕЛИЯ: 116,875 MG</t>
  </si>
  <si>
    <t>ТРАНЗИСТОР БИПОЛЯРНЫЙ 170 ВТ</t>
  </si>
  <si>
    <t>ТРАНЗИСТОР БИПОЛЯРНЫЙ 170 ВТ, 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600 V; НАПРЯЖЕНИЕ НАСЫЩЕНИЯ КОЛЛЕКТОР-ЭМИТТЕР: 1.95 V; МАКСИМАЛЬНОЕ НАПРЯЖЕНИЕ ЗАТВОР-ЭМИТТЕР: 20 V; НЕПРЕРЫВНЫЙ КОЛЛЕКТОРНЫЙ ТОК ПРИ 25 C: 40 A; PD - РАССЕИВАНИЕ МОЩНОСТИ: 170 W; МИНИМАЛЬНАЯ РАБОЧАЯ ТЕМПЕРАТУРА: - 40 C; МАКСИМАЛЬНАЯ РАБОЧАЯ ТЕМПЕРАТУРА: + 175 C; СЕРИЯ: TRENCHSTOP IGBT3; УПАКОВКА: TUBE; ТОК УТЕЧКИ ЗАТВОР-ЭМИТТЕР: 100 NA; РАЗМЕР ФАБРИЧНОЙ УПАКОВКИ: 240; КОММЕРЧЕСКОЕ ОБОЗНАЧЕНИЕ: TRENCHSTOP; ДРУГИЕ НАЗВАНИЯ ТОВАРА №: IKW2N6H3XK SP000702556 IKW20N60H3FKSA1; ВЕС ИЗДЕЛИЯ: 6,500 G</t>
  </si>
  <si>
    <t>IKW20N60H3</t>
  </si>
  <si>
    <t>МИКРОСХЕМА ДЛЯ УПРАВЛЕНИЯ ПИТАНИЕМ, КАТЕГОРИЯ ПРОДУКТА: LDO РЕГУЛЯТОРЫ НАПРЯЖЕНИЯ, ВИД МОНТАЖА: SMD/SMT, УПАКОВКА / БЛОК: SOT-23-5, ВЫХОДНОЕ НАПРЯЖЕНИЕ: 3.3 V, ВЫХОДНОЙ ТОК: 200 MA, КОЛИЧЕСТВО ВЫХОДОВ: 1 OUTPUT, ПОЛЯРНОСТЬ: POSITIVE, ТОК ПОКОЯ: 250 UA, ВХОДНОЕ НАПРЯЖЕНИЕ, МИН.: 2.7 V, ВХОДНОЕ НАПРЯЖЕНИЕ, МАКС.: 5.5 V, ТИП ВЫХОДА: FIXED, МИНИМАЛЬНАЯ РАБОЧАЯ ТЕМПЕРАТУРА: - 40 C, МАКСИМАЛЬНАЯ РАБОЧАЯ ТЕМПЕРАТУРА: + 125 C, НАПРЯЖЕНИЕ ОТПУСКАНИЯ: 120 MV, СЕРИЯ: TPS73033, УПАКОВКА: REEL, УПАКОВКА: CUT TAPE, УПАКОВКА: MOUSEREEL, НАПРЯЖЕНИЕ ОТПУСКАНИЯ - МАКС.: 210 MV, ВЫСОТА: 1.15 MM, IB - ВХОДНОЙ ТОК СМЕЩЕНИЯ: 170 UA, ДЛИНА: 2.9 MM, НЕСТАБИЛЬНОСТЬ ВЫХОДНОГО НАПРЯЖЕНИЯ ИЛИ ТОКА: 0.05 % / V, НЕСТАБИЛЬНОСТЬ ВЫХОДНОЙ НАГРУЗКИ: 5 MV, РАБОЧИЙ ТОК ИСТОЧНИКА ПИТАНИЯ: 170 UA, ДИАПАЗОН РАБОЧИХ ТЕМПЕРАТУР: - 4, PD - РАССЕИВАНИЕ МОЩНОСТИ: 0.56 W, ПРОДУКТ: LDO VOLTAGE REGULATORS, ТИП: LOW DROPOUT LINEAR REGULATORS, ТОЧНОСТЬ РЕГУЛИРОВАНИЯ НАПРЯЖЕНИЯ: 2 %, ШИРИНА: 1.6 MM, ВЕС ИЗДЕЛИЯ: 41 MG</t>
  </si>
  <si>
    <t>МИКРОСХЕМА УСИЛИТЕЛЬ, КАТЕГОРИЯ ПРОДУКТА: ОПЕРАЦИОННЫЕ УСИЛИТЕЛИ; ВИД МОНТАЖА: SMD/SMT; УПАКОВКА / БЛОК: SOIC-8; КОЛИЧЕСТВО КАНАЛОВ: 2 CHANNEL; НАПРЯЖЕНИЕ ПИТАНИЯ - МАКС.: 16 V, +/- 8 V; GBP - ВЫХОДНОЙ ТОК НА КАНАЛ: 65 MA; SR - СКОРОСТЬ НАРАСТАНИЯ ВЫХОДНОГО НАПРЯЖЕНИЯ: 1.3 V/US; VOS - ВХОДНОЕ НАПРЯЖЕНИЕ СМЕЩЕНИЯ НУЛЯ: 10 MV; НАПРЯЖЕНИЕ ПИТАНИЯ - МИН.: 2.7 V, +/- 1.35 V; МИНИМАЛЬНАЯ РАБОЧАЯ ТЕМПЕРАТУРА: - 40 C; МАКСИМАЛЬНАЯ РАБОЧАЯ ТЕМПЕРАТУРА: + 125 C; IB - ВХОДНОЙ ТОК СМЕЩЕНИЯ: 150 PA; РАБОЧИЙ ТОК ИСТОЧНИКА ПИТАНИЯ: 200 UA; ОТКЛЮЧЕНИЕ: NO SHUTDOWN; CMRR - КОЭФФИЦИЕНТ ПОДАВЛЕНИЯ СИНФАЗНОГО СИГНАЛА: 90 DB; EN - ИНТЕНСИВНОСТЬ ШУМА ВХОДНОГО НАПРЯЖЕНИЯ: 30 NV/SQRT HZ; СЕРИЯ: TS912; УПАКОВКА: REEL; УПАКОВКА: CUT TAPE; УПАКОВКА: MOUSEREEL; ТИП УСИЛИТЕЛЯ: GENERAL PURPOSE AMPLIFIER; НАПРЯЖЕНИЕ СДВОЕННОГО ПИТАНИЯ: +/- 3 V, +/- 5 V; ВЫСОТА: 1.65 MM; ДЛИНА: 5 MM; МАКСИМАЛЬНОЕ НАПРЯЖЕНИЕ СДВОЕННОГО ПИТАНИЯ: +/- 8 V; МИНИМАЛЬНОЕ НАПРЯЖЕНИЕ СДВОЕННОГО ПИТАНИЯ: +/- 1.35 V; РАБОЧЕЕ НАПРЯЖЕНИЕ ПИТАНИЯ: 2.7 V TO 16 V, +/- 1.35 V TO +/- 8 V; ПРОДУКТ: OPERATIONAL AMPLIFIERS; PSRR - КОЭФФИЦИЕНТ ПОДАВЛЕНИЯ ПОМЕХ ПО ПИТАНИЮ: 55 DB; РАЗМЕР ФАБРИЧНОЙ УПАКОВКИ: 2500; ТИП ПИТАНИЯ: SINGLE, DUAL; ТЕХНОЛОГИЯ: CMOS; УСИЛЕНИЕ ПО НАПРЯЖЕНИЮ, ДБ: 92.04 DB; ШИРИНА: 4 MM; ВЕС ИЗДЕЛИЯ: 506,600 MG</t>
  </si>
  <si>
    <t>TS912IDT</t>
  </si>
  <si>
    <t>ПРЕОБРАЗОВАТЕЛЬ ПОСТОЯННОГО ТОКА В ПОСТОЯННЫЙ, КАТЕГОРИЯ ПРОДУКТА: ПРЕОБРАЗОВАТЕЛИ ПОСТОЯННОГО ТОКА В ПОСТОЯННЫЙ С ИЗОЛЯЦИЕЙ; ОГРАНИЧЕНИЯ НА ДОСТАВКУ: ДАННОЕ ИЗДЕЛИЕ ДОСТУПНО ТОЛЬКО ДЛЯ ROHS: N; КОЛИЧЕСТВО ВЫХОДОВ: 1 OUTPUT; ВЫХОДНАЯ МОЩНОСТЬ: 150 W; ВХОДНОЕ НАПРЯЖЕНИЕ, МИН.: 250 V; ВХОДНОЕ НАПРЯЖЕНИЕ, МАКС.: 425 V; ВЫХОДНОЕ НАПРЯЖЕНИЕ-КАНАЛ 1: 48 V; ВЫХОДНОЙ ТОК-КАНАЛ 1: 3.13 A; НАПРЯЖЕНИЕ ИЗОЛЯЦИИ: 3 KV; МИНИМАЛЬНАЯ РАБОЧАЯ ТЕМПЕРАТУРА: - 20 C; МАКСИМАЛЬНАЯ РАБОЧАЯ ТЕМПЕРАТУРА: + 100 C; ВИД МОНТАЖА: THROUGH HOLE; УПАКОВКА / БЛОК: 1/4 BRICK; ДЛИНА: 57.9 MM; ШИРИНА: 36.8 MM; ВЫСОТА: 12.7 MM; ОТРАСЛЬ ПРОМЫШЛЕННОСТИ: MEDICAL, INDUSTRIAL; ПРОДУКТ: ISOLATED; СЕРИЯ: 375C; ВХОДНОЕ НАПРЯЖЕНИЕ: 250 V TO 425 V; ДИАПАЗОН РАБОЧИХ ТЕМПЕРАТУР: - 20 C TO + 100 C; РАЗМЕР ФАБРИЧНОЙ УПАКОВКИ: 1; ВЕС ИЗДЕЛИЯ: 59,300 G</t>
  </si>
  <si>
    <t>V375C48C150BL</t>
  </si>
  <si>
    <t>ИНТЕЛЛЕКТУАЛЬНЫЙ СЛОВОЙ МОДУЛЬ БИПОЛЯРНОГО ТРАНЗИСТОРА, МОДУЛЬ БИПОЛЯРНОГО ТРАНЗИСТОРА С ИЗОЛИРОВАННЫМ ЗАТВОРОМ (IGBT)</t>
  </si>
  <si>
    <t>ТРАНЗИСТОР МОП 375 ВТ, ТРАНЗИСТОР БИПОЛЯРНЫЙ 390 ВТ</t>
  </si>
  <si>
    <t>ТРАНЗИСТОР МОП 375 ВТ, КАТЕГОРИЯ ПРОДУКТА: МОП-ТРАНЗИСТОР, ТЕХНОЛОГИЯ: SI, ВИД МОНТАЖА: THROUGH HOLE, УПАКОВКА / БЛОК: TO-262-3, ПОЛЯРНОСТЬ ТРАНЗИСТОРА: N-CHANNEL, КОЛИЧЕСТВО КАНАЛОВ: 1 CHANNEL, VDS - НАПРЯЖЕНИЕ ПРОБОЯ СТОК-ИСТОК: 150 V, ID - НЕПРЕРЫВНЫЙ ТОК УТЕЧКИ: 99 A, RDS ВКЛ - СОПРОТИВЛЕНИЕ СТОК-ИСТОК: 10.3 MOHMS, VGS - НАПРЯЖЕНИЕ ЗАТВОР-ИСТОК: - 20 V, + 20 V, VGS TH - ПОРОГОВОЕ НАПРЯЖЕНИЕ ЗАТВОР-ИСТОК : 3 V, QG - ЗАРЯД ЗАТВОРА: 120 NC, МИНИМАЛЬНАЯ РАБОЧАЯ ТЕМПЕРАТУРА: - 55 C, МАКСИМАЛЬНАЯ РАБОЧАЯ ТЕМПЕРАТУРА: + 175 C, PD - РАССЕИВАНИЕ МОЩНОСТИ: 375 W, КАНАЛЬНЫЙ РЕЖИМ: ENHANCEMENT, КВАЛИФИКАЦИЯ: AEC-Q101, УПАКОВКА: TUBE, КОНФИГУРАЦИЯ: SINGLE, ВЫСОТА: 9.45 MM, ДЛИНА: 10.2 MM, ТИП ТРАНЗИСТОРА: 1 N-CHANNEL, ШИРИНА: 4.5 MM, КРУТИЗНА ХАРАКТЕРИСТИКИ ПРЯМОЙ ПЕРЕДАЧИ - МИН.: 97 S, ВРЕМЯ СПАДА: 39 NS, ВРЕМЯ НАРАСТАНИЯ: 73 NS, РАЗМЕР ФАБРИЧНОЙ УПАКОВКИ: 1000, ТИПИЧНОЕ ВРЕМЯ ЗАДЕРЖКИ ВЫКЛЮЧЕНИЯ: 41 NS, ТИПИЧНОЕ ВРЕМЯ ЗАДЕРЖКИ ПРИ ВКЛЮЧЕНИИ: 18 NS, ВЕС ИЗДЕЛИЯ: 2.387 G</t>
  </si>
  <si>
    <t>AUIRFSL4115</t>
  </si>
  <si>
    <t>ПРЕОБРАЗОВАТЕЛЬ ПОСТОЯННОГО ТОКА В ПОСТОЯННЫЙ, МИНИАТЮРНЫЙ ЭЛЕКТРОННЫЙ КОМПОНЕНТ: ЭЛЕМЕНТ ПИТАНИЯ - СТАТИЧЕСКИЙ ПРЕОБРАЗОВАТЕЛЬ ПОСТОЯННОГО ТОКА В ПОСТОЯННЫЙ.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</si>
  <si>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30 W; ВХОДНОЕ НАПРЯЖЕНИЕ, МИН.: 9 V; ВХОДНОЕ НАПРЯЖЕНИЕ, МАКС.: 36 V; ВЫХОДНОЕ НАПРЯЖЕНИЕ-КАНАЛ 1: 3.3 V; ВЫХОДНОЙ ТОК-КАНАЛ 1: 7.5 A; НАПРЯЖЕНИЕ ИЗОЛЯЦИИ: 1.5 KV; МИНИМАЛЬНАЯ РАБОЧАЯ ТЕМПЕРАТУРА: - 40 C; МАКСИМАЛЬНАЯ РАБОЧАЯ ТЕМПЕРАТУРА: + 75 C; ВИД МОНТАЖА: THROUGH HOLE; УПАКОВКА / БЛОК: DIP-6; ДЛИНА: 50.8 MM; ШИРИНА: 25.4 MM; ВЫСОТА: 10.2 MM; ОТРАСЛЬ ПРОМЫШЛЕННОСТИ: INDUSTRIAL; ПРОДУКТ: ISOLATED; СЕРИЯ: TEN 30WIN; ПРИМЕНЕНИЕ: INDUSTRIAL; ВХОДНОЕ НАПРЯЖЕНИЕ: 9 V TO 36 V; УПАКОВКА: TUBE; РАЗМЕР ФАБРИЧНОЙ УПАКОВКИ: 10; ВЕС ИЗДЕЛИЯ: 31 G</t>
  </si>
  <si>
    <t>TEN30-2410WIN</t>
  </si>
  <si>
    <t>МИКРОСХЕМА ТАКТОВЫЙ БУФЕР, КАТЕГОРИЯ ПРОДУКТА: ТАКТОВЫЙ БУФЕР; СЕРИЯ: CDCLVC1106; КОЛИЧЕСТВО ВЫХОДОВ: 6 OUTPUT; МАКСИМАЛЬНАЯ ВХОДНАЯ ЧАСТОТА: 250 MHZ; НАПРЯЖЕНИЕ ПИТАНИЯ - МАКС.: 2.7 V, 3.6 V; НАПРЯЖЕНИЕ ПИТАНИЯ - МИН.: 2.3 V, 3 V; ЗАДЕРЖКА РАСПРОСТРАНЕНИЯ - МАКС.: 2 NS; МИНИМАЛЬНАЯ РАБОЧАЯ ТЕМПЕРАТУРА: - 40 C; МАКСИМАЛЬНАЯ РАБОЧАЯ ТЕМПЕРАТУРА: + 85 C; ВИД МОНТАЖА: SMD/SMT; УПАКОВКА / БЛОК: TSSOP-14; ВЫСОТА: 1.2 MM; ТИП ВХОДА: LVCMOS; ДЛИНА: 5.12 MM; МАКС. ВЫХОДНАЯ ЧАСТОТА: 250 MHZ; РАБОЧИЙ ТОК ИСТОЧНИКА ПИТАНИЯ: 10 MA; ТИП ВЫХОДА: LVCMOS; УПАКОВКА: TUBE; ПРОДУКТ: CLOCK BUFFERS; РАЗМЕР ФАБРИЧНОЙ УПАКОВКИ: 180; ТИП: CLOCK BUFFER; ШИРИНА: 6.6 MM; ВЕС ИЗДЕЛИЯ: 140,300 MG</t>
  </si>
  <si>
    <t>CDCLVC1106PW</t>
  </si>
  <si>
    <t>ДИОД ШОТТКИ, КАТЕГОРИЯ ПРОДУКТА: ДИОДЫ И ВЫПРЯМИТЕЛИ ШОТТКИ; ПРОДУКТ: SCHOTTKY DIODES; ВИД МОНТАЖА: SMD/SMT; УПАКОВКА / БЛОК: SOT-23; КОНФИГУРАЦИЯ: DUAL ANODE COMMON CATHODE; ТЕХНОЛОГИЯ: SI; IF - ПРЯМОЙ ТОК: 1 A; VRRM - ПОВТОРЯЮЩЕЕСЯ ОБРАТНОЕ НАПРЯЖЕНИЕ: 70 V; VF - ПРЯМОЕ НАПРЯЖЕНИЕ: 410 MV; IFSM - УДАРНЫЙ ПРЯМОЙ ТОК: 1 A; IR - ОБРАТНЫЙ ТОК : 200 NA; МИНИМАЛЬНАЯ РАБОЧАЯ ТЕМПЕРАТУРА: - 65 C; МАКСИМАЛЬНАЯ РАБОЧАЯ ТЕМПЕРАТУРА: + 150 C; УПАКОВКА: REEL; УПАКОВКА: CUT TAPE; УПАКОВКА: MOUSEREEL; ВЫСОТА: 1.2 MM; ДЛИНА: 3.13 MM; РАЗМЕР ФАБРИЧНОЙ УПАКОВКИ: 3000; ТИП ВЫВОДОВ: SMD/SMT; ТИП: SCHOTTKY DIODE; ШИРИНА: 1.5 MM; ВЕС ИЗДЕЛИЯ: 8 MG</t>
  </si>
  <si>
    <t>МИКРОСХЕМА ДЛЯ УПРАВЛЕНИЯ ПИТАНИЕМ, КАТЕГОРИЯ ПРОДУКТА: КОНТРОЛЬНЫЕ ЦЕПИ, ТИП: VOLTAGE SUPERVISORY, ВИД МОНТАЖА: SMD/SMT, УПАКОВКА / БЛОК: SSOP-20, ПОРОГОВОЕ НАПРЯЖЕНИЕ: 2.4 V, КОЛИЧЕСТВО КОНТРОЛИРУЕМЫХ ВХОДОВ: 8 INPUT, ТИП ВЫХОДА: ACTIVE HIGH, PUSH-PULL, РУЧНОЙ СБРОС: NO MANUAL RESET, КОНТРОЛЬНЫЕ ТАЙМЕРЫ: NO WATCHDOG, ПЕРЕКЛЮЧЕНИЕ НА РЕЗЕРВНОЕ БАТАРЕЙНОЕ ПИТАНИЕ: NO BACKUP, НАПРЯЖЕНИЕ ПИТАНИЯ - МАКС.: 5.5 V, МИНИМАЛЬНАЯ РАБОЧАЯ ТЕМПЕРАТУРА: - 40 C, МАКСИМАЛЬНАЯ РАБОЧАЯ ТЕМПЕРАТУРА: + 125 C, СЕРИЯ: MAX6818, УПАКОВКА: TUBE, ДЛИНА: 7.33 MM, РАБОЧИЙ ТОК ИСТОЧНИКА ПИТАНИЯ: 6 UA, ПОРОГ ПОВЫШЕНИЯ НАПРЯЖЕНИЯ: 2.6 V, PD - РАССЕИВАНИЕ МОЩНОСТИ: 640 MW, ОБНАРУЖЕНИЕ СБОЯ ЭЛЕКТРОПИТАНИЯ: YES, НАПРЯЖЕНИЕ ПИТАНИЯ - МИН.: 2.7 V, ПОРОГ ПОНИЖЕНИЯ НАПРЯЖЕНИЯ: 1.9 V, ШИРИНА: 5.38 MM, ДРУГИЕ НАЗВАНИЯ ТОВАРА №: MAX6818, ВЕС ИЗДЕЛИЯ: 453,600 MG</t>
  </si>
  <si>
    <t>MAX6818EAP+</t>
  </si>
  <si>
    <t>МИНИАТЮРНЫЙ ЭЛЕКТРОННЫЙ КОМПОНЕНТ: МИКРОСХЕМА ИНТЕГРАЛЬНАЯ МОНОЛИТНАЯ - КОММУТАЦИОННЫЕ ИС - ИС ДЛЯ УПРАВЛЕНИЯ ПИТАНИЕМ. ИСП. В ЭЛЕКТРОННЫХ УСТРОЙСТВАХ ОБЩЕГРАЖДАНСКОГО НАЗНАЧЕНИЯ . (ОБОРУДОВАНИЕ ДЛЯ АВТОМАТИЗАЦИИ ПРОМЫШЛЕННЫХ ПРЕДПРИЯТИЙ, КОМПЬЮТЕРНЫХ СИСТЕМ). НЕ ИМЕЕТ ФУНКЦИИ ШИФРОВАНИЯ И КРИПТОГРАФИИ. .</t>
  </si>
  <si>
    <t>МИКРОСХЕМА ДЛЯ УПРАВЛЕНИЯ ПИТАНИЕМ, КАТЕГОРИЯ ПРОДУКТА: ЛИНЕЙНЫЕ РЕГУЛЯТОРЫ НАПРЯЖЕНИЯ, ВИД МОНТАЖА: THROUGH HOLE, УПАКОВКА / БЛОК: TO-39-3, КОЛИЧЕСТВО ВЫХОДОВ: 1 OUTPUT, ПОЛЯРНОСТЬ: POSITIVE, ВЫХОДНОЕ НАПРЯЖЕНИЕ: 1.2 V TO 37 V, ВЫХОДНОЙ ТОК: 1.5 A, ТИП ВЫХОДА: ADJUSTABLE, ВХОДНОЕ НАПРЯЖЕНИЕ, МИН.: 4.25 V, ВХОДНОЕ НАПРЯЖЕНИЕ, МАКС.: 41.25 V, МИНИМАЛЬНАЯ РАБОЧАЯ ТЕМПЕРАТУРА: - 55 C, МАКСИМАЛЬНАЯ РАБОЧАЯ ТЕМПЕРАТУРА: + 125 C, НЕСТАБИЛЬНОСТЬ ВЫХОДНОЙ НАГРУЗКИ: 15 MV, НЕСТАБИЛЬНОСТЬ ВЫХОДНОГО НАПРЯЖЕНИЯ ИЛИ ТОКА: 8.9 MV, ТОК ПОКОЯ: 5 MA, СЕРИЯ: LM117QML-SP, УПАКОВКА: TRAY, ПРОДУКТ: LINEAR VOLTAGE REGULATORS, ПОДАВЛЕНИЕ ПУЛЬСАЦИЙ ПИТАНИЯ - ТИПИЧ.: 80 DB, ОПОРНОЕ НАПРЯЖЕНИЕ: 1.3 V, ТИП: 3-TERMINAL ADJUSTABLE REGULATOR</t>
  </si>
  <si>
    <t>LM117IDT-3.3</t>
  </si>
  <si>
    <t>КАТУШКА ПОСТОЯННОЙ ИНДУКТИВНОСТИ, КАТЕГОРИЯ ПРОДУКТА: КАТУШКИ ПОСТОЯННОЙ ИНДУКТИВНОСТИ, ПРОДУКТ: RF INDUCTORS, ТИП: WIREWOUND, ТИП ВЫВОДОВ: SMD/SMT, УПАКОВКА / БЛОК: 1008 (2520 METRIC), ЭКРАНИРОВАНИЕ: UNSHIELDED, ИНДУКТИВНОСТЬ: 560 NH, ДОПУСТИМОЕ ОТКЛОНЕНИЕ: 2 %, МАКСИМАЛЬНЫЙ ПОСТОЯННЫЙ ТОК: 400 MA, МАКСИМАЛЬНОЕ СОПРОТИВЛЕНИЕ ПОСТОЯННОМУ ТОКУ: 1.33 OHMS, ТОК НАСЫЩЕНИЯ: -, МИНИМАЛЬНАЯ РАБОЧАЯ ТЕМПЕРАТУРА: - 40 C, МАКСИМАЛЬНАЯ РАБОЧАЯ ТЕМПЕРАТУРА: + 125 C, Q МИН.: 45, ЧАСТОТА СОБСТВЕННЫХ КОЛЕБАНИЙ: 415 MHZ, ПРЕРЫВАНИЕ: STANDARD, ВИД МОНТАЖА: PCB MOUNT, ДЛИНА: 2.92 MM, ШИРИНА: 2.79 MM, ВЫСОТА: 2.03 MM, ДИАМЕТР: -, МАТЕРИАЛ СЕРДЕЧНИКА: CERAMIC, КВАЛИФИКАЦИЯ: AEC-Q200, СЕРИЯ: 1008CS, УПАКОВКА: REEL, УПАКОВКА: CUT TAPE, УПАКОВКА: MOUSEREEL, ПРИМЕНЕНИЕ: AUTOMOTIVE, КОРПУС - ДЮЙМЫ: 1008, КОРПУС - ММ: 2520, ТЕСТОВАЯ ЧАСТОТА: 25 MHZ, ДРУГИЕ НАЗВАНИЯ ТОВАРА №: 1008CS-561XGLB, ВЕС ИЗДЕЛИЯ: 92 MG</t>
  </si>
  <si>
    <t>1008CS-561X</t>
  </si>
  <si>
    <t>1008CS-391XGBC</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</si>
  <si>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1008 (2520 METRIC), ЭКРАНИРОВАНИЕ: UNSHIELDED, ИНДУКТИВНОСТЬ: 150 NH, ДОПУСТИМОЕ ОТКЛОНЕНИЕ: 2 %, МАКСИМАЛЬНЫЙ ПОСТОЯННЫЙ ТОК: 580 MA, МАКСИМАЛЬНОЕ СОПРОТИВЛЕНИЕ ПОСТОЯННОМУ ТОКУ: 700 MOHMS, ТОК НАСЫЩЕНИЯ: -, МИНИМАЛЬНАЯ РАБОЧАЯ ТЕМПЕРАТУРА: - 40 C, МАКСИМАЛЬНАЯ РАБОЧАЯ ТЕМПЕРАТУРА: + 125 C, Q МИН.: 45, ПРЕРЫВАНИЕ: -, ВИД МОНТАЖА: PCB MOUNT, ДЛИНА: 2.92 MM, ШИРИНА: 2.79 MM, ВЫСОТА: 2.03 MM, МАТЕРИАЛ СЕРДЕЧНИКА: CERAMIC, КВАЛИФИКАЦИЯ: AEC-Q200, СЕРИЯ: 1008CS, УПАКОВКА: CUT TAPE, УПАКОВКА: MOUSEREEL, УПАКОВКА: REEL, ПРИМЕНЕНИЕ: AUTOMOTIVE, ЧАСТОТА СОБСТВЕННЫХ КОЛЕБАНИЙ: 850 MHZ, КОРПУС - ДЮЙМЫ: 1008, КОРПУС - ММ: 2520, РАЗМЕР ФАБРИЧНОЙ УПАКОВКИ: 2000, ТЕСТОВАЯ ЧАСТОТА: 25 MHZ, ДРУГИЕ НАЗВАНИЯ ТОВАРА №: 1008CS-151XGLB, ВЕС ИЗДЕЛИЯ: 100 MG</t>
  </si>
  <si>
    <t>1008CS-151XGBC</t>
  </si>
  <si>
    <t>1008CS-470XGBC</t>
  </si>
  <si>
    <t>1008CS-680XGBC</t>
  </si>
  <si>
    <t>1008CS-561XGBC</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</si>
  <si>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2,2 UF, НОМИНАЛЬНОЕ НАПРЯЖЕНИЕ ПОСТОЯННОГО ТОКА: 50 V, ДИЭЛЕКТРИЧЕСКИЙ: X7R, ДОПУСТИМОЕ ОТКЛОНЕНИЕ: 10 %, КОРПУС - ДЮЙМЫ: 1812, КОРПУС - ММ: 4532, ВЫСОТА: 1.15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2200 NF, ЕМКОСТЬ - ПФ: 2200000 PF, КЛАСС: CLASS 2, ДЛИНА: 4.5 MM, УПАКОВКА / БЛОК: 1812 (4532 METRIC), ТИП: GENERAL PURPOSE AND HIGH CAPACITANCE SURFACE MOUNT CERAMIC MULTILAYER CAPACITOR, НОМИНАЛЬНОЕ НАПРЯЖЕНИЕ ПЕРЕМЕННОГО ТОКА: -, ШИРИНА: 3.2 MM, ВЕС ИЗДЕЛИЯ: 110 MG</t>
  </si>
  <si>
    <t>CC1812KRX7R9BB225</t>
  </si>
  <si>
    <t>МИКРОСХЕМА УСИЛИТЕЛЬ, КАТЕГОРИЯ ПРОДУКТА: СПЕЦИАЛЬНЫЕ УСИЛИТЕЛИ; ROHS: N; СЕРИЯ: AD603; ТИП УСИЛИТЕЛЯ: VARIABLE GAIN AMPLIFIERS; КОЛИЧЕСТВО КАНАЛОВ: 1 CHANNEL; GBP - SR - СКОРОСТЬ НАРАСТАНИЯ ВЫХОДНОГО НАПРЯЖЕНИЯ: 275 V/US; IB - ВХОДНОЙ ТОК СМЕЩЕНИЯ: 250 NA; НАПРЯЖЕНИЕ ПИТАНИЯ - МАКС.: 6.3 V; НАПРЯЖЕНИЕ ПИТАНИЯ - МИН.: - 4.75 V; РАБОЧИЙ ТОК ИСТОЧНИКА ПИТАНИЯ: 12.5 MA; МИНИМАЛЬНАЯ РАБОЧАЯ ТЕМПЕРАТУРА: - 40 C; МАКСИМАЛЬНАЯ РАБОЧАЯ ТЕМПЕРАТУРА: + 85 C; ВИД МОНТАЖА: THROUGH HOLE; УПАКОВКА / БЛОК: CDIP-8; УПАКОВКА: TUBE; СРЕДСТВА РАЗРАБОТКИ: AD603-EVALZ; НАПРЯЖЕНИЕ СДВОЕННОГО ПИТАНИЯ: 4.75 V TO 5.25 V; ДИАПАЗОН ВХОДНОГО НАПРЯЖЕНИЯ - МАКС.: 6.3 V; МАКСИМАЛЬНОЕ ВХОДНОЕ СОПРОТИВЛЕНИЕ: 103 OHMS; РАБОЧЕЕ НАПРЯЖЕНИЕ ПИТАНИЯ: 5 V; PD - РАССЕИВАНИЕ МОЩНОСТИ: 400 MW; РАЗМЕР ФАБРИЧНОЙ УПАКОВКИ: 48; ВЕС ИЗДЕЛИЯ: 833 MG</t>
  </si>
  <si>
    <t>МИКРОСХЕМА РЧ УСИЛИТЕЛЬ, КАТЕГОРИЯ ПРОДУКТА: РЧ-УСИЛИТЕЛЬ; ВИД МОНТАЖА: SMD/SMT; УПАКОВКА / БЛОК: SOT-86; ТИП: GAIN BLOCK AMPLIFIERS; ТЕХНОЛОГИЯ: SI; РАБОЧАЯ ЧАСТОТА: 0 HZ TO 6 GHZ; P1DB - ТОЧКА СЖАТИЯ: 19.5 DBM; УСИЛЕНИЕ: 20.5 DB; РАБОЧЕЕ НАПРЯЖЕНИЕ ПИТАНИЯ: 5.2 V; NF - КОЭФФИЦИЕНТ ШУМОВ: 3.5 DB; OIP3 - ПЕРЕХВАТ СОСТАВЛЯЮЩИХ ТРЕТЬЕГО ПОРЯДКА: 33 DBM; РАБОЧИЙ ТОК ИСТОЧНИКА ПИТАНИЯ: 75 MA; МАКСИМАЛЬНАЯ РАБОЧАЯ ТЕМПЕРАТУРА: + 85 C; УПАКОВКА: REEL; УПАКОВКА: CUT TAPE; УПАКОВКА: MOUSEREEL; ВХОДНЫЕ ПОТЕРИ НА ОТРАЖЕНИЕ: 21 DB; ЧУВСТВИТЕЛЬНЫЙ К ВЛАЖНОСТИ: YES; КОЛИЧЕСТВО КАНАЛОВ: 1 CHANNEL; РАЗМЕР ФАБРИЧНОЙ УПАКОВКИ: 3000; НАПРЯЖЕНИЕ ПИТАНИЯ - МАКС.: 7 V; ТЕСТОВАЯ ЧАСТОТА: 900 MHZ; ДРУГИЕ НАЗВАНИЯ ТОВАРА №: 1066848</t>
  </si>
  <si>
    <t>AG604-86G</t>
  </si>
  <si>
    <t>РАЗЪЕМ НА ПЛАТУ, КАТЕГОРИЯ ПРОДУКТА: МЕЖПЛАТНЫЕ И ПРОМЕЖУТОЧНЫЕ СОЕДИНИТЕЛИ; ПРОДУКТ: HEADERS; КОЛИЧЕСТВО ПОЗИЦИЙ: 64 POSITION; ШАГ: 1 MM; КОЛИЧЕСТВО РЯДОВ: 2 ROW; ТИП ВЫВОДОВ: SOLDER; УГОЛ МОНТАЖА: VERTICAL; ВЫСОТА ПАКЕТА: 9 MM, 11 MM, 14 MM; НОМИНАЛЬНЫЙ ТОК: 1 A; НОМИНАЛЬНОЕ НАПРЯЖЕНИЕ: 100 V; МИНИМАЛЬНАЯ РАБОЧАЯ ТЕМПЕРАТУРА: - 55 C; МАКСИМАЛЬНАЯ РАБОЧАЯ ТЕМПЕРАТУРА: + 85 C; ПОКРЫТИЕ КОНТАКТА: GOLD; МАТЕРИАЛ КОНТАКТА: COPPER; МАТЕРИАЛ КОРПУСА: THERMOPLASTIC (TP); СЕРИЯ: 71436; УПАКОВКА: TUBE; КЛАСС ОГНЕОПАСНОСТИ: UL 94 V-0; РАЗМЕР ФАБРИЧНОЙ УПАКОВКИ: 588; ДРУГИЕ НАЗВАНИЯ ТОВАРА №: 0714361164; ВЕС ИЗДЕЛИЯ: 1,292 G</t>
  </si>
  <si>
    <t>71436-1164</t>
  </si>
  <si>
    <t>МИКРОСХЕМА ИНТЕРФЕЙСНАЯ, КАТЕГОРИЯ ПРОДУКТА: ИС, ИНТЕРФЕЙС USB; СЕРИЯ: FT4232H; ПРОДУКТ: USB CONTROLLERS; ТИП: BRIDGE, USB TO UART; ВИД МОНТАЖА: SMD/SMT; УПАКОВКА / БЛОК: LQFP-64; СТАНДАРТ: USB 2.0; БЫСТРОДЕЙСТВИЕ: HIGH SPEED (HS); ДИАПАЗОН ДАННЫХ: 480 MB/S; НАПРЯЖЕНИЕ ПИТАНИЯ - МИН.: 1.62 V; НАПРЯЖЕНИЕ ПИТАНИЯ - МАКС.: 1.98 V; РАБОЧИЙ ТОК ИСТОЧНИКА ПИТАНИЯ: 70 MA;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1.8 V, 3.3 V; РАЗМЕР ФАБРИЧНОЙ УПАКОВКИ: 1000; КОММЕРЧЕСКОЕ ОБОЗНАЧЕНИЕ: H-CHIP; ВЕС ИЗДЕЛИЯ: 1 G</t>
  </si>
  <si>
    <t>ВЕНТИЛЯТОР ОСЕВОЙ, КАТЕГОРИЯ ПРОДУКТА: ВЕНТИЛЯТОРЫ ПОСТОЯННОГО ТОКА; ТИП: AXIAL; ВЫСОТА: 40 MM; ГЛУБИНА: 28 MM; ШИРИНА: 40 MM; РАБОЧЕЕ НАПРЯЖЕНИЕ ПИТАНИЯ: 12 VDC; ПОТОК ВОЗДУХА: 24 CFM (0.68 M3/MIN); БЫСТРОДЕЙСТВИЕ: 15000 RPM; ТИП ПОДШИПНИКА: BALL; ШУМ: 55.5 DBA; НОМИНАЛЬНАЯ МОЩНОСТЬ: 8.6 W; ТИП ВЫВОДОВ: WIRE LEADS; СЕРИЯ: PMD; ТИП ТОКА: DC; ТИП ДАВЛЕНИЯ: 1.34 IN H2O; РАЗМЕР ФАБРИЧНОЙ УПАКОВКИ: 200; ВЕС ИЗДЕЛИЯ: 45,810 G</t>
  </si>
  <si>
    <t>PMD1204PQB1-A.(2).U.GN</t>
  </si>
  <si>
    <t>МИКРОСХЕМА РЧ УСИЛИТЕЛЬ, РАБОЧАЯ ЧАСТОТА 60-2500 МГЦ, УСИЛЕНИЕ 19 DB ПРИ 900 MHZ , 14.5 DB ПРИ 1900 MHZ, НАПРЯЖЕНИЕ ПИТАНИЯ 5V, КОРПУС SOT-89, РАБОЧАЯ ТЕМПЕРАТУРА -40 TO +85 ГРАД ЦЕЛЬСИЯ</t>
  </si>
  <si>
    <t>МИНИАТЮРНЫЙ ЭЛЕКТРОННЫЙ КОМПОНЕНТ: МИКРОСХЕМА ИНТЕГРАЛЬНАЯ МОНОЛИТНАЯ - ИС ДЛЯ УПРАВЛЕНИЯ ПИТАНИЕМ -  LDO РЕГУЛЯТОРЫ (КОНТРОЛЛЕРЫ) НАПРЯЖЕНИЯ.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</si>
  <si>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ПЕРЕМЕННЫЙ КОНДЕНСАТОР КЕРАМИЧЕСКИЙ</t>
  </si>
  <si>
    <t>ПЕРЕМЕННЫЙ КОНДЕНСАТОР КЕРАМИЧЕСКИЙ, КАТЕГОРИЯ ПРОДУКТА: ПОДСТРОЕЧНЫЕ / ПЕРЕМЕННЫЕ КОНДЕНСАТОРЫ; ДИАПАЗОН ЁМКОСТИ: 20 PF; НОМИНАЛЬНОЕ НАПРЯЖЕНИЕ: 25 V; ТИП ВЫВОДОВ: SMD/SMT; МИНИМАЛЬНАЯ РАБОЧАЯ ТЕМПЕРАТУРА: - 40 C; МАКСИМАЛЬНАЯ РАБОЧАЯ ТЕМПЕРАТУРА: + 85 C; ДЛИНА: 4.5 MM; ШИРИНА: 3.2 MM; ВЫСОТА: 1.8 MM; СЕРИЯ: CTZ3; УПАКОВКА: REEL; УПАКОВКА: CUT TAPE; УПАКОВКА: MOUSEREEL; ШАГ ВЫВОДОВ: 2.9 MM; ДИАПАЗОН РАБОЧИХ ТЕМПЕРАТУР: - 40 C TO + 85 C; РАЗМЕР ФАБРИЧНОЙ УПАКОВКИ: 1000; ПОДКАТЕГОРИЯ: CAPACITORS</t>
  </si>
  <si>
    <t>РЕЗИСТОР ПОДСТРОЕЧНЫЙ 250 МВТ, КАТЕГОРИЯ ПРОДУКТА: ПОДСТРОЕЧНЫЕ РЕЗИСТОРЫ - ДЛЯ ПОВЕРХНОСТНОГО МОНТАЖА; СЕРИЯ: 3314; ТИП ВЫВОДОВ: SMD/SMT; ПРОДУКТ: SINGLE TURN; ЧИСЛО ОБОРОТОВ: 1; ТИП ЭЛЕМЕНТА: CERMET; РЕГУЛИРОВКА: TOP SLOT; СОПРОТИВЛЕНИЕ: 100 OHMS; НОМИНАЛЬНАЯ МОЩНОСТЬ: 250 MW (1/4 W); ДОПУСТИМОЕ ОТКЛОНЕНИЕ: 20 %; ТЕМПЕРАТУРНЫЙ КОЭФФИЦИЕНТ: 100 PPM / C; ОРИЕНТАЦИЯ: VERTICAL ADJUSTMENT; МИНИМАЛЬНАЯ РАБОЧАЯ ТЕМПЕРАТУРА: - 55 C; МАКСИМАЛЬНАЯ РАБОЧАЯ ТЕМПЕРАТУРА: + 125 C; УПАКОВКА: REEL; УПАКОВКА: CUT TAPE; УПАКОВКА: MOUSEREEL; ВЫСОТА: 2.55 MM; ДЛИНА: 4.5 MM; ВИД МОНТАЖА: PCB MOUNT; РАЗМЕР ФАБРИЧНОЙ УПАКОВКИ: 500; КОММЕРЧЕСКОЕ ОБОЗНАЧЕНИЕ: TRIMPOT; ТИП: SMD SQUARE TRIMMING POTENTIOMETER; ШИРИНА: 4.5 MM; ВЕС ИЗДЕЛИЯ: 140 MG</t>
  </si>
  <si>
    <t>МИКРОСХЕМА АНАЛОГОВО-ЦИФРОВОЙ ПРЕОБРАЗОВАТЕЛЬ, КАТЕГОРИЯ ПРОДУКТА: АНАЛОГО-ЦИФРОВЫЕ ПРЕОБРАЗОВАТЕЛИ (АЦП); СЕРИЯ: AD7671; ВИД МОНТАЖА: SMD/SMT; УПАКОВКА / БЛОК: LQFP-48; РАЗРЕШЕНИЕ: 16 BIT; КОЛИЧЕСТВО КАНАЛОВ: 1 CHANNEL; ТИП ИНТЕРФЕЙСА: I2C, PARALLEL, SPI; ЧАСТОТА ДИСКРЕТИЗАЦИИ: 1 MS/S; ТИП ВХОДА: DIFFERENTIAL; АРХИТЕКТУРА: SAR; SNR – ОТНОШЕНИЕ СИГНАЛ/ШУМ: 90 DB; МИНИМАЛЬНАЯ РАБОЧАЯ ТЕМПЕРАТУРА: - 40 C; МАКСИМАЛЬНАЯ РАБОЧАЯ ТЕМПЕРАТУРА: + 85 C; УПАКОВКА: TRAY; СРЕДСТВА РАЗРАБОТКИ: EVAL-AD7671EDZ; ОТКЛОНЕНИЕ КОЭФФИЦИЕНТА УСИЛЕНИЯ ОТ ИДЕАЛЬНОГО ЗНАЧЕНИЯ: +/- 0.76 %FSR; ВЫСОТА: 1.4 MM; INL - ИНТЕГРАЛЬНАЯ НЕЛИНЕЙНОСТЬ: +/- 2.5 LSB; ВХОДНОЕ НАПРЯЖЕНИЕ: 2.5 V/5 V/10 V, N++2.5 V/N++5 V/N++10 V; ДЛИНА: 7 MM; ЧУВСТВИТЕЛЬНЫЙ К ВЛАЖНОСТИ: YES; КОЛИЧЕСТВО ВХОДОВ АЦП: 4 INPUT; КОЛИЧЕСТВО ПРЕОБРАЗОВАТЕЛЕЙ: 1 CONVERTER; РАБОЧЕЕ НАПРЯЖЕНИЕ ПИТАНИЯ: 5 V; ТИП ВЫХОДА: CMOS/TTL; PD - РАССЕИВАНИЕ МОЩНОСТИ: 125 MW; ПОТРЕБЛЯЕМАЯ МОЩНОСТЬ: 112 MW; ТИП ССЫЛКИ: EXTERNAL, INTERNAL; ВЫБОРКА И ХРАНЕНИЕ: YES; РАЗМЕР ФАБРИЧНОЙ УПАКОВКИ: 250; НАПРЯЖЕНИЕ ПИТАНИЯ - МАКС.: 5 V; НАПРЯЖЕНИЕ ПИТАНИЯ - МИН.: 5 V; ТИП: S/H ADC; ШИРИНА: 7 MM; ВЕС ИЗДЕЛИЯ: 181,700 MG</t>
  </si>
  <si>
    <t>МИКРОСХЕМА РЧ ДЕТЕКТОР, КАТЕГОРИЯ ПРОДУКТА: РЧ-ДЕТЕКТОР; ТИП: LOGARITHMIC AMPLIFIERS; ДИНАМИЧЕСКИЙ ДИАПАЗОН ДБ: 70 DB;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MSOP-8; УПАКОВКА: REEL; УПАКОВКА: CUT TAPE; УПАКОВКА: MOUSEREEL; СРЕДСТВА РАЗРАБОТКИ: AD8313-EVALZ; PD - РАССЕИВАНИЕ МОЩНОСТИ: 200 MW; СЕРИЯ: AD8313; РАЗМЕР ФАБРИЧНОЙ УПАКОВКИ: 1000; ВЕС ИЗДЕЛИЯ: 140 MG</t>
  </si>
  <si>
    <t>МИКРОСХЕМА АНАЛОГОВО-ЦИФРОВОЙ ПРЕОБРАЗОВАТЕЛЬ, КАТЕГОРИЯ ПРОДУКТА: АНАЛОГО-ЦИФРОВЫЕ ПРЕОБРАЗОВАТЕЛИ (АЦП); СЕРИЯ: AD9288; ВИД МОНТАЖА: SMD/SMT; УПАКОВКА / БЛОК: LQFP-48; РАЗРЕШЕНИЕ: 8 BIT; КОЛИЧЕСТВО КАНАЛОВ: 2 CHANNEL; ТИП ИНТЕРФЕЙСА: PARALLEL; ЧАСТОТА ДИСКРЕТИЗАЦИИ: 100 MS/S; ТИП ВХОДА: DIFFERENTIAL; АРХИТЕКТУРА: PIPELINE; НАПРЯЖЕНИЕ ПИТАНИЯ ДЛЯ АНАЛОГОВЫХ УСТРОЙСТВ: 2.7 V TO 3.6 V; НАПРЯЖЕНИЕ ПИТАНИЯ ДЛЯ ЦИФРОВЫХ УСТРОЙСТВ: 2.7 V TO 3.6 V; SNR – ОТНОШЕНИЕ СИГНАЛ/ШУМ: 47.5 DB; МИНИМАЛЬНАЯ РАБОЧАЯ ТЕМПЕРАТУРА: - 40 C; МАКСИМАЛЬНАЯ РАБОЧАЯ ТЕМПЕРАТУРА: + 85 C; УПАКОВКА: TRAY; DNL - ДИФФЕРЕНЦИАЛЬНАЯ НЕЛИНЕЙНОСТЬ: 1.5 LSB; ОТКЛОНЕНИЕ КОЭФФИЦИЕНТА УСИЛЕНИЯ ОТ ИДЕАЛЬНОГО ЗНАЧЕНИЯ: +/- 8 %FSR; ВЫСОТА: 1.4 MM; INL - ИНТЕГРАЛЬНАЯ НЕЛИНЕЙНОСТЬ: 1.5 LSB; ВХОДНОЕ НАПРЯЖЕНИЕ: N++0.512 VP-P; ДЛИНА: 7 MM; ЧУВСТВИТЕЛЬНЫЙ К ВЛАЖНОСТИ: YES; КОЛИЧЕСТВО ВХОДОВ АЦП: 2 INPUT; КОЛИЧЕСТВО ПРЕОБРАЗОВАТЕЛЕЙ: 2 CONVERTER; РАБОЧЕЕ НАПРЯЖЕНИЕ ПИТАНИЯ: 3.3 V; ТИП ВЫХОДА: CMOS/TTL; PD - РАССЕИВАНИЕ МОЩНОСТИ: 180 MW; ПОТРЕБЛЯЕМАЯ МОЩНОСТЬ: 180 MW; ТИП ССЫЛКИ: EXTERNAL, INTERNAL; ВЫБОРКА И ХРАНЕНИЕ: YES; РАЗМЕР ФАБРИЧНОЙ УПАКОВКИ: 250; НАПРЯЖЕНИЕ ПИТАНИЯ - МАКС.: 3.3 V; НАПРЯЖЕНИЕ ПИТАНИЯ - МИН.: 3.3 V; ТИП: S/H ADC; ШИРИНА: 7 MM; ВЕС ИЗДЕЛИЯ: 181,700 MG</t>
  </si>
  <si>
    <t>МИКРОСХЕМА ЦИФРО-АНАЛОГОВЫЙ ПРЕОБРАЗОВАТЕЛЬ, КАТЕГОРИЯ ПРОДУКТА: ЦИФРО-АНАЛОГОВЫЕ ПРЕОБРАЗОВАТЕЛИ (ЦАП); СЕРИЯ: AD9765; РАЗРЕШЕНИЕ: 12 BIT; ЧАСТОТА ДИСКРЕТИЗАЦИИ: 125 MS/S; КОЛИЧЕСТВО КАНАЛОВ: 2 CHANNEL; ВРЕМЯ СТАБИЛИЗАЦИИ: 35 NS; ТИП ВЫХОДА: CURRENT; ТИП ИНТЕРФЕЙСА: PARALLEL; НАПРЯЖЕНИЕ ПИТАНИЯ ДЛЯ АНАЛОГОВЫХ УСТРОЙСТВ: 5 V; НАПРЯЖЕНИЕ ПИТАНИЯ ДЛЯ ЦИФРОВЫХ УСТРОЙСТВ: 5 V; МИНИМАЛЬНАЯ РАБОЧАЯ ТЕМПЕРАТУРА: - 40 C; МАКСИМАЛЬНАЯ РАБОЧАЯ ТЕМПЕРАТУРА: + 85 C; ВИД МОНТАЖА: SMD/SMT; УПАКОВКА / БЛОК: LQFP-48; УПАКОВКА: TRAY; СРЕДСТВА РАЗРАБОТКИ: AD9765-EBZ; DNL - ДИФФЕРЕНЦИАЛЬНАЯ НЕЛИНЕЙНОСТЬ: +/- 0.3 LSB; INL - ИНТЕГРАЛЬНАЯ НЕЛИНЕЙНОСТЬ: +/- 0.4 LSB; ЧУВСТВИТЕЛЬНЫЙ К ВЛАЖНОСТИ: YES; КОЛИЧЕСТВО ПРЕОБРАЗОВАТЕЛЕЙ: 2 CONVERTER; PD - РАССЕИВАНИЕ МОЩНОСТИ: 450 MW; ТИП ССЫЛКИ: EXTERNAL, INTERNAL; РАЗМЕР ФАБРИЧНОЙ УПАКОВКИ: 250; НАПРЯЖЕНИЕ ПИТАНИЯ - МАКС.: 5.5 V; НАПРЯЖЕНИЕ ПИТАНИЯ - МИН.: 3 V; ВЕС ИЗДЕЛИЯ: 181,700 MG</t>
  </si>
  <si>
    <t>AD9765ASTZ</t>
  </si>
  <si>
    <t>МИКРОСХЕМА ДЕЛИТЕЛЬ МОЩНОСТИ, КАТЕГОРИЯ ПРОДУКТА: ФОРМИРОВАНИЕ СИГНАЛА; ПРОДУКТ: SPLITTER FILTER MODULES; ЧАСТОТА: 400 MHZ; ЧАСТОТНЫЙ ДИАПАЗОН: 0.5 MHZ TO 400 MHZ; ИМПЕДАНС: 50 OHMS; ТИП ВЫВОДОВ: SMD/SMT; УПАКОВКА / БЛОК: 7.87 MM X 5.59 MM X 4.11 MM; МИНИМАЛЬНАЯ РАБОЧАЯ ТЕМПЕРАТУРА: - 40 C; МАКСИМАЛЬНАЯ РАБОЧАЯ ТЕМПЕРАТУРА: + 85 C; СЕРИЯ: ADP; УПАКОВКА: REEL; УПАКОВКА: CUT TAPE; УПАКОВКА: MOUSEREEL; ВНОСИМЫЕ ПОТЕРИ: 0.5 DB; МОНТАЖ: SMD/SMT; РАЗМЕР ФАБРИЧНОЙ УПАКОВКИ:1000; ТИП: 2-WAY CORE, WIRE POWER SPLITTER; ВЕС ИЗДЕЛИЯ: 1 G</t>
  </si>
  <si>
    <t>МИКРОСХЕМА ДЛЯ УПРАВЛЕНИЯ ПИТАНИЕМ, КАТЕГОРИЯ ПРОДУКТА: КОНТРОЛЬНЫЕ ЦЕПИ; ТИП: VOLTAGE MONITORS; ВИД МОНТАЖА: SMD/SMT; УПАКОВКА / БЛОК: SOT-23-3; ПОРОГОВОЕ НАПРЯЖЕНИЕ: 2.88 V; КОЛИЧЕСТВО КОНТРОЛИРУЕМЫХ ВХОДОВ: 1 INPUT; ТИП ВЫХОДА: OPEN DRAIN, PUSH-PULL;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+ 105 C; ТОЧНОСТЬ: 1.5 %; СЕРИЯ: ADM1818; УПАКОВКА: REEL; УПАКОВКА: CUT TAPE; УПАКОВКА: MOUSEREEL; СИГНАЛЫ ВКЛЮЧЕНИЯ ЧИПА: NO CHIP ENABLE; ВЫСОТА: 1.02 MM (MAX); ДЛИНА: 2.9 MM; РАБОЧИЙ ТОК ИСТОЧНИКА ПИТАНИЯ: 16 UA; ПОРОГ ПОВЫШЕНИЯ НАПРЯЖЕНИЯ: 2.97 V; ОБНАРУЖЕНИЕ СБОЯ ЭЛЕКТРОПИТАНИЯ: NO; РАЗМЕР ФАБРИЧНОЙ УПАКОВКИ: 3000; НАПРЯЖЕНИЕ ПИТАНИЯ - МИН.: 1 V; ПОРОГ ПОНИЖЕНИЯ НАПРЯЖЕНИЯ: 2.8 V; ШИРИНА: 1.3 MM; ВЕС ИЗДЕЛИЯ: 8 MG</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</si>
  <si>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5 MA; ВХОДНОЕ НАПРЯЖЕНИЕ, МИН.: 1.4 V; ВХОДНОЕ НАПРЯЖЕНИЕ, МАКС.: 15 V; ТИП ВЫХОДА: FIXED;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РАЗМЕР ФАБРИЧНОЙ УПАКОВКИ: 450; ТОЧНОСТЬ РЕГУЛИРОВАНИЯ НАПРЯЖЕНИЯ: 1 %; ВЕС ИЗДЕЛИЯ: 4 G</t>
  </si>
  <si>
    <t>МИКРОСХЕМА ДЛЯ УПРАВЛЕНИЯ ПИТАНИЕМ, ВХОДНОЕ НАПРЯЖЕНИЕ 35 В, ВЫХОДНОЕ НАПРЯЖЕНИЕ 5 В, РАССЕИВАНИЕ МОЩНОСТИ 15 ВТ, РАБОЧАЯ ТЕМПЕРАТУРА ОТ ?30 ДО +80 ГРАД,</t>
  </si>
  <si>
    <t>AN7805</t>
  </si>
  <si>
    <t>МИКРОСХЕМА УСИЛИТЕЛЬ, КАТЕГОРИЯ ПРОДУКТА: ДИФФЕРЕНЦИАЛЬНЫЕ УСИЛИТЕЛИ, СЕРИЯ: AD8138, КОЛИЧЕСТВО КАНАЛОВ: 1 CHANNEL, GBP - ПРОИЗВЕДЕНИЕ КОЭФФИЦИЕНТА УСИЛЕНИЯ НА ШИРИНУ ПОЛОСЫ ПРОПУСКАНИЯ (FT): 320 MHZ, SR - СКОРОСТЬ НАРАСТАНИЯ ВЫХОДНОГО НАПРЯЖЕНИЯ: 1150 V/US, CMRR - КОЭФФИЦИЕНТ ПОДАВЛЕНИЯ СИНФАЗНОГО СИГНАЛА: - 77 DB, ВЫХОДНОЙ ТОК НА КАНАЛ: 95 MA, IB - ВХОДНОЙ ТОК СМЕЩЕНИЯ: 7 UA, VOS - ВХОДНОЕ НАПРЯЖЕНИЕ СМЕЩЕНИЯ НУЛЯ: 1 MV, НАПРЯЖЕНИЕ ПИТАНИЯ - МАКС.: 11 V, НАПРЯЖЕНИЕ ПИТАНИЯ - МИН.: 3 V, РАБОЧИЙ ТОК ИСТОЧНИКА ПИТАНИЯ: 20 MA, МИНИМАЛЬНАЯ РАБОЧАЯ ТЕМПЕРАТУРА: - 40 C, МАКСИМАЛЬНАЯ РАБОЧАЯ ТЕМПЕРАТУРА: + 85 C, ВИД МОНТАЖА: SMD/SMT, УПАКОВКА / БЛОК: SOIC-8, УПАКОВКА: TUBE, ВЫСОТА: 1.5 MM, ДЛИНА: 5 MM, ПРОДУКТ: DIFFERENTIAL AMPLIFIERS, ТИП ПИТАНИЯ: SINGLE, DUAL, ШИРИНА: 4 MM, ДИАПАЗОН ВХОДНОГО НАПРЯЖЕНИЯ - МАКС.: 5.5 V, НАПРЯЖЕНИЕ СДВОЕННОГО ПИТАНИЯ: +/- 3 V, +/- 5 V, КОЭФФИЦИЕНТ УСИЛЕНИЯ V/V: 1 V/V, МАКСИМАЛЬНОЕ НАПРЯЖЕНИЕ СДВОЕННОГО ПИТАНИЯ: +/- 5.5 V, МАКСИМАЛЬНОЕ ВХОДНОЕ СОПРОТИВЛЕНИЕ: 3 MOHMS, МИНИМАЛЬНОЕ НАПРЯЖЕНИЕ СДВОЕННОГО ПИТАНИЯ: +/- 1.4 V, РАБОЧЕЕ НАПРЯЖЕНИЕ ПИТАНИЯ: 1.4 V TO 5.5 V, PD - РАССЕИВАНИЕ МОЩНОСТИ: 550 MW, PSRR - КОЭФФИЦИЕНТ ПОДАВЛЕНИЯ ПОМЕХ ПО ПИТАНИЮ: - 90 DB, ВРЕМЯ СТАБИЛИЗАЦИИ: 16 NS, РАЗМЕР ФАБРИЧНОЙ УПАКОВКИ: 98, УСИЛЕНИЕ ПО НАПРЯЖЕНИЮ, ДБ: 0.028 DB, ВЕС ИЗДЕЛИЯ: 540 MG</t>
  </si>
  <si>
    <t>AD8138ARZ</t>
  </si>
  <si>
    <t>МИКРОСХЕМА ДЛЯ УПРАВЛЕНИЯ ПИТАНИЕМ, КАТЕГОРИЯ ПРОДУКТА: КОММУТАЦИОННЫЕ КОНТРОЛЛЕРЫ; ТОПОЛОГИЯ: BOOST, FLYBACK, FORWARD; КОЛИЧЕСТВО ВЫХОДОВ: 1 OUTPUT; ЧАСТОТА ПЕРЕКЛЮЧЕНИЙ: 450 KHZ; РАБОЧИЙ ЦИКЛ (МАКС.): 50 %; ВЫХОДНОЙ ТОК: 1 A; МИНИМАЛЬНАЯ РАБОЧАЯ ТЕМПЕРАТУРА: - 55 C; МАКСИМАЛЬНАЯ РАБОЧАЯ ТЕМПЕРАТУРА: + 125 C; ВИД МОНТАЖА: THROUGH HOLE; УПАКОВКА / БЛОК: CDIP-8; УПАКОВКА: TUBE; ВРЕМЯ СПАДА: 50 NS; ВРЕМЯ НАРАСТАНИЯ: 50 NS; СЕРИЯ: UC1844A; РАЗМЕР ФАБРИЧНОЙ УПАКОВКИ: 1; ТИП: CURRENT MODE PWM CONTROLLERS</t>
  </si>
  <si>
    <t>UC1844AJ883B</t>
  </si>
  <si>
    <t>СИНФАЗНЫЙ ДРОССЕЛЬ, КАТЕГОРИЯ ПРОДУКТА: СИНФАЗНЫЕ ДРОССЕЛИ / ФИЛЬТРЫ; СЕРИЯ: WE-LF; ВИД МОНТАЖА: PCB MOUNT; ТИП ВЫВОДОВ: RADIAL; ДОПУСТИМОЕ ОТКЛОНЕНИЕ: 30 %; МАКСИМАЛЬНЫЙ ПОСТОЯННЫЙ ТОК: 2 A; МАКСИМАЛЬНОЕ СОПРОТИВЛЕНИЕ ПОСТОЯННОМУ ТОКУ: 100 MOHMS; МИНИМАЛЬНАЯ РАБОЧАЯ ТЕМПЕРАТУРА: - 40 C; МАКСИМАЛЬНАЯ РАБОЧАЯ ТЕМПЕРАТУРА: + 125 C; ДЛИНА: 18 MM; ШИРИНА: 18 MM; ВЫСОТА: 13 MM; УПАКОВКА: TRAY; ПРОДУКТ: POWER LINE CHOKES; ТИП: COMMON MODE POWER LINE CHOKE; РАЗМЕР ФАБРИЧНОЙ УПАКОВКИ: 90; ТЕСТОВАЯ ЧАСТОТА: 10 KHZ, 50 HZ; ВЕС ИЗДЕЛИЯ: 5,010 G</t>
  </si>
  <si>
    <t>7446622002</t>
  </si>
  <si>
    <t>МИКРОСХЕМА ДЛЯ УПРАВЛЕНИЯ ПИТАНИЕМ, КАТЕГОРИЯ ПРОДУКТА: ИМПУЛЬСНЫЕ РЕГУЛЯТОРЫ НАПРЯЖЕНИЯ, ВИД МОНТАЖА: SMD/SMT, УПАКОВКА / БЛОК: SOIC-8, ТОПОЛОГИЯ: INVERTING, ВЫХОДНОЕ НАПРЯЖЕНИЕ: ADJUSTABLE, ВЫХОДНОЙ ТОК: 120 MA, КОЛИЧЕСТВО ВЫХОДОВ: 1 OUTPUT, ВХОДНОЕ НАПРЯЖЕНИЕ, МИН.: 3 V, ВХОДНОЕ НАПРЯЖЕНИЕ, МАКС.: 6 V, ЧАСТОТА ПЕРЕКЛЮЧЕНИЙ: 250 KHZ, МИНИМАЛЬНАЯ РАБОЧАЯ ТЕМПЕРАТУРА: - 40 C, МАКСИМАЛЬНАЯ РАБОЧАЯ ТЕМПЕРАТУРА: + 85 C, СЕРИЯ: ADP3605, УПАКОВКА: TUBE, ФУНКЦИЯ: INVERTING, ВЫСОТА: 1.5 MM, ВХОДНОЕ НАПРЯЖЕНИЕ: 3 V TO 6 V, ДЛИНА: 5 MM, РАБОЧИЙ ТОК ИСТОЧНИКА ПИТАНИЯ: 6 MA, ОТКЛЮЧЕНИЕ: SHUTDOWN, ТИП: SWITCHED CAPACITOR VOLTAGE REGULATOR, ШИРИНА: 4 MM, ВЕС ИЗДЕЛИЯ: 540 MG</t>
  </si>
  <si>
    <t>ADP3605ARZ-3</t>
  </si>
  <si>
    <t>МИКРОСХЕМА РЧ-ПЕРЕКЛЮЧАТЕЛЬ, КАТЕГОРИЯ ПРОДУКТА: ИС, РЧ-ПЕРЕКЛЮЧАТЕЛИ; КОНФИГУРАЦИЯ ПЕРЕКЛЮЧАТЕЛЕЙ: SPDT; МИНИМАЛЬНАЯ ЧАСТОТА: 0 HZ; МАКСИМАЛЬНАЯ ЧАСТОТА: 14 GHZ; ВНОСИМЫЕ ПОТЕРИ: 2 DB; ИЗОЛЯЦИЯ В ВЫКЛЮЧЕННОМ СОСТОЯНИИ - ТИПИЧ.: 40 DB; МИНИМАЛЬНАЯ РАБОЧАЯ ТЕМПЕРАТУРА: - 55 C; МАКСИМАЛЬНАЯ РАБОЧАЯ ТЕМПЕРАТУРА: + 85 C; ВИД МОНТАЖА: SMD/SMT; УПАКОВКА / БЛОК: QFN-16; ТЕХНОЛОГИЯ: GAAS; СЕРИЯ: HMC347; УПАКОВКА: REEL; УПАКОВКА: CUT TAPE; УПАКОВКА: MOUSEREEL; ВЫСОКОЕ УПРАВЛЯЮЩЕЕ НАПРЯЖЕНИЕ: - 5 V; ЧУВСТВИТЕЛЬНЫЙ К ВЛАЖНОСТИ: YES; КОЛИЧЕСТВО ПЕРЕКЛЮЧАТЕЛЕЙ: DUAL; ВРЕМЯ ОТКЛЮЧЕНИЯ - МАКС.: 10 NS; ВРЕМЯ ВКЛЮЧЕНИЯ - МАКС.: 10 NS; РАЗМЕР ФАБРИЧНОЙ УПАКОВКИ: 500; ПОДКАТЕГОРИЯ: WIRELESS &amp; RF INTEGRATED CIRCUITS</t>
  </si>
  <si>
    <t>HMC347ALP3ETR</t>
  </si>
  <si>
    <t>МИКРОСХЕМА УСИЛИТЕЛЬ, КАТЕГОРИЯ ПРОДУКТА: ОПЕРАЦИОННЫЕ УСИЛИТЕЛИ, ВИД МОНТАЖА: SMD/SMT, УПАКОВКА / БЛОК: SOIC-8, КОЛИЧЕСТВО КАНАЛОВ: 2 CHANNEL, НАПРЯЖЕНИЕ ПИТАНИЯ - МАКС.: 12 V, +/- 6 V, GBP - ПРОИЗВЕДЕНИЕ КОЭФФИЦИЕНТА УСИЛЕНИЯ НА ШИРИНУ ПОЛОСЫ ПРОПУСКАНИЯ (FT): 5 MHZ, SR - СКОРОСТЬ НАРАСТАНИЯ ВЫХОДНОГО НАПРЯЖЕНИЯ: 3 V/US, VOS - ВХОДНОЕ НАПРЯЖЕНИЕ СМЕЩЕНИЯ НУЛЯ: 4 MV, НАПРЯЖЕНИЕ ПИТАНИЯ - МИН.: 4.5 V, +/- 2.25 V, МИНИМАЛЬНАЯ РАБОЧАЯ ТЕМПЕРАТУРА: - 40 C, МАКСИМАЛЬНАЯ РАБОЧАЯ ТЕМПЕРАТУРА: + 85 C, IB - ВХОДНОЙ ТОК СМЕЩЕНИЯ: 300 NA, РАБОЧИЙ ТОК ИСТОЧНИКА ПИТАНИЯ: 7 MA, ОТКЛЮЧЕНИЕ: NO SHUTDOWN, EN - ИНТЕНСИВНОСТЬ ШУМА ВХОДНОГО НАПРЯЖЕНИЯ: 22 NV/SQRT HZ, СЕРИЯ: OP279, УПАКОВКА: TUBE, ТИП УСИЛИТЕЛЯ: GENERAL PURPOSE AMPLIFIER, НАПРЯЖЕНИЕ СДВОЕННОГО ПИТАНИЯ: +/- 3 V, +/- 5 V, ВЫСОТА: 1.5 MM (MAX), IN - ПЛОТНОСТЬ ТОКА ШУМА НА ВХОДЕ: 1 PA/SQRT HZ, ТИП ВХОДА: RAIL-TO-RAIL, ДЛИНА: 5 MM (MAX), МАКСИМАЛЬНОЕ НАПРЯЖЕНИЕ СДВОЕННОГО ПИТАНИЯ: +/- 6 V, МИНИМАЛЬНОЕ НАПРЯЖЕНИЕ СДВОЕННОГО ПИТАНИЯ: +/- 2.25 V, РАБОЧЕЕ НАПРЯЖЕНИЕ ПИТАНИЯ: 5 V, 9 V, ТИП ВЫХОДА: RAIL-TO-RAIL, ПРОДУКТ: OPERATIONAL AMPLIFIERS, PSRR - КОЭФФИЦИЕНТ ПОДАВЛЕНИЯ ПОМЕХ ПО ПИТАНИЮ: 70 DB, ТИП ПИТАНИЯ: SINGLE, DUAL, ТЕХНОЛОГИЯ: BIPOLAR, ТИП: GENERAL PURPOSE AMPLIFIER, УСИЛЕНИЕ ПО НАПРЯЖЕНИЮ, ДБ: 86.02 DB, ШИРИНА: 4 MM (MAX), ВЕС ИЗДЕЛИЯ: 540 MG</t>
  </si>
  <si>
    <t>МИКРОСХЕМА РЧ УСИЛИТЕЛЬ, КАТЕГОРИЯ ПРОДУКТА: РЧ-УСИЛИТЕЛЬ; ВИД МОНТАЖА: SMD/SMT; УПАКОВКА / БЛОК: SOT-89-4; ТИП: CATV AMPLIFIERS; ТЕХНОЛОГИЯ: SI; РАБОЧАЯ ЧАСТОТА: 50 MHZ TO 6 GHZ; P1DB - ТОЧКА СЖАТИЯ: 21.6 DBM; УСИЛЕНИЕ: 9.7 DB; РАБОЧЕЕ НАПРЯЖЕНИЕ ПИТАНИЯ: 5 V; NF - КОЭФФИЦИЕНТ ШУМОВ: 3.5 DB; OIP3 - ПЕРЕХВАТ СОСТАВЛЯЮЩИХ ТРЕТЬЕГО ПОРЯДКА: 38.8 DBM; РАБОЧИЙ ТОК ИСТОЧНИКА ПИТАНИЯ: 146 MA; МИНИМАЛЬНАЯ РАБОЧАЯ ТЕМПЕРАТУРА: - 40 C; МАКСИМАЛЬНАЯ РАБОЧАЯ ТЕМПЕРАТУРА: + 85 C; СЕРИЯ: PHA; УПАКОВКА: REEL; УПАКОВКА: CUT TAPE; УПАКОВКА: MOUSEREEL; ВХОДНЫЕ ПОТЕРИ НА ОТРАЖЕНИЕ: 8.6 DB; ИЗОЛИРОВАНИЕ, ДБ: 19.9 DB; КОЛИЧЕСТВО КАНАЛОВ: 1 CHANNEL; PD - РАССЕИВАНИЕ МОЩНОСТИ: 1 W; РАЗМЕР ФАБРИЧНОЙ УПАКОВКИ: 1000; ТЕСТОВАЯ ЧАСТОТА: 6 GHZ; ВЕС ИЗДЕЛИЯ: 2,861 G</t>
  </si>
  <si>
    <t>PHA-1+</t>
  </si>
  <si>
    <t>ВЫПРЯМИТЕЛЬНЫЙ ДИОД, КАТЕГОРИЯ ПРОДУКТА: ВЫПРЯМИТЕЛИ, ВИД МОНТАЖА: THROUGH HOLE, УПАКОВКА / БЛОК: TO-247AD-3, VR - ОБРАТНОЕ НАПРЯЖЕНИЕ: 1.2 KV, IF - ПРЯМОЙ ТОК: 30 A, ТИП: FAST RECOVERY RECTIFIERS, КОНФИГУРАЦИЯ: COMMON CATHODE, VF - ПРЯМОЕ НАПРЯЖЕНИЕ: 2.5 V, МАКСИМАЛЬНЫЙ ТОК ПЕРЕГРУЗКИ: 125 A, IR - ОБРАТНЫЙ ТОК : 50 UA, ВРЕМЯ ВОССТАНОВЛЕНИЯ: 37 NS, МИНИМАЛЬНАЯ РАБОЧАЯ ТЕМПЕРАТУРА: - 55 C, МАКСИМАЛЬНАЯ РАБОЧАЯ ТЕМПЕРАТУРА: + 175 C, УПАКОВКА: TUBE, ПРОДУКТ: RECTIFIERS, КОММЕРЧЕСКОЕ ОБОЗНАЧЕНИЕ: FRED PT</t>
  </si>
  <si>
    <t>VS-C5PH3012L-N3</t>
  </si>
  <si>
    <t>ДИОД ШОТТКИ, КАТЕГОРИЯ ПРОДУКТА: ДИОДЫ И ВЫПРЯМИТЕЛИ ШОТТКИ, ПРОДУКТ: SCHOTTKY DIODES, ВИД МОНТАЖА: SMD/SMT, УПАКОВКА / БЛОК: SOT-223-3, КОНФИГУРАЦИЯ: DUAL, ТЕХНОЛОГИЯ: SI, IF - ПРЯМОЙ ТОК: 1 A, VF - ПРЯМОЕ НАПРЯЖЕНИЕ: 850 MV, IR - ОБРАТНЫЙ ТОК : 350 UA, МИНИМАЛЬНАЯ РАБОЧАЯ ТЕМПЕРАТУРА: - 65 C, МАКСИМАЛЬНАЯ РАБОЧАЯ ТЕМПЕРАТУРА: + 150 C, ВЫСОТА: 1.7 MM, ДЛИНА: 6.7 MM, 1000 , ШИРИНА: 3.7 MM, ДРУГИЕ НАЗВАНИЯ ТОВАРА №: BAT160S,115, ВЕС ИЗДЕЛИЯ: 112 MG</t>
  </si>
  <si>
    <t>ДИОД ШОТТКИ, КАТЕГОРИЯ ПРОДУКТА: ДИОДЫ И ВЫПРЯМИТЕЛИ ШОТТКИ, ПРОДУКТ: SCHOTTKY DIODES, ВИД МОНТАЖА: SMD/SMT, УПАКОВКА / БЛОК: SOD-123-2, КОНФИГУРАЦИЯ: SINGLE, ТЕХНОЛОГИЯ: SI, IF - ПРЯМОЙ ТОК: 500 MA, VRRM - ПОВТОРЯЮЩЕЕСЯ ОБРАТНОЕ НАПРЯЖЕНИЕ: 20 V, VF - ПРЯМОЕ НАПРЯЖЕНИЕ: 385 MV, IFSM - УДАРНЫЙ ПРЯМОЙ ТОК: 5.5 A, IR - ОБРАТНЫЙ ТОК : 250 UA, МИНИМАЛЬНАЯ РАБОЧАЯ ТЕМПЕРАТУРА: - 65 C, МАКСИМАЛЬНАЯ РАБОЧАЯ ТЕМПЕРАТУРА: + 125 C, СЕРИЯ: MBR0520L, УПАКОВКА: REEL, УПАКОВКА: CUT TAPE, УПАКОВКА: MOUSEREEL, ВЫСОТА: 1.12 MM, ДЛИНА: 2.69 MM, ТИП ВЫВОДОВ: SMD/SMT, ТИП: SCHOTTKY DIODE, ШИРИНА: 1.6 MM, ДРУГИЕ НАЗВАНИЯ ТОВАРА №: MBR0520LT3G, ВЕС ИЗДЕЛИЯ: 30 MG</t>
  </si>
  <si>
    <t>ДИОД ШОТТКИ, КАТЕГОРИЯ ПРОДУКТА: ТАНТАЛОВЫЕ КОНДЕНСАТОРЫ - ТВЕРДЫЕ, ДЛЯ ПОВЕРХНОСТНОГО МОНТАЖА; СЕРИЯ: TAJ; ЁМКОСТЬ: 15 UF; НОМИНАЛЬНОЕ НАПРЯЖЕНИЕ ПОСТОЯННОГО ТОКА: 35 VDC; ДОПУСТИМОЕ ОТКЛОНЕНИЕ: 10 %;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 ТОК УТЕЧКИ: 5.3 UA; ДЛИНА: 6 MM; ПРОДУКТ: TANTALUM SOLID STANDARD GRADE - OTHER VARIOUS; РАЗМЕР ФАБРИЧНОЙ УПАКОВКИ: 500; ТИП: GENERAL PURPOSE SMT CHIP TANTALUM CAPACITORS; ШИРИНА: 3.2 MM; ДРУГИЕ НАЗВАНИЯ ТОВАРА №: TAJC156K035R; ВЕС ИЗДЕЛИЯ: 300 MG</t>
  </si>
  <si>
    <t>СТАБИЛИТРОН, КАТЕГОРИЯ ПРОДУКТА: СТАБИЛИТРОНЫ, СЕРИЯ: BZV55, ВИД МОНТАЖА: SMD/SMT, УПАКОВКА / БЛОК: SOD-80C-2, VZ - НАПРЯЖЕНИЕ ТУННЕЛЬНОГО ПРОБОЯ P-N-ПЕРЕХОДА: 5.6 V, ДОПУСТИМОЕ ОТКЛОНЕНИЕ НАПРЯЖЕНИЯ: 2 %, PD - РАССЕИВАНИЕ МОЩНОСТИ: 500 MW, ТЕМПЕРАТУРНЫЙ КОЭФФИЦИЕНТ НАПРЯЖЕНИЯ: 2.5 MV/K, ЗЕНЕРОВСКИЙ ТОК: 1 UA, ZZ - ПОЛНОЕ СОПРОТИВЛЕНИЕ ДИОДА ПРИ ЛАВИННОМ ПРОБОЕ: 40 OHMS, МИНИМАЛЬНАЯ РАБОЧАЯ ТЕМПЕРАТУРА: - 65 C, МАКСИМАЛЬНАЯ РАБОЧАЯ ТЕМПЕРАТУРА: + 200 C, КОНФИГУРАЦИЯ: SINGLE, ТОК ИСПЫТАНИЙ: 5 MA, УПАКОВКА: REEL, УПАКОВКА: CUT TAPE, УПАКОВКА: MOUSEREEL, ВЫСОТА: 1.6 MM, IR - МАКСИМАЛЬНЫЙ ОБРАТНЫЙ ТОК УТЕЧКИ: 1 UA, IR - ОБРАТНЫЙ ТОК : 1 UA, ДЛИНА: 3.7 MM, 2500 , ТИП ВЫВОДОВ: AXIAL, ШИРИНА: 1.6 MM, ДРУГИЕ НАЗВАНИЯ ТОВАРА №: 933827690115, ВЕС ИЗДЕЛИЯ: 51,800 MG</t>
  </si>
  <si>
    <t>BZV55-B5V6</t>
  </si>
  <si>
    <t>СТАБИЛИТРОН, КАТЕГОРИЯ ПРОДУКТА: СТАБИЛИТРОНЫ; VZ - НАПРЯЖЕНИЕ ТУННЕЛЬНОГО ПРОБОЯ P-N-ПЕРЕХОДА: 2.7 V; ВИД МОНТАЖА: THROUGH HOLE; УПАКОВКА / БЛОК: DO-35-2; PD - РАССЕИВАНИЕ МОЩНОСТИ: 500 MW; ДОПУСТИМОЕ ОТКЛОНЕНИЕ НАПРЯЖЕНИЯ: 5 %; ТЕМПЕРАТУРНЫЙ КОЭФФИЦИЕНТ НАПРЯЖЕНИЯ: - 0.07 %/C; ЗЕНЕРОВСКИЙ ТОК: 135 MA; ZZ - ПОЛНОЕ СОПРОТИВЛЕНИЕ ДИОДА ПРИ ЛАВИННОМ ПРОБОЕ: 85 OHMS; МИНИМАЛЬНАЯ РАБОЧАЯ ТЕМПЕРАТУРА: - 65 C; МАКСИМАЛЬНАЯ РАБОЧАЯ ТЕМПЕРАТУРА: + 175 C; КОНФИГУРАЦИЯ: SINGLE; ТОК ИСПЫТАНИЙ: 5 MA; УПАКОВКА: REEL; ВЫСОТА: 2.29 MM; IR - ОБРАТНЫЙ ТОК : 10 UA; ДЛИНА: 4.44 MM; РАЗМЕР ФАБРИЧНОЙ УПАКОВКИ: 10000; ТИП ВЫВОДОВ: AXIAL; ШИРИНА: 2.29 MM; ВЕС ИЗДЕЛИЯ: 150 MG</t>
  </si>
  <si>
    <t>BZX55C2V7</t>
  </si>
  <si>
    <t>СТАБИЛИТРОН, КАТЕГОРИЯ ПРОДУКТА: СТАБИЛИТРОНЫ; VZ - НАПРЯЖЕНИЕ ТУННЕЛЬНОГО ПРОБОЯ P-N-ПЕРЕХОДА: 14.7 V; ВИД МОНТАЖА: THROUGH HOLE; УПАКОВКА / БЛОК: DO-41; PD - РАССЕИВАНИЕ МОЩНОСТИ: 1.3 W; ДОПУСТИМОЕ ОТКЛОНЕНИЕ НАПРЯЖЕНИЯ: 6 %; ТЕМПЕРАТУРНЫЙ КОЭФФИЦИЕНТ НАПРЯЖЕНИЯ: 0.072 %/C; ЗЕНЕРОВСКИЙ ТОК: 71 MA; ZZ - ПОЛНОЕ СОПРОТИВЛЕНИЕ ДИОДА ПРИ ЛАВИННОМ ПРОБОЕ: 15 OHMS; МИНИМАЛЬНАЯ РАБОЧАЯ ТЕМПЕРАТУРА: - 55 C; МАКСИМАЛЬНАЯ РАБОЧАЯ ТЕМПЕРАТУРА: + 175 C; КОНФИГУРАЦИЯ: SINGLE; ТОК ИСПЫТАНИЙ: 15 MA; УПАКОВКА: REEL; УПАКОВКА: CUT TAPE; ВЫСОТА: 2.6 MM; IR - ОБРАТНЫЙ ТОК : 500 NA; ДЛИНА: 4.1 MM; РАЗМЕР ФАБРИЧНОЙ УПАКОВКИ: 25000; ТИП ВЫВОДОВ: AXIAL; ШИРИНА: 2.6 MM; ВЕС ИЗДЕЛИЯ: 310 MG</t>
  </si>
  <si>
    <t>КОНДЕНСАТОР ОКСИДНО-ЭЛЕКТРОЛИТИЧЕСКИЙ АЛЮМИНИЕВЫЙ, КАТЕГОРИЯ ПРОДУКТА: АЛЮМИНИЕВЫЕ ЭЛЕКТРОЛИТИЧЕСКИЕ КОНДЕНСАТОРЫ ДЛЯ ПОВЕРХНОСТНОГО МОНТАЖА, СЕРИЯ: HB-V HIGH, ПРОДУКТ: ALUMINUM ELECTROLYTIC CAPACITORS, ЁМКОСТЬ: 100 UF, НОМИНАЛЬНОЕ НАПРЯЖЕНИЕ ПОСТОЯННОГО ТОКА: 25 VDC, ДОПУСТИМОЕ ОТКЛОНЕНИЕ: 20 %, ЭФФЕКТИВНОЕ ПОСЛЕДОВАТЕЛЬНОЕ СОПРОТИВЛЕНИЕ: -, МИНИМАЛЬНАЯ РАБОЧАЯ ТЕМПЕРАТУРА: - 40 C, МАКСИМАЛЬНАЯ РАБОЧАЯ ТЕМПЕРАТУРА: + 105 C, ДИАМЕТР: 8 MM, ДЛИНА: 10.5 MM, ВЫСОТА: 10.2 MM, СРОК СЛУЖБЫ: 2000 HOUR, ПУЛЬСИРУЮЩИЙ ТОК: 130 MA, КВАЛИФИКАЦИЯ: AEC-Q200, УПАКОВКА: REEL, УПАКОВКА: CUT TAPE, УПАКОВКА: MOUSEREEL, ТИП ВЫВОДОВ: SMD/SMT, ВЕС ИЗДЕЛИЯ: 880 MG</t>
  </si>
  <si>
    <t>EEE-HB1E101AP</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</si>
  <si>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3300 UF; НОМИНАЛЬНОЕ НАПРЯЖЕНИЕ ПОСТОЯННОГО ТОКА: 50 VDC; ДОПУСТИМОЕ ОТКЛОНЕНИЕ: 20 %; ЭФФЕКТИВНОЕ ПОСЛЕДОВАТЕЛЬНОЕ СОПРОТИВЛЕНИЕ: 126 MOHMS; МИНИМАЛЬНАЯ РАБОЧАЯ ТЕМПЕРАТУРА: - 40 C; МАКСИМАЛЬНАЯ РАБОЧАЯ ТЕМПЕРАТУРА: + 105 C; КОЛИЧЕСТВО КОНТАКТОВ: 2 PIN; ДИАМЕТР: 22 MM; ДЛИНА: 25 MM; ШАГ ВЫВОДОВ: 10 MM; СРОК СЛУЖБЫ: 3000 HOUR; ПУЛЬСИРУЮЩИЙ ТОК: 2 A; СЕРИЯ: 381LX; УПАКОВКА: BULK; РАЗМЕР ФАБРИЧНОЙ УПАКОВКИ: 100; ВЕС ИЗДЕЛИЯ: 16,396 G</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</si>
  <si>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47 UF; НОМИНАЛЬНОЕ НАПРЯЖЕНИЕ ПОСТОЯННОГО ТОКА: 400 VDC; МАКСИМАЛЬНАЯ РАБОЧАЯ ТЕМПЕРАТУРА: + 105 C; ДИАМЕТР: 18 MM; ШАГ ВЫВОДОВ: 7.5 MM; ДЛИНА: 20 MM; СРОК СЛУЖБЫ: 10000 HOUR; ДОПУСТИМОЕ ОТКЛОНЕНИЕ: 20 %; ПУЛЬСИРУЮЩИЙ ТОК: 450 MA; МИНИМАЛЬНАЯ РАБОЧАЯ ТЕМПЕРАТУРА: - 40 C; ИСПОЛНЕНИЕ ВЫВОДОВ: STRAIGHT; ВЫСОТА: 20 MM; СЕРИЯ: KXG; УПАКОВКА: BULK; КОЭФФИЦИЕНТ ЗАТУХАНИЯ, DF: 0.24; УПАКОВКА / БЛОК: 18 MM X 20 MM; РАЗМЕР ФАБРИЧНОЙ УПАКОВКИ: 500; ВЕС ИЗДЕЛИЯ: 8 G</t>
  </si>
  <si>
    <t>МЕТАЛЛОПЛЕНОЧНЫЙ РЕЗИСТОР, ТОЛСТОПЛЕНОЧНЫЙ РЕЗИСТОР ПОВЕРХНОСТНОГО МОНТАЖА, РЕЗИСТОР ТОЛСТОПЛЕНОЧНЫЙ ДЛЯ ПОВЕРХНОСТНОГО МОНТАЖА, ТОЛСТОПЛЕНОЧНЫЙ РЕЗИСТОР ПОВЕРХНОСТНОГО МОНТАЖА, ИСП. В ЭЛЕКТРОННЫХ УСТРОЙСТВАХ ОБЩЕГРАЖДАНСКОГО НАЗНАЧЕНИЯ . (ОБОРУДОВАНИЕ ДЛЯ АВТОМАТИЗАЦИИ ПРОМЫШЛЕННЫХ ПРЕДПРИЯТИЙ,КОМПЬЮТЕРНЫХ СИСТЕМ). НЕ ИМЕЕТ</t>
  </si>
  <si>
    <t>МЕТАЛЛОПЛЕНОЧНЫЙ РЕЗИСТОР, СОПРОТИВЛЕНИЕ 0,1 ОМ, РАССЕИВАЕМАЯ МОЩНОСТЬ 3 ВТ, ТОЧНОЧТЬ +-0,5%, РАЗМЕР 2512</t>
  </si>
  <si>
    <t>CSR2512C0R1F</t>
  </si>
  <si>
    <t>ТОЛСТОПЛЕНОЧНЫЙ РЕЗИСТОР ПОВЕРХНОСТНОГО МОНТАЖА, КАТЕГОРИЯ ПРОДУКТА: ТОЛСТОПЛЕНОЧНЫЕ РЕЗИСТОРЫ – ДЛЯ ПОВЕРХНОСТНОГО МОНТАЖА; СЕРИЯ: RC; СОПРОТИВЛЕНИЕ: 133 KOHMS; НОМИНАЛЬНАЯ МОЩНОСТЬ: 250 MW (1/4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200 V; КОРПУС - ДЮЙМЫ: 1206; КОРПУС - ММ: 3216; ПРИМЕНЕНИЕ: HIGH RELIABILITY; ОСОБЕННОСТИ: -; УПАКОВКА: REEL; УПАКОВКА: CUT TAPE; УПАКОВКА: MOUSEREEL; ВЫСОТА: 0.55 MM; ДЛИНА: 3.1 MM; ВИД МОНТАЖА: PCB MOUNT; ПРОДУКТ: THICK FILM RESISTORS SMD; РАЗМЕР ФАБРИЧНОЙ УПАКОВКИ: 5000; ТЕХНОЛОГИЯ: THICK FILM; ТИП ВЫВОДОВ: SMD/SMT; ТИП: GENERAL PURPOSE; ШИРИНА: 1.6 MM; ВЕС ИЗДЕЛИЯ: 16,200 MG</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</si>
  <si>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CR0805, СОПРОТИВЛЕНИЕ: 18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РАЗМЕР ФАБРИЧНОЙ УПАКОВКИ: 5000, ВЕС ИЗДЕЛИЯ: 5.500 MG</t>
  </si>
  <si>
    <t>ПРЕОБРАЗОВАТЕЛЬ ПОСТОЯННОГО ТОКА В ПОСТОЯННЫЙ, ПРОМЫШЛЕННЫЙ ПРЕОБРАЗОВАТЕЛЬ НАПРЯЖЕНИЯ</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</si>
  <si>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20 W; ВХОДНОЕ НАПРЯЖЕНИЕ, МИН.: 18 V; ВХОДНОЕ НАПРЯЖЕНИЕ, МАКС.: 36 V; ВЫХОДНОЕ НАПРЯЖЕНИЕ-КАНАЛ 1: 5 V; ВЫХОДНОЙ ТОК-КАНАЛ 1: 4:00 AM; НАПРЯЖЕНИЕ ИЗОЛЯЦИИ: 1.6 KV; ВИД МОНТАЖА: THROUGH HOLE; ДЛИНА: 50.8 MM; ШИРИНА: 25.4 MM; ВЫСОТА: 10.16 MM; ОТРАСЛЬ ПРОМЫШЛЕННОСТИ: INDUSTRIAL; ПРОДУКТ: ISOLATED; СЕРИЯ: PXD; ВХОДНОЕ НАПРЯЖЕНИЕ: 18 V TO 36 V; РАЗМЕР ФАБРИЧНОЙ УПАКОВКИ: 1; ДРУГИЕ НАЗВАНИЯ ТОВАРА №: PXD20-24S05; ВЕС ИЗДЕЛИЯ: 27 G</t>
  </si>
  <si>
    <t>PXD20-24S05</t>
  </si>
  <si>
    <t>TDK-LAMBDA</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</si>
  <si>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50 W; ВХОДНОЕ НАПРЯЖЕНИЕ, МИН.: 18 V; ВХОДНОЕ НАПРЯЖЕНИЕ, МАКС.: 36 V; ВЫХОДНОЕ НАПРЯЖЕНИЕ-КАНАЛ 1: 12 V; ВЫХОДНОЙ ТОК-КАНАЛ 1: 4.17 A; НАПРЯЖЕНИЕ ИЗОЛЯЦИИ: 1.5 KV; ВИД МОНТАЖА: THROUGH HOLE; ДЛИНА: 50.8 MM; ШИРИНА: 25.4 MM; ВЫСОТА: 11 MM; ПРОДУКТ: ISOLATED; СЕРИЯ: JSK50; ВХОДНОЕ НАПРЯЖЕНИЕ: 18 V TO 36 V; УПАКОВКА: TUBE; РАЗМЕР ФАБРИЧНОЙ УПАКОВКИ: 10; ПОДКАТЕГОРИЯ: DC-DC CONVERTER</t>
  </si>
  <si>
    <t>JSK5024S12</t>
  </si>
  <si>
    <t>ПЛАСТИКОВАЯ КЛИПСА С МЕТАЛЛИЧЕСКОЙ ПРУЖИНОЙ ДЛЯ КРЕПЛЕНИЯ РАДИАТОРА НА ПЛАТУ</t>
  </si>
  <si>
    <t>ПЛАСТИКОВАЯ КЛИПСА С МЕТАЛЛИЧЕСКОЙ ПРУЖИНОЙ ДЛЯ КРЕПЛЕНИЯ РАДИАТОРА НА ПЛАТУ, РАЗМЕРЫ 7.3X10.3X13.3MM, ДЛЯ УСТАНОВКИ В 3 ММ ОТВЕРСТИЕ</t>
  </si>
  <si>
    <t>ATS-HK127-R0</t>
  </si>
  <si>
    <t>ТОЛСТОПЛЕНОЧНЫЙ РЕЗИСТОР ПОВЕРХНОСТНОГО МОНТАЖА, КАТЕГОРИЯ ПРОДУКТА: ТОЛСТОПЛЕНОЧНЫЕ РЕЗИСТОРЫ – ДЛЯ ПОВЕРХНОСТНОГО МОНТАЖА; СЕРИЯ: RC-P; СОПРОТИВЛЕНИЕ: 100 OHMS; НОМИНАЛЬНАЯ МОЩНОСТЬ: 125 MW (1/8 W); ДОПУСТИМОЕ ОТКЛОНЕНИЕ: 5 %; ТЕМПЕРАТУРНЫЙ КОЭФФИЦИЕНТ: 150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УПАКОВКА: REEL; УПАКОВКА: CUT TAPE; УПАКОВКА: MOUSEREEL; ВЫСОТА: 0.5 MM; ДЛИНА: 2 MM; ВИД МОНТАЖА: PCB MOUNT; ПРОДУКТ: THICK FILM RESISTORS SMD; РАЗМЕР ФАБРИЧНОЙ УПАКОВКИ: 5000; ТЕХНОЛОГИЯ: THICK FILM; ТИП ВЫВОДОВ: SMD/SMT; ТИП: CHIP RESISTOR SURFACE MOUNT; ШИРИНА: 1.25 MM; ВЕС ИЗДЕЛИЯ: 6,643 MG</t>
  </si>
  <si>
    <t>RC0805JR-07100RP</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</si>
  <si>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4 A; НОМИНАЛЬНОЕ НАПРЯЖЕНИЕ НАГРУЗКИ: 20 VAC, 20 VDC; КОНФИГУРАЦИЯ КОНТАКТОВ РЕЛЕ: 1 FORM A (SPST-NO); ДИАПАЗОН УПРАВЛЯЮЩЕГО НАПРЯЖЕНИЯ: 1.2 VDC; УПАКОВКА / БЛОК: DIP-6; ТИП ВЫХОДА: MOSFET; ВХОДНОЙ ТОК: 25 MA; МИНИМАЛЬНАЯ РАБОЧАЯ ТЕМПЕРАТУРА: - 40 C; МАКСИМАЛЬНАЯ РАБОЧАЯ ТЕМПЕРАТУРА: + 85 C; ДЛИНА: 8.63 MM; ШИРИНА: 6.47 MM; ВЫСОТА: 3.42 MM; ФОРМА КОНТАКТА: SPST (1 FORM A); ЧУВСТВИТЕЛЬНЫЙ К ВЛАЖНОСТИ: YES; ПРОДУКТ: SOLID STATE RELAYS; РАЗМЕР ФАБРИЧНОЙ УПАКОВКИ: 2000; ТИП ВЫВОДОВ: SOLDER PIN; ВЕС ИЗДЕЛИЯ: 1,715 G</t>
  </si>
  <si>
    <t>СИНФАЗНЫЙ ДРОССЕЛЬ, КАТЕГОРИЯ ПРОДУКТА: СИНФАЗНЫЕ ДРОССЕЛИ / ФИЛЬТРЫ; СЕРИЯ: WE-SL2; ВИД МОНТАЖА: PCB MOUNT; ТИП ВЫВОДОВ: SMD/SMT; КОЛИЧЕСТВО КАНАЛОВ: 1 CHANNEL; ИНДУКТИВНОСТЬ: 4.7 MH; ИМПЕДАНС: 20 KOHMS; ДОПУСТИМОЕ ОТКЛОНЕНИЕ: 50 %; МАКСИМАЛЬНЫЙ ПОСТОЯННЫЙ ТОК: 500 MA; МАКСИМАЛЬНОЕ СОПРОТИВЛЕНИЕ ПОСТОЯННОМУ ТОКУ: 750 MOHMS; МИНИМАЛЬНАЯ РАБОЧАЯ ТЕМПЕРАТУРА: - 40 C; МАКСИМАЛЬНАЯ РАБОЧАЯ ТЕМПЕРАТУРА: + 125 C; ДЛИНА: 9.2 MM; ШИРИНА: 6 MM; ВЫСОТА: 5 MM; УПАКОВКА: REEL; УПАКОВКА: CUT TAPE; УПАКОВКА: MOUSEREEL; ПРОДУКТ: COMMON MODE LINE FILTERS; ТИП: SMD COMMON MODE LINE FILTER; РАЗМЕР ФАБРИЧНОЙ УПАКОВКИ: 1000; ТЕСТОВАЯ ЧАСТОТА: 1 KHZ; ВЕС ИЗДЕЛИЯ: 500 MG</t>
  </si>
  <si>
    <t>СИНФАЗНЫЙ ДРОССЕЛЬ, КАТЕГОРИЯ ПРОДУКТА: СИНФАЗНЫЕ ДРОССЕЛИ / ФИЛЬТРЫ; СЕРИЯ: WE-LF; ВИД МОНТАЖА: PCB MOUNT; ТИП ВЫВОДОВ: RADIAL; ДОПУСТИМОЕ ОТКЛОНЕНИЕ: 30 %; МАКСИМАЛЬНЫЙ ПОСТОЯННЫЙ ТОК: 1 A; МАКСИМАЛЬНОЕ СОПРОТИВЛЕНИЕ ПОСТОЯННОМУ ТОКУ: 300 MOHMS; МИНИМАЛЬНАЯ РАБОЧАЯ ТЕМПЕРАТУРА: - 40 C; МАКСИМАЛЬНАЯ РАБОЧАЯ ТЕМПЕРАТУРА: + 125 C; ДЛИНА: 18 MM; ШИРИНА: 18 MM; ВЫСОТА: 13 MM; УПАКОВКА: TRAY; ПРОДУКТ: POWER LINE CHOKES; ТИП: COMMON MODE POWER LINE CHOKE; РАЗМЕР ФАБРИЧНОЙ УПАКОВКИ: 90; ТЕСТОВАЯ ЧАСТОТА: 10 KHZ, 50 HZ; ВЕС ИЗДЕЛИЯ: 5,010 G</t>
  </si>
  <si>
    <t>7446621007</t>
  </si>
  <si>
    <t>МИКРОСХЕМА ДЛЯ УПРАВЛЕНИЯ ПИТАНИЕМ, КАТЕГОРИЯ ПРОДУКТА: ИСТОЧНИКИ ОПОРНОГО НАПРЯЖЕНИЯ; ВИД МОНТАЖА: SMD/SMT; УПАКОВКА / БЛОК: SOT-23-5; ТИП ССЫЛКИ: SHUNT ADJUSTABLE PRECISION REFERENCES; ВЫХОДНОЕ НАПРЯЖЕНИЕ: ADJUSTABLE; ИСХОДНАЯ ТОЧНОСТЬ: 1 %; ТЕМПЕРАТУРНЫЙ КОЭФФИЦИЕНТ: 92 PPM / C; СЕРИЯ VREF - ВХОДНОЕ НАПРЯЖЕНИЕ - МАКС.: 36 V; ТОК ЧЕРЕЗ ШУНТ - МАКС.: 100 MA; МИНИМАЛЬНАЯ РАБОЧАЯ ТЕМПЕРАТУРА: - 40 C; МАКСИМАЛЬНАЯ РАБОЧАЯ ТЕМПЕРАТУРА: + 125 C; СЕРИЯ: TL431A; УПАКОВКА: REEL; УПАКОВКА: CUT TAPE; УПАКОВКА: MOUSEREEL; ОПИСАНИЕ/ФУНКЦИЯ: ADJUSTABLE PRECISION SHUNT REGULATOR; ВЫСОТА: 1.15 MM; ДЛИНА: 2.9 MM; МАКСИМАЛЬНОЕ ВЫХОДНОЕ НАПРЯЖЕНИЕ: 36 V; ПРОДУКТ: VOLTAGE REFERENCES; ТОК ЧЕРЕЗ ШУНТ - МИН.: 600 UA; РАЗМЕР ФАБРИЧНОЙ УПАКОВКИ: 3000; ТОПОЛОГИЯ: SHUNT REFERENCES; ШИРИНА: 1.6 MM; ВЕС ИЗДЕЛИЯ: 6,300 MG</t>
  </si>
  <si>
    <t>TL431AQDBVR</t>
  </si>
  <si>
    <t>СВЕТОДИОДНЫЙ ДИСПЛЕЙ, КАТЕГОРИЯ ПРОДУКТА: СВЕТОДИОДНЫЕ ДИСПЛЕИ И АКСЕССУАРЫ; ПРОДУКТ: LED DISPLAYS; ТИП ДИСПЛЕЯ: 7 SEGMENT; КОЛИЧЕСТВО ЦИФР: 1; РАЗМЕР СИМВОЛА: 7.62 MM; ЦВЕТ ОСВЕЩЕНИЯ: GREEN; ДЛИНА ВОЛНЫ: 568 NM; КОНФИГУРАЦИЯ: COMMON CATHODE; ИНТЕНСИВНОСТЬ ОСВЕЩЕНИЯ: 11000 UCD; IF - ПРЯМОЙ ТОК: 20 MA; VF - ПРЯМОЕ НАПРЯЖЕНИЕ: 2.2 V; МАКСИМАЛЬНАЯ РАБОЧАЯ ТЕМПЕРАТУРА: + 85 C; МИНИМАЛЬНАЯ РАБОЧАЯ ТЕМПЕРАТУРА: - 40 C; ВИД МОНТАЖА: THROUGH HOLE; УПАКОВКА: BULK; ВЫСОТА: 19.06 MM; ДЛИНА: 10.16 MM; ДИАПАЗОН РАБОЧИХ ТЕМПЕРАТУР: - 40 C TO + 85 C; ПОТРЕБЛЯЕМАЯ МОЩНОСТЬ: 62.5 MW; РАЗМЕР ФАБРИЧНОЙ УПАКОВКИ: 26; СЕНСОРНАЯ ПАНЕЛЬ: WITHOUT TOUCH PANEL; ПЛОЩАДЬ ОБЗОРА - Ш X В: 5.11 MM X 7.62 MM; ШИРИНА: 6.1 MM; ВЕС ИЗДЕЛИЯ: 1,400 G</t>
  </si>
  <si>
    <t>РАЗЪЕМ НА КАБЕЛЬ 24 В</t>
  </si>
  <si>
    <t>РАЗЪЕМ НА КАБЕЛЬ 24 В, КАТЕГОРИЯ ПРОДУКТА: ПРОВОДНЫЕ КЛЕММЫ И ЗАЖИМЫ, ПРОДУКТ: CONTACTS, ТИП: TERMINALS, ВИД МОНТАЖА: CABLE MOUNT / FREE HANGING, ТИП ВЫВОДОВ: CRIMP, ТИП КОНТАКТА: SOCKET (FEMALE), ПОКРЫТИЕ КОНТАКТА: GOLD, СЕРИЯ: 90119, КОММЕРЧЕСКОЕ ОБОЗНАЧЕНИЕ: C-GRID, ПРИМЕНЕНИЕ: SIGNAL, WIRE-TO-BOARD, СОРТАМЕНТ ПРОВОДА: 24 AWG TO 22 AWG, МИНИМАЛЬНАЯ РАБОЧАЯ ТЕМПЕРАТУРА: - 55 C, МАКСИМАЛЬНАЯ РАБОЧАЯ ТЕМПЕРАТУРА: + 105 C, УПАКОВКА: BULK, МАТЕРИАЛ КОНТАКТА: TIN, ЦВЕТ КОЖУХА: -, МАТЕРИАЛ КОРПУСА: -, ТИП ФИКСАЦИИ: -, ДРУГИЕ НАЗВАНИЯ ТОВАРА №: 0901192110, ВЕС ИЗДЕЛИЯ: 73 MG</t>
  </si>
  <si>
    <t>СВЕТОДИОД НАКЛАДНОГО МОНТАЖА, КАТЕГОРИЯ ПРОДУКТА: СТАНДАРТНЫЕ СВЕТОДИОДЫ - НАКЛАДНОГО МОНТАЖА; ПРОДУКТ: GREEN LEDS; УПАКОВКА / БЛОК: 1210 (3224 METRIC); ОРИЕНТАЦИЯ: TOP VIEW; ЦВЕТ ОСВЕЩЕНИЯ: GREEN; IF - ПРЯМОЙ ТОК: 20 MA; VF - ПРЯМОЕ НАПРЯЖЕНИЕ: 2.2 V; ДЛИНА ВОЛНЫ/ЦВЕТОВАЯ ТЕМПЕРАТУРА: 568 NM; ИНТЕНСИВНОСТЬ ОСВЕЩЕНИЯ: 70 MCD; УГОЛ ОБЗОРА: 20 DEG; НОМИНАЛЬНАЯ МОЩНОСТЬ: 62.5 MW; ДЛИНА: 3.2 MM; ВЫСОТА: 2.4 MM; ШИРИНА: 2.4 MM; МИНИМАЛЬНАЯ РАБОЧАЯ ТЕМПЕРАТУРА: - 40 C; МАКСИМАЛЬНАЯ РАБОЧАЯ ТЕМПЕРАТУРА: + 85 C; ЦВЕТ ЛИНЗЫ: COLORLESS; РАЗМЕРЫ ЛИНЗЫ: 1.7 MM; ФОРМА ЛИНЗЫ: DOME; СВЕТОСИЛА ОБЪЕКТИВА: WATER CLEAR; УПАКОВКА: REEL; УПАКОВКА: CUT TAPE; УПАКОВКА: MOUSEREEL; ЧУВСТВИТЕЛЬНЫЙ К ВЛАЖНОСТИ: YES; ВИД МОНТАЖА: SMD/SMT; РАЗМЕР ФАБРИЧНОЙ УПАКОВКИ: 1500; ВЕС ИЗДЕЛИЯ: 85 MG</t>
  </si>
  <si>
    <t>СВЕТОДИОД НАКЛАДНОГО МОНТАЖА, КАТЕГОРИЯ ПРОДУКТА: СТАНДАРТНЫЕ СВЕТОДИОДЫ - НАКЛАДНОГО МОНТАЖА; ОГРАНИЧЕНИЯ НА ДОСТАВКУ: НА ДАННЫЙ МОМЕНТ MOUSER НЕ ПОСТАВЛЯЕТ ЭТУ ПРОДУКЦИЮ В ВАШ РЕГИОН.; ПРОДУКТ: GREEN LEDS; ОРИЕНТАЦИЯ: TOP VIEW; ЦВЕТ ОСВЕЩЕНИЯ: GREEN; IF - ПРЯМОЙ ТОК: 20 MA; VF - ПРЯМОЕ НАПРЯЖЕНИЕ: 3.3 V; ДЛИНА ВОЛНЫ/ЦВЕТОВАЯ ТЕМПЕРАТУРА: 525 NM; ИНТЕНСИВНОСТЬ ОСВЕЩЕНИЯ: 2300 MCD; УГОЛ ОБЗОРА: 25 DEG; ДЛИНА: 2.5 MM; ШИРИНА: 2 MM; МИНИМАЛЬНАЯ РАБОЧАЯ ТЕМПЕРАТУРА: - 40 C; МАКСИМАЛЬНАЯ РАБОЧАЯ ТЕМПЕРАТУРА: + 85 C; РАЗМЕРЫ ЛИНЗЫ: 1.9 MM; ФОРМА ЛИНЗЫ: DOME; СВЕТОСИЛА ОБЪЕКТИВА: WATER CLEAR; УПАКОВКА: REEL; ЧУВСТВИТЕЛЬНЫЙ К ВЛАЖНОСТИ: YES; ВИД МОНТАЖА: SMD/SMT; РАЗМЕР ФАБРИЧНОЙ УПАКОВКИ: 2000; ПОДКАТЕГОРИЯ: LEDS</t>
  </si>
  <si>
    <t>91-21SUGC/S400-A4/TR7</t>
  </si>
  <si>
    <t>РАЗЪЕМ НА ПЛАТУ, ТИП RJ 45 МАМА, МАТЕРИАЛ КОНТАКТОВ ФОСФОРНАЯ БРОНЗА, МАТЕРИАЛ КОРПУСА ПЛАСТИК, КОНТАКТЫ ПОД ПАЙКУ, КАТЕГОРИЯ ПРОДУКТА: МОДУЛЬНЫЕ СОЕДИНИТЕЛИ / СОЕДИНИТЕЛИ ETHERNET; ПРОДУКТ: CONNECTORS; ТИП РАЗЪЁМА: JACK (FEMALE); ТИП: MODULAR</t>
  </si>
  <si>
    <t>РАЗЪЕМ НА ПЛАТУ, КАТЕГОРИЯ ПРОДУКТА: ПРОВОДНЫЕ КЛЕММЫ И ЗАЖИМЫ, ПРОДУКТ: WIRE HOUSINGS, ТИП: RECEPTACLE HOUSING, КОЛИЧЕСТВО ПОЗИЦИЙ: 6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МАТЕРИАЛ КОНТАКТА: -, ТИП КОНТАКТА: SOCKET (FEMALE), НОМИНАЛЬНЫЙ ТОК: 3 A, КЛАСС ОГНЕОПАСНОСТИ: UL 94 V-0, ЦВЕТ КОЖУХА: BLACK, КОРПУСА РАЗЪЕМОВ: FEMALE, МАТЕРИАЛ КОРПУСА: POLYPHENYLENE OXIDE (PPO), 1 , ДРУГИЕ НАЗВАНИЯ ТОВАРА №: 0901420006, ВЕС ИЗДЕЛИЯ: 420 MG</t>
  </si>
  <si>
    <t>РАЗЪЕМ НА ПЛАТУ, КАТЕГОРИЯ ПРОДУКТА: ПРОВОДНЫЕ КЛЕММЫ И ЗАЖИМЫ, ПРОДУКТ: WIRE HOUSINGS, ТИП: RECEPTACLE HOUSING, КОЛИЧЕСТВО ПОЗИЦИЙ: 20 POSITION, ШАГ: 2.54 MM, КОЛИЧЕСТВО РЯДОВ: 2 ROW, ИНТЕРВАЛ МЕЖДУ РЯДАМИ: 2.54 MM, ВИД МОНТАЖА: CABLE MOUNT / FREE HANGING, ТИП ВЫВОДОВ: CRIMP, ТИП КОНТАКТА: SOCKET (FEMALE), СЕРИЯ: 90142, КОММЕРЧЕСКОЕ ОБОЗНАЧЕНИЕ: C-GRID, ПРИМЕНЕНИЕ: SIGNAL, WIRE-TO-BOARD, МИНИМАЛЬНАЯ РАБОЧАЯ ТЕМПЕРАТУРА: - 55 C, МАКСИМАЛЬНАЯ РАБОЧАЯ ТЕМПЕРАТУРА: + 105 C, УПАКОВКА: BULK, ТИП ПРИНАДЛЕЖНОСТЕЙ: -, МАТЕРИАЛ КОНТАКТА: -, ТИП КОНТАКТА: SOCKET (FEMALE), НОМИНАЛЬНЫЙ ТОК: 3 A, КЛАСС ОГНЕОПАСНОСТИ: UL 94 V-0, ЦВЕТ КОЖУХА: BLACK, КОРПУСА РАЗЪЕМОВ: FEMALE, МАТЕРИАЛ КОРПУСА: POLYPHENYLENE OXIDE (PPO), НОМИНАЛЬНОЕ НАПРЯЖЕНИЕ: 350 V, ДРУГИЕ НАЗВАНИЯ ТОВАРА №: 0901420020, ВЕС ИЗДЕЛИЯ: 1,280 G,</t>
  </si>
  <si>
    <t>РАЗЪЕМ НА ПЛАТУ, КАТЕГОРИЯ ПРОДУКТА: ПРОВОДНЫЕ КЛЕММЫ И ЗАЖИМЫ, ПРОДУКТ: HEADERS, ТИП: SHROUDED, КОЛИЧЕСТВО ПОЗИЦИЙ: 14 POSITION, ШАГ: 2.54 MM, КОЛИЧЕСТВО РЯДОВ: 2 ROW, ИНТЕРВАЛ МЕЖДУ РЯДАМИ: 2.54 MM, ВИД МОНТАЖА: THROUGH HOLE, ТИП ВЫВОДОВ: SOLDER PIN, УГОЛ МОНТАЖА: RIGHT ANGLE, ТИП КОНТАКТА: PIN (MALE), ПОКРЫТИЕ КОНТАКТА: GOLD, СЕРИЯ: 90130, КОММЕРЧЕСКОЕ ОБОЗНАЧЕНИЕ: C-GRID, ПРИМЕНЕНИЕ: SIGNAL, WIRE-TO-BOARD, МИНИМАЛЬНАЯ РАБОЧАЯ ТЕМПЕРАТУРА: - 55 C, МАКСИМАЛЬНАЯ РАБОЧАЯ ТЕМПЕРАТУРА: + 125 C, УПАКОВКА: TRAY, ТИП ПРИНАДЛЕЖНОСТЕЙ: -, МАТЕРИАЛ КОНТАКТА: TIN, ТИП КОНТАКТА: -, НОМИНАЛЬНЫЙ ТОК: 3 A, КЛАСС ОГНЕОПАСНОСТИ: UL 94 V-0, ЦВЕТ КОЖУХА: BLACK, МАТЕРИАЛ КОРПУСА: POLYESTER, 128 , НОМИНАЛЬНОЕ НАПРЯЖЕНИЕ: 350 VAC/DC, ДРУГИЕ НАЗВАНИЯ ТОВАРА №: 0901303214, ВЕС ИЗДЕЛИЯ: 2 G</t>
  </si>
  <si>
    <t>0901303214</t>
  </si>
  <si>
    <t>РАЗЪЕМ НА ПЛАТУ, КАТЕГОРИЯ ПРОДУКТА: ПРОВОДНЫЕ КЛЕММЫ И ЗАЖИМЫ; ПРОДУКТ: WIRE HOUSINGS; ТИП: RECEPTACLE HOUSING; КОЛИЧЕСТВО ПОЗИЦИЙ: 10 POSITION; ШАГ: 2.54 MM; КОЛИЧЕСТВО РЯДОВ: 2 ROW; ИНТЕРВАЛ МЕЖДУ РЯДАМИ: 2.54 MM; ВИД МОНТАЖА: CABLE MOUNT / FREE HANGING; ТИП ВЫВОДОВ: IDC; УГОЛ МОНТАЖА: STRAIGHT; ТИП КОНТАКТА: SOCKET (FEMALE); ПОКРЫТИЕ КОНТАКТА: GOLD; СЕРИЯ: QUICKIE III; КОММЕРЧЕСКОЕ ОБОЗНАЧЕНИЕ: QUICKIE; МИНИМАЛЬНАЯ РАБОЧАЯ ТЕМПЕРАТУРА: - 65 C; МАКСИМАЛЬНАЯ РАБОЧАЯ ТЕМПЕРАТУРА: + 105 C; УПАКОВКА: TUBE; МАТЕРИАЛ КОНТАКТА: PHOSPHOR BRONZE; НОМИНАЛЬНЫЙ ТОК: 1 A; ЦВЕТ КОЖУХА: GRAY; МАТЕРИАЛ КОРПУСА: THERMOPLASTIC POLYESTER; СОПРОТИВЛЕНИЕ ИЗОЛЯЦИИ: 50 GOHMS; РАЗМЕР ФАБРИЧНОЙ УПАКОВКИ: 34; НОМИНАЛЬНОЕ НАПРЯЖЕНИЕ: 1 KV; ВЕС ИЗДЕЛИЯ: 1,300 G</t>
  </si>
  <si>
    <t>РАЗЪЕМ НА ПЛАТУ, КАТЕГОРИЯ ПРОДУКТА: ФИКСИРОВАННЫЕ КЛЕММНЫЕ КОЛОДКИ; КОЛИЧЕСТВО ПОЗИЦИЙ: 2 POSITION; ШАГ: 10 MM; НОМИНАЛЬНЫЙ ТОК: 13.5 A; НОМИНАЛЬНОЕ НАПРЯЖЕНИЕ: 750 V; МИНИМАЛЬНЫЙ СОРТАМЕНТ ПРОВОДА : 30 AWG; МАКСИМАЛЬНЫЙ СОРТАМЕНТ ПРОВОДА : 16 AWG; ВИД МОНТАЖА: PCB MOUNT; УГОЛ МОНТАЖА: VERTICAL; МАТЕРИАЛ КОНТАКТА: BRASS; ПОКРЫТИЕ КОНТАКТА: TIN; КЛАСС ОГНЕОПАСНОСТИ: UL 94 V-0; МАТЕРИАЛ КОРПУСА: POLYAMIDE (PA); ПРОДУКТ: FIXED TERMINAL BLOCKS; РАЗМЕР ФАБРИЧНОЙ УПАКОВКИ: 200; ДИАПАЗОН СОРТАМЕНТА ПРОВОДОВ: 30 AWG TO 16 AWG; ОРИЕНТАЦИЯ ПРОВОДА: SIDE; ВЕС ИЗДЕЛИЯ: 1,891 G</t>
  </si>
  <si>
    <t>ТРАНЗИСТОР БИПОЛЯРНЫЙ 1,2 ВТ, КАТЕГОРИЯ ПРОДУКТА: БИПОЛЯРНЫЕ ТРАНЗИСТОРЫ - BJT; ВИД МОНТАЖА: SMD/SMT; УПАКОВКА / БЛОК: SOT-23-5; ПОЛЯРНОСТЬ ТРАНЗИСТОРА: NPN, PNP; КОНФИГУРАЦИЯ: DUAL; НАПРЯЖЕНИЕ КОЛЛЕКТОР-ЭМИТТЕР (VCEO), МАКС.: 50 V, - 50 V; НАПРЯЖЕНИЕ КОЛЛЕКТОР-БАЗА (VCBO): 100 V, - 50 V; НАПРЯЖЕНИЕ ЭМИТТЕР-БАЗА (VEBO): 6 V, - 6 V; НАПРЯЖЕНИЕ НАСЫЩЕНИЯ КОЛЛЕКТОР-ЭМИТТЕР: 160 MV, - 240 MV; МАКСИМАЛЬНЫЙ ПОСТОЯННЫЙ ТОК КОЛЛЕКТОРА: 3 A, - 3 A; PD - РАССЕИВАНИЕ МОЩНОСТИ: 1.2 W; МИНИМАЛЬНАЯ РАБОЧАЯ ТЕМПЕРАТУРА: -; МАКСИМАЛЬНАЯ РАБОЧАЯ ТЕМПЕРАТУРА: + 150 C; СЕРИЯ: CPH5524; УПАКОВКА: REEL; УПАКОВКА: CUT TAPE; УПАКОВКА: MOUSEREEL; КОЛЛЕКТОР ПОСТОЯННОГО ТОКА/МИН. КОЭФФ. УСИЛЕНИЯ ТРАНЗИСТОРА (HFE): 200; КОЭФФИЦИЕНТ УСИЛЕНИЯ ПО ПОСТОЯННОМУ ТОКУ (HFE), МАКС.: 560; РАЗМЕР ФАБРИЧНОЙ УПАКОВКИ: 3000; ТЕХНОЛОГИЯ: SI; ВЕС ИЗДЕЛИЯ: 6,300 MG</t>
  </si>
  <si>
    <t>ТРАНЗИСТОР МОП 208 ВТ, КАТЕГОРИЯ ПРОДУКТА: МОП-ТРАНЗИСТОР; ТЕХНОЛОГИЯ: SIC; ВИД МОНТАЖА: THROUGH HOLE; УПАКОВКА / БЛОК: TO-247-3; ПОЛЯРНОСТЬ ТРАНЗИСТОРА: N-CHANNEL; КОЛИЧЕСТВО КАНАЛОВ: 1 CHANNEL; VDS - НАПРЯЖЕНИЕ ПРОБОЯ СТОК-ИСТОК: 1.2 KV; ID - НЕПРЕРЫВНЫЙ ТОК УТЕЧКИ: 31.6 A; RDS ВКЛ - СОПРОТИВЛЕНИЕ СТОК-ИСТОК: 98 MOHMS; VGS - НАПРЯЖЕНИЕ ЗАТВОР-ИСТОК: - 5 V, + 20 V; VGS TH - ПОРОГОВОЕ НАПРЯЖЕНИЕ ЗАТВОР-ИСТОК : 4 V; QG - ЗАРЯД ЗАТВОРА: 71 NC; МИНИМАЛЬНАЯ РАБОЧАЯ ТЕМПЕРАТУРА: - 55 C; МАКСИМАЛЬНАЯ РАБОЧАЯ ТЕМПЕРАТУРА: + 150 C; PD - РАССЕИВАНИЕ МОЩНОСТИ: 208 W; КАНАЛЬНЫЙ РЕЖИМ: ENHANCEMENT; УПАКОВКА: TUBE; КОНФИГУРАЦИЯ: SINGLE; ВРЕМЯ СПАДА: 21 NS; КРУТИЗНА ХАРАКТЕРИСТИКИ ПРЯМОЙ ПЕРЕДАЧИ - МИН.: 3.9 S; ВЫСОТА: 21.1 MM; ДЛИНА: 16.13 MM; ПРОДУКТ: POWER MOSFETS; ВРЕМЯ НАРАСТАНИЯ: 34 NS; РАЗМЕР ФАБРИЧНОЙ УПАКОВКИ: 30; ТИП ТРАНЗИСТОРА: 1 N-CHANNEL; ТИП: SILICON CARBIDE POWER MOSFET; ТИПИЧНОЕ ВРЕМЯ ЗАДЕРЖКИ ВЫКЛЮЧЕНИЯ: 23.2 NS; ТИПИЧНОЕ ВРЕМЯ ЗАДЕРЖКИ ПРИ ВКЛЮЧЕНИИ: 12 NS; ШИРИНА: 5.21 MM; ВЕС ИЗДЕЛИЯ: 6 G</t>
  </si>
  <si>
    <t>СИНФАЗНЫЙ ДРОССЕЛЬ, КАТЕГОРИЯ ПРОДУКТА: СИНФАЗНЫЕ ДРОССЕЛИ / ФИЛЬТРЫ; СЕРИЯ: B82724J; ВИД МОНТАЖА: VERTICAL MOUNT; ТИП ВЫВОДОВ: THROUGH HOLE; КОЛИЧЕСТВО КАНАЛОВ: 1 CHANNEL; ИНДУКТИВНОСТЬ: 3.3 MH; ДОПУСТИМОЕ ОТКЛОНЕНИЕ: 30 %; МАКСИМАЛЬНЫЙ ПОСТОЯННЫЙ ТОК: 4 A; МАКСИМАЛЬНОЕ СОПРОТИВЛЕНИЕ ПОСТОЯННОМУ ТОКУ: 65 MOHMS; МИНИМАЛЬНАЯ РАБОЧАЯ ТЕМПЕРАТУРА: - 40 C; МАКСИМАЛЬНАЯ РАБОЧАЯ ТЕМПЕРАТУРА: + 125 C; ДЛИНА: 31.3 MM; ШИРИНА: 18.5 MM; ВЫСОТА: 33.2 MM; УПАКОВКА: TRAY; ПРОДУКТ: COMMON MODE CHOKES; ТИП: POWER LINE; МАТЕРИАЛ СЕРДЕЧНИКА: FERRITE; РАЗМЕР ФАБРИЧНОЙ УПАКОВКИ: 240; ДРУГИЕ НАЗВАНИЯ ТОВАРА №: B82724J2402N 1 B82724J2402N001; ВЕС ИЗДЕЛИЯ: 31 G</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</si>
  <si>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130 MA; НОМИНАЛЬНОЕ НАПРЯЖЕНИЕ НАГРУЗКИ: 350 VAC, 350 VDC; КОНФИГУРАЦИЯ КОНТАКТОВ РЕЛЕ: 1 FORM B (SPST-NC);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AQY41XEH; ФОРМА КОНТАКТА: SPST (1 FORM B); СПОСОБ ИЗОЛЯЦИИ ВХОДА ОТ ВЫХОДА: OPTOCOUPLER; НАПРЯЖЕНИЕ ИЗОЛЯЦИИ: 5 KV; ЧУВСТВИТЕЛЬНЫЙ К ВЛАЖНОСТИ: YES; PD - РАССЕИВАНИЕ МОЩНОСТИ: 550 MW; ПРОДУКТ: SOLID STATE RELAYS; РАЗМЕР ФАБРИЧНОЙ УПАКОВКИ: 100; ТИП ВЫВОДОВ: SMD/SMT; КОММЕРЧЕСКОЕ ОБОЗНАЧЕНИЕ: PHOTOMOS; ТИП: CONTROLLER</t>
  </si>
  <si>
    <t>CENTRAL SEMICONDUCTOR</t>
  </si>
  <si>
    <t>МИКРОСХЕМА ИНТЕРФЕЙСНАЯ, КАТЕГОРИЯ ПРОДУКТА: ИНТЕРФЕЙСНЫЕ ЭЛЕМЕНТЫ - РАСШИРИТЕЛЬНЫЕ МОДУЛИ ВВОДА-ВЫВОДА, КОЛИЧЕСТВО ВХОДОВ/ВЫХОДОВ: 28 I/O, ТИП ИНТЕРФЕЙСА: SERIAL, SPI, МАКСИМАЛЬНАЯ ТАКТОВАЯ ЧАСТОТА: 26 MHZ, УСТРОЙСТВА ДЛЯ ПРЕРЫВАНИЯ ВЫВОДА: WITH INTERRUPT, НАПРЯЖЕНИЕ ПИТАНИЯ - МАКС.: 5.5 V, НАПРЯЖЕНИЕ ПИТАНИЯ - МИН.: 2.5 V, МИНИМАЛЬНАЯ РАБОЧАЯ ТЕМПЕРАТУРА: - 40 C, МАКСИМАЛЬНАЯ РАБОЧАЯ ТЕМПЕРАТУРА: + 125 C, ВИД МОНТАЖА: SMD/SMT, УПАКОВКА / БЛОК: SSOP-36, УПАКОВКА: TUBE, ВХОДНОЕ НАПРЯЖЕНИЕ: 0.6 V TO 2 V, ТИП ЛОГИКИ: I/O EXPANDER, РАБОЧЕЕ НАПРЯЖЕНИЕ ПИТАНИЯ: 2.5 V TO 5.5 V, ТИП ВЫХОДА: PUSH PULL, ВЫХОДНОЕ НАПРЯЖЕНИЕ: 0.4 V TO 2 V, PD - РАССЕИВАНИЕ МОЩНОСТИ: 941 MW, ПРОДУКТ: I/O EXPANDERS, ВРЕМЯ ЗАДЕРЖКИ РАСПРОСТРАНЕНИЯ: 21 NS, СЕРИЯ: MAX7301, ТИП: I/O EXPANDER, ДРУГИЕ НАЗВАНИЯ ТОВАРА №: MAX7301, ВЕС ИЗДЕЛИЯ: 723,400 MG</t>
  </si>
  <si>
    <t>MAX7301AAX+</t>
  </si>
  <si>
    <t>ФЕРРИТОВЫЙ СЕРДЕЧНИК ДЛЯ ТРАНСФОРМАТОРА</t>
  </si>
  <si>
    <t>ФЕРРИТОВЫЙ СЕРДЕЧНИК ДЛЯ ТРАНСФОРМАТОРА, РАЗМЕР 143*103*25 ТОРОИД, КАТЕГОРИЯ ПРОДУКТА: ФЕРРИТОВЫЕ ФИЛЬТРЫ И ПРИНАДЛЕЖНОСТИ; СЕРИЯ: B64290L; ТИП: UNGAPPED; МАТЕРИАЛ СЕРДЕЧНИКА: N30; УПАКОВКА: BULK; РАЗМЕР ФАБРИЧНОЙ УПАКОВКИ: 4; ДРУГИЕ НАЗВАНИЯ ТОВАРА №: B64290L 705X830 B64290L705X830 TX140/103/25; ВЕС ИЗДЕЛИЯ: 1 KG</t>
  </si>
  <si>
    <t>B64290L0705X830</t>
  </si>
  <si>
    <t>КОНДЕНСАТОР ПЛЕНОЧНЫЙ, КАТЕГОРИЯ ПРОДУКТА: ПЛЕНОЧНЫЕ КОНДЕНСАТОРЫ; СЕРИЯ: ECWH(A); ТИП ВЫВОДОВ: RADIAL; ПРОДУКТ: RF MICROWAVE FILM CAPACITORS; ДИЭЛЕКТРИЧЕСКИЙ: POLYPROPYLENE (PP); ЁМКОСТЬ: 0.01 UF; НОМИНАЛЬНОЕ НАПРЯЖЕНИЕ ПОСТОЯННОГО ТОКА: 1.6 KVDC; ДОПУСТИМОЕ ОТКЛОНЕНИЕ: 5 %; КОЛИЧЕСТВО КОНТАКТОВ: 2 PIN; ШАГ ВЫВОДОВ: 17.5 MM; ИСПОЛНЕНИЕ ВЫВОДОВ: STRAIGHT; МИНИМАЛЬНАЯ РАБОЧАЯ ТЕМПЕРАТУРА: - 40 C; МАКСИМАЛЬНАЯ РАБОЧАЯ ТЕМПЕРАТУРА: + 105 C; ДЛИНА: 20.3 MM; ШИРИНА: 6.4 MM; ВЫСОТА: 12.3 MM; УПАКОВКА: BULK; ЕМКОСТЬ - НФ: 10 NF; ЕМКОСТЬ - ПФ: 10000 PF; ДИАМЕТР: -; ДИАМЕТР КАБЕЛЯ: 0.6 MM; РАЗМЕР ФАБРИЧНОЙ УПАКОВКИ: 1400; ВЕС ИЗДЕЛИЯ: 1,860 G</t>
  </si>
  <si>
    <t>ECW-HA3C103J</t>
  </si>
  <si>
    <t>РАЗЪЕМ НА ПЛАТУ, КАТЕГОРИЯ ПРОДУКТА: ПРОВОДНЫЕ КЛЕММЫ И ЗАЖИМЫ; ПРОДУКТ: WIRE HOUSINGS; ТИП: RECEPTACLE HOUSING; КОЛИЧЕСТВО ПОЗИЦИЙ: 20 POSITION; ШАГ: 2 MM; КОЛИЧЕСТВО РЯДОВ: 2 ROW; ИНТЕРВАЛ МЕЖДУ РЯДАМИ: 2 MM; ВИД МОНТАЖА: CABLE MOUNT / FREE HANGING; ТИП ВЫВОДОВ: CRIMP; УГОЛ МОНТАЖА: STRAIGHT; ТИП КОНТАКТА: SOCKET (FEMALE); ПОКРЫТИЕ КОНТАКТА: GOLD; СЕРИЯ: J-TEK;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POLYAMIDE (PA); РАЗМЕР ФАБРИЧНОЙ УПАКОВКИ: 100; НОМИНАЛЬНОЕ НАПРЯЖЕНИЕ: 120 V; ВЕС ИЗДЕЛИЯ: 1,732 G</t>
  </si>
  <si>
    <t>ZW</t>
  </si>
  <si>
    <t>ЗИМБАБВЕ</t>
  </si>
  <si>
    <t>M80-4552098</t>
  </si>
  <si>
    <t>МИКРОСХЕМА ЛОГИЧЕСКАЯ, КАТЕГОРИЯ ПРОДУКТА: ЛОГИЧЕСКИЕ ЭЛЕМЕНТЫ; ПРОДУКТ: SINGLE-FUNCTION GATE; ЛОГИЧЕСКАЯ ФУНКЦИЯ: NAND; СЕМЕЙСТВО ЛОГИЧЕСКИХ ЭЛЕМЕНТОВ: 74AC;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9.5 NS; НАПРЯЖЕНИЕ ПИТАНИЯ - МАКС.: 6 V; НАПРЯЖЕНИЕ ПИТАНИЯ - МИН.: 2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NAND; ВЫСОТА: 1.5 MM; ДЛИНА: 8.75 MM; ТИП ЛОГИКИ: 2-INPUT NAND; РАБОЧЕЕ НАПРЯЖЕНИЕ ПИТАНИЯ: 5 V; СЕРИЯ: MC74AC00; РАЗМЕР ФАБРИЧНОЙ УПАКОВКИ: 2500; ШИРИНА: 4 MM; ВЕС ИЗДЕЛИЯ: 338 MG</t>
  </si>
  <si>
    <t>МИКРОСХЕМА УСИЛИТЕЛЬ, КАТЕГОРИЯ ПРОДУКТА: ОПЕРАЦИОННЫЕ УСИЛИТЕЛИ, ВИД МОНТАЖА: SMD/SMT, УПАКОВКА / БЛОК: SOIC-8, КОЛИЧЕСТВО КАНАЛОВ: 2 CHANNEL, НАПРЯЖЕНИЕ ПИТАНИЯ - МАКС.: 32 V, GBP - ПРОИЗВЕДЕНИЕ КОЭФФИЦИЕНТА УСИЛЕНИЯ НА ШИРИНУ ПОЛОСЫ ПРОПУСКАНИЯ (FT): 1 MHZ, ВЫХОДНОЙ ТОК НА КАНАЛ: 30 MA, SR - СКОРОСТЬ НАРАСТАНИЯ ВЫХОДНОГО НАПРЯЖЕНИЯ: 0.1 V/US, VOS - ВХОДНОЕ НАПРЯЖЕНИЕ СМЕЩЕНИЯ НУЛЯ: 7 MV, НАПРЯЖЕНИЕ ПИТАНИЯ - МИН.: 3 V, МИНИМАЛЬНАЯ РАБОЧАЯ ТЕМПЕРАТУРА: 0 C, МАКСИМАЛЬНАЯ РАБОЧАЯ ТЕМПЕРАТУРА: + 70 C, IB - ВХОДНОЙ ТОК СМЕЩЕНИЯ: 100 NA, РАБОЧИЙ ТОК ИСТОЧНИКА ПИТАНИЯ: 250 UA, ОТКЛЮЧЕНИЕ: NO SHUTDOWN, CMRR - КОЭФФИЦИЕНТ ПОДАВЛЕНИЯ СИНФАЗНОГО СИГНАЛА: 65 DB TO 85 DB, СЕРИЯ: LM358-N, УПАКОВКА: CUT TAPE, УПАКОВКА: MOUSEREEL, УПАКОВКА: REEL, ТИП УСИЛИТЕЛЯ: LOW POWER AMPLIFIER, ТИП ВХОДА: RAIL-TO-RAIL, ПРОДУКТ: OPERATIONAL AMPLIFIERS, ТИП ПИТАНИЯ: SINGLE, DUAL, МИНИМАЛЬНОЕ НАПРЯЖЕНИЕ СДВОЕННОГО ПИТАНИЯ: +/- 1.5 V, РАБОЧЕЕ НАПРЯЖЕНИЕ ПИТАНИЯ: 3 V TO 32 V, +/- 1.5 V TO +/- 16 V, ТИП ПРОДУКТА: OP AMPS - OPERATIONAL AMPLIFIERS, РАЗМЕР ФАБРИЧНОЙ УПАКОВКИ: 2500, VCM - СИНФАЗНОЕ НАПРЯЖЕНИЕ: 3 V TO 32 V, ВЕС ИЗДЕЛИЯ: 180 MG</t>
  </si>
  <si>
    <t>LM358MX/NOPB</t>
  </si>
  <si>
    <t>РАЗЪЕМ НА ПЛАТУ, КАТЕГОРИЯ ПРОДУКТА: ПРОВОДНЫЕ КЛЕММЫ И ЗАЖИМЫ; ПРОДУКТ: WIRE HOUSINGS; ТИП: RECEPTACLE HOUSING; КОЛИЧЕСТВО ПОЗИЦИЙ: 14 POSITION; ШАГ: 2 MM; КОЛИЧЕСТВО РЯДОВ: 2 ROW; ИНТЕРВАЛ МЕЖДУ РЯДАМИ: 2 MM; ВИД МОНТАЖА: CABLE MOUNT / FREE HANGING; ТИП ВЫВОДОВ: CRIMP; УГОЛ МОНТАЖА: STRAIGHT; ТИП КОНТАКТА: SOCKET (FEMALE); ПОКРЫТИЕ КОНТАКТА: GOLD; СЕРИЯ: J-TEK; КОММЕРЧЕСКОЕ ОБОЗНАЧЕНИЕ: DATAMATE; МИНИМАЛЬНАЯ РАБОЧАЯ ТЕМПЕРАТУРА: - 55 C; МАКСИМАЛЬНАЯ РАБОЧАЯ ТЕМПЕРАТУРА: + 125 C; МАТЕРИАЛ КОНТАКТА: PHOSPHOR BRONZE; НОМИНАЛЬНЫЙ ТОК: 3 A; КЛАСС ОГНЕОПАСНОСТИ: UL 94V-0; ЦВЕТ КОЖУХА: BLACK; МАТЕРИАЛ КОРПУСА: POLYAMIDE (PA); РАЗМЕР ФАБРИЧНОЙ УПАКОВКИ: 100; НОМИНАЛЬНОЕ НАПРЯЖЕНИЕ: 120 V; ВЕС ИЗДЕЛИЯ: 1,437 G</t>
  </si>
  <si>
    <t>M80-4551498</t>
  </si>
  <si>
    <t>КОНТАКТ НА КАБЕЛЬ 24 В</t>
  </si>
  <si>
    <t>КОНТАКТ НА КАБЕЛЬ 24 В, КАТЕГОРИЯ ПРОДУКТА: ПРОВОДНЫЕ КЛЕММЫ И ЗАЖИМЫ; ПРОДУКТ: CONTACTS; ТИП: TERMINALS; ШАГ: 2 MM; ВИД МОНТАЖА: CABLE MOUNT / FREE HANGING; ТИП ВЫВОДОВ: CRIMP; УГОЛ МОНТАЖА: STRAIGHT; ТИП КОНТАКТА: SOCKET (FEMALE); ПОКРЫТИЕ КОНТАКТА: GOLD; СЕРИЯ: MIX-TEK; КОММЕРЧЕСКОЕ ОБОЗНАЧЕНИЕ: DATAMATE; СОРТАМЕНТ ПРОВОДА: 28 AWG TO 26 AWG; МИНИМАЛЬНАЯ РАБОЧАЯ ТЕМПЕРАТУРА: - 55 C; МАКСИМАЛЬНАЯ РАБОЧАЯ ТЕМПЕРАТУРА: + 125 C; МАТЕРИАЛ КОНТАКТА: BERYLLIUM COPPER; НОМИНАЛЬНЫЙ ТОК: 3 A; ЦВЕТ КОЖУХА: -; КОРПУСА РАЗЪЕМОВ: -; МАТЕРИАЛ КОРПУСА: -; ТИП ФИКСАЦИИ: -; РАЗМЕР ФАБРИЧНОЙ УПАКОВКИ: 100; ВЕС ИЗДЕЛИЯ: 38 MG</t>
  </si>
  <si>
    <t>M80-2840045</t>
  </si>
  <si>
    <t>ТАНТАЛОВЫЙ КОНДЕНСАТОР, КАТЕГОРИЯ ПРОДУКТА: ТАНТАЛОВЫЕ КОНДЕНСАТОРЫ - ТВЕРДЫЕ, ДЛЯ ПОВЕРХНОСТНОГО МОНТАЖА; СЕРИЯ: TAJ; ЁМКОСТЬ: 15 UF; НОМИНАЛЬНОЕ НАПРЯЖЕНИЕ ПОСТОЯННОГО ТОКА: 35 VDC; ДОПУСТИМОЕ ОТКЛОНЕНИЕ: 10 %; ЭФФЕКТИВНОЕ ПОСЛЕДОВАТЕЛЬНОЕ СОПРОТИВЛЕНИЕ: 1.4 OHMS; КОРПУС - ДЮЙМЫ: 2312; КОРПУС - ММ: 6032; РЕГ. КОД ВЫСОТА: 2.6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 ТОК УТЕЧКИ: 5.3 UA; ДЛИНА: 6 MM; ПРОДУКТ: TANTALUM SOLID STANDARD GRADE - OTHER VARIOUS; РАЗМЕР ФАБРИЧНОЙ УПАКОВКИ: 500; ТИП: GENERAL PURPOSE SMT CHIP TANTALUM CAPACITORS; ШИРИНА: 3.2 MM; ДРУГИЕ НАЗВАНИЯ ТОВАРА №: TAJC156K035R; ВЕС ИЗДЕЛИЯ: 300 MG</t>
  </si>
  <si>
    <t>TAJC156K035RNJ</t>
  </si>
  <si>
    <t>МИКРОСХЕМА ДЛЯ УПРАВЛЕНИЯ ПИТАНИЕМ, КАТЕГОРИЯ ПРОДУКТА: ДРАЙВЕРЫ ДЛЯ УПРАВЛЕНИЯ ЗАТВОРОМ; ПРОДУКТ: MOSFET GATE DRIVERS; ТИП: LOW-SIDE; ВИД МОНТАЖА: SMD/SMT; УПАКОВКА / БЛОК: SOIC-8; КОЛИЧЕСТВО ДРАЙВЕРОВ: 2 DRIVER; КОЛИЧЕСТВО ВЫХОДОВ: 2 OUTPUT; ВЫХОДНОЙ ТОК: 1.5 A; НАПРЯЖЕНИЕ ПИТАНИЯ - МИН.: 4.5 V; НАПРЯЖЕНИЕ ПИТАНИЯ - МАКС.: 18 V; КОНФИГУРАЦИЯ: INVERTING; ВРЕМЯ НАРАСТАНИЯ: 25 NS; ВРЕМЯ СПАДА: 25 NS; МИНИМАЛЬНАЯ РАБОЧАЯ ТЕМПЕРАТУРА: - 40 C; МАКСИМАЛЬНАЯ РАБОЧАЯ ТЕМПЕРАТУРА: + 85 C; СЕРИЯ: TC4426A; КВАЛИФИКАЦИЯ: AEC-Q100; УПАКОВКА: REEL; УПАКОВКА: CUT TAPE; УПАКОВКА: MOUSEREEL; ТИП ЛОГИКИ: CMOS, TTL; ЧУВСТВИТЕЛЬНЫЙ К ВЛАЖНОСТИ: YES; РАБОЧИЙ ТОК ИСТОЧНИКА ПИТАНИЯ: 1 MA; РАБОЧЕЕ НАПРЯЖЕНИЕ ПИТАНИЯ: 4.5 V TO 18 V; PD - РАССЕИВАНИЕ МОЩНОСТИ: 470 MW; РАЗМЕР ФАБРИЧНОЙ УПАКОВКИ: 3300; ТЕХНОЛОГИЯ: SI; ВЕС ИЗДЕЛИЯ: 540 MG</t>
  </si>
  <si>
    <t>TC4426AEOA713</t>
  </si>
  <si>
    <t>КОНДЕНСАТОР ЗАЩИЩЕННЫЙ, 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500 VAC, НОМИНАЛЬНОЕ НАПРЯЖЕНИЕ ПОСТОЯННОГО ТОКА: 3 KVDC, ДОПУСТИМОЕ ОТКЛОНЕНИЕ: 20 %, КОЛИЧЕСТВО КОНТАКТОВ: 2, ШАГ ВЫВОДОВ: 15 MM, ИСПОЛНЕНИЕ ВЫВОДОВ: STRAIGHT, МАКСИМАЛЬНАЯ РАБОЧАЯ ТЕМПЕРАТУРА: + 110 C, ДЛИНА: 18 MM, ШИРИНА: 8.5 MM, ВЫСОТА: 14.5 MM, СЕРИЯ: B81123C, УПАКОВКА: BULK, ЕМКОСТЬ - НФ: 3.3 NF, ЕМКОСТЬ - МКФ: 0.0033 UF, ДИАМЕТР КАБЕЛЯ: 0.8 MM, ПРОМЕЖУТОК ШАГА: 22.5 MM, ТИП: EMI SUPPRESSION METALLIZED BOX CAPACITOR, ДРУГИЕ НАЗВАНИЯ ТОВАРА №: B81123C1332M000, ВЕС ИЗДЕЛИЯ: 9 G</t>
  </si>
  <si>
    <t>БЫСТРОДЕЙСТВУЮЩАЯ ОПТОПАРА, БЫСТРОДЕЙСТВУЮЩАЯ ОПТОПАРА, ВЫСОКОЛИНЕЙНАЯ ОПТОПАРА</t>
  </si>
  <si>
    <t>БЫСТРОДЕЙСТВУЮЩАЯ ОПТОПАРА, КАТЕГОРИЯ ПРОДУКТА: ОПТИЧЕСКИ РАЗВЯЗАННЫЕ УСИЛИТЕЛИ; СЕРИЯ: HCPL-7840; VOS - ВХОДНОЕ НАПРЯЖЕНИЕ СМЕЩЕНИЯ НУЛЯ: 0.3 MV; УПАКОВКА / БЛОК: DIP-8; ВИД МОНТАЖА: THROUGH HOLE; УПАКОВКА: TUBE; ТИП УСИЛИТЕЛЯ: ISOLATION; КОЭФФИЦИЕНТ УСИЛЕНИЯ V/V: 18.48 DB; ТИП ИЗОЛЯЦИИ: OPTIC; РАБОЧИЙ ТОК ИСТОЧНИКА ПИТАНИЯ: 15.5 MA; ПРОДУКТ: OPTICALLY ISOLATED AMPLIFIERS; РАЗМЕР ФАБРИЧНОЙ УПАКОВКИ: 50; ВЕС ИЗДЕЛИЯ: 1 G</t>
  </si>
  <si>
    <t>МИКРОСХЕМА ДЛЯ УПРАВЛЕНИЯ ПИТАНИЕМ, КАТЕГОРИЯ ПРОДУКТА: LDO РЕГУЛЯТОРЫ НАПРЯЖЕНИЯ; ВИД МОНТАЖА: SMD/SMT; УПАКОВКА / БЛОК: MSOP-E-8; ВЫХОДНОЕ НАПРЯЖЕНИЕ: ADJUSTABLE; ВЫХОДНОЙ ТОК: 100 MA; КОЛИЧЕСТВО ВЫХОДОВ: 1 OUTPUT; ПОЛЯРНОСТЬ: POSITIVE; ТОК ПОКОЯ: 45 UA; ВХОДНОЕ НАПРЯЖЕНИЕ, МИН.: 1.6 V; ВХОДНОЕ НАПРЯЖЕНИЕ, МАКС.: 45 V; ПОДАВЛЕНИЕ ПУЛЬСАЦИЙ ПИТАНИЯ - ТИПИЧ.: 85 DB; ТИП ВЫХОДА: ADJUSTABLE; МИНИМАЛЬНАЯ РАБОЧАЯ ТЕМПЕРАТУРА: - 40 C; МАКСИМАЛЬНАЯ РАБОЧАЯ ТЕМПЕРАТУРА: + 125 C; НАПРЯЖЕНИЕ ОТПУСКАНИЯ: 250 MV; СЕРИЯ: LT3061; УПАКОВКА: TUBE; НАПРЯЖЕНИЕ ОТПУСКАНИЯ - МАКС.: 290 MV; IB - ВХОДНОЙ ТОК СМЕЩЕНИЯ: 15 NA; НЕСТАБИЛЬНОСТЬ ВЫХОДНОГО НАПРЯЖЕНИЯ ИЛИ ТОКА: 0.5 MV; НЕСТАБИЛЬНОСТЬ ВЫХОДНОЙ НАГРУЗКИ: 0.2 MV; РАБОЧИЙ ТОК ИСТОЧНИКА ПИТАНИЯ: 45 UA; ДИАПАЗОН ВЫХОДНОГО НАПРЯЖЕНИЯ: 600 MV TO 19 V; ПРОДУКТ: LINEAR REGULATORS; ОПОРНОЕ НАПРЯЖЕНИЕ: 600 MV; РАЗМЕР ФАБРИЧНОЙ УПАКОВКИ: 50; ДОПУСТИМОЕ ОТКЛОНЕНИЕ: 2 %; ТИП: LOW NOISE LDO REGULATOR; ВЕС ИЗДЕЛИЯ: 254 MG</t>
  </si>
  <si>
    <t>LT3061IMS8E#PBF</t>
  </si>
  <si>
    <t>ТАНТАЛОВЫЙ КОНДЕНСАТОР, КАТЕГОРИЯ ПРОДУКТА: ТАНТАЛОВЫЕ КОНДЕНСАТОРЫ - ТВЕРДЫЕ, ДЛЯ ПОВЕРХНОСТНОГО МОНТАЖА; СЕРИЯ: T495; ЁМКОСТЬ: 22 UF; НОМИНАЛЬНОЕ НАПРЯЖЕНИЕ ПОСТОЯННОГО ТОКА: 25 VDC; ДОПУСТИМОЕ ОТКЛОНЕНИЕ: 10 %; ЭФФЕКТИВНОЕ ПОСЛЕДОВАТЕЛЬНОЕ СОПРОТИВЛЕНИЕ: 200 MOHMS; КОРПУС - ДЮЙМЫ: 2917; КОРПУС - ММ: 7343; РЕГ. КОД ВЫСОТА: 2.8 MM; МИНИМАЛЬНАЯ РАБОЧАЯ ТЕМПЕРАТУРА: - 55 C; МАКСИМАЛЬНАЯ РАБОЧАЯ ТЕМПЕРАТУРА: + 125 C; УПАКОВКА: REEL; УПАКОВКА: CUT TAPE; УПАКОВКА: MOUSEREEL; ТИП ВЫВОДОВ: SMD/SMT; ДЛИНА: 7.3 MM; ПРОДУКТ: TANTALUM SOLID LOW ESR AUTOMOTIVE GRADE; РАЗМЕР ФАБРИЧНОЙ УПАКОВКИ: 500; ТИП: SMD AUTOMOTIVE GRADE SURGE ROBUST LOW ESR; ШИРИНА: 4.3 MM; ДРУГИЕ НАЗВАНИЯ ТОВАРА №: B45197A5336K509 T495D226M025ZTE200 B45025D2269K207; ВЕС ИЗДЕЛИЯ: 446,840 MG</t>
  </si>
  <si>
    <t>T495D226K025ATE200</t>
  </si>
  <si>
    <t>МИКРОКОНТРОЛЛЕР, КАТЕГОРИЯ ПРОДУКТА: ТАНТАЛОВЫЕ КОНДЕНСАТОРЫ - ТВЕРДЫЕ, ДЛЯ ПОВЕРХНОСТНОГО МОНТАЖА; СЕРИЯ: T495; ЁМКОСТЬ: 22 UF; НОМИНАЛЬНОЕ НАПРЯЖЕНИЕ ПОСТОЯННОГО ТОКА: 25 VDC; ДОПУСТИМОЕ ОТКЛОНЕНИЕ: 10 %; ЭФФЕКТИВНОЕ ПОСЛЕДОВАТЕЛЬНОЕ СОПРОТИВЛЕНИЕ: 200 MOHMS; КОРПУС - ДЮЙМЫ: 2917; КОРПУС - ММ: 7343; РЕГ. КОД ВЫСОТА: 2.8 MM; МИНИМАЛЬНАЯ РАБОЧАЯ ТЕМПЕРАТУРА: - 55 C; МАКСИМАЛЬНАЯ РАБОЧАЯ ТЕМПЕРАТУРА: + 125 C; УПАКОВКА: REEL; УПАКОВКА: CUT TAPE; УПАКОВКА: MOUSEREEL; ТИП ВЫВОДОВ: SMD/SMT; ДЛИНА: 7.3 MM; ПРОДУКТ: TANTALUM SOLID LOW ESR AUTOMOTIVE GRADE; РАЗМЕР ФАБРИЧНОЙ УПАКОВКИ: 500; ТИП: SMD AUTOMOTIVE GRADE SURGE ROBUST LOW ESR; ШИРИНА: 4.3 MM; ДРУГИЕ НАЗВАНИЯ ТОВАРА №: B45197A5336K509 T495D226M025ZTE200 B45025D2269K207; ВЕС ИЗДЕЛИЯ: 446,840 MG</t>
  </si>
  <si>
    <t>TMS320F28035PNS</t>
  </si>
  <si>
    <t>МИКРОСХЕМА ИНТЕРФЕЙСНАЯ, , КАТЕГОРИЯ ПРОДУКТА: ИС ДЛЯ ИНТЕРФЕЙСА CAN, ВИД МОНТАЖА: SMD/SMT, УПАКОВКА / БЛОК: SOIC-8, СЕРИЯ: SN65HVD251, ТИП: CAN CONTROLLER, ДИАПАЗОН ДАННЫХ: 1 MB/S, НАПРЯЖЕНИЕ ПИТАНИЯ - МАКС.: 5.5 V, НАПРЯЖЕНИЕ ПИТАНИЯ - МИН.: 4.5 V, МИНИМАЛЬНАЯ РАБОЧАЯ ТЕМПЕРАТУРА: - 40 C, МАКСИМАЛЬНАЯ РАБОЧАЯ ТЕМПЕРАТУРА: + 125 C, УПАКОВКА: CUT TAPE, УПАКОВКА: MOUSEREEL, УПАКОВКА: REEL, ПРОДУКТ: CAN TRANSCEIVERS, КОЛИЧЕСТВО ТРАНСИВЕРОВ: 1, РАБОЧЕЕ НАПРЯЖЕНИЕ ПИТАНИЯ: 4.5 V TO 5.5 V, РАЗМЕР ФАБРИЧНОЙ УПАКОВКИ: 2500, ВЕС ИЗДЕЛИЯ: 180 MG</t>
  </si>
  <si>
    <t>РЕЗИСТОРНАЯ СБОРКА 0,063 ВТ, РЕЗИСТОРНАЯ СБОРКА 4*800 МВТ</t>
  </si>
  <si>
    <t>РЕЗИСТОРНАЯ СБОРКА 4*800 МВТ, КАТЕГОРИЯ ПРОДУКТА: РЕЗИСТОРНЫЕ СБОРКИ И МАССИВЫ; СЕРИЯ: LT5400; УПАКОВКА / БЛОК: MSOP-E-8; УПАКОВКА: TUBE; РАЗМЕР ФАБРИЧНОЙ УПАКОВКИ: 50; ВЕС ИЗДЕЛИЯ: 651,333 MG</t>
  </si>
  <si>
    <t>LT5400AIMS8E-4#PBF</t>
  </si>
  <si>
    <t>МИКРОСХЕМА ТАКТОВЫЙ БУФЕР, КАТЕГОРИЯ ПРОДУКТА: ТАКТОВЫЙ БУФЕР; СЕРИЯ: 9DB801; ВИД МОНТАЖА: SMD/SMT; УПАКОВКА / БЛОК: TSSOP-48; ВЫСОТА: 1 MM; ДЛИНА: 12.5 MM; УПАКОВКА: REEL; УПАКОВКА: CUT TAPE; УПАКОВКА: MOUSEREEL; РАЗМЕР ФАБРИЧНОЙ УПАКОВКИ: 2000; КОММЕРЧЕСКОЕ ОБОЗНАЧЕНИЕ: PCI EXPRESS; ШИРИНА: 6.1 MM; ДРУГИЕ НАЗВАНИЯ ТОВАРА №: ICS9DB801CGLFT 9DB801; ВЕС ИЗДЕЛИЯ: 421 MG</t>
  </si>
  <si>
    <t>9DB801CGLFT</t>
  </si>
  <si>
    <t>RENESAS ELECTRONICS</t>
  </si>
  <si>
    <t>ТРАНСФОРМАТОР ЗВУКОВОЙ ЧАСТОТЫ, КАТЕГОРИЯ ПРОДУКТА: ТРАНСФОРМАТОРЫ ЗВУКОВОЙ ЧАСТОТЫ / СИГНАЛЬНЫЕ ТРАНСФОРМАТОРЫ, ОГРАНИЧЕНИЯ НА ДОСТАВКУ: , НА ДАННЫЙ МОМЕНТ MOUSER НЕ ПОСТАВЛЯЕТ ЭТУ ПРОДУКЦИЮ В ВАШ РЕГИОН. , ПРОДУКТ: RF, ТИП: SMT TRANSFORMERS, ТИП ВЫВОДОВ: SMD/SMT, ЧАСТОТНЫЙ ДИАПАЗОН: 250 KHZ TO 750 MHZ, ИНДУКТИВНОСТЬ: 9.5 UH, НАПРЯЖЕНИЕ ИЗОЛЯЦИИ: 300 V, МИНИМАЛЬНАЯ РАБОЧАЯ ТЕМПЕРАТУРА: - 40 C, МАКСИМАЛЬНАЯ РАБОЧАЯ ТЕМПЕРАТУРА: + 85 C, КОЛИЧЕСТВО КАНАЛОВ: -, ПРИМЕНЕНИЕ: WIDEBAND, УПАКОВКА / БЛОК: 4.45 MM X 4.19 MM X 3.05 MM, ДЛИНА: 4.45 MM, ШИРИНА: 4.19 MM, ВЫСОТА: 3.05 MM, СЕРИЯ: WBC, УПАКОВКА: CUT TAPE, УПАКОВКА: MOUSEREEL, УПАКОВКА: REEL, МАТЕРИАЛ СЕРДЕЧНИКА: FERRITE, НОМИНАЛЬНЫЙ ТОК: -, МАКСИМАЛЬНЫЙ ПОСТОЯННЫЙ ТОК: 36 MA, МАКСИМАЛЬНОЕ СОПРОТИВЛЕНИЕ ПОСТОЯННОМУ ТОКУ: 75 MOHMS, 75 MOHMS, НОМИНАЛЬНАЯ МОЩНОСТЬ: 250 MW, СОПРОТИВЛЕНИЕ ПЕРВИЧНОЙ ЦЕПИ: 75 MOHMS, ВТОРИЧНОЕ СОПРОТИВЛЕНИЕ: 75 MOHMS, ЭКРАНИРОВАНИЕ: UNSHIELDED, РАЗМЕР ФАБРИЧНОЙ УПАКОВКИ: 750, ВЕС ИЗДЕЛИЯ: 88.800 MG</t>
  </si>
  <si>
    <t>WBC1-1TLB</t>
  </si>
  <si>
    <t>МИКРОСХЕМА ИНТЕРФЕЙСНАЯ, КАТЕГОРИЯ ПРОДУКТА: ЦИФРОВЫЕ ИЗОЛЯТОРЫ; СЕРИЯ: ADUM7640; ВИД МОНТАЖА: SMD/SMT; КОЛИЧЕСТВО КАНАЛОВ: 6 CHANNEL; ПОЛЯРНОСТЬ: BIDIRECTIONAL; ДИАПАЗОН ДАННЫХ: 25 MB/S; НАПРЯЖЕНИЕ ИЗОЛЯЦИИ: 1000 VRMS; ТИП ИЗОЛЯЦИИ: MAGNETIC COUPLING; НАПРЯЖЕНИЕ ПИТАНИЯ - МАКС.: 5.5 V; НАПРЯЖЕНИЕ ПИТАНИЯ - МИН.: 3 V; РАБОЧИЙ ТОК ИСТОЧНИКА ПИТАНИЯ: 11 MA, 44 MA; ВРЕМЯ ЗАДЕРЖКИ РАСПРОСТРАНЕНИЯ: 14 NS; МИНИМАЛЬНАЯ РАБОЧАЯ ТЕМПЕРАТУРА: - 40 C; МАКСИМАЛЬНАЯ РАБОЧАЯ ТЕМПЕРАТУРА: + 105 C; УПАКОВКА: TUBE; МАКСИМАЛЬНАЯ ДЛИТЕЛЬНОСТЬ СПАДА ИМПУЛЬСА: 2.8 NS; МАКСИМАЛЬНОЕ ВРЕМЯ НАРАСТАНИЯ: 2.8 NS; РАБОЧЕЕ НАПРЯЖЕНИЕ ПИТАНИЯ: 5.5 V; ШИРИНА ИМПУЛЬСА: 40 NS; РАЗМЕР ФАБРИЧНОЙ УПАКОВКИ: 56; ТИП: GENERAL PURPOSE; ВЕС ИЗДЕЛИЯ: 241,200 MG</t>
  </si>
  <si>
    <t>ADUM7640CRQZ</t>
  </si>
  <si>
    <t>МИКРОСХЕМА ЛОГИЧЕСКАЯ, КАТЕГОРИЯ ПРОДУКТА: ТРАНСЛЯЦИЯ - УРОВНИ НАПРЯЖЕНИЯ; ТИП: BUS TRANSCEIVER; ВРЕМЯ ЗАДЕРЖКИ РАСПРОСТРАНЕНИЯ: 17.7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SOT-23-6; СЕРИЯ: SN74LVC1T45; УПАКОВКА: REEL; УПАКОВКА: CUT TAPE; УПАКОВКА: MOUSEREEL; ОСОБЕННОСТИ: PARTIAL POWER DOWN (IOFF), OVER-VOLTAGE TOLERANT INPUTS, VCC ISOLATION; ВЫХОДНОЙ ТОК ВЫСОКОГО УРОВНЯ: - 32 MA; ТИП ВХОДА: CMOS, TTL; СЕМЕЙСТВО ЛОГИЧЕСКИХ ЭЛЕМЕНТОВ: LVC; ТИП ЛОГИКИ: TRUE; ВЫХОДНОЙ ТОК НИЗКОГО УРОВНЯ: 32 MA; ДИАПАЗОН РАБОЧИХ ТЕМПЕРАТУР: - 40 C TO + 85 C; ТИП ВЫХОДА: 3-STATE; РАЗМЕР ФАБРИЧНОЙ УПАКОВКИ: 3000; ВЕС ИЗДЕЛИЯ: 6,500 MG</t>
  </si>
  <si>
    <t>МИКРОСХЕМА УСИЛИТЕЛЬ, КАТЕГОРИЯ ПРОДУКТА: ПРЕЦИЗИОННЫЕ УСИЛИТЕЛИ, СЕРИЯ: AD8639, КОЛИЧЕСТВО КАНАЛОВ: 2 CHANNEL, GBP - ПРОИЗВЕДЕНИЕ КОЭФФИЦИЕНТА УСИЛЕНИЯ НА ШИРИНУ ПОЛОСЫ ПРОПУСКАНИЯ (FT): 1.5 MHZ, SR - СКОРОСТЬ НАРАСТАНИЯ ВЫХОДНОГО НАПРЯЖЕНИЯ: 2 V/US, CMRR - КОЭФФИЦИЕНТ ПОДАВЛЕНИЯ СИНФАЗНОГО СИГНАЛА: 142 DB, ВЫХОДНОЙ ТОК НА КАНАЛ: 37 MA, IB - ВХОДНОЙ ТОК СМЕЩЕНИЯ: 250 PA, VOS - ВХОДНОЕ НАПРЯЖЕНИЕ СМЕЩЕНИЯ НУЛЯ: 3 UV, EN - ИНТЕНСИВНОСТЬ ШУМА ВХОДНОГО НАПРЯЖЕНИЯ: 60 NV/SQRT HZ, НАПРЯЖЕНИЕ ПИТАНИЯ - МАКС.: 16 V, 8 V, НАПРЯЖЕНИЕ ПИТАНИЯ - МИН.: 5 V, 2.5 V, РАБОЧИЙ ТОК ИСТОЧНИКА ПИТАНИЯ: 1.25 MA, МИНИМАЛЬНАЯ РАБОЧАЯ ТЕМПЕРАТУРА: - 40 C, МАКСИМАЛЬНАЯ РАБОЧАЯ ТЕМПЕРАТУРА: + 125 C, ОТКЛЮЧЕНИЕ: NO SHUTDOWN, ВИД МОНТАЖА: SMD/SMT, УПАКОВКА / БЛОК: SOIC-8, УПАКОВКА: TUBE, НАПРЯЖЕНИЕ СДВОЕННОГО ПИТАНИЯ: 2.5 V TO 8 V, ВЫСОТА: 1.5 MM, ДИАПАЗОН ВХОДНОГО НАПРЯЖЕНИЯ - МАКС.: 14 V, ДЛИНА: 5 MM, МАКСИМАЛЬНОЕ НАПРЯЖЕНИЕ СДВОЕННОГО ПИТАНИЯ: 8 V, МИНИМАЛЬНОЕ НАПРЯЖЕНИЕ СДВОЕННОГО ПИТАНИЯ: 2.5 V, РАБОЧЕЕ НАПРЯЖЕНИЕ ПИТАНИЯ: 5 V TO 16 V, ТИП ВЫХОДА: RAIL-TO-RAIL, ПРОДУКТ: PRECISION AMPLIFIERS, PSRR - КОЭФФИЦИЕНТ ПОДАВЛЕНИЯ ПОМЕХ ПО ПИТАНИЮ: 143 DB, ТИП: GENERAL PURPOSE AMPLIFIER, УСИЛЕНИЕ ПО НАПРЯЖЕНИЮ, ДБ: 136 DB, ШИРИНА: 4 MM, ВЕС ИЗДЕЛИЯ: 540 MG</t>
  </si>
  <si>
    <t>AD8639ARZ</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</si>
  <si>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НАПРЯЖЕНИЕ ОТПУСКАНИЯ - МАКС.: 1.1 V; ВЫСОТА: 2.4 MM; IB - ВХОДНОЙ ТОК СМЕЩЕНИЯ: 5 MA; ДЛИНА: 6.6 MM; НЕСТАБИЛЬНОСТЬ ВЫХОДНОГО НАПРЯЖЕНИЯ ИЛИ ТОКА: 6 MV; НЕСТАБИЛЬНОСТЬ ВЫХОДНОЙ НАГРУЗКИ: 10 MV; PD - РАССЕИВАНИЕ МОЩНОСТИ: 12 W; РАЗМЕР ФАБРИЧНОЙ УПАКОВКИ: 2500; ТОЧНОСТЬ РЕГУЛИРОВАНИЯ НАПРЯЖЕНИЯ: 2 %; ШИРИНА: 6.2 MM; ВЕС ИЗДЕЛИЯ: 350 MG</t>
  </si>
  <si>
    <t>МИКРОСХЕМА ДЛЯ УПРАВЛЕНИЯ ПИТАНИЕМ, КАТЕГОРИЯ ПРОДУКТА: РЕЗИСТОРНЫЕ СБОРКИ И МАССИВЫ; СЕРИЯ: LT5400; УПАКОВКА / БЛОК: MSOP-E-8; УПАКОВКА: TUBE; РАЗМЕР ФАБРИЧНОЙ УПАКОВКИ: 50; ВЕС ИЗДЕЛИЯ: 651,333 MG</t>
  </si>
  <si>
    <t>L4941BV</t>
  </si>
  <si>
    <t>МИКРОСХЕМА ДЛЯ УПРАВЛЕНИЯ ПИТАНИЕМ, КАТЕГОРИЯ ПРОДУКТА: LDO РЕГУЛЯТОРЫ НАПРЯЖЕНИЯ; ВИД МОНТАЖА: SMD/SMT; УПАКОВКА / БЛОК: TO-252-3; ВЫХОДНОЕ НАПРЯЖЕНИЕ: 1.8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- 40 C; МАКСИМАЛЬНАЯ РАБОЧАЯ ТЕМПЕРАТУРА: + 125 C; НАПРЯЖЕНИЕ ОТПУСКАНИЯ: 1 V; СЕРИЯ: LD1117; УПАКОВКА: REEL; УПАКОВКА: CUT TAPE; УПАКОВКА: MOUSEREEL; НАПРЯЖЕНИЕ ОТПУСКАНИЯ - МАКС.: 1.1 V; ВЫСОТА: 2.4 MM; IB - ВХОДНОЙ ТОК СМЕЩЕНИЯ: 5 MA; ДЛИНА: 6.6 MM; НЕСТАБИЛЬНОСТЬ ВЫХОДНОГО НАПРЯЖЕНИЯ ИЛИ ТОКА: 6 MV; НЕСТАБИЛЬНОСТЬ ВЫХОДНОЙ НАГРУЗКИ: 10 MV; PD - РАССЕИВАНИЕ МОЩНОСТИ: 12 W; РАЗМЕР ФАБРИЧНОЙ УПАКОВКИ: 2500; ТОЧНОСТЬ РЕГУЛИРОВАНИЯ НАПРЯЖЕНИЯ: 1 %; ШИРИНА: 6.2 MM; ВЕС ИЗДЕЛИЯ: 350 MG</t>
  </si>
  <si>
    <t>LD1117DT18CTR</t>
  </si>
  <si>
    <t>МИКРОСХЕМА ЛОГИЧЕСКАЯ, КАТЕГОРИЯ ПРОДУКТА: ЛОГИЧЕСКИЕ ЭЛЕМЕНТЫ; ЛОГИЧЕСКАЯ ФУНКЦИЯ: CONFIGURABLE; СЕМЕЙСТВО ЛОГИЧЕСКИХ ЭЛЕМЕНТОВ: 74LVC; КОЛИЧЕСТВО ВЕНТИЛЕЙ: 1 GATE; КОЛИЧЕСТВО ВХОДНЫХ ЛИНИЙ: 3 INPUT; КОЛИЧЕСТВО ВЫХОДНЫХ ЛИНИЙ: 1 OUTPUT; ВЫХОДНОЙ ТОК ВЫСОКОГО УРОВНЯ: - 32 MA; ВЫХОДНОЙ ТОК НИЗКОГО УРОВНЯ: 32 MA; ВРЕМЯ ЗАДЕРЖКИ РАСПРОСТРАНЕНИЯ: 5.9 NS; НАПРЯЖЕНИЕ ПИТАНИЯ - МАКС.: 5.5 V; НАПРЯЖЕНИЕ ПИТАНИЯ - МИН.: 1.65 V; МИНИМАЛЬНАЯ РАБОЧАЯ ТЕМПЕРАТУРА: - 40 C; МАКСИМАЛЬНАЯ РАБОЧАЯ ТЕМПЕРАТУРА: + 125 C; ВИД МОНТАЖА: SMD/SMT; УПАКОВКА / БЛОК: SOT-23-6; УПАКОВКА: REEL; УПАКОВКА: CUT TAPE; УПАКОВКА: MOUSEREEL; ФУНКЦИЯ: AND-OR; ВЫСОТА: 1.15 MM; ТИП ВХОДА: CMOS, TTL; ДЛИНА: 2.9 MM; ТИП ЛОГИКИ: TRUE; РАБОЧЕЕ НАПРЯЖЕНИЕ ПИТАНИЯ: 1.8 V, 2.5 V, 3.3 V, 5 V; ДИАПАЗОН РАБОЧИХ ТЕМПЕРАТУР: - 40 C TO + 125 C; СЕРИЯ: SN74LVC1G0832; РАЗМЕР ФАБРИЧНОЙ УПАКОВКИ: 3000; ШИРИНА: 1.6 MM; ВЕС ИЗДЕЛИЯ: 6,500 MG</t>
  </si>
  <si>
    <t>SN74LVC1G0832DBVR</t>
  </si>
  <si>
    <t>КОНТРОЛЛЕР ЦИФРОВЫХ СИГНАЛОВ, КАТЕГОРИЯ ПРОДУКТА: ПРОЦЕССОРЫ И КОНТРОЛЛЕРЫ ЦИФРОВЫХ СИГНАЛОВ (DSP, DSC); ПРОДУКТ: DSPS; СЕРИЯ: ADSP-TS101S; КОММЕРЧЕСКОЕ ОБОЗНАЧЕНИЕ: TIGERSHARC; ВИД МОНТАЖА: SMD/SMT; УПАКОВКА / БЛОК: BGA-625; ЯДРО: TIGERSHARC; МАКСИМАЛЬНАЯ ТАКТОВАЯ ЧАСТОТА: 300 MHZ; ПАМЯТЬ ДЛЯ КЭША КОМАНД L1 / ДАННЫХ: -; ПАМЯТЬ ДЛЯ КЭША КОМАНД L1 / ДАННЫХ: -; РАЗМЕР ПРОГРАММНОЙ ПАМЯТИ: 768 KB; РАЗМЕР ОЗУ ДАННЫХ: -; РАБОЧЕЕ НАПРЯЖЕНИЕ ПИТАНИЯ: 1.2 V; МИНИМАЛЬНАЯ РАБОЧАЯ ТЕМПЕРАТУРА: - 40 C; МАКСИМАЛЬНАЯ РАБОЧАЯ ТЕМПЕРАТУРА: + 85 C; УПАКОВКА: TRAY; ШИРИНА ШИНЫ ДАННЫХ: 32 BIT; ВЫСОТА: 1.9 MM (MAX); ТИП ИНТЕРФЕЙСА: PARALLEL; ДЛИНА: 27 MM; ЧУВСТВИТЕЛЬНЫЙ К ВЛАЖНОСТИ: YES; КОЛИЧЕСТВО ТАЙМЕРОВ/СЧЕТЧИКОВ: 2 TIMER; РАЗМЕР ФАБРИЧНОЙ УПАКОВКИ: 40; ШИРИНА: 27 MM; ВЕС ИЗДЕЛИЯ: 1 G</t>
  </si>
  <si>
    <t>ADSP-TS101SAB1Z100</t>
  </si>
  <si>
    <t>МИКРОСХЕМА УСИЛИТЕЛЬ, КАТЕГОРИЯ ПРОДУКТА: ПРЕЦИЗИОННЫЕ УСИЛИТЕЛИ; СЕРИЯ: AD8608; КОЛИЧЕСТВО КАНАЛОВ: 4 CHANNEL; GBP - SR - СКОРОСТЬ НАРАСТАНИЯ ВЫХОДНОГО НАПРЯЖЕНИЯ: 5 V/US; CMRR - КОЭФФИЦИЕНТ ПОДАВЛЕНИЯ СИНФАЗНОГО СИГНАЛА: 100 DB; ВЫХОДНОЙ ТОК НА КАНАЛ: 80 MA; IB - ВХОДНОЙ ТОК СМЕЩЕНИЯ: 300 PA; VOS - ВХОДНОЕ НАПРЯЖЕНИЕ СМЕЩЕНИЯ НУЛЯ: 20 UV; EN - ИНТЕНСИВНОСТЬ ШУМА ВХОДНОГО НАПРЯЖЕНИЯ: 8 NV/SQRT HZ; НАПРЯЖЕНИЕ ПИТАНИЯ - МАКС.: 5.5 V; НАПРЯЖЕНИЕ ПИТАНИЯ - МИН.: 2.7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TSSOP-14; УПАКОВКА: TUBE; ВЫСОТА: 1 MM; ДИАПАЗОН ВХОДНОГО НАПРЯЖЕНИЯ - МАКС.: 5 V; ДЛИНА: 5 MM; РАБОЧЕЕ НАПРЯЖЕНИЕ ПИТАНИЯ: 2.7 V TO 5.5 V; ТИП ВЫХОДА: RAIL-TO-RAIL; ПРОДУКТ: PRECISION AMPLIFIERS; PSRR - КОЭФФИЦИЕНТ ПОДАВЛЕНИЯ ПОМЕХ ПО ПИТАНИЮ: 92 DB; РАЗМЕР ФАБРИЧНОЙ УПАКОВКИ: 96; ТИП: GENERAL PURPOSE AMPLIFIER; УСИЛЕНИЕ ПО НАПРЯЖЕНИЮ, ДБ: 120 DB; ШИРИНА: 4.4 MM; ВЕС ИЗДЕЛИЯ: 540 MG</t>
  </si>
  <si>
    <t>AD8608ARUZ</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</si>
  <si>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КЛАСС: CLASS 1; ДЛИНА: 1 MM; УПАКОВКА / БЛОК: 0402 (1005 METRIC); РАЗМЕР ФАБРИЧНОЙ УПАКОВКИ: 10000; ТИП: CHIP MULTILAYER CERAMIC CAPACITOR FOR GENERAL PURPOSE; НОМИНАЛЬНОЕ НАПРЯЖЕНИЕ ПЕРЕМЕННОГО ТОКА: -; ШИРИНА: 0.5 MM; ВЕС ИЗДЕЛИЯ: 1,600 MG</t>
  </si>
  <si>
    <t>GRM1555C1H470JA01D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</si>
  <si>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16 VDC; ДИЭЛЕКТРИЧЕСКИЙ: X6S; ДОПУСТИМОЕ ОТКЛОНЕНИЕ: 20 %; КОРПУС - ДЮЙМЫ: 0603; КОРПУС - ММ: 1608; ВЫСОТА: 0.8 MM; МИНИМАЛЬНАЯ РАБОЧАЯ ТЕМПЕРАТУРА: - 55 C; МАКСИМАЛЬНАЯ РАБОЧАЯ ТЕМПЕРАТУРА: + 105 C; ПРОДУКТ: GENERAL TYPE MLCCS; ТИП ВЫВОДОВ: SMD/SMT; СЕРИЯ: GRM;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</si>
  <si>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0.47 UF; НОМИНАЛЬНОЕ НАПРЯЖЕНИЕ ПОСТОЯННОГО ТОКА: 25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ЕМКОСТЬ - НФ: 470 NF; ЕМКОСТЬ - ПФ: 470000 PF; КЛАСС: CLASS 2; ДЛИНА: 1.6 MM; УПАКОВКА / БЛОК: 0603 (1608 METRIC); РАЗМЕР ФАБРИЧНОЙ УПАКОВКИ: 4000; ТИП: CHIP MULTILAYER CERAMIC CAPACITOR FOR GENERAL PURPOSE; НОМИНАЛЬНОЕ НАПРЯЖЕНИЕ ПЕРЕМЕННОГО ТОКА: -; ШИРИНА: 0.8 MM; ВЕС ИЗДЕЛИЯ: 6,300 MG</t>
  </si>
  <si>
    <t>GRM188R71E474KA12D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</si>
  <si>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 UF; НОМИНАЛЬНОЕ НАПРЯЖЕНИЕ ПОСТОЯННОГО ТОКА: 16 VDC; ДИЭЛЕКТРИЧЕСКИЙ: X6S; ДОПУСТИМОЕ ОТКЛОНЕНИЕ: 10 %; КОРПУС - ДЮЙМЫ: 1210; КОРПУС - ММ: 3225; ВЫСОТА: 2.5 MM; МИНИМАЛЬНАЯ РАБОЧАЯ ТЕМПЕРАТУРА: - 55 C; МАКСИМАЛЬНАЯ РАБОЧАЯ ТЕМПЕРАТУРА: + 105 C; ПРОДУКТ: GENERAL TYPE MLCCS; ТИП ВЫВОДОВ: SMD/SMT; СЕРИЯ: GRM; КЛАСС: CLASS 2; ДЛИНА: 3.2 MM; УПАКОВКА / БЛОК: 1210 (3225 METRIC); РАЗМЕР ФАБРИЧНОЙ УПАКОВКИ: 1000; ТИП: CHIP MULTILAYER CERAMIC CAPACITOR FOR GENERAL PURPOSE; НОМИНАЛЬНОЕ НАПРЯЖЕНИЕ ПЕРЕМЕННОГО ТОКА: -; ШИРИНА: 2.5 MM; ВЕС ИЗДЕЛИЯ: 100 MG</t>
  </si>
  <si>
    <t>GRM32EC81C476KE15L</t>
  </si>
  <si>
    <t>МНОГОСЛОЙНЫЙ КЕРАМИЧЕСКИЙ КОНДЕНСАТОР, КАТЕГОРИЯ ПРОДУКТА: ИМПУЛЬСНЫЕ РЕГУЛЯТОРЫ НАПРЯЖЕНИЯ; ВИД МОНТАЖА: SMD/SMT; УПАКОВКА / БЛОК: SOIC-8; ТОПОЛОГИЯ: BUCK; ВЫХОДНОЕ НАПРЯЖЕНИЕ: 1.21 V TO 37 V; ВЫХОДНОЙ ТОК: 1 A; КОЛИЧЕСТВО ВЫХОДОВ: 1 OUTPUT; ВХОДНОЕ НАПРЯЖЕНИЕ, МИН.: 8 V; ВХОДНОЕ НАПРЯЖЕНИЕ, МАКС.: 40 V; ТОК ПОКОЯ: 2.5 MA; ЧАСТОТА ПЕРЕКЛЮЧЕНИЙ: 260 KHZ; МИНИМАЛЬНАЯ РАБОЧАЯ ТЕМПЕРАТУРА: - 40 C; МАКСИМАЛЬНАЯ РАБОЧАЯ ТЕМПЕРАТУРА: + 125 C; СЕРИЯ: LM2675; УПАКОВКА: TUBE; СРЕДСТВА РАЗРАБОТКИ: LM2675-5.0EVAL; ВХОДНОЕ НАПРЯЖЕНИЕ: 8 V TO 40 V; РАБОЧИЙ ТОК ИСТОЧНИКА ПИТАНИЯ: 2.5 MA; ОТКЛЮЧЕНИЕ: SHUTDOWN; РАЗМЕР ФАБРИЧНОЙ УПАКОВКИ: 95; НАПРЯЖЕНИЕ ПИТАНИЯ - МИН.: 8 V; КОММЕРЧЕСКОЕ ОБОЗНАЧЕНИЕ: SIMPLE SWITCHER; ТИП: STEP DOWN VOLTAGE REGULATOR; ВЕС ИЗДЕЛИЯ: 187 MG</t>
  </si>
  <si>
    <t>LM2675M-ADJ/NOPB</t>
  </si>
  <si>
    <t>МНОГОСЛОЙНЫЙ КЕРАМИЧЕСКИЙ КОНДЕНСАТОР, КАТЕГОРИЯ ПРОДУКТА: ИМПУЛЬСНЫЕ РЕГУЛЯТОРЫ НАПРЯЖЕНИЯ; ВИД МОНТАЖА: SMD/SMT; УПАКОВКА / БЛОК: TO-263-7; ТОПОЛОГИЯ: BUCK; ВЫХОДНОЕ НАПРЯЖЕНИЕ: 12 V; ВЫХОДНОЙ ТОК: 3 A; КОЛИЧЕСТВО ВЫХОДОВ: 1 OUTPUT; ВХОДНОЕ НАПРЯЖЕНИЕ, МИН.: 8 V; ВХОДНОЕ НАПРЯЖЕНИЕ, МАКС.: 40 V; ТОК ПОКОЯ: 4.2 MA; ЧАСТОТА ПЕРЕКЛЮЧЕНИЙ: 260 KHZ; МИНИМАЛЬНАЯ РАБОЧАЯ ТЕМПЕРАТУРА: - 40 C; МАКСИМАЛЬНАЯ РАБОЧАЯ ТЕМПЕРАТУРА: + 125 C; СЕРИЯ: LM2676; УПАКОВКА: REEL; УПАКОВКА: CUT TAPE; УПАКОВКА: MOUSEREEL; СРЕДСТВА РАЗРАБОТКИ: LM2676S-ADJEVM; ВХОДНОЕ НАПРЯЖЕНИЕ: 8 V TO 40 V; ЧУВСТВИТЕЛЬНЫЙ К ВЛАЖНОСТИ: YES; РАБОЧИЙ ТОК ИСТОЧНИКА ПИТАНИЯ: 4.2 MA; ОТКЛЮЧЕНИЕ: SHUTDOWN; РАЗМЕР ФАБРИЧНОЙ УПАКОВКИ: 500; НАПРЯЖЕНИЕ ПИТАНИЯ - МИН.: 8 V; КОММЕРЧЕСКОЕ ОБОЗНАЧЕНИЕ: SIMPLE SWITCHER; ТИП: STEP DOWN VOLTAGE REGULATOR; ВЕС ИЗДЕЛИЯ: 1,600 G</t>
  </si>
  <si>
    <t>LM2676SX-12/NOPB</t>
  </si>
  <si>
    <t>МИКРОСХЕМА ДЛЯ УПРАВЛЕНИЯ ПИТАНИЕМ, КАТЕГОРИЯ ПРОДУКТА: КОНТРОЛЬНЫЕ ЦЕПИ, ТИП: VOLTAGE SUPERVISORY, ВИД МОНТАЖА: SMD/SMT, УПАКОВКА / БЛОК: SOT-143-4, ПОРОГОВОЕ НАПРЯЖЕНИЕ: 2.93 V, КОЛИЧЕСТВО КОНТРОЛИРУЕМЫХ ВХОДОВ: 1 INPUT, ТИП ВЫХОДА: ACTIVE LOW, PUSH-PULL, РУЧНОЙ СБРОС: MANUAL RESET, КОНТРОЛЬНЫЕ ТАЙМЕРЫ: NO WATCHDOG, ПЕРЕКЛЮЧЕНИЕ НА РЕЗЕРВНОЕ БАТАРЕЙНОЕ ПИТАНИЕ: NO BACKUP, ВРЕМЯ ЗАДЕРЖКИ СБРОСА: 30 MS, НАПРЯЖЕНИЕ ПИТАНИЯ - МАКС.: 5.5 V, МИНИМАЛЬНАЯ РАБОЧАЯ ТЕМПЕРАТУРА: - 40 C, МАКСИМАЛЬНАЯ РАБОЧАЯ ТЕМПЕРАТУРА: + 125 C, СЕРИЯ: MAX6804, УПАКОВКА: REEL, УПАКОВКА: CUT TAPE, УПАКОВКА: MOUSEREEL, СИГНАЛЫ ВКЛЮЧЕНИЯ ЧИПА: NO CHIP ENABLE, ВЫСОТА: 0.94 MM, ДЛИНА: 2.92 MM, РАБОЧИЙ ТОК ИСТОЧНИКА ПИТАНИЯ: 5 UA, ПОРОГ ПОВЫШЕНИЯ НАПРЯЖЕНИЯ: 2.983 V, PD - РАССЕИВАНИЕ МОЩНОСТИ: 320 MW, ОБНАРУЖЕНИЕ СБОЯ ЭЛЕКТРОПИТАНИЯ: NO, НАПРЯЖЕНИЕ ПИТАНИЯ - МИН.: 0.7 V, ПОРОГ ПОНИЖЕНИЯ НАПРЯЖЕНИЯ: 2.877 V, ШИРИНА: 1.3 MM, ДРУГИЕ НАЗВАНИЯ ТОВАРА №: MAX6804, ВЕС ИЗДЕЛИЯ: 358,821 MG</t>
  </si>
  <si>
    <t>MAX6804US29D2+T</t>
  </si>
  <si>
    <t>КАТЕГОРИЯ ПРОДУКТА: ИС ДЛЯ УПРАВЛЕНИЯ ПИТАНИЕМ - МИКРОКОНТРОЛЛЕРЫ ARM. (32BIT CORTEX M3 H/D 256) TO 512 USB/CAN. ВИД МОНТАЖА: SMD/SMT. УПАКОВКА / БЛОК:LQFP-64. ЯДРО: ARM CORTEX M3. РАЗМЕР ПРОГРАММНОЙ ПАМЯТИ:256 KB. ШИРИНА ШИНЫ ДАННЫХ:32 BIT. РАЗРЕШЕНИЕ АЦП: 12 BIT. МАКСИМАЛЬНАЯ ТАКТОВАЯ ЧАСТОТА:72 MHZ ОЛИЧЕСТВО ВХОДОВ/ВЫХОДОВ: 51 I/O. РАЗМЕР ОЗУ ДАННЫХ:48 KB. РАБОЧЕЕ НАПРЯЖЕНИЕ ПИТАНИЯ: 2 V TO 3.6 V ИНИМАЛЬНАЯ РАБОЧАЯ ТЕМПЕРАТУРА: - 40 C. МАКСИМАЛЬНАЯ РАБОЧАЯ ТЕМПЕРАТУРА:+ 85 C ПАКОВКА: TRAY. ВЫСОТА: 1.4 MM. ДЛИНА:10 MM. ТИП ПАМЯТИ ПРОГРАММ:FLASH. ШИРИНА: 10 MM ОРГОВАЯ МАРКА:STMICROELECTRONICS. ТИП ОЗУ ДАННЫХ: SRAM. ТИП ИНТЕРФЕЙСА:CAN, I2C, SPI, USART, USB УВСТВИТЕЛЬНЫЙ К ВЛАЖНОСТИ: YES. КОЛИЧЕСТВО КАНАЛОВ АЦП: 16 CHANNEL. КОЛИЧЕСТВО ТАЙМЕРОВ/СЧЕТЧИКОВ: 8 TIMER. ТИП ПРОДУКТА:ARM MICROCONTROLLERS - MCU. РАЗМЕР ФАБРИЧНОЙ УПАКОВКИ:960 ОДКАТЕГОРИЯ:MICROCONTROLLERS - MCU. НАПРЯЖЕНИЕ ПИТАНИЯ - МАКС.: 3.6 V. НАПРЯЖЕНИЕ ПИТАНИЯ - МИН.:2 V ОММЕРЧЕСКОЕ ОБОЗНАЧЕНИЕ: STM32. ВЕС ИЗДЕЛИЯ: 342.700 MG</t>
  </si>
  <si>
    <t>STM32F103RCT6</t>
  </si>
  <si>
    <t>ТАНТАЛОВЫЙ КОНДЕНСАТОР, КАТЕГОРИЯ ПРОДУКТА: ПОЛИМЕРНЫЕ ТАНТАЛОВЫЕ КОНДЕНСАТОРЫ; УПАКОВКА: REEL; УПАКОВКА: CUT TAPE; УПАКОВКА: MOUSEREEL; ТИП ВЫВОДОВ: SMD/SMT; СЕРИЯ: T530; ЁМКОСТЬ: 150 UF; НОМИНАЛЬНОЕ НАПРЯЖЕНИЕ ПОСТОЯННОГО ТОКА: 10 VDC; ДОПУСТИМОЕ ОТКЛОНЕНИЕ: 20 %; ЭФФЕКТИВНОЕ ПОСЛЕДОВАТЕЛЬНОЕ СОПРОТИВЛЕНИЕ: 5 MOHMS; КОРПУС - ДЮЙМЫ: 2917; КОРПУС - ММ: 7343; ВЫСОТА: 2.8 MM; РЕГ. КОД МИНИМАЛЬНАЯ РАБОЧАЯ ТЕМПЕРАТУРА: - 55 C; МАКСИМАЛЬНАЯ РАБОЧАЯ ТЕМПЕРАТУРА: + 125 C; КОЭФФИЦИЕНТ ЗАТУХАНИЯ, DF: 8 %; ДЛИНА: 7.3 MM; ЧУВСТВИТЕЛЬНЫЙ К ВЛАЖНОСТИ: YES; УПАКОВКА / БЛОК: 2917 (7343 METRIC); ПРОДУКТ: TANTALUM ORGANIC POLYMER STANDARD GRADE; РАЗМЕР ФАБРИЧНОЙ УПАКОВКИ: 500; КОММЕРЧЕСКОЕ ОБОЗНАЧЕНИЕ: KO-CAP; ШИРИНА: 4.3 MM; ВЕС ИЗДЕЛИЯ: 600 MG</t>
  </si>
  <si>
    <t>T530D157M010ATE005</t>
  </si>
  <si>
    <t>T530D477M2R5ATE005</t>
  </si>
  <si>
    <t>ТРАНЗИСТОР БИПОЛЯРНЫЙ 190 ВТ, КАТЕГОРИЯ ПРОДУКТА: БИПОЛЯРНЫЕ ТРАНЗИСТОРЫ С ИЗОЛИРОВАННЫМ ЗАТВОРОМ (IGBT); ТЕХНОЛОГИЯ: SI; УПАКОВКА / БЛОК: TO-247AD-3; ВИД МОНТАЖА: THROUGH HOLE; КОНФИГУРАЦИЯ: SINGLE; НАПРЯЖЕНИЕ КОЛЛЕКТОР-ЭМИТТЕР (VCEO), МАКС.: 1.7 KV; НАПРЯЖЕНИЕ НАСЫЩЕНИЯ КОЛЛЕКТОР-ЭМИТТЕР: 4.2 V; МАКСИМАЛЬНОЕ НАПРЯЖЕНИЕ ЗАТВОР-ЭМИТТЕР: 20 V; НЕПРЕРЫВНЫЙ КОЛЛЕКТОРНЫЙ ТОК ПРИ 25 C: 16 A; PD - РАССЕИВАНИЕ МОЩНОСТИ: 190 W; МИНИМАЛЬНАЯ РАБОЧАЯ ТЕМПЕРАТУРА: - 55 C; МАКСИМАЛЬНАЯ РАБОЧАЯ ТЕМПЕРАТУРА: + 150 C; СЕРИЯ: IXGH16N170; УПАКОВКА: TUBE; НЕПРЕРЫВНЫЙ КОЛЛЕКТОРНЫЙ ТОК: 16 A; НЕПРЕРЫВНЫЙ ТОК КОЛЛЕКТОРА IC, МАКС.: 40 A; ТОК УТЕЧКИ ЗАТВОР-ЭМИТТЕР: 100 NA; ВЫСОТА: 21.46 MM; ДЛИНА: 16.26 MM; ДИАПАЗОН РАБОЧИХ ТЕМПЕРАТУР: - 55 C TO + 150 C; РАЗМЕР ФАБРИЧНОЙ УПАКОВКИ:РАЗМЕР ФАБРИЧНОЙ УПАКОВКИ: 30; ШИРИНА: 5.3 MM; ВЕС ИЗДЕЛИЯ: 6,500 G</t>
  </si>
  <si>
    <t>МИКРОСХЕМА АНАЛОГОВО-ЦИФРОВОЙ ПРЕОБРАЗОВАТЕЛЬ, КАТЕГОРИЯ ПРОДУКТА: АНАЛОГО-ЦИФРОВЫЕ ПРЕОБРАЗОВАТЕЛИ (АЦП); СЕРИЯ: AD7671; ВИД МОНТАЖА: SMD/SMT; УПАКОВКА / БЛОК: LQFP-48; РАЗРЕШЕНИЕ: 16 BIT; КОЛИЧЕСТВО КАНАЛОВ: 1 CHANNEL; ТИП ИНТЕРФЕЙСА: I2C, PARALLEL, SPI; ЧАСТОТА ДИСКРЕТИЗАЦИИ: 1 MS/S; ТИП ВХОДА: DIFFERENTIAL; АРХИТЕКТУРА: SAR; SNR – ОТНОШЕНИЕ СИГНАЛ/ШУМ: 90 DB; МИНИМАЛЬНАЯ РАБОЧАЯ ТЕМПЕРАТУРА: - 40 C; МАКСИМАЛЬНАЯ РАБОЧАЯ ТЕМПЕРАТУРА: + 85 C; УПАКОВКА: TRAY; СРЕДСТВА РАЗРАБОТКИ: EVAL-AD7671EDZ; ОТКЛОНЕНИЕ КОЭФФИЦИЕНТА УСИЛЕНИЯ ОТ ИДЕАЛЬНОГО ЗНАЧЕНИЯ: +/- 0.76 %FSR; ВЫСОТА: 1.4 MM; INL - ИНТЕГРАЛЬНАЯ НЕЛИНЕЙНОСТЬ: +/- 2.5 LSB; ВХОДНОЕ НАПРЯЖЕНИЕ: 2.5 V/5 V/10 V, N++2.5 V/N++5 V/N++10 V; ДЛИНА: 7 MM; ЧУВСТВИТЕЛЬНЫЙ К ВЛАЖНОСТИ: YES; КОЛИЧЕСТВО ВХОДОВ АЦП: 4 INPUT; КОЛИЧЕСТВО ПРЕОБРАЗОВАТЕЛЕЙ: 1 CONVERTER; РАБОЧЕЕ НАПРЯЖЕНИЕ ПИТАНИЯ: 5 V; ТИП ВЫХОДА: CMOS/TTL; PD - РАССЕИВАНИЕ МОЩНОСТИ: 125 MW; ПОТРЕБЛЯЕМАЯ МОЩНОСТЬ: 112 MW; ТИП ССЫЛКИ: EXTERNAL, INTERNAL; ВЫБОРКА И ХРАНЕНИЕ: YES; РАЗМЕР ФАБРИЧНОЙ УПАКОВКИ:РАЗМЕР ФАБРИЧНОЙ УПАКОВКИ: 250; НАПРЯЖЕНИЕ ПИТАНИЯ - МАКС.: 5 V; НАПРЯЖЕНИЕ ПИТАНИЯ - МИН.: 5 V; ТИП: S/H ADC; ШИРИНА: 7 MM; ВЕС ИЗДЕЛИЯ: 181,700 MG</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</si>
  <si>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800 MA; КОЛИЧЕСТВО ВЫХОДОВ: 1 OUTPUT; ПОЛЯРНОСТЬ: POSITIVE; ТОК ПОКОЯ: 5 MA; ВХОДНОЕ НАПРЯЖЕНИЕ, МИН.: 1.4 V; ВХОДНОЕ НАПРЯЖЕНИЕ, МАКС.: 15 V; ТИП ВЫХОДА: FIXED;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ЧУВСТВИТЕЛЬНЫЙ К ВЛАЖНОСТИ: YES; РАБОЧИЙ ТОК ИСТОЧНИКА ПИТАНИЯ: 5 MA; ДИАПАЗОН РАБОЧИХ ТЕМПЕРАТУР: - 4; РАЗМЕР ФАБРИЧНОЙ УПАКОВКИ:РАЗМЕР ФАБРИЧНОЙ УПАКОВКИ: 450; ТОЧНОСТЬ РЕГУЛИРОВАНИЯ НАПРЯЖЕНИЯ: 1 %; ВЕС ИЗДЕЛИЯ: 4 G</t>
  </si>
  <si>
    <t>МИКРОСХЕМА ДЛЯ УПРАВЛЕНИЯ ПИТАНИЕМ, КАТЕГОРИЯ ПРОДУКТА: LDO РЕГУЛЯТОРЫ НАПРЯЖЕНИЯ; ВИД МОНТАЖА: SMD/SMT; УПАКОВКА / БЛОК: TO-252-3; ВЫХОДНОЕ НАПРЯЖЕНИЕ: 1.25 V TO 13.8 V; ВЫХОДНОЙ ТОК: 800 MA; КОЛИЧЕСТВО ВЫХОДОВ: 1 OUTPUT; ПОЛЯРНОСТЬ: POSITIVE; ТОК ПОКОЯ: 5 MA; ТИП ВЫХОДА: ADJUSTABLE; МИНИМАЛЬНАЯ РАБОЧАЯ ТЕМПЕРАТУРА: - 40 C; МАКСИМАЛЬНАЯ РАБОЧАЯ ТЕМПЕРАТУРА: + 125 C; НАПРЯЖЕНИЕ ОТПУСКАНИЯ: 1.2 V; СЕРИЯ: LM1117; УПАКОВКА: TUBE; НАПРЯЖЕНИЕ ОТПУСКАНИЯ - МАКС.: 1.3 V AT 100 MA, 1.35 V AT 500 MA, 1.4 V AT 800 MA; IB - ВХОДНОЙ ТОК СМЕЩЕНИЯ: 5 MA; ВХОДНОЕ НАПРЯЖЕНИЕ, МАКС.: 15 V; ВХОДНОЕ НАПРЯЖЕНИЕ, МИН.: 2.6 V; НЕСТАБИЛЬНОСТЬ ВЫХОДНОГО НАПРЯЖЕНИЯ ИЛИ ТОКА: 0.035 %; НЕСТАБИЛЬНОСТЬ ВЫХОДНОЙ НАГРУЗКИ: 0.2 %; ЧУВСТВИТЕЛЬНЫЙ К ВЛАЖНОСТИ: YES; РАБОЧИЙ ТОК ИСТОЧНИКА ПИТАНИЯ: 5 MA; ДИАПАЗОН РАБОЧИХ ТЕМПЕРАТУР: - 4; ПРОДУКТ: LINEAR REGULATORS; ПОДАВЛЕНИЕ ПУЛЬСАЦИЙ ПИТАНИЯ - ТИПИЧ.: 75 DB; ОПОРНОЕ НАПРЯЖЕНИЕ: 1.262 V; РАЗМЕР ФАБРИЧНОЙ УПАКОВКИ:РАЗМЕР ФАБРИЧНОЙ УПАКОВКИ: 75; ТИП: LOW DROPOUT POSITIVE REGULATOR; ТОЧНОСТЬ РЕГУЛИРОВАНИЯ НАПРЯЖЕНИЯ: 1 %; ВЕС ИЗДЕЛИЯ: 4 G</t>
  </si>
  <si>
    <t>МИКРОСХЕМА КОММУТАЦИОННАЯ, КАТЕГОРИЯ ПРОДУКТА: ИС АНАЛОГОВОГО ПЕРЕКЛЮЧАТЕЛЯ; ВИД МОНТАЖА: SMD/SMT; УПАКОВКА / БЛОК: MSOP-10; КОЛИЧЕСТВО КАНАЛОВ: 2 CHANNEL; КОНФИГУРАЦИЯ: 2 X SPST; СОПРОТИВЛЕНИЕ ВО ВКЛЮЧЕННОМ СОСТОЯНИИ - МАКС.: 5.5 OHMS; НАПРЯЖЕНИЕ ПИТАНИЯ - МИН.: 2.7 V; НАПРЯЖЕНИЕ ПИТАНИЯ - МАКС.: 5.5 V; МИНИМАЛЬНОЕ НАПРЯЖЕНИЕ СДВОЕННОГО ПИТАНИЯ: +/- 2.7 V; МАКСИМАЛЬНОЕ НАПРЯЖЕНИЕ СДВОЕННОГО ПИТАНИЯ: +/- 5.5 V; ВРЕМЯ ВКЛЮЧЕНИЯ - МАКС.: 120 NS; ВРЕМЯ ОТКЛЮЧЕНИЯ - МАКС.: 70 NS; МИНИМАЛЬНАЯ РАБОЧАЯ ТЕМПЕРАТУРА: - 40 C; МАКСИМАЛЬНАЯ РАБОЧАЯ ТЕМПЕРАТУРА: + 85 C; СЕРИЯ: ADG621; УПАКОВКА: TUBE; ВЫСОТА: 0.85 MM; ДЛИНА: 3 MM; PD - РАССЕИВАНИЕ МОЩНОСТИ: 10 UW; РАЗМЕР ФАБРИЧНОЙ УПАКОВКИ:РАЗМЕР ФАБРИЧНОЙ УПАКОВКИ: 50; НАПРЯЖЕНИЕ ПИТАНИЯ - МАКС.: 1 UA; ТИП ПИТАНИЯ: SINGLE SUPPLY, DUAL SUPPLY; ПЕРЕКЛЮЧЕНИЕ ПОСТОЯННОГО ТОКА: 50 MA; ШИРИНА: 3 MM; ВЕС ИЗДЕЛИЯ: 143,200 MG</t>
  </si>
  <si>
    <t>ADG621BRMZ</t>
  </si>
  <si>
    <t>КАТЕГОРИЯ ПРОДУКТА: АНАЛОГО-ЦИФРОВЫЕ ПРЕОБРАЗОВАТЕЛИ (АЦП), СЕРИЯ: LTC2201, ВИД МОНТАЖА: SMD/SMT, УПАКОВКА / БЛОК: QFN-48, РАЗРЕШЕНИЕ: 16 BIT, КОЛИЧЕСТВО КАНАЛОВ: 1 CHANNEL, ЧАСТОТА ДИСКРЕТИЗАЦИИ: 20 MS/S, ТИП ВХОДА: DIFFERENTIAL, АРХИТЕКТУРА: PIPELINE, НАПРЯЖЕНИЕ ПИТАНИЯ ДЛЯ АНАЛОГОВЫХ УСТРОЙСТВ: 3.3 V, УПАКОВКА: TUBE, СРЕДСТВА РАЗРАБОТКИ: DC919A-J, DC918C-M, DNL - ДИФФЕРЕНЦИАЛЬНАЯ НЕЛИНЕЙНОСТЬ: 0.3 LSB, INL - ИНТЕГРАЛЬНАЯ НЕЛИНЕЙНОСТЬ: 1.5 LSB, PD - РАССЕИВАНИЕ МОЩНОСТИ: 211 MW, ТИП ССЫЛКИ: INTERNAL, SFDR - ДИНАМИЧЕСКИЙ ДИАПАЗОН БЕЗ ПАРАЗИТНЫХ СОСТАВЛЯЮЩИХ: 100 DB, ОТКЛЮЧЕНИЕ: SHUTDOWN, SINAD - ОТНОШЕНИЕ СИГНАЛА К ШУМУ И ИСКАЖЕНИЯМ: 81.5 DB, 52 , ТИП: HIGH SPEED</t>
  </si>
  <si>
    <t>LTC2201IUK</t>
  </si>
  <si>
    <t>МИКРОСХЕМА ЛОГИЧЕСКАЯ, КАТЕГОРИЯ ПРОДУКТА: ШИННЫЕ ТРАНСИВЕРЫ; СЕМЕЙСТВО ЛОГИЧЕСКИХ ЭЛЕМЕНТОВ: ACT; УРОВЕНЬ ВХОДА: TTL; ВЫХОДНОЙ УРОВЕНЬ: CMOS; ТИП ВЫХОДА: 3-STATE; ВЫХОДНОЙ ТОК ВЫСОКОГО УРОВНЯ: - 24 MA; ВЫХОДНОЙ ТОК НИЗКОГО УРОВНЯ: 24 MA; ВРЕМЯ ЗАДЕРЖКИ РАСПРОСТРАНЕНИЯ: 9 NS; НАПРЯЖЕНИЕ ПИТАНИЯ - МАКС.: 5.5 V; НАПРЯЖЕНИЕ ПИТАНИЯ - МИН.: 4.5 V; МИНИМАЛЬНАЯ РАБОЧАЯ ТЕМПЕРАТУРА: - 40 C; МАКСИМАЛЬНАЯ РАБОЧАЯ ТЕМПЕРАТУРА: + 85 C; УПАКОВКА / БЛОК: TSSOP-20; УПАКОВКА: TUBE; ФУНКЦИЯ: BUS TRANSCEIVER; ВЫСОТА: 1.15 MM; ДЛИНА: 6.5 MM; ВИД МОНТАЖА: SMD/SMT; КОЛИЧЕСТВО КАНАЛОВ: 8; КОЛИЧЕСТВО КОНТУРОВ: 8; РАБОЧИЙ ТОК ИСТОЧНИКА ПИТАНИЯ: 80 UA; РАБОЧЕЕ НАПРЯЖЕНИЕ ПИТАНИЯ: 4.5 V TO 5.5 V; ДИАПАЗОН РАБОЧИХ ТЕМПЕРАТУР: - 40 C TO + 85 C; ПОЛЯРНОСТЬ: NON-INVERTING; ПРОДУКТ: STANDARD TRANSCEIVER; СЕРИЯ: SN74ACT245; РАЗМЕР ФАБРИЧНОЙ УПАКОВКИ:70; НАПРЯЖЕНИЕ ПИТАНИЯ - МАКС.: 4 UA; ТЕХНОЛОГИЯ: CMOS; ШИРИНА: 4.4 MM; ВЕС ИЗДЕЛИЯ: 77 MG</t>
  </si>
  <si>
    <t>SN74ACT245PW</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</si>
  <si>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2200 UF, НОМИНАЛЬНОЕ НАПРЯЖЕНИЕ ПОСТОЯННОГО ТОКА: 63 VDC, МАКСИМАЛЬНАЯ РАБОЧАЯ ТЕМПЕРАТУРА: + 105 C, ДИАМЕТР: 18 MM, ШАГ ВЫВОДОВ: 7.5 MM, ДЛИНА: 35.5 MM, СРОК СЛУЖБЫ: 2000 HOUR, ДОПУСТИМОЕ ОТКЛОНЕНИЕ: 20 %, ПУЛЬСИРУЮЩИЙ ТОК: 1.61 A, МИНИМАЛЬНАЯ РАБОЧАЯ ТЕМПЕРАТУРА: - 55 C, ИСПОЛНЕНИЕ ВЫВОДОВ: STRAIGHT, СЕРИЯ: NHG, УПАКОВКА: BULK, УПАКОВКА / БЛОК: RADIAL, CAN, ТИП: RADIAL LEAD TYPE, КОЭФФИЦИЕНТ ЗАТУХАНИЯ, DF: 0.12, РАЗМЕР ФАБРИЧНОЙ УПАКОВКИ: 50, ВЕС ИЗДЕЛИЯ: 14 G</t>
  </si>
  <si>
    <t>ECA1JHG222</t>
  </si>
  <si>
    <t>КОНДЕНСАТОР ПЛЕНОЧНЫЙ, КАТЕГОРИЯ ПРОДУКТА: ПЛЕНОЧНЫЕ КОНДЕНСАТОРЫ, СЕРИЯ: B32652, ТИП ВЫВОДОВ: RADIAL, ПРОДУКТ: AC AND PULSE FILM CAPACITORS, ДИЭЛЕКТРИЧЕСКИЙ: POLYPROPYLENE (PP), ЁМКОСТЬ: 0.47 UF, НОМИНАЛЬНОЕ НАПРЯЖЕНИЕ ПОСТОЯННОГО ТОКА: 250 VDC, НОМИНАЛЬНОЕ НАПРЯЖЕНИЕ ПЕРЕМЕННОГО ТОКА: 160 VAC, ДОПУСТИМОЕ ОТКЛОНЕНИЕ: 5 %, КОЛИЧЕСТВО КОНТАКТОВ: 2 PIN, ШАГ ВЫВОДОВ: 15 MM, ИСПОЛНЕНИЕ ВЫВОДОВ: STRAIGHT, МИНИМАЛЬНАЯ РАБОЧАЯ ТЕМПЕРАТУРА: - 55 C, МАКСИМАЛЬНАЯ РАБОЧАЯ ТЕМПЕРАТУРА: + 110 C, ДЛИНА: 18 MM, ШИРИНА: 8.5 MM, ВЫСОТА: 14.5 MM, УПАКОВКА: BULK, ЕМКОСТЬ - НФ: 470 NF, ЕМКОСТЬ - ПФ: 470000 PF, ДИАМЕТР: -, ДИАМЕТР КАБЕЛЯ: 0.8 MM, СРОК СЛУЖБЫ: 200000 HOUR, ДРУГИЕ НАЗВАНИЯ ТОВАРА №: B32652A3474J000, ВЕС ИЗДЕЛИЯ: 3 G</t>
  </si>
  <si>
    <t>B32652A3474J000</t>
  </si>
  <si>
    <t>КОНДЕНСАТОР ПЛЕНОЧНЫЙ, КАТЕГОРИЯ ПРОДУКТА: ПЛЕНОЧНЫЕ КОНДЕНСАТОРЫ, СЕРИЯ: B32671L, ТИП ВЫВОДОВ: RADIAL, ПРОДУКТ: GENERAL FILM CAPACITORS, ДИЭЛЕКТРИЧЕСКИЙ: POLYPROPYLENE (PP), ЁМКОСТЬ: 0.01 UF, НОМИНАЛЬНОЕ НАПРЯЖЕНИЕ ПОСТОЯННОГО ТОКА: 1 KVDC, НОМИНАЛЬНОЕ НАПРЯЖЕНИЕ ПЕРЕМЕННОГО ТОКА: 500 VAC, ДОПУСТИМОЕ ОТКЛОНЕНИЕ: 10 %, КОЛИЧЕСТВО КОНТАКТОВ: 2 PIN, ШАГ ВЫВОДОВ: 10 MM, ИСПОЛНЕНИЕ ВЫВОДОВ: STRAIGHT, МИНИМАЛЬНАЯ РАБОЧАЯ ТЕМПЕРАТУРА: - 55 C, МАКСИМАЛЬНАЯ РАБОЧАЯ ТЕМПЕРАТУРА: + 110 C, ДЛИНА: 13 MM, ШИРИНА: 6 MM, ВЫСОТА: 12 MM, КВАЛИФИКАЦИЯ: AEC-Q200, УПАКОВКА: AMMO PACK, ЕМКОСТЬ - НФ: 10 NF, ЕМКОСТЬ - ПФ: 10000 PF, ДИАМЕТР: -, ДИАМЕТР КАБЕЛЯ: 0.6 MM, ДРУГИЕ НАЗВАНИЯ ТОВАРА №: B32671L103K289, ВЕС ИЗДЕЛИЯ: 700 MG</t>
  </si>
  <si>
    <t>B32671L0103K289</t>
  </si>
  <si>
    <t>КОНДЕНСАТОР ПЛЕНОЧНЫЙ, КАТЕГОРИЯ ПРОДУКТА: ПЛЕНОЧНЫЕ КОНДЕНСАТОРЫ, СЕРИЯ: B3202*H/J - Y2 AUTO-GRADE, ТИП ВЫВОДОВ: RADIAL, ПРОДУКТ: GENERAL FILM CAPACITORS, ДИЭЛЕКТРИЧЕСКИЙ: POLYPROPYLENE (PP), ЁМКОСТЬ: 0.1 UF, НОМИНАЛЬНОЕ НАПРЯЖЕНИЕ ПЕРЕМЕННОГО ТОКА: 300 VAC, ДОПУСТИМОЕ ОТКЛОНЕНИЕ: 20 %, КОЛИЧЕСТВО КОНТАКТОВ: 2 PIN, ШАГ ВЫВОДОВ: 22.5 MM, ИСПОЛНЕНИЕ ВЫВОДОВ: STRAIGHT, МИНИМАЛЬНАЯ РАБОЧАЯ ТЕМПЕРАТУРА: - 40 C, МАКСИМАЛЬНАЯ РАБОЧАЯ ТЕМПЕРАТУРА: + 110 C, ДЛИНА: 26.5 MM, ШИРИНА: 8.5 MM, ВЫСОТА: 16.5 MM, УПАКОВКА: BULK, ЕМКОСТЬ - НФ: 100 NF, ЕМКОСТЬ - ПФ: 100000 PF, ДИАМЕТР КАБЕЛЯ: 0.8 MM, ТИП: EMI SUPPRESSION</t>
  </si>
  <si>
    <t>B32023H3104M000</t>
  </si>
  <si>
    <t>РАЗЪЕМ НА КАБЕЛЬ 42 В</t>
  </si>
  <si>
    <t>РАЗЪЕМ НА КАБЕЛЬ 42 В, КАТЕГОРИЯ ПРОДУКТА: АВТОМОБИЛЬНЫЕ РАЗЪЕМЫ; ПРОДУКТ: HOUSINGS; ТИП ПРИНАДЛЕЖНОСТЕЙ: -; КОЛИЧЕСТВО ПОЗИЦИЙ: 2 POSITION; ШАГ: 9 MM; ТИП РАЗЪЁМА: RECEPTACLE (FEMALE); ВИД МОНТАЖА: CABLE MOUNT / FREE HANGING; СЕРИЯ: HEAVY DUTY SEALED CONNECTOR; УПАКОВКА: BULK; ПРИМЕНЕНИЕ: WIRE TO WIRE; ТИП КОНТАКТА: WITHOUT SOCKET CONTACTS; КЛАСС ОГНЕОПАСНОСТИ: UL 94 V-0; ВЫСОТА: 39.8 MM; МАТЕРИАЛ КОРПУСА: POLYBUTYLENE TEREPHTHALATE (PBT); ДЛИНА: 42.5 MM; МЕХАНИЗМ БЛОКИРОВКИ: ON THE TERMINAL; МАКСИМАЛЬНАЯ РАБОЧАЯ ТЕМПЕРАТУРА: + 140 C; МИНИМАЛЬНАЯ РАБОЧАЯ ТЕМПЕРАТУРА: - 40 C; УГОЛ МОНТАЖА: STRAIGHT; КОЛИЧЕСТВО РЯДОВ: 1 ROW; РАЗМЕР ФАБРИЧНОЙ УПАКОВКИ:РАЗМЕР ФАБРИЧНОЙ УПАКОВКИ: 250; ТИП: TAB HOUSING; НОМИНАЛЬНОЕ НАПРЯЖЕНИЕ: 42 VDC; ШИРИНА: 50.6 MM; ВЕС ИЗДЕЛИЯ: 24,083 G</t>
  </si>
  <si>
    <t>1-1564546-1</t>
  </si>
  <si>
    <t>РАЗЪЕМ НА ПЛАТУ, КАТЕГОРИЯ ПРОДУКТА: ЭЛЕКТРОПИТАНИЕ ПЛАТЫ; ТИП КОНТАКТА: SOCKET (FEMALE); НОМИНАЛЬНЫЙ ТОК: 20 A; НОМИНАЛЬНОЕ НАПРЯЖЕНИЕ: 120 V; КОЛИЧЕСТВО ПОЗИЦИЙ: 2 POSITION; ВИД МОНТАЖА: SCREW; ТИП ВЫВОДОВ: CRIMP; СЕРИЯ: MIX-TEK; КОММЕРЧЕСКОЕ ОБОЗНАЧЕНИЕ: DATAMATE MIX-TEK; МАТЕРИАЛ КОНТАКТА: BRASS; ПОКРЫТИЕ КОНТАКТА: GOLD; ЦВЕТ КОЖУХА: BLACK; МАТЕРИАЛ КОРПУСА: POLYPHENYLENE SULFIDE (PPS); РАЗМЕР ФАБРИЧНОЙ УПАКОВКИ:РАЗМЕР ФАБРИЧНОЙ УПАКОВКИ: 1; МАКСИМАЛЬНЫЙ СОРТАМЕНТ ПРОВОДА : 12 AWG; МИНИМАЛЬНЫЙ СОРТАМЕНТ ПРОВОДА : -; ВЕС ИЗДЕЛИЯ: 1,717 G</t>
  </si>
  <si>
    <t>M80-4000000F1-02-325-00-000</t>
  </si>
  <si>
    <t>СВЕТОДИОД НАКЛАДНОГО МОНТАЖА, ПИТАНИЕ 5В, ДЛИНА СВЕТОВОЙ ВОЛНЫ 565 НМ, ЦВЕТ СВЕЧЕНИЯ: ЗЕЛЕНЫЙ</t>
  </si>
  <si>
    <t>69004122</t>
  </si>
  <si>
    <t>СВЕТОДИОД НАКЛАДНОГО МОНТАЖА, СВЕТОДИОД НАКЛАДНОГО МОНТАЖА, КАТЕГОРИЯ ПРОДУКТА: СТАНДАРТНЫЕ СВЕТОДИОДЫ - НАКЛАДНОГО МОНТАЖА; ПРОДУКТ: RED LEDS; ЦВЕТ ОСВЕЩЕНИЯ: RED; IF - ПРЯМОЙ ТОК: 100 MA; VF - ПРЯМОЕ НАПРЯЖЕНИЕ: 5 V</t>
  </si>
  <si>
    <t>69004121</t>
  </si>
  <si>
    <t>ТРАНЗИСТОР БИПОЛЯРНЫЙ 310 ВТ, ТРАНЗИСТОР МОП 88 ВТ, ТРАНЗИСТОР МОП 35 ВТ</t>
  </si>
  <si>
    <t>ТРАНЗИСТОР БИПОЛЯРНЫЙ 310 ВТ, КАТЕГОРИЯ ПРОДУКТА: БИПОЛЯРНЫЕ ТРАНЗИСТОРЫ С ИЗОЛИРОВАННЫМ ЗАТВОРОМ (IGBT); УПАКОВКА / БЛОК: TO-247-3; ВИД МОНТАЖА: THROUGH HOLE; КОНФИГУРАЦИЯ: SINGLE; PD - РАССЕИВАНИЕ МОЩНОСТИ: 310 W; МИНИМАЛЬНАЯ РАБОЧАЯ ТЕМПЕРАТУРА: - 55 C; МАКСИМАЛЬНАЯ РАБОЧАЯ ТЕМПЕРАТУРА: + 175 C; УПАКОВКА: TUBE; РАЗМЕР ФАБРИЧНОЙ УПАКОВКИ:РАЗМЕР ФАБРИЧНОЙ УПАКОВКИ: 30; КОММЕРЧЕСКОЕ ОБОЗНАЧЕНИЕ: XPT</t>
  </si>
  <si>
    <t>IXYH16N170C</t>
  </si>
  <si>
    <t>ТРАНЗИСТОР МОП 88 ВТ, КАТЕГОРИЯ ПРОДУКТА: МОП-ТРАНЗИСТОР; ТЕХНОЛОГИЯ: SI; ВИД МОНТАЖА: THROUGH HOLE; УПАКОВКА / БЛОК: TO-220AB-3; ПОЛЯРНОСТЬ ТРАНЗИСТОРА: N-CHANNEL; КОЛИЧЕСТВО КАНАЛОВ: 1 CHANNEL; VDS - НАПРЯЖЕНИЕ ПРОБОЯ СТОК-ИСТОК: 60 V; ID - НЕПРЕРЫВНЫЙ ТОК УТЕЧКИ: 30 A; RDS ВКЛ - СОПРОТИВЛЕНИЕ СТОК-ИСТОК: 50 MOHMS; VGS - НАПРЯЖЕНИЕ ЗАТВОР-ИСТОК: - 20 V, + 20 V; VGS TH - ПОРОГОВОЕ НАПРЯЖЕНИЕ ЗАТВОР-ИСТОК : 4 V; QG - ЗАРЯД ЗАТВОРА: 46 NC; МИНИМАЛЬНАЯ РАБОЧАЯ ТЕМПЕРАТУРА: - 55 C; МАКСИМАЛЬНАЯ РАБОЧАЯ ТЕМПЕРАТУРА: + 175 C; PD - РАССЕИВАНИЕ МОЩНОСТИ: 88 W; КАНАЛЬНЫЙ РЕЖИМ: ENHANCEMENT; УПАКОВКА: TUBE; КОНФИГУРАЦИЯ: SINGLE; ВРЕМЯ СПАДА: 52 NS; ВЫСОТА: 15.49 MM; ДЛИНА: 10.41 MM; ВРЕМЯ НАРАСТАНИЯ: 100 NS; СЕРИЯ: IRFZ; РАЗМЕР ФАБРИЧНОЙ УПАКОВКИ: 1000; ТИП ТРАНЗИСТОРА: 1 N-CHANNEL; ТИПИЧНОЕ ВРЕМЯ ЗАДЕРЖКИ ВЫКЛЮЧЕНИЯ: 29 NS; ТИПИЧНОЕ ВРЕМЯ ЗАДЕРЖКИ ПРИ ВКЛЮЧЕНИИ: 13 NS; ШИРИНА: 4.7 MM; ДРУГИЕ НАЗВАНИЯ ТОВАРА №: IRFZ34PBF-BE3; ВЕС ИЗДЕЛИЯ: 2 G</t>
  </si>
  <si>
    <t>ТРАНЗИСТОР МОП 35 ВТ, КАТЕГОРИЯ ПРОДУКТА: МОП-ТРАНЗИСТОР; ТЕХНОЛОГИЯ: SI; ВИД МОНТАЖА: SMD/SMT; УПАКОВКА / БЛОК: PQFN-8; ПОЛЯРНОСТЬ ТРАНЗИСТОРА: N-CHANNEL; КОЛИЧЕСТВО КАНАЛОВ: 1 CHANNEL; VDS - НАПРЯЖЕНИЕ ПРОБОЯ СТОК-ИСТОК: 30 V; ID - НЕПРЕРЫВНЫЙ ТОК УТЕЧКИ: 56 A; RDS ВКЛ - СОПРОТИВЛЕНИЕ СТОК-ИСТОК: 9.9 MOHMS; VGS - НАПРЯЖЕНИЕ ЗАТВОР-ИСТОК: - 20 V, + 20 V; VGS TH - ПОРОГОВОЕ НАПРЯЖЕНИЕ ЗАТВОР-ИСТОК : 2.35 V; QG - ЗАРЯД ЗАТВОРА: 9.3 NC; МИНИМАЛЬНАЯ РАБОЧАЯ ТЕМПЕРАТУРА: - 55 C; МАКСИМАЛЬНАЯ РАБОЧАЯ ТЕМПЕРАТУРА: + 150 C; PD - РАССЕИВАНИЕ МОЩНОСТИ: 35 W; КАНАЛЬНЫЙ РЕЖИМ: ENHANCEMENT; КОММЕРЧЕСКОЕ ОБОЗНАЧЕНИЕ: STRONGIRFET; УПАКОВКА: REEL; УПАКОВКА: CUT TAPE; УПАКОВКА: MOUSEREEL; КОНФИГУРАЦИЯ: SINGLE; ВРЕМЯ СПАДА: 5.7 NS; КРУТИЗНА ХАРАКТЕРИСТИКИ ПРЯМОЙ ПЕРЕДАЧИ - МИН.: 61 S; ВЫСОТА: 0.83 MM; ДЛИНА: 6 MM; ВРЕМЯ НАРАСТАНИЯ: 15 NS; СЕРИЯ: N-CHANNEL; РАЗМЕР ФАБРИЧНОЙ УПАКОВКИ: 4000; ТИП ТРАНЗИСТОРА: 1 N-CHANNEL; ТИП: HEXFET POWER MOSFET; ТИПИЧНОЕ ВРЕМЯ ЗАДЕРЖКИ ВЫКЛЮЧЕНИЯ: 10 NS; ТИПИЧНОЕ ВРЕМЯ ЗАДЕРЖКИ ПРИ ВКЛЮЧЕНИИ: 9.2 NS; ШИРИНА: 5 MM; ДРУГИЕ НАЗВАНИЯ ТОВАРА №: IRFH8330TRPBF SP001566818; ВЕС ИЗДЕЛИЯ: 122,136 MG</t>
  </si>
  <si>
    <t>IRFH8330TRPBF</t>
  </si>
  <si>
    <t>ТРАНЗИСТОР БИПОЛЯРНЫЙ 310 ВТ, КАТЕГОРИЯ ПРОДУКТА: БИПОЛЯРНЫЕ ТРАНЗИСТОРЫ С ИЗОЛИРОВАННЫМ ЗАТВОРОМ (IGBT); УПАКОВКА / БЛОК: TO-247-3; ВИД МОНТАЖА: THROUGH HOLE; КОНФИГУРАЦИЯ: SINGLE; PD - РАССЕИВАНИЕ МОЩНОСТИ: 310 W; МИНИМАЛЬНАЯ РАБОЧАЯ ТЕМПЕРАТУРА: - 55 C; МАКСИМАЛЬНАЯ РАБОЧАЯ ТЕМПЕРАТУРА: + 175 C; УПАКОВКА: TUBE; РАЗМЕР ФАБРИЧНОЙ УПАКОВКИ: 30; КОММЕРЧЕСКОЕ ОБОЗНАЧЕНИЕ: XPT</t>
  </si>
  <si>
    <t>РАЗЪЕМ НА ПЛАТУ, РАЗЪЕМ, 2 КОНТАКТА 24 В, КОРПУС ПЛАСТИК, КОНТАКТЫ ФОСФОРНАЯ БРОНЗА</t>
  </si>
  <si>
    <t>69004131</t>
  </si>
  <si>
    <t>РАЗЪЕМ НА ПЛАТУ, КАТЕГОРИЯ ПРОДУКТА: СОЕДИНИТЕЛИ ДЛЯ ВВОДА/ВЫВОДА; ПРОДУКТ: SERIAL CONNECTORS; ТИП РАЗЪЁМА: FEMALE; КОЛИЧЕСТВО ПОЗИЦИЙ: 22 POSITION; ШАГ: 1.27 MM; НОМИНАЛЬНОЕ НАПРЯЖЕНИЕ: 15 V; ПОКРЫТИЕ КОНТАКТА: GOLD; ВИД МОНТАЖА: PCB MOUNT; ТИП ВЫВОДОВ: SMD/SMT; УГОЛ МОНТАЖА: RIGHT ANGLE; СЕРИЯ: 47018; ПАРАМЕТРЫ IP: -; МИНИМАЛЬНАЯ РАБОЧАЯ ТЕМПЕРАТУРА: - 35 C; МАКСИМАЛЬНАЯ РАБОЧАЯ ТЕМПЕРАТУРА: + 85 C; УПАКОВКА: TRAY; ЦВЕТ: BLACK; НОМИНАЛЬНЫЙ ТОК: 1.5 A; КЛАСС ОГНЕОПАСНОСТИ: UL 94 V-0; РАЗМЕР ФАБРИЧНОЙ УПАКОВКИ: 840; ТИП: SATA; ДРУГИЕ НАЗВАНИЯ ТОВАРА №: 0470182001; ВЕС ИЗДЕЛИЯ: 1,853 G</t>
  </si>
  <si>
    <t>47018-2001</t>
  </si>
  <si>
    <t>РАЗЪЕМ НА ПЛАТУ, КАТЕГОРИЯ ПРОДУКТА: МЕЖПЛАТНЫЕ И ПРОМЕЖУТОЧНЫЕ СОЕДИНИТЕЛИ; ПРОДУКТ: HEADERS; КОЛИЧЕСТВО ПОЗИЦИЙ: 40 POSITION; ШАГ: 0.8 MM; КОЛИЧЕСТВО РЯДОВ: 2 ROW; ТИП ВЫВОДОВ: SOLDER; УГОЛ МОНТАЖА: VERTICAL; ВЫСОТА ПАКЕТА: 11 MM; НОМИНАЛЬНЫЙ ТОК: 2 A; НОМИНАЛЬНОЕ НАПРЯЖЕНИЕ: 225 VAC; МАКСИМАЛЬНАЯ СКОРОСТЬ ПЕРЕДАЧИ: 28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QTE; УПАКОВКА: TRAY; ПРИМЕНЕНИЕ: POWER, SIGNAL; ДИАПАЗОН ДАННЫХ: 28 GBPS; КЛАСС ОГНЕОПАСНОСТИ: UL 94 V-0; ВИД МОНТАЖА: SMD/SMT; РАЗМЕР ФАБРИЧНОЙ УПАКОВКИ: 48; КОММЕРЧЕСКОЕ ОБОЗНАЧЕНИЕ: Q STRIP; ВЕС ИЗДЕЛИЯ: 380 MG</t>
  </si>
  <si>
    <t>QTE-020-03-F-D-A</t>
  </si>
  <si>
    <t>РАЗЪЕМ НА ПЛАТУ, КОМПЛЕКТ РАЗЪЕМОВ МАМА-ПАПА ДЛЯ МОНТАЖА НА ПЛАТУ, ВЕС ИЗДЕЛИЯ: 62,723 G, МАТЕРИАЛ КОРПУСА PPS ПЛАСТИК, МАТЕРИАЛ КОНТАКТОВ МЕДЬ-БЕРИЛЛИЙ, КОЛ-ВО КОНТАКТОВ 1, ДЛИНА КОРПУСА 2,54 ММ</t>
  </si>
  <si>
    <t>18372</t>
  </si>
  <si>
    <t>РАЗЪЕМ НА ПЛАТУ, КАТЕГОРИЯ ПРОДУКТА: ПРОВОДНЫЕ КЛЕММЫ И ЗАЖИМЫ; ПРОДУКТ: HEADERS; ТИП: SHROUDED; КОЛИЧЕСТВО ПОЗИЦИЙ: 4 POSITION; ШАГ: 2 MM; КОЛИЧЕСТВО РЯДОВ: 2 ROW; ИНТЕРВАЛ МЕЖДУ РЯДАМИ: 2 MM; ВИД МОНТАЖА: THROUGH HOLE; ТИП ВЫВОДОВ: SOLDER PIN; УГОЛ МОНТАЖА: STRAIGHT; ТИП КОНТАКТА: PIN (MALE); ПОКРЫТИЕ КОНТАКТА: GOLD; ДЛИНА КОНЕЧНОГО ЗАЖИМА: 3 MM; СЕРИЯ: 101LOK; КОММЕРЧЕСКОЕ ОБОЗНАЧЕНИЕ: DATAMATE; МИНИМАЛЬНАЯ РАБОЧАЯ ТЕМПЕРАТУРА: - 55 C; МАКСИМАЛЬНАЯ РАБОЧАЯ ТЕМПЕРАТУРА: + 125 C; МАТЕРИАЛ КОНТАКТА: PHOSPHOR BRONZE; ТИП КОНТАКТА: -; НОМИНАЛЬНЫЙ ТОК: 3 A; КЛАСС ОГНЕОПАСНОСТИ: UL 94 V-0; ЦВЕТ КОЖУХА: BLACK; КОРПУСА РАЗЪЕМОВ: -; МАТЕРИАЛ КОРПУСА: POLYPHENYLENE SULFIDE (PPS); ТИП ФИКСАЦИИ: JACK SCREW; РАЗМЕР ФАБРИЧНОЙ УПАКОВКИ: 18; НОМИНАЛЬНОЕ НАПРЯЖЕНИЕ: 800 V; ВЕС ИЗДЕЛИЯ: 1,749 G</t>
  </si>
  <si>
    <t>M80-5400405</t>
  </si>
  <si>
    <t>РАЗЪЕМ НА ПЛАТУ, КАТЕГОРИЯ ПРОДУКТА: ПРОВОДНЫЕ КЛЕММЫ И ЗАЖИМЫ; ПРОДУКТ: HEADERS; ТИП: SHROUDED; КОЛИЧЕСТВО ПОЗИЦИЙ: 12 POSITION; ШАГ: 2 MM; КОЛИЧЕСТВО РЯДОВ: 2 ROW; ИНТЕРВАЛ МЕЖДУ РЯДАМИ: 2 MM; ВИД МОНТАЖА: THROUGH HOLE; ТИП ВЫВОДОВ: SOLDER PIN; УГОЛ МОНТАЖА: STRAIGHT; ТИП КОНТАКТА: PIN (MALE); ПОКРЫТИЕ КОНТАКТА: GOLD; ДЛИНА КОНЕЧНОГО ЗАЖИМА: 4.5 MM; СЕРИЯ: J-TEK; КОММЕРЧЕСКОЕ ОБОЗНАЧЕНИЕ: DATAMATE; ПРИМЕНЕНИЕ: WITH MOUNTING JACKSCREWS; МИНИМАЛЬНАЯ РАБОЧАЯ ТЕМПЕРАТУРА: - 55 C; МАКСИМАЛЬНАЯ РАБОЧАЯ ТЕМПЕРАТУРА: + 125 C; МАТЕРИАЛ КОНТАКТА: PHOSPHOR BRONZE; ТИП КОНТАКТА: -; НОМИНАЛЬНЫЙ ТОК: 3 A; КЛАСС ОГНЕОПАСНОСТИ: UL 94V-0; ЦВЕТ КОЖУХА: BLACK; КОРПУСА РАЗЪЕМОВ: -; МАТЕРИАЛ КОРПУСА: POLYPHENYLENE SULFIDE (PPS); СОПРОТИВЛЕНИЕ ИЗОЛЯЦИИ: 100 MOHMS; РАЗМЕР ФАБРИЧНОЙ УПАКОВКИ: 12; ДРУГИЕ НАЗВАНИЯ ТОВАРА №: M80-5L21242M5-00-000-00-000; ВЕС ИЗДЕЛИЯ: 2,194 G</t>
  </si>
  <si>
    <t>M80-5411242</t>
  </si>
  <si>
    <t>РАЗЪЕМ НА ПЛАТУ, КАТЕГОРИЯ ПРОДУКТА: ЭЛЕКТРОПИТАНИЕ ПЛАТЫ; ТИП КОНТАКТА: PIN (MALE); НОМИНАЛЬНЫЙ ТОК: 10.3 A; НОМИНАЛЬНОЕ НАПРЯЖЕНИЕ: 565 V; КОЛИЧЕСТВО ПОЗИЦИЙ: 6 POSITION; ВИД МОНТАЖА: STRAIGHT PIN; ТИП ВЫВОДОВ: THROUGH HOLE; ШАГ: 4.19 MM; СЕРИЯ: IPBT; КОММЕРЧЕСКОЕ ОБОЗНАЧЕНИЕ: POWER MATE; МАТЕРИАЛ КОНТАКТА: COPPER ALLOY; ПОКРЫТИЕ КОНТАКТА: TIN; ЦВЕТ КОЖУХА: BLACK; МАТЕРИАЛ КОРПУСА: LIQUID CRYSTAL POLYMER (LCP); МАКСИМАЛЬНАЯ РАБОЧАЯ ТЕМПЕРАТУРА: + 105 C; МИНИМАЛЬНАЯ РАБОЧАЯ ТЕМПЕРАТУРА: - 55 C; УГОЛ МОНТАЖА: STRAIGHT; КОЛИЧЕСТВО РЯДОВ: 2 ROW; ИНТЕРВАЛ МЕЖДУ РЯДАМИ: 4.19 MM; РАЗМЕР ФАБРИЧНОЙ УПАКОВКИ: 1; ВЕС ИЗДЕЛИЯ: 864 MG</t>
  </si>
  <si>
    <t>IPBT-103-H1-T-D-K</t>
  </si>
  <si>
    <t>РАЗЪЕМ НА ПЛАТУ, КАТЕГОРИЯ ПРОДУКТА: ЖЕСТКИЕ МЕТРИЧЕСКИЕ РАЗЪЕМЫ; ПРОДУКТ: HEADERS; КОЛИЧЕСТВО РЯДОВ: 5 ROW; КОЛИЧЕСТВО ПОЗИЦИЙ: 95 POSITION; ВИД МОНТАЖА: THROUGH HOLE; ТИП ВЫВОДОВ: THROUGH HOLE; УГОЛ МОНТАЖА: RIGHT; ПОКРЫТИЕ КОНТАКТА: GOLD; СЕРИЯ: Z-PACK HM; УПАКОВКА: TUBE; МАТЕРИАЛ КОНТАКТА: PHOSPHOR BRONZE; ЦВЕТ КОЖУХА: GRAY; МАТЕРИАЛ КОРПУСА: POLYESTER (PCT); ШАГ: 2 MM; РАЗМЕР ФАБРИЧНОЙ УПАКОВКИ: 14; КОММЕРЧЕСКОЕ ОБОЗНАЧЕНИЕ: Z-PACK; ВЕС ИЗДЕЛИЯ: 16,058 G</t>
  </si>
  <si>
    <t>5352406-1</t>
  </si>
  <si>
    <t>РАЗЪЕМ НА ПЛАТУ, КАТЕГОРИЯ ПРОДУКТА: РАЗЪЕМЫ DIN 41612; ПРОДУКТ: HEADERS; КОЛИЧЕСТВО ПОЗИЦИЙ: 96 POSITION; КОЛИЧЕСТВО РЯДОВ: 3 ROW; ШАГ: 2.54 MM; ТИП ВЫВОДОВ: THROUGH HOLE; УГОЛ МОНТАЖА: RIGHT ANGLE; НОМИНАЛЬНЫЙ ТОК: 1 A; ПОКРЫТИЕ КОНТАКТА: GOLD; МАТЕРИАЛ КОНТАКТА: BRASS; СЕРИЯ: 85003; УПАКОВКА: TRAY; МАКСИМАЛЬНАЯ РАБОЧАЯ ТЕМПЕРАТУРА: + 125 C; МИНИМАЛЬНАЯ РАБОЧАЯ ТЕМПЕРАТУРА: - 55 C; РАЗМЕР ФАБРИЧНОЙ УПАКОВКИ: 500; НОМИНАЛЬНОЕ НАПРЯЖЕНИЕ: 250 VAC; ДРУГИЕ НАЗВАНИЯ ТОВАРА №: 850030177 96P-6033-072V-0 0850030177; ВЕС ИЗДЕЛИЯ: 13,588 G</t>
  </si>
  <si>
    <t>85003-0177</t>
  </si>
  <si>
    <t>МИКРОСХЕМА ПАМЯТИ 16 МБИТ, КАТЕГОРИЯ ПРОДУКТА: СТАТ. ОЗУ, РАЗМЕР ПАМЯТИ: 16 MBIT, ОРГАНИЗАЦИЯ: 2 M X 8, ВРЕМЯ ДОСТУПА: 10 NS, МАКСИМАЛЬНАЯ ТАКТОВАЯ ЧАСТОТА: -, ТИП ИНТЕРФЕЙСА: PARALLEL, НАПРЯЖЕНИЕ ПИТАНИЯ - МАКС.: 3.6 V, НАПРЯЖЕНИЕ ПИТАНИЯ - МИН.: 2.4 V, НАПРЯЖЕНИЕ ПИТАНИЯ - МАКС.: 90 MA, МИНИМАЛЬНАЯ РАБОЧАЯ ТЕМПЕРАТУРА: - 40 C, МАКСИМАЛЬНАЯ РАБОЧАЯ ТЕМПЕРАТУРА: + 85 C, ВИД МОНТАЖА: SMD/SMT, УПАКОВКА / БЛОК: TSOP-44, ЧУВСТВИТЕЛЬНЫЙ К ВЛАЖНОСТИ: YES, СЕРИЯ: IS61WV20488FBLL, ТИП: ASYNCHRONOUS, ВЕС ИЗДЕЛИЯ: 16,396 G</t>
  </si>
  <si>
    <t>IS61WV20488FBLL-10TLI</t>
  </si>
  <si>
    <t>НАКЛАДКА ДЛЯ ОТВЕДЕНИЯ ТЕМПЕРАТУРЫ</t>
  </si>
  <si>
    <t>НАКЛАДКА ДЛЯ ОТВЕДЕНИЯ ТЕМПЕРАТУРЫ, ИЗГОТОВЛЕНА ИЗ СПЕЦИАЛЬНО ТЕРМОПОГЛОЩАЮЩЕГО МАТЕРИАЛА, КАТЕГОРИЯ ПРОДУКТА: ПРОДУКТЫ С ТЕРМИЧЕСКИМ СОПРЯЖЕНИЕМ; ПРОДУКТ: THERMALLY CONDUCTIVE GAP PAD; ТИП: THERMAL PAD; УПАКОВКА: BULK; РАЗМЕР ФАБРИЧНОЙ УПАКОВКИ: 1; ВЕС ИЗДЕЛИЯ: 22,483 G</t>
  </si>
  <si>
    <t>20265</t>
  </si>
  <si>
    <t>СВЕТОДИОД СКВОЗНОГО МОНТАЖА НЕОРГАНИЧЕСКИЙ В КОРПУСЕ</t>
  </si>
  <si>
    <t>СВЕТОДИОД СКВОЗНОГО МОНТАЖА НЕОРГАНИЧЕСКИЙ В КОРПУСЕ, КАТЕГОРИЯ ПРОДУКТА: СТАНДАРТНЫЕ СВЕТОДИОДЫ - СКВОЗНОГО МОНТАЖА; ПРОДУКТ: GREEN LEDS; ЦВЕТ ОСВЕЩЕНИЯ: GREEN; ИНТЕНСИВНОСТЬ ОСВЕЩЕНИЯ: 1.8 MCD; IF - ПРЯМОЙ ТОК: 7 MA; МИНИМАЛЬНАЯ РАБОЧАЯ ТЕМПЕРАТУРА: - 55 C; МАКСИМАЛЬНАЯ РАБОЧАЯ ТЕМПЕРАТУРА: + 100 C; ЦВЕТ ЛИНЗЫ: TINTED; РАЗМЕРЫ ЛИНЗЫ: 5 MM; ФОРМА ЛИНЗЫ: DOME; СВЕТОСИЛА ОБЪЕКТИВА: DIFFUSED; УПАКОВКА: BULK; КОНФИГУРАЦИЯ: -; ВИД МОНТАЖА: THROUGH HOLE; РАЗМЕР ФАБРИЧНОЙ УПАКОВКИ: 100; ВЕС ИЗДЕЛИЯ: 802,375 MG</t>
  </si>
  <si>
    <t>521-9327F</t>
  </si>
  <si>
    <t>КЕРАМИЧЕСКИЙ ДИСКОВЫЙ КОНДЕНСАТОР ОДНОСЛОЙНЫЙ</t>
  </si>
  <si>
    <t>КЕРАМИЧЕСКИЙ ДИСКОВЫЙ КОНДЕНСАТОР ОДНОСЛОЙНЫЙ, КАТЕГОРИЯ ПРОДУКТА: КЕРАМИЧЕСКИЕ ДИСКОВЫЕ КОНДЕНСАТОРЫ; СЕРИЯ: 564R; ЁМКОСТЬ: 0.01 UF; НОМИНАЛЬНОЕ НАПРЯЖЕНИЕ ПОСТОЯННОГО ТОКА: 6 KVDC; ДИЭЛЕКТРИЧЕСКИЙ: Z5U; ДОПУСТИМОЕ ОТКЛОНЕНИЕ: 20 %; ДИАМЕТР: 24.1 MM; ШАГ ВЫВОДОВ: 9.5 MM; МИНИМАЛЬНАЯ РАБОЧАЯ ТЕМПЕРАТУРА: - 25 C; МАКСИМАЛЬНАЯ РАБОЧАЯ ТЕМПЕРАТУРА: + 105 C; ТИП ВЫВОДОВ: RADIAL; ПРОДУКТ: CERAMIC DISC CAPACITORS; УПАКОВКА: BULK; ПРИМЕНЕНИЕ: GENERAL PURPOSE; ЕМКОСТЬ - НФ: 10 NF; ЕМКОСТЬ - ПФ: 10000 PF; КОЭФФИЦИЕНТ ЗАТУХАНИЯ, DF: 0.2; РАЗМЕР ФАБРИЧНОЙ УПАКОВКИ: 50; ТЕМПЕРАТУРНЫЙ КОЭФФИЦИЕНТ / КОД: - 56 %, + 22 %; ТИП: RADIAL LEADS; НОМИНАЛЬНОЕ НАПРЯЖЕНИЕ: 6 KV; ВЕС ИЗДЕЛИЯ: 9,117 G</t>
  </si>
  <si>
    <t>564R60GAS10</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</si>
  <si>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4.5 V; ВХОДНОЕ НАПРЯЖЕНИЕ, МАКС.: 5.5 V; ВЫХОДНОЕ НАПРЯЖЕНИЕ-КАНАЛ 1: 5 V; ВЫХОДНОЙ ТОК-КАНАЛ 1: 200 MA; НАПРЯЖЕНИЕ ИЗОЛЯЦИИ: 1 KV; МИНИМАЛЬНАЯ РАБОЧАЯ ТЕМПЕРАТУРА: - 40 C; МАКСИМАЛЬНАЯ РАБОЧАЯ ТЕМПЕРАТУРА: + 85 C; ВИД МОНТАЖА: THROUGH HOLE; УПАКОВКА / БЛОК: SIP-4; ДЛИНА: 11.48 MM; ШИРИНА: 6 MM; ВЫСОТА: 10 MM; ПРОДУКТ: ISOLATED; СЕРИЯ: MEE1; ПРИМЕНЕНИЕ: INDUSTRIAL; ВХОДНОЕ НАПРЯЖЕНИЕ: 4.5 V TO 5.5 V; УПАКОВКА: TUBE; РАЗМЕР ФАБРИЧНОЙ УПАКОВКИ: 35; ВЕС ИЗДЕЛИЯ: 1,560 G</t>
  </si>
  <si>
    <t>MEE1S0505SC</t>
  </si>
  <si>
    <t>ПРЕДОХРАНИТЕЛЬ ПЛАВКИЙ НАПРЯЖЕНИЕ 63 В ПОСТОЯННОГО ТОКА СИЛА ТОКА 12 А, ПРЕДОХРАНИТЕЛЬ ПЛАВКИЙ НА 650 В 1 А ПОСТОЯННОГО ТОКА</t>
  </si>
  <si>
    <t>ПРЕДОХРАНИТЕЛЬ ПЛАВКИЙ НАПРЯЖЕНИЕ 63 В ПОСТОЯННОГО ТОКА СИЛА ТОКА 12 А, КАТЕГОРИЯ ПРОДУКТА: ПЛАВКИЕ ПРЕДОХРАНИТЕЛИ ПОВЕРХНОСТНОГО МОНТАЖА; СЕРИЯ: UST 1206; ПРОДУКТ: SURFACE MOUNT FUSE; ТИП ПРЕДОХРАНИТЕЛЯ: TIME DELAY / SLOW BLOW; НОМИНАЛЬНЫЙ ТОК: 12 A; НОМИНАЛЬНОЕ НАПРЯЖЕНИЕ ПЕРЕМЕННОГО ТОКА: 32 VAC; НОМИНАЛЬНОЕ НАПРЯЖЕНИЕ ПОСТОЯННОГО ТОКА: 63 VDC; УРОВЕНЬ ПРЕРЫВАНИЯ: 100 A AT 32 VAC, 100 A AT 63 VDC; РАЗМЕР/ГРУППА ПРЕДОХРАНИТЕЛЯ: 1206 (3216 METRIC); МИНИМАЛЬНАЯ РАБОЧАЯ ТЕМПЕРАТУРА: - 55 C; МАКСИМАЛЬНАЯ РАБОЧАЯ ТЕМПЕРАТУРА: + 90 C; УПАКОВКА: REEL; УПАКОВКА: CUT TAPE; УПАКОВКА: MOUSEREEL; СОПРОТИВЛЕНИЕ: 3.9 MOHMS; ВЫСОТА: 0.6 MM; ДЛИНА: 3.2 MM; РАЗМЕР ФАБРИЧНОЙ УПАКОВКИ: 1000; ШИРИНА: 1.6 MM; ВЕС ИЗДЕЛИЯ: 6 MG</t>
  </si>
  <si>
    <t>3413.0329.22</t>
  </si>
  <si>
    <t>ПРЕДОХРАНИТЕЛЬ ПЛПАКИЙ НАПРЯЖЕНИЕ 63 В ПОСТОЯННОГО ТОКА СИЛА ТОКА 12 А, КАТЕГОРИЯ ПРОДУКТА: ПЛАВКИЕ ПРЕДОХРАНИТЕЛИ ПОВЕРХНОСТНОГО МОНТАЖА; СЕРИЯ: UST 1206; ПРОДУКТ: SURFACE MOUNT FUSE; ТИП ПРЕДОХРАНИТЕЛЯ: TIME DELAY / SLOW BLOW; НОМИНАЛЬНЫЙ ТОК: 25 A; НОМИНАЛЬНОЕ НАПРЯЖЕНИЕ ПЕРЕМЕННОГО ТОКА: 32 VAC; НОМИНАЛЬНОЕ НАПРЯЖЕНИЕ ПОСТОЯННОГО ТОКА: 63 VDC; УРОВЕНЬ ПРЕРЫВАНИЯ: 100 A AT 32 VAC, 100 A AT 63 VDC; РАЗМЕР/ГРУППА ПРЕДОХРАНИТЕЛЯ: 1206 (3216 METRIC); МИНИМАЛЬНАЯ РАБОЧАЯ ТЕМПЕРАТУРА: - 55 C; МАКСИМАЛЬНАЯ РАБОЧАЯ ТЕМПЕРАТУРА: + 90 C; УПАКОВКА: REEL; УПАКОВКА: CUT TAPE; УПАКОВКА: MOUSEREEL; СОПРОТИВЛЕНИЕ: 2.1 MOHMS; ВЫСОТА: 0.6 MM; ДЛИНА: 3.2 MM; РАЗМЕР ФАБРИЧНОЙ УПАКОВКИ: 1000; ШИРИНА: 1.6 MM; ВЕС ИЗДЕЛИЯ: 6 MG</t>
  </si>
  <si>
    <t>3413.0332.22</t>
  </si>
  <si>
    <t>ПРЕДОХРАНИТЕЛЬ ПЛАВКИЙ НА 650 В 1 А ПОСТОЯННОГО ТОКА, КАТЕГОРИЯ ПРОДУКТА: ПАТРОННЫЕ ПЛАВКИЕ ПРЕДОХРАНИТЕЛИ; СЕРИЯ: 507; ПРОДУКТ: CERAMIC FUSE; НОМИНАЛЬНЫЙ ТОК: 1 A; ТИП ПРЕДОХРАНИТЕЛЯ: MEDIUM / NORMAL BLOW; РАЗМЕР/ГРУППА ПРЕДОХРАНИТЕЛЯ: 3AB (6.3 MM X 32 MM); НОМИНАЛЬНОЕ НАПРЯЖЕНИЕ ПОСТОЯННОГО ТОКА: 650 VDC; УРОВЕНЬ ПРЕРЫВАНИЯ: 150 A AT 650 VAC; ВИД МОНТАЖА: HOLDER / CLIP; ТИП ВЫВОДОВ: CLIP; МИНИМАЛЬНАЯ РАБОЧАЯ ТЕМПЕРАТУРА: - 55 C; МАКСИМАЛЬНАЯ РАБОЧАЯ ТЕМПЕРАТУРА: + 125 C; УПАКОВКА: BULK; СОПРОТИВЛЕНИЕ: 115 MOHMS; ФОРМА КОРПУСА: CYLINDRICAL; ДИАМЕТР: 6.35 MM; ФОРМА ИНДИКАТОРА: WITHOUT INDICATOR; ДЛИНА: 31.75 MM; РАЗМЕР ФАБРИЧНОЙ УПАКОВКИ: 1000; ПОДКАТЕГОРИЯ: FUSES</t>
  </si>
  <si>
    <t>0507002.MXP</t>
  </si>
  <si>
    <t>ПРОСТАВКА РЕЗЬБОВАЯ, С ВНУТРЕННЕЙ РЕЗЬБОЙ, ПРОСТАВКА РЕЗЬБОВАЯ, С ВНУТРЕННЕЙ РЕЗЬБОЙ, ПРОСТАВКА РЕЗЬБОВАЯ НАРУЖНАЯ И ВНУТРЕННЯЯ РЕЗЬБА ШЕСТИГРАННАЯ, РЕЗЬБА М3, ДЛИНА 15 ММ</t>
  </si>
  <si>
    <t>GBM 3050 15</t>
  </si>
  <si>
    <t>ТАНТАЛОВЫЙ КОНДЕНСАТОР, КАТЕГОРИЯ ПРОДУКТА: ТАНТАЛОВЫЕ КОНДЕНСАТОРЫ - ТВЕРДЫЕ, ДЛЯ ПОВЕРХНОСТНОГО МОНТАЖА; СЕРИЯ: TAJ; ЁМКОСТЬ: 150 UF; НОМИНАЛЬНОЕ НАПРЯЖЕНИЕ ПОСТОЯННОГО ТОКА: 20 VDC; ДОПУСТИМОЕ ОТКЛОНЕНИЕ: 20 %; ЭФФЕКТИВНОЕ ПОСЛЕДОВАТЕЛЬНОЕ СОПРОТИВЛЕНИЕ: 300 MOHMS; КОРПУС - ДЮЙМЫ: 2917; КОРПУС - ММ: 7343; РЕГ. КОД ВЫСОТА: 4.1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8 %; ТОК УТЕЧКИ: 30 UA; ДЛИНА: 7.3 MM; ПРОДУКТ: TANTALUM SOLID STANDARD GRADE - OTHER VARIOUS; РАЗМЕР ФАБРИЧНОЙ УПАКОВКИ: 400; ТИП: GENERAL PURPOSE SMT CHIP TANTALUM CAPACITORS; ШИРИНА: 4.3 MM; ДРУГИЕ НАЗВАНИЯ ТОВАРА №: TAJE157M020R; ВЕС ИЗДЕЛИЯ: 400 MG</t>
  </si>
  <si>
    <t>TAJE157M020RNJ</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</si>
  <si>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0.4 %; ТЕМПЕРАТУРНЫЙ КОЭФФИЦИЕНТ: 50 PPM / C; СЕРИЯ VREF - ВХОДНОЕ НАПРЯЖЕНИЕ - МАКС.: 37 V; ТОК ЧЕРЕЗ ШУНТ - МАКС.: 100 MA; МИНИМАЛЬНАЯ РАБОЧАЯ ТЕМПЕРАТУРА: - 40 C; МАКСИМАЛЬНАЯ РАБОЧАЯ ТЕМПЕРАТУРА: + 85 C; СЕРИЯ: TL431B; УПАКОВКА: TUBE; ВЫСОТА: 1.5 MM; ДЛИНА: 5 MM; МАКСИМАЛЬНОЕ ВЫХОДНОЕ НАПРЯЖЕНИЕ: 36 V; ПРОДУКТ: VOLTAGE REFERENCES; ТОК ЧЕРЕЗ ШУНТ - МИН.: 1 MA; РАЗМЕР ФАБРИЧНОЙ УПАКОВКИ: 98; ТОПОЛОГИЯ: SHUNT REFERENCES; ШИРИНА: 4 MM; ВЕС ИЗДЕЛИЯ: 540 MG</t>
  </si>
  <si>
    <t>TL431BIDG</t>
  </si>
  <si>
    <t>МИКРОСХЕМА ДАТЧИК ХОЛЛА, КАТЕГОРИЯ ПРОДУКТА: ДАТЧИКИ ХОЛЛА / МАГНИТНЫЕ ДАТЧИКИ ДЛЯ МОНТАЖА НА ПЛАТЕ; ТИП: CHOPPER-STABILIZED PRECISION; РАБОЧИЙ ТОК ИСТОЧНИКА ПИТАНИЯ: 4.5 MA; МАКСИМАЛЬНЫЙ ВЫХОДНОЙ ТОК: 30 MA; РАБОЧАЯ ТОЧКА, МИН./МАКС.: - 35 G TO 55 G; ТОЧКА СБРОСА МИН./МАКС. (BRP): - 55 G TO 35 G; РАБОЧЕЕ НАПРЯЖЕНИЕ ПИТАНИЯ: 3.5 V TO 24 V; МИНИМАЛЬНАЯ РАБОЧАЯ ТЕМПЕРАТУРА: - 40 C; МАКСИМАЛЬНАЯ РАБОЧАЯ ТЕМПЕРАТУРА: + 150 C; ВИД МОНТАЖА: THROUGH HOLE; УПАКОВКА / БЛОК: SIP-4; УПАКОВКА: BULK; ТИП ВЫХОДА: OPEN DRAIN; ВЫХОДНОЕ НАПРЯЖЕНИЕ: 160 MV; ПРОДУКТ: HALL EFFECT SWITCHES; СЕРИЯ: A1233; РАЗМЕР ФАБРИЧНОЙ УПАКОВКИ: 500; НАПРЯЖЕНИЕ ПИТАНИЯ - МАКС.: 24 V; НАПРЯЖЕНИЕ ПИТАНИЯ - МИН.: 3.5 V; ТИП ВЫВОДОВ: SOLDER PAD; КОММЕРЧЕСКОЕ ОБОЗНАЧЕНИЕ: 2-CHANNEL HALL-EFFECT DIR DETEC SNSR IC</t>
  </si>
  <si>
    <t>A1233LK-T</t>
  </si>
  <si>
    <t>МОДУЛЬ БИПОЛЯРНОГО ТРАНЗИСТОРА С ИЗОЛИРОВАННЫМ ЗАТВОРОМ (IGBT), ВНУТРЕННЯЯ СХЕМА GB, КОЛ-ВО КЛЮЧЕЙ В МОДУЛЕ 2, НАПРЯЖЕНИЕ К-Э 1200 В, РАБОЧИЙ ТОК ПРИ 25°C 450 А, ТЕХНОЛОГИЯ КРИСТАЛЛА TRENCH FIELD STOP, ПРИМЕЧАНИЕ IGBT MODULE VCES 600V 450A</t>
  </si>
  <si>
    <t>FF450R12ME4PB0SA1</t>
  </si>
  <si>
    <t>ТРАНЗИСТОР МОП 150 ВТ, КАТЕГОРИЯ ПРОДУКТА: МОП-ТРАНЗИСТОР, ТЕХНОЛОГИЯ: SI, ВИД МОНТАЖА: THROUGH HOLE, УПАКОВКА / БЛОК: TO-247AC-3, ПОЛЯРНОСТЬ ТРАНЗИСТОРА: P-CHANNEL, КОЛИЧЕСТВО КАНАЛОВ: 1 CHANNEL, VDS - НАПРЯЖЕНИЕ ПРОБОЯ СТОК-ИСТОК: 200 V, ID - НЕПРЕРЫВНЫЙ ТОК УТЕЧКИ: 12 A, RDS ВКЛ - СОПРОТИВЛЕНИЕ СТОК-ИСТОК: 500 MOHMS, VGS - НАПРЯЖЕНИЕ ЗАТВОР-ИСТОК: - 20 V, + 20 V, VGS TH - ПОРОГОВОЕ НАПРЯЖЕНИЕ ЗАТВОР-ИСТОК : 2 V, QG - ЗАРЯД ЗАТВОРА: 44 NC, МИНИМАЛЬНАЯ РАБОЧАЯ ТЕМПЕРАТУРА: - 55 C, МАКСИМАЛЬНАЯ РАБОЧАЯ ТЕМПЕРАТУРА: + 150 C, PD - РАССЕИВАНИЕ МОЩНОСТИ: 150 W, КАНАЛЬНЫЙ РЕЖИМ: ENHANCEMENT, УПАКОВКА: TUBE, КОНФИГУРАЦИЯ: SINGLE, ВРЕМЯ СПАДА: 38 NS, КРУТИЗНА ХАРАКТЕРИСТИКИ ПРЯМОЙ ПЕРЕДАЧИ - МИН.: 4.2 S, ВРЕМЯ НАРАСТАНИЯ: 43 NS, СЕРИЯ: IRFP, ТИП ТРАНЗИСТОРА: 1 P-CHANNEL, ТИПИЧНОЕ ВРЕМЯ ЗАДЕРЖКИ ВЫКЛЮЧЕНИЯ: 39 NS, ТИПИЧНОЕ ВРЕМЯ ЗАДЕРЖКИ ПРИ ВКЛЮЧЕНИИ: 14 NS, ВЕС ИЗДЕЛИЯ: 6 G</t>
  </si>
  <si>
    <t>IRFP9240PBF</t>
  </si>
  <si>
    <t>ОТЛАДОЧНАЯ ПЛАТА, КАТЕГОРИЯ ПРОДУКТА: МАКЕТНЫЕ ПЛАТЫ И КОМПЛЕКТЫ - ARM; СЕРИЯ: NUCLEO-F767ZI; ПРОДУКТ: DEVELOPMENT BOARDS; ЯДРО: ARM CORTEX M7; СРЕДСТВО ПРЕДНАЗНАЧЕНО ДЛЯ ОЦЕНКИ: STM32F767ZI; УПАКОВКА: BULK; ШИРИНА ШИНЫ ДАННЫХ: 32 BIT; ОПИСАНИЕ/ФУНКЦИЯ: STM32 NUCLEO BOARD; ДЛЯ ИСПОЛЬЗОВАНИЯ ВМЕСТЕ С: STM32F; ТИП ИНТЕРФЕЙСА: CAN, ETHERNET, I2C, I2S, SPI, UART, USART, USB; РАБОЧЕЕ НАПРЯЖЕНИЕ ПИТАНИЯ: 1.8 V; РАЗМЕР ФАБРИЧНОЙ УПАКОВКИ:1; КОММЕРЧЕСКОЕ ОБОЗНАЧЕНИЕ: NUCLEO; ВЕС ИЗДЕЛИЯ: 117,400 G</t>
  </si>
  <si>
    <t>КАТУШКА ПОСТОЯННОЙ ИНДУКТИВНОСТИ, КАТЕГОРИЯ ПРОДУКТА: КАТУШКИ ПОСТОЯННОЙ ИНДУКТИВНОСТИ; ПРОДУКТ: POWER INDUCTORS; ТИП: WIREWOUND; ТИП ВЫВОДОВ: SMD/SMT; УПАКОВКА / БЛОК: 7.5 MM X 7 MM X 3.2 MM; ЭКРАНИРОВАНИЕ: SHIELDED; ИНДУКТИВНОСТЬ: 1 UH; ДОПУСТИМОЕ ОТКЛОНЕНИЕ: 20 %; МАКСИМАЛЬНЫЙ ПОСТОЯННЫЙ ТОК: 13 A; МАКСИМАЛЬНОЕ СОПРОТИВЛЕНИЕ ПОСТОЯННОМУ ТОКУ: 8 MOHMS; ТОК НАСЫЩЕНИЯ: 22 A; МИНИМАЛЬНАЯ РАБОЧАЯ ТЕМПЕРАТУРА: - 40 C; МАКСИМАЛЬНАЯ РАБОЧАЯ ТЕМПЕРАТУРА: + 130 C; Q МИН.: -; ЧАСТОТА СОБСТВЕННЫХ КОЛЕБАНИЙ: -; ПРЕРЫВАНИЕ: STANDARD; ВИД МОНТАЖА: PCB MOUNT; ДЛИНА: 7.5 MM; ШИРИНА: 7 MM; ВЫСОТА: 3.2 MM; ДИАМЕТР: -; СЕРИЯ: PG0426; УПАКОВКА: REEL; УПАКОВКА: CUT TAPE; УПАКОВКА: MOUSEREEL; ПРИМЕНЕНИЕ: HIGH CURRENT; РАЗМЕР ФАБРИЧНОЙ УПАКОВКИ:1400; ТЕСТОВАЯ ЧАСТОТА: 100 KHZ; ВЕС ИЗДЕЛИЯ: 840 MG</t>
  </si>
  <si>
    <t>PG0426.102NLT</t>
  </si>
  <si>
    <t>КАТУШКА ПОСТОЯННОЙ ИНДУКТИВНОСТИ, КАТЕГОРИЯ ПРОДУКТА: КАТУШКИ ПОСТОЯННОЙ ИНДУКТИВНОСТИ; ПРОДУКТ: POWER INDUCTORS; ТИП: POWER CHOKE; ТИП ВЫВОДОВ: SMD/SMT; УПАКОВКА / БЛОК: 1212 (3030 METRIC); ЭКРАНИРОВАНИЕ: SHIELDED; ИНДУКТИВНОСТЬ: 1 UH; ДОПУСТИМОЕ ОТКЛОНЕНИЕ: 20 %; МАКСИМАЛЬНЫЙ ПОСТОЯННЫЙ ТОК: 4 A; МАКСИМАЛЬНОЕ СОПРОТИВЛЕНИЕ ПОСТОЯННОМУ ТОКУ: 37 MOHMS; ТОК НАСЫЩЕНИЯ: 5 A; МИНИМАЛЬНАЯ РАБОЧАЯ ТЕМПЕРАТУРА: - 55 C; МАКСИМАЛЬНАЯ РАБОЧАЯ ТЕМПЕРАТУРА: + 125 C; Q МИН.: -; ЧАСТОТА СОБСТВЕННЫХ КОЛЕБАНИЙ: 90 MHZ; ПРЕРЫВАНИЕ: STANDARD; ВИД МОНТАЖА: PCB MOUNT; ДЛИНА: 3 MM; ШИРИНА: 3 MM; ВЫСОТА: 1.2 MM; ДИАМЕТР: -; МАТЕРИАЛ СЕРДЕЧНИКА: COMPOSITE; СЕРИЯ: IHLP1212; УПАКОВКА: REEL; УПАКОВКА: CUT TAPE; УПАКОВКА: MOUSEREEL; ПРИМЕНЕНИЕ: COMMERCIAL; КОРПУС - ДЮЙМЫ: 1212; КОРПУС - ММ: 3030; РАЗМЕР ФАБРИЧНОЙ УПАКОВКИ:3000; ТЕСТОВАЯ ЧАСТОТА: 100 KHZ; КОММЕРЧЕСКОЕ ОБОЗНАЧЕНИЕ: IHLP; ВЕС ИЗДЕЛИЯ: 48 MG</t>
  </si>
  <si>
    <t>IHLP1212ABER1R0M11</t>
  </si>
  <si>
    <t>КАТУШКА ПОСТОЯННОЙ ИНДУКТИВНОСТИ, КАТЕГОРИЯ ПРОДУКТА: КАТУШКИ ПОСТОЯННОЙ ИНДУКТИВНОСТИ; ПРОДУКТ: POWER INDUCTORS; ТИП: WIREWOUND; ТИП ВЫВОДОВ: SMD/SMT; УПАКОВКА / БЛОК: 2525 (6363 METRIC); ЭКРАНИРОВАНИЕ: SHIELDED; ИНДУКТИВНОСТЬ: 1.5 UH; ДОПУСТИМОЕ ОТКЛОНЕНИЕ: 20 %; МАКСИМАЛЬНЫЙ ПОСТОЯННЫЙ ТОК: 9 A; МАКСИМАЛЬНОЕ СОПРОТИВЛЕНИЕ ПОСТОЯННОМУ ТОКУ: 15 MOHMS; ТОК НАСЫЩЕНИЯ: 18 A; МИНИМАЛЬНАЯ РАБОЧАЯ ТЕМПЕРАТУРА: - 55 C; МАКСИМАЛЬНАЯ РАБОЧАЯ ТЕМПЕРАТУРА: + 125 C; Q МИН.: -; ЧАСТОТА СОБСТВЕННЫХ КОЛЕБАНИЙ: 40 MHZ; ПРЕРЫВАНИЕ: STANDARD; ВИД МОНТАЖА: PCB MOUNT; ДЛИНА: 6.47 MM; ШИРИНА: 6.47 MM; ВЫСОТА: 3 MM; ДИАМЕТР: -; МАТЕРИАЛ СЕРДЕЧНИКА: COMPOSITE; СЕРИЯ: IHLP2525; УПАКОВКА: REEL; УПАКОВКА: CUT TAPE; УПАКОВКА: MOUSEREEL; ПРИМЕНЕНИЕ: COMMERCIAL; КОРПУС - ДЮЙМЫ: 2525; КОРПУС - ММ: 6363; РАЗМЕР ФАБРИЧНОЙ УПАКОВКИ:2000; ТЕСТОВАЯ ЧАСТОТА: 100 KHZ; КОММЕРЧЕСКОЕ ОБОЗНАЧЕНИЕ: IHLP; ДРУГИЕ НАЗВАНИЯ ТОВАРА №: MAGM28-G; ВЕС ИЗДЕЛИЯ: 708,851 MG</t>
  </si>
  <si>
    <t>IHLP2525CZER1R5M01</t>
  </si>
  <si>
    <t>ИНСТРУМЕНТ ДЛЯ ИЗВЛЕЧЕНИЯ ЭЛЕКТРОННЫХ КОМПОНЕНТОВ</t>
  </si>
  <si>
    <t>ИНСТРУМЕНТ ДЛЯ ИЗВЛЕЧЕНИЯ ЭЛЕКТРОННЫХ КОМПОНЕНТОВ, КАТЕГОРИЯ ПРОДУКТА: ИНСТРУМЕНТЫ ДЛЯ ИЗВЛЕЧЕНИЯ, ДЕМОНТАЖА И ВСТАВКИ; ПРОДУКТ: EXTRACTION TOOLS; ТИП: EXTRACTION TOOL; УПАКОВКА: BULK; РАЗМЕР ФАБРИЧНОЙ УПАКОВКИ:1; ВЕС ИЗДЕЛИЯ: 41,515 G</t>
  </si>
  <si>
    <t>R282918160</t>
  </si>
  <si>
    <t>ПРОГРАММИРУЕМАЯ ЛОГИЧЕСКАЯ ИНТЕГРАЛЬНАЯ СХЕМА, КАТЕГОРИЯ ПРОДУКТА: FPGA - ПРОГРАММИРУЕМАЯ ВЕНТИЛЬНАЯ МАТРИЦА, ПРОДУКТ: CYCLONE, СЕРИЯ: CYCLONE EPC3, КОЛИЧЕСТВО ЛОГИЧЕСКИХ ЭЛЕМЕНТОВ: 2910 LE, АДАПТИВНЫЕ ЛОГИЧЕСКИЕ МОДУЛИ - ALMS: -, ВСТРОЕННАЯ ПАМЯТЬ: 58.5 KBIT, КОЛИЧЕСТВО ВХОДОВ/ВЫХОДОВ: 104 I/O, РАБОЧЕЕ НАПРЯЖЕНИЕ ПИТАНИЯ: 1.5 V TO 3.3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250 MHZ, ЧУВСТВИТЕЛЬНЫЙ К ВЛАЖНОСТИ: YES, КОЛИЧЕСТВО БЛОКОВ ЛОГИЧЕСКИХ МАССИВОВ (LAB): 291 LAB, 60, ОБЩИЙ ОБЪЕМ ПАМЯТИ: 59904 BIT, КОММЕРЧЕСКОЕ ОБОЗНАЧЕНИЕ: CYCLONE, ДРУГИЕ НАЗВАНИЯ ТОВАРА №: 966615, ВЕС ИЗДЕЛИЯ: 20 G</t>
  </si>
  <si>
    <t>МИКРОСХЕМА ПАМЯТИ 4 МБИТ, КАТЕГОРИЯ ПРОДУКТА: ППВМ - КОНФИГУРАЦИОННАЯ ПАМЯТЬ, ТИП ПАМЯТИ: FLASH, РАЗМЕР ПАМЯТИ: 4 MBIT, МАКСИМАЛЬНАЯ РАБОЧАЯ ЧАСТОТА: 40 MHZ, РАБОЧЕЕ НАПРЯЖЕНИЕ ПИТАНИЯ: 3.3 V, МИНИМАЛЬНАЯ РАБОЧАЯ ТЕМПЕРАТУРА: - 40 C, МАКСИМАЛЬНАЯ РАБОЧАЯ ТЕМПЕРАТУРА: + 85 C, ВИД МОНТАЖА: SMD/SMT, УПАКОВКА / БЛОК: SOIC-8, УПАКОВКА: TUBE, СЕРИЯ: EPCS4, ЧУВСТВИТЕЛЬНЫЙ К ВЛАЖНОСТИ: YES, РАБОЧИЙ ТОК ИСТОЧНИКА ПИТАНИЯ: 50 UA, 100, НАПРЯЖЕНИЕ ПИТАНИЯ - МАКС.: 3.6 V, НАПРЯЖЕНИЕ ПИТАНИЯ - МИН.: 2.7 V, КОММЕРЧЕСКОЕ ОБОЗНАЧЕНИЕ: ENPIRION, ДРУГИЕ НАЗВАНИЯ ТОВАРА №: 974781, ВЕС ИЗДЕЛИЯ: 4.899 G</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</si>
  <si>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2200 UF, НОМИНАЛЬНОЕ НАПРЯЖЕНИЕ ПОСТОЯННОГО ТОКА: 63 VDC, МАКСИМАЛЬНАЯ РАБОЧАЯ ТЕМПЕРАТУРА: + 105 C, ДИАМЕТР: 18 MM, ШАГ ВЫВОДОВ: 7.5 MM, ДЛИНА: 35.5 MM, СРОК СЛУЖБЫ: 2000 HOUR, ДОПУСТИМОЕ ОТКЛОНЕНИЕ: 20 %, ПУЛЬСИРУЮЩИЙ ТОК: 1.61 A, МИНИМАЛЬНАЯ РАБОЧАЯ ТЕМПЕРАТУРА: - 55 C, ИСПОЛНЕНИЕ ВЫВОДОВ: STRAIGHT, СЕРИЯ: NHG, УПАКОВКА: BULK, УПАКОВКА / БЛОК: RADIAL, CAN, ТИП: RADIAL LEAD TYPE, КОЭФФИЦИЕНТ ЗАТУХАНИЯ, DF: 0.12, 50, ВЕС ИЗДЕЛИЯ: 14 G</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</si>
  <si>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HD-V HIGH; ПРОДУКТ: HIGH TEMP ELECTROLYTIC CAPACITORS; ЁМКОСТЬ: 33 UF; НОМИНАЛЬНОЕ НАПРЯЖЕНИЕ ПОСТОЯННОГО ТОКА: 35 VDC; ДОПУСТИМОЕ ОТКЛОНЕНИЕ: 20 %; ЭФФЕКТИВНОЕ ПОСЛЕДОВАТЕЛЬНОЕ СОПРОТИВЛЕНИЕ: 2 OHMS; МИНИМАЛЬНАЯ РАБОЧАЯ ТЕМПЕРАТУРА: - 40 C; МАКСИМАЛЬНАЯ РАБОЧАЯ ТЕМПЕРАТУРА: + 105 C; ДИАМЕТР: 8 MM; ДЛИНА: 6.2 MM; ВЫСОТА: 9.5 MM; СРОК СЛУЖБЫ: 5000 HOUR; ПУЛЬСИРУЮЩИЙ ТОК: 53 MA; КВАЛИФИКАЦИЯ: AEC-Q200; КОЭФФИЦИЕНТ ЗАТУХАНИЯ, DF: 0.16; ШАГ ВЫВОДОВ: 2.2 MM; ТОК УТЕЧКИ: 3 UA; РАЗМЕР ФАБРИЧНОЙ УПАКОВКИ:1000; ТИП ВЫВОДОВ: SMD/SMT; ТИП: ALUMINUM CAPACITORS SMD, HIGH TEMPERATURE; ВЕС ИЗДЕЛИЯ: 1 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</si>
  <si>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10 VDC, ДИЭЛЕКТРИЧЕСКИЙ: X7S, ДОПУСТИМОЕ ОТКЛОНЕНИЕ: 10 %, КОРПУС - ДЮЙМЫ: 0201, КОРПУС - ММ: 0603, ВЫСОТА: 0.3 MM, МИНИМАЛЬНАЯ РАБОЧАЯ ТЕМПЕРАТУРА: - 55 C, МАКСИМАЛЬНАЯ РАБОЧАЯ ТЕМПЕРАТУРА: + 125 C, ПРОДУКТ: GENERAL TYPE MLCCS, ТИП ВЫВОДОВ: SMD/SMT, СЕРИЯ: GRM, УПАКОВКА: REEL, УПАКОВКА: CUT TAPE, УПАКОВКА: MOUSEREEL, ЕМКОСТЬ - НФ: 100 NF, ЕМКОСТЬ - ПФ: 100000 PF, КЛАСС: CLASS 2, ДЛИНА: 0.6 MM, УПАКОВКА / БЛОК: 0201 (0603 METRIC), ТИП: CHIP MULTILAYER CERAMIC CAPACITOR FOR GENERAL PURPOSE, НОМИНАЛЬНОЕ НАПРЯЖЕНИЕ ПЕРЕМЕННОГО ТОКА: -, ШИРИНА: 0.3 MM, ВЕС ИЗДЕЛИЯ: 0,330 MG</t>
  </si>
  <si>
    <t>GRM033C71A104KE14D</t>
  </si>
  <si>
    <t>МНОГОСЛОЙНЫЙ КЕРАМИЧЕСКИЙ КОНДЕНСАТОР, УПАКОВКА: CUT TAPE, УПАКОВКА: MOUSEREEL, УПАКОВКА: REEL, ПРЕРЫВАНИЕ: STANDARD, ЁМКОСТЬ: 100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УПАКОВКА: CUT TAPE, УПАКОВКА: MOUSEREEL, УПАКОВКА: REEL, ПРЕРЫВАНИЕ: STANDARD, ЁМКОСТЬ: 1000 PF, НОМИНАЛЬНОЕ НАПРЯЖЕНИЕ ПОСТОЯННОГО ТОКА: 50 VDC, ДИЭЛЕКТРИЧЕСКИЙ: C0G (NP0), ДОПУСТИМОЕ ОТКЛОНЕНИЕ: 5 %, КОРПУС - ДЮЙМЫ: 0402, КОРПУС - ММ: 1005, ВЫСОТА: 0.5 MM, МИНИМАЛЬНАЯ РАБОЧАЯ ТЕМПЕРАТУРА: - 55 C, МАКСИМАЛЬНАЯ РАБОЧАЯ ТЕМПЕРАТУРА: + 125 C, ТИП ВЫВОДОВ: SMD/SMT, СЕРИЯ: GRM, ДЛИНА: 1 MM, УПАКОВКА / БЛОК: 0402 (1005 METRIC), ШИРИНА: 0.5 MM, ЕМКОСТЬ - НФ: 1 NF, ЕМКОСТЬ - МКФ: 0.001 UF, КЛАСС: CLASS 1, 10000, ПОДКАТЕГОРИЯ: CAPACITORS, ВЕС ИЗДЕЛИЯ: 1.600 MG</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</si>
  <si>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16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10000, ВЕС ИЗДЕЛИЯ: 1.500 MG</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</si>
  <si>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25 VDC,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ДЛИНА: 1 MM, УПАКОВКА / БЛОК: 0402 (1005 METRIC), ТИП: CHIP MULTILAYER CERAMIC CAPACITOR FOR GENERAL PURPOSE, ШИРИНА: 0.5 MM, ЕМКОСТЬ - НФ: 100 NF, ЕМКОСТЬ - ПФ: 100000 PF, КЛАСС: CLASS 2, 10000, ВЕС ИЗДЕЛИЯ: 1.500 MG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</si>
  <si>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10 VDC; ДИЭЛЕКТРИЧЕСКИЙ: X7T; ДОПУСТИМОЕ ОТКЛОНЕНИЕ: 20 %;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КЛАСС: CLASS 2; ДЛИНА: 1.6 MM; УПАКОВКА / БЛОК: 0603 (1608 METRIC); РАЗМЕР ФАБРИЧНОЙ УПАКОВКИ:4000; ТИП: CHIP MULTILAYER CERAMIC CAPACITOR FOR GENERAL PURPOSE; НОМИНАЛЬНОЕ НАПРЯЖЕНИЕ ПЕРЕМЕННОГО ТОКА: -; ШИРИНА: 0.8 MM; ВЕС ИЗДЕЛИЯ: 6,300 MG</t>
  </si>
  <si>
    <t>GRM188D71A106MA73D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</si>
  <si>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0.1 UF, НОМИНАЛЬНОЕ НАПРЯЖЕНИЕ ПОСТОЯННОГО ТОКА: 50 VDC,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ДЛИНА: 1.6 MM, УПАКОВКА / БЛОК: 0603 (1608 METRIC), ТИП: CHIP MULTILAYER CERAMIC CAPACITOR FOR GENERAL PURPOSE, ШИРИНА: 0.8 MM, ЕМКОСТЬ - НФ: 100 NF, ЕМКОСТЬ - ПФ: 100000 PF, КЛАСС: CLASS 2, 4000, ВЕС ИЗДЕЛИЯ: 6.300 MG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</si>
  <si>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 UF; НОМИНАЛЬНОЕ НАПРЯЖЕНИЕ ПОСТОЯННОГО ТОКА: 10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КЛАСС: CLASS 2; ДЛИНА: 2 MM; УПАКОВКА / БЛОК: 0805 (2012 METRIC); РАЗМЕР ФАБРИЧНОЙ УПАКОВКИ:3000; ТИП: CHIP MULTILAYER CERAMIC CAPACITOR FOR GENERAL PURPOSE; НОМИНАЛЬНОЕ НАПРЯЖЕНИЕ ПЕРЕМЕННОГО ТОКА: -; ШИРИНА: 1.25 MM; ВЕС ИЗДЕЛИЯ: 6,400 MG</t>
  </si>
  <si>
    <t>GRM21BR71A106KA73L</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</si>
  <si>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10 UF; НОМИНАЛЬНОЕ НАПРЯЖЕНИЕ ПОСТОЯННОГО ТОКА: 10 V;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CC; УПАКОВКА: REEL; КЛАСС: CLASS 2; ДЛИНА: 1.6 MM; УПАКОВКА / БЛОК: 0603 (1608 METRIC); РАЗМЕР ФАБРИЧНОЙ УПАКОВКИ:4000; ТИП: MLCC SURFACE MOUNT CERAMIC CAPACITOR; НОМИНАЛЬНОЕ НАПРЯЖЕНИЕ ПЕРЕМЕННОГО ТОКА: -; ШИРИНА: 0.8 MM; ВЕС ИЗДЕЛИЯ: 6,300 MG</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</si>
  <si>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4.7 UF; НОМИНАЛЬНОЕ НАПРЯЖЕНИЕ ПОСТОЯННОГО ТОКА: 10 V; ДИЭЛЕКТРИЧЕСКИЙ: X5R; ДОПУСТИМОЕ ОТКЛОНЕНИЕ: 10 %; КОРПУС - ДЮЙМЫ: 0603; КОРПУС - ММ: 1608; ВЫСОТА: 0.8 MM; МИНИМАЛЬНАЯ РАБОЧАЯ ТЕМПЕРАТУРА: - 55 C; МАКСИМАЛЬНАЯ РАБОЧАЯ ТЕМПЕРАТУРА: + 85 C; ПРОДУКТ: GENERAL TYPE MLCCS; ТИП ВЫВОДОВ: SMD/SMT; СЕРИЯ: CC; УПАКОВКА: REEL; УПАКОВКА: CUT TAPE; УПАКОВКА: MOUSEREEL; ЕМКОСТЬ - НФ: 4700 NF; КЛАСС: CLASS 2; ДЛИНА: 1.6 MM; УПАКОВКА / БЛОК: 0603 (1608 METRIC); РАЗМЕР ФАБРИЧНОЙ УПАКОВКИ:4000; ТИП: MLCC SURFACE MOUNT CERAMIC CAPACITOR; НОМИНАЛЬНОЕ НАПРЯЖЕНИЕ ПЕРЕМЕННОГО ТОКА: -; ШИРИНА: 0.8 MM; ВЕС ИЗДЕЛИЯ: 6,300 MG</t>
  </si>
  <si>
    <t>CC0603KRX5R6BB475</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</si>
  <si>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0.01 UF; НОМИНАЛЬНОЕ НАПРЯЖЕНИЕ ПОСТОЯННОГО ТОКА: 25 V; ДИЭЛЕКТРИЧЕСКИЙ: X7R; ДОПУСТИМОЕ ОТКЛОНЕНИЕ: 5 %;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10 NF; ЕМКОСТЬ - ПФ: 10000 PF; КЛАСС: CLASS 2; ДЛИНА: 1 MM; УПАКОВКА / БЛОК: 0402 (1005 METRIC); РАЗМЕР ФАБРИЧНОЙ УПАКОВКИ:10000; ТИП: GENERAL PURPOSE AND HIGH CAPACITANCE SURFACE MOUNT CERAMIC MULTILAYER CAPACITOR; НОМИНАЛЬНОЕ НАПРЯЖЕНИЕ ПЕРЕМЕННОГО ТОКА: -; ШИРИНА: 0.5 MM; ВЕС ИЗДЕЛИЯ: 1,500 MG</t>
  </si>
  <si>
    <t>CC0402JRX7R8BB103</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</si>
  <si>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25 V; ДИЭЛЕКТРИЧЕСКИЙ: X7R; ДОПУСТИМОЕ ОТКЛОНЕНИЕ: 10 %;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100 NF; ЕМКОСТЬ - ПФ: 100000 PF; КЛАСС: CLASS 2; ДЛИНА: 1 MM; УПАКОВКА / БЛОК: 0402 (1005 METRIC); РАЗМЕР ФАБРИЧНОЙ УПАКОВКИ:10000; ТИП: GENERAL PURPOSE AND HIGH CAPACITANCE SURFACE MOUNT CERAMIC MULTILAYER CAPACITOR; НОМИНАЛЬНОЕ НАПРЯЖЕНИЕ ПЕРЕМЕННОГО ТОКА: -; ШИРИНА: 0.5 MM; ВЕС ИЗДЕЛИЯ: 1,500 MG</t>
  </si>
  <si>
    <t>МИКРОСХЕМА ИНТЕРФЕЙСНАЯ, КАТЕГОРИЯ ПРОДУКТА: ИС ИНТЕРФЕЙСА LVDS; ТИП: LVDS; КОЛИЧЕСТВО ДРАЙВЕРОВ: 1 DRIVER; КОЛИЧЕСТВО ПРИЕМНИКОВ: 1 RECEIVER; ДИАПАЗОН ДАННЫХ: 1 GB/S; ТИП ВХОДА: CML, LVDS, LVPECL;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LLP-8; УПАКОВКА: REEL; УПАКОВКА: CUT TAPE; УПАКОВКА: MOUSEREEL; СРЕДСТВА РАЗРАБОТКИ: DS10BR150EVK/NOPB; ВЫСОТА: 0.8 MM; ВХОДНОЕ НАПРЯЖЕНИЕ, МАКС.: 0.1 V; ВХОДНОЕ НАПРЯЖЕНИЕ, МИН.: - 0.1 V; ДЛИНА: 3 MM; МАКСИМАЛЬНОЕ ВЫХОДНОЕ НАПРЯЖЕНИЕ: 0.45 V; ЧУВСТВИТЕЛЬНЫЙ К ВЛАЖНОСТИ: YES; РАБОЧИЙ ТОК ИСТОЧНИКА ПИТАНИЯ: 21 MA; РАБОЧЕЕ НАПРЯЖЕНИЕ ПИТАНИЯ: 3.3 V; PD - РАССЕИВАНИЕ МОЩНОСТИ: 2080 MW; ВРЕМЯ ЗАДЕРЖКИ РАСПРОСТРАНЕНИЯ: 0.6 NS; СЕРИЯ: DS10BR150; РАЗМЕР ФАБРИЧНОЙ УПАКОВКИ:1000; ШИРИНА: 3 MM; ВЕС ИЗДЕЛИЯ: 18,400 MG</t>
  </si>
  <si>
    <t>DS10BR150TSD/NOPB</t>
  </si>
  <si>
    <t>МИКРОСХЕМА ДЛЯ УПРАВЛЕНИЯ ПИТАНИЕМ, КАТЕГОРИЯ ПРОДУКТА: LDO РЕГУЛЯТОРЫ НАПРЯЖЕНИЯ; ВИД МОНТАЖА: SMD/SMT; УПАКОВКА / БЛОК: DFN-8; ВЫХОДНОЕ НАПРЯЖЕНИЕ: 0 V TO 36 V; ВЫХОДНОЙ ТОК: 1.1 A; КОЛИЧЕСТВО ВЫХОДОВ: 1 OUTPUT; ПОЛЯРНОСТЬ: POSITIVE; ВХОДНОЕ НАПРЯЖЕНИЕ, МИН.: 1.2 V; ВХОДНОЕ НАПРЯЖЕНИЕ, МАКС.: 36 V; ПОДАВЛЕНИЕ ПУЛЬСАЦИЙ ПИТАНИЯ - ТИПИЧ.: 30 DB; ТИП ВЫХОДА: ADJUSTABLE; МИНИМАЛЬНАЯ РАБОЧАЯ ТЕМПЕРАТУРА: - 40 C; МАКСИМАЛЬНАЯ РАБОЧАЯ ТЕМПЕРАТУРА: + 125 C; НАПРЯЖЕНИЕ ОТПУСКАНИЯ: 350 MV; СЕРИЯ: LT3080; УПАКОВКА: REEL; УПАКОВКА: CUT TAPE; УПАКОВКА: MOUSEREEL; СРЕДСТВА РАЗРАБОТКИ: DC1294A, DC995A; НАПРЯЖЕНИЕ ОТПУСКАНИЯ - МАКС.: 500 MV; НЕСТАБИЛЬНОСТЬ ВЫХОДНОГО НАПРЯЖЕНИЯ ИЛИ ТОКА: 0.003 MV/V; НЕСТАБИЛЬНОСТЬ ВЫХОДНОЙ НАГРУЗКИ: 0.6 MV; РАБОЧИЙ ТОК ИСТОЧНИКА ПИТАНИЯ: 0.3 MA; ДИАПАЗОН ВЫХОДНОГО НАПРЯЖЕНИЯ: 0 V TO 36 V; ПРОДУКТ: LDO VOLTAGE REGULATORS; РАЗМЕР ФАБРИЧНОЙ УПАКОВКИ:2500; ТИП: SINGLE RESISTOR LDO; ТОЧНОСТЬ РЕГУЛИРОВАНИЯ НАПРЯЖЕНИЯ: 1 %; ВЕС ИЗДЕЛИЯ: 396,144 MG</t>
  </si>
  <si>
    <t>LT3080EDD#TRPBF</t>
  </si>
  <si>
    <t>МИКРОСХЕМА ДЛЯ УПРАВЛЕНИЯ ПИТАНИЕМ, КАТЕГОРИЯ ПРОДУКТА: ИМПУЛЬСНЫЕ РЕГУЛЯТОРЫ НАПРЯЖЕНИЯ; ВИД МОНТАЖА: SMD/SMT; УПАКОВКА / БЛОК: VQFN-HR-11; ТОПОЛОГИЯ: BUCK; ВЫХОДНОЕ НАПРЯЖЕНИЕ: 800 MV TO 12 V; ВЫХОДНОЙ ТОК: 2 A; КОЛИЧЕСТВО ВЫХОДОВ: 1 OUTPUT; ВХОДНОЕ НАПРЯЖЕНИЕ, МИН.: 3 V; ВХОДНОЕ НАПРЯЖЕНИЕ, МАКС.: 17 V; ТОК ПОКОЯ: 18 UA; ЧАСТОТА ПЕРЕКЛЮЧЕНИЙ: 1.25 MHZ TO 2.5 MHZ; МИНИМАЛЬНАЯ РАБОЧАЯ ТЕМПЕРАТУРА: - 40 C; МАКСИМАЛЬНАЯ РАБОЧАЯ ТЕМПЕРАТУРА: + 125 C; СЕРИЯ: TPS62148; УПАКОВКА: REEL; УПАКОВКА: CUT TAPE; УПАКОВКА: MOUSEREEL; ВХОДНОЕ НАПРЯЖЕНИЕ: 3 V TO 17 V; НЕСТАБИЛЬНОСТЬ ВЫХОДНОЙ НАГРУЗКИ: 0.05 %/A; ОТКЛЮЧЕНИЕ: SHUTDOWN; РАЗМЕР ФАБРИЧНОЙ УПАКОВКИ:3000; НАПРЯЖЕНИЕ ПИТАНИЯ - МИН.: 3 V; ТИП: STEP-DOWN CONVERTER; ВЕС ИЗДЕЛИЯ: 13,400 MG</t>
  </si>
  <si>
    <t>TPS62148RGXR</t>
  </si>
  <si>
    <t>МИКРОСХЕМА ДЛЯ УПРАВЛЕНИЯ ПИТАНИЕМ, КАТЕГОРИЯ ПРОДУКТА: ИС ПЕРЕКЛЮЧАТЕЛЯ ЭЛЕКТРОПИТАНИЯ – РАСПРЕДЕЛЕНИЕ ЭЛЕКТРОПИТАНИЯ; ТИП: LOAD SWITCH; КОЛИЧЕСТВО ВЫХОДОВ: 1 OUTPUT; ВЫХОДНОЙ ТОК: 6 A; СОПРОТИВЛЕНИЕ ВО ВКЛЮЧЕННОМ СОСТОЯНИИ - МАКС.: 18 MOHMS; ВРЕМЯ ВКЛЮЧЕНИЯ - МАКС.: 646 US; ВРЕМЯ ОТКЛЮЧЕНИЯ - МАКС.: 5 US; РАБОЧЕЕ НАПРЯЖЕНИЕ ПИТАНИЯ: 600 MV TO 5.5 V; МИНИМАЛЬНАЯ РАБОЧАЯ ТЕМПЕРАТУРА: - 40 C; МАКСИМАЛЬНАЯ РАБОЧАЯ ТЕМПЕРАТУРА: + 105 C; ВИД МОНТАЖА: SMD/SMT; УПАКОВКА / БЛОК: MSOP-POWERPAD-8; СЕРИЯ: TPS22958; УПАКОВКА: REEL; УПАКОВКА: CUT TAPE; УПАКОВКА: MOUSEREEL; ПРОДУКТ: LOAD SWITCHES; РАЗМЕР ФАБРИЧНОЙ УПАКОВКИ:2500; НАПРЯЖЕНИЕ ПИТАНИЯ - МАКС.: 5.5 V; НАПРЯЖЕНИЕ ПИТАНИЯ - МИН.: 2.5 V; ВЕС ИЗДЕЛИЯ: 26,200 MG</t>
  </si>
  <si>
    <t>TPS22958DGNR</t>
  </si>
  <si>
    <t>МИКРОСХЕМА УСИЛИТЕЛЬ, КАТЕГОРИЯ ПРОДУКТА: ПРЕЦИЗИОННЫЕ УСИЛИТЕЛИ; СЕРИЯ: AD8639; КОЛИЧЕСТВО КАНАЛОВ: 2 CHANNEL; GBP - SR - СКОРОСТЬ НАРАСТАНИЯ ВЫХОДНОГО НАПРЯЖЕНИЯ: 2 V/US; CMRR - КОЭФФИЦИЕНТ ПОДАВЛЕНИЯ СИНФАЗНОГО СИГНАЛА: 142 DB; ВЫХОДНОЙ ТОК НА КАНАЛ: 37 MA; IB - ВХОДНОЙ ТОК СМЕЩЕНИЯ: 250 PA; VOS - ВХОДНОЕ НАПРЯЖЕНИЕ СМЕЩЕНИЯ НУЛЯ: 3 UV; EN - ИНТЕНСИВНОСТЬ ШУМА ВХОДНОГО НАПРЯЖЕНИЯ: 60 NV/SQRT HZ; НАПРЯЖЕНИЕ ПИТАНИЯ - МАКС.: 16 V, 8 V; НАПРЯЖЕНИЕ ПИТАНИЯ - МИН.: 5 V, 2.5 V; РАБОЧИЙ ТОК ИСТОЧНИКА ПИТАНИЯ: 1.25 MA; МИНИМАЛЬНАЯ РАБОЧАЯ ТЕМПЕРАТУРА: - 40 C; МАКСИМАЛЬНАЯ РАБОЧАЯ ТЕМПЕРАТУРА: + 125 C; ОТКЛЮЧЕНИЕ: NO SHUTDOWN; ВИД МОНТАЖА: SMD/SMT; УПАКОВКА / БЛОК: MSOP-8; УПАКОВКА: TUBE; НАПРЯЖЕНИЕ СДВОЕННОГО ПИТАНИЯ: 2.5 V TO 8 V; ВЫСОТА: 0.85 MM; ДИАПАЗОН ВХОДНОГО НАПРЯЖЕНИЯ - МАКС.: 14 V; ДЛИНА: 3 MM; МАКСИМАЛЬНОЕ НАПРЯЖЕНИЕ СДВОЕННОГО ПИТАНИЯ: 8 V; МИНИМАЛЬНОЕ НАПРЯЖЕНИЕ СДВОЕННОГО ПИТАНИЯ: 2.5 V; РАБОЧЕЕ НАПРЯЖЕНИЕ ПИТАНИЯ: 5 V TO 16 V; ТИП ВЫХОДА: RAIL-TO-RAIL; ПРОДУКТ: PRECISION AMPLIFIERS; PSRR - КОЭФФИЦИЕНТ ПОДАВЛЕНИЯ ПОМЕХ ПО ПИТАНИЮ: 143 DB; РАЗМЕР ФАБРИЧНОЙ УПАКОВКИ:50; ТИП: GENERAL PURPOSE AMPLIFIER; УСИЛЕНИЕ ПО НАПРЯЖЕНИЮ, ДБ: 136 DB; ШИРИНА: 3 MM; ВЕС ИЗДЕЛИЯ: 140 MG</t>
  </si>
  <si>
    <t>AD8639ARMZ</t>
  </si>
  <si>
    <t>ВЫПРЯМИТЕЛЬНЫЙ ДИОД, ДИОД ПОДАВИТЕЛЬ ЭЛЕКТРОСТАТИЧЕСКОГО РАЗРЯДА, ДИОДНЫЙ МОСТ</t>
  </si>
  <si>
    <t>ВЫПРЯМИТЕЛЬНЫЙ ДИОД, КАТЕГОРИЯ ПРОДУКТА: ДИОДЫ - ОБЩЕГО НАЗНАЧЕНИЯ, УПРАВЛЕНИЕ ПИТАНИЕМ, КОММУТАЦИЯ, ПРОДУКТ: SWITCHING DIODES, ВИД МОНТАЖА: SMD/SMT, УПАКОВКА / БЛОК: SOD-123, ПИКОВОЕ ОБРАТНОЕ НАПРЯЖЕНИЕ: 75 V, МАКСИМАЛЬНЫЙ ТОК ПЕРЕГРУЗКИ: 4 A, IF - ПРЯМОЙ ТОК: 250 MA, КОНФИГУРАЦИЯ: SINGLE, ВРЕМЯ ВОССТАНОВЛЕНИЯ: 4 NS, VF - ПРЯМОЕ НАПРЯЖЕНИЕ: 1.25 V, МИНИМАЛЬНАЯ РАБОЧАЯ ТЕМПЕРАТУРА: - 65 C, МАКСИМАЛЬНАЯ РАБОЧАЯ ТЕМПЕРАТУРА: + 150 C, СЕРИЯ: 1N4448, УПАКОВКА: REEL, УПАКОВКА: CUT TAPE, УПАКОВКА: MOUSEREEL, ВЫСОТА: 1.25 MM, ДЛИНА: 2.85 MM, ТИП: FAST SWITCHING SURFACE MOUNT DIODE, ШИРИНА: 1.7 MM, ВЕС ИЗДЕЛИЯ: 10 MG</t>
  </si>
  <si>
    <t>1N4448W-7-F</t>
  </si>
  <si>
    <t>ВЫПРЯМИТЕЛЬНЫЙ ДИОД, КАТЕГОРИЯ ПРОДУКТА: ДИОДЫ - ОБЩЕГО НАЗНАЧЕНИЯ, УПРАВЛЕНИЕ ПИТАНИЕМ, КОММУТАЦИЯ; ПРОДУКТ: SWITCHING DIODES; ВИД МОНТАЖА: SMD/SMT; УПАКОВКА / БЛОК: SOT-23-3; ПИКОВОЕ ОБРАТНОЕ НАПРЯЖЕНИЕ: 90 V; МАКСИМАЛЬНЫЙ ТОК ПЕРЕГРУЗКИ: 4 A; IF - ПРЯМОЙ ТОК: 215 MA; КОНФИГУРАЦИЯ: DUAL; ВРЕМЯ ВОССТАНОВЛЕНИЯ: 4 NS; VF - ПРЯМОЕ НАПРЯЖЕНИЕ: 1.25 V; IR - ОБРАТНЫЙ ТОК : 0.5 UA; МИНИМАЛЬНАЯ РАБОЧАЯ ТЕМПЕРАТУРА: - 65 C; МАКСИМАЛЬНАЯ РАБОЧАЯ ТЕМПЕРАТУРА: + 150 C; КВАЛИФИКАЦИЯ: AEC-Q101; УПАКОВКА: REEL; УПАКОВКА: CUT TAPE; УПАКОВКА: MOUSEREEL; ВЫСОТА: 1 MM; ДЛИНА: 3 MM; РАЗМЕР ФАБРИЧНОЙ УПАКОВКИ:3000; ТИП: SWITCHING DIODE; ШИРИНА: 1.4 MM; ДРУГИЕ НАЗВАНИЯ ТОВАРА №: 933098990215; ВЕС ИЗДЕЛИЯ: 7,507 MG</t>
  </si>
  <si>
    <t>BAW56,215</t>
  </si>
  <si>
    <t>ВЫПРЯМИТЕЛЬНЫЙ ДИОД, MANUFACTURER: DIOTEC SEMICONDUCTOR; PRODUCT CATEGORY: RECTIFIERS; ROHS: DETAILS; MOUNTING STYLE: THROUGH HOLE; PACKAGE/CASE: DO-41-2; VR - REVERSE VOLTAGE: 2 KV; IF - FORWARD CURRENT: 1 A; TYPE: STANDARD RECOVERY RECTIFIERS; CONFIGURATION: SINGLE; VF - FORWARD VOLTAGE: 1.1 V; MAX SURGE CURRENT: 27 A; IR - REVERSE CURRENT: 5 UA; RECOVERY TIME: 1.5 US; MINIMUM OPERATING TEMPERATURE: - 50 C; MAXIMUM OPERATING TEMPERATURE: + 175 C; PACKAGING: AMMO PACK; BRAND: DIOTEC SEMICONDUCTOR; PRODUCT: RECTIFIERS; PRODUCT TYPE: RECTIFIERS; FACTORY PACK QUANTITY:FACTORY PACK QUANTITY: 5000; SUBCATEGORY: DIODES &amp; RECTIFIERS; TRADENAME: EM518; UNIT WEIGHT: 389 MG</t>
  </si>
  <si>
    <t>EM518</t>
  </si>
  <si>
    <t>МИКРОСХЕМА ДЛЯ УПРАВЛЕНИЯ ПИТАНИЕМ, КАТЕГОРИЯ ПРОДУКТА: ИМПУЛЬСНЫЕ РЕГУЛЯТОРЫ НАПРЯЖЕНИЯ; ВИД МОНТАЖА: SMD/SMT; УПАКОВКА / БЛОК: SMD/SMT; ТОПОЛОГИЯ: BUCK; ВЫХОДНОЕ НАПРЯЖЕНИЕ: 600 MV TO 5.5 V; ВЫХОДНОЙ ТОК: 6 A; КОЛИЧЕСТВО ВЫХОДОВ: 1 OUTPUT; ВХОДНОЕ НАПРЯЖЕНИЕ, МИН.: 2.25 V; ВХОДНОЕ НАПРЯЖЕНИЕ, МАКС.: 5.5 V; ТОК ПОКОЯ: 75 UA; ЧАСТОТА ПЕРЕКЛЮЧЕНИЙ: 4 MHZ; МИНИМАЛЬНАЯ РАБОЧАЯ ТЕМПЕРАТУРА: - 40 C; МАКСИМАЛЬНАЯ РАБОЧАЯ ТЕМПЕРАТУРА: + 125 C; СЕРИЯ: LTC3616; УПАКОВКА: REEL; УПАКОВКА: CUT TAPE; УПАКОВКА: MOUSEREEL; СРЕДСТВА РАЗРАБОТКИ: DC1461A; ВХОДНОЕ НАПРЯЖЕНИЕ: 2.25 V TO 5.5 V; НЕСТАБИЛЬНОСТЬ ВЫХОДНОЙ НАГРУЗКИ: 2.6 %; РАБОЧИЙ ТОК ИСТОЧНИКА ПИТАНИЯ: 75 UA; ОТКЛЮЧЕНИЕ: SHUTDOWN; РАЗМЕР ФАБРИЧНОЙ УПАКОВКИ:2500; ТИП: SYNCHRONOUS STEP-DOWN DC/DC CONVERTER; ВЕС ИЗДЕЛИЯ: 161,362 MG</t>
  </si>
  <si>
    <t>LTC3616EUDD#TRPBF</t>
  </si>
  <si>
    <t>МИКРОСХЕМА АНАЛОГОВО-ЦИФРОВОЙ ПРЕОБРАЗОВАТЕЛЬ, КАТЕГОРИЯ ПРОДУКТА: АНАЛОГО-ЦИФРОВЫЕ ПРЕОБРАЗОВАТЕЛИ (АЦП); ВИД МОНТАЖА: SMD/SMT; УПАКОВКА / БЛОК: TQFP-32; РАЗРЕШЕНИЕ: 24 BIT; КОЛИЧЕСТВО КАНАЛОВ: 8 CHANNEL; ТИП ИНТЕРФЕЙСА: SPI; ЧАСТОТА ДИСКРЕТИЗАЦИИ: 32 KS/S; ТИП ВХОДА: DIFFERENTIAL; АРХИТЕКТУРА: SIGMA-DELTA; НАПРЯЖЕНИЕ ПИТАНИЯ ДЛЯ АНАЛОГОВЫХ УСТРОЙСТВ: 2.7 V TO 3.6 V; НАПРЯЖЕНИЕ ПИТАНИЯ ДЛЯ ЦИФРОВЫХ УСТРОЙСТВ: 2.7 V TO 3.6 V; SNR – ОТНОШЕНИЕ СИГНАЛ/ШУМ: 80 DB, 101 DB; МИНИМАЛЬНАЯ РАБОЧАЯ ТЕМПЕРАТУРА: - 40 C; МАКСИМАЛЬНАЯ РАБОЧАЯ ТЕМПЕРАТУРА: + 125 C; УПАКОВКА: REEL; УПАКОВКА: CUT TAPE; УПАКОВКА: MOUSEREEL; ОТКЛОНЕНИЕ КОЭФФИЦИЕНТА УСИЛЕНИЯ ОТ ИДЕАЛЬНОГО ЗНАЧЕНИЯ: 0.3 %; ЧУВСТВИТЕЛЬНЫЙ К ВЛАЖНОСТИ: YES; КОЛИЧЕСТВО ПРЕОБРАЗОВАТЕЛЕЙ: 8 CONVERTER; PD - РАССЕИВАНИЕ МОЩНОСТИ: 21.5 MW; ПРОДУКТ: ANALOG TO DIGITAL CONVERTERS; ТИП ССЫЛКИ: INTERNAL; ОПОРНОЕ НАПРЯЖЕНИЕ: 1.2 V; SFDR - ДИНАМИЧЕСКИЙ ДИАПАЗОН БЕЗ ПАРАЗИТНЫХ СОСТАВЛЯЮЩИХ: 103 DB; ОТКЛЮЧЕНИЕ: NO SHUTDOWN; РАЗМЕР ФАБРИЧНОЙ УПАКОВКИ:1000; THD - КОЭФФИЦИЕНТ НЕЛИНЕЙНЫХ ИСКАЖЕНИЙ: - 100 DB; ВЕС ИЗДЕЛИЯ: 226 MG</t>
  </si>
  <si>
    <t>ADS131M08IPBSR</t>
  </si>
  <si>
    <t>МИКРОСХЕМА ДЛЯ УПРАВЛЕНИЯ ПИТАНИЕМ, КАТЕГОРИЯ ПРОДУКТА: LDO РЕГУЛЯТОРЫ НАПРЯЖЕНИЯ, ВИД МОНТАЖА: SMD/SMT, УПАКОВКА / БЛОК: TSOT-23-5, ВЫХОДНОЕ НАПРЯЖЕНИЕ: ADJUSTABLE, ВЫХОДНОЙ ТОК: 200 MA, КОЛИЧЕСТВО ВЫХОДОВ: 1 OUTPUT, ВХОДНОЕ НАПРЯЖЕНИЕ (МАКС.): - 2.7 V, ВХОДНОЕ НАПРЯЖЕНИЕ МИН.: - 28 V, ТИП ВЫХОДА: ADJUSTABLE, МИНИМАЛЬНАЯ РАБОЧАЯ ТЕМПЕРАТУРА: - 40 C, МАКСИМАЛЬНАЯ РАБОЧАЯ ТЕМПЕРАТУРА: + 125 C, СЕРИЯ: ADP7182, УПАКОВКА: CUT TAPE, УПАКОВКА: MOUSEREEL, УПАКОВКА: REEL, ПРОДУКТ: LDO VOLTAGE REGULATORS, ТИП: LINEAR REGULATOR, НАПРЯЖЕНИЕ ОТПУСКАНИЯ - МАКС.: - 360 MV, ПОДАВЛЕНИЕ ПУЛЬСАЦИЙ ПИТАНИЯ - ТИПИЧ.: 66 DB, СРЕДСТВА РАЗРАБОТКИ: ADP7182CP-EVALZ, НЕСТАБИЛЬНОСТЬ ВЫХОДНОГО НАПРЯЖЕНИЯ ИЛИ ТОКА: 0.01 %/V, НЕСТАБИЛЬНОСТЬ ВЫХОДНОЙ НАГРУЗКИ: 0.001 %/MA, РАБОЧИЙ ТОК ИСТОЧНИКА ПИТАНИЯ: - 650 UA, 3000, ВЕС ИЗДЕЛИЯ: 12.200 MG</t>
  </si>
  <si>
    <t>ADP7182AUJZ-R7</t>
  </si>
  <si>
    <t>МИКРОСХЕМА ДЛЯ УПРАВЛЕНИЯ ПИТАНИЕМ, КАТЕГОРИЯ ПРОДУКТА: LDO РЕГУЛЯТОРЫ НАПРЯЖЕНИЯ; ВИД МОНТАЖА: SMD/SMT; УПАКОВКА / БЛОК: TSOT-23-5; ВЫХОДНОЕ НАПРЯЖЕНИЕ: 1.2 V TO 5 V; ВЫХОДНОЙ ТОК: 200 MA; КОЛИЧЕСТВО ВЫХОДОВ: 1 OUTPUT; ПОЛЯРНОСТЬ: POSITIVE; ТОК ПОКОЯ: 50 UA; ВХОДНОЕ НАПРЯЖЕНИЕ, МИН.: 2.7 V; ВХОДНОЕ НАПРЯЖЕНИЕ, МАКС.: 20 V; ПОДАВЛЕНИЕ ПУЛЬСАЦИЙ ПИТАНИЯ - ТИПИЧ.: 50 DB; ТИП ВЫХОДА: ADJUSTABLE; МИНИМАЛЬНАЯ РАБОЧАЯ ТЕМПЕРАТУРА: - 40 C; МАКСИМАЛЬНАЯ РАБОЧАЯ ТЕМПЕРАТУРА: + 125 C; НАПРЯЖЕНИЕ ОТПУСКАНИЯ: 200 MV; СЕРИЯ: ADP7118; УПАКОВКА: REEL; УПАКОВКА: CUT TAPE; УПАКОВКА: MOUSEREEL; НАПРЯЖЕНИЕ ОТПУСКАНИЯ - МАКС.: 420 MV; IB - ВХОДНОЙ ТОК СМЕЩЕНИЯ: 1 UA; НЕСТАБИЛЬНОСТЬ ВЫХОДНОГО НАПРЯЖЕНИЯ ИЛИ ТОКА: 0.015 %/V; НЕСТАБИЛЬНОСТЬ ВЫХОДНОЙ НАГРУЗКИ: 0.002 %/MA; РАБОЧИЙ ТОК ИСТОЧНИКА ПИТАНИЯ: 180 UA; ПРОДУКТ: CMOS LDO; РАЗМЕР ФАБРИЧНОЙ УПАКОВКИ:3000; ТИП: LOW NOISE, CMOS LDO LINEAR REGULATOR; ТОЧНОСТЬ РЕГУЛИРОВАНИЯ НАПРЯЖЕНИЯ: 0.8 %; ВЕС ИЗДЕЛИЯ: 12,200 MG</t>
  </si>
  <si>
    <t>ADP7118AUJZ-R7</t>
  </si>
  <si>
    <t>МИКРОСХЕМА ТЕМПЕРАТУРНЫЙ ДАТЧИК, КАТЕГОРИЯ ПРОДУКТА: ТЕМПЕРАТУРНЫЕ ДАТЧИКИ ДЛЯ МОНТАЖА НА ПЛАТЕ; ТИП ВЫХОДА: DIGITAL; КОНФИГУРАЦИЯ: REMOTE; ТОЧНОСТЬ: +/- 0.1 C; НАПРЯЖЕНИЕ ПИТАНИЯ - МИН.: 2.85 V; НАПРЯЖЕНИЕ ПИТАНИЯ - МАКС.: 5.25 V; ТИП ИНТЕРФЕЙСА: SERIAL, SPI; РАЗРЕШЕНИЕ: 24 BIT; МИНИМАЛЬНАЯ РАБОЧАЯ ТЕМПЕРАТУРА: 0 C; МАКСИМАЛЬНАЯ РАБОЧАЯ ТЕМПЕРАТУРА: + 70 C; ОТКЛЮЧЕНИЕ: NO SHUTDOWN; ВИД МОНТАЖА: SMD/SMT; УПАКОВКА / БЛОК: LQFP-48; УПАКОВКА: TRAY; ЧУВСТВИТЕЛЬНЫЙ К ВЛАЖНОСТИ: YES; РАБОЧИЙ ТОК ИСТОЧНИКА ПИТАНИЯ: 15 MA; ПРОДУКТ: TEMPERATURE MONITORS; СЕРИЯ: LTC2984; РАЗМЕР ФАБРИЧНОЙ УПАКОВКИ:250; ВЕС ИЗДЕЛИЯ: 2,061 G</t>
  </si>
  <si>
    <t>LTC2984CLX#PBF</t>
  </si>
  <si>
    <t>РАЗЪЕМ НА ПЛАТУ, РАЗЪЕМ МЕЖПЛАТНЫЙ</t>
  </si>
  <si>
    <t>РАЗЪЕМ НА ПЛАТУ, КАТЕГОРИЯ ПРОДУКТА: ВЫСОКОСКОРОСТНЫЕ/МОДУЛЬНЫЕ РАЗЪЕМЫ; ПРОДУКТ: RECEPTACLES; КОЛИЧЕСТВО ПОЗИЦИЙ: 144 POSITION; КОЛИЧЕСТВО РЯДОВ: 9 ROW; ШАГ: 1.8 IN; ТИП ВЫВОДОВ: THROUGH HOLE; ПОКРЫТИЕ КОНТАКТА: GOLD; СЕРИЯ: MULTI-GIG RT 2; УПАКОВКА: TUBE; СООТВЕТСТВИЕ: UL; МАТЕРИАЛ КОНТАКТА: PHOSPHOR BRONZE; ЦВЕТ КОЖУХА: BLACK; МАТЕРИАЛ КОРПУСА: LIQUID CRYSTAL POLYMER (LCP); УГОЛ МОНТАЖА: VERTICAL; РАЗМЕР ФАБРИЧНОЙ УПАКОВКИ:17; КОММЕРЧЕСКОЕ ОБОЗНАЧЕНИЕ: VITA 46; ВЕС ИЗДЕЛИЯ: 6.089 G</t>
  </si>
  <si>
    <t>РАЗЪЕМ НА ПЛАТУ, КАТЕГОРИЯ ПРОДУКТА: ЖЕСТКИЕ МЕТРИЧЕСКИЕ РАЗЪЕМЫ, ПРОДУКТ: RECEPTACLES, КОЛИЧЕСТВО РЯДОВ: 5 ROW, КОЛИЧЕСТВО ПОЗИЦИЙ: 110 POSITION, ВИД МОНТАЖА: THROUGH HOLE, ТИП ВЫВОДОВ: THROUGH HOLE, УГОЛ МОНТАЖА: RIGHT, ПОКРЫТИЕ КОНТАКТА: GOLD, СЕРИЯ: Z-PACK HM, УПАКОВКА: TUBE, МАТЕРИАЛ КОРПУСА: POLYESTER (PCT), МАТЕРИАЛ КОНТАКТА: PHOSPHOR BRONZE, ШАГ: 3.7 MM, ЦВЕТ КОЖУХА: GRAY, 11, КОММЕРЧЕСКОЕ ОБОЗНАЧЕНИЕ: Z-PACK, ВЕС ИЗДЕЛИЯ: 15.876 G</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</si>
  <si>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293D; ЁМКОСТЬ: 47 UF; НОМИНАЛЬНОЕ НАПРЯЖЕНИЕ ПОСТОЯННОГО ТОКА: 10 VDC; ДОПУСТИМОЕ ОТКЛОНЕНИЕ: 20 %; ЭФФЕКТИВНОЕ ПОСЛЕДОВАТЕЛЬНОЕ СОПРОТИВЛЕНИЕ: 700 MOHMS; КОРПУС - ДЮЙМЫ: 2917; КОРПУС - ММ: 7343; РЕГ. КОД ВЫСОТА: 2.8 MM; МИНИМАЛЬНАЯ РАБОЧАЯ ТЕМПЕРАТУРА: - 55 C; МАКСИМАЛЬНАЯ РАБОЧАЯ ТЕМПЕРАТУРА: + 125 C; ТИП ВЫВОДОВ: SMD/SMT; КОЭФФИЦИЕНТ ЗАТУХАНИЯ, DF: 6; ТОК УТЕЧКИ: 4.7 µA; ДЛИНА: 7.3 MM; УПАКОВКА / БЛОК: 2917 (7343 METRIC); ПРОДУКТ: TANTALUM SOLID STANDARD GRADE - OTHER VARIOUS; ПУЛЬСИРУЮЩИЙ ТОК: 0.46 A; РАЗМЕР ФАБРИЧНОЙ УПАКОВКИ:500; ТИП: MOLDED; ШИРИНА: 4.3 MM; ВЕС ИЗДЕЛИЯ: 400 MG</t>
  </si>
  <si>
    <t>293D476X0010D2TE3</t>
  </si>
  <si>
    <t>МИКРОСХЕМА ЛОГИЧЕСКАЯ, КАТЕГОРИЯ ПРОДУКТА: ИНВЕРТЕРЫ; КОЛИЧЕСТВО КОНТУРОВ: 1 CIRCUIT; СЕМЕЙСТВО ЛОГИЧЕСКИХ ЭЛЕМЕНТОВ: LVC; ТИП ЛОГИКИ: CMOS; НАПРЯЖЕНИЕ ПИТАНИЯ - МАКС.: 5.5 V; НАПРЯЖЕНИЕ ПИТАНИЯ - МИН.: 1.65 V; МАКСИМАЛЬНАЯ РАБОЧАЯ ТЕМПЕРАТУРА: + 125 C; ВИД МОНТАЖА: SMD/SMT; УПАКОВКА / БЛОК: SC-74A-5; УПАКОВКА: REEL; УПАКОВКА: CUT TAPE; УПАКОВКА: MOUSEREEL; ФУНКЦИЯ: INVERTER SCHMITT TRIGGER; ВЫХОДНОЙ ТОК ВЫСОКОГО УРОВНЯ: - 32 MA; ВЫХОДНОЙ ТОК НИЗКОГО УРОВНЯ: 32 MA; РАБОЧЕЕ НАПРЯЖЕНИЕ ПИТАНИЯ: 1.8 V, 2.5 V, 3.3 V, 5 V; ТОК ПОКОЯ: 100 NA; РАЗМЕР ФАБРИЧНОЙ УПАКОВКИ:3000; ДРУГИЕ НАЗВАНИЯ ТОВАРА №: 935272019125; ВЕС ИЗДЕЛИЯ: 10,384 MG</t>
  </si>
  <si>
    <t>74LVC1G14GV,125</t>
  </si>
  <si>
    <t>МИКРОСХЕМА ТЕМПЕРАТУРНЫЙ ДАТЧИК, КАТЕГОРИЯ ПРОДУКТА: ТЕМПЕРАТУРНЫЕ ДАТЧИКИ ДЛЯ МОНТАЖА НА ПЛАТЕ, ТИП ВЫХОДА: DIGITAL, КОНФИГУРАЦИЯ: LOCAL, ТОЧНОСТЬ: +/- 2 C, НАПРЯЖЕНИЕ ПИТАНИЯ - МИН.: 2.7 V, НАПРЯЖЕНИЕ ПИТАНИЯ - МАКС.: 5.5 V, ТИП ИНТЕРФЕЙСА: SERIAL, РАЗРЕШЕНИЕ: 10 BIT, МИНИМАЛЬНАЯ РАБОЧАЯ ТЕМПЕРАТУРА: - 40 C, МАКСИМАЛЬНАЯ РАБОЧАЯ ТЕМПЕРАТУРА: + 125 C, ОТКЛЮЧЕНИЕ: SHUTDOWN, ВИД МОНТАЖА: SMD/SMT, УПАКОВКА / БЛОК: MSOP-8, УПАКОВКА: REEL, ПРОДУКТ: TEMPERATURE SENSORS, СЕРИЯ: AD7414, РАБОЧИЙ ТОК ИСТОЧНИКА ПИТАНИЯ: 900 UA, 1000</t>
  </si>
  <si>
    <t>МИКРОСХЕМА АНАЛОГОВО-ЦИФРОВОЙ ПРЕОБРАЗОВАТЕЛЬ, КАТЕГОРИЯ ПРОДУКТА: АНАЛОГО-ЦИФРОВЫЕ ПРЕОБРАЗОВАТЕЛИ (АЦП); СЕРИЯ: AD9237; ВИД МОНТАЖА: SMD/SMT; УПАКОВКА / БЛОК: LFCSP-32; РАЗРЕШЕНИЕ: 12 BIT; КОЛИЧЕСТВО КАНАЛОВ: 1 CHANNEL; ТИП ИНТЕРФЕЙСА: PARALLEL; ЧАСТОТА ДИСКРЕТИЗАЦИИ: 40 MS/S; ТИП ВХОДА: DIFFERENTIAL; АРХИТЕКТУРА: PIPELINE; НАПРЯЖЕНИЕ ПИТАНИЯ ДЛЯ АНАЛОГОВЫХ УСТРОЙСТВ: 2.7 V TO 3.6 V; НАПРЯЖЕНИЕ ПИТАНИЯ ДЛЯ ЦИФРОВЫХ УСТРОЙСТВ: 2.25 V TO 3.6 V; SNR – ОТНОШЕНИЕ СИГНАЛ/ШУМ: 66.6 DB; МИНИМАЛЬНАЯ РАБОЧАЯ ТЕМПЕРАТУРА: - 40 C; МАКСИМАЛЬНАЯ РАБОЧАЯ ТЕМПЕРАТУРА: + 85 C; УПАКОВКА: TRAY; DNL - ДИФФЕРЕНЦИАЛЬНАЯ НЕЛИНЕЙНОСТЬ: +/- 0.95 LSB; ОТКЛОНЕНИЕ КОЭФФИЦИЕНТА УСИЛЕНИЯ ОТ ИДЕАЛЬНОГО ЗНАЧЕНИЯ: +/- 2.1 %FSR; ВЫСОТА: 0.83 MM; INL - ИНТЕГРАЛЬНАЯ НЕЛИНЕЙНОСТЬ: +/- 1.35 LSB; ВХОДНОЕ НАПРЯЖЕНИЕ: 1 VP-P/2 VP-P/4 VP-P; ДЛИНА: 5 MM; ЧУВСТВИТЕЛЬНЫЙ К ВЛАЖНОСТИ: YES; КОЛИЧЕСТВО ВХОДОВ АЦП: 1 INPUT; КОЛИЧЕСТВО ПРЕОБРАЗОВАТЕЛЕЙ: 1 CONVERTER; РАБОЧЕЕ НАПРЯЖЕНИЕ ПИТАНИЯ: 3 V; PD - РАССЕИВАНИЕ МОЩНОСТИ: 270 MW; ТИП ССЫЛКИ: EXTERNAL, INTERNAL; ВЫБОРКА И ХРАНЕНИЕ: YES; РАЗМЕР ФАБРИЧНОЙ УПАКОВКИ:490; НАПРЯЖЕНИЕ ПИТАНИЯ - МАКС.: 3 V; НАПРЯЖЕНИЕ ПИТАНИЯ - МИН.: 3 V; ТИП: S/H ADC; ШИРИНА: 5 MM; ВЕС ИЗДЕЛИЯ: 19,217 G</t>
  </si>
  <si>
    <t>МИКРОСХЕМА ДЛЯ УПРАВЛЕНИЯ ПИТАНИЕМ, КАТЕГОРИЯ ПРОДУКТА: LDO РЕГУЛЯТОРЫ НАПРЯЖЕНИЯ; ВИД МОНТАЖА: SMD/SMT; ВЫХОДНОЕ НАПРЯЖЕНИЕ: 2.5 V; ВЫХОДНОЙ ТОК: 500 MA; КОЛИЧЕСТВО ВЫХОДОВ: 1 OUTPUT; ПОЛЯРНОСТЬ: POSITIVE; ТОК ПОКОЯ: 700 UA; ВХОДНОЕ НАПРЯЖЕНИЕ, МИН.: 2.3 V; ВХОДНОЕ НАПРЯЖЕНИЕ, МАКС.: 6.5 V; ПОДАВЛЕНИЕ ПУЛЬСАЦИЙ ПИТАНИЯ - ТИПИЧ.: 60 DB; ТИП ВЫХОДА: FIXED; МИНИМАЛЬНАЯ РАБОЧАЯ ТЕМПЕРАТУРА: - 40 C; МАКСИМАЛЬНАЯ РАБОЧАЯ ТЕМПЕРАТУРА: + 125 C; НАПРЯЖЕНИЕ ОТПУСКАНИЯ: 42 MV; СЕРИЯ: ADM7170; УПАКОВКА: REEL; УПАКОВКА: CUT TAPE; УПАКОВКА: MOUSEREEL; СРЕДСТВА РАЗРАБОТКИ: ADM7170CP-EVALZ; НАПРЯЖЕНИЕ ОТПУСКАНИЯ - МАКС.: 70 MV; НЕСТАБИЛЬНОСТЬ ВЫХОДНОГО НАПРЯЖЕНИЯ ИЛИ ТОКА: 0.1 %/V; НЕСТАБИЛЬНОСТЬ ВЫХОДНОЙ НАГРУЗКИ: 0.1 %/A; ЧУВСТВИТЕЛЬНЫЙ К ВЛАЖНОСТИ: YES; РАБОЧИЙ ТОК ИСТОЧНИКА ПИТАНИЯ: 3 MA; ДИАПАЗОН ВЫХОДНОГО НАПРЯЖЕНИЯ: -; ПРОДУКТ: LDO VOLTAGE REGULATORS; РАЗМЕР ФАБРИЧНОЙ УПАКОВКИ:1500; ТИП: CMOS; ТОЧНОСТЬ РЕГУЛИРОВАНИЯ НАПРЯЖЕНИЯ: 1.25 %; ВЕС ИЗДЕЛИЯ: 43,800 MG</t>
  </si>
  <si>
    <t>ADM7170ACPZ-2.5-R7</t>
  </si>
  <si>
    <t>МИКРОСХЕМА АКСЕЛЕРОМЕТР,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</si>
  <si>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АКСЕЛЕРОМЕТР, КАТЕГОРИЯ ПРОДУКТА: АКСЕЛЕРОМЕТРЫ, ТИП ДАТЧИКА: 3-AXIS, ОСЬ ИЗМЕРЕНИЯ: X, Y, Z, УСКОРЕНИЕ: 2 G, 4 G, 8 G, ЧУВСТВИТЕЛЬНОСТЬ: 3.91 MG/DIGIT, ТИП ВЫХОДА: DIGITAL, ТИП ИНТЕРФЕЙСА: I2C, SPI, РАЗРЕШЕНИЕ: 16 BIT, НАПРЯЖЕНИЕ ПИТАНИЯ - МАКС.: 3.6 V, НАПРЯЖЕНИЕ ПИТАНИЯ - МИН.: 2.4 V, РАБОЧИЙ ТОК ИСТОЧНИКА ПИТАНИЯ: 450 UA, МИНИМАЛЬНАЯ РАБОЧАЯ ТЕМПЕРАТУРА: - 40 C, МАКСИМАЛЬНАЯ РАБОЧАЯ ТЕМПЕРАТУРА: + 105 C, ВИД МОНТАЖА: SMD/SMT, КВАЛИФИКАЦИЯ: AEC-Q100, УПАКОВКА: REEL, УПАКОВКА: CUT TAPE, УПАКОВКА: MOUSEREEL, ЧУВСТВИТЕЛЬНЫЙ К ВЛАЖНОСТИ: YES, СЕРИЯ: AIS328DQ, ВЕС ИЗДЕЛИЯ: 73 MG</t>
  </si>
  <si>
    <t>AIS328DQTR</t>
  </si>
  <si>
    <t>МИКРОСХЕМА ДЛЯ УПРАВЛЕНИЯ ПИТАНИЕМ, КАТЕГОРИЯ ПРОДУКТА: ИС ПЕРЕКЛЮЧАТЕЛЯ ЭЛЕКТРОПИТАНИЯ – РАСПРЕДЕЛЕНИЕ ЭЛЕКТРОПИТАНИЯ; ТИП: LOW SIDE; КОЛИЧЕСТВО ВЫХОДОВ: 1 OUTPUT; ВЫХОДНОЙ ТОК: 700 MA; ОГРАНИЧЕНИЕ ТОКА: 1.5 A; СОПРОТИВЛЕНИЕ ВО ВКЛЮЧЕННОМ СОСТОЯНИИ - МАКС.: 550 MOHMS; ВРЕМЯ ВКЛЮЧЕНИЯ - МАКС.: 20 US; ВРЕМЯ ОТКЛЮЧЕНИЯ - МАКС.: 20 US; РАБОЧЕЕ НАПРЯЖЕНИЕ ПИТАНИЯ: -; МИНИМАЛЬНАЯ РАБОЧАЯ ТЕМПЕРАТУРА: - 40 C; МАКСИМАЛЬНАЯ РАБОЧАЯ ТЕМПЕРАТУРА: + 150 C; ВИД МОНТАЖА: SMD/SMT; УПАКОВКА / БЛОК: SOT-223-4; СЕРИЯ: HITFET; КВАЛИФИКАЦИЯ: AEC-Q100; УПАКОВКА: REEL; УПАКОВКА: CUT TAPE; УПАКОВКА: MOUSEREEL; ЧУВСТВИТЕЛЬНЫЙ К ВЛАЖНОСТИ: YES; PD - РАССЕИВАНИЕ МОЩНОСТИ: 1.8 W; ПРОДУКТ: POWER SWITCHES; РАЗМЕР ФАБРИЧНОЙ УПАКОВКИ:4000; НАПРЯЖЕНИЕ ПИТАНИЯ - МАКС.: 10 V; НАПРЯЖЕНИЕ ПИТАНИЯ - МИН.: - 0.2 V; КОММЕРЧЕСКОЕ ОБОЗНАЧЕНИЕ: HITFET; ДРУГИЕ НАЗВАНИЯ ТОВАРА №: BSP75N SP000305171; ВЕС ИЗДЕЛИЯ: 112 MG</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</si>
  <si>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CR0603; СОПРОТИВЛЕНИЕ: 10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50 V; КОРПУС - ДЮЙМЫ: 0603; КОРПУС - ММ: 1608; ПРИМЕНЕНИЕ: GENERAL PURPOSE; ОСОБЕННОСТИ: -;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</si>
  <si>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CR0805; СОПРОТИВЛЕНИЕ: 17.4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</si>
  <si>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CR0805; СОПРОТИВЛЕНИЕ: 1.3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</si>
  <si>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CR0805-FX-1301ELF</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</si>
  <si>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CR0805; СОПРОТИВЛЕНИЕ: 150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</si>
  <si>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CR0805; СОПРОТИВЛЕНИЕ: 6.04 KOHMS; НОМИНАЛЬНАЯ МОЩНОСТЬ: 125 MW (1/8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</si>
  <si>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CR0805, СОПРОТИВЛЕНИЕ: 1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ПРОДУКТ: THICK FILM RESISTORS SMD, ТЕХНОЛОГИЯ: THICK FILM, ТИП ВЫВОДОВ: SMD/SMT, ТИП: GENERAL PURPOSE, ШИРИНА: 1.25 MM, ВИД МОНТАЖА: PCB MOUNT, 5000, ВЕС ИЗДЕЛИЯ: 5.500 MG</t>
  </si>
  <si>
    <t>ТОЛСТОПЛЕНОЧНЫЙ РЕЗИСТОР ПОВЕРХНОСТНОГО МОНТАЖА, КАТЕГОРИЯ ПРОДУКТА: ТОЛСТОПЛЕНОЧНЫЕ РЕЗИСТОРЫ – ДЛЯ ПОВЕРХНОСТНОГО МОНТАЖА; УПАКОВКА: REEL; УПАКОВКА: CUT TAPE; УПАКОВКА: MOUSEREEL; СЕРИЯ: CR0805; СОПРОТИВЛЕНИЕ: 150 KOHMS; НОМИНАЛЬНАЯ МОЩНОСТЬ: 125 MW (1/8 W); ДОПУСТИМОЕ ОТКЛОНЕНИЕ: 5 %; ТЕМПЕРАТУРНЫЙ КОЭФФИЦИЕНТ: 200 PPM / C; МИНИМАЛЬНАЯ РАБОЧАЯ ТЕМПЕРАТУРА: - 55 C; МАКСИМАЛЬНАЯ РАБОЧАЯ ТЕМПЕРАТУРА: + 155 C; НОМИНАЛЬНОЕ НАПРЯЖЕНИЕ: 150 V; КОРПУС - ДЮЙМЫ: 0805; КОРПУС - ММ: 2012; ПРИМЕНЕНИЕ: GENERAL PURPOSE; ОСОБЕННОСТИ: -; ВЫСОТА: 0.5 MM; ДЛИНА: 2 MM; ВИД МОНТАЖА: PCB MOUNT; ПРОДУКТ: THICK FILM RESISTORS SMD; РАЗМЕР ФАБРИЧНОЙ УПАКОВКИ:5000; ТЕХНОЛОГИЯ: THICK FILM; ТИП ВЫВОДОВ: SMD/SMT; ТИП: GENERAL PURPOSE; ШИРИНА: 1.25 MM; ВЕС ИЗДЕЛИЯ: 5,500 MG</t>
  </si>
  <si>
    <t>CR0805-JW-154ELF</t>
  </si>
  <si>
    <t>ТОЛСТОПЛЕНОЧНЫЙ РЕЗИСТОР ПОВЕРХНОСТНОГО МОНТАЖА, КАТЕГОРИЯ ПРОДУКТА: ТОЛСТОПЛЕНОЧНЫЕ РЕЗИСТОРЫ – ДЛЯ ПОВЕРХНОСТНОГО МОНТАЖА; СЕРИЯ: RC; СОПРОТИВЛЕНИЕ: 10.5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УПАКОВКА: REEL; УПАКОВКА: CUT TAPE; УПАКОВКА: MOUSEREEL;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</si>
  <si>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RC0603FR-0710K5L</t>
  </si>
  <si>
    <t>ТОЛСТОПЛЕНОЧНЫЙ РЕЗИСТОР ПОВЕРХНОСТНОГО МОНТАЖА, КАТЕГОРИЯ ПРОДУКТА: ТОЛСТОПЛЕНОЧНЫЕ РЕЗИСТОРЫ – ДЛЯ ПОВЕРХНОСТНОГО МОНТАЖА; СЕРИЯ: RC; СОПРОТИВЛЕНИЕ: 2.15 KOHMS; НОМИНАЛЬНАЯ МОЩНОСТЬ: 100 MW (1/10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75 V; КОРПУС - ДЮЙМЫ: 0603; КОРПУС - ММ: 1608; ПРИМЕНЕНИЕ: HIGH RELIABILITY; ОСОБЕННОСТИ: -; УПАКОВКА: REEL; УПАКОВКА: CUT TAPE; УПАКОВКА: MOUSEREEL; ВЫСОТА: 0.45 MM; ДЛИНА: 1.6 MM; ВИД МОНТАЖА: PCB MOUNT; ПРОДУКТ: THICK FILM RESISTORS SMD; РАЗМЕР ФАБРИЧНОЙ УПАКОВКИ:5000; ТЕХНОЛОГИЯ: THICK FILM; ТИП ВЫВОДОВ: SMD/SMT; ТИП: GENERAL PURPOSE; ШИРИНА: 0.8 MM; ВЕС ИЗДЕЛИЯ: 2 MG</t>
  </si>
  <si>
    <t>RC0603FR-072K15L</t>
  </si>
  <si>
    <t>МИКРОСХЕМА ИНТЕРФЕЙСНАЯ, КАТЕГОРИЯ ПРОДУКТА: ИС, ИНТЕРФЕЙС USB, СЕРИЯ: FUSB2805, ПРОДУКТ: USB TRANSCEIVERS, ТИП: OTG TRANSCEIVER, ВИД МОНТАЖА: SMD/SMT, УПАКОВКА / БЛОК: MLP-32, СТАНДАРТ: USB OTG, БЫСТРОДЕЙСТВИЕ: HIGH SPEED (HS), ДИАПАЗОН ДАННЫХ: 480 MB/S, 12 MB/S, 1.5 MB/S, НАПРЯЖЕНИЕ ПИТАНИЯ - МИН.: 2.7 V, НАПРЯЖЕНИЕ ПИТАНИЯ - МАКС.: 4.5 V, РАБОЧИЙ ТОК ИСТОЧНИКА ПИТАНИЯ: 36 MA, МИНИМАЛЬНАЯ РАБОЧАЯ ТЕМПЕРАТУРА: - 40 C, МАКСИМАЛЬНАЯ РАБОЧАЯ ТЕМПЕРАТУРА: + 85 C, УПАКОВКА: REEL, УПАКОВКА: CUT TAPE, УПАКОВКА: MOUSEREEL, ТИП ИНТЕРФЕЙСА: SDR, РАБОЧЕЕ НАПРЯЖЕНИЕ ПИТАНИЯ: 3.3 V, ВЕС ИЗДЕЛИЯ: 210 MG</t>
  </si>
  <si>
    <t>FUSB2805MLX</t>
  </si>
  <si>
    <t>МИКРОСХЕМА КОММУНИКАЦИОННАЯ, КАТЕГОРИЯ ПРОДУКТА: ИС МНОГОКРАТНОГО ПЕРЕКЛЮЧАТЕЛЯ; ПРОДУКТ: MULTIPLEXERS; ВИД МОНТАЖА: SMD/SMT; УПАКОВКА / БЛОК: TSSOP-20; КОЛИЧЕСТВО КАНАЛОВ: 4 CHANNEL; КОНФИГУРАЦИЯ: 2 X 4:1; НАПРЯЖЕНИЕ ПИТАНИЯ - МИН.: 2.3 V; НАПРЯЖЕНИЕ ПИТАНИЯ - МАКС.: 5.5 V; МИНИМАЛЬНОЕ НАПРЯЖЕНИЕ СДВОЕННОГО ПИТАНИЯ: -; МАКСИМАЛЬНОЕ НАПРЯЖЕНИЕ СДВОЕННОГО ПИТАНИЯ: -; СОПРОТИВЛЕНИЕ ВО ВКЛЮЧЕННОМ СОСТОЯНИИ - МАКС.: 24 OHMS; ВРЕМЯ ВКЛЮЧЕНИЯ - МАКС.: 300 NS; ВРЕМЯ ОТКЛЮЧЕНИЯ - МАКС.: 300 NS; МИНИМАЛЬНАЯ РАБОЧАЯ ТЕМПЕРАТУРА: - 40 C; МАКСИМАЛЬНАЯ РАБОЧАЯ ТЕМПЕРАТУРА: + 85 C; УПАКОВКА: TUBE; ПОЛОСА ПРОПУСКАНИЯ: 0.4 MHZ; ВЫСОТА: 0.95 MM; ДЛИНА: 6.6 MM; РАБОЧЕЕ НАПРЯЖЕНИЕ ПИТАНИЯ: 2.3 V TO 5.5 V; PD - РАССЕИВАНИЕ МОЩНОСТИ: 400 MW; ВРЕМЯ ЗАДЕРЖКИ РАСПРОСТРАНЕНИЯ: 0.3 NS; РАЗМЕР ФАБРИЧНОЙ УПАКОВКИ:75; ШИРИНА: 4.5 MM; ДРУГИЕ НАЗВАНИЯ ТОВАРА №: 935275809112; ВЕС ИЗДЕЛИЯ: 95,540 MG</t>
  </si>
  <si>
    <t>PCA9545APW,112</t>
  </si>
  <si>
    <t>МИКРОСХЕМА ПАМЯТИ 64 МБИТ, КАТЕГОРИЯ ПРОДУКТА: ФЛЕШ-ПАМЯТЬ NOR; ВИД МОНТАЖА: SMD/SMT; УПАКОВКА / БЛОК: TSOP-48; СЕРИЯ: S29JL064J; РАЗМЕР ПАМЯТИ: 64 MBIT; НАПРЯЖЕНИЕ ПИТАНИЯ - МИН.: 2.7 V; НАПРЯЖЕНИЕ ПИТАНИЯ - МАКС.: 3.6 V; ТИП ИНТЕРФЕЙСА: PARALLEL; ОРГАНИЗАЦИЯ: 8 M X 8/4 M X 16; ШИРИНА ШИНЫ ДАННЫХ: 8 BIT/16 BIT; ТИП СИНХРОНИЗАЦИИ: ASYNCHRONOUS; МИНИМАЛЬНАЯ РАБОЧАЯ ТЕМПЕРАТУРА: - 40 C; МАКСИМАЛЬНАЯ РАБОЧАЯ ТЕМПЕРАТУРА: + 85 C; УПАКОВКА: TRAY; АРХИТЕКТУРА: SECTOR; ТИП ПАМЯТИ: NOR; ЧУВСТВИТЕЛЬНЫЙ К ВЛАЖНОСТИ: YES; БЫСТРОДЕЙСТВИЕ: 60 NS; РАЗМЕР ФАБРИЧНОЙ УПАКОВКИ:480; НАПРЯЖЕНИЕ ПИТАНИЯ - МАКС.: 45 MA; ВЕС ИЗДЕЛИЯ: 5,040 G</t>
  </si>
  <si>
    <t>S29JL064J60TFI000</t>
  </si>
  <si>
    <t>МИКРОСХЕМА ДЛЯ УПРАВЛЕНИЯ ПИТАНИЕМ, КАТЕГОРИЯ ПРОДУКТА: ИС ПЕРЕКЛЮЧАТЕЛЯ ЭЛЕКТРОПИТАНИЯ – РАСПРЕДЕЛЕНИЕ ЭЛЕКТРОПИТАНИЯ; ТИП: LOAD SWITCH; КОЛИЧЕСТВО ВЫХОДОВ: 1 OUTPUT; ВЫХОДНОЙ ТОК: 6 A; СОПРОТИВЛЕНИЕ ВО ВКЛЮЧЕННОМ СОСТОЯНИИ - МАКС.: 21 MOHMS; ВРЕМЯ ВКЛЮЧЕНИЯ - МАКС.: 1.6 MS; ВРЕМЯ ОТКЛЮЧЕНИЯ - МАКС.: 9 US; РАБОЧЕЕ НАПРЯЖЕНИЕ ПИТАНИЯ: 800 MV TO 5.7 V; МИНИМАЛЬНАЯ РАБОЧАЯ ТЕМПЕРАТУРА: - 40 C; МАКСИМАЛЬНАЯ РАБОЧАЯ ТЕМПЕРАТУРА: + 105 C; ВИД МОНТАЖА: SMD/SMT; УПАКОВКА / БЛОК: WSON-8; СЕРИЯ: TPS22965; УПАКОВКА: REEL; УПАКОВКА: CUT TAPE; УПАКОВКА: MOUSEREEL; СРЕДСТВА РАЗРАБОТКИ: TPS22965EVM-023; ЧУВСТВИТЕЛЬНЫЙ К ВЛАЖНОСТИ: YES; ПРОДУКТ: LOAD SWITCHES; РАЗМЕР ФАБРИЧНОЙ УПАКОВКИ:250; НАПРЯЖЕНИЕ ПИТАНИЯ - МАКС.: 5.5 V; ВЕС ИЗДЕЛИЯ: 11 MG</t>
  </si>
  <si>
    <t>TPS22965DSGT</t>
  </si>
  <si>
    <t>МИКРОСХЕМА ИНТЕРФЕЙСНАЯ, КАТЕГОРИЯ ПРОДУКТА: ИС ИНТЕРФЕЙСА RS-422/RS-485, СЕРИЯ: SN65LBC173A, ВИД МОНТАЖА: SMD/SMT, УПАКОВКА / БЛОК: SOIC-NARROW-16, ФУНКЦИЯ: RECEIVER, КОЛИЧЕСТВО ДРАЙВЕРОВ: 0 DRIVER, КОЛИЧЕСТВО ПРИЕМНИКОВ: 4 RECEIVER, ДИАПАЗОН ДАННЫХ: 50 MB/S, НАПРЯЖЕНИЕ ПИТАНИЯ - МАКС.: 5 V, НАПРЯЖЕНИЕ ПИТАНИЯ - МИН.: 5 V, МИНИМАЛЬНАЯ РАБОЧАЯ ТЕМПЕРАТУРА: - 40 C, МАКСИМАЛЬНАЯ РАБОЧАЯ ТЕМПЕРАТУРА: + 85 C, УПАКОВКА: REEL, УПАКОВКА: CUT TAPE, УПАКОВКА: MOUSEREEL, РАБОЧИЙ ТОК ИСТОЧНИКА ПИТАНИЯ: 20 MA, РАБОЧЕЕ НАПРЯЖЕНИЕ ПИТАНИЯ: 5 V, ПРОДУКТ: RS-422/RS-485 RECEIVERS, ОТКЛЮЧЕНИЕ: NO SHUTDOWN, ВЕС ИЗДЕЛИЯ: 141,700 MG</t>
  </si>
  <si>
    <t>МИКРОСХЕМА ЛОГИЧЕСКАЯ, КАТЕГОРИЯ ПРОДУКТА: ТРИГГЕРЫ; КОЛИЧЕСТВО КОНТУРОВ: 2; СЕМЕЙСТВО ЛОГИЧЕСКИХ ЭЛЕМЕНТОВ: 74ACT; ТИП ЛОГИКИ: D-TYPE EDGE TRIGGERED FLIP-FLOP; ПОЛЯРНОСТЬ: INVERTING/NON-INVERTING; ТИП ВХОДА: SINGLE-ENDED; ТИП ВЫХОДА: DIFFERENTIAL; ВРЕМЯ ЗАДЕРЖКИ РАСПРОСТРАНЕНИЯ: 11 NS; ВЫХОДНОЙ ТОК ВЫСОКОГО УРОВНЯ: - 24 MA; ВЫХОДНОЙ ТОК НИЗКОГО УРОВНЯ: 24 MA; НАПРЯЖЕНИЕ ПИТАНИЯ - МИН.: 4.5 V; НАПРЯЖЕНИЕ ПИТАНИЯ - МАКС.: 5.5 V; МИНИМАЛЬНАЯ РАБОЧАЯ ТЕМПЕРАТУРА: - 40 C; МАКСИМАЛЬНАЯ РАБОЧАЯ ТЕМПЕРАТУРА: + 85 C; ВИД МОНТАЖА: SMD/SMT; УПАКОВКА / БЛОК: SOIC-14; УПАКОВКА: TUBE; ФУНКЦИЯ: FLIP-FLOP; ВЫСОТА: 1.5 MM; ДЛИНА: 8.75 MM; КОЛИЧЕСТВО КАНАЛОВ: 2; КОЛИЧЕСТВО ВХОДНЫХ ЛИНИЙ: 1; КОЛИЧЕСТВО ВЫХОДНЫХ ЛИНИЙ: 1; РАБОЧЕЕ НАПРЯЖЕНИЕ ПИТАНИЯ: 4.5 V TO 5.5 V; ТОК ПОКОЯ: 2 UA; ТИП СБРОСА: SET, RESET; РАЗМЕР ФАБРИЧНОЙ УПАКОВКИ:55; ШИРИНА: 4 MM; ДРУГИЕ НАЗВАНИЯ ТОВАРА №: 74ACT74SC_NL; ВЕС ИЗДЕЛИЯ: 338 MG</t>
  </si>
  <si>
    <t>74ACT74SC</t>
  </si>
  <si>
    <t>ПЕРЕКЛЮЧАТЕЛЬ-ТУМБЛЕР НА 28 В ПОСТОЯННОГО ТОКА</t>
  </si>
  <si>
    <t>ПЕРЕКЛЮЧАТЕЛЬ-ТУМБЛЕР НА 28 В ПОСТОЯННОГО ТОКА, КАТЕГОРИЯ ПРОДУКТА: ТУМБЛЕРЫ; С ПОДСВЕТКОЙ: NON-ILLUMINATED; ЦВЕТ ОСВЕЩЕНИЯ: -; ТИП ЛАМПЫ: -; ФОРМА КОНТАКТА: SPDT; ФУНКЦИЯ ПЕРЕКЛЮЧАТЕЛЯ: ON - ON; ВИД МОНТАЖА: THROUGH HOLE; ТИП ВЫВОДОВ: PIN; НОМИНАЛЬНЫЙ ТОК: 100 MA; НОМИНАЛЬНОЕ НАПРЯЖЕНИЕ ПЕРЕМЕННОГО ТОКА: 28 VAC; НОМИНАЛЬНОЕ НАПРЯЖЕНИЕ ПОСТОЯННОГО ТОКА: 28 VDC; НОМИНАЛЬНАЯ МОЩНОСТЬ: 400 MVA; ПРИВОД: BAT; ГЕРМЕТИЗАЦИЯ КЛЕММ: SEALED; ПОКРЫТИЕ КОНТАКТА: GOLD; ТИП ПРИВОДА: BAT; ЦВЕТ: BLACK; МАТЕРИАЛ КОНТАКТА: PHOSPHOR BRONZE; МАТЕРИАЛ КОРПУСА: POLYAMIDE, GLASS FIBER REINFORCED; ОСВЕЩЕНИЕ: NON-ILLUMINATED; СРОК СЛУЖБЫ: 50000 CYCLES; МАКСИМАЛЬНАЯ РАБОЧАЯ ТЕМПЕРАТУРА: + 85 C; МИНИМАЛЬНАЯ РАБОЧАЯ ТЕМПЕРАТУРА: - 30 C; УГОЛ МОНТАЖА: VERTICAL; СЕРИЯ: A; РАЗМЕР ФАБРИЧНОЙ УПАКОВКИ:1; ТИП: PROCESS SEALED SUBMINIATURE TOGGLES</t>
  </si>
  <si>
    <t>МИКРОСХЕМА ПРЕДВАРИТЕЛЬНЫЙ ДЕЛИТЕЛЬ ЧАСТОТЫ, КАТЕГОРИЯ ПРОДУКТА: ПРЕДВАРИТЕЛЬНЫЙ ДЕЛИТЕЛЬ ЧАСТОТЫ; МАКСИМАЛЬНАЯ РАБОЧАЯ ЧАСТОТА: 10 GHZ; МИНИМАЛЬНАЯ РАБОЧАЯ ЧАСТОТА: DC; ОТДЕЛЕНИЕ: 2; НАПРЯЖЕНИЕ ПИТАНИЯ - МИН.: 4.75 V; НАПРЯЖЕНИЕ ПИТАНИЯ - МАКС.: 5.25 V; МИНИМАЛЬНАЯ РАБОЧАЯ ТЕМПЕРАТУРА: - 40 C; МАКСИМАЛЬНАЯ РАБОЧАЯ ТЕМПЕРАТУРА: + 85 C; УПАКОВКА: REEL; УПАКОВКА: CUT TAPE; УПАКОВКА: MOUSEREEL; ВИД МОНТАЖА: SMD/SMT; РАБОЧИЙ ТОК ИСТОЧНИКА ПИТАНИЯ: 83 MA; РАБОЧЕЕ НАПРЯЖЕНИЕ ПИТАНИЯ: 5 V; ВЫХОДНАЯ МОЩНОСТЬ: 3 DBM; УПАКОВКА / БЛОК: SOIC-8; СЕРИЯ: HMC361G; РАЗМЕР ФАБРИЧНОЙ УПАКОВКИ:500; ТЕХНОЛОГИЯ: GAAS INGAP; ВЕС ИЗДЕЛИЯ: 540 MG</t>
  </si>
  <si>
    <t>МИКРОСХЕМА ПОЛОСОВОЙ ФИЛЬТР ЧАСТОТ, КАТЕГОРИЯ ПРОДУКТА: ФОРМИРОВАНИЕ СИГНАЛА, ПРОДУКТ: BAND PASS FILTERS, ЧАСТОТА: 940 MHZ, ЧАСТОТНЫЙ ДИАПАЗОН: 880 MHZ TO 1000 MHZ, ИМПЕДАНС: 50 OHMS, ТИП ВЫВОДОВ: SMD/SMT, МИНИМАЛЬНАЯ РАБОЧАЯ ТЕМПЕРАТУРА: - 40 C, МАКСИМАЛЬНАЯ РАБОЧАЯ ТЕМПЕРАТУРА: + 85 C, СЕРИЯ: CSBP, УПАКОВКА: REEL, УПАКОВКА: CUT TAPE, УПАКОВКА: MOUSEREEL, ВНОСИМЫЕ ПОТЕРИ: 1.2 DB, МОНТАЖ: PCB MOUNT, ТИП: CERAMIC RESONATOR BAND PASS FILTER</t>
  </si>
  <si>
    <t>МИКРОСХЕМА ДЛЯ УПРАВЛЕНИЯ ПИТАНИЕМ, , КАТЕГОРИЯ ПРОДУКТА: ДРАЙВЕРЫ ДЛЯ УПРАВЛЕНИЯ ЗАТВОРОМ, ПРОДУКТ: MOSFET GATE DRIVERS, ТИП: LOW SIDE, ВИД МОНТАЖА: SMD/SMT, УПАКОВКА / БЛОК: SOIC-8, КОЛИЧЕСТВО ДРАЙВЕРОВ: 2 DRIVER, КОЛИЧЕСТВО ВЫХОДОВ: 2 OUTPUT, ВЫХОДНОЙ ТОК: 3 A, НАПРЯЖЕНИЕ ПИТАНИЯ - МИН.: 4.5 V, НАПРЯЖЕНИЕ ПИТАНИЯ - МАКС.: 18 V, ВРЕМЯ НАРАСТАНИЯ: 12 NS, ВРЕМЯ СПАДА: 9 NS, МИНИМАЛЬНАЯ РАБОЧАЯ ТЕМПЕРАТУРА: - 40 C, МАКСИМАЛЬНАЯ РАБОЧАЯ ТЕМПЕРАТУРА: + 125 C, СЕРИЯ: FAN3227T, УПАКОВКА: CUT TAPE, УПАКОВКА: MOUSEREEL, УПАКОВКА: REEL, ТЕХНОЛОГИЯ: SI, РАБОЧИЙ ТОК ИСТОЧНИКА ПИТАНИЯ: 750 UA, РАБОЧЕЕ НАПРЯЖЕНИЕ ПИТАНИЯ: 12 V, PD - РАССЕИВАНИЕ МОЩНОСТИ: 0.46 W, 2500, ПОДКАТЕГОРИЯ: PMIC - POWER MANAGEMENT ICS, ВЕС ИЗДЕЛИЯ: 230 MG</t>
  </si>
  <si>
    <t>МИКРОСХЕМА УСИЛИТЕЛЬ, КАТЕГОРИЯ ПРОДУКТА: ПРЕЦИЗИОННЫЕ УСИЛИТЕЛИ, СЕРИЯ: AD8605, КОЛИЧЕСТВО КАНАЛОВ: 1 CHANNEL, GBP - ПРОИЗВЕДЕНИЕ КОЭФФИЦИЕНТА УСИЛЕНИЯ НА ШИРИНУ ПОЛОСЫ ПРОПУСКАНИЯ (FT): 10 MHZ, SR - СКОРОСТЬ НАРАСТАНИЯ ВЫХОДНОГО НАПРЯЖЕНИЯ: 5 V/US, CMRR - КОЭФФИЦИЕНТ ПОДАВЛЕНИЯ СИНФАЗНОГО СИГНАЛА: 100 DB, ВЫХОДНОЙ ТОК НА КАНАЛ: 80 MA, IB - ВХОДНОЙ ТОК СМЕЩЕНИЯ: 250 PA, VOS - ВХОДНОЕ НАПРЯЖЕНИЕ СМЕЩЕНИЯ НУЛЯ: 20 UV, EN - ИНТЕНСИВНОСТЬ ШУМА ВХОДНОГО НАПРЯЖЕНИЯ: 8 NV/SQRT HZ, НАПРЯЖЕНИЕ ПИТАНИЯ - МАКС.: 5.5 V, НАПРЯЖЕНИЕ ПИТАНИЯ - МИН.: 2.7 V, РАБОЧИЙ ТОК ИСТОЧНИКА ПИТАНИЯ: 1 MA, МИНИМАЛЬНАЯ РАБОЧАЯ ТЕМПЕРАТУРА: - 40 C, МАКСИМАЛЬНАЯ РАБОЧАЯ ТЕМПЕРАТУРА: + 125 C, ОТКЛЮЧЕНИЕ: NO SHUTDOWN, ВИД МОНТАЖА: SMD/SMT, УПАКОВКА / БЛОК: SOT-23-5, УПАКОВКА: REEL, УПАКОВКА: CUT TAPE, УПАКОВКА: MOUSEREEL, ВЫСОТА: 1.15 MM, ДИАПАЗОН ВХОДНОГО НАПРЯЖЕНИЯ - МАКС.: 5 V, ДЛИНА: 2.9 MM, РАБОЧЕЕ НАПРЯЖЕНИЕ ПИТАНИЯ: 2.7 V TO 5.5 V, ТИП ВЫХОДА: RAIL-TO-RAIL, ПРОДУКТ: PRECISION AMPLIFIERS, PSRR - КОЭФФИЦИЕНТ ПОДАВЛЕНИЯ ПОМЕХ ПО ПИТАНИЮ: 95 DB, 3000, ТИП: GENERAL PURPOSE AMPLIFIER, УСИЛЕНИЕ ПО НАПРЯЖЕНИЮ, ДБ: 120 DB, ШИРИНА: 1.6 MM, ВЕС ИЗДЕЛИЯ: 6.300 MG</t>
  </si>
  <si>
    <t>AD8605ARTZ-REEL7</t>
  </si>
  <si>
    <t>МИКРОСХЕМА ДЛЯ УПРАВЛЕНИЯ ПИТАНИЕМ, КАТЕГОРИЯ ПРОДУКТА: ЛИНЕЙНЫЕ РЕГУЛЯТОРЫ НАПРЯЖЕНИЯ; ВИД МОНТАЖА: SMD/SMT; УПАКОВКА / БЛОК: D2PAK; КОЛИЧЕСТВО ВЫХОДОВ: 1 OUTPUT; ПОЛЯРНОСТЬ: POSITIVE; ВЫХОДНОЕ НАПРЯЖЕНИЕ: 12 V; ВЫХОДНОЙ ТОК: 1.5 A; ТИП ВЫХОДА: FIXED; ВХОДНОЕ НАПРЯЖЕНИЕ, МИН.: 14 V; ВХОДНОЕ НАПРЯЖЕНИЕ, МАКС.: 35 V; МИНИМАЛЬНАЯ РАБОЧАЯ ТЕМПЕРАТУРА: 0 C; МАКСИМАЛЬНАЯ РАБОЧАЯ ТЕМПЕРАТУРА: + 125 C; НЕСТАБИЛЬНОСТЬ ВЫХОДНОЙ НАГРУЗКИ: 100 MV; НЕСТАБИЛЬНОСТЬ ВЫХОДНОГО НАПРЯЖЕНИЯ ИЛИ ТОКА: 120 MV; ТОК ПОКОЯ: 4.4 MA; СЕРИЯ: L78; УПАКОВКА: REEL; УПАКОВКА: CUT TAPE; УПАКОВКА: MOUSEREEL; ПОДАВЛЕНИЕ ПУЛЬСАЦИЙ ПИТАНИЯ - ТИПИЧ.: 55 DB; РАЗМЕР ФАБРИЧНОЙ УПАКОВКИ:1000; ВЕС ИЗДЕЛИЯ: 2 G</t>
  </si>
  <si>
    <t>L7812CD2T-TR D2PAK</t>
  </si>
  <si>
    <t>КАТЕГОРИЯ ТОВАРА: ИС ДЛЯ УПРАВЛЕНИЯ ПИТАНИЕМ - ИСТОЧНИКИ ОПОРНОГО НАПРЯЖЕНИЯ , ВИД МОНТАЖА: SMD/SMT, ВЫХОДНОЕ НАПРЯЖЕНИЕ: 3.3 V , ИСХОДНАЯ ТОЧНОСТЬ: 0.2 % , СЕРИЯ VREF - ВХОДНОЕ НАПРЯЖЕНИЕ - МАКС.: 5.5 V , ТОК ЧЕРЕЗ ШУНТ - МАКС.: 25 MA , СЕРИЯ: REF3033 , УПАКОВКА: CUT TAPE ИЛИ REEL , ВЫСОТА: 1 MM , ДЛИНА: 2.92 MM , ДИАПАЗОН РАБОЧИХ ТЕМПЕРАТУР: - 40 C TO + 125 C , ПРОДУКТ: VOLTAGE REFERENCES , ШИРИНА: 1.3 MM , ТОРГОВАЯ МАРКА: TEXAS INSTRUMENTS , НАПРЯЖЕНИЕ ПИТАНИЯ - МАКС.: 50 UA , ТОПОЛОГИЯ: SERIES REFERENCES , РАБОЧИЙ ТОК ИСТОЧНИКА ПИТАНИЯ: 42 UA , ТИП ПРОДУКТА: VOLTAGE REFERENCES , 3000 , ПОДКАТЕГОРИЯ: PMIC - POWER MANAGEMENT ICS , ВЕС ИЗДЕЛИЯ: 8 MG</t>
  </si>
  <si>
    <t>РЕЛЕ НА 5 В ПОСТОЯННОГО ТОКА И СИЛУ ТОКА 8 А</t>
  </si>
  <si>
    <t>РЕЛЕ НА 5 В ПОСТОЯННОГО ТОКА И СИЛУ ТОКА 8 А, КАТЕГОРИЯ ПРОДУКТА: РЕЛЕ ОБЩЕГО НАЗНАЧЕНИЯ, ПРОДУКТ: POWER RELAYS, ТИП: LOW POWER, НАПРЯЖЕНИЕ КАТУШКИ: 5 VDC, КОНФИГУРАЦИЯ КОНТАКТОВ РЕЛЕ: 2 FORM C (DPDT-NO, NC), НОМИНАЛЬНЫЙ ТОК ЧЕРЕЗ КОНТАКТ: 8 A, КОНЦЕВАЯ ЗАДЕЛКА КОНТАКТОВ: SOLDER PIN, ВИД МОНТАЖА: THROUGH HOLE, ПЕРЕКЛЮЧАЮЩЕЕ НАПРЯЖЕНИЕ: 400 VAC, ТИП КАТУШКИ: NON-LATCHING, СОПРОТИВЛЕНИЕ КАТУШКИ: 62 OHMS, МАТЕРИАЛ КОНТАКТА: SILVER NICKEL (AGNI), СЕРИЯ: RT2, ДЛИНА: 29 MM, ШИРИНА: 12.7 MM, ВЫСОТА: 15.7 MM, УПАКОВКА: BULK, ФОРМА КОНТАКТА: DPDT (2 FORM C), МАКСИМАЛЬНЫЙ КОММУТИРУЕМЫЙ ТОК: 15 A, ПОТРЕБЛЯЕМАЯ МОЩНОСТЬ: 400 MW, ДРУГИЕ НАЗВАНИЯ ТОВАРА №: 5-1393243-9, ВЕС ИЗДЕЛИЯ: 13,154 G</t>
  </si>
  <si>
    <t>RT424005</t>
  </si>
  <si>
    <t>МИКРОСХЕМА ПАМЯТИ 4 МБИТ, КАТЕГОРИЯ ПРОДУКТА: СТАТ. ОЗУ; РАЗМЕР ПАМЯТИ: 4 MBIT; ОРГАНИЗАЦИЯ: 256 K X 16; ВРЕМЯ ДОСТУПА: 10 NS; МАКСИМАЛЬНАЯ ТАКТОВАЯ ЧАСТОТА: -; ТИП ИНТЕРФЕЙСА: PARALLEL; НАПРЯЖЕНИЕ ПИТАНИЯ - МАКС.: 3.6 V; НАПРЯЖЕНИЕ ПИТАНИЯ - МИН.: 2.4 V; НАПРЯЖЕНИЕ ПИТАНИЯ - МАКС.: 45 MA; МИНИМАЛЬНАЯ РАБОЧАЯ ТЕМПЕРАТУРА: - 40 C; МАКСИМАЛЬНАЯ РАБОЧАЯ ТЕМПЕРАТУРА: + 85 C; ВИД МОНТАЖА: SMD/SMT; УПАКОВКА / БЛОК: TSOP-44; УПАКОВКА: TRAY; ДИАПАЗОН ДАННЫХ: SDR; ТИП ПАМЯТИ: SDR; ЧУВСТВИТЕЛЬНЫЙ К ВЛАЖНОСТИ: YES; КОЛИЧЕСТВО ПОРТОВ: 1; СЕРИЯ: IS61WV25616BLL; РАЗМЕР ФАБРИЧНОЙ УПАКОВКИ:135; ТИП: ASYNCHRONOUS; ВЕС ИЗДЕЛИЯ: 470 MG</t>
  </si>
  <si>
    <t>IS61WV25616BLL-10TLI</t>
  </si>
  <si>
    <t>МИКРОСХЕМА ДЛЯ УПРАВЛЕНИЯ ПИТАНИЕМ, КАТЕГОРИЯ ПРОДУКТА: ИМПУЛЬСНЫЕ РЕГУЛЯТОРЫ НАПРЯЖЕНИЯ, ВИД МОНТАЖА: SMD/SMT, УПАКОВКА / БЛОК: TO-263-5, ТОПОЛОГИЯ: BUCK, ВЫХОДНОЕ НАПРЯЖЕНИЕ: 1.23 V TO 37 V, ВЫХОДНОЙ ТОК: 1 A, КОЛИЧЕСТВО ВЫХОДОВ: 1 OUTPUT, ВХОДНОЕ НАПРЯЖЕНИЕ, МИН.: 4.75 V, ВХОДНОЕ НАПРЯЖЕНИЕ, МАКС.: 40 V, ЧАСТОТА ПЕРЕКЛЮЧЕНИЙ: 52 KHZ, МИНИМАЛЬНАЯ РАБОЧАЯ ТЕМПЕРАТУРА: - 40 C, МАКСИМАЛЬНАЯ РАБОЧАЯ ТЕМПЕРАТУРА: + 125 C, СЕРИЯ: LM2575, УПАКОВКА: TUBE, ТИП: CHARGE PUMP, ВЕС ИЗДЕЛИЯ: 1,600 G</t>
  </si>
  <si>
    <t>LM2575D2T-ADJG D2PAK-5</t>
  </si>
  <si>
    <t>МИКРОСХЕМА ЛОГИЧЕСКАЯ, КАТЕГОРИЯ ПРОДУКТА: БУФЕРЫ И ЛИНЕЙНЫЕ АППАРАТНЫЕ ДРАЙВЕРЫ; КОЛИЧЕСТВО ВХОДНЫХ ЛИНИЙ: 1 INPUT; КОЛИЧЕСТВО ВЫХОДНЫХ ЛИНИЙ: 1 OUTPUT; ПОЛЯРНОСТЬ: NON-INVERTING; ВЫХОДНОЙ ТОК ВЫСОКОГО УРОВНЯ: - 8 MA; ВЫХОДНОЙ ТОК НИЗКОГО УРОВНЯ: 8 MA; ТОК ПОКОЯ: 1 UA; НАПРЯЖЕНИЕ ПИТАНИЯ - МАКС.: 5.5 V; НАПРЯЖЕНИЕ ПИТАНИЯ - МИН.: 2 V; МИНИМАЛЬНАЯ РАБОЧАЯ ТЕМПЕРАТУРА: - 40 C; МАКСИМАЛЬНАЯ РАБОЧАЯ ТЕМПЕРАТУРА: + 125 C; ВИД МОНТАЖА: SMD/SMT; УПАКОВКА / БЛОК: SOT-23-5; УПАКОВКА: REEL; УПАКОВКА: CUT TAPE; УПАКОВКА: MOUSEREEL; ФУНКЦИЯ: BUFFER/LINE DRIVER; ВЫСОТА: 1.15 MM; ТИП ВХОДНОГО СИГНАЛА: SINGLE-ENDED; ДЛИНА: 2.9 MM; СЕМЕЙСТВО ЛОГИЧЕСКИХ ЭЛЕМЕНТОВ: AHC; ТИП ЛОГИКИ: TRUE; КОЛИЧЕСТВО КАНАЛОВ: 1 CHANNEL; РАБОЧЕЕ НАПРЯЖЕНИЕ ПИТАНИЯ: 2.5 V; ДИАПАЗОН РАБОЧИХ ТЕМПЕРАТУР: - 40 C TO + 125 C; ТИП ВЫХОДА: 3-STATE; ВРЕМЯ ЗАДЕРЖКИ РАСПРОСТРАНЕНИЯ: 11.5 NS, 7.5 NS; СЕРИЯ: SN74AHC1G125; РАЗМЕР ФАБРИЧНОЙ УПАКОВКИ:3000; НАПРЯЖЕНИЕ ПИТАНИЯ - МАКС.: 1 UA; ТЕХНОЛОГИЯ: CMOS; ШИРИНА: 1.6 MM; ВЕС ИЗДЕЛИЯ: 6,300 MG</t>
  </si>
  <si>
    <t>МИКРОКОНТРОЛЛЕР ARM, КАТЕГОРИЯ ПРОДУКТА: МИКРОКОНТРОЛЛЕРЫ ARM; СЕРИЯ: STM32F3; УПАКОВКА / БЛОК: LQFP-48; ЯДРО: ARM CORTEX M4; РАЗМЕР ПРОГРАММНОЙ ПАМЯТИ: 64 KB; ШИРИНА ШИНЫ ДАННЫХ: 32 BIT; РАЗРЕШЕНИЕ АЦП: 2 X 6 BIT/8 BIT/10 BIT/12 BIT; МАКСИМАЛЬНАЯ ТАКТОВАЯ ЧАСТОТА: 72 MHZ; КОЛИЧЕСТВО ВХОДОВ/ВЫХОДОВ: 37 I/O; РАЗМЕР ОЗУ ДАННЫХ: 12 KB; НАПРЯЖЕНИЕ ПИТАНИЯ - МИН.: 2 V; НАПРЯЖЕНИЕ ПИТАНИЯ - МАКС.: 3.6 V; МИНИМАЛЬНАЯ РАБОЧАЯ ТЕМПЕРАТУРА: - 40 C; МАКСИМАЛЬНАЯ РАБОЧАЯ ТЕМПЕРАТУРА: + 105 C; УПАКОВКА: TRAY; ЧУВСТВИТЕЛЬНЫЙ К ВЛАЖНОСТИ: YES; РАБОЧЕЕ НАПРЯЖЕНИЕ ПИТАНИЯ: 2 V TO 3.6 V; СЕРИЯ ПРОЦЕССОРА: ARM CORTEX M; РАЗМЕР ФАБРИЧНОЙ УПАКОВКИ:1500; КОММЕРЧЕСКОЕ ОБОЗНАЧЕНИЕ: STM32; ВЕС ИЗДЕЛИЯ: 2,600 G</t>
  </si>
  <si>
    <t>STM32F334C8T7</t>
  </si>
  <si>
    <t>МИКРОСХЕМА ПАМЯТИ 128 МБ,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</si>
  <si>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128 МБ, ТЕХНОЛОГМИЯ SDRAM, ДОСТУП 5,5 НС, ЧАСТОТА 143 МГЦ, НАПРЯЖЕНИЕ ПИТАНИЯ 3-3,6 В, КОРПУС 86-TSOP II</t>
  </si>
  <si>
    <t>MT48LC4M32B2TG-7IT:G</t>
  </si>
  <si>
    <t>МИКРОСХЕМА ИНТЕРФЕЙСНАЯ, КАТЕГОРИЯ ПРОДУКТА: ЦИФРОВЫЕ ИЗОЛЯТОРЫ; СЕРИЯ: ADM2582E; ВИД МОНТАЖА: SMD/SMT; УПАКОВКА / БЛОК: SOIC-20; КОЛИЧЕСТВО КАНАЛОВ: 3 CHANNEL; ПОЛЯРНОСТЬ: UNIDIRECTIONAL; ДИАПАЗОН ДАННЫХ: 16 MB/S; НАПРЯЖЕНИЕ ИЗОЛЯЦИИ: 2500 VRMS; ТИП ИЗОЛЯЦИИ: MAGNETIC COUPLING; НАПРЯЖЕНИЕ ПИТАНИЯ - МАКС.: 5.5 V; НАПРЯЖЕНИЕ ПИТАНИЯ - МИН.: 3 V; РАБОЧИЙ ТОК ИСТОЧНИКА ПИТАНИЯ: 230 MA; ВРЕМЯ ЗАДЕРЖКИ РАСПРОСТРАНЕНИЯ: 100 NS; МИНИМАЛЬНАЯ РАБОЧАЯ ТЕМПЕРАТУРА: - 40 C; МАКСИМАЛЬНАЯ РАБОЧАЯ ТЕМПЕРАТУРА: + 85 C; УПАКОВКА: REEL; УПАКОВКА: CUT TAPE; УПАКОВКА: MOUSEREEL; ЧУВСТВИТЕЛЬНЫЙ К ВЛАЖНОСТИ: YES; РАБОЧЕЕ НАПРЯЖЕНИЕ ПИТАНИЯ: 5 V; ПОДДЕРЖИВАЕМЫЙ ПРОТОКОЛ: RS-485; ОТКЛЮЧЕНИЕ: NO SHUTDOWN; 400; ТИП ПИТАНИЯ: SINGLE; ТИП: RS-485 ISOLATED TRANSCEIVER; ВЕС ИЗДЕЛИЯ: 801 MG</t>
  </si>
  <si>
    <t>МИКРОКОНТРОЛЛЕР, КАТЕГОРИЯ ПРОДУКТА: 8-БИТНЫЕ МИКРОКОНТРОЛЛЕРЫ; СЕРИЯ: C8051F342; ВИД МОНТАЖА: SMD/SMT; УПАКОВКА / БЛОК: LQFP-32; ЯДРО: 8051; РАЗМЕР ПРОГРАММНОЙ ПАМЯТИ: 64 KB; ШИРИНА ШИНЫ ДАННЫХ: 8 BIT; РАЗРЕШЕНИЕ АЦП: 10 BIT; МАКСИМАЛЬНАЯ ТАКТОВАЯ ЧАСТОТА: 48 MHZ; КОЛИЧЕСТВО ВХОДОВ/ВЫХОДОВ: 25 I/O; РАЗМЕР ОЗУ ДАННЫХ: 4.25 KB; РАБОЧЕЕ НАПРЯЖЕНИЕ ПИТАНИЯ: 2.7 V TO 5.25 V; МИНИМАЛЬНАЯ РАБОЧАЯ ТЕМПЕРАТУРА: - 40 C; МАКСИМАЛЬНАЯ РАБОЧАЯ ТЕМПЕРАТУРА: + 85 C; УПАКОВКА: REEL; УПАКОВКА: CUT TAPE; ВЫСОТА: 1.4 MM; ТИП ИНТЕРФЕЙСА: I2C, SMBUS, SPI, UART, USB; ДЛИНА: 7 MM; ЧУВСТВИТЕЛЬНЫЙ К ВЛАЖНОСТИ: YES; КОЛИЧЕСТВО КАНАЛОВ АЦП: 17 CHANNEL; КОЛИЧЕСТВО ТАЙМЕРОВ/СЧЕТЧИКОВ: 4 TIMER; СЕРИЯ ПРОЦЕССОРА: C8051; ПРОДУКТ: MCU; ТИП ПАМЯТИ ПРОГРАММ: FLASH; РАЗМЕР ФАБРИЧНОЙ УПАКОВКИ: 500; НАПРЯЖЕНИЕ ПИТАНИЯ - МАКС.: 5.25 V; НАПРЯЖЕНИЕ ПИТАНИЯ - МИН.: 2.7 V; ШИРИНА: 7 MM; ВЕС ИЗДЕЛИЯ: 162,770 MG</t>
  </si>
  <si>
    <t>C8051F342-GQR</t>
  </si>
  <si>
    <t>SILICON LABS</t>
  </si>
  <si>
    <t>МИКРОСХЕМА ТАКТОВЫЙ БУФЕР, КАТЕГОРИЯ ПРОДУКТА: ТАКТОВЫЙ БУФЕР, СЕРИЯ: CY2309SXI,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SOIC-16, ВЫСОТА: 1.48 MM, ДЛИНА: 9.98 MM, ЧУВСТВИТЕЛЬНЫЙ К ВЛАЖНОСТИ: YES, УПАКОВКА: TUBE, ТИП: ZERO DELAY PLL CLOCK BUFFER, ШИРИНА: 3.99 MM, ВЕС ИЗДЕЛИЯ: 666 MG</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</si>
  <si>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СЕРИЯ: LM10011; ТИП: VOLTAGE REGULATOR, MULTIPLE OUTPUTS; ВИД МОНТАЖА: SMD/SMT; УПАКОВКА / БЛОК: WSON-10; ВЫХОДНОЙ ТОК: 59 UA; ДИАПАЗОН ВХОДНОГО НАПРЯЖЕНИЯ: 2.97 V TO 5.5 V; ДИАПАЗОН ВЫХОДНОГО НАПРЯЖЕНИЯ: 700 MV TO 1.1 V; МИНИМАЛЬНАЯ РАБОЧАЯ ТЕМПЕРАТУРА: - 40 C; МАКСИМАЛЬНАЯ РАБОЧАЯ ТЕМПЕРАТУРА: + 125 C; ВХОДНОЙ ТОК: 340 UA; УПАКОВКА: REEL; УПАКОВКА: CUT TAPE; УПАКОВКА: MOUSEREEL; ВХОДНОЕ НАПРЯЖЕНИЕ, МАКС.: 5.5 V; ВХОДНОЕ НАПРЯЖЕНИЕ, МИН.: 2.97 V; МАКСИМАЛЬНОЕ ВЫХОДНОЕ НАПРЯЖЕНИЕ: 1.1 V; РАБОЧИЙ ТОК ИСТОЧНИКА ПИТАНИЯ: 340 UA; РАБОЧЕЕ НАПРЯЖЕНИЕ ПИТАНИЯ: 2.97 V TO 5.5 V; РАЗМЕР ФАБРИЧНОЙ УПАКОВКИ: 1000; ВЕС ИЗДЕЛИЯ: 17,500 MG</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</si>
  <si>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СЕРИЯ: LTC4357; ТИП: IDEAL DIODE CONTROLLER; ВИД МОНТАЖА: SMD/SMT; УПАКОВКА / БЛОК: MSOP-8; ВЫХОДНОЙ ТОК: 80 UA; ДИАПАЗОН ВХОДНОГО НАПРЯЖЕНИЯ: 9 V TO 80 V; ДИАПАЗОН ВЫХОДНОГО НАПРЯЖЕНИЯ: 9 V TO 80 V; МИНИМАЛЬНАЯ РАБОЧАЯ ТЕМПЕРАТУРА: - 40 C; МАКСИМАЛЬНАЯ РАБОЧАЯ ТЕМПЕРАТУРА: + 125 C; ВХОДНОЙ ТОК: 350 UA; УПАКОВКА: TUBE; РАБОЧИЙ ТОК ИСТОЧНИКА ПИТАНИЯ: 500 UA; РАБОЧЕЕ НАПРЯЖЕНИЕ ПИТАНИЯ: 9 V TO 80 V; ПРОДУКТ: PMIC; РАЗМЕР ФАБРИЧНОЙ УПАКОВКИ: 50; ВЕС ИЗДЕЛИЯ: 91 MG</t>
  </si>
  <si>
    <t>МИКРОСХЕМА ИНТЕРФЕЙСНАЯ, КАТЕГОРИЯ ПРОДУКТА: ИС ДЛЯ ИНТЕРФЕЙСА PCI; ТИП: BRIDGE - PCI TO PCI; МАКСИМАЛЬНАЯ ТАКТОВАЯ ЧАСТОТА: 66 MHZ; НАПРЯЖЕНИЕ ПИТАНИЯ - МАКС.: 3.3 V, 5 V; НАПРЯЖЕНИЕ ПИТАНИЯ - МИН.: 3.3 V, 5 V; МИНИМАЛЬНАЯ РАБОЧАЯ ТЕМПЕРАТУРА: - 40 C; МАКСИМАЛЬНАЯ РАБОЧАЯ ТЕМПЕРАТУРА: + 85 C; ВИД МОНТАЖА: SMD/SMT; УПАКОВКА / БЛОК: BGA-MICROSTAR-JUNIOR-257; УПАКОВКА: TRAY; ШИРИНА ШИНЫ ДАННЫХ: 32 BIT; ОСОБЕННОСТИ: HOT-SWAP FRIENDLY; ВЫСОТА: 0.9 MM; ДЛИНА: 16 MM; ЧУВСТВИТЕЛЬНЫЙ К ВЛАЖНОСТИ: YES; РАБОЧЕЕ НАПРЯЖЕНИЕ ПИТАНИЯ: 3.3 V, 5 V; СЕРИЯ: PCI2050B; РАЗМЕР ФАБРИЧНОЙ УПАКОВКИ: 90; НАПРЯЖЕНИЕ ПИТАНИЯ - МАКС.: 20 MA; ШИРИНА: 16 MM; ВЕС ИЗДЕЛИЯ: 581,800 MG</t>
  </si>
  <si>
    <t>МИКРОСХЕМА ДЛЯ УПРАВЛЕНИЯ ПИТАНИЕМ, КАТЕГОРИЯ ПРОДУКТА: ИМПУЛЬСНЫЕ РЕГУЛЯТОРЫ НАПРЯЖЕНИЯ, ВИД МОНТАЖА: SMD/SMT, УПАКОВКА / БЛОК: HTSSOP-14, ТОПОЛОГИЯ: BUCK, ВЫХОДНОЕ НАПРЯЖЕНИЕ: - 100 MV TO 5.7 V, ВЫХОДНОЙ ТОК: 2 A, КОЛИЧЕСТВО ВЫХОДОВ: 1 OUTPUT, ВХОДНОЕ НАПРЯЖЕНИЕ (МАКС.): 18 V, ВХОДНОЕ НАПРЯЖЕНИЕ МИН.: 4.5 V, ТОК ПОКОЯ: 1.8 UA, ЧАСТОТА ПЕРЕКЛЮЧЕНИЙ: 700 KHZ, МИНИМАЛЬНАЯ РАБОЧАЯ ТЕМПЕРАТУРА: - 40 C, МАКСИМАЛЬНАЯ РАБОЧАЯ ТЕМПЕРАТУРА: + 85 C, СЕРИЯ: TPS54225, УПАКОВКА: TUBE, ВХОДНОЕ НАПРЯЖЕНИЕ: 4.5 V TO 18 V, ПРОДУКТ: VOLTAGE REGULATORS, ТИП: VOLTAGE CONVERTER, СРЕДСТВА РАЗРАБОТКИ: TPS54225EVM-538, ЧУВСТВИТЕЛЬНЫЙ К ВЛАЖНОСТИ: YES, РАБОЧИЙ ТОК ИСТОЧНИКА ПИТАНИЯ: 800 UA, РАЗМЕР ФАБРИЧНОЙ УПАКОВКИ: 90, ВЕС ИЗДЕЛИЯ: 58 MG</t>
  </si>
  <si>
    <t>TPS54225PWP</t>
  </si>
  <si>
    <t>МИКРОСХЕМА КОММУНИКАЦИОННАЯ, КАТЕГОРИЯ ПРОДУКТА: ИС, ETHERNET; ВИД МОНТАЖА: SMD/SMT; УПАКОВКА / БЛОК: QFN-64 EP; ПРОДУКТ: ETHERNET CONTROLLERS; СТАНДАРТ: 10/1GBASE-T, 100BASE-TX; КОЛИЧЕСТВО ТРАНСИВЕРОВ: 1 TRANSCEIVER; ДИАПАЗОН ДАННЫХ: 10 MB/S, 100 MB/S, 1 GB/S; ТИП ИНТЕРФЕЙСА: PCIE, SERDES, SGMII; РАБОЧЕЕ НАПРЯЖЕНИЕ ПИТАНИЯ: 900 MV; МИНИМАЛЬНАЯ РАБОЧАЯ ТЕМПЕРАТУРА: - 40 C; МАКСИМАЛЬНАЯ РАБОЧАЯ ТЕМПЕРАТУРА: + 85 C; СЕРИЯ: I210; УПАКОВКА: TRAY; ДЛИНА: 9 MM; ЧУВСТВИТЕЛЬНЫЙ К ВЛАЖНОСТИ: YES; РАЗМЕР ФАБРИЧНОЙ УПАКОВКИ: 1; НАПРЯЖЕНИЕ ПИТАНИЯ - МАКС.: 3.465 V; НАПРЯЖЕНИЕ ПИТАНИЯ - МИН.: 2.97 V; ШИРИНА: 9 MM; ДРУГИЕ НАЗВАНИЯ ТОВАРА №: 925138; ВЕС ИЗДЕЛИЯ: 4,398 G</t>
  </si>
  <si>
    <t>МИКРОСХЕМА КОММУНИКАЦИОННАЯ, КАТЕГОРИЯ ПРОДУКТА: ИС, ETHERNET; ВИД МОНТАЖА: SMD/SMT; УПАКОВКА / БЛОК: QFN-48; ПРОДУКТ: ETHERNET TRANSCEIVERS; СТАНДАРТ: 10/1GBASE-T, 100BASE-TX; КОЛИЧЕСТВО ТРАНСИВЕРОВ: 1 TRANSCEIVER; ДИАПАЗОН ДАННЫХ: 10 MB/S, 100 MB/S, 1 GB/S; ТИП ИНТЕРФЕЙСА: MDI, MDI-X, RGMII; РАБОЧЕЕ НАПРЯЖЕНИЕ ПИТАНИЯ: 1.8 V, 2.5 V, 3.3 V; МИНИМАЛЬНАЯ РАБОЧАЯ ТЕМПЕРАТУРА: - 40 C; МАКСИМАЛЬНАЯ РАБОЧАЯ ТЕМПЕРАТУРА: + 85 C; СЕРИЯ: KSZ9031; УПАКОВКА: TRAY; ЧУВСТВИТЕЛЬНЫЙ К ВЛАЖНОСТИ: YES; РАЗМЕР ФАБРИЧНОЙ УПАКОВКИ: 260; НАПРЯЖЕНИЕ ПИТАНИЯ - МАКС.: 221 MA; НАПРЯЖЕНИЕ ПИТАНИЯ - МАКС.: 1.26 V, 3.465 V, 2.625 V, 1.89 V; НАПРЯЖЕНИЕ ПИТАНИЯ - МИН.: 1.14 V, 3.135 V, 2.375 V, 1.71 V; ВЕС ИЗДЕЛИЯ: 670 MG</t>
  </si>
  <si>
    <t>KSZ9031RNXIA</t>
  </si>
  <si>
    <t>МИКРОСХЕМА ПАМЯТИ 512 КБИТ, КАТЕГОРИЯ ПРОДУКТА: EEPROM, ВИД МОНТАЖА: SMD/SMT, УПАКОВКА / БЛОК: SOIC-8, ТИП ИНТЕРФЕЙСА: 2-WIRE, I2C, РАЗМЕР ПАМЯТИ: 512 KBIT, ОРГАНИЗАЦИЯ: 64 K X 8, НАПРЯЖЕНИЕ ПИТАНИЯ - МИН.: 2.5 V, НАПРЯЖЕНИЕ ПИТАНИЯ - МАКС.: 5.5 V, МИНИМАЛЬНАЯ РАБОЧАЯ ТЕМПЕРАТУРА: - 40 C, МАКСИМАЛЬНАЯ РАБОЧАЯ ТЕМПЕРАТУРА: + 85 C, МАКСИМАЛЬНАЯ ТАКТОВАЯ ЧАСТОТА: 1 MHZ, ВРЕМЯ ДОСТУПА: 450 NS, СОХРАНЕНИЕ ДАННЫХ: 100 YEAR, НАПРЯЖЕНИЕ ПИТАНИЯ - МАКС.: 3 MA, СЕРИЯ: AT24C512C, УПАКОВКА: TUBE, ЧУВСТВИТЕЛЬНЫЙ К ВЛАЖНОСТИ: YES, РАБОЧЕЕ НАПРЯЖЕНИЕ ПИТАНИЯ: 2.5 V TO 5.5 V, ВЕС ИЗДЕЛИЯ: 540 MG</t>
  </si>
  <si>
    <t>AT24C512C-SSHD-B</t>
  </si>
  <si>
    <t>МИКРОСХЕМА ДЛЯ УПРАВЛЕНИЯ ПИТАНИЕМ, КАТЕГОРИЯ ПРОДУКТА: ИМПУЛЬСНЫЕ РЕГУЛЯТОРЫ НАПРЯЖЕНИЯ, ВИД МОНТАЖА: SMD/SMT, УПАКОВКА / БЛОК: TSSOP-EP-28, ТОПОЛОГИЯ: BUCK, ВЫХОДНОЕ НАПРЯЖЕНИЕ: 1.8 V TO 2.5 V, ВЫХОДНОЙ ТОК: 6 A, КОЛИЧЕСТВО ВЫХОДОВ: 1 OUTPUT, ВХОДНОЕ НАПРЯЖЕНИЕ, МИН.: 2.6 V, ВХОДНОЕ НАПРЯЖЕНИЕ, МАКС.: 5.5 V, ЧАСТОТА ПЕРЕКЛЮЧЕНИЙ: 1 MHZ, МИНИМАЛЬНАЯ РАБОЧАЯ ТЕМПЕРАТУРА: - 40 C, МАКСИМАЛЬНАЯ РАБОЧАЯ ТЕМПЕРАТУРА: + 85 C, СЕРИЯ: MAX1945R, УПАКОВКА: TUBE, ВЫСОТА: 0.95 MM, ВХОДНОЕ НАПРЯЖЕНИЕ: 2.6 V TO 5.5 V, ДЛИНА: 9.8 MM, РАБОЧИЙ ТОК ИСТОЧНИКА ПИТАНИЯ: 48 MA, ОТКЛЮЧЕНИЕ: SHUTDOWN, ТИП: VOLTAGE CONVERTER, ШИРИНА: 4.5 MM, ДРУГИЕ НАЗВАНИЯ ТОВАРА №: MAX1945R</t>
  </si>
  <si>
    <t>MAX1945REUI</t>
  </si>
  <si>
    <t>МИКРОСХЕМА ПАМЯТИ 256 МБИТ, КАТЕГОРИЯ ПРОДУКТА: ФЛЕШ-ПАМЯТЬ NOR, ВИД МОНТАЖА: SMD/SMT, УПАКОВКА / БЛОК: TSOP-56, СЕРИЯ: MT28EW, РАЗМЕР ПАМЯТИ: 256 MBIT, НАПРЯЖЕНИЕ ПИТАНИЯ - МИН.: 2.7 V, НАПРЯЖЕНИЕ ПИТАНИЯ - МАКС.: 3.6 V, ТИП ИНТЕРФЕЙСА: PARALLEL, ОРГАНИЗАЦИЯ: 32 M X 8/16 M X 16, ШИРИНА ШИНЫ ДАННЫХ: 8 BIT/16 BIT, ТИП СИНХРОНИЗАЦИИ: ASYNCHRONOUS, МИНИМАЛЬНАЯ РАБОЧАЯ ТЕМПЕРАТУРА: - 40 C, МАКСИМАЛЬНАЯ РАБОЧАЯ ТЕМПЕРАТУРА: + 85 C, УПАКОВКА: TRAY, ЧУВСТВИТЕЛЬНЫЙ К ВЛАЖНОСТИ: YES, БЫСТРОДЕЙСТВИЕ: 70 NS, НАПРЯЖЕНИЕ ПИТАНИЯ - МАКС.: 50 MA, ВЕС ИЗДЕЛИЯ: 2,635 G</t>
  </si>
  <si>
    <t>MT28EW256ABA1LJS-0SIT</t>
  </si>
  <si>
    <t>ЛОГИЧЕСКАЯ МИКРОСХЕМА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 РЕГИСТРЫ СДВИГА СЧЕТЧИКА ПОСЛЕДОВАТЕЛЬНОСТЬ СЧЁТА:</t>
  </si>
  <si>
    <t>ЛОГИЧЕСКАЯ МИКРОСХЕМА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 РЕГИСТРЫ СДВИГА СЧЕТЧИКА, ПОСЛЕДОВАТЕЛЬНОСТЬ СЧЁТА: SERIAL TO SERIAL/PARALLEL, КОЛ-ВО КОНТУРОВ: 1, КОЛ-ВО ЦИФРОВЫХ РАЗРЯДОВ: 8 BIT, БЛОК: DHVQFN-16, СЕМЕЙСТВО ЛОГИЧЕСКИХ ЭЛЕМЕНТОВ: 74HC, ТИП ЛОГИКИ: CMOS, КОЛ-ВО ВХОДНЫХ ЛИНИЙ: 1, ТИП ВЫХОДА: 3-STATE, ВРЕМЯ ЗАДЕРЖКИ РАСПРОСТРАНЕНИЯ: 175 NS, 35 NS, 30 NS, НАПР. ПИТАНИЯ - МАКС.: 6 V, МИН. РАБ. ТЕМП.: - 40 C, МАКС. РАБ. ТЕМП.: + 125 C, УПАКОВКА: CUT TAPE, УПАКОВКА: MOUSEREEL, УПАКОВКА: REEL, ФУНКЦИЯ: SHIFT REGISTER, ШИР.: 2.5 MM, ВИД МОНТАЖА: SMD/SMT, КОЛ-ВО ВЫХОДНЫХ ЛИНИЙ: 3, РАБОЧЕЕ НАПР. ПИТАНИЯ: 2 V TO 6 V, ТИП ПРОДУКТА: COUNTER SHIFT REGISTERS, РАЗМ. ФАБРИЧНОЙ УПАКОВКИ: 3000, ПОДКАТЕГОРИЯ: LOGIC ICS</t>
  </si>
  <si>
    <t>ПРОГРАММИРУЕМАЯ ЛОГИЧЕСКАЯ ИНТЕГРАЛЬНАЯ СХЕМА, КАТЕГОРИЯ ПРОДУКТА: КОМПЛЕКСНЫЕ ПРОГРАММИРУЕМЫЕ ЛОГИЧЕСКИЕ УСТРОЙСТВА (CPLD); ROHS: N; СЕРИЯ: EPM7128AE; ВИД МОНТАЖА: SMD/SMT; УПАКОВКА / БЛОК: FBGA-100; РАБОЧЕЕ НАПРЯЖЕНИЕ ПИТАНИЯ: 3.3 V; КОЛИЧЕСТВО МАКРОЯЧЕЕК: 128; КОЛИЧЕСТВО ВХОДОВ/ВЫХОДОВ: 84 I/O; МИНИМАЛЬНАЯ РАБОЧАЯ ТЕМПЕРАТУРА: - 40 C; МАКСИМАЛЬНАЯ РАБОЧАЯ ТЕМПЕРАТУРА: + 85 C; МАКСИМАЛЬНАЯ РАБОЧАЯ ЧАСТОТА: 192.3 MHZ; ЗАДЕРЖКА РАСПРОСТРАНЕНИЯ - МАКС.: 5 NS; УПАКОВКА: TRAY; ТИП ПАМЯТИ: EEPROM; ЧУВСТВИТЕЛЬНЫЙ К ВЛАЖНОСТИ: YES; КОЛИЧЕСТВО ВЕНТИЛЕЙ: 2500; КОЛИЧЕСТВО БЛОКОВ ЛОГИЧЕСКИХ МАССИВОВ (LAB): 8; РАЗМЕР ФАБРИЧНОЙ УПАКОВКИ: 176; НАПРЯЖЕНИЕ ПИТАНИЯ - МАКС.: 3.6 V; НАПРЯЖЕНИЕ ПИТАНИЯ - МИН.: 3 V; КОММЕРЧЕСКОЕ ОБОЗНАЧЕНИЕ: MAX 7000; ДРУГИЕ НАЗВАНИЯ ТОВАРА №: 974632; ВЕС ИЗДЕЛИЯ: 16,466 G</t>
  </si>
  <si>
    <t>EPM7128AEFI100-7</t>
  </si>
  <si>
    <t>МИКРОКОНТРОЛЛЕР ARM, КАТЕГОРИЯ ПРОДУКТА: МИКРОКОНТРОЛЛЕРЫ ARM, СЕРИЯ: STM32F103RB, ВИД МОНТАЖА: SMD/SMT, УПАКОВКА / БЛОК: LQFP-64, ЯДРО: ARM CORTEX M3, РАЗМЕР ПРОГРАММНОЙ ПАМЯТИ: 128 KB, ШИРИНА ШИНЫ ДАННЫХ: 32 BIT, РАЗРЕШЕНИЕ АЦП: 12 BIT, МАКСИМАЛЬНАЯ ТАКТОВАЯ ЧАСТОТА: 72 MHZ, КОЛИЧЕСТВО ВХОДОВ/ВЫХОДОВ: 64 I/O, РАЗМЕР ОЗУ ДАННЫХ: 20 KB, НАПРЯЖЕНИЕ ПИТАНИЯ - МИН.: 2 V, НАПРЯЖЕНИЕ ПИТАНИЯ - МАКС.: 3.6 V, МИНИМАЛЬНАЯ РАБОЧАЯ ТЕМПЕРАТУРА: - 40 C, МАКСИМАЛЬНАЯ РАБОЧАЯ ТЕМПЕРАТУРА: + 85 C, УПАКОВКА: TRAY, ТИП ОЗУ ДАННЫХ: SRAM, ВЫСОТА: 1.4 MM, ТИП ИНТЕРФЕЙСА: CAN, I2C, SPI, USART, USB, ДЛИНА: 10 MM, ЧУВСТВИТЕЛЬНЫЙ К ВЛАЖНОСТИ: YES, КОЛИЧЕСТВО КАНАЛОВ АЦП: 16 CHANNEL, КОЛИЧЕСТВО ТАЙМЕРОВ/СЧЕТЧИКОВ: 3 TIMER, РАБОЧЕЕ НАПРЯЖЕНИЕ ПИТАНИЯ: 2 V TO 3.6 V, СЕРИЯ ПРОЦЕССОРА: ARM CORTEX M, ПРОДУКТ: MCU, ТИП ПАМЯТИ ПРОГРАММ: FLASH, КОММЕРЧЕСКОЕ ОБОЗНАЧЕНИЕ: STM32, ШИРИНА: 10 MM, ВЕС ИЗДЕЛИЯ: 342,700 MG</t>
  </si>
  <si>
    <t>STM32F103RBT6</t>
  </si>
  <si>
    <t>МИКРОКОНТРОЛЛЕР ARM, КАТЕГОРИЯ ПРОДУКТА: МИКРОКОНТРОЛЛЕРЫ ARM, СЕРИЯ: STM32F3, УПАКОВКА / БЛОК: LQFP-48, ЯДРО: ARM CORTEX M4, РАЗМЕР ПРОГРАММНОЙ ПАМЯТИ: 64 KB, ШИРИНА ШИНЫ ДАННЫХ: 32 BIT, РАЗРЕШЕНИЕ АЦП: 2 X 6 BIT/8 BIT/10 BIT/12 BIT, МАКСИМАЛЬНАЯ ТАКТОВАЯ ЧАСТОТА: 72 MHZ, КОЛИЧЕСТВО ВХОДОВ/ВЫХОДОВ: 37 I/O, РАЗМЕР ОЗУ ДАННЫХ: 12 KB, НАПРЯЖЕНИЕ ПИТАНИЯ - МИН.: 2 V, НАПРЯЖЕНИЕ ПИТАНИЯ - МАКС.: 3.6 V, МИНИМАЛЬНАЯ РАБОЧАЯ ТЕМПЕРАТУРА: - 40 C, МАКСИМАЛЬНАЯ РАБОЧАЯ ТЕМПЕРАТУРА: + 105 C, УПАКОВКА: TRAY, ЧУВСТВИТЕЛЬНЫЙ К ВЛАЖНОСТИ: YES, РАБОЧЕЕ НАПРЯЖЕНИЕ ПИТАНИЯ: 2 V TO 3.6 V, СЕРИЯ ПРОЦЕССОРА: ARM CORTEX M, КОММЕРЧЕСКОЕ ОБОЗНАЧЕНИЕ: STM32, ВЕС ИЗДЕЛИЯ: 2,600 G</t>
  </si>
  <si>
    <t>STM32F103RET6</t>
  </si>
  <si>
    <t>МИКРОСХЕМА ДЛЯ УПРАВЛЕНИЯ ПИТАНИЕМ, КАТЕГОРИЯ ПРОДУКТА: ДРАЙВЕРЫ ДЛЯ УПРАВЛЕНИЯ ЗАТВОРОМ; ПРОДУКТ: MOSFET GATE DRIVERS; ТИП: LOW-SIDE; ВИД МОНТАЖА: SMD/SMT; УПАКОВКА / БЛОК: SOIC-8; КОЛИЧЕСТВО ДРАЙВЕРОВ: 1 DRIVER; КОЛИЧЕСТВО ВЫХОДОВ: 1 OUTPUT; ВЫХОДНОЙ ТОК: 9 A; НАПРЯЖЕНИЕ ПИТАНИЯ - МИН.: 4.5 V; НАПРЯЖЕНИЕ ПИТАНИЯ - МАКС.: 18 V; КОНФИГУРАЦИЯ: NON-INVERTING; ВРЕМЯ НАРАСТАНИЯ: 23 NS; ВРЕМЯ СПАДА: 19 NS; МИНИМАЛЬНАЯ РАБОЧАЯ ТЕМПЕРАТУРА: - 40 C; МАКСИМАЛЬНАЯ РАБОЧАЯ ТЕМПЕРАТУРА: + 125 C; СЕРИЯ: FAN3122T; УПАКОВКА: REEL; УПАКОВКА: CUT TAPE; УПАКОВКА: MOUSEREEL; РАБОЧИЙ ТОК ИСТОЧНИКА ПИТАНИЯ: 650 UA; РАБОЧЕЕ НАПРЯЖЕНИЕ ПИТАНИЯ: 12 V; PD - РАССЕИВАНИЕ МОЩНОСТИ: 0.396 W; РАЗМЕР ФАБРИЧНОЙ УПАКОВКИ:РАЗМЕР ФАБРИЧНОЙ УПАКОВКИ: 2500; ТЕХНОЛОГИЯ: SI; ВЕС ИЗДЕЛИЯ: 230,400 MG</t>
  </si>
  <si>
    <t>FAN3122TMX</t>
  </si>
  <si>
    <t>ТРАНЗИСТОР МОП 110 ВТ, ТРАНЗИСТОР МОП 2,5 ВТ, ТРАНЗИСТОР БИПОЛЯРНЫЙ 2 ВТ, МОДУЛЬ БИПОЛЯРНОГО ТРАНЗИСТОРА С ИЗОЛИРОВАННЫМ ЗАТВОРОМ (IGBT), ТРАНЗИСТОР МОП 63 ВТ, ТРАНЗИСТОР БИПОЛЯРНЫЙ 20 ВТ, ТРАНЗИСТОР МОП 52 ВТ, МИНИАТЮРНЫЙ ЭЛЕКТРОННЫЙ КОМПОНЕНТ: ТРАНЗИСТОРЫ. ИСПОЛЬЗУЮТСЯ В ЭЛЕКТРОННЫХ УСТРОЙСТВАХ</t>
  </si>
  <si>
    <t>ТРАНЗИСТОР МОП 110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100 V; ID - НЕПРЕРЫВНЫЙ ТОК УТЕЧКИ: 31 A; RDS ВКЛ - СОПРОТИВЛЕНИЕ СТОК-ИСТОК: 39 MOHMS; VGS - НАПРЯЖЕНИЕ ЗАТВОР-ИСТОК: - 20 V, + 20 V; VGS TH - ПОРОГОВОЕ НАПРЯЖЕНИЕ ЗАТВОР-ИСТОК : 4 V; QG - ЗАРЯД ЗАТВОРА: 37 NC; МИНИМАЛЬНАЯ РАБОЧАЯ ТЕМПЕРАТУРА: - 55 C; МАКСИМАЛЬНАЯ РАБОЧАЯ ТЕМПЕРАТУРА: + 175 C; PD - РАССЕИВАНИЕ МОЩНОСТИ: 110 W; КАНАЛЬНЫЙ РЕЖИМ: ENHANCEMENT; УПАКОВКА: TUBE; КОНФИГУРАЦИЯ: SINGLE; ВРЕМЯ СПАДА: 13 NS; КРУТИЗНА ХАРАКТЕРИСТИКИ ПРЯМОЙ ПЕРЕДАЧИ - МИН.: 33 S; ВЫСОТА: 2.3 MM; ДЛИНА: 6.5 MM; ВРЕМЯ НАРАСТАНИЯ: 27 NS; РАЗМЕР ФАБРИЧНОЙ УПАКОВКИ:РАЗМЕР ФАБРИЧНОЙ УПАКОВКИ: 3000; ТИП ТРАНЗИСТОРА: 1 N-CHANNEL; ТИП: HEXFET POWER MOSFET; ТИПИЧНОЕ ВРЕМЯ ЗАДЕРЖКИ ВЫКЛЮЧЕНИЯ: 40 NS; ТИПИЧНОЕ ВРЕМЯ ЗАДЕРЖКИ ПРИ ВКЛЮЧЕНИИ: 12 NS; ШИРИНА: 6.22 MM; ДРУГИЕ НАЗВАНИЯ ТОВАРА №: SP001555056; ВЕС ИЗДЕЛИЯ: 330 MG</t>
  </si>
  <si>
    <t>IRFR3410PBF</t>
  </si>
  <si>
    <t>ТРАНЗИСТОР БИПОЛЯРНЫЙ 2 ВТ, КАТЕГОРИЯ ПРОДУКТА: БИПОЛЯРНЫЕ ТРАНЗИСТОРЫ - BJT, ВИД МОНТАЖА: SMD/SMT, УПАКОВКА / БЛОК: SOT-89-3, ПОЛЯРНОСТЬ ТРАНЗИСТОРА: PNP, КОНФИГУРАЦИЯ: SINGLE, НАПРЯЖЕНИЕ КОЛЛЕКТОР-ЭМИТТЕР (VCEO), МАКС.: - 40 V, НАПРЯЖЕНИЕ КОЛЛЕКТОР-БАЗА (VCBO): - 45 V, НАПРЯЖЕНИЕ ЭМИТТЕР-БАЗА (VEBO): - 5 V, НАПРЯЖЕНИЕ НАСЫЩЕНИЯ КОЛЛЕКТОР-ЭМИТТЕР: - 200 MV, МАКСИМАЛЬНЫЙ ПОСТОЯННЫЙ ТОК КОЛЛЕКТОРА: 3 A, PD - РАССЕИВАНИЕ МОЩНОСТИ: 2 W, ПРОИЗВЕДЕНИЕ КОЭФФИЦИЕНТА УСИЛЕНИЯ НА ШИРИНУ ПОЛОСЫ ПРОПУСКАНИЯ (FT): 145 MHZ, МИНИМАЛЬНАЯ РАБОЧАЯ ТЕМПЕРАТУРА: - 55 C, МАКСИМАЛЬНАЯ РАБОЧАЯ ТЕМПЕРАТУРА: + 150 C, СЕРИЯ: FCX11, УПАКОВКА: REEL, УПАКОВКА: CUT TAPE, УПАКОВКА: MOUSEREEL, НЕПРЕРЫВНЫЙ КОЛЛЕКТОРНЫЙ ТОК: - 3 A, ВЫСОТА: 1.6 MM, ДЛИНА: 4.6 MM, 1000 , ТЕХНОЛОГИЯ: SI, ШИРИНА: 2.6 MM, ВЕС ИЗДЕЛИЯ: 52 MG</t>
  </si>
  <si>
    <t>ТРАНЗИСТОР МОП 63 ВТ, ТЕХНОЛОГИЯ: SI, ВИД МОНТАЖА: THROUGH HOLE, УПАКОВКА / БЛОК: TO-3PF-3, ПОЛЯРНОСТЬ ТРАНЗИСТОРА: N-CHANNEL, КОЛИЧЕСТВО КАНАЛОВ: 1 CHANNEL, VDS - НАПРЯЖЕНИЕ ПРОБОЯ СТОК-ИСТОК: 1.5 KV, ID - НЕПРЕРЫВНЫЙ ТОК УТЕЧКИ: 2.5 A, RDS ВКЛ - СОПРОТИВЛЕНИЕ СТОК-ИСТОК: 9 OHMS, VGS - НАПРЯЖЕНИЕ ЗАТВОР-ИСТОК: 10 V, VGS TH - ПОРОГОВОЕ НАПРЯЖЕНИЕ ЗАТВОР-ИСТОК : 3 V, QG - ЗАРЯД ЗАТВОРА: 29.3 NC, МИНИМАЛЬНАЯ РАБОЧАЯ ТЕМПЕРАТУРА: - 55 C, МАКСИМАЛЬНАЯ РАБОЧАЯ ТЕМПЕРАТУРА: + 150 C, PD - РАССЕИВАНИЕ МОЩНОСТИ: 63 W, КАНАЛЬНЫЙ РЕЖИМ: ENHANCEMENT, КОММЕРЧЕСКОЕ ОБОЗНАЧЕНИЕ: POWERMESH, УПАКОВКА: TUBE, КОНФИГУРАЦИЯ: SINGLE, СЕРИЯ: STFW3N150, ТИП ТРАНЗИСТОРА: 1 N-CHANNEL POWER MOSFET, КРУТИЗНА ХАРАКТЕРИСТИКИ ПРЯМОЙ ПЕРЕДАЧИ - МИН.: 2.6 S, ВРЕМЯ СПАДА: 61 NS, ТИП ПРОДУКТА: MOSFET, ВРЕМЯ НАРАСТАНИЯ: 47 NS, РАЗМЕР ФАБРИЧНОЙ УПАКОВКИ: 300, ПОДКАТЕГОРИЯ: MOSFETS, ТИПИЧНОЕ ВРЕМЯ ЗАДЕРЖКИ ВЫКЛЮЧЕНИЯ: 45 NS, ТИПИЧНОЕ ВРЕМЯ ЗАДЕРЖКИ ПРИ ВКЛЮЧЕНИИ: 24 NS, ВЕС ИЗДЕЛИЯ: 7 G</t>
  </si>
  <si>
    <t>ТРАНЗИСТОР БИПОЛЯРНЫЙ 200 ВТ, 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1.2 KV, НАПРЯЖЕНИЕ НАСЫЩЕНИЯ КОЛЛЕКТОР-ЭМИТТЕР: 3.7 V, МАКСИМАЛЬНОЕ НАПРЯЖЕНИЕ ЗАТВОР-ЭМИТТЕР: 20 V, НЕПРЕРЫВНЫЙ КОЛЛЕКТОРНЫЙ ТОК ПРИ 25 C: 45 A, PD - РАССЕИВАНИЕ МОЩНОСТИ: 200 W, МИНИМАЛЬНАЯ РАБОЧАЯ ТЕМПЕРАТУРА: - 55 C, МАКСИМАЛЬНАЯ РАБОЧАЯ ТЕМПЕРАТУРА: + 150 C, УПАКОВКА: TUBE, НЕПРЕРЫВНЫЙ ТОК КОЛЛЕКТОРА IC, МАКС.: 45 A, ВЫСОТА: 20.3 MM, ДЛИНА: 15.9 MM, ШИРИНА: 5.3 MM, РАЗМЕР ФАБРИЧНОЙ УПАКОВКИ: 400, ВЕС ИЗДЕЛИЯ: 38 G</t>
  </si>
  <si>
    <t>IRG4PH50UDPBF</t>
  </si>
  <si>
    <t>ТРАНЗИСТОР МОП 230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40 V, ID - НЕПРЕРЫВНЫЙ ТОК УТЕЧКИ: 195 A, RDS ВКЛ - СОПРОТИВЛЕНИЕ СТОК-ИСТОК: 1.8 MOHMS, VGS - НАПРЯЖЕНИЕ ЗАТВОР-ИСТОК: - 20 V, + 20 V, VGS TH - ПОРОГОВОЕ НАПРЯЖЕНИЕ ЗАТВОР-ИСТОК : 3.9 V, QG - ЗАРЯД ЗАТВОРА: 150 NC, МИНИМАЛЬНАЯ РАБОЧАЯ ТЕМПЕРАТУРА: - 55 C, МАКСИМАЛЬНАЯ РАБОЧАЯ ТЕМПЕРАТУРА: + 175 C, PD - РАССЕИВАНИЕ МОЩНОСТИ: 230 W, КАНАЛЬНЫЙ РЕЖИМ: ENHANCEMENT, КОММЕРЧЕСКОЕ ОБОЗНАЧЕНИЕ: STRONGIRFET, УПАКОВКА: TUBE, КОНФИГУРАЦИЯ: SINGLE, ВРЕМЯ СПАДА: 53 NS, КРУТИЗНА ХАРАКТЕРИСТИКИ ПРЯМОЙ ПЕРЕДАЧИ - МИН.: 160 S, ВЫСОТА: 2.3 MM, ДЛИНА: 6.5 MM, ВРЕМЯ НАРАСТАНИЯ: 70 NS, ТИП ТРАНЗИСТОРА: 1 N-CHANNEL, ТИП: HEXFET POWER MOSFET, ТИПИЧНОЕ ВРЕМЯ ЗАДЕРЖКИ ВЫКЛЮЧЕНИЯ: 78 NS, ТИПИЧНОЕ ВРЕМЯ ЗАДЕРЖКИ ПРИ ВКЛЮЧЕНИИ: 70 NS, ШИРИНА: 6.22 MM, ДРУГИЕ НАЗВАНИЯ ТОВАРА №: SP001573442, ВЕС ИЗДЕЛИЯ: 330 MG</t>
  </si>
  <si>
    <t>IRFS7437PBF</t>
  </si>
  <si>
    <t>МЕТАЛЛОПЛЕНОЧНЫЙ РЕЗИСТОР, КАТЕГОРИЯ ПРОДУКТА: ТОКОЧУВСТВИТЕЛЬНЫЕ РЕЗИСТОРЫ – ДЛЯ ПОВЕРХНОСТНОГО МОНТАЖА; УПАКОВКА: REEL; УПАКОВКА: CUT TAPE; УПАКОВКА: MOUSEREEL; СЕРИЯ: CRA2512; СОПРОТИВЛЕНИЕ: 20 MOHMS; НОМИНАЛЬНАЯ МОЩНОСТЬ: 3 W; ДОПУСТИМОЕ ОТКЛОНЕНИЕ: 1 %; ТЕМПЕРАТУРНЫЙ КОЭФФИЦИЕНТ: 50 PPM / C; КОРПУС - ДЮЙМЫ: 2512; КОРПУС - ММ: 6432; МИНИМАЛЬНАЯ РАБОЧАЯ ТЕМПЕРАТУРА: - 55 C; МАКСИМАЛЬНАЯ РАБОЧАЯ ТЕМПЕРАТУРА: + 170 C; ТЕХНОЛОГИЯ: METAL STRIP; ПРЕРЫВАНИЕ: 2 TERMINAL; ТИП ВЫВОДОВ: SMD/SMT; КВАЛИФИКАЦИЯ: AEC-Q200; ПРИМЕНЕНИЕ: CURRENT SENSE; ОСОБЕННОСТИ: -; ВЫСОТА: 0.7 MM; ДЛИНА: 6.45 MM; ВИД МОНТАЖА: PCB MOUNT; ПРОДУКТ: THICK FILM RESISTORS SMD; РАЗМЕР ФАБРИЧНОЙ УПАКОВКИ:РАЗМЕР ФАБРИЧНОЙ УПАКОВКИ: 4000; ТИП: HIGH POWER CURRENT SENSE CHIP RESISTOR; ШИРИНА: 3.35 MM; ВЕС ИЗДЕЛИЯ: 40,500 MG</t>
  </si>
  <si>
    <t>CRA2512-FZ-R020ELF</t>
  </si>
  <si>
    <t>ТРАНЗИСТОР С ВЫСОКОЙ ПОДВИЖНОСТЬЮ ЭЛЕКТРОНОВ 550 МВТ</t>
  </si>
  <si>
    <t>ТРАНЗИСТОР С ВЫСОКОЙ ПОДВИЖНОСТЬЮ ЭЛЕКТРОНОВ 550 МВТ, РАССЕИВАЕМАЯ МОЩНОСТЬ 550 МВТ, МАКСИМАЛЬНАЯ МОЩНОСТЬ ВХОДНОГО РАДИОСИГНАЛА 16ДБМ, НАПРЯЖЕНИЕ ЗАТВОР-ИСТОР -3 В, НАПРЯЖЕНИЕ СТОК-ИСТОК 8 В, ТОК ЗАТВОРА 10 МА</t>
  </si>
  <si>
    <t>FPD6836P70</t>
  </si>
  <si>
    <t>МИКРОСХЕМА ЛОГИЧЕСКАЯ, КАТЕГОРИЯ ПРОДУКТА: ИНВЕРТЕРЫ; КОЛИЧЕСТВО КОНТУРОВ: 3 CIRCUIT; СЕМЕЙСТВО ЛОГИЧЕСКИХ ЭЛЕМЕНТОВ: NC7NZ; ТИП ЛОГИКИ: CMOS;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US8-8; УПАКОВКА: REEL; УПАКОВКА: CUT TAPE; УПАКОВКА: MOUSEREEL; ФУНКЦИЯ: INVERTER; ВЫХОДНОЙ ТОК ВЫСОКОГО УРОВНЯ: - 32 MA; ВЫХОДНОЙ ТОК НИЗКОГО УРОВНЯ: 32 MA; РАБОЧЕЕ НАПРЯЖЕНИЕ ПИТАНИЯ: 0.9 V TO 3.6 V; СЕРИЯ: NC7NZ14; РАЗМЕР ФАБРИЧНОЙ УПАКОВКИ:РАЗМЕР ФАБРИЧНОЙ УПАКОВКИ: 3000; ДРУГИЕ НАЗВАНИЯ ТОВАРА №: NC7NZ14K8X_NL; ВЕС ИЗДЕЛИЯ: 30 MG</t>
  </si>
  <si>
    <t>МИРОСХЕМА ЛОГИЧЕСКАЯ, КАТЕГОРИЯ ПРОДУКТА: ИНВЕРТЕРЫ, КОЛИЧЕСТВО КОНТУРОВ: 1 CIRCUIT, СЕМЕЙСТВО ЛОГИЧЕСКИХ ЭЛЕМЕНТОВ: NC7SV, ТИП ЛОГИКИ: CMOS,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SC-70-5, УПАКОВКА: CUT TAPE, УПАКОВКА: MOUSEREEL, УПАКОВКА: REEL, ФУНКЦИЯ: INVERTER, СЕРИЯ: NC7SZ04, ВЫХОДНОЙ ТОК ВЫСОКОГО УРОВНЯ: - 32 MA, ВЫХОДНОЙ ТОК НИЗКОГО УРОВНЯ: 32 MA, РАБОЧЕЕ НАПРЯЖЕНИЕ ПИТАНИЯ: 1.65 V TO 5.5 V, РАЗМЕР ФАБРИЧНОЙ УПАКОВКИ: 3000, КОММЕРЧЕСКОЕ ОБОЗНАЧЕНИЕ: TINYLOGIC, ДРУГИЕ НАЗВАНИЯ ТОВАРА №: NC7SZ04P5X_NL, ВЕС ИЗДЕЛИЯ: 20 MG</t>
  </si>
  <si>
    <t>NC7SZ04P5X</t>
  </si>
  <si>
    <t>МИРОСХЕМА ЛОГИЧЕСКАЯ, КАТЕГОРИЯ ПРОДУКТА: ЛОГИЧЕСКИЕ ЭЛЕМЕНТЫ; ПРОДУКТ: SINGLE-FUNCTION GATE; ЛОГИЧЕСКАЯ ФУНКЦИЯ: NAND; СЕМЕЙСТВО ЛОГИЧЕСКИХ ЭЛЕМЕНТОВ: NC7SV; КОЛИЧЕСТВО ВЕНТИЛЕЙ: 1 GATE; КОЛИЧЕСТВО ВХОДНЫХ ЛИНИЙ: 2 INPUT; КОЛИЧЕСТВО ВЫХОДНЫХ ЛИНИЙ: 1 OUTPUT; ВЫХОДНОЙ ТОК ВЫСОКОГО УРОВНЯ: - 32 MA; ВЫХОДНОЙ ТОК НИЗКОГО УРОВНЯ: 32 MA; ВРЕМЯ ЗАДЕРЖКИ РАСПРОСТРАНЕНИЯ: 5 NS; НАПРЯЖЕНИЕ ПИТАНИЯ - МАКС.: 5.5 V; НАПРЯЖЕНИЕ ПИТАНИЯ - МИН.: 1.65 V; МИНИМАЛЬНАЯ РАБОЧАЯ ТЕМПЕРАТУРА: - 40 C; МАКСИМАЛЬНАЯ РАБОЧАЯ ТЕМПЕРАТУРА: + 85 C; ВИД МОНТАЖА: SMD/SMT; УПАКОВКА / БЛОК: SC-70; УПАКОВКА: REEL; УПАКОВКА: CUT TAPE; УПАКОВКА: MOUSEREEL; ФУНКЦИЯ: GATE; ВЫСОТА: 1 MM; ДЛИНА: 2 MM; ТИП ЛОГИКИ: 2-INPUT NAND; РАБОЧЕЕ НАПРЯЖЕНИЕ ПИТАНИЯ: 1.8 V, 2.5 V, 3.3 V, 5 V; СЕРИЯ: NC7SZ00; РАЗМЕР ФАБРИЧНОЙ УПАКОВКИ:РАЗМЕР ФАБРИЧНОЙ УПАКОВКИ: 3000; КОММЕРЧЕСКОЕ ОБОЗНАЧЕНИЕ: TINYLOGIC; ШИРИНА: 1.25 MM; ДРУГИЕ НАЗВАНИЯ ТОВАРА №: NC7SZ00P5X_NL; ВЕС ИЗДЕЛИЯ: 28 MG</t>
  </si>
  <si>
    <t>NC7SZ00P5X</t>
  </si>
  <si>
    <t>МИКРОСХЕМА ИНТЕРФЕЙСНАЯ, КАТЕГОРИЯ ПРОДУКТА: ИС ИНТЕРФЕЙСА LVDS; ТИП: DRIVER; КОЛИЧЕСТВО ДРАЙВЕРОВ: 1 DRIVER; ДИАПАЗОН ДАННЫХ: 630 MB/S; ТИП ВХОДА: LVTTL; ТИП ВЫХОДА: LVDS; НАПРЯЖЕНИЕ ПИТАНИЯ - МАКС.: 3.6 V; НАПРЯЖЕНИЕ ПИТАНИЯ - МИН.: 2.4 V; МИНИМАЛЬНАЯ РАБОЧАЯ ТЕМПЕРАТУРА: - 40 C; МАКСИМАЛЬНАЯ РАБОЧАЯ ТЕМПЕРАТУРА: + 85 C; ВИД МОНТАЖА: SMD/SMT; УПАКОВКА / БЛОК: SOT-23-5; УПАКОВКА: REEL; УПАКОВКА: CUT TAPE; УПАКОВКА: MOUSEREEL; РАБОЧИЙ ТОК ИСТОЧНИКА ПИТАНИЯ: 7 MA; РАБОЧЕЕ НАПРЯЖЕНИЕ ПИТАНИЯ: 3.3 V; СЕРИЯ: SN65LVDS1; РАЗМЕР ФАБРИЧНОЙ УПАКОВКИ:РАЗМЕР ФАБРИЧНОЙ УПАКОВКИ: 250; ВЕС ИЗДЕЛИЯ: 6,300 MG</t>
  </si>
  <si>
    <t>SN65LVDS1DBVT</t>
  </si>
  <si>
    <t>МИКРОСХЕМА ЛОГИЧЕСКАЯ, КАТЕГОРИЯ ПРОДУКТА: ТРАНСЛЯЦИЯ - УРОВНИ НАПРЯЖЕНИЯ; ТИП: CML/LVDS/LVPECL TO LVCMOS/LVTTL; ВРЕМЯ ЗАДЕРЖКИ РАСПРОСТРАНЕНИЯ: 2.25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TSSOP-8; СЕРИЯ: MC100EPT21; УПАКОВКА: TUBE; СЕМЕЙСТВО ЛОГИЧЕСКИХ ЭЛЕМЕНТОВ: ECL; ТИП ЛОГИКИ: TRANSLATOR; ЧУВСТВИТЕЛЬНЫЙ К ВЛАЖНОСТИ: YES; РАЗМЕР ФАБРИЧНОЙ УПАКОВКИ:РАЗМЕР ФАБРИЧНОЙ УПАКОВКИ: 100; ДРУГИЕ НАЗВАНИЯ ТОВАРА №: MC100EPT21DG; ВЕС ИЗДЕЛИЯ: 158 MG</t>
  </si>
  <si>
    <t>MC100EPT21DTG</t>
  </si>
  <si>
    <t>МИКРОСХЕМА ЦИФРО-АНАЛОГОВЫЙ ПРЕОБРАЗОВАТЕЛЬ, КАТЕГОРИЯ ПРОДУКТА: ЦИФРО-АНАЛОГОВЫЕ ПРЕОБРАЗОВАТЕЛИ (ЦАП), СЕРИЯ: AD5317, РАЗРЕШЕНИЕ: 10 BIT, ЧАСТОТА ДИСКРЕТИЗАЦИИ: 143 KS/S, КОЛИЧЕСТВО КАНАЛОВ: 4 CHANNEL, ВРЕМЯ СТАБИЛИЗАЦИИ: 7 US, ТИП ВЫХОДА: VOLTAGE BUFFERED, ТИП ИНТЕРФЕЙСА: 3-WIRE, MICROWIRE, QSPI, SPI, НАПРЯЖЕНИЕ ПИТАНИЯ ДЛЯ АНАЛОГОВЫХ УСТРОЙСТВ: 2.5 V TO 5.5 V, НАПРЯЖЕНИЕ ПИТАНИЯ ДЛЯ ЦИФРОВЫХ УСТРОЙСТВ: 2.5 V TO 5.5 V, МИНИМАЛЬНАЯ РАБОЧАЯ ТЕМПЕРАТУРА: - 40 C, МАКСИМАЛЬНАЯ РАБОЧАЯ ТЕМПЕРАТУРА: + 105 C, ВИД МОНТАЖА: SMD/SMT, УПАКОВКА / БЛОК: TSSOP-16, УПАКОВКА: REEL, УПАКОВКА: CUT TAPE, УПАКОВКА: MOUSEREEL, DNL - ДИФФЕРЕНЦИАЛЬНАЯ НЕЛИНЕЙНОСТЬ: +/- 0.05 LSB, INL - ИНТЕГРАЛЬНАЯ НЕЛИНЕЙНОСТЬ: +/- 0.5 LSB, КОЛИЧЕСТВО ПРЕОБРАЗОВАТЕЛЕЙ: 4 CONVERTER, PD - РАССЕИВАНИЕ МОЩНОСТИ: 2.5 MW, ТИП ССЫЛКИ: EXTERNAL, НАПРЯЖЕНИЕ ПИТАНИЯ - МАКС.: 5.5 V, НАПРЯЖЕНИЕ ПИТАНИЯ - МИН.: 2.5 V, ВЕС ИЗДЕЛИЯ: 173 MG</t>
  </si>
  <si>
    <t>AD5317ARUZ-REEL7</t>
  </si>
  <si>
    <t>СВЕТОДИОД НАКЛАДНОГО МОНТАЖА, КАТЕГОРИЯ ПРОДУКТА: СТАНДАРТНЫЕ СВЕТОДИОДЫ - НАКЛАДНОГО МОНТАЖА; ПРОДУКТ: GREEN LEDS; УПАКОВКА / БЛОК: 1210 (3224 METRIC); ОРИЕНТАЦИЯ: TOP VIEW; ЦВЕТ ОСВЕЩЕНИЯ: GREEN; IF - ПРЯМОЙ ТОК: 20 MA; VF - ПРЯМОЕ НАПРЯЖЕНИЕ: 2.1 V; ДЛИНА ВОЛНЫ/ЦВЕТОВАЯ ТЕМПЕРАТУРА: 570 NM; ИНТЕНСИВНОСТЬ ОСВЕЩЕНИЯ: 550 MCD; УГОЛ ОБЗОРА: 20 DEG; НОМИНАЛЬНАЯ МОЩНОСТЬ: 75 MW; ДЛИНА: 3.2 MM; ВЫСОТА: 2.4 MM; ШИРИНА: 2.4 MM; МИНИМАЛЬНАЯ РАБОЧАЯ ТЕМПЕРАТУРА: - 40 C; МАКСИМАЛЬНАЯ РАБОЧАЯ ТЕМПЕРАТУРА: + 85 C; ЦВЕТ ЛИНЗЫ: COLORLESS; РАЗМЕРЫ ЛИНЗЫ: 1.7 MM; ФОРМА ЛИНЗЫ: DOME; СВЕТОСИЛА ОБЪЕКТИВА: WATER CLEAR; УПАКОВКА: REEL; УПАКОВКА: CUT TAPE; УПАКОВКА: MOUSEREEL; ЧУВСТВИТЕЛЬНЫЙ К ВЛАЖНОСТИ: YES; ВИД МОНТАЖА: SMD/SMT; РАЗМЕР ФАБРИЧНОЙ УПАКОВКИ:РАЗМЕР ФАБРИЧНОЙ УПАКОВКИ: 1500; ВЕС ИЗДЕЛИЯ: 15 MG</t>
  </si>
  <si>
    <t>APD3224CGCK-F01</t>
  </si>
  <si>
    <t>ДИОД ШОТТКИ, ВЫПРЯМИТЕЛЬНЫЙ ДИОД, ДИОД ВЫПРЯМИТЕЛЬ, ДИОД ДЛЯ ПОДАВЛЕНИЯ ПЕРЕХОДНЫХ СКАЧКОВ НАПРЯЖЕНИЯ, ДИОД ШОТТКИ, ДИОД ВЫПРЯМИТЕЛЬ, ДИОД, ДИОД ВЫПРЯМИТЕЛЬ, ДИОД УПРАВЛЕНИЯ ПИТАНИЕМ, КОММУТАЦИИ, ДИОД ШОТТКИ, ДИОДНЫЙ МОСТ, СТАБИЛИТРОН</t>
  </si>
  <si>
    <t>ДИОД ШОТТКИ, КАТЕГОРИЯ ПРОДУКТА: ДИОДЫ И ВЫПРЯМИТЕЛИ ШОТТКИ; ПРОДУКТ: SCHOTTKY SILICON CARBIDE DIODES; ВИД МОНТАЖА: THROUGH HOLE; УПАКОВКА / БЛОК: TO-220-2; КОНФИГУРАЦИЯ: SINGLE; ТЕХНОЛОГИЯ: SIC; IF - ПРЯМОЙ ТОК: 2 A; VRRM - ПОВТОРЯЮЩЕЕСЯ ОБРАТНОЕ НАПРЯЖЕНИЕ: 1.2 KV; VF - ПРЯМОЕ НАПРЯЖЕНИЕ: 1.8 V; IFSM - УДАРНЫЙ ПРЯМОЙ ТОК: 19 A; IR - ОБРАТНЫЙ ТОК : 50 UA; МИНИМАЛЬНАЯ РАБОЧАЯ ТЕМПЕРАТУРА: - 55 C; МАКСИМАЛЬНАЯ РАБОЧАЯ ТЕМПЕРАТУРА: + 175 C; УПАКОВКА: TUBE; PD - РАССЕИВАНИЕ МОЩНОСТИ: 40.5 W; РАЗМЕР ФАБРИЧНОЙ УПАКОВКИ:РАЗМЕР ФАБРИЧНОЙ УПАКОВКИ: 50; ТИП: -; ВЕС ИЗДЕЛИЯ: 2 G</t>
  </si>
  <si>
    <t>ВЫПРЯМИТЕЛЬНЫЙ ДИОД, КАТЕГОРИЯ ПРОДУКТА: ВЫПРЯМИТЕЛИ, ВИД МОНТАЖА: THROUGH HOLE, УПАКОВКА / БЛОК: DO-41, VR - ОБРАТНОЕ НАПРЯЖЕНИЕ: 200 V, IF - ПРЯМОЙ ТОК: 1 A, ТИП: FAST RECOVERY RECTIFIERS, КОНФИГУРАЦИЯ: SINGLE, VF - ПРЯМОЕ НАПРЯЖЕНИЕ: 875 MV, МАКСИМАЛЬНЫЙ ТОК ПЕРЕГРУЗКИ: 35 A, IR - ОБРАТНЫЙ ТОК : 2 UA, ВРЕМЯ ВОССТАНОВЛЕНИЯ: 35 NS, МИНИМАЛЬНАЯ РАБОЧАЯ ТЕМПЕРАТУРА: - 65 C, МАКСИМАЛЬНАЯ РАБОЧАЯ ТЕМПЕРАТУРА: + 175 C, СЕРИЯ: MUR120, УПАКОВКА: BULK, ВЫСОТА: 2.7 MM, ДЛИНА: 5.2 MM, PD - РАССЕИВАНИЕ МОЩНОСТИ: -, ПРОДУКТ: RECTIFIERS, ТИП ВЫВОДОВ: THROUGH HOLE, ШИРИНА: 2.7 MM, ВЕС ИЗДЕЛИЯ: 310 MG</t>
  </si>
  <si>
    <t>ВЫПРЯМИТЕЛЬНЫЙ ДИОД, КАТЕГОРИЯ ПРОДУКТА: ВЫПРЯМИТЕЛИ; ВИД МОНТАЖА: THROUGH HOLE; УПАКОВКА / БЛОК: DO-41; VR - ОБРАТНОЕ НАПРЯЖЕНИЕ: 200 V; IF - ПРЯМОЙ ТОК: 1 A; ТИП: FAST RECOVERY RECTIFIERS; КОНФИГУРАЦИЯ: SINGLE; VF - ПРЯМОЕ НАПРЯЖЕНИЕ: 875 MV; МАКСИМАЛЬНЫЙ ТОК ПЕРЕГРУЗКИ: 35 A; IR - ОБРАТНЫЙ ТОК : 2 UA; ВРЕМЯ ВОССТАНОВЛЕНИЯ: 35 NS; МИНИМАЛЬНАЯ РАБОЧАЯ ТЕМПЕРАТУРА: - 65 C; МАКСИМАЛЬНАЯ РАБОЧАЯ ТЕМПЕРАТУРА: + 175 C; СЕРИЯ: MUR120; УПАКОВКА: REEL; УПАКОВКА: CUT TAPE; ВЫСОТА: 2.7 MM; ДЛИНА: 5.2 MM; PD - РАССЕИВАНИЕ МОЩНОСТИ: -; ПРОДУКТ: RECTIFIERS; РАЗМЕР ФАБРИЧНОЙ УПАКОВКИ:РАЗМЕР ФАБРИЧНОЙ УПАКОВКИ: 5000; ТИП ВЫВОДОВ: THROUGH HOLE; ШИРИНА: 2.7 MM; ВЕС ИЗДЕЛИЯ: 310 MG</t>
  </si>
  <si>
    <t>ДИОД ВЫПРЯМИТЕЛЬ, ВИД МОНТАЖА: SMD/SMT, УПАКОВКА / БЛОК: SMB, VR - ОБРАТНОЕ НАПРЯЖЕНИЕ: 200 V, IF - ПРЯМОЙ ТОК: 1 A, ТИП: FAST RECOVERY RECTIFIERS, КОНФИГУРАЦИЯ: SINGLE, VF - ПРЯМОЕ НАПРЯЖЕНИЕ: 875 MV, МАКСИМАЛЬНЫЙ ТОК ПЕРЕГРУЗКИ: 40 A, IR - ОБРАТНЫЙ ТОК : 2 UA, ВРЕМЯ ВОССТАНОВЛЕНИЯ: 25 NS, МИНИМАЛЬНАЯ РАБОЧАЯ ТЕМПЕРАТУРА: - 55 C, МАКСИМАЛЬНАЯ РАБОЧАЯ ТЕМПЕРАТУРА: + 175 C, СЕРИЯ: MURS120, УПАКОВКА: CUT TAPE, УПАКОВКА: MOUSEREEL, УПАКОВКА: REEL, ВЫСОТА: 2.42 MM, ДЛИНА: 4.57 MM, ПРОДУКТ: RECTIFIERS, ШИРИНА: 3.94 MM, PD - РАССЕИВАНИЕ МОЩНОСТИ: -, ТИП ПРОДУКТА: RECTIFIERS, РАЗМЕР ФАБРИЧНОЙ УПАКОВКИ: 3000, ВЕС ИЗДЕЛИЯ: 93 MG</t>
  </si>
  <si>
    <t>МИКРОСХЕМА ЛОГИЧЕСКАЯ, КАТЕГОРИЯ ПРОДУКТА: ЛОГИЧЕСКИЕ ЭЛЕМЕНТЫ, ПРОДУКТ: SINGLE-FUNCTION GATE, ЛОГИЧЕСКАЯ ФУНКЦИЯ: NOR, СЕМЕЙСТВО ЛОГИЧЕСКИХ ЭЛЕМЕНТОВ: CD4000, КОЛИЧЕСТВО ВЕНТИЛЕЙ: 4 GATE, КОЛИЧЕСТВО ВХОДНЫХ ЛИНИЙ: 2 INPUT, КОЛИЧЕСТВО ВЫХОДНЫХ ЛИНИЙ: 1 OUTPUT, ВЫХОДНОЙ ТОК ВЫСОКОГО УРОВНЯ: - 1.5 MA, ВЫХОДНОЙ ТОК НИЗКОГО УРОВНЯ: 1.5 MA, ВРЕМЯ ЗАДЕРЖКИ РАСПРОСТРАНЕНИЯ: 120 NS,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CMOS QUAD 2-IN, ВЫСОТА: 4.57 MM, ТИП ВХОДА: CMOS, ДЛИНА: 19.3 MM, ТИП ЛОГИКИ: 2-INPUT NOR, КОЛИЧЕСТВО ЦИФРОВЫХ РАЗРЯДОВ: 4 BIT, РАБОЧИЙ ТОК ИСТОЧНИКА ПИТАНИЯ: 15 UA, РАБОЧЕЕ НАПРЯЖЕНИЕ ПИТАНИЯ: 10 V, ДИАПАЗОН РАБОЧИХ ТЕМПЕРАТУР: - 55 C TO + 125 C, ТИП ВЫХОДА: CMOS, ТОК ПОКОЯ: 20 NA, СЕРИЯ: CD4001B, ШИРИНА: 6.35 MM, ВЕС ИЗДЕЛИЯ: 1 G</t>
  </si>
  <si>
    <t>МИКРОСХЕМА ЛОГИЧЕСКАЯ, КАТЕГОРИЯ ПРОДУКТА: ЛОГИЧЕСКИЕ ЭЛЕМЕНТЫ, ПРОДУКТ: SINGLE-FUNCTION GATE, ЛОГИЧЕСКАЯ ФУНКЦИЯ: NAND, СЕМЕЙСТВО ЛОГИЧЕСКИХ ЭЛЕМЕНТОВ: CD4000, КОЛИЧЕСТВО ВЕНТИЛЕЙ: 2 GATE, КОЛИЧЕСТВО ВХОДНЫХ ЛИНИЙ: 4 INPUT, КОЛИЧЕСТВО ВЫХОДНЫХ ЛИНИЙ: 1 OUTPUT, ВЫХОДНОЙ ТОК ВЫСОКОГО УРОВНЯ: - 1.5 MA, ВЫХОДНОЙ ТОК НИЗКОГО УРОВНЯ: 1.5 MA, ВРЕМЯ ЗАДЕРЖКИ РАСПРОСТРАНЕНИЯ: 250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PDIP-14, УПАКОВКА: TUBE, ФУНКЦИЯ: NAND, ВЫСОТА: 4.57 MM, ТИП ВХОДА: CMOS, ДЛИНА: 19.3 MM, ТИП ЛОГИКИ: 4-INPUT NAND, КОЛИЧЕСТВО ЦИФРОВЫХ РАЗРЯДОВ: 2 BIT, РАБОЧИЙ ТОК ИСТОЧНИКА ПИТАНИЯ: 15 UA, РАБОЧЕЕ НАПРЯЖЕНИЕ ПИТАНИЯ: 10 V, ДИАПАЗОН РАБОЧИХ ТЕМПЕРАТУР: - 55 C TO + 125 C, ТИП ВЫХОДА: CMOS, ТОК ПОКОЯ: 20 NA, СЕРИЯ: CD4012B, ШИРИНА: 6.35 MM, ВЕС ИЗДЕЛИЯ: 1 G</t>
  </si>
  <si>
    <t>CD4012BE</t>
  </si>
  <si>
    <t>МИКРОСХЕМА ЛОГИЧЕСКАЯ, КАТЕГОРИЯ ПРОДУКТА: ЛОГИЧЕСКИЕ ЭЛЕМЕНТЫ; ПРОДУКТ: SINGLE-FUNCTION GATE; ЛОГИЧЕСКАЯ ФУНКЦИЯ: NOR; СЕМЕЙСТВО ЛОГИЧЕСКИХ ЭЛЕМЕНТОВ: CD4000; КОЛИЧЕСТВО ВЕНТИЛЕЙ: 3 GATE; КОЛИЧЕСТВО ВХОДНЫХ ЛИНИЙ: 3 INPUT; КОЛИЧЕСТВО ВЫХОДНЫХ ЛИНИЙ: 1 OUTPUT; ВЫХОДНОЙ ТОК ВЫСОКОГО УРОВНЯ: - 1.5 MA; ВЫХОДНОЙ ТОК НИЗКОГО УРОВНЯ: 1.5 MA; ВРЕМЯ ЗАДЕРЖКИ РАСПРОСТРАНЕНИЯ: 120 NS;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CMOS QUAD 2-IN; ВЫСОТА: 1.58 MM; ТИП ВХОДА: CMOS; ДЛИНА: 8.65 MM; ТИП ЛОГИКИ: 3-INPUT NOR; КОЛИЧЕСТВО ЦИФРОВЫХ РАЗРЯДОВ: 3 BIT; РАБОЧИЙ ТОК ИСТОЧНИКА ПИТАНИЯ: 15 UA; РАБОЧЕЕ НАПРЯЖЕНИЕ ПИТАНИЯ: 10 V; ДИАПАЗОН РАБОЧИХ ТЕМПЕРАТУР: - 55 C TO + 125 C; ТИП ВЫХОДА: CMOS; ТОК ПОКОЯ: 20 NA; СЕРИЯ: CD4025B; РАЗМЕР ФАБРИЧНОЙ УПАКОВКИ:РАЗМЕР ФАБРИЧНОЙ УПАКОВКИ: 2500; ШИРИНА: 3.91 MM; ВЕС ИЗДЕЛИЯ: 129,400 MG</t>
  </si>
  <si>
    <t>CD4025BM96</t>
  </si>
  <si>
    <t>МИКРОСХЕМА ЛОГИЧЕСКАЯ, КАТЕГОРИЯ ПРОДУКТА: ЗАЩЕЛКИ; КОЛИЧЕСТВО КОНТУРОВ: 4 CIRCUIT; ТИП ЛОГИКИ: S-R LATCH; СЕМЕЙСТВО ЛОГИЧЕСКИХ ЭЛЕМЕНТОВ: 40; ПОЛЯРНОСТЬ: NON-INVERTING; ТОК ПОКОЯ: 20 UA; КОЛИЧЕСТВО ВЫХОДНЫХ ЛИНИЙ: 3 LINE; ВЫХОДНОЙ ТОК ВЫСОКОГО УРОВНЯ: - 4.2 MA; ВЫХОДНОЙ ТОК НИЗКОГО УРОВНЯ: 32 MA; ВРЕМЯ ЗАДЕРЖКИ РАСПРОСТРАНЕНИЯ: 300 NS AT 5 V, 140 NS AT 10 V, 100 NS AT 15 V; НАПРЯЖЕНИЕ ПИТАНИЯ - МАКС.: 18 V; НАПРЯЖЕНИЕ ПИТАНИЯ - МИН.: 3 V; МИНИМАЛЬНАЯ РАБОЧАЯ ТЕМПЕРАТУРА: - 55 C; МАКСИМАЛЬНАЯ РАБОЧАЯ ТЕМПЕРАТУРА: + 125 C; УПАКОВКА / БЛОК: PDIP-16; УПАКОВКА: TUBE; ФУНКЦИЯ: 3-STATE QUAD NOR S/R; ВЫСОТА: 4.57 MM; ДЛИНА: 19.3 MM; ВИД МОНТАЖА: THROUGH HOLE; КОЛИЧЕСТВО КАНАЛОВ: 4 CHANNELS; КОЛИЧЕСТВО ВХОДНЫХ ЛИНИЙ: 8 LINE; РАБОЧЕЕ НАПРЯЖЕНИЕ ПИТАНИЯ: 3 V TO 18 V; ТИП ВЫХОДА: 3-STATE; ТИП СБРОСА: NO RESET; СЕРИЯ: CD4043B; РАЗМЕР ФАБРИЧНОЙ УПАКОВКИ:РАЗМЕР ФАБРИЧНОЙ УПАКОВКИ: 25; НАПРЯЖЕНИЕ ПИТАНИЯ - МАКС.: 40 NA; ТИП: S-R TYPE; ШИРИНА: 6.35 MM; ВЕС ИЗДЕЛИЯ: 1 G</t>
  </si>
  <si>
    <t>МИКРОСХЕМА ЛОГИЧЕСКАЯ, 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INVERTER; ВЫХОДНОЙ ТОК ВЫСОКОГО УРОВНЯ: - 1 MA; ТИП ВХОДА: CMOS; ВЫХОДНОЙ ТОК НИЗКОГО УРОВНЯ: 1 MA; КОЛИЧЕСТВО ВЫХОДНЫХ ЛИНИЙ: 6 OUTPUT; РАБОЧЕЕ НАПРЯЖЕНИЕ ПИТАНИЯ: 5 V; ДИАПАЗОН РАБОЧИХ ТЕМПЕРАТУР: - 55 C TO + 125 C; ВРЕМЯ ЗАДЕРЖКИ РАСПРОСТРАНЕНИЯ: 110 NS; ТОК ПОКОЯ: 20 NA; СЕРИЯ: CD4069UB; РАЗМЕР ФАБРИЧНОЙ УПАКОВКИ:РАЗМЕР ФАБРИЧНОЙ УПАКОВКИ: 25; ВЕС ИЗДЕЛИЯ: 1 G</t>
  </si>
  <si>
    <t>МИКРОСХЕМА ЛОГИЧЕСКАЯ, КАТЕГОРИЯ ПРОДУКТА: ИНВЕРТЕРЫ; КОЛИЧЕСТВО КОНТУРОВ: 6 CIRCUIT; СЕМЕЙСТВО ЛОГИЧЕСКИХ ЭЛЕМЕНТОВ: CD4000; ТИП ЛОГИКИ: CMOS; НАПРЯЖЕНИЕ ПИТАНИЯ - МАКС.: 18 V; НАПРЯЖЕНИЕ ПИТАНИЯ - МИН.: 3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INVERTER; ВЫХОДНОЙ ТОК ВЫСОКОГО УРОВНЯ: - 1 MA; ТИП ВХОДА: CMOS; ВЫХОДНОЙ ТОК НИЗКОГО УРОВНЯ: 1 MA; КОЛИЧЕСТВО ВЫХОДНЫХ ЛИНИЙ: 6 OUTPUT; РАБОЧЕЕ НАПРЯЖЕНИЕ ПИТАНИЯ: 5 V; ДИАПАЗОН РАБОЧИХ ТЕМПЕРАТУР: - 55 C TO + 125 C; ВРЕМЯ ЗАДЕРЖКИ РАСПРОСТРАНЕНИЯ: 110 NS; ТОК ПОКОЯ: 20 NA; СЕРИЯ: CD4069UB; РАЗМЕР ФАБРИЧНОЙ УПАКОВКИ:РАЗМЕР ФАБРИЧНОЙ УПАКОВКИ: 2000; ВЕС ИЗДЕЛИЯ: 208,300 MG</t>
  </si>
  <si>
    <t>МИКРОСХЕМА ЛОГИЧЕСКАЯ, КАТЕГОРИЯ ПРОДУКТА: ЛОГИЧЕСКИЕ ЭЛЕМЕНТЫ; ПРОДУКТ: SINGLE-FUNCTION GATE; ЛОГИЧЕСКАЯ ФУНКЦИЯ: NAND; СЕМЕЙСТВО ЛОГИЧЕСКИХ ЭЛЕМЕНТОВ: CD4000; КОЛИЧЕСТВО ВЕНТИЛЕЙ: 4 GATE; КОЛИЧЕСТВО ВХОДНЫХ ЛИНИЙ: 2 INPUT; КОЛИЧЕСТВО ВЫХОДНЫХ ЛИНИЙ: 1 OUTPUT; ВЫХОДНОЙ ТОК ВЫСОКОГО УРОВНЯ: - 1.5 MA; ВЫХОДНОЙ ТОК НИЗКОГО УРОВНЯ: 1.5 MA; ВРЕМЯ ЗАДЕРЖКИ РАСПРОСТРАНЕНИЯ: 380 NS; НАПРЯЖЕНИЕ ПИТАНИЯ - МАКС.: 18 V; НАПРЯЖЕНИЕ ПИТАНИЯ - МИН.: 3 V; МИНИМАЛЬНАЯ РАБОЧАЯ ТЕМПЕРАТУРА: - 55 C; МАКСИМАЛЬНАЯ РАБОЧАЯ ТЕМПЕРАТУРА: + 125 C; ВИД МОНТАЖА: THROUGH HOLE; УПАКОВКА / БЛОК: PDIP-14; УПАКОВКА: TUBE; ФУНКЦИЯ: NAND; ВЫСОТА: 4.57 MM; ТИП ВХОДА: SCHMITT TRIGGER; ДЛИНА: 19.3 MM; ТИП ЛОГИКИ: CMOS; КОЛИЧЕСТВО ЦИФРОВЫХ РАЗРЯДОВ: 4 BIT; РАБОЧИЙ ТОК ИСТОЧНИКА ПИТАНИЯ: 60 UA; РАБОЧЕЕ НАПРЯЖЕНИЕ ПИТАНИЯ: 10 V; ДИАПАЗОН РАБОЧИХ ТЕМПЕРАТУР: - 55 C TO + 125 C; ТИП ВЫХОДА: CMOS; ТОК ПОКОЯ: 40 NA; СЕРИЯ: CD4093B; РАЗМЕР ФАБРИЧНОЙ УПАКОВКИ:РАЗМЕР ФАБРИЧНОЙ УПАКОВКИ: 25; ШИРИНА: 6.35 MM; ВЕС ИЗДЕЛИЯ: 1 G</t>
  </si>
  <si>
    <t>МИКРОСХЕМА ЛОГИЧЕСКАЯ, КАТЕГОРИЯ ПРОДУКТА: ЛОГИЧЕСКИЕ ЭЛЕМЕНТЫ; ПРОДУКТ: SINGLE-FUNCTION GATE; ЛОГИЧЕСКАЯ ФУНКЦИЯ: NOR; СЕМЕЙСТВО ЛОГИЧЕСКИХ ЭЛЕМЕНТОВ: AC; КОЛИЧЕСТВО ВЕНТИЛЕЙ: 4 GATE; КОЛИЧЕСТВО ВХОДНЫХ ЛИНИЙ: 2 INPUT; КОЛИЧЕСТВО ВЫХОДНЫХ ЛИНИЙ: 1 OUTPUT; ВЫХОДНОЙ ТОК ВЫСОКОГО УРОВНЯ: - 24 MA; ВЫХОДНОЙ ТОК НИЗКОГО УРОВНЯ: 24 MA; ВРЕМЯ ЗАДЕРЖКИ РАСПРОСТРАНЕНИЯ: 10.4 NS; НАПРЯЖЕНИЕ ПИТАНИЯ - МАКС.: 5.5 V; НАПРЯЖЕНИЕ ПИТАНИЯ - МИН.: 1.5 V; МИНИМАЛЬНАЯ РАБОЧАЯ ТЕМПЕРАТУРА: - 55 C; МАКСИМАЛЬНАЯ РАБОЧАЯ ТЕМПЕРАТУРА: + 125 C; ВИД МОНТАЖА: SMD/SMT; УПАКОВКА / БЛОК: SOIC-14; УПАКОВКА: REEL; УПАКОВКА: CUT TAPE; УПАКОВКА: MOUSEREEL; ФУНКЦИЯ: QUAD 2-INPUT; ВЫСОТА: 1.58 MM; ТИП ВХОДА: CMOS; ДЛИНА: 8.65 MM; ТИП ЛОГИКИ: 2-INPUT NOR; КОЛИЧЕСТВО ЦИФРОВЫХ РАЗРЯДОВ: 4 BIT; РАБОЧИЙ ТОК ИСТОЧНИКА ПИТАНИЯ: 40 UA; РАБОЧЕЕ НАПРЯЖЕНИЕ ПИТАНИЯ: 5 V; ДИАПАЗОН РАБОЧИХ ТЕМПЕРАТУР: - 55 C TO + 125 C; ТИП ВЫХОДА: CMOS; СЕРИЯ: CD74AC02; РАЗМЕР ФАБРИЧНОЙ УПАКОВКИ:РАЗМЕР ФАБРИЧНОЙ УПАКОВКИ: 2500; ШИРИНА: 3.91 MM; ВЕС ИЗДЕЛИЯ: 129,400 MG</t>
  </si>
  <si>
    <t>CD74AC02M96</t>
  </si>
  <si>
    <t>МНОГОСЛОЙНЫЙ КЕРАМИЧЕСКИЙ КОНДЕНСАТОР, РАЗМЕР 1,6*0,8 ММ, ТОЛЩИНА 0,9 ММ МАКС., ЕМКОСТЬ 160 ПФ, ТОЧНОСТЬ +- 10%</t>
  </si>
  <si>
    <t>GRM188R71H161KA01D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</si>
  <si>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330 PF; НОМИНАЛЬНОЕ НАПРЯЖЕНИЕ ПОСТОЯННОГО ТОКА: 50 VDC; ДИЭЛЕКТРИЧЕСКИЙ: C0G (NP0); ДОПУСТИМОЕ ОТКЛОНЕНИЕ: 1 %; КОРПУС - ДЮЙМЫ: 0402; КОРПУС - ММ: 1005; ВЫСОТА: 0.5 MM; МИНИМАЛЬНАЯ РАБОЧАЯ ТЕМПЕРАТУРА: - 55 C; МАКСИМАЛЬНАЯ РАБОЧАЯ ТЕМПЕРАТУРА: + 125 C; ПРОДУКТ: GENERAL TYPE MLCCS; ТИП ВЫВОДОВ: SMD/SMT; СЕРИЯ: GRM; ЕМКОСТЬ - НФ: 0.33 NF; КЛАСС: CLASS 1; ДЛИНА: 1 MM; УПАКОВКА / БЛОК: 0402 (1005 METRIC); РАЗМЕР ФАБРИЧНОЙ УПАКОВКИ:РАЗМЕР ФАБРИЧНОЙ УПАКОВКИ: 10000; ТИП: CHIP MULTILAYER CERAMIC CAPACITOR FOR GENERAL PURPOSE; НОМИНАЛЬНОЕ НАПРЯЖЕНИЕ ПЕРЕМЕННОГО ТОКА: -; ШИРИНА: 0.5 MM; ВЕС ИЗДЕЛИЯ: 1,600 MG</t>
  </si>
  <si>
    <t>GRM1555C1H331FA01D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</si>
  <si>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 PF; НОМИНАЛЬНОЕ НАПРЯЖЕНИЕ ПОСТОЯННОГО ТОКА: 50 VDC; ДИЭЛЕКТРИЧЕСКИЙ: C0G (NP0); ДОПУСТИМОЕ ОТКЛОНЕНИЕ: 0.25 PF;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GRM; КЛАСС: CLASS 1; ДЛИНА: 1.6 MM; УПАКОВКА / БЛОК: 0603 (1608 METRIC); РАЗМЕР ФАБРИЧНОЙ УПАКОВКИ:РАЗМЕР ФАБРИЧНОЙ УПАКОВКИ: 4000; ТИП: CHIP MULTILAYER CERAMIC CAPACITOR FOR GENERAL PURPOSE; НОМИНАЛЬНОЕ НАПРЯЖЕНИЕ ПЕРЕМЕННОГО ТОКА: -; ШИРИНА: 0.8 MM; ВЕС ИЗДЕЛИЯ: 6,300 MG</t>
  </si>
  <si>
    <t>GRM1885C1H4R7CA01D</t>
  </si>
  <si>
    <t>МИКРОСХЕМА ДЛЯ УПРАВЛЕНИЯ ПИТАНИЕМ, КАТЕГОРИЯ ПРОДУКТА: ЛИНЕЙНЫЕ РЕГУЛЯТОРЫ НАПРЯЖЕНИЯ; ВИД МОНТАЖА: THROUGH HOLE; УПАКОВКА / БЛОК: TO-220-3; КОЛИЧЕСТВО ВЫХОДОВ: 1 OUTPUT; ПОЛЯРНОСТЬ: POSITIVE; ВЫХОДНОЕ НАПРЯЖЕНИЕ: 18 V; ВЫХОДНОЙ ТОК: 1.5 A; ТИП ВЫХОДА: FIXED; ВХОДНОЕ НАПРЯЖЕНИЕ, МИН.: 20 V; ВХОДНОЕ НАПРЯЖЕНИЕ, МАКС.: 35 V; МИНИМАЛЬНАЯ РАБОЧАЯ ТЕМПЕРАТУРА: 0 C; МАКСИМАЛЬНАЯ РАБОЧАЯ ТЕМПЕРАТУРА: + 125 C; НЕСТАБИЛЬНОСТЬ ВЫХОДНОЙ НАГРУЗКИ: 360 MV; НЕСТАБИЛЬНОСТЬ ВЫХОДНОГО НАПРЯЖЕНИЯ ИЛИ ТОКА: 360 MV; ТОК ПОКОЯ: 4.4 MA; СЕРИЯ: L78; УПАКОВКА: TUBE; PD - РАССЕИВАНИЕ МОЩНОСТИ: INTERNALLY LIMITED; РАЗМЕР ФАБРИЧНОЙ УПАКОВКИ:РАЗМЕР ФАБРИЧНОЙ УПАКОВКИ: 1000; ВЕС ИЗДЕЛИЯ: 6 G</t>
  </si>
  <si>
    <t>L7818CV-DG</t>
  </si>
  <si>
    <t>МИКРОСХЕМА ДЛЯ УПРАВЛЕНИЯ ПИТАНИЕМ, КАТЕГОРИЯ ПРОДУКТА: LDO РЕГУЛЯТОРЫ НАПРЯЖЕНИЯ; ВИД МОНТАЖА: SMD/SMT; УПАКОВКА / БЛОК: SOT-223-4; ВЫХОДНОЕ НАПРЯЖЕНИЕ: 5 V; ВЫХОДНОЙ ТОК: 800 MA; КОЛИЧЕСТВО ВЫХОДОВ: 1 OUTPUT; ПОЛЯРНОСТЬ: POSITIVE; ТОК ПОКОЯ: 5 MA; ВХОДНОЕ НАПРЯЖЕНИЕ, МИН.: 1.4 V; ВХОДНОЕ НАПРЯЖЕНИЕ, МАКС.: 15 V; ТИП ВЫХОДА: FIXED;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1 MV; НЕСТАБИЛЬНОСТЬ ВЫХОДНОЙ НАГРУЗКИ: 1 MV; РАБОЧИЙ ТОК ИСТОЧНИКА ПИТАНИЯ: 5 MA; ДИАПАЗОН РАБОЧИХ ТЕМПЕРАТУР: - 4; РАЗМЕР ФАБРИЧНОЙ УПАКОВКИ:РАЗМЕР ФАБРИЧНОЙ УПАКОВКИ: 1000; ТОЧНОСТЬ РЕГУЛИРОВАНИЯ НАПРЯЖЕНИЯ: 1 %; ВЕС ИЗДЕЛИЯ: 112 MG</t>
  </si>
  <si>
    <t>LM1117IMP-5.0/NOPB</t>
  </si>
  <si>
    <t>МИКРОСХЕМА АНАЛОГОВЫЙ КОМПАРАТОР, КАТЕГОРИЯ ПРОДУКТА: АНАЛОГОВЫЕ КОМПАРАТОРЫ; ВИД МОНТАЖА: SMD/SMT; УПАКОВКА / БЛОК: SOIC-8; КОЛИЧЕСТВО КАНАЛОВ: 1 CHANNEL; ТИП ВЫХОДА: OPEN COLLECTOR AND EMITTER; ВРЕМЯ ОТКЛИКА: 200 NS; ТИП КОМПАРАТОРА: GENERAL PURPOSE; НАПРЯЖЕНИЕ ПИТАНИЯ - МИН.: 5 V; НАПРЯЖЕНИЕ ПИТАНИЯ - МАКС.: 15 V; РАБОЧИЙ ТОК ИСТОЧНИКА ПИТАНИЯ: 7.5 MA; ВЫХОДНОЙ ТОК НА КАНАЛ: 50 MA; VOS - ВХОДНОЕ НАПРЯЖЕНИЕ СМЕЩЕНИЯ НУЛЯ: 3 MV; IB - ВХОДНОЙ ТОК СМЕЩЕНИЯ: 100 NA; МИНИМАЛЬНАЯ РАБОЧАЯ ТЕМПЕРАТУРА: - 40 C; МАКСИМАЛЬНАЯ РАБОЧАЯ ТЕМПЕРАТУРА: + 105 C; СЕРИЯ: LM211; УПАКОВКА: REEL; УПАКОВКА: CUT TAPE; УПАКОВКА: MOUSEREEL; GBP - IOS - ВХОДНОЙ ТОК РАЗБАЛАНСА: 20 NA; МИНИМАЛЬНОЕ НАПРЯЖЕНИЕ СДВОЕННОГО ПИТАНИЯ: 2.5 V; РАБОЧЕЕ НАПРЯЖЕНИЕ ПИТАНИЯ: 36 V; PD - РАССЕИВАНИЕ МОЩНОСТИ: 710 MW; ПРОДУКТ: ANALOG COMPARATORS; ОПОРНОЕ НАПРЯЖЕНИЕ: NO; ОТКЛЮЧЕНИЕ: NO SHUTDOWN; РАЗМЕР ФАБРИЧНОЙ УПАКОВКИ:РАЗМЕР ФАБРИЧНОЙ УПАКОВКИ: 2500; VCM - СИНФАЗНОЕ НАПРЯЖЕНИЕ: NEGATIVE RAIL - 14.5 V TO POSITIVE RAIL + 13 V; ВЕС ИЗДЕЛИЯ: 506,600 MG</t>
  </si>
  <si>
    <t>LM211P</t>
  </si>
  <si>
    <t>МИКРОСХЕМА УСИЛИТЕЛЬ, КАТЕГОРИЯ ПРОДУКТА: ОПЕРАЦИОННЫЕ УСИЛИТЕЛИ, ВИД МОНТАЖА: SMD/SMT, УПАКОВКА / БЛОК: SOIC-8, КОЛИЧЕСТВО КАНАЛОВ: 2 CHANNEL, НАПРЯЖЕНИЕ ПИТАНИЯ - МАКС.: 36 V, +/- 18 V, GBP - ПРОИЗВЕДЕНИЕ КОЭФФИЦИЕНТА УСИЛЕНИЯ НА ШИРИНУ ПОЛОСЫ ПРОПУСКАНИЯ (FT): 24 MHZ, ВЫХОДНОЙ ТОК НА КАНАЛ: 37 MA, SR - СКОРОСТЬ НАРАСТАНИЯ ВЫХОДНОГО НАПРЯЖЕНИЯ: 10 V/US, VOS - ВХОДНОЕ НАПРЯЖЕНИЕ СМЕЩЕНИЯ НУЛЯ: 2 MV, НАПРЯЖЕНИЕ ПИТАНИЯ - МИН.: 3 V, +/- 1.5 V, МИНИМАЛЬНАЯ РАБОЧАЯ ТЕМПЕРАТУРА: - 40 C, МАКСИМАЛЬНАЯ РАБОЧАЯ ТЕМПЕРАТУРА: + 85 C, IB - ВХОДНОЙ ТОК СМЕЩЕНИЯ: 650 NA, РАБОЧИЙ ТОК ИСТОЧНИКА ПИТАНИЯ: 4.3 MA, ОТКЛЮЧЕНИЕ: NO SHUTDOWN, CMRR - КОЭФФИЦИЕНТ ПОДАВЛЕНИЯ СИНФАЗНОГО СИГНАЛА: 80 DB, EN - ИНТЕНСИВНОСТЬ ШУМА ВХОДНОГО НАПРЯЖЕНИЯ: 18 NV/SQRT HZ, СЕРИЯ: MC33272A, УПАКОВКА: TUBE, ТИП УСИЛИТЕЛЯ: HIGH SLEW RATE AMPLIFIER, НАПРЯЖЕНИЕ СДВОЕННОГО ПИТАНИЯ: +/- 3 V, +/- 5 V, +/- 9 V, ВЫСОТА: 1.5 MM (MAX), IN - ПЛОТНОСТЬ ТОКА ШУМА НА ВХОДЕ: 0.5 PA/SQRT HZ, ДЛИНА: 5 MM (MAX), МАКСИМАЛЬНОЕ НАПРЯЖЕНИЕ СДВОЕННОГО ПИТАНИЯ: +/- 18 V, МИНИМАЛЬНОЕ НАПРЯЖЕНИЕ СДВОЕННОГО ПИТАНИЯ: +/- 1.5 V, РАБОЧЕЕ НАПРЯЖЕНИЕ ПИТАНИЯ: 3 V TO 36 V, +/- 1.5 V TO +/- 18 V, ПРОДУКТ: OPERATIONAL AMPLIFIERS, PSRR - КОЭФФИЦИЕНТ ПОДАВЛЕНИЯ ПОМЕХ ПО ПИТАНИЮ: 80 DB, ТИП ПИТАНИЯ: SINGLE, DUAL, ТЕХНОЛОГИЯ: BIPOLAR, VCM - СИНФАЗНОЕ НАПРЯЖЕНИЕ: NEGATIVE RAIL TO POSITIVE RAIL - 1.8 V, УСИЛЕНИЕ ПО НАПРЯЖЕНИЮ, ДБ: 100 DB, ШИРИНА: 4 MM (MAX), ВЕС ИЗДЕЛИЯ: 540 MG</t>
  </si>
  <si>
    <t>МИКРОСХЕМА ДЛЯ УПРАВЛЕНИЯ ПИТАНИЕМ, КАТЕГОРИЯ ПРОДУКТА: ЛИНЕЙНЫЕ РЕГУЛЯТОРЫ НАПРЯЖЕНИЯ; ВИД МОНТАЖА: SMD/SMT; УПАКОВКА / БЛОК: TO-263-3; КОЛИЧЕСТВО ВЫХОДОВ: 1 OUTPUT; ПОЛЯРНОСТЬ: POSITIVE; ВЫХОДНОЕ НАПРЯЖЕНИЕ: 5 V; ВЫХОДНОЙ ТОК: 1 A; ТИП ВЫХОДА: FIXED; ВХОДНОЕ НАПРЯЖЕНИЕ, МИН.: 5 V; ВХОДНОЕ НАПРЯЖЕНИЕ, МАКС.: 35 V; МИНИМАЛЬНАЯ РАБОЧАЯ ТЕМПЕРАТУРА: - 40 C; МАКСИМАЛЬНАЯ РАБОЧАЯ ТЕМПЕРАТУРА: + 125 C; НЕСТАБИЛЬНОСТЬ ВЫХОДНОЙ НАГРУЗКИ: 25 MV; НЕСТАБИЛЬНОСТЬ ВЫХОДНОГО НАПРЯЖЕНИЯ ИЛИ ТОКА: 10 MV; ТОК ПОКОЯ: 3.2 MA; СЕРИЯ: MC7805; УПАКОВКА: REEL; УПАКОВКА: CUT TAPE; УПАКОВКА: MOUSEREEL; РАЗМЕР ФАБРИЧНОЙ УПАКОВКИ:РАЗМЕР ФАБРИЧНОЙ УПАКОВКИ: 800; ВЕС ИЗДЕЛИЯ: 2,142 G</t>
  </si>
  <si>
    <t>MC7805ABD2TR4G</t>
  </si>
  <si>
    <t>МИКРОСХЕМА ДЛЯ УПРАВЛЕНИЯ ПИТАНИЕМ, КАТЕГОРИЯ ПРОДУКТА: ИСТОЧНИКИ ОПОРНОГО НАПРЯЖЕНИЯ; ВИД МОНТАЖА: SMD/SMT; УПАКОВКА / БЛОК: SOT-23-3; ТИП ССЫЛКИ: SERIES REFERENCES; ВЫХОДНОЕ НАПРЯЖЕНИЕ: 2.5 V; ИСХОДНАЯ ТОЧНОСТЬ: 0.2 %; ТЕМПЕРАТУРНЫЙ КОЭФФИЦИЕНТ: 75 PPM / C; СЕРИЯ VREF - ВХОДНОЕ НАПРЯЖЕНИЕ - МАКС.: 5.5 V; ТОК ЧЕРЕЗ ШУНТ - МАКС.: 25 MA; МИНИМАЛЬНАЯ РАБОЧАЯ ТЕМПЕРАТУРА: - 40 C; МАКСИМАЛЬНАЯ РАБОЧАЯ ТЕМПЕРАТУРА: + 125 C; СЕРИЯ: REF3025; УПАКОВКА: REEL; УПАКОВКА: CUT TAPE; УПАКОВКА: MOUSEREEL; ТОЧНОСТЬ: 100 UV/MA; ВЫСОТА: 1 MM; ДЛИНА: 2.92 MM; РАБОЧИЙ ТОК ИСТОЧНИКА ПИТАНИЯ: 42 UA; ПРОДУКТ: VOLTAGE REFERENCES; РАЗМЕР ФАБРИЧНОЙ УПАКОВКИ:РАЗМЕР ФАБРИЧНОЙ УПАКОВКИ: 3000; НАПРЯЖЕНИЕ ПИТАНИЯ - МАКС.: 50 UA; ТОПОЛОГИЯ: SERIES REFERENCES; ШИРИНА: 1.3 MM; ВЕС ИЗДЕЛИЯ: 34 MG</t>
  </si>
  <si>
    <t>ВЫПРЯМИТЕЛЬНЫЙ ДИОД, КАТЕГОРИЯ ПРОДУКТА: ВЫПРЯМИТЕЛИ; ВИД МОНТАЖА: THROUGH HOLE; УПАКОВКА / БЛОК: SOD-57; VR - ОБРАТНОЕ НАПРЯЖЕНИЕ: 1.6 KV; IF - ПРЯМОЙ ТОК: 1 A; ТИП: FAST RECOVERY RECTIFIERS; КОНФИГУРАЦИЯ: SINGLE; VF - ПРЯМОЕ НАПРЯЖЕНИЕ: 3.4 V; МАКСИМАЛЬНЫЙ ТОК ПЕРЕГРУЗКИ: 30 A; IR - ОБРАТНЫЙ ТОК : 5 UA; ВРЕМЯ ВОССТАНОВЛЕНИЯ: 75 NS; МИНИМАЛЬНАЯ РАБОЧАЯ ТЕМПЕРАТУРА: - 55 C; МАКСИМАЛЬНАЯ РАБОЧАЯ ТЕМПЕРАТУРА: + 175 C; СЕРИЯ: SF1X00; УПАКОВКА: REEL; УПАКОВКА: CUT TAPE; ВЫСОТА: 3.6 MM; ДЛИНА: 4.2 MM; PD - РАССЕИВАНИЕ МОЩНОСТИ: -; ПРОДУКТ: RECTIFIERS; РАЗМЕР ФАБРИЧНОЙ УПАКОВКИ:РАЗМЕР ФАБРИЧНОЙ УПАКОВКИ: 25000; ШИРИНА: 3.6 MM; ВЕС ИЗДЕЛИЯ: 370 MG</t>
  </si>
  <si>
    <t>ДИОД ШОТТКИ, КАТЕГОРИЯ ПРОДУКТА: ДИОДЫ И ВЫПРЯМИТЕЛИ ШОТТКИ, ПРОДУКТ: SCHOTTKY RECTIFIERS, ВИД МОНТАЖА: SMD/SMT, УПАКОВКА / БЛОК: SMA (DO-214AC), КОНФИГУРАЦИЯ: SINGLE, ТЕХНОЛОГИЯ: SI, IF - ПРЯМОЙ ТОК: 2.1 A, VRRM - ПОВТОРЯЮЩЕЕСЯ ОБРАТНОЕ НАПРЯЖЕНИЕ: 40 V, VF - ПРЯМОЕ НАПРЯЖЕНИЕ: 490 MV, IFSM - УДАРНЫЙ ПРЯМОЙ ТОК: 330 A, IR - ОБРАТНЫЙ ТОК : 500 UA, МИНИМАЛЬНАЯ РАБОЧАЯ ТЕМПЕРАТУРА: - 40 C, МАКСИМАЛЬНАЯ РАБОЧАЯ ТЕМПЕРАТУРА: + 150 C, УПАКОВКА: REEL, УПАКОВКА: CUT TAPE, УПАКОВКА: MOUSEREEL, ВЫСОТА: 2.44 MM, ДЛИНА: 4.6 MM, 7500 , ТИП: SCHOTTKY DIODE, ШИРИНА: 2.9 MM, ДРУГИЕ НАЗВАНИЯ ТОВАРА №: 15MQ040NTRPBF, ВЕС ИЗДЕЛИЯ: 106 MG</t>
  </si>
  <si>
    <t>ВЫПРЯМИТЕЛЬНЫЙ ДИОД, КАТЕГОРИЯ ПРОДУКТА: ВЫПРЯМИТЕЛИ; ВИД МОНТАЖА: THROUGH HOLE; УПАКОВКА / БЛОК: TO-247AD-2; VR - ОБРАТНОЕ НАПРЯЖЕНИЕ: 1.2 KV; IF - ПРЯМОЙ ТОК: 75 A; ТИП: FAST RECOVERY RECTIFIERS; КОНФИГУРАЦИЯ: SINGLE; VF - ПРЯМОЕ НАПРЯЖЕНИЕ: 2.05 V; МАКСИМАЛЬНЫЙ ТОК ПЕРЕГРУЗКИ: 700 A; IR - ОБРАТНЫЙ ТОК : 420 UA; ВРЕМЯ ВОССТАНОВЛЕНИЯ: 265 NS; МИНИМАЛЬНАЯ РАБОЧАЯ ТЕМПЕРАТУРА: - 55 C; МАКСИМАЛЬНАЯ РАБОЧАЯ ТЕМПЕРАТУРА: + 175 C; СЕРИЯ: FRED PT; УПАКОВКА: TUBE; ПРОДУКТ: RECTIFIERS; РАЗМЕР ФАБРИЧНОЙ УПАКОВКИ:РАЗМЕР ФАБРИЧНОЙ УПАКОВКИ: 500; КОММЕРЧЕСКОЕ ОБОЗНАЧЕНИЕ: FRED PT</t>
  </si>
  <si>
    <t>VS-75EPU12L-N3</t>
  </si>
  <si>
    <t>ДИОД ШОТТКИ, КАТЕГОРИЯ ПРОДУКТА: ДИОДЫ И ВЫПРЯМИТЕЛИ ШОТТКИ; ПРОДУКТ: SCHOTTKY RECTIFIERS; ВИД МОНТАЖА: SMD/SMT; УПАКОВКА / БЛОК: TO-252AA; КОНФИГУРАЦИЯ: SINGLE DUAL ANODE; ТЕХНОЛОГИЯ: SI; IF - ПРЯМОЙ ТОК: 5.5 A; VRRM - ПОВТОРЯЮЩЕЕСЯ ОБРАТНОЕ НАПРЯЖЕНИЕ: 60 V; VF - ПРЯМОЕ НАПРЯЖЕНИЕ: 540 MV; IFSM - УДАРНЫЙ ПРЯМОЙ ТОК: 320 A; IR - ОБРАТНЫЙ ТОК : 3 MA; МИНИМАЛЬНАЯ РАБОЧАЯ ТЕМПЕРАТУРА: - 40 C; МАКСИМАЛЬНАЯ РАБОЧАЯ ТЕМПЕРАТУРА: + 150 C; СЕРИЯ: VS-50WQ06; УПАКОВКА: TUBE; РАЗМЕР ФАБРИЧНОЙ УПАКОВКИ:РАЗМЕР ФАБРИЧНОЙ УПАКОВКИ: 3000; VR - ОБРАТНОЕ НАПРЯЖЕНИЕ: 60 V; ВЕС ИЗДЕЛИЯ: 300 MG</t>
  </si>
  <si>
    <t>ДИОД ШОТТКИ, КАТЕГОРИЯ ПРОДУКТА: ДИОДЫ И ВЫПРЯМИТЕЛИ ШОТТКИ; ПРОДУКТ: SCHOTTKY RECTIFIERS; ВИД МОНТАЖА: THROUGH HOLE; УПАКОВКА / БЛОК: TO-220AB-3L; КОНФИГУРАЦИЯ: DUAL ANODE COMMON CATHODE; ТЕХНОЛОГИЯ: SI; IF - ПРЯМОЙ ТОК: 5 A; VRRM - ПОВТОРЯЮЩЕЕСЯ ОБРАТНОЕ НАПРЯЖЕНИЕ: 150 V; VF - ПРЯМОЕ НАПРЯЖЕНИЕ: 930 MV; IFSM - УДАРНЫЙ ПРЯМОЙ ТОК: 620 A; IR - ОБРАТНЫЙ ТОК : 50 UA; МИНИМАЛЬНАЯ РАБОЧАЯ ТЕМПЕРАТУРА: - 55 C; МАКСИМАЛЬНАЯ РАБОЧАЯ ТЕМПЕРАТУРА: + 175 C; УПАКОВКА: TUBE; РАЗМЕР ФАБРИЧНОЙ УПАКОВКИ:РАЗМЕР ФАБРИЧНОЙ УПАКОВКИ: 1000; VR - ОБРАТНОЕ НАПРЯЖЕНИЕ: 150 V; ВЕС ИЗДЕЛИЯ: 3,017 G</t>
  </si>
  <si>
    <t>МИКРОСХЕМА ДЛЯ УПРАВЛЕНИЯ ПИТАНИЕМ, КАТЕГОРИЯ ПРОДУКТА: КОММУТАЦИОННЫЕ КОНТРОЛЛЕРЫ; ТОПОЛОГИЯ: BOOST, FLYBACK, FORWARD; КОЛИЧЕСТВО ВЫХОДОВ: 1 OUTPUT; ЧАСТОТА ПЕРЕКЛЮЧЕНИЙ: 500 KHZ; РАБОЧИЙ ЦИКЛ (МАКС.): 50 %; ВХОДНОЕ НАПРЯЖЕНИЕ: 28 V; ВЫХОДНОЕ НАПРЯЖЕНИЕ: 5 V; ВЫХОДНОЙ ТОК: 1 A; МИНИМАЛЬНАЯ РАБОЧАЯ ТЕМПЕРАТУРА: - 40 C; МАКСИМАЛЬНАЯ РАБОЧАЯ ТЕМПЕРАТУРА: + 85 C; ВИД МОНТАЖА: THROUGH HOLE; УПАКОВКА / БЛОК: PDIP-8; УПАКОВКА: TUBE; ВРЕМЯ СПАДА: 50 NS; ВРЕМЯ НАРАСТАНИЯ: 50 NS; СЕРИЯ: UC2844; РАЗМЕР ФАБРИЧНОЙ УПАКОВКИ:РАЗМЕР ФАБРИЧНОЙ УПАКОВКИ: 50; ТИП: CURRENT MODE PWM CONTROLLERS; ВЕС ИЗДЕЛИЯ: 528,600 MG</t>
  </si>
  <si>
    <t>UC2844N</t>
  </si>
  <si>
    <t>МИКРОСХЕМА ДЛЯ УПРАВЛЕНИЯ ПИТАНИЕМ, КАТЕГОРИЯ ПРОДУКТА: ДРАЙВЕРЫ ДЛЯ УПРАВЛЕНИЯ ЗАТВОРОМ; ПРОДУКТ: IGBT, MOSFET GATE DRIVERS; ТИП: LOW-SIDE; ВИД МОНТАЖА: SMD/SMT; УПАКОВКА / БЛОК: SOIC-8; КОЛИЧЕСТВО ДРАЙВЕРОВ: 2 DRIVER; КОЛИЧЕСТВО ВЫХОДОВ: 2 OUTPUT; ВЫХОДНОЙ ТОК: 5 A; НАПРЯЖЕНИЕ ПИТАНИЯ - МИН.: 4.5 V; НАПРЯЖЕНИЕ ПИТАНИЯ - МАКС.: 18 V; КОНФИГУРАЦИЯ: NON-INVERTING; ВРЕМЯ НАРАСТАНИЯ: 7 NS; ВРЕМЯ СПАДА: 7 NS; МИНИМАЛЬНАЯ РАБОЧАЯ ТЕМПЕРАТУРА: - 40 C; МАКСИМАЛЬНАЯ РАБОЧАЯ ТЕМПЕРАТУРА: + 140 C; СЕРИЯ: UCC27524; УПАКОВКА: REEL; УПАКОВКА: CUT TAPE; УПАКОВКА: MOUSEREEL; ОСОБЕННОСТИ: ENABLE PIN; РАБОЧЕЕ НАПРЯЖЕНИЕ ПИТАНИЯ: 4.5 V TO 18 V; РАЗМЕР ФАБРИЧНОЙ УПАКОВКИ:РАЗМЕР ФАБРИЧНОЙ УПАКОВКИ: 2500; ТЕХНОЛОГИЯ: SI; ВЕС ИЗДЕЛИЯ: 76 MG</t>
  </si>
  <si>
    <t>МИКРОСХЕМА ДЛЯ УПРАВЛЕНИЯ ПИТАНИЕМ, КАТЕГОРИЯ ПРОДУКТА: КОММУТАЦИОННЫЕ КОНТРОЛЛЕРЫ; ТОПОЛОГИЯ: FULL BRIDGE; КОЛИЧЕСТВО ВЫХОДОВ: 4 OUTPUT; ЧАСТОТА ПЕРЕКЛЮЧЕНИЙ: 1 MHZ; РАБОЧИЙ ЦИКЛ (МАКС.): 97 %; ВХОДНОЕ НАПРЯЖЕНИЕ: 12 V; ВЫХОДНОЕ НАПРЯЖЕНИЕ: 5 V; ВЫХОДНОЙ ТОК: 200 MA; МИНИМАЛЬНАЯ РАБОЧАЯ ТЕМПЕРАТУРА: - 40 C; МАКСИМАЛЬНАЯ РАБОЧАЯ ТЕМПЕРАТУРА: + 125 C; ВИД МОНТАЖА: SMD/SMT; УПАКОВКА / БЛОК: TSSOP-24; УПАКОВКА: TUBE; СРЕДСТВА РАЗРАБОТКИ: UCC28950EVM-442; ВЫХОДНАЯ МОЩНОСТЬ: 1.12 W; СЕРИЯ: UCC28950; РАЗМЕР ФАБРИЧНОЙ УПАКОВКИ:РАЗМЕР ФАБРИЧНОЙ УПАКОВКИ: 60; ВЕС ИЗДЕЛИЯ: 212 MG</t>
  </si>
  <si>
    <t>UCC28950PW</t>
  </si>
  <si>
    <t>ФЕРРИТОВЫЙ ФИЛЬТР ПОДАВЛЕНИЯ ЭМП, КАТЕГОРИЯ ПРОДУКТА: ПРОХОДНЫЕ КОНДЕНСАТОРЫ, СЕРИЯ: NFE, ПРОДУКТ: THREE TERMINAL NETWORK FILTER CAPACITORS, ЁМКОСТЬ: 4700 PF, НОМИНАЛЬНОЕ НАПРЯЖЕНИЕ ПОСТОЯННОГО ТОКА: 50 VDC, ДОПУСТИМОЕ ОТКЛОНЕНИЕ: - 20 %, + 80 %, НОМИНАЛЬНЫЙ ТОК: 2 A, КЛЕММА ЗАЗЕМЛЕНИЯ: 2.6 MM, ТИП ВЫВОДОВ: SMD/SMT, МИНИМАЛЬНАЯ РАБОЧАЯ ТЕМПЕРАТУРА: - 40 C, МАКСИМАЛЬНАЯ РАБОЧАЯ ТЕМПЕРАТУРА: + 85 C, УПАКОВКА / БЛОК: 2606 (6816 METRIC), ДЛИНА: 6.8 MM, ШИРИНА: 1.6 MM, ВЫСОТА: 1.6 MM, УПАКОВКА: REEL, УПАКОВКА: CUT TAPE, УПАКОВКА: MOUSEREEL, ЕМКОСТЬ - НФ: 4.7 NF, ЕМКОСТЬ - МКФ: 0.0047 UF, ЧАСТОТНЫЙ ДИАПАЗОН: -, СОПРОТИВЛЕНИЕ ИЗОЛЯЦИИ: 1000 MOHMS, ДИАПАЗОН РАБОЧИХ ТЕМПЕРАТУР: - 40 C TO + 85 C, КОММЕРЧЕСКОЕ ОБОЗНАЧЕНИЕ: EMIFIL, ТИП: CHIP CAPACITOR BLOCK LC COMBINED TYPE, НОМИНАЛЬНОЕ НАПРЯЖЕНИЕ: 50 V, ДРУГИЕ НАЗВАНИЯ ТОВАРА №: EKDMGN04-KIT, ВЕС ИЗДЕЛИЯ: 62 MG</t>
  </si>
  <si>
    <t>NFE61PT472C1H9</t>
  </si>
  <si>
    <t>ФЕРРИТОВЫЙ ФИЛЬТР ПОДАВЛЕНИЯ ЭМП, КАТЕГОРИЯ ПРОДУКТА: ФЕРРИТОВЫЕ ФИЛЬТРЫ, СЕРИЯ: BLM, ПРОДУКТ: FERRITE CHIP BEADS, ТИП ВЫВОДОВ: SMD/SMT, УПАКОВКА / БЛОК: 0805 (2012 METRIC), ИМПЕДАНС: 60 OHMS, МАКСИМАЛЬНЫЙ ПОСТОЯННЫЙ ТОК: 200 MA, ДОПУСТИМОЕ ОТКЛОНЕНИЕ: 25 %, МАКСИМАЛЬНОЕ СОПРОТИВЛЕНИЕ ПОСТОЯННОМУ ТОКУ: 200 MOHMS, МИНИМАЛЬНАЯ РАБОЧАЯ ТЕМПЕРАТУРА: - 55 C, МАКСИМАЛЬНАЯ РАБОЧАЯ ТЕМПЕРАТУРА: + 125 C, ДЛИНА: 2 MM, ШИРИНА: 1.25 MM, ВЫСОТА: 0.85 MM, ЁМКОСТЬ: -, ПРЕРЫВАНИЕ: -, ТЕСТОВАЯ ЧАСТОТА: 100 MHZ, ТИП: CHIP FERRITE BEAD SINGLE TYPE, ВЕС ИЗДЕЛИЯ: 5,500 MG</t>
  </si>
  <si>
    <t>BLM21BB600SN1</t>
  </si>
  <si>
    <t>ТРАНЗИСТОР МОП 83 ВТ</t>
  </si>
  <si>
    <t>ТРАНЗИСТОР МОП 83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500 V; ID - НЕПРЕРЫВНЫЙ ТОК УТЕЧКИ: 3.3 A; RDS ВКЛ - СОПРОТИВЛЕНИЕ СТОК-ИСТОК: 3 OHMS; VGS - НАПРЯЖЕНИЕ ЗАТВОР-ИСТОК: - 30 V, + 30 V; VGS TH - ПОРОГОВОЕ НАПРЯЖЕНИЕ ЗАТВОР-ИСТОК : 2 V; QG - ЗАРЯД ЗАТВОРА: 17 NC; МИНИМАЛЬНАЯ РАБОЧАЯ ТЕМПЕРАТУРА: - 55 C; МАКСИМАЛЬНАЯ РАБОЧАЯ ТЕМПЕРАТУРА: + 150 C; PD - РАССЕИВАНИЕ МОЩНОСТИ: 83 W; КАНАЛЬНЫЙ РЕЖИМ: ENHANCEMENT; УПАКОВКА: TUBE; КОНФИГУРАЦИЯ: SINGLE; ВРЕМЯ СПАДА: 16 NS; КРУТИЗНА ХАРАКТЕРИСТИКИ ПРЯМОЙ ПЕРЕДАЧИ - МИН.: 1.5 S; ВРЕМЯ НАРАСТАНИЯ: 8.6 NS; СЕРИЯ: IRFR/U; РАЗМЕР ФАБРИЧНОЙ УПАКОВКИ:РАЗМЕР ФАБРИЧНОЙ УПАКОВКИ: 3000; ТИП ТРАНЗИСТОРА: 1 N-CHANNEL; ТИПИЧНОЕ ВРЕМЯ ЗАДЕРЖКИ ВЫКЛЮЧЕНИЯ: 33 NS; ТИПИЧНОЕ ВРЕМЯ ЗАДЕРЖКИ ПРИ ВКЛЮЧЕНИИ: 8 NS; ВЕС ИЗДЕЛИЯ: 330 MG</t>
  </si>
  <si>
    <t>IRFR420PBF</t>
  </si>
  <si>
    <t>МИНИАТЮРНЫЙ ЭЛЕКТРОННЫЙ КОМПОНЕНТ: ТРАНЗИСТОРНЫЕ ВЫХОДНЫЕ ОПТОПАРЫ (ФОТОТРАНЗИСТОРЫ). ИСП. В ЭЛЕКТРОННЫХ УСТРОЙСТВАХ ОБЩЕГРАЖДАНСКОГО НАЗНАЧЕНИЯ. (ОБОРУДОВАНИЕ ДЛЯ АВТОМАТИЗАЦИИ ПРОМЫШЛЕННЫХ ПРЕДПРИЯТИЙ, КОМПЬЮТЕРНЫХ СИСТЕМ). ., ДИОД ПОДАВИТЕЛЬ ЭЛЕКТРОСТАТИЧЕСКОГО РАЗРЯДА, ДИОД ВЫПРЯМИТЕЛЬ, СТАБИЛИТРОН, ВЫПРЯМИТЕЛЬНЫЙ ДИОД, ДИОД, ДИОД ПОДАВИТЕЛЬ ЭЛЕКТРОСТАТИЧЕСКОГО РАЗРЯДА, ДИОД ПОДАВИТЕЛЬ ЭЛЕКТРОСТАТИЧЕСКОГО РАЗРЯДА</t>
  </si>
  <si>
    <t>КОНТАКТ НА КАБЕЛЬ 12 В, РАЗЪЕМ МЕЖПЛАТНЫЙ, КОНТАКТ НА КАБЕЛЬ 50 В, РАЗЪЕМ НА ПЛАТУ, РАЗЪЕМ ДЛЯ МОНТАЖА НА ПЕЧАТНУЮ ПЛАТУ</t>
  </si>
  <si>
    <t>РАЗЪЕМ МЕЖПЛАТНЫЙ, КАТЕГОРИЯ ПРОДУКТА: ПРОВОДНЫЕ КЛЕММЫ И ЗАЖИМЫ; ПРОДУКТ: WIRE HOUSINGS; ТИП: RECEPTACLE HOUSING; КОЛИЧЕСТВО ПОЗИЦИЙ: 6 POSITION; ШАГ: 2 MM; КОЛИЧЕСТВО РЯДОВ: 1 ROW; ВИД МОНТАЖА: CABLE MOUNT / FREE HANGING; ТИП ВЫВОДОВ: CRIMP; ТИП КОНТАКТА: SOCKET (FEMALE); СЕРИЯ: 51065; КОММЕРЧЕСКОЕ ОБОЗНАЧЕНИЕ: MICRO-LATCH; ПРИМЕНЕНИЕ: SIGNAL, WIRE-TO-BOARD; МИНИМАЛЬНАЯ РАБОЧАЯ ТЕМПЕРАТУРА: - 40 C; МАКСИМАЛЬНАЯ РАБОЧАЯ ТЕМПЕРАТУРА: + 105 C; УПАКОВКА: BULK; КЛАСС ОГНЕОПАСНОСТИ: UL 94 V-0; ЦВЕТ КОЖУХА: NATURAL; МАТЕРИАЛ КОРПУСА: POLYESTER; РАЗМЕР ФАБРИЧНОЙ УПАКОВКИ:РАЗМЕР ФАБРИЧНОЙ УПАКОВКИ: 40000; ДРУГИЕ НАЗВАНИЯ ТОВАРА №: 0510650600; ВЕС ИЗДЕЛИЯ: 160 MG</t>
  </si>
  <si>
    <t>РАЗЪЕМ МЕЖПЛАТНЫЙ, КАТЕГОРИЯ ПРОДУКТА: ПРОВОДНЫЕ КЛЕММЫ И ЗАЖИМЫ; ПРОДУКТ: WIRE HOUSINGS; ТИП: RECEPTACLE HOUSING; КОЛИЧЕСТВО ПОЗИЦИЙ: 2 POSITION; ШАГ: 2 MM; КОЛИЧЕСТВО РЯДОВ: 1 ROW; ВИД МОНТАЖА: CABLE MOUNT / FREE HANGING; ТИП ВЫВОДОВ: CRIMP; ТИП КОНТАКТА: SOCKET (FEMALE); СЕРИЯ: 51065; КОММЕРЧЕСКОЕ ОБОЗНАЧЕНИЕ: MICRO-LATCH; ПРИМЕНЕНИЕ: SIGNAL, WIRE-TO-BOARD; МИНИМАЛЬНАЯ РАБОЧАЯ ТЕМПЕРАТУРА: - 40 C; МАКСИМАЛЬНАЯ РАБОЧАЯ ТЕМПЕРАТУРА: + 105 C; УПАКОВКА: BULK; КЛАСС ОГНЕОПАСНОСТИ: UL 94 V-0; ЦВЕТ КОЖУХА: NATURAL; МАТЕРИАЛ КОРПУСА: POLYESTER; РАЗМЕР ФАБРИЧНОЙ УПАКОВКИ:РАЗМЕР ФАБРИЧНОЙ УПАКОВКИ: 3000; ДРУГИЕ НАЗВАНИЯ ТОВАРА №: 0510650200; ВЕС ИЗДЕЛИЯ: 68 MG</t>
  </si>
  <si>
    <t>51065-0200</t>
  </si>
  <si>
    <t>КОНТАКТ НА КАБЕЛЬ 50 В, КАТЕГОРИЯ ПРОДУКТА: ПРОВОДНЫЕ КЛЕММЫ И ЗАЖИМЫ; ПРОДУКТ: CONTACTS; КОЛИЧЕСТВО ПОЗИЦИЙ: -; ШАГ: -; КОЛИЧЕСТВО РЯДОВ: -; ИНТЕРВАЛ МЕЖДУ РЯДАМИ: -; ВИД МОНТАЖА: -; ТИП ВЫВОДОВ: CRIMP; УГОЛ МОНТАЖА: -; ТИП КОНТАКТА: PIN (MALE); ПОКРЫТИЕ КОНТАКТА: GOLD; ДЛИНА СОЕДИНИТЕЛЬНОГО ШТЫРЬКА: -; ДЛИНА КОНЕЧНОГО ЗАЖИМА: -; СЕРИЯ: 501930; КОММЕРЧЕСКОЕ ОБОЗНАЧЕНИЕ: DUO-CLASP; СОРТАМЕНТ ПРОВОДА: 28 AWG; УПАКОВКА: REEL; МАТЕРИАЛ КОНТАКТА: TIN; НОМИНАЛЬНЫЙ ТОК: 1 A; ЦВЕТ КОЖУХА: -; МАТЕРИАЛ КОРПУСА: -; ТИП ФИКСАЦИИ: -; РАЗМЕР ФАБРИЧНОЙ УПАКОВКИ:РАЗМЕР ФАБРИЧНОЙ УПАКОВКИ: 25000; НОМИНАЛЬНОЕ НАПРЯЖЕНИЕ: 50 VAC/DC; ВЕС ИЗДЕЛИЯ: 16,450 MG</t>
  </si>
  <si>
    <t>РАЗЪЕМ НА ПЛАТУ, КАТЕГОРИЯ ПРОДУКТА: ПРОВОДНЫЕ КЛЕММЫ И ЗАЖИМЫ; ПРОДУКТ: HEADERS; ТИП: SHROUDED; КОЛИЧЕСТВО ПОЗИЦИЙ: 2 POSITION; ШАГ: 2 MM; КОЛИЧЕСТВО РЯДОВ: 1 ROW; ИНТЕРВАЛ МЕЖДУ РЯДАМИ: -; ВИД МОНТАЖА: THROUGH HOLE; ТИП ВЫВОДОВ: SOLDER PIN; УГОЛ МОНТАЖА: STRAIGHT; ТИП КОНТАКТА: PIN (MALE); ПОКРЫТИЕ КОНТАКТА: TIN; СЕРИЯ: 53253; КОММЕРЧЕСКОЕ ОБОЗНАЧЕНИЕ: MICRO-LATCH;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0532530270; ВЕС ИЗДЕЛИЯ: 89,700 MG</t>
  </si>
  <si>
    <t>РАЗЪЕМ ДЛЯ МОНТАЖА НА ПЕЧАТНУЮ ПЛАТУ, КАТЕГОРИЯ ПРОДУКТА: РАЗЪЕМЫ PC/104, ПРОДУКТ: STACKTHROUGH, КОЛИЧЕСТВО ПОЗИЦИЙ: 40 POSITION, ТИП ВЫВОДОВ: THROUGH HOLE, МАТЕРИАЛ КОРПУСА: POLYESTER, МАТЕРИАЛ КОНТАКТА: PHOSPHOR BRONZE, ПОКРЫТИЕ КОНТАКТА: GOLD, УПАКОВКА: TUBE, СЕРИЯ: ESQ, ШАГ: 2.54 MM, ЦВЕТ КОЖУХА: BLACK, РАЗМЕР ФАБРИЧНОЙ УПАКОВКИ: 11, КОММЕРЧЕСКОЕ ОБОЗНАЧЕНИЕ: PC/104, ВЕС ИЗДЕЛИЯ: 2.473 G</t>
  </si>
  <si>
    <t>РАЗЪЕМ НА ПЛАТУ, КАТЕГОРИЯ ПРОДУКТА: ЭЛЕКТРОПИТАНИЕ ПЛАТЫ, НОМИНАЛЬНЫЙ ТОК: 1 A, НОМИНАЛЬНОЕ НАПРЯЖЕНИЕ: 200 V, КОЛИЧЕСТВО ПОЗИЦИЙ: 4 POSITION, ВИД МОНТАЖА: SMD/SMT, ТИП ВЫВОДОВ: SMD/SMT, ШАГ: 2 MM, СЕРИЯ: 47286, УПАКОВКА: REEL, УПАКОВКА: CUT TAPE, УПАКОВКА: MOUSEREEL, МАТЕРИАЛ КОНТАКТА: GOLD, ПОКРЫТИЕ КОНТАКТА: GOLD, МАКСИМАЛЬНАЯ РАБОЧАЯ ТЕМПЕРАТУРА: + 70 C, МИНИМАЛЬНАЯ РАБОЧАЯ ТЕМПЕРАТУРА: - 20 C, УГОЛ МОНТАЖА: VERTICAL, КОЛИЧЕСТВО РЯДОВ: 1 ROW, ДРУГИЕ НАЗВАНИЯ ТОВАРА №: 0472861001, ВЕС ИЗДЕЛИЯ: 139 MG, ШИРИНА: 3.9 MM, ВЕС ИЗДЕЛИЯ: 143 MG</t>
  </si>
  <si>
    <t>47286-1001</t>
  </si>
  <si>
    <t>РАЗЪЕМ НА ПЛАТУ, КАТЕГОРИЯ ПРОДУКТА: USB-КОННЕКТОРЫ, ПРОДУКТ: USB TYPE B CONNECTORS, ТИП: TYPE B, ТИП РАЗЪЁМА: JACK (FEMALE), СТАНДАРТ: USB, ТИП ВЫВОДОВ: SOLDER PIN, КОЛИЧЕСТВО КОНТАКТОВ: 4 CONTACT, КОЛИЧЕСТВО ПОРТОВ: 1 PORT, НОМИНАЛЬНЫЙ ТОК: 1.5 A, УГОЛ МОНТАЖА: RIGHT ANGLE, ВИД МОНТАЖА: MOUNTING PEG, ПАРАМЕТРЫ IP: -, УПАКОВКА: TRAY, ЦВЕТ: BLACK, ТИП РАЗЪЁМА: USB TYPE B, МАТЕРИАЛ КОНТАКТА: TIN, ПОКРЫТИЕ КОНТАКТА: GOLD, ОСОБЕННОСТИ: MULTIPLE INTERNAL GROUNDINGFINGERS, КЛАСС ОГНЕОПАСНОСТИ: UL 94V-0, СОПРОТИВЛЕНИЕ ИЗОЛЯЦИИ: 1000 MOHMS, ЦВЕТ ИЗОЛЯЦИИ: BLACK, МАКСИМАЛЬНАЯ РАБОЧАЯ ТЕМПЕРАТУРА: + 50 C, МИНИМАЛЬНАЯ РАБОЧАЯ ТЕМПЕРАТУРА: 0 C, СЕРИЯ: 67068, НОМИНАЛЬНОЕ НАПРЯЖЕНИЕ: 30 V, ДРУГИЕ НАЗВАНИЯ ТОВАРА №: 0670688000, ВЕС ИЗДЕЛИЯ: 3,800 G</t>
  </si>
  <si>
    <t>67068-8000</t>
  </si>
  <si>
    <t>РАЗЪЕМ НА ПЛАТУ, КАТЕГОРИЯ ПРОДУКТА: СОЕДИНИТЕЛИ FFC И FPC; ПРОДУКТ: RECEPTACLES; КОЛИЧЕСТВО ПОЗИЦИЙ: 20 POSITION; ШАГ: 1.25 MM; ТИП ВЫВОДОВ: SMD/SMT; УГОЛ МОНТАЖА: RIGHT ANGLE; РАСПОЛОЖЕНИЕ КОНТАКТА: -; ПОКРЫТИЕ КОНТАКТА: GOLD; НОМИНАЛЬНЫЙ ТОК: 1 A; СЕРИЯ: FI; ТИП ПРИНАДЛЕЖНОСТЕЙ: -; МИНИМАЛЬНАЯ РАБОЧАЯ ТЕМПЕРАТУРА: - 40 C; МАКСИМАЛЬНАЯ РАБОЧАЯ ТЕМПЕРАТУРА: + 80 C; УПАКОВКА: REEL; УПАКОВКА: CUT TAPE; УПАКОВКА: MOUSEREEL; МАТЕРИАЛ КОНТАКТА: COPPER ALLOY; МАТЕРИАЛ КОРПУСА: LIQUID CRYSTAL POLYMER (LCP); РАЗМЕР ФАБРИЧНОЙ УПАКОВКИ:РАЗМЕР ФАБРИЧНОЙ УПАКОВКИ: 3000; ДРУГИЕ НАЗВАНИЯ ТОВАРА №: FI-SE20PHFEE3000; ВЕС ИЗДЕЛИЯ: 1 G</t>
  </si>
  <si>
    <t>FI-SE20P-HFE-E3000</t>
  </si>
  <si>
    <t>JAE</t>
  </si>
  <si>
    <t>КОНДЕНСАТОР ОКСИДНО-ЭЛЕКТРОЛИТИЧЕСКИЙ АЛЮМИНИЕВЫЙ, КАТЕГОРИЯ ПРОДУКТА: АЛЮМИНИЕВЫЕ КОНДЕНСАТОРЫ С ОРГАНИЧЕСКИМ ПОЛИМЕРОМ; ПРОДУКТ: ALUMINUM POLYMER CAPACITORS; ТИП ВЫВОДОВ: SMD/SMT; ТИП УПАКОВКИ: CAN; ЁМКОСТЬ: 82 UF; НОМИНАЛЬНОЕ НАПРЯЖЕНИЕ ПОСТОЯННОГО ТОКА: 35 VDC; ДОПУСТИМОЕ ОТКЛОНЕНИЕ: 20 %; ЭФФЕКТИВНОЕ ПОСЛЕДОВАТЕЛЬНОЕ СОПРОТИВЛЕНИЕ: 20 MOHMS; МИНИМАЛЬНАЯ РАБОЧАЯ ТЕМПЕРАТУРА: - 55 C; МАКСИМАЛЬНАЯ РАБОЧАЯ ТЕМПЕРАТУРА: + 105 C; ДИАМЕТР: 8 MM; ДЛИНА: 11.9 MM; ШИРИНА: -; ВЫСОТА: -; ПУЛЬСИРУЮЩИЙ ТОК: 4 A; СРОК СЛУЖБЫ: 5000 HOUR; СЕРИЯ: SVPF; УПАКОВКА: REEL; УПАКОВКА: CUT TAPE; УПАКОВКА: MOUSEREEL; КОЭФФИЦИЕНТ ЗАТУХАНИЯ, DF: 12; ТОК УТЕЧКИ: 574 UA; РАЗМЕР ФАБРИЧНОЙ УПАКОВКИ:РАЗМЕР ФАБРИЧНОЙ УПАКОВКИ: 400; КОММЕРЧЕСКОЕ ОБОЗНАЧЕНИЕ: OS-CON; ВЕС ИЗДЕЛИЯ: 1 G</t>
  </si>
  <si>
    <t>35SVPF82M</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</si>
  <si>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10 PF, НОМИНАЛЬНОЕ НАПРЯЖЕНИЕ ПОСТОЯННОГО ТОКА: 50 VDC, ДИЭЛЕКТРИЧЕСКИЙ: C0G (NP0), ДОПУСТИМОЕ ОТКЛОНЕНИЕ: 1 %, КОРПУС - ДЮЙМЫ: 0603, КОРПУС - ММ: 1608, ВЫСОТА: 0.35 MM, МИНИМАЛЬНАЯ РАБОЧАЯ ТЕМПЕРАТУРА: - 55 C, МАКСИМАЛЬНАЯ РАБОЧАЯ ТЕМПЕРАТУРА: + 125 C, ПРОДУКТ: GENERAL TYPE MLCCS, ТИП ВЫВОДОВ: SMD/SMT, СЕРИЯ: C0G (NP0), ДЛИНА: 1.6 MM, УПАКОВКА / БЛОК: 0603 (1608 METRIC), ТИП: C0G (NP0) DIELECTRIC, ШИРИНА: 0.81 MM, КЛАСС: CLASS 1, РАЗМЕР ФАБРИЧНОЙ УПАКОВКИ: 4000, ВЕС ИЗДЕЛИЯ: 6.300 MG,</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</si>
  <si>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1 UF,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ДЛИНА: 3.2 MM, УПАКОВКА / БЛОК: 1206 (3216 METRIC), ТИП: X7R MLC CAPACITORS, ШИРИНА: 1.6 MM, ЕМКОСТЬ - НФ: 1000 NF, КЛАСС: CLASS 2, РАЗМЕР ФАБРИЧНОЙ УПАКОВКИ: 2000, ВЕС ИЗДЕЛИЯ: 27 MG</t>
  </si>
  <si>
    <t>12065C105JAT2A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</si>
  <si>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7 PF; НОМИНАЛЬНОЕ НАПРЯЖЕНИЕ ПОСТОЯННОГО ТОКА: 100 VDC; ДИЭЛЕКТРИЧЕСКИЙ: C0G (NP0); ДОПУСТИМОЕ ОТКЛОНЕНИЕ: 0.5 PF; КОРПУС - ДЮЙМЫ: 0603; КОРПУС - ММ: 1608; ВЫСОТА: 0.8 MM; МИНИМАЛЬНАЯ РАБОЧАЯ ТЕМПЕРАТУРА: - 55 C; МАКСИМАЛЬНАЯ РАБОЧАЯ ТЕМПЕРАТУРА: + 125 C; ПРОДУКТ: AUTOMOTIVE MLCCS; ТИП ВЫВОДОВ: SMD/SMT; КВАЛИФИКАЦИЯ: AEC-Q200; СЕРИЯ: GCM; КЛАСС: CLASS 1; ДЛИНА: 1.6 MM; УПАКОВКА / БЛОК: 0603 (1608 METRIC); РАЗМЕР ФАБРИЧНОЙ УПАКОВКИ:РАЗМЕР ФАБРИЧНОЙ УПАКОВКИ: 4000; ТИП: CHIP MULTILAYER CERAMIC CAPACITORS FOR AUTOMOTIVE; ШИРИНА: 0.8 MM; ВЕС ИЗДЕЛИЯ: 6.300 MG</t>
  </si>
  <si>
    <t>GCM1885C2A7R0DA16D</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</si>
  <si>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0.1 UF; НОМИНАЛЬНОЕ НАПРЯЖЕНИЕ ПОСТОЯННОГО ТОКА: 50 V;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100 NF; ЕМКОСТЬ - ПФ: 100000 PF; КЛАСС: CLASS 2; ДЛИНА: 1.6 MM; УПАКОВКА / БЛОК: 0603 (1608 METRIC); РАЗМЕР ФАБРИЧНОЙ УПАКОВКИ:РАЗМЕР ФАБРИЧНОЙ УПАКОВКИ: 15000; ТИП: GENERAL PURPOSE AND HIGH CAPACITANCE SURFACE MOUNT CERAMIC MULTILAYER CAPACITOR; НОМИНАЛЬНОЕ НАПРЯЖЕНИЕ ПЕРЕМЕННОГО ТОКА: -; ШИРИНА: 0.8 MM; ВЕС ИЗДЕЛИЯ: 6,300 MG</t>
  </si>
  <si>
    <t>CC0603KPX7R9BB104</t>
  </si>
  <si>
    <t>МНОГОСЛОЙНЫЙ КЕРАМИЧЕСКИЙ КОНДЕНСАТОР, КАТЕГОРИЯ ПРОДУКТА: МНОГОСЛОЙНЫЕ КЕРАМИЧЕСКИЕ КОНДЕНСАТОРЫ - ПОВЕРХНОСТНОГО МОНТАЖА; ПРЕРЫВАНИЕ: STANDARD; ЁМКОСТЬ: 0.33 UF; НОМИНАЛЬНОЕ НАПРЯЖЕНИЕ ПОСТОЯННОГО ТОКА: 10 V; ДИЭЛЕКТРИЧЕСКИЙ: X7R; ДОПУСТИМОЕ ОТКЛОНЕНИЕ: 10 %; КОРПУС - ДЮЙМЫ: 0603; КОРПУС - ММ: 1608; ВЫСОТА: 0.8 MM; МИНИМАЛЬНАЯ РАБОЧАЯ ТЕМПЕРАТУРА: - 55 C; МАКСИМАЛЬНАЯ РАБОЧАЯ ТЕМПЕРАТУРА: + 125 C; ПРОДУКТ: GENERAL TYPE MLCCS; ТИП ВЫВОДОВ: SMD/SMT; СЕРИЯ: CC; УПАКОВКА: REEL; УПАКОВКА: CUT TAPE; УПАКОВКА: MOUSEREEL; ЕМКОСТЬ - НФ: 330 NF; ЕМКОСТЬ - ПФ: 330000 PF; КЛАСС: CLASS 2; ДЛИНА: 1.6 MM; УПАКОВКА / БЛОК: 0603 (1608 METRIC); РАЗМЕР ФАБРИЧНОЙ УПАКОВКИ:РАЗМЕР ФАБРИЧНОЙ УПАКОВКИ: 4000; ТИП: GENERAL PURPOSE AND HIGH CAPACITANCE SURFACE MOUNT CERAMIC MULTILAYER CAPACITOR; НОМИНАЛЬНОЕ НАПРЯЖЕНИЕ ПЕРЕМЕННОГО ТОКА: -; ШИРИНА: 0.8 MM; ВЕС ИЗДЕЛИЯ: 6,300 MG</t>
  </si>
  <si>
    <t>CC0603KRX7R6BB334</t>
  </si>
  <si>
    <t>ТРАНЗИСТОР МОП 1,3 ВТ, ТРАНЗИСТОР МОП 100 ВТ, МОП-ТРАНЗИСТОР, 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МОП-ТРАНЗИСТОР, ТРАНЗИСТОР ДАРЛИНГТОНА, ТРАНЗИСТОР МОП, ТРАНЗИСТОР МОП 2,5 ВТ,</t>
  </si>
  <si>
    <t>РАЗЪЕМ НА ПЛАТУ, КАТЕГОРИЯ ПРОДУКТА: ПРОВОДНЫЕ КЛЕММЫ И ЗАЖИМЫ; ROHS: N; ПРОДУКТ: HEADERS; ТИП: SHROUDED; КОЛИЧЕСТВО ПОЗИЦИЙ: 10 POSITION; ШАГ: 2.54 MM; КОЛИЧЕСТВО РЯДОВ: 2 ROW; УГОЛ МОНТАЖА: RIGHT ANGLE; ТИП КОНТАКТА: PIN (MALE); ПОКРЫТИЕ КОНТАКТА: GOLD; СЕРИЯ: 5332; КОММЕРЧЕСКОЕ ОБОЗНАЧЕНИЕ: QF-50; МИНИМАЛЬНАЯ РАБОЧАЯ ТЕМПЕРАТУРА: - 40 C; МАКСИМАЛЬНАЯ РАБОЧАЯ ТЕМПЕРАТУРА: + 105 C; МАТЕРИАЛ КОНТАКТА: BRASS; НОМИНАЛЬНЫЙ ТОК: 1 A; КЛАСС ОГНЕОПАСНОСТИ: UL 94 V-0; ЦВЕТ КОЖУХА: BLACK; МАТЕРИАЛ КОРПУСА: POLYESTER; РАЗМЕР ФАБРИЧНОЙ УПАКОВКИ:РАЗМЕР ФАБРИЧНОЙ УПАКОВКИ: 32; НОМИНАЛЬНОЕ НАПРЯЖЕНИЕ: 250 V; ДРУГИЕ НАЗВАНИЯ ТОВАРА №: 5332-10GS1 39-26-7105-PB 0039267105; ВЕС ИЗДЕЛИЯ: 2,307 G</t>
  </si>
  <si>
    <t>39-26-7105</t>
  </si>
  <si>
    <t>ТРАНЗИСТОР БИПОЛЯРНЫЙ, ТРАНЗИСТОР БИПОЛЯРНЫЙ 225 МВТ, ТРАНЗИСТОРНАЯ ВЫХОДНАЯ ОПТОПАРА</t>
  </si>
  <si>
    <t>ТРАНЗИСТОРНАЯ ВЫХОДНАЯ ОПТОПАРА, КАТЕГОРИЯ ПРОДУКТА: ТРАНЗИСТОРНЫЕ ВЫХОДНЫЕ ОПТОПАРЫ; УПАКОВКА / БЛОК: PDIP-4; ТИП ВЫХОДА: NPN PHOTOTRANSISTOR; КОЛИЧЕСТВО КАНАЛОВ: 1 CHANNEL; IF - ПРЯМОЙ ТОК: 50 MA; МАКСИМАЛЬНОЕ НАПРЯЖЕНИЕ КОЛЛЕКТОР-ЭМИТТЕР: 70 V; МАКСИМАЛЬНЫЙ КОЛЛЕКТОРНЫЙ ТОК: 50 MA; НАПРЯЖЕНИЕ ИЗОЛЯЦИИ: 5000 VRMS; МАКСИМАЛЬНОЕ НАПРЯЖЕНИЕ НАСЫЩЕНИЯ КОЛЛЕКТОР-ЭМИТТЕР: 0.2 V; VF - ПРЯМОЕ НАПРЯЖЕНИЕ: 1.4 V; VR - ОБРАТНОЕ НАПРЯЖЕНИЕ: 6 V; PD - РАССЕИВАНИЕ МОЩНОСТИ: 200 MW; МИНИМАЛЬНАЯ РАБОЧАЯ ТЕМПЕРАТУРА: - 55 C; МАКСИМАЛЬНАЯ РАБОЧАЯ ТЕМПЕРАТУРА: + 110 C; СЕРИЯ: FOD817C; УПАКОВКА: TUBE; КОНФИГУРАЦИЯ: 1 CHANNEL; КОЭФФИЦИЕНТ ПЕРЕДАЧИ ПО ТОКУ: 200 %; ВРЕМЯ СПАДА: 18 US; ВЫСОТА: 4 MM; ДЛИНА: 5.1 MM; ВИД МОНТАЖА: THROUGH HOLE; ВРЕМЯ НАРАСТАНИЯ: 18 US; РАЗМЕР ФАБРИЧНОЙ УПАКОВКИ:РАЗМЕР ФАБРИЧНОЙ УПАКОВКИ: 2000; ШИРИНА: 7 MM; ДРУГИЕ НАЗВАНИЯ ТОВАРА №: FOD817C300_NL; ВЕС ИЗДЕЛИЯ: 260 MG</t>
  </si>
  <si>
    <t>FOD817C300</t>
  </si>
  <si>
    <t>БЫСТРОДЕЙСТВУЮЩАЯ ОПТОПАРА, ТРАНЗИСТОРНАЯ ВЫХОДНАЯ ОПТОПАРА</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</si>
  <si>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SMD DIP-8; ТИП ВЫХОДА: MOSFET; ВХОДНОЙ ТОК: 50 MA; МИНИМАЛЬНАЯ РАБОЧАЯ ТЕМПЕРАТУРА: - 40 C; МАКСИМАЛЬНАЯ РАБОЧАЯ ТЕМПЕРАТУРА: + 85 C; ДЛИНА: 9.66 MM; ШИРИНА: 6.4 MM; ВЫСОТА: 3.65 MM; СЕРИЯ: G3VM; ФОРМА КОНТАКТА: DPST (2 FORM A); СПОСОБ ИЗОЛЯЦИИ ВХОДА ОТ ВЫХОДА: OPTOCOUPLER; ВХОДНОЕ НАПРЯЖЕНИЕ: 5 V; ПРОДУКТ: SOLID STATE RELAYS; РАЗМЕР ФАБРИЧНОЙ УПАКОВКИ:200; ТИП ВЫВОДОВ: SMD/SMT; ТИП: HIGH CURRENT; ДРУГИЕ НАЗВАНИЯ ТОВАРА №: G3VM62F1; ВЕС ИЗДЕЛИЯ: 250 MG</t>
  </si>
  <si>
    <t>ТОЛСТОПЛЕНОЧНЫЙ РЕЗИСТОР ПОВЕРХНОСТНОГО МОНТАЖА. КАТЕГОРИЯ ПРОДУКТА: ТОЛСТОПЛЕНОЧНЫЕ РЕЗИСТОРЫ – ДЛЯ ПОВЕРХНОСТНОГО МОНТАЖА, УПАКОВКА: CUT TAPE, УПАКОВКА: MOUSEREEL, УПАКОВКА: REEL, СЕРИЯ: D/CRCW E3, СОПРОТИВЛЕНИЕ: 0 OHMS, НОМИНАЛЬНАЯ МОЩНОСТЬ: 250 MW (1/4 W), ТЕМПЕРАТУРНЫЙ КОЭФФИЦИЕНТ: -, МИНИМАЛЬНАЯ РАБОЧАЯ ТЕМПЕРАТУРА: - 55 C, МАКСИМАЛЬНАЯ РАБОЧАЯ ТЕМПЕРАТУРА: + 155 C, НОМИНАЛЬНОЕ НАПРЯЖЕНИЕ: 200 V, КОРПУС - ДЮЙМЫ: 1206, КОРПУС - ММ: 3216, ПРИМЕНЕНИЕ: AUTOMOTIVE GRADE, ОСОБЕННОСТИ: -, КВАЛИФИКАЦИЯ: AEC-Q200, ВЫСОТА: 0.55 MM, ДЛИНА: 3.2 MM, УПАКОВКА / БЛОК: -, ПРОДУКТ: THICK FILM RESISTORS SMD, ТЕХНОЛОГИЯ: THICK FILM, ТИП ВЫВОДОВ: SMD/SMT, ТИП: CHIP RESISTOR, ШИРИНА: 1.6 MM, ВИД МОНТАЖА: PCB MOUNT, РАЗМЕР ФАБРИЧНОЙ УПАКОВКИ: 5000, ВЕС ИЗДЕЛИЯ: 16.200 MG</t>
  </si>
  <si>
    <t>CRCW12060000Z0EA</t>
  </si>
  <si>
    <t>МИКРОСХЕМА ЛОГИЧЕСКАЯ, КАТЕГОРИЯ ПРОДУКТА: ШИННЫЕ ТРАНСИВЕРЫ; СЕМЕЙСТВО ЛОГИЧЕСКИХ ЭЛЕМЕНТОВ: LVT; УРОВЕНЬ ВХОДА: TTL/CMOS; ВЫХОДНОЙ УРОВЕНЬ: LVTTL; ТИП ВЫХОДА: 3-STATE; ВЫХОДНОЙ ТОК ВЫСОКОГО УРОВНЯ: - 32 MA; ВЫХОДНОЙ ТОК НИЗКОГО УРОВНЯ: 64 MA; ВРЕМЯ ЗАДЕРЖКИ РАСПРОСТРАНЕНИЯ: 3.5 NS; НАПРЯЖЕНИЕ ПИТАНИЯ - МАКС.: 3.6 V; НАПРЯЖЕНИЕ ПИТАНИЯ - МИН.: 2.7 V; МИНИМАЛЬНАЯ РАБОЧАЯ ТЕМПЕРАТУРА: - 40 C; МАКСИМАЛЬНАЯ РАБОЧАЯ ТЕМПЕРАТУРА: + 85 C; УПАКОВКА / БЛОК: SSOP-20; УПАКОВКА: REEL; УПАКОВКА: CUT TAPE; УПАКОВКА: MOUSEREEL; ФУНКЦИЯ: OCTAL BUS TRANSCEIVERS; ВЫСОТА: 1.95 MM; ДЛИНА: 7.2 MM; ВИД МОНТАЖА: SMD/SMT; КОЛИЧЕСТВО КАНАЛОВ: 8; КОЛИЧЕСТВО КОНТУРОВ: 8; РАБОЧЕЕ НАПРЯЖЕНИЕ ПИТАНИЯ: 3.3 V; ДИАПАЗОН РАБОЧИХ ТЕМПЕРАТУР: - 40 C TO + 85 C; ПОЛЯРНОСТЬ: NON-INVERTING; ПРОДУКТ: STANDARD TRANSCEIVER; СЕРИЯ: SN74LVTH245A; РАЗМЕР ФАБРИЧНОЙ УПАКОВКИ:РАЗМЕР ФАБРИЧНОЙ УПАКОВКИ: 2000; НАПРЯЖЕНИЕ ПИТАНИЯ - МАКС.: 5 MA; ТЕХНОЛОГИЯ: BICMOS; ШИРИНА: 5.3 MM; ВЕС ИЗДЕЛИЯ: 156,700 MG</t>
  </si>
  <si>
    <t>ДАТЧИК СИЛЫ ТОКА, КАТЕГОРИЯ ПРОДУКТА: ДАТЧИКИ ТОКА ДЛЯ МОНТАЖА НА ПЛАТЕ; НОМИНАЛЬНЫЙ ТОК: 10 MA; ТИП ДАТЧИКА: CURRENT SENSE; ВРЕМЯ ОТКЛИКА: 4 US; РАБОЧЕЕ НАПРЯЖЕНИЕ ПИТАНИЯ: 5 V; ТИП ВЫХОДА: ANALOG; МАКСИМАЛЬНАЯ РАБОЧАЯ ТЕМПЕРАТУРА: + 125 C; МИНИМАЛЬНАЯ РАБОЧАЯ ТЕМПЕРАТУРА: - 40 C; УПАКОВКА / БЛОК: CB-5; УПАКОВКА: TUBE; СЕРИЯ: ACS758; РАЗМЕР ФАБРИЧНОЙ УПАКОВКИ:РАЗМЕР ФАБРИЧНОЙ УПАКОВКИ: 34; НАПРЯЖЕНИЕ ПИТАНИЯ - МАКС.: 5.5 V; НАПРЯЖЕНИЕ ПИТАНИЯ - МИН.: 3 V; КОММЕРЧЕСКОЕ ОБОЗНАЧЕНИЕ: THERMALLY ENHANCED, FULLY INTEGRATED; ТИП: HALL-EFFECT</t>
  </si>
  <si>
    <t>БЫСТРОДЕЙСТВУЮЩАЯ ОПТОПАРА, ВЫСОКОЛИНЕЙНАЯ ОПТОПАРА</t>
  </si>
  <si>
    <t>МИКРОСХЕМА ДЛЯ УПРАВЛЕНИЯ ПИТАНИЕМ, КАТЕГОРИЯ ПРОДУКТА: КОММУТАЦИОННЫЕ КОНТРОЛЛЕРЫ; ТОПОЛОГИЯ: BOOST, FLYBACK, FORWARD; КОЛИЧЕСТВО ВЫХОДОВ: 1 OUTPUT; ЧАСТОТА ПЕРЕКЛЮЧЕНИЙ: 450 KHZ; РАБОЧИЙ ЦИКЛ (МАКС.): 50 %; ВЫХОДНОЙ ТОК: 1 A; МИНИМАЛЬНАЯ РАБОЧАЯ ТЕМПЕРАТУРА: - 55 C; МАКСИМАЛЬНАЯ РАБОЧАЯ ТЕМПЕРАТУРА: + 125 C; ВИД МОНТАЖА: THROUGH HOLE; УПАКОВКА / БЛОК: CDIP-8; УПАКОВКА: TUBE; ВРЕМЯ СПАДА: 50 NS; ВРЕМЯ НАРАСТАНИЯ: 50 NS; СЕРИЯ: UC1844A; РАЗМЕР ФАБРИЧНОЙ УПАКОВКИ:РАЗМЕР ФАБРИЧНОЙ УПАКОВКИ: 1; ТИП: CURRENT MODE PWM CONTROLLERS</t>
  </si>
  <si>
    <t>NEX.</t>
  </si>
  <si>
    <t>МИКРОКОНТРОЛЛЕР 8-БИТНЫЙ</t>
  </si>
  <si>
    <t>ФИЛЬТР НИЖНИХ ЧАСТОТ, КАТЕГОРИЯ ПРОДУКТА: ФОРМИРОВАНИЕ СИГНАЛА; ПРОДУКТ: LOW PASS FILTERS; ЧАСТОТНЫЙ ДИАПАЗОН: DC TO 1450 MHZ; ИМПЕДАНС: 50 OHMS; ТИП ВЫВОДОВ: SMD/SMT; УПАКОВКА / БЛОК: 1210 (3225 METRIC); МИНИМАЛЬНАЯ РАБОЧАЯ ТЕМПЕРАТУРА: - 40 C; МАКСИМАЛЬНАЯ РАБОЧАЯ ТЕМПЕРАТУРА: + 85 C; СЕРИЯ: LFCV; УПАКОВКА: REEL; УПАКОВКА: CUT TAPE; УПАКОВКА: MOUSEREEL; ВНОСИМЫЕ ПОТЕРИ: 2.2 DB; МОНТАЖ: SMD/SMT; РАЗМЕР ФАБРИЧНОЙ УПАКОВКИ:РАЗМЕР ФАБРИЧНОЙ УПАКОВКИ: 1000; ТИП: LTCC</t>
  </si>
  <si>
    <t>LFCV-1450+</t>
  </si>
  <si>
    <t>МИКРОКОНТРОЛЛЕР, КАТЕГОРИЯ ПРОДУКТА: 8-БИТНЫЕ МИКРОКОНТРОЛЛЕРЫ; СЕРИЯ: ATMEGA16; ВИД МОНТАЖА: SMD/SMT; УПАКОВКА / БЛОК: TQFP-44; ЯДРО: AVR; РАЗМЕР ПРОГРАММНОЙ ПАМЯТИ: 16 KB; ШИРИНА ШИНЫ ДАННЫХ: 8 BIT; РАЗРЕШЕНИЕ АЦП: 10 BIT; МАКСИМАЛЬНАЯ ТАКТОВАЯ ЧАСТОТА: 16 MHZ; КОЛИЧЕСТВО ВХОДОВ/ВЫХОДОВ: 32 I/O; РАЗМЕР ОЗУ ДАННЫХ: 1 KB; РАБОЧЕЕ НАПРЯЖЕНИЕ ПИТАНИЯ: 4.5 V TO 5.5 V; МИНИМАЛЬНАЯ РАБОЧАЯ ТЕМПЕРАТУРА: - 40 C; МАКСИМАЛЬНАЯ РАБОЧАЯ ТЕМПЕРАТУРА: + 85 C; УПАКОВКА: TRAY; ВЫСОТА: 1 MM; ДЛИНА: 10 MM; ПРОДУКТ: MCU; ТИП ПАМЯТИ ПРОГРАММ: FLASH; ШИРИНА: 10 MM; ТИП ОЗУ ДАННЫХ: SRAM; РАЗМЕР ПЗУ ДАННЫХ: 512 B; ТИП ПЗУ ДАННЫХ: EEPROM; ТИП ИНТЕРФЕЙСА: I2C, JTAG, SPI, USART; НАПРЯЖЕНИЕ ПИТАНИЯ ДЛЯ АНАЛОГОВЫХ УСТРОЙСТВ: 2.7 V TO 5.5 V; РАЗРЕШЕНИЕ ЦАП: -; ВХОДНОЕ/ВЫХОДНОЕ НАПРЯЖЕНИЕ: 2.7 V TO 5.5 V; ЧУВСТВИТЕЛЬНЫЙ К ВЛАЖНОСТИ: YES; КОЛИЧЕСТВО КАНАЛОВ АЦП: 8 CHANNEL; КОЛИЧЕСТВО ТАЙМЕРОВ/СЧЕТЧИКОВ: 3 TIMER; СЕРИЯ ПРОЦЕССОРА: MEGAAVR; РАЗМЕР ФАБРИЧНОЙ УПАКОВКИ: 160; НАПРЯЖЕНИЕ ПИТАНИЯ - МАКС.: 5.5 V; НАПРЯЖЕНИЕ ПИТАНИЯ - МИН.: 4.5 V; КОММЕРЧЕСКОЕ ОБОЗНАЧЕНИЕ: AVR; КОНТРОЛЬНЫЕ ТАЙМЕРЫ: WATCHDOG TIMER; ВЕС ИЗДЕЛИЯ: 1.600 G</t>
  </si>
  <si>
    <t>ATMEGA16-16AU</t>
  </si>
  <si>
    <t>МИКРОСХЕМА ИНТЕРФЕЙСНАЯ, КАТЕГОРИЯ ПРОДУКТА: ИНТЕРФЕЙС - КОДЕКИ; ПРОДУКТ: AUDIO CODECS; ТИП: AUDIO CODEC, MONO; РАЗРЕШЕНИЕ: 16 BIT; КУРС КОНВЕРТАЦИИ: 26 KHZ; ТИП ИНТЕРФЕЙСА: SERIAL (I2C, I2S); КОЛИЧЕСТВО АЦП: 1 ADC; КОЛИЧЕСТВО ЦАП: 1 DAC; НАПРЯЖЕНИЕ ПИТАНИЯ - МАКС.: 3.6 V, 1.95 V; НАПРЯЖЕНИЕ ПИТАНИЯ - МИН.: 2.7 V, 1.65 V; МИНИМАЛЬНАЯ РАБОЧАЯ ТЕМПЕРАТУРА: - 40 C; МАКСИМАЛЬНАЯ РАБОЧАЯ ТЕМПЕРАТУРА: + 85 C; ВИД МОНТАЖА: SMD/SMT; УПАКОВКА / БЛОК: TSSOP-30; УПАКОВКА: REEL; ВЫСОТА: 1.15 MM; ДЛИНА: 7.8 MM; ЧУВСТВИТЕЛЬНЫЙ К ВЛАЖНОСТИ: YES; КОЛИЧЕСТВО ВХОДОВ АЦП: 3 INPUT; КОЛИЧЕСТВО ВЫХОДОВ ЦАП: 1 OUTPUT; РАБОЧЕЕ НАПРЯЖЕНИЕ ПИТАНИЯ: 1.1 V TO 3.6 V; ВЫХОДНАЯ МОЩНОСТЬ: 11.2 MW; СЕРИЯ: TLV320AIC14; SNR – ОТНОШЕНИЕ СИГНАЛ/ШУМ: 87 DB ADC/92 DB DAC; РАЗМЕР ФАБРИЧНОЙ УПАКОВКИ:2000; ШИРИНА: 4.4 MM; ВЕС ИЗДЕЛИЯ: 97,500 MG</t>
  </si>
  <si>
    <t>МИКРОСХЕМА ДЛЯ УПРАВЛЕНИЯ ПИТАНИЕМ, КАТЕГОРИЯ ПРОДУКТА: КОНТРОЛЬНЫЕ ЦЕПИ, ТИП: VOLTAGE SUPERVISORY, ВИД МОНТАЖА: SMD/SMT, УПАКОВКА / БЛОК: SOIC-8, ПОРОГОВОЕ НАПРЯЖЕНИЕ: 2.5 V, 3.3 V, КОЛИЧЕСТВО КОНТРОЛИРУЕМЫХ ВХОДОВ: 2 INPUT, ТИП ВЫХОДА: ACTIVE HIGH, ACTIVE LOW, PUSH-PULL, РУЧНОЙ СБРОС: MANUAL RESET, КОНТРОЛЬНЫЕ ТАЙМЕРЫ: WATCHDOG, ПЕРЕКЛЮЧЕНИЕ НА РЕЗЕРВНОЕ БАТАРЕЙНОЕ ПИТАНИЕ: NO BACKUP, ВРЕМЯ ЗАДЕРЖКИ СБРОСА: 200 MS, НАПРЯЖЕНИЕ ПИТАНИЯ - МАКС.: 6 V, МИНИМАЛЬНАЯ РАБОЧАЯ ТЕМПЕРАТУРА: - 40 C, МАКСИМАЛЬНАЯ РАБОЧАЯ ТЕМПЕРАТУРА: + 85 C, СЕРИЯ: TPS3305-25, УПАКОВКА: REEL, СИГНАЛЫ ВКЛЮЧЕНИЯ ЧИПА: NO CHIP ENABLE, ОСОБЕННОСТИ: ACTIVE LOW ENABLE, MANUAL RESET, WATCHDOG TIMER, ВЫСОТА: 1.58 MM, ДЛИНА: 5 MM, РАБОЧИЙ ТОК ИСТОЧНИКА ПИТАНИЯ: 15 UA, PD - РАССЕИВАНИЕ МОЩНОСТИ: 725 MW, ОБНАРУЖЕНИЕ СБОЯ ЭЛЕКТРОПИТАНИЯ: NO, НАПРЯЖЕНИЕ ПИТАНИЯ - МИН.: 2.7 V, ПОРОГ ПОНИЖЕНИЯ НАПРЯЖЕНИЯ: 2.25 V, 2.93 V, ШИРИНА: 3.91 MM, ВЕС ИЗДЕЛИЯ: 76 MG</t>
  </si>
  <si>
    <t>TPS3305-25DR</t>
  </si>
  <si>
    <t>МИКРОСХЕМА ДЛЯ УПРАВЛЕНИЯ ПИТАНИЕМ, КАТЕГОРИЯ ПРОДУКТА: ИМПУЛЬСНЫЕ РЕГУЛЯТОРЫ НАПРЯЖЕНИЯ; ВИД МОНТАЖА: SMD/SMT; УПАКОВКА / БЛОК: TO-263-5; ТОПОЛОГИЯ: BUCK; ВЫХОДНОЕ НАПРЯЖЕНИЕ: 1.23 V TO 37 V; ВЫХОДНОЙ ТОК: 1 A; КОЛИЧЕСТВО ВЫХОДОВ: 1 OUTPUT; ВХОДНОЕ НАПРЯЖЕНИЕ, МИН.: 4.75 V; ВХОДНОЕ НАПРЯЖЕНИЕ, МАКС.: 40 V; ЧАСТОТА ПЕРЕКЛЮЧЕНИЙ: 52 KHZ; МИНИМАЛЬНАЯ РАБОЧАЯ ТЕМПЕРАТУРА: - 40 C; МАКСИМАЛЬНАЯ РАБОЧАЯ ТЕМПЕРАТУРА: + 125 C; СЕРИЯ: LM2575; УПАКОВКА: REEL; УПАКОВКА: CUT TAPE; УПАКОВКА: MOUSEREEL; ВХОДНОЕ НАПРЯЖЕНИЕ: 4.75 V TO 40 V; ПРОДУКТ: SWITCHING REGULATORS; ОТКЛЮЧЕНИЕ: SHUTDOWN; РАЗМЕР ФАБРИЧНОЙ УПАКОВКИ:РАЗМЕР ФАБРИЧНОЙ УПАКОВКИ: 800; ТИП: CHARGE PUMP</t>
  </si>
  <si>
    <t>LM2575D2T-ADJR4G</t>
  </si>
  <si>
    <t>СЛОТ ДЛЯ КАРТ ПАМЯТИ</t>
  </si>
  <si>
    <t>СЛОТ ДЛЯ КАРТ ПАМЯТИ, КАТЕГОРИЯ ПРОДУКТА: СОЕДИНИТЕЛИ ДЛЯ КАРТ ПАМЯТИ; ПРОДУКТ: HEADER AND EJECTOR; ТИП КАРТЫ: MICROSD; КОЛИЧЕСТВО КОНТАКТОВ: 8 CONTACT; КОЛИЧЕСТВО РЯДОВ: 1 ROW; ШАГ: 1.1 MM; ТИП ВЫВОДОВ: SMD/SMT; НОМИНАЛЬНЫЙ ТОК: 500 MA; ВИД МОНТАЖА: PCB MOUNT; ПОКРЫТИЕ КОНТАКТА: GOLD; УПАКОВКА: REEL; УПАКОВКА: CUT TAPE; УПАКОВКА: MOUSEREEL; МАТЕРИАЛ КОНТАКТА: COPPER ALLOY; ВЫСОТА: 1.45 MM; МАТЕРИАЛ КОРПУСА: LIQUID CRYSTAL POLYMER (LCP); СПОСОБ ВСТАВКИ-ИЗВЛЕЧЕНИЯ: PUSH-PUSH; СОПРОТИВЛЕНИЕ ИЗОЛЯЦИИ: 1000 MOHMS; ДЛИНА: 15.44 MM; СОПРЯЖЁННЫЕ ЦИКЛЫ: 10 K; МАКСИМАЛЬНАЯ РАБОЧАЯ ТЕМПЕРАТУРА: + 85 C; МИНИМАЛЬНАЯ РАБОЧАЯ ТЕМПЕРАТУРА: - 25 C; ТИП МОНТАЖА: STANDARD; ОРИЕНТАЦИЯ: RIGHT ANGLE; СЕРИЯ: 503182; РАЗМЕР ФАБРИЧНОЙ УПАКОВКИ:РАЗМЕР ФАБРИЧНОЙ УПАКОВКИ: 1600; НОМИНАЛЬНОЕ НАПРЯЖЕНИЕ: 10 VAC/DC; ВЕС ИЗДЕЛИЯ: 610 MG</t>
  </si>
  <si>
    <t>503182-1852</t>
  </si>
  <si>
    <t>МИКРОСХЕМА ДЛЯ УПРАВЛЕНИЯ ПИТАНИЕМ, КАТЕГОРИЯ ПРОДУКТА: LDO РЕГУЛЯТОРЫ НАПРЯЖЕНИЯ, ВИД МОНТАЖА: SMD/SMT, УПАКОВКА / БЛОК: TO-252-3, ВЫХОДНОЕ НАПРЯЖЕНИЕ: 3.3 V, ВЫХОДНОЙ ТОК: 950 MA, КОЛИЧЕСТВО ВЫХОДОВ: 1 OUTPUT, ПОЛЯРНОСТЬ: POSITIVE, ТОК ПОКОЯ: 5 MA, ВХОДНОЕ НАПРЯЖЕНИЕ, МИН.: 3.3 V, ВХОДНОЕ НАПРЯЖЕНИЕ, МАКС.: 15 V, ТИП ВЫХОДА: FIXED, МИНИМАЛЬНАЯ РАБОЧАЯ ТЕМПЕРАТУРА: 0 C, МАКСИМАЛЬНАЯ РАБОЧАЯ ТЕМПЕРАТУРА: + 125 C, НАПРЯЖЕНИЕ ОТПУСКАНИЯ: 1 V, СЕРИЯ: LD1117, УПАКОВКА: REEL, УПАКОВКА: CUT TAPE, УПАКОВКА: MOUSEREEL, НАПРЯЖЕНИЕ ОТПУСКАНИЯ - МАКС.: 1.1 V, ВЫСОТА: 2.4 MM, IB - ВХОДНОЙ ТОК СМЕЩЕНИЯ: 5 MA, ДЛИНА: 6.6 MM, НЕСТАБИЛЬНОСТЬ ВЫХОДНОГО НАПРЯЖЕНИЯ ИЛИ ТОКА: 6 MV, НЕСТАБИЛЬНОСТЬ ВЫХОДНОЙ НАГРУЗКИ: 10 MV, PD - РАССЕИВАНИЕ МОЩНОСТИ: 12 W, ТОЧНОСТЬ РЕГУЛИРОВАНИЯ НАПРЯЖЕНИЯ: 1 %, ШИРИНА: 6.2 MM, ВЕС ИЗДЕЛИЯ: 350 MG</t>
  </si>
  <si>
    <t>LD1117DT33-TR</t>
  </si>
  <si>
    <t>МИКРОСХЕМА ДЛЯ УПРАВЛЕНИЯ ПИТАНИЕМ, КАТЕГОРИЯ ПРОДУКТА: КОНТРОЛЛЕРЫ И ДРАЙВЕРЫ ДВИГАТЕЛЕЙ / ДВИЖЕНИЯ / ЗАЖИГАНИЯ; ПРОДУКТ: STEPPER MOTOR CONTROLLERS / DRIVERS; ТИП: 2 PHASE; РАБОЧЕЕ НАПРЯЖЕНИЕ ПИТАНИЯ: 4.6 V TO 5.25 V; ВЫХОДНОЙ ТОК: 2.8 A; РАБОЧИЙ ТОК ИСТОЧНИКА ПИТАНИЯ: 7.5 MA; МИНИМАЛЬНАЯ РАБОЧАЯ ТЕМПЕРАТУРА: - 40 C; МАКСИМАЛЬНАЯ РАБОЧАЯ ТЕМПЕРАТУРА: + 125 C; ВИД МОНТАЖА: SMD/SMT; СЕРИЯ: TMC2209; РАЗМЕР ФАБРИЧНОЙ УПАКОВКИ:РАЗМЕР ФАБРИЧНОЙ УПАКОВКИ: 490; ПОДКАТЕГОРИЯ: PMIC - POWER MANAGEMENT ICS</t>
  </si>
  <si>
    <t>TMC2209-LA</t>
  </si>
  <si>
    <t>TRINAMIC</t>
  </si>
  <si>
    <t>МИКРОСХЕМА ИНТЕРФЕЙСНАЯ, КАТЕГОРИЯ ПРОДУКТА: ИС ДЛЯ ИНТЕРФЕЙСА PCI; ПОДКАТЕГОРИЯ: INTERFACE ICS</t>
  </si>
  <si>
    <t>PI7C9X2G1224GP</t>
  </si>
  <si>
    <t>МИКРОСХЕМА ДЛЯ УПРАВЛЕНИЯ ПИТАНИЕМ, КАТЕГОРИЯ ПРОДУКТА: ИМПУЛЬСНЫЕ РЕГУЛЯТОРЫ НАПРЯЖЕНИЯ; ВИД МОНТАЖА: SMD/SMT; УПАКОВКА / БЛОК: QFN-20; ТОПОЛОГИЯ: BUCK; ВЫХОДНОЕ НАПРЯЖЕНИЕ: 600 MV TO 7 V; ВЫХОДНОЙ ТОК: 8 A; КОЛИЧЕСТВО ВЫХОДОВ: 1 OUTPUT; ВХОДНОЕ НАПРЯЖЕНИЕ, МИН.: 4.5 V; ВХОДНОЕ НАПРЯЖЕНИЕ, МАКС.: 18 V; ТОК ПОКОЯ: 2 UA; ЧАСТОТА ПЕРЕКЛЮЧЕНИЙ: 600 KHZ TO 1 MHZ; МИНИМАЛЬНАЯ РАБОЧАЯ ТЕМПЕРАТУРА: - 40 C; МАКСИМАЛЬНАЯ РАБОЧАЯ ТЕМПЕРАТУРА: + 125 C; СЕРИЯ: TPS568230; УПАКОВКА: REEL; УПАКОВКА: CUT TAPE; ВХОДНОЕ НАПРЯЖЕНИЕ: 4.5 V TO 18 V; ЧУВСТВИТЕЛЬНЫЙ К ВЛАЖНОСТИ: YES; РАБОЧИЙ ТОК ИСТОЧНИКА ПИТАНИЯ: 105 UA; ОТКЛЮЧЕНИЕ: SHUTDOWN; РАЗМЕР ФАБРИЧНОЙ УПАКОВКИ:РАЗМЕР ФАБРИЧНОЙ УПАКОВКИ: 3000; НАПРЯЖЕНИЕ ПИТАНИЯ - МИН.: 4.5 V; ТИП: SYNCHRONOUS; ВЕС ИЗДЕЛИЯ: 18,300 MG</t>
  </si>
  <si>
    <t>TPS568230RJER</t>
  </si>
  <si>
    <t>МИКРОСХЕМА ТАКТОВЫЙ БУФЕР, КАТЕГОРИЯ ПРОДУКТА: ТАКТОВЫЙ БУФЕР, СЕРИЯ: CY2304SI,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ВЫСОТА: 1.48 MM, ДЛИНА: 4.98 MM, УПАКОВКА: REEL, ТИП: ZERO DELAY PLL CLOCK BUFFER, ШИРИНА: 3.99 MM, ВЕС ИЗДЕЛИЯ: 540 MG</t>
  </si>
  <si>
    <t>CY2304SI-1T</t>
  </si>
  <si>
    <t>МИКРОСХЕМА ДЛЯ УПРАВЛЕНИЯ ПИТАНИЕМ, КАТЕГОРИЯ ПРОДУКТА: LDO РЕГУЛЯТОРЫ НАПРЯЖЕНИЯ, ВИД МОНТАЖА: SMD/SMT, УПАКОВКА / БЛОК: SOT-23-5, ВЫХОДНОЕ НАПРЯЖЕНИЕ: 1.22 V TO 20 V, ВЫХОДНОЙ ТОК: 100 MA, КОЛИЧЕСТВО ВЫХОДОВ: 1 OUTPUT, ПОЛЯРНОСТЬ: POSITIVE, ТОК ПОКОЯ: 10 NA, ВХОДНОЕ НАПРЯЖЕНИЕ, МИН.: 1.8 V, ВХОДНОЕ НАПРЯЖЕНИЕ, МАКС.: 20 V, ПОДАВЛЕНИЕ ПУЛЬСАЦИЙ ПИТАНИЯ - ТИПИЧ.: 65 DB, ТИП ВЫХОДА: ADJUSTABLE, МИНИМАЛЬНАЯ РАБОЧАЯ ТЕМПЕРАТУРА: - 40 C, МАКСИМАЛЬНАЯ РАБОЧАЯ ТЕМПЕРАТУРА: + 125 C, НАПРЯЖЕНИЕ ОТПУСКАНИЯ: 300 MV, СЕРИЯ: LT1761, УПАКОВКА: REEL, УПАКОВКА: CUT TAPE, УПАКОВКА: MOUSEREEL, НАПРЯЖЕНИЕ ОТПУСКАНИЯ - МАКС.: 450 MV, ВЫСОТА: 1 MM, IB - ВХОДНОЙ ТОК СМЕЩЕНИЯ: 30 UA, НЕСТАБИЛЬНОСТЬ ВЫХОДНОГО НАПРЯЖЕНИЯ ИЛИ ТОКА: 1 MV, НЕСТАБИЛЬНОСТЬ ВЫХОДНОЙ НАГРУЗКИ: 1 MV, РАБОЧИЙ ТОК ИСТОЧНИКА ПИТАНИЯ: 20 UA, ПРОДУКТ: LINEAR REGULATORS, ТИП: POSITIVE LINEAR REGULATOR, ВЕС ИЗДЕЛИЯ: 173,148 MG</t>
  </si>
  <si>
    <t>LT1761ES5-BYP#TRPBF</t>
  </si>
  <si>
    <t>МИКРОСХЕМА ДЛЯ УПРАВЛЕНИЯ ПИТАНИЕМ, КАТЕГОРИЯ ПРОДУКТА: КОММУТАЦИОННЫЕ КОНТРОЛЛЕРЫ, ТОПОЛОГИЯ: -, КОЛИЧЕСТВО ВЫХОДОВ: 1 OUTPUT, ЧАСТОТА ПЕРЕКЛЮЧЕНИЙ: 3.81 HZ TO 1 MHZ, РАБОЧИЙ ЦИКЛ (МАКС.): 100 %, ВХОДНОЕ НАПРЯЖЕНИЕ: 2.25 V TO 5.5 V, ВЫХОДНОЕ НАПРЯЖЕНИЕ: 5.48 V, ВЫХОДНОЙ ТОК: 20 MA, МИНИМАЛЬНАЯ РАБОЧАЯ ТЕМПЕРАТУРА: - 40 C, МАКСИМАЛЬНАЯ РАБОЧАЯ ТЕМПЕРАТУРА: + 85 C, ВИД МОНТАЖА: SMD/SMT, УПАКОВКА / БЛОК: SOT-23-6, УПАКОВКА: REEL, УПАКОВКА: CUT TAPE, УПАКОВКА: MOUSEREEL, ВРЕМЯ СПАДА: 2.4 NS, ИЗОЛЯЦИЯ: ISOLATED, РАБОЧИЙ ТОК ИСТОЧНИКА ПИТАНИЯ: 115 UA, РАБОЧЕЕ НАПРЯЖЕНИЕ ПИТАНИЯ: 2.25 V TO 5.5 V, ПРОДУКТ: SWITCHING CONTROLLERS, ВРЕМЯ НАРАСТАНИЯ: 2.7 NS, СЕРИЯ: LTC6992-1, ОТКЛЮЧЕНИЕ: NO SHUTDOWN, ВЕС ИЗДЕЛИЯ: 1,208 G</t>
  </si>
  <si>
    <t>LTC6992IS6-1#TRMPBF</t>
  </si>
  <si>
    <t>МИКРОСХЕМА ДЛЯ УПРАВЛЕНИЯ ПИТАНИЕМ, КАТЕГОРИЯ ПРОДУКТА: LDO РЕГУЛЯТОРЫ НАПРЯЖЕНИЯ, ВИД МОНТАЖА: SMD/SMT, УПАКОВКА / БЛОК: TO-263-3, ВЫХОДНОЕ НАПРЯЖЕНИЕ: 1.8 V TO 5 V, ВЫХОДНОЙ ТОК: 1.5 A, КОЛИЧЕСТВО ВЫХОДОВ: 1 OUTPUT, ПОЛЯРНОСТЬ: POSITIVE, ТОК ПОКОЯ: 10 MA, ВХОДНОЕ НАПРЯЖЕНИЕ (МАКС.): 30 V, ВХОДНОЕ НАПРЯЖЕНИЕ МИН.: 2.6 V, ТИП ВЫХОДА: ADJUSTABLE, МИНИМАЛЬНАЯ РАБОЧАЯ ТЕМПЕРАТУРА: - 40 C, МАКСИМАЛЬНАЯ РАБОЧАЯ ТЕМПЕРАТУРА: + 125 C, НАПРЯЖЕНИЕ ОТПУСКАНИЯ: 1.3 V, СЕРИЯ: LM1086, УПАКОВКА: TUBE, НАПРЯЖЕНИЕ ОТПУСКАНИЯ - МАКС.: 1.5 V AT 1.5 A, IB - ВХОДНОЙ ТОК СМЕЩЕНИЯ: 5 MA, НЕСТАБИЛЬНОСТЬ ВЫХОДНОГО НАПРЯЖЕНИЯ ИЛИ ТОКА: 0.2 %, НЕСТАБИЛЬНОСТЬ ВЫХОДНОЙ НАГРУЗКИ: 0.3 %, ЧУВСТВИТЕЛЬНЫЙ К ВЛАЖНОСТИ: YES, РАБОЧИЙ ТОК ИСТОЧНИКА ПИТАНИЯ: 2 MA, ДИАПАЗОН РАБОЧИХ ТЕМПЕРАТУР: - 4, ОПОРНОЕ НАПРЯЖЕНИЕ: 1.262 V, 45 , ВЕС ИЗДЕЛИЯ: 2 G</t>
  </si>
  <si>
    <t>LM1086IS-ADJ</t>
  </si>
  <si>
    <t>МИКРОСХЕМА АТТЕНЮАТОР, КАТЕГОРИЯ ПРОДУКТА: АТТЕНЮАТОРЫ; УПАКОВКА / БЛОК: SOT143-4; МАКСИМАЛЬНАЯ ЧАСТОТА: 2.5 GHZ; КОЛИЧЕСТВО КАНАЛОВ: 1 CHANNEL; ИМПЕДАНС: 50 OHMS; МАКСИМАЛЬНЫЙ КОЭФФИЦИЕНТ СТОЯЧЕЙ ВОЛНЫ ПО НАПРЯЖЕНИЮ, VSWR: 1.5; МИНИМАЛЬНАЯ РАБОЧАЯ ТЕМПЕРАТУРА: - 55 C; МАКСИМАЛЬНАЯ РАБОЧАЯ ТЕМПЕРАТУРА: + 85 C; ЗАТУХАНИЕ: 0.7 DB; МИНИМАЛЬНАЯ ЧАСТОТА: DC; ВИД МОНТАЖА: SMD/SMT; УПАКОВКА: REEL; УПАКОВКА: CUT TAPE; УПАКОВКА: MOUSEREEL; НОМИНАЛЬНАЯ МОЩНОСТЬ: 500 MW; СЕРИЯ: LAT; РАЗМЕР ФАБРИЧНОЙ УПАКОВКИ:РАЗМЕР ФАБРИЧНОЙ УПАКОВКИ: 500; ТИП: FIXED ATTENUATOR</t>
  </si>
  <si>
    <t>МИНИАТЮРНЫЙ ЭЛЕКТРОННЫЙ КОМПОНЕНТ: МИКРОСХЕМА ИНТЕГРАЛЬНАЯ МОНОЛИТНАЯ - ИС ДЛЯ УСИЛИТЕЛЕЙ. ИСПОЛЬЗУЮТСЯ В ЭЛЕКТРОННЫХ УСТРОЙСТВАХ ОБЩЕГРАЖДАНСКОГО НАЗНАЧЕНИЯ. (ОБОРУДОВАНИЕ АВТОМАТИЧЕСКИХ СКЛАДОВ) НЕ ИМЕЕТ ФУНКЦИИ ШИФРОВАНИЯ И КРИПТОГРАФИИ</t>
  </si>
  <si>
    <t>КАТЕГОРИЯ ПРОДУКТА: АНАЛОГОВЫЕ КОМПАРАТОРЫ , ВИД МОНТАЖА: SMD/SMT, КОЛИЧЕСТВО КАНАЛОВ: 1 CHANNEL , ТИП ВЫХОДА: COMPLEMENTARY , IB - ВХОДНОЙ ТОК СМЕЩЕНИЯ: 15 UA VOS - ВХОДНОЕ НАПРЯЖЕНИЕ СМЕЩЕНИЯ НУЛЯ: 1.5 MV , НАПРЯЖЕНИЕ ПИТАНИЯ - МАКС.: 5.5 V , НАПР, ЯЖЕНИЕ ПИТАНИЯ - МИН.: 2.7 V, РАБОЧИЙ ТОК ИСТОЧНИКА ПИТАНИЯ: 11 MA , ВРЕМЯ ОТКЛИКА: 4.5 NS, МИНИМАЛЬНАЯ РАБОЧАЯ ТЕМПЕРАТУРА: - 40 C, МАКСИМАЛЬНАЯ РАБОЧАЯ ТЕМПЕРАТУРА: + 85 C</t>
  </si>
  <si>
    <t>КАТЕГОРИЯ ТОВАРА: СХЕМА ИНТЕГРАЛЬНАЯ МОНОЛИТНАЯ - ЛОГИЧЕСКИЕ ИС - ЛОГИЧЕСКИЕ ЭЛЕМЕНТЫ. (UHS 2-INPUT AND GATE). ПРОИЗВОДИТЕЛЬ: ON SEMICONDUCTOR , ЛОГИЧЕСКАЯ ФУНКЦИЯ: AND , СЕМЕЙСТВО ЛОГИЧЕСКИХ ЭЛЕМЕНТОВ: NC7SV , КОЛИЧЕСТВО ВЕНТИЛЕЙ: 1 GATE , КОЛИЧЕСТВО ВХОДНЫХ ЛИНИЙ: 2 INPUT ОЛИЧЕСТВО ВЫХОДНЫХ ЛИНИЙ: 1 OUTPUT , ВЫХОДНОЙ ТОК ВЫСОКОГО УРОВНЯ: - 32 MA , ВЫХОДНОЙ ТОК НИЗКОГО УРОВНЯ: 32 MA /ВРЕМЯ ЗАДЕРЖКИ РАСПРОСТРАНЕНИЯ: 5.2 NS , НАПРЯЖЕНИЕ ПИТАНИЯ - МАКС.: 5.5 V , НАПРЯЖЕНИЕ ПИТАНИЯ - МИН.: 1.65 V. МИНИМАЛЬНАЯ РАБОЧАЯ ТЕМПЕРАТУРА: - 40 C , МАКСИМАЛЬНАЯ РАБОЧАЯ ТЕМПЕРАТУРА: + 85 C , ВИД МОНТАЖА: SMD/SMT , ФУНКЦИЯ: GATE , ВЫСОТА: 1 MM , ДЛИНА: 2 MM , СЕРИЯ: NC7SZ08 , ШИРИНА: 1.25 MM , ТОРГОВАЯ МАРКА: ON SEMICONDUCTOR / FAIRCHILD , ТИП ЛОГИКИ: 2-INPUT AND , РАБОЧЕЕ НАПРЯЖЕНИЕ ПИТАНИЯ: 1.8 V, 2.5 V, 3.3 V, 5 V , ТИП ПРОДУКТА: LOGIC GATES АЗМЕР ФАБРИЧНОЙ УПАКОВКИ: 3000 , ПОДКАТЕГОРИЯ: LOGIC ICS , КОММЕРЧЕСКОЕ ОБОЗНАЧЕНИЕ: TINYLOGIC , ВЕС ИЗДЕЛИЯ: 23 MG</t>
  </si>
  <si>
    <t>КАТУШКА ПОСТОЯННОЙ ИНДУКТИВНОСТИ, ТИП ВЫВОДОВ: SMD/SMT, ИНДУКТИВНОСТЬ: 1500 NH ПРИ 7,9 МГЦ, ДОПУСТИМОЕ ОТКЛОНЕНИЕ: 5,2 %, МАКСИМАЛЬНЫЙ ПОСТОЯННЫЙ ТОК: 0,35 A</t>
  </si>
  <si>
    <t>0603LS-152XGL</t>
  </si>
  <si>
    <t>МИКРОСХЕМА АНАЛОГОВЫЙ КОМПАРАТОР, КАТЕГОРИЯ ПРОДУКТА: АНАЛОГОВЫЕ КОМПАРАТОРЫ; ВИД МОНТАЖА: SMD/SMT; УПАКОВКА / БЛОК: SOIC-16; КОЛИЧЕСТВО КАНАЛОВ: 4 CHANNEL; ТИП ВЫХОДА: OPEN DRAIN; ВРЕМЯ ОТКЛИКА: 23 NS; ТИП КОМПАРАТОРА: GENERAL PURPOSE; НАПРЯЖЕНИЕ ПИТАНИЯ - МИН.: 7 V; НАПРЯЖЕНИЕ ПИТАНИЯ - МАКС.: 16 V; РАБОЧИЙ ТОК ИСТОЧНИКА ПИТАНИЯ: 8 MA; ВЫХОДНОЙ ТОК НА КАНАЛ: 3.2 MA; VOS - ВХОДНОЕ НАПРЯЖЕНИЕ СМЕЩЕНИЯ НУЛЯ: 4 MV; IB - ВХОДНОЙ ТОК СМЕЩЕНИЯ: 4 UA; МИНИМАЛЬНАЯ РАБОЧАЯ ТЕМПЕРАТУРА: - 40 C; МАКСИМАЛЬНАЯ РАБОЧАЯ ТЕМПЕРАТУРА: + 125 C; СЕРИЯ: CMP401; УПАКОВКА: TUBE; CMRR - КОЭФФИЦИЕНТ ПОДАВЛЕНИЯ СИНФАЗНОГО СИГНАЛА: 60 DB; GBP - ВЫСОТА: 1.5 MM; ДЛИНА: 10 MM; МАКСИМАЛЬНОЕ НАПРЯЖЕНИЕ СДВОЕННОГО ПИТАНИЯ: +/- 8 V, 7 V; ПРОДУКТ: ANALOG COMPARATORS; ВРЕМЯ ЗАДЕРЖКИ РАСПРОСТРАНЕНИЯ: 33 NS; PSRR - КОЭФФИЦИЕНТ ПОДАВЛЕНИЯ ПОМЕХ ПО ПИТАНИЮ: 60 DB; ОТКЛЮЧЕНИЕ: NO SHUTDOWN; РАЗМЕР ФАБРИЧНОЙ УПАКОВКИ:РАЗМЕР ФАБРИЧНОЙ УПАКОВКИ: 48; ТИП ПИТАНИЯ: SINGLE, TRIPLE; ТЕХНОЛОГИЯ: BICMOS; ТИП: LOW VOLTAGE COMPARATOR; УСИЛЕНИЕ ПО НАПРЯЖЕНИЮ, ДБ: 80 DB; ШИРИНА: 4 MM; ВЕС ИЗДЕЛИЯ: 666 MG</t>
  </si>
  <si>
    <t>CMP401GSZ</t>
  </si>
  <si>
    <t>КАТУШКА ПОСТОЯННОЙ ИНДУКТИВНОСТИ, КАТЕГОРИЯ ПРОДУКТА: КАТУШКИ ПОСТОЯННОЙ ИНДУКТИВНОСТИ; ПРОДУКТ: AUTOMOTIVE INDUCTORS; ТИП: WIREWOUND; ТИП ВЫВОДОВ: SMD/SMT; УПАКОВКА / БЛОК: 7050; ЭКРАНИРОВАНИЕ: SHIELDED; ИНДУКТИВНОСТЬ: 3.3 UH; ДОПУСТИМОЕ ОТКЛОНЕНИЕ: 20 %; МАКСИМАЛЬНЫЙ ПОСТОЯННЫЙ ТОК: 9 A; МАКСИМАЛЬНОЕ СОПРОТИВЛЕНИЕ ПОСТОЯННОМУ ТОКУ: 9 MOHMS; ТОК НАСЫЩЕНИЯ: 8 A; МИНИМАЛЬНАЯ РАБОЧАЯ ТЕМПЕРАТУРА: - 40 C; МАКСИМАЛЬНАЯ РАБОЧАЯ ТЕМПЕРАТУРА: + 150 C; Q МИН.: -; ЧАСТОТА СОБСТВЕННЫХ КОЛЕБАНИЙ: 65 MHZ; ПРЕРЫВАНИЕ: STANDARD; ВИД МОНТАЖА: PCB MOUNT; ДЛИНА: 7 MM; ШИРИНА: 6.9 MM; ВЫСОТА: 4.8 MM; ДИАМЕТР: -; МАТЕРИАЛ СЕРДЕЧНИКА: IRON POWDER; КВАЛИФИКАЦИЯ: AEC-Q200; СЕРИЯ: WE-HCI; УПАКОВКА: REEL; УПАКОВКА: CUT TAPE; УПАКОВКА: MOUSEREEL; РАЗМЕР ФАБРИЧНОЙ УПАКОВКИ:РАЗМЕР ФАБРИЧНОЙ УПАКОВКИ: 1000; ТЕСТОВАЯ ЧАСТОТА: 100 KHZ; ВЕС ИЗДЕЛИЯ: 1,400 G</t>
  </si>
  <si>
    <t>МИКРОСХЕМА ЛОГИЧЕСКАЯ, КАТЕГОРИЯ ПРОДУКТА: БУФЕРЫ И ЛИНЕЙНЫЕ АППАРАТНЫЕ ДРАЙВЕРЫ, КОЛИЧЕСТВО ВХОДНЫХ ЛИНИЙ: 8 INPUT, КОЛИЧЕСТВО ВЫХОДНЫХ ЛИНИЙ: 8 OUTPUT, ПОЛЯРНОСТЬ: NON-INVERTING, ВЫХОДНОЙ ТОК ВЫСОКОГО УРОВНЯ: - 24 MA, ВЫХОДНОЙ ТОК НИЗКОГО УРОВНЯ: 24 MA, ТОК ПОКОЯ: 100 NA, НАПРЯЖЕНИЕ ПИТАНИЯ - МАКС.: 3.6 V, НАПРЯЖЕНИЕ ПИТАНИЯ - МИН.: 1.2 V, МИНИМАЛЬНАЯ РАБОЧАЯ ТЕМПЕРАТУРА: - 40 C, МАКСИМАЛЬНАЯ РАБОЧАЯ ТЕМПЕРАТУРА: + 125 C, ВИД МОНТАЖА: SMD/SMT, УПАКОВКА / БЛОК: TSSOP-20, ФУНКЦИЯ: BUFFER/LINE DRIVER, ВЫСОТА: 0.95 MM (MAX), ДЛИНА: 6.6 MM (MAX), ТИП ВЫХОДА: 3-STATE, ТЕХНОЛОГИЯ: CMOS, ШИРИНА: 4.5 MM (MAX), СЕМЕЙСТВО ЛОГИЧЕСКИХ ЭЛЕМЕНТОВ: LVC, ТИП ЛОГИКИ: CMOS, КОЛИЧЕСТВО КАНАЛОВ: 8, ТИП ВХОДНОГО СИГНАЛА: SINGLE-ENDED, РАБОЧЕЕ НАПРЯЖЕНИЕ ПИТАНИЯ: 1.8 V, 2.5 V, 3.3 V, ВРЕМЯ ЗАДЕРЖКИ РАСПРОСТРАНЕНИЯ: 2.8 NS AT 3.3 V, РАЗМЕР ФАБРИЧНОЙ УПАКОВКИ: 75, ДРУГИЕ НАЗВАНИЯ ТОВАРА №: 74LVC244APW,112, ВЕС ИЗДЕЛИЯ: 6 MG</t>
  </si>
  <si>
    <t>МИКРОСХЕМА ИНТЕРФЕЙСНАЯ, КАТЕГОРИЯ ПРОДУКТА: ИС, ИНТЕРФЕЙС RS-232; ВИД МОНТАЖА: SMD/SMT; УПАКОВКА / БЛОК: SOIC-16; СЕРИЯ: ADM232A; ФУНКЦИЯ: TRANSCEIVER; ДИАПАЗОН ДАННЫХ: 200 KB/S; КОЛИЧЕСТВО ДРАЙВЕРОВ: 2 DRIVER; КОЛИЧЕСТВО ПРИЕМНИКОВ: 2 RECEIVER; ДУПЛЕКСНАЯ ПЕРЕДАЧА: FULL DUPLEX; РАБОЧЕЕ НАПРЯЖЕНИЕ ПИТАНИЯ: 5 V; РАБОЧИЙ ТОК ИСТОЧНИКА ПИТАНИЯ: 8 MA; МИНИМАЛЬНАЯ РАБОЧАЯ ТЕМПЕРАТУРА: - 40 C; МАКСИМАЛЬНАЯ РАБОЧАЯ ТЕМПЕРАТУРА: + 85 C; ЗАЩИТА ОТ ЭЛЕКТРОСТАТИЧЕСКИХ РАЗРЯДОВ: WITHOUT ESD PROTECTION; УПАКОВКА: TUBE; ВЫСОТА: 1.5 MM (MAX); ДЛИНА: 10 MM (MAX); КОЛИЧЕСТВО ТРАНСИВЕРОВ: 1 TRANSCEIVER; ТИП ВЫХОДА: SINGLE-ENDED; ПРОДУКТ: RS-232 TRANSCEIVERS; ПОДДЕРЖИВАЕМЫЙ ПРОТОКОЛ: RS-232; ТИП СИГНАЛА ПРИЕМНИКА: SINGLE-ENDED; ОТКЛЮЧЕНИЕ: WITHOUT SHUTDOWN; РАЗМЕР ФАБРИЧНОЙ УПАКОВКИ:48; ТИП ПИТАНИЯ: SINGLE SUPPLY; НАПРЯЖЕНИЕ ПИТАНИЯ - МАКС.: 5.5 V; НАПРЯЖЕНИЕ ПИТАНИЯ - МИН.: 4.5 V; ШИРИНА: 4 MM (MAX); ВЕС ИЗДЕЛИЯ: 666 MG</t>
  </si>
  <si>
    <t>ADM232AARNZ</t>
  </si>
  <si>
    <t>МИКРОСХЕМА ДЛЯ ОБРАБОТКИ ВИДЕОСИГНАЛА, КАТЕГОРИЯ ПРОДУКТА: ИС ДЛЯ ОБРАБОТКИ ВИДЕОСИГНАЛОВ; ТИП: VIDEO ENCODERS; КОЛИЧЕСТВО КАНАЛОВ: 3 CHANNEL; РАБОЧЕЕ НАПРЯЖЕНИЕ ПИТАНИЯ: 1.8 V, 3.3 V; РАБОЧИЙ ТОК ИСТОЧНИКА ПИТАНИЯ: 81 MA; МИНИМАЛЬНАЯ РАБОЧАЯ ТЕМПЕРАТУРА: - 40 C; МАКСИМАЛЬНАЯ РАБОЧАЯ ТЕМПЕРАТУРА: + 85 C; ВИД МОНТАЖА: SMD/SMT; УПАКОВКА / БЛОК: SMD/SMT; УПАКОВКА: REEL; УПАКОВКА: CUT TAPE; УПАКОВКА: MOUSEREEL; СРЕДСТВА РАЗРАБОТКИ: EVAL-ADV7393EBZ; ВЫСОТА: 0.83 MM; ТИП ВХОДА: CCIR-656 , ITU-R BT.1358; ДЛИНА: 6 MM; ЧУВСТВИТЕЛЬНЫЙ К ВЛАЖНОСТИ: YES; КОЛИЧЕСТВО ЦАП: 3; ТИП ВЫХОДА: NTSC, PAL; РАЗРЕШЕНИЕ: 10 BIT; СЕРИЯ: ADV7393; РАЗМЕР ФАБРИЧНОЙ УПАКОВКИ:РАЗМЕР ФАБРИЧНОЙ УПАКОВКИ: 2500; НАПРЯЖЕНИЕ ПИТАНИЯ - МАКС.: 1.89 V, 3.465 V, 3.63 V; НАПРЯЖЕНИЕ ПИТАНИЯ - МИН.: 1.71 V, 2.6 V; ШИРИНА: 6 MM; ВЕС ИЗДЕЛИЯ: 93,200 MG</t>
  </si>
  <si>
    <t>ADV7393BCPZ-REEL</t>
  </si>
  <si>
    <t>РЕЗИСТОРНАЯ СБОРКА 124 МВТ, КАТЕГОРИЯ ПРОДУКТА: РЕЗИСТОРНЫЕ СБОРКИ И МАССИВЫ; УПАКОВКА: REEL; УПАКОВКА: CUT TAPE; УПАКОВКА: MOUSEREEL; СЕРИЯ: CAY10; ПРОДУКТ: ARRAYS; ТИП ВЫВОДОВ: SMD/SMT; ЗНАЧЕНИЯ РЕЗИСТОРА: 10 KOHMS; ДОПУСТИМОЕ ОТКЛОНЕНИЕ: 5 %; ТИП ЦЕПИ: ISOLATED; КОЛИЧЕСТВО РЕЗИСТОРОВ: 4; КОЛИЧЕСТВО КОНТАКТОВ: 8; ТЕМПЕРАТУРНЫЙ КОЭФФИЦИЕНТ: 250 PPM / C; МИНИМАЛЬНАЯ РАБОЧАЯ ТЕМПЕРАТУРА: - 55 C; МАКСИМАЛЬНАЯ РАБОЧАЯ ТЕМПЕРАТУРА: + 125 C; УПАКОВКА / БЛОК: 0804 (2010 METRIC); ДЛИНА: 2 MM; ШИРИНА: 1 MM; ВЫСОТА: 0.35 MM; ДИАПАЗОН РАБОЧИХ ТЕМПЕРАТУР: - 55 C TO + 125 C; ТЕХНОЛОГИЯ POWER OVER ETHERNET (POE): 0.0625 W; РАЗМЕР ФАБРИЧНОЙ УПАКОВКИ:РАЗМЕР ФАБРИЧНОЙ УПАКОВКИ: 10000; ТИП: CHIP RESISTOR ARRAY; ВЕС ИЗДЕЛИЯ: 2,725 MG</t>
  </si>
  <si>
    <t>CAY10-103J4LF</t>
  </si>
  <si>
    <t>МИКРОСХЕМА ИНТЕРФЕЙСНАЯ, КАТЕГОРИЯ ПРОДУКТА: ИС ИНТЕРФЕЙСА LVDS; ТИП: LVDS; КОЛИЧЕСТВО ДРАЙВЕРОВ: 1 DRIVER; КОЛИЧЕСТВО ПРИЕМНИКОВ: 1 RECEIVER; ДИАПАЗОН ДАННЫХ: 800 MB/S; ТИП ВХОДА: LVDS, LVPECL;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LLP-8; УПАКОВКА: REEL; УПАКОВКА: CUT TAPE; УПАКОВКА: MOUSEREEL; СРЕДСТВА РАЗРАБОТКИ: LVDS001EVK; ВЫСОТА: 0.8 MM; ВХОДНОЕ НАПРЯЖЕНИЕ, МАКС.: 0.1 V; ВХОДНОЕ НАПРЯЖЕНИЕ, МИН.: - 0.1 V; ДЛИНА: 3 MM; МАКСИМАЛЬНОЕ ВЫХОДНОЕ НАПРЯЖЕНИЕ: 0.45 V; ЧУВСТВИТЕЛЬНЫЙ К ВЛАЖНОСТИ: YES; РАБОЧИЙ ТОК ИСТОЧНИКА ПИТАНИЯ: 70 MA; РАБОЧЕЕ НАПРЯЖЕНИЕ ПИТАНИЯ: 3.3 V; PD - РАССЕИВАНИЕ МОЩНОСТИ: 726 MW; ВРЕМЯ ЗАДЕРЖКИ РАСПРОСТРАНЕНИЯ: 2 NS; СЕРИЯ: DS90LV001; РАЗМЕР ФАБРИЧНОЙ УПАКОВКИ:РАЗМЕР ФАБРИЧНОЙ УПАКОВКИ: 1000; ШИРИНА: 3 MM; ВЕС ИЗДЕЛИЯ: 19,400 MG</t>
  </si>
  <si>
    <t>ПРЕДОХРАНИТЕЛЬ ПЛАВКИЙ 32 В 1,6 А</t>
  </si>
  <si>
    <t>ПРЕДОХРАНИТЕЛЬ ПЛАВКИЙ 32 В 1,6 А, КАТЕГОРИЯ ПРОДУКТА: ПЛАВКИЕ ПРЕДОХРАНИТЕЛИ ПОВЕРХНОСТНОГО МОНТАЖА; СЕРИЯ: SF-0603F; ПРОДУКТ: SURFACE MOUNT FUSE; ТИП ПРЕДОХРАНИТЕЛЯ: FAST BLOW; НОМИНАЛЬНЫЙ ТОК: 1.6 A; НОМИНАЛЬНОЕ НАПРЯЖЕНИЕ ПОСТОЯННОГО ТОКА: 32 VDC; УРОВЕНЬ ПРЕРЫВАНИЯ: 50 A AT 32 VDC; РАЗМЕР/ГРУППА ПРЕДОХРАНИТЕЛЯ: 0603 (1608 METRIC); МИНИМАЛЬНАЯ РАБОЧАЯ ТЕМПЕРАТУРА: - 20 C; МАКСИМАЛЬНАЯ РАБОЧАЯ ТЕМПЕРАТУРА: + 120 C; УПАКОВКА: REEL; УПАКОВКА: CUT TAPE; УПАКОВКА: MOUSEREEL; СОПРОТИВЛЕНИЕ: 42 MOHMS; ВЫСОТА: 0.45 MM; ДЛИНА: 1.6 MM; РАЗМЕР ФАБРИЧНОЙ УПАКОВКИ:РАЗМЕР ФАБРИЧНОЙ УПАКОВКИ: 5000; КОММЕРЧЕСКОЕ ОБОЗНАЧЕНИЕ: SINGLFUSE; ТИП: FAST ACTING THIN FILM CHIP SURFACE MOUNT FUSE; ШИРИНА: 0.8 MM; ВЕС ИЗДЕЛИЯ: 1,318 MG</t>
  </si>
  <si>
    <t>SF-0603F160-2</t>
  </si>
  <si>
    <t>МИКРОСХЕМА ИНТЕРФЕЙСНАЯ, КАТЕГОРИЯ ПРОДУКТА: ИС ИНТЕРФЕЙСА RS-422/RS-485; СЕРИЯ: MAX3094E; ВИД МОНТАЖА: SMD/SMT; УПАКОВКА / БЛОК: TSSOP-16; ФУНКЦИЯ: RECEIVER; КОЛИЧЕСТВО ДРАЙВЕРОВ: 0 DRIVER; КОЛИЧЕСТВО ПРИЕМНИКОВ: 4 RECEIVER; ДИАПАЗОН ДАННЫХ: 10 MB/S; НАПРЯЖЕНИЕ ПИТАНИЯ - МАКС.: 3.3 V; НАПРЯЖЕНИЕ ПИТАНИЯ - МИН.: 3.3 V; МИНИМАЛЬНАЯ РАБОЧАЯ ТЕМПЕРАТУРА: - 40 C; МАКСИМАЛЬНАЯ РАБОЧАЯ ТЕМПЕРАТУРА: + 85 C; УПАКОВКА: TUBE; ЗАЩИТА ОТ ЭЛЕКТРОСТАТИЧЕСКИХ РАЗРЯДОВ: 15 KV; ВЫСОТА: 0.9 MM; ВХОДНОЕ НАПРЯЖЕНИЕ: 3.3 V; ДЛИНА: 5 MM; РАБОЧИЙ ТОК ИСТОЧНИКА ПИТАНИЯ: 2.4 MA; РАБОЧЕЕ НАПРЯЖЕНИЕ ПИТАНИЯ: 3.3 V; ВЫХОДНОЙ ТОК: +/- 7 MA TO +/- 75 MA; ВЫХОДНОЕ НАПРЯЖЕНИЕ: - 300 MV TO + 5.3 V; PD - РАССЕИВАНИЕ МОЩНОСТИ: 755 MW; ПРОДУКТ: RS-422/RS-485 RECEIVERS; ВРЕМЯ ЗАДЕРЖКИ РАСПРОСТРАНЕНИЯ: 69 NS TO 123 NS; РАЗМЕР ФАБРИЧНОЙ УПАКОВКИ:РАЗМЕР ФАБРИЧНОЙ УПАКОВКИ: 96; ШИРИНА: 4.4 MM; ДРУГИЕ НАЗВАНИЯ ТОВАРА №: MAX3094E; ВЕС ИЗДЕЛИЯ: 173 MG</t>
  </si>
  <si>
    <t>MAX3094EEUE+</t>
  </si>
  <si>
    <t>МИКРОСХЕМА ПАМЯТИ 4 ГБИТ, КАТЕГОРИЯ ПРОДУКТА: DRAM, ТИП: SDRAM MOBILE - LPDDR2, ВИД МОНТАЖА: SMD/SMT, УПАКОВКА / БЛОК: WFBGA-168, ШИРИНА ШИНЫ ДАННЫХ: 32 BIT, ОРГАНИЗАЦИЯ: 128 M X 32, РАЗМЕР ПАМЯТИ: 4 GBIT, МАКСИМАЛЬНАЯ ТАКТОВАЯ ЧАСТОТА: 533 MHZ, ВРЕМЯ ДОСТУПА: 5.5 NS, НАПРЯЖЕНИЕ ПИТАНИЯ - МАКС.: 1.95 V, НАПРЯЖЕНИЕ ПИТАНИЯ - МИН.: 1.14 V, НАПРЯЖЕНИЕ ПИТАНИЯ - МАКС.: 100 MA, МИНИМАЛЬНАЯ РАБОЧАЯ ТЕМПЕРАТУРА: - 30 C, МАКСИМАЛЬНАЯ РАБОЧАЯ ТЕМПЕРАТУРА: + 85 C, СЕРИЯ: EDB, УПАКОВКА: REEL, УПАКОВКА: CUT TAPE, УПАКОВКА: MOUSEREEL, ЧУВСТВИТЕЛЬНЫЙ К ВЛАЖНОСТИ: YES, ВЕС ИЗДЕЛИЯ: 3,823 G</t>
  </si>
  <si>
    <t>EDB4432BBPA-1D-F</t>
  </si>
  <si>
    <t>МИКРОСХЕМА ИНТЕРФЕЙСНАЯ, КАТЕГОРИЯ ПРОДУКТА: ИС ДЛЯ ИНТЕРФЕЙСА CAN; ВИД МОНТАЖА: SMD/SMT; УПАКОВКА / БЛОК: TSSOP-20; СЕРИЯ: MCP2515; ТИП: HIGH SPEED CAN CONTROLLER; ДИАПАЗОН ДАННЫХ: 1 MB/S; КОЛИЧЕСТВО ДРАЙВЕРОВ: 1 DRIVER; КОЛИЧЕСТВО ПРИЕМНИКОВ: 2 RECEIVER; НАПРЯЖЕНИЕ ПИТАНИЯ - МАКС.: 5.5 V; НАПРЯЖЕНИЕ ПИТАНИЯ - МИН.: 2.7 V; РАБОЧИЙ ТОК ИСТОЧНИКА ПИТАНИЯ: 10 MA; МИНИМАЛЬНАЯ РАБОЧАЯ ТЕМПЕРАТУРА: - 40 C; МАКСИМАЛЬНАЯ РАБОЧАЯ ТЕМПЕРАТУРА: + 85 C; ЗАЩИТА ОТ ЭЛЕКТРОСТАТИЧЕСКИХ РАЗРЯДОВ: WITHOUT ESD PROTECTION; УПАКОВКА: REEL; УПАКОВКА: CUT TAPE; УПАКОВКА: MOUSEREEL; ЧУВСТВИТЕЛЬНЫЙ К ВЛАЖНОСТИ: YES; КОЛИЧЕСТВО ТРАНСИВЕРОВ: 1; РАБОЧЕЕ НАПРЯЖЕНИЕ ПИТАНИЯ: 3.3 V, 5 V; ПРОДУКТ: CAN CONTROLLERS; РАЗМЕР ФАБРИЧНОЙ УПАКОВКИ:РАЗМЕР ФАБРИЧНОЙ УПАКОВКИ: 2500; ВЕС ИЗДЕЛИЯ: 191 MG</t>
  </si>
  <si>
    <t>MCP2515T-I/ST</t>
  </si>
  <si>
    <t>МИКРОСХЕМА ИНТЕРФЕЙСНАЯ, ПРОИЗВОДИТЕЛЬ: ANALOG DEVICES INC.; КАТЕГОРИЯ ПРОДУКТА: ИС ИНТЕРФЕЙСА RS-422/RS-485; СЕРИЯ: ADM3071E; ВИД МОНТАЖА: SMD/SMT; УПАКОВКА / БЛОК: SOIC-8; ФУНКЦИЯ: TRANSCEIVER; КОЛИЧЕСТВО ДРАЙВЕРОВ: 1 DRIVER; КОЛИЧЕСТВО ПРИЕМНИКОВ: 1 RECEIVER; ДИАПАЗОН ДАННЫХ: 250 KB/S; НАПРЯЖЕНИЕ ПИТАНИЯ - МАКС.: 3.3 V; НАПРЯЖЕНИЕ ПИТАНИЯ - МИН.: 3.3 V; МИНИМАЛЬНАЯ РАБОЧАЯ ТЕМПЕРАТУРА: - 40 C; МАКСИМАЛЬНАЯ РАБОЧАЯ ТЕМПЕРАТУРА: + 125 C; УПАКОВКА: TUBE; ТОРГОВАЯ МАРКА: ANALOG DEVICES; ДУПЛЕКСНАЯ ПЕРЕДАЧА: FULL DUPLEX; ЗАЩИТА ОТ ЭЛЕКТРОСТАТИЧЕСКИХ РАЗРЯДОВ: 15 KV; ВЫСОТА: 1.5 MM (MAX); ДЛИНА: 5 MM (MAX); КОЛИЧЕСТВО ВХОДОВ/ВЫХОДОВ: 1; КОЛИЧЕСТВО ВХОДНЫХ ЛИНИЙ: 80 AT RS-422, 256 AT RS-485; КОЛИЧЕСТВО ВЫХОДНЫХ ЛИНИЙ: 1; РАБОЧИЙ ТОК ИСТОЧНИКА ПИТАНИЯ: 1.5 MA; РАБОЧЕЕ НАПРЯЖЕНИЕ ПИТАНИЯ: 3.3 V; ТИП ВЫХОДА: MULTI PROTOCOL; ТИП ПРОДУКТА: RS-422/RS-485 INTERFACE IC; ОТКЛЮЧЕНИЕ: NO SHUTDOWN; РАЗМЕР ФАБРИЧНОЙ УПАКОВКИ:98; ПОДКАТЕГОРИЯ: INTERFACE ICS; ШИРИНА: 4 MM (MAX); ВЕС ИЗДЕЛИЯ: 540 MG</t>
  </si>
  <si>
    <t>МИКРОСХЕМА РЧ-МИКШЕР, ПРОИЗВОДИТЕЛЬ: ANALOG DEVICES INC.; КАТЕГОРИЯ ПРОДУКТА: РЧ-МИКШЕР; ЧАСТОТА RF: 3 GHZ TO 10 GHZ; ПОТЕРИ ПРЕОБРАЗОВАНИЯ - МАКС.: 11 DB; NF - КОЭФФИЦИЕНТ ШУМОВ: 9 DB; НИЗКАЯ ЧАСТОТА: 3 GHZ TO 10 GHZ; ЧАСТОТА IF: DC TO 4 GHZ; МАКСИМАЛЬНАЯ РАБОЧАЯ ТЕМПЕРАТУРА: + 85 C; МИНИМАЛЬНАЯ РАБОЧАЯ ТЕМПЕРАТУРА: - 40 C; ВИД МОНТАЖА: SMD/SMT; УПАКОВКА / БЛОК: LCC-12; ТОРГОВАЯ МАРКА: ANALOG DEVICES; СРЕДСТВА РАЗРАБОТКИ: EV1HMC787ALC3B; ЧУВСТВИТЕЛЬНЫЙ К ВЛАЖНОСТИ: YES; OIP3 - ПЕРЕХВАТ СОСТАВЛЯЮЩИХ ТРЕТЬЕГО ПОРЯДКА: 24 DBM; P1DB - ТОЧКА СЖАТИЯ: 15 DBM; УПАКОВКА: CUT TAPE; PD - РАССЕИВАНИЕ МОЩНОСТИ: 1.044 W; ТИП ПРОДУКТА: RF MIXER; СЕРИЯ: HMC787; РАЗМЕР ФАБРИЧНОЙ УПАКОВКИ:500; ПОДКАТЕГОРИЯ: WIRELESS &amp; RF INTEGRATED CIRCUITS; ТЕХНОЛОГИЯ: GAAS; ВЕС ИЗДЕЛИЯ: 21,400 MG</t>
  </si>
  <si>
    <t>HMC787ALC3B</t>
  </si>
  <si>
    <t>ФИЛЬТР НИЖНИХ ЧАСТОТ, ПРОИЗВОДИТЕЛЬ: MINI-CIRCUITS; КАТЕГОРИЯ ПРОДУКТА: ФОРМИРОВАНИЕ СИГНАЛА; ТИП ПРОДУКТА: SIGNAL CONDITIONING; ПРОДУКТ: LOW PASS FILTERS; ЧАСТОТНЫЙ ДИАПАЗОН: DC TO 860 MHZ; ИМПЕДАНС: 50 OHMS; ТИП ВЫВОДОВ: SMD/SMT; УПАКОВКА / БЛОК: QFN-12; МИНИМАЛЬНАЯ РАБОЧАЯ ТЕМПЕРАТУРА: - 55 C; МАКСИМАЛЬНАЯ РАБОЧАЯ ТЕМПЕРАТУРА: + 105 C; СЕРИЯ: XLF; УПАКОВКА: REEL; УПАКОВКА: CUT TAPE; УПАКОВКА: MOUSEREEL; ТОРГОВАЯ МАРКА: MINI-CIRCUITS; ВНОСИМЫЕ ПОТЕРИ: 1.4 DB; МОНТАЖ: SMD/SMT; РАЗМЕР ФАБРИЧНОЙ УПАКОВКИ:500; ПОДКАТЕГОРИЯ: FILTERS; ТИП: REFLECTIONLESS</t>
  </si>
  <si>
    <t>XLF-861+</t>
  </si>
  <si>
    <t>МИКРОСХЕМА ДЛЯ УПРАВЛЕНИЯ ПИТАНИЕМ, ПРОИЗВОДИТЕЛЬ: ONSEMI; КАТЕГОРИЯ ПРОДУКТА: LDO РЕГУЛЯТОРЫ НАПРЯЖЕНИЯ; ВИД МОНТАЖА: SMD/SMT; УПАКОВКА / БЛОК: SC-82-4; ВЫХОДНОЕ НАПРЯЖЕНИЕ: 5 V; ВЫХОДНОЙ ТОК: 150 MA; КОЛИЧЕСТВО ВЫХОДОВ: 1 OUTPUT; ВХОДНОЕ НАПРЯЖЕНИЕ, МАКС.: 7 V; ТИП ВЫХОДА: ADJUSTABLE; МИНИМАЛЬНАЯ РАБОЧАЯ ТЕМПЕРАТУРА: - 40 C; МАКСИМАЛЬНАЯ РАБОЧАЯ ТЕМПЕРАТУРА: + 85 C; СЕРИЯ: NCP4586; УПАКОВКА: REEL; УПАКОВКА: CUT TAPE; УПАКОВКА: MOUSEREEL; ТОРГОВАЯ МАРКА: ONSEMI; НАПРЯЖЕНИЕ ОТПУСКАНИЯ - МАКС.: 370 MV; НЕСТАБИЛЬНОСТЬ ВЫХОДНОЙ НАГРУЗКИ: 10 MV; PD - РАССЕИВАНИЕ МОЩНОСТИ: 380 MW; ТИП ПРОДУКТА: LDO VOLTAGE REGULATORS; РАЗМЕР ФАБРИЧНОЙ УПАКОВКИ:3000; ПОДКАТЕГОРИЯ: PMIC - POWER MANAGEMENT ICS; ТОЧНОСТЬ РЕГУЛИРОВАНИЯ НАПРЯЖЕНИЯ: 1 %; ВЕС ИЗДЕЛИЯ: 6 MG</t>
  </si>
  <si>
    <t>NCP4586DSQ50T1G</t>
  </si>
  <si>
    <t>ФИЛЬТР НИЖНИХ ЧАСТОТ, ПРОИЗВОДИТЕЛЬ: MINI-CIRCUITS; КАТЕГОРИЯ ПРОДУКТА: ФОРМИРОВАНИЕ СИГНАЛА; ТИП ПРОДУКТА: SIGNAL CONDITIONING; ПРОДУКТ: LOW PASS FILTERS; ЧАСТОТНЫЙ ДИАПАЗОН: DC TO 8400 MHZ; ИМПЕДАНС: 50 OHMS; ТИП ВЫВОДОВ: SMD/SMT; УПАКОВКА / БЛОК: 1206 (3216 METRIC); МИНИМАЛЬНАЯ РАБОЧАЯ ТЕМПЕРАТУРА: - 55 C; МАКСИМАЛЬНАЯ РАБОЧАЯ ТЕМПЕРАТУРА: + 100 C; СЕРИЯ: LFCN; УПАКОВКА: REEL; УПАКОВКА: CUT TAPE; УПАКОВКА: MOUSEREEL; ТОРГОВАЯ МАРКА: MINI-CIRCUITS; ВНОСИМЫЕ ПОТЕРИ: 1.6 DB; МОНТАЖ: SMD/SMT; РАЗМЕР ФАБРИЧНОЙ УПАКОВКИ:3000; ПОДКАТЕГОРИЯ: FILTERS; ТИП: LTCC</t>
  </si>
  <si>
    <t>LFCN-8400+</t>
  </si>
  <si>
    <t>МИКРОСХЕМА ИНТЕРФЕЙСНАЯ, ПРОИЗВОДИТЕЛЬ: ANALOG DEVICES INC.; КАТЕГОРИЯ ПРОДУКТА: ИС, ИНТЕРФЕЙС RS-232; ВИД МОНТАЖА: SMD/SMT; УПАКОВКА / БЛОК: SOIC-16; СЕРИЯ: ADM232A; ФУНКЦИЯ: TRANSCEIVER; ДИАПАЗОН ДАННЫХ: 200 KB/S; КОЛИЧЕСТВО ДРАЙВЕРОВ: 2 DRIVER; КОЛИЧЕСТВО ПРИЕМНИКОВ: 2 RECEIVER; ДУПЛЕКСНАЯ ПЕРЕДАЧА: FULL DUPLEX; РАБОЧЕЕ НАПРЯЖЕНИЕ ПИТАНИЯ: 5 V; РАБОЧИЙ ТОК ИСТОЧНИКА ПИТАНИЯ: 8 MA; МИНИМАЛЬНАЯ РАБОЧАЯ ТЕМПЕРАТУРА: - 40 C; МАКСИМАЛЬНАЯ РАБОЧАЯ ТЕМПЕРАТУРА: + 85 C; ЗАЩИТА ОТ ЭЛЕКТРОСТАТИЧЕСКИХ РАЗРЯДОВ: WITHOUT ESD PROTECTION; УПАКОВКА: TUBE; ТОРГОВАЯ МАРКА: ANALOG DEVICES; ВЫСОТА: 1.5 MM (MAX); ДЛИНА: 10 MM (MAX); КОЛИЧЕСТВО ТРАНСИВЕРОВ: 1 TRANSCEIVER; ТИП ВЫХОДА: SINGLE-ENDED; ПРОДУКТ: RS-232 TRANSCEIVERS; ТИП ПРОДУКТА: RS-232 INTERFACE IC; ПОДДЕРЖИВАЕМЫЙ ПРОТОКОЛ: RS-232; ТИП СИГНАЛА ПРИЕМНИКА: SINGLE-ENDED; ОТКЛЮЧЕНИЕ: WITHOUT SHUTDOWN; РАЗМЕР ФАБРИЧНОЙ УПАКОВКИ:48; ПОДКАТЕГОРИЯ: INTERFACE ICS; ТИП ПИТАНИЯ: SINGLE SUPPLY; НАПРЯЖЕНИЕ ПИТАНИЯ - МАКС.: 5.5 V; НАПРЯЖЕНИЕ ПИТАНИЯ - МИН.: 4.5 V; ШИРИНА: 4 MM (MAX); ВЕС ИЗДЕЛИЯ: 666 MG</t>
  </si>
  <si>
    <t>МИКРОСХЕМА ДЛЯ УПРАВЛЕНИЯ ПИТАНИЕМ, КАТЕГОРИЯ ПРОДУКТА: LDO РЕГУЛЯТОРЫ НАПРЯЖЕНИЯ; ВИД МОНТАЖА: SMD/SMT; УПАКОВКА / БЛОК: VQFN-20; ВЫХОДНОЕ НАПРЯЖЕНИЕ: 800 MV TO 3.6 V; ВЫХОДНОЙ ТОК: 3 A; КОЛИЧЕСТВО ВЫХОДОВ: 1 OUTPUT; ПОЛЯРНОСТЬ: POSITIVE; ВХОДНОЕ НАПРЯЖЕНИЕ, МИН.: 3.9 V; ВХОДНОЕ НАПРЯЖЕНИЕ, МАКС.: 5.5 V; ТИП ВЫХОДА: ADJUSTABLE; МИНИМАЛЬНАЯ РАБОЧАЯ ТЕМПЕРАТУРА: - 55 C; МАКСИМАЛЬНАЯ РАБОЧАЯ ТЕМПЕРАТУРА: + 125 C; НАПРЯЖЕНИЕ ОТПУСКАНИЯ: 115 MV; СЕРИЯ: TPS74401-EP; УПАКОВКА: REEL; УПАКОВКА: CUT TAPE; УПАКОВКА: MOUSEREEL; ЧУВСТВИТЕЛЬНЫЙ К ВЛАЖНОСТИ: YES; РАБОЧИЙ ТОК ИСТОЧНИКА ПИТАНИЯ: 3 MA; РАЗМЕР ФАБРИЧНОЙ УПАКОВКИ:3000; ДРУГИЕ НАЗВАНИЯ ТОВАРА №: V62/10611-01XE; ВЕС ИЗДЕЛИЯ: 70 MG</t>
  </si>
  <si>
    <t>РЕЛЕ ТВЕРДОТЕЛЬНОЕ ДЛЯ МОНТАЖА НА ПЕЧАТНУЮ ПЛАТУ, КАТЕГОРИЯ ПРОДУКТА: ТВЕРДОТЕЛЬНЫЕ РЕЛЕ - ПЕЧАТНОГО МОНТАЖА; УПАКОВКА: TUBE; ВИД МОНТАЖА: PCB MOUNT; НОМИНАЛЬНЫЙ ТОК НАГРУЗКИ: 140 MA; НОМИНАЛЬНОЕ НАПРЯЖЕНИЕ НАГРУЗКИ: 200 VAC, 200 VDC; КОНФИГУРАЦИЯ КОНТАКТОВ РЕЛЕ: 2 FORM A (DPST-NO); ДИАПАЗОН УПРАВЛЯЮЩЕГО НАПРЯЖЕНИЯ: 1.15 VDC TO 1.45 VDC; УПАКОВКА / БЛОК: SMD DIP-8; ТИП ВЫХОДА: MOSFET; ВХОДНОЙ ТОК: 50 MA; МИНИМАЛЬНАЯ РАБОЧАЯ ТЕМПЕРАТУРА: - 40 C; МАКСИМАЛЬНАЯ РАБОЧАЯ ТЕМПЕРАТУРА: + 85 C; ДЛИНА: 9.91 MM; ШИРИНА: 6.81 MM; ВЫСОТА: 3.81 MM; ФОРМА КОНТАКТА: DPST (2 FORM A); СПОСОБ ИЗОЛЯЦИИ ВХОДА ОТ ВЫХОДА: OPTOCOUPLER; ВХОДНОЕ НАПРЯЖЕНИЕ: 1.45 V; ПРОДУКТ: SOLID STATE RELAYS; РАЗМЕР ФАБРИЧНОЙ УПАКОВКИ: 2000; ТИП ВЫВОДОВ: SMD/SMT; ТИП: ISOLATED; ВЕС ИЗДЕЛИЯ: 1.088 G</t>
  </si>
  <si>
    <t>LH1522AAC</t>
  </si>
  <si>
    <t>МИКРОСХЕМА ПАМЯТИ 128 МБИТ, ПРОИЗВОДИТЕЛЬ: WINBOND; КАТЕГОРИЯ ПРОДУКТА: ФЛЕШ-ПАМЯТЬ NOR; ВИД МОНТАЖА: SMD/SMT; УПАКОВКА / БЛОК: WSON-8; СЕРИЯ: W25Q128JV; РАЗМЕР ПАМЯТИ: 128 MBIT; НАПРЯЖЕНИЕ ПИТАНИЯ - МИН.: 2.7 V; НАПРЯЖЕНИЕ ПИТАНИЯ - МАКС.: 3.6 V; ТИП ИНТЕРФЕЙСА: SPI; МАКСИМАЛЬНАЯ ТАКТОВАЯ ЧАСТОТА: 133 MHZ; ОРГАНИЗАЦИЯ: 16 M X 8; ШИРИНА ШИНЫ ДАННЫХ: 8 BIT; ТИП СИНХРОНИЗАЦИИ: SYNCHRONOUS; МИНИМАЛЬНАЯ РАБОЧАЯ ТЕМПЕРАТУРА: - 40 C; МАКСИМАЛЬНАЯ РАБОЧАЯ ТЕМПЕРАТУРА: + 85 C; ТОРГОВАЯ МАРКА: WINBOND; ЧУВСТВИТЕЛЬНЫЙ К ВЛАЖНОСТИ: YES; ТИП ПРОДУКТА: NOR FLASH; РАЗМЕР ФАБРИЧНОЙ УПАКОВКИ:378; ПОДКАТЕГОРИЯ: MEMORY &amp; DATA STORAGE; НАПРЯЖЕНИЕ ПИТАНИЯ - МАКС.: 25 MA; КОММЕРЧЕСКОЕ ОБОЗНАЧЕНИЕ: SPIFLASH; ВЕС ИЗДЕЛИЯ: 94 MG</t>
  </si>
  <si>
    <t>W25Q128JVEIM</t>
  </si>
  <si>
    <t>МИКРОСХЕМА РЧ-УСИЛИТЕЛЬ, ПРОИЗВОДИТЕЛЬ: ANALOG DEVICES INC.; КАТЕГОРИЯ ПРОДУКТА: РЧ-УСИЛИТЕЛЬ; ВИД МОНТАЖА: SMD/SMT; УПАКОВКА / БЛОК: SMD/SMT; ТИП: LOW NOISE AMPLIFIERS; ТЕХНОЛОГИЯ: GAAS; РАБОЧАЯ ЧАСТОТА: 9 GHZ TO 18 GHZ; P1DB - ТОЧКА СЖАТИЯ: 14 DBM; УСИЛЕНИЕ: 20 DB; РАБОЧЕЕ НАПРЯЖЕНИЕ ПИТАНИЯ: 3 V; NF - КОЭФФИЦИЕНТ ШУМОВ: 2 DB; OIP3 - ПЕРЕХВАТ СОСТАВЛЯЮЩИХ ТРЕТЬЕГО ПОРЯДКА: 25 DBM; РАБОЧИЙ ТОК ИСТОЧНИКА ПИТАНИЯ: 65 MA; МИНИМАЛЬНАЯ РАБОЧАЯ ТЕМПЕРАТУРА: - 40 C; МАКСИМАЛЬНАЯ РАБОЧАЯ ТЕМПЕРАТУРА: + 85 C; СЕРИЯ: HMC516G; УПАКОВКА: REEL; УПАКОВКА: CUT TAPE; УПАКОВКА: MOUSEREEL; ТОРГОВАЯ МАРКА: ANALOG DEVICES; ЧАСТОТНЫЙ ДИАПАЗОН: 7 GHZ TO 14 GHZ; ВХОДНЫЕ ПОТЕРИ НА ОТРАЖЕНИЕ: 15 DB; ЧУВСТВИТЕЛЬНЫЙ К ВЛАЖНОСТИ: YES; КОЛИЧЕСТВО КАНАЛОВ: 1 CHANNEL; PD - РАССЕИВАНИЕ МОЩНОСТИ: 1.16 W; ТИП ПРОДУКТА: RF AMPLIFIER; РАЗМЕР ФАБРИЧНОЙ УПАКОВКИ:100; ПОДКАТЕГОРИЯ: WIRELESS &amp; RF INTEGRATED CIRCUITS; ТЕСТОВАЯ ЧАСТОТА: 9 GHZ TO 12 GHZ; ВЕС ИЗДЕЛИЯ: 1 G</t>
  </si>
  <si>
    <t>HMC516LC5TR</t>
  </si>
  <si>
    <t>РЕЗИСТОР ПОДСТРОЕЧНЫЙ 250 МВТ, ПРОИЗВОДИТЕЛЬ: BOURNS; КАТЕГОРИЯ ПРОДУКТА: ПОДСТРОЕЧНЫЕ РЕЗИСТОРЫ - СКВОЗНОЕ ОТВЕРСТИЕ; СЕРИЯ: 3266; ТИП ВЫВОДОВ: PC PIN; ПРОДУКТ: MULTITURN; ЧИСЛО ОБОРОТОВ: 12; СОПРОТИВЛЕНИЕ: 10 KOHMS; РЕГУЛИРОВКА: TOP SLOT; НОМИНАЛЬНАЯ МОЩНОСТЬ: 250 MW (1/4 W); ДОПУСТИМОЕ ОТКЛОНЕНИЕ: 10 %; ТЕМПЕРАТУРНЫЙ КОЭФФИЦИЕНТ: 100 PPM / C; ОРИЕНТАЦИЯ: VERTICAL ADJUSTMENT; МИНИМАЛЬНАЯ РАБОЧАЯ ТЕМПЕРАТУРА: - 55 C; МАКСИМАЛЬНАЯ РАБОЧАЯ ТЕМПЕРАТУРА: + 150 C; УПАКОВКА: TUBE; ТОРГОВАЯ МАРКА: BOURNS; ТИП ЭЛЕМЕНТА: CERMET; ВЫСОТА: 7.24 MM; ДЛИНА: 6.71 MM; ВИД МОНТАЖА: PCB MOUNT; ТИП ПРОДУКТА: TRIMMER RESISTORS; РАЗМЕР ФАБРИЧНОЙ УПАКОВКИ:100; ПОДКАТЕГОРИЯ: POTENTIOMETERS, TRIMMERS &amp; RHEOSTATS; КОММЕРЧЕСКОЕ ОБОЗНАЧЕНИЕ: TRIMPOT; ТИП: 0.25 IN SQUARE TRIMPOT TRIMMER RESISTOR; ШИРИНА: 4.5 MM; ВЕС ИЗДЕЛИЯ: 430 MG</t>
  </si>
  <si>
    <t>3266W-1-103LF</t>
  </si>
  <si>
    <t>РЕЗИСТОР ПОДСТРОЕЧНЫЙ 250 МВТ, ПРОИЗВОДИТЕЛЬ: BOURNS; КАТЕГОРИЯ ПРОДУКТА: ПОДСТРОЕЧНЫЕ РЕЗИСТОРЫ - СКВОЗНОЕ ОТВЕРСТИЕ; СЕРИЯ: 3266; ТИП ВЫВОДОВ: PC PIN; ПРОДУКТ: MULTITURN; ЧИСЛО ОБОРОТОВ: 12; СОПРОТИВЛЕНИЕ: 20 KOHMS; РЕГУЛИРОВКА: TOP SLOT; НОМИНАЛЬНАЯ МОЩНОСТЬ: 250 MW (1/4 W); ДОПУСТИМОЕ ОТКЛОНЕНИЕ: 10 %; ТЕМПЕРАТУРНЫЙ КОЭФФИЦИЕНТ: 100 PPM / C; ОРИЕНТАЦИЯ: VERTICAL ADJUSTMENT; МИНИМАЛЬНАЯ РАБОЧАЯ ТЕМПЕРАТУРА: - 55 C; МАКСИМАЛЬНАЯ РАБОЧАЯ ТЕМПЕРАТУРА: + 150 C; УПАКОВКА: TUBE; ТОРГОВАЯ МАРКА: BOURNS; ТИП ЭЛЕМЕНТА: CERMET; ВЫСОТА: 7.24 MM; ДЛИНА: 6.71 MM; ВИД МОНТАЖА: PCB MOUNT; ТИП ПРОДУКТА: TRIMMER RESISTORS; РАЗМЕР ФАБРИЧНОЙ УПАКОВКИ:100; ПОДКАТЕГОРИЯ: POTENTIOMETERS, TRIMMERS &amp; RHEOSTATS; КОММЕРЧЕСКОЕ ОБОЗНАЧЕНИЕ: TRIMPOT; ТИП: 0.25 IN SQUARE TRIMPOT TRIMMER RESISTOR; ШИРИНА: 4.5 MM; ВЕС ИЗДЕЛИЯ: 430 MG</t>
  </si>
  <si>
    <t>3266W-1-203LF</t>
  </si>
  <si>
    <t>РАЗЪЕМ НА ПЛАТУ, ПРОИЗВОДИТЕЛЬ: MOLEX; КАТЕГОРИЯ ПРОДУКТА: ПРОВОДНЫЕ КЛЕММЫ И ЗАЖИМЫ; ПРОДУКТ: HEADERS; ТИП: SHROUDED; КОЛИЧЕСТВО ПОЗИЦИЙ: 14 POSITION; ШАГ: 2 MM; КОЛИЧЕСТВО РЯДОВ: 2 ROW; ИНТЕРВАЛ МЕЖДУ РЯДАМИ: 2 MM; ВИД МОНТАЖА: THROUGH HOLE; ТИП ВЫВОДОВ: SOLDER PIN; УГОЛ МОНТАЖА: RIGHT ANGLE; ТИП КОНТАКТА: PIN (MALE); ПОКРЫТИЕ КОНТАКТА: GOLD; СЕРИЯ: 87833; КОММЕРЧЕСКОЕ ОБОЗНАЧЕНИЕ: MILLI-GRID; ПРИМЕНЕНИЕ: SIGNAL, WIRE-TO-BOARD; МИНИМАЛЬНАЯ РАБОЧАЯ ТЕМПЕРАТУРА: - 55 C; МАКСИМАЛЬНАЯ РАБОЧАЯ ТЕМПЕРАТУРА: + 105 C; УПАКОВКА: TUBE; ТИП ПРИНАДЛЕЖНОСТЕЙ: -; ТОРГОВАЯ МАРКА: MOLEX; МАТЕРИАЛ КОНТАКТА: TIN; ТИП КОНТАКТА: -; НОМИНАЛЬНЫЙ ТОК: 2 A; КЛАСС ОГНЕОПАСНОСТИ: UL 94 V-0; ЦВЕТ КОЖУХА: BLACK; МАТЕРИАЛ КОРПУСА: NYLON; ТИП ПРОДУКТА: HEADERS &amp; WIRE HOUSINGS; РАЗМЕР ФАБРИЧНОЙ УПАКОВКИ:32; ПОДКАТЕГОРИЯ: HEADERS &amp; WIRE HOUSINGS; НОМИНАЛЬНОЕ НАПРЯЖЕНИЕ: 125 V; ДРУГИЕ НАЗВАНИЯ ТОВАРА №: 0878331420; ВЕС ИЗДЕЛИЯ: 812 MG</t>
  </si>
  <si>
    <t>87833-1420</t>
  </si>
  <si>
    <t>ТРАНЗИСТОР МОП 1,3 ВТ</t>
  </si>
  <si>
    <t>ТРАНЗИСТОР МОП 1,3 ВТ, ПРОИЗВОДИТЕЛЬ: INFINEON; КАТЕГОРИЯ ПРОДУКТА: МОП-ТРАНЗИСТОР; ТЕХНОЛОГИЯ: SI; ВИД МОНТАЖА: SMD/SMT; УПАКОВКА / БЛОК: SOT-23-3; ПОЛЯРНОСТЬ ТРАНЗИСТОРА: P-CHANNEL; КОЛИЧЕСТВО КАНАЛОВ: 1 CHANNEL; VDS - НАПРЯЖЕНИЕ ПРОБОЯ СТОК-ИСТОК: 20 V; ID - НЕПРЕРЫВНЫЙ ТОК УТЕЧКИ: 2.6 A; RDS ВКЛ - СОПРОТИВЛЕНИЕ СТОК-ИСТОК: 157 MOHMS; VGS - НАПРЯЖЕНИЕ ЗАТВОР-ИСТОК: - 12 V, + 12 V; VGS TH - ПОРОГОВОЕ НАПРЯЖЕНИЕ ЗАТВОР-ИСТОК : 1.1 V; QG - ЗАРЯД ЗАТВОРА: 2.9 NC; МИНИМАЛЬНАЯ РАБОЧАЯ ТЕМПЕРАТУРА: - 55 C; МАКСИМАЛЬНАЯ РАБОЧАЯ ТЕМПЕРАТУРА: + 150 C; PD - РАССЕИВАНИЕ МОЩНОСТИ: 1.3 W; КАНАЛЬНЫЙ РЕЖИМ: ENHANCEMENT; КОММЕРЧЕСКОЕ ОБОЗНАЧЕНИЕ: HEXFET; УПАКОВКА: REEL; УПАКОВКА: CUT TAPE; УПАКОВКА: MOUSEREEL; ТОРГОВАЯ МАРКА: INFINEON / IR; КОНФИГУРАЦИЯ: SINGLE; ВРЕМЯ СПАДА: 16 NS; КРУТИЗНА ХАРАКТЕРИСТИКИ ПРЯМОЙ ПЕРЕДАЧИ - МИН.: 3.4 S; ВЫСОТА: 1.1 MM; ДЛИНА: 2.9 MM; ТИП ПРОДУКТА: MOSFET; ВРЕМЯ НАРАСТАНИЯ: 7.7 NS; СЕРИЯ: P-CHANNEL POWER MOSFET; РАЗМЕР ФАБРИЧНОЙ УПАКОВКИ:6000; ПОДКАТЕГОРИЯ: MOSFETS; ТИП ТРАНЗИСТОРА: 1 P-CHANNEL; ТИПИЧНОЕ ВРЕМЯ ЗАДЕРЖКИ ВЫКЛЮЧЕНИЯ: 26 NS; ТИПИЧНОЕ ВРЕМЯ ЗАДЕРЖКИ ПРИ ВКЛЮЧЕНИИ: 5.3 NS; ШИРИНА: 1.3 MM; ДРУГИЕ НАЗВАНИЯ ТОВАРА №: IRLML2246TRPBF SP001552690; ВЕС ИЗДЕЛИЯ: 8 MG</t>
  </si>
  <si>
    <t>IRLML2246TRPBF</t>
  </si>
  <si>
    <t>ПРОГРАММИРУЕМАЯ ЛОГИЧЕСКАЯ ИНТЕГРАЛЬНАЯ СХЕМА, ПРОИЗВОДИТЕЛЬ: XILINX; КАТЕГОРИЯ ПРОДУКТА: FPGA - ПРОГРАММИРУЕМАЯ ВЕНТИЛЬНАЯ МАТРИЦА; СЕРИЯ: XC3S200; КОЛИЧЕСТВО ЛОГИЧЕСКИХ ЭЛЕМЕНТОВ: 4320 LE; КОЛИЧЕСТВО ВХОДОВ/ВЫХОДОВ: 141 I/O; РАБОЧЕЕ НАПРЯЖЕНИЕ ПИТАНИЯ: 1.2 V; МИНИМАЛЬНАЯ РАБОЧАЯ ТЕМПЕРАТУРА: 0 C; МАКСИМАЛЬНАЯ РАБОЧАЯ ТЕМПЕРАТУРА: + 85 C; ВИД МОНТАЖА: SMD/SMT; УПАКОВКА / БЛОК: PQFP-208; ТОРГОВАЯ МАРКА: XILINX; РАСПРЕДЕЛЕННОЕ ОЗУ: 30 KBIT; ВСТРОЕННАЯ БЛОЧНАЯ ПАМЯТЬ - EBR: 216 KBIT; МАКСИМАЛЬНАЯ РАБОЧАЯ ЧАСТОТА: 280 MHZ; ЧУВСТВИТЕЛЬНЫЙ К ВЛАЖНОСТИ: YES; КОЛИЧЕСТВО ВЕНТИЛЕЙ: 200000; ТИП ПРОДУКТА: FPGA - FIELD PROGRAMMABLE GATE ARRAY; РАЗМЕР ФАБРИЧНОЙ УПАКОВКИ:24; ПОДКАТЕГОРИЯ: PROGRAMMABLE LOGIC ICS; КОММЕРЧЕСКОЕ ОБОЗНАЧЕНИЕ: SPARTAN; ВЕС ИЗДЕЛИЯ: 42,196 G</t>
  </si>
  <si>
    <t>МИКРОСХЕМА ЦИФРО-АНАЛОГОВЫЙ ПРЕОБРАЗОВАТЕЛЬ</t>
  </si>
  <si>
    <t>КАТЕГОРИЯ ПРОДУКТА: ЦИФРО-АНАЛОГОВЫЕ ПРЕОБРАЗОВАТЕЛИ (ЦАП), СЕРИЯ: AD9750, РАЗРЕШЕНИЕ: 10 BIT, ЧАСТОТА ДИСКРЕТИЗАЦИИ: 125 MS/S, КОЛИЧЕСТВО КАНАЛОВ: 1 CHANNEL, ВРЕМЯ СТАБИЛИЗАЦИИ: 35 NS, ТИП ИНТЕРФЕЙСА: PARALLEL, МИНИМАЛЬНАЯ РАБОЧАЯ ТЕМПЕРАТУРА: - 40 C, МАКСИМАЛЬНАЯ РАБОЧАЯ ТЕМПЕРАТУРА: + 85 C, ВИД МОНТАЖА: SMD/SMT, УПАКОВКА / БЛОК: TSSOP-28, УПАКОВКА: REEL, СРЕДСТВА РАЗРАБОТКИ: AD9750-EBZ, КОЛИЧЕСТВО ПРЕОБРАЗОВАТЕЛЕЙ: 1 CONVERTER, PD - РАССЕИВАНИЕ МОЩНОСТИ: 230 MW, ТИП ССЫЛКИ: EXTERNAL, INTERNAL, НАПРЯЖЕНИЕ ПИТАНИЯ - МАКС.: 5.5 V, НАПРЯЖЕНИЕ ПИТАНИЯ - МИН.: 4.5 V, ВЕС ИЗДЕЛИЯ: 403 MG</t>
  </si>
  <si>
    <t>AD9750ARUZ-RL7</t>
  </si>
  <si>
    <t>МИКРОСХЕМА ЛОГИЧЕСКАЯ, ПРОИЗВОДИТЕЛЬ: NEXPERIA; КАТЕГОРИЯ ПРОДУКТА: ТРИГГЕРЫ; КОЛИЧЕСТВО КОНТУРОВ: 1; СЕМЕЙСТВО ЛОГИЧЕСКИХ ЭЛЕМЕНТОВ: HCT; ТИП ЛОГИКИ: D-TYPE EDGE TRIGGERED FLIP-FLOP; ПОЛЯРНОСТЬ: NON-INVERTING; ТИП ВХОДА: SINGLE-ENDED; ТИП ВЫХОДА: SINGLE-ENDED; ВРЕМЯ ЗАДЕРЖКИ РАСПРОСТРАНЕНИЯ: 15 NS; ВЫХОДНОЙ ТОК ВЫСОКОГО УРОВНЯ: - 6 MA; ВЫХОДНОЙ ТОК НИЗКОГО УРОВНЯ: 6 MA; НАПРЯЖЕНИЕ ПИТАНИЯ - МИН.: 4.5 V; НАПРЯЖЕНИЕ ПИТАНИЯ - МАКС.: 5.5 V; МИНИМАЛЬНАЯ РАБОЧАЯ ТЕМПЕРАТУРА: - 40 C; МАКСИМАЛЬНАЯ РАБОЧАЯ ТЕМПЕРАТУРА: + 125 C; ВИД МОНТАЖА: SMD/SMT; УПАКОВКА / БЛОК: SOT-163; ТОРГОВАЯ МАРКА: NEXPERIA; ФУНКЦИЯ: D-TYPE BUS INTERFACE; ВЫСОТА: 2.45 MM; ДЛИНА: 13 MM; КОЛИЧЕСТВО КАНАЛОВ: 8; КОЛИЧЕСТВО ВХОДНЫХ ЛИНИЙ: 8; КОЛИЧЕСТВО ВЫХОДНЫХ ЛИНИЙ: 8; РАБОЧЕЕ НАПРЯЖЕНИЕ ПИТАНИЯ: 5 V; ТИП ПРОДУКТА: FLIP FLOPS; ТОК ПОКОЯ: 8 UA; РАЗМЕР ФАБРИЧНОЙ УПАКОВКИ:38; ПОДКАТЕГОРИЯ: LOGIC ICS; ШИРИНА: 7.6 MM; ДРУГИЕ НАЗВАНИЯ ТОВАРА №: 74HCT574D,652; ВЕС ИЗДЕЛИЯ: 1,270 G</t>
  </si>
  <si>
    <t>74HCT574D</t>
  </si>
  <si>
    <t>МНОГОСЛОЙНЫЙ КЕРАМИЧЕСКИЙ КОНДЕНСАТОР, КАТЕГОРИЯ ПРОДУКТА: МНОГОСЛОЙНЫЕ КЕРАМИЧЕСКИЕ КОНДЕНСАТОРЫ - ПОВЕРХНОСТНОГО МОНТАЖА, УПАКОВКА: CUT TAPE, УПАКОВКА: MOUSEREEL, УПАКОВКА: REEL, ПРЕРЫВАНИЕ: STANDARD, ЁМКОСТЬ: 0.22 UF, НОМИНАЛЬНОЕ НАПРЯЖЕНИЕ ПОСТОЯННОГО ТОКА: 50 VDC, ДИЭЛЕКТРИЧЕСКИЙ: X7R, ДОПУСТИМОЕ ОТКЛОНЕНИЕ: 10 %, КОРПУС - ДЮЙМЫ: 0805, КОРПУС - ММ: 2012, ВЫСОТА: 1.25 MM, МИНИМАЛЬНАЯ РАБОЧАЯ ТЕМПЕРАТУРА: - 55 C, МАКСИМАЛЬНАЯ РАБОЧАЯ ТЕМПЕРАТУРА: + 125 C, ПРОДУКТ: GENERAL TYPE MLCCS, ТИП ВЫВОДОВ: SMD/SMT, СЕРИЯ: GRM, ДЛИНА: 2 MM, УПАКОВКА / БЛОК: 0805 (2012 METRIC), ТИП: CHIP MULTILAYER CERAMIC CAPACITOR FOR GENERAL PURPOSE, ШИРИНА: 1.25 MM, ЕМКОСТЬ - НФ: 220 NF, ЕМКОСТЬ - ПФ: 220000 PF, КЛАСС: CLASS 2, РАЗМЕР ФАБРИЧНОЙ УПАКОВКИ: 3000, ВЕС ИЗДЕЛИЯ: 6.400 MG</t>
  </si>
  <si>
    <t>GRM21BR71H224KA01L</t>
  </si>
  <si>
    <t>КАТЕГОРИЯ ПРОДУКТА: МНОГОСЛОЙНЫЕ КЕРАМИЧЕСКИЕ КОНДЕНСАТОРЫ - ПОВЕРХНОСТНОГО МОНТАЖА, ПРЕРЫВАНИЕ: STANDARD, ЁМКОСТЬ: 510 PF, НОМИНАЛЬНОЕ НАПРЯЖЕНИЕ ПОСТОЯННОГО ТОКА: 50 VDC, ДИЭЛЕКТРИЧЕСКИЙ: C0G (NP0), ДОПУСТИМОЕ ОТКЛОНЕНИЕ: 5 %, КОРПУС - ДЮЙМЫ: 0805, КОРПУС - ММ: 2012, ВЫСОТА: 0.6 MM, МИНИМАЛЬНАЯ РАБОЧАЯ ТЕМПЕРАТУРА: - 55 C, МАКСИМАЛЬНАЯ РАБОЧАЯ ТЕМПЕРАТУРА: + 125 C, ПРОДУКТ: GENERAL TYPE MLCCS, ТИП ВЫВОДОВ: SMD/SMT, СЕРИЯ: GRM, УПАКОВКА: REEL, ЕМКОСТЬ - НФ: 0.51 NF, КЛАСС: CLASS 1, ДЛИНА: 2 MM, УПАКОВКА / БЛОК: 0805 (2012 METRIC), ТИП: CHIP MULTILAYER CERAMIC CAPACITOR FOR GENERAL PURPOSE, ШИРИНА: 1.25 MM, ВЕС ИЗДЕЛИЯ: 6.400 MG</t>
  </si>
  <si>
    <t>GRM2165C1H511J</t>
  </si>
  <si>
    <t>МНОГОСЛОЙНЫЙ КЕРАМИЧЕСКИЙ КОНДЕНСАТОР, ПРОИЗВОДИТЕЛЬ: MURATA; КАТЕГОРИЯ ПРОДУКТА: МНОГОСЛОЙНЫЕ КЕРАМИЧЕСКИЕ КОНДЕНСАТОРЫ - ПОВЕРХНОСТНОГО МОНТАЖА; УПАКОВКА: REEL; УПАКОВКА: CUT TAPE; УПАКОВКА: MOUSEREEL; ПРЕРЫВАНИЕ: STANDARD; ЁМКОСТЬ: 2.2 UF; НОМИНАЛЬНОЕ НАПРЯЖЕНИЕ ПОСТОЯННОГО ТОКА: 25 VDC; ДИЭЛЕКТРИЧЕСКИЙ: X5R; ДОПУСТИМОЕ ОТКЛОНЕНИЕ: 10 %; КОРПУС - ДЮЙМЫ: 0805; КОРПУС - ММ: 2012; ВЫСОТА: 0.85 MM; МИНИМАЛЬНАЯ РАБОЧАЯ ТЕМПЕРАТУРА: - 55 C; МАКСИМАЛЬНАЯ РАБОЧАЯ ТЕМПЕРАТУРА: + 85 C; ПРОДУКТ: GENERAL TYPE MLCCS; ТИП ВЫВОДОВ: SMD/SMT; СЕРИЯ: GRM; ТОРГОВАЯ МАРКА: MURATA ELECTRONICS; ЕМКОСТЬ - НФ: 2200 NF; КЛАСС: CLASS 2; ДЛИНА: 2 MM; УПАКОВКА / БЛОК: 0805 (2012 METRIC); ТИП ПРОДУКТА: CERAMIC CAPACITORS; РАЗМЕР ФАБРИЧНОЙ УПАКОВКИ:4000; ПОДКАТЕГОРИЯ: CAPACITORS; ТИП: CHIP MULTILAYER CERAMIC CAPACITOR FOR GENERAL PURPOSE; НОМИНАЛЬНОЕ НАПРЯЖЕНИЕ ПЕРЕМЕННОГО ТОКА: -; ШИРИНА: 1.25 MM; ВЕС ИЗДЕЛИЯ: 6,400 MG</t>
  </si>
  <si>
    <t>GRM219R61E225KA12D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</si>
  <si>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5600 PF; НОМИНАЛЬНОЕ НАПРЯЖЕНИЕ ПОСТОЯННОГО ТОКА: 50 VDC; ДИЭЛЕКТРИЧЕСКИЙ: X7R; ДОПУСТИМОЕ ОТКЛОНЕНИЕ: 10 %; КОРПУС - ДЮЙМЫ: 0805; КОРПУС - ММ: 2012; ВЫСОТА: 1.45 MM; МИНИМАЛЬНАЯ РАБОЧАЯ ТЕМПЕРАТУРА: - 55 C; МАКСИМАЛЬНАЯ РАБОЧАЯ ТЕМПЕРАТУРА: + 150 C; ПРОДУКТ: GENERAL TYPE MLCCS; ТИП ВЫВОДОВ: SMD/SMT; СЕРИЯ: VJ COMM; ЕМКОСТЬ - НФ: 5.6 NF; ЕМКОСТЬ - МКФ: 0.0056 UF; КЛАСС: CLASS 2; СООТВЕТСТВИЕ: TAKE; ДЛИНА: 2 MM; УПАКОВКА / БЛОК: 0805 (2012 METRIC); РАЗМЕР ФАБРИЧНОЙ УПАКОВКИ:3000; ТИП: COMMERCIAL SMD MLCCS; НОМИНАЛЬНОЕ НАПРЯЖЕНИЕ ПЕРЕМЕННОГО ТОКА: -; ШИРИНА: 1.25 MM; ВЕС ИЗДЕЛИЯ: 5.500 MG</t>
  </si>
  <si>
    <t>VJ0805Y562KXAAC</t>
  </si>
  <si>
    <t>МИНИАТЮРНЫЙ ЭЛЕКТРОННЫЙ КОМПОНЕНТ: МНОГОСЛОЙНЫЕ КЕРАМИЧЕСКИЕ КОНДЕНСАТОРЫ ПОСТОЯННОЙ ЕМКОСТИ ДЛЯ ПОВЕРХНОСТНОГО МОНТАЖА. ИСПОЛЬЗУЮТСЯ В ЭЛЕКТРОННЫХ УСТРОЙСТВАХ ОБЩЕГРАЖДАНСКОГО НАЗНАЧЕНИЯ.(ОБОРУДОВАНИЕ АВТОМАТИЧЕСКИХ СКЛАДОВ), МНОГОСЛОЙНЫЙ КЕРАМИЧЕСКИЙ КОНДЕНСАТОР</t>
  </si>
  <si>
    <t>КАТЕГОРИЯ ПРОДУКТА: МНОГОСЛОЙНЫЕ КЕРАМИЧЕСКИЕ КОНДЕНСАТОРЫ - ПОВЕРХНОСТНОГО МОНТАЖА, ПРЕРЫВАНИЕ: STANDARD, ЁМКОСТЬ: 1000 PF, НОМИНАЛЬНОЕ НАПРЯЖЕНИЕ ПОСТОЯННОГО ТОКА: 2 KVDC, ДИЭЛЕКТРИЧЕСКИЙ: X7R, ДОПУСТИМОЕ ОТКЛОНЕНИЕ: 10 %, КОРПУС - ДЮЙМЫ: 1206, КОРПУС - ММ: 3216, ВЫСОТА: 1.8 MM, МИНИМАЛЬНАЯ РАБОЧАЯ ТЕМПЕРАТУРА: - 55 C, МАКСИМАЛЬНАЯ РАБОЧАЯ ТЕМПЕРАТУРА: + 125 C, ПРОДУКТ: GENERAL TYPE MLCCS, ТИП ВЫВОДОВ: SMD/SMT, СЕРИЯ: CL, УПАКОВКА: REEL, УПАКОВКА: CUT TAPE, УПАКОВКА: MOUSEREEL, ЕМКОСТЬ - НФ: 1 NF, ЕМКОСТЬ - МКФ: 0.001 UF, КЛАСС: CLASS 2, ДЛИНА: 3.2 MM, УПАКОВКА / БЛОК: 1206 (3216 METRIC), ТИП: MULTILAYER CERAMIC CAPACITOR, НОМИНАЛЬНОЕ НАПРЯЖЕНИЕ ПЕРЕМЕННОГО ТОКА: -, ШИРИНА: 1.6 MM, ДРУГИЕ НАЗВАНИЯ ТОВАРА №: CL31B102KJHNNN, ВЕС ИЗДЕЛИЯ: 27 MG</t>
  </si>
  <si>
    <t>CL31B102KJHNNE</t>
  </si>
  <si>
    <t>МНОГОСЛОЙНЫЙ КЕРАМИЧЕСКИЙ КОНДЕНСАТОР, ПРОИЗВОДИТЕЛЬ: KYOCERA AVX; КАТЕГОРИЯ ПРОДУКТА: МНОГОСЛОЙНЫЕ КЕРАМИЧЕСКИЕ КОНДЕНСАТОРЫ - ПОВЕРХНОСТНОГО МОНТАЖА; УПАКОВКА: REEL; УПАКОВКА: CUT TAPE; УПАКОВКА: MOUSEREEL; ПРЕРЫВАНИЕ: STANDARD; ЁМКОСТЬ: 1000 PF; НОМИНАЛЬНОЕ НАПРЯЖЕНИЕ ПОСТОЯННОГО ТОКА: 100 VDC; ДИЭЛЕКТРИЧЕСКИЙ: X7R; ДОПУСТИМОЕ ОТКЛОНЕНИЕ: 10 %; КОРПУС - ДЮЙМЫ: 0805; КОРПУС - ММ: 2012; ВЫСОТА: 0.5 MM; МИНИМАЛЬНАЯ РАБОЧАЯ ТЕМПЕРАТУРА: - 55 C; МАКСИМАЛЬНАЯ РАБОЧАЯ ТЕМПЕРАТУРА: + 125 C; ПРОДУКТ: GENERAL TYPE MLCCS; ТИП ВЫВОДОВ: SMD/SMT; СЕРИЯ: MLCC X7R; ТОРГОВАЯ МАРКА: KYOCERA AVX; ЕМКОСТЬ - НФ: 1 NF; ЕМКОСТЬ - МКФ: 0.001 UF; КЛАСС: CLASS 2; ДЛИНА: 2 MM; УПАКОВКА / БЛОК: 0805 (2012 METRIC); ТИП ПРОДУКТА: CERAMIC CAPACITORS; РАЗМЕР ФАБРИЧНОЙ УПАКОВКИ:4000; ПОДКАТЕГОРИЯ: CAPACITORS; ТИП: X7R MLC CAPACITORS; НОМИНАЛЬНОЕ НАПРЯЖЕНИЕ ПЕРЕМЕННОГО ТОКА: -; ШИРИНА: 1.2 MM; ВЕС ИЗДЕЛИЯ: 6,400 MG</t>
  </si>
  <si>
    <t>МНОГОСЛОЙНЫЙ КЕРАМИЧЕСКИЙ КОНДЕНСАТОР, УПАКОВКА: CUT TAPE, УПАКОВКА: MOUSEREEL, УПАКОВКА: REEL, ПРЕРЫВАНИЕ: STANDARD, ЁМКОСТЬ: 0.01 UF,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ДЛИНА: 3.2 MM, УПАКОВКА / БЛОК: 1206 (3216 METRIC), ТИП: X7R MLC CAPACITORS, ШИРИНА: 1.6 MM, ТОРГОВАЯ МАРКА: AVX, ЕМКОСТЬ - НФ: 10 NF, ЕМКОСТЬ - ПФ: 10000 PF, КЛАСС: CLASS 2, РАЗМЕР ФАБРИЧНОЙ УПАКОВКИ: 4000, ВЕС ИЗДЕЛИЯ: 16.200 MG</t>
  </si>
  <si>
    <t>12065C103JAT2A</t>
  </si>
  <si>
    <t>ТАНТАЛОВЫЙ КОНДЕНСАТОР, ПРОИЗВОДИТЕЛЬ: VISHAY; КАТЕГОРИЯ ПРОДУКТА: ТАНТАЛОВЫЕ КОНДЕНСАТОРЫ - ТВЕРДЫЕ, ДЛЯ ПОВЕРХНОСТНОГО МОНТАЖА; УПАКОВКА: REEL; УПАКОВКА: CUT TAPE; УПАКОВКА: MOUSEREEL; СЕРИЯ: 293D; ЁМКОСТЬ: 100 UF; НОМИНАЛЬНОЕ НАПРЯЖЕНИЕ ПОСТОЯННОГО ТОКА: 6.3 VDC; ДОПУСТИМОЕ ОТКЛОНЕНИЕ: 20 %; ЭФФЕКТИВНОЕ ПОСЛЕДОВАТЕЛЬНОЕ СОПРОТИВЛЕНИЕ: 1.7 OHMS; КОРПУС - ДЮЙМЫ: 1411; КОРПУС - ММ: 3528; РЕГ. КОД ПРОИЗВ.: B CASE; ВЫСОТА: 1.9 MM; МИНИМАЛЬНАЯ РАБОЧАЯ ТЕМПЕРАТУРА: - 55 C; МАКСИМАЛЬНАЯ РАБОЧАЯ ТЕМПЕРАТУРА: + 125 C; ТИП ВЫВОДОВ: SMD/SMT; ТОРГОВАЯ МАРКА: VISHAY / SPRAGUE; КОЭФФИЦИЕНТ ЗАТУХАНИЯ, DF: 15; ТОК УТЕЧКИ: 6 µA; ДЛИНА: 3.5 MM; УПАКОВКА / БЛОК: 1411 (3528 METRIC); ПРОДУКТ: TANTALUM SOLID STANDARD GRADE - OTHER VARIOUS; ТИП ПРОДУКТА: TANTALUM CAPACITORS; ПУЛЬСИРУЮЩИЙ ТОК: 0.22 A; РАЗМЕР ФАБРИЧНОЙ УПАКОВКИ:2000; ПОДКАТЕГОРИЯ: CAPACITORS; ТИП: MOLDED; ШИРИНА: 2.8 MM; ВЕС ИЗДЕЛИЯ: 100 MG</t>
  </si>
  <si>
    <t>ТАНТАЛОВЫЙ КОНДЕНСАТОР, ПРОИЗВОДИТЕЛЬ: VISHAY; КАТЕГОРИЯ ПРОДУКТА: ТАНТАЛОВЫЕ КОНДЕНСАТОРЫ - ТВЕРДЫЕ, ДЛЯ ПОВЕРХНОСТНОГО МОНТАЖА; УПАКОВКА: REEL; УПАКОВКА: CUT TAPE; УПАКОВКА: MOUSEREEL; СЕРИЯ: 293D; ЁМКОСТЬ: 220 UF; НОМИНАЛЬНОЕ НАПРЯЖЕНИЕ ПОСТОЯННОГО ТОКА: 10 VDC; ДОПУСТИМОЕ ОТКЛОНЕНИЕ: 20 %; ЭФФЕКТИВНОЕ ПОСЛЕДОВАТЕЛЬНОЕ СОПРОТИВЛЕНИЕ: 600 MOHMS; КОРПУС - ДЮЙМЫ: 2917; КОРПУС - ММ: 7343; РЕГ. КОД ПРОИЗВ.: D CASE; ВЫСОТА: 2.8 MM; МИНИМАЛЬНАЯ РАБОЧАЯ ТЕМПЕРАТУРА: - 55 C; МАКСИМАЛЬНАЯ РАБОЧАЯ ТЕМПЕРАТУРА: + 125 C; ТИП ВЫВОДОВ: SMD/SMT; ТОРГОВАЯ МАРКА: VISHAY / SPRAGUE; КОЭФФИЦИЕНТ ЗАТУХАНИЯ, DF: 8; ТОК УТЕЧКИ: 22 µA; ДЛИНА: 7.3 MM; УПАКОВКА / БЛОК: 2917 (7343 METRIC); ПРОДУКТ: TANTALUM SOLID STANDARD GRADE - OTHER VARIOUS; ТИП ПРОДУКТА: TANTALUM CAPACITORS; ПУЛЬСИРУЮЩИЙ ТОК: 0.5 A; РАЗМЕР ФАБРИЧНОЙ УПАКОВКИ:500; ПОДКАТЕГОРИЯ: CAPACITORS; ТИП: MOLDED; ШИРИНА: 4.3 MM; ВЕС ИЗДЕЛИЯ: 400 MG</t>
  </si>
  <si>
    <t>293D227X0010D2TE3</t>
  </si>
  <si>
    <t>МИКРОСХЕМА ДЛЯ УПРАВЛЕНИЯ ПИТАНИЕМ, ПРОИЗВОДИТЕЛЬ: TEXAS INSTRUMENTS; КАТЕГОРИЯ ПРОДУКТА: LDO РЕГУЛЯТОРЫ НАПРЯЖЕНИЯ; ВИД МОНТАЖА: SMD/SMT; УПАКОВКА / БЛОК: SOT-23-5; ВЫХОДНОЕ НАПРЯЖЕНИЕ: 5 V; ВЫХОДНОЙ ТОК: 100 MA; КОЛИЧЕСТВО ВЫХОДОВ: 1 OUTPUT; ПОЛЯРНОСТЬ: POSITIVE; ТОК ПОКОЯ: 28 UA; ВХОДНОЕ НАПРЯЖЕНИЕ, МИН.: 2.7 V; ВХОДНОЕ НАПРЯЖЕНИЕ, МАКС.: 10 V; ТИП ВЫХОДА: FIXED; МИНИМАЛЬНАЯ РАБОЧАЯ ТЕМПЕРАТУРА: - 40 C; МАКСИМАЛЬНАЯ РАБОЧАЯ ТЕМПЕРАТУРА: + 125 C; НАПРЯЖЕНИЕ ОТПУСКАНИЯ: 71 MV; СЕРИЯ: TPS76950; УПАКОВКА: REEL; УПАКОВКА: CUT TAPE; УПАКОВКА: MOUSEREEL; ТОРГОВАЯ МАРКА: TEXAS INSTRUMENTS; НАПРЯЖЕНИЕ ОТПУСКАНИЯ - МАКС.: 170 MV; ВЫСОТА: 1.15 MM; IB - ВХОДНОЙ ТОК СМЕЩЕНИЯ: 17 UA; ДЛИНА: 2.9 MM; НЕСТАБИЛЬНОСТЬ ВЫХОДНОГО НАПРЯЖЕНИЯ ИЛИ ТОКА: 0.04 % / V; НЕСТАБИЛЬНОСТЬ ВЫХОДНОЙ НАГРУЗКИ: 12 MV; РАБОЧИЙ ТОК ИСТОЧНИКА ПИТАНИЯ: 17 UA; ДИАПАЗОН РАБОЧИХ ТЕМПЕРАТУР: - 4; PD - РАССЕИВАНИЕ МОЩНОСТИ: 0.555 W; ТИП ПРОДУКТА: LDO VOLTAGE REGULATORS; РАЗМЕР ФАБРИЧНОЙ УПАКОВКИ:3000; ПОДКАТЕГОРИЯ: PMIC - POWER MANAGEMENT ICS; ТОЧНОСТЬ РЕГУЛИРОВАНИЯ НАПРЯЖЕНИЯ: 3 %; ШИРИНА: 1.6 MM; ВЕС ИЗДЕЛИЯ: 6,300 MG</t>
  </si>
  <si>
    <t>TPS76950DBVR</t>
  </si>
  <si>
    <t>ГАЗОРАЗРЯДНАЯ ТРУБКА 1А</t>
  </si>
  <si>
    <t>НАПРЯЖЕНИЕ ПРОБОЯ ПОСТОЯННОГО ТОКА 1500V ±20% ИМПУЛЬСНОЕ НАПРЯЖЕНИЕ ПРОБОЯ ? 2200V ИЗОЛЯЦИОННОЕ СОПРОТИВЛЕНИЕ &gt;1ГОМ ИМПУЛЬСНЫЙ РАЗРЯДНЫЙ ТОК 3-10 КА ЕМКОСТЬ &lt;1,5 ПФ ТОК РАЗРЯДА ПЕРЕМЕННОГО ТОКА 1А</t>
  </si>
  <si>
    <t>H2R8-1500L</t>
  </si>
  <si>
    <t>HUAXINGGAN</t>
  </si>
  <si>
    <t>МИКРОСХЕМА ПАМЯТИ 1 ГБ</t>
  </si>
  <si>
    <t>ТИП DDR2 SDRAM, РАЗМЕР 1G, ОРГАНИЗАЦИЯ 64MX16, ВРЕМЯ ДОСТУПА 0,4 НС, РАБОЧЕЕ НАПРЯЖЕНИЕ 1,8 В, РАБОЧИЙ ТОК 90 МА, РАБОЧАЯ ТЕМПЕРАТУРА ОТ 0 ДО 95 ГРАДУСОВ</t>
  </si>
  <si>
    <t>K4T1G164QJ-BCE7</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</si>
  <si>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FLEXIBLE (SOFT); ЁМКОСТЬ: 2.2 UF; НОМИНАЛЬНОЕ НАПРЯЖЕНИЕ ПОСТОЯННОГО ТОКА: 10 VDC; ДИЭЛЕКТРИЧЕСКИЙ: Y5V; ДОПУСТИМОЕ ОТКЛОНЕНИЕ: 20 %; КОРПУС - ДЮЙМЫ: 0805; КОРПУС - ММ: 2012; ВЫСОТА: 1.25 MM; МИНИМАЛЬНАЯ РАБОЧАЯ ТЕМПЕРАТУРА: - 25 C; МАКСИМАЛЬНАЯ РАБОЧАЯ ТЕМПЕРАТУРА: + 85 C; ПРОДУКТ: GENERAL TYPE MLCCS; ТИП ВЫВОДОВ: SMD/SMT; СЕРИЯ: VJ W1BC BASIC COMM; ЕМКОСТЬ - НФ: 2200 NF; КЛАСС: CLASS 2; ДЛИНА: 2 MM; УПАКОВКА / БЛОК: 0805 (2012 METRIC); РАЗМЕР ФАБРИЧНОЙ УПАКОВКИ:3000; НОМИНАЛЬНОЕ НАПРЯЖЕНИЕ ПЕРЕМЕННОГО ТОКА: -; ШИРИНА: 1.25 MM; ВЕС ИЗДЕЛИЯ: 5.500 MG</t>
  </si>
  <si>
    <t>МИКРОСХЕМА УСИЛИТЕЛЬ, КАТЕГОРИЯ ПРОДУКТА: УСИЛИТЕЛИ ЗВУКА, СЕРИЯ: OPA2134, ПРОДУКТ: AUDIO AMPLIFIERS, ВЫХОДНАЯ МОЩНОСТЬ: -, ВИД МОНТАЖА: THROUGH HOLE, ТИП: 2-CHANNEL FET INPUT, УПАКОВКА / БЛОК: PDIP-8, СУММАРНЫЕ НЕЛИНЕЙНЫЕ ИСКАЖЕНИЯ ПЛЮС ШУМ: 0.00015 %, НАПРЯЖЕНИЕ ПИТАНИЯ - МАКС.: 36 V, НАПРЯЖЕНИЕ ПИТАНИЯ - МИН.: 5 V, МИНИМАЛЬНАЯ РАБОЧАЯ ТЕМПЕРАТУРА: - 40 C, МАКСИМАЛЬНАЯ РАБОЧАЯ ТЕМПЕРАТУРА: + 85 C, УПАКОВКА: TUBE, CMRR - КОЭФФИЦИЕНТ ПОДАВЛЕНИЯ СИНФАЗНОГО СИГНАЛА: 86 DB TO 100 DB, ОПИСАНИЕ/ФУНКЦИЯ: WIDEBAND AMPLIFIER, НАПРЯЖЕНИЕ СДВОЕННОГО ПИТАНИЯ: +/- 3 V, +/- 5 V, +/- 9 V, ОСОБЕННОСТИ: BURR-BROWN AUDIO, GBP - ПРОИЗВЕДЕНИЕ КОЭФФИЦИЕНТА УСИЛЕНИЯ НА ШИРИНУ ПОЛОСЫ ПРОПУСКАНИЯ (FT): 8 MHZ, ВЫСОТА: 4.57 MM, IB - ВХОДНОЙ ТОК СМЕЩЕНИЯ: 100 PA, ДЛИНА: 9.81 MM, МАКСИМАЛЬНОЕ НАПРЯЖЕНИЕ СДВОЕННОГО ПИТАНИЯ: +/- 18 V, МИНИМАЛЬНОЕ НАПРЯЖЕНИЕ СДВОЕННОГО ПИТАНИЯ: +/- 2.5 V, КОЛИЧЕСТВО КАНАЛОВ: 2 CHANNEL, РАБОЧИЙ ТОК ИСТОЧНИКА ПИТАНИЯ: 4 MA, РАБОЧЕЕ НАПРЯЖЕНИЕ ПИТАНИЯ: 5 V TO 36 V, PSRR - КОЭФФИЦИЕНТ ПОДАВЛЕНИЯ ПОМЕХ ПО ПИТАНИЮ: 90 DB, SR - СКОРОСТЬ НАРАСТАНИЯ ВЫХОДНОГО НАПРЯЖЕНИЯ: 20 V/US, ТИП ПИТАНИЯ: DUAL, VOS - ВХОДНОЕ НАПРЯЖЕНИЕ СМЕЩЕНИЯ НУЛЯ: 2 MV, ШИРИНА: 6.35 MM, ВЕС ИЗДЕЛИЯ: 528.600 MG</t>
  </si>
  <si>
    <t>OPA2134PA</t>
  </si>
  <si>
    <t>ДИОД</t>
  </si>
  <si>
    <t>ДИОД, КАТЕГОРИЯ ПРОДУКТА: ДИОДЫ - ОБЩЕГО НАЗНАЧЕНИЯ, УПРАВЛЕНИЕ ПИТАНИЕМ, КОММУТАЦИЯ, ВИД МОНТАЖА: THROUGH HOLE, УПАКОВКА / БЛОК: TO-247-2, ПИКОВОЕ ОБРАТНОЕ НАПРЯЖЕНИЕ: 1200 V, МАКСИМАЛЬНЫЙ ТОК ПЕРЕГРУЗКИ: 500 A, IF - ПРЯМОЙ ТОК: 75 A, КОНФИГУРАЦИЯ: SINGLE, ВРЕМЯ ВОССТАНОВЛЕНИЯ: 100 NS, VF - ПРЯМОЕ НАПРЯЖЕНИЕ: 3.2 V, IR - ОБРАТНЫЙ ТОК : 250 UA, МИНИМАЛЬНАЯ РАБОЧАЯ ТЕМПЕРАТУРА: - 65 C, МАКСИМАЛЬНАЯ РАБОЧАЯ ТЕМПЕРАТУРА: + 175 C, СЕРИЯ: RHRG75120, УПАКОВКА: TUBE, ВЫСОТА: 20.8 MM, ДЛИНА: 15.8 MM, ТИП: SWITCHING DIODE, VR - ОБРАТНОЕ НАПРЯЖЕНИЕ: 1200 V, ШИРИНА: 4.82 MM, ДРУГИЕ НАЗВАНИЯ ТОВАРА №: RHRG75120_NL, ВЕС ИЗДЕЛИЯ: 6.330 G</t>
  </si>
  <si>
    <t>RHRG75120</t>
  </si>
  <si>
    <t>МИКРОСХЕМА ДЛЯ УПРАВЛЕНИЯ ПИТАНИЕМ, КАТЕГОРИЯ ПРОДУКТА: ПРЕОБРАЗОВАТЕЛИ ПЕРЕМЕННОГО ТОКА В ПОСТОЯННЫЙ, ВИД МОНТАЖА: SMD/SMT, УПАКОВКА / БЛОК: SOIC-8, ВЫХОДНОЕ НАПРЯЖЕНИЕ: -, ВХОДНОЕ НАПРЯЖЕНИЕ / НАПРЯЖЕНИЕ ПИТАНИЯ - МИН.: 9.3 V, ВХОДНОЕ НАПРЯЖЕНИЕ / НАПРЯЖЕНИЕ ПИТАНИЯ - МАКС.: 32 V, ТОПОЛОГИЯ: FLYBACK, ЧАСТОТА ПЕРЕКЛЮЧЕНИЙ: 40 KHZ TO 130 KHZ, РАБОЧИЙ ЦИКЛ (МАКС.): 99 %, РАБОЧИЙ ТОК ИСТОЧНИКА ПИТАНИЯ: 5 MA, МИНИМАЛЬНАЯ РАБОЧАЯ ТЕМПЕРАТУРА: - 40 C, МАКСИМАЛЬНАЯ РАБОЧАЯ ТЕМПЕРАТУРА: + 105 C, ВЫХОДНОЙ ТОК: 1.2 A, СЕРИЯ: UCC28600, УПАКОВКА: TUBE, ИЗОЛЯЦИЯ: ISOLATED, КОЛИЧЕСТВО ВЫХОДОВ: 1 OUTPUT, ТИП: CURRENT MODE, ВЕС ИЗДЕЛИЯ: 72.600 MG</t>
  </si>
  <si>
    <t>UCC28600D</t>
  </si>
  <si>
    <t>МИКРОСХЕМА ИНТЕРФЕЙСНАЯ, КАТЕГОРИЯ ПРОДУКТА: ЦИФРОВЫЕ ИЗОЛЯТОРЫ; СЕРИЯ: ADUM1442; ВИД МОНТАЖА: SMD/SMT; УПАКОВКА / БЛОК: QSOP-16; КОЛИЧЕСТВО КАНАЛОВ: 4 CHANNEL; ПОЛЯРНОСТЬ: BIDIRECTIONAL; ДИАПАЗОН ДАННЫХ: 2 MB/S; НАПРЯЖЕНИЕ ИЗОЛЯЦИИ: 2500 VRMS; ТИП ИЗОЛЯЦИИ: MAGNETIC COUPLING; НАПРЯЖЕНИЕ ПИТАНИЯ - МАКС.: 3.6 V; НАПРЯЖЕНИЕ ПИТАНИЯ - МИН.: 2.25 V; РАБОЧИЙ ТОК ИСТОЧНИКА ПИТАНИЯ: 612 UA; ВРЕМЯ ЗАДЕРЖКИ РАСПРОСТРАНЕНИЯ: 80 NS; МИНИМАЛЬНАЯ РАБОЧАЯ ТЕМПЕРАТУРА: - 40 C; МАКСИМАЛЬНАЯ РАБОЧАЯ ТЕМПЕРАТУРА: + 125 C; УПАКОВКА: TUBE; PD - РАССЕИВАНИЕ МОЩНОСТИ: 1.64 W; РАЗМЕР ФАБРИЧНОЙ УПАКОВКИ:РАЗМЕР ФАБРИЧНОЙ УПАКОВКИ: 98; ТИП: GENERAL PURPOSE; ВЕС ИЗДЕЛИЯ: 288 MG</t>
  </si>
  <si>
    <t>ADUM1442ARQZ</t>
  </si>
  <si>
    <t>МИКРОСХЕМА ЦИФРО-АНАЛОГОВЫЙ ПРЕОБРАЗОВАТЕЛЬ, КАТЕГОРИЯ ПРОДУКТА: ЦИФРО-АНАЛОГОВЫЕ ПРЕОБРАЗОВАТЕЛИ (ЦАП); ОГРАНИЧЕНИЯ НА ДОСТАВКУ: ДЛЯ ОСУЩЕСТВЛЕНИЯ ЭКСПОРТА ДАННОГО ПРОДУКТА ИЗ США МОЖЕТ ПОНАДОБИТСЯ ДОПОЛНИТЕЛЬНАЯ ДОКУМЕНТАЦИЯ.; СЕРИЯ: AD9164; РАЗРЕШЕНИЕ: 16 BIT; ЧАСТОТА ДИСКРЕТИЗАЦИИ: 12 GS/S; КОЛИЧЕСТВО КАНАЛОВ: 1 CHANNEL; ВРЕМЯ СТАБИЛИЗАЦИИ: -; ТИП ВЫХОДА: CURRENT; ТИП ИНТЕРФЕЙСА: SPI; НАПРЯЖЕНИЕ ПИТАНИЯ ДЛЯ АНАЛОГОВЫХ УСТРОЙСТВ: +/- 1.2 V, 2.5 V; НАПРЯЖЕНИЕ ПИТАНИЯ ДЛЯ ЦИФРОВЫХ УСТРОЙСТВ: 1.2 V, 2.5 V; МИНИМАЛЬНАЯ РАБОЧАЯ ТЕМПЕРАТУРА: - 40 C; МАКСИМАЛЬНАЯ РАБОЧАЯ ТЕМПЕРАТУРА: + 85 C; ВИД МОНТАЖА: SMD/SMT; УПАКОВКА / БЛОК: CSPBGA-169; УПАКОВКА: TRAY; АРХИТЕКТУРА: QUAD-SWITCH; СРЕДСТВА РАЗРАБОТКИ: AD9164-FMCC-EBZ; DNL - ДИФФЕРЕНЦИАЛЬНАЯ НЕЛИНЕЙНОСТЬ: +/- 1.7 LSB; ОТКЛОНЕНИЕ КОЭФФИЦИЕНТА УСИЛЕНИЯ ОТ ИДЕАЛЬНОГО ЗНАЧЕНИЯ: - 1.7 %; INL - ИНТЕГРАЛЬНАЯ НЕЛИНЕЙНОСТЬ: +/- 2.7 LSB; ТИП ВХОДА: DIFFERENTIAL; ЧУВСТВИТЕЛЬНЫЙ К ВЛАЖНОСТИ: YES; КОЛИЧЕСТВО ПРЕОБРАЗОВАТЕЛЕЙ: 1 CONVERTER; PD - РАССЕИВАНИЕ МОЩНОСТИ: 2.65 W; ТИП ССЫЛКИ: EXTERNAL, INTERNAL; ОПОРНОЕ НАПРЯЖЕНИЕ: 1.19 V; ОТКЛЮЧЕНИЕ: NO SHUTDOWN; РАЗМЕР ФАБРИЧНОЙ УПАКОВКИ:РАЗМЕР ФАБРИЧНОЙ УПАКОВКИ: 176; НАПРЯЖЕНИЕ ПИТАНИЯ - МАКС.: 2.625 V; НАПРЯЖЕНИЕ ПИТАНИЯ - МИН.: 1.14 V; ТИП: HIGH SPEED; ВЕС ИЗДЕЛИЯ: 186 MG</t>
  </si>
  <si>
    <t>AD9164BBCAZ</t>
  </si>
  <si>
    <t>МИКРОСХЕМА ДЛЯ УПРАВЛЕНИЯ ПИТАНИЕМ, КАТЕГОРИЯ ПРОДУКТА: LDO РЕГУЛЯТОРЫ НАПРЯЖЕНИЯ; ВИД МОНТАЖА: SMD/SMT; ВЫХОДНОЕ НАПРЯЖЕНИЕ: 1.8 V; ВЫХОДНОЙ ТОК: 800 MA; КОЛИЧЕСТВО ВЫХОДОВ: 1 OUTPUT; ПОЛЯРНОСТЬ: POSITIVE; ТОК ПОКОЯ: 4.3 MA; ВХОДНОЕ НАПРЯЖЕНИЕ, МИН.: 4.5 V; ВХОДНОЕ НАПРЯЖЕНИЕ, МАКС.: 16 V; ПОДАВЛЕНИЕ ПУЛЬСАЦИЙ ПИТАНИЯ - ТИПИЧ.: 54 DB; ТИП ВЫХОДА: FIXED; МИНИМАЛЬНАЯ РАБОЧАЯ ТЕМПЕРАТУРА: - 40 C; МАКСИМАЛЬНАЯ РАБОЧАЯ ТЕМПЕРАТУРА: + 125 C; НАПРЯЖЕНИЕ ОТПУСКАНИЯ: 600 MV; СЕРИЯ: ADM7150; УПАКОВКА: TUBE; СРЕДСТВА РАЗРАБОТКИ: ADM7150CP-EVALZ; НАПРЯЖЕНИЕ ОТПУСКАНИЯ - МАКС.: 1 V; НЕСТАБИЛЬНОСТЬ ВЫХОДНОГО НАПРЯЖЕНИЯ ИЛИ ТОКА: 0.01 %/V; НЕСТАБИЛЬНОСТЬ ВЫХОДНОЙ НАГРУЗКИ: 0.4 %/A; ЧУВСТВИТЕЛЬНЫЙ К ВЛАЖНОСТИ: YES; РАБОЧИЙ ТОК ИСТОЧНИКА ПИТАНИЯ: 8.6 MA; ДИАПАЗОН ВЫХОДНОГО НАПРЯЖЕНИЯ: -; ПРОДУКТ: LDO VOLTAGE REGULATORS; РАЗМЕР ФАБРИЧНОЙ УПАКОВКИ:РАЗМЕР ФАБРИЧНОЙ УПАКОВКИ: 98; ТИП: HIGH PSRR; ТОЧНОСТЬ РЕГУЛИРОВАНИЯ НАПРЯЖЕНИЯ: 1 %; ВЕС ИЗДЕЛИЯ: 540 MG</t>
  </si>
  <si>
    <t>ADM7150ARDZ-1.8</t>
  </si>
  <si>
    <t>МИКРОСХЕМА ДЛЯ УПРАВЛЕНИЯ ПИТАНИЕМ, КАТЕГОРИЯ ПРОДУКТА: LDO РЕГУЛЯТОРЫ НАПРЯЖЕНИЯ; ВИД МОНТАЖА: SMD/SMT; УПАКОВКА / БЛОК: DDPAK-5; ВЫХОДНОЕ НАПРЯЖЕНИЕ: 1.21 V TO 20 V; ВЫХОДНОЙ ТОК: 1.5 A; КОЛИЧЕСТВО ВЫХОДОВ: 1 OUTPUT; ТОК ПОКОЯ: 1 MA; ВХОДНОЕ НАПРЯЖЕНИЕ, МИН.: 2.1 V; ВХОДНОЕ НАПРЯЖЕНИЕ, МАКС.: 20 V; ПОДАВЛЕНИЕ ПУЛЬСАЦИЙ ПИТАНИЯ - ТИПИЧ.: 63 DB; ТИП ВЫХОДА: ADJUSTABLE; МИНИМАЛЬНАЯ РАБОЧАЯ ТЕМПЕРАТУРА: - 55 C; МАКСИМАЛЬНАЯ РАБОЧАЯ ТЕМПЕРАТУРА: + 125 C; НАПРЯЖЕНИЕ ОТПУСКАНИЯ: 340 MV; СЕРИЯ: LT1963A; УПАКОВКА: TUBE; НАПРЯЖЕНИЕ ОТПУСКАНИЯ - МАКС.: 450 MV; ВЫСОТА: 4.57 MM; IB - ВХОДНОЙ ТОК СМЕЩЕНИЯ: 3 UA; НЕСТАБИЛЬНОСТЬ ВЫХОДНОГО НАПРЯЖЕНИЯ ИЛИ ТОКА: 1.5 MV; НЕСТАБИЛЬНОСТЬ ВЫХОДНОЙ НАГРУЗКИ: 2 MV; РАБОЧИЙ ТОК ИСТОЧНИКА ПИТАНИЯ: 1 MA; ДИАПАЗОН ВЫХОДНОГО НАПРЯЖЕНИЯ: 1.21 V TO 20 V; ПРОДУКТ: LDO VOLTAGE REGULATORS; ОПОРНОЕ НАПРЯЖЕНИЕ: 1.21 V; РАЗМЕР ФАБРИЧНОЙ УПАКОВКИ:РАЗМЕР ФАБРИЧНОЙ УПАКОВКИ: 50; ТИП: FAST TRANSIENT RESPONSE LDO REGULATOR; ВЕС ИЗДЕЛИЯ: 2,732 G</t>
  </si>
  <si>
    <t>LT1963AMPQ#PBF</t>
  </si>
  <si>
    <t>МИКРОСХЕМА ГЕНЕРАТОР ТАКТОВЫХ ИМПУЛЬСОВ, ПРОИЗВОДИТЕЛЬ: TEXAS INSTRUMENTS; КАТЕГОРИЯ ПРОДУКТА: ТАКТОВЫЙ СИНТЕЗАТОР/УСТРОЙСТВО ПОДАВЛЕНИЯ КОЛЕБАНИЙ; СЕРИЯ: CDCE62005; КОЛИЧЕСТВО ВЫХОДОВ: 5 OUTPUT; ВЫХОДНОЙ УРОВЕНЬ: LVCMOS, LVDS, LVPECL; МАКС. ВЫХОДНАЯ ЧАСТОТА: 1175 MHZ; УРОВЕНЬ ВХОДА: LVCMOS, LVDS, LVPECL; МАКСИМАЛЬНАЯ ВХОДНАЯ ЧАСТОТА: 500 MHZ;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VQFN-48; УПАКОВКА: REEL; УПАКОВКА: CUT TAPE; УПАКОВКА: MOUSEREEL; ТОРГОВАЯ МАРКА: TEXAS INSTRUMENTS; СРЕДСТВА РАЗРАБОТКИ: CDCE62005EVM; ОСОБЕННОСТИ: DESIGN TOOL AVAILABLE; ВЫСОТА: 0.8 MM; ДЛИНА: 6.85 MM; ЧУВСТВИТЕЛЬНЫЙ К ВЛАЖНОСТИ: YES; РАБОЧЕЕ НАПРЯЖЕНИЕ ПИТАНИЯ: 3.3 V; PD - РАССЕИВАНИЕ МОЩНОСТИ: 1.7 W; ТИП ПРОДУКТА: CLOCK SYNTHESIZERS / JITTER CLEANERS; РАЗМЕР ФАБРИЧНОЙ УПАКОВКИ:РАЗМЕР ФАБРИЧНОЙ УПАКОВКИ: 250; ПОДКАТЕГОРИЯ: CLOCK &amp; TIMER ICS; ШИРИНА: 6.85 MM; ВЕС ИЗДЕЛИЯ: 138 MG</t>
  </si>
  <si>
    <t>CDCE62005RGZT</t>
  </si>
  <si>
    <t>МИКРОСХЕМА ДЛЯ УПРАВЛЕНИЯ ПИТАНИЕМ, ПРОИЗВОДИТЕЛЬ: ANALOG DEVICES INC.; КАТЕГОРИЯ ПРОДУКТА: КОНТРОЛЬНЫЕ ЦЕПИ; ТИП: VOLTAGE SEQUENCERS; ВИД МОНТАЖА: SMD/SMT; УПАКОВКА / БЛОК: LFCSP-64; ПОРОГОВОЕ НАПРЯЖЕНИЕ: 400 MV TO 5 V, 400 MV TO 15 V; КОЛИЧЕСТВО КОНТРОЛИРУЕМЫХ ВХОДОВ: 17 INPUT; РУЧНОЙ СБРОС: NO MANUAL RESET; КОНТРОЛЬНЫЕ ТАЙМЕРЫ: NO WATCHDOG; НАПРЯЖЕНИЕ ПИТАНИЯ - МАКС.: 15 V; МИНИМАЛЬНАЯ РАБОЧАЯ ТЕМПЕРАТУРА: - 40 C; МАКСИМАЛЬНАЯ РАБОЧАЯ ТЕМПЕРАТУРА: + 85 C; СЕРИЯ: ADM1266; УПАКОВКА: REEL; ТОРГОВАЯ МАРКА: ANALOG DEVICES; СРЕДСТВА РАЗРАБОТКИ: ADM1266-EVALZ; ТИП ПРОДУКТА: SUPERVISORY CIRCUITS; РАЗМЕР ФАБРИЧНОЙ УПАКОВКИ:РАЗМЕР ФАБРИЧНОЙ УПАКОВКИ: 750; ПОДКАТЕГОРИЯ: PMIC - POWER MANAGEMENT ICS; НАПРЯЖЕНИЕ ПИТАНИЯ - МИН.: 3 V</t>
  </si>
  <si>
    <t>ADM1266ACPZ-R7</t>
  </si>
  <si>
    <t>МИКРОСХЕМА ЦИФРО-АНАЛОГОВЫЙ ПРЕОБРАЗОВАТЕЛЬ, СЕРИЯ: DAC3484, РАЗРЕШЕНИЕ: 16 BIT, ЧАСТОТА ДИСКРЕТИЗАЦИИ: 1.25 GS/S, КОЛИЧЕСТВО КАНАЛОВ: 4 CHANNEL, ВРЕМЯ СТАБИЛИЗАЦИИ: 10 NS, ТИП ИНТЕРФЕЙСА: PARALLEL, НАПРЯЖЕНИЕ ПИТАНИЯ - МАКС.: 3.46 V, 1.32 V, НАПРЯЖЕНИЕ ПИТАНИЯ - МИН.: 3.14 V, 1.14 V, 1.25 V, МИНИМАЛЬНАЯ РАБОЧАЯ ТЕМПЕРАТУРА: - 40 C, МАКСИМАЛЬНАЯ РАБОЧАЯ ТЕМПЕРАТУРА: + 85 C, ВИД МОНТАЖА: SMD/SMT, УПАКОВКА / БЛОК: WQFN-88, УПАКОВКА: CUT TAPE, УПАКОВКА: MOUSEREEL, УПАКОВКА: REEL, ОСОБЕННОСТИ: ULTRA HIGH SPEED, КОЛИЧЕСТВО ПРЕОБРАЗОВАТЕЛЕЙ: 4 CONVERTER, ПОТРЕБЛЯЕМАЯ МОЩНОСТЬ: 1.2 W, АРХИТЕКТУРА: CURRENT SOURCE, СРЕДСТВА РАЗРАБОТКИ: DAC3484EVM, ЧУВСТВИТЕЛЬНЫЙ К ВЛАЖНОСТИ: YES, РАБОЧИЙ ТОК ИСТОЧНИКА ПИТАНИЯ: 135 MA, PD - РАССЕИВАНИЕ МОЩНОСТИ: 1320 MW, SFDR - ДИНАМИЧЕСКИЙ ДИАПАЗОН БЕЗ ПАРАЗИТНЫХ СОСТАВЛЯЮЩИХ: 82 DB, РАЗМЕР ФАБРИЧНОЙ УПАКОВКИ: 250, ВЕС ИЗДЕЛИЯ: 169.500 MG</t>
  </si>
  <si>
    <t>DAC3484IRKDT</t>
  </si>
  <si>
    <t>МИКРОСХЕМА КОММУНИКАЦИОННАЯ, ПРОИЗВОДИТЕЛЬ: TEXAS INSTRUMENTS; КАТЕГОРИЯ ПРОДУКТА: ИС, ETHERNET; ВИД МОНТАЖА: SMD/SMT; УПАКОВКА / БЛОК: LQFP-48; ПРОДУКТ: ETHERNET TRANSCEIVERS; СТАНДАРТ: 10/100BASE-T; КОЛИЧЕСТВО ТРАНСИВЕРОВ: 1 TRANSCEIVER; ДИАПАЗОН ДАННЫХ: 10 MB/S, 100 MB/S; ТИП ИНТЕРФЕЙСА: MII, RMII, SNI; РАБОЧЕЕ НАПРЯЖЕНИЕ ПИТАНИЯ: 3.3 V; МИНИМАЛЬНАЯ РАБОЧАЯ ТЕМПЕРАТУРА: - 40 C; МАКСИМАЛЬНАЯ РАБОЧАЯ ТЕМПЕРАТУРА: + 85 C; ТОРГОВАЯ МАРКА: TEXAS INSTRUMENTS; ДУПЛЕКСНАЯ ПЕРЕДАЧА: FULL DUPLEX, HALF DUPLEX; PD - РАССЕИВАНИЕ МОЩНОСТИ: 267 MW; ТИП ПРОДУКТА: ETHERNET ICS; ПОДКАТЕГОРИЯ: COMMUNICATION &amp; NETWORKING ICS; НАПРЯЖЕНИЕ ПИТАНИЯ - МАКС.: 92 MA; НАПРЯЖЕНИЕ ПИТАНИЯ - МАКС.: 3.6 V; НАПРЯЖЕНИЕ ПИТАНИЯ - МИН.: 3 V</t>
  </si>
  <si>
    <t>DP83848IVV</t>
  </si>
  <si>
    <t>МИКРОСХЕМА ЦИФРО-АНАЛОГОВЫЙ ПРЕОБРАЗОВАТЕЛЬ, ПРОИЗВОДИТЕЛЬ: ANALOG DEVICES INC.; КАТЕГОРИЯ ПРОДУКТА: ЦИФРО-АНАЛОГОВЫЕ ПРЕОБРАЗОВАТЕЛИ (ЦАП); СЕРИЯ: AD7249; РАЗРЕШЕНИЕ: 12 BIT; ЧАСТОТА ДИСКРЕТИЗАЦИИ: 125 KS/S; КОЛИЧЕСТВО КАНАЛОВ: 2 CHANNEL; ВРЕМЯ СТАБИЛИЗАЦИИ: 10 US; ТИП ВЫХОДА: VOLTAGE; ТИП ИНТЕРФЕЙСА: 3-WIRE; НАПРЯЖЕНИЕ ПИТАНИЯ ДЛЯ АНАЛОГОВЫХ УСТРОЙСТВ: +/- 11.4 V TO +/- 15.75 V; НАПРЯЖЕНИЕ ПИТАНИЯ ДЛЯ ЦИФРОВЫХ УСТРОЙСТВ: +/- 11.4 V TO +/- 15.75 V; МИНИМАЛЬНАЯ РАБОЧАЯ ТЕМПЕРАТУРА: - 40 C; МАКСИМАЛЬНАЯ РАБОЧАЯ ТЕМПЕРАТУРА: + 85 C; ВИД МОНТАЖА: SMD/SMT; УПАКОВКА / БЛОК: SOIC-16; УПАКОВКА: TUBE; ТОРГОВАЯ МАРКА: ANALOG DEVICES; DNL - ДИФФЕРЕНЦИАЛЬНАЯ НЕЛИНЕЙНОСТЬ: +/- 0.9 LSB; INL - ИНТЕГРАЛЬНАЯ НЕЛИНЕЙНОСТЬ: +/- 1 LSB; ЧУВСТВИТЕЛЬНЫЙ К ВЛАЖНОСТИ: YES; КОЛИЧЕСТВО ПРЕОБРАЗОВАТЕЛЕЙ: 2 CONVERTER; PD - РАССЕИВАНИЕ МОЩНОСТИ: 300 MW; ТИП ПРОДУКТА: DACS - DIGITAL TO ANALOG CONVERTERS; ТИП ССЫЛКИ: EXTERNAL, INTERNAL; РАЗМЕР ФАБРИЧНОЙ УПАКОВКИ:РАЗМЕР ФАБРИЧНОЙ УПАКОВКИ: 47; ПОДКАТЕГОРИЯ: DATA CONVERTER ICS; НАПРЯЖЕНИЕ ПИТАНИЯ - МАКС.: 16.5 V; НАПРЯЖЕНИЕ ПИТАНИЯ - МИН.: 10.8 V; ВЕС ИЗДЕЛИЯ: 666 MG</t>
  </si>
  <si>
    <t>AD7249BRZ</t>
  </si>
  <si>
    <t>МИКРОСХЕМА РЧ-ПЕРЕКЛЮЧАТЕЛЬ, ПРОИЗВОДИТЕЛЬ: ANALOG DEVICES INC.; КАТЕГОРИЯ ПРОДУКТА: ИС, РЧ-ПЕРЕКЛЮЧАТЕЛИ; ROHS: N; КОНФИГУРАЦИЯ ПЕРЕКЛЮЧАТЕЛЕЙ: SP4T; МИНИМАЛЬНАЯ ЧАСТОТА: 0 HZ; МАКСИМАЛЬНАЯ ЧАСТОТА: 3.5 GHZ; ВНОСИМЫЕ ПОТЕРИ: 0.5 DB; ИЗОЛЯЦИЯ В ВЫКЛЮЧЕННОМ СОСТОЯНИИ - ТИПИЧ.: 36 DB; МИНИМАЛЬНАЯ РАБОЧАЯ ТЕМПЕРАТУРА: - 40 C; МАКСИМАЛЬНАЯ РАБОЧАЯ ТЕМПЕРАТУРА: + 85 C; ВИД МОНТАЖА: SMD/SMT; УПАКОВКА / БЛОК: QSOP-16; ТЕХНОЛОГИЯ: GAAS; СЕРИЯ: HMC241; ТОРГОВАЯ МАРКА: ANALOG DEVICES; КОЛИЧЕСТВО ПЕРЕКЛЮЧАТЕЛЕЙ: QUAD; РАБОЧИЙ ТОК ИСТОЧНИКА ПИТАНИЯ: 4 MA; ТИП ПРОДУКТА: RF SWITCH ICS; РАЗМЕР ФАБРИЧНОЙ УПАКОВКИ:РАЗМЕР ФАБРИЧНОЙ УПАКОВКИ: 50; ПОДКАТЕГОРИЯ: WIRELESS &amp; RF INTEGRATED CIRCUITS; НАПРЯЖЕНИЕ ПИТАНИЯ - МАКС.: 5 V; ВЕС ИЗДЕЛИЯ: 288 MG</t>
  </si>
  <si>
    <t>HMC241QS16</t>
  </si>
  <si>
    <t>МИКРОСХЕМА АНАЛОГОВО-ЦИФРОВОЙ ПРЕОБРАЗОВАТЕЛЬ, КАТЕГОРИЯ ПРОДУКТА: АНАЛОГО-ЦИФРОВЫЕ ПРЕОБРАЗОВАТЕЛИ (АЦП); СЕРИЯ: AD9251; ВИД МОНТАЖА: SMD/SMT; УПАКОВКА / БЛОК: LFCSP-64; РАЗРЕШЕНИЕ: 14 BIT; КОЛИЧЕСТВО КАНАЛОВ: 2 CHANNEL; ТИП ИНТЕРФЕЙСА: PARALLEL, SPI; ЧАСТОТА ДИСКРЕТИЗАЦИИ: 40 MS/S; ТИП ВХОДА: DIFFERENTIAL; АРХИТЕКТУРА: PIPELINE; НАПРЯЖЕНИЕ ПИТАНИЯ ДЛЯ АНАЛОГОВЫХ УСТРОЙСТВ: 1.8 V; НАПРЯЖЕНИЕ ПИТАНИЯ ДЛЯ ЦИФРОВЫХ УСТРОЙСТВ: 1.7 V TO 3.6 V; SNR – ОТНОШЕНИЕ СИГНАЛ/ШУМ: 74.7 DB; МИНИМАЛЬНАЯ РАБОЧАЯ ТЕМПЕРАТУРА: - 40 C; МАКСИМАЛЬНАЯ РАБОЧАЯ ТЕМПЕРАТУРА: + 85 C; УПАКОВКА: TRAY; DNL - ДИФФЕРЕНЦИАЛЬНАЯ НЕЛИНЕЙНОСТЬ: +/- 0.6 LSB; ОТКЛОНЕНИЕ КОЭФФИЦИЕНТА УСИЛЕНИЯ ОТ ИДЕАЛЬНОГО ЗНАЧЕНИЯ: - 1.5 %FSR; ВЫСОТА: 0.83 MM; INL - ИНТЕГРАЛЬНАЯ НЕЛИНЕЙНОСТЬ: +/- 1.75 LSB; ВХОДНОЕ НАПРЯЖЕНИЕ: 2 VP-P; ДЛИНА: 9 MM; ЧУВСТВИТЕЛЬНЫЙ К ВЛАЖНОСТИ: YES; КОЛИЧЕСТВО ВХОДОВ АЦП: 2 INPUT; КОЛИЧЕСТВО ПРЕОБРАЗОВАТЕЛЕЙ: 2 CONVERTER; РАБОЧЕЕ НАПРЯЖЕНИЕ ПИТАНИЯ: 1.8 V; PD - РАССЕИВАНИЕ МОЩНОСТИ: 173 MW; ТИП ССЫЛКИ: EXTERNAL, INTERNAL; ВЫБОРКА И ХРАНЕНИЕ: YES; РАЗМЕР ФАБРИЧНОЙ УПАКОВКИ:РАЗМЕР ФАБРИЧНОЙ УПАКОВКИ: 260; ТИП: S/H ADC; ШИРИНА: 9 MM; ВЕС ИЗДЕЛИЯ: 234 MG</t>
  </si>
  <si>
    <t>МИКРОСХЕМА ДЛЯ УПРАВЛЕНИЯ ПИТАНИЕМ, ПРОИЗВОДИТЕЛЬ: TEXAS INSTRUMENTS; КАТЕГОРИЯ ПРОДУКТА: УСТРОЙСТВА ДЛЯ УПРАВЛЕНИЕ ПИТАНИЕМ СПЕЦИАЛЬНОГО НАЗНАЧЕНИЯ - ИНТЕГРАЛЬНЫЕ СХЕМЫ УПРАВЛЕНИЯ ПИТАНИЕМ; СЕРИЯ: LM10011; ТИП: VOLTAGE REGULATOR, MULTIPLE OUTPUTS; ВИД МОНТАЖА: SMD/SMT; УПАКОВКА / БЛОК: WSON-10; ВЫХОДНОЙ ТОК: 59 UA; ДИАПАЗОН ВХОДНОГО НАПРЯЖЕНИЯ: 2.97 V TO 5.5 V; ДИАПАЗОН ВЫХОДНОГО НАПРЯЖЕНИЯ: 700 MV TO 1.1 V; МИНИМАЛЬНАЯ РАБОЧАЯ ТЕМПЕРАТУРА: - 40 C; МАКСИМАЛЬНАЯ РАБОЧАЯ ТЕМПЕРАТУРА: + 125 C; ВХОДНОЙ ТОК: 340 UA; УПАКОВКА: REEL; УПАКОВКА: CUT TAPE; УПАКОВКА: MOUSEREEL; ТОРГОВАЯ МАРКА: TEXAS INSTRUMENTS; ВХОДНОЕ НАПРЯЖЕНИЕ, МАКС.: 5.5 V; ВХОДНОЕ НАПРЯЖЕНИЕ, МИН.: 2.97 V; МАКСИМАЛЬНОЕ ВЫХОДНОЕ НАПРЯЖЕНИЕ: 1.1 V; РАБОЧИЙ ТОК ИСТОЧНИКА ПИТАНИЯ: 340 UA; РАБОЧЕЕ НАПРЯЖЕНИЕ ПИТАНИЯ: 2.97 V TO 5.5 V; ТИП ПРОДУКТА: POWER MANAGEMENT SPECIALIZED - PMIC; РАЗМЕР ФАБРИЧНОЙ УПАКОВКИ:РАЗМЕР ФАБРИЧНОЙ УПАКОВКИ: 1000; ПОДКАТЕГОРИЯ: PMIC - POWER MANAGEMENT ICS; ВЕС ИЗДЕЛИЯ: 17,500 MG</t>
  </si>
  <si>
    <t>МИКРОСХЕМА ДЛЯ УПРАВЛЕНИЯ ПИТАНИЕМ ,КАТЕГОРИЯ ПРОДУКТА: ИМПУЛЬСНЫЕ РЕГУЛЯТОРЫ НАПРЯЖЕНИЯ; ВИД МОНТАЖА: SMD/SMT; УПАКОВКА / БЛОК: LSON-22; ТОПОЛОГИЯ: BUCK; ВЫХОДНОЕ НАПРЯЖЕНИЕ: 600 MV TO 12 V; ВЫХОДНОЙ ТОК: 15 A; КОЛИЧЕСТВО ВЫХОДОВ: 1 OUTPUT; ВХОДНОЕ НАПРЯЖЕНИЕ (МАКС.): 14 V; ВХОДНОЕ НАПРЯЖЕНИЕ МИН.: 4.5 V; ТОК ПОКОЯ: 1 MA; ЧАСТОТА ПЕРЕКЛЮЧЕНИЙ: 950 MHZ; МИНИМАЛЬНАЯ РАБОЧАЯ ТЕМПЕРАТУРА: - 40 C; МАКСИМАЛЬНАЯ РАБОЧАЯ ТЕМПЕРАТУРА: + 125 C; СЕРИЯ: TPS56121; УПАКОВКА: REEL; УПАКОВКА: CUT TAPE; УПАКОВКА: MOUSEREEL; ВХОДНОЕ НАПРЯЖЕНИЕ: 4.5 V TO 14 V; ЧУВСТВИТЕЛЬНЫЙ К ВЛАЖНОСТИ: YES; РАБОЧИЙ ТОК ИСТОЧНИКА ПИТАНИЯ: 2.5 MA; ПРОДУКТ: VOLTAGE REGULATORS; РАЗМЕР ФАБРИЧНОЙ УПАКОВКИ:РАЗМЕР ФАБРИЧНОЙ УПАКОВКИ: 250; КОММЕРЧЕСКОЕ ОБОЗНАЧЕНИЕ: SWIFT; ТИП: VOLTAGE CONVERTER; ВЕС ИЗДЕЛИЯ: 152.100 MG</t>
  </si>
  <si>
    <t>МИКРОСХЕМА ДЛЯ УПРАВЛЕНИЯ ПИТАНИЕМ, КАТЕГОРИЯ ПРОДУКТА: ИМПУЛЬСНЫЕ РЕГУЛЯТОРЫ НАПРЯЖЕНИЯ, ВИД МОНТАЖА: SMD/SMT, УПАКОВКА / БЛОК: VQFN-16, ТОПОЛОГИЯ: BUCK, ВЫХОДНОЕ НАПРЯЖЕНИЕ: 900 MV TO 6 V, ВЫХОДНОЙ ТОК: 3 A, КОЛИЧЕСТВО ВЫХОДОВ: 1 OUTPUT, ВХОДНОЕ НАПРЯЖЕНИЕ (МАКС.): 17 V, ВХОДНОЕ НАПРЯЖЕНИЕ МИН.: 3 V, ТОК ПОКОЯ: 17 UA, ЧАСТОТА ПЕРЕКЛЮЧЕНИЙ: 2.5 MHZ, МИНИМАЛЬНАЯ РАБОЧАЯ ТЕМПЕРАТУРА: - 40 C, МАКСИМАЛЬНАЯ РАБОЧАЯ ТЕМПЕРАТУРА: + 125 C, СЕРИЯ: TPS62130A, УПАКОВКА: CUT TAPE, УПАКОВКА: MOUSEREEL, УПАКОВКА: REEL, ВХОДНОЕ НАПРЯЖЕНИЕ: 3 V TO 17 V, ПРОДУКТ: VOLTAGE REGULATORS, ТИП: VOLTAGE CONVERTER, НЕСТАБИЛЬНОСТЬ ВЫХОДНОЙ НАГРУЗКИ: 0.05 % / A, ЧУВСТВИТЕЛЬНЫЙ К ВЛАЖНОСТИ: YES, РАБОЧИЙ ТОК ИСТОЧНИКА ПИТАНИЯ: 17 UA, РАЗМЕР ФАБРИЧНОЙ УПАКОВКИ: 250, НАПРЯЖЕНИЕ ПИТАНИЯ - МИН.: 3 V, ВЕС ИЗДЕЛИЯ: 46 MG</t>
  </si>
  <si>
    <t>TPS62130ARGTT</t>
  </si>
  <si>
    <t>МИКРОСХЕМА ДЛЯ УПРАВЛЕНИЯ ПИТАНИЕМ, КАТЕГОРИЯ ПРОДУКТА: ИМПУЛЬСНЫЕ РЕГУЛЯТОРЫ НАПРЯЖЕНИЯ, ВИД МОНТАЖА: SMD/SMT, УПАКОВКА / БЛОК: QFN-68, ТОПОЛОГИЯ: BUCK, ВЫХОДНОЕ НАПРЯЖЕНИЕ: 600 MV TO 6.2 V, ВЫХОДНОЙ ТОК: 8 A, КОЛИЧЕСТВО ВЫХОДОВ: 1 OUTPUT, ВХОДНОЕ НАПРЯЖЕНИЕ, МИН.: 2.5 V, ВХОДНОЕ НАПРЯЖЕНИЕ, МАКС.: 6.6 V, ЧАСТОТА ПЕРЕКЛЮЧЕНИЙ: 1.2 MHZ, МИНИМАЛЬНАЯ РАБОЧАЯ ТЕМПЕРАТУРА: - 40 C, МАКСИМАЛЬНАЯ РАБОЧАЯ ТЕМПЕРАТУРА: + 105 C, СЕРИЯ: EN6360, УПАКОВКА: REEL, УПАКОВКА: CUT TAPE, УПАКОВКА: MOUSEREEL, СРЕДСТВА РАЗРАБОТКИ: EVB-EN6360QA, ВХОДНОЕ НАПРЯЖЕНИЕ: 2.5 V TO 6.6 V, ЧУВСТВИТЕЛЬНЫЙ К ВЛАЖНОСТИ: YES, ОТКЛЮЧЕНИЕ: SHUTDOWN, 250 , КОММЕРЧЕСКОЕ ОБОЗНАЧЕНИЕ: ENPIRION, ТИП: DC-DC VOLTAGE CONVERTER, ДРУГИЕ НАЗВАНИЯ ТОВАРА №: MPM3683GQN-7, ВЕС ИЗДЕЛИЯ: 1,140 G</t>
  </si>
  <si>
    <t>EN6360Q</t>
  </si>
  <si>
    <t>ПРОГРАММИРУЕМАЯ ЛОГИЧЕСКАЯ ИНТЕГРАЛЬНАЯ СХЕМА, ПРОИЗВОДИТЕЛЬ: XILINX; КАТЕГОРИЯ ПРОДУКТА: FPGA - ПРОГРАММИРУЕМАЯ ВЕНТИЛЬНАЯ МАТРИЦА; СЕРИЯ: XC3S200; КОЛИЧЕСТВО ЛОГИЧЕСКИХ ЭЛЕМЕНТОВ: 4320 LE; КОЛИЧЕСТВО ВХОДОВ/ВЫХОДОВ: 63 I/O; РАБОЧЕЕ НАПРЯЖЕНИЕ ПИТАНИЯ: 1.2 V; МИНИМАЛЬНАЯ РАБОЧАЯ ТЕМПЕРАТУРА: - 40 C; МАКСИМАЛЬНАЯ РАБОЧАЯ ТЕМПЕРАТУРА: + 100 C; ВИД МОНТАЖА: SMD/SMT; УПАКОВКА / БЛОК: VQFP-100; ТОРГОВАЯ МАРКА: XILINX; РАСПРЕДЕЛЕННОЕ ОЗУ: 30 KBIT; ВСТРОЕННАЯ БЛОЧНАЯ ПАМЯТЬ - EBR: 216 KBIT; МАКСИМАЛЬНАЯ РАБОЧАЯ ЧАСТОТА: 280 MHZ; ЧУВСТВИТЕЛЬНЫЙ К ВЛАЖНОСТИ: YES; КОЛИЧЕСТВО ВЕНТИЛЕЙ: 200000; ТИП ПРОДУКТА: FPGA - FIELD PROGRAMMABLE GATE ARRAY; РАЗМЕР ФАБРИЧНОЙ УПАКОВКИ:РАЗМЕР ФАБРИЧНОЙ УПАКОВКИ: 90; ПОДКАТЕГОРИЯ: PROGRAMMABLE LOGIC ICS; КОММЕРЧЕСКОЕ ОБОЗНАЧЕНИЕ: SPARTAN; ВЕС ИЗДЕЛИЯ: 10 G</t>
  </si>
  <si>
    <t>XC3S200-4VQ100I</t>
  </si>
  <si>
    <t>МИКРОКОНТРОЛЛЕР, ПРОИЗВОДИТЕЛЬ: MICROCHIP; КАТЕГОРИЯ ПРОДУКТА: 8-БИТНЫЕ МИКРОКОНТРОЛЛЕРЫ; СЕРИЯ: PIC18(L)FX585; ВИД МОНТАЖА: SMD/SMT; УПАКОВКА / БЛОК: TQFP-64; ЯДРО: PIC18; РАЗМЕР ПРОГРАММНОЙ ПАМЯТИ: 48 KB; ШИРИНА ШИНЫ ДАННЫХ: 8 BIT; РАЗРЕШЕНИЕ АЦП: 10 BIT; МАКСИМАЛЬНАЯ ТАКТОВАЯ ЧАСТОТА: 40 MHZ; КОЛИЧЕСТВО ВХОДОВ/ВЫХОДОВ: 53 I/O; РАЗМЕР ОЗУ ДАННЫХ: 3.25 KB; РАБОЧЕЕ НАПРЯЖЕНИЕ ПИТАНИЯ: 4.2 V TO 5.5 V; МИНИМАЛЬНАЯ РАБОЧАЯ ТЕМПЕРАТУРА: - 40 C; МАКСИМАЛЬНАЯ РАБОЧАЯ ТЕМПЕРАТУРА: + 85 C; УПАКОВКА: TRAY; ТОРГОВАЯ МАРКА: MICROCHIP TECHNOLOGY / ATMEL; ТИП ОЗУ ДАННЫХ: RAM; РАЗМЕР ПЗУ ДАННЫХ: 1024 B; ТИП ПЗУ ДАННЫХ: EEPROM; ВЫСОТА: 1 MM; ТИП ИНТЕРФЕЙСА: AUSART, CAN, I2C, SPI; ДЛИНА: 10 MM; ЧУВСТВИТЕЛЬНЫЙ К ВЛАЖНОСТИ: YES; КОЛИЧЕСТВО КАНАЛОВ АЦП: 12 CHANNEL; КОЛИЧЕСТВО ТАЙМЕРОВ/СЧЕТЧИКОВ: 5 TIMER; СЕРИЯ ПРОЦЕССОРА: PIC18; ПРОДУКТ: MCU; ТИП ПРОДУКТА: 8-BIT MICROCONTROLLERS - MCU; ТИП ПАМЯТИ ПРОГРАММ: FLASH; РАЗМЕР ФАБРИЧНОЙ УПАКОВКИ:РАЗМЕР ФАБРИЧНОЙ УПАКОВКИ: 160; ПОДКАТЕГОРИЯ: MICROCONTROLLERS - MCU; НАПРЯЖЕНИЕ ПИТАНИЯ - МАКС.: 5.5 V; НАПРЯЖЕНИЕ ПИТАНИЯ - МИН.: 4.2 V; КОММЕРЧЕСКОЕ ОБОЗНАЧЕНИЕ: PIC; ШИРИНА: 10 MM; ВЕС ИЗДЕЛИЯ: 360,600 MG</t>
  </si>
  <si>
    <t>PIC18F6585-I/PT</t>
  </si>
  <si>
    <t>МИКРОСХЕМА ПАМЯТИ 1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</si>
  <si>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1 МБИТ, ПРОИЗВОДИТЕЛЬ: XILINX; КАТЕГОРИЯ ПРОДУКТА: ППВМ - КОНФИГУРАЦИОННАЯ ПАМЯТЬ; ТИП ПАМЯТИ: EEPROM; РАЗМЕР ПАМЯТИ: 1 MBIT; МАКСИМАЛЬНАЯ РАБОЧАЯ ЧАСТОТА: 50 MHZ; РАБОЧЕЕ НАПРЯЖЕНИЕ ПИТАНИЯ: 3.3 V; МИНИМАЛЬНАЯ РАБОЧАЯ ТЕМПЕРАТУРА: - 40 C; МАКСИМАЛЬНАЯ РАБОЧАЯ ТЕМПЕРАТУРА: + 85 C; ВИД МОНТАЖА: SMD/SMT; УПАКОВКА / БЛОК: TSSOP-20; ТОРГОВАЯ МАРКА: XILINX; ЧУВСТВИТЕЛЬНЫЙ К ВЛАЖНОСТИ: YES; РАБОЧИЙ ТОК ИСТОЧНИКА ПИТАНИЯ: 10 MA; ТИП ПРОДУКТА: FPGA - CONFIGURATION MEMORY; СЕРИЯ: XCF01S; РАЗМЕР ФАБРИЧНОЙ УПАКОВКИ:РАЗМЕР ФАБРИЧНОЙ УПАКОВКИ: 74; ПОДКАТЕГОРИЯ: PROGRAMMABLE LOGIC ICS; НАПРЯЖЕНИЕ ПИТАНИЯ - МАКС.: 3.6 V; НАПРЯЖЕНИЕ ПИТАНИЯ - МИН.: 3 V; ВЕС ИЗДЕЛИЯ: 5,473 G</t>
  </si>
  <si>
    <t>МИКРОСХЕМА ИНТЕРФЕЙСНАЯ, КАТЕГОРИЯ ПРОДУКТА: ИС ДЛЯ ИНТЕРФЕЙСА CAN, ВИД МОНТАЖА: SMD/SMT, УПАКОВКА / БЛОК: DSO, СЕРИЯ: TLE6250, ТИП: HIGH SPEED, ДИАПАЗОН ДАННЫХ: 1 MB/S, КОЛИЧЕСТВО ДРАЙВЕРОВ: 1 DRIVER, КОЛИЧЕСТВО ПРИЕМНИКОВ: 1 RECEIVER, НАПРЯЖЕНИЕ ПИТАНИЯ - МАКС.: 5.5 V, НАПРЯЖЕНИЕ ПИТАНИЯ - МИН.: 4.5 V, РАБОЧИЙ ТОК ИСТОЧНИКА ПИТАНИЯ: 45 MA, МИНИМАЛЬНАЯ РАБОЧАЯ ТЕМПЕРАТУРА: - 40 C, МАКСИМАЛЬНАЯ РАБОЧАЯ ТЕМПЕРАТУРА: + 150 C, ЗАЩИТА ОТ ЭЛЕКТРОСТАТИЧЕСКИХ РАЗРЯДОВ: 6 KV, КВАЛИФИКАЦИЯ: AEC-Q100, УПАКОВКА: REEL, УПАКОВКА: CUT TAPE, УПАКОВКА: MOUSEREEL, ЧУВСТВИТЕЛЬНЫЙ К ВЛАЖНОСТИ: YES, КОЛИЧЕСТВО ТРАНСИВЕРОВ: 1, РАБОЧЕЕ НАПРЯЖЕНИЕ ПИТАНИЯ: 5 V, ПРОДУКТ: CAN CONTROLLERS, ДРУГИЕ НАЗВАНИЯ ТОВАРА №: TLE625GV33XT SP000382100 TLE6250GV33XUMA1, ВЕС ИЗДЕЛИЯ: 250 MG</t>
  </si>
  <si>
    <t>TLE6250GV33</t>
  </si>
  <si>
    <t>МИКРОСХЕМА ПАМЯТИ 1 МБИТ, ПРОИЗВОДИТЕЛЬ: MICROCHIP; КАТЕГОРИЯ ПРОДУКТА: EEPROM; ВИД МОНТАЖА: SMD/SMT; УПАКОВКА / БЛОК: SOIJ-8; ТИП ИНТЕРФЕЙСА: SPI; РАЗМЕР ПАМЯТИ: 1 MBIT; ОРГАНИЗАЦИЯ: 128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20 MHZ; ВРЕМЯ ДОСТУПА: 25 NS; СОХРАНЕНИЕ ДАННЫХ: 200 YEAR; НАПРЯЖЕНИЕ ПИТАНИЯ - МАКС.: 10 MA; УПАКОВКА: TUBE; ТОРГОВАЯ МАРКА: MICROCHIP TECHNOLOGY; ВЫСОТА: 1.98 MM (MAX); ДЛИНА: 5.26 MM; ЧУВСТВИТЕЛЬНЫЙ К ВЛАЖНОСТИ: YES; РАБОЧИЙ ТОК ИСТОЧНИКА ПИТАНИЯ: 10 MA; РАБОЧЕЕ НАПРЯЖЕНИЕ ПИТАНИЯ: 1.8 V TO 5.5 V; ТИП ПРОДУКТА: EEPROM; ПРОГРАММИРУЮЩЕЕ НАПРЯЖЕНИЕ: 2.5 V, 3.3 V, 5 V; РАЗМЕР ФАБРИЧНОЙ УПАКОВКИ:РАЗМЕР ФАБРИЧНОЙ УПАКОВКИ: 90; ПОДКАТЕГОРИЯ: MEMORY &amp; DATA STORAGE; ШИРИНА: 5.25 MM; ВЕС ИЗДЕЛИЯ: 100 MG</t>
  </si>
  <si>
    <t>25AA1024-I/SM</t>
  </si>
  <si>
    <t>МИКРОСХЕМА ДЛЯ УПРАВЛЕНИЯ ПИТАНИЕМ, ПРОИЗВОДИТЕЛЬ: ANALOG DEVICES INC.; КАТЕГОРИЯ ПРОДУКТА: ИМПУЛЬСНЫЕ РЕГУЛЯТОРЫ НАПРЯЖЕНИЯ; ВИД МОНТАЖА: SMD/SMT; УПАКОВКА / БЛОК: LGA-108; ТОПОЛОГИЯ: BUCK; ВЫХОДНОЕ НАПРЯЖЕНИЕ: 500 MV TO 2.75 V; ВЫХОДНОЙ ТОК: 10 A; КОЛИЧЕСТВО ВЫХОДОВ: 1 OUTPUT; ВХОДНОЕ НАПРЯЖЕНИЕ, МИН.: 4.5 V; ВХОДНОЕ НАПРЯЖЕНИЕ, МАКС.: 17 V; ТОК ПОКОЯ: 20 MA; ЧАСТОТА ПЕРЕКЛЮЧЕНИЙ: ADJUSTABLE; МИНИМАЛЬНАЯ РАБОЧАЯ ТЕМПЕРАТУРА: - 40 C; МАКСИМАЛЬНАЯ РАБОЧАЯ ТЕМПЕРАТУРА: + 125 C; СЕРИЯ: LTM4686; УПАКОВКА: TRAY; ТОРГОВАЯ МАРКА: ANALOG DEVICES; ВХОДНОЕ НАПРЯЖЕНИЕ: 4.5 V TO 17 V; ЧУВСТВИТЕЛЬНЫЙ К ВЛАЖНОСТИ: YES; ТИП ПРОДУКТА: SWITCHING VOLTAGE REGULATORS; РАЗМЕР ФАБРИЧНОЙ УПАКОВКИ:РАЗМЕР ФАБРИЧНОЙ УПАКОВКИ: 112; ПОДКАТЕГОРИЯ: PMIC - POWER MANAGEMENT ICS; КОММЕРЧЕСКОЕ ОБОЗНАЧЕНИЕ: UMODULE; ТИП: UMODULE DC/DC CONVERTER</t>
  </si>
  <si>
    <t>LTM4686IV#PBF</t>
  </si>
  <si>
    <t>ПРОГРАММИРУЕМАЯ ЛОГИЧЕСКАЯ ИНТЕГРАЛЬНАЯ СХЕМА, ПРОИЗВОДИТЕЛЬ: XILINX; КАТЕГОРИЯ ПРОДУКТА: FPGA - ПРОГРАММИРУЕМАЯ ВЕНТИЛЬНАЯ МАТРИЦА; СЕРИЯ: XCV50; КОЛИЧЕСТВО ЛОГИЧЕСКИХ ЭЛЕМЕНТОВ: 1728 LE; КОЛИЧЕСТВО ВХОДОВ/ВЫХОДОВ: 94 I/O; РАБОЧЕЕ НАПРЯЖЕНИЕ ПИТАНИЯ: 2.5 V; МИНИМАЛЬНАЯ РАБОЧАЯ ТЕМПЕРАТУРА: - 40 C; МАКСИМАЛЬНАЯ РАБОЧАЯ ТЕМПЕРАТУРА: + 100 C; ВИД МОНТАЖА: SMD/SMT; УПАКОВКА / БЛОК: TQFP-144; ТОРГОВАЯ МАРКА: XILINX; ВСТРОЕННАЯ БЛОЧНАЯ ПАМЯТЬ - EBR: 32768 BIT; МАКСИМАЛЬНАЯ РАБОЧАЯ ЧАСТОТА: 200 MHZ; КОЛИЧЕСТВО ВЕНТИЛЕЙ: 57906; КОЛИЧЕСТВО БЛОКОВ ЛОГИЧЕСКИХ МАССИВОВ (LAB): 384 LAB; ТИП ПРОДУКТА: FPGA - FIELD PROGRAMMABLE GATE ARRAY; ПОДКАТЕГОРИЯ: PROGRAMMABLE LOGIC ICS; КОММЕРЧЕСКОЕ ОБОЗНАЧЕНИЕ: VIRTEX</t>
  </si>
  <si>
    <t>XCV50-4TQ144I</t>
  </si>
  <si>
    <t>ПРОГРАММИРУЕМАЯ ЛОГИЧЕСКАЯ ИНТЕГРАЛЬНАЯ СХЕМА, ПРОИЗВОДИТЕЛЬ: INTEL; КАТЕГОРИЯ ПРОДУКТА: FPGA - ПРОГРАММИРУЕМАЯ ВЕНТИЛЬНАЯ МАТРИЦА; СЕРИЯ: APEX 20K EP20K300E; КОЛИЧЕСТВО ЛОГИЧЕСКИХ ЭЛЕМЕНТОВ: 11520 LE; КОЛИЧЕСТВО ВХОДОВ/ВЫХОДОВ: 152 I/O; РАБОЧЕЕ НАПРЯЖЕНИЕ ПИТАНИЯ: 1.8 V; МИНИМАЛЬНАЯ РАБОЧАЯ ТЕМПЕРАТУРА: 0 C; МАКСИМАЛЬНАЯ РАБОЧАЯ ТЕМПЕРАТУРА: + 70 C; ВИД МОНТАЖА: SMD/SMT; УПАКОВКА / БЛОК: QFP-240; УПАКОВКА: TRAY; ТОРГОВАЯ МАРКА: INTEL / ALTERA; ЧУВСТВИТЕЛЬНЫЙ К ВЛАЖНОСТИ: YES; КОЛИЧЕСТВО ВЕНТИЛЕЙ: 728000; КОЛИЧЕСТВО БЛОКОВ ЛОГИЧЕСКИХ МАССИВОВ (LAB): 1152 LAB; ТИП ПРОДУКТА: FPGA - FIELD PROGRAMMABLE GATE ARRAY; РАЗМЕР ФАБРИЧНОЙ УПАКОВКИ:РАЗМЕР ФАБРИЧНОЙ УПАКОВКИ: 24; ПОДКАТЕГОРИЯ: PROGRAMMABLE LOGIC ICS; ОБЩИЙ ОБЪЕМ ПАМЯТИ: 147456 BIT; КОММЕРЧЕСКОЕ ОБОЗНАЧЕНИЕ: APEX 20K; ДРУГИЕ НАЗВАНИЯ ТОВАРА №: 966687</t>
  </si>
  <si>
    <t>EP20K300EQC240-3N</t>
  </si>
  <si>
    <t>МИКРОСХЕМА ДЛЯ ОБРАБОТКИ ВИДЕОСИГНАЛА, КАТЕГОРИЯ ПРОДУКТА: ИС ДЛЯ ОБРАБОТКИ ВИДЕОСИГНАЛОВ, ТИП: PCI AUDIO AND VIDEO BROADCAST DECODER, МИНИМАЛЬНАЯ РАБОЧАЯ ТЕМПЕРАТУРА: 0 C, МАКСИМАЛЬНАЯ РАБОЧАЯ ТЕМПЕРАТУРА: + 70 C, ВИД МОНТАЖА: SMD/SMT, УПАКОВКА / БЛОК: SOT-425, УПАКОВКА: BULK, ДЛИНА: 20 MM, ШИРИНА: 14 MM, ДРУГИЕ НАЗВАНИЯ ТОВАРА №: SAA7134HL/V1,557</t>
  </si>
  <si>
    <t>SAA7134HL</t>
  </si>
  <si>
    <t>МИКРОСХЕМА УСИЛИТЕЛЬ, ПРОИЗВОДИТЕЛЬ: ANALOG DEVICES INC.; КАТЕГОРИЯ ПРОДУКТА: БЫСТРОДЕЙСТВУЮЩИЕ ОПЕРАЦИОННЫЕ УСИЛИТЕЛИ; СЕРИЯ: OP249; КОЛИЧЕСТВО КАНАЛОВ: 2 CHANNEL; GBP - ПРОИЗВЕДЕНИЕ КОЭФФИЦИЕНТА УСИЛЕНИЯ НА ШИРИНУ ПОЛОСЫ ПРОПУСКАНИЯ (FT): 4.7 MHZ; SR - СКОРОСТЬ НАРАСТАНИЯ ВЫХОДНОГО НАПРЯЖЕНИЯ: 22 V/US; УСИЛЕНИЕ ПО НАПРЯЖЕНИЮ, ДБ: -; CMRR - КОЭФФИЦИЕНТ ПОДАВЛЕНИЯ СИНФАЗНОГО СИГНАЛА: 90 DB; ВЫХОДНОЙ ТОК НА КАНАЛ: 36 MA; IB - ВХОДНОЙ ТОК СМЕЩЕНИЯ: 75 PA; VOS - ВХОДНОЕ НАПРЯЖЕНИЕ СМЕЩЕНИЯ НУЛЯ: 0.4 MV; НАПРЯЖЕНИЕ ПИТАНИЯ - МАКС.: 18 V; НАПРЯЖЕНИЕ ПИТАНИЯ - МИН.: 4.5 V; РАБОЧИЙ ТОК ИСТОЧНИКА ПИТАНИЯ: 5.6 MA; МИНИМАЛЬНАЯ РАБОЧАЯ ТЕМПЕРАТУРА: - 40 C; МАКСИМАЛЬНАЯ РАБОЧАЯ ТЕМПЕРАТУРА: + 85 C; ВИД МОНТАЖА: SMD/SMT; УПАКОВКА / БЛОК: SOIC-8; УПАКОВКА: TUBE; ТИП УСИЛИТЕЛЯ: HIGH SPEED AMPLIFIERS; ТОРГОВАЯ МАРКА: ANALOG DEVICES; НАПРЯЖЕНИЕ СДВОЕННОГО ПИТАНИЯ: +/- 4.5 V TO +/- 18 V; EN - ИНТЕНСИВНОСТЬ ШУМА ВХОДНОГО НАПРЯЖЕНИЯ: 75 NV/SQRT HZ; ВЫСОТА: 1.5 MM (MAX); IN - ПЛОТНОСТЬ ТОКА ШУМА НА ВХОДЕ: 0.003 PA/SQRT HZ; ДЛИНА: 5 MM (MAX); МАКСИМАЛЬНОЕ НАПРЯЖЕНИЕ СДВОЕННОГО ПИТАНИЯ: +/- 18 V; МИНИМАЛЬНОЕ НАПРЯЖЕНИЕ СДВОЕННОГО ПИТАНИЯ: +/- 4.5 V; РАБОЧЕЕ НАПРЯЖЕНИЕ ПИТАНИЯ: +/- 15 V; ПРОДУКТ: OPERATIONAL AMPLIFIERS; ТИП ПРОДУКТА: OP AMPS - HIGH SPEED OPERATIONAL AMPLIFIERS; PSRR - КОЭФФИЦИЕНТ ПОДАВЛЕНИЯ ПОМЕХ ПО ПИТАНИЮ: 98.42 DB; ОТКЛЮЧЕНИЕ: NO SHUTDOWN; РАЗМЕР ФАБРИЧНОЙ УПАКОВКИ:РАЗМЕР ФАБРИЧНОЙ УПАКОВКИ: 98; ПОДКАТЕГОРИЯ: AMPLIFIER ICS; ТИП ПИТАНИЯ: DUAL; ТЕХНОЛОГИЯ: BIFET; ШИРИНА: 4 MM (MAX); ВЕС ИЗДЕЛИЯ: 540 MG</t>
  </si>
  <si>
    <t>OP249GSZ</t>
  </si>
  <si>
    <t>МИКРОСХЕМА ПАМЯТИ 1,6 МБИТ,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</si>
  <si>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ПАМЯТИ 1,6 МБИТ, КАТЕГОРИЯ ПРОДУКТА: ППВМ - КОНФИГУРАЦИОННАЯ ПАМЯТЬ; ТИП ПАМЯТИ: FLASH; РАЗМЕР ПАМЯТИ: 1.6 MBIT; МАКСИМАЛЬНАЯ РАБОЧАЯ ЧАСТОТА: 10 MHZ; РАБОЧЕЕ НАПРЯЖЕНИЕ ПИТАНИЯ: 3.3 V, 5 V; МИНИМАЛЬНАЯ РАБОЧАЯ ТЕМПЕРАТУРА: - 40 C; МАКСИМАЛЬНАЯ РАБОЧАЯ ТЕМПЕРАТУРА: + 85 C; ВИД МОНТАЖА: SMD/SMT; УПАКОВКА / БЛОК: TQFP-32; УПАКОВКА: TRAY; СЕРИЯ: EPC2 FLEX; ЧУВСТВИТЕЛЬНЫЙ К ВЛАЖНОСТИ: YES; РАБОЧИЙ ТОК ИСТОЧНИКА ПИТАНИЯ: 50 UA; ТИП ПРОДУКТА: FPGA - CONFIGURATION MEMORY; РАЗМЕР ФАБРИЧНОЙ УПАКОВКИ: 250; НАПРЯЖЕНИЕ ПИТАНИЯ - МАКС.: 5.25 V; НАПРЯЖЕНИЕ ПИТАНИЯ - МИН.: 3 V; КОММЕРЧЕСКОЕ ОБОЗНАЧЕНИЕ: ENPIRION; ДРУГИЕ НАЗВАНИЯ ТОВАРА №: 967982</t>
  </si>
  <si>
    <t>EPC2TI32</t>
  </si>
  <si>
    <t>МИКРОСХЕМА ЛОГИЧЕСКАЯ, ПРОИЗВОДИТЕЛЬ: ONSEMI; КАТЕГОРИЯ ПРОДУКТА: ТРАНСЛЯЦИЯ - УРОВНИ НАПРЯЖЕНИЯ; ТИП: LVCMOS/LVTTL TO LVPECL; ВРЕМЯ ЗАДЕРЖКИ РАСПРОСТРАНЕНИЯ: 0.45 NS;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SOIC-8; СЕРИЯ: MC100EPT20; УПАКОВКА: REEL; УПАКОВКА: CUT TAPE; УПАКОВКА: MOUSEREEL; ТОРГОВАЯ МАРКА: ONSEMI; СЕМЕЙСТВО ЛОГИЧЕСКИХ ЭЛЕМЕНТОВ: ECL; ТИП ЛОГИКИ: TRANSLATOR; ТИП ПРОДУКТА: TRANSLATION - VOLTAGE LEVELS; РАЗМЕР ФАБРИЧНОЙ УПАКОВКИ:РАЗМЕР ФАБРИЧНОЙ УПАКОВКИ: 2500; ПОДКАТЕГОРИЯ: LOGIC ICS; ВЕС ИЗДЕЛИЯ: 540 MG</t>
  </si>
  <si>
    <t>MC100EPT20DR2G</t>
  </si>
  <si>
    <t>МИКРОСХЕМА ГЕНЕРАТОР ТАКТОВЫХ ИМПУЛЬСОВ, ПРОИЗВОДИТЕЛЬ: ONSEMI; КАТЕГОРИЯ ПРОДУКТА: СИНХРОНИЗАТОРЫ И РАСПРЕДЕЛИТЕЛИ ТАКТОВОГО СИГНАЛА; ROHS: N; КОЭФФИЦИЕНТ УМНОЖЕНИЯ/ДЕЛЕНИЯ: 2:1; ТИП ВЫХОДА: ECL, PECL; НАПРЯЖЕНИЕ ПИТАНИЯ - МАКС.: 3.8 V; НАПРЯЖЕНИЕ ПИТАНИЯ - МИН.: 2.375 V; МИНИМАЛЬНАЯ РАБОЧАЯ ТЕМПЕРАТУРА: - 40 C; МАКСИМАЛЬНАЯ РАБОЧАЯ ТЕМПЕРАТУРА: + 85 C; ВИД МОНТАЖА: SMD/SMT; УПАКОВКА / БЛОК: LQFP-32; УПАКОВКА: TRAY; ТОРГОВАЯ МАРКА: ONSEMI; ВЫСОТА: 1.45 MM; ДЛИНА: 7 MM; ПРОДУКТ: CLOCK DISTRIBUTION; ТИП ПРОДУКТА: CLOCK DRIVERS &amp; DISTRIBUTION; РАЗМЕР ФАБРИЧНОЙ УПАКОВКИ:РАЗМЕР ФАБРИЧНОЙ УПАКОВКИ: 250; ПОДКАТЕГОРИЯ: CLOCK &amp; TIMER ICS; ТИП: ECL, HSTL, PECL; ШИРИНА: 7 MM; ВЕС ИЗДЕЛИЯ: 774 MG</t>
  </si>
  <si>
    <t>MC100LVEP111FA</t>
  </si>
  <si>
    <t>МИКРОСХЕМА ИНТЕРФЕЙСНАЯ, КАТЕГОРИЯ ПРОДУКТА: ИС ИНТЕРФЕЙСА LVDS, ТИП: LVCMOS, LVTTL, BLVDS, КОЛИЧЕСТВО ДРАЙВЕРОВ: 4 DRIVER, КОЛИЧЕСТВО ПРИЕМНИКОВ: 4 RECEIVER, ДИАПАЗОН ДАННЫХ: 1.188 GB/S, ТИП ВХОДА: LVCMOS, LVTTL, BLVDS, НАПРЯЖЕНИЕ ПИТАНИЯ - МАКС.: 3.45 V, НАПРЯЖЕНИЕ ПИТАНИЯ - МИН.: 3.15 V, МИНИМАЛЬНАЯ РАБОЧАЯ ТЕМПЕРАТУРА: - 40 C, МАКСИМАЛЬНАЯ РАБОЧАЯ ТЕМПЕРАТУРА: + 85 C, ВИД МОНТАЖА: SMD/SMT, УПАКОВКА / БЛОК: LQFP-80, УПАКОВКА: TRAY, СРЕДСТВА РАЗРАБОТКИ: LVDS-18B-EVK, ВЫСОТА: 1.4 MM, ВХОДНОЕ НАПРЯЖЕНИЕ, МАКС.: 0.1 V, ВХОДНОЕ НАПРЯЖЕНИЕ, МИН.: - 0.1 V, ДЛИНА: 12 MM, МАКСИМАЛЬНОЕ ВЫХОДНОЕ НАПРЯЖЕНИЕ: 0.55 V, ЧУВСТВИТЕЛЬНЫЙ К ВЛАЖНОСТИ: YES, РАБОЧИЙ ТОК ИСТОЧНИКА ПИТАНИЯ: 320 MA, РАБОЧЕЕ НАПРЯЖЕНИЕ ПИТАНИЯ: 3.3 V, СЕРИЯ: DS92LV18, ШИРИНА: 12 MM, ВЕС ИЗДЕЛИЯ: 640 MG</t>
  </si>
  <si>
    <t>МИНИАТЮРНЫЙ ЭЛЕКТРОННЫЙ КОМПОНЕНТ: ТРАНЗИСТОРЫ, C МОЩНОСТЬЮ РАССЕИВАНИЯ ДО 2.5 ВТ.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МОП-ТРАНЗИСТОР, ТРАНЗИСТОР ДАРЛИНГТОНА</t>
  </si>
  <si>
    <t>МИКРОСХЕМА ЦИФРО-АНАЛОГОВЫЙ ПРЕОБРАЗОВАТЕЛЬ, КАТЕГОРИЯ ПРОДУКТА: ЦИФРО-АНАЛОГОВЫЕ ПРЕОБРАЗОВАТЕЛИ (ЦАП), СЕРИЯ: AD5554, РАЗРЕШЕНИЕ: 14 BIT, ЧАСТОТА ДИСКРЕТИЗАЦИИ: 500 KS/S, КОЛИЧЕСТВО КАНАЛОВ: 4 CHANNEL, ВРЕМЯ СТАБИЛИЗАЦИИ: 900 NS, ТИП ВЫХОДА: CURRENT, ТИП ИНТЕРФЕЙСА: 3-WIRE, SPI, НАПРЯЖЕНИЕ ПИТАНИЯ ДЛЯ АНАЛОГОВЫХ УСТРОЙСТВ: 2.7 V TO 5.5 V, НАПРЯЖЕНИЕ ПИТАНИЯ ДЛЯ ЦИФРОВЫХ УСТРОЙСТВ: 2.7 V TO 5.5 V, МИНИМАЛЬНАЯ РАБОЧАЯ ТЕМПЕРАТУРА: - 40 C, МАКСИМАЛЬНАЯ РАБОЧАЯ ТЕМПЕРАТУРА: + 125 C, ВИД МОНТАЖА: SMD/SMT, УПАКОВКА / БЛОК: SSOP-28, УПАКОВКА: TUBE, DNL - ДИФФЕРЕНЦИАЛЬНАЯ НЕЛИНЕЙНОСТЬ: +/- 1 LSB, INL - ИНТЕГРАЛЬНАЯ НЕЛИНЕЙНОСТЬ: +/- 1 LSB, КОЛИЧЕСТВО ПРЕОБРАЗОВАТЕЛЕЙ: 4 CONVERTER, PD - РАССЕИВАНИЕ МОЩНОСТИ: 1.25 MW, ТИП ССЫЛКИ: EXTERNAL, 47 , НАПРЯЖЕНИЕ ПИТАНИЯ - МАКС.: 5.5 V, НАПРЯЖЕНИЕ ПИТАНИЯ - МИН.: 2.7 V, ВЕС ИЗДЕЛИЯ: 710 MG</t>
  </si>
  <si>
    <t>AD5554BRSREEL7</t>
  </si>
  <si>
    <t>МИКРОСХЕМА ДЛЯ УПРАВЛЕНИЯ ПИТАНИЕМ, ПРОИЗВОДИТЕЛЬ: INFINEON; КАТЕГОРИЯ ПРОДУКТА: LDO РЕГУЛЯТОРЫ НАПРЯЖЕНИЯ; ВИД МОНТАЖА: THROUGH HOLE; УПАКОВКА / БЛОК: TO-252-5; ВЫХОДНОЕ НАПРЯЖЕНИЕ: 5 V; ВЫХОДНОЙ ТОК: 400 MA; КОЛИЧЕСТВО ВЫХОДОВ: 1 OUTPUT; ПОЛЯРНОСТЬ: POSITIVE; ТОК ПОКОЯ: 100 MA; ВХОДНОЕ НАПРЯЖЕНИЕ, МИН.: 4.5 V; ВХОДНОЕ НАПРЯЖЕНИЕ, МАКС.: 40 V; ПОДАВЛЕНИЕ ПУЛЬСАЦИЙ ПИТАНИЯ - ТИПИЧ.: 54 DB; ТИП ВЫХОДА: ADJUSTABLE; МИНИМАЛЬНАЯ РАБОЧАЯ ТЕМПЕРАТУРА: - 40 C; МАКСИМАЛЬНАЯ РАБОЧАЯ ТЕМПЕРАТУРА: + 150 C; НАПРЯЖЕНИЕ ОТПУСКАНИЯ: 250 MV; КВАЛИФИКАЦИЯ: AEC-Q100; УПАКОВКА: REEL; УПАКОВКА: CUT TAPE; УПАКОВКА: MOUSEREEL; ТОРГОВАЯ МАРКА: INFINEON TECHNOLOGIES; НАПРЯЖЕНИЕ ОТПУСКАНИЯ - МАКС.: 500 MV; НЕСТАБИЛЬНОСТЬ ВЫХОДНОГО НАПРЯЖЕНИЯ ИЛИ ТОКА: 15 MV; НЕСТАБИЛЬНОСТЬ ВЫХОДНОЙ НАГРУЗКИ: 5 MV; РАБОЧИЙ ТОК ИСТОЧНИКА ПИТАНИЯ: 10 UA; ДИАПАЗОН ВЫХОДНОГО НАПРЯЖЕНИЯ: 4.8 V TO 5.2 V; ТИП ПРОДУКТА: LDO VOLTAGE REGULATORS; ОПОРНОЕ НАПРЯЖЕНИЕ: 2.5 V; РАЗМЕР ФАБРИЧНОЙ УПАКОВКИ:РАЗМЕР ФАБРИЧНОЙ УПАКОВКИ: 2500; ПОДКАТЕГОРИЯ: PMIC - POWER MANAGEMENT ICS; ДОПУСТИМОЕ ОТКЛОНЕНИЕ: 4 %; ТИП: LOW DROP VOLTAGE REGULATOR; ДРУГИЕ НАЗВАНИЯ ТОВАРА №: TLE4276DV SP001640592; ВЕС ИЗДЕЛИЯ: 366,100 MG</t>
  </si>
  <si>
    <t>TLE4276DVATMA2</t>
  </si>
  <si>
    <t>МИКРОКОНТРОЛЛЕР ARM, ПРОИЗВОДИТЕЛЬ: STMICROELECTRONICS; КАТЕГОРИЯ ПРОДУКТА: МИКРОКОНТРОЛЛЕРЫ ARM; СЕРИЯ: STM32F105RB; ВИД МОНТАЖА: SMD/SMT; УПАКОВКА / БЛОК: LQFP-64; ЯДРО: ARM CORTEX M3; РАЗМЕР ПРОГРАММНОЙ ПАМЯТИ: 128 KB; ШИРИНА ШИНЫ ДАННЫХ: 32 BIT; РАЗРЕШЕНИЕ АЦП: 12 BIT; МАКСИМАЛЬНАЯ ТАКТОВАЯ ЧАСТОТА: 72 MHZ; КОЛИЧЕСТВО ВХОДОВ/ВЫХОДОВ: 51 I/O; РАЗМЕР ОЗУ ДАННЫХ: 64 KB; РАБОЧЕЕ НАПРЯЖЕНИЕ ПИТАНИЯ: 2 V TO 3.6 V; МИНИМАЛЬНАЯ РАБОЧАЯ ТЕМПЕРАТУРА: - 40 C; МАКСИМАЛЬНАЯ РАБОЧАЯ ТЕМПЕРАТУРА: + 85 C; УПАКОВКА: TRAY; ТОРГОВАЯ МАРКА: STMICROELECTRONICS; ТИП ОЗУ ДАННЫХ: SRAM; ВЫСОТА: 1.4 MM; ТИП ИНТЕРФЕЙСА: CAN, I2C, SPI, USART; ДЛИНА: 10 MM; ЧУВСТВИТЕЛЬНЫЙ К ВЛАЖНОСТИ: YES; КОЛИЧЕСТВО КАНАЛОВ АЦП: 16 CHANNEL; КОЛИЧЕСТВО ТАЙМЕРОВ/СЧЕТЧИКОВ: 10 TIMER; СЕРИЯ ПРОЦЕССОРА: ARM CORTEX M; ТИП ПРОДУКТА: ARM MICROCONTROLLERS - MCU; ТИП ПАМЯТИ ПРОГРАММ: FLASH; РАЗМЕР ФАБРИЧНОЙ УПАКОВКИ:РАЗМЕР ФАБРИЧНОЙ УПАКОВКИ: 960; ПОДКАТЕГОРИЯ: MICROCONTROLLERS - MCU; НАПРЯЖЕНИЕ ПИТАНИЯ - МАКС.: 3.6 V; НАПРЯЖЕНИЕ ПИТАНИЯ - МИН.: 2 V; КОММЕРЧЕСКОЕ ОБОЗНАЧЕНИЕ: STM32; ШИРИНА: 10 MM; ВЕС ИЗДЕЛИЯ: 830 MG</t>
  </si>
  <si>
    <t>ПРОГРАММИРУЕМАЯ ЛОГИЧЕСКАЯ ИНТЕГРАЛЬНАЯ СХЕМА, ПРОИЗВОДИТЕЛЬ: INTEL; КАТЕГОРИЯ ПРОДУКТА: FPGA - ПРОГРАММИРУЕМАЯ ВЕНТИЛЬНАЯ МАТРИЦА; ROHS: N; СЕРИЯ: EPF10K130E FLEX 10KE; КОЛИЧЕСТВО ЛОГИЧЕСКИХ ЭЛЕМЕНТОВ: 6656 LE; КОЛИЧЕСТВО ВХОДОВ/ВЫХОДОВ: 186 I/O; РАБОЧЕЕ НАПРЯЖЕНИЕ ПИТАНИЯ: 2.5 V; МИНИМАЛЬНАЯ РАБОЧАЯ ТЕМПЕРАТУРА: - 40 C; МАКСИМАЛЬНАЯ РАБОЧАЯ ТЕМПЕРАТУРА: + 85 C; ВИД МОНТАЖА: SMD/SMT; УПАКОВКА / БЛОК: QFP-240; УПАКОВКА: TRAY; ТОРГОВАЯ МАРКА: INTEL / ALTERA; ЧУВСТВИТЕЛЬНЫЙ К ВЛАЖНОСТИ: YES; КОЛИЧЕСТВО ВЕНТИЛЕЙ: 211000; КОЛИЧЕСТВО БЛОКОВ ЛОГИЧЕСКИХ МАССИВОВ (LAB): 832 LAB; РАБОЧИЙ ТОК ИСТОЧНИКА ПИТАНИЯ: 10 MA; ТИП ПРОДУКТА: FPGA - FIELD PROGRAMMABLE GATE ARRAY; РАЗМЕР ФАБРИЧНОЙ УПАКОВКИ:РАЗМЕР ФАБРИЧНОЙ УПАКОВКИ: 24; ПОДКАТЕГОРИЯ: PROGRAMMABLE LOGIC ICS; ОБЩИЙ ОБЪЕМ ПАМЯТИ: 32768 BIT; КОММЕРЧЕСКОЕ ОБОЗНАЧЕНИЕ: FLEX 10 KE; ДРУГИЕ НАЗВАНИЯ ТОВАРА №: 974549</t>
  </si>
  <si>
    <t>EPF10K130EQI240-2</t>
  </si>
  <si>
    <t>КОНТРОЛЛЕР ЦИФРОВЫХ СИГНАЛОВ, КАТЕГОРИЯ ПРОДУКТА: ПРОЦЕССОРЫ И КОНТРОЛЛЕРЫ ЦИФРОВЫХ СИГНАЛОВ (DSP, DSC); ROHS: N; ПРОДУКТ: DSPS; СЕРИЯ: SM320C6455-EP; ВИД МОНТАЖА: SMD/SMT; УПАКОВКА / БЛОК: FCBGA-697; МАКСИМАЛЬНАЯ ТАКТОВАЯ ЧАСТОТА: 1 GHZ; РАБОЧЕЕ НАПРЯЖЕНИЕ ПИТАНИЯ: 1.25 V; МИНИМАЛЬНАЯ РАБОЧАЯ ТЕМПЕРАТУРА: - 55 C; МАКСИМАЛЬНАЯ РАБОЧАЯ ТЕМПЕРАТУРА: + 105 C; УПАКОВКА: TRAY; ШИРИНА ШИНЫ ДАННЫХ: 32 BIT; ТИП КОМАНДЫ: FIXED POINT; ЧУВСТВИТЕЛЬНЫЙ К ВЛАЖНОСТИ: YES; КОЛИЧЕСТВО ВХОДОВ/ВЫХОДОВ: 16 I/O; РАЗМЕР ФАБРИЧНОЙ УПАКОВКИ:РАЗМЕР ФАБРИЧНОЙ УПАКОВКИ: 44; ДРУГИЕ НАЗВАНИЯ ТОВАРА №: V62/07649-02XA; ВЕС ИЗДЕЛИЯ: 4.340 G</t>
  </si>
  <si>
    <t>SM320C6455BGTZSEP</t>
  </si>
  <si>
    <t>EPCS16S18N</t>
  </si>
  <si>
    <t>МИКРОСХЕМА ДЛЯ УПРАВЛЕНИЯ ПИТАНИЕМ, ПРОИЗВОДИТЕЛЬ: MICROCHIP; КАТЕГОРИЯ ПРОДУКТА: LDO РЕГУЛЯТОРЫ НАПРЯЖЕНИЯ; ВИД МОНТАЖА: SMD/SMT; УПАКОВКА / БЛОК: SOIC-8; ВЫХОДНОЕ НАПРЯЖЕНИЕ: 1.24 V TO 16 V; ВЫХОДНОЙ ТОК: 1 A; КОЛИЧЕСТВО ВЫХОДОВ: 1 OUTPUT; ПОЛЯРНОСТЬ: POSITIVE; ТОК ПОКОЯ: 20 MA; ВХОДНОЕ НАПРЯЖЕНИЕ, МИН.: 2.25 V; ВХОДНОЕ НАПРЯЖЕНИЕ, МАКС.: 16 V; ТИП ВЫХОДА: ADJUSTABLE; МИНИМАЛЬНАЯ РАБОЧАЯ ТЕМПЕРАТУРА: - 40 C; МАКСИМАЛЬНАЯ РАБОЧАЯ ТЕМПЕРАТУРА: + 125 C; НАПРЯЖЕНИЕ ОТПУСКАНИЯ: 140 MV; ТОРГОВАЯ МАРКА: MICROCHIP TECHNOLOGY / MICREL; НАПРЯЖЕНИЕ ОТПУСКАНИЯ - МАКС.: 200 MV AT 100 MA; ВЫСОТА: 1.48 MM; IB - ВХОДНОЙ ТОК СМЕЩЕНИЯ: 11 MA; ДЛИНА: 4.93 MM; НЕСТАБИЛЬНОСТЬ ВЫХОДНОГО НАПРЯЖЕНИЯ ИЛИ ТОКА: 0.5 %; НЕСТАБИЛЬНОСТЬ ВЫХОДНОЙ НАГРУЗКИ: 1 %; ТИП ПРОДУКТА: LDO VOLTAGE REGULATORS; ОПОРНОЕ НАПРЯЖЕНИЕ: 1.252 V; ПОДКАТЕГОРИЯ: PMIC - POWER MANAGEMENT ICS; ТОЧНОСТЬ РЕГУЛИРОВАНИЯ НАПРЯЖЕНИЯ: 1 %; ШИРИНА: 3.94 MM; ВЕС ИЗДЕЛИЯ: 540 MG</t>
  </si>
  <si>
    <t>MIC39102BM</t>
  </si>
  <si>
    <t>ADUM5411BRSZ</t>
  </si>
  <si>
    <t>КОНТРОЛЛЕР ЦИФРОВЫХ СИГНАЛОВ, ПРОИЗВОДИТЕЛЬ: ANALOG DEVICES INC.; КАТЕГОРИЯ ПРОДУКТА: ПРОЦЕССОРЫ И КОНТРОЛЛЕРЫ ЦИФРОВЫХ СИГНАЛОВ (DSP, DSC); ПРОДУКТ: DSPS; СЕРИЯ: ADSP-21469; КОММЕРЧЕСКОЕ ОБОЗНАЧЕНИЕ: SHARC; ВИД МОНТАЖА: SMD/SMT; УПАКОВКА / БЛОК: BGA-324; ЯДРО: SHARC; КОЛИЧЕСТВО ЯДЕР: 1 CORE; МАКСИМАЛЬНАЯ ТАКТОВАЯ ЧАСТОТА: 450 MHZ; ПАМЯТЬ ДЛЯ КЭША КОМАНД L1 / ДАННЫХ: -; ПАМЯТЬ ДЛЯ КЭША КОМАНД L1 / ДАННЫХ: -; РАЗМЕР ПРОГРАММНОЙ ПАМЯТИ: 640 KB; РАЗМЕР ОЗУ ДАННЫХ: -; РАБОЧЕЕ НАПРЯЖЕНИЕ ПИТАНИЯ: 1.1 V; МИНИМАЛЬНАЯ РАБОЧАЯ ТЕМПЕРАТУРА: - 40 C; МАКСИМАЛЬНАЯ РАБОЧАЯ ТЕМПЕРАТУРА: + 85 C; УПАКОВКА: TRAY; ТОРГОВАЯ МАРКА: ANALOG DEVICES; ШИРИНА ШИНЫ ДАННЫХ: 32 BIT; РАЗМЕР ПЗУ ДАННЫХ: 4 MB; СРЕДСТВА РАЗРАБОТКИ: ADZS-21469-EZLITE; ВЫСОТА: 1.21 MM; ДЛИНА: 19 MM; ЧУВСТВИТЕЛЬНЫЙ К ВЛАЖНОСТИ: YES; КОЛИЧЕСТВО ВХОДОВ/ВЫХОДОВ: 16 I/O; КОЛИЧЕСТВО ТАЙМЕРОВ/СЧЕТЧИКОВ: 2 TIMER; ТИП ПРОДУКТА: DSP - DIGITAL SIGNAL PROCESSORS &amp; CONTROLLERS; РАЗМЕР ФАБРИЧНОЙ УПАКОВКИ:РАЗМЕР ФАБРИЧНОЙ УПАКОВКИ: 84; ПОДКАТЕГОРИЯ: EMBEDDED PROCESSORS &amp; CONTROLLERS; ШИРИНА: 19 MM; ВЕС ИЗДЕЛИЯ: 1,748 G</t>
  </si>
  <si>
    <t>ADSP-21469BBCZ-3</t>
  </si>
  <si>
    <t>ПРОГРАММИРУЕМАЯ ЛОГИЧЕСКАЯ ИНТЕГРАЛЬНАЯ СХЕМА, ПРОИЗВОДИТЕЛЬ: XILINX; КАТЕГОРИЯ ПРОДУКТА: FPGA - ПРОГРАММИРУЕМАЯ ВЕНТИЛЬНАЯ МАТРИЦА; СЕРИЯ: XC3S1400AN; КОЛИЧЕСТВО ЛОГИЧЕСКИХ ЭЛЕМЕНТОВ: 25344 LE; КОЛИЧЕСТВО ВХОДОВ/ВЫХОДОВ: 502 I/O; РАБОЧЕЕ НАПРЯЖЕНИЕ ПИТАНИЯ: 1 V; МИНИМАЛЬНАЯ РАБОЧАЯ ТЕМПЕРАТУРА: - 40 C; МАКСИМАЛЬНАЯ РАБОЧАЯ ТЕМПЕРАТУРА: + 100 C; ВИД МОНТАЖА: SMD/SMT; УПАКОВКА / БЛОК: FBGA-676; ТОРГОВАЯ МАРКА: XILINX; РАСПРЕДЕЛЕННОЕ ОЗУ: 176 KBIT; ВСТРОЕННАЯ БЛОЧНАЯ ПАМЯТЬ - EBR: 576 KBIT; МАКСИМАЛЬНАЯ РАБОЧАЯ ЧАСТОТА: 250 MHZ; ЧУВСТВИТЕЛЬНЫЙ К ВЛАЖНОСТИ: YES; КОЛИЧЕСТВО ВЕНТИЛЕЙ: 1400000; ТИП ПРОДУКТА: FPGA - FIELD PROGRAMMABLE GATE ARRAY; РАЗМЕР ФАБРИЧНОЙ УПАКОВКИ:РАЗМЕР ФАБРИЧНОЙ УПАКОВКИ: 40; ПОДКАТЕГОРИЯ: PROGRAMMABLE LOGIC ICS; КОММЕРЧЕСКОЕ ОБОЗНАЧЕНИЕ: SPARTAN; ВЕС ИЗДЕЛИЯ: 28,051 G</t>
  </si>
  <si>
    <t>XC3S1400AN-4FGG676I</t>
  </si>
  <si>
    <t>МИКРОСХЕМА ДЛЯ УПРАВЛЕНИЯ ПИТАНИЕМ, ПРОИЗВОДИТЕЛЬ: TEXAS INSTRUMENTS; КАТЕГОРИЯ ПРОДУКТА: КОММУТАЦИОННЫЕ КОНТРОЛЛЕРЫ; ТОПОЛОГИЯ: BUCK; КОЛИЧЕСТВО ВЫХОДОВ: 1 OUTPUT; ЧАСТОТА ПЕРЕКЛЮЧЕНИЙ: 600 KHZ; РАБОЧИЙ ЦИКЛ (МАКС.): 85 %; ВХОДНОЕ НАПРЯЖЕНИЕ: 4.5 V TO 20 V; ВЫХОДНОЕ НАПРЯЖЕНИЕ: 591 MV; ВЫХОДНОЙ ТОК: 20 A; МИНИМАЛЬНАЯ РАБОЧАЯ ТЕМПЕРАТУРА: - 40 C; МАКСИМАЛЬНАЯ РАБОЧАЯ ТЕМПЕРАТУРА: + 85 C; ВИД МОНТАЖА: SMD/SMT; УПАКОВКА / БЛОК: TSSOP-16; УПАКОВКА: TUBE; ТОРГОВАЯ МАРКА: TEXAS INSTRUMENTS; СРЕДСТВА РАЗРАБОТКИ: TPS40195EVM-001; РАБОЧИЙ ТОК ИСТОЧНИКА ПИТАНИЯ: 4 MA; ТИП ПРОДУКТА: SWITCHING CONTROLLERS; СЕРИЯ: TPS40195; РАЗМЕР ФАБРИЧНОЙ УПАКОВКИ:РАЗМЕР ФАБРИЧНОЙ УПАКОВКИ: 90; ПОДКАТЕГОРИЯ: PMIC - POWER MANAGEMENT ICS; ТИП: DC/DC CONTROLLER; ВЕС ИЗДЕЛИЯ: 62 MG</t>
  </si>
  <si>
    <t>TPS40195PW</t>
  </si>
  <si>
    <t>МИКРОСХЕМА АНАЛОГОВО-ЦИФРОВОЙ ПРЕОБРАЗОВАТЕЛЬ, КАТЕГОРИЯ ПРОДУКТА: ADI; ТОРГОВАЯ МАРКА: ANALOG DEVICES</t>
  </si>
  <si>
    <t>МИКРОСХЕМА РЧ-ПЕРЕКЛЮЧАТЕЛЬ, ПРОИЗВОДИТЕЛЬ: ANALOG DEVICES INC.; КАТЕГОРИЯ ПРОДУКТА: ИС, РЧ-ПЕРЕКЛЮЧАТЕЛИ; ROHS: N; КОНФИГУРАЦИЯ ПЕРЕКЛЮЧАТЕЛЕЙ: SPDT; МИНИМАЛЬНАЯ ЧАСТОТА: 0 HZ; МАКСИМАЛЬНАЯ ЧАСТОТА: 3 GHZ; ВНОСИМЫЕ ПОТЕРИ: 0.3 DB; ИЗОЛЯЦИЯ В ВЫКЛЮЧЕННОМ СОСТОЯНИИ - ТИПИЧ.: 28 DB; МИНИМАЛЬНАЯ РАБОЧАЯ ТЕМПЕРАТУРА: - 40 C; МАКСИМАЛЬНАЯ РАБОЧАЯ ТЕМПЕРАТУРА: + 85 C; ВИД МОНТАЖА: SMD/SMT; УПАКОВКА / БЛОК: SMD/SMT; ТЕХНОЛОГИЯ: GAAS; СЕРИЯ: HMC574; УПАКОВКА: CUT TAPE; ТОРГОВАЯ МАРКА: ANALOG DEVICES; КОЛИЧЕСТВО ПЕРЕКЛЮЧАТЕЛЕЙ: SINGLE; РАБОЧИЙ ТОК ИСТОЧНИКА ПИТАНИЯ: 40 UA; PD - РАССЕИВАНИЕ МОЩНОСТИ: 0.65 W; ТИП ПРОДУКТА: RF SWITCH ICS; РАЗМЕР ФАБРИЧНОЙ УПАКОВКИ:РАЗМЕР ФАБРИЧНОЙ УПАКОВКИ: 50; ПОДКАТЕГОРИЯ: WIRELESS &amp; RF INTEGRATED CIRCUITS; НАПРЯЖЕНИЕ ПИТАНИЯ - МАКС.: 8 V; НАПРЯЖЕНИЕ ПИТАНИЯ - МИН.: 3 V; ВЕС ИЗДЕЛИЯ: 140 MG</t>
  </si>
  <si>
    <t>HMC574MS8</t>
  </si>
  <si>
    <t>МИНИАТЮРНЫЙ ЭЛЕКТРОННЫЙ КОМПОНЕНТ: МИКРОСХЕМА ИНТЕГРАЛЬНАЯ МОНОЛИТНАЯ - МОДУЛИ БЕСПРОВОДНОЙ СВЯЗИ И РЧ ИНТЕГРАЛЬНЫЕ СХЕМЫ - РЧ-УСИЛИТЕЛЬ.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</si>
  <si>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МИКРОСХЕМА РЧ УСИЛИТЕЛЬ, КАТЕГОРИЯ ПРОДУКТА: РЧ-УСИЛИТЕЛЬ; ВИД МОНТАЖА: SMD/SMT; УПАКОВКА / БЛОК: SOIC-8; ТЕХНОЛОГИЯ: SI; РАБОЧЕЕ НАПРЯЖЕНИЕ ПИТАНИЯ: 11 V; СЕРИЯ: AD8350; НАПРЯЖЕНИЕ ПИТАНИЯ - МАКС.: 11 V; НАПРЯЖЕНИЕ ПИТАНИЯ - МИН.: 4 V; ВЕС ИЗДЕЛИЯ: 540 MG</t>
  </si>
  <si>
    <t>ПРОГРАММИРУЕМАЯ ЛОГИЧЕСКАЯ ИНТЕГРАЛЬНАЯ СХЕМА, КАТЕГОРИЯ ПРОДУКТА: FPGA - ПРОГРАММИРУЕМАЯ ВЕНТИЛЬНАЯ МАТРИЦА, СЕРИЯ: ACEX 1K EP1K30, КОЛИЧЕСТВО ЛОГИЧЕСКИХ ЭЛЕМЕНТОВ: 1728 LE, КОЛИЧЕСТВО ВХОДОВ/ВЫХОДОВ: 102 I/O, РАБОЧЕЕ НАПРЯЖЕНИЕ ПИТАНИЯ: 2.5 V, МИНИМАЛЬНАЯ РАБОЧАЯ ТЕМПЕРАТУРА: - 40 C, МАКСИМАЛЬНАЯ РАБОЧАЯ ТЕМПЕРАТУРА: + 85 C, ВИД МОНТАЖА: SMD/SMT, УПАКОВКА / БЛОК: TQFP-144, УПАКОВКА: TRAY, МАКСИМАЛЬНАЯ РАБОЧАЯ ЧАСТОТА: 80 MHZ, ЧУВСТВИТЕЛЬНЫЙ К ВЛАЖНОСТИ: YES, КОЛИЧЕСТВО ВЕНТИЛЕЙ: 119000, КОЛИЧЕСТВО БЛОКОВ ЛОГИЧЕСКИХ МАССИВОВ (LAB): 216 LAB, РАБОЧИЙ ТОК ИСТОЧНИКА ПИТАНИЯ: 5 MA, ОБЩИЙ ОБЪЕМ ПАМЯТИ: 24576 BIT, КОММЕРЧЕСКОЕ ОБОЗНАЧЕНИЕ: ACEX 1K, ДРУГИЕ НАЗВАНИЯ ТОВАРА №: 970867</t>
  </si>
  <si>
    <t>EP1K30TI144-3</t>
  </si>
  <si>
    <t>МИКРОСХЕМА АНАЛОГО-ЦИФРОВОЙ ПРЕОБРАЗОВАТЕЛЬ,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</si>
  <si>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АНАЛОГО-ЦИФРОВОЙ ПРЕОБРАЗОВАТЕЛЬ, ПРОИЗВОДИТЕЛЬ: ANALOG DEVICES INC.; КАТЕГОРИЯ ПРОДУКТА: АНАЛОГО-ЦИФРОВЫЕ ПРЕОБРАЗОВАТЕЛИ (АЦП); СЕРИЯ: AD7367; ВИД МОНТАЖА: SMD/SMT; УПАКОВКА / БЛОК: TSSOP-24; РАЗРЕШЕНИЕ: 14 BIT; КОЛИЧЕСТВО КАНАЛОВ: 4 CHANNEL; ТИП ИНТЕРФЕЙСА: MICROWIRE, QSPI, SPI; ЧАСТОТА ДИСКРЕТИЗАЦИИ: 1 MS/S; ТИП ВХОДА: SINGLE-ENDED; АРХИТЕКТУРА: SAR; SNR – ОТНОШЕНИЕ СИГНАЛ/ШУМ: 76 DB; МИНИМАЛЬНАЯ РАБОЧАЯ ТЕМПЕРАТУРА: - 25 C; МАКСИМАЛЬНАЯ РАБОЧАЯ ТЕМПЕРАТУРА: + 85 C; УПАКОВКА: TUBE; ТОРГОВАЯ МАРКА: ANALOG DEVICES; СРЕДСТВА РАЗРАБОТКИ: EVAL-AD7367SDZ; DNL - ДИФФЕРЕНЦИАЛЬНАЯ НЕЛИНЕЙНОСТЬ: +/- 0.9 LSB; ОТКЛОНЕНИЕ КОЭФФИЦИЕНТА УСИЛЕНИЯ ОТ ИДЕАЛЬНОГО ЗНАЧЕНИЯ: +/- 20 LSB; ВЫСОТА: 1.05 MM; INL - ИНТЕГРАЛЬНАЯ НЕЛИНЕЙНОСТЬ: +/- 3.5 LSB; ВХОДНОЕ НАПРЯЖЕНИЕ: 10 V, +/- 5 V/+/- 10 V; ДЛИНА: 7.8 MM; КОЛИЧЕСТВО ВХОДОВ АЦП: 4 INPUT; КОЛИЧЕСТВО ПРЕОБРАЗОВАТЕЛЕЙ: 2 CONVERTER; РАБОЧЕЕ НАПРЯЖЕНИЕ ПИТАНИЯ: 5 V, 15 V; PD - РАССЕИВАНИЕ МОЩНОСТИ: 88.7 MW; ПОТРЕБЛЯЕМАЯ МОЩНОСТЬ: 80.7 MW; ТИП ПРОДУКТА: ADCS - ANALOG TO DIGITAL CONVERTERS; ТИП ССЫЛКИ: EXTERNAL, INTERNAL; ВЫБОРКА И ХРАНЕНИЕ: YES; РАЗМЕР ФАБРИЧНОЙ УПАКОВКИ:РАЗМЕР ФАБРИЧНОЙ УПАКОВКИ: 62; ПОДКАТЕГОРИЯ: DATA CONVERTER ICS; НАПРЯЖЕНИЕ ПИТАНИЯ - МАКС.: 5 V, 15 V; НАПРЯЖЕНИЕ ПИТАНИЯ - МИН.: 5 V, 15 V; ТИП: S/H ADC; ШИРИНА: 4.4 MM; ВЕС ИЗДЕЛИЯ: 212 MG</t>
  </si>
  <si>
    <t>AD7367BRUZ</t>
  </si>
  <si>
    <t>МИКРОСХЕМА ИНТЕРФЕЙСНАЯ, КАТЕГОРИЯ ПРОДУКТА: ЦИФРОВЫЕ ИЗОЛЯТОРЫ, СЕРИЯ: ADUM5201, ВИД МОНТАЖА: SMD/SMT, УПАКОВКА / БЛОК: SOIC-16, КОЛИЧЕСТВО КАНАЛОВ: 2 CHANNEL, ПОЛЯРНОСТЬ: UNIDIRECTIONAL, ДИАПАЗОН ДАННЫХ: 25 MB/S, НАПРЯЖЕНИЕ ИЗОЛЯЦИИ: 2500 VRMS, ТИП ИЗОЛЯЦИИ: MAGNETIC COUPLING, НАПРЯЖЕНИЕ ПИТАНИЯ - МАКС.: 5.5 V, НАПРЯЖЕНИЕ ПИТАНИЯ - МИН.: 3 V, ВРЕМЯ ЗАДЕРЖКИ РАСПРОСТРАНЕНИЯ: 60 NS, МИНИМАЛЬНАЯ РАБОЧАЯ ТЕМПЕРАТУРА: - 40 C, МАКСИМАЛЬНАЯ РАБОЧАЯ ТЕМПЕРАТУРА: + 105 C, КВАЛИФИКАЦИЯ: AEC-Q100, УПАКОВКА: REEL, УПАКОВКА: CUT TAPE, ВЫХОДНОЙ ТОК: 100 MA, ТИП: ISOPWR, ВЕС ИЗДЕЛИЯ: 666 MG</t>
  </si>
  <si>
    <t>ADUM5201WCRWZ-RL</t>
  </si>
  <si>
    <t>МИКРОСХЕМА ПАМЯТИ ИСП. В ЭЛЕКТРОННЫХ УСТРОЙСТВАХ ОБЩЕГРАЖДАНСКОГО НАЗНАЧЕНИЯ НЕ ИМЕЕТ ФУНКЦИИ ШИФРОВАНИЯ И КРИПТОГРАФИИ ВИД МОНТАЖА: SMD/SMT, БЛОК: SOIC-8, РАЗМ. ПАМЯТИ: 64 KBIT, ОРГАНИЗАЦИЯ: 8 K X 8, ТИП ИНТЕРФЕЙСА: 2-WIRE, I2C, ВРЕМЯ ДОСТУПА: 900 NS, СОХРАНЕНИЕ ДАННЫХ: 200 YEAR, МАКС. ТАКТОВАЯ ЧАСТОТА: 400 KHZ, НАПР. ПИТАНИЯ - МАКС.: 3 MA, НАПР. ПИТАНИЯ - МИН.: 2.5 V, НАПР. ПИТАНИЯ - МАКС.: 5.5 V, МИН. РАБ. ТЕМП.: - 40 C, МАКС. РАБ. ТЕМП.: + 85 C, СЕРИЯ: 24LC64, УПАКОВКА: TUBE, ВЫС.: 1.25 MM, ДЛ.: 4.9 MM, ШИР.: 3.9 MM, ЧУВСТВИТЕЛЬНЫЙ К ВЛАЖНОСТИ: ДА, РАБОЧИЙ ТОК ИСТОЧНИКА ПИТАНИЯ: 3 MA, РАБОЧЕЕ НАПР. ПИТАНИЯ: 2.5 V TO 5.5 V, ТИП ПРОДУКТА: EEPROM, ПРОГРАММИРУЮЩЕЕ НАПР.: 2.5 V TO 5.5 V, РАЗМ. ФАБРИЧНОЙ УПАКОВКИ: 100, ПОДКАТЕГОРИЯ: MEMORY &amp; DATA STORAGE</t>
  </si>
  <si>
    <t>МИКРОСХЕМА КОММУТАЦИОННАЯ, ПРОИЗВОДИТЕЛЬ: ANALOG DEVICES INC.; КАТЕГОРИЯ ПРОДУКТА: ИС МНОГОКРАТНОГО ПЕРЕКЛЮЧАТЕЛЯ; СЕРИЯ: ADG758; ПРОДУКТ: MULTIPLEXERS; ВИД МОНТАЖА: SMD/SMT; УПАКОВКА / БЛОК: SMD/SMT; КОЛИЧЕСТВО КАНАЛОВ: 8 CHANNEL; КОНФИГУРАЦИЯ: 1 X 8:1; НАПРЯЖЕНИЕ ПИТАНИЯ - МИН.: 1.8 V; НАПРЯЖЕНИЕ ПИТАНИЯ - МАКС.: 5.5 V; МИНИМАЛЬНОЕ НАПРЯЖЕНИЕ СДВОЕННОГО ПИТАНИЯ: +/- 2.25 V; МАКСИМАЛЬНОЕ НАПРЯЖЕНИЕ СДВОЕННОГО ПИТАНИЯ: +/- 2.75 V; СОПРОТИВЛЕНИЕ ВО ВКЛЮЧЕННОМ СОСТОЯНИИ - МАКС.: 4.5 OHMS; ВРЕМЯ ВКЛЮЧЕНИЯ - МАКС.: 14 NS; ВРЕМЯ ОТКЛЮЧЕНИЯ - МАКС.: 7 NS; МИНИМАЛЬНАЯ РАБОЧАЯ ТЕМПЕРАТУРА: - 40 C; МАКСИМАЛЬНАЯ РАБОЧАЯ ТЕМПЕРАТУРА: + 85 C; УПАКОВКА: TRAY; ПОЛОСА ПРОПУСКАНИЯ: 55 MHZ; ТОРГОВАЯ МАРКА: ANALOG DEVICES; ВЫСОТА: 0.83 MM; ДЛИНА: 4 MM; ЧУВСТВИТЕЛЬНЫЙ К ВЛАЖНОСТИ: YES; ИЗОЛЯЦИЯ В ВЫКЛЮЧЕННОМ СОСТОЯНИИ - ТИПИЧ.: 80 DB; РАБОЧЕЕ НАПРЯЖЕНИЕ ПИТАНИЯ: 5 V; PD - РАССЕИВАНИЕ МОЩНОСТИ: 5 UW; ТИП ПРОДУКТА: MULTIPLEXER SWITCH ICS; РАЗМЕР ФАБРИЧНОЙ УПАКОВКИ:РАЗМЕР ФАБРИЧНОЙ УПАКОВКИ: 490; ПОДКАТЕГОРИЯ: SWITCH ICS; ШИРИНА: 4 MM; ВЕС ИЗДЕЛИЯ: 791 MG</t>
  </si>
  <si>
    <t>ADG758BCPZ</t>
  </si>
  <si>
    <t>МИКРОСХЕМА ДЛЯ УПРАВЛЕНИЯ ПИТАНИЕМ, ПРОИЗВОДИТЕЛЬ: STMICROELECTRONICS; КАТЕГОРИЯ ПРОДУКТА: ИМПУЛЬСНЫЕ РЕГУЛЯТОРЫ НАПРЯЖЕНИЯ; ВИД МОНТАЖА: SMD/SMT; УПАКОВКА / БЛОК: SOIC-8; ТОПОЛОГИЯ: BUCK; ВЫХОДНОЕ НАПРЯЖЕНИЕ: 1.2 V TO 35 V; ВЫХОДНОЙ ТОК: 1 A; КОЛИЧЕСТВО ВЫХОДОВ: 1 OUTPUT; ВХОДНОЕ НАПРЯЖЕНИЕ, МИН.: 4.4 V; ВХОДНОЕ НАПРЯЖЕНИЕ, МАКС.: 36 V; ТОК ПОКОЯ: 2.7 MA; ЧАСТОТА ПЕРЕКЛЮЧЕНИЙ: 250 KHZ; МИНИМАЛЬНАЯ РАБОЧАЯ ТЕМПЕРАТУРА: - 40 C; МАКСИМАЛЬНАЯ РАБОЧАЯ ТЕМПЕРАТУРА: + 150 C; СЕРИЯ: L5970D; УПАКОВКА: TUBE; ТОРГОВАЯ МАРКА: STMICROELECTRONICS; ЧУВСТВИТЕЛЬНЫЙ К ВЛАЖНОСТИ: YES; ТИП ПРОДУКТА: SWITCHING VOLTAGE REGULATORS; РАЗМЕР ФАБРИЧНОЙ УПАКОВКИ:РАЗМЕР ФАБРИЧНОЙ УПАКОВКИ: 2000; ПОДКАТЕГОРИЯ: PMIC - POWER MANAGEMENT ICS; ТИП: STEP-DOWN; ДРУГИЕ НАЗВАНИЯ ТОВАРА №: L5970D013TR; ВЕС ИЗДЕЛИЯ: 506,600 MG</t>
  </si>
  <si>
    <t>L5970D</t>
  </si>
  <si>
    <t>МИКРОСХЕМА ИНТЕРФЕЙСНАЯ, ПРОИЗВОДИТЕЛЬ: TEXAS INSTRUMENTS; КАТЕГОРИЯ ПРОДУКТА: ИС ДЛЯ ИНТЕРФЕЙСА PCI; ТИП: BRIDGE - PCI TO PCI; МАКСИМАЛЬНАЯ ТАКТОВАЯ ЧАСТОТА: 66 MHZ; НАПРЯЖЕНИЕ ПИТАНИЯ - МАКС.: 3.3 V, 5 V; НАПРЯЖЕНИЕ ПИТАНИЯ - МИН.: 3.3 V, 5 V; МИНИМАЛЬНАЯ РАБОЧАЯ ТЕМПЕРАТУРА: - 40 C; МАКСИМАЛЬНАЯ РАБОЧАЯ ТЕМПЕРАТУРА: + 85 C; ВИД МОНТАЖА: SMD/SMT; УПАКОВКА / БЛОК: BGA-MICROSTAR-JUNIOR-257; УПАКОВКА: TRAY; ТОРГОВАЯ МАРКА: TEXAS INSTRUMENTS; ШИРИНА ШИНЫ ДАННЫХ: 32 BIT; ОСОБЕННОСТИ: HOT-SWAP FRIENDLY; ВЫСОТА: 0.9 MM; ДЛИНА: 16 MM; ЧУВСТВИТЕЛЬНЫЙ К ВЛАЖНОСТИ: YES; РАБОЧЕЕ НАПРЯЖЕНИЕ ПИТАНИЯ: 3.3 V, 5 V; ТИП ПРОДУКТА: PCI INTERFACE IC; СЕРИЯ: PCI2050B; РАЗМЕР ФАБРИЧНОЙ УПАКОВКИ:РАЗМЕР ФАБРИЧНОЙ УПАКОВКИ: 90; ПОДКАТЕГОРИЯ: INTERFACE ICS; НАПРЯЖЕНИЕ ПИТАНИЯ - МАКС.: 20 MA; ШИРИНА: 16 MM; ВЕС ИЗДЕЛИЯ: 581,800 MG</t>
  </si>
  <si>
    <t>STM32F303RET6</t>
  </si>
  <si>
    <t>МИКРОСХЕМА ИНТЕРФЕЙСНАЯ, КАТЕГОРИЯ ПРОДУКТА: ЦИФРОВЫЕ ИЗОЛЯТОРЫ; ВИД МОНТАЖА: SMD/SMT; КОЛИЧЕСТВО КАНАЛОВ: 2 CHANNEL; ПОЛЯРНОСТЬ: UNIDIRECTIONAL; ДИАПАЗОН ДАННЫХ: 150 MB/S; НАПРЯЖЕНИЕ ИЗОЛЯЦИИ: 2500 VRMS; ТИП ИЗОЛЯЦИИ: CAPACITIVE COUPLING; НАПРЯЖЕНИЕ ПИТАНИЯ - МАКС.: 5.5 V; НАПРЯЖЕНИЕ ПИТАНИЯ - МИН.: 2.6 V; РАБОЧИЙ ТОК ИСТОЧНИКА ПИТАНИЯ: 1.7 MA, 5.4 MA; ВРЕМЯ ЗАДЕРЖКИ РАСПРОСТРАНЕНИЯ: 8 NS; МИНИМАЛЬНАЯ РАБОЧАЯ ТЕМПЕРАТУРА: - 40 C; МАКСИМАЛЬНАЯ РАБОЧАЯ ТЕМПЕРАТУРА: + 125 C; УПАКОВКА: TUBE; ЧУВСТВИТЕЛЬНЫЙ К ВЛАЖНОСТИ: YES; РАЗМЕР ФАБРИЧНОЙ УПАКОВКИ:РАЗМЕР ФАБРИЧНОЙ УПАКОВКИ: 96; ВЕС ИЗДЕЛИЯ: 100 MG</t>
  </si>
  <si>
    <t>МИКРОСХЕМА ДЛЯ УПРАВЛЕНИЯ ПИТАНИЕМ, КАТЕГОРИЯ ПРОДУКТА: УСТРОЙСТВА ДЛЯ УПРАВЛЕНИЕ ПИТАНИЕМ СПЕЦИАЛЬНОГО НАЗНАЧЕНИЯ - ИНТЕГРАЛЬНЫЕ СХЕМЫ УПРАВЛЕНИЯ ПИТАНИЕМ; СЕРИЯ: LTC4357; ТИП: IDEAL DIODE CONTROLLER; ВИД МОНТАЖА: SMD/SMT; УПАКОВКА / БЛОК: MSOP-8; ВЫХОДНОЙ ТОК: 80 UA; ДИАПАЗОН ВХОДНОГО НАПРЯЖЕНИЯ: 9 V TO 80 V; ДИАПАЗОН ВЫХОДНОГО НАПРЯЖЕНИЯ: 9 V TO 80 V; МИНИМАЛЬНАЯ РАБОЧАЯ ТЕМПЕРАТУРА: - 40 C; МАКСИМАЛЬНАЯ РАБОЧАЯ ТЕМПЕРАТУРА: + 125 C; ВХОДНОЙ ТОК: 350 UA; УПАКОВКА: TUBE; РАБОЧИЙ ТОК ИСТОЧНИКА ПИТАНИЯ: 500 UA; РАБОЧЕЕ НАПРЯЖЕНИЕ ПИТАНИЯ: 9 V TO 80 V; ПРОДУКТ: PMIC; РАЗМЕР ФАБРИЧНОЙ УПАКОВКИ:РАЗМЕР ФАБРИЧНОЙ УПАКОВКИ: 50; ВЕС ИЗДЕЛИЯ: 91 MG</t>
  </si>
  <si>
    <t>РАЗЪЕМ НА ПЛАТУ, КАТЕГОРИЯ ПРОДУКТА: ПРОВОДНЫЕ КЛЕММЫ И ЗАЖИМЫ; ПРОДУКТ: WIRE HOUSINGS; ТИП: RECEPTACLE HOUSING; КОЛИЧЕСТВО ПОЗИЦИЙ: 3 POSITION; ШАГ: 3.96 MM; КОЛИЧЕСТВО РЯДОВ: 1 ROW; ВИД МОНТАЖА: CABLE MOUNT / FREE HANGING; ТИП ВЫВОДОВ: IDC; ТИП КОНТАКТА: SOCKET (FEMALE); ПОКРЫТИЕ КОНТАКТА: GOLD; СЕРИЯ: MTA-156; КОММЕРЧЕСКОЕ ОБОЗНАЧЕНИЕ: MTA; ПРИМЕНЕНИЕ: WIRE-TO-BOARD; СОРТАМЕНТ ПРОВОДА: 18 AWG; МИНИМАЛЬНАЯ РАБОЧАЯ ТЕМПЕРАТУРА: - 55 C; МАКСИМАЛЬНАЯ РАБОЧАЯ ТЕМПЕРАТУРА: + 105 C; УПАКОВКА: BULK; МАТЕРИАЛ КОНТАКТА: COPPER ALLOY; НОМИНАЛЬНЫЙ ТОК: 7 A; ЦВЕТ КОЖУХА: ORANGE; МАТЕРИАЛ КОРПУСА: NYLON; ТИП ФИКСАЦИИ: LOCKING RAMP; РАЗМЕР ФАБРИЧНОЙ УПАКОВКИ: 500; НОМИНАЛЬНОЕ НАПРЯЖЕНИЕ: 600 VAC; ВЕС ИЗДЕЛИЯ: 1,508 G</t>
  </si>
  <si>
    <t>КОНДЕНСАТОР ПЛЕНОЧНЫЙ, КАТЕГОРИЯ ПРОДУКТА: ПЛЕНОЧНЫЕ КОНДЕНСАТОРЫ; СЕРИЯ: B32654; ТИП ВЫВОДОВ: WIRE; ПРОДУКТ: GENERAL FILM CAPACITORS; ДИЭЛЕКТРИЧЕСКИЙ: POLYPROPYLENE (PP); ЁМКОСТЬ: 0.33 UF; НОМИНАЛЬНОЕ НАПРЯЖЕНИЕ ПОСТОЯННОГО ТОКА: 1 KVDC; НОМИНАЛЬНОЕ НАПРЯЖЕНИЕ ПЕРЕМЕННОГО ТОКА: 250 VAC; ДОПУСТИМОЕ ОТКЛОНЕНИЕ: 5 %; КОЛИЧЕСТВО КОНТАКТОВ: 2 PIN; ШАГ ВЫВОДОВ: 27.5 MM; ИСПОЛНЕНИЕ ВЫВОДОВ: STRAIGHT; МИНИМАЛЬНАЯ РАБОЧАЯ ТЕМПЕРАТУРА: - 55 C; МАКСИМАЛЬНАЯ РАБОЧАЯ ТЕМПЕРАТУРА: + 110 C; ДЛИНА: 31.5 MM; ШИРИНА: 11 MM; ВЫСОТА: 21 MM; КВАЛИФИКАЦИЯ: AEC-Q200; УПАКОВКА: BULK; ЕМКОСТЬ - НФ: 330 NF; ЕМКОСТЬ - ПФ: 330000 PF; ДИАМЕТР: -; ДИАМЕТР КАБЕЛЯ: 0.8 MM; РАЗМЕР ФАБРИЧНОЙ УПАКОВКИ: 320; ДРУГИЕ НАЗВАНИЯ ТОВАРА №: B32654A 334J B32654A334J; ВЕС ИЗДЕЛИЯ: 16 G</t>
  </si>
  <si>
    <t>B32654A0334J000</t>
  </si>
  <si>
    <t>КОНДЕНСАТОР ПЛЕНОЧНЫЙ, КАТЕГОРИЯ ПРОДУКТА: ПЛЕНОЧНЫЕ КОНДЕНСАТОРЫ; СЕРИЯ: B32671L; ТИП ВЫВОДОВ: RADIAL; ПРОДУКТ: GENERAL FILM CAPACITORS; ДИЭЛЕКТРИЧЕСКИЙ: POLYPROPYLENE (PP); ЁМКОСТЬ: 0.01 UF; НОМИНАЛЬНОЕ НАПРЯЖЕНИЕ ПОСТОЯННОГО ТОКА: 1 KVDC; НОМИНАЛЬНОЕ НАПРЯЖЕНИЕ ПЕРЕМЕННОГО ТОКА: 500 VAC; ДОПУСТИМОЕ ОТКЛОНЕНИЕ: 5 %; КОЛИЧЕСТВО КОНТАКТОВ: 2 PIN; ШАГ ВЫВОДОВ: 10 MM; ИСПОЛНЕНИЕ ВЫВОДОВ: STRAIGHT; МИНИМАЛЬНАЯ РАБОЧАЯ ТЕМПЕРАТУРА: - 55 C; МАКСИМАЛЬНАЯ РАБОЧАЯ ТЕМПЕРАТУРА: + 110 C; ДЛИНА: 13 MM; ШИРИНА: 6 MM; ВЫСОТА: 12 MM; КВАЛИФИКАЦИЯ: AEC-Q200; УПАКОВКА: AMMO PACK; ЕМКОСТЬ - НФ: 10 NF; ЕМКОСТЬ - ПФ: 10000 PF; ДИАМЕТР: -; ДИАМЕТР КАБЕЛЯ: 0.6 MM; РАЗМЕР ФАБРИЧНОЙ УПАКОВКИ: 680; ДРУГИЕ НАЗВАНИЯ ТОВАРА №: B32671L103J289; ВЕС ИЗДЕЛИЯ: 700 MG</t>
  </si>
  <si>
    <t>КОНДЕНСАТОР ЗАЩИЩЕННЫЙ, КАТЕГОРИЯ ПРОДУКТА: ЗАЩИЩЕННЫЕ КОНДЕНСАТОРЫ; ПРОДУКТ: SAFETY FILM CAPACITORS; ТИП ВЫВОДОВ: RADIAL; ДИЭЛЕКТРИЧЕСКИЙ: POLYPROPYLENE (PP); ЁМКОСТЬ: 20 UF; НОМИНАЛЬНОЕ НАПРЯЖЕНИЕ ПЕРЕМЕННОГО ТОКА: 310 VAC; НОМИНАЛЬНОЕ НАПРЯЖЕНИЕ ПОСТОЯННОГО ТОКА: 630 VDC; ДОПУСТИМОЕ ОТКЛОНЕНИЕ: 20 %; КОЛИЧЕСТВО КОНТАКТОВ: 4; ШАГ ВЫВОДОВ: 52.5 MM; ИСПОЛНЕНИЕ ВЫВОДОВ: STRAIGHT; МИНИМАЛЬНАЯ РАБОЧАЯ ТЕМПЕРАТУРА: - 40 C; МАКСИМАЛЬНАЯ РАБОЧАЯ ТЕМПЕРАТУРА: + 110 C; УПАКОВКА / БЛОК: 57.5 MM X 30 MM X 45 MM; ДЛИНА: 57.5 MM; ШИРИНА: 30 MM; ВЫСОТА: 45 MM; СЕРИЯ: B3292XC/D; УПАКОВКА: BULK; ДИАМЕТР КАБЕЛЯ: 1.2 MM; РАЗМЕР ФАБРИЧНОЙ УПАКОВКИ: 70; ТИП: EMI SUPPRESSION CAPACITORS (MKP); ДРУГИЕ НАЗВАНИЯ ТОВАРА №: B32928C3206M; ВЕС ИЗДЕЛИЯ: 90 G</t>
  </si>
  <si>
    <t>B32928C3206M000</t>
  </si>
  <si>
    <t>МИКРОКОНТРОЛЛЕР, КАТЕГОРИЯ ПРОДУКТА: 8-БИТНЫЕ МИКРОКОНТРОЛЛЕРЫ; СЕРИЯ: PIC18(L)FXX8; ВИД МОНТАЖА: SMD/SMT; УПАКОВКА / БЛОК: TQFP-44; ЯДРО: PIC18; РАЗМЕР ПРОГРАММНОЙ ПАМЯТИ: 32 KB; ШИРИНА ШИНЫ ДАННЫХ: 8 BIT; РАЗРЕШЕНИЕ АЦП: 10 BIT; МАКСИМАЛЬНАЯ ТАКТОВАЯ ЧАСТОТА: 40 MHZ; КОЛИЧЕСТВО ВХОДОВ/ВЫХОДОВ: 33 I/O; РАЗМЕР ОЗУ ДАННЫХ: 1.5 KB; РАБОЧЕЕ НАПРЯЖЕНИЕ ПИТАНИЯ: 2 V TO 5.5 V; МИНИМАЛЬНАЯ РАБОЧАЯ ТЕМПЕРАТУРА: - 40 C; МАКСИМАЛЬНАЯ РАБОЧАЯ ТЕМПЕРАТУРА: + 125 C; УПАКОВКА: TRAY; РАЗМЕР ПЗУ ДАННЫХ: 256 B; ТИП ПЗУ ДАННЫХ: FLASH; ВЫСОТА: 1 MM; ТИП ИНТЕРФЕЙСА: I2C, SPIC, USART; ДЛИНА: 10 MM; ЧУВСТВИТЕЛЬНЫЙ К ВЛАЖНОСТИ: YES; КОЛИЧЕСТВО КАНАЛОВ АЦП: 8 CHANNEL; КОЛИЧЕСТВО ТАЙМЕРОВ/СЧЕТЧИКОВ: 4 TIMER; СЕРИЯ ПРОЦЕССОРА: PIC18; ПРОДУКТ: MCU; ТИП ПАМЯТИ ПРОГРАММ: FLASH; РАЗМЕР ФАБРИЧНОЙ УПАКОВКИ: 160; НАПРЯЖЕНИЕ ПИТАНИЯ - МАКС.: 5.5 V; НАПРЯЖЕНИЕ ПИТАНИЯ - МИН.: 4.2 V; КОММЕРЧЕСКОЕ ОБОЗНАЧЕНИЕ: PIC; ШИРИНА: 10 MM</t>
  </si>
  <si>
    <t>PIC18F458-E/PT</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</si>
  <si>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1 W; ВХОДНОЕ НАПРЯЖЕНИЕ, МИН.: 13.5 V; ВХОДНОЕ НАПРЯЖЕНИЕ, МАКС.: 16.5 V; ВЫХОДНОЕ НАПРЯЖЕНИЕ-КАНАЛ 1: 5 V; ВЫХОДНОЙ ТОК-КАНАЛ 1: 200 MA; НАПРЯЖЕНИЕ ИЗОЛЯЦИИ: 1.5 KV; МИНИМАЛЬНАЯ РАБОЧАЯ ТЕМПЕРАТУРА: - 40 C; МАКСИМАЛЬНАЯ РАБОЧАЯ ТЕМПЕРАТУРА: + 105 C; ВИД МОНТАЖА: THROUGH HOLE; УПАКОВКА / БЛОК: DIP-4; ДЛИНА: 12.7 MM; ШИРИНА: 10.16 MM; ВЫСОТА: 8.2 MM; ОТРАСЛЬ ПРОМЫШЛЕННОСТИ: INDUSTRIAL; ПРОДУКТ: ISOLATED; СЕРИЯ: PDS1-S; ВХОДНОЕ НАПРЯЖЕНИЕ: 13.5 V TO 16.5 V; УПАКОВКА: TUBE; РАЗМЕР ФАБРИЧНОЙ УПАКОВКИ: 40; ДРУГИЕ НАЗВАНИЯ ТОВАРА №: 656-93290R; ВЕС ИЗДЕЛИЯ: 1,800 G</t>
  </si>
  <si>
    <t>КОНДЕНСАТОР ДИСКОВЫЙ КЕРАМИЧЕСКИЙ</t>
  </si>
  <si>
    <t>КОНДЕНСАТОР ДИСКОВЫЙ КЕРАМИЧЕСКИЙ, КАТЕГОРИЯ ПРОДУКТА: КЕРАМИЧЕСКИЕ ДИСКОВЫЕ КОНДЕНСАТОРЫ; СЕРИЯ: CK45-RR; ЁМКОСТЬ: 470 PF; НОМИНАЛЬНОЕ НАПРЯЖЕНИЕ ПОСТОЯННОГО ТОКА: 2 KVDC; ДОПУСТИМОЕ ОТКЛОНЕНИЕ: 10 %; ДИАМЕТР: 9.5 MM; ШАГ ВЫВОДОВ: 7.5 MM; МИНИМАЛЬНАЯ РАБОЧАЯ ТЕМПЕРАТУРА: - 25 C; МАКСИМАЛЬНАЯ РАБОЧАЯ ТЕМПЕРАТУРА: + 105 C; ТИП ВЫВОДОВ: RADIAL; ПРОДУКТ: CERAMIC DISC CAPACITORS; КВАЛИФИКАЦИЯ: AEC-Q200; УПАКОВКА: BULK; ПРИМЕНЕНИЕ: GENERAL PURPOSE; ЕМКОСТЬ - НФ: 0.47 NF; ДИАМЕТР КАБЕЛЯ: 0.6 MM; ИСПОЛНЕНИЕ ВЫВОДОВ: VERTICAL KINK; ДИАПАЗОН РАБОЧИХ ТЕМПЕРАТУР: - 25 C TO + 125 C; РАЗМЕР ФАБРИЧНОЙ УПАКОВКИ: 1000; ТЕМПЕРАТУРНЫЙ КОЭФФИЦИЕНТ / КОД: R; ТОЛЩИНА: 5 MM; ТИП: AEC-Q200; НОМИНАЛЬНОЕ НАПРЯЖЕНИЕ: 2 KV; ДРУГИЕ НАЗВАНИЯ ТОВАРА №: CK45-R3DD471KANRA5C; ВЕС ИЗДЕЛИЯ: 708,860 MG</t>
  </si>
  <si>
    <t>CK45-R3DD471KANRA</t>
  </si>
  <si>
    <t>MICRO COMMERCIAL COMPONENTS (MCC)</t>
  </si>
  <si>
    <t>ВЫПРЯМИТЕЛЬНЫЙ ДИОД, КАТЕГОРИЯ ПРОДУКТА: ВЫПРЯМИТЕЛИ; ВИД МОНТАЖА: THROUGH HOLE; УПАКОВКА / БЛОК: TO-247AC; VR - ОБРАТНОЕ НАПРЯЖЕНИЕ: 400 V; IF - ПРЯМОЙ ТОК: 60 A; ТИП: FAST RECOVERY RECTIFIERS; КОНФИГУРАЦИЯ: SINGLE; VF - ПРЯМОЕ НАПРЯЖЕНИЕ: 870 MV; МАКСИМАЛЬНЫЙ ТОК ПЕРЕГРУЗКИ: 600 A; IR - ОБРАТНЫЙ ТОК : 50 UA; ВРЕМЯ ВОССТАНОВЛЕНИЯ: 50 NS; МИНИМАЛЬНАЯ РАБОЧАЯ ТЕМПЕРАТУРА: - 55 C; МАКСИМАЛЬНАЯ РАБОЧАЯ ТЕМПЕРАТУРА: + 175 C; СЕРИЯ: FRED PT; УПАКОВКА: BULK; ПРОДУКТ: RECTIFIERS; РАЗМЕР ФАБРИЧНОЙ УПАКОВКИ: 500; КОММЕРЧЕСКОЕ ОБОЗНАЧЕНИЕ: FRED PT; ВЕС ИЗДЕЛИЯ: 7,326 G</t>
  </si>
  <si>
    <t>VS-60EPU04-N3</t>
  </si>
  <si>
    <t>КОНДЕНСАТОР ЗАЩИЩЕННЫЙ, КАТЕГОРИЯ ПРОДУКТА: ЗАЩИЩЕННЫЕ КОНДЕНСАТОРЫ; ПРОДУКТ: SAFETY FILM CAPACITORS; ТИП ВЫВОДОВ: RADIAL; ДИЭЛЕКТРИЧЕСКИЙ: POLYPROPYLENE (PP); ЁМКОСТЬ: 2200 PF; НОМИНАЛЬНОЕ НАПРЯЖЕНИЕ ПЕРЕМЕННОГО ТОКА: 300 VAC; НОМИНАЛЬНОЕ НАПРЯЖЕНИЕ ПОСТОЯННОГО ТОКА: 1.5 KVDC; ДОПУСТИМОЕ ОТКЛОНЕНИЕ: 20 %; КОЛИЧЕСТВО КОНТАКТОВ: 2; ШАГ ВЫВОДОВ: 10 MM; ИСПОЛНЕНИЕ ВЫВОДОВ: STRAIGHT; МИНИМАЛЬНАЯ РАБОЧАЯ ТЕМПЕРАТУРА: - 40 C; МАКСИМАЛЬНАЯ РАБОЧАЯ ТЕМПЕРАТУРА: + 110 C; ДЛИНА: 13 MM; ШИРИНА: 4 MM; ВЫСОТА: 9 MM; СЕРИЯ: B3202* - Y2 STANDARD; УПАКОВКА: BULK; ЕМКОСТЬ - НФ: 2.2 NF; ЕМКОСТЬ - МКФ: 0.0022 UF; ДИАМЕТР КАБЕЛЯ: 0.6 MM; РАЗМЕР ФАБРИЧНОЙ УПАКОВКИ: 1000; ТИП: EMI SUPPRESSION FILM CAPACITORS (MKP); ДРУГИЕ НАЗВАНИЯ ТОВАРА №: B32021A3222M000; ВЕС ИЗДЕЛИЯ: 7 G</t>
  </si>
  <si>
    <t>B32021A3222M</t>
  </si>
  <si>
    <t>КОНДЕНСАТОР ЗАЩИЩЕННЫЙ, 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300 VAC; НОМИНАЛЬНОЕ НАПРЯЖЕНИЕ ПОСТОЯННОГО ТОКА: 1.5 KVDC; ДОПУСТИМОЕ ОТКЛОНЕНИЕ: 20 %; КОЛИЧЕСТВО КОНТАКТОВ: 2; ШАГ ВЫВОДОВ: 10 MM; ИСПОЛНЕНИЕ ВЫВОДОВ: STRAIGHT; МИНИМАЛЬНАЯ РАБОЧАЯ ТЕМПЕРАТУРА: - 40 C; МАКСИМАЛЬНАЯ РАБОЧАЯ ТЕМПЕРАТУРА: + 110 C; ДЛИНА: 13 MM; ШИРИНА: 4 MM; ВЫСОТА: 9 MM; СЕРИЯ: B32021; УПАКОВКА: AMMO PACK; ЕМКОСТЬ - НФ: 3.3 NF; ЕМКОСТЬ - МКФ: 0.0033 UF; ДИАМЕТР КАБЕЛЯ: 0.6 MM; РАЗМЕР ФАБРИЧНОЙ УПАКОВКИ: 1000; ТИП: EMI SUPPRESSION FILM CAPACITORS (MKP); ВЕС ИЗДЕЛИЯ: 7 G</t>
  </si>
  <si>
    <t>B32021A3332M289</t>
  </si>
  <si>
    <t>РЕЛЕ ТВЕРДОТЕЛЬНОЕ ДЛЯ МОНТАЖА НА ПЕЧАТНУЮ ПЛАТУ, КАТЕГОРИЯ ПРОДУКТА: ТВЕРДОТЕЛЬНЫЕ РЕЛЕ - ПЕЧАТНОГО МОНТАЖА; УПАКОВКА: REEL; УПАКОВКА: CUT TAPE; ВИД МОНТАЖА: PCB MOUNT; НОМИНАЛЬНЫЙ ТОК НАГРУЗКИ: 130 MA; НОМИНАЛЬНОЕ НАПРЯЖЕНИЕ НАГРУЗКИ: 350 VAC, 350 VDC; КОНФИГУРАЦИЯ КОНТАКТОВ РЕЛЕ: 1 FORM B (SPST-NC); ДИАПАЗОН УПРАВЛЯЮЩЕГО НАПРЯЖЕНИЯ: 1.25 VDC; УПАКОВКА / БЛОК: SMD DIP-4; ТИП ВЫХОДА: PHOTO MOSFET; ВХОДНОЙ ТОК: 50 MA; МИНИМАЛЬНАЯ РАБОЧАЯ ТЕМПЕРАТУРА: - 40 C; МАКСИМАЛЬНАЯ РАБОЧАЯ ТЕМПЕРАТУРА: + 85 C; ДЛИНА: 6.4 MM; ШИРИНА: 4.78 MM; ВЫСОТА: 2.9 MM; СЕРИЯ: AQY41XEH; ФОРМА КОНТАКТА: SPST (1 FORM B); СПОСОБ ИЗОЛЯЦИИ ВХОДА ОТ ВЫХОДА: OPTOCOUPLER; НАПРЯЖЕНИЕ ИЗОЛЯЦИИ: 5 KV; ЧУВСТВИТЕЛЬНЫЙ К ВЛАЖНОСТИ: YES; PD - РАССЕИВАНИЕ МОЩНОСТИ: 550 MW; ПРОДУКТ: SOLID STATE RELAYS; РАЗМЕР ФАБРИЧНОЙ УПАКОВКИ: 1000; ТИП ВЫВОДОВ: SMD/SMT; КОММЕРЧЕСКОЕ ОБОЗНАЧЕНИЕ: PHOTOMOS; ТИП: CONTROLLER</t>
  </si>
  <si>
    <t>AQY410EHAX</t>
  </si>
  <si>
    <t>СВЕТОДИОД НАКЛАДНОГО МОНТАЖА, КАТЕГОРИЯ ПРОДУКТА: СТАНДАРТНЫЕ СВЕТОДИОДЫ - НАКЛАДНОГО МОНТАЖА, ПРОДУКТ: YELLOW LEDS, УПАКОВКА / БЛОК: 0603 (1608 METRIC), ОРИЕНТАЦИЯ: TOP VIEW, ЦВЕТ ОСВЕЩЕНИЯ: YELLOW-GREEN, IF - ПРЯМОЙ ТОК: 20 MA, VF - ПРЯМОЕ НАПРЯЖЕНИЕ: 2 V, ДЛИНА ВОЛНЫ/ЦВЕТОВАЯ ТЕМПЕРАТУРА: 571 NM, ИНТЕНСИВНОСТЬ ОСВЕЩЕНИЯ: 35 MCD, УГОЛ ОБЗОРА: 130 DEG, НОМИНАЛЬНАЯ МОЩНОСТЬ: 75 MW, ДЛИНА: 1.6 MM, ВЫСОТА: 0.8 MM, ШИРИНА: 0.8 MM, МИНИМАЛЬНАЯ РАБОЧАЯ ТЕМПЕРАТУРА: - 35 C, МАКСИМАЛЬНАЯ РАБОЧАЯ ТЕМПЕРАТУРА: + 85 C, ЦВЕТ ЛИНЗЫ: COLORLESS, РАЗМЕРЫ ЛИНЗЫ: 1.1 MM X 0.8 MM, ФОРМА ЛИНЗЫ: RECTANGULAR, СВЕТОСИЛА ОБЪЕКТИВА: NON-DIFFUSED, СЕРИЯ: VLMX, УПАКОВКА: REEL, УПАКОВКА: CUT TAPE, УПАКОВКА: MOUSEREEL, ЧУВСТВИТЕЛЬНЫЙ К ВЛАЖНОСТИ: YES, ВИД МОНТАЖА: SMD/SMT, ВЕС ИЗДЕЛИЯ: 2 MG</t>
  </si>
  <si>
    <t>ДИОД VLMG1300-GS08</t>
  </si>
  <si>
    <t>СВЕТОДИОД НАКЛАДНОГО МОНТАЖА, СВЕТОДИОД НАКЛАДНОГО МОНТАЖА, КАТЕГОРИЯ ПРОДУКТА: СТАНДАРТНЫЕ СВЕТОДИОДЫ - НАКЛАДНОГО МОНТАЖА; ПРОДУКТ:YELLOW LEDS; ЦВЕТ ОСВЕЩЕНИЯ: YELLOW; IF - ПРЯМОЙ ТОК: 10 MA; VF - ПРЯМОЕ НАПРЯЖЕНИЕ: 2,1 V</t>
  </si>
  <si>
    <t>KPTD-2012LVSYCK</t>
  </si>
  <si>
    <t>СВЕТОДИОД НАКЛАДНОГО МОНТАЖА, СВЕТОДИОД НАКЛАДНОГО МОНТАЖА, КАТЕГОРИЯ ПРОДУКТА: СТАНДАРТНЫЕ СВЕТОДИОДЫ - НАКЛАДНОГО МОНТАЖА; ПРОДУКТ: GREEN LEDS; ЦВЕТ ОСВЕЩЕНИЯ: GREEN; IF - ПРЯМОЙ ТОК: 100 MA; VF - ПРЯМОЕ НАПРЯЖЕНИЕ: 3 V</t>
  </si>
  <si>
    <t>69004-122</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</si>
  <si>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HD-V HIGH; ПРОДУКТ: HIGH TEMP ELECTROLYTIC CAPACITORS; ЁМКОСТЬ: 33 UF; НОМИНАЛЬНОЕ НАПРЯЖЕНИЕ ПОСТОЯННОГО ТОКА: 35 VDC; ДОПУСТИМОЕ ОТКЛОНЕНИЕ: 20 %; ЭФФЕКТИВНОЕ ПОСЛЕДОВАТЕЛЬНОЕ СОПРОТИВЛЕНИЕ: 2 OHMS; МИНИМАЛЬНАЯ РАБОЧАЯ ТЕМПЕРАТУРА: - 40 C; МАКСИМАЛЬНАЯ РАБОЧАЯ ТЕМПЕРАТУРА: + 105 C; ДИАМЕТР: 8 MM; ДЛИНА: 6.2 MM; ВЫСОТА: 9.5 MM; СРОК СЛУЖБЫ: 5000 HOUR; ПУЛЬСИРУЮЩИЙ ТОК: 53 MA; КВАЛИФИКАЦИЯ: AEC-Q200; КОЭФФИЦИЕНТ ЗАТУХАНИЯ, DF: 0.16; ШАГ ВЫВОДОВ: 2.2 MM; ТОК УТЕЧКИ: 3 UA; РАЗМЕР ФАБРИЧНОЙ УПАКОВКИ: 1000; ТИП ВЫВОДОВ: SMD/SMT; ТИП: ALUMINUM CAPACITORS SMD, HIGH TEMPERATURE; ВЕС ИЗДЕЛИЯ: 1 G</t>
  </si>
  <si>
    <t>СВЕТОДИОД НАКЛАДНОГО МОНТАЖА, КАТЕГОРИЯ ПРОДУКТА: СВЕТОДИОДНЫЕ ИНДИКАТОРЫ ДЛЯ ПЕЧАТНОГО МОНТАЖА; ЦВЕТ ОСВЕЩЕНИЯ: RED; РАЗМЕР СВЕТОДИОДА: 5 MM; ДЛИНА ВОЛНЫ: 635 NM; ИНТЕНСИВНОСТЬ ОСВЕЩЕНИЯ: 2 MCD; ТИП МОНТАЖА: THROUGH HOLE; УГОЛ ОБЗОРА: 50 DEG; ЦВЕТ/ФОРМА ЛИНЗЫ: TINTED, DIFFUSED; IF - ПРЯМОЙ ТОК: 2 MA; VF - ПРЯМОЕ НАПРЯЖЕНИЕ: 1.8 V; СЕРИЯ: 552; УПАКОВКА: BULK; КОНФИГУРАЦИЯ: 2 SINGLE COLOR LEDS, BI-LEVEL; ФОРМА ЛИНЗЫ: DOME; КОЛИЧЕСТВО СВЕТОДИОДОВ: 1; ОРИЕНТАЦИЯ: RIGHT ANGLE; РАЗМЕР ФАБРИЧНОЙ УПАКОВКИ: 50; ПОДКАТЕГОРИЯ: LED INDICATION</t>
  </si>
  <si>
    <t>552-0911F</t>
  </si>
  <si>
    <t>РАЗЪЕМ НА ПЛАТУ, КАТЕГОРИЯ ПРОДУКТА: СОЕДИНИТЕЛИ D-SUB MICRO-D; ТИП РАЗЪЁМА: MALE; КОЛИЧЕСТВО ПОЗИЦИЙ: 68 POSITION; КОЛИЧЕСТВО РЯДОВ: 2 ROW; ТИП ВЫВОДОВ: IDC; УГОЛ МОНТАЖА: STRAIGHT; ВИД МОНТАЖА: WIRE; ПОКРЫТИЕ КОНТАКТА: GOLD; НОМИНАЛЬНЫЙ ТОК: 1 A; ОТФИЛЬТРОВАННЫЙ: UNFILTERED; ПОКРЫТИЕ ОБОЛОЧКИ: NICKEL; РАЗМЕР ФАБРИЧНОЙ УПАКОВКИ: 100; ДРУГИЕ НАЗВАНИЯ ТОВАРА №: 90169008644 JE150174900; ВЕС ИЗДЕЛИЯ: 13,379 G</t>
  </si>
  <si>
    <t>10168-6000EC</t>
  </si>
  <si>
    <t>МИКРОСХЕМА КОММУНИКАЦИОННАЯ, КАТЕГОРИЯ ПРОДУКТА: ИС, ETHERNET; ВИД МОНТАЖА: SMD/SMT; УПАКОВКА / БЛОК: TQFP-48; ПРОДУКТ: ETHERNET TRANSCEIVERS; СТАНДАРТ: 10BASE-T, 100BASE-FX, 100BASE-TX; КОЛИЧЕСТВО ТРАНСИВЕРОВ: 1 TRANSCEIVER; ДИАПАЗОН ДАННЫХ: 10 MB/S, 100 MB/S; ТИП ИНТЕРФЕЙСА: MII, MIIM, RMII, SMII; РАБОЧЕЕ НАПРЯЖЕНИЕ ПИТАНИЯ: 3.3 V; МИНИМАЛЬНАЯ РАБОЧАЯ ТЕМПЕРАТУРА: - 40 C; МАКСИМАЛЬНАЯ РАБОЧАЯ ТЕМПЕРАТУРА: + 85 C; СЕРИЯ: KSZ8041; УПАКОВКА: REEL; УПАКОВКА: CUT TAPE; УПАКОВКА: MOUSEREEL; ЧУВСТВИТЕЛЬНЫЙ К ВЛАЖНОСТИ: YES; PD - РАССЕИВАНИЕ МОЩНОСТИ: 180 MW; РАЗМЕР ФАБРИЧНОЙ УПАКОВКИ: 1000; НАПРЯЖЕНИЕ ПИТАНИЯ - МАКС.: 41.8 MA, 58.3 MA; НАПРЯЖЕНИЕ ПИТАНИЯ - МАКС.: 3.465 V; НАПРЯЖЕНИЕ ПИТАНИЯ - МИН.: 3.135 V; ДРУГИЕ НАЗВАНИЯ ТОВАРА №: KSZ8041TLI TR; ВЕС ИЗДЕЛИЯ: 9,072 G</t>
  </si>
  <si>
    <t>KSZ8041TLI-TR</t>
  </si>
  <si>
    <t>МИКРОСХЕМА ДЛЯ УПРАВЛЕНИЯ ПИТАНИЕМ, КАТЕГОРИЯ ПРОДУКТА: КОММУТАЦИОННЫЕ КОНТРОЛЛЕРЫ; ТОПОЛОГИЯ: BOOST, BUCK, FLYBACK, FORWARD; КОЛИЧЕСТВО ВЫХОДОВ: 1 OUTPUT; ЧАСТОТА ПЕРЕКЛЮЧЕНИЙ: 500 KHZ; РАБОЧИЙ ЦИКЛ (МАКС.): 50 %; ВЫХОДНОЙ ТОК: 1 A; МИНИМАЛЬНАЯ РАБОЧАЯ ТЕМПЕРАТУРА: - 55 C; МАКСИМАЛЬНАЯ РАБОЧАЯ ТЕМПЕРАТУРА: + 125 C; ВИД МОНТАЖА: SMD/SMT; УПАКОВКА / БЛОК: SOIC-8; УПАКОВКА: REEL; УПАКОВКА: CUT TAPE; УПАКОВКА: MOUSEREEL; ВРЕМЯ СПАДА: 50 NS; ВРЕМЯ НАРАСТАНИЯ: 50 NS; СЕРИЯ: UC1844A-EP; РАЗМЕР ФАБРИЧНОЙ УПАКОВКИ: 2500; ТИП: CURRENT MODE PWM CONTROLLERS; ДРУГИЕ НАЗВАНИЯ ТОВАРА №: V62/03625-03YE; ВЕС ИЗДЕЛИЯ: 75,600 MG</t>
  </si>
  <si>
    <t>UC1844AMDREP</t>
  </si>
  <si>
    <t>МЕТАЛЛОПЛЕНОЧНЫЙ РЕЗИСТОР, КАТЕГОРИЯ ПРОДУКТА: ТОКОЧУВСТВИТЕЛЬНЫЕ РЕЗИСТОРЫ – ДЛЯ ПОВЕРХНОСТНОГО МОНТАЖА; УПАКОВКА: REEL; УПАКОВКА: CUT TAPE; УПАКОВКА: MOUSEREEL; СЕРИЯ: CRA2512; СОПРОТИВЛЕНИЕ: 10 MOHMS; НОМИНАЛЬНАЯ МОЩНОСТЬ: 3 W; ДОПУСТИМОЕ ОТКЛОНЕНИЕ: 5 %; ТЕМПЕРАТУРНЫЙ КОЭФФИЦИЕНТ: 50 PPM / C; КОРПУС - ДЮЙМЫ: 2512; КОРПУС - ММ: 6432; МИНИМАЛЬНАЯ РАБОЧАЯ ТЕМПЕРАТУРА: - 55 C; МАКСИМАЛЬНАЯ РАБОЧАЯ ТЕМПЕРАТУРА: + 170 C; ТЕХНОЛОГИЯ: METAL STRIP; ПРЕРЫВАНИЕ: 2 TERMINAL; ТИП ВЫВОДОВ: SMD/SMT; КВАЛИФИКАЦИЯ: AEC-Q200; ПРИМЕНЕНИЕ: CURRENT SENSE; ОСОБЕННОСТИ: -; ВЫСОТА: 0.7 MM; ДЛИНА: 6.45 MM; ВИД МОНТАЖА: PCB MOUNT; ПРОДУКТ: THICK FILM RESISTORS SMD; РАЗМЕР ФАБРИЧНОЙ УПАКОВКИ: 4000; ТИП: HIGH POWER CURRENT SENSE CHIP RESISTOR; ШИРИНА: 3.35 MM; ВЕС ИЗДЕЛИЯ: 40,500 MG</t>
  </si>
  <si>
    <t>CRA2512-JZ-R010ELF</t>
  </si>
  <si>
    <t>ТРАНЗИСТОРНАЯ ВЫХОДНАЯ ОПТОПАРА, КАТЕГОРИЯ ПРОДУКТА: ТРАНЗИСТОРНЫЕ ВЫХОДНЫЕ ОПТОПАРЫ; УПАКОВКА / БЛОК: DIP-6; ТИП ВЫХОДА: NPN PHOTOTRANSISTOR; КОЛИЧЕСТВО КАНАЛОВ: 1 CHANNEL; IF - ПРЯМОЙ ТОК: 60 MA; МАКСИМАЛЬНОЕ НАПРЯЖЕНИЕ КОЛЛЕКТОР-ЭМИТТЕР: 30 V; МАКСИМАЛЬНЫЙ КОЛЛЕКТОРНЫЙ ТОК: 50 MA; НАПРЯЖЕНИЕ ИЗОЛЯЦИИ: 5300 VRMS; МАКСИМАЛЬНОЕ НАПРЯЖЕНИЕ НАСЫЩЕНИЯ КОЛЛЕКТОР-ЭМИТТЕР: 0.4 V; VF - ПРЯМОЕ НАПРЯЖЕНИЕ: 1.5 V; VR - ОБРАТНОЕ НАПРЯЖЕНИЕ: 6 V; PD - РАССЕИВАНИЕ МОЩНОСТИ: 250 MW; МИНИМАЛЬНАЯ РАБОЧАЯ ТЕМПЕРАТУРА: - 55 C; МАКСИМАЛЬНАЯ РАБОЧАЯ ТЕМПЕРАТУРА: + 100 C; УПАКОВКА: TUBE; НАПРЯЖЕНИЕ ПРОБОЯ КОЛЛЕКТОР-ЭМИТТЕР: 30 V; КОНФИГУРАЦИЯ: 1 CHANNEL; КОЭФФИЦИЕНТ ПЕРЕДАЧИ ПО ТОКУ: 73 %; ВРЕМЯ СПАДА: 2 US; ВЫСОТА: 3.81 MM; ДЛИНА: 8.7 MM; ВИД МОНТАЖА: THROUGH HOLE; ВРЕМЯ НАРАСТАНИЯ: 2 US; РАЗМЕР ФАБРИЧНОЙ УПАКОВКИ: 2000; ШИРИНА: 6.5 MM; ВЕС ИЗДЕЛИЯ: 400 MG</t>
  </si>
  <si>
    <t>ТРАНЗИСТОРНАЯ ВЫХОДНАЯ ОПТОПАРА, КАТЕГОРИЯ ПРОДУКТА: ТРАНЗИСТОРНЫЕ ВЫХОДНЫЕ ОПТОПАРЫ; УПАКОВКА / БЛОК: DIP-4; ТИП ВЫХОДА: NPN PHOTOTRANSISTOR; КОЛИЧЕСТВО КАНАЛОВ: 1 CHANNEL; IF - ПРЯМОЙ ТОК: 16 MA; МАКСИМАЛЬНОЕ НАПРЯЖЕНИЕ КОЛЛЕКТОР-ЭМИТТЕР: 80 V; МАКСИМАЛЬНЫЙ КОЛЛЕКТОРНЫЙ ТОК: 10 MA; НАПРЯЖЕНИЕ ИЗОЛЯЦИИ: 5000 VRMS; МАКСИМАЛЬНОЕ НАПРЯЖЕНИЕ НАСЫЩЕНИЯ КОЛЛЕКТОР-ЭМИТТЕР: 0.4 V; VF - ПРЯМОЕ НАПРЯЖЕНИЕ: 1.3 V; VR - ОБРАТНОЕ НАПРЯЖЕНИЕ: 5 V; PD - РАССЕИВАНИЕ МОЩНОСТИ: 90 MW; МИНИМАЛЬНАЯ РАБОЧАЯ ТЕМПЕРАТУРА: - 55 C; МАКСИМАЛЬНАЯ РАБОЧАЯ ТЕМПЕРАТУРА: + 110 C; СЕРИЯ: TLP785; УПАКОВКА: TUBE; НАПРЯЖЕНИЕ ПРОБОЯ КОЛЛЕКТОР-ЭМИТТЕР: 80 V; КОНФИГУРАЦИЯ: 1 CHANNEL; КОЭФФИЦИЕНТ ПЕРЕДАЧИ ПО ТОКУ: 100 %; ОПИСАНИЕ/ФУНКЦИЯ: -; ВРЕМЯ СПАДА: 3 US; ВЫСОТА: 3.5 MM; ДЛИНА: 4.6 MM; ВИД МОНТАЖА: THROUGH HOLE; ОПОРНОЕ НАПРЯЖЕНИЕ: -; ВРЕМЯ НАРАСТАНИЯ: 2 US; РАЗМЕР ФАБРИЧНОЙ УПАКОВКИ: 100; ШИРИНА: 6.5 MM; ВЕС ИЗДЕЛИЯ: 320 MG</t>
  </si>
  <si>
    <t>TLP785GBF</t>
  </si>
  <si>
    <t>ТРАНЗИСТОР МОП 540 МВТ, КАТЕГОРИЯ ПРОДУКТА: МОП-ТРАНЗИСТОР; ТЕХНОЛОГИЯ: SI; ВИД МОНТАЖА: SMD/SMT; УПАКОВКА / БЛОК: SOT-23-3; ПОЛЯРНОСТЬ ТРАНЗИСТОРА: P-CHANNEL; КОЛИЧЕСТВО КАНАЛОВ: 1 CHANNEL; VDS - НАПРЯЖЕНИЕ ПРОБОЯ СТОК-ИСТОК: 30 V; ID - НЕПРЕРЫВНЫЙ ТОК УТЕЧКИ: 760 MA; RDS ВКЛ - СОПРОТИВЛЕНИЕ СТОК-ИСТОК: 600 MOHMS; VGS - НАПРЯЖЕНИЕ ЗАТВОР-ИСТОК: - 20 V, + 20 V; VGS TH - ПОРОГОВОЕ НАПРЯЖЕНИЕ ЗАТВОР-ИСТОК : 1 V; QG - ЗАРЯД ЗАТВОРА: 3.4 NC; МИНИМАЛЬНАЯ РАБОЧАЯ ТЕМПЕРАТУРА: - 55 C; МАКСИМАЛЬНАЯ РАБОЧАЯ ТЕМПЕРАТУРА: + 150 C; PD - РАССЕИВАНИЕ МОЩНОСТИ: 540 MW; КАНАЛЬНЫЙ РЕЖИМ: ENHANCEMENT; УПАКОВКА: REEL; УПАКОВКА: CUT TAPE; УПАКОВКА: MOUSEREEL; КОНФИГУРАЦИЯ: SINGLE; ВРЕМЯ СПАДА: 16 NS; КРУТИЗНА ХАРАКТЕРИСТИКИ ПРЯМОЙ ПЕРЕДАЧИ - МИН.: 0.44 S; ВЫСОТА: 1.1 MM; ДЛИНА: 2.9 MM; ПРОДУКТ: MOSFET SMALL SIGNAL; ВРЕМЯ НАРАСТАНИЯ: 8.2 NS; РАЗМЕР ФАБРИЧНОЙ УПАКОВКИ: 6000; ТИП ТРАНЗИСТОРА: 1 P-CHANNEL; ТИПИЧНОЕ ВРЕМЯ ЗАДЕРЖКИ ВЫКЛЮЧЕНИЯ: 23 NS; ТИПИЧНОЕ ВРЕМЯ ЗАДЕРЖКИ ПРИ ВКЛЮЧЕНИИ: 10 NS; ШИРИНА: 1.3 MM; ДРУГИЕ НАЗВАНИЯ ТОВАРА №: IRLML5103TRPBF SP001572946; ВЕС ИЗДЕЛИЯ: 8 MG</t>
  </si>
  <si>
    <t>IRLML5103TRPBF</t>
  </si>
  <si>
    <t>МИКРОСХЕМА ЛОГИЧЕСКАЯ, КАТЕГОРИЯ ПРОДУКТА: КОДЕРЫ, ДЕКОДЕРЫ, МУЛЬТИПЛЕКСОРЫ И ДЕМУЛЬТИПЛЕКСОРЫ; ПРОДУКТ: DECODERS / DEMULTIPLEXERS; СЕМЕЙСТВО ЛОГИЧЕСКИХ ЭЛЕМЕНТОВ: HC; КОЛИЧЕСТВО ЦИФРОВЫХ РАЗРЯДОВ: 4 BIT; КОЛИЧЕСТВО ВХОДНЫХ ЛИНИЙ: 4 INPUT; КОЛИЧЕСТВО ВЫХОДНЫХ ЛИНИЙ: 16 OUTPUT; ВРЕМЯ ЗАДЕРЖКИ РАСПРОСТРАНЕНИЯ: 23 NS; НАПРЯЖЕНИЕ ПИТАНИЯ - МИН.: 2 V; НАПРЯЖЕНИЕ ПИТАНИЯ - МАКС.: 6 V; МИНИМАЛЬНАЯ РАБОЧАЯ ТЕМПЕРАТУРА: - 55 C; МАКСИМАЛЬНАЯ РАБОЧАЯ ТЕМПЕРАТУРА: + 125 C; ВИД МОНТАЖА: SMD/SMT; УПАКОВКА / БЛОК: SOIC-24; УПАКОВКА: REEL; УПАКОВКА: CUT TAPE; УПАКОВКА: MOUSEREEL; ФУНКЦИЯ: DECODER AND DEMUX; ВЫСОТА: 2.35 MM; ВЫХОДНОЙ ТОК ВЫСОКОГО УРОВНЯ: - 5.2 MA; ДЛИНА: 15.4 MM; ТИП ЛОГИКИ: DECODERS/DEMULTIPLEXERS; ВЫХОДНОЙ ТОК НИЗКОГО УРОВНЯ: 5.2 MA; МАКСИМАЛЬНАЯ ТАКТОВАЯ ЧАСТОТА: 28 MHZ; КОЛИЧЕСТВО КОНТУРОВ: SINGLE; РАБОЧЕЕ НАПРЯЖЕНИЕ ПИТАНИЯ: 2 V TO 6 V; ДИАПАЗОН РАБОЧИХ ТЕМПЕРАТУР: - 55 C TO + 125 C; СЕРИЯ: CD74HC4514; РАЗМЕР ФАБРИЧНОЙ УПАКОВКИ: 2000; НАПРЯЖЕНИЕ ПИТАНИЯ - МАКС.: 0.008 MA; ТЕХНОЛОГИЯ: CMOS; ШИРИНА: 7.52 MM; ВЕС ИЗДЕЛИЯ: 620 MG</t>
  </si>
  <si>
    <t>CD74HC4514M96</t>
  </si>
  <si>
    <t>МИКРОСХЕМА ИНТЕРФЕЙСНАЯ, КАТЕГОРИЯ ПРОДУКТА: ИС ДЛЯ ИНТЕРФЕЙСА CAN, ВИД МОНТАЖА: SMD/SMT, УПАКОВКА / БЛОК: SOIC-8, СЕРИЯ: SN65LBC031Q, ТИП: CAN CONTROLLER, ДИАПАЗОН ДАННЫХ: 500 KB/S, КОЛИЧЕСТВО ДРАЙВЕРОВ: 1 DRIVER, КОЛИЧЕСТВО ПРИЕМНИКОВ: 1 RECEIVER, НАПРЯЖЕНИЕ ПИТАНИЯ - МАКС.: 5.5 V, НАПРЯЖЕНИЕ ПИТАНИЯ - МИН.: 4.5 V, РАБОЧИЙ ТОК ИСТОЧНИКА ПИТАНИЯ: 80 MA, МИНИМАЛЬНАЯ РАБОЧАЯ ТЕМПЕРАТУРА: - 40 C, МАКСИМАЛЬНАЯ РАБОЧАЯ ТЕМПЕРАТУРА: + 125 C, УПАКОВКА: CUT TAPE, УПАКОВКА: MOUSEREEL, УПАКОВКА: REEL, ПРОДУКТ: CAN TRANSCEIVERS, ТИП ИНТЕРФЕЙСА: CAN, КОЛИЧЕСТВО КАНАЛОВ: 1 CHANNEL, КОЛИЧЕСТВО ТРАНСИВЕРОВ: 1, РАБОЧЕЕ НАПРЯЖЕНИЕ ПИТАНИЯ: 5 V, PD - РАССЕИВАНИЕ МОЩНОСТИ: 725 MW, ВРЕМЯ ЗАДЕРЖКИ РАСПРОСТРАНЕНИЯ: 90 NS, ПОДДЕРЖИВАЕМЫЙ ПРОТОКОЛ: CAN, РАЗМЕР ФАБРИЧНОЙ УПАКОВКИ: 2500, ВЕС ИЗДЕЛИЯ: 72.600 MG</t>
  </si>
  <si>
    <t>SN65LBC031QDR</t>
  </si>
  <si>
    <t>КАБЕЛЬ (ШЛЕЙФ) ДЛЯ ПЕРЕДАЧИ ДАННЫХ С РАЗЪЕМОМ (МАМА)</t>
  </si>
  <si>
    <t>КАБЕЛЬ (ШЛЕЙФ) ДЛЯ ПЕРЕДАЧИ ДАННЫХ С РАЗЪЕМОМ (МАМА), КАТЕГОРИЯ ПРОДУКТА: ЛЕНТОЧНЫЕ КАБЕЛИ / КАБЕЛИ IDC; ПРОДУКТ: CABLE TO BOARD CONNECTORS; СОЕДИНИТЕЛЬНЫЙ КОНЕЦ А: IDC SOCKET; ЧИСЛО ВЫВОДОВ СОЕДИНИТЕЛЬНОГО КОНЦА A: 10 POSITION; СОЕДИНИТЕЛЬНЫЙ КОНЕЦ B: NO CONNECTOR; ЧИСЛО ВЫВОДОВ СОЕДИНИТЕЛЬНОГО КОНЦА B: -; ТИП: FLAT RIBBON; ТИП РАЗЪЁМА: FEMALE; ДЛИНА КАБЕЛЯ: 1 FT; ШАГ: 1.27 MM; УПАКОВКА: BULK; НОМИНАЛЬНЫЙ ТОК: 2.3 A; СЕРИЯ: FFSD; РАЗМЕР ФАБРИЧНОЙ УПАКОВКИ: 1; КОММЕРЧЕСКОЕ ОБОЗНАЧЕНИЕ: TIGER EYE; ВЕС ИЗДЕЛИЯ: 123 MG</t>
  </si>
  <si>
    <t>FFSD-05-S-12.00-01-N</t>
  </si>
  <si>
    <t>ТРАНЗИСТОР МОП 190 ВТ, ТРАНЗИСТОР МОП 350 ВТ, ТРАНЗИСТОР МОП 2 ВТ, МИНИАТЮРНЫЙ ЭЛЕКТРОННЫЙ КОМПОНЕНТ: ТРАНЗИСТОРЫ. ИСПОЛЬЗУЮТСЯ В ЭЛЕКТРОННЫХ УСТРОЙСТВАХ ОБЩЕГРАЖДАНСКОГО НАЗНАЧЕНИЯ.(ОБОРУДОВАНИЕ АВТОМАТИЧЕСКИХ СКЛАДОВ), ТРАНЗИСТОР МОП 140 ВТ, ТРАНЗИСТОР МОП 320 ВТ</t>
  </si>
  <si>
    <t>ТРАНЗИСТОР МОП 190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800 V, ID - НЕПРЕРЫВНЫЙ ТОК УТЕЧКИ: 17 A, RDS ВКЛ - СОПРОТИВЛЕНИЕ СТОК-ИСТОК: 295 MOHMS, VGS - НАПРЯЖЕНИЕ ЗАТВОР-ИСТОК: - 30 V, + 30 V, VGS TH - ПОРОГОВОЕ НАПРЯЖЕНИЕ ЗАТВОР-ИСТОК : 3 V, QG - ЗАРЯД ЗАТВОРА: 70 NC, МИНИМАЛЬНАЯ РАБОЧАЯ ТЕМПЕРАТУРА: - 65 C, МАКСИМАЛЬНАЯ РАБОЧАЯ ТЕМПЕРАТУРА: + 150 C, PD - РАССЕИВАНИЕ МОЩНОСТИ: 190 W, КАНАЛЬНЫЙ РЕЖИМ: ENHANCEMENT, КОММЕРЧЕСКОЕ ОБОЗНАЧЕНИЕ: MDMESH, УПАКОВКА: TUBE, КОНФИГУРАЦИЯ: SINGLE, СЕРИЯ: STW18NM80, ТИП ТРАНЗИСТОРА: 1 N-CHANNEL, ВРЕМЯ СПАДА: 50 NS, ВРЕМЯ НАРАСТАНИЯ: 28 NS, РАЗМЕР ФАБРИЧНОЙ УПАКОВКИ: 600, ТИПИЧНОЕ ВРЕМЯ ЗАДЕРЖКИ ВЫКЛЮЧЕНИЯ: 96 NS, ТИПИЧНОЕ ВРЕМЯ ЗАДЕРЖКИ ПРИ ВКЛЮЧЕНИИ: 18 NS, ВЕС ИЗДЕЛИЯ: 6 G</t>
  </si>
  <si>
    <t>STW18NM80</t>
  </si>
  <si>
    <t>ТРАНЗИСТОР МОП 2 ВТ, КАТЕГОРИЯ ПРОДУКТА: МОП-ТРАНЗИСТОР; ТЕХНОЛОГИЯ: SI; ВИД МОНТАЖА: SMD/SMT; УПАКОВКА / БЛОК: SOIC-8; ПОЛЯРНОСТЬ ТРАНЗИСТОРА: N-CHANNEL; КОЛИЧЕСТВО КАНАЛОВ: 2 CHANNEL; VDS - НАПРЯЖЕНИЕ ПРОБОЯ СТОК-ИСТОК: 30 V; ID - НЕПРЕРЫВНЫЙ ТОК УТЕЧКИ: 6.5 A; RDS ВКЛ - СОПРОТИВЛЕНИЕ СТОК-ИСТОК: 29 MOHMS; VGS - НАПРЯЖЕНИЕ ЗАТВОР-ИСТОК: - 20 V, + 20 V; VGS TH - ПОРОГОВОЕ НАПРЯЖЕНИЕ ЗАТВОР-ИСТОК : 1 V; QG - ЗАРЯД ЗАТВОРА: 22 NC; МИНИМАЛЬНАЯ РАБОЧАЯ ТЕМПЕРАТУРА: - 55 C; МАКСИМАЛЬНАЯ РАБОЧАЯ ТЕМПЕРАТУРА: + 150 C; PD - РАССЕИВАНИЕ МОЩНОСТИ: 2 W; КАНАЛЬНЫЙ РЕЖИМ: ENHANCEMENT; УПАКОВКА: REEL; УПАКОВКА: CUT TAPE; УПАКОВКА: MOUSEREEL; КОНФИГУРАЦИЯ: DUAL; ВРЕМЯ СПАДА: 17 NS; КРУТИЗНА ХАРАКТЕРИСТИКИ ПРЯМОЙ ПЕРЕДАЧИ - МИН.: 14 S; ВЫСОТА: 1.75 MM; ДЛИНА: 4.9 MM; ВРЕМЯ НАРАСТАНИЯ: 8.9 NS; РАЗМЕР ФАБРИЧНОЙ УПАКОВКИ: 4000; ТИП ТРАНЗИСТОРА: 2 N-CHANNEL; ТИПИЧНОЕ ВРЕМЯ ЗАДЕРЖКИ ВЫКЛЮЧЕНИЯ: 26 NS; ТИПИЧНОЕ ВРЕМЯ ЗАДЕРЖКИ ПРИ ВКЛЮЧЕНИИ: 8.1 NS; ШИРИНА: 3.9 MM; ДРУГИЕ НАЗВАНИЯ ТОВАРА №: IRF7313TRPBF SP001562160; ВЕС ИЗДЕЛИЯ: 540 MG</t>
  </si>
  <si>
    <t>IRF7313TRPBF</t>
  </si>
  <si>
    <t>ТРАНЗИСТОР МОП 140 ВТ, КАТЕГОРИЯ ПРОДУКТА: МОП-ТРАНЗИСТОР; ТЕХНОЛОГИЯ: SI; ВИД МОНТАЖА: THROUGH HOLE; УПАКОВКА / БЛОК: TO-220-3; ПОЛЯРНОСТЬ ТРАНЗИСТОРА: N-CHANNEL; КОЛИЧЕСТВО КАНАЛОВ: 1 CHANNEL; VDS - НАПРЯЖЕНИЕ ПРОБОЯ СТОК-ИСТОК: 100 V; ID - НЕПРЕРЫВНЫЙ ТОК УТЕЧКИ: 36 A; RDS ВКЛ - СОПРОТИВЛЕНИЕ СТОК-ИСТОК: 44 MOHMS; VGS - НАПРЯЖЕНИЕ ЗАТВОР-ИСТОК: - 16 V, + 16 V; VGS TH - ПОРОГОВОЕ НАПРЯЖЕНИЕ ЗАТВОР-ИСТОК : 2 V; QG - ЗАРЯД ЗАТВОРА: 49.3 NC; МИНИМАЛЬНАЯ РАБОЧАЯ ТЕМПЕРАТУРА: - 55 C; МАКСИМАЛЬНАЯ РАБОЧАЯ ТЕМПЕРАТУРА: + 175 C; PD - РАССЕИВАНИЕ МОЩНОСТИ: 140 W; КАНАЛЬНЫЙ РЕЖИМ: ENHANCEMENT; УПАКОВКА: TUBE; КОНФИГУРАЦИЯ: SINGLE; ВРЕМЯ СПАДА: 62 NS; КРУТИЗНА ХАРАКТЕРИСТИКИ ПРЯМОЙ ПЕРЕДАЧИ - МИН.: 14 S; ВЫСОТА: 15.65 MM; ДЛИНА: 10 MM; ВРЕМЯ НАРАСТАНИЯ: 81 NS; РАЗМЕР ФАБРИЧНОЙ УПАКОВКИ: 1000; ТИП ТРАНЗИСТОРА: 1 N-CHANNEL; ТИПИЧНОЕ ВРЕМЯ ЗАДЕРЖКИ ВЫКЛЮЧЕНИЯ: 39 NS; ТИПИЧНОЕ ВРЕМЯ ЗАДЕРЖКИ ПРИ ВКЛЮЧЕНИИ: 11 NS; ШИРИНА: 4.4 MM; ДРУГИЕ НАЗВАНИЯ ТОВАРА №: IRL540NPBF SP001576440; ВЕС ИЗДЕЛИЯ: 2 G</t>
  </si>
  <si>
    <t>IRL540NPBF</t>
  </si>
  <si>
    <t>ТРАНЗИСТОР МОП 320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1.5 KV; ID - НЕПРЕРЫВНЫЙ ТОК УТЕЧКИ: 8 A; RDS ВКЛ - СОПРОТИВЛЕНИЕ СТОК-ИСТОК: 2.5 OHMS; VGS - НАПРЯЖЕНИЕ ЗАТВОР-ИСТОК: - 30 V, + 30 V; VGS TH - ПОРОГОВОЕ НАПРЯЖЕНИЕ ЗАТВОР-ИСТОК : 3 V; QG - ЗАРЯД ЗАТВОРА: 89.3 NC; МИНИМАЛЬНАЯ РАБОЧАЯ ТЕМПЕРАТУРА: - 55 C; МАКСИМАЛЬНАЯ РАБОЧАЯ ТЕМПЕРАТУРА: + 150 C; PD - РАССЕИВАНИЕ МОЩНОСТИ: 320 W; КАНАЛЬНЫЙ РЕЖИМ: ENHANCEMENT; КОММЕРЧЕСКОЕ ОБОЗНАЧЕНИЕ: POWERMESH; УПАКОВКА: TUBE; КОНФИГУРАЦИЯ: SINGLE; ВРЕМЯ СПАДА: 52 NS; ВЫСОТА: 20.15 MM; ДЛИНА: 15.75 MM; ВРЕМЯ НАРАСТАНИЯ: 14.7 NS; СЕРИЯ: STW9N150; РАЗМЕР ФАБРИЧНОЙ УПАКОВКИ: 600; ТИП ТРАНЗИСТОРА: 1 N-CHANNEL; ТИПИЧНОЕ ВРЕМЯ ЗАДЕРЖКИ ВЫКЛЮЧЕНИЯ: 86 NS; ТИПИЧНОЕ ВРЕМЯ ЗАДЕРЖКИ ПРИ ВКЛЮЧЕНИИ: 41 NS; ШИРИНА: 5.15 MM; ВЕС ИЗДЕЛИЯ: 6 G</t>
  </si>
  <si>
    <t>STW9N150</t>
  </si>
  <si>
    <t>МИКРОСХЕМА ДЛЯ УСИЛИТЕЛЯ, , КАТЕГОРИЯ ПРОДУКТА: ОПЕРАЦИОННЫЕ УСИЛИТЕЛИ, ВИД МОНТАЖА: SMD/SMT, УПАКОВКА / БЛОК: SOIC-8, КОЛИЧЕСТВО КАНАЛОВ: 2 CHANNEL, НАПРЯЖЕНИЕ ПИТАНИЯ - МАКС.: 32 V, GBP - ПРОИЗВЕДЕНИЕ КОЭФФИЦИЕНТА УСИЛЕНИЯ НА ШИРИНУ ПОЛОСЫ ПРОПУСКАНИЯ (FT): 700 KHZ, ВЫХОДНОЙ ТОК НА КАНАЛ: 30 MA, SR - СКОРОСТЬ НАРАСТАНИЯ ВЫХОДНОГО НАПРЯЖЕНИЯ: 0.3 V/US, VOS - ВХОДНОЕ НАПРЯЖЕНИЕ СМЕЩЕНИЯ НУЛЯ: 3 MV, НАПРЯЖЕНИЕ ПИТАНИЯ - МИН.: 3 V, МИНИМАЛЬНАЯ РАБОЧАЯ ТЕМПЕРАТУРА: - 25 C, МАКСИМАЛЬНАЯ РАБОЧАЯ ТЕМПЕРАТУРА: + 85 C, IB - ВХОДНОЙ ТОК СМЕЩЕНИЯ: 15 NA, РАБОЧИЙ ТОК ИСТОЧНИКА ПИТАНИЯ: 350 UA, ОТКЛЮЧЕНИЕ: NO SHUTDOWN, CMRR - КОЭФФИЦИЕНТ ПОДАВЛЕНИЯ СИНФАЗНОГО СИГНАЛА: 70 DB TO 80 DB, EN - ИНТЕНСИВНОСТЬ ШУМА ВХОДНОГО НАПРЯЖЕНИЯ: 40 NV/SQRT HZ, СЕРИЯ: LM258A, УПАКОВКА: CUT TAPE, УПАКОВКА: MOUSEREEL, УПАКОВКА: REEL, ТИП УСИЛИТЕЛЯ: HIGH GAIN AMPLIFIER, ВЫСОТА: 1.58 MM, ТИП ВХОДА: RAIL-TO-RAIL, ДЛИНА: 4.9 MM, ПРОДУКТ: OPERATIONAL AMPLIFIERS, ТИП ПИТАНИЯ: SINGLE, DUAL, ТЕХНОЛОГИЯ: BIPOLAR, ШИРИНА: 3.91 MM, НАПРЯЖЕНИЕ СДВОЕННОГО ПИТАНИЯ: +/- 3 V, +/- 5 V, +/- 9 V, МАКСИМАЛЬНОЕ НАПРЯЖЕНИЕ СДВОЕННОГО ПИТАНИЯ: +/- 16 V, МИНИМАЛЬНОЕ НАПРЯЖЕНИЕ СДВОЕННОГО ПИТАНИЯ: +/- 1.5 V, РАБОЧЕЕ НАПРЯЖЕНИЕ ПИТАНИЯ: 3 V TO 32 V, +/- 1.5 V TO +/- 16 V, РАЗМЕР ФАБРИЧНОЙ УПАКОВКИ: 2500, VCM - СИНФАЗНОЕ НАПРЯЖЕНИЕ: NEGATIVE RAIL TO POSITIVE RAIL - 1.5 V, УСИЛЕНИЕ ПО НАПРЯЖЕНИЮ, ДБ: 100 DB, ВЕС ИЗДЕЛИЯ: 72.600 MG</t>
  </si>
  <si>
    <t>LM258ADR</t>
  </si>
  <si>
    <t>КАТУШКА ПОСТОЯННОЙ ИНДУКТИВНОСТИ, КАТЕГОРИЯ ПРОДУКТА: КАТУШКИ ПОСТОЯННОЙ ИНДУКТИВНОСТИ; ПРОДУКТ: GENERAL PURPOSE; ТИП: WIREWOUND; ТИП ВЫВОДОВ: SMD/SMT; УПАКОВКА / БЛОК: 1812 (4532 METRIC); ЭКРАНИРОВАНИЕ: UNSHIELDED; ИНДУКТИВНОСТЬ: 330 UH; ДОПУСТИМОЕ ОТКЛОНЕНИЕ: 10 %; МАКСИМАЛЬНЫЙ ПОСТОЯННЫЙ ТОК: 100 MA; МАКСИМАЛЬНОЕ СОПРОТИВЛЕНИЕ ПОСТОЯННОМУ ТОКУ: 6.8 OHMS; ТОК НАСЫЩЕНИЯ: -; МИНИМАЛЬНАЯ РАБОЧАЯ ТЕМПЕРАТУРА: - 40 C; МАКСИМАЛЬНАЯ РАБОЧАЯ ТЕМПЕРАТУРА: + 85 C; Q МИН.: -; ЧАСТОТА СОБСТВЕННЫХ КОЛЕБАНИЙ: 3.6 MHZ; ПРЕРЫВАНИЕ: STANDARD; ВИД МОНТАЖА: PCB MOUNT; ДЛИНА: 4.5 MM; ШИРИНА: 3.2 MM; ВЫСОТА: 2.6 MM; ДИАМЕТР: -; МАТЕРИАЛ СЕРДЕЧНИКА: FERRITE; СЕРИЯ: LQH; УПАКОВКА: REEL; УПАКОВКА: CUT TAPE; УПАКОВКА: MOUSEREEL; ПРИМЕНЕНИЕ: POWER; КОРПУС - ДЮЙМЫ: 1812; КОРПУС - ММ: 4532; РАЗМЕР ФАБРИЧНОЙ УПАКОВКИ: 500; ТЕСТОВАЯ ЧАСТОТА: 1 MHZ; ВЕС ИЗДЕЛИЯ: 27 MG</t>
  </si>
  <si>
    <t>КАТУШКА ПОСТОЯННОЙ ИНДУКТИВНОСТИ, КАТЕГОРИЯ ПРОДУКТА: КАТУШКИ ПОСТОЯННОЙ ИНДУКТИВНОСТИ; ПРОДУКТ: POWER INDUCTORS; ТИП: WIREWOUND; ТИП ВЫВОДОВ: SMD/SMT; УПАКОВКА / БЛОК: 7.5 MM X 7 MM X 3.2 MM; ЭКРАНИРОВАНИЕ: SHIELDED; ИНДУКТИВНОСТЬ: 1 UH; ДОПУСТИМОЕ ОТКЛОНЕНИЕ: 20 %; МАКСИМАЛЬНЫЙ ПОСТОЯННЫЙ ТОК: 13 A; МАКСИМАЛЬНОЕ СОПРОТИВЛЕНИЕ ПОСТОЯННОМУ ТОКУ: 8 MOHMS; ТОК НАСЫЩЕНИЯ: 22 A; МИНИМАЛЬНАЯ РАБОЧАЯ ТЕМПЕРАТУРА: - 40 C; МАКСИМАЛЬНАЯ РАБОЧАЯ ТЕМПЕРАТУРА: + 130 C; Q МИН.: -; ЧАСТОТА СОБСТВЕННЫХ КОЛЕБАНИЙ: -; ПРЕРЫВАНИЕ: STANDARD; ВИД МОНТАЖА: PCB MOUNT; ДЛИНА: 7.5 MM; ШИРИНА: 7 MM; ВЫСОТА: 3.2 MM; ДИАМЕТР: -; СЕРИЯ: PG0426; УПАКОВКА: REEL; УПАКОВКА: CUT TAPE; УПАКОВКА: MOUSEREEL; ПРИМЕНЕНИЕ: HIGH CURRENT; РАЗМЕР ФАБРИЧНОЙ УПАКОВКИ: 1400; ТЕСТОВАЯ ЧАСТОТА: 100 KHZ; ВЕС ИЗДЕЛИЯ: 840 MG</t>
  </si>
  <si>
    <t>MP3391EF-LF-Z</t>
  </si>
  <si>
    <t>МИКРОСХЕМА ИНТЕРФЕЙСНАЯ, КАТЕГОРИЯ ПРОДУКТА: ИС ИНТЕРФЕЙСА LVDS; ТИП: HIGH SPEED M-LVDS TRANSCEIVERS; КОЛИЧЕСТВО ДРАЙВЕРОВ: 1 DRIVER; КОЛИЧЕСТВО ПРИЕМНИКОВ: 1 RECEIVER; ДИАПАЗОН ДАННЫХ: 200 MB/S; ТИП ВХОДА: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SOIC-14; ЗАЩИТА ОТ ЭЛЕКТРОСТАТИЧЕСКИХ РАЗРЯДОВ: WITH ESD PROTECTION; УПАКОВКА: TUBE; СРЕДСТВА РАЗРАБОТКИ: EVAL-ADN469XEFDEBZ; ВЫСОТА: 1.75 MM; ВХОДНОЕ НАПРЯЖЕНИЕ, МАКС.: 2 V; ВХОДНОЕ НАПРЯЖЕНИЕ, МИН.: 0.8 V; ДЛИНА: 8.75 MM; МАКСИМАЛЬНОЕ ВЫХОДНОЕ НАПРЯЖЕНИЕ: 650 MV; РАБОЧИЙ ТОК ИСТОЧНИКА ПИТАНИЯ: 16 MA; РАБОЧЕЕ НАПРЯЖЕНИЕ ПИТАНИЯ: 3.3 V; ВРЕМЯ ЗАДЕРЖКИ РАСПРОСТРАНЕНИЯ: 6 NS; СЕРИЯ: ADN4697E; РАЗМЕР ФАБРИЧНОЙ УПАКОВКИ: 56; ШИРИНА: 4 MM; ВЕС ИЗДЕЛИЯ: 338 MG</t>
  </si>
  <si>
    <t>ADN4697EBRZ</t>
  </si>
  <si>
    <t>МИКРОСХЕМА ДЛЯ УПРАВЛЕНИЯ ПИТАНИЕМ, КАТЕГОРИЯ ПРОДУКТА: КОНТРОЛЬНЫЕ ЦЕПИ, ТИП: VOLTAGE MONITORS, ВИД МОНТАЖА: SMD/SMT, УПАКОВКА / БЛОК: SOT-23-3, ПОРОГОВОЕ НАПРЯЖЕНИЕ: 2.88 V, КОЛИЧЕСТВО КОНТРОЛИРУЕМЫХ ВХОДОВ: 1 INPUT, ТИП ВЫХОДА: ACTIVE LOW, OPEN DRAIN, РУЧНОЙ СБРОС: NO MANUAL RESET, КОНТРОЛЬНЫЕ ТАЙМЕРЫ: NO WATCHDOG, ПЕРЕКЛЮЧЕНИЕ НА РЕЗЕРВНОЕ БАТАРЕЙНОЕ ПИТАНИЕ: NO BACKUP, ВРЕМЯ ЗАДЕРЖКИ СБРОСА: 150 MS, НАПРЯЖЕНИЕ ПИТАНИЯ - МАКС.: 5.5 V, МИНИМАЛЬНАЯ РАБОЧАЯ ТЕМПЕРАТУРА: - 40 C, МАКСИМАЛЬНАЯ РАБОЧАЯ ТЕМПЕРАТУРА: + 85 C, ТОЧНОСТЬ: 2.5 %, СЕРИЯ: DS1816R, УПАКОВКА: REEL, УПАКОВКА: CUT TAPE, УПАКОВКА: MOUSEREEL, СИГНАЛЫ ВКЛЮЧЕНИЯ ЧИПА: NO CHIP ENABLE, ВЫСОТА: 0.94 MM, ДЛИНА: 2.92 MM, РАБОЧИЙ ТОК ИСТОЧНИКА ПИТАНИЯ: 35 UA, ПОРОГ ПОВЫШЕНИЯ НАПРЯЖЕНИЯ: 2.97 V, ОБНАРУЖЕНИЕ СБОЯ ЭЛЕКТРОПИТАНИЯ: YES, НАПРЯЖЕНИЕ ПИТАНИЯ - МИН.: 0 V, ПОРОГ ПОНИЖЕНИЯ НАПРЯЖЕНИЯ: 2.8 V, ШИРИНА: 1.3 MM, ДРУГИЕ НАЗВАНИЯ ТОВАРА №: DS1816R 90-1816R+010, ВЕС ИЗДЕЛИЯ: 35 MG</t>
  </si>
  <si>
    <t>DS1816R-10+TR</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</si>
  <si>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LDO РЕГУЛЯТОРЫ НАПРЯЖЕНИЯ; ВИД МОНТАЖА: SMD/SMT; УПАКОВКА / БЛОК: SOT-223-4; ВЫХОДНОЕ НАПРЯЖЕНИЕ: 1.25 V TO 13.8 V; ВЫХОДНОЙ ТОК: 800 MA; КОЛИЧЕСТВО ВЫХОДОВ: 1 OUTPUT; ПОЛЯРНОСТЬ: POSITIVE; ТОК ПОКОЯ: 5 MA; ВХОДНОЕ НАПРЯЖЕНИЕ, МИН.: 1.4 V; ВХОДНОЕ НАПРЯЖЕНИЕ, МАКС.: 15 V; ТИП ВЫХОДА: ADJUSTABLE; МИНИМАЛЬНАЯ РАБОЧАЯ ТЕМПЕРАТУРА: - 40 C; МАКСИМАЛЬНАЯ РАБОЧАЯ ТЕМПЕРАТУРА: + 125 C; НАПРЯЖЕНИЕ ОТПУСКАНИЯ: 1.2 V; СЕРИЯ: LM1117; УПАКОВКА: REEL; УПАКОВКА: CUT TAPE; УПАКОВКА: MOUSEREEL; НАПРЯЖЕНИЕ ОТПУСКАНИЯ - МАКС.: 1.3 V AT 100 MA, 1.35 V AT 500 MA, 1.4 V AT 800 MA; IB - ВХОДНОЙ ТОК СМЕЩЕНИЯ: 5 MA; НЕСТАБИЛЬНОСТЬ ВЫХОДНОГО НАПРЯЖЕНИЯ ИЛИ ТОКА: 0.04 %; НЕСТАБИЛЬНОСТЬ ВЫХОДНОЙ НАГРУЗКИ: 0.2 %; РАБОЧИЙ ТОК ИСТОЧНИКА ПИТАНИЯ: 5 MA; ДИАПАЗОН РАБОЧИХ ТЕМПЕРАТУР: - 4; ОПОРНОЕ НАПРЯЖЕНИЕ: 1.262 V; РАЗМЕР ФАБРИЧНОЙ УПАКОВКИ: 2000; ТОЧНОСТЬ РЕГУЛИРОВАНИЯ НАПРЯЖЕНИЯ: 1 %; ВЕС ИЗДЕЛИЯ: 112 MG</t>
  </si>
  <si>
    <t>ПРОСТАВКА РЕЗЬБОВАЯ, С ВНУТРЕННЕЙ РЕЗЬБОЙ, ПРОСТАВКА РЕЗЬБОВАЯ НАРУЖНАЯ И ВНУТРЕННЯЯ РЕЗЬБА ШЕСТИГРАННАЯ, РЕЗЬБА М3, ДЛИНА 15 ММ</t>
  </si>
  <si>
    <t>GBM3050-15</t>
  </si>
  <si>
    <t>ДИОД РЕЗИСТИВНЫЙ</t>
  </si>
  <si>
    <t>МИКРОСХЕМА ТЕМПЕРАТУРНЫЙ ДАТЧИК, КАТЕГОРИЯ ПРОДУКТА: ТЕМПЕРАТУРНЫЕ ДАТЧИКИ ДЛЯ МОНТАЖА НА ПЛАТЕ; ТИП ВЫХОДА: DIGITAL; КОНФИГУРАЦИЯ: REMOTE; ТОЧНОСТЬ: +/- 0.1 C; НАПРЯЖЕНИЕ ПИТАНИЯ - МИН.: 2.85 V; НАПРЯЖЕНИЕ ПИТАНИЯ - МАКС.: 5.25 V; ТИП ИНТЕРФЕЙСА: SPI; РАЗРЕШЕНИЕ: 24 BIT; МИНИМАЛЬНАЯ РАБОЧАЯ ТЕМПЕРАТУРА: - 40 C; МАКСИМАЛЬНАЯ РАБОЧАЯ ТЕМПЕРАТУРА: + 85 C; ОТКЛЮЧЕНИЕ: NO SHUTDOWN; ВИД МОНТАЖА: SMD/SMT; УПАКОВКА / БЛОК: LQFP-48; УПАКОВКА: TRAY; ЧУВСТВИТЕЛЬНЫЙ К ВЛАЖНОСТИ: YES; РАБОЧИЙ ТОК ИСТОЧНИКА ПИТАНИЯ: 15 MA; ПРОДУКТ: TEMPERATURE MONITORS; СЕРИЯ: LTC2983; РАЗМЕР ФАБРИЧНОЙ УПАКОВКИ: 250; ВЕС ИЗДЕЛИЯ: 2 G</t>
  </si>
  <si>
    <t>LTC2983ILX#PBF</t>
  </si>
  <si>
    <t>МИКРОСХЕМА ОСЦИЛЛЯТОР, КАТЕГОРИЯ ПРОДУКТА: СТАНДАРТНЫЕ ТАКТОВЫЕ ГЕНЕРАТОРЫ; УПАКОВКА / БЛОК: 7 MM X 5 MM; ЧАСТОТА: 148.5 MHZ; СТАБИЛЬНОСТЬ ЧАСТОТЫ: 50 PPM; ЁМКОСТЬ НАГРУЗКИ: 15 PF; РАБОЧЕЕ НАПРЯЖЕНИЕ ПИТАНИЯ: 3.3 V; НАПРЯЖЕНИЕ ПИТАНИЯ - МИН.: 3.135 V; НАПРЯЖЕНИЕ ПИТАНИЯ - МАКС.: 3.465 V; ФОРМАТ ВЫВОДА: LVDS; ТИП ВЫВОДОВ: SMD/SMT; МИНИМАЛЬНАЯ РАБОЧАЯ ТЕМПЕРАТУРА: - 40 C; МАКСИМАЛЬНАЯ РАБОЧАЯ ТЕМПЕРАТУРА: + 85 C; ДЛИНА: 7 MM; ШИРИНА: 5 MM; ВЫСОТА: 1.3 MM; СЕРИЯ: XL; УПАКОВКА: REEL; УПАКОВКА: CUT TAPE; НОМИНАЛЬНЫЙ ТОК: 100 MA; РАБОЧИЙ ЦИКЛ (МАКС.): 55 %; РАЗМЕР ФАБРИЧНОЙ УПАКОВКИ: 1000; ВЕС ИЗДЕЛИЯ: 170 MG</t>
  </si>
  <si>
    <t>XLL735148.500000I</t>
  </si>
  <si>
    <t>МИКРОСХЕМА ПАМЯТИ 4 ГБИТ, КАТЕГОРИЯ ПРОДУКТА: ФЛЕШ-ПАМЯТЬ NAND, ВИД МОНТАЖА: SMD/SMT, УПАКОВКА / БЛОК: TSOP-48, СЕРИЯ: MT29F, РАЗМЕР ПАМЯТИ: 4 GBIT, ТИП ИНТЕРФЕЙСА: PARALLEL, ОРГАНИЗАЦИЯ: 512 M X 8, ТИП СИНХРОНИЗАЦИИ: ASYNCHRONOUS, ШИРИНА ШИНЫ ДАННЫХ: 8 BIT, НАПРЯЖЕНИЕ ПИТАНИЯ - МИН.: 2.7 V, НАПРЯЖЕНИЕ ПИТАНИЯ - МАКС.: 3.6 V, НАПРЯЖЕНИЕ ПИТАНИЯ - МАКС.: 35 MA, МИНИМАЛЬНАЯ РАБОЧАЯ ТЕМПЕРАТУРА: - 40 C, МАКСИМАЛЬНАЯ РАБОЧАЯ ТЕМПЕРАТУРА: + 85 C, УПАКОВКА: REEL, УПАКОВКА: CUT TAPE, УПАКОВКА: MOUSEREEL, ТИП ПАМЯТИ: NAND, ЧУВСТВИТЕЛЬНЫЙ К ВЛАЖНОСТИ: YES, ПРОДУКТ: NAND FLASH, СТАНДАРТ: NOT SUPPORTED, ТИП: NO BOOT BLOCK, ВЕС ИЗДЕЛИЯ: 110 MG</t>
  </si>
  <si>
    <t>MT29F4G08ABADAWP-IT:D</t>
  </si>
  <si>
    <t>МИКРОСХЕМА ДЕЛИТЕЛЬ МОЩНОСТИ,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3 ПРЯМЫХ ВЫХОДА, ИМПЕДАНС 50 ОМ, РАБОЧАЯ ЧАТОТА 10-300 МГЦ, ВХОДНАЯ МОЩНОСТЬ СИГНАЛА 1 ВТ МАКС, РАБОЧАЯ ТЕМПЕРАТУРА -40 +85 ГРАДУСОВ ЦЕЛЬСИЯ, КОРПУС QQQ569</t>
  </si>
  <si>
    <t>LRPS-3-1J+</t>
  </si>
  <si>
    <t>ТАНТАЛОВЫЙ КОНДЕНСАТОР, КАТЕГОРИЯ ПРОДУКТА: ТАНТАЛОВЫЕ КОНДЕНСАТОРЫ - ТВЕРДЫЕ, ДЛЯ ПОВЕРХНОСТНОГО МОНТАЖА, СЕРИЯ: TPM, ЁМКОСТЬ: 220 UF, НОМИНАЛЬНОЕ НАПРЯЖЕНИЕ ПОСТОЯННОГО ТОКА: 16 VDC, ДОПУСТИМОЕ ОТКЛОНЕНИЕ: 10 %, ЭФФЕКТИВНОЕ ПОСЛЕДОВАТЕЛЬНОЕ СОПРОТИВЛЕНИЕ: 25 MOHMS, КОРПУС - ДЮЙМЫ: 2917, КОРПУС - ММ: 7343, РЕГ. КОД ПРОИЗВ.: E CASE, ВЫСОТА: 4.3 MM, МИНИМАЛЬНАЯ РАБОЧАЯ ТЕМПЕРАТУРА: - 55 C, МАКСИМАЛЬНАЯ РАБОЧАЯ ТЕМПЕРАТУРА: + 125 C, УПАКОВКА: REEL, УПАКОВКА: CUT TAPE, УПАКОВКА: MOUSEREEL, ТИП ВЫВОДОВ: SMD/SMT, КОЭФФИЦИЕНТ ЗАТУХАНИЯ, DF: 6, ТОК УТЕЧКИ: 72 UA, ДЛИНА: 7.3 MM, ЧУВСТВИТЕЛЬНЫЙ К ВЛАЖНОСТИ: YES, ПРОДУКТ: TANTALUM SOLID LOW ESR STANDARD GRADE, ПУЛЬСИРУЮЩИЙ ТОК: 1.315 MA, ТИП: MULTIANODE TANTALUM ULTRA LOW ESR CAPACITOR, ШИРИНА: 4.3 MM, ВЕС ИЗДЕЛИЯ: 400 MG</t>
  </si>
  <si>
    <t>TPME227K016R0025</t>
  </si>
  <si>
    <t>РАЗЪЕМ ПРОМЫШЛЕННЫЙ 400 В МАМА</t>
  </si>
  <si>
    <t>РАЗЪЕМ ПРОМЫШЛЕННЫЙ 400 В МАМА, КАТЕГОРИЯ ПРОДУКТА: СТАНДАРТНЫЙ ЦИЛИНДРИЧЕСКИЙ СОЕДИНИТЕЛЬ; ROHS: N; ПРОДУКТ: PLUGS; КОЛИЧЕСТВО ПОЗИЦИЙ: 13 POSITION; ТИП КОНТАКТА: SOCKET (FEMALE); РАЗМЕР ОБОЛОЧКИ: 11; ВИД МОНТАЖА: FREE HANGING; ТИП ВЫВОДОВ: CRIMP; ПОКРЫТИЕ КОНТАКТА: GOLD; МАТЕРИАЛ КОРПУСА: ALUMINUM; СЕРИЯ: TV 38999 III; МАТЕРИАЛ КОНТАКТА: COPPER ALLOY; НОМИНАЛЬНЫЙ ТОК: 5 A; СХЕМА УСТАНОВКИ: 11-35; ВИД СОПРЯЖЕНИЯ: SELF LOCKING; УГОЛ МОНТАЖА: STRAIGHT; ПОКРЫТИЕ ОБОЛОЧКИ: OLIVE DRAB CADMIUM; ФОРМА ОБОЛОЧКИ: STRAIGHT; РАЗМЕР ФАБРИЧНОЙ УПАКОВКИ: 1; КОММЕРЧЕСКОЕ ОБОЗНАЧЕНИЕ: 38999; НОМИНАЛЬНОЕ НАПРЯЖЕНИЕ: 400 VAC, 550 VDC; ДРУГИЕ НАЗВАНИЯ ТОВАРА №: 88-538242-35H; ВЕС ИЗДЕЛИЯ: 20,318 G</t>
  </si>
  <si>
    <t>TV06RW-11-35SA</t>
  </si>
  <si>
    <t>МИКРОСХЕМА ДЕЛИТЕЛЬ МОЩНОСТИ, 2 ПРЯМЫХ ВЫХОДА, ИМПЕДАНС 50 ОМ, РАБОЧАЯ ЧАТОТА 10-300 МГЦ, ВХОДНАЯ МОЩНОСТЬ СИГНАЛА 1 ВТ МАКС, РАБОЧАЯ ТЕМПЕРАТУРА -40 +85 ГРАДУСОВ ЦЕЛЬСИЯ, КОРПУС BK276</t>
  </si>
  <si>
    <t>JSPQ-80+</t>
  </si>
  <si>
    <t>МИКРОКОНТРОЛЛЕР ARM</t>
  </si>
  <si>
    <t>КАТЕГОРИЯ ПРОДУКТА: МИКРОКОНТРОЛЛЕРЫ ARM, СЕРИЯ: STM32F105RB, ВИД МОНТАЖА: SMD/SMT, УПАКОВКА / БЛОК: LQFP-64, ЯДРО: ARM CORTEX M3, РАЗМЕР ПРОГРАММНОЙ ПАМЯТИ: 128 KB, ШИРИНА ШИНЫ ДАННЫХ: 32 BIT, РАЗРЕШЕНИЕ АЦП: 12 BIT, МАКСИМАЛЬНАЯ ТАКТОВАЯ ЧАСТОТА: 72 MHZ, КОЛИЧЕСТВО ВХОДОВ/ВЫХОДОВ: 51 I/O, РАЗМЕР ОЗУ ДАННЫХ: 64 KB, НАПРЯЖЕНИЕ ПИТАНИЯ - МИН.: 2 V, НАПРЯЖЕНИЕ ПИТАНИЯ - МАКС.: 3.6 V, МИНИМАЛЬНАЯ РАБОЧАЯ ТЕМПЕРАТУРА: - 40 C, МАКСИМАЛЬНАЯ РАБОЧАЯ ТЕМПЕРАТУРА: + 85 C, УПАКОВКА: TRAY, ТИП ОЗУ ДАННЫХ: SRAM, ВЫСОТА: 1.4 MM, ТИП ИНТЕРФЕЙСА: CAN, I2C, SPI, USART, ДЛИНА: 10 MM, ЧУВСТВИТЕЛЬНЫЙ К ВЛАЖНОСТИ: YES, КОЛИЧЕСТВО КАНАЛОВ АЦП: 16 CHANNEL, КОЛИЧЕСТВО ТАЙМЕРОВ/СЧЕТЧИКОВ: 10 TIMER, РАБОЧЕЕ НАПРЯЖЕНИЕ ПИТАНИЯ: 2 V TO 3.6 V, СЕРИЯ ПРОЦЕССОРА: ARM CORTEX M, ТИП ПАМЯТИ ПРОГРАММ: FLASH, КОММЕРЧЕСКОЕ ОБОЗНАЧЕНИЕ: STM32, ШИРИНА: 10 MM, ВЕС ИЗДЕЛИЯ: 830 MG</t>
  </si>
  <si>
    <t>STM32F105RBT6</t>
  </si>
  <si>
    <t>МИКРОСХЕМА ДЛЯ УПРАВЛЕНИЯ ПИТАНИЕМ, КАТЕГОРИЯ ПРОДУКТА: КОММУТАЦИОННЫЕ КОНТРОЛЛЕРЫ; ТОПОЛОГИЯ: FULL-BRIDGE, HALF-BRIDGE, PUSH-PULL; КОЛИЧЕСТВО ВЫХОДОВ: 2 OUTPUT; ЧАСТОТА ПЕРЕКЛЮЧЕНИЙ: 1 MHZ; РАБОЧИЙ ЦИКЛ (МАКС.): 50 %; ВХОДНОЕ НАПРЯЖЕНИЕ: 14 V; ВЫХОДНОЕ НАПРЯЖЕНИЕ: 4.3 V; ВЫХОДНОЙ ТОК: 1 A; МИНИМАЛЬНАЯ РАБОЧАЯ ТЕМПЕРАТУРА: - 40 C; МАКСИМАЛЬНАЯ РАБОЧАЯ ТЕМПЕРАТУРА: + 85 C; ВИД МОНТАЖА: SMD/SMT; УПАКОВКА / БЛОК: SOIC-8; УПАКОВКА: TUBE; ВРЕМЯ СПАДА: 25 NS; ВРЕМЯ НАРАСТАНИЯ: 25 NS; СЕРИЯ: UCC2808-2; РАЗМЕР ФАБРИЧНОЙ УПАКОВКИ:РАЗМЕР ФАБРИЧНОЙ УПАКОВКИ: 75; ТИП: CURRENT MODE PWM CONTROLLERS; ВЕС ИЗДЕЛИЯ: 67 MG</t>
  </si>
  <si>
    <t>UCC2808D-2</t>
  </si>
  <si>
    <t>КРИСТАЛЛ ПЬЕЗОЭЛЕКТРИЧЕСКИЙ, КАТЕГОРИЯ ПРОДУКТА: КРИСТАЛЛЫ; ТИП ВЫВОДОВ: SMD/SMT; УПАКОВКА / БЛОК: 2 MM X 1.6 MM; ЁМКОСТЬ НАГРУЗКИ: 10 PF; ЧАСТОТА: 16 MHZ; ДОПУСТИМОЕ ОТКЛОНЕНИЕ: 20 PPM; СТАБИЛЬНОСТЬ ЧАСТОТЫ: 20 PPM; ЭФФЕКТИВНОЕ ПОСЛЕДОВАТЕЛЬНОЕ СОПРОТИВЛЕНИЕ: 100 OHMS; УРОВЕНЬ ВОЗБУЖДЕНИЯ: 100 UW; МИНИМАЛЬНАЯ РАБОЧАЯ ТЕМПЕРАТУРА: - 40 C; МАКСИМАЛЬНАЯ РАБОЧАЯ ТЕМПЕРАТУРА: + 85 C; ДЛИНА: 2 MM; ШИРИНА: 1.6 MM; ВЫСОТА: 0.45 MM; ДИАМЕТР: -; СЕРИЯ: ECX-1637; УПАКОВКА: REEL; УПАКОВКА: CUT TAPE; УПАКОВКА: MOUSEREEL; ВИД МОНТАЖА: SMD/SMT; ПРОДУКТ: CRYSTALS; РАЗМЕР ФАБРИЧНОЙ УПАКОВКИ:РАЗМЕР ФАБРИЧНОЙ УПАКОВКИ: 1000; ТИП: LOW PROFILE SMD CRYSTAL</t>
  </si>
  <si>
    <t>ECS-160-10-37-JTN-TR</t>
  </si>
  <si>
    <t>РАЗЪЕМ НА КАБЕЛЬ 50 В</t>
  </si>
  <si>
    <t>РАЗЪЕМ НА КАБЕЛЬ 50 В, КАТЕГОРИЯ ПРОДУКТА: ПРОВОДНЫЕ КЛЕММЫ И ЗАЖИМЫ; ПРОДУКТ: WIRE HOUSINGS; ТИП: PLUG HOUSING; КОЛИЧЕСТВО ПОЗИЦИЙ: 6 POSITION; ШАГ: 1.25 MM; КОЛИЧЕСТВО РЯДОВ: 1 ROW; ВИД МОНТАЖА: -; ТИП ВЫВОДОВ: -; ТИП КОНТАКТА: -; СЕРИЯ: 502380; КОММЕРЧЕСКОЕ ОБОЗНАЧЕНИЕ: CLIK-MATE; ПРИМЕНЕНИЕ: SIGNAL, WIRE-TO-BOARD; МИНИМАЛЬНАЯ РАБОЧАЯ ТЕМПЕРАТУРА: - 40 C; МАКСИМАЛЬНАЯ РАБОЧАЯ ТЕМПЕРАТУРА: + 105 C; УПАКОВКА: BULK; НОМИНАЛЬНЫЙ ТОК: 1 A; ЦВЕТ КОЖУХА: WHITE; КОРПУСА РАЗЪЕМОВ: PLUG; МАТЕРИАЛ КОРПУСА: POLYBUTYLENE TEREPHTHALATE (PBT); РАЗМЕР ФАБРИЧНОЙ УПАКОВКИ:РАЗМЕР ФАБРИЧНОЙ УПАКОВКИ: 1000; НОМИНАЛЬНОЕ НАПРЯЖЕНИЕ: 50 V; ВЕС ИЗДЕЛИЯ: 189 MG</t>
  </si>
  <si>
    <t>РАЗЪЕМ НА ПЛАТУ, КАТЕГОРИЯ ПРОДУКТА: ПРОВОДНЫЕ КЛЕММЫ И ЗАЖИМЫ; ПРОДУКТ: HEADERS; ТИП: SHROUDED; КОЛИЧЕСТВО ПОЗИЦИЙ: 6 POSITION; ШАГ: 2 MM; КОЛИЧЕСТВО РЯДОВ: 1 ROW; ИНТЕРВАЛ МЕЖДУ РЯДАМИ: -; ВИД МОНТАЖА: THROUGH HOLE; ТИП ВЫВОДОВ: SOLDER PIN; УГОЛ МОНТАЖА: STRAIGHT; ТИП КОНТАКТА: PIN (MALE); ПОКРЫТИЕ КОНТАКТА: TIN; СЕРИЯ: 53253; КОММЕРЧЕСКОЕ ОБОЗНАЧЕНИЕ: MICRO-LATCH; МИНИМАЛЬНАЯ РАБОЧАЯ ТЕМПЕРАТУРА: - 40 C; МАКСИМАЛЬНАЯ РАБОЧАЯ ТЕМПЕРАТУРА: + 105 C; УПАКОВКА: TRAY; ТИП ПРИНАДЛЕЖНОСТЕЙ: -; МАТЕРИАЛ КОНТАКТА: TIN; ТИП КОНТАКТА: -; НОМИНАЛЬНЫЙ ТОК: 2 A; ЦВЕТ КОЖУХА: NATURAL; МАТЕРИАЛ КОРПУСА: NYLON; РАЗМЕР ФАБРИЧНОЙ УПАКОВКИ:РАЗМЕР ФАБРИЧНОЙ УПАКОВКИ: 1000; НОМИНАЛЬНОЕ НАПРЯЖЕНИЕ: 125 V; ДРУГИЕ НАЗВАНИЯ ТОВАРА №: 0532530670; ВЕС ИЗДЕЛИЯ: 209,300 MG</t>
  </si>
  <si>
    <t>ПРЕОБРАЗОВАТЕЛЬ ПОСТОЯННОГО ТОКА В ПОСТОЯННЫЙ, КАТЕГОРИЯ ПРОДУКТА: ПРЕОБРАЗОВАТЕЛИ ПОСТОЯННОГО ТОКА В ПОСТОЯННЫЙ С ИЗОЛЯЦИЕЙ; ОГРАНИЧЕНИЯ НА ДОСТАВКУ: ДАННОЕ ИЗДЕЛИЕ ДОСТУПНО ТОЛЬКО ДЛЯ ROHS: N; КОЛИЧЕСТВО ВЫХОДОВ: 1 OUTPUT; ВЫХОДНАЯ МОЩНОСТЬ: 150 W; ВХОДНОЕ НАПРЯЖЕНИЕ, МИН.: 180 V; ВХОДНОЕ НАПРЯЖЕНИЕ, МАКС.: 375 V; ВЫХОДНОЕ НАПРЯЖЕНИЕ-КАНАЛ 1: 24 V; ВЫХОДНОЙ ТОК-КАНАЛ 1: 6.25 A; НАПРЯЖЕНИЕ ИЗОЛЯЦИИ: 3 KV; МИНИМАЛЬНАЯ РАБОЧАЯ ТЕМПЕРАТУРА: - 40 C; МАКСИМАЛЬНАЯ РАБОЧАЯ ТЕМПЕРАТУРА: + 100 C; ВИД МОНТАЖА: THROUGH HOLE; УПАКОВКА / БЛОК: 1/4 BRICK; ДЛИНА: 57.9 MM; ШИРИНА: 36.8 MM; ВЫСОТА: 12.7 MM; ОТРАСЛЬ ПРОМЫШЛЕННОСТИ: MEDICAL, INDUSTRIAL; ПРОДУКТ: ISOLATED; СЕРИЯ: 300C; ВХОДНОЕ НАПРЯЖЕНИЕ: 180 V TO 375 V; ДИАПАЗОН РАБОЧИХ ТЕМПЕРАТУР: - 40 C TO + 100 C; РАЗМЕР ФАБРИЧНОЙ УПАКОВКИ:РАЗМЕР ФАБРИЧНОЙ УПАКОВКИ: 1; ВЕС ИЗДЕЛИЯ: 59,300 G</t>
  </si>
  <si>
    <t>V300C24T150BN</t>
  </si>
  <si>
    <t>МИНИАТЮРНЫЙ ЭЛЕКТРОННЫЙ КОМПОНЕНТ: СХЕМА ИНТЕГРАЛЬНАЯ МОНОЛИТНАЯ - ЦИФРОВОЙ МИКРОКОНТРОЛЛЕР  (АТТЕНЮАТОР). ИСП. ДЛЯ ПЛАВНОГО ПОНИЖЕНИЯ ИНТЕНСИВНОСТИ ЭЛЕКТРИЧЕСКИХ ИЛИ ЭЛЕКТРОМАГНИТНЫХ КОЛЕБАНИЙ. (ОБОРУДОВАНИЕ ДЛЯ АВТОМАТИЗАЦИИ ПРОМЫШЛЕННЫХ ПРЕДПРИЯТИЙ, КОМПЬЮТЕРНЫХ СИСТЕМ) .</t>
  </si>
  <si>
    <t>КАТЕГОРИЯ ТОВАРА: СХЕМА ИНТЕГРАЛЬНАЯ МОНОЛИТНАЯ - ЦИФРОВОЙ МИКРОКОНТРОЛЛЕР (АТТЕНЮАТОР) МАКСИМАЛЬНОЕ ЗАТУХАНИЕ:15.5 DB.МАКСИМАЛЬНАЯ ЧАСТОТА:2 GHZ. КОЛИЧЕСТВО ЦИФРОВЫХ РАЗРЯДОВ:5 BIT. КОЛИЧЕСТВО КАНАЛОВ:1 CHANNEL. ИМПЕДАНС:50 OHMS. МАКСИМАЛЬНЫЙ КОЭФФИЦИЕНТ СТОЯЧЕЙ ВОЛНЫ ПО НАПРЯЖЕНИЮ, VSWR:2:1. ДЛИНА ШАГА АТТЕНЮАТОРА:0.5 DB. МИНИМАЛЬНАЯ РАБОЧАЯ ТЕМПЕРАТУРА:- 40 C.МАКСИМАЛЬНАЯ РАБОЧАЯ ТЕМПЕРАТУРА:+ 85 C. УПАКОВКА:TRAY . НОМИНАЛЬНАЯ МОЩНОСТЬ:34 DBM .ТЕХНОЛОГИЯ:GAAS .ДОПУСТИМОЕ ОТКЛОНЕНИЕ:0.3 DB . ТИП:DIGITAL ATTENUATOR .ТОРГОВАЯ МАРКА:MACOM .ВНОСИМЫЕ ПОТЕРИ:2.7 DB .ВИД МОНТАЖА:SMD/SMT .МИНИМАЛЬНАЯ ЧАСТОТА:DC .РАБОЧЕЕ НАПРЯЖЕНИЕ ПИТАНИЯ:5 V . ТИП ПРОДУКТА:ATTENUATORS .РАЗМЕР ФАБРИЧНОЙ УПАКОВКИ:100 .ПОДКАТЕГОРИЯ:WIRELESS &amp; RF INTEGRATED CIRCUITS</t>
  </si>
  <si>
    <t>РЕЛЕ ТВЕРДОТЕЛЬНОЕ ДЛЯ МОНТАЖА НА ПЕЧАТНУЮ ПЛАТУ, КАТЕГОРИЯ ПРОДУКТА: ТВЕРДОТЕЛЬНЫЕ РЕЛЕ - ПЕЧАТНОГО МОНТАЖА; ВИД МОНТАЖА: PCB MOUNT; НОМИНАЛЬНЫЙ ТОК НАГРУЗКИ: 5 A; НОМИНАЛЬНОЕ НАПРЯЖЕНИЕ НАГРУЗКИ: 280 VAC; КОНФИГУРАЦИЯ КОНТАКТОВ РЕЛЕ: 1 FORM A (SPST-NO); ДИАПАЗОН УПРАВЛЯЮЩЕГО НАПРЯЖЕНИЯ: 3 VDC TO 15 VDC; УПАКОВКА / БЛОК: SIP-4; ТИП ВЫХОДА: SCR; ВХОДНОЙ ТОК: 15 MA; МИНИМАЛЬНАЯ РАБОЧАЯ ТЕМПЕРАТУРА: - 10 C; МАКСИМАЛЬНАЯ РАБОЧАЯ ТЕМПЕРАТУРА: + 80 C; ДЛИНА: 43.1 MM; ШИРИНА: 7.6 MM; ВЫСОТА: 25.4 MM; СЕРИЯ: CX; ВХОДНОЕ НАПРЯЖЕНИЕ: 15 V; PD - РАССЕИВАНИЕ МОЩНОСТИ: 500 MW; ПРОДУКТ: SOLID STATE RELAYS; РАЗМЕР ФАБРИЧНОЙ УПАКОВКИ:РАЗМЕР ФАБРИЧНОЙ УПАКОВКИ: 50; ТИП ВЫВОДОВ: SOLDER PIN; ТИП: HEAVY DUTY; ВЕС ИЗДЕЛИЯ: 11 G</t>
  </si>
  <si>
    <t>CX240D5R</t>
  </si>
  <si>
    <t>SENSATA-CRYDOM</t>
  </si>
  <si>
    <t>РЕЗИСТОР ПОСТОЯННЫЙ ПРОВОЛОЧНЫЙ 50 ВТ</t>
  </si>
  <si>
    <t>РЕЗИСТОР ПОСТОЯННЫЙ ПРОВОЛОЧНЫЙ 50 ВТ, КАТЕГОРИЯ ПРОДУКТА: РЕЗИСТОРЫ С ПРОВОЛОЧНОЙ ОБМОТКОЙ – МОНТАЖ НА КОРПУСЕ, СЕРИЯ: THS, СОПРОТИВЛЕНИЕ: 4.7 OHMS, НОМИНАЛЬНАЯ МОЩНОСТЬ: 50 W, ДОПУСТИМОЕ ОТКЛОНЕНИЕ: 5 %, ТЕМПЕРАТУРНЫЙ КОЭФФИЦИЕНТ: 50 PPM / C, НОМИНАЛЬНОЕ НАПРЯЖЕНИЕ: 1.25 KV, МИНИМАЛЬНАЯ РАБОЧАЯ ТЕМПЕРАТУРА: - 55 C, МАКСИМАЛЬНАЯ РАБОЧАЯ ТЕМПЕРАТУРА: + 275 C, ТИП ВЫВОДОВ: SOLDER LUG, ДЛИНА: 51 MM, ШИРИНА: 30 MM, ВЫСОТА: 17 MM, УПАКОВКА: BULK, ОСОБЕННОСТИ: ALUMINUM HOUSED RESISTORS, ВИД МОНТАЖА: CHASSIS MOUNT, ДИАПАЗОН РАБОЧИХ ТЕМПЕРАТУР: - 55 C TO + 275 C, ПРОДУКТ: ALUMINUM HOUSED RESISTORS, ТЕХНОЛОГИЯ: WIREWOUND, ДРУГИЕ НАЗВАНИЯ ТОВАРА №: 2-1879071-0, ВЕС ИЗДЕЛИЯ: 31 G</t>
  </si>
  <si>
    <t>THS504R7J</t>
  </si>
  <si>
    <t>КОНДЕНСАТОР ОКСИДНО-ЭЛЕКТРОЛИТИЧЕСКИЙ АЛЮМИНИЕВЫЙ, КАТЕГОРИЯ ПРОДУКТА: АЛЮМИНИЕВЫЕ ЭЛЕКТРОЛИТИЧЕСКИЕ КОНДЕНСАТОРЫ С ЖЕСТКИМИ ВЫВОДАМИ; ПРОДУКТ: ALUMINUM ELECTROLYTIC CAPACITORS; ТИП ВЫВОДОВ: SNAP IN; ЁМКОСТЬ: 560 UF; НОМИНАЛЬНОЕ НАПРЯЖЕНИЕ ПОСТОЯННОГО ТОКА: 400 VDC; ДОПУСТИМОЕ ОТКЛОНЕНИЕ: 20 %; ЭФФЕКТИВНОЕ ПОСЛЕДОВАТЕЛЬНОЕ СОПРОТИВЛЕНИЕ: 237 MOHMS; МИНИМАЛЬНАЯ РАБОЧАЯ ТЕМПЕРАТУРА: - 25 C; МАКСИМАЛЬНАЯ РАБОЧАЯ ТЕМПЕРАТУРА: + 105 C; КОЛИЧЕСТВО КОНТАКТОВ: 2 PIN; ДИАМЕТР: 35 MM; ДЛИНА: 45 MM; ШАГ ВЫВОДОВ: 10 MM; СРОК СЛУЖБЫ: 3000 HOUR; ПУЛЬСИРУЮЩИЙ ТОК: 2.35 A; СЕРИЯ: 381LR; УПАКОВКА: BULK; РАЗМЕР ФАБРИЧНОЙ УПАКОВКИ:РАЗМЕР ФАБРИЧНОЙ УПАКОВКИ: 120; ДРУГИЕ НАЗВАНИЯ ТОВАРА №: EET-ED2G561EA; ВЕС ИЗДЕЛИЯ: 67 G</t>
  </si>
  <si>
    <t>РАЗЪЕМ НА ПЛАТУ, КАТЕГОРИЯ ПРОДУКТА: МЕЖПЛАТНЫЕ И ПРОМЕЖУТОЧНЫЕ СОЕДИНИТЕЛИ; ПРОДУКТ: SOCKETS; КОЛИЧЕСТВО ПОЗИЦИЙ: 120 POSITION; ШАГ: 0.5 MM; КОЛИЧЕСТВО РЯДОВ: 2 ROW; ТИП ВЫВОДОВ: SOLDER; УГОЛ МОНТАЖА: VERTICAL; ВЫСОТА ПАКЕТА: 5 MM; НОМИНАЛЬНЫЙ ТОК: 2 A; НОМИНАЛЬНОЕ НАПРЯЖЕНИЕ: 175 VAC; МАКСИМАЛЬНАЯ СКОРОСТЬ ПЕРЕДАЧИ: 25 GBPS; МИНИМАЛЬНАЯ РАБОЧАЯ ТЕМПЕРАТУРА: - 55 C; МАКСИМАЛЬНАЯ РАБОЧАЯ ТЕМПЕРАТУРА: + 125 C; ПОКРЫТИЕ КОНТАКТА: GOLD; МАТЕРИАЛ КОНТАКТА: PHOSPHOR BRONZE; МАТЕРИАЛ КОРПУСА: LIQUID CRYSTAL POLYMER (LCP); СЕРИЯ: QSH; УПАКОВКА: TRAY; ПРИМЕНЕНИЕ: POWER, SIGNAL; ДИАПАЗОН ДАННЫХ: 25 GBPS; КЛАСС ОГНЕОПАСНОСТИ: UL 94 V-0; ВИД МОНТАЖА: MOUNTING PEG; РАЗМЕР ФАБРИЧНОЙ УПАКОВКИ:42; КОММЕРЧЕСКОЕ ОБОЗНАЧЕНИЕ: Q STRIP; ВЕС ИЗДЕЛИЯ: 692,400 MG</t>
  </si>
  <si>
    <t>QSH-060-01-L-D-DP-A</t>
  </si>
  <si>
    <t>QTH-060-05-L-D-A</t>
  </si>
  <si>
    <t>МИКРОСХЕМА ТАКТОВЫЙ ГЕНЕРАТОР, КАТЕГОРИЯ ПРОДУКТА: ТАКТОВЫЕ ГЕНЕРАТОРЫ И ПРОДУКЦИЯ ДЛЯ ПОДДЕРЖКИ; СЕРИЯ: 557-05A; ТИП: CLOCK GENERATORS; МАКСИМАЛЬНАЯ ВХОДНАЯ ЧАСТОТА: 25 MHZ; МАКС. ВЫХОДНАЯ ЧАСТОТА: 200 MHZ; КОЛИЧЕСТВО ВЫХОДОВ: 4 OUTPUT; РАБОЧЕЕ НАПРЯЖЕНИЕ ПИТАНИЯ: 3.3 V; РАБОЧИЙ ТОК ИСТОЧНИКА ПИТАНИЯ: 105 MA; МИНИМАЛЬНАЯ РАБОЧАЯ ТЕМПЕРАТУРА: - 40 C; МАКСИМАЛЬНАЯ РАБОЧАЯ ТЕМПЕРАТУРА: + 85 C; ВИД МОНТАЖА: SMD/SMT; УПАКОВКА / БЛОК: TSSOP-20; УПАКОВКА: TUBE; ВЫСОТА: 1 MM; ДЖИТТЕР: 80 PS; ДЛИНА: 6.5 MM; РАЗМЕР ФАБРИЧНОЙ УПАКОВКИ:74; ШИРИНА: 4.4 MM; ДРУГИЕ НАЗВАНИЯ ТОВАРА №: ICS557GI-05ALF 557-05A; ВЕС ИЗДЕЛИЯ: 191 MG</t>
  </si>
  <si>
    <t>557GI-05ALF</t>
  </si>
  <si>
    <t>РАЗЪЕМ НА КАБЕЛЬ 28 В</t>
  </si>
  <si>
    <t>РАЗЪЕМ НА КАБЕЛЬ 28 В, КАТЕГОРИЯ ПРОДУКТА: АВТОМОБИЛЬНЫЕ РАЗЪЕМЫ; ПРОДУКТ: HOUSINGS; ТИП ПРИНАДЛЕЖНОСТЕЙ: -; КОЛИЧЕСТВО ПОЗИЦИЙ: 9 POSITION; ШАГ: 5 MM; ТИП РАЗЪЁМА: RECEPTACLE (FEMALE); ВИД МОНТАЖА: CABLE MOUNT / FREE HANGING; ТИП ВЫВОДОВ: CRIMP; ПРИМЕНЕНИЕ: SIGNAL; ЦВЕТ: YELLOW; ТИП КОНТАКТА: WITHOUT SOCKET CONTACTS; ТИП КОНТАКТА: SOCKET; ОПИСАНИЕ/ФУНКЦИЯ: HYBRID, HOUSING FOR FEMALE TERMINALS; ВЫСОТА: 24 MM; МАТЕРИАЛ КОРПУСА: POLYAMIDE (PA); ДЛИНА: 21 MM; ФУНКЦИЯ СЦЕПЛЕНИЯ: ON THE TERMINAL; МАКСИМАЛЬНАЯ РАБОЧАЯ ТЕМПЕРАТУРА: + 120 C; МИНИМАЛЬНАЯ РАБОЧАЯ ТЕМПЕРАТУРА: - 40 C; УГОЛ МОНТАЖА: STRAIGHT; КОЛИЧЕСТВО РЯДОВ: 3 ROW; РАЗМЕР ФАБРИЧНОЙ УПАКОВКИ:1000; НОМИНАЛЬНОЕ НАПРЯЖЕНИЕ: 28 VDC; ШИРИНА: 21 MM; ВЕС ИЗДЕЛИЯ: 5,670 G</t>
  </si>
  <si>
    <t>8-968971-1</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</si>
  <si>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70 V; КОЛИЧЕСТВО КАНАЛОВ: 1 CHANNEL; ТИП ВЫВОДОВ: SMD/SMT; УПАКОВКА / БЛОК: DO-214AB-2; НАПРЯЖЕНИЕ ПРОБОЯ: 77.8 V; НАПРЯЖЕНИЕ ФИКСАЦИИ: 113 V; PPPM - ПИКОВОЕ РАССЕИВАНИЕ МОЩНОСТИ: 5 KW; IПИ - ПИКОВЫЙ ИМПУЛЬСНЫЙ ТОК: 44.3 A; МИНИМАЛЬНАЯ РАБОЧАЯ ТЕМПЕРАТУРА: - 55 C; МАКСИМАЛЬНАЯ РАБОЧАЯ ТЕМПЕРАТУРА: + 150 C; СЕРИЯ: 5.0SMDJ; УПАКОВКА: REEL; PD - РАССЕИВАНИЕ МОЩНОСТИ: 6.5 W; РАЗМЕР ФАБРИЧНОЙ УПАКОВКИ:1500; ВЕС ИЗДЕЛИЯ: 210 MG</t>
  </si>
  <si>
    <t>5.0SMDJ70CA-H</t>
  </si>
  <si>
    <t>РАЗЪЕМ НА ПЛАТУ, КАТЕГОРИЯ ПРОДУКТА: ПРОВОДНЫЕ КЛЕММЫ И ЗАЖИМЫ, ПРОДУКТ: WIRE HOUSINGS, ТИП: RECEPTACLE HOUSING, КОЛИЧЕСТВО ПОЗИЦИЙ: 26 POSITION, ШАГ: 2 MM, КОЛИЧЕСТВО РЯДОВ: 2 ROW, ИНТЕРВАЛ МЕЖДУ РЯДАМИ: 2 MM, ВИД МОНТАЖА: CABLE MOUNT / FREE HANGING, ТИП ВЫВОДОВ: CRIMP, УГОЛ МОНТАЖА: STRAIGHT, ТИП КОНТАКТА: SOCKET (FEMALE), ПОКРЫТИЕ КОНТАКТА: GOLD, СЕРИЯ: L-TEK, КОММЕРЧЕСКОЕ ОБОЗНАЧЕНИЕ: DATAMATE, СОРТАМЕНТ ПРОВОДА: 28 AWG TO 24 AWG, МИНИМАЛЬНАЯ РАБОЧАЯ ТЕМПЕРАТУРА: - 55 C, МАКСИМАЛЬНАЯ РАБОЧАЯ ТЕМПЕРАТУРА: + 125 C, МАТЕРИАЛ КОНТАКТА: BERYLLIUM COPPER, НОМИНАЛЬНЫЙ ТОК: 3 A, ЦВЕТ КОЖУХА: BLACK, МАТЕРИАЛ КОРПУСА: POLYESTER, 1 , НОМИНАЛЬНОЕ НАПРЯЖЕНИЕ: 120 V, ВЕС ИЗДЕЛИЯ: 2,632 G</t>
  </si>
  <si>
    <t>M80-8882605</t>
  </si>
  <si>
    <t>ПРЕОБРАЗОВАТЕЛЬ ПОСТОЯННОГО ТОКА В ПОСТОЯННЫЙ, КАТЕГОРИЯ ПРОДУКТА: ПРЕОБРАЗОВАТЕЛИ ПОСТОЯННОГО ТОКА В ПОСТОЯННЫЙ С ИЗОЛЯЦИЕЙ, КОЛИЧЕСТВО ВЫХОДОВ: 1 OUTPUT, ВЫХОДНАЯ МОЩНОСТЬ: 4 W, ВХОДНОЕ НАПРЯЖЕНИЕ, МИН.: 9 V, ВХОДНОЕ НАПРЯЖЕНИЕ, МАКС.: 36 V, ВЫХОДНОЕ НАПРЯЖЕНИЕ-КАНАЛ 1: 5 V, ВЫХОДНОЙ ТОК-КАНАЛ 1: 660 MA, НАПРЯЖЕНИЕ ИЗОЛЯЦИИ: 1.5 KV, ВИД МОНТАЖА: THROUGH HOLE, УПАКОВКА / БЛОК: DIP-24, ДЛИНА: 31.8 MM, ШИРИНА: 20.3 MM, ВЫСОТА: 10 MM, ОТРАСЛЬ ПРОМЫШЛЕННОСТИ: INDUSTRIAL, ПРОДУКТ: ISOLATED, СЕРИЯ: TEN 4, ВХОДНОЕ НАПРЯЖЕНИЕ: 9 V TO 36 V, УПАКОВКА: TUBE, РАЗМЕР ФАБРИЧНОЙ УПАКОВКИ: 10, ВЕС ИЗДЕЛИЯ: 16.200 G</t>
  </si>
  <si>
    <t>МИКРОСХЕМА АНАЛОГОВЫЙ КОМПАРАТОР, КАТЕГОРИЯ ПРОДУКТА: АНАЛОГОВЫЕ КОМПАРАТОРЫ; ВИД МОНТАЖА: SMD/SMT; УПАКОВКА / БЛОК: TSSOP-14; КОЛИЧЕСТВО КАНАЛОВ: 4 CHANNEL; ТИП ВЫХОДА: PUSH-PULL; ВРЕМЯ ОТКЛИКА: 36 US; ТИП КОМПАРАТОРА: GENERAL PURPOSE; НАПРЯЖЕНИЕ ПИТАНИЯ - МИН.: 2.7 V; НАПРЯЖЕНИЕ ПИТАНИЯ - МАКС.: 16 V; РАБОЧИЙ ТОК ИСТОЧНИКА ПИТАНИЯ: 800 NA; ВЫХОДНОЙ ТОК НА КАНАЛ: 10 MA; VOS - ВХОДНОЕ НАПРЯЖЕНИЕ СМЕЩЕНИЯ НУЛЯ: 5 MV; IB - ВХОДНОЙ ТОК СМЕЩЕНИЯ: 100 PA; МИНИМАЛЬНАЯ РАБОЧАЯ ТЕМПЕРАТУРА: - 40 C; МАКСИМАЛЬНАЯ РАБОЧАЯ ТЕМПЕРАТУРА: + 125 C; СЕРИЯ: TLV3704; УПАКОВКА: TUBE; CMRR - КОЭФФИЦИЕНТ ПОДАВЛЕНИЯ СИНФАЗНОГО СИГНАЛА: 88 DB; НАПРЯЖЕНИЕ СДВОЕННОГО ПИТАНИЯ: +/- 3 V, +/- 5 V; GBP - ВЫСОТА: 1 MM; ТИП ВХОДА: RAIL-TO-RAIL; ДЛИНА: 5 MM; МАКСИМАЛЬНОЕ НАПРЯЖЕНИЕ СДВОЕННОГО ПИТАНИЯ: +/- 8 V; МИНИМАЛЬНОЕ НАПРЯЖЕНИЕ СДВОЕННОГО ПИТАНИЯ: 1.35 V; РАБОЧЕЕ НАПРЯЖЕНИЕ ПИТАНИЯ: 2.7 V TO 16 V; PD - РАССЕИВАНИЕ МОЩНОСТИ: 720 MW; ПРОДУКТ: ANALOG COMPARATORS; PSRR - КОЭФФИЦИЕНТ ПОДАВЛЕНИЯ ПОМЕХ ПО ПИТАНИЮ: 105 DB; ОПОРНОЕ НАПРЯЖЕНИЕ: NO; ОТКЛЮЧЕНИЕ: NO SHUTDOWN; РАЗМЕР ФАБРИЧНОЙ УПАКОВКИ:270; ТИП ПИТАНИЯ: SINGLE, DUAL; ТИП: NANO POWER COMPARATOR; VCM - СИНФАЗНОЕ НАПРЯЖЕНИЕ: - 0.1 V; УСИЛЕНИЕ ПО НАПРЯЖЕНИЮ, ДБ: 120 DB; ШИРИНА: 4.4 MM; ВЕС ИЗДЕЛИЯ: 57,200 MG</t>
  </si>
  <si>
    <t>МОДУЛЬ БИПОЛЯРНОГО ТРАНЗИСТОРА С ИЗОЛИРОВАННЫМ ЗАТВОРОМ (IGBT), КАТЕГОРИЯ ПРОДУКТА: МОДУЛИ БИПОЛЯРНЫХ ТРАНЗИСТОРОВ С ИЗОЛИРОВАННЫМ ЗАТВОРОМ (IGBT), ПРОДУКТ: IGBT SILICON MODULES, КОНФИГУРАЦИЯ: DUAL, НАПРЯЖЕНИЕ КОЛЛЕКТОР-ЭМИТТЕР (VCEO), МАКС.: 1.2 KV, НАПРЯЖЕНИЕ НАСЫЩЕНИЯ КОЛЛЕКТОР-ЭМИТТЕР: 2.15 V, НЕПРЕРЫВНЫЙ КОЛЛЕКТОРНЫЙ ТОК ПРИ 25 C: 580 A, ТОК УТЕЧКИ ЗАТВОР-ЭМИТТЕР: 400 NA, PD - РАССЕИВАНИЕ МОЩНОСТИ: 2 KW, УПАКОВКА / БЛОК: 62 MM, МИНИМАЛЬНАЯ РАБОЧАЯ ТЕМПЕРАТУРА: - 40 C, МАКСИМАЛЬНАЯ РАБОЧАЯ ТЕМПЕРАТУРА: + 125 C, УПАКОВКА: TRAY, ВЫСОТА: 30.9 MM, ДЛИНА: 106.4 MM, МАКСИМАЛЬНОЕ НАПРЯЖЕНИЕ ЗАТВОР-ЭМИТТЕР: 20 V, ВИД МОНТАЖА: CHASSIS MOUNT, СЕРИЯ: IGBT3 - E3, ТЕХНОЛОГИЯ: SI, ШИРИНА: 61.4 MM, ДРУГИЕ НАЗВАНИЯ ТОВАРА №: SP000100781 FF400R12KE3HOSA1, ВЕС ИЗДЕЛИЯ: 340 G</t>
  </si>
  <si>
    <t>КОНДЕНСАТОР ПЛЕНОЧНЫЙ, КАТЕГОРИЯ ПРОДУКТА: ПЛЕНОЧНЫЕ КОНДЕНСАТОРЫ; СЕРИЯ: B32656S; ТИП ВЫВОДОВ: LUG; ПРОДУКТ: SNUBBER FILM CAPACITORS; ДИЭЛЕКТРИЧЕСКИЙ: POLYPROPYLENE (PP); ЁМКОСТЬ: 0.47 UF; НОМИНАЛЬНОЕ НАПРЯЖЕНИЕ ПОСТОЯННОГО ТОКА: 1.25 KVDC; НОМИНАЛЬНОЕ НАПРЯЖЕНИЕ ПЕРЕМЕННОГО ТОКА: 500 VAC; ДОПУСТИМОЕ ОТКЛОНЕНИЕ: 5 %; ШАГ ВЫВОДОВ: 28 MM; ИСПОЛНЕНИЕ ВЫВОДОВ: STRAIGHT; ДЛИНА: 42 MM; ШИРИНА: 18 MM; ВЫСОТА: 32.5 MM; КВАЛИФИКАЦИЯ: AEC-Q200; УПАКОВКА: BULK; ЕМКОСТЬ - НФ: 470 NF; ЕМКОСТЬ - ПФ: 470000 PF; РАЗМЕР ФАБРИЧНОЙ УПАКОВКИ:32; ТИП: SNUBBER CAPACITORS; ВЕС ИЗДЕЛИЯ: 29 G</t>
  </si>
  <si>
    <t>B32656S7474J564</t>
  </si>
  <si>
    <t>ПРЕОБРАЗОВАТЕЛЬ ПОСТОЯННОГО ТОКА В ПОСТОЯННЫЙ, КАТЕГОРИЯ ПРОДУКТА: ИМПУЛЬСНЫЕ ИСТОЧНИКИ ПИТАНИЯ; ПРОДУКТ: SWITCHING SUPPLIES; ВЫХОДНОЕ НАПРЯЖЕНИЕ-КАНАЛ 1: 360 VDC; ВЫХОДНОЕ НАПРЯЖЕНИЕ-КАНАЛ 2: -; КОЛИЧЕСТВО ВЫХОДОВ: 1 OUTPUT; ВЫХОДНАЯ МОЩНОСТЬ: 1.008 KW; ОТКРЫТАЯ/ЗАКРЫТАЯ РАМА: ENCLOSED; ВХОДНОЕ НАПРЯЖЕНИЕ: 85 VAC TO 265 VAC; ВЫХОДНОЙ ТОК-КАНАЛ 1: 2.8 A; ВЫХОДНОЙ ТОК-КАНАЛ 2: -; ОТРАСЛЬ ПРОМЫШЛЕННОСТИ: INDUSTRIAL; ВИД МОНТАЖА: PCB; ДЛИНА: 4.6 IN; ШИРИНА: 2.4 IN; ВЫСОТА: 0.5 IN; СЕРИЯ: PF1000; УПАКОВКА: TRAY; РАЗМЕР ФАБРИЧНОЙ УПАКОВКИ:1; ДРУГИЕ НАЗВАНИЯ ТОВАРА №: PF1000A-360; ВЕС ИЗДЕЛИЯ: 250 G</t>
  </si>
  <si>
    <t>PF1000A-360</t>
  </si>
  <si>
    <t>ДЕРЖАТЕЛЬ ДЛЯ ПРЕДОХРАНИТЕЛЯ</t>
  </si>
  <si>
    <t>ДЕРЖАТЕЛЬ ДЛЯ ПРЕДОХРАНИТЕЛЯ, КАТЕГОРИЯ ПРОДУКТА: КОНТАКТЫ-ДЕРЖАТЕЛИ ПЛАВКОГО ПРЕДОХРАНИТЕЛЯ; СЕРИЯ: CSO; ПРОДУКТ: FUSE CLIPS; ТИП: FUSE CLIP; РАЗМЕР/ГРУППА ПРЕДОХРАНИТЕЛЯ: 10.3 X 38 MM, 5AG, MIDGET; ДЛЯ ИСПОЛЬЗОВАНИЯ ВМЕСТЕ С: ASO 10.3 X 38 MM; УПАКОВКА: BULK; МАТЕРИАЛ КОРПУСА: COPPER ALLOY; ПОКРЫТИЕ КОНТАКТА: SILVER; НОМИНАЛЬНЫЙ ТОК: 32 A; ВИД МОНТАЖА: THROUGH HOLE; РАЗМЕР ФАБРИЧНОЙ УПАКОВКИ:РАЗМЕР ФАБРИЧНОЙ УПАКОВКИ: 100; ТИП ВЫВОДОВ: SOLDER; НОМИНАЛЬНОЕ НАПРЯЖЕНИЕ: 1.5 KVAC, 1.5 KVDC; ВЕС ИЗДЕЛИЯ: 4,510 G</t>
  </si>
  <si>
    <t>751.0505</t>
  </si>
  <si>
    <t>ТАНТАЛОВЫЙ КОНДЕНСАТОР, КАТЕГОРИЯ ПРОДУКТА: ТАНТАЛОВЫЕ КОНДЕНСАТОРЫ - ТВЕРДЫЕ, ДЛЯ ПОВЕРХНОСТНОГО МОНТАЖА; УПАКОВКА: REEL; УПАКОВКА: CUT TAPE; УПАКОВКА: MOUSEREEL; СЕРИЯ: TPM; ЁМКОСТЬ: 100 UF; НОМИНАЛЬНОЕ НАПРЯЖЕНИЕ ПОСТОЯННОГО ТОКА: 20 VDC; ДОПУСТИМОЕ ОТКЛОНЕНИЕ: 10 %; ЭФФЕКТИВНОЕ ПОСЛЕДОВАТЕЛЬНОЕ СОПРОТИВЛЕНИЕ: 35 MOHMS; КОРПУС - ДЮЙМЫ: 2917; КОРПУС - ММ: 7343; РЕГ. КОД ВЫСОТА: 4.3 MM; МИНИМАЛЬНАЯ РАБОЧАЯ ТЕМПЕРАТУРА: - 55 C; МАКСИМАЛЬНАЯ РАБОЧАЯ ТЕМПЕРАТУРА: + 125 C; ТИП ВЫВОДОВ: SMD/SMT; КОЭФФИЦИЕНТ ЗАТУХАНИЯ, DF: 6; ТОК УТЕЧКИ: 20 UA; ДЛИНА: 7.3 MM; ЧУВСТВИТЕЛЬНЫЙ К ВЛАЖНОСТИ: YES; УПАКОВКА / БЛОК: 2917 (7343 METRIC); ПРОДУКТ: TANTALUM SOLID LOW ESR STANDARD GRADE; ПУЛЬСИРУЮЩИЙ ТОК: 1.111 MA; РАЗМЕР ФАБРИЧНОЙ УПАКОВКИ:РАЗМЕР ФАБРИЧНОЙ УПАКОВКИ: 400; ТИП: MULTIANODE TANTALUM ULTRA LOW ESR CAPACITOR; ШИРИНА: 4.3 MM; ВЕС ИЗДЕЛИЯ: 400 MG</t>
  </si>
  <si>
    <t>TPME107K020R0035</t>
  </si>
  <si>
    <t>ПОВОРОТНЫЙ ПЕРЕКЛЮЧАТЕЛЬ 25 В</t>
  </si>
  <si>
    <t>ПОВОРОТНЫЙ ПЕРЕКЛЮЧАТЕЛЬ 25 В, КАТЕГОРИЯ ПРОДУКТА: КОДЕРЫ; РАЗМЕР ФАБРИЧНОЙ УПАКОВКИ:РАЗМЕР ФАБРИЧНОЙ УПАКОВКИ: 1; ВЕС ИЗДЕЛИЯ: 20 G</t>
  </si>
  <si>
    <t>62H2222-H9-020C</t>
  </si>
  <si>
    <t>РАЗЪЕМ НА ПЛАТУ, КАТЕГОРИЯ ПРОДУКТА: УСТАНОВОЧНЫЕ ПАНЕЛИ ДЛЯ ИС И КОМПОНЕНТОВ; ПРОДУКТ: DIP / SIP SOCKETS; ТИП ВЫВОДОВ: SOLDER PIN; СЕРИЯ: 0299; УПАКОВКА: TUBE; ВИД МОНТАЖА: THROUGH HOLE; РАЗМЕР ФАБРИЧНОЙ УПАКОВКИ:РАЗМЕР ФАБРИЧНОЙ УПАКОВКИ: 1; ПОДКАТЕГОРИЯ: IC &amp; COMPONENT SOCKETS</t>
  </si>
  <si>
    <t>299-43-312-10-001000</t>
  </si>
  <si>
    <t>ПОТЕНЦИОМЕТР 1 ВТ</t>
  </si>
  <si>
    <t>ПОТЕНЦИОМЕТР 1 ВТ, КАТЕГОРИЯ ПРОДУКТА: ПОТЕНЦИОМЕТРЫ; ВИД МОНТАЖА: PANEL MOUNT; ТИП ВЫВОДОВ: SOLDER LUG; ПРОДУКТ: KNOB OPERATING POTENTIOMETERS; NUMBER OF GANGS: 1 GANG; СОПРОТИВЛЕНИЕ: 1 KOHMS; ФУНКЦИОНАЛЬНАЯ ХАРАКТЕРИСТИКА: LINEAR; ОРИЕНТАЦИЯ: -; НОМИНАЛЬНАЯ МОЩНОСТЬ: 1 W; НОМИНАЛЬНОЕ НАПРЯЖЕНИЕ: 31.6 V; ДОПУСТИМОЕ ОТКЛОНЕНИЕ: 20 %; ТИП ЭЛЕМЕНТА: CERMET; ЧИСЛО ОБОРОТОВ: 1 TURN; ТИП ВАЛА: KNURLED / SERRATED; ДИАМЕТРА ВАЛА: 10 MM; ДЛИНА ВАЛА: 7 MM; ТИП: ROTARY METAL; СРОК СЛУЖБЫ: 50000 CYCLES; ПАРАМЕТРЫ IP: IP67; МИНИМАЛЬНАЯ РАБОЧАЯ ТЕМПЕРАТУРА: - 40 C; МАКСИМАЛЬНАЯ РАБОЧАЯ ТЕМПЕРАТУРА: + 125 C; СЕРИЯ: P16; УПАКОВКА: BULK; РАЗМЕР ФАБРИЧНОЙ УПАКОВКИ:РАЗМЕР ФАБРИЧНОЙ УПАКОВКИ: 20; ТЕМПЕРАТУРНЫЙ КОЭФФИЦИЕНТ: 150 PPM / C; С ПЕРЕКЛЮЧАТЕЛЕМ: NO SWITCH; ВЕС ИЗДЕЛИЯ: 4,500 G</t>
  </si>
  <si>
    <t>P16NM102MAB15</t>
  </si>
  <si>
    <t>ПОТЕНЦИОМЕТР 1 ВТ, КАТЕГОРИЯ ПРОДУКТА: ПОТЕНЦИОМЕТРЫ; ВИД МОНТАЖА: PANEL MOUNT; ТИП ВЫВОДОВ: SOLDER LUG; ПРОДУКТ: KNOB OPERATING POTENTIOMETERS; NUMBER OF GANGS: 1 GANG; СОПРОТИВЛЕНИЕ: 10 KOHMS; ФУНКЦИОНАЛЬНАЯ ХАРАКТЕРИСТИКА: LINEAR; ОРИЕНТАЦИЯ: -; НОМИНАЛЬНАЯ МОЩНОСТЬ: 1 W; НОМИНАЛЬНОЕ НАПРЯЖЕНИЕ: 100 V; ДОПУСТИМОЕ ОТКЛОНЕНИЕ: 20 %; ТИП ЭЛЕМЕНТА: CERMET; ЧИСЛО ОБОРОТОВ: 1 TURN; ТИП ВАЛА: KNURLED / SERRATED; ДИАМЕТРА ВАЛА: 10 MM; ДЛИНА ВАЛА: 7 MM; ТИП: ROTARY METAL; МИНИМАЛЬНАЯ РАБОЧАЯ ТЕМПЕРАТУРА: - 40 C; МАКСИМАЛЬНАЯ РАБОЧАЯ ТЕМПЕРАТУРА: + 125 C; СЕРИЯ: P16; УПАКОВКА: BULK; РАЗМЕР ФАБРИЧНОЙ УПАКОВКИ:РАЗМЕР ФАБРИЧНОЙ УПАКОВКИ: 20; ТЕМПЕРАТУРНЫЙ КОЭФФИЦИЕНТ: 150 PPM / C; ВЕС ИЗДЕЛИЯ: 4,500 G</t>
  </si>
  <si>
    <t>P16NM103MAB15</t>
  </si>
  <si>
    <t>КОНТАКТ 12 В, РАЗЪЕМ НА ПЛАТУ</t>
  </si>
  <si>
    <t>КОНТАКТ 12 В, КАТЕГОРИЯ ПРОДУКТА: ОБОРУДОВАНИЕ ДЛЯ ПЕРЕКЛЮЧЕНИЯ; ПРОДУКТ: HARDWARE; ТИП: TERMINALS; ПРЕДНАЗНАЧЕНО ДЛЯ: 31 SERIES; ОСВЕЩЕНИЕ: NONE; СЕРИЯ: 31; РАЗМЕР ФАБРИЧНОЙ УПАКОВКИ:РАЗМЕР ФАБРИЧНОЙ УПАКОВКИ: 1; КОММЕРЧЕСКОЕ ОБОЗНАЧЕНИЕ: SERIES 31; ВЕС ИЗДЕЛИЯ: 241,420 MG</t>
  </si>
  <si>
    <t>РАЗЪЕМ НА ПЛАТУ, ДЛЯ ПРОВОДОВ 0,5 ММ2, 2 КОНТАКТА ДЛЯ МОНТАЖА НА ПЕЧАТНУЮ ПЛАТУ, 2 ВХОДНЫХ КОНТАКТА ДЛЯ ПРОВОДОВ, НОМИНАЛЬНОЕ НАПРЯЖЕНИЕ 63В</t>
  </si>
  <si>
    <t>233-402</t>
  </si>
  <si>
    <t>ПЛАСТИКОВАЯ ЛИЦЕВАЯ ПАНЕЛЬ ДЛЯ ПЕРЕКЛЮЧАТЕЛЯ</t>
  </si>
  <si>
    <t>ТРАНЗИСТОР БИПОЛЯРНЫЙ 170 ВТ, ТРАНЗИСТОР МОП 1,2 ВТ, ТРАНЗИСТОР МОП 83 ВТ</t>
  </si>
  <si>
    <t>ТРАНЗИСТОР БИПОЛЯРНЫЙ 170 ВТ, КАТЕГОРИЯ ПРОДУКТА: БИПОЛЯРНЫЕ ТРАНЗИСТОРЫ С ИЗОЛИРОВАННЫМ ЗАТВОРОМ (IGBT); ТЕХНОЛОГИЯ: SI; УПАКОВКА / БЛОК: TO-247-3; ВИД МОНТАЖА: THROUGH HOLE; КОНФИГУРАЦИЯ: SINGLE; НАПРЯЖЕНИЕ КОЛЛЕКТОР-ЭМИТТЕР (VCEO), МАКС.: 600 V; НАПРЯЖЕНИЕ НАСЫЩЕНИЯ КОЛЛЕКТОР-ЭМИТТЕР: 1.95 V; МАКСИМАЛЬНОЕ НАПРЯЖЕНИЕ ЗАТВОР-ЭМИТТЕР: 20 V; НЕПРЕРЫВНЫЙ КОЛЛЕКТОРНЫЙ ТОК ПРИ 25 C: 40 A; PD - РАССЕИВАНИЕ МОЩНОСТИ: 170 W; МИНИМАЛЬНАЯ РАБОЧАЯ ТЕМПЕРАТУРА: - 40 C; МАКСИМАЛЬНАЯ РАБОЧАЯ ТЕМПЕРАТУРА: + 175 C; СЕРИЯ: TRENCHSTOP IGBT3; УПАКОВКА: TUBE; ТОК УТЕЧКИ ЗАТВОР-ЭМИТТЕР: 100 NA; РАЗМЕР ФАБРИЧНОЙ УПАКОВКИ:РАЗМЕР ФАБРИЧНОЙ УПАКОВКИ: 240; КОММЕРЧЕСКОЕ ОБОЗНАЧЕНИЕ: TRENCHSTOP; ДРУГИЕ НАЗВАНИЯ ТОВАРА №: IKW20N60H3 SP000702556; ВЕС ИЗДЕЛИЯ: 5,420 G</t>
  </si>
  <si>
    <t>IKW20N60H3FKSA1</t>
  </si>
  <si>
    <t>ТРАНЗИСТОР МОП 1,2 ВТ, КАТЕГОРИЯ ПРОДУКТА: МОП-ТРАНЗИСТОР, ТЕХНОЛОГИЯ: SI, ВИД МОНТАЖА: SMD/SMT, УПАКОВКА / БЛОК: SOT-23-3, ПОЛЯРНОСТЬ ТРАНЗИСТОРА: N-CHANNEL, КОЛИЧЕСТВО КАНАЛОВ: 1 CHANNEL, VDS - НАПРЯЖЕНИЕ ПРОБОЯ СТОК-ИСТОК: 60 V, ID - НЕПРЕРЫВНЫЙ ТОК УТЕЧКИ: 6 A, RDS ВКЛ - СОПРОТИВЛЕНИЕ СТОК-ИСТОК: 69 MOHMS, VGS - НАПРЯЖЕНИЕ ЗАТВОР-ИСТОК: - 20 V, + 20 V, VGS TH - ПОРОГОВОЕ НАПРЯЖЕНИЕ ЗАТВОР-ИСТОК : 1.5 V, QG - ЗАРЯД ЗАТВОРА: 9.3 NC, МИНИМАЛЬНАЯ РАБОЧАЯ ТЕМПЕРАТУРА: - 55 C, МАКСИМАЛЬНАЯ РАБОЧАЯ ТЕМПЕРАТУРА: + 175 C, PD - РАССЕИВАНИЕ МОЩНОСТИ: 1.2 W, КАНАЛЬНЫЙ РЕЖИМ: ENHANCEMENT, КВАЛИФИКАЦИЯ: AEC-Q101, КОММЕРЧЕСКОЕ ОБОЗНАЧЕНИЕ: U-MOSVIII-H, УПАКОВКА: REEL, УПАКОВКА: CUT TAPE, УПАКОВКА: MOUSEREEL, КОНФИГУРАЦИЯ: SINGLE, ВРЕМЯ СПАДА: 48 NS, ВЫСОТА: 0.9 MM, ДЛИНА: 2.9 MM, ПРОДУКТ: MOSFETS, ВРЕМЯ НАРАСТАНИЯ: 6 NS, СЕРИЯ: SSM3K341, ТИП ТРАНЗИСТОРА: 1 N-CHANNEL, ТИПИЧНОЕ ВРЕМЯ ЗАДЕРЖКИ ВЫКЛЮЧЕНИЯ: 63 NS, ТИПИЧНОЕ ВРЕМЯ ЗАДЕРЖКИ ПРИ ВКЛЮЧЕНИИ: 18 NS, ШИРИНА: 1.3 MM, ВЕС ИЗДЕЛИЯ: 8 MG</t>
  </si>
  <si>
    <t>SSM3K341R</t>
  </si>
  <si>
    <t>ТРАНЗИСТОР МОП 83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900 V, ID - НЕПРЕРЫВНЫЙ ТОК УТЕЧКИ: 5.1 A, RDS ВКЛ - СОПРОТИВЛЕНИЕ СТОК-ИСТОК: 1.2 OHMS, VGS - НАПРЯЖЕНИЕ ЗАТВОР-ИСТОК: - 20 V, + 20 V, VGS TH - ПОРОГОВОЕ НАПРЯЖЕНИЕ ЗАТВОР-ИСТОК : 3 V, QG - ЗАРЯД ЗАТВОРА: 28 NC, МИНИМАЛЬНАЯ РАБОЧАЯ ТЕМПЕРАТУРА: - 55 C, МАКСИМАЛЬНАЯ РАБОЧАЯ ТЕМПЕРАТУРА: + 150 C, PD - РАССЕИВАНИЕ МОЩНОСТИ: 83 W, КАНАЛЬНЫЙ РЕЖИМ: ENHANCEMENT, КОММЕРЧЕСКОЕ ОБОЗНАЧЕНИЕ: COOLMOS, УПАКОВКА: REEL, УПАКОВКА: CUT TAPE, УПАКОВКА: MOUSEREEL, КОНФИГУРАЦИЯ: SINGLE, ВРЕМЯ СПАДА: 40 NS, ВЫСОТА: 2.3 MM, ДЛИНА: 6.5 MM, ВРЕМЯ НАРАСТАНИЯ: 20 NS, СЕРИЯ: COOLMOS C3, ТИП ТРАНЗИСТОРА: 1 N-CHANNEL, ТИПИЧНОЕ ВРЕМЯ ЗАДЕРЖКИ ВЫКЛЮЧЕНИЯ: 400 NS, ТИПИЧНОЕ ВРЕМЯ ЗАДЕРЖКИ ПРИ ВКЛЮЧЕНИИ: 70 NS, ШИРИНА: 6.22 MM, ДРУГИЕ НАЗВАНИЯ ТОВАРА №: IPD90R1K2C3 SP001117752, ВЕС ИЗДЕЛИЯ: 330 MG</t>
  </si>
  <si>
    <t>РЕЗИСТОР ТОЛСТОПЛЕНОЧНЫЙ ДЛЯ ПОВЕРХНОСТНОГО МОНТАЖА, КАТЕГОРИЯ ПРОДУКТА: ТОКОЧУВСТВИТЕЛЬНЫЕ РЕЗИСТОРЫ – ДЛЯ ПОВЕРХНОСТНОГО МОНТАЖА; УПАКОВКА: REEL; УПАКОВКА: CUT TAPE; УПАКОВКА: MOUSEREEL; СЕРИЯ: PE_L; СОПРОТИВЛЕНИЕ: 60 MOHMS; НОМИНАЛЬНАЯ МОЩНОСТЬ: 2 W; ДОПУСТИМОЕ ОТКЛОНЕНИЕ: 1 %; ТЕМПЕРАТУРНЫЙ КОЭФФИЦИЕНТ: 50 PPM / C; КОРПУС - ДЮЙМЫ: 2512; КОРПУС - ММ: 6332; МИНИМАЛЬНАЯ РАБОЧАЯ ТЕМПЕРАТУРА: - 55 C; МАКСИМАЛЬНАЯ РАБОЧАЯ ТЕМПЕРАТУРА: + 170 C; ТЕХНОЛОГИЯ: METAL/THICK FILM; ПРЕРЫВАНИЕ: 2 TERMINAL; ТИП ВЫВОДОВ: SMD/SMT; КВАЛИФИКАЦИЯ: AEC-Q200; ПРИМЕНЕНИЕ: CURRENT SENSE; ОСОБЕННОСТИ: -; ВЫСОТА: 0.64 MM; ДЛИНА: 6.35 MM; ВИД МОНТАЖА: PCB MOUNT; РАЗМЕР ФАБРИЧНОЙ УПАКОВКИ:РАЗМЕР ФАБРИЧНОЙ УПАКОВКИ: 4000; ШИРИНА: 3.18 MM; ВЕС ИЗДЕЛИЯ: 40,500 MG</t>
  </si>
  <si>
    <t>PE2512FKE7W0R06L</t>
  </si>
  <si>
    <t>ДИОД ПОДАВИТЕЛЬ ЭЛЕКТРОСТАТИЧЕСКОГО РАЗРЯДА, ВЫПРЯМИТЕЛЬНЫЙ ДИОД, МИНИАТЮРНЫЙ ЭЛЕКТРОННЫЙ КОМПОНЕНТ: ОПТРОНЫ/ ОПТОПАРЫ (ДИОДЫ) С ЛОГИЧЕСКИМ ВЫВОДОМ. ИСП. В ЭЛЕКТРОННЫХ УСТРОЙСТВАХ ОБЩЕГРАЖДАНСКОГО НАЗНАЧЕНИЯ. (ОБОРУДОВАНИЕ ДЛЯ АВТОМАТИЗАЦИИ ПРОМЫШЛЕННЫХ ПРЕДПРИЯТИЙ, КОМПЬЮТЕРНЫХ СИСТЕМ). .</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</si>
  <si>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5 V; КОЛИЧЕСТВО КАНАЛОВ: 1 CHANNEL; ТИП ВЫВОДОВ: SMD/SMT; УПАКОВКА / БЛОК: DO-214AA-2; НАПРЯЖЕНИЕ ПРОБОЯ: 6.4 V; НАПРЯЖЕНИЕ ФИКСАЦИИ: 14.4 V; PPPM - ПИКОВОЕ РАССЕИВАНИЕ МОЩНОСТИ: 600 W; VЕСР - НАПРЯЖЕНИЕ ЭЛЕКТРОСТАТИЧЕСКОГО РАЗРЯДА ПРИ КОНТАКТЕ: 8 KV; VЕСР - НАПРЯЖЕНИЕ ЭЛЕКТРОСТАТИЧЕСКОГО РАЗРЯДА ПРИ ВОЗДУШНОМ ЗАЗОРЕ: 15 KV; CD - ЕМКОСТЬ ДИОДА: -; IПИ - ПИКОВЫЙ ИМПУЛЬСНЫЙ ТОК: 275 A; МИНИМАЛЬНАЯ РАБОЧАЯ ТЕМПЕРАТУРА: - 55 C; МАКСИМАЛЬНАЯ РАБОЧАЯ ТЕМПЕРАТУРА: + 175 C; СЕРИЯ: SMA6J; УПАКОВКА: REEL; УПАКОВКА: CUT TAPE; УПАКОВКА: MOUSEREEL; PD - РАССЕИВАНИЕ МОЩНОСТИ: 4 W; РАЗМЕР ФАБРИЧНОЙ УПАКОВКИ:РАЗМЕР ФАБРИЧНОЙ УПАКОВКИ: 5000; КОММЕРЧЕСКОЕ ОБОЗНАЧЕНИЕ: TRANSIL; VF - ПРЯМОЕ НАПРЯЖЕНИЕ: -; ВЕС ИЗДЕЛИЯ: 72 MG</t>
  </si>
  <si>
    <t>SMA6J5.0CA-TR</t>
  </si>
  <si>
    <t>ВЫПРЯМИТЕЛЬНЫЙ ДИОД, КАТЕГОРИЯ ПРОДУКТА: ВЫПРЯМИТЕЛИ; ВИД МОНТАЖА: SMD/SMT; УПАКОВКА / БЛОК: SMB; VR - ОБРАТНОЕ НАПРЯЖЕНИЕ: 600 V; IF - ПРЯМОЙ ТОК: 2 A; ТИП: FAST RECOVERY RECTIFIERS; КОНФИГУРАЦИЯ: SINGLE; VF - ПРЯМОЕ НАПРЯЖЕНИЕ: 1.25 V; МАКСИМАЛЬНЫЙ ТОК ПЕРЕГРУЗКИ: 35 A; IR - ОБРАТНЫЙ ТОК : 5 UA; ВРЕМЯ ВОССТАНОВЛЕНИЯ: 50 NS; МИНИМАЛЬНАЯ РАБОЧАЯ ТЕМПЕРАТУРА: - 55 C; МАКСИМАЛЬНАЯ РАБОЧАЯ ТЕМПЕРАТУРА: + 150 C; СЕРИЯ: MURS160; УПАКОВКА: REEL; УПАКОВКА: CUT TAPE; УПАКОВКА: MOUSEREEL; ВЫСОТА: 2.42 MM; ДЛИНА: 4.57 MM; PD - РАССЕИВАНИЕ МОЩНОСТИ: -; ПРОДУКТ: RECTIFIERS; РАЗМЕР ФАБРИЧНОЙ УПАКОВКИ:РАЗМЕР ФАБРИЧНОЙ УПАКОВКИ: 3000; ШИРИНА: 3.94 MM; ВЕС ИЗДЕЛИЯ: 93 MG</t>
  </si>
  <si>
    <t>MURS 160-13-F</t>
  </si>
  <si>
    <t>КАТЕГОРИЯ ПРОДУКТА: ВЫХОДНЫЕ ОПТОВОЛОКОННЫЕ СОЕДИНИТЕЛИ НА МОП-ТРАНЗИСТОРАХ, ТИП ВЫХОДА:PUSH-PULL, КОЛИЧЕСТВО КАНАЛОВ:1 CHANNEL,IF - ПРЯМОЙ ТОК: 25 MA, VF - ПРЯМОЕ НАПРЯЖЕНИЕ:1.43 V, VR - ОБРАТНОЕ НАПРЯЖЕНИЕ:5 V, PD - РАССЕИВАНИЕ МОЩНОСТИ:295 MW, МИНИМАЛЬНАЯ РАБОЧАЯ ТЕМПЕРАТУРА:- 40 C, МАКСИМАЛЬНАЯ РАБОЧАЯ ТЕМПЕРАТУРА:+ 100 C, СЕРИЯ:FOD3180, УПАКОВКА:CUT TAPE ИЛИ MOUSEREEL, ВЫСОТА:5.08 MM , ДЛИНА:9.91 MM , ШИРИНА:6.86 MM , ТОРГОВАЯ МАРКА:ON SEMICONDUCTOR / FAIRCHILD , ВИД МОНТАЖА:SMD/SMT , ВРЕМЯ СПАДА:55 NS , ТИП ПРОДУКТА:MOSFET OUTPUT OPTOCOUPLERS , ВРЕМЯ НАРАСТАНИЯ:75 NS , РАЗМЕР ФАБРИЧНОЙ УПАКОВКИ:1000 , ПОДКАТЕГОРИЯ:OPTOCOUPLERS. , ВЕС ИЗДЕЛИЯ: 720 MG</t>
  </si>
  <si>
    <t>FOD3180SD</t>
  </si>
  <si>
    <t>КОНДЕНСАТОР ПЛЕНОЧНЫЙ, КАТЕГОРИЯ ПРОДУКТА: ПЛЕНОЧНЫЕ КОНДЕНСАТОРЫ; СЕРИЯ: MKP DC (RESIN TOP); ТИП ВЫВОДОВ: SCREW; ПРОДУКТ: ELECTRONIC EQUIPMENT FILM CAPACITORS; ДИЭЛЕКТРИЧЕСКИЙ: POLYPROPYLENE (PP); ЁМКОСТЬ: 500 UF; НОМИНАЛЬНОЕ НАПРЯЖЕНИЕ ПОСТОЯННОГО ТОКА: 1.1 KVDC; НОМИНАЛЬНОЕ НАПРЯЖЕНИЕ ПЕРЕМЕННОГО ТОКА: 4 KVAC; ДОПУСТИМОЕ ОТКЛОНЕНИЕ: 10 %; КОЛИЧЕСТВО КОНТАКТОВ: 2 PIN; ШАГ ВЫВОДОВ: 32 MM; ИСПОЛНЕНИЕ ВЫВОДОВ: -; МИНИМАЛЬНАЯ РАБОЧАЯ ТЕМПЕРАТУРА: - 40 C; МАКСИМАЛЬНАЯ РАБОЧАЯ ТЕМПЕРАТУРА: + 85 C; ДЛИНА: 135 MM; ЭФФЕКТИВНОЕ ПОСЛЕДОВАТЕЛЬНОЕ СОПРОТИВЛЕНИЕ: 2 MOHMS; УПАКОВКА: BULK; ДИАМЕТР: 100 MM; СРОК СЛУЖБЫ: 100000 HOURS; РАЗМЕР ФАБРИЧНОЙ УПАКОВКИ:РАЗМЕР ФАБРИЧНОЙ УПАКОВКИ: 4; ТИП: ONE PHASE</t>
  </si>
  <si>
    <t>КОНДЕНСАТОР ПЛЕНОЧНЫЙ, КАТЕГОРИЯ ПРОДУКТА: ПЛЕНОЧНЫЕ КОНДЕНСАТОРЫ, ТИП ВЫВОДОВ: SMD/SMT, ПРОДУКТ: GENERAL FILM CAPACITORS, ДИЭЛЕКТРИЧЕСКИЙ: POLYPROPYLENE (PP), ЁМКОСТЬ: 1865 UF, НОМИНАЛЬНОЕ НАПРЯЖЕНИЕ ПОСТОЯННОГО ТОКА: 1.35 KVDC, ДОПУСТИМОЕ ОТКЛОНЕНИЕ: 10 %, КОЛИЧЕСТВО КОНТАКТОВ: 3 PIN, ШАГ ВЫВОДОВ: 50 MM, ИСПОЛНЕНИЕ ВЫВОДОВ: -, МИНИМАЛЬНАЯ РАБОЧАЯ ТЕМПЕРАТУРА: - 40 C, МАКСИМАЛЬНАЯ РАБОЧАЯ ТЕМПЕРАТУРА: + 75 C, ДЛИНА: 258 MM, ШИРИНА: 215 MM, ВЫСОТА: 115 MM, УПАКОВКА: BULK, ДИАМЕТР: -, СРОК СЛУЖБЫ: 200000 HOUR, КОММЕРЧЕСКОЕ ОБОЗНАЧЕНИЕ: MODCAP, ТИП: HIGH POWER CAPACITOR</t>
  </si>
  <si>
    <t>B25645A1188K003</t>
  </si>
  <si>
    <t>ДИОД ШОТТКИ, КАТЕГОРИЯ ПРОДУКТА: ДИОДЫ И ВЫПРЯМИТЕЛИ ШОТТКИ; ПРОДУКТ: SCHOTTKY RECTIFIERS; ВИД МОНТАЖА: SMD/SMT; УПАКОВКА / БЛОК: SMC-2; КОНФИГУРАЦИЯ: SINGLE; ТЕХНОЛОГИЯ: SI; IF - ПРЯМОЙ ТОК: 5 A; VRRM - ПОВТОРЯЮЩЕЕСЯ ОБРАТНОЕ НАПРЯЖЕНИЕ: 100 V; VF - ПРЯМОЕ НАПРЯЖЕНИЕ: 790 MV; IFSM - УДАРНЫЙ ПРЯМОЙ ТОК: 130 A; IR - ОБРАТНЫЙ ТОК : 500 UA; МИНИМАЛЬНАЯ РАБОЧАЯ ТЕМПЕРАТУРА: - 55 C; МАКСИМАЛЬНАЯ РАБОЧАЯ ТЕМПЕРАТУРА: + 125 C; СЕРИЯ: CMDFSHC; УПАКОВКА: REEL; УПАКОВКА: CUT TAPE; ДИАПАЗОН РАБОЧИХ ТЕМПЕРАТУР: - 55 C TO + 125 C; РАЗМЕР ФАБРИЧНОЙ УПАКОВКИ:РАЗМЕР ФАБРИЧНОЙ УПАКОВКИ: 3000; VR - ОБРАТНОЕ НАПРЯЖЕНИЕ: 100 V</t>
  </si>
  <si>
    <t>КРИСТАЛЛ ПЬЕЗОЭЛЕКТРИЧЕСКИЙ, КАТЕГОРИЯ ПРОДУКТА: КРИСТАЛЛЫ; ТИП ВЫВОДОВ: SMD/SMT; ЁМКОСТЬ НАГРУЗКИ: 20 PF; ЧАСТОТА: 12 MHZ; ДОПУСТИМОЕ ОТКЛОНЕНИЕ: 30 PPM; СТАБИЛЬНОСТЬ ЧАСТОТЫ: 100 PPM; ЭФФЕКТИВНОЕ ПОСЛЕДОВАТЕЛЬНОЕ СОПРОТИВЛЕНИЕ: 80 OHMS; УРОВЕНЬ ВОЗБУЖДЕНИЯ: 300 UW; МИНИМАЛЬНАЯ РАБОЧАЯ ТЕМПЕРАТУРА: - 55 C; МАКСИМАЛЬНАЯ РАБОЧАЯ ТЕМПЕРАТУРА: + 125 C; ДЛИНА: 5 MM; ШИРИНА: 3.2 MM; ВЫСОТА: 0.85 MM; ДИАМЕТР: -; СЕРИЯ: ECX-53B-DU; УПАКОВКА: REEL; УПАКОВКА: CUT TAPE; УПАКОВКА: MOUSEREEL; ВИД МОНТАЖА: SMD/SMT; ПРОДУКТ: CRYSTALS; РАЗМЕР ФАБРИЧНОЙ УПАКОВКИ:РАЗМЕР ФАБРИЧНОЙ УПАКОВКИ: 1000; ТИП: SMD CRYSTAL; ВЕС ИЗДЕЛИЯ: 1 G</t>
  </si>
  <si>
    <t>ECS-120-20-30B-DU</t>
  </si>
  <si>
    <t>РЕЛЕ НА 60В ПОСТОЯННОГО ТОКА</t>
  </si>
  <si>
    <t>РЕЛЕ НА 60В ПОСТОЯННОГО ТОКА, КАТЕГОРИЯ ПРОДУКТА: ТВЕРДОТЕЛЬНЫЕ РЕЛЕ - ПЕЧАТНОГО МОНТАЖА; УПАКОВКА: TUBE; ВИД МОНТАЖА: PCB MOUNT; НОМИНАЛЬНЫЙ ТОК НАГРУЗКИ: 500 MA; НОМИНАЛЬНОЕ НАПРЯЖЕНИЕ НАГРУЗКИ: 60 VAC, 60 VDC; КОНФИГУРАЦИЯ КОНТАКТОВ РЕЛЕ: 2 FORM A (DPST-NO); ДИАПАЗОН УПРАВЛЯЮЩЕГО НАПРЯЖЕНИЯ: 1 VDC TO 1.3 VDC; УПАКОВКА / БЛОК: DIP-8; ТИП ВЫХОДА: PHOTO MOSFET; ВХОДНОЙ ТОК: 50 MA; МИНИМАЛЬНАЯ РАБОЧАЯ ТЕМПЕРАТУРА: - 40 C; МАКСИМАЛЬНАЯ РАБОЧАЯ ТЕМПЕРАТУРА: + 85 C; ДЛИНА: 9.66 MM; ШИРИНА: 6.4 MM; ВЫСОТА: 3.65 MM; СЕРИЯ: TLP222A; ПРОДУКТ: SOLID STATE RELAYS; РАЗМЕР ФАБРИЧНОЙ УПАКОВКИ:РАЗМЕР ФАБРИЧНОЙ УПАКОВКИ: 50; ТИП ВЫВОДОВ: SOLDER PIN; ВЕС ИЗДЕЛИЯ: 540 MG</t>
  </si>
  <si>
    <t>РЕЗИСТОР ПЛЕНОЧНЫЙ, РЕЗИСТОР ТОНКОПЛЕНОЧНЫЙ ДЛЯ ПОВЕРХНОСТНОГО МОНТАЖА</t>
  </si>
  <si>
    <t>РЕЗИСТОР ПЛЕНОЧНЫЙ, КОРПУС 0805, СОПРОТИВЛЕНИЕ 221 ОМ, ТОЧНОСТЬ +-0,1%, ТЕМПЕРАТУРНЫЙ ДРЕЙФ +-10 PPM/?</t>
  </si>
  <si>
    <t>PTFR0805B221RP9</t>
  </si>
  <si>
    <t>CHANGSHA</t>
  </si>
  <si>
    <t>РЕЗИСТОР ТОНКОПЛЕНОЧНЫЙ ДЛЯ ПОВЕРХНОСТНОГО МОНТАЖА, КАТЕГОРИЯ ПРОДУКТА: ТОНКОПЛЕНОЧНЫЕ РЕЗИСТОРЫ – ДЛЯ ПОВЕРХНОСТНОГО МОНТАЖА; УПАКОВКА: REEL; УПАКОВКА: CUT TAPE; УПАКОВКА: MOUSEREEL; СЕРИЯ: RT; СОПРОТИВЛЕНИЕ: 16.2 KOHMS; ДОПУСТИМОЕ ОТКЛОНЕНИЕ: 0.1 %; ТЕМПЕРАТУРНЫЙ КОЭФФИЦИЕНТ: 50 PPM / C; КОРПУС - ДЮЙМЫ: 0805; КОРПУС - ММ: 2012; МИНИМАЛЬНАЯ РАБОЧАЯ ТЕМПЕРАТУРА: - 55 C; МАКСИМАЛЬНАЯ РАБОЧАЯ ТЕМПЕРАТУРА: + 125 C; НОМИНАЛЬНАЯ МОЩНОСТЬ: 125 MW (1/8 W); НОМИНАЛЬНОЕ НАПРЯЖЕНИЕ: 150 V; ОСОБЕННОСТИ: -; ВЫСОТА: 0.5 MM; ДЛИНА: 2 MM; ВИД МОНТАЖА: PCB MOUNT; ДИАПАЗОН РАБОЧИХ ТЕМПЕРАТУР: - 55 C TO + 125 C; ПРОДУКТ: THIN FILM RESISTORS SMD; РАЗМЕР ФАБРИЧНОЙ УПАКОВКИ:РАЗМЕР ФАБРИЧНОЙ УПАКОВКИ: 5000; ТЕХНОЛОГИЯ: THIN FILM; ТИП ВЫВОДОВ: SMD/SMT; ТИП: HIGH PRECISION, HIGH STABILITY; ШИРИНА: 1.2 MM; ВЕС ИЗДЕЛИЯ: 5,500 MG</t>
  </si>
  <si>
    <t>RT0805BRE0716K2L</t>
  </si>
  <si>
    <t>РЕЗИСТОР ТОНКОПЛЕНОЧНЫЙ ДЛЯ ПОВЕРХНОСТНОГО МОНТАЖА, МОЩНОСТЬ 0,25 ВТ, КОРПУС 1206, ТОЧНОСТЬ РЕЗИСТОРА +-0,1%, СОПРОТИВЛЕНИЕ 200 ОМ, ТКС +- 25 PPM/С</t>
  </si>
  <si>
    <t>TF06G1000BT</t>
  </si>
  <si>
    <t>FENGHUA</t>
  </si>
  <si>
    <t>РЕЗИСТОР ПЛЕНОЧНЫЙ, КОРПУС 0805, ТОЧНОСТЬ +-0,5%, ТКС +-25 PPC/C, МОЩНОСТЬ 1/8 ВТ, СОПРОТИВЛЕНИЕ 16 КОМ</t>
  </si>
  <si>
    <t>ARG05DTC1602</t>
  </si>
  <si>
    <t>VIKING</t>
  </si>
  <si>
    <t>РЕЗИСТОР ПЛЕНОЧНЫЙ, КОРПУС 0805, ТОЧНОСТЬ +-0,1%, ТКС +-25 PPC/C, МОЩНОСТЬ 1/8 ВТ, СОПРОТИВЛЕНИЕ 20 КОМ</t>
  </si>
  <si>
    <t>ARG05BTC2002</t>
  </si>
  <si>
    <t>РЕЗИСТОР ПЛЕНОЧНЫЙ, КОРПУС 0805, ТОЧНОСТЬ +-0,1%, ТКС +-25 PPC/C, МОЩНОСТЬ 1/8 ВТ, СОПРОТИВЛЕНИЕ 36,1 КОМ</t>
  </si>
  <si>
    <t>ARG05BTC3612N</t>
  </si>
  <si>
    <t>РЕЗИСТОР ПЛЕНОЧНЫЙ, КОРПУС 0805, ТОЧНОСТЬ +-0,1%, ТКС +-25 PPC/C, МОЩНОСТЬ 1 ВТ, СОПРОТИВЛЕНИЕ 12,7 КОМ</t>
  </si>
  <si>
    <t>ARG05BTC1272N</t>
  </si>
  <si>
    <t>РЕЗИСТОР ПЛЕНОЧНЫЙ, КОРПУС 0805, ТОЧНОСТЬ +-0,1%, ТКС +-25 PPC/C, МОЩНОСТЬ 1 ВТ, СОПРОТИВЛЕНИЕ 10 КОМ</t>
  </si>
  <si>
    <t>AR05BTCW1002</t>
  </si>
  <si>
    <t>РЕЗИСТОР ПЛЕНОЧНЫЙ, КОРПУС 0805, СОПРОТИВЛЕНИЕ 36,5 КОМ, ТОЧНОСТЬ +-0,1%, ТЕМПЕРАТУРНЫЙ ДРЕЙФ +-10 PPM/?</t>
  </si>
  <si>
    <t>PTFR0805B36K5P9</t>
  </si>
  <si>
    <t>МНОГОСЛОЙНЫЙ КЕРАМИЧЕСКИЙ КОНДЕНСАТОР, КАТЕГОРИЯ ПРОДУКТА: МНОГОСЛОЙНЫЕ КЕРАМИЧЕСКИЕ КОНДЕНСАТОРЫ - ПОВЕРХНОСТНОГО МОНТАЖА; УПАКОВКА: REEL; ПРЕРЫВАНИЕ: FLEXIBLE (SOFT); ЁМКОСТЬ: 0.047 UF; НОМИНАЛЬНОЕ НАПРЯЖЕНИЕ ПОСТОЯННОГО ТОКА: 50 VDC; ДИЭЛЕКТРИЧЕСКИЙ: X7R; ДОПУСТИМОЕ ОТКЛОНЕНИЕ: 10 %; КОРПУС - ДЮЙМЫ: 1206; КОРПУС - ММ: 3216; ВЫСОТА: 0.94 MM; МИНИМАЛЬНАЯ РАБОЧАЯ ТЕМПЕРАТУРА: - 55 C; МАКСИМАЛЬНАЯ РАБОЧАЯ ТЕМПЕРАТУРА: + 125 C; ПРОДУКТ: AUTOMOTIVE MLCCS; ТИП ВЫВОДОВ: SMD/SMT; СЕРИЯ: AUTOMLCC X7R FLEX; ЕМКОСТЬ - НФ: 47 NF; ЕМКОСТЬ - ПФ: 47000 PF; ДЛИНА: 3.2 MM; УПАКОВКА / БЛОК: 1206 (3216 METRIC); КОММЕРЧЕСКОЕ ОБОЗНАЧЕНИЕ: FLEXITERM; ШИРИНА: 1.6 MM; ВЕС ИЗДЕЛИЯ: 16,200 MG</t>
  </si>
  <si>
    <t>12065C473K4Z2A</t>
  </si>
  <si>
    <t>РАЗЪЕМ НА ПЛАТУ, КАТЕГОРИЯ ПРОДУКТА: ВЫСОКОСКОРОСТНЫЕ/МОДУЛЬНЫЕ РАЗЪЕМЫ; ROHS: В ПРОЦЕССЕ ПЕРЕМЕЩЕНИЯ; КОЛИЧЕСТВО ПОЗИЦИЙ: 112 POSITION; КОЛИЧЕСТВО РЯДОВ: 7 ROW; ШАГ: 1.8 IN; ПОКРЫТИЕ КОНТАКТА: GOLD; СЕРИЯ: MULTI-GIG RT 2; УПАКОВКА: TUBE; МАТЕРИАЛ КОНТАКТА: PHOSPHOR BRONZE; МАТЕРИАЛ КОРПУСА: LIQUID CRYSTAL POLYMER (LCP); УГОЛ МОНТАЖА: RIGHT ANGLE; РАЗМЕР ФАБРИЧНОЙ УПАКОВКИ:РАЗМЕР ФАБРИЧНОЙ УПАКОВКИ: 17; КОММЕРЧЕСКОЕ ОБОЗНАЧЕНИЕ: VITA 46; ВЕС ИЗДЕЛИЯ: 10.659 G</t>
  </si>
  <si>
    <t>МИКРОКОНТРОЛЛЕР, КАТЕГОРИЯ ПРОДУКТА: 8-БИТНЫЕ МИКРОКОНТРОЛЛЕРЫ, СЕРИЯ: ATMEGA8535, ВИД МОНТАЖА: SMD/SMT, УПАКОВКА / БЛОК: TQFP-44, ЯДРО: AVR, РАЗМЕР ПРОГРАММНОЙ ПАМЯТИ: 8 KB, ШИРИНА ШИНЫ ДАННЫХ: 8 BIT, РАЗРЕШЕНИЕ АЦП: 10 BIT, МАКСИМАЛЬНАЯ ТАКТОВАЯ ЧАСТОТА: 16 MHZ, КОЛИЧЕСТВО ВХОДОВ/ВЫХОДОВ: 32 I/O, РАЗМЕР ОЗУ ДАННЫХ: 512 B, РАБОЧЕЕ НАПРЯЖЕНИЕ ПИТАНИЯ: 4.5 V TO 5.5 V, МИНИМАЛЬНАЯ РАБОЧАЯ ТЕМПЕРАТУРА: - 40 C, МАКСИМАЛЬНАЯ РАБОЧАЯ ТЕМПЕРАТУРА: + 85 C, УПАКОВКА: TRAY, НАПРЯЖЕНИЕ ПИТАНИЯ ДЛЯ АНАЛОГОВЫХ УСТРОЙСТВ: 2.7 V TO 5.5 V, РАЗРЕШЕНИЕ ЦАП: -, ТИП ОЗУ ДАННЫХ: SRAM, РАЗМЕР ПЗУ ДАННЫХ: 512 B, ТИП ПЗУ ДАННЫХ: EEPROM, ВЫСОТА: 1 MM, ВХОДНОЕ/ВЫХОДНОЕ НАПРЯЖЕНИЕ: 2.7 V TO 5.5 V, ТИП ИНТЕРФЕЙСА: I2C, SPI, USART, ДЛИНА: 10 MM, ЧУВСТВИТЕЛЬНЫЙ К ВЛАЖНОСТИ: YES, КОЛИЧЕСТВО КАНАЛОВ АЦП: 8 CHANNEL, КОЛИЧЕСТВО ТАЙМЕРОВ/СЧЕТЧИКОВ: 3 TIMER, СЕРИЯ ПРОЦЕССОРА: MEGAAVR, ПРОДУКТ: MCU, ТИП ПАМЯТИ ПРОГРАММ: FLASH, НАПРЯЖЕНИЕ ПИТАНИЯ - МАКС.: 5.5 V, НАПРЯЖЕНИЕ ПИТАНИЯ - МИН.: 4.5 V, КОММЕРЧЕСКОЕ ОБОЗНАЧЕНИЕ: AVR, КОНТРОЛЬНЫЕ ТАЙМЕРЫ: WATCHDOG TIMER, ШИРИНА: 10 MM, ВЕС ИЗДЕЛИЯ: 273,300 MG</t>
  </si>
  <si>
    <t>ATMEGA 8535-16AU</t>
  </si>
  <si>
    <t>МИКРОСХЕМА ЛОГИЧЕСКАЯ, КАТЕГОРИЯ ПРОДУКТА: ЛОГИЧЕСКИЕ ЭЛЕМЕНТЫ; УПАКОВКА / БЛОК: SOIC-14; УПАКОВКА: REEL; УПАКОВКА: CUT TAPE; УПАКОВКА: MOUSEREEL; РАЗМЕР ФАБРИЧНОЙ УПАКОВКИ:РАЗМЕР ФАБРИЧНОЙ УПАКОВКИ: 2000; ПОДКАТЕГОРИЯ: LOGIC ICS</t>
  </si>
  <si>
    <t>МИКРОКОНТРОЛЛЕР, КАТЕГОРИЯ ПРОДУКТА: МИКРОКОНТРОЛЛЕРЫ ARM; СЕРИЯ: STM32G4; ВИД МОНТАЖА: SMD/SMT; УПАКОВКА / БЛОК: LQFP-128; ЯДРО: ARM CORTEX M4; РАЗМЕР ПРОГРАММНОЙ ПАМЯТИ: 512 KB; ШИРИНА ШИНЫ ДАННЫХ: 32 BIT; РАЗРЕШЕНИЕ АЦП: 5 X 12 BIT; МАКСИМАЛЬНАЯ ТАКТОВАЯ ЧАСТОТА: 170 MHZ; КОЛИЧЕСТВО ВХОДОВ/ВЫХОДОВ: 107 I/O; РАЗМЕР ОЗУ ДАННЫХ: 128 KB; РАБОЧЕЕ НАПРЯЖЕНИЕ ПИТАНИЯ: 1.71 V TO 3.6 V; МИНИМАЛЬНАЯ РАБОЧАЯ ТЕМПЕРАТУРА: - 40 C; МАКСИМАЛЬНАЯ РАБОЧАЯ ТЕМПЕРАТУРА: + 85 C; УПАКОВКА: TRAY; РАЗРЕШЕНИЕ ЦАП: 12 BIT; ТИП ОЗУ ДАННЫХ: SRAM; ТИП ИНТЕРФЕЙСА: I2C, SPI, USART; ЧУВСТВИТЕЛЬНЫЙ К ВЛАЖНОСТИ: YES; КОЛИЧЕСТВО КАНАЛОВ АЦП: 42 CHANNEL; ПРОДУКТ: MCU+FPU; ТИП ПАМЯТИ ПРОГРАММ: FLASH; РАЗМЕР ФАБРИЧНОЙ УПАКОВКИ:РАЗМЕР ФАБРИЧНОЙ УПАКОВКИ: 540; НАПРЯЖЕНИЕ ПИТАНИЯ - МАКС.: 3.6 V; НАПРЯЖЕНИЕ ПИТАНИЯ - МИН.: 1.71 V; КОММЕРЧЕСКОЕ ОБОЗНАЧЕНИЕ: STM32; КОНТРОЛЬНЫЕ ТАЙМЕРЫ: WATCHDOG TIMER, WINDOWED; ВЕС ИЗДЕЛИЯ: 670 MG</t>
  </si>
  <si>
    <t>STM32G474QET6</t>
  </si>
  <si>
    <t>МИКРОСХЕМА РЧ УСИЛИТЕЛЬ, КАТЕГОРИЯ ПРОДУКТА: РЧ-УСИЛИТЕЛЬ; ВИД МОНТАЖА: SMD/SMT; УПАКОВКА / БЛОК: SOT-363-6; ТИП: DRIVER AMPLIFIERS; ТЕХНОЛОГИЯ: GAAS; РАБОЧАЯ ЧАСТОТА: 100 MHZ TO 6 GHZ; P1DB - ТОЧКА СЖАТИЯ: 17.3 DBM; УСИЛЕНИЕ: 13.2 DB; РАБОЧЕЕ НАПРЯЖЕНИЕ ПИТАНИЯ: 3 V; NF - КОЭФФИЦИЕНТ ШУМОВ: 2.2 DB; OIP3 - ПЕРЕХВАТ СОСТАВЛЯЮЩИХ ТРЕТЬЕГО ПОРЯДКА: 31 DBM; РАБОЧИЙ ТОК ИСТОЧНИКА ПИТАНИЯ: 84 MA; МАКСИМАЛЬНАЯ РАБОЧАЯ ТЕМПЕРАТУРА: + 150 C; УПАКОВКА: CUT TAPE; УПАКОВКА: MOUSEREEL; УПАКОВКА: REEL; КОЛИЧЕСТВО КАНАЛОВ: 1 CHANNEL; РАЗМЕР ФАБРИЧНОЙ УПАКОВКИ: 3000; НАПРЯЖЕНИЕ ПИТАНИЯ - МАКС.: 3.3 V; НАПРЯЖЕНИЕ ПИТАНИЯ - МИН.: 2.7 V; ТЕСТОВАЯ ЧАСТОТА: 2 GHZ; ВЕС ИЗДЕЛИЯ: 7.500 MG</t>
  </si>
  <si>
    <t>МИКРОСХЕМА РЧ УСИЛИТЕЛЬ, КАТЕГОРИЯ ПРОДУКТА: РЧ-УСИЛИТЕЛЬ; ТИП: POWER AMPLIFIERS; ТЕХНОЛОГИЯ: SI; РАБОЧАЯ ЧАСТОТА: 6 GHZ; УСИЛЕНИЕ: 17 DB; OIP3 - ПЕРЕХВАТ СОСТАВЛЯЮЩИХ ТРЕТЬЕГО ПОРЯДКА: 29 DBM; РАБОЧИЙ ТОК ИСТОЧНИКА ПИТАНИЯ: 200 MA; УПАКОВКА: REEL; ИЗОЛИРОВАНИЕ, ДБ: 30 DB; КОЛИЧЕСТВО КАНАЛОВ: 1 CHANNEL; ПОДКАТЕГОРИЯ: WIRELESS &amp; RF INTEGRATED CIRCUITS</t>
  </si>
  <si>
    <t>MGA-83563-TR1</t>
  </si>
  <si>
    <t>МИКРОСХЕМА ДЛЯ УПРАВЛЕНИЯ ПИТАНИЕМ, КАТЕГОРИЯ ПРОДУКТА: LDO РЕГУЛЯТОРЫ НАПРЯЖЕНИЯ; ROHS: N; УПАКОВКА / БЛОК: SOT-3; ВЫХОДНОЕ НАПРЯЖЕНИЕ: 5 V; ВЫХОДНОЙ ТОК: 300 MA; КОЛИЧЕСТВО ВЫХОДОВ: 1 OUTPUT; ПОЛЯРНОСТЬ: POSITIVE; ТОК ПОКОЯ: 12 UA; ВХОДНОЕ НАПРЯЖЕНИЕ, МИН.: 4.3 V; ВХОДНОЕ НАПРЯЖЕНИЕ, МАКС.: 20 V; ПОДАВЛЕНИЕ ПУЛЬСАЦИЙ ПИТАНИЯ - ТИПИЧ.: 58 DB; ТИП ВЫХОДА: FIXED; МИНИМАЛЬНАЯ РАБОЧАЯ ТЕМПЕРАТУРА: - 40 C; МАКСИМАЛЬНАЯ РАБОЧАЯ ТЕМПЕРАТУРА: + 125 C; НАПРЯЖЕНИЕ ОТПУСКАНИЯ: 500 MV; СЕРИЯ: LT1521; НАПРЯЖЕНИЕ ОТПУСКАНИЯ - МАКС.: 750 MV; ВЫСОТА: 1.8 MM; IB - ВХОДНОЙ ТОК СМЕЩЕНИЯ: 50 NA; НЕСТАБИЛЬНОСТЬ ВЫХОДНОГО НАПРЯЖЕНИЯ ИЛИ ТОКА: 1.5 MV; НЕСТАБИЛЬНОСТЬ ВЫХОДНОЙ НАГРУЗКИ: - 25 V; РАБОЧИЙ ТОК ИСТОЧНИКА ПИТАНИЯ: 12 UA; ПРОДУКТ: LINEAR REGULATORS; ТИП: POSITIVE LINEAR REGULATOR</t>
  </si>
  <si>
    <t>LT1521IST-5</t>
  </si>
  <si>
    <t>МИКРОСХЕМА УСИЛИТЕЛЬ, КАТЕГОРИЯ ПРОДУКТА: ПРЕЦИЗИОННЫЕ УСИЛИТЕЛИ; СЕРИЯ: AD823; КОЛИЧЕСТВО КАНАЛОВ: 2 CHANNEL; GBP - SR - СКОРОСТЬ НАРАСТАНИЯ ВЫХОДНОГО НАПРЯЖЕНИЯ: 25 V/US; CMRR - КОЭФФИЦИЕНТ ПОДАВЛЕНИЯ СИНФАЗНОГО СИГНАЛА: 82 DB; ВЫХОДНОЙ ТОК НА КАНАЛ: 17 MA; IB - ВХОДНОЙ ТОК СМЕЩЕНИЯ: 30 PA; VOS - ВХОДНОЕ НАПРЯЖЕНИЕ СМЕЩЕНИЯ НУЛЯ: 700 UV; EN - ИНТЕНСИВНОСТЬ ШУМА ВХОДНОГО НАПРЯЖЕНИЯ: 16 NV/SQRT HZ; НАПРЯЖЕНИЕ ПИТАНИЯ - МАКС.: 36 V, +/- 18 V; НАПРЯЖЕНИЕ ПИТАНИЯ - МИН.: 3 V, +/- 1.5 V; РАБОЧИЙ ТОК ИСТОЧНИКА ПИТАНИЯ: 7 MA; МИНИМАЛЬНАЯ РАБОЧАЯ ТЕМПЕРАТУРА: - 40 C; МАКСИМАЛЬНАЯ РАБОЧАЯ ТЕМПЕРАТУРА: + 85 C; ОТКЛЮЧЕНИЕ: NO SHUTDOWN; ВИД МОНТАЖА: SMD/SMT; УПАКОВКА / БЛОК: SOIC-8; УПАКОВКА: TUBE; СРЕДСТВА РАЗРАБОТКИ: AD823AR-EBZ; НАПРЯЖЕНИЕ СДВОЕННОГО ПИТАНИЯ: +/- 3 V, +/- 5 V, +/- 9 V, +/- 12 V, +/- 15 V; ВЫСОТА: 1.5 MM; ДИАПАЗОН ВХОДНОГО НАПРЯЖЕНИЯ - МАКС.: 13.8 V; ДЛИНА: 5 MM; МАКСИМАЛЬНОЕ НАПРЯЖЕНИЕ СДВОЕННОГО ПИТАНИЯ: +/- 18 V; МИНИМАЛЬНОЕ НАПРЯЖЕНИЕ СДВОЕННОГО ПИТАНИЯ: +/- 1.5 V; РАБОЧЕЕ НАПРЯЖЕНИЕ ПИТАНИЯ: 3 V TO 36 V; ТИП ВЫХОДА: RAIL-TO-RAIL; PD - РАССЕИВАНИЕ МОЩНОСТИ: 0.9 W; ПРОДУКТ: PRECISION AMPLIFIERS; PSRR - КОЭФФИЦИЕНТ ПОДАВЛЕНИЯ ПОМЕХ ПО ПИТАНИЮ: 80 DB; РАЗМЕР ФАБРИЧНОЙ УПАКОВКИ:РАЗМЕР ФАБРИЧНОЙ УПАКОВКИ: 98; ТИП: GENERAL PURPOSE AMPLIFIER; УСИЛЕНИЕ ПО НАПРЯЖЕНИЮ, ДБ: 93.06 DB; ШИРИНА: 4 MM; ВЕС ИЗДЕЛИЯ: 540 MG</t>
  </si>
  <si>
    <t>ТРАНЗИСТОР БИПОЛЯРНЫЙ, ТРАНЗИСТОР БИПОЛЯРНЫЙ 225 МВТ</t>
  </si>
  <si>
    <t>МИКРОСХЕМА ДЛЯ УПРАВЛЕНИЯ ПИТАНИЕМ, КАТЕГОРИЯ ПРОДУКТА: ДРАЙВЕРЫ ДЛЯ УПРАВЛЕНИЯ ЗАТВОРОМ; ПРОДУКТ: MOSFET GATE DRIVERS; ТИП: LOW-SIDE; ВИД МОНТАЖА: SMD/SMT; УПАКОВКА / БЛОК: SOIC-8; КОЛИЧЕСТВО ДРАЙВЕРОВ: 1 DRIVER; КОЛИЧЕСТВО ВЫХОДОВ: 1 OUTPUT; ВЫХОДНОЙ ТОК: 12 A; НАПРЯЖЕНИЕ ПИТАНИЯ - МИН.: 4.5 V; НАПРЯЖЕНИЕ ПИТАНИЯ - МАКС.: 18 V; КОНФИГУРАЦИЯ: NON-INVERTING; ВРЕМЯ НАРАСТАНИЯ: 25 NS; ВРЕМЯ СПАДА: 25 NS; МИНИМАЛЬНАЯ РАБОЧАЯ ТЕМПЕРАТУРА: - 40 C; МАКСИМАЛЬНАЯ РАБОЧАЯ ТЕМПЕРАТУРА: + 85 C; СЕРИЯ: MIC4452; УПАКОВКА: TUBE; ТИП ЛОГИКИ: CMOS; МАКСИМАЛЬНОЕ ВРЕМЯ ЗАДЕРЖКИ ВЫКЛЮЧЕНИЯ: 80 NS; МАКСИМАЛЬНОЕ ВРЕМЯ ЗАДЕРЖКИ ВКЛЮЧЕНИЯ: 80 NS; ЧУВСТВИТЕЛЬНЫЙ К ВЛАЖНОСТИ: YES; РАБОЧИЙ ТОК ИСТОЧНИКА ПИТАНИЯ: 450 UA; РАБОЧЕЕ НАПРЯЖЕНИЕ ПИТАНИЯ: 4.5 V TO 18 V; ВЫХОДНОЕ НАПРЯЖЕНИЕ: 25 MV; PD - РАССЕИВАНИЕ МОЩНОСТИ: 1040 MW; РАЗМЕР ФАБРИЧНОЙ УПАКОВКИ:РАЗМЕР ФАБРИЧНОЙ УПАКОВКИ: 95; ТЕХНОЛОГИЯ: SI; ВЕС ИЗДЕЛИЯ: 540 MG</t>
  </si>
  <si>
    <t>МИНИАТЮРНЫЙ ЭЛЕКТРОННЫЙ КОМПОНЕНТ: МИКРОСХЕМА ИНТЕГРАЛЬНАЯ МОНОЛИТНАЯ - ИНТЕРФЕЙСНАЯ ИС - ИС ИНТЕРФЕЙСА RS-422/RS-485.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</si>
  <si>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ПРОДУКТА: ИС ИНТЕРФЕЙСА RS-422/RS-485 ( 3.3V FULL-DUPLEX 20MBPS RS485 TRANSCEIVER W/ ENABLES). ВИД МОНТАЖА:SMD/SMT. УПАКОВКА / БЛОК:MSOP-10. СЕРИЯ:LTC2852. РАБОЧИЙ ТОК ИСТОЧНИКА ПИТАНИЯ:450 UA. УПАКОВКА:CUT TAPE ИЛИ MOUSEREEL. ТОРГОВАЯ МАРКА:ANALOG DEVICES / LINEAR TECHNOLOGY . ТИП ПРОДУКТА:RS-422/RS-485 INTERFACE IC. НАПРЯЖЕНИЕ ПИТАНИЯ 3.3 В. РАБОЧАЯ ТЕМПЕРАТУРА ДО 125 С. РАЗМЕР ФАБРИЧНОЙ УПАКОВКИ:2500 .ПОДКАТЕГОРИЯ:INTERFACE ICS</t>
  </si>
  <si>
    <t>LTC2852IMS#TRPBF</t>
  </si>
  <si>
    <t>МИКРОКОНТРОЛЛЕР, КАТЕГОРИЯ ПРОДУКТА: МИКРОКОНТРОЛЛЕРЫ ARM, ВИД МОНТАЖА: SMD/SMT, УПАКОВКА / БЛОК: LQFP-100, ЯДРО: ARM7TDMI, РАЗМЕР ПРОГРАММНОЙ ПАМЯТИ: 512 KB, ШИРИНА ШИНЫ ДАННЫХ: 32 BIT, РАЗРЕШЕНИЕ АЦП: 10 BIT, МАКСИМАЛЬНАЯ ТАКТОВАЯ ЧАСТОТА: 55 MHZ, КОЛИЧЕСТВО ВХОДОВ/ВЫХОДОВ: 62 I/O, РАЗМЕР ОЗУ ДАННЫХ: 128 KB, РАБОЧЕЕ НАПРЯЖЕНИЕ ПИТАНИЯ: 1.8 V, МИНИМАЛЬНАЯ РАБОЧАЯ ТЕМПЕРАТУРА: - 40 C, МАКСИМАЛЬНАЯ РАБОЧАЯ ТЕМПЕРАТУРА: + 85 C, УПАКОВКА: REEL, УПАКОВКА: CUT TAPE, УПАКОВКА: MOUSEREEL, НАПРЯЖЕНИЕ ПИТАНИЯ ДЛЯ АНАЛОГОВЫХ УСТРОЙСТВ: 3.3 V, ТИП ОЗУ ДАННЫХ: SRAM, ВХОДНОЕ/ВЫХОДНОЕ НАПРЯЖЕНИЕ: 3.3 V, ТИП ИНТЕРФЕЙСА: CAN, ETHERNET, I2C, SPI, USART, USB, ЧУВСТВИТЕЛЬНЫЙ К ВЛАЖНОСТИ: YES, КОЛИЧЕСТВО КАНАЛОВ АЦП: 8 CHANNEL, КОЛИЧЕСТВО ТАЙМЕРОВ/СЧЕТЧИКОВ: 1 TIMER, ПРОДУКТ: MCU, ТИП ПАМЯТИ ПРОГРАММ: FLASH, НАПРЯЖЕНИЕ ПИТАНИЯ - МАКС.: 3.6 V, НАПРЯЖЕНИЕ ПИТАНИЯ - МИН.: 3 V, КОНТРОЛЬНЫЕ ТАЙМЕРЫ: WATCHDOG TIMER, ВЕС ИЗДЕЛИЯ: 580,400 MG</t>
  </si>
  <si>
    <t>AT91SAM7X512B-AU</t>
  </si>
  <si>
    <t>МИКРОСХЕМА ПАМЯТИ 128 МБИТ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</si>
  <si>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ДЛЯ УПРАВЛЕНИЯ ПИТАНИЕМ, КАТЕГОРИЯ ПРОДУКТА: ИМПУЛЬСНЫЕ РЕГУЛЯТОРЫ НАПРЯЖЕНИЯ, ВИД МОНТАЖА: SMD/SMT, УПАКОВКА / БЛОК: SOIC-8, ВЫХОДНОЕ НАПРЯЖЕНИЕ: 3.3 V, ВЫХОДНОЙ ТОК: 3 A, ВХОДНОЕ НАПРЯЖЕНИЕ (МАКС.): 18 V, ВХОДНОЕ НАПРЯЖЕНИЕ МИН.: 4.5 V, ЧАСТОТА ПЕРЕКЛЮЧЕНИЙ: 500 KHZ, МИНИМАЛЬНАЯ РАБОЧАЯ ТЕМПЕРАТУРА: - 40 C, МАКСИМАЛЬНАЯ РАБОЧАЯ ТЕМПЕРАТУРА: + 85 C, СЕРИЯ: NCP3170, УПАКОВКА: CUT TAPE, УПАКОВКА: MOUSEREEL, УПАКОВКА: REEL, ТИП: VOLTAGE CONVERTER, ЧУВСТВИТЕЛЬНЫЙ К ВЛАЖНОСТИ: YES, РАЗМЕР ФАБРИЧНОЙ УПАКОВКИ: 2500, ВЕС ИЗДЕЛИЯ: 540 MG</t>
  </si>
  <si>
    <t>NCP3170ADR2G</t>
  </si>
  <si>
    <t>МИНИАТЮРНЫЙ ЭЛЕКТРОННЫЙ КОМПОНЕНТ: МИКРОСХЕМА ИНТЕГРАЛЬНАЯ МОНОЛИТНАЯ - ИС ДЛЯ УПРАВЛЕНИЯ ПИТАНИЕМ - ПРЕОБРАЗОВАТЕЛИ ПОСТОЯННОГО ТОКА. ИСП. В ЭЛЕКТРОННЫХ УСТРОЙСТВАХ 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</si>
  <si>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МИКРОСХЕМА ПАМЯТИ 512 МБИТ, КАТЕГОРИЯ ПРОДУКТА: DRAM, ТИП: SDRAM, ВИД МОНТАЖА: SMD/SMT, УПАКОВКА / БЛОК: TSOP-54, ШИРИНА ШИНЫ ДАННЫХ: 16 BIT, ОРГАНИЗАЦИЯ: 32 M X 16, РАЗМЕР ПАМЯТИ: 512 MBIT, МАКСИМАЛЬНАЯ ТАКТОВАЯ ЧАСТОТА: 133 MHZ, ВРЕМЯ ДОСТУПА: 5.4 NS, НАПРЯЖЕНИЕ ПИТАНИЯ - МАКС.: 3.6 V, НАПРЯЖЕНИЕ ПИТАНИЯ - МИН.: 3 V, НАПРЯЖЕНИЕ ПИТАНИЯ - МАКС.: 110 MA, МИНИМАЛЬНАЯ РАБОЧАЯ ТЕМПЕРАТУРА: 0 C, МАКСИМАЛЬНАЯ РАБОЧАЯ ТЕМПЕРАТУРА: + 70 C, СЕРИЯ: MT48LC, УПАКОВКА: TRAY, ЧУВСТВИТЕЛЬНЫЙ К ВЛАЖНОСТИ: YES, КОММЕРЧЕСКОЕ ОБОЗНАЧЕНИЕ: MICRON, ВЕС ИЗДЕЛИЯ: 30,483 G</t>
  </si>
  <si>
    <t>MT48LC32M16A2TG-75IT</t>
  </si>
  <si>
    <t>МИКРОСХЕМА КОММУТАЦИОННАЯ, КАТЕГОРИЯ ПРОДУКТА: ИС АНАЛОГОВОГО ПЕРЕКЛЮЧАТЕЛЯ; ВИД МОНТАЖА: SMD/SMT; УПАКОВКА / БЛОК: SOIC-16; КОЛИЧЕСТВО КАНАЛОВ: 4 CHANNEL; КОНФИГУРАЦИЯ: 4 X SPST; СОПРОТИВЛЕНИЕ ВО ВКЛЮЧЕННОМ СОСТОЯНИИ - МАКС.: 5 OHMS; НАПРЯЖЕНИЕ ПИТАНИЯ - МИН.: 5 V; НАПРЯЖЕНИЕ ПИТАНИЯ - МАКС.: 13.2 V; МИНИМАЛЬНОЕ НАПРЯЖЕНИЕ СДВОЕННОГО ПИТАНИЯ: +/- 4.5 V; МАКСИМАЛЬНОЕ НАПРЯЖЕНИЕ СДВОЕННОГО ПИТАНИЯ: +/- 20 V; ВРЕМЯ ВКЛЮЧЕНИЯ - МАКС.: 180 NS; ВРЕМЯ ОТКЛЮЧЕНИЯ - МАКС.: 140 NS; МИНИМАЛЬНАЯ РАБОЧАЯ ТЕМПЕРАТУРА: - 40 C; МАКСИМАЛЬНАЯ РАБОЧАЯ ТЕМПЕРАТУРА: + 85 C; СЕРИЯ: ADG452; УПАКОВКА: TUBE; ВЫСОТА: 1.5 MM (MAX); ДЛИНА: 10 MM (MAX); PD - РАССЕИВАНИЕ МОЩНОСТИ: 17.5 UW; РАЗМЕР ФАБРИЧНОЙ УПАКОВКИ:РАЗМЕР ФАБРИЧНОЙ УПАКОВКИ: 48; НАПРЯЖЕНИЕ ПИТАНИЯ - МАКС.: 500 NA; ТИП ПИТАНИЯ: SINGLE SUPPLY, DUAL SUPPLY; ПЕРЕКЛЮЧЕНИЕ ПОСТОЯННОГО ТОКА: 100 MA; ШИРИНА: 4 MM (MAX); ВЕС ИЗДЕЛИЯ: 666 MG</t>
  </si>
  <si>
    <t>ADG452BRZ</t>
  </si>
  <si>
    <t>МИНИАТЮРНЫЙ ЭЛЕКТРОННЫЙ КОМПОНЕНТ: МИКРОСХЕМА ИНТЕГРАЛЬНАЯ МОНОЛИТНАЯ - ИНТЕРФЕЙСНАЯ ИС - ИС ИНТЕРФЕЙСА RS-422/RS-485.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t>
  </si>
  <si>
    <t>ADM1485ARZ</t>
  </si>
  <si>
    <t>МИКРОСХЕМА ЦИФРО-АНАЛОГОВЫЙ ПРЕОБРАЗОВАТЕЛЬ, КАТЕГОРИЯ ПРОДУКТА: ЦИФРО-АНАЛОГОВЫЕ ПРЕОБРАЗОВАТЕЛИ (ЦАП); СЕРИЯ: AD7247; РАЗРЕШЕНИЕ: 12 BIT; ЧАСТОТА ДИСКРЕТИЗАЦИИ: 125 KS/S; КОЛИЧЕСТВО КАНАЛОВ: 2 CHANNEL; ВРЕМЯ СТАБИЛИЗАЦИИ: 8 US; ТИП ВЫХОДА: VOLTAGE; ТИП ИНТЕРФЕЙСА: PARALLEL; НАПРЯЖЕНИЕ ПИТАНИЯ ДЛЯ АНАЛОГОВЫХ УСТРОЙСТВ: +/- 15 V; НАПРЯЖЕНИЕ ПИТАНИЯ ДЛЯ ЦИФРОВЫХ УСТРОЙСТВ: +/- 15 V; МИНИМАЛЬНАЯ РАБОЧАЯ ТЕМПЕРАТУРА: - 55 C; МАКСИМАЛЬНАЯ РАБОЧАЯ ТЕМПЕРАТУРА: + 85 C; ВИД МОНТАЖА: SMD/SMT; УПАКОВКА / БЛОК: SOIC-24; УПАКОВКА: TUBE; DNL - ДИФФЕРЕНЦИАЛЬНАЯ НЕЛИНЕЙНОСТЬ: +/- 0.9 LSB; INL - ИНТЕГРАЛЬНАЯ НЕЛИНЕЙНОСТЬ: +/- 1 LSB; ЧУВСТВИТЕЛЬНЫЙ К ВЛАЖНОСТИ: YES; КОЛИЧЕСТВО ПРЕОБРАЗОВАТЕЛЕЙ: 2 CONVERTER; PD - РАССЕИВАНИЕ МОЩНОСТИ: 300 MW; ТИП ССЫЛКИ: EXTERNAL, INTERNAL; РАЗМЕР ФАБРИЧНОЙ УПАКОВКИ:РАЗМЕР ФАБРИЧНОЙ УПАКОВКИ: 31; НАПРЯЖЕНИЕ ПИТАНИЯ - МАКС.: 16.5 V; НАПРЯЖЕНИЕ ПИТАНИЯ - МИН.: 10.8 V; ВЕС ИЗДЕЛИЯ: 1,098 G</t>
  </si>
  <si>
    <t>AD7247AARZ</t>
  </si>
  <si>
    <t>МИКРОСХЕМА ДЛЯ УСИЛИТЕЛЯ, КАТЕГОРИЯ ПРОДУКТА: БЫСТРОДЕЙСТВУЮЩИЕ ОПЕРАЦИОННЫЕ УСИЛИТЕЛИ, СЕРИЯ: AD8042, КОЛИЧЕСТВО КАНАЛОВ: 2 CHANNEL, GBP - ПРОИЗВЕДЕНИЕ КОЭФФИЦИЕНТА УСИЛЕНИЯ НА ШИРИНУ ПОЛОСЫ ПРОПУСКАНИЯ (FT): 90 MHZ, SR - СКОРОСТЬ НАРАСТАНИЯ ВЫХОДНОГО НАПРЯЖЕНИЯ: 200 V/US, УСИЛЕНИЕ ПО НАПРЯЖЕНИЮ, ДБ: 100 DB, CMRR - КОЭФФИЦИЕНТ ПОДАВЛЕНИЯ СИНФАЗНОГО СИГНАЛА: 74 DB, ВЫХОДНОЙ ТОК НА КАНАЛ: 50 MA, IB - ВХОДНОЙ ТОК СМЕЩЕНИЯ: 3.2 UA, VOS - ВХОДНОЕ НАПРЯЖЕНИЕ СМЕЩЕНИЯ НУЛЯ: 3 MV, НАПРЯЖЕНИЕ ПИТАНИЯ - МАКС.: 12 V, НАПРЯЖЕНИЕ ПИТАНИЯ - МИН.: 3 V, РАБОЧИЙ ТОК ИСТОЧНИКА ПИТАНИЯ: 14 MA, МИНИМАЛЬНАЯ РАБОЧАЯ ТЕМПЕРАТУРА: - 40 C, МАКСИМАЛЬНАЯ РАБОЧАЯ ТЕМПЕРАТУРА: + 85 C, ВИД МОНТАЖА: SMD/SMT, УПАКОВКА / БЛОК: SOIC-8, УПАКОВКА: TUBE, ТИП УСИЛИТЕЛЯ: VOLTAGE FEEDBACK, ВЫСОТА: 1.75 MM, ДЛИНА: 5 MM, ТИП ВЫХОДА: RAIL-TO-RAIL, ПРОДУКТ: OPERATIONAL AMPLIFIERS, ТИП ПИТАНИЯ: SINGLE, DUAL, ШИРИНА: 4 MM, ОТКЛЮЧЕНИЕ: NO SHUTDOWN, ТОПОЛОГИЯ: VOLTAGE FEEDBACK, СРЕДСТВА РАЗРАБОТКИ: AD8042AR-EBZ, EN - ИНТЕНСИВНОСТЬ ШУМА ВХОДНОГО НАПРЯЖЕНИЯ: 15 NV/SQRT HZ, МАКСИМАЛЬНОЕ НАПРЯЖЕНИЕ СДВОЕННОГО ПИТАНИЯ: +/- 6 V, МИНИМАЛЬНОЕ НАПРЯЖЕНИЕ СДВОЕННОГО ПИТАНИЯ: +/- 1.5 V, РАБОЧЕЕ НАПРЯЖЕНИЕ ПИТАНИЯ: 3 V TO 12 V, PD - РАССЕИВАНИЕ МОЩНОСТИ: 900 MW, PSRR - КОЭФФИЦИЕНТ ПОДАВЛЕНИЯ ПОМЕХ ПО ПИТАНИЮ: 80 DB, ВРЕМЯ СТАБИЛИЗАЦИИ: 32 NS, РАЗМЕР ФАБРИЧНОЙ УПАКОВКИ: 98, ВЕС ИЗДЕЛИЯ: 540 MG</t>
  </si>
  <si>
    <t>AD8042ARZ</t>
  </si>
  <si>
    <t>МИКРОСХЕМА ДЛЯ УПРАВЛЕНИЯ ПИТАНИЕМ, КАТЕГОРИЯ ПРОДУКТА: ЛИНЕЙНЫЕ РЕГУЛЯТОРЫ НАПРЯЖЕНИЯ, ВИД МОНТАЖА: SMD/SMT, УПАКОВКА / БЛОК: LFCSP-16, КОЛИЧЕСТВО ВЫХОДОВ: 1 OUTPUT, ВЫХОДНОЙ ТОК: 2 A, ВХОДНОЕ НАПРЯЖЕНИЕ (МАКС.): 3.6 V, ВХОДНОЕ НАПРЯЖЕНИЕ МИН.: 1.6 V, МИНИМАЛЬНАЯ РАБОЧАЯ ТЕМПЕРАТУРА: - 40 C, МАКСИМАЛЬНАЯ РАБОЧАЯ ТЕМПЕРАТУРА: + 125 C, СЕРИЯ: ADP1741, УПАКОВКА: CUT TAPE, УПАКОВКА: MOUSEREEL, УПАКОВКА: REEL, ВЫСОТА: 0.83 MM, ДЛИНА: 4 MM, ШИРИНА: 4 MM, СРЕДСТВА РАЗРАБОТКИ: ADP1741-EVALZ, ЧУВСТВИТЕЛЬНЫЙ К ВЛАЖНОСТИ: YES, РАЗМЕР ФАБРИЧНОЙ УПАКОВКИ: 1500, ВЕС ИЗДЕЛИЯ: 37 MG</t>
  </si>
  <si>
    <t>ADP1741ACPZ-R7</t>
  </si>
  <si>
    <t>МИНИАТЮРНЫЙ ЭЛЕКТРОННЫЙ КОМПОНЕНТ: МИКРОСХЕМА ИНТЕГРАЛЬНАЯ МОНОЛИТНАЯ - ИНТЕРФЕЙСНЫЕ ИС - ЦИФРОВЫЕ ИЗОЛЯТОРЫ. ИСП.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 .</t>
  </si>
  <si>
    <t>КАТЕГОРИЯ ТОВАРА: ЦИФРОВЫЕ ИЗОЛЯТОРЫ (QUAD CHANNEL ISOLATORS W/INT DC/DC CONV). ВИД МОНТАЖА:SMD/SMT. УПАКОВКА / БЛОК: SOIC-16. СЕРИЯ: ADUM5401. КОЛИЧЕСТВО КАНАЛОВ: 4 CHANNEL. ПОЛЯРНОСТЬ: UNIDIRECTIONAL. НАПРЯЖЕНИЕ ИЗОЛЯЦИИ: 2.5 KVRMS. ТИП ИЗОЛЯЦИИ: MAGNETIC COUPLING. ДИАПАЗОН ДАННЫХ: 25 MB/S. ВРЕМЯ ЗАДЕРЖКИ РАСПРОСТРАНЕНИЯ:  60 NS. НАПРЯЖЕНИЕ ПИТАНИЯ - МАКС.: 5.5 V. НАПРЯЖЕНИЕ ПИТАНИЯ - МИН.:3 V. МИНИМАЛЬНАЯ РАБОЧАЯ ТЕМПЕРАТУРА: - 40 C. МАКСИМАЛЬНАЯ РАБОЧАЯ ТЕМПЕРАТУРА:+ 105 C. УПАКОВКА:TUBE. ВЫХОДНОЙ ТОК:100 MA. ТОРГОВАЯ МАРКА:ANALOG DEVICES. ЧУВСТВИТЕЛЬНЫЙ К ВЛАЖНОСТИ:YES. PD - РАССЕИВАНИЕ МОЩНОСТИ: 500 MW (1/2 W). ВЕС ИЗДЕЛИЯ: 666 MG</t>
  </si>
  <si>
    <t>ADUM5401CRWZ</t>
  </si>
  <si>
    <t>МИКРОСХЕМА ДЛЯ УПРАВЛЕНИЯ ПИТАНИЕМ, КАТЕГОРИЯ ПРОДУКТА: ИМПУЛЬСНЫЕ РЕГУЛЯТОРЫ НАПРЯЖЕНИЯ, ВИД МОНТАЖА: SMD/SMT, УПАКОВКА / БЛОК: TDFN-8, ВЫХОДНОЕ НАПРЯЖЕНИЕ: 5 V, ВЫХОДНОЙ ТОК: 300 MA, КОЛИЧЕСТВО ВЫХОДОВ: 1 OUTPUT, ВХОДНОЕ НАПРЯЖЕНИЕ (МАКС.): 60 V, ТОПОЛОГИЯ: BUCK, ВХОДНОЕ НАПРЯЖЕНИЕ МИН.: 4.5 V, ЧАСТОТА ПЕРЕКЛЮЧЕНИЙ: 500 KHZ, МИНИМАЛЬНАЯ РАБОЧАЯ ТЕМПЕРАТУРА: - 40 C, МАКСИМАЛЬНАЯ РАБОЧАЯ ТЕМПЕРАТУРА: + 125 C, СЕРИЯ: MAX15062B, УПАКОВКА: CUT TAPE, РАЗМЕР ФАБРИЧНОЙ УПАКОВКИ: 10, НАПРЯЖЕНИЕ ПИТАНИЯ - МИН.: 4.5 V, ВЕС ИЗДЕЛИЯ: 50 MG</t>
  </si>
  <si>
    <t>MAX15062BATA+</t>
  </si>
  <si>
    <t>МИКРОСХЕМА УСИЛИТЕЛЬ, КАТЕГОРИЯ ПРОДУКТА: ИЗМЕРИТЕЛЬНЫЕ УСИЛИТЕЛИ; СЕРИЯ: AD8220; КОЛИЧЕСТВО КАНАЛОВ: 1 CHANNEL; ПОЛОСА ПРОПУСКАНИЯ 3 ДБ: 1.5 MHZ; SR - СКОРОСТЬ НАРАСТАНИЯ ВЫХОДНОГО НАПРЯЖЕНИЯ: 2 V/US; CMRR - КОЭФФИЦИЕНТ ПОДАВЛЕНИЯ СИНФАЗНОГО СИГНАЛА: 100 DB; IB - ВХОДНОЙ ТОК СМЕЩЕНИЯ: 10 PA; VOS - ВХОДНОЕ НАПРЯЖЕНИЕ СМЕЩЕНИЯ НУЛЯ: 200 UV; НАПРЯЖЕНИЕ ПИТАНИЯ - МАКС.: 36 V; НАПРЯЖЕНИЕ ПИТАНИЯ - МИН.: 4.5 V; РАБОЧИЙ ТОК ИСТОЧНИКА ПИТАНИЯ: 750 UA; МИНИМАЛЬНАЯ РАБОЧАЯ ТЕМПЕРАТУРА: - 40 C; МАКСИМАЛЬНАЯ РАБОЧАЯ ТЕМПЕРАТУРА: + 125 C; ВИД МОНТАЖА: SMD/SMT; УПАКОВКА / БЛОК: MSOP-8; УПАКОВКА: TUBE; ТИП УСИЛИТЕЛЯ: INSTRUMENTATION AMPLIFIER; НАПРЯЖЕНИЕ СДВОЕННОГО ПИТАНИЯ: 2.25 V TO 18 V; КОЭФФИЦИЕНТ УСИЛЕНИЯ V/V: 1 V/V TO 1000 V/V; ВЫСОТА: 0.85 MM; ДЛИНА: 3 MM; РАБОЧЕЕ НАПРЯЖЕНИЕ ПИТАНИЯ: 4.5 V TO 36 V; ПРОДУКТ: INSTRUMENTATION AMPLIFIERS; РАЗМЕР ФАБРИЧНОЙ УПАКОВКИ:РАЗМЕР ФАБРИЧНОЙ УПАКОВКИ: 50; ТИП ПИТАНИЯ: SINGLE, DUAL; VCM - СИНФАЗНОЕ НАПРЯЖЕНИЕ: 4.5 V TO 36 V; УСИЛЕНИЕ ПО НАПРЯЖЕНИЮ, ДБ: 60 DB; ШИРИНА: 3 MM; ВЕС ИЗДЕЛИЯ: 25,100 MG</t>
  </si>
  <si>
    <t>AD8220BRMZ</t>
  </si>
  <si>
    <t>МИКРОСХЕМА ПАМЯТИ 4 МБИТ, КАТЕГОРИЯ ПРОДУКТА: ФЛЕШ-ПАМЯТЬ NOR; ВИД МОНТАЖА: SMD/SMT; УПАКОВКА / БЛОК: SOIC-8; СЕРИЯ: AT45DB041D; РАЗМЕР ПАМЯТИ: 4 MBIT; НАПРЯЖЕНИЕ ПИТАНИЯ - МИН.: 2.7 V; НАПРЯЖЕНИЕ ПИТАНИЯ - МАКС.: 3.6 V; ТИП ИНТЕРФЕЙСА: SPI; МАКСИМАЛЬНАЯ ТАКТОВАЯ ЧАСТОТА: 66 MHZ; ОРГАНИЗАЦИЯ: 512 K X 8; ШИРИНА ШИНЫ ДАННЫХ: 8 BIT; ТИП СИНХРОНИЗАЦИИ: SYNCHRONOUS; МИНИМАЛЬНАЯ РАБОЧАЯ ТЕМПЕРАТУРА: - 40 C; МАКСИМАЛЬНАЯ РАБОЧАЯ ТЕМПЕРАТУРА: + 85 C; АРХИТЕКТУРА: CHIP ERASE; ТИП ПАМЯТИ: NOR; БЫСТРОДЕЙСТВИЕ: 66 MHZ; СТАНДАРТ: NOT SUPPORTED; РАЗМЕР ФАБРИЧНОЙ УПАКОВКИ:РАЗМЕР ФАБРИЧНОЙ УПАКОВКИ: 90; НАПРЯЖЕНИЕ ПИТАНИЯ - МАКС.: 15 MA; ВЕС ИЗДЕЛИЯ: 540 MG</t>
  </si>
  <si>
    <t>AT45DB041D-SU</t>
  </si>
  <si>
    <t>МИКРОСХЕМА ПАМЯТИ 16 КБИТ, КАТЕГОРИЯ ПРОДУКТА: EEPROM, ВИД МОНТАЖА: SMD/SMT, УПАКОВКА / БЛОК: SOIC-8 NARROW, ТИП ИНТЕРФЕЙСА: 3-WIRE, SPI, РАЗМЕР ПАМЯТИ: 16 KBIT, ОРГАНИЗАЦИЯ: 2 K X 8, НАПРЯЖЕНИЕ ПИТАНИЯ - МИН.: 1.8 V, НАПРЯЖЕНИЕ ПИТАНИЯ - МАКС.: 5.5 V, МИНИМАЛЬНАЯ РАБОЧАЯ ТЕМПЕРАТУРА: - 40 C, МАКСИМАЛЬНАЯ РАБОЧАЯ ТЕМПЕРАТУРА: + 85 C, МАКСИМАЛЬНАЯ ТАКТОВАЯ ЧАСТОТА: 20 MHZ, ВРЕМЯ ДОСТУПА: 80 NS, СОХРАНЕНИЕ ДАННЫХ: 100 YEAR, НАПРЯЖЕНИЕ ПИТАНИЯ - МАКС.: 10 MA, СЕРИЯ: AT25160B, УПАКОВКА: TUBE, ВЫСОТА: 1.5 MM, ДЛИНА: 5.05 MM, ЧУВСТВИТЕЛЬНЫЙ К ВЛАЖНОСТИ: YES, РАБОЧИЙ ТОК ИСТОЧНИКА ПИТАНИЯ: 10 MA, РАБОЧЕЕ НАПРЯЖЕНИЕ ПИТАНИЯ: 2.5 V, 3.3 V, 5 V, ШИРИНА: 3.99 MM, ВЕС ИЗДЕЛИЯ: 540 MG</t>
  </si>
  <si>
    <t>AT25160B-SSHL-B</t>
  </si>
  <si>
    <t>МИКРОСХЕМА ИНТЕРФЕЙСНАЯ, ТИП МИКРОСХЕМЫ ИНТЕРФЕЙС, ВИД МИКРОСХЕМЫ МОДУЛЬ I/O, МОНТАЖ SMD, КОРПУС PQFP128, РАБОЧАЯ ТЕМПЕРАТУРА 0...70°C, НАПРЯЖЕНИЕ ПИТАНИЯ 5В DC, ИНТЕРФЕЙС GPIO, IRDA, LPC BUS, MIDI, UART, МАССА БРУТТО: 2.148 G, ОБОЗНАЧЕНИЕ ПРОИЗВОДИТЕЛЯ: W83627HG-AW</t>
  </si>
  <si>
    <t>W83627HG-AW</t>
  </si>
  <si>
    <t>ПРОГРАММИРУЕМАЯ ЛОГИЧЕСКАЯ ИНТЕГРАЛЬНАЯ СХЕМА, КАТЕГОРИЯ ПРОДУКТА: FPGA - ПРОГРАММИРУЕМАЯ ВЕНТИЛЬНАЯ МАТРИЦА; СЕРИЯ: XC7A50T; КОЛИЧЕСТВО ЛОГИЧЕСКИХ ЭЛЕМЕНТОВ: 52160 LE; КОЛИЧЕСТВО ВХОДОВ/ВЫХОДОВ: 106 I/O; РАБОЧЕЕ НАПРЯЖЕНИЕ ПИТАНИЯ: 1 V; МИНИМАЛЬНАЯ РАБОЧАЯ ТЕМПЕРАТУРА: - 40 C; МАКСИМАЛЬНАЯ РАБОЧАЯ ТЕМПЕРАТУРА: + 100 C; ВИД МОНТАЖА: SMD/SMT; УПАКОВКА / БЛОК: CSBGA-236; ДИАПАЗОН ДАННЫХ: 6.25 GB/S; РАСПРЕДЕЛЕННОЕ ОЗУ: 600 KBIT; ВСТРОЕННАЯ БЛОЧНАЯ ПАМЯТЬ - EBR: 2700 KBIT; ЧУВСТВИТЕЛЬНЫЙ К ВЛАЖНОСТИ: YES; КОЛИЧЕСТВО БЛОКОВ ЛОГИЧЕСКИХ МАССИВОВ (LAB): 4075 LAB; КОЛИЧЕСТВО ТРАНСИВЕРОВ: 2 TRANSCEIVER; РАЗМЕР ФАБРИЧНОЙ УПАКОВКИ:РАЗМЕР ФАБРИЧНОЙ УПАКОВКИ: 240; КОММЕРЧЕСКОЕ ОБОЗНАЧЕНИЕ: ARTIX; ВЕС ИЗДЕЛИЯ: 42,177 G</t>
  </si>
  <si>
    <t>XC7A50T-2CPG236I</t>
  </si>
  <si>
    <t>ТРАНЗИСТОРНАЯ ВЫХОДНАЯ ОПТОПАРА 250 МВТ</t>
  </si>
  <si>
    <t>МИКРОСХЕМА ЦИФРО-АНАЛОГОВЫЙ ПРЕОБРАЗОВАТЕЛЬ, КАТЕГОРИЯ ПРОДУКТА: ЦИФРО-АНАЛОГОВЫЕ ПРЕОБРАЗОВАТЕЛИ (ЦАП); СЕРИЯ: AD5621; РАЗРЕШЕНИЕ: 12 BIT; ЧАСТОТА ДИСКРЕТИЗАЦИИ: 1.7 MS/S; КОЛИЧЕСТВО КАНАЛОВ: 1 CHANNEL; ВРЕМЯ СТАБИЛИЗАЦИИ: 6 US; ТИП ВЫХОДА: VOLTAGE BUFFERED; ТИП ИНТЕРФЕЙСА: 3-WIRE, DSP, MICROWIRE, QSPI, SPI; НАПРЯЖЕНИЕ ПИТАНИЯ ДЛЯ АНАЛОГОВЫХ УСТРОЙСТВ: 2.7 V TO 5.5 V; НАПРЯЖЕНИЕ ПИТАНИЯ ДЛЯ ЦИФРОВЫХ УСТРОЙСТВ: 2.7 V TO 5.5 V; МИНИМАЛЬНАЯ РАБОЧАЯ ТЕМПЕРАТУРА: - 40 C; МАКСИМАЛЬНАЯ РАБОЧАЯ ТЕМПЕРАТУРА: + 125 C; ВИД МОНТАЖА: SMD/SMT; УПАКОВКА / БЛОК: SC-70-6; УПАКОВКА: REEL; УПАКОВКА: CUT TAPE; УПАКОВКА: MOUSEREEL; СРЕДСТВА РАЗРАБОТКИ: EVAL-AD5621EBZ; DNL - ДИФФЕРЕНЦИАЛЬНАЯ НЕЛИНЕЙНОСТЬ: +/- 0.5 LSB; INL - ИНТЕГРАЛЬНАЯ НЕЛИНЕЙНОСТЬ: +/- 1 LSB; КОЛИЧЕСТВО ПРЕОБРАЗОВАТЕЛЕЙ: 1 CONVERTER; PD - РАССЕИВАНИЕ МОЩНОСТИ: 550 UW; ТИП ССЫЛКИ: EXTERNAL; РАЗМЕР ФАБРИЧНОЙ УПАКОВКИ:РАЗМЕР ФАБРИЧНОЙ УПАКОВКИ: 500; НАПРЯЖЕНИЕ ПИТАНИЯ - МАКС.: 5.5 V; НАПРЯЖЕНИЕ ПИТАНИЯ - МИН.: 2.7 V; ВЕС ИЗДЕЛИЯ: 28 MG</t>
  </si>
  <si>
    <t>AD5621BKSZ-500RL7</t>
  </si>
  <si>
    <t>ПРОГРАММИРУЕМАЯ ЛОГИЧЕСКАЯ ИНТЕГРАЛЬНАЯ СХЕМА, КАТЕГОРИЯ ПРОДУКТА: FPGA - ПРОГРАММИРУЕМАЯ ВЕНТИЛЬНАЯ МАТРИЦА; СЕРИЯ: XC5VLX110T; КОЛИЧЕСТВО ЛОГИЧЕСКИХ ЭЛЕМЕНТОВ: 110592 LE; КОЛИЧЕСТВО ВХОДОВ/ВЫХОДОВ: 640 I/O; РАБОЧЕЕ НАПРЯЖЕНИЕ ПИТАНИЯ: 1 V; МИНИМАЛЬНАЯ РАБОЧАЯ ТЕМПЕРАТУРА: - 40 C; МАКСИМАЛЬНАЯ РАБОЧАЯ ТЕМПЕРАТУРА: + 100 C; ВИД МОНТАЖА: SMD/SMT; УПАКОВКА / БЛОК: FBGA-1136; ДИАПАЗОН ДАННЫХ: 6.5 GB/S; РАСПРЕДЕЛЕННОЕ ОЗУ: 1120 KBIT; ВСТРОЕННАЯ БЛОЧНАЯ ПАМЯТЬ - EBR: 5328 KBIT; МАКСИМАЛЬНАЯ РАБОЧАЯ ЧАСТОТА: 550 MHZ; ЧУВСТВИТЕЛЬНЫЙ К ВЛАЖНОСТИ: YES; КОЛИЧЕСТВО БЛОКОВ ЛОГИЧЕСКИХ МАССИВОВ (LAB): 8640 LAB; КОЛИЧЕСТВО ТРАНСИВЕРОВ: 16 TRANSCEIVER; РАЗМЕР ФАБРИЧНОЙ УПАКОВКИ:РАЗМЕР ФАБРИЧНОЙ УПАКОВКИ: 1; КОММЕРЧЕСКОЕ ОБОЗНАЧЕНИЕ: VIRTEX</t>
  </si>
  <si>
    <t>XC5VLX110T-2FF1136I</t>
  </si>
  <si>
    <t>МИКРОСХЕМА ИНТЕРФЕЙСНАЯ, КАТЕГОРИЯ ПРОДУКТА: ЦИФРОВЫЕ ИЗОЛЯТОРЫ; СЕРИЯ: ADUM142E; ВИД МОНТАЖА: SMD/SMT; УПАКОВКА / БЛОК: SOIC-16; КОЛИЧЕСТВО КАНАЛОВ: 4 CHANNEL; ПОЛЯРНОСТЬ: UNIDIRECTIONAL; ДИАПАЗОН ДАННЫХ: 150 MB/S; НАПРЯЖЕНИЕ ИЗОЛЯЦИИ: 3750 VRMS; ТИП ИЗОЛЯЦИИ: MAGNETIC COUPLING; НАПРЯЖЕНИЕ ПИТАНИЯ - МАКС.: 5 V; НАПРЯЖЕНИЕ ПИТАНИЯ - МИН.: 1.7 V; РАБОЧИЙ ТОК ИСТОЧНИКА ПИТАНИЯ: 11 MA; ВРЕМЯ ЗАДЕРЖКИ РАСПРОСТРАНЕНИЯ: 15 NS; МИНИМАЛЬНАЯ РАБОЧАЯ ТЕМПЕРАТУРА: - 40 C; МАКСИМАЛЬНАЯ РАБОЧАЯ ТЕМПЕРАТУРА: + 125 C; УПАКОВКА: TUBE; ПРЯМЫЕ КАНАЛЫ: 2 CHANNEL; МАКСИМАЛЬНАЯ ДЛИТЕЛЬНОСТЬ СПАДА ИМПУЛЬСА: 2.5 NS; МАКСИМАЛЬНОЕ ВРЕМЯ НАРАСТАНИЯ: 2.5 NS; ЧУВСТВИТЕЛЬНЫЙ К ВЛАЖНОСТИ: YES; ПОДДЕРЖИВАЕМЫЙ ПРОТОКОЛ: SPI; ШИРИНА ИМПУЛЬСА: 6.6 NS; ИСКАЖЕНИЕ ДЛИТЕЛЬНОСТИ ИМПУЛЬСА: 500 PS; ОБРАТНЫЕ КАНАЛЫ: 2 CHANNEL; ОТКЛЮЧЕНИЕ: NO SHUTDOWN; РАЗМЕР ФАБРИЧНОЙ УПАКОВКИ:РАЗМЕР ФАБРИЧНОЙ УПАКОВКИ: 47; ВЕС ИЗДЕЛИЯ: 666 MG</t>
  </si>
  <si>
    <t>ADUM142E1BRWZ</t>
  </si>
  <si>
    <t>МИКРОСХЕМА ИНТЕРФЕЙСНАЯ, КАТЕГОРИЯ ПРОДУКТА: ЦИФРОВЫЕ ИЗОЛЯТОРЫ; СЕРИЯ: ADUM3442; ВИД МОНТАЖА: SMD/SMT; УПАКОВКА / БЛОК: SOIC-16; КОЛИЧЕСТВО КАНАЛОВ: 4 CHANNEL; ПОЛЯРНОСТЬ: BIDIRECTIONAL; ДИАПАЗОН ДАННЫХ: 150 MB/S; НАПРЯЖЕНИЕ ИЗОЛЯЦИИ: 2500 VRMS; ТИП ИЗОЛЯЦИИ: MAGNETIC COUPLING; НАПРЯЖЕНИЕ ПИТАНИЯ - МАКС.: 5.5 V; НАПРЯЖЕНИЕ ПИТАНИЯ - МИН.: 3 V; РАБОЧИЙ ТОК ИСТОЧНИКА ПИТАНИЯ: 1.3 MA; ВРЕМЯ ЗАДЕРЖКИ РАСПРОСТРАНЕНИЯ: 32 NS; МИНИМАЛЬНАЯ РАБОЧАЯ ТЕМПЕРАТУРА: - 40 C; МАКСИМАЛЬНАЯ РАБОЧАЯ ТЕМПЕРАТУРА: + 105 C; УПАКОВКА: TUBE; СРЕДСТВА РАЗРАБОТКИ: EVAL-CN0256-EBZ; МАКСИМАЛЬНАЯ ДЛИТЕЛЬНОСТЬ СПАДА ИМПУЛЬСА: 3 NS (TYP); МАКСИМАЛЬНОЕ ВРЕМЯ НАРАСТАНИЯ: 3 NS (TYP); РАБОЧЕЕ НАПРЯЖЕНИЕ ПИТАНИЯ: 5.5 V; ШИРИНА ИМПУЛЬСА: 6.67 NS; РАЗМЕР ФАБРИЧНОЙ УПАКОВКИ:РАЗМЕР ФАБРИЧНОЙ УПАКОВКИ: 47; ТИП: GENERAL PURPOSE; ВЕС ИЗДЕЛИЯ: 666 MG</t>
  </si>
  <si>
    <t>ADUM3442CRWZ</t>
  </si>
  <si>
    <t>МИКРОСХЕМА ИНТЕРФЕЙСНАЯ, КАТЕГОРИЯ ПРОДУКТА: ЦИФРОВЫЕ ИЗОЛЯТОРЫ; СЕРИЯ: ADUM3440; ВИД МОНТАЖА: SMD/SMT; УПАКОВКА / БЛОК: SOIC-16; КОЛИЧЕСТВО КАНАЛОВ: 4 CHANNEL; ПОЛЯРНОСТЬ: BIDIRECTIONAL; ДИАПАЗОН ДАННЫХ: 150 MB/S; НАПРЯЖЕНИЕ ИЗОЛЯЦИИ: 2500 VRMS; ТИП ИЗОЛЯЦИИ: MAGNETIC COUPLING; НАПРЯЖЕНИЕ ПИТАНИЯ - МАКС.: 5.5 V; НАПРЯЖЕНИЕ ПИТАНИЯ - МИН.: 3 V; РАБОЧИЙ ТОК ИСТОЧНИКА ПИТАНИЯ: 1.3 MA; ВРЕМЯ ЗАДЕРЖКИ РАСПРОСТРАНЕНИЯ: 32 NS; МИНИМАЛЬНАЯ РАБОЧАЯ ТЕМПЕРАТУРА: - 40 C; МАКСИМАЛЬНАЯ РАБОЧАЯ ТЕМПЕРАТУРА: + 105 C; УПАКОВКА: TUBE; МАКСИМАЛЬНАЯ ДЛИТЕЛЬНОСТЬ СПАДА ИМПУЛЬСА: 3 NS (TYP); МАКСИМАЛЬНОЕ ВРЕМЯ НАРАСТАНИЯ: 3 NS (TYP); РАБОЧЕЕ НАПРЯЖЕНИЕ ПИТАНИЯ: 5.5 V; ШИРИНА ИМПУЛЬСА: 6.67 NS; РАЗМЕР ФАБРИЧНОЙ УПАКОВКИ:РАЗМЕР ФАБРИЧНОЙ УПАКОВКИ: 47; ТИП: GENERAL PURPOSE; ВЕС ИЗДЕЛИЯ: 666 MG</t>
  </si>
  <si>
    <t>ADUM3440CRWZ</t>
  </si>
  <si>
    <t>МИКРОСХЕМА ИНТЕРФЕЙСНАЯ, КАТЕГОРИЯ ПРОДУКТА: ЦИФРОВЫЕ ИЗОЛЯТОРЫ; СЕРИЯ: ADUM141ES; ВИД МОНТАЖА: SMD/SMT; УПАКОВКА / БЛОК: SOIC-16; КОЛИЧЕСТВО КАНАЛОВ: 4 CHANNEL; ПОЛЯРНОСТЬ: UNIDIRECTIONAL; ДИАПАЗОН ДАННЫХ: 150 MB/S; НАПРЯЖЕНИЕ ИЗОЛЯЦИИ: 3750 VRMS; ТИП ИЗОЛЯЦИИ: MAGNETIC COUPLING; НАПРЯЖЕНИЕ ПИТАНИЯ - МАКС.: 5.5 V; НАПРЯЖЕНИЕ ПИТАНИЯ - МИН.: 1.7 V; РАБОЧИЙ ТОК ИСТОЧНИКА ПИТАНИЯ: 11.4 MA; ВРЕМЯ ЗАДЕРЖКИ РАСПРОСТРАНЕНИЯ: 15 NS; МИНИМАЛЬНАЯ РАБОЧАЯ ТЕМПЕРАТУРА: - 40 C; МАКСИМАЛЬНАЯ РАБОЧАЯ ТЕМПЕРАТУРА: + 125 C; УПАКОВКА: TUBE; ПРЯМЫЕ КАНАЛЫ: 3 CHANNEL; МАКСИМАЛЬНАЯ ДЛИТЕЛЬНОСТЬ СПАДА ИМПУЛЬСА: 2.5 NS; МАКСИМАЛЬНОЕ ВРЕМЯ НАРАСТАНИЯ: 2.5 NS; ЧУВСТВИТЕЛЬНЫЙ К ВЛАЖНОСТИ: YES; ПОДДЕРЖИВАЕМЫЙ ПРОТОКОЛ: SPI; ШИРИНА ИМПУЛЬСА: 6.6 NS; ИСКАЖЕНИЕ ДЛИТЕЛЬНОСТИ ИМПУЛЬСА: 0.5 NS; ОБРАТНЫЕ КАНАЛЫ: 1 CHANNEL; ОТКЛЮЧЕНИЕ: NO SHUTDOWN; РАЗМЕР ФАБРИЧНОЙ УПАКОВКИ:РАЗМЕР ФАБРИЧНОЙ УПАКОВКИ: 47; ТИП: GENERAL PURPOSE; ВЕС ИЗДЕЛИЯ: 24 MG</t>
  </si>
  <si>
    <t>ADUM141E1BRWZ</t>
  </si>
  <si>
    <t>МИНИАТЮРНЫЙ ЭЛЕКТРОННЫЙ КОМПОНЕНТ: МИКРОСХЕМА ИНТЕГРАЛЬНАЯ МОНОЛИТНАЯ - КОММУТАЦИОННЫЕ ИС- ИС МНОГОКРАТНОГО ПЕРЕКЛЮЧАТЕЛЯ . ИСП.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 .</t>
  </si>
  <si>
    <t>КАТЕГОРИЯ ТОВАРА: ИС МНОГОКРАТНОГО ПЕРЕКЛЮЧАТЕЛЯ. КОЛИЧЕСТВО КАНАЛОВ: 4 CHANNEL , КОНФИГУРАЦИЯ: 1 X 4:1 , СОПРОТИВЛЕНИЕ ВО ВКЛЮЧЕННОМ СОСТОЯНИИ - МАКС.: 4 OHMS , ВРЕМЯ ОТКЛЮЧЕНИЯ - МАКС.: 6 NS , РАБОЧЕЕ НАПРЯЖЕНИЕ ПИТАНИЯ: 5 V , МИНИМАЛЬНАЯ РАБОЧАЯ ТЕМПЕРАТУРА: - 40 C, МАКСИМАЛЬНАЯ РАБОЧАЯ ТЕМПЕРАТУРА: + 85C, ВИД МОНТАЖА: SMD/SMT , УПАКОВКА / БЛОК: MSOP-10 ИЛИ TUBE , ПОЛОСА ПРОПУСКАНИЯ: 200 MHZ , ВЫСОТА: 0.85 MM , ДЛИНА: 3 MM , СЕРИЯ: ADG704 , ШИРИНА: 3 MM , ТОРГОВАЯ МАРКА: ANALOG DEVICES , ИЗОЛЯЦИЯ В ВЫКЛЮЧЕННОМ СОСТОЯНИИ - ТИПИЧ.: 80 DB , PD - РАССЕИВАНИЕ МОЩНОСТИ: 5 UW , ТИП ПРОДУКТА: MULTIPLEXER SWITCH ICS ,РАЗМЕР ФАБРИЧНОЙ УПАКОВКИ: 50, ПОДКАТЕГОРИЯ: SWITCH ICS, ВЕС ИЗДЕЛИЯ: 143.200 MG</t>
  </si>
  <si>
    <t>ADG759BCPZ</t>
  </si>
  <si>
    <t>МИКРОСХЕМА ДЛЯ ОБРАБОТКИ ВИДЕОСИГНАЛА, КАТЕГОРИЯ ПРОДУКТА: ИС ДЛЯ ОБРАБОТКИ ВИДЕОСИГНАЛОВ; УПАКОВКА: TRAY; ВЫСОТА: 0 MM; ДЛИНА: 12 MM; ЧУВСТВИТЕЛЬНЫЙ К ВЛАЖНОСТИ: YES; СЕРИЯ: TW2964; РАЗМЕР ФАБРИЧНОЙ УПАКОВКИ:РАЗМЕР ФАБРИЧНОЙ УПАКОВКИ: 119; ШИРИНА: 12 MM; ВЕС ИЗДЕЛИЯ: 504 MG</t>
  </si>
  <si>
    <t>МИКРОСХЕМА ПАМЯТИ 128 МБИТ, КАТЕГОРИЯ ПРОДУКТА: DRAM; ТИП: SDRAM; ВИД МОНТАЖА: SMD/SMT; УПАКОВКА / БЛОК: VFBGA-54; ШИРИНА ШИНЫ ДАННЫХ: 16 BIT; ОРГАНИЗАЦИЯ: 8 M X 16; РАЗМЕР ПАМЯТИ: 128 MBIT; МАКСИМАЛЬНАЯ ТАКТОВАЯ ЧАСТОТА: 167 MHZ; ВРЕМЯ ДОСТУПА: 5.4 NS; НАПРЯЖЕНИЕ ПИТАНИЯ - МАКС.: 3.6 V; НАПРЯЖЕНИЕ ПИТАНИЯ - МИН.: 3 V; НАПРЯЖЕНИЕ ПИТАНИЯ - МАКС.: 100 MA; МИНИМАЛЬНАЯ РАБОЧАЯ ТЕМПЕРАТУРА: - 40 C; МАКСИМАЛЬНАЯ РАБОЧАЯ ТЕМПЕРАТУРА: + 85 C; СЕРИЯ: MT48LC; УПАКОВКА: TRAY; ЧУВСТВИТЕЛЬНЫЙ К ВЛАЖНОСТИ: YES; РАЗМЕР ФАБРИЧНОЙ УПАКОВКИ:РАЗМЕР ФАБРИЧНОЙ УПАКОВКИ: 1560; ПОДКАТЕГОРИЯ: MEMORY &amp; DATA STORAGE</t>
  </si>
  <si>
    <t>MT48LC8M16A2B4-6A IT:L</t>
  </si>
  <si>
    <t>МИКРОСХЕМА ГЕНЕРАТОР ТАКТОВЫХ ИМПУЛЬСОВ, КАТЕГОРИЯ ПРОДУКТА: ЧАСЫ РЕАЛЬНОГО ВРЕМЕНИ; ВИД МОНТАЖА: SMD/SMT; УПАКОВКА / БЛОК: SOIC-8; ИНТЕРФЕЙС ШИНЫ СИСТЕМНЫХ ЧАСОВ: SERIAL, I2C; ФОРМАТ ДАННЫХ: BINARY; ФОРМАТ ПРЕДСТАВЛЕНИЯ ВРЕМЕНИ: BINARY; ПЕРЕКЛЮЧЕНИЕ НА РЕЗЕРВНОЕ БАТАРЕЙНОЕ ПИТАНИЕ: NO BACKUP SWITCHING; РАЗМЕР ПАМЯТИ СИСТЕМНЫХ ЧАСОВ: 10 B; НАПРЯЖЕНИЕ ПИТАНИЯ - МАКС.: 5.5 V; НАПРЯЖЕНИЕ ПИТАНИЯ - МИН.: 2.5 V; МИНИМАЛЬНАЯ РАБОЧАЯ ТЕМПЕРАТУРА: - 40 C; МАКСИМАЛЬНАЯ РАБОЧАЯ ТЕМПЕРАТУРА: + 85 C; УПАКОВКА: TUBE; ФУНКЦИЯ: ALARM, CALENDAR, CLOCK; СЕРИЯ: DS1682; РАЗМЕР ФАБРИЧНОЙ УПАКОВКИ:РАЗМЕР ФАБРИЧНОЙ УПАКОВКИ: 100; ДРУГИЕ НАЗВАНИЯ ТОВАРА №: DS1682 90-1682S+000; ВЕС ИЗДЕЛИЯ: 540 MG</t>
  </si>
  <si>
    <t>DS1682S+</t>
  </si>
  <si>
    <t>МИКРОСХЕМА ЦИФРОВОЙ ПОТЕНЦИОМЕТР,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 ЦИФРОВЫЕ ПОТЕНЦИОМЕТРЫ; СЕРИЯ: AD5292; СОПРОТИВЛЕНИЕ: 20 KOHMS; ТЕМПЕРАТУРНЫЙ КОЭФФИЦИЕНТ: 35 PPM / C; ДОПУСТИМОЕ ОТКЛОНЕНИЕ: 1 %; КОЛИЧЕСТВО ТОЧЕК ПОДКЛЮЧЕНИЯ: SINGLE; ОТВЕТВЛЕНИЙ НА ТОЧКУ ПОДКЛЮЧЕНИЯ: 1024; ПАМЯТЬ ПОДВИЖНОГО КОНТАКТА: NON VOLATILE; ЦИФРОВОЙ ИНТЕРФЕЙС: SPI; РАБОЧЕЕ НАПРЯЖЕНИЕ ПИТАНИЯ: 5.5 V; РАБОЧИЙ ТОК ИСТОЧНИКА ПИТАНИЯ: 2 UA; МИНИМАЛЬНАЯ РАБОЧАЯ ТЕМПЕРАТУРА: - 40 C; МАКСИМАЛЬНАЯ РАБОЧАЯ ТЕМПЕРАТУРА: + 105 C; ВИД МОНТАЖА: PCB MOUNT; ТИП ВЫВОДОВ: SMD/SMT; УПАКОВКА / БЛОК: TSSOP-14; УПАКОВКА: TUBE; СРЕДСТВА РАЗРАБОТКИ: EVAL-AD5292EBZ; ВЫСОТА: 1 MM; ДЛИНА: 5 MM; РАЗМЕР ФАБРИЧНОЙ УПАКОВКИ:РАЗМЕР ФАБРИЧНОЙ УПАКОВКИ: 96; ТИП ПИТАНИЯ: SINGLE, DUAL; НАПРЯЖЕНИЕ ПИТАНИЯ - МАКС.: 33 V; НАПРЯЖЕНИЕ ПИТАНИЯ - МИН.: 9 V; ШИРИНА: 4.4 MM; ВЕС ИЗДЕЛИЯ: 140,300 MG</t>
  </si>
  <si>
    <t>AD5292BRUZ-20</t>
  </si>
  <si>
    <t>МИКРОСХЕМА ДЛЯ УПРАВЛЕНИЯ ПИТАНИЕМ, КАТЕГОРИЯ ПРОДУКТА: ИМПУЛЬСНЫЕ РЕГУЛЯТОРЫ НАПРЯЖЕНИЯ, ВИД МОНТАЖА: SMD/SMT, УПАКОВКА / БЛОК: VQFN-16, ВЫХОДНОЕ НАПРЯЖЕНИЕ: 900 MV TO 6 V, ВЫХОДНОЙ ТОК: 3 A, КОЛИЧЕСТВО ВЫХОДОВ: 1 OUTPUT, ВХОДНОЕ НАПРЯЖЕНИЕ (МАКС.): 17 V, ТОПОЛОГИЯ: BUCK, ВХОДНОЕ НАПРЯЖЕНИЕ МИН.: 3 V, ЧАСТОТА ПЕРЕКЛЮЧЕНИЙ: 2.5 MHZ, МИНИМАЛЬНАЯ РАБОЧАЯ ТЕМПЕРАТУРА: - 40 C, МАКСИМАЛЬНАЯ РАБОЧАЯ ТЕМПЕРАТУРА: + 125 C, СЕРИЯ: TPS62130, УПАКОВКА: CUT TAPE, УПАКОВКА: MOUSEREEL, УПАКОВКА: REEL, ВХОДНОЕ НАПРЯЖЕНИЕ: 3 V TO 17 V, ДИАПАЗОН РАБОЧИХ ТЕМПЕРАТУР: - 40 C TO + 125 C, ПРОДУКТ: VOLTAGE REGULATORS, ТИП: VOLTAGE CONVERTER, СРЕДСТВА РАЗРАБОТКИ: TPS62130EVM-505, ЧУВСТВИТЕЛЬНЫЙ К ВЛАЖНОСТИ: YES, РАБОЧИЙ ТОК ИСТОЧНИКА ПИТАНИЯ: 17 UA, РАЗМЕР ФАБРИЧНОЙ УПАКОВКИ: 250, ВЕС ИЗДЕЛИЯ: 46 MG</t>
  </si>
  <si>
    <t>РЕЛЕ НА 60В ПОСТОЯННОГО ТОКА, КАТЕГОРИЯ ПРОДУКТА: ТВЕРДОТЕЛЬНЫЕ РЕЛЕ - ПЕЧАТНОГО МОНТАЖА, ВИД МОНТАЖА: PCB MOUNT, НОМИНАЛЬНОЕ НАПРЯЖЕНИЕ НАГРУЗКИ: 60 VAC, КОНФИГУРАЦИЯ КОНТАКТОВ РЕЛЕ: 1 FORM A (SPST-NO), ДИАПАЗОН УПРАВЛЯЮЩЕГО НАПРЯЖЕНИЯ: 0 VAC TO 60 VAC, УПАКОВКА / БЛОК: DIP-6, ТИП ВЫХОДА: MOSFET, ВХОДНОЙ ТОК: 25 MA, МИНИМАЛЬНАЯ РАБОЧАЯ ТЕМПЕРАТУРА: - 40 C, МАКСИМАЛЬНАЯ РАБОЧАЯ ТЕМПЕРАТУРА: + 85 C, ФОРМА КОНТАКТА: SPST (1 FORM A), ПРОДУКТ: SOLID STATE RELAYS, ТИП ВЫВОДОВ: SOLDER PIN</t>
  </si>
  <si>
    <t>PVG612S</t>
  </si>
  <si>
    <t>МИКРОСХЕМА ЦИФРО-АНАЛОГОВЫЙ ПРЕОБРАЗОВАТЕЛЬ, КАТЕГОРИЯ ПРОДУКТА: ЦИФРО-АНАЛОГОВЫЕ ПРЕОБРАЗОВАТЕЛИ (ЦАП); СЕРИЯ: AD9736; РАЗРЕШЕНИЕ: 14 BIT; ЧАСТОТА ДИСКРЕТИЗАЦИИ: 1.2 GS/S; КОЛИЧЕСТВО КАНАЛОВ: 1 CHANNEL; ВРЕМЯ СТАБИЛИЗАЦИИ: -; ТИП ВЫХОДА: CURRENT; ТИП ИНТЕРФЕЙСА: LVDS, SPI; НАПРЯЖЕНИЕ ПИТАНИЯ ДЛЯ АНАЛОГОВЫХ УСТРОЙСТВ: 1.8 V, 3.3 V; НАПРЯЖЕНИЕ ПИТАНИЯ ДЛЯ ЦИФРОВЫХ УСТРОЙСТВ: 1.8 V, 3.3 V; МИНИМАЛЬНАЯ РАБОЧАЯ ТЕМПЕРАТУРА: - 40 C; МАКСИМАЛЬНАЯ РАБОЧАЯ ТЕМПЕРАТУРА: + 85 C; ВИД МОНТАЖА: SMD/SMT; УПАКОВКА / БЛОК: BGA-160; УПАКОВКА: TRAY; КОЛИЧЕСТВО ПРЕОБРАЗОВАТЕЛЕЙ: 1 CONVERTER; ТИП ССЫЛКИ: INTERNAL; СРЕДСТВА РАЗРАБОТКИ: AD9736-DPG2-EBZ; DNL - ДИФФЕРЕНЦИАЛЬНАЯ НЕЛИНЕЙНОСТЬ: +/- 0.6 LSB; INL - ИНТЕГРАЛЬНАЯ НЕЛИНЕЙНОСТЬ: +/- 1 LSB; ЧУВСТВИТЕЛЬНЫЙ К ВЛАЖНОСТИ: YES; PD - РАССЕИВАНИЕ МОЩНОСТИ: 550 MW; РАЗМЕР ФАБРИЧНОЙ УПАКОВКИ: 189; НАПРЯЖЕНИЕ ПИТАНИЯ - МАКС.: 3.47 V; НАПРЯЖЕНИЕ ПИТАНИЯ - МИН.: 3.13 V; ВЕС ИЗДЕЛИЯ: 511.800 MG</t>
  </si>
  <si>
    <t>МИКРОСХЕМА ИНТЕРФЕЙСНАЯ, КАТЕГОРИЯ ПРОДУКТА: ИС ИНТЕРФЕЙСА LVDS, ТИП: DRIVER, КОЛИЧЕСТВО ДРАЙВЕРОВ: 4 DRIVER, КОЛИЧЕСТВО ПРИЕМНИКОВ: 0 RECEIVER, ДИАПАЗОН ДАННЫХ: 400 MB/S, ТИП ВХОДА: LVTTL, ТИП ВЫХОДА: LVDS, НАПРЯЖЕНИЕ ПИТАНИЯ - МАКС.: 3.6 V, НАПРЯЖЕНИЕ ПИТАНИЯ - МИН.: 3 V, МИНИМАЛЬНАЯ РАБОЧАЯ ТЕМПЕРАТУРА: - 40 C, МАКСИМАЛЬНАЯ РАБОЧАЯ ТЕМПЕРАТУРА: + 85 C, ВИД МОНТАЖА: SMD/SMT, УПАКОВКА / БЛОК: TSSOP-16, УПАКОВКА: CUT TAPE, УПАКОВКА: MOUSEREEL, УПАКОВКА: REEL, СЕРИЯ: SN65LVDS047, МАКСИМАЛЬНОЕ ВЫХОДНОЕ НАПРЯЖЕНИЕ: 450 MV, РАБОЧИЙ ТОК ИСТОЧНИКА ПИТАНИЯ: 26 MA, РАБОЧЕЕ НАПРЯЖЕНИЕ ПИТАНИЯ: 3.3 V, PD - РАССЕИВАНИЕ МОЩНОСТИ: 774 MW, ВРЕМЯ ЗАДЕРЖКИ РАСПРОСТРАНЕНИЯ: 1.8 NS, РАЗМЕР ФАБРИЧНОЙ УПАКОВКИ: 2000, ВЕС ИЗДЕЛИЯ: 240 MG</t>
  </si>
  <si>
    <t>SN65LVDS047PWR</t>
  </si>
  <si>
    <t>МИКРОСХЕМА УСИЛИТЕЛЬ, КАТЕГОРИЯ ПРОДУКТА: ПРЕЦИЗИОННЫЕ УСИЛИТЕЛИ; СЕРИЯ: OPA211; CMRR - КОЭФФИЦИЕНТ ПОДАВЛЕНИЯ СИНФАЗНОГО СИГНАЛА: 120 DB; МИНИМАЛЬНАЯ РАБОЧАЯ ТЕМПЕРАТУРА: - 40 C; МАКСИМАЛЬНАЯ РАБОЧАЯ ТЕМПЕРАТУРА: + 125 C; ВИД МОНТАЖА: SMD/SMT; УПАКОВКА / БЛОК: VSSOP-8; УПАКОВКА: REEL; УПАКОВКА: CUT TAPE; УПАКОВКА: MOUSEREEL; ТИП УСИЛИТЕЛЯ: LOW POWER AMPLIFIER; НАПРЯЖЕНИЕ СДВОЕННОГО ПИТАНИЯ: +/- 3 V, +/- 5 V, +/- 9 V; ОСОБЕННОСТИ: SHUTDOWN, SMALL SIZE; ВЫСОТА: 0.97 MM; IN - ПЛОТНОСТЬ ТОКА ШУМА НА ВХОДЕ: 3.2 PA/SQRT HZ; ДЛИНА: 3 MM; МАКСИМАЛЬНОЕ НАПРЯЖЕНИЕ СДВОЕННОГО ПИТАНИЯ: +/- 18 V; МИНИМАЛЬНОЕ НАПРЯЖЕНИЕ СДВОЕННОГО ПИТАНИЯ: +/- 2.25 V; ЧУВСТВИТЕЛЬНЫЙ К ВЛАЖНОСТИ: YES; РАБОЧЕЕ НАПРЯЖЕНИЕ ПИТАНИЯ: 4.5 V TO 36 V, +/- 2.25 V TO +/- 18 V; ТИП ВЫХОДА: RAIL-TO-RAIL; ПРОДУКТ: PRECISION AMPLIFIERS; PSRR - КОЭФФИЦИЕНТ ПОДАВЛЕНИЯ ПОМЕХ ПО ПИТАНИЮ: 140 DB; РАЗМЕР ФАБРИЧНОЙ УПАКОВКИ:РАЗМЕР ФАБРИЧНОЙ УПАКОВКИ: 2500; ТИП ПИТАНИЯ: SINGLE, DUAL; ТЕХНОЛОГИЯ: SIGE BIPOLAR; УСИЛЕНИЕ ПО НАПРЯЖЕНИЮ, ДБ: 114 DB; ШИРИНА: 3 MM; ВЕС ИЗДЕЛИЯ: 26 MG</t>
  </si>
  <si>
    <t>OPA211AIDGKR</t>
  </si>
  <si>
    <t>МИКРОСХЕМА ОСЦИЛЛЯТОР, КАТЕГОРИЯ ПРОДУКТА: ГЕНЕРАТОРЫ, УПРАВЛЯЕМЫЕ НАПРЯЖЕНИЕМ (VCO), УПАКОВКА / БЛОК: 12.7 MM X 12.7 MM, ЧАСТОТА: 2230 MHZ TO 2430 MHZ, ЁМКОСТЬ НАГРУЗКИ: 33 PF, РАБОЧЕЕ НАПРЯЖЕНИЕ ПИТАНИЯ: 5 V, ДЛИНА: 12.7 MM, ШИРИНА: 12.7 MM, ВЫСОТА: 5.59 MM, СЕРИЯ: CVCO55CC, УПАКОВКА: BULK, ТИП ВЫВОДОВ: SMD/SMT</t>
  </si>
  <si>
    <t>CVC055CC-2230-2430</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</si>
  <si>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1500 PF; НОМИНАЛЬНОЕ НАПРЯЖЕНИЕ ПОСТОЯННОГО ТОКА: 50 VDC; ДИЭЛЕКТРИЧЕСКИЙ: C0G (NP0); ДОПУСТИМОЕ ОТКЛОНЕНИЕ: 1 %;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C0G (NP0); ЕМКОСТЬ - НФ: 1.5 NF; ЕМКОСТЬ - МКФ: 0.0015 UF; КЛАСС: CLASS 1; ДЛИНА: 3.2 MM; УПАКОВКА / БЛОК: 1206 (3216 METRIC); РАЗМЕР ФАБРИЧНОЙ УПАКОВКИ:РАЗМЕР ФАБРИЧНОЙ УПАКОВКИ: 4000; ТИП: C0G (NP0) DIELECTRIC; НОМИНАЛЬНОЕ НАПРЯЖЕНИЕ ПЕРЕМЕННОГО ТОКА: -; ШИРИНА: 1.6 MM; ВЕС ИЗДЕЛИЯ: 27 MG</t>
  </si>
  <si>
    <t>12065A152FAT2A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</si>
  <si>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 UF; НОМИНАЛЬНОЕ НАПРЯЖЕНИЕ ПОСТОЯННОГО ТОКА: 50 VDC; ДИЭЛЕКТРИЧЕСКИЙ: X7R; ДОПУСТИМОЕ ОТКЛОНЕНИЕ: 20 %;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ЕМКОСТЬ - НФ: 1000 NF; КЛАСС: CLASS 2; ДЛИНА: 3.2 MM; УПАКОВКА / БЛОК: 1206 (3216 METRIC); РАЗМЕР ФАБРИЧНОЙ УПАКОВКИ:РАЗМЕР ФАБРИЧНОЙ УПАКОВКИ: 2000; ТИП: X7R MLC CAPACITORS; НОМИНАЛЬНОЕ НАПРЯЖЕНИЕ ПЕРЕМЕННОГО ТОКА: -; ШИРИНА: 1.6 MM; ВЕС ИЗДЕЛИЯ: 27 MG</t>
  </si>
  <si>
    <t>12065C105MAT2A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</si>
  <si>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0.047 UF; НОМИНАЛЬНОЕ НАПРЯЖЕНИЕ ПОСТОЯННОГО ТОКА: 50 VDC; ДИЭЛЕКТРИЧЕСКИЙ: X7R; ДОПУСТИМОЕ ОТКЛОНЕНИЕ: 5 %; КОРПУС - ДЮЙМЫ: 1206; КОРПУС - ММ: 3216; ВЫСОТА: 0.5 MM; МИНИМАЛЬНАЯ РАБОЧАЯ ТЕМПЕРАТУРА: - 55 C; МАКСИМАЛЬНАЯ РАБОЧАЯ ТЕМПЕРАТУРА: + 125 C; ПРОДУКТ: GENERAL TYPE MLCCS; ТИП ВЫВОДОВ: SMD/SMT; СЕРИЯ: MLCC X7R; ЕМКОСТЬ - НФ: 47 NF; ЕМКОСТЬ - ПФ: 47000 PF; КЛАСС: CLASS 2; ДЛИНА: 3.2 MM; УПАКОВКА / БЛОК: 1206 (3216 METRIC); РАЗМЕР ФАБРИЧНОЙ УПАКОВКИ:РАЗМЕР ФАБРИЧНОЙ УПАКОВКИ: 4000; ТИП: X7R MLC CAPACITORS; НОМИНАЛЬНОЕ НАПРЯЖЕНИЕ ПЕРЕМЕННОГО ТОКА: -; ШИРИНА: 1.6 MM; ВЕС ИЗДЕЛИЯ: 27 MG</t>
  </si>
  <si>
    <t>12065C473JAT2A</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</si>
  <si>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0.47 UF; НОМИНАЛЬНОЕ НАПРЯЖЕНИЕ ПОСТОЯННОГО ТОКА: 25 VDC; ДИЭЛЕКТРИЧЕСКИЙ: X5R; ДОПУСТИМОЕ ОТКЛОНЕНИЕ: 10 %; КОРПУС - ДЮЙМЫ: 0402; КОРПУС - ММ: 1005; ВЫСОТА: 0.5 MM; МИНИМАЛЬНАЯ РАБОЧАЯ ТЕМПЕРАТУРА: - 55 C; МАКСИМАЛЬНАЯ РАБОЧАЯ ТЕМПЕРАТУРА: + 85 C; ПРОДУКТ: GENERAL TYPE MLCCS; ТИП ВЫВОДОВ: SMD/SMT; СЕРИЯ: GRM; ЕМКОСТЬ - НФ: 470 NF; ЕМКОСТЬ - ПФ: 470000 PF; КЛАСС: CLASS 2; ДЛИНА: 1 MM; УПАКОВКА / БЛОК: 0402 (1005 METRIC); РАЗМЕР ФАБРИЧНОЙ УПАКОВКИ:РАЗМЕР ФАБРИЧНОЙ УПАКОВКИ: 10000; ТИП: CHIP MULTILAYER CERAMIC CAPACITOR FOR GENERAL PURPOSE; НОМИНАЛЬНОЕ НАПРЯЖЕНИЕ ПЕРЕМЕННОГО ТОКА: -; ШИРИНА: 0.5 MM; ВЕС ИЗДЕЛИЯ: 1,500 MG</t>
  </si>
  <si>
    <t>GRM155R61E474KE01D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</si>
  <si>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100 UF; НОМИНАЛЬНОЕ НАПРЯЖЕНИЕ ПОСТОЯННОГО ТОКА: 10 VDC; ДИЭЛЕКТРИЧЕСКИЙ: X5R; ДОПУСТИМОЕ ОТКЛОНЕНИЕ: 20 %; КОРПУС - ДЮЙМЫ: 1210; КОРПУС - ММ: 3225; ВЫСОТА: 2.5 MM; МИНИМАЛЬНАЯ РАБОЧАЯ ТЕМПЕРАТУРА: - 55 C; МАКСИМАЛЬНАЯ РАБОЧАЯ ТЕМПЕРАТУРА: + 85 C; ПРОДУКТ: GENERAL TYPE MLCCS; ТИП ВЫВОДОВ: SMD/SMT; СЕРИЯ: GRM; КЛАСС: CLASS 2; ДЛИНА: 3.2 MM; УПАКОВКА / БЛОК: 1210 (3225 METRIC); РАЗМЕР ФАБРИЧНОЙ УПАКОВКИ:РАЗМЕР ФАБРИЧНОЙ УПАКОВКИ: 1000; ТИП: CHIP MULTILAYER CERAMIC CAPACITOR FOR GENERAL PURPOSE; НОМИНАЛЬНОЕ НАПРЯЖЕНИЕ ПЕРЕМЕННОГО ТОКА: -; ШИРИНА: 2.5 MM; ВЕС ИЗДЕЛИЯ: 110 MG</t>
  </si>
  <si>
    <t>GRM32ER61A107ME20L</t>
  </si>
  <si>
    <t>ДИОДНЫЙ МОСТ, КАТЕГОРИЯ ПРОДУКТА: МОСТОВЫЕ ВЫПРЯМИТЕЛИ; ТИП: THREE PHASE BRIDGE; ВИД МОНТАЖА: STUD MOUNT; ТИП ВЫВОДОВ: THROUGH HOLE; УПАКОВКА / БЛОК: D-63; IF - ПРЯМОЙ ТОК: 35 A; ПИКОВОЕ ОБРАТНОЕ НАПРЯЖЕНИЕ: 1200 V; VF - ПРЯМОЕ НАПРЯЖЕНИЕ: 1.19 V; МАКСИМАЛЬНЫЙ ТОК ПЕРЕГРУЗКИ: 475 A; МИНИМАЛЬНАЯ РАБОЧАЯ ТЕМПЕРАТУРА: - 55 C; МАКСИМАЛЬНАЯ РАБОЧАЯ ТЕМПЕРАТУРА: + 150 C; ДЛИНА: 28.5 MM; ШИРИНА: 28.5 MM; ВЫСОТА: 10 MM; СЕРИЯ: VS-XXMT; УПАКОВКА: BULK; IR - ОБРАТНЫЙ ТОК : 100 MA; PD - РАССЕИВАНИЕ МОЩНОСТИ: 0.35 W; РАЗМЕР ФАБРИЧНОЙ УПАКОВКИ:РАЗМЕР ФАБРИЧНОЙ УПАКОВКИ: 20; ДРУГИЕ НАЗВАНИЯ ТОВАРА №: 36MT120; ВЕС ИЗДЕЛИЯ: 20 G</t>
  </si>
  <si>
    <t>VS-36MT120</t>
  </si>
  <si>
    <t>МИКРОСХЕМА ДЛЯ УПРАВЛЕНИЯ ПИТАНИЕМ, КАТЕГОРИЯ ПРОДУКТА: LDO РЕГУЛЯТОРЫ НАПРЯЖЕНИЯ, ВИД МОНТАЖА: SMD/SMT, УПАКОВКА / БЛОК: DDPAK-5, ВЫХОДНОЕ НАПРЯЖЕНИЕ: 2.5 V, ВЫХОДНОЙ ТОК: 3 A, КОЛИЧЕСТВО ВЫХОДОВ: 1 OUTPUT, ПОЛЯРНОСТЬ: POSITIVE, ТОК ПОКОЯ: 1 MA, ВХОДНОЕ НАПРЯЖЕНИЕ, МИН.: 2.7 V, ВХОДНОЕ НАПРЯЖЕНИЕ, МАКС.: 20 V, ПОДАВЛЕНИЕ ПУЛЬСАЦИЙ ПИТАНИЯ - ТИПИЧ.: 63 DB, ТИП ВЫХОДА: FIXED, МИНИМАЛЬНАЯ РАБОЧАЯ ТЕМПЕРАТУРА: - 40 C, МАКСИМАЛЬНАЯ РАБОЧАЯ ТЕМПЕРАТУРА: + 125 C, НАПРЯЖЕНИЕ ОТПУСКАНИЯ: 340 MV, СЕРИЯ: LT1764A, УПАКОВКА: REEL, УПАКОВКА: CUT TAPE, УПАКОВКА: MOUSEREEL, НАПРЯЖЕНИЕ ОТПУСКАНИЯ - МАКС.: 660 MV, ВЫСОТА: 4.57 MM, IB - ВХОДНОЙ ТОК СМЕЩЕНИЯ: 3 UA, НЕСТАБИЛЬНОСТЬ ВЫХОДНОГО НАПРЯЖЕНИЯ ИЛИ ТОКА: 4 MV, НЕСТАБИЛЬНОСТЬ ВЫХОДНОЙ НАГРУЗКИ: 4 MV, РАБОЧИЙ ТОК ИСТОЧНИКА ПИТАНИЯ: 1 MA, ПРОДУКТ: LINEAR REGULATORS, ТИП: POSITIVE LINEAR REGULATOR</t>
  </si>
  <si>
    <t>LT1764 AEQ-2.5</t>
  </si>
  <si>
    <t>КОНДЕНСАТОР ЗАЩИЩЕННЫЙ, КАТЕГОРИЯ ПРОДУКТА: ПЛЕНОЧНЫЕ КОНДЕНСАТОРЫ; СЕРИЯ: B32652; ТИП ВЫВОДОВ: RADIAL; ПРОДУКТ: AC AND PULSE FILM CAPACITORS; ДИЭЛЕКТРИЧЕСКИЙ: POLYPROPYLENE (PP); ЁМКОСТЬ: 1 UF; НОМИНАЛЬНОЕ НАПРЯЖЕНИЕ ПОСТОЯННОГО ТОКА: 250 VDC; НОМИНАЛЬНОЕ НАПРЯЖЕНИЕ ПЕРЕМЕННОГО ТОКА: 160 VAC; ДОПУСТИМОЕ ОТКЛОНЕНИЕ: 5 %; КОЛИЧЕСТВО КОНТАКТОВ: 2 PIN; ШАГ ВЫВОДОВ: 15 MM; ИСПОЛНЕНИЕ ВЫВОДОВ: STRAIGHT; МИНИМАЛЬНАЯ РАБОЧАЯ ТЕМПЕРАТУРА: - 55 C; МАКСИМАЛЬНАЯ РАБОЧАЯ ТЕМПЕРАТУРА: + 110 C; ДЛИНА: 18 MM; ШИРИНА: 11 MM; ВЫСОТА: 18.5 MM; КВАЛИФИКАЦИЯ: AEC-Q200; УПАКОВКА: BULK; ЕМКОСТЬ - НФ: 1000 NF; ДИАМЕТР: -; ДИАМЕТР КАБЕЛЯ: 1 MM; РАЗМЕР ФАБРИЧНОЙ УПАКОВКИ:РАЗМЕР ФАБРИЧНОЙ УПАКОВКИ: 300; ДРУГИЕ НАЗВАНИЯ ТОВАРА №: B32652A3105J B32652A3105J; ВЕС ИЗДЕЛИЯ: 5,600 G</t>
  </si>
  <si>
    <t>B32652A3105J000</t>
  </si>
  <si>
    <t>ТРАНЗИСТОР БИПОЛЯРНЫЙ 200 МВТ, КАТЕГОРИЯ ПРОДУКТА: БИПОЛЯРНЫЕ ТРАНЗИСТОРЫ - С ПРЕДВАРИТЕЛЬНО ЗАДАННЫМ ТОКОМ СМЕЩЕНИЯ; КОНФИГУРАЦИЯ: SINGLE; ПОЛЯРНОСТЬ ТРАНЗИСТОРА: NPN; ТИПИЧНОЕ ВХОДНОЕ СОПРОТИВЛЕНИЕ: 4.7 KOHMS; ТИПИЧНЫЙ КОЭФФИЦИЕНТ ДЕЛЕНИЯ РЕЗИСТОРА: 1; ВИД МОНТАЖА: SMD/SMT; УПАКОВКА / БЛОК: SOT-23-3; КОЛЛЕКТОР ПОСТОЯННОГО ТОКА/МИН. КОЭФФ. УСИЛЕНИЯ ТРАНЗИСТОРА (HFE): 47; МАКСИМАЛЬНАЯ РАБОЧАЯ ЧАСТОТА: 200 MHZ; НАПРЯЖЕНИЕ КОЛЛЕКТОР-ЭМИТТЕР (VCEO), МАКС.: 50 V; НЕПРЕРЫВНЫЙ КОЛЛЕКТОРНЫЙ ТОК: 500 MA; ПИКОВЫЙ ПОСТОЯННЫЙ ТОК КОЛЛЕКТОРА: 500 MA; PD - РАССЕИВАНИЕ МОЩНОСТИ: 200 MW; МАКСИМАЛЬНАЯ РАБОЧАЯ ТЕМПЕРАТУРА: + 150 C; СЕРИЯ: DTX; УПАКОВКА: REEL; УПАКОВКА: CUT TAPE; УПАКОВКА: MOUSEREEL; КАНАЛЬНЫЙ РЕЖИМ: ENHANCEMENT; МАКСИМАЛЬНЫЙ ПОСТОЯННЫЙ ТОК КОЛЛЕКТОРА: 500 MA; ВЫХОДНОЕ НАПРЯЖЕНИЕ: 100 MV; РАЗМЕР ФАБРИЧНОЙ УПАКОВКИ:РАЗМЕР ФАБРИЧНОЙ УПАКОВКИ: 3000; ДРУГИЕ НАЗВАНИЯ ТОВАРА №: DTD143EC; ВЕС ИЗДЕЛИЯ: 8 MG</t>
  </si>
  <si>
    <t>КНОПОЧНЫЙ ВЫКЛЮЧАТЕЛЬ 30 В ПОСТОЯННОГО ТОКА, КАТЕГОРИЯ ПРОДУКТА: КНОПОЧНЫЕ ВЫКЛЮЧАТЕЛИ; ПРОДУКТ: STANDARD SWITCHES; С ПОДСВЕТКОЙ: NON-ILLUMINATED; ЦВЕТ ОСВЕЩЕНИЯ: -; ТИП ЛАМПЫ: -; ФОРМА КОНТАКТА: DPDT; ФУНКЦИЯ ПЕРЕКЛЮЧАТЕЛЯ: ON - OFF; НОМИНАЛЬНЫЙ ТОК: 100 MA; НОМИНАЛЬНОЕ НАПРЯЖЕНИЕ ПЕРЕМЕННОГО ТОКА: -; НОМИНАЛЬНОЕ НАПРЯЖЕНИЕ ПОСТОЯННОГО ТОКА: 30 VDC; НОМИНАЛЬНАЯ МОЩНОСТЬ: -; ВИД МОНТАЖА: THROUGH HOLE; ТИП ВЫВОДОВ: SOLDER PIN; ПОКРЫТИЕ КОНТАКТА: SILVER; ПРИВОД: PLUNGER; ЦВЕТ КРЫШКИ: -; ПАРАМЕТРЫ IP: -; МАТЕРИАЛ КОРПУСА: THERMOPLASTIC (TP); СРОК СЛУЖБЫ: 10000 CYCLES; РАЗМЕР ФАБРИЧНОЙ УПАКОВКИ:РАЗМЕР ФАБРИЧНОЙ УПАКОВКИ: 1000; ГЕРМЕТИЗАЦИЯ КЛЕММ: UNSEALED; ВЕС ИЗДЕЛИЯ: 5,058 G</t>
  </si>
  <si>
    <t>КОНДЕНСАТОР ЗАЩИЩЕННЫЙ, КАТЕГОРИЯ ПРОДУКТА: ЗАЩИЩЕННЫЕ КОНДЕНСАТОРЫ; ПРОДУКТ: SAFETY FILM CAPACITORS; ТИП ВЫВОДОВ: RADIAL; ДИЭЛЕКТРИЧЕСКИЙ: POLYPROPYLENE (PP); ЁМКОСТЬ: 3300 PF; НОМИНАЛЬНОЕ НАПРЯЖЕНИЕ ПЕРЕМЕННОГО ТОКА: 300 VAC; НОМИНАЛЬНОЕ НАПРЯЖЕНИЕ ПОСТОЯННОГО ТОКА: 1.5 KVDC; ДОПУСТИМОЕ ОТКЛОНЕНИЕ: 20 %; КОЛИЧЕСТВО КОНТАКТОВ: 2; ШАГ ВЫВОДОВ: 10 MM; ИСПОЛНЕНИЕ ВЫВОДОВ: STRAIGHT; МИНИМАЛЬНАЯ РАБОЧАЯ ТЕМПЕРАТУРА: - 40 C; МАКСИМАЛЬНАЯ РАБОЧАЯ ТЕМПЕРАТУРА: + 110 C; ДЛИНА: 13 MM; ШИРИНА: 4 MM; ВЫСОТА: 9 MM; СЕРИЯ: B32021; УПАКОВКА: AMMO PACK; ЕМКОСТЬ - НФ: 3.3 NF; ЕМКОСТЬ - МКФ: 0.0033 UF; ДИАМЕТР КАБЕЛЯ: 0.6 MM; РАЗМЕР ФАБРИЧНОЙ УПАКОВКИ:РАЗМЕР ФАБРИЧНОЙ УПАКОВКИ: 1000; ТИП: EMI SUPPRESSION FILM CAPACITORS (MKP); ВЕС ИЗДЕЛИЯ: 7 G</t>
  </si>
  <si>
    <t>СВЕТОДИОД НАКЛАДНОГО МОНТАЖА, ЦВЕТ: ЯРКО-КРАСНЫЙ, ДЛИНА ВОЛНЫ 660 НМ, НОМИНАЛЬНОЕ НАПРЯЖЕНИЕ 1,7 В, УГОЛ ОБЗОРА 120 ГРАД</t>
  </si>
  <si>
    <t>L-151SRW-TR</t>
  </si>
  <si>
    <t>PARA LIGHT</t>
  </si>
  <si>
    <t>СВЕТОДИОД НАКЛАДНОГО МОНТАЖА, ЦВЕТ: ЗЕЛЕНЫЙ, ДЛИНА ВОЛНЫ 565 НМ, НОМИНАЛЬНОЕ НАПРЯЖЕНИЕ 2,1 В, УГОЛ ОБЗОРА 120 ГРАД</t>
  </si>
  <si>
    <t>L-151GW-TR</t>
  </si>
  <si>
    <t>ЗАЩИНАЯ РЕШЕТКА ДЛЯ КУЛЕРА</t>
  </si>
  <si>
    <t>ЗАЩИНАЯ РЕШЕТКА ДЛЯ КУЛЕРА, РАЗМЕР 80*80 ММ, ИЗГОТОВЛЕНА ИЗ МЕТАЛЛА</t>
  </si>
  <si>
    <t>LZ32-4</t>
  </si>
  <si>
    <t>COIL</t>
  </si>
  <si>
    <t>ТРАНЗИСТОР МОП 190 ВТ, МИНИАТЮРНЫЙ ЭЛЕКТРОННЫЙ КОМПОНЕНТ: ТРАНЗИСТОРЫ. ИСПОЛЬЗУЮТСЯ В ЭЛЕКТРОННЫХ УСТРОЙСТВАХ ОБЩЕГРАЖДАНСКОГО НАЗНАЧЕНИЯ.(ОБОРУДОВАНИЕ АВТОМАТИЧЕСКИХ СКЛАДОВ), ТРАНЗИСТОР МОП 110 ВТ</t>
  </si>
  <si>
    <t>ТРАНЗИСТОР МОП 110 ВТ, КАТЕГОРИЯ ПРОДУКТА: МОП-ТРАНЗИСТОР; ТЕХНОЛОГИЯ: SI; ВИД МОНТАЖА: SMD/SMT; УПАКОВКА / БЛОК: TO-252-3; ПОЛЯРНОСТЬ ТРАНЗИСТОРА: N-CHANNEL; КОЛИЧЕСТВО КАНАЛОВ: 1 CHANNEL; VDS - НАПРЯЖЕНИЕ ПРОБОЯ СТОК-ИСТОК: 55 V; ID - НЕПРЕРЫВНЫЙ ТОК УТЕЧКИ: 49 A; RDS ВКЛ - СОПРОТИВЛЕНИЕ СТОК-ИСТОК: 175 MOHMS; VGS - НАПРЯЖЕНИЕ ЗАТВОР-ИСТОК: - 20 V, + 20 V; VGS TH - ПОРОГОВОЕ НАПРЯЖЕНИЕ ЗАТВОР-ИСТОК : 1.8 V; QG - ЗАРЯД ЗАТВОРА: 42 NC; МИНИМАЛЬНАЯ РАБОЧАЯ ТЕМПЕРАТУРА: - 55 C; МАКСИМАЛЬНАЯ РАБОЧАЯ ТЕМПЕРАТУРА: + 175 C; PD - РАССЕИВАНИЕ МОЩНОСТИ: 110 W; КАНАЛЬНЫЙ РЕЖИМ: ENHANCEMENT; УПАКОВКА: REEL; УПАКОВКА: CUT TAPE; УПАКОВКА: MOUSEREEL; КОНФИГУРАЦИЯ: SINGLE; ВЫСОТА: 2.3 MM; ДЛИНА: 6.5 MM; РАЗМЕР ФАБРИЧНОЙ УПАКОВКИ:РАЗМЕР ФАБРИЧНОЙ УПАКОВКИ: 800; ТИП ТРАНЗИСТОРА: 1 N-CHANNEL; ШИРИНА: 6.22 MM; ДРУГИЕ НАЗВАНИЯ ТОВАРА №: IRFZ44NSTRLPBF SP001578598; ВЕС ИЗДЕЛИЯ: 330 MG</t>
  </si>
  <si>
    <t>IRFZ44NSTRLPBF</t>
  </si>
  <si>
    <t>МИНИАТЮРНЫЙ ЭЛЕКТРОННЫЙ КОМПОНЕНТ: ТРАНЗИСТОРНЫЕ ВЫХОДНЫЕ ОПТОПАРЫ (ФОТОТРАНЗИСТОРЫ). ИСП. В ЭЛЕКТРОННЫХ УСТРОЙСТВАХ ОБЩЕГРАЖДАНСКОГО НАЗНАЧЕНИЯ. (ОБОРУДОВАНИЕ ДЛЯ АВТОМАТИЗАЦИИ ПРОМЫШЛЕННЫХ ПРЕДПРИЯТИЙ, КОМПЬЮТЕРНЫХ СИСТЕМ). ., ДИОД ПОДАВИТЕЛЬ ЭЛЕКТРОСТАТИЧЕСКОГО РАЗРЯДА, ДИОД ВЫПРЯМИТЕЛЬ, СТАБИЛИТРОН</t>
  </si>
  <si>
    <t>КАТЕГОРИЯ ПРОДУКТА:ТРАНЗИСТОРНЫЕ ВЫХОДНЫЕ ОПТОПАРЫ (NPN PHOTOTRANSISTOR) , УПАКОВКА / БЛОК: DIP-4 , ТИП ВЫХОДА: NPN PHOTOTRANSISTOR , КОЛИЧЕСТВО КАНАЛОВ: 1 CHANNEL , IF - ПРЯМОЙ ТОК: 16 MA, МАКСИМАЛЬНОЕ НАПРЯЖЕНИЕ КОЛЛЕКТОР-ЭМИТТЕР: 80 V, МАКСИМАЛЬНЫЙ КОЛЛЕКТОРНЫЙ ТОК: 10 MA , НАПРЯЖЕНИЕ ИЗОЛЯЦИИ: 5000 VRMS , МАКСИМАЛЬНОЕ НАПРЯЖЕНИЕ НАСЫЩЕНИЯ КОЛЛЕКТОР-ЭМИТТЕР: 0.4 V, VF - ПРЯМОЕ НАПРЯЖЕНИЕ: 1.3 V, VR - ОБРАТНОЕ НАПРЯЖЕНИЕ: 5 V , PD - РАССЕИВАНИЕ МОЩНОСТИ: 240 MW, МИНИМАЛЬНАЯ РАБОЧАЯ ТЕМПЕРАТУРА: - 55 C, МАКСИМАЛЬНАЯ РАБОЧАЯ ТЕМПЕРАТУРА: + 110 C, СЕРИЯ: TLP785, УПАКОВКА: TUBE , ВЫСОТА: 3.5 MM , ДЛИНА: 4.6 MM , ШИРИНА: 6.5 MM , ТОРГОВАЯ МАРКА: TOSHIBA, ВИД МОНТАЖА: THROUGH HOLE , ТИП ПРОДУКТА: TRANSISTOR OUTPUT OPTOCOUPLERS , РАЗМЕР ФАБРИЧНОЙ УПАКОВКИ: 100, ПОДКАТЕГОРИЯ: OPTOCOUPLERS , ВЕС ИЗДЕЛИЯ: 320 MG</t>
  </si>
  <si>
    <t>TLP785GB</t>
  </si>
  <si>
    <t>TPS76950DBVT</t>
  </si>
  <si>
    <t>МИКРОСХЕМА ПАМЯТИ 64 КБИТ, МИКРОСХЕМА ПАМЯТИ 64 КБИТ</t>
  </si>
  <si>
    <t>FM25CL64-GTR</t>
  </si>
  <si>
    <t>MIC39100-2,5BS</t>
  </si>
  <si>
    <t>ПРОГРАММИРУЕМАЯ ЛОГИЧЕСКАЯ ИНТЕГРАЛЬНАЯ СХЕМА, ПРОГРАММИРУЕМАЯ ЛОГИЧЕСКАЯ ИНТЕГРАЛЬНАЯ СХЕМА</t>
  </si>
  <si>
    <t>EP3C25E144C8N</t>
  </si>
  <si>
    <t>MIC39100-3,3BS</t>
  </si>
  <si>
    <t>МИКРОСХЕМА РЧ-УСИЛИТЕЛЬ, ВИД МОНТАЖА: SMD/SMT, УПАКОВКА / БЛОК: MSOP-10, ТЕХНОЛОГИЯ: SI, РАБОЧЕЕ НАПРЯЖЕНИЕ ПИТАНИЯ: 5 V, РАБОЧИЙ ТОК ИСТОЧНИКА ПИТАНИЯ: 28 MA, МИНИМАЛЬНАЯ РАБОЧАЯ ТЕМПЕРАТУРА: - 40 C, МАКСИМАЛЬНАЯ РАБОЧАЯ ТЕМПЕРАТУРА: + 85 C, СЕРИЯ: AD8351, УПАКОВКА: TUBE, ПРОДУКТ: VARIABLE GAIN AMPLIFIERS, КОЛИЧЕСТВО КАНАЛОВ: 1 CHANNEL, PD - РАССЕИВАНИЕ МОЩНОСТИ: 320 MW, РАЗМЕР ФАБРИЧНОЙ УПАКОВКИ: 50, НАПРЯЖЕНИЕ ПИТАНИЯ - МАКС.: 5.5 V, НАПРЯЖЕНИЕ ПИТАНИЯ - МИН.: 3 V, ВЕС ИЗДЕЛИЯ: 63 MG</t>
  </si>
  <si>
    <t>AD8351ARMZ</t>
  </si>
  <si>
    <t>РЕЛЕ НА 60В ПОСТОЯННОГО ТОКА, КАТЕГОРИЯ ПРОДУКТА: ТВЕРДОТЕЛЬНЫЕ РЕЛЕ - ПЕЧАТНОГО МОНТАЖА; УПАКОВКА: CUT TAPE; УПАКОВКА: MOUSEREEL; УПАКОВКА: REEL; ВИД МОНТАЖА: PCB MOUNT; НОМИНАЛЬНЫЙ ТОК НАГРУЗКИ: 150 MA; НОМИНАЛЬНОЕ НАПРЯЖЕНИЕ НАГРУЗКИ: 60 VDC; КОНФИГУРАЦИЯ КОНТАКТОВ РЕЛЕ: 1 FORM B (SPST-NC); УПАКОВКА / БЛОК: SOP-4; ТИП ВЫХОДА: MOSFET; ДЛИНА: 4.089 MM; ШИРИНА: 3.8 MM; ВЫСОТА: 2.184 MM; СЕРИЯ: CPC1117; ФОРМА КОНТАКТА: SPST (1 FORM B); ПРОДУКТ: SOLID STATE RELAYS; ТИП ВЫВОДОВ: SMD/SMT; ТИП: MINIATURE; СПОСОБ ИЗОЛЯЦИИ ВХОДА ОТ ВЫХОДА: OPTOCOUPLER; ЧУВСТВИТЕЛЬНЫЙ К ВЛАЖНОСТИ: YES; ТИП ПРОДУКТА: SSR - SOLID STATE RELAYS; РАЗМЕР ФАБРИЧНОЙ УПАКОВКИ: 2000; КОММЕРЧЕСКОЕ ОБОЗНАЧЕНИЕ: CLARE; ВЕС ИЗДЕЛИЯ: 76 MG</t>
  </si>
  <si>
    <t>ADUM7642CRQZ-RL7</t>
  </si>
  <si>
    <t>LT8584IFEPBF</t>
  </si>
  <si>
    <t>МИКРОСХЕМА РЧ-ДЕТЕКТОР,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</si>
  <si>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РЧ-ДЕТЕКТОР, КАТЕГОРИЯ ПРОДУКТА: РЧ-ДЕТЕКТОР, ТИП: LOGARITHMIC AMPLIFIERS, ДИНАМИЧЕСКИЙ ДИАПАЗОН ДБ: 70 DB, РАБОЧЕЕ НАПРЯЖЕНИЕ ПИТАНИЯ: 2.7 V TO 5.5 V, ТЕХНОЛОГИЯ: SI, МАКСИМАЛЬНАЯ РАБОЧАЯ ТЕМПЕРАТУРА: + 85 C, МИНИМАЛЬНАЯ РАБОЧАЯ ТЕМПЕРАТУРА: - 40 C, ВИД МОНТАЖА: SMD/SMT, УПАКОВКА / БЛОК: MSOP-8, УПАКОВКА: TUBE, СРЕДСТВА РАЗРАБОТКИ: AD8313-EVALZ, PD - РАССЕИВАНИЕ МОЩНОСТИ: 200 MW, СЕРИЯ: AD8313, ВЕС ИЗДЕЛИЯ: 140 MG</t>
  </si>
  <si>
    <t>AD8313ARM</t>
  </si>
  <si>
    <t>МИКРОСХЕМА УСИЛИТЕЛЬ, МИКРОСХЕМА УСИЛИТЕЛЬ</t>
  </si>
  <si>
    <t>AD8306ARZ</t>
  </si>
  <si>
    <t>МЕТАЛЛОПЛЕНОЧНЫЙ РЕЗИСТОР, РЕЗИСТОР ТОНКОПЛЕНОЧНЫЙ ДЛЯ ПОВЕРХНОСТНОГО МОНТАЖА</t>
  </si>
  <si>
    <t>МЕТАЛЛОПЛЕНОЧНЫЙ РЕЗИСТОР, СОПРОТИВЛЕНИЕ 0,3 ОМ, МОЩНОСТЬ 3 ВТ, РАБОЧАЯ ТЕМПЕРАТУРА -65 +170, КОРПУС 2512, КЛАСС ТОЧНОСТИ РЕЗИСТОРА 1%</t>
  </si>
  <si>
    <t>VMS-R030-1.0-U</t>
  </si>
  <si>
    <t>ISABELLENHUETTE</t>
  </si>
  <si>
    <t>РЕЗИСТОР ТОНКОПЛЕНОЧНЫЙ ДЛЯ ПОВЕРХНОСТНОГО МОНТАЖА, КАТЕГОРИЯ ПРОДУКТА: ТОЛСТОПЛЕНОЧНЫЕ РЕЗИСТОРЫ – ДЛЯ ПОВЕРХНОСТНОГО МОНТАЖА; УПАКОВКА: REEL; УПАКОВКА: CUT TAPE; УПАКОВКА: MOUSEREEL; СЕРИЯ: RC; СОПРОТИВЛЕНИЕ: 4.87 OHMS; НОМИНАЛЬНАЯ МОЩНОСТЬ: 750 MW (3/4 W); ДОПУСТИМОЕ ОТКЛОНЕНИЕ: 1 %; ТЕМПЕРАТУРНЫЙ КОЭФФИЦИЕНТ: 100 PPM / C; МИНИМАЛЬНАЯ РАБОЧАЯ ТЕМПЕРАТУРА: - 55 C; МАКСИМАЛЬНАЯ РАБОЧАЯ ТЕМПЕРАТУРА: + 155 C; НОМИНАЛЬНОЕ НАПРЯЖЕНИЕ: 200 V; КОРПУС - ДЮЙМЫ: 2010; КОРПУС - ММ: 5025; ПРИМЕНЕНИЕ: HIGH RELIABILITY; ОСОБЕННОСТИ: -; ВЫСОТА: 0.55 MM; ДЛИНА: 5 MM; ВИД МОНТАЖА: PCB MOUNT; ПРОДУКТ: THICK FILM RESISTORS SMD; РАЗМЕР ФАБРИЧНОЙ УПАКОВКИ:РАЗМЕР ФАБРИЧНОЙ УПАКОВКИ: 4000; ТЕХНОЛОГИЯ: THICK FILM; ТИП ВЫВОДОВ: SMD/SMT; ТИП: GENERAL PURPOSE; ШИРИНА: 2.5 MM; ВЕС ИЗДЕЛИЯ: 34 MG</t>
  </si>
  <si>
    <t>RC2010FK-074K87L</t>
  </si>
  <si>
    <t>КРИСТАЛЛ ПЬЕЗОЭЛЕКТРИЧЕСКИЙ, ОСЦИЛЛЯТОР, ЧАСТОТА 8-130 МГЦ, КЛАСС ТОЧНОСТИ +-10 PPM, РАБОЧАЯ ТЕМПЕРАТУРА -10 +60 ГРАДУСОВ ЦЕЛЬСИЯ,</t>
  </si>
  <si>
    <t>GSX-751/124DF 20PF 25.0MHZ</t>
  </si>
  <si>
    <t>GOLLEDGE</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</si>
  <si>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БЫСТРОДЕЙСТВУЮЩИЕ ОПЕРАЦИОННЫЕ УСИЛИТЕЛИ; СЕРИЯ: AD8009; КОЛИЧЕСТВО КАНАЛОВ: 1 CHANNEL; GBP - SR - СКОРОСТЬ НАРАСТАНИЯ ВЫХОДНОГО НАПРЯЖЕНИЯ: 5500 V/US; УСИЛЕНИЕ ПО НАПРЯЖЕНИЮ, ДБ: 108 DB; CMRR - КОЭФФИЦИЕНТ ПОДАВЛЕНИЯ СИНФАЗНОГО СИГНАЛА: 52 DB; ВЫХОДНОЙ ТОК НА КАНАЛ: 175 MA; IB - ВХОДНОЙ ТОК СМЕЩЕНИЯ: 50 UA; VOS - ВХОДНОЕ НАПРЯЖЕНИЕ СМЕЩЕНИЯ НУЛЯ: 2 MV; НАПРЯЖЕНИЕ ПИТАНИЯ - МАКС.: 12 V; НАПРЯЖЕНИЕ ПИТАНИЯ - МИН.: 5 V; РАБОЧИЙ ТОК ИСТОЧНИКА ПИТАНИЯ: 16 MA; МИНИМАЛЬНАЯ РАБОЧАЯ ТЕМПЕРАТУРА: - 40 C; МАКСИМАЛЬНАЯ РАБОЧАЯ ТЕМПЕРАТУРА: + 85 C; ВИД МОНТАЖА: SMD/SMT; УПАКОВКА / БЛОК: SOIC-8; УПАКОВКА: TUBE; ПОЛОСА ПРОПУСКАНИЯ 3 ДБ: 1 GHZ; ТИП УСИЛИТЕЛЯ: CURRENT FEEDBACK; СРЕДСТВА РАЗРАБОТКИ: AD8009AR-EBZ; EN - ИНТЕНСИВНОСТЬ ШУМА ВХОДНОГО НАПРЯЖЕНИЯ: 1.9 NV/SQRT HZ; ВЫСОТА: 1.75 MM; ДЛИНА: 5 MM; МАКСИМАЛЬНОЕ НАПРЯЖЕНИЕ СДВОЕННОГО ПИТАНИЯ: +/- 6 V; МИНИМАЛЬНОЕ НАПРЯЖЕНИЕ СДВОЕННОГО ПИТАНИЯ: +/- 2.5 V; РАБОЧЕЕ НАПРЯЖЕНИЕ ПИТАНИЯ: 5 V TO 12 V; PD - РАССЕИВАНИЕ МОЩНОСТИ: 750 MW; ПРОДУКТ: OPERATIONAL AMPLIFIERS; PSRR - КОЭФФИЦИЕНТ ПОДАВЛЕНИЯ ПОМЕХ ПО ПИТАНИЮ: 70 DB; ВРЕМЯ СТАБИЛИЗАЦИИ: 10 NS; ОТКЛЮЧЕНИЕ: NO SHUTDOWN; РАЗМЕР ФАБРИЧНОЙ УПАКОВКИ:РАЗМЕР ФАБРИЧНОЙ УПАКОВКИ: 98; ТИП ПИТАНИЯ: SINGLE, DUAL; ТОПОЛОГИЯ: CURRENT FEEDBACK; ШИРИНА: 4 MM; ВЕС ИЗДЕЛИЯ: 540 MG</t>
  </si>
  <si>
    <t>AD8009ARZ</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</si>
  <si>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ЛИНЕЙНЫЕ РЕГУЛЯТОРЫ НАПРЯЖЕНИЯ, ВИД МОНТАЖА: SMD/SMT, УПАКОВКА / БЛОК: TSOT-23-5, КОЛИЧЕСТВО ВЫХОДОВ: 1 OUTPUT, ВЫХОДНОЙ ТОК: 200 MA, ВХОДНОЕ НАПРЯЖЕНИЕ, МИН.: 2.2 V, ВХОДНОЕ НАПРЯЖЕНИЕ, МАКС.: 5.5 V, МИНИМАЛЬНАЯ РАБОЧАЯ ТЕМПЕРАТУРА: - 40 C, МАКСИМАЛЬНАЯ РАБОЧАЯ ТЕМПЕРАТУРА: + 125 C, СЕРИЯ: ADP151, УПАКОВКА: REEL, УПАКОВКА: CUT TAPE, УПАКОВКА: MOUSEREEL, ВЫСОТА: 0.9 MM, ДЛИНА: 2.9 MM, ШИРИНА: 1.6 MM, ВЕС ИЗДЕЛИЯ: 37 MG</t>
  </si>
  <si>
    <t>ADP151AUJZ-3.3</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</si>
  <si>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ЦИФРОВЫЕ ИЗОЛЯТОРЫ; СЕРИЯ: ADUM1201; ВИД МОНТАЖА: SMD/SMT; УПАКОВКА / БЛОК: SOIC-8; КОЛИЧЕСТВО КАНАЛОВ: 2 CHANNEL; ПОЛЯРНОСТЬ: UNIDIRECTIONAL; ДИАПАЗОН ДАННЫХ: 25 MB/S; НАПРЯЖЕНИЕ ИЗОЛЯЦИИ: 2500 VRMS; ТИП ИЗОЛЯЦИИ: MAGNETIC COUPLING; НАПРЯЖЕНИЕ ПИТАНИЯ - МАКС.: 5.5 V; НАПРЯЖЕНИЕ ПИТАНИЯ - МИН.: 2.7 V; РАБОЧИЙ ТОК ИСТОЧНИКА ПИТАНИЯ: 6.3 MA; ВРЕМЯ ЗАДЕРЖКИ РАСПРОСТРАНЕНИЯ: 150 NS; МИНИМАЛЬНАЯ РАБОЧАЯ ТЕМПЕРАТУРА: - 40 C; МАКСИМАЛЬНАЯ РАБОЧАЯ ТЕМПЕРАТУРА: + 105 C; УПАКОВКА: TUBE; МАКСИМАЛЬНАЯ ДЛИТЕЛЬНОСТЬ СПАДА ИМПУЛЬСА: 10 NS (TYP); МАКСИМАЛЬНОЕ ВРЕМЯ НАРАСТАНИЯ: 10 NS (TYP); РАБОЧЕЕ НАПРЯЖЕНИЕ ПИТАНИЯ: 5.5 V; ШИРИНА ИМПУЛЬСА: 1000 NS; РАЗМЕР ФАБРИЧНОЙ УПАКОВКИ:РАЗМЕР ФАБРИЧНОЙ УПАКОВКИ: 98; ТИП: GENERAL PURPOSE; ВЕС ИЗДЕЛИЯ: 540 MG</t>
  </si>
  <si>
    <t>ADUM1201ARZ</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</si>
  <si>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КОНТРОЛЬНЫЕ ЦЕПИ, ТИП: VOLTAGE SUPERVISORY, ВИД МОНТАЖА: SMD/SMT, УПАКОВКА / БЛОК: SOT-23-5, ПОРОГОВОЕ НАПРЯЖЕНИЕ: 4.63 V, КОЛИЧЕСТВО КОНТРОЛИРУЕМЫХ ВХОДОВ: 2 INPUT, ТИП ВЫХОДА: ACTIVE LOW, PUSH-PULL, РУЧНОЙ СБРОС: NO MANUAL RESET, КОНТРОЛЬНЫЕ ТАЙМЕРЫ: NO WATCHDOG, ПЕРЕКЛЮЧЕНИЕ НА РЕЗЕРВНОЕ БАТАРЕЙНОЕ ПИТАНИЕ: NO BACKUP, ВРЕМЯ ЗАДЕРЖКИ СБРОСА: 200 MS, НАПРЯЖЕНИЕ ПИТАНИЯ - МАКС.: 5.5 V, МИНИМАЛЬНАЯ РАБОЧАЯ ТЕМПЕРАТУРА: 0 C, МАКСИМАЛЬНАЯ РАБОЧАЯ ТЕМПЕРАТУРА: + 70 C, ТОЧНОСТЬ: 1.5 %, СЕРИЯ: MAX6310, УПАКОВКА: REEL, УПАКОВКА: CUT TAPE, УПАКОВКА: MOUSEREEL, СИГНАЛЫ ВКЛЮЧЕНИЯ ЧИПА: NO CHIP ENABLE, ВЫСОТА: 1.1 MM, ДЛИНА: 2.9 MM, РАБОЧИЙ ТОК ИСТОЧНИКА ПИТАНИЯ: 8 UA, ПОРОГ ПОВЫШЕНИЯ НАПРЯЖЕНИЯ: 4.699 V, PD - РАССЕИВАНИЕ МОЩНОСТИ: 571 MW, ОБНАРУЖЕНИЕ СБОЯ ЭЛЕКТРОПИТАНИЯ: NO, НАПРЯЖЕНИЕ ПИТАНИЯ - МИН.: 1 V, ПОРОГ ПОНИЖЕНИЯ НАПРЯЖЕНИЯ: 4.561 V, ШИРИНА: 1.63 MM, ДРУГИЕ НАЗВАНИЯ ТОВАРА №: MAX6310</t>
  </si>
  <si>
    <t>MAX6310UK46D3+T</t>
  </si>
  <si>
    <t>ВЕНТИЛЯТОР ОСЕВОЙ, КАТЕГОРИЯ ПРОДУКТА: ВЕНТИЛЯТОРЫ ПОСТОЯННОГО ТОКА; ТИП: TUBEAXIAL; ВЫСОТА: 119 MM; ГЛУБИНА: 38 MM; ШИРИНА: 119 MM; РАБОЧЕЕ НАПРЯЖЕНИЕ ПИТАНИЯ: 24 VDC; ПОТОК ВОЗДУХА: 106 CFM (3 M3/MIN); БЫСТРОДЕЙСТВИЕ: 3200 RPM; ТИП ПОДШИПНИКА: BALL; ШУМ: 48.5 DBA; ПАРАМЕТРЫ IP: IP68; НОМИНАЛЬНАЯ МОЩНОСТЬ: 5.6 W; ОСОБЕННОСТИ: LOCKED ROTOR SENSOR; МАТЕРИАЛ КОРПУСА: ALUMINUM; ТИП ВЫВОДОВ: WIRE LEADS - 2; СЕРИЯ: 4100NU; ТИП ТОКА: DC; РАЗМЕР ФАБРИЧНОЙ УПАКОВКИ:РАЗМЕР ФАБРИЧНОЙ УПАКОВКИ: 1; КОММЕРЧЕСКОЕ ОБОЗНАЧЕНИЕ: GREENTECH; ВЕС ИЗДЕЛИЯ: 400 G</t>
  </si>
  <si>
    <t>4114NU</t>
  </si>
  <si>
    <t>СИНФАЗНЫЙ ДРОССЕЛЬ, ИНДУКТИВНОСТЬ 20 МГ ПРИ 1 МГЦ, СОПРОТИВЛЕНИЕ 1,11 ОМ, СИЛА ТОКА 0,6 А, РАБОЧАЯ ТЕМПЕРЕАТУРА -55 + 105 ГРАДУСОВ ЦЕЛЬСИЯ</t>
  </si>
  <si>
    <t>7414-RC</t>
  </si>
  <si>
    <t>СИНФАЗНЫЙ ДРОССЕЛЬ, КАТЕГОРИЯ ПРОДУКТА: СИНФАЗНЫЕ ДРОССЕЛИ / ФИЛЬТРЫ; СЕРИЯ: TCCH; ВИД МОНТАЖА: PCB MOUNT; ТИП ВЫВОДОВ: SMD/SMT; КОЛИЧЕСТВО КАНАЛОВ: 1 CHANNEL; ИНДУКТИВНОСТЬ: 500 NH; ИМПЕДАНС: 50 OHMS; МАКСИМАЛЬНЫЙ ПОСТОЯННЫЙ ТОК: 200 MA; МИНИМАЛЬНАЯ РАБОЧАЯ ТЕМПЕРАТУРА: - 40 C; МАКСИМАЛЬНАЯ РАБОЧАЯ ТЕМПЕРАТУРА: + 85 C; УПАКОВКА / БЛОК: 3.81 MM X 3.81 MM X 3.81 MM; ДЛИНА: 3.81 MM; ШИРИНА: 3.81 MM; ВЫСОТА: 3.81 MM; УПАКОВКА: REEL; УПАКОВКА: CUT TAPE; УПАКОВКА: MOUSEREEL; ПРОДУКТ: RF CHOKES; ТИП: WIDEBAND; РАЗМЕР ФАБРИЧНОЙ УПАКОВКИ:РАЗМЕР ФАБРИЧНОЙ УПАКОВКИ: 2000; ВЕС ИЗДЕЛИЯ: 1,430 G</t>
  </si>
  <si>
    <t>ТРАНЗИСТОР МОП 313 ВТ, ТРАНЗИСТОР БИПОЛЯРНЫЙ 1,56 ВТ,  ТРАНЗИСТОР БИПОЛЯРНЫЙ 200 ВТ, ТРАНЗИСТОР МОП 320 ВТ</t>
  </si>
  <si>
    <t>ТРАНЗИСТОР МОП 313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600 V; ID - НЕПРЕРЫВНЫЙ ТОК УТЕЧКИ: 39 A; RDS ВКЛ - СОПРОТИВЛЕНИЕ СТОК-ИСТОК: 68 MOHMS; VGS - НАПРЯЖЕНИЕ ЗАТВОР-ИСТОК: - 20 V, + 20 V; VGS TH - ПОРОГОВОЕ НАПРЯЖЕНИЕ ЗАТВОР-ИСТОК : 2.5 V; QG - ЗАРЯД ЗАТВОРА: 116 NC; МИНИМАЛЬНАЯ РАБОЧАЯ ТЕМПЕРАТУРА: - 55 C; МАКСИМАЛЬНАЯ РАБОЧАЯ ТЕМПЕРАТУРА: + 150 C; PD - РАССЕИВАНИЕ МОЩНОСТИ: 313 W; КАНАЛЬНЫЙ РЕЖИМ: ENHANCEMENT; КОММЕРЧЕСКОЕ ОБОЗНАЧЕНИЕ: COOLMOS; УПАКОВКА: TUBE; КОНФИГУРАЦИЯ: SINGLE; ВРЕМЯ СПАДА: 7 NS; ВЫСОТА: 21.1 MM; ДЛИНА: 16.13 MM; ВРЕМЯ НАРАСТАНИЯ: 17 NS; СЕРИЯ: COOLMOS CE; РАЗМЕР ФАБРИЧНОЙ УПАКОВКИ:РАЗМЕР ФАБРИЧНОЙ УПАКОВКИ: 30; ТИП ТРАНЗИСТОРА: 1 N-CHANNEL; ТИПИЧНОЕ ВРЕМЯ ЗАДЕРЖКИ ВЫКЛЮЧЕНИЯ: 110 NS; ТИПИЧНОЕ ВРЕМЯ ЗАДЕРЖКИ ПРИ ВКЛЮЧЕНИИ: 40 NS; ШИРИНА: 5.21 MM; ДРУГИЕ НАЗВАНИЯ ТОВАРА №: IPW60R075CP SP000358192; ВЕС ИЗДЕЛИЯ: 6 G</t>
  </si>
  <si>
    <t>IPW60R075CPFKSA1</t>
  </si>
  <si>
    <t>ТРАНЗИСТОР МОП 320 ВТ, КАТЕГОРИЯ ПРОДУКТА: МОП-ТРАНЗИСТОР; ТЕХНОЛОГИЯ: SI; ВИД МОНТАЖА: THROUGH HOLE; УПАКОВКА / БЛОК: TO-247-3; ПОЛЯРНОСТЬ ТРАНЗИСТОРА: N-CHANNEL; КОЛИЧЕСТВО КАНАЛОВ: 1 CHANNEL; VDS - НАПРЯЖЕНИЕ ПРОБОЯ СТОК-ИСТОК: 1.5 KV; ID - НЕПРЕРЫВНЫЙ ТОК УТЕЧКИ: 8 A; RDS ВКЛ - СОПРОТИВЛЕНИЕ СТОК-ИСТОК: 2.5 OHMS; VGS - НАПРЯЖЕНИЕ ЗАТВОР-ИСТОК: - 30 V, + 30 V; VGS TH - ПОРОГОВОЕ НАПРЯЖЕНИЕ ЗАТВОР-ИСТОК : 3 V; QG - ЗАРЯД ЗАТВОРА: 89.3 NC; МИНИМАЛЬНАЯ РАБОЧАЯ ТЕМПЕРАТУРА: - 55 C; МАКСИМАЛЬНАЯ РАБОЧАЯ ТЕМПЕРАТУРА: + 150 C; PD - РАССЕИВАНИЕ МОЩНОСТИ: 320 W; КАНАЛЬНЫЙ РЕЖИМ: ENHANCEMENT; КОММЕРЧЕСКОЕ ОБОЗНАЧЕНИЕ: POWERMESH; УПАКОВКА: TUBE; КОНФИГУРАЦИЯ: SINGLE; ВРЕМЯ СПАДА: 52 NS; ВЫСОТА: 20.15 MM; ДЛИНА: 15.75 MM; ВРЕМЯ НАРАСТАНИЯ: 14.7 NS; СЕРИЯ: STW9N150; РАЗМЕР ФАБРИЧНОЙ УПАКОВКИ:РАЗМЕР ФАБРИЧНОЙ УПАКОВКИ: 600; ТИП ТРАНЗИСТОРА: 1 N-CHANNEL; ТИПИЧНОЕ ВРЕМЯ ЗАДЕРЖКИ ВЫКЛЮЧЕНИЯ: 86 NS; ТИПИЧНОЕ ВРЕМЯ ЗАДЕРЖКИ ПРИ ВКЛЮЧЕНИИ: 41 NS; ШИРИНА: 5.15 MM; ВЕС ИЗДЕЛИЯ: 6 G</t>
  </si>
  <si>
    <t>КОНДЕНСАТОР ОКСИДНО-ЭЛЕКТРОЛИТИЧЕСКИЙ АЛЮМИНИЕВЫЙ, КАТЕГОРИЯ ПРОДУКТА: ОКСИДНО-ЭЛЕКТРОЛИТИЧЕСКИЕ АЛЮМИНИЕВЫЕ КОНДЕНСАТОРЫ - С РАДИАЛЬНЫМИ ВЫВОДАМИ, ПРОДУКТ: GENERAL PURPOSE ELECTROLYTIC CAPACITORS, ТИП ВЫВОДОВ: RADIAL, ЁМКОСТЬ: 6.8 UF, НОМИНАЛЬНОЕ НАПРЯЖЕНИЕ ПОСТОЯННОГО ТОКА: 450 VDC, МАКСИМАЛЬНАЯ РАБОЧАЯ ТЕМПЕРАТУРА: + 105 C, ДИАМЕТР: 10 MM, ШАГ ВЫВОДОВ: 5 MM, ДЛИНА: 16 MM, СРОК СЛУЖБЫ: 12000 HOUR, ДОПУСТИМОЕ ОТКЛОНЕНИЕ: 20 %, ПУЛЬСИРУЮЩИЙ ТОК: 105 MA, МИНИМАЛЬНАЯ РАБОЧАЯ ТЕМПЕРАТУРА: - 40 C, ИСПОЛНЕНИЕ ВЫВОДОВ: STRAIGHT, КВАЛИФИКАЦИЯ: AEC-Q200, СЕРИЯ: UCY, УПАКОВКА: BULK, ЕМКОСТЬ - НФ: 6800 NF, КОЭФФИЦИЕНТ ЗАТУХАНИЯ, DF: 0.24, ТИП: MINIATURE SIZED, HIGH RIPPLE CURRENT, HIGH RELIABILITY, ВЕС ИЗДЕЛИЯ: 1,770 G</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</si>
  <si>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METAL FRAME, ЁМКОСТЬ: 47 UF, НОМИНАЛЬНОЕ НАПРЯЖЕНИЕ ПОСТОЯННОГО ТОКА: 35 VDC, ДИЭЛЕКТРИЧЕСКИЙ: X7R, ДОПУСТИМОЕ ОТКЛОНЕНИЕ: 20 %, КОРПУС - ДЮЙМЫ: 2220, КОРПУС - ММ: 5750, ВЫСОТА: 6.4 MM, МИНИМАЛЬНАЯ РАБОЧАЯ ТЕМПЕРАТУРА: - 55 C, МАКСИМАЛЬНАЯ РАБОЧАЯ ТЕМПЕРАТУРА: + 125 C, ПРОДУКТ: GENERAL TYPE MLCCS, ТИП ВЫВОДОВ: SMD/SMT, СЕРИЯ: KRM, ДЛИНА: 5.7 MM, УПАКОВКА / БЛОК: 2220 (5750 METRIC), ТИП: GENERAL PURPOSE METAL TERMINAL MULTILAYER CERAMIC CAPACITOR, НОМИНАЛЬНОЕ НАПРЯЖЕНИЕ ПЕРЕМЕННОГО ТОКА: -, ШИРИНА: 5 MM, ВЕС ИЗДЕЛИЯ: 620 MG</t>
  </si>
  <si>
    <t>КОНДЕНСАТОР ОКСИДНО-ЭЛЕКТРОЛИТИЧЕСКИЙ АЛЮМИНИЕВЫЙ, КАТЕГОРИЯ ПРОДУКТА: АЛЮМИНИЕВЫЕ ЭЛЕКТРОЛИТИЧЕСКИЕ КОНДЕНСАТОРЫ ДЛЯ ПОВЕРХНОСТНОГО МОНТАЖА; УПАКОВКА: REEL; УПАКОВКА: CUT TAPE; УПАКОВКА: MOUSEREEL; СЕРИЯ: MHK; ПРОДУКТ: GENERAL PURPOSE ELECTROLYTIC CAPACITORS; ЁМКОСТЬ: 100 UF; НОМИНАЛЬНОЕ НАПРЯЖЕНИЕ ПОСТОЯННОГО ТОКА: 35 VDC; ДОПУСТИМОЕ ОТКЛОНЕНИЕ: 20 %; ЭФФЕКТИВНОЕ ПОСЛЕДОВАТЕЛЬНОЕ СОПРОТИВЛЕНИЕ: 300 MOHMS; МИНИМАЛЬНАЯ РАБОЧАЯ ТЕМПЕРАТУРА: - 40 C; МАКСИМАЛЬНАЯ РАБОЧАЯ ТЕМПЕРАТУРА: + 125 C; ДЛИНА: 6.6 MM; ШИРИНА: 6.6 MM; ВЫСОТА: 7.7 MM; ПУЛЬСИРУЮЩИЙ ТОК: 240 MA; КВАЛИФИКАЦИЯ: AEC-Q200; РАЗМЕР ФАБРИЧНОЙ УПАКОВКИ:РАЗМЕР ФАБРИЧНОЙ УПАКОВКИ: 900; ТИП ВЫВОДОВ: SMD/SMT; КОММЕРЧЕСКОЕ ОБОЗНАЧЕНИЕ: AICHIP; ТИП: SURFACE MOUNT ALUMINUM ELECTROLYTIC CAPACITORS; ВЕС ИЗДЕЛИЯ: 1,101 G</t>
  </si>
  <si>
    <t>EMHK350ADA101MF80G</t>
  </si>
  <si>
    <t>UCC</t>
  </si>
  <si>
    <t>МИКРОСХЕМА ИНТЕРФЕЙСНАЯ,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 ИНТЕРФЕЙСА LVDS; ТИП: RECEIVER; КОЛИЧЕСТВО ПРИЕМНИКОВ: 1 RECEIVER; ДИАПАЗОН ДАННЫХ: 400 MB/S; ТИП ВХОДА: LVDS; ТИП ВЫХОДА: LVTTL; НАПРЯЖЕНИЕ ПИТАНИЯ - МАКС.: 3.6 V; НАПРЯЖЕНИЕ ПИТАНИЯ - МИН.: 2.4 V; МИНИМАЛЬНАЯ РАБОЧАЯ ТЕМПЕРАТУРА: - 40 C; МАКСИМАЛЬНАЯ РАБОЧАЯ ТЕМПЕРАТУРА: + 85 C; ВИД МОНТАЖА: SMD/SMT; УПАКОВКА / БЛОК: SOIC-8; УПАКОВКА: TUBE; РАБОЧИЙ ТОК ИСТОЧНИКА ПИТАНИЯ: 7 MA; РАБОЧЕЕ НАПРЯЖЕНИЕ ПИТАНИЯ: 3.3 V; СЕРИЯ: SN65LVDT2; РАЗМЕР ФАБРИЧНОЙ УПАКОВКИ:РАЗМЕР ФАБРИЧНОЙ УПАКОВКИ: 300; ВЕС ИЗДЕЛИЯ: 72,600 MG</t>
  </si>
  <si>
    <t>SN65LVDT2D</t>
  </si>
  <si>
    <t>МИКРОСХЕМА АНАЛОГОВЫЙ КОМПАРАТОР,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АНАЛОГОВЫЕ КОМПАРАТОРЫ; ВИД МОНТАЖА: SMD/SMT; УПАКОВКА / БЛОК: UMAX-8; КОЛИЧЕСТВО КАНАЛОВ: 1 CHANNEL; ТИП ВЫХОДА: PUSH-PULL; ВРЕМЯ ОТКЛИКА: 4.5 NS; ТИП КОМПАРАТОРА: GENERAL PURPOSE WITH LATCH; НАПРЯЖЕНИЕ ПИТАНИЯ - МИН.: 2.7 V; НАПРЯЖЕНИЕ ПИТАНИЯ - МАКС.: 5.5 V; РАБОЧИЙ ТОК ИСТОЧНИКА ПИТАНИЯ: 11 MA; ВЫХОДНОЙ ТОК НА КАНАЛ: 4 MA; VOS - ВХОДНОЕ НАПРЯЖЕНИЕ СМЕЩЕНИЯ НУЛЯ: 1.5 MV; IB - ВХОДНОЙ ТОК СМЕЩЕНИЯ: 15 UA; МИНИМАЛЬНАЯ РАБОЧАЯ ТЕМПЕРАТУРА: - 40 C; МАКСИМАЛЬНАЯ РАБОЧАЯ ТЕМПЕРАТУРА: + 85 C; СЕРИЯ: MAX961; УПАКОВКА: REEL; УПАКОВКА: CUT TAPE; УПАКОВКА: MOUSEREEL; GBP - ПРОДУКТ: ANALOG COMPARATORS; ВРЕМЯ ЗАДЕРЖКИ РАСПРОСТРАНЕНИЯ: 4.5 NS; РАЗМЕР ФАБРИЧНОЙ УПАКОВКИ:РАЗМЕР ФАБРИЧНОЙ УПАКОВКИ: 2500; ДРУГИЕ НАЗВАНИЯ ТОВАРА №: MAX961; ВЕС ИЗДЕЛИЯ: 77,806 MG</t>
  </si>
  <si>
    <t>MAX961EUA+T</t>
  </si>
  <si>
    <t>РАЗЪЕМ НА ПЛАТУ, КАТЕГОРИЯ ПРОДУКТА: МЕЖПЛАТНЫЕ И ПРОМЕЖУТОЧНЫЕ СОЕДИНИТЕЛИ; ПРОДУКТ: RECEPTACLES; КОЛИЧЕСТВО ПОЗИЦИЙ: 100 POSITION; ШАГ: 0.6 MM; ТИП ВЫВОДОВ: SOLDER; УГОЛ МОНТАЖА: VERTICAL; НОМИНАЛЬНЫЙ ТОК: 400 MA; НОМИНАЛЬНОЕ НАПРЯЖЕНИЕ: 100 VAC; МИНИМАЛЬНАЯ РАБОЧАЯ ТЕМПЕРАТУРА: - 55 C; МАКСИМАЛЬНАЯ РАБОЧАЯ ТЕМПЕРАТУРА: + 85 C; ПОКРЫТИЕ КОНТАКТА: GOLD; МАТЕРИАЛ КОНТАКТА: PHOSPHOR BRONZE; МАТЕРИАЛ КОРПУСА: POLYPHENYLENE SULFIDE (PPS); СЕРИЯ: FX8; УПАКОВКА: REEL; УПАКОВКА: CUT TAPE; УПАКОВКА: MOUSEREEL; РАЗМЕР ФАБРИЧНОЙ УПАКОВКИ:РАЗМЕР ФАБРИЧНОЙ УПАКОВКИ: 1000; КОММЕРЧЕСКОЕ ОБОЗНАЧЕНИЕ: FUNCTIONMAX; ДРУГИЕ НАЗВАНИЯ ТОВАРА №: 578-0205-6-22; ВЕС ИЗДЕЛИЯ: 690 MG</t>
  </si>
  <si>
    <t>ДВУХСЛОЙНЫЙ ЭЛЕКТРОЛИТИЧЕСКИЙ СУПЕРКОНДЕНСАТОР</t>
  </si>
  <si>
    <t>ДВУХСЛОЙНЫЙ ЭЛЕКТРОЛИТИЧЕСКИЙ СУПЕРКОНДЕНСАТОР, КАТЕГОРИЯ ПРОДУКТА: СУПЕРКОНДЕНСАТОРЫ / ИОНИСТОРЫ; СЕРИЯ: KR; ПРОДУКТ: ELECTRIC DOUBLE LAYER CAPACITORS; ТИП ВЫВОДОВ: RADIAL; ЁМКОСТЬ: 1 F; НОМИНАЛЬНОЕ НАПРЯЖЕНИЕ ПОСТОЯННОГО ТОКА: 5.5 VDC; ДОПУСТИМОЕ ОТКЛОНЕНИЕ: - 20 %, + 80 %; ЭФФЕКТИВНОЕ ПОСЛЕДОВАТЕЛЬНОЕ СОПРОТИВЛЕНИЕ: 30 OHMS; МИНИМАЛЬНАЯ РАБОЧАЯ ТЕМПЕРАТУРА: - 25 C; МАКСИМАЛЬНАЯ РАБОЧАЯ ТЕМПЕРАТУРА: + 70 C; ДЛИНА: 7.5 MM; ВЫСОТА: 7.5 MM; ДИАМЕТР: 21.5 MM; СРОК СЛУЖБЫ: 1000 HOUR; УПАКОВКА: BULK; ДИАМЕТР КАБЕЛЯ: 0.4 MM; ШАГ ВЫВОДОВ: 5 MM; ДИАПАЗОН РАБОЧИХ ТЕМПЕРАТУР: - 25 C TO + 70 C; РАЗМЕР ФАБРИЧНОЙ УПАКОВКИ:РАЗМЕР ФАБРИЧНОЙ УПАКОВКИ: 500; КОММЕРЧЕСКОЕ ОБОЗНАЧЕНИЕ: POWERSTOR; ТИП: COIN CELL</t>
  </si>
  <si>
    <t>KR-5R5C105-R</t>
  </si>
  <si>
    <t>МЕТАЛЛООКСИДНЫЙ РЕЗИСТОР 3 ВТ, КАТЕГОРИЯ ПРОДУКТА: МЕТАЛЛООКСИДНЫЕ РЕЗИСТОРЫ, СЕРИЯ: RSF-S, ТИП ВЫВОДОВ: AXIAL, СОПРОТИВЛЕНИЕ: 82 KOHMS, НОМИНАЛЬНАЯ МОЩНОСТЬ: 3 W, ДОПУСТИМОЕ ОТКЛОНЕНИЕ: 5 %, ТЕМПЕРАТУРНЫЙ КОЭФФИЦИЕНТ: 300 PPM / C, МИНИМАЛЬНАЯ РАБОЧАЯ ТЕМПЕРАТУРА: - 55 C, МАКСИМАЛЬНАЯ РАБОЧАЯ ТЕМПЕРАТУРА: + 235 C, НОМИНАЛЬНОЕ НАПРЯЖЕНИЕ: 350 V, ДИАМЕТР: 5 MM, ДЛИНА: 15.5 MM, ВЫСОТА: 33 MM, ВИД МОНТАЖА: PCB MOUNT, ТЕХНОЛОГИЯ: METAL OXIDE, ВЕС ИЗДЕЛИЯ: 1,150 G</t>
  </si>
  <si>
    <t>RSF3WSJT-73-82K</t>
  </si>
  <si>
    <t>SQP500JB-220R</t>
  </si>
  <si>
    <t>МИНИАТЮРНЫЙ ЭЛЕКТРОННЫЙ КОМПОНЕНТ: ОПТРОНЫ (СВЕТОДИОДЫ) - ОПТОПАРЫ С ЛОГИЧЕСКИМ ВЫВОДОМ. ИСПОЛЬЗУЮТСЯ В ЭЛЕКТРОННЫХ УСТРОЙСТВАХ ОБЩЕГРАЖДАНСКОГО НАЗНАЧЕНИЯ (ОБОРУДОВАНИЕ ДЛЯ АВТОМАТИЗАЦИИ ПРОМЫШЛЕННЫХ ПРЕДПРИЯТИЙ, КОМПЬЮТЕРНЫХ СИСТЕМ). ., СТАБИЛИТРОН, ДИОД, ДИОД ПОДАВИТЕЛЬ ЭЛЕКТРОСТАТИЧЕСКОГО РАЗРЯДА, ВЫПРЯМИТЕЛЬНЫЙ ДИОД, ДИОД ДЛЯ ПОДАВЛЕНИЯ ПЕРЕХОДНЫХ СКАЧКОВ</t>
  </si>
  <si>
    <t>ДИОД ПОДАВИТЕЛЬ ЭЛЕКТРОСТАТИЧЕСКОГО РАЗРЯДА, КАТЕГОРИЯ ПРОДУКТА: ПОДАВИТЕЛИ ЭСР / ДИОДЫ ДЛЯ ПОДАВЛЕНИЯ ПЕРЕХОДНЫХ СКАЧКОВ НАПРЯЖЕНИЯ; ПОЛЯРНОСТЬ: BIDIRECTIONAL; РАБОЧЕЕ НАПРЯЖЕНИЕ: 300 V; КОЛИЧЕСТВО КАНАЛОВ: 1 CHANNEL; ТИП ВЫВОДОВ: SMD/SMT; УПАКОВКА / БЛОК: DO-214AB-2; НАПРЯЖЕНИЕ ПРОБОЯ: 332 V; НАПРЯЖЕНИЕ ФИКСАЦИИ: 482 V; PPPM - ПИКОВОЕ РАССЕИВАНИЕ МОЩНОСТИ: 1.5 KW; VЕСР - НАПРЯЖЕНИЕ ЭЛЕКТРОСТАТИЧЕСКОГО РАЗРЯДА ПРИ КОНТАКТЕ: -; VЕСР - НАПРЯЖЕНИЕ ЭЛЕКТРОСТАТИЧЕСКОГО РАЗРЯДА ПРИ ВОЗДУШНОМ ЗАЗОРЕ: -; CD - ЕМКОСТЬ ДИОДА: -; IПИ - ПИКОВЫЙ ИМПУЛЬСНЫЙ ТОК: 3.2 A; МИНИМАЛЬНАЯ РАБОЧАЯ ТЕМПЕРАТУРА: - 55 C; МАКСИМАЛЬНАЯ РАБОЧАЯ ТЕМПЕРАТУРА: + 150 C; СЕРИЯ: 1.5SMC; УПАКОВКА: REEL; УПАКОВКА: CUT TAPE; УПАКОВКА: MOUSEREEL; PD - РАССЕИВАНИЕ МОЩНОСТИ: -; РАЗМЕР ФАБРИЧНОЙ УПАКОВКИ:РАЗМЕР ФАБРИЧНОЙ УПАКОВКИ: 1500; VF - ПРЯМОЕ НАПРЯЖЕНИЕ: 5 V; ВЕС ИЗДЕЛИЯ: 257 MG</t>
  </si>
  <si>
    <t>1.5SMC350CA-H</t>
  </si>
  <si>
    <t>ВЫПРЯМИТЕЛЬНЫЙ ДИОД, КАТЕГОРИЯ ПРОДУКТА: ВЫПРЯМИТЕЛИ; УПАКОВКА / БЛОК: DO-214AC-2; СЕРИЯ: HS1X; УПАКОВКА: REEL; УПАКОВКА: CUT TAPE; УПАКОВКА: MOUSEREEL; ПРОДУКТ: RECTIFIERS; РАЗМЕР ФАБРИЧНОЙ УПАКОВКИ:РАЗМЕР ФАБРИЧНОЙ УПАКОВКИ: 15000; ВЕС ИЗДЕЛИЯ: 64 MG</t>
  </si>
  <si>
    <t>HS1J</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</si>
  <si>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0.01 UF; НОМИНАЛЬНОЕ НАПРЯЖЕНИЕ ПОСТОЯННОГО ТОКА: 16 VDC; ДИЭЛЕКТРИЧЕСКИЙ: X7R; ДОПУСТИМОЕ ОТКЛОНЕНИЕ: 10 %; КОРПУС - ДЮЙМЫ: 0402; КОРПУС - ММ: 1005; ВЫСОТА: 0.25 MM; МИНИМАЛЬНАЯ РАБОЧАЯ ТЕМПЕРАТУРА: - 55 C; МАКСИМАЛЬНАЯ РАБОЧАЯ ТЕМПЕРАТУРА: + 125 C; ПРОДУКТ: GENERAL TYPE MLCCS; ТИП ВЫВОДОВ: SMD/SMT; СЕРИЯ: GRM; ЕМКОСТЬ - НФ: 10 NF; ЕМКОСТЬ - ПФ: 10000 PF; КЛАСС: CLASS 2; ДЛИНА: 1 MM; УПАКОВКА / БЛОК: 0402 (1005 METRIC); РАЗМЕР ФАБРИЧНОЙ УПАКОВКИ:РАЗМЕР ФАБРИЧНОЙ УПАКОВКИ: 10000; ТИП: CHIP MULTILAYER CERAMIC CAPACITOR FOR GENERAL PURPOSE; НОМИНАЛЬНОЕ НАПРЯЖЕНИЕ ПЕРЕМЕННОГО ТОКА: -; ШИРИНА: 0.5 MM; ВЕС ИЗДЕЛИЯ: 1,500 MG</t>
  </si>
  <si>
    <t>GRM15XR71C103KA86D</t>
  </si>
  <si>
    <t>МНОГОСЛОЙНЫЙ КЕРАМИЧЕСКИЙ КОНДЕНСАТОР, КАТЕГОРИЯ ПРОДУКТА: МНОГОСЛОЙНЫЕ КЕРАМИЧЕСКИЕ КОНДЕНСАТОРЫ - ПОВЕРХНОСТНОГО МОНТАЖА; УПАКОВКА: REEL; УПАКОВКА: CUT TAPE; УПАКОВКА: MOUSEREEL; ПРЕРЫВАНИЕ: STANDARD; ЁМКОСТЬ: 4.7 UF; НОМИНАЛЬНОЕ НАПРЯЖЕНИЕ ПОСТОЯННОГО ТОКА: 16 VDC; ДИЭЛЕКТРИЧЕСКИЙ: X5R; ДОПУСТИМОЕ ОТКЛОНЕНИЕ: 10 %; КОРПУС - ДЮЙМЫ: 0805; КОРПУС - ММ: 2012; ВЫСОТА: 0.85 MM; МИНИМАЛЬНАЯ РАБОЧАЯ ТЕМПЕРАТУРА: - 55 C; МАКСИМАЛЬНАЯ РАБОЧАЯ ТЕМПЕРАТУРА: + 85 C; ПРОДУКТ: GENERAL TYPE MLCCS; ТИП ВЫВОДОВ: SMD/SMT; СЕРИЯ: GRM; ЕМКОСТЬ - НФ: 4700 NF; КЛАСС: CLASS 2; ДЛИНА: 2 MM; УПАКОВКА / БЛОК: 0805 (2012 METRIC); РАЗМЕР ФАБРИЧНОЙ УПАКОВКИ:РАЗМЕР ФАБРИЧНОЙ УПАКОВКИ: 4000; ТИП: CHIP MULTILAYER CERAMIC CAPACITOR FOR GENERAL PURPOSE; НОМИНАЛЬНОЕ НАПРЯЖЕНИЕ ПЕРЕМЕННОГО ТОКА: -; ШИРИНА: 1.25 MM; ВЕС ИЗДЕЛИЯ: 6,400 MG</t>
  </si>
  <si>
    <t>GRM219R61C475KE15D</t>
  </si>
  <si>
    <t>МИКРОСХЕМА СИНХРОНИЗАТОР ТАКТОВЫХ ИМПУЛЬСОВ,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</si>
  <si>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МИКРОСХЕМА СИНХРОНИЗАТОР ТАКТОВЫХ ИМПУЛЬСОВ,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СИНХРОНИЗАТОРЫ И РАСПРЕДЕЛИТЕЛИ ТАКТОВОГО СИГНАЛА; СЕРИЯ: 49FCT3805; УПАКОВКА / БЛОК: QSOP-20; УПАКОВКА: REEL; УПАКОВКА: CUT TAPE; УПАКОВКА: MOUSEREEL; ВЫСОТА: 1.47 MM; ДЛИНА: 8.7 MM; ПРОДУКТ: CLOCK DRIVERS; РАЗМЕР ФАБРИЧНОЙ УПАКОВКИ:РАЗМЕР ФАБРИЧНОЙ УПАКОВКИ: 3000; ШИРИНА: 3.8 MM; ДРУГИЕ НАЗВАНИЯ ТОВАРА №: IDT49FCT3805DQGI8 49FCT3805D-E; ВЕС ИЗДЕЛИЯ: 241,200 MG</t>
  </si>
  <si>
    <t>IDT49FCT3805DQGI8</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</si>
  <si>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LDO РЕГУЛЯТОРЫ НАПРЯЖЕНИЯ; ВИД МОНТАЖА: SMD/SMT; УПАКОВКА / БЛОК: DDPAK-5; ВЫХОДНОЕ НАПРЯЖЕНИЕ: 1.21 V TO 20 V; ВЫХОДНОЙ ТОК: 3 A; КОЛИЧЕСТВО ВЫХОДОВ: 1 OUTPUT; ПОЛЯРНОСТЬ: POSITIVE; ТОК ПОКОЯ: 1 MA; ВХОДНОЕ НАПРЯЖЕНИЕ (МАКС.): 20 V; ВХОДНОЕ НАПРЯЖЕНИЕ МИН.: 2.7 V; ТИП ВЫХОДА: FIXED; МИНИМАЛЬНАЯ РАБОЧАЯ ТЕМПЕРАТУРА: - 40 C; МАКСИМАЛЬНАЯ РАБОЧАЯ ТЕМПЕРАТУРА: + 125 C; НАПРЯЖЕНИЕ ОТПУСКАНИЯ: 340 MV; СЕРИЯ: LT1764; УПАКОВКА: REEL; УПАКОВКА: CUT TAPE; УПАКОВКА: MOUSEREEL; НАПРЯЖЕНИЕ ОТПУСКАНИЯ - МАКС.: 660 MV; ВЫСОТА: 4.57 MM; IB - ВХОДНОЙ ТОК СМЕЩЕНИЯ: 3 UA; НЕСТАБИЛЬНОСТЬ ВЫХОДНОГО НАПРЯЖЕНИЯ ИЛИ ТОКА: 2 MV; НЕСТАБИЛЬНОСТЬ ВЫХОДНОЙ НАГРУЗКИ: 2 MV; РАБОЧИЙ ТОК ИСТОЧНИКА ПИТАНИЯ: 1 MA; ПРОДУКТ: LINEAR REGULATORS; ПОДАВЛЕНИЕ ПУЛЬСАЦИЙ ПИТАНИЯ - ТИПИЧ.: 63 DB; РАЗМЕР ФАБРИЧНОЙ УПАКОВКИ: 750; ТИП: POSITIVE LINEAR REGULATORS (LDO); ВЕС ИЗДЕЛИЯ: 2.332 G</t>
  </si>
  <si>
    <t>LT1764EQ#TRPBF</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</si>
  <si>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ИСТОЧНИКИ ОПОРНОГО НАПРЯЖЕНИЯ; ВИД МОНТАЖА: SMD/SMT; УПАКОВКА / БЛОК: SOIC-8; ТИП ССЫЛКИ: SHUNT ADJUSTABLE PRECISION REFERENCES; ВЫХОДНОЕ НАПРЯЖЕНИЕ: ADJUSTABLE; ИСХОДНАЯ ТОЧНОСТЬ: 0.4 %; ТЕМПЕРАТУРНЫЙ КОЭФФИЦИЕНТ: 50 PPM / C; СЕРИЯ VREF - ВХОДНОЕ НАПРЯЖЕНИЕ - МАКС.: 37 V; ТОК ЧЕРЕЗ ШУНТ - МАКС.: 100 MA; МИНИМАЛЬНАЯ РАБОЧАЯ ТЕМПЕРАТУРА: - 40 C; МАКСИМАЛЬНАЯ РАБОЧАЯ ТЕМПЕРАТУРА: + 85 C; СЕРИЯ: TL431B; УПАКОВКА: TUBE; ВЫСОТА: 1.5 MM; ДЛИНА: 5 MM; МАКСИМАЛЬНОЕ ВЫХОДНОЕ НАПРЯЖЕНИЕ: 36 V; ПРОДУКТ: VOLTAGE REFERENCES; ТОК ЧЕРЕЗ ШУНТ - МИН.: 1 MA; РАЗМЕР ФАБРИЧНОЙ УПАКОВКИ:РАЗМЕР ФАБРИЧНОЙ УПАКОВКИ: 98; ТОПОЛОГИЯ: SHUNT REFERENCES; ШИРИНА: 4 MM; ВЕС ИЗДЕЛИЯ: 540 MG</t>
  </si>
  <si>
    <t>МИКРОСХЕМА ДЛЯ УПРАВЛЕНИЯ ПИТАНИЕМ,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ЛИНЕЙНЫЕ РЕГУЛЯТОРЫ НАПРЯЖЕНИЯ; ВИД МОНТАЖА: THROUGH HOLE; УПАКОВКА / БЛОК: TO-220; КОЛИЧЕСТВО ВЫХОДОВ: 1 OUTPUT; ПОЛЯРНОСТЬ: POSITIVE; ВЫХОДНОЕ НАПРЯЖЕНИЕ: 15 V; ВЫХОДНОЙ ТОК: 1.5 A; ТИП ВЫХОДА: FIXED; ВХОДНОЕ НАПРЯЖЕНИЕ, МИН.: 17 V; ВХОДНОЕ НАПРЯЖЕНИЕ, МАКС.: 35 V; МИНИМАЛЬНАЯ РАБОЧАЯ ТЕМПЕРАТУРА: 0 C; МАКСИМАЛЬНАЯ РАБОЧАЯ ТЕМПЕРАТУРА: + 125 C; НЕСТАБИЛЬНОСТЬ ВЫХОДНОЙ НАГРУЗКИ: 300 MV; НЕСТАБИЛЬНОСТЬ ВЫХОДНОГО НАПРЯЖЕНИЯ ИЛИ ТОКА: 300 MV; СЕРИЯ: L78; УПАКОВКА: TUBE; ВЫСОТА: 9.15 MM; ДЛИНА: 10.4 MM; ПОДАВЛЕНИЕ ПУЛЬСАЦИЙ ПИТАНИЯ - ТИПИЧ.: 54 DB; РАЗМЕР ФАБРИЧНОЙ УПАКОВКИ:РАЗМЕР ФАБРИЧНОЙ УПАКОВКИ: 1000; ШИРИНА: 4.6 MM; ВЕС ИЗДЕЛИЯ: 2,300 G</t>
  </si>
  <si>
    <t>МИКРОКОНТРОЛЛЕР,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8-БИТНЫЕ МИКРОКОНТРОЛЛЕРЫ; СЕРИЯ: PIC12(L)C5XX; ВИД МОНТАЖА: SMD/SMT; УПАКОВКА / БЛОК: SOIC-8; ЯДРО: PIC12; РАЗМЕР ПРОГРАММНОЙ ПАМЯТИ: 1.5 KB; ШИРИНА ШИНЫ ДАННЫХ: 8 BIT; РАЗРЕШЕНИЕ АЦП: NO ADC; МАКСИМАЛЬНАЯ ТАКТОВАЯ ЧАСТОТА: 4 MHZ; КОЛИЧЕСТВО ВХОДОВ/ВЫХОДОВ: 5 I/O; РАЗМЕР ОЗУ ДАННЫХ: 41 B; РАБОЧЕЕ НАПРЯЖЕНИЕ ПИТАНИЯ: 2.5 V TO 5.5 V; МИНИМАЛЬНАЯ РАБОЧАЯ ТЕМПЕРАТУРА: - 40 C; МАКСИМАЛЬНАЯ РАБОЧАЯ ТЕМПЕРАТУРА: + 85 C; УПАКОВКА: TUBE; ВЫСОТА: 1.98 MM; ТИП ИНТЕРФЕЙСА: 2-WIRE; ДЛИНА: 5.33 MM; КОЛИЧЕСТВО ТАЙМЕРОВ/СЧЕТЧИКОВ: 1 TIMER; СЕРИЯ ПРОЦЕССОРА: PIC12; ПРОДУКТ: MCU; ТИП ПАМЯТИ ПРОГРАММ: EPROM; РАЗМЕР ФАБРИЧНОЙ УПАКОВКИ:РАЗМЕР ФАБРИЧНОЙ УПАКОВКИ: 90; НАПРЯЖЕНИЕ ПИТАНИЯ - МАКС.: 5.5 V; НАПРЯЖЕНИЕ ПИТАНИЯ - МИН.: 2.5 V; КОММЕРЧЕСКОЕ ОБОЗНАЧЕНИЕ: PIC; КОНТРОЛЬНЫЕ ТАЙМЕРЫ: WATCHDOG TIMER; ШИРИНА: 5.38 MM; ВЕС ИЗДЕЛИЯ: 540 MG</t>
  </si>
  <si>
    <t>PIC12C509A-04I/SM</t>
  </si>
  <si>
    <t>МИКРОСХЕМА РЧ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РЧ-УСИЛИТЕЛЬ; ВИД МОНТАЖА: SMD/SMT; УПАКОВКА / БЛОК: QFN-18; ТИП: LOW NOISE AMPLIFIERS; ТЕХНОЛОГИЯ: GAAS; РАБОЧАЯ ЧАСТОТА: 2 GHZ TO 20 GHZ; P1DB - ТОЧКА СЖАТИЯ: 17 DBM; УСИЛЕНИЕ: 17 DB; РАБОЧЕЕ НАПРЯЖЕНИЕ ПИТАНИЯ: 5 V; NF - КОЭФФИЦИЕНТ ШУМОВ: 4 DB; РАБОЧИЙ ТОК ИСТОЧНИКА ПИТАНИЯ: 100 MA; МИНИМАЛЬНАЯ РАБОЧАЯ ТЕМПЕРАТУРА: - 40 C; МАКСИМАЛЬНАЯ РАБОЧАЯ ТЕМПЕРАТУРА: + 85 C; СЕРИЯ: QPM1000; УПАКОВКА: WAFFLE; ВХОДНЫЕ ПОТЕРИ НА ОТРАЖЕНИЕ: 9.7 DB; ЧУВСТВИТЕЛЬНЫЙ К ВЛАЖНОСТИ: YES; КОЛИЧЕСТВО КАНАЛОВ: 1 CHANNEL; РАЗМЕР ФАБРИЧНОЙ УПАКОВКИ:РАЗМЕР ФАБРИЧНОЙ УПАКОВКИ: 25; ТЕСТОВАЯ ЧАСТОТА: 20 GHZ; ДРУГИЕ НАЗВАНИЯ ТОВАРА №: 1137811 1137811; ВЕС ИЗДЕЛИЯ: 13 G</t>
  </si>
  <si>
    <t>QPM1000</t>
  </si>
  <si>
    <t>МИКРОСХЕМА РЧ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РЧ-УСИЛИТЕЛЬ; ВИД МОНТАЖА: SMD/SMT; УПАКОВКА / БЛОК: QFN-32; ТИП: GAIN BLOCK AMPLIFIERS; ТЕХНОЛОГИЯ: GAAS INGAP; РАБОЧАЯ ЧАСТОТА: 0 HZ TO 6 GHZ; P1DB - ТОЧКА СЖАТИЯ: 15.5 DBM; УСИЛЕНИЕ: 14.5 DB; РАБОЧЕЕ НАПРЯЖЕНИЕ ПИТАНИЯ: 5 V; NF - КОЭФФИЦИЕНТ ШУМОВ: 4.5 DB; OIP3 - ПЕРЕХВАТ СОСТАВЛЯЮЩИХ ТРЕТЬЕГО ПОРЯДКА: 32 DBM; РАБОЧИЙ ТОК ИСТОЧНИКА ПИТАНИЯ: 90.5 MA; МИНИМАЛЬНАЯ РАБОЧАЯ ТЕМПЕРАТУРА: - 40 C; МАКСИМАЛЬНАЯ РАБОЧАЯ ТЕМПЕРАТУРА: + 85 C; СЕРИЯ: HMC311; УПАКОВКА: REEL; УПАКОВКА: CUT TAPE; УПАКОВКА: MOUSEREEL; ВХОДНЫЕ ПОТЕРИ НА ОТРАЖЕНИЕ: 18 DB; КОЛИЧЕСТВО КАНАЛОВ: 1 CHANNEL; PD - РАССЕИВАНИЕ МОЩНОСТИ: 0.59 W; РАЗМЕР ФАБРИЧНОЙ УПАКОВКИ:РАЗМЕР ФАБРИЧНОЙ УПАКОВКИ: 500; ТЕСТОВАЯ ЧАСТОТА: 0 HZ TO 1 GHZ; ВЕС ИЗДЕЛИЯ: 188,600 MG</t>
  </si>
  <si>
    <t>HMC311LP3ETR</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</si>
  <si>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ИНВЕРТЕРЫ, КОЛИЧЕСТВО КОНТУРОВ: 6 CIRCUIT, СЕМЕЙСТВО ЛОГИЧЕСКИХ ЭЛЕМЕНТОВ: 74HC, ТИП ЛОГИКИ: CMOS, НАПРЯЖЕНИЕ ПИТАНИЯ - МАКС.: 6 V, НАПРЯЖЕНИЕ ПИТАНИЯ - МИН.: 2 V, МАКСИМАЛЬНАЯ РАБОЧАЯ ТЕМПЕРАТУРА: + 125 C, ВИД МОНТАЖА: SMD/SMT, УПАКОВКА / БЛОК: SOIC-14, УПАКОВКА: REEL, УПАКОВКА: CUT TAPE, УПАКОВКА: MOUSEREEL, ФУНКЦИЯ: INVERTER, ВЫХОДНОЙ ТОК ВЫСОКОГО УРОВНЯ: - 5.2 MA, ВЫХОДНОЙ ТОК НИЗКОГО УРОВНЯ: 5.2 MA, РАБОЧЕЕ НАПРЯЖЕНИЕ ПИТАНИЯ: 2 V TO 6 V, ВРЕМЯ ЗАДЕРЖКИ РАСПРОСТРАНЕНИЯ: 75 NS, 30 NS, 15 NS, 13 NS, СЕРИЯ: MC74HC04A, ВЕС ИЗДЕЛИЯ: 338 MG</t>
  </si>
  <si>
    <t>MC74HC04ADR2G+</t>
  </si>
  <si>
    <t>ПРОГРАММИРУЕМАЯ ЛОГИЧЕСКАЯ ИНТЕГРАЛЬНАЯ СХЕМА,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FPGA - ПРОГРАММИРУЕМАЯ ВЕНТИЛЬНАЯ МАТРИЦА; СЕРИЯ: MAX 10 10M50; КОЛИЧЕСТВО ЛОГИЧЕСКИХ ЭЛЕМЕНТОВ: 50000 LE; КОЛИЧЕСТВО ВХОДОВ/ВЫХОДОВ: 101 I/O; РАБОЧЕЕ НАПРЯЖЕНИЕ ПИТАНИЯ: 3 V, 3.3 V; МИНИМАЛЬНАЯ РАБОЧАЯ ТЕМПЕРАТУРА: - 40 C; МАКСИМАЛЬНАЯ РАБОЧАЯ ТЕМПЕРАТУРА: + 100 C; ВИД МОНТАЖА: SMD/SMT; УПАКОВКА / БЛОК: EQFP-144; УПАКОВКА: TRAY; МАКСИМАЛЬНАЯ РАБОЧАЯ ЧАСТОТА: 450 MHZ; ЧУВСТВИТЕЛЬНЫЙ К ВЛАЖНОСТИ: YES; КОЛИЧЕСТВО БЛОКОВ ЛОГИЧЕСКИХ МАССИВОВ (LAB): 3125 LAB; РАЗМЕР ФАБРИЧНОЙ УПАКОВКИ:РАЗМЕР ФАБРИЧНОЙ УПАКОВКИ: 60; КОММЕРЧЕСКОЕ ОБОЗНАЧЕНИЕ: MAX; ДРУГИЕ НАЗВАНИЯ ТОВАРА №: 967776; ВЕС ИЗДЕЛИЯ: 16,862 G</t>
  </si>
  <si>
    <t>10M50SAE144I7G</t>
  </si>
  <si>
    <t>МИКРОСХЕМА СИНТЕЗАТОР ЧАСТОТ,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КОРПУС 48 PIN SSOP, РАБОЧАЯ ТЕМПЕРАТУРА 0 ++70 ГРАДУСОВ ЦЕЛЬСИЯ, НАПРЯЖЕНИЕ ПИТАНИЯ 3,3 В,</t>
  </si>
  <si>
    <t>W83194R-67B</t>
  </si>
  <si>
    <t>КАТУШКА ПОСТОЯННОЙ ИНДУКТИВНОСТИ, ТИП ВЫВОДОВ: SMD/SMT, УПАКОВКА / БЛОК: 1008 (2520 METRIC), ЭКРАНИРОВАНИЕ: UNSHIELDED, ИНДУКТИВНОСТЬ: 22 NH, ДОПУСТИМОЕ ОТКЛОНЕНИЕ: 2 %, МАКСИМАЛЬНЫЙ ПОСТОЯННЫЙ ТОК: 1.4 A, МАКСИМАЛЬНОЕ СОПРОТИВЛЕНИЕ ПОСТОЯННОМУ ТОКУ: 70 MOHMS, МИНИМАЛЬНАЯ РАБОЧАЯ ТЕМПЕРАТУРА: - 40 C, МАКСИМАЛЬНАЯ РАБОЧАЯ ТЕМПЕРАТУРА: + 125 C, Q МИН.: 62, ПРЕРЫВАНИЕ: -, ВИД МОНТАЖА: PCB MOUNT, ДЛИНА: 2.92 MM, ШИРИНА: 2.79 MM, ВЫСОТА: 2.03 MM, МАТЕРИАЛ СЕРДЕЧНИКА: CERAMIC, СЕРИЯ: 1008HQ, УПАКОВКА: CUT TAPE, УПАКОВКА: MOUSEREEL, УПАКОВКА: REEL, ПРИМЕНЕНИЕ: RF, ЧАСТОТА СОБСТВЕННЫХ КОЛЕБАНИЙ: 2050 MHZ, КОРПУС - ДЮЙМЫ: 1008, КОРПУС - ММ: 2520, РАЗМЕР ФАБРИЧНОЙ УПАКОВКИ: 2000, ТЕСТОВАЯ ЧАСТОТА: 50 MHZ, ВЕС ИЗДЕЛИЯ: 100 MG</t>
  </si>
  <si>
    <t>1008HQ-22NXGLC</t>
  </si>
  <si>
    <t>МИКРОСХЕМА РЧ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РЧ-УСИЛИТЕЛЬ; ВИД МОНТАЖА: SMD/SMT; УПАКОВКА / БЛОК: SOT-89-4; ТИП: CATV AMPLIFIERS; ТЕХНОЛОГИЯ: INGAP; РАБОЧАЯ ЧАСТОТА: 0 HZ TO 6 GHZ; P1DB - ТОЧКА СЖАТИЯ: 15.5 DBM; УСИЛЕНИЕ: 11.8 DB; РАБОЧЕЕ НАПРЯЖЕНИЕ ПИТАНИЯ: 5.8 V; NF - КОЭФФИЦИЕНТ ШУМОВ: 5.3 DB; OIP3 - ПЕРЕХВАТ СОСТАВЛЯЮЩИХ ТРЕТЬЕГО ПОРЯДКА: 32.7 DBM; РАБОЧИЙ ТОК ИСТОЧНИКА ПИТАНИЯ: 100 MA; МИНИМАЛЬНАЯ РАБОЧАЯ ТЕМПЕРАТУРА: - 45 C; МАКСИМАЛЬНАЯ РАБОЧАЯ ТЕМПЕРАТУРА: + 85 C; СЕРИЯ: GALI; УПАКОВКА: REEL; УПАКОВКА: CUT TAPE; УПАКОВКА: MOUSEREEL; ВХОДНЫЕ ПОТЕРИ НА ОТРАЖЕНИЕ: 16.7 DB; ИЗОЛИРОВАНИЕ, ДБ: 26.5 DB; КОЛИЧЕСТВО КАНАЛОВ: 1 CHANNEL; PD - РАССЕИВАНИЕ МОЩНОСТИ: 1 W; РАЗМЕР ФАБРИЧНОЙ УПАКОВКИ:РАЗМЕР ФАБРИЧНОЙ УПАКОВКИ: 1000; ТЕСТОВАЯ ЧАСТОТА: 6 GHZ; ВЕС ИЗДЕЛИЯ: 1,392 G</t>
  </si>
  <si>
    <t>GALI-84+</t>
  </si>
  <si>
    <t>МИКРОСХЕМА РЧ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РЧ-УСИЛИТЕЛЬ; ВИД МОНТАЖА: SMD/SMT; УПАКОВКА / БЛОК: MCLP-8; ТИП: LOW NOISE AMPLIFIERS; ТЕХНОЛОГИЯ: SI; РАБОЧАЯ ЧАСТОТА: 1.1 GHZ TO 4 GHZ; P1DB - ТОЧКА СЖАТИЯ: 17.1 DBM; УСИЛЕНИЕ: 12.9 DB; РАБОЧЕЕ НАПРЯЖЕНИЕ ПИТАНИЯ: 5 V; NF - КОЭФФИЦИЕНТ ШУМОВ: 1.08 DB; OIP3 - ПЕРЕХВАТ СОСТАВЛЯЮЩИХ ТРЕТЬЕГО ПОРЯДКА: 32.2 DBM; РАБОЧИЙ ТОК ИСТОЧНИКА ПИТАНИЯ: 51 MA; МИНИМАЛЬНАЯ РАБОЧАЯ ТЕМПЕРАТУРА: - 40 C; МАКСИМАЛЬНАЯ РАБОЧАЯ ТЕМПЕРАТУРА: + 85 C; СЕРИЯ: PMA2; УПАКОВКА: REEL; УПАКОВКА: CUT TAPE; УПАКОВКА: MOUSEREEL; ВХОДНЫЕ ПОТЕРИ НА ОТРАЖЕНИЕ: 11.9 DB; КОЛИЧЕСТВО КАНАЛОВ: 1 CHANNEL; PD - РАССЕИВАНИЕ МОЩНОСТИ: 0.7 W; РАЗМЕР ФАБРИЧНОЙ УПАКОВКИ:РАЗМЕР ФАБРИЧНОЙ УПАКОВКИ: 2000; ТЕСТОВАЯ ЧАСТОТА: 4 GHZ; ВЕС ИЗДЕЛИЯ: 578,542 MG</t>
  </si>
  <si>
    <t>PMA2-43LN+</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</si>
  <si>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ВХОДНОЙ СИГНАЛ 200-275 МГЦ, ВЫХОДНОЙ СИГНАЛ 800-1100 МГЦ, КОЭФФИЙИЕНТ УМНОЖЕНИЯ 4, КОРПУС CK1246, МОЩНОСТЬ ВХ СИГНАЛА 17-23 ДБМ</t>
  </si>
  <si>
    <t>RKK-4-112+</t>
  </si>
  <si>
    <t>МИКРОСХЕМА УСИЛИТЕЛЬ,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ВХОДНОЙ СИГНАЛ 50-1500 МГЦ, ВЫХОДНОЙ СИГНАЛ 100-3000 МГЦ, КОЭФФИЦИЕНТ УСИЛЕНИЯ 2, МОЩНОСТЬ ВХ СИГНАЛА 11-15 ДБМ, МОЩНОСТЬ ВХ РАДИО СИГНАЛА 100 МВТ,КОРПУС TTT167</t>
  </si>
  <si>
    <t>SYK-2-33+</t>
  </si>
  <si>
    <t>МИКРОСХЕМА ДЕЛИТЕЛЬ МОЩНОСТИ,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 КАТЕГОРИЯ ПРОДУКТА: ФОРМИРОВАНИЕ СИГНАЛА; ПРОДУКТ: SPLITTER FILTER MODULES; ЧАСТОТА: 251 MHZ; ЧАСТОТНЫЙ ДИАПАЗОН: 2 MHZ TO 500 MHZ; ПОЛОСА ПРОПУСКАНИЯ: 498 MHZ; ИМПЕДАНС: 50 OHMS; ТИП ВЫВОДОВ: SMD/SMT; УПАКОВКА / БЛОК: 9.65 MM X 12.7 MM X 5.84 MM; МИНИМАЛЬНАЯ РАБОЧАЯ ТЕМПЕРАТУРА: - 40 C; МАКСИМАЛЬНАЯ РАБОЧАЯ ТЕМПЕРАТУРА: + 85 C; СЕРИЯ: SYPS; УПАКОВКА: REEL; УПАКОВКА: CUT TAPE; УПАКОВКА: MOUSEREEL; ВНОСИМЫЕ ПОТЕРИ: 0.6 DB; МОНТАЖ: SMD/SMT; РАЗМЕР ФАБРИЧНОЙ УПАКОВКИ:РАЗМЕР ФАБРИЧНОЙ УПАКОВКИ: 500; ТИП: 2-WAY; ВЕС ИЗДЕЛИЯ: 752,479 MG</t>
  </si>
  <si>
    <t>SYPS-2-1+</t>
  </si>
  <si>
    <t>МИКРОСХЕМА ФИЛЬТР ЧАСТОТЫ</t>
  </si>
  <si>
    <t>МИКРОСХЕМА ФИЛЬТР ЧАСТОТЫ, КАТЕГОРИЯ ПРОДУКТА: ФОРМИРОВАНИЕ СИГНАЛА; ПРОДУКТ: BAND PASS FILTERS; ЧАСТОТА: 1900 MHZ; ЧАСТОТНЫЙ ДИАПАЗОН: 1893 MHZ TO 1920 MHZ; ПОЛОСА ПРОПУСКАНИЯ: 27 MHZ; ИМПЕДАНС: 50 OHMS; ТИП ВЫВОДОВ: SMD/SMT; УПАКОВКА / БЛОК: FV1206-5; МИНИМАЛЬНАЯ РАБОЧАЯ ТЕМПЕРАТУРА: - 40 C; МАКСИМАЛЬНАЯ РАБОЧАЯ ТЕМПЕРАТУРА: + 85 C; СЕРИЯ: BFCN; УПАКОВКА: REEL; УПАКОВКА: CUT TAPE; УПАКОВКА: MOUSEREEL; ВНОСИМЫЕ ПОТЕРИ: 2.6 DB; МОНТАЖ: SMD/SMT; РАЗМЕР ФАБРИЧНОЙ УПАКОВКИ:РАЗМЕР ФАБРИЧНОЙ УПАКОВКИ: 3000; ТИП: LTCC</t>
  </si>
  <si>
    <t>BFCN-1900+</t>
  </si>
  <si>
    <t>Производитель</t>
  </si>
  <si>
    <t>TRACO ELECTRONIC AG</t>
  </si>
  <si>
    <t>WEIDMULLER INTERFACE GMBH &amp; CO. KG</t>
  </si>
  <si>
    <t>ELMA ELECTRONIC</t>
  </si>
  <si>
    <t>SCHROFF GMBH</t>
  </si>
  <si>
    <t>MULTICOMP ELECTRONIC COMPONENTS</t>
  </si>
  <si>
    <t>ADVANTECH CO</t>
  </si>
  <si>
    <t>CUI INC</t>
  </si>
  <si>
    <t>MURATA MANUFACTURING CO., LTD.</t>
  </si>
  <si>
    <t>SCHAFFNER HOLDING AG, SAMTEC</t>
  </si>
  <si>
    <t>KEMET CORPORATION</t>
  </si>
  <si>
    <t>NVS TECHNOLOGIES</t>
  </si>
  <si>
    <t>BROADCOM INC.</t>
  </si>
  <si>
    <t>VISHAY INTERTECHNOLOGY</t>
  </si>
  <si>
    <t>RUBYCON CORPORATION</t>
  </si>
  <si>
    <t>YAGEO CORPORATION</t>
  </si>
  <si>
    <t>CORNELL DUBILIER ELECTRONICS</t>
  </si>
  <si>
    <t>PANASONIC CORPORATION</t>
  </si>
  <si>
    <t>NICHICON CORPORATION</t>
  </si>
  <si>
    <t>TDK CORPORATION</t>
  </si>
  <si>
    <t>AMERICAN TECHNICAL CERAMICS CORP. (ATC)</t>
  </si>
  <si>
    <t>LITTELFUSE, INC</t>
  </si>
  <si>
    <t>ABB LV INSTALLATION MATERIALS CO. LTD., BEIJING</t>
  </si>
  <si>
    <t>INFINEON TECHNOLOGIES AG</t>
  </si>
  <si>
    <t>OMRON CORPORATION</t>
  </si>
  <si>
    <t>WAGO KONTAKTTECHNIK GMBH &amp; CO.</t>
  </si>
  <si>
    <t>DIE HARTING TECHNOLOGIEGRUPPE</t>
  </si>
  <si>
    <t>MOLEX, LLC</t>
  </si>
  <si>
    <t>HARWIN INC.</t>
  </si>
  <si>
    <t>CORSAIR COMPONENTS</t>
  </si>
  <si>
    <t>KEYSTONE ELECTRONICS CORP.</t>
  </si>
  <si>
    <t>PHOENIX CONTACT GMBH &amp; CO. KG</t>
  </si>
  <si>
    <t>SEMICONDUCTOR COMPONENTS INDUSTRIES, LLC</t>
  </si>
  <si>
    <t>MEAN WELL ENTERPRISES CO., LTD</t>
  </si>
  <si>
    <t>CONTINENTAL DEVICE INDIA LTD</t>
  </si>
  <si>
    <t>MITSUBISHI ELECTRIC CORPORATION</t>
  </si>
  <si>
    <t>G-NOR OPTOELECTRONICS CO., LTD</t>
  </si>
  <si>
    <t>ECS INC.</t>
  </si>
  <si>
    <t>MICROCHIP TECHNOLOGY INC.</t>
  </si>
  <si>
    <t>MAXIM INTEGRATED INC.</t>
  </si>
  <si>
    <t>СYPRESS SEMICONDUCTOR</t>
  </si>
  <si>
    <t>LINEAR TECHNOLOGY</t>
  </si>
  <si>
    <t>SILICON STORAGE TECHNOLOGY, INC.</t>
  </si>
  <si>
    <t>FAIRCHILD SEMICONDUCTOR</t>
  </si>
  <si>
    <t>MINI-CICRUITS</t>
  </si>
  <si>
    <t>FUTURE TECHNOLOGY DEVICES INTERNATIONAL LTD</t>
  </si>
  <si>
    <t>TXC CORPORATION</t>
  </si>
  <si>
    <t>EAO GMBH</t>
  </si>
  <si>
    <t>INTEL CORPORATION</t>
  </si>
  <si>
    <t>ADM ELECTRONIC GMBH</t>
  </si>
  <si>
    <t>COILCRAFT, INC.</t>
  </si>
  <si>
    <t>WALSIN TECHNOLOGY</t>
  </si>
  <si>
    <t>KNOWLES ELECTRONICS, LLC.</t>
  </si>
  <si>
    <t>POLYPHASER CORPORATION</t>
  </si>
  <si>
    <t>FINDER S.P.A.</t>
  </si>
  <si>
    <t>C&amp;K COMPONENTS, INC.</t>
  </si>
  <si>
    <t>CTS ELECTRONIC COMPONENTS</t>
  </si>
  <si>
    <t>ERNI ELECTRONICS</t>
  </si>
  <si>
    <t>BULGIN LIMITED</t>
  </si>
  <si>
    <t>COMPONENTS CORPORATION</t>
  </si>
  <si>
    <t>ON SEMICONDUCTOR CORPORATION</t>
  </si>
  <si>
    <t>STMICROELECTRONICS INTERNATIONAL N.V.</t>
  </si>
  <si>
    <t>MICRON TECHNOLOGY, INC.</t>
  </si>
  <si>
    <t>TAI-SAW TECHNOLOGY</t>
  </si>
  <si>
    <t>MARVELL TECHNOLOGY GROUP</t>
  </si>
  <si>
    <t>A+ CORPORATION, LLC</t>
  </si>
  <si>
    <t>GRAYHILL, INC.</t>
  </si>
  <si>
    <t>THORLABS, INC.</t>
  </si>
  <si>
    <t>M/A-COM TECHNOLOGY SOLUTIONS</t>
  </si>
  <si>
    <t>APEM SAS</t>
  </si>
  <si>
    <t>EATON CORPORATION</t>
  </si>
  <si>
    <t>YANGJIE ELECTRONIC TECHNOLOGY CO., LTD</t>
  </si>
  <si>
    <t>KINGBRIGHT ELECTRONIC CO, LTD</t>
  </si>
  <si>
    <t>JAUCH QUARTZ</t>
  </si>
  <si>
    <t>MORNSUN GUANGZHOU SCIENCE &amp; TECHNOLOGY CO., LTD.</t>
  </si>
  <si>
    <t>SITIME CORPORATION</t>
  </si>
  <si>
    <t>IQD FREQUENCY PRODUCTS</t>
  </si>
  <si>
    <t>CTS CORPORATION</t>
  </si>
  <si>
    <t>ALLEGRO MICROSYSTEMS INC</t>
  </si>
  <si>
    <t>JYEBAO CO., LTD.</t>
  </si>
  <si>
    <t>CHENG KUANG WOOD MACHINERY WORKS</t>
  </si>
  <si>
    <t>HITTITE MICROWAVE</t>
  </si>
  <si>
    <t>QORVO, INC</t>
  </si>
  <si>
    <t>TUSONIX, INC.</t>
  </si>
  <si>
    <t>PRECI-DIP SA</t>
  </si>
  <si>
    <t>NMB TECHNOLOGIES CORP.</t>
  </si>
  <si>
    <t>POWER INTEGRATIONS</t>
  </si>
  <si>
    <t>PEAK ELECTRONICS GMBH</t>
  </si>
  <si>
    <t>SAMSUNG ELECTRO-MECHANICS</t>
  </si>
  <si>
    <t>GRAND MICRO ELECTRONICS, INC.</t>
  </si>
  <si>
    <t>SUSUMU CO. LTD.</t>
  </si>
  <si>
    <t>HIROSE ELECTRIC GROUP</t>
  </si>
  <si>
    <t>SOURIAU SUNBANK CONNECTION TECHNOLOGIES</t>
  </si>
  <si>
    <t>CJ GROUP</t>
  </si>
  <si>
    <t>PANJIT INTERNATIONAL INC.</t>
  </si>
  <si>
    <t>ZHONGKEWEI TECHNOLOGY CO., LIMITED</t>
  </si>
  <si>
    <t>SHENZHEN MAXIN INDUSTRY CO., LTD</t>
  </si>
  <si>
    <t>ATMEL CORPORATION</t>
  </si>
  <si>
    <t>SY ELECTRONIC TECHNICAL CO., LTD.</t>
  </si>
  <si>
    <t>RENESAS ELECTRONICS CORPORATION</t>
  </si>
  <si>
    <t>DIOTEC SEMICONDUCTOR AG</t>
  </si>
  <si>
    <t>CREE INC.</t>
  </si>
  <si>
    <t>CITIZEN FINEDEVICE CO.,LTD.</t>
  </si>
  <si>
    <t>AVAGO TECHNOLOGIES</t>
  </si>
  <si>
    <t>VICOR CORPORATION</t>
  </si>
  <si>
    <t>WEIDMULLER INTERFACE GMBH &amp; CO.KG.</t>
  </si>
  <si>
    <t>ABRACON CORPORATION</t>
  </si>
  <si>
    <t>SCHURTER AG</t>
  </si>
  <si>
    <t>E-SWITCH, INC.</t>
  </si>
  <si>
    <t>PASTERNACK ENTERPRISES, INC.</t>
  </si>
  <si>
    <t>HUBER+SUHNER AG</t>
  </si>
  <si>
    <t>OSRAM LICHT AG</t>
  </si>
  <si>
    <t>AT AUTOTEILE</t>
  </si>
  <si>
    <t>SILICON LABORATORIES</t>
  </si>
  <si>
    <t>YLH ELECTRONICS (H.K.) CO., LTD</t>
  </si>
  <si>
    <t>SAMSUNG SEMICONDUCTOR, INC</t>
  </si>
  <si>
    <t>DEGSON ELECTRONICS</t>
  </si>
  <si>
    <t>XILINX INC.</t>
  </si>
  <si>
    <t>SHENZHEN HOTTECH SEMICONDUCTOR TECHNOLOGY (HK) CO., LTD</t>
  </si>
  <si>
    <t>EXCELICS SEMICONDUCTOR</t>
  </si>
  <si>
    <t>NEC CORPORATION (RENESAS)</t>
  </si>
  <si>
    <t>NIHON DEMPA KOGYO CO., LTD</t>
  </si>
  <si>
    <t>SUNMATE ELECTRONICS CO., LTD</t>
  </si>
  <si>
    <t>EXAR CORPORATION</t>
  </si>
  <si>
    <t>STANDARD MICROSYSTEMS CORPORATION</t>
  </si>
  <si>
    <t>GOWIN SEMICONDUCTOR</t>
  </si>
  <si>
    <t>ADVANTECH CORPORATION</t>
  </si>
  <si>
    <t>HALO ELECTRONICS</t>
  </si>
  <si>
    <t>CADDOCK ELECTRONICS, INC.</t>
  </si>
  <si>
    <t>CRYSTEK CORPORATION</t>
  </si>
  <si>
    <t>NINGBO SANHE ENCLOSURE COMPANY</t>
  </si>
  <si>
    <t>KUS TECHNOLOGY CORPORATION</t>
  </si>
  <si>
    <t>IRAY TECHNOLOGY CO., LTD.</t>
  </si>
  <si>
    <t>MEAN WELL ENTERPRISES CO., LTD.</t>
  </si>
  <si>
    <t>JIAXING BEYONDOOR ELECTRONICS CO., LTD.</t>
  </si>
  <si>
    <t>SEIKO INSTRUMENTS INC.</t>
  </si>
  <si>
    <t>ABB ELECTRICAL MACHINES LTD.</t>
  </si>
  <si>
    <t>SCHNEIDER ELECTRIC SA</t>
  </si>
  <si>
    <t>HON HAI PRECISION INDUSTRY CO., LTD.</t>
  </si>
  <si>
    <t>MICRO COMMERCIAL COMPONENTS CORP.</t>
  </si>
  <si>
    <t>NATIONAL SEMICONDUCTOR</t>
  </si>
  <si>
    <t>KONINKLIJKE PHILIPS N.V.</t>
  </si>
  <si>
    <t>DAVICOM SEMICONDUCTOR, INC.</t>
  </si>
  <si>
    <t>KYOCERA CORPORATION</t>
  </si>
  <si>
    <t>CINCH CONNECTIVITY SOLUTIONS</t>
  </si>
  <si>
    <t>HARTING DEUTSCHLAND GMBH &amp; CO. KG</t>
  </si>
  <si>
    <t>HIRSCHMANN ELECTRONICS GMBH</t>
  </si>
  <si>
    <t>HARTING (ZHUHAI) MANUFACTURING CO., LTD</t>
  </si>
  <si>
    <t>ODU(SHANGHAI) CONNECTORS MANUFACTURING CO.LTD</t>
  </si>
  <si>
    <t>HIROSE ELECTRIC (SHANGHAI) CO., LTD.</t>
  </si>
  <si>
    <t>HARTING (ZHUHAI) MANUFACTURING CO., LTD.</t>
  </si>
  <si>
    <t>AMPHENOL TCS DE MEXICO S.A. DE C.V.</t>
  </si>
  <si>
    <t>HARWIN PLC EUROPE</t>
  </si>
  <si>
    <t>SOURIAU USA INC</t>
  </si>
  <si>
    <t>NORDIC SEMICONDUCTOR</t>
  </si>
  <si>
    <t>SAMTEC INC</t>
  </si>
  <si>
    <t>UIY TECHNOLOGY</t>
  </si>
  <si>
    <t>HENGSTLER GMBH</t>
  </si>
  <si>
    <t>ABC TAIWAN ELECTRONICS CORP</t>
  </si>
  <si>
    <t>DEXERIALS CORPORATION</t>
  </si>
  <si>
    <t>HONGFA TECHNOLOGY COMPANY, LTD</t>
  </si>
  <si>
    <t>TE CONNECTIVITY LTD. (TYCO ELECTRONICS LTD. )</t>
  </si>
  <si>
    <t>DIPTRONICS MANUFACTURING INC</t>
  </si>
  <si>
    <t>SAMTEC INC.</t>
  </si>
  <si>
    <t>SOURIAU SAS – REPRESENTATIVE OFFICE IN CHINA</t>
  </si>
  <si>
    <t>NEUTRIK GROUP</t>
  </si>
  <si>
    <t>HARTING MEXICO MANUFACTURING</t>
  </si>
  <si>
    <t>HARTING ROMANIA MANUFACTURING SCS</t>
  </si>
  <si>
    <t>WILL SEMICONDUCTOR CO. LTD.</t>
  </si>
  <si>
    <t>LITEON TECHNOLOGY CORPORATION</t>
  </si>
  <si>
    <t>BESTBRIGHT ELECTRONICS CO.,LTD.</t>
  </si>
  <si>
    <t>ROCKCHIP ELECTRONICS CO., LTD.</t>
  </si>
  <si>
    <t>INTEGRATED DEVICE TECHNOLOGY INC</t>
  </si>
  <si>
    <t>GIGADEVICE SEMICONDUCTOR INC.</t>
  </si>
  <si>
    <t>MICRO CRYSTAL AG</t>
  </si>
  <si>
    <t>COREBAI MICROELECTRONICS</t>
  </si>
  <si>
    <t>YANTEL CORPORATION</t>
  </si>
  <si>
    <t>CORNELL DUBILIER ELECTRONICS, INC.</t>
  </si>
  <si>
    <t>HITACHI, LTD.</t>
  </si>
  <si>
    <t>ABLIC INC.</t>
  </si>
  <si>
    <t>LITTELFUSE, INC.</t>
  </si>
  <si>
    <t>BOOM PRECISION ELECTRONICS CO., LTD.ZHEJIANG</t>
  </si>
  <si>
    <t>JS ELECTRONICS LTD</t>
  </si>
  <si>
    <t>WEIPU COMPANY LIMITED</t>
  </si>
  <si>
    <t>SOURIAU-SUNBANK CONNECTION TECHNOLOGIES BY EATON (CHINA DIVISION)</t>
  </si>
  <si>
    <t>CHANGZHOU AMASS ELECTRONICS CO.LTD.</t>
  </si>
  <si>
    <t>VB-AIRSUSPENSION</t>
  </si>
  <si>
    <t>KIOXIA EUROPE GMBH</t>
  </si>
  <si>
    <t>ROBERT BOSCH GMBH</t>
  </si>
  <si>
    <t>PIEZO ELECTRIC TECHNOLOGY</t>
  </si>
  <si>
    <t>HARTING AG</t>
  </si>
  <si>
    <t>BEL POWER SOLUTIONS</t>
  </si>
  <si>
    <t>MUELLER ELECTRIC</t>
  </si>
  <si>
    <t>OURIAU GERMANY GMBH.</t>
  </si>
  <si>
    <t>SEIKO EPSON CORPORATION</t>
  </si>
  <si>
    <t>ALLIED NIPPON LTD.</t>
  </si>
  <si>
    <t>BMPAPST MULFINGEN GMBH &amp; CO. KG.</t>
  </si>
  <si>
    <t>EFFICIENT POWER CONVERSION</t>
  </si>
  <si>
    <t>SKYWORKS SOLUTIONS, INC.</t>
  </si>
  <si>
    <t>AMPLEON LTD</t>
  </si>
  <si>
    <t>JMICRON TECHNOLOGY CORPORATION</t>
  </si>
  <si>
    <t>FISCHER ELEKTRONIK GMBH &amp; CO. KG</t>
  </si>
  <si>
    <t>CYNTEC CO.LTD</t>
  </si>
  <si>
    <t>FINDER S.P.A</t>
  </si>
  <si>
    <t>FISCHER CONNECTORS GMBH</t>
  </si>
  <si>
    <t>SHANDONG JINGDAO MICROELECTRONICS</t>
  </si>
  <si>
    <t>HCI CONVERTING EQUIPMENT CO, LTD</t>
  </si>
  <si>
    <t>FEATURE INTEGRATION TECHNOLOGY INC.</t>
  </si>
  <si>
    <t>WENZHOU DEYUAN ELECTRIC CO., LTD</t>
  </si>
  <si>
    <t>SHENZHEN JPT OPTO-ELECTRONICS CO., LTD</t>
  </si>
  <si>
    <t>OHMITE MANUFACTURING COMPANY</t>
  </si>
  <si>
    <t>ABB HIGH VOLTAGE SWITCHGEAR (XIAMEN) CO., LTD.</t>
  </si>
  <si>
    <t>ABB XINHUI LOW VOLTAGE SWITCHGEAR CO., LTD.</t>
  </si>
  <si>
    <t>ZHANGZHOU HONGFA ELECTROACOUSTIC CO., LTD.</t>
  </si>
  <si>
    <t>LITTELFUSE INC</t>
  </si>
  <si>
    <t>ABB AB</t>
  </si>
  <si>
    <t>ABB LV INSTALLATION MATERIALS CO. LTD.</t>
  </si>
  <si>
    <t>ASEA BROWN BOVERI</t>
  </si>
  <si>
    <t>ABC TAIWAN ELECTRONICS CORP.</t>
  </si>
  <si>
    <t>SCHAFFNER HOLDING AG</t>
  </si>
  <si>
    <t>ZHEJIANG YONGTAILONG ELECTRONIC CO., LTD</t>
  </si>
  <si>
    <t>J.S.T. MFG. CO.,LTD.</t>
  </si>
  <si>
    <t>PHYSICAL ELECTRONICS</t>
  </si>
  <si>
    <t>WILL SEMICON</t>
  </si>
  <si>
    <t>ALPHA &amp; OMEGA SEMICONDUCTOR</t>
  </si>
  <si>
    <t>INJOINIC TECHNOLOGY</t>
  </si>
  <si>
    <t>TRIQUINT SEMICONDUCT</t>
  </si>
  <si>
    <t>MOLISON TECHNOLOGY(HK) CO., LIMITED</t>
  </si>
  <si>
    <t>GLENAIR INC</t>
  </si>
  <si>
    <t>FISCHER ELEKTRONIK GMBH</t>
  </si>
  <si>
    <t>AMPHENOL COMMUNICATIONS SOLUTIONS</t>
  </si>
  <si>
    <t>LEM USA, INC.</t>
  </si>
  <si>
    <t>WOLFSPEED, INC.</t>
  </si>
  <si>
    <t>FENGHUA (HK) ELECTRONICS LTD.</t>
  </si>
  <si>
    <t>MOLEX CONNECTED ENTERPRISE SOLUTIONS</t>
  </si>
  <si>
    <t>JST CONNECTORS (M) SDN.BHD.</t>
  </si>
  <si>
    <t>TDK-LAMBDA CORPORATION</t>
  </si>
  <si>
    <t>WIMA GMBH</t>
  </si>
  <si>
    <t>LITTELFUSE EUROPE GMBH</t>
  </si>
  <si>
    <t>DC COMPONENTS CO., LTD.</t>
  </si>
  <si>
    <t>SHENZHEN ANZHIGANG TECHNOLOGY CO., LTD</t>
  </si>
  <si>
    <t>NIPPON CHEMI-CON CORPORATION</t>
  </si>
  <si>
    <t>"XILINX INC. "</t>
  </si>
  <si>
    <t>GUANGZHOU TEYU ELECTROMECHANICAL CO., LTD</t>
  </si>
  <si>
    <t>AEM PERFORMANCE ELECTRONICS</t>
  </si>
  <si>
    <t>AAVID THERMALLOY, LLC</t>
  </si>
  <si>
    <t>SCHNEIDER ELECTRIC DEUTSCHLAND GMBH</t>
  </si>
  <si>
    <t>BRIGHT LED ELECTRONICS CORP</t>
  </si>
  <si>
    <t>MICROWAVE AMPLIFIERS LTD</t>
  </si>
  <si>
    <t>AMPHENOL TECHNOLOGY (ZHUHAI) CO., LTD.</t>
  </si>
  <si>
    <t>ZETEX SEMICONDUCTORS PLC</t>
  </si>
  <si>
    <t>NKK SWITCHES CO., LTD.</t>
  </si>
  <si>
    <t>ROSENBERGER GROUP</t>
  </si>
  <si>
    <t>BG RADIA</t>
  </si>
  <si>
    <t>ITT CORPORATION</t>
  </si>
  <si>
    <t>SOURIAU-SUNBANK CONNECTION TECHNOLOGIES</t>
  </si>
  <si>
    <t>CORSAIR ELECTRICAL CONNECTORS INC</t>
  </si>
  <si>
    <t>CYNTEC CO., LTD.</t>
  </si>
  <si>
    <t>HK SCONDAR INDUSTRIAL CO., LIMITED</t>
  </si>
  <si>
    <t>HIROSE ELECTRIC CO.,LTD</t>
  </si>
  <si>
    <t>WAGO KONTAKTTECHNIK GMBH &amp; CO. KG.</t>
  </si>
  <si>
    <t>SEMTECH CORPORATION</t>
  </si>
  <si>
    <t>SILERGY CORP.</t>
  </si>
  <si>
    <t>ETA SOLUTIONS</t>
  </si>
  <si>
    <t>SUNON, INC.</t>
  </si>
  <si>
    <t>CLIFF ELECTRONIC COMPONENTS</t>
  </si>
  <si>
    <t>KDS/ DAISHINKU CORP.</t>
  </si>
  <si>
    <t>MORNSUN GUANGZHOU SCIENCE &amp; TECHNOLOGY CO., LTD</t>
  </si>
  <si>
    <t>AUTO PARTS INDUSTRIAL</t>
  </si>
  <si>
    <t>JOHNSON / CINCH CONNECTIVITY SOLUTIONS</t>
  </si>
  <si>
    <t>AMPHENOL SINE SYSTEMS</t>
  </si>
  <si>
    <t>SUMIDA CORPORATION</t>
  </si>
  <si>
    <t>HIROSE ELECTRIC</t>
  </si>
  <si>
    <t>WEEN H&amp;H B.V.</t>
  </si>
  <si>
    <t>3PEAK INCORPORATED</t>
  </si>
  <si>
    <t>JIANGSU JIANLI ELECTRONIC TECHNOLOGY CO., LTD</t>
  </si>
  <si>
    <t>NIPPON ELECTRIC CORPORATION</t>
  </si>
  <si>
    <t>AMPHENOL INTERCONNECT INDIA PVT. LTD.</t>
  </si>
  <si>
    <t>DIALIGHT PLC</t>
  </si>
  <si>
    <t>FISCHER CONNECTORS HEADQUARTERS</t>
  </si>
  <si>
    <t>DOWO DIGITAL LTD</t>
  </si>
  <si>
    <t>ROHM CO., LTD.</t>
  </si>
  <si>
    <t>YANGXING TECH</t>
  </si>
  <si>
    <t>BEIJING LIGHTSENSING TECHNOLOGIES LTD</t>
  </si>
  <si>
    <t>SEI STACKPOLE ELECTRONICS</t>
  </si>
  <si>
    <t>EPCOS AG, TDK CORPORATION</t>
  </si>
  <si>
    <t>TYCO INTERNATIONAL LTD.</t>
  </si>
  <si>
    <t>BB LV INSTALLATION MATERIALS CO. LTD., BEIJING</t>
  </si>
  <si>
    <t>AMPHENOL CONNEX (AMPHENOL RF)</t>
  </si>
  <si>
    <t>SOURIAU SUNBANK CONNECTION TECHNOLOGIES SAS</t>
  </si>
  <si>
    <t>ABB HIGH VOLTAGE SWITCHGEAR (XIAMEN) COMPANY LIMITED</t>
  </si>
  <si>
    <t>AMPLEON PRODUCTION SITE</t>
  </si>
  <si>
    <t>ISOCOM COMPONENTS</t>
  </si>
  <si>
    <t>ALLIANCE MEMORY, INC.</t>
  </si>
  <si>
    <t>KEYSTONE ELECTRONICS CORP</t>
  </si>
  <si>
    <t>WAGO ELECTRONIC (TIANJIN) CO. LTD</t>
  </si>
  <si>
    <t>CREE LED</t>
  </si>
  <si>
    <t>HOLT INTEGRATED CIRCUITS INC.</t>
  </si>
  <si>
    <t>NIDEC-SHIMPO</t>
  </si>
  <si>
    <t>NIDEC COPAL ELECTRONICS</t>
  </si>
  <si>
    <t>SOURIAU GERMANY GMBH</t>
  </si>
  <si>
    <t>RECTRON LTD.</t>
  </si>
  <si>
    <t>ABC ATEC ELECTRONICS</t>
  </si>
  <si>
    <t>NUVOTON TECHNOLOGY CORPORATION</t>
  </si>
  <si>
    <t>AMPHENOL SOCAPEX</t>
  </si>
  <si>
    <t>AVAGO INC.</t>
  </si>
  <si>
    <t>AMPHENOL LIMITED</t>
  </si>
  <si>
    <t>ANAREN, INC</t>
  </si>
  <si>
    <t>KOA SPEER ELECTRONICS</t>
  </si>
  <si>
    <t>3M ELECTRONIC SOLUTIONS DIVISION</t>
  </si>
  <si>
    <t>ABB BEIJING DRIVE SYSTEMS CO. LTD.</t>
  </si>
  <si>
    <t>ABB BEIJING DRIVE SYSTEMS CO. LTD</t>
  </si>
  <si>
    <t>ABB XINHUI LOW VOLTAGE SWITCHGEAR CO., LTD</t>
  </si>
  <si>
    <t>REALTEK SEMICONDUCTOR</t>
  </si>
  <si>
    <t>LITE-ON TECHNOLOGY CORPORATION</t>
  </si>
  <si>
    <t>FISCHER CONNECTORS</t>
  </si>
  <si>
    <t>AEM COMPONENTS (USA), INC.</t>
  </si>
  <si>
    <t>MICRON TECHNOLOGY</t>
  </si>
  <si>
    <t>MICROWAVE TECHNOLOGY INC</t>
  </si>
  <si>
    <t>OLIMEX LTD.</t>
  </si>
  <si>
    <t>CYPRESS SEMICONDUCTOR</t>
  </si>
  <si>
    <t>BESTAR TECHNOLOGIES INC.</t>
  </si>
  <si>
    <t>ZETTA DEVICE TECHNOLOGY</t>
  </si>
  <si>
    <t>SHENZHEN SCTF ELEC</t>
  </si>
  <si>
    <t>KEMET ELECTRONICS CORPORATION</t>
  </si>
  <si>
    <t>WALSIN TECHNOLOGY CORPORATION</t>
  </si>
  <si>
    <t>TUSONIX/ CTS CORPORATION</t>
  </si>
  <si>
    <t>PERICOM SEMICONDUCTOR CORPORATION</t>
  </si>
  <si>
    <t>SMARTEL ELECTRONICS (ASIA) CO</t>
  </si>
  <si>
    <t>SOURIAU USA</t>
  </si>
  <si>
    <t>DEGSON ELECTRONICS CO., LTD</t>
  </si>
  <si>
    <t>LITTELFUSE INC.</t>
  </si>
  <si>
    <t>APEM INC.</t>
  </si>
  <si>
    <t>SKS KONTAKTTECHNIK</t>
  </si>
  <si>
    <t>BOURNS INC.</t>
  </si>
  <si>
    <t>ROHM SEMICONDUCTOR</t>
  </si>
  <si>
    <t>NIDEC COPAL CORPORATION</t>
  </si>
  <si>
    <t>BOURNS (XIAMEN) LTD.</t>
  </si>
  <si>
    <t>TAIYO YUDEN CO., LTD.</t>
  </si>
  <si>
    <t>ANALOG DEVICES INC</t>
  </si>
  <si>
    <t>EVERLIGHT ELECTRONICS CO., LTD</t>
  </si>
  <si>
    <t>DONGGUAN YANDA ELECTRONIC TECHNOLOGY CO.,LTD</t>
  </si>
  <si>
    <t>RF MICRO DEVICES, INC (QORVO)</t>
  </si>
  <si>
    <t>ABB LTD</t>
  </si>
  <si>
    <t>ABB ELECTRIFICATION SWEDEN AB</t>
  </si>
  <si>
    <t>VISHAY, VISHAY SEMICONDUCTORS</t>
  </si>
  <si>
    <t>EC SEMICON</t>
  </si>
  <si>
    <t>SMC PNEUMATIC</t>
  </si>
  <si>
    <t>SEMICONDUCTOR COMPONENTS INDUSTRIES, LLC, ON SEMICONDUCTOR CORPORATION</t>
  </si>
  <si>
    <t>YIC INTERNATIONAL CO LIMITED</t>
  </si>
  <si>
    <t>HTC CORP</t>
  </si>
  <si>
    <t>INVENSENSE MOTIONTRACKING</t>
  </si>
  <si>
    <t>PEREGRINE SEMICONDUCTOR</t>
  </si>
  <si>
    <t>NEWHAVEN DISPLAY INTERNATIONAL INC.</t>
  </si>
  <si>
    <t>UNITED CHEMI-CON, INC.</t>
  </si>
  <si>
    <t>ATON BUSSMANN SERIES</t>
  </si>
  <si>
    <t>CLARE INC</t>
  </si>
  <si>
    <t>MOLEX DE MEXICO S.A. DE C.V.</t>
  </si>
  <si>
    <t>VISHAY INC.</t>
  </si>
  <si>
    <t>MICRON TECHNOLOGY INC</t>
  </si>
  <si>
    <t>NUVOTON TECHNOLOGY</t>
  </si>
  <si>
    <t>TE CONNECTIVITY LTD.</t>
  </si>
  <si>
    <t>NVENT ELECTRIC</t>
  </si>
  <si>
    <t>CENTRAL CORPORATION</t>
  </si>
  <si>
    <t>ABB STOTZ-KONTAKT GMBH</t>
  </si>
  <si>
    <t>XKB CONNECTIVITY</t>
  </si>
  <si>
    <t>IXIS RESEARCH</t>
  </si>
  <si>
    <t>INTERSIL CORPORATION</t>
  </si>
  <si>
    <t>MARVELL INC.</t>
  </si>
  <si>
    <t>CORNELL DUBILIER - CDE</t>
  </si>
  <si>
    <t>HIROSE ELECTRIC CO. LTD</t>
  </si>
  <si>
    <t>TE CONNECTIVITY CONNECTORS (SUZHOU) CO., LTD.</t>
  </si>
  <si>
    <t>AMPHENOL OPTIMIZE MEXICO</t>
  </si>
  <si>
    <t>CORSAIR ELECTRICAL CONNECTORS INC.</t>
  </si>
  <si>
    <t>CONESYS MEXICO</t>
  </si>
  <si>
    <t>TE CONNECTIVITY MEXICO</t>
  </si>
  <si>
    <t>AERO-ELECTRIC CONNECTOR</t>
  </si>
  <si>
    <t>AERO-ELECTRIC CONNECTOR, INC.</t>
  </si>
  <si>
    <t>SHARP MICROELECTRONICS</t>
  </si>
  <si>
    <t>SCHNEIDER ELECTRIC (CHINA) CO. LTD.</t>
  </si>
  <si>
    <t>TAEJIN TECHNOLOGY CO.</t>
  </si>
  <si>
    <t>HITTITE MICROWAVE CORPORATION</t>
  </si>
  <si>
    <t>UNITED CHEMI-CON - TTI, INC</t>
  </si>
  <si>
    <t>SHANGHAI BENQI ELECTROMECHANICAL EQUIPMENT CO., LTD.</t>
  </si>
  <si>
    <t>EM INSTRUMENTS</t>
  </si>
  <si>
    <t>FTDIFTDI</t>
  </si>
  <si>
    <t>ABB N.V.</t>
  </si>
  <si>
    <t>ABB AUTOMATION PRODUCTS GMBH</t>
  </si>
  <si>
    <t>ABB XIAMEN SWITCHGEAR CO., LTD.</t>
  </si>
  <si>
    <t>ABB POWER GRIDS CZECH REPUBLIC S.R.O</t>
  </si>
  <si>
    <t>TSC AUTO ID TECHNOLOGY CO</t>
  </si>
  <si>
    <t>KEC CORPORATION</t>
  </si>
  <si>
    <t>QUALCOMM ATHEROS</t>
  </si>
  <si>
    <t>NV MELEXIS SA</t>
  </si>
  <si>
    <t>ALLEGRO MICROSYSTEMS</t>
  </si>
  <si>
    <t>FORTIOR TECH</t>
  </si>
  <si>
    <t>SAMWHA CAPACITOR GROUP</t>
  </si>
  <si>
    <t>NTE ELECTRONICS</t>
  </si>
  <si>
    <t>GENNUM CORP.</t>
  </si>
  <si>
    <t>PEAK ELECTRONICS</t>
  </si>
  <si>
    <t>LITTELFUSE PHILS., INC.</t>
  </si>
  <si>
    <t>LINEAR TECHNOLOGY INC</t>
  </si>
  <si>
    <t>NUVOTON TECHNOLOGY CORPORATION OF AMERICA</t>
  </si>
  <si>
    <t>MITSUBISHI ELECTRIC SEMICONDUCTOR</t>
  </si>
  <si>
    <t>MINI-CIRCUITS INC.</t>
  </si>
  <si>
    <t>HUNAN XIANGYEE ZHONGYUAN TECHNOLOGY CO., LTD.</t>
  </si>
  <si>
    <t>SANGDEST MICROELECTRONIC (NANJING) CO., LTD (SMC) (SMCMICRO)</t>
  </si>
  <si>
    <t>LELON ELECTRONICS CORP.</t>
  </si>
  <si>
    <t>ADESTO TECHNOLOGIES CORPORATION</t>
  </si>
  <si>
    <t>ANDREW CORPORATION</t>
  </si>
  <si>
    <t>TAIYO YUDEN CO., LTD</t>
  </si>
  <si>
    <t>INTERNATIONAL RESISTIVE COMPANY, INC.</t>
  </si>
  <si>
    <t>MILL-MAX MFG. CORP</t>
  </si>
  <si>
    <t>JOTRIN ELECTRONICS LIMITED</t>
  </si>
  <si>
    <t>SMC DIODE SOLUTIONS CO. LTD</t>
  </si>
  <si>
    <t>MURATA MANUFACTURING CO., LTD</t>
  </si>
  <si>
    <t>ЕMBEDDED PASSIVES TECHNOLOGY</t>
  </si>
  <si>
    <t>ERNI ELEKTROAPPARATE GMBH</t>
  </si>
  <si>
    <t>CONTI TEMIC MICROELECTRONIC GMBH</t>
  </si>
  <si>
    <t>COPAL ELECTRONICS INC</t>
  </si>
  <si>
    <t>RECOM POWER GMBH</t>
  </si>
  <si>
    <t>SUSUMU CO., LTD.</t>
  </si>
  <si>
    <t>GENESIC INC</t>
  </si>
  <si>
    <t>AMS AG</t>
  </si>
  <si>
    <t>ABRACON LLC</t>
  </si>
  <si>
    <t>TAIWAN SEMICONDUCTOR MANUFACTURING COMPANY</t>
  </si>
  <si>
    <t>PHOENIX (CHINA) INVESTMENT CO., LTD</t>
  </si>
  <si>
    <t>PHOENIX CONTACT WIELKOPOLSKA SP. Z.O.O.</t>
  </si>
  <si>
    <t>NINGBO CONNFLY ELECTRONIC CO., LTD</t>
  </si>
  <si>
    <t>KAIMEI ELECTRONIC CORP</t>
  </si>
  <si>
    <t>TANTALUM CAPACITORS</t>
  </si>
  <si>
    <t>ELECTROLYTIC CAPACITORS</t>
  </si>
  <si>
    <t>EMI SUPPRESSION CAPACITORS</t>
  </si>
  <si>
    <t>RIEDON RESISTORS</t>
  </si>
  <si>
    <t>GLENAIR, INC.</t>
  </si>
  <si>
    <t>ONSHORE TECHNOLOGY, INC.</t>
  </si>
  <si>
    <t>RECTIFIERS</t>
  </si>
  <si>
    <t>MICRO COMMERCIAL COMPONENTS</t>
  </si>
  <si>
    <t>MICROCHIP TECHNOLOGY LTD.</t>
  </si>
  <si>
    <t>CBC GROUP</t>
  </si>
  <si>
    <t>LINEAR TECHNOLOGY INC.</t>
  </si>
  <si>
    <t>SONY GROUP CORPORATION</t>
  </si>
  <si>
    <t>NISSHINBO MICRO DEVICES INC.</t>
  </si>
  <si>
    <t>CRYDOM INC.</t>
  </si>
  <si>
    <t>WIZNET CO., LTD.</t>
  </si>
  <si>
    <t>RICHTEK TECHNOLOGY CORPORATION</t>
  </si>
  <si>
    <t>CHANGZHOU ROVMAKER TECHNOLOGY CO., LTD.</t>
  </si>
  <si>
    <t>ELITE SEMICONDUCTOR PRODUCTS, INC</t>
  </si>
  <si>
    <t>KAOHSIUNG OPTO-ELECTRONICS INC.</t>
  </si>
  <si>
    <t>GENESIC SEMICONDUCTOR, INC</t>
  </si>
  <si>
    <t>INNOVATIVE SENSOR TECHNOLOGY</t>
  </si>
  <si>
    <t>CHANGZHOU JINGKONG ELECTRIC APPLIANCE CO., LTD</t>
  </si>
  <si>
    <t>MACRONIX INTERNATIONAL CO., LTD.</t>
  </si>
  <si>
    <t>MAXLINEAR, INC</t>
  </si>
  <si>
    <t>CENTRAL SEMICONDUCTOR CORP.</t>
  </si>
  <si>
    <t>SCHURTER HOLDING AG</t>
  </si>
  <si>
    <t>TEXAS INSTRUMENTS INC</t>
  </si>
  <si>
    <t>JAE ELECTRONICS</t>
  </si>
  <si>
    <t>TRINAMIC MOTION CONTROL GMBH &amp; CO. KG</t>
  </si>
  <si>
    <t>HUAAN LIMITED</t>
  </si>
  <si>
    <t>SENSATA TECHNOLOGIES</t>
  </si>
  <si>
    <t>CHANGSHA RUISI ELECTRONIC TECHNOLOGY C O., L TD.</t>
  </si>
  <si>
    <t>FENGHUA ADVANCED TECHNOLOGY (HOLDING) CO., LTD</t>
  </si>
  <si>
    <t>VIKING TECH CORPORATION</t>
  </si>
  <si>
    <t>ON SEMICONDUCTOR / FAIRCHILD</t>
  </si>
  <si>
    <t>PARA LIGHT ELECTRONICS CO., LTD.</t>
  </si>
  <si>
    <t>EBM-PAPST GROUP</t>
  </si>
  <si>
    <t>ISABELLENHUTTE HEUSLER GMBH &amp; CO. KG</t>
  </si>
  <si>
    <t>GOLLEDGE ELECTRONICS LTD</t>
  </si>
  <si>
    <t>UNITED CHEMI-CON (UCC)</t>
  </si>
  <si>
    <t>Sum()</t>
  </si>
  <si>
    <t>=VLookUp3(</t>
  </si>
  <si>
    <t>048|084|150</t>
  </si>
  <si>
    <t>142|169|219</t>
  </si>
  <si>
    <t>180|198|231</t>
  </si>
  <si>
    <t>217|225|242</t>
  </si>
  <si>
    <t>H|L|S</t>
  </si>
  <si>
    <t>155|131|099</t>
  </si>
  <si>
    <t>155|132|181</t>
  </si>
  <si>
    <t>155|131|206</t>
  </si>
  <si>
    <t>157|125|230</t>
  </si>
  <si>
    <t>155|130|100</t>
  </si>
  <si>
    <t>155|130|125</t>
  </si>
  <si>
    <t>155|130|150</t>
  </si>
  <si>
    <t>155|130|175</t>
  </si>
  <si>
    <t>155|130|200</t>
  </si>
  <si>
    <t>155|130|225</t>
  </si>
  <si>
    <t>155|160|150</t>
  </si>
  <si>
    <t>151|131|125</t>
  </si>
  <si>
    <t>3D6BBD</t>
  </si>
  <si>
    <t>151|131|175</t>
  </si>
  <si>
    <t>151|130|200</t>
  </si>
  <si>
    <t>151|128|225</t>
  </si>
  <si>
    <t>D2DDF0</t>
  </si>
  <si>
    <t>ACC0E4</t>
  </si>
  <si>
    <t>86A3D8</t>
  </si>
  <si>
    <t>описание_товара</t>
  </si>
  <si>
    <t>описание_артикула</t>
  </si>
  <si>
    <t>код_ТНВЭД</t>
  </si>
  <si>
    <t>описание</t>
  </si>
  <si>
    <t>aaaaaaaaaaaaaaaaaaa</t>
  </si>
  <si>
    <t>1.12.2023</t>
  </si>
  <si>
    <t>True</t>
  </si>
  <si>
    <t>False</t>
  </si>
  <si>
    <t>as</t>
  </si>
  <si>
    <t>mngr</t>
  </si>
  <si>
    <t>supplier</t>
  </si>
  <si>
    <t>part_no</t>
  </si>
  <si>
    <t>hscode</t>
  </si>
  <si>
    <t>description_31_графа</t>
  </si>
  <si>
    <t>description_article</t>
  </si>
  <si>
    <t>cust_toll</t>
  </si>
  <si>
    <t>готовка</t>
  </si>
  <si>
    <t>трапеза</t>
  </si>
  <si>
    <t>умывание</t>
  </si>
  <si>
    <t>одевание</t>
  </si>
  <si>
    <t>подготовка</t>
  </si>
  <si>
    <t>мойка</t>
  </si>
  <si>
    <t>'Эта функция подсчитывает сумму таможенных сборов в зависимости от суммы</t>
  </si>
  <si>
    <t>Но показательно и справедливо неистребимое людское убеждение, что праздник и поэзия явления одного порядка. Стихов non fiction не существует в природе. Стихотворная речь, как таковая, всегда притязание на художество. А с художества и только художества и спрос другой. И слова поэта Алексея Цветкова, что стихи должны поражать не кажется преувеличением. Именно что должны. Но уцелеть в такой борьбе за выживание очень не просто. И статистически Толстой выходит прав: "Что за странная доблесть говорить куплетами? Аттракцион такой что ли?". Поэзия, конечно, роскошь, но для ценителей крайне насущная. Я бы сравнил впечатление от шедевров лирики с воздействием утреннего крепкого вручную сваренного кофе. Голод уже утолен. Впереди будничные дела. Но в считанные минуты, пока неспешно обжигаешься этой сладкой горечью, ты чувствуешь, что твои уровень и отвес на месте и ненадолго совпадаешь с собой.</t>
  </si>
  <si>
    <t>u328743209882039480923840923842</t>
  </si>
  <si>
    <t>Монолитная интегральная электронная схема</t>
  </si>
  <si>
    <t>танталовый конденсатор</t>
  </si>
  <si>
    <t>Резистор пленочный</t>
  </si>
  <si>
    <t>Интегральная схема усилителя</t>
  </si>
  <si>
    <t>Интегральная схема контроллера</t>
  </si>
  <si>
    <t>Светодиод</t>
  </si>
  <si>
    <t>1809209C209823094</t>
  </si>
  <si>
    <t xml:space="preserve">                                Cells(processing_row_num, article_col_num), _</t>
  </si>
  <si>
    <t>¢</t>
  </si>
  <si>
    <t>€</t>
  </si>
  <si>
    <t>№ п/п</t>
  </si>
  <si>
    <t>Код ЕНС</t>
  </si>
  <si>
    <t>Полное наименование</t>
  </si>
  <si>
    <t>Ед.изм.</t>
  </si>
  <si>
    <t>Количество</t>
  </si>
  <si>
    <t>Вид приемки</t>
  </si>
  <si>
    <t>Батарея LS33600 CNR SAFT 3,6 В</t>
  </si>
  <si>
    <t>шт</t>
  </si>
  <si>
    <t>Импорт</t>
  </si>
  <si>
    <t>Вилка 51047-0200  MOLEX</t>
  </si>
  <si>
    <t>Вилка 87758-1416 MOLEX</t>
  </si>
  <si>
    <t>Вилка AMP 827988-6</t>
  </si>
  <si>
    <t>Вилка AMP MODUN 102977-7</t>
  </si>
  <si>
    <t>Вилка DRB-15MA</t>
  </si>
  <si>
    <t>Вилка PLD-80</t>
  </si>
  <si>
    <t>213,75</t>
  </si>
  <si>
    <t>Вилка PLD-80R</t>
  </si>
  <si>
    <t>81,2</t>
  </si>
  <si>
    <t>Вилка PLHD-80</t>
  </si>
  <si>
    <t>2,7</t>
  </si>
  <si>
    <t>Вилка PLS-40</t>
  </si>
  <si>
    <t>55,05</t>
  </si>
  <si>
    <t>Вилка PLS-40R  тип1</t>
  </si>
  <si>
    <t>6,6</t>
  </si>
  <si>
    <t>Генератор кварцевый GX0-7531/B1 24,576 МHz</t>
  </si>
  <si>
    <t>Джампер MJ-0-6</t>
  </si>
  <si>
    <t>Диод BAS16</t>
  </si>
  <si>
    <t>Диод BAT54WS</t>
  </si>
  <si>
    <t>Диод BAT64  SOT23</t>
  </si>
  <si>
    <t>Диод BAV70</t>
  </si>
  <si>
    <t>Диод BAТ54А</t>
  </si>
  <si>
    <t>Диод SM6T7V5A</t>
  </si>
  <si>
    <t>Диодная сборка BAV99</t>
  </si>
  <si>
    <t>1 212</t>
  </si>
  <si>
    <t>Дисплей цифробуквенный HCMS-2975</t>
  </si>
  <si>
    <t>Индикатор LG3360-К</t>
  </si>
  <si>
    <t>Индикатор LS3360-К</t>
  </si>
  <si>
    <t>Кнопка 3CSH9</t>
  </si>
  <si>
    <t>Кнопка BLACK 3ETL9-10.4</t>
  </si>
  <si>
    <t>Конденсатор 0603-NP0-100 pF±10%-25 V</t>
  </si>
  <si>
    <t>Конденсатор 0805-NP0-10 pF±5%-50 V</t>
  </si>
  <si>
    <t>Конденсатор 0805-NP0-100 pF±5%-50 V</t>
  </si>
  <si>
    <t>Конденсатор 0805-NP0-1000 pF±5%-50 V</t>
  </si>
  <si>
    <t>Конденсатор 0805-NP0-150 pF±5%-50 V</t>
  </si>
  <si>
    <t>Конденсатор 0805-NP0-18 pF±5%-50 V</t>
  </si>
  <si>
    <t>Конденсатор 0805-NP0-20 pF±5%-50 V</t>
  </si>
  <si>
    <t>Конденсатор 0805-NP0-220 pF±5%-50 V</t>
  </si>
  <si>
    <t>Конденсатор 0805-NP0-270 pF±5%-50 V</t>
  </si>
  <si>
    <t>Конденсатор 0805-NP0-33 pF±5%-50 V</t>
  </si>
  <si>
    <t>Конденсатор 0805-NP0-4,7 pF±0,25 pF-50 V</t>
  </si>
  <si>
    <t>Конденсатор 0805-NP0-4700 pF±5%-50 V</t>
  </si>
  <si>
    <t>Конденсатор 0805-NP0-510 pF±5%-50 V</t>
  </si>
  <si>
    <t>Конденсатор 0805-X7R-0,01 uF±10%-50 V</t>
  </si>
  <si>
    <t>Конденсатор 0805-X7R-0,015 uF±10%-50 V</t>
  </si>
  <si>
    <t>Конденсатор 0805-X7R-0,047 uF±10%-50 V</t>
  </si>
  <si>
    <t>Конденсатор 0805-X7R-0,1 uF±10%-25 V</t>
  </si>
  <si>
    <t>Конденсатор 0805-X7R-0,1 uF±10%-50 V</t>
  </si>
  <si>
    <t>16 990</t>
  </si>
  <si>
    <t>Конденсатор 0805-X7R-0,22 uF±10%-50 V</t>
  </si>
  <si>
    <t>Конденсатор 0805-X7R-1 uF±10%-25 V</t>
  </si>
  <si>
    <t>Конденсатор 0805-X7R-100 nF±10%-50 V</t>
  </si>
  <si>
    <t>Конденсатор 0805-X7R-1000 pF±10%-50 V</t>
  </si>
  <si>
    <t>Конденсатор 0805-X7R-4700 pF±10%-50 V</t>
  </si>
  <si>
    <t>Конденсатор 100 uF±20%-100 V серия EXR</t>
  </si>
  <si>
    <t>Конденсатор 1206-NP0-33 pF±5%-50 V</t>
  </si>
  <si>
    <t>Конденсатор 1206-X7R-0,01 uF±10%-50 V</t>
  </si>
  <si>
    <t>Конденсатор 1206-X7R-1 uF±10%-16 V</t>
  </si>
  <si>
    <t>Конденсатор 1206-X7R-1 uF±10%-25 V</t>
  </si>
  <si>
    <t>Конденсатор 1210-X7R-0,22 uF±10%-50 V</t>
  </si>
  <si>
    <t>Конденсатор 1812-X7R-0,47 uF±10%-50 V</t>
  </si>
  <si>
    <t>Конденсатор 2200 uF±20%-63 V  ECA1JM 222</t>
  </si>
  <si>
    <t>Конденсатор 2220-X7R-1 uF±10%-100 V</t>
  </si>
  <si>
    <t>Конденсатор 2220-X7R-1 uF±10%-50 V</t>
  </si>
  <si>
    <t>1 734</t>
  </si>
  <si>
    <t>Конденсатор 2220-Y5V-2,2 uF±20%-50 V</t>
  </si>
  <si>
    <t>Конденсатор проходной NFM39R12C102</t>
  </si>
  <si>
    <t>Конденсатор танталовый 1 uF±20%-16 V-А</t>
  </si>
  <si>
    <t>Конденсатор танталовый 10 uF±10%-16 V-С</t>
  </si>
  <si>
    <t>Конденсатор танталовый 10 uF±20%-16 V-B</t>
  </si>
  <si>
    <t>Конденсатор танталовый 10 uF±20%-16 V-С</t>
  </si>
  <si>
    <t>Конденсатор танталовый 10 uF±20%-25 V-D</t>
  </si>
  <si>
    <t>Конденсатор танталовый 10 uF±20%-35 V-D</t>
  </si>
  <si>
    <t>Конденсатор танталовый 22 uF±20%-10 V-С</t>
  </si>
  <si>
    <t>1 716</t>
  </si>
  <si>
    <t>Конденсатор танталовый 33 uF±10%-16 V-D</t>
  </si>
  <si>
    <t>Конденсатор танталовый 47 uF±20%-10 V-B</t>
  </si>
  <si>
    <t>Конденсатор танталовый 47 uF±20%-16 V-D (TAJD476M016R)</t>
  </si>
  <si>
    <t>Контакт 50079-8000 MOLEX</t>
  </si>
  <si>
    <t>Контакт 50125-8000 MOLEX</t>
  </si>
  <si>
    <t>Контакт 50394-8052 MOLEX</t>
  </si>
  <si>
    <t>1 848</t>
  </si>
  <si>
    <t>Контакт BL (шаг 2,54 мм)</t>
  </si>
  <si>
    <t>22 000</t>
  </si>
  <si>
    <t>Микросхема ADG413BR</t>
  </si>
  <si>
    <t>Микросхема ADG719BRT (SOT23-6)</t>
  </si>
  <si>
    <t>Микросхема AM29LV040B-70JI</t>
  </si>
  <si>
    <t>Микросхема AT17LV256-10PU</t>
  </si>
  <si>
    <t>Микросхема AT17LV512-10PI</t>
  </si>
  <si>
    <t>Микросхема AT29C512-90JI  PLCC-32</t>
  </si>
  <si>
    <t>Микросхема AT89C4051-12SI</t>
  </si>
  <si>
    <t>Микросхема DS1233-10</t>
  </si>
  <si>
    <t>Микросхема DS1233-5  TO-92</t>
  </si>
  <si>
    <t>Микросхема DS80C320-QNG  PLCC-44</t>
  </si>
  <si>
    <t>Микросхема HCPL-2231 (DIP8)</t>
  </si>
  <si>
    <t>Микросхема HI-8585PSI</t>
  </si>
  <si>
    <t>Микросхема HI-8588PSI</t>
  </si>
  <si>
    <t>Микросхема LM317AEMP  SOT-223</t>
  </si>
  <si>
    <t>Микросхема LM337IMP (SOT223)</t>
  </si>
  <si>
    <t>Микросхема MAX1406EWE</t>
  </si>
  <si>
    <t>Микросхема MAX274AENG (DIP-24N)</t>
  </si>
  <si>
    <t>Микросхема MAX325ESA (S08)</t>
  </si>
  <si>
    <t>Микросхема MAX394EWP</t>
  </si>
  <si>
    <t>Микросхема MAX4062EUB</t>
  </si>
  <si>
    <t>Микросхема MAX4091ASA</t>
  </si>
  <si>
    <t>Микросхема MAX490EESA SOIC-8</t>
  </si>
  <si>
    <t>Микросхема MAX5414EUD (14-pin TSSOP)</t>
  </si>
  <si>
    <t>Микросхема MAX6021AEUR (SOT23-3)</t>
  </si>
  <si>
    <t>Микросхема MAX6316LUK29CY-T (SOT23-5)</t>
  </si>
  <si>
    <t>Микросхема MAX6377U-R23T (SOT23-3)</t>
  </si>
  <si>
    <t>Микросхема MAX913ESA</t>
  </si>
  <si>
    <t>Микросхема MAX931ESA</t>
  </si>
  <si>
    <t>Микросхема MAX932ESA</t>
  </si>
  <si>
    <t>Микросхема MM74C923WM  SOIC20</t>
  </si>
  <si>
    <t>Микросхема NC7S14M5X</t>
  </si>
  <si>
    <t>Микросхема PIC16LF876-04I/SO</t>
  </si>
  <si>
    <t>Микросхема PIC18F452-I/P  DIP40</t>
  </si>
  <si>
    <t>Микросхема SN74ACT14D SOIC14</t>
  </si>
  <si>
    <t>Микросхема SN74HC04D</t>
  </si>
  <si>
    <t>Микросхема SN74HC74 (SO14)</t>
  </si>
  <si>
    <t>Микросхема SN74HC86 (SO14)</t>
  </si>
  <si>
    <t>Микросхема STK14CA8-N45I (32-pin 300 mil soic)</t>
  </si>
  <si>
    <t>Микросхема STK16C88-W45I DIP28</t>
  </si>
  <si>
    <t>Микросхема TL431AID</t>
  </si>
  <si>
    <t>Микросхема TL431ID</t>
  </si>
  <si>
    <t>1 056</t>
  </si>
  <si>
    <t>Микросхема TLE2064AID PDSO-G14 (DO14)</t>
  </si>
  <si>
    <t>Микросхема TLV320AIC10I</t>
  </si>
  <si>
    <t>Микросхема TMS320VC5416PGE160</t>
  </si>
  <si>
    <t>Микросхема TPS70402PWP</t>
  </si>
  <si>
    <t>Микросхема TS912ID</t>
  </si>
  <si>
    <t>Микросхема TS914ID</t>
  </si>
  <si>
    <t>Микросхема XC4003E-4PQ100I</t>
  </si>
  <si>
    <t>Микросхема XC4005E-4PQ100I PQFP100</t>
  </si>
  <si>
    <t>Микросхема XC4020XLA-09PQ160I</t>
  </si>
  <si>
    <t>Микросхема XCS30-3TQ144I</t>
  </si>
  <si>
    <t>Модуль индикации CU20045-KTW228A</t>
  </si>
  <si>
    <t>Оптореле AD4C311  DIP8</t>
  </si>
  <si>
    <t>2 280</t>
  </si>
  <si>
    <t>Оптореле AD6C112</t>
  </si>
  <si>
    <t>Резистор 0805-1 k±5%</t>
  </si>
  <si>
    <t>6 534</t>
  </si>
  <si>
    <t>Резистор 0805-1 R±5%</t>
  </si>
  <si>
    <t>Резистор 0805-1 М±5%</t>
  </si>
  <si>
    <t>Резистор 0805-1,2 k±5%</t>
  </si>
  <si>
    <t>Резистор 0805-1,5 k±5%</t>
  </si>
  <si>
    <t>Резистор 0805-1,8 k±5%</t>
  </si>
  <si>
    <t>Резистор 0805-10 k±1%</t>
  </si>
  <si>
    <t>2 388</t>
  </si>
  <si>
    <t>Резистор 0805-10 k±5%</t>
  </si>
  <si>
    <t>7 850</t>
  </si>
  <si>
    <t>Резистор 0805-10 R±5%</t>
  </si>
  <si>
    <t>Резистор 0805-100 k±1%</t>
  </si>
  <si>
    <t>Резистор 0805-100 k±5%</t>
  </si>
  <si>
    <t>Резистор 0805-100 R±5%</t>
  </si>
  <si>
    <t>Резистор 0805-12 k±5%</t>
  </si>
  <si>
    <t>Резистор 0805-12,1 k±1%</t>
  </si>
  <si>
    <t>Резистор 0805-120 k±5%</t>
  </si>
  <si>
    <t>Резистор 0805-120 R±5%</t>
  </si>
  <si>
    <t>Резистор 0805-13 k±5%</t>
  </si>
  <si>
    <t>Резистор 0805-15 k±5%</t>
  </si>
  <si>
    <t>Резистор 0805-150 R±5%</t>
  </si>
  <si>
    <t>Резистор 0805-18 k±5%</t>
  </si>
  <si>
    <t>Резистор 0805-180 R±5%</t>
  </si>
  <si>
    <t>Резистор 0805-2 М±5%</t>
  </si>
  <si>
    <t>Резистор 0805-2,05 k±1%</t>
  </si>
  <si>
    <t>Резистор 0805-2,2 k±5%</t>
  </si>
  <si>
    <t>Резистор 0805-2,61 k±1%</t>
  </si>
  <si>
    <t>Резистор 0805-2,7 k±5%</t>
  </si>
  <si>
    <t>2 130</t>
  </si>
  <si>
    <t>Резистор 0805-20 k±1%</t>
  </si>
  <si>
    <t>Резистор 0805-20 k±5%</t>
  </si>
  <si>
    <t>1 452</t>
  </si>
  <si>
    <t>Резистор 0805-200 R±1%</t>
  </si>
  <si>
    <t>Резистор 0805-200 R±5%</t>
  </si>
  <si>
    <t>Резистор 0805-21,5 k±1%</t>
  </si>
  <si>
    <t>Резистор 0805-22 k±5%</t>
  </si>
  <si>
    <t>Резистор 0805-22 R±5%</t>
  </si>
  <si>
    <t>Резистор 0805-24 k±5%</t>
  </si>
  <si>
    <t>1 332</t>
  </si>
  <si>
    <t>Резистор 0805-240 R±5%</t>
  </si>
  <si>
    <t>Резистор 0805-27 k±1%</t>
  </si>
  <si>
    <t>Резистор 0805-27 R±5%</t>
  </si>
  <si>
    <t>Резистор 0805-27,4 k±1%</t>
  </si>
  <si>
    <t>Резистор 0805-270 k±5%</t>
  </si>
  <si>
    <t>Резистор 0805-3,3 k±5%</t>
  </si>
  <si>
    <t>Резистор 0805-3,32 k±1%</t>
  </si>
  <si>
    <t>Резистор 0805-3,9 k±5%</t>
  </si>
  <si>
    <t>Резистор 0805-30,1 k±1%</t>
  </si>
  <si>
    <t>Резистор 0805-300 R±1%</t>
  </si>
  <si>
    <t>Резистор 0805-300 R±5%</t>
  </si>
  <si>
    <t>Резистор 0805-301 R±1%</t>
  </si>
  <si>
    <t>Резистор 0805-33 k±5%</t>
  </si>
  <si>
    <t>Резистор 0805-330 R±5%</t>
  </si>
  <si>
    <t>2 142</t>
  </si>
  <si>
    <t>Резистор 0805-36 k±1%</t>
  </si>
  <si>
    <t>Резистор 0805-360 R±5%</t>
  </si>
  <si>
    <t>Резистор 0805-39 k±5%</t>
  </si>
  <si>
    <t>Резистор 0805-39 R±5%</t>
  </si>
  <si>
    <t>Резистор 0805-4,7 k±5%</t>
  </si>
  <si>
    <t>2 844</t>
  </si>
  <si>
    <t>Резистор 0805-47 k±5%</t>
  </si>
  <si>
    <t>1 326</t>
  </si>
  <si>
    <t>Резистор 0805-470 R±5%</t>
  </si>
  <si>
    <t>Резистор 0805-5,6 k±5%</t>
  </si>
  <si>
    <t>Резистор 0805-51 k±5%</t>
  </si>
  <si>
    <t>Резистор 0805-51,1 k±1%</t>
  </si>
  <si>
    <t>Резистор 0805-560 k±1%</t>
  </si>
  <si>
    <t>Резистор 0805-560 k±5%</t>
  </si>
  <si>
    <t>Резистор 0805-6,04 k±1%</t>
  </si>
  <si>
    <t>Резистор 0805-6,8 k±5%</t>
  </si>
  <si>
    <t>Резистор 0805-604 R±1%</t>
  </si>
  <si>
    <t>Резистор 0805-620 R±5%</t>
  </si>
  <si>
    <t>Резистор 0805-680 R±5%</t>
  </si>
  <si>
    <t>Резистор 0805-75 R±5%</t>
  </si>
  <si>
    <t>Резистор 0805-8,2 k±5%</t>
  </si>
  <si>
    <t>Резистор 0805-82 k±5%</t>
  </si>
  <si>
    <t>Резистор 0805-820 k±5%</t>
  </si>
  <si>
    <t>Резистор 0805-820 R±5%</t>
  </si>
  <si>
    <t>Резистор 0805-9,31 k±1%</t>
  </si>
  <si>
    <t>Резистор 0805-909 R±1%</t>
  </si>
  <si>
    <t>Резистор 1206-1,2 k±5%</t>
  </si>
  <si>
    <t>Резистор 1206-10 k±5%</t>
  </si>
  <si>
    <t>Резистор 1206-15 R±5%</t>
  </si>
  <si>
    <t>Резистор 1206-150 R±5%</t>
  </si>
  <si>
    <t>Резистор 1206-220 R±5%</t>
  </si>
  <si>
    <t>Резистор 1206-294 R±1%</t>
  </si>
  <si>
    <t>Резистор 1206-33 R±5%</t>
  </si>
  <si>
    <t>Резистор 1206-4,7 k±5%</t>
  </si>
  <si>
    <t>Резистор 1206-4,7 R±5%</t>
  </si>
  <si>
    <t>Резистор 1206-680 R±5%</t>
  </si>
  <si>
    <t>Резистор 1206-82 R±5%</t>
  </si>
  <si>
    <t>Резистор 1812-3,3 k±5%</t>
  </si>
  <si>
    <t>Резистор 2512-51 R±5%</t>
  </si>
  <si>
    <t>Резистор RN73C2A2K37B (2,37 кОм 0805)</t>
  </si>
  <si>
    <t>Резистор переменный 23В 3314G-1-502</t>
  </si>
  <si>
    <t>Резисторная сборка 4816P-TO2-2K2 SOM-14</t>
  </si>
  <si>
    <t>Резонатор кварцевый СС4V-T1A 153,6 кГц±30 ppm -40/+80 C</t>
  </si>
  <si>
    <t>Розетка 51021-0200 MOLEX</t>
  </si>
  <si>
    <t>Розетка 51110-1450 MOLEX</t>
  </si>
  <si>
    <t>Розетка AMP 534267-5</t>
  </si>
  <si>
    <t>Розетка AMP Double-row 534998-6</t>
  </si>
  <si>
    <t>Розетка BLD-10</t>
  </si>
  <si>
    <t>Розетка BLD-12</t>
  </si>
  <si>
    <t>Розетка BLD-14</t>
  </si>
  <si>
    <t>Розетка BLD-16</t>
  </si>
  <si>
    <t>Розетка BLD-18</t>
  </si>
  <si>
    <t>Розетка BLD-30</t>
  </si>
  <si>
    <t>Розетка BLD-6</t>
  </si>
  <si>
    <t>Розетка BLD-8</t>
  </si>
  <si>
    <t>Розетка BLS-2</t>
  </si>
  <si>
    <t>Розетка DB-15F</t>
  </si>
  <si>
    <t>Розетка PBD-12</t>
  </si>
  <si>
    <t>Розетка PBD-14</t>
  </si>
  <si>
    <t>Розетка PBD-18</t>
  </si>
  <si>
    <t>Розетка PBD-20</t>
  </si>
  <si>
    <t>Стабилитрон 1N5369B</t>
  </si>
  <si>
    <t>Стабилитрон BZV55-B7V5 (7,5В±2%)</t>
  </si>
  <si>
    <t>Стабилитрон BZV55-С7V5 (7,5В±5%)</t>
  </si>
  <si>
    <t>Стабилитрон BZX84C5V1</t>
  </si>
  <si>
    <t>Термостат KSD-F01-75-10-FBHL-C-M-B</t>
  </si>
  <si>
    <t>Термостат KSD-F01-75-10-W/OBHL-C-M-B</t>
  </si>
  <si>
    <t>Транзистор BC807-16</t>
  </si>
  <si>
    <t>Транзистор BC817-16</t>
  </si>
  <si>
    <t>Транзистор BC818-40</t>
  </si>
  <si>
    <t>Транзистор BCV62</t>
  </si>
  <si>
    <t>Транзистор BCV62A</t>
  </si>
  <si>
    <t>Транзистор BCV72</t>
  </si>
  <si>
    <t>Транзистор BF511</t>
  </si>
  <si>
    <t>Транзистор BF820 SOT23</t>
  </si>
  <si>
    <t>Транзистор IRF9540N</t>
  </si>
  <si>
    <t>Транзистор PMBTA92 SOT23</t>
  </si>
  <si>
    <t>Транзистор PZT2222A</t>
  </si>
  <si>
    <t>Транзистор PZT2907A</t>
  </si>
  <si>
    <t>Транзистор PZTA42 SOT223</t>
  </si>
  <si>
    <t>Транзистор PZTA92 SOT223</t>
  </si>
  <si>
    <t>Фильтр 52-971-106-IА0</t>
  </si>
  <si>
    <t>Фильтр 52-971-206-IА0</t>
  </si>
  <si>
    <t>Фильтр 52-971-208-FB0</t>
  </si>
  <si>
    <t>Фильтр 54-785-016-IА0</t>
  </si>
  <si>
    <t>Фильтр SCI-9920-122</t>
  </si>
  <si>
    <t>пробел1</t>
  </si>
  <si>
    <t>пробел2</t>
  </si>
  <si>
    <t>Наименование</t>
  </si>
  <si>
    <t>Батарея</t>
  </si>
  <si>
    <t>LS33600 CNR SAFT 3,6 В</t>
  </si>
  <si>
    <t>Вилка</t>
  </si>
  <si>
    <t>51047-0200  MOLEX</t>
  </si>
  <si>
    <t>87758-1416 MOLEX</t>
  </si>
  <si>
    <t>AMP 827988-6</t>
  </si>
  <si>
    <t>AMP MODUN 102977-7</t>
  </si>
  <si>
    <t>DRB-15MA</t>
  </si>
  <si>
    <t>PLD-80</t>
  </si>
  <si>
    <t>PLD-80R</t>
  </si>
  <si>
    <t>PLHD-80</t>
  </si>
  <si>
    <t>PLS-40</t>
  </si>
  <si>
    <t>PLS-40R  тип1</t>
  </si>
  <si>
    <t>Генератор кварцевый</t>
  </si>
  <si>
    <t>GX0-7531/B1 24,576 МHz</t>
  </si>
  <si>
    <t>Джампер</t>
  </si>
  <si>
    <t>MJ-0-6</t>
  </si>
  <si>
    <t>Диод</t>
  </si>
  <si>
    <t>BAT54WS</t>
  </si>
  <si>
    <t>BAT64  SOT23</t>
  </si>
  <si>
    <t>BAТ54А</t>
  </si>
  <si>
    <t>SM6T7V5A</t>
  </si>
  <si>
    <t>Диодная сборка</t>
  </si>
  <si>
    <t>Дисплей цифробуквенный</t>
  </si>
  <si>
    <t>HCMS-2975</t>
  </si>
  <si>
    <t>Индикатор</t>
  </si>
  <si>
    <t>LG3360-К</t>
  </si>
  <si>
    <t>LS3360-К</t>
  </si>
  <si>
    <t>Кнопка</t>
  </si>
  <si>
    <t>3CSH9</t>
  </si>
  <si>
    <t>BLACK 3ETL9-10.4</t>
  </si>
  <si>
    <t>Конденсатор</t>
  </si>
  <si>
    <t>0603-NP0-100 pF±10%-25 V</t>
  </si>
  <si>
    <t>0805-NP0-10 pF±5%-50 V</t>
  </si>
  <si>
    <t>0805-NP0-100 pF±5%-50 V</t>
  </si>
  <si>
    <t>0805-NP0-1000 pF±5%-50 V</t>
  </si>
  <si>
    <t>0805-NP0-150 pF±5%-50 V</t>
  </si>
  <si>
    <t>0805-NP0-18 pF±5%-50 V</t>
  </si>
  <si>
    <t>0805-NP0-20 pF±5%-50 V</t>
  </si>
  <si>
    <t>0805-NP0-220 pF±5%-50 V</t>
  </si>
  <si>
    <t>0805-NP0-270 pF±5%-50 V</t>
  </si>
  <si>
    <t>0805-NP0-33 pF±5%-50 V</t>
  </si>
  <si>
    <t>0805-NP0-4,7 pF±0,25 pF-50 V</t>
  </si>
  <si>
    <t>0805-NP0-4700 pF±5%-50 V</t>
  </si>
  <si>
    <t>0805-NP0-510 pF±5%-50 V</t>
  </si>
  <si>
    <t>0805-X7R-0,01 uF±10%-50 V</t>
  </si>
  <si>
    <t>0805-X7R-0,015 uF±10%-50 V</t>
  </si>
  <si>
    <t>0805-X7R-0,047 uF±10%-50 V</t>
  </si>
  <si>
    <t>0805-X7R-0,1 uF±10%-25 V</t>
  </si>
  <si>
    <t>0805-X7R-0,1 uF±10%-50 V</t>
  </si>
  <si>
    <t>0805-X7R-0,22 uF±10%-50 V</t>
  </si>
  <si>
    <t>0805-X7R-1 uF±10%-25 V</t>
  </si>
  <si>
    <t>0805-X7R-100 nF±10%-50 V</t>
  </si>
  <si>
    <t>0805-X7R-1000 pF±10%-50 V</t>
  </si>
  <si>
    <t>0805-X7R-4700 pF±10%-50 V</t>
  </si>
  <si>
    <t>100 uF±20%-100 V серия EXR</t>
  </si>
  <si>
    <t>1206-NP0-33 pF±5%-50 V</t>
  </si>
  <si>
    <t>1206-X7R-0,01 uF±10%-50 V</t>
  </si>
  <si>
    <t>1206-X7R-1 uF±10%-16 V</t>
  </si>
  <si>
    <t>1206-X7R-1 uF±10%-25 V</t>
  </si>
  <si>
    <t>1210-X7R-0,22 uF±10%-50 V</t>
  </si>
  <si>
    <t>1812-X7R-0,47 uF±10%-50 V</t>
  </si>
  <si>
    <t>2200 uF±20%-63 V  ECA1JM 222</t>
  </si>
  <si>
    <t>2220-X7R-1 uF±10%-100 V</t>
  </si>
  <si>
    <t>2220-X7R-1 uF±10%-50 V</t>
  </si>
  <si>
    <t>2220-Y5V-2,2 uF±20%-50 V</t>
  </si>
  <si>
    <t>Конденсатор проходной</t>
  </si>
  <si>
    <t>NFM39R12C102</t>
  </si>
  <si>
    <t>Конденсатор танталовый</t>
  </si>
  <si>
    <t>1 uF±20%-16 V-А</t>
  </si>
  <si>
    <t>10 uF±10%-16 V-С</t>
  </si>
  <si>
    <t>10 uF±20%-16 V-B</t>
  </si>
  <si>
    <t>10 uF±20%-16 V-С</t>
  </si>
  <si>
    <t>10 uF±20%-25 V-D</t>
  </si>
  <si>
    <t>10 uF±20%-35 V-D</t>
  </si>
  <si>
    <t>22 uF±20%-10 V-С</t>
  </si>
  <si>
    <t>33 uF±10%-16 V-D</t>
  </si>
  <si>
    <t>47 uF±20%-10 V-B</t>
  </si>
  <si>
    <t>47 uF±20%-16 V-D (TAJD476M016R)</t>
  </si>
  <si>
    <t>Контакт</t>
  </si>
  <si>
    <t>50079-8000 MOLEX</t>
  </si>
  <si>
    <t>50125-8000 MOLEX</t>
  </si>
  <si>
    <t>50394-8052 MOLEX</t>
  </si>
  <si>
    <t>BL (шаг 2,54 мм)</t>
  </si>
  <si>
    <t>Микросхема</t>
  </si>
  <si>
    <t>ADG413BR</t>
  </si>
  <si>
    <t>ADG719BRT (SOT23-6)</t>
  </si>
  <si>
    <t>AM29LV040B-70JI</t>
  </si>
  <si>
    <t>AT17LV256-10PU</t>
  </si>
  <si>
    <t>AT17LV512-10PI</t>
  </si>
  <si>
    <t>AT29C512-90JI  PLCC-32</t>
  </si>
  <si>
    <t>AT89C4051-12SI</t>
  </si>
  <si>
    <t>DS1233-10</t>
  </si>
  <si>
    <t>DS1233-5  TO-92</t>
  </si>
  <si>
    <t>DS80C320-QNG  PLCC-44</t>
  </si>
  <si>
    <t>HCPL-2231 (DIP8)</t>
  </si>
  <si>
    <t>LM317AEMP  SOT-223</t>
  </si>
  <si>
    <t>LM337IMP (SOT223)</t>
  </si>
  <si>
    <t>MAX1406EWE</t>
  </si>
  <si>
    <t>MAX274AENG (DIP-24N)</t>
  </si>
  <si>
    <t>MAX325ESA (S08)</t>
  </si>
  <si>
    <t>MAX394EWP</t>
  </si>
  <si>
    <t>MAX4062EUB</t>
  </si>
  <si>
    <t>MAX4091ASA</t>
  </si>
  <si>
    <t>MAX490EESA SOIC-8</t>
  </si>
  <si>
    <t>MAX5414EUD (14-pin TSSOP)</t>
  </si>
  <si>
    <t>MAX6021AEUR (SOT23-3)</t>
  </si>
  <si>
    <t>MAX6316LUK29CY-T (SOT23-5)</t>
  </si>
  <si>
    <t>MAX6377U-R23T (SOT23-3)</t>
  </si>
  <si>
    <t>MAX913ESA</t>
  </si>
  <si>
    <t>MAX931ESA</t>
  </si>
  <si>
    <t>MAX932ESA</t>
  </si>
  <si>
    <t>MM74C923WM  SOIC20</t>
  </si>
  <si>
    <t>NC7S14M5X</t>
  </si>
  <si>
    <t>PIC16LF876-04I/SO</t>
  </si>
  <si>
    <t>PIC18F452-I/P  DIP40</t>
  </si>
  <si>
    <t>SN74ACT14D SOIC14</t>
  </si>
  <si>
    <t>SN74HC04D</t>
  </si>
  <si>
    <t>SN74HC74 (SO14)</t>
  </si>
  <si>
    <t>SN74HC86 (SO14)</t>
  </si>
  <si>
    <t>STK14CA8-N45I (32-pin 300 mil soic)</t>
  </si>
  <si>
    <t>STK16C88-W45I DIP28</t>
  </si>
  <si>
    <t>TL431AID</t>
  </si>
  <si>
    <t>TL431ID</t>
  </si>
  <si>
    <t>TLE2064AID PDSO-G14 (DO14)</t>
  </si>
  <si>
    <t>TLV320AIC10I</t>
  </si>
  <si>
    <t>TPS70402PWP</t>
  </si>
  <si>
    <t>TS912ID</t>
  </si>
  <si>
    <t>TS914ID</t>
  </si>
  <si>
    <t>XC4003E-4PQ100I</t>
  </si>
  <si>
    <t>XC4005E-4PQ100I PQFP100</t>
  </si>
  <si>
    <t>XC4020XLA-09PQ160I</t>
  </si>
  <si>
    <t>XCS30-3TQ144I</t>
  </si>
  <si>
    <t>Модуль индикации</t>
  </si>
  <si>
    <t>CU20045-KTW228A</t>
  </si>
  <si>
    <t>Оптореле</t>
  </si>
  <si>
    <t>AD4C311  DIP8</t>
  </si>
  <si>
    <t>AD6C112</t>
  </si>
  <si>
    <t>Резистор</t>
  </si>
  <si>
    <t>0805-1 k±5%</t>
  </si>
  <si>
    <t>0805-1 R±5%</t>
  </si>
  <si>
    <t>0805-1 М±5%</t>
  </si>
  <si>
    <t>0805-1,2 k±5%</t>
  </si>
  <si>
    <t>0805-1,5 k±5%</t>
  </si>
  <si>
    <t>0805-1,8 k±5%</t>
  </si>
  <si>
    <t>0805-10 k±1%</t>
  </si>
  <si>
    <t>0805-10 k±5%</t>
  </si>
  <si>
    <t>0805-10 R±5%</t>
  </si>
  <si>
    <t>0805-100 k±1%</t>
  </si>
  <si>
    <t>0805-100 k±5%</t>
  </si>
  <si>
    <t>0805-100 R±5%</t>
  </si>
  <si>
    <t>0805-12 k±5%</t>
  </si>
  <si>
    <t>0805-12,1 k±1%</t>
  </si>
  <si>
    <t>0805-120 k±5%</t>
  </si>
  <si>
    <t>0805-120 R±5%</t>
  </si>
  <si>
    <t>0805-13 k±5%</t>
  </si>
  <si>
    <t>0805-15 k±5%</t>
  </si>
  <si>
    <t>0805-150 R±5%</t>
  </si>
  <si>
    <t>0805-18 k±5%</t>
  </si>
  <si>
    <t>0805-180 R±5%</t>
  </si>
  <si>
    <t>0805-2 М±5%</t>
  </si>
  <si>
    <t>0805-2,05 k±1%</t>
  </si>
  <si>
    <t>0805-2,2 k±5%</t>
  </si>
  <si>
    <t>0805-2,61 k±1%</t>
  </si>
  <si>
    <t>0805-2,7 k±5%</t>
  </si>
  <si>
    <t>0805-20 k±1%</t>
  </si>
  <si>
    <t>0805-20 k±5%</t>
  </si>
  <si>
    <t>0805-200 R±1%</t>
  </si>
  <si>
    <t>0805-200 R±5%</t>
  </si>
  <si>
    <t>0805-21,5 k±1%</t>
  </si>
  <si>
    <t>0805-22 k±5%</t>
  </si>
  <si>
    <t>0805-22 R±5%</t>
  </si>
  <si>
    <t>0805-24 k±5%</t>
  </si>
  <si>
    <t>0805-240 R±5%</t>
  </si>
  <si>
    <t>0805-27 k±1%</t>
  </si>
  <si>
    <t>0805-27 R±5%</t>
  </si>
  <si>
    <t>0805-27,4 k±1%</t>
  </si>
  <si>
    <t>0805-270 k±5%</t>
  </si>
  <si>
    <t>0805-3,3 k±5%</t>
  </si>
  <si>
    <t>0805-3,32 k±1%</t>
  </si>
  <si>
    <t>0805-3,9 k±5%</t>
  </si>
  <si>
    <t>0805-30,1 k±1%</t>
  </si>
  <si>
    <t>0805-300 R±1%</t>
  </si>
  <si>
    <t>0805-300 R±5%</t>
  </si>
  <si>
    <t>0805-301 R±1%</t>
  </si>
  <si>
    <t>0805-33 k±5%</t>
  </si>
  <si>
    <t>0805-330 R±5%</t>
  </si>
  <si>
    <t>0805-36 k±1%</t>
  </si>
  <si>
    <t>0805-360 R±5%</t>
  </si>
  <si>
    <t>0805-39 k±5%</t>
  </si>
  <si>
    <t>0805-39 R±5%</t>
  </si>
  <si>
    <t>0805-4,7 k±5%</t>
  </si>
  <si>
    <t>0805-47 k±5%</t>
  </si>
  <si>
    <t>0805-470 R±5%</t>
  </si>
  <si>
    <t>0805-5,6 k±5%</t>
  </si>
  <si>
    <t>0805-51 k±5%</t>
  </si>
  <si>
    <t>0805-51,1 k±1%</t>
  </si>
  <si>
    <t>0805-560 k±1%</t>
  </si>
  <si>
    <t>0805-560 k±5%</t>
  </si>
  <si>
    <t>0805-6,04 k±1%</t>
  </si>
  <si>
    <t>0805-6,8 k±5%</t>
  </si>
  <si>
    <t>0805-604 R±1%</t>
  </si>
  <si>
    <t>0805-620 R±5%</t>
  </si>
  <si>
    <t>0805-680 R±5%</t>
  </si>
  <si>
    <t>0805-75 R±5%</t>
  </si>
  <si>
    <t>0805-8,2 k±5%</t>
  </si>
  <si>
    <t>0805-82 k±5%</t>
  </si>
  <si>
    <t>0805-820 k±5%</t>
  </si>
  <si>
    <t>0805-820 R±5%</t>
  </si>
  <si>
    <t>0805-9,31 k±1%</t>
  </si>
  <si>
    <t>0805-909 R±1%</t>
  </si>
  <si>
    <t>1206-1,2 k±5%</t>
  </si>
  <si>
    <t>1206-10 k±5%</t>
  </si>
  <si>
    <t>1206-15 R±5%</t>
  </si>
  <si>
    <t>1206-150 R±5%</t>
  </si>
  <si>
    <t>1206-220 R±5%</t>
  </si>
  <si>
    <t>1206-294 R±1%</t>
  </si>
  <si>
    <t>1206-33 R±5%</t>
  </si>
  <si>
    <t>1206-4,7 k±5%</t>
  </si>
  <si>
    <t>1206-4,7 R±5%</t>
  </si>
  <si>
    <t>1206-680 R±5%</t>
  </si>
  <si>
    <t>1206-82 R±5%</t>
  </si>
  <si>
    <t>1812-3,3 k±5%</t>
  </si>
  <si>
    <t>2512-51 R±5%</t>
  </si>
  <si>
    <t>RN73C2A2K37B (2,37 кОм 0805)</t>
  </si>
  <si>
    <t>Резистор переменный</t>
  </si>
  <si>
    <t>23В 3314G-1-502</t>
  </si>
  <si>
    <t>Резисторная сборка</t>
  </si>
  <si>
    <t>4816P-TO2-2K2 SOM-14</t>
  </si>
  <si>
    <t>Резонатор кварцевый</t>
  </si>
  <si>
    <t>СС4V-T1A 153,6 кГц±30 ppm -40/+80 C</t>
  </si>
  <si>
    <t>Розетка</t>
  </si>
  <si>
    <t>51021-0200 MOLEX</t>
  </si>
  <si>
    <t>51110-1450 MOLEX</t>
  </si>
  <si>
    <t>AMP 534267-5</t>
  </si>
  <si>
    <t>AMP Double-row 534998-6</t>
  </si>
  <si>
    <t>BLD-10</t>
  </si>
  <si>
    <t>BLD-12</t>
  </si>
  <si>
    <t>BLD-14</t>
  </si>
  <si>
    <t>BLD-16</t>
  </si>
  <si>
    <t>BLD-18</t>
  </si>
  <si>
    <t>BLD-30</t>
  </si>
  <si>
    <t>BLD-6</t>
  </si>
  <si>
    <t>BLD-8</t>
  </si>
  <si>
    <t>BLS-2</t>
  </si>
  <si>
    <t>DB-15F</t>
  </si>
  <si>
    <t>PBD-12</t>
  </si>
  <si>
    <t>PBD-14</t>
  </si>
  <si>
    <t>PBD-18</t>
  </si>
  <si>
    <t>PBD-20</t>
  </si>
  <si>
    <t>Стабилитрон</t>
  </si>
  <si>
    <t>1N5369B</t>
  </si>
  <si>
    <t>BZV55-B7V5 (7,5В±2%)</t>
  </si>
  <si>
    <t>BZV55-С7V5 (7,5В±5%)</t>
  </si>
  <si>
    <t>BZX84C5V1</t>
  </si>
  <si>
    <t>Термостат</t>
  </si>
  <si>
    <t>KSD-F01-75-10-FBHL-C-M-B</t>
  </si>
  <si>
    <t>KSD-F01-75-10-W/OBHL-C-M-B</t>
  </si>
  <si>
    <t>Транзистор</t>
  </si>
  <si>
    <t>BC807-16</t>
  </si>
  <si>
    <t>BC818-40</t>
  </si>
  <si>
    <t>BCV62</t>
  </si>
  <si>
    <t>BCV62A</t>
  </si>
  <si>
    <t>BCV72</t>
  </si>
  <si>
    <t>BF511</t>
  </si>
  <si>
    <t>BF820 SOT23</t>
  </si>
  <si>
    <t>IRF9540N</t>
  </si>
  <si>
    <t>PMBTA92 SOT23</t>
  </si>
  <si>
    <t>PZT2222A</t>
  </si>
  <si>
    <t>PZT2907A</t>
  </si>
  <si>
    <t>PZTA42 SOT223</t>
  </si>
  <si>
    <t>PZTA92 SOT223</t>
  </si>
  <si>
    <t>Фильтр</t>
  </si>
  <si>
    <t>52-971-106-IА0</t>
  </si>
  <si>
    <t>52-971-206-IА0</t>
  </si>
  <si>
    <t>52-971-208-FB0</t>
  </si>
  <si>
    <t>54-785-016-IА0</t>
  </si>
  <si>
    <t>SCI-9920-122</t>
  </si>
  <si>
    <t>Description</t>
  </si>
  <si>
    <t>LS33600</t>
  </si>
  <si>
    <t>CNR</t>
  </si>
  <si>
    <t>SAFT</t>
  </si>
  <si>
    <t>3,6</t>
  </si>
  <si>
    <t>В</t>
  </si>
  <si>
    <t>51047-0200</t>
  </si>
  <si>
    <t>87758-1416</t>
  </si>
  <si>
    <t>827988-6</t>
  </si>
  <si>
    <t>MODUN</t>
  </si>
  <si>
    <t>102977-7</t>
  </si>
  <si>
    <t>PLS-40R</t>
  </si>
  <si>
    <t>тип1</t>
  </si>
  <si>
    <t>Генератор</t>
  </si>
  <si>
    <t>кварцевый</t>
  </si>
  <si>
    <t>GX0-7531/B1</t>
  </si>
  <si>
    <t>24,576</t>
  </si>
  <si>
    <t>МHz</t>
  </si>
  <si>
    <t>BAT64</t>
  </si>
  <si>
    <t>SOT23</t>
  </si>
  <si>
    <t>Диодная</t>
  </si>
  <si>
    <t>сборка</t>
  </si>
  <si>
    <t>Дисплей</t>
  </si>
  <si>
    <t>цифробуквенный</t>
  </si>
  <si>
    <t>BLACK</t>
  </si>
  <si>
    <t>3ETL9-10.4</t>
  </si>
  <si>
    <t>0603-NP0-100</t>
  </si>
  <si>
    <t>pF±10%-25</t>
  </si>
  <si>
    <t>V</t>
  </si>
  <si>
    <t>0805-NP0-10</t>
  </si>
  <si>
    <t>pF±5%-50</t>
  </si>
  <si>
    <t>0805-NP0-100</t>
  </si>
  <si>
    <t>0805-NP0-1000</t>
  </si>
  <si>
    <t>0805-NP0-150</t>
  </si>
  <si>
    <t>0805-NP0-18</t>
  </si>
  <si>
    <t>0805-NP0-20</t>
  </si>
  <si>
    <t>0805-NP0-220</t>
  </si>
  <si>
    <t>0805-NP0-270</t>
  </si>
  <si>
    <t>0805-NP0-33</t>
  </si>
  <si>
    <t>0805-NP0-4,7</t>
  </si>
  <si>
    <t>pF±0,25</t>
  </si>
  <si>
    <t>pF-50</t>
  </si>
  <si>
    <t>0805-NP0-4700</t>
  </si>
  <si>
    <t>0805-NP0-510</t>
  </si>
  <si>
    <t>0805-X7R-0,01</t>
  </si>
  <si>
    <t>uF±10%-50</t>
  </si>
  <si>
    <t>0805-X7R-0,015</t>
  </si>
  <si>
    <t>0805-X7R-0,047</t>
  </si>
  <si>
    <t>0805-X7R-0,1</t>
  </si>
  <si>
    <t>uF±10%-25</t>
  </si>
  <si>
    <t>0805-X7R-0,22</t>
  </si>
  <si>
    <t>0805-X7R-1</t>
  </si>
  <si>
    <t>0805-X7R-100</t>
  </si>
  <si>
    <t>nF±10%-50</t>
  </si>
  <si>
    <t>0805-X7R-1000</t>
  </si>
  <si>
    <t>pF±10%-50</t>
  </si>
  <si>
    <t>0805-X7R-4700</t>
  </si>
  <si>
    <t>uF±20%-100</t>
  </si>
  <si>
    <t>серия</t>
  </si>
  <si>
    <t>EXR</t>
  </si>
  <si>
    <t>1206-NP0-33</t>
  </si>
  <si>
    <t>1206-X7R-0,01</t>
  </si>
  <si>
    <t>1206-X7R-1</t>
  </si>
  <si>
    <t>uF±10%-16</t>
  </si>
  <si>
    <t>1210-X7R-0,22</t>
  </si>
  <si>
    <t>1812-X7R-0,47</t>
  </si>
  <si>
    <t>uF±20%-63</t>
  </si>
  <si>
    <t>ECA1JM</t>
  </si>
  <si>
    <t>2220-X7R-1</t>
  </si>
  <si>
    <t>uF±10%-100</t>
  </si>
  <si>
    <t>2220-Y5V-2,2</t>
  </si>
  <si>
    <t>uF±20%-50</t>
  </si>
  <si>
    <t>проходной</t>
  </si>
  <si>
    <t>танталовый</t>
  </si>
  <si>
    <t>uF±20%-16</t>
  </si>
  <si>
    <t>V-А</t>
  </si>
  <si>
    <t>V-С</t>
  </si>
  <si>
    <t>V-B</t>
  </si>
  <si>
    <t>uF±20%-25</t>
  </si>
  <si>
    <t>V-D</t>
  </si>
  <si>
    <t>uF±20%-35</t>
  </si>
  <si>
    <t>uF±20%-10</t>
  </si>
  <si>
    <t>(TAJD476M016R)</t>
  </si>
  <si>
    <t>50079-8000</t>
  </si>
  <si>
    <t>50125-8000</t>
  </si>
  <si>
    <t>50394-8052</t>
  </si>
  <si>
    <t>BL</t>
  </si>
  <si>
    <t>(шаг</t>
  </si>
  <si>
    <t>2,54</t>
  </si>
  <si>
    <t>мм)</t>
  </si>
  <si>
    <t>ADG719BRT</t>
  </si>
  <si>
    <t>(SOT23-6)</t>
  </si>
  <si>
    <t>AT29C512-90JI</t>
  </si>
  <si>
    <t>PLCC-32</t>
  </si>
  <si>
    <t>DS1233-5</t>
  </si>
  <si>
    <t>TO-92</t>
  </si>
  <si>
    <t>DS80C320-QNG</t>
  </si>
  <si>
    <t>PLCC-44</t>
  </si>
  <si>
    <t>HCPL-2231</t>
  </si>
  <si>
    <t>(DIP8)</t>
  </si>
  <si>
    <t>LM317AEMP</t>
  </si>
  <si>
    <t>SOT-223</t>
  </si>
  <si>
    <t>LM337IMP</t>
  </si>
  <si>
    <t>(SOT223)</t>
  </si>
  <si>
    <t>MAX274AENG</t>
  </si>
  <si>
    <t>(DIP-24N)</t>
  </si>
  <si>
    <t>MAX325ESA</t>
  </si>
  <si>
    <t>(S08)</t>
  </si>
  <si>
    <t>MAX490EESA</t>
  </si>
  <si>
    <t>SOIC-8</t>
  </si>
  <si>
    <t>MAX5414EUD</t>
  </si>
  <si>
    <t>(14-pin</t>
  </si>
  <si>
    <t>TSSOP)</t>
  </si>
  <si>
    <t>MAX6021AEUR</t>
  </si>
  <si>
    <t>(SOT23-3)</t>
  </si>
  <si>
    <t>MAX6316LUK29CY-T</t>
  </si>
  <si>
    <t>(SOT23-5)</t>
  </si>
  <si>
    <t>MAX6377U-R23T</t>
  </si>
  <si>
    <t>MM74C923WM</t>
  </si>
  <si>
    <t>SOIC20</t>
  </si>
  <si>
    <t>PIC18F452-I/P</t>
  </si>
  <si>
    <t>DIP40</t>
  </si>
  <si>
    <t>SN74ACT14D</t>
  </si>
  <si>
    <t>SOIC14</t>
  </si>
  <si>
    <t>SN74HC74</t>
  </si>
  <si>
    <t>(SO14)</t>
  </si>
  <si>
    <t>SN74HC86</t>
  </si>
  <si>
    <t>STK14CA8-N45I</t>
  </si>
  <si>
    <t>(32-pin</t>
  </si>
  <si>
    <t>mil</t>
  </si>
  <si>
    <t>soic)</t>
  </si>
  <si>
    <t>STK16C88-W45I</t>
  </si>
  <si>
    <t>DIP28</t>
  </si>
  <si>
    <t>TLE2064AID</t>
  </si>
  <si>
    <t>PDSO-G14</t>
  </si>
  <si>
    <t>(DO14)</t>
  </si>
  <si>
    <t>XC4005E-4PQ100I</t>
  </si>
  <si>
    <t>PQFP100</t>
  </si>
  <si>
    <t>Модуль</t>
  </si>
  <si>
    <t>индикации</t>
  </si>
  <si>
    <t>AD4C311</t>
  </si>
  <si>
    <t>DIP8</t>
  </si>
  <si>
    <t>0805-1</t>
  </si>
  <si>
    <t>k±5%</t>
  </si>
  <si>
    <t>R±5%</t>
  </si>
  <si>
    <t>М±5%</t>
  </si>
  <si>
    <t>0805-1,2</t>
  </si>
  <si>
    <t>0805-1,5</t>
  </si>
  <si>
    <t>0805-1,8</t>
  </si>
  <si>
    <t>0805-10</t>
  </si>
  <si>
    <t>k±1%</t>
  </si>
  <si>
    <t>0805-100</t>
  </si>
  <si>
    <t>0805-12</t>
  </si>
  <si>
    <t>0805-12,1</t>
  </si>
  <si>
    <t>0805-120</t>
  </si>
  <si>
    <t>0805-13</t>
  </si>
  <si>
    <t>0805-15</t>
  </si>
  <si>
    <t>0805-150</t>
  </si>
  <si>
    <t>0805-18</t>
  </si>
  <si>
    <t>0805-180</t>
  </si>
  <si>
    <t>0805-2</t>
  </si>
  <si>
    <t>0805-2,05</t>
  </si>
  <si>
    <t>0805-2,2</t>
  </si>
  <si>
    <t>0805-2,61</t>
  </si>
  <si>
    <t>0805-2,7</t>
  </si>
  <si>
    <t>0805-20</t>
  </si>
  <si>
    <t>0805-200</t>
  </si>
  <si>
    <t>R±1%</t>
  </si>
  <si>
    <t>0805-21,5</t>
  </si>
  <si>
    <t>0805-22</t>
  </si>
  <si>
    <t>0805-24</t>
  </si>
  <si>
    <t>0805-240</t>
  </si>
  <si>
    <t>0805-27</t>
  </si>
  <si>
    <t>0805-27,4</t>
  </si>
  <si>
    <t>0805-270</t>
  </si>
  <si>
    <t>0805-3,3</t>
  </si>
  <si>
    <t>0805-3,32</t>
  </si>
  <si>
    <t>0805-3,9</t>
  </si>
  <si>
    <t>0805-30,1</t>
  </si>
  <si>
    <t>0805-300</t>
  </si>
  <si>
    <t>0805-301</t>
  </si>
  <si>
    <t>0805-33</t>
  </si>
  <si>
    <t>0805-330</t>
  </si>
  <si>
    <t>0805-36</t>
  </si>
  <si>
    <t>0805-360</t>
  </si>
  <si>
    <t>0805-39</t>
  </si>
  <si>
    <t>0805-4,7</t>
  </si>
  <si>
    <t>0805-47</t>
  </si>
  <si>
    <t>0805-470</t>
  </si>
  <si>
    <t>0805-5,6</t>
  </si>
  <si>
    <t>0805-51</t>
  </si>
  <si>
    <t>0805-51,1</t>
  </si>
  <si>
    <t>0805-560</t>
  </si>
  <si>
    <t>0805-6,04</t>
  </si>
  <si>
    <t>0805-6,8</t>
  </si>
  <si>
    <t>0805-604</t>
  </si>
  <si>
    <t>0805-620</t>
  </si>
  <si>
    <t>0805-680</t>
  </si>
  <si>
    <t>0805-75</t>
  </si>
  <si>
    <t>0805-8,2</t>
  </si>
  <si>
    <t>0805-82</t>
  </si>
  <si>
    <t>0805-820</t>
  </si>
  <si>
    <t>0805-9,31</t>
  </si>
  <si>
    <t>0805-909</t>
  </si>
  <si>
    <t>1206-1,2</t>
  </si>
  <si>
    <t>1206-10</t>
  </si>
  <si>
    <t>1206-15</t>
  </si>
  <si>
    <t>1206-150</t>
  </si>
  <si>
    <t>1206-220</t>
  </si>
  <si>
    <t>1206-294</t>
  </si>
  <si>
    <t>1206-33</t>
  </si>
  <si>
    <t>1206-4,7</t>
  </si>
  <si>
    <t>1206-680</t>
  </si>
  <si>
    <t>1206-82</t>
  </si>
  <si>
    <t>1812-3,3</t>
  </si>
  <si>
    <t>2512-51</t>
  </si>
  <si>
    <t>RN73C2A2K37B</t>
  </si>
  <si>
    <t>(2,37</t>
  </si>
  <si>
    <t>кОм</t>
  </si>
  <si>
    <t>0805)</t>
  </si>
  <si>
    <t>переменный</t>
  </si>
  <si>
    <t>23В</t>
  </si>
  <si>
    <t>3314G-1-502</t>
  </si>
  <si>
    <t>Резисторная</t>
  </si>
  <si>
    <t>4816P-TO2-2K2</t>
  </si>
  <si>
    <t>SOM-14</t>
  </si>
  <si>
    <t>Резонатор</t>
  </si>
  <si>
    <t>СС4V-T1A</t>
  </si>
  <si>
    <t>153,6</t>
  </si>
  <si>
    <t>кГц±30</t>
  </si>
  <si>
    <t>ppm</t>
  </si>
  <si>
    <t>C</t>
  </si>
  <si>
    <t>51021-0200</t>
  </si>
  <si>
    <t>51110-1450</t>
  </si>
  <si>
    <t>534267-5</t>
  </si>
  <si>
    <t>Double-row</t>
  </si>
  <si>
    <t>534998-6</t>
  </si>
  <si>
    <t>BZV55-B7V5</t>
  </si>
  <si>
    <t>(7,5В±2%)</t>
  </si>
  <si>
    <t>BZV55-С7V5</t>
  </si>
  <si>
    <t>(7,5В±5%)</t>
  </si>
  <si>
    <t>BF820</t>
  </si>
  <si>
    <t>PMBTA92</t>
  </si>
  <si>
    <t>PZTA42</t>
  </si>
  <si>
    <t>SOT223</t>
  </si>
  <si>
    <t>PZTA92</t>
  </si>
  <si>
    <t>If</t>
  </si>
  <si>
    <t>IsNumeric(custom_sum)</t>
  </si>
  <si>
    <t>Then</t>
  </si>
  <si>
    <t>custom_sum_ru</t>
  </si>
  <si>
    <t>=</t>
  </si>
  <si>
    <t>custom_sum</t>
  </si>
  <si>
    <t>*</t>
  </si>
  <si>
    <t>currency_rate</t>
  </si>
  <si>
    <t>ЭТО СТАРАЯ ВЕРСИЯ ФУНКЦИИ. НОВАЯ, РАБОЧАЯ ВЕРСИЯ В МОДУЛЕ my_funcs.xlam</t>
  </si>
  <si>
    <t xml:space="preserve">        msg_string = "Функции передан неверный именованный диапазон или имя;" _</t>
  </si>
  <si>
    <t>неизвестное имя или переменная;</t>
  </si>
  <si>
    <t xml:space="preserve">Функции передан неверный именованный диапазон, </t>
  </si>
  <si>
    <t xml:space="preserve">                     "неверный именованный диапазон или имя ячейки;" _</t>
  </si>
  <si>
    <t xml:space="preserve">        msg_string = "Функции передан неизвестное или удаленное имя: " _</t>
  </si>
  <si>
    <t xml:space="preserve">                     "неверный именованный диапазон или ссылка на ячейку;" _</t>
  </si>
  <si>
    <t xml:space="preserve">                      "Проверьте аргументы и ссылки переданные в формулу!"</t>
  </si>
  <si>
    <t xml:space="preserve">    If TypeName(custom_toll) &lt;&gt; "Error" Then custom_toll = Round(custom_toll, 2)</t>
  </si>
  <si>
    <t xml:space="preserve">        msg_string = "Таможенная стоимость или курс валюты не может " &amp; _</t>
  </si>
  <si>
    <t>какой-то причине возникает ошибка в работе (удалены ячейки с исходными</t>
  </si>
  <si>
    <t>Эта функция подсчитывает сумму таможенных сборов в зависимости от суммы</t>
  </si>
  <si>
    <t>один раз отработала процедура - можно отфильтровать данные, по которым</t>
  </si>
  <si>
    <t xml:space="preserve">                                    Left(SearchValue, symbols_num) Then</t>
  </si>
  <si>
    <t xml:space="preserve">                       значения), по которым будут искаться совпадения.</t>
  </si>
  <si>
    <t>jaslkj9023094kjjklf</t>
  </si>
  <si>
    <t>32авыацк32432выавыак2клддлж2</t>
  </si>
  <si>
    <t xml:space="preserve">   артикула - для цикла "For counter2 &lt;...&gt;"), тогда как upper_interval,</t>
  </si>
  <si>
    <t>123456789012345678901234567890123456789012345678901234567890123456789012345678</t>
  </si>
  <si>
    <t>12345678901234567890123456789012345678901234567890123456789012345678901</t>
  </si>
  <si>
    <t xml:space="preserve">   Для этого достаточно перед вызовом процедуры выделить диапазон ячеек</t>
  </si>
  <si>
    <t>Главные отличия данной процедуры (partial_match) от функции Excel ВПР():</t>
  </si>
  <si>
    <t>123456789012345678901234567890123456789012345678901234567890123456789012</t>
  </si>
  <si>
    <t xml:space="preserve">   Ниже тупиковая ветвь "эволюции" процедуры. Планировал передавать</t>
  </si>
  <si>
    <t xml:space="preserve">Закончил в целом работать над процедурой partial_match (для поиска </t>
  </si>
  <si>
    <t>которые можно использовать с нажатой клавишей &lt;Alt&gt;; Например, &lt;Alt&gt;+ф,</t>
  </si>
  <si>
    <t>Важно! чтобы можно было использовать комбинации клавиш для переключения</t>
  </si>
  <si>
    <t>сочетание &lt;Alt&gt; + &lt;ф&gt;, &lt;Alt&gt; + &lt;г&gt; и т.д. Работают только русские буквы.</t>
  </si>
  <si>
    <t>сочетание &lt;Alt&gt;+&lt;"ф"&gt;, &lt;Alt&gt;+&lt;"г"&gt; и т.д. Работают только русские буквы.</t>
  </si>
  <si>
    <t>сочетание &lt;Alt&gt;+&lt;"ф"&gt;, &lt;Alt&gt;+&lt;"г"&gt; etc, работают только русские буквы.</t>
  </si>
  <si>
    <t>Важно! Чтобы можно было использовать комбинации клавиш для переключения</t>
  </si>
  <si>
    <t>Позже изменил функциональность. В пользовательской форме запрашивается,</t>
  </si>
  <si>
    <t>31 графы", "описанием артикула" - должно быть ясно, что с помощью этой</t>
  </si>
  <si>
    <t xml:space="preserve">   незатейливый, последовательный перебор значений - очень медленые.</t>
  </si>
  <si>
    <t xml:space="preserve">   ВПР(). Я не уверен есть ли у прикладного разработчика VBA средства</t>
  </si>
  <si>
    <t xml:space="preserve">   алгоритмических методов. Это все выходит за пределы данной задачи.</t>
  </si>
  <si>
    <t>(обработанные ранее) ячейки (строки) при этом не обрабатываются заново.</t>
  </si>
  <si>
    <t>Что касается элемента управления для ввода и обработки ссылок - поля</t>
  </si>
  <si>
    <t>Этот элемент управления проектировался (компанией Microsoft) как аналог</t>
  </si>
  <si>
    <t>и т.п. Одним словом мороки с ними - с полями RefEdit - неиллюзорно много.</t>
  </si>
  <si>
    <t>использовать для редактирования диапазовнов инструменты</t>
  </si>
  <si>
    <t>управления выражаются в невозможности использовать клавиатуру и клавиши</t>
  </si>
  <si>
    <t>RefEdit на пользовательской форме - здесь можно сказать следующее.</t>
  </si>
  <si>
    <t>Элемент управления RefEdit не позволяет использовать специальные клавиши</t>
  </si>
  <si>
    <t>сначала на ребенка, потом на себя ... и сводить к минимуму редактирование</t>
  </si>
  <si>
    <t>редактирование диапазонов (ссылок) с помощью этих элементов (RefEdit).</t>
  </si>
  <si>
    <t>(декларирование одним товаром) - белый жирный шрифт, черный фон ячейки,</t>
  </si>
  <si>
    <t>несодержащийся в Перечне Решения №39 был форматирован контрасным цветом</t>
  </si>
  <si>
    <t>HY0331D-168</t>
  </si>
  <si>
    <t># PROFORMA_INVOICE</t>
  </si>
  <si>
    <t>SUM_CNE</t>
  </si>
  <si>
    <t>HY0331D-176</t>
  </si>
  <si>
    <t>HY0331D-181</t>
  </si>
  <si>
    <t>HY0331D-184</t>
  </si>
  <si>
    <t>HY0331D-185</t>
  </si>
  <si>
    <t>HY0331D-187</t>
  </si>
  <si>
    <t>HY0331D-188</t>
  </si>
  <si>
    <t>HY0331D-189</t>
  </si>
  <si>
    <t>HY0331D-191</t>
  </si>
  <si>
    <t>Date</t>
  </si>
  <si>
    <t>№ 152</t>
  </si>
  <si>
    <t>№ 119</t>
  </si>
  <si>
    <t>№ 132</t>
  </si>
  <si>
    <t>№ 136</t>
  </si>
  <si>
    <t>№ 141</t>
  </si>
  <si>
    <t>№ 144</t>
  </si>
  <si>
    <t>№ 148</t>
  </si>
  <si>
    <t>№ 149</t>
  </si>
  <si>
    <t>№ 150</t>
  </si>
  <si>
    <t>Проформа-инвойс: №</t>
  </si>
  <si>
    <t>Заявление на перевод: №</t>
  </si>
  <si>
    <t>силовой индуктор (катушка индуктивности), не военного назначения. поверхностного монтажа.</t>
  </si>
  <si>
    <t>категория продукта: вч индукторы - smd, рохс: подробности, стиль завершения: смд/смт, пакет/чехол: 0603 (1608 метрических), экранирование: неэкранированный, индуктивность: 270 нгн, толерантность: 0,05, максимальный постоянный ток: 710 ма, максимальное сопротивление постоянному току: 300 мом, минимальная рабочая температура: - 40 с, максимальная рабочая температура: + 85 с, минимум q: 15, стиль монтажа: монтаж на печатной плате, длина: 1,8 мм, ширина: 1,169 мм, высота: 1,12 мм, основной материал: керамика/феррит, квалификация: аэк-q200, ряд: 0603ls, код дела - в: 603, код корпуса - мм: 1608 г., продукт: рч индукторы, тип продукта: вч индукторы - с выводами, собственная резонансная частота: 775 мгц,</t>
  </si>
  <si>
    <t>катушка индуктивности, поверхностного монтажа. не военного назначения. товар ввозится на безвозмездной основе. стоимость указана только для таможенных целей.</t>
  </si>
  <si>
    <t>категория продукта: рч-индукторы - поверхностный монтаж, rohs: подробности, тип: wirewound, тип выводов: smd/smt, упаковка / блок: 1008 (2520 metric), экранирование: unshielded, индуктивность: 12 nh, допустимое отклонение: 0,02, максимальный постоянный ток: 1.5 a, максимальное сопротивление постоянному току: 60 mohms, ток насыщения: -, минимальная рабочая температура: - 40 c, максимальная рабочая температура: + 125 c, q мин.: 70, вид монтажа: pcb mount, длина: 2.92 mm, ширина: 2.79 mm, высота: 2.03 mm, диаметр: -, материал сердечника: ceramic, серия: 1008hq, упаковка: reel, упаковка: cut tape, упаковка: mousereel, применение: rf, корпус - дюймы: 1008, корпус - мм: 2520, продукт: rf inductors, тип продукта: rf inductors - leaded, частота собственных колебаний: 2.8 ghz, размер фабричной упаковки: 2000, подкатегория: inductors, chokes &amp; coils, прерывание: standard, тестовая частота: 50 mhz</t>
  </si>
  <si>
    <t>силовой индуктор (катушка индуктивности), не военного назначения. поверхностного монтажа.,</t>
  </si>
  <si>
    <t>категория продукта: рч-индукторы, номинальный ток 1.30 a , допустимое отклонение ёмкости 2 %, индуктивность39 nh, частотой собственного резонанса1300 mhz, фактор качества 75.0, допустимое отклонение индуктивности 2 %, частота испытаний 50 mhz, сопротивление постоянному току (dcr) 90 m, текущий рейтинг (dc)1.3 a, рабочая температура (макс)125 с, рабочая температура (мин)-40с, сопротивление (dc макс)0.09 ом</t>
  </si>
  <si>
    <t>дискретные полупроводниковые приборы - диоды и выпрямители шоттки. исп.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 приборы - диоды и выпрямители шоттки. исп. в электронных устройствах общегражданского назначения. (оборудование</t>
  </si>
  <si>
    <t>категория продукта: стабилитроны, рохс: подробности, ряд: 2bzx, стиль монтажа: смд/смт, пакет/чехол: сот-23, vz - напряжение зенера: 20 в, допуск по напряжению: 0,05, pd – рассеиваемая мощность: 300 мвт, ток зенера: 14 ма, zz – импеданс зенера: 55 ом, минимальная рабочая температура: - 50 с, максимальная рабочая температура: + 150 с, конфигурация: двойной общий анод, тестовый ток: 5 ма, высота: 1,1 мм, ir – максимальный обратный ток утечки: 50 на, ir – обратный ток: 50 на, длина: 2,9 мм, тип продукта: стабилитроны, количество заводской упаковки: 3000, подкатегория: диоды и усилители; выпрямители, торговое название: 2bzx84c20, ширина: 1,3 мм,</t>
  </si>
  <si>
    <t>разъем для монтажа на печатную плату</t>
  </si>
  <si>
    <t>разъем соединительный на плату. характеристики: номинальное напряжение, v: 320v; номинальный ток, а: 6a; высота (h), мм: 7,8 mm/ 0.307 inch; цвет: светло-серые; число полюсов: 10; шаг между контактами: 2,5 mm/ 0.098 inch;  емпературный диапазон: -60 … +100 °c; длина (l), мм: 8,9 mm/ 0.35 inch; ширина (w), мм: 27,5 mm/ 1.083 inch; монтаж разъема: на печ.плату (pcb); тип разъема: вилка; ean (gtin): 4044918974462; серия: 733.</t>
  </si>
  <si>
    <t>микросхема логическая, исп. в электронных устройствах общегражданского назначения . (оборудование для автоматизации промышленных предприятий, компьютерных систем), не содержит средств криптографии и шифрования</t>
  </si>
  <si>
    <t>категория продукта: буферы и усилители; линейные драйверы, рохс: подробности, количество входных строк: 8 входов, количество выходных линий: 8 выходов, полярность: неинвертирующий, выходной ток высокого уровня: - 32 ма, выходной ток низкого уровня: 32 ма, ток покоя: 3 ма, напряжение питания - макс.: 3,6 в, напряжение питания - мин.: 2,7 в, рабочий ток питания: 12 ма, минимальная рабочая температура: - 40 с, максимальная рабочая температура: + 85 с, стиль монтажа: смд/смт, пакет/чехол: цсоп-20, функция: буфер/линейный драйвер, высота: 0,95 мм (макс.), тип входного сигнала: односторонний, длина: 6,6 мм (макс.), логическое семейство: лвт, количество каналов: 8, рабочее напряжение питания: 3,3 в, тип вывода: 3-государство, pd – рассеиваемая мощность: 500 мвт (1/2 вт),</t>
  </si>
  <si>
    <t>разъем для монтажа на печатную плату., разъем для монтажа на печатную плату. не военного назначения., разъем для монтажа на печатную плату. товар ввозится на безвозмездной основе. стоимость указана только для таможенных целей., разъем для монтажа на печатную плату., разъем для монтажа на печатную плату</t>
  </si>
  <si>
    <t>категория продукта: разъемы din 41612, рохс: подробности, продукт: заголовки, количество позиций: 32 позиция, количество рядов: 2 ряд, подача: 2,54 мм, тип: тип с, стиль завершения: припой контакт, угол установки: прямой угол, текущий рейтинг: 2 а, контактное покрытие: золото, контактный материал: медный сплав, ряд: din-сигнал c, материал корпуса: термопластик (тп), тип продукта: разъемы din 41612, загружено строк: а + с, количество заводской упаковки: 20, подкатегория: разъемы объединительной платы, длина хвоста: 3 мм, торговое название: din-сигнал,</t>
  </si>
  <si>
    <t>разъем соединительный для проводов и кабелей. промышленный. разъем соединительный для проводов и кабелей., разъем соединительный для проводов и кабелей. промышленный. разъем соединительный для проводов и кабелей., разъем соединительный для проводов и кабелей, разъем соединительный для проводов и кабелей</t>
  </si>
  <si>
    <t>категория продукта: разъемы din 41612, рохс: подробности, продукт: аксессуары, количество позиций: -, количество рядов: -, подача: -, тип: крепление кронштейнов, стиль завершения: -, угол установки: прямой угол, текущий рейтинг: -, контактное покрытие: -, контактный материал: -, ряд: din-power piggyback, тип продукта: разъемы din 41612, подкатегория: разъемы объединительной платы, загружено строк: а + с, количество заводской упаковки: 20, подкатегория: разъемы объединительной платы, длина хвоста: 20 мм,</t>
  </si>
  <si>
    <t>категория продукта: разъемы din 41612, рохс: подробности, продукт: розетки, количество позиций: 32 позиция, количество рядов: 2 ряд, подача: 5,08 мм, тип: тип д, стиль завершения: проволочная обмотка, угол установки: прямой, текущий рейтинг: 6 а, контактное покрытие: золото, контактный материал: медный сплав, ряд: din-power d, материал корпуса: термопластик (тп), тип продукта: разъемы din 41612, загружено строк: а + с, количество заводской упаковки: 20, подкатегория: разъемы объединительной платы, длина хвоста: 20 мм, торговое название: din-power,</t>
  </si>
  <si>
    <t>разъем для монтажа на печатную плату, разъем для монтажа на печатную плату. не военного назначения.образцы для рекламных целей. товар поставляется на безвозмездной основе. стоимость указана только для таможенных целей.</t>
  </si>
  <si>
    <t>категория продукта: разъемы din 41612, рохс: подробности, продукт: розетки, количество позиций: 32 позиция, количество рядов: 2 ряд, подача: 5,08 мм, тип: тип д, стиль завершения: припой контакт, угол установки: прямой угол, контактный материал: медный сплав, ряд: din-power d, упаковка: поднос, материал корпуса: термопластик (тп), тип продукта: разъемы din 41612, загружено строк: а + с, количество заводской упаковки: 20, подкатегория: разъемы объединительной платы, длина хвоста: 3 мм, торговое название: din-power,</t>
  </si>
  <si>
    <t>разъем соединительный для проводов и кабелей</t>
  </si>
  <si>
    <t>категория продукта: стандартные разъемы d-sub, рохс: подробности, количество позиций: 9 позиция, контактный пол: штифт (папа), стиль завершения: припой контакт, стиль монтажа: сквозное отверстие, угол установки: прямой угол, количество рядов: 2 ряд, пол: мужской, контактное покрытие: золото, тип: затыкать, размер корпуса: 1 (е), материал корпуса: полибутилентерефталат (пбт), покрытие корпуса: сталь, отфильтровано: нефильтрованное, упаковка: поднос, замки: без замков, контактный материал: медный сплав, текущий рейтинг: 6 а, расположение вставки: е09, максимальная рабочая температура: + 125 с, минимальная рабочая температура: - 55 с, подача: 2,54 мм, тип продукта: разъемы d-sub — стандартная плотность,</t>
  </si>
  <si>
    <t>часть соединительного разъема</t>
  </si>
  <si>
    <t>категория продукта: корпуса разъемов d-sub, rohs: подробности, тип: two piece backshell, размер оболочки: 5 (d), кабельный ввод, угловой: top entry, количество кабельных вводов: 1 entry, материал корпуса: metal, количество позиций: 50 position, параметры ip: -, упаковка: bulk, отфильтрованный: -, тип продукта: d-sub backshells, размер фабричной упаковки: 50, подкатегория: d-sub connectors, другие названия товара №: 09-67-050-0344 09 67 050 0344 9670500344</t>
  </si>
  <si>
    <t>кристалл пьезоэлектрический собранный, 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</si>
  <si>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кварцевые резонаторы. категория продукта: кристаллы, rohs: подробности, тип выводов: smd/smt, упаковка / блок: 2 mm x 1.6 mm, ёмкость нагрузки: 10 pf, частота: 25 mhz, допустимое отклонение: 20 ppm, стабильность частоты: 20 ppm, эффективное последовательное сопротивление: 100 ohms, уровень возбуждения: 10 uw, минимальная рабочая температура: - 40 c, максимальная рабочая температура: + 85 c, длина: 2 mm, ширина: 1.6 mm, высота: 0.59 mm, диаметр: -, серия: abm11, упаковка: reel, упаковка: cut tape, упаковка: mousereel, вид монтажа: smd/smt, продукт: crystals, тип продукта: crystals, размер фабричной упаковки: 3000, подкатегория: crystals, тип: ultra miniature quartz crystal</t>
  </si>
  <si>
    <t>логическая микросхема исп. в электронных устройствах общегражданского назначения. оборудовании для автоматизации промышленных предприятий, компьютерных системах не имеет функции шифрования и криптографии регистры сдвига счетчика последовательность</t>
  </si>
  <si>
    <t>категория продукта: ис аналоговых переключателей, рохс: подробности, стиль монтажа: смд/смт, пакет/чехол: сот-23-6, количество каналов: 1 канал, конфигурация: 1 х spst, по сопротивлению - макс: 300 мом, напряжение питания - мин.: 1,8 в, напряжение питания - макс.: 5,5 в, вовремя - макс: 45 нс, время выключения - макс.: 15 нс, минимальная рабочая температура: - 40 с, максимальная рабочая температура: + 125 с, ряд: адг801, высота: 1,15 мм, длина: 2,9 мм, pd – рассеиваемая мощность: 5 мквт, тип продукта: ис аналоговых переключателей, подкатегория: ис переключателя, ток питания - макс: 1 мка, тип поставки: единая поставка, непрерывный ток переключателя: 400 ма, ширина: 1,6 мм,</t>
  </si>
  <si>
    <t>категория продукта: вч индукторы - smd, рохс: подробности, тип: проволочная обмотка, стиль завершения: смд/смт, пакет/чехол: 0805 (метрика 2012 г.), экранирование: неэкранированный, индуктивность: 330 нгн, толерантность: 0,05, максимальный постоянный ток: 220 ма, максимальное сопротивление постоянному току: 1,5 ом, ток насыщения: -, минимальная рабочая температура: - 55 с, максимальная рабочая температура: + 125 с, минимум q: 45, стиль монтажа: монтаж на печатной плате, длина: 2 мм, ширина: 1,3 мм, высота: 1,4 мм, диаметр: -, основной материал: керамика, ряд: b82498f, упаковка: катушка, упаковка: разрезать ленту, упаковка: мышькатушка, приложение: рф, код дела - в: 805, код корпуса - мм: 2012 год, тип ядра: кубический, продукт: рч индукторы, тип продукта: вч индукторы - с выводами,</t>
  </si>
  <si>
    <t>ферритовые фильтры. исп. в электронных устройствах общегражданского назначения (радиоэлектроника, компьютерные системы). не военного назначения. предназначены для фильтрации высокочастотных помех за счет повышения индуктивности проводника, для</t>
  </si>
  <si>
    <t>категория продукта: сетевые фильтры, рохс: подробности, reach – svhc: подробности, тип фильтра: 3-фазный фильтр электромагнитных помех/эмс, уровень напряжения: 300 в переменного тока, 520 в переменного тока, текущий рейтинг: 8 а, стиль монтажа: крепление на шасси, стиль завершения: клеммный блок, ток утечки: 3,1 ма, одобрения: ul, csa, мэк/en, ряд: b84143a, упаковка: масса, рабочая частота: 50 гц, 60 гц,тип продукта: сетевые фильтры, количество заводской упаковки: 10, подкатегория: состояние питания,</t>
  </si>
  <si>
    <t>транзисторы, кроме фототранзисторов, мощностью рассеивания менее 1 вт</t>
  </si>
  <si>
    <t>bc817-16, биполярный транзистор, npn, напряжение: 45 в, сила тока: 0.5 а, мощность: 0.25 вт. технические параметры: корпус: sot23-3; тип упаковки: tape and reel (лента в катушке); рассеяние мощности: 310 mw; произведение коэффициента усиления на ширину полосы пропускания: 100 mhz; рабочая температура (макс): 150 ?; рабочая температура (мин): -55 ?; рассеиваемая мощность (макс): 310 mw; стиль монтажа: surface mount; количество выводов: 3; корпус/пакет: sot-23;  орпус/пакет: sot-23; материал: silicon; жизненный цикл продукта: active.</t>
  </si>
  <si>
    <t>дискретные полупроводниковые приборы - транзисторы. используются в электронных устройствах общегражданского назначения (оборудование для автоматизации промышленных предприятий, компьютерных систем)., дискретные полупроводниковые приборы - транзисторы. используются в электронных устройствах</t>
  </si>
  <si>
    <t>категория продукта: биполярные транзисторы - bjt, рохс: подробности, стиль монтажа: смд/смт, пакет/чехол: сот-223-4, полярность транзистора: нпн, конфигурация: одинокий, напряжение коллектор-эмиттер vceo макс.: 60 в, напряжение коллектора-базы vcbo: 60 в, эмиттер- базовое напряжение vebo: 5 в, напряжение насыщения коллектор-эмиттер: 500 мв, максимальный ток коллектора постоянного тока: 1,5 а, pd – рассеиваемая мощность: 1,5 вт, продукт усиления полосы пропускания ft: -, минимальная рабочая температура: - 55 с, максимальная рабочая температура: + 150 с, ряд: bcp55, непрерывный ток коллектора: 1,5 а, коэффициент усиления коллектора постоянного тока/базы hfe мин.: 40, коэффициент усиления постоянного тока hfe макс.: 250, высота: 1,6 мм, длина: 6,5 мм, тип продукта: bjt — биполярные транзисторы, количество заводской упаковки: 4000, подкатегория: транзисторы, технологии: си, ширина: 3,56 мм, часть № псевдонимы: bcp55_nl,</t>
  </si>
  <si>
    <t>разъем соединительный для проводов и кабелей, промышленного применения (не для использования в быту).</t>
  </si>
  <si>
    <t>категория продукта: круговой мил / технические характеристики соединителя, rohs: n, reach - svhc: подробности, количество позиций: 13 position, тип контакта: pin (male), схема установки: 13089, продукт: receptacles, размер оболочки: 11, форма оболочки: jam nut, тип аварийной лампы: mil-dtl-38999 iii, тип выводов: crimp, вид монтажа: panel, номинальный ток: 5 a, покрытие контакта: gold, материал контакта: copper alloy, серия: tv-r, вид сопряжения: self locking, угол монтажа: straight, тип продукта: circular mil spec connector, квалификация: erel, материал корпуса: aluminum, покрытие оболочки: olive drab cadmium, размер фабричной упаковки: 1, подкатегория: circular connectors, коммерческое обозначение: 38999, другие названия товара №: 88-552062-35g</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</si>
  <si>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t>
  </si>
  <si>
    <t>микросхема коммутационная, категория продукта: ис многократного переключателя, серия: dg4xx, продукт: multiplexers, вид монтажа: smd/smt, упаковка / блок: soic-16, количество каналов: 4 channel, конфигурация: 2 x 4:1, напряжение питания - мин.: 5 v, напряжение питания - макс.: 36 v, минимальное напряжение сдвоенного питания: +/- 5 v, максимальное напряжение сдвоенного питания: +/- 20 v, сопротивление во включенном состоянии - макс.: 100 ohms, время включения - макс.: 150 ns, время отключения - макс.: 150 ns, минимальная рабочая температура: - 40 c, максимальная рабочая температура: + 85 c, упаковка: cut tape, упаковка: mousereel, упаковка: reel, полоса пропускания: -, высота: 1.55 mm, длина: 10 mm, тип питания: single supply, dual supply, ширина: 4 mm, изоляция в выключенном состоянии - типич.: - 75 db, напряжение питания - макс.: 500 ua, напряжение сдвоенного питания: +/- 15 v, рабочее напряжение питания: 5 v to 36 v, pd - рассеивание мощности: 600 mw, время задержки распространения: 160 ns, размер фабричной упаковки: 2500, напряжение переключения - макс.: +/- 15 v, другие названия товара №: dg409dy-e3, вес изделия: 666 mg</t>
  </si>
  <si>
    <t>катушка индуктивности и дроссели прочие</t>
  </si>
  <si>
    <t>категория продукта: силовые индукторы - поверхностный монтаж, rohs: подробности, тип: power inductor, тип выводов: smd/smt, упаковка / блок: 6.1 mm x 5 mm x 8.89 mm, экранирование: unshielded, индуктивность: 330 nh, допустимое отклонение: 0,2, максимальный постоянный ток: 7 a, максимальное сопротивление постоянному току: 4 mohms, ток насыщения: 10 a, минимальная рабочая температура: - 40 c, максимальная рабочая температура: + 85 c, q мин.: -, вид монтажа: pcb mount, длина: 8.89 mm, ширина: 6.1 mm, высота: 5 mm, диаметр: -, материал сердечника: ferrite, квалификация: aec-q200, серия: do1813h, упаковка: reel, упаковка: cut tape, упаковка: mousereel, применение: automotive, торговая марка: coilcraft, тип ядра: wirewound, продукт: power inductors, тип продукта: power inductors - smd, частота собственных колебаний: 600 mhz, размер фабричной упаковки: 1000, подкатегория: inductors, chokes &amp; coils, прерывание: standard, тестовая частота: 100 khz, другие названия товара №: do1813h-331mlb</t>
  </si>
  <si>
    <t>схемы интегральные монолитные, используются в электронных устройствах общегражданского назначения (оборудование для автоматизации промышленных предприятий, компьютерных систем), не содержит средств шифрования и криптографии., схемы интегральные монолитные, используются в электронных устройствах общегражданского</t>
  </si>
  <si>
    <t>категория продукта: fpga — программируемая вентильная матрица, рохс: подробности, ряд: циклон epc20, количество логических элементов: 20060 ле, адаптивные логические модули – alm: -, встроенная память: 288 кбит, количество входов/выходов: 301 ввод/вывод, напряжение питания - мин.: 1,5 в, напряжение питания - макс.: 3,3 в, минимальная рабочая температура: - 40 с, максимальная рабочая температура: + 85 с, стиль монтажа: смд/смт, пакет/чехол: фбга-400, максимальная рабочая частота: 250 мгц, чувствительность к влаге: да, количество блоков логической матрицы – lab: 2006 лаб, рабочее напряжение питания: от 1,5 в до 3,3 в, тип продукта: fpga — программируемая вентильная матрица, количество заводской упаковки: 60, подкатегория: программируемые логические ис, общая память: 294912 бит,</t>
  </si>
  <si>
    <t>микросхема логическая, используется в электронных устройствах общегражданского назначения (оборудование для автоматизации промышленных предприятий,компьютерных систем). не имеет функции шифрования и криптографии.</t>
  </si>
  <si>
    <t>категория продукта: cpld — сложные программируемые логические устройства, рохс: подробности, ряд: epm3128, стиль монтажа: смд/смт, пакет/чехол: ткфп-100, рабочее напряжение питания: 3,3 в, количество макроячеек: 128 макроячейка, количество входов/выходов: 80 входов/выходов, напряжение питания - макс.: 3,6 в, напряжение питания - мин.: 3 в, минимальная рабочая температура: - 40 с, максимальная рабочая температура: + 85 с, максимальная рабочая частота: 192,3 мгц, задержка распространения - макс.: 5 нс, упаковка: поднос, тип памяти: эсппзу, чувствительность к влаге: да, количество ворот: 2500, количество блоков логической матрицы – lab: 8, тип продукта: cpld — сложные программируемые логические устройства,</t>
  </si>
  <si>
    <t>программируемая логическая интегральная схема,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</si>
  <si>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категория продукта: fpga — программируемая вентильная матрица, рохс: подробности, ряд: gw1n, количество логических элементов: 8640 ле, адаптивные логические модули – alm: -, встроенная память: 468 кбит, количество входов/выходов: 40 входов/выходов, напряжение питания - мин.: 1,71 в, напряжение питания - макс.: 3,465 в, минимальная рабочая температура: 0 с, максимальная рабочая температура: + 85 с, скорость передачи данных: -, количество трансиверов: -, стиль монтажа: смд/смт, пакет/чехол: qfn-48,встроенная блочная оперативная память — ebr: 468 кбит, чувствительность к влаге: да, рабочее напряжение питания: от 1,71 в до 3,465 в, тип продукта: fpga — программируемая вентильная матрица,подкатегория: программируемые логические ис,</t>
  </si>
  <si>
    <t>светодиод сквозного монтажа</t>
  </si>
  <si>
    <t>категория продукта: стандартные светодиоды - сквозного монтажа; продукт: green leds;цвет освещения: green; длина волны/цветовая температура: 527 nm;</t>
  </si>
  <si>
    <t>категория продукта: моп-транзистор, рохс: подробности, технологии: си, стиль монтажа: смд/смт, пакет/чехол: сот-223-4, полярность транзистора: n-канал, количество каналов: 1 канал, vds – напряжение пробоя сток-исток: 100 в, id — непрерывный ток стока: 1,5 а, rds on – сопротивление сток-исток: 540 мом, vgs — напряжение затвор-исток: - 10 в, + 10 в, vgs th — пороговое напряжение затвор-исток: 2 в, qg – плата за ворота: 6,1 нк, минимальная рабочая температура: - 55 с, максимальная рабочая температура: + 150 с, pd – рассеиваемая мощность: 3,1 вт, режим канала: улучшение, конфигурация: одинокий, время осени: 18 нс, высота: 1,8 мм, длина: 6,5 мм, тип продукта: моп-транзистор, время нарастания: 47 нс,</t>
  </si>
  <si>
    <t>разъем соединительный для проводов и кабелей. промышленный., разъем соединительный для проводов и кабелей., разъем соединительный для проводов и кабелей</t>
  </si>
  <si>
    <t>категория продукта: модульные разъемы / разъемы ethernet, рохс: подробности, продукт: разъемы, тип: модульный, пол: джек (женщина), коды usoc: rj45, конфигурация: 1х1, количество позиций/контактов на порт: 8p8c, экранирование: экранированные, emi-пальцы, категория исполнения: кот 5е, стиль монтажа: сквозное отверстие, угол установки: прямой угол, стиль завершения: припой, минимальная рабочая температура: - 40 с, максимальная рабочая температура: + 85 с, цвет: черный, ряд: jxd, упаковка: поднос, приложение: 10/100/1000 база-т, бренд: импульсная электроника, контактный материал: фосфорная бронза, контактное покрытие: золото, класс воспламеняемости: ул 94 в-0, светодиод л/п цвет: желто-зеленый, количество контактов: 8 контакт, количество портов: 1 порт, количество позиций: 8 позиция, подача: 2,54 мм, тип продукта: модульные разъемы / разъемы ethernet, количество заводской упаковки: 50,</t>
  </si>
  <si>
    <t>микросхема интерфейсная. категория продукта: ис интерфейса rs-422/rs-485, rohs: подробности, серия: max1480a, вид монтажа: through hole, упаковка / блок: pdip-28, функция: transceiver, количество драйверов: 1 driver, количество приемников: 1 receiver, диапазон данных: 2.5 mb/s, напряжение питания - макс.: 5 v, напряжение питания - мин.: 5 v, минимальная рабочая температура: - 40 c, максимальная рабочая температура: + 85 c, упаковка: tube, дуплексная передача: half duplex, высота: 4.45 mm, длина: 37.34 mm, рабочий ток источника питания: 120 ma, рабочее напряжение питания: 5 v, pd - рассеивание мощности: 727 mw, тип продукта: rs-422/rs-485 interface ic, размер фабричной упаковки: 14, подкатегория: interface ics, ширина: 14.61 mm, другие названия товара №: max1480a</t>
  </si>
  <si>
    <t>категория продукта: силовые индукторы - smd, рохс: подробности, тип: силовой индуктор, стиль завершения: смд/смт, экранирование: неэкранированный, индуктивность: 22 мкгн, толерантность: 0,15, максимальный постоянный ток: 1,1 а, максимальное сопротивление постоянному току: 190 мом, ток насыщения: -, минимальная рабочая температура: - 40 с, максимальная рабочая температура: + 125 с, минимум q: 30, стиль монтажа: монтаж на печатной плате, длина: 4,8 мм, ширина: -, высота: -, диаметр: 5,8 мм, основной материал: феррит, ряд: сдр0604, тип ядра: проволочная обмотка, продукт: силовые индукторы, тип продукта: силовые индукторы - smd, собственная резонансная частота: 16 мгц, подкатегория: индукторы, дроссели и усилители; катушки,</t>
  </si>
  <si>
    <t>микросхема генератор тактовых импульсов, используется в электронных устройствах общегражданского назначения (оборудование для автоматизации промышленных предприятий, компьютерных систем). не имеет функции шифрования и криптографии</t>
  </si>
  <si>
    <t>серия sg-710, part status obsolete, номинальные данные (классы) - , вид монтажа surface mount, корпус 4-smd, no lead, размеры 0.287" l x 0.189" w (7.30mm x 4.80mm), высота (максимум) 0.055" (1.40mm), частота 40mhz, рабочая температура -40c-85c, тип xo (standard), напряжение питания 3.3v, стабильность частоты 100ppm, функции standby (power down), выход cmos, ток питания (макс) 15ma</t>
  </si>
  <si>
    <t>микросхема логическая, исп. в электронных устройствах общегражданского назначения . (оборудование для автоматизации промышленных предприятий,компьютерных систем). не имеет функции шифрования и криптографии</t>
  </si>
  <si>
    <t>категория продукта: трансиверы, рохс: подробности, логическое семейство: лвт, входной уровень: ттл/кмоп, выходной уровень: лвттл, тип вывода: 3-государство, выходной ток высокого уровня: - 32 ма, выходной ток низкого уровня: 64 ма, время задержки распространения: 3,5 нс, напряжение питания - макс.: 3,6 в, напряжение питания - мин.: 2,7 в, минимальная рабочая температура: - 40 с, максимальная рабочая температура: + 85 с, пакет/чехол: ссоп-20, упаковка: катушка, упаковка: разрезать ленту,функция: восьмеричные шинные трансиверы, высота: 1,95 мм, длина: 7,2 мм, стиль монтажа: смд/смт, количество каналов: 8, количество контуров: 8, рабочее напряжение питания: 3,3 в, диапазон рабочих температур: от - 40 с до + 85 с, полярность: неинвертирующий, продукт: стандартные трансиверы, тип продукта: трансиверы,</t>
  </si>
  <si>
    <t>преобразователи статические прочие: преобразователь постоянного тока в постоянный</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</si>
  <si>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1 output, выходная мощность: 8 w, входное напряжение, мин.: 18 v, входное напряжение, макс.: 36 v, выходное напряжение-канал 1: 5 v, выходной ток-канал 1: 1.5 a, выходное напряжение-канал 2: -, выходной ток-канал 2: -, напряжение изоляции: 1.5 kv, минимальная рабочая температура: - 40 c, максимальная рабочая температура: + 85 c, упаковка / блок: dip-24, длина: 32 mm, ширина: 20.3 mm, высота: 10.2 mm, отрасль промышленности: industrial, продукт: isolated, серия: ten 8, торговая марка: traco power, входное напряжение: 18 v to 36 v, упаковка: tube, тип продукта: isolated dc-dc converters, размер фабричной упаковки: 10, подкатегория: dc-dc converter</t>
  </si>
  <si>
    <t>оптопара транзисторная.</t>
  </si>
  <si>
    <t>категория продукта: транзисторные выходные оптопары, упаковка / блок: sop-4, тип выхода: npn phototransistor, количество каналов: 1 channel, if - прямой ток: 50 ma, максимальное напряжение коллектор-эмиттер: 80 v, максимальный коллекторный ток: 50 ma, напряжение изоляции: 2500 vrms, максимальное напряжение насыщения коллектор-эмиттер: 0.4 v, vf - прямое напряжение: 1.3 v, vr - обратное напряжение: 5 v, pd - рассеивание мощности: 200 mw, минимальная рабочая температура: - 55 c, максимальная рабочая температура: + 100 c, серия: tlp281, конфигурация: 1 channel, высота: 1.9 mm, длина: 2.6 mm, ширина: 4.4 mm, вид монтажа: smd/smt, коэффициент передачи по току: 600 %</t>
  </si>
  <si>
    <t>выходные оптопары на основе фототранзистора. исп. в электронных устройствах общегражданского назначения . (оборудование для автоматизации промышленных предприятий, компьютерных систем). .</t>
  </si>
  <si>
    <t>категория товара: транзисторные выходные оптопары. тип выхода: npn фототранзистор. оличество каналов:1 channel, if - прямой ток:16 ma. максимальное напряжение коллектор-эмиттер:55 v аксимальный коллекторный ток:10 ma. напряжение изоляции:5000 vrms аксимальное напряжение насыщения коллектор-эмиттер:0.4 v. vf - прямое напряжение:1.3 v. vr - обратное напряжение:5 v. pd - рассеивание мощности:250 mw. диапазон рабочих температур:- 55 c+ 100 c</t>
  </si>
  <si>
    <t>преобразователь постоянного тока в постоянный, монтаж на плату, корпус sip8; входное напряжение: 18-36 в dc; выходное напряжение: 5 в dc; номинальное входное напряжение 24 в; выходной ток до 600 ма; кпд 82%; уровень пульсаций 50 мв; напряжение изоляции вход-выход 1.5 кв; размер 21.8x11.1x9.2 мм; рабочая температура -40...85 °c; температура хранения -55...105 °c; защита от кз: продолжительная с автовосстановлением. технические параметры: серия: tmr3; мин.входное напряжение, в: 18; макс.входное напряжение, в: 36; номинальное входное напряжение, в: 24; выходное напряжение, в: 5; максимальный выходной ток, а: 0.6; мощность,вт: 3.</t>
  </si>
  <si>
    <t>категория продукта: преобразователи постоянного тока в постоянный с изоляцией - монтаж в отверстие, rohs: подробности, вид монтажа: through hole, количество выходов: 2 output, выходная мощность: 3 w, входное напряжение, мин.: 9 v, входное напряжение, макс.: 36 v, выходное напряжение-канал 1: 15 v, выходной ток-канал 1: 100 ma, выходное напряжение-канал 2: - 15 v, выходной ток-канал 2: 100 ma, напряжение изоляции: 1.5 kv, минимальная рабочая температура: - 40 c, максимальная рабочая температура: + 85 c, упаковка / блок: sip-8, длина: 21.8 mm, ширина: 9.2 mm, высота: 11.1 mm, отрасль промышленности: industrial, продукт: isolated, серия: tmr 3wi, торговая марка: traco power, входное напряжение: 9 v to 36 v, упаковка: tube, тип продукта: isolated dc-dc converters, размер фабричной упаковки: 10, подкатегория: dc-dc converter</t>
  </si>
  <si>
    <t>миросхема логическая. категория продукта: комплексные программируемые логические устройства (cpld), rohs: подробности, серия: xcr3384xl, вид монтажа: smd/smt, упаковка / блок: tqfp-144, рабочее напряжение питания: 2.7 v to 3.6 v, количество макроячеек: 384 macrocell, количество входов/выходов: 118 i/o, напряжение питания - макс.: 3.6 v, напряжение питания - мин.: 2.7 v, минимальная рабочая температура: - 40 c, максимальная рабочая температура: + 85 c, максимальная рабочая частота: 135 mhz, задержка распространения - макс.: 7 ns, торговая марка: xilinx, тип памяти: eeprom, чувствительный к влажности: yes, количество вентилей: 9000, количество блоков логических массивов (lab): 2, количество логических элементов: 2, рабочий ток источника питания: 30 ma, тип продукта: cpld - complex programmable logic devices, размер фабричной упаковки: 1, подкатегория: programmable logic 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</si>
</sst>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0\ &quot;₽&quot;;[Red]\-#,##0\ &quot;₽&quot;"/>
    <numFmt numFmtId="164" formatCode="[$¥-804]#,##0.00"/>
    <numFmt numFmtId="165" formatCode="_-[$$-409]* #,##0.0000_ ;_-[$$-409]* \-#,##0.0000\ ;_-[$$-409]* &quot;-&quot;????_ ;_-@_ "/>
    <numFmt numFmtId="166" formatCode="###0\ &quot;₽&quot;"/>
    <numFmt numFmtId="167" formatCode="mmm/dd\,/yyyy"/>
    <numFmt numFmtId="168" formatCode=".0000"/>
    <numFmt numFmtId="169" formatCode="0.E+00"/>
    <numFmt numFmtId="170" formatCode="mmm/d\,/yyyy"/>
    <numFmt numFmtId="171" formatCode="0.000000"/>
    <numFmt numFmtId="172" formatCode="#,##0.000\ &quot;₽&quot;;[Red]\-#,##0.000\ &quot;₽&quot;"/>
    <numFmt numFmtId="173" formatCode="00000000"/>
    <numFmt numFmtId="174" formatCode="mm\/dd\/yyyy"/>
    <numFmt numFmtId="175" formatCode="0.0"/>
    <numFmt numFmtId="176" formatCode="dd\/mm\/yyyy"/>
    <numFmt numFmtId="177" formatCode="0.000"/>
    <numFmt numFmtId="178" formatCode="#,##0.000\ &quot;₽&quot;"/>
    <numFmt numFmtId="179" formatCode="_-* #,##0.00\ [$€-1]_-;\-* #,##0.00\ [$€-1]_-;_-* &quot;-&quot;??\ [$€-1]_-"/>
  </numFmts>
  <fonts count="46">
    <font>
      <sz val="9"/>
      <color theme="1"/>
      <name val="consolas"/>
      <family val="2"/>
    </font>
    <font>
      <sz val="8"/>
      <color theme="1"/>
      <name val="Consolas"/>
      <family val="2"/>
    </font>
    <font>
      <sz val="8"/>
      <color theme="1"/>
      <name val="Consolas"/>
      <family val="2"/>
    </font>
    <font>
      <sz val="8"/>
      <color theme="1"/>
      <name val="Consolas"/>
      <family val="2"/>
    </font>
    <font>
      <b/>
      <sz val="11"/>
      <color theme="0"/>
      <name val="Cambria"/>
      <family val="1"/>
      <charset val="204"/>
    </font>
    <font>
      <sz val="8"/>
      <color theme="1"/>
      <name val="Consolas"/>
      <family val="3"/>
      <charset val="204"/>
    </font>
    <font>
      <b/>
      <sz val="9"/>
      <color indexed="81"/>
      <name val="Tahoma"/>
      <family val="2"/>
      <charset val="204"/>
    </font>
    <font>
      <sz val="9"/>
      <color indexed="81"/>
      <name val="Tahoma"/>
      <family val="2"/>
      <charset val="204"/>
    </font>
    <font>
      <sz val="8"/>
      <color indexed="81"/>
      <name val="Consolas"/>
      <family val="3"/>
      <charset val="204"/>
    </font>
    <font>
      <sz val="8"/>
      <name val="Consolas"/>
      <family val="3"/>
      <charset val="204"/>
    </font>
    <font>
      <sz val="12"/>
      <name val="명조"/>
      <charset val="134"/>
    </font>
    <font>
      <sz val="8"/>
      <color theme="0"/>
      <name val="Maiandra GD"/>
      <family val="2"/>
    </font>
    <font>
      <sz val="8"/>
      <color rgb="FFFF0000"/>
      <name val="Maiandra GD"/>
      <family val="2"/>
    </font>
    <font>
      <sz val="8"/>
      <color rgb="FF000000"/>
      <name val="consolas"/>
      <family val="3"/>
      <charset val="204"/>
    </font>
    <font>
      <b/>
      <sz val="8"/>
      <name val="consolas"/>
      <family val="3"/>
      <charset val="204"/>
    </font>
    <font>
      <b/>
      <sz val="10"/>
      <color rgb="FFB07BD7"/>
      <name val="Cambria"/>
      <family val="1"/>
      <charset val="204"/>
    </font>
    <font>
      <sz val="9"/>
      <color rgb="FFFFFF00"/>
      <name val="Consolas"/>
      <family val="3"/>
      <charset val="204"/>
    </font>
    <font>
      <sz val="8"/>
      <color rgb="FFFFFF00"/>
      <name val="Consolas"/>
      <family val="3"/>
      <charset val="204"/>
    </font>
    <font>
      <b/>
      <sz val="9"/>
      <color rgb="FFFFFFFF"/>
      <name val="Cambria"/>
      <family val="1"/>
      <charset val="204"/>
    </font>
    <font>
      <b/>
      <sz val="9"/>
      <name val="Cambria"/>
      <family val="1"/>
      <charset val="204"/>
    </font>
    <font>
      <sz val="9"/>
      <color rgb="FFFFFF00"/>
      <name val="consolas"/>
      <family val="2"/>
    </font>
    <font>
      <sz val="8"/>
      <color rgb="FFFF0000"/>
      <name val="Consolas"/>
      <family val="3"/>
      <charset val="204"/>
    </font>
    <font>
      <sz val="8"/>
      <color theme="1"/>
      <name val="consolas"/>
      <family val="2"/>
    </font>
    <font>
      <sz val="8"/>
      <color theme="1"/>
      <name val="Cambria"/>
      <family val="1"/>
      <charset val="204"/>
    </font>
    <font>
      <b/>
      <u/>
      <sz val="8"/>
      <color theme="1"/>
      <name val="Consolas"/>
      <family val="3"/>
      <charset val="204"/>
    </font>
    <font>
      <u/>
      <sz val="8"/>
      <color rgb="FF00B050"/>
      <name val="Consolas"/>
      <family val="3"/>
      <charset val="204"/>
    </font>
    <font>
      <sz val="9"/>
      <color theme="1"/>
      <name val="Cambria"/>
      <family val="1"/>
      <charset val="204"/>
    </font>
    <font>
      <sz val="8"/>
      <color theme="0"/>
      <name val="Consolas"/>
      <family val="3"/>
      <charset val="204"/>
    </font>
    <font>
      <sz val="9"/>
      <color theme="0"/>
      <name val="Cambria"/>
      <family val="1"/>
      <charset val="204"/>
    </font>
    <font>
      <b/>
      <sz val="9"/>
      <color theme="0"/>
      <name val="Cambria"/>
      <family val="1"/>
      <charset val="204"/>
    </font>
    <font>
      <u/>
      <sz val="9"/>
      <color theme="0"/>
      <name val="Cambria"/>
      <family val="1"/>
      <charset val="204"/>
    </font>
    <font>
      <b/>
      <u/>
      <sz val="9"/>
      <color theme="0"/>
      <name val="Cambria"/>
      <family val="1"/>
      <charset val="204"/>
    </font>
    <font>
      <sz val="8"/>
      <color rgb="FF7A9EE0"/>
      <name val="Consolas"/>
      <family val="3"/>
      <charset val="204"/>
    </font>
    <font>
      <sz val="9"/>
      <color rgb="FF000000"/>
      <name val="Consolas"/>
      <family val="3"/>
      <charset val="204"/>
    </font>
    <font>
      <b/>
      <sz val="11"/>
      <color theme="1"/>
      <name val="Consolas"/>
      <family val="3"/>
      <charset val="204"/>
    </font>
    <font>
      <b/>
      <sz val="8"/>
      <color theme="1"/>
      <name val="Consolas"/>
      <family val="3"/>
      <charset val="204"/>
    </font>
    <font>
      <sz val="8"/>
      <name val="Maiandra GD"/>
      <family val="2"/>
    </font>
    <font>
      <b/>
      <sz val="9"/>
      <color theme="1"/>
      <name val="Consolas"/>
      <family val="3"/>
      <charset val="204"/>
    </font>
    <font>
      <b/>
      <sz val="10"/>
      <color theme="1"/>
      <name val="Consolas"/>
      <family val="3"/>
      <charset val="204"/>
    </font>
    <font>
      <b/>
      <sz val="9"/>
      <color theme="1"/>
      <name val="Cambria"/>
      <family val="1"/>
      <charset val="204"/>
    </font>
    <font>
      <sz val="8"/>
      <name val="Cambria"/>
      <family val="1"/>
      <charset val="204"/>
    </font>
    <font>
      <sz val="8"/>
      <color rgb="FF000000"/>
      <name val="Cambria"/>
      <family val="1"/>
      <charset val="204"/>
    </font>
    <font>
      <sz val="8"/>
      <color rgb="FFFFFFFF"/>
      <name val="Cambria"/>
      <family val="1"/>
      <charset val="204"/>
    </font>
    <font>
      <sz val="8"/>
      <color theme="0"/>
      <name val="Cambria"/>
      <family val="1"/>
      <charset val="204"/>
    </font>
    <font>
      <sz val="9"/>
      <color rgb="FF000000"/>
      <name val="Cambria"/>
      <family val="1"/>
      <charset val="204"/>
    </font>
    <font>
      <sz val="9"/>
      <color theme="1"/>
      <name val="consolas"/>
      <family val="2"/>
    </font>
  </fonts>
  <fills count="44">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rgb="FFFFFF00"/>
        <bgColor indexed="64"/>
      </patternFill>
    </fill>
    <fill>
      <patternFill patternType="solid">
        <fgColor theme="1"/>
        <bgColor indexed="64"/>
      </patternFill>
    </fill>
    <fill>
      <patternFill patternType="solid">
        <fgColor rgb="FF934BC9"/>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rgb="FF203764"/>
        <bgColor indexed="64"/>
      </patternFill>
    </fill>
    <fill>
      <patternFill patternType="solid">
        <fgColor rgb="FF315597"/>
        <bgColor indexed="64"/>
      </patternFill>
    </fill>
    <fill>
      <patternFill patternType="solid">
        <fgColor rgb="FF6087CC"/>
        <bgColor indexed="64"/>
      </patternFill>
    </fill>
    <fill>
      <patternFill patternType="solid">
        <fgColor rgb="FF3D6BBD"/>
        <bgColor indexed="64"/>
      </patternFill>
    </fill>
    <fill>
      <patternFill patternType="solid">
        <fgColor rgb="FF86A3D8"/>
        <bgColor indexed="64"/>
      </patternFill>
    </fill>
    <fill>
      <patternFill patternType="solid">
        <fgColor rgb="FFACC0E4"/>
        <bgColor indexed="64"/>
      </patternFill>
    </fill>
    <fill>
      <patternFill patternType="solid">
        <fgColor rgb="FFD2DDF0"/>
        <bgColor indexed="64"/>
      </patternFill>
    </fill>
    <fill>
      <patternFill patternType="solid">
        <fgColor rgb="FF447FE8"/>
        <bgColor indexed="64"/>
      </patternFill>
    </fill>
    <fill>
      <patternFill patternType="solid">
        <fgColor rgb="FFA8BFE8"/>
        <bgColor indexed="64"/>
      </patternFill>
    </fill>
    <fill>
      <patternFill patternType="solid">
        <fgColor rgb="FFD8A386"/>
        <bgColor indexed="64"/>
      </patternFill>
    </fill>
    <fill>
      <patternFill patternType="solid">
        <fgColor rgb="FFE4C0AC"/>
        <bgColor indexed="64"/>
      </patternFill>
    </fill>
    <fill>
      <patternFill patternType="solid">
        <fgColor rgb="FFF0DDD2"/>
        <bgColor indexed="64"/>
      </patternFill>
    </fill>
    <fill>
      <patternFill patternType="solid">
        <fgColor rgb="FFBD6B3D"/>
        <bgColor rgb="FFBD6B3D"/>
      </patternFill>
    </fill>
    <fill>
      <patternFill patternType="solid">
        <fgColor indexed="65"/>
        <bgColor rgb="FFBD6B3D"/>
      </patternFill>
    </fill>
    <fill>
      <patternFill patternType="solid">
        <fgColor rgb="FFBD6B3D"/>
        <bgColor indexed="64"/>
      </patternFill>
    </fill>
    <fill>
      <patternFill patternType="solid">
        <fgColor rgb="FF00093D"/>
        <bgColor indexed="64"/>
      </patternFill>
    </fill>
    <fill>
      <patternFill patternType="solid">
        <fgColor rgb="FFA02E63"/>
        <bgColor indexed="64"/>
      </patternFill>
    </fill>
    <fill>
      <patternFill patternType="solid">
        <fgColor rgb="FF405489"/>
        <bgColor indexed="64"/>
      </patternFill>
    </fill>
    <fill>
      <patternFill patternType="solid">
        <fgColor rgb="FFE079AF"/>
        <bgColor indexed="64"/>
      </patternFill>
    </fill>
    <fill>
      <patternFill patternType="solid">
        <fgColor rgb="FFC98863"/>
        <bgColor indexed="64"/>
      </patternFill>
    </fill>
    <fill>
      <patternFill patternType="solid">
        <fgColor rgb="FFD5A589"/>
        <bgColor indexed="64"/>
      </patternFill>
    </fill>
    <fill>
      <patternFill patternType="solid">
        <fgColor rgb="FFE1C2AF"/>
        <bgColor indexed="64"/>
      </patternFill>
    </fill>
    <fill>
      <patternFill patternType="solid">
        <fgColor rgb="FF7A9EE0"/>
        <bgColor indexed="64"/>
      </patternFill>
    </fill>
    <fill>
      <patternFill patternType="solid">
        <fgColor rgb="FF92D05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2EFDA"/>
        <bgColor indexed="64"/>
      </patternFill>
    </fill>
    <fill>
      <patternFill patternType="solid">
        <fgColor rgb="FFC6E0B4"/>
        <bgColor indexed="64"/>
      </patternFill>
    </fill>
    <fill>
      <patternFill patternType="solid">
        <fgColor rgb="FFA9D08E"/>
        <bgColor indexed="64"/>
      </patternFill>
    </fill>
    <fill>
      <patternFill patternType="solid">
        <fgColor rgb="FF548235"/>
        <bgColor indexed="64"/>
      </patternFill>
    </fill>
    <fill>
      <patternFill patternType="solid">
        <fgColor rgb="FF375623"/>
        <bgColor indexed="64"/>
      </patternFill>
    </fill>
  </fills>
  <borders count="28">
    <border>
      <left/>
      <right/>
      <top/>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ck">
        <color auto="1"/>
      </top>
      <bottom style="thick">
        <color auto="1"/>
      </bottom>
      <diagonal/>
    </border>
    <border>
      <left/>
      <right/>
      <top style="thin">
        <color theme="4"/>
      </top>
      <bottom style="double">
        <color theme="4"/>
      </bottom>
      <diagonal/>
    </border>
    <border>
      <left/>
      <right/>
      <top/>
      <bottom style="thick">
        <color auto="1"/>
      </bottom>
      <diagonal/>
    </border>
    <border>
      <left/>
      <right/>
      <top style="thick">
        <color auto="1"/>
      </top>
      <bottom style="thin">
        <color theme="4"/>
      </bottom>
      <diagonal/>
    </border>
    <border>
      <left/>
      <right/>
      <top style="thin">
        <color theme="4"/>
      </top>
      <bottom style="thin">
        <color theme="4"/>
      </bottom>
      <diagonal/>
    </border>
    <border>
      <left style="double">
        <color rgb="FFFFFFFF"/>
      </left>
      <right style="double">
        <color rgb="FFFFFFFF"/>
      </right>
      <top style="double">
        <color rgb="FFFFFFFF"/>
      </top>
      <bottom style="double">
        <color rgb="FFFFFFFF"/>
      </bottom>
      <diagonal/>
    </border>
    <border>
      <left style="double">
        <color theme="0"/>
      </left>
      <right style="double">
        <color theme="0"/>
      </right>
      <top style="double">
        <color theme="0"/>
      </top>
      <bottom style="double">
        <color theme="0"/>
      </bottom>
      <diagonal/>
    </border>
    <border>
      <left style="double">
        <color rgb="FF000000"/>
      </left>
      <right style="double">
        <color rgb="FF000000"/>
      </right>
      <top style="double">
        <color rgb="FF000000"/>
      </top>
      <bottom style="double">
        <color rgb="FF000000"/>
      </bottom>
      <diagonal/>
    </border>
    <border>
      <left/>
      <right/>
      <top style="thin">
        <color theme="0" tint="-0.14996795556505021"/>
      </top>
      <bottom/>
      <diagonal/>
    </border>
    <border>
      <left/>
      <right/>
      <top style="thick">
        <color theme="0" tint="-0.1499679555650502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auto="1"/>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ck">
        <color theme="0" tint="-0.14990691854609822"/>
      </top>
      <bottom/>
      <diagonal/>
    </border>
    <border>
      <left/>
      <right/>
      <top style="thick">
        <color auto="1"/>
      </top>
      <bottom style="thin">
        <color theme="0" tint="-0.14996795556505021"/>
      </bottom>
      <diagonal/>
    </border>
  </borders>
  <cellStyleXfs count="3">
    <xf numFmtId="0" fontId="0" fillId="0" borderId="0"/>
    <xf numFmtId="0" fontId="10" fillId="0" borderId="0"/>
    <xf numFmtId="179" fontId="45" fillId="0" borderId="0" applyFont="0" applyFill="0" applyBorder="0" applyAlignment="0" applyProtection="0"/>
  </cellStyleXfs>
  <cellXfs count="217">
    <xf numFmtId="0" fontId="0" fillId="0" borderId="0" xfId="0"/>
    <xf numFmtId="0" fontId="5" fillId="0" borderId="2" xfId="0" applyFont="1" applyBorder="1" applyAlignment="1">
      <alignment horizontal="left" vertical="top" wrapText="1"/>
    </xf>
    <xf numFmtId="0" fontId="5" fillId="0" borderId="2" xfId="0" applyFont="1" applyBorder="1"/>
    <xf numFmtId="0" fontId="4" fillId="2" borderId="3" xfId="0" applyFont="1" applyFill="1" applyBorder="1" applyAlignment="1">
      <alignment vertical="top" wrapText="1"/>
    </xf>
    <xf numFmtId="2" fontId="4" fillId="2" borderId="3" xfId="0" applyNumberFormat="1" applyFont="1" applyFill="1" applyBorder="1" applyAlignment="1">
      <alignment vertical="top" wrapText="1"/>
    </xf>
    <xf numFmtId="164" fontId="4" fillId="2" borderId="3" xfId="0" applyNumberFormat="1" applyFont="1" applyFill="1" applyBorder="1" applyAlignment="1">
      <alignment vertical="top" wrapText="1"/>
    </xf>
    <xf numFmtId="49" fontId="11" fillId="3" borderId="2" xfId="0" applyNumberFormat="1" applyFont="1" applyFill="1" applyBorder="1" applyAlignment="1">
      <alignment horizontal="left" vertical="center"/>
    </xf>
    <xf numFmtId="0" fontId="11" fillId="3" borderId="2" xfId="0" applyFont="1" applyFill="1" applyBorder="1" applyAlignment="1">
      <alignment vertical="center"/>
    </xf>
    <xf numFmtId="0" fontId="12" fillId="0" borderId="2" xfId="0" applyFont="1" applyBorder="1" applyAlignment="1">
      <alignment vertical="center"/>
    </xf>
    <xf numFmtId="0" fontId="5" fillId="0" borderId="1" xfId="0" applyFont="1" applyBorder="1"/>
    <xf numFmtId="0" fontId="13" fillId="0" borderId="1" xfId="0" applyFont="1" applyBorder="1" applyAlignment="1">
      <alignment horizontal="center" vertical="center"/>
    </xf>
    <xf numFmtId="165" fontId="13" fillId="0" borderId="1" xfId="0" applyNumberFormat="1" applyFont="1" applyBorder="1" applyAlignment="1">
      <alignment horizontal="right" vertical="top"/>
    </xf>
    <xf numFmtId="0" fontId="13" fillId="0" borderId="2" xfId="0" applyFont="1" applyBorder="1" applyAlignment="1">
      <alignment horizontal="center" vertical="center"/>
    </xf>
    <xf numFmtId="165" fontId="13" fillId="0" borderId="2" xfId="0" applyNumberFormat="1" applyFont="1" applyBorder="1" applyAlignment="1">
      <alignment horizontal="right" vertical="top"/>
    </xf>
    <xf numFmtId="166" fontId="14" fillId="4" borderId="2" xfId="0" applyNumberFormat="1" applyFont="1" applyFill="1" applyBorder="1" applyAlignment="1">
      <alignment horizontal="center" vertical="top"/>
    </xf>
    <xf numFmtId="167" fontId="5" fillId="0" borderId="1" xfId="0" applyNumberFormat="1" applyFont="1" applyBorder="1"/>
    <xf numFmtId="167" fontId="5" fillId="0" borderId="2" xfId="0" applyNumberFormat="1" applyFont="1" applyBorder="1"/>
    <xf numFmtId="49" fontId="15" fillId="5" borderId="5" xfId="0" applyNumberFormat="1" applyFont="1" applyFill="1" applyBorder="1" applyAlignment="1">
      <alignment horizontal="left" vertical="top" wrapText="1"/>
    </xf>
    <xf numFmtId="49" fontId="16" fillId="5" borderId="6" xfId="0" applyNumberFormat="1" applyFont="1" applyFill="1" applyBorder="1" applyAlignment="1">
      <alignment vertical="top"/>
    </xf>
    <xf numFmtId="10" fontId="17" fillId="5" borderId="6" xfId="0" applyNumberFormat="1" applyFont="1" applyFill="1" applyBorder="1" applyAlignment="1">
      <alignment horizontal="right" vertical="top"/>
    </xf>
    <xf numFmtId="168" fontId="17" fillId="5" borderId="6" xfId="0" applyNumberFormat="1" applyFont="1" applyFill="1" applyBorder="1" applyAlignment="1">
      <alignment horizontal="center" vertical="top"/>
    </xf>
    <xf numFmtId="49" fontId="17" fillId="5" borderId="6" xfId="0" applyNumberFormat="1" applyFont="1" applyFill="1" applyBorder="1" applyAlignment="1">
      <alignment vertical="top"/>
    </xf>
    <xf numFmtId="49" fontId="17" fillId="5" borderId="6" xfId="0" applyNumberFormat="1" applyFont="1" applyFill="1" applyBorder="1" applyAlignment="1">
      <alignment horizontal="center" vertical="top"/>
    </xf>
    <xf numFmtId="2" fontId="17" fillId="5" borderId="6" xfId="0" applyNumberFormat="1" applyFont="1" applyFill="1" applyBorder="1" applyAlignment="1">
      <alignment vertical="top"/>
    </xf>
    <xf numFmtId="49" fontId="16" fillId="5" borderId="7" xfId="0" applyNumberFormat="1" applyFont="1" applyFill="1" applyBorder="1" applyAlignment="1">
      <alignment vertical="top"/>
    </xf>
    <xf numFmtId="10" fontId="17" fillId="5" borderId="7" xfId="0" applyNumberFormat="1" applyFont="1" applyFill="1" applyBorder="1" applyAlignment="1">
      <alignment horizontal="right" vertical="top"/>
    </xf>
    <xf numFmtId="168" fontId="17" fillId="5" borderId="7" xfId="0" applyNumberFormat="1" applyFont="1" applyFill="1" applyBorder="1" applyAlignment="1">
      <alignment horizontal="center" vertical="top"/>
    </xf>
    <xf numFmtId="49" fontId="17" fillId="5" borderId="7" xfId="0" applyNumberFormat="1" applyFont="1" applyFill="1" applyBorder="1" applyAlignment="1">
      <alignment vertical="top"/>
    </xf>
    <xf numFmtId="49" fontId="17" fillId="5" borderId="7" xfId="0" applyNumberFormat="1" applyFont="1" applyFill="1" applyBorder="1" applyAlignment="1">
      <alignment horizontal="center" vertical="top"/>
    </xf>
    <xf numFmtId="2" fontId="17" fillId="5" borderId="7" xfId="0" applyNumberFormat="1" applyFont="1" applyFill="1" applyBorder="1" applyAlignment="1">
      <alignment vertical="top"/>
    </xf>
    <xf numFmtId="49" fontId="18" fillId="5" borderId="8" xfId="0" applyNumberFormat="1" applyFont="1" applyFill="1" applyBorder="1" applyAlignment="1">
      <alignment horizontal="center" vertical="top"/>
    </xf>
    <xf numFmtId="49" fontId="18" fillId="6" borderId="9" xfId="0" applyNumberFormat="1" applyFont="1" applyFill="1" applyBorder="1" applyAlignment="1">
      <alignment horizontal="center" vertical="top"/>
    </xf>
    <xf numFmtId="49" fontId="19" fillId="4" borderId="10" xfId="0" applyNumberFormat="1" applyFont="1" applyFill="1" applyBorder="1" applyAlignment="1">
      <alignment horizontal="center" vertical="top"/>
    </xf>
    <xf numFmtId="49" fontId="16" fillId="5" borderId="4" xfId="0" applyNumberFormat="1" applyFont="1" applyFill="1" applyBorder="1" applyAlignment="1">
      <alignment vertical="top"/>
    </xf>
    <xf numFmtId="10" fontId="17" fillId="5" borderId="4" xfId="0" applyNumberFormat="1" applyFont="1" applyFill="1" applyBorder="1" applyAlignment="1">
      <alignment horizontal="right" vertical="top"/>
    </xf>
    <xf numFmtId="168" fontId="17" fillId="5" borderId="4" xfId="0" applyNumberFormat="1" applyFont="1" applyFill="1" applyBorder="1" applyAlignment="1">
      <alignment horizontal="center" vertical="top"/>
    </xf>
    <xf numFmtId="49" fontId="17" fillId="5" borderId="4" xfId="0" applyNumberFormat="1" applyFont="1" applyFill="1" applyBorder="1" applyAlignment="1">
      <alignment vertical="top"/>
    </xf>
    <xf numFmtId="49" fontId="17" fillId="5" borderId="4" xfId="0" applyNumberFormat="1" applyFont="1" applyFill="1" applyBorder="1" applyAlignment="1">
      <alignment horizontal="center" vertical="top"/>
    </xf>
    <xf numFmtId="2" fontId="17" fillId="5" borderId="4" xfId="0" applyNumberFormat="1" applyFont="1" applyFill="1" applyBorder="1" applyAlignment="1">
      <alignment vertical="top"/>
    </xf>
    <xf numFmtId="0" fontId="20" fillId="5" borderId="0" xfId="0" applyFont="1" applyFill="1"/>
    <xf numFmtId="4" fontId="5" fillId="0" borderId="2" xfId="0" applyNumberFormat="1" applyFont="1" applyBorder="1"/>
    <xf numFmtId="0" fontId="21" fillId="0" borderId="2" xfId="0" applyFont="1" applyBorder="1"/>
    <xf numFmtId="49" fontId="5" fillId="0" borderId="2" xfId="0" applyNumberFormat="1" applyFont="1" applyBorder="1" applyAlignment="1">
      <alignment vertical="top"/>
    </xf>
    <xf numFmtId="0" fontId="5" fillId="0" borderId="0" xfId="0" applyFont="1"/>
    <xf numFmtId="0" fontId="22" fillId="0" borderId="0" xfId="0" applyFont="1"/>
    <xf numFmtId="0" fontId="23" fillId="0" borderId="0" xfId="0" applyFont="1"/>
    <xf numFmtId="0" fontId="5" fillId="25" borderId="0" xfId="0" applyFont="1" applyFill="1"/>
    <xf numFmtId="0" fontId="5" fillId="7" borderId="0" xfId="0" applyFont="1" applyFill="1"/>
    <xf numFmtId="0" fontId="5" fillId="13" borderId="0" xfId="0" applyFont="1" applyFill="1"/>
    <xf numFmtId="0" fontId="5" fillId="15" borderId="0" xfId="0" applyFont="1" applyFill="1"/>
    <xf numFmtId="3" fontId="5" fillId="24" borderId="0" xfId="0" applyNumberFormat="1" applyFont="1" applyFill="1"/>
    <xf numFmtId="3" fontId="5" fillId="0" borderId="0" xfId="0" applyNumberFormat="1" applyFont="1"/>
    <xf numFmtId="3" fontId="5" fillId="27" borderId="0" xfId="0" applyNumberFormat="1" applyFont="1" applyFill="1"/>
    <xf numFmtId="3" fontId="5" fillId="26" borderId="0" xfId="0" applyNumberFormat="1" applyFont="1" applyFill="1"/>
    <xf numFmtId="0" fontId="5" fillId="8" borderId="0" xfId="0" applyFont="1" applyFill="1"/>
    <xf numFmtId="0" fontId="5" fillId="16" borderId="0" xfId="0" applyFont="1" applyFill="1"/>
    <xf numFmtId="3" fontId="5" fillId="21" borderId="0" xfId="0" applyNumberFormat="1" applyFont="1" applyFill="1"/>
    <xf numFmtId="3" fontId="5" fillId="28" borderId="0" xfId="0" applyNumberFormat="1" applyFont="1" applyFill="1"/>
    <xf numFmtId="3" fontId="5" fillId="31" borderId="0" xfId="0" applyNumberFormat="1" applyFont="1" applyFill="1"/>
    <xf numFmtId="0" fontId="5" fillId="9" borderId="0" xfId="0" applyFont="1" applyFill="1"/>
    <xf numFmtId="0" fontId="5" fillId="14" borderId="0" xfId="0" applyFont="1" applyFill="1"/>
    <xf numFmtId="0" fontId="5" fillId="17" borderId="0" xfId="0" applyFont="1" applyFill="1"/>
    <xf numFmtId="3" fontId="5" fillId="22" borderId="0" xfId="0" applyNumberFormat="1" applyFont="1" applyFill="1"/>
    <xf numFmtId="3" fontId="5" fillId="29" borderId="0" xfId="0" applyNumberFormat="1" applyFont="1" applyFill="1"/>
    <xf numFmtId="3" fontId="5" fillId="32" borderId="0" xfId="0" applyNumberFormat="1" applyFont="1" applyFill="1"/>
    <xf numFmtId="0" fontId="5" fillId="10" borderId="0" xfId="0" applyFont="1" applyFill="1"/>
    <xf numFmtId="0" fontId="5" fillId="19" borderId="0" xfId="0" applyFont="1" applyFill="1"/>
    <xf numFmtId="0" fontId="5" fillId="18" borderId="0" xfId="0" applyFont="1" applyFill="1"/>
    <xf numFmtId="3" fontId="5" fillId="23" borderId="0" xfId="0" applyNumberFormat="1" applyFont="1" applyFill="1"/>
    <xf numFmtId="3" fontId="5" fillId="30" borderId="0" xfId="0" applyNumberFormat="1" applyFont="1" applyFill="1"/>
    <xf numFmtId="3" fontId="5" fillId="33" borderId="0" xfId="0" applyNumberFormat="1" applyFont="1" applyFill="1"/>
    <xf numFmtId="0" fontId="5" fillId="20" borderId="0" xfId="0" applyFont="1" applyFill="1"/>
    <xf numFmtId="0" fontId="5" fillId="26" borderId="0" xfId="0" applyFont="1" applyFill="1"/>
    <xf numFmtId="0" fontId="5" fillId="11" borderId="0" xfId="0" applyFont="1" applyFill="1"/>
    <xf numFmtId="0" fontId="5" fillId="12" borderId="0" xfId="0" applyFont="1" applyFill="1"/>
    <xf numFmtId="49" fontId="5" fillId="0" borderId="0" xfId="0" applyNumberFormat="1" applyFont="1"/>
    <xf numFmtId="0" fontId="5" fillId="21" borderId="0" xfId="0" applyFont="1" applyFill="1"/>
    <xf numFmtId="0" fontId="5" fillId="22" borderId="0" xfId="0" applyFont="1" applyFill="1"/>
    <xf numFmtId="4" fontId="5" fillId="0" borderId="0" xfId="0" applyNumberFormat="1" applyFont="1"/>
    <xf numFmtId="11" fontId="5" fillId="0" borderId="0" xfId="0" applyNumberFormat="1" applyFont="1"/>
    <xf numFmtId="169" fontId="5" fillId="0" borderId="0" xfId="0" applyNumberFormat="1" applyFont="1"/>
    <xf numFmtId="0" fontId="9" fillId="0" borderId="0" xfId="0" applyFont="1"/>
    <xf numFmtId="0" fontId="5" fillId="0" borderId="11" xfId="0" applyFont="1" applyBorder="1"/>
    <xf numFmtId="0" fontId="5" fillId="0" borderId="12" xfId="0" applyFont="1" applyBorder="1"/>
    <xf numFmtId="0" fontId="5" fillId="23" borderId="2" xfId="0" applyFont="1" applyFill="1" applyBorder="1"/>
    <xf numFmtId="170" fontId="5" fillId="0" borderId="13" xfId="0" applyNumberFormat="1" applyFont="1" applyBorder="1"/>
    <xf numFmtId="170" fontId="5" fillId="0" borderId="0" xfId="0" applyNumberFormat="1" applyFont="1"/>
    <xf numFmtId="171" fontId="5" fillId="0" borderId="0" xfId="0" applyNumberFormat="1" applyFont="1"/>
    <xf numFmtId="14" fontId="5" fillId="0" borderId="13" xfId="0" applyNumberFormat="1" applyFont="1" applyBorder="1"/>
    <xf numFmtId="0" fontId="5" fillId="0" borderId="13" xfId="0" applyFont="1" applyBorder="1"/>
    <xf numFmtId="6" fontId="5" fillId="0" borderId="0" xfId="0" applyNumberFormat="1" applyFont="1"/>
    <xf numFmtId="172" fontId="5" fillId="0" borderId="0" xfId="0" applyNumberFormat="1" applyFont="1"/>
    <xf numFmtId="172" fontId="24" fillId="0" borderId="0" xfId="0" applyNumberFormat="1" applyFont="1"/>
    <xf numFmtId="172" fontId="25" fillId="0" borderId="0" xfId="0" applyNumberFormat="1" applyFont="1"/>
    <xf numFmtId="167" fontId="5" fillId="0" borderId="0" xfId="0" applyNumberFormat="1" applyFont="1" applyAlignment="1">
      <alignment horizontal="left"/>
    </xf>
    <xf numFmtId="167" fontId="5" fillId="0" borderId="0" xfId="0" applyNumberFormat="1" applyFont="1"/>
    <xf numFmtId="14" fontId="5" fillId="0" borderId="0" xfId="0" applyNumberFormat="1" applyFont="1"/>
    <xf numFmtId="0" fontId="26" fillId="0" borderId="0" xfId="0" applyFont="1"/>
    <xf numFmtId="20" fontId="27" fillId="0" borderId="14" xfId="0" applyNumberFormat="1" applyFont="1" applyBorder="1"/>
    <xf numFmtId="0" fontId="27" fillId="0" borderId="15" xfId="0" applyFont="1" applyBorder="1"/>
    <xf numFmtId="20" fontId="27" fillId="0" borderId="15" xfId="0" applyNumberFormat="1" applyFont="1" applyBorder="1"/>
    <xf numFmtId="0" fontId="27" fillId="0" borderId="16" xfId="0" applyFont="1" applyBorder="1"/>
    <xf numFmtId="20" fontId="27" fillId="0" borderId="17" xfId="0" applyNumberFormat="1" applyFont="1" applyBorder="1"/>
    <xf numFmtId="20" fontId="27" fillId="0" borderId="0" xfId="0" applyNumberFormat="1" applyFont="1"/>
    <xf numFmtId="0" fontId="27" fillId="0" borderId="0" xfId="0" applyFont="1"/>
    <xf numFmtId="0" fontId="27" fillId="0" borderId="18" xfId="0" applyFont="1" applyBorder="1"/>
    <xf numFmtId="0" fontId="28" fillId="0" borderId="19" xfId="0" applyFont="1" applyBorder="1"/>
    <xf numFmtId="20" fontId="29" fillId="0" borderId="20" xfId="0" applyNumberFormat="1" applyFont="1" applyBorder="1"/>
    <xf numFmtId="0" fontId="30" fillId="0" borderId="20" xfId="0" applyFont="1" applyBorder="1"/>
    <xf numFmtId="0" fontId="28" fillId="0" borderId="20" xfId="0" applyFont="1" applyBorder="1"/>
    <xf numFmtId="20" fontId="31" fillId="0" borderId="20" xfId="0" applyNumberFormat="1" applyFont="1" applyBorder="1"/>
    <xf numFmtId="0" fontId="28" fillId="0" borderId="21" xfId="0" applyFont="1" applyBorder="1"/>
    <xf numFmtId="168" fontId="5" fillId="0" borderId="0" xfId="0" applyNumberFormat="1" applyFont="1"/>
    <xf numFmtId="0" fontId="13" fillId="0" borderId="11" xfId="0" applyFont="1" applyBorder="1" applyAlignment="1">
      <alignment horizontal="center" vertical="center"/>
    </xf>
    <xf numFmtId="165" fontId="13" fillId="0" borderId="11" xfId="0" applyNumberFormat="1" applyFont="1" applyBorder="1" applyAlignment="1">
      <alignment horizontal="right" vertical="top"/>
    </xf>
    <xf numFmtId="167" fontId="5" fillId="0" borderId="11" xfId="0" applyNumberFormat="1" applyFont="1" applyBorder="1"/>
    <xf numFmtId="0" fontId="5" fillId="0" borderId="0" xfId="0" quotePrefix="1" applyFont="1"/>
    <xf numFmtId="49" fontId="32" fillId="5" borderId="6" xfId="0" applyNumberFormat="1" applyFont="1" applyFill="1" applyBorder="1" applyAlignment="1">
      <alignment vertical="top"/>
    </xf>
    <xf numFmtId="49" fontId="32" fillId="5" borderId="7" xfId="0" applyNumberFormat="1" applyFont="1" applyFill="1" applyBorder="1" applyAlignment="1">
      <alignment vertical="top"/>
    </xf>
    <xf numFmtId="49" fontId="32" fillId="5" borderId="4" xfId="0" applyNumberFormat="1" applyFont="1" applyFill="1" applyBorder="1" applyAlignment="1">
      <alignment vertical="top"/>
    </xf>
    <xf numFmtId="0" fontId="5" fillId="34" borderId="0" xfId="0" applyFont="1" applyFill="1"/>
    <xf numFmtId="0" fontId="5" fillId="35" borderId="0" xfId="0" applyFont="1" applyFill="1"/>
    <xf numFmtId="173" fontId="9" fillId="0" borderId="2" xfId="0" applyNumberFormat="1" applyFont="1" applyBorder="1"/>
    <xf numFmtId="173" fontId="9" fillId="0" borderId="11" xfId="0" applyNumberFormat="1" applyFont="1" applyBorder="1"/>
    <xf numFmtId="173" fontId="22" fillId="0" borderId="0" xfId="0" applyNumberFormat="1" applyFont="1" applyAlignment="1">
      <alignment vertical="top"/>
    </xf>
    <xf numFmtId="4" fontId="22" fillId="0" borderId="0" xfId="0" applyNumberFormat="1" applyFont="1"/>
    <xf numFmtId="3" fontId="22" fillId="0" borderId="0" xfId="0" applyNumberFormat="1" applyFont="1"/>
    <xf numFmtId="0" fontId="33" fillId="0" borderId="0" xfId="0" applyFont="1" applyAlignment="1">
      <alignment horizontal="left" vertical="top"/>
    </xf>
    <xf numFmtId="15" fontId="5" fillId="0" borderId="0" xfId="0" applyNumberFormat="1" applyFont="1"/>
    <xf numFmtId="0" fontId="5" fillId="0" borderId="11" xfId="0" applyFont="1" applyBorder="1" applyAlignment="1">
      <alignment horizontal="left" vertical="top" wrapText="1"/>
    </xf>
    <xf numFmtId="174" fontId="5" fillId="0" borderId="0" xfId="0" applyNumberFormat="1" applyFont="1"/>
    <xf numFmtId="0" fontId="0" fillId="0" borderId="22" xfId="0" applyBorder="1"/>
    <xf numFmtId="0" fontId="5" fillId="0" borderId="1" xfId="0" applyFont="1" applyBorder="1" applyAlignment="1">
      <alignment vertical="center" wrapText="1"/>
    </xf>
    <xf numFmtId="0" fontId="5" fillId="0" borderId="2" xfId="0" applyFont="1" applyBorder="1" applyAlignment="1">
      <alignment vertical="center" wrapText="1"/>
    </xf>
    <xf numFmtId="0" fontId="5" fillId="0" borderId="11" xfId="0" applyFont="1" applyBorder="1" applyAlignment="1">
      <alignment vertical="center" wrapText="1"/>
    </xf>
    <xf numFmtId="0" fontId="5" fillId="0" borderId="1" xfId="0" applyFont="1" applyBorder="1" applyAlignment="1">
      <alignment horizontal="right" vertical="center" wrapText="1"/>
    </xf>
    <xf numFmtId="0" fontId="5" fillId="0" borderId="1" xfId="0" applyFont="1" applyBorder="1" applyAlignment="1">
      <alignment horizontal="center" vertical="center" wrapText="1"/>
    </xf>
    <xf numFmtId="0" fontId="5" fillId="0" borderId="2" xfId="0" applyFont="1" applyBorder="1" applyAlignment="1">
      <alignment horizontal="right" vertical="center" wrapText="1"/>
    </xf>
    <xf numFmtId="0" fontId="5" fillId="0" borderId="2" xfId="0" applyFont="1" applyBorder="1" applyAlignment="1">
      <alignment horizontal="center" vertical="center" wrapText="1"/>
    </xf>
    <xf numFmtId="0" fontId="5" fillId="0" borderId="11" xfId="0" applyFont="1" applyBorder="1" applyAlignment="1">
      <alignment horizontal="right" vertical="center" wrapText="1"/>
    </xf>
    <xf numFmtId="0" fontId="5" fillId="0" borderId="11" xfId="0" applyFont="1" applyBorder="1" applyAlignment="1">
      <alignment horizontal="center" vertical="center" wrapText="1"/>
    </xf>
    <xf numFmtId="0" fontId="5" fillId="0" borderId="1" xfId="0" applyFont="1" applyBorder="1" applyAlignment="1">
      <alignment horizontal="left" vertical="top" wrapText="1"/>
    </xf>
    <xf numFmtId="0" fontId="34" fillId="0" borderId="5" xfId="0" applyFont="1" applyBorder="1" applyAlignment="1">
      <alignment horizontal="left" vertical="top" wrapText="1"/>
    </xf>
    <xf numFmtId="0" fontId="34" fillId="0" borderId="0" xfId="0" applyFont="1" applyAlignment="1">
      <alignment horizontal="left" vertical="top"/>
    </xf>
    <xf numFmtId="0" fontId="5" fillId="0" borderId="1" xfId="0" applyFont="1" applyBorder="1" applyAlignment="1">
      <alignment vertical="top"/>
    </xf>
    <xf numFmtId="0" fontId="5" fillId="0" borderId="2" xfId="0" applyFont="1" applyBorder="1" applyAlignment="1">
      <alignment vertical="top"/>
    </xf>
    <xf numFmtId="0" fontId="5" fillId="0" borderId="11" xfId="0" applyFont="1" applyBorder="1" applyAlignment="1">
      <alignment vertical="top"/>
    </xf>
    <xf numFmtId="0" fontId="34" fillId="0" borderId="5" xfId="0" applyFont="1" applyBorder="1" applyAlignment="1">
      <alignment horizontal="left" vertical="top"/>
    </xf>
    <xf numFmtId="0" fontId="5" fillId="4" borderId="2" xfId="0" applyFont="1" applyFill="1" applyBorder="1" applyAlignment="1">
      <alignment horizontal="left" vertical="top" wrapText="1"/>
    </xf>
    <xf numFmtId="11" fontId="5" fillId="0" borderId="13" xfId="0" applyNumberFormat="1" applyFont="1" applyBorder="1"/>
    <xf numFmtId="170" fontId="35" fillId="0" borderId="0" xfId="0" applyNumberFormat="1" applyFont="1"/>
    <xf numFmtId="0" fontId="5" fillId="0" borderId="0" xfId="0" applyFont="1" applyAlignment="1">
      <alignment vertical="top"/>
    </xf>
    <xf numFmtId="0" fontId="5" fillId="0" borderId="0" xfId="0" quotePrefix="1" applyFont="1" applyAlignment="1">
      <alignment vertical="top"/>
    </xf>
    <xf numFmtId="11" fontId="5" fillId="0" borderId="0" xfId="0" applyNumberFormat="1" applyFont="1" applyAlignment="1">
      <alignment vertical="top"/>
    </xf>
    <xf numFmtId="0" fontId="36" fillId="0" borderId="2" xfId="0" applyFont="1" applyBorder="1" applyAlignment="1">
      <alignment vertical="center"/>
    </xf>
    <xf numFmtId="49" fontId="5" fillId="0" borderId="0" xfId="0" applyNumberFormat="1" applyFont="1" applyAlignment="1">
      <alignment vertical="top"/>
    </xf>
    <xf numFmtId="0" fontId="24" fillId="0" borderId="0" xfId="0" applyFont="1" applyAlignment="1">
      <alignment vertical="top"/>
    </xf>
    <xf numFmtId="175" fontId="24" fillId="0" borderId="0" xfId="0" applyNumberFormat="1" applyFont="1" applyAlignment="1">
      <alignment vertical="top"/>
    </xf>
    <xf numFmtId="0" fontId="2" fillId="0" borderId="0" xfId="0" applyFont="1"/>
    <xf numFmtId="164" fontId="5" fillId="0" borderId="0" xfId="0" applyNumberFormat="1" applyFont="1" applyAlignment="1">
      <alignment vertical="top"/>
    </xf>
    <xf numFmtId="0" fontId="37" fillId="0" borderId="0" xfId="0" applyFont="1" applyAlignment="1">
      <alignment vertical="top"/>
    </xf>
    <xf numFmtId="164" fontId="38" fillId="0" borderId="0" xfId="0" applyNumberFormat="1" applyFont="1" applyAlignment="1">
      <alignment vertical="top"/>
    </xf>
    <xf numFmtId="0" fontId="37" fillId="0" borderId="0" xfId="0" applyFont="1" applyAlignment="1">
      <alignment horizontal="center" vertical="top"/>
    </xf>
    <xf numFmtId="0" fontId="5" fillId="0" borderId="0" xfId="0" applyFont="1" applyAlignment="1">
      <alignment horizontal="center" vertical="top"/>
    </xf>
    <xf numFmtId="176" fontId="39" fillId="0" borderId="14" xfId="0" applyNumberFormat="1" applyFont="1" applyBorder="1" applyAlignment="1">
      <alignment horizontal="center" vertical="top"/>
    </xf>
    <xf numFmtId="176" fontId="39" fillId="0" borderId="17" xfId="0" applyNumberFormat="1" applyFont="1" applyBorder="1" applyAlignment="1">
      <alignment horizontal="center" vertical="top"/>
    </xf>
    <xf numFmtId="49" fontId="39" fillId="0" borderId="19" xfId="0" applyNumberFormat="1" applyFont="1" applyBorder="1" applyAlignment="1">
      <alignment horizontal="center" vertical="top"/>
    </xf>
    <xf numFmtId="164" fontId="5" fillId="0" borderId="23" xfId="0" applyNumberFormat="1" applyFont="1" applyBorder="1" applyAlignment="1">
      <alignment vertical="top"/>
    </xf>
    <xf numFmtId="164" fontId="5" fillId="0" borderId="24" xfId="0" applyNumberFormat="1" applyFont="1" applyBorder="1" applyAlignment="1">
      <alignment vertical="top"/>
    </xf>
    <xf numFmtId="164" fontId="5" fillId="0" borderId="25" xfId="0" applyNumberFormat="1" applyFont="1" applyBorder="1" applyAlignment="1">
      <alignment vertical="top"/>
    </xf>
    <xf numFmtId="176" fontId="39" fillId="0" borderId="16" xfId="0" applyNumberFormat="1" applyFont="1" applyBorder="1" applyAlignment="1">
      <alignment horizontal="center" vertical="top"/>
    </xf>
    <xf numFmtId="176" fontId="39" fillId="0" borderId="18" xfId="0" applyNumberFormat="1" applyFont="1" applyBorder="1" applyAlignment="1">
      <alignment horizontal="center" vertical="top"/>
    </xf>
    <xf numFmtId="176" fontId="39" fillId="0" borderId="21" xfId="0" applyNumberFormat="1" applyFont="1" applyBorder="1" applyAlignment="1">
      <alignment horizontal="center" vertical="top"/>
    </xf>
    <xf numFmtId="9" fontId="5" fillId="0" borderId="0" xfId="0" applyNumberFormat="1" applyFont="1" applyAlignment="1">
      <alignment vertical="top"/>
    </xf>
    <xf numFmtId="0" fontId="39" fillId="0" borderId="0" xfId="0" applyFont="1"/>
    <xf numFmtId="176" fontId="39" fillId="0" borderId="0" xfId="0" applyNumberFormat="1" applyFont="1" applyAlignment="1">
      <alignment horizontal="center" vertical="top"/>
    </xf>
    <xf numFmtId="0" fontId="39" fillId="0" borderId="0" xfId="0" applyFont="1" applyAlignment="1">
      <alignment vertical="top"/>
    </xf>
    <xf numFmtId="176" fontId="39" fillId="0" borderId="0" xfId="0" applyNumberFormat="1" applyFont="1" applyAlignment="1">
      <alignment horizontal="left" vertical="top"/>
    </xf>
    <xf numFmtId="49" fontId="39" fillId="0" borderId="0" xfId="0" applyNumberFormat="1" applyFont="1" applyAlignment="1">
      <alignment horizontal="left" vertical="top"/>
    </xf>
    <xf numFmtId="177" fontId="5" fillId="0" borderId="0" xfId="0" applyNumberFormat="1" applyFont="1" applyAlignment="1">
      <alignment vertical="top"/>
    </xf>
    <xf numFmtId="177" fontId="5" fillId="0" borderId="0" xfId="0" applyNumberFormat="1" applyFont="1" applyAlignment="1">
      <alignment horizontal="center" vertical="top"/>
    </xf>
    <xf numFmtId="177" fontId="24" fillId="0" borderId="0" xfId="0" applyNumberFormat="1" applyFont="1" applyAlignment="1">
      <alignment horizontal="center" vertical="top"/>
    </xf>
    <xf numFmtId="173" fontId="40" fillId="36" borderId="2" xfId="0" applyNumberFormat="1" applyFont="1" applyFill="1" applyBorder="1" applyAlignment="1">
      <alignment horizontal="right" vertical="top" wrapText="1"/>
    </xf>
    <xf numFmtId="173" fontId="40" fillId="37" borderId="2" xfId="0" applyNumberFormat="1" applyFont="1" applyFill="1" applyBorder="1" applyAlignment="1">
      <alignment horizontal="right" vertical="top" wrapText="1"/>
    </xf>
    <xf numFmtId="173" fontId="43" fillId="38" borderId="2" xfId="0" applyNumberFormat="1" applyFont="1" applyFill="1" applyBorder="1" applyAlignment="1">
      <alignment horizontal="right" vertical="top" wrapText="1"/>
    </xf>
    <xf numFmtId="0" fontId="1" fillId="0" borderId="2" xfId="0" applyFont="1" applyBorder="1"/>
    <xf numFmtId="0" fontId="5" fillId="0" borderId="26" xfId="0" applyFont="1" applyBorder="1"/>
    <xf numFmtId="0" fontId="3" fillId="0" borderId="2" xfId="0" applyFont="1" applyBorder="1"/>
    <xf numFmtId="0" fontId="11" fillId="3" borderId="1" xfId="0" applyFont="1" applyFill="1" applyBorder="1" applyAlignment="1">
      <alignment vertical="center"/>
    </xf>
    <xf numFmtId="173" fontId="9" fillId="0" borderId="0" xfId="0" applyNumberFormat="1" applyFont="1"/>
    <xf numFmtId="0" fontId="11" fillId="3" borderId="2" xfId="1" applyFont="1" applyFill="1" applyBorder="1" applyAlignment="1">
      <alignment horizontal="left"/>
    </xf>
    <xf numFmtId="0" fontId="11" fillId="3" borderId="11" xfId="0" applyFont="1" applyFill="1" applyBorder="1" applyAlignment="1">
      <alignment vertical="center"/>
    </xf>
    <xf numFmtId="173" fontId="9" fillId="40" borderId="2" xfId="0" applyNumberFormat="1" applyFont="1" applyFill="1" applyBorder="1" applyAlignment="1">
      <alignment vertical="top"/>
    </xf>
    <xf numFmtId="173" fontId="43" fillId="43" borderId="2" xfId="0" applyNumberFormat="1" applyFont="1" applyFill="1" applyBorder="1" applyAlignment="1">
      <alignment horizontal="right" vertical="top" wrapText="1"/>
    </xf>
    <xf numFmtId="173" fontId="40" fillId="40" borderId="2" xfId="0" applyNumberFormat="1" applyFont="1" applyFill="1" applyBorder="1" applyAlignment="1">
      <alignment vertical="top"/>
    </xf>
    <xf numFmtId="173" fontId="43" fillId="42" borderId="2" xfId="0" applyNumberFormat="1" applyFont="1" applyFill="1" applyBorder="1" applyAlignment="1">
      <alignment vertical="top"/>
    </xf>
    <xf numFmtId="173" fontId="43" fillId="43" borderId="2" xfId="0" applyNumberFormat="1" applyFont="1" applyFill="1" applyBorder="1" applyAlignment="1">
      <alignment vertical="top"/>
    </xf>
    <xf numFmtId="173" fontId="40" fillId="39" borderId="2" xfId="0" applyNumberFormat="1" applyFont="1" applyFill="1" applyBorder="1" applyAlignment="1">
      <alignment vertical="top"/>
    </xf>
    <xf numFmtId="0" fontId="22" fillId="0" borderId="2" xfId="0" applyFont="1" applyBorder="1"/>
    <xf numFmtId="173" fontId="9" fillId="0" borderId="1" xfId="0" applyNumberFormat="1" applyFont="1" applyBorder="1" applyAlignment="1">
      <alignment horizontal="left" vertical="top" wrapText="1"/>
    </xf>
    <xf numFmtId="173" fontId="40" fillId="41" borderId="0" xfId="0" applyNumberFormat="1" applyFont="1" applyFill="1" applyAlignment="1">
      <alignment vertical="top"/>
    </xf>
    <xf numFmtId="173" fontId="41" fillId="39" borderId="2" xfId="0" applyNumberFormat="1" applyFont="1" applyFill="1" applyBorder="1" applyAlignment="1">
      <alignment vertical="top"/>
    </xf>
    <xf numFmtId="173" fontId="42" fillId="42" borderId="2" xfId="0" applyNumberFormat="1" applyFont="1" applyFill="1" applyBorder="1" applyAlignment="1">
      <alignment vertical="top"/>
    </xf>
    <xf numFmtId="173" fontId="42" fillId="43" borderId="0" xfId="0" applyNumberFormat="1" applyFont="1" applyFill="1" applyAlignment="1">
      <alignment vertical="top"/>
    </xf>
    <xf numFmtId="173" fontId="41" fillId="41" borderId="2" xfId="0" applyNumberFormat="1" applyFont="1" applyFill="1" applyBorder="1" applyAlignment="1">
      <alignment vertical="top"/>
    </xf>
    <xf numFmtId="178" fontId="5" fillId="0" borderId="0" xfId="0" applyNumberFormat="1" applyFont="1" applyAlignment="1">
      <alignment vertical="top"/>
    </xf>
    <xf numFmtId="178" fontId="24" fillId="0" borderId="0" xfId="0" applyNumberFormat="1" applyFont="1" applyAlignment="1">
      <alignment vertical="top"/>
    </xf>
    <xf numFmtId="0" fontId="44" fillId="39" borderId="2" xfId="0" applyFont="1" applyFill="1" applyBorder="1" applyAlignment="1">
      <alignment horizontal="left" vertical="top" wrapText="1"/>
    </xf>
    <xf numFmtId="0" fontId="44" fillId="40" borderId="2" xfId="0" applyFont="1" applyFill="1" applyBorder="1" applyAlignment="1">
      <alignment horizontal="left" vertical="top" wrapText="1"/>
    </xf>
    <xf numFmtId="0" fontId="9" fillId="0" borderId="27" xfId="0" applyFont="1" applyBorder="1" applyAlignment="1">
      <alignment horizontal="left" vertical="top" wrapText="1"/>
    </xf>
    <xf numFmtId="0" fontId="9" fillId="0" borderId="2" xfId="0" applyFont="1" applyBorder="1" applyAlignment="1">
      <alignment horizontal="left" vertical="top" wrapText="1"/>
    </xf>
    <xf numFmtId="0" fontId="9" fillId="0" borderId="11" xfId="0" applyFont="1" applyBorder="1" applyAlignment="1">
      <alignment horizontal="left" vertical="top" wrapText="1"/>
    </xf>
    <xf numFmtId="0" fontId="9" fillId="0" borderId="27" xfId="0" applyFont="1" applyBorder="1" applyAlignment="1">
      <alignment horizontal="center" vertical="top" wrapText="1"/>
    </xf>
    <xf numFmtId="0" fontId="41" fillId="39" borderId="2" xfId="0" applyFont="1" applyFill="1" applyBorder="1" applyAlignment="1">
      <alignment horizontal="center" vertical="top" wrapText="1"/>
    </xf>
    <xf numFmtId="0" fontId="9" fillId="0" borderId="2" xfId="0" applyFont="1" applyBorder="1" applyAlignment="1">
      <alignment horizontal="center" vertical="top" wrapText="1"/>
    </xf>
    <xf numFmtId="0" fontId="41" fillId="40" borderId="2" xfId="0" applyFont="1" applyFill="1" applyBorder="1" applyAlignment="1">
      <alignment horizontal="center" vertical="top" wrapText="1"/>
    </xf>
    <xf numFmtId="0" fontId="9" fillId="0" borderId="11" xfId="0" applyFont="1" applyBorder="1" applyAlignment="1">
      <alignment horizontal="center" vertical="top" wrapText="1"/>
    </xf>
  </cellXfs>
  <cellStyles count="3">
    <cellStyle name="Euro" xfId="2" xr:uid="{168F5A92-E28F-453F-862E-9A32D636B96D}"/>
    <cellStyle name="Normal" xfId="0" builtinId="0"/>
    <cellStyle name="常规_Sheet1" xfId="1" xr:uid="{4A705C34-BA7C-41BE-98E4-973DE83D56DD}"/>
  </cellStyles>
  <dxfs count="1">
    <dxf>
      <fill>
        <patternFill patternType="solid">
          <fgColor rgb="FF00B050"/>
          <bgColor rgb="FF000000"/>
        </patternFill>
      </fill>
    </dxf>
  </dxfs>
  <tableStyles count="0" defaultTableStyle="TableStyleMedium2" defaultPivotStyle="PivotStyleLight16"/>
  <colors>
    <mruColors>
      <color rgb="FF7A9EE0"/>
      <color rgb="FF5583D7"/>
      <color rgb="FF6D9BED"/>
      <color rgb="FF447FE8"/>
      <color rgb="FFD2DDF0"/>
      <color rgb="FFACC0E4"/>
      <color rgb="FF86A3D8"/>
      <color rgb="FF3D6BBD"/>
      <color rgb="FFA8BFE8"/>
      <color rgb="FF60A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AppData\Roaming\Microsoft\AddIns\my_funcs.xlam" TargetMode="External"/><Relationship Id="rId1" Type="http://schemas.openxmlformats.org/officeDocument/2006/relationships/externalLinkPath" Target="/Users/User/AppData/Roaming/Microsoft/AddIns/my_func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Лист1"/>
    </sheetNames>
    <definedNames>
      <definedName name="custom_toll"/>
      <definedName name="vlookup2"/>
      <definedName name="VLookUp3"/>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53D28-F6CE-451D-AAFA-6FB627066563}">
  <sheetPr codeName="Лист211"/>
  <dimension ref="A1:N11362"/>
  <sheetViews>
    <sheetView showGridLines="0" topLeftCell="B1" workbookViewId="0">
      <pane ySplit="1" topLeftCell="A11325" activePane="bottomLeft" state="frozen"/>
      <selection pane="bottomLeft" activeCell="A2" sqref="A2:I11361"/>
    </sheetView>
  </sheetViews>
  <sheetFormatPr defaultRowHeight="16.5" customHeight="1"/>
  <cols>
    <col min="1" max="1" width="11" style="39" bestFit="1" customWidth="1"/>
    <col min="2" max="2" width="1.7109375" style="39" customWidth="1"/>
    <col min="3" max="3" width="6.7109375" style="39" customWidth="1"/>
    <col min="4" max="4" width="1.7109375" style="39" customWidth="1"/>
    <col min="5" max="6" width="30.7109375" style="39" customWidth="1"/>
    <col min="7" max="7" width="6.7109375" style="39" customWidth="1"/>
    <col min="8" max="8" width="15.7109375" style="39" bestFit="1" customWidth="1"/>
    <col min="9" max="9" width="17.28515625" style="39" bestFit="1" customWidth="1"/>
    <col min="10" max="10" width="8.7109375" style="39" bestFit="1" customWidth="1"/>
    <col min="11" max="11" width="6.7109375" style="39" customWidth="1"/>
    <col min="12" max="12" width="14" style="39" bestFit="1" customWidth="1"/>
    <col min="13" max="13" width="10.7109375" style="39" customWidth="1"/>
    <col min="14" max="14" width="32.5703125" style="39" bestFit="1" customWidth="1"/>
    <col min="15" max="16384" width="9.140625" style="39"/>
  </cols>
  <sheetData>
    <row r="1" spans="1:14" ht="24" customHeight="1" thickBot="1">
      <c r="A1" s="17" t="s">
        <v>16</v>
      </c>
      <c r="B1" s="17" t="s">
        <v>146</v>
      </c>
      <c r="C1" s="17" t="s">
        <v>147</v>
      </c>
      <c r="D1" s="17" t="s">
        <v>148</v>
      </c>
      <c r="E1" s="17" t="s">
        <v>149</v>
      </c>
      <c r="F1" s="17" t="s">
        <v>150</v>
      </c>
      <c r="G1" s="17" t="s">
        <v>151</v>
      </c>
      <c r="H1" s="17" t="s">
        <v>152</v>
      </c>
      <c r="I1" s="17" t="s">
        <v>153</v>
      </c>
      <c r="J1" s="17" t="s">
        <v>154</v>
      </c>
      <c r="K1" s="17" t="s">
        <v>155</v>
      </c>
      <c r="L1" s="17" t="s">
        <v>156</v>
      </c>
      <c r="M1" s="17" t="s">
        <v>157</v>
      </c>
      <c r="N1" s="17" t="s">
        <v>18058</v>
      </c>
    </row>
    <row r="2" spans="1:14" ht="16.5" customHeight="1" thickTop="1">
      <c r="A2" s="18">
        <v>8504409100</v>
      </c>
      <c r="B2" s="19"/>
      <c r="C2" s="20"/>
      <c r="D2" s="21"/>
      <c r="E2" s="21" t="s">
        <v>80</v>
      </c>
      <c r="F2" s="21" t="s">
        <v>158</v>
      </c>
      <c r="G2" s="22" t="s">
        <v>159</v>
      </c>
      <c r="H2" s="21" t="s">
        <v>160</v>
      </c>
      <c r="I2" s="117" t="s">
        <v>161</v>
      </c>
      <c r="J2" s="23">
        <v>3422</v>
      </c>
      <c r="K2" s="22" t="s">
        <v>162</v>
      </c>
      <c r="L2" s="21" t="s">
        <v>163</v>
      </c>
      <c r="M2" s="21" t="s">
        <v>164</v>
      </c>
      <c r="N2" s="21" t="s">
        <v>18059</v>
      </c>
    </row>
    <row r="3" spans="1:14" ht="16.5" customHeight="1">
      <c r="A3" s="24">
        <v>3926909709</v>
      </c>
      <c r="B3" s="25"/>
      <c r="C3" s="26">
        <v>6.5000000000000002E-2</v>
      </c>
      <c r="D3" s="27"/>
      <c r="E3" s="27" t="s">
        <v>165</v>
      </c>
      <c r="F3" s="27" t="s">
        <v>166</v>
      </c>
      <c r="G3" s="28" t="s">
        <v>167</v>
      </c>
      <c r="H3" s="27" t="s">
        <v>168</v>
      </c>
      <c r="I3" s="118" t="s">
        <v>169</v>
      </c>
      <c r="J3" s="29">
        <v>1400</v>
      </c>
      <c r="K3" s="28" t="s">
        <v>162</v>
      </c>
      <c r="L3" s="27" t="s">
        <v>170</v>
      </c>
      <c r="M3" s="27" t="s">
        <v>164</v>
      </c>
      <c r="N3" s="27" t="s">
        <v>18060</v>
      </c>
    </row>
    <row r="4" spans="1:14" ht="16.5" customHeight="1">
      <c r="A4" s="24">
        <v>3926909709</v>
      </c>
      <c r="B4" s="25"/>
      <c r="C4" s="26">
        <v>6.5000000000000002E-2</v>
      </c>
      <c r="D4" s="27"/>
      <c r="E4" s="27" t="s">
        <v>171</v>
      </c>
      <c r="F4" s="27" t="s">
        <v>172</v>
      </c>
      <c r="G4" s="28" t="s">
        <v>173</v>
      </c>
      <c r="H4" s="27" t="s">
        <v>174</v>
      </c>
      <c r="I4" s="118" t="s">
        <v>175</v>
      </c>
      <c r="J4" s="29">
        <v>4307.82</v>
      </c>
      <c r="K4" s="28" t="s">
        <v>176</v>
      </c>
      <c r="L4" s="27" t="s">
        <v>177</v>
      </c>
      <c r="M4" s="27" t="s">
        <v>164</v>
      </c>
      <c r="N4" s="27" t="s">
        <v>18061</v>
      </c>
    </row>
    <row r="5" spans="1:14" ht="16.5" customHeight="1">
      <c r="A5" s="24">
        <v>7616991008</v>
      </c>
      <c r="B5" s="25"/>
      <c r="C5" s="26">
        <v>0.09</v>
      </c>
      <c r="D5" s="27"/>
      <c r="E5" s="27" t="s">
        <v>178</v>
      </c>
      <c r="F5" s="27" t="s">
        <v>179</v>
      </c>
      <c r="G5" s="28" t="s">
        <v>173</v>
      </c>
      <c r="H5" s="27" t="s">
        <v>174</v>
      </c>
      <c r="I5" s="118" t="s">
        <v>180</v>
      </c>
      <c r="J5" s="29">
        <v>5017.13</v>
      </c>
      <c r="K5" s="28" t="s">
        <v>176</v>
      </c>
      <c r="L5" s="27" t="s">
        <v>181</v>
      </c>
      <c r="M5" s="27" t="s">
        <v>164</v>
      </c>
      <c r="N5" s="27" t="s">
        <v>11493</v>
      </c>
    </row>
    <row r="6" spans="1:14" ht="16.5" customHeight="1" thickBot="1">
      <c r="A6" s="24">
        <v>7616991008</v>
      </c>
      <c r="B6" s="25"/>
      <c r="C6" s="26"/>
      <c r="D6" s="27"/>
      <c r="E6" s="27" t="s">
        <v>178</v>
      </c>
      <c r="F6" s="27" t="s">
        <v>182</v>
      </c>
      <c r="G6" s="28" t="s">
        <v>173</v>
      </c>
      <c r="H6" s="27" t="s">
        <v>174</v>
      </c>
      <c r="I6" s="118" t="s">
        <v>183</v>
      </c>
      <c r="J6" s="29">
        <v>1460</v>
      </c>
      <c r="K6" s="28" t="s">
        <v>176</v>
      </c>
      <c r="L6" s="27" t="s">
        <v>184</v>
      </c>
      <c r="M6" s="27" t="s">
        <v>164</v>
      </c>
      <c r="N6" s="27" t="s">
        <v>18062</v>
      </c>
    </row>
    <row r="7" spans="1:14" ht="16.5" customHeight="1" thickTop="1" thickBot="1">
      <c r="A7" s="30">
        <v>8414592000</v>
      </c>
      <c r="B7" s="25"/>
      <c r="C7" s="26"/>
      <c r="D7" s="27"/>
      <c r="E7" s="27" t="s">
        <v>185</v>
      </c>
      <c r="F7" s="27" t="s">
        <v>186</v>
      </c>
      <c r="G7" s="28" t="s">
        <v>187</v>
      </c>
      <c r="H7" s="27" t="s">
        <v>188</v>
      </c>
      <c r="I7" s="118" t="s">
        <v>189</v>
      </c>
      <c r="J7" s="29">
        <v>32740.53</v>
      </c>
      <c r="K7" s="28" t="s">
        <v>176</v>
      </c>
      <c r="L7" s="27" t="s">
        <v>190</v>
      </c>
      <c r="M7" s="27" t="s">
        <v>164</v>
      </c>
      <c r="N7" s="27" t="s">
        <v>190</v>
      </c>
    </row>
    <row r="8" spans="1:14" ht="16.5" customHeight="1" thickTop="1" thickBot="1">
      <c r="A8" s="30">
        <v>8467890000</v>
      </c>
      <c r="B8" s="25"/>
      <c r="C8" s="26">
        <v>0.08</v>
      </c>
      <c r="D8" s="27"/>
      <c r="E8" s="27" t="s">
        <v>191</v>
      </c>
      <c r="F8" s="27" t="s">
        <v>192</v>
      </c>
      <c r="G8" s="28" t="s">
        <v>173</v>
      </c>
      <c r="H8" s="27" t="s">
        <v>174</v>
      </c>
      <c r="I8" s="118" t="s">
        <v>193</v>
      </c>
      <c r="J8" s="29">
        <v>78.84</v>
      </c>
      <c r="K8" s="28" t="s">
        <v>176</v>
      </c>
      <c r="L8" s="27" t="s">
        <v>194</v>
      </c>
      <c r="M8" s="27" t="s">
        <v>164</v>
      </c>
      <c r="N8" s="27" t="s">
        <v>18063</v>
      </c>
    </row>
    <row r="9" spans="1:14" ht="16.5" customHeight="1" thickTop="1" thickBot="1">
      <c r="A9" s="31">
        <v>8471607000</v>
      </c>
      <c r="B9" s="25"/>
      <c r="C9" s="26"/>
      <c r="D9" s="27"/>
      <c r="E9" s="27" t="s">
        <v>195</v>
      </c>
      <c r="F9" s="27" t="s">
        <v>196</v>
      </c>
      <c r="G9" s="28" t="s">
        <v>173</v>
      </c>
      <c r="H9" s="27" t="s">
        <v>174</v>
      </c>
      <c r="I9" s="118" t="s">
        <v>197</v>
      </c>
      <c r="J9" s="29">
        <v>33288</v>
      </c>
      <c r="K9" s="28" t="s">
        <v>176</v>
      </c>
      <c r="L9" s="27" t="s">
        <v>198</v>
      </c>
      <c r="M9" s="27" t="s">
        <v>164</v>
      </c>
      <c r="N9" s="27" t="s">
        <v>18064</v>
      </c>
    </row>
    <row r="10" spans="1:14" ht="16.5" customHeight="1" thickTop="1" thickBot="1">
      <c r="A10" s="31">
        <v>8471900000</v>
      </c>
      <c r="B10" s="25"/>
      <c r="C10" s="26"/>
      <c r="D10" s="27"/>
      <c r="E10" s="27" t="s">
        <v>199</v>
      </c>
      <c r="F10" s="27" t="s">
        <v>200</v>
      </c>
      <c r="G10" s="28" t="s">
        <v>201</v>
      </c>
      <c r="H10" s="27" t="s">
        <v>202</v>
      </c>
      <c r="I10" s="118" t="s">
        <v>203</v>
      </c>
      <c r="J10" s="29">
        <v>2815.4</v>
      </c>
      <c r="K10" s="28" t="s">
        <v>176</v>
      </c>
      <c r="L10" s="27" t="s">
        <v>134</v>
      </c>
      <c r="M10" s="27" t="s">
        <v>164</v>
      </c>
      <c r="N10" s="27" t="s">
        <v>4101</v>
      </c>
    </row>
    <row r="11" spans="1:14" ht="16.5" customHeight="1" thickTop="1">
      <c r="A11" s="24">
        <v>8504409100</v>
      </c>
      <c r="B11" s="25"/>
      <c r="C11" s="26"/>
      <c r="D11" s="27"/>
      <c r="E11" s="27" t="s">
        <v>204</v>
      </c>
      <c r="F11" s="27" t="s">
        <v>205</v>
      </c>
      <c r="G11" s="28" t="s">
        <v>206</v>
      </c>
      <c r="H11" s="27" t="s">
        <v>207</v>
      </c>
      <c r="I11" s="118" t="s">
        <v>208</v>
      </c>
      <c r="J11" s="29">
        <v>3372.6</v>
      </c>
      <c r="K11" s="28" t="s">
        <v>176</v>
      </c>
      <c r="L11" s="27" t="s">
        <v>84</v>
      </c>
      <c r="M11" s="27" t="s">
        <v>164</v>
      </c>
      <c r="N11" s="27" t="s">
        <v>18059</v>
      </c>
    </row>
    <row r="12" spans="1:14" ht="16.5" customHeight="1">
      <c r="A12" s="24">
        <v>8504409100</v>
      </c>
      <c r="B12" s="25"/>
      <c r="C12" s="26"/>
      <c r="D12" s="27"/>
      <c r="E12" s="27" t="s">
        <v>209</v>
      </c>
      <c r="F12" s="27" t="s">
        <v>210</v>
      </c>
      <c r="G12" s="28" t="s">
        <v>173</v>
      </c>
      <c r="H12" s="27" t="s">
        <v>174</v>
      </c>
      <c r="I12" s="118" t="s">
        <v>211</v>
      </c>
      <c r="J12" s="29">
        <v>12464.63</v>
      </c>
      <c r="K12" s="28" t="s">
        <v>176</v>
      </c>
      <c r="L12" s="27" t="s">
        <v>212</v>
      </c>
      <c r="M12" s="27" t="s">
        <v>164</v>
      </c>
      <c r="N12" s="27" t="s">
        <v>18065</v>
      </c>
    </row>
    <row r="13" spans="1:14" ht="16.5" customHeight="1">
      <c r="A13" s="24">
        <v>8504409100</v>
      </c>
      <c r="B13" s="25"/>
      <c r="C13" s="26"/>
      <c r="D13" s="27"/>
      <c r="E13" s="27" t="s">
        <v>209</v>
      </c>
      <c r="F13" s="27" t="s">
        <v>213</v>
      </c>
      <c r="G13" s="28" t="s">
        <v>173</v>
      </c>
      <c r="H13" s="27" t="s">
        <v>174</v>
      </c>
      <c r="I13" s="118" t="s">
        <v>214</v>
      </c>
      <c r="J13" s="29">
        <v>1989.91</v>
      </c>
      <c r="K13" s="28" t="s">
        <v>176</v>
      </c>
      <c r="L13" s="27" t="s">
        <v>212</v>
      </c>
      <c r="M13" s="27" t="s">
        <v>164</v>
      </c>
      <c r="N13" s="27" t="s">
        <v>18065</v>
      </c>
    </row>
    <row r="14" spans="1:14" ht="16.5" customHeight="1">
      <c r="A14" s="24">
        <v>8504509500</v>
      </c>
      <c r="B14" s="25"/>
      <c r="C14" s="26"/>
      <c r="D14" s="27"/>
      <c r="E14" s="27" t="s">
        <v>215</v>
      </c>
      <c r="F14" s="27" t="s">
        <v>216</v>
      </c>
      <c r="G14" s="28" t="s">
        <v>173</v>
      </c>
      <c r="H14" s="27" t="s">
        <v>174</v>
      </c>
      <c r="I14" s="118" t="s">
        <v>217</v>
      </c>
      <c r="J14" s="29">
        <v>262.27999999999997</v>
      </c>
      <c r="K14" s="28" t="s">
        <v>176</v>
      </c>
      <c r="L14" s="27" t="s">
        <v>218</v>
      </c>
      <c r="M14" s="27" t="s">
        <v>164</v>
      </c>
      <c r="N14" s="27" t="s">
        <v>18066</v>
      </c>
    </row>
    <row r="15" spans="1:14" ht="16.5" customHeight="1">
      <c r="A15" s="24">
        <v>8504509500</v>
      </c>
      <c r="B15" s="25"/>
      <c r="C15" s="26"/>
      <c r="D15" s="27"/>
      <c r="E15" s="27" t="s">
        <v>215</v>
      </c>
      <c r="F15" s="27" t="s">
        <v>219</v>
      </c>
      <c r="G15" s="28" t="s">
        <v>173</v>
      </c>
      <c r="H15" s="27" t="s">
        <v>174</v>
      </c>
      <c r="I15" s="118" t="s">
        <v>220</v>
      </c>
      <c r="J15" s="29">
        <v>174.37</v>
      </c>
      <c r="K15" s="28" t="s">
        <v>176</v>
      </c>
      <c r="L15" s="27" t="s">
        <v>221</v>
      </c>
      <c r="M15" s="27" t="s">
        <v>164</v>
      </c>
      <c r="N15" s="27" t="s">
        <v>13376</v>
      </c>
    </row>
    <row r="16" spans="1:14" ht="16.5" customHeight="1">
      <c r="A16" s="24">
        <v>8504509500</v>
      </c>
      <c r="B16" s="25"/>
      <c r="C16" s="26"/>
      <c r="D16" s="27"/>
      <c r="E16" s="27" t="s">
        <v>222</v>
      </c>
      <c r="F16" s="27" t="s">
        <v>223</v>
      </c>
      <c r="G16" s="28" t="s">
        <v>187</v>
      </c>
      <c r="H16" s="27" t="s">
        <v>188</v>
      </c>
      <c r="I16" s="118" t="s">
        <v>224</v>
      </c>
      <c r="J16" s="29">
        <v>371.91</v>
      </c>
      <c r="K16" s="28" t="s">
        <v>176</v>
      </c>
      <c r="L16" s="27" t="s">
        <v>50</v>
      </c>
      <c r="M16" s="27" t="s">
        <v>164</v>
      </c>
      <c r="N16" s="27" t="s">
        <v>9113</v>
      </c>
    </row>
    <row r="17" spans="1:14" ht="16.5" customHeight="1">
      <c r="A17" s="24">
        <v>8504509500</v>
      </c>
      <c r="B17" s="25"/>
      <c r="C17" s="26"/>
      <c r="D17" s="27"/>
      <c r="E17" s="27" t="s">
        <v>225</v>
      </c>
      <c r="F17" s="27" t="s">
        <v>226</v>
      </c>
      <c r="G17" s="28" t="s">
        <v>227</v>
      </c>
      <c r="H17" s="27" t="s">
        <v>228</v>
      </c>
      <c r="I17" s="118" t="s">
        <v>229</v>
      </c>
      <c r="J17" s="29">
        <v>1133.19</v>
      </c>
      <c r="K17" s="28" t="s">
        <v>176</v>
      </c>
      <c r="L17" s="27" t="s">
        <v>230</v>
      </c>
      <c r="M17" s="27" t="s">
        <v>164</v>
      </c>
      <c r="N17" s="27" t="s">
        <v>18067</v>
      </c>
    </row>
    <row r="18" spans="1:14" ht="16.5" customHeight="1">
      <c r="A18" s="24">
        <v>8504509500</v>
      </c>
      <c r="B18" s="25"/>
      <c r="C18" s="26"/>
      <c r="D18" s="27"/>
      <c r="E18" s="27" t="s">
        <v>231</v>
      </c>
      <c r="F18" s="27" t="s">
        <v>232</v>
      </c>
      <c r="G18" s="28" t="s">
        <v>233</v>
      </c>
      <c r="H18" s="27" t="s">
        <v>234</v>
      </c>
      <c r="I18" s="118" t="s">
        <v>235</v>
      </c>
      <c r="J18" s="29">
        <v>378.44</v>
      </c>
      <c r="K18" s="28" t="s">
        <v>176</v>
      </c>
      <c r="L18" s="27" t="s">
        <v>236</v>
      </c>
      <c r="M18" s="27" t="s">
        <v>164</v>
      </c>
      <c r="N18" s="27" t="s">
        <v>18068</v>
      </c>
    </row>
    <row r="19" spans="1:14" ht="16.5" customHeight="1">
      <c r="A19" s="24">
        <v>8538909200</v>
      </c>
      <c r="B19" s="25"/>
      <c r="C19" s="26">
        <v>0.05</v>
      </c>
      <c r="D19" s="27"/>
      <c r="E19" s="27" t="s">
        <v>237</v>
      </c>
      <c r="F19" s="27" t="s">
        <v>238</v>
      </c>
      <c r="G19" s="28" t="s">
        <v>206</v>
      </c>
      <c r="H19" s="27" t="s">
        <v>207</v>
      </c>
      <c r="I19" s="118" t="s">
        <v>239</v>
      </c>
      <c r="J19" s="29">
        <v>59438.400000000001</v>
      </c>
      <c r="K19" s="28" t="s">
        <v>176</v>
      </c>
      <c r="L19" s="27" t="s">
        <v>240</v>
      </c>
      <c r="M19" s="27" t="s">
        <v>164</v>
      </c>
      <c r="N19" s="27" t="s">
        <v>18069</v>
      </c>
    </row>
    <row r="20" spans="1:14" ht="16.5" customHeight="1">
      <c r="A20" s="24">
        <v>8531202000</v>
      </c>
      <c r="B20" s="25"/>
      <c r="C20" s="26"/>
      <c r="D20" s="27"/>
      <c r="E20" s="27" t="s">
        <v>241</v>
      </c>
      <c r="F20" s="27" t="s">
        <v>242</v>
      </c>
      <c r="G20" s="28" t="s">
        <v>243</v>
      </c>
      <c r="H20" s="27" t="s">
        <v>244</v>
      </c>
      <c r="I20" s="118" t="s">
        <v>245</v>
      </c>
      <c r="J20" s="29">
        <v>5087.1099999999997</v>
      </c>
      <c r="K20" s="28" t="s">
        <v>176</v>
      </c>
      <c r="L20" s="27" t="s">
        <v>246</v>
      </c>
      <c r="M20" s="27" t="s">
        <v>164</v>
      </c>
      <c r="N20" s="27" t="s">
        <v>18070</v>
      </c>
    </row>
    <row r="21" spans="1:14" ht="16.5" customHeight="1">
      <c r="A21" s="24">
        <v>8532210000</v>
      </c>
      <c r="B21" s="25"/>
      <c r="C21" s="26"/>
      <c r="D21" s="27"/>
      <c r="E21" s="27" t="s">
        <v>247</v>
      </c>
      <c r="F21" s="27" t="s">
        <v>248</v>
      </c>
      <c r="G21" s="28" t="s">
        <v>173</v>
      </c>
      <c r="H21" s="27" t="s">
        <v>174</v>
      </c>
      <c r="I21" s="118" t="s">
        <v>249</v>
      </c>
      <c r="J21" s="29">
        <v>77.319999999999993</v>
      </c>
      <c r="K21" s="28" t="s">
        <v>176</v>
      </c>
      <c r="L21" s="27" t="s">
        <v>250</v>
      </c>
      <c r="M21" s="27" t="s">
        <v>164</v>
      </c>
      <c r="N21" s="27" t="s">
        <v>18071</v>
      </c>
    </row>
    <row r="22" spans="1:14" ht="16.5" customHeight="1">
      <c r="A22" s="24">
        <v>8532210000</v>
      </c>
      <c r="B22" s="25"/>
      <c r="C22" s="26"/>
      <c r="D22" s="27"/>
      <c r="E22" s="27" t="s">
        <v>247</v>
      </c>
      <c r="F22" s="27" t="s">
        <v>251</v>
      </c>
      <c r="G22" s="28" t="s">
        <v>173</v>
      </c>
      <c r="H22" s="27" t="s">
        <v>174</v>
      </c>
      <c r="I22" s="118" t="s">
        <v>252</v>
      </c>
      <c r="J22" s="29">
        <v>404.67</v>
      </c>
      <c r="K22" s="28" t="s">
        <v>176</v>
      </c>
      <c r="L22" s="27" t="s">
        <v>250</v>
      </c>
      <c r="M22" s="27" t="s">
        <v>164</v>
      </c>
      <c r="N22" s="27" t="s">
        <v>18071</v>
      </c>
    </row>
    <row r="23" spans="1:14" ht="16.5" customHeight="1">
      <c r="A23" s="24">
        <v>8532210000</v>
      </c>
      <c r="B23" s="25"/>
      <c r="C23" s="26"/>
      <c r="D23" s="27"/>
      <c r="E23" s="27" t="s">
        <v>247</v>
      </c>
      <c r="F23" s="27" t="s">
        <v>253</v>
      </c>
      <c r="G23" s="28" t="s">
        <v>173</v>
      </c>
      <c r="H23" s="27" t="s">
        <v>174</v>
      </c>
      <c r="I23" s="118" t="s">
        <v>254</v>
      </c>
      <c r="J23" s="29">
        <v>88.39</v>
      </c>
      <c r="K23" s="28" t="s">
        <v>176</v>
      </c>
      <c r="L23" s="27" t="s">
        <v>250</v>
      </c>
      <c r="M23" s="27" t="s">
        <v>164</v>
      </c>
      <c r="N23" s="27" t="s">
        <v>18071</v>
      </c>
    </row>
    <row r="24" spans="1:14" ht="16.5" customHeight="1">
      <c r="A24" s="24">
        <v>8532210000</v>
      </c>
      <c r="B24" s="25"/>
      <c r="C24" s="26"/>
      <c r="D24" s="27"/>
      <c r="E24" s="27" t="s">
        <v>247</v>
      </c>
      <c r="F24" s="27" t="s">
        <v>255</v>
      </c>
      <c r="G24" s="28" t="s">
        <v>173</v>
      </c>
      <c r="H24" s="27" t="s">
        <v>174</v>
      </c>
      <c r="I24" s="118" t="s">
        <v>256</v>
      </c>
      <c r="J24" s="29">
        <v>67.790000000000006</v>
      </c>
      <c r="K24" s="28" t="s">
        <v>176</v>
      </c>
      <c r="L24" s="27" t="s">
        <v>250</v>
      </c>
      <c r="M24" s="27" t="s">
        <v>164</v>
      </c>
      <c r="N24" s="27" t="s">
        <v>18071</v>
      </c>
    </row>
    <row r="25" spans="1:14" ht="16.5" customHeight="1">
      <c r="A25" s="24">
        <v>8532210000</v>
      </c>
      <c r="B25" s="25"/>
      <c r="C25" s="26"/>
      <c r="D25" s="27"/>
      <c r="E25" s="27" t="s">
        <v>257</v>
      </c>
      <c r="F25" s="27" t="s">
        <v>258</v>
      </c>
      <c r="G25" s="28" t="s">
        <v>259</v>
      </c>
      <c r="H25" s="27" t="s">
        <v>260</v>
      </c>
      <c r="I25" s="118" t="s">
        <v>261</v>
      </c>
      <c r="J25" s="29">
        <v>118.22</v>
      </c>
      <c r="K25" s="28" t="s">
        <v>176</v>
      </c>
      <c r="L25" s="27" t="s">
        <v>262</v>
      </c>
      <c r="M25" s="27" t="s">
        <v>164</v>
      </c>
      <c r="N25" s="27" t="s">
        <v>262</v>
      </c>
    </row>
    <row r="26" spans="1:14" ht="16.5" customHeight="1">
      <c r="A26" s="24">
        <v>8532210000</v>
      </c>
      <c r="B26" s="25"/>
      <c r="C26" s="26"/>
      <c r="D26" s="27"/>
      <c r="E26" s="27" t="s">
        <v>257</v>
      </c>
      <c r="F26" s="27" t="s">
        <v>263</v>
      </c>
      <c r="G26" s="28" t="s">
        <v>259</v>
      </c>
      <c r="H26" s="27" t="s">
        <v>260</v>
      </c>
      <c r="I26" s="118" t="s">
        <v>264</v>
      </c>
      <c r="J26" s="29">
        <v>802.3</v>
      </c>
      <c r="K26" s="28" t="s">
        <v>176</v>
      </c>
      <c r="L26" s="27" t="s">
        <v>265</v>
      </c>
      <c r="M26" s="27" t="s">
        <v>164</v>
      </c>
      <c r="N26" s="27" t="s">
        <v>9360</v>
      </c>
    </row>
    <row r="27" spans="1:14" ht="16.5" customHeight="1">
      <c r="A27" s="24">
        <v>8532220000</v>
      </c>
      <c r="B27" s="25"/>
      <c r="C27" s="26"/>
      <c r="D27" s="27"/>
      <c r="E27" s="27" t="s">
        <v>266</v>
      </c>
      <c r="F27" s="27" t="s">
        <v>267</v>
      </c>
      <c r="G27" s="28" t="s">
        <v>173</v>
      </c>
      <c r="H27" s="27" t="s">
        <v>174</v>
      </c>
      <c r="I27" s="118" t="s">
        <v>268</v>
      </c>
      <c r="J27" s="29">
        <v>4739.8500000000004</v>
      </c>
      <c r="K27" s="28" t="s">
        <v>176</v>
      </c>
      <c r="L27" s="27" t="s">
        <v>269</v>
      </c>
      <c r="M27" s="27" t="s">
        <v>164</v>
      </c>
      <c r="N27" s="27" t="s">
        <v>18072</v>
      </c>
    </row>
    <row r="28" spans="1:14" ht="16.5" customHeight="1">
      <c r="A28" s="24">
        <v>8532220000</v>
      </c>
      <c r="B28" s="25"/>
      <c r="C28" s="26"/>
      <c r="D28" s="27"/>
      <c r="E28" s="27" t="s">
        <v>266</v>
      </c>
      <c r="F28" s="27" t="s">
        <v>270</v>
      </c>
      <c r="G28" s="28" t="s">
        <v>173</v>
      </c>
      <c r="H28" s="27" t="s">
        <v>174</v>
      </c>
      <c r="I28" s="118" t="s">
        <v>271</v>
      </c>
      <c r="J28" s="29">
        <v>21.67</v>
      </c>
      <c r="K28" s="28" t="s">
        <v>176</v>
      </c>
      <c r="L28" s="27" t="s">
        <v>272</v>
      </c>
      <c r="M28" s="27" t="s">
        <v>164</v>
      </c>
      <c r="N28" s="27" t="s">
        <v>18073</v>
      </c>
    </row>
    <row r="29" spans="1:14" ht="16.5" customHeight="1">
      <c r="A29" s="24">
        <v>8532220000</v>
      </c>
      <c r="B29" s="25"/>
      <c r="C29" s="26"/>
      <c r="D29" s="27"/>
      <c r="E29" s="27" t="s">
        <v>266</v>
      </c>
      <c r="F29" s="27" t="s">
        <v>273</v>
      </c>
      <c r="G29" s="28" t="s">
        <v>173</v>
      </c>
      <c r="H29" s="27" t="s">
        <v>174</v>
      </c>
      <c r="I29" s="118" t="s">
        <v>274</v>
      </c>
      <c r="J29" s="29">
        <v>2107.56</v>
      </c>
      <c r="K29" s="28" t="s">
        <v>176</v>
      </c>
      <c r="L29" s="27" t="s">
        <v>275</v>
      </c>
      <c r="M29" s="27" t="s">
        <v>164</v>
      </c>
      <c r="N29" s="27" t="s">
        <v>18074</v>
      </c>
    </row>
    <row r="30" spans="1:14" ht="16.5" customHeight="1">
      <c r="A30" s="24">
        <v>8532220000</v>
      </c>
      <c r="B30" s="25"/>
      <c r="C30" s="26"/>
      <c r="D30" s="27"/>
      <c r="E30" s="27" t="s">
        <v>276</v>
      </c>
      <c r="F30" s="27" t="s">
        <v>277</v>
      </c>
      <c r="G30" s="28" t="s">
        <v>278</v>
      </c>
      <c r="H30" s="27" t="s">
        <v>279</v>
      </c>
      <c r="I30" s="118" t="s">
        <v>280</v>
      </c>
      <c r="J30" s="29">
        <v>91.94</v>
      </c>
      <c r="K30" s="28" t="s">
        <v>176</v>
      </c>
      <c r="L30" s="27" t="s">
        <v>269</v>
      </c>
      <c r="M30" s="27" t="s">
        <v>164</v>
      </c>
      <c r="N30" s="27" t="s">
        <v>18072</v>
      </c>
    </row>
    <row r="31" spans="1:14" ht="16.5" customHeight="1">
      <c r="A31" s="24">
        <v>8532220000</v>
      </c>
      <c r="B31" s="25"/>
      <c r="C31" s="26"/>
      <c r="D31" s="27"/>
      <c r="E31" s="27" t="s">
        <v>276</v>
      </c>
      <c r="F31" s="27" t="s">
        <v>281</v>
      </c>
      <c r="G31" s="28" t="s">
        <v>282</v>
      </c>
      <c r="H31" s="27" t="s">
        <v>283</v>
      </c>
      <c r="I31" s="118" t="s">
        <v>284</v>
      </c>
      <c r="J31" s="29">
        <v>81.569999999999993</v>
      </c>
      <c r="K31" s="28" t="s">
        <v>176</v>
      </c>
      <c r="L31" s="27" t="s">
        <v>285</v>
      </c>
      <c r="M31" s="27" t="s">
        <v>164</v>
      </c>
      <c r="N31" s="27" t="s">
        <v>18075</v>
      </c>
    </row>
    <row r="32" spans="1:14" ht="16.5" customHeight="1">
      <c r="A32" s="24">
        <v>8532220000</v>
      </c>
      <c r="B32" s="25"/>
      <c r="C32" s="26"/>
      <c r="D32" s="27"/>
      <c r="E32" s="27" t="s">
        <v>276</v>
      </c>
      <c r="F32" s="27" t="s">
        <v>286</v>
      </c>
      <c r="G32" s="28" t="s">
        <v>282</v>
      </c>
      <c r="H32" s="27" t="s">
        <v>283</v>
      </c>
      <c r="I32" s="118" t="s">
        <v>287</v>
      </c>
      <c r="J32" s="29">
        <v>416.42</v>
      </c>
      <c r="K32" s="28" t="s">
        <v>176</v>
      </c>
      <c r="L32" s="27" t="s">
        <v>285</v>
      </c>
      <c r="M32" s="27" t="s">
        <v>164</v>
      </c>
      <c r="N32" s="27" t="s">
        <v>18075</v>
      </c>
    </row>
    <row r="33" spans="1:14" ht="16.5" customHeight="1">
      <c r="A33" s="24">
        <v>8532220000</v>
      </c>
      <c r="B33" s="25"/>
      <c r="C33" s="26"/>
      <c r="D33" s="27"/>
      <c r="E33" s="27" t="s">
        <v>276</v>
      </c>
      <c r="F33" s="27" t="s">
        <v>288</v>
      </c>
      <c r="G33" s="28" t="s">
        <v>282</v>
      </c>
      <c r="H33" s="27" t="s">
        <v>283</v>
      </c>
      <c r="I33" s="118" t="s">
        <v>289</v>
      </c>
      <c r="J33" s="29">
        <v>1485.96</v>
      </c>
      <c r="K33" s="28" t="s">
        <v>176</v>
      </c>
      <c r="L33" s="27" t="s">
        <v>269</v>
      </c>
      <c r="M33" s="27" t="s">
        <v>164</v>
      </c>
      <c r="N33" s="27" t="s">
        <v>18072</v>
      </c>
    </row>
    <row r="34" spans="1:14" ht="16.5" customHeight="1">
      <c r="A34" s="24">
        <v>8532220000</v>
      </c>
      <c r="B34" s="25"/>
      <c r="C34" s="26"/>
      <c r="D34" s="27"/>
      <c r="E34" s="27" t="s">
        <v>290</v>
      </c>
      <c r="F34" s="27" t="s">
        <v>291</v>
      </c>
      <c r="G34" s="28" t="s">
        <v>292</v>
      </c>
      <c r="H34" s="27" t="s">
        <v>293</v>
      </c>
      <c r="I34" s="118" t="s">
        <v>294</v>
      </c>
      <c r="J34" s="29">
        <v>666.99</v>
      </c>
      <c r="K34" s="28" t="s">
        <v>176</v>
      </c>
      <c r="L34" s="27" t="s">
        <v>285</v>
      </c>
      <c r="M34" s="27" t="s">
        <v>164</v>
      </c>
      <c r="N34" s="27" t="s">
        <v>18075</v>
      </c>
    </row>
    <row r="35" spans="1:14" ht="16.5" customHeight="1">
      <c r="A35" s="24">
        <v>8532220000</v>
      </c>
      <c r="B35" s="25"/>
      <c r="C35" s="26"/>
      <c r="D35" s="27"/>
      <c r="E35" s="27" t="s">
        <v>295</v>
      </c>
      <c r="F35" s="27" t="s">
        <v>296</v>
      </c>
      <c r="G35" s="28" t="s">
        <v>297</v>
      </c>
      <c r="H35" s="27" t="s">
        <v>298</v>
      </c>
      <c r="I35" s="118" t="s">
        <v>299</v>
      </c>
      <c r="J35" s="29">
        <v>305.42</v>
      </c>
      <c r="K35" s="28" t="s">
        <v>176</v>
      </c>
      <c r="L35" s="27" t="s">
        <v>285</v>
      </c>
      <c r="M35" s="27" t="s">
        <v>164</v>
      </c>
      <c r="N35" s="27" t="s">
        <v>18075</v>
      </c>
    </row>
    <row r="36" spans="1:14" ht="16.5" customHeight="1">
      <c r="A36" s="24">
        <v>8532220000</v>
      </c>
      <c r="B36" s="25"/>
      <c r="C36" s="26"/>
      <c r="D36" s="27"/>
      <c r="E36" s="27" t="s">
        <v>295</v>
      </c>
      <c r="F36" s="27" t="s">
        <v>300</v>
      </c>
      <c r="G36" s="28" t="s">
        <v>297</v>
      </c>
      <c r="H36" s="27" t="s">
        <v>298</v>
      </c>
      <c r="I36" s="118" t="s">
        <v>301</v>
      </c>
      <c r="J36" s="29">
        <v>1209.67</v>
      </c>
      <c r="K36" s="28" t="s">
        <v>176</v>
      </c>
      <c r="L36" s="27" t="s">
        <v>285</v>
      </c>
      <c r="M36" s="27" t="s">
        <v>164</v>
      </c>
      <c r="N36" s="27" t="s">
        <v>18075</v>
      </c>
    </row>
    <row r="37" spans="1:14" ht="16.5" customHeight="1">
      <c r="A37" s="24">
        <v>8532220000</v>
      </c>
      <c r="B37" s="25"/>
      <c r="C37" s="26"/>
      <c r="D37" s="27"/>
      <c r="E37" s="27" t="s">
        <v>295</v>
      </c>
      <c r="F37" s="27" t="s">
        <v>302</v>
      </c>
      <c r="G37" s="28" t="s">
        <v>297</v>
      </c>
      <c r="H37" s="27" t="s">
        <v>298</v>
      </c>
      <c r="I37" s="118" t="s">
        <v>303</v>
      </c>
      <c r="J37" s="29">
        <v>4721.84</v>
      </c>
      <c r="K37" s="28" t="s">
        <v>176</v>
      </c>
      <c r="L37" s="27" t="s">
        <v>285</v>
      </c>
      <c r="M37" s="27" t="s">
        <v>164</v>
      </c>
      <c r="N37" s="27" t="s">
        <v>18075</v>
      </c>
    </row>
    <row r="38" spans="1:14" ht="16.5" customHeight="1">
      <c r="A38" s="24">
        <v>8532220000</v>
      </c>
      <c r="B38" s="25"/>
      <c r="C38" s="26"/>
      <c r="D38" s="27"/>
      <c r="E38" s="27" t="s">
        <v>295</v>
      </c>
      <c r="F38" s="27" t="s">
        <v>304</v>
      </c>
      <c r="G38" s="28" t="s">
        <v>297</v>
      </c>
      <c r="H38" s="27" t="s">
        <v>298</v>
      </c>
      <c r="I38" s="118" t="s">
        <v>305</v>
      </c>
      <c r="J38" s="29">
        <v>240.38</v>
      </c>
      <c r="K38" s="28" t="s">
        <v>176</v>
      </c>
      <c r="L38" s="27" t="s">
        <v>306</v>
      </c>
      <c r="M38" s="27" t="s">
        <v>164</v>
      </c>
      <c r="N38" s="27" t="s">
        <v>18076</v>
      </c>
    </row>
    <row r="39" spans="1:14" ht="16.5" customHeight="1">
      <c r="A39" s="24">
        <v>8532220000</v>
      </c>
      <c r="B39" s="25"/>
      <c r="C39" s="26"/>
      <c r="D39" s="27"/>
      <c r="E39" s="27" t="s">
        <v>295</v>
      </c>
      <c r="F39" s="27" t="s">
        <v>307</v>
      </c>
      <c r="G39" s="28" t="s">
        <v>297</v>
      </c>
      <c r="H39" s="27" t="s">
        <v>298</v>
      </c>
      <c r="I39" s="118" t="s">
        <v>308</v>
      </c>
      <c r="J39" s="29">
        <v>2441.7199999999998</v>
      </c>
      <c r="K39" s="28" t="s">
        <v>176</v>
      </c>
      <c r="L39" s="27" t="s">
        <v>306</v>
      </c>
      <c r="M39" s="27" t="s">
        <v>164</v>
      </c>
      <c r="N39" s="27" t="s">
        <v>18076</v>
      </c>
    </row>
    <row r="40" spans="1:14" ht="16.5" customHeight="1">
      <c r="A40" s="24">
        <v>8532230000</v>
      </c>
      <c r="B40" s="25"/>
      <c r="C40" s="26"/>
      <c r="D40" s="27"/>
      <c r="E40" s="27" t="s">
        <v>309</v>
      </c>
      <c r="F40" s="27" t="s">
        <v>310</v>
      </c>
      <c r="G40" s="28" t="s">
        <v>311</v>
      </c>
      <c r="H40" s="27" t="s">
        <v>312</v>
      </c>
      <c r="I40" s="118" t="s">
        <v>313</v>
      </c>
      <c r="J40" s="29">
        <v>64.05</v>
      </c>
      <c r="K40" s="28" t="s">
        <v>176</v>
      </c>
      <c r="L40" s="27" t="s">
        <v>250</v>
      </c>
      <c r="M40" s="27" t="s">
        <v>164</v>
      </c>
      <c r="N40" s="27" t="s">
        <v>18071</v>
      </c>
    </row>
    <row r="41" spans="1:14" ht="16.5" customHeight="1">
      <c r="A41" s="24">
        <v>8532240000</v>
      </c>
      <c r="B41" s="25"/>
      <c r="C41" s="26"/>
      <c r="D41" s="27"/>
      <c r="E41" s="27" t="s">
        <v>314</v>
      </c>
      <c r="F41" s="27" t="s">
        <v>315</v>
      </c>
      <c r="G41" s="28" t="s">
        <v>173</v>
      </c>
      <c r="H41" s="27" t="s">
        <v>174</v>
      </c>
      <c r="I41" s="118" t="s">
        <v>316</v>
      </c>
      <c r="J41" s="29">
        <v>16.52</v>
      </c>
      <c r="K41" s="28" t="s">
        <v>176</v>
      </c>
      <c r="L41" s="27" t="s">
        <v>262</v>
      </c>
      <c r="M41" s="27" t="s">
        <v>164</v>
      </c>
      <c r="N41" s="27" t="s">
        <v>262</v>
      </c>
    </row>
    <row r="42" spans="1:14" ht="16.5" customHeight="1">
      <c r="A42" s="24">
        <v>8532240000</v>
      </c>
      <c r="B42" s="25"/>
      <c r="C42" s="26"/>
      <c r="D42" s="27"/>
      <c r="E42" s="27" t="s">
        <v>314</v>
      </c>
      <c r="F42" s="27" t="s">
        <v>317</v>
      </c>
      <c r="G42" s="28" t="s">
        <v>173</v>
      </c>
      <c r="H42" s="27" t="s">
        <v>174</v>
      </c>
      <c r="I42" s="118" t="s">
        <v>318</v>
      </c>
      <c r="J42" s="29">
        <v>128.22</v>
      </c>
      <c r="K42" s="28" t="s">
        <v>176</v>
      </c>
      <c r="L42" s="27" t="s">
        <v>262</v>
      </c>
      <c r="M42" s="27" t="s">
        <v>164</v>
      </c>
      <c r="N42" s="27" t="s">
        <v>262</v>
      </c>
    </row>
    <row r="43" spans="1:14" ht="16.5" customHeight="1">
      <c r="A43" s="24">
        <v>8532240000</v>
      </c>
      <c r="B43" s="25"/>
      <c r="C43" s="26"/>
      <c r="D43" s="27"/>
      <c r="E43" s="27" t="s">
        <v>314</v>
      </c>
      <c r="F43" s="27" t="s">
        <v>319</v>
      </c>
      <c r="G43" s="28" t="s">
        <v>173</v>
      </c>
      <c r="H43" s="27" t="s">
        <v>174</v>
      </c>
      <c r="I43" s="118" t="s">
        <v>320</v>
      </c>
      <c r="J43" s="29">
        <v>25.11</v>
      </c>
      <c r="K43" s="28" t="s">
        <v>176</v>
      </c>
      <c r="L43" s="27" t="s">
        <v>262</v>
      </c>
      <c r="M43" s="27" t="s">
        <v>164</v>
      </c>
      <c r="N43" s="27" t="s">
        <v>262</v>
      </c>
    </row>
    <row r="44" spans="1:14" ht="16.5" customHeight="1">
      <c r="A44" s="24">
        <v>8532240000</v>
      </c>
      <c r="B44" s="25"/>
      <c r="C44" s="26"/>
      <c r="D44" s="27"/>
      <c r="E44" s="27" t="s">
        <v>314</v>
      </c>
      <c r="F44" s="27" t="s">
        <v>321</v>
      </c>
      <c r="G44" s="28" t="s">
        <v>173</v>
      </c>
      <c r="H44" s="27" t="s">
        <v>174</v>
      </c>
      <c r="I44" s="118" t="s">
        <v>322</v>
      </c>
      <c r="J44" s="29">
        <v>8.34</v>
      </c>
      <c r="K44" s="28" t="s">
        <v>176</v>
      </c>
      <c r="L44" s="27" t="s">
        <v>262</v>
      </c>
      <c r="M44" s="27" t="s">
        <v>164</v>
      </c>
      <c r="N44" s="27" t="s">
        <v>262</v>
      </c>
    </row>
    <row r="45" spans="1:14" ht="16.5" customHeight="1">
      <c r="A45" s="24">
        <v>8532240000</v>
      </c>
      <c r="B45" s="25"/>
      <c r="C45" s="26"/>
      <c r="D45" s="27"/>
      <c r="E45" s="27" t="s">
        <v>314</v>
      </c>
      <c r="F45" s="27" t="s">
        <v>323</v>
      </c>
      <c r="G45" s="28" t="s">
        <v>173</v>
      </c>
      <c r="H45" s="27" t="s">
        <v>174</v>
      </c>
      <c r="I45" s="118" t="s">
        <v>324</v>
      </c>
      <c r="J45" s="29">
        <v>20</v>
      </c>
      <c r="K45" s="28" t="s">
        <v>176</v>
      </c>
      <c r="L45" s="27" t="s">
        <v>262</v>
      </c>
      <c r="M45" s="27" t="s">
        <v>164</v>
      </c>
      <c r="N45" s="27" t="s">
        <v>262</v>
      </c>
    </row>
    <row r="46" spans="1:14" ht="16.5" customHeight="1">
      <c r="A46" s="24">
        <v>8532240000</v>
      </c>
      <c r="B46" s="25"/>
      <c r="C46" s="26"/>
      <c r="D46" s="27"/>
      <c r="E46" s="27" t="s">
        <v>314</v>
      </c>
      <c r="F46" s="27" t="s">
        <v>325</v>
      </c>
      <c r="G46" s="28" t="s">
        <v>173</v>
      </c>
      <c r="H46" s="27" t="s">
        <v>174</v>
      </c>
      <c r="I46" s="118" t="s">
        <v>326</v>
      </c>
      <c r="J46" s="29">
        <v>57.75</v>
      </c>
      <c r="K46" s="28" t="s">
        <v>176</v>
      </c>
      <c r="L46" s="27" t="s">
        <v>218</v>
      </c>
      <c r="M46" s="27" t="s">
        <v>164</v>
      </c>
      <c r="N46" s="27" t="s">
        <v>18066</v>
      </c>
    </row>
    <row r="47" spans="1:14" ht="16.5" customHeight="1">
      <c r="A47" s="24">
        <v>8532240000</v>
      </c>
      <c r="B47" s="25"/>
      <c r="C47" s="26"/>
      <c r="D47" s="27"/>
      <c r="E47" s="27" t="s">
        <v>314</v>
      </c>
      <c r="F47" s="27" t="s">
        <v>327</v>
      </c>
      <c r="G47" s="28" t="s">
        <v>173</v>
      </c>
      <c r="H47" s="27" t="s">
        <v>174</v>
      </c>
      <c r="I47" s="118" t="s">
        <v>328</v>
      </c>
      <c r="J47" s="29">
        <v>45.46</v>
      </c>
      <c r="K47" s="28" t="s">
        <v>176</v>
      </c>
      <c r="L47" s="27" t="s">
        <v>218</v>
      </c>
      <c r="M47" s="27" t="s">
        <v>164</v>
      </c>
      <c r="N47" s="27" t="s">
        <v>18066</v>
      </c>
    </row>
    <row r="48" spans="1:14" ht="16.5" customHeight="1">
      <c r="A48" s="24">
        <v>8532240000</v>
      </c>
      <c r="B48" s="25"/>
      <c r="C48" s="26"/>
      <c r="D48" s="27"/>
      <c r="E48" s="27" t="s">
        <v>329</v>
      </c>
      <c r="F48" s="27" t="s">
        <v>330</v>
      </c>
      <c r="G48" s="28" t="s">
        <v>282</v>
      </c>
      <c r="H48" s="27" t="s">
        <v>283</v>
      </c>
      <c r="I48" s="118" t="s">
        <v>331</v>
      </c>
      <c r="J48" s="29">
        <v>167.19</v>
      </c>
      <c r="K48" s="28" t="s">
        <v>176</v>
      </c>
      <c r="L48" s="27" t="s">
        <v>218</v>
      </c>
      <c r="M48" s="27" t="s">
        <v>164</v>
      </c>
      <c r="N48" s="27" t="s">
        <v>18066</v>
      </c>
    </row>
    <row r="49" spans="1:14" ht="16.5" customHeight="1">
      <c r="A49" s="24">
        <v>8532240000</v>
      </c>
      <c r="B49" s="25"/>
      <c r="C49" s="26"/>
      <c r="D49" s="27"/>
      <c r="E49" s="27" t="s">
        <v>329</v>
      </c>
      <c r="F49" s="27" t="s">
        <v>332</v>
      </c>
      <c r="G49" s="28" t="s">
        <v>282</v>
      </c>
      <c r="H49" s="27" t="s">
        <v>283</v>
      </c>
      <c r="I49" s="118" t="s">
        <v>333</v>
      </c>
      <c r="J49" s="29">
        <v>33.450000000000003</v>
      </c>
      <c r="K49" s="28" t="s">
        <v>176</v>
      </c>
      <c r="L49" s="27" t="s">
        <v>218</v>
      </c>
      <c r="M49" s="27" t="s">
        <v>164</v>
      </c>
      <c r="N49" s="27" t="s">
        <v>18066</v>
      </c>
    </row>
    <row r="50" spans="1:14" ht="16.5" customHeight="1">
      <c r="A50" s="24">
        <v>8532250000</v>
      </c>
      <c r="B50" s="25"/>
      <c r="C50" s="26"/>
      <c r="D50" s="27"/>
      <c r="E50" s="27" t="s">
        <v>334</v>
      </c>
      <c r="F50" s="27" t="s">
        <v>335</v>
      </c>
      <c r="G50" s="28" t="s">
        <v>336</v>
      </c>
      <c r="H50" s="27" t="s">
        <v>337</v>
      </c>
      <c r="I50" s="118" t="s">
        <v>338</v>
      </c>
      <c r="J50" s="29">
        <v>16</v>
      </c>
      <c r="K50" s="28" t="s">
        <v>176</v>
      </c>
      <c r="L50" s="27" t="s">
        <v>50</v>
      </c>
      <c r="M50" s="27" t="s">
        <v>164</v>
      </c>
      <c r="N50" s="27" t="s">
        <v>18077</v>
      </c>
    </row>
    <row r="51" spans="1:14" ht="16.5" customHeight="1">
      <c r="A51" s="24">
        <v>8532250000</v>
      </c>
      <c r="B51" s="25"/>
      <c r="C51" s="26"/>
      <c r="D51" s="27"/>
      <c r="E51" s="27" t="s">
        <v>339</v>
      </c>
      <c r="F51" s="27" t="s">
        <v>340</v>
      </c>
      <c r="G51" s="28" t="s">
        <v>173</v>
      </c>
      <c r="H51" s="27" t="s">
        <v>174</v>
      </c>
      <c r="I51" s="118" t="s">
        <v>341</v>
      </c>
      <c r="J51" s="29">
        <v>302.19</v>
      </c>
      <c r="K51" s="28" t="s">
        <v>176</v>
      </c>
      <c r="L51" s="27" t="s">
        <v>50</v>
      </c>
      <c r="M51" s="27" t="s">
        <v>164</v>
      </c>
      <c r="N51" s="27" t="s">
        <v>9113</v>
      </c>
    </row>
    <row r="52" spans="1:14" ht="16.5" customHeight="1">
      <c r="A52" s="24">
        <v>8532250000</v>
      </c>
      <c r="B52" s="25"/>
      <c r="C52" s="26"/>
      <c r="D52" s="27"/>
      <c r="E52" s="27" t="s">
        <v>339</v>
      </c>
      <c r="F52" s="27" t="s">
        <v>342</v>
      </c>
      <c r="G52" s="28" t="s">
        <v>173</v>
      </c>
      <c r="H52" s="27" t="s">
        <v>174</v>
      </c>
      <c r="I52" s="118" t="s">
        <v>343</v>
      </c>
      <c r="J52" s="29">
        <v>206.56</v>
      </c>
      <c r="K52" s="28" t="s">
        <v>176</v>
      </c>
      <c r="L52" s="27" t="s">
        <v>344</v>
      </c>
      <c r="M52" s="27" t="s">
        <v>164</v>
      </c>
      <c r="N52" s="27" t="s">
        <v>9113</v>
      </c>
    </row>
    <row r="53" spans="1:14" ht="16.5" customHeight="1">
      <c r="A53" s="24">
        <v>8532250000</v>
      </c>
      <c r="B53" s="25"/>
      <c r="C53" s="26"/>
      <c r="D53" s="27"/>
      <c r="E53" s="27" t="s">
        <v>345</v>
      </c>
      <c r="F53" s="27" t="s">
        <v>346</v>
      </c>
      <c r="G53" s="28" t="s">
        <v>347</v>
      </c>
      <c r="H53" s="27" t="s">
        <v>348</v>
      </c>
      <c r="I53" s="118" t="s">
        <v>349</v>
      </c>
      <c r="J53" s="29">
        <v>5095.47</v>
      </c>
      <c r="K53" s="28" t="s">
        <v>176</v>
      </c>
      <c r="L53" s="27" t="s">
        <v>50</v>
      </c>
      <c r="M53" s="27" t="s">
        <v>164</v>
      </c>
      <c r="N53" s="27" t="s">
        <v>9113</v>
      </c>
    </row>
    <row r="54" spans="1:14" ht="16.5" customHeight="1">
      <c r="A54" s="24">
        <v>8532250000</v>
      </c>
      <c r="B54" s="25"/>
      <c r="C54" s="26"/>
      <c r="D54" s="27"/>
      <c r="E54" s="27" t="s">
        <v>345</v>
      </c>
      <c r="F54" s="27" t="s">
        <v>342</v>
      </c>
      <c r="G54" s="28" t="s">
        <v>347</v>
      </c>
      <c r="H54" s="27" t="s">
        <v>348</v>
      </c>
      <c r="I54" s="118" t="s">
        <v>343</v>
      </c>
      <c r="J54" s="29">
        <v>206.56</v>
      </c>
      <c r="K54" s="28" t="s">
        <v>176</v>
      </c>
      <c r="L54" s="27" t="s">
        <v>344</v>
      </c>
      <c r="M54" s="27" t="s">
        <v>164</v>
      </c>
      <c r="N54" s="27" t="s">
        <v>9113</v>
      </c>
    </row>
    <row r="55" spans="1:14" ht="16.5" customHeight="1">
      <c r="A55" s="24">
        <v>8532250000</v>
      </c>
      <c r="B55" s="25"/>
      <c r="C55" s="26"/>
      <c r="D55" s="27"/>
      <c r="E55" s="27" t="s">
        <v>345</v>
      </c>
      <c r="F55" s="27" t="s">
        <v>335</v>
      </c>
      <c r="G55" s="28" t="s">
        <v>347</v>
      </c>
      <c r="H55" s="27" t="s">
        <v>348</v>
      </c>
      <c r="I55" s="118" t="s">
        <v>338</v>
      </c>
      <c r="J55" s="29">
        <v>9.6</v>
      </c>
      <c r="K55" s="28" t="s">
        <v>176</v>
      </c>
      <c r="L55" s="27" t="s">
        <v>50</v>
      </c>
      <c r="M55" s="27" t="s">
        <v>164</v>
      </c>
      <c r="N55" s="27" t="s">
        <v>18077</v>
      </c>
    </row>
    <row r="56" spans="1:14" ht="16.5" customHeight="1">
      <c r="A56" s="24">
        <v>8532250000</v>
      </c>
      <c r="B56" s="25"/>
      <c r="C56" s="26"/>
      <c r="D56" s="27"/>
      <c r="E56" s="27" t="s">
        <v>345</v>
      </c>
      <c r="F56" s="27" t="s">
        <v>350</v>
      </c>
      <c r="G56" s="28" t="s">
        <v>347</v>
      </c>
      <c r="H56" s="27" t="s">
        <v>348</v>
      </c>
      <c r="I56" s="118" t="s">
        <v>351</v>
      </c>
      <c r="J56" s="29">
        <v>109.75</v>
      </c>
      <c r="K56" s="28" t="s">
        <v>176</v>
      </c>
      <c r="L56" s="27" t="s">
        <v>352</v>
      </c>
      <c r="M56" s="27" t="s">
        <v>164</v>
      </c>
      <c r="N56" s="27" t="s">
        <v>352</v>
      </c>
    </row>
    <row r="57" spans="1:14" ht="16.5" customHeight="1">
      <c r="A57" s="24">
        <v>8532250000</v>
      </c>
      <c r="B57" s="25"/>
      <c r="C57" s="26"/>
      <c r="D57" s="27"/>
      <c r="E57" s="27" t="s">
        <v>353</v>
      </c>
      <c r="F57" s="27" t="s">
        <v>354</v>
      </c>
      <c r="G57" s="28" t="s">
        <v>355</v>
      </c>
      <c r="H57" s="27" t="s">
        <v>356</v>
      </c>
      <c r="I57" s="118" t="s">
        <v>357</v>
      </c>
      <c r="J57" s="29">
        <v>27.19</v>
      </c>
      <c r="K57" s="28" t="s">
        <v>176</v>
      </c>
      <c r="L57" s="27" t="s">
        <v>358</v>
      </c>
      <c r="M57" s="27" t="s">
        <v>164</v>
      </c>
      <c r="N57" s="27" t="s">
        <v>18078</v>
      </c>
    </row>
    <row r="58" spans="1:14" ht="16.5" customHeight="1">
      <c r="A58" s="24">
        <v>8532250000</v>
      </c>
      <c r="B58" s="25"/>
      <c r="C58" s="26"/>
      <c r="D58" s="27"/>
      <c r="E58" s="27" t="s">
        <v>353</v>
      </c>
      <c r="F58" s="27" t="s">
        <v>359</v>
      </c>
      <c r="G58" s="28" t="s">
        <v>355</v>
      </c>
      <c r="H58" s="27" t="s">
        <v>356</v>
      </c>
      <c r="I58" s="118" t="s">
        <v>360</v>
      </c>
      <c r="J58" s="29">
        <v>34.229999999999997</v>
      </c>
      <c r="K58" s="28" t="s">
        <v>176</v>
      </c>
      <c r="L58" s="27" t="s">
        <v>358</v>
      </c>
      <c r="M58" s="27" t="s">
        <v>164</v>
      </c>
      <c r="N58" s="27" t="s">
        <v>18078</v>
      </c>
    </row>
    <row r="59" spans="1:14" ht="16.5" customHeight="1">
      <c r="A59" s="24">
        <v>8532250000</v>
      </c>
      <c r="B59" s="25"/>
      <c r="C59" s="26"/>
      <c r="D59" s="27"/>
      <c r="E59" s="27" t="s">
        <v>353</v>
      </c>
      <c r="F59" s="27" t="s">
        <v>361</v>
      </c>
      <c r="G59" s="28" t="s">
        <v>355</v>
      </c>
      <c r="H59" s="27" t="s">
        <v>356</v>
      </c>
      <c r="I59" s="118" t="s">
        <v>362</v>
      </c>
      <c r="J59" s="29">
        <v>27.19</v>
      </c>
      <c r="K59" s="28" t="s">
        <v>176</v>
      </c>
      <c r="L59" s="27" t="s">
        <v>358</v>
      </c>
      <c r="M59" s="27" t="s">
        <v>164</v>
      </c>
      <c r="N59" s="27" t="s">
        <v>18078</v>
      </c>
    </row>
    <row r="60" spans="1:14" ht="16.5" customHeight="1">
      <c r="A60" s="24">
        <v>8532250000</v>
      </c>
      <c r="B60" s="25"/>
      <c r="C60" s="26"/>
      <c r="D60" s="27"/>
      <c r="E60" s="27" t="s">
        <v>353</v>
      </c>
      <c r="F60" s="27" t="s">
        <v>363</v>
      </c>
      <c r="G60" s="28" t="s">
        <v>355</v>
      </c>
      <c r="H60" s="27" t="s">
        <v>356</v>
      </c>
      <c r="I60" s="118" t="s">
        <v>364</v>
      </c>
      <c r="J60" s="29">
        <v>35.25</v>
      </c>
      <c r="K60" s="28" t="s">
        <v>176</v>
      </c>
      <c r="L60" s="27" t="s">
        <v>358</v>
      </c>
      <c r="M60" s="27" t="s">
        <v>164</v>
      </c>
      <c r="N60" s="27" t="s">
        <v>18078</v>
      </c>
    </row>
    <row r="61" spans="1:14" ht="16.5" customHeight="1">
      <c r="A61" s="24">
        <v>8532250000</v>
      </c>
      <c r="B61" s="25"/>
      <c r="C61" s="26"/>
      <c r="D61" s="27"/>
      <c r="E61" s="27" t="s">
        <v>353</v>
      </c>
      <c r="F61" s="27" t="s">
        <v>365</v>
      </c>
      <c r="G61" s="28" t="s">
        <v>201</v>
      </c>
      <c r="H61" s="27" t="s">
        <v>202</v>
      </c>
      <c r="I61" s="118" t="s">
        <v>366</v>
      </c>
      <c r="J61" s="29">
        <v>76.709999999999994</v>
      </c>
      <c r="K61" s="28" t="s">
        <v>176</v>
      </c>
      <c r="L61" s="27" t="s">
        <v>358</v>
      </c>
      <c r="M61" s="27" t="s">
        <v>164</v>
      </c>
      <c r="N61" s="27" t="s">
        <v>18078</v>
      </c>
    </row>
    <row r="62" spans="1:14" ht="16.5" customHeight="1">
      <c r="A62" s="24">
        <v>8532250000</v>
      </c>
      <c r="B62" s="25"/>
      <c r="C62" s="26"/>
      <c r="D62" s="27"/>
      <c r="E62" s="27" t="s">
        <v>353</v>
      </c>
      <c r="F62" s="27" t="s">
        <v>367</v>
      </c>
      <c r="G62" s="28" t="s">
        <v>201</v>
      </c>
      <c r="H62" s="27" t="s">
        <v>202</v>
      </c>
      <c r="I62" s="118" t="s">
        <v>368</v>
      </c>
      <c r="J62" s="29">
        <v>42.16</v>
      </c>
      <c r="K62" s="28" t="s">
        <v>176</v>
      </c>
      <c r="L62" s="27" t="s">
        <v>358</v>
      </c>
      <c r="M62" s="27" t="s">
        <v>164</v>
      </c>
      <c r="N62" s="27" t="s">
        <v>18078</v>
      </c>
    </row>
    <row r="63" spans="1:14" ht="16.5" customHeight="1">
      <c r="A63" s="24">
        <v>8533100000</v>
      </c>
      <c r="B63" s="25"/>
      <c r="C63" s="26"/>
      <c r="D63" s="27"/>
      <c r="E63" s="27" t="s">
        <v>369</v>
      </c>
      <c r="F63" s="27" t="s">
        <v>370</v>
      </c>
      <c r="G63" s="28" t="s">
        <v>173</v>
      </c>
      <c r="H63" s="27" t="s">
        <v>174</v>
      </c>
      <c r="I63" s="118" t="s">
        <v>371</v>
      </c>
      <c r="J63" s="29">
        <v>0.4</v>
      </c>
      <c r="K63" s="28" t="s">
        <v>176</v>
      </c>
      <c r="L63" s="27" t="s">
        <v>372</v>
      </c>
      <c r="M63" s="27" t="s">
        <v>164</v>
      </c>
      <c r="N63" s="27" t="s">
        <v>1383</v>
      </c>
    </row>
    <row r="64" spans="1:14" ht="16.5" customHeight="1">
      <c r="A64" s="24">
        <v>8533100000</v>
      </c>
      <c r="B64" s="25"/>
      <c r="C64" s="26"/>
      <c r="D64" s="27"/>
      <c r="E64" s="27" t="s">
        <v>369</v>
      </c>
      <c r="F64" s="27" t="s">
        <v>373</v>
      </c>
      <c r="G64" s="28" t="s">
        <v>173</v>
      </c>
      <c r="H64" s="27" t="s">
        <v>174</v>
      </c>
      <c r="I64" s="118" t="s">
        <v>374</v>
      </c>
      <c r="J64" s="29">
        <v>0.57999999999999996</v>
      </c>
      <c r="K64" s="28" t="s">
        <v>176</v>
      </c>
      <c r="L64" s="27" t="s">
        <v>372</v>
      </c>
      <c r="M64" s="27" t="s">
        <v>164</v>
      </c>
      <c r="N64" s="27" t="s">
        <v>1383</v>
      </c>
    </row>
    <row r="65" spans="1:14" ht="16.5" customHeight="1">
      <c r="A65" s="24">
        <v>8533100000</v>
      </c>
      <c r="B65" s="25"/>
      <c r="C65" s="26"/>
      <c r="D65" s="27"/>
      <c r="E65" s="27" t="s">
        <v>375</v>
      </c>
      <c r="F65" s="27" t="s">
        <v>376</v>
      </c>
      <c r="G65" s="28" t="s">
        <v>377</v>
      </c>
      <c r="H65" s="27" t="s">
        <v>378</v>
      </c>
      <c r="I65" s="118" t="s">
        <v>379</v>
      </c>
      <c r="J65" s="29">
        <v>162.18</v>
      </c>
      <c r="K65" s="28" t="s">
        <v>176</v>
      </c>
      <c r="L65" s="27" t="s">
        <v>250</v>
      </c>
      <c r="M65" s="27" t="s">
        <v>164</v>
      </c>
      <c r="N65" s="27" t="s">
        <v>18071</v>
      </c>
    </row>
    <row r="66" spans="1:14" ht="16.5" customHeight="1">
      <c r="A66" s="24">
        <v>8533100000</v>
      </c>
      <c r="B66" s="25"/>
      <c r="C66" s="26"/>
      <c r="D66" s="27"/>
      <c r="E66" s="27" t="s">
        <v>380</v>
      </c>
      <c r="F66" s="27" t="s">
        <v>381</v>
      </c>
      <c r="G66" s="28" t="s">
        <v>347</v>
      </c>
      <c r="H66" s="27" t="s">
        <v>348</v>
      </c>
      <c r="I66" s="118" t="s">
        <v>382</v>
      </c>
      <c r="J66" s="29">
        <v>1006.7</v>
      </c>
      <c r="K66" s="28" t="s">
        <v>176</v>
      </c>
      <c r="L66" s="27" t="s">
        <v>383</v>
      </c>
      <c r="M66" s="27" t="s">
        <v>164</v>
      </c>
      <c r="N66" s="27" t="s">
        <v>18071</v>
      </c>
    </row>
    <row r="67" spans="1:14" ht="16.5" customHeight="1">
      <c r="A67" s="24">
        <v>8533100000</v>
      </c>
      <c r="B67" s="25"/>
      <c r="C67" s="26"/>
      <c r="D67" s="27"/>
      <c r="E67" s="27" t="s">
        <v>369</v>
      </c>
      <c r="F67" s="27" t="s">
        <v>370</v>
      </c>
      <c r="G67" s="28" t="s">
        <v>159</v>
      </c>
      <c r="H67" s="27" t="s">
        <v>160</v>
      </c>
      <c r="I67" s="118" t="s">
        <v>371</v>
      </c>
      <c r="J67" s="29">
        <v>0.4</v>
      </c>
      <c r="K67" s="28" t="s">
        <v>176</v>
      </c>
      <c r="L67" s="27" t="s">
        <v>372</v>
      </c>
      <c r="M67" s="27" t="s">
        <v>164</v>
      </c>
      <c r="N67" s="27" t="s">
        <v>1383</v>
      </c>
    </row>
    <row r="68" spans="1:14" ht="16.5" customHeight="1">
      <c r="A68" s="24">
        <v>8533100000</v>
      </c>
      <c r="B68" s="25"/>
      <c r="C68" s="26"/>
      <c r="D68" s="27"/>
      <c r="E68" s="27" t="s">
        <v>369</v>
      </c>
      <c r="F68" s="27" t="s">
        <v>373</v>
      </c>
      <c r="G68" s="28" t="s">
        <v>159</v>
      </c>
      <c r="H68" s="27" t="s">
        <v>160</v>
      </c>
      <c r="I68" s="118" t="s">
        <v>374</v>
      </c>
      <c r="J68" s="29">
        <v>0.57999999999999996</v>
      </c>
      <c r="K68" s="28" t="s">
        <v>176</v>
      </c>
      <c r="L68" s="27" t="s">
        <v>372</v>
      </c>
      <c r="M68" s="27" t="s">
        <v>164</v>
      </c>
      <c r="N68" s="27" t="s">
        <v>1383</v>
      </c>
    </row>
    <row r="69" spans="1:14" ht="16.5" customHeight="1">
      <c r="A69" s="24">
        <v>8533210000</v>
      </c>
      <c r="B69" s="25"/>
      <c r="C69" s="26"/>
      <c r="D69" s="27"/>
      <c r="E69" s="27" t="s">
        <v>384</v>
      </c>
      <c r="F69" s="27" t="s">
        <v>385</v>
      </c>
      <c r="G69" s="28" t="s">
        <v>173</v>
      </c>
      <c r="H69" s="27" t="s">
        <v>174</v>
      </c>
      <c r="I69" s="118" t="s">
        <v>386</v>
      </c>
      <c r="J69" s="29">
        <v>494.23</v>
      </c>
      <c r="K69" s="28" t="s">
        <v>176</v>
      </c>
      <c r="L69" s="27" t="s">
        <v>272</v>
      </c>
      <c r="M69" s="27" t="s">
        <v>164</v>
      </c>
      <c r="N69" s="27" t="s">
        <v>18073</v>
      </c>
    </row>
    <row r="70" spans="1:14" ht="16.5" customHeight="1">
      <c r="A70" s="24">
        <v>8533290000</v>
      </c>
      <c r="B70" s="25"/>
      <c r="C70" s="26"/>
      <c r="D70" s="27"/>
      <c r="E70" s="27" t="s">
        <v>387</v>
      </c>
      <c r="F70" s="27" t="s">
        <v>388</v>
      </c>
      <c r="G70" s="28" t="s">
        <v>173</v>
      </c>
      <c r="H70" s="27" t="s">
        <v>174</v>
      </c>
      <c r="I70" s="118" t="s">
        <v>389</v>
      </c>
      <c r="J70" s="29">
        <v>300.41000000000003</v>
      </c>
      <c r="K70" s="28" t="s">
        <v>176</v>
      </c>
      <c r="L70" s="27" t="s">
        <v>272</v>
      </c>
      <c r="M70" s="27" t="s">
        <v>164</v>
      </c>
      <c r="N70" s="27" t="s">
        <v>18073</v>
      </c>
    </row>
    <row r="71" spans="1:14" ht="16.5" customHeight="1" thickBot="1">
      <c r="A71" s="24">
        <v>8536105000</v>
      </c>
      <c r="B71" s="25"/>
      <c r="C71" s="26">
        <v>0.11</v>
      </c>
      <c r="D71" s="27"/>
      <c r="E71" s="27" t="s">
        <v>390</v>
      </c>
      <c r="F71" s="27" t="s">
        <v>391</v>
      </c>
      <c r="G71" s="28" t="s">
        <v>173</v>
      </c>
      <c r="H71" s="27" t="s">
        <v>174</v>
      </c>
      <c r="I71" s="118" t="s">
        <v>392</v>
      </c>
      <c r="J71" s="29">
        <v>195.35</v>
      </c>
      <c r="K71" s="28" t="s">
        <v>176</v>
      </c>
      <c r="L71" s="27" t="s">
        <v>393</v>
      </c>
      <c r="M71" s="27" t="s">
        <v>164</v>
      </c>
      <c r="N71" s="27" t="s">
        <v>18079</v>
      </c>
    </row>
    <row r="72" spans="1:14" ht="16.5" customHeight="1" thickTop="1" thickBot="1">
      <c r="A72" s="32">
        <v>8536201007</v>
      </c>
      <c r="B72" s="25"/>
      <c r="C72" s="26">
        <v>0.1</v>
      </c>
      <c r="D72" s="27"/>
      <c r="E72" s="27" t="s">
        <v>394</v>
      </c>
      <c r="F72" s="27" t="s">
        <v>395</v>
      </c>
      <c r="G72" s="28" t="s">
        <v>173</v>
      </c>
      <c r="H72" s="27" t="s">
        <v>174</v>
      </c>
      <c r="I72" s="118" t="s">
        <v>396</v>
      </c>
      <c r="J72" s="29">
        <v>1840.65</v>
      </c>
      <c r="K72" s="28" t="s">
        <v>176</v>
      </c>
      <c r="L72" s="27" t="s">
        <v>397</v>
      </c>
      <c r="M72" s="27" t="s">
        <v>164</v>
      </c>
      <c r="N72" s="27" t="s">
        <v>18080</v>
      </c>
    </row>
    <row r="73" spans="1:14" ht="16.5" customHeight="1" thickTop="1" thickBot="1">
      <c r="A73" s="32">
        <v>8536201007</v>
      </c>
      <c r="B73" s="25"/>
      <c r="C73" s="26"/>
      <c r="D73" s="27"/>
      <c r="E73" s="27" t="s">
        <v>394</v>
      </c>
      <c r="F73" s="27" t="s">
        <v>398</v>
      </c>
      <c r="G73" s="28" t="s">
        <v>173</v>
      </c>
      <c r="H73" s="27" t="s">
        <v>174</v>
      </c>
      <c r="I73" s="118" t="s">
        <v>399</v>
      </c>
      <c r="J73" s="29">
        <v>1559.82</v>
      </c>
      <c r="K73" s="28" t="s">
        <v>176</v>
      </c>
      <c r="L73" s="27" t="s">
        <v>397</v>
      </c>
      <c r="M73" s="27" t="s">
        <v>164</v>
      </c>
      <c r="N73" s="27" t="s">
        <v>18080</v>
      </c>
    </row>
    <row r="74" spans="1:14" ht="16.5" customHeight="1" thickTop="1" thickBot="1">
      <c r="A74" s="32">
        <v>8536201007</v>
      </c>
      <c r="B74" s="25"/>
      <c r="C74" s="26"/>
      <c r="D74" s="27"/>
      <c r="E74" s="27" t="s">
        <v>394</v>
      </c>
      <c r="F74" s="27" t="s">
        <v>400</v>
      </c>
      <c r="G74" s="28" t="s">
        <v>173</v>
      </c>
      <c r="H74" s="27" t="s">
        <v>174</v>
      </c>
      <c r="I74" s="118" t="s">
        <v>401</v>
      </c>
      <c r="J74" s="29">
        <v>1948.7</v>
      </c>
      <c r="K74" s="28" t="s">
        <v>176</v>
      </c>
      <c r="L74" s="27" t="s">
        <v>397</v>
      </c>
      <c r="M74" s="27" t="s">
        <v>164</v>
      </c>
      <c r="N74" s="27" t="s">
        <v>18080</v>
      </c>
    </row>
    <row r="75" spans="1:14" ht="16.5" customHeight="1" thickTop="1" thickBot="1">
      <c r="A75" s="32">
        <v>8536201007</v>
      </c>
      <c r="B75" s="25"/>
      <c r="C75" s="26"/>
      <c r="D75" s="27"/>
      <c r="E75" s="27" t="s">
        <v>394</v>
      </c>
      <c r="F75" s="27" t="s">
        <v>402</v>
      </c>
      <c r="G75" s="28" t="s">
        <v>173</v>
      </c>
      <c r="H75" s="27" t="s">
        <v>174</v>
      </c>
      <c r="I75" s="118" t="s">
        <v>403</v>
      </c>
      <c r="J75" s="29">
        <v>675.62</v>
      </c>
      <c r="K75" s="28" t="s">
        <v>176</v>
      </c>
      <c r="L75" s="27" t="s">
        <v>397</v>
      </c>
      <c r="M75" s="27" t="s">
        <v>164</v>
      </c>
      <c r="N75" s="27" t="s">
        <v>18080</v>
      </c>
    </row>
    <row r="76" spans="1:14" ht="16.5" customHeight="1" thickTop="1" thickBot="1">
      <c r="A76" s="32">
        <v>8536201007</v>
      </c>
      <c r="B76" s="25"/>
      <c r="C76" s="26"/>
      <c r="D76" s="27"/>
      <c r="E76" s="27" t="s">
        <v>394</v>
      </c>
      <c r="F76" s="27" t="s">
        <v>404</v>
      </c>
      <c r="G76" s="28" t="s">
        <v>173</v>
      </c>
      <c r="H76" s="27" t="s">
        <v>174</v>
      </c>
      <c r="I76" s="118" t="s">
        <v>405</v>
      </c>
      <c r="J76" s="29">
        <v>974.35</v>
      </c>
      <c r="K76" s="28" t="s">
        <v>176</v>
      </c>
      <c r="L76" s="27" t="s">
        <v>397</v>
      </c>
      <c r="M76" s="27" t="s">
        <v>164</v>
      </c>
      <c r="N76" s="27" t="s">
        <v>18080</v>
      </c>
    </row>
    <row r="77" spans="1:14" ht="16.5" customHeight="1" thickTop="1">
      <c r="A77" s="24">
        <v>8536411000</v>
      </c>
      <c r="B77" s="25"/>
      <c r="C77" s="26">
        <v>0.08</v>
      </c>
      <c r="D77" s="27"/>
      <c r="E77" s="27" t="s">
        <v>406</v>
      </c>
      <c r="F77" s="27" t="s">
        <v>407</v>
      </c>
      <c r="G77" s="28" t="s">
        <v>282</v>
      </c>
      <c r="H77" s="27" t="s">
        <v>283</v>
      </c>
      <c r="I77" s="118" t="s">
        <v>408</v>
      </c>
      <c r="J77" s="29">
        <v>7850.7</v>
      </c>
      <c r="K77" s="28" t="s">
        <v>176</v>
      </c>
      <c r="L77" s="27" t="s">
        <v>409</v>
      </c>
      <c r="M77" s="27" t="s">
        <v>164</v>
      </c>
      <c r="N77" s="27" t="s">
        <v>409</v>
      </c>
    </row>
    <row r="78" spans="1:14" ht="16.5" customHeight="1">
      <c r="A78" s="24">
        <v>8536411000</v>
      </c>
      <c r="B78" s="25"/>
      <c r="C78" s="26"/>
      <c r="D78" s="27"/>
      <c r="E78" s="27" t="s">
        <v>406</v>
      </c>
      <c r="F78" s="27" t="s">
        <v>407</v>
      </c>
      <c r="G78" s="28" t="s">
        <v>282</v>
      </c>
      <c r="H78" s="27" t="s">
        <v>283</v>
      </c>
      <c r="I78" s="118" t="s">
        <v>410</v>
      </c>
      <c r="J78" s="29">
        <v>22702.63</v>
      </c>
      <c r="K78" s="28" t="s">
        <v>176</v>
      </c>
      <c r="L78" s="27" t="s">
        <v>409</v>
      </c>
      <c r="M78" s="27" t="s">
        <v>164</v>
      </c>
      <c r="N78" s="27" t="s">
        <v>409</v>
      </c>
    </row>
    <row r="79" spans="1:14" ht="16.5" customHeight="1">
      <c r="A79" s="24">
        <v>8536490000</v>
      </c>
      <c r="B79" s="25"/>
      <c r="C79" s="26">
        <v>0.11</v>
      </c>
      <c r="D79" s="27"/>
      <c r="E79" s="27" t="s">
        <v>411</v>
      </c>
      <c r="F79" s="27" t="s">
        <v>412</v>
      </c>
      <c r="G79" s="28" t="s">
        <v>413</v>
      </c>
      <c r="H79" s="27" t="s">
        <v>414</v>
      </c>
      <c r="I79" s="118" t="s">
        <v>415</v>
      </c>
      <c r="J79" s="29">
        <v>12996.77</v>
      </c>
      <c r="K79" s="28" t="s">
        <v>176</v>
      </c>
      <c r="L79" s="27" t="s">
        <v>416</v>
      </c>
      <c r="M79" s="27" t="s">
        <v>164</v>
      </c>
      <c r="N79" s="27" t="s">
        <v>18081</v>
      </c>
    </row>
    <row r="80" spans="1:14" ht="16.5" customHeight="1">
      <c r="A80" s="24">
        <v>8536490000</v>
      </c>
      <c r="B80" s="25"/>
      <c r="C80" s="26">
        <v>0.11</v>
      </c>
      <c r="D80" s="27"/>
      <c r="E80" s="27" t="s">
        <v>406</v>
      </c>
      <c r="F80" s="27" t="s">
        <v>417</v>
      </c>
      <c r="G80" s="28" t="s">
        <v>282</v>
      </c>
      <c r="H80" s="27" t="s">
        <v>283</v>
      </c>
      <c r="I80" s="118" t="s">
        <v>418</v>
      </c>
      <c r="J80" s="29">
        <v>308.8</v>
      </c>
      <c r="K80" s="28" t="s">
        <v>176</v>
      </c>
      <c r="L80" s="27" t="s">
        <v>419</v>
      </c>
      <c r="M80" s="27" t="s">
        <v>164</v>
      </c>
      <c r="N80" s="27" t="s">
        <v>18082</v>
      </c>
    </row>
    <row r="81" spans="1:14" ht="16.5" customHeight="1">
      <c r="A81" s="24">
        <v>8536490000</v>
      </c>
      <c r="B81" s="25"/>
      <c r="C81" s="26">
        <v>0.11</v>
      </c>
      <c r="D81" s="27"/>
      <c r="E81" s="27" t="s">
        <v>406</v>
      </c>
      <c r="F81" s="27" t="s">
        <v>420</v>
      </c>
      <c r="G81" s="28" t="s">
        <v>297</v>
      </c>
      <c r="H81" s="27" t="s">
        <v>298</v>
      </c>
      <c r="I81" s="118" t="s">
        <v>421</v>
      </c>
      <c r="J81" s="29">
        <v>3302.21</v>
      </c>
      <c r="K81" s="28" t="s">
        <v>176</v>
      </c>
      <c r="L81" s="27" t="s">
        <v>250</v>
      </c>
      <c r="M81" s="27" t="s">
        <v>164</v>
      </c>
      <c r="N81" s="27" t="s">
        <v>18071</v>
      </c>
    </row>
    <row r="82" spans="1:14" ht="16.5" customHeight="1">
      <c r="A82" s="24">
        <v>8536501906</v>
      </c>
      <c r="B82" s="25"/>
      <c r="C82" s="26">
        <v>7.4999999999999997E-2</v>
      </c>
      <c r="D82" s="27"/>
      <c r="E82" s="27" t="s">
        <v>422</v>
      </c>
      <c r="F82" s="27" t="s">
        <v>423</v>
      </c>
      <c r="G82" s="28" t="s">
        <v>282</v>
      </c>
      <c r="H82" s="27" t="s">
        <v>283</v>
      </c>
      <c r="I82" s="118" t="s">
        <v>424</v>
      </c>
      <c r="J82" s="29">
        <v>11405.52</v>
      </c>
      <c r="K82" s="28" t="s">
        <v>176</v>
      </c>
      <c r="L82" s="27" t="s">
        <v>419</v>
      </c>
      <c r="M82" s="27" t="s">
        <v>164</v>
      </c>
      <c r="N82" s="27" t="s">
        <v>18082</v>
      </c>
    </row>
    <row r="83" spans="1:14" ht="16.5" customHeight="1">
      <c r="A83" s="24">
        <v>8536691000</v>
      </c>
      <c r="B83" s="25"/>
      <c r="C83" s="26"/>
      <c r="D83" s="27"/>
      <c r="E83" s="27" t="s">
        <v>425</v>
      </c>
      <c r="F83" s="27" t="s">
        <v>426</v>
      </c>
      <c r="G83" s="28" t="s">
        <v>173</v>
      </c>
      <c r="H83" s="27" t="s">
        <v>174</v>
      </c>
      <c r="I83" s="118" t="s">
        <v>427</v>
      </c>
      <c r="J83" s="29">
        <v>354.21</v>
      </c>
      <c r="K83" s="28" t="s">
        <v>176</v>
      </c>
      <c r="L83" s="27" t="s">
        <v>428</v>
      </c>
      <c r="M83" s="27" t="s">
        <v>164</v>
      </c>
      <c r="N83" s="27" t="s">
        <v>13387</v>
      </c>
    </row>
    <row r="84" spans="1:14" ht="16.5" customHeight="1">
      <c r="A84" s="24">
        <v>8536691000</v>
      </c>
      <c r="B84" s="25"/>
      <c r="C84" s="26"/>
      <c r="D84" s="27"/>
      <c r="E84" s="27" t="s">
        <v>425</v>
      </c>
      <c r="F84" s="27" t="s">
        <v>429</v>
      </c>
      <c r="G84" s="28" t="s">
        <v>201</v>
      </c>
      <c r="H84" s="27" t="s">
        <v>202</v>
      </c>
      <c r="I84" s="118" t="s">
        <v>430</v>
      </c>
      <c r="J84" s="29">
        <v>8870.01</v>
      </c>
      <c r="K84" s="28" t="s">
        <v>176</v>
      </c>
      <c r="L84" s="27" t="s">
        <v>431</v>
      </c>
      <c r="M84" s="27" t="s">
        <v>164</v>
      </c>
      <c r="N84" s="27" t="s">
        <v>431</v>
      </c>
    </row>
    <row r="85" spans="1:14" ht="16.5" customHeight="1">
      <c r="A85" s="24">
        <v>8536693000</v>
      </c>
      <c r="B85" s="25"/>
      <c r="C85" s="26"/>
      <c r="D85" s="27"/>
      <c r="E85" s="27" t="s">
        <v>432</v>
      </c>
      <c r="F85" s="27" t="s">
        <v>433</v>
      </c>
      <c r="G85" s="28" t="s">
        <v>173</v>
      </c>
      <c r="H85" s="27" t="s">
        <v>174</v>
      </c>
      <c r="I85" s="118" t="s">
        <v>434</v>
      </c>
      <c r="J85" s="29">
        <v>163.51</v>
      </c>
      <c r="K85" s="28" t="s">
        <v>176</v>
      </c>
      <c r="L85" s="27" t="s">
        <v>435</v>
      </c>
      <c r="M85" s="27" t="s">
        <v>164</v>
      </c>
      <c r="N85" s="27" t="s">
        <v>18083</v>
      </c>
    </row>
    <row r="86" spans="1:14" ht="16.5" customHeight="1">
      <c r="A86" s="24">
        <v>8536693000</v>
      </c>
      <c r="B86" s="25"/>
      <c r="C86" s="26"/>
      <c r="D86" s="27"/>
      <c r="E86" s="27" t="s">
        <v>432</v>
      </c>
      <c r="F86" s="27" t="s">
        <v>436</v>
      </c>
      <c r="G86" s="28" t="s">
        <v>173</v>
      </c>
      <c r="H86" s="27" t="s">
        <v>174</v>
      </c>
      <c r="I86" s="118" t="s">
        <v>437</v>
      </c>
      <c r="J86" s="29">
        <v>186.92</v>
      </c>
      <c r="K86" s="28" t="s">
        <v>176</v>
      </c>
      <c r="L86" s="27" t="s">
        <v>435</v>
      </c>
      <c r="M86" s="27" t="s">
        <v>164</v>
      </c>
      <c r="N86" s="27" t="s">
        <v>18083</v>
      </c>
    </row>
    <row r="87" spans="1:14" ht="16.5" customHeight="1">
      <c r="A87" s="24">
        <v>8536693000</v>
      </c>
      <c r="B87" s="25"/>
      <c r="C87" s="26"/>
      <c r="D87" s="27"/>
      <c r="E87" s="27" t="s">
        <v>432</v>
      </c>
      <c r="F87" s="27" t="s">
        <v>438</v>
      </c>
      <c r="G87" s="28" t="s">
        <v>173</v>
      </c>
      <c r="H87" s="27" t="s">
        <v>174</v>
      </c>
      <c r="I87" s="118" t="s">
        <v>439</v>
      </c>
      <c r="J87" s="29">
        <v>9933.84</v>
      </c>
      <c r="K87" s="28" t="s">
        <v>176</v>
      </c>
      <c r="L87" s="27" t="s">
        <v>440</v>
      </c>
      <c r="M87" s="27" t="s">
        <v>164</v>
      </c>
      <c r="N87" s="27" t="s">
        <v>440</v>
      </c>
    </row>
    <row r="88" spans="1:14" ht="16.5" customHeight="1">
      <c r="A88" s="24">
        <v>8536693000</v>
      </c>
      <c r="B88" s="25"/>
      <c r="C88" s="26"/>
      <c r="D88" s="27"/>
      <c r="E88" s="27" t="s">
        <v>26</v>
      </c>
      <c r="F88" s="27" t="s">
        <v>441</v>
      </c>
      <c r="G88" s="28" t="s">
        <v>167</v>
      </c>
      <c r="H88" s="27" t="s">
        <v>168</v>
      </c>
      <c r="I88" s="118" t="s">
        <v>442</v>
      </c>
      <c r="J88" s="29">
        <v>405.89</v>
      </c>
      <c r="K88" s="28" t="s">
        <v>176</v>
      </c>
      <c r="L88" s="27" t="s">
        <v>443</v>
      </c>
      <c r="M88" s="27" t="s">
        <v>164</v>
      </c>
      <c r="N88" s="27" t="s">
        <v>18084</v>
      </c>
    </row>
    <row r="89" spans="1:14" ht="16.5" customHeight="1">
      <c r="A89" s="24">
        <v>8536693000</v>
      </c>
      <c r="B89" s="25"/>
      <c r="C89" s="26"/>
      <c r="D89" s="27"/>
      <c r="E89" s="27" t="s">
        <v>444</v>
      </c>
      <c r="F89" s="27" t="s">
        <v>445</v>
      </c>
      <c r="G89" s="28" t="s">
        <v>446</v>
      </c>
      <c r="H89" s="27" t="s">
        <v>447</v>
      </c>
      <c r="I89" s="118" t="s">
        <v>448</v>
      </c>
      <c r="J89" s="29">
        <v>367.07</v>
      </c>
      <c r="K89" s="28" t="s">
        <v>176</v>
      </c>
      <c r="L89" s="27" t="s">
        <v>449</v>
      </c>
      <c r="M89" s="27" t="s">
        <v>164</v>
      </c>
      <c r="N89" s="27" t="s">
        <v>18085</v>
      </c>
    </row>
    <row r="90" spans="1:14" ht="16.5" customHeight="1">
      <c r="A90" s="24">
        <v>8536693000</v>
      </c>
      <c r="B90" s="25"/>
      <c r="C90" s="26"/>
      <c r="D90" s="27"/>
      <c r="E90" s="27" t="s">
        <v>444</v>
      </c>
      <c r="F90" s="27" t="s">
        <v>450</v>
      </c>
      <c r="G90" s="28" t="s">
        <v>159</v>
      </c>
      <c r="H90" s="27" t="s">
        <v>160</v>
      </c>
      <c r="I90" s="118" t="s">
        <v>451</v>
      </c>
      <c r="J90" s="29">
        <v>41.5</v>
      </c>
      <c r="K90" s="28" t="s">
        <v>176</v>
      </c>
      <c r="L90" s="27" t="s">
        <v>452</v>
      </c>
      <c r="M90" s="27" t="s">
        <v>164</v>
      </c>
      <c r="N90" s="27" t="s">
        <v>18086</v>
      </c>
    </row>
    <row r="91" spans="1:14" ht="16.5" customHeight="1">
      <c r="A91" s="24">
        <v>8536693000</v>
      </c>
      <c r="B91" s="25"/>
      <c r="C91" s="26"/>
      <c r="D91" s="27"/>
      <c r="E91" s="27" t="s">
        <v>444</v>
      </c>
      <c r="F91" s="27" t="s">
        <v>453</v>
      </c>
      <c r="G91" s="28" t="s">
        <v>233</v>
      </c>
      <c r="H91" s="27" t="s">
        <v>234</v>
      </c>
      <c r="I91" s="118" t="s">
        <v>454</v>
      </c>
      <c r="J91" s="29">
        <v>16372.44</v>
      </c>
      <c r="K91" s="28" t="s">
        <v>176</v>
      </c>
      <c r="L91" s="27" t="s">
        <v>440</v>
      </c>
      <c r="M91" s="27" t="s">
        <v>164</v>
      </c>
      <c r="N91" s="27" t="s">
        <v>440</v>
      </c>
    </row>
    <row r="92" spans="1:14" ht="16.5" customHeight="1">
      <c r="A92" s="24">
        <v>8536693000</v>
      </c>
      <c r="B92" s="25"/>
      <c r="C92" s="26"/>
      <c r="D92" s="27"/>
      <c r="E92" s="27" t="s">
        <v>444</v>
      </c>
      <c r="F92" s="27" t="s">
        <v>455</v>
      </c>
      <c r="G92" s="28" t="s">
        <v>233</v>
      </c>
      <c r="H92" s="27" t="s">
        <v>234</v>
      </c>
      <c r="I92" s="118" t="s">
        <v>456</v>
      </c>
      <c r="J92" s="29">
        <v>3633.21</v>
      </c>
      <c r="K92" s="28" t="s">
        <v>176</v>
      </c>
      <c r="L92" s="27" t="s">
        <v>440</v>
      </c>
      <c r="M92" s="27" t="s">
        <v>164</v>
      </c>
      <c r="N92" s="27" t="s">
        <v>440</v>
      </c>
    </row>
    <row r="93" spans="1:14" ht="16.5" customHeight="1">
      <c r="A93" s="24">
        <v>8536693000</v>
      </c>
      <c r="B93" s="25"/>
      <c r="C93" s="26"/>
      <c r="D93" s="27"/>
      <c r="E93" s="27" t="s">
        <v>444</v>
      </c>
      <c r="F93" s="27" t="s">
        <v>457</v>
      </c>
      <c r="G93" s="28" t="s">
        <v>233</v>
      </c>
      <c r="H93" s="27" t="s">
        <v>234</v>
      </c>
      <c r="I93" s="118" t="s">
        <v>458</v>
      </c>
      <c r="J93" s="29">
        <v>4690.9799999999996</v>
      </c>
      <c r="K93" s="28" t="s">
        <v>176</v>
      </c>
      <c r="L93" s="27" t="s">
        <v>440</v>
      </c>
      <c r="M93" s="27" t="s">
        <v>164</v>
      </c>
      <c r="N93" s="27" t="s">
        <v>440</v>
      </c>
    </row>
    <row r="94" spans="1:14" ht="16.5" customHeight="1">
      <c r="A94" s="24">
        <v>8536699008</v>
      </c>
      <c r="B94" s="25"/>
      <c r="C94" s="26">
        <v>0.08</v>
      </c>
      <c r="D94" s="27"/>
      <c r="E94" s="27" t="s">
        <v>459</v>
      </c>
      <c r="F94" s="27" t="s">
        <v>460</v>
      </c>
      <c r="G94" s="28" t="s">
        <v>167</v>
      </c>
      <c r="H94" s="27" t="s">
        <v>168</v>
      </c>
      <c r="I94" s="118" t="s">
        <v>461</v>
      </c>
      <c r="J94" s="29">
        <v>3613.22</v>
      </c>
      <c r="K94" s="28" t="s">
        <v>176</v>
      </c>
      <c r="L94" s="27" t="s">
        <v>443</v>
      </c>
      <c r="M94" s="27" t="s">
        <v>164</v>
      </c>
      <c r="N94" s="27" t="s">
        <v>18084</v>
      </c>
    </row>
    <row r="95" spans="1:14" ht="16.5" customHeight="1">
      <c r="A95" s="24">
        <v>8536699008</v>
      </c>
      <c r="B95" s="25"/>
      <c r="C95" s="26"/>
      <c r="D95" s="27"/>
      <c r="E95" s="27" t="s">
        <v>459</v>
      </c>
      <c r="F95" s="27" t="s">
        <v>462</v>
      </c>
      <c r="G95" s="28" t="s">
        <v>167</v>
      </c>
      <c r="H95" s="27" t="s">
        <v>168</v>
      </c>
      <c r="I95" s="118" t="s">
        <v>463</v>
      </c>
      <c r="J95" s="29">
        <v>690.18</v>
      </c>
      <c r="K95" s="28" t="s">
        <v>176</v>
      </c>
      <c r="L95" s="27" t="s">
        <v>443</v>
      </c>
      <c r="M95" s="27" t="s">
        <v>164</v>
      </c>
      <c r="N95" s="27" t="s">
        <v>18084</v>
      </c>
    </row>
    <row r="96" spans="1:14" ht="16.5" customHeight="1">
      <c r="A96" s="24">
        <v>8536699008</v>
      </c>
      <c r="B96" s="25"/>
      <c r="C96" s="26">
        <v>0.08</v>
      </c>
      <c r="D96" s="27"/>
      <c r="E96" s="27" t="s">
        <v>464</v>
      </c>
      <c r="F96" s="27" t="s">
        <v>465</v>
      </c>
      <c r="G96" s="28" t="s">
        <v>466</v>
      </c>
      <c r="H96" s="27" t="s">
        <v>467</v>
      </c>
      <c r="I96" s="118" t="s">
        <v>468</v>
      </c>
      <c r="J96" s="29">
        <v>588.20000000000005</v>
      </c>
      <c r="K96" s="28" t="s">
        <v>176</v>
      </c>
      <c r="L96" s="27" t="s">
        <v>452</v>
      </c>
      <c r="M96" s="27" t="s">
        <v>164</v>
      </c>
      <c r="N96" s="27" t="s">
        <v>18086</v>
      </c>
    </row>
    <row r="97" spans="1:14" ht="16.5" customHeight="1">
      <c r="A97" s="24">
        <v>8536699008</v>
      </c>
      <c r="B97" s="25"/>
      <c r="C97" s="26"/>
      <c r="D97" s="27"/>
      <c r="E97" s="27" t="s">
        <v>464</v>
      </c>
      <c r="F97" s="27" t="s">
        <v>469</v>
      </c>
      <c r="G97" s="28" t="s">
        <v>466</v>
      </c>
      <c r="H97" s="27" t="s">
        <v>467</v>
      </c>
      <c r="I97" s="118" t="s">
        <v>470</v>
      </c>
      <c r="J97" s="29">
        <v>730.54</v>
      </c>
      <c r="K97" s="28" t="s">
        <v>176</v>
      </c>
      <c r="L97" s="27" t="s">
        <v>452</v>
      </c>
      <c r="M97" s="27" t="s">
        <v>164</v>
      </c>
      <c r="N97" s="27" t="s">
        <v>18086</v>
      </c>
    </row>
    <row r="98" spans="1:14" ht="16.5" customHeight="1">
      <c r="A98" s="24">
        <v>8536699008</v>
      </c>
      <c r="B98" s="25"/>
      <c r="C98" s="26">
        <v>0.08</v>
      </c>
      <c r="D98" s="27"/>
      <c r="E98" s="27" t="s">
        <v>471</v>
      </c>
      <c r="F98" s="27" t="s">
        <v>472</v>
      </c>
      <c r="G98" s="28" t="s">
        <v>446</v>
      </c>
      <c r="H98" s="27" t="s">
        <v>447</v>
      </c>
      <c r="I98" s="118" t="s">
        <v>473</v>
      </c>
      <c r="J98" s="29">
        <v>91.98</v>
      </c>
      <c r="K98" s="28" t="s">
        <v>176</v>
      </c>
      <c r="L98" s="27" t="s">
        <v>449</v>
      </c>
      <c r="M98" s="27" t="s">
        <v>164</v>
      </c>
      <c r="N98" s="27" t="s">
        <v>18085</v>
      </c>
    </row>
    <row r="99" spans="1:14" ht="16.5" customHeight="1">
      <c r="A99" s="24">
        <v>8536699008</v>
      </c>
      <c r="B99" s="25"/>
      <c r="C99" s="26">
        <v>0.08</v>
      </c>
      <c r="D99" s="27"/>
      <c r="E99" s="27" t="s">
        <v>474</v>
      </c>
      <c r="F99" s="27" t="s">
        <v>475</v>
      </c>
      <c r="G99" s="28" t="s">
        <v>282</v>
      </c>
      <c r="H99" s="27" t="s">
        <v>283</v>
      </c>
      <c r="I99" s="118" t="s">
        <v>476</v>
      </c>
      <c r="J99" s="29">
        <v>10.220000000000001</v>
      </c>
      <c r="K99" s="28" t="s">
        <v>176</v>
      </c>
      <c r="L99" s="27" t="s">
        <v>449</v>
      </c>
      <c r="M99" s="27" t="s">
        <v>164</v>
      </c>
      <c r="N99" s="27" t="s">
        <v>18085</v>
      </c>
    </row>
    <row r="100" spans="1:14" ht="16.5" customHeight="1">
      <c r="A100" s="24">
        <v>8536699008</v>
      </c>
      <c r="B100" s="25"/>
      <c r="C100" s="26">
        <v>0.08</v>
      </c>
      <c r="D100" s="27"/>
      <c r="E100" s="27" t="s">
        <v>459</v>
      </c>
      <c r="F100" s="27" t="s">
        <v>477</v>
      </c>
      <c r="G100" s="28" t="s">
        <v>292</v>
      </c>
      <c r="H100" s="27" t="s">
        <v>293</v>
      </c>
      <c r="I100" s="118" t="s">
        <v>478</v>
      </c>
      <c r="J100" s="29">
        <v>232.92</v>
      </c>
      <c r="K100" s="28" t="s">
        <v>176</v>
      </c>
      <c r="L100" s="27" t="s">
        <v>479</v>
      </c>
      <c r="M100" s="27" t="s">
        <v>164</v>
      </c>
      <c r="N100" s="27" t="s">
        <v>18087</v>
      </c>
    </row>
    <row r="101" spans="1:14" ht="16.5" customHeight="1">
      <c r="A101" s="24">
        <v>8536699008</v>
      </c>
      <c r="B101" s="25"/>
      <c r="C101" s="26">
        <v>0.08</v>
      </c>
      <c r="D101" s="27"/>
      <c r="E101" s="27" t="s">
        <v>480</v>
      </c>
      <c r="F101" s="27" t="s">
        <v>481</v>
      </c>
      <c r="G101" s="28" t="s">
        <v>482</v>
      </c>
      <c r="H101" s="27" t="s">
        <v>483</v>
      </c>
      <c r="I101" s="118" t="s">
        <v>484</v>
      </c>
      <c r="J101" s="29">
        <v>551.78</v>
      </c>
      <c r="K101" s="28" t="s">
        <v>176</v>
      </c>
      <c r="L101" s="27" t="s">
        <v>443</v>
      </c>
      <c r="M101" s="27" t="s">
        <v>164</v>
      </c>
      <c r="N101" s="27" t="s">
        <v>18084</v>
      </c>
    </row>
    <row r="102" spans="1:14" ht="16.5" customHeight="1">
      <c r="A102" s="24">
        <v>8536699008</v>
      </c>
      <c r="B102" s="25"/>
      <c r="C102" s="26"/>
      <c r="D102" s="27"/>
      <c r="E102" s="27" t="s">
        <v>480</v>
      </c>
      <c r="F102" s="27" t="s">
        <v>485</v>
      </c>
      <c r="G102" s="28" t="s">
        <v>482</v>
      </c>
      <c r="H102" s="27" t="s">
        <v>483</v>
      </c>
      <c r="I102" s="118" t="s">
        <v>486</v>
      </c>
      <c r="J102" s="29">
        <v>254.66</v>
      </c>
      <c r="K102" s="28" t="s">
        <v>176</v>
      </c>
      <c r="L102" s="27" t="s">
        <v>443</v>
      </c>
      <c r="M102" s="27" t="s">
        <v>164</v>
      </c>
      <c r="N102" s="27" t="s">
        <v>18084</v>
      </c>
    </row>
    <row r="103" spans="1:14" ht="16.5" customHeight="1">
      <c r="A103" s="24">
        <v>8536699008</v>
      </c>
      <c r="B103" s="25"/>
      <c r="C103" s="26"/>
      <c r="D103" s="27"/>
      <c r="E103" s="27" t="s">
        <v>480</v>
      </c>
      <c r="F103" s="27" t="s">
        <v>487</v>
      </c>
      <c r="G103" s="28" t="s">
        <v>482</v>
      </c>
      <c r="H103" s="27" t="s">
        <v>483</v>
      </c>
      <c r="I103" s="118" t="s">
        <v>488</v>
      </c>
      <c r="J103" s="29">
        <v>1217.46</v>
      </c>
      <c r="K103" s="28" t="s">
        <v>176</v>
      </c>
      <c r="L103" s="27" t="s">
        <v>443</v>
      </c>
      <c r="M103" s="27" t="s">
        <v>164</v>
      </c>
      <c r="N103" s="27" t="s">
        <v>18084</v>
      </c>
    </row>
    <row r="104" spans="1:14" ht="16.5" customHeight="1">
      <c r="A104" s="24">
        <v>8536699008</v>
      </c>
      <c r="B104" s="25"/>
      <c r="C104" s="26">
        <v>0.08</v>
      </c>
      <c r="D104" s="27"/>
      <c r="E104" s="27" t="s">
        <v>459</v>
      </c>
      <c r="F104" s="27" t="s">
        <v>477</v>
      </c>
      <c r="G104" s="28" t="s">
        <v>201</v>
      </c>
      <c r="H104" s="27" t="s">
        <v>202</v>
      </c>
      <c r="I104" s="118" t="s">
        <v>489</v>
      </c>
      <c r="J104" s="29">
        <v>312.74</v>
      </c>
      <c r="K104" s="28" t="s">
        <v>176</v>
      </c>
      <c r="L104" s="27" t="s">
        <v>428</v>
      </c>
      <c r="M104" s="27" t="s">
        <v>164</v>
      </c>
      <c r="N104" s="27" t="s">
        <v>13387</v>
      </c>
    </row>
    <row r="105" spans="1:14" ht="16.5" customHeight="1">
      <c r="A105" s="24">
        <v>8536699008</v>
      </c>
      <c r="B105" s="25"/>
      <c r="C105" s="26"/>
      <c r="D105" s="27"/>
      <c r="E105" s="27" t="s">
        <v>459</v>
      </c>
      <c r="F105" s="27" t="s">
        <v>490</v>
      </c>
      <c r="G105" s="28" t="s">
        <v>201</v>
      </c>
      <c r="H105" s="27" t="s">
        <v>202</v>
      </c>
      <c r="I105" s="118" t="s">
        <v>491</v>
      </c>
      <c r="J105" s="29">
        <v>14.75</v>
      </c>
      <c r="K105" s="28" t="s">
        <v>176</v>
      </c>
      <c r="L105" s="27" t="s">
        <v>440</v>
      </c>
      <c r="M105" s="27" t="s">
        <v>164</v>
      </c>
      <c r="N105" s="27" t="s">
        <v>440</v>
      </c>
    </row>
    <row r="106" spans="1:14" ht="16.5" customHeight="1">
      <c r="A106" s="24">
        <v>8536700001</v>
      </c>
      <c r="B106" s="25"/>
      <c r="C106" s="26">
        <v>6.5000000000000002E-2</v>
      </c>
      <c r="D106" s="27"/>
      <c r="E106" s="27" t="s">
        <v>492</v>
      </c>
      <c r="F106" s="27" t="s">
        <v>493</v>
      </c>
      <c r="G106" s="28" t="s">
        <v>173</v>
      </c>
      <c r="H106" s="27" t="s">
        <v>174</v>
      </c>
      <c r="I106" s="118" t="s">
        <v>494</v>
      </c>
      <c r="J106" s="29">
        <v>137.65</v>
      </c>
      <c r="K106" s="28" t="s">
        <v>176</v>
      </c>
      <c r="L106" s="27" t="s">
        <v>419</v>
      </c>
      <c r="M106" s="27" t="s">
        <v>164</v>
      </c>
      <c r="N106" s="27" t="s">
        <v>18082</v>
      </c>
    </row>
    <row r="107" spans="1:14" ht="16.5" customHeight="1">
      <c r="A107" s="24">
        <v>8536908500</v>
      </c>
      <c r="B107" s="25"/>
      <c r="C107" s="26"/>
      <c r="D107" s="27"/>
      <c r="E107" s="27" t="s">
        <v>495</v>
      </c>
      <c r="F107" s="27" t="s">
        <v>496</v>
      </c>
      <c r="G107" s="28" t="s">
        <v>173</v>
      </c>
      <c r="H107" s="27" t="s">
        <v>174</v>
      </c>
      <c r="I107" s="118" t="s">
        <v>497</v>
      </c>
      <c r="J107" s="29">
        <v>69.06</v>
      </c>
      <c r="K107" s="28" t="s">
        <v>176</v>
      </c>
      <c r="L107" s="27" t="s">
        <v>498</v>
      </c>
      <c r="M107" s="27" t="s">
        <v>164</v>
      </c>
      <c r="N107" s="27" t="s">
        <v>18088</v>
      </c>
    </row>
    <row r="108" spans="1:14" ht="16.5" customHeight="1">
      <c r="A108" s="24">
        <v>8536908500</v>
      </c>
      <c r="B108" s="25"/>
      <c r="C108" s="26"/>
      <c r="D108" s="27"/>
      <c r="E108" s="27" t="s">
        <v>495</v>
      </c>
      <c r="F108" s="27" t="s">
        <v>499</v>
      </c>
      <c r="G108" s="28" t="s">
        <v>173</v>
      </c>
      <c r="H108" s="27" t="s">
        <v>174</v>
      </c>
      <c r="I108" s="118" t="s">
        <v>497</v>
      </c>
      <c r="J108" s="29">
        <v>69.06</v>
      </c>
      <c r="K108" s="28" t="s">
        <v>176</v>
      </c>
      <c r="L108" s="27" t="s">
        <v>498</v>
      </c>
      <c r="M108" s="27" t="s">
        <v>164</v>
      </c>
      <c r="N108" s="27" t="s">
        <v>18088</v>
      </c>
    </row>
    <row r="109" spans="1:14" ht="16.5" customHeight="1">
      <c r="A109" s="24">
        <v>8538909908</v>
      </c>
      <c r="B109" s="25"/>
      <c r="C109" s="26">
        <v>0.05</v>
      </c>
      <c r="D109" s="27"/>
      <c r="E109" s="27" t="s">
        <v>500</v>
      </c>
      <c r="F109" s="27" t="s">
        <v>501</v>
      </c>
      <c r="G109" s="28" t="s">
        <v>173</v>
      </c>
      <c r="H109" s="27" t="s">
        <v>174</v>
      </c>
      <c r="I109" s="118" t="s">
        <v>502</v>
      </c>
      <c r="J109" s="29">
        <v>4336.2</v>
      </c>
      <c r="K109" s="28" t="s">
        <v>176</v>
      </c>
      <c r="L109" s="27" t="s">
        <v>503</v>
      </c>
      <c r="M109" s="27" t="s">
        <v>164</v>
      </c>
      <c r="N109" s="27" t="s">
        <v>18089</v>
      </c>
    </row>
    <row r="110" spans="1:14" ht="16.5" customHeight="1">
      <c r="A110" s="24">
        <v>8538909908</v>
      </c>
      <c r="B110" s="25"/>
      <c r="C110" s="26">
        <v>0.05</v>
      </c>
      <c r="D110" s="27"/>
      <c r="E110" s="27" t="s">
        <v>500</v>
      </c>
      <c r="F110" s="27" t="s">
        <v>504</v>
      </c>
      <c r="G110" s="28" t="s">
        <v>466</v>
      </c>
      <c r="H110" s="27" t="s">
        <v>467</v>
      </c>
      <c r="I110" s="118" t="s">
        <v>505</v>
      </c>
      <c r="J110" s="29">
        <v>241.23</v>
      </c>
      <c r="K110" s="28" t="s">
        <v>176</v>
      </c>
      <c r="L110" s="27" t="s">
        <v>452</v>
      </c>
      <c r="M110" s="27" t="s">
        <v>164</v>
      </c>
      <c r="N110" s="27" t="s">
        <v>18086</v>
      </c>
    </row>
    <row r="111" spans="1:14" ht="16.5" customHeight="1">
      <c r="A111" s="24">
        <v>8538909908</v>
      </c>
      <c r="B111" s="25"/>
      <c r="C111" s="26">
        <v>0.05</v>
      </c>
      <c r="D111" s="27"/>
      <c r="E111" s="27" t="s">
        <v>506</v>
      </c>
      <c r="F111" s="27" t="s">
        <v>507</v>
      </c>
      <c r="G111" s="28" t="s">
        <v>413</v>
      </c>
      <c r="H111" s="27" t="s">
        <v>414</v>
      </c>
      <c r="I111" s="118" t="s">
        <v>508</v>
      </c>
      <c r="J111" s="29">
        <v>233.41</v>
      </c>
      <c r="K111" s="28" t="s">
        <v>176</v>
      </c>
      <c r="L111" s="27" t="s">
        <v>498</v>
      </c>
      <c r="M111" s="27" t="s">
        <v>164</v>
      </c>
      <c r="N111" s="27" t="s">
        <v>18088</v>
      </c>
    </row>
    <row r="112" spans="1:14" ht="16.5" customHeight="1">
      <c r="A112" s="24">
        <v>8541100009</v>
      </c>
      <c r="B112" s="25"/>
      <c r="C112" s="26"/>
      <c r="D112" s="27"/>
      <c r="E112" s="27" t="s">
        <v>509</v>
      </c>
      <c r="F112" s="27" t="s">
        <v>510</v>
      </c>
      <c r="G112" s="28" t="s">
        <v>173</v>
      </c>
      <c r="H112" s="27" t="s">
        <v>174</v>
      </c>
      <c r="I112" s="118" t="s">
        <v>511</v>
      </c>
      <c r="J112" s="29">
        <v>33.340000000000003</v>
      </c>
      <c r="K112" s="28" t="s">
        <v>176</v>
      </c>
      <c r="L112" s="27" t="s">
        <v>393</v>
      </c>
      <c r="M112" s="27" t="s">
        <v>164</v>
      </c>
      <c r="N112" s="27" t="s">
        <v>18079</v>
      </c>
    </row>
    <row r="113" spans="1:14" ht="16.5" customHeight="1">
      <c r="A113" s="24">
        <v>8541100009</v>
      </c>
      <c r="B113" s="25"/>
      <c r="C113" s="26"/>
      <c r="D113" s="27"/>
      <c r="E113" s="27" t="s">
        <v>509</v>
      </c>
      <c r="F113" s="27" t="s">
        <v>512</v>
      </c>
      <c r="G113" s="28" t="s">
        <v>173</v>
      </c>
      <c r="H113" s="27" t="s">
        <v>174</v>
      </c>
      <c r="I113" s="118" t="s">
        <v>513</v>
      </c>
      <c r="J113" s="29">
        <v>41.09</v>
      </c>
      <c r="K113" s="28" t="s">
        <v>176</v>
      </c>
      <c r="L113" s="27" t="s">
        <v>416</v>
      </c>
      <c r="M113" s="27" t="s">
        <v>164</v>
      </c>
      <c r="N113" s="27" t="s">
        <v>18081</v>
      </c>
    </row>
    <row r="114" spans="1:14" ht="16.5" customHeight="1">
      <c r="A114" s="24">
        <v>8541100009</v>
      </c>
      <c r="B114" s="25"/>
      <c r="C114" s="26"/>
      <c r="D114" s="27"/>
      <c r="E114" s="27" t="s">
        <v>509</v>
      </c>
      <c r="F114" s="27" t="s">
        <v>514</v>
      </c>
      <c r="G114" s="28" t="s">
        <v>173</v>
      </c>
      <c r="H114" s="27" t="s">
        <v>174</v>
      </c>
      <c r="I114" s="118" t="s">
        <v>515</v>
      </c>
      <c r="J114" s="29">
        <v>227.81</v>
      </c>
      <c r="K114" s="28" t="s">
        <v>176</v>
      </c>
      <c r="L114" s="27" t="s">
        <v>250</v>
      </c>
      <c r="M114" s="27" t="s">
        <v>164</v>
      </c>
      <c r="N114" s="27" t="s">
        <v>18071</v>
      </c>
    </row>
    <row r="115" spans="1:14" ht="16.5" customHeight="1">
      <c r="A115" s="24">
        <v>8541100009</v>
      </c>
      <c r="B115" s="25"/>
      <c r="C115" s="26"/>
      <c r="D115" s="27"/>
      <c r="E115" s="27" t="s">
        <v>509</v>
      </c>
      <c r="F115" s="27" t="s">
        <v>516</v>
      </c>
      <c r="G115" s="28" t="s">
        <v>173</v>
      </c>
      <c r="H115" s="27" t="s">
        <v>174</v>
      </c>
      <c r="I115" s="118" t="s">
        <v>517</v>
      </c>
      <c r="J115" s="29">
        <v>652.45000000000005</v>
      </c>
      <c r="K115" s="28" t="s">
        <v>176</v>
      </c>
      <c r="L115" s="27" t="s">
        <v>250</v>
      </c>
      <c r="M115" s="27" t="s">
        <v>164</v>
      </c>
      <c r="N115" s="27" t="s">
        <v>18071</v>
      </c>
    </row>
    <row r="116" spans="1:14" ht="16.5" customHeight="1">
      <c r="A116" s="24">
        <v>8541100009</v>
      </c>
      <c r="B116" s="25"/>
      <c r="C116" s="26"/>
      <c r="D116" s="27"/>
      <c r="E116" s="27" t="s">
        <v>509</v>
      </c>
      <c r="F116" s="27" t="s">
        <v>518</v>
      </c>
      <c r="G116" s="28" t="s">
        <v>173</v>
      </c>
      <c r="H116" s="27" t="s">
        <v>174</v>
      </c>
      <c r="I116" s="118" t="s">
        <v>519</v>
      </c>
      <c r="J116" s="29">
        <v>19.690000000000001</v>
      </c>
      <c r="K116" s="28" t="s">
        <v>176</v>
      </c>
      <c r="L116" s="27" t="s">
        <v>520</v>
      </c>
      <c r="M116" s="27" t="s">
        <v>164</v>
      </c>
      <c r="N116" s="27" t="s">
        <v>18090</v>
      </c>
    </row>
    <row r="117" spans="1:14" ht="16.5" customHeight="1">
      <c r="A117" s="24">
        <v>8541100009</v>
      </c>
      <c r="B117" s="25"/>
      <c r="C117" s="26"/>
      <c r="D117" s="27"/>
      <c r="E117" s="27" t="s">
        <v>509</v>
      </c>
      <c r="F117" s="27" t="s">
        <v>521</v>
      </c>
      <c r="G117" s="28" t="s">
        <v>173</v>
      </c>
      <c r="H117" s="27" t="s">
        <v>174</v>
      </c>
      <c r="I117" s="118" t="s">
        <v>522</v>
      </c>
      <c r="J117" s="29">
        <v>6.66</v>
      </c>
      <c r="K117" s="28" t="s">
        <v>176</v>
      </c>
      <c r="L117" s="27" t="s">
        <v>523</v>
      </c>
      <c r="M117" s="27" t="s">
        <v>164</v>
      </c>
      <c r="N117" s="27" t="s">
        <v>523</v>
      </c>
    </row>
    <row r="118" spans="1:14" ht="16.5" customHeight="1">
      <c r="A118" s="24">
        <v>8541100009</v>
      </c>
      <c r="B118" s="25"/>
      <c r="C118" s="26"/>
      <c r="D118" s="27"/>
      <c r="E118" s="27" t="s">
        <v>509</v>
      </c>
      <c r="F118" s="27" t="s">
        <v>524</v>
      </c>
      <c r="G118" s="28" t="s">
        <v>173</v>
      </c>
      <c r="H118" s="27" t="s">
        <v>174</v>
      </c>
      <c r="I118" s="118" t="s">
        <v>525</v>
      </c>
      <c r="J118" s="29">
        <v>5.12</v>
      </c>
      <c r="K118" s="28" t="s">
        <v>176</v>
      </c>
      <c r="L118" s="27" t="s">
        <v>523</v>
      </c>
      <c r="M118" s="27" t="s">
        <v>164</v>
      </c>
      <c r="N118" s="27" t="s">
        <v>523</v>
      </c>
    </row>
    <row r="119" spans="1:14" ht="16.5" customHeight="1">
      <c r="A119" s="24">
        <v>8541100009</v>
      </c>
      <c r="B119" s="25"/>
      <c r="C119" s="26"/>
      <c r="D119" s="27"/>
      <c r="E119" s="27" t="s">
        <v>509</v>
      </c>
      <c r="F119" s="27" t="s">
        <v>526</v>
      </c>
      <c r="G119" s="28" t="s">
        <v>173</v>
      </c>
      <c r="H119" s="27" t="s">
        <v>174</v>
      </c>
      <c r="I119" s="118" t="s">
        <v>527</v>
      </c>
      <c r="J119" s="29">
        <v>66.08</v>
      </c>
      <c r="K119" s="28" t="s">
        <v>176</v>
      </c>
      <c r="L119" s="27" t="s">
        <v>528</v>
      </c>
      <c r="M119" s="27" t="s">
        <v>164</v>
      </c>
      <c r="N119" s="27" t="s">
        <v>18090</v>
      </c>
    </row>
    <row r="120" spans="1:14" ht="16.5" customHeight="1">
      <c r="A120" s="24">
        <v>8541100009</v>
      </c>
      <c r="B120" s="25"/>
      <c r="C120" s="26"/>
      <c r="D120" s="27"/>
      <c r="E120" s="27" t="s">
        <v>509</v>
      </c>
      <c r="F120" s="27" t="s">
        <v>529</v>
      </c>
      <c r="G120" s="28" t="s">
        <v>173</v>
      </c>
      <c r="H120" s="27" t="s">
        <v>174</v>
      </c>
      <c r="I120" s="118" t="s">
        <v>530</v>
      </c>
      <c r="J120" s="29">
        <v>163.1</v>
      </c>
      <c r="K120" s="28" t="s">
        <v>176</v>
      </c>
      <c r="L120" s="27" t="s">
        <v>250</v>
      </c>
      <c r="M120" s="27" t="s">
        <v>164</v>
      </c>
      <c r="N120" s="27" t="s">
        <v>18071</v>
      </c>
    </row>
    <row r="121" spans="1:14" ht="16.5" customHeight="1">
      <c r="A121" s="24">
        <v>8541100009</v>
      </c>
      <c r="B121" s="25"/>
      <c r="C121" s="26"/>
      <c r="D121" s="27"/>
      <c r="E121" s="27" t="s">
        <v>509</v>
      </c>
      <c r="F121" s="27" t="s">
        <v>531</v>
      </c>
      <c r="G121" s="28" t="s">
        <v>173</v>
      </c>
      <c r="H121" s="27" t="s">
        <v>174</v>
      </c>
      <c r="I121" s="118" t="s">
        <v>532</v>
      </c>
      <c r="J121" s="29">
        <v>525.6</v>
      </c>
      <c r="K121" s="28" t="s">
        <v>176</v>
      </c>
      <c r="L121" s="27" t="s">
        <v>250</v>
      </c>
      <c r="M121" s="27" t="s">
        <v>164</v>
      </c>
      <c r="N121" s="27" t="s">
        <v>18071</v>
      </c>
    </row>
    <row r="122" spans="1:14" ht="16.5" customHeight="1">
      <c r="A122" s="24">
        <v>8541100009</v>
      </c>
      <c r="B122" s="25"/>
      <c r="C122" s="26"/>
      <c r="D122" s="27"/>
      <c r="E122" s="27" t="s">
        <v>509</v>
      </c>
      <c r="F122" s="27" t="s">
        <v>533</v>
      </c>
      <c r="G122" s="28" t="s">
        <v>173</v>
      </c>
      <c r="H122" s="27" t="s">
        <v>174</v>
      </c>
      <c r="I122" s="118" t="s">
        <v>534</v>
      </c>
      <c r="J122" s="29">
        <v>876</v>
      </c>
      <c r="K122" s="28" t="s">
        <v>176</v>
      </c>
      <c r="L122" s="27" t="s">
        <v>250</v>
      </c>
      <c r="M122" s="27" t="s">
        <v>164</v>
      </c>
      <c r="N122" s="27" t="s">
        <v>18071</v>
      </c>
    </row>
    <row r="123" spans="1:14" ht="16.5" customHeight="1">
      <c r="A123" s="24">
        <v>8541100009</v>
      </c>
      <c r="B123" s="25"/>
      <c r="C123" s="26"/>
      <c r="D123" s="27"/>
      <c r="E123" s="27" t="s">
        <v>509</v>
      </c>
      <c r="F123" s="27" t="s">
        <v>535</v>
      </c>
      <c r="G123" s="28" t="s">
        <v>173</v>
      </c>
      <c r="H123" s="27" t="s">
        <v>174</v>
      </c>
      <c r="I123" s="118" t="s">
        <v>536</v>
      </c>
      <c r="J123" s="29">
        <v>1086.3</v>
      </c>
      <c r="K123" s="28" t="s">
        <v>176</v>
      </c>
      <c r="L123" s="27" t="s">
        <v>250</v>
      </c>
      <c r="M123" s="27" t="s">
        <v>164</v>
      </c>
      <c r="N123" s="27" t="s">
        <v>18071</v>
      </c>
    </row>
    <row r="124" spans="1:14" ht="16.5" customHeight="1">
      <c r="A124" s="24">
        <v>8541100009</v>
      </c>
      <c r="B124" s="25"/>
      <c r="C124" s="26"/>
      <c r="D124" s="27"/>
      <c r="E124" s="27" t="s">
        <v>509</v>
      </c>
      <c r="F124" s="27" t="s">
        <v>537</v>
      </c>
      <c r="G124" s="28" t="s">
        <v>173</v>
      </c>
      <c r="H124" s="27" t="s">
        <v>174</v>
      </c>
      <c r="I124" s="118" t="s">
        <v>538</v>
      </c>
      <c r="J124" s="29">
        <v>3512.72</v>
      </c>
      <c r="K124" s="28" t="s">
        <v>176</v>
      </c>
      <c r="L124" s="27" t="s">
        <v>250</v>
      </c>
      <c r="M124" s="27" t="s">
        <v>164</v>
      </c>
      <c r="N124" s="27" t="s">
        <v>18071</v>
      </c>
    </row>
    <row r="125" spans="1:14" ht="16.5" customHeight="1">
      <c r="A125" s="24">
        <v>8541100009</v>
      </c>
      <c r="B125" s="25"/>
      <c r="C125" s="26"/>
      <c r="D125" s="27"/>
      <c r="E125" s="27" t="s">
        <v>509</v>
      </c>
      <c r="F125" s="27" t="s">
        <v>539</v>
      </c>
      <c r="G125" s="28" t="s">
        <v>173</v>
      </c>
      <c r="H125" s="27" t="s">
        <v>174</v>
      </c>
      <c r="I125" s="118" t="s">
        <v>540</v>
      </c>
      <c r="J125" s="29">
        <v>4.3899999999999997</v>
      </c>
      <c r="K125" s="28" t="s">
        <v>176</v>
      </c>
      <c r="L125" s="27" t="s">
        <v>250</v>
      </c>
      <c r="M125" s="27" t="s">
        <v>164</v>
      </c>
      <c r="N125" s="27" t="s">
        <v>18071</v>
      </c>
    </row>
    <row r="126" spans="1:14" ht="16.5" customHeight="1">
      <c r="A126" s="24">
        <v>8541100009</v>
      </c>
      <c r="B126" s="25"/>
      <c r="C126" s="26"/>
      <c r="D126" s="27"/>
      <c r="E126" s="27" t="s">
        <v>509</v>
      </c>
      <c r="F126" s="27" t="s">
        <v>541</v>
      </c>
      <c r="G126" s="28" t="s">
        <v>173</v>
      </c>
      <c r="H126" s="27" t="s">
        <v>174</v>
      </c>
      <c r="I126" s="118" t="s">
        <v>542</v>
      </c>
      <c r="J126" s="29">
        <v>66.8</v>
      </c>
      <c r="K126" s="28" t="s">
        <v>176</v>
      </c>
      <c r="L126" s="27" t="s">
        <v>393</v>
      </c>
      <c r="M126" s="27" t="s">
        <v>164</v>
      </c>
      <c r="N126" s="27" t="s">
        <v>18079</v>
      </c>
    </row>
    <row r="127" spans="1:14" ht="16.5" customHeight="1">
      <c r="A127" s="24">
        <v>8541100009</v>
      </c>
      <c r="B127" s="25"/>
      <c r="C127" s="26"/>
      <c r="D127" s="27"/>
      <c r="E127" s="27" t="s">
        <v>509</v>
      </c>
      <c r="F127" s="27" t="s">
        <v>543</v>
      </c>
      <c r="G127" s="28" t="s">
        <v>173</v>
      </c>
      <c r="H127" s="27" t="s">
        <v>174</v>
      </c>
      <c r="I127" s="118" t="s">
        <v>544</v>
      </c>
      <c r="J127" s="29">
        <v>1986.76</v>
      </c>
      <c r="K127" s="28" t="s">
        <v>176</v>
      </c>
      <c r="L127" s="27" t="s">
        <v>250</v>
      </c>
      <c r="M127" s="27" t="s">
        <v>164</v>
      </c>
      <c r="N127" s="27" t="s">
        <v>18071</v>
      </c>
    </row>
    <row r="128" spans="1:14" ht="16.5" customHeight="1">
      <c r="A128" s="24">
        <v>8541210000</v>
      </c>
      <c r="B128" s="25"/>
      <c r="C128" s="26"/>
      <c r="D128" s="27"/>
      <c r="E128" s="27" t="s">
        <v>545</v>
      </c>
      <c r="F128" s="27" t="s">
        <v>546</v>
      </c>
      <c r="G128" s="28" t="s">
        <v>173</v>
      </c>
      <c r="H128" s="27" t="s">
        <v>174</v>
      </c>
      <c r="I128" s="118" t="s">
        <v>547</v>
      </c>
      <c r="J128" s="29">
        <v>22.75</v>
      </c>
      <c r="K128" s="28" t="s">
        <v>176</v>
      </c>
      <c r="L128" s="27" t="s">
        <v>520</v>
      </c>
      <c r="M128" s="27" t="s">
        <v>164</v>
      </c>
      <c r="N128" s="27" t="s">
        <v>18090</v>
      </c>
    </row>
    <row r="129" spans="1:14" ht="16.5" customHeight="1">
      <c r="A129" s="24">
        <v>8541210000</v>
      </c>
      <c r="B129" s="25"/>
      <c r="C129" s="26"/>
      <c r="D129" s="27"/>
      <c r="E129" s="27" t="s">
        <v>548</v>
      </c>
      <c r="F129" s="27" t="s">
        <v>549</v>
      </c>
      <c r="G129" s="28" t="s">
        <v>297</v>
      </c>
      <c r="H129" s="27" t="s">
        <v>298</v>
      </c>
      <c r="I129" s="118" t="s">
        <v>550</v>
      </c>
      <c r="J129" s="29">
        <v>691.59</v>
      </c>
      <c r="K129" s="28" t="s">
        <v>176</v>
      </c>
      <c r="L129" s="27" t="s">
        <v>250</v>
      </c>
      <c r="M129" s="27" t="s">
        <v>164</v>
      </c>
      <c r="N129" s="27" t="s">
        <v>18071</v>
      </c>
    </row>
    <row r="130" spans="1:14" ht="16.5" customHeight="1">
      <c r="A130" s="24">
        <v>8541210000</v>
      </c>
      <c r="B130" s="25"/>
      <c r="C130" s="26"/>
      <c r="D130" s="27"/>
      <c r="E130" s="27" t="s">
        <v>548</v>
      </c>
      <c r="F130" s="27" t="s">
        <v>551</v>
      </c>
      <c r="G130" s="28" t="s">
        <v>297</v>
      </c>
      <c r="H130" s="27" t="s">
        <v>298</v>
      </c>
      <c r="I130" s="118" t="s">
        <v>552</v>
      </c>
      <c r="J130" s="29">
        <v>269.10000000000002</v>
      </c>
      <c r="K130" s="28" t="s">
        <v>176</v>
      </c>
      <c r="L130" s="27" t="s">
        <v>250</v>
      </c>
      <c r="M130" s="27" t="s">
        <v>164</v>
      </c>
      <c r="N130" s="27" t="s">
        <v>18071</v>
      </c>
    </row>
    <row r="131" spans="1:14" ht="16.5" customHeight="1">
      <c r="A131" s="24">
        <v>8541290000</v>
      </c>
      <c r="B131" s="25"/>
      <c r="C131" s="26"/>
      <c r="D131" s="27"/>
      <c r="E131" s="27" t="s">
        <v>553</v>
      </c>
      <c r="F131" s="27" t="s">
        <v>554</v>
      </c>
      <c r="G131" s="28" t="s">
        <v>555</v>
      </c>
      <c r="H131" s="27" t="s">
        <v>556</v>
      </c>
      <c r="I131" s="118" t="s">
        <v>557</v>
      </c>
      <c r="J131" s="29">
        <v>270.58</v>
      </c>
      <c r="K131" s="28" t="s">
        <v>176</v>
      </c>
      <c r="L131" s="27" t="s">
        <v>416</v>
      </c>
      <c r="M131" s="27" t="s">
        <v>164</v>
      </c>
      <c r="N131" s="27" t="s">
        <v>18081</v>
      </c>
    </row>
    <row r="132" spans="1:14" ht="16.5" customHeight="1">
      <c r="A132" s="24">
        <v>8541290000</v>
      </c>
      <c r="B132" s="25"/>
      <c r="C132" s="26"/>
      <c r="D132" s="27"/>
      <c r="E132" s="27" t="s">
        <v>553</v>
      </c>
      <c r="F132" s="27" t="s">
        <v>558</v>
      </c>
      <c r="G132" s="28" t="s">
        <v>555</v>
      </c>
      <c r="H132" s="27" t="s">
        <v>556</v>
      </c>
      <c r="I132" s="118" t="s">
        <v>559</v>
      </c>
      <c r="J132" s="29">
        <v>263.83999999999997</v>
      </c>
      <c r="K132" s="28" t="s">
        <v>176</v>
      </c>
      <c r="L132" s="27" t="s">
        <v>416</v>
      </c>
      <c r="M132" s="27" t="s">
        <v>164</v>
      </c>
      <c r="N132" s="27" t="s">
        <v>18081</v>
      </c>
    </row>
    <row r="133" spans="1:14" ht="16.5" customHeight="1">
      <c r="A133" s="24">
        <v>8541290000</v>
      </c>
      <c r="B133" s="25"/>
      <c r="C133" s="26"/>
      <c r="D133" s="27"/>
      <c r="E133" s="27" t="s">
        <v>553</v>
      </c>
      <c r="F133" s="27" t="s">
        <v>560</v>
      </c>
      <c r="G133" s="28" t="s">
        <v>555</v>
      </c>
      <c r="H133" s="27" t="s">
        <v>556</v>
      </c>
      <c r="I133" s="118" t="s">
        <v>561</v>
      </c>
      <c r="J133" s="29">
        <v>2114.66</v>
      </c>
      <c r="K133" s="28" t="s">
        <v>176</v>
      </c>
      <c r="L133" s="27" t="s">
        <v>416</v>
      </c>
      <c r="M133" s="27" t="s">
        <v>164</v>
      </c>
      <c r="N133" s="27" t="s">
        <v>18081</v>
      </c>
    </row>
    <row r="134" spans="1:14" ht="16.5" customHeight="1">
      <c r="A134" s="24">
        <v>8541290000</v>
      </c>
      <c r="B134" s="25"/>
      <c r="C134" s="26"/>
      <c r="D134" s="27"/>
      <c r="E134" s="27" t="s">
        <v>553</v>
      </c>
      <c r="F134" s="27" t="s">
        <v>562</v>
      </c>
      <c r="G134" s="28" t="s">
        <v>555</v>
      </c>
      <c r="H134" s="27" t="s">
        <v>556</v>
      </c>
      <c r="I134" s="118" t="s">
        <v>563</v>
      </c>
      <c r="J134" s="29">
        <v>930.75</v>
      </c>
      <c r="K134" s="28" t="s">
        <v>176</v>
      </c>
      <c r="L134" s="27" t="s">
        <v>416</v>
      </c>
      <c r="M134" s="27" t="s">
        <v>164</v>
      </c>
      <c r="N134" s="27" t="s">
        <v>18081</v>
      </c>
    </row>
    <row r="135" spans="1:14" ht="16.5" customHeight="1">
      <c r="A135" s="24">
        <v>8541290000</v>
      </c>
      <c r="B135" s="25"/>
      <c r="C135" s="26"/>
      <c r="D135" s="27"/>
      <c r="E135" s="27" t="s">
        <v>564</v>
      </c>
      <c r="F135" s="27" t="s">
        <v>565</v>
      </c>
      <c r="G135" s="28" t="s">
        <v>173</v>
      </c>
      <c r="H135" s="27" t="s">
        <v>174</v>
      </c>
      <c r="I135" s="118" t="s">
        <v>566</v>
      </c>
      <c r="J135" s="29">
        <v>176.99</v>
      </c>
      <c r="K135" s="28" t="s">
        <v>176</v>
      </c>
      <c r="L135" s="27" t="s">
        <v>416</v>
      </c>
      <c r="M135" s="27" t="s">
        <v>164</v>
      </c>
      <c r="N135" s="27" t="s">
        <v>18081</v>
      </c>
    </row>
    <row r="136" spans="1:14" ht="16.5" customHeight="1">
      <c r="A136" s="24">
        <v>8541290000</v>
      </c>
      <c r="B136" s="25"/>
      <c r="C136" s="26"/>
      <c r="D136" s="27"/>
      <c r="E136" s="27" t="s">
        <v>564</v>
      </c>
      <c r="F136" s="27" t="s">
        <v>567</v>
      </c>
      <c r="G136" s="28" t="s">
        <v>173</v>
      </c>
      <c r="H136" s="27" t="s">
        <v>174</v>
      </c>
      <c r="I136" s="118" t="s">
        <v>568</v>
      </c>
      <c r="J136" s="29">
        <v>15.69</v>
      </c>
      <c r="K136" s="28" t="s">
        <v>176</v>
      </c>
      <c r="L136" s="27" t="s">
        <v>416</v>
      </c>
      <c r="M136" s="27" t="s">
        <v>164</v>
      </c>
      <c r="N136" s="27" t="s">
        <v>18081</v>
      </c>
    </row>
    <row r="137" spans="1:14" ht="16.5" customHeight="1">
      <c r="A137" s="24">
        <v>8541290000</v>
      </c>
      <c r="B137" s="25"/>
      <c r="C137" s="26"/>
      <c r="D137" s="27"/>
      <c r="E137" s="27" t="s">
        <v>564</v>
      </c>
      <c r="F137" s="27" t="s">
        <v>569</v>
      </c>
      <c r="G137" s="28" t="s">
        <v>173</v>
      </c>
      <c r="H137" s="27" t="s">
        <v>174</v>
      </c>
      <c r="I137" s="118" t="s">
        <v>570</v>
      </c>
      <c r="J137" s="29">
        <v>12571.42</v>
      </c>
      <c r="K137" s="28" t="s">
        <v>176</v>
      </c>
      <c r="L137" s="27" t="s">
        <v>571</v>
      </c>
      <c r="M137" s="27" t="s">
        <v>164</v>
      </c>
      <c r="N137" s="27" t="s">
        <v>18091</v>
      </c>
    </row>
    <row r="138" spans="1:14" ht="16.5" customHeight="1">
      <c r="A138" s="24">
        <v>8541290000</v>
      </c>
      <c r="B138" s="25"/>
      <c r="C138" s="26"/>
      <c r="D138" s="27"/>
      <c r="E138" s="27" t="s">
        <v>564</v>
      </c>
      <c r="F138" s="27" t="s">
        <v>572</v>
      </c>
      <c r="G138" s="28" t="s">
        <v>173</v>
      </c>
      <c r="H138" s="27" t="s">
        <v>174</v>
      </c>
      <c r="I138" s="118" t="s">
        <v>573</v>
      </c>
      <c r="J138" s="29">
        <v>47.96</v>
      </c>
      <c r="K138" s="28" t="s">
        <v>176</v>
      </c>
      <c r="L138" s="27" t="s">
        <v>528</v>
      </c>
      <c r="M138" s="27" t="s">
        <v>164</v>
      </c>
      <c r="N138" s="27" t="s">
        <v>18090</v>
      </c>
    </row>
    <row r="139" spans="1:14" ht="16.5" customHeight="1">
      <c r="A139" s="24">
        <v>8541290000</v>
      </c>
      <c r="B139" s="25"/>
      <c r="C139" s="26"/>
      <c r="D139" s="27"/>
      <c r="E139" s="27" t="s">
        <v>564</v>
      </c>
      <c r="F139" s="27" t="s">
        <v>574</v>
      </c>
      <c r="G139" s="28" t="s">
        <v>173</v>
      </c>
      <c r="H139" s="27" t="s">
        <v>174</v>
      </c>
      <c r="I139" s="118" t="s">
        <v>575</v>
      </c>
      <c r="J139" s="29">
        <v>2531.64</v>
      </c>
      <c r="K139" s="28" t="s">
        <v>176</v>
      </c>
      <c r="L139" s="27" t="s">
        <v>416</v>
      </c>
      <c r="M139" s="27" t="s">
        <v>164</v>
      </c>
      <c r="N139" s="27" t="s">
        <v>18081</v>
      </c>
    </row>
    <row r="140" spans="1:14" ht="16.5" customHeight="1">
      <c r="A140" s="24">
        <v>8541290000</v>
      </c>
      <c r="B140" s="25"/>
      <c r="C140" s="26"/>
      <c r="D140" s="27"/>
      <c r="E140" s="27" t="s">
        <v>564</v>
      </c>
      <c r="F140" s="27" t="s">
        <v>576</v>
      </c>
      <c r="G140" s="28" t="s">
        <v>173</v>
      </c>
      <c r="H140" s="27" t="s">
        <v>174</v>
      </c>
      <c r="I140" s="118" t="s">
        <v>577</v>
      </c>
      <c r="J140" s="29">
        <v>849.12</v>
      </c>
      <c r="K140" s="28" t="s">
        <v>176</v>
      </c>
      <c r="L140" s="27" t="s">
        <v>250</v>
      </c>
      <c r="M140" s="27" t="s">
        <v>164</v>
      </c>
      <c r="N140" s="27" t="s">
        <v>18071</v>
      </c>
    </row>
    <row r="141" spans="1:14" ht="16.5" customHeight="1">
      <c r="A141" s="24">
        <v>8541290000</v>
      </c>
      <c r="B141" s="25"/>
      <c r="C141" s="26"/>
      <c r="D141" s="27"/>
      <c r="E141" s="27" t="s">
        <v>564</v>
      </c>
      <c r="F141" s="27" t="s">
        <v>578</v>
      </c>
      <c r="G141" s="28" t="s">
        <v>173</v>
      </c>
      <c r="H141" s="27" t="s">
        <v>174</v>
      </c>
      <c r="I141" s="118" t="s">
        <v>579</v>
      </c>
      <c r="J141" s="29">
        <v>141.41999999999999</v>
      </c>
      <c r="K141" s="28" t="s">
        <v>176</v>
      </c>
      <c r="L141" s="27" t="s">
        <v>580</v>
      </c>
      <c r="M141" s="27" t="s">
        <v>164</v>
      </c>
      <c r="N141" s="27" t="s">
        <v>10753</v>
      </c>
    </row>
    <row r="142" spans="1:14" ht="16.5" customHeight="1">
      <c r="A142" s="24">
        <v>8541290000</v>
      </c>
      <c r="B142" s="25"/>
      <c r="C142" s="26"/>
      <c r="D142" s="27"/>
      <c r="E142" s="27" t="s">
        <v>581</v>
      </c>
      <c r="F142" s="27" t="s">
        <v>582</v>
      </c>
      <c r="G142" s="28" t="s">
        <v>347</v>
      </c>
      <c r="H142" s="27" t="s">
        <v>348</v>
      </c>
      <c r="I142" s="118" t="s">
        <v>583</v>
      </c>
      <c r="J142" s="29">
        <v>6.93</v>
      </c>
      <c r="K142" s="28" t="s">
        <v>176</v>
      </c>
      <c r="L142" s="27" t="s">
        <v>584</v>
      </c>
      <c r="M142" s="27" t="s">
        <v>164</v>
      </c>
      <c r="N142" s="27" t="s">
        <v>18092</v>
      </c>
    </row>
    <row r="143" spans="1:14" ht="16.5" customHeight="1">
      <c r="A143" s="24">
        <v>8541290000</v>
      </c>
      <c r="B143" s="25"/>
      <c r="C143" s="26"/>
      <c r="D143" s="27"/>
      <c r="E143" s="27" t="s">
        <v>581</v>
      </c>
      <c r="F143" s="27" t="s">
        <v>585</v>
      </c>
      <c r="G143" s="28" t="s">
        <v>282</v>
      </c>
      <c r="H143" s="27" t="s">
        <v>283</v>
      </c>
      <c r="I143" s="118" t="s">
        <v>586</v>
      </c>
      <c r="J143" s="29">
        <v>6080.9</v>
      </c>
      <c r="K143" s="28" t="s">
        <v>176</v>
      </c>
      <c r="L143" s="27" t="s">
        <v>587</v>
      </c>
      <c r="M143" s="27" t="s">
        <v>164</v>
      </c>
      <c r="N143" s="27" t="s">
        <v>18093</v>
      </c>
    </row>
    <row r="144" spans="1:14" ht="16.5" customHeight="1">
      <c r="A144" s="24">
        <v>8541490000</v>
      </c>
      <c r="B144" s="25"/>
      <c r="C144" s="26"/>
      <c r="D144" s="27"/>
      <c r="E144" s="27" t="s">
        <v>588</v>
      </c>
      <c r="F144" s="27" t="s">
        <v>589</v>
      </c>
      <c r="G144" s="28" t="s">
        <v>173</v>
      </c>
      <c r="H144" s="27" t="s">
        <v>174</v>
      </c>
      <c r="I144" s="118" t="s">
        <v>590</v>
      </c>
      <c r="J144" s="29">
        <v>3294</v>
      </c>
      <c r="K144" s="28" t="s">
        <v>176</v>
      </c>
      <c r="L144" s="27" t="s">
        <v>591</v>
      </c>
      <c r="M144" s="27" t="s">
        <v>164</v>
      </c>
      <c r="N144" s="27" t="s">
        <v>18094</v>
      </c>
    </row>
    <row r="145" spans="1:14" ht="16.5" customHeight="1">
      <c r="A145" s="24">
        <v>8541490000</v>
      </c>
      <c r="B145" s="25"/>
      <c r="C145" s="26"/>
      <c r="D145" s="27"/>
      <c r="E145" s="27" t="s">
        <v>592</v>
      </c>
      <c r="F145" s="27" t="s">
        <v>593</v>
      </c>
      <c r="G145" s="28" t="s">
        <v>243</v>
      </c>
      <c r="H145" s="27" t="s">
        <v>244</v>
      </c>
      <c r="I145" s="118" t="s">
        <v>594</v>
      </c>
      <c r="J145" s="29">
        <v>1283.74</v>
      </c>
      <c r="K145" s="28" t="s">
        <v>176</v>
      </c>
      <c r="L145" s="27" t="s">
        <v>595</v>
      </c>
      <c r="M145" s="27" t="s">
        <v>164</v>
      </c>
      <c r="N145" s="27" t="s">
        <v>18070</v>
      </c>
    </row>
    <row r="146" spans="1:14" ht="16.5" customHeight="1">
      <c r="A146" s="24">
        <v>8541490000</v>
      </c>
      <c r="B146" s="25"/>
      <c r="C146" s="26"/>
      <c r="D146" s="27"/>
      <c r="E146" s="27" t="s">
        <v>592</v>
      </c>
      <c r="F146" s="27" t="s">
        <v>596</v>
      </c>
      <c r="G146" s="28" t="s">
        <v>243</v>
      </c>
      <c r="H146" s="27" t="s">
        <v>244</v>
      </c>
      <c r="I146" s="118" t="s">
        <v>597</v>
      </c>
      <c r="J146" s="29">
        <v>440.48</v>
      </c>
      <c r="K146" s="28" t="s">
        <v>176</v>
      </c>
      <c r="L146" s="27" t="s">
        <v>595</v>
      </c>
      <c r="M146" s="27" t="s">
        <v>164</v>
      </c>
      <c r="N146" s="27" t="s">
        <v>18070</v>
      </c>
    </row>
    <row r="147" spans="1:14" ht="16.5" customHeight="1" thickBot="1">
      <c r="A147" s="24">
        <v>8541600000</v>
      </c>
      <c r="B147" s="25"/>
      <c r="C147" s="26"/>
      <c r="D147" s="27"/>
      <c r="E147" s="27" t="s">
        <v>598</v>
      </c>
      <c r="F147" s="27" t="s">
        <v>599</v>
      </c>
      <c r="G147" s="28" t="s">
        <v>159</v>
      </c>
      <c r="H147" s="27" t="s">
        <v>160</v>
      </c>
      <c r="I147" s="118" t="s">
        <v>600</v>
      </c>
      <c r="J147" s="29">
        <v>338.7</v>
      </c>
      <c r="K147" s="28" t="s">
        <v>176</v>
      </c>
      <c r="L147" s="27" t="s">
        <v>601</v>
      </c>
      <c r="M147" s="27" t="s">
        <v>164</v>
      </c>
      <c r="N147" s="27" t="s">
        <v>18095</v>
      </c>
    </row>
    <row r="148" spans="1:14" ht="16.5" customHeight="1" thickTop="1" thickBot="1">
      <c r="A148" s="30">
        <v>8542319010</v>
      </c>
      <c r="B148" s="25"/>
      <c r="C148" s="26"/>
      <c r="D148" s="27"/>
      <c r="E148" s="27" t="s">
        <v>602</v>
      </c>
      <c r="F148" s="27" t="s">
        <v>603</v>
      </c>
      <c r="G148" s="28" t="s">
        <v>173</v>
      </c>
      <c r="H148" s="27" t="s">
        <v>174</v>
      </c>
      <c r="I148" s="118" t="s">
        <v>604</v>
      </c>
      <c r="J148" s="29">
        <v>120.11</v>
      </c>
      <c r="K148" s="28" t="s">
        <v>176</v>
      </c>
      <c r="L148" s="27" t="s">
        <v>528</v>
      </c>
      <c r="M148" s="27" t="s">
        <v>164</v>
      </c>
      <c r="N148" s="27" t="s">
        <v>18090</v>
      </c>
    </row>
    <row r="149" spans="1:14" ht="16.5" customHeight="1" thickTop="1" thickBot="1">
      <c r="A149" s="30">
        <v>8542319010</v>
      </c>
      <c r="B149" s="25"/>
      <c r="C149" s="26"/>
      <c r="D149" s="27"/>
      <c r="E149" s="27" t="s">
        <v>605</v>
      </c>
      <c r="F149" s="27" t="s">
        <v>606</v>
      </c>
      <c r="G149" s="28" t="s">
        <v>173</v>
      </c>
      <c r="H149" s="27" t="s">
        <v>174</v>
      </c>
      <c r="I149" s="118" t="s">
        <v>607</v>
      </c>
      <c r="J149" s="29">
        <v>47.99</v>
      </c>
      <c r="K149" s="28" t="s">
        <v>176</v>
      </c>
      <c r="L149" s="27" t="s">
        <v>134</v>
      </c>
      <c r="M149" s="27" t="s">
        <v>164</v>
      </c>
      <c r="N149" s="27" t="s">
        <v>4101</v>
      </c>
    </row>
    <row r="150" spans="1:14" ht="16.5" customHeight="1" thickTop="1" thickBot="1">
      <c r="A150" s="30">
        <v>8542319010</v>
      </c>
      <c r="B150" s="25"/>
      <c r="C150" s="26"/>
      <c r="D150" s="27"/>
      <c r="E150" s="27" t="s">
        <v>608</v>
      </c>
      <c r="F150" s="27" t="s">
        <v>609</v>
      </c>
      <c r="G150" s="28" t="s">
        <v>173</v>
      </c>
      <c r="H150" s="27" t="s">
        <v>174</v>
      </c>
      <c r="I150" s="118" t="s">
        <v>610</v>
      </c>
      <c r="J150" s="29">
        <v>488.87</v>
      </c>
      <c r="K150" s="28" t="s">
        <v>176</v>
      </c>
      <c r="L150" s="27" t="s">
        <v>580</v>
      </c>
      <c r="M150" s="27" t="s">
        <v>164</v>
      </c>
      <c r="N150" s="27" t="s">
        <v>10753</v>
      </c>
    </row>
    <row r="151" spans="1:14" ht="16.5" customHeight="1" thickTop="1" thickBot="1">
      <c r="A151" s="30">
        <v>8542319010</v>
      </c>
      <c r="B151" s="25"/>
      <c r="C151" s="26"/>
      <c r="D151" s="27"/>
      <c r="E151" s="27" t="s">
        <v>611</v>
      </c>
      <c r="F151" s="27" t="s">
        <v>612</v>
      </c>
      <c r="G151" s="28" t="s">
        <v>173</v>
      </c>
      <c r="H151" s="27" t="s">
        <v>174</v>
      </c>
      <c r="I151" s="118" t="s">
        <v>613</v>
      </c>
      <c r="J151" s="29">
        <v>898.19</v>
      </c>
      <c r="K151" s="28" t="s">
        <v>176</v>
      </c>
      <c r="L151" s="27" t="s">
        <v>614</v>
      </c>
      <c r="M151" s="27" t="s">
        <v>164</v>
      </c>
      <c r="N151" s="27" t="s">
        <v>18096</v>
      </c>
    </row>
    <row r="152" spans="1:14" ht="16.5" customHeight="1" thickTop="1" thickBot="1">
      <c r="A152" s="30">
        <v>8542319010</v>
      </c>
      <c r="B152" s="25"/>
      <c r="C152" s="26"/>
      <c r="D152" s="27"/>
      <c r="E152" s="27" t="s">
        <v>615</v>
      </c>
      <c r="F152" s="27" t="s">
        <v>616</v>
      </c>
      <c r="G152" s="28" t="s">
        <v>446</v>
      </c>
      <c r="H152" s="27" t="s">
        <v>447</v>
      </c>
      <c r="I152" s="118" t="s">
        <v>617</v>
      </c>
      <c r="J152" s="29">
        <v>47414.16</v>
      </c>
      <c r="K152" s="28" t="s">
        <v>176</v>
      </c>
      <c r="L152" s="27" t="s">
        <v>114</v>
      </c>
      <c r="M152" s="27" t="s">
        <v>164</v>
      </c>
      <c r="N152" s="27" t="s">
        <v>11042</v>
      </c>
    </row>
    <row r="153" spans="1:14" ht="16.5" customHeight="1" thickTop="1" thickBot="1">
      <c r="A153" s="30">
        <v>8542319010</v>
      </c>
      <c r="B153" s="25"/>
      <c r="C153" s="26"/>
      <c r="D153" s="27"/>
      <c r="E153" s="27" t="s">
        <v>618</v>
      </c>
      <c r="F153" s="27" t="s">
        <v>619</v>
      </c>
      <c r="G153" s="28" t="s">
        <v>355</v>
      </c>
      <c r="H153" s="27" t="s">
        <v>356</v>
      </c>
      <c r="I153" s="118" t="s">
        <v>620</v>
      </c>
      <c r="J153" s="29">
        <v>125.48</v>
      </c>
      <c r="K153" s="28" t="s">
        <v>176</v>
      </c>
      <c r="L153" s="27" t="s">
        <v>621</v>
      </c>
      <c r="M153" s="27" t="s">
        <v>164</v>
      </c>
      <c r="N153" s="27" t="s">
        <v>18097</v>
      </c>
    </row>
    <row r="154" spans="1:14" ht="16.5" customHeight="1" thickTop="1" thickBot="1">
      <c r="A154" s="30">
        <v>8542319010</v>
      </c>
      <c r="B154" s="25"/>
      <c r="C154" s="26"/>
      <c r="D154" s="27"/>
      <c r="E154" s="27" t="s">
        <v>602</v>
      </c>
      <c r="F154" s="27" t="s">
        <v>622</v>
      </c>
      <c r="G154" s="28" t="s">
        <v>297</v>
      </c>
      <c r="H154" s="27" t="s">
        <v>298</v>
      </c>
      <c r="I154" s="118" t="s">
        <v>623</v>
      </c>
      <c r="J154" s="29">
        <v>90.19</v>
      </c>
      <c r="K154" s="28" t="s">
        <v>176</v>
      </c>
      <c r="L154" s="27" t="s">
        <v>134</v>
      </c>
      <c r="M154" s="27" t="s">
        <v>164</v>
      </c>
      <c r="N154" s="27" t="s">
        <v>4101</v>
      </c>
    </row>
    <row r="155" spans="1:14" ht="16.5" customHeight="1" thickTop="1" thickBot="1">
      <c r="A155" s="30">
        <v>8542319010</v>
      </c>
      <c r="B155" s="25"/>
      <c r="C155" s="26"/>
      <c r="D155" s="27"/>
      <c r="E155" s="27" t="s">
        <v>624</v>
      </c>
      <c r="F155" s="27" t="s">
        <v>625</v>
      </c>
      <c r="G155" s="28" t="s">
        <v>243</v>
      </c>
      <c r="H155" s="27" t="s">
        <v>244</v>
      </c>
      <c r="I155" s="118" t="s">
        <v>626</v>
      </c>
      <c r="J155" s="29">
        <v>206.44</v>
      </c>
      <c r="K155" s="28" t="s">
        <v>176</v>
      </c>
      <c r="L155" s="27" t="s">
        <v>114</v>
      </c>
      <c r="M155" s="27" t="s">
        <v>164</v>
      </c>
      <c r="N155" s="27" t="s">
        <v>11042</v>
      </c>
    </row>
    <row r="156" spans="1:14" ht="16.5" customHeight="1" thickTop="1" thickBot="1">
      <c r="A156" s="30">
        <v>8542319010</v>
      </c>
      <c r="B156" s="25"/>
      <c r="C156" s="26"/>
      <c r="D156" s="27"/>
      <c r="E156" s="27" t="s">
        <v>627</v>
      </c>
      <c r="F156" s="27" t="s">
        <v>628</v>
      </c>
      <c r="G156" s="28" t="s">
        <v>227</v>
      </c>
      <c r="H156" s="27" t="s">
        <v>228</v>
      </c>
      <c r="I156" s="118" t="s">
        <v>629</v>
      </c>
      <c r="J156" s="29">
        <v>7338.86</v>
      </c>
      <c r="K156" s="28" t="s">
        <v>176</v>
      </c>
      <c r="L156" s="27" t="s">
        <v>614</v>
      </c>
      <c r="M156" s="27" t="s">
        <v>164</v>
      </c>
      <c r="N156" s="27" t="s">
        <v>18096</v>
      </c>
    </row>
    <row r="157" spans="1:14" ht="16.5" customHeight="1" thickTop="1" thickBot="1">
      <c r="A157" s="30">
        <v>8542319010</v>
      </c>
      <c r="B157" s="25"/>
      <c r="C157" s="26"/>
      <c r="D157" s="27"/>
      <c r="E157" s="27" t="s">
        <v>611</v>
      </c>
      <c r="F157" s="27" t="s">
        <v>630</v>
      </c>
      <c r="G157" s="28" t="s">
        <v>227</v>
      </c>
      <c r="H157" s="27" t="s">
        <v>228</v>
      </c>
      <c r="I157" s="118" t="s">
        <v>631</v>
      </c>
      <c r="J157" s="29">
        <v>2518.5</v>
      </c>
      <c r="K157" s="28" t="s">
        <v>176</v>
      </c>
      <c r="L157" s="27" t="s">
        <v>614</v>
      </c>
      <c r="M157" s="27" t="s">
        <v>164</v>
      </c>
      <c r="N157" s="27" t="s">
        <v>18096</v>
      </c>
    </row>
    <row r="158" spans="1:14" ht="16.5" customHeight="1" thickTop="1" thickBot="1">
      <c r="A158" s="30">
        <v>8542323100</v>
      </c>
      <c r="B158" s="25"/>
      <c r="C158" s="26"/>
      <c r="D158" s="27"/>
      <c r="E158" s="27" t="s">
        <v>632</v>
      </c>
      <c r="F158" s="27" t="s">
        <v>633</v>
      </c>
      <c r="G158" s="28" t="s">
        <v>173</v>
      </c>
      <c r="H158" s="27" t="s">
        <v>174</v>
      </c>
      <c r="I158" s="118" t="s">
        <v>634</v>
      </c>
      <c r="J158" s="29">
        <v>180.39</v>
      </c>
      <c r="K158" s="28" t="s">
        <v>176</v>
      </c>
      <c r="L158" s="27" t="s">
        <v>635</v>
      </c>
      <c r="M158" s="27" t="s">
        <v>164</v>
      </c>
      <c r="N158" s="27" t="s">
        <v>635</v>
      </c>
    </row>
    <row r="159" spans="1:14" ht="16.5" customHeight="1" thickTop="1" thickBot="1">
      <c r="A159" s="30">
        <v>8542329000</v>
      </c>
      <c r="B159" s="25"/>
      <c r="C159" s="26"/>
      <c r="D159" s="27"/>
      <c r="E159" s="27" t="s">
        <v>636</v>
      </c>
      <c r="F159" s="27" t="s">
        <v>637</v>
      </c>
      <c r="G159" s="28" t="s">
        <v>173</v>
      </c>
      <c r="H159" s="27" t="s">
        <v>174</v>
      </c>
      <c r="I159" s="118" t="s">
        <v>638</v>
      </c>
      <c r="J159" s="29">
        <v>235.06</v>
      </c>
      <c r="K159" s="28" t="s">
        <v>176</v>
      </c>
      <c r="L159" s="27" t="s">
        <v>639</v>
      </c>
      <c r="M159" s="27" t="s">
        <v>164</v>
      </c>
      <c r="N159" s="27" t="s">
        <v>18098</v>
      </c>
    </row>
    <row r="160" spans="1:14" ht="16.5" customHeight="1" thickTop="1" thickBot="1">
      <c r="A160" s="30">
        <v>8542339000</v>
      </c>
      <c r="B160" s="25"/>
      <c r="C160" s="26"/>
      <c r="D160" s="27"/>
      <c r="E160" s="27" t="s">
        <v>640</v>
      </c>
      <c r="F160" s="27" t="s">
        <v>641</v>
      </c>
      <c r="G160" s="28" t="s">
        <v>173</v>
      </c>
      <c r="H160" s="27" t="s">
        <v>174</v>
      </c>
      <c r="I160" s="118" t="s">
        <v>642</v>
      </c>
      <c r="J160" s="29">
        <v>26768.880000000001</v>
      </c>
      <c r="K160" s="28" t="s">
        <v>176</v>
      </c>
      <c r="L160" s="27" t="s">
        <v>114</v>
      </c>
      <c r="M160" s="27" t="s">
        <v>164</v>
      </c>
      <c r="N160" s="27" t="s">
        <v>11042</v>
      </c>
    </row>
    <row r="161" spans="1:14" ht="16.5" customHeight="1" thickTop="1" thickBot="1">
      <c r="A161" s="30">
        <v>8542339000</v>
      </c>
      <c r="B161" s="25"/>
      <c r="C161" s="26"/>
      <c r="D161" s="27"/>
      <c r="E161" s="27" t="s">
        <v>640</v>
      </c>
      <c r="F161" s="27" t="s">
        <v>643</v>
      </c>
      <c r="G161" s="28" t="s">
        <v>243</v>
      </c>
      <c r="H161" s="27" t="s">
        <v>244</v>
      </c>
      <c r="I161" s="118" t="s">
        <v>644</v>
      </c>
      <c r="J161" s="29">
        <v>7380.02</v>
      </c>
      <c r="K161" s="28" t="s">
        <v>176</v>
      </c>
      <c r="L161" s="27" t="s">
        <v>595</v>
      </c>
      <c r="M161" s="27" t="s">
        <v>164</v>
      </c>
      <c r="N161" s="27" t="s">
        <v>18070</v>
      </c>
    </row>
    <row r="162" spans="1:14" ht="16.5" customHeight="1" thickTop="1" thickBot="1">
      <c r="A162" s="30">
        <v>8542339000</v>
      </c>
      <c r="B162" s="25"/>
      <c r="C162" s="26"/>
      <c r="D162" s="27"/>
      <c r="E162" s="27" t="s">
        <v>645</v>
      </c>
      <c r="F162" s="27" t="s">
        <v>646</v>
      </c>
      <c r="G162" s="28" t="s">
        <v>159</v>
      </c>
      <c r="H162" s="27" t="s">
        <v>160</v>
      </c>
      <c r="I162" s="118" t="s">
        <v>647</v>
      </c>
      <c r="J162" s="29">
        <v>244.55</v>
      </c>
      <c r="K162" s="28" t="s">
        <v>176</v>
      </c>
      <c r="L162" s="27" t="s">
        <v>648</v>
      </c>
      <c r="M162" s="27" t="s">
        <v>164</v>
      </c>
      <c r="N162" s="27" t="s">
        <v>11042</v>
      </c>
    </row>
    <row r="163" spans="1:14" ht="16.5" customHeight="1" thickTop="1" thickBot="1">
      <c r="A163" s="30">
        <v>8542399010</v>
      </c>
      <c r="B163" s="25"/>
      <c r="C163" s="26"/>
      <c r="D163" s="27"/>
      <c r="E163" s="27" t="s">
        <v>649</v>
      </c>
      <c r="F163" s="27" t="s">
        <v>650</v>
      </c>
      <c r="G163" s="28" t="s">
        <v>173</v>
      </c>
      <c r="H163" s="27" t="s">
        <v>174</v>
      </c>
      <c r="I163" s="118" t="s">
        <v>651</v>
      </c>
      <c r="J163" s="29">
        <v>200.14</v>
      </c>
      <c r="K163" s="28" t="s">
        <v>176</v>
      </c>
      <c r="L163" s="27" t="s">
        <v>528</v>
      </c>
      <c r="M163" s="27" t="s">
        <v>164</v>
      </c>
      <c r="N163" s="27" t="s">
        <v>18090</v>
      </c>
    </row>
    <row r="164" spans="1:14" ht="16.5" customHeight="1" thickTop="1" thickBot="1">
      <c r="A164" s="30">
        <v>8542399010</v>
      </c>
      <c r="B164" s="25"/>
      <c r="C164" s="26"/>
      <c r="D164" s="27"/>
      <c r="E164" s="27" t="s">
        <v>652</v>
      </c>
      <c r="F164" s="27" t="s">
        <v>653</v>
      </c>
      <c r="G164" s="28" t="s">
        <v>173</v>
      </c>
      <c r="H164" s="27" t="s">
        <v>174</v>
      </c>
      <c r="I164" s="118" t="s">
        <v>654</v>
      </c>
      <c r="J164" s="29">
        <v>685.6</v>
      </c>
      <c r="K164" s="28" t="s">
        <v>176</v>
      </c>
      <c r="L164" s="27" t="s">
        <v>528</v>
      </c>
      <c r="M164" s="27" t="s">
        <v>164</v>
      </c>
      <c r="N164" s="27" t="s">
        <v>18090</v>
      </c>
    </row>
    <row r="165" spans="1:14" ht="16.5" customHeight="1" thickTop="1" thickBot="1">
      <c r="A165" s="30">
        <v>8542399010</v>
      </c>
      <c r="B165" s="25"/>
      <c r="C165" s="26"/>
      <c r="D165" s="27"/>
      <c r="E165" s="27" t="s">
        <v>655</v>
      </c>
      <c r="F165" s="27" t="s">
        <v>656</v>
      </c>
      <c r="G165" s="28" t="s">
        <v>173</v>
      </c>
      <c r="H165" s="27" t="s">
        <v>174</v>
      </c>
      <c r="I165" s="118" t="s">
        <v>657</v>
      </c>
      <c r="J165" s="29">
        <v>520.42999999999995</v>
      </c>
      <c r="K165" s="28" t="s">
        <v>176</v>
      </c>
      <c r="L165" s="27" t="s">
        <v>134</v>
      </c>
      <c r="M165" s="27" t="s">
        <v>164</v>
      </c>
      <c r="N165" s="27" t="s">
        <v>4101</v>
      </c>
    </row>
    <row r="166" spans="1:14" ht="16.5" customHeight="1" thickTop="1" thickBot="1">
      <c r="A166" s="30">
        <v>8542399010</v>
      </c>
      <c r="B166" s="25"/>
      <c r="C166" s="26"/>
      <c r="D166" s="27"/>
      <c r="E166" s="27" t="s">
        <v>658</v>
      </c>
      <c r="F166" s="27" t="s">
        <v>659</v>
      </c>
      <c r="G166" s="28" t="s">
        <v>173</v>
      </c>
      <c r="H166" s="27" t="s">
        <v>174</v>
      </c>
      <c r="I166" s="118" t="s">
        <v>660</v>
      </c>
      <c r="J166" s="29">
        <v>96.9</v>
      </c>
      <c r="K166" s="28" t="s">
        <v>176</v>
      </c>
      <c r="L166" s="27" t="s">
        <v>134</v>
      </c>
      <c r="M166" s="27" t="s">
        <v>164</v>
      </c>
      <c r="N166" s="27" t="s">
        <v>4101</v>
      </c>
    </row>
    <row r="167" spans="1:14" ht="16.5" customHeight="1" thickTop="1" thickBot="1">
      <c r="A167" s="30">
        <v>8542399010</v>
      </c>
      <c r="B167" s="25"/>
      <c r="C167" s="26"/>
      <c r="D167" s="27"/>
      <c r="E167" s="27" t="s">
        <v>661</v>
      </c>
      <c r="F167" s="27" t="s">
        <v>662</v>
      </c>
      <c r="G167" s="28" t="s">
        <v>173</v>
      </c>
      <c r="H167" s="27" t="s">
        <v>174</v>
      </c>
      <c r="I167" s="118" t="s">
        <v>663</v>
      </c>
      <c r="J167" s="29">
        <v>115.86</v>
      </c>
      <c r="K167" s="28" t="s">
        <v>176</v>
      </c>
      <c r="L167" s="27" t="s">
        <v>134</v>
      </c>
      <c r="M167" s="27" t="s">
        <v>164</v>
      </c>
      <c r="N167" s="27" t="s">
        <v>4101</v>
      </c>
    </row>
    <row r="168" spans="1:14" ht="16.5" customHeight="1" thickTop="1" thickBot="1">
      <c r="A168" s="30">
        <v>8542399010</v>
      </c>
      <c r="B168" s="25"/>
      <c r="C168" s="26"/>
      <c r="D168" s="27"/>
      <c r="E168" s="27" t="s">
        <v>664</v>
      </c>
      <c r="F168" s="27" t="s">
        <v>665</v>
      </c>
      <c r="G168" s="28" t="s">
        <v>173</v>
      </c>
      <c r="H168" s="27" t="s">
        <v>174</v>
      </c>
      <c r="I168" s="118" t="s">
        <v>666</v>
      </c>
      <c r="J168" s="29">
        <v>95.58</v>
      </c>
      <c r="K168" s="28" t="s">
        <v>176</v>
      </c>
      <c r="L168" s="27" t="s">
        <v>134</v>
      </c>
      <c r="M168" s="27" t="s">
        <v>164</v>
      </c>
      <c r="N168" s="27" t="s">
        <v>4101</v>
      </c>
    </row>
    <row r="169" spans="1:14" ht="16.5" customHeight="1" thickTop="1" thickBot="1">
      <c r="A169" s="30">
        <v>8542399010</v>
      </c>
      <c r="B169" s="25"/>
      <c r="C169" s="26"/>
      <c r="D169" s="27"/>
      <c r="E169" s="27" t="s">
        <v>667</v>
      </c>
      <c r="F169" s="27" t="s">
        <v>668</v>
      </c>
      <c r="G169" s="28" t="s">
        <v>173</v>
      </c>
      <c r="H169" s="27" t="s">
        <v>174</v>
      </c>
      <c r="I169" s="118" t="s">
        <v>669</v>
      </c>
      <c r="J169" s="29">
        <v>24.23</v>
      </c>
      <c r="K169" s="28" t="s">
        <v>176</v>
      </c>
      <c r="L169" s="27" t="s">
        <v>134</v>
      </c>
      <c r="M169" s="27" t="s">
        <v>164</v>
      </c>
      <c r="N169" s="27" t="s">
        <v>4101</v>
      </c>
    </row>
    <row r="170" spans="1:14" ht="16.5" customHeight="1" thickTop="1" thickBot="1">
      <c r="A170" s="30">
        <v>8542399010</v>
      </c>
      <c r="B170" s="25"/>
      <c r="C170" s="26"/>
      <c r="D170" s="27"/>
      <c r="E170" s="27" t="s">
        <v>658</v>
      </c>
      <c r="F170" s="27" t="s">
        <v>670</v>
      </c>
      <c r="G170" s="28" t="s">
        <v>173</v>
      </c>
      <c r="H170" s="27" t="s">
        <v>174</v>
      </c>
      <c r="I170" s="118" t="s">
        <v>671</v>
      </c>
      <c r="J170" s="29">
        <v>15102.45</v>
      </c>
      <c r="K170" s="28" t="s">
        <v>176</v>
      </c>
      <c r="L170" s="27" t="s">
        <v>122</v>
      </c>
      <c r="M170" s="27" t="s">
        <v>164</v>
      </c>
      <c r="N170" s="27" t="s">
        <v>18099</v>
      </c>
    </row>
    <row r="171" spans="1:14" ht="16.5" customHeight="1" thickTop="1" thickBot="1">
      <c r="A171" s="30">
        <v>8542399010</v>
      </c>
      <c r="B171" s="25"/>
      <c r="C171" s="26"/>
      <c r="D171" s="27"/>
      <c r="E171" s="27" t="s">
        <v>661</v>
      </c>
      <c r="F171" s="27" t="s">
        <v>672</v>
      </c>
      <c r="G171" s="28" t="s">
        <v>173</v>
      </c>
      <c r="H171" s="27" t="s">
        <v>174</v>
      </c>
      <c r="I171" s="118" t="s">
        <v>673</v>
      </c>
      <c r="J171" s="29">
        <v>219</v>
      </c>
      <c r="K171" s="28" t="s">
        <v>176</v>
      </c>
      <c r="L171" s="27" t="s">
        <v>674</v>
      </c>
      <c r="M171" s="27" t="s">
        <v>164</v>
      </c>
      <c r="N171" s="27" t="s">
        <v>18100</v>
      </c>
    </row>
    <row r="172" spans="1:14" ht="16.5" customHeight="1" thickTop="1" thickBot="1">
      <c r="A172" s="30">
        <v>8542399010</v>
      </c>
      <c r="B172" s="25"/>
      <c r="C172" s="26"/>
      <c r="D172" s="27"/>
      <c r="E172" s="27" t="s">
        <v>675</v>
      </c>
      <c r="F172" s="27" t="s">
        <v>676</v>
      </c>
      <c r="G172" s="28" t="s">
        <v>173</v>
      </c>
      <c r="H172" s="27" t="s">
        <v>174</v>
      </c>
      <c r="I172" s="118" t="s">
        <v>677</v>
      </c>
      <c r="J172" s="29">
        <v>7.45</v>
      </c>
      <c r="K172" s="28" t="s">
        <v>176</v>
      </c>
      <c r="L172" s="27" t="s">
        <v>137</v>
      </c>
      <c r="M172" s="27" t="s">
        <v>164</v>
      </c>
      <c r="N172" s="27" t="s">
        <v>523</v>
      </c>
    </row>
    <row r="173" spans="1:14" ht="16.5" customHeight="1" thickTop="1" thickBot="1">
      <c r="A173" s="30">
        <v>8542399010</v>
      </c>
      <c r="B173" s="25"/>
      <c r="C173" s="26"/>
      <c r="D173" s="27"/>
      <c r="E173" s="27" t="s">
        <v>678</v>
      </c>
      <c r="F173" s="27" t="s">
        <v>679</v>
      </c>
      <c r="G173" s="28" t="s">
        <v>173</v>
      </c>
      <c r="H173" s="27" t="s">
        <v>174</v>
      </c>
      <c r="I173" s="118" t="s">
        <v>680</v>
      </c>
      <c r="J173" s="29">
        <v>248.35</v>
      </c>
      <c r="K173" s="28" t="s">
        <v>176</v>
      </c>
      <c r="L173" s="27" t="s">
        <v>681</v>
      </c>
      <c r="M173" s="27" t="s">
        <v>164</v>
      </c>
      <c r="N173" s="27" t="s">
        <v>18101</v>
      </c>
    </row>
    <row r="174" spans="1:14" ht="16.5" customHeight="1" thickTop="1" thickBot="1">
      <c r="A174" s="30">
        <v>8542399010</v>
      </c>
      <c r="B174" s="25"/>
      <c r="C174" s="26"/>
      <c r="D174" s="27"/>
      <c r="E174" s="27" t="s">
        <v>678</v>
      </c>
      <c r="F174" s="27" t="s">
        <v>682</v>
      </c>
      <c r="G174" s="28" t="s">
        <v>173</v>
      </c>
      <c r="H174" s="27" t="s">
        <v>174</v>
      </c>
      <c r="I174" s="118" t="s">
        <v>683</v>
      </c>
      <c r="J174" s="29">
        <v>51.54</v>
      </c>
      <c r="K174" s="28" t="s">
        <v>176</v>
      </c>
      <c r="L174" s="27" t="s">
        <v>681</v>
      </c>
      <c r="M174" s="27" t="s">
        <v>164</v>
      </c>
      <c r="N174" s="27" t="s">
        <v>18101</v>
      </c>
    </row>
    <row r="175" spans="1:14" ht="16.5" customHeight="1" thickTop="1" thickBot="1">
      <c r="A175" s="30">
        <v>8542399010</v>
      </c>
      <c r="B175" s="25"/>
      <c r="C175" s="26"/>
      <c r="D175" s="27"/>
      <c r="E175" s="27" t="s">
        <v>684</v>
      </c>
      <c r="F175" s="27" t="s">
        <v>685</v>
      </c>
      <c r="G175" s="28" t="s">
        <v>173</v>
      </c>
      <c r="H175" s="27" t="s">
        <v>174</v>
      </c>
      <c r="I175" s="118" t="s">
        <v>686</v>
      </c>
      <c r="J175" s="29">
        <v>4128.88</v>
      </c>
      <c r="K175" s="28" t="s">
        <v>176</v>
      </c>
      <c r="L175" s="27" t="s">
        <v>687</v>
      </c>
      <c r="M175" s="27" t="s">
        <v>164</v>
      </c>
      <c r="N175" s="27" t="s">
        <v>18102</v>
      </c>
    </row>
    <row r="176" spans="1:14" ht="16.5" customHeight="1" thickTop="1" thickBot="1">
      <c r="A176" s="30">
        <v>8542399010</v>
      </c>
      <c r="B176" s="25"/>
      <c r="C176" s="26"/>
      <c r="D176" s="27"/>
      <c r="E176" s="27" t="s">
        <v>688</v>
      </c>
      <c r="F176" s="27" t="s">
        <v>689</v>
      </c>
      <c r="G176" s="28" t="s">
        <v>690</v>
      </c>
      <c r="H176" s="27" t="s">
        <v>691</v>
      </c>
      <c r="I176" s="118" t="s">
        <v>692</v>
      </c>
      <c r="J176" s="29">
        <v>631.6</v>
      </c>
      <c r="K176" s="28" t="s">
        <v>176</v>
      </c>
      <c r="L176" s="27" t="s">
        <v>236</v>
      </c>
      <c r="M176" s="27" t="s">
        <v>164</v>
      </c>
      <c r="N176" s="27" t="s">
        <v>18068</v>
      </c>
    </row>
    <row r="177" spans="1:14" ht="16.5" customHeight="1" thickTop="1" thickBot="1">
      <c r="A177" s="30">
        <v>8542399010</v>
      </c>
      <c r="B177" s="25"/>
      <c r="C177" s="26"/>
      <c r="D177" s="27"/>
      <c r="E177" s="27" t="s">
        <v>693</v>
      </c>
      <c r="F177" s="27" t="s">
        <v>694</v>
      </c>
      <c r="G177" s="28" t="s">
        <v>278</v>
      </c>
      <c r="H177" s="27" t="s">
        <v>279</v>
      </c>
      <c r="I177" s="118" t="s">
        <v>695</v>
      </c>
      <c r="J177" s="29">
        <v>174.37</v>
      </c>
      <c r="K177" s="28" t="s">
        <v>176</v>
      </c>
      <c r="L177" s="27" t="s">
        <v>696</v>
      </c>
      <c r="M177" s="27" t="s">
        <v>164</v>
      </c>
      <c r="N177" s="27" t="s">
        <v>18103</v>
      </c>
    </row>
    <row r="178" spans="1:14" ht="16.5" customHeight="1" thickTop="1" thickBot="1">
      <c r="A178" s="30">
        <v>8542399010</v>
      </c>
      <c r="B178" s="25"/>
      <c r="C178" s="26"/>
      <c r="D178" s="27"/>
      <c r="E178" s="27" t="s">
        <v>697</v>
      </c>
      <c r="F178" s="27" t="s">
        <v>698</v>
      </c>
      <c r="G178" s="28" t="s">
        <v>297</v>
      </c>
      <c r="H178" s="27" t="s">
        <v>298</v>
      </c>
      <c r="I178" s="118" t="s">
        <v>699</v>
      </c>
      <c r="J178" s="29">
        <v>284.73</v>
      </c>
      <c r="K178" s="28" t="s">
        <v>176</v>
      </c>
      <c r="L178" s="27" t="s">
        <v>528</v>
      </c>
      <c r="M178" s="27" t="s">
        <v>164</v>
      </c>
      <c r="N178" s="27" t="s">
        <v>18090</v>
      </c>
    </row>
    <row r="179" spans="1:14" ht="16.5" customHeight="1" thickTop="1" thickBot="1">
      <c r="A179" s="30">
        <v>8542399010</v>
      </c>
      <c r="B179" s="25"/>
      <c r="C179" s="26"/>
      <c r="D179" s="27"/>
      <c r="E179" s="27" t="s">
        <v>649</v>
      </c>
      <c r="F179" s="27" t="s">
        <v>700</v>
      </c>
      <c r="G179" s="28" t="s">
        <v>297</v>
      </c>
      <c r="H179" s="27" t="s">
        <v>298</v>
      </c>
      <c r="I179" s="118" t="s">
        <v>701</v>
      </c>
      <c r="J179" s="29">
        <v>323.69</v>
      </c>
      <c r="K179" s="28" t="s">
        <v>176</v>
      </c>
      <c r="L179" s="27" t="s">
        <v>134</v>
      </c>
      <c r="M179" s="27" t="s">
        <v>164</v>
      </c>
      <c r="N179" s="27" t="s">
        <v>4101</v>
      </c>
    </row>
    <row r="180" spans="1:14" ht="16.5" customHeight="1" thickTop="1" thickBot="1">
      <c r="A180" s="30">
        <v>8542399010</v>
      </c>
      <c r="B180" s="25"/>
      <c r="C180" s="26"/>
      <c r="D180" s="27"/>
      <c r="E180" s="27" t="s">
        <v>702</v>
      </c>
      <c r="F180" s="27" t="s">
        <v>703</v>
      </c>
      <c r="G180" s="28" t="s">
        <v>297</v>
      </c>
      <c r="H180" s="27" t="s">
        <v>298</v>
      </c>
      <c r="I180" s="118" t="s">
        <v>704</v>
      </c>
      <c r="J180" s="29">
        <v>217.98</v>
      </c>
      <c r="K180" s="28" t="s">
        <v>176</v>
      </c>
      <c r="L180" s="27" t="s">
        <v>648</v>
      </c>
      <c r="M180" s="27" t="s">
        <v>164</v>
      </c>
      <c r="N180" s="27" t="s">
        <v>11042</v>
      </c>
    </row>
    <row r="181" spans="1:14" ht="16.5" customHeight="1" thickTop="1" thickBot="1">
      <c r="A181" s="30">
        <v>8542399010</v>
      </c>
      <c r="B181" s="25"/>
      <c r="C181" s="26"/>
      <c r="D181" s="27"/>
      <c r="E181" s="27" t="s">
        <v>661</v>
      </c>
      <c r="F181" s="27" t="s">
        <v>705</v>
      </c>
      <c r="G181" s="28" t="s">
        <v>297</v>
      </c>
      <c r="H181" s="27" t="s">
        <v>298</v>
      </c>
      <c r="I181" s="118" t="s">
        <v>706</v>
      </c>
      <c r="J181" s="29">
        <v>6502.99</v>
      </c>
      <c r="K181" s="28" t="s">
        <v>176</v>
      </c>
      <c r="L181" s="27" t="s">
        <v>134</v>
      </c>
      <c r="M181" s="27" t="s">
        <v>164</v>
      </c>
      <c r="N181" s="27" t="s">
        <v>4101</v>
      </c>
    </row>
    <row r="182" spans="1:14" ht="16.5" customHeight="1" thickTop="1" thickBot="1">
      <c r="A182" s="30">
        <v>8542399010</v>
      </c>
      <c r="B182" s="25"/>
      <c r="C182" s="26"/>
      <c r="D182" s="27"/>
      <c r="E182" s="27" t="s">
        <v>649</v>
      </c>
      <c r="F182" s="27" t="s">
        <v>707</v>
      </c>
      <c r="G182" s="28" t="s">
        <v>243</v>
      </c>
      <c r="H182" s="27" t="s">
        <v>244</v>
      </c>
      <c r="I182" s="118" t="s">
        <v>708</v>
      </c>
      <c r="J182" s="29">
        <v>228.49</v>
      </c>
      <c r="K182" s="28" t="s">
        <v>176</v>
      </c>
      <c r="L182" s="27" t="s">
        <v>528</v>
      </c>
      <c r="M182" s="27" t="s">
        <v>164</v>
      </c>
      <c r="N182" s="27" t="s">
        <v>18090</v>
      </c>
    </row>
    <row r="183" spans="1:14" ht="16.5" customHeight="1" thickTop="1" thickBot="1">
      <c r="A183" s="30">
        <v>8542399010</v>
      </c>
      <c r="B183" s="25"/>
      <c r="C183" s="26"/>
      <c r="D183" s="27"/>
      <c r="E183" s="27" t="s">
        <v>649</v>
      </c>
      <c r="F183" s="27" t="s">
        <v>709</v>
      </c>
      <c r="G183" s="28" t="s">
        <v>243</v>
      </c>
      <c r="H183" s="27" t="s">
        <v>244</v>
      </c>
      <c r="I183" s="118" t="s">
        <v>710</v>
      </c>
      <c r="J183" s="29">
        <v>43.45</v>
      </c>
      <c r="K183" s="28" t="s">
        <v>176</v>
      </c>
      <c r="L183" s="27" t="s">
        <v>681</v>
      </c>
      <c r="M183" s="27" t="s">
        <v>164</v>
      </c>
      <c r="N183" s="27" t="s">
        <v>18101</v>
      </c>
    </row>
    <row r="184" spans="1:14" ht="16.5" customHeight="1" thickTop="1" thickBot="1">
      <c r="A184" s="30">
        <v>8542399010</v>
      </c>
      <c r="B184" s="25"/>
      <c r="C184" s="26"/>
      <c r="D184" s="27"/>
      <c r="E184" s="27" t="s">
        <v>658</v>
      </c>
      <c r="F184" s="27" t="s">
        <v>711</v>
      </c>
      <c r="G184" s="28" t="s">
        <v>227</v>
      </c>
      <c r="H184" s="27" t="s">
        <v>228</v>
      </c>
      <c r="I184" s="118" t="s">
        <v>712</v>
      </c>
      <c r="J184" s="29">
        <v>4124.1000000000004</v>
      </c>
      <c r="K184" s="28" t="s">
        <v>176</v>
      </c>
      <c r="L184" s="27" t="s">
        <v>713</v>
      </c>
      <c r="M184" s="27" t="s">
        <v>164</v>
      </c>
      <c r="N184" s="27" t="s">
        <v>11907</v>
      </c>
    </row>
    <row r="185" spans="1:14" ht="16.5" customHeight="1" thickTop="1" thickBot="1">
      <c r="A185" s="30">
        <v>8542399010</v>
      </c>
      <c r="B185" s="25"/>
      <c r="C185" s="26"/>
      <c r="D185" s="27"/>
      <c r="E185" s="27" t="s">
        <v>658</v>
      </c>
      <c r="F185" s="27" t="s">
        <v>714</v>
      </c>
      <c r="G185" s="28" t="s">
        <v>159</v>
      </c>
      <c r="H185" s="27" t="s">
        <v>160</v>
      </c>
      <c r="I185" s="118" t="s">
        <v>715</v>
      </c>
      <c r="J185" s="29">
        <v>28.7</v>
      </c>
      <c r="K185" s="28" t="s">
        <v>176</v>
      </c>
      <c r="L185" s="27" t="s">
        <v>716</v>
      </c>
      <c r="M185" s="27" t="s">
        <v>164</v>
      </c>
      <c r="N185" s="27" t="s">
        <v>18104</v>
      </c>
    </row>
    <row r="186" spans="1:14" ht="16.5" customHeight="1" thickTop="1">
      <c r="A186" s="24">
        <v>8544429007</v>
      </c>
      <c r="B186" s="25"/>
      <c r="C186" s="26">
        <v>0.12</v>
      </c>
      <c r="D186" s="27"/>
      <c r="E186" s="27" t="s">
        <v>717</v>
      </c>
      <c r="F186" s="27" t="s">
        <v>718</v>
      </c>
      <c r="G186" s="28" t="s">
        <v>173</v>
      </c>
      <c r="H186" s="27" t="s">
        <v>174</v>
      </c>
      <c r="I186" s="118" t="s">
        <v>719</v>
      </c>
      <c r="J186" s="29">
        <v>3285</v>
      </c>
      <c r="K186" s="28" t="s">
        <v>176</v>
      </c>
      <c r="L186" s="27" t="s">
        <v>720</v>
      </c>
      <c r="M186" s="27" t="s">
        <v>164</v>
      </c>
      <c r="N186" s="27" t="s">
        <v>10747</v>
      </c>
    </row>
    <row r="187" spans="1:14" ht="16.5" customHeight="1">
      <c r="A187" s="24">
        <v>8548009000</v>
      </c>
      <c r="B187" s="25"/>
      <c r="C187" s="26">
        <v>0.05</v>
      </c>
      <c r="D187" s="27"/>
      <c r="E187" s="27" t="s">
        <v>721</v>
      </c>
      <c r="F187" s="27" t="s">
        <v>722</v>
      </c>
      <c r="G187" s="28" t="s">
        <v>173</v>
      </c>
      <c r="H187" s="27" t="s">
        <v>174</v>
      </c>
      <c r="I187" s="118" t="s">
        <v>723</v>
      </c>
      <c r="J187" s="29">
        <v>15487.29</v>
      </c>
      <c r="K187" s="28" t="s">
        <v>176</v>
      </c>
      <c r="L187" s="27" t="s">
        <v>50</v>
      </c>
      <c r="M187" s="27" t="s">
        <v>164</v>
      </c>
      <c r="N187" s="27" t="s">
        <v>9113</v>
      </c>
    </row>
    <row r="188" spans="1:14" ht="16.5" customHeight="1">
      <c r="A188" s="24">
        <v>8548009000</v>
      </c>
      <c r="B188" s="25"/>
      <c r="C188" s="26">
        <v>0.05</v>
      </c>
      <c r="D188" s="27"/>
      <c r="E188" s="27" t="s">
        <v>724</v>
      </c>
      <c r="F188" s="27" t="s">
        <v>725</v>
      </c>
      <c r="G188" s="28" t="s">
        <v>282</v>
      </c>
      <c r="H188" s="27" t="s">
        <v>283</v>
      </c>
      <c r="I188" s="118" t="s">
        <v>726</v>
      </c>
      <c r="J188" s="29">
        <v>10</v>
      </c>
      <c r="K188" s="28" t="s">
        <v>176</v>
      </c>
      <c r="L188" s="27" t="s">
        <v>218</v>
      </c>
      <c r="M188" s="27" t="s">
        <v>164</v>
      </c>
      <c r="N188" s="27" t="s">
        <v>18066</v>
      </c>
    </row>
    <row r="189" spans="1:14" ht="16.5" customHeight="1">
      <c r="A189" s="24">
        <v>8548009000</v>
      </c>
      <c r="B189" s="25"/>
      <c r="C189" s="26"/>
      <c r="D189" s="27"/>
      <c r="E189" s="27" t="s">
        <v>724</v>
      </c>
      <c r="F189" s="27" t="s">
        <v>727</v>
      </c>
      <c r="G189" s="28" t="s">
        <v>282</v>
      </c>
      <c r="H189" s="27" t="s">
        <v>283</v>
      </c>
      <c r="I189" s="118" t="s">
        <v>728</v>
      </c>
      <c r="J189" s="29">
        <v>2374.17</v>
      </c>
      <c r="K189" s="28" t="s">
        <v>176</v>
      </c>
      <c r="L189" s="27" t="s">
        <v>42</v>
      </c>
      <c r="M189" s="27" t="s">
        <v>164</v>
      </c>
      <c r="N189" s="27" t="s">
        <v>18077</v>
      </c>
    </row>
    <row r="190" spans="1:14" ht="16.5" customHeight="1">
      <c r="A190" s="24">
        <v>8549390000</v>
      </c>
      <c r="B190" s="25"/>
      <c r="C190" s="26">
        <v>0.05</v>
      </c>
      <c r="D190" s="27"/>
      <c r="E190" s="27" t="s">
        <v>729</v>
      </c>
      <c r="F190" s="27" t="s">
        <v>730</v>
      </c>
      <c r="G190" s="28" t="s">
        <v>292</v>
      </c>
      <c r="H190" s="27" t="s">
        <v>293</v>
      </c>
      <c r="I190" s="118" t="s">
        <v>731</v>
      </c>
      <c r="J190" s="29">
        <v>2044</v>
      </c>
      <c r="K190" s="28" t="s">
        <v>176</v>
      </c>
      <c r="L190" s="27" t="s">
        <v>732</v>
      </c>
      <c r="M190" s="27" t="s">
        <v>164</v>
      </c>
      <c r="N190" s="27" t="s">
        <v>732</v>
      </c>
    </row>
    <row r="191" spans="1:14" ht="16.5" customHeight="1">
      <c r="A191" s="24">
        <v>8536508008</v>
      </c>
      <c r="B191" s="25"/>
      <c r="C191" s="26">
        <v>7.4999999999999997E-2</v>
      </c>
      <c r="D191" s="27"/>
      <c r="E191" s="27" t="s">
        <v>733</v>
      </c>
      <c r="F191" s="27" t="s">
        <v>734</v>
      </c>
      <c r="G191" s="28" t="s">
        <v>173</v>
      </c>
      <c r="H191" s="27" t="s">
        <v>174</v>
      </c>
      <c r="I191" s="118" t="s">
        <v>735</v>
      </c>
      <c r="J191" s="29">
        <v>16474.669999999998</v>
      </c>
      <c r="K191" s="28" t="s">
        <v>176</v>
      </c>
      <c r="L191" s="27" t="s">
        <v>736</v>
      </c>
      <c r="M191" s="27" t="s">
        <v>164</v>
      </c>
      <c r="N191" s="27" t="s">
        <v>6197</v>
      </c>
    </row>
    <row r="192" spans="1:14" ht="16.5" customHeight="1">
      <c r="A192" s="24">
        <v>8504509500</v>
      </c>
      <c r="B192" s="25"/>
      <c r="C192" s="26"/>
      <c r="D192" s="27"/>
      <c r="E192" s="27" t="s">
        <v>737</v>
      </c>
      <c r="F192" s="27" t="s">
        <v>738</v>
      </c>
      <c r="G192" s="28" t="s">
        <v>173</v>
      </c>
      <c r="H192" s="27" t="s">
        <v>174</v>
      </c>
      <c r="I192" s="118" t="s">
        <v>739</v>
      </c>
      <c r="J192" s="29">
        <v>18.43</v>
      </c>
      <c r="K192" s="28" t="s">
        <v>176</v>
      </c>
      <c r="L192" s="27" t="s">
        <v>42</v>
      </c>
      <c r="M192" s="27" t="s">
        <v>164</v>
      </c>
      <c r="N192" s="27" t="s">
        <v>18077</v>
      </c>
    </row>
    <row r="193" spans="1:14" ht="16.5" customHeight="1">
      <c r="A193" s="24">
        <v>8504901100</v>
      </c>
      <c r="B193" s="25"/>
      <c r="C193" s="26"/>
      <c r="D193" s="27"/>
      <c r="E193" s="27" t="s">
        <v>740</v>
      </c>
      <c r="F193" s="27" t="s">
        <v>741</v>
      </c>
      <c r="G193" s="28" t="s">
        <v>259</v>
      </c>
      <c r="H193" s="27" t="s">
        <v>260</v>
      </c>
      <c r="I193" s="118" t="s">
        <v>742</v>
      </c>
      <c r="J193" s="29">
        <v>6.1</v>
      </c>
      <c r="K193" s="28" t="s">
        <v>176</v>
      </c>
      <c r="L193" s="27" t="s">
        <v>352</v>
      </c>
      <c r="M193" s="27" t="s">
        <v>164</v>
      </c>
      <c r="N193" s="27" t="s">
        <v>352</v>
      </c>
    </row>
    <row r="194" spans="1:14" ht="16.5" customHeight="1">
      <c r="A194" s="24">
        <v>8541100009</v>
      </c>
      <c r="B194" s="25"/>
      <c r="C194" s="26"/>
      <c r="D194" s="27"/>
      <c r="E194" s="27" t="s">
        <v>743</v>
      </c>
      <c r="F194" s="27" t="s">
        <v>744</v>
      </c>
      <c r="G194" s="28" t="s">
        <v>173</v>
      </c>
      <c r="H194" s="27" t="s">
        <v>174</v>
      </c>
      <c r="I194" s="118" t="s">
        <v>745</v>
      </c>
      <c r="J194" s="29">
        <v>34.96</v>
      </c>
      <c r="K194" s="28" t="s">
        <v>176</v>
      </c>
      <c r="L194" s="27" t="s">
        <v>250</v>
      </c>
      <c r="M194" s="27" t="s">
        <v>164</v>
      </c>
      <c r="N194" s="27" t="s">
        <v>18071</v>
      </c>
    </row>
    <row r="195" spans="1:14" ht="16.5" customHeight="1">
      <c r="A195" s="24">
        <v>8536693000</v>
      </c>
      <c r="B195" s="25"/>
      <c r="C195" s="26"/>
      <c r="D195" s="27"/>
      <c r="E195" s="27" t="s">
        <v>746</v>
      </c>
      <c r="F195" s="27" t="s">
        <v>747</v>
      </c>
      <c r="G195" s="28" t="s">
        <v>167</v>
      </c>
      <c r="H195" s="27" t="s">
        <v>168</v>
      </c>
      <c r="I195" s="118" t="s">
        <v>748</v>
      </c>
      <c r="J195" s="29">
        <v>105.09</v>
      </c>
      <c r="K195" s="28" t="s">
        <v>176</v>
      </c>
      <c r="L195" s="27" t="s">
        <v>443</v>
      </c>
      <c r="M195" s="27" t="s">
        <v>164</v>
      </c>
      <c r="N195" s="27" t="s">
        <v>18084</v>
      </c>
    </row>
    <row r="196" spans="1:14" ht="16.5" customHeight="1">
      <c r="A196" s="24">
        <v>8539520009</v>
      </c>
      <c r="B196" s="25"/>
      <c r="C196" s="26"/>
      <c r="D196" s="27"/>
      <c r="E196" s="27" t="s">
        <v>749</v>
      </c>
      <c r="F196" s="27" t="s">
        <v>750</v>
      </c>
      <c r="G196" s="28" t="s">
        <v>167</v>
      </c>
      <c r="H196" s="27" t="s">
        <v>168</v>
      </c>
      <c r="I196" s="118" t="s">
        <v>751</v>
      </c>
      <c r="J196" s="29">
        <v>954.54</v>
      </c>
      <c r="K196" s="28" t="s">
        <v>162</v>
      </c>
      <c r="L196" s="27" t="s">
        <v>736</v>
      </c>
      <c r="M196" s="27" t="s">
        <v>164</v>
      </c>
      <c r="N196" s="27" t="s">
        <v>18105</v>
      </c>
    </row>
    <row r="197" spans="1:14" ht="16.5" customHeight="1">
      <c r="A197" s="24">
        <v>8539520009</v>
      </c>
      <c r="B197" s="25"/>
      <c r="C197" s="26"/>
      <c r="D197" s="27"/>
      <c r="E197" s="27" t="s">
        <v>749</v>
      </c>
      <c r="F197" s="27" t="s">
        <v>752</v>
      </c>
      <c r="G197" s="28" t="s">
        <v>167</v>
      </c>
      <c r="H197" s="27" t="s">
        <v>168</v>
      </c>
      <c r="I197" s="118" t="s">
        <v>753</v>
      </c>
      <c r="J197" s="29">
        <v>1272.72</v>
      </c>
      <c r="K197" s="28" t="s">
        <v>162</v>
      </c>
      <c r="L197" s="27" t="s">
        <v>736</v>
      </c>
      <c r="M197" s="27" t="s">
        <v>164</v>
      </c>
      <c r="N197" s="27" t="s">
        <v>18105</v>
      </c>
    </row>
    <row r="198" spans="1:14" ht="16.5" customHeight="1">
      <c r="A198" s="24">
        <v>8539520009</v>
      </c>
      <c r="B198" s="25"/>
      <c r="C198" s="26"/>
      <c r="D198" s="27"/>
      <c r="E198" s="27" t="s">
        <v>749</v>
      </c>
      <c r="F198" s="27" t="s">
        <v>754</v>
      </c>
      <c r="G198" s="28" t="s">
        <v>167</v>
      </c>
      <c r="H198" s="27" t="s">
        <v>168</v>
      </c>
      <c r="I198" s="118" t="s">
        <v>755</v>
      </c>
      <c r="J198" s="29">
        <v>547.73</v>
      </c>
      <c r="K198" s="28" t="s">
        <v>162</v>
      </c>
      <c r="L198" s="27" t="s">
        <v>736</v>
      </c>
      <c r="M198" s="27" t="s">
        <v>164</v>
      </c>
      <c r="N198" s="27" t="s">
        <v>18105</v>
      </c>
    </row>
    <row r="199" spans="1:14" ht="16.5" customHeight="1">
      <c r="A199" s="24">
        <v>8539520009</v>
      </c>
      <c r="B199" s="25"/>
      <c r="C199" s="26"/>
      <c r="D199" s="27"/>
      <c r="E199" s="27" t="s">
        <v>749</v>
      </c>
      <c r="F199" s="27" t="s">
        <v>756</v>
      </c>
      <c r="G199" s="28" t="s">
        <v>167</v>
      </c>
      <c r="H199" s="27" t="s">
        <v>168</v>
      </c>
      <c r="I199" s="118" t="s">
        <v>757</v>
      </c>
      <c r="J199" s="29">
        <v>945.45</v>
      </c>
      <c r="K199" s="28" t="s">
        <v>162</v>
      </c>
      <c r="L199" s="27" t="s">
        <v>736</v>
      </c>
      <c r="M199" s="27" t="s">
        <v>164</v>
      </c>
      <c r="N199" s="27" t="s">
        <v>18105</v>
      </c>
    </row>
    <row r="200" spans="1:14" ht="16.5" customHeight="1">
      <c r="A200" s="24">
        <v>8539520009</v>
      </c>
      <c r="B200" s="25"/>
      <c r="C200" s="26"/>
      <c r="D200" s="27"/>
      <c r="E200" s="27" t="s">
        <v>749</v>
      </c>
      <c r="F200" s="27" t="s">
        <v>756</v>
      </c>
      <c r="G200" s="28" t="s">
        <v>206</v>
      </c>
      <c r="H200" s="27" t="s">
        <v>207</v>
      </c>
      <c r="I200" s="118" t="s">
        <v>757</v>
      </c>
      <c r="J200" s="29">
        <v>290</v>
      </c>
      <c r="K200" s="28" t="s">
        <v>162</v>
      </c>
      <c r="L200" s="27" t="s">
        <v>736</v>
      </c>
      <c r="M200" s="27" t="s">
        <v>164</v>
      </c>
      <c r="N200" s="27" t="s">
        <v>6197</v>
      </c>
    </row>
    <row r="201" spans="1:14" ht="16.5" customHeight="1" thickBot="1">
      <c r="A201" s="24">
        <v>8536508008</v>
      </c>
      <c r="B201" s="25"/>
      <c r="C201" s="26">
        <v>7.4999999999999997E-2</v>
      </c>
      <c r="D201" s="27"/>
      <c r="E201" s="27" t="s">
        <v>758</v>
      </c>
      <c r="F201" s="27" t="s">
        <v>759</v>
      </c>
      <c r="G201" s="28" t="s">
        <v>206</v>
      </c>
      <c r="H201" s="27" t="s">
        <v>207</v>
      </c>
      <c r="I201" s="118" t="s">
        <v>760</v>
      </c>
      <c r="J201" s="29">
        <v>809.17</v>
      </c>
      <c r="K201" s="28" t="s">
        <v>162</v>
      </c>
      <c r="L201" s="27" t="s">
        <v>736</v>
      </c>
      <c r="M201" s="27" t="s">
        <v>164</v>
      </c>
      <c r="N201" s="27" t="s">
        <v>6197</v>
      </c>
    </row>
    <row r="202" spans="1:14" ht="16.5" customHeight="1" thickTop="1" thickBot="1">
      <c r="A202" s="30">
        <v>8542399010</v>
      </c>
      <c r="B202" s="25"/>
      <c r="C202" s="26"/>
      <c r="D202" s="27"/>
      <c r="E202" s="27" t="s">
        <v>658</v>
      </c>
      <c r="F202" s="27" t="s">
        <v>761</v>
      </c>
      <c r="G202" s="28" t="s">
        <v>159</v>
      </c>
      <c r="H202" s="27" t="s">
        <v>160</v>
      </c>
      <c r="I202" s="118" t="s">
        <v>762</v>
      </c>
      <c r="J202" s="29">
        <v>117481</v>
      </c>
      <c r="K202" s="28" t="s">
        <v>763</v>
      </c>
      <c r="L202" s="27" t="s">
        <v>764</v>
      </c>
      <c r="M202" s="27" t="s">
        <v>164</v>
      </c>
      <c r="N202" s="27" t="s">
        <v>764</v>
      </c>
    </row>
    <row r="203" spans="1:14" ht="16.5" customHeight="1" thickTop="1" thickBot="1">
      <c r="A203" s="30">
        <v>8542399010</v>
      </c>
      <c r="B203" s="25"/>
      <c r="C203" s="26"/>
      <c r="D203" s="27"/>
      <c r="E203" s="27" t="s">
        <v>765</v>
      </c>
      <c r="F203" s="27" t="s">
        <v>766</v>
      </c>
      <c r="G203" s="28" t="s">
        <v>355</v>
      </c>
      <c r="H203" s="27" t="s">
        <v>356</v>
      </c>
      <c r="I203" s="118" t="s">
        <v>767</v>
      </c>
      <c r="J203" s="29">
        <v>2711.1</v>
      </c>
      <c r="K203" s="28" t="s">
        <v>763</v>
      </c>
      <c r="L203" s="27" t="s">
        <v>125</v>
      </c>
      <c r="M203" s="27" t="s">
        <v>164</v>
      </c>
      <c r="N203" s="27" t="s">
        <v>125</v>
      </c>
    </row>
    <row r="204" spans="1:14" ht="16.5" customHeight="1" thickTop="1" thickBot="1">
      <c r="A204" s="30">
        <v>8542319010</v>
      </c>
      <c r="B204" s="25"/>
      <c r="C204" s="26"/>
      <c r="D204" s="27"/>
      <c r="E204" s="27" t="s">
        <v>768</v>
      </c>
      <c r="F204" s="27" t="s">
        <v>769</v>
      </c>
      <c r="G204" s="28" t="s">
        <v>243</v>
      </c>
      <c r="H204" s="27" t="s">
        <v>244</v>
      </c>
      <c r="I204" s="118" t="s">
        <v>770</v>
      </c>
      <c r="J204" s="29">
        <v>120666</v>
      </c>
      <c r="K204" s="28" t="s">
        <v>763</v>
      </c>
      <c r="L204" s="27" t="s">
        <v>771</v>
      </c>
      <c r="M204" s="27" t="s">
        <v>164</v>
      </c>
      <c r="N204" s="27" t="s">
        <v>18106</v>
      </c>
    </row>
    <row r="205" spans="1:14" ht="16.5" customHeight="1" thickTop="1" thickBot="1">
      <c r="A205" s="30">
        <v>8542399010</v>
      </c>
      <c r="B205" s="25"/>
      <c r="C205" s="26"/>
      <c r="D205" s="27"/>
      <c r="E205" s="27" t="s">
        <v>658</v>
      </c>
      <c r="F205" s="27" t="s">
        <v>772</v>
      </c>
      <c r="G205" s="28" t="s">
        <v>243</v>
      </c>
      <c r="H205" s="27" t="s">
        <v>244</v>
      </c>
      <c r="I205" s="118" t="s">
        <v>773</v>
      </c>
      <c r="J205" s="29">
        <v>177450</v>
      </c>
      <c r="K205" s="28" t="s">
        <v>763</v>
      </c>
      <c r="L205" s="27" t="s">
        <v>125</v>
      </c>
      <c r="M205" s="27" t="s">
        <v>164</v>
      </c>
      <c r="N205" s="27" t="s">
        <v>125</v>
      </c>
    </row>
    <row r="206" spans="1:14" ht="16.5" customHeight="1" thickTop="1" thickBot="1">
      <c r="A206" s="30">
        <v>8542399010</v>
      </c>
      <c r="B206" s="25"/>
      <c r="C206" s="26"/>
      <c r="D206" s="27"/>
      <c r="E206" s="27" t="s">
        <v>774</v>
      </c>
      <c r="F206" s="27" t="s">
        <v>775</v>
      </c>
      <c r="G206" s="28" t="s">
        <v>355</v>
      </c>
      <c r="H206" s="27" t="s">
        <v>356</v>
      </c>
      <c r="I206" s="118" t="s">
        <v>776</v>
      </c>
      <c r="J206" s="29">
        <v>28686</v>
      </c>
      <c r="K206" s="28" t="s">
        <v>763</v>
      </c>
      <c r="L206" s="27" t="s">
        <v>764</v>
      </c>
      <c r="M206" s="27" t="s">
        <v>164</v>
      </c>
      <c r="N206" s="27" t="s">
        <v>764</v>
      </c>
    </row>
    <row r="207" spans="1:14" ht="16.5" customHeight="1" thickTop="1" thickBot="1">
      <c r="A207" s="30">
        <v>8542399010</v>
      </c>
      <c r="B207" s="25"/>
      <c r="C207" s="26"/>
      <c r="D207" s="27"/>
      <c r="E207" s="27" t="s">
        <v>658</v>
      </c>
      <c r="F207" s="27" t="s">
        <v>777</v>
      </c>
      <c r="G207" s="28" t="s">
        <v>243</v>
      </c>
      <c r="H207" s="27" t="s">
        <v>244</v>
      </c>
      <c r="I207" s="118" t="s">
        <v>778</v>
      </c>
      <c r="J207" s="29">
        <v>5737.2</v>
      </c>
      <c r="K207" s="28" t="s">
        <v>763</v>
      </c>
      <c r="L207" s="27" t="s">
        <v>764</v>
      </c>
      <c r="M207" s="27" t="s">
        <v>164</v>
      </c>
      <c r="N207" s="27" t="s">
        <v>764</v>
      </c>
    </row>
    <row r="208" spans="1:14" ht="16.5" customHeight="1" thickTop="1" thickBot="1">
      <c r="A208" s="30">
        <v>8542399010</v>
      </c>
      <c r="B208" s="25"/>
      <c r="C208" s="26"/>
      <c r="D208" s="27"/>
      <c r="E208" s="27" t="s">
        <v>779</v>
      </c>
      <c r="F208" s="27" t="s">
        <v>780</v>
      </c>
      <c r="G208" s="28" t="s">
        <v>297</v>
      </c>
      <c r="H208" s="27" t="s">
        <v>298</v>
      </c>
      <c r="I208" s="118" t="s">
        <v>781</v>
      </c>
      <c r="J208" s="29">
        <v>7171.5</v>
      </c>
      <c r="K208" s="28" t="s">
        <v>763</v>
      </c>
      <c r="L208" s="27" t="s">
        <v>764</v>
      </c>
      <c r="M208" s="27" t="s">
        <v>164</v>
      </c>
      <c r="N208" s="27" t="s">
        <v>764</v>
      </c>
    </row>
    <row r="209" spans="1:14" ht="16.5" customHeight="1" thickTop="1" thickBot="1">
      <c r="A209" s="30">
        <v>8542399010</v>
      </c>
      <c r="B209" s="25"/>
      <c r="C209" s="26"/>
      <c r="D209" s="27"/>
      <c r="E209" s="27" t="s">
        <v>658</v>
      </c>
      <c r="F209" s="27" t="s">
        <v>782</v>
      </c>
      <c r="G209" s="28" t="s">
        <v>159</v>
      </c>
      <c r="H209" s="27" t="s">
        <v>160</v>
      </c>
      <c r="I209" s="118" t="s">
        <v>783</v>
      </c>
      <c r="J209" s="29">
        <v>114744</v>
      </c>
      <c r="K209" s="28" t="s">
        <v>763</v>
      </c>
      <c r="L209" s="27" t="s">
        <v>764</v>
      </c>
      <c r="M209" s="27" t="s">
        <v>164</v>
      </c>
      <c r="N209" s="27" t="s">
        <v>764</v>
      </c>
    </row>
    <row r="210" spans="1:14" ht="16.5" customHeight="1" thickTop="1" thickBot="1">
      <c r="A210" s="30">
        <v>8542399010</v>
      </c>
      <c r="B210" s="25"/>
      <c r="C210" s="26"/>
      <c r="D210" s="27"/>
      <c r="E210" s="27" t="s">
        <v>765</v>
      </c>
      <c r="F210" s="27" t="s">
        <v>784</v>
      </c>
      <c r="G210" s="28" t="s">
        <v>785</v>
      </c>
      <c r="H210" s="27" t="s">
        <v>786</v>
      </c>
      <c r="I210" s="118" t="s">
        <v>787</v>
      </c>
      <c r="J210" s="29">
        <v>617705.19999999995</v>
      </c>
      <c r="K210" s="28" t="s">
        <v>763</v>
      </c>
      <c r="L210" s="27" t="s">
        <v>125</v>
      </c>
      <c r="M210" s="27" t="s">
        <v>164</v>
      </c>
      <c r="N210" s="27" t="s">
        <v>125</v>
      </c>
    </row>
    <row r="211" spans="1:14" ht="16.5" customHeight="1" thickTop="1" thickBot="1">
      <c r="A211" s="30">
        <v>8542319010</v>
      </c>
      <c r="B211" s="25"/>
      <c r="C211" s="26"/>
      <c r="D211" s="27"/>
      <c r="E211" s="27" t="s">
        <v>788</v>
      </c>
      <c r="F211" s="27" t="s">
        <v>789</v>
      </c>
      <c r="G211" s="28" t="s">
        <v>243</v>
      </c>
      <c r="H211" s="27" t="s">
        <v>244</v>
      </c>
      <c r="I211" s="118" t="s">
        <v>790</v>
      </c>
      <c r="J211" s="29">
        <v>7171.5</v>
      </c>
      <c r="K211" s="28" t="s">
        <v>763</v>
      </c>
      <c r="L211" s="27" t="s">
        <v>134</v>
      </c>
      <c r="M211" s="27" t="s">
        <v>164</v>
      </c>
      <c r="N211" s="27" t="s">
        <v>4101</v>
      </c>
    </row>
    <row r="212" spans="1:14" ht="16.5" customHeight="1" thickTop="1" thickBot="1">
      <c r="A212" s="30">
        <v>8542399010</v>
      </c>
      <c r="B212" s="25"/>
      <c r="C212" s="26"/>
      <c r="D212" s="27"/>
      <c r="E212" s="27" t="s">
        <v>791</v>
      </c>
      <c r="F212" s="27" t="s">
        <v>792</v>
      </c>
      <c r="G212" s="28" t="s">
        <v>297</v>
      </c>
      <c r="H212" s="27" t="s">
        <v>298</v>
      </c>
      <c r="I212" s="118" t="s">
        <v>793</v>
      </c>
      <c r="J212" s="29">
        <v>3824.8</v>
      </c>
      <c r="K212" s="28" t="s">
        <v>763</v>
      </c>
      <c r="L212" s="27" t="s">
        <v>114</v>
      </c>
      <c r="M212" s="27" t="s">
        <v>164</v>
      </c>
      <c r="N212" s="27" t="s">
        <v>11042</v>
      </c>
    </row>
    <row r="213" spans="1:14" ht="16.5" customHeight="1" thickTop="1" thickBot="1">
      <c r="A213" s="30">
        <v>8542339000</v>
      </c>
      <c r="B213" s="25"/>
      <c r="C213" s="26"/>
      <c r="D213" s="27"/>
      <c r="E213" s="27" t="s">
        <v>794</v>
      </c>
      <c r="F213" s="27" t="s">
        <v>795</v>
      </c>
      <c r="G213" s="28" t="s">
        <v>297</v>
      </c>
      <c r="H213" s="27" t="s">
        <v>298</v>
      </c>
      <c r="I213" s="118" t="s">
        <v>796</v>
      </c>
      <c r="J213" s="29">
        <v>3824.8</v>
      </c>
      <c r="K213" s="28" t="s">
        <v>763</v>
      </c>
      <c r="L213" s="27" t="s">
        <v>114</v>
      </c>
      <c r="M213" s="27" t="s">
        <v>164</v>
      </c>
      <c r="N213" s="27" t="s">
        <v>11042</v>
      </c>
    </row>
    <row r="214" spans="1:14" ht="16.5" customHeight="1" thickTop="1" thickBot="1">
      <c r="A214" s="30">
        <v>8542399010</v>
      </c>
      <c r="B214" s="25"/>
      <c r="C214" s="26"/>
      <c r="D214" s="27"/>
      <c r="E214" s="27" t="s">
        <v>797</v>
      </c>
      <c r="F214" s="27" t="s">
        <v>798</v>
      </c>
      <c r="G214" s="28" t="s">
        <v>297</v>
      </c>
      <c r="H214" s="27" t="s">
        <v>298</v>
      </c>
      <c r="I214" s="118" t="s">
        <v>799</v>
      </c>
      <c r="J214" s="29">
        <v>11474.4</v>
      </c>
      <c r="K214" s="28" t="s">
        <v>763</v>
      </c>
      <c r="L214" s="27" t="s">
        <v>114</v>
      </c>
      <c r="M214" s="27" t="s">
        <v>164</v>
      </c>
      <c r="N214" s="27" t="s">
        <v>11042</v>
      </c>
    </row>
    <row r="215" spans="1:14" ht="16.5" customHeight="1" thickTop="1" thickBot="1">
      <c r="A215" s="30">
        <v>8542399010</v>
      </c>
      <c r="B215" s="25"/>
      <c r="C215" s="26"/>
      <c r="D215" s="27"/>
      <c r="E215" s="27" t="s">
        <v>800</v>
      </c>
      <c r="F215" s="27" t="s">
        <v>801</v>
      </c>
      <c r="G215" s="28" t="s">
        <v>355</v>
      </c>
      <c r="H215" s="27" t="s">
        <v>356</v>
      </c>
      <c r="I215" s="118" t="s">
        <v>802</v>
      </c>
      <c r="J215" s="29">
        <v>32128.32</v>
      </c>
      <c r="K215" s="28" t="s">
        <v>763</v>
      </c>
      <c r="L215" s="27" t="s">
        <v>114</v>
      </c>
      <c r="M215" s="27" t="s">
        <v>164</v>
      </c>
      <c r="N215" s="27" t="s">
        <v>11042</v>
      </c>
    </row>
    <row r="216" spans="1:14" ht="16.5" customHeight="1" thickTop="1" thickBot="1">
      <c r="A216" s="30">
        <v>8542399010</v>
      </c>
      <c r="B216" s="25"/>
      <c r="C216" s="26"/>
      <c r="D216" s="27"/>
      <c r="E216" s="27" t="s">
        <v>800</v>
      </c>
      <c r="F216" s="27" t="s">
        <v>803</v>
      </c>
      <c r="G216" s="28" t="s">
        <v>297</v>
      </c>
      <c r="H216" s="27" t="s">
        <v>298</v>
      </c>
      <c r="I216" s="118" t="s">
        <v>804</v>
      </c>
      <c r="J216" s="29">
        <v>7649.6</v>
      </c>
      <c r="K216" s="28" t="s">
        <v>763</v>
      </c>
      <c r="L216" s="27" t="s">
        <v>114</v>
      </c>
      <c r="M216" s="27" t="s">
        <v>164</v>
      </c>
      <c r="N216" s="27" t="s">
        <v>11042</v>
      </c>
    </row>
    <row r="217" spans="1:14" ht="16.5" customHeight="1" thickTop="1" thickBot="1">
      <c r="A217" s="30">
        <v>8542399010</v>
      </c>
      <c r="B217" s="25"/>
      <c r="C217" s="26"/>
      <c r="D217" s="27"/>
      <c r="E217" s="27" t="s">
        <v>658</v>
      </c>
      <c r="F217" s="27" t="s">
        <v>805</v>
      </c>
      <c r="G217" s="28" t="s">
        <v>243</v>
      </c>
      <c r="H217" s="27" t="s">
        <v>244</v>
      </c>
      <c r="I217" s="118" t="s">
        <v>806</v>
      </c>
      <c r="J217" s="29">
        <v>34423.199999999997</v>
      </c>
      <c r="K217" s="28" t="s">
        <v>763</v>
      </c>
      <c r="L217" s="27" t="s">
        <v>621</v>
      </c>
      <c r="M217" s="27" t="s">
        <v>164</v>
      </c>
      <c r="N217" s="27" t="s">
        <v>18097</v>
      </c>
    </row>
    <row r="218" spans="1:14" ht="16.5" customHeight="1" thickTop="1" thickBot="1">
      <c r="A218" s="30">
        <v>8542399010</v>
      </c>
      <c r="B218" s="25"/>
      <c r="C218" s="26"/>
      <c r="D218" s="27"/>
      <c r="E218" s="27" t="s">
        <v>675</v>
      </c>
      <c r="F218" s="27" t="s">
        <v>807</v>
      </c>
      <c r="G218" s="28" t="s">
        <v>785</v>
      </c>
      <c r="H218" s="27" t="s">
        <v>786</v>
      </c>
      <c r="I218" s="118" t="s">
        <v>808</v>
      </c>
      <c r="J218" s="29">
        <v>11356.8</v>
      </c>
      <c r="K218" s="28" t="s">
        <v>763</v>
      </c>
      <c r="L218" s="27" t="s">
        <v>125</v>
      </c>
      <c r="M218" s="27" t="s">
        <v>164</v>
      </c>
      <c r="N218" s="27" t="s">
        <v>125</v>
      </c>
    </row>
    <row r="219" spans="1:14" ht="16.5" customHeight="1" thickTop="1" thickBot="1">
      <c r="A219" s="30">
        <v>8542329000</v>
      </c>
      <c r="B219" s="25"/>
      <c r="C219" s="26"/>
      <c r="D219" s="27"/>
      <c r="E219" s="27" t="s">
        <v>809</v>
      </c>
      <c r="F219" s="27" t="s">
        <v>810</v>
      </c>
      <c r="G219" s="28" t="s">
        <v>243</v>
      </c>
      <c r="H219" s="27" t="s">
        <v>244</v>
      </c>
      <c r="I219" s="118" t="s">
        <v>811</v>
      </c>
      <c r="J219" s="29">
        <v>22948.799999999999</v>
      </c>
      <c r="K219" s="28" t="s">
        <v>763</v>
      </c>
      <c r="L219" s="27" t="s">
        <v>764</v>
      </c>
      <c r="M219" s="27" t="s">
        <v>164</v>
      </c>
      <c r="N219" s="27" t="s">
        <v>764</v>
      </c>
    </row>
    <row r="220" spans="1:14" ht="16.5" customHeight="1" thickTop="1" thickBot="1">
      <c r="A220" s="30">
        <v>8542319010</v>
      </c>
      <c r="B220" s="25"/>
      <c r="C220" s="26"/>
      <c r="D220" s="27"/>
      <c r="E220" s="27" t="s">
        <v>602</v>
      </c>
      <c r="F220" s="27" t="s">
        <v>812</v>
      </c>
      <c r="G220" s="28" t="s">
        <v>297</v>
      </c>
      <c r="H220" s="27" t="s">
        <v>298</v>
      </c>
      <c r="I220" s="118" t="s">
        <v>813</v>
      </c>
      <c r="J220" s="29">
        <v>11474.4</v>
      </c>
      <c r="K220" s="28" t="s">
        <v>763</v>
      </c>
      <c r="L220" s="27" t="s">
        <v>125</v>
      </c>
      <c r="M220" s="27" t="s">
        <v>164</v>
      </c>
      <c r="N220" s="27" t="s">
        <v>125</v>
      </c>
    </row>
    <row r="221" spans="1:14" ht="16.5" customHeight="1" thickTop="1" thickBot="1">
      <c r="A221" s="30">
        <v>8542329000</v>
      </c>
      <c r="B221" s="25"/>
      <c r="C221" s="26"/>
      <c r="D221" s="27"/>
      <c r="E221" s="27" t="s">
        <v>636</v>
      </c>
      <c r="F221" s="27" t="s">
        <v>814</v>
      </c>
      <c r="G221" s="28" t="s">
        <v>227</v>
      </c>
      <c r="H221" s="27" t="s">
        <v>228</v>
      </c>
      <c r="I221" s="118" t="s">
        <v>815</v>
      </c>
      <c r="J221" s="29">
        <v>8243.81</v>
      </c>
      <c r="K221" s="28" t="s">
        <v>763</v>
      </c>
      <c r="L221" s="27" t="s">
        <v>816</v>
      </c>
      <c r="M221" s="27" t="s">
        <v>164</v>
      </c>
      <c r="N221" s="27" t="s">
        <v>18107</v>
      </c>
    </row>
    <row r="222" spans="1:14" ht="16.5" customHeight="1" thickTop="1">
      <c r="A222" s="24">
        <v>8504409100</v>
      </c>
      <c r="B222" s="25"/>
      <c r="C222" s="26"/>
      <c r="D222" s="27"/>
      <c r="E222" s="27" t="s">
        <v>80</v>
      </c>
      <c r="F222" s="27" t="s">
        <v>817</v>
      </c>
      <c r="G222" s="28" t="s">
        <v>201</v>
      </c>
      <c r="H222" s="27" t="s">
        <v>202</v>
      </c>
      <c r="I222" s="118" t="s">
        <v>818</v>
      </c>
      <c r="J222" s="29">
        <v>1099.08</v>
      </c>
      <c r="K222" s="28" t="s">
        <v>176</v>
      </c>
      <c r="L222" s="27" t="s">
        <v>163</v>
      </c>
      <c r="M222" s="27" t="s">
        <v>164</v>
      </c>
      <c r="N222" s="27" t="s">
        <v>18059</v>
      </c>
    </row>
    <row r="223" spans="1:14" ht="16.5" customHeight="1">
      <c r="A223" s="24">
        <v>8504409100</v>
      </c>
      <c r="B223" s="25"/>
      <c r="C223" s="26"/>
      <c r="D223" s="27"/>
      <c r="E223" s="27" t="s">
        <v>80</v>
      </c>
      <c r="F223" s="27" t="s">
        <v>819</v>
      </c>
      <c r="G223" s="28" t="s">
        <v>201</v>
      </c>
      <c r="H223" s="27" t="s">
        <v>202</v>
      </c>
      <c r="I223" s="118" t="s">
        <v>161</v>
      </c>
      <c r="J223" s="29">
        <v>907.38</v>
      </c>
      <c r="K223" s="28" t="s">
        <v>176</v>
      </c>
      <c r="L223" s="27" t="s">
        <v>84</v>
      </c>
      <c r="M223" s="27" t="s">
        <v>164</v>
      </c>
      <c r="N223" s="27" t="s">
        <v>18059</v>
      </c>
    </row>
    <row r="224" spans="1:14" ht="16.5" customHeight="1">
      <c r="A224" s="24">
        <v>8504509500</v>
      </c>
      <c r="B224" s="25"/>
      <c r="C224" s="26"/>
      <c r="D224" s="27"/>
      <c r="E224" s="27" t="s">
        <v>820</v>
      </c>
      <c r="F224" s="27" t="s">
        <v>821</v>
      </c>
      <c r="G224" s="28" t="s">
        <v>159</v>
      </c>
      <c r="H224" s="27" t="s">
        <v>160</v>
      </c>
      <c r="I224" s="118" t="s">
        <v>822</v>
      </c>
      <c r="J224" s="29">
        <v>284</v>
      </c>
      <c r="K224" s="28" t="s">
        <v>176</v>
      </c>
      <c r="L224" s="27" t="s">
        <v>372</v>
      </c>
      <c r="M224" s="27" t="s">
        <v>164</v>
      </c>
      <c r="N224" s="27" t="s">
        <v>1383</v>
      </c>
    </row>
    <row r="225" spans="1:14" ht="16.5" customHeight="1">
      <c r="A225" s="24">
        <v>8504509500</v>
      </c>
      <c r="B225" s="25"/>
      <c r="C225" s="26"/>
      <c r="D225" s="27"/>
      <c r="E225" s="27" t="s">
        <v>820</v>
      </c>
      <c r="F225" s="27" t="s">
        <v>823</v>
      </c>
      <c r="G225" s="28" t="s">
        <v>282</v>
      </c>
      <c r="H225" s="27" t="s">
        <v>283</v>
      </c>
      <c r="I225" s="118" t="s">
        <v>824</v>
      </c>
      <c r="J225" s="29">
        <v>1597.5</v>
      </c>
      <c r="K225" s="28" t="s">
        <v>176</v>
      </c>
      <c r="L225" s="27" t="s">
        <v>825</v>
      </c>
      <c r="M225" s="27" t="s">
        <v>164</v>
      </c>
      <c r="N225" s="27" t="s">
        <v>18108</v>
      </c>
    </row>
    <row r="226" spans="1:14" ht="16.5" customHeight="1">
      <c r="A226" s="24">
        <v>8504509500</v>
      </c>
      <c r="B226" s="25"/>
      <c r="C226" s="26"/>
      <c r="D226" s="27"/>
      <c r="E226" s="27" t="s">
        <v>820</v>
      </c>
      <c r="F226" s="27" t="s">
        <v>826</v>
      </c>
      <c r="G226" s="28" t="s">
        <v>282</v>
      </c>
      <c r="H226" s="27" t="s">
        <v>283</v>
      </c>
      <c r="I226" s="118" t="s">
        <v>827</v>
      </c>
      <c r="J226" s="29">
        <v>89.89</v>
      </c>
      <c r="K226" s="28" t="s">
        <v>176</v>
      </c>
      <c r="L226" s="27" t="s">
        <v>825</v>
      </c>
      <c r="M226" s="27" t="s">
        <v>164</v>
      </c>
      <c r="N226" s="27" t="s">
        <v>18108</v>
      </c>
    </row>
    <row r="227" spans="1:14" ht="16.5" customHeight="1">
      <c r="A227" s="24">
        <v>8504509500</v>
      </c>
      <c r="B227" s="25"/>
      <c r="C227" s="26"/>
      <c r="D227" s="27"/>
      <c r="E227" s="27" t="s">
        <v>820</v>
      </c>
      <c r="F227" s="27" t="s">
        <v>828</v>
      </c>
      <c r="G227" s="28" t="s">
        <v>282</v>
      </c>
      <c r="H227" s="27" t="s">
        <v>283</v>
      </c>
      <c r="I227" s="118" t="s">
        <v>829</v>
      </c>
      <c r="J227" s="29">
        <v>17.399999999999999</v>
      </c>
      <c r="K227" s="28" t="s">
        <v>176</v>
      </c>
      <c r="L227" s="27" t="s">
        <v>825</v>
      </c>
      <c r="M227" s="27" t="s">
        <v>164</v>
      </c>
      <c r="N227" s="27" t="s">
        <v>18108</v>
      </c>
    </row>
    <row r="228" spans="1:14" ht="16.5" customHeight="1">
      <c r="A228" s="24">
        <v>8504509500</v>
      </c>
      <c r="B228" s="25"/>
      <c r="C228" s="26"/>
      <c r="D228" s="27"/>
      <c r="E228" s="27" t="s">
        <v>820</v>
      </c>
      <c r="F228" s="27" t="s">
        <v>830</v>
      </c>
      <c r="G228" s="28" t="s">
        <v>282</v>
      </c>
      <c r="H228" s="27" t="s">
        <v>283</v>
      </c>
      <c r="I228" s="118" t="s">
        <v>831</v>
      </c>
      <c r="J228" s="29">
        <v>9.94</v>
      </c>
      <c r="K228" s="28" t="s">
        <v>176</v>
      </c>
      <c r="L228" s="27" t="s">
        <v>825</v>
      </c>
      <c r="M228" s="27" t="s">
        <v>164</v>
      </c>
      <c r="N228" s="27" t="s">
        <v>18108</v>
      </c>
    </row>
    <row r="229" spans="1:14" ht="16.5" customHeight="1">
      <c r="A229" s="24">
        <v>8504509500</v>
      </c>
      <c r="B229" s="25"/>
      <c r="C229" s="26"/>
      <c r="D229" s="27"/>
      <c r="E229" s="27" t="s">
        <v>820</v>
      </c>
      <c r="F229" s="27" t="s">
        <v>832</v>
      </c>
      <c r="G229" s="28" t="s">
        <v>282</v>
      </c>
      <c r="H229" s="27" t="s">
        <v>283</v>
      </c>
      <c r="I229" s="118" t="s">
        <v>833</v>
      </c>
      <c r="J229" s="29">
        <v>24.85</v>
      </c>
      <c r="K229" s="28" t="s">
        <v>176</v>
      </c>
      <c r="L229" s="27" t="s">
        <v>825</v>
      </c>
      <c r="M229" s="27" t="s">
        <v>164</v>
      </c>
      <c r="N229" s="27" t="s">
        <v>18108</v>
      </c>
    </row>
    <row r="230" spans="1:14" ht="16.5" customHeight="1">
      <c r="A230" s="24">
        <v>8504509500</v>
      </c>
      <c r="B230" s="25"/>
      <c r="C230" s="26"/>
      <c r="D230" s="27"/>
      <c r="E230" s="27" t="s">
        <v>820</v>
      </c>
      <c r="F230" s="27" t="s">
        <v>834</v>
      </c>
      <c r="G230" s="28" t="s">
        <v>282</v>
      </c>
      <c r="H230" s="27" t="s">
        <v>283</v>
      </c>
      <c r="I230" s="118" t="s">
        <v>835</v>
      </c>
      <c r="J230" s="29">
        <v>34.79</v>
      </c>
      <c r="K230" s="28" t="s">
        <v>176</v>
      </c>
      <c r="L230" s="27" t="s">
        <v>825</v>
      </c>
      <c r="M230" s="27" t="s">
        <v>164</v>
      </c>
      <c r="N230" s="27" t="s">
        <v>18108</v>
      </c>
    </row>
    <row r="231" spans="1:14" ht="16.5" customHeight="1">
      <c r="A231" s="24">
        <v>8504509500</v>
      </c>
      <c r="B231" s="25"/>
      <c r="C231" s="26"/>
      <c r="D231" s="27"/>
      <c r="E231" s="27" t="s">
        <v>820</v>
      </c>
      <c r="F231" s="27" t="s">
        <v>836</v>
      </c>
      <c r="G231" s="28" t="s">
        <v>282</v>
      </c>
      <c r="H231" s="27" t="s">
        <v>283</v>
      </c>
      <c r="I231" s="118" t="s">
        <v>837</v>
      </c>
      <c r="J231" s="29">
        <v>17.399999999999999</v>
      </c>
      <c r="K231" s="28" t="s">
        <v>176</v>
      </c>
      <c r="L231" s="27" t="s">
        <v>825</v>
      </c>
      <c r="M231" s="27" t="s">
        <v>164</v>
      </c>
      <c r="N231" s="27" t="s">
        <v>18108</v>
      </c>
    </row>
    <row r="232" spans="1:14" ht="16.5" customHeight="1">
      <c r="A232" s="24">
        <v>8504509500</v>
      </c>
      <c r="B232" s="25"/>
      <c r="C232" s="26"/>
      <c r="D232" s="27"/>
      <c r="E232" s="27" t="s">
        <v>820</v>
      </c>
      <c r="F232" s="27" t="s">
        <v>838</v>
      </c>
      <c r="G232" s="28" t="s">
        <v>282</v>
      </c>
      <c r="H232" s="27" t="s">
        <v>283</v>
      </c>
      <c r="I232" s="118" t="s">
        <v>839</v>
      </c>
      <c r="J232" s="29">
        <v>17.399999999999999</v>
      </c>
      <c r="K232" s="28" t="s">
        <v>176</v>
      </c>
      <c r="L232" s="27" t="s">
        <v>825</v>
      </c>
      <c r="M232" s="27" t="s">
        <v>164</v>
      </c>
      <c r="N232" s="27" t="s">
        <v>18108</v>
      </c>
    </row>
    <row r="233" spans="1:14" ht="16.5" customHeight="1">
      <c r="A233" s="24">
        <v>8504509500</v>
      </c>
      <c r="B233" s="25"/>
      <c r="C233" s="26"/>
      <c r="D233" s="27"/>
      <c r="E233" s="27" t="s">
        <v>820</v>
      </c>
      <c r="F233" s="27" t="s">
        <v>840</v>
      </c>
      <c r="G233" s="28" t="s">
        <v>282</v>
      </c>
      <c r="H233" s="27" t="s">
        <v>283</v>
      </c>
      <c r="I233" s="118" t="s">
        <v>841</v>
      </c>
      <c r="J233" s="29">
        <v>9.94</v>
      </c>
      <c r="K233" s="28" t="s">
        <v>176</v>
      </c>
      <c r="L233" s="27" t="s">
        <v>825</v>
      </c>
      <c r="M233" s="27" t="s">
        <v>164</v>
      </c>
      <c r="N233" s="27" t="s">
        <v>18108</v>
      </c>
    </row>
    <row r="234" spans="1:14" ht="16.5" customHeight="1">
      <c r="A234" s="24">
        <v>8504509500</v>
      </c>
      <c r="B234" s="25"/>
      <c r="C234" s="26"/>
      <c r="D234" s="27"/>
      <c r="E234" s="27" t="s">
        <v>820</v>
      </c>
      <c r="F234" s="27" t="s">
        <v>842</v>
      </c>
      <c r="G234" s="28" t="s">
        <v>282</v>
      </c>
      <c r="H234" s="27" t="s">
        <v>283</v>
      </c>
      <c r="I234" s="118" t="s">
        <v>843</v>
      </c>
      <c r="J234" s="29">
        <v>17.399999999999999</v>
      </c>
      <c r="K234" s="28" t="s">
        <v>176</v>
      </c>
      <c r="L234" s="27" t="s">
        <v>825</v>
      </c>
      <c r="M234" s="27" t="s">
        <v>164</v>
      </c>
      <c r="N234" s="27" t="s">
        <v>18108</v>
      </c>
    </row>
    <row r="235" spans="1:14" ht="16.5" customHeight="1">
      <c r="A235" s="24">
        <v>8504509500</v>
      </c>
      <c r="B235" s="25"/>
      <c r="C235" s="26"/>
      <c r="D235" s="27"/>
      <c r="E235" s="27" t="s">
        <v>820</v>
      </c>
      <c r="F235" s="27" t="s">
        <v>844</v>
      </c>
      <c r="G235" s="28" t="s">
        <v>282</v>
      </c>
      <c r="H235" s="27" t="s">
        <v>283</v>
      </c>
      <c r="I235" s="118" t="s">
        <v>845</v>
      </c>
      <c r="J235" s="29">
        <v>9.94</v>
      </c>
      <c r="K235" s="28" t="s">
        <v>176</v>
      </c>
      <c r="L235" s="27" t="s">
        <v>825</v>
      </c>
      <c r="M235" s="27" t="s">
        <v>164</v>
      </c>
      <c r="N235" s="27" t="s">
        <v>18108</v>
      </c>
    </row>
    <row r="236" spans="1:14" ht="16.5" customHeight="1">
      <c r="A236" s="24">
        <v>8504509500</v>
      </c>
      <c r="B236" s="25"/>
      <c r="C236" s="26"/>
      <c r="D236" s="27"/>
      <c r="E236" s="27" t="s">
        <v>820</v>
      </c>
      <c r="F236" s="27" t="s">
        <v>846</v>
      </c>
      <c r="G236" s="28" t="s">
        <v>282</v>
      </c>
      <c r="H236" s="27" t="s">
        <v>283</v>
      </c>
      <c r="I236" s="118" t="s">
        <v>847</v>
      </c>
      <c r="J236" s="29">
        <v>34.79</v>
      </c>
      <c r="K236" s="28" t="s">
        <v>176</v>
      </c>
      <c r="L236" s="27" t="s">
        <v>825</v>
      </c>
      <c r="M236" s="27" t="s">
        <v>164</v>
      </c>
      <c r="N236" s="27" t="s">
        <v>18108</v>
      </c>
    </row>
    <row r="237" spans="1:14" ht="16.5" customHeight="1">
      <c r="A237" s="24">
        <v>8504509500</v>
      </c>
      <c r="B237" s="25"/>
      <c r="C237" s="26"/>
      <c r="D237" s="27"/>
      <c r="E237" s="27" t="s">
        <v>820</v>
      </c>
      <c r="F237" s="27" t="s">
        <v>846</v>
      </c>
      <c r="G237" s="28" t="s">
        <v>282</v>
      </c>
      <c r="H237" s="27" t="s">
        <v>283</v>
      </c>
      <c r="I237" s="118" t="s">
        <v>848</v>
      </c>
      <c r="J237" s="29">
        <v>34.79</v>
      </c>
      <c r="K237" s="28" t="s">
        <v>176</v>
      </c>
      <c r="L237" s="27" t="s">
        <v>825</v>
      </c>
      <c r="M237" s="27" t="s">
        <v>164</v>
      </c>
      <c r="N237" s="27" t="s">
        <v>18108</v>
      </c>
    </row>
    <row r="238" spans="1:14" ht="16.5" customHeight="1">
      <c r="A238" s="24">
        <v>8504509500</v>
      </c>
      <c r="B238" s="25"/>
      <c r="C238" s="26"/>
      <c r="D238" s="27"/>
      <c r="E238" s="27" t="s">
        <v>820</v>
      </c>
      <c r="F238" s="27" t="s">
        <v>849</v>
      </c>
      <c r="G238" s="28" t="s">
        <v>282</v>
      </c>
      <c r="H238" s="27" t="s">
        <v>283</v>
      </c>
      <c r="I238" s="118" t="s">
        <v>850</v>
      </c>
      <c r="J238" s="29">
        <v>2.7</v>
      </c>
      <c r="K238" s="28" t="s">
        <v>176</v>
      </c>
      <c r="L238" s="27" t="s">
        <v>218</v>
      </c>
      <c r="M238" s="27" t="s">
        <v>164</v>
      </c>
      <c r="N238" s="27" t="s">
        <v>18066</v>
      </c>
    </row>
    <row r="239" spans="1:14" ht="16.5" customHeight="1">
      <c r="A239" s="24">
        <v>8504509500</v>
      </c>
      <c r="B239" s="25"/>
      <c r="C239" s="26"/>
      <c r="D239" s="27"/>
      <c r="E239" s="27" t="s">
        <v>820</v>
      </c>
      <c r="F239" s="27" t="s">
        <v>851</v>
      </c>
      <c r="G239" s="28" t="s">
        <v>282</v>
      </c>
      <c r="H239" s="27" t="s">
        <v>283</v>
      </c>
      <c r="I239" s="118" t="s">
        <v>852</v>
      </c>
      <c r="J239" s="29">
        <v>5</v>
      </c>
      <c r="K239" s="28" t="s">
        <v>176</v>
      </c>
      <c r="L239" s="27" t="s">
        <v>218</v>
      </c>
      <c r="M239" s="27" t="s">
        <v>164</v>
      </c>
      <c r="N239" s="27" t="s">
        <v>18066</v>
      </c>
    </row>
    <row r="240" spans="1:14" ht="16.5" customHeight="1">
      <c r="A240" s="24">
        <v>8504509500</v>
      </c>
      <c r="B240" s="25"/>
      <c r="C240" s="26"/>
      <c r="D240" s="27"/>
      <c r="E240" s="27" t="s">
        <v>820</v>
      </c>
      <c r="F240" s="27" t="s">
        <v>853</v>
      </c>
      <c r="G240" s="28" t="s">
        <v>282</v>
      </c>
      <c r="H240" s="27" t="s">
        <v>283</v>
      </c>
      <c r="I240" s="118" t="s">
        <v>854</v>
      </c>
      <c r="J240" s="29">
        <v>2.5</v>
      </c>
      <c r="K240" s="28" t="s">
        <v>176</v>
      </c>
      <c r="L240" s="27" t="s">
        <v>218</v>
      </c>
      <c r="M240" s="27" t="s">
        <v>164</v>
      </c>
      <c r="N240" s="27" t="s">
        <v>18066</v>
      </c>
    </row>
    <row r="241" spans="1:14" ht="16.5" customHeight="1">
      <c r="A241" s="24">
        <v>8504509500</v>
      </c>
      <c r="B241" s="25"/>
      <c r="C241" s="26"/>
      <c r="D241" s="27"/>
      <c r="E241" s="27" t="s">
        <v>820</v>
      </c>
      <c r="F241" s="27" t="s">
        <v>855</v>
      </c>
      <c r="G241" s="28" t="s">
        <v>282</v>
      </c>
      <c r="H241" s="27" t="s">
        <v>283</v>
      </c>
      <c r="I241" s="118" t="s">
        <v>856</v>
      </c>
      <c r="J241" s="29">
        <v>5</v>
      </c>
      <c r="K241" s="28" t="s">
        <v>176</v>
      </c>
      <c r="L241" s="27" t="s">
        <v>218</v>
      </c>
      <c r="M241" s="27" t="s">
        <v>164</v>
      </c>
      <c r="N241" s="27" t="s">
        <v>18066</v>
      </c>
    </row>
    <row r="242" spans="1:14" ht="16.5" customHeight="1">
      <c r="A242" s="24">
        <v>8504509500</v>
      </c>
      <c r="B242" s="25"/>
      <c r="C242" s="26"/>
      <c r="D242" s="27"/>
      <c r="E242" s="27" t="s">
        <v>820</v>
      </c>
      <c r="F242" s="27" t="s">
        <v>857</v>
      </c>
      <c r="G242" s="28" t="s">
        <v>282</v>
      </c>
      <c r="H242" s="27" t="s">
        <v>283</v>
      </c>
      <c r="I242" s="118" t="s">
        <v>858</v>
      </c>
      <c r="J242" s="29">
        <v>18.739999999999998</v>
      </c>
      <c r="K242" s="28" t="s">
        <v>176</v>
      </c>
      <c r="L242" s="27" t="s">
        <v>218</v>
      </c>
      <c r="M242" s="27" t="s">
        <v>164</v>
      </c>
      <c r="N242" s="27" t="s">
        <v>18066</v>
      </c>
    </row>
    <row r="243" spans="1:14" ht="16.5" customHeight="1">
      <c r="A243" s="24">
        <v>8532210000</v>
      </c>
      <c r="B243" s="25"/>
      <c r="C243" s="26"/>
      <c r="D243" s="27"/>
      <c r="E243" s="27" t="s">
        <v>859</v>
      </c>
      <c r="F243" s="27" t="s">
        <v>860</v>
      </c>
      <c r="G243" s="28" t="s">
        <v>297</v>
      </c>
      <c r="H243" s="27" t="s">
        <v>298</v>
      </c>
      <c r="I243" s="118" t="s">
        <v>861</v>
      </c>
      <c r="J243" s="29">
        <v>92.97</v>
      </c>
      <c r="K243" s="28" t="s">
        <v>176</v>
      </c>
      <c r="L243" s="27" t="s">
        <v>250</v>
      </c>
      <c r="M243" s="27" t="s">
        <v>164</v>
      </c>
      <c r="N243" s="27" t="s">
        <v>18071</v>
      </c>
    </row>
    <row r="244" spans="1:14" ht="16.5" customHeight="1">
      <c r="A244" s="24">
        <v>8532210000</v>
      </c>
      <c r="B244" s="25"/>
      <c r="C244" s="26"/>
      <c r="D244" s="27"/>
      <c r="E244" s="27" t="s">
        <v>859</v>
      </c>
      <c r="F244" s="27" t="s">
        <v>862</v>
      </c>
      <c r="G244" s="28" t="s">
        <v>297</v>
      </c>
      <c r="H244" s="27" t="s">
        <v>298</v>
      </c>
      <c r="I244" s="118" t="s">
        <v>863</v>
      </c>
      <c r="J244" s="29">
        <v>49.98</v>
      </c>
      <c r="K244" s="28" t="s">
        <v>176</v>
      </c>
      <c r="L244" s="27" t="s">
        <v>262</v>
      </c>
      <c r="M244" s="27" t="s">
        <v>164</v>
      </c>
      <c r="N244" s="27" t="s">
        <v>262</v>
      </c>
    </row>
    <row r="245" spans="1:14" ht="16.5" customHeight="1">
      <c r="A245" s="24">
        <v>8532210000</v>
      </c>
      <c r="B245" s="25"/>
      <c r="C245" s="26"/>
      <c r="D245" s="27"/>
      <c r="E245" s="27" t="s">
        <v>859</v>
      </c>
      <c r="F245" s="27" t="s">
        <v>864</v>
      </c>
      <c r="G245" s="28" t="s">
        <v>282</v>
      </c>
      <c r="H245" s="27" t="s">
        <v>283</v>
      </c>
      <c r="I245" s="118" t="s">
        <v>865</v>
      </c>
      <c r="J245" s="29">
        <v>215.56</v>
      </c>
      <c r="K245" s="28" t="s">
        <v>176</v>
      </c>
      <c r="L245" s="27" t="s">
        <v>250</v>
      </c>
      <c r="M245" s="27" t="s">
        <v>164</v>
      </c>
      <c r="N245" s="27" t="s">
        <v>18071</v>
      </c>
    </row>
    <row r="246" spans="1:14" ht="16.5" customHeight="1">
      <c r="A246" s="24">
        <v>8532240000</v>
      </c>
      <c r="B246" s="25"/>
      <c r="C246" s="26"/>
      <c r="D246" s="27"/>
      <c r="E246" s="27" t="s">
        <v>329</v>
      </c>
      <c r="F246" s="27" t="s">
        <v>866</v>
      </c>
      <c r="G246" s="28" t="s">
        <v>297</v>
      </c>
      <c r="H246" s="27" t="s">
        <v>298</v>
      </c>
      <c r="I246" s="118" t="s">
        <v>867</v>
      </c>
      <c r="J246" s="29">
        <v>59.98</v>
      </c>
      <c r="K246" s="28" t="s">
        <v>176</v>
      </c>
      <c r="L246" s="27" t="s">
        <v>236</v>
      </c>
      <c r="M246" s="27" t="s">
        <v>164</v>
      </c>
      <c r="N246" s="27" t="s">
        <v>18068</v>
      </c>
    </row>
    <row r="247" spans="1:14" ht="16.5" customHeight="1">
      <c r="A247" s="24">
        <v>8532240000</v>
      </c>
      <c r="B247" s="25"/>
      <c r="C247" s="26"/>
      <c r="D247" s="27"/>
      <c r="E247" s="27" t="s">
        <v>329</v>
      </c>
      <c r="F247" s="27" t="s">
        <v>868</v>
      </c>
      <c r="G247" s="28" t="s">
        <v>297</v>
      </c>
      <c r="H247" s="27" t="s">
        <v>298</v>
      </c>
      <c r="I247" s="118" t="s">
        <v>869</v>
      </c>
      <c r="J247" s="29">
        <v>94.15</v>
      </c>
      <c r="K247" s="28" t="s">
        <v>176</v>
      </c>
      <c r="L247" s="27" t="s">
        <v>250</v>
      </c>
      <c r="M247" s="27" t="s">
        <v>164</v>
      </c>
      <c r="N247" s="27" t="s">
        <v>18071</v>
      </c>
    </row>
    <row r="248" spans="1:14" ht="16.5" customHeight="1">
      <c r="A248" s="24">
        <v>8532240000</v>
      </c>
      <c r="B248" s="25"/>
      <c r="C248" s="26"/>
      <c r="D248" s="27"/>
      <c r="E248" s="27" t="s">
        <v>329</v>
      </c>
      <c r="F248" s="27" t="s">
        <v>870</v>
      </c>
      <c r="G248" s="28" t="s">
        <v>297</v>
      </c>
      <c r="H248" s="27" t="s">
        <v>298</v>
      </c>
      <c r="I248" s="118" t="s">
        <v>871</v>
      </c>
      <c r="J248" s="29">
        <v>2415.85</v>
      </c>
      <c r="K248" s="28" t="s">
        <v>176</v>
      </c>
      <c r="L248" s="27" t="s">
        <v>236</v>
      </c>
      <c r="M248" s="27" t="s">
        <v>164</v>
      </c>
      <c r="N248" s="27" t="s">
        <v>18068</v>
      </c>
    </row>
    <row r="249" spans="1:14" ht="16.5" customHeight="1">
      <c r="A249" s="24">
        <v>8532240000</v>
      </c>
      <c r="B249" s="25"/>
      <c r="C249" s="26"/>
      <c r="D249" s="27"/>
      <c r="E249" s="27" t="s">
        <v>329</v>
      </c>
      <c r="F249" s="27" t="s">
        <v>872</v>
      </c>
      <c r="G249" s="28" t="s">
        <v>297</v>
      </c>
      <c r="H249" s="27" t="s">
        <v>298</v>
      </c>
      <c r="I249" s="118" t="s">
        <v>873</v>
      </c>
      <c r="J249" s="29">
        <v>42.17</v>
      </c>
      <c r="K249" s="28" t="s">
        <v>176</v>
      </c>
      <c r="L249" s="27" t="s">
        <v>262</v>
      </c>
      <c r="M249" s="27" t="s">
        <v>164</v>
      </c>
      <c r="N249" s="27" t="s">
        <v>262</v>
      </c>
    </row>
    <row r="250" spans="1:14" ht="16.5" customHeight="1">
      <c r="A250" s="24">
        <v>8532240000</v>
      </c>
      <c r="B250" s="25"/>
      <c r="C250" s="26"/>
      <c r="D250" s="27"/>
      <c r="E250" s="27" t="s">
        <v>329</v>
      </c>
      <c r="F250" s="27" t="s">
        <v>874</v>
      </c>
      <c r="G250" s="28" t="s">
        <v>159</v>
      </c>
      <c r="H250" s="27" t="s">
        <v>160</v>
      </c>
      <c r="I250" s="118" t="s">
        <v>875</v>
      </c>
      <c r="J250" s="29">
        <v>278.08999999999997</v>
      </c>
      <c r="K250" s="28" t="s">
        <v>176</v>
      </c>
      <c r="L250" s="27" t="s">
        <v>876</v>
      </c>
      <c r="M250" s="27" t="s">
        <v>164</v>
      </c>
      <c r="N250" s="27" t="s">
        <v>18109</v>
      </c>
    </row>
    <row r="251" spans="1:14" ht="16.5" customHeight="1">
      <c r="A251" s="24">
        <v>8532240000</v>
      </c>
      <c r="B251" s="25"/>
      <c r="C251" s="26"/>
      <c r="D251" s="27"/>
      <c r="E251" s="27" t="s">
        <v>329</v>
      </c>
      <c r="F251" s="27" t="s">
        <v>877</v>
      </c>
      <c r="G251" s="28" t="s">
        <v>159</v>
      </c>
      <c r="H251" s="27" t="s">
        <v>160</v>
      </c>
      <c r="I251" s="118" t="s">
        <v>878</v>
      </c>
      <c r="J251" s="29">
        <v>78.81</v>
      </c>
      <c r="K251" s="28" t="s">
        <v>176</v>
      </c>
      <c r="L251" s="27" t="s">
        <v>272</v>
      </c>
      <c r="M251" s="27" t="s">
        <v>164</v>
      </c>
      <c r="N251" s="27" t="s">
        <v>18073</v>
      </c>
    </row>
    <row r="252" spans="1:14" ht="16.5" customHeight="1">
      <c r="A252" s="24">
        <v>8532240000</v>
      </c>
      <c r="B252" s="25"/>
      <c r="C252" s="26"/>
      <c r="D252" s="27"/>
      <c r="E252" s="27" t="s">
        <v>329</v>
      </c>
      <c r="F252" s="27" t="s">
        <v>879</v>
      </c>
      <c r="G252" s="28" t="s">
        <v>159</v>
      </c>
      <c r="H252" s="27" t="s">
        <v>160</v>
      </c>
      <c r="I252" s="118" t="s">
        <v>880</v>
      </c>
      <c r="J252" s="29">
        <v>46.86</v>
      </c>
      <c r="K252" s="28" t="s">
        <v>176</v>
      </c>
      <c r="L252" s="27" t="s">
        <v>272</v>
      </c>
      <c r="M252" s="27" t="s">
        <v>164</v>
      </c>
      <c r="N252" s="27" t="s">
        <v>18073</v>
      </c>
    </row>
    <row r="253" spans="1:14" ht="16.5" customHeight="1">
      <c r="A253" s="24">
        <v>8532240000</v>
      </c>
      <c r="B253" s="25"/>
      <c r="C253" s="26"/>
      <c r="D253" s="27"/>
      <c r="E253" s="27" t="s">
        <v>329</v>
      </c>
      <c r="F253" s="27" t="s">
        <v>881</v>
      </c>
      <c r="G253" s="28" t="s">
        <v>159</v>
      </c>
      <c r="H253" s="27" t="s">
        <v>160</v>
      </c>
      <c r="I253" s="118" t="s">
        <v>882</v>
      </c>
      <c r="J253" s="29">
        <v>164.61</v>
      </c>
      <c r="K253" s="28" t="s">
        <v>176</v>
      </c>
      <c r="L253" s="27" t="s">
        <v>272</v>
      </c>
      <c r="M253" s="27" t="s">
        <v>164</v>
      </c>
      <c r="N253" s="27" t="s">
        <v>18073</v>
      </c>
    </row>
    <row r="254" spans="1:14" ht="16.5" customHeight="1">
      <c r="A254" s="24">
        <v>8532240000</v>
      </c>
      <c r="B254" s="25"/>
      <c r="C254" s="26"/>
      <c r="D254" s="27"/>
      <c r="E254" s="27" t="s">
        <v>329</v>
      </c>
      <c r="F254" s="27" t="s">
        <v>883</v>
      </c>
      <c r="G254" s="28" t="s">
        <v>282</v>
      </c>
      <c r="H254" s="27" t="s">
        <v>283</v>
      </c>
      <c r="I254" s="118" t="s">
        <v>884</v>
      </c>
      <c r="J254" s="29">
        <v>9.94</v>
      </c>
      <c r="K254" s="28" t="s">
        <v>176</v>
      </c>
      <c r="L254" s="27" t="s">
        <v>218</v>
      </c>
      <c r="M254" s="27" t="s">
        <v>164</v>
      </c>
      <c r="N254" s="27" t="s">
        <v>18066</v>
      </c>
    </row>
    <row r="255" spans="1:14" ht="16.5" customHeight="1">
      <c r="A255" s="24">
        <v>8532240000</v>
      </c>
      <c r="B255" s="25"/>
      <c r="C255" s="26"/>
      <c r="D255" s="27"/>
      <c r="E255" s="27" t="s">
        <v>329</v>
      </c>
      <c r="F255" s="27" t="s">
        <v>885</v>
      </c>
      <c r="G255" s="28" t="s">
        <v>282</v>
      </c>
      <c r="H255" s="27" t="s">
        <v>283</v>
      </c>
      <c r="I255" s="118" t="s">
        <v>886</v>
      </c>
      <c r="J255" s="29">
        <v>1.1499999999999999</v>
      </c>
      <c r="K255" s="28" t="s">
        <v>176</v>
      </c>
      <c r="L255" s="27" t="s">
        <v>218</v>
      </c>
      <c r="M255" s="27" t="s">
        <v>164</v>
      </c>
      <c r="N255" s="27" t="s">
        <v>18066</v>
      </c>
    </row>
    <row r="256" spans="1:14" ht="16.5" customHeight="1">
      <c r="A256" s="24">
        <v>8532240000</v>
      </c>
      <c r="B256" s="25"/>
      <c r="C256" s="26"/>
      <c r="D256" s="27"/>
      <c r="E256" s="27" t="s">
        <v>329</v>
      </c>
      <c r="F256" s="27" t="s">
        <v>887</v>
      </c>
      <c r="G256" s="28" t="s">
        <v>282</v>
      </c>
      <c r="H256" s="27" t="s">
        <v>283</v>
      </c>
      <c r="I256" s="118" t="s">
        <v>888</v>
      </c>
      <c r="J256" s="29">
        <v>146.19999999999999</v>
      </c>
      <c r="K256" s="28" t="s">
        <v>176</v>
      </c>
      <c r="L256" s="27" t="s">
        <v>218</v>
      </c>
      <c r="M256" s="27" t="s">
        <v>164</v>
      </c>
      <c r="N256" s="27" t="s">
        <v>18066</v>
      </c>
    </row>
    <row r="257" spans="1:14" ht="16.5" customHeight="1">
      <c r="A257" s="24">
        <v>8532240000</v>
      </c>
      <c r="B257" s="25"/>
      <c r="C257" s="26"/>
      <c r="D257" s="27"/>
      <c r="E257" s="27" t="s">
        <v>329</v>
      </c>
      <c r="F257" s="27" t="s">
        <v>889</v>
      </c>
      <c r="G257" s="28" t="s">
        <v>282</v>
      </c>
      <c r="H257" s="27" t="s">
        <v>283</v>
      </c>
      <c r="I257" s="118" t="s">
        <v>890</v>
      </c>
      <c r="J257" s="29">
        <v>2.39</v>
      </c>
      <c r="K257" s="28" t="s">
        <v>176</v>
      </c>
      <c r="L257" s="27" t="s">
        <v>218</v>
      </c>
      <c r="M257" s="27" t="s">
        <v>164</v>
      </c>
      <c r="N257" s="27" t="s">
        <v>18066</v>
      </c>
    </row>
    <row r="258" spans="1:14" ht="16.5" customHeight="1">
      <c r="A258" s="24">
        <v>8532240000</v>
      </c>
      <c r="B258" s="25"/>
      <c r="C258" s="26"/>
      <c r="D258" s="27"/>
      <c r="E258" s="27" t="s">
        <v>329</v>
      </c>
      <c r="F258" s="27" t="s">
        <v>891</v>
      </c>
      <c r="G258" s="28" t="s">
        <v>282</v>
      </c>
      <c r="H258" s="27" t="s">
        <v>283</v>
      </c>
      <c r="I258" s="118" t="s">
        <v>892</v>
      </c>
      <c r="J258" s="29">
        <v>14.31</v>
      </c>
      <c r="K258" s="28" t="s">
        <v>176</v>
      </c>
      <c r="L258" s="27" t="s">
        <v>218</v>
      </c>
      <c r="M258" s="27" t="s">
        <v>164</v>
      </c>
      <c r="N258" s="27" t="s">
        <v>18066</v>
      </c>
    </row>
    <row r="259" spans="1:14" ht="16.5" customHeight="1">
      <c r="A259" s="24">
        <v>8532240000</v>
      </c>
      <c r="B259" s="25"/>
      <c r="C259" s="26"/>
      <c r="D259" s="27"/>
      <c r="E259" s="27" t="s">
        <v>329</v>
      </c>
      <c r="F259" s="27" t="s">
        <v>893</v>
      </c>
      <c r="G259" s="28" t="s">
        <v>282</v>
      </c>
      <c r="H259" s="27" t="s">
        <v>283</v>
      </c>
      <c r="I259" s="118" t="s">
        <v>894</v>
      </c>
      <c r="J259" s="29">
        <v>58.7</v>
      </c>
      <c r="K259" s="28" t="s">
        <v>176</v>
      </c>
      <c r="L259" s="27" t="s">
        <v>218</v>
      </c>
      <c r="M259" s="27" t="s">
        <v>164</v>
      </c>
      <c r="N259" s="27" t="s">
        <v>18066</v>
      </c>
    </row>
    <row r="260" spans="1:14" ht="16.5" customHeight="1">
      <c r="A260" s="24">
        <v>8532240000</v>
      </c>
      <c r="B260" s="25"/>
      <c r="C260" s="26"/>
      <c r="D260" s="27"/>
      <c r="E260" s="27" t="s">
        <v>329</v>
      </c>
      <c r="F260" s="27" t="s">
        <v>895</v>
      </c>
      <c r="G260" s="28" t="s">
        <v>282</v>
      </c>
      <c r="H260" s="27" t="s">
        <v>283</v>
      </c>
      <c r="I260" s="118" t="s">
        <v>896</v>
      </c>
      <c r="J260" s="29">
        <v>3.98</v>
      </c>
      <c r="K260" s="28" t="s">
        <v>176</v>
      </c>
      <c r="L260" s="27" t="s">
        <v>218</v>
      </c>
      <c r="M260" s="27" t="s">
        <v>164</v>
      </c>
      <c r="N260" s="27" t="s">
        <v>18066</v>
      </c>
    </row>
    <row r="261" spans="1:14" ht="16.5" customHeight="1">
      <c r="A261" s="24">
        <v>8532240000</v>
      </c>
      <c r="B261" s="25"/>
      <c r="C261" s="26"/>
      <c r="D261" s="27"/>
      <c r="E261" s="27" t="s">
        <v>329</v>
      </c>
      <c r="F261" s="27" t="s">
        <v>897</v>
      </c>
      <c r="G261" s="28" t="s">
        <v>282</v>
      </c>
      <c r="H261" s="27" t="s">
        <v>283</v>
      </c>
      <c r="I261" s="118" t="s">
        <v>898</v>
      </c>
      <c r="J261" s="29">
        <v>1.59</v>
      </c>
      <c r="K261" s="28" t="s">
        <v>176</v>
      </c>
      <c r="L261" s="27" t="s">
        <v>218</v>
      </c>
      <c r="M261" s="27" t="s">
        <v>164</v>
      </c>
      <c r="N261" s="27" t="s">
        <v>18066</v>
      </c>
    </row>
    <row r="262" spans="1:14" ht="16.5" customHeight="1">
      <c r="A262" s="24">
        <v>8532240000</v>
      </c>
      <c r="B262" s="25"/>
      <c r="C262" s="26"/>
      <c r="D262" s="27"/>
      <c r="E262" s="27" t="s">
        <v>329</v>
      </c>
      <c r="F262" s="27" t="s">
        <v>899</v>
      </c>
      <c r="G262" s="28" t="s">
        <v>282</v>
      </c>
      <c r="H262" s="27" t="s">
        <v>283</v>
      </c>
      <c r="I262" s="118" t="s">
        <v>900</v>
      </c>
      <c r="J262" s="29">
        <v>1.59</v>
      </c>
      <c r="K262" s="28" t="s">
        <v>176</v>
      </c>
      <c r="L262" s="27" t="s">
        <v>218</v>
      </c>
      <c r="M262" s="27" t="s">
        <v>164</v>
      </c>
      <c r="N262" s="27" t="s">
        <v>18066</v>
      </c>
    </row>
    <row r="263" spans="1:14" ht="16.5" customHeight="1">
      <c r="A263" s="24">
        <v>8532240000</v>
      </c>
      <c r="B263" s="25"/>
      <c r="C263" s="26"/>
      <c r="D263" s="27"/>
      <c r="E263" s="27" t="s">
        <v>329</v>
      </c>
      <c r="F263" s="27" t="s">
        <v>901</v>
      </c>
      <c r="G263" s="28" t="s">
        <v>282</v>
      </c>
      <c r="H263" s="27" t="s">
        <v>283</v>
      </c>
      <c r="I263" s="118" t="s">
        <v>902</v>
      </c>
      <c r="J263" s="29">
        <v>1.59</v>
      </c>
      <c r="K263" s="28" t="s">
        <v>176</v>
      </c>
      <c r="L263" s="27" t="s">
        <v>218</v>
      </c>
      <c r="M263" s="27" t="s">
        <v>164</v>
      </c>
      <c r="N263" s="27" t="s">
        <v>18066</v>
      </c>
    </row>
    <row r="264" spans="1:14" ht="16.5" customHeight="1">
      <c r="A264" s="24">
        <v>8532240000</v>
      </c>
      <c r="B264" s="25"/>
      <c r="C264" s="26"/>
      <c r="D264" s="27"/>
      <c r="E264" s="27" t="s">
        <v>329</v>
      </c>
      <c r="F264" s="27" t="s">
        <v>903</v>
      </c>
      <c r="G264" s="28" t="s">
        <v>282</v>
      </c>
      <c r="H264" s="27" t="s">
        <v>283</v>
      </c>
      <c r="I264" s="118" t="s">
        <v>904</v>
      </c>
      <c r="J264" s="29">
        <v>1.59</v>
      </c>
      <c r="K264" s="28" t="s">
        <v>176</v>
      </c>
      <c r="L264" s="27" t="s">
        <v>218</v>
      </c>
      <c r="M264" s="27" t="s">
        <v>164</v>
      </c>
      <c r="N264" s="27" t="s">
        <v>18066</v>
      </c>
    </row>
    <row r="265" spans="1:14" ht="16.5" customHeight="1">
      <c r="A265" s="24">
        <v>8532240000</v>
      </c>
      <c r="B265" s="25"/>
      <c r="C265" s="26"/>
      <c r="D265" s="27"/>
      <c r="E265" s="27" t="s">
        <v>329</v>
      </c>
      <c r="F265" s="27" t="s">
        <v>905</v>
      </c>
      <c r="G265" s="28" t="s">
        <v>282</v>
      </c>
      <c r="H265" s="27" t="s">
        <v>283</v>
      </c>
      <c r="I265" s="118" t="s">
        <v>906</v>
      </c>
      <c r="J265" s="29">
        <v>1.59</v>
      </c>
      <c r="K265" s="28" t="s">
        <v>176</v>
      </c>
      <c r="L265" s="27" t="s">
        <v>218</v>
      </c>
      <c r="M265" s="27" t="s">
        <v>164</v>
      </c>
      <c r="N265" s="27" t="s">
        <v>18066</v>
      </c>
    </row>
    <row r="266" spans="1:14" ht="16.5" customHeight="1">
      <c r="A266" s="24">
        <v>8532240000</v>
      </c>
      <c r="B266" s="25"/>
      <c r="C266" s="26"/>
      <c r="D266" s="27"/>
      <c r="E266" s="27" t="s">
        <v>329</v>
      </c>
      <c r="F266" s="27" t="s">
        <v>907</v>
      </c>
      <c r="G266" s="28" t="s">
        <v>282</v>
      </c>
      <c r="H266" s="27" t="s">
        <v>283</v>
      </c>
      <c r="I266" s="118" t="s">
        <v>908</v>
      </c>
      <c r="J266" s="29">
        <v>15.98</v>
      </c>
      <c r="K266" s="28" t="s">
        <v>176</v>
      </c>
      <c r="L266" s="27" t="s">
        <v>218</v>
      </c>
      <c r="M266" s="27" t="s">
        <v>164</v>
      </c>
      <c r="N266" s="27" t="s">
        <v>18066</v>
      </c>
    </row>
    <row r="267" spans="1:14" ht="16.5" customHeight="1">
      <c r="A267" s="24">
        <v>8532240000</v>
      </c>
      <c r="B267" s="25"/>
      <c r="C267" s="26"/>
      <c r="D267" s="27"/>
      <c r="E267" s="27" t="s">
        <v>329</v>
      </c>
      <c r="F267" s="27" t="s">
        <v>909</v>
      </c>
      <c r="G267" s="28" t="s">
        <v>282</v>
      </c>
      <c r="H267" s="27" t="s">
        <v>283</v>
      </c>
      <c r="I267" s="118" t="s">
        <v>910</v>
      </c>
      <c r="J267" s="29">
        <v>1.59</v>
      </c>
      <c r="K267" s="28" t="s">
        <v>176</v>
      </c>
      <c r="L267" s="27" t="s">
        <v>218</v>
      </c>
      <c r="M267" s="27" t="s">
        <v>164</v>
      </c>
      <c r="N267" s="27" t="s">
        <v>18066</v>
      </c>
    </row>
    <row r="268" spans="1:14" ht="16.5" customHeight="1">
      <c r="A268" s="24">
        <v>8532240000</v>
      </c>
      <c r="B268" s="25"/>
      <c r="C268" s="26"/>
      <c r="D268" s="27"/>
      <c r="E268" s="27" t="s">
        <v>329</v>
      </c>
      <c r="F268" s="27" t="s">
        <v>911</v>
      </c>
      <c r="G268" s="28" t="s">
        <v>282</v>
      </c>
      <c r="H268" s="27" t="s">
        <v>283</v>
      </c>
      <c r="I268" s="118" t="s">
        <v>912</v>
      </c>
      <c r="J268" s="29">
        <v>3.18</v>
      </c>
      <c r="K268" s="28" t="s">
        <v>176</v>
      </c>
      <c r="L268" s="27" t="s">
        <v>218</v>
      </c>
      <c r="M268" s="27" t="s">
        <v>164</v>
      </c>
      <c r="N268" s="27" t="s">
        <v>18066</v>
      </c>
    </row>
    <row r="269" spans="1:14" ht="16.5" customHeight="1">
      <c r="A269" s="24">
        <v>8532240000</v>
      </c>
      <c r="B269" s="25"/>
      <c r="C269" s="26"/>
      <c r="D269" s="27"/>
      <c r="E269" s="27" t="s">
        <v>329</v>
      </c>
      <c r="F269" s="27" t="s">
        <v>913</v>
      </c>
      <c r="G269" s="28" t="s">
        <v>282</v>
      </c>
      <c r="H269" s="27" t="s">
        <v>283</v>
      </c>
      <c r="I269" s="118" t="s">
        <v>914</v>
      </c>
      <c r="J269" s="29">
        <v>1.59</v>
      </c>
      <c r="K269" s="28" t="s">
        <v>176</v>
      </c>
      <c r="L269" s="27" t="s">
        <v>218</v>
      </c>
      <c r="M269" s="27" t="s">
        <v>164</v>
      </c>
      <c r="N269" s="27" t="s">
        <v>18066</v>
      </c>
    </row>
    <row r="270" spans="1:14" ht="16.5" customHeight="1">
      <c r="A270" s="24">
        <v>8532240000</v>
      </c>
      <c r="B270" s="25"/>
      <c r="C270" s="26"/>
      <c r="D270" s="27"/>
      <c r="E270" s="27" t="s">
        <v>329</v>
      </c>
      <c r="F270" s="27" t="s">
        <v>915</v>
      </c>
      <c r="G270" s="28" t="s">
        <v>282</v>
      </c>
      <c r="H270" s="27" t="s">
        <v>283</v>
      </c>
      <c r="I270" s="118" t="s">
        <v>916</v>
      </c>
      <c r="J270" s="29">
        <v>1.59</v>
      </c>
      <c r="K270" s="28" t="s">
        <v>176</v>
      </c>
      <c r="L270" s="27" t="s">
        <v>218</v>
      </c>
      <c r="M270" s="27" t="s">
        <v>164</v>
      </c>
      <c r="N270" s="27" t="s">
        <v>18066</v>
      </c>
    </row>
    <row r="271" spans="1:14" ht="16.5" customHeight="1">
      <c r="A271" s="24">
        <v>8532240000</v>
      </c>
      <c r="B271" s="25"/>
      <c r="C271" s="26"/>
      <c r="D271" s="27"/>
      <c r="E271" s="27" t="s">
        <v>329</v>
      </c>
      <c r="F271" s="27" t="s">
        <v>917</v>
      </c>
      <c r="G271" s="28" t="s">
        <v>282</v>
      </c>
      <c r="H271" s="27" t="s">
        <v>283</v>
      </c>
      <c r="I271" s="118" t="s">
        <v>918</v>
      </c>
      <c r="J271" s="29">
        <v>1.59</v>
      </c>
      <c r="K271" s="28" t="s">
        <v>176</v>
      </c>
      <c r="L271" s="27" t="s">
        <v>218</v>
      </c>
      <c r="M271" s="27" t="s">
        <v>164</v>
      </c>
      <c r="N271" s="27" t="s">
        <v>18066</v>
      </c>
    </row>
    <row r="272" spans="1:14" ht="16.5" customHeight="1">
      <c r="A272" s="24">
        <v>8532240000</v>
      </c>
      <c r="B272" s="25"/>
      <c r="C272" s="26"/>
      <c r="D272" s="27"/>
      <c r="E272" s="27" t="s">
        <v>329</v>
      </c>
      <c r="F272" s="27" t="s">
        <v>919</v>
      </c>
      <c r="G272" s="28" t="s">
        <v>282</v>
      </c>
      <c r="H272" s="27" t="s">
        <v>283</v>
      </c>
      <c r="I272" s="118" t="s">
        <v>920</v>
      </c>
      <c r="J272" s="29">
        <v>1.59</v>
      </c>
      <c r="K272" s="28" t="s">
        <v>176</v>
      </c>
      <c r="L272" s="27" t="s">
        <v>218</v>
      </c>
      <c r="M272" s="27" t="s">
        <v>164</v>
      </c>
      <c r="N272" s="27" t="s">
        <v>18066</v>
      </c>
    </row>
    <row r="273" spans="1:14" ht="16.5" customHeight="1">
      <c r="A273" s="24">
        <v>8532240000</v>
      </c>
      <c r="B273" s="25"/>
      <c r="C273" s="26"/>
      <c r="D273" s="27"/>
      <c r="E273" s="27" t="s">
        <v>329</v>
      </c>
      <c r="F273" s="27" t="s">
        <v>921</v>
      </c>
      <c r="G273" s="28" t="s">
        <v>282</v>
      </c>
      <c r="H273" s="27" t="s">
        <v>283</v>
      </c>
      <c r="I273" s="118" t="s">
        <v>922</v>
      </c>
      <c r="J273" s="29">
        <v>1.59</v>
      </c>
      <c r="K273" s="28" t="s">
        <v>176</v>
      </c>
      <c r="L273" s="27" t="s">
        <v>218</v>
      </c>
      <c r="M273" s="27" t="s">
        <v>164</v>
      </c>
      <c r="N273" s="27" t="s">
        <v>18066</v>
      </c>
    </row>
    <row r="274" spans="1:14" ht="16.5" customHeight="1">
      <c r="A274" s="24">
        <v>8532240000</v>
      </c>
      <c r="B274" s="25"/>
      <c r="C274" s="26"/>
      <c r="D274" s="27"/>
      <c r="E274" s="27" t="s">
        <v>329</v>
      </c>
      <c r="F274" s="27" t="s">
        <v>923</v>
      </c>
      <c r="G274" s="28" t="s">
        <v>282</v>
      </c>
      <c r="H274" s="27" t="s">
        <v>283</v>
      </c>
      <c r="I274" s="118" t="s">
        <v>924</v>
      </c>
      <c r="J274" s="29">
        <v>3.18</v>
      </c>
      <c r="K274" s="28" t="s">
        <v>176</v>
      </c>
      <c r="L274" s="27" t="s">
        <v>218</v>
      </c>
      <c r="M274" s="27" t="s">
        <v>164</v>
      </c>
      <c r="N274" s="27" t="s">
        <v>18066</v>
      </c>
    </row>
    <row r="275" spans="1:14" ht="16.5" customHeight="1">
      <c r="A275" s="24">
        <v>8532240000</v>
      </c>
      <c r="B275" s="25"/>
      <c r="C275" s="26"/>
      <c r="D275" s="27"/>
      <c r="E275" s="27" t="s">
        <v>329</v>
      </c>
      <c r="F275" s="27" t="s">
        <v>925</v>
      </c>
      <c r="G275" s="28" t="s">
        <v>282</v>
      </c>
      <c r="H275" s="27" t="s">
        <v>283</v>
      </c>
      <c r="I275" s="118" t="s">
        <v>926</v>
      </c>
      <c r="J275" s="29">
        <v>2.5</v>
      </c>
      <c r="K275" s="28" t="s">
        <v>176</v>
      </c>
      <c r="L275" s="27" t="s">
        <v>218</v>
      </c>
      <c r="M275" s="27" t="s">
        <v>164</v>
      </c>
      <c r="N275" s="27" t="s">
        <v>18066</v>
      </c>
    </row>
    <row r="276" spans="1:14" ht="16.5" customHeight="1">
      <c r="A276" s="24">
        <v>8532240000</v>
      </c>
      <c r="B276" s="25"/>
      <c r="C276" s="26"/>
      <c r="D276" s="27"/>
      <c r="E276" s="27" t="s">
        <v>329</v>
      </c>
      <c r="F276" s="27" t="s">
        <v>927</v>
      </c>
      <c r="G276" s="28" t="s">
        <v>282</v>
      </c>
      <c r="H276" s="27" t="s">
        <v>283</v>
      </c>
      <c r="I276" s="118" t="s">
        <v>928</v>
      </c>
      <c r="J276" s="29">
        <v>5.17</v>
      </c>
      <c r="K276" s="28" t="s">
        <v>176</v>
      </c>
      <c r="L276" s="27" t="s">
        <v>218</v>
      </c>
      <c r="M276" s="27" t="s">
        <v>164</v>
      </c>
      <c r="N276" s="27" t="s">
        <v>18066</v>
      </c>
    </row>
    <row r="277" spans="1:14" ht="16.5" customHeight="1">
      <c r="A277" s="24">
        <v>8532240000</v>
      </c>
      <c r="B277" s="25"/>
      <c r="C277" s="26"/>
      <c r="D277" s="27"/>
      <c r="E277" s="27" t="s">
        <v>329</v>
      </c>
      <c r="F277" s="27" t="s">
        <v>929</v>
      </c>
      <c r="G277" s="28" t="s">
        <v>282</v>
      </c>
      <c r="H277" s="27" t="s">
        <v>283</v>
      </c>
      <c r="I277" s="118" t="s">
        <v>930</v>
      </c>
      <c r="J277" s="29">
        <v>2.78</v>
      </c>
      <c r="K277" s="28" t="s">
        <v>176</v>
      </c>
      <c r="L277" s="27" t="s">
        <v>218</v>
      </c>
      <c r="M277" s="27" t="s">
        <v>164</v>
      </c>
      <c r="N277" s="27" t="s">
        <v>18066</v>
      </c>
    </row>
    <row r="278" spans="1:14" ht="16.5" customHeight="1">
      <c r="A278" s="24">
        <v>8532240000</v>
      </c>
      <c r="B278" s="25"/>
      <c r="C278" s="26"/>
      <c r="D278" s="27"/>
      <c r="E278" s="27" t="s">
        <v>329</v>
      </c>
      <c r="F278" s="27" t="s">
        <v>931</v>
      </c>
      <c r="G278" s="28" t="s">
        <v>282</v>
      </c>
      <c r="H278" s="27" t="s">
        <v>283</v>
      </c>
      <c r="I278" s="118" t="s">
        <v>932</v>
      </c>
      <c r="J278" s="29">
        <v>6.76</v>
      </c>
      <c r="K278" s="28" t="s">
        <v>176</v>
      </c>
      <c r="L278" s="27" t="s">
        <v>218</v>
      </c>
      <c r="M278" s="27" t="s">
        <v>164</v>
      </c>
      <c r="N278" s="27" t="s">
        <v>18066</v>
      </c>
    </row>
    <row r="279" spans="1:14" ht="16.5" customHeight="1">
      <c r="A279" s="24">
        <v>8532240000</v>
      </c>
      <c r="B279" s="25"/>
      <c r="C279" s="26"/>
      <c r="D279" s="27"/>
      <c r="E279" s="27" t="s">
        <v>329</v>
      </c>
      <c r="F279" s="27" t="s">
        <v>933</v>
      </c>
      <c r="G279" s="28" t="s">
        <v>282</v>
      </c>
      <c r="H279" s="27" t="s">
        <v>283</v>
      </c>
      <c r="I279" s="118" t="s">
        <v>934</v>
      </c>
      <c r="J279" s="29">
        <v>0.8</v>
      </c>
      <c r="K279" s="28" t="s">
        <v>176</v>
      </c>
      <c r="L279" s="27" t="s">
        <v>218</v>
      </c>
      <c r="M279" s="27" t="s">
        <v>164</v>
      </c>
      <c r="N279" s="27" t="s">
        <v>18066</v>
      </c>
    </row>
    <row r="280" spans="1:14" ht="16.5" customHeight="1">
      <c r="A280" s="24">
        <v>8532240000</v>
      </c>
      <c r="B280" s="25"/>
      <c r="C280" s="26"/>
      <c r="D280" s="27"/>
      <c r="E280" s="27" t="s">
        <v>329</v>
      </c>
      <c r="F280" s="27" t="s">
        <v>935</v>
      </c>
      <c r="G280" s="28" t="s">
        <v>282</v>
      </c>
      <c r="H280" s="27" t="s">
        <v>283</v>
      </c>
      <c r="I280" s="118" t="s">
        <v>936</v>
      </c>
      <c r="J280" s="29">
        <v>2.78</v>
      </c>
      <c r="K280" s="28" t="s">
        <v>176</v>
      </c>
      <c r="L280" s="27" t="s">
        <v>218</v>
      </c>
      <c r="M280" s="27" t="s">
        <v>164</v>
      </c>
      <c r="N280" s="27" t="s">
        <v>18066</v>
      </c>
    </row>
    <row r="281" spans="1:14" ht="16.5" customHeight="1">
      <c r="A281" s="24">
        <v>8532240000</v>
      </c>
      <c r="B281" s="25"/>
      <c r="C281" s="26"/>
      <c r="D281" s="27"/>
      <c r="E281" s="27" t="s">
        <v>329</v>
      </c>
      <c r="F281" s="27" t="s">
        <v>937</v>
      </c>
      <c r="G281" s="28" t="s">
        <v>282</v>
      </c>
      <c r="H281" s="27" t="s">
        <v>283</v>
      </c>
      <c r="I281" s="118" t="s">
        <v>938</v>
      </c>
      <c r="J281" s="29">
        <v>1.59</v>
      </c>
      <c r="K281" s="28" t="s">
        <v>176</v>
      </c>
      <c r="L281" s="27" t="s">
        <v>218</v>
      </c>
      <c r="M281" s="27" t="s">
        <v>164</v>
      </c>
      <c r="N281" s="27" t="s">
        <v>18066</v>
      </c>
    </row>
    <row r="282" spans="1:14" ht="16.5" customHeight="1">
      <c r="A282" s="24">
        <v>8532240000</v>
      </c>
      <c r="B282" s="25"/>
      <c r="C282" s="26"/>
      <c r="D282" s="27"/>
      <c r="E282" s="27" t="s">
        <v>329</v>
      </c>
      <c r="F282" s="27" t="s">
        <v>939</v>
      </c>
      <c r="G282" s="28" t="s">
        <v>282</v>
      </c>
      <c r="H282" s="27" t="s">
        <v>283</v>
      </c>
      <c r="I282" s="118" t="s">
        <v>940</v>
      </c>
      <c r="J282" s="29">
        <v>5.57</v>
      </c>
      <c r="K282" s="28" t="s">
        <v>176</v>
      </c>
      <c r="L282" s="27" t="s">
        <v>218</v>
      </c>
      <c r="M282" s="27" t="s">
        <v>164</v>
      </c>
      <c r="N282" s="27" t="s">
        <v>18066</v>
      </c>
    </row>
    <row r="283" spans="1:14" ht="16.5" customHeight="1">
      <c r="A283" s="24">
        <v>8532240000</v>
      </c>
      <c r="B283" s="25"/>
      <c r="C283" s="26"/>
      <c r="D283" s="27"/>
      <c r="E283" s="27" t="s">
        <v>329</v>
      </c>
      <c r="F283" s="27" t="s">
        <v>941</v>
      </c>
      <c r="G283" s="28" t="s">
        <v>282</v>
      </c>
      <c r="H283" s="27" t="s">
        <v>283</v>
      </c>
      <c r="I283" s="118" t="s">
        <v>942</v>
      </c>
      <c r="J283" s="29">
        <v>1.59</v>
      </c>
      <c r="K283" s="28" t="s">
        <v>176</v>
      </c>
      <c r="L283" s="27" t="s">
        <v>218</v>
      </c>
      <c r="M283" s="27" t="s">
        <v>164</v>
      </c>
      <c r="N283" s="27" t="s">
        <v>18066</v>
      </c>
    </row>
    <row r="284" spans="1:14" ht="16.5" customHeight="1">
      <c r="A284" s="24">
        <v>8532240000</v>
      </c>
      <c r="B284" s="25"/>
      <c r="C284" s="26"/>
      <c r="D284" s="27"/>
      <c r="E284" s="27" t="s">
        <v>329</v>
      </c>
      <c r="F284" s="27" t="s">
        <v>943</v>
      </c>
      <c r="G284" s="28" t="s">
        <v>282</v>
      </c>
      <c r="H284" s="27" t="s">
        <v>283</v>
      </c>
      <c r="I284" s="118" t="s">
        <v>944</v>
      </c>
      <c r="J284" s="29">
        <v>2.78</v>
      </c>
      <c r="K284" s="28" t="s">
        <v>176</v>
      </c>
      <c r="L284" s="27" t="s">
        <v>218</v>
      </c>
      <c r="M284" s="27" t="s">
        <v>164</v>
      </c>
      <c r="N284" s="27" t="s">
        <v>18066</v>
      </c>
    </row>
    <row r="285" spans="1:14" ht="16.5" customHeight="1">
      <c r="A285" s="24">
        <v>8532240000</v>
      </c>
      <c r="B285" s="25"/>
      <c r="C285" s="26"/>
      <c r="D285" s="27"/>
      <c r="E285" s="27" t="s">
        <v>329</v>
      </c>
      <c r="F285" s="27" t="s">
        <v>945</v>
      </c>
      <c r="G285" s="28" t="s">
        <v>282</v>
      </c>
      <c r="H285" s="27" t="s">
        <v>283</v>
      </c>
      <c r="I285" s="118" t="s">
        <v>946</v>
      </c>
      <c r="J285" s="29">
        <v>3.58</v>
      </c>
      <c r="K285" s="28" t="s">
        <v>176</v>
      </c>
      <c r="L285" s="27" t="s">
        <v>218</v>
      </c>
      <c r="M285" s="27" t="s">
        <v>164</v>
      </c>
      <c r="N285" s="27" t="s">
        <v>18066</v>
      </c>
    </row>
    <row r="286" spans="1:14" ht="16.5" customHeight="1">
      <c r="A286" s="24">
        <v>8532240000</v>
      </c>
      <c r="B286" s="25"/>
      <c r="C286" s="26"/>
      <c r="D286" s="27"/>
      <c r="E286" s="27" t="s">
        <v>329</v>
      </c>
      <c r="F286" s="27" t="s">
        <v>947</v>
      </c>
      <c r="G286" s="28" t="s">
        <v>282</v>
      </c>
      <c r="H286" s="27" t="s">
        <v>283</v>
      </c>
      <c r="I286" s="118" t="s">
        <v>948</v>
      </c>
      <c r="J286" s="29">
        <v>14.91</v>
      </c>
      <c r="K286" s="28" t="s">
        <v>176</v>
      </c>
      <c r="L286" s="27" t="s">
        <v>218</v>
      </c>
      <c r="M286" s="27" t="s">
        <v>164</v>
      </c>
      <c r="N286" s="27" t="s">
        <v>18066</v>
      </c>
    </row>
    <row r="287" spans="1:14" ht="16.5" customHeight="1">
      <c r="A287" s="24">
        <v>8532240000</v>
      </c>
      <c r="B287" s="25"/>
      <c r="C287" s="26"/>
      <c r="D287" s="27"/>
      <c r="E287" s="27" t="s">
        <v>329</v>
      </c>
      <c r="F287" s="27" t="s">
        <v>949</v>
      </c>
      <c r="G287" s="28" t="s">
        <v>282</v>
      </c>
      <c r="H287" s="27" t="s">
        <v>283</v>
      </c>
      <c r="I287" s="118" t="s">
        <v>950</v>
      </c>
      <c r="J287" s="29">
        <v>1.59</v>
      </c>
      <c r="K287" s="28" t="s">
        <v>176</v>
      </c>
      <c r="L287" s="27" t="s">
        <v>218</v>
      </c>
      <c r="M287" s="27" t="s">
        <v>164</v>
      </c>
      <c r="N287" s="27" t="s">
        <v>18066</v>
      </c>
    </row>
    <row r="288" spans="1:14" ht="16.5" customHeight="1">
      <c r="A288" s="24">
        <v>8532240000</v>
      </c>
      <c r="B288" s="25"/>
      <c r="C288" s="26"/>
      <c r="D288" s="27"/>
      <c r="E288" s="27" t="s">
        <v>329</v>
      </c>
      <c r="F288" s="27" t="s">
        <v>951</v>
      </c>
      <c r="G288" s="28" t="s">
        <v>282</v>
      </c>
      <c r="H288" s="27" t="s">
        <v>283</v>
      </c>
      <c r="I288" s="118" t="s">
        <v>952</v>
      </c>
      <c r="J288" s="29">
        <v>3.75</v>
      </c>
      <c r="K288" s="28" t="s">
        <v>176</v>
      </c>
      <c r="L288" s="27" t="s">
        <v>218</v>
      </c>
      <c r="M288" s="27" t="s">
        <v>164</v>
      </c>
      <c r="N288" s="27" t="s">
        <v>18066</v>
      </c>
    </row>
    <row r="289" spans="1:14" ht="16.5" customHeight="1">
      <c r="A289" s="24">
        <v>8532240000</v>
      </c>
      <c r="B289" s="25"/>
      <c r="C289" s="26"/>
      <c r="D289" s="27"/>
      <c r="E289" s="27" t="s">
        <v>329</v>
      </c>
      <c r="F289" s="27" t="s">
        <v>953</v>
      </c>
      <c r="G289" s="28" t="s">
        <v>282</v>
      </c>
      <c r="H289" s="27" t="s">
        <v>283</v>
      </c>
      <c r="I289" s="118" t="s">
        <v>954</v>
      </c>
      <c r="J289" s="29">
        <v>3.5</v>
      </c>
      <c r="K289" s="28" t="s">
        <v>176</v>
      </c>
      <c r="L289" s="27" t="s">
        <v>218</v>
      </c>
      <c r="M289" s="27" t="s">
        <v>164</v>
      </c>
      <c r="N289" s="27" t="s">
        <v>18066</v>
      </c>
    </row>
    <row r="290" spans="1:14" ht="16.5" customHeight="1">
      <c r="A290" s="24">
        <v>8532240000</v>
      </c>
      <c r="B290" s="25"/>
      <c r="C290" s="26"/>
      <c r="D290" s="27"/>
      <c r="E290" s="27" t="s">
        <v>329</v>
      </c>
      <c r="F290" s="27" t="s">
        <v>955</v>
      </c>
      <c r="G290" s="28" t="s">
        <v>282</v>
      </c>
      <c r="H290" s="27" t="s">
        <v>283</v>
      </c>
      <c r="I290" s="118" t="s">
        <v>956</v>
      </c>
      <c r="J290" s="29">
        <v>6.99</v>
      </c>
      <c r="K290" s="28" t="s">
        <v>176</v>
      </c>
      <c r="L290" s="27" t="s">
        <v>218</v>
      </c>
      <c r="M290" s="27" t="s">
        <v>164</v>
      </c>
      <c r="N290" s="27" t="s">
        <v>18066</v>
      </c>
    </row>
    <row r="291" spans="1:14" ht="16.5" customHeight="1">
      <c r="A291" s="24">
        <v>8532240000</v>
      </c>
      <c r="B291" s="25"/>
      <c r="C291" s="26"/>
      <c r="D291" s="27"/>
      <c r="E291" s="27" t="s">
        <v>329</v>
      </c>
      <c r="F291" s="27" t="s">
        <v>957</v>
      </c>
      <c r="G291" s="28" t="s">
        <v>282</v>
      </c>
      <c r="H291" s="27" t="s">
        <v>283</v>
      </c>
      <c r="I291" s="118" t="s">
        <v>958</v>
      </c>
      <c r="J291" s="29">
        <v>1.25</v>
      </c>
      <c r="K291" s="28" t="s">
        <v>176</v>
      </c>
      <c r="L291" s="27" t="s">
        <v>218</v>
      </c>
      <c r="M291" s="27" t="s">
        <v>164</v>
      </c>
      <c r="N291" s="27" t="s">
        <v>18066</v>
      </c>
    </row>
    <row r="292" spans="1:14" ht="16.5" customHeight="1">
      <c r="A292" s="24">
        <v>8532240000</v>
      </c>
      <c r="B292" s="25"/>
      <c r="C292" s="26"/>
      <c r="D292" s="27"/>
      <c r="E292" s="27" t="s">
        <v>329</v>
      </c>
      <c r="F292" s="27" t="s">
        <v>959</v>
      </c>
      <c r="G292" s="28" t="s">
        <v>282</v>
      </c>
      <c r="H292" s="27" t="s">
        <v>283</v>
      </c>
      <c r="I292" s="118" t="s">
        <v>960</v>
      </c>
      <c r="J292" s="29">
        <v>3.5</v>
      </c>
      <c r="K292" s="28" t="s">
        <v>176</v>
      </c>
      <c r="L292" s="27" t="s">
        <v>218</v>
      </c>
      <c r="M292" s="27" t="s">
        <v>164</v>
      </c>
      <c r="N292" s="27" t="s">
        <v>18066</v>
      </c>
    </row>
    <row r="293" spans="1:14" ht="16.5" customHeight="1">
      <c r="A293" s="24">
        <v>8532240000</v>
      </c>
      <c r="B293" s="25"/>
      <c r="C293" s="26"/>
      <c r="D293" s="27"/>
      <c r="E293" s="27" t="s">
        <v>329</v>
      </c>
      <c r="F293" s="27" t="s">
        <v>961</v>
      </c>
      <c r="G293" s="28" t="s">
        <v>282</v>
      </c>
      <c r="H293" s="27" t="s">
        <v>283</v>
      </c>
      <c r="I293" s="118" t="s">
        <v>962</v>
      </c>
      <c r="J293" s="29">
        <v>39.53</v>
      </c>
      <c r="K293" s="28" t="s">
        <v>176</v>
      </c>
      <c r="L293" s="27" t="s">
        <v>218</v>
      </c>
      <c r="M293" s="27" t="s">
        <v>164</v>
      </c>
      <c r="N293" s="27" t="s">
        <v>18066</v>
      </c>
    </row>
    <row r="294" spans="1:14" ht="16.5" customHeight="1">
      <c r="A294" s="24">
        <v>8532300000</v>
      </c>
      <c r="B294" s="25"/>
      <c r="C294" s="26"/>
      <c r="D294" s="27"/>
      <c r="E294" s="27" t="s">
        <v>963</v>
      </c>
      <c r="F294" s="27" t="s">
        <v>964</v>
      </c>
      <c r="G294" s="28" t="s">
        <v>297</v>
      </c>
      <c r="H294" s="27" t="s">
        <v>298</v>
      </c>
      <c r="I294" s="118" t="s">
        <v>965</v>
      </c>
      <c r="J294" s="29">
        <v>195.82</v>
      </c>
      <c r="K294" s="28" t="s">
        <v>176</v>
      </c>
      <c r="L294" s="27" t="s">
        <v>966</v>
      </c>
      <c r="M294" s="27" t="s">
        <v>164</v>
      </c>
      <c r="N294" s="27" t="s">
        <v>18110</v>
      </c>
    </row>
    <row r="295" spans="1:14" ht="16.5" customHeight="1">
      <c r="A295" s="24">
        <v>8532300000</v>
      </c>
      <c r="B295" s="25"/>
      <c r="C295" s="26"/>
      <c r="D295" s="27"/>
      <c r="E295" s="27" t="s">
        <v>963</v>
      </c>
      <c r="F295" s="27" t="s">
        <v>967</v>
      </c>
      <c r="G295" s="28" t="s">
        <v>297</v>
      </c>
      <c r="H295" s="27" t="s">
        <v>298</v>
      </c>
      <c r="I295" s="118" t="s">
        <v>968</v>
      </c>
      <c r="J295" s="29">
        <v>979.09</v>
      </c>
      <c r="K295" s="28" t="s">
        <v>176</v>
      </c>
      <c r="L295" s="27" t="s">
        <v>966</v>
      </c>
      <c r="M295" s="27" t="s">
        <v>164</v>
      </c>
      <c r="N295" s="27" t="s">
        <v>18110</v>
      </c>
    </row>
    <row r="296" spans="1:14" ht="16.5" customHeight="1">
      <c r="A296" s="24">
        <v>8533100000</v>
      </c>
      <c r="B296" s="25"/>
      <c r="C296" s="26"/>
      <c r="D296" s="27"/>
      <c r="E296" s="27" t="s">
        <v>380</v>
      </c>
      <c r="F296" s="27" t="s">
        <v>969</v>
      </c>
      <c r="G296" s="28" t="s">
        <v>159</v>
      </c>
      <c r="H296" s="27" t="s">
        <v>160</v>
      </c>
      <c r="I296" s="118" t="s">
        <v>970</v>
      </c>
      <c r="J296" s="29">
        <v>2.84</v>
      </c>
      <c r="K296" s="28" t="s">
        <v>176</v>
      </c>
      <c r="L296" s="27" t="s">
        <v>272</v>
      </c>
      <c r="M296" s="27" t="s">
        <v>164</v>
      </c>
      <c r="N296" s="27" t="s">
        <v>18073</v>
      </c>
    </row>
    <row r="297" spans="1:14" ht="16.5" customHeight="1">
      <c r="A297" s="24">
        <v>8536308000</v>
      </c>
      <c r="B297" s="25"/>
      <c r="C297" s="26">
        <v>0.1</v>
      </c>
      <c r="D297" s="27"/>
      <c r="E297" s="27" t="s">
        <v>971</v>
      </c>
      <c r="F297" s="27" t="s">
        <v>972</v>
      </c>
      <c r="G297" s="28" t="s">
        <v>297</v>
      </c>
      <c r="H297" s="27" t="s">
        <v>298</v>
      </c>
      <c r="I297" s="118" t="s">
        <v>973</v>
      </c>
      <c r="J297" s="29">
        <v>7348.5</v>
      </c>
      <c r="K297" s="28" t="s">
        <v>176</v>
      </c>
      <c r="L297" s="27" t="s">
        <v>974</v>
      </c>
      <c r="M297" s="27" t="s">
        <v>164</v>
      </c>
      <c r="N297" s="27" t="s">
        <v>18111</v>
      </c>
    </row>
    <row r="298" spans="1:14" ht="16.5" customHeight="1">
      <c r="A298" s="24">
        <v>8536490000</v>
      </c>
      <c r="B298" s="25"/>
      <c r="C298" s="26">
        <v>0.11</v>
      </c>
      <c r="D298" s="27"/>
      <c r="E298" s="27" t="s">
        <v>411</v>
      </c>
      <c r="F298" s="27" t="s">
        <v>975</v>
      </c>
      <c r="G298" s="28" t="s">
        <v>297</v>
      </c>
      <c r="H298" s="27" t="s">
        <v>298</v>
      </c>
      <c r="I298" s="118" t="s">
        <v>976</v>
      </c>
      <c r="J298" s="29">
        <v>629.41999999999996</v>
      </c>
      <c r="K298" s="28" t="s">
        <v>176</v>
      </c>
      <c r="L298" s="27" t="s">
        <v>977</v>
      </c>
      <c r="M298" s="27" t="s">
        <v>164</v>
      </c>
      <c r="N298" s="27" t="s">
        <v>18112</v>
      </c>
    </row>
    <row r="299" spans="1:14" ht="16.5" customHeight="1">
      <c r="A299" s="24">
        <v>8536490000</v>
      </c>
      <c r="B299" s="25"/>
      <c r="C299" s="26"/>
      <c r="D299" s="27"/>
      <c r="E299" s="27" t="s">
        <v>411</v>
      </c>
      <c r="F299" s="27" t="s">
        <v>978</v>
      </c>
      <c r="G299" s="28" t="s">
        <v>297</v>
      </c>
      <c r="H299" s="27" t="s">
        <v>298</v>
      </c>
      <c r="I299" s="118" t="s">
        <v>979</v>
      </c>
      <c r="J299" s="29">
        <v>549.54</v>
      </c>
      <c r="K299" s="28" t="s">
        <v>176</v>
      </c>
      <c r="L299" s="27" t="s">
        <v>980</v>
      </c>
      <c r="M299" s="27" t="s">
        <v>164</v>
      </c>
      <c r="N299" s="27" t="s">
        <v>10457</v>
      </c>
    </row>
    <row r="300" spans="1:14" ht="16.5" customHeight="1">
      <c r="A300" s="24">
        <v>8536501109</v>
      </c>
      <c r="B300" s="25"/>
      <c r="C300" s="26">
        <v>7.4999999999999997E-2</v>
      </c>
      <c r="D300" s="27"/>
      <c r="E300" s="27" t="s">
        <v>981</v>
      </c>
      <c r="F300" s="27" t="s">
        <v>982</v>
      </c>
      <c r="G300" s="28" t="s">
        <v>297</v>
      </c>
      <c r="H300" s="27" t="s">
        <v>298</v>
      </c>
      <c r="I300" s="118" t="s">
        <v>983</v>
      </c>
      <c r="J300" s="29">
        <v>31.95</v>
      </c>
      <c r="K300" s="28" t="s">
        <v>176</v>
      </c>
      <c r="L300" s="27" t="s">
        <v>984</v>
      </c>
      <c r="M300" s="27" t="s">
        <v>164</v>
      </c>
      <c r="N300" s="27" t="s">
        <v>18113</v>
      </c>
    </row>
    <row r="301" spans="1:14" ht="16.5" customHeight="1">
      <c r="A301" s="24">
        <v>8536501906</v>
      </c>
      <c r="B301" s="25"/>
      <c r="C301" s="26">
        <v>7.4999999999999997E-2</v>
      </c>
      <c r="D301" s="27"/>
      <c r="E301" s="27" t="s">
        <v>985</v>
      </c>
      <c r="F301" s="27" t="s">
        <v>986</v>
      </c>
      <c r="G301" s="28" t="s">
        <v>297</v>
      </c>
      <c r="H301" s="27" t="s">
        <v>298</v>
      </c>
      <c r="I301" s="118" t="s">
        <v>987</v>
      </c>
      <c r="J301" s="29">
        <v>163.30000000000001</v>
      </c>
      <c r="K301" s="28" t="s">
        <v>176</v>
      </c>
      <c r="L301" s="27" t="s">
        <v>988</v>
      </c>
      <c r="M301" s="27" t="s">
        <v>164</v>
      </c>
      <c r="N301" s="27" t="s">
        <v>18114</v>
      </c>
    </row>
    <row r="302" spans="1:14" ht="16.5" customHeight="1">
      <c r="A302" s="24">
        <v>8536693000</v>
      </c>
      <c r="B302" s="25"/>
      <c r="C302" s="26"/>
      <c r="D302" s="27"/>
      <c r="E302" s="27" t="s">
        <v>26</v>
      </c>
      <c r="F302" s="27" t="s">
        <v>989</v>
      </c>
      <c r="G302" s="28" t="s">
        <v>297</v>
      </c>
      <c r="H302" s="27" t="s">
        <v>298</v>
      </c>
      <c r="I302" s="118" t="s">
        <v>990</v>
      </c>
      <c r="J302" s="29">
        <v>164.86</v>
      </c>
      <c r="K302" s="28" t="s">
        <v>176</v>
      </c>
      <c r="L302" s="27" t="s">
        <v>443</v>
      </c>
      <c r="M302" s="27" t="s">
        <v>164</v>
      </c>
      <c r="N302" s="27" t="s">
        <v>18084</v>
      </c>
    </row>
    <row r="303" spans="1:14" ht="16.5" customHeight="1">
      <c r="A303" s="24">
        <v>8536693000</v>
      </c>
      <c r="B303" s="25"/>
      <c r="C303" s="26"/>
      <c r="D303" s="27"/>
      <c r="E303" s="27" t="s">
        <v>26</v>
      </c>
      <c r="F303" s="27" t="s">
        <v>991</v>
      </c>
      <c r="G303" s="28" t="s">
        <v>297</v>
      </c>
      <c r="H303" s="27" t="s">
        <v>298</v>
      </c>
      <c r="I303" s="118" t="s">
        <v>992</v>
      </c>
      <c r="J303" s="29">
        <v>324.83</v>
      </c>
      <c r="K303" s="28" t="s">
        <v>176</v>
      </c>
      <c r="L303" s="27" t="s">
        <v>452</v>
      </c>
      <c r="M303" s="27" t="s">
        <v>164</v>
      </c>
      <c r="N303" s="27" t="s">
        <v>18086</v>
      </c>
    </row>
    <row r="304" spans="1:14" ht="16.5" customHeight="1">
      <c r="A304" s="24">
        <v>8536693000</v>
      </c>
      <c r="B304" s="25"/>
      <c r="C304" s="26"/>
      <c r="D304" s="27"/>
      <c r="E304" s="27" t="s">
        <v>26</v>
      </c>
      <c r="F304" s="27" t="s">
        <v>993</v>
      </c>
      <c r="G304" s="28" t="s">
        <v>297</v>
      </c>
      <c r="H304" s="27" t="s">
        <v>298</v>
      </c>
      <c r="I304" s="118" t="s">
        <v>994</v>
      </c>
      <c r="J304" s="29">
        <v>741.24</v>
      </c>
      <c r="K304" s="28" t="s">
        <v>176</v>
      </c>
      <c r="L304" s="27" t="s">
        <v>452</v>
      </c>
      <c r="M304" s="27" t="s">
        <v>164</v>
      </c>
      <c r="N304" s="27" t="s">
        <v>18086</v>
      </c>
    </row>
    <row r="305" spans="1:14" ht="16.5" customHeight="1">
      <c r="A305" s="24">
        <v>8536693000</v>
      </c>
      <c r="B305" s="25"/>
      <c r="C305" s="26"/>
      <c r="D305" s="27"/>
      <c r="E305" s="27" t="s">
        <v>26</v>
      </c>
      <c r="F305" s="27" t="s">
        <v>995</v>
      </c>
      <c r="G305" s="28" t="s">
        <v>297</v>
      </c>
      <c r="H305" s="27" t="s">
        <v>298</v>
      </c>
      <c r="I305" s="118" t="s">
        <v>996</v>
      </c>
      <c r="J305" s="29">
        <v>1648.98</v>
      </c>
      <c r="K305" s="28" t="s">
        <v>176</v>
      </c>
      <c r="L305" s="27" t="s">
        <v>452</v>
      </c>
      <c r="M305" s="27" t="s">
        <v>164</v>
      </c>
      <c r="N305" s="27" t="s">
        <v>18086</v>
      </c>
    </row>
    <row r="306" spans="1:14" ht="16.5" customHeight="1">
      <c r="A306" s="24">
        <v>8536693000</v>
      </c>
      <c r="B306" s="25"/>
      <c r="C306" s="26"/>
      <c r="D306" s="27"/>
      <c r="E306" s="27" t="s">
        <v>26</v>
      </c>
      <c r="F306" s="27" t="s">
        <v>997</v>
      </c>
      <c r="G306" s="28" t="s">
        <v>297</v>
      </c>
      <c r="H306" s="27" t="s">
        <v>298</v>
      </c>
      <c r="I306" s="118" t="s">
        <v>998</v>
      </c>
      <c r="J306" s="29">
        <v>798.75</v>
      </c>
      <c r="K306" s="28" t="s">
        <v>176</v>
      </c>
      <c r="L306" s="27" t="s">
        <v>452</v>
      </c>
      <c r="M306" s="27" t="s">
        <v>164</v>
      </c>
      <c r="N306" s="27" t="s">
        <v>18086</v>
      </c>
    </row>
    <row r="307" spans="1:14" ht="16.5" customHeight="1">
      <c r="A307" s="24">
        <v>8536693000</v>
      </c>
      <c r="B307" s="25"/>
      <c r="C307" s="26"/>
      <c r="D307" s="27"/>
      <c r="E307" s="27" t="s">
        <v>26</v>
      </c>
      <c r="F307" s="27" t="s">
        <v>999</v>
      </c>
      <c r="G307" s="28" t="s">
        <v>297</v>
      </c>
      <c r="H307" s="27" t="s">
        <v>298</v>
      </c>
      <c r="I307" s="118" t="s">
        <v>1000</v>
      </c>
      <c r="J307" s="29">
        <v>399.38</v>
      </c>
      <c r="K307" s="28" t="s">
        <v>176</v>
      </c>
      <c r="L307" s="27" t="s">
        <v>440</v>
      </c>
      <c r="M307" s="27" t="s">
        <v>164</v>
      </c>
      <c r="N307" s="27" t="s">
        <v>440</v>
      </c>
    </row>
    <row r="308" spans="1:14" ht="16.5" customHeight="1">
      <c r="A308" s="24">
        <v>8536693000</v>
      </c>
      <c r="B308" s="25"/>
      <c r="C308" s="26"/>
      <c r="D308" s="27"/>
      <c r="E308" s="27" t="s">
        <v>26</v>
      </c>
      <c r="F308" s="27" t="s">
        <v>1001</v>
      </c>
      <c r="G308" s="28" t="s">
        <v>297</v>
      </c>
      <c r="H308" s="27" t="s">
        <v>298</v>
      </c>
      <c r="I308" s="118" t="s">
        <v>1002</v>
      </c>
      <c r="J308" s="29">
        <v>538.89</v>
      </c>
      <c r="K308" s="28" t="s">
        <v>176</v>
      </c>
      <c r="L308" s="27" t="s">
        <v>443</v>
      </c>
      <c r="M308" s="27" t="s">
        <v>164</v>
      </c>
      <c r="N308" s="27" t="s">
        <v>18084</v>
      </c>
    </row>
    <row r="309" spans="1:14" ht="16.5" customHeight="1">
      <c r="A309" s="24">
        <v>8536693000</v>
      </c>
      <c r="B309" s="25"/>
      <c r="C309" s="26"/>
      <c r="D309" s="27"/>
      <c r="E309" s="27" t="s">
        <v>26</v>
      </c>
      <c r="F309" s="27" t="s">
        <v>1003</v>
      </c>
      <c r="G309" s="28" t="s">
        <v>297</v>
      </c>
      <c r="H309" s="27" t="s">
        <v>298</v>
      </c>
      <c r="I309" s="118" t="s">
        <v>1004</v>
      </c>
      <c r="J309" s="29">
        <v>239.98</v>
      </c>
      <c r="K309" s="28" t="s">
        <v>176</v>
      </c>
      <c r="L309" s="27" t="s">
        <v>1005</v>
      </c>
      <c r="M309" s="27" t="s">
        <v>164</v>
      </c>
      <c r="N309" s="27" t="s">
        <v>18115</v>
      </c>
    </row>
    <row r="310" spans="1:14" ht="16.5" customHeight="1">
      <c r="A310" s="24">
        <v>8536693000</v>
      </c>
      <c r="B310" s="25"/>
      <c r="C310" s="26"/>
      <c r="D310" s="27"/>
      <c r="E310" s="27" t="s">
        <v>26</v>
      </c>
      <c r="F310" s="27" t="s">
        <v>1006</v>
      </c>
      <c r="G310" s="28" t="s">
        <v>297</v>
      </c>
      <c r="H310" s="27" t="s">
        <v>298</v>
      </c>
      <c r="I310" s="118" t="s">
        <v>1007</v>
      </c>
      <c r="J310" s="29">
        <v>122.48</v>
      </c>
      <c r="K310" s="28" t="s">
        <v>176</v>
      </c>
      <c r="L310" s="27" t="s">
        <v>435</v>
      </c>
      <c r="M310" s="27" t="s">
        <v>164</v>
      </c>
      <c r="N310" s="27" t="s">
        <v>18083</v>
      </c>
    </row>
    <row r="311" spans="1:14" ht="16.5" customHeight="1">
      <c r="A311" s="24">
        <v>8536693000</v>
      </c>
      <c r="B311" s="25"/>
      <c r="C311" s="26"/>
      <c r="D311" s="27"/>
      <c r="E311" s="27" t="s">
        <v>26</v>
      </c>
      <c r="F311" s="27" t="s">
        <v>1008</v>
      </c>
      <c r="G311" s="28" t="s">
        <v>297</v>
      </c>
      <c r="H311" s="27" t="s">
        <v>298</v>
      </c>
      <c r="I311" s="118" t="s">
        <v>1009</v>
      </c>
      <c r="J311" s="29">
        <v>268.38</v>
      </c>
      <c r="K311" s="28" t="s">
        <v>176</v>
      </c>
      <c r="L311" s="27" t="s">
        <v>435</v>
      </c>
      <c r="M311" s="27" t="s">
        <v>164</v>
      </c>
      <c r="N311" s="27" t="s">
        <v>18083</v>
      </c>
    </row>
    <row r="312" spans="1:14" ht="16.5" customHeight="1">
      <c r="A312" s="24">
        <v>8536693000</v>
      </c>
      <c r="B312" s="25"/>
      <c r="C312" s="26"/>
      <c r="D312" s="27"/>
      <c r="E312" s="27" t="s">
        <v>26</v>
      </c>
      <c r="F312" s="27" t="s">
        <v>1010</v>
      </c>
      <c r="G312" s="28" t="s">
        <v>297</v>
      </c>
      <c r="H312" s="27" t="s">
        <v>298</v>
      </c>
      <c r="I312" s="118" t="s">
        <v>1011</v>
      </c>
      <c r="J312" s="29">
        <v>59.96</v>
      </c>
      <c r="K312" s="28" t="s">
        <v>176</v>
      </c>
      <c r="L312" s="27" t="s">
        <v>435</v>
      </c>
      <c r="M312" s="27" t="s">
        <v>164</v>
      </c>
      <c r="N312" s="27" t="s">
        <v>18083</v>
      </c>
    </row>
    <row r="313" spans="1:14" ht="16.5" customHeight="1">
      <c r="A313" s="24">
        <v>8536699008</v>
      </c>
      <c r="B313" s="25"/>
      <c r="C313" s="26">
        <v>0.08</v>
      </c>
      <c r="D313" s="27"/>
      <c r="E313" s="27" t="s">
        <v>1012</v>
      </c>
      <c r="F313" s="27" t="s">
        <v>1013</v>
      </c>
      <c r="G313" s="28" t="s">
        <v>297</v>
      </c>
      <c r="H313" s="27" t="s">
        <v>298</v>
      </c>
      <c r="I313" s="118" t="s">
        <v>1014</v>
      </c>
      <c r="J313" s="29">
        <v>2648.3</v>
      </c>
      <c r="K313" s="28" t="s">
        <v>176</v>
      </c>
      <c r="L313" s="27" t="s">
        <v>1015</v>
      </c>
      <c r="M313" s="27" t="s">
        <v>164</v>
      </c>
      <c r="N313" s="27" t="s">
        <v>18116</v>
      </c>
    </row>
    <row r="314" spans="1:14" ht="16.5" customHeight="1">
      <c r="A314" s="24">
        <v>8536699008</v>
      </c>
      <c r="B314" s="25"/>
      <c r="C314" s="26"/>
      <c r="D314" s="27"/>
      <c r="E314" s="27" t="s">
        <v>1012</v>
      </c>
      <c r="F314" s="27" t="s">
        <v>1016</v>
      </c>
      <c r="G314" s="28" t="s">
        <v>297</v>
      </c>
      <c r="H314" s="27" t="s">
        <v>298</v>
      </c>
      <c r="I314" s="118" t="s">
        <v>1017</v>
      </c>
      <c r="J314" s="29">
        <v>1234.3399999999999</v>
      </c>
      <c r="K314" s="28" t="s">
        <v>176</v>
      </c>
      <c r="L314" s="27" t="s">
        <v>443</v>
      </c>
      <c r="M314" s="27" t="s">
        <v>164</v>
      </c>
      <c r="N314" s="27" t="s">
        <v>18084</v>
      </c>
    </row>
    <row r="315" spans="1:14" ht="16.5" customHeight="1">
      <c r="A315" s="24">
        <v>8536699008</v>
      </c>
      <c r="B315" s="25"/>
      <c r="C315" s="26"/>
      <c r="D315" s="27"/>
      <c r="E315" s="27" t="s">
        <v>1012</v>
      </c>
      <c r="F315" s="27" t="s">
        <v>1018</v>
      </c>
      <c r="G315" s="28" t="s">
        <v>297</v>
      </c>
      <c r="H315" s="27" t="s">
        <v>298</v>
      </c>
      <c r="I315" s="118" t="s">
        <v>1019</v>
      </c>
      <c r="J315" s="29">
        <v>97.91</v>
      </c>
      <c r="K315" s="28" t="s">
        <v>176</v>
      </c>
      <c r="L315" s="27" t="s">
        <v>825</v>
      </c>
      <c r="M315" s="27" t="s">
        <v>164</v>
      </c>
      <c r="N315" s="27" t="s">
        <v>18108</v>
      </c>
    </row>
    <row r="316" spans="1:14" ht="16.5" customHeight="1">
      <c r="A316" s="24">
        <v>8536699008</v>
      </c>
      <c r="B316" s="25"/>
      <c r="C316" s="26"/>
      <c r="D316" s="27"/>
      <c r="E316" s="27" t="s">
        <v>1012</v>
      </c>
      <c r="F316" s="27" t="s">
        <v>1020</v>
      </c>
      <c r="G316" s="28" t="s">
        <v>297</v>
      </c>
      <c r="H316" s="27" t="s">
        <v>298</v>
      </c>
      <c r="I316" s="118" t="s">
        <v>1021</v>
      </c>
      <c r="J316" s="29">
        <v>119.85</v>
      </c>
      <c r="K316" s="28" t="s">
        <v>176</v>
      </c>
      <c r="L316" s="27" t="s">
        <v>825</v>
      </c>
      <c r="M316" s="27" t="s">
        <v>164</v>
      </c>
      <c r="N316" s="27" t="s">
        <v>18108</v>
      </c>
    </row>
    <row r="317" spans="1:14" ht="16.5" customHeight="1">
      <c r="A317" s="24">
        <v>8536908500</v>
      </c>
      <c r="B317" s="25"/>
      <c r="C317" s="26"/>
      <c r="D317" s="27"/>
      <c r="E317" s="27" t="s">
        <v>1022</v>
      </c>
      <c r="F317" s="27" t="s">
        <v>1023</v>
      </c>
      <c r="G317" s="28" t="s">
        <v>297</v>
      </c>
      <c r="H317" s="27" t="s">
        <v>298</v>
      </c>
      <c r="I317" s="118" t="s">
        <v>1024</v>
      </c>
      <c r="J317" s="29">
        <v>113.6</v>
      </c>
      <c r="K317" s="28" t="s">
        <v>176</v>
      </c>
      <c r="L317" s="27" t="s">
        <v>1025</v>
      </c>
      <c r="M317" s="27" t="s">
        <v>164</v>
      </c>
      <c r="N317" s="27" t="s">
        <v>18117</v>
      </c>
    </row>
    <row r="318" spans="1:14" ht="16.5" customHeight="1">
      <c r="A318" s="24">
        <v>8538909908</v>
      </c>
      <c r="B318" s="25"/>
      <c r="C318" s="26">
        <v>0.05</v>
      </c>
      <c r="D318" s="27"/>
      <c r="E318" s="27" t="s">
        <v>500</v>
      </c>
      <c r="F318" s="27" t="s">
        <v>1026</v>
      </c>
      <c r="G318" s="28" t="s">
        <v>297</v>
      </c>
      <c r="H318" s="27" t="s">
        <v>298</v>
      </c>
      <c r="I318" s="118" t="s">
        <v>1027</v>
      </c>
      <c r="J318" s="29">
        <v>3842.52</v>
      </c>
      <c r="K318" s="28" t="s">
        <v>176</v>
      </c>
      <c r="L318" s="27" t="s">
        <v>443</v>
      </c>
      <c r="M318" s="27" t="s">
        <v>164</v>
      </c>
      <c r="N318" s="27" t="s">
        <v>18084</v>
      </c>
    </row>
    <row r="319" spans="1:14" ht="16.5" customHeight="1">
      <c r="A319" s="24">
        <v>8538909908</v>
      </c>
      <c r="B319" s="25"/>
      <c r="C319" s="26"/>
      <c r="D319" s="27"/>
      <c r="E319" s="27" t="s">
        <v>500</v>
      </c>
      <c r="F319" s="27" t="s">
        <v>1028</v>
      </c>
      <c r="G319" s="28" t="s">
        <v>297</v>
      </c>
      <c r="H319" s="27" t="s">
        <v>298</v>
      </c>
      <c r="I319" s="118" t="s">
        <v>1029</v>
      </c>
      <c r="J319" s="29">
        <v>898.86</v>
      </c>
      <c r="K319" s="28" t="s">
        <v>176</v>
      </c>
      <c r="L319" s="27" t="s">
        <v>443</v>
      </c>
      <c r="M319" s="27" t="s">
        <v>164</v>
      </c>
      <c r="N319" s="27" t="s">
        <v>18084</v>
      </c>
    </row>
    <row r="320" spans="1:14" ht="16.5" customHeight="1">
      <c r="A320" s="24">
        <v>8538909908</v>
      </c>
      <c r="B320" s="25"/>
      <c r="C320" s="26"/>
      <c r="D320" s="27"/>
      <c r="E320" s="27" t="s">
        <v>500</v>
      </c>
      <c r="F320" s="27" t="s">
        <v>1030</v>
      </c>
      <c r="G320" s="28" t="s">
        <v>297</v>
      </c>
      <c r="H320" s="27" t="s">
        <v>298</v>
      </c>
      <c r="I320" s="118" t="s">
        <v>1031</v>
      </c>
      <c r="J320" s="29">
        <v>698.29</v>
      </c>
      <c r="K320" s="28" t="s">
        <v>176</v>
      </c>
      <c r="L320" s="27" t="s">
        <v>443</v>
      </c>
      <c r="M320" s="27" t="s">
        <v>164</v>
      </c>
      <c r="N320" s="27" t="s">
        <v>18084</v>
      </c>
    </row>
    <row r="321" spans="1:14" ht="16.5" customHeight="1">
      <c r="A321" s="24">
        <v>8541100009</v>
      </c>
      <c r="B321" s="25"/>
      <c r="C321" s="26"/>
      <c r="D321" s="27"/>
      <c r="E321" s="27" t="s">
        <v>1032</v>
      </c>
      <c r="F321" s="27" t="s">
        <v>1033</v>
      </c>
      <c r="G321" s="28" t="s">
        <v>173</v>
      </c>
      <c r="H321" s="27" t="s">
        <v>174</v>
      </c>
      <c r="I321" s="118" t="s">
        <v>1034</v>
      </c>
      <c r="J321" s="29">
        <v>7.98</v>
      </c>
      <c r="K321" s="28" t="s">
        <v>176</v>
      </c>
      <c r="L321" s="27" t="s">
        <v>528</v>
      </c>
      <c r="M321" s="27" t="s">
        <v>164</v>
      </c>
      <c r="N321" s="27" t="s">
        <v>18090</v>
      </c>
    </row>
    <row r="322" spans="1:14" ht="16.5" customHeight="1">
      <c r="A322" s="24">
        <v>8541100009</v>
      </c>
      <c r="B322" s="25"/>
      <c r="C322" s="26"/>
      <c r="D322" s="27"/>
      <c r="E322" s="27" t="s">
        <v>1032</v>
      </c>
      <c r="F322" s="27" t="s">
        <v>1035</v>
      </c>
      <c r="G322" s="28" t="s">
        <v>173</v>
      </c>
      <c r="H322" s="27" t="s">
        <v>174</v>
      </c>
      <c r="I322" s="118" t="s">
        <v>1036</v>
      </c>
      <c r="J322" s="29">
        <v>0.28000000000000003</v>
      </c>
      <c r="K322" s="28" t="s">
        <v>176</v>
      </c>
      <c r="L322" s="27" t="s">
        <v>523</v>
      </c>
      <c r="M322" s="27" t="s">
        <v>164</v>
      </c>
      <c r="N322" s="27" t="s">
        <v>523</v>
      </c>
    </row>
    <row r="323" spans="1:14" ht="16.5" customHeight="1">
      <c r="A323" s="24">
        <v>8541100009</v>
      </c>
      <c r="B323" s="25"/>
      <c r="C323" s="26"/>
      <c r="D323" s="27"/>
      <c r="E323" s="27" t="s">
        <v>1032</v>
      </c>
      <c r="F323" s="27" t="s">
        <v>1037</v>
      </c>
      <c r="G323" s="28" t="s">
        <v>173</v>
      </c>
      <c r="H323" s="27" t="s">
        <v>174</v>
      </c>
      <c r="I323" s="118" t="s">
        <v>1038</v>
      </c>
      <c r="J323" s="29">
        <v>16.47</v>
      </c>
      <c r="K323" s="28" t="s">
        <v>176</v>
      </c>
      <c r="L323" s="27" t="s">
        <v>1039</v>
      </c>
      <c r="M323" s="27" t="s">
        <v>164</v>
      </c>
      <c r="N323" s="27" t="s">
        <v>18118</v>
      </c>
    </row>
    <row r="324" spans="1:14" ht="16.5" customHeight="1">
      <c r="A324" s="24">
        <v>8541100009</v>
      </c>
      <c r="B324" s="25"/>
      <c r="C324" s="26"/>
      <c r="D324" s="27"/>
      <c r="E324" s="27" t="s">
        <v>1032</v>
      </c>
      <c r="F324" s="27" t="s">
        <v>1040</v>
      </c>
      <c r="G324" s="28" t="s">
        <v>297</v>
      </c>
      <c r="H324" s="27" t="s">
        <v>298</v>
      </c>
      <c r="I324" s="118" t="s">
        <v>1041</v>
      </c>
      <c r="J324" s="29">
        <v>1136</v>
      </c>
      <c r="K324" s="28" t="s">
        <v>176</v>
      </c>
      <c r="L324" s="27" t="s">
        <v>1042</v>
      </c>
      <c r="M324" s="27" t="s">
        <v>164</v>
      </c>
      <c r="N324" s="27" t="s">
        <v>18119</v>
      </c>
    </row>
    <row r="325" spans="1:14" ht="16.5" customHeight="1">
      <c r="A325" s="24">
        <v>8541100009</v>
      </c>
      <c r="B325" s="25"/>
      <c r="C325" s="26"/>
      <c r="D325" s="27"/>
      <c r="E325" s="27" t="s">
        <v>1032</v>
      </c>
      <c r="F325" s="27" t="s">
        <v>1043</v>
      </c>
      <c r="G325" s="28" t="s">
        <v>297</v>
      </c>
      <c r="H325" s="27" t="s">
        <v>298</v>
      </c>
      <c r="I325" s="118" t="s">
        <v>1044</v>
      </c>
      <c r="J325" s="29">
        <v>6.5</v>
      </c>
      <c r="K325" s="28" t="s">
        <v>176</v>
      </c>
      <c r="L325" s="27" t="s">
        <v>250</v>
      </c>
      <c r="M325" s="27" t="s">
        <v>164</v>
      </c>
      <c r="N325" s="27" t="s">
        <v>18071</v>
      </c>
    </row>
    <row r="326" spans="1:14" ht="16.5" customHeight="1">
      <c r="A326" s="24">
        <v>8541100009</v>
      </c>
      <c r="B326" s="25"/>
      <c r="C326" s="26"/>
      <c r="D326" s="27"/>
      <c r="E326" s="27" t="s">
        <v>1032</v>
      </c>
      <c r="F326" s="27" t="s">
        <v>1045</v>
      </c>
      <c r="G326" s="28" t="s">
        <v>297</v>
      </c>
      <c r="H326" s="27" t="s">
        <v>298</v>
      </c>
      <c r="I326" s="118" t="s">
        <v>1046</v>
      </c>
      <c r="J326" s="29">
        <v>135.75</v>
      </c>
      <c r="K326" s="28" t="s">
        <v>176</v>
      </c>
      <c r="L326" s="27" t="s">
        <v>520</v>
      </c>
      <c r="M326" s="27" t="s">
        <v>164</v>
      </c>
      <c r="N326" s="27" t="s">
        <v>18090</v>
      </c>
    </row>
    <row r="327" spans="1:14" ht="16.5" customHeight="1">
      <c r="A327" s="24">
        <v>8541100009</v>
      </c>
      <c r="B327" s="25"/>
      <c r="C327" s="26"/>
      <c r="D327" s="27"/>
      <c r="E327" s="27" t="s">
        <v>1032</v>
      </c>
      <c r="F327" s="27" t="s">
        <v>1047</v>
      </c>
      <c r="G327" s="28" t="s">
        <v>282</v>
      </c>
      <c r="H327" s="27" t="s">
        <v>283</v>
      </c>
      <c r="I327" s="118" t="s">
        <v>1048</v>
      </c>
      <c r="J327" s="29">
        <v>91.73</v>
      </c>
      <c r="K327" s="28" t="s">
        <v>176</v>
      </c>
      <c r="L327" s="27" t="s">
        <v>1039</v>
      </c>
      <c r="M327" s="27" t="s">
        <v>164</v>
      </c>
      <c r="N327" s="27" t="s">
        <v>18118</v>
      </c>
    </row>
    <row r="328" spans="1:14" ht="16.5" customHeight="1">
      <c r="A328" s="24">
        <v>8541210000</v>
      </c>
      <c r="B328" s="25"/>
      <c r="C328" s="26"/>
      <c r="D328" s="27"/>
      <c r="E328" s="27" t="s">
        <v>545</v>
      </c>
      <c r="F328" s="27" t="s">
        <v>1049</v>
      </c>
      <c r="G328" s="28" t="s">
        <v>159</v>
      </c>
      <c r="H328" s="27" t="s">
        <v>160</v>
      </c>
      <c r="I328" s="118" t="s">
        <v>1050</v>
      </c>
      <c r="J328" s="29">
        <v>6.14</v>
      </c>
      <c r="K328" s="28" t="s">
        <v>176</v>
      </c>
      <c r="L328" s="27" t="s">
        <v>250</v>
      </c>
      <c r="M328" s="27" t="s">
        <v>164</v>
      </c>
      <c r="N328" s="27" t="s">
        <v>18071</v>
      </c>
    </row>
    <row r="329" spans="1:14" ht="16.5" customHeight="1">
      <c r="A329" s="24">
        <v>8541290000</v>
      </c>
      <c r="B329" s="25"/>
      <c r="C329" s="26"/>
      <c r="D329" s="27"/>
      <c r="E329" s="27" t="s">
        <v>1051</v>
      </c>
      <c r="F329" s="27" t="s">
        <v>1052</v>
      </c>
      <c r="G329" s="28" t="s">
        <v>297</v>
      </c>
      <c r="H329" s="27" t="s">
        <v>298</v>
      </c>
      <c r="I329" s="118" t="s">
        <v>1053</v>
      </c>
      <c r="J329" s="29">
        <v>1179.93</v>
      </c>
      <c r="K329" s="28" t="s">
        <v>176</v>
      </c>
      <c r="L329" s="27" t="s">
        <v>980</v>
      </c>
      <c r="M329" s="27" t="s">
        <v>164</v>
      </c>
      <c r="N329" s="27" t="s">
        <v>10457</v>
      </c>
    </row>
    <row r="330" spans="1:14" ht="16.5" customHeight="1" thickBot="1">
      <c r="A330" s="24">
        <v>8541290000</v>
      </c>
      <c r="B330" s="25"/>
      <c r="C330" s="26"/>
      <c r="D330" s="27"/>
      <c r="E330" s="27" t="s">
        <v>1051</v>
      </c>
      <c r="F330" s="27" t="s">
        <v>1054</v>
      </c>
      <c r="G330" s="28" t="s">
        <v>227</v>
      </c>
      <c r="H330" s="27" t="s">
        <v>228</v>
      </c>
      <c r="I330" s="118" t="s">
        <v>1055</v>
      </c>
      <c r="J330" s="29">
        <v>269.37</v>
      </c>
      <c r="K330" s="28" t="s">
        <v>176</v>
      </c>
      <c r="L330" s="27" t="s">
        <v>416</v>
      </c>
      <c r="M330" s="27" t="s">
        <v>164</v>
      </c>
      <c r="N330" s="27" t="s">
        <v>18081</v>
      </c>
    </row>
    <row r="331" spans="1:14" ht="16.5" customHeight="1" thickTop="1" thickBot="1">
      <c r="A331" s="30">
        <v>8542319010</v>
      </c>
      <c r="B331" s="25"/>
      <c r="C331" s="26"/>
      <c r="D331" s="27"/>
      <c r="E331" s="27" t="s">
        <v>768</v>
      </c>
      <c r="F331" s="27" t="s">
        <v>1056</v>
      </c>
      <c r="G331" s="28" t="s">
        <v>297</v>
      </c>
      <c r="H331" s="27" t="s">
        <v>298</v>
      </c>
      <c r="I331" s="118" t="s">
        <v>1057</v>
      </c>
      <c r="J331" s="29">
        <v>22.15</v>
      </c>
      <c r="K331" s="28" t="s">
        <v>176</v>
      </c>
      <c r="L331" s="27" t="s">
        <v>621</v>
      </c>
      <c r="M331" s="27" t="s">
        <v>164</v>
      </c>
      <c r="N331" s="27" t="s">
        <v>18097</v>
      </c>
    </row>
    <row r="332" spans="1:14" ht="16.5" customHeight="1" thickTop="1" thickBot="1">
      <c r="A332" s="30">
        <v>8542319010</v>
      </c>
      <c r="B332" s="25"/>
      <c r="C332" s="26"/>
      <c r="D332" s="27"/>
      <c r="E332" s="27" t="s">
        <v>768</v>
      </c>
      <c r="F332" s="27" t="s">
        <v>1058</v>
      </c>
      <c r="G332" s="28" t="s">
        <v>297</v>
      </c>
      <c r="H332" s="27" t="s">
        <v>298</v>
      </c>
      <c r="I332" s="118" t="s">
        <v>1059</v>
      </c>
      <c r="J332" s="29">
        <v>219.75</v>
      </c>
      <c r="K332" s="28" t="s">
        <v>176</v>
      </c>
      <c r="L332" s="27" t="s">
        <v>114</v>
      </c>
      <c r="M332" s="27" t="s">
        <v>164</v>
      </c>
      <c r="N332" s="27" t="s">
        <v>11042</v>
      </c>
    </row>
    <row r="333" spans="1:14" ht="16.5" customHeight="1" thickTop="1" thickBot="1">
      <c r="A333" s="30">
        <v>8542319010</v>
      </c>
      <c r="B333" s="25"/>
      <c r="C333" s="26"/>
      <c r="D333" s="27"/>
      <c r="E333" s="27" t="s">
        <v>768</v>
      </c>
      <c r="F333" s="27" t="s">
        <v>1060</v>
      </c>
      <c r="G333" s="28" t="s">
        <v>297</v>
      </c>
      <c r="H333" s="27" t="s">
        <v>298</v>
      </c>
      <c r="I333" s="118" t="s">
        <v>1061</v>
      </c>
      <c r="J333" s="29">
        <v>60.78</v>
      </c>
      <c r="K333" s="28" t="s">
        <v>176</v>
      </c>
      <c r="L333" s="27" t="s">
        <v>1042</v>
      </c>
      <c r="M333" s="27" t="s">
        <v>164</v>
      </c>
      <c r="N333" s="27" t="s">
        <v>18119</v>
      </c>
    </row>
    <row r="334" spans="1:14" ht="16.5" customHeight="1" thickTop="1" thickBot="1">
      <c r="A334" s="30">
        <v>8542319010</v>
      </c>
      <c r="B334" s="25"/>
      <c r="C334" s="26"/>
      <c r="D334" s="27"/>
      <c r="E334" s="27" t="s">
        <v>768</v>
      </c>
      <c r="F334" s="27" t="s">
        <v>1062</v>
      </c>
      <c r="G334" s="28" t="s">
        <v>297</v>
      </c>
      <c r="H334" s="27" t="s">
        <v>298</v>
      </c>
      <c r="I334" s="118" t="s">
        <v>1063</v>
      </c>
      <c r="J334" s="29">
        <v>177.5</v>
      </c>
      <c r="K334" s="28" t="s">
        <v>176</v>
      </c>
      <c r="L334" s="27" t="s">
        <v>1042</v>
      </c>
      <c r="M334" s="27" t="s">
        <v>164</v>
      </c>
      <c r="N334" s="27" t="s">
        <v>18119</v>
      </c>
    </row>
    <row r="335" spans="1:14" ht="16.5" customHeight="1" thickTop="1" thickBot="1">
      <c r="A335" s="30">
        <v>8542319010</v>
      </c>
      <c r="B335" s="25"/>
      <c r="C335" s="26"/>
      <c r="D335" s="27"/>
      <c r="E335" s="27" t="s">
        <v>768</v>
      </c>
      <c r="F335" s="27" t="s">
        <v>1064</v>
      </c>
      <c r="G335" s="28" t="s">
        <v>297</v>
      </c>
      <c r="H335" s="27" t="s">
        <v>298</v>
      </c>
      <c r="I335" s="118" t="s">
        <v>620</v>
      </c>
      <c r="J335" s="29">
        <v>30</v>
      </c>
      <c r="K335" s="28" t="s">
        <v>176</v>
      </c>
      <c r="L335" s="27" t="s">
        <v>621</v>
      </c>
      <c r="M335" s="27" t="s">
        <v>164</v>
      </c>
      <c r="N335" s="27" t="s">
        <v>18097</v>
      </c>
    </row>
    <row r="336" spans="1:14" ht="16.5" customHeight="1" thickTop="1" thickBot="1">
      <c r="A336" s="30">
        <v>8542319010</v>
      </c>
      <c r="B336" s="25"/>
      <c r="C336" s="26"/>
      <c r="D336" s="27"/>
      <c r="E336" s="27" t="s">
        <v>768</v>
      </c>
      <c r="F336" s="27" t="s">
        <v>1065</v>
      </c>
      <c r="G336" s="28" t="s">
        <v>297</v>
      </c>
      <c r="H336" s="27" t="s">
        <v>298</v>
      </c>
      <c r="I336" s="118" t="s">
        <v>1066</v>
      </c>
      <c r="J336" s="29">
        <v>48.99</v>
      </c>
      <c r="K336" s="28" t="s">
        <v>176</v>
      </c>
      <c r="L336" s="27" t="s">
        <v>621</v>
      </c>
      <c r="M336" s="27" t="s">
        <v>164</v>
      </c>
      <c r="N336" s="27" t="s">
        <v>18097</v>
      </c>
    </row>
    <row r="337" spans="1:14" ht="16.5" customHeight="1" thickTop="1" thickBot="1">
      <c r="A337" s="30">
        <v>8542323100</v>
      </c>
      <c r="B337" s="25"/>
      <c r="C337" s="26"/>
      <c r="D337" s="27"/>
      <c r="E337" s="27" t="s">
        <v>1067</v>
      </c>
      <c r="F337" s="27" t="s">
        <v>1068</v>
      </c>
      <c r="G337" s="28" t="s">
        <v>297</v>
      </c>
      <c r="H337" s="27" t="s">
        <v>298</v>
      </c>
      <c r="I337" s="118" t="s">
        <v>1069</v>
      </c>
      <c r="J337" s="29">
        <v>33.229999999999997</v>
      </c>
      <c r="K337" s="28" t="s">
        <v>176</v>
      </c>
      <c r="L337" s="27" t="s">
        <v>639</v>
      </c>
      <c r="M337" s="27" t="s">
        <v>164</v>
      </c>
      <c r="N337" s="27" t="s">
        <v>18098</v>
      </c>
    </row>
    <row r="338" spans="1:14" ht="16.5" customHeight="1" thickTop="1" thickBot="1">
      <c r="A338" s="30">
        <v>8542323100</v>
      </c>
      <c r="B338" s="25"/>
      <c r="C338" s="26"/>
      <c r="D338" s="27"/>
      <c r="E338" s="27" t="s">
        <v>1067</v>
      </c>
      <c r="F338" s="27" t="s">
        <v>1070</v>
      </c>
      <c r="G338" s="28" t="s">
        <v>297</v>
      </c>
      <c r="H338" s="27" t="s">
        <v>298</v>
      </c>
      <c r="I338" s="118" t="s">
        <v>1071</v>
      </c>
      <c r="J338" s="29">
        <v>85.2</v>
      </c>
      <c r="K338" s="28" t="s">
        <v>176</v>
      </c>
      <c r="L338" s="27" t="s">
        <v>1072</v>
      </c>
      <c r="M338" s="27" t="s">
        <v>164</v>
      </c>
      <c r="N338" s="27" t="s">
        <v>18120</v>
      </c>
    </row>
    <row r="339" spans="1:14" ht="16.5" customHeight="1" thickTop="1" thickBot="1">
      <c r="A339" s="30">
        <v>8542323100</v>
      </c>
      <c r="B339" s="25"/>
      <c r="C339" s="26"/>
      <c r="D339" s="27"/>
      <c r="E339" s="27" t="s">
        <v>1067</v>
      </c>
      <c r="F339" s="27" t="s">
        <v>1073</v>
      </c>
      <c r="G339" s="28" t="s">
        <v>297</v>
      </c>
      <c r="H339" s="27" t="s">
        <v>298</v>
      </c>
      <c r="I339" s="118" t="s">
        <v>1074</v>
      </c>
      <c r="J339" s="29">
        <v>85.2</v>
      </c>
      <c r="K339" s="28" t="s">
        <v>176</v>
      </c>
      <c r="L339" s="27" t="s">
        <v>1072</v>
      </c>
      <c r="M339" s="27" t="s">
        <v>164</v>
      </c>
      <c r="N339" s="27" t="s">
        <v>18120</v>
      </c>
    </row>
    <row r="340" spans="1:14" ht="16.5" customHeight="1" thickTop="1" thickBot="1">
      <c r="A340" s="30">
        <v>8542399010</v>
      </c>
      <c r="B340" s="25"/>
      <c r="C340" s="26"/>
      <c r="D340" s="27"/>
      <c r="E340" s="27" t="s">
        <v>658</v>
      </c>
      <c r="F340" s="27" t="s">
        <v>1075</v>
      </c>
      <c r="G340" s="28" t="s">
        <v>297</v>
      </c>
      <c r="H340" s="27" t="s">
        <v>298</v>
      </c>
      <c r="I340" s="118" t="s">
        <v>1076</v>
      </c>
      <c r="J340" s="29">
        <v>427.42</v>
      </c>
      <c r="K340" s="28" t="s">
        <v>176</v>
      </c>
      <c r="L340" s="27" t="s">
        <v>114</v>
      </c>
      <c r="M340" s="27" t="s">
        <v>164</v>
      </c>
      <c r="N340" s="27" t="s">
        <v>11042</v>
      </c>
    </row>
    <row r="341" spans="1:14" ht="16.5" customHeight="1" thickTop="1" thickBot="1">
      <c r="A341" s="30">
        <v>8542399010</v>
      </c>
      <c r="B341" s="25"/>
      <c r="C341" s="26"/>
      <c r="D341" s="27"/>
      <c r="E341" s="27" t="s">
        <v>658</v>
      </c>
      <c r="F341" s="27" t="s">
        <v>1077</v>
      </c>
      <c r="G341" s="28" t="s">
        <v>297</v>
      </c>
      <c r="H341" s="27" t="s">
        <v>298</v>
      </c>
      <c r="I341" s="118" t="s">
        <v>1078</v>
      </c>
      <c r="J341" s="29">
        <v>2999.96</v>
      </c>
      <c r="K341" s="28" t="s">
        <v>176</v>
      </c>
      <c r="L341" s="27" t="s">
        <v>114</v>
      </c>
      <c r="M341" s="27" t="s">
        <v>164</v>
      </c>
      <c r="N341" s="27" t="s">
        <v>11042</v>
      </c>
    </row>
    <row r="342" spans="1:14" ht="16.5" customHeight="1" thickTop="1" thickBot="1">
      <c r="A342" s="30">
        <v>8542399010</v>
      </c>
      <c r="B342" s="25"/>
      <c r="C342" s="26"/>
      <c r="D342" s="27"/>
      <c r="E342" s="27" t="s">
        <v>658</v>
      </c>
      <c r="F342" s="27" t="s">
        <v>1079</v>
      </c>
      <c r="G342" s="28" t="s">
        <v>297</v>
      </c>
      <c r="H342" s="27" t="s">
        <v>298</v>
      </c>
      <c r="I342" s="118" t="s">
        <v>1080</v>
      </c>
      <c r="J342" s="29">
        <v>54.67</v>
      </c>
      <c r="K342" s="28" t="s">
        <v>176</v>
      </c>
      <c r="L342" s="27" t="s">
        <v>621</v>
      </c>
      <c r="M342" s="27" t="s">
        <v>164</v>
      </c>
      <c r="N342" s="27" t="s">
        <v>18097</v>
      </c>
    </row>
    <row r="343" spans="1:14" ht="16.5" customHeight="1" thickTop="1" thickBot="1">
      <c r="A343" s="30">
        <v>8542399010</v>
      </c>
      <c r="B343" s="25"/>
      <c r="C343" s="26"/>
      <c r="D343" s="27"/>
      <c r="E343" s="27" t="s">
        <v>658</v>
      </c>
      <c r="F343" s="27" t="s">
        <v>1081</v>
      </c>
      <c r="G343" s="28" t="s">
        <v>297</v>
      </c>
      <c r="H343" s="27" t="s">
        <v>298</v>
      </c>
      <c r="I343" s="118" t="s">
        <v>1082</v>
      </c>
      <c r="J343" s="29">
        <v>55.38</v>
      </c>
      <c r="K343" s="28" t="s">
        <v>176</v>
      </c>
      <c r="L343" s="27" t="s">
        <v>621</v>
      </c>
      <c r="M343" s="27" t="s">
        <v>164</v>
      </c>
      <c r="N343" s="27" t="s">
        <v>18097</v>
      </c>
    </row>
    <row r="344" spans="1:14" ht="16.5" customHeight="1" thickTop="1" thickBot="1">
      <c r="A344" s="30">
        <v>8542399010</v>
      </c>
      <c r="B344" s="25"/>
      <c r="C344" s="26"/>
      <c r="D344" s="27"/>
      <c r="E344" s="27" t="s">
        <v>658</v>
      </c>
      <c r="F344" s="27" t="s">
        <v>1083</v>
      </c>
      <c r="G344" s="28" t="s">
        <v>282</v>
      </c>
      <c r="H344" s="27" t="s">
        <v>283</v>
      </c>
      <c r="I344" s="118" t="s">
        <v>1084</v>
      </c>
      <c r="J344" s="29">
        <v>379.85</v>
      </c>
      <c r="K344" s="28" t="s">
        <v>176</v>
      </c>
      <c r="L344" s="27" t="s">
        <v>648</v>
      </c>
      <c r="M344" s="27" t="s">
        <v>164</v>
      </c>
      <c r="N344" s="27" t="s">
        <v>11042</v>
      </c>
    </row>
    <row r="345" spans="1:14" ht="16.5" customHeight="1" thickTop="1" thickBot="1">
      <c r="A345" s="30">
        <v>8542399010</v>
      </c>
      <c r="B345" s="25"/>
      <c r="C345" s="26"/>
      <c r="D345" s="27"/>
      <c r="E345" s="27" t="s">
        <v>658</v>
      </c>
      <c r="F345" s="27" t="s">
        <v>1085</v>
      </c>
      <c r="G345" s="28" t="s">
        <v>297</v>
      </c>
      <c r="H345" s="27" t="s">
        <v>298</v>
      </c>
      <c r="I345" s="118" t="s">
        <v>1086</v>
      </c>
      <c r="J345" s="29">
        <v>1048.67</v>
      </c>
      <c r="K345" s="28" t="s">
        <v>176</v>
      </c>
      <c r="L345" s="27" t="s">
        <v>1087</v>
      </c>
      <c r="M345" s="27" t="s">
        <v>164</v>
      </c>
      <c r="N345" s="27" t="s">
        <v>18102</v>
      </c>
    </row>
    <row r="346" spans="1:14" ht="16.5" customHeight="1" thickTop="1" thickBot="1">
      <c r="A346" s="30">
        <v>8542399010</v>
      </c>
      <c r="B346" s="25"/>
      <c r="C346" s="26"/>
      <c r="D346" s="27"/>
      <c r="E346" s="27" t="s">
        <v>658</v>
      </c>
      <c r="F346" s="27" t="s">
        <v>1088</v>
      </c>
      <c r="G346" s="28" t="s">
        <v>297</v>
      </c>
      <c r="H346" s="27" t="s">
        <v>298</v>
      </c>
      <c r="I346" s="118" t="s">
        <v>1089</v>
      </c>
      <c r="J346" s="29">
        <v>229.33</v>
      </c>
      <c r="K346" s="28" t="s">
        <v>176</v>
      </c>
      <c r="L346" s="27" t="s">
        <v>1087</v>
      </c>
      <c r="M346" s="27" t="s">
        <v>164</v>
      </c>
      <c r="N346" s="27" t="s">
        <v>18102</v>
      </c>
    </row>
    <row r="347" spans="1:14" ht="16.5" customHeight="1" thickTop="1" thickBot="1">
      <c r="A347" s="30">
        <v>8542399010</v>
      </c>
      <c r="B347" s="25"/>
      <c r="C347" s="26"/>
      <c r="D347" s="27"/>
      <c r="E347" s="27" t="s">
        <v>658</v>
      </c>
      <c r="F347" s="27" t="s">
        <v>1090</v>
      </c>
      <c r="G347" s="28" t="s">
        <v>297</v>
      </c>
      <c r="H347" s="27" t="s">
        <v>298</v>
      </c>
      <c r="I347" s="118" t="s">
        <v>1091</v>
      </c>
      <c r="J347" s="29">
        <v>282.86</v>
      </c>
      <c r="K347" s="28" t="s">
        <v>176</v>
      </c>
      <c r="L347" s="27" t="s">
        <v>125</v>
      </c>
      <c r="M347" s="27" t="s">
        <v>164</v>
      </c>
      <c r="N347" s="27" t="s">
        <v>125</v>
      </c>
    </row>
    <row r="348" spans="1:14" ht="16.5" customHeight="1" thickTop="1" thickBot="1">
      <c r="A348" s="24">
        <v>8548009000</v>
      </c>
      <c r="B348" s="25"/>
      <c r="C348" s="26">
        <v>0.05</v>
      </c>
      <c r="D348" s="27"/>
      <c r="E348" s="27" t="s">
        <v>1092</v>
      </c>
      <c r="F348" s="27" t="s">
        <v>1093</v>
      </c>
      <c r="G348" s="28" t="s">
        <v>297</v>
      </c>
      <c r="H348" s="27" t="s">
        <v>298</v>
      </c>
      <c r="I348" s="118" t="s">
        <v>1094</v>
      </c>
      <c r="J348" s="29">
        <v>593.84</v>
      </c>
      <c r="K348" s="28" t="s">
        <v>176</v>
      </c>
      <c r="L348" s="27" t="s">
        <v>1095</v>
      </c>
      <c r="M348" s="27" t="s">
        <v>164</v>
      </c>
      <c r="N348" s="27" t="s">
        <v>18121</v>
      </c>
    </row>
    <row r="349" spans="1:14" ht="16.5" customHeight="1" thickTop="1" thickBot="1">
      <c r="A349" s="30">
        <v>8542399010</v>
      </c>
      <c r="B349" s="25"/>
      <c r="C349" s="26"/>
      <c r="D349" s="27"/>
      <c r="E349" s="27" t="s">
        <v>1096</v>
      </c>
      <c r="F349" s="27" t="s">
        <v>1097</v>
      </c>
      <c r="G349" s="28" t="s">
        <v>173</v>
      </c>
      <c r="H349" s="27" t="s">
        <v>174</v>
      </c>
      <c r="I349" s="118" t="s">
        <v>1098</v>
      </c>
      <c r="J349" s="29">
        <v>3.31</v>
      </c>
      <c r="K349" s="28" t="s">
        <v>162</v>
      </c>
      <c r="L349" s="27" t="s">
        <v>648</v>
      </c>
      <c r="M349" s="27" t="s">
        <v>164</v>
      </c>
      <c r="N349" s="27" t="s">
        <v>11042</v>
      </c>
    </row>
    <row r="350" spans="1:14" ht="16.5" customHeight="1" thickTop="1" thickBot="1">
      <c r="A350" s="30">
        <v>8542399010</v>
      </c>
      <c r="B350" s="25"/>
      <c r="C350" s="26"/>
      <c r="D350" s="27"/>
      <c r="E350" s="27" t="s">
        <v>1099</v>
      </c>
      <c r="F350" s="27" t="s">
        <v>1100</v>
      </c>
      <c r="G350" s="28" t="s">
        <v>173</v>
      </c>
      <c r="H350" s="27" t="s">
        <v>174</v>
      </c>
      <c r="I350" s="118" t="s">
        <v>1101</v>
      </c>
      <c r="J350" s="29">
        <v>76.69</v>
      </c>
      <c r="K350" s="28" t="s">
        <v>162</v>
      </c>
      <c r="L350" s="27" t="s">
        <v>1102</v>
      </c>
      <c r="M350" s="27" t="s">
        <v>164</v>
      </c>
      <c r="N350" s="27" t="s">
        <v>18122</v>
      </c>
    </row>
    <row r="351" spans="1:14" ht="16.5" customHeight="1" thickTop="1">
      <c r="A351" s="24">
        <v>3926909709</v>
      </c>
      <c r="B351" s="25"/>
      <c r="C351" s="26">
        <v>6.5000000000000002E-2</v>
      </c>
      <c r="D351" s="27"/>
      <c r="E351" s="27" t="s">
        <v>1103</v>
      </c>
      <c r="F351" s="27" t="s">
        <v>1104</v>
      </c>
      <c r="G351" s="28" t="s">
        <v>206</v>
      </c>
      <c r="H351" s="27" t="s">
        <v>207</v>
      </c>
      <c r="I351" s="118" t="s">
        <v>1105</v>
      </c>
      <c r="J351" s="29">
        <v>354.35</v>
      </c>
      <c r="K351" s="28" t="s">
        <v>162</v>
      </c>
      <c r="L351" s="27" t="s">
        <v>736</v>
      </c>
      <c r="M351" s="27" t="s">
        <v>164</v>
      </c>
      <c r="N351" s="27" t="s">
        <v>6197</v>
      </c>
    </row>
    <row r="352" spans="1:14" ht="16.5" customHeight="1">
      <c r="A352" s="24">
        <v>3926909709</v>
      </c>
      <c r="B352" s="25"/>
      <c r="C352" s="26"/>
      <c r="D352" s="27"/>
      <c r="E352" s="27" t="s">
        <v>1103</v>
      </c>
      <c r="F352" s="27" t="s">
        <v>1106</v>
      </c>
      <c r="G352" s="28" t="s">
        <v>206</v>
      </c>
      <c r="H352" s="27" t="s">
        <v>207</v>
      </c>
      <c r="I352" s="118" t="s">
        <v>1107</v>
      </c>
      <c r="J352" s="29">
        <v>113.04</v>
      </c>
      <c r="K352" s="28" t="s">
        <v>162</v>
      </c>
      <c r="L352" s="27" t="s">
        <v>736</v>
      </c>
      <c r="M352" s="27" t="s">
        <v>164</v>
      </c>
      <c r="N352" s="27" t="s">
        <v>6197</v>
      </c>
    </row>
    <row r="353" spans="1:14" ht="16.5" customHeight="1">
      <c r="A353" s="24">
        <v>3926909709</v>
      </c>
      <c r="B353" s="25"/>
      <c r="C353" s="26"/>
      <c r="D353" s="27"/>
      <c r="E353" s="27" t="s">
        <v>1103</v>
      </c>
      <c r="F353" s="27" t="s">
        <v>1108</v>
      </c>
      <c r="G353" s="28" t="s">
        <v>206</v>
      </c>
      <c r="H353" s="27" t="s">
        <v>207</v>
      </c>
      <c r="I353" s="118" t="s">
        <v>1109</v>
      </c>
      <c r="J353" s="29">
        <v>16.670000000000002</v>
      </c>
      <c r="K353" s="28" t="s">
        <v>162</v>
      </c>
      <c r="L353" s="27" t="s">
        <v>736</v>
      </c>
      <c r="M353" s="27" t="s">
        <v>164</v>
      </c>
      <c r="N353" s="27" t="s">
        <v>6197</v>
      </c>
    </row>
    <row r="354" spans="1:14" ht="16.5" customHeight="1">
      <c r="A354" s="24">
        <v>3926909709</v>
      </c>
      <c r="B354" s="25"/>
      <c r="C354" s="26"/>
      <c r="D354" s="27"/>
      <c r="E354" s="27" t="s">
        <v>1103</v>
      </c>
      <c r="F354" s="27" t="s">
        <v>1110</v>
      </c>
      <c r="G354" s="28" t="s">
        <v>206</v>
      </c>
      <c r="H354" s="27" t="s">
        <v>207</v>
      </c>
      <c r="I354" s="118" t="s">
        <v>1111</v>
      </c>
      <c r="J354" s="29">
        <v>98.91</v>
      </c>
      <c r="K354" s="28" t="s">
        <v>162</v>
      </c>
      <c r="L354" s="27" t="s">
        <v>736</v>
      </c>
      <c r="M354" s="27" t="s">
        <v>164</v>
      </c>
      <c r="N354" s="27" t="s">
        <v>6197</v>
      </c>
    </row>
    <row r="355" spans="1:14" ht="16.5" customHeight="1">
      <c r="A355" s="24">
        <v>3926909709</v>
      </c>
      <c r="B355" s="25"/>
      <c r="C355" s="26"/>
      <c r="D355" s="27"/>
      <c r="E355" s="27" t="s">
        <v>1103</v>
      </c>
      <c r="F355" s="27" t="s">
        <v>1112</v>
      </c>
      <c r="G355" s="28" t="s">
        <v>206</v>
      </c>
      <c r="H355" s="27" t="s">
        <v>207</v>
      </c>
      <c r="I355" s="118" t="s">
        <v>1113</v>
      </c>
      <c r="J355" s="29">
        <v>299.57</v>
      </c>
      <c r="K355" s="28" t="s">
        <v>162</v>
      </c>
      <c r="L355" s="27" t="s">
        <v>736</v>
      </c>
      <c r="M355" s="27" t="s">
        <v>164</v>
      </c>
      <c r="N355" s="27" t="s">
        <v>6197</v>
      </c>
    </row>
    <row r="356" spans="1:14" ht="16.5" customHeight="1">
      <c r="A356" s="24">
        <v>3926909709</v>
      </c>
      <c r="B356" s="25"/>
      <c r="C356" s="26"/>
      <c r="D356" s="27"/>
      <c r="E356" s="27" t="s">
        <v>1103</v>
      </c>
      <c r="F356" s="27" t="s">
        <v>1114</v>
      </c>
      <c r="G356" s="28" t="s">
        <v>206</v>
      </c>
      <c r="H356" s="27" t="s">
        <v>207</v>
      </c>
      <c r="I356" s="118" t="s">
        <v>1115</v>
      </c>
      <c r="J356" s="29">
        <v>99.93</v>
      </c>
      <c r="K356" s="28" t="s">
        <v>162</v>
      </c>
      <c r="L356" s="27" t="s">
        <v>736</v>
      </c>
      <c r="M356" s="27" t="s">
        <v>164</v>
      </c>
      <c r="N356" s="27" t="s">
        <v>6197</v>
      </c>
    </row>
    <row r="357" spans="1:14" ht="16.5" customHeight="1">
      <c r="A357" s="24">
        <v>3926909709</v>
      </c>
      <c r="B357" s="25"/>
      <c r="C357" s="26"/>
      <c r="D357" s="27"/>
      <c r="E357" s="27" t="s">
        <v>1103</v>
      </c>
      <c r="F357" s="27" t="s">
        <v>1116</v>
      </c>
      <c r="G357" s="28" t="s">
        <v>206</v>
      </c>
      <c r="H357" s="27" t="s">
        <v>207</v>
      </c>
      <c r="I357" s="118" t="s">
        <v>1117</v>
      </c>
      <c r="J357" s="29">
        <v>27.54</v>
      </c>
      <c r="K357" s="28" t="s">
        <v>162</v>
      </c>
      <c r="L357" s="27" t="s">
        <v>736</v>
      </c>
      <c r="M357" s="27" t="s">
        <v>164</v>
      </c>
      <c r="N357" s="27" t="s">
        <v>6197</v>
      </c>
    </row>
    <row r="358" spans="1:14" ht="16.5" customHeight="1">
      <c r="A358" s="24">
        <v>3926909709</v>
      </c>
      <c r="B358" s="25"/>
      <c r="C358" s="26"/>
      <c r="D358" s="27"/>
      <c r="E358" s="27" t="s">
        <v>1103</v>
      </c>
      <c r="F358" s="27" t="s">
        <v>1116</v>
      </c>
      <c r="G358" s="28" t="s">
        <v>206</v>
      </c>
      <c r="H358" s="27" t="s">
        <v>207</v>
      </c>
      <c r="I358" s="118" t="s">
        <v>1118</v>
      </c>
      <c r="J358" s="29">
        <v>102.9</v>
      </c>
      <c r="K358" s="28" t="s">
        <v>162</v>
      </c>
      <c r="L358" s="27" t="s">
        <v>736</v>
      </c>
      <c r="M358" s="27" t="s">
        <v>164</v>
      </c>
      <c r="N358" s="27" t="s">
        <v>6197</v>
      </c>
    </row>
    <row r="359" spans="1:14" ht="16.5" customHeight="1">
      <c r="A359" s="24">
        <v>8504318007</v>
      </c>
      <c r="B359" s="25"/>
      <c r="C359" s="26">
        <v>0.08</v>
      </c>
      <c r="D359" s="27"/>
      <c r="E359" s="27" t="s">
        <v>1119</v>
      </c>
      <c r="F359" s="27" t="s">
        <v>1120</v>
      </c>
      <c r="G359" s="28" t="s">
        <v>206</v>
      </c>
      <c r="H359" s="27" t="s">
        <v>207</v>
      </c>
      <c r="I359" s="118" t="s">
        <v>1121</v>
      </c>
      <c r="J359" s="29">
        <v>1447.17</v>
      </c>
      <c r="K359" s="28" t="s">
        <v>162</v>
      </c>
      <c r="L359" s="27" t="s">
        <v>736</v>
      </c>
      <c r="M359" s="27" t="s">
        <v>164</v>
      </c>
      <c r="N359" s="27" t="s">
        <v>6197</v>
      </c>
    </row>
    <row r="360" spans="1:14" ht="16.5" customHeight="1">
      <c r="A360" s="24">
        <v>8536508008</v>
      </c>
      <c r="B360" s="25"/>
      <c r="C360" s="26">
        <v>7.4999999999999997E-2</v>
      </c>
      <c r="D360" s="27"/>
      <c r="E360" s="27" t="s">
        <v>1122</v>
      </c>
      <c r="F360" s="27" t="s">
        <v>1123</v>
      </c>
      <c r="G360" s="28" t="s">
        <v>206</v>
      </c>
      <c r="H360" s="27" t="s">
        <v>207</v>
      </c>
      <c r="I360" s="118" t="s">
        <v>1124</v>
      </c>
      <c r="J360" s="29">
        <v>14263.44</v>
      </c>
      <c r="K360" s="28" t="s">
        <v>162</v>
      </c>
      <c r="L360" s="27" t="s">
        <v>736</v>
      </c>
      <c r="M360" s="27" t="s">
        <v>164</v>
      </c>
      <c r="N360" s="27" t="s">
        <v>6197</v>
      </c>
    </row>
    <row r="361" spans="1:14" ht="16.5" customHeight="1">
      <c r="A361" s="24">
        <v>8536508008</v>
      </c>
      <c r="B361" s="25"/>
      <c r="C361" s="26"/>
      <c r="D361" s="27"/>
      <c r="E361" s="27" t="s">
        <v>1122</v>
      </c>
      <c r="F361" s="27" t="s">
        <v>1125</v>
      </c>
      <c r="G361" s="28" t="s">
        <v>206</v>
      </c>
      <c r="H361" s="27" t="s">
        <v>207</v>
      </c>
      <c r="I361" s="118" t="s">
        <v>760</v>
      </c>
      <c r="J361" s="29">
        <v>630.01</v>
      </c>
      <c r="K361" s="28" t="s">
        <v>162</v>
      </c>
      <c r="L361" s="27" t="s">
        <v>736</v>
      </c>
      <c r="M361" s="27" t="s">
        <v>164</v>
      </c>
      <c r="N361" s="27" t="s">
        <v>6197</v>
      </c>
    </row>
    <row r="362" spans="1:14" ht="16.5" customHeight="1">
      <c r="A362" s="24">
        <v>8536508008</v>
      </c>
      <c r="B362" s="25"/>
      <c r="C362" s="26"/>
      <c r="D362" s="27"/>
      <c r="E362" s="27" t="s">
        <v>1122</v>
      </c>
      <c r="F362" s="27" t="s">
        <v>1126</v>
      </c>
      <c r="G362" s="28" t="s">
        <v>206</v>
      </c>
      <c r="H362" s="27" t="s">
        <v>207</v>
      </c>
      <c r="I362" s="118" t="s">
        <v>1127</v>
      </c>
      <c r="J362" s="29">
        <v>184.24</v>
      </c>
      <c r="K362" s="28" t="s">
        <v>162</v>
      </c>
      <c r="L362" s="27" t="s">
        <v>736</v>
      </c>
      <c r="M362" s="27" t="s">
        <v>164</v>
      </c>
      <c r="N362" s="27" t="s">
        <v>6197</v>
      </c>
    </row>
    <row r="363" spans="1:14" ht="16.5" customHeight="1">
      <c r="A363" s="24">
        <v>8536508008</v>
      </c>
      <c r="B363" s="25"/>
      <c r="C363" s="26"/>
      <c r="D363" s="27"/>
      <c r="E363" s="27" t="s">
        <v>1122</v>
      </c>
      <c r="F363" s="27" t="s">
        <v>1126</v>
      </c>
      <c r="G363" s="28" t="s">
        <v>206</v>
      </c>
      <c r="H363" s="27" t="s">
        <v>207</v>
      </c>
      <c r="I363" s="118" t="s">
        <v>1128</v>
      </c>
      <c r="J363" s="29">
        <v>201.3</v>
      </c>
      <c r="K363" s="28" t="s">
        <v>162</v>
      </c>
      <c r="L363" s="27" t="s">
        <v>736</v>
      </c>
      <c r="M363" s="27" t="s">
        <v>164</v>
      </c>
      <c r="N363" s="27" t="s">
        <v>6197</v>
      </c>
    </row>
    <row r="364" spans="1:14" ht="16.5" customHeight="1">
      <c r="A364" s="24">
        <v>8536508008</v>
      </c>
      <c r="B364" s="25"/>
      <c r="C364" s="26"/>
      <c r="D364" s="27"/>
      <c r="E364" s="27" t="s">
        <v>1122</v>
      </c>
      <c r="F364" s="27" t="s">
        <v>1126</v>
      </c>
      <c r="G364" s="28" t="s">
        <v>206</v>
      </c>
      <c r="H364" s="27" t="s">
        <v>207</v>
      </c>
      <c r="I364" s="118" t="s">
        <v>1129</v>
      </c>
      <c r="J364" s="29">
        <v>434.78</v>
      </c>
      <c r="K364" s="28" t="s">
        <v>162</v>
      </c>
      <c r="L364" s="27" t="s">
        <v>736</v>
      </c>
      <c r="M364" s="27" t="s">
        <v>164</v>
      </c>
      <c r="N364" s="27" t="s">
        <v>6197</v>
      </c>
    </row>
    <row r="365" spans="1:14" ht="16.5" customHeight="1">
      <c r="A365" s="24">
        <v>8536508008</v>
      </c>
      <c r="B365" s="25"/>
      <c r="C365" s="26"/>
      <c r="D365" s="27"/>
      <c r="E365" s="27" t="s">
        <v>1122</v>
      </c>
      <c r="F365" s="27" t="s">
        <v>1130</v>
      </c>
      <c r="G365" s="28" t="s">
        <v>206</v>
      </c>
      <c r="H365" s="27" t="s">
        <v>207</v>
      </c>
      <c r="I365" s="118" t="s">
        <v>735</v>
      </c>
      <c r="J365" s="29">
        <v>273.2</v>
      </c>
      <c r="K365" s="28" t="s">
        <v>162</v>
      </c>
      <c r="L365" s="27" t="s">
        <v>736</v>
      </c>
      <c r="M365" s="27" t="s">
        <v>164</v>
      </c>
      <c r="N365" s="27" t="s">
        <v>6197</v>
      </c>
    </row>
    <row r="366" spans="1:14" ht="16.5" customHeight="1">
      <c r="A366" s="24">
        <v>8536508008</v>
      </c>
      <c r="B366" s="25"/>
      <c r="C366" s="26"/>
      <c r="D366" s="27"/>
      <c r="E366" s="27" t="s">
        <v>1122</v>
      </c>
      <c r="F366" s="27" t="s">
        <v>1131</v>
      </c>
      <c r="G366" s="28" t="s">
        <v>206</v>
      </c>
      <c r="H366" s="27" t="s">
        <v>207</v>
      </c>
      <c r="I366" s="118" t="s">
        <v>1132</v>
      </c>
      <c r="J366" s="29">
        <v>85.94</v>
      </c>
      <c r="K366" s="28" t="s">
        <v>162</v>
      </c>
      <c r="L366" s="27" t="s">
        <v>736</v>
      </c>
      <c r="M366" s="27" t="s">
        <v>164</v>
      </c>
      <c r="N366" s="27" t="s">
        <v>6197</v>
      </c>
    </row>
    <row r="367" spans="1:14" ht="16.5" customHeight="1">
      <c r="A367" s="24">
        <v>8536508008</v>
      </c>
      <c r="B367" s="25"/>
      <c r="C367" s="26"/>
      <c r="D367" s="27"/>
      <c r="E367" s="27" t="s">
        <v>1122</v>
      </c>
      <c r="F367" s="27" t="s">
        <v>1133</v>
      </c>
      <c r="G367" s="28" t="s">
        <v>206</v>
      </c>
      <c r="H367" s="27" t="s">
        <v>207</v>
      </c>
      <c r="I367" s="118" t="s">
        <v>1134</v>
      </c>
      <c r="J367" s="29">
        <v>191.59</v>
      </c>
      <c r="K367" s="28" t="s">
        <v>162</v>
      </c>
      <c r="L367" s="27" t="s">
        <v>736</v>
      </c>
      <c r="M367" s="27" t="s">
        <v>164</v>
      </c>
      <c r="N367" s="27" t="s">
        <v>6197</v>
      </c>
    </row>
    <row r="368" spans="1:14" ht="16.5" customHeight="1">
      <c r="A368" s="24">
        <v>8536699008</v>
      </c>
      <c r="B368" s="25"/>
      <c r="C368" s="26">
        <v>0.08</v>
      </c>
      <c r="D368" s="27"/>
      <c r="E368" s="27" t="s">
        <v>1135</v>
      </c>
      <c r="F368" s="27" t="s">
        <v>1136</v>
      </c>
      <c r="G368" s="28" t="s">
        <v>206</v>
      </c>
      <c r="H368" s="27" t="s">
        <v>207</v>
      </c>
      <c r="I368" s="118" t="s">
        <v>1137</v>
      </c>
      <c r="J368" s="29">
        <v>652.16999999999996</v>
      </c>
      <c r="K368" s="28" t="s">
        <v>162</v>
      </c>
      <c r="L368" s="27" t="s">
        <v>736</v>
      </c>
      <c r="M368" s="27" t="s">
        <v>164</v>
      </c>
      <c r="N368" s="27" t="s">
        <v>6197</v>
      </c>
    </row>
    <row r="369" spans="1:14" ht="16.5" customHeight="1">
      <c r="A369" s="24">
        <v>8541410009</v>
      </c>
      <c r="B369" s="25"/>
      <c r="C369" s="26"/>
      <c r="D369" s="27"/>
      <c r="E369" s="27" t="s">
        <v>1138</v>
      </c>
      <c r="F369" s="27" t="s">
        <v>1139</v>
      </c>
      <c r="G369" s="28" t="s">
        <v>206</v>
      </c>
      <c r="H369" s="27" t="s">
        <v>207</v>
      </c>
      <c r="I369" s="118" t="s">
        <v>1140</v>
      </c>
      <c r="J369" s="29">
        <v>1095.45</v>
      </c>
      <c r="K369" s="28" t="s">
        <v>162</v>
      </c>
      <c r="L369" s="27" t="s">
        <v>736</v>
      </c>
      <c r="M369" s="27" t="s">
        <v>164</v>
      </c>
      <c r="N369" s="27" t="s">
        <v>6197</v>
      </c>
    </row>
    <row r="370" spans="1:14" ht="16.5" customHeight="1">
      <c r="A370" s="24">
        <v>8541410009</v>
      </c>
      <c r="B370" s="25"/>
      <c r="C370" s="26"/>
      <c r="D370" s="27"/>
      <c r="E370" s="27" t="s">
        <v>1138</v>
      </c>
      <c r="F370" s="27" t="s">
        <v>1141</v>
      </c>
      <c r="G370" s="28" t="s">
        <v>206</v>
      </c>
      <c r="H370" s="27" t="s">
        <v>207</v>
      </c>
      <c r="I370" s="118" t="s">
        <v>1142</v>
      </c>
      <c r="J370" s="29">
        <v>3650</v>
      </c>
      <c r="K370" s="28" t="s">
        <v>162</v>
      </c>
      <c r="L370" s="27" t="s">
        <v>736</v>
      </c>
      <c r="M370" s="27" t="s">
        <v>164</v>
      </c>
      <c r="N370" s="27" t="s">
        <v>6197</v>
      </c>
    </row>
    <row r="371" spans="1:14" ht="16.5" customHeight="1">
      <c r="A371" s="24">
        <v>8541410009</v>
      </c>
      <c r="B371" s="25"/>
      <c r="C371" s="26"/>
      <c r="D371" s="27"/>
      <c r="E371" s="27" t="s">
        <v>1138</v>
      </c>
      <c r="F371" s="27" t="s">
        <v>1143</v>
      </c>
      <c r="G371" s="28" t="s">
        <v>167</v>
      </c>
      <c r="H371" s="27" t="s">
        <v>168</v>
      </c>
      <c r="I371" s="118" t="s">
        <v>1144</v>
      </c>
      <c r="J371" s="29">
        <v>3150</v>
      </c>
      <c r="K371" s="28" t="s">
        <v>162</v>
      </c>
      <c r="L371" s="27" t="s">
        <v>736</v>
      </c>
      <c r="M371" s="27" t="s">
        <v>164</v>
      </c>
      <c r="N371" s="27" t="s">
        <v>6197</v>
      </c>
    </row>
    <row r="372" spans="1:14" ht="16.5" customHeight="1">
      <c r="A372" s="24">
        <v>8541410009</v>
      </c>
      <c r="B372" s="25"/>
      <c r="C372" s="26"/>
      <c r="D372" s="27"/>
      <c r="E372" s="27" t="s">
        <v>1138</v>
      </c>
      <c r="F372" s="27" t="s">
        <v>1145</v>
      </c>
      <c r="G372" s="28" t="s">
        <v>167</v>
      </c>
      <c r="H372" s="27" t="s">
        <v>168</v>
      </c>
      <c r="I372" s="118" t="s">
        <v>1146</v>
      </c>
      <c r="J372" s="29">
        <v>1830.32</v>
      </c>
      <c r="K372" s="28" t="s">
        <v>162</v>
      </c>
      <c r="L372" s="27" t="s">
        <v>736</v>
      </c>
      <c r="M372" s="27" t="s">
        <v>164</v>
      </c>
      <c r="N372" s="27" t="s">
        <v>6197</v>
      </c>
    </row>
    <row r="373" spans="1:14" ht="16.5" customHeight="1">
      <c r="A373" s="24">
        <v>8541410009</v>
      </c>
      <c r="B373" s="25"/>
      <c r="C373" s="26"/>
      <c r="D373" s="27"/>
      <c r="E373" s="27" t="s">
        <v>1138</v>
      </c>
      <c r="F373" s="27" t="s">
        <v>1147</v>
      </c>
      <c r="G373" s="28" t="s">
        <v>167</v>
      </c>
      <c r="H373" s="27" t="s">
        <v>168</v>
      </c>
      <c r="I373" s="118" t="s">
        <v>757</v>
      </c>
      <c r="J373" s="29">
        <v>155.07</v>
      </c>
      <c r="K373" s="28" t="s">
        <v>162</v>
      </c>
      <c r="L373" s="27" t="s">
        <v>736</v>
      </c>
      <c r="M373" s="27" t="s">
        <v>164</v>
      </c>
      <c r="N373" s="27" t="s">
        <v>6197</v>
      </c>
    </row>
    <row r="374" spans="1:14" ht="16.5" customHeight="1">
      <c r="A374" s="24">
        <v>8541410009</v>
      </c>
      <c r="B374" s="25"/>
      <c r="C374" s="26"/>
      <c r="D374" s="27"/>
      <c r="E374" s="27" t="s">
        <v>1138</v>
      </c>
      <c r="F374" s="27" t="s">
        <v>1148</v>
      </c>
      <c r="G374" s="28" t="s">
        <v>167</v>
      </c>
      <c r="H374" s="27" t="s">
        <v>168</v>
      </c>
      <c r="I374" s="118" t="s">
        <v>1149</v>
      </c>
      <c r="J374" s="29">
        <v>715.22</v>
      </c>
      <c r="K374" s="28" t="s">
        <v>162</v>
      </c>
      <c r="L374" s="27" t="s">
        <v>736</v>
      </c>
      <c r="M374" s="27" t="s">
        <v>164</v>
      </c>
      <c r="N374" s="27" t="s">
        <v>6197</v>
      </c>
    </row>
    <row r="375" spans="1:14" ht="16.5" customHeight="1">
      <c r="A375" s="24">
        <v>8536699008</v>
      </c>
      <c r="B375" s="25"/>
      <c r="C375" s="26">
        <v>0.08</v>
      </c>
      <c r="D375" s="27"/>
      <c r="E375" s="27" t="s">
        <v>1012</v>
      </c>
      <c r="F375" s="27" t="s">
        <v>1150</v>
      </c>
      <c r="G375" s="28" t="s">
        <v>336</v>
      </c>
      <c r="H375" s="27" t="s">
        <v>337</v>
      </c>
      <c r="I375" s="118" t="s">
        <v>1151</v>
      </c>
      <c r="J375" s="29">
        <v>346.08</v>
      </c>
      <c r="K375" s="28" t="s">
        <v>176</v>
      </c>
      <c r="L375" s="27" t="s">
        <v>1152</v>
      </c>
      <c r="M375" s="27" t="s">
        <v>164</v>
      </c>
      <c r="N375" s="27" t="s">
        <v>3701</v>
      </c>
    </row>
    <row r="376" spans="1:14" ht="16.5" customHeight="1">
      <c r="A376" s="24">
        <v>8536699008</v>
      </c>
      <c r="B376" s="25"/>
      <c r="C376" s="26">
        <v>0.08</v>
      </c>
      <c r="D376" s="27"/>
      <c r="E376" s="27" t="s">
        <v>1012</v>
      </c>
      <c r="F376" s="27" t="s">
        <v>1153</v>
      </c>
      <c r="G376" s="28" t="s">
        <v>167</v>
      </c>
      <c r="H376" s="27" t="s">
        <v>168</v>
      </c>
      <c r="I376" s="118" t="s">
        <v>1154</v>
      </c>
      <c r="J376" s="29">
        <v>1654.33</v>
      </c>
      <c r="K376" s="28" t="s">
        <v>176</v>
      </c>
      <c r="L376" s="27" t="s">
        <v>443</v>
      </c>
      <c r="M376" s="27" t="s">
        <v>164</v>
      </c>
      <c r="N376" s="27" t="s">
        <v>18084</v>
      </c>
    </row>
    <row r="377" spans="1:14" ht="16.5" customHeight="1">
      <c r="A377" s="24">
        <v>8536699008</v>
      </c>
      <c r="B377" s="25"/>
      <c r="C377" s="26"/>
      <c r="D377" s="27"/>
      <c r="E377" s="27" t="s">
        <v>1012</v>
      </c>
      <c r="F377" s="27" t="s">
        <v>1155</v>
      </c>
      <c r="G377" s="28" t="s">
        <v>167</v>
      </c>
      <c r="H377" s="27" t="s">
        <v>168</v>
      </c>
      <c r="I377" s="118" t="s">
        <v>1156</v>
      </c>
      <c r="J377" s="29">
        <v>7905.77</v>
      </c>
      <c r="K377" s="28" t="s">
        <v>176</v>
      </c>
      <c r="L377" s="27" t="s">
        <v>443</v>
      </c>
      <c r="M377" s="27" t="s">
        <v>164</v>
      </c>
      <c r="N377" s="27" t="s">
        <v>18084</v>
      </c>
    </row>
    <row r="378" spans="1:14" ht="16.5" customHeight="1" thickBot="1">
      <c r="A378" s="24">
        <v>8536699008</v>
      </c>
      <c r="B378" s="25"/>
      <c r="C378" s="26">
        <v>0.08</v>
      </c>
      <c r="D378" s="27"/>
      <c r="E378" s="27" t="s">
        <v>1012</v>
      </c>
      <c r="F378" s="27" t="s">
        <v>1157</v>
      </c>
      <c r="G378" s="28" t="s">
        <v>173</v>
      </c>
      <c r="H378" s="27" t="s">
        <v>174</v>
      </c>
      <c r="I378" s="118" t="s">
        <v>1158</v>
      </c>
      <c r="J378" s="29">
        <v>102.96</v>
      </c>
      <c r="K378" s="28" t="s">
        <v>176</v>
      </c>
      <c r="L378" s="27" t="s">
        <v>1152</v>
      </c>
      <c r="M378" s="27" t="s">
        <v>164</v>
      </c>
      <c r="N378" s="27" t="s">
        <v>3701</v>
      </c>
    </row>
    <row r="379" spans="1:14" ht="16.5" customHeight="1" thickTop="1" thickBot="1">
      <c r="A379" s="30">
        <v>8542319010</v>
      </c>
      <c r="B379" s="25"/>
      <c r="C379" s="26"/>
      <c r="D379" s="27"/>
      <c r="E379" s="27" t="s">
        <v>768</v>
      </c>
      <c r="F379" s="27" t="s">
        <v>1159</v>
      </c>
      <c r="G379" s="28" t="s">
        <v>173</v>
      </c>
      <c r="H379" s="27" t="s">
        <v>174</v>
      </c>
      <c r="I379" s="118" t="s">
        <v>1160</v>
      </c>
      <c r="J379" s="29">
        <v>375.44</v>
      </c>
      <c r="K379" s="28" t="s">
        <v>176</v>
      </c>
      <c r="L379" s="27" t="s">
        <v>134</v>
      </c>
      <c r="M379" s="27" t="s">
        <v>164</v>
      </c>
      <c r="N379" s="27" t="s">
        <v>4101</v>
      </c>
    </row>
    <row r="380" spans="1:14" ht="16.5" customHeight="1" thickTop="1" thickBot="1">
      <c r="A380" s="30">
        <v>8542319010</v>
      </c>
      <c r="B380" s="25"/>
      <c r="C380" s="26"/>
      <c r="D380" s="27"/>
      <c r="E380" s="27" t="s">
        <v>768</v>
      </c>
      <c r="F380" s="27" t="s">
        <v>1161</v>
      </c>
      <c r="G380" s="28" t="s">
        <v>173</v>
      </c>
      <c r="H380" s="27" t="s">
        <v>174</v>
      </c>
      <c r="I380" s="118" t="s">
        <v>1162</v>
      </c>
      <c r="J380" s="29">
        <v>11846.25</v>
      </c>
      <c r="K380" s="28" t="s">
        <v>176</v>
      </c>
      <c r="L380" s="27" t="s">
        <v>614</v>
      </c>
      <c r="M380" s="27" t="s">
        <v>164</v>
      </c>
      <c r="N380" s="27" t="s">
        <v>18096</v>
      </c>
    </row>
    <row r="381" spans="1:14" ht="16.5" customHeight="1" thickTop="1" thickBot="1">
      <c r="A381" s="30">
        <v>8542323100</v>
      </c>
      <c r="B381" s="25"/>
      <c r="C381" s="26"/>
      <c r="D381" s="27"/>
      <c r="E381" s="27" t="s">
        <v>1067</v>
      </c>
      <c r="F381" s="27" t="s">
        <v>1163</v>
      </c>
      <c r="G381" s="28" t="s">
        <v>173</v>
      </c>
      <c r="H381" s="27" t="s">
        <v>174</v>
      </c>
      <c r="I381" s="118" t="s">
        <v>1164</v>
      </c>
      <c r="J381" s="29">
        <v>19960.27</v>
      </c>
      <c r="K381" s="28" t="s">
        <v>176</v>
      </c>
      <c r="L381" s="27" t="s">
        <v>1072</v>
      </c>
      <c r="M381" s="27" t="s">
        <v>164</v>
      </c>
      <c r="N381" s="27" t="s">
        <v>18120</v>
      </c>
    </row>
    <row r="382" spans="1:14" ht="16.5" customHeight="1" thickTop="1">
      <c r="A382" s="24">
        <v>3926909709</v>
      </c>
      <c r="B382" s="25"/>
      <c r="C382" s="26">
        <v>6.5000000000000002E-2</v>
      </c>
      <c r="D382" s="27"/>
      <c r="E382" s="27" t="s">
        <v>1165</v>
      </c>
      <c r="F382" s="27" t="s">
        <v>1166</v>
      </c>
      <c r="G382" s="28" t="s">
        <v>167</v>
      </c>
      <c r="H382" s="27" t="s">
        <v>168</v>
      </c>
      <c r="I382" s="118" t="s">
        <v>1167</v>
      </c>
      <c r="J382" s="29">
        <v>761.6</v>
      </c>
      <c r="K382" s="28" t="s">
        <v>162</v>
      </c>
      <c r="L382" s="27" t="s">
        <v>170</v>
      </c>
      <c r="M382" s="27" t="s">
        <v>164</v>
      </c>
      <c r="N382" s="27" t="s">
        <v>18060</v>
      </c>
    </row>
    <row r="383" spans="1:14" ht="16.5" customHeight="1">
      <c r="A383" s="24">
        <v>8421398002</v>
      </c>
      <c r="B383" s="25"/>
      <c r="C383" s="26">
        <v>0.02</v>
      </c>
      <c r="D383" s="27"/>
      <c r="E383" s="27" t="s">
        <v>1168</v>
      </c>
      <c r="F383" s="27" t="s">
        <v>1169</v>
      </c>
      <c r="G383" s="28" t="s">
        <v>173</v>
      </c>
      <c r="H383" s="27" t="s">
        <v>174</v>
      </c>
      <c r="I383" s="118" t="s">
        <v>1170</v>
      </c>
      <c r="J383" s="29">
        <v>116.79</v>
      </c>
      <c r="K383" s="28" t="s">
        <v>162</v>
      </c>
      <c r="L383" s="27" t="s">
        <v>1171</v>
      </c>
      <c r="M383" s="27" t="s">
        <v>164</v>
      </c>
      <c r="N383" s="27" t="s">
        <v>18123</v>
      </c>
    </row>
    <row r="384" spans="1:14" ht="16.5" customHeight="1">
      <c r="A384" s="24">
        <v>8421398002</v>
      </c>
      <c r="B384" s="25"/>
      <c r="C384" s="26"/>
      <c r="D384" s="27"/>
      <c r="E384" s="27" t="s">
        <v>1168</v>
      </c>
      <c r="F384" s="27" t="s">
        <v>1169</v>
      </c>
      <c r="G384" s="28" t="s">
        <v>173</v>
      </c>
      <c r="H384" s="27" t="s">
        <v>174</v>
      </c>
      <c r="I384" s="118" t="s">
        <v>1172</v>
      </c>
      <c r="J384" s="29">
        <v>841.01</v>
      </c>
      <c r="K384" s="28" t="s">
        <v>162</v>
      </c>
      <c r="L384" s="27" t="s">
        <v>1171</v>
      </c>
      <c r="M384" s="27" t="s">
        <v>164</v>
      </c>
      <c r="N384" s="27" t="s">
        <v>18123</v>
      </c>
    </row>
    <row r="385" spans="1:14" ht="16.5" customHeight="1">
      <c r="A385" s="24">
        <v>8421398002</v>
      </c>
      <c r="B385" s="25"/>
      <c r="C385" s="26"/>
      <c r="D385" s="27"/>
      <c r="E385" s="27" t="s">
        <v>1168</v>
      </c>
      <c r="F385" s="27" t="s">
        <v>1173</v>
      </c>
      <c r="G385" s="28" t="s">
        <v>173</v>
      </c>
      <c r="H385" s="27" t="s">
        <v>174</v>
      </c>
      <c r="I385" s="118" t="s">
        <v>1174</v>
      </c>
      <c r="J385" s="29">
        <v>247.76</v>
      </c>
      <c r="K385" s="28" t="s">
        <v>162</v>
      </c>
      <c r="L385" s="27" t="s">
        <v>1171</v>
      </c>
      <c r="M385" s="27" t="s">
        <v>164</v>
      </c>
      <c r="N385" s="27" t="s">
        <v>18123</v>
      </c>
    </row>
    <row r="386" spans="1:14" ht="16.5" customHeight="1">
      <c r="A386" s="24">
        <v>8421398002</v>
      </c>
      <c r="B386" s="25"/>
      <c r="C386" s="26"/>
      <c r="D386" s="27"/>
      <c r="E386" s="27" t="s">
        <v>1168</v>
      </c>
      <c r="F386" s="27" t="s">
        <v>1173</v>
      </c>
      <c r="G386" s="28" t="s">
        <v>173</v>
      </c>
      <c r="H386" s="27" t="s">
        <v>174</v>
      </c>
      <c r="I386" s="118" t="s">
        <v>1175</v>
      </c>
      <c r="J386" s="29">
        <v>841.01</v>
      </c>
      <c r="K386" s="28" t="s">
        <v>162</v>
      </c>
      <c r="L386" s="27" t="s">
        <v>1171</v>
      </c>
      <c r="M386" s="27" t="s">
        <v>164</v>
      </c>
      <c r="N386" s="27" t="s">
        <v>18123</v>
      </c>
    </row>
    <row r="387" spans="1:14" ht="16.5" customHeight="1">
      <c r="A387" s="24">
        <v>8421398002</v>
      </c>
      <c r="B387" s="25"/>
      <c r="C387" s="26"/>
      <c r="D387" s="27"/>
      <c r="E387" s="27" t="s">
        <v>1168</v>
      </c>
      <c r="F387" s="27" t="s">
        <v>1173</v>
      </c>
      <c r="G387" s="28" t="s">
        <v>173</v>
      </c>
      <c r="H387" s="27" t="s">
        <v>174</v>
      </c>
      <c r="I387" s="118" t="s">
        <v>1176</v>
      </c>
      <c r="J387" s="29">
        <v>560.66999999999996</v>
      </c>
      <c r="K387" s="28" t="s">
        <v>162</v>
      </c>
      <c r="L387" s="27" t="s">
        <v>1171</v>
      </c>
      <c r="M387" s="27" t="s">
        <v>164</v>
      </c>
      <c r="N387" s="27" t="s">
        <v>18123</v>
      </c>
    </row>
    <row r="388" spans="1:14" ht="16.5" customHeight="1">
      <c r="A388" s="24">
        <v>8421398002</v>
      </c>
      <c r="B388" s="25"/>
      <c r="C388" s="26"/>
      <c r="D388" s="27"/>
      <c r="E388" s="27" t="s">
        <v>1168</v>
      </c>
      <c r="F388" s="27" t="s">
        <v>1177</v>
      </c>
      <c r="G388" s="28" t="s">
        <v>173</v>
      </c>
      <c r="H388" s="27" t="s">
        <v>174</v>
      </c>
      <c r="I388" s="118" t="s">
        <v>1178</v>
      </c>
      <c r="J388" s="29">
        <v>155.72999999999999</v>
      </c>
      <c r="K388" s="28" t="s">
        <v>162</v>
      </c>
      <c r="L388" s="27" t="s">
        <v>1171</v>
      </c>
      <c r="M388" s="27" t="s">
        <v>164</v>
      </c>
      <c r="N388" s="27" t="s">
        <v>18123</v>
      </c>
    </row>
    <row r="389" spans="1:14" ht="16.5" customHeight="1">
      <c r="A389" s="24">
        <v>8421398002</v>
      </c>
      <c r="B389" s="25"/>
      <c r="C389" s="26"/>
      <c r="D389" s="27"/>
      <c r="E389" s="27" t="s">
        <v>1168</v>
      </c>
      <c r="F389" s="27" t="s">
        <v>1179</v>
      </c>
      <c r="G389" s="28" t="s">
        <v>173</v>
      </c>
      <c r="H389" s="27" t="s">
        <v>174</v>
      </c>
      <c r="I389" s="118" t="s">
        <v>1180</v>
      </c>
      <c r="J389" s="29">
        <v>353.96</v>
      </c>
      <c r="K389" s="28" t="s">
        <v>162</v>
      </c>
      <c r="L389" s="27" t="s">
        <v>1171</v>
      </c>
      <c r="M389" s="27" t="s">
        <v>164</v>
      </c>
      <c r="N389" s="27" t="s">
        <v>18123</v>
      </c>
    </row>
    <row r="390" spans="1:14" ht="16.5" customHeight="1">
      <c r="A390" s="24">
        <v>8421398002</v>
      </c>
      <c r="B390" s="25"/>
      <c r="C390" s="26"/>
      <c r="D390" s="27"/>
      <c r="E390" s="27" t="s">
        <v>1168</v>
      </c>
      <c r="F390" s="27" t="s">
        <v>1181</v>
      </c>
      <c r="G390" s="28" t="s">
        <v>173</v>
      </c>
      <c r="H390" s="27" t="s">
        <v>174</v>
      </c>
      <c r="I390" s="118" t="s">
        <v>1182</v>
      </c>
      <c r="J390" s="29">
        <v>87.78</v>
      </c>
      <c r="K390" s="28" t="s">
        <v>162</v>
      </c>
      <c r="L390" s="27" t="s">
        <v>1171</v>
      </c>
      <c r="M390" s="27" t="s">
        <v>164</v>
      </c>
      <c r="N390" s="27" t="s">
        <v>18123</v>
      </c>
    </row>
    <row r="391" spans="1:14" ht="16.5" customHeight="1">
      <c r="A391" s="24">
        <v>8532230000</v>
      </c>
      <c r="B391" s="25"/>
      <c r="C391" s="26"/>
      <c r="D391" s="27"/>
      <c r="E391" s="27" t="s">
        <v>309</v>
      </c>
      <c r="F391" s="27" t="s">
        <v>1183</v>
      </c>
      <c r="G391" s="28" t="s">
        <v>259</v>
      </c>
      <c r="H391" s="27" t="s">
        <v>260</v>
      </c>
      <c r="I391" s="118" t="s">
        <v>1184</v>
      </c>
      <c r="J391" s="29">
        <v>11.79</v>
      </c>
      <c r="K391" s="28" t="s">
        <v>162</v>
      </c>
      <c r="L391" s="27" t="s">
        <v>250</v>
      </c>
      <c r="M391" s="27" t="s">
        <v>164</v>
      </c>
      <c r="N391" s="27" t="s">
        <v>18071</v>
      </c>
    </row>
    <row r="392" spans="1:14" ht="16.5" customHeight="1">
      <c r="A392" s="24">
        <v>8536508008</v>
      </c>
      <c r="B392" s="25"/>
      <c r="C392" s="26">
        <v>7.4999999999999997E-2</v>
      </c>
      <c r="D392" s="27"/>
      <c r="E392" s="27" t="s">
        <v>758</v>
      </c>
      <c r="F392" s="27" t="s">
        <v>1185</v>
      </c>
      <c r="G392" s="28" t="s">
        <v>201</v>
      </c>
      <c r="H392" s="27" t="s">
        <v>202</v>
      </c>
      <c r="I392" s="118" t="s">
        <v>1186</v>
      </c>
      <c r="J392" s="29">
        <v>75.12</v>
      </c>
      <c r="K392" s="28" t="s">
        <v>162</v>
      </c>
      <c r="L392" s="27" t="s">
        <v>1187</v>
      </c>
      <c r="M392" s="27" t="s">
        <v>164</v>
      </c>
      <c r="N392" s="27" t="s">
        <v>18124</v>
      </c>
    </row>
    <row r="393" spans="1:14" ht="16.5" customHeight="1" thickBot="1">
      <c r="A393" s="24">
        <v>8538909200</v>
      </c>
      <c r="B393" s="25"/>
      <c r="C393" s="26">
        <v>0.05</v>
      </c>
      <c r="D393" s="27"/>
      <c r="E393" s="27" t="s">
        <v>1188</v>
      </c>
      <c r="F393" s="27" t="s">
        <v>1189</v>
      </c>
      <c r="G393" s="28" t="s">
        <v>167</v>
      </c>
      <c r="H393" s="27" t="s">
        <v>168</v>
      </c>
      <c r="I393" s="118" t="s">
        <v>1190</v>
      </c>
      <c r="J393" s="29">
        <v>1845</v>
      </c>
      <c r="K393" s="28" t="s">
        <v>162</v>
      </c>
      <c r="L393" s="27" t="s">
        <v>1191</v>
      </c>
      <c r="M393" s="27" t="s">
        <v>164</v>
      </c>
      <c r="N393" s="27" t="s">
        <v>18125</v>
      </c>
    </row>
    <row r="394" spans="1:14" ht="16.5" customHeight="1" thickTop="1" thickBot="1">
      <c r="A394" s="30">
        <v>8542399010</v>
      </c>
      <c r="B394" s="25"/>
      <c r="C394" s="26"/>
      <c r="D394" s="27"/>
      <c r="E394" s="27" t="s">
        <v>658</v>
      </c>
      <c r="F394" s="27" t="s">
        <v>1192</v>
      </c>
      <c r="G394" s="28" t="s">
        <v>201</v>
      </c>
      <c r="H394" s="27" t="s">
        <v>202</v>
      </c>
      <c r="I394" s="118" t="s">
        <v>1193</v>
      </c>
      <c r="J394" s="29">
        <v>3620.8</v>
      </c>
      <c r="K394" s="28" t="s">
        <v>162</v>
      </c>
      <c r="L394" s="27" t="s">
        <v>1194</v>
      </c>
      <c r="M394" s="27" t="s">
        <v>164</v>
      </c>
      <c r="N394" s="27" t="s">
        <v>18126</v>
      </c>
    </row>
    <row r="395" spans="1:14" ht="16.5" customHeight="1" thickTop="1" thickBot="1">
      <c r="A395" s="30">
        <v>8542399010</v>
      </c>
      <c r="B395" s="25"/>
      <c r="C395" s="26"/>
      <c r="D395" s="27"/>
      <c r="E395" s="27" t="s">
        <v>658</v>
      </c>
      <c r="F395" s="27" t="s">
        <v>1192</v>
      </c>
      <c r="G395" s="28" t="s">
        <v>201</v>
      </c>
      <c r="H395" s="27" t="s">
        <v>202</v>
      </c>
      <c r="I395" s="118" t="s">
        <v>1193</v>
      </c>
      <c r="J395" s="29">
        <v>14483.2</v>
      </c>
      <c r="K395" s="28" t="s">
        <v>162</v>
      </c>
      <c r="L395" s="27" t="s">
        <v>1194</v>
      </c>
      <c r="M395" s="27" t="s">
        <v>164</v>
      </c>
      <c r="N395" s="27" t="s">
        <v>18126</v>
      </c>
    </row>
    <row r="396" spans="1:14" ht="16.5" customHeight="1" thickTop="1">
      <c r="A396" s="24">
        <v>3926909709</v>
      </c>
      <c r="B396" s="25"/>
      <c r="C396" s="26">
        <v>6.5000000000000002E-2</v>
      </c>
      <c r="D396" s="27"/>
      <c r="E396" s="27" t="s">
        <v>1195</v>
      </c>
      <c r="F396" s="27" t="s">
        <v>1104</v>
      </c>
      <c r="G396" s="28" t="s">
        <v>173</v>
      </c>
      <c r="H396" s="27" t="s">
        <v>174</v>
      </c>
      <c r="I396" s="118" t="s">
        <v>1105</v>
      </c>
      <c r="J396" s="29">
        <v>5719.01</v>
      </c>
      <c r="K396" s="28" t="s">
        <v>176</v>
      </c>
      <c r="L396" s="27" t="s">
        <v>736</v>
      </c>
      <c r="M396" s="27" t="s">
        <v>164</v>
      </c>
      <c r="N396" s="27" t="s">
        <v>6197</v>
      </c>
    </row>
    <row r="397" spans="1:14" ht="16.5" customHeight="1">
      <c r="A397" s="24">
        <v>3926909709</v>
      </c>
      <c r="B397" s="25"/>
      <c r="C397" s="26"/>
      <c r="D397" s="27"/>
      <c r="E397" s="27" t="s">
        <v>1195</v>
      </c>
      <c r="F397" s="27" t="s">
        <v>1196</v>
      </c>
      <c r="G397" s="28" t="s">
        <v>173</v>
      </c>
      <c r="H397" s="27" t="s">
        <v>174</v>
      </c>
      <c r="I397" s="118" t="s">
        <v>1197</v>
      </c>
      <c r="J397" s="29">
        <v>807.63</v>
      </c>
      <c r="K397" s="28" t="s">
        <v>176</v>
      </c>
      <c r="L397" s="27" t="s">
        <v>736</v>
      </c>
      <c r="M397" s="27" t="s">
        <v>164</v>
      </c>
      <c r="N397" s="27" t="s">
        <v>6197</v>
      </c>
    </row>
    <row r="398" spans="1:14" ht="16.5" customHeight="1">
      <c r="A398" s="24">
        <v>3926909709</v>
      </c>
      <c r="B398" s="25"/>
      <c r="C398" s="26"/>
      <c r="D398" s="27"/>
      <c r="E398" s="27" t="s">
        <v>1195</v>
      </c>
      <c r="F398" s="27" t="s">
        <v>1198</v>
      </c>
      <c r="G398" s="28" t="s">
        <v>173</v>
      </c>
      <c r="H398" s="27" t="s">
        <v>174</v>
      </c>
      <c r="I398" s="118" t="s">
        <v>1199</v>
      </c>
      <c r="J398" s="29">
        <v>723.63</v>
      </c>
      <c r="K398" s="28" t="s">
        <v>176</v>
      </c>
      <c r="L398" s="27" t="s">
        <v>736</v>
      </c>
      <c r="M398" s="27" t="s">
        <v>164</v>
      </c>
      <c r="N398" s="27" t="s">
        <v>6197</v>
      </c>
    </row>
    <row r="399" spans="1:14" ht="16.5" customHeight="1">
      <c r="A399" s="24">
        <v>3926909709</v>
      </c>
      <c r="B399" s="25"/>
      <c r="C399" s="26"/>
      <c r="D399" s="27"/>
      <c r="E399" s="27" t="s">
        <v>1195</v>
      </c>
      <c r="F399" s="27" t="s">
        <v>1200</v>
      </c>
      <c r="G399" s="28" t="s">
        <v>173</v>
      </c>
      <c r="H399" s="27" t="s">
        <v>174</v>
      </c>
      <c r="I399" s="118" t="s">
        <v>1201</v>
      </c>
      <c r="J399" s="29">
        <v>127.39</v>
      </c>
      <c r="K399" s="28" t="s">
        <v>176</v>
      </c>
      <c r="L399" s="27" t="s">
        <v>736</v>
      </c>
      <c r="M399" s="27" t="s">
        <v>164</v>
      </c>
      <c r="N399" s="27" t="s">
        <v>6197</v>
      </c>
    </row>
    <row r="400" spans="1:14" ht="16.5" customHeight="1">
      <c r="A400" s="24">
        <v>3926909709</v>
      </c>
      <c r="B400" s="25"/>
      <c r="C400" s="26"/>
      <c r="D400" s="27"/>
      <c r="E400" s="27" t="s">
        <v>1195</v>
      </c>
      <c r="F400" s="27" t="s">
        <v>1202</v>
      </c>
      <c r="G400" s="28" t="s">
        <v>173</v>
      </c>
      <c r="H400" s="27" t="s">
        <v>174</v>
      </c>
      <c r="I400" s="118" t="s">
        <v>1203</v>
      </c>
      <c r="J400" s="29">
        <v>1025.03</v>
      </c>
      <c r="K400" s="28" t="s">
        <v>176</v>
      </c>
      <c r="L400" s="27" t="s">
        <v>736</v>
      </c>
      <c r="M400" s="27" t="s">
        <v>164</v>
      </c>
      <c r="N400" s="27" t="s">
        <v>6197</v>
      </c>
    </row>
    <row r="401" spans="1:14" ht="16.5" customHeight="1">
      <c r="A401" s="24">
        <v>3926909709</v>
      </c>
      <c r="B401" s="25"/>
      <c r="C401" s="26"/>
      <c r="D401" s="27"/>
      <c r="E401" s="27" t="s">
        <v>1195</v>
      </c>
      <c r="F401" s="27" t="s">
        <v>1204</v>
      </c>
      <c r="G401" s="28" t="s">
        <v>173</v>
      </c>
      <c r="H401" s="27" t="s">
        <v>174</v>
      </c>
      <c r="I401" s="118" t="s">
        <v>1109</v>
      </c>
      <c r="J401" s="29">
        <v>397.36</v>
      </c>
      <c r="K401" s="28" t="s">
        <v>176</v>
      </c>
      <c r="L401" s="27" t="s">
        <v>736</v>
      </c>
      <c r="M401" s="27" t="s">
        <v>164</v>
      </c>
      <c r="N401" s="27" t="s">
        <v>6197</v>
      </c>
    </row>
    <row r="402" spans="1:14" ht="16.5" customHeight="1">
      <c r="A402" s="24">
        <v>3926909709</v>
      </c>
      <c r="B402" s="25"/>
      <c r="C402" s="26"/>
      <c r="D402" s="27"/>
      <c r="E402" s="27" t="s">
        <v>1195</v>
      </c>
      <c r="F402" s="27" t="s">
        <v>1205</v>
      </c>
      <c r="G402" s="28" t="s">
        <v>173</v>
      </c>
      <c r="H402" s="27" t="s">
        <v>174</v>
      </c>
      <c r="I402" s="118" t="s">
        <v>1206</v>
      </c>
      <c r="J402" s="29">
        <v>11967.11</v>
      </c>
      <c r="K402" s="28" t="s">
        <v>176</v>
      </c>
      <c r="L402" s="27" t="s">
        <v>736</v>
      </c>
      <c r="M402" s="27" t="s">
        <v>164</v>
      </c>
      <c r="N402" s="27" t="s">
        <v>6197</v>
      </c>
    </row>
    <row r="403" spans="1:14" ht="16.5" customHeight="1">
      <c r="A403" s="24">
        <v>3926909709</v>
      </c>
      <c r="B403" s="25"/>
      <c r="C403" s="26"/>
      <c r="D403" s="27"/>
      <c r="E403" s="27" t="s">
        <v>1195</v>
      </c>
      <c r="F403" s="27" t="s">
        <v>1207</v>
      </c>
      <c r="G403" s="28" t="s">
        <v>173</v>
      </c>
      <c r="H403" s="27" t="s">
        <v>174</v>
      </c>
      <c r="I403" s="118" t="s">
        <v>1208</v>
      </c>
      <c r="J403" s="29">
        <v>1324.51</v>
      </c>
      <c r="K403" s="28" t="s">
        <v>176</v>
      </c>
      <c r="L403" s="27" t="s">
        <v>736</v>
      </c>
      <c r="M403" s="27" t="s">
        <v>164</v>
      </c>
      <c r="N403" s="27" t="s">
        <v>6197</v>
      </c>
    </row>
    <row r="404" spans="1:14" ht="16.5" customHeight="1">
      <c r="A404" s="24">
        <v>3926909709</v>
      </c>
      <c r="B404" s="25"/>
      <c r="C404" s="26"/>
      <c r="D404" s="27"/>
      <c r="E404" s="27" t="s">
        <v>1195</v>
      </c>
      <c r="F404" s="27" t="s">
        <v>1209</v>
      </c>
      <c r="G404" s="28" t="s">
        <v>173</v>
      </c>
      <c r="H404" s="27" t="s">
        <v>174</v>
      </c>
      <c r="I404" s="118" t="s">
        <v>1210</v>
      </c>
      <c r="J404" s="29">
        <v>1526.96</v>
      </c>
      <c r="K404" s="28" t="s">
        <v>176</v>
      </c>
      <c r="L404" s="27" t="s">
        <v>736</v>
      </c>
      <c r="M404" s="27" t="s">
        <v>164</v>
      </c>
      <c r="N404" s="27" t="s">
        <v>6197</v>
      </c>
    </row>
    <row r="405" spans="1:14" ht="16.5" customHeight="1">
      <c r="A405" s="24">
        <v>3926909709</v>
      </c>
      <c r="B405" s="25"/>
      <c r="C405" s="26"/>
      <c r="D405" s="27"/>
      <c r="E405" s="27" t="s">
        <v>1195</v>
      </c>
      <c r="F405" s="27" t="s">
        <v>1211</v>
      </c>
      <c r="G405" s="28" t="s">
        <v>173</v>
      </c>
      <c r="H405" s="27" t="s">
        <v>174</v>
      </c>
      <c r="I405" s="118" t="s">
        <v>1212</v>
      </c>
      <c r="J405" s="29">
        <v>2748.52</v>
      </c>
      <c r="K405" s="28" t="s">
        <v>176</v>
      </c>
      <c r="L405" s="27" t="s">
        <v>736</v>
      </c>
      <c r="M405" s="27" t="s">
        <v>164</v>
      </c>
      <c r="N405" s="27" t="s">
        <v>6197</v>
      </c>
    </row>
    <row r="406" spans="1:14" ht="16.5" customHeight="1">
      <c r="A406" s="24">
        <v>3926909709</v>
      </c>
      <c r="B406" s="25"/>
      <c r="C406" s="26"/>
      <c r="D406" s="27"/>
      <c r="E406" s="27" t="s">
        <v>1195</v>
      </c>
      <c r="F406" s="27" t="s">
        <v>1213</v>
      </c>
      <c r="G406" s="28" t="s">
        <v>173</v>
      </c>
      <c r="H406" s="27" t="s">
        <v>174</v>
      </c>
      <c r="I406" s="118" t="s">
        <v>1214</v>
      </c>
      <c r="J406" s="29">
        <v>2089.9299999999998</v>
      </c>
      <c r="K406" s="28" t="s">
        <v>176</v>
      </c>
      <c r="L406" s="27" t="s">
        <v>736</v>
      </c>
      <c r="M406" s="27" t="s">
        <v>164</v>
      </c>
      <c r="N406" s="27" t="s">
        <v>6197</v>
      </c>
    </row>
    <row r="407" spans="1:14" ht="16.5" customHeight="1">
      <c r="A407" s="24">
        <v>3926909709</v>
      </c>
      <c r="B407" s="25"/>
      <c r="C407" s="26">
        <v>6.5000000000000002E-2</v>
      </c>
      <c r="D407" s="27"/>
      <c r="E407" s="27" t="s">
        <v>1215</v>
      </c>
      <c r="F407" s="27" t="s">
        <v>1216</v>
      </c>
      <c r="G407" s="28" t="s">
        <v>466</v>
      </c>
      <c r="H407" s="27" t="s">
        <v>467</v>
      </c>
      <c r="I407" s="118" t="s">
        <v>1217</v>
      </c>
      <c r="J407" s="29">
        <v>317.99</v>
      </c>
      <c r="K407" s="28" t="s">
        <v>176</v>
      </c>
      <c r="L407" s="27" t="s">
        <v>1218</v>
      </c>
      <c r="M407" s="27" t="s">
        <v>164</v>
      </c>
      <c r="N407" s="27" t="s">
        <v>18127</v>
      </c>
    </row>
    <row r="408" spans="1:14" ht="16.5" customHeight="1">
      <c r="A408" s="24">
        <v>8504409100</v>
      </c>
      <c r="B408" s="25"/>
      <c r="C408" s="26"/>
      <c r="D408" s="27"/>
      <c r="E408" s="27" t="s">
        <v>1219</v>
      </c>
      <c r="F408" s="27" t="s">
        <v>1220</v>
      </c>
      <c r="G408" s="28" t="s">
        <v>159</v>
      </c>
      <c r="H408" s="27" t="s">
        <v>160</v>
      </c>
      <c r="I408" s="118" t="s">
        <v>1221</v>
      </c>
      <c r="J408" s="29">
        <v>3410.62</v>
      </c>
      <c r="K408" s="28" t="s">
        <v>176</v>
      </c>
      <c r="L408" s="27" t="s">
        <v>163</v>
      </c>
      <c r="M408" s="27" t="s">
        <v>164</v>
      </c>
      <c r="N408" s="27" t="s">
        <v>18059</v>
      </c>
    </row>
    <row r="409" spans="1:14" ht="16.5" customHeight="1">
      <c r="A409" s="24">
        <v>8504509500</v>
      </c>
      <c r="B409" s="25"/>
      <c r="C409" s="26"/>
      <c r="D409" s="27"/>
      <c r="E409" s="27" t="s">
        <v>1222</v>
      </c>
      <c r="F409" s="27" t="s">
        <v>1223</v>
      </c>
      <c r="G409" s="28" t="s">
        <v>173</v>
      </c>
      <c r="H409" s="27" t="s">
        <v>174</v>
      </c>
      <c r="I409" s="118" t="s">
        <v>1224</v>
      </c>
      <c r="J409" s="29">
        <v>31602.15</v>
      </c>
      <c r="K409" s="28" t="s">
        <v>176</v>
      </c>
      <c r="L409" s="27" t="s">
        <v>825</v>
      </c>
      <c r="M409" s="27" t="s">
        <v>164</v>
      </c>
      <c r="N409" s="27" t="s">
        <v>18108</v>
      </c>
    </row>
    <row r="410" spans="1:14" ht="16.5" customHeight="1">
      <c r="A410" s="24">
        <v>8504509500</v>
      </c>
      <c r="B410" s="25"/>
      <c r="C410" s="26"/>
      <c r="D410" s="27"/>
      <c r="E410" s="27" t="s">
        <v>1222</v>
      </c>
      <c r="F410" s="27" t="s">
        <v>1225</v>
      </c>
      <c r="G410" s="28" t="s">
        <v>173</v>
      </c>
      <c r="H410" s="27" t="s">
        <v>174</v>
      </c>
      <c r="I410" s="118" t="s">
        <v>1226</v>
      </c>
      <c r="J410" s="29">
        <v>387.63</v>
      </c>
      <c r="K410" s="28" t="s">
        <v>176</v>
      </c>
      <c r="L410" s="27" t="s">
        <v>1227</v>
      </c>
      <c r="M410" s="27" t="s">
        <v>164</v>
      </c>
      <c r="N410" s="27" t="s">
        <v>18128</v>
      </c>
    </row>
    <row r="411" spans="1:14" ht="16.5" customHeight="1">
      <c r="A411" s="24">
        <v>8504509500</v>
      </c>
      <c r="B411" s="25"/>
      <c r="C411" s="26"/>
      <c r="D411" s="27"/>
      <c r="E411" s="27" t="s">
        <v>1222</v>
      </c>
      <c r="F411" s="27" t="s">
        <v>1228</v>
      </c>
      <c r="G411" s="28" t="s">
        <v>173</v>
      </c>
      <c r="H411" s="27" t="s">
        <v>174</v>
      </c>
      <c r="I411" s="118" t="s">
        <v>1229</v>
      </c>
      <c r="J411" s="29">
        <v>75.92</v>
      </c>
      <c r="K411" s="28" t="s">
        <v>176</v>
      </c>
      <c r="L411" s="27" t="s">
        <v>372</v>
      </c>
      <c r="M411" s="27" t="s">
        <v>164</v>
      </c>
      <c r="N411" s="27" t="s">
        <v>1383</v>
      </c>
    </row>
    <row r="412" spans="1:14" ht="16.5" customHeight="1">
      <c r="A412" s="24">
        <v>8504509500</v>
      </c>
      <c r="B412" s="25"/>
      <c r="C412" s="26"/>
      <c r="D412" s="27"/>
      <c r="E412" s="27" t="s">
        <v>1222</v>
      </c>
      <c r="F412" s="27" t="s">
        <v>1230</v>
      </c>
      <c r="G412" s="28" t="s">
        <v>173</v>
      </c>
      <c r="H412" s="27" t="s">
        <v>174</v>
      </c>
      <c r="I412" s="118" t="s">
        <v>1231</v>
      </c>
      <c r="J412" s="29">
        <v>60.14</v>
      </c>
      <c r="K412" s="28" t="s">
        <v>176</v>
      </c>
      <c r="L412" s="27" t="s">
        <v>1232</v>
      </c>
      <c r="M412" s="27" t="s">
        <v>164</v>
      </c>
      <c r="N412" s="27" t="s">
        <v>15527</v>
      </c>
    </row>
    <row r="413" spans="1:14" ht="16.5" customHeight="1">
      <c r="A413" s="24">
        <v>8504509500</v>
      </c>
      <c r="B413" s="25"/>
      <c r="C413" s="26"/>
      <c r="D413" s="27"/>
      <c r="E413" s="27" t="s">
        <v>1222</v>
      </c>
      <c r="F413" s="27" t="s">
        <v>1233</v>
      </c>
      <c r="G413" s="28" t="s">
        <v>173</v>
      </c>
      <c r="H413" s="27" t="s">
        <v>174</v>
      </c>
      <c r="I413" s="118" t="s">
        <v>1234</v>
      </c>
      <c r="J413" s="29">
        <v>132.68</v>
      </c>
      <c r="K413" s="28" t="s">
        <v>176</v>
      </c>
      <c r="L413" s="27" t="s">
        <v>1232</v>
      </c>
      <c r="M413" s="27" t="s">
        <v>164</v>
      </c>
      <c r="N413" s="27" t="s">
        <v>15527</v>
      </c>
    </row>
    <row r="414" spans="1:14" ht="16.5" customHeight="1">
      <c r="A414" s="24">
        <v>8504901100</v>
      </c>
      <c r="B414" s="25"/>
      <c r="C414" s="26"/>
      <c r="D414" s="27"/>
      <c r="E414" s="27" t="s">
        <v>1235</v>
      </c>
      <c r="F414" s="27" t="s">
        <v>1236</v>
      </c>
      <c r="G414" s="28" t="s">
        <v>347</v>
      </c>
      <c r="H414" s="27" t="s">
        <v>348</v>
      </c>
      <c r="I414" s="118" t="s">
        <v>1237</v>
      </c>
      <c r="J414" s="29">
        <v>1275.75</v>
      </c>
      <c r="K414" s="28" t="s">
        <v>176</v>
      </c>
      <c r="L414" s="27" t="s">
        <v>50</v>
      </c>
      <c r="M414" s="27" t="s">
        <v>164</v>
      </c>
      <c r="N414" s="27" t="s">
        <v>18077</v>
      </c>
    </row>
    <row r="415" spans="1:14" ht="16.5" customHeight="1">
      <c r="A415" s="24">
        <v>8532210000</v>
      </c>
      <c r="B415" s="25"/>
      <c r="C415" s="26"/>
      <c r="D415" s="27"/>
      <c r="E415" s="27" t="s">
        <v>257</v>
      </c>
      <c r="F415" s="27" t="s">
        <v>1238</v>
      </c>
      <c r="G415" s="28" t="s">
        <v>173</v>
      </c>
      <c r="H415" s="27" t="s">
        <v>174</v>
      </c>
      <c r="I415" s="118" t="s">
        <v>1239</v>
      </c>
      <c r="J415" s="29">
        <v>39.07</v>
      </c>
      <c r="K415" s="28" t="s">
        <v>176</v>
      </c>
      <c r="L415" s="27" t="s">
        <v>250</v>
      </c>
      <c r="M415" s="27" t="s">
        <v>164</v>
      </c>
      <c r="N415" s="27" t="s">
        <v>18071</v>
      </c>
    </row>
    <row r="416" spans="1:14" ht="16.5" customHeight="1">
      <c r="A416" s="24">
        <v>8532210000</v>
      </c>
      <c r="B416" s="25"/>
      <c r="C416" s="26"/>
      <c r="D416" s="27"/>
      <c r="E416" s="27" t="s">
        <v>257</v>
      </c>
      <c r="F416" s="27" t="s">
        <v>1240</v>
      </c>
      <c r="G416" s="28" t="s">
        <v>173</v>
      </c>
      <c r="H416" s="27" t="s">
        <v>174</v>
      </c>
      <c r="I416" s="118" t="s">
        <v>1241</v>
      </c>
      <c r="J416" s="29">
        <v>1726.6</v>
      </c>
      <c r="K416" s="28" t="s">
        <v>176</v>
      </c>
      <c r="L416" s="27" t="s">
        <v>250</v>
      </c>
      <c r="M416" s="27" t="s">
        <v>164</v>
      </c>
      <c r="N416" s="27" t="s">
        <v>18071</v>
      </c>
    </row>
    <row r="417" spans="1:14" ht="16.5" customHeight="1">
      <c r="A417" s="24">
        <v>8532210000</v>
      </c>
      <c r="B417" s="25"/>
      <c r="C417" s="26"/>
      <c r="D417" s="27"/>
      <c r="E417" s="27" t="s">
        <v>257</v>
      </c>
      <c r="F417" s="27" t="s">
        <v>248</v>
      </c>
      <c r="G417" s="28" t="s">
        <v>173</v>
      </c>
      <c r="H417" s="27" t="s">
        <v>174</v>
      </c>
      <c r="I417" s="118" t="s">
        <v>249</v>
      </c>
      <c r="J417" s="29">
        <v>783.32</v>
      </c>
      <c r="K417" s="28" t="s">
        <v>176</v>
      </c>
      <c r="L417" s="27" t="s">
        <v>250</v>
      </c>
      <c r="M417" s="27" t="s">
        <v>164</v>
      </c>
      <c r="N417" s="27" t="s">
        <v>18071</v>
      </c>
    </row>
    <row r="418" spans="1:14" ht="16.5" customHeight="1">
      <c r="A418" s="24">
        <v>8532220000</v>
      </c>
      <c r="B418" s="25"/>
      <c r="C418" s="26"/>
      <c r="D418" s="27"/>
      <c r="E418" s="27" t="s">
        <v>1242</v>
      </c>
      <c r="F418" s="27" t="s">
        <v>302</v>
      </c>
      <c r="G418" s="28" t="s">
        <v>297</v>
      </c>
      <c r="H418" s="27" t="s">
        <v>298</v>
      </c>
      <c r="I418" s="118" t="s">
        <v>303</v>
      </c>
      <c r="J418" s="29">
        <v>104025</v>
      </c>
      <c r="K418" s="28" t="s">
        <v>176</v>
      </c>
      <c r="L418" s="27" t="s">
        <v>285</v>
      </c>
      <c r="M418" s="27" t="s">
        <v>164</v>
      </c>
      <c r="N418" s="27" t="s">
        <v>18075</v>
      </c>
    </row>
    <row r="419" spans="1:14" ht="16.5" customHeight="1">
      <c r="A419" s="24">
        <v>8532240000</v>
      </c>
      <c r="B419" s="25"/>
      <c r="C419" s="26"/>
      <c r="D419" s="27"/>
      <c r="E419" s="27" t="s">
        <v>1243</v>
      </c>
      <c r="F419" s="27" t="s">
        <v>1244</v>
      </c>
      <c r="G419" s="28" t="s">
        <v>173</v>
      </c>
      <c r="H419" s="27" t="s">
        <v>174</v>
      </c>
      <c r="I419" s="118" t="s">
        <v>1245</v>
      </c>
      <c r="J419" s="29">
        <v>240.37</v>
      </c>
      <c r="K419" s="28" t="s">
        <v>176</v>
      </c>
      <c r="L419" s="27" t="s">
        <v>272</v>
      </c>
      <c r="M419" s="27" t="s">
        <v>164</v>
      </c>
      <c r="N419" s="27" t="s">
        <v>18073</v>
      </c>
    </row>
    <row r="420" spans="1:14" ht="16.5" customHeight="1">
      <c r="A420" s="24">
        <v>8532240000</v>
      </c>
      <c r="B420" s="25"/>
      <c r="C420" s="26"/>
      <c r="D420" s="27"/>
      <c r="E420" s="27" t="s">
        <v>1243</v>
      </c>
      <c r="F420" s="27" t="s">
        <v>1246</v>
      </c>
      <c r="G420" s="28" t="s">
        <v>173</v>
      </c>
      <c r="H420" s="27" t="s">
        <v>174</v>
      </c>
      <c r="I420" s="118" t="s">
        <v>1247</v>
      </c>
      <c r="J420" s="29">
        <v>10.07</v>
      </c>
      <c r="K420" s="28" t="s">
        <v>176</v>
      </c>
      <c r="L420" s="27" t="s">
        <v>218</v>
      </c>
      <c r="M420" s="27" t="s">
        <v>164</v>
      </c>
      <c r="N420" s="27" t="s">
        <v>18066</v>
      </c>
    </row>
    <row r="421" spans="1:14" ht="16.5" customHeight="1">
      <c r="A421" s="24">
        <v>8532240000</v>
      </c>
      <c r="B421" s="25"/>
      <c r="C421" s="26"/>
      <c r="D421" s="27"/>
      <c r="E421" s="27" t="s">
        <v>1243</v>
      </c>
      <c r="F421" s="27" t="s">
        <v>1248</v>
      </c>
      <c r="G421" s="28" t="s">
        <v>282</v>
      </c>
      <c r="H421" s="27" t="s">
        <v>283</v>
      </c>
      <c r="I421" s="118" t="s">
        <v>1249</v>
      </c>
      <c r="J421" s="29">
        <v>150.19</v>
      </c>
      <c r="K421" s="28" t="s">
        <v>176</v>
      </c>
      <c r="L421" s="27" t="s">
        <v>42</v>
      </c>
      <c r="M421" s="27" t="s">
        <v>164</v>
      </c>
      <c r="N421" s="27" t="s">
        <v>18077</v>
      </c>
    </row>
    <row r="422" spans="1:14" ht="16.5" customHeight="1">
      <c r="A422" s="24">
        <v>8532240000</v>
      </c>
      <c r="B422" s="25"/>
      <c r="C422" s="26"/>
      <c r="D422" s="27"/>
      <c r="E422" s="27" t="s">
        <v>1243</v>
      </c>
      <c r="F422" s="27" t="s">
        <v>1250</v>
      </c>
      <c r="G422" s="28" t="s">
        <v>355</v>
      </c>
      <c r="H422" s="27" t="s">
        <v>356</v>
      </c>
      <c r="I422" s="118" t="s">
        <v>1251</v>
      </c>
      <c r="J422" s="29">
        <v>218.7</v>
      </c>
      <c r="K422" s="28" t="s">
        <v>176</v>
      </c>
      <c r="L422" s="27" t="s">
        <v>236</v>
      </c>
      <c r="M422" s="27" t="s">
        <v>164</v>
      </c>
      <c r="N422" s="27" t="s">
        <v>18068</v>
      </c>
    </row>
    <row r="423" spans="1:14" ht="16.5" customHeight="1">
      <c r="A423" s="24">
        <v>8533100000</v>
      </c>
      <c r="B423" s="25"/>
      <c r="C423" s="26"/>
      <c r="D423" s="27"/>
      <c r="E423" s="27" t="s">
        <v>1252</v>
      </c>
      <c r="F423" s="27" t="s">
        <v>1253</v>
      </c>
      <c r="G423" s="28" t="s">
        <v>173</v>
      </c>
      <c r="H423" s="27" t="s">
        <v>174</v>
      </c>
      <c r="I423" s="118" t="s">
        <v>1254</v>
      </c>
      <c r="J423" s="29">
        <v>12</v>
      </c>
      <c r="K423" s="28" t="s">
        <v>176</v>
      </c>
      <c r="L423" s="27" t="s">
        <v>272</v>
      </c>
      <c r="M423" s="27" t="s">
        <v>164</v>
      </c>
      <c r="N423" s="27" t="s">
        <v>18073</v>
      </c>
    </row>
    <row r="424" spans="1:14" ht="16.5" customHeight="1">
      <c r="A424" s="24">
        <v>8536411000</v>
      </c>
      <c r="B424" s="25"/>
      <c r="C424" s="26">
        <v>0.08</v>
      </c>
      <c r="D424" s="27"/>
      <c r="E424" s="27" t="s">
        <v>406</v>
      </c>
      <c r="F424" s="27" t="s">
        <v>1255</v>
      </c>
      <c r="G424" s="28" t="s">
        <v>243</v>
      </c>
      <c r="H424" s="27" t="s">
        <v>244</v>
      </c>
      <c r="I424" s="118" t="s">
        <v>1256</v>
      </c>
      <c r="J424" s="29">
        <v>6330.56</v>
      </c>
      <c r="K424" s="28" t="s">
        <v>176</v>
      </c>
      <c r="L424" s="27" t="s">
        <v>416</v>
      </c>
      <c r="M424" s="27" t="s">
        <v>164</v>
      </c>
      <c r="N424" s="27" t="s">
        <v>18081</v>
      </c>
    </row>
    <row r="425" spans="1:14" ht="16.5" customHeight="1">
      <c r="A425" s="24">
        <v>8536501109</v>
      </c>
      <c r="B425" s="25"/>
      <c r="C425" s="26">
        <v>7.4999999999999997E-2</v>
      </c>
      <c r="D425" s="27"/>
      <c r="E425" s="27" t="s">
        <v>1257</v>
      </c>
      <c r="F425" s="27" t="s">
        <v>1258</v>
      </c>
      <c r="G425" s="28" t="s">
        <v>173</v>
      </c>
      <c r="H425" s="27" t="s">
        <v>174</v>
      </c>
      <c r="I425" s="118" t="s">
        <v>1259</v>
      </c>
      <c r="J425" s="29">
        <v>5969.99</v>
      </c>
      <c r="K425" s="28" t="s">
        <v>176</v>
      </c>
      <c r="L425" s="27" t="s">
        <v>736</v>
      </c>
      <c r="M425" s="27" t="s">
        <v>164</v>
      </c>
      <c r="N425" s="27" t="s">
        <v>6197</v>
      </c>
    </row>
    <row r="426" spans="1:14" ht="16.5" customHeight="1">
      <c r="A426" s="24">
        <v>8536501109</v>
      </c>
      <c r="B426" s="25"/>
      <c r="C426" s="26"/>
      <c r="D426" s="27"/>
      <c r="E426" s="27" t="s">
        <v>1257</v>
      </c>
      <c r="F426" s="27" t="s">
        <v>1260</v>
      </c>
      <c r="G426" s="28" t="s">
        <v>173</v>
      </c>
      <c r="H426" s="27" t="s">
        <v>174</v>
      </c>
      <c r="I426" s="118" t="s">
        <v>1261</v>
      </c>
      <c r="J426" s="29">
        <v>8140.89</v>
      </c>
      <c r="K426" s="28" t="s">
        <v>176</v>
      </c>
      <c r="L426" s="27" t="s">
        <v>736</v>
      </c>
      <c r="M426" s="27" t="s">
        <v>164</v>
      </c>
      <c r="N426" s="27" t="s">
        <v>6197</v>
      </c>
    </row>
    <row r="427" spans="1:14" ht="16.5" customHeight="1">
      <c r="A427" s="24">
        <v>8536501109</v>
      </c>
      <c r="B427" s="25"/>
      <c r="C427" s="26"/>
      <c r="D427" s="27"/>
      <c r="E427" s="27" t="s">
        <v>1257</v>
      </c>
      <c r="F427" s="27" t="s">
        <v>1262</v>
      </c>
      <c r="G427" s="28" t="s">
        <v>173</v>
      </c>
      <c r="H427" s="27" t="s">
        <v>174</v>
      </c>
      <c r="I427" s="118" t="s">
        <v>1263</v>
      </c>
      <c r="J427" s="29">
        <v>4524.01</v>
      </c>
      <c r="K427" s="28" t="s">
        <v>176</v>
      </c>
      <c r="L427" s="27" t="s">
        <v>736</v>
      </c>
      <c r="M427" s="27" t="s">
        <v>164</v>
      </c>
      <c r="N427" s="27" t="s">
        <v>6197</v>
      </c>
    </row>
    <row r="428" spans="1:14" ht="16.5" customHeight="1">
      <c r="A428" s="24">
        <v>8536501109</v>
      </c>
      <c r="B428" s="25"/>
      <c r="C428" s="26">
        <v>7.4999999999999997E-2</v>
      </c>
      <c r="D428" s="27"/>
      <c r="E428" s="27" t="s">
        <v>1264</v>
      </c>
      <c r="F428" s="27" t="s">
        <v>1265</v>
      </c>
      <c r="G428" s="28" t="s">
        <v>466</v>
      </c>
      <c r="H428" s="27" t="s">
        <v>467</v>
      </c>
      <c r="I428" s="118" t="s">
        <v>1266</v>
      </c>
      <c r="J428" s="29">
        <v>4497.3999999999996</v>
      </c>
      <c r="K428" s="28" t="s">
        <v>176</v>
      </c>
      <c r="L428" s="27" t="s">
        <v>1218</v>
      </c>
      <c r="M428" s="27" t="s">
        <v>164</v>
      </c>
      <c r="N428" s="27" t="s">
        <v>18127</v>
      </c>
    </row>
    <row r="429" spans="1:14" ht="16.5" customHeight="1">
      <c r="A429" s="24">
        <v>8536508008</v>
      </c>
      <c r="B429" s="25"/>
      <c r="C429" s="26">
        <v>7.4999999999999997E-2</v>
      </c>
      <c r="D429" s="27"/>
      <c r="E429" s="27" t="s">
        <v>1267</v>
      </c>
      <c r="F429" s="27" t="s">
        <v>1268</v>
      </c>
      <c r="G429" s="28" t="s">
        <v>173</v>
      </c>
      <c r="H429" s="27" t="s">
        <v>174</v>
      </c>
      <c r="I429" s="118" t="s">
        <v>1128</v>
      </c>
      <c r="J429" s="29">
        <v>4965.53</v>
      </c>
      <c r="K429" s="28" t="s">
        <v>176</v>
      </c>
      <c r="L429" s="27" t="s">
        <v>736</v>
      </c>
      <c r="M429" s="27" t="s">
        <v>164</v>
      </c>
      <c r="N429" s="27" t="s">
        <v>6197</v>
      </c>
    </row>
    <row r="430" spans="1:14" ht="16.5" customHeight="1">
      <c r="A430" s="24">
        <v>8536508008</v>
      </c>
      <c r="B430" s="25"/>
      <c r="C430" s="26"/>
      <c r="D430" s="27"/>
      <c r="E430" s="27" t="s">
        <v>1267</v>
      </c>
      <c r="F430" s="27" t="s">
        <v>1268</v>
      </c>
      <c r="G430" s="28" t="s">
        <v>173</v>
      </c>
      <c r="H430" s="27" t="s">
        <v>174</v>
      </c>
      <c r="I430" s="118" t="s">
        <v>1129</v>
      </c>
      <c r="J430" s="29">
        <v>4898.1099999999997</v>
      </c>
      <c r="K430" s="28" t="s">
        <v>176</v>
      </c>
      <c r="L430" s="27" t="s">
        <v>736</v>
      </c>
      <c r="M430" s="27" t="s">
        <v>164</v>
      </c>
      <c r="N430" s="27" t="s">
        <v>6197</v>
      </c>
    </row>
    <row r="431" spans="1:14" ht="16.5" customHeight="1">
      <c r="A431" s="24">
        <v>8536508008</v>
      </c>
      <c r="B431" s="25"/>
      <c r="C431" s="26"/>
      <c r="D431" s="27"/>
      <c r="E431" s="27" t="s">
        <v>1267</v>
      </c>
      <c r="F431" s="27" t="s">
        <v>1269</v>
      </c>
      <c r="G431" s="28" t="s">
        <v>173</v>
      </c>
      <c r="H431" s="27" t="s">
        <v>174</v>
      </c>
      <c r="I431" s="118" t="s">
        <v>1270</v>
      </c>
      <c r="J431" s="29">
        <v>3009.22</v>
      </c>
      <c r="K431" s="28" t="s">
        <v>176</v>
      </c>
      <c r="L431" s="27" t="s">
        <v>736</v>
      </c>
      <c r="M431" s="27" t="s">
        <v>164</v>
      </c>
      <c r="N431" s="27" t="s">
        <v>6197</v>
      </c>
    </row>
    <row r="432" spans="1:14" ht="16.5" customHeight="1">
      <c r="A432" s="24">
        <v>8536691000</v>
      </c>
      <c r="B432" s="25"/>
      <c r="C432" s="26"/>
      <c r="D432" s="27"/>
      <c r="E432" s="27" t="s">
        <v>1271</v>
      </c>
      <c r="F432" s="27" t="s">
        <v>1272</v>
      </c>
      <c r="G432" s="28" t="s">
        <v>173</v>
      </c>
      <c r="H432" s="27" t="s">
        <v>174</v>
      </c>
      <c r="I432" s="118" t="s">
        <v>1273</v>
      </c>
      <c r="J432" s="29">
        <v>710.78</v>
      </c>
      <c r="K432" s="28" t="s">
        <v>176</v>
      </c>
      <c r="L432" s="27" t="s">
        <v>428</v>
      </c>
      <c r="M432" s="27" t="s">
        <v>164</v>
      </c>
      <c r="N432" s="27" t="s">
        <v>13387</v>
      </c>
    </row>
    <row r="433" spans="1:14" ht="16.5" customHeight="1">
      <c r="A433" s="24">
        <v>8536693000</v>
      </c>
      <c r="B433" s="25"/>
      <c r="C433" s="26"/>
      <c r="D433" s="27"/>
      <c r="E433" s="27" t="s">
        <v>1274</v>
      </c>
      <c r="F433" s="27" t="s">
        <v>1275</v>
      </c>
      <c r="G433" s="28" t="s">
        <v>173</v>
      </c>
      <c r="H433" s="27" t="s">
        <v>174</v>
      </c>
      <c r="I433" s="118" t="s">
        <v>1276</v>
      </c>
      <c r="J433" s="29">
        <v>35594.33</v>
      </c>
      <c r="K433" s="28" t="s">
        <v>176</v>
      </c>
      <c r="L433" s="27" t="s">
        <v>449</v>
      </c>
      <c r="M433" s="27" t="s">
        <v>164</v>
      </c>
      <c r="N433" s="27" t="s">
        <v>18085</v>
      </c>
    </row>
    <row r="434" spans="1:14" ht="16.5" customHeight="1">
      <c r="A434" s="24">
        <v>8536693000</v>
      </c>
      <c r="B434" s="25"/>
      <c r="C434" s="26"/>
      <c r="D434" s="27"/>
      <c r="E434" s="27" t="s">
        <v>1274</v>
      </c>
      <c r="F434" s="27" t="s">
        <v>1277</v>
      </c>
      <c r="G434" s="28" t="s">
        <v>173</v>
      </c>
      <c r="H434" s="27" t="s">
        <v>174</v>
      </c>
      <c r="I434" s="118" t="s">
        <v>1278</v>
      </c>
      <c r="J434" s="29">
        <v>33940.5</v>
      </c>
      <c r="K434" s="28" t="s">
        <v>176</v>
      </c>
      <c r="L434" s="27" t="s">
        <v>449</v>
      </c>
      <c r="M434" s="27" t="s">
        <v>164</v>
      </c>
      <c r="N434" s="27" t="s">
        <v>18085</v>
      </c>
    </row>
    <row r="435" spans="1:14" ht="16.5" customHeight="1">
      <c r="A435" s="24">
        <v>8536693000</v>
      </c>
      <c r="B435" s="25"/>
      <c r="C435" s="26"/>
      <c r="D435" s="27"/>
      <c r="E435" s="27" t="s">
        <v>1274</v>
      </c>
      <c r="F435" s="27" t="s">
        <v>1279</v>
      </c>
      <c r="G435" s="28" t="s">
        <v>173</v>
      </c>
      <c r="H435" s="27" t="s">
        <v>174</v>
      </c>
      <c r="I435" s="118" t="s">
        <v>1280</v>
      </c>
      <c r="J435" s="29">
        <v>19394.36</v>
      </c>
      <c r="K435" s="28" t="s">
        <v>176</v>
      </c>
      <c r="L435" s="27" t="s">
        <v>449</v>
      </c>
      <c r="M435" s="27" t="s">
        <v>164</v>
      </c>
      <c r="N435" s="27" t="s">
        <v>18085</v>
      </c>
    </row>
    <row r="436" spans="1:14" ht="16.5" customHeight="1">
      <c r="A436" s="24">
        <v>8536693000</v>
      </c>
      <c r="B436" s="25"/>
      <c r="C436" s="26"/>
      <c r="D436" s="27"/>
      <c r="E436" s="27" t="s">
        <v>444</v>
      </c>
      <c r="F436" s="27" t="s">
        <v>1281</v>
      </c>
      <c r="G436" s="28" t="s">
        <v>297</v>
      </c>
      <c r="H436" s="27" t="s">
        <v>298</v>
      </c>
      <c r="I436" s="118" t="s">
        <v>1282</v>
      </c>
      <c r="J436" s="29">
        <v>6920.4</v>
      </c>
      <c r="K436" s="28" t="s">
        <v>176</v>
      </c>
      <c r="L436" s="27" t="s">
        <v>440</v>
      </c>
      <c r="M436" s="27" t="s">
        <v>164</v>
      </c>
      <c r="N436" s="27" t="s">
        <v>440</v>
      </c>
    </row>
    <row r="437" spans="1:14" ht="16.5" customHeight="1">
      <c r="A437" s="24">
        <v>8536699008</v>
      </c>
      <c r="B437" s="25"/>
      <c r="C437" s="26">
        <v>0.08</v>
      </c>
      <c r="D437" s="27"/>
      <c r="E437" s="27" t="s">
        <v>1283</v>
      </c>
      <c r="F437" s="27" t="s">
        <v>1136</v>
      </c>
      <c r="G437" s="28" t="s">
        <v>173</v>
      </c>
      <c r="H437" s="27" t="s">
        <v>174</v>
      </c>
      <c r="I437" s="118" t="s">
        <v>1137</v>
      </c>
      <c r="J437" s="29">
        <v>10661.63</v>
      </c>
      <c r="K437" s="28" t="s">
        <v>176</v>
      </c>
      <c r="L437" s="27" t="s">
        <v>736</v>
      </c>
      <c r="M437" s="27" t="s">
        <v>164</v>
      </c>
      <c r="N437" s="27" t="s">
        <v>6197</v>
      </c>
    </row>
    <row r="438" spans="1:14" ht="16.5" customHeight="1">
      <c r="A438" s="24">
        <v>8536699008</v>
      </c>
      <c r="B438" s="25"/>
      <c r="C438" s="26">
        <v>0.08</v>
      </c>
      <c r="D438" s="27"/>
      <c r="E438" s="27" t="s">
        <v>1284</v>
      </c>
      <c r="F438" s="27" t="s">
        <v>1285</v>
      </c>
      <c r="G438" s="28" t="s">
        <v>347</v>
      </c>
      <c r="H438" s="27" t="s">
        <v>348</v>
      </c>
      <c r="I438" s="118" t="s">
        <v>1286</v>
      </c>
      <c r="J438" s="29">
        <v>1103.04</v>
      </c>
      <c r="K438" s="28" t="s">
        <v>176</v>
      </c>
      <c r="L438" s="27" t="s">
        <v>428</v>
      </c>
      <c r="M438" s="27" t="s">
        <v>164</v>
      </c>
      <c r="N438" s="27" t="s">
        <v>13387</v>
      </c>
    </row>
    <row r="439" spans="1:14" ht="16.5" customHeight="1">
      <c r="A439" s="24">
        <v>8536699008</v>
      </c>
      <c r="B439" s="25"/>
      <c r="C439" s="26">
        <v>0.08</v>
      </c>
      <c r="D439" s="27"/>
      <c r="E439" s="27" t="s">
        <v>1284</v>
      </c>
      <c r="F439" s="27" t="s">
        <v>1287</v>
      </c>
      <c r="G439" s="28" t="s">
        <v>1288</v>
      </c>
      <c r="H439" s="27" t="s">
        <v>1289</v>
      </c>
      <c r="I439" s="118" t="s">
        <v>1290</v>
      </c>
      <c r="J439" s="29">
        <v>118.91</v>
      </c>
      <c r="K439" s="28" t="s">
        <v>176</v>
      </c>
      <c r="L439" s="27" t="s">
        <v>443</v>
      </c>
      <c r="M439" s="27" t="s">
        <v>164</v>
      </c>
      <c r="N439" s="27" t="s">
        <v>18084</v>
      </c>
    </row>
    <row r="440" spans="1:14" ht="16.5" customHeight="1">
      <c r="A440" s="24">
        <v>8541100009</v>
      </c>
      <c r="B440" s="25"/>
      <c r="C440" s="26"/>
      <c r="D440" s="27"/>
      <c r="E440" s="27" t="s">
        <v>1291</v>
      </c>
      <c r="F440" s="27" t="s">
        <v>1292</v>
      </c>
      <c r="G440" s="28" t="s">
        <v>173</v>
      </c>
      <c r="H440" s="27" t="s">
        <v>174</v>
      </c>
      <c r="I440" s="118" t="s">
        <v>1293</v>
      </c>
      <c r="J440" s="29">
        <v>907.61</v>
      </c>
      <c r="K440" s="28" t="s">
        <v>176</v>
      </c>
      <c r="L440" s="27" t="s">
        <v>1294</v>
      </c>
      <c r="M440" s="27" t="s">
        <v>164</v>
      </c>
      <c r="N440" s="27" t="s">
        <v>18129</v>
      </c>
    </row>
    <row r="441" spans="1:14" ht="16.5" customHeight="1">
      <c r="A441" s="24">
        <v>8541100009</v>
      </c>
      <c r="B441" s="25"/>
      <c r="C441" s="26"/>
      <c r="D441" s="27"/>
      <c r="E441" s="27" t="s">
        <v>1291</v>
      </c>
      <c r="F441" s="27" t="s">
        <v>1295</v>
      </c>
      <c r="G441" s="28" t="s">
        <v>173</v>
      </c>
      <c r="H441" s="27" t="s">
        <v>174</v>
      </c>
      <c r="I441" s="118" t="s">
        <v>1296</v>
      </c>
      <c r="J441" s="29">
        <v>2.77</v>
      </c>
      <c r="K441" s="28" t="s">
        <v>176</v>
      </c>
      <c r="L441" s="27" t="s">
        <v>523</v>
      </c>
      <c r="M441" s="27" t="s">
        <v>164</v>
      </c>
      <c r="N441" s="27" t="s">
        <v>523</v>
      </c>
    </row>
    <row r="442" spans="1:14" ht="16.5" customHeight="1">
      <c r="A442" s="24">
        <v>8541100009</v>
      </c>
      <c r="B442" s="25"/>
      <c r="C442" s="26"/>
      <c r="D442" s="27"/>
      <c r="E442" s="27" t="s">
        <v>1291</v>
      </c>
      <c r="F442" s="27" t="s">
        <v>1297</v>
      </c>
      <c r="G442" s="28" t="s">
        <v>173</v>
      </c>
      <c r="H442" s="27" t="s">
        <v>174</v>
      </c>
      <c r="I442" s="118" t="s">
        <v>1298</v>
      </c>
      <c r="J442" s="29">
        <v>62.78</v>
      </c>
      <c r="K442" s="28" t="s">
        <v>176</v>
      </c>
      <c r="L442" s="27" t="s">
        <v>250</v>
      </c>
      <c r="M442" s="27" t="s">
        <v>164</v>
      </c>
      <c r="N442" s="27" t="s">
        <v>18071</v>
      </c>
    </row>
    <row r="443" spans="1:14" ht="16.5" customHeight="1">
      <c r="A443" s="24">
        <v>8541410009</v>
      </c>
      <c r="B443" s="25"/>
      <c r="C443" s="26"/>
      <c r="D443" s="27"/>
      <c r="E443" s="27" t="s">
        <v>1299</v>
      </c>
      <c r="F443" s="27" t="s">
        <v>1300</v>
      </c>
      <c r="G443" s="28" t="s">
        <v>173</v>
      </c>
      <c r="H443" s="27" t="s">
        <v>174</v>
      </c>
      <c r="I443" s="118" t="s">
        <v>1301</v>
      </c>
      <c r="J443" s="29">
        <v>1838.7</v>
      </c>
      <c r="K443" s="28" t="s">
        <v>176</v>
      </c>
      <c r="L443" s="27" t="s">
        <v>736</v>
      </c>
      <c r="M443" s="27" t="s">
        <v>164</v>
      </c>
      <c r="N443" s="27" t="s">
        <v>6197</v>
      </c>
    </row>
    <row r="444" spans="1:14" ht="16.5" customHeight="1">
      <c r="A444" s="24">
        <v>8541410009</v>
      </c>
      <c r="B444" s="25"/>
      <c r="C444" s="26"/>
      <c r="D444" s="27"/>
      <c r="E444" s="27" t="s">
        <v>1299</v>
      </c>
      <c r="F444" s="27" t="s">
        <v>1302</v>
      </c>
      <c r="G444" s="28" t="s">
        <v>173</v>
      </c>
      <c r="H444" s="27" t="s">
        <v>174</v>
      </c>
      <c r="I444" s="118" t="s">
        <v>1303</v>
      </c>
      <c r="J444" s="29">
        <v>2880.64</v>
      </c>
      <c r="K444" s="28" t="s">
        <v>176</v>
      </c>
      <c r="L444" s="27" t="s">
        <v>736</v>
      </c>
      <c r="M444" s="27" t="s">
        <v>164</v>
      </c>
      <c r="N444" s="27" t="s">
        <v>6197</v>
      </c>
    </row>
    <row r="445" spans="1:14" ht="16.5" customHeight="1">
      <c r="A445" s="24">
        <v>8541410009</v>
      </c>
      <c r="B445" s="25"/>
      <c r="C445" s="26"/>
      <c r="D445" s="27"/>
      <c r="E445" s="27" t="s">
        <v>1299</v>
      </c>
      <c r="F445" s="27" t="s">
        <v>1304</v>
      </c>
      <c r="G445" s="28" t="s">
        <v>173</v>
      </c>
      <c r="H445" s="27" t="s">
        <v>174</v>
      </c>
      <c r="I445" s="118" t="s">
        <v>1305</v>
      </c>
      <c r="J445" s="29">
        <v>13093.86</v>
      </c>
      <c r="K445" s="28" t="s">
        <v>176</v>
      </c>
      <c r="L445" s="27" t="s">
        <v>736</v>
      </c>
      <c r="M445" s="27" t="s">
        <v>164</v>
      </c>
      <c r="N445" s="27" t="s">
        <v>6197</v>
      </c>
    </row>
    <row r="446" spans="1:14" ht="16.5" customHeight="1">
      <c r="A446" s="24">
        <v>8541410009</v>
      </c>
      <c r="B446" s="25"/>
      <c r="C446" s="26"/>
      <c r="D446" s="27"/>
      <c r="E446" s="27" t="s">
        <v>1299</v>
      </c>
      <c r="F446" s="27" t="s">
        <v>1304</v>
      </c>
      <c r="G446" s="28" t="s">
        <v>173</v>
      </c>
      <c r="H446" s="27" t="s">
        <v>174</v>
      </c>
      <c r="I446" s="118" t="s">
        <v>1306</v>
      </c>
      <c r="J446" s="29">
        <v>4877.01</v>
      </c>
      <c r="K446" s="28" t="s">
        <v>176</v>
      </c>
      <c r="L446" s="27" t="s">
        <v>736</v>
      </c>
      <c r="M446" s="27" t="s">
        <v>164</v>
      </c>
      <c r="N446" s="27" t="s">
        <v>6197</v>
      </c>
    </row>
    <row r="447" spans="1:14" ht="16.5" customHeight="1">
      <c r="A447" s="24">
        <v>8541410009</v>
      </c>
      <c r="B447" s="25"/>
      <c r="C447" s="26"/>
      <c r="D447" s="27"/>
      <c r="E447" s="27" t="s">
        <v>1299</v>
      </c>
      <c r="F447" s="27" t="s">
        <v>1145</v>
      </c>
      <c r="G447" s="28" t="s">
        <v>173</v>
      </c>
      <c r="H447" s="27" t="s">
        <v>174</v>
      </c>
      <c r="I447" s="118" t="s">
        <v>1146</v>
      </c>
      <c r="J447" s="29">
        <v>6762.5</v>
      </c>
      <c r="K447" s="28" t="s">
        <v>176</v>
      </c>
      <c r="L447" s="27" t="s">
        <v>736</v>
      </c>
      <c r="M447" s="27" t="s">
        <v>164</v>
      </c>
      <c r="N447" s="27" t="s">
        <v>6197</v>
      </c>
    </row>
    <row r="448" spans="1:14" ht="16.5" customHeight="1">
      <c r="A448" s="24">
        <v>8541410009</v>
      </c>
      <c r="B448" s="25"/>
      <c r="C448" s="26"/>
      <c r="D448" s="27"/>
      <c r="E448" s="27" t="s">
        <v>1299</v>
      </c>
      <c r="F448" s="27" t="s">
        <v>1147</v>
      </c>
      <c r="G448" s="28" t="s">
        <v>173</v>
      </c>
      <c r="H448" s="27" t="s">
        <v>174</v>
      </c>
      <c r="I448" s="118" t="s">
        <v>757</v>
      </c>
      <c r="J448" s="29">
        <v>4695.05</v>
      </c>
      <c r="K448" s="28" t="s">
        <v>176</v>
      </c>
      <c r="L448" s="27" t="s">
        <v>736</v>
      </c>
      <c r="M448" s="27" t="s">
        <v>164</v>
      </c>
      <c r="N448" s="27" t="s">
        <v>6197</v>
      </c>
    </row>
    <row r="449" spans="1:14" ht="16.5" customHeight="1">
      <c r="A449" s="24">
        <v>8541410009</v>
      </c>
      <c r="B449" s="25"/>
      <c r="C449" s="26"/>
      <c r="D449" s="27"/>
      <c r="E449" s="27" t="s">
        <v>1299</v>
      </c>
      <c r="F449" s="27" t="s">
        <v>1307</v>
      </c>
      <c r="G449" s="28" t="s">
        <v>173</v>
      </c>
      <c r="H449" s="27" t="s">
        <v>174</v>
      </c>
      <c r="I449" s="118" t="s">
        <v>1308</v>
      </c>
      <c r="J449" s="29">
        <v>7942.09</v>
      </c>
      <c r="K449" s="28" t="s">
        <v>176</v>
      </c>
      <c r="L449" s="27" t="s">
        <v>736</v>
      </c>
      <c r="M449" s="27" t="s">
        <v>164</v>
      </c>
      <c r="N449" s="27" t="s">
        <v>6197</v>
      </c>
    </row>
    <row r="450" spans="1:14" ht="16.5" customHeight="1">
      <c r="A450" s="24">
        <v>8541410009</v>
      </c>
      <c r="B450" s="25"/>
      <c r="C450" s="26"/>
      <c r="D450" s="27"/>
      <c r="E450" s="27" t="s">
        <v>1299</v>
      </c>
      <c r="F450" s="27" t="s">
        <v>1309</v>
      </c>
      <c r="G450" s="28" t="s">
        <v>173</v>
      </c>
      <c r="H450" s="27" t="s">
        <v>174</v>
      </c>
      <c r="I450" s="118" t="s">
        <v>1310</v>
      </c>
      <c r="J450" s="29">
        <v>9189.41</v>
      </c>
      <c r="K450" s="28" t="s">
        <v>176</v>
      </c>
      <c r="L450" s="27" t="s">
        <v>736</v>
      </c>
      <c r="M450" s="27" t="s">
        <v>164</v>
      </c>
      <c r="N450" s="27" t="s">
        <v>6197</v>
      </c>
    </row>
    <row r="451" spans="1:14" ht="16.5" customHeight="1">
      <c r="A451" s="24">
        <v>8541490000</v>
      </c>
      <c r="B451" s="25"/>
      <c r="C451" s="26"/>
      <c r="D451" s="27"/>
      <c r="E451" s="27" t="s">
        <v>1311</v>
      </c>
      <c r="F451" s="27" t="s">
        <v>1312</v>
      </c>
      <c r="G451" s="28" t="s">
        <v>173</v>
      </c>
      <c r="H451" s="27" t="s">
        <v>174</v>
      </c>
      <c r="I451" s="118" t="s">
        <v>1313</v>
      </c>
      <c r="J451" s="29">
        <v>74.5</v>
      </c>
      <c r="K451" s="28" t="s">
        <v>176</v>
      </c>
      <c r="L451" s="27" t="s">
        <v>1314</v>
      </c>
      <c r="M451" s="27" t="s">
        <v>164</v>
      </c>
      <c r="N451" s="27" t="s">
        <v>18130</v>
      </c>
    </row>
    <row r="452" spans="1:14" ht="16.5" customHeight="1">
      <c r="A452" s="24">
        <v>8541600000</v>
      </c>
      <c r="B452" s="25"/>
      <c r="C452" s="26"/>
      <c r="D452" s="27"/>
      <c r="E452" s="27" t="s">
        <v>1315</v>
      </c>
      <c r="F452" s="27" t="s">
        <v>1316</v>
      </c>
      <c r="G452" s="28" t="s">
        <v>173</v>
      </c>
      <c r="H452" s="27" t="s">
        <v>174</v>
      </c>
      <c r="I452" s="118" t="s">
        <v>1317</v>
      </c>
      <c r="J452" s="29">
        <v>1163.2</v>
      </c>
      <c r="K452" s="28" t="s">
        <v>176</v>
      </c>
      <c r="L452" s="27" t="s">
        <v>1318</v>
      </c>
      <c r="M452" s="27" t="s">
        <v>164</v>
      </c>
      <c r="N452" s="27" t="s">
        <v>18131</v>
      </c>
    </row>
    <row r="453" spans="1:14" ht="16.5" customHeight="1" thickBot="1">
      <c r="A453" s="24">
        <v>8541600000</v>
      </c>
      <c r="B453" s="25"/>
      <c r="C453" s="26"/>
      <c r="D453" s="27"/>
      <c r="E453" s="27" t="s">
        <v>1319</v>
      </c>
      <c r="F453" s="27" t="s">
        <v>1320</v>
      </c>
      <c r="G453" s="28" t="s">
        <v>355</v>
      </c>
      <c r="H453" s="27" t="s">
        <v>356</v>
      </c>
      <c r="I453" s="118" t="s">
        <v>1321</v>
      </c>
      <c r="J453" s="29">
        <v>754.42</v>
      </c>
      <c r="K453" s="28" t="s">
        <v>176</v>
      </c>
      <c r="L453" s="27" t="s">
        <v>601</v>
      </c>
      <c r="M453" s="27" t="s">
        <v>164</v>
      </c>
      <c r="N453" s="27" t="s">
        <v>18095</v>
      </c>
    </row>
    <row r="454" spans="1:14" ht="16.5" customHeight="1" thickTop="1" thickBot="1">
      <c r="A454" s="30">
        <v>8542319010</v>
      </c>
      <c r="B454" s="25"/>
      <c r="C454" s="26"/>
      <c r="D454" s="27"/>
      <c r="E454" s="27" t="s">
        <v>1322</v>
      </c>
      <c r="F454" s="27" t="s">
        <v>1323</v>
      </c>
      <c r="G454" s="28" t="s">
        <v>173</v>
      </c>
      <c r="H454" s="27" t="s">
        <v>174</v>
      </c>
      <c r="I454" s="118" t="s">
        <v>1324</v>
      </c>
      <c r="J454" s="29">
        <v>3998.5</v>
      </c>
      <c r="K454" s="28" t="s">
        <v>176</v>
      </c>
      <c r="L454" s="27" t="s">
        <v>1318</v>
      </c>
      <c r="M454" s="27" t="s">
        <v>164</v>
      </c>
      <c r="N454" s="27" t="s">
        <v>18131</v>
      </c>
    </row>
    <row r="455" spans="1:14" ht="16.5" customHeight="1" thickTop="1" thickBot="1">
      <c r="A455" s="30">
        <v>8542319010</v>
      </c>
      <c r="B455" s="25"/>
      <c r="C455" s="26"/>
      <c r="D455" s="27"/>
      <c r="E455" s="27" t="s">
        <v>1325</v>
      </c>
      <c r="F455" s="27" t="s">
        <v>1326</v>
      </c>
      <c r="G455" s="28" t="s">
        <v>297</v>
      </c>
      <c r="H455" s="27" t="s">
        <v>298</v>
      </c>
      <c r="I455" s="118" t="s">
        <v>1327</v>
      </c>
      <c r="J455" s="29">
        <v>646.13</v>
      </c>
      <c r="K455" s="28" t="s">
        <v>176</v>
      </c>
      <c r="L455" s="27" t="s">
        <v>134</v>
      </c>
      <c r="M455" s="27" t="s">
        <v>164</v>
      </c>
      <c r="N455" s="27" t="s">
        <v>4101</v>
      </c>
    </row>
    <row r="456" spans="1:14" ht="16.5" customHeight="1" thickTop="1" thickBot="1">
      <c r="A456" s="30">
        <v>8542319010</v>
      </c>
      <c r="B456" s="25"/>
      <c r="C456" s="26"/>
      <c r="D456" s="27"/>
      <c r="E456" s="27" t="s">
        <v>1328</v>
      </c>
      <c r="F456" s="27" t="s">
        <v>1329</v>
      </c>
      <c r="G456" s="28" t="s">
        <v>243</v>
      </c>
      <c r="H456" s="27" t="s">
        <v>244</v>
      </c>
      <c r="I456" s="118" t="s">
        <v>1330</v>
      </c>
      <c r="J456" s="29">
        <v>2332.8000000000002</v>
      </c>
      <c r="K456" s="28" t="s">
        <v>176</v>
      </c>
      <c r="L456" s="27" t="s">
        <v>580</v>
      </c>
      <c r="M456" s="27" t="s">
        <v>164</v>
      </c>
      <c r="N456" s="27" t="s">
        <v>10753</v>
      </c>
    </row>
    <row r="457" spans="1:14" ht="16.5" customHeight="1" thickTop="1" thickBot="1">
      <c r="A457" s="30">
        <v>8542399010</v>
      </c>
      <c r="B457" s="25"/>
      <c r="C457" s="26"/>
      <c r="D457" s="27"/>
      <c r="E457" s="27" t="s">
        <v>667</v>
      </c>
      <c r="F457" s="27" t="s">
        <v>1331</v>
      </c>
      <c r="G457" s="28" t="s">
        <v>173</v>
      </c>
      <c r="H457" s="27" t="s">
        <v>174</v>
      </c>
      <c r="I457" s="118" t="s">
        <v>1332</v>
      </c>
      <c r="J457" s="29">
        <v>2566.08</v>
      </c>
      <c r="K457" s="28" t="s">
        <v>176</v>
      </c>
      <c r="L457" s="27" t="s">
        <v>523</v>
      </c>
      <c r="M457" s="27" t="s">
        <v>164</v>
      </c>
      <c r="N457" s="27" t="s">
        <v>523</v>
      </c>
    </row>
    <row r="458" spans="1:14" ht="16.5" customHeight="1" thickTop="1" thickBot="1">
      <c r="A458" s="30">
        <v>8542399010</v>
      </c>
      <c r="B458" s="25"/>
      <c r="C458" s="26"/>
      <c r="D458" s="27"/>
      <c r="E458" s="27" t="s">
        <v>658</v>
      </c>
      <c r="F458" s="27" t="s">
        <v>1333</v>
      </c>
      <c r="G458" s="28" t="s">
        <v>173</v>
      </c>
      <c r="H458" s="27" t="s">
        <v>174</v>
      </c>
      <c r="I458" s="118" t="s">
        <v>1334</v>
      </c>
      <c r="J458" s="29">
        <v>799.7</v>
      </c>
      <c r="K458" s="28" t="s">
        <v>176</v>
      </c>
      <c r="L458" s="27" t="s">
        <v>1318</v>
      </c>
      <c r="M458" s="27" t="s">
        <v>164</v>
      </c>
      <c r="N458" s="27" t="s">
        <v>18131</v>
      </c>
    </row>
    <row r="459" spans="1:14" ht="16.5" customHeight="1" thickTop="1" thickBot="1">
      <c r="A459" s="30">
        <v>8542399010</v>
      </c>
      <c r="B459" s="25"/>
      <c r="C459" s="26"/>
      <c r="D459" s="27"/>
      <c r="E459" s="27" t="s">
        <v>1335</v>
      </c>
      <c r="F459" s="27" t="s">
        <v>1336</v>
      </c>
      <c r="G459" s="28" t="s">
        <v>173</v>
      </c>
      <c r="H459" s="27" t="s">
        <v>174</v>
      </c>
      <c r="I459" s="118" t="s">
        <v>1337</v>
      </c>
      <c r="J459" s="29">
        <v>40.82</v>
      </c>
      <c r="K459" s="28" t="s">
        <v>176</v>
      </c>
      <c r="L459" s="27" t="s">
        <v>621</v>
      </c>
      <c r="M459" s="27" t="s">
        <v>164</v>
      </c>
      <c r="N459" s="27" t="s">
        <v>18097</v>
      </c>
    </row>
    <row r="460" spans="1:14" ht="16.5" customHeight="1" thickTop="1" thickBot="1">
      <c r="A460" s="30">
        <v>8542399010</v>
      </c>
      <c r="B460" s="25"/>
      <c r="C460" s="26"/>
      <c r="D460" s="27"/>
      <c r="E460" s="27" t="s">
        <v>1338</v>
      </c>
      <c r="F460" s="27" t="s">
        <v>1339</v>
      </c>
      <c r="G460" s="28" t="s">
        <v>173</v>
      </c>
      <c r="H460" s="27" t="s">
        <v>174</v>
      </c>
      <c r="I460" s="118" t="s">
        <v>1340</v>
      </c>
      <c r="J460" s="29">
        <v>535.82000000000005</v>
      </c>
      <c r="K460" s="28" t="s">
        <v>176</v>
      </c>
      <c r="L460" s="27" t="s">
        <v>614</v>
      </c>
      <c r="M460" s="27" t="s">
        <v>164</v>
      </c>
      <c r="N460" s="27" t="s">
        <v>18096</v>
      </c>
    </row>
    <row r="461" spans="1:14" ht="16.5" customHeight="1" thickTop="1" thickBot="1">
      <c r="A461" s="30">
        <v>8542399010</v>
      </c>
      <c r="B461" s="25"/>
      <c r="C461" s="26"/>
      <c r="D461" s="27"/>
      <c r="E461" s="27" t="s">
        <v>1335</v>
      </c>
      <c r="F461" s="27" t="s">
        <v>1341</v>
      </c>
      <c r="G461" s="28" t="s">
        <v>173</v>
      </c>
      <c r="H461" s="27" t="s">
        <v>174</v>
      </c>
      <c r="I461" s="118" t="s">
        <v>1342</v>
      </c>
      <c r="J461" s="29">
        <v>11026.18</v>
      </c>
      <c r="K461" s="28" t="s">
        <v>176</v>
      </c>
      <c r="L461" s="27" t="s">
        <v>125</v>
      </c>
      <c r="M461" s="27" t="s">
        <v>164</v>
      </c>
      <c r="N461" s="27" t="s">
        <v>125</v>
      </c>
    </row>
    <row r="462" spans="1:14" ht="16.5" customHeight="1" thickTop="1" thickBot="1">
      <c r="A462" s="30">
        <v>8542399010</v>
      </c>
      <c r="B462" s="25"/>
      <c r="C462" s="26"/>
      <c r="D462" s="27"/>
      <c r="E462" s="27" t="s">
        <v>1343</v>
      </c>
      <c r="F462" s="27" t="s">
        <v>1344</v>
      </c>
      <c r="G462" s="28" t="s">
        <v>173</v>
      </c>
      <c r="H462" s="27" t="s">
        <v>174</v>
      </c>
      <c r="I462" s="118" t="s">
        <v>1345</v>
      </c>
      <c r="J462" s="29">
        <v>18525.71</v>
      </c>
      <c r="K462" s="28" t="s">
        <v>176</v>
      </c>
      <c r="L462" s="27" t="s">
        <v>1346</v>
      </c>
      <c r="M462" s="27" t="s">
        <v>164</v>
      </c>
      <c r="N462" s="27" t="s">
        <v>18132</v>
      </c>
    </row>
    <row r="463" spans="1:14" ht="16.5" customHeight="1" thickTop="1" thickBot="1">
      <c r="A463" s="30">
        <v>8542399010</v>
      </c>
      <c r="B463" s="25"/>
      <c r="C463" s="26"/>
      <c r="D463" s="27"/>
      <c r="E463" s="27" t="s">
        <v>1347</v>
      </c>
      <c r="F463" s="27" t="s">
        <v>1348</v>
      </c>
      <c r="G463" s="28" t="s">
        <v>297</v>
      </c>
      <c r="H463" s="27" t="s">
        <v>298</v>
      </c>
      <c r="I463" s="118" t="s">
        <v>1349</v>
      </c>
      <c r="J463" s="29">
        <v>707.97</v>
      </c>
      <c r="K463" s="28" t="s">
        <v>176</v>
      </c>
      <c r="L463" s="27" t="s">
        <v>1350</v>
      </c>
      <c r="M463" s="27" t="s">
        <v>164</v>
      </c>
      <c r="N463" s="27" t="s">
        <v>18133</v>
      </c>
    </row>
    <row r="464" spans="1:14" ht="16.5" customHeight="1" thickTop="1" thickBot="1">
      <c r="A464" s="30">
        <v>8542399010</v>
      </c>
      <c r="B464" s="25"/>
      <c r="C464" s="26"/>
      <c r="D464" s="27"/>
      <c r="E464" s="27" t="s">
        <v>765</v>
      </c>
      <c r="F464" s="27" t="s">
        <v>1351</v>
      </c>
      <c r="G464" s="28" t="s">
        <v>297</v>
      </c>
      <c r="H464" s="27" t="s">
        <v>298</v>
      </c>
      <c r="I464" s="118" t="s">
        <v>1352</v>
      </c>
      <c r="J464" s="29">
        <v>13841.14</v>
      </c>
      <c r="K464" s="28" t="s">
        <v>176</v>
      </c>
      <c r="L464" s="27" t="s">
        <v>125</v>
      </c>
      <c r="M464" s="27" t="s">
        <v>164</v>
      </c>
      <c r="N464" s="27" t="s">
        <v>125</v>
      </c>
    </row>
    <row r="465" spans="1:14" ht="16.5" customHeight="1" thickTop="1" thickBot="1">
      <c r="A465" s="30">
        <v>8542399010</v>
      </c>
      <c r="B465" s="25"/>
      <c r="C465" s="26"/>
      <c r="D465" s="27"/>
      <c r="E465" s="27" t="s">
        <v>1335</v>
      </c>
      <c r="F465" s="27" t="s">
        <v>1353</v>
      </c>
      <c r="G465" s="28" t="s">
        <v>297</v>
      </c>
      <c r="H465" s="27" t="s">
        <v>298</v>
      </c>
      <c r="I465" s="118" t="s">
        <v>1354</v>
      </c>
      <c r="J465" s="29">
        <v>137.34</v>
      </c>
      <c r="K465" s="28" t="s">
        <v>176</v>
      </c>
      <c r="L465" s="27" t="s">
        <v>134</v>
      </c>
      <c r="M465" s="27" t="s">
        <v>164</v>
      </c>
      <c r="N465" s="27" t="s">
        <v>4101</v>
      </c>
    </row>
    <row r="466" spans="1:14" ht="16.5" customHeight="1" thickTop="1" thickBot="1">
      <c r="A466" s="30">
        <v>8542399010</v>
      </c>
      <c r="B466" s="25"/>
      <c r="C466" s="26"/>
      <c r="D466" s="27"/>
      <c r="E466" s="27" t="s">
        <v>1335</v>
      </c>
      <c r="F466" s="27" t="s">
        <v>1355</v>
      </c>
      <c r="G466" s="28" t="s">
        <v>297</v>
      </c>
      <c r="H466" s="27" t="s">
        <v>298</v>
      </c>
      <c r="I466" s="118" t="s">
        <v>1356</v>
      </c>
      <c r="J466" s="29">
        <v>239.55</v>
      </c>
      <c r="K466" s="28" t="s">
        <v>176</v>
      </c>
      <c r="L466" s="27" t="s">
        <v>134</v>
      </c>
      <c r="M466" s="27" t="s">
        <v>164</v>
      </c>
      <c r="N466" s="27" t="s">
        <v>4101</v>
      </c>
    </row>
    <row r="467" spans="1:14" ht="16.5" customHeight="1" thickTop="1" thickBot="1">
      <c r="A467" s="30">
        <v>8542399010</v>
      </c>
      <c r="B467" s="25"/>
      <c r="C467" s="26"/>
      <c r="D467" s="27"/>
      <c r="E467" s="27" t="s">
        <v>1357</v>
      </c>
      <c r="F467" s="27" t="s">
        <v>1358</v>
      </c>
      <c r="G467" s="28" t="s">
        <v>297</v>
      </c>
      <c r="H467" s="27" t="s">
        <v>298</v>
      </c>
      <c r="I467" s="118" t="s">
        <v>1359</v>
      </c>
      <c r="J467" s="29">
        <v>11.96</v>
      </c>
      <c r="K467" s="28" t="s">
        <v>176</v>
      </c>
      <c r="L467" s="27" t="s">
        <v>134</v>
      </c>
      <c r="M467" s="27" t="s">
        <v>164</v>
      </c>
      <c r="N467" s="27" t="s">
        <v>4101</v>
      </c>
    </row>
    <row r="468" spans="1:14" ht="16.5" customHeight="1" thickTop="1" thickBot="1">
      <c r="A468" s="30">
        <v>8542399010</v>
      </c>
      <c r="B468" s="25"/>
      <c r="C468" s="26"/>
      <c r="D468" s="27"/>
      <c r="E468" s="27" t="s">
        <v>658</v>
      </c>
      <c r="F468" s="27" t="s">
        <v>1360</v>
      </c>
      <c r="G468" s="28" t="s">
        <v>227</v>
      </c>
      <c r="H468" s="27" t="s">
        <v>228</v>
      </c>
      <c r="I468" s="118" t="s">
        <v>1361</v>
      </c>
      <c r="J468" s="29">
        <v>114.6</v>
      </c>
      <c r="K468" s="28" t="s">
        <v>176</v>
      </c>
      <c r="L468" s="27" t="s">
        <v>614</v>
      </c>
      <c r="M468" s="27" t="s">
        <v>164</v>
      </c>
      <c r="N468" s="27" t="s">
        <v>18096</v>
      </c>
    </row>
    <row r="469" spans="1:14" ht="16.5" customHeight="1" thickTop="1" thickBot="1">
      <c r="A469" s="30">
        <v>8542399010</v>
      </c>
      <c r="B469" s="25"/>
      <c r="C469" s="26"/>
      <c r="D469" s="27"/>
      <c r="E469" s="27" t="s">
        <v>658</v>
      </c>
      <c r="F469" s="27" t="s">
        <v>1362</v>
      </c>
      <c r="G469" s="28" t="s">
        <v>159</v>
      </c>
      <c r="H469" s="27" t="s">
        <v>160</v>
      </c>
      <c r="I469" s="118" t="s">
        <v>1363</v>
      </c>
      <c r="J469" s="29">
        <v>177.75</v>
      </c>
      <c r="K469" s="28" t="s">
        <v>176</v>
      </c>
      <c r="L469" s="27" t="s">
        <v>1364</v>
      </c>
      <c r="M469" s="27" t="s">
        <v>164</v>
      </c>
      <c r="N469" s="27" t="s">
        <v>18134</v>
      </c>
    </row>
    <row r="470" spans="1:14" ht="16.5" customHeight="1" thickTop="1" thickBot="1">
      <c r="A470" s="30">
        <v>8542399010</v>
      </c>
      <c r="B470" s="25"/>
      <c r="C470" s="26"/>
      <c r="D470" s="27"/>
      <c r="E470" s="27" t="s">
        <v>675</v>
      </c>
      <c r="F470" s="27" t="s">
        <v>1365</v>
      </c>
      <c r="G470" s="28" t="s">
        <v>159</v>
      </c>
      <c r="H470" s="27" t="s">
        <v>160</v>
      </c>
      <c r="I470" s="118" t="s">
        <v>1366</v>
      </c>
      <c r="J470" s="29">
        <v>4696.87</v>
      </c>
      <c r="K470" s="28" t="s">
        <v>176</v>
      </c>
      <c r="L470" s="27" t="s">
        <v>114</v>
      </c>
      <c r="M470" s="27" t="s">
        <v>164</v>
      </c>
      <c r="N470" s="27" t="s">
        <v>11042</v>
      </c>
    </row>
    <row r="471" spans="1:14" ht="16.5" customHeight="1" thickTop="1" thickBot="1">
      <c r="A471" s="30">
        <v>8542399010</v>
      </c>
      <c r="B471" s="25"/>
      <c r="C471" s="26"/>
      <c r="D471" s="27"/>
      <c r="E471" s="27" t="s">
        <v>1335</v>
      </c>
      <c r="F471" s="27" t="s">
        <v>1367</v>
      </c>
      <c r="G471" s="28" t="s">
        <v>159</v>
      </c>
      <c r="H471" s="27" t="s">
        <v>160</v>
      </c>
      <c r="I471" s="118" t="s">
        <v>1368</v>
      </c>
      <c r="J471" s="29">
        <v>96.23</v>
      </c>
      <c r="K471" s="28" t="s">
        <v>176</v>
      </c>
      <c r="L471" s="27" t="s">
        <v>648</v>
      </c>
      <c r="M471" s="27" t="s">
        <v>164</v>
      </c>
      <c r="N471" s="27" t="s">
        <v>11042</v>
      </c>
    </row>
    <row r="472" spans="1:14" ht="16.5" customHeight="1" thickTop="1" thickBot="1">
      <c r="A472" s="30">
        <v>8542399010</v>
      </c>
      <c r="B472" s="25"/>
      <c r="C472" s="26"/>
      <c r="D472" s="27"/>
      <c r="E472" s="27" t="s">
        <v>1369</v>
      </c>
      <c r="F472" s="27" t="s">
        <v>1370</v>
      </c>
      <c r="G472" s="28" t="s">
        <v>201</v>
      </c>
      <c r="H472" s="27" t="s">
        <v>202</v>
      </c>
      <c r="I472" s="118" t="s">
        <v>1193</v>
      </c>
      <c r="J472" s="29">
        <v>79186.899999999994</v>
      </c>
      <c r="K472" s="28" t="s">
        <v>176</v>
      </c>
      <c r="L472" s="27" t="s">
        <v>1194</v>
      </c>
      <c r="M472" s="27" t="s">
        <v>164</v>
      </c>
      <c r="N472" s="27" t="s">
        <v>18126</v>
      </c>
    </row>
    <row r="473" spans="1:14" ht="16.5" customHeight="1" thickTop="1" thickBot="1">
      <c r="A473" s="24">
        <v>8548009000</v>
      </c>
      <c r="B473" s="25"/>
      <c r="C473" s="26">
        <v>0.05</v>
      </c>
      <c r="D473" s="27"/>
      <c r="E473" s="27" t="s">
        <v>1371</v>
      </c>
      <c r="F473" s="27" t="s">
        <v>1372</v>
      </c>
      <c r="G473" s="28" t="s">
        <v>173</v>
      </c>
      <c r="H473" s="27" t="s">
        <v>174</v>
      </c>
      <c r="I473" s="118" t="s">
        <v>1373</v>
      </c>
      <c r="J473" s="29">
        <v>243.68</v>
      </c>
      <c r="K473" s="28" t="s">
        <v>176</v>
      </c>
      <c r="L473" s="27" t="s">
        <v>988</v>
      </c>
      <c r="M473" s="27" t="s">
        <v>164</v>
      </c>
      <c r="N473" s="27" t="s">
        <v>18135</v>
      </c>
    </row>
    <row r="474" spans="1:14" ht="16.5" customHeight="1" thickTop="1" thickBot="1">
      <c r="A474" s="32">
        <v>9030331000</v>
      </c>
      <c r="B474" s="25"/>
      <c r="C474" s="26">
        <v>0.05</v>
      </c>
      <c r="D474" s="27"/>
      <c r="E474" s="27" t="s">
        <v>1374</v>
      </c>
      <c r="F474" s="27" t="s">
        <v>1375</v>
      </c>
      <c r="G474" s="28" t="s">
        <v>243</v>
      </c>
      <c r="H474" s="27" t="s">
        <v>244</v>
      </c>
      <c r="I474" s="118" t="s">
        <v>1376</v>
      </c>
      <c r="J474" s="29">
        <v>129.47</v>
      </c>
      <c r="K474" s="28" t="s">
        <v>176</v>
      </c>
      <c r="L474" s="27" t="s">
        <v>1377</v>
      </c>
      <c r="M474" s="27" t="s">
        <v>164</v>
      </c>
      <c r="N474" s="27" t="s">
        <v>18136</v>
      </c>
    </row>
    <row r="475" spans="1:14" ht="16.5" customHeight="1" thickTop="1">
      <c r="A475" s="24">
        <v>8538909908</v>
      </c>
      <c r="B475" s="25"/>
      <c r="C475" s="26">
        <v>0.05</v>
      </c>
      <c r="D475" s="27"/>
      <c r="E475" s="27" t="s">
        <v>500</v>
      </c>
      <c r="F475" s="27" t="s">
        <v>1378</v>
      </c>
      <c r="G475" s="28" t="s">
        <v>1288</v>
      </c>
      <c r="H475" s="27" t="s">
        <v>1289</v>
      </c>
      <c r="I475" s="118" t="s">
        <v>1379</v>
      </c>
      <c r="J475" s="29">
        <v>117.79</v>
      </c>
      <c r="K475" s="28" t="s">
        <v>176</v>
      </c>
      <c r="L475" s="27" t="s">
        <v>443</v>
      </c>
      <c r="M475" s="27" t="s">
        <v>164</v>
      </c>
      <c r="N475" s="27" t="s">
        <v>18084</v>
      </c>
    </row>
    <row r="476" spans="1:14" ht="16.5" customHeight="1" thickBot="1">
      <c r="A476" s="24">
        <v>8533401000</v>
      </c>
      <c r="B476" s="25"/>
      <c r="C476" s="26"/>
      <c r="D476" s="27"/>
      <c r="E476" s="27" t="s">
        <v>1380</v>
      </c>
      <c r="F476" s="27" t="s">
        <v>1381</v>
      </c>
      <c r="G476" s="28" t="s">
        <v>311</v>
      </c>
      <c r="H476" s="27" t="s">
        <v>312</v>
      </c>
      <c r="I476" s="118" t="s">
        <v>1382</v>
      </c>
      <c r="J476" s="29">
        <v>108.4</v>
      </c>
      <c r="K476" s="28" t="s">
        <v>176</v>
      </c>
      <c r="L476" s="27" t="s">
        <v>1383</v>
      </c>
      <c r="M476" s="27" t="s">
        <v>164</v>
      </c>
      <c r="N476" s="27" t="s">
        <v>1383</v>
      </c>
    </row>
    <row r="477" spans="1:14" ht="16.5" customHeight="1" thickTop="1" thickBot="1">
      <c r="A477" s="30">
        <v>8542399010</v>
      </c>
      <c r="B477" s="25"/>
      <c r="C477" s="26"/>
      <c r="D477" s="27"/>
      <c r="E477" s="27" t="s">
        <v>1384</v>
      </c>
      <c r="F477" s="27" t="s">
        <v>1385</v>
      </c>
      <c r="G477" s="28" t="s">
        <v>227</v>
      </c>
      <c r="H477" s="27" t="s">
        <v>228</v>
      </c>
      <c r="I477" s="118" t="s">
        <v>1386</v>
      </c>
      <c r="J477" s="29">
        <v>40.520000000000003</v>
      </c>
      <c r="K477" s="28" t="s">
        <v>176</v>
      </c>
      <c r="L477" s="27" t="s">
        <v>614</v>
      </c>
      <c r="M477" s="27" t="s">
        <v>164</v>
      </c>
      <c r="N477" s="27" t="s">
        <v>18096</v>
      </c>
    </row>
    <row r="478" spans="1:14" ht="16.5" customHeight="1" thickTop="1">
      <c r="A478" s="24">
        <v>8538909908</v>
      </c>
      <c r="B478" s="25"/>
      <c r="C478" s="26">
        <v>0.05</v>
      </c>
      <c r="D478" s="27"/>
      <c r="E478" s="27" t="s">
        <v>1387</v>
      </c>
      <c r="F478" s="27" t="s">
        <v>1388</v>
      </c>
      <c r="G478" s="28" t="s">
        <v>167</v>
      </c>
      <c r="H478" s="27" t="s">
        <v>168</v>
      </c>
      <c r="I478" s="118" t="s">
        <v>1389</v>
      </c>
      <c r="J478" s="29">
        <v>12.9</v>
      </c>
      <c r="K478" s="28" t="s">
        <v>162</v>
      </c>
      <c r="L478" s="27" t="s">
        <v>443</v>
      </c>
      <c r="M478" s="27" t="s">
        <v>164</v>
      </c>
      <c r="N478" s="27" t="s">
        <v>18084</v>
      </c>
    </row>
    <row r="479" spans="1:14" ht="16.5" customHeight="1">
      <c r="A479" s="24">
        <v>8536501906</v>
      </c>
      <c r="B479" s="25"/>
      <c r="C479" s="26">
        <v>7.4999999999999997E-2</v>
      </c>
      <c r="D479" s="27"/>
      <c r="E479" s="27" t="s">
        <v>422</v>
      </c>
      <c r="F479" s="27" t="s">
        <v>1390</v>
      </c>
      <c r="G479" s="28" t="s">
        <v>173</v>
      </c>
      <c r="H479" s="27" t="s">
        <v>174</v>
      </c>
      <c r="I479" s="118" t="s">
        <v>1391</v>
      </c>
      <c r="J479" s="29">
        <v>420.75</v>
      </c>
      <c r="K479" s="28" t="s">
        <v>162</v>
      </c>
      <c r="L479" s="27" t="s">
        <v>1152</v>
      </c>
      <c r="M479" s="27" t="s">
        <v>164</v>
      </c>
      <c r="N479" s="27" t="s">
        <v>3701</v>
      </c>
    </row>
    <row r="480" spans="1:14" ht="16.5" customHeight="1" thickBot="1">
      <c r="A480" s="24">
        <v>8536693000</v>
      </c>
      <c r="B480" s="25"/>
      <c r="C480" s="26"/>
      <c r="D480" s="27"/>
      <c r="E480" s="27" t="s">
        <v>444</v>
      </c>
      <c r="F480" s="27" t="s">
        <v>1392</v>
      </c>
      <c r="G480" s="28" t="s">
        <v>167</v>
      </c>
      <c r="H480" s="27" t="s">
        <v>168</v>
      </c>
      <c r="I480" s="118" t="s">
        <v>1393</v>
      </c>
      <c r="J480" s="29">
        <v>140.35</v>
      </c>
      <c r="K480" s="28" t="s">
        <v>162</v>
      </c>
      <c r="L480" s="27" t="s">
        <v>443</v>
      </c>
      <c r="M480" s="27" t="s">
        <v>164</v>
      </c>
      <c r="N480" s="27" t="s">
        <v>18084</v>
      </c>
    </row>
    <row r="481" spans="1:14" ht="16.5" customHeight="1" thickTop="1" thickBot="1">
      <c r="A481" s="30">
        <v>8542399010</v>
      </c>
      <c r="B481" s="25"/>
      <c r="C481" s="26"/>
      <c r="D481" s="27"/>
      <c r="E481" s="27" t="s">
        <v>658</v>
      </c>
      <c r="F481" s="27" t="s">
        <v>1394</v>
      </c>
      <c r="G481" s="28" t="s">
        <v>355</v>
      </c>
      <c r="H481" s="27" t="s">
        <v>356</v>
      </c>
      <c r="I481" s="118" t="s">
        <v>1395</v>
      </c>
      <c r="J481" s="29">
        <v>157096.10999999999</v>
      </c>
      <c r="K481" s="28" t="s">
        <v>176</v>
      </c>
      <c r="L481" s="27" t="s">
        <v>125</v>
      </c>
      <c r="M481" s="27" t="s">
        <v>164</v>
      </c>
      <c r="N481" s="27" t="s">
        <v>125</v>
      </c>
    </row>
    <row r="482" spans="1:14" ht="16.5" customHeight="1" thickTop="1" thickBot="1">
      <c r="A482" s="30">
        <v>8542319010</v>
      </c>
      <c r="B482" s="25"/>
      <c r="C482" s="26"/>
      <c r="D482" s="27"/>
      <c r="E482" s="27" t="s">
        <v>768</v>
      </c>
      <c r="F482" s="27" t="s">
        <v>1396</v>
      </c>
      <c r="G482" s="28" t="s">
        <v>278</v>
      </c>
      <c r="H482" s="27" t="s">
        <v>279</v>
      </c>
      <c r="I482" s="118" t="s">
        <v>1397</v>
      </c>
      <c r="J482" s="29">
        <v>389929.52</v>
      </c>
      <c r="K482" s="28" t="s">
        <v>176</v>
      </c>
      <c r="L482" s="27" t="s">
        <v>125</v>
      </c>
      <c r="M482" s="27" t="s">
        <v>164</v>
      </c>
      <c r="N482" s="27" t="s">
        <v>125</v>
      </c>
    </row>
    <row r="483" spans="1:14" ht="16.5" customHeight="1" thickTop="1" thickBot="1">
      <c r="A483" s="30">
        <v>8542323100</v>
      </c>
      <c r="B483" s="25"/>
      <c r="C483" s="26"/>
      <c r="D483" s="27"/>
      <c r="E483" s="27" t="s">
        <v>1067</v>
      </c>
      <c r="F483" s="27" t="s">
        <v>1398</v>
      </c>
      <c r="G483" s="28" t="s">
        <v>227</v>
      </c>
      <c r="H483" s="27" t="s">
        <v>228</v>
      </c>
      <c r="I483" s="118" t="s">
        <v>1399</v>
      </c>
      <c r="J483" s="29">
        <v>468292</v>
      </c>
      <c r="K483" s="28" t="s">
        <v>176</v>
      </c>
      <c r="L483" s="27" t="s">
        <v>639</v>
      </c>
      <c r="M483" s="27" t="s">
        <v>164</v>
      </c>
      <c r="N483" s="27" t="s">
        <v>18098</v>
      </c>
    </row>
    <row r="484" spans="1:14" ht="16.5" customHeight="1" thickTop="1" thickBot="1">
      <c r="A484" s="30">
        <v>8542319010</v>
      </c>
      <c r="B484" s="25"/>
      <c r="C484" s="26"/>
      <c r="D484" s="27"/>
      <c r="E484" s="27" t="s">
        <v>768</v>
      </c>
      <c r="F484" s="27" t="s">
        <v>1400</v>
      </c>
      <c r="G484" s="28" t="s">
        <v>243</v>
      </c>
      <c r="H484" s="27" t="s">
        <v>244</v>
      </c>
      <c r="I484" s="118" t="s">
        <v>1401</v>
      </c>
      <c r="J484" s="29">
        <v>15743.7</v>
      </c>
      <c r="K484" s="28" t="s">
        <v>176</v>
      </c>
      <c r="L484" s="27" t="s">
        <v>134</v>
      </c>
      <c r="M484" s="27" t="s">
        <v>164</v>
      </c>
      <c r="N484" s="27" t="s">
        <v>4101</v>
      </c>
    </row>
    <row r="485" spans="1:14" ht="16.5" customHeight="1" thickTop="1" thickBot="1">
      <c r="A485" s="30">
        <v>8542326900</v>
      </c>
      <c r="B485" s="25"/>
      <c r="C485" s="26"/>
      <c r="D485" s="27"/>
      <c r="E485" s="27" t="s">
        <v>1402</v>
      </c>
      <c r="F485" s="27" t="s">
        <v>1403</v>
      </c>
      <c r="G485" s="28" t="s">
        <v>173</v>
      </c>
      <c r="H485" s="27" t="s">
        <v>174</v>
      </c>
      <c r="I485" s="118" t="s">
        <v>1404</v>
      </c>
      <c r="J485" s="29">
        <v>6997.2</v>
      </c>
      <c r="K485" s="28" t="s">
        <v>176</v>
      </c>
      <c r="L485" s="27" t="s">
        <v>1072</v>
      </c>
      <c r="M485" s="27" t="s">
        <v>164</v>
      </c>
      <c r="N485" s="27" t="s">
        <v>18120</v>
      </c>
    </row>
    <row r="486" spans="1:14" ht="16.5" customHeight="1" thickTop="1" thickBot="1">
      <c r="A486" s="30">
        <v>8542323900</v>
      </c>
      <c r="B486" s="25"/>
      <c r="C486" s="26"/>
      <c r="D486" s="27"/>
      <c r="E486" s="27" t="s">
        <v>1405</v>
      </c>
      <c r="F486" s="27" t="s">
        <v>1406</v>
      </c>
      <c r="G486" s="28" t="s">
        <v>159</v>
      </c>
      <c r="H486" s="27" t="s">
        <v>160</v>
      </c>
      <c r="I486" s="118" t="s">
        <v>1407</v>
      </c>
      <c r="J486" s="29">
        <v>4598.16</v>
      </c>
      <c r="K486" s="28" t="s">
        <v>176</v>
      </c>
      <c r="L486" s="27" t="s">
        <v>1072</v>
      </c>
      <c r="M486" s="27" t="s">
        <v>164</v>
      </c>
      <c r="N486" s="27" t="s">
        <v>18120</v>
      </c>
    </row>
    <row r="487" spans="1:14" ht="16.5" customHeight="1" thickTop="1" thickBot="1">
      <c r="A487" s="30">
        <v>8542399010</v>
      </c>
      <c r="B487" s="25"/>
      <c r="C487" s="26"/>
      <c r="D487" s="27"/>
      <c r="E487" s="27" t="s">
        <v>658</v>
      </c>
      <c r="F487" s="27" t="s">
        <v>1408</v>
      </c>
      <c r="G487" s="28" t="s">
        <v>446</v>
      </c>
      <c r="H487" s="27" t="s">
        <v>447</v>
      </c>
      <c r="I487" s="118" t="s">
        <v>1409</v>
      </c>
      <c r="J487" s="29">
        <v>93355.5</v>
      </c>
      <c r="K487" s="28" t="s">
        <v>176</v>
      </c>
      <c r="L487" s="27" t="s">
        <v>125</v>
      </c>
      <c r="M487" s="27" t="s">
        <v>164</v>
      </c>
      <c r="N487" s="27" t="s">
        <v>125</v>
      </c>
    </row>
    <row r="488" spans="1:14" ht="16.5" customHeight="1" thickTop="1" thickBot="1">
      <c r="A488" s="30">
        <v>8542399010</v>
      </c>
      <c r="B488" s="25"/>
      <c r="C488" s="26"/>
      <c r="D488" s="27"/>
      <c r="E488" s="27" t="s">
        <v>658</v>
      </c>
      <c r="F488" s="27" t="s">
        <v>1410</v>
      </c>
      <c r="G488" s="28" t="s">
        <v>173</v>
      </c>
      <c r="H488" s="27" t="s">
        <v>174</v>
      </c>
      <c r="I488" s="118" t="s">
        <v>1411</v>
      </c>
      <c r="J488" s="29">
        <v>5191.2</v>
      </c>
      <c r="K488" s="28" t="s">
        <v>176</v>
      </c>
      <c r="L488" s="27" t="s">
        <v>696</v>
      </c>
      <c r="M488" s="27" t="s">
        <v>164</v>
      </c>
      <c r="N488" s="27" t="s">
        <v>18103</v>
      </c>
    </row>
    <row r="489" spans="1:14" ht="16.5" customHeight="1" thickTop="1" thickBot="1">
      <c r="A489" s="30">
        <v>8542399010</v>
      </c>
      <c r="B489" s="25"/>
      <c r="C489" s="26"/>
      <c r="D489" s="27"/>
      <c r="E489" s="27" t="s">
        <v>658</v>
      </c>
      <c r="F489" s="27" t="s">
        <v>1412</v>
      </c>
      <c r="G489" s="28" t="s">
        <v>173</v>
      </c>
      <c r="H489" s="27" t="s">
        <v>174</v>
      </c>
      <c r="I489" s="118" t="s">
        <v>1413</v>
      </c>
      <c r="J489" s="29">
        <v>4209.99</v>
      </c>
      <c r="K489" s="28" t="s">
        <v>176</v>
      </c>
      <c r="L489" s="27" t="s">
        <v>134</v>
      </c>
      <c r="M489" s="27" t="s">
        <v>164</v>
      </c>
      <c r="N489" s="27" t="s">
        <v>4101</v>
      </c>
    </row>
    <row r="490" spans="1:14" ht="16.5" customHeight="1" thickTop="1" thickBot="1">
      <c r="A490" s="30">
        <v>8542319010</v>
      </c>
      <c r="B490" s="25"/>
      <c r="C490" s="26"/>
      <c r="D490" s="27"/>
      <c r="E490" s="27" t="s">
        <v>768</v>
      </c>
      <c r="F490" s="27" t="s">
        <v>1396</v>
      </c>
      <c r="G490" s="28" t="s">
        <v>278</v>
      </c>
      <c r="H490" s="27" t="s">
        <v>279</v>
      </c>
      <c r="I490" s="118" t="s">
        <v>1397</v>
      </c>
      <c r="J490" s="29">
        <v>83533.19</v>
      </c>
      <c r="K490" s="28" t="s">
        <v>176</v>
      </c>
      <c r="L490" s="27" t="s">
        <v>125</v>
      </c>
      <c r="M490" s="27" t="s">
        <v>164</v>
      </c>
      <c r="N490" s="27" t="s">
        <v>125</v>
      </c>
    </row>
    <row r="491" spans="1:14" ht="16.5" customHeight="1" thickTop="1">
      <c r="A491" s="24">
        <v>8504509500</v>
      </c>
      <c r="B491" s="25"/>
      <c r="C491" s="26"/>
      <c r="D491" s="27"/>
      <c r="E491" s="27" t="s">
        <v>820</v>
      </c>
      <c r="F491" s="27" t="s">
        <v>1414</v>
      </c>
      <c r="G491" s="28" t="s">
        <v>173</v>
      </c>
      <c r="H491" s="27" t="s">
        <v>174</v>
      </c>
      <c r="I491" s="118" t="s">
        <v>1415</v>
      </c>
      <c r="J491" s="29">
        <v>18.43</v>
      </c>
      <c r="K491" s="28" t="s">
        <v>176</v>
      </c>
      <c r="L491" s="27" t="s">
        <v>50</v>
      </c>
      <c r="M491" s="27" t="s">
        <v>164</v>
      </c>
      <c r="N491" s="27" t="s">
        <v>18077</v>
      </c>
    </row>
    <row r="492" spans="1:14" ht="16.5" customHeight="1">
      <c r="A492" s="24">
        <v>8504509500</v>
      </c>
      <c r="B492" s="25"/>
      <c r="C492" s="26"/>
      <c r="D492" s="27"/>
      <c r="E492" s="27" t="s">
        <v>820</v>
      </c>
      <c r="F492" s="27" t="s">
        <v>1416</v>
      </c>
      <c r="G492" s="28" t="s">
        <v>173</v>
      </c>
      <c r="H492" s="27" t="s">
        <v>174</v>
      </c>
      <c r="I492" s="118" t="s">
        <v>1417</v>
      </c>
      <c r="J492" s="29">
        <v>4828</v>
      </c>
      <c r="K492" s="28" t="s">
        <v>176</v>
      </c>
      <c r="L492" s="27" t="s">
        <v>42</v>
      </c>
      <c r="M492" s="27" t="s">
        <v>164</v>
      </c>
      <c r="N492" s="27" t="s">
        <v>18077</v>
      </c>
    </row>
    <row r="493" spans="1:14" ht="16.5" customHeight="1">
      <c r="A493" s="24">
        <v>8504509500</v>
      </c>
      <c r="B493" s="25"/>
      <c r="C493" s="26"/>
      <c r="D493" s="27"/>
      <c r="E493" s="27" t="s">
        <v>820</v>
      </c>
      <c r="F493" s="27" t="s">
        <v>1418</v>
      </c>
      <c r="G493" s="28" t="s">
        <v>173</v>
      </c>
      <c r="H493" s="27" t="s">
        <v>174</v>
      </c>
      <c r="I493" s="118" t="s">
        <v>1419</v>
      </c>
      <c r="J493" s="29">
        <v>343.74</v>
      </c>
      <c r="K493" s="28" t="s">
        <v>176</v>
      </c>
      <c r="L493" s="27" t="s">
        <v>1227</v>
      </c>
      <c r="M493" s="27" t="s">
        <v>164</v>
      </c>
      <c r="N493" s="27" t="s">
        <v>18128</v>
      </c>
    </row>
    <row r="494" spans="1:14" ht="16.5" customHeight="1">
      <c r="A494" s="24">
        <v>8532210000</v>
      </c>
      <c r="B494" s="25"/>
      <c r="C494" s="26"/>
      <c r="D494" s="27"/>
      <c r="E494" s="27" t="s">
        <v>859</v>
      </c>
      <c r="F494" s="27" t="s">
        <v>1420</v>
      </c>
      <c r="G494" s="28" t="s">
        <v>173</v>
      </c>
      <c r="H494" s="27" t="s">
        <v>174</v>
      </c>
      <c r="I494" s="118" t="s">
        <v>1421</v>
      </c>
      <c r="J494" s="29">
        <v>131.16999999999999</v>
      </c>
      <c r="K494" s="28" t="s">
        <v>176</v>
      </c>
      <c r="L494" s="27" t="s">
        <v>250</v>
      </c>
      <c r="M494" s="27" t="s">
        <v>164</v>
      </c>
      <c r="N494" s="27" t="s">
        <v>18071</v>
      </c>
    </row>
    <row r="495" spans="1:14" ht="16.5" customHeight="1">
      <c r="A495" s="24">
        <v>8532210000</v>
      </c>
      <c r="B495" s="25"/>
      <c r="C495" s="26"/>
      <c r="D495" s="27"/>
      <c r="E495" s="27" t="s">
        <v>859</v>
      </c>
      <c r="F495" s="27" t="s">
        <v>1422</v>
      </c>
      <c r="G495" s="28" t="s">
        <v>173</v>
      </c>
      <c r="H495" s="27" t="s">
        <v>174</v>
      </c>
      <c r="I495" s="118" t="s">
        <v>1423</v>
      </c>
      <c r="J495" s="29">
        <v>26.35</v>
      </c>
      <c r="K495" s="28" t="s">
        <v>176</v>
      </c>
      <c r="L495" s="27" t="s">
        <v>250</v>
      </c>
      <c r="M495" s="27" t="s">
        <v>164</v>
      </c>
      <c r="N495" s="27" t="s">
        <v>18071</v>
      </c>
    </row>
    <row r="496" spans="1:14" ht="16.5" customHeight="1">
      <c r="A496" s="24">
        <v>8532220000</v>
      </c>
      <c r="B496" s="25"/>
      <c r="C496" s="26"/>
      <c r="D496" s="27"/>
      <c r="E496" s="27" t="s">
        <v>276</v>
      </c>
      <c r="F496" s="27" t="s">
        <v>1424</v>
      </c>
      <c r="G496" s="28" t="s">
        <v>187</v>
      </c>
      <c r="H496" s="27" t="s">
        <v>188</v>
      </c>
      <c r="I496" s="118" t="s">
        <v>1425</v>
      </c>
      <c r="J496" s="29">
        <v>575.36</v>
      </c>
      <c r="K496" s="28" t="s">
        <v>176</v>
      </c>
      <c r="L496" s="27" t="s">
        <v>42</v>
      </c>
      <c r="M496" s="27" t="s">
        <v>164</v>
      </c>
      <c r="N496" s="27" t="s">
        <v>18077</v>
      </c>
    </row>
    <row r="497" spans="1:14" ht="16.5" customHeight="1">
      <c r="A497" s="24">
        <v>8532240000</v>
      </c>
      <c r="B497" s="25"/>
      <c r="C497" s="26"/>
      <c r="D497" s="27"/>
      <c r="E497" s="27" t="s">
        <v>329</v>
      </c>
      <c r="F497" s="27" t="s">
        <v>1426</v>
      </c>
      <c r="G497" s="28" t="s">
        <v>173</v>
      </c>
      <c r="H497" s="27" t="s">
        <v>174</v>
      </c>
      <c r="I497" s="118" t="s">
        <v>1427</v>
      </c>
      <c r="J497" s="29">
        <v>6.83</v>
      </c>
      <c r="K497" s="28" t="s">
        <v>176</v>
      </c>
      <c r="L497" s="27" t="s">
        <v>262</v>
      </c>
      <c r="M497" s="27" t="s">
        <v>164</v>
      </c>
      <c r="N497" s="27" t="s">
        <v>262</v>
      </c>
    </row>
    <row r="498" spans="1:14" ht="16.5" customHeight="1">
      <c r="A498" s="24">
        <v>8533210000</v>
      </c>
      <c r="B498" s="25"/>
      <c r="C498" s="26"/>
      <c r="D498" s="27"/>
      <c r="E498" s="27" t="s">
        <v>1428</v>
      </c>
      <c r="F498" s="27" t="s">
        <v>1429</v>
      </c>
      <c r="G498" s="28" t="s">
        <v>201</v>
      </c>
      <c r="H498" s="27" t="s">
        <v>202</v>
      </c>
      <c r="I498" s="118" t="s">
        <v>1430</v>
      </c>
      <c r="J498" s="29">
        <v>186.3</v>
      </c>
      <c r="K498" s="28" t="s">
        <v>176</v>
      </c>
      <c r="L498" s="27" t="s">
        <v>250</v>
      </c>
      <c r="M498" s="27" t="s">
        <v>164</v>
      </c>
      <c r="N498" s="27" t="s">
        <v>18071</v>
      </c>
    </row>
    <row r="499" spans="1:14" ht="16.5" customHeight="1">
      <c r="A499" s="24">
        <v>8533401000</v>
      </c>
      <c r="B499" s="25"/>
      <c r="C499" s="26"/>
      <c r="D499" s="27"/>
      <c r="E499" s="27" t="s">
        <v>1431</v>
      </c>
      <c r="F499" s="27" t="s">
        <v>1432</v>
      </c>
      <c r="G499" s="28" t="s">
        <v>311</v>
      </c>
      <c r="H499" s="27" t="s">
        <v>312</v>
      </c>
      <c r="I499" s="118" t="s">
        <v>1382</v>
      </c>
      <c r="J499" s="29">
        <v>108.04</v>
      </c>
      <c r="K499" s="28" t="s">
        <v>176</v>
      </c>
      <c r="L499" s="27" t="s">
        <v>372</v>
      </c>
      <c r="M499" s="27" t="s">
        <v>164</v>
      </c>
      <c r="N499" s="27" t="s">
        <v>1383</v>
      </c>
    </row>
    <row r="500" spans="1:14" ht="16.5" customHeight="1">
      <c r="A500" s="24">
        <v>8536691000</v>
      </c>
      <c r="B500" s="25"/>
      <c r="C500" s="26"/>
      <c r="D500" s="27"/>
      <c r="E500" s="27" t="s">
        <v>1433</v>
      </c>
      <c r="F500" s="27" t="s">
        <v>1434</v>
      </c>
      <c r="G500" s="28" t="s">
        <v>159</v>
      </c>
      <c r="H500" s="27" t="s">
        <v>160</v>
      </c>
      <c r="I500" s="118" t="s">
        <v>1435</v>
      </c>
      <c r="J500" s="29">
        <v>2018.96</v>
      </c>
      <c r="K500" s="28" t="s">
        <v>176</v>
      </c>
      <c r="L500" s="27" t="s">
        <v>1436</v>
      </c>
      <c r="M500" s="27" t="s">
        <v>164</v>
      </c>
      <c r="N500" s="27" t="s">
        <v>18137</v>
      </c>
    </row>
    <row r="501" spans="1:14" ht="16.5" customHeight="1">
      <c r="A501" s="24">
        <v>8536693000</v>
      </c>
      <c r="B501" s="25"/>
      <c r="C501" s="26"/>
      <c r="D501" s="27"/>
      <c r="E501" s="27" t="s">
        <v>26</v>
      </c>
      <c r="F501" s="27" t="s">
        <v>1437</v>
      </c>
      <c r="G501" s="28" t="s">
        <v>259</v>
      </c>
      <c r="H501" s="27" t="s">
        <v>260</v>
      </c>
      <c r="I501" s="118" t="s">
        <v>1438</v>
      </c>
      <c r="J501" s="29">
        <v>22438.62</v>
      </c>
      <c r="K501" s="28" t="s">
        <v>176</v>
      </c>
      <c r="L501" s="27" t="s">
        <v>443</v>
      </c>
      <c r="M501" s="27" t="s">
        <v>164</v>
      </c>
      <c r="N501" s="27" t="s">
        <v>18084</v>
      </c>
    </row>
    <row r="502" spans="1:14" ht="16.5" customHeight="1">
      <c r="A502" s="24">
        <v>8536693000</v>
      </c>
      <c r="B502" s="25"/>
      <c r="C502" s="26"/>
      <c r="D502" s="27"/>
      <c r="E502" s="27" t="s">
        <v>26</v>
      </c>
      <c r="F502" s="27" t="s">
        <v>1439</v>
      </c>
      <c r="G502" s="28" t="s">
        <v>233</v>
      </c>
      <c r="H502" s="27" t="s">
        <v>234</v>
      </c>
      <c r="I502" s="118" t="s">
        <v>1440</v>
      </c>
      <c r="J502" s="29">
        <v>6272.7</v>
      </c>
      <c r="K502" s="28" t="s">
        <v>176</v>
      </c>
      <c r="L502" s="27" t="s">
        <v>440</v>
      </c>
      <c r="M502" s="27" t="s">
        <v>164</v>
      </c>
      <c r="N502" s="27" t="s">
        <v>440</v>
      </c>
    </row>
    <row r="503" spans="1:14" ht="16.5" customHeight="1">
      <c r="A503" s="24">
        <v>8536693000</v>
      </c>
      <c r="B503" s="25"/>
      <c r="C503" s="26"/>
      <c r="D503" s="27"/>
      <c r="E503" s="27" t="s">
        <v>26</v>
      </c>
      <c r="F503" s="27" t="s">
        <v>1441</v>
      </c>
      <c r="G503" s="28" t="s">
        <v>233</v>
      </c>
      <c r="H503" s="27" t="s">
        <v>234</v>
      </c>
      <c r="I503" s="118" t="s">
        <v>1442</v>
      </c>
      <c r="J503" s="29">
        <v>1303.05</v>
      </c>
      <c r="K503" s="28" t="s">
        <v>176</v>
      </c>
      <c r="L503" s="27" t="s">
        <v>440</v>
      </c>
      <c r="M503" s="27" t="s">
        <v>164</v>
      </c>
      <c r="N503" s="27" t="s">
        <v>440</v>
      </c>
    </row>
    <row r="504" spans="1:14" ht="16.5" customHeight="1">
      <c r="A504" s="24">
        <v>8536693000</v>
      </c>
      <c r="B504" s="25"/>
      <c r="C504" s="26"/>
      <c r="D504" s="27"/>
      <c r="E504" s="27" t="s">
        <v>26</v>
      </c>
      <c r="F504" s="27" t="s">
        <v>1443</v>
      </c>
      <c r="G504" s="28" t="s">
        <v>466</v>
      </c>
      <c r="H504" s="27" t="s">
        <v>467</v>
      </c>
      <c r="I504" s="118" t="s">
        <v>1444</v>
      </c>
      <c r="J504" s="29">
        <v>315.29000000000002</v>
      </c>
      <c r="K504" s="28" t="s">
        <v>176</v>
      </c>
      <c r="L504" s="27" t="s">
        <v>440</v>
      </c>
      <c r="M504" s="27" t="s">
        <v>164</v>
      </c>
      <c r="N504" s="27" t="s">
        <v>440</v>
      </c>
    </row>
    <row r="505" spans="1:14" ht="16.5" customHeight="1">
      <c r="A505" s="24">
        <v>8536693000</v>
      </c>
      <c r="B505" s="25"/>
      <c r="C505" s="26"/>
      <c r="D505" s="27"/>
      <c r="E505" s="27" t="s">
        <v>26</v>
      </c>
      <c r="F505" s="27" t="s">
        <v>1445</v>
      </c>
      <c r="G505" s="28" t="s">
        <v>466</v>
      </c>
      <c r="H505" s="27" t="s">
        <v>467</v>
      </c>
      <c r="I505" s="118" t="s">
        <v>1446</v>
      </c>
      <c r="J505" s="29">
        <v>5614.5</v>
      </c>
      <c r="K505" s="28" t="s">
        <v>176</v>
      </c>
      <c r="L505" s="27" t="s">
        <v>440</v>
      </c>
      <c r="M505" s="27" t="s">
        <v>164</v>
      </c>
      <c r="N505" s="27" t="s">
        <v>440</v>
      </c>
    </row>
    <row r="506" spans="1:14" ht="16.5" customHeight="1">
      <c r="A506" s="24">
        <v>8536693000</v>
      </c>
      <c r="B506" s="25"/>
      <c r="C506" s="26"/>
      <c r="D506" s="27"/>
      <c r="E506" s="27" t="s">
        <v>26</v>
      </c>
      <c r="F506" s="27" t="s">
        <v>1447</v>
      </c>
      <c r="G506" s="28" t="s">
        <v>466</v>
      </c>
      <c r="H506" s="27" t="s">
        <v>467</v>
      </c>
      <c r="I506" s="118" t="s">
        <v>1448</v>
      </c>
      <c r="J506" s="29">
        <v>1787.04</v>
      </c>
      <c r="K506" s="28" t="s">
        <v>176</v>
      </c>
      <c r="L506" s="27" t="s">
        <v>440</v>
      </c>
      <c r="M506" s="27" t="s">
        <v>164</v>
      </c>
      <c r="N506" s="27" t="s">
        <v>440</v>
      </c>
    </row>
    <row r="507" spans="1:14" ht="16.5" customHeight="1">
      <c r="A507" s="24">
        <v>8536693000</v>
      </c>
      <c r="B507" s="25"/>
      <c r="C507" s="26"/>
      <c r="D507" s="27"/>
      <c r="E507" s="27" t="s">
        <v>26</v>
      </c>
      <c r="F507" s="27" t="s">
        <v>1449</v>
      </c>
      <c r="G507" s="28" t="s">
        <v>167</v>
      </c>
      <c r="H507" s="27" t="s">
        <v>168</v>
      </c>
      <c r="I507" s="118" t="s">
        <v>1450</v>
      </c>
      <c r="J507" s="29">
        <v>1746.92</v>
      </c>
      <c r="K507" s="28" t="s">
        <v>176</v>
      </c>
      <c r="L507" s="27" t="s">
        <v>443</v>
      </c>
      <c r="M507" s="27" t="s">
        <v>164</v>
      </c>
      <c r="N507" s="27" t="s">
        <v>18084</v>
      </c>
    </row>
    <row r="508" spans="1:14" ht="16.5" customHeight="1">
      <c r="A508" s="24">
        <v>8536699008</v>
      </c>
      <c r="B508" s="25"/>
      <c r="C508" s="26">
        <v>0.08</v>
      </c>
      <c r="D508" s="27"/>
      <c r="E508" s="27" t="s">
        <v>1012</v>
      </c>
      <c r="F508" s="27" t="s">
        <v>1451</v>
      </c>
      <c r="G508" s="28" t="s">
        <v>466</v>
      </c>
      <c r="H508" s="27" t="s">
        <v>467</v>
      </c>
      <c r="I508" s="118" t="s">
        <v>1452</v>
      </c>
      <c r="J508" s="29">
        <v>908.87</v>
      </c>
      <c r="K508" s="28" t="s">
        <v>176</v>
      </c>
      <c r="L508" s="27" t="s">
        <v>428</v>
      </c>
      <c r="M508" s="27" t="s">
        <v>164</v>
      </c>
      <c r="N508" s="27" t="s">
        <v>13387</v>
      </c>
    </row>
    <row r="509" spans="1:14" ht="16.5" customHeight="1">
      <c r="A509" s="24">
        <v>8538909908</v>
      </c>
      <c r="B509" s="25"/>
      <c r="C509" s="26">
        <v>0.05</v>
      </c>
      <c r="D509" s="27"/>
      <c r="E509" s="27" t="s">
        <v>1453</v>
      </c>
      <c r="F509" s="27" t="s">
        <v>1454</v>
      </c>
      <c r="G509" s="28" t="s">
        <v>173</v>
      </c>
      <c r="H509" s="27" t="s">
        <v>174</v>
      </c>
      <c r="I509" s="118" t="s">
        <v>1455</v>
      </c>
      <c r="J509" s="29">
        <v>17.28</v>
      </c>
      <c r="K509" s="28" t="s">
        <v>176</v>
      </c>
      <c r="L509" s="27" t="s">
        <v>1456</v>
      </c>
      <c r="M509" s="27" t="s">
        <v>164</v>
      </c>
      <c r="N509" s="27" t="s">
        <v>18138</v>
      </c>
    </row>
    <row r="510" spans="1:14" ht="16.5" customHeight="1">
      <c r="A510" s="24">
        <v>8541290000</v>
      </c>
      <c r="B510" s="25"/>
      <c r="C510" s="26"/>
      <c r="D510" s="27"/>
      <c r="E510" s="27" t="s">
        <v>1051</v>
      </c>
      <c r="F510" s="27" t="s">
        <v>1457</v>
      </c>
      <c r="G510" s="28" t="s">
        <v>173</v>
      </c>
      <c r="H510" s="27" t="s">
        <v>174</v>
      </c>
      <c r="I510" s="118" t="s">
        <v>1458</v>
      </c>
      <c r="J510" s="29">
        <v>8.76</v>
      </c>
      <c r="K510" s="28" t="s">
        <v>176</v>
      </c>
      <c r="L510" s="27" t="s">
        <v>416</v>
      </c>
      <c r="M510" s="27" t="s">
        <v>164</v>
      </c>
      <c r="N510" s="27" t="s">
        <v>18081</v>
      </c>
    </row>
    <row r="511" spans="1:14" ht="16.5" customHeight="1">
      <c r="A511" s="24">
        <v>8541290000</v>
      </c>
      <c r="B511" s="25"/>
      <c r="C511" s="26"/>
      <c r="D511" s="27"/>
      <c r="E511" s="27" t="s">
        <v>1051</v>
      </c>
      <c r="F511" s="27" t="s">
        <v>1459</v>
      </c>
      <c r="G511" s="28" t="s">
        <v>173</v>
      </c>
      <c r="H511" s="27" t="s">
        <v>174</v>
      </c>
      <c r="I511" s="118" t="s">
        <v>1460</v>
      </c>
      <c r="J511" s="29">
        <v>9500.6</v>
      </c>
      <c r="K511" s="28" t="s">
        <v>176</v>
      </c>
      <c r="L511" s="27" t="s">
        <v>416</v>
      </c>
      <c r="M511" s="27" t="s">
        <v>164</v>
      </c>
      <c r="N511" s="27" t="s">
        <v>18081</v>
      </c>
    </row>
    <row r="512" spans="1:14" ht="16.5" customHeight="1">
      <c r="A512" s="24">
        <v>8541290000</v>
      </c>
      <c r="B512" s="25"/>
      <c r="C512" s="26"/>
      <c r="D512" s="27"/>
      <c r="E512" s="27" t="s">
        <v>1051</v>
      </c>
      <c r="F512" s="27" t="s">
        <v>1461</v>
      </c>
      <c r="G512" s="28" t="s">
        <v>173</v>
      </c>
      <c r="H512" s="27" t="s">
        <v>174</v>
      </c>
      <c r="I512" s="118" t="s">
        <v>1462</v>
      </c>
      <c r="J512" s="29">
        <v>330.86</v>
      </c>
      <c r="K512" s="28" t="s">
        <v>176</v>
      </c>
      <c r="L512" s="27" t="s">
        <v>580</v>
      </c>
      <c r="M512" s="27" t="s">
        <v>164</v>
      </c>
      <c r="N512" s="27" t="s">
        <v>10753</v>
      </c>
    </row>
    <row r="513" spans="1:14" ht="16.5" customHeight="1">
      <c r="A513" s="24">
        <v>8541490000</v>
      </c>
      <c r="B513" s="25"/>
      <c r="C513" s="26"/>
      <c r="D513" s="27"/>
      <c r="E513" s="27" t="s">
        <v>1463</v>
      </c>
      <c r="F513" s="27" t="s">
        <v>1464</v>
      </c>
      <c r="G513" s="28" t="s">
        <v>227</v>
      </c>
      <c r="H513" s="27" t="s">
        <v>228</v>
      </c>
      <c r="I513" s="118" t="s">
        <v>1465</v>
      </c>
      <c r="J513" s="29">
        <v>167.26</v>
      </c>
      <c r="K513" s="28" t="s">
        <v>176</v>
      </c>
      <c r="L513" s="27" t="s">
        <v>520</v>
      </c>
      <c r="M513" s="27" t="s">
        <v>164</v>
      </c>
      <c r="N513" s="27" t="s">
        <v>18090</v>
      </c>
    </row>
    <row r="514" spans="1:14" ht="16.5" customHeight="1" thickBot="1">
      <c r="A514" s="24">
        <v>8541490000</v>
      </c>
      <c r="B514" s="25"/>
      <c r="C514" s="26"/>
      <c r="D514" s="27"/>
      <c r="E514" s="27" t="s">
        <v>1463</v>
      </c>
      <c r="F514" s="27" t="s">
        <v>1466</v>
      </c>
      <c r="G514" s="28" t="s">
        <v>227</v>
      </c>
      <c r="H514" s="27" t="s">
        <v>228</v>
      </c>
      <c r="I514" s="118" t="s">
        <v>1467</v>
      </c>
      <c r="J514" s="29">
        <v>25550</v>
      </c>
      <c r="K514" s="28" t="s">
        <v>176</v>
      </c>
      <c r="L514" s="27" t="s">
        <v>520</v>
      </c>
      <c r="M514" s="27" t="s">
        <v>164</v>
      </c>
      <c r="N514" s="27" t="s">
        <v>18090</v>
      </c>
    </row>
    <row r="515" spans="1:14" ht="16.5" customHeight="1" thickTop="1" thickBot="1">
      <c r="A515" s="30">
        <v>8542319010</v>
      </c>
      <c r="B515" s="25"/>
      <c r="C515" s="26"/>
      <c r="D515" s="27"/>
      <c r="E515" s="27" t="s">
        <v>768</v>
      </c>
      <c r="F515" s="27" t="s">
        <v>1468</v>
      </c>
      <c r="G515" s="28" t="s">
        <v>173</v>
      </c>
      <c r="H515" s="27" t="s">
        <v>174</v>
      </c>
      <c r="I515" s="118" t="s">
        <v>1469</v>
      </c>
      <c r="J515" s="29">
        <v>119.93</v>
      </c>
      <c r="K515" s="28" t="s">
        <v>176</v>
      </c>
      <c r="L515" s="27" t="s">
        <v>134</v>
      </c>
      <c r="M515" s="27" t="s">
        <v>164</v>
      </c>
      <c r="N515" s="27" t="s">
        <v>4101</v>
      </c>
    </row>
    <row r="516" spans="1:14" ht="16.5" customHeight="1" thickTop="1" thickBot="1">
      <c r="A516" s="30">
        <v>8542319010</v>
      </c>
      <c r="B516" s="25"/>
      <c r="C516" s="26"/>
      <c r="D516" s="27"/>
      <c r="E516" s="27" t="s">
        <v>768</v>
      </c>
      <c r="F516" s="27" t="s">
        <v>1470</v>
      </c>
      <c r="G516" s="28" t="s">
        <v>243</v>
      </c>
      <c r="H516" s="27" t="s">
        <v>244</v>
      </c>
      <c r="I516" s="118" t="s">
        <v>1471</v>
      </c>
      <c r="J516" s="29">
        <v>470.59</v>
      </c>
      <c r="K516" s="28" t="s">
        <v>176</v>
      </c>
      <c r="L516" s="27" t="s">
        <v>648</v>
      </c>
      <c r="M516" s="27" t="s">
        <v>164</v>
      </c>
      <c r="N516" s="27" t="s">
        <v>11042</v>
      </c>
    </row>
    <row r="517" spans="1:14" ht="16.5" customHeight="1" thickTop="1" thickBot="1">
      <c r="A517" s="30">
        <v>8542319010</v>
      </c>
      <c r="B517" s="25"/>
      <c r="C517" s="26"/>
      <c r="D517" s="27"/>
      <c r="E517" s="27" t="s">
        <v>768</v>
      </c>
      <c r="F517" s="27" t="s">
        <v>1472</v>
      </c>
      <c r="G517" s="28" t="s">
        <v>243</v>
      </c>
      <c r="H517" s="27" t="s">
        <v>244</v>
      </c>
      <c r="I517" s="118" t="s">
        <v>1473</v>
      </c>
      <c r="J517" s="29">
        <v>1254.6600000000001</v>
      </c>
      <c r="K517" s="28" t="s">
        <v>176</v>
      </c>
      <c r="L517" s="27" t="s">
        <v>648</v>
      </c>
      <c r="M517" s="27" t="s">
        <v>164</v>
      </c>
      <c r="N517" s="27" t="s">
        <v>11042</v>
      </c>
    </row>
    <row r="518" spans="1:14" ht="16.5" customHeight="1" thickTop="1" thickBot="1">
      <c r="A518" s="30">
        <v>8542319010</v>
      </c>
      <c r="B518" s="25"/>
      <c r="C518" s="26"/>
      <c r="D518" s="27"/>
      <c r="E518" s="27" t="s">
        <v>768</v>
      </c>
      <c r="F518" s="27" t="s">
        <v>1474</v>
      </c>
      <c r="G518" s="28" t="s">
        <v>297</v>
      </c>
      <c r="H518" s="27" t="s">
        <v>298</v>
      </c>
      <c r="I518" s="118" t="s">
        <v>1475</v>
      </c>
      <c r="J518" s="29">
        <v>159.18</v>
      </c>
      <c r="K518" s="28" t="s">
        <v>176</v>
      </c>
      <c r="L518" s="27" t="s">
        <v>134</v>
      </c>
      <c r="M518" s="27" t="s">
        <v>164</v>
      </c>
      <c r="N518" s="27" t="s">
        <v>4101</v>
      </c>
    </row>
    <row r="519" spans="1:14" ht="16.5" customHeight="1" thickTop="1" thickBot="1">
      <c r="A519" s="30">
        <v>8542319010</v>
      </c>
      <c r="B519" s="25"/>
      <c r="C519" s="26"/>
      <c r="D519" s="27"/>
      <c r="E519" s="27" t="s">
        <v>768</v>
      </c>
      <c r="F519" s="27" t="s">
        <v>1476</v>
      </c>
      <c r="G519" s="28" t="s">
        <v>173</v>
      </c>
      <c r="H519" s="27" t="s">
        <v>174</v>
      </c>
      <c r="I519" s="118" t="s">
        <v>1477</v>
      </c>
      <c r="J519" s="29">
        <v>361.72</v>
      </c>
      <c r="K519" s="28" t="s">
        <v>176</v>
      </c>
      <c r="L519" s="27" t="s">
        <v>580</v>
      </c>
      <c r="M519" s="27" t="s">
        <v>164</v>
      </c>
      <c r="N519" s="27" t="s">
        <v>10753</v>
      </c>
    </row>
    <row r="520" spans="1:14" ht="16.5" customHeight="1" thickTop="1" thickBot="1">
      <c r="A520" s="30">
        <v>8542319010</v>
      </c>
      <c r="B520" s="25"/>
      <c r="C520" s="26"/>
      <c r="D520" s="27"/>
      <c r="E520" s="27" t="s">
        <v>768</v>
      </c>
      <c r="F520" s="27" t="s">
        <v>1478</v>
      </c>
      <c r="G520" s="28" t="s">
        <v>173</v>
      </c>
      <c r="H520" s="27" t="s">
        <v>174</v>
      </c>
      <c r="I520" s="118" t="s">
        <v>1479</v>
      </c>
      <c r="J520" s="29">
        <v>4213.16</v>
      </c>
      <c r="K520" s="28" t="s">
        <v>176</v>
      </c>
      <c r="L520" s="27" t="s">
        <v>614</v>
      </c>
      <c r="M520" s="27" t="s">
        <v>164</v>
      </c>
      <c r="N520" s="27" t="s">
        <v>18096</v>
      </c>
    </row>
    <row r="521" spans="1:14" ht="16.5" customHeight="1" thickTop="1" thickBot="1">
      <c r="A521" s="30">
        <v>8542319010</v>
      </c>
      <c r="B521" s="25"/>
      <c r="C521" s="26"/>
      <c r="D521" s="27"/>
      <c r="E521" s="27" t="s">
        <v>768</v>
      </c>
      <c r="F521" s="27" t="s">
        <v>1480</v>
      </c>
      <c r="G521" s="28" t="s">
        <v>243</v>
      </c>
      <c r="H521" s="27" t="s">
        <v>244</v>
      </c>
      <c r="I521" s="118" t="s">
        <v>1481</v>
      </c>
      <c r="J521" s="29">
        <v>343.83</v>
      </c>
      <c r="K521" s="28" t="s">
        <v>176</v>
      </c>
      <c r="L521" s="27" t="s">
        <v>122</v>
      </c>
      <c r="M521" s="27" t="s">
        <v>164</v>
      </c>
      <c r="N521" s="27" t="s">
        <v>18099</v>
      </c>
    </row>
    <row r="522" spans="1:14" ht="16.5" customHeight="1" thickTop="1" thickBot="1">
      <c r="A522" s="30">
        <v>8542319010</v>
      </c>
      <c r="B522" s="25"/>
      <c r="C522" s="26"/>
      <c r="D522" s="27"/>
      <c r="E522" s="27" t="s">
        <v>768</v>
      </c>
      <c r="F522" s="27" t="s">
        <v>1482</v>
      </c>
      <c r="G522" s="28" t="s">
        <v>173</v>
      </c>
      <c r="H522" s="27" t="s">
        <v>174</v>
      </c>
      <c r="I522" s="118" t="s">
        <v>1483</v>
      </c>
      <c r="J522" s="29">
        <v>13.87</v>
      </c>
      <c r="K522" s="28" t="s">
        <v>176</v>
      </c>
      <c r="L522" s="27" t="s">
        <v>134</v>
      </c>
      <c r="M522" s="27" t="s">
        <v>164</v>
      </c>
      <c r="N522" s="27" t="s">
        <v>4101</v>
      </c>
    </row>
    <row r="523" spans="1:14" ht="16.5" customHeight="1" thickTop="1" thickBot="1">
      <c r="A523" s="30">
        <v>8542329000</v>
      </c>
      <c r="B523" s="25"/>
      <c r="C523" s="26"/>
      <c r="D523" s="27"/>
      <c r="E523" s="27" t="s">
        <v>1484</v>
      </c>
      <c r="F523" s="27" t="s">
        <v>1485</v>
      </c>
      <c r="G523" s="28" t="s">
        <v>173</v>
      </c>
      <c r="H523" s="27" t="s">
        <v>174</v>
      </c>
      <c r="I523" s="118" t="s">
        <v>1486</v>
      </c>
      <c r="J523" s="29">
        <v>30.2</v>
      </c>
      <c r="K523" s="28" t="s">
        <v>176</v>
      </c>
      <c r="L523" s="27" t="s">
        <v>635</v>
      </c>
      <c r="M523" s="27" t="s">
        <v>164</v>
      </c>
      <c r="N523" s="27" t="s">
        <v>635</v>
      </c>
    </row>
    <row r="524" spans="1:14" ht="16.5" customHeight="1" thickTop="1" thickBot="1">
      <c r="A524" s="30">
        <v>8542339000</v>
      </c>
      <c r="B524" s="25"/>
      <c r="C524" s="26"/>
      <c r="D524" s="27"/>
      <c r="E524" s="27" t="s">
        <v>645</v>
      </c>
      <c r="F524" s="27" t="s">
        <v>1487</v>
      </c>
      <c r="G524" s="28" t="s">
        <v>159</v>
      </c>
      <c r="H524" s="27" t="s">
        <v>160</v>
      </c>
      <c r="I524" s="118" t="s">
        <v>1488</v>
      </c>
      <c r="J524" s="29">
        <v>105.7</v>
      </c>
      <c r="K524" s="28" t="s">
        <v>176</v>
      </c>
      <c r="L524" s="27" t="s">
        <v>648</v>
      </c>
      <c r="M524" s="27" t="s">
        <v>164</v>
      </c>
      <c r="N524" s="27" t="s">
        <v>11042</v>
      </c>
    </row>
    <row r="525" spans="1:14" ht="16.5" customHeight="1" thickTop="1" thickBot="1">
      <c r="A525" s="30">
        <v>8542339000</v>
      </c>
      <c r="B525" s="25"/>
      <c r="C525" s="26"/>
      <c r="D525" s="27"/>
      <c r="E525" s="27" t="s">
        <v>645</v>
      </c>
      <c r="F525" s="27" t="s">
        <v>1489</v>
      </c>
      <c r="G525" s="28" t="s">
        <v>167</v>
      </c>
      <c r="H525" s="27" t="s">
        <v>168</v>
      </c>
      <c r="I525" s="118" t="s">
        <v>1490</v>
      </c>
      <c r="J525" s="29">
        <v>112.33</v>
      </c>
      <c r="K525" s="28" t="s">
        <v>176</v>
      </c>
      <c r="L525" s="27" t="s">
        <v>134</v>
      </c>
      <c r="M525" s="27" t="s">
        <v>164</v>
      </c>
      <c r="N525" s="27" t="s">
        <v>4101</v>
      </c>
    </row>
    <row r="526" spans="1:14" ht="16.5" customHeight="1" thickTop="1" thickBot="1">
      <c r="A526" s="30">
        <v>8542399010</v>
      </c>
      <c r="B526" s="25"/>
      <c r="C526" s="26"/>
      <c r="D526" s="27"/>
      <c r="E526" s="27" t="s">
        <v>658</v>
      </c>
      <c r="F526" s="27" t="s">
        <v>1491</v>
      </c>
      <c r="G526" s="28" t="s">
        <v>173</v>
      </c>
      <c r="H526" s="27" t="s">
        <v>174</v>
      </c>
      <c r="I526" s="118" t="s">
        <v>1492</v>
      </c>
      <c r="J526" s="29">
        <v>144.43</v>
      </c>
      <c r="K526" s="28" t="s">
        <v>176</v>
      </c>
      <c r="L526" s="27" t="s">
        <v>134</v>
      </c>
      <c r="M526" s="27" t="s">
        <v>164</v>
      </c>
      <c r="N526" s="27" t="s">
        <v>4101</v>
      </c>
    </row>
    <row r="527" spans="1:14" ht="16.5" customHeight="1" thickTop="1" thickBot="1">
      <c r="A527" s="30">
        <v>8542399010</v>
      </c>
      <c r="B527" s="25"/>
      <c r="C527" s="26"/>
      <c r="D527" s="27"/>
      <c r="E527" s="27" t="s">
        <v>658</v>
      </c>
      <c r="F527" s="27" t="s">
        <v>1493</v>
      </c>
      <c r="G527" s="28" t="s">
        <v>297</v>
      </c>
      <c r="H527" s="27" t="s">
        <v>298</v>
      </c>
      <c r="I527" s="118" t="s">
        <v>1494</v>
      </c>
      <c r="J527" s="29">
        <v>1652.21</v>
      </c>
      <c r="K527" s="28" t="s">
        <v>176</v>
      </c>
      <c r="L527" s="27" t="s">
        <v>114</v>
      </c>
      <c r="M527" s="27" t="s">
        <v>164</v>
      </c>
      <c r="N527" s="27" t="s">
        <v>11042</v>
      </c>
    </row>
    <row r="528" spans="1:14" ht="16.5" customHeight="1" thickTop="1" thickBot="1">
      <c r="A528" s="30">
        <v>8542399010</v>
      </c>
      <c r="B528" s="25"/>
      <c r="C528" s="26"/>
      <c r="D528" s="27"/>
      <c r="E528" s="27" t="s">
        <v>658</v>
      </c>
      <c r="F528" s="27" t="s">
        <v>1495</v>
      </c>
      <c r="G528" s="28" t="s">
        <v>243</v>
      </c>
      <c r="H528" s="27" t="s">
        <v>244</v>
      </c>
      <c r="I528" s="118" t="s">
        <v>1496</v>
      </c>
      <c r="J528" s="29">
        <v>332.94</v>
      </c>
      <c r="K528" s="28" t="s">
        <v>176</v>
      </c>
      <c r="L528" s="27" t="s">
        <v>648</v>
      </c>
      <c r="M528" s="27" t="s">
        <v>164</v>
      </c>
      <c r="N528" s="27" t="s">
        <v>11042</v>
      </c>
    </row>
    <row r="529" spans="1:14" ht="16.5" customHeight="1" thickTop="1" thickBot="1">
      <c r="A529" s="30">
        <v>8542399010</v>
      </c>
      <c r="B529" s="25"/>
      <c r="C529" s="26"/>
      <c r="D529" s="27"/>
      <c r="E529" s="27" t="s">
        <v>658</v>
      </c>
      <c r="F529" s="27" t="s">
        <v>1497</v>
      </c>
      <c r="G529" s="28" t="s">
        <v>297</v>
      </c>
      <c r="H529" s="27" t="s">
        <v>298</v>
      </c>
      <c r="I529" s="118" t="s">
        <v>1498</v>
      </c>
      <c r="J529" s="29">
        <v>15.19</v>
      </c>
      <c r="K529" s="28" t="s">
        <v>176</v>
      </c>
      <c r="L529" s="27" t="s">
        <v>134</v>
      </c>
      <c r="M529" s="27" t="s">
        <v>164</v>
      </c>
      <c r="N529" s="27" t="s">
        <v>4101</v>
      </c>
    </row>
    <row r="530" spans="1:14" ht="16.5" customHeight="1" thickTop="1" thickBot="1">
      <c r="A530" s="30">
        <v>8542399010</v>
      </c>
      <c r="B530" s="25"/>
      <c r="C530" s="26"/>
      <c r="D530" s="27"/>
      <c r="E530" s="27" t="s">
        <v>658</v>
      </c>
      <c r="F530" s="27" t="s">
        <v>1499</v>
      </c>
      <c r="G530" s="28" t="s">
        <v>297</v>
      </c>
      <c r="H530" s="27" t="s">
        <v>298</v>
      </c>
      <c r="I530" s="118" t="s">
        <v>1500</v>
      </c>
      <c r="J530" s="29">
        <v>20.11</v>
      </c>
      <c r="K530" s="28" t="s">
        <v>176</v>
      </c>
      <c r="L530" s="27" t="s">
        <v>134</v>
      </c>
      <c r="M530" s="27" t="s">
        <v>164</v>
      </c>
      <c r="N530" s="27" t="s">
        <v>4101</v>
      </c>
    </row>
    <row r="531" spans="1:14" ht="16.5" customHeight="1" thickTop="1" thickBot="1">
      <c r="A531" s="30">
        <v>8542399010</v>
      </c>
      <c r="B531" s="25"/>
      <c r="C531" s="26"/>
      <c r="D531" s="27"/>
      <c r="E531" s="27" t="s">
        <v>658</v>
      </c>
      <c r="F531" s="27" t="s">
        <v>1501</v>
      </c>
      <c r="G531" s="28" t="s">
        <v>173</v>
      </c>
      <c r="H531" s="27" t="s">
        <v>174</v>
      </c>
      <c r="I531" s="118" t="s">
        <v>1502</v>
      </c>
      <c r="J531" s="29">
        <v>15.1</v>
      </c>
      <c r="K531" s="28" t="s">
        <v>176</v>
      </c>
      <c r="L531" s="27" t="s">
        <v>681</v>
      </c>
      <c r="M531" s="27" t="s">
        <v>164</v>
      </c>
      <c r="N531" s="27" t="s">
        <v>18101</v>
      </c>
    </row>
    <row r="532" spans="1:14" ht="16.5" customHeight="1" thickTop="1" thickBot="1">
      <c r="A532" s="30">
        <v>8542399010</v>
      </c>
      <c r="B532" s="25"/>
      <c r="C532" s="26"/>
      <c r="D532" s="27"/>
      <c r="E532" s="27" t="s">
        <v>658</v>
      </c>
      <c r="F532" s="27" t="s">
        <v>1503</v>
      </c>
      <c r="G532" s="28" t="s">
        <v>243</v>
      </c>
      <c r="H532" s="27" t="s">
        <v>244</v>
      </c>
      <c r="I532" s="118" t="s">
        <v>1504</v>
      </c>
      <c r="J532" s="29">
        <v>8612.27</v>
      </c>
      <c r="K532" s="28" t="s">
        <v>176</v>
      </c>
      <c r="L532" s="27" t="s">
        <v>125</v>
      </c>
      <c r="M532" s="27" t="s">
        <v>164</v>
      </c>
      <c r="N532" s="27" t="s">
        <v>125</v>
      </c>
    </row>
    <row r="533" spans="1:14" ht="16.5" customHeight="1" thickTop="1" thickBot="1">
      <c r="A533" s="30">
        <v>8542399010</v>
      </c>
      <c r="B533" s="25"/>
      <c r="C533" s="26"/>
      <c r="D533" s="27"/>
      <c r="E533" s="27" t="s">
        <v>658</v>
      </c>
      <c r="F533" s="27" t="s">
        <v>1505</v>
      </c>
      <c r="G533" s="28" t="s">
        <v>355</v>
      </c>
      <c r="H533" s="27" t="s">
        <v>356</v>
      </c>
      <c r="I533" s="118" t="s">
        <v>1506</v>
      </c>
      <c r="J533" s="29">
        <v>230.69</v>
      </c>
      <c r="K533" s="28" t="s">
        <v>176</v>
      </c>
      <c r="L533" s="27" t="s">
        <v>648</v>
      </c>
      <c r="M533" s="27" t="s">
        <v>164</v>
      </c>
      <c r="N533" s="27" t="s">
        <v>11042</v>
      </c>
    </row>
    <row r="534" spans="1:14" ht="16.5" customHeight="1" thickTop="1" thickBot="1">
      <c r="A534" s="30">
        <v>8542399010</v>
      </c>
      <c r="B534" s="25"/>
      <c r="C534" s="26"/>
      <c r="D534" s="27"/>
      <c r="E534" s="27" t="s">
        <v>658</v>
      </c>
      <c r="F534" s="27" t="s">
        <v>1507</v>
      </c>
      <c r="G534" s="28" t="s">
        <v>297</v>
      </c>
      <c r="H534" s="27" t="s">
        <v>298</v>
      </c>
      <c r="I534" s="118" t="s">
        <v>1508</v>
      </c>
      <c r="J534" s="29">
        <v>3464.48</v>
      </c>
      <c r="K534" s="28" t="s">
        <v>176</v>
      </c>
      <c r="L534" s="27" t="s">
        <v>621</v>
      </c>
      <c r="M534" s="27" t="s">
        <v>164</v>
      </c>
      <c r="N534" s="27" t="s">
        <v>18097</v>
      </c>
    </row>
    <row r="535" spans="1:14" ht="16.5" customHeight="1" thickTop="1" thickBot="1">
      <c r="A535" s="30">
        <v>8542399010</v>
      </c>
      <c r="B535" s="25"/>
      <c r="C535" s="26"/>
      <c r="D535" s="27"/>
      <c r="E535" s="27" t="s">
        <v>658</v>
      </c>
      <c r="F535" s="27" t="s">
        <v>1509</v>
      </c>
      <c r="G535" s="28" t="s">
        <v>173</v>
      </c>
      <c r="H535" s="27" t="s">
        <v>174</v>
      </c>
      <c r="I535" s="118" t="s">
        <v>1510</v>
      </c>
      <c r="J535" s="29">
        <v>89.79</v>
      </c>
      <c r="K535" s="28" t="s">
        <v>176</v>
      </c>
      <c r="L535" s="27" t="s">
        <v>687</v>
      </c>
      <c r="M535" s="27" t="s">
        <v>164</v>
      </c>
      <c r="N535" s="27" t="s">
        <v>18102</v>
      </c>
    </row>
    <row r="536" spans="1:14" ht="16.5" customHeight="1" thickTop="1" thickBot="1">
      <c r="A536" s="30">
        <v>8542399010</v>
      </c>
      <c r="B536" s="25"/>
      <c r="C536" s="26"/>
      <c r="D536" s="27"/>
      <c r="E536" s="27" t="s">
        <v>658</v>
      </c>
      <c r="F536" s="27" t="s">
        <v>1511</v>
      </c>
      <c r="G536" s="28" t="s">
        <v>159</v>
      </c>
      <c r="H536" s="27" t="s">
        <v>160</v>
      </c>
      <c r="I536" s="118" t="s">
        <v>1512</v>
      </c>
      <c r="J536" s="29">
        <v>102.93</v>
      </c>
      <c r="K536" s="28" t="s">
        <v>176</v>
      </c>
      <c r="L536" s="27" t="s">
        <v>687</v>
      </c>
      <c r="M536" s="27" t="s">
        <v>164</v>
      </c>
      <c r="N536" s="27" t="s">
        <v>18102</v>
      </c>
    </row>
    <row r="537" spans="1:14" ht="16.5" customHeight="1" thickTop="1" thickBot="1">
      <c r="A537" s="30">
        <v>8542399010</v>
      </c>
      <c r="B537" s="25"/>
      <c r="C537" s="26"/>
      <c r="D537" s="27"/>
      <c r="E537" s="27" t="s">
        <v>658</v>
      </c>
      <c r="F537" s="27" t="s">
        <v>1513</v>
      </c>
      <c r="G537" s="28" t="s">
        <v>355</v>
      </c>
      <c r="H537" s="27" t="s">
        <v>356</v>
      </c>
      <c r="I537" s="118" t="s">
        <v>1514</v>
      </c>
      <c r="J537" s="29">
        <v>143.81</v>
      </c>
      <c r="K537" s="28" t="s">
        <v>176</v>
      </c>
      <c r="L537" s="27" t="s">
        <v>1515</v>
      </c>
      <c r="M537" s="27" t="s">
        <v>164</v>
      </c>
      <c r="N537" s="27" t="s">
        <v>18139</v>
      </c>
    </row>
    <row r="538" spans="1:14" ht="16.5" customHeight="1" thickTop="1" thickBot="1">
      <c r="A538" s="30">
        <v>8542399010</v>
      </c>
      <c r="B538" s="25"/>
      <c r="C538" s="26"/>
      <c r="D538" s="27"/>
      <c r="E538" s="27" t="s">
        <v>658</v>
      </c>
      <c r="F538" s="27" t="s">
        <v>1516</v>
      </c>
      <c r="G538" s="28" t="s">
        <v>297</v>
      </c>
      <c r="H538" s="27" t="s">
        <v>298</v>
      </c>
      <c r="I538" s="118" t="s">
        <v>1517</v>
      </c>
      <c r="J538" s="29">
        <v>59.86</v>
      </c>
      <c r="K538" s="28" t="s">
        <v>176</v>
      </c>
      <c r="L538" s="27" t="s">
        <v>1518</v>
      </c>
      <c r="M538" s="27" t="s">
        <v>164</v>
      </c>
      <c r="N538" s="27" t="s">
        <v>18140</v>
      </c>
    </row>
    <row r="539" spans="1:14" ht="16.5" customHeight="1" thickTop="1" thickBot="1">
      <c r="A539" s="30">
        <v>8542399010</v>
      </c>
      <c r="B539" s="25"/>
      <c r="C539" s="26"/>
      <c r="D539" s="27"/>
      <c r="E539" s="27" t="s">
        <v>658</v>
      </c>
      <c r="F539" s="27" t="s">
        <v>1519</v>
      </c>
      <c r="G539" s="28" t="s">
        <v>173</v>
      </c>
      <c r="H539" s="27" t="s">
        <v>174</v>
      </c>
      <c r="I539" s="118" t="s">
        <v>1520</v>
      </c>
      <c r="J539" s="29">
        <v>359.89</v>
      </c>
      <c r="K539" s="28" t="s">
        <v>176</v>
      </c>
      <c r="L539" s="27" t="s">
        <v>687</v>
      </c>
      <c r="M539" s="27" t="s">
        <v>164</v>
      </c>
      <c r="N539" s="27" t="s">
        <v>18102</v>
      </c>
    </row>
    <row r="540" spans="1:14" ht="16.5" customHeight="1" thickTop="1" thickBot="1">
      <c r="A540" s="30">
        <v>8542399010</v>
      </c>
      <c r="B540" s="25"/>
      <c r="C540" s="26"/>
      <c r="D540" s="27"/>
      <c r="E540" s="27" t="s">
        <v>658</v>
      </c>
      <c r="F540" s="27" t="s">
        <v>1521</v>
      </c>
      <c r="G540" s="28" t="s">
        <v>243</v>
      </c>
      <c r="H540" s="27" t="s">
        <v>244</v>
      </c>
      <c r="I540" s="118" t="s">
        <v>1522</v>
      </c>
      <c r="J540" s="29">
        <v>13491.23</v>
      </c>
      <c r="K540" s="28" t="s">
        <v>176</v>
      </c>
      <c r="L540" s="27" t="s">
        <v>1194</v>
      </c>
      <c r="M540" s="27" t="s">
        <v>164</v>
      </c>
      <c r="N540" s="27" t="s">
        <v>18126</v>
      </c>
    </row>
    <row r="541" spans="1:14" ht="16.5" customHeight="1" thickTop="1" thickBot="1">
      <c r="A541" s="24">
        <v>8548009000</v>
      </c>
      <c r="B541" s="25"/>
      <c r="C541" s="26">
        <v>0.05</v>
      </c>
      <c r="D541" s="27"/>
      <c r="E541" s="27" t="s">
        <v>1092</v>
      </c>
      <c r="F541" s="27" t="s">
        <v>1523</v>
      </c>
      <c r="G541" s="28" t="s">
        <v>292</v>
      </c>
      <c r="H541" s="27" t="s">
        <v>293</v>
      </c>
      <c r="I541" s="118" t="s">
        <v>1524</v>
      </c>
      <c r="J541" s="29">
        <v>2336</v>
      </c>
      <c r="K541" s="28" t="s">
        <v>176</v>
      </c>
      <c r="L541" s="27" t="s">
        <v>732</v>
      </c>
      <c r="M541" s="27" t="s">
        <v>164</v>
      </c>
      <c r="N541" s="27" t="s">
        <v>18141</v>
      </c>
    </row>
    <row r="542" spans="1:14" ht="16.5" customHeight="1" thickTop="1" thickBot="1">
      <c r="A542" s="32">
        <v>9025192000</v>
      </c>
      <c r="B542" s="25"/>
      <c r="C542" s="26">
        <v>0.05</v>
      </c>
      <c r="D542" s="27"/>
      <c r="E542" s="27" t="s">
        <v>1525</v>
      </c>
      <c r="F542" s="27" t="s">
        <v>1526</v>
      </c>
      <c r="G542" s="28" t="s">
        <v>243</v>
      </c>
      <c r="H542" s="27" t="s">
        <v>244</v>
      </c>
      <c r="I542" s="118" t="s">
        <v>1527</v>
      </c>
      <c r="J542" s="29">
        <v>328500</v>
      </c>
      <c r="K542" s="28" t="s">
        <v>176</v>
      </c>
      <c r="L542" s="27" t="s">
        <v>114</v>
      </c>
      <c r="M542" s="27" t="s">
        <v>164</v>
      </c>
      <c r="N542" s="27" t="s">
        <v>11042</v>
      </c>
    </row>
    <row r="543" spans="1:14" ht="16.5" customHeight="1" thickTop="1" thickBot="1">
      <c r="A543" s="30">
        <v>8542399010</v>
      </c>
      <c r="B543" s="25"/>
      <c r="C543" s="26"/>
      <c r="D543" s="27"/>
      <c r="E543" s="27" t="s">
        <v>658</v>
      </c>
      <c r="F543" s="27" t="s">
        <v>1528</v>
      </c>
      <c r="G543" s="28" t="s">
        <v>173</v>
      </c>
      <c r="H543" s="27" t="s">
        <v>174</v>
      </c>
      <c r="I543" s="118" t="s">
        <v>1529</v>
      </c>
      <c r="J543" s="29">
        <v>678.81</v>
      </c>
      <c r="K543" s="28" t="s">
        <v>162</v>
      </c>
      <c r="L543" s="27" t="s">
        <v>520</v>
      </c>
      <c r="M543" s="27" t="s">
        <v>164</v>
      </c>
      <c r="N543" s="27" t="s">
        <v>18090</v>
      </c>
    </row>
    <row r="544" spans="1:14" ht="16.5" customHeight="1" thickTop="1" thickBot="1">
      <c r="A544" s="30">
        <v>8542399010</v>
      </c>
      <c r="B544" s="25"/>
      <c r="C544" s="26"/>
      <c r="D544" s="27"/>
      <c r="E544" s="27" t="s">
        <v>658</v>
      </c>
      <c r="F544" s="27" t="s">
        <v>1530</v>
      </c>
      <c r="G544" s="28" t="s">
        <v>173</v>
      </c>
      <c r="H544" s="27" t="s">
        <v>174</v>
      </c>
      <c r="I544" s="118" t="s">
        <v>1531</v>
      </c>
      <c r="J544" s="29">
        <v>8266.1299999999992</v>
      </c>
      <c r="K544" s="28" t="s">
        <v>162</v>
      </c>
      <c r="L544" s="27" t="s">
        <v>520</v>
      </c>
      <c r="M544" s="27" t="s">
        <v>164</v>
      </c>
      <c r="N544" s="27" t="s">
        <v>18090</v>
      </c>
    </row>
    <row r="545" spans="1:14" ht="16.5" customHeight="1" thickTop="1" thickBot="1">
      <c r="A545" s="30">
        <v>8542399010</v>
      </c>
      <c r="B545" s="25"/>
      <c r="C545" s="26"/>
      <c r="D545" s="27"/>
      <c r="E545" s="27" t="s">
        <v>658</v>
      </c>
      <c r="F545" s="27" t="s">
        <v>1532</v>
      </c>
      <c r="G545" s="28" t="s">
        <v>173</v>
      </c>
      <c r="H545" s="27" t="s">
        <v>174</v>
      </c>
      <c r="I545" s="118" t="s">
        <v>1533</v>
      </c>
      <c r="J545" s="29">
        <v>3797.46</v>
      </c>
      <c r="K545" s="28" t="s">
        <v>162</v>
      </c>
      <c r="L545" s="27" t="s">
        <v>621</v>
      </c>
      <c r="M545" s="27" t="s">
        <v>164</v>
      </c>
      <c r="N545" s="27" t="s">
        <v>18097</v>
      </c>
    </row>
    <row r="546" spans="1:14" ht="16.5" customHeight="1" thickTop="1">
      <c r="A546" s="24">
        <v>8536693000</v>
      </c>
      <c r="B546" s="25"/>
      <c r="C546" s="26"/>
      <c r="D546" s="27"/>
      <c r="E546" s="27" t="s">
        <v>26</v>
      </c>
      <c r="F546" s="27" t="s">
        <v>1534</v>
      </c>
      <c r="G546" s="28" t="s">
        <v>297</v>
      </c>
      <c r="H546" s="27" t="s">
        <v>298</v>
      </c>
      <c r="I546" s="118" t="s">
        <v>1535</v>
      </c>
      <c r="J546" s="29">
        <v>7536.18</v>
      </c>
      <c r="K546" s="28" t="s">
        <v>162</v>
      </c>
      <c r="L546" s="27" t="s">
        <v>440</v>
      </c>
      <c r="M546" s="27" t="s">
        <v>164</v>
      </c>
      <c r="N546" s="27" t="s">
        <v>440</v>
      </c>
    </row>
    <row r="547" spans="1:14" ht="16.5" customHeight="1" thickBot="1">
      <c r="A547" s="24">
        <v>8536693000</v>
      </c>
      <c r="B547" s="25"/>
      <c r="C547" s="26"/>
      <c r="D547" s="27"/>
      <c r="E547" s="27" t="s">
        <v>26</v>
      </c>
      <c r="F547" s="27" t="s">
        <v>1536</v>
      </c>
      <c r="G547" s="28" t="s">
        <v>159</v>
      </c>
      <c r="H547" s="27" t="s">
        <v>160</v>
      </c>
      <c r="I547" s="118" t="s">
        <v>1537</v>
      </c>
      <c r="J547" s="29">
        <v>1579.49</v>
      </c>
      <c r="K547" s="28" t="s">
        <v>162</v>
      </c>
      <c r="L547" s="27" t="s">
        <v>1538</v>
      </c>
      <c r="M547" s="27" t="s">
        <v>164</v>
      </c>
      <c r="N547" s="27" t="s">
        <v>18142</v>
      </c>
    </row>
    <row r="548" spans="1:14" ht="16.5" customHeight="1" thickTop="1" thickBot="1">
      <c r="A548" s="30">
        <v>8414592000</v>
      </c>
      <c r="B548" s="25"/>
      <c r="C548" s="26"/>
      <c r="D548" s="27"/>
      <c r="E548" s="27" t="s">
        <v>1539</v>
      </c>
      <c r="F548" s="27" t="s">
        <v>1540</v>
      </c>
      <c r="G548" s="28" t="s">
        <v>297</v>
      </c>
      <c r="H548" s="27" t="s">
        <v>298</v>
      </c>
      <c r="I548" s="118" t="s">
        <v>1541</v>
      </c>
      <c r="J548" s="29">
        <v>45.87</v>
      </c>
      <c r="K548" s="28" t="s">
        <v>176</v>
      </c>
      <c r="L548" s="27" t="s">
        <v>1542</v>
      </c>
      <c r="M548" s="27" t="s">
        <v>164</v>
      </c>
      <c r="N548" s="27" t="s">
        <v>18143</v>
      </c>
    </row>
    <row r="549" spans="1:14" ht="16.5" customHeight="1" thickTop="1" thickBot="1">
      <c r="A549" s="31">
        <v>8471900000</v>
      </c>
      <c r="B549" s="25"/>
      <c r="C549" s="26"/>
      <c r="D549" s="27"/>
      <c r="E549" s="27" t="s">
        <v>199</v>
      </c>
      <c r="F549" s="27" t="s">
        <v>1543</v>
      </c>
      <c r="G549" s="28" t="s">
        <v>297</v>
      </c>
      <c r="H549" s="27" t="s">
        <v>298</v>
      </c>
      <c r="I549" s="118" t="s">
        <v>1544</v>
      </c>
      <c r="J549" s="29">
        <v>96.99</v>
      </c>
      <c r="K549" s="28" t="s">
        <v>176</v>
      </c>
      <c r="L549" s="27" t="s">
        <v>1042</v>
      </c>
      <c r="M549" s="27" t="s">
        <v>164</v>
      </c>
      <c r="N549" s="27" t="s">
        <v>18119</v>
      </c>
    </row>
    <row r="550" spans="1:14" ht="16.5" customHeight="1" thickTop="1">
      <c r="A550" s="24">
        <v>8504409100</v>
      </c>
      <c r="B550" s="25"/>
      <c r="C550" s="26"/>
      <c r="D550" s="27"/>
      <c r="E550" s="27" t="s">
        <v>80</v>
      </c>
      <c r="F550" s="27" t="s">
        <v>1545</v>
      </c>
      <c r="G550" s="28" t="s">
        <v>173</v>
      </c>
      <c r="H550" s="27" t="s">
        <v>174</v>
      </c>
      <c r="I550" s="118" t="s">
        <v>1546</v>
      </c>
      <c r="J550" s="29">
        <v>171.07</v>
      </c>
      <c r="K550" s="28" t="s">
        <v>176</v>
      </c>
      <c r="L550" s="27" t="s">
        <v>1547</v>
      </c>
      <c r="M550" s="27" t="s">
        <v>164</v>
      </c>
      <c r="N550" s="27" t="s">
        <v>18144</v>
      </c>
    </row>
    <row r="551" spans="1:14" ht="16.5" customHeight="1">
      <c r="A551" s="24">
        <v>8504409100</v>
      </c>
      <c r="B551" s="25"/>
      <c r="C551" s="26"/>
      <c r="D551" s="27"/>
      <c r="E551" s="27" t="s">
        <v>80</v>
      </c>
      <c r="F551" s="27" t="s">
        <v>1548</v>
      </c>
      <c r="G551" s="28" t="s">
        <v>173</v>
      </c>
      <c r="H551" s="27" t="s">
        <v>174</v>
      </c>
      <c r="I551" s="118" t="s">
        <v>161</v>
      </c>
      <c r="J551" s="29">
        <v>453.69</v>
      </c>
      <c r="K551" s="28" t="s">
        <v>176</v>
      </c>
      <c r="L551" s="27" t="s">
        <v>163</v>
      </c>
      <c r="M551" s="27" t="s">
        <v>164</v>
      </c>
      <c r="N551" s="27" t="s">
        <v>18059</v>
      </c>
    </row>
    <row r="552" spans="1:14" ht="16.5" customHeight="1">
      <c r="A552" s="24">
        <v>8504409100</v>
      </c>
      <c r="B552" s="25"/>
      <c r="C552" s="26"/>
      <c r="D552" s="27"/>
      <c r="E552" s="27" t="s">
        <v>204</v>
      </c>
      <c r="F552" s="27" t="s">
        <v>1549</v>
      </c>
      <c r="G552" s="28" t="s">
        <v>297</v>
      </c>
      <c r="H552" s="27" t="s">
        <v>298</v>
      </c>
      <c r="I552" s="118" t="s">
        <v>1550</v>
      </c>
      <c r="J552" s="29">
        <v>1235.4000000000001</v>
      </c>
      <c r="K552" s="28" t="s">
        <v>176</v>
      </c>
      <c r="L552" s="27" t="s">
        <v>1551</v>
      </c>
      <c r="M552" s="27" t="s">
        <v>164</v>
      </c>
      <c r="N552" s="27" t="s">
        <v>18145</v>
      </c>
    </row>
    <row r="553" spans="1:14" ht="16.5" customHeight="1">
      <c r="A553" s="24">
        <v>8504409100</v>
      </c>
      <c r="B553" s="25"/>
      <c r="C553" s="26"/>
      <c r="D553" s="27"/>
      <c r="E553" s="27" t="s">
        <v>204</v>
      </c>
      <c r="F553" s="27" t="s">
        <v>1552</v>
      </c>
      <c r="G553" s="28" t="s">
        <v>297</v>
      </c>
      <c r="H553" s="27" t="s">
        <v>298</v>
      </c>
      <c r="I553" s="118" t="s">
        <v>1553</v>
      </c>
      <c r="J553" s="29">
        <v>8.9499999999999993</v>
      </c>
      <c r="K553" s="28" t="s">
        <v>176</v>
      </c>
      <c r="L553" s="27" t="s">
        <v>236</v>
      </c>
      <c r="M553" s="27" t="s">
        <v>164</v>
      </c>
      <c r="N553" s="27" t="s">
        <v>18068</v>
      </c>
    </row>
    <row r="554" spans="1:14" ht="16.5" customHeight="1">
      <c r="A554" s="24">
        <v>8504509500</v>
      </c>
      <c r="B554" s="25"/>
      <c r="C554" s="26"/>
      <c r="D554" s="27"/>
      <c r="E554" s="27" t="s">
        <v>1554</v>
      </c>
      <c r="F554" s="27" t="s">
        <v>1555</v>
      </c>
      <c r="G554" s="28" t="s">
        <v>1556</v>
      </c>
      <c r="H554" s="27" t="s">
        <v>1557</v>
      </c>
      <c r="I554" s="118" t="s">
        <v>1558</v>
      </c>
      <c r="J554" s="29">
        <v>79.52</v>
      </c>
      <c r="K554" s="28" t="s">
        <v>176</v>
      </c>
      <c r="L554" s="27" t="s">
        <v>825</v>
      </c>
      <c r="M554" s="27" t="s">
        <v>164</v>
      </c>
      <c r="N554" s="27" t="s">
        <v>18108</v>
      </c>
    </row>
    <row r="555" spans="1:14" ht="16.5" customHeight="1">
      <c r="A555" s="24">
        <v>8504509500</v>
      </c>
      <c r="B555" s="25"/>
      <c r="C555" s="26"/>
      <c r="D555" s="27"/>
      <c r="E555" s="27" t="s">
        <v>1554</v>
      </c>
      <c r="F555" s="27" t="s">
        <v>1559</v>
      </c>
      <c r="G555" s="28" t="s">
        <v>1556</v>
      </c>
      <c r="H555" s="27" t="s">
        <v>1557</v>
      </c>
      <c r="I555" s="118" t="s">
        <v>1560</v>
      </c>
      <c r="J555" s="29">
        <v>65.989999999999995</v>
      </c>
      <c r="K555" s="28" t="s">
        <v>176</v>
      </c>
      <c r="L555" s="27" t="s">
        <v>825</v>
      </c>
      <c r="M555" s="27" t="s">
        <v>164</v>
      </c>
      <c r="N555" s="27" t="s">
        <v>18108</v>
      </c>
    </row>
    <row r="556" spans="1:14" ht="16.5" customHeight="1">
      <c r="A556" s="24">
        <v>8504509500</v>
      </c>
      <c r="B556" s="25"/>
      <c r="C556" s="26"/>
      <c r="D556" s="27"/>
      <c r="E556" s="27" t="s">
        <v>1561</v>
      </c>
      <c r="F556" s="27" t="s">
        <v>1562</v>
      </c>
      <c r="G556" s="28" t="s">
        <v>173</v>
      </c>
      <c r="H556" s="27" t="s">
        <v>174</v>
      </c>
      <c r="I556" s="118" t="s">
        <v>1563</v>
      </c>
      <c r="J556" s="29">
        <v>82.56</v>
      </c>
      <c r="K556" s="28" t="s">
        <v>176</v>
      </c>
      <c r="L556" s="27" t="s">
        <v>1227</v>
      </c>
      <c r="M556" s="27" t="s">
        <v>164</v>
      </c>
      <c r="N556" s="27" t="s">
        <v>18128</v>
      </c>
    </row>
    <row r="557" spans="1:14" ht="16.5" customHeight="1">
      <c r="A557" s="24">
        <v>8504509500</v>
      </c>
      <c r="B557" s="25"/>
      <c r="C557" s="26"/>
      <c r="D557" s="27"/>
      <c r="E557" s="27" t="s">
        <v>1561</v>
      </c>
      <c r="F557" s="27" t="s">
        <v>1564</v>
      </c>
      <c r="G557" s="28" t="s">
        <v>173</v>
      </c>
      <c r="H557" s="27" t="s">
        <v>174</v>
      </c>
      <c r="I557" s="118" t="s">
        <v>1565</v>
      </c>
      <c r="J557" s="29">
        <v>599.38</v>
      </c>
      <c r="K557" s="28" t="s">
        <v>176</v>
      </c>
      <c r="L557" s="27" t="s">
        <v>1227</v>
      </c>
      <c r="M557" s="27" t="s">
        <v>164</v>
      </c>
      <c r="N557" s="27" t="s">
        <v>18128</v>
      </c>
    </row>
    <row r="558" spans="1:14" ht="16.5" customHeight="1">
      <c r="A558" s="24">
        <v>8504509500</v>
      </c>
      <c r="B558" s="25"/>
      <c r="C558" s="26"/>
      <c r="D558" s="27"/>
      <c r="E558" s="27" t="s">
        <v>1561</v>
      </c>
      <c r="F558" s="27" t="s">
        <v>1566</v>
      </c>
      <c r="G558" s="28" t="s">
        <v>173</v>
      </c>
      <c r="H558" s="27" t="s">
        <v>174</v>
      </c>
      <c r="I558" s="118" t="s">
        <v>1567</v>
      </c>
      <c r="J558" s="29">
        <v>350.28</v>
      </c>
      <c r="K558" s="28" t="s">
        <v>176</v>
      </c>
      <c r="L558" s="27" t="s">
        <v>1568</v>
      </c>
      <c r="M558" s="27" t="s">
        <v>164</v>
      </c>
      <c r="N558" s="27" t="s">
        <v>11858</v>
      </c>
    </row>
    <row r="559" spans="1:14" ht="16.5" customHeight="1">
      <c r="A559" s="24">
        <v>8504509500</v>
      </c>
      <c r="B559" s="25"/>
      <c r="C559" s="26"/>
      <c r="D559" s="27"/>
      <c r="E559" s="27" t="s">
        <v>1561</v>
      </c>
      <c r="F559" s="27" t="s">
        <v>1569</v>
      </c>
      <c r="G559" s="28" t="s">
        <v>173</v>
      </c>
      <c r="H559" s="27" t="s">
        <v>174</v>
      </c>
      <c r="I559" s="118" t="s">
        <v>1570</v>
      </c>
      <c r="J559" s="29">
        <v>9.94</v>
      </c>
      <c r="K559" s="28" t="s">
        <v>176</v>
      </c>
      <c r="L559" s="27" t="s">
        <v>42</v>
      </c>
      <c r="M559" s="27" t="s">
        <v>164</v>
      </c>
      <c r="N559" s="27" t="s">
        <v>18077</v>
      </c>
    </row>
    <row r="560" spans="1:14" ht="16.5" customHeight="1">
      <c r="A560" s="24">
        <v>8504509500</v>
      </c>
      <c r="B560" s="25"/>
      <c r="C560" s="26"/>
      <c r="D560" s="27"/>
      <c r="E560" s="27" t="s">
        <v>1561</v>
      </c>
      <c r="F560" s="27" t="s">
        <v>1571</v>
      </c>
      <c r="G560" s="28" t="s">
        <v>173</v>
      </c>
      <c r="H560" s="27" t="s">
        <v>174</v>
      </c>
      <c r="I560" s="118" t="s">
        <v>1572</v>
      </c>
      <c r="J560" s="29">
        <v>9.94</v>
      </c>
      <c r="K560" s="28" t="s">
        <v>176</v>
      </c>
      <c r="L560" s="27" t="s">
        <v>42</v>
      </c>
      <c r="M560" s="27" t="s">
        <v>164</v>
      </c>
      <c r="N560" s="27" t="s">
        <v>18077</v>
      </c>
    </row>
    <row r="561" spans="1:14" ht="16.5" customHeight="1">
      <c r="A561" s="24">
        <v>8504509500</v>
      </c>
      <c r="B561" s="25"/>
      <c r="C561" s="26"/>
      <c r="D561" s="27"/>
      <c r="E561" s="27" t="s">
        <v>1561</v>
      </c>
      <c r="F561" s="27" t="s">
        <v>1573</v>
      </c>
      <c r="G561" s="28" t="s">
        <v>173</v>
      </c>
      <c r="H561" s="27" t="s">
        <v>174</v>
      </c>
      <c r="I561" s="118" t="s">
        <v>1574</v>
      </c>
      <c r="J561" s="29">
        <v>9.94</v>
      </c>
      <c r="K561" s="28" t="s">
        <v>176</v>
      </c>
      <c r="L561" s="27" t="s">
        <v>42</v>
      </c>
      <c r="M561" s="27" t="s">
        <v>164</v>
      </c>
      <c r="N561" s="27" t="s">
        <v>18077</v>
      </c>
    </row>
    <row r="562" spans="1:14" ht="16.5" customHeight="1">
      <c r="A562" s="24">
        <v>8504509500</v>
      </c>
      <c r="B562" s="25"/>
      <c r="C562" s="26"/>
      <c r="D562" s="27"/>
      <c r="E562" s="27" t="s">
        <v>1561</v>
      </c>
      <c r="F562" s="27" t="s">
        <v>1575</v>
      </c>
      <c r="G562" s="28" t="s">
        <v>173</v>
      </c>
      <c r="H562" s="27" t="s">
        <v>174</v>
      </c>
      <c r="I562" s="118" t="s">
        <v>1576</v>
      </c>
      <c r="J562" s="29">
        <v>54.67</v>
      </c>
      <c r="K562" s="28" t="s">
        <v>176</v>
      </c>
      <c r="L562" s="27" t="s">
        <v>42</v>
      </c>
      <c r="M562" s="27" t="s">
        <v>164</v>
      </c>
      <c r="N562" s="27" t="s">
        <v>18077</v>
      </c>
    </row>
    <row r="563" spans="1:14" ht="16.5" customHeight="1">
      <c r="A563" s="24">
        <v>8504509500</v>
      </c>
      <c r="B563" s="25"/>
      <c r="C563" s="26"/>
      <c r="D563" s="27"/>
      <c r="E563" s="27" t="s">
        <v>1561</v>
      </c>
      <c r="F563" s="27" t="s">
        <v>1577</v>
      </c>
      <c r="G563" s="28" t="s">
        <v>173</v>
      </c>
      <c r="H563" s="27" t="s">
        <v>174</v>
      </c>
      <c r="I563" s="118" t="s">
        <v>1578</v>
      </c>
      <c r="J563" s="29">
        <v>9.94</v>
      </c>
      <c r="K563" s="28" t="s">
        <v>176</v>
      </c>
      <c r="L563" s="27" t="s">
        <v>42</v>
      </c>
      <c r="M563" s="27" t="s">
        <v>164</v>
      </c>
      <c r="N563" s="27" t="s">
        <v>18077</v>
      </c>
    </row>
    <row r="564" spans="1:14" ht="16.5" customHeight="1">
      <c r="A564" s="24">
        <v>8504509500</v>
      </c>
      <c r="B564" s="25"/>
      <c r="C564" s="26"/>
      <c r="D564" s="27"/>
      <c r="E564" s="27" t="s">
        <v>1561</v>
      </c>
      <c r="F564" s="27" t="s">
        <v>1579</v>
      </c>
      <c r="G564" s="28" t="s">
        <v>173</v>
      </c>
      <c r="H564" s="27" t="s">
        <v>174</v>
      </c>
      <c r="I564" s="118" t="s">
        <v>1580</v>
      </c>
      <c r="J564" s="29">
        <v>49.7</v>
      </c>
      <c r="K564" s="28" t="s">
        <v>176</v>
      </c>
      <c r="L564" s="27" t="s">
        <v>42</v>
      </c>
      <c r="M564" s="27" t="s">
        <v>164</v>
      </c>
      <c r="N564" s="27" t="s">
        <v>18077</v>
      </c>
    </row>
    <row r="565" spans="1:14" ht="16.5" customHeight="1">
      <c r="A565" s="24">
        <v>8504509500</v>
      </c>
      <c r="B565" s="25"/>
      <c r="C565" s="26"/>
      <c r="D565" s="27"/>
      <c r="E565" s="27" t="s">
        <v>1561</v>
      </c>
      <c r="F565" s="27" t="s">
        <v>1581</v>
      </c>
      <c r="G565" s="28" t="s">
        <v>173</v>
      </c>
      <c r="H565" s="27" t="s">
        <v>174</v>
      </c>
      <c r="I565" s="118" t="s">
        <v>1582</v>
      </c>
      <c r="J565" s="29">
        <v>263.55</v>
      </c>
      <c r="K565" s="28" t="s">
        <v>176</v>
      </c>
      <c r="L565" s="27" t="s">
        <v>825</v>
      </c>
      <c r="M565" s="27" t="s">
        <v>164</v>
      </c>
      <c r="N565" s="27" t="s">
        <v>18108</v>
      </c>
    </row>
    <row r="566" spans="1:14" ht="16.5" customHeight="1">
      <c r="A566" s="24">
        <v>8504509500</v>
      </c>
      <c r="B566" s="25"/>
      <c r="C566" s="26"/>
      <c r="D566" s="27"/>
      <c r="E566" s="27" t="s">
        <v>1561</v>
      </c>
      <c r="F566" s="27" t="s">
        <v>1583</v>
      </c>
      <c r="G566" s="28" t="s">
        <v>173</v>
      </c>
      <c r="H566" s="27" t="s">
        <v>174</v>
      </c>
      <c r="I566" s="118" t="s">
        <v>1584</v>
      </c>
      <c r="J566" s="29">
        <v>76.62</v>
      </c>
      <c r="K566" s="28" t="s">
        <v>176</v>
      </c>
      <c r="L566" s="27" t="s">
        <v>50</v>
      </c>
      <c r="M566" s="27" t="s">
        <v>164</v>
      </c>
      <c r="N566" s="27" t="s">
        <v>18077</v>
      </c>
    </row>
    <row r="567" spans="1:14" ht="16.5" customHeight="1">
      <c r="A567" s="24">
        <v>8504509500</v>
      </c>
      <c r="B567" s="25"/>
      <c r="C567" s="26"/>
      <c r="D567" s="27"/>
      <c r="E567" s="27" t="s">
        <v>1585</v>
      </c>
      <c r="F567" s="27" t="s">
        <v>1586</v>
      </c>
      <c r="G567" s="28" t="s">
        <v>159</v>
      </c>
      <c r="H567" s="27" t="s">
        <v>160</v>
      </c>
      <c r="I567" s="118" t="s">
        <v>1587</v>
      </c>
      <c r="J567" s="29">
        <v>24.71</v>
      </c>
      <c r="K567" s="28" t="s">
        <v>176</v>
      </c>
      <c r="L567" s="27" t="s">
        <v>372</v>
      </c>
      <c r="M567" s="27" t="s">
        <v>164</v>
      </c>
      <c r="N567" s="27" t="s">
        <v>1383</v>
      </c>
    </row>
    <row r="568" spans="1:14" ht="16.5" customHeight="1">
      <c r="A568" s="24">
        <v>8532210000</v>
      </c>
      <c r="B568" s="25"/>
      <c r="C568" s="26"/>
      <c r="D568" s="27"/>
      <c r="E568" s="27" t="s">
        <v>1588</v>
      </c>
      <c r="F568" s="27" t="s">
        <v>1589</v>
      </c>
      <c r="G568" s="28" t="s">
        <v>282</v>
      </c>
      <c r="H568" s="27" t="s">
        <v>283</v>
      </c>
      <c r="I568" s="118" t="s">
        <v>1421</v>
      </c>
      <c r="J568" s="29">
        <v>66.459999999999994</v>
      </c>
      <c r="K568" s="28" t="s">
        <v>176</v>
      </c>
      <c r="L568" s="27" t="s">
        <v>250</v>
      </c>
      <c r="M568" s="27" t="s">
        <v>164</v>
      </c>
      <c r="N568" s="27" t="s">
        <v>18071</v>
      </c>
    </row>
    <row r="569" spans="1:14" ht="16.5" customHeight="1">
      <c r="A569" s="24">
        <v>8532210000</v>
      </c>
      <c r="B569" s="25"/>
      <c r="C569" s="26"/>
      <c r="D569" s="27"/>
      <c r="E569" s="27" t="s">
        <v>247</v>
      </c>
      <c r="F569" s="27" t="s">
        <v>1590</v>
      </c>
      <c r="G569" s="28" t="s">
        <v>297</v>
      </c>
      <c r="H569" s="27" t="s">
        <v>298</v>
      </c>
      <c r="I569" s="118" t="s">
        <v>1591</v>
      </c>
      <c r="J569" s="29">
        <v>1439.88</v>
      </c>
      <c r="K569" s="28" t="s">
        <v>176</v>
      </c>
      <c r="L569" s="27" t="s">
        <v>1592</v>
      </c>
      <c r="M569" s="27" t="s">
        <v>164</v>
      </c>
      <c r="N569" s="27" t="s">
        <v>18146</v>
      </c>
    </row>
    <row r="570" spans="1:14" ht="16.5" customHeight="1">
      <c r="A570" s="24">
        <v>8532210000</v>
      </c>
      <c r="B570" s="25"/>
      <c r="C570" s="26"/>
      <c r="D570" s="27"/>
      <c r="E570" s="27" t="s">
        <v>247</v>
      </c>
      <c r="F570" s="27" t="s">
        <v>1590</v>
      </c>
      <c r="G570" s="28" t="s">
        <v>297</v>
      </c>
      <c r="H570" s="27" t="s">
        <v>298</v>
      </c>
      <c r="I570" s="118" t="s">
        <v>1593</v>
      </c>
      <c r="J570" s="29">
        <v>1431.36</v>
      </c>
      <c r="K570" s="28" t="s">
        <v>176</v>
      </c>
      <c r="L570" s="27" t="s">
        <v>1592</v>
      </c>
      <c r="M570" s="27" t="s">
        <v>164</v>
      </c>
      <c r="N570" s="27" t="s">
        <v>18146</v>
      </c>
    </row>
    <row r="571" spans="1:14" ht="16.5" customHeight="1">
      <c r="A571" s="24">
        <v>8532210000</v>
      </c>
      <c r="B571" s="25"/>
      <c r="C571" s="26"/>
      <c r="D571" s="27"/>
      <c r="E571" s="27" t="s">
        <v>247</v>
      </c>
      <c r="F571" s="27" t="s">
        <v>1594</v>
      </c>
      <c r="G571" s="28" t="s">
        <v>297</v>
      </c>
      <c r="H571" s="27" t="s">
        <v>298</v>
      </c>
      <c r="I571" s="118" t="s">
        <v>1595</v>
      </c>
      <c r="J571" s="29">
        <v>834.96</v>
      </c>
      <c r="K571" s="28" t="s">
        <v>176</v>
      </c>
      <c r="L571" s="27" t="s">
        <v>1592</v>
      </c>
      <c r="M571" s="27" t="s">
        <v>164</v>
      </c>
      <c r="N571" s="27" t="s">
        <v>18146</v>
      </c>
    </row>
    <row r="572" spans="1:14" ht="16.5" customHeight="1">
      <c r="A572" s="24">
        <v>8532210000</v>
      </c>
      <c r="B572" s="25"/>
      <c r="C572" s="26"/>
      <c r="D572" s="27"/>
      <c r="E572" s="27" t="s">
        <v>247</v>
      </c>
      <c r="F572" s="27" t="s">
        <v>1596</v>
      </c>
      <c r="G572" s="28" t="s">
        <v>297</v>
      </c>
      <c r="H572" s="27" t="s">
        <v>298</v>
      </c>
      <c r="I572" s="118" t="s">
        <v>1597</v>
      </c>
      <c r="J572" s="29">
        <v>639</v>
      </c>
      <c r="K572" s="28" t="s">
        <v>176</v>
      </c>
      <c r="L572" s="27" t="s">
        <v>1592</v>
      </c>
      <c r="M572" s="27" t="s">
        <v>164</v>
      </c>
      <c r="N572" s="27" t="s">
        <v>18146</v>
      </c>
    </row>
    <row r="573" spans="1:14" ht="16.5" customHeight="1">
      <c r="A573" s="24">
        <v>8532210000</v>
      </c>
      <c r="B573" s="25"/>
      <c r="C573" s="26"/>
      <c r="D573" s="27"/>
      <c r="E573" s="27" t="s">
        <v>247</v>
      </c>
      <c r="F573" s="27" t="s">
        <v>1598</v>
      </c>
      <c r="G573" s="28" t="s">
        <v>297</v>
      </c>
      <c r="H573" s="27" t="s">
        <v>298</v>
      </c>
      <c r="I573" s="118" t="s">
        <v>1599</v>
      </c>
      <c r="J573" s="29">
        <v>639</v>
      </c>
      <c r="K573" s="28" t="s">
        <v>176</v>
      </c>
      <c r="L573" s="27" t="s">
        <v>1592</v>
      </c>
      <c r="M573" s="27" t="s">
        <v>164</v>
      </c>
      <c r="N573" s="27" t="s">
        <v>18146</v>
      </c>
    </row>
    <row r="574" spans="1:14" ht="16.5" customHeight="1">
      <c r="A574" s="24">
        <v>8532210000</v>
      </c>
      <c r="B574" s="25"/>
      <c r="C574" s="26"/>
      <c r="D574" s="27"/>
      <c r="E574" s="27" t="s">
        <v>247</v>
      </c>
      <c r="F574" s="27" t="s">
        <v>1600</v>
      </c>
      <c r="G574" s="28" t="s">
        <v>297</v>
      </c>
      <c r="H574" s="27" t="s">
        <v>298</v>
      </c>
      <c r="I574" s="118" t="s">
        <v>1601</v>
      </c>
      <c r="J574" s="29">
        <v>538.89</v>
      </c>
      <c r="K574" s="28" t="s">
        <v>176</v>
      </c>
      <c r="L574" s="27" t="s">
        <v>1592</v>
      </c>
      <c r="M574" s="27" t="s">
        <v>164</v>
      </c>
      <c r="N574" s="27" t="s">
        <v>18146</v>
      </c>
    </row>
    <row r="575" spans="1:14" ht="16.5" customHeight="1">
      <c r="A575" s="24">
        <v>8532220000</v>
      </c>
      <c r="B575" s="25"/>
      <c r="C575" s="26"/>
      <c r="D575" s="27"/>
      <c r="E575" s="27" t="s">
        <v>1602</v>
      </c>
      <c r="F575" s="27" t="s">
        <v>1603</v>
      </c>
      <c r="G575" s="28" t="s">
        <v>173</v>
      </c>
      <c r="H575" s="27" t="s">
        <v>174</v>
      </c>
      <c r="I575" s="118" t="s">
        <v>1604</v>
      </c>
      <c r="J575" s="29">
        <v>1815.83</v>
      </c>
      <c r="K575" s="28" t="s">
        <v>176</v>
      </c>
      <c r="L575" s="27" t="s">
        <v>285</v>
      </c>
      <c r="M575" s="27" t="s">
        <v>164</v>
      </c>
      <c r="N575" s="27" t="s">
        <v>18075</v>
      </c>
    </row>
    <row r="576" spans="1:14" ht="16.5" customHeight="1">
      <c r="A576" s="24">
        <v>8532220000</v>
      </c>
      <c r="B576" s="25"/>
      <c r="C576" s="26"/>
      <c r="D576" s="27"/>
      <c r="E576" s="27" t="s">
        <v>1602</v>
      </c>
      <c r="F576" s="27" t="s">
        <v>1605</v>
      </c>
      <c r="G576" s="28" t="s">
        <v>297</v>
      </c>
      <c r="H576" s="27" t="s">
        <v>298</v>
      </c>
      <c r="I576" s="118" t="s">
        <v>1606</v>
      </c>
      <c r="J576" s="29">
        <v>209.81</v>
      </c>
      <c r="K576" s="28" t="s">
        <v>176</v>
      </c>
      <c r="L576" s="27" t="s">
        <v>285</v>
      </c>
      <c r="M576" s="27" t="s">
        <v>164</v>
      </c>
      <c r="N576" s="27" t="s">
        <v>18075</v>
      </c>
    </row>
    <row r="577" spans="1:14" ht="16.5" customHeight="1">
      <c r="A577" s="24">
        <v>8532220000</v>
      </c>
      <c r="B577" s="25"/>
      <c r="C577" s="26"/>
      <c r="D577" s="27"/>
      <c r="E577" s="27" t="s">
        <v>1602</v>
      </c>
      <c r="F577" s="27" t="s">
        <v>1607</v>
      </c>
      <c r="G577" s="28" t="s">
        <v>297</v>
      </c>
      <c r="H577" s="27" t="s">
        <v>298</v>
      </c>
      <c r="I577" s="118" t="s">
        <v>1608</v>
      </c>
      <c r="J577" s="29">
        <v>74.55</v>
      </c>
      <c r="K577" s="28" t="s">
        <v>176</v>
      </c>
      <c r="L577" s="27" t="s">
        <v>285</v>
      </c>
      <c r="M577" s="27" t="s">
        <v>164</v>
      </c>
      <c r="N577" s="27" t="s">
        <v>18075</v>
      </c>
    </row>
    <row r="578" spans="1:14" ht="16.5" customHeight="1">
      <c r="A578" s="24">
        <v>8532240000</v>
      </c>
      <c r="B578" s="25"/>
      <c r="C578" s="26"/>
      <c r="D578" s="27"/>
      <c r="E578" s="27" t="s">
        <v>1609</v>
      </c>
      <c r="F578" s="27" t="s">
        <v>1610</v>
      </c>
      <c r="G578" s="28" t="s">
        <v>173</v>
      </c>
      <c r="H578" s="27" t="s">
        <v>174</v>
      </c>
      <c r="I578" s="118" t="s">
        <v>1611</v>
      </c>
      <c r="J578" s="29">
        <v>0.89</v>
      </c>
      <c r="K578" s="28" t="s">
        <v>176</v>
      </c>
      <c r="L578" s="27" t="s">
        <v>1592</v>
      </c>
      <c r="M578" s="27" t="s">
        <v>164</v>
      </c>
      <c r="N578" s="27" t="s">
        <v>18146</v>
      </c>
    </row>
    <row r="579" spans="1:14" ht="16.5" customHeight="1">
      <c r="A579" s="24">
        <v>8532240000</v>
      </c>
      <c r="B579" s="25"/>
      <c r="C579" s="26"/>
      <c r="D579" s="27"/>
      <c r="E579" s="27" t="s">
        <v>1609</v>
      </c>
      <c r="F579" s="27" t="s">
        <v>1612</v>
      </c>
      <c r="G579" s="28" t="s">
        <v>173</v>
      </c>
      <c r="H579" s="27" t="s">
        <v>174</v>
      </c>
      <c r="I579" s="118" t="s">
        <v>1613</v>
      </c>
      <c r="J579" s="29">
        <v>1.34</v>
      </c>
      <c r="K579" s="28" t="s">
        <v>176</v>
      </c>
      <c r="L579" s="27" t="s">
        <v>1592</v>
      </c>
      <c r="M579" s="27" t="s">
        <v>164</v>
      </c>
      <c r="N579" s="27" t="s">
        <v>18146</v>
      </c>
    </row>
    <row r="580" spans="1:14" ht="16.5" customHeight="1">
      <c r="A580" s="24">
        <v>8532240000</v>
      </c>
      <c r="B580" s="25"/>
      <c r="C580" s="26"/>
      <c r="D580" s="27"/>
      <c r="E580" s="27" t="s">
        <v>1609</v>
      </c>
      <c r="F580" s="27" t="s">
        <v>1614</v>
      </c>
      <c r="G580" s="28" t="s">
        <v>173</v>
      </c>
      <c r="H580" s="27" t="s">
        <v>174</v>
      </c>
      <c r="I580" s="118" t="s">
        <v>1615</v>
      </c>
      <c r="J580" s="29">
        <v>2.68</v>
      </c>
      <c r="K580" s="28" t="s">
        <v>176</v>
      </c>
      <c r="L580" s="27" t="s">
        <v>1592</v>
      </c>
      <c r="M580" s="27" t="s">
        <v>164</v>
      </c>
      <c r="N580" s="27" t="s">
        <v>18146</v>
      </c>
    </row>
    <row r="581" spans="1:14" ht="16.5" customHeight="1">
      <c r="A581" s="24">
        <v>8532240000</v>
      </c>
      <c r="B581" s="25"/>
      <c r="C581" s="26"/>
      <c r="D581" s="27"/>
      <c r="E581" s="27" t="s">
        <v>1609</v>
      </c>
      <c r="F581" s="27" t="s">
        <v>1616</v>
      </c>
      <c r="G581" s="28" t="s">
        <v>173</v>
      </c>
      <c r="H581" s="27" t="s">
        <v>174</v>
      </c>
      <c r="I581" s="118" t="s">
        <v>1617</v>
      </c>
      <c r="J581" s="29">
        <v>2.2400000000000002</v>
      </c>
      <c r="K581" s="28" t="s">
        <v>176</v>
      </c>
      <c r="L581" s="27" t="s">
        <v>42</v>
      </c>
      <c r="M581" s="27" t="s">
        <v>164</v>
      </c>
      <c r="N581" s="27" t="s">
        <v>18077</v>
      </c>
    </row>
    <row r="582" spans="1:14" ht="16.5" customHeight="1">
      <c r="A582" s="24">
        <v>8532240000</v>
      </c>
      <c r="B582" s="25"/>
      <c r="C582" s="26"/>
      <c r="D582" s="27"/>
      <c r="E582" s="27" t="s">
        <v>1609</v>
      </c>
      <c r="F582" s="27" t="s">
        <v>1618</v>
      </c>
      <c r="G582" s="28" t="s">
        <v>282</v>
      </c>
      <c r="H582" s="27" t="s">
        <v>283</v>
      </c>
      <c r="I582" s="118" t="s">
        <v>1619</v>
      </c>
      <c r="J582" s="29">
        <v>1.24</v>
      </c>
      <c r="K582" s="28" t="s">
        <v>176</v>
      </c>
      <c r="L582" s="27" t="s">
        <v>42</v>
      </c>
      <c r="M582" s="27" t="s">
        <v>164</v>
      </c>
      <c r="N582" s="27" t="s">
        <v>18077</v>
      </c>
    </row>
    <row r="583" spans="1:14" ht="16.5" customHeight="1">
      <c r="A583" s="24">
        <v>8532240000</v>
      </c>
      <c r="B583" s="25"/>
      <c r="C583" s="26"/>
      <c r="D583" s="27"/>
      <c r="E583" s="27" t="s">
        <v>1609</v>
      </c>
      <c r="F583" s="27" t="s">
        <v>1620</v>
      </c>
      <c r="G583" s="28" t="s">
        <v>282</v>
      </c>
      <c r="H583" s="27" t="s">
        <v>283</v>
      </c>
      <c r="I583" s="118" t="s">
        <v>1621</v>
      </c>
      <c r="J583" s="29">
        <v>7.24</v>
      </c>
      <c r="K583" s="28" t="s">
        <v>176</v>
      </c>
      <c r="L583" s="27" t="s">
        <v>218</v>
      </c>
      <c r="M583" s="27" t="s">
        <v>164</v>
      </c>
      <c r="N583" s="27" t="s">
        <v>18066</v>
      </c>
    </row>
    <row r="584" spans="1:14" ht="16.5" customHeight="1">
      <c r="A584" s="24">
        <v>8532240000</v>
      </c>
      <c r="B584" s="25"/>
      <c r="C584" s="26"/>
      <c r="D584" s="27"/>
      <c r="E584" s="27" t="s">
        <v>1609</v>
      </c>
      <c r="F584" s="27" t="s">
        <v>1622</v>
      </c>
      <c r="G584" s="28" t="s">
        <v>282</v>
      </c>
      <c r="H584" s="27" t="s">
        <v>283</v>
      </c>
      <c r="I584" s="118" t="s">
        <v>1623</v>
      </c>
      <c r="J584" s="29">
        <v>4.7699999999999996</v>
      </c>
      <c r="K584" s="28" t="s">
        <v>176</v>
      </c>
      <c r="L584" s="27" t="s">
        <v>218</v>
      </c>
      <c r="M584" s="27" t="s">
        <v>164</v>
      </c>
      <c r="N584" s="27" t="s">
        <v>18066</v>
      </c>
    </row>
    <row r="585" spans="1:14" ht="16.5" customHeight="1">
      <c r="A585" s="24">
        <v>8532240000</v>
      </c>
      <c r="B585" s="25"/>
      <c r="C585" s="26"/>
      <c r="D585" s="27"/>
      <c r="E585" s="27" t="s">
        <v>1609</v>
      </c>
      <c r="F585" s="27" t="s">
        <v>1622</v>
      </c>
      <c r="G585" s="28" t="s">
        <v>282</v>
      </c>
      <c r="H585" s="27" t="s">
        <v>283</v>
      </c>
      <c r="I585" s="118" t="s">
        <v>1624</v>
      </c>
      <c r="J585" s="29">
        <v>2.39</v>
      </c>
      <c r="K585" s="28" t="s">
        <v>176</v>
      </c>
      <c r="L585" s="27" t="s">
        <v>218</v>
      </c>
      <c r="M585" s="27" t="s">
        <v>164</v>
      </c>
      <c r="N585" s="27" t="s">
        <v>18066</v>
      </c>
    </row>
    <row r="586" spans="1:14" ht="16.5" customHeight="1">
      <c r="A586" s="24">
        <v>8532240000</v>
      </c>
      <c r="B586" s="25"/>
      <c r="C586" s="26"/>
      <c r="D586" s="27"/>
      <c r="E586" s="27" t="s">
        <v>1609</v>
      </c>
      <c r="F586" s="27" t="s">
        <v>1622</v>
      </c>
      <c r="G586" s="28" t="s">
        <v>282</v>
      </c>
      <c r="H586" s="27" t="s">
        <v>283</v>
      </c>
      <c r="I586" s="118" t="s">
        <v>1625</v>
      </c>
      <c r="J586" s="29">
        <v>4.7699999999999996</v>
      </c>
      <c r="K586" s="28" t="s">
        <v>176</v>
      </c>
      <c r="L586" s="27" t="s">
        <v>218</v>
      </c>
      <c r="M586" s="27" t="s">
        <v>164</v>
      </c>
      <c r="N586" s="27" t="s">
        <v>18066</v>
      </c>
    </row>
    <row r="587" spans="1:14" ht="16.5" customHeight="1">
      <c r="A587" s="24">
        <v>8532240000</v>
      </c>
      <c r="B587" s="25"/>
      <c r="C587" s="26"/>
      <c r="D587" s="27"/>
      <c r="E587" s="27" t="s">
        <v>1609</v>
      </c>
      <c r="F587" s="27" t="s">
        <v>1626</v>
      </c>
      <c r="G587" s="28" t="s">
        <v>282</v>
      </c>
      <c r="H587" s="27" t="s">
        <v>283</v>
      </c>
      <c r="I587" s="118" t="s">
        <v>1627</v>
      </c>
      <c r="J587" s="29">
        <v>4.7699999999999996</v>
      </c>
      <c r="K587" s="28" t="s">
        <v>176</v>
      </c>
      <c r="L587" s="27" t="s">
        <v>218</v>
      </c>
      <c r="M587" s="27" t="s">
        <v>164</v>
      </c>
      <c r="N587" s="27" t="s">
        <v>18066</v>
      </c>
    </row>
    <row r="588" spans="1:14" ht="16.5" customHeight="1">
      <c r="A588" s="24">
        <v>8532240000</v>
      </c>
      <c r="B588" s="25"/>
      <c r="C588" s="26"/>
      <c r="D588" s="27"/>
      <c r="E588" s="27" t="s">
        <v>1609</v>
      </c>
      <c r="F588" s="27" t="s">
        <v>1628</v>
      </c>
      <c r="G588" s="28" t="s">
        <v>282</v>
      </c>
      <c r="H588" s="27" t="s">
        <v>283</v>
      </c>
      <c r="I588" s="118" t="s">
        <v>1629</v>
      </c>
      <c r="J588" s="29">
        <v>138.32</v>
      </c>
      <c r="K588" s="28" t="s">
        <v>176</v>
      </c>
      <c r="L588" s="27" t="s">
        <v>218</v>
      </c>
      <c r="M588" s="27" t="s">
        <v>164</v>
      </c>
      <c r="N588" s="27" t="s">
        <v>18066</v>
      </c>
    </row>
    <row r="589" spans="1:14" ht="16.5" customHeight="1">
      <c r="A589" s="24">
        <v>8532240000</v>
      </c>
      <c r="B589" s="25"/>
      <c r="C589" s="26"/>
      <c r="D589" s="27"/>
      <c r="E589" s="27" t="s">
        <v>314</v>
      </c>
      <c r="F589" s="27" t="s">
        <v>1630</v>
      </c>
      <c r="G589" s="28" t="s">
        <v>355</v>
      </c>
      <c r="H589" s="27" t="s">
        <v>356</v>
      </c>
      <c r="I589" s="118" t="s">
        <v>1631</v>
      </c>
      <c r="J589" s="29">
        <v>74.55</v>
      </c>
      <c r="K589" s="28" t="s">
        <v>176</v>
      </c>
      <c r="L589" s="27" t="s">
        <v>1592</v>
      </c>
      <c r="M589" s="27" t="s">
        <v>164</v>
      </c>
      <c r="N589" s="27" t="s">
        <v>18146</v>
      </c>
    </row>
    <row r="590" spans="1:14" ht="16.5" customHeight="1">
      <c r="A590" s="24">
        <v>8532240000</v>
      </c>
      <c r="B590" s="25"/>
      <c r="C590" s="26"/>
      <c r="D590" s="27"/>
      <c r="E590" s="27" t="s">
        <v>314</v>
      </c>
      <c r="F590" s="27" t="s">
        <v>1632</v>
      </c>
      <c r="G590" s="28" t="s">
        <v>159</v>
      </c>
      <c r="H590" s="27" t="s">
        <v>160</v>
      </c>
      <c r="I590" s="118" t="s">
        <v>1633</v>
      </c>
      <c r="J590" s="29">
        <v>17.48</v>
      </c>
      <c r="K590" s="28" t="s">
        <v>176</v>
      </c>
      <c r="L590" s="27" t="s">
        <v>393</v>
      </c>
      <c r="M590" s="27" t="s">
        <v>164</v>
      </c>
      <c r="N590" s="27" t="s">
        <v>18079</v>
      </c>
    </row>
    <row r="591" spans="1:14" ht="16.5" customHeight="1">
      <c r="A591" s="24">
        <v>8532250000</v>
      </c>
      <c r="B591" s="25"/>
      <c r="C591" s="26"/>
      <c r="D591" s="27"/>
      <c r="E591" s="27" t="s">
        <v>353</v>
      </c>
      <c r="F591" s="27" t="s">
        <v>1634</v>
      </c>
      <c r="G591" s="28" t="s">
        <v>201</v>
      </c>
      <c r="H591" s="27" t="s">
        <v>202</v>
      </c>
      <c r="I591" s="118" t="s">
        <v>1635</v>
      </c>
      <c r="J591" s="29">
        <v>13.49</v>
      </c>
      <c r="K591" s="28" t="s">
        <v>176</v>
      </c>
      <c r="L591" s="27" t="s">
        <v>358</v>
      </c>
      <c r="M591" s="27" t="s">
        <v>164</v>
      </c>
      <c r="N591" s="27" t="s">
        <v>18078</v>
      </c>
    </row>
    <row r="592" spans="1:14" ht="16.5" customHeight="1">
      <c r="A592" s="24">
        <v>8532250000</v>
      </c>
      <c r="B592" s="25"/>
      <c r="C592" s="26"/>
      <c r="D592" s="27"/>
      <c r="E592" s="27" t="s">
        <v>353</v>
      </c>
      <c r="F592" s="27" t="s">
        <v>1634</v>
      </c>
      <c r="G592" s="28" t="s">
        <v>201</v>
      </c>
      <c r="H592" s="27" t="s">
        <v>202</v>
      </c>
      <c r="I592" s="118" t="s">
        <v>1636</v>
      </c>
      <c r="J592" s="29">
        <v>13.49</v>
      </c>
      <c r="K592" s="28" t="s">
        <v>176</v>
      </c>
      <c r="L592" s="27" t="s">
        <v>358</v>
      </c>
      <c r="M592" s="27" t="s">
        <v>164</v>
      </c>
      <c r="N592" s="27" t="s">
        <v>18078</v>
      </c>
    </row>
    <row r="593" spans="1:14" ht="16.5" customHeight="1">
      <c r="A593" s="24">
        <v>8532300000</v>
      </c>
      <c r="B593" s="25"/>
      <c r="C593" s="26"/>
      <c r="D593" s="27"/>
      <c r="E593" s="27" t="s">
        <v>1637</v>
      </c>
      <c r="F593" s="27" t="s">
        <v>1638</v>
      </c>
      <c r="G593" s="28" t="s">
        <v>173</v>
      </c>
      <c r="H593" s="27" t="s">
        <v>174</v>
      </c>
      <c r="I593" s="118" t="s">
        <v>1639</v>
      </c>
      <c r="J593" s="29">
        <v>68.94</v>
      </c>
      <c r="K593" s="28" t="s">
        <v>176</v>
      </c>
      <c r="L593" s="27" t="s">
        <v>1640</v>
      </c>
      <c r="M593" s="27" t="s">
        <v>164</v>
      </c>
      <c r="N593" s="27" t="s">
        <v>18147</v>
      </c>
    </row>
    <row r="594" spans="1:14" ht="16.5" customHeight="1">
      <c r="A594" s="24">
        <v>8533100000</v>
      </c>
      <c r="B594" s="25"/>
      <c r="C594" s="26"/>
      <c r="D594" s="27"/>
      <c r="E594" s="27" t="s">
        <v>1641</v>
      </c>
      <c r="F594" s="27"/>
      <c r="G594" s="28" t="s">
        <v>355</v>
      </c>
      <c r="H594" s="27" t="s">
        <v>356</v>
      </c>
      <c r="I594" s="118" t="s">
        <v>1642</v>
      </c>
      <c r="J594" s="29">
        <v>16.510000000000002</v>
      </c>
      <c r="K594" s="28" t="s">
        <v>176</v>
      </c>
      <c r="L594" s="27" t="s">
        <v>1592</v>
      </c>
      <c r="M594" s="27" t="s">
        <v>164</v>
      </c>
      <c r="N594" s="27" t="s">
        <v>18146</v>
      </c>
    </row>
    <row r="595" spans="1:14" ht="16.5" customHeight="1">
      <c r="A595" s="24">
        <v>8533100000</v>
      </c>
      <c r="B595" s="25"/>
      <c r="C595" s="26"/>
      <c r="D595" s="27"/>
      <c r="E595" s="27" t="s">
        <v>375</v>
      </c>
      <c r="F595" s="27" t="s">
        <v>1643</v>
      </c>
      <c r="G595" s="28" t="s">
        <v>297</v>
      </c>
      <c r="H595" s="27" t="s">
        <v>298</v>
      </c>
      <c r="I595" s="118" t="s">
        <v>1644</v>
      </c>
      <c r="J595" s="29">
        <v>880.29</v>
      </c>
      <c r="K595" s="28" t="s">
        <v>176</v>
      </c>
      <c r="L595" s="27" t="s">
        <v>250</v>
      </c>
      <c r="M595" s="27" t="s">
        <v>164</v>
      </c>
      <c r="N595" s="27" t="s">
        <v>18071</v>
      </c>
    </row>
    <row r="596" spans="1:14" ht="16.5" customHeight="1">
      <c r="A596" s="24">
        <v>8533100000</v>
      </c>
      <c r="B596" s="25"/>
      <c r="C596" s="26"/>
      <c r="D596" s="27"/>
      <c r="E596" s="27" t="s">
        <v>375</v>
      </c>
      <c r="F596" s="27" t="s">
        <v>1645</v>
      </c>
      <c r="G596" s="28" t="s">
        <v>297</v>
      </c>
      <c r="H596" s="27" t="s">
        <v>298</v>
      </c>
      <c r="I596" s="118" t="s">
        <v>1646</v>
      </c>
      <c r="J596" s="29">
        <v>357.84</v>
      </c>
      <c r="K596" s="28" t="s">
        <v>176</v>
      </c>
      <c r="L596" s="27" t="s">
        <v>250</v>
      </c>
      <c r="M596" s="27" t="s">
        <v>164</v>
      </c>
      <c r="N596" s="27" t="s">
        <v>18071</v>
      </c>
    </row>
    <row r="597" spans="1:14" ht="16.5" customHeight="1">
      <c r="A597" s="24">
        <v>8533100000</v>
      </c>
      <c r="B597" s="25"/>
      <c r="C597" s="26"/>
      <c r="D597" s="27"/>
      <c r="E597" s="27" t="s">
        <v>375</v>
      </c>
      <c r="F597" s="27" t="s">
        <v>1647</v>
      </c>
      <c r="G597" s="28" t="s">
        <v>297</v>
      </c>
      <c r="H597" s="27" t="s">
        <v>298</v>
      </c>
      <c r="I597" s="118" t="s">
        <v>1648</v>
      </c>
      <c r="J597" s="29">
        <v>74.55</v>
      </c>
      <c r="K597" s="28" t="s">
        <v>176</v>
      </c>
      <c r="L597" s="27" t="s">
        <v>250</v>
      </c>
      <c r="M597" s="27" t="s">
        <v>164</v>
      </c>
      <c r="N597" s="27" t="s">
        <v>18071</v>
      </c>
    </row>
    <row r="598" spans="1:14" ht="16.5" customHeight="1">
      <c r="A598" s="24">
        <v>8533100000</v>
      </c>
      <c r="B598" s="25"/>
      <c r="C598" s="26"/>
      <c r="D598" s="27"/>
      <c r="E598" s="27" t="s">
        <v>1649</v>
      </c>
      <c r="F598" s="27" t="s">
        <v>1650</v>
      </c>
      <c r="G598" s="28" t="s">
        <v>159</v>
      </c>
      <c r="H598" s="27" t="s">
        <v>160</v>
      </c>
      <c r="I598" s="118" t="s">
        <v>1651</v>
      </c>
      <c r="J598" s="29">
        <v>319.5</v>
      </c>
      <c r="K598" s="28" t="s">
        <v>176</v>
      </c>
      <c r="L598" s="27" t="s">
        <v>272</v>
      </c>
      <c r="M598" s="27" t="s">
        <v>164</v>
      </c>
      <c r="N598" s="27" t="s">
        <v>18073</v>
      </c>
    </row>
    <row r="599" spans="1:14" ht="16.5" customHeight="1">
      <c r="A599" s="24">
        <v>8533100000</v>
      </c>
      <c r="B599" s="25"/>
      <c r="C599" s="26"/>
      <c r="D599" s="27"/>
      <c r="E599" s="27" t="s">
        <v>1649</v>
      </c>
      <c r="F599" s="27" t="s">
        <v>1652</v>
      </c>
      <c r="G599" s="28" t="s">
        <v>159</v>
      </c>
      <c r="H599" s="27" t="s">
        <v>160</v>
      </c>
      <c r="I599" s="118" t="s">
        <v>1653</v>
      </c>
      <c r="J599" s="29">
        <v>29.82</v>
      </c>
      <c r="K599" s="28" t="s">
        <v>176</v>
      </c>
      <c r="L599" s="27" t="s">
        <v>272</v>
      </c>
      <c r="M599" s="27" t="s">
        <v>164</v>
      </c>
      <c r="N599" s="27" t="s">
        <v>18073</v>
      </c>
    </row>
    <row r="600" spans="1:14" ht="16.5" customHeight="1">
      <c r="A600" s="24">
        <v>8533100000</v>
      </c>
      <c r="B600" s="25"/>
      <c r="C600" s="26"/>
      <c r="D600" s="27"/>
      <c r="E600" s="27" t="s">
        <v>1649</v>
      </c>
      <c r="F600" s="27" t="s">
        <v>1654</v>
      </c>
      <c r="G600" s="28" t="s">
        <v>159</v>
      </c>
      <c r="H600" s="27" t="s">
        <v>160</v>
      </c>
      <c r="I600" s="118" t="s">
        <v>1655</v>
      </c>
      <c r="J600" s="29">
        <v>14.91</v>
      </c>
      <c r="K600" s="28" t="s">
        <v>176</v>
      </c>
      <c r="L600" s="27" t="s">
        <v>272</v>
      </c>
      <c r="M600" s="27" t="s">
        <v>164</v>
      </c>
      <c r="N600" s="27" t="s">
        <v>18073</v>
      </c>
    </row>
    <row r="601" spans="1:14" ht="16.5" customHeight="1">
      <c r="A601" s="24">
        <v>8533100000</v>
      </c>
      <c r="B601" s="25"/>
      <c r="C601" s="26"/>
      <c r="D601" s="27"/>
      <c r="E601" s="27" t="s">
        <v>1649</v>
      </c>
      <c r="F601" s="27" t="s">
        <v>1656</v>
      </c>
      <c r="G601" s="28" t="s">
        <v>159</v>
      </c>
      <c r="H601" s="27" t="s">
        <v>160</v>
      </c>
      <c r="I601" s="118" t="s">
        <v>1657</v>
      </c>
      <c r="J601" s="29">
        <v>16.399999999999999</v>
      </c>
      <c r="K601" s="28" t="s">
        <v>176</v>
      </c>
      <c r="L601" s="27" t="s">
        <v>272</v>
      </c>
      <c r="M601" s="27" t="s">
        <v>164</v>
      </c>
      <c r="N601" s="27" t="s">
        <v>18073</v>
      </c>
    </row>
    <row r="602" spans="1:14" ht="16.5" customHeight="1">
      <c r="A602" s="24">
        <v>8533100000</v>
      </c>
      <c r="B602" s="25"/>
      <c r="C602" s="26"/>
      <c r="D602" s="27"/>
      <c r="E602" s="27" t="s">
        <v>1649</v>
      </c>
      <c r="F602" s="27" t="s">
        <v>1658</v>
      </c>
      <c r="G602" s="28" t="s">
        <v>159</v>
      </c>
      <c r="H602" s="27" t="s">
        <v>160</v>
      </c>
      <c r="I602" s="118" t="s">
        <v>1659</v>
      </c>
      <c r="J602" s="29">
        <v>12.89</v>
      </c>
      <c r="K602" s="28" t="s">
        <v>176</v>
      </c>
      <c r="L602" s="27" t="s">
        <v>272</v>
      </c>
      <c r="M602" s="27" t="s">
        <v>164</v>
      </c>
      <c r="N602" s="27" t="s">
        <v>18073</v>
      </c>
    </row>
    <row r="603" spans="1:14" ht="16.5" customHeight="1">
      <c r="A603" s="24">
        <v>8533100000</v>
      </c>
      <c r="B603" s="25"/>
      <c r="C603" s="26"/>
      <c r="D603" s="27"/>
      <c r="E603" s="27" t="s">
        <v>1649</v>
      </c>
      <c r="F603" s="27" t="s">
        <v>1660</v>
      </c>
      <c r="G603" s="28" t="s">
        <v>159</v>
      </c>
      <c r="H603" s="27" t="s">
        <v>160</v>
      </c>
      <c r="I603" s="118" t="s">
        <v>1661</v>
      </c>
      <c r="J603" s="29">
        <v>2.98</v>
      </c>
      <c r="K603" s="28" t="s">
        <v>176</v>
      </c>
      <c r="L603" s="27" t="s">
        <v>272</v>
      </c>
      <c r="M603" s="27" t="s">
        <v>164</v>
      </c>
      <c r="N603" s="27" t="s">
        <v>18073</v>
      </c>
    </row>
    <row r="604" spans="1:14" ht="16.5" customHeight="1">
      <c r="A604" s="24">
        <v>8533100000</v>
      </c>
      <c r="B604" s="25"/>
      <c r="C604" s="26"/>
      <c r="D604" s="27"/>
      <c r="E604" s="27" t="s">
        <v>1649</v>
      </c>
      <c r="F604" s="27" t="s">
        <v>1662</v>
      </c>
      <c r="G604" s="28" t="s">
        <v>159</v>
      </c>
      <c r="H604" s="27" t="s">
        <v>160</v>
      </c>
      <c r="I604" s="118" t="s">
        <v>1663</v>
      </c>
      <c r="J604" s="29">
        <v>5.86</v>
      </c>
      <c r="K604" s="28" t="s">
        <v>176</v>
      </c>
      <c r="L604" s="27" t="s">
        <v>272</v>
      </c>
      <c r="M604" s="27" t="s">
        <v>164</v>
      </c>
      <c r="N604" s="27" t="s">
        <v>18073</v>
      </c>
    </row>
    <row r="605" spans="1:14" ht="16.5" customHeight="1">
      <c r="A605" s="24">
        <v>8533100000</v>
      </c>
      <c r="B605" s="25"/>
      <c r="C605" s="26"/>
      <c r="D605" s="27"/>
      <c r="E605" s="27" t="s">
        <v>1649</v>
      </c>
      <c r="F605" s="27" t="s">
        <v>1664</v>
      </c>
      <c r="G605" s="28" t="s">
        <v>159</v>
      </c>
      <c r="H605" s="27" t="s">
        <v>160</v>
      </c>
      <c r="I605" s="118" t="s">
        <v>1665</v>
      </c>
      <c r="J605" s="29">
        <v>16.670000000000002</v>
      </c>
      <c r="K605" s="28" t="s">
        <v>176</v>
      </c>
      <c r="L605" s="27" t="s">
        <v>272</v>
      </c>
      <c r="M605" s="27" t="s">
        <v>164</v>
      </c>
      <c r="N605" s="27" t="s">
        <v>18073</v>
      </c>
    </row>
    <row r="606" spans="1:14" ht="16.5" customHeight="1">
      <c r="A606" s="24">
        <v>8533100000</v>
      </c>
      <c r="B606" s="25"/>
      <c r="C606" s="26"/>
      <c r="D606" s="27"/>
      <c r="E606" s="27" t="s">
        <v>1649</v>
      </c>
      <c r="F606" s="27" t="s">
        <v>1666</v>
      </c>
      <c r="G606" s="28" t="s">
        <v>159</v>
      </c>
      <c r="H606" s="27" t="s">
        <v>160</v>
      </c>
      <c r="I606" s="118" t="s">
        <v>1667</v>
      </c>
      <c r="J606" s="29">
        <v>5.96</v>
      </c>
      <c r="K606" s="28" t="s">
        <v>176</v>
      </c>
      <c r="L606" s="27" t="s">
        <v>272</v>
      </c>
      <c r="M606" s="27" t="s">
        <v>164</v>
      </c>
      <c r="N606" s="27" t="s">
        <v>18073</v>
      </c>
    </row>
    <row r="607" spans="1:14" ht="16.5" customHeight="1">
      <c r="A607" s="24">
        <v>8533100000</v>
      </c>
      <c r="B607" s="25"/>
      <c r="C607" s="26"/>
      <c r="D607" s="27"/>
      <c r="E607" s="27" t="s">
        <v>1649</v>
      </c>
      <c r="F607" s="27" t="s">
        <v>1668</v>
      </c>
      <c r="G607" s="28" t="s">
        <v>159</v>
      </c>
      <c r="H607" s="27" t="s">
        <v>160</v>
      </c>
      <c r="I607" s="118" t="s">
        <v>1669</v>
      </c>
      <c r="J607" s="29">
        <v>5.96</v>
      </c>
      <c r="K607" s="28" t="s">
        <v>176</v>
      </c>
      <c r="L607" s="27" t="s">
        <v>272</v>
      </c>
      <c r="M607" s="27" t="s">
        <v>164</v>
      </c>
      <c r="N607" s="27" t="s">
        <v>18073</v>
      </c>
    </row>
    <row r="608" spans="1:14" ht="16.5" customHeight="1">
      <c r="A608" s="24">
        <v>8533100000</v>
      </c>
      <c r="B608" s="25"/>
      <c r="C608" s="26"/>
      <c r="D608" s="27"/>
      <c r="E608" s="27" t="s">
        <v>1649</v>
      </c>
      <c r="F608" s="27" t="s">
        <v>1670</v>
      </c>
      <c r="G608" s="28" t="s">
        <v>159</v>
      </c>
      <c r="H608" s="27" t="s">
        <v>160</v>
      </c>
      <c r="I608" s="118" t="s">
        <v>1671</v>
      </c>
      <c r="J608" s="29">
        <v>8.9499999999999993</v>
      </c>
      <c r="K608" s="28" t="s">
        <v>176</v>
      </c>
      <c r="L608" s="27" t="s">
        <v>272</v>
      </c>
      <c r="M608" s="27" t="s">
        <v>164</v>
      </c>
      <c r="N608" s="27" t="s">
        <v>18073</v>
      </c>
    </row>
    <row r="609" spans="1:14" ht="16.5" customHeight="1">
      <c r="A609" s="24">
        <v>8533100000</v>
      </c>
      <c r="B609" s="25"/>
      <c r="C609" s="26"/>
      <c r="D609" s="27"/>
      <c r="E609" s="27" t="s">
        <v>1649</v>
      </c>
      <c r="F609" s="27" t="s">
        <v>1670</v>
      </c>
      <c r="G609" s="28" t="s">
        <v>159</v>
      </c>
      <c r="H609" s="27" t="s">
        <v>160</v>
      </c>
      <c r="I609" s="118" t="s">
        <v>1672</v>
      </c>
      <c r="J609" s="29">
        <v>8.9499999999999993</v>
      </c>
      <c r="K609" s="28" t="s">
        <v>176</v>
      </c>
      <c r="L609" s="27" t="s">
        <v>272</v>
      </c>
      <c r="M609" s="27" t="s">
        <v>164</v>
      </c>
      <c r="N609" s="27" t="s">
        <v>18073</v>
      </c>
    </row>
    <row r="610" spans="1:14" ht="16.5" customHeight="1">
      <c r="A610" s="24">
        <v>8533100000</v>
      </c>
      <c r="B610" s="25"/>
      <c r="C610" s="26"/>
      <c r="D610" s="27"/>
      <c r="E610" s="27" t="s">
        <v>1649</v>
      </c>
      <c r="F610" s="27" t="s">
        <v>1670</v>
      </c>
      <c r="G610" s="28" t="s">
        <v>159</v>
      </c>
      <c r="H610" s="27" t="s">
        <v>160</v>
      </c>
      <c r="I610" s="118" t="s">
        <v>1673</v>
      </c>
      <c r="J610" s="29">
        <v>2.98</v>
      </c>
      <c r="K610" s="28" t="s">
        <v>176</v>
      </c>
      <c r="L610" s="27" t="s">
        <v>272</v>
      </c>
      <c r="M610" s="27" t="s">
        <v>164</v>
      </c>
      <c r="N610" s="27" t="s">
        <v>18073</v>
      </c>
    </row>
    <row r="611" spans="1:14" ht="16.5" customHeight="1">
      <c r="A611" s="24">
        <v>8533100000</v>
      </c>
      <c r="B611" s="25"/>
      <c r="C611" s="26"/>
      <c r="D611" s="27"/>
      <c r="E611" s="27" t="s">
        <v>1649</v>
      </c>
      <c r="F611" s="27" t="s">
        <v>1670</v>
      </c>
      <c r="G611" s="28" t="s">
        <v>159</v>
      </c>
      <c r="H611" s="27" t="s">
        <v>160</v>
      </c>
      <c r="I611" s="118" t="s">
        <v>1674</v>
      </c>
      <c r="J611" s="29">
        <v>2.98</v>
      </c>
      <c r="K611" s="28" t="s">
        <v>176</v>
      </c>
      <c r="L611" s="27" t="s">
        <v>272</v>
      </c>
      <c r="M611" s="27" t="s">
        <v>164</v>
      </c>
      <c r="N611" s="27" t="s">
        <v>18073</v>
      </c>
    </row>
    <row r="612" spans="1:14" ht="16.5" customHeight="1">
      <c r="A612" s="24">
        <v>8533100000</v>
      </c>
      <c r="B612" s="25"/>
      <c r="C612" s="26"/>
      <c r="D612" s="27"/>
      <c r="E612" s="27" t="s">
        <v>1649</v>
      </c>
      <c r="F612" s="27" t="s">
        <v>1670</v>
      </c>
      <c r="G612" s="28" t="s">
        <v>159</v>
      </c>
      <c r="H612" s="27" t="s">
        <v>160</v>
      </c>
      <c r="I612" s="118" t="s">
        <v>1675</v>
      </c>
      <c r="J612" s="29">
        <v>2.98</v>
      </c>
      <c r="K612" s="28" t="s">
        <v>176</v>
      </c>
      <c r="L612" s="27" t="s">
        <v>272</v>
      </c>
      <c r="M612" s="27" t="s">
        <v>164</v>
      </c>
      <c r="N612" s="27" t="s">
        <v>18073</v>
      </c>
    </row>
    <row r="613" spans="1:14" ht="16.5" customHeight="1">
      <c r="A613" s="24">
        <v>8533100000</v>
      </c>
      <c r="B613" s="25"/>
      <c r="C613" s="26"/>
      <c r="D613" s="27"/>
      <c r="E613" s="27" t="s">
        <v>1649</v>
      </c>
      <c r="F613" s="27" t="s">
        <v>1670</v>
      </c>
      <c r="G613" s="28" t="s">
        <v>159</v>
      </c>
      <c r="H613" s="27" t="s">
        <v>160</v>
      </c>
      <c r="I613" s="118" t="s">
        <v>1676</v>
      </c>
      <c r="J613" s="29">
        <v>1.49</v>
      </c>
      <c r="K613" s="28" t="s">
        <v>176</v>
      </c>
      <c r="L613" s="27" t="s">
        <v>272</v>
      </c>
      <c r="M613" s="27" t="s">
        <v>164</v>
      </c>
      <c r="N613" s="27" t="s">
        <v>18073</v>
      </c>
    </row>
    <row r="614" spans="1:14" ht="16.5" customHeight="1">
      <c r="A614" s="24">
        <v>8533100000</v>
      </c>
      <c r="B614" s="25"/>
      <c r="C614" s="26"/>
      <c r="D614" s="27"/>
      <c r="E614" s="27" t="s">
        <v>1649</v>
      </c>
      <c r="F614" s="27" t="s">
        <v>1670</v>
      </c>
      <c r="G614" s="28" t="s">
        <v>159</v>
      </c>
      <c r="H614" s="27" t="s">
        <v>160</v>
      </c>
      <c r="I614" s="118" t="s">
        <v>1677</v>
      </c>
      <c r="J614" s="29">
        <v>2.34</v>
      </c>
      <c r="K614" s="28" t="s">
        <v>176</v>
      </c>
      <c r="L614" s="27" t="s">
        <v>272</v>
      </c>
      <c r="M614" s="27" t="s">
        <v>164</v>
      </c>
      <c r="N614" s="27" t="s">
        <v>18073</v>
      </c>
    </row>
    <row r="615" spans="1:14" ht="16.5" customHeight="1">
      <c r="A615" s="24">
        <v>8533100000</v>
      </c>
      <c r="B615" s="25"/>
      <c r="C615" s="26"/>
      <c r="D615" s="27"/>
      <c r="E615" s="27" t="s">
        <v>1649</v>
      </c>
      <c r="F615" s="27" t="s">
        <v>1670</v>
      </c>
      <c r="G615" s="28" t="s">
        <v>159</v>
      </c>
      <c r="H615" s="27" t="s">
        <v>160</v>
      </c>
      <c r="I615" s="118" t="s">
        <v>1678</v>
      </c>
      <c r="J615" s="29">
        <v>1.49</v>
      </c>
      <c r="K615" s="28" t="s">
        <v>176</v>
      </c>
      <c r="L615" s="27" t="s">
        <v>272</v>
      </c>
      <c r="M615" s="27" t="s">
        <v>164</v>
      </c>
      <c r="N615" s="27" t="s">
        <v>18073</v>
      </c>
    </row>
    <row r="616" spans="1:14" ht="16.5" customHeight="1">
      <c r="A616" s="24">
        <v>8533100000</v>
      </c>
      <c r="B616" s="25"/>
      <c r="C616" s="26"/>
      <c r="D616" s="27"/>
      <c r="E616" s="27" t="s">
        <v>1649</v>
      </c>
      <c r="F616" s="27" t="s">
        <v>1670</v>
      </c>
      <c r="G616" s="28" t="s">
        <v>159</v>
      </c>
      <c r="H616" s="27" t="s">
        <v>160</v>
      </c>
      <c r="I616" s="118" t="s">
        <v>1679</v>
      </c>
      <c r="J616" s="29">
        <v>1.17</v>
      </c>
      <c r="K616" s="28" t="s">
        <v>176</v>
      </c>
      <c r="L616" s="27" t="s">
        <v>272</v>
      </c>
      <c r="M616" s="27" t="s">
        <v>164</v>
      </c>
      <c r="N616" s="27" t="s">
        <v>18073</v>
      </c>
    </row>
    <row r="617" spans="1:14" ht="16.5" customHeight="1">
      <c r="A617" s="24">
        <v>8533100000</v>
      </c>
      <c r="B617" s="25"/>
      <c r="C617" s="26"/>
      <c r="D617" s="27"/>
      <c r="E617" s="27" t="s">
        <v>1649</v>
      </c>
      <c r="F617" s="27" t="s">
        <v>1670</v>
      </c>
      <c r="G617" s="28" t="s">
        <v>159</v>
      </c>
      <c r="H617" s="27" t="s">
        <v>160</v>
      </c>
      <c r="I617" s="118" t="s">
        <v>1680</v>
      </c>
      <c r="J617" s="29">
        <v>1.49</v>
      </c>
      <c r="K617" s="28" t="s">
        <v>176</v>
      </c>
      <c r="L617" s="27" t="s">
        <v>272</v>
      </c>
      <c r="M617" s="27" t="s">
        <v>164</v>
      </c>
      <c r="N617" s="27" t="s">
        <v>18073</v>
      </c>
    </row>
    <row r="618" spans="1:14" ht="16.5" customHeight="1">
      <c r="A618" s="24">
        <v>8533100000</v>
      </c>
      <c r="B618" s="25"/>
      <c r="C618" s="26"/>
      <c r="D618" s="27"/>
      <c r="E618" s="27" t="s">
        <v>1649</v>
      </c>
      <c r="F618" s="27" t="s">
        <v>1670</v>
      </c>
      <c r="G618" s="28" t="s">
        <v>159</v>
      </c>
      <c r="H618" s="27" t="s">
        <v>160</v>
      </c>
      <c r="I618" s="118" t="s">
        <v>1681</v>
      </c>
      <c r="J618" s="29">
        <v>1.49</v>
      </c>
      <c r="K618" s="28" t="s">
        <v>176</v>
      </c>
      <c r="L618" s="27" t="s">
        <v>272</v>
      </c>
      <c r="M618" s="27" t="s">
        <v>164</v>
      </c>
      <c r="N618" s="27" t="s">
        <v>18073</v>
      </c>
    </row>
    <row r="619" spans="1:14" ht="16.5" customHeight="1">
      <c r="A619" s="24">
        <v>8533100000</v>
      </c>
      <c r="B619" s="25"/>
      <c r="C619" s="26"/>
      <c r="D619" s="27"/>
      <c r="E619" s="27" t="s">
        <v>1649</v>
      </c>
      <c r="F619" s="27" t="s">
        <v>1670</v>
      </c>
      <c r="G619" s="28" t="s">
        <v>159</v>
      </c>
      <c r="H619" s="27" t="s">
        <v>160</v>
      </c>
      <c r="I619" s="118" t="s">
        <v>1682</v>
      </c>
      <c r="J619" s="29">
        <v>1.49</v>
      </c>
      <c r="K619" s="28" t="s">
        <v>176</v>
      </c>
      <c r="L619" s="27" t="s">
        <v>272</v>
      </c>
      <c r="M619" s="27" t="s">
        <v>164</v>
      </c>
      <c r="N619" s="27" t="s">
        <v>18073</v>
      </c>
    </row>
    <row r="620" spans="1:14" ht="16.5" customHeight="1">
      <c r="A620" s="24">
        <v>8533100000</v>
      </c>
      <c r="B620" s="25"/>
      <c r="C620" s="26"/>
      <c r="D620" s="27"/>
      <c r="E620" s="27" t="s">
        <v>1649</v>
      </c>
      <c r="F620" s="27" t="s">
        <v>1683</v>
      </c>
      <c r="G620" s="28" t="s">
        <v>159</v>
      </c>
      <c r="H620" s="27" t="s">
        <v>160</v>
      </c>
      <c r="I620" s="118" t="s">
        <v>1684</v>
      </c>
      <c r="J620" s="29">
        <v>2.98</v>
      </c>
      <c r="K620" s="28" t="s">
        <v>176</v>
      </c>
      <c r="L620" s="27" t="s">
        <v>272</v>
      </c>
      <c r="M620" s="27" t="s">
        <v>164</v>
      </c>
      <c r="N620" s="27" t="s">
        <v>18073</v>
      </c>
    </row>
    <row r="621" spans="1:14" ht="16.5" customHeight="1">
      <c r="A621" s="24">
        <v>8533100000</v>
      </c>
      <c r="B621" s="25"/>
      <c r="C621" s="26"/>
      <c r="D621" s="27"/>
      <c r="E621" s="27" t="s">
        <v>1649</v>
      </c>
      <c r="F621" s="27" t="s">
        <v>1685</v>
      </c>
      <c r="G621" s="28" t="s">
        <v>159</v>
      </c>
      <c r="H621" s="27" t="s">
        <v>160</v>
      </c>
      <c r="I621" s="118" t="s">
        <v>1686</v>
      </c>
      <c r="J621" s="29">
        <v>2.98</v>
      </c>
      <c r="K621" s="28" t="s">
        <v>176</v>
      </c>
      <c r="L621" s="27" t="s">
        <v>272</v>
      </c>
      <c r="M621" s="27" t="s">
        <v>164</v>
      </c>
      <c r="N621" s="27" t="s">
        <v>18073</v>
      </c>
    </row>
    <row r="622" spans="1:14" ht="16.5" customHeight="1">
      <c r="A622" s="24">
        <v>8533100000</v>
      </c>
      <c r="B622" s="25"/>
      <c r="C622" s="26"/>
      <c r="D622" s="27"/>
      <c r="E622" s="27" t="s">
        <v>1649</v>
      </c>
      <c r="F622" s="27" t="s">
        <v>1687</v>
      </c>
      <c r="G622" s="28" t="s">
        <v>159</v>
      </c>
      <c r="H622" s="27" t="s">
        <v>160</v>
      </c>
      <c r="I622" s="118" t="s">
        <v>1688</v>
      </c>
      <c r="J622" s="29">
        <v>1.17</v>
      </c>
      <c r="K622" s="28" t="s">
        <v>176</v>
      </c>
      <c r="L622" s="27" t="s">
        <v>272</v>
      </c>
      <c r="M622" s="27" t="s">
        <v>164</v>
      </c>
      <c r="N622" s="27" t="s">
        <v>18073</v>
      </c>
    </row>
    <row r="623" spans="1:14" ht="16.5" customHeight="1">
      <c r="A623" s="24">
        <v>8533100000</v>
      </c>
      <c r="B623" s="25"/>
      <c r="C623" s="26"/>
      <c r="D623" s="27"/>
      <c r="E623" s="27" t="s">
        <v>1649</v>
      </c>
      <c r="F623" s="27" t="s">
        <v>1689</v>
      </c>
      <c r="G623" s="28" t="s">
        <v>159</v>
      </c>
      <c r="H623" s="27" t="s">
        <v>160</v>
      </c>
      <c r="I623" s="118" t="s">
        <v>1690</v>
      </c>
      <c r="J623" s="29">
        <v>1.17</v>
      </c>
      <c r="K623" s="28" t="s">
        <v>176</v>
      </c>
      <c r="L623" s="27" t="s">
        <v>272</v>
      </c>
      <c r="M623" s="27" t="s">
        <v>164</v>
      </c>
      <c r="N623" s="27" t="s">
        <v>18073</v>
      </c>
    </row>
    <row r="624" spans="1:14" ht="16.5" customHeight="1">
      <c r="A624" s="24">
        <v>8533100000</v>
      </c>
      <c r="B624" s="25"/>
      <c r="C624" s="26"/>
      <c r="D624" s="27"/>
      <c r="E624" s="27" t="s">
        <v>1649</v>
      </c>
      <c r="F624" s="27" t="s">
        <v>1691</v>
      </c>
      <c r="G624" s="28" t="s">
        <v>159</v>
      </c>
      <c r="H624" s="27" t="s">
        <v>160</v>
      </c>
      <c r="I624" s="118" t="s">
        <v>1692</v>
      </c>
      <c r="J624" s="29">
        <v>1.49</v>
      </c>
      <c r="K624" s="28" t="s">
        <v>176</v>
      </c>
      <c r="L624" s="27" t="s">
        <v>272</v>
      </c>
      <c r="M624" s="27" t="s">
        <v>164</v>
      </c>
      <c r="N624" s="27" t="s">
        <v>18073</v>
      </c>
    </row>
    <row r="625" spans="1:14" ht="16.5" customHeight="1">
      <c r="A625" s="24">
        <v>8533100000</v>
      </c>
      <c r="B625" s="25"/>
      <c r="C625" s="26"/>
      <c r="D625" s="27"/>
      <c r="E625" s="27" t="s">
        <v>1649</v>
      </c>
      <c r="F625" s="27" t="s">
        <v>1693</v>
      </c>
      <c r="G625" s="28" t="s">
        <v>159</v>
      </c>
      <c r="H625" s="27" t="s">
        <v>160</v>
      </c>
      <c r="I625" s="118" t="s">
        <v>1694</v>
      </c>
      <c r="J625" s="29">
        <v>32.380000000000003</v>
      </c>
      <c r="K625" s="28" t="s">
        <v>176</v>
      </c>
      <c r="L625" s="27" t="s">
        <v>1695</v>
      </c>
      <c r="M625" s="27" t="s">
        <v>164</v>
      </c>
      <c r="N625" s="27" t="s">
        <v>18148</v>
      </c>
    </row>
    <row r="626" spans="1:14" ht="16.5" customHeight="1">
      <c r="A626" s="24">
        <v>8533100000</v>
      </c>
      <c r="B626" s="25"/>
      <c r="C626" s="26"/>
      <c r="D626" s="27"/>
      <c r="E626" s="27" t="s">
        <v>1649</v>
      </c>
      <c r="F626" s="27" t="s">
        <v>1696</v>
      </c>
      <c r="G626" s="28" t="s">
        <v>159</v>
      </c>
      <c r="H626" s="27" t="s">
        <v>160</v>
      </c>
      <c r="I626" s="118" t="s">
        <v>1697</v>
      </c>
      <c r="J626" s="29">
        <v>6.82</v>
      </c>
      <c r="K626" s="28" t="s">
        <v>176</v>
      </c>
      <c r="L626" s="27" t="s">
        <v>272</v>
      </c>
      <c r="M626" s="27" t="s">
        <v>164</v>
      </c>
      <c r="N626" s="27" t="s">
        <v>18073</v>
      </c>
    </row>
    <row r="627" spans="1:14" ht="16.5" customHeight="1">
      <c r="A627" s="24">
        <v>8533100000</v>
      </c>
      <c r="B627" s="25"/>
      <c r="C627" s="26"/>
      <c r="D627" s="27"/>
      <c r="E627" s="27" t="s">
        <v>1649</v>
      </c>
      <c r="F627" s="27" t="s">
        <v>1698</v>
      </c>
      <c r="G627" s="28" t="s">
        <v>159</v>
      </c>
      <c r="H627" s="27" t="s">
        <v>160</v>
      </c>
      <c r="I627" s="118" t="s">
        <v>1699</v>
      </c>
      <c r="J627" s="29">
        <v>21.13</v>
      </c>
      <c r="K627" s="28" t="s">
        <v>176</v>
      </c>
      <c r="L627" s="27" t="s">
        <v>272</v>
      </c>
      <c r="M627" s="27" t="s">
        <v>164</v>
      </c>
      <c r="N627" s="27" t="s">
        <v>18073</v>
      </c>
    </row>
    <row r="628" spans="1:14" ht="16.5" customHeight="1">
      <c r="A628" s="24">
        <v>8533100000</v>
      </c>
      <c r="B628" s="25"/>
      <c r="C628" s="26"/>
      <c r="D628" s="27"/>
      <c r="E628" s="27" t="s">
        <v>1649</v>
      </c>
      <c r="F628" s="27" t="s">
        <v>1700</v>
      </c>
      <c r="G628" s="28" t="s">
        <v>159</v>
      </c>
      <c r="H628" s="27" t="s">
        <v>160</v>
      </c>
      <c r="I628" s="118" t="s">
        <v>1701</v>
      </c>
      <c r="J628" s="29">
        <v>10.220000000000001</v>
      </c>
      <c r="K628" s="28" t="s">
        <v>176</v>
      </c>
      <c r="L628" s="27" t="s">
        <v>272</v>
      </c>
      <c r="M628" s="27" t="s">
        <v>164</v>
      </c>
      <c r="N628" s="27" t="s">
        <v>18073</v>
      </c>
    </row>
    <row r="629" spans="1:14" ht="16.5" customHeight="1">
      <c r="A629" s="24">
        <v>8533100000</v>
      </c>
      <c r="B629" s="25"/>
      <c r="C629" s="26"/>
      <c r="D629" s="27"/>
      <c r="E629" s="27" t="s">
        <v>1649</v>
      </c>
      <c r="F629" s="27" t="s">
        <v>1702</v>
      </c>
      <c r="G629" s="28" t="s">
        <v>159</v>
      </c>
      <c r="H629" s="27" t="s">
        <v>160</v>
      </c>
      <c r="I629" s="118" t="s">
        <v>1703</v>
      </c>
      <c r="J629" s="29">
        <v>10.220000000000001</v>
      </c>
      <c r="K629" s="28" t="s">
        <v>176</v>
      </c>
      <c r="L629" s="27" t="s">
        <v>272</v>
      </c>
      <c r="M629" s="27" t="s">
        <v>164</v>
      </c>
      <c r="N629" s="27" t="s">
        <v>18073</v>
      </c>
    </row>
    <row r="630" spans="1:14" ht="16.5" customHeight="1">
      <c r="A630" s="24">
        <v>8533100000</v>
      </c>
      <c r="B630" s="25"/>
      <c r="C630" s="26"/>
      <c r="D630" s="27"/>
      <c r="E630" s="27" t="s">
        <v>1649</v>
      </c>
      <c r="F630" s="27" t="s">
        <v>1704</v>
      </c>
      <c r="G630" s="28" t="s">
        <v>159</v>
      </c>
      <c r="H630" s="27" t="s">
        <v>160</v>
      </c>
      <c r="I630" s="118" t="s">
        <v>1705</v>
      </c>
      <c r="J630" s="29">
        <v>1.36</v>
      </c>
      <c r="K630" s="28" t="s">
        <v>176</v>
      </c>
      <c r="L630" s="27" t="s">
        <v>272</v>
      </c>
      <c r="M630" s="27" t="s">
        <v>164</v>
      </c>
      <c r="N630" s="27" t="s">
        <v>18073</v>
      </c>
    </row>
    <row r="631" spans="1:14" ht="16.5" customHeight="1">
      <c r="A631" s="24">
        <v>8533100000</v>
      </c>
      <c r="B631" s="25"/>
      <c r="C631" s="26"/>
      <c r="D631" s="27"/>
      <c r="E631" s="27" t="s">
        <v>1649</v>
      </c>
      <c r="F631" s="27" t="s">
        <v>1706</v>
      </c>
      <c r="G631" s="28" t="s">
        <v>159</v>
      </c>
      <c r="H631" s="27" t="s">
        <v>160</v>
      </c>
      <c r="I631" s="118" t="s">
        <v>1707</v>
      </c>
      <c r="J631" s="29">
        <v>0.68</v>
      </c>
      <c r="K631" s="28" t="s">
        <v>176</v>
      </c>
      <c r="L631" s="27" t="s">
        <v>272</v>
      </c>
      <c r="M631" s="27" t="s">
        <v>164</v>
      </c>
      <c r="N631" s="27" t="s">
        <v>18073</v>
      </c>
    </row>
    <row r="632" spans="1:14" ht="16.5" customHeight="1">
      <c r="A632" s="24">
        <v>8533100000</v>
      </c>
      <c r="B632" s="25"/>
      <c r="C632" s="26"/>
      <c r="D632" s="27"/>
      <c r="E632" s="27" t="s">
        <v>1649</v>
      </c>
      <c r="F632" s="27" t="s">
        <v>1708</v>
      </c>
      <c r="G632" s="28" t="s">
        <v>159</v>
      </c>
      <c r="H632" s="27" t="s">
        <v>160</v>
      </c>
      <c r="I632" s="118" t="s">
        <v>1709</v>
      </c>
      <c r="J632" s="29">
        <v>12.95</v>
      </c>
      <c r="K632" s="28" t="s">
        <v>176</v>
      </c>
      <c r="L632" s="27" t="s">
        <v>272</v>
      </c>
      <c r="M632" s="27" t="s">
        <v>164</v>
      </c>
      <c r="N632" s="27" t="s">
        <v>18073</v>
      </c>
    </row>
    <row r="633" spans="1:14" ht="16.5" customHeight="1">
      <c r="A633" s="24">
        <v>8533100000</v>
      </c>
      <c r="B633" s="25"/>
      <c r="C633" s="26"/>
      <c r="D633" s="27"/>
      <c r="E633" s="27" t="s">
        <v>1649</v>
      </c>
      <c r="F633" s="27" t="s">
        <v>1710</v>
      </c>
      <c r="G633" s="28" t="s">
        <v>159</v>
      </c>
      <c r="H633" s="27" t="s">
        <v>160</v>
      </c>
      <c r="I633" s="118" t="s">
        <v>1711</v>
      </c>
      <c r="J633" s="29">
        <v>0.68</v>
      </c>
      <c r="K633" s="28" t="s">
        <v>176</v>
      </c>
      <c r="L633" s="27" t="s">
        <v>272</v>
      </c>
      <c r="M633" s="27" t="s">
        <v>164</v>
      </c>
      <c r="N633" s="27" t="s">
        <v>18073</v>
      </c>
    </row>
    <row r="634" spans="1:14" ht="16.5" customHeight="1">
      <c r="A634" s="24">
        <v>8533100000</v>
      </c>
      <c r="B634" s="25"/>
      <c r="C634" s="26"/>
      <c r="D634" s="27"/>
      <c r="E634" s="27" t="s">
        <v>1649</v>
      </c>
      <c r="F634" s="27" t="s">
        <v>1712</v>
      </c>
      <c r="G634" s="28" t="s">
        <v>159</v>
      </c>
      <c r="H634" s="27" t="s">
        <v>160</v>
      </c>
      <c r="I634" s="118" t="s">
        <v>1713</v>
      </c>
      <c r="J634" s="29">
        <v>0.68</v>
      </c>
      <c r="K634" s="28" t="s">
        <v>176</v>
      </c>
      <c r="L634" s="27" t="s">
        <v>272</v>
      </c>
      <c r="M634" s="27" t="s">
        <v>164</v>
      </c>
      <c r="N634" s="27" t="s">
        <v>18073</v>
      </c>
    </row>
    <row r="635" spans="1:14" ht="16.5" customHeight="1">
      <c r="A635" s="24">
        <v>8533100000</v>
      </c>
      <c r="B635" s="25"/>
      <c r="C635" s="26"/>
      <c r="D635" s="27"/>
      <c r="E635" s="27" t="s">
        <v>1649</v>
      </c>
      <c r="F635" s="27" t="s">
        <v>1714</v>
      </c>
      <c r="G635" s="28" t="s">
        <v>159</v>
      </c>
      <c r="H635" s="27" t="s">
        <v>160</v>
      </c>
      <c r="I635" s="118" t="s">
        <v>1715</v>
      </c>
      <c r="J635" s="29">
        <v>0.68</v>
      </c>
      <c r="K635" s="28" t="s">
        <v>176</v>
      </c>
      <c r="L635" s="27" t="s">
        <v>272</v>
      </c>
      <c r="M635" s="27" t="s">
        <v>164</v>
      </c>
      <c r="N635" s="27" t="s">
        <v>18073</v>
      </c>
    </row>
    <row r="636" spans="1:14" ht="16.5" customHeight="1">
      <c r="A636" s="24">
        <v>8533100000</v>
      </c>
      <c r="B636" s="25"/>
      <c r="C636" s="26"/>
      <c r="D636" s="27"/>
      <c r="E636" s="27" t="s">
        <v>1649</v>
      </c>
      <c r="F636" s="27" t="s">
        <v>1716</v>
      </c>
      <c r="G636" s="28" t="s">
        <v>159</v>
      </c>
      <c r="H636" s="27" t="s">
        <v>160</v>
      </c>
      <c r="I636" s="118" t="s">
        <v>1717</v>
      </c>
      <c r="J636" s="29">
        <v>1.87</v>
      </c>
      <c r="K636" s="28" t="s">
        <v>176</v>
      </c>
      <c r="L636" s="27" t="s">
        <v>272</v>
      </c>
      <c r="M636" s="27" t="s">
        <v>164</v>
      </c>
      <c r="N636" s="27" t="s">
        <v>18073</v>
      </c>
    </row>
    <row r="637" spans="1:14" ht="16.5" customHeight="1">
      <c r="A637" s="24">
        <v>8533100000</v>
      </c>
      <c r="B637" s="25"/>
      <c r="C637" s="26"/>
      <c r="D637" s="27"/>
      <c r="E637" s="27" t="s">
        <v>1649</v>
      </c>
      <c r="F637" s="27" t="s">
        <v>1718</v>
      </c>
      <c r="G637" s="28" t="s">
        <v>159</v>
      </c>
      <c r="H637" s="27" t="s">
        <v>160</v>
      </c>
      <c r="I637" s="118" t="s">
        <v>1719</v>
      </c>
      <c r="J637" s="29">
        <v>0.94</v>
      </c>
      <c r="K637" s="28" t="s">
        <v>176</v>
      </c>
      <c r="L637" s="27" t="s">
        <v>272</v>
      </c>
      <c r="M637" s="27" t="s">
        <v>164</v>
      </c>
      <c r="N637" s="27" t="s">
        <v>18073</v>
      </c>
    </row>
    <row r="638" spans="1:14" ht="16.5" customHeight="1">
      <c r="A638" s="24">
        <v>8533100000</v>
      </c>
      <c r="B638" s="25"/>
      <c r="C638" s="26"/>
      <c r="D638" s="27"/>
      <c r="E638" s="27" t="s">
        <v>1649</v>
      </c>
      <c r="F638" s="27" t="s">
        <v>1718</v>
      </c>
      <c r="G638" s="28" t="s">
        <v>159</v>
      </c>
      <c r="H638" s="27" t="s">
        <v>160</v>
      </c>
      <c r="I638" s="118" t="s">
        <v>1720</v>
      </c>
      <c r="J638" s="29">
        <v>6.56</v>
      </c>
      <c r="K638" s="28" t="s">
        <v>176</v>
      </c>
      <c r="L638" s="27" t="s">
        <v>272</v>
      </c>
      <c r="M638" s="27" t="s">
        <v>164</v>
      </c>
      <c r="N638" s="27" t="s">
        <v>18073</v>
      </c>
    </row>
    <row r="639" spans="1:14" ht="16.5" customHeight="1">
      <c r="A639" s="24">
        <v>8533100000</v>
      </c>
      <c r="B639" s="25"/>
      <c r="C639" s="26"/>
      <c r="D639" s="27"/>
      <c r="E639" s="27" t="s">
        <v>1649</v>
      </c>
      <c r="F639" s="27" t="s">
        <v>1718</v>
      </c>
      <c r="G639" s="28" t="s">
        <v>159</v>
      </c>
      <c r="H639" s="27" t="s">
        <v>160</v>
      </c>
      <c r="I639" s="118" t="s">
        <v>1721</v>
      </c>
      <c r="J639" s="29">
        <v>0.94</v>
      </c>
      <c r="K639" s="28" t="s">
        <v>176</v>
      </c>
      <c r="L639" s="27" t="s">
        <v>272</v>
      </c>
      <c r="M639" s="27" t="s">
        <v>164</v>
      </c>
      <c r="N639" s="27" t="s">
        <v>18073</v>
      </c>
    </row>
    <row r="640" spans="1:14" ht="16.5" customHeight="1">
      <c r="A640" s="24">
        <v>8533100000</v>
      </c>
      <c r="B640" s="25"/>
      <c r="C640" s="26"/>
      <c r="D640" s="27"/>
      <c r="E640" s="27" t="s">
        <v>1649</v>
      </c>
      <c r="F640" s="27" t="s">
        <v>1722</v>
      </c>
      <c r="G640" s="28" t="s">
        <v>159</v>
      </c>
      <c r="H640" s="27" t="s">
        <v>160</v>
      </c>
      <c r="I640" s="118" t="s">
        <v>1723</v>
      </c>
      <c r="J640" s="29">
        <v>9.5399999999999991</v>
      </c>
      <c r="K640" s="28" t="s">
        <v>176</v>
      </c>
      <c r="L640" s="27" t="s">
        <v>272</v>
      </c>
      <c r="M640" s="27" t="s">
        <v>164</v>
      </c>
      <c r="N640" s="27" t="s">
        <v>18073</v>
      </c>
    </row>
    <row r="641" spans="1:14" ht="16.5" customHeight="1">
      <c r="A641" s="24">
        <v>8533100000</v>
      </c>
      <c r="B641" s="25"/>
      <c r="C641" s="26"/>
      <c r="D641" s="27"/>
      <c r="E641" s="27" t="s">
        <v>1649</v>
      </c>
      <c r="F641" s="27" t="s">
        <v>1724</v>
      </c>
      <c r="G641" s="28" t="s">
        <v>159</v>
      </c>
      <c r="H641" s="27" t="s">
        <v>160</v>
      </c>
      <c r="I641" s="118" t="s">
        <v>1725</v>
      </c>
      <c r="J641" s="29">
        <v>10.91</v>
      </c>
      <c r="K641" s="28" t="s">
        <v>176</v>
      </c>
      <c r="L641" s="27" t="s">
        <v>272</v>
      </c>
      <c r="M641" s="27" t="s">
        <v>164</v>
      </c>
      <c r="N641" s="27" t="s">
        <v>18073</v>
      </c>
    </row>
    <row r="642" spans="1:14" ht="16.5" customHeight="1">
      <c r="A642" s="24">
        <v>8533100000</v>
      </c>
      <c r="B642" s="25"/>
      <c r="C642" s="26"/>
      <c r="D642" s="27"/>
      <c r="E642" s="27" t="s">
        <v>1649</v>
      </c>
      <c r="F642" s="27" t="s">
        <v>1726</v>
      </c>
      <c r="G642" s="28" t="s">
        <v>159</v>
      </c>
      <c r="H642" s="27" t="s">
        <v>160</v>
      </c>
      <c r="I642" s="118" t="s">
        <v>1727</v>
      </c>
      <c r="J642" s="29">
        <v>10.91</v>
      </c>
      <c r="K642" s="28" t="s">
        <v>176</v>
      </c>
      <c r="L642" s="27" t="s">
        <v>272</v>
      </c>
      <c r="M642" s="27" t="s">
        <v>164</v>
      </c>
      <c r="N642" s="27" t="s">
        <v>18073</v>
      </c>
    </row>
    <row r="643" spans="1:14" ht="16.5" customHeight="1">
      <c r="A643" s="24">
        <v>8533100000</v>
      </c>
      <c r="B643" s="25"/>
      <c r="C643" s="26"/>
      <c r="D643" s="27"/>
      <c r="E643" s="27" t="s">
        <v>1649</v>
      </c>
      <c r="F643" s="27" t="s">
        <v>1728</v>
      </c>
      <c r="G643" s="28" t="s">
        <v>159</v>
      </c>
      <c r="H643" s="27" t="s">
        <v>160</v>
      </c>
      <c r="I643" s="118" t="s">
        <v>1729</v>
      </c>
      <c r="J643" s="29">
        <v>2.73</v>
      </c>
      <c r="K643" s="28" t="s">
        <v>176</v>
      </c>
      <c r="L643" s="27" t="s">
        <v>272</v>
      </c>
      <c r="M643" s="27" t="s">
        <v>164</v>
      </c>
      <c r="N643" s="27" t="s">
        <v>18073</v>
      </c>
    </row>
    <row r="644" spans="1:14" ht="16.5" customHeight="1">
      <c r="A644" s="24">
        <v>8533100000</v>
      </c>
      <c r="B644" s="25"/>
      <c r="C644" s="26"/>
      <c r="D644" s="27"/>
      <c r="E644" s="27" t="s">
        <v>1649</v>
      </c>
      <c r="F644" s="27" t="s">
        <v>1730</v>
      </c>
      <c r="G644" s="28" t="s">
        <v>159</v>
      </c>
      <c r="H644" s="27" t="s">
        <v>160</v>
      </c>
      <c r="I644" s="118" t="s">
        <v>1731</v>
      </c>
      <c r="J644" s="29">
        <v>5.45</v>
      </c>
      <c r="K644" s="28" t="s">
        <v>176</v>
      </c>
      <c r="L644" s="27" t="s">
        <v>272</v>
      </c>
      <c r="M644" s="27" t="s">
        <v>164</v>
      </c>
      <c r="N644" s="27" t="s">
        <v>18073</v>
      </c>
    </row>
    <row r="645" spans="1:14" ht="16.5" customHeight="1">
      <c r="A645" s="24">
        <v>8533100000</v>
      </c>
      <c r="B645" s="25"/>
      <c r="C645" s="26"/>
      <c r="D645" s="27"/>
      <c r="E645" s="27" t="s">
        <v>1649</v>
      </c>
      <c r="F645" s="27" t="s">
        <v>1732</v>
      </c>
      <c r="G645" s="28" t="s">
        <v>159</v>
      </c>
      <c r="H645" s="27" t="s">
        <v>160</v>
      </c>
      <c r="I645" s="118" t="s">
        <v>1733</v>
      </c>
      <c r="J645" s="29">
        <v>1.36</v>
      </c>
      <c r="K645" s="28" t="s">
        <v>176</v>
      </c>
      <c r="L645" s="27" t="s">
        <v>272</v>
      </c>
      <c r="M645" s="27" t="s">
        <v>164</v>
      </c>
      <c r="N645" s="27" t="s">
        <v>18073</v>
      </c>
    </row>
    <row r="646" spans="1:14" ht="16.5" customHeight="1">
      <c r="A646" s="24">
        <v>8533100000</v>
      </c>
      <c r="B646" s="25"/>
      <c r="C646" s="26"/>
      <c r="D646" s="27"/>
      <c r="E646" s="27" t="s">
        <v>1649</v>
      </c>
      <c r="F646" s="27" t="s">
        <v>1734</v>
      </c>
      <c r="G646" s="28" t="s">
        <v>159</v>
      </c>
      <c r="H646" s="27" t="s">
        <v>160</v>
      </c>
      <c r="I646" s="118" t="s">
        <v>1735</v>
      </c>
      <c r="J646" s="29">
        <v>1.36</v>
      </c>
      <c r="K646" s="28" t="s">
        <v>176</v>
      </c>
      <c r="L646" s="27" t="s">
        <v>272</v>
      </c>
      <c r="M646" s="27" t="s">
        <v>164</v>
      </c>
      <c r="N646" s="27" t="s">
        <v>18073</v>
      </c>
    </row>
    <row r="647" spans="1:14" ht="16.5" customHeight="1">
      <c r="A647" s="24">
        <v>8533100000</v>
      </c>
      <c r="B647" s="25"/>
      <c r="C647" s="26"/>
      <c r="D647" s="27"/>
      <c r="E647" s="27" t="s">
        <v>1649</v>
      </c>
      <c r="F647" s="27" t="s">
        <v>1736</v>
      </c>
      <c r="G647" s="28" t="s">
        <v>159</v>
      </c>
      <c r="H647" s="27" t="s">
        <v>160</v>
      </c>
      <c r="I647" s="118" t="s">
        <v>1737</v>
      </c>
      <c r="J647" s="29">
        <v>4.09</v>
      </c>
      <c r="K647" s="28" t="s">
        <v>176</v>
      </c>
      <c r="L647" s="27" t="s">
        <v>272</v>
      </c>
      <c r="M647" s="27" t="s">
        <v>164</v>
      </c>
      <c r="N647" s="27" t="s">
        <v>18073</v>
      </c>
    </row>
    <row r="648" spans="1:14" ht="16.5" customHeight="1">
      <c r="A648" s="24">
        <v>8533100000</v>
      </c>
      <c r="B648" s="25"/>
      <c r="C648" s="26"/>
      <c r="D648" s="27"/>
      <c r="E648" s="27" t="s">
        <v>1649</v>
      </c>
      <c r="F648" s="27" t="s">
        <v>1738</v>
      </c>
      <c r="G648" s="28" t="s">
        <v>159</v>
      </c>
      <c r="H648" s="27" t="s">
        <v>160</v>
      </c>
      <c r="I648" s="118" t="s">
        <v>1739</v>
      </c>
      <c r="J648" s="29">
        <v>1.36</v>
      </c>
      <c r="K648" s="28" t="s">
        <v>176</v>
      </c>
      <c r="L648" s="27" t="s">
        <v>272</v>
      </c>
      <c r="M648" s="27" t="s">
        <v>164</v>
      </c>
      <c r="N648" s="27" t="s">
        <v>18073</v>
      </c>
    </row>
    <row r="649" spans="1:14" ht="16.5" customHeight="1">
      <c r="A649" s="24">
        <v>8533100000</v>
      </c>
      <c r="B649" s="25"/>
      <c r="C649" s="26"/>
      <c r="D649" s="27"/>
      <c r="E649" s="27" t="s">
        <v>1649</v>
      </c>
      <c r="F649" s="27" t="s">
        <v>1740</v>
      </c>
      <c r="G649" s="28" t="s">
        <v>159</v>
      </c>
      <c r="H649" s="27" t="s">
        <v>160</v>
      </c>
      <c r="I649" s="118" t="s">
        <v>1741</v>
      </c>
      <c r="J649" s="29">
        <v>42.6</v>
      </c>
      <c r="K649" s="28" t="s">
        <v>176</v>
      </c>
      <c r="L649" s="27" t="s">
        <v>272</v>
      </c>
      <c r="M649" s="27" t="s">
        <v>164</v>
      </c>
      <c r="N649" s="27" t="s">
        <v>18073</v>
      </c>
    </row>
    <row r="650" spans="1:14" ht="16.5" customHeight="1">
      <c r="A650" s="24">
        <v>8533100000</v>
      </c>
      <c r="B650" s="25"/>
      <c r="C650" s="26"/>
      <c r="D650" s="27"/>
      <c r="E650" s="27" t="s">
        <v>1649</v>
      </c>
      <c r="F650" s="27" t="s">
        <v>1742</v>
      </c>
      <c r="G650" s="28" t="s">
        <v>159</v>
      </c>
      <c r="H650" s="27" t="s">
        <v>160</v>
      </c>
      <c r="I650" s="118" t="s">
        <v>1743</v>
      </c>
      <c r="J650" s="29">
        <v>35</v>
      </c>
      <c r="K650" s="28" t="s">
        <v>176</v>
      </c>
      <c r="L650" s="27" t="s">
        <v>272</v>
      </c>
      <c r="M650" s="27" t="s">
        <v>164</v>
      </c>
      <c r="N650" s="27" t="s">
        <v>18073</v>
      </c>
    </row>
    <row r="651" spans="1:14" ht="16.5" customHeight="1">
      <c r="A651" s="24">
        <v>8536419000</v>
      </c>
      <c r="B651" s="25"/>
      <c r="C651" s="26">
        <v>0.08</v>
      </c>
      <c r="D651" s="27"/>
      <c r="E651" s="27" t="s">
        <v>1744</v>
      </c>
      <c r="F651" s="27" t="s">
        <v>1745</v>
      </c>
      <c r="G651" s="28" t="s">
        <v>297</v>
      </c>
      <c r="H651" s="27" t="s">
        <v>298</v>
      </c>
      <c r="I651" s="118" t="s">
        <v>1746</v>
      </c>
      <c r="J651" s="29">
        <v>223.65</v>
      </c>
      <c r="K651" s="28" t="s">
        <v>176</v>
      </c>
      <c r="L651" s="27" t="s">
        <v>1152</v>
      </c>
      <c r="M651" s="27" t="s">
        <v>164</v>
      </c>
      <c r="N651" s="27" t="s">
        <v>3701</v>
      </c>
    </row>
    <row r="652" spans="1:14" ht="16.5" customHeight="1">
      <c r="A652" s="24">
        <v>8536490000</v>
      </c>
      <c r="B652" s="25"/>
      <c r="C652" s="26">
        <v>0.11</v>
      </c>
      <c r="D652" s="27"/>
      <c r="E652" s="27" t="s">
        <v>406</v>
      </c>
      <c r="F652" s="27" t="s">
        <v>1747</v>
      </c>
      <c r="G652" s="28" t="s">
        <v>243</v>
      </c>
      <c r="H652" s="27" t="s">
        <v>244</v>
      </c>
      <c r="I652" s="118" t="s">
        <v>1748</v>
      </c>
      <c r="J652" s="29">
        <v>6177</v>
      </c>
      <c r="K652" s="28" t="s">
        <v>176</v>
      </c>
      <c r="L652" s="27" t="s">
        <v>416</v>
      </c>
      <c r="M652" s="27" t="s">
        <v>164</v>
      </c>
      <c r="N652" s="27" t="s">
        <v>18081</v>
      </c>
    </row>
    <row r="653" spans="1:14" ht="16.5" customHeight="1">
      <c r="A653" s="24">
        <v>8536691000</v>
      </c>
      <c r="B653" s="25"/>
      <c r="C653" s="26"/>
      <c r="D653" s="27"/>
      <c r="E653" s="27" t="s">
        <v>1749</v>
      </c>
      <c r="F653" s="27" t="s">
        <v>1750</v>
      </c>
      <c r="G653" s="28" t="s">
        <v>297</v>
      </c>
      <c r="H653" s="27" t="s">
        <v>298</v>
      </c>
      <c r="I653" s="118" t="s">
        <v>1751</v>
      </c>
      <c r="J653" s="29">
        <v>16.489999999999998</v>
      </c>
      <c r="K653" s="28" t="s">
        <v>176</v>
      </c>
      <c r="L653" s="27" t="s">
        <v>1752</v>
      </c>
      <c r="M653" s="27" t="s">
        <v>164</v>
      </c>
      <c r="N653" s="27" t="s">
        <v>18149</v>
      </c>
    </row>
    <row r="654" spans="1:14" ht="16.5" customHeight="1">
      <c r="A654" s="24">
        <v>8536693000</v>
      </c>
      <c r="B654" s="25"/>
      <c r="C654" s="26"/>
      <c r="D654" s="27"/>
      <c r="E654" s="27" t="s">
        <v>26</v>
      </c>
      <c r="F654" s="27" t="s">
        <v>1753</v>
      </c>
      <c r="G654" s="28" t="s">
        <v>173</v>
      </c>
      <c r="H654" s="27" t="s">
        <v>174</v>
      </c>
      <c r="I654" s="118" t="s">
        <v>1754</v>
      </c>
      <c r="J654" s="29">
        <v>247.63</v>
      </c>
      <c r="K654" s="28" t="s">
        <v>176</v>
      </c>
      <c r="L654" s="27" t="s">
        <v>443</v>
      </c>
      <c r="M654" s="27" t="s">
        <v>164</v>
      </c>
      <c r="N654" s="27" t="s">
        <v>18084</v>
      </c>
    </row>
    <row r="655" spans="1:14" ht="16.5" customHeight="1">
      <c r="A655" s="24">
        <v>8536693000</v>
      </c>
      <c r="B655" s="25"/>
      <c r="C655" s="26"/>
      <c r="D655" s="27"/>
      <c r="E655" s="27" t="s">
        <v>26</v>
      </c>
      <c r="F655" s="27" t="s">
        <v>1755</v>
      </c>
      <c r="G655" s="28" t="s">
        <v>173</v>
      </c>
      <c r="H655" s="27" t="s">
        <v>174</v>
      </c>
      <c r="I655" s="118" t="s">
        <v>1756</v>
      </c>
      <c r="J655" s="29">
        <v>521</v>
      </c>
      <c r="K655" s="28" t="s">
        <v>176</v>
      </c>
      <c r="L655" s="27" t="s">
        <v>443</v>
      </c>
      <c r="M655" s="27" t="s">
        <v>164</v>
      </c>
      <c r="N655" s="27" t="s">
        <v>18084</v>
      </c>
    </row>
    <row r="656" spans="1:14" ht="16.5" customHeight="1">
      <c r="A656" s="24">
        <v>8536693000</v>
      </c>
      <c r="B656" s="25"/>
      <c r="C656" s="26"/>
      <c r="D656" s="27"/>
      <c r="E656" s="27" t="s">
        <v>444</v>
      </c>
      <c r="F656" s="27" t="s">
        <v>1757</v>
      </c>
      <c r="G656" s="28" t="s">
        <v>282</v>
      </c>
      <c r="H656" s="27" t="s">
        <v>283</v>
      </c>
      <c r="I656" s="118" t="s">
        <v>1758</v>
      </c>
      <c r="J656" s="29">
        <v>7.99</v>
      </c>
      <c r="K656" s="28" t="s">
        <v>176</v>
      </c>
      <c r="L656" s="27" t="s">
        <v>218</v>
      </c>
      <c r="M656" s="27" t="s">
        <v>164</v>
      </c>
      <c r="N656" s="27" t="s">
        <v>18066</v>
      </c>
    </row>
    <row r="657" spans="1:14" ht="16.5" customHeight="1">
      <c r="A657" s="24">
        <v>8536693000</v>
      </c>
      <c r="B657" s="25"/>
      <c r="C657" s="26"/>
      <c r="D657" s="27"/>
      <c r="E657" s="27" t="s">
        <v>1759</v>
      </c>
      <c r="F657" s="27" t="s">
        <v>1760</v>
      </c>
      <c r="G657" s="28" t="s">
        <v>297</v>
      </c>
      <c r="H657" s="27" t="s">
        <v>298</v>
      </c>
      <c r="I657" s="118" t="s">
        <v>1535</v>
      </c>
      <c r="J657" s="29">
        <v>43970.3</v>
      </c>
      <c r="K657" s="28" t="s">
        <v>176</v>
      </c>
      <c r="L657" s="27" t="s">
        <v>440</v>
      </c>
      <c r="M657" s="27" t="s">
        <v>164</v>
      </c>
      <c r="N657" s="27" t="s">
        <v>440</v>
      </c>
    </row>
    <row r="658" spans="1:14" ht="16.5" customHeight="1">
      <c r="A658" s="24">
        <v>8536693000</v>
      </c>
      <c r="B658" s="25"/>
      <c r="C658" s="26"/>
      <c r="D658" s="27"/>
      <c r="E658" s="27" t="s">
        <v>1759</v>
      </c>
      <c r="F658" s="27" t="s">
        <v>1761</v>
      </c>
      <c r="G658" s="28" t="s">
        <v>297</v>
      </c>
      <c r="H658" s="27" t="s">
        <v>298</v>
      </c>
      <c r="I658" s="118" t="s">
        <v>1762</v>
      </c>
      <c r="J658" s="29">
        <v>1312.08</v>
      </c>
      <c r="K658" s="28" t="s">
        <v>176</v>
      </c>
      <c r="L658" s="27" t="s">
        <v>449</v>
      </c>
      <c r="M658" s="27" t="s">
        <v>164</v>
      </c>
      <c r="N658" s="27" t="s">
        <v>18085</v>
      </c>
    </row>
    <row r="659" spans="1:14" ht="16.5" customHeight="1">
      <c r="A659" s="24">
        <v>8536693000</v>
      </c>
      <c r="B659" s="25"/>
      <c r="C659" s="26"/>
      <c r="D659" s="27"/>
      <c r="E659" s="27" t="s">
        <v>1759</v>
      </c>
      <c r="F659" s="27" t="s">
        <v>1763</v>
      </c>
      <c r="G659" s="28" t="s">
        <v>297</v>
      </c>
      <c r="H659" s="27" t="s">
        <v>298</v>
      </c>
      <c r="I659" s="118" t="s">
        <v>1764</v>
      </c>
      <c r="J659" s="29">
        <v>231.7</v>
      </c>
      <c r="K659" s="28" t="s">
        <v>176</v>
      </c>
      <c r="L659" s="27" t="s">
        <v>443</v>
      </c>
      <c r="M659" s="27" t="s">
        <v>164</v>
      </c>
      <c r="N659" s="27" t="s">
        <v>18084</v>
      </c>
    </row>
    <row r="660" spans="1:14" ht="16.5" customHeight="1">
      <c r="A660" s="24">
        <v>8536693000</v>
      </c>
      <c r="B660" s="25"/>
      <c r="C660" s="26"/>
      <c r="D660" s="27"/>
      <c r="E660" s="27" t="s">
        <v>1759</v>
      </c>
      <c r="F660" s="27" t="s">
        <v>1765</v>
      </c>
      <c r="G660" s="28" t="s">
        <v>297</v>
      </c>
      <c r="H660" s="27" t="s">
        <v>298</v>
      </c>
      <c r="I660" s="118" t="s">
        <v>1766</v>
      </c>
      <c r="J660" s="29">
        <v>123.59</v>
      </c>
      <c r="K660" s="28" t="s">
        <v>176</v>
      </c>
      <c r="L660" s="27" t="s">
        <v>449</v>
      </c>
      <c r="M660" s="27" t="s">
        <v>164</v>
      </c>
      <c r="N660" s="27" t="s">
        <v>18085</v>
      </c>
    </row>
    <row r="661" spans="1:14" ht="16.5" customHeight="1">
      <c r="A661" s="24">
        <v>8536693000</v>
      </c>
      <c r="B661" s="25"/>
      <c r="C661" s="26"/>
      <c r="D661" s="27"/>
      <c r="E661" s="27" t="s">
        <v>1759</v>
      </c>
      <c r="F661" s="27" t="s">
        <v>1767</v>
      </c>
      <c r="G661" s="28" t="s">
        <v>297</v>
      </c>
      <c r="H661" s="27" t="s">
        <v>298</v>
      </c>
      <c r="I661" s="118" t="s">
        <v>1768</v>
      </c>
      <c r="J661" s="29">
        <v>259.86</v>
      </c>
      <c r="K661" s="28" t="s">
        <v>176</v>
      </c>
      <c r="L661" s="27" t="s">
        <v>443</v>
      </c>
      <c r="M661" s="27" t="s">
        <v>164</v>
      </c>
      <c r="N661" s="27" t="s">
        <v>18084</v>
      </c>
    </row>
    <row r="662" spans="1:14" ht="16.5" customHeight="1">
      <c r="A662" s="24">
        <v>8536693000</v>
      </c>
      <c r="B662" s="25"/>
      <c r="C662" s="26"/>
      <c r="D662" s="27"/>
      <c r="E662" s="27" t="s">
        <v>1759</v>
      </c>
      <c r="F662" s="27" t="s">
        <v>1769</v>
      </c>
      <c r="G662" s="28" t="s">
        <v>297</v>
      </c>
      <c r="H662" s="27" t="s">
        <v>298</v>
      </c>
      <c r="I662" s="118" t="s">
        <v>1770</v>
      </c>
      <c r="J662" s="29">
        <v>99.76</v>
      </c>
      <c r="K662" s="28" t="s">
        <v>176</v>
      </c>
      <c r="L662" s="27" t="s">
        <v>443</v>
      </c>
      <c r="M662" s="27" t="s">
        <v>164</v>
      </c>
      <c r="N662" s="27" t="s">
        <v>18084</v>
      </c>
    </row>
    <row r="663" spans="1:14" ht="16.5" customHeight="1">
      <c r="A663" s="24">
        <v>8536693000</v>
      </c>
      <c r="B663" s="25"/>
      <c r="C663" s="26"/>
      <c r="D663" s="27"/>
      <c r="E663" s="27" t="s">
        <v>444</v>
      </c>
      <c r="F663" s="27" t="s">
        <v>1771</v>
      </c>
      <c r="G663" s="28" t="s">
        <v>159</v>
      </c>
      <c r="H663" s="27" t="s">
        <v>160</v>
      </c>
      <c r="I663" s="118" t="s">
        <v>1772</v>
      </c>
      <c r="J663" s="29">
        <v>4899</v>
      </c>
      <c r="K663" s="28" t="s">
        <v>176</v>
      </c>
      <c r="L663" s="27" t="s">
        <v>452</v>
      </c>
      <c r="M663" s="27" t="s">
        <v>164</v>
      </c>
      <c r="N663" s="27" t="s">
        <v>18086</v>
      </c>
    </row>
    <row r="664" spans="1:14" ht="16.5" customHeight="1">
      <c r="A664" s="24">
        <v>8536699008</v>
      </c>
      <c r="B664" s="25"/>
      <c r="C664" s="26">
        <v>0.08</v>
      </c>
      <c r="D664" s="27"/>
      <c r="E664" s="27" t="s">
        <v>1773</v>
      </c>
      <c r="F664" s="27" t="s">
        <v>1774</v>
      </c>
      <c r="G664" s="28" t="s">
        <v>297</v>
      </c>
      <c r="H664" s="27" t="s">
        <v>298</v>
      </c>
      <c r="I664" s="118" t="s">
        <v>1775</v>
      </c>
      <c r="J664" s="29">
        <v>429.98</v>
      </c>
      <c r="K664" s="28" t="s">
        <v>176</v>
      </c>
      <c r="L664" s="27" t="s">
        <v>1776</v>
      </c>
      <c r="M664" s="27" t="s">
        <v>164</v>
      </c>
      <c r="N664" s="27" t="s">
        <v>18150</v>
      </c>
    </row>
    <row r="665" spans="1:14" ht="16.5" customHeight="1">
      <c r="A665" s="24">
        <v>8536699008</v>
      </c>
      <c r="B665" s="25"/>
      <c r="C665" s="26"/>
      <c r="D665" s="27"/>
      <c r="E665" s="27" t="s">
        <v>1773</v>
      </c>
      <c r="F665" s="27" t="s">
        <v>1777</v>
      </c>
      <c r="G665" s="28" t="s">
        <v>297</v>
      </c>
      <c r="H665" s="27" t="s">
        <v>298</v>
      </c>
      <c r="I665" s="118" t="s">
        <v>1778</v>
      </c>
      <c r="J665" s="29">
        <v>450.14</v>
      </c>
      <c r="K665" s="28" t="s">
        <v>176</v>
      </c>
      <c r="L665" s="27" t="s">
        <v>443</v>
      </c>
      <c r="M665" s="27" t="s">
        <v>164</v>
      </c>
      <c r="N665" s="27" t="s">
        <v>18084</v>
      </c>
    </row>
    <row r="666" spans="1:14" ht="16.5" customHeight="1">
      <c r="A666" s="24">
        <v>8536699008</v>
      </c>
      <c r="B666" s="25"/>
      <c r="C666" s="26">
        <v>0.08</v>
      </c>
      <c r="D666" s="27"/>
      <c r="E666" s="27" t="s">
        <v>1779</v>
      </c>
      <c r="F666" s="27" t="s">
        <v>1780</v>
      </c>
      <c r="G666" s="28" t="s">
        <v>201</v>
      </c>
      <c r="H666" s="27" t="s">
        <v>202</v>
      </c>
      <c r="I666" s="118" t="s">
        <v>1781</v>
      </c>
      <c r="J666" s="29">
        <v>14824.8</v>
      </c>
      <c r="K666" s="28" t="s">
        <v>176</v>
      </c>
      <c r="L666" s="27" t="s">
        <v>452</v>
      </c>
      <c r="M666" s="27" t="s">
        <v>164</v>
      </c>
      <c r="N666" s="27" t="s">
        <v>18086</v>
      </c>
    </row>
    <row r="667" spans="1:14" ht="16.5" customHeight="1">
      <c r="A667" s="24">
        <v>8536901000</v>
      </c>
      <c r="B667" s="25"/>
      <c r="C667" s="26"/>
      <c r="D667" s="27"/>
      <c r="E667" s="27" t="s">
        <v>1782</v>
      </c>
      <c r="F667" s="27" t="s">
        <v>1783</v>
      </c>
      <c r="G667" s="28" t="s">
        <v>297</v>
      </c>
      <c r="H667" s="27" t="s">
        <v>298</v>
      </c>
      <c r="I667" s="118" t="s">
        <v>1784</v>
      </c>
      <c r="J667" s="29">
        <v>2471.87</v>
      </c>
      <c r="K667" s="28" t="s">
        <v>176</v>
      </c>
      <c r="L667" s="27" t="s">
        <v>443</v>
      </c>
      <c r="M667" s="27" t="s">
        <v>164</v>
      </c>
      <c r="N667" s="27" t="s">
        <v>18084</v>
      </c>
    </row>
    <row r="668" spans="1:14" ht="16.5" customHeight="1">
      <c r="A668" s="24">
        <v>8541100009</v>
      </c>
      <c r="B668" s="25"/>
      <c r="C668" s="26"/>
      <c r="D668" s="27"/>
      <c r="E668" s="27" t="s">
        <v>1785</v>
      </c>
      <c r="F668" s="27" t="s">
        <v>1786</v>
      </c>
      <c r="G668" s="28" t="s">
        <v>173</v>
      </c>
      <c r="H668" s="27" t="s">
        <v>174</v>
      </c>
      <c r="I668" s="118" t="s">
        <v>1787</v>
      </c>
      <c r="J668" s="29">
        <v>124.73</v>
      </c>
      <c r="K668" s="28" t="s">
        <v>176</v>
      </c>
      <c r="L668" s="27" t="s">
        <v>1788</v>
      </c>
      <c r="M668" s="27" t="s">
        <v>164</v>
      </c>
      <c r="N668" s="27" t="s">
        <v>18151</v>
      </c>
    </row>
    <row r="669" spans="1:14" ht="16.5" customHeight="1">
      <c r="A669" s="24">
        <v>8541100009</v>
      </c>
      <c r="B669" s="25"/>
      <c r="C669" s="26"/>
      <c r="D669" s="27"/>
      <c r="E669" s="27" t="s">
        <v>1789</v>
      </c>
      <c r="F669" s="27" t="s">
        <v>1790</v>
      </c>
      <c r="G669" s="28" t="s">
        <v>297</v>
      </c>
      <c r="H669" s="27" t="s">
        <v>298</v>
      </c>
      <c r="I669" s="118" t="s">
        <v>1791</v>
      </c>
      <c r="J669" s="29">
        <v>2655.4</v>
      </c>
      <c r="K669" s="28" t="s">
        <v>176</v>
      </c>
      <c r="L669" s="27" t="s">
        <v>595</v>
      </c>
      <c r="M669" s="27" t="s">
        <v>164</v>
      </c>
      <c r="N669" s="27" t="s">
        <v>18070</v>
      </c>
    </row>
    <row r="670" spans="1:14" ht="16.5" customHeight="1">
      <c r="A670" s="24">
        <v>8541100009</v>
      </c>
      <c r="B670" s="25"/>
      <c r="C670" s="26"/>
      <c r="D670" s="27"/>
      <c r="E670" s="27" t="s">
        <v>1789</v>
      </c>
      <c r="F670" s="27" t="s">
        <v>1792</v>
      </c>
      <c r="G670" s="28" t="s">
        <v>297</v>
      </c>
      <c r="H670" s="27" t="s">
        <v>298</v>
      </c>
      <c r="I670" s="118" t="s">
        <v>1793</v>
      </c>
      <c r="J670" s="29">
        <v>77.290000000000006</v>
      </c>
      <c r="K670" s="28" t="s">
        <v>176</v>
      </c>
      <c r="L670" s="27" t="s">
        <v>1794</v>
      </c>
      <c r="M670" s="27" t="s">
        <v>164</v>
      </c>
      <c r="N670" s="27" t="s">
        <v>18152</v>
      </c>
    </row>
    <row r="671" spans="1:14" ht="16.5" customHeight="1">
      <c r="A671" s="24">
        <v>8541100009</v>
      </c>
      <c r="B671" s="25"/>
      <c r="C671" s="26"/>
      <c r="D671" s="27"/>
      <c r="E671" s="27" t="s">
        <v>1789</v>
      </c>
      <c r="F671" s="27" t="s">
        <v>1795</v>
      </c>
      <c r="G671" s="28" t="s">
        <v>297</v>
      </c>
      <c r="H671" s="27" t="s">
        <v>298</v>
      </c>
      <c r="I671" s="118" t="s">
        <v>1796</v>
      </c>
      <c r="J671" s="29">
        <v>938.9</v>
      </c>
      <c r="K671" s="28" t="s">
        <v>176</v>
      </c>
      <c r="L671" s="27" t="s">
        <v>446</v>
      </c>
      <c r="M671" s="27" t="s">
        <v>164</v>
      </c>
      <c r="N671" s="27" t="s">
        <v>416</v>
      </c>
    </row>
    <row r="672" spans="1:14" ht="16.5" customHeight="1">
      <c r="A672" s="24">
        <v>8541100009</v>
      </c>
      <c r="B672" s="25"/>
      <c r="C672" s="26"/>
      <c r="D672" s="27"/>
      <c r="E672" s="27" t="s">
        <v>1789</v>
      </c>
      <c r="F672" s="27" t="s">
        <v>1797</v>
      </c>
      <c r="G672" s="28" t="s">
        <v>297</v>
      </c>
      <c r="H672" s="27" t="s">
        <v>298</v>
      </c>
      <c r="I672" s="118" t="s">
        <v>1798</v>
      </c>
      <c r="J672" s="29">
        <v>34.36</v>
      </c>
      <c r="K672" s="28" t="s">
        <v>176</v>
      </c>
      <c r="L672" s="27" t="s">
        <v>1799</v>
      </c>
      <c r="M672" s="27" t="s">
        <v>164</v>
      </c>
      <c r="N672" s="27" t="s">
        <v>10750</v>
      </c>
    </row>
    <row r="673" spans="1:14" ht="16.5" customHeight="1">
      <c r="A673" s="24">
        <v>8541100009</v>
      </c>
      <c r="B673" s="25"/>
      <c r="C673" s="26"/>
      <c r="D673" s="27"/>
      <c r="E673" s="27" t="s">
        <v>1800</v>
      </c>
      <c r="F673" s="27" t="s">
        <v>1801</v>
      </c>
      <c r="G673" s="28" t="s">
        <v>227</v>
      </c>
      <c r="H673" s="27" t="s">
        <v>228</v>
      </c>
      <c r="I673" s="118" t="s">
        <v>1802</v>
      </c>
      <c r="J673" s="29">
        <v>2724.13</v>
      </c>
      <c r="K673" s="28" t="s">
        <v>176</v>
      </c>
      <c r="L673" s="27" t="s">
        <v>595</v>
      </c>
      <c r="M673" s="27" t="s">
        <v>164</v>
      </c>
      <c r="N673" s="27" t="s">
        <v>18070</v>
      </c>
    </row>
    <row r="674" spans="1:14" ht="16.5" customHeight="1">
      <c r="A674" s="24">
        <v>8541100009</v>
      </c>
      <c r="B674" s="25"/>
      <c r="C674" s="26"/>
      <c r="D674" s="27"/>
      <c r="E674" s="27" t="s">
        <v>1803</v>
      </c>
      <c r="F674" s="27" t="s">
        <v>1804</v>
      </c>
      <c r="G674" s="28" t="s">
        <v>159</v>
      </c>
      <c r="H674" s="27" t="s">
        <v>160</v>
      </c>
      <c r="I674" s="118" t="s">
        <v>1805</v>
      </c>
      <c r="J674" s="29">
        <v>48.56</v>
      </c>
      <c r="K674" s="28" t="s">
        <v>176</v>
      </c>
      <c r="L674" s="27" t="s">
        <v>393</v>
      </c>
      <c r="M674" s="27" t="s">
        <v>164</v>
      </c>
      <c r="N674" s="27" t="s">
        <v>18079</v>
      </c>
    </row>
    <row r="675" spans="1:14" ht="16.5" customHeight="1">
      <c r="A675" s="24">
        <v>8541210000</v>
      </c>
      <c r="B675" s="25"/>
      <c r="C675" s="26"/>
      <c r="D675" s="27"/>
      <c r="E675" s="27" t="s">
        <v>548</v>
      </c>
      <c r="F675" s="27" t="s">
        <v>1806</v>
      </c>
      <c r="G675" s="28" t="s">
        <v>173</v>
      </c>
      <c r="H675" s="27" t="s">
        <v>174</v>
      </c>
      <c r="I675" s="118" t="s">
        <v>1807</v>
      </c>
      <c r="J675" s="29">
        <v>14.91</v>
      </c>
      <c r="K675" s="28" t="s">
        <v>176</v>
      </c>
      <c r="L675" s="27" t="s">
        <v>528</v>
      </c>
      <c r="M675" s="27" t="s">
        <v>164</v>
      </c>
      <c r="N675" s="27" t="s">
        <v>18090</v>
      </c>
    </row>
    <row r="676" spans="1:14" ht="16.5" customHeight="1">
      <c r="A676" s="24">
        <v>8541210000</v>
      </c>
      <c r="B676" s="25"/>
      <c r="C676" s="26"/>
      <c r="D676" s="27"/>
      <c r="E676" s="27" t="s">
        <v>548</v>
      </c>
      <c r="F676" s="27" t="s">
        <v>1808</v>
      </c>
      <c r="G676" s="28" t="s">
        <v>297</v>
      </c>
      <c r="H676" s="27" t="s">
        <v>298</v>
      </c>
      <c r="I676" s="118" t="s">
        <v>1809</v>
      </c>
      <c r="J676" s="29">
        <v>3798.08</v>
      </c>
      <c r="K676" s="28" t="s">
        <v>176</v>
      </c>
      <c r="L676" s="27" t="s">
        <v>250</v>
      </c>
      <c r="M676" s="27" t="s">
        <v>164</v>
      </c>
      <c r="N676" s="27" t="s">
        <v>18071</v>
      </c>
    </row>
    <row r="677" spans="1:14" ht="16.5" customHeight="1">
      <c r="A677" s="24">
        <v>8541290000</v>
      </c>
      <c r="B677" s="25"/>
      <c r="C677" s="26"/>
      <c r="D677" s="27"/>
      <c r="E677" s="27" t="s">
        <v>1810</v>
      </c>
      <c r="F677" s="27" t="s">
        <v>1811</v>
      </c>
      <c r="G677" s="28" t="s">
        <v>173</v>
      </c>
      <c r="H677" s="27" t="s">
        <v>174</v>
      </c>
      <c r="I677" s="118" t="s">
        <v>1812</v>
      </c>
      <c r="J677" s="29">
        <v>37.1</v>
      </c>
      <c r="K677" s="28" t="s">
        <v>176</v>
      </c>
      <c r="L677" s="27" t="s">
        <v>681</v>
      </c>
      <c r="M677" s="27" t="s">
        <v>164</v>
      </c>
      <c r="N677" s="27" t="s">
        <v>18101</v>
      </c>
    </row>
    <row r="678" spans="1:14" ht="16.5" customHeight="1">
      <c r="A678" s="24">
        <v>8541290000</v>
      </c>
      <c r="B678" s="25"/>
      <c r="C678" s="26"/>
      <c r="D678" s="27"/>
      <c r="E678" s="27" t="s">
        <v>1813</v>
      </c>
      <c r="F678" s="27" t="s">
        <v>1814</v>
      </c>
      <c r="G678" s="28" t="s">
        <v>297</v>
      </c>
      <c r="H678" s="27" t="s">
        <v>298</v>
      </c>
      <c r="I678" s="118" t="s">
        <v>1815</v>
      </c>
      <c r="J678" s="29">
        <v>1361.28</v>
      </c>
      <c r="K678" s="28" t="s">
        <v>176</v>
      </c>
      <c r="L678" s="27" t="s">
        <v>416</v>
      </c>
      <c r="M678" s="27" t="s">
        <v>164</v>
      </c>
      <c r="N678" s="27" t="s">
        <v>18081</v>
      </c>
    </row>
    <row r="679" spans="1:14" ht="16.5" customHeight="1">
      <c r="A679" s="24">
        <v>8541290000</v>
      </c>
      <c r="B679" s="25"/>
      <c r="C679" s="26"/>
      <c r="D679" s="27"/>
      <c r="E679" s="27" t="s">
        <v>1813</v>
      </c>
      <c r="F679" s="27" t="s">
        <v>1816</v>
      </c>
      <c r="G679" s="28" t="s">
        <v>297</v>
      </c>
      <c r="H679" s="27" t="s">
        <v>298</v>
      </c>
      <c r="I679" s="118" t="s">
        <v>1817</v>
      </c>
      <c r="J679" s="29">
        <v>2832.9</v>
      </c>
      <c r="K679" s="28" t="s">
        <v>176</v>
      </c>
      <c r="L679" s="27" t="s">
        <v>416</v>
      </c>
      <c r="M679" s="27" t="s">
        <v>164</v>
      </c>
      <c r="N679" s="27" t="s">
        <v>18081</v>
      </c>
    </row>
    <row r="680" spans="1:14" ht="16.5" customHeight="1">
      <c r="A680" s="24">
        <v>8541290000</v>
      </c>
      <c r="B680" s="25"/>
      <c r="C680" s="26"/>
      <c r="D680" s="27"/>
      <c r="E680" s="27" t="s">
        <v>1813</v>
      </c>
      <c r="F680" s="27" t="s">
        <v>1818</v>
      </c>
      <c r="G680" s="28" t="s">
        <v>297</v>
      </c>
      <c r="H680" s="27" t="s">
        <v>298</v>
      </c>
      <c r="I680" s="118" t="s">
        <v>1819</v>
      </c>
      <c r="J680" s="29">
        <v>45.44</v>
      </c>
      <c r="K680" s="28" t="s">
        <v>176</v>
      </c>
      <c r="L680" s="27" t="s">
        <v>528</v>
      </c>
      <c r="M680" s="27" t="s">
        <v>164</v>
      </c>
      <c r="N680" s="27" t="s">
        <v>18090</v>
      </c>
    </row>
    <row r="681" spans="1:14" ht="16.5" customHeight="1">
      <c r="A681" s="24">
        <v>8541290000</v>
      </c>
      <c r="B681" s="25"/>
      <c r="C681" s="26"/>
      <c r="D681" s="27"/>
      <c r="E681" s="27" t="s">
        <v>1813</v>
      </c>
      <c r="F681" s="27" t="s">
        <v>1820</v>
      </c>
      <c r="G681" s="28" t="s">
        <v>297</v>
      </c>
      <c r="H681" s="27" t="s">
        <v>298</v>
      </c>
      <c r="I681" s="118" t="s">
        <v>1821</v>
      </c>
      <c r="J681" s="29">
        <v>134.85</v>
      </c>
      <c r="K681" s="28" t="s">
        <v>176</v>
      </c>
      <c r="L681" s="27" t="s">
        <v>416</v>
      </c>
      <c r="M681" s="27" t="s">
        <v>164</v>
      </c>
      <c r="N681" s="27" t="s">
        <v>18081</v>
      </c>
    </row>
    <row r="682" spans="1:14" ht="16.5" customHeight="1">
      <c r="A682" s="24">
        <v>8541290000</v>
      </c>
      <c r="B682" s="25"/>
      <c r="C682" s="26"/>
      <c r="D682" s="27"/>
      <c r="E682" s="27" t="s">
        <v>1813</v>
      </c>
      <c r="F682" s="27" t="s">
        <v>1822</v>
      </c>
      <c r="G682" s="28" t="s">
        <v>297</v>
      </c>
      <c r="H682" s="27" t="s">
        <v>298</v>
      </c>
      <c r="I682" s="118" t="s">
        <v>1823</v>
      </c>
      <c r="J682" s="29">
        <v>824.31</v>
      </c>
      <c r="K682" s="28" t="s">
        <v>176</v>
      </c>
      <c r="L682" s="27" t="s">
        <v>1194</v>
      </c>
      <c r="M682" s="27" t="s">
        <v>164</v>
      </c>
      <c r="N682" s="27" t="s">
        <v>18126</v>
      </c>
    </row>
    <row r="683" spans="1:14" ht="16.5" customHeight="1">
      <c r="A683" s="24">
        <v>8541290000</v>
      </c>
      <c r="B683" s="25"/>
      <c r="C683" s="26"/>
      <c r="D683" s="27"/>
      <c r="E683" s="27" t="s">
        <v>1813</v>
      </c>
      <c r="F683" s="27" t="s">
        <v>1824</v>
      </c>
      <c r="G683" s="28" t="s">
        <v>297</v>
      </c>
      <c r="H683" s="27" t="s">
        <v>298</v>
      </c>
      <c r="I683" s="118" t="s">
        <v>1825</v>
      </c>
      <c r="J683" s="29">
        <v>5.79</v>
      </c>
      <c r="K683" s="28" t="s">
        <v>176</v>
      </c>
      <c r="L683" s="27" t="s">
        <v>416</v>
      </c>
      <c r="M683" s="27" t="s">
        <v>164</v>
      </c>
      <c r="N683" s="27" t="s">
        <v>18081</v>
      </c>
    </row>
    <row r="684" spans="1:14" ht="16.5" customHeight="1">
      <c r="A684" s="24">
        <v>8541490000</v>
      </c>
      <c r="B684" s="25"/>
      <c r="C684" s="26"/>
      <c r="D684" s="27"/>
      <c r="E684" s="27" t="s">
        <v>1826</v>
      </c>
      <c r="F684" s="27" t="s">
        <v>1827</v>
      </c>
      <c r="G684" s="28" t="s">
        <v>173</v>
      </c>
      <c r="H684" s="27" t="s">
        <v>174</v>
      </c>
      <c r="I684" s="118" t="s">
        <v>1828</v>
      </c>
      <c r="J684" s="29">
        <v>3059.53</v>
      </c>
      <c r="K684" s="28" t="s">
        <v>176</v>
      </c>
      <c r="L684" s="27" t="s">
        <v>595</v>
      </c>
      <c r="M684" s="27" t="s">
        <v>164</v>
      </c>
      <c r="N684" s="27" t="s">
        <v>18070</v>
      </c>
    </row>
    <row r="685" spans="1:14" ht="16.5" customHeight="1" thickBot="1">
      <c r="A685" s="24">
        <v>8541600000</v>
      </c>
      <c r="B685" s="25"/>
      <c r="C685" s="26"/>
      <c r="D685" s="27"/>
      <c r="E685" s="27" t="s">
        <v>1829</v>
      </c>
      <c r="F685" s="27" t="s">
        <v>1830</v>
      </c>
      <c r="G685" s="28" t="s">
        <v>297</v>
      </c>
      <c r="H685" s="27" t="s">
        <v>298</v>
      </c>
      <c r="I685" s="118" t="s">
        <v>1831</v>
      </c>
      <c r="J685" s="29">
        <v>130.25</v>
      </c>
      <c r="K685" s="28" t="s">
        <v>176</v>
      </c>
      <c r="L685" s="27" t="s">
        <v>1832</v>
      </c>
      <c r="M685" s="27" t="s">
        <v>164</v>
      </c>
      <c r="N685" s="27" t="s">
        <v>18121</v>
      </c>
    </row>
    <row r="686" spans="1:14" ht="16.5" customHeight="1" thickTop="1" thickBot="1">
      <c r="A686" s="30">
        <v>8542319010</v>
      </c>
      <c r="B686" s="25"/>
      <c r="C686" s="26"/>
      <c r="D686" s="27"/>
      <c r="E686" s="27" t="s">
        <v>602</v>
      </c>
      <c r="F686" s="27" t="s">
        <v>1833</v>
      </c>
      <c r="G686" s="28" t="s">
        <v>173</v>
      </c>
      <c r="H686" s="27" t="s">
        <v>174</v>
      </c>
      <c r="I686" s="118" t="s">
        <v>1834</v>
      </c>
      <c r="J686" s="29">
        <v>4580.57</v>
      </c>
      <c r="K686" s="28" t="s">
        <v>176</v>
      </c>
      <c r="L686" s="27" t="s">
        <v>134</v>
      </c>
      <c r="M686" s="27" t="s">
        <v>164</v>
      </c>
      <c r="N686" s="27" t="s">
        <v>4101</v>
      </c>
    </row>
    <row r="687" spans="1:14" ht="16.5" customHeight="1" thickTop="1" thickBot="1">
      <c r="A687" s="30">
        <v>8542319010</v>
      </c>
      <c r="B687" s="25"/>
      <c r="C687" s="26"/>
      <c r="D687" s="27"/>
      <c r="E687" s="27" t="s">
        <v>602</v>
      </c>
      <c r="F687" s="27" t="s">
        <v>1835</v>
      </c>
      <c r="G687" s="28" t="s">
        <v>173</v>
      </c>
      <c r="H687" s="27" t="s">
        <v>174</v>
      </c>
      <c r="I687" s="118" t="s">
        <v>1836</v>
      </c>
      <c r="J687" s="29">
        <v>9686.18</v>
      </c>
      <c r="K687" s="28" t="s">
        <v>176</v>
      </c>
      <c r="L687" s="27" t="s">
        <v>134</v>
      </c>
      <c r="M687" s="27" t="s">
        <v>164</v>
      </c>
      <c r="N687" s="27" t="s">
        <v>4101</v>
      </c>
    </row>
    <row r="688" spans="1:14" ht="16.5" customHeight="1" thickTop="1" thickBot="1">
      <c r="A688" s="30">
        <v>8542319010</v>
      </c>
      <c r="B688" s="25"/>
      <c r="C688" s="26"/>
      <c r="D688" s="27"/>
      <c r="E688" s="27" t="s">
        <v>1837</v>
      </c>
      <c r="F688" s="27" t="s">
        <v>1838</v>
      </c>
      <c r="G688" s="28" t="s">
        <v>173</v>
      </c>
      <c r="H688" s="27" t="s">
        <v>174</v>
      </c>
      <c r="I688" s="118" t="s">
        <v>1839</v>
      </c>
      <c r="J688" s="29">
        <v>268380</v>
      </c>
      <c r="K688" s="28" t="s">
        <v>176</v>
      </c>
      <c r="L688" s="27" t="s">
        <v>1840</v>
      </c>
      <c r="M688" s="27" t="s">
        <v>164</v>
      </c>
      <c r="N688" s="27" t="s">
        <v>18153</v>
      </c>
    </row>
    <row r="689" spans="1:14" ht="16.5" customHeight="1" thickTop="1" thickBot="1">
      <c r="A689" s="30">
        <v>8542319010</v>
      </c>
      <c r="B689" s="25"/>
      <c r="C689" s="26"/>
      <c r="D689" s="27"/>
      <c r="E689" s="27" t="s">
        <v>1841</v>
      </c>
      <c r="F689" s="27" t="s">
        <v>1842</v>
      </c>
      <c r="G689" s="28" t="s">
        <v>297</v>
      </c>
      <c r="H689" s="27" t="s">
        <v>298</v>
      </c>
      <c r="I689" s="118" t="s">
        <v>1843</v>
      </c>
      <c r="J689" s="29">
        <v>13987</v>
      </c>
      <c r="K689" s="28" t="s">
        <v>176</v>
      </c>
      <c r="L689" s="27" t="s">
        <v>122</v>
      </c>
      <c r="M689" s="27" t="s">
        <v>164</v>
      </c>
      <c r="N689" s="27" t="s">
        <v>18099</v>
      </c>
    </row>
    <row r="690" spans="1:14" ht="16.5" customHeight="1" thickTop="1" thickBot="1">
      <c r="A690" s="30">
        <v>8542319010</v>
      </c>
      <c r="B690" s="25"/>
      <c r="C690" s="26"/>
      <c r="D690" s="27"/>
      <c r="E690" s="27" t="s">
        <v>768</v>
      </c>
      <c r="F690" s="27" t="s">
        <v>1844</v>
      </c>
      <c r="G690" s="28" t="s">
        <v>297</v>
      </c>
      <c r="H690" s="27" t="s">
        <v>298</v>
      </c>
      <c r="I690" s="118" t="s">
        <v>1845</v>
      </c>
      <c r="J690" s="29">
        <v>12567</v>
      </c>
      <c r="K690" s="28" t="s">
        <v>176</v>
      </c>
      <c r="L690" s="27" t="s">
        <v>114</v>
      </c>
      <c r="M690" s="27" t="s">
        <v>164</v>
      </c>
      <c r="N690" s="27" t="s">
        <v>11042</v>
      </c>
    </row>
    <row r="691" spans="1:14" ht="16.5" customHeight="1" thickTop="1" thickBot="1">
      <c r="A691" s="30">
        <v>8542319010</v>
      </c>
      <c r="B691" s="25"/>
      <c r="C691" s="26"/>
      <c r="D691" s="27"/>
      <c r="E691" s="27" t="s">
        <v>1846</v>
      </c>
      <c r="F691" s="27" t="s">
        <v>1847</v>
      </c>
      <c r="G691" s="28" t="s">
        <v>297</v>
      </c>
      <c r="H691" s="27" t="s">
        <v>298</v>
      </c>
      <c r="I691" s="118" t="s">
        <v>1848</v>
      </c>
      <c r="J691" s="29">
        <v>3290.85</v>
      </c>
      <c r="K691" s="28" t="s">
        <v>176</v>
      </c>
      <c r="L691" s="27" t="s">
        <v>114</v>
      </c>
      <c r="M691" s="27" t="s">
        <v>164</v>
      </c>
      <c r="N691" s="27" t="s">
        <v>11042</v>
      </c>
    </row>
    <row r="692" spans="1:14" ht="16.5" customHeight="1" thickTop="1" thickBot="1">
      <c r="A692" s="30">
        <v>8542319010</v>
      </c>
      <c r="B692" s="25"/>
      <c r="C692" s="26"/>
      <c r="D692" s="27"/>
      <c r="E692" s="27" t="s">
        <v>608</v>
      </c>
      <c r="F692" s="27" t="s">
        <v>1849</v>
      </c>
      <c r="G692" s="28" t="s">
        <v>297</v>
      </c>
      <c r="H692" s="27" t="s">
        <v>298</v>
      </c>
      <c r="I692" s="118" t="s">
        <v>1850</v>
      </c>
      <c r="J692" s="29">
        <v>124.96</v>
      </c>
      <c r="K692" s="28" t="s">
        <v>176</v>
      </c>
      <c r="L692" s="27" t="s">
        <v>114</v>
      </c>
      <c r="M692" s="27" t="s">
        <v>164</v>
      </c>
      <c r="N692" s="27" t="s">
        <v>11042</v>
      </c>
    </row>
    <row r="693" spans="1:14" ht="16.5" customHeight="1" thickTop="1" thickBot="1">
      <c r="A693" s="30">
        <v>8542319010</v>
      </c>
      <c r="B693" s="25"/>
      <c r="C693" s="26"/>
      <c r="D693" s="27"/>
      <c r="E693" s="27" t="s">
        <v>602</v>
      </c>
      <c r="F693" s="27" t="s">
        <v>1851</v>
      </c>
      <c r="G693" s="28" t="s">
        <v>297</v>
      </c>
      <c r="H693" s="27" t="s">
        <v>298</v>
      </c>
      <c r="I693" s="118" t="s">
        <v>1852</v>
      </c>
      <c r="J693" s="29">
        <v>46.59</v>
      </c>
      <c r="K693" s="28" t="s">
        <v>176</v>
      </c>
      <c r="L693" s="27" t="s">
        <v>580</v>
      </c>
      <c r="M693" s="27" t="s">
        <v>164</v>
      </c>
      <c r="N693" s="27" t="s">
        <v>10753</v>
      </c>
    </row>
    <row r="694" spans="1:14" ht="16.5" customHeight="1" thickTop="1" thickBot="1">
      <c r="A694" s="30">
        <v>8542319010</v>
      </c>
      <c r="B694" s="25"/>
      <c r="C694" s="26"/>
      <c r="D694" s="27"/>
      <c r="E694" s="27" t="s">
        <v>1853</v>
      </c>
      <c r="F694" s="27" t="s">
        <v>1854</v>
      </c>
      <c r="G694" s="28" t="s">
        <v>297</v>
      </c>
      <c r="H694" s="27" t="s">
        <v>298</v>
      </c>
      <c r="I694" s="118" t="s">
        <v>1855</v>
      </c>
      <c r="J694" s="29">
        <v>976.12</v>
      </c>
      <c r="K694" s="28" t="s">
        <v>176</v>
      </c>
      <c r="L694" s="27" t="s">
        <v>1856</v>
      </c>
      <c r="M694" s="27" t="s">
        <v>164</v>
      </c>
      <c r="N694" s="27" t="s">
        <v>18154</v>
      </c>
    </row>
    <row r="695" spans="1:14" ht="16.5" customHeight="1" thickTop="1" thickBot="1">
      <c r="A695" s="30">
        <v>8542319010</v>
      </c>
      <c r="B695" s="25"/>
      <c r="C695" s="26"/>
      <c r="D695" s="27"/>
      <c r="E695" s="27" t="s">
        <v>611</v>
      </c>
      <c r="F695" s="27" t="s">
        <v>1857</v>
      </c>
      <c r="G695" s="28" t="s">
        <v>297</v>
      </c>
      <c r="H695" s="27" t="s">
        <v>298</v>
      </c>
      <c r="I695" s="118" t="s">
        <v>1858</v>
      </c>
      <c r="J695" s="29">
        <v>320.77999999999997</v>
      </c>
      <c r="K695" s="28" t="s">
        <v>176</v>
      </c>
      <c r="L695" s="27" t="s">
        <v>1859</v>
      </c>
      <c r="M695" s="27" t="s">
        <v>164</v>
      </c>
      <c r="N695" s="27" t="s">
        <v>18155</v>
      </c>
    </row>
    <row r="696" spans="1:14" ht="16.5" customHeight="1" thickTop="1" thickBot="1">
      <c r="A696" s="30">
        <v>8542319010</v>
      </c>
      <c r="B696" s="25"/>
      <c r="C696" s="26"/>
      <c r="D696" s="27"/>
      <c r="E696" s="27" t="s">
        <v>768</v>
      </c>
      <c r="F696" s="27" t="s">
        <v>1860</v>
      </c>
      <c r="G696" s="28" t="s">
        <v>297</v>
      </c>
      <c r="H696" s="27" t="s">
        <v>298</v>
      </c>
      <c r="I696" s="118" t="s">
        <v>1861</v>
      </c>
      <c r="J696" s="29">
        <v>238.56</v>
      </c>
      <c r="K696" s="28" t="s">
        <v>176</v>
      </c>
      <c r="L696" s="27" t="s">
        <v>1862</v>
      </c>
      <c r="M696" s="27" t="s">
        <v>164</v>
      </c>
      <c r="N696" s="27" t="s">
        <v>18156</v>
      </c>
    </row>
    <row r="697" spans="1:14" ht="16.5" customHeight="1" thickTop="1" thickBot="1">
      <c r="A697" s="30">
        <v>8542319010</v>
      </c>
      <c r="B697" s="25"/>
      <c r="C697" s="26"/>
      <c r="D697" s="27"/>
      <c r="E697" s="27" t="s">
        <v>768</v>
      </c>
      <c r="F697" s="27" t="s">
        <v>1863</v>
      </c>
      <c r="G697" s="28" t="s">
        <v>297</v>
      </c>
      <c r="H697" s="27" t="s">
        <v>298</v>
      </c>
      <c r="I697" s="118" t="s">
        <v>1864</v>
      </c>
      <c r="J697" s="29">
        <v>4766.9399999999996</v>
      </c>
      <c r="K697" s="28" t="s">
        <v>176</v>
      </c>
      <c r="L697" s="27" t="s">
        <v>614</v>
      </c>
      <c r="M697" s="27" t="s">
        <v>164</v>
      </c>
      <c r="N697" s="27" t="s">
        <v>18096</v>
      </c>
    </row>
    <row r="698" spans="1:14" ht="16.5" customHeight="1" thickTop="1" thickBot="1">
      <c r="A698" s="30">
        <v>8542319010</v>
      </c>
      <c r="B698" s="25"/>
      <c r="C698" s="26"/>
      <c r="D698" s="27"/>
      <c r="E698" s="27" t="s">
        <v>1865</v>
      </c>
      <c r="F698" s="27" t="s">
        <v>1866</v>
      </c>
      <c r="G698" s="28" t="s">
        <v>297</v>
      </c>
      <c r="H698" s="27" t="s">
        <v>298</v>
      </c>
      <c r="I698" s="118" t="s">
        <v>1867</v>
      </c>
      <c r="J698" s="29">
        <v>164.72</v>
      </c>
      <c r="K698" s="28" t="s">
        <v>176</v>
      </c>
      <c r="L698" s="27" t="s">
        <v>122</v>
      </c>
      <c r="M698" s="27" t="s">
        <v>164</v>
      </c>
      <c r="N698" s="27" t="s">
        <v>18099</v>
      </c>
    </row>
    <row r="699" spans="1:14" ht="16.5" customHeight="1" thickTop="1" thickBot="1">
      <c r="A699" s="30">
        <v>8542319010</v>
      </c>
      <c r="B699" s="25"/>
      <c r="C699" s="26"/>
      <c r="D699" s="27"/>
      <c r="E699" s="27" t="s">
        <v>768</v>
      </c>
      <c r="F699" s="27" t="s">
        <v>1868</v>
      </c>
      <c r="G699" s="28" t="s">
        <v>297</v>
      </c>
      <c r="H699" s="27" t="s">
        <v>298</v>
      </c>
      <c r="I699" s="118" t="s">
        <v>1869</v>
      </c>
      <c r="J699" s="29">
        <v>131.78</v>
      </c>
      <c r="K699" s="28" t="s">
        <v>176</v>
      </c>
      <c r="L699" s="27" t="s">
        <v>122</v>
      </c>
      <c r="M699" s="27" t="s">
        <v>164</v>
      </c>
      <c r="N699" s="27" t="s">
        <v>18099</v>
      </c>
    </row>
    <row r="700" spans="1:14" ht="16.5" customHeight="1" thickTop="1" thickBot="1">
      <c r="A700" s="30">
        <v>8542319010</v>
      </c>
      <c r="B700" s="25"/>
      <c r="C700" s="26"/>
      <c r="D700" s="27"/>
      <c r="E700" s="27" t="s">
        <v>602</v>
      </c>
      <c r="F700" s="27" t="s">
        <v>1870</v>
      </c>
      <c r="G700" s="28" t="s">
        <v>297</v>
      </c>
      <c r="H700" s="27" t="s">
        <v>298</v>
      </c>
      <c r="I700" s="118" t="s">
        <v>1871</v>
      </c>
      <c r="J700" s="29">
        <v>75.97</v>
      </c>
      <c r="K700" s="28" t="s">
        <v>176</v>
      </c>
      <c r="L700" s="27" t="s">
        <v>621</v>
      </c>
      <c r="M700" s="27" t="s">
        <v>164</v>
      </c>
      <c r="N700" s="27" t="s">
        <v>18097</v>
      </c>
    </row>
    <row r="701" spans="1:14" ht="16.5" customHeight="1" thickTop="1" thickBot="1">
      <c r="A701" s="30">
        <v>8542319010</v>
      </c>
      <c r="B701" s="25"/>
      <c r="C701" s="26"/>
      <c r="D701" s="27"/>
      <c r="E701" s="27" t="s">
        <v>1865</v>
      </c>
      <c r="F701" s="27" t="s">
        <v>1872</v>
      </c>
      <c r="G701" s="28" t="s">
        <v>297</v>
      </c>
      <c r="H701" s="27" t="s">
        <v>298</v>
      </c>
      <c r="I701" s="118" t="s">
        <v>1873</v>
      </c>
      <c r="J701" s="29">
        <v>87.9</v>
      </c>
      <c r="K701" s="28" t="s">
        <v>176</v>
      </c>
      <c r="L701" s="27" t="s">
        <v>137</v>
      </c>
      <c r="M701" s="27" t="s">
        <v>164</v>
      </c>
      <c r="N701" s="27" t="s">
        <v>523</v>
      </c>
    </row>
    <row r="702" spans="1:14" ht="16.5" customHeight="1" thickTop="1" thickBot="1">
      <c r="A702" s="30">
        <v>8542319010</v>
      </c>
      <c r="B702" s="25"/>
      <c r="C702" s="26"/>
      <c r="D702" s="27"/>
      <c r="E702" s="27" t="s">
        <v>611</v>
      </c>
      <c r="F702" s="27" t="s">
        <v>1857</v>
      </c>
      <c r="G702" s="28" t="s">
        <v>297</v>
      </c>
      <c r="H702" s="27" t="s">
        <v>298</v>
      </c>
      <c r="I702" s="118" t="s">
        <v>1858</v>
      </c>
      <c r="J702" s="29">
        <v>263.57</v>
      </c>
      <c r="K702" s="28" t="s">
        <v>176</v>
      </c>
      <c r="L702" s="27" t="s">
        <v>614</v>
      </c>
      <c r="M702" s="27" t="s">
        <v>164</v>
      </c>
      <c r="N702" s="27" t="s">
        <v>18096</v>
      </c>
    </row>
    <row r="703" spans="1:14" ht="16.5" customHeight="1" thickTop="1" thickBot="1">
      <c r="A703" s="30">
        <v>8542319010</v>
      </c>
      <c r="B703" s="25"/>
      <c r="C703" s="26"/>
      <c r="D703" s="27"/>
      <c r="E703" s="27" t="s">
        <v>611</v>
      </c>
      <c r="F703" s="27" t="s">
        <v>1874</v>
      </c>
      <c r="G703" s="28" t="s">
        <v>297</v>
      </c>
      <c r="H703" s="27" t="s">
        <v>298</v>
      </c>
      <c r="I703" s="118" t="s">
        <v>1875</v>
      </c>
      <c r="J703" s="29">
        <v>11403.67</v>
      </c>
      <c r="K703" s="28" t="s">
        <v>176</v>
      </c>
      <c r="L703" s="27" t="s">
        <v>1042</v>
      </c>
      <c r="M703" s="27" t="s">
        <v>164</v>
      </c>
      <c r="N703" s="27" t="s">
        <v>18119</v>
      </c>
    </row>
    <row r="704" spans="1:14" ht="16.5" customHeight="1" thickTop="1" thickBot="1">
      <c r="A704" s="30">
        <v>8542319010</v>
      </c>
      <c r="B704" s="25"/>
      <c r="C704" s="26"/>
      <c r="D704" s="27"/>
      <c r="E704" s="27" t="s">
        <v>611</v>
      </c>
      <c r="F704" s="27" t="s">
        <v>1876</v>
      </c>
      <c r="G704" s="28" t="s">
        <v>201</v>
      </c>
      <c r="H704" s="27" t="s">
        <v>202</v>
      </c>
      <c r="I704" s="118" t="s">
        <v>1877</v>
      </c>
      <c r="J704" s="29">
        <v>4260</v>
      </c>
      <c r="K704" s="28" t="s">
        <v>176</v>
      </c>
      <c r="L704" s="27" t="s">
        <v>614</v>
      </c>
      <c r="M704" s="27" t="s">
        <v>164</v>
      </c>
      <c r="N704" s="27" t="s">
        <v>18096</v>
      </c>
    </row>
    <row r="705" spans="1:14" ht="16.5" customHeight="1" thickTop="1" thickBot="1">
      <c r="A705" s="30">
        <v>8542319090</v>
      </c>
      <c r="B705" s="25"/>
      <c r="C705" s="26"/>
      <c r="D705" s="27"/>
      <c r="E705" s="27" t="s">
        <v>1878</v>
      </c>
      <c r="F705" s="27" t="s">
        <v>1879</v>
      </c>
      <c r="G705" s="28" t="s">
        <v>297</v>
      </c>
      <c r="H705" s="27" t="s">
        <v>298</v>
      </c>
      <c r="I705" s="118" t="s">
        <v>1880</v>
      </c>
      <c r="J705" s="29">
        <v>799.89</v>
      </c>
      <c r="K705" s="28" t="s">
        <v>176</v>
      </c>
      <c r="L705" s="27" t="s">
        <v>114</v>
      </c>
      <c r="M705" s="27" t="s">
        <v>164</v>
      </c>
      <c r="N705" s="27" t="s">
        <v>11042</v>
      </c>
    </row>
    <row r="706" spans="1:14" ht="16.5" customHeight="1" thickTop="1" thickBot="1">
      <c r="A706" s="30">
        <v>8542326100</v>
      </c>
      <c r="B706" s="25"/>
      <c r="C706" s="26"/>
      <c r="D706" s="27"/>
      <c r="E706" s="27" t="s">
        <v>1881</v>
      </c>
      <c r="F706" s="27" t="s">
        <v>1882</v>
      </c>
      <c r="G706" s="28" t="s">
        <v>297</v>
      </c>
      <c r="H706" s="27" t="s">
        <v>298</v>
      </c>
      <c r="I706" s="118" t="s">
        <v>1883</v>
      </c>
      <c r="J706" s="29">
        <v>18.899999999999999</v>
      </c>
      <c r="K706" s="28" t="s">
        <v>176</v>
      </c>
      <c r="L706" s="27" t="s">
        <v>639</v>
      </c>
      <c r="M706" s="27" t="s">
        <v>164</v>
      </c>
      <c r="N706" s="27" t="s">
        <v>18098</v>
      </c>
    </row>
    <row r="707" spans="1:14" ht="16.5" customHeight="1" thickTop="1" thickBot="1">
      <c r="A707" s="30">
        <v>8542329000</v>
      </c>
      <c r="B707" s="25"/>
      <c r="C707" s="26"/>
      <c r="D707" s="27"/>
      <c r="E707" s="27" t="s">
        <v>1884</v>
      </c>
      <c r="F707" s="27" t="s">
        <v>1885</v>
      </c>
      <c r="G707" s="28" t="s">
        <v>297</v>
      </c>
      <c r="H707" s="27" t="s">
        <v>298</v>
      </c>
      <c r="I707" s="118" t="s">
        <v>1486</v>
      </c>
      <c r="J707" s="29">
        <v>14.05</v>
      </c>
      <c r="K707" s="28" t="s">
        <v>176</v>
      </c>
      <c r="L707" s="27" t="s">
        <v>635</v>
      </c>
      <c r="M707" s="27" t="s">
        <v>164</v>
      </c>
      <c r="N707" s="27" t="s">
        <v>635</v>
      </c>
    </row>
    <row r="708" spans="1:14" ht="16.5" customHeight="1" thickTop="1" thickBot="1">
      <c r="A708" s="30">
        <v>8542339000</v>
      </c>
      <c r="B708" s="25"/>
      <c r="C708" s="26"/>
      <c r="D708" s="27"/>
      <c r="E708" s="27" t="s">
        <v>1886</v>
      </c>
      <c r="F708" s="27" t="s">
        <v>1887</v>
      </c>
      <c r="G708" s="28" t="s">
        <v>297</v>
      </c>
      <c r="H708" s="27" t="s">
        <v>298</v>
      </c>
      <c r="I708" s="118" t="s">
        <v>1888</v>
      </c>
      <c r="J708" s="29">
        <v>92.3</v>
      </c>
      <c r="K708" s="28" t="s">
        <v>176</v>
      </c>
      <c r="L708" s="27" t="s">
        <v>114</v>
      </c>
      <c r="M708" s="27" t="s">
        <v>164</v>
      </c>
      <c r="N708" s="27" t="s">
        <v>11042</v>
      </c>
    </row>
    <row r="709" spans="1:14" ht="16.5" customHeight="1" thickTop="1" thickBot="1">
      <c r="A709" s="30">
        <v>8542339000</v>
      </c>
      <c r="B709" s="25"/>
      <c r="C709" s="26"/>
      <c r="D709" s="27"/>
      <c r="E709" s="27" t="s">
        <v>1886</v>
      </c>
      <c r="F709" s="27" t="s">
        <v>1889</v>
      </c>
      <c r="G709" s="28" t="s">
        <v>297</v>
      </c>
      <c r="H709" s="27" t="s">
        <v>298</v>
      </c>
      <c r="I709" s="118" t="s">
        <v>1890</v>
      </c>
      <c r="J709" s="29">
        <v>559.13</v>
      </c>
      <c r="K709" s="28" t="s">
        <v>176</v>
      </c>
      <c r="L709" s="27" t="s">
        <v>114</v>
      </c>
      <c r="M709" s="27" t="s">
        <v>164</v>
      </c>
      <c r="N709" s="27" t="s">
        <v>11042</v>
      </c>
    </row>
    <row r="710" spans="1:14" ht="16.5" customHeight="1" thickTop="1" thickBot="1">
      <c r="A710" s="30">
        <v>8542339000</v>
      </c>
      <c r="B710" s="25"/>
      <c r="C710" s="26"/>
      <c r="D710" s="27"/>
      <c r="E710" s="27" t="s">
        <v>1891</v>
      </c>
      <c r="F710" s="27" t="s">
        <v>1892</v>
      </c>
      <c r="G710" s="28" t="s">
        <v>297</v>
      </c>
      <c r="H710" s="27" t="s">
        <v>298</v>
      </c>
      <c r="I710" s="118" t="s">
        <v>1893</v>
      </c>
      <c r="J710" s="29">
        <v>137.91999999999999</v>
      </c>
      <c r="K710" s="28" t="s">
        <v>176</v>
      </c>
      <c r="L710" s="27" t="s">
        <v>687</v>
      </c>
      <c r="M710" s="27" t="s">
        <v>164</v>
      </c>
      <c r="N710" s="27" t="s">
        <v>18102</v>
      </c>
    </row>
    <row r="711" spans="1:14" ht="16.5" customHeight="1" thickTop="1" thickBot="1">
      <c r="A711" s="30">
        <v>8542339000</v>
      </c>
      <c r="B711" s="25"/>
      <c r="C711" s="26"/>
      <c r="D711" s="27"/>
      <c r="E711" s="27" t="s">
        <v>1894</v>
      </c>
      <c r="F711" s="27" t="s">
        <v>1895</v>
      </c>
      <c r="G711" s="28" t="s">
        <v>297</v>
      </c>
      <c r="H711" s="27" t="s">
        <v>298</v>
      </c>
      <c r="I711" s="118" t="s">
        <v>1896</v>
      </c>
      <c r="J711" s="29">
        <v>1396.57</v>
      </c>
      <c r="K711" s="28" t="s">
        <v>176</v>
      </c>
      <c r="L711" s="27" t="s">
        <v>595</v>
      </c>
      <c r="M711" s="27" t="s">
        <v>164</v>
      </c>
      <c r="N711" s="27" t="s">
        <v>18070</v>
      </c>
    </row>
    <row r="712" spans="1:14" ht="16.5" customHeight="1" thickTop="1" thickBot="1">
      <c r="A712" s="30">
        <v>8542339000</v>
      </c>
      <c r="B712" s="25"/>
      <c r="C712" s="26"/>
      <c r="D712" s="27"/>
      <c r="E712" s="27" t="s">
        <v>645</v>
      </c>
      <c r="F712" s="27" t="s">
        <v>1897</v>
      </c>
      <c r="G712" s="28" t="s">
        <v>297</v>
      </c>
      <c r="H712" s="27" t="s">
        <v>298</v>
      </c>
      <c r="I712" s="118" t="s">
        <v>1898</v>
      </c>
      <c r="J712" s="29">
        <v>382.69</v>
      </c>
      <c r="K712" s="28" t="s">
        <v>176</v>
      </c>
      <c r="L712" s="27" t="s">
        <v>134</v>
      </c>
      <c r="M712" s="27" t="s">
        <v>164</v>
      </c>
      <c r="N712" s="27" t="s">
        <v>4101</v>
      </c>
    </row>
    <row r="713" spans="1:14" ht="16.5" customHeight="1" thickTop="1" thickBot="1">
      <c r="A713" s="30">
        <v>8542339000</v>
      </c>
      <c r="B713" s="25"/>
      <c r="C713" s="26"/>
      <c r="D713" s="27"/>
      <c r="E713" s="27" t="s">
        <v>794</v>
      </c>
      <c r="F713" s="27" t="s">
        <v>1899</v>
      </c>
      <c r="G713" s="28" t="s">
        <v>297</v>
      </c>
      <c r="H713" s="27" t="s">
        <v>298</v>
      </c>
      <c r="I713" s="118" t="s">
        <v>1900</v>
      </c>
      <c r="J713" s="29">
        <v>304.98</v>
      </c>
      <c r="K713" s="28" t="s">
        <v>176</v>
      </c>
      <c r="L713" s="27" t="s">
        <v>114</v>
      </c>
      <c r="M713" s="27" t="s">
        <v>164</v>
      </c>
      <c r="N713" s="27" t="s">
        <v>11042</v>
      </c>
    </row>
    <row r="714" spans="1:14" ht="16.5" customHeight="1" thickTop="1" thickBot="1">
      <c r="A714" s="30">
        <v>8542399010</v>
      </c>
      <c r="B714" s="25"/>
      <c r="C714" s="26"/>
      <c r="D714" s="27"/>
      <c r="E714" s="27" t="s">
        <v>658</v>
      </c>
      <c r="F714" s="27" t="s">
        <v>1901</v>
      </c>
      <c r="G714" s="28" t="s">
        <v>173</v>
      </c>
      <c r="H714" s="27" t="s">
        <v>174</v>
      </c>
      <c r="I714" s="118" t="s">
        <v>1902</v>
      </c>
      <c r="J714" s="29">
        <v>1041.22</v>
      </c>
      <c r="K714" s="28" t="s">
        <v>176</v>
      </c>
      <c r="L714" s="27" t="s">
        <v>1568</v>
      </c>
      <c r="M714" s="27" t="s">
        <v>164</v>
      </c>
      <c r="N714" s="27" t="s">
        <v>11858</v>
      </c>
    </row>
    <row r="715" spans="1:14" ht="16.5" customHeight="1" thickTop="1" thickBot="1">
      <c r="A715" s="30">
        <v>8542399010</v>
      </c>
      <c r="B715" s="25"/>
      <c r="C715" s="26"/>
      <c r="D715" s="27"/>
      <c r="E715" s="27" t="s">
        <v>1903</v>
      </c>
      <c r="F715" s="27" t="s">
        <v>1904</v>
      </c>
      <c r="G715" s="28" t="s">
        <v>292</v>
      </c>
      <c r="H715" s="27" t="s">
        <v>293</v>
      </c>
      <c r="I715" s="118" t="s">
        <v>1905</v>
      </c>
      <c r="J715" s="29">
        <v>40470</v>
      </c>
      <c r="K715" s="28" t="s">
        <v>176</v>
      </c>
      <c r="L715" s="27" t="s">
        <v>1906</v>
      </c>
      <c r="M715" s="27" t="s">
        <v>164</v>
      </c>
      <c r="N715" s="27" t="s">
        <v>1906</v>
      </c>
    </row>
    <row r="716" spans="1:14" ht="16.5" customHeight="1" thickTop="1" thickBot="1">
      <c r="A716" s="30">
        <v>8542399010</v>
      </c>
      <c r="B716" s="25"/>
      <c r="C716" s="26"/>
      <c r="D716" s="27"/>
      <c r="E716" s="27" t="s">
        <v>658</v>
      </c>
      <c r="F716" s="27" t="s">
        <v>1907</v>
      </c>
      <c r="G716" s="28" t="s">
        <v>297</v>
      </c>
      <c r="H716" s="27" t="s">
        <v>298</v>
      </c>
      <c r="I716" s="118" t="s">
        <v>1908</v>
      </c>
      <c r="J716" s="29">
        <v>3.83</v>
      </c>
      <c r="K716" s="28" t="s">
        <v>176</v>
      </c>
      <c r="L716" s="27" t="s">
        <v>137</v>
      </c>
      <c r="M716" s="27" t="s">
        <v>164</v>
      </c>
      <c r="N716" s="27" t="s">
        <v>523</v>
      </c>
    </row>
    <row r="717" spans="1:14" ht="16.5" customHeight="1" thickTop="1" thickBot="1">
      <c r="A717" s="30">
        <v>8542399010</v>
      </c>
      <c r="B717" s="25"/>
      <c r="C717" s="26"/>
      <c r="D717" s="27"/>
      <c r="E717" s="27" t="s">
        <v>1909</v>
      </c>
      <c r="F717" s="27" t="s">
        <v>1910</v>
      </c>
      <c r="G717" s="28" t="s">
        <v>297</v>
      </c>
      <c r="H717" s="27" t="s">
        <v>298</v>
      </c>
      <c r="I717" s="118" t="s">
        <v>1911</v>
      </c>
      <c r="J717" s="29">
        <v>4867.05</v>
      </c>
      <c r="K717" s="28" t="s">
        <v>176</v>
      </c>
      <c r="L717" s="27" t="s">
        <v>1912</v>
      </c>
      <c r="M717" s="27" t="s">
        <v>164</v>
      </c>
      <c r="N717" s="27" t="s">
        <v>18157</v>
      </c>
    </row>
    <row r="718" spans="1:14" ht="16.5" customHeight="1" thickTop="1" thickBot="1">
      <c r="A718" s="30">
        <v>8542399010</v>
      </c>
      <c r="B718" s="25"/>
      <c r="C718" s="26"/>
      <c r="D718" s="27"/>
      <c r="E718" s="27" t="s">
        <v>1913</v>
      </c>
      <c r="F718" s="27" t="s">
        <v>1914</v>
      </c>
      <c r="G718" s="28" t="s">
        <v>297</v>
      </c>
      <c r="H718" s="27" t="s">
        <v>298</v>
      </c>
      <c r="I718" s="118" t="s">
        <v>1915</v>
      </c>
      <c r="J718" s="29">
        <v>4792.5</v>
      </c>
      <c r="K718" s="28" t="s">
        <v>176</v>
      </c>
      <c r="L718" s="27" t="s">
        <v>114</v>
      </c>
      <c r="M718" s="27" t="s">
        <v>164</v>
      </c>
      <c r="N718" s="27" t="s">
        <v>11042</v>
      </c>
    </row>
    <row r="719" spans="1:14" ht="16.5" customHeight="1" thickTop="1" thickBot="1">
      <c r="A719" s="30">
        <v>8542399010</v>
      </c>
      <c r="B719" s="25"/>
      <c r="C719" s="26"/>
      <c r="D719" s="27"/>
      <c r="E719" s="27" t="s">
        <v>649</v>
      </c>
      <c r="F719" s="27" t="s">
        <v>1916</v>
      </c>
      <c r="G719" s="28" t="s">
        <v>297</v>
      </c>
      <c r="H719" s="27" t="s">
        <v>298</v>
      </c>
      <c r="I719" s="118" t="s">
        <v>1917</v>
      </c>
      <c r="J719" s="29">
        <v>3972.45</v>
      </c>
      <c r="K719" s="28" t="s">
        <v>176</v>
      </c>
      <c r="L719" s="27" t="s">
        <v>114</v>
      </c>
      <c r="M719" s="27" t="s">
        <v>164</v>
      </c>
      <c r="N719" s="27" t="s">
        <v>11042</v>
      </c>
    </row>
    <row r="720" spans="1:14" ht="16.5" customHeight="1" thickTop="1" thickBot="1">
      <c r="A720" s="30">
        <v>8542399010</v>
      </c>
      <c r="B720" s="25"/>
      <c r="C720" s="26"/>
      <c r="D720" s="27"/>
      <c r="E720" s="27" t="s">
        <v>658</v>
      </c>
      <c r="F720" s="27" t="s">
        <v>1918</v>
      </c>
      <c r="G720" s="28" t="s">
        <v>297</v>
      </c>
      <c r="H720" s="27" t="s">
        <v>298</v>
      </c>
      <c r="I720" s="118" t="s">
        <v>1919</v>
      </c>
      <c r="J720" s="29">
        <v>332.28</v>
      </c>
      <c r="K720" s="28" t="s">
        <v>176</v>
      </c>
      <c r="L720" s="27" t="s">
        <v>134</v>
      </c>
      <c r="M720" s="27" t="s">
        <v>164</v>
      </c>
      <c r="N720" s="27" t="s">
        <v>4101</v>
      </c>
    </row>
    <row r="721" spans="1:14" ht="16.5" customHeight="1" thickTop="1" thickBot="1">
      <c r="A721" s="30">
        <v>8542399010</v>
      </c>
      <c r="B721" s="25"/>
      <c r="C721" s="26"/>
      <c r="D721" s="27"/>
      <c r="E721" s="27" t="s">
        <v>1920</v>
      </c>
      <c r="F721" s="27" t="s">
        <v>1921</v>
      </c>
      <c r="G721" s="28" t="s">
        <v>297</v>
      </c>
      <c r="H721" s="27" t="s">
        <v>298</v>
      </c>
      <c r="I721" s="118" t="s">
        <v>1922</v>
      </c>
      <c r="J721" s="29">
        <v>509.07</v>
      </c>
      <c r="K721" s="28" t="s">
        <v>176</v>
      </c>
      <c r="L721" s="27" t="s">
        <v>1087</v>
      </c>
      <c r="M721" s="27" t="s">
        <v>164</v>
      </c>
      <c r="N721" s="27" t="s">
        <v>18102</v>
      </c>
    </row>
    <row r="722" spans="1:14" ht="16.5" customHeight="1" thickTop="1" thickBot="1">
      <c r="A722" s="30">
        <v>8542399010</v>
      </c>
      <c r="B722" s="25"/>
      <c r="C722" s="26"/>
      <c r="D722" s="27"/>
      <c r="E722" s="27" t="s">
        <v>1923</v>
      </c>
      <c r="F722" s="27" t="s">
        <v>1924</v>
      </c>
      <c r="G722" s="28" t="s">
        <v>297</v>
      </c>
      <c r="H722" s="27" t="s">
        <v>298</v>
      </c>
      <c r="I722" s="118" t="s">
        <v>1925</v>
      </c>
      <c r="J722" s="29">
        <v>96.53</v>
      </c>
      <c r="K722" s="28" t="s">
        <v>176</v>
      </c>
      <c r="L722" s="27" t="s">
        <v>1087</v>
      </c>
      <c r="M722" s="27" t="s">
        <v>164</v>
      </c>
      <c r="N722" s="27" t="s">
        <v>18102</v>
      </c>
    </row>
    <row r="723" spans="1:14" ht="16.5" customHeight="1" thickTop="1" thickBot="1">
      <c r="A723" s="30">
        <v>8542399010</v>
      </c>
      <c r="B723" s="25"/>
      <c r="C723" s="26"/>
      <c r="D723" s="27"/>
      <c r="E723" s="27" t="s">
        <v>688</v>
      </c>
      <c r="F723" s="27" t="s">
        <v>1926</v>
      </c>
      <c r="G723" s="28" t="s">
        <v>297</v>
      </c>
      <c r="H723" s="27" t="s">
        <v>298</v>
      </c>
      <c r="I723" s="118" t="s">
        <v>1927</v>
      </c>
      <c r="J723" s="29">
        <v>67.430000000000007</v>
      </c>
      <c r="K723" s="28" t="s">
        <v>176</v>
      </c>
      <c r="L723" s="27" t="s">
        <v>1087</v>
      </c>
      <c r="M723" s="27" t="s">
        <v>164</v>
      </c>
      <c r="N723" s="27" t="s">
        <v>18102</v>
      </c>
    </row>
    <row r="724" spans="1:14" ht="16.5" customHeight="1" thickTop="1" thickBot="1">
      <c r="A724" s="30">
        <v>8542399010</v>
      </c>
      <c r="B724" s="25"/>
      <c r="C724" s="26"/>
      <c r="D724" s="27"/>
      <c r="E724" s="27" t="s">
        <v>1343</v>
      </c>
      <c r="F724" s="27" t="s">
        <v>1928</v>
      </c>
      <c r="G724" s="28" t="s">
        <v>297</v>
      </c>
      <c r="H724" s="27" t="s">
        <v>298</v>
      </c>
      <c r="I724" s="118" t="s">
        <v>1929</v>
      </c>
      <c r="J724" s="29">
        <v>17.16</v>
      </c>
      <c r="K724" s="28" t="s">
        <v>176</v>
      </c>
      <c r="L724" s="27" t="s">
        <v>681</v>
      </c>
      <c r="M724" s="27" t="s">
        <v>164</v>
      </c>
      <c r="N724" s="27" t="s">
        <v>18101</v>
      </c>
    </row>
    <row r="725" spans="1:14" ht="16.5" customHeight="1" thickTop="1" thickBot="1">
      <c r="A725" s="30">
        <v>8542399010</v>
      </c>
      <c r="B725" s="25"/>
      <c r="C725" s="26"/>
      <c r="D725" s="27"/>
      <c r="E725" s="27" t="s">
        <v>1930</v>
      </c>
      <c r="F725" s="27" t="s">
        <v>1931</v>
      </c>
      <c r="G725" s="28" t="s">
        <v>297</v>
      </c>
      <c r="H725" s="27" t="s">
        <v>298</v>
      </c>
      <c r="I725" s="118" t="s">
        <v>1932</v>
      </c>
      <c r="J725" s="29">
        <v>82.3</v>
      </c>
      <c r="K725" s="28" t="s">
        <v>176</v>
      </c>
      <c r="L725" s="27" t="s">
        <v>134</v>
      </c>
      <c r="M725" s="27" t="s">
        <v>164</v>
      </c>
      <c r="N725" s="27" t="s">
        <v>4101</v>
      </c>
    </row>
    <row r="726" spans="1:14" ht="16.5" customHeight="1" thickTop="1" thickBot="1">
      <c r="A726" s="30">
        <v>8542399010</v>
      </c>
      <c r="B726" s="25"/>
      <c r="C726" s="26"/>
      <c r="D726" s="27"/>
      <c r="E726" s="27" t="s">
        <v>1933</v>
      </c>
      <c r="F726" s="27" t="s">
        <v>1934</v>
      </c>
      <c r="G726" s="28" t="s">
        <v>297</v>
      </c>
      <c r="H726" s="27" t="s">
        <v>298</v>
      </c>
      <c r="I726" s="118" t="s">
        <v>1935</v>
      </c>
      <c r="J726" s="29">
        <v>490.22</v>
      </c>
      <c r="K726" s="28" t="s">
        <v>176</v>
      </c>
      <c r="L726" s="27" t="s">
        <v>1087</v>
      </c>
      <c r="M726" s="27" t="s">
        <v>164</v>
      </c>
      <c r="N726" s="27" t="s">
        <v>18102</v>
      </c>
    </row>
    <row r="727" spans="1:14" ht="16.5" customHeight="1" thickTop="1" thickBot="1">
      <c r="A727" s="30">
        <v>8542399010</v>
      </c>
      <c r="B727" s="25"/>
      <c r="C727" s="26"/>
      <c r="D727" s="27"/>
      <c r="E727" s="27" t="s">
        <v>661</v>
      </c>
      <c r="F727" s="27" t="s">
        <v>1936</v>
      </c>
      <c r="G727" s="28" t="s">
        <v>297</v>
      </c>
      <c r="H727" s="27" t="s">
        <v>298</v>
      </c>
      <c r="I727" s="118" t="s">
        <v>1937</v>
      </c>
      <c r="J727" s="29">
        <v>163.04</v>
      </c>
      <c r="K727" s="28" t="s">
        <v>176</v>
      </c>
      <c r="L727" s="27" t="s">
        <v>134</v>
      </c>
      <c r="M727" s="27" t="s">
        <v>164</v>
      </c>
      <c r="N727" s="27" t="s">
        <v>4101</v>
      </c>
    </row>
    <row r="728" spans="1:14" ht="16.5" customHeight="1" thickTop="1" thickBot="1">
      <c r="A728" s="30">
        <v>8542399010</v>
      </c>
      <c r="B728" s="25"/>
      <c r="C728" s="26"/>
      <c r="D728" s="27"/>
      <c r="E728" s="27" t="s">
        <v>661</v>
      </c>
      <c r="F728" s="27" t="s">
        <v>1938</v>
      </c>
      <c r="G728" s="28" t="s">
        <v>297</v>
      </c>
      <c r="H728" s="27" t="s">
        <v>298</v>
      </c>
      <c r="I728" s="118" t="s">
        <v>1939</v>
      </c>
      <c r="J728" s="29">
        <v>22.68</v>
      </c>
      <c r="K728" s="28" t="s">
        <v>176</v>
      </c>
      <c r="L728" s="27" t="s">
        <v>1859</v>
      </c>
      <c r="M728" s="27" t="s">
        <v>164</v>
      </c>
      <c r="N728" s="27" t="s">
        <v>18155</v>
      </c>
    </row>
    <row r="729" spans="1:14" ht="16.5" customHeight="1" thickTop="1" thickBot="1">
      <c r="A729" s="30">
        <v>8542399010</v>
      </c>
      <c r="B729" s="25"/>
      <c r="C729" s="26"/>
      <c r="D729" s="27"/>
      <c r="E729" s="27" t="s">
        <v>661</v>
      </c>
      <c r="F729" s="27" t="s">
        <v>1940</v>
      </c>
      <c r="G729" s="28" t="s">
        <v>297</v>
      </c>
      <c r="H729" s="27" t="s">
        <v>298</v>
      </c>
      <c r="I729" s="118" t="s">
        <v>1941</v>
      </c>
      <c r="J729" s="29">
        <v>649.73</v>
      </c>
      <c r="K729" s="28" t="s">
        <v>176</v>
      </c>
      <c r="L729" s="27" t="s">
        <v>134</v>
      </c>
      <c r="M729" s="27" t="s">
        <v>164</v>
      </c>
      <c r="N729" s="27" t="s">
        <v>4101</v>
      </c>
    </row>
    <row r="730" spans="1:14" ht="16.5" customHeight="1" thickTop="1" thickBot="1">
      <c r="A730" s="30">
        <v>8542399010</v>
      </c>
      <c r="B730" s="25"/>
      <c r="C730" s="26"/>
      <c r="D730" s="27"/>
      <c r="E730" s="27" t="s">
        <v>1942</v>
      </c>
      <c r="F730" s="27" t="s">
        <v>1943</v>
      </c>
      <c r="G730" s="28" t="s">
        <v>297</v>
      </c>
      <c r="H730" s="27" t="s">
        <v>298</v>
      </c>
      <c r="I730" s="118" t="s">
        <v>1944</v>
      </c>
      <c r="J730" s="29">
        <v>7855.97</v>
      </c>
      <c r="K730" s="28" t="s">
        <v>176</v>
      </c>
      <c r="L730" s="27" t="s">
        <v>122</v>
      </c>
      <c r="M730" s="27" t="s">
        <v>164</v>
      </c>
      <c r="N730" s="27" t="s">
        <v>18099</v>
      </c>
    </row>
    <row r="731" spans="1:14" ht="16.5" customHeight="1" thickTop="1" thickBot="1">
      <c r="A731" s="30">
        <v>8542399010</v>
      </c>
      <c r="B731" s="25"/>
      <c r="C731" s="26"/>
      <c r="D731" s="27"/>
      <c r="E731" s="27" t="s">
        <v>1945</v>
      </c>
      <c r="F731" s="27" t="s">
        <v>1946</v>
      </c>
      <c r="G731" s="28" t="s">
        <v>297</v>
      </c>
      <c r="H731" s="27" t="s">
        <v>298</v>
      </c>
      <c r="I731" s="118" t="s">
        <v>1947</v>
      </c>
      <c r="J731" s="29">
        <v>70.489999999999995</v>
      </c>
      <c r="K731" s="28" t="s">
        <v>176</v>
      </c>
      <c r="L731" s="27" t="s">
        <v>687</v>
      </c>
      <c r="M731" s="27" t="s">
        <v>164</v>
      </c>
      <c r="N731" s="27" t="s">
        <v>18102</v>
      </c>
    </row>
    <row r="732" spans="1:14" ht="16.5" customHeight="1" thickTop="1" thickBot="1">
      <c r="A732" s="30">
        <v>8542399010</v>
      </c>
      <c r="B732" s="25"/>
      <c r="C732" s="26"/>
      <c r="D732" s="27"/>
      <c r="E732" s="27" t="s">
        <v>1948</v>
      </c>
      <c r="F732" s="27" t="s">
        <v>1949</v>
      </c>
      <c r="G732" s="28" t="s">
        <v>297</v>
      </c>
      <c r="H732" s="27" t="s">
        <v>298</v>
      </c>
      <c r="I732" s="118" t="s">
        <v>1950</v>
      </c>
      <c r="J732" s="29">
        <v>1371.72</v>
      </c>
      <c r="K732" s="28" t="s">
        <v>176</v>
      </c>
      <c r="L732" s="27" t="s">
        <v>1951</v>
      </c>
      <c r="M732" s="27" t="s">
        <v>164</v>
      </c>
      <c r="N732" s="27" t="s">
        <v>1951</v>
      </c>
    </row>
    <row r="733" spans="1:14" ht="16.5" customHeight="1" thickTop="1" thickBot="1">
      <c r="A733" s="30">
        <v>8542399010</v>
      </c>
      <c r="B733" s="25"/>
      <c r="C733" s="26"/>
      <c r="D733" s="27"/>
      <c r="E733" s="27" t="s">
        <v>1952</v>
      </c>
      <c r="F733" s="27" t="s">
        <v>1953</v>
      </c>
      <c r="G733" s="28" t="s">
        <v>297</v>
      </c>
      <c r="H733" s="27" t="s">
        <v>298</v>
      </c>
      <c r="I733" s="118" t="s">
        <v>1091</v>
      </c>
      <c r="J733" s="29">
        <v>141.43</v>
      </c>
      <c r="K733" s="28" t="s">
        <v>176</v>
      </c>
      <c r="L733" s="27" t="s">
        <v>125</v>
      </c>
      <c r="M733" s="27" t="s">
        <v>164</v>
      </c>
      <c r="N733" s="27" t="s">
        <v>125</v>
      </c>
    </row>
    <row r="734" spans="1:14" ht="16.5" customHeight="1" thickTop="1" thickBot="1">
      <c r="A734" s="30">
        <v>8542399010</v>
      </c>
      <c r="B734" s="25"/>
      <c r="C734" s="26"/>
      <c r="D734" s="27"/>
      <c r="E734" s="27" t="s">
        <v>1954</v>
      </c>
      <c r="F734" s="27" t="s">
        <v>1955</v>
      </c>
      <c r="G734" s="28" t="s">
        <v>297</v>
      </c>
      <c r="H734" s="27" t="s">
        <v>298</v>
      </c>
      <c r="I734" s="118" t="s">
        <v>1956</v>
      </c>
      <c r="J734" s="29">
        <v>263.55</v>
      </c>
      <c r="K734" s="28" t="s">
        <v>176</v>
      </c>
      <c r="L734" s="27" t="s">
        <v>1102</v>
      </c>
      <c r="M734" s="27" t="s">
        <v>164</v>
      </c>
      <c r="N734" s="27" t="s">
        <v>18122</v>
      </c>
    </row>
    <row r="735" spans="1:14" ht="16.5" customHeight="1" thickTop="1" thickBot="1">
      <c r="A735" s="30">
        <v>8542399010</v>
      </c>
      <c r="B735" s="25"/>
      <c r="C735" s="26"/>
      <c r="D735" s="27"/>
      <c r="E735" s="27" t="s">
        <v>1957</v>
      </c>
      <c r="F735" s="27" t="s">
        <v>1958</v>
      </c>
      <c r="G735" s="28" t="s">
        <v>297</v>
      </c>
      <c r="H735" s="27" t="s">
        <v>298</v>
      </c>
      <c r="I735" s="118" t="s">
        <v>1959</v>
      </c>
      <c r="J735" s="29">
        <v>175.8</v>
      </c>
      <c r="K735" s="28" t="s">
        <v>176</v>
      </c>
      <c r="L735" s="27" t="s">
        <v>621</v>
      </c>
      <c r="M735" s="27" t="s">
        <v>164</v>
      </c>
      <c r="N735" s="27" t="s">
        <v>18097</v>
      </c>
    </row>
    <row r="736" spans="1:14" ht="16.5" customHeight="1" thickTop="1" thickBot="1">
      <c r="A736" s="30">
        <v>8542399010</v>
      </c>
      <c r="B736" s="25"/>
      <c r="C736" s="26"/>
      <c r="D736" s="27"/>
      <c r="E736" s="27" t="s">
        <v>658</v>
      </c>
      <c r="F736" s="27" t="s">
        <v>1960</v>
      </c>
      <c r="G736" s="28" t="s">
        <v>297</v>
      </c>
      <c r="H736" s="27" t="s">
        <v>298</v>
      </c>
      <c r="I736" s="118" t="s">
        <v>1961</v>
      </c>
      <c r="J736" s="29">
        <v>2780.22</v>
      </c>
      <c r="K736" s="28" t="s">
        <v>176</v>
      </c>
      <c r="L736" s="27" t="s">
        <v>114</v>
      </c>
      <c r="M736" s="27" t="s">
        <v>164</v>
      </c>
      <c r="N736" s="27" t="s">
        <v>11042</v>
      </c>
    </row>
    <row r="737" spans="1:14" ht="16.5" customHeight="1" thickTop="1" thickBot="1">
      <c r="A737" s="30">
        <v>8542399010</v>
      </c>
      <c r="B737" s="25"/>
      <c r="C737" s="26"/>
      <c r="D737" s="27"/>
      <c r="E737" s="27" t="s">
        <v>1962</v>
      </c>
      <c r="F737" s="27" t="s">
        <v>1963</v>
      </c>
      <c r="G737" s="28" t="s">
        <v>297</v>
      </c>
      <c r="H737" s="27" t="s">
        <v>298</v>
      </c>
      <c r="I737" s="118" t="s">
        <v>1964</v>
      </c>
      <c r="J737" s="29">
        <v>44.45</v>
      </c>
      <c r="K737" s="28" t="s">
        <v>176</v>
      </c>
      <c r="L737" s="27" t="s">
        <v>134</v>
      </c>
      <c r="M737" s="27" t="s">
        <v>164</v>
      </c>
      <c r="N737" s="27" t="s">
        <v>4101</v>
      </c>
    </row>
    <row r="738" spans="1:14" ht="16.5" customHeight="1" thickTop="1" thickBot="1">
      <c r="A738" s="30">
        <v>8542399010</v>
      </c>
      <c r="B738" s="25"/>
      <c r="C738" s="26"/>
      <c r="D738" s="27"/>
      <c r="E738" s="27" t="s">
        <v>658</v>
      </c>
      <c r="F738" s="27" t="s">
        <v>1965</v>
      </c>
      <c r="G738" s="28" t="s">
        <v>297</v>
      </c>
      <c r="H738" s="27" t="s">
        <v>298</v>
      </c>
      <c r="I738" s="118" t="s">
        <v>1966</v>
      </c>
      <c r="J738" s="29">
        <v>219.39</v>
      </c>
      <c r="K738" s="28" t="s">
        <v>176</v>
      </c>
      <c r="L738" s="27" t="s">
        <v>1518</v>
      </c>
      <c r="M738" s="27" t="s">
        <v>164</v>
      </c>
      <c r="N738" s="27" t="s">
        <v>18140</v>
      </c>
    </row>
    <row r="739" spans="1:14" ht="16.5" customHeight="1" thickTop="1" thickBot="1">
      <c r="A739" s="30">
        <v>8542399010</v>
      </c>
      <c r="B739" s="25"/>
      <c r="C739" s="26"/>
      <c r="D739" s="27"/>
      <c r="E739" s="27" t="s">
        <v>1967</v>
      </c>
      <c r="F739" s="27" t="s">
        <v>1968</v>
      </c>
      <c r="G739" s="28" t="s">
        <v>297</v>
      </c>
      <c r="H739" s="27" t="s">
        <v>298</v>
      </c>
      <c r="I739" s="118" t="s">
        <v>1969</v>
      </c>
      <c r="J739" s="29">
        <v>9443</v>
      </c>
      <c r="K739" s="28" t="s">
        <v>176</v>
      </c>
      <c r="L739" s="27" t="s">
        <v>614</v>
      </c>
      <c r="M739" s="27" t="s">
        <v>164</v>
      </c>
      <c r="N739" s="27" t="s">
        <v>18096</v>
      </c>
    </row>
    <row r="740" spans="1:14" ht="16.5" customHeight="1" thickTop="1" thickBot="1">
      <c r="A740" s="30">
        <v>8542399010</v>
      </c>
      <c r="B740" s="25"/>
      <c r="C740" s="26"/>
      <c r="D740" s="27"/>
      <c r="E740" s="27" t="s">
        <v>1970</v>
      </c>
      <c r="F740" s="27" t="s">
        <v>1971</v>
      </c>
      <c r="G740" s="28" t="s">
        <v>297</v>
      </c>
      <c r="H740" s="27" t="s">
        <v>298</v>
      </c>
      <c r="I740" s="118" t="s">
        <v>1972</v>
      </c>
      <c r="J740" s="29">
        <v>999.68</v>
      </c>
      <c r="K740" s="28" t="s">
        <v>176</v>
      </c>
      <c r="L740" s="27" t="s">
        <v>621</v>
      </c>
      <c r="M740" s="27" t="s">
        <v>164</v>
      </c>
      <c r="N740" s="27" t="s">
        <v>18097</v>
      </c>
    </row>
    <row r="741" spans="1:14" ht="16.5" customHeight="1" thickTop="1" thickBot="1">
      <c r="A741" s="30">
        <v>8542399010</v>
      </c>
      <c r="B741" s="25"/>
      <c r="C741" s="26"/>
      <c r="D741" s="27"/>
      <c r="E741" s="27" t="s">
        <v>1962</v>
      </c>
      <c r="F741" s="27" t="s">
        <v>1973</v>
      </c>
      <c r="G741" s="28" t="s">
        <v>227</v>
      </c>
      <c r="H741" s="27" t="s">
        <v>228</v>
      </c>
      <c r="I741" s="118" t="s">
        <v>1974</v>
      </c>
      <c r="J741" s="29">
        <v>43.88</v>
      </c>
      <c r="K741" s="28" t="s">
        <v>176</v>
      </c>
      <c r="L741" s="27" t="s">
        <v>134</v>
      </c>
      <c r="M741" s="27" t="s">
        <v>164</v>
      </c>
      <c r="N741" s="27" t="s">
        <v>4101</v>
      </c>
    </row>
    <row r="742" spans="1:14" ht="16.5" customHeight="1" thickTop="1" thickBot="1">
      <c r="A742" s="30">
        <v>8542399010</v>
      </c>
      <c r="B742" s="25"/>
      <c r="C742" s="26"/>
      <c r="D742" s="27"/>
      <c r="E742" s="27" t="s">
        <v>1962</v>
      </c>
      <c r="F742" s="27" t="s">
        <v>1975</v>
      </c>
      <c r="G742" s="28" t="s">
        <v>227</v>
      </c>
      <c r="H742" s="27" t="s">
        <v>228</v>
      </c>
      <c r="I742" s="118" t="s">
        <v>1976</v>
      </c>
      <c r="J742" s="29">
        <v>87.9</v>
      </c>
      <c r="K742" s="28" t="s">
        <v>176</v>
      </c>
      <c r="L742" s="27" t="s">
        <v>134</v>
      </c>
      <c r="M742" s="27" t="s">
        <v>164</v>
      </c>
      <c r="N742" s="27" t="s">
        <v>4101</v>
      </c>
    </row>
    <row r="743" spans="1:14" ht="16.5" customHeight="1" thickTop="1">
      <c r="A743" s="24">
        <v>8544429007</v>
      </c>
      <c r="B743" s="25"/>
      <c r="C743" s="26">
        <v>0.12</v>
      </c>
      <c r="D743" s="27"/>
      <c r="E743" s="27" t="s">
        <v>717</v>
      </c>
      <c r="F743" s="27" t="s">
        <v>1977</v>
      </c>
      <c r="G743" s="28" t="s">
        <v>297</v>
      </c>
      <c r="H743" s="27" t="s">
        <v>298</v>
      </c>
      <c r="I743" s="118" t="s">
        <v>1978</v>
      </c>
      <c r="J743" s="29">
        <v>2107.64</v>
      </c>
      <c r="K743" s="28" t="s">
        <v>176</v>
      </c>
      <c r="L743" s="27" t="s">
        <v>764</v>
      </c>
      <c r="M743" s="27" t="s">
        <v>164</v>
      </c>
      <c r="N743" s="27" t="s">
        <v>764</v>
      </c>
    </row>
    <row r="744" spans="1:14" ht="16.5" customHeight="1">
      <c r="A744" s="24">
        <v>8548009000</v>
      </c>
      <c r="B744" s="25"/>
      <c r="C744" s="26">
        <v>0.05</v>
      </c>
      <c r="D744" s="27"/>
      <c r="E744" s="27" t="s">
        <v>721</v>
      </c>
      <c r="F744" s="27" t="s">
        <v>1979</v>
      </c>
      <c r="G744" s="28" t="s">
        <v>282</v>
      </c>
      <c r="H744" s="27" t="s">
        <v>283</v>
      </c>
      <c r="I744" s="118" t="s">
        <v>1980</v>
      </c>
      <c r="J744" s="29">
        <v>7614.75</v>
      </c>
      <c r="K744" s="28" t="s">
        <v>176</v>
      </c>
      <c r="L744" s="27" t="s">
        <v>218</v>
      </c>
      <c r="M744" s="27" t="s">
        <v>164</v>
      </c>
      <c r="N744" s="27" t="s">
        <v>18066</v>
      </c>
    </row>
    <row r="745" spans="1:14" ht="16.5" customHeight="1" thickBot="1">
      <c r="A745" s="24">
        <v>8549390000</v>
      </c>
      <c r="B745" s="25"/>
      <c r="C745" s="26">
        <v>0.05</v>
      </c>
      <c r="D745" s="27"/>
      <c r="E745" s="27" t="s">
        <v>1981</v>
      </c>
      <c r="F745" s="27" t="s">
        <v>1982</v>
      </c>
      <c r="G745" s="28" t="s">
        <v>297</v>
      </c>
      <c r="H745" s="27" t="s">
        <v>298</v>
      </c>
      <c r="I745" s="118" t="s">
        <v>1094</v>
      </c>
      <c r="J745" s="29">
        <v>81.22</v>
      </c>
      <c r="K745" s="28" t="s">
        <v>176</v>
      </c>
      <c r="L745" s="27" t="s">
        <v>1832</v>
      </c>
      <c r="M745" s="27" t="s">
        <v>164</v>
      </c>
      <c r="N745" s="27" t="s">
        <v>18121</v>
      </c>
    </row>
    <row r="746" spans="1:14" ht="16.5" customHeight="1" thickTop="1" thickBot="1">
      <c r="A746" s="32">
        <v>9030331000</v>
      </c>
      <c r="B746" s="25"/>
      <c r="C746" s="26">
        <v>0.05</v>
      </c>
      <c r="D746" s="27"/>
      <c r="E746" s="27" t="s">
        <v>1374</v>
      </c>
      <c r="F746" s="27" t="s">
        <v>1983</v>
      </c>
      <c r="G746" s="28" t="s">
        <v>297</v>
      </c>
      <c r="H746" s="27" t="s">
        <v>298</v>
      </c>
      <c r="I746" s="118" t="s">
        <v>1984</v>
      </c>
      <c r="J746" s="29">
        <v>15293.4</v>
      </c>
      <c r="K746" s="28" t="s">
        <v>176</v>
      </c>
      <c r="L746" s="27" t="s">
        <v>1377</v>
      </c>
      <c r="M746" s="27" t="s">
        <v>164</v>
      </c>
      <c r="N746" s="27" t="s">
        <v>18136</v>
      </c>
    </row>
    <row r="747" spans="1:14" ht="16.5" customHeight="1" thickTop="1" thickBot="1">
      <c r="A747" s="32">
        <v>9030331000</v>
      </c>
      <c r="B747" s="25"/>
      <c r="C747" s="26"/>
      <c r="D747" s="27"/>
      <c r="E747" s="27" t="s">
        <v>1374</v>
      </c>
      <c r="F747" s="27" t="s">
        <v>1985</v>
      </c>
      <c r="G747" s="28" t="s">
        <v>297</v>
      </c>
      <c r="H747" s="27" t="s">
        <v>298</v>
      </c>
      <c r="I747" s="118" t="s">
        <v>1986</v>
      </c>
      <c r="J747" s="29">
        <v>3089.28</v>
      </c>
      <c r="K747" s="28" t="s">
        <v>176</v>
      </c>
      <c r="L747" s="27" t="s">
        <v>1906</v>
      </c>
      <c r="M747" s="27" t="s">
        <v>164</v>
      </c>
      <c r="N747" s="27" t="s">
        <v>1906</v>
      </c>
    </row>
    <row r="748" spans="1:14" ht="16.5" customHeight="1" thickTop="1">
      <c r="A748" s="24">
        <v>8532240000</v>
      </c>
      <c r="B748" s="25"/>
      <c r="C748" s="26"/>
      <c r="D748" s="27"/>
      <c r="E748" s="27" t="s">
        <v>1987</v>
      </c>
      <c r="F748" s="27" t="s">
        <v>1988</v>
      </c>
      <c r="G748" s="28" t="s">
        <v>292</v>
      </c>
      <c r="H748" s="27" t="s">
        <v>293</v>
      </c>
      <c r="I748" s="118" t="s">
        <v>1989</v>
      </c>
      <c r="J748" s="29">
        <v>1.89</v>
      </c>
      <c r="K748" s="28" t="s">
        <v>176</v>
      </c>
      <c r="L748" s="27" t="s">
        <v>614</v>
      </c>
      <c r="M748" s="27" t="s">
        <v>164</v>
      </c>
      <c r="N748" s="27" t="s">
        <v>18096</v>
      </c>
    </row>
    <row r="749" spans="1:14" ht="16.5" customHeight="1">
      <c r="A749" s="24">
        <v>8536490000</v>
      </c>
      <c r="B749" s="25"/>
      <c r="C749" s="26">
        <v>0.11</v>
      </c>
      <c r="D749" s="27"/>
      <c r="E749" s="27" t="s">
        <v>1990</v>
      </c>
      <c r="F749" s="27" t="s">
        <v>1991</v>
      </c>
      <c r="G749" s="28" t="s">
        <v>282</v>
      </c>
      <c r="H749" s="27" t="s">
        <v>283</v>
      </c>
      <c r="I749" s="118" t="s">
        <v>1992</v>
      </c>
      <c r="J749" s="29">
        <v>611.20000000000005</v>
      </c>
      <c r="K749" s="28" t="s">
        <v>162</v>
      </c>
      <c r="L749" s="27" t="s">
        <v>285</v>
      </c>
      <c r="M749" s="27" t="s">
        <v>164</v>
      </c>
      <c r="N749" s="27" t="s">
        <v>18075</v>
      </c>
    </row>
    <row r="750" spans="1:14" ht="16.5" customHeight="1">
      <c r="A750" s="24">
        <v>8536699008</v>
      </c>
      <c r="B750" s="25"/>
      <c r="C750" s="26">
        <v>0.08</v>
      </c>
      <c r="D750" s="27"/>
      <c r="E750" s="27" t="s">
        <v>1993</v>
      </c>
      <c r="F750" s="27" t="s">
        <v>1994</v>
      </c>
      <c r="G750" s="28" t="s">
        <v>167</v>
      </c>
      <c r="H750" s="27" t="s">
        <v>168</v>
      </c>
      <c r="I750" s="118" t="s">
        <v>1995</v>
      </c>
      <c r="J750" s="29">
        <v>371.5</v>
      </c>
      <c r="K750" s="28" t="s">
        <v>162</v>
      </c>
      <c r="L750" s="27" t="s">
        <v>443</v>
      </c>
      <c r="M750" s="27" t="s">
        <v>164</v>
      </c>
      <c r="N750" s="27" t="s">
        <v>18084</v>
      </c>
    </row>
    <row r="751" spans="1:14" ht="16.5" customHeight="1" thickBot="1">
      <c r="A751" s="24">
        <v>8548009000</v>
      </c>
      <c r="B751" s="25"/>
      <c r="C751" s="26">
        <v>0.05</v>
      </c>
      <c r="D751" s="27"/>
      <c r="E751" s="27" t="s">
        <v>1996</v>
      </c>
      <c r="F751" s="27" t="s">
        <v>1997</v>
      </c>
      <c r="G751" s="28" t="s">
        <v>167</v>
      </c>
      <c r="H751" s="27" t="s">
        <v>168</v>
      </c>
      <c r="I751" s="118" t="s">
        <v>1998</v>
      </c>
      <c r="J751" s="29">
        <v>0.96</v>
      </c>
      <c r="K751" s="28" t="s">
        <v>162</v>
      </c>
      <c r="L751" s="27" t="s">
        <v>42</v>
      </c>
      <c r="M751" s="27" t="s">
        <v>164</v>
      </c>
      <c r="N751" s="27" t="s">
        <v>18077</v>
      </c>
    </row>
    <row r="752" spans="1:14" ht="16.5" customHeight="1" thickTop="1" thickBot="1">
      <c r="A752" s="31">
        <v>8471900000</v>
      </c>
      <c r="B752" s="25"/>
      <c r="C752" s="26"/>
      <c r="D752" s="27"/>
      <c r="E752" s="27" t="s">
        <v>1999</v>
      </c>
      <c r="F752" s="27" t="s">
        <v>2000</v>
      </c>
      <c r="G752" s="28" t="s">
        <v>159</v>
      </c>
      <c r="H752" s="27" t="s">
        <v>160</v>
      </c>
      <c r="I752" s="118" t="s">
        <v>2001</v>
      </c>
      <c r="J752" s="29">
        <v>1771.47</v>
      </c>
      <c r="K752" s="28" t="s">
        <v>176</v>
      </c>
      <c r="L752" s="27" t="s">
        <v>2002</v>
      </c>
      <c r="M752" s="27" t="s">
        <v>164</v>
      </c>
      <c r="N752" s="27" t="s">
        <v>18106</v>
      </c>
    </row>
    <row r="753" spans="1:14" ht="16.5" customHeight="1" thickTop="1">
      <c r="A753" s="24">
        <v>8504409100</v>
      </c>
      <c r="B753" s="25"/>
      <c r="C753" s="26"/>
      <c r="D753" s="27"/>
      <c r="E753" s="27" t="s">
        <v>209</v>
      </c>
      <c r="F753" s="27" t="s">
        <v>2003</v>
      </c>
      <c r="G753" s="28" t="s">
        <v>159</v>
      </c>
      <c r="H753" s="27" t="s">
        <v>160</v>
      </c>
      <c r="I753" s="118" t="s">
        <v>2004</v>
      </c>
      <c r="J753" s="29">
        <v>116054.85</v>
      </c>
      <c r="K753" s="28" t="s">
        <v>176</v>
      </c>
      <c r="L753" s="27" t="s">
        <v>84</v>
      </c>
      <c r="M753" s="27" t="s">
        <v>164</v>
      </c>
      <c r="N753" s="27" t="s">
        <v>18059</v>
      </c>
    </row>
    <row r="754" spans="1:14" ht="16.5" customHeight="1">
      <c r="A754" s="24">
        <v>8504509500</v>
      </c>
      <c r="B754" s="25"/>
      <c r="C754" s="26"/>
      <c r="D754" s="27"/>
      <c r="E754" s="27" t="s">
        <v>820</v>
      </c>
      <c r="F754" s="27" t="s">
        <v>2005</v>
      </c>
      <c r="G754" s="28" t="s">
        <v>173</v>
      </c>
      <c r="H754" s="27" t="s">
        <v>174</v>
      </c>
      <c r="I754" s="118" t="s">
        <v>2006</v>
      </c>
      <c r="J754" s="29">
        <v>65.069999999999993</v>
      </c>
      <c r="K754" s="28" t="s">
        <v>176</v>
      </c>
      <c r="L754" s="27" t="s">
        <v>1227</v>
      </c>
      <c r="M754" s="27" t="s">
        <v>164</v>
      </c>
      <c r="N754" s="27" t="s">
        <v>18128</v>
      </c>
    </row>
    <row r="755" spans="1:14" ht="16.5" customHeight="1">
      <c r="A755" s="24">
        <v>8504509500</v>
      </c>
      <c r="B755" s="25"/>
      <c r="C755" s="26"/>
      <c r="D755" s="27"/>
      <c r="E755" s="27" t="s">
        <v>820</v>
      </c>
      <c r="F755" s="27" t="s">
        <v>2007</v>
      </c>
      <c r="G755" s="28" t="s">
        <v>173</v>
      </c>
      <c r="H755" s="27" t="s">
        <v>174</v>
      </c>
      <c r="I755" s="118" t="s">
        <v>2008</v>
      </c>
      <c r="J755" s="29">
        <v>300.35000000000002</v>
      </c>
      <c r="K755" s="28" t="s">
        <v>176</v>
      </c>
      <c r="L755" s="27" t="s">
        <v>221</v>
      </c>
      <c r="M755" s="27" t="s">
        <v>164</v>
      </c>
      <c r="N755" s="27" t="s">
        <v>13376</v>
      </c>
    </row>
    <row r="756" spans="1:14" ht="16.5" customHeight="1">
      <c r="A756" s="24">
        <v>8504509500</v>
      </c>
      <c r="B756" s="25"/>
      <c r="C756" s="26"/>
      <c r="D756" s="27"/>
      <c r="E756" s="27" t="s">
        <v>820</v>
      </c>
      <c r="F756" s="27" t="s">
        <v>2009</v>
      </c>
      <c r="G756" s="28" t="s">
        <v>173</v>
      </c>
      <c r="H756" s="27" t="s">
        <v>174</v>
      </c>
      <c r="I756" s="118" t="s">
        <v>2010</v>
      </c>
      <c r="J756" s="29">
        <v>390.45</v>
      </c>
      <c r="K756" s="28" t="s">
        <v>176</v>
      </c>
      <c r="L756" s="27" t="s">
        <v>221</v>
      </c>
      <c r="M756" s="27" t="s">
        <v>164</v>
      </c>
      <c r="N756" s="27" t="s">
        <v>13376</v>
      </c>
    </row>
    <row r="757" spans="1:14" ht="16.5" customHeight="1">
      <c r="A757" s="24">
        <v>8504509500</v>
      </c>
      <c r="B757" s="25"/>
      <c r="C757" s="26"/>
      <c r="D757" s="27"/>
      <c r="E757" s="27" t="s">
        <v>820</v>
      </c>
      <c r="F757" s="27" t="s">
        <v>2011</v>
      </c>
      <c r="G757" s="28" t="s">
        <v>173</v>
      </c>
      <c r="H757" s="27" t="s">
        <v>174</v>
      </c>
      <c r="I757" s="118" t="s">
        <v>2012</v>
      </c>
      <c r="J757" s="29">
        <v>1445.4</v>
      </c>
      <c r="K757" s="28" t="s">
        <v>176</v>
      </c>
      <c r="L757" s="27" t="s">
        <v>221</v>
      </c>
      <c r="M757" s="27" t="s">
        <v>164</v>
      </c>
      <c r="N757" s="27" t="s">
        <v>13376</v>
      </c>
    </row>
    <row r="758" spans="1:14" ht="16.5" customHeight="1">
      <c r="A758" s="24">
        <v>8504509500</v>
      </c>
      <c r="B758" s="25"/>
      <c r="C758" s="26"/>
      <c r="D758" s="27"/>
      <c r="E758" s="27" t="s">
        <v>820</v>
      </c>
      <c r="F758" s="27" t="s">
        <v>2013</v>
      </c>
      <c r="G758" s="28" t="s">
        <v>201</v>
      </c>
      <c r="H758" s="27" t="s">
        <v>202</v>
      </c>
      <c r="I758" s="118" t="s">
        <v>2014</v>
      </c>
      <c r="J758" s="29">
        <v>677.97</v>
      </c>
      <c r="K758" s="28" t="s">
        <v>176</v>
      </c>
      <c r="L758" s="27" t="s">
        <v>825</v>
      </c>
      <c r="M758" s="27" t="s">
        <v>164</v>
      </c>
      <c r="N758" s="27" t="s">
        <v>18108</v>
      </c>
    </row>
    <row r="759" spans="1:14" ht="16.5" customHeight="1">
      <c r="A759" s="24">
        <v>8504901100</v>
      </c>
      <c r="B759" s="25"/>
      <c r="C759" s="26"/>
      <c r="D759" s="27"/>
      <c r="E759" s="27" t="s">
        <v>2015</v>
      </c>
      <c r="F759" s="27" t="s">
        <v>2016</v>
      </c>
      <c r="G759" s="28" t="s">
        <v>347</v>
      </c>
      <c r="H759" s="27" t="s">
        <v>348</v>
      </c>
      <c r="I759" s="118" t="s">
        <v>2017</v>
      </c>
      <c r="J759" s="29">
        <v>1028.98</v>
      </c>
      <c r="K759" s="28" t="s">
        <v>176</v>
      </c>
      <c r="L759" s="27" t="s">
        <v>50</v>
      </c>
      <c r="M759" s="27" t="s">
        <v>164</v>
      </c>
      <c r="N759" s="27" t="s">
        <v>18077</v>
      </c>
    </row>
    <row r="760" spans="1:14" ht="16.5" customHeight="1">
      <c r="A760" s="24">
        <v>8504901100</v>
      </c>
      <c r="B760" s="25"/>
      <c r="C760" s="26"/>
      <c r="D760" s="27"/>
      <c r="E760" s="27" t="s">
        <v>2015</v>
      </c>
      <c r="F760" s="27" t="s">
        <v>2018</v>
      </c>
      <c r="G760" s="28" t="s">
        <v>347</v>
      </c>
      <c r="H760" s="27" t="s">
        <v>348</v>
      </c>
      <c r="I760" s="118" t="s">
        <v>2019</v>
      </c>
      <c r="J760" s="29">
        <v>1850.38</v>
      </c>
      <c r="K760" s="28" t="s">
        <v>176</v>
      </c>
      <c r="L760" s="27" t="s">
        <v>50</v>
      </c>
      <c r="M760" s="27" t="s">
        <v>164</v>
      </c>
      <c r="N760" s="27" t="s">
        <v>18077</v>
      </c>
    </row>
    <row r="761" spans="1:14" ht="16.5" customHeight="1">
      <c r="A761" s="24">
        <v>8532220000</v>
      </c>
      <c r="B761" s="25"/>
      <c r="C761" s="26"/>
      <c r="D761" s="27"/>
      <c r="E761" s="27" t="s">
        <v>276</v>
      </c>
      <c r="F761" s="27" t="s">
        <v>2020</v>
      </c>
      <c r="G761" s="28" t="s">
        <v>297</v>
      </c>
      <c r="H761" s="27" t="s">
        <v>298</v>
      </c>
      <c r="I761" s="118" t="s">
        <v>2021</v>
      </c>
      <c r="J761" s="29">
        <v>162.57</v>
      </c>
      <c r="K761" s="28" t="s">
        <v>176</v>
      </c>
      <c r="L761" s="27" t="s">
        <v>114</v>
      </c>
      <c r="M761" s="27" t="s">
        <v>164</v>
      </c>
      <c r="N761" s="27" t="s">
        <v>11042</v>
      </c>
    </row>
    <row r="762" spans="1:14" ht="16.5" customHeight="1">
      <c r="A762" s="24">
        <v>8532220000</v>
      </c>
      <c r="B762" s="25"/>
      <c r="C762" s="26"/>
      <c r="D762" s="27"/>
      <c r="E762" s="27" t="s">
        <v>2022</v>
      </c>
      <c r="F762" s="27" t="s">
        <v>2023</v>
      </c>
      <c r="G762" s="28" t="s">
        <v>282</v>
      </c>
      <c r="H762" s="27" t="s">
        <v>283</v>
      </c>
      <c r="I762" s="118" t="s">
        <v>2024</v>
      </c>
      <c r="J762" s="29">
        <v>68.22</v>
      </c>
      <c r="K762" s="28" t="s">
        <v>176</v>
      </c>
      <c r="L762" s="27" t="s">
        <v>285</v>
      </c>
      <c r="M762" s="27" t="s">
        <v>164</v>
      </c>
      <c r="N762" s="27" t="s">
        <v>18075</v>
      </c>
    </row>
    <row r="763" spans="1:14" ht="16.5" customHeight="1">
      <c r="A763" s="24">
        <v>8532250000</v>
      </c>
      <c r="B763" s="25"/>
      <c r="C763" s="26"/>
      <c r="D763" s="27"/>
      <c r="E763" s="27" t="s">
        <v>2025</v>
      </c>
      <c r="F763" s="27" t="s">
        <v>2026</v>
      </c>
      <c r="G763" s="28" t="s">
        <v>173</v>
      </c>
      <c r="H763" s="27" t="s">
        <v>174</v>
      </c>
      <c r="I763" s="118" t="s">
        <v>2027</v>
      </c>
      <c r="J763" s="29">
        <v>3740.21</v>
      </c>
      <c r="K763" s="28" t="s">
        <v>176</v>
      </c>
      <c r="L763" s="27" t="s">
        <v>344</v>
      </c>
      <c r="M763" s="27" t="s">
        <v>164</v>
      </c>
      <c r="N763" s="27" t="s">
        <v>9113</v>
      </c>
    </row>
    <row r="764" spans="1:14" ht="16.5" customHeight="1">
      <c r="A764" s="24">
        <v>8533100000</v>
      </c>
      <c r="B764" s="25"/>
      <c r="C764" s="26"/>
      <c r="D764" s="27"/>
      <c r="E764" s="27" t="s">
        <v>380</v>
      </c>
      <c r="F764" s="27" t="s">
        <v>2028</v>
      </c>
      <c r="G764" s="28" t="s">
        <v>292</v>
      </c>
      <c r="H764" s="27" t="s">
        <v>293</v>
      </c>
      <c r="I764" s="118" t="s">
        <v>2029</v>
      </c>
      <c r="J764" s="29">
        <v>6097.06</v>
      </c>
      <c r="K764" s="28" t="s">
        <v>176</v>
      </c>
      <c r="L764" s="27" t="s">
        <v>250</v>
      </c>
      <c r="M764" s="27" t="s">
        <v>164</v>
      </c>
      <c r="N764" s="27" t="s">
        <v>18071</v>
      </c>
    </row>
    <row r="765" spans="1:14" ht="16.5" customHeight="1">
      <c r="A765" s="24">
        <v>8536490000</v>
      </c>
      <c r="B765" s="25"/>
      <c r="C765" s="26">
        <v>0.11</v>
      </c>
      <c r="D765" s="27"/>
      <c r="E765" s="27" t="s">
        <v>411</v>
      </c>
      <c r="F765" s="27" t="s">
        <v>2030</v>
      </c>
      <c r="G765" s="28" t="s">
        <v>243</v>
      </c>
      <c r="H765" s="27" t="s">
        <v>244</v>
      </c>
      <c r="I765" s="118" t="s">
        <v>1748</v>
      </c>
      <c r="J765" s="29">
        <v>7348.32</v>
      </c>
      <c r="K765" s="28" t="s">
        <v>176</v>
      </c>
      <c r="L765" s="27" t="s">
        <v>416</v>
      </c>
      <c r="M765" s="27" t="s">
        <v>164</v>
      </c>
      <c r="N765" s="27" t="s">
        <v>18081</v>
      </c>
    </row>
    <row r="766" spans="1:14" ht="16.5" customHeight="1">
      <c r="A766" s="24">
        <v>8536693000</v>
      </c>
      <c r="B766" s="25"/>
      <c r="C766" s="26"/>
      <c r="D766" s="27"/>
      <c r="E766" s="27" t="s">
        <v>26</v>
      </c>
      <c r="F766" s="27" t="s">
        <v>2031</v>
      </c>
      <c r="G766" s="28" t="s">
        <v>347</v>
      </c>
      <c r="H766" s="27" t="s">
        <v>348</v>
      </c>
      <c r="I766" s="118" t="s">
        <v>2032</v>
      </c>
      <c r="J766" s="29">
        <v>459.56</v>
      </c>
      <c r="K766" s="28" t="s">
        <v>176</v>
      </c>
      <c r="L766" s="27" t="s">
        <v>449</v>
      </c>
      <c r="M766" s="27" t="s">
        <v>164</v>
      </c>
      <c r="N766" s="27" t="s">
        <v>18085</v>
      </c>
    </row>
    <row r="767" spans="1:14" ht="16.5" customHeight="1">
      <c r="A767" s="24">
        <v>8536693000</v>
      </c>
      <c r="B767" s="25"/>
      <c r="C767" s="26"/>
      <c r="D767" s="27"/>
      <c r="E767" s="27" t="s">
        <v>26</v>
      </c>
      <c r="F767" s="27" t="s">
        <v>2033</v>
      </c>
      <c r="G767" s="28" t="s">
        <v>173</v>
      </c>
      <c r="H767" s="27" t="s">
        <v>174</v>
      </c>
      <c r="I767" s="118" t="s">
        <v>2034</v>
      </c>
      <c r="J767" s="29">
        <v>382.42</v>
      </c>
      <c r="K767" s="28" t="s">
        <v>176</v>
      </c>
      <c r="L767" s="27" t="s">
        <v>435</v>
      </c>
      <c r="M767" s="27" t="s">
        <v>164</v>
      </c>
      <c r="N767" s="27" t="s">
        <v>18083</v>
      </c>
    </row>
    <row r="768" spans="1:14" ht="16.5" customHeight="1">
      <c r="A768" s="24">
        <v>8536693000</v>
      </c>
      <c r="B768" s="25"/>
      <c r="C768" s="26"/>
      <c r="D768" s="27"/>
      <c r="E768" s="27" t="s">
        <v>26</v>
      </c>
      <c r="F768" s="27" t="s">
        <v>2035</v>
      </c>
      <c r="G768" s="28" t="s">
        <v>297</v>
      </c>
      <c r="H768" s="27" t="s">
        <v>298</v>
      </c>
      <c r="I768" s="118" t="s">
        <v>2036</v>
      </c>
      <c r="J768" s="29">
        <v>20047.5</v>
      </c>
      <c r="K768" s="28" t="s">
        <v>176</v>
      </c>
      <c r="L768" s="27" t="s">
        <v>440</v>
      </c>
      <c r="M768" s="27" t="s">
        <v>164</v>
      </c>
      <c r="N768" s="27" t="s">
        <v>440</v>
      </c>
    </row>
    <row r="769" spans="1:14" ht="16.5" customHeight="1">
      <c r="A769" s="24">
        <v>8536699008</v>
      </c>
      <c r="B769" s="25"/>
      <c r="C769" s="26">
        <v>0.08</v>
      </c>
      <c r="D769" s="27"/>
      <c r="E769" s="27" t="s">
        <v>1012</v>
      </c>
      <c r="F769" s="27" t="s">
        <v>2037</v>
      </c>
      <c r="G769" s="28" t="s">
        <v>167</v>
      </c>
      <c r="H769" s="27" t="s">
        <v>168</v>
      </c>
      <c r="I769" s="118" t="s">
        <v>2038</v>
      </c>
      <c r="J769" s="29">
        <v>74.52</v>
      </c>
      <c r="K769" s="28" t="s">
        <v>176</v>
      </c>
      <c r="L769" s="27" t="s">
        <v>443</v>
      </c>
      <c r="M769" s="27" t="s">
        <v>164</v>
      </c>
      <c r="N769" s="27" t="s">
        <v>18084</v>
      </c>
    </row>
    <row r="770" spans="1:14" ht="16.5" customHeight="1">
      <c r="A770" s="24">
        <v>8541100009</v>
      </c>
      <c r="B770" s="25"/>
      <c r="C770" s="26"/>
      <c r="D770" s="27"/>
      <c r="E770" s="27" t="s">
        <v>2039</v>
      </c>
      <c r="F770" s="27" t="s">
        <v>2040</v>
      </c>
      <c r="G770" s="28" t="s">
        <v>347</v>
      </c>
      <c r="H770" s="27" t="s">
        <v>348</v>
      </c>
      <c r="I770" s="118" t="s">
        <v>2041</v>
      </c>
      <c r="J770" s="29">
        <v>3132.51</v>
      </c>
      <c r="K770" s="28" t="s">
        <v>176</v>
      </c>
      <c r="L770" s="27" t="s">
        <v>250</v>
      </c>
      <c r="M770" s="27" t="s">
        <v>164</v>
      </c>
      <c r="N770" s="27" t="s">
        <v>18071</v>
      </c>
    </row>
    <row r="771" spans="1:14" ht="16.5" customHeight="1">
      <c r="A771" s="24">
        <v>8541100009</v>
      </c>
      <c r="B771" s="25"/>
      <c r="C771" s="26"/>
      <c r="D771" s="27"/>
      <c r="E771" s="27" t="s">
        <v>1032</v>
      </c>
      <c r="F771" s="27" t="s">
        <v>2042</v>
      </c>
      <c r="G771" s="28" t="s">
        <v>173</v>
      </c>
      <c r="H771" s="27" t="s">
        <v>174</v>
      </c>
      <c r="I771" s="118" t="s">
        <v>2043</v>
      </c>
      <c r="J771" s="29">
        <v>927.29</v>
      </c>
      <c r="K771" s="28" t="s">
        <v>176</v>
      </c>
      <c r="L771" s="27" t="s">
        <v>137</v>
      </c>
      <c r="M771" s="27" t="s">
        <v>164</v>
      </c>
      <c r="N771" s="27" t="s">
        <v>523</v>
      </c>
    </row>
    <row r="772" spans="1:14" ht="16.5" customHeight="1">
      <c r="A772" s="24">
        <v>8541100009</v>
      </c>
      <c r="B772" s="25"/>
      <c r="C772" s="26"/>
      <c r="D772" s="27"/>
      <c r="E772" s="27" t="s">
        <v>1032</v>
      </c>
      <c r="F772" s="27" t="s">
        <v>2044</v>
      </c>
      <c r="G772" s="28" t="s">
        <v>173</v>
      </c>
      <c r="H772" s="27" t="s">
        <v>174</v>
      </c>
      <c r="I772" s="118" t="s">
        <v>2045</v>
      </c>
      <c r="J772" s="29">
        <v>806.09</v>
      </c>
      <c r="K772" s="28" t="s">
        <v>176</v>
      </c>
      <c r="L772" s="27" t="s">
        <v>528</v>
      </c>
      <c r="M772" s="27" t="s">
        <v>164</v>
      </c>
      <c r="N772" s="27" t="s">
        <v>18090</v>
      </c>
    </row>
    <row r="773" spans="1:14" ht="16.5" customHeight="1">
      <c r="A773" s="24">
        <v>8541100009</v>
      </c>
      <c r="B773" s="25"/>
      <c r="C773" s="26"/>
      <c r="D773" s="27"/>
      <c r="E773" s="27" t="s">
        <v>1032</v>
      </c>
      <c r="F773" s="27" t="s">
        <v>2046</v>
      </c>
      <c r="G773" s="28" t="s">
        <v>173</v>
      </c>
      <c r="H773" s="27" t="s">
        <v>174</v>
      </c>
      <c r="I773" s="118" t="s">
        <v>2047</v>
      </c>
      <c r="J773" s="29">
        <v>46.69</v>
      </c>
      <c r="K773" s="28" t="s">
        <v>176</v>
      </c>
      <c r="L773" s="27" t="s">
        <v>528</v>
      </c>
      <c r="M773" s="27" t="s">
        <v>164</v>
      </c>
      <c r="N773" s="27" t="s">
        <v>18090</v>
      </c>
    </row>
    <row r="774" spans="1:14" ht="16.5" customHeight="1">
      <c r="A774" s="24">
        <v>8541100009</v>
      </c>
      <c r="B774" s="25"/>
      <c r="C774" s="26"/>
      <c r="D774" s="27"/>
      <c r="E774" s="27" t="s">
        <v>1032</v>
      </c>
      <c r="F774" s="27" t="s">
        <v>2048</v>
      </c>
      <c r="G774" s="28" t="s">
        <v>173</v>
      </c>
      <c r="H774" s="27" t="s">
        <v>174</v>
      </c>
      <c r="I774" s="118" t="s">
        <v>2049</v>
      </c>
      <c r="J774" s="29">
        <v>29.99</v>
      </c>
      <c r="K774" s="28" t="s">
        <v>176</v>
      </c>
      <c r="L774" s="27" t="s">
        <v>1794</v>
      </c>
      <c r="M774" s="27" t="s">
        <v>164</v>
      </c>
      <c r="N774" s="27" t="s">
        <v>18152</v>
      </c>
    </row>
    <row r="775" spans="1:14" ht="16.5" customHeight="1">
      <c r="A775" s="24">
        <v>8541100009</v>
      </c>
      <c r="B775" s="25"/>
      <c r="C775" s="26"/>
      <c r="D775" s="27"/>
      <c r="E775" s="27" t="s">
        <v>1032</v>
      </c>
      <c r="F775" s="27" t="s">
        <v>2050</v>
      </c>
      <c r="G775" s="28" t="s">
        <v>173</v>
      </c>
      <c r="H775" s="27" t="s">
        <v>174</v>
      </c>
      <c r="I775" s="118" t="s">
        <v>2051</v>
      </c>
      <c r="J775" s="29">
        <v>433.76</v>
      </c>
      <c r="K775" s="28" t="s">
        <v>176</v>
      </c>
      <c r="L775" s="27" t="s">
        <v>250</v>
      </c>
      <c r="M775" s="27" t="s">
        <v>164</v>
      </c>
      <c r="N775" s="27" t="s">
        <v>18071</v>
      </c>
    </row>
    <row r="776" spans="1:14" ht="16.5" customHeight="1">
      <c r="A776" s="24">
        <v>8541100009</v>
      </c>
      <c r="B776" s="25"/>
      <c r="C776" s="26"/>
      <c r="D776" s="27"/>
      <c r="E776" s="27" t="s">
        <v>1032</v>
      </c>
      <c r="F776" s="27" t="s">
        <v>744</v>
      </c>
      <c r="G776" s="28" t="s">
        <v>173</v>
      </c>
      <c r="H776" s="27" t="s">
        <v>174</v>
      </c>
      <c r="I776" s="118" t="s">
        <v>745</v>
      </c>
      <c r="J776" s="29">
        <v>8310.6</v>
      </c>
      <c r="K776" s="28" t="s">
        <v>176</v>
      </c>
      <c r="L776" s="27" t="s">
        <v>250</v>
      </c>
      <c r="M776" s="27" t="s">
        <v>164</v>
      </c>
      <c r="N776" s="27" t="s">
        <v>18071</v>
      </c>
    </row>
    <row r="777" spans="1:14" ht="16.5" customHeight="1">
      <c r="A777" s="24">
        <v>8541100009</v>
      </c>
      <c r="B777" s="25"/>
      <c r="C777" s="26"/>
      <c r="D777" s="27"/>
      <c r="E777" s="27" t="s">
        <v>1032</v>
      </c>
      <c r="F777" s="27" t="s">
        <v>2052</v>
      </c>
      <c r="G777" s="28" t="s">
        <v>2053</v>
      </c>
      <c r="H777" s="27" t="s">
        <v>2054</v>
      </c>
      <c r="I777" s="118" t="s">
        <v>2055</v>
      </c>
      <c r="J777" s="29">
        <v>4.09</v>
      </c>
      <c r="K777" s="28" t="s">
        <v>176</v>
      </c>
      <c r="L777" s="27" t="s">
        <v>2056</v>
      </c>
      <c r="M777" s="27" t="s">
        <v>164</v>
      </c>
      <c r="N777" s="27" t="s">
        <v>18158</v>
      </c>
    </row>
    <row r="778" spans="1:14" ht="16.5" customHeight="1">
      <c r="A778" s="24">
        <v>8541210000</v>
      </c>
      <c r="B778" s="25"/>
      <c r="C778" s="26"/>
      <c r="D778" s="27"/>
      <c r="E778" s="27" t="s">
        <v>545</v>
      </c>
      <c r="F778" s="27" t="s">
        <v>2057</v>
      </c>
      <c r="G778" s="28" t="s">
        <v>297</v>
      </c>
      <c r="H778" s="27" t="s">
        <v>298</v>
      </c>
      <c r="I778" s="118" t="s">
        <v>2058</v>
      </c>
      <c r="J778" s="29">
        <v>11495.89</v>
      </c>
      <c r="K778" s="28" t="s">
        <v>176</v>
      </c>
      <c r="L778" s="27" t="s">
        <v>523</v>
      </c>
      <c r="M778" s="27" t="s">
        <v>164</v>
      </c>
      <c r="N778" s="27" t="s">
        <v>523</v>
      </c>
    </row>
    <row r="779" spans="1:14" ht="16.5" customHeight="1">
      <c r="A779" s="24">
        <v>8541290000</v>
      </c>
      <c r="B779" s="25"/>
      <c r="C779" s="26"/>
      <c r="D779" s="27"/>
      <c r="E779" s="27" t="s">
        <v>1051</v>
      </c>
      <c r="F779" s="27" t="s">
        <v>2059</v>
      </c>
      <c r="G779" s="28" t="s">
        <v>173</v>
      </c>
      <c r="H779" s="27" t="s">
        <v>174</v>
      </c>
      <c r="I779" s="118" t="s">
        <v>2060</v>
      </c>
      <c r="J779" s="29">
        <v>229.05</v>
      </c>
      <c r="K779" s="28" t="s">
        <v>176</v>
      </c>
      <c r="L779" s="27" t="s">
        <v>528</v>
      </c>
      <c r="M779" s="27" t="s">
        <v>164</v>
      </c>
      <c r="N779" s="27" t="s">
        <v>18090</v>
      </c>
    </row>
    <row r="780" spans="1:14" ht="16.5" customHeight="1">
      <c r="A780" s="24">
        <v>8541290000</v>
      </c>
      <c r="B780" s="25"/>
      <c r="C780" s="26"/>
      <c r="D780" s="27"/>
      <c r="E780" s="27" t="s">
        <v>1051</v>
      </c>
      <c r="F780" s="27" t="s">
        <v>2061</v>
      </c>
      <c r="G780" s="28" t="s">
        <v>173</v>
      </c>
      <c r="H780" s="27" t="s">
        <v>174</v>
      </c>
      <c r="I780" s="118" t="s">
        <v>2062</v>
      </c>
      <c r="J780" s="29">
        <v>1349.23</v>
      </c>
      <c r="K780" s="28" t="s">
        <v>176</v>
      </c>
      <c r="L780" s="27" t="s">
        <v>416</v>
      </c>
      <c r="M780" s="27" t="s">
        <v>164</v>
      </c>
      <c r="N780" s="27" t="s">
        <v>18081</v>
      </c>
    </row>
    <row r="781" spans="1:14" ht="16.5" customHeight="1">
      <c r="A781" s="24">
        <v>8541290000</v>
      </c>
      <c r="B781" s="25"/>
      <c r="C781" s="26"/>
      <c r="D781" s="27"/>
      <c r="E781" s="27" t="s">
        <v>1051</v>
      </c>
      <c r="F781" s="27" t="s">
        <v>2063</v>
      </c>
      <c r="G781" s="28" t="s">
        <v>173</v>
      </c>
      <c r="H781" s="27" t="s">
        <v>174</v>
      </c>
      <c r="I781" s="118" t="s">
        <v>2064</v>
      </c>
      <c r="J781" s="29">
        <v>73.069999999999993</v>
      </c>
      <c r="K781" s="28" t="s">
        <v>176</v>
      </c>
      <c r="L781" s="27" t="s">
        <v>528</v>
      </c>
      <c r="M781" s="27" t="s">
        <v>164</v>
      </c>
      <c r="N781" s="27" t="s">
        <v>18090</v>
      </c>
    </row>
    <row r="782" spans="1:14" ht="16.5" customHeight="1">
      <c r="A782" s="24">
        <v>8541290000</v>
      </c>
      <c r="B782" s="25"/>
      <c r="C782" s="26"/>
      <c r="D782" s="27"/>
      <c r="E782" s="27" t="s">
        <v>1051</v>
      </c>
      <c r="F782" s="27" t="s">
        <v>2065</v>
      </c>
      <c r="G782" s="28" t="s">
        <v>173</v>
      </c>
      <c r="H782" s="27" t="s">
        <v>174</v>
      </c>
      <c r="I782" s="118" t="s">
        <v>2066</v>
      </c>
      <c r="J782" s="29">
        <v>2008.4</v>
      </c>
      <c r="K782" s="28" t="s">
        <v>176</v>
      </c>
      <c r="L782" s="27" t="s">
        <v>2067</v>
      </c>
      <c r="M782" s="27" t="s">
        <v>164</v>
      </c>
      <c r="N782" s="27" t="s">
        <v>18159</v>
      </c>
    </row>
    <row r="783" spans="1:14" ht="16.5" customHeight="1">
      <c r="A783" s="24">
        <v>8541290000</v>
      </c>
      <c r="B783" s="25"/>
      <c r="C783" s="26"/>
      <c r="D783" s="27"/>
      <c r="E783" s="27" t="s">
        <v>1051</v>
      </c>
      <c r="F783" s="27" t="s">
        <v>2068</v>
      </c>
      <c r="G783" s="28" t="s">
        <v>173</v>
      </c>
      <c r="H783" s="27" t="s">
        <v>174</v>
      </c>
      <c r="I783" s="118" t="s">
        <v>2069</v>
      </c>
      <c r="J783" s="29">
        <v>34.869999999999997</v>
      </c>
      <c r="K783" s="28" t="s">
        <v>176</v>
      </c>
      <c r="L783" s="27" t="s">
        <v>416</v>
      </c>
      <c r="M783" s="27" t="s">
        <v>164</v>
      </c>
      <c r="N783" s="27" t="s">
        <v>18081</v>
      </c>
    </row>
    <row r="784" spans="1:14" ht="16.5" customHeight="1">
      <c r="A784" s="24">
        <v>8541410008</v>
      </c>
      <c r="B784" s="25"/>
      <c r="C784" s="26"/>
      <c r="D784" s="27"/>
      <c r="E784" s="27" t="s">
        <v>2070</v>
      </c>
      <c r="F784" s="27" t="s">
        <v>2071</v>
      </c>
      <c r="G784" s="28" t="s">
        <v>173</v>
      </c>
      <c r="H784" s="27" t="s">
        <v>174</v>
      </c>
      <c r="I784" s="118" t="s">
        <v>2072</v>
      </c>
      <c r="J784" s="29">
        <v>2770.2</v>
      </c>
      <c r="K784" s="28" t="s">
        <v>176</v>
      </c>
      <c r="L784" s="27" t="s">
        <v>246</v>
      </c>
      <c r="M784" s="27" t="s">
        <v>164</v>
      </c>
      <c r="N784" s="27" t="s">
        <v>18070</v>
      </c>
    </row>
    <row r="785" spans="1:14" ht="16.5" customHeight="1">
      <c r="A785" s="24">
        <v>8541490000</v>
      </c>
      <c r="B785" s="25"/>
      <c r="C785" s="26"/>
      <c r="D785" s="27"/>
      <c r="E785" s="27" t="s">
        <v>2073</v>
      </c>
      <c r="F785" s="27" t="s">
        <v>2074</v>
      </c>
      <c r="G785" s="28" t="s">
        <v>227</v>
      </c>
      <c r="H785" s="27" t="s">
        <v>228</v>
      </c>
      <c r="I785" s="118" t="s">
        <v>1465</v>
      </c>
      <c r="J785" s="29">
        <v>66.45</v>
      </c>
      <c r="K785" s="28" t="s">
        <v>176</v>
      </c>
      <c r="L785" s="27" t="s">
        <v>520</v>
      </c>
      <c r="M785" s="27" t="s">
        <v>164</v>
      </c>
      <c r="N785" s="27" t="s">
        <v>18090</v>
      </c>
    </row>
    <row r="786" spans="1:14" ht="16.5" customHeight="1">
      <c r="A786" s="24">
        <v>8541490000</v>
      </c>
      <c r="B786" s="25"/>
      <c r="C786" s="26"/>
      <c r="D786" s="27"/>
      <c r="E786" s="27" t="s">
        <v>2073</v>
      </c>
      <c r="F786" s="27" t="s">
        <v>1466</v>
      </c>
      <c r="G786" s="28" t="s">
        <v>227</v>
      </c>
      <c r="H786" s="27" t="s">
        <v>228</v>
      </c>
      <c r="I786" s="118" t="s">
        <v>1467</v>
      </c>
      <c r="J786" s="29">
        <v>127750</v>
      </c>
      <c r="K786" s="28" t="s">
        <v>176</v>
      </c>
      <c r="L786" s="27" t="s">
        <v>520</v>
      </c>
      <c r="M786" s="27" t="s">
        <v>164</v>
      </c>
      <c r="N786" s="27" t="s">
        <v>18090</v>
      </c>
    </row>
    <row r="787" spans="1:14" ht="16.5" customHeight="1">
      <c r="A787" s="24">
        <v>8541590000</v>
      </c>
      <c r="B787" s="25"/>
      <c r="C787" s="26"/>
      <c r="D787" s="27"/>
      <c r="E787" s="27" t="s">
        <v>2075</v>
      </c>
      <c r="F787" s="27" t="s">
        <v>2076</v>
      </c>
      <c r="G787" s="28" t="s">
        <v>201</v>
      </c>
      <c r="H787" s="27" t="s">
        <v>202</v>
      </c>
      <c r="I787" s="118" t="s">
        <v>2077</v>
      </c>
      <c r="J787" s="29">
        <v>11231.99</v>
      </c>
      <c r="K787" s="28" t="s">
        <v>176</v>
      </c>
      <c r="L787" s="27" t="s">
        <v>687</v>
      </c>
      <c r="M787" s="27" t="s">
        <v>164</v>
      </c>
      <c r="N787" s="27" t="s">
        <v>18102</v>
      </c>
    </row>
    <row r="788" spans="1:14" ht="16.5" customHeight="1" thickBot="1">
      <c r="A788" s="24">
        <v>8541600000</v>
      </c>
      <c r="B788" s="25"/>
      <c r="C788" s="26"/>
      <c r="D788" s="27"/>
      <c r="E788" s="27" t="s">
        <v>2078</v>
      </c>
      <c r="F788" s="27" t="s">
        <v>2079</v>
      </c>
      <c r="G788" s="28" t="s">
        <v>173</v>
      </c>
      <c r="H788" s="27" t="s">
        <v>174</v>
      </c>
      <c r="I788" s="118" t="s">
        <v>2080</v>
      </c>
      <c r="J788" s="29">
        <v>120.29</v>
      </c>
      <c r="K788" s="28" t="s">
        <v>176</v>
      </c>
      <c r="L788" s="27" t="s">
        <v>2081</v>
      </c>
      <c r="M788" s="27" t="s">
        <v>164</v>
      </c>
      <c r="N788" s="27" t="s">
        <v>18160</v>
      </c>
    </row>
    <row r="789" spans="1:14" ht="16.5" customHeight="1" thickTop="1" thickBot="1">
      <c r="A789" s="30">
        <v>8542319010</v>
      </c>
      <c r="B789" s="25"/>
      <c r="C789" s="26"/>
      <c r="D789" s="27"/>
      <c r="E789" s="27" t="s">
        <v>768</v>
      </c>
      <c r="F789" s="27" t="s">
        <v>2082</v>
      </c>
      <c r="G789" s="28" t="s">
        <v>243</v>
      </c>
      <c r="H789" s="27" t="s">
        <v>244</v>
      </c>
      <c r="I789" s="118" t="s">
        <v>2083</v>
      </c>
      <c r="J789" s="29">
        <v>439.94</v>
      </c>
      <c r="K789" s="28" t="s">
        <v>176</v>
      </c>
      <c r="L789" s="27" t="s">
        <v>528</v>
      </c>
      <c r="M789" s="27" t="s">
        <v>164</v>
      </c>
      <c r="N789" s="27" t="s">
        <v>18090</v>
      </c>
    </row>
    <row r="790" spans="1:14" ht="16.5" customHeight="1" thickTop="1" thickBot="1">
      <c r="A790" s="30">
        <v>8542319010</v>
      </c>
      <c r="B790" s="25"/>
      <c r="C790" s="26"/>
      <c r="D790" s="27"/>
      <c r="E790" s="27" t="s">
        <v>768</v>
      </c>
      <c r="F790" s="27" t="s">
        <v>2084</v>
      </c>
      <c r="G790" s="28" t="s">
        <v>173</v>
      </c>
      <c r="H790" s="27" t="s">
        <v>174</v>
      </c>
      <c r="I790" s="118" t="s">
        <v>2085</v>
      </c>
      <c r="J790" s="29">
        <v>569.89</v>
      </c>
      <c r="K790" s="28" t="s">
        <v>176</v>
      </c>
      <c r="L790" s="27" t="s">
        <v>580</v>
      </c>
      <c r="M790" s="27" t="s">
        <v>164</v>
      </c>
      <c r="N790" s="27" t="s">
        <v>10753</v>
      </c>
    </row>
    <row r="791" spans="1:14" ht="16.5" customHeight="1" thickTop="1" thickBot="1">
      <c r="A791" s="30">
        <v>8542319010</v>
      </c>
      <c r="B791" s="25"/>
      <c r="C791" s="26"/>
      <c r="D791" s="27"/>
      <c r="E791" s="27" t="s">
        <v>768</v>
      </c>
      <c r="F791" s="27" t="s">
        <v>2086</v>
      </c>
      <c r="G791" s="28" t="s">
        <v>243</v>
      </c>
      <c r="H791" s="27" t="s">
        <v>244</v>
      </c>
      <c r="I791" s="118" t="s">
        <v>1471</v>
      </c>
      <c r="J791" s="29">
        <v>233.69</v>
      </c>
      <c r="K791" s="28" t="s">
        <v>176</v>
      </c>
      <c r="L791" s="27" t="s">
        <v>648</v>
      </c>
      <c r="M791" s="27" t="s">
        <v>164</v>
      </c>
      <c r="N791" s="27" t="s">
        <v>11042</v>
      </c>
    </row>
    <row r="792" spans="1:14" ht="16.5" customHeight="1" thickTop="1" thickBot="1">
      <c r="A792" s="30">
        <v>8542319010</v>
      </c>
      <c r="B792" s="25"/>
      <c r="C792" s="26"/>
      <c r="D792" s="27"/>
      <c r="E792" s="27" t="s">
        <v>768</v>
      </c>
      <c r="F792" s="27" t="s">
        <v>2087</v>
      </c>
      <c r="G792" s="28" t="s">
        <v>355</v>
      </c>
      <c r="H792" s="27" t="s">
        <v>356</v>
      </c>
      <c r="I792" s="118" t="s">
        <v>1858</v>
      </c>
      <c r="J792" s="29">
        <v>124.61</v>
      </c>
      <c r="K792" s="28" t="s">
        <v>176</v>
      </c>
      <c r="L792" s="27" t="s">
        <v>614</v>
      </c>
      <c r="M792" s="27" t="s">
        <v>164</v>
      </c>
      <c r="N792" s="27" t="s">
        <v>18096</v>
      </c>
    </row>
    <row r="793" spans="1:14" ht="16.5" customHeight="1" thickTop="1" thickBot="1">
      <c r="A793" s="30">
        <v>8542319010</v>
      </c>
      <c r="B793" s="25"/>
      <c r="C793" s="26"/>
      <c r="D793" s="27"/>
      <c r="E793" s="27" t="s">
        <v>768</v>
      </c>
      <c r="F793" s="27" t="s">
        <v>1474</v>
      </c>
      <c r="G793" s="28" t="s">
        <v>297</v>
      </c>
      <c r="H793" s="27" t="s">
        <v>298</v>
      </c>
      <c r="I793" s="118" t="s">
        <v>1475</v>
      </c>
      <c r="J793" s="29">
        <v>79.05</v>
      </c>
      <c r="K793" s="28" t="s">
        <v>176</v>
      </c>
      <c r="L793" s="27" t="s">
        <v>134</v>
      </c>
      <c r="M793" s="27" t="s">
        <v>164</v>
      </c>
      <c r="N793" s="27" t="s">
        <v>4101</v>
      </c>
    </row>
    <row r="794" spans="1:14" ht="16.5" customHeight="1" thickTop="1" thickBot="1">
      <c r="A794" s="30">
        <v>8542319010</v>
      </c>
      <c r="B794" s="25"/>
      <c r="C794" s="26"/>
      <c r="D794" s="27"/>
      <c r="E794" s="27" t="s">
        <v>768</v>
      </c>
      <c r="F794" s="27" t="s">
        <v>2088</v>
      </c>
      <c r="G794" s="28" t="s">
        <v>243</v>
      </c>
      <c r="H794" s="27" t="s">
        <v>244</v>
      </c>
      <c r="I794" s="118" t="s">
        <v>1875</v>
      </c>
      <c r="J794" s="29">
        <v>345.09</v>
      </c>
      <c r="K794" s="28" t="s">
        <v>176</v>
      </c>
      <c r="L794" s="27" t="s">
        <v>580</v>
      </c>
      <c r="M794" s="27" t="s">
        <v>164</v>
      </c>
      <c r="N794" s="27" t="s">
        <v>10753</v>
      </c>
    </row>
    <row r="795" spans="1:14" ht="16.5" customHeight="1" thickTop="1" thickBot="1">
      <c r="A795" s="30">
        <v>8542319010</v>
      </c>
      <c r="B795" s="25"/>
      <c r="C795" s="26"/>
      <c r="D795" s="27"/>
      <c r="E795" s="27" t="s">
        <v>768</v>
      </c>
      <c r="F795" s="27" t="s">
        <v>2089</v>
      </c>
      <c r="G795" s="28" t="s">
        <v>173</v>
      </c>
      <c r="H795" s="27" t="s">
        <v>174</v>
      </c>
      <c r="I795" s="118" t="s">
        <v>2090</v>
      </c>
      <c r="J795" s="29">
        <v>19.96</v>
      </c>
      <c r="K795" s="28" t="s">
        <v>176</v>
      </c>
      <c r="L795" s="27" t="s">
        <v>528</v>
      </c>
      <c r="M795" s="27" t="s">
        <v>164</v>
      </c>
      <c r="N795" s="27" t="s">
        <v>18090</v>
      </c>
    </row>
    <row r="796" spans="1:14" ht="16.5" customHeight="1" thickTop="1" thickBot="1">
      <c r="A796" s="30">
        <v>8542319010</v>
      </c>
      <c r="B796" s="25"/>
      <c r="C796" s="26"/>
      <c r="D796" s="27"/>
      <c r="E796" s="27" t="s">
        <v>768</v>
      </c>
      <c r="F796" s="27" t="s">
        <v>2091</v>
      </c>
      <c r="G796" s="28" t="s">
        <v>227</v>
      </c>
      <c r="H796" s="27" t="s">
        <v>228</v>
      </c>
      <c r="I796" s="118" t="s">
        <v>2092</v>
      </c>
      <c r="J796" s="29">
        <v>366.54</v>
      </c>
      <c r="K796" s="28" t="s">
        <v>176</v>
      </c>
      <c r="L796" s="27" t="s">
        <v>614</v>
      </c>
      <c r="M796" s="27" t="s">
        <v>164</v>
      </c>
      <c r="N796" s="27" t="s">
        <v>18096</v>
      </c>
    </row>
    <row r="797" spans="1:14" ht="16.5" customHeight="1" thickTop="1" thickBot="1">
      <c r="A797" s="30">
        <v>8542323100</v>
      </c>
      <c r="B797" s="25"/>
      <c r="C797" s="26"/>
      <c r="D797" s="27"/>
      <c r="E797" s="27" t="s">
        <v>1067</v>
      </c>
      <c r="F797" s="27" t="s">
        <v>2093</v>
      </c>
      <c r="G797" s="28" t="s">
        <v>173</v>
      </c>
      <c r="H797" s="27" t="s">
        <v>174</v>
      </c>
      <c r="I797" s="118" t="s">
        <v>2094</v>
      </c>
      <c r="J797" s="29">
        <v>302.11</v>
      </c>
      <c r="K797" s="28" t="s">
        <v>176</v>
      </c>
      <c r="L797" s="27" t="s">
        <v>1592</v>
      </c>
      <c r="M797" s="27" t="s">
        <v>164</v>
      </c>
      <c r="N797" s="27" t="s">
        <v>18146</v>
      </c>
    </row>
    <row r="798" spans="1:14" ht="16.5" customHeight="1" thickTop="1" thickBot="1">
      <c r="A798" s="30">
        <v>8542323100</v>
      </c>
      <c r="B798" s="25"/>
      <c r="C798" s="26"/>
      <c r="D798" s="27"/>
      <c r="E798" s="27" t="s">
        <v>1067</v>
      </c>
      <c r="F798" s="27" t="s">
        <v>2095</v>
      </c>
      <c r="G798" s="28" t="s">
        <v>227</v>
      </c>
      <c r="H798" s="27" t="s">
        <v>228</v>
      </c>
      <c r="I798" s="118" t="s">
        <v>2096</v>
      </c>
      <c r="J798" s="29">
        <v>26.68</v>
      </c>
      <c r="K798" s="28" t="s">
        <v>176</v>
      </c>
      <c r="L798" s="27" t="s">
        <v>614</v>
      </c>
      <c r="M798" s="27" t="s">
        <v>164</v>
      </c>
      <c r="N798" s="27" t="s">
        <v>18096</v>
      </c>
    </row>
    <row r="799" spans="1:14" ht="16.5" customHeight="1" thickTop="1" thickBot="1">
      <c r="A799" s="30">
        <v>8542339000</v>
      </c>
      <c r="B799" s="25"/>
      <c r="C799" s="26"/>
      <c r="D799" s="27"/>
      <c r="E799" s="27" t="s">
        <v>645</v>
      </c>
      <c r="F799" s="27" t="s">
        <v>2097</v>
      </c>
      <c r="G799" s="28" t="s">
        <v>297</v>
      </c>
      <c r="H799" s="27" t="s">
        <v>298</v>
      </c>
      <c r="I799" s="118" t="s">
        <v>2098</v>
      </c>
      <c r="J799" s="29">
        <v>82.38</v>
      </c>
      <c r="K799" s="28" t="s">
        <v>176</v>
      </c>
      <c r="L799" s="27" t="s">
        <v>648</v>
      </c>
      <c r="M799" s="27" t="s">
        <v>164</v>
      </c>
      <c r="N799" s="27" t="s">
        <v>11042</v>
      </c>
    </row>
    <row r="800" spans="1:14" ht="16.5" customHeight="1" thickTop="1" thickBot="1">
      <c r="A800" s="30">
        <v>8542339000</v>
      </c>
      <c r="B800" s="25"/>
      <c r="C800" s="26"/>
      <c r="D800" s="27"/>
      <c r="E800" s="27" t="s">
        <v>645</v>
      </c>
      <c r="F800" s="27" t="s">
        <v>2099</v>
      </c>
      <c r="G800" s="28" t="s">
        <v>159</v>
      </c>
      <c r="H800" s="27" t="s">
        <v>160</v>
      </c>
      <c r="I800" s="118" t="s">
        <v>2100</v>
      </c>
      <c r="J800" s="29">
        <v>369.22</v>
      </c>
      <c r="K800" s="28" t="s">
        <v>176</v>
      </c>
      <c r="L800" s="27" t="s">
        <v>648</v>
      </c>
      <c r="M800" s="27" t="s">
        <v>164</v>
      </c>
      <c r="N800" s="27" t="s">
        <v>11042</v>
      </c>
    </row>
    <row r="801" spans="1:14" ht="16.5" customHeight="1" thickTop="1" thickBot="1">
      <c r="A801" s="30">
        <v>8542339000</v>
      </c>
      <c r="B801" s="25"/>
      <c r="C801" s="26"/>
      <c r="D801" s="27"/>
      <c r="E801" s="27" t="s">
        <v>645</v>
      </c>
      <c r="F801" s="27" t="s">
        <v>2101</v>
      </c>
      <c r="G801" s="28" t="s">
        <v>173</v>
      </c>
      <c r="H801" s="27" t="s">
        <v>174</v>
      </c>
      <c r="I801" s="118" t="s">
        <v>2102</v>
      </c>
      <c r="J801" s="29">
        <v>193.19</v>
      </c>
      <c r="K801" s="28" t="s">
        <v>176</v>
      </c>
      <c r="L801" s="27" t="s">
        <v>2103</v>
      </c>
      <c r="M801" s="27" t="s">
        <v>164</v>
      </c>
      <c r="N801" s="27" t="s">
        <v>4101</v>
      </c>
    </row>
    <row r="802" spans="1:14" ht="16.5" customHeight="1" thickTop="1" thickBot="1">
      <c r="A802" s="30">
        <v>8542399010</v>
      </c>
      <c r="B802" s="25"/>
      <c r="C802" s="26"/>
      <c r="D802" s="27"/>
      <c r="E802" s="27" t="s">
        <v>658</v>
      </c>
      <c r="F802" s="27" t="s">
        <v>2104</v>
      </c>
      <c r="G802" s="28" t="s">
        <v>173</v>
      </c>
      <c r="H802" s="27" t="s">
        <v>174</v>
      </c>
      <c r="I802" s="118" t="s">
        <v>2105</v>
      </c>
      <c r="J802" s="29">
        <v>5154.76</v>
      </c>
      <c r="K802" s="28" t="s">
        <v>176</v>
      </c>
      <c r="L802" s="27" t="s">
        <v>687</v>
      </c>
      <c r="M802" s="27" t="s">
        <v>164</v>
      </c>
      <c r="N802" s="27" t="s">
        <v>18102</v>
      </c>
    </row>
    <row r="803" spans="1:14" ht="16.5" customHeight="1" thickTop="1" thickBot="1">
      <c r="A803" s="30">
        <v>8542399010</v>
      </c>
      <c r="B803" s="25"/>
      <c r="C803" s="26"/>
      <c r="D803" s="27"/>
      <c r="E803" s="27" t="s">
        <v>658</v>
      </c>
      <c r="F803" s="27" t="s">
        <v>2106</v>
      </c>
      <c r="G803" s="28" t="s">
        <v>297</v>
      </c>
      <c r="H803" s="27" t="s">
        <v>298</v>
      </c>
      <c r="I803" s="118" t="s">
        <v>2107</v>
      </c>
      <c r="J803" s="29">
        <v>9.6199999999999992</v>
      </c>
      <c r="K803" s="28" t="s">
        <v>176</v>
      </c>
      <c r="L803" s="27" t="s">
        <v>2108</v>
      </c>
      <c r="M803" s="27" t="s">
        <v>164</v>
      </c>
      <c r="N803" s="27" t="s">
        <v>18090</v>
      </c>
    </row>
    <row r="804" spans="1:14" ht="16.5" customHeight="1" thickTop="1" thickBot="1">
      <c r="A804" s="30">
        <v>8542399010</v>
      </c>
      <c r="B804" s="25"/>
      <c r="C804" s="26"/>
      <c r="D804" s="27"/>
      <c r="E804" s="27" t="s">
        <v>658</v>
      </c>
      <c r="F804" s="27" t="s">
        <v>2109</v>
      </c>
      <c r="G804" s="28" t="s">
        <v>173</v>
      </c>
      <c r="H804" s="27" t="s">
        <v>174</v>
      </c>
      <c r="I804" s="118" t="s">
        <v>2110</v>
      </c>
      <c r="J804" s="29">
        <v>28.76</v>
      </c>
      <c r="K804" s="28" t="s">
        <v>176</v>
      </c>
      <c r="L804" s="27" t="s">
        <v>523</v>
      </c>
      <c r="M804" s="27" t="s">
        <v>164</v>
      </c>
      <c r="N804" s="27" t="s">
        <v>523</v>
      </c>
    </row>
    <row r="805" spans="1:14" ht="16.5" customHeight="1" thickTop="1" thickBot="1">
      <c r="A805" s="30">
        <v>8542399010</v>
      </c>
      <c r="B805" s="25"/>
      <c r="C805" s="26"/>
      <c r="D805" s="27"/>
      <c r="E805" s="27" t="s">
        <v>658</v>
      </c>
      <c r="F805" s="27" t="s">
        <v>2111</v>
      </c>
      <c r="G805" s="28" t="s">
        <v>173</v>
      </c>
      <c r="H805" s="27" t="s">
        <v>174</v>
      </c>
      <c r="I805" s="118" t="s">
        <v>2112</v>
      </c>
      <c r="J805" s="29">
        <v>68.739999999999995</v>
      </c>
      <c r="K805" s="28" t="s">
        <v>176</v>
      </c>
      <c r="L805" s="27" t="s">
        <v>523</v>
      </c>
      <c r="M805" s="27" t="s">
        <v>164</v>
      </c>
      <c r="N805" s="27" t="s">
        <v>523</v>
      </c>
    </row>
    <row r="806" spans="1:14" ht="16.5" customHeight="1" thickTop="1" thickBot="1">
      <c r="A806" s="30">
        <v>8542399010</v>
      </c>
      <c r="B806" s="25"/>
      <c r="C806" s="26"/>
      <c r="D806" s="27"/>
      <c r="E806" s="27" t="s">
        <v>658</v>
      </c>
      <c r="F806" s="27" t="s">
        <v>2113</v>
      </c>
      <c r="G806" s="28" t="s">
        <v>173</v>
      </c>
      <c r="H806" s="27" t="s">
        <v>174</v>
      </c>
      <c r="I806" s="118" t="s">
        <v>2114</v>
      </c>
      <c r="J806" s="29">
        <v>550.76</v>
      </c>
      <c r="K806" s="28" t="s">
        <v>176</v>
      </c>
      <c r="L806" s="27" t="s">
        <v>416</v>
      </c>
      <c r="M806" s="27" t="s">
        <v>164</v>
      </c>
      <c r="N806" s="27" t="s">
        <v>18081</v>
      </c>
    </row>
    <row r="807" spans="1:14" ht="16.5" customHeight="1" thickTop="1" thickBot="1">
      <c r="A807" s="30">
        <v>8542399010</v>
      </c>
      <c r="B807" s="25"/>
      <c r="C807" s="26"/>
      <c r="D807" s="27"/>
      <c r="E807" s="27" t="s">
        <v>658</v>
      </c>
      <c r="F807" s="27" t="s">
        <v>2113</v>
      </c>
      <c r="G807" s="28" t="s">
        <v>173</v>
      </c>
      <c r="H807" s="27" t="s">
        <v>174</v>
      </c>
      <c r="I807" s="118" t="s">
        <v>2114</v>
      </c>
      <c r="J807" s="29">
        <v>550.76</v>
      </c>
      <c r="K807" s="28" t="s">
        <v>176</v>
      </c>
      <c r="L807" s="27" t="s">
        <v>416</v>
      </c>
      <c r="M807" s="27" t="s">
        <v>164</v>
      </c>
      <c r="N807" s="27" t="s">
        <v>18081</v>
      </c>
    </row>
    <row r="808" spans="1:14" ht="16.5" customHeight="1" thickTop="1" thickBot="1">
      <c r="A808" s="30">
        <v>8542399010</v>
      </c>
      <c r="B808" s="25"/>
      <c r="C808" s="26"/>
      <c r="D808" s="27"/>
      <c r="E808" s="27" t="s">
        <v>658</v>
      </c>
      <c r="F808" s="27" t="s">
        <v>2115</v>
      </c>
      <c r="G808" s="28" t="s">
        <v>173</v>
      </c>
      <c r="H808" s="27" t="s">
        <v>174</v>
      </c>
      <c r="I808" s="118" t="s">
        <v>1908</v>
      </c>
      <c r="J808" s="29">
        <v>5.25</v>
      </c>
      <c r="K808" s="28" t="s">
        <v>176</v>
      </c>
      <c r="L808" s="27" t="s">
        <v>137</v>
      </c>
      <c r="M808" s="27" t="s">
        <v>164</v>
      </c>
      <c r="N808" s="27" t="s">
        <v>523</v>
      </c>
    </row>
    <row r="809" spans="1:14" ht="16.5" customHeight="1" thickTop="1" thickBot="1">
      <c r="A809" s="30">
        <v>8542399010</v>
      </c>
      <c r="B809" s="25"/>
      <c r="C809" s="26"/>
      <c r="D809" s="27"/>
      <c r="E809" s="27" t="s">
        <v>658</v>
      </c>
      <c r="F809" s="27" t="s">
        <v>2116</v>
      </c>
      <c r="G809" s="28" t="s">
        <v>297</v>
      </c>
      <c r="H809" s="27" t="s">
        <v>298</v>
      </c>
      <c r="I809" s="118" t="s">
        <v>1880</v>
      </c>
      <c r="J809" s="29">
        <v>410.65</v>
      </c>
      <c r="K809" s="28" t="s">
        <v>176</v>
      </c>
      <c r="L809" s="27" t="s">
        <v>648</v>
      </c>
      <c r="M809" s="27" t="s">
        <v>164</v>
      </c>
      <c r="N809" s="27" t="s">
        <v>11042</v>
      </c>
    </row>
    <row r="810" spans="1:14" ht="16.5" customHeight="1" thickTop="1" thickBot="1">
      <c r="A810" s="30">
        <v>8542399010</v>
      </c>
      <c r="B810" s="25"/>
      <c r="C810" s="26"/>
      <c r="D810" s="27"/>
      <c r="E810" s="27" t="s">
        <v>658</v>
      </c>
      <c r="F810" s="27" t="s">
        <v>2117</v>
      </c>
      <c r="G810" s="28" t="s">
        <v>297</v>
      </c>
      <c r="H810" s="27" t="s">
        <v>298</v>
      </c>
      <c r="I810" s="118" t="s">
        <v>2118</v>
      </c>
      <c r="J810" s="29">
        <v>9.77</v>
      </c>
      <c r="K810" s="28" t="s">
        <v>176</v>
      </c>
      <c r="L810" s="27" t="s">
        <v>134</v>
      </c>
      <c r="M810" s="27" t="s">
        <v>164</v>
      </c>
      <c r="N810" s="27" t="s">
        <v>4101</v>
      </c>
    </row>
    <row r="811" spans="1:14" ht="16.5" customHeight="1" thickTop="1" thickBot="1">
      <c r="A811" s="30">
        <v>8542399010</v>
      </c>
      <c r="B811" s="25"/>
      <c r="C811" s="26"/>
      <c r="D811" s="27"/>
      <c r="E811" s="27" t="s">
        <v>658</v>
      </c>
      <c r="F811" s="27" t="s">
        <v>2119</v>
      </c>
      <c r="G811" s="28" t="s">
        <v>173</v>
      </c>
      <c r="H811" s="27" t="s">
        <v>174</v>
      </c>
      <c r="I811" s="118" t="s">
        <v>2120</v>
      </c>
      <c r="J811" s="29">
        <v>12028.5</v>
      </c>
      <c r="K811" s="28" t="s">
        <v>176</v>
      </c>
      <c r="L811" s="27" t="s">
        <v>614</v>
      </c>
      <c r="M811" s="27" t="s">
        <v>164</v>
      </c>
      <c r="N811" s="27" t="s">
        <v>18096</v>
      </c>
    </row>
    <row r="812" spans="1:14" ht="16.5" customHeight="1" thickTop="1" thickBot="1">
      <c r="A812" s="30">
        <v>8542399010</v>
      </c>
      <c r="B812" s="25"/>
      <c r="C812" s="26"/>
      <c r="D812" s="27"/>
      <c r="E812" s="27" t="s">
        <v>658</v>
      </c>
      <c r="F812" s="27" t="s">
        <v>2121</v>
      </c>
      <c r="G812" s="28" t="s">
        <v>227</v>
      </c>
      <c r="H812" s="27" t="s">
        <v>228</v>
      </c>
      <c r="I812" s="118" t="s">
        <v>2122</v>
      </c>
      <c r="J812" s="29">
        <v>148.13</v>
      </c>
      <c r="K812" s="28" t="s">
        <v>176</v>
      </c>
      <c r="L812" s="27" t="s">
        <v>595</v>
      </c>
      <c r="M812" s="27" t="s">
        <v>164</v>
      </c>
      <c r="N812" s="27" t="s">
        <v>18161</v>
      </c>
    </row>
    <row r="813" spans="1:14" ht="16.5" customHeight="1" thickTop="1" thickBot="1">
      <c r="A813" s="30">
        <v>8542399010</v>
      </c>
      <c r="B813" s="25"/>
      <c r="C813" s="26"/>
      <c r="D813" s="27"/>
      <c r="E813" s="27" t="s">
        <v>658</v>
      </c>
      <c r="F813" s="27" t="s">
        <v>2123</v>
      </c>
      <c r="G813" s="28" t="s">
        <v>243</v>
      </c>
      <c r="H813" s="27" t="s">
        <v>244</v>
      </c>
      <c r="I813" s="118" t="s">
        <v>1473</v>
      </c>
      <c r="J813" s="29">
        <v>623.05999999999995</v>
      </c>
      <c r="K813" s="28" t="s">
        <v>176</v>
      </c>
      <c r="L813" s="27" t="s">
        <v>648</v>
      </c>
      <c r="M813" s="27" t="s">
        <v>164</v>
      </c>
      <c r="N813" s="27" t="s">
        <v>11042</v>
      </c>
    </row>
    <row r="814" spans="1:14" ht="16.5" customHeight="1" thickTop="1" thickBot="1">
      <c r="A814" s="30">
        <v>8542399010</v>
      </c>
      <c r="B814" s="25"/>
      <c r="C814" s="26"/>
      <c r="D814" s="27"/>
      <c r="E814" s="27" t="s">
        <v>658</v>
      </c>
      <c r="F814" s="27" t="s">
        <v>2124</v>
      </c>
      <c r="G814" s="28" t="s">
        <v>297</v>
      </c>
      <c r="H814" s="27" t="s">
        <v>298</v>
      </c>
      <c r="I814" s="118" t="s">
        <v>1352</v>
      </c>
      <c r="J814" s="29">
        <v>6561</v>
      </c>
      <c r="K814" s="28" t="s">
        <v>176</v>
      </c>
      <c r="L814" s="27" t="s">
        <v>125</v>
      </c>
      <c r="M814" s="27" t="s">
        <v>164</v>
      </c>
      <c r="N814" s="27" t="s">
        <v>125</v>
      </c>
    </row>
    <row r="815" spans="1:14" ht="16.5" customHeight="1" thickTop="1" thickBot="1">
      <c r="A815" s="30">
        <v>8542399010</v>
      </c>
      <c r="B815" s="25"/>
      <c r="C815" s="26"/>
      <c r="D815" s="27"/>
      <c r="E815" s="27" t="s">
        <v>658</v>
      </c>
      <c r="F815" s="27" t="s">
        <v>2125</v>
      </c>
      <c r="G815" s="28" t="s">
        <v>243</v>
      </c>
      <c r="H815" s="27" t="s">
        <v>244</v>
      </c>
      <c r="I815" s="118" t="s">
        <v>1504</v>
      </c>
      <c r="J815" s="29">
        <v>4155.3</v>
      </c>
      <c r="K815" s="28" t="s">
        <v>176</v>
      </c>
      <c r="L815" s="27" t="s">
        <v>125</v>
      </c>
      <c r="M815" s="27" t="s">
        <v>164</v>
      </c>
      <c r="N815" s="27" t="s">
        <v>125</v>
      </c>
    </row>
    <row r="816" spans="1:14" ht="16.5" customHeight="1" thickTop="1" thickBot="1">
      <c r="A816" s="30">
        <v>8542399010</v>
      </c>
      <c r="B816" s="25"/>
      <c r="C816" s="26"/>
      <c r="D816" s="27"/>
      <c r="E816" s="27" t="s">
        <v>658</v>
      </c>
      <c r="F816" s="27" t="s">
        <v>2126</v>
      </c>
      <c r="G816" s="28" t="s">
        <v>355</v>
      </c>
      <c r="H816" s="27" t="s">
        <v>356</v>
      </c>
      <c r="I816" s="118" t="s">
        <v>1506</v>
      </c>
      <c r="J816" s="29">
        <v>229.11</v>
      </c>
      <c r="K816" s="28" t="s">
        <v>176</v>
      </c>
      <c r="L816" s="27" t="s">
        <v>648</v>
      </c>
      <c r="M816" s="27" t="s">
        <v>164</v>
      </c>
      <c r="N816" s="27" t="s">
        <v>11042</v>
      </c>
    </row>
    <row r="817" spans="1:14" ht="16.5" customHeight="1" thickTop="1" thickBot="1">
      <c r="A817" s="30">
        <v>8542399010</v>
      </c>
      <c r="B817" s="25"/>
      <c r="C817" s="26"/>
      <c r="D817" s="27"/>
      <c r="E817" s="27" t="s">
        <v>658</v>
      </c>
      <c r="F817" s="27" t="s">
        <v>2127</v>
      </c>
      <c r="G817" s="28" t="s">
        <v>173</v>
      </c>
      <c r="H817" s="27" t="s">
        <v>174</v>
      </c>
      <c r="I817" s="118" t="s">
        <v>2128</v>
      </c>
      <c r="J817" s="29">
        <v>8.18</v>
      </c>
      <c r="K817" s="28" t="s">
        <v>176</v>
      </c>
      <c r="L817" s="27" t="s">
        <v>681</v>
      </c>
      <c r="M817" s="27" t="s">
        <v>164</v>
      </c>
      <c r="N817" s="27" t="s">
        <v>18101</v>
      </c>
    </row>
    <row r="818" spans="1:14" ht="16.5" customHeight="1" thickTop="1" thickBot="1">
      <c r="A818" s="30">
        <v>8542399010</v>
      </c>
      <c r="B818" s="25"/>
      <c r="C818" s="26"/>
      <c r="D818" s="27"/>
      <c r="E818" s="27" t="s">
        <v>658</v>
      </c>
      <c r="F818" s="27" t="s">
        <v>2129</v>
      </c>
      <c r="G818" s="28" t="s">
        <v>173</v>
      </c>
      <c r="H818" s="27" t="s">
        <v>174</v>
      </c>
      <c r="I818" s="118" t="s">
        <v>2130</v>
      </c>
      <c r="J818" s="29">
        <v>10.130000000000001</v>
      </c>
      <c r="K818" s="28" t="s">
        <v>176</v>
      </c>
      <c r="L818" s="27" t="s">
        <v>134</v>
      </c>
      <c r="M818" s="27" t="s">
        <v>164</v>
      </c>
      <c r="N818" s="27" t="s">
        <v>4101</v>
      </c>
    </row>
    <row r="819" spans="1:14" ht="16.5" customHeight="1" thickTop="1" thickBot="1">
      <c r="A819" s="30">
        <v>8542399010</v>
      </c>
      <c r="B819" s="25"/>
      <c r="C819" s="26"/>
      <c r="D819" s="27"/>
      <c r="E819" s="27" t="s">
        <v>658</v>
      </c>
      <c r="F819" s="27" t="s">
        <v>2131</v>
      </c>
      <c r="G819" s="28" t="s">
        <v>297</v>
      </c>
      <c r="H819" s="27" t="s">
        <v>298</v>
      </c>
      <c r="I819" s="118" t="s">
        <v>2132</v>
      </c>
      <c r="J819" s="29">
        <v>7.49</v>
      </c>
      <c r="K819" s="28" t="s">
        <v>176</v>
      </c>
      <c r="L819" s="27" t="s">
        <v>134</v>
      </c>
      <c r="M819" s="27" t="s">
        <v>164</v>
      </c>
      <c r="N819" s="27" t="s">
        <v>4101</v>
      </c>
    </row>
    <row r="820" spans="1:14" ht="16.5" customHeight="1" thickTop="1" thickBot="1">
      <c r="A820" s="30">
        <v>8542399010</v>
      </c>
      <c r="B820" s="25"/>
      <c r="C820" s="26"/>
      <c r="D820" s="27"/>
      <c r="E820" s="27" t="s">
        <v>658</v>
      </c>
      <c r="F820" s="27" t="s">
        <v>2133</v>
      </c>
      <c r="G820" s="28" t="s">
        <v>159</v>
      </c>
      <c r="H820" s="27" t="s">
        <v>160</v>
      </c>
      <c r="I820" s="118" t="s">
        <v>1363</v>
      </c>
      <c r="J820" s="29">
        <v>2013.43</v>
      </c>
      <c r="K820" s="28" t="s">
        <v>176</v>
      </c>
      <c r="L820" s="27" t="s">
        <v>1364</v>
      </c>
      <c r="M820" s="27" t="s">
        <v>164</v>
      </c>
      <c r="N820" s="27" t="s">
        <v>18134</v>
      </c>
    </row>
    <row r="821" spans="1:14" ht="16.5" customHeight="1" thickTop="1" thickBot="1">
      <c r="A821" s="30">
        <v>8542399010</v>
      </c>
      <c r="B821" s="25"/>
      <c r="C821" s="26"/>
      <c r="D821" s="27"/>
      <c r="E821" s="27" t="s">
        <v>658</v>
      </c>
      <c r="F821" s="27" t="s">
        <v>2134</v>
      </c>
      <c r="G821" s="28" t="s">
        <v>173</v>
      </c>
      <c r="H821" s="27" t="s">
        <v>174</v>
      </c>
      <c r="I821" s="118" t="s">
        <v>2135</v>
      </c>
      <c r="J821" s="29">
        <v>1113.9100000000001</v>
      </c>
      <c r="K821" s="28" t="s">
        <v>176</v>
      </c>
      <c r="L821" s="27" t="s">
        <v>1364</v>
      </c>
      <c r="M821" s="27" t="s">
        <v>164</v>
      </c>
      <c r="N821" s="27" t="s">
        <v>18134</v>
      </c>
    </row>
    <row r="822" spans="1:14" ht="16.5" customHeight="1" thickTop="1">
      <c r="A822" s="24">
        <v>8504409100</v>
      </c>
      <c r="B822" s="25"/>
      <c r="C822" s="26"/>
      <c r="D822" s="27"/>
      <c r="E822" s="27" t="s">
        <v>2136</v>
      </c>
      <c r="F822" s="27" t="s">
        <v>2137</v>
      </c>
      <c r="G822" s="28" t="s">
        <v>201</v>
      </c>
      <c r="H822" s="27" t="s">
        <v>202</v>
      </c>
      <c r="I822" s="118" t="s">
        <v>2138</v>
      </c>
      <c r="J822" s="29">
        <v>5698.8</v>
      </c>
      <c r="K822" s="28" t="s">
        <v>162</v>
      </c>
      <c r="L822" s="27" t="s">
        <v>2139</v>
      </c>
      <c r="M822" s="27" t="s">
        <v>164</v>
      </c>
      <c r="N822" s="27" t="s">
        <v>18162</v>
      </c>
    </row>
    <row r="823" spans="1:14" ht="16.5" customHeight="1">
      <c r="A823" s="24">
        <v>8504409100</v>
      </c>
      <c r="B823" s="25"/>
      <c r="C823" s="26"/>
      <c r="D823" s="27"/>
      <c r="E823" s="27" t="s">
        <v>2136</v>
      </c>
      <c r="F823" s="27" t="s">
        <v>2140</v>
      </c>
      <c r="G823" s="28" t="s">
        <v>201</v>
      </c>
      <c r="H823" s="27" t="s">
        <v>202</v>
      </c>
      <c r="I823" s="118" t="s">
        <v>2141</v>
      </c>
      <c r="J823" s="29">
        <v>4523.1000000000004</v>
      </c>
      <c r="K823" s="28" t="s">
        <v>162</v>
      </c>
      <c r="L823" s="27" t="s">
        <v>2139</v>
      </c>
      <c r="M823" s="27" t="s">
        <v>164</v>
      </c>
      <c r="N823" s="27" t="s">
        <v>18162</v>
      </c>
    </row>
    <row r="824" spans="1:14" ht="16.5" customHeight="1">
      <c r="A824" s="24">
        <v>8536693000</v>
      </c>
      <c r="B824" s="25"/>
      <c r="C824" s="26"/>
      <c r="D824" s="27"/>
      <c r="E824" s="27" t="s">
        <v>2142</v>
      </c>
      <c r="F824" s="27" t="s">
        <v>2143</v>
      </c>
      <c r="G824" s="28" t="s">
        <v>167</v>
      </c>
      <c r="H824" s="27" t="s">
        <v>168</v>
      </c>
      <c r="I824" s="118" t="s">
        <v>2144</v>
      </c>
      <c r="J824" s="29">
        <v>297.25</v>
      </c>
      <c r="K824" s="28" t="s">
        <v>162</v>
      </c>
      <c r="L824" s="27" t="s">
        <v>443</v>
      </c>
      <c r="M824" s="27" t="s">
        <v>164</v>
      </c>
      <c r="N824" s="27" t="s">
        <v>18084</v>
      </c>
    </row>
    <row r="825" spans="1:14" ht="16.5" customHeight="1">
      <c r="A825" s="24">
        <v>8536693000</v>
      </c>
      <c r="B825" s="25"/>
      <c r="C825" s="26"/>
      <c r="D825" s="27"/>
      <c r="E825" s="27" t="s">
        <v>2142</v>
      </c>
      <c r="F825" s="27" t="s">
        <v>2145</v>
      </c>
      <c r="G825" s="28" t="s">
        <v>167</v>
      </c>
      <c r="H825" s="27" t="s">
        <v>168</v>
      </c>
      <c r="I825" s="118" t="s">
        <v>990</v>
      </c>
      <c r="J825" s="29">
        <v>2684</v>
      </c>
      <c r="K825" s="28" t="s">
        <v>162</v>
      </c>
      <c r="L825" s="27" t="s">
        <v>443</v>
      </c>
      <c r="M825" s="27" t="s">
        <v>164</v>
      </c>
      <c r="N825" s="27" t="s">
        <v>18084</v>
      </c>
    </row>
    <row r="826" spans="1:14" ht="16.5" customHeight="1">
      <c r="A826" s="24">
        <v>8536693000</v>
      </c>
      <c r="B826" s="25"/>
      <c r="C826" s="26"/>
      <c r="D826" s="27"/>
      <c r="E826" s="27" t="s">
        <v>444</v>
      </c>
      <c r="F826" s="27" t="s">
        <v>2146</v>
      </c>
      <c r="G826" s="28" t="s">
        <v>466</v>
      </c>
      <c r="H826" s="27" t="s">
        <v>467</v>
      </c>
      <c r="I826" s="118" t="s">
        <v>2147</v>
      </c>
      <c r="J826" s="29">
        <v>115.13</v>
      </c>
      <c r="K826" s="28" t="s">
        <v>162</v>
      </c>
      <c r="L826" s="27" t="s">
        <v>452</v>
      </c>
      <c r="M826" s="27" t="s">
        <v>164</v>
      </c>
      <c r="N826" s="27" t="s">
        <v>18086</v>
      </c>
    </row>
    <row r="827" spans="1:14" ht="16.5" customHeight="1">
      <c r="A827" s="24">
        <v>8536699008</v>
      </c>
      <c r="B827" s="25"/>
      <c r="C827" s="26">
        <v>0.08</v>
      </c>
      <c r="D827" s="27"/>
      <c r="E827" s="27" t="s">
        <v>2148</v>
      </c>
      <c r="F827" s="27" t="s">
        <v>2149</v>
      </c>
      <c r="G827" s="28" t="s">
        <v>173</v>
      </c>
      <c r="H827" s="27" t="s">
        <v>174</v>
      </c>
      <c r="I827" s="118" t="s">
        <v>2150</v>
      </c>
      <c r="J827" s="29">
        <v>70.2</v>
      </c>
      <c r="K827" s="28" t="s">
        <v>162</v>
      </c>
      <c r="L827" s="27" t="s">
        <v>1776</v>
      </c>
      <c r="M827" s="27" t="s">
        <v>164</v>
      </c>
      <c r="N827" s="27" t="s">
        <v>18150</v>
      </c>
    </row>
    <row r="828" spans="1:14" ht="16.5" customHeight="1">
      <c r="A828" s="24">
        <v>8536699008</v>
      </c>
      <c r="B828" s="25"/>
      <c r="C828" s="26">
        <v>0.08</v>
      </c>
      <c r="D828" s="27"/>
      <c r="E828" s="27" t="s">
        <v>2148</v>
      </c>
      <c r="F828" s="27" t="s">
        <v>2151</v>
      </c>
      <c r="G828" s="28" t="s">
        <v>167</v>
      </c>
      <c r="H828" s="27" t="s">
        <v>168</v>
      </c>
      <c r="I828" s="118" t="s">
        <v>2152</v>
      </c>
      <c r="J828" s="29">
        <v>8340</v>
      </c>
      <c r="K828" s="28" t="s">
        <v>162</v>
      </c>
      <c r="L828" s="27" t="s">
        <v>443</v>
      </c>
      <c r="M828" s="27" t="s">
        <v>164</v>
      </c>
      <c r="N828" s="27" t="s">
        <v>18084</v>
      </c>
    </row>
    <row r="829" spans="1:14" ht="16.5" customHeight="1">
      <c r="A829" s="24">
        <v>8536699008</v>
      </c>
      <c r="B829" s="25"/>
      <c r="C829" s="26"/>
      <c r="D829" s="27"/>
      <c r="E829" s="27" t="s">
        <v>2148</v>
      </c>
      <c r="F829" s="27" t="s">
        <v>2153</v>
      </c>
      <c r="G829" s="28" t="s">
        <v>167</v>
      </c>
      <c r="H829" s="27" t="s">
        <v>168</v>
      </c>
      <c r="I829" s="118" t="s">
        <v>2154</v>
      </c>
      <c r="J829" s="29">
        <v>5025.4399999999996</v>
      </c>
      <c r="K829" s="28" t="s">
        <v>162</v>
      </c>
      <c r="L829" s="27" t="s">
        <v>443</v>
      </c>
      <c r="M829" s="27" t="s">
        <v>164</v>
      </c>
      <c r="N829" s="27" t="s">
        <v>18084</v>
      </c>
    </row>
    <row r="830" spans="1:14" ht="16.5" customHeight="1">
      <c r="A830" s="24">
        <v>8541290000</v>
      </c>
      <c r="B830" s="25"/>
      <c r="C830" s="26"/>
      <c r="D830" s="27"/>
      <c r="E830" s="27" t="s">
        <v>581</v>
      </c>
      <c r="F830" s="27" t="s">
        <v>2155</v>
      </c>
      <c r="G830" s="28" t="s">
        <v>292</v>
      </c>
      <c r="H830" s="27" t="s">
        <v>293</v>
      </c>
      <c r="I830" s="118" t="s">
        <v>2156</v>
      </c>
      <c r="J830" s="29">
        <v>1235.5</v>
      </c>
      <c r="K830" s="28" t="s">
        <v>162</v>
      </c>
      <c r="L830" s="27" t="s">
        <v>446</v>
      </c>
      <c r="M830" s="27" t="s">
        <v>164</v>
      </c>
      <c r="N830" s="27" t="s">
        <v>416</v>
      </c>
    </row>
    <row r="831" spans="1:14" ht="16.5" customHeight="1">
      <c r="A831" s="24">
        <v>8536693000</v>
      </c>
      <c r="B831" s="25"/>
      <c r="C831" s="26"/>
      <c r="D831" s="27"/>
      <c r="E831" s="27" t="s">
        <v>2157</v>
      </c>
      <c r="F831" s="27" t="s">
        <v>2158</v>
      </c>
      <c r="G831" s="28" t="s">
        <v>173</v>
      </c>
      <c r="H831" s="27" t="s">
        <v>174</v>
      </c>
      <c r="I831" s="118" t="s">
        <v>2159</v>
      </c>
      <c r="J831" s="29">
        <v>8.23</v>
      </c>
      <c r="K831" s="28" t="s">
        <v>162</v>
      </c>
      <c r="L831" s="27" t="s">
        <v>449</v>
      </c>
      <c r="M831" s="27" t="s">
        <v>164</v>
      </c>
      <c r="N831" s="27" t="s">
        <v>18085</v>
      </c>
    </row>
    <row r="832" spans="1:14" ht="16.5" customHeight="1">
      <c r="A832" s="24">
        <v>8205400000</v>
      </c>
      <c r="B832" s="25"/>
      <c r="C832" s="26">
        <v>0.03</v>
      </c>
      <c r="D832" s="27"/>
      <c r="E832" s="27" t="s">
        <v>2160</v>
      </c>
      <c r="F832" s="27" t="s">
        <v>2161</v>
      </c>
      <c r="G832" s="28" t="s">
        <v>167</v>
      </c>
      <c r="H832" s="27" t="s">
        <v>168</v>
      </c>
      <c r="I832" s="118" t="s">
        <v>2162</v>
      </c>
      <c r="J832" s="29">
        <v>249.81</v>
      </c>
      <c r="K832" s="28" t="s">
        <v>176</v>
      </c>
      <c r="L832" s="27" t="s">
        <v>170</v>
      </c>
      <c r="M832" s="27" t="s">
        <v>164</v>
      </c>
      <c r="N832" s="27" t="s">
        <v>18163</v>
      </c>
    </row>
    <row r="833" spans="1:14" ht="16.5" customHeight="1" thickBot="1">
      <c r="A833" s="24">
        <v>8205400000</v>
      </c>
      <c r="B833" s="25"/>
      <c r="C833" s="26"/>
      <c r="D833" s="27"/>
      <c r="E833" s="27" t="s">
        <v>2160</v>
      </c>
      <c r="F833" s="27" t="s">
        <v>2163</v>
      </c>
      <c r="G833" s="28" t="s">
        <v>167</v>
      </c>
      <c r="H833" s="27" t="s">
        <v>168</v>
      </c>
      <c r="I833" s="118" t="s">
        <v>2164</v>
      </c>
      <c r="J833" s="29">
        <v>151.16999999999999</v>
      </c>
      <c r="K833" s="28" t="s">
        <v>176</v>
      </c>
      <c r="L833" s="27" t="s">
        <v>170</v>
      </c>
      <c r="M833" s="27" t="s">
        <v>164</v>
      </c>
      <c r="N833" s="27" t="s">
        <v>18163</v>
      </c>
    </row>
    <row r="834" spans="1:14" ht="16.5" customHeight="1" thickTop="1" thickBot="1">
      <c r="A834" s="30">
        <v>8414592000</v>
      </c>
      <c r="B834" s="25"/>
      <c r="C834" s="26"/>
      <c r="D834" s="27"/>
      <c r="E834" s="27" t="s">
        <v>2165</v>
      </c>
      <c r="F834" s="27" t="s">
        <v>2166</v>
      </c>
      <c r="G834" s="28" t="s">
        <v>173</v>
      </c>
      <c r="H834" s="27" t="s">
        <v>174</v>
      </c>
      <c r="I834" s="118" t="s">
        <v>2167</v>
      </c>
      <c r="J834" s="29">
        <v>13019.12</v>
      </c>
      <c r="K834" s="28" t="s">
        <v>176</v>
      </c>
      <c r="L834" s="27" t="s">
        <v>2168</v>
      </c>
      <c r="M834" s="27" t="s">
        <v>164</v>
      </c>
      <c r="N834" s="27" t="s">
        <v>15527</v>
      </c>
    </row>
    <row r="835" spans="1:14" ht="16.5" customHeight="1" thickTop="1">
      <c r="A835" s="24">
        <v>8504409100</v>
      </c>
      <c r="B835" s="25"/>
      <c r="C835" s="26"/>
      <c r="D835" s="27"/>
      <c r="E835" s="27" t="s">
        <v>2169</v>
      </c>
      <c r="F835" s="27" t="s">
        <v>2170</v>
      </c>
      <c r="G835" s="28" t="s">
        <v>173</v>
      </c>
      <c r="H835" s="27" t="s">
        <v>174</v>
      </c>
      <c r="I835" s="118" t="s">
        <v>2171</v>
      </c>
      <c r="J835" s="29">
        <v>372.3</v>
      </c>
      <c r="K835" s="28" t="s">
        <v>176</v>
      </c>
      <c r="L835" s="27" t="s">
        <v>212</v>
      </c>
      <c r="M835" s="27" t="s">
        <v>164</v>
      </c>
      <c r="N835" s="27" t="s">
        <v>18065</v>
      </c>
    </row>
    <row r="836" spans="1:14" ht="16.5" customHeight="1">
      <c r="A836" s="24">
        <v>8504409100</v>
      </c>
      <c r="B836" s="25"/>
      <c r="C836" s="26"/>
      <c r="D836" s="27"/>
      <c r="E836" s="27" t="s">
        <v>2169</v>
      </c>
      <c r="F836" s="27" t="s">
        <v>2172</v>
      </c>
      <c r="G836" s="28" t="s">
        <v>173</v>
      </c>
      <c r="H836" s="27" t="s">
        <v>174</v>
      </c>
      <c r="I836" s="118" t="s">
        <v>2173</v>
      </c>
      <c r="J836" s="29">
        <v>1108.21</v>
      </c>
      <c r="K836" s="28" t="s">
        <v>176</v>
      </c>
      <c r="L836" s="27" t="s">
        <v>212</v>
      </c>
      <c r="M836" s="27" t="s">
        <v>164</v>
      </c>
      <c r="N836" s="27" t="s">
        <v>18065</v>
      </c>
    </row>
    <row r="837" spans="1:14" ht="16.5" customHeight="1">
      <c r="A837" s="24">
        <v>8504409100</v>
      </c>
      <c r="B837" s="25"/>
      <c r="C837" s="26"/>
      <c r="D837" s="27"/>
      <c r="E837" s="27" t="s">
        <v>2169</v>
      </c>
      <c r="F837" s="27" t="s">
        <v>2174</v>
      </c>
      <c r="G837" s="28" t="s">
        <v>159</v>
      </c>
      <c r="H837" s="27" t="s">
        <v>160</v>
      </c>
      <c r="I837" s="118" t="s">
        <v>2175</v>
      </c>
      <c r="J837" s="29">
        <v>59908.23</v>
      </c>
      <c r="K837" s="28" t="s">
        <v>176</v>
      </c>
      <c r="L837" s="27" t="s">
        <v>163</v>
      </c>
      <c r="M837" s="27" t="s">
        <v>164</v>
      </c>
      <c r="N837" s="27" t="s">
        <v>18059</v>
      </c>
    </row>
    <row r="838" spans="1:14" ht="16.5" customHeight="1">
      <c r="A838" s="24">
        <v>8504509500</v>
      </c>
      <c r="B838" s="25"/>
      <c r="C838" s="26"/>
      <c r="D838" s="27"/>
      <c r="E838" s="27" t="s">
        <v>820</v>
      </c>
      <c r="F838" s="27" t="s">
        <v>2176</v>
      </c>
      <c r="G838" s="28" t="s">
        <v>187</v>
      </c>
      <c r="H838" s="27" t="s">
        <v>188</v>
      </c>
      <c r="I838" s="118" t="s">
        <v>2177</v>
      </c>
      <c r="J838" s="29">
        <v>55.52</v>
      </c>
      <c r="K838" s="28" t="s">
        <v>176</v>
      </c>
      <c r="L838" s="27" t="s">
        <v>344</v>
      </c>
      <c r="M838" s="27" t="s">
        <v>164</v>
      </c>
      <c r="N838" s="27" t="s">
        <v>9113</v>
      </c>
    </row>
    <row r="839" spans="1:14" ht="16.5" customHeight="1">
      <c r="A839" s="24">
        <v>8504509500</v>
      </c>
      <c r="B839" s="25"/>
      <c r="C839" s="26"/>
      <c r="D839" s="27"/>
      <c r="E839" s="27" t="s">
        <v>820</v>
      </c>
      <c r="F839" s="27" t="s">
        <v>2178</v>
      </c>
      <c r="G839" s="28" t="s">
        <v>187</v>
      </c>
      <c r="H839" s="27" t="s">
        <v>188</v>
      </c>
      <c r="I839" s="118" t="s">
        <v>2179</v>
      </c>
      <c r="J839" s="29">
        <v>218.42</v>
      </c>
      <c r="K839" s="28" t="s">
        <v>176</v>
      </c>
      <c r="L839" s="27" t="s">
        <v>50</v>
      </c>
      <c r="M839" s="27" t="s">
        <v>164</v>
      </c>
      <c r="N839" s="27" t="s">
        <v>18077</v>
      </c>
    </row>
    <row r="840" spans="1:14" ht="16.5" customHeight="1">
      <c r="A840" s="24">
        <v>8504509500</v>
      </c>
      <c r="B840" s="25"/>
      <c r="C840" s="26"/>
      <c r="D840" s="27"/>
      <c r="E840" s="27" t="s">
        <v>820</v>
      </c>
      <c r="F840" s="27" t="s">
        <v>2180</v>
      </c>
      <c r="G840" s="28" t="s">
        <v>173</v>
      </c>
      <c r="H840" s="27" t="s">
        <v>174</v>
      </c>
      <c r="I840" s="118" t="s">
        <v>2181</v>
      </c>
      <c r="J840" s="29">
        <v>1909.98</v>
      </c>
      <c r="K840" s="28" t="s">
        <v>176</v>
      </c>
      <c r="L840" s="27" t="s">
        <v>372</v>
      </c>
      <c r="M840" s="27" t="s">
        <v>164</v>
      </c>
      <c r="N840" s="27" t="s">
        <v>1383</v>
      </c>
    </row>
    <row r="841" spans="1:14" ht="16.5" customHeight="1">
      <c r="A841" s="24">
        <v>8504509500</v>
      </c>
      <c r="B841" s="25"/>
      <c r="C841" s="26"/>
      <c r="D841" s="27"/>
      <c r="E841" s="27" t="s">
        <v>820</v>
      </c>
      <c r="F841" s="27" t="s">
        <v>2182</v>
      </c>
      <c r="G841" s="28" t="s">
        <v>173</v>
      </c>
      <c r="H841" s="27" t="s">
        <v>174</v>
      </c>
      <c r="I841" s="118" t="s">
        <v>2183</v>
      </c>
      <c r="J841" s="29">
        <v>16.77</v>
      </c>
      <c r="K841" s="28" t="s">
        <v>176</v>
      </c>
      <c r="L841" s="27" t="s">
        <v>2184</v>
      </c>
      <c r="M841" s="27" t="s">
        <v>164</v>
      </c>
      <c r="N841" s="27" t="s">
        <v>18164</v>
      </c>
    </row>
    <row r="842" spans="1:14" ht="16.5" customHeight="1">
      <c r="A842" s="24">
        <v>8504901100</v>
      </c>
      <c r="B842" s="25"/>
      <c r="C842" s="26"/>
      <c r="D842" s="27"/>
      <c r="E842" s="27" t="s">
        <v>2015</v>
      </c>
      <c r="F842" s="27" t="s">
        <v>741</v>
      </c>
      <c r="G842" s="28" t="s">
        <v>259</v>
      </c>
      <c r="H842" s="27" t="s">
        <v>260</v>
      </c>
      <c r="I842" s="118" t="s">
        <v>742</v>
      </c>
      <c r="J842" s="29">
        <v>673.6</v>
      </c>
      <c r="K842" s="28" t="s">
        <v>176</v>
      </c>
      <c r="L842" s="27" t="s">
        <v>42</v>
      </c>
      <c r="M842" s="27" t="s">
        <v>164</v>
      </c>
      <c r="N842" s="27" t="s">
        <v>18077</v>
      </c>
    </row>
    <row r="843" spans="1:14" ht="16.5" customHeight="1">
      <c r="A843" s="24">
        <v>8532210000</v>
      </c>
      <c r="B843" s="25"/>
      <c r="C843" s="26"/>
      <c r="D843" s="27"/>
      <c r="E843" s="27" t="s">
        <v>859</v>
      </c>
      <c r="F843" s="27" t="s">
        <v>2185</v>
      </c>
      <c r="G843" s="28" t="s">
        <v>173</v>
      </c>
      <c r="H843" s="27" t="s">
        <v>174</v>
      </c>
      <c r="I843" s="118" t="s">
        <v>2186</v>
      </c>
      <c r="J843" s="29">
        <v>20.079999999999998</v>
      </c>
      <c r="K843" s="28" t="s">
        <v>176</v>
      </c>
      <c r="L843" s="27" t="s">
        <v>250</v>
      </c>
      <c r="M843" s="27" t="s">
        <v>164</v>
      </c>
      <c r="N843" s="27" t="s">
        <v>18071</v>
      </c>
    </row>
    <row r="844" spans="1:14" ht="16.5" customHeight="1">
      <c r="A844" s="24">
        <v>8532210000</v>
      </c>
      <c r="B844" s="25"/>
      <c r="C844" s="26"/>
      <c r="D844" s="27"/>
      <c r="E844" s="27" t="s">
        <v>859</v>
      </c>
      <c r="F844" s="27" t="s">
        <v>2187</v>
      </c>
      <c r="G844" s="28" t="s">
        <v>259</v>
      </c>
      <c r="H844" s="27" t="s">
        <v>260</v>
      </c>
      <c r="I844" s="118" t="s">
        <v>2188</v>
      </c>
      <c r="J844" s="29">
        <v>41516.550000000003</v>
      </c>
      <c r="K844" s="28" t="s">
        <v>176</v>
      </c>
      <c r="L844" s="27" t="s">
        <v>262</v>
      </c>
      <c r="M844" s="27" t="s">
        <v>164</v>
      </c>
      <c r="N844" s="27" t="s">
        <v>262</v>
      </c>
    </row>
    <row r="845" spans="1:14" ht="16.5" customHeight="1">
      <c r="A845" s="24">
        <v>8532220000</v>
      </c>
      <c r="B845" s="25"/>
      <c r="C845" s="26"/>
      <c r="D845" s="27"/>
      <c r="E845" s="27" t="s">
        <v>276</v>
      </c>
      <c r="F845" s="27" t="s">
        <v>2189</v>
      </c>
      <c r="G845" s="28" t="s">
        <v>282</v>
      </c>
      <c r="H845" s="27" t="s">
        <v>283</v>
      </c>
      <c r="I845" s="118" t="s">
        <v>2190</v>
      </c>
      <c r="J845" s="29">
        <v>94.17</v>
      </c>
      <c r="K845" s="28" t="s">
        <v>176</v>
      </c>
      <c r="L845" s="27" t="s">
        <v>306</v>
      </c>
      <c r="M845" s="27" t="s">
        <v>164</v>
      </c>
      <c r="N845" s="27" t="s">
        <v>18076</v>
      </c>
    </row>
    <row r="846" spans="1:14" ht="16.5" customHeight="1">
      <c r="A846" s="24">
        <v>8532220000</v>
      </c>
      <c r="B846" s="25"/>
      <c r="C846" s="26"/>
      <c r="D846" s="27"/>
      <c r="E846" s="27" t="s">
        <v>276</v>
      </c>
      <c r="F846" s="27" t="s">
        <v>2191</v>
      </c>
      <c r="G846" s="28" t="s">
        <v>297</v>
      </c>
      <c r="H846" s="27" t="s">
        <v>298</v>
      </c>
      <c r="I846" s="118" t="s">
        <v>2192</v>
      </c>
      <c r="J846" s="29">
        <v>842</v>
      </c>
      <c r="K846" s="28" t="s">
        <v>176</v>
      </c>
      <c r="L846" s="27" t="s">
        <v>285</v>
      </c>
      <c r="M846" s="27" t="s">
        <v>164</v>
      </c>
      <c r="N846" s="27" t="s">
        <v>18075</v>
      </c>
    </row>
    <row r="847" spans="1:14" ht="16.5" customHeight="1">
      <c r="A847" s="24">
        <v>8532240000</v>
      </c>
      <c r="B847" s="25"/>
      <c r="C847" s="26"/>
      <c r="D847" s="27"/>
      <c r="E847" s="27" t="s">
        <v>329</v>
      </c>
      <c r="F847" s="27" t="s">
        <v>2193</v>
      </c>
      <c r="G847" s="28" t="s">
        <v>292</v>
      </c>
      <c r="H847" s="27" t="s">
        <v>293</v>
      </c>
      <c r="I847" s="118" t="s">
        <v>2194</v>
      </c>
      <c r="J847" s="29">
        <v>16.32</v>
      </c>
      <c r="K847" s="28" t="s">
        <v>176</v>
      </c>
      <c r="L847" s="27" t="s">
        <v>236</v>
      </c>
      <c r="M847" s="27" t="s">
        <v>164</v>
      </c>
      <c r="N847" s="27" t="s">
        <v>18068</v>
      </c>
    </row>
    <row r="848" spans="1:14" ht="16.5" customHeight="1">
      <c r="A848" s="24">
        <v>8532240000</v>
      </c>
      <c r="B848" s="25"/>
      <c r="C848" s="26"/>
      <c r="D848" s="27"/>
      <c r="E848" s="27" t="s">
        <v>329</v>
      </c>
      <c r="F848" s="27" t="s">
        <v>2195</v>
      </c>
      <c r="G848" s="28" t="s">
        <v>282</v>
      </c>
      <c r="H848" s="27" t="s">
        <v>283</v>
      </c>
      <c r="I848" s="118" t="s">
        <v>2196</v>
      </c>
      <c r="J848" s="29">
        <v>13.7</v>
      </c>
      <c r="K848" s="28" t="s">
        <v>176</v>
      </c>
      <c r="L848" s="27" t="s">
        <v>42</v>
      </c>
      <c r="M848" s="27" t="s">
        <v>164</v>
      </c>
      <c r="N848" s="27" t="s">
        <v>18077</v>
      </c>
    </row>
    <row r="849" spans="1:14" ht="16.5" customHeight="1">
      <c r="A849" s="24">
        <v>8532240000</v>
      </c>
      <c r="B849" s="25"/>
      <c r="C849" s="26"/>
      <c r="D849" s="27"/>
      <c r="E849" s="27" t="s">
        <v>329</v>
      </c>
      <c r="F849" s="27" t="s">
        <v>2197</v>
      </c>
      <c r="G849" s="28" t="s">
        <v>173</v>
      </c>
      <c r="H849" s="27" t="s">
        <v>174</v>
      </c>
      <c r="I849" s="118" t="s">
        <v>2198</v>
      </c>
      <c r="J849" s="29">
        <v>2.83</v>
      </c>
      <c r="K849" s="28" t="s">
        <v>176</v>
      </c>
      <c r="L849" s="27" t="s">
        <v>250</v>
      </c>
      <c r="M849" s="27" t="s">
        <v>164</v>
      </c>
      <c r="N849" s="27" t="s">
        <v>18071</v>
      </c>
    </row>
    <row r="850" spans="1:14" ht="16.5" customHeight="1">
      <c r="A850" s="24">
        <v>8532250000</v>
      </c>
      <c r="B850" s="25"/>
      <c r="C850" s="26"/>
      <c r="D850" s="27"/>
      <c r="E850" s="27" t="s">
        <v>2025</v>
      </c>
      <c r="F850" s="27" t="s">
        <v>354</v>
      </c>
      <c r="G850" s="28" t="s">
        <v>201</v>
      </c>
      <c r="H850" s="27" t="s">
        <v>202</v>
      </c>
      <c r="I850" s="118" t="s">
        <v>357</v>
      </c>
      <c r="J850" s="29">
        <v>51.03</v>
      </c>
      <c r="K850" s="28" t="s">
        <v>176</v>
      </c>
      <c r="L850" s="27" t="s">
        <v>358</v>
      </c>
      <c r="M850" s="27" t="s">
        <v>164</v>
      </c>
      <c r="N850" s="27" t="s">
        <v>18078</v>
      </c>
    </row>
    <row r="851" spans="1:14" ht="16.5" customHeight="1">
      <c r="A851" s="24">
        <v>8533100000</v>
      </c>
      <c r="B851" s="25"/>
      <c r="C851" s="26"/>
      <c r="D851" s="27"/>
      <c r="E851" s="27" t="s">
        <v>380</v>
      </c>
      <c r="F851" s="27" t="s">
        <v>2199</v>
      </c>
      <c r="G851" s="28" t="s">
        <v>377</v>
      </c>
      <c r="H851" s="27" t="s">
        <v>378</v>
      </c>
      <c r="I851" s="118" t="s">
        <v>2200</v>
      </c>
      <c r="J851" s="29">
        <v>19.86</v>
      </c>
      <c r="K851" s="28" t="s">
        <v>176</v>
      </c>
      <c r="L851" s="27" t="s">
        <v>250</v>
      </c>
      <c r="M851" s="27" t="s">
        <v>164</v>
      </c>
      <c r="N851" s="27" t="s">
        <v>18071</v>
      </c>
    </row>
    <row r="852" spans="1:14" ht="16.5" customHeight="1">
      <c r="A852" s="24">
        <v>8533100000</v>
      </c>
      <c r="B852" s="25"/>
      <c r="C852" s="26"/>
      <c r="D852" s="27"/>
      <c r="E852" s="27" t="s">
        <v>380</v>
      </c>
      <c r="F852" s="27" t="s">
        <v>2201</v>
      </c>
      <c r="G852" s="28" t="s">
        <v>377</v>
      </c>
      <c r="H852" s="27" t="s">
        <v>378</v>
      </c>
      <c r="I852" s="118" t="s">
        <v>2202</v>
      </c>
      <c r="J852" s="29">
        <v>20.440000000000001</v>
      </c>
      <c r="K852" s="28" t="s">
        <v>176</v>
      </c>
      <c r="L852" s="27" t="s">
        <v>250</v>
      </c>
      <c r="M852" s="27" t="s">
        <v>164</v>
      </c>
      <c r="N852" s="27" t="s">
        <v>18071</v>
      </c>
    </row>
    <row r="853" spans="1:14" ht="16.5" customHeight="1">
      <c r="A853" s="24">
        <v>8533100000</v>
      </c>
      <c r="B853" s="25"/>
      <c r="C853" s="26"/>
      <c r="D853" s="27"/>
      <c r="E853" s="27" t="s">
        <v>380</v>
      </c>
      <c r="F853" s="27" t="s">
        <v>2203</v>
      </c>
      <c r="G853" s="28" t="s">
        <v>201</v>
      </c>
      <c r="H853" s="27" t="s">
        <v>202</v>
      </c>
      <c r="I853" s="118" t="s">
        <v>2204</v>
      </c>
      <c r="J853" s="29">
        <v>40.46</v>
      </c>
      <c r="K853" s="28" t="s">
        <v>176</v>
      </c>
      <c r="L853" s="27" t="s">
        <v>2205</v>
      </c>
      <c r="M853" s="27" t="s">
        <v>164</v>
      </c>
      <c r="N853" s="27" t="s">
        <v>18078</v>
      </c>
    </row>
    <row r="854" spans="1:14" ht="16.5" customHeight="1">
      <c r="A854" s="24">
        <v>8533100000</v>
      </c>
      <c r="B854" s="25"/>
      <c r="C854" s="26"/>
      <c r="D854" s="27"/>
      <c r="E854" s="27" t="s">
        <v>380</v>
      </c>
      <c r="F854" s="27" t="s">
        <v>2206</v>
      </c>
      <c r="G854" s="28" t="s">
        <v>201</v>
      </c>
      <c r="H854" s="27" t="s">
        <v>202</v>
      </c>
      <c r="I854" s="118" t="s">
        <v>2207</v>
      </c>
      <c r="J854" s="29">
        <v>102.06</v>
      </c>
      <c r="K854" s="28" t="s">
        <v>176</v>
      </c>
      <c r="L854" s="27" t="s">
        <v>2205</v>
      </c>
      <c r="M854" s="27" t="s">
        <v>164</v>
      </c>
      <c r="N854" s="27" t="s">
        <v>18078</v>
      </c>
    </row>
    <row r="855" spans="1:14" ht="16.5" customHeight="1">
      <c r="A855" s="24">
        <v>8533100000</v>
      </c>
      <c r="B855" s="25"/>
      <c r="C855" s="26"/>
      <c r="D855" s="27"/>
      <c r="E855" s="27" t="s">
        <v>380</v>
      </c>
      <c r="F855" s="27" t="s">
        <v>2208</v>
      </c>
      <c r="G855" s="28" t="s">
        <v>201</v>
      </c>
      <c r="H855" s="27" t="s">
        <v>202</v>
      </c>
      <c r="I855" s="118" t="s">
        <v>2209</v>
      </c>
      <c r="J855" s="29">
        <v>65.61</v>
      </c>
      <c r="K855" s="28" t="s">
        <v>176</v>
      </c>
      <c r="L855" s="27" t="s">
        <v>2205</v>
      </c>
      <c r="M855" s="27" t="s">
        <v>164</v>
      </c>
      <c r="N855" s="27" t="s">
        <v>18078</v>
      </c>
    </row>
    <row r="856" spans="1:14" ht="16.5" customHeight="1">
      <c r="A856" s="24">
        <v>8533100000</v>
      </c>
      <c r="B856" s="25"/>
      <c r="C856" s="26"/>
      <c r="D856" s="27"/>
      <c r="E856" s="27" t="s">
        <v>380</v>
      </c>
      <c r="F856" s="27" t="s">
        <v>2210</v>
      </c>
      <c r="G856" s="28" t="s">
        <v>159</v>
      </c>
      <c r="H856" s="27" t="s">
        <v>160</v>
      </c>
      <c r="I856" s="118" t="s">
        <v>2211</v>
      </c>
      <c r="J856" s="29">
        <v>6014.25</v>
      </c>
      <c r="K856" s="28" t="s">
        <v>176</v>
      </c>
      <c r="L856" s="27" t="s">
        <v>1152</v>
      </c>
      <c r="M856" s="27" t="s">
        <v>164</v>
      </c>
      <c r="N856" s="27" t="s">
        <v>3701</v>
      </c>
    </row>
    <row r="857" spans="1:14" ht="16.5" customHeight="1">
      <c r="A857" s="24">
        <v>8533210000</v>
      </c>
      <c r="B857" s="25"/>
      <c r="C857" s="26"/>
      <c r="D857" s="27"/>
      <c r="E857" s="27" t="s">
        <v>1428</v>
      </c>
      <c r="F857" s="27" t="s">
        <v>2212</v>
      </c>
      <c r="G857" s="28" t="s">
        <v>282</v>
      </c>
      <c r="H857" s="27" t="s">
        <v>283</v>
      </c>
      <c r="I857" s="118" t="s">
        <v>2213</v>
      </c>
      <c r="J857" s="29">
        <v>83.11</v>
      </c>
      <c r="K857" s="28" t="s">
        <v>176</v>
      </c>
      <c r="L857" s="27" t="s">
        <v>285</v>
      </c>
      <c r="M857" s="27" t="s">
        <v>164</v>
      </c>
      <c r="N857" s="27" t="s">
        <v>18075</v>
      </c>
    </row>
    <row r="858" spans="1:14" ht="16.5" customHeight="1">
      <c r="A858" s="24">
        <v>8533290000</v>
      </c>
      <c r="B858" s="25"/>
      <c r="C858" s="26"/>
      <c r="D858" s="27"/>
      <c r="E858" s="27" t="s">
        <v>2214</v>
      </c>
      <c r="F858" s="27" t="s">
        <v>2215</v>
      </c>
      <c r="G858" s="28" t="s">
        <v>347</v>
      </c>
      <c r="H858" s="27" t="s">
        <v>348</v>
      </c>
      <c r="I858" s="118" t="s">
        <v>2216</v>
      </c>
      <c r="J858" s="29">
        <v>1461.46</v>
      </c>
      <c r="K858" s="28" t="s">
        <v>176</v>
      </c>
      <c r="L858" s="27" t="s">
        <v>1152</v>
      </c>
      <c r="M858" s="27" t="s">
        <v>164</v>
      </c>
      <c r="N858" s="27" t="s">
        <v>3701</v>
      </c>
    </row>
    <row r="859" spans="1:14" ht="16.5" customHeight="1">
      <c r="A859" s="24">
        <v>8536105000</v>
      </c>
      <c r="B859" s="25"/>
      <c r="C859" s="26">
        <v>0.11</v>
      </c>
      <c r="D859" s="27"/>
      <c r="E859" s="27" t="s">
        <v>2217</v>
      </c>
      <c r="F859" s="27" t="s">
        <v>2218</v>
      </c>
      <c r="G859" s="28" t="s">
        <v>206</v>
      </c>
      <c r="H859" s="27" t="s">
        <v>207</v>
      </c>
      <c r="I859" s="118" t="s">
        <v>2219</v>
      </c>
      <c r="J859" s="29">
        <v>13603.14</v>
      </c>
      <c r="K859" s="28" t="s">
        <v>176</v>
      </c>
      <c r="L859" s="27" t="s">
        <v>2220</v>
      </c>
      <c r="M859" s="27" t="s">
        <v>164</v>
      </c>
      <c r="N859" s="27" t="s">
        <v>18165</v>
      </c>
    </row>
    <row r="860" spans="1:14" ht="16.5" customHeight="1">
      <c r="A860" s="24">
        <v>8536501906</v>
      </c>
      <c r="B860" s="25"/>
      <c r="C860" s="26">
        <v>7.4999999999999997E-2</v>
      </c>
      <c r="D860" s="27"/>
      <c r="E860" s="27" t="s">
        <v>2221</v>
      </c>
      <c r="F860" s="27" t="s">
        <v>2222</v>
      </c>
      <c r="G860" s="28" t="s">
        <v>173</v>
      </c>
      <c r="H860" s="27" t="s">
        <v>174</v>
      </c>
      <c r="I860" s="118" t="s">
        <v>2223</v>
      </c>
      <c r="J860" s="29">
        <v>230.83</v>
      </c>
      <c r="K860" s="28" t="s">
        <v>176</v>
      </c>
      <c r="L860" s="27" t="s">
        <v>2224</v>
      </c>
      <c r="M860" s="27" t="s">
        <v>164</v>
      </c>
      <c r="N860" s="27" t="s">
        <v>18166</v>
      </c>
    </row>
    <row r="861" spans="1:14" ht="16.5" customHeight="1">
      <c r="A861" s="24">
        <v>8536691000</v>
      </c>
      <c r="B861" s="25"/>
      <c r="C861" s="26"/>
      <c r="D861" s="27"/>
      <c r="E861" s="27" t="s">
        <v>2225</v>
      </c>
      <c r="F861" s="27" t="s">
        <v>2226</v>
      </c>
      <c r="G861" s="28" t="s">
        <v>201</v>
      </c>
      <c r="H861" s="27" t="s">
        <v>202</v>
      </c>
      <c r="I861" s="118" t="s">
        <v>2227</v>
      </c>
      <c r="J861" s="29">
        <v>716.68</v>
      </c>
      <c r="K861" s="28" t="s">
        <v>176</v>
      </c>
      <c r="L861" s="27" t="s">
        <v>2228</v>
      </c>
      <c r="M861" s="27" t="s">
        <v>164</v>
      </c>
      <c r="N861" s="27" t="s">
        <v>18167</v>
      </c>
    </row>
    <row r="862" spans="1:14" ht="16.5" customHeight="1">
      <c r="A862" s="24">
        <v>8536691000</v>
      </c>
      <c r="B862" s="25"/>
      <c r="C862" s="26"/>
      <c r="D862" s="27"/>
      <c r="E862" s="27" t="s">
        <v>2225</v>
      </c>
      <c r="F862" s="27" t="s">
        <v>2229</v>
      </c>
      <c r="G862" s="28" t="s">
        <v>355</v>
      </c>
      <c r="H862" s="27" t="s">
        <v>356</v>
      </c>
      <c r="I862" s="118" t="s">
        <v>2230</v>
      </c>
      <c r="J862" s="29">
        <v>1051.07</v>
      </c>
      <c r="K862" s="28" t="s">
        <v>176</v>
      </c>
      <c r="L862" s="27" t="s">
        <v>2228</v>
      </c>
      <c r="M862" s="27" t="s">
        <v>164</v>
      </c>
      <c r="N862" s="27" t="s">
        <v>18167</v>
      </c>
    </row>
    <row r="863" spans="1:14" ht="16.5" customHeight="1">
      <c r="A863" s="24">
        <v>8536693000</v>
      </c>
      <c r="B863" s="25"/>
      <c r="C863" s="26"/>
      <c r="D863" s="27"/>
      <c r="E863" s="27" t="s">
        <v>26</v>
      </c>
      <c r="F863" s="27" t="s">
        <v>2231</v>
      </c>
      <c r="G863" s="28" t="s">
        <v>233</v>
      </c>
      <c r="H863" s="27" t="s">
        <v>234</v>
      </c>
      <c r="I863" s="118" t="s">
        <v>2232</v>
      </c>
      <c r="J863" s="29">
        <v>6264.63</v>
      </c>
      <c r="K863" s="28" t="s">
        <v>176</v>
      </c>
      <c r="L863" s="27" t="s">
        <v>440</v>
      </c>
      <c r="M863" s="27" t="s">
        <v>164</v>
      </c>
      <c r="N863" s="27" t="s">
        <v>440</v>
      </c>
    </row>
    <row r="864" spans="1:14" ht="16.5" customHeight="1">
      <c r="A864" s="24">
        <v>8536693000</v>
      </c>
      <c r="B864" s="25"/>
      <c r="C864" s="26"/>
      <c r="D864" s="27"/>
      <c r="E864" s="27" t="s">
        <v>26</v>
      </c>
      <c r="F864" s="27" t="s">
        <v>2233</v>
      </c>
      <c r="G864" s="28" t="s">
        <v>233</v>
      </c>
      <c r="H864" s="27" t="s">
        <v>234</v>
      </c>
      <c r="I864" s="118" t="s">
        <v>2234</v>
      </c>
      <c r="J864" s="29">
        <v>813.63</v>
      </c>
      <c r="K864" s="28" t="s">
        <v>176</v>
      </c>
      <c r="L864" s="27" t="s">
        <v>440</v>
      </c>
      <c r="M864" s="27" t="s">
        <v>164</v>
      </c>
      <c r="N864" s="27" t="s">
        <v>440</v>
      </c>
    </row>
    <row r="865" spans="1:14" ht="16.5" customHeight="1">
      <c r="A865" s="24">
        <v>8536693000</v>
      </c>
      <c r="B865" s="25"/>
      <c r="C865" s="26"/>
      <c r="D865" s="27"/>
      <c r="E865" s="27" t="s">
        <v>26</v>
      </c>
      <c r="F865" s="27" t="s">
        <v>2235</v>
      </c>
      <c r="G865" s="28" t="s">
        <v>167</v>
      </c>
      <c r="H865" s="27" t="s">
        <v>168</v>
      </c>
      <c r="I865" s="118" t="s">
        <v>2236</v>
      </c>
      <c r="J865" s="29">
        <v>143.32</v>
      </c>
      <c r="K865" s="28" t="s">
        <v>176</v>
      </c>
      <c r="L865" s="27" t="s">
        <v>443</v>
      </c>
      <c r="M865" s="27" t="s">
        <v>164</v>
      </c>
      <c r="N865" s="27" t="s">
        <v>18084</v>
      </c>
    </row>
    <row r="866" spans="1:14" ht="16.5" customHeight="1">
      <c r="A866" s="24">
        <v>8536693000</v>
      </c>
      <c r="B866" s="25"/>
      <c r="C866" s="26"/>
      <c r="D866" s="27"/>
      <c r="E866" s="27" t="s">
        <v>26</v>
      </c>
      <c r="F866" s="27" t="s">
        <v>2237</v>
      </c>
      <c r="G866" s="28" t="s">
        <v>167</v>
      </c>
      <c r="H866" s="27" t="s">
        <v>168</v>
      </c>
      <c r="I866" s="118" t="s">
        <v>2238</v>
      </c>
      <c r="J866" s="29">
        <v>508.22</v>
      </c>
      <c r="K866" s="28" t="s">
        <v>176</v>
      </c>
      <c r="L866" s="27" t="s">
        <v>443</v>
      </c>
      <c r="M866" s="27" t="s">
        <v>164</v>
      </c>
      <c r="N866" s="27" t="s">
        <v>18084</v>
      </c>
    </row>
    <row r="867" spans="1:14" ht="16.5" customHeight="1">
      <c r="A867" s="24">
        <v>8536693000</v>
      </c>
      <c r="B867" s="25"/>
      <c r="C867" s="26"/>
      <c r="D867" s="27"/>
      <c r="E867" s="27" t="s">
        <v>26</v>
      </c>
      <c r="F867" s="27" t="s">
        <v>1449</v>
      </c>
      <c r="G867" s="28" t="s">
        <v>167</v>
      </c>
      <c r="H867" s="27" t="s">
        <v>168</v>
      </c>
      <c r="I867" s="118" t="s">
        <v>2239</v>
      </c>
      <c r="J867" s="29">
        <v>783.47</v>
      </c>
      <c r="K867" s="28" t="s">
        <v>176</v>
      </c>
      <c r="L867" s="27" t="s">
        <v>443</v>
      </c>
      <c r="M867" s="27" t="s">
        <v>164</v>
      </c>
      <c r="N867" s="27" t="s">
        <v>18084</v>
      </c>
    </row>
    <row r="868" spans="1:14" ht="16.5" customHeight="1">
      <c r="A868" s="24">
        <v>8536693000</v>
      </c>
      <c r="B868" s="25"/>
      <c r="C868" s="26"/>
      <c r="D868" s="27"/>
      <c r="E868" s="27" t="s">
        <v>26</v>
      </c>
      <c r="F868" s="27" t="s">
        <v>2240</v>
      </c>
      <c r="G868" s="28" t="s">
        <v>167</v>
      </c>
      <c r="H868" s="27" t="s">
        <v>168</v>
      </c>
      <c r="I868" s="118" t="s">
        <v>2241</v>
      </c>
      <c r="J868" s="29">
        <v>3781.26</v>
      </c>
      <c r="K868" s="28" t="s">
        <v>176</v>
      </c>
      <c r="L868" s="27" t="s">
        <v>443</v>
      </c>
      <c r="M868" s="27" t="s">
        <v>164</v>
      </c>
      <c r="N868" s="27" t="s">
        <v>18084</v>
      </c>
    </row>
    <row r="869" spans="1:14" ht="16.5" customHeight="1">
      <c r="A869" s="24">
        <v>8536693000</v>
      </c>
      <c r="B869" s="25"/>
      <c r="C869" s="26"/>
      <c r="D869" s="27"/>
      <c r="E869" s="27" t="s">
        <v>26</v>
      </c>
      <c r="F869" s="27" t="s">
        <v>2242</v>
      </c>
      <c r="G869" s="28" t="s">
        <v>482</v>
      </c>
      <c r="H869" s="27" t="s">
        <v>483</v>
      </c>
      <c r="I869" s="118" t="s">
        <v>2243</v>
      </c>
      <c r="J869" s="29">
        <v>106.76</v>
      </c>
      <c r="K869" s="28" t="s">
        <v>176</v>
      </c>
      <c r="L869" s="27" t="s">
        <v>443</v>
      </c>
      <c r="M869" s="27" t="s">
        <v>164</v>
      </c>
      <c r="N869" s="27" t="s">
        <v>18084</v>
      </c>
    </row>
    <row r="870" spans="1:14" ht="16.5" customHeight="1">
      <c r="A870" s="24">
        <v>8536693000</v>
      </c>
      <c r="B870" s="25"/>
      <c r="C870" s="26"/>
      <c r="D870" s="27"/>
      <c r="E870" s="27" t="s">
        <v>26</v>
      </c>
      <c r="F870" s="27" t="s">
        <v>2244</v>
      </c>
      <c r="G870" s="28" t="s">
        <v>482</v>
      </c>
      <c r="H870" s="27" t="s">
        <v>483</v>
      </c>
      <c r="I870" s="118" t="s">
        <v>2245</v>
      </c>
      <c r="J870" s="29">
        <v>154.55000000000001</v>
      </c>
      <c r="K870" s="28" t="s">
        <v>176</v>
      </c>
      <c r="L870" s="27" t="s">
        <v>443</v>
      </c>
      <c r="M870" s="27" t="s">
        <v>164</v>
      </c>
      <c r="N870" s="27" t="s">
        <v>18084</v>
      </c>
    </row>
    <row r="871" spans="1:14" ht="16.5" customHeight="1">
      <c r="A871" s="24">
        <v>8536693000</v>
      </c>
      <c r="B871" s="25"/>
      <c r="C871" s="26"/>
      <c r="D871" s="27"/>
      <c r="E871" s="27" t="s">
        <v>26</v>
      </c>
      <c r="F871" s="27" t="s">
        <v>2246</v>
      </c>
      <c r="G871" s="28" t="s">
        <v>482</v>
      </c>
      <c r="H871" s="27" t="s">
        <v>483</v>
      </c>
      <c r="I871" s="118" t="s">
        <v>2247</v>
      </c>
      <c r="J871" s="29">
        <v>40.98</v>
      </c>
      <c r="K871" s="28" t="s">
        <v>176</v>
      </c>
      <c r="L871" s="27" t="s">
        <v>443</v>
      </c>
      <c r="M871" s="27" t="s">
        <v>164</v>
      </c>
      <c r="N871" s="27" t="s">
        <v>18084</v>
      </c>
    </row>
    <row r="872" spans="1:14" ht="16.5" customHeight="1">
      <c r="A872" s="24">
        <v>8536693000</v>
      </c>
      <c r="B872" s="25"/>
      <c r="C872" s="26"/>
      <c r="D872" s="27"/>
      <c r="E872" s="27" t="s">
        <v>26</v>
      </c>
      <c r="F872" s="27" t="s">
        <v>2248</v>
      </c>
      <c r="G872" s="28" t="s">
        <v>2249</v>
      </c>
      <c r="H872" s="27" t="s">
        <v>2250</v>
      </c>
      <c r="I872" s="118" t="s">
        <v>2251</v>
      </c>
      <c r="J872" s="29">
        <v>3003.48</v>
      </c>
      <c r="K872" s="28" t="s">
        <v>176</v>
      </c>
      <c r="L872" s="27" t="s">
        <v>1538</v>
      </c>
      <c r="M872" s="27" t="s">
        <v>164</v>
      </c>
      <c r="N872" s="27" t="s">
        <v>18142</v>
      </c>
    </row>
    <row r="873" spans="1:14" ht="16.5" customHeight="1">
      <c r="A873" s="24">
        <v>8536693000</v>
      </c>
      <c r="B873" s="25"/>
      <c r="C873" s="26"/>
      <c r="D873" s="27"/>
      <c r="E873" s="27" t="s">
        <v>26</v>
      </c>
      <c r="F873" s="27" t="s">
        <v>2252</v>
      </c>
      <c r="G873" s="28" t="s">
        <v>466</v>
      </c>
      <c r="H873" s="27" t="s">
        <v>467</v>
      </c>
      <c r="I873" s="118" t="s">
        <v>2253</v>
      </c>
      <c r="J873" s="29">
        <v>1435.77</v>
      </c>
      <c r="K873" s="28" t="s">
        <v>176</v>
      </c>
      <c r="L873" s="27" t="s">
        <v>452</v>
      </c>
      <c r="M873" s="27" t="s">
        <v>164</v>
      </c>
      <c r="N873" s="27" t="s">
        <v>18086</v>
      </c>
    </row>
    <row r="874" spans="1:14" ht="16.5" customHeight="1">
      <c r="A874" s="24">
        <v>8536693000</v>
      </c>
      <c r="B874" s="25"/>
      <c r="C874" s="26"/>
      <c r="D874" s="27"/>
      <c r="E874" s="27" t="s">
        <v>26</v>
      </c>
      <c r="F874" s="27" t="s">
        <v>2254</v>
      </c>
      <c r="G874" s="28" t="s">
        <v>466</v>
      </c>
      <c r="H874" s="27" t="s">
        <v>467</v>
      </c>
      <c r="I874" s="118" t="s">
        <v>2255</v>
      </c>
      <c r="J874" s="29">
        <v>2461.1</v>
      </c>
      <c r="K874" s="28" t="s">
        <v>176</v>
      </c>
      <c r="L874" s="27" t="s">
        <v>452</v>
      </c>
      <c r="M874" s="27" t="s">
        <v>164</v>
      </c>
      <c r="N874" s="27" t="s">
        <v>18086</v>
      </c>
    </row>
    <row r="875" spans="1:14" ht="16.5" customHeight="1">
      <c r="A875" s="24">
        <v>8536693000</v>
      </c>
      <c r="B875" s="25"/>
      <c r="C875" s="26"/>
      <c r="D875" s="27"/>
      <c r="E875" s="27" t="s">
        <v>26</v>
      </c>
      <c r="F875" s="27" t="s">
        <v>2256</v>
      </c>
      <c r="G875" s="28" t="s">
        <v>466</v>
      </c>
      <c r="H875" s="27" t="s">
        <v>467</v>
      </c>
      <c r="I875" s="118" t="s">
        <v>2257</v>
      </c>
      <c r="J875" s="29">
        <v>1637.83</v>
      </c>
      <c r="K875" s="28" t="s">
        <v>176</v>
      </c>
      <c r="L875" s="27" t="s">
        <v>452</v>
      </c>
      <c r="M875" s="27" t="s">
        <v>164</v>
      </c>
      <c r="N875" s="27" t="s">
        <v>18086</v>
      </c>
    </row>
    <row r="876" spans="1:14" ht="16.5" customHeight="1">
      <c r="A876" s="24">
        <v>8536693000</v>
      </c>
      <c r="B876" s="25"/>
      <c r="C876" s="26"/>
      <c r="D876" s="27"/>
      <c r="E876" s="27" t="s">
        <v>26</v>
      </c>
      <c r="F876" s="27" t="s">
        <v>2258</v>
      </c>
      <c r="G876" s="28" t="s">
        <v>201</v>
      </c>
      <c r="H876" s="27" t="s">
        <v>202</v>
      </c>
      <c r="I876" s="118" t="s">
        <v>2259</v>
      </c>
      <c r="J876" s="29">
        <v>2892.77</v>
      </c>
      <c r="K876" s="28" t="s">
        <v>176</v>
      </c>
      <c r="L876" s="27" t="s">
        <v>440</v>
      </c>
      <c r="M876" s="27" t="s">
        <v>164</v>
      </c>
      <c r="N876" s="27" t="s">
        <v>440</v>
      </c>
    </row>
    <row r="877" spans="1:14" ht="16.5" customHeight="1">
      <c r="A877" s="24">
        <v>8536693000</v>
      </c>
      <c r="B877" s="25"/>
      <c r="C877" s="26"/>
      <c r="D877" s="27"/>
      <c r="E877" s="27" t="s">
        <v>26</v>
      </c>
      <c r="F877" s="27" t="s">
        <v>2260</v>
      </c>
      <c r="G877" s="28" t="s">
        <v>201</v>
      </c>
      <c r="H877" s="27" t="s">
        <v>202</v>
      </c>
      <c r="I877" s="118" t="s">
        <v>2261</v>
      </c>
      <c r="J877" s="29">
        <v>602.25</v>
      </c>
      <c r="K877" s="28" t="s">
        <v>176</v>
      </c>
      <c r="L877" s="27" t="s">
        <v>440</v>
      </c>
      <c r="M877" s="27" t="s">
        <v>164</v>
      </c>
      <c r="N877" s="27" t="s">
        <v>440</v>
      </c>
    </row>
    <row r="878" spans="1:14" ht="16.5" customHeight="1">
      <c r="A878" s="24">
        <v>8536693000</v>
      </c>
      <c r="B878" s="25"/>
      <c r="C878" s="26"/>
      <c r="D878" s="27"/>
      <c r="E878" s="27" t="s">
        <v>26</v>
      </c>
      <c r="F878" s="27" t="s">
        <v>2262</v>
      </c>
      <c r="G878" s="28" t="s">
        <v>201</v>
      </c>
      <c r="H878" s="27" t="s">
        <v>202</v>
      </c>
      <c r="I878" s="118" t="s">
        <v>2263</v>
      </c>
      <c r="J878" s="29">
        <v>2759.4</v>
      </c>
      <c r="K878" s="28" t="s">
        <v>176</v>
      </c>
      <c r="L878" s="27" t="s">
        <v>440</v>
      </c>
      <c r="M878" s="27" t="s">
        <v>164</v>
      </c>
      <c r="N878" s="27" t="s">
        <v>440</v>
      </c>
    </row>
    <row r="879" spans="1:14" ht="16.5" customHeight="1">
      <c r="A879" s="24">
        <v>8536693000</v>
      </c>
      <c r="B879" s="25"/>
      <c r="C879" s="26"/>
      <c r="D879" s="27"/>
      <c r="E879" s="27" t="s">
        <v>26</v>
      </c>
      <c r="F879" s="27" t="s">
        <v>2264</v>
      </c>
      <c r="G879" s="28" t="s">
        <v>159</v>
      </c>
      <c r="H879" s="27" t="s">
        <v>160</v>
      </c>
      <c r="I879" s="118" t="s">
        <v>2265</v>
      </c>
      <c r="J879" s="29">
        <v>1013.9</v>
      </c>
      <c r="K879" s="28" t="s">
        <v>176</v>
      </c>
      <c r="L879" s="27" t="s">
        <v>452</v>
      </c>
      <c r="M879" s="27" t="s">
        <v>164</v>
      </c>
      <c r="N879" s="27" t="s">
        <v>18086</v>
      </c>
    </row>
    <row r="880" spans="1:14" ht="16.5" customHeight="1">
      <c r="A880" s="24">
        <v>8536693000</v>
      </c>
      <c r="B880" s="25"/>
      <c r="C880" s="26"/>
      <c r="D880" s="27"/>
      <c r="E880" s="27" t="s">
        <v>2266</v>
      </c>
      <c r="F880" s="27" t="s">
        <v>2267</v>
      </c>
      <c r="G880" s="28" t="s">
        <v>206</v>
      </c>
      <c r="H880" s="27" t="s">
        <v>207</v>
      </c>
      <c r="I880" s="118" t="s">
        <v>2268</v>
      </c>
      <c r="J880" s="29">
        <v>3454.73</v>
      </c>
      <c r="K880" s="28" t="s">
        <v>176</v>
      </c>
      <c r="L880" s="27" t="s">
        <v>1538</v>
      </c>
      <c r="M880" s="27" t="s">
        <v>164</v>
      </c>
      <c r="N880" s="27" t="s">
        <v>18142</v>
      </c>
    </row>
    <row r="881" spans="1:14" ht="16.5" customHeight="1">
      <c r="A881" s="24">
        <v>8536693000</v>
      </c>
      <c r="B881" s="25"/>
      <c r="C881" s="26"/>
      <c r="D881" s="27"/>
      <c r="E881" s="27" t="s">
        <v>2266</v>
      </c>
      <c r="F881" s="27" t="s">
        <v>2248</v>
      </c>
      <c r="G881" s="28" t="s">
        <v>206</v>
      </c>
      <c r="H881" s="27" t="s">
        <v>207</v>
      </c>
      <c r="I881" s="118" t="s">
        <v>2251</v>
      </c>
      <c r="J881" s="29">
        <v>8039.78</v>
      </c>
      <c r="K881" s="28" t="s">
        <v>176</v>
      </c>
      <c r="L881" s="27" t="s">
        <v>1538</v>
      </c>
      <c r="M881" s="27" t="s">
        <v>164</v>
      </c>
      <c r="N881" s="27" t="s">
        <v>18142</v>
      </c>
    </row>
    <row r="882" spans="1:14" ht="16.5" customHeight="1">
      <c r="A882" s="24">
        <v>8536693000</v>
      </c>
      <c r="B882" s="25"/>
      <c r="C882" s="26"/>
      <c r="D882" s="27"/>
      <c r="E882" s="27" t="s">
        <v>2266</v>
      </c>
      <c r="F882" s="27" t="s">
        <v>2269</v>
      </c>
      <c r="G882" s="28" t="s">
        <v>206</v>
      </c>
      <c r="H882" s="27" t="s">
        <v>207</v>
      </c>
      <c r="I882" s="118" t="s">
        <v>2270</v>
      </c>
      <c r="J882" s="29">
        <v>3402.97</v>
      </c>
      <c r="K882" s="28" t="s">
        <v>176</v>
      </c>
      <c r="L882" s="27" t="s">
        <v>1538</v>
      </c>
      <c r="M882" s="27" t="s">
        <v>164</v>
      </c>
      <c r="N882" s="27" t="s">
        <v>18142</v>
      </c>
    </row>
    <row r="883" spans="1:14" ht="16.5" customHeight="1">
      <c r="A883" s="24">
        <v>8536693000</v>
      </c>
      <c r="B883" s="25"/>
      <c r="C883" s="26"/>
      <c r="D883" s="27"/>
      <c r="E883" s="27" t="s">
        <v>2266</v>
      </c>
      <c r="F883" s="27" t="s">
        <v>2271</v>
      </c>
      <c r="G883" s="28" t="s">
        <v>206</v>
      </c>
      <c r="H883" s="27" t="s">
        <v>207</v>
      </c>
      <c r="I883" s="118" t="s">
        <v>2272</v>
      </c>
      <c r="J883" s="29">
        <v>6091.89</v>
      </c>
      <c r="K883" s="28" t="s">
        <v>176</v>
      </c>
      <c r="L883" s="27" t="s">
        <v>1538</v>
      </c>
      <c r="M883" s="27" t="s">
        <v>164</v>
      </c>
      <c r="N883" s="27" t="s">
        <v>18142</v>
      </c>
    </row>
    <row r="884" spans="1:14" ht="16.5" customHeight="1">
      <c r="A884" s="24">
        <v>8536699008</v>
      </c>
      <c r="B884" s="25"/>
      <c r="C884" s="26">
        <v>0.08</v>
      </c>
      <c r="D884" s="27"/>
      <c r="E884" s="27" t="s">
        <v>1012</v>
      </c>
      <c r="F884" s="27" t="s">
        <v>2273</v>
      </c>
      <c r="G884" s="28" t="s">
        <v>167</v>
      </c>
      <c r="H884" s="27" t="s">
        <v>168</v>
      </c>
      <c r="I884" s="118" t="s">
        <v>2274</v>
      </c>
      <c r="J884" s="29">
        <v>1160.51</v>
      </c>
      <c r="K884" s="28" t="s">
        <v>176</v>
      </c>
      <c r="L884" s="27" t="s">
        <v>443</v>
      </c>
      <c r="M884" s="27" t="s">
        <v>164</v>
      </c>
      <c r="N884" s="27" t="s">
        <v>18084</v>
      </c>
    </row>
    <row r="885" spans="1:14" ht="16.5" customHeight="1">
      <c r="A885" s="24">
        <v>8536699008</v>
      </c>
      <c r="B885" s="25"/>
      <c r="C885" s="26"/>
      <c r="D885" s="27"/>
      <c r="E885" s="27" t="s">
        <v>1012</v>
      </c>
      <c r="F885" s="27" t="s">
        <v>2275</v>
      </c>
      <c r="G885" s="28" t="s">
        <v>167</v>
      </c>
      <c r="H885" s="27" t="s">
        <v>168</v>
      </c>
      <c r="I885" s="118" t="s">
        <v>463</v>
      </c>
      <c r="J885" s="29">
        <v>342.01</v>
      </c>
      <c r="K885" s="28" t="s">
        <v>176</v>
      </c>
      <c r="L885" s="27" t="s">
        <v>443</v>
      </c>
      <c r="M885" s="27" t="s">
        <v>164</v>
      </c>
      <c r="N885" s="27" t="s">
        <v>18084</v>
      </c>
    </row>
    <row r="886" spans="1:14" ht="16.5" customHeight="1">
      <c r="A886" s="24">
        <v>8536699008</v>
      </c>
      <c r="B886" s="25"/>
      <c r="C886" s="26"/>
      <c r="D886" s="27"/>
      <c r="E886" s="27" t="s">
        <v>1012</v>
      </c>
      <c r="F886" s="27" t="s">
        <v>2276</v>
      </c>
      <c r="G886" s="28" t="s">
        <v>167</v>
      </c>
      <c r="H886" s="27" t="s">
        <v>168</v>
      </c>
      <c r="I886" s="118" t="s">
        <v>2277</v>
      </c>
      <c r="J886" s="29">
        <v>541.65</v>
      </c>
      <c r="K886" s="28" t="s">
        <v>176</v>
      </c>
      <c r="L886" s="27" t="s">
        <v>443</v>
      </c>
      <c r="M886" s="27" t="s">
        <v>164</v>
      </c>
      <c r="N886" s="27" t="s">
        <v>18084</v>
      </c>
    </row>
    <row r="887" spans="1:14" ht="16.5" customHeight="1">
      <c r="A887" s="24">
        <v>8536699008</v>
      </c>
      <c r="B887" s="25"/>
      <c r="C887" s="26"/>
      <c r="D887" s="27"/>
      <c r="E887" s="27" t="s">
        <v>1012</v>
      </c>
      <c r="F887" s="27" t="s">
        <v>2278</v>
      </c>
      <c r="G887" s="28" t="s">
        <v>167</v>
      </c>
      <c r="H887" s="27" t="s">
        <v>168</v>
      </c>
      <c r="I887" s="118" t="s">
        <v>2279</v>
      </c>
      <c r="J887" s="29">
        <v>677.1</v>
      </c>
      <c r="K887" s="28" t="s">
        <v>176</v>
      </c>
      <c r="L887" s="27" t="s">
        <v>443</v>
      </c>
      <c r="M887" s="27" t="s">
        <v>164</v>
      </c>
      <c r="N887" s="27" t="s">
        <v>18084</v>
      </c>
    </row>
    <row r="888" spans="1:14" ht="16.5" customHeight="1">
      <c r="A888" s="24">
        <v>8536699008</v>
      </c>
      <c r="B888" s="25"/>
      <c r="C888" s="26"/>
      <c r="D888" s="27"/>
      <c r="E888" s="27" t="s">
        <v>1012</v>
      </c>
      <c r="F888" s="27" t="s">
        <v>2280</v>
      </c>
      <c r="G888" s="28" t="s">
        <v>167</v>
      </c>
      <c r="H888" s="27" t="s">
        <v>168</v>
      </c>
      <c r="I888" s="118" t="s">
        <v>2281</v>
      </c>
      <c r="J888" s="29">
        <v>804.68</v>
      </c>
      <c r="K888" s="28" t="s">
        <v>176</v>
      </c>
      <c r="L888" s="27" t="s">
        <v>443</v>
      </c>
      <c r="M888" s="27" t="s">
        <v>164</v>
      </c>
      <c r="N888" s="27" t="s">
        <v>18084</v>
      </c>
    </row>
    <row r="889" spans="1:14" ht="16.5" customHeight="1">
      <c r="A889" s="24">
        <v>8536699008</v>
      </c>
      <c r="B889" s="25"/>
      <c r="C889" s="26"/>
      <c r="D889" s="27"/>
      <c r="E889" s="27" t="s">
        <v>1012</v>
      </c>
      <c r="F889" s="27" t="s">
        <v>2282</v>
      </c>
      <c r="G889" s="28" t="s">
        <v>167</v>
      </c>
      <c r="H889" s="27" t="s">
        <v>168</v>
      </c>
      <c r="I889" s="118" t="s">
        <v>2283</v>
      </c>
      <c r="J889" s="29">
        <v>1617.64</v>
      </c>
      <c r="K889" s="28" t="s">
        <v>176</v>
      </c>
      <c r="L889" s="27" t="s">
        <v>443</v>
      </c>
      <c r="M889" s="27" t="s">
        <v>164</v>
      </c>
      <c r="N889" s="27" t="s">
        <v>18084</v>
      </c>
    </row>
    <row r="890" spans="1:14" ht="16.5" customHeight="1">
      <c r="A890" s="24">
        <v>8536699008</v>
      </c>
      <c r="B890" s="25"/>
      <c r="C890" s="26"/>
      <c r="D890" s="27"/>
      <c r="E890" s="27" t="s">
        <v>1012</v>
      </c>
      <c r="F890" s="27" t="s">
        <v>2284</v>
      </c>
      <c r="G890" s="28" t="s">
        <v>167</v>
      </c>
      <c r="H890" s="27" t="s">
        <v>168</v>
      </c>
      <c r="I890" s="118" t="s">
        <v>2154</v>
      </c>
      <c r="J890" s="29">
        <v>13925.64</v>
      </c>
      <c r="K890" s="28" t="s">
        <v>176</v>
      </c>
      <c r="L890" s="27" t="s">
        <v>443</v>
      </c>
      <c r="M890" s="27" t="s">
        <v>164</v>
      </c>
      <c r="N890" s="27" t="s">
        <v>18084</v>
      </c>
    </row>
    <row r="891" spans="1:14" ht="16.5" customHeight="1">
      <c r="A891" s="24">
        <v>8536699008</v>
      </c>
      <c r="B891" s="25"/>
      <c r="C891" s="26"/>
      <c r="D891" s="27"/>
      <c r="E891" s="27" t="s">
        <v>1012</v>
      </c>
      <c r="F891" s="27" t="s">
        <v>2285</v>
      </c>
      <c r="G891" s="28" t="s">
        <v>167</v>
      </c>
      <c r="H891" s="27" t="s">
        <v>168</v>
      </c>
      <c r="I891" s="118" t="s">
        <v>2286</v>
      </c>
      <c r="J891" s="29">
        <v>700.14</v>
      </c>
      <c r="K891" s="28" t="s">
        <v>176</v>
      </c>
      <c r="L891" s="27" t="s">
        <v>443</v>
      </c>
      <c r="M891" s="27" t="s">
        <v>164</v>
      </c>
      <c r="N891" s="27" t="s">
        <v>18084</v>
      </c>
    </row>
    <row r="892" spans="1:14" ht="16.5" customHeight="1">
      <c r="A892" s="24">
        <v>8536699008</v>
      </c>
      <c r="B892" s="25"/>
      <c r="C892" s="26">
        <v>0.08</v>
      </c>
      <c r="D892" s="27"/>
      <c r="E892" s="27" t="s">
        <v>1012</v>
      </c>
      <c r="F892" s="27" t="s">
        <v>2287</v>
      </c>
      <c r="G892" s="28" t="s">
        <v>173</v>
      </c>
      <c r="H892" s="27" t="s">
        <v>174</v>
      </c>
      <c r="I892" s="118" t="s">
        <v>2288</v>
      </c>
      <c r="J892" s="29">
        <v>648.80999999999995</v>
      </c>
      <c r="K892" s="28" t="s">
        <v>176</v>
      </c>
      <c r="L892" s="27" t="s">
        <v>443</v>
      </c>
      <c r="M892" s="27" t="s">
        <v>164</v>
      </c>
      <c r="N892" s="27" t="s">
        <v>18084</v>
      </c>
    </row>
    <row r="893" spans="1:14" ht="16.5" customHeight="1">
      <c r="A893" s="24">
        <v>8536699008</v>
      </c>
      <c r="B893" s="25"/>
      <c r="C893" s="26"/>
      <c r="D893" s="27"/>
      <c r="E893" s="27" t="s">
        <v>1012</v>
      </c>
      <c r="F893" s="27" t="s">
        <v>2289</v>
      </c>
      <c r="G893" s="28" t="s">
        <v>173</v>
      </c>
      <c r="H893" s="27" t="s">
        <v>174</v>
      </c>
      <c r="I893" s="118" t="s">
        <v>2290</v>
      </c>
      <c r="J893" s="29">
        <v>176.04</v>
      </c>
      <c r="K893" s="28" t="s">
        <v>176</v>
      </c>
      <c r="L893" s="27" t="s">
        <v>443</v>
      </c>
      <c r="M893" s="27" t="s">
        <v>164</v>
      </c>
      <c r="N893" s="27" t="s">
        <v>18084</v>
      </c>
    </row>
    <row r="894" spans="1:14" ht="16.5" customHeight="1">
      <c r="A894" s="24">
        <v>8536699008</v>
      </c>
      <c r="B894" s="25"/>
      <c r="C894" s="26"/>
      <c r="D894" s="27"/>
      <c r="E894" s="27" t="s">
        <v>1012</v>
      </c>
      <c r="F894" s="27" t="s">
        <v>2291</v>
      </c>
      <c r="G894" s="28" t="s">
        <v>173</v>
      </c>
      <c r="H894" s="27" t="s">
        <v>174</v>
      </c>
      <c r="I894" s="118" t="s">
        <v>2292</v>
      </c>
      <c r="J894" s="29">
        <v>11.57</v>
      </c>
      <c r="K894" s="28" t="s">
        <v>176</v>
      </c>
      <c r="L894" s="27" t="s">
        <v>443</v>
      </c>
      <c r="M894" s="27" t="s">
        <v>164</v>
      </c>
      <c r="N894" s="27" t="s">
        <v>18084</v>
      </c>
    </row>
    <row r="895" spans="1:14" ht="16.5" customHeight="1">
      <c r="A895" s="24">
        <v>8536699008</v>
      </c>
      <c r="B895" s="25"/>
      <c r="C895" s="26"/>
      <c r="D895" s="27"/>
      <c r="E895" s="27" t="s">
        <v>1012</v>
      </c>
      <c r="F895" s="27" t="s">
        <v>2293</v>
      </c>
      <c r="G895" s="28" t="s">
        <v>173</v>
      </c>
      <c r="H895" s="27" t="s">
        <v>174</v>
      </c>
      <c r="I895" s="118" t="s">
        <v>2294</v>
      </c>
      <c r="J895" s="29">
        <v>23.07</v>
      </c>
      <c r="K895" s="28" t="s">
        <v>176</v>
      </c>
      <c r="L895" s="27" t="s">
        <v>443</v>
      </c>
      <c r="M895" s="27" t="s">
        <v>164</v>
      </c>
      <c r="N895" s="27" t="s">
        <v>18084</v>
      </c>
    </row>
    <row r="896" spans="1:14" ht="16.5" customHeight="1">
      <c r="A896" s="24">
        <v>8536699008</v>
      </c>
      <c r="B896" s="25"/>
      <c r="C896" s="26"/>
      <c r="D896" s="27"/>
      <c r="E896" s="27" t="s">
        <v>1012</v>
      </c>
      <c r="F896" s="27" t="s">
        <v>2295</v>
      </c>
      <c r="G896" s="28" t="s">
        <v>173</v>
      </c>
      <c r="H896" s="27" t="s">
        <v>174</v>
      </c>
      <c r="I896" s="118" t="s">
        <v>2296</v>
      </c>
      <c r="J896" s="29">
        <v>73.459999999999994</v>
      </c>
      <c r="K896" s="28" t="s">
        <v>176</v>
      </c>
      <c r="L896" s="27" t="s">
        <v>443</v>
      </c>
      <c r="M896" s="27" t="s">
        <v>164</v>
      </c>
      <c r="N896" s="27" t="s">
        <v>18084</v>
      </c>
    </row>
    <row r="897" spans="1:14" ht="16.5" customHeight="1">
      <c r="A897" s="24">
        <v>8536699008</v>
      </c>
      <c r="B897" s="25"/>
      <c r="C897" s="26"/>
      <c r="D897" s="27"/>
      <c r="E897" s="27" t="s">
        <v>1012</v>
      </c>
      <c r="F897" s="27" t="s">
        <v>2297</v>
      </c>
      <c r="G897" s="28" t="s">
        <v>173</v>
      </c>
      <c r="H897" s="27" t="s">
        <v>174</v>
      </c>
      <c r="I897" s="118" t="s">
        <v>2298</v>
      </c>
      <c r="J897" s="29">
        <v>328.15</v>
      </c>
      <c r="K897" s="28" t="s">
        <v>176</v>
      </c>
      <c r="L897" s="27" t="s">
        <v>443</v>
      </c>
      <c r="M897" s="27" t="s">
        <v>164</v>
      </c>
      <c r="N897" s="27" t="s">
        <v>18084</v>
      </c>
    </row>
    <row r="898" spans="1:14" ht="16.5" customHeight="1">
      <c r="A898" s="24">
        <v>8536699008</v>
      </c>
      <c r="B898" s="25"/>
      <c r="C898" s="26"/>
      <c r="D898" s="27"/>
      <c r="E898" s="27" t="s">
        <v>1012</v>
      </c>
      <c r="F898" s="27" t="s">
        <v>2299</v>
      </c>
      <c r="G898" s="28" t="s">
        <v>173</v>
      </c>
      <c r="H898" s="27" t="s">
        <v>174</v>
      </c>
      <c r="I898" s="118" t="s">
        <v>2300</v>
      </c>
      <c r="J898" s="29">
        <v>227.38</v>
      </c>
      <c r="K898" s="28" t="s">
        <v>176</v>
      </c>
      <c r="L898" s="27" t="s">
        <v>443</v>
      </c>
      <c r="M898" s="27" t="s">
        <v>164</v>
      </c>
      <c r="N898" s="27" t="s">
        <v>18084</v>
      </c>
    </row>
    <row r="899" spans="1:14" ht="16.5" customHeight="1">
      <c r="A899" s="24">
        <v>8536699008</v>
      </c>
      <c r="B899" s="25"/>
      <c r="C899" s="26"/>
      <c r="D899" s="27"/>
      <c r="E899" s="27" t="s">
        <v>1012</v>
      </c>
      <c r="F899" s="27" t="s">
        <v>2301</v>
      </c>
      <c r="G899" s="28" t="s">
        <v>173</v>
      </c>
      <c r="H899" s="27" t="s">
        <v>174</v>
      </c>
      <c r="I899" s="118" t="s">
        <v>2302</v>
      </c>
      <c r="J899" s="29">
        <v>492.86</v>
      </c>
      <c r="K899" s="28" t="s">
        <v>176</v>
      </c>
      <c r="L899" s="27" t="s">
        <v>443</v>
      </c>
      <c r="M899" s="27" t="s">
        <v>164</v>
      </c>
      <c r="N899" s="27" t="s">
        <v>18084</v>
      </c>
    </row>
    <row r="900" spans="1:14" ht="16.5" customHeight="1">
      <c r="A900" s="24">
        <v>8536699008</v>
      </c>
      <c r="B900" s="25"/>
      <c r="C900" s="26"/>
      <c r="D900" s="27"/>
      <c r="E900" s="27" t="s">
        <v>1012</v>
      </c>
      <c r="F900" s="27" t="s">
        <v>2303</v>
      </c>
      <c r="G900" s="28" t="s">
        <v>173</v>
      </c>
      <c r="H900" s="27" t="s">
        <v>174</v>
      </c>
      <c r="I900" s="118" t="s">
        <v>2304</v>
      </c>
      <c r="J900" s="29">
        <v>296.7</v>
      </c>
      <c r="K900" s="28" t="s">
        <v>176</v>
      </c>
      <c r="L900" s="27" t="s">
        <v>443</v>
      </c>
      <c r="M900" s="27" t="s">
        <v>164</v>
      </c>
      <c r="N900" s="27" t="s">
        <v>18084</v>
      </c>
    </row>
    <row r="901" spans="1:14" ht="16.5" customHeight="1">
      <c r="A901" s="24">
        <v>8536699008</v>
      </c>
      <c r="B901" s="25"/>
      <c r="C901" s="26"/>
      <c r="D901" s="27"/>
      <c r="E901" s="27" t="s">
        <v>1012</v>
      </c>
      <c r="F901" s="27" t="s">
        <v>2305</v>
      </c>
      <c r="G901" s="28" t="s">
        <v>173</v>
      </c>
      <c r="H901" s="27" t="s">
        <v>174</v>
      </c>
      <c r="I901" s="118" t="s">
        <v>2306</v>
      </c>
      <c r="J901" s="29">
        <v>358.23</v>
      </c>
      <c r="K901" s="28" t="s">
        <v>176</v>
      </c>
      <c r="L901" s="27" t="s">
        <v>443</v>
      </c>
      <c r="M901" s="27" t="s">
        <v>164</v>
      </c>
      <c r="N901" s="27" t="s">
        <v>18084</v>
      </c>
    </row>
    <row r="902" spans="1:14" ht="16.5" customHeight="1">
      <c r="A902" s="24">
        <v>8536699008</v>
      </c>
      <c r="B902" s="25"/>
      <c r="C902" s="26"/>
      <c r="D902" s="27"/>
      <c r="E902" s="27" t="s">
        <v>1012</v>
      </c>
      <c r="F902" s="27" t="s">
        <v>2307</v>
      </c>
      <c r="G902" s="28" t="s">
        <v>173</v>
      </c>
      <c r="H902" s="27" t="s">
        <v>174</v>
      </c>
      <c r="I902" s="118" t="s">
        <v>2308</v>
      </c>
      <c r="J902" s="29">
        <v>283.2</v>
      </c>
      <c r="K902" s="28" t="s">
        <v>176</v>
      </c>
      <c r="L902" s="27" t="s">
        <v>443</v>
      </c>
      <c r="M902" s="27" t="s">
        <v>164</v>
      </c>
      <c r="N902" s="27" t="s">
        <v>18084</v>
      </c>
    </row>
    <row r="903" spans="1:14" ht="16.5" customHeight="1">
      <c r="A903" s="24">
        <v>8536699008</v>
      </c>
      <c r="B903" s="25"/>
      <c r="C903" s="26">
        <v>0.08</v>
      </c>
      <c r="D903" s="27"/>
      <c r="E903" s="27" t="s">
        <v>1012</v>
      </c>
      <c r="F903" s="27" t="s">
        <v>2309</v>
      </c>
      <c r="G903" s="28" t="s">
        <v>482</v>
      </c>
      <c r="H903" s="27" t="s">
        <v>483</v>
      </c>
      <c r="I903" s="118" t="s">
        <v>2310</v>
      </c>
      <c r="J903" s="29">
        <v>167.86</v>
      </c>
      <c r="K903" s="28" t="s">
        <v>176</v>
      </c>
      <c r="L903" s="27" t="s">
        <v>443</v>
      </c>
      <c r="M903" s="27" t="s">
        <v>164</v>
      </c>
      <c r="N903" s="27" t="s">
        <v>18084</v>
      </c>
    </row>
    <row r="904" spans="1:14" ht="16.5" customHeight="1">
      <c r="A904" s="24">
        <v>8536699008</v>
      </c>
      <c r="B904" s="25"/>
      <c r="C904" s="26"/>
      <c r="D904" s="27"/>
      <c r="E904" s="27" t="s">
        <v>1012</v>
      </c>
      <c r="F904" s="27" t="s">
        <v>2311</v>
      </c>
      <c r="G904" s="28" t="s">
        <v>482</v>
      </c>
      <c r="H904" s="27" t="s">
        <v>483</v>
      </c>
      <c r="I904" s="118" t="s">
        <v>2312</v>
      </c>
      <c r="J904" s="29">
        <v>965.93</v>
      </c>
      <c r="K904" s="28" t="s">
        <v>176</v>
      </c>
      <c r="L904" s="27" t="s">
        <v>443</v>
      </c>
      <c r="M904" s="27" t="s">
        <v>164</v>
      </c>
      <c r="N904" s="27" t="s">
        <v>18084</v>
      </c>
    </row>
    <row r="905" spans="1:14" ht="16.5" customHeight="1">
      <c r="A905" s="24">
        <v>8536699008</v>
      </c>
      <c r="B905" s="25"/>
      <c r="C905" s="26">
        <v>0.08</v>
      </c>
      <c r="D905" s="27"/>
      <c r="E905" s="27" t="s">
        <v>1012</v>
      </c>
      <c r="F905" s="27" t="s">
        <v>2313</v>
      </c>
      <c r="G905" s="28" t="s">
        <v>466</v>
      </c>
      <c r="H905" s="27" t="s">
        <v>467</v>
      </c>
      <c r="I905" s="118" t="s">
        <v>2314</v>
      </c>
      <c r="J905" s="29">
        <v>552.70000000000005</v>
      </c>
      <c r="K905" s="28" t="s">
        <v>176</v>
      </c>
      <c r="L905" s="27" t="s">
        <v>428</v>
      </c>
      <c r="M905" s="27" t="s">
        <v>164</v>
      </c>
      <c r="N905" s="27" t="s">
        <v>13387</v>
      </c>
    </row>
    <row r="906" spans="1:14" ht="16.5" customHeight="1">
      <c r="A906" s="24">
        <v>8536699008</v>
      </c>
      <c r="B906" s="25"/>
      <c r="C906" s="26"/>
      <c r="D906" s="27"/>
      <c r="E906" s="27" t="s">
        <v>1012</v>
      </c>
      <c r="F906" s="27" t="s">
        <v>2315</v>
      </c>
      <c r="G906" s="28" t="s">
        <v>466</v>
      </c>
      <c r="H906" s="27" t="s">
        <v>467</v>
      </c>
      <c r="I906" s="118" t="s">
        <v>2316</v>
      </c>
      <c r="J906" s="29">
        <v>1727</v>
      </c>
      <c r="K906" s="28" t="s">
        <v>176</v>
      </c>
      <c r="L906" s="27" t="s">
        <v>452</v>
      </c>
      <c r="M906" s="27" t="s">
        <v>164</v>
      </c>
      <c r="N906" s="27" t="s">
        <v>18086</v>
      </c>
    </row>
    <row r="907" spans="1:14" ht="16.5" customHeight="1">
      <c r="A907" s="24">
        <v>8536699008</v>
      </c>
      <c r="B907" s="25"/>
      <c r="C907" s="26"/>
      <c r="D907" s="27"/>
      <c r="E907" s="27" t="s">
        <v>1012</v>
      </c>
      <c r="F907" s="27" t="s">
        <v>2317</v>
      </c>
      <c r="G907" s="28" t="s">
        <v>466</v>
      </c>
      <c r="H907" s="27" t="s">
        <v>467</v>
      </c>
      <c r="I907" s="118" t="s">
        <v>2318</v>
      </c>
      <c r="J907" s="29">
        <v>889.38</v>
      </c>
      <c r="K907" s="28" t="s">
        <v>176</v>
      </c>
      <c r="L907" s="27" t="s">
        <v>452</v>
      </c>
      <c r="M907" s="27" t="s">
        <v>164</v>
      </c>
      <c r="N907" s="27" t="s">
        <v>18086</v>
      </c>
    </row>
    <row r="908" spans="1:14" ht="16.5" customHeight="1">
      <c r="A908" s="24">
        <v>8536699008</v>
      </c>
      <c r="B908" s="25"/>
      <c r="C908" s="26"/>
      <c r="D908" s="27"/>
      <c r="E908" s="27" t="s">
        <v>1012</v>
      </c>
      <c r="F908" s="27" t="s">
        <v>2319</v>
      </c>
      <c r="G908" s="28" t="s">
        <v>466</v>
      </c>
      <c r="H908" s="27" t="s">
        <v>467</v>
      </c>
      <c r="I908" s="118" t="s">
        <v>2320</v>
      </c>
      <c r="J908" s="29">
        <v>1157.3599999999999</v>
      </c>
      <c r="K908" s="28" t="s">
        <v>176</v>
      </c>
      <c r="L908" s="27" t="s">
        <v>452</v>
      </c>
      <c r="M908" s="27" t="s">
        <v>164</v>
      </c>
      <c r="N908" s="27" t="s">
        <v>18086</v>
      </c>
    </row>
    <row r="909" spans="1:14" ht="16.5" customHeight="1">
      <c r="A909" s="24">
        <v>8536699008</v>
      </c>
      <c r="B909" s="25"/>
      <c r="C909" s="26"/>
      <c r="D909" s="27"/>
      <c r="E909" s="27" t="s">
        <v>1012</v>
      </c>
      <c r="F909" s="27" t="s">
        <v>2321</v>
      </c>
      <c r="G909" s="28" t="s">
        <v>466</v>
      </c>
      <c r="H909" s="27" t="s">
        <v>467</v>
      </c>
      <c r="I909" s="118" t="s">
        <v>2322</v>
      </c>
      <c r="J909" s="29">
        <v>1551.02</v>
      </c>
      <c r="K909" s="28" t="s">
        <v>176</v>
      </c>
      <c r="L909" s="27" t="s">
        <v>452</v>
      </c>
      <c r="M909" s="27" t="s">
        <v>164</v>
      </c>
      <c r="N909" s="27" t="s">
        <v>18086</v>
      </c>
    </row>
    <row r="910" spans="1:14" ht="16.5" customHeight="1">
      <c r="A910" s="24">
        <v>8536699008</v>
      </c>
      <c r="B910" s="25"/>
      <c r="C910" s="26"/>
      <c r="D910" s="27"/>
      <c r="E910" s="27" t="s">
        <v>1012</v>
      </c>
      <c r="F910" s="27" t="s">
        <v>2323</v>
      </c>
      <c r="G910" s="28" t="s">
        <v>466</v>
      </c>
      <c r="H910" s="27" t="s">
        <v>467</v>
      </c>
      <c r="I910" s="118" t="s">
        <v>2324</v>
      </c>
      <c r="J910" s="29">
        <v>4498.37</v>
      </c>
      <c r="K910" s="28" t="s">
        <v>176</v>
      </c>
      <c r="L910" s="27" t="s">
        <v>452</v>
      </c>
      <c r="M910" s="27" t="s">
        <v>164</v>
      </c>
      <c r="N910" s="27" t="s">
        <v>18086</v>
      </c>
    </row>
    <row r="911" spans="1:14" ht="16.5" customHeight="1">
      <c r="A911" s="24">
        <v>8536699008</v>
      </c>
      <c r="B911" s="25"/>
      <c r="C911" s="26"/>
      <c r="D911" s="27"/>
      <c r="E911" s="27" t="s">
        <v>1012</v>
      </c>
      <c r="F911" s="27" t="s">
        <v>2325</v>
      </c>
      <c r="G911" s="28" t="s">
        <v>466</v>
      </c>
      <c r="H911" s="27" t="s">
        <v>467</v>
      </c>
      <c r="I911" s="118" t="s">
        <v>2326</v>
      </c>
      <c r="J911" s="29">
        <v>326.89</v>
      </c>
      <c r="K911" s="28" t="s">
        <v>176</v>
      </c>
      <c r="L911" s="27" t="s">
        <v>452</v>
      </c>
      <c r="M911" s="27" t="s">
        <v>164</v>
      </c>
      <c r="N911" s="27" t="s">
        <v>18086</v>
      </c>
    </row>
    <row r="912" spans="1:14" ht="16.5" customHeight="1">
      <c r="A912" s="24">
        <v>8536699008</v>
      </c>
      <c r="B912" s="25"/>
      <c r="C912" s="26"/>
      <c r="D912" s="27"/>
      <c r="E912" s="27" t="s">
        <v>1012</v>
      </c>
      <c r="F912" s="27" t="s">
        <v>2327</v>
      </c>
      <c r="G912" s="28" t="s">
        <v>466</v>
      </c>
      <c r="H912" s="27" t="s">
        <v>467</v>
      </c>
      <c r="I912" s="118" t="s">
        <v>2328</v>
      </c>
      <c r="J912" s="29">
        <v>441.77</v>
      </c>
      <c r="K912" s="28" t="s">
        <v>176</v>
      </c>
      <c r="L912" s="27" t="s">
        <v>452</v>
      </c>
      <c r="M912" s="27" t="s">
        <v>164</v>
      </c>
      <c r="N912" s="27" t="s">
        <v>18086</v>
      </c>
    </row>
    <row r="913" spans="1:14" ht="16.5" customHeight="1">
      <c r="A913" s="24">
        <v>8536699008</v>
      </c>
      <c r="B913" s="25"/>
      <c r="C913" s="26"/>
      <c r="D913" s="27"/>
      <c r="E913" s="27" t="s">
        <v>1012</v>
      </c>
      <c r="F913" s="27" t="s">
        <v>2329</v>
      </c>
      <c r="G913" s="28" t="s">
        <v>466</v>
      </c>
      <c r="H913" s="27" t="s">
        <v>467</v>
      </c>
      <c r="I913" s="118" t="s">
        <v>2330</v>
      </c>
      <c r="J913" s="29">
        <v>2106.87</v>
      </c>
      <c r="K913" s="28" t="s">
        <v>176</v>
      </c>
      <c r="L913" s="27" t="s">
        <v>452</v>
      </c>
      <c r="M913" s="27" t="s">
        <v>164</v>
      </c>
      <c r="N913" s="27" t="s">
        <v>18086</v>
      </c>
    </row>
    <row r="914" spans="1:14" ht="16.5" customHeight="1">
      <c r="A914" s="24">
        <v>8536699008</v>
      </c>
      <c r="B914" s="25"/>
      <c r="C914" s="26">
        <v>0.08</v>
      </c>
      <c r="D914" s="27"/>
      <c r="E914" s="27" t="s">
        <v>1012</v>
      </c>
      <c r="F914" s="27" t="s">
        <v>2309</v>
      </c>
      <c r="G914" s="28" t="s">
        <v>206</v>
      </c>
      <c r="H914" s="27" t="s">
        <v>207</v>
      </c>
      <c r="I914" s="118" t="s">
        <v>2310</v>
      </c>
      <c r="J914" s="29">
        <v>167.86</v>
      </c>
      <c r="K914" s="28" t="s">
        <v>176</v>
      </c>
      <c r="L914" s="27" t="s">
        <v>443</v>
      </c>
      <c r="M914" s="27" t="s">
        <v>164</v>
      </c>
      <c r="N914" s="27" t="s">
        <v>18084</v>
      </c>
    </row>
    <row r="915" spans="1:14" ht="16.5" customHeight="1">
      <c r="A915" s="24">
        <v>8536699008</v>
      </c>
      <c r="B915" s="25"/>
      <c r="C915" s="26"/>
      <c r="D915" s="27"/>
      <c r="E915" s="27" t="s">
        <v>1012</v>
      </c>
      <c r="F915" s="27" t="s">
        <v>2331</v>
      </c>
      <c r="G915" s="28" t="s">
        <v>206</v>
      </c>
      <c r="H915" s="27" t="s">
        <v>207</v>
      </c>
      <c r="I915" s="118" t="s">
        <v>2332</v>
      </c>
      <c r="J915" s="29">
        <v>3332.26</v>
      </c>
      <c r="K915" s="28" t="s">
        <v>176</v>
      </c>
      <c r="L915" s="27" t="s">
        <v>1538</v>
      </c>
      <c r="M915" s="27" t="s">
        <v>164</v>
      </c>
      <c r="N915" s="27" t="s">
        <v>18142</v>
      </c>
    </row>
    <row r="916" spans="1:14" ht="16.5" customHeight="1">
      <c r="A916" s="24">
        <v>8536699008</v>
      </c>
      <c r="B916" s="25"/>
      <c r="C916" s="26"/>
      <c r="D916" s="27"/>
      <c r="E916" s="27" t="s">
        <v>1012</v>
      </c>
      <c r="F916" s="27" t="s">
        <v>2333</v>
      </c>
      <c r="G916" s="28" t="s">
        <v>206</v>
      </c>
      <c r="H916" s="27" t="s">
        <v>207</v>
      </c>
      <c r="I916" s="118" t="s">
        <v>2334</v>
      </c>
      <c r="J916" s="29">
        <v>19338.91</v>
      </c>
      <c r="K916" s="28" t="s">
        <v>176</v>
      </c>
      <c r="L916" s="27" t="s">
        <v>1538</v>
      </c>
      <c r="M916" s="27" t="s">
        <v>164</v>
      </c>
      <c r="N916" s="27" t="s">
        <v>18142</v>
      </c>
    </row>
    <row r="917" spans="1:14" ht="16.5" customHeight="1">
      <c r="A917" s="24">
        <v>8538909908</v>
      </c>
      <c r="B917" s="25"/>
      <c r="C917" s="26">
        <v>0.05</v>
      </c>
      <c r="D917" s="27"/>
      <c r="E917" s="27" t="s">
        <v>500</v>
      </c>
      <c r="F917" s="27" t="s">
        <v>2335</v>
      </c>
      <c r="G917" s="28" t="s">
        <v>187</v>
      </c>
      <c r="H917" s="27" t="s">
        <v>188</v>
      </c>
      <c r="I917" s="118" t="s">
        <v>2336</v>
      </c>
      <c r="J917" s="29">
        <v>311.39</v>
      </c>
      <c r="K917" s="28" t="s">
        <v>176</v>
      </c>
      <c r="L917" s="27" t="s">
        <v>443</v>
      </c>
      <c r="M917" s="27" t="s">
        <v>164</v>
      </c>
      <c r="N917" s="27" t="s">
        <v>18084</v>
      </c>
    </row>
    <row r="918" spans="1:14" ht="16.5" customHeight="1">
      <c r="A918" s="24">
        <v>8538909908</v>
      </c>
      <c r="B918" s="25"/>
      <c r="C918" s="26">
        <v>0.05</v>
      </c>
      <c r="D918" s="27"/>
      <c r="E918" s="27" t="s">
        <v>500</v>
      </c>
      <c r="F918" s="27" t="s">
        <v>2337</v>
      </c>
      <c r="G918" s="28" t="s">
        <v>167</v>
      </c>
      <c r="H918" s="27" t="s">
        <v>168</v>
      </c>
      <c r="I918" s="118" t="s">
        <v>2338</v>
      </c>
      <c r="J918" s="29">
        <v>120.62</v>
      </c>
      <c r="K918" s="28" t="s">
        <v>176</v>
      </c>
      <c r="L918" s="27" t="s">
        <v>443</v>
      </c>
      <c r="M918" s="27" t="s">
        <v>164</v>
      </c>
      <c r="N918" s="27" t="s">
        <v>18084</v>
      </c>
    </row>
    <row r="919" spans="1:14" ht="16.5" customHeight="1">
      <c r="A919" s="24">
        <v>8538909908</v>
      </c>
      <c r="B919" s="25"/>
      <c r="C919" s="26"/>
      <c r="D919" s="27"/>
      <c r="E919" s="27" t="s">
        <v>500</v>
      </c>
      <c r="F919" s="27" t="s">
        <v>2339</v>
      </c>
      <c r="G919" s="28" t="s">
        <v>167</v>
      </c>
      <c r="H919" s="27" t="s">
        <v>168</v>
      </c>
      <c r="I919" s="118" t="s">
        <v>748</v>
      </c>
      <c r="J919" s="29">
        <v>875.89</v>
      </c>
      <c r="K919" s="28" t="s">
        <v>176</v>
      </c>
      <c r="L919" s="27" t="s">
        <v>443</v>
      </c>
      <c r="M919" s="27" t="s">
        <v>164</v>
      </c>
      <c r="N919" s="27" t="s">
        <v>18084</v>
      </c>
    </row>
    <row r="920" spans="1:14" ht="16.5" customHeight="1">
      <c r="A920" s="24">
        <v>8538909908</v>
      </c>
      <c r="B920" s="25"/>
      <c r="C920" s="26">
        <v>0.05</v>
      </c>
      <c r="D920" s="27"/>
      <c r="E920" s="27" t="s">
        <v>500</v>
      </c>
      <c r="F920" s="27" t="s">
        <v>2340</v>
      </c>
      <c r="G920" s="28" t="s">
        <v>173</v>
      </c>
      <c r="H920" s="27" t="s">
        <v>174</v>
      </c>
      <c r="I920" s="118" t="s">
        <v>2341</v>
      </c>
      <c r="J920" s="29">
        <v>144.41999999999999</v>
      </c>
      <c r="K920" s="28" t="s">
        <v>176</v>
      </c>
      <c r="L920" s="27" t="s">
        <v>443</v>
      </c>
      <c r="M920" s="27" t="s">
        <v>164</v>
      </c>
      <c r="N920" s="27" t="s">
        <v>18084</v>
      </c>
    </row>
    <row r="921" spans="1:14" ht="16.5" customHeight="1">
      <c r="A921" s="24">
        <v>8538909908</v>
      </c>
      <c r="B921" s="25"/>
      <c r="C921" s="26"/>
      <c r="D921" s="27"/>
      <c r="E921" s="27" t="s">
        <v>500</v>
      </c>
      <c r="F921" s="27" t="s">
        <v>2335</v>
      </c>
      <c r="G921" s="28" t="s">
        <v>173</v>
      </c>
      <c r="H921" s="27" t="s">
        <v>174</v>
      </c>
      <c r="I921" s="118" t="s">
        <v>2336</v>
      </c>
      <c r="J921" s="29">
        <v>43.93</v>
      </c>
      <c r="K921" s="28" t="s">
        <v>176</v>
      </c>
      <c r="L921" s="27" t="s">
        <v>443</v>
      </c>
      <c r="M921" s="27" t="s">
        <v>164</v>
      </c>
      <c r="N921" s="27" t="s">
        <v>18084</v>
      </c>
    </row>
    <row r="922" spans="1:14" ht="16.5" customHeight="1">
      <c r="A922" s="24">
        <v>8538909908</v>
      </c>
      <c r="B922" s="25"/>
      <c r="C922" s="26"/>
      <c r="D922" s="27"/>
      <c r="E922" s="27" t="s">
        <v>500</v>
      </c>
      <c r="F922" s="27" t="s">
        <v>2342</v>
      </c>
      <c r="G922" s="28" t="s">
        <v>173</v>
      </c>
      <c r="H922" s="27" t="s">
        <v>174</v>
      </c>
      <c r="I922" s="118" t="s">
        <v>2343</v>
      </c>
      <c r="J922" s="29">
        <v>25970.63</v>
      </c>
      <c r="K922" s="28" t="s">
        <v>176</v>
      </c>
      <c r="L922" s="27" t="s">
        <v>184</v>
      </c>
      <c r="M922" s="27" t="s">
        <v>164</v>
      </c>
      <c r="N922" s="27" t="s">
        <v>18062</v>
      </c>
    </row>
    <row r="923" spans="1:14" ht="16.5" customHeight="1">
      <c r="A923" s="24">
        <v>8538909908</v>
      </c>
      <c r="B923" s="25"/>
      <c r="C923" s="26">
        <v>0.05</v>
      </c>
      <c r="D923" s="27"/>
      <c r="E923" s="27" t="s">
        <v>500</v>
      </c>
      <c r="F923" s="27" t="s">
        <v>504</v>
      </c>
      <c r="G923" s="28" t="s">
        <v>466</v>
      </c>
      <c r="H923" s="27" t="s">
        <v>467</v>
      </c>
      <c r="I923" s="118" t="s">
        <v>505</v>
      </c>
      <c r="J923" s="29">
        <v>19.07</v>
      </c>
      <c r="K923" s="28" t="s">
        <v>176</v>
      </c>
      <c r="L923" s="27" t="s">
        <v>452</v>
      </c>
      <c r="M923" s="27" t="s">
        <v>164</v>
      </c>
      <c r="N923" s="27" t="s">
        <v>18086</v>
      </c>
    </row>
    <row r="924" spans="1:14" ht="16.5" customHeight="1">
      <c r="A924" s="24">
        <v>8538909908</v>
      </c>
      <c r="B924" s="25"/>
      <c r="C924" s="26">
        <v>0.05</v>
      </c>
      <c r="D924" s="27"/>
      <c r="E924" s="27" t="s">
        <v>500</v>
      </c>
      <c r="F924" s="27" t="s">
        <v>2344</v>
      </c>
      <c r="G924" s="28" t="s">
        <v>206</v>
      </c>
      <c r="H924" s="27" t="s">
        <v>207</v>
      </c>
      <c r="I924" s="118" t="s">
        <v>1389</v>
      </c>
      <c r="J924" s="29">
        <v>65.19</v>
      </c>
      <c r="K924" s="28" t="s">
        <v>176</v>
      </c>
      <c r="L924" s="27" t="s">
        <v>443</v>
      </c>
      <c r="M924" s="27" t="s">
        <v>164</v>
      </c>
      <c r="N924" s="27" t="s">
        <v>18084</v>
      </c>
    </row>
    <row r="925" spans="1:14" ht="16.5" customHeight="1">
      <c r="A925" s="24">
        <v>8541100009</v>
      </c>
      <c r="B925" s="25"/>
      <c r="C925" s="26"/>
      <c r="D925" s="27"/>
      <c r="E925" s="27" t="s">
        <v>1032</v>
      </c>
      <c r="F925" s="27" t="s">
        <v>2345</v>
      </c>
      <c r="G925" s="28" t="s">
        <v>347</v>
      </c>
      <c r="H925" s="27" t="s">
        <v>348</v>
      </c>
      <c r="I925" s="118" t="s">
        <v>2346</v>
      </c>
      <c r="J925" s="29">
        <v>77.2</v>
      </c>
      <c r="K925" s="28" t="s">
        <v>176</v>
      </c>
      <c r="L925" s="27" t="s">
        <v>250</v>
      </c>
      <c r="M925" s="27" t="s">
        <v>164</v>
      </c>
      <c r="N925" s="27" t="s">
        <v>18071</v>
      </c>
    </row>
    <row r="926" spans="1:14" ht="16.5" customHeight="1">
      <c r="A926" s="24">
        <v>8541100009</v>
      </c>
      <c r="B926" s="25"/>
      <c r="C926" s="26"/>
      <c r="D926" s="27"/>
      <c r="E926" s="27" t="s">
        <v>1032</v>
      </c>
      <c r="F926" s="27" t="s">
        <v>2347</v>
      </c>
      <c r="G926" s="28" t="s">
        <v>173</v>
      </c>
      <c r="H926" s="27" t="s">
        <v>174</v>
      </c>
      <c r="I926" s="118" t="s">
        <v>2348</v>
      </c>
      <c r="J926" s="29">
        <v>12.06</v>
      </c>
      <c r="K926" s="28" t="s">
        <v>176</v>
      </c>
      <c r="L926" s="27" t="s">
        <v>528</v>
      </c>
      <c r="M926" s="27" t="s">
        <v>164</v>
      </c>
      <c r="N926" s="27" t="s">
        <v>18090</v>
      </c>
    </row>
    <row r="927" spans="1:14" ht="16.5" customHeight="1">
      <c r="A927" s="24">
        <v>8541100009</v>
      </c>
      <c r="B927" s="25"/>
      <c r="C927" s="26"/>
      <c r="D927" s="27"/>
      <c r="E927" s="27" t="s">
        <v>1032</v>
      </c>
      <c r="F927" s="27" t="s">
        <v>2349</v>
      </c>
      <c r="G927" s="28" t="s">
        <v>173</v>
      </c>
      <c r="H927" s="27" t="s">
        <v>174</v>
      </c>
      <c r="I927" s="118" t="s">
        <v>2350</v>
      </c>
      <c r="J927" s="29">
        <v>1050.49</v>
      </c>
      <c r="K927" s="28" t="s">
        <v>176</v>
      </c>
      <c r="L927" s="27" t="s">
        <v>250</v>
      </c>
      <c r="M927" s="27" t="s">
        <v>164</v>
      </c>
      <c r="N927" s="27" t="s">
        <v>18071</v>
      </c>
    </row>
    <row r="928" spans="1:14" ht="16.5" customHeight="1">
      <c r="A928" s="24">
        <v>8541410004</v>
      </c>
      <c r="B928" s="25"/>
      <c r="C928" s="26"/>
      <c r="D928" s="27"/>
      <c r="E928" s="27" t="s">
        <v>2351</v>
      </c>
      <c r="F928" s="27" t="s">
        <v>2352</v>
      </c>
      <c r="G928" s="28" t="s">
        <v>466</v>
      </c>
      <c r="H928" s="27" t="s">
        <v>467</v>
      </c>
      <c r="I928" s="118" t="s">
        <v>2353</v>
      </c>
      <c r="J928" s="29">
        <v>309.18</v>
      </c>
      <c r="K928" s="28" t="s">
        <v>176</v>
      </c>
      <c r="L928" s="27" t="s">
        <v>1218</v>
      </c>
      <c r="M928" s="27" t="s">
        <v>164</v>
      </c>
      <c r="N928" s="27" t="s">
        <v>18127</v>
      </c>
    </row>
    <row r="929" spans="1:14" ht="16.5" customHeight="1">
      <c r="A929" s="24">
        <v>8541410004</v>
      </c>
      <c r="B929" s="25"/>
      <c r="C929" s="26"/>
      <c r="D929" s="27"/>
      <c r="E929" s="27" t="s">
        <v>2351</v>
      </c>
      <c r="F929" s="27" t="s">
        <v>2354</v>
      </c>
      <c r="G929" s="28" t="s">
        <v>466</v>
      </c>
      <c r="H929" s="27" t="s">
        <v>467</v>
      </c>
      <c r="I929" s="118" t="s">
        <v>2355</v>
      </c>
      <c r="J929" s="29">
        <v>2744.8</v>
      </c>
      <c r="K929" s="28" t="s">
        <v>176</v>
      </c>
      <c r="L929" s="27" t="s">
        <v>1218</v>
      </c>
      <c r="M929" s="27" t="s">
        <v>164</v>
      </c>
      <c r="N929" s="27" t="s">
        <v>18127</v>
      </c>
    </row>
    <row r="930" spans="1:14" ht="16.5" customHeight="1">
      <c r="A930" s="24">
        <v>8541490000</v>
      </c>
      <c r="B930" s="25"/>
      <c r="C930" s="26"/>
      <c r="D930" s="27"/>
      <c r="E930" s="27" t="s">
        <v>2356</v>
      </c>
      <c r="F930" s="27" t="s">
        <v>2357</v>
      </c>
      <c r="G930" s="28" t="s">
        <v>466</v>
      </c>
      <c r="H930" s="27" t="s">
        <v>467</v>
      </c>
      <c r="I930" s="118" t="s">
        <v>2358</v>
      </c>
      <c r="J930" s="29">
        <v>15214.4</v>
      </c>
      <c r="K930" s="28" t="s">
        <v>176</v>
      </c>
      <c r="L930" s="27" t="s">
        <v>1218</v>
      </c>
      <c r="M930" s="27" t="s">
        <v>164</v>
      </c>
      <c r="N930" s="27" t="s">
        <v>18127</v>
      </c>
    </row>
    <row r="931" spans="1:14" ht="16.5" customHeight="1">
      <c r="A931" s="24">
        <v>8541490000</v>
      </c>
      <c r="B931" s="25"/>
      <c r="C931" s="26"/>
      <c r="D931" s="27"/>
      <c r="E931" s="27" t="s">
        <v>2356</v>
      </c>
      <c r="F931" s="27" t="s">
        <v>2359</v>
      </c>
      <c r="G931" s="28" t="s">
        <v>466</v>
      </c>
      <c r="H931" s="27" t="s">
        <v>467</v>
      </c>
      <c r="I931" s="118" t="s">
        <v>2360</v>
      </c>
      <c r="J931" s="29">
        <v>801.01</v>
      </c>
      <c r="K931" s="28" t="s">
        <v>176</v>
      </c>
      <c r="L931" s="27" t="s">
        <v>1218</v>
      </c>
      <c r="M931" s="27" t="s">
        <v>164</v>
      </c>
      <c r="N931" s="27" t="s">
        <v>18127</v>
      </c>
    </row>
    <row r="932" spans="1:14" ht="16.5" customHeight="1" thickBot="1">
      <c r="A932" s="24">
        <v>8541590000</v>
      </c>
      <c r="B932" s="25"/>
      <c r="C932" s="26"/>
      <c r="D932" s="27"/>
      <c r="E932" s="27" t="s">
        <v>2075</v>
      </c>
      <c r="F932" s="27" t="s">
        <v>2076</v>
      </c>
      <c r="G932" s="28" t="s">
        <v>201</v>
      </c>
      <c r="H932" s="27" t="s">
        <v>202</v>
      </c>
      <c r="I932" s="118" t="s">
        <v>2077</v>
      </c>
      <c r="J932" s="29">
        <v>8424</v>
      </c>
      <c r="K932" s="28" t="s">
        <v>176</v>
      </c>
      <c r="L932" s="27" t="s">
        <v>687</v>
      </c>
      <c r="M932" s="27" t="s">
        <v>164</v>
      </c>
      <c r="N932" s="27" t="s">
        <v>18102</v>
      </c>
    </row>
    <row r="933" spans="1:14" ht="16.5" customHeight="1" thickTop="1" thickBot="1">
      <c r="A933" s="30">
        <v>8542319010</v>
      </c>
      <c r="B933" s="25"/>
      <c r="C933" s="26"/>
      <c r="D933" s="27"/>
      <c r="E933" s="27" t="s">
        <v>768</v>
      </c>
      <c r="F933" s="27" t="s">
        <v>2361</v>
      </c>
      <c r="G933" s="28" t="s">
        <v>159</v>
      </c>
      <c r="H933" s="27" t="s">
        <v>160</v>
      </c>
      <c r="I933" s="118" t="s">
        <v>2362</v>
      </c>
      <c r="J933" s="29">
        <v>53.93</v>
      </c>
      <c r="K933" s="28" t="s">
        <v>176</v>
      </c>
      <c r="L933" s="27" t="s">
        <v>614</v>
      </c>
      <c r="M933" s="27" t="s">
        <v>164</v>
      </c>
      <c r="N933" s="27" t="s">
        <v>18096</v>
      </c>
    </row>
    <row r="934" spans="1:14" ht="16.5" customHeight="1" thickTop="1" thickBot="1">
      <c r="A934" s="30">
        <v>8542326100</v>
      </c>
      <c r="B934" s="25"/>
      <c r="C934" s="26"/>
      <c r="D934" s="27"/>
      <c r="E934" s="27" t="s">
        <v>2363</v>
      </c>
      <c r="F934" s="27" t="s">
        <v>2364</v>
      </c>
      <c r="G934" s="28" t="s">
        <v>159</v>
      </c>
      <c r="H934" s="27" t="s">
        <v>160</v>
      </c>
      <c r="I934" s="118" t="s">
        <v>2365</v>
      </c>
      <c r="J934" s="29">
        <v>64.33</v>
      </c>
      <c r="K934" s="28" t="s">
        <v>176</v>
      </c>
      <c r="L934" s="27" t="s">
        <v>614</v>
      </c>
      <c r="M934" s="27" t="s">
        <v>164</v>
      </c>
      <c r="N934" s="27" t="s">
        <v>18096</v>
      </c>
    </row>
    <row r="935" spans="1:14" ht="16.5" customHeight="1" thickTop="1" thickBot="1">
      <c r="A935" s="30">
        <v>8542399010</v>
      </c>
      <c r="B935" s="25"/>
      <c r="C935" s="26"/>
      <c r="D935" s="27"/>
      <c r="E935" s="27" t="s">
        <v>658</v>
      </c>
      <c r="F935" s="27" t="s">
        <v>2366</v>
      </c>
      <c r="G935" s="28" t="s">
        <v>227</v>
      </c>
      <c r="H935" s="27" t="s">
        <v>228</v>
      </c>
      <c r="I935" s="118" t="s">
        <v>2367</v>
      </c>
      <c r="J935" s="29">
        <v>4864.0200000000004</v>
      </c>
      <c r="K935" s="28" t="s">
        <v>176</v>
      </c>
      <c r="L935" s="27" t="s">
        <v>1194</v>
      </c>
      <c r="M935" s="27" t="s">
        <v>164</v>
      </c>
      <c r="N935" s="27" t="s">
        <v>18126</v>
      </c>
    </row>
    <row r="936" spans="1:14" ht="16.5" customHeight="1" thickTop="1" thickBot="1">
      <c r="A936" s="30">
        <v>8542399010</v>
      </c>
      <c r="B936" s="25"/>
      <c r="C936" s="26"/>
      <c r="D936" s="27"/>
      <c r="E936" s="27" t="s">
        <v>658</v>
      </c>
      <c r="F936" s="27" t="s">
        <v>2368</v>
      </c>
      <c r="G936" s="28" t="s">
        <v>297</v>
      </c>
      <c r="H936" s="27" t="s">
        <v>298</v>
      </c>
      <c r="I936" s="118" t="s">
        <v>2369</v>
      </c>
      <c r="J936" s="29">
        <v>695.47</v>
      </c>
      <c r="K936" s="28" t="s">
        <v>176</v>
      </c>
      <c r="L936" s="27" t="s">
        <v>134</v>
      </c>
      <c r="M936" s="27" t="s">
        <v>164</v>
      </c>
      <c r="N936" s="27" t="s">
        <v>4101</v>
      </c>
    </row>
    <row r="937" spans="1:14" ht="16.5" customHeight="1" thickTop="1" thickBot="1">
      <c r="A937" s="30">
        <v>8542399010</v>
      </c>
      <c r="B937" s="25"/>
      <c r="C937" s="26"/>
      <c r="D937" s="27"/>
      <c r="E937" s="27" t="s">
        <v>658</v>
      </c>
      <c r="F937" s="27" t="s">
        <v>2370</v>
      </c>
      <c r="G937" s="28" t="s">
        <v>227</v>
      </c>
      <c r="H937" s="27" t="s">
        <v>228</v>
      </c>
      <c r="I937" s="118" t="s">
        <v>2367</v>
      </c>
      <c r="J937" s="29">
        <v>5540.4</v>
      </c>
      <c r="K937" s="28" t="s">
        <v>176</v>
      </c>
      <c r="L937" s="27" t="s">
        <v>1194</v>
      </c>
      <c r="M937" s="27" t="s">
        <v>164</v>
      </c>
      <c r="N937" s="27" t="s">
        <v>18126</v>
      </c>
    </row>
    <row r="938" spans="1:14" ht="16.5" customHeight="1" thickTop="1" thickBot="1">
      <c r="A938" s="30">
        <v>8542399010</v>
      </c>
      <c r="B938" s="25"/>
      <c r="C938" s="26"/>
      <c r="D938" s="27"/>
      <c r="E938" s="27" t="s">
        <v>658</v>
      </c>
      <c r="F938" s="27" t="s">
        <v>2371</v>
      </c>
      <c r="G938" s="28" t="s">
        <v>173</v>
      </c>
      <c r="H938" s="27" t="s">
        <v>174</v>
      </c>
      <c r="I938" s="118" t="s">
        <v>2372</v>
      </c>
      <c r="J938" s="29">
        <v>795.89</v>
      </c>
      <c r="K938" s="28" t="s">
        <v>176</v>
      </c>
      <c r="L938" s="27" t="s">
        <v>137</v>
      </c>
      <c r="M938" s="27" t="s">
        <v>164</v>
      </c>
      <c r="N938" s="27" t="s">
        <v>523</v>
      </c>
    </row>
    <row r="939" spans="1:14" ht="16.5" customHeight="1" thickTop="1" thickBot="1">
      <c r="A939" s="30">
        <v>8542399010</v>
      </c>
      <c r="B939" s="25"/>
      <c r="C939" s="26"/>
      <c r="D939" s="27"/>
      <c r="E939" s="27" t="s">
        <v>658</v>
      </c>
      <c r="F939" s="27" t="s">
        <v>2373</v>
      </c>
      <c r="G939" s="28" t="s">
        <v>227</v>
      </c>
      <c r="H939" s="27" t="s">
        <v>228</v>
      </c>
      <c r="I939" s="118" t="s">
        <v>2374</v>
      </c>
      <c r="J939" s="29">
        <v>148.72</v>
      </c>
      <c r="K939" s="28" t="s">
        <v>176</v>
      </c>
      <c r="L939" s="27" t="s">
        <v>2184</v>
      </c>
      <c r="M939" s="27" t="s">
        <v>164</v>
      </c>
      <c r="N939" s="27" t="s">
        <v>18164</v>
      </c>
    </row>
    <row r="940" spans="1:14" ht="16.5" customHeight="1" thickTop="1">
      <c r="A940" s="24">
        <v>8548009000</v>
      </c>
      <c r="B940" s="25"/>
      <c r="C940" s="26">
        <v>0.05</v>
      </c>
      <c r="D940" s="27"/>
      <c r="E940" s="27" t="s">
        <v>1092</v>
      </c>
      <c r="F940" s="27" t="s">
        <v>2375</v>
      </c>
      <c r="G940" s="28" t="s">
        <v>311</v>
      </c>
      <c r="H940" s="27" t="s">
        <v>312</v>
      </c>
      <c r="I940" s="118" t="s">
        <v>2376</v>
      </c>
      <c r="J940" s="29">
        <v>313.25</v>
      </c>
      <c r="K940" s="28" t="s">
        <v>176</v>
      </c>
      <c r="L940" s="27" t="s">
        <v>344</v>
      </c>
      <c r="M940" s="27" t="s">
        <v>164</v>
      </c>
      <c r="N940" s="27" t="s">
        <v>9113</v>
      </c>
    </row>
    <row r="941" spans="1:14" ht="16.5" customHeight="1">
      <c r="A941" s="24">
        <v>8548009000</v>
      </c>
      <c r="B941" s="25"/>
      <c r="C941" s="26"/>
      <c r="D941" s="27"/>
      <c r="E941" s="27" t="s">
        <v>1092</v>
      </c>
      <c r="F941" s="27" t="s">
        <v>2377</v>
      </c>
      <c r="G941" s="28" t="s">
        <v>311</v>
      </c>
      <c r="H941" s="27" t="s">
        <v>312</v>
      </c>
      <c r="I941" s="118" t="s">
        <v>2378</v>
      </c>
      <c r="J941" s="29">
        <v>2860.23</v>
      </c>
      <c r="K941" s="28" t="s">
        <v>176</v>
      </c>
      <c r="L941" s="27" t="s">
        <v>344</v>
      </c>
      <c r="M941" s="27" t="s">
        <v>164</v>
      </c>
      <c r="N941" s="27" t="s">
        <v>9113</v>
      </c>
    </row>
    <row r="942" spans="1:14" ht="16.5" customHeight="1">
      <c r="A942" s="24">
        <v>8548009000</v>
      </c>
      <c r="B942" s="25"/>
      <c r="C942" s="26">
        <v>0.05</v>
      </c>
      <c r="D942" s="27"/>
      <c r="E942" s="27" t="s">
        <v>1092</v>
      </c>
      <c r="F942" s="27" t="s">
        <v>2379</v>
      </c>
      <c r="G942" s="28" t="s">
        <v>292</v>
      </c>
      <c r="H942" s="27" t="s">
        <v>293</v>
      </c>
      <c r="I942" s="118" t="s">
        <v>1524</v>
      </c>
      <c r="J942" s="29">
        <v>1752</v>
      </c>
      <c r="K942" s="28" t="s">
        <v>176</v>
      </c>
      <c r="L942" s="27" t="s">
        <v>2380</v>
      </c>
      <c r="M942" s="27" t="s">
        <v>164</v>
      </c>
      <c r="N942" s="27" t="s">
        <v>18141</v>
      </c>
    </row>
    <row r="943" spans="1:14" ht="16.5" customHeight="1">
      <c r="A943" s="24">
        <v>8548009000</v>
      </c>
      <c r="B943" s="25"/>
      <c r="C943" s="26">
        <v>0.05</v>
      </c>
      <c r="D943" s="27"/>
      <c r="E943" s="27" t="s">
        <v>1092</v>
      </c>
      <c r="F943" s="27" t="s">
        <v>2381</v>
      </c>
      <c r="G943" s="28" t="s">
        <v>159</v>
      </c>
      <c r="H943" s="27" t="s">
        <v>160</v>
      </c>
      <c r="I943" s="118" t="s">
        <v>2382</v>
      </c>
      <c r="J943" s="29">
        <v>2916</v>
      </c>
      <c r="K943" s="28" t="s">
        <v>176</v>
      </c>
      <c r="L943" s="27" t="s">
        <v>221</v>
      </c>
      <c r="M943" s="27" t="s">
        <v>164</v>
      </c>
      <c r="N943" s="27" t="s">
        <v>13376</v>
      </c>
    </row>
    <row r="944" spans="1:14" ht="16.5" customHeight="1">
      <c r="A944" s="24">
        <v>8548009000</v>
      </c>
      <c r="B944" s="25"/>
      <c r="C944" s="26">
        <v>0.05</v>
      </c>
      <c r="D944" s="27"/>
      <c r="E944" s="27" t="s">
        <v>1092</v>
      </c>
      <c r="F944" s="27" t="s">
        <v>2377</v>
      </c>
      <c r="G944" s="28" t="s">
        <v>259</v>
      </c>
      <c r="H944" s="27" t="s">
        <v>260</v>
      </c>
      <c r="I944" s="118" t="s">
        <v>2378</v>
      </c>
      <c r="J944" s="29">
        <v>2704.59</v>
      </c>
      <c r="K944" s="28" t="s">
        <v>176</v>
      </c>
      <c r="L944" s="27" t="s">
        <v>344</v>
      </c>
      <c r="M944" s="27" t="s">
        <v>164</v>
      </c>
      <c r="N944" s="27" t="s">
        <v>9113</v>
      </c>
    </row>
    <row r="945" spans="1:14" ht="16.5" customHeight="1">
      <c r="A945" s="24">
        <v>3926909709</v>
      </c>
      <c r="B945" s="25"/>
      <c r="C945" s="26">
        <v>6.5000000000000002E-2</v>
      </c>
      <c r="D945" s="27"/>
      <c r="E945" s="27" t="s">
        <v>2383</v>
      </c>
      <c r="F945" s="27" t="s">
        <v>2384</v>
      </c>
      <c r="G945" s="28" t="s">
        <v>167</v>
      </c>
      <c r="H945" s="27" t="s">
        <v>168</v>
      </c>
      <c r="I945" s="118" t="s">
        <v>2385</v>
      </c>
      <c r="J945" s="29">
        <v>1868.8</v>
      </c>
      <c r="K945" s="28" t="s">
        <v>162</v>
      </c>
      <c r="L945" s="27" t="s">
        <v>170</v>
      </c>
      <c r="M945" s="27" t="s">
        <v>164</v>
      </c>
      <c r="N945" s="27" t="s">
        <v>170</v>
      </c>
    </row>
    <row r="946" spans="1:14" ht="16.5" customHeight="1">
      <c r="A946" s="24">
        <v>8504509500</v>
      </c>
      <c r="B946" s="25"/>
      <c r="C946" s="26"/>
      <c r="D946" s="27"/>
      <c r="E946" s="27" t="s">
        <v>2386</v>
      </c>
      <c r="F946" s="27" t="s">
        <v>1564</v>
      </c>
      <c r="G946" s="28" t="s">
        <v>206</v>
      </c>
      <c r="H946" s="27" t="s">
        <v>207</v>
      </c>
      <c r="I946" s="118" t="s">
        <v>1565</v>
      </c>
      <c r="J946" s="29">
        <v>75.319999999999993</v>
      </c>
      <c r="K946" s="28" t="s">
        <v>162</v>
      </c>
      <c r="L946" s="27" t="s">
        <v>2387</v>
      </c>
      <c r="M946" s="27" t="s">
        <v>164</v>
      </c>
      <c r="N946" s="27" t="s">
        <v>18128</v>
      </c>
    </row>
    <row r="947" spans="1:14" ht="16.5" customHeight="1">
      <c r="A947" s="24">
        <v>8536691000</v>
      </c>
      <c r="B947" s="25"/>
      <c r="C947" s="26"/>
      <c r="D947" s="27"/>
      <c r="E947" s="27" t="s">
        <v>425</v>
      </c>
      <c r="F947" s="27" t="s">
        <v>2388</v>
      </c>
      <c r="G947" s="28" t="s">
        <v>173</v>
      </c>
      <c r="H947" s="27" t="s">
        <v>174</v>
      </c>
      <c r="I947" s="118" t="s">
        <v>2389</v>
      </c>
      <c r="J947" s="29">
        <v>61.05</v>
      </c>
      <c r="K947" s="28" t="s">
        <v>162</v>
      </c>
      <c r="L947" s="27" t="s">
        <v>2390</v>
      </c>
      <c r="M947" s="27" t="s">
        <v>164</v>
      </c>
      <c r="N947" s="27" t="s">
        <v>18168</v>
      </c>
    </row>
    <row r="948" spans="1:14" ht="16.5" customHeight="1">
      <c r="A948" s="24">
        <v>8536699008</v>
      </c>
      <c r="B948" s="25"/>
      <c r="C948" s="26">
        <v>0.08</v>
      </c>
      <c r="D948" s="27"/>
      <c r="E948" s="27" t="s">
        <v>459</v>
      </c>
      <c r="F948" s="27" t="s">
        <v>2391</v>
      </c>
      <c r="G948" s="28" t="s">
        <v>466</v>
      </c>
      <c r="H948" s="27" t="s">
        <v>467</v>
      </c>
      <c r="I948" s="118" t="s">
        <v>2392</v>
      </c>
      <c r="J948" s="29">
        <v>67.38</v>
      </c>
      <c r="K948" s="28" t="s">
        <v>162</v>
      </c>
      <c r="L948" s="27" t="s">
        <v>452</v>
      </c>
      <c r="M948" s="27" t="s">
        <v>164</v>
      </c>
      <c r="N948" s="27" t="s">
        <v>18086</v>
      </c>
    </row>
    <row r="949" spans="1:14" ht="16.5" customHeight="1">
      <c r="A949" s="24">
        <v>3926909709</v>
      </c>
      <c r="B949" s="25"/>
      <c r="C949" s="26">
        <v>6.5000000000000002E-2</v>
      </c>
      <c r="D949" s="27"/>
      <c r="E949" s="27" t="s">
        <v>2393</v>
      </c>
      <c r="F949" s="27" t="s">
        <v>2394</v>
      </c>
      <c r="G949" s="28" t="s">
        <v>173</v>
      </c>
      <c r="H949" s="27" t="s">
        <v>174</v>
      </c>
      <c r="I949" s="118" t="s">
        <v>2395</v>
      </c>
      <c r="J949" s="29">
        <v>378.5</v>
      </c>
      <c r="K949" s="28" t="s">
        <v>176</v>
      </c>
      <c r="L949" s="27" t="s">
        <v>736</v>
      </c>
      <c r="M949" s="27" t="s">
        <v>164</v>
      </c>
      <c r="N949" s="27" t="s">
        <v>6197</v>
      </c>
    </row>
    <row r="950" spans="1:14" ht="16.5" customHeight="1">
      <c r="A950" s="24">
        <v>7318157008</v>
      </c>
      <c r="B950" s="25"/>
      <c r="C950" s="26">
        <v>0.08</v>
      </c>
      <c r="D950" s="27"/>
      <c r="E950" s="27" t="s">
        <v>2396</v>
      </c>
      <c r="F950" s="27" t="s">
        <v>2397</v>
      </c>
      <c r="G950" s="28" t="s">
        <v>1288</v>
      </c>
      <c r="H950" s="27" t="s">
        <v>1289</v>
      </c>
      <c r="I950" s="118" t="s">
        <v>2398</v>
      </c>
      <c r="J950" s="29">
        <v>621.54</v>
      </c>
      <c r="K950" s="28" t="s">
        <v>176</v>
      </c>
      <c r="L950" s="27" t="s">
        <v>443</v>
      </c>
      <c r="M950" s="27" t="s">
        <v>164</v>
      </c>
      <c r="N950" s="27" t="s">
        <v>18084</v>
      </c>
    </row>
    <row r="951" spans="1:14" ht="16.5" customHeight="1">
      <c r="A951" s="24">
        <v>7318190008</v>
      </c>
      <c r="B951" s="25"/>
      <c r="C951" s="26">
        <v>0.08</v>
      </c>
      <c r="D951" s="27"/>
      <c r="E951" s="27" t="s">
        <v>2399</v>
      </c>
      <c r="F951" s="27" t="s">
        <v>2400</v>
      </c>
      <c r="G951" s="28" t="s">
        <v>173</v>
      </c>
      <c r="H951" s="27" t="s">
        <v>174</v>
      </c>
      <c r="I951" s="118" t="s">
        <v>2401</v>
      </c>
      <c r="J951" s="29">
        <v>335.34</v>
      </c>
      <c r="K951" s="28" t="s">
        <v>176</v>
      </c>
      <c r="L951" s="27" t="s">
        <v>221</v>
      </c>
      <c r="M951" s="27" t="s">
        <v>164</v>
      </c>
      <c r="N951" s="27" t="s">
        <v>13376</v>
      </c>
    </row>
    <row r="952" spans="1:14" ht="16.5" customHeight="1">
      <c r="A952" s="24">
        <v>7318190008</v>
      </c>
      <c r="B952" s="25"/>
      <c r="C952" s="26"/>
      <c r="D952" s="27"/>
      <c r="E952" s="27" t="s">
        <v>2399</v>
      </c>
      <c r="F952" s="27" t="s">
        <v>2402</v>
      </c>
      <c r="G952" s="28" t="s">
        <v>173</v>
      </c>
      <c r="H952" s="27" t="s">
        <v>174</v>
      </c>
      <c r="I952" s="118" t="s">
        <v>2403</v>
      </c>
      <c r="J952" s="29">
        <v>442.39</v>
      </c>
      <c r="K952" s="28" t="s">
        <v>176</v>
      </c>
      <c r="L952" s="27" t="s">
        <v>221</v>
      </c>
      <c r="M952" s="27" t="s">
        <v>164</v>
      </c>
      <c r="N952" s="27" t="s">
        <v>13376</v>
      </c>
    </row>
    <row r="953" spans="1:14" ht="16.5" customHeight="1">
      <c r="A953" s="24">
        <v>8504509500</v>
      </c>
      <c r="B953" s="25"/>
      <c r="C953" s="26"/>
      <c r="D953" s="27"/>
      <c r="E953" s="27" t="s">
        <v>225</v>
      </c>
      <c r="F953" s="27" t="s">
        <v>2404</v>
      </c>
      <c r="G953" s="28" t="s">
        <v>173</v>
      </c>
      <c r="H953" s="27" t="s">
        <v>174</v>
      </c>
      <c r="I953" s="118" t="s">
        <v>2405</v>
      </c>
      <c r="J953" s="29">
        <v>99.79</v>
      </c>
      <c r="K953" s="28" t="s">
        <v>176</v>
      </c>
      <c r="L953" s="27" t="s">
        <v>687</v>
      </c>
      <c r="M953" s="27" t="s">
        <v>164</v>
      </c>
      <c r="N953" s="27" t="s">
        <v>18102</v>
      </c>
    </row>
    <row r="954" spans="1:14" ht="16.5" customHeight="1">
      <c r="A954" s="24">
        <v>8532210000</v>
      </c>
      <c r="B954" s="25"/>
      <c r="C954" s="26"/>
      <c r="D954" s="27"/>
      <c r="E954" s="27" t="s">
        <v>247</v>
      </c>
      <c r="F954" s="27" t="s">
        <v>2406</v>
      </c>
      <c r="G954" s="28" t="s">
        <v>173</v>
      </c>
      <c r="H954" s="27" t="s">
        <v>174</v>
      </c>
      <c r="I954" s="118" t="s">
        <v>2407</v>
      </c>
      <c r="J954" s="29">
        <v>7.78</v>
      </c>
      <c r="K954" s="28" t="s">
        <v>176</v>
      </c>
      <c r="L954" s="27" t="s">
        <v>250</v>
      </c>
      <c r="M954" s="27" t="s">
        <v>164</v>
      </c>
      <c r="N954" s="27" t="s">
        <v>18071</v>
      </c>
    </row>
    <row r="955" spans="1:14" ht="16.5" customHeight="1">
      <c r="A955" s="24">
        <v>8532210000</v>
      </c>
      <c r="B955" s="25"/>
      <c r="C955" s="26"/>
      <c r="D955" s="27"/>
      <c r="E955" s="27" t="s">
        <v>247</v>
      </c>
      <c r="F955" s="27" t="s">
        <v>2408</v>
      </c>
      <c r="G955" s="28" t="s">
        <v>173</v>
      </c>
      <c r="H955" s="27" t="s">
        <v>174</v>
      </c>
      <c r="I955" s="118" t="s">
        <v>2409</v>
      </c>
      <c r="J955" s="29">
        <v>191.83</v>
      </c>
      <c r="K955" s="28" t="s">
        <v>176</v>
      </c>
      <c r="L955" s="27" t="s">
        <v>250</v>
      </c>
      <c r="M955" s="27" t="s">
        <v>164</v>
      </c>
      <c r="N955" s="27" t="s">
        <v>18071</v>
      </c>
    </row>
    <row r="956" spans="1:14" ht="16.5" customHeight="1">
      <c r="A956" s="24">
        <v>8532210000</v>
      </c>
      <c r="B956" s="25"/>
      <c r="C956" s="26"/>
      <c r="D956" s="27"/>
      <c r="E956" s="27" t="s">
        <v>2410</v>
      </c>
      <c r="F956" s="27" t="s">
        <v>2411</v>
      </c>
      <c r="G956" s="28" t="s">
        <v>259</v>
      </c>
      <c r="H956" s="27" t="s">
        <v>260</v>
      </c>
      <c r="I956" s="118" t="s">
        <v>2412</v>
      </c>
      <c r="J956" s="29">
        <v>12.96</v>
      </c>
      <c r="K956" s="28" t="s">
        <v>176</v>
      </c>
      <c r="L956" s="27" t="s">
        <v>262</v>
      </c>
      <c r="M956" s="27" t="s">
        <v>164</v>
      </c>
      <c r="N956" s="27" t="s">
        <v>262</v>
      </c>
    </row>
    <row r="957" spans="1:14" ht="16.5" customHeight="1">
      <c r="A957" s="24">
        <v>8532210000</v>
      </c>
      <c r="B957" s="25"/>
      <c r="C957" s="26"/>
      <c r="D957" s="27"/>
      <c r="E957" s="27" t="s">
        <v>2410</v>
      </c>
      <c r="F957" s="27" t="s">
        <v>2413</v>
      </c>
      <c r="G957" s="28" t="s">
        <v>259</v>
      </c>
      <c r="H957" s="27" t="s">
        <v>260</v>
      </c>
      <c r="I957" s="118" t="s">
        <v>2414</v>
      </c>
      <c r="J957" s="29">
        <v>19.440000000000001</v>
      </c>
      <c r="K957" s="28" t="s">
        <v>176</v>
      </c>
      <c r="L957" s="27" t="s">
        <v>262</v>
      </c>
      <c r="M957" s="27" t="s">
        <v>164</v>
      </c>
      <c r="N957" s="27" t="s">
        <v>262</v>
      </c>
    </row>
    <row r="958" spans="1:14" ht="16.5" customHeight="1">
      <c r="A958" s="24">
        <v>8532210000</v>
      </c>
      <c r="B958" s="25"/>
      <c r="C958" s="26"/>
      <c r="D958" s="27"/>
      <c r="E958" s="27" t="s">
        <v>1588</v>
      </c>
      <c r="F958" s="27" t="s">
        <v>2415</v>
      </c>
      <c r="G958" s="28" t="s">
        <v>278</v>
      </c>
      <c r="H958" s="27" t="s">
        <v>279</v>
      </c>
      <c r="I958" s="118" t="s">
        <v>2416</v>
      </c>
      <c r="J958" s="29">
        <v>262.99</v>
      </c>
      <c r="K958" s="28" t="s">
        <v>176</v>
      </c>
      <c r="L958" s="27" t="s">
        <v>285</v>
      </c>
      <c r="M958" s="27" t="s">
        <v>164</v>
      </c>
      <c r="N958" s="27" t="s">
        <v>18075</v>
      </c>
    </row>
    <row r="959" spans="1:14" ht="16.5" customHeight="1">
      <c r="A959" s="24">
        <v>8532240000</v>
      </c>
      <c r="B959" s="25"/>
      <c r="C959" s="26"/>
      <c r="D959" s="27"/>
      <c r="E959" s="27" t="s">
        <v>2417</v>
      </c>
      <c r="F959" s="27" t="s">
        <v>2418</v>
      </c>
      <c r="G959" s="28" t="s">
        <v>173</v>
      </c>
      <c r="H959" s="27" t="s">
        <v>174</v>
      </c>
      <c r="I959" s="118" t="s">
        <v>2419</v>
      </c>
      <c r="J959" s="29">
        <v>1.82</v>
      </c>
      <c r="K959" s="28" t="s">
        <v>176</v>
      </c>
      <c r="L959" s="27" t="s">
        <v>272</v>
      </c>
      <c r="M959" s="27" t="s">
        <v>164</v>
      </c>
      <c r="N959" s="27" t="s">
        <v>18073</v>
      </c>
    </row>
    <row r="960" spans="1:14" ht="16.5" customHeight="1">
      <c r="A960" s="24">
        <v>8532240000</v>
      </c>
      <c r="B960" s="25"/>
      <c r="C960" s="26"/>
      <c r="D960" s="27"/>
      <c r="E960" s="27" t="s">
        <v>2417</v>
      </c>
      <c r="F960" s="27" t="s">
        <v>2420</v>
      </c>
      <c r="G960" s="28" t="s">
        <v>173</v>
      </c>
      <c r="H960" s="27" t="s">
        <v>174</v>
      </c>
      <c r="I960" s="118" t="s">
        <v>2421</v>
      </c>
      <c r="J960" s="29">
        <v>4.42</v>
      </c>
      <c r="K960" s="28" t="s">
        <v>176</v>
      </c>
      <c r="L960" s="27" t="s">
        <v>272</v>
      </c>
      <c r="M960" s="27" t="s">
        <v>164</v>
      </c>
      <c r="N960" s="27" t="s">
        <v>18073</v>
      </c>
    </row>
    <row r="961" spans="1:14" ht="16.5" customHeight="1">
      <c r="A961" s="24">
        <v>8532240000</v>
      </c>
      <c r="B961" s="25"/>
      <c r="C961" s="26"/>
      <c r="D961" s="27"/>
      <c r="E961" s="27" t="s">
        <v>2417</v>
      </c>
      <c r="F961" s="27" t="s">
        <v>2422</v>
      </c>
      <c r="G961" s="28" t="s">
        <v>173</v>
      </c>
      <c r="H961" s="27" t="s">
        <v>174</v>
      </c>
      <c r="I961" s="118" t="s">
        <v>2423</v>
      </c>
      <c r="J961" s="29">
        <v>1.67</v>
      </c>
      <c r="K961" s="28" t="s">
        <v>176</v>
      </c>
      <c r="L961" s="27" t="s">
        <v>272</v>
      </c>
      <c r="M961" s="27" t="s">
        <v>164</v>
      </c>
      <c r="N961" s="27" t="s">
        <v>18073</v>
      </c>
    </row>
    <row r="962" spans="1:14" ht="16.5" customHeight="1">
      <c r="A962" s="24">
        <v>8532240000</v>
      </c>
      <c r="B962" s="25"/>
      <c r="C962" s="26"/>
      <c r="D962" s="27"/>
      <c r="E962" s="27" t="s">
        <v>2417</v>
      </c>
      <c r="F962" s="27" t="s">
        <v>2424</v>
      </c>
      <c r="G962" s="28" t="s">
        <v>173</v>
      </c>
      <c r="H962" s="27" t="s">
        <v>174</v>
      </c>
      <c r="I962" s="118" t="s">
        <v>2425</v>
      </c>
      <c r="J962" s="29">
        <v>6.12</v>
      </c>
      <c r="K962" s="28" t="s">
        <v>176</v>
      </c>
      <c r="L962" s="27" t="s">
        <v>272</v>
      </c>
      <c r="M962" s="27" t="s">
        <v>164</v>
      </c>
      <c r="N962" s="27" t="s">
        <v>18073</v>
      </c>
    </row>
    <row r="963" spans="1:14" ht="16.5" customHeight="1">
      <c r="A963" s="24">
        <v>8532240000</v>
      </c>
      <c r="B963" s="25"/>
      <c r="C963" s="26"/>
      <c r="D963" s="27"/>
      <c r="E963" s="27" t="s">
        <v>314</v>
      </c>
      <c r="F963" s="27" t="s">
        <v>2426</v>
      </c>
      <c r="G963" s="28" t="s">
        <v>292</v>
      </c>
      <c r="H963" s="27" t="s">
        <v>293</v>
      </c>
      <c r="I963" s="118" t="s">
        <v>2427</v>
      </c>
      <c r="J963" s="29">
        <v>39.119999999999997</v>
      </c>
      <c r="K963" s="28" t="s">
        <v>176</v>
      </c>
      <c r="L963" s="27" t="s">
        <v>236</v>
      </c>
      <c r="M963" s="27" t="s">
        <v>164</v>
      </c>
      <c r="N963" s="27" t="s">
        <v>18068</v>
      </c>
    </row>
    <row r="964" spans="1:14" ht="16.5" customHeight="1">
      <c r="A964" s="24">
        <v>8532240000</v>
      </c>
      <c r="B964" s="25"/>
      <c r="C964" s="26"/>
      <c r="D964" s="27"/>
      <c r="E964" s="27" t="s">
        <v>1609</v>
      </c>
      <c r="F964" s="27" t="s">
        <v>2428</v>
      </c>
      <c r="G964" s="28" t="s">
        <v>1556</v>
      </c>
      <c r="H964" s="27" t="s">
        <v>1557</v>
      </c>
      <c r="I964" s="118" t="s">
        <v>2429</v>
      </c>
      <c r="J964" s="29">
        <v>25.2</v>
      </c>
      <c r="K964" s="28" t="s">
        <v>176</v>
      </c>
      <c r="L964" s="27" t="s">
        <v>218</v>
      </c>
      <c r="M964" s="27" t="s">
        <v>164</v>
      </c>
      <c r="N964" s="27" t="s">
        <v>18066</v>
      </c>
    </row>
    <row r="965" spans="1:14" ht="16.5" customHeight="1">
      <c r="A965" s="24">
        <v>8533100000</v>
      </c>
      <c r="B965" s="25"/>
      <c r="C965" s="26"/>
      <c r="D965" s="27"/>
      <c r="E965" s="27" t="s">
        <v>2430</v>
      </c>
      <c r="F965" s="27" t="s">
        <v>2431</v>
      </c>
      <c r="G965" s="28" t="s">
        <v>159</v>
      </c>
      <c r="H965" s="27" t="s">
        <v>160</v>
      </c>
      <c r="I965" s="118" t="s">
        <v>2432</v>
      </c>
      <c r="J965" s="29">
        <v>25.52</v>
      </c>
      <c r="K965" s="28" t="s">
        <v>176</v>
      </c>
      <c r="L965" s="27" t="s">
        <v>372</v>
      </c>
      <c r="M965" s="27" t="s">
        <v>164</v>
      </c>
      <c r="N965" s="27" t="s">
        <v>1383</v>
      </c>
    </row>
    <row r="966" spans="1:14" ht="16.5" customHeight="1">
      <c r="A966" s="24">
        <v>8536508008</v>
      </c>
      <c r="B966" s="25"/>
      <c r="C966" s="26">
        <v>7.4999999999999997E-2</v>
      </c>
      <c r="D966" s="27"/>
      <c r="E966" s="27" t="s">
        <v>2433</v>
      </c>
      <c r="F966" s="27" t="s">
        <v>2434</v>
      </c>
      <c r="G966" s="28" t="s">
        <v>173</v>
      </c>
      <c r="H966" s="27" t="s">
        <v>174</v>
      </c>
      <c r="I966" s="118" t="s">
        <v>1129</v>
      </c>
      <c r="J966" s="29">
        <v>1890.19</v>
      </c>
      <c r="K966" s="28" t="s">
        <v>176</v>
      </c>
      <c r="L966" s="27" t="s">
        <v>736</v>
      </c>
      <c r="M966" s="27" t="s">
        <v>164</v>
      </c>
      <c r="N966" s="27" t="s">
        <v>6197</v>
      </c>
    </row>
    <row r="967" spans="1:14" ht="16.5" customHeight="1">
      <c r="A967" s="24">
        <v>8536693000</v>
      </c>
      <c r="B967" s="25"/>
      <c r="C967" s="26"/>
      <c r="D967" s="27"/>
      <c r="E967" s="27" t="s">
        <v>444</v>
      </c>
      <c r="F967" s="27" t="s">
        <v>2435</v>
      </c>
      <c r="G967" s="28" t="s">
        <v>173</v>
      </c>
      <c r="H967" s="27" t="s">
        <v>174</v>
      </c>
      <c r="I967" s="118" t="s">
        <v>2436</v>
      </c>
      <c r="J967" s="29">
        <v>3174.33</v>
      </c>
      <c r="K967" s="28" t="s">
        <v>176</v>
      </c>
      <c r="L967" s="27" t="s">
        <v>443</v>
      </c>
      <c r="M967" s="27" t="s">
        <v>164</v>
      </c>
      <c r="N967" s="27" t="s">
        <v>18084</v>
      </c>
    </row>
    <row r="968" spans="1:14" ht="16.5" customHeight="1">
      <c r="A968" s="24">
        <v>8536693000</v>
      </c>
      <c r="B968" s="25"/>
      <c r="C968" s="26"/>
      <c r="D968" s="27"/>
      <c r="E968" s="27" t="s">
        <v>444</v>
      </c>
      <c r="F968" s="27" t="s">
        <v>2437</v>
      </c>
      <c r="G968" s="28" t="s">
        <v>173</v>
      </c>
      <c r="H968" s="27" t="s">
        <v>174</v>
      </c>
      <c r="I968" s="118" t="s">
        <v>2438</v>
      </c>
      <c r="J968" s="29">
        <v>156.81</v>
      </c>
      <c r="K968" s="28" t="s">
        <v>176</v>
      </c>
      <c r="L968" s="27" t="s">
        <v>221</v>
      </c>
      <c r="M968" s="27" t="s">
        <v>164</v>
      </c>
      <c r="N968" s="27" t="s">
        <v>13376</v>
      </c>
    </row>
    <row r="969" spans="1:14" ht="16.5" customHeight="1">
      <c r="A969" s="24">
        <v>8536693000</v>
      </c>
      <c r="B969" s="25"/>
      <c r="C969" s="26"/>
      <c r="D969" s="27"/>
      <c r="E969" s="27" t="s">
        <v>444</v>
      </c>
      <c r="F969" s="27" t="s">
        <v>2439</v>
      </c>
      <c r="G969" s="28" t="s">
        <v>173</v>
      </c>
      <c r="H969" s="27" t="s">
        <v>174</v>
      </c>
      <c r="I969" s="118" t="s">
        <v>2440</v>
      </c>
      <c r="J969" s="29">
        <v>559.03</v>
      </c>
      <c r="K969" s="28" t="s">
        <v>176</v>
      </c>
      <c r="L969" s="27" t="s">
        <v>285</v>
      </c>
      <c r="M969" s="27" t="s">
        <v>164</v>
      </c>
      <c r="N969" s="27" t="s">
        <v>18075</v>
      </c>
    </row>
    <row r="970" spans="1:14" ht="16.5" customHeight="1">
      <c r="A970" s="24">
        <v>8536693000</v>
      </c>
      <c r="B970" s="25"/>
      <c r="C970" s="26"/>
      <c r="D970" s="27"/>
      <c r="E970" s="27" t="s">
        <v>444</v>
      </c>
      <c r="F970" s="27" t="s">
        <v>2441</v>
      </c>
      <c r="G970" s="28" t="s">
        <v>259</v>
      </c>
      <c r="H970" s="27" t="s">
        <v>260</v>
      </c>
      <c r="I970" s="118" t="s">
        <v>2442</v>
      </c>
      <c r="J970" s="29">
        <v>569.63</v>
      </c>
      <c r="K970" s="28" t="s">
        <v>176</v>
      </c>
      <c r="L970" s="27" t="s">
        <v>443</v>
      </c>
      <c r="M970" s="27" t="s">
        <v>164</v>
      </c>
      <c r="N970" s="27" t="s">
        <v>18084</v>
      </c>
    </row>
    <row r="971" spans="1:14" ht="16.5" customHeight="1">
      <c r="A971" s="24">
        <v>8536693000</v>
      </c>
      <c r="B971" s="25"/>
      <c r="C971" s="26"/>
      <c r="D971" s="27"/>
      <c r="E971" s="27" t="s">
        <v>444</v>
      </c>
      <c r="F971" s="27" t="s">
        <v>2443</v>
      </c>
      <c r="G971" s="28" t="s">
        <v>167</v>
      </c>
      <c r="H971" s="27" t="s">
        <v>168</v>
      </c>
      <c r="I971" s="118" t="s">
        <v>2444</v>
      </c>
      <c r="J971" s="29">
        <v>3074.63</v>
      </c>
      <c r="K971" s="28" t="s">
        <v>176</v>
      </c>
      <c r="L971" s="27" t="s">
        <v>443</v>
      </c>
      <c r="M971" s="27" t="s">
        <v>164</v>
      </c>
      <c r="N971" s="27" t="s">
        <v>18084</v>
      </c>
    </row>
    <row r="972" spans="1:14" ht="16.5" customHeight="1">
      <c r="A972" s="24">
        <v>8536693000</v>
      </c>
      <c r="B972" s="25"/>
      <c r="C972" s="26"/>
      <c r="D972" s="27"/>
      <c r="E972" s="27" t="s">
        <v>444</v>
      </c>
      <c r="F972" s="27" t="s">
        <v>1763</v>
      </c>
      <c r="G972" s="28" t="s">
        <v>167</v>
      </c>
      <c r="H972" s="27" t="s">
        <v>168</v>
      </c>
      <c r="I972" s="118" t="s">
        <v>1764</v>
      </c>
      <c r="J972" s="29">
        <v>1637.53</v>
      </c>
      <c r="K972" s="28" t="s">
        <v>176</v>
      </c>
      <c r="L972" s="27" t="s">
        <v>443</v>
      </c>
      <c r="M972" s="27" t="s">
        <v>164</v>
      </c>
      <c r="N972" s="27" t="s">
        <v>18084</v>
      </c>
    </row>
    <row r="973" spans="1:14" ht="16.5" customHeight="1">
      <c r="A973" s="24">
        <v>8536693000</v>
      </c>
      <c r="B973" s="25"/>
      <c r="C973" s="26"/>
      <c r="D973" s="27"/>
      <c r="E973" s="27" t="s">
        <v>444</v>
      </c>
      <c r="F973" s="27" t="s">
        <v>2445</v>
      </c>
      <c r="G973" s="28" t="s">
        <v>167</v>
      </c>
      <c r="H973" s="27" t="s">
        <v>168</v>
      </c>
      <c r="I973" s="118" t="s">
        <v>2446</v>
      </c>
      <c r="J973" s="29">
        <v>745.55</v>
      </c>
      <c r="K973" s="28" t="s">
        <v>176</v>
      </c>
      <c r="L973" s="27" t="s">
        <v>443</v>
      </c>
      <c r="M973" s="27" t="s">
        <v>164</v>
      </c>
      <c r="N973" s="27" t="s">
        <v>18084</v>
      </c>
    </row>
    <row r="974" spans="1:14" ht="16.5" customHeight="1">
      <c r="A974" s="24">
        <v>8536693000</v>
      </c>
      <c r="B974" s="25"/>
      <c r="C974" s="26"/>
      <c r="D974" s="27"/>
      <c r="E974" s="27" t="s">
        <v>444</v>
      </c>
      <c r="F974" s="27" t="s">
        <v>2143</v>
      </c>
      <c r="G974" s="28" t="s">
        <v>167</v>
      </c>
      <c r="H974" s="27" t="s">
        <v>168</v>
      </c>
      <c r="I974" s="118" t="s">
        <v>2144</v>
      </c>
      <c r="J974" s="29">
        <v>1144.53</v>
      </c>
      <c r="K974" s="28" t="s">
        <v>176</v>
      </c>
      <c r="L974" s="27" t="s">
        <v>443</v>
      </c>
      <c r="M974" s="27" t="s">
        <v>164</v>
      </c>
      <c r="N974" s="27" t="s">
        <v>18084</v>
      </c>
    </row>
    <row r="975" spans="1:14" ht="16.5" customHeight="1">
      <c r="A975" s="24">
        <v>8536693000</v>
      </c>
      <c r="B975" s="25"/>
      <c r="C975" s="26"/>
      <c r="D975" s="27"/>
      <c r="E975" s="27" t="s">
        <v>444</v>
      </c>
      <c r="F975" s="27" t="s">
        <v>2447</v>
      </c>
      <c r="G975" s="28" t="s">
        <v>167</v>
      </c>
      <c r="H975" s="27" t="s">
        <v>168</v>
      </c>
      <c r="I975" s="118" t="s">
        <v>2239</v>
      </c>
      <c r="J975" s="29">
        <v>2358.11</v>
      </c>
      <c r="K975" s="28" t="s">
        <v>176</v>
      </c>
      <c r="L975" s="27" t="s">
        <v>443</v>
      </c>
      <c r="M975" s="27" t="s">
        <v>164</v>
      </c>
      <c r="N975" s="27" t="s">
        <v>18084</v>
      </c>
    </row>
    <row r="976" spans="1:14" ht="16.5" customHeight="1">
      <c r="A976" s="24">
        <v>8536693000</v>
      </c>
      <c r="B976" s="25"/>
      <c r="C976" s="26"/>
      <c r="D976" s="27"/>
      <c r="E976" s="27" t="s">
        <v>444</v>
      </c>
      <c r="F976" s="27" t="s">
        <v>2448</v>
      </c>
      <c r="G976" s="28" t="s">
        <v>282</v>
      </c>
      <c r="H976" s="27" t="s">
        <v>283</v>
      </c>
      <c r="I976" s="118" t="s">
        <v>2449</v>
      </c>
      <c r="J976" s="29">
        <v>265.36</v>
      </c>
      <c r="K976" s="28" t="s">
        <v>176</v>
      </c>
      <c r="L976" s="27" t="s">
        <v>1752</v>
      </c>
      <c r="M976" s="27" t="s">
        <v>164</v>
      </c>
      <c r="N976" s="27" t="s">
        <v>18149</v>
      </c>
    </row>
    <row r="977" spans="1:14" ht="16.5" customHeight="1">
      <c r="A977" s="24">
        <v>8536693000</v>
      </c>
      <c r="B977" s="25"/>
      <c r="C977" s="26"/>
      <c r="D977" s="27"/>
      <c r="E977" s="27" t="s">
        <v>444</v>
      </c>
      <c r="F977" s="27" t="s">
        <v>2450</v>
      </c>
      <c r="G977" s="28" t="s">
        <v>292</v>
      </c>
      <c r="H977" s="27" t="s">
        <v>293</v>
      </c>
      <c r="I977" s="118" t="s">
        <v>2451</v>
      </c>
      <c r="J977" s="29">
        <v>404.35</v>
      </c>
      <c r="K977" s="28" t="s">
        <v>176</v>
      </c>
      <c r="L977" s="27" t="s">
        <v>443</v>
      </c>
      <c r="M977" s="27" t="s">
        <v>164</v>
      </c>
      <c r="N977" s="27" t="s">
        <v>18084</v>
      </c>
    </row>
    <row r="978" spans="1:14" ht="16.5" customHeight="1">
      <c r="A978" s="24">
        <v>8536693000</v>
      </c>
      <c r="B978" s="25"/>
      <c r="C978" s="26"/>
      <c r="D978" s="27"/>
      <c r="E978" s="27" t="s">
        <v>444</v>
      </c>
      <c r="F978" s="27" t="s">
        <v>2452</v>
      </c>
      <c r="G978" s="28" t="s">
        <v>482</v>
      </c>
      <c r="H978" s="27" t="s">
        <v>483</v>
      </c>
      <c r="I978" s="118" t="s">
        <v>2453</v>
      </c>
      <c r="J978" s="29">
        <v>826.37</v>
      </c>
      <c r="K978" s="28" t="s">
        <v>176</v>
      </c>
      <c r="L978" s="27" t="s">
        <v>443</v>
      </c>
      <c r="M978" s="27" t="s">
        <v>164</v>
      </c>
      <c r="N978" s="27" t="s">
        <v>18084</v>
      </c>
    </row>
    <row r="979" spans="1:14" ht="16.5" customHeight="1">
      <c r="A979" s="24">
        <v>8536693000</v>
      </c>
      <c r="B979" s="25"/>
      <c r="C979" s="26"/>
      <c r="D979" s="27"/>
      <c r="E979" s="27" t="s">
        <v>444</v>
      </c>
      <c r="F979" s="27" t="s">
        <v>2454</v>
      </c>
      <c r="G979" s="28" t="s">
        <v>482</v>
      </c>
      <c r="H979" s="27" t="s">
        <v>483</v>
      </c>
      <c r="I979" s="118" t="s">
        <v>2247</v>
      </c>
      <c r="J979" s="29">
        <v>590.49</v>
      </c>
      <c r="K979" s="28" t="s">
        <v>176</v>
      </c>
      <c r="L979" s="27" t="s">
        <v>443</v>
      </c>
      <c r="M979" s="27" t="s">
        <v>164</v>
      </c>
      <c r="N979" s="27" t="s">
        <v>18084</v>
      </c>
    </row>
    <row r="980" spans="1:14" ht="16.5" customHeight="1">
      <c r="A980" s="24">
        <v>8536699008</v>
      </c>
      <c r="B980" s="25"/>
      <c r="C980" s="26">
        <v>0.08</v>
      </c>
      <c r="D980" s="27"/>
      <c r="E980" s="27" t="s">
        <v>2455</v>
      </c>
      <c r="F980" s="27" t="s">
        <v>2456</v>
      </c>
      <c r="G980" s="28" t="s">
        <v>2457</v>
      </c>
      <c r="H980" s="27" t="s">
        <v>2458</v>
      </c>
      <c r="I980" s="118" t="s">
        <v>2459</v>
      </c>
      <c r="J980" s="29">
        <v>5303.04</v>
      </c>
      <c r="K980" s="28" t="s">
        <v>176</v>
      </c>
      <c r="L980" s="27" t="s">
        <v>443</v>
      </c>
      <c r="M980" s="27" t="s">
        <v>164</v>
      </c>
      <c r="N980" s="27" t="s">
        <v>18084</v>
      </c>
    </row>
    <row r="981" spans="1:14" ht="16.5" customHeight="1">
      <c r="A981" s="24">
        <v>8536699008</v>
      </c>
      <c r="B981" s="25"/>
      <c r="C981" s="26">
        <v>0.08</v>
      </c>
      <c r="D981" s="27"/>
      <c r="E981" s="27" t="s">
        <v>459</v>
      </c>
      <c r="F981" s="27" t="s">
        <v>2460</v>
      </c>
      <c r="G981" s="28" t="s">
        <v>173</v>
      </c>
      <c r="H981" s="27" t="s">
        <v>174</v>
      </c>
      <c r="I981" s="118" t="s">
        <v>2461</v>
      </c>
      <c r="J981" s="29">
        <v>12192.09</v>
      </c>
      <c r="K981" s="28" t="s">
        <v>176</v>
      </c>
      <c r="L981" s="27" t="s">
        <v>443</v>
      </c>
      <c r="M981" s="27" t="s">
        <v>164</v>
      </c>
      <c r="N981" s="27" t="s">
        <v>18084</v>
      </c>
    </row>
    <row r="982" spans="1:14" ht="16.5" customHeight="1">
      <c r="A982" s="24">
        <v>8536699008</v>
      </c>
      <c r="B982" s="25"/>
      <c r="C982" s="26"/>
      <c r="D982" s="27"/>
      <c r="E982" s="27" t="s">
        <v>459</v>
      </c>
      <c r="F982" s="27" t="s">
        <v>2462</v>
      </c>
      <c r="G982" s="28" t="s">
        <v>173</v>
      </c>
      <c r="H982" s="27" t="s">
        <v>174</v>
      </c>
      <c r="I982" s="118" t="s">
        <v>2463</v>
      </c>
      <c r="J982" s="29">
        <v>4269.0200000000004</v>
      </c>
      <c r="K982" s="28" t="s">
        <v>176</v>
      </c>
      <c r="L982" s="27" t="s">
        <v>443</v>
      </c>
      <c r="M982" s="27" t="s">
        <v>164</v>
      </c>
      <c r="N982" s="27" t="s">
        <v>18084</v>
      </c>
    </row>
    <row r="983" spans="1:14" ht="16.5" customHeight="1">
      <c r="A983" s="24">
        <v>8536699008</v>
      </c>
      <c r="B983" s="25"/>
      <c r="C983" s="26"/>
      <c r="D983" s="27"/>
      <c r="E983" s="27" t="s">
        <v>459</v>
      </c>
      <c r="F983" s="27" t="s">
        <v>2464</v>
      </c>
      <c r="G983" s="28" t="s">
        <v>173</v>
      </c>
      <c r="H983" s="27" t="s">
        <v>174</v>
      </c>
      <c r="I983" s="118" t="s">
        <v>2465</v>
      </c>
      <c r="J983" s="29">
        <v>656.1</v>
      </c>
      <c r="K983" s="28" t="s">
        <v>176</v>
      </c>
      <c r="L983" s="27" t="s">
        <v>443</v>
      </c>
      <c r="M983" s="27" t="s">
        <v>164</v>
      </c>
      <c r="N983" s="27" t="s">
        <v>18084</v>
      </c>
    </row>
    <row r="984" spans="1:14" ht="16.5" customHeight="1">
      <c r="A984" s="24">
        <v>8536699008</v>
      </c>
      <c r="B984" s="25"/>
      <c r="C984" s="26"/>
      <c r="D984" s="27"/>
      <c r="E984" s="27" t="s">
        <v>459</v>
      </c>
      <c r="F984" s="27" t="s">
        <v>2303</v>
      </c>
      <c r="G984" s="28" t="s">
        <v>173</v>
      </c>
      <c r="H984" s="27" t="s">
        <v>174</v>
      </c>
      <c r="I984" s="118" t="s">
        <v>2304</v>
      </c>
      <c r="J984" s="29">
        <v>771.73</v>
      </c>
      <c r="K984" s="28" t="s">
        <v>176</v>
      </c>
      <c r="L984" s="27" t="s">
        <v>443</v>
      </c>
      <c r="M984" s="27" t="s">
        <v>164</v>
      </c>
      <c r="N984" s="27" t="s">
        <v>18084</v>
      </c>
    </row>
    <row r="985" spans="1:14" ht="16.5" customHeight="1">
      <c r="A985" s="24">
        <v>8536699008</v>
      </c>
      <c r="B985" s="25"/>
      <c r="C985" s="26"/>
      <c r="D985" s="27"/>
      <c r="E985" s="27" t="s">
        <v>459</v>
      </c>
      <c r="F985" s="27" t="s">
        <v>2466</v>
      </c>
      <c r="G985" s="28" t="s">
        <v>173</v>
      </c>
      <c r="H985" s="27" t="s">
        <v>174</v>
      </c>
      <c r="I985" s="118" t="s">
        <v>2467</v>
      </c>
      <c r="J985" s="29">
        <v>2959.74</v>
      </c>
      <c r="K985" s="28" t="s">
        <v>176</v>
      </c>
      <c r="L985" s="27" t="s">
        <v>443</v>
      </c>
      <c r="M985" s="27" t="s">
        <v>164</v>
      </c>
      <c r="N985" s="27" t="s">
        <v>18084</v>
      </c>
    </row>
    <row r="986" spans="1:14" ht="16.5" customHeight="1">
      <c r="A986" s="24">
        <v>8536699008</v>
      </c>
      <c r="B986" s="25"/>
      <c r="C986" s="26"/>
      <c r="D986" s="27"/>
      <c r="E986" s="27" t="s">
        <v>459</v>
      </c>
      <c r="F986" s="27" t="s">
        <v>2468</v>
      </c>
      <c r="G986" s="28" t="s">
        <v>173</v>
      </c>
      <c r="H986" s="27" t="s">
        <v>174</v>
      </c>
      <c r="I986" s="118" t="s">
        <v>2469</v>
      </c>
      <c r="J986" s="29">
        <v>50</v>
      </c>
      <c r="K986" s="28" t="s">
        <v>176</v>
      </c>
      <c r="L986" s="27" t="s">
        <v>2470</v>
      </c>
      <c r="M986" s="27" t="s">
        <v>164</v>
      </c>
      <c r="N986" s="27" t="s">
        <v>2470</v>
      </c>
    </row>
    <row r="987" spans="1:14" ht="16.5" customHeight="1">
      <c r="A987" s="24">
        <v>8536699008</v>
      </c>
      <c r="B987" s="25"/>
      <c r="C987" s="26"/>
      <c r="D987" s="27"/>
      <c r="E987" s="27" t="s">
        <v>459</v>
      </c>
      <c r="F987" s="27" t="s">
        <v>2471</v>
      </c>
      <c r="G987" s="28" t="s">
        <v>173</v>
      </c>
      <c r="H987" s="27" t="s">
        <v>174</v>
      </c>
      <c r="I987" s="118" t="s">
        <v>2472</v>
      </c>
      <c r="J987" s="29">
        <v>50</v>
      </c>
      <c r="K987" s="28" t="s">
        <v>176</v>
      </c>
      <c r="L987" s="27" t="s">
        <v>2470</v>
      </c>
      <c r="M987" s="27" t="s">
        <v>164</v>
      </c>
      <c r="N987" s="27" t="s">
        <v>2470</v>
      </c>
    </row>
    <row r="988" spans="1:14" ht="16.5" customHeight="1">
      <c r="A988" s="24">
        <v>8536699008</v>
      </c>
      <c r="B988" s="25"/>
      <c r="C988" s="26">
        <v>0.08</v>
      </c>
      <c r="D988" s="27"/>
      <c r="E988" s="27" t="s">
        <v>459</v>
      </c>
      <c r="F988" s="27" t="s">
        <v>2473</v>
      </c>
      <c r="G988" s="28" t="s">
        <v>259</v>
      </c>
      <c r="H988" s="27" t="s">
        <v>260</v>
      </c>
      <c r="I988" s="118" t="s">
        <v>1438</v>
      </c>
      <c r="J988" s="29">
        <v>19223.599999999999</v>
      </c>
      <c r="K988" s="28" t="s">
        <v>176</v>
      </c>
      <c r="L988" s="27" t="s">
        <v>443</v>
      </c>
      <c r="M988" s="27" t="s">
        <v>164</v>
      </c>
      <c r="N988" s="27" t="s">
        <v>18084</v>
      </c>
    </row>
    <row r="989" spans="1:14" ht="16.5" customHeight="1">
      <c r="A989" s="24">
        <v>8536699008</v>
      </c>
      <c r="B989" s="25"/>
      <c r="C989" s="26">
        <v>0.08</v>
      </c>
      <c r="D989" s="27"/>
      <c r="E989" s="27" t="s">
        <v>459</v>
      </c>
      <c r="F989" s="27" t="s">
        <v>2474</v>
      </c>
      <c r="G989" s="28" t="s">
        <v>167</v>
      </c>
      <c r="H989" s="27" t="s">
        <v>168</v>
      </c>
      <c r="I989" s="118" t="s">
        <v>2475</v>
      </c>
      <c r="J989" s="29">
        <v>400.95</v>
      </c>
      <c r="K989" s="28" t="s">
        <v>176</v>
      </c>
      <c r="L989" s="27" t="s">
        <v>443</v>
      </c>
      <c r="M989" s="27" t="s">
        <v>164</v>
      </c>
      <c r="N989" s="27" t="s">
        <v>18084</v>
      </c>
    </row>
    <row r="990" spans="1:14" ht="16.5" customHeight="1">
      <c r="A990" s="24">
        <v>8536699008</v>
      </c>
      <c r="B990" s="25"/>
      <c r="C990" s="26"/>
      <c r="D990" s="27"/>
      <c r="E990" s="27" t="s">
        <v>459</v>
      </c>
      <c r="F990" s="27" t="s">
        <v>2476</v>
      </c>
      <c r="G990" s="28" t="s">
        <v>167</v>
      </c>
      <c r="H990" s="27" t="s">
        <v>168</v>
      </c>
      <c r="I990" s="118" t="s">
        <v>1756</v>
      </c>
      <c r="J990" s="29">
        <v>97.91</v>
      </c>
      <c r="K990" s="28" t="s">
        <v>176</v>
      </c>
      <c r="L990" s="27" t="s">
        <v>443</v>
      </c>
      <c r="M990" s="27" t="s">
        <v>164</v>
      </c>
      <c r="N990" s="27" t="s">
        <v>18084</v>
      </c>
    </row>
    <row r="991" spans="1:14" ht="16.5" customHeight="1">
      <c r="A991" s="24">
        <v>8536699008</v>
      </c>
      <c r="B991" s="25"/>
      <c r="C991" s="26"/>
      <c r="D991" s="27"/>
      <c r="E991" s="27" t="s">
        <v>459</v>
      </c>
      <c r="F991" s="27" t="s">
        <v>2477</v>
      </c>
      <c r="G991" s="28" t="s">
        <v>167</v>
      </c>
      <c r="H991" s="27" t="s">
        <v>168</v>
      </c>
      <c r="I991" s="118" t="s">
        <v>2478</v>
      </c>
      <c r="J991" s="29">
        <v>3487.54</v>
      </c>
      <c r="K991" s="28" t="s">
        <v>176</v>
      </c>
      <c r="L991" s="27" t="s">
        <v>443</v>
      </c>
      <c r="M991" s="27" t="s">
        <v>164</v>
      </c>
      <c r="N991" s="27" t="s">
        <v>18084</v>
      </c>
    </row>
    <row r="992" spans="1:14" ht="16.5" customHeight="1">
      <c r="A992" s="24">
        <v>8536699008</v>
      </c>
      <c r="B992" s="25"/>
      <c r="C992" s="26"/>
      <c r="D992" s="27"/>
      <c r="E992" s="27" t="s">
        <v>459</v>
      </c>
      <c r="F992" s="27" t="s">
        <v>2479</v>
      </c>
      <c r="G992" s="28" t="s">
        <v>167</v>
      </c>
      <c r="H992" s="27" t="s">
        <v>168</v>
      </c>
      <c r="I992" s="118" t="s">
        <v>2480</v>
      </c>
      <c r="J992" s="29">
        <v>888.43</v>
      </c>
      <c r="K992" s="28" t="s">
        <v>176</v>
      </c>
      <c r="L992" s="27" t="s">
        <v>443</v>
      </c>
      <c r="M992" s="27" t="s">
        <v>164</v>
      </c>
      <c r="N992" s="27" t="s">
        <v>18084</v>
      </c>
    </row>
    <row r="993" spans="1:14" ht="16.5" customHeight="1">
      <c r="A993" s="24">
        <v>8536699008</v>
      </c>
      <c r="B993" s="25"/>
      <c r="C993" s="26"/>
      <c r="D993" s="27"/>
      <c r="E993" s="27" t="s">
        <v>459</v>
      </c>
      <c r="F993" s="27" t="s">
        <v>2481</v>
      </c>
      <c r="G993" s="28" t="s">
        <v>167</v>
      </c>
      <c r="H993" s="27" t="s">
        <v>168</v>
      </c>
      <c r="I993" s="118" t="s">
        <v>2482</v>
      </c>
      <c r="J993" s="29">
        <v>10734.32</v>
      </c>
      <c r="K993" s="28" t="s">
        <v>176</v>
      </c>
      <c r="L993" s="27" t="s">
        <v>443</v>
      </c>
      <c r="M993" s="27" t="s">
        <v>164</v>
      </c>
      <c r="N993" s="27" t="s">
        <v>18084</v>
      </c>
    </row>
    <row r="994" spans="1:14" ht="16.5" customHeight="1">
      <c r="A994" s="24">
        <v>8536699008</v>
      </c>
      <c r="B994" s="25"/>
      <c r="C994" s="26"/>
      <c r="D994" s="27"/>
      <c r="E994" s="27" t="s">
        <v>459</v>
      </c>
      <c r="F994" s="27" t="s">
        <v>2483</v>
      </c>
      <c r="G994" s="28" t="s">
        <v>167</v>
      </c>
      <c r="H994" s="27" t="s">
        <v>168</v>
      </c>
      <c r="I994" s="118" t="s">
        <v>2484</v>
      </c>
      <c r="J994" s="29">
        <v>1032.33</v>
      </c>
      <c r="K994" s="28" t="s">
        <v>176</v>
      </c>
      <c r="L994" s="27" t="s">
        <v>443</v>
      </c>
      <c r="M994" s="27" t="s">
        <v>164</v>
      </c>
      <c r="N994" s="27" t="s">
        <v>18084</v>
      </c>
    </row>
    <row r="995" spans="1:14" ht="16.5" customHeight="1">
      <c r="A995" s="24">
        <v>8536699008</v>
      </c>
      <c r="B995" s="25"/>
      <c r="C995" s="26"/>
      <c r="D995" s="27"/>
      <c r="E995" s="27" t="s">
        <v>459</v>
      </c>
      <c r="F995" s="27" t="s">
        <v>1153</v>
      </c>
      <c r="G995" s="28" t="s">
        <v>167</v>
      </c>
      <c r="H995" s="27" t="s">
        <v>168</v>
      </c>
      <c r="I995" s="118" t="s">
        <v>1154</v>
      </c>
      <c r="J995" s="29">
        <v>4015.33</v>
      </c>
      <c r="K995" s="28" t="s">
        <v>176</v>
      </c>
      <c r="L995" s="27" t="s">
        <v>443</v>
      </c>
      <c r="M995" s="27" t="s">
        <v>164</v>
      </c>
      <c r="N995" s="27" t="s">
        <v>18084</v>
      </c>
    </row>
    <row r="996" spans="1:14" ht="16.5" customHeight="1">
      <c r="A996" s="24">
        <v>8536699008</v>
      </c>
      <c r="B996" s="25"/>
      <c r="C996" s="26"/>
      <c r="D996" s="27"/>
      <c r="E996" s="27" t="s">
        <v>459</v>
      </c>
      <c r="F996" s="27" t="s">
        <v>2485</v>
      </c>
      <c r="G996" s="28" t="s">
        <v>167</v>
      </c>
      <c r="H996" s="27" t="s">
        <v>168</v>
      </c>
      <c r="I996" s="118" t="s">
        <v>2486</v>
      </c>
      <c r="J996" s="29">
        <v>321.23</v>
      </c>
      <c r="K996" s="28" t="s">
        <v>176</v>
      </c>
      <c r="L996" s="27" t="s">
        <v>443</v>
      </c>
      <c r="M996" s="27" t="s">
        <v>164</v>
      </c>
      <c r="N996" s="27" t="s">
        <v>18084</v>
      </c>
    </row>
    <row r="997" spans="1:14" ht="16.5" customHeight="1">
      <c r="A997" s="24">
        <v>8536699008</v>
      </c>
      <c r="B997" s="25"/>
      <c r="C997" s="26"/>
      <c r="D997" s="27"/>
      <c r="E997" s="27" t="s">
        <v>459</v>
      </c>
      <c r="F997" s="27" t="s">
        <v>1155</v>
      </c>
      <c r="G997" s="28" t="s">
        <v>167</v>
      </c>
      <c r="H997" s="27" t="s">
        <v>168</v>
      </c>
      <c r="I997" s="118" t="s">
        <v>1156</v>
      </c>
      <c r="J997" s="29">
        <v>804.96</v>
      </c>
      <c r="K997" s="28" t="s">
        <v>176</v>
      </c>
      <c r="L997" s="27" t="s">
        <v>443</v>
      </c>
      <c r="M997" s="27" t="s">
        <v>164</v>
      </c>
      <c r="N997" s="27" t="s">
        <v>18084</v>
      </c>
    </row>
    <row r="998" spans="1:14" ht="16.5" customHeight="1">
      <c r="A998" s="24">
        <v>8536699008</v>
      </c>
      <c r="B998" s="25"/>
      <c r="C998" s="26"/>
      <c r="D998" s="27"/>
      <c r="E998" s="27" t="s">
        <v>459</v>
      </c>
      <c r="F998" s="27" t="s">
        <v>2487</v>
      </c>
      <c r="G998" s="28" t="s">
        <v>167</v>
      </c>
      <c r="H998" s="27" t="s">
        <v>168</v>
      </c>
      <c r="I998" s="118" t="s">
        <v>2488</v>
      </c>
      <c r="J998" s="29">
        <v>704.84</v>
      </c>
      <c r="K998" s="28" t="s">
        <v>176</v>
      </c>
      <c r="L998" s="27" t="s">
        <v>443</v>
      </c>
      <c r="M998" s="27" t="s">
        <v>164</v>
      </c>
      <c r="N998" s="27" t="s">
        <v>18084</v>
      </c>
    </row>
    <row r="999" spans="1:14" ht="16.5" customHeight="1">
      <c r="A999" s="24">
        <v>8536699008</v>
      </c>
      <c r="B999" s="25"/>
      <c r="C999" s="26"/>
      <c r="D999" s="27"/>
      <c r="E999" s="27" t="s">
        <v>459</v>
      </c>
      <c r="F999" s="27" t="s">
        <v>2489</v>
      </c>
      <c r="G999" s="28" t="s">
        <v>167</v>
      </c>
      <c r="H999" s="27" t="s">
        <v>168</v>
      </c>
      <c r="I999" s="118" t="s">
        <v>2490</v>
      </c>
      <c r="J999" s="29">
        <v>4377.5</v>
      </c>
      <c r="K999" s="28" t="s">
        <v>176</v>
      </c>
      <c r="L999" s="27" t="s">
        <v>443</v>
      </c>
      <c r="M999" s="27" t="s">
        <v>164</v>
      </c>
      <c r="N999" s="27" t="s">
        <v>18084</v>
      </c>
    </row>
    <row r="1000" spans="1:14" ht="16.5" customHeight="1">
      <c r="A1000" s="24">
        <v>8536699008</v>
      </c>
      <c r="B1000" s="25"/>
      <c r="C1000" s="26"/>
      <c r="D1000" s="27"/>
      <c r="E1000" s="27" t="s">
        <v>459</v>
      </c>
      <c r="F1000" s="27" t="s">
        <v>2491</v>
      </c>
      <c r="G1000" s="28" t="s">
        <v>167</v>
      </c>
      <c r="H1000" s="27" t="s">
        <v>168</v>
      </c>
      <c r="I1000" s="118" t="s">
        <v>463</v>
      </c>
      <c r="J1000" s="29">
        <v>826.69</v>
      </c>
      <c r="K1000" s="28" t="s">
        <v>176</v>
      </c>
      <c r="L1000" s="27" t="s">
        <v>443</v>
      </c>
      <c r="M1000" s="27" t="s">
        <v>164</v>
      </c>
      <c r="N1000" s="27" t="s">
        <v>18084</v>
      </c>
    </row>
    <row r="1001" spans="1:14" ht="16.5" customHeight="1">
      <c r="A1001" s="24">
        <v>8536699008</v>
      </c>
      <c r="B1001" s="25"/>
      <c r="C1001" s="26"/>
      <c r="D1001" s="27"/>
      <c r="E1001" s="27" t="s">
        <v>459</v>
      </c>
      <c r="F1001" s="27" t="s">
        <v>2492</v>
      </c>
      <c r="G1001" s="28" t="s">
        <v>167</v>
      </c>
      <c r="H1001" s="27" t="s">
        <v>168</v>
      </c>
      <c r="I1001" s="118" t="s">
        <v>2493</v>
      </c>
      <c r="J1001" s="29">
        <v>495.72</v>
      </c>
      <c r="K1001" s="28" t="s">
        <v>176</v>
      </c>
      <c r="L1001" s="27" t="s">
        <v>443</v>
      </c>
      <c r="M1001" s="27" t="s">
        <v>164</v>
      </c>
      <c r="N1001" s="27" t="s">
        <v>18084</v>
      </c>
    </row>
    <row r="1002" spans="1:14" ht="16.5" customHeight="1">
      <c r="A1002" s="24">
        <v>8536699008</v>
      </c>
      <c r="B1002" s="25"/>
      <c r="C1002" s="26"/>
      <c r="D1002" s="27"/>
      <c r="E1002" s="27" t="s">
        <v>459</v>
      </c>
      <c r="F1002" s="27" t="s">
        <v>2494</v>
      </c>
      <c r="G1002" s="28" t="s">
        <v>167</v>
      </c>
      <c r="H1002" s="27" t="s">
        <v>168</v>
      </c>
      <c r="I1002" s="118" t="s">
        <v>2495</v>
      </c>
      <c r="J1002" s="29">
        <v>526.34</v>
      </c>
      <c r="K1002" s="28" t="s">
        <v>176</v>
      </c>
      <c r="L1002" s="27" t="s">
        <v>443</v>
      </c>
      <c r="M1002" s="27" t="s">
        <v>164</v>
      </c>
      <c r="N1002" s="27" t="s">
        <v>18084</v>
      </c>
    </row>
    <row r="1003" spans="1:14" ht="16.5" customHeight="1">
      <c r="A1003" s="24">
        <v>8536699008</v>
      </c>
      <c r="B1003" s="25"/>
      <c r="C1003" s="26"/>
      <c r="D1003" s="27"/>
      <c r="E1003" s="27" t="s">
        <v>459</v>
      </c>
      <c r="F1003" s="27" t="s">
        <v>2496</v>
      </c>
      <c r="G1003" s="28" t="s">
        <v>167</v>
      </c>
      <c r="H1003" s="27" t="s">
        <v>168</v>
      </c>
      <c r="I1003" s="118" t="s">
        <v>2497</v>
      </c>
      <c r="J1003" s="29">
        <v>81.72</v>
      </c>
      <c r="K1003" s="28" t="s">
        <v>176</v>
      </c>
      <c r="L1003" s="27" t="s">
        <v>443</v>
      </c>
      <c r="M1003" s="27" t="s">
        <v>164</v>
      </c>
      <c r="N1003" s="27" t="s">
        <v>18084</v>
      </c>
    </row>
    <row r="1004" spans="1:14" ht="16.5" customHeight="1">
      <c r="A1004" s="24">
        <v>8536699008</v>
      </c>
      <c r="B1004" s="25"/>
      <c r="C1004" s="26"/>
      <c r="D1004" s="27"/>
      <c r="E1004" s="27" t="s">
        <v>459</v>
      </c>
      <c r="F1004" s="27" t="s">
        <v>2498</v>
      </c>
      <c r="G1004" s="28" t="s">
        <v>167</v>
      </c>
      <c r="H1004" s="27" t="s">
        <v>168</v>
      </c>
      <c r="I1004" s="118" t="s">
        <v>2499</v>
      </c>
      <c r="J1004" s="29">
        <v>3557.52</v>
      </c>
      <c r="K1004" s="28" t="s">
        <v>176</v>
      </c>
      <c r="L1004" s="27" t="s">
        <v>443</v>
      </c>
      <c r="M1004" s="27" t="s">
        <v>164</v>
      </c>
      <c r="N1004" s="27" t="s">
        <v>18084</v>
      </c>
    </row>
    <row r="1005" spans="1:14" ht="16.5" customHeight="1">
      <c r="A1005" s="24">
        <v>8536699008</v>
      </c>
      <c r="B1005" s="25"/>
      <c r="C1005" s="26"/>
      <c r="D1005" s="27"/>
      <c r="E1005" s="27" t="s">
        <v>459</v>
      </c>
      <c r="F1005" s="27" t="s">
        <v>2151</v>
      </c>
      <c r="G1005" s="28" t="s">
        <v>167</v>
      </c>
      <c r="H1005" s="27" t="s">
        <v>168</v>
      </c>
      <c r="I1005" s="118" t="s">
        <v>2152</v>
      </c>
      <c r="J1005" s="29">
        <v>4061.99</v>
      </c>
      <c r="K1005" s="28" t="s">
        <v>176</v>
      </c>
      <c r="L1005" s="27" t="s">
        <v>443</v>
      </c>
      <c r="M1005" s="27" t="s">
        <v>164</v>
      </c>
      <c r="N1005" s="27" t="s">
        <v>18084</v>
      </c>
    </row>
    <row r="1006" spans="1:14" ht="16.5" customHeight="1">
      <c r="A1006" s="24">
        <v>8536699008</v>
      </c>
      <c r="B1006" s="25"/>
      <c r="C1006" s="26">
        <v>0.08</v>
      </c>
      <c r="D1006" s="27"/>
      <c r="E1006" s="27" t="s">
        <v>459</v>
      </c>
      <c r="F1006" s="27" t="s">
        <v>2500</v>
      </c>
      <c r="G1006" s="28" t="s">
        <v>482</v>
      </c>
      <c r="H1006" s="27" t="s">
        <v>483</v>
      </c>
      <c r="I1006" s="118" t="s">
        <v>2501</v>
      </c>
      <c r="J1006" s="29">
        <v>5627.88</v>
      </c>
      <c r="K1006" s="28" t="s">
        <v>176</v>
      </c>
      <c r="L1006" s="27" t="s">
        <v>443</v>
      </c>
      <c r="M1006" s="27" t="s">
        <v>164</v>
      </c>
      <c r="N1006" s="27" t="s">
        <v>18084</v>
      </c>
    </row>
    <row r="1007" spans="1:14" ht="16.5" customHeight="1">
      <c r="A1007" s="24">
        <v>8536699008</v>
      </c>
      <c r="B1007" s="25"/>
      <c r="C1007" s="26"/>
      <c r="D1007" s="27"/>
      <c r="E1007" s="27" t="s">
        <v>459</v>
      </c>
      <c r="F1007" s="27" t="s">
        <v>2502</v>
      </c>
      <c r="G1007" s="28" t="s">
        <v>482</v>
      </c>
      <c r="H1007" s="27" t="s">
        <v>483</v>
      </c>
      <c r="I1007" s="118" t="s">
        <v>2243</v>
      </c>
      <c r="J1007" s="29">
        <v>2135.1</v>
      </c>
      <c r="K1007" s="28" t="s">
        <v>176</v>
      </c>
      <c r="L1007" s="27" t="s">
        <v>443</v>
      </c>
      <c r="M1007" s="27" t="s">
        <v>164</v>
      </c>
      <c r="N1007" s="27" t="s">
        <v>18084</v>
      </c>
    </row>
    <row r="1008" spans="1:14" ht="16.5" customHeight="1">
      <c r="A1008" s="24">
        <v>8536699008</v>
      </c>
      <c r="B1008" s="25"/>
      <c r="C1008" s="26"/>
      <c r="D1008" s="27"/>
      <c r="E1008" s="27" t="s">
        <v>459</v>
      </c>
      <c r="F1008" s="27" t="s">
        <v>2503</v>
      </c>
      <c r="G1008" s="28" t="s">
        <v>482</v>
      </c>
      <c r="H1008" s="27" t="s">
        <v>483</v>
      </c>
      <c r="I1008" s="118" t="s">
        <v>2504</v>
      </c>
      <c r="J1008" s="29">
        <v>1497.01</v>
      </c>
      <c r="K1008" s="28" t="s">
        <v>176</v>
      </c>
      <c r="L1008" s="27" t="s">
        <v>443</v>
      </c>
      <c r="M1008" s="27" t="s">
        <v>164</v>
      </c>
      <c r="N1008" s="27" t="s">
        <v>18084</v>
      </c>
    </row>
    <row r="1009" spans="1:14" ht="16.5" customHeight="1">
      <c r="A1009" s="24">
        <v>8536699008</v>
      </c>
      <c r="B1009" s="25"/>
      <c r="C1009" s="26"/>
      <c r="D1009" s="27"/>
      <c r="E1009" s="27" t="s">
        <v>459</v>
      </c>
      <c r="F1009" s="27" t="s">
        <v>2505</v>
      </c>
      <c r="G1009" s="28" t="s">
        <v>482</v>
      </c>
      <c r="H1009" s="27" t="s">
        <v>483</v>
      </c>
      <c r="I1009" s="118" t="s">
        <v>2506</v>
      </c>
      <c r="J1009" s="29">
        <v>15144.98</v>
      </c>
      <c r="K1009" s="28" t="s">
        <v>176</v>
      </c>
      <c r="L1009" s="27" t="s">
        <v>443</v>
      </c>
      <c r="M1009" s="27" t="s">
        <v>164</v>
      </c>
      <c r="N1009" s="27" t="s">
        <v>18084</v>
      </c>
    </row>
    <row r="1010" spans="1:14" ht="16.5" customHeight="1">
      <c r="A1010" s="24">
        <v>8536699008</v>
      </c>
      <c r="B1010" s="25"/>
      <c r="C1010" s="26"/>
      <c r="D1010" s="27"/>
      <c r="E1010" s="27" t="s">
        <v>459</v>
      </c>
      <c r="F1010" s="27" t="s">
        <v>2507</v>
      </c>
      <c r="G1010" s="28" t="s">
        <v>482</v>
      </c>
      <c r="H1010" s="27" t="s">
        <v>483</v>
      </c>
      <c r="I1010" s="118" t="s">
        <v>2312</v>
      </c>
      <c r="J1010" s="29">
        <v>2897.78</v>
      </c>
      <c r="K1010" s="28" t="s">
        <v>176</v>
      </c>
      <c r="L1010" s="27" t="s">
        <v>443</v>
      </c>
      <c r="M1010" s="27" t="s">
        <v>164</v>
      </c>
      <c r="N1010" s="27" t="s">
        <v>18084</v>
      </c>
    </row>
    <row r="1011" spans="1:14" ht="16.5" customHeight="1">
      <c r="A1011" s="24">
        <v>8538909908</v>
      </c>
      <c r="B1011" s="25"/>
      <c r="C1011" s="26">
        <v>0.05</v>
      </c>
      <c r="D1011" s="27"/>
      <c r="E1011" s="27" t="s">
        <v>500</v>
      </c>
      <c r="F1011" s="27" t="s">
        <v>2508</v>
      </c>
      <c r="G1011" s="28" t="s">
        <v>173</v>
      </c>
      <c r="H1011" s="27" t="s">
        <v>174</v>
      </c>
      <c r="I1011" s="118" t="s">
        <v>2336</v>
      </c>
      <c r="J1011" s="29">
        <v>87.86</v>
      </c>
      <c r="K1011" s="28" t="s">
        <v>176</v>
      </c>
      <c r="L1011" s="27" t="s">
        <v>443</v>
      </c>
      <c r="M1011" s="27" t="s">
        <v>164</v>
      </c>
      <c r="N1011" s="27" t="s">
        <v>18084</v>
      </c>
    </row>
    <row r="1012" spans="1:14" ht="16.5" customHeight="1">
      <c r="A1012" s="24">
        <v>8538909908</v>
      </c>
      <c r="B1012" s="25"/>
      <c r="C1012" s="26"/>
      <c r="D1012" s="27"/>
      <c r="E1012" s="27" t="s">
        <v>500</v>
      </c>
      <c r="F1012" s="27" t="s">
        <v>2509</v>
      </c>
      <c r="G1012" s="28" t="s">
        <v>173</v>
      </c>
      <c r="H1012" s="27" t="s">
        <v>174</v>
      </c>
      <c r="I1012" s="118" t="s">
        <v>2510</v>
      </c>
      <c r="J1012" s="29">
        <v>931.66</v>
      </c>
      <c r="K1012" s="28" t="s">
        <v>176</v>
      </c>
      <c r="L1012" s="27" t="s">
        <v>443</v>
      </c>
      <c r="M1012" s="27" t="s">
        <v>164</v>
      </c>
      <c r="N1012" s="27" t="s">
        <v>18084</v>
      </c>
    </row>
    <row r="1013" spans="1:14" ht="16.5" customHeight="1">
      <c r="A1013" s="24">
        <v>8538909908</v>
      </c>
      <c r="B1013" s="25"/>
      <c r="C1013" s="26"/>
      <c r="D1013" s="27"/>
      <c r="E1013" s="27" t="s">
        <v>500</v>
      </c>
      <c r="F1013" s="27" t="s">
        <v>2511</v>
      </c>
      <c r="G1013" s="28" t="s">
        <v>173</v>
      </c>
      <c r="H1013" s="27" t="s">
        <v>174</v>
      </c>
      <c r="I1013" s="118" t="s">
        <v>2512</v>
      </c>
      <c r="J1013" s="29">
        <v>2309.4699999999998</v>
      </c>
      <c r="K1013" s="28" t="s">
        <v>176</v>
      </c>
      <c r="L1013" s="27" t="s">
        <v>443</v>
      </c>
      <c r="M1013" s="27" t="s">
        <v>164</v>
      </c>
      <c r="N1013" s="27" t="s">
        <v>18084</v>
      </c>
    </row>
    <row r="1014" spans="1:14" ht="16.5" customHeight="1">
      <c r="A1014" s="24">
        <v>8538909908</v>
      </c>
      <c r="B1014" s="25"/>
      <c r="C1014" s="26">
        <v>0.05</v>
      </c>
      <c r="D1014" s="27"/>
      <c r="E1014" s="27" t="s">
        <v>500</v>
      </c>
      <c r="F1014" s="27" t="s">
        <v>2337</v>
      </c>
      <c r="G1014" s="28" t="s">
        <v>167</v>
      </c>
      <c r="H1014" s="27" t="s">
        <v>168</v>
      </c>
      <c r="I1014" s="118" t="s">
        <v>2338</v>
      </c>
      <c r="J1014" s="29">
        <v>1413.95</v>
      </c>
      <c r="K1014" s="28" t="s">
        <v>176</v>
      </c>
      <c r="L1014" s="27" t="s">
        <v>443</v>
      </c>
      <c r="M1014" s="27" t="s">
        <v>164</v>
      </c>
      <c r="N1014" s="27" t="s">
        <v>18084</v>
      </c>
    </row>
    <row r="1015" spans="1:14" ht="16.5" customHeight="1">
      <c r="A1015" s="24">
        <v>8538909908</v>
      </c>
      <c r="B1015" s="25"/>
      <c r="C1015" s="26"/>
      <c r="D1015" s="27"/>
      <c r="E1015" s="27" t="s">
        <v>500</v>
      </c>
      <c r="F1015" s="27" t="s">
        <v>2513</v>
      </c>
      <c r="G1015" s="28" t="s">
        <v>167</v>
      </c>
      <c r="H1015" s="27" t="s">
        <v>168</v>
      </c>
      <c r="I1015" s="118" t="s">
        <v>2514</v>
      </c>
      <c r="J1015" s="29">
        <v>190.22</v>
      </c>
      <c r="K1015" s="28" t="s">
        <v>176</v>
      </c>
      <c r="L1015" s="27" t="s">
        <v>443</v>
      </c>
      <c r="M1015" s="27" t="s">
        <v>164</v>
      </c>
      <c r="N1015" s="27" t="s">
        <v>18084</v>
      </c>
    </row>
    <row r="1016" spans="1:14" ht="16.5" customHeight="1">
      <c r="A1016" s="24">
        <v>8538909908</v>
      </c>
      <c r="B1016" s="25"/>
      <c r="C1016" s="26"/>
      <c r="D1016" s="27"/>
      <c r="E1016" s="27" t="s">
        <v>500</v>
      </c>
      <c r="F1016" s="27" t="s">
        <v>2515</v>
      </c>
      <c r="G1016" s="28" t="s">
        <v>167</v>
      </c>
      <c r="H1016" s="27" t="s">
        <v>168</v>
      </c>
      <c r="I1016" s="118" t="s">
        <v>2516</v>
      </c>
      <c r="J1016" s="29">
        <v>4505.95</v>
      </c>
      <c r="K1016" s="28" t="s">
        <v>176</v>
      </c>
      <c r="L1016" s="27" t="s">
        <v>443</v>
      </c>
      <c r="M1016" s="27" t="s">
        <v>164</v>
      </c>
      <c r="N1016" s="27" t="s">
        <v>18084</v>
      </c>
    </row>
    <row r="1017" spans="1:14" ht="16.5" customHeight="1">
      <c r="A1017" s="24">
        <v>8538909908</v>
      </c>
      <c r="B1017" s="25"/>
      <c r="C1017" s="26">
        <v>0.05</v>
      </c>
      <c r="D1017" s="27"/>
      <c r="E1017" s="27" t="s">
        <v>500</v>
      </c>
      <c r="F1017" s="27" t="s">
        <v>2508</v>
      </c>
      <c r="G1017" s="28" t="s">
        <v>292</v>
      </c>
      <c r="H1017" s="27" t="s">
        <v>293</v>
      </c>
      <c r="I1017" s="118" t="s">
        <v>2517</v>
      </c>
      <c r="J1017" s="29">
        <v>9721.2199999999993</v>
      </c>
      <c r="K1017" s="28" t="s">
        <v>176</v>
      </c>
      <c r="L1017" s="27" t="s">
        <v>443</v>
      </c>
      <c r="M1017" s="27" t="s">
        <v>164</v>
      </c>
      <c r="N1017" s="27" t="s">
        <v>18084</v>
      </c>
    </row>
    <row r="1018" spans="1:14" ht="16.5" customHeight="1">
      <c r="A1018" s="24">
        <v>8538909908</v>
      </c>
      <c r="B1018" s="25"/>
      <c r="C1018" s="26"/>
      <c r="D1018" s="27"/>
      <c r="E1018" s="27" t="s">
        <v>500</v>
      </c>
      <c r="F1018" s="27" t="s">
        <v>2518</v>
      </c>
      <c r="G1018" s="28" t="s">
        <v>292</v>
      </c>
      <c r="H1018" s="27" t="s">
        <v>293</v>
      </c>
      <c r="I1018" s="118" t="s">
        <v>2519</v>
      </c>
      <c r="J1018" s="29">
        <v>751.96</v>
      </c>
      <c r="K1018" s="28" t="s">
        <v>176</v>
      </c>
      <c r="L1018" s="27" t="s">
        <v>443</v>
      </c>
      <c r="M1018" s="27" t="s">
        <v>164</v>
      </c>
      <c r="N1018" s="27" t="s">
        <v>18084</v>
      </c>
    </row>
    <row r="1019" spans="1:14" ht="16.5" customHeight="1">
      <c r="A1019" s="24">
        <v>8538909908</v>
      </c>
      <c r="B1019" s="25"/>
      <c r="C1019" s="26"/>
      <c r="D1019" s="27"/>
      <c r="E1019" s="27" t="s">
        <v>500</v>
      </c>
      <c r="F1019" s="27" t="s">
        <v>2520</v>
      </c>
      <c r="G1019" s="28" t="s">
        <v>292</v>
      </c>
      <c r="H1019" s="27" t="s">
        <v>293</v>
      </c>
      <c r="I1019" s="118" t="s">
        <v>2521</v>
      </c>
      <c r="J1019" s="29">
        <v>1891.76</v>
      </c>
      <c r="K1019" s="28" t="s">
        <v>176</v>
      </c>
      <c r="L1019" s="27" t="s">
        <v>443</v>
      </c>
      <c r="M1019" s="27" t="s">
        <v>164</v>
      </c>
      <c r="N1019" s="27" t="s">
        <v>18084</v>
      </c>
    </row>
    <row r="1020" spans="1:14" ht="16.5" customHeight="1">
      <c r="A1020" s="24">
        <v>8538909908</v>
      </c>
      <c r="B1020" s="25"/>
      <c r="C1020" s="26"/>
      <c r="D1020" s="27"/>
      <c r="E1020" s="27" t="s">
        <v>500</v>
      </c>
      <c r="F1020" s="27" t="s">
        <v>2522</v>
      </c>
      <c r="G1020" s="28" t="s">
        <v>292</v>
      </c>
      <c r="H1020" s="27" t="s">
        <v>293</v>
      </c>
      <c r="I1020" s="118" t="s">
        <v>2523</v>
      </c>
      <c r="J1020" s="29">
        <v>1421.08</v>
      </c>
      <c r="K1020" s="28" t="s">
        <v>176</v>
      </c>
      <c r="L1020" s="27" t="s">
        <v>443</v>
      </c>
      <c r="M1020" s="27" t="s">
        <v>164</v>
      </c>
      <c r="N1020" s="27" t="s">
        <v>18084</v>
      </c>
    </row>
    <row r="1021" spans="1:14" ht="16.5" customHeight="1">
      <c r="A1021" s="24">
        <v>8538909908</v>
      </c>
      <c r="B1021" s="25"/>
      <c r="C1021" s="26">
        <v>0.05</v>
      </c>
      <c r="D1021" s="27"/>
      <c r="E1021" s="27" t="s">
        <v>500</v>
      </c>
      <c r="F1021" s="27" t="s">
        <v>2524</v>
      </c>
      <c r="G1021" s="28" t="s">
        <v>482</v>
      </c>
      <c r="H1021" s="27" t="s">
        <v>483</v>
      </c>
      <c r="I1021" s="118" t="s">
        <v>2525</v>
      </c>
      <c r="J1021" s="29">
        <v>521.99</v>
      </c>
      <c r="K1021" s="28" t="s">
        <v>176</v>
      </c>
      <c r="L1021" s="27" t="s">
        <v>443</v>
      </c>
      <c r="M1021" s="27" t="s">
        <v>164</v>
      </c>
      <c r="N1021" s="27" t="s">
        <v>18084</v>
      </c>
    </row>
    <row r="1022" spans="1:14" ht="16.5" customHeight="1">
      <c r="A1022" s="24">
        <v>8538909908</v>
      </c>
      <c r="B1022" s="25"/>
      <c r="C1022" s="26">
        <v>0.05</v>
      </c>
      <c r="D1022" s="27"/>
      <c r="E1022" s="27" t="s">
        <v>500</v>
      </c>
      <c r="F1022" s="27" t="s">
        <v>2344</v>
      </c>
      <c r="G1022" s="28" t="s">
        <v>1288</v>
      </c>
      <c r="H1022" s="27" t="s">
        <v>1289</v>
      </c>
      <c r="I1022" s="118" t="s">
        <v>1389</v>
      </c>
      <c r="J1022" s="29">
        <v>651.9</v>
      </c>
      <c r="K1022" s="28" t="s">
        <v>176</v>
      </c>
      <c r="L1022" s="27" t="s">
        <v>443</v>
      </c>
      <c r="M1022" s="27" t="s">
        <v>164</v>
      </c>
      <c r="N1022" s="27" t="s">
        <v>18084</v>
      </c>
    </row>
    <row r="1023" spans="1:14" ht="16.5" customHeight="1">
      <c r="A1023" s="24">
        <v>8538909908</v>
      </c>
      <c r="B1023" s="25"/>
      <c r="C1023" s="26"/>
      <c r="D1023" s="27"/>
      <c r="E1023" s="27" t="s">
        <v>500</v>
      </c>
      <c r="F1023" s="27" t="s">
        <v>2526</v>
      </c>
      <c r="G1023" s="28" t="s">
        <v>1288</v>
      </c>
      <c r="H1023" s="27" t="s">
        <v>1289</v>
      </c>
      <c r="I1023" s="118" t="s">
        <v>2527</v>
      </c>
      <c r="J1023" s="29">
        <v>2906.67</v>
      </c>
      <c r="K1023" s="28" t="s">
        <v>176</v>
      </c>
      <c r="L1023" s="27" t="s">
        <v>443</v>
      </c>
      <c r="M1023" s="27" t="s">
        <v>164</v>
      </c>
      <c r="N1023" s="27" t="s">
        <v>18084</v>
      </c>
    </row>
    <row r="1024" spans="1:14" ht="16.5" customHeight="1">
      <c r="A1024" s="24">
        <v>8538909908</v>
      </c>
      <c r="B1024" s="25"/>
      <c r="C1024" s="26"/>
      <c r="D1024" s="27"/>
      <c r="E1024" s="27" t="s">
        <v>500</v>
      </c>
      <c r="F1024" s="27" t="s">
        <v>2528</v>
      </c>
      <c r="G1024" s="28" t="s">
        <v>1288</v>
      </c>
      <c r="H1024" s="27" t="s">
        <v>1289</v>
      </c>
      <c r="I1024" s="118" t="s">
        <v>2529</v>
      </c>
      <c r="J1024" s="29">
        <v>709.85</v>
      </c>
      <c r="K1024" s="28" t="s">
        <v>176</v>
      </c>
      <c r="L1024" s="27" t="s">
        <v>443</v>
      </c>
      <c r="M1024" s="27" t="s">
        <v>164</v>
      </c>
      <c r="N1024" s="27" t="s">
        <v>18084</v>
      </c>
    </row>
    <row r="1025" spans="1:14" ht="16.5" customHeight="1">
      <c r="A1025" s="24">
        <v>8541100009</v>
      </c>
      <c r="B1025" s="25"/>
      <c r="C1025" s="26"/>
      <c r="D1025" s="27"/>
      <c r="E1025" s="27" t="s">
        <v>2530</v>
      </c>
      <c r="F1025" s="27" t="s">
        <v>2531</v>
      </c>
      <c r="G1025" s="28" t="s">
        <v>173</v>
      </c>
      <c r="H1025" s="27" t="s">
        <v>174</v>
      </c>
      <c r="I1025" s="118" t="s">
        <v>2532</v>
      </c>
      <c r="J1025" s="29">
        <v>59.49</v>
      </c>
      <c r="K1025" s="28" t="s">
        <v>176</v>
      </c>
      <c r="L1025" s="27" t="s">
        <v>2533</v>
      </c>
      <c r="M1025" s="27" t="s">
        <v>164</v>
      </c>
      <c r="N1025" s="27" t="s">
        <v>2533</v>
      </c>
    </row>
    <row r="1026" spans="1:14" ht="16.5" customHeight="1">
      <c r="A1026" s="24">
        <v>8541100009</v>
      </c>
      <c r="B1026" s="25"/>
      <c r="C1026" s="26"/>
      <c r="D1026" s="27"/>
      <c r="E1026" s="27" t="s">
        <v>2530</v>
      </c>
      <c r="F1026" s="27" t="s">
        <v>2534</v>
      </c>
      <c r="G1026" s="28" t="s">
        <v>173</v>
      </c>
      <c r="H1026" s="27" t="s">
        <v>174</v>
      </c>
      <c r="I1026" s="118" t="s">
        <v>2535</v>
      </c>
      <c r="J1026" s="29">
        <v>136.47</v>
      </c>
      <c r="K1026" s="28" t="s">
        <v>176</v>
      </c>
      <c r="L1026" s="27" t="s">
        <v>2533</v>
      </c>
      <c r="M1026" s="27" t="s">
        <v>164</v>
      </c>
      <c r="N1026" s="27" t="s">
        <v>2533</v>
      </c>
    </row>
    <row r="1027" spans="1:14" ht="16.5" customHeight="1">
      <c r="A1027" s="24">
        <v>8541100009</v>
      </c>
      <c r="B1027" s="25"/>
      <c r="C1027" s="26"/>
      <c r="D1027" s="27"/>
      <c r="E1027" s="27" t="s">
        <v>2530</v>
      </c>
      <c r="F1027" s="27" t="s">
        <v>2536</v>
      </c>
      <c r="G1027" s="28" t="s">
        <v>173</v>
      </c>
      <c r="H1027" s="27" t="s">
        <v>174</v>
      </c>
      <c r="I1027" s="118" t="s">
        <v>2537</v>
      </c>
      <c r="J1027" s="29">
        <v>1.56</v>
      </c>
      <c r="K1027" s="28" t="s">
        <v>176</v>
      </c>
      <c r="L1027" s="27" t="s">
        <v>1799</v>
      </c>
      <c r="M1027" s="27" t="s">
        <v>164</v>
      </c>
      <c r="N1027" s="27" t="s">
        <v>10750</v>
      </c>
    </row>
    <row r="1028" spans="1:14" ht="16.5" customHeight="1">
      <c r="A1028" s="24">
        <v>8541100009</v>
      </c>
      <c r="B1028" s="25"/>
      <c r="C1028" s="26"/>
      <c r="D1028" s="27"/>
      <c r="E1028" s="27" t="s">
        <v>2530</v>
      </c>
      <c r="F1028" s="27" t="s">
        <v>2538</v>
      </c>
      <c r="G1028" s="28" t="s">
        <v>173</v>
      </c>
      <c r="H1028" s="27" t="s">
        <v>174</v>
      </c>
      <c r="I1028" s="118" t="s">
        <v>2539</v>
      </c>
      <c r="J1028" s="29">
        <v>524.88</v>
      </c>
      <c r="K1028" s="28" t="s">
        <v>176</v>
      </c>
      <c r="L1028" s="27" t="s">
        <v>250</v>
      </c>
      <c r="M1028" s="27" t="s">
        <v>164</v>
      </c>
      <c r="N1028" s="27" t="s">
        <v>18071</v>
      </c>
    </row>
    <row r="1029" spans="1:14" ht="16.5" customHeight="1">
      <c r="A1029" s="24">
        <v>8541100009</v>
      </c>
      <c r="B1029" s="25"/>
      <c r="C1029" s="26"/>
      <c r="D1029" s="27"/>
      <c r="E1029" s="27" t="s">
        <v>2540</v>
      </c>
      <c r="F1029" s="27" t="s">
        <v>1801</v>
      </c>
      <c r="G1029" s="28" t="s">
        <v>167</v>
      </c>
      <c r="H1029" s="27" t="s">
        <v>168</v>
      </c>
      <c r="I1029" s="118" t="s">
        <v>1802</v>
      </c>
      <c r="J1029" s="29">
        <v>275.43</v>
      </c>
      <c r="K1029" s="28" t="s">
        <v>176</v>
      </c>
      <c r="L1029" s="27" t="s">
        <v>246</v>
      </c>
      <c r="M1029" s="27" t="s">
        <v>164</v>
      </c>
      <c r="N1029" s="27" t="s">
        <v>18070</v>
      </c>
    </row>
    <row r="1030" spans="1:14" ht="16.5" customHeight="1">
      <c r="A1030" s="24">
        <v>8541100009</v>
      </c>
      <c r="B1030" s="25"/>
      <c r="C1030" s="26"/>
      <c r="D1030" s="27"/>
      <c r="E1030" s="27" t="s">
        <v>2540</v>
      </c>
      <c r="F1030" s="27" t="s">
        <v>2541</v>
      </c>
      <c r="G1030" s="28" t="s">
        <v>167</v>
      </c>
      <c r="H1030" s="27" t="s">
        <v>168</v>
      </c>
      <c r="I1030" s="118" t="s">
        <v>2542</v>
      </c>
      <c r="J1030" s="29">
        <v>298.08</v>
      </c>
      <c r="K1030" s="28" t="s">
        <v>176</v>
      </c>
      <c r="L1030" s="27" t="s">
        <v>595</v>
      </c>
      <c r="M1030" s="27" t="s">
        <v>164</v>
      </c>
      <c r="N1030" s="27" t="s">
        <v>18070</v>
      </c>
    </row>
    <row r="1031" spans="1:14" ht="16.5" customHeight="1">
      <c r="A1031" s="24">
        <v>8541100009</v>
      </c>
      <c r="B1031" s="25"/>
      <c r="C1031" s="26"/>
      <c r="D1031" s="27"/>
      <c r="E1031" s="27" t="s">
        <v>1803</v>
      </c>
      <c r="F1031" s="27" t="s">
        <v>2543</v>
      </c>
      <c r="G1031" s="28" t="s">
        <v>355</v>
      </c>
      <c r="H1031" s="27" t="s">
        <v>356</v>
      </c>
      <c r="I1031" s="118" t="s">
        <v>2544</v>
      </c>
      <c r="J1031" s="29">
        <v>1254.24</v>
      </c>
      <c r="K1031" s="28" t="s">
        <v>176</v>
      </c>
      <c r="L1031" s="27" t="s">
        <v>980</v>
      </c>
      <c r="M1031" s="27" t="s">
        <v>164</v>
      </c>
      <c r="N1031" s="27" t="s">
        <v>10457</v>
      </c>
    </row>
    <row r="1032" spans="1:14" ht="16.5" customHeight="1">
      <c r="A1032" s="24">
        <v>8541290000</v>
      </c>
      <c r="B1032" s="25"/>
      <c r="C1032" s="26"/>
      <c r="D1032" s="27"/>
      <c r="E1032" s="27" t="s">
        <v>581</v>
      </c>
      <c r="F1032" s="27" t="s">
        <v>2545</v>
      </c>
      <c r="G1032" s="28" t="s">
        <v>555</v>
      </c>
      <c r="H1032" s="27" t="s">
        <v>556</v>
      </c>
      <c r="I1032" s="118" t="s">
        <v>2546</v>
      </c>
      <c r="J1032" s="29">
        <v>1037.6199999999999</v>
      </c>
      <c r="K1032" s="28" t="s">
        <v>176</v>
      </c>
      <c r="L1032" s="27" t="s">
        <v>416</v>
      </c>
      <c r="M1032" s="27" t="s">
        <v>164</v>
      </c>
      <c r="N1032" s="27" t="s">
        <v>18081</v>
      </c>
    </row>
    <row r="1033" spans="1:14" ht="16.5" customHeight="1">
      <c r="A1033" s="24">
        <v>8541290000</v>
      </c>
      <c r="B1033" s="25"/>
      <c r="C1033" s="26"/>
      <c r="D1033" s="27"/>
      <c r="E1033" s="27" t="s">
        <v>2547</v>
      </c>
      <c r="F1033" s="27" t="s">
        <v>2548</v>
      </c>
      <c r="G1033" s="28" t="s">
        <v>173</v>
      </c>
      <c r="H1033" s="27" t="s">
        <v>174</v>
      </c>
      <c r="I1033" s="118" t="s">
        <v>2549</v>
      </c>
      <c r="J1033" s="29">
        <v>38.880000000000003</v>
      </c>
      <c r="K1033" s="28" t="s">
        <v>176</v>
      </c>
      <c r="L1033" s="27" t="s">
        <v>125</v>
      </c>
      <c r="M1033" s="27" t="s">
        <v>164</v>
      </c>
      <c r="N1033" s="27" t="s">
        <v>125</v>
      </c>
    </row>
    <row r="1034" spans="1:14" ht="16.5" customHeight="1">
      <c r="A1034" s="24">
        <v>8541290000</v>
      </c>
      <c r="B1034" s="25"/>
      <c r="C1034" s="26"/>
      <c r="D1034" s="27"/>
      <c r="E1034" s="27" t="s">
        <v>2547</v>
      </c>
      <c r="F1034" s="27" t="s">
        <v>2550</v>
      </c>
      <c r="G1034" s="28" t="s">
        <v>173</v>
      </c>
      <c r="H1034" s="27" t="s">
        <v>174</v>
      </c>
      <c r="I1034" s="118" t="s">
        <v>2551</v>
      </c>
      <c r="J1034" s="29">
        <v>213.84</v>
      </c>
      <c r="K1034" s="28" t="s">
        <v>176</v>
      </c>
      <c r="L1034" s="27" t="s">
        <v>528</v>
      </c>
      <c r="M1034" s="27" t="s">
        <v>164</v>
      </c>
      <c r="N1034" s="27" t="s">
        <v>18090</v>
      </c>
    </row>
    <row r="1035" spans="1:14" ht="16.5" customHeight="1">
      <c r="A1035" s="24">
        <v>8541290000</v>
      </c>
      <c r="B1035" s="25"/>
      <c r="C1035" s="26"/>
      <c r="D1035" s="27"/>
      <c r="E1035" s="27" t="s">
        <v>2547</v>
      </c>
      <c r="F1035" s="27" t="s">
        <v>2552</v>
      </c>
      <c r="G1035" s="28" t="s">
        <v>173</v>
      </c>
      <c r="H1035" s="27" t="s">
        <v>174</v>
      </c>
      <c r="I1035" s="118" t="s">
        <v>2553</v>
      </c>
      <c r="J1035" s="29">
        <v>118.69</v>
      </c>
      <c r="K1035" s="28" t="s">
        <v>176</v>
      </c>
      <c r="L1035" s="27" t="s">
        <v>416</v>
      </c>
      <c r="M1035" s="27" t="s">
        <v>164</v>
      </c>
      <c r="N1035" s="27" t="s">
        <v>18081</v>
      </c>
    </row>
    <row r="1036" spans="1:14" ht="16.5" customHeight="1">
      <c r="A1036" s="24">
        <v>8541410009</v>
      </c>
      <c r="B1036" s="25"/>
      <c r="C1036" s="26"/>
      <c r="D1036" s="27"/>
      <c r="E1036" s="27" t="s">
        <v>2554</v>
      </c>
      <c r="F1036" s="27" t="s">
        <v>2555</v>
      </c>
      <c r="G1036" s="28" t="s">
        <v>173</v>
      </c>
      <c r="H1036" s="27" t="s">
        <v>174</v>
      </c>
      <c r="I1036" s="118" t="s">
        <v>2556</v>
      </c>
      <c r="J1036" s="29">
        <v>1084.6099999999999</v>
      </c>
      <c r="K1036" s="28" t="s">
        <v>176</v>
      </c>
      <c r="L1036" s="27" t="s">
        <v>736</v>
      </c>
      <c r="M1036" s="27" t="s">
        <v>164</v>
      </c>
      <c r="N1036" s="27" t="s">
        <v>6197</v>
      </c>
    </row>
    <row r="1037" spans="1:14" ht="16.5" customHeight="1">
      <c r="A1037" s="24">
        <v>8541410009</v>
      </c>
      <c r="B1037" s="25"/>
      <c r="C1037" s="26"/>
      <c r="D1037" s="27"/>
      <c r="E1037" s="27" t="s">
        <v>2554</v>
      </c>
      <c r="F1037" s="27" t="s">
        <v>2557</v>
      </c>
      <c r="G1037" s="28" t="s">
        <v>173</v>
      </c>
      <c r="H1037" s="27" t="s">
        <v>174</v>
      </c>
      <c r="I1037" s="118" t="s">
        <v>2558</v>
      </c>
      <c r="J1037" s="29">
        <v>2178.89</v>
      </c>
      <c r="K1037" s="28" t="s">
        <v>176</v>
      </c>
      <c r="L1037" s="27" t="s">
        <v>736</v>
      </c>
      <c r="M1037" s="27" t="s">
        <v>164</v>
      </c>
      <c r="N1037" s="27" t="s">
        <v>6197</v>
      </c>
    </row>
    <row r="1038" spans="1:14" ht="16.5" customHeight="1">
      <c r="A1038" s="24">
        <v>8541490000</v>
      </c>
      <c r="B1038" s="25"/>
      <c r="C1038" s="26"/>
      <c r="D1038" s="27"/>
      <c r="E1038" s="27" t="s">
        <v>2559</v>
      </c>
      <c r="F1038" s="27" t="s">
        <v>2560</v>
      </c>
      <c r="G1038" s="28" t="s">
        <v>173</v>
      </c>
      <c r="H1038" s="27" t="s">
        <v>174</v>
      </c>
      <c r="I1038" s="118" t="s">
        <v>2561</v>
      </c>
      <c r="J1038" s="29">
        <v>583.20000000000005</v>
      </c>
      <c r="K1038" s="28" t="s">
        <v>176</v>
      </c>
      <c r="L1038" s="27" t="s">
        <v>2562</v>
      </c>
      <c r="M1038" s="27" t="s">
        <v>164</v>
      </c>
      <c r="N1038" s="27" t="s">
        <v>18169</v>
      </c>
    </row>
    <row r="1039" spans="1:14" ht="16.5" customHeight="1">
      <c r="A1039" s="24">
        <v>8541490000</v>
      </c>
      <c r="B1039" s="25"/>
      <c r="C1039" s="26"/>
      <c r="D1039" s="27"/>
      <c r="E1039" s="27" t="s">
        <v>2559</v>
      </c>
      <c r="F1039" s="27" t="s">
        <v>2563</v>
      </c>
      <c r="G1039" s="28" t="s">
        <v>173</v>
      </c>
      <c r="H1039" s="27" t="s">
        <v>174</v>
      </c>
      <c r="I1039" s="118" t="s">
        <v>2564</v>
      </c>
      <c r="J1039" s="29">
        <v>1096.42</v>
      </c>
      <c r="K1039" s="28" t="s">
        <v>176</v>
      </c>
      <c r="L1039" s="27" t="s">
        <v>2562</v>
      </c>
      <c r="M1039" s="27" t="s">
        <v>164</v>
      </c>
      <c r="N1039" s="27" t="s">
        <v>18169</v>
      </c>
    </row>
    <row r="1040" spans="1:14" ht="16.5" customHeight="1">
      <c r="A1040" s="24">
        <v>8541490000</v>
      </c>
      <c r="B1040" s="25"/>
      <c r="C1040" s="26"/>
      <c r="D1040" s="27"/>
      <c r="E1040" s="27" t="s">
        <v>2559</v>
      </c>
      <c r="F1040" s="27" t="s">
        <v>2565</v>
      </c>
      <c r="G1040" s="28" t="s">
        <v>173</v>
      </c>
      <c r="H1040" s="27" t="s">
        <v>174</v>
      </c>
      <c r="I1040" s="118" t="s">
        <v>2566</v>
      </c>
      <c r="J1040" s="29">
        <v>53.66</v>
      </c>
      <c r="K1040" s="28" t="s">
        <v>176</v>
      </c>
      <c r="L1040" s="27" t="s">
        <v>2108</v>
      </c>
      <c r="M1040" s="27" t="s">
        <v>164</v>
      </c>
      <c r="N1040" s="27" t="s">
        <v>18090</v>
      </c>
    </row>
    <row r="1041" spans="1:14" ht="16.5" customHeight="1" thickBot="1">
      <c r="A1041" s="24">
        <v>8541490000</v>
      </c>
      <c r="B1041" s="25"/>
      <c r="C1041" s="26"/>
      <c r="D1041" s="27"/>
      <c r="E1041" s="27" t="s">
        <v>2567</v>
      </c>
      <c r="F1041" s="27" t="s">
        <v>2568</v>
      </c>
      <c r="G1041" s="28" t="s">
        <v>227</v>
      </c>
      <c r="H1041" s="27" t="s">
        <v>228</v>
      </c>
      <c r="I1041" s="118" t="s">
        <v>2569</v>
      </c>
      <c r="J1041" s="29">
        <v>274.94</v>
      </c>
      <c r="K1041" s="28" t="s">
        <v>176</v>
      </c>
      <c r="L1041" s="27" t="s">
        <v>246</v>
      </c>
      <c r="M1041" s="27" t="s">
        <v>164</v>
      </c>
      <c r="N1041" s="27" t="s">
        <v>18070</v>
      </c>
    </row>
    <row r="1042" spans="1:14" ht="16.5" customHeight="1" thickTop="1" thickBot="1">
      <c r="A1042" s="30">
        <v>8542319010</v>
      </c>
      <c r="B1042" s="25"/>
      <c r="C1042" s="26"/>
      <c r="D1042" s="27"/>
      <c r="E1042" s="27" t="s">
        <v>768</v>
      </c>
      <c r="F1042" s="27" t="s">
        <v>2570</v>
      </c>
      <c r="G1042" s="28" t="s">
        <v>173</v>
      </c>
      <c r="H1042" s="27" t="s">
        <v>174</v>
      </c>
      <c r="I1042" s="118" t="s">
        <v>2571</v>
      </c>
      <c r="J1042" s="29">
        <v>427.68</v>
      </c>
      <c r="K1042" s="28" t="s">
        <v>176</v>
      </c>
      <c r="L1042" s="27" t="s">
        <v>614</v>
      </c>
      <c r="M1042" s="27" t="s">
        <v>164</v>
      </c>
      <c r="N1042" s="27" t="s">
        <v>18096</v>
      </c>
    </row>
    <row r="1043" spans="1:14" ht="16.5" customHeight="1" thickTop="1" thickBot="1">
      <c r="A1043" s="30">
        <v>8542319010</v>
      </c>
      <c r="B1043" s="25"/>
      <c r="C1043" s="26"/>
      <c r="D1043" s="27"/>
      <c r="E1043" s="27" t="s">
        <v>618</v>
      </c>
      <c r="F1043" s="27" t="s">
        <v>2572</v>
      </c>
      <c r="G1043" s="28" t="s">
        <v>173</v>
      </c>
      <c r="H1043" s="27" t="s">
        <v>174</v>
      </c>
      <c r="I1043" s="118" t="s">
        <v>2573</v>
      </c>
      <c r="J1043" s="29">
        <v>77.5</v>
      </c>
      <c r="K1043" s="28" t="s">
        <v>176</v>
      </c>
      <c r="L1043" s="27" t="s">
        <v>134</v>
      </c>
      <c r="M1043" s="27" t="s">
        <v>164</v>
      </c>
      <c r="N1043" s="27" t="s">
        <v>4101</v>
      </c>
    </row>
    <row r="1044" spans="1:14" ht="16.5" customHeight="1" thickTop="1" thickBot="1">
      <c r="A1044" s="30">
        <v>8542319010</v>
      </c>
      <c r="B1044" s="25"/>
      <c r="C1044" s="26"/>
      <c r="D1044" s="27"/>
      <c r="E1044" s="27" t="s">
        <v>602</v>
      </c>
      <c r="F1044" s="27" t="s">
        <v>2574</v>
      </c>
      <c r="G1044" s="28" t="s">
        <v>173</v>
      </c>
      <c r="H1044" s="27" t="s">
        <v>174</v>
      </c>
      <c r="I1044" s="118" t="s">
        <v>2575</v>
      </c>
      <c r="J1044" s="29">
        <v>121.09</v>
      </c>
      <c r="K1044" s="28" t="s">
        <v>176</v>
      </c>
      <c r="L1044" s="27" t="s">
        <v>134</v>
      </c>
      <c r="M1044" s="27" t="s">
        <v>164</v>
      </c>
      <c r="N1044" s="27" t="s">
        <v>4101</v>
      </c>
    </row>
    <row r="1045" spans="1:14" ht="16.5" customHeight="1" thickTop="1" thickBot="1">
      <c r="A1045" s="30">
        <v>8542319010</v>
      </c>
      <c r="B1045" s="25"/>
      <c r="C1045" s="26"/>
      <c r="D1045" s="27"/>
      <c r="E1045" s="27" t="s">
        <v>608</v>
      </c>
      <c r="F1045" s="27" t="s">
        <v>2576</v>
      </c>
      <c r="G1045" s="28" t="s">
        <v>173</v>
      </c>
      <c r="H1045" s="27" t="s">
        <v>174</v>
      </c>
      <c r="I1045" s="118" t="s">
        <v>2577</v>
      </c>
      <c r="J1045" s="29">
        <v>67.72</v>
      </c>
      <c r="K1045" s="28" t="s">
        <v>176</v>
      </c>
      <c r="L1045" s="27" t="s">
        <v>134</v>
      </c>
      <c r="M1045" s="27" t="s">
        <v>164</v>
      </c>
      <c r="N1045" s="27" t="s">
        <v>4101</v>
      </c>
    </row>
    <row r="1046" spans="1:14" ht="16.5" customHeight="1" thickTop="1" thickBot="1">
      <c r="A1046" s="30">
        <v>8542319010</v>
      </c>
      <c r="B1046" s="25"/>
      <c r="C1046" s="26"/>
      <c r="D1046" s="27"/>
      <c r="E1046" s="27" t="s">
        <v>608</v>
      </c>
      <c r="F1046" s="27" t="s">
        <v>2578</v>
      </c>
      <c r="G1046" s="28" t="s">
        <v>173</v>
      </c>
      <c r="H1046" s="27" t="s">
        <v>174</v>
      </c>
      <c r="I1046" s="118" t="s">
        <v>2579</v>
      </c>
      <c r="J1046" s="29">
        <v>89.42</v>
      </c>
      <c r="K1046" s="28" t="s">
        <v>176</v>
      </c>
      <c r="L1046" s="27" t="s">
        <v>2580</v>
      </c>
      <c r="M1046" s="27" t="s">
        <v>164</v>
      </c>
      <c r="N1046" s="27" t="s">
        <v>4101</v>
      </c>
    </row>
    <row r="1047" spans="1:14" ht="16.5" customHeight="1" thickTop="1" thickBot="1">
      <c r="A1047" s="30">
        <v>8542319010</v>
      </c>
      <c r="B1047" s="25"/>
      <c r="C1047" s="26"/>
      <c r="D1047" s="27"/>
      <c r="E1047" s="27" t="s">
        <v>2581</v>
      </c>
      <c r="F1047" s="27" t="s">
        <v>2582</v>
      </c>
      <c r="G1047" s="28" t="s">
        <v>173</v>
      </c>
      <c r="H1047" s="27" t="s">
        <v>174</v>
      </c>
      <c r="I1047" s="118" t="s">
        <v>2583</v>
      </c>
      <c r="J1047" s="29">
        <v>192.45</v>
      </c>
      <c r="K1047" s="28" t="s">
        <v>176</v>
      </c>
      <c r="L1047" s="27" t="s">
        <v>134</v>
      </c>
      <c r="M1047" s="27" t="s">
        <v>164</v>
      </c>
      <c r="N1047" s="27" t="s">
        <v>4101</v>
      </c>
    </row>
    <row r="1048" spans="1:14" ht="16.5" customHeight="1" thickTop="1" thickBot="1">
      <c r="A1048" s="30">
        <v>8542319010</v>
      </c>
      <c r="B1048" s="25"/>
      <c r="C1048" s="26"/>
      <c r="D1048" s="27"/>
      <c r="E1048" s="27" t="s">
        <v>2584</v>
      </c>
      <c r="F1048" s="27" t="s">
        <v>2585</v>
      </c>
      <c r="G1048" s="28" t="s">
        <v>173</v>
      </c>
      <c r="H1048" s="27" t="s">
        <v>174</v>
      </c>
      <c r="I1048" s="118" t="s">
        <v>2586</v>
      </c>
      <c r="J1048" s="29">
        <v>412.82</v>
      </c>
      <c r="K1048" s="28" t="s">
        <v>176</v>
      </c>
      <c r="L1048" s="27" t="s">
        <v>114</v>
      </c>
      <c r="M1048" s="27" t="s">
        <v>164</v>
      </c>
      <c r="N1048" s="27" t="s">
        <v>11042</v>
      </c>
    </row>
    <row r="1049" spans="1:14" ht="16.5" customHeight="1" thickTop="1" thickBot="1">
      <c r="A1049" s="30">
        <v>8542319010</v>
      </c>
      <c r="B1049" s="25"/>
      <c r="C1049" s="26"/>
      <c r="D1049" s="27"/>
      <c r="E1049" s="27" t="s">
        <v>1853</v>
      </c>
      <c r="F1049" s="27" t="s">
        <v>2587</v>
      </c>
      <c r="G1049" s="28" t="s">
        <v>173</v>
      </c>
      <c r="H1049" s="27" t="s">
        <v>174</v>
      </c>
      <c r="I1049" s="118" t="s">
        <v>2588</v>
      </c>
      <c r="J1049" s="29">
        <v>199.05</v>
      </c>
      <c r="K1049" s="28" t="s">
        <v>176</v>
      </c>
      <c r="L1049" s="27" t="s">
        <v>614</v>
      </c>
      <c r="M1049" s="27" t="s">
        <v>164</v>
      </c>
      <c r="N1049" s="27" t="s">
        <v>18096</v>
      </c>
    </row>
    <row r="1050" spans="1:14" ht="16.5" customHeight="1" thickTop="1" thickBot="1">
      <c r="A1050" s="30">
        <v>8542319010</v>
      </c>
      <c r="B1050" s="25"/>
      <c r="C1050" s="26"/>
      <c r="D1050" s="27"/>
      <c r="E1050" s="27" t="s">
        <v>768</v>
      </c>
      <c r="F1050" s="27" t="s">
        <v>2589</v>
      </c>
      <c r="G1050" s="28" t="s">
        <v>355</v>
      </c>
      <c r="H1050" s="27" t="s">
        <v>356</v>
      </c>
      <c r="I1050" s="118" t="s">
        <v>2590</v>
      </c>
      <c r="J1050" s="29">
        <v>363.52</v>
      </c>
      <c r="K1050" s="28" t="s">
        <v>176</v>
      </c>
      <c r="L1050" s="27" t="s">
        <v>614</v>
      </c>
      <c r="M1050" s="27" t="s">
        <v>164</v>
      </c>
      <c r="N1050" s="27" t="s">
        <v>18096</v>
      </c>
    </row>
    <row r="1051" spans="1:14" ht="16.5" customHeight="1" thickTop="1" thickBot="1">
      <c r="A1051" s="30">
        <v>8542319010</v>
      </c>
      <c r="B1051" s="25"/>
      <c r="C1051" s="26"/>
      <c r="D1051" s="27"/>
      <c r="E1051" s="27" t="s">
        <v>602</v>
      </c>
      <c r="F1051" s="27" t="s">
        <v>2591</v>
      </c>
      <c r="G1051" s="28" t="s">
        <v>297</v>
      </c>
      <c r="H1051" s="27" t="s">
        <v>298</v>
      </c>
      <c r="I1051" s="118" t="s">
        <v>2592</v>
      </c>
      <c r="J1051" s="29">
        <v>67.069999999999993</v>
      </c>
      <c r="K1051" s="28" t="s">
        <v>176</v>
      </c>
      <c r="L1051" s="27" t="s">
        <v>114</v>
      </c>
      <c r="M1051" s="27" t="s">
        <v>164</v>
      </c>
      <c r="N1051" s="27" t="s">
        <v>11042</v>
      </c>
    </row>
    <row r="1052" spans="1:14" ht="16.5" customHeight="1" thickTop="1" thickBot="1">
      <c r="A1052" s="30">
        <v>8542319010</v>
      </c>
      <c r="B1052" s="25"/>
      <c r="C1052" s="26"/>
      <c r="D1052" s="27"/>
      <c r="E1052" s="27" t="s">
        <v>602</v>
      </c>
      <c r="F1052" s="27" t="s">
        <v>2593</v>
      </c>
      <c r="G1052" s="28" t="s">
        <v>297</v>
      </c>
      <c r="H1052" s="27" t="s">
        <v>298</v>
      </c>
      <c r="I1052" s="118" t="s">
        <v>2594</v>
      </c>
      <c r="J1052" s="29">
        <v>228.1</v>
      </c>
      <c r="K1052" s="28" t="s">
        <v>176</v>
      </c>
      <c r="L1052" s="27" t="s">
        <v>134</v>
      </c>
      <c r="M1052" s="27" t="s">
        <v>164</v>
      </c>
      <c r="N1052" s="27" t="s">
        <v>4101</v>
      </c>
    </row>
    <row r="1053" spans="1:14" ht="16.5" customHeight="1" thickTop="1" thickBot="1">
      <c r="A1053" s="30">
        <v>8542319010</v>
      </c>
      <c r="B1053" s="25"/>
      <c r="C1053" s="26"/>
      <c r="D1053" s="27"/>
      <c r="E1053" s="27" t="s">
        <v>768</v>
      </c>
      <c r="F1053" s="27" t="s">
        <v>2595</v>
      </c>
      <c r="G1053" s="28" t="s">
        <v>297</v>
      </c>
      <c r="H1053" s="27" t="s">
        <v>298</v>
      </c>
      <c r="I1053" s="118" t="s">
        <v>2596</v>
      </c>
      <c r="J1053" s="29">
        <v>24.22</v>
      </c>
      <c r="K1053" s="28" t="s">
        <v>176</v>
      </c>
      <c r="L1053" s="27" t="s">
        <v>134</v>
      </c>
      <c r="M1053" s="27" t="s">
        <v>164</v>
      </c>
      <c r="N1053" s="27" t="s">
        <v>4101</v>
      </c>
    </row>
    <row r="1054" spans="1:14" ht="16.5" customHeight="1" thickTop="1" thickBot="1">
      <c r="A1054" s="30">
        <v>8542319010</v>
      </c>
      <c r="B1054" s="25"/>
      <c r="C1054" s="26"/>
      <c r="D1054" s="27"/>
      <c r="E1054" s="27" t="s">
        <v>602</v>
      </c>
      <c r="F1054" s="27" t="s">
        <v>2597</v>
      </c>
      <c r="G1054" s="28" t="s">
        <v>297</v>
      </c>
      <c r="H1054" s="27" t="s">
        <v>298</v>
      </c>
      <c r="I1054" s="118" t="s">
        <v>2598</v>
      </c>
      <c r="J1054" s="29">
        <v>44.71</v>
      </c>
      <c r="K1054" s="28" t="s">
        <v>176</v>
      </c>
      <c r="L1054" s="27" t="s">
        <v>134</v>
      </c>
      <c r="M1054" s="27" t="s">
        <v>164</v>
      </c>
      <c r="N1054" s="27" t="s">
        <v>4101</v>
      </c>
    </row>
    <row r="1055" spans="1:14" ht="16.5" customHeight="1" thickTop="1" thickBot="1">
      <c r="A1055" s="30">
        <v>8542319010</v>
      </c>
      <c r="B1055" s="25"/>
      <c r="C1055" s="26"/>
      <c r="D1055" s="27"/>
      <c r="E1055" s="27" t="s">
        <v>2599</v>
      </c>
      <c r="F1055" s="27" t="s">
        <v>2600</v>
      </c>
      <c r="G1055" s="28" t="s">
        <v>297</v>
      </c>
      <c r="H1055" s="27" t="s">
        <v>298</v>
      </c>
      <c r="I1055" s="118" t="s">
        <v>2601</v>
      </c>
      <c r="J1055" s="29">
        <v>748.44</v>
      </c>
      <c r="K1055" s="28" t="s">
        <v>176</v>
      </c>
      <c r="L1055" s="27" t="s">
        <v>2580</v>
      </c>
      <c r="M1055" s="27" t="s">
        <v>164</v>
      </c>
      <c r="N1055" s="27" t="s">
        <v>4101</v>
      </c>
    </row>
    <row r="1056" spans="1:14" ht="16.5" customHeight="1" thickTop="1" thickBot="1">
      <c r="A1056" s="30">
        <v>8542319010</v>
      </c>
      <c r="B1056" s="25"/>
      <c r="C1056" s="26"/>
      <c r="D1056" s="27"/>
      <c r="E1056" s="27" t="s">
        <v>2602</v>
      </c>
      <c r="F1056" s="27" t="s">
        <v>2603</v>
      </c>
      <c r="G1056" s="28" t="s">
        <v>297</v>
      </c>
      <c r="H1056" s="27" t="s">
        <v>298</v>
      </c>
      <c r="I1056" s="118" t="s">
        <v>2604</v>
      </c>
      <c r="J1056" s="29">
        <v>2197.94</v>
      </c>
      <c r="K1056" s="28" t="s">
        <v>176</v>
      </c>
      <c r="L1056" s="27" t="s">
        <v>114</v>
      </c>
      <c r="M1056" s="27" t="s">
        <v>164</v>
      </c>
      <c r="N1056" s="27" t="s">
        <v>11042</v>
      </c>
    </row>
    <row r="1057" spans="1:14" ht="16.5" customHeight="1" thickTop="1" thickBot="1">
      <c r="A1057" s="30">
        <v>8542319010</v>
      </c>
      <c r="B1057" s="25"/>
      <c r="C1057" s="26"/>
      <c r="D1057" s="27"/>
      <c r="E1057" s="27" t="s">
        <v>768</v>
      </c>
      <c r="F1057" s="27" t="s">
        <v>2570</v>
      </c>
      <c r="G1057" s="28" t="s">
        <v>159</v>
      </c>
      <c r="H1057" s="27" t="s">
        <v>160</v>
      </c>
      <c r="I1057" s="118" t="s">
        <v>2571</v>
      </c>
      <c r="J1057" s="29">
        <v>5645.36</v>
      </c>
      <c r="K1057" s="28" t="s">
        <v>176</v>
      </c>
      <c r="L1057" s="27" t="s">
        <v>614</v>
      </c>
      <c r="M1057" s="27" t="s">
        <v>164</v>
      </c>
      <c r="N1057" s="27" t="s">
        <v>18096</v>
      </c>
    </row>
    <row r="1058" spans="1:14" ht="16.5" customHeight="1" thickTop="1" thickBot="1">
      <c r="A1058" s="30">
        <v>8542319010</v>
      </c>
      <c r="B1058" s="25"/>
      <c r="C1058" s="26"/>
      <c r="D1058" s="27"/>
      <c r="E1058" s="27" t="s">
        <v>611</v>
      </c>
      <c r="F1058" s="27" t="s">
        <v>2605</v>
      </c>
      <c r="G1058" s="28" t="s">
        <v>159</v>
      </c>
      <c r="H1058" s="27" t="s">
        <v>160</v>
      </c>
      <c r="I1058" s="118" t="s">
        <v>2606</v>
      </c>
      <c r="J1058" s="29">
        <v>2317.13</v>
      </c>
      <c r="K1058" s="28" t="s">
        <v>176</v>
      </c>
      <c r="L1058" s="27" t="s">
        <v>614</v>
      </c>
      <c r="M1058" s="27" t="s">
        <v>164</v>
      </c>
      <c r="N1058" s="27" t="s">
        <v>18096</v>
      </c>
    </row>
    <row r="1059" spans="1:14" ht="16.5" customHeight="1" thickTop="1" thickBot="1">
      <c r="A1059" s="30">
        <v>8542329000</v>
      </c>
      <c r="B1059" s="25"/>
      <c r="C1059" s="26"/>
      <c r="D1059" s="27"/>
      <c r="E1059" s="27" t="s">
        <v>2607</v>
      </c>
      <c r="F1059" s="27" t="s">
        <v>2608</v>
      </c>
      <c r="G1059" s="28" t="s">
        <v>173</v>
      </c>
      <c r="H1059" s="27" t="s">
        <v>174</v>
      </c>
      <c r="I1059" s="118" t="s">
        <v>2609</v>
      </c>
      <c r="J1059" s="29">
        <v>166.14</v>
      </c>
      <c r="K1059" s="28" t="s">
        <v>176</v>
      </c>
      <c r="L1059" s="27" t="s">
        <v>2610</v>
      </c>
      <c r="M1059" s="27" t="s">
        <v>164</v>
      </c>
      <c r="N1059" s="27" t="s">
        <v>18170</v>
      </c>
    </row>
    <row r="1060" spans="1:14" ht="16.5" customHeight="1" thickTop="1" thickBot="1">
      <c r="A1060" s="30">
        <v>8542339000</v>
      </c>
      <c r="B1060" s="25"/>
      <c r="C1060" s="26"/>
      <c r="D1060" s="27"/>
      <c r="E1060" s="27" t="s">
        <v>2611</v>
      </c>
      <c r="F1060" s="27" t="s">
        <v>2612</v>
      </c>
      <c r="G1060" s="28" t="s">
        <v>173</v>
      </c>
      <c r="H1060" s="27" t="s">
        <v>174</v>
      </c>
      <c r="I1060" s="118" t="s">
        <v>2613</v>
      </c>
      <c r="J1060" s="29">
        <v>142.56</v>
      </c>
      <c r="K1060" s="28" t="s">
        <v>176</v>
      </c>
      <c r="L1060" s="27" t="s">
        <v>134</v>
      </c>
      <c r="M1060" s="27" t="s">
        <v>164</v>
      </c>
      <c r="N1060" s="27" t="s">
        <v>4101</v>
      </c>
    </row>
    <row r="1061" spans="1:14" ht="16.5" customHeight="1" thickTop="1" thickBot="1">
      <c r="A1061" s="30">
        <v>8542339000</v>
      </c>
      <c r="B1061" s="25"/>
      <c r="C1061" s="26"/>
      <c r="D1061" s="27"/>
      <c r="E1061" s="27" t="s">
        <v>2611</v>
      </c>
      <c r="F1061" s="27" t="s">
        <v>2614</v>
      </c>
      <c r="G1061" s="28" t="s">
        <v>243</v>
      </c>
      <c r="H1061" s="27" t="s">
        <v>244</v>
      </c>
      <c r="I1061" s="118" t="s">
        <v>2615</v>
      </c>
      <c r="J1061" s="29">
        <v>356.4</v>
      </c>
      <c r="K1061" s="28" t="s">
        <v>176</v>
      </c>
      <c r="L1061" s="27" t="s">
        <v>648</v>
      </c>
      <c r="M1061" s="27" t="s">
        <v>164</v>
      </c>
      <c r="N1061" s="27" t="s">
        <v>11042</v>
      </c>
    </row>
    <row r="1062" spans="1:14" ht="16.5" customHeight="1" thickTop="1" thickBot="1">
      <c r="A1062" s="30">
        <v>8542339000</v>
      </c>
      <c r="B1062" s="25"/>
      <c r="C1062" s="26"/>
      <c r="D1062" s="27"/>
      <c r="E1062" s="27" t="s">
        <v>794</v>
      </c>
      <c r="F1062" s="27" t="s">
        <v>2616</v>
      </c>
      <c r="G1062" s="28" t="s">
        <v>243</v>
      </c>
      <c r="H1062" s="27" t="s">
        <v>244</v>
      </c>
      <c r="I1062" s="118" t="s">
        <v>2617</v>
      </c>
      <c r="J1062" s="29">
        <v>109.35</v>
      </c>
      <c r="K1062" s="28" t="s">
        <v>176</v>
      </c>
      <c r="L1062" s="27" t="s">
        <v>648</v>
      </c>
      <c r="M1062" s="27" t="s">
        <v>164</v>
      </c>
      <c r="N1062" s="27" t="s">
        <v>11042</v>
      </c>
    </row>
    <row r="1063" spans="1:14" ht="16.5" customHeight="1" thickTop="1" thickBot="1">
      <c r="A1063" s="30">
        <v>8542399010</v>
      </c>
      <c r="B1063" s="25"/>
      <c r="C1063" s="26"/>
      <c r="D1063" s="27"/>
      <c r="E1063" s="27" t="s">
        <v>661</v>
      </c>
      <c r="F1063" s="27" t="s">
        <v>2618</v>
      </c>
      <c r="G1063" s="28" t="s">
        <v>555</v>
      </c>
      <c r="H1063" s="27" t="s">
        <v>556</v>
      </c>
      <c r="I1063" s="118" t="s">
        <v>2619</v>
      </c>
      <c r="J1063" s="29">
        <v>40483.85</v>
      </c>
      <c r="K1063" s="28" t="s">
        <v>176</v>
      </c>
      <c r="L1063" s="27" t="s">
        <v>416</v>
      </c>
      <c r="M1063" s="27" t="s">
        <v>164</v>
      </c>
      <c r="N1063" s="27" t="s">
        <v>18081</v>
      </c>
    </row>
    <row r="1064" spans="1:14" ht="16.5" customHeight="1" thickTop="1" thickBot="1">
      <c r="A1064" s="30">
        <v>8542399010</v>
      </c>
      <c r="B1064" s="25"/>
      <c r="C1064" s="26"/>
      <c r="D1064" s="27"/>
      <c r="E1064" s="27" t="s">
        <v>658</v>
      </c>
      <c r="F1064" s="27" t="s">
        <v>2620</v>
      </c>
      <c r="G1064" s="28" t="s">
        <v>173</v>
      </c>
      <c r="H1064" s="27" t="s">
        <v>174</v>
      </c>
      <c r="I1064" s="118" t="s">
        <v>2621</v>
      </c>
      <c r="J1064" s="29">
        <v>17058.599999999999</v>
      </c>
      <c r="K1064" s="28" t="s">
        <v>176</v>
      </c>
      <c r="L1064" s="27" t="s">
        <v>1194</v>
      </c>
      <c r="M1064" s="27" t="s">
        <v>164</v>
      </c>
      <c r="N1064" s="27" t="s">
        <v>18126</v>
      </c>
    </row>
    <row r="1065" spans="1:14" ht="16.5" customHeight="1" thickTop="1" thickBot="1">
      <c r="A1065" s="30">
        <v>8542399010</v>
      </c>
      <c r="B1065" s="25"/>
      <c r="C1065" s="26"/>
      <c r="D1065" s="27"/>
      <c r="E1065" s="27" t="s">
        <v>2622</v>
      </c>
      <c r="F1065" s="27" t="s">
        <v>2623</v>
      </c>
      <c r="G1065" s="28" t="s">
        <v>173</v>
      </c>
      <c r="H1065" s="27" t="s">
        <v>174</v>
      </c>
      <c r="I1065" s="118" t="s">
        <v>2624</v>
      </c>
      <c r="J1065" s="29">
        <v>315.72000000000003</v>
      </c>
      <c r="K1065" s="28" t="s">
        <v>176</v>
      </c>
      <c r="L1065" s="27" t="s">
        <v>1194</v>
      </c>
      <c r="M1065" s="27" t="s">
        <v>164</v>
      </c>
      <c r="N1065" s="27" t="s">
        <v>18126</v>
      </c>
    </row>
    <row r="1066" spans="1:14" ht="16.5" customHeight="1" thickTop="1" thickBot="1">
      <c r="A1066" s="30">
        <v>8542399010</v>
      </c>
      <c r="B1066" s="25"/>
      <c r="C1066" s="26"/>
      <c r="D1066" s="27"/>
      <c r="E1066" s="27" t="s">
        <v>2625</v>
      </c>
      <c r="F1066" s="27" t="s">
        <v>2626</v>
      </c>
      <c r="G1066" s="28" t="s">
        <v>173</v>
      </c>
      <c r="H1066" s="27" t="s">
        <v>174</v>
      </c>
      <c r="I1066" s="118" t="s">
        <v>1502</v>
      </c>
      <c r="J1066" s="29">
        <v>10.49</v>
      </c>
      <c r="K1066" s="28" t="s">
        <v>176</v>
      </c>
      <c r="L1066" s="27" t="s">
        <v>2108</v>
      </c>
      <c r="M1066" s="27" t="s">
        <v>164</v>
      </c>
      <c r="N1066" s="27" t="s">
        <v>18090</v>
      </c>
    </row>
    <row r="1067" spans="1:14" ht="16.5" customHeight="1" thickTop="1" thickBot="1">
      <c r="A1067" s="30">
        <v>8542399010</v>
      </c>
      <c r="B1067" s="25"/>
      <c r="C1067" s="26"/>
      <c r="D1067" s="27"/>
      <c r="E1067" s="27" t="s">
        <v>2627</v>
      </c>
      <c r="F1067" s="27" t="s">
        <v>2628</v>
      </c>
      <c r="G1067" s="28" t="s">
        <v>173</v>
      </c>
      <c r="H1067" s="27" t="s">
        <v>174</v>
      </c>
      <c r="I1067" s="118" t="s">
        <v>2629</v>
      </c>
      <c r="J1067" s="29">
        <v>90.87</v>
      </c>
      <c r="K1067" s="28" t="s">
        <v>176</v>
      </c>
      <c r="L1067" s="27" t="s">
        <v>528</v>
      </c>
      <c r="M1067" s="27" t="s">
        <v>164</v>
      </c>
      <c r="N1067" s="27" t="s">
        <v>18090</v>
      </c>
    </row>
    <row r="1068" spans="1:14" ht="16.5" customHeight="1" thickTop="1" thickBot="1">
      <c r="A1068" s="30">
        <v>8542399010</v>
      </c>
      <c r="B1068" s="25"/>
      <c r="C1068" s="26"/>
      <c r="D1068" s="27"/>
      <c r="E1068" s="27" t="s">
        <v>2630</v>
      </c>
      <c r="F1068" s="27" t="s">
        <v>2631</v>
      </c>
      <c r="G1068" s="28" t="s">
        <v>173</v>
      </c>
      <c r="H1068" s="27" t="s">
        <v>174</v>
      </c>
      <c r="I1068" s="118" t="s">
        <v>2632</v>
      </c>
      <c r="J1068" s="29">
        <v>141.59</v>
      </c>
      <c r="K1068" s="28" t="s">
        <v>176</v>
      </c>
      <c r="L1068" s="27" t="s">
        <v>687</v>
      </c>
      <c r="M1068" s="27" t="s">
        <v>164</v>
      </c>
      <c r="N1068" s="27" t="s">
        <v>18102</v>
      </c>
    </row>
    <row r="1069" spans="1:14" ht="16.5" customHeight="1" thickTop="1" thickBot="1">
      <c r="A1069" s="30">
        <v>8542399010</v>
      </c>
      <c r="B1069" s="25"/>
      <c r="C1069" s="26"/>
      <c r="D1069" s="27"/>
      <c r="E1069" s="27" t="s">
        <v>2633</v>
      </c>
      <c r="F1069" s="27" t="s">
        <v>2634</v>
      </c>
      <c r="G1069" s="28" t="s">
        <v>173</v>
      </c>
      <c r="H1069" s="27" t="s">
        <v>174</v>
      </c>
      <c r="I1069" s="118" t="s">
        <v>2635</v>
      </c>
      <c r="J1069" s="29">
        <v>1960.2</v>
      </c>
      <c r="K1069" s="28" t="s">
        <v>176</v>
      </c>
      <c r="L1069" s="27" t="s">
        <v>687</v>
      </c>
      <c r="M1069" s="27" t="s">
        <v>164</v>
      </c>
      <c r="N1069" s="27" t="s">
        <v>18102</v>
      </c>
    </row>
    <row r="1070" spans="1:14" ht="16.5" customHeight="1" thickTop="1" thickBot="1">
      <c r="A1070" s="30">
        <v>8542399010</v>
      </c>
      <c r="B1070" s="25"/>
      <c r="C1070" s="26"/>
      <c r="D1070" s="27"/>
      <c r="E1070" s="27" t="s">
        <v>661</v>
      </c>
      <c r="F1070" s="27" t="s">
        <v>1936</v>
      </c>
      <c r="G1070" s="28" t="s">
        <v>173</v>
      </c>
      <c r="H1070" s="27" t="s">
        <v>174</v>
      </c>
      <c r="I1070" s="118" t="s">
        <v>1937</v>
      </c>
      <c r="J1070" s="29">
        <v>242.37</v>
      </c>
      <c r="K1070" s="28" t="s">
        <v>176</v>
      </c>
      <c r="L1070" s="27" t="s">
        <v>134</v>
      </c>
      <c r="M1070" s="27" t="s">
        <v>164</v>
      </c>
      <c r="N1070" s="27" t="s">
        <v>4101</v>
      </c>
    </row>
    <row r="1071" spans="1:14" ht="16.5" customHeight="1" thickTop="1" thickBot="1">
      <c r="A1071" s="30">
        <v>8542399010</v>
      </c>
      <c r="B1071" s="25"/>
      <c r="C1071" s="26"/>
      <c r="D1071" s="27"/>
      <c r="E1071" s="27" t="s">
        <v>2636</v>
      </c>
      <c r="F1071" s="27" t="s">
        <v>2637</v>
      </c>
      <c r="G1071" s="28" t="s">
        <v>173</v>
      </c>
      <c r="H1071" s="27" t="s">
        <v>174</v>
      </c>
      <c r="I1071" s="118" t="s">
        <v>1091</v>
      </c>
      <c r="J1071" s="29">
        <v>987.76</v>
      </c>
      <c r="K1071" s="28" t="s">
        <v>176</v>
      </c>
      <c r="L1071" s="27" t="s">
        <v>125</v>
      </c>
      <c r="M1071" s="27" t="s">
        <v>164</v>
      </c>
      <c r="N1071" s="27" t="s">
        <v>125</v>
      </c>
    </row>
    <row r="1072" spans="1:14" ht="16.5" customHeight="1" thickTop="1" thickBot="1">
      <c r="A1072" s="30">
        <v>8542399010</v>
      </c>
      <c r="B1072" s="25"/>
      <c r="C1072" s="26"/>
      <c r="D1072" s="27"/>
      <c r="E1072" s="27" t="s">
        <v>2638</v>
      </c>
      <c r="F1072" s="27" t="s">
        <v>2639</v>
      </c>
      <c r="G1072" s="28" t="s">
        <v>173</v>
      </c>
      <c r="H1072" s="27" t="s">
        <v>174</v>
      </c>
      <c r="I1072" s="118" t="s">
        <v>2640</v>
      </c>
      <c r="J1072" s="29">
        <v>138.99</v>
      </c>
      <c r="K1072" s="28" t="s">
        <v>176</v>
      </c>
      <c r="L1072" s="27" t="s">
        <v>687</v>
      </c>
      <c r="M1072" s="27" t="s">
        <v>164</v>
      </c>
      <c r="N1072" s="27" t="s">
        <v>18102</v>
      </c>
    </row>
    <row r="1073" spans="1:14" ht="16.5" customHeight="1" thickTop="1" thickBot="1">
      <c r="A1073" s="30">
        <v>8542399010</v>
      </c>
      <c r="B1073" s="25"/>
      <c r="C1073" s="26"/>
      <c r="D1073" s="27"/>
      <c r="E1073" s="27" t="s">
        <v>2641</v>
      </c>
      <c r="F1073" s="27" t="s">
        <v>2642</v>
      </c>
      <c r="G1073" s="28" t="s">
        <v>173</v>
      </c>
      <c r="H1073" s="27" t="s">
        <v>174</v>
      </c>
      <c r="I1073" s="118" t="s">
        <v>2643</v>
      </c>
      <c r="J1073" s="29">
        <v>35.64</v>
      </c>
      <c r="K1073" s="28" t="s">
        <v>176</v>
      </c>
      <c r="L1073" s="27" t="s">
        <v>687</v>
      </c>
      <c r="M1073" s="27" t="s">
        <v>164</v>
      </c>
      <c r="N1073" s="27" t="s">
        <v>18102</v>
      </c>
    </row>
    <row r="1074" spans="1:14" ht="16.5" customHeight="1" thickTop="1" thickBot="1">
      <c r="A1074" s="30">
        <v>8542399010</v>
      </c>
      <c r="B1074" s="25"/>
      <c r="C1074" s="26"/>
      <c r="D1074" s="27"/>
      <c r="E1074" s="27" t="s">
        <v>2638</v>
      </c>
      <c r="F1074" s="27" t="s">
        <v>2644</v>
      </c>
      <c r="G1074" s="28" t="s">
        <v>173</v>
      </c>
      <c r="H1074" s="27" t="s">
        <v>174</v>
      </c>
      <c r="I1074" s="118" t="s">
        <v>2645</v>
      </c>
      <c r="J1074" s="29">
        <v>534.6</v>
      </c>
      <c r="K1074" s="28" t="s">
        <v>176</v>
      </c>
      <c r="L1074" s="27" t="s">
        <v>687</v>
      </c>
      <c r="M1074" s="27" t="s">
        <v>164</v>
      </c>
      <c r="N1074" s="27" t="s">
        <v>18102</v>
      </c>
    </row>
    <row r="1075" spans="1:14" ht="16.5" customHeight="1" thickTop="1" thickBot="1">
      <c r="A1075" s="30">
        <v>8542399010</v>
      </c>
      <c r="B1075" s="25"/>
      <c r="C1075" s="26"/>
      <c r="D1075" s="27"/>
      <c r="E1075" s="27" t="s">
        <v>2641</v>
      </c>
      <c r="F1075" s="27" t="s">
        <v>2646</v>
      </c>
      <c r="G1075" s="28" t="s">
        <v>173</v>
      </c>
      <c r="H1075" s="27" t="s">
        <v>174</v>
      </c>
      <c r="I1075" s="118" t="s">
        <v>1089</v>
      </c>
      <c r="J1075" s="29">
        <v>268.27</v>
      </c>
      <c r="K1075" s="28" t="s">
        <v>176</v>
      </c>
      <c r="L1075" s="27" t="s">
        <v>1087</v>
      </c>
      <c r="M1075" s="27" t="s">
        <v>164</v>
      </c>
      <c r="N1075" s="27" t="s">
        <v>18102</v>
      </c>
    </row>
    <row r="1076" spans="1:14" ht="16.5" customHeight="1" thickTop="1" thickBot="1">
      <c r="A1076" s="30">
        <v>8542399010</v>
      </c>
      <c r="B1076" s="25"/>
      <c r="C1076" s="26"/>
      <c r="D1076" s="27"/>
      <c r="E1076" s="27" t="s">
        <v>2647</v>
      </c>
      <c r="F1076" s="27" t="s">
        <v>2648</v>
      </c>
      <c r="G1076" s="28" t="s">
        <v>173</v>
      </c>
      <c r="H1076" s="27" t="s">
        <v>174</v>
      </c>
      <c r="I1076" s="118" t="s">
        <v>2649</v>
      </c>
      <c r="J1076" s="29">
        <v>223.56</v>
      </c>
      <c r="K1076" s="28" t="s">
        <v>176</v>
      </c>
      <c r="L1076" s="27" t="s">
        <v>687</v>
      </c>
      <c r="M1076" s="27" t="s">
        <v>164</v>
      </c>
      <c r="N1076" s="27" t="s">
        <v>18102</v>
      </c>
    </row>
    <row r="1077" spans="1:14" ht="16.5" customHeight="1" thickTop="1" thickBot="1">
      <c r="A1077" s="30">
        <v>8542399010</v>
      </c>
      <c r="B1077" s="25"/>
      <c r="C1077" s="26"/>
      <c r="D1077" s="27"/>
      <c r="E1077" s="27" t="s">
        <v>2650</v>
      </c>
      <c r="F1077" s="27" t="s">
        <v>2651</v>
      </c>
      <c r="G1077" s="28" t="s">
        <v>173</v>
      </c>
      <c r="H1077" s="27" t="s">
        <v>174</v>
      </c>
      <c r="I1077" s="118" t="s">
        <v>2652</v>
      </c>
      <c r="J1077" s="29">
        <v>773.32</v>
      </c>
      <c r="K1077" s="28" t="s">
        <v>176</v>
      </c>
      <c r="L1077" s="27" t="s">
        <v>134</v>
      </c>
      <c r="M1077" s="27" t="s">
        <v>164</v>
      </c>
      <c r="N1077" s="27" t="s">
        <v>4101</v>
      </c>
    </row>
    <row r="1078" spans="1:14" ht="16.5" customHeight="1" thickTop="1" thickBot="1">
      <c r="A1078" s="30">
        <v>8542399010</v>
      </c>
      <c r="B1078" s="25"/>
      <c r="C1078" s="26"/>
      <c r="D1078" s="27"/>
      <c r="E1078" s="27" t="s">
        <v>2653</v>
      </c>
      <c r="F1078" s="27" t="s">
        <v>2654</v>
      </c>
      <c r="G1078" s="28" t="s">
        <v>173</v>
      </c>
      <c r="H1078" s="27" t="s">
        <v>174</v>
      </c>
      <c r="I1078" s="118" t="s">
        <v>2655</v>
      </c>
      <c r="J1078" s="29">
        <v>4.37</v>
      </c>
      <c r="K1078" s="28" t="s">
        <v>176</v>
      </c>
      <c r="L1078" s="27" t="s">
        <v>2656</v>
      </c>
      <c r="M1078" s="27" t="s">
        <v>164</v>
      </c>
      <c r="N1078" s="27" t="s">
        <v>12393</v>
      </c>
    </row>
    <row r="1079" spans="1:14" ht="16.5" customHeight="1" thickTop="1" thickBot="1">
      <c r="A1079" s="30">
        <v>8542399010</v>
      </c>
      <c r="B1079" s="25"/>
      <c r="C1079" s="26"/>
      <c r="D1079" s="27"/>
      <c r="E1079" s="27" t="s">
        <v>2638</v>
      </c>
      <c r="F1079" s="27" t="s">
        <v>2657</v>
      </c>
      <c r="G1079" s="28" t="s">
        <v>173</v>
      </c>
      <c r="H1079" s="27" t="s">
        <v>174</v>
      </c>
      <c r="I1079" s="118" t="s">
        <v>2658</v>
      </c>
      <c r="J1079" s="29">
        <v>12465.9</v>
      </c>
      <c r="K1079" s="28" t="s">
        <v>176</v>
      </c>
      <c r="L1079" s="27" t="s">
        <v>1087</v>
      </c>
      <c r="M1079" s="27" t="s">
        <v>164</v>
      </c>
      <c r="N1079" s="27" t="s">
        <v>18102</v>
      </c>
    </row>
    <row r="1080" spans="1:14" ht="16.5" customHeight="1" thickTop="1" thickBot="1">
      <c r="A1080" s="30">
        <v>8542399010</v>
      </c>
      <c r="B1080" s="25"/>
      <c r="C1080" s="26"/>
      <c r="D1080" s="27"/>
      <c r="E1080" s="27" t="s">
        <v>688</v>
      </c>
      <c r="F1080" s="27" t="s">
        <v>2659</v>
      </c>
      <c r="G1080" s="28" t="s">
        <v>173</v>
      </c>
      <c r="H1080" s="27" t="s">
        <v>174</v>
      </c>
      <c r="I1080" s="118" t="s">
        <v>2660</v>
      </c>
      <c r="J1080" s="29">
        <v>1302.3599999999999</v>
      </c>
      <c r="K1080" s="28" t="s">
        <v>176</v>
      </c>
      <c r="L1080" s="27" t="s">
        <v>1087</v>
      </c>
      <c r="M1080" s="27" t="s">
        <v>164</v>
      </c>
      <c r="N1080" s="27" t="s">
        <v>18102</v>
      </c>
    </row>
    <row r="1081" spans="1:14" ht="16.5" customHeight="1" thickTop="1" thickBot="1">
      <c r="A1081" s="30">
        <v>8542399010</v>
      </c>
      <c r="B1081" s="25"/>
      <c r="C1081" s="26"/>
      <c r="D1081" s="27"/>
      <c r="E1081" s="27" t="s">
        <v>2661</v>
      </c>
      <c r="F1081" s="27" t="s">
        <v>2662</v>
      </c>
      <c r="G1081" s="28" t="s">
        <v>173</v>
      </c>
      <c r="H1081" s="27" t="s">
        <v>174</v>
      </c>
      <c r="I1081" s="118" t="s">
        <v>2663</v>
      </c>
      <c r="J1081" s="29">
        <v>32.08</v>
      </c>
      <c r="K1081" s="28" t="s">
        <v>176</v>
      </c>
      <c r="L1081" s="27" t="s">
        <v>1087</v>
      </c>
      <c r="M1081" s="27" t="s">
        <v>164</v>
      </c>
      <c r="N1081" s="27" t="s">
        <v>18102</v>
      </c>
    </row>
    <row r="1082" spans="1:14" ht="16.5" customHeight="1" thickTop="1" thickBot="1">
      <c r="A1082" s="30">
        <v>8542399010</v>
      </c>
      <c r="B1082" s="25"/>
      <c r="C1082" s="26"/>
      <c r="D1082" s="27"/>
      <c r="E1082" s="27" t="s">
        <v>661</v>
      </c>
      <c r="F1082" s="27" t="s">
        <v>2664</v>
      </c>
      <c r="G1082" s="28" t="s">
        <v>173</v>
      </c>
      <c r="H1082" s="27" t="s">
        <v>174</v>
      </c>
      <c r="I1082" s="118" t="s">
        <v>2665</v>
      </c>
      <c r="J1082" s="29">
        <v>99.8</v>
      </c>
      <c r="K1082" s="28" t="s">
        <v>176</v>
      </c>
      <c r="L1082" s="27" t="s">
        <v>134</v>
      </c>
      <c r="M1082" s="27" t="s">
        <v>164</v>
      </c>
      <c r="N1082" s="27" t="s">
        <v>4101</v>
      </c>
    </row>
    <row r="1083" spans="1:14" ht="16.5" customHeight="1" thickTop="1" thickBot="1">
      <c r="A1083" s="30">
        <v>8542399010</v>
      </c>
      <c r="B1083" s="25"/>
      <c r="C1083" s="26"/>
      <c r="D1083" s="27"/>
      <c r="E1083" s="27" t="s">
        <v>1343</v>
      </c>
      <c r="F1083" s="27" t="s">
        <v>2666</v>
      </c>
      <c r="G1083" s="28" t="s">
        <v>173</v>
      </c>
      <c r="H1083" s="27" t="s">
        <v>174</v>
      </c>
      <c r="I1083" s="118" t="s">
        <v>2667</v>
      </c>
      <c r="J1083" s="29">
        <v>5.35</v>
      </c>
      <c r="K1083" s="28" t="s">
        <v>176</v>
      </c>
      <c r="L1083" s="27" t="s">
        <v>134</v>
      </c>
      <c r="M1083" s="27" t="s">
        <v>164</v>
      </c>
      <c r="N1083" s="27" t="s">
        <v>4101</v>
      </c>
    </row>
    <row r="1084" spans="1:14" ht="16.5" customHeight="1" thickTop="1" thickBot="1">
      <c r="A1084" s="30">
        <v>8542399010</v>
      </c>
      <c r="B1084" s="25"/>
      <c r="C1084" s="26"/>
      <c r="D1084" s="27"/>
      <c r="E1084" s="27" t="s">
        <v>2633</v>
      </c>
      <c r="F1084" s="27" t="s">
        <v>2668</v>
      </c>
      <c r="G1084" s="28" t="s">
        <v>173</v>
      </c>
      <c r="H1084" s="27" t="s">
        <v>174</v>
      </c>
      <c r="I1084" s="118" t="s">
        <v>2669</v>
      </c>
      <c r="J1084" s="29">
        <v>855.36</v>
      </c>
      <c r="K1084" s="28" t="s">
        <v>176</v>
      </c>
      <c r="L1084" s="27" t="s">
        <v>1087</v>
      </c>
      <c r="M1084" s="27" t="s">
        <v>164</v>
      </c>
      <c r="N1084" s="27" t="s">
        <v>18102</v>
      </c>
    </row>
    <row r="1085" spans="1:14" ht="16.5" customHeight="1" thickTop="1" thickBot="1">
      <c r="A1085" s="30">
        <v>8542399010</v>
      </c>
      <c r="B1085" s="25"/>
      <c r="C1085" s="26"/>
      <c r="D1085" s="27"/>
      <c r="E1085" s="27" t="s">
        <v>2670</v>
      </c>
      <c r="F1085" s="27" t="s">
        <v>2671</v>
      </c>
      <c r="G1085" s="28" t="s">
        <v>173</v>
      </c>
      <c r="H1085" s="27" t="s">
        <v>174</v>
      </c>
      <c r="I1085" s="118" t="s">
        <v>2672</v>
      </c>
      <c r="J1085" s="29">
        <v>2328.48</v>
      </c>
      <c r="K1085" s="28" t="s">
        <v>176</v>
      </c>
      <c r="L1085" s="27" t="s">
        <v>687</v>
      </c>
      <c r="M1085" s="27" t="s">
        <v>164</v>
      </c>
      <c r="N1085" s="27" t="s">
        <v>18102</v>
      </c>
    </row>
    <row r="1086" spans="1:14" ht="16.5" customHeight="1" thickTop="1" thickBot="1">
      <c r="A1086" s="30">
        <v>8542399010</v>
      </c>
      <c r="B1086" s="25"/>
      <c r="C1086" s="26"/>
      <c r="D1086" s="27"/>
      <c r="E1086" s="27" t="s">
        <v>2673</v>
      </c>
      <c r="F1086" s="27" t="s">
        <v>2674</v>
      </c>
      <c r="G1086" s="28" t="s">
        <v>173</v>
      </c>
      <c r="H1086" s="27" t="s">
        <v>174</v>
      </c>
      <c r="I1086" s="118" t="s">
        <v>2675</v>
      </c>
      <c r="J1086" s="29">
        <v>1373.44</v>
      </c>
      <c r="K1086" s="28" t="s">
        <v>176</v>
      </c>
      <c r="L1086" s="27" t="s">
        <v>2676</v>
      </c>
      <c r="M1086" s="27" t="s">
        <v>164</v>
      </c>
      <c r="N1086" s="27" t="s">
        <v>18171</v>
      </c>
    </row>
    <row r="1087" spans="1:14" ht="16.5" customHeight="1" thickTop="1" thickBot="1">
      <c r="A1087" s="30">
        <v>8542399010</v>
      </c>
      <c r="B1087" s="25"/>
      <c r="C1087" s="26"/>
      <c r="D1087" s="27"/>
      <c r="E1087" s="27" t="s">
        <v>800</v>
      </c>
      <c r="F1087" s="27" t="s">
        <v>2677</v>
      </c>
      <c r="G1087" s="28" t="s">
        <v>446</v>
      </c>
      <c r="H1087" s="27" t="s">
        <v>447</v>
      </c>
      <c r="I1087" s="118" t="s">
        <v>2678</v>
      </c>
      <c r="J1087" s="29">
        <v>716.24</v>
      </c>
      <c r="K1087" s="28" t="s">
        <v>176</v>
      </c>
      <c r="L1087" s="27" t="s">
        <v>114</v>
      </c>
      <c r="M1087" s="27" t="s">
        <v>164</v>
      </c>
      <c r="N1087" s="27" t="s">
        <v>11042</v>
      </c>
    </row>
    <row r="1088" spans="1:14" ht="16.5" customHeight="1" thickTop="1" thickBot="1">
      <c r="A1088" s="30">
        <v>8542399010</v>
      </c>
      <c r="B1088" s="25"/>
      <c r="C1088" s="26"/>
      <c r="D1088" s="27"/>
      <c r="E1088" s="27" t="s">
        <v>1942</v>
      </c>
      <c r="F1088" s="27" t="s">
        <v>2679</v>
      </c>
      <c r="G1088" s="28" t="s">
        <v>446</v>
      </c>
      <c r="H1088" s="27" t="s">
        <v>447</v>
      </c>
      <c r="I1088" s="118" t="s">
        <v>2680</v>
      </c>
      <c r="J1088" s="29">
        <v>1831.2</v>
      </c>
      <c r="K1088" s="28" t="s">
        <v>176</v>
      </c>
      <c r="L1088" s="27" t="s">
        <v>114</v>
      </c>
      <c r="M1088" s="27" t="s">
        <v>164</v>
      </c>
      <c r="N1088" s="27" t="s">
        <v>11042</v>
      </c>
    </row>
    <row r="1089" spans="1:14" ht="16.5" customHeight="1" thickTop="1" thickBot="1">
      <c r="A1089" s="30">
        <v>8542399010</v>
      </c>
      <c r="B1089" s="25"/>
      <c r="C1089" s="26"/>
      <c r="D1089" s="27"/>
      <c r="E1089" s="27" t="s">
        <v>658</v>
      </c>
      <c r="F1089" s="27" t="s">
        <v>2681</v>
      </c>
      <c r="G1089" s="28" t="s">
        <v>297</v>
      </c>
      <c r="H1089" s="27" t="s">
        <v>298</v>
      </c>
      <c r="I1089" s="118" t="s">
        <v>2682</v>
      </c>
      <c r="J1089" s="29">
        <v>18.63</v>
      </c>
      <c r="K1089" s="28" t="s">
        <v>176</v>
      </c>
      <c r="L1089" s="27" t="s">
        <v>134</v>
      </c>
      <c r="M1089" s="27" t="s">
        <v>164</v>
      </c>
      <c r="N1089" s="27" t="s">
        <v>4101</v>
      </c>
    </row>
    <row r="1090" spans="1:14" ht="16.5" customHeight="1" thickTop="1" thickBot="1">
      <c r="A1090" s="30">
        <v>8542399010</v>
      </c>
      <c r="B1090" s="25"/>
      <c r="C1090" s="26"/>
      <c r="D1090" s="27"/>
      <c r="E1090" s="27" t="s">
        <v>2683</v>
      </c>
      <c r="F1090" s="27" t="s">
        <v>2684</v>
      </c>
      <c r="G1090" s="28" t="s">
        <v>297</v>
      </c>
      <c r="H1090" s="27" t="s">
        <v>298</v>
      </c>
      <c r="I1090" s="118" t="s">
        <v>2685</v>
      </c>
      <c r="J1090" s="29">
        <v>196.02</v>
      </c>
      <c r="K1090" s="28" t="s">
        <v>176</v>
      </c>
      <c r="L1090" s="27" t="s">
        <v>114</v>
      </c>
      <c r="M1090" s="27" t="s">
        <v>164</v>
      </c>
      <c r="N1090" s="27" t="s">
        <v>11042</v>
      </c>
    </row>
    <row r="1091" spans="1:14" ht="16.5" customHeight="1" thickTop="1" thickBot="1">
      <c r="A1091" s="30">
        <v>8542399010</v>
      </c>
      <c r="B1091" s="25"/>
      <c r="C1091" s="26"/>
      <c r="D1091" s="27"/>
      <c r="E1091" s="27" t="s">
        <v>658</v>
      </c>
      <c r="F1091" s="27" t="s">
        <v>2686</v>
      </c>
      <c r="G1091" s="28" t="s">
        <v>297</v>
      </c>
      <c r="H1091" s="27" t="s">
        <v>298</v>
      </c>
      <c r="I1091" s="118" t="s">
        <v>2687</v>
      </c>
      <c r="J1091" s="29">
        <v>1832.71</v>
      </c>
      <c r="K1091" s="28" t="s">
        <v>176</v>
      </c>
      <c r="L1091" s="27" t="s">
        <v>114</v>
      </c>
      <c r="M1091" s="27" t="s">
        <v>164</v>
      </c>
      <c r="N1091" s="27" t="s">
        <v>11042</v>
      </c>
    </row>
    <row r="1092" spans="1:14" ht="16.5" customHeight="1" thickTop="1" thickBot="1">
      <c r="A1092" s="30">
        <v>8542399010</v>
      </c>
      <c r="B1092" s="25"/>
      <c r="C1092" s="26"/>
      <c r="D1092" s="27"/>
      <c r="E1092" s="27" t="s">
        <v>702</v>
      </c>
      <c r="F1092" s="27" t="s">
        <v>2688</v>
      </c>
      <c r="G1092" s="28" t="s">
        <v>297</v>
      </c>
      <c r="H1092" s="27" t="s">
        <v>298</v>
      </c>
      <c r="I1092" s="118" t="s">
        <v>2689</v>
      </c>
      <c r="J1092" s="29">
        <v>4.21</v>
      </c>
      <c r="K1092" s="28" t="s">
        <v>176</v>
      </c>
      <c r="L1092" s="27" t="s">
        <v>134</v>
      </c>
      <c r="M1092" s="27" t="s">
        <v>164</v>
      </c>
      <c r="N1092" s="27" t="s">
        <v>4101</v>
      </c>
    </row>
    <row r="1093" spans="1:14" ht="16.5" customHeight="1" thickTop="1" thickBot="1">
      <c r="A1093" s="30">
        <v>8542399010</v>
      </c>
      <c r="B1093" s="25"/>
      <c r="C1093" s="26"/>
      <c r="D1093" s="27"/>
      <c r="E1093" s="27" t="s">
        <v>1343</v>
      </c>
      <c r="F1093" s="27" t="s">
        <v>1928</v>
      </c>
      <c r="G1093" s="28" t="s">
        <v>243</v>
      </c>
      <c r="H1093" s="27" t="s">
        <v>244</v>
      </c>
      <c r="I1093" s="118" t="s">
        <v>1929</v>
      </c>
      <c r="J1093" s="29">
        <v>3.89</v>
      </c>
      <c r="K1093" s="28" t="s">
        <v>176</v>
      </c>
      <c r="L1093" s="27" t="s">
        <v>2108</v>
      </c>
      <c r="M1093" s="27" t="s">
        <v>164</v>
      </c>
      <c r="N1093" s="27" t="s">
        <v>18090</v>
      </c>
    </row>
    <row r="1094" spans="1:14" ht="16.5" customHeight="1" thickTop="1" thickBot="1">
      <c r="A1094" s="30">
        <v>8542399010</v>
      </c>
      <c r="B1094" s="25"/>
      <c r="C1094" s="26"/>
      <c r="D1094" s="27"/>
      <c r="E1094" s="27" t="s">
        <v>1343</v>
      </c>
      <c r="F1094" s="27" t="s">
        <v>2690</v>
      </c>
      <c r="G1094" s="28" t="s">
        <v>243</v>
      </c>
      <c r="H1094" s="27" t="s">
        <v>244</v>
      </c>
      <c r="I1094" s="118" t="s">
        <v>2107</v>
      </c>
      <c r="J1094" s="29">
        <v>3.89</v>
      </c>
      <c r="K1094" s="28" t="s">
        <v>176</v>
      </c>
      <c r="L1094" s="27" t="s">
        <v>2108</v>
      </c>
      <c r="M1094" s="27" t="s">
        <v>164</v>
      </c>
      <c r="N1094" s="27" t="s">
        <v>18090</v>
      </c>
    </row>
    <row r="1095" spans="1:14" ht="16.5" customHeight="1" thickTop="1" thickBot="1">
      <c r="A1095" s="30">
        <v>8542399010</v>
      </c>
      <c r="B1095" s="25"/>
      <c r="C1095" s="26"/>
      <c r="D1095" s="27"/>
      <c r="E1095" s="27" t="s">
        <v>658</v>
      </c>
      <c r="F1095" s="27" t="s">
        <v>2691</v>
      </c>
      <c r="G1095" s="28" t="s">
        <v>243</v>
      </c>
      <c r="H1095" s="27" t="s">
        <v>244</v>
      </c>
      <c r="I1095" s="118" t="s">
        <v>2692</v>
      </c>
      <c r="J1095" s="29">
        <v>2422.7399999999998</v>
      </c>
      <c r="K1095" s="28" t="s">
        <v>176</v>
      </c>
      <c r="L1095" s="27" t="s">
        <v>2693</v>
      </c>
      <c r="M1095" s="27" t="s">
        <v>164</v>
      </c>
      <c r="N1095" s="27" t="s">
        <v>2693</v>
      </c>
    </row>
    <row r="1096" spans="1:14" ht="16.5" customHeight="1" thickTop="1" thickBot="1">
      <c r="A1096" s="30">
        <v>8542399010</v>
      </c>
      <c r="B1096" s="25"/>
      <c r="C1096" s="26"/>
      <c r="D1096" s="27"/>
      <c r="E1096" s="27" t="s">
        <v>765</v>
      </c>
      <c r="F1096" s="27" t="s">
        <v>2694</v>
      </c>
      <c r="G1096" s="28" t="s">
        <v>243</v>
      </c>
      <c r="H1096" s="27" t="s">
        <v>244</v>
      </c>
      <c r="I1096" s="118" t="s">
        <v>2695</v>
      </c>
      <c r="J1096" s="29">
        <v>1693.18</v>
      </c>
      <c r="K1096" s="28" t="s">
        <v>176</v>
      </c>
      <c r="L1096" s="27" t="s">
        <v>2696</v>
      </c>
      <c r="M1096" s="27" t="s">
        <v>164</v>
      </c>
      <c r="N1096" s="27" t="s">
        <v>2696</v>
      </c>
    </row>
    <row r="1097" spans="1:14" ht="16.5" customHeight="1" thickTop="1" thickBot="1">
      <c r="A1097" s="30">
        <v>8542399010</v>
      </c>
      <c r="B1097" s="25"/>
      <c r="C1097" s="26"/>
      <c r="D1097" s="27"/>
      <c r="E1097" s="27" t="s">
        <v>2697</v>
      </c>
      <c r="F1097" s="27" t="s">
        <v>2698</v>
      </c>
      <c r="G1097" s="28" t="s">
        <v>243</v>
      </c>
      <c r="H1097" s="27" t="s">
        <v>244</v>
      </c>
      <c r="I1097" s="118" t="s">
        <v>2699</v>
      </c>
      <c r="J1097" s="29">
        <v>290.63</v>
      </c>
      <c r="K1097" s="28" t="s">
        <v>176</v>
      </c>
      <c r="L1097" s="27" t="s">
        <v>621</v>
      </c>
      <c r="M1097" s="27" t="s">
        <v>164</v>
      </c>
      <c r="N1097" s="27" t="s">
        <v>18097</v>
      </c>
    </row>
    <row r="1098" spans="1:14" ht="16.5" customHeight="1" thickTop="1" thickBot="1">
      <c r="A1098" s="30">
        <v>8542399010</v>
      </c>
      <c r="B1098" s="25"/>
      <c r="C1098" s="26"/>
      <c r="D1098" s="27"/>
      <c r="E1098" s="27" t="s">
        <v>2700</v>
      </c>
      <c r="F1098" s="27" t="s">
        <v>2701</v>
      </c>
      <c r="G1098" s="28" t="s">
        <v>243</v>
      </c>
      <c r="H1098" s="27" t="s">
        <v>244</v>
      </c>
      <c r="I1098" s="118" t="s">
        <v>2702</v>
      </c>
      <c r="J1098" s="29">
        <v>53.46</v>
      </c>
      <c r="K1098" s="28" t="s">
        <v>176</v>
      </c>
      <c r="L1098" s="27" t="s">
        <v>528</v>
      </c>
      <c r="M1098" s="27" t="s">
        <v>164</v>
      </c>
      <c r="N1098" s="27" t="s">
        <v>18090</v>
      </c>
    </row>
    <row r="1099" spans="1:14" ht="16.5" customHeight="1" thickTop="1" thickBot="1">
      <c r="A1099" s="30">
        <v>8542399010</v>
      </c>
      <c r="B1099" s="25"/>
      <c r="C1099" s="26"/>
      <c r="D1099" s="27"/>
      <c r="E1099" s="27" t="s">
        <v>658</v>
      </c>
      <c r="F1099" s="27" t="s">
        <v>2703</v>
      </c>
      <c r="G1099" s="28" t="s">
        <v>227</v>
      </c>
      <c r="H1099" s="27" t="s">
        <v>228</v>
      </c>
      <c r="I1099" s="118" t="s">
        <v>2704</v>
      </c>
      <c r="J1099" s="29">
        <v>3.89</v>
      </c>
      <c r="K1099" s="28" t="s">
        <v>176</v>
      </c>
      <c r="L1099" s="27" t="s">
        <v>137</v>
      </c>
      <c r="M1099" s="27" t="s">
        <v>164</v>
      </c>
      <c r="N1099" s="27" t="s">
        <v>523</v>
      </c>
    </row>
    <row r="1100" spans="1:14" ht="16.5" customHeight="1" thickTop="1" thickBot="1">
      <c r="A1100" s="30">
        <v>8542399010</v>
      </c>
      <c r="B1100" s="25"/>
      <c r="C1100" s="26"/>
      <c r="D1100" s="27"/>
      <c r="E1100" s="27" t="s">
        <v>702</v>
      </c>
      <c r="F1100" s="27" t="s">
        <v>2705</v>
      </c>
      <c r="G1100" s="28" t="s">
        <v>227</v>
      </c>
      <c r="H1100" s="27" t="s">
        <v>228</v>
      </c>
      <c r="I1100" s="118" t="s">
        <v>2706</v>
      </c>
      <c r="J1100" s="29">
        <v>60.52</v>
      </c>
      <c r="K1100" s="28" t="s">
        <v>176</v>
      </c>
      <c r="L1100" s="27" t="s">
        <v>134</v>
      </c>
      <c r="M1100" s="27" t="s">
        <v>164</v>
      </c>
      <c r="N1100" s="27" t="s">
        <v>4101</v>
      </c>
    </row>
    <row r="1101" spans="1:14" ht="16.5" customHeight="1" thickTop="1" thickBot="1">
      <c r="A1101" s="30">
        <v>8542399010</v>
      </c>
      <c r="B1101" s="25"/>
      <c r="C1101" s="26"/>
      <c r="D1101" s="27"/>
      <c r="E1101" s="27" t="s">
        <v>2641</v>
      </c>
      <c r="F1101" s="27" t="s">
        <v>2707</v>
      </c>
      <c r="G1101" s="28" t="s">
        <v>159</v>
      </c>
      <c r="H1101" s="27" t="s">
        <v>160</v>
      </c>
      <c r="I1101" s="118" t="s">
        <v>2708</v>
      </c>
      <c r="J1101" s="29">
        <v>106.19</v>
      </c>
      <c r="K1101" s="28" t="s">
        <v>176</v>
      </c>
      <c r="L1101" s="27" t="s">
        <v>687</v>
      </c>
      <c r="M1101" s="27" t="s">
        <v>164</v>
      </c>
      <c r="N1101" s="27" t="s">
        <v>18102</v>
      </c>
    </row>
    <row r="1102" spans="1:14" ht="16.5" customHeight="1" thickTop="1" thickBot="1">
      <c r="A1102" s="30">
        <v>8542399010</v>
      </c>
      <c r="B1102" s="25"/>
      <c r="C1102" s="26"/>
      <c r="D1102" s="27"/>
      <c r="E1102" s="27" t="s">
        <v>2709</v>
      </c>
      <c r="F1102" s="27" t="s">
        <v>2710</v>
      </c>
      <c r="G1102" s="28" t="s">
        <v>159</v>
      </c>
      <c r="H1102" s="27" t="s">
        <v>160</v>
      </c>
      <c r="I1102" s="118" t="s">
        <v>2711</v>
      </c>
      <c r="J1102" s="29">
        <v>484.41</v>
      </c>
      <c r="K1102" s="28" t="s">
        <v>176</v>
      </c>
      <c r="L1102" s="27" t="s">
        <v>621</v>
      </c>
      <c r="M1102" s="27" t="s">
        <v>164</v>
      </c>
      <c r="N1102" s="27" t="s">
        <v>18097</v>
      </c>
    </row>
    <row r="1103" spans="1:14" ht="16.5" customHeight="1" thickTop="1" thickBot="1">
      <c r="A1103" s="30">
        <v>8542399010</v>
      </c>
      <c r="B1103" s="25"/>
      <c r="C1103" s="26"/>
      <c r="D1103" s="27"/>
      <c r="E1103" s="27" t="s">
        <v>2712</v>
      </c>
      <c r="F1103" s="27" t="s">
        <v>2713</v>
      </c>
      <c r="G1103" s="28" t="s">
        <v>159</v>
      </c>
      <c r="H1103" s="27" t="s">
        <v>160</v>
      </c>
      <c r="I1103" s="118" t="s">
        <v>2714</v>
      </c>
      <c r="J1103" s="29">
        <v>24.95</v>
      </c>
      <c r="K1103" s="28" t="s">
        <v>176</v>
      </c>
      <c r="L1103" s="27" t="s">
        <v>687</v>
      </c>
      <c r="M1103" s="27" t="s">
        <v>164</v>
      </c>
      <c r="N1103" s="27" t="s">
        <v>18102</v>
      </c>
    </row>
    <row r="1104" spans="1:14" ht="16.5" customHeight="1" thickTop="1" thickBot="1">
      <c r="A1104" s="30">
        <v>8542399010</v>
      </c>
      <c r="B1104" s="25"/>
      <c r="C1104" s="26"/>
      <c r="D1104" s="27"/>
      <c r="E1104" s="27" t="s">
        <v>2715</v>
      </c>
      <c r="F1104" s="27" t="s">
        <v>2716</v>
      </c>
      <c r="G1104" s="28" t="s">
        <v>201</v>
      </c>
      <c r="H1104" s="27" t="s">
        <v>202</v>
      </c>
      <c r="I1104" s="118" t="s">
        <v>2717</v>
      </c>
      <c r="J1104" s="29">
        <v>39.200000000000003</v>
      </c>
      <c r="K1104" s="28" t="s">
        <v>176</v>
      </c>
      <c r="L1104" s="27" t="s">
        <v>687</v>
      </c>
      <c r="M1104" s="27" t="s">
        <v>164</v>
      </c>
      <c r="N1104" s="27" t="s">
        <v>18102</v>
      </c>
    </row>
    <row r="1105" spans="1:14" ht="16.5" customHeight="1" thickTop="1">
      <c r="A1105" s="24">
        <v>3926909709</v>
      </c>
      <c r="B1105" s="25"/>
      <c r="C1105" s="26">
        <v>6.5000000000000002E-2</v>
      </c>
      <c r="D1105" s="27"/>
      <c r="E1105" s="27" t="s">
        <v>2718</v>
      </c>
      <c r="F1105" s="27" t="s">
        <v>2719</v>
      </c>
      <c r="G1105" s="28" t="s">
        <v>167</v>
      </c>
      <c r="H1105" s="27" t="s">
        <v>168</v>
      </c>
      <c r="I1105" s="118" t="s">
        <v>2720</v>
      </c>
      <c r="J1105" s="29">
        <v>235</v>
      </c>
      <c r="K1105" s="28" t="s">
        <v>162</v>
      </c>
      <c r="L1105" s="27" t="s">
        <v>443</v>
      </c>
      <c r="M1105" s="27" t="s">
        <v>164</v>
      </c>
      <c r="N1105" s="27" t="s">
        <v>18084</v>
      </c>
    </row>
    <row r="1106" spans="1:14" ht="16.5" customHeight="1">
      <c r="A1106" s="24">
        <v>8536693000</v>
      </c>
      <c r="B1106" s="25"/>
      <c r="C1106" s="26"/>
      <c r="D1106" s="27"/>
      <c r="E1106" s="27" t="s">
        <v>26</v>
      </c>
      <c r="F1106" s="27" t="s">
        <v>441</v>
      </c>
      <c r="G1106" s="28" t="s">
        <v>167</v>
      </c>
      <c r="H1106" s="27" t="s">
        <v>168</v>
      </c>
      <c r="I1106" s="118" t="s">
        <v>442</v>
      </c>
      <c r="J1106" s="29">
        <v>631.75</v>
      </c>
      <c r="K1106" s="28" t="s">
        <v>162</v>
      </c>
      <c r="L1106" s="27" t="s">
        <v>443</v>
      </c>
      <c r="M1106" s="27" t="s">
        <v>164</v>
      </c>
      <c r="N1106" s="27" t="s">
        <v>18084</v>
      </c>
    </row>
    <row r="1107" spans="1:14" ht="16.5" customHeight="1">
      <c r="A1107" s="24">
        <v>8536693000</v>
      </c>
      <c r="B1107" s="25"/>
      <c r="C1107" s="26"/>
      <c r="D1107" s="27"/>
      <c r="E1107" s="27" t="s">
        <v>26</v>
      </c>
      <c r="F1107" s="27" t="s">
        <v>2721</v>
      </c>
      <c r="G1107" s="28" t="s">
        <v>173</v>
      </c>
      <c r="H1107" s="27" t="s">
        <v>174</v>
      </c>
      <c r="I1107" s="118" t="s">
        <v>2722</v>
      </c>
      <c r="J1107" s="29">
        <v>56.05</v>
      </c>
      <c r="K1107" s="28" t="s">
        <v>162</v>
      </c>
      <c r="L1107" s="27" t="s">
        <v>2723</v>
      </c>
      <c r="M1107" s="27" t="s">
        <v>164</v>
      </c>
      <c r="N1107" s="27" t="s">
        <v>18172</v>
      </c>
    </row>
    <row r="1108" spans="1:14" ht="16.5" customHeight="1">
      <c r="A1108" s="24">
        <v>8536693000</v>
      </c>
      <c r="B1108" s="25"/>
      <c r="C1108" s="26"/>
      <c r="D1108" s="27"/>
      <c r="E1108" s="27" t="s">
        <v>26</v>
      </c>
      <c r="F1108" s="27" t="s">
        <v>2724</v>
      </c>
      <c r="G1108" s="28" t="s">
        <v>173</v>
      </c>
      <c r="H1108" s="27" t="s">
        <v>174</v>
      </c>
      <c r="I1108" s="118" t="s">
        <v>2725</v>
      </c>
      <c r="J1108" s="29">
        <v>202.37</v>
      </c>
      <c r="K1108" s="28" t="s">
        <v>162</v>
      </c>
      <c r="L1108" s="27" t="s">
        <v>2723</v>
      </c>
      <c r="M1108" s="27" t="s">
        <v>164</v>
      </c>
      <c r="N1108" s="27" t="s">
        <v>18172</v>
      </c>
    </row>
    <row r="1109" spans="1:14" ht="16.5" customHeight="1">
      <c r="A1109" s="24">
        <v>8536693000</v>
      </c>
      <c r="B1109" s="25"/>
      <c r="C1109" s="26"/>
      <c r="D1109" s="27"/>
      <c r="E1109" s="27" t="s">
        <v>26</v>
      </c>
      <c r="F1109" s="27" t="s">
        <v>2726</v>
      </c>
      <c r="G1109" s="28" t="s">
        <v>173</v>
      </c>
      <c r="H1109" s="27" t="s">
        <v>174</v>
      </c>
      <c r="I1109" s="118" t="s">
        <v>2727</v>
      </c>
      <c r="J1109" s="29">
        <v>122.4</v>
      </c>
      <c r="K1109" s="28" t="s">
        <v>162</v>
      </c>
      <c r="L1109" s="27" t="s">
        <v>2723</v>
      </c>
      <c r="M1109" s="27" t="s">
        <v>164</v>
      </c>
      <c r="N1109" s="27" t="s">
        <v>18172</v>
      </c>
    </row>
    <row r="1110" spans="1:14" ht="16.5" customHeight="1">
      <c r="A1110" s="24">
        <v>8536693000</v>
      </c>
      <c r="B1110" s="25"/>
      <c r="C1110" s="26"/>
      <c r="D1110" s="27"/>
      <c r="E1110" s="27" t="s">
        <v>26</v>
      </c>
      <c r="F1110" s="27" t="s">
        <v>2728</v>
      </c>
      <c r="G1110" s="28" t="s">
        <v>482</v>
      </c>
      <c r="H1110" s="27" t="s">
        <v>483</v>
      </c>
      <c r="I1110" s="118" t="s">
        <v>2729</v>
      </c>
      <c r="J1110" s="29">
        <v>324.7</v>
      </c>
      <c r="K1110" s="28" t="s">
        <v>162</v>
      </c>
      <c r="L1110" s="27" t="s">
        <v>443</v>
      </c>
      <c r="M1110" s="27" t="s">
        <v>164</v>
      </c>
      <c r="N1110" s="27" t="s">
        <v>18084</v>
      </c>
    </row>
    <row r="1111" spans="1:14" ht="16.5" customHeight="1" thickBot="1">
      <c r="A1111" s="24">
        <v>8536699008</v>
      </c>
      <c r="B1111" s="25"/>
      <c r="C1111" s="26">
        <v>0.08</v>
      </c>
      <c r="D1111" s="27"/>
      <c r="E1111" s="27" t="s">
        <v>1012</v>
      </c>
      <c r="F1111" s="27" t="s">
        <v>2284</v>
      </c>
      <c r="G1111" s="28" t="s">
        <v>167</v>
      </c>
      <c r="H1111" s="27" t="s">
        <v>168</v>
      </c>
      <c r="I1111" s="118" t="s">
        <v>2154</v>
      </c>
      <c r="J1111" s="29">
        <v>3642.7</v>
      </c>
      <c r="K1111" s="28" t="s">
        <v>162</v>
      </c>
      <c r="L1111" s="27" t="s">
        <v>443</v>
      </c>
      <c r="M1111" s="27" t="s">
        <v>164</v>
      </c>
      <c r="N1111" s="27" t="s">
        <v>18084</v>
      </c>
    </row>
    <row r="1112" spans="1:14" ht="16.5" customHeight="1" thickTop="1" thickBot="1">
      <c r="A1112" s="30">
        <v>8542323100</v>
      </c>
      <c r="B1112" s="25"/>
      <c r="C1112" s="26"/>
      <c r="D1112" s="27"/>
      <c r="E1112" s="27" t="s">
        <v>1067</v>
      </c>
      <c r="F1112" s="27" t="s">
        <v>2730</v>
      </c>
      <c r="G1112" s="28" t="s">
        <v>173</v>
      </c>
      <c r="H1112" s="27" t="s">
        <v>174</v>
      </c>
      <c r="I1112" s="118" t="s">
        <v>2731</v>
      </c>
      <c r="J1112" s="29">
        <v>223.08</v>
      </c>
      <c r="K1112" s="28" t="s">
        <v>162</v>
      </c>
      <c r="L1112" s="27" t="s">
        <v>1592</v>
      </c>
      <c r="M1112" s="27" t="s">
        <v>164</v>
      </c>
      <c r="N1112" s="27" t="s">
        <v>18173</v>
      </c>
    </row>
    <row r="1113" spans="1:14" ht="16.5" customHeight="1" thickTop="1" thickBot="1">
      <c r="A1113" s="30">
        <v>8542339000</v>
      </c>
      <c r="B1113" s="25"/>
      <c r="C1113" s="26"/>
      <c r="D1113" s="27"/>
      <c r="E1113" s="27" t="s">
        <v>2611</v>
      </c>
      <c r="F1113" s="27" t="s">
        <v>2732</v>
      </c>
      <c r="G1113" s="28" t="s">
        <v>173</v>
      </c>
      <c r="H1113" s="27" t="s">
        <v>174</v>
      </c>
      <c r="I1113" s="118" t="s">
        <v>2733</v>
      </c>
      <c r="J1113" s="29">
        <v>117.86</v>
      </c>
      <c r="K1113" s="28" t="s">
        <v>162</v>
      </c>
      <c r="L1113" s="27" t="s">
        <v>648</v>
      </c>
      <c r="M1113" s="27" t="s">
        <v>164</v>
      </c>
      <c r="N1113" s="27" t="s">
        <v>11042</v>
      </c>
    </row>
    <row r="1114" spans="1:14" ht="16.5" customHeight="1" thickTop="1" thickBot="1">
      <c r="A1114" s="30">
        <v>8542399010</v>
      </c>
      <c r="B1114" s="25"/>
      <c r="C1114" s="26"/>
      <c r="D1114" s="27"/>
      <c r="E1114" s="27" t="s">
        <v>658</v>
      </c>
      <c r="F1114" s="27" t="s">
        <v>2734</v>
      </c>
      <c r="G1114" s="28" t="s">
        <v>173</v>
      </c>
      <c r="H1114" s="27" t="s">
        <v>174</v>
      </c>
      <c r="I1114" s="118" t="s">
        <v>2621</v>
      </c>
      <c r="J1114" s="29">
        <v>4680</v>
      </c>
      <c r="K1114" s="28" t="s">
        <v>162</v>
      </c>
      <c r="L1114" s="27" t="s">
        <v>2735</v>
      </c>
      <c r="M1114" s="27" t="s">
        <v>164</v>
      </c>
      <c r="N1114" s="27" t="s">
        <v>18126</v>
      </c>
    </row>
    <row r="1115" spans="1:14" ht="16.5" customHeight="1" thickTop="1" thickBot="1">
      <c r="A1115" s="30">
        <v>8542319010</v>
      </c>
      <c r="B1115" s="25"/>
      <c r="C1115" s="26"/>
      <c r="D1115" s="27"/>
      <c r="E1115" s="27" t="s">
        <v>2736</v>
      </c>
      <c r="F1115" s="27" t="s">
        <v>2737</v>
      </c>
      <c r="G1115" s="28" t="s">
        <v>227</v>
      </c>
      <c r="H1115" s="27" t="s">
        <v>228</v>
      </c>
      <c r="I1115" s="118" t="s">
        <v>2738</v>
      </c>
      <c r="J1115" s="29">
        <v>108.5</v>
      </c>
      <c r="K1115" s="28" t="s">
        <v>162</v>
      </c>
      <c r="L1115" s="27" t="s">
        <v>621</v>
      </c>
      <c r="M1115" s="27" t="s">
        <v>164</v>
      </c>
      <c r="N1115" s="27" t="s">
        <v>18097</v>
      </c>
    </row>
    <row r="1116" spans="1:14" ht="16.5" customHeight="1" thickTop="1">
      <c r="A1116" s="24">
        <v>8531809500</v>
      </c>
      <c r="B1116" s="25"/>
      <c r="C1116" s="26"/>
      <c r="D1116" s="27"/>
      <c r="E1116" s="27" t="s">
        <v>2739</v>
      </c>
      <c r="F1116" s="27" t="s">
        <v>2740</v>
      </c>
      <c r="G1116" s="28" t="s">
        <v>206</v>
      </c>
      <c r="H1116" s="27" t="s">
        <v>207</v>
      </c>
      <c r="I1116" s="118" t="s">
        <v>2741</v>
      </c>
      <c r="J1116" s="29">
        <v>1889.47</v>
      </c>
      <c r="K1116" s="28" t="s">
        <v>162</v>
      </c>
      <c r="L1116" s="27" t="s">
        <v>736</v>
      </c>
      <c r="M1116" s="27" t="s">
        <v>164</v>
      </c>
      <c r="N1116" s="27" t="s">
        <v>6197</v>
      </c>
    </row>
    <row r="1117" spans="1:14" ht="16.5" customHeight="1">
      <c r="A1117" s="24">
        <v>8536508008</v>
      </c>
      <c r="B1117" s="25"/>
      <c r="C1117" s="26">
        <v>7.4999999999999997E-2</v>
      </c>
      <c r="D1117" s="27"/>
      <c r="E1117" s="27" t="s">
        <v>2433</v>
      </c>
      <c r="F1117" s="27" t="s">
        <v>2742</v>
      </c>
      <c r="G1117" s="28" t="s">
        <v>206</v>
      </c>
      <c r="H1117" s="27" t="s">
        <v>207</v>
      </c>
      <c r="I1117" s="118" t="s">
        <v>1124</v>
      </c>
      <c r="J1117" s="29">
        <v>626.69000000000005</v>
      </c>
      <c r="K1117" s="28" t="s">
        <v>162</v>
      </c>
      <c r="L1117" s="27" t="s">
        <v>736</v>
      </c>
      <c r="M1117" s="27" t="s">
        <v>164</v>
      </c>
      <c r="N1117" s="27" t="s">
        <v>6197</v>
      </c>
    </row>
    <row r="1118" spans="1:14" ht="16.5" customHeight="1">
      <c r="A1118" s="24">
        <v>8536693000</v>
      </c>
      <c r="B1118" s="25"/>
      <c r="C1118" s="26"/>
      <c r="D1118" s="27"/>
      <c r="E1118" s="27" t="s">
        <v>2743</v>
      </c>
      <c r="F1118" s="27" t="s">
        <v>2744</v>
      </c>
      <c r="G1118" s="28" t="s">
        <v>173</v>
      </c>
      <c r="H1118" s="27" t="s">
        <v>174</v>
      </c>
      <c r="I1118" s="118" t="s">
        <v>2745</v>
      </c>
      <c r="J1118" s="29">
        <v>460</v>
      </c>
      <c r="K1118" s="28" t="s">
        <v>162</v>
      </c>
      <c r="L1118" s="27" t="s">
        <v>2746</v>
      </c>
      <c r="M1118" s="27" t="s">
        <v>164</v>
      </c>
      <c r="N1118" s="27" t="s">
        <v>18174</v>
      </c>
    </row>
    <row r="1119" spans="1:14" ht="16.5" customHeight="1" thickBot="1">
      <c r="A1119" s="24">
        <v>8541410004</v>
      </c>
      <c r="B1119" s="25"/>
      <c r="C1119" s="26"/>
      <c r="D1119" s="27"/>
      <c r="E1119" s="27" t="s">
        <v>1138</v>
      </c>
      <c r="F1119" s="27" t="s">
        <v>1141</v>
      </c>
      <c r="G1119" s="28" t="s">
        <v>206</v>
      </c>
      <c r="H1119" s="27" t="s">
        <v>207</v>
      </c>
      <c r="I1119" s="118" t="s">
        <v>1142</v>
      </c>
      <c r="J1119" s="29">
        <v>31689.57</v>
      </c>
      <c r="K1119" s="28" t="s">
        <v>162</v>
      </c>
      <c r="L1119" s="27" t="s">
        <v>736</v>
      </c>
      <c r="M1119" s="27" t="s">
        <v>164</v>
      </c>
      <c r="N1119" s="27" t="s">
        <v>6197</v>
      </c>
    </row>
    <row r="1120" spans="1:14" ht="16.5" customHeight="1" thickTop="1" thickBot="1">
      <c r="A1120" s="30">
        <v>8542399010</v>
      </c>
      <c r="B1120" s="25"/>
      <c r="C1120" s="26"/>
      <c r="D1120" s="27"/>
      <c r="E1120" s="27" t="s">
        <v>1369</v>
      </c>
      <c r="F1120" s="27" t="s">
        <v>1370</v>
      </c>
      <c r="G1120" s="28" t="s">
        <v>201</v>
      </c>
      <c r="H1120" s="27" t="s">
        <v>202</v>
      </c>
      <c r="I1120" s="118" t="s">
        <v>1193</v>
      </c>
      <c r="J1120" s="29">
        <v>4518.93</v>
      </c>
      <c r="K1120" s="28" t="s">
        <v>162</v>
      </c>
      <c r="L1120" s="27" t="s">
        <v>2735</v>
      </c>
      <c r="M1120" s="27" t="s">
        <v>164</v>
      </c>
      <c r="N1120" s="27" t="s">
        <v>18126</v>
      </c>
    </row>
    <row r="1121" spans="1:14" ht="16.5" customHeight="1" thickTop="1" thickBot="1">
      <c r="A1121" s="30">
        <v>8542399010</v>
      </c>
      <c r="B1121" s="25"/>
      <c r="C1121" s="26"/>
      <c r="D1121" s="27"/>
      <c r="E1121" s="27" t="s">
        <v>658</v>
      </c>
      <c r="F1121" s="27" t="s">
        <v>2747</v>
      </c>
      <c r="G1121" s="28" t="s">
        <v>201</v>
      </c>
      <c r="H1121" s="27" t="s">
        <v>202</v>
      </c>
      <c r="I1121" s="118" t="s">
        <v>2621</v>
      </c>
      <c r="J1121" s="29">
        <v>17553.189999999999</v>
      </c>
      <c r="K1121" s="28" t="s">
        <v>162</v>
      </c>
      <c r="L1121" s="27" t="s">
        <v>2735</v>
      </c>
      <c r="M1121" s="27" t="s">
        <v>164</v>
      </c>
      <c r="N1121" s="27" t="s">
        <v>18126</v>
      </c>
    </row>
    <row r="1122" spans="1:14" ht="16.5" customHeight="1" thickTop="1" thickBot="1">
      <c r="A1122" s="30">
        <v>8542319010</v>
      </c>
      <c r="B1122" s="25"/>
      <c r="C1122" s="26"/>
      <c r="D1122" s="27"/>
      <c r="E1122" s="27" t="s">
        <v>768</v>
      </c>
      <c r="F1122" s="27" t="s">
        <v>2748</v>
      </c>
      <c r="G1122" s="28" t="s">
        <v>355</v>
      </c>
      <c r="H1122" s="27" t="s">
        <v>356</v>
      </c>
      <c r="I1122" s="118" t="s">
        <v>770</v>
      </c>
      <c r="J1122" s="29">
        <v>8151.85</v>
      </c>
      <c r="K1122" s="28" t="s">
        <v>763</v>
      </c>
      <c r="L1122" s="27" t="s">
        <v>771</v>
      </c>
      <c r="M1122" s="27" t="s">
        <v>164</v>
      </c>
      <c r="N1122" s="27" t="s">
        <v>18106</v>
      </c>
    </row>
    <row r="1123" spans="1:14" ht="16.5" customHeight="1" thickTop="1" thickBot="1">
      <c r="A1123" s="30">
        <v>8542319010</v>
      </c>
      <c r="B1123" s="25"/>
      <c r="C1123" s="26"/>
      <c r="D1123" s="27"/>
      <c r="E1123" s="27" t="s">
        <v>768</v>
      </c>
      <c r="F1123" s="27" t="s">
        <v>2749</v>
      </c>
      <c r="G1123" s="28" t="s">
        <v>297</v>
      </c>
      <c r="H1123" s="27" t="s">
        <v>298</v>
      </c>
      <c r="I1123" s="118" t="s">
        <v>813</v>
      </c>
      <c r="J1123" s="29">
        <v>25205.599999999999</v>
      </c>
      <c r="K1123" s="28" t="s">
        <v>763</v>
      </c>
      <c r="L1123" s="27" t="s">
        <v>125</v>
      </c>
      <c r="M1123" s="27" t="s">
        <v>164</v>
      </c>
      <c r="N1123" s="27" t="s">
        <v>125</v>
      </c>
    </row>
    <row r="1124" spans="1:14" ht="16.5" customHeight="1" thickTop="1" thickBot="1">
      <c r="A1124" s="30">
        <v>8542319010</v>
      </c>
      <c r="B1124" s="25"/>
      <c r="C1124" s="26"/>
      <c r="D1124" s="27"/>
      <c r="E1124" s="27" t="s">
        <v>768</v>
      </c>
      <c r="F1124" s="27" t="s">
        <v>2750</v>
      </c>
      <c r="G1124" s="28" t="s">
        <v>297</v>
      </c>
      <c r="H1124" s="27" t="s">
        <v>298</v>
      </c>
      <c r="I1124" s="118" t="s">
        <v>2751</v>
      </c>
      <c r="J1124" s="29">
        <v>65066.400000000001</v>
      </c>
      <c r="K1124" s="28" t="s">
        <v>763</v>
      </c>
      <c r="L1124" s="27" t="s">
        <v>416</v>
      </c>
      <c r="M1124" s="27" t="s">
        <v>164</v>
      </c>
      <c r="N1124" s="27" t="s">
        <v>18081</v>
      </c>
    </row>
    <row r="1125" spans="1:14" ht="16.5" customHeight="1" thickTop="1" thickBot="1">
      <c r="A1125" s="30">
        <v>8542329000</v>
      </c>
      <c r="B1125" s="25"/>
      <c r="C1125" s="26"/>
      <c r="D1125" s="27"/>
      <c r="E1125" s="27" t="s">
        <v>1484</v>
      </c>
      <c r="F1125" s="27" t="s">
        <v>2752</v>
      </c>
      <c r="G1125" s="28" t="s">
        <v>355</v>
      </c>
      <c r="H1125" s="27" t="s">
        <v>356</v>
      </c>
      <c r="I1125" s="118" t="s">
        <v>2753</v>
      </c>
      <c r="J1125" s="29">
        <v>13555.5</v>
      </c>
      <c r="K1125" s="28" t="s">
        <v>763</v>
      </c>
      <c r="L1125" s="27" t="s">
        <v>764</v>
      </c>
      <c r="M1125" s="27" t="s">
        <v>164</v>
      </c>
      <c r="N1125" s="27" t="s">
        <v>18175</v>
      </c>
    </row>
    <row r="1126" spans="1:14" ht="16.5" customHeight="1" thickTop="1" thickBot="1">
      <c r="A1126" s="30">
        <v>8542399010</v>
      </c>
      <c r="B1126" s="25"/>
      <c r="C1126" s="26"/>
      <c r="D1126" s="27"/>
      <c r="E1126" s="27" t="s">
        <v>658</v>
      </c>
      <c r="F1126" s="27" t="s">
        <v>2754</v>
      </c>
      <c r="G1126" s="28" t="s">
        <v>297</v>
      </c>
      <c r="H1126" s="27" t="s">
        <v>298</v>
      </c>
      <c r="I1126" s="118" t="s">
        <v>2755</v>
      </c>
      <c r="J1126" s="29">
        <v>4891.1099999999997</v>
      </c>
      <c r="K1126" s="28" t="s">
        <v>763</v>
      </c>
      <c r="L1126" s="27" t="s">
        <v>114</v>
      </c>
      <c r="M1126" s="27" t="s">
        <v>164</v>
      </c>
      <c r="N1126" s="27" t="s">
        <v>11042</v>
      </c>
    </row>
    <row r="1127" spans="1:14" ht="16.5" customHeight="1" thickTop="1" thickBot="1">
      <c r="A1127" s="30">
        <v>8542399010</v>
      </c>
      <c r="B1127" s="25"/>
      <c r="C1127" s="26"/>
      <c r="D1127" s="27"/>
      <c r="E1127" s="27" t="s">
        <v>658</v>
      </c>
      <c r="F1127" s="27" t="s">
        <v>2756</v>
      </c>
      <c r="G1127" s="28" t="s">
        <v>159</v>
      </c>
      <c r="H1127" s="27" t="s">
        <v>160</v>
      </c>
      <c r="I1127" s="118" t="s">
        <v>2757</v>
      </c>
      <c r="J1127" s="29">
        <v>16303.7</v>
      </c>
      <c r="K1127" s="28" t="s">
        <v>763</v>
      </c>
      <c r="L1127" s="27" t="s">
        <v>764</v>
      </c>
      <c r="M1127" s="27" t="s">
        <v>164</v>
      </c>
      <c r="N1127" s="27" t="s">
        <v>18175</v>
      </c>
    </row>
    <row r="1128" spans="1:14" ht="16.5" customHeight="1" thickTop="1" thickBot="1">
      <c r="A1128" s="30">
        <v>8542399010</v>
      </c>
      <c r="B1128" s="25"/>
      <c r="C1128" s="26"/>
      <c r="D1128" s="27"/>
      <c r="E1128" s="27" t="s">
        <v>658</v>
      </c>
      <c r="F1128" s="27" t="s">
        <v>2758</v>
      </c>
      <c r="G1128" s="28" t="s">
        <v>297</v>
      </c>
      <c r="H1128" s="27" t="s">
        <v>298</v>
      </c>
      <c r="I1128" s="118" t="s">
        <v>2759</v>
      </c>
      <c r="J1128" s="29">
        <v>7418.18</v>
      </c>
      <c r="K1128" s="28" t="s">
        <v>763</v>
      </c>
      <c r="L1128" s="27" t="s">
        <v>595</v>
      </c>
      <c r="M1128" s="27" t="s">
        <v>164</v>
      </c>
      <c r="N1128" s="27" t="s">
        <v>18161</v>
      </c>
    </row>
    <row r="1129" spans="1:14" ht="16.5" customHeight="1" thickTop="1" thickBot="1">
      <c r="A1129" s="30">
        <v>8542399010</v>
      </c>
      <c r="B1129" s="25"/>
      <c r="C1129" s="26"/>
      <c r="D1129" s="27"/>
      <c r="E1129" s="27" t="s">
        <v>658</v>
      </c>
      <c r="F1129" s="27" t="s">
        <v>2760</v>
      </c>
      <c r="G1129" s="28" t="s">
        <v>355</v>
      </c>
      <c r="H1129" s="27" t="s">
        <v>356</v>
      </c>
      <c r="I1129" s="118" t="s">
        <v>2761</v>
      </c>
      <c r="J1129" s="29">
        <v>9002</v>
      </c>
      <c r="K1129" s="28" t="s">
        <v>763</v>
      </c>
      <c r="L1129" s="27" t="s">
        <v>125</v>
      </c>
      <c r="M1129" s="27" t="s">
        <v>164</v>
      </c>
      <c r="N1129" s="27" t="s">
        <v>125</v>
      </c>
    </row>
    <row r="1130" spans="1:14" ht="16.5" customHeight="1" thickTop="1" thickBot="1">
      <c r="A1130" s="30">
        <v>8542399010</v>
      </c>
      <c r="B1130" s="25"/>
      <c r="C1130" s="26"/>
      <c r="D1130" s="27"/>
      <c r="E1130" s="27" t="s">
        <v>658</v>
      </c>
      <c r="F1130" s="27" t="s">
        <v>2756</v>
      </c>
      <c r="G1130" s="28" t="s">
        <v>159</v>
      </c>
      <c r="H1130" s="27" t="s">
        <v>160</v>
      </c>
      <c r="I1130" s="118" t="s">
        <v>2757</v>
      </c>
      <c r="J1130" s="29">
        <v>18004</v>
      </c>
      <c r="K1130" s="28" t="s">
        <v>763</v>
      </c>
      <c r="L1130" s="27" t="s">
        <v>764</v>
      </c>
      <c r="M1130" s="27" t="s">
        <v>164</v>
      </c>
      <c r="N1130" s="27" t="s">
        <v>18175</v>
      </c>
    </row>
    <row r="1131" spans="1:14" ht="16.5" customHeight="1" thickTop="1" thickBot="1">
      <c r="A1131" s="30">
        <v>8542399010</v>
      </c>
      <c r="B1131" s="25"/>
      <c r="C1131" s="26"/>
      <c r="D1131" s="27"/>
      <c r="E1131" s="27" t="s">
        <v>658</v>
      </c>
      <c r="F1131" s="27" t="s">
        <v>2762</v>
      </c>
      <c r="G1131" s="28" t="s">
        <v>243</v>
      </c>
      <c r="H1131" s="27" t="s">
        <v>244</v>
      </c>
      <c r="I1131" s="118" t="s">
        <v>811</v>
      </c>
      <c r="J1131" s="29">
        <v>9002</v>
      </c>
      <c r="K1131" s="28" t="s">
        <v>763</v>
      </c>
      <c r="L1131" s="27" t="s">
        <v>764</v>
      </c>
      <c r="M1131" s="27" t="s">
        <v>164</v>
      </c>
      <c r="N1131" s="27" t="s">
        <v>18175</v>
      </c>
    </row>
    <row r="1132" spans="1:14" ht="16.5" customHeight="1" thickTop="1" thickBot="1">
      <c r="A1132" s="30">
        <v>8542399010</v>
      </c>
      <c r="B1132" s="25"/>
      <c r="C1132" s="26"/>
      <c r="D1132" s="27"/>
      <c r="E1132" s="27" t="s">
        <v>658</v>
      </c>
      <c r="F1132" s="27" t="s">
        <v>2763</v>
      </c>
      <c r="G1132" s="28" t="s">
        <v>785</v>
      </c>
      <c r="H1132" s="27" t="s">
        <v>786</v>
      </c>
      <c r="I1132" s="118" t="s">
        <v>2764</v>
      </c>
      <c r="J1132" s="29">
        <v>18004</v>
      </c>
      <c r="K1132" s="28" t="s">
        <v>763</v>
      </c>
      <c r="L1132" s="27" t="s">
        <v>114</v>
      </c>
      <c r="M1132" s="27" t="s">
        <v>164</v>
      </c>
      <c r="N1132" s="27" t="s">
        <v>11042</v>
      </c>
    </row>
    <row r="1133" spans="1:14" ht="16.5" customHeight="1" thickTop="1" thickBot="1">
      <c r="A1133" s="30">
        <v>8542399010</v>
      </c>
      <c r="B1133" s="25"/>
      <c r="C1133" s="26"/>
      <c r="D1133" s="27"/>
      <c r="E1133" s="27" t="s">
        <v>658</v>
      </c>
      <c r="F1133" s="27" t="s">
        <v>2758</v>
      </c>
      <c r="G1133" s="28" t="s">
        <v>297</v>
      </c>
      <c r="H1133" s="27" t="s">
        <v>298</v>
      </c>
      <c r="I1133" s="118" t="s">
        <v>2759</v>
      </c>
      <c r="J1133" s="29">
        <v>10532.34</v>
      </c>
      <c r="K1133" s="28" t="s">
        <v>763</v>
      </c>
      <c r="L1133" s="27" t="s">
        <v>595</v>
      </c>
      <c r="M1133" s="27" t="s">
        <v>164</v>
      </c>
      <c r="N1133" s="27" t="s">
        <v>18161</v>
      </c>
    </row>
    <row r="1134" spans="1:14" ht="16.5" customHeight="1" thickTop="1" thickBot="1">
      <c r="A1134" s="30">
        <v>8542399010</v>
      </c>
      <c r="B1134" s="25"/>
      <c r="C1134" s="26"/>
      <c r="D1134" s="27"/>
      <c r="E1134" s="27" t="s">
        <v>658</v>
      </c>
      <c r="F1134" s="27" t="s">
        <v>2765</v>
      </c>
      <c r="G1134" s="28" t="s">
        <v>159</v>
      </c>
      <c r="H1134" s="27" t="s">
        <v>160</v>
      </c>
      <c r="I1134" s="118" t="s">
        <v>762</v>
      </c>
      <c r="J1134" s="29">
        <v>540120</v>
      </c>
      <c r="K1134" s="28" t="s">
        <v>763</v>
      </c>
      <c r="L1134" s="27" t="s">
        <v>764</v>
      </c>
      <c r="M1134" s="27" t="s">
        <v>164</v>
      </c>
      <c r="N1134" s="27" t="s">
        <v>18175</v>
      </c>
    </row>
    <row r="1135" spans="1:14" ht="16.5" customHeight="1" thickTop="1" thickBot="1">
      <c r="A1135" s="30">
        <v>8542399010</v>
      </c>
      <c r="B1135" s="25"/>
      <c r="C1135" s="26"/>
      <c r="D1135" s="27"/>
      <c r="E1135" s="27" t="s">
        <v>658</v>
      </c>
      <c r="F1135" s="27" t="s">
        <v>2766</v>
      </c>
      <c r="G1135" s="28" t="s">
        <v>297</v>
      </c>
      <c r="H1135" s="27" t="s">
        <v>298</v>
      </c>
      <c r="I1135" s="118" t="s">
        <v>1091</v>
      </c>
      <c r="J1135" s="29">
        <v>277616.64000000001</v>
      </c>
      <c r="K1135" s="28" t="s">
        <v>763</v>
      </c>
      <c r="L1135" s="27" t="s">
        <v>125</v>
      </c>
      <c r="M1135" s="27" t="s">
        <v>164</v>
      </c>
      <c r="N1135" s="27" t="s">
        <v>125</v>
      </c>
    </row>
    <row r="1136" spans="1:14" ht="16.5" customHeight="1" thickTop="1" thickBot="1">
      <c r="A1136" s="30">
        <v>8542399010</v>
      </c>
      <c r="B1136" s="25"/>
      <c r="C1136" s="26"/>
      <c r="D1136" s="27"/>
      <c r="E1136" s="27" t="s">
        <v>2767</v>
      </c>
      <c r="F1136" s="27" t="s">
        <v>2768</v>
      </c>
      <c r="G1136" s="28" t="s">
        <v>297</v>
      </c>
      <c r="H1136" s="27" t="s">
        <v>298</v>
      </c>
      <c r="I1136" s="118" t="s">
        <v>2769</v>
      </c>
      <c r="J1136" s="29">
        <v>326.29000000000002</v>
      </c>
      <c r="K1136" s="28" t="s">
        <v>176</v>
      </c>
      <c r="L1136" s="27" t="s">
        <v>134</v>
      </c>
      <c r="M1136" s="27" t="s">
        <v>164</v>
      </c>
      <c r="N1136" s="27" t="s">
        <v>4101</v>
      </c>
    </row>
    <row r="1137" spans="1:14" ht="16.5" customHeight="1" thickTop="1">
      <c r="A1137" s="24">
        <v>8504509500</v>
      </c>
      <c r="B1137" s="25"/>
      <c r="C1137" s="26"/>
      <c r="D1137" s="27"/>
      <c r="E1137" s="27" t="s">
        <v>2770</v>
      </c>
      <c r="F1137" s="27" t="s">
        <v>2771</v>
      </c>
      <c r="G1137" s="28" t="s">
        <v>173</v>
      </c>
      <c r="H1137" s="27" t="s">
        <v>174</v>
      </c>
      <c r="I1137" s="118" t="s">
        <v>2772</v>
      </c>
      <c r="J1137" s="29">
        <v>142.16</v>
      </c>
      <c r="K1137" s="28" t="s">
        <v>176</v>
      </c>
      <c r="L1137" s="27" t="s">
        <v>218</v>
      </c>
      <c r="M1137" s="27" t="s">
        <v>164</v>
      </c>
      <c r="N1137" s="27" t="s">
        <v>18066</v>
      </c>
    </row>
    <row r="1138" spans="1:14" ht="16.5" customHeight="1">
      <c r="A1138" s="24">
        <v>8504509500</v>
      </c>
      <c r="B1138" s="25"/>
      <c r="C1138" s="26"/>
      <c r="D1138" s="27"/>
      <c r="E1138" s="27" t="s">
        <v>2770</v>
      </c>
      <c r="F1138" s="27" t="s">
        <v>2404</v>
      </c>
      <c r="G1138" s="28" t="s">
        <v>173</v>
      </c>
      <c r="H1138" s="27" t="s">
        <v>174</v>
      </c>
      <c r="I1138" s="118" t="s">
        <v>2405</v>
      </c>
      <c r="J1138" s="29">
        <v>133.06</v>
      </c>
      <c r="K1138" s="28" t="s">
        <v>176</v>
      </c>
      <c r="L1138" s="27" t="s">
        <v>687</v>
      </c>
      <c r="M1138" s="27" t="s">
        <v>164</v>
      </c>
      <c r="N1138" s="27" t="s">
        <v>18102</v>
      </c>
    </row>
    <row r="1139" spans="1:14" ht="16.5" customHeight="1">
      <c r="A1139" s="24">
        <v>8504901100</v>
      </c>
      <c r="B1139" s="25"/>
      <c r="C1139" s="26"/>
      <c r="D1139" s="27"/>
      <c r="E1139" s="27" t="s">
        <v>2773</v>
      </c>
      <c r="F1139" s="27" t="s">
        <v>2774</v>
      </c>
      <c r="G1139" s="28" t="s">
        <v>173</v>
      </c>
      <c r="H1139" s="27" t="s">
        <v>174</v>
      </c>
      <c r="I1139" s="118" t="s">
        <v>2775</v>
      </c>
      <c r="J1139" s="29">
        <v>13.14</v>
      </c>
      <c r="K1139" s="28" t="s">
        <v>176</v>
      </c>
      <c r="L1139" s="27" t="s">
        <v>2776</v>
      </c>
      <c r="M1139" s="27" t="s">
        <v>164</v>
      </c>
      <c r="N1139" s="27" t="s">
        <v>2776</v>
      </c>
    </row>
    <row r="1140" spans="1:14" ht="16.5" customHeight="1">
      <c r="A1140" s="24">
        <v>8532220000</v>
      </c>
      <c r="B1140" s="25"/>
      <c r="C1140" s="26"/>
      <c r="D1140" s="27"/>
      <c r="E1140" s="27" t="s">
        <v>2022</v>
      </c>
      <c r="F1140" s="27" t="s">
        <v>2777</v>
      </c>
      <c r="G1140" s="28" t="s">
        <v>282</v>
      </c>
      <c r="H1140" s="27" t="s">
        <v>283</v>
      </c>
      <c r="I1140" s="118" t="s">
        <v>2778</v>
      </c>
      <c r="J1140" s="29">
        <v>105.85</v>
      </c>
      <c r="K1140" s="28" t="s">
        <v>176</v>
      </c>
      <c r="L1140" s="27" t="s">
        <v>285</v>
      </c>
      <c r="M1140" s="27" t="s">
        <v>164</v>
      </c>
      <c r="N1140" s="27" t="s">
        <v>18075</v>
      </c>
    </row>
    <row r="1141" spans="1:14" ht="16.5" customHeight="1">
      <c r="A1141" s="24">
        <v>8532240000</v>
      </c>
      <c r="B1141" s="25"/>
      <c r="C1141" s="26"/>
      <c r="D1141" s="27"/>
      <c r="E1141" s="27" t="s">
        <v>314</v>
      </c>
      <c r="F1141" s="27" t="s">
        <v>2779</v>
      </c>
      <c r="G1141" s="28" t="s">
        <v>173</v>
      </c>
      <c r="H1141" s="27" t="s">
        <v>174</v>
      </c>
      <c r="I1141" s="118" t="s">
        <v>2780</v>
      </c>
      <c r="J1141" s="29">
        <v>201.88</v>
      </c>
      <c r="K1141" s="28" t="s">
        <v>176</v>
      </c>
      <c r="L1141" s="27" t="s">
        <v>262</v>
      </c>
      <c r="M1141" s="27" t="s">
        <v>164</v>
      </c>
      <c r="N1141" s="27" t="s">
        <v>262</v>
      </c>
    </row>
    <row r="1142" spans="1:14" ht="16.5" customHeight="1">
      <c r="A1142" s="24">
        <v>8532240000</v>
      </c>
      <c r="B1142" s="25"/>
      <c r="C1142" s="26"/>
      <c r="D1142" s="27"/>
      <c r="E1142" s="27" t="s">
        <v>314</v>
      </c>
      <c r="F1142" s="27" t="s">
        <v>2781</v>
      </c>
      <c r="G1142" s="28" t="s">
        <v>173</v>
      </c>
      <c r="H1142" s="27" t="s">
        <v>174</v>
      </c>
      <c r="I1142" s="118" t="s">
        <v>2782</v>
      </c>
      <c r="J1142" s="29">
        <v>9.93</v>
      </c>
      <c r="K1142" s="28" t="s">
        <v>176</v>
      </c>
      <c r="L1142" s="27" t="s">
        <v>262</v>
      </c>
      <c r="M1142" s="27" t="s">
        <v>164</v>
      </c>
      <c r="N1142" s="27" t="s">
        <v>262</v>
      </c>
    </row>
    <row r="1143" spans="1:14" ht="16.5" customHeight="1">
      <c r="A1143" s="24">
        <v>8532240000</v>
      </c>
      <c r="B1143" s="25"/>
      <c r="C1143" s="26"/>
      <c r="D1143" s="27"/>
      <c r="E1143" s="27" t="s">
        <v>314</v>
      </c>
      <c r="F1143" s="27" t="s">
        <v>2783</v>
      </c>
      <c r="G1143" s="28" t="s">
        <v>173</v>
      </c>
      <c r="H1143" s="27" t="s">
        <v>174</v>
      </c>
      <c r="I1143" s="118" t="s">
        <v>2784</v>
      </c>
      <c r="J1143" s="29">
        <v>100.6</v>
      </c>
      <c r="K1143" s="28" t="s">
        <v>176</v>
      </c>
      <c r="L1143" s="27" t="s">
        <v>218</v>
      </c>
      <c r="M1143" s="27" t="s">
        <v>164</v>
      </c>
      <c r="N1143" s="27" t="s">
        <v>18066</v>
      </c>
    </row>
    <row r="1144" spans="1:14" ht="16.5" customHeight="1">
      <c r="A1144" s="24">
        <v>8532240000</v>
      </c>
      <c r="B1144" s="25"/>
      <c r="C1144" s="26"/>
      <c r="D1144" s="27"/>
      <c r="E1144" s="27" t="s">
        <v>314</v>
      </c>
      <c r="F1144" s="27" t="s">
        <v>2785</v>
      </c>
      <c r="G1144" s="28" t="s">
        <v>173</v>
      </c>
      <c r="H1144" s="27" t="s">
        <v>174</v>
      </c>
      <c r="I1144" s="118" t="s">
        <v>2786</v>
      </c>
      <c r="J1144" s="29">
        <v>269.73</v>
      </c>
      <c r="K1144" s="28" t="s">
        <v>176</v>
      </c>
      <c r="L1144" s="27" t="s">
        <v>218</v>
      </c>
      <c r="M1144" s="27" t="s">
        <v>164</v>
      </c>
      <c r="N1144" s="27" t="s">
        <v>18066</v>
      </c>
    </row>
    <row r="1145" spans="1:14" ht="16.5" customHeight="1">
      <c r="A1145" s="24">
        <v>8532240000</v>
      </c>
      <c r="B1145" s="25"/>
      <c r="C1145" s="26"/>
      <c r="D1145" s="27"/>
      <c r="E1145" s="27" t="s">
        <v>314</v>
      </c>
      <c r="F1145" s="27" t="s">
        <v>2785</v>
      </c>
      <c r="G1145" s="28" t="s">
        <v>173</v>
      </c>
      <c r="H1145" s="27" t="s">
        <v>174</v>
      </c>
      <c r="I1145" s="118" t="s">
        <v>2787</v>
      </c>
      <c r="J1145" s="29">
        <v>50.3</v>
      </c>
      <c r="K1145" s="28" t="s">
        <v>176</v>
      </c>
      <c r="L1145" s="27" t="s">
        <v>218</v>
      </c>
      <c r="M1145" s="27" t="s">
        <v>164</v>
      </c>
      <c r="N1145" s="27" t="s">
        <v>18066</v>
      </c>
    </row>
    <row r="1146" spans="1:14" ht="16.5" customHeight="1">
      <c r="A1146" s="24">
        <v>8532240000</v>
      </c>
      <c r="B1146" s="25"/>
      <c r="C1146" s="26"/>
      <c r="D1146" s="27"/>
      <c r="E1146" s="27" t="s">
        <v>314</v>
      </c>
      <c r="F1146" s="27" t="s">
        <v>2788</v>
      </c>
      <c r="G1146" s="28" t="s">
        <v>173</v>
      </c>
      <c r="H1146" s="27" t="s">
        <v>174</v>
      </c>
      <c r="I1146" s="118" t="s">
        <v>2789</v>
      </c>
      <c r="J1146" s="29">
        <v>6.72</v>
      </c>
      <c r="K1146" s="28" t="s">
        <v>176</v>
      </c>
      <c r="L1146" s="27" t="s">
        <v>218</v>
      </c>
      <c r="M1146" s="27" t="s">
        <v>164</v>
      </c>
      <c r="N1146" s="27" t="s">
        <v>18066</v>
      </c>
    </row>
    <row r="1147" spans="1:14" ht="16.5" customHeight="1">
      <c r="A1147" s="24">
        <v>8532240000</v>
      </c>
      <c r="B1147" s="25"/>
      <c r="C1147" s="26"/>
      <c r="D1147" s="27"/>
      <c r="E1147" s="27" t="s">
        <v>314</v>
      </c>
      <c r="F1147" s="27" t="s">
        <v>2790</v>
      </c>
      <c r="G1147" s="28" t="s">
        <v>201</v>
      </c>
      <c r="H1147" s="27" t="s">
        <v>202</v>
      </c>
      <c r="I1147" s="118" t="s">
        <v>2791</v>
      </c>
      <c r="J1147" s="29">
        <v>369.82</v>
      </c>
      <c r="K1147" s="28" t="s">
        <v>176</v>
      </c>
      <c r="L1147" s="27" t="s">
        <v>262</v>
      </c>
      <c r="M1147" s="27" t="s">
        <v>164</v>
      </c>
      <c r="N1147" s="27" t="s">
        <v>262</v>
      </c>
    </row>
    <row r="1148" spans="1:14" ht="16.5" customHeight="1">
      <c r="A1148" s="24">
        <v>8533100000</v>
      </c>
      <c r="B1148" s="25"/>
      <c r="C1148" s="26"/>
      <c r="D1148" s="27"/>
      <c r="E1148" s="27" t="s">
        <v>2792</v>
      </c>
      <c r="F1148" s="27" t="s">
        <v>2793</v>
      </c>
      <c r="G1148" s="28" t="s">
        <v>1556</v>
      </c>
      <c r="H1148" s="27" t="s">
        <v>1557</v>
      </c>
      <c r="I1148" s="118" t="s">
        <v>2794</v>
      </c>
      <c r="J1148" s="29">
        <v>47.39</v>
      </c>
      <c r="K1148" s="28" t="s">
        <v>176</v>
      </c>
      <c r="L1148" s="27" t="s">
        <v>372</v>
      </c>
      <c r="M1148" s="27" t="s">
        <v>164</v>
      </c>
      <c r="N1148" s="27" t="s">
        <v>1383</v>
      </c>
    </row>
    <row r="1149" spans="1:14" ht="16.5" customHeight="1">
      <c r="A1149" s="24">
        <v>8533100000</v>
      </c>
      <c r="B1149" s="25"/>
      <c r="C1149" s="26"/>
      <c r="D1149" s="27"/>
      <c r="E1149" s="27" t="s">
        <v>380</v>
      </c>
      <c r="F1149" s="27" t="s">
        <v>2795</v>
      </c>
      <c r="G1149" s="28" t="s">
        <v>159</v>
      </c>
      <c r="H1149" s="27" t="s">
        <v>160</v>
      </c>
      <c r="I1149" s="118" t="s">
        <v>2796</v>
      </c>
      <c r="J1149" s="29">
        <v>459.27</v>
      </c>
      <c r="K1149" s="28" t="s">
        <v>176</v>
      </c>
      <c r="L1149" s="27" t="s">
        <v>372</v>
      </c>
      <c r="M1149" s="27" t="s">
        <v>164</v>
      </c>
      <c r="N1149" s="27" t="s">
        <v>1383</v>
      </c>
    </row>
    <row r="1150" spans="1:14" ht="16.5" customHeight="1">
      <c r="A1150" s="24">
        <v>8533210000</v>
      </c>
      <c r="B1150" s="25"/>
      <c r="C1150" s="26"/>
      <c r="D1150" s="27"/>
      <c r="E1150" s="27" t="s">
        <v>2797</v>
      </c>
      <c r="F1150" s="27" t="s">
        <v>2798</v>
      </c>
      <c r="G1150" s="28" t="s">
        <v>159</v>
      </c>
      <c r="H1150" s="27" t="s">
        <v>160</v>
      </c>
      <c r="I1150" s="118" t="s">
        <v>2799</v>
      </c>
      <c r="J1150" s="29">
        <v>269.73</v>
      </c>
      <c r="K1150" s="28" t="s">
        <v>176</v>
      </c>
      <c r="L1150" s="27" t="s">
        <v>372</v>
      </c>
      <c r="M1150" s="27" t="s">
        <v>164</v>
      </c>
      <c r="N1150" s="27" t="s">
        <v>1383</v>
      </c>
    </row>
    <row r="1151" spans="1:14" ht="16.5" customHeight="1">
      <c r="A1151" s="24">
        <v>8533401000</v>
      </c>
      <c r="B1151" s="25"/>
      <c r="C1151" s="26"/>
      <c r="D1151" s="27"/>
      <c r="E1151" s="27" t="s">
        <v>2800</v>
      </c>
      <c r="F1151" s="27" t="s">
        <v>2801</v>
      </c>
      <c r="G1151" s="28" t="s">
        <v>173</v>
      </c>
      <c r="H1151" s="27" t="s">
        <v>174</v>
      </c>
      <c r="I1151" s="118" t="s">
        <v>2802</v>
      </c>
      <c r="J1151" s="29">
        <v>44.47</v>
      </c>
      <c r="K1151" s="28" t="s">
        <v>176</v>
      </c>
      <c r="L1151" s="27" t="s">
        <v>2803</v>
      </c>
      <c r="M1151" s="27" t="s">
        <v>164</v>
      </c>
      <c r="N1151" s="27" t="s">
        <v>18176</v>
      </c>
    </row>
    <row r="1152" spans="1:14" ht="16.5" customHeight="1">
      <c r="A1152" s="24">
        <v>8536691000</v>
      </c>
      <c r="B1152" s="25"/>
      <c r="C1152" s="26"/>
      <c r="D1152" s="27"/>
      <c r="E1152" s="27" t="s">
        <v>2804</v>
      </c>
      <c r="F1152" s="27" t="s">
        <v>2805</v>
      </c>
      <c r="G1152" s="28" t="s">
        <v>173</v>
      </c>
      <c r="H1152" s="27" t="s">
        <v>174</v>
      </c>
      <c r="I1152" s="118" t="s">
        <v>2806</v>
      </c>
      <c r="J1152" s="29">
        <v>8495.4699999999993</v>
      </c>
      <c r="K1152" s="28" t="s">
        <v>176</v>
      </c>
      <c r="L1152" s="27" t="s">
        <v>687</v>
      </c>
      <c r="M1152" s="27" t="s">
        <v>164</v>
      </c>
      <c r="N1152" s="27" t="s">
        <v>18102</v>
      </c>
    </row>
    <row r="1153" spans="1:14" ht="16.5" customHeight="1">
      <c r="A1153" s="24">
        <v>8536691000</v>
      </c>
      <c r="B1153" s="25"/>
      <c r="C1153" s="26"/>
      <c r="D1153" s="27"/>
      <c r="E1153" s="27" t="s">
        <v>2804</v>
      </c>
      <c r="F1153" s="27" t="s">
        <v>2807</v>
      </c>
      <c r="G1153" s="28" t="s">
        <v>173</v>
      </c>
      <c r="H1153" s="27" t="s">
        <v>174</v>
      </c>
      <c r="I1153" s="118" t="s">
        <v>2808</v>
      </c>
      <c r="J1153" s="29">
        <v>620.49</v>
      </c>
      <c r="K1153" s="28" t="s">
        <v>176</v>
      </c>
      <c r="L1153" s="27" t="s">
        <v>440</v>
      </c>
      <c r="M1153" s="27" t="s">
        <v>164</v>
      </c>
      <c r="N1153" s="27" t="s">
        <v>440</v>
      </c>
    </row>
    <row r="1154" spans="1:14" ht="16.5" customHeight="1">
      <c r="A1154" s="24">
        <v>8536691000</v>
      </c>
      <c r="B1154" s="25"/>
      <c r="C1154" s="26"/>
      <c r="D1154" s="27"/>
      <c r="E1154" s="27" t="s">
        <v>1433</v>
      </c>
      <c r="F1154" s="27" t="s">
        <v>2809</v>
      </c>
      <c r="G1154" s="28" t="s">
        <v>2810</v>
      </c>
      <c r="H1154" s="27" t="s">
        <v>2811</v>
      </c>
      <c r="I1154" s="118" t="s">
        <v>2812</v>
      </c>
      <c r="J1154" s="29">
        <v>52849.3</v>
      </c>
      <c r="K1154" s="28" t="s">
        <v>176</v>
      </c>
      <c r="L1154" s="27" t="s">
        <v>443</v>
      </c>
      <c r="M1154" s="27" t="s">
        <v>164</v>
      </c>
      <c r="N1154" s="27" t="s">
        <v>18084</v>
      </c>
    </row>
    <row r="1155" spans="1:14" ht="16.5" customHeight="1">
      <c r="A1155" s="24">
        <v>8536693000</v>
      </c>
      <c r="B1155" s="25"/>
      <c r="C1155" s="26"/>
      <c r="D1155" s="27"/>
      <c r="E1155" s="27" t="s">
        <v>444</v>
      </c>
      <c r="F1155" s="27" t="s">
        <v>2813</v>
      </c>
      <c r="G1155" s="28" t="s">
        <v>173</v>
      </c>
      <c r="H1155" s="27" t="s">
        <v>174</v>
      </c>
      <c r="I1155" s="118" t="s">
        <v>2814</v>
      </c>
      <c r="J1155" s="29">
        <v>2094.7399999999998</v>
      </c>
      <c r="K1155" s="28" t="s">
        <v>176</v>
      </c>
      <c r="L1155" s="27" t="s">
        <v>440</v>
      </c>
      <c r="M1155" s="27" t="s">
        <v>164</v>
      </c>
      <c r="N1155" s="27" t="s">
        <v>440</v>
      </c>
    </row>
    <row r="1156" spans="1:14" ht="16.5" customHeight="1">
      <c r="A1156" s="24">
        <v>8536693000</v>
      </c>
      <c r="B1156" s="25"/>
      <c r="C1156" s="26"/>
      <c r="D1156" s="27"/>
      <c r="E1156" s="27" t="s">
        <v>444</v>
      </c>
      <c r="F1156" s="27" t="s">
        <v>2815</v>
      </c>
      <c r="G1156" s="28" t="s">
        <v>173</v>
      </c>
      <c r="H1156" s="27" t="s">
        <v>174</v>
      </c>
      <c r="I1156" s="118" t="s">
        <v>2816</v>
      </c>
      <c r="J1156" s="29">
        <v>126.1</v>
      </c>
      <c r="K1156" s="28" t="s">
        <v>176</v>
      </c>
      <c r="L1156" s="27" t="s">
        <v>449</v>
      </c>
      <c r="M1156" s="27" t="s">
        <v>164</v>
      </c>
      <c r="N1156" s="27" t="s">
        <v>18085</v>
      </c>
    </row>
    <row r="1157" spans="1:14" ht="16.5" customHeight="1">
      <c r="A1157" s="24">
        <v>8536693000</v>
      </c>
      <c r="B1157" s="25"/>
      <c r="C1157" s="26"/>
      <c r="D1157" s="27"/>
      <c r="E1157" s="27" t="s">
        <v>444</v>
      </c>
      <c r="F1157" s="27" t="s">
        <v>2817</v>
      </c>
      <c r="G1157" s="28" t="s">
        <v>173</v>
      </c>
      <c r="H1157" s="27" t="s">
        <v>174</v>
      </c>
      <c r="I1157" s="118" t="s">
        <v>2818</v>
      </c>
      <c r="J1157" s="29">
        <v>389.43</v>
      </c>
      <c r="K1157" s="28" t="s">
        <v>176</v>
      </c>
      <c r="L1157" s="27" t="s">
        <v>449</v>
      </c>
      <c r="M1157" s="27" t="s">
        <v>164</v>
      </c>
      <c r="N1157" s="27" t="s">
        <v>18085</v>
      </c>
    </row>
    <row r="1158" spans="1:14" ht="16.5" customHeight="1">
      <c r="A1158" s="24">
        <v>8536693000</v>
      </c>
      <c r="B1158" s="25"/>
      <c r="C1158" s="26"/>
      <c r="D1158" s="27"/>
      <c r="E1158" s="27" t="s">
        <v>26</v>
      </c>
      <c r="F1158" s="27" t="s">
        <v>2819</v>
      </c>
      <c r="G1158" s="28" t="s">
        <v>167</v>
      </c>
      <c r="H1158" s="27" t="s">
        <v>168</v>
      </c>
      <c r="I1158" s="118" t="s">
        <v>2283</v>
      </c>
      <c r="J1158" s="29">
        <v>57840</v>
      </c>
      <c r="K1158" s="28" t="s">
        <v>176</v>
      </c>
      <c r="L1158" s="27" t="s">
        <v>443</v>
      </c>
      <c r="M1158" s="27" t="s">
        <v>164</v>
      </c>
      <c r="N1158" s="27" t="s">
        <v>18084</v>
      </c>
    </row>
    <row r="1159" spans="1:14" ht="16.5" customHeight="1">
      <c r="A1159" s="24">
        <v>8538909908</v>
      </c>
      <c r="B1159" s="25"/>
      <c r="C1159" s="26">
        <v>0.05</v>
      </c>
      <c r="D1159" s="27"/>
      <c r="E1159" s="27" t="s">
        <v>2820</v>
      </c>
      <c r="F1159" s="27" t="s">
        <v>2821</v>
      </c>
      <c r="G1159" s="28" t="s">
        <v>173</v>
      </c>
      <c r="H1159" s="27" t="s">
        <v>174</v>
      </c>
      <c r="I1159" s="118" t="s">
        <v>2822</v>
      </c>
      <c r="J1159" s="29">
        <v>152.1</v>
      </c>
      <c r="K1159" s="28" t="s">
        <v>176</v>
      </c>
      <c r="L1159" s="27" t="s">
        <v>440</v>
      </c>
      <c r="M1159" s="27" t="s">
        <v>164</v>
      </c>
      <c r="N1159" s="27" t="s">
        <v>440</v>
      </c>
    </row>
    <row r="1160" spans="1:14" ht="16.5" customHeight="1">
      <c r="A1160" s="24">
        <v>8541100009</v>
      </c>
      <c r="B1160" s="25"/>
      <c r="C1160" s="26"/>
      <c r="D1160" s="27"/>
      <c r="E1160" s="27" t="s">
        <v>1785</v>
      </c>
      <c r="F1160" s="27" t="s">
        <v>2823</v>
      </c>
      <c r="G1160" s="28" t="s">
        <v>173</v>
      </c>
      <c r="H1160" s="27" t="s">
        <v>174</v>
      </c>
      <c r="I1160" s="118" t="s">
        <v>2824</v>
      </c>
      <c r="J1160" s="29">
        <v>11410.3</v>
      </c>
      <c r="K1160" s="28" t="s">
        <v>176</v>
      </c>
      <c r="L1160" s="27" t="s">
        <v>1194</v>
      </c>
      <c r="M1160" s="27" t="s">
        <v>164</v>
      </c>
      <c r="N1160" s="27" t="s">
        <v>18126</v>
      </c>
    </row>
    <row r="1161" spans="1:14" ht="16.5" customHeight="1">
      <c r="A1161" s="24">
        <v>8541100009</v>
      </c>
      <c r="B1161" s="25"/>
      <c r="C1161" s="26"/>
      <c r="D1161" s="27"/>
      <c r="E1161" s="27" t="s">
        <v>1785</v>
      </c>
      <c r="F1161" s="27" t="s">
        <v>2825</v>
      </c>
      <c r="G1161" s="28" t="s">
        <v>173</v>
      </c>
      <c r="H1161" s="27" t="s">
        <v>174</v>
      </c>
      <c r="I1161" s="118" t="s">
        <v>2826</v>
      </c>
      <c r="J1161" s="29">
        <v>31.43</v>
      </c>
      <c r="K1161" s="28" t="s">
        <v>176</v>
      </c>
      <c r="L1161" s="27" t="s">
        <v>137</v>
      </c>
      <c r="M1161" s="27" t="s">
        <v>164</v>
      </c>
      <c r="N1161" s="27" t="s">
        <v>523</v>
      </c>
    </row>
    <row r="1162" spans="1:14" ht="16.5" customHeight="1">
      <c r="A1162" s="24">
        <v>8541100009</v>
      </c>
      <c r="B1162" s="25"/>
      <c r="C1162" s="26"/>
      <c r="D1162" s="27"/>
      <c r="E1162" s="27" t="s">
        <v>1785</v>
      </c>
      <c r="F1162" s="27" t="s">
        <v>2827</v>
      </c>
      <c r="G1162" s="28" t="s">
        <v>173</v>
      </c>
      <c r="H1162" s="27" t="s">
        <v>174</v>
      </c>
      <c r="I1162" s="118" t="s">
        <v>2828</v>
      </c>
      <c r="J1162" s="29">
        <v>43.13</v>
      </c>
      <c r="K1162" s="28" t="s">
        <v>176</v>
      </c>
      <c r="L1162" s="27" t="s">
        <v>250</v>
      </c>
      <c r="M1162" s="27" t="s">
        <v>164</v>
      </c>
      <c r="N1162" s="27" t="s">
        <v>18071</v>
      </c>
    </row>
    <row r="1163" spans="1:14" ht="16.5" customHeight="1">
      <c r="A1163" s="24">
        <v>8541100009</v>
      </c>
      <c r="B1163" s="25"/>
      <c r="C1163" s="26"/>
      <c r="D1163" s="27"/>
      <c r="E1163" s="27" t="s">
        <v>1785</v>
      </c>
      <c r="F1163" s="27" t="s">
        <v>2829</v>
      </c>
      <c r="G1163" s="28" t="s">
        <v>173</v>
      </c>
      <c r="H1163" s="27" t="s">
        <v>174</v>
      </c>
      <c r="I1163" s="118" t="s">
        <v>2830</v>
      </c>
      <c r="J1163" s="29">
        <v>3.66</v>
      </c>
      <c r="K1163" s="28" t="s">
        <v>176</v>
      </c>
      <c r="L1163" s="27" t="s">
        <v>523</v>
      </c>
      <c r="M1163" s="27" t="s">
        <v>164</v>
      </c>
      <c r="N1163" s="27" t="s">
        <v>523</v>
      </c>
    </row>
    <row r="1164" spans="1:14" ht="16.5" customHeight="1">
      <c r="A1164" s="24">
        <v>8541100009</v>
      </c>
      <c r="B1164" s="25"/>
      <c r="C1164" s="26"/>
      <c r="D1164" s="27"/>
      <c r="E1164" s="27" t="s">
        <v>1785</v>
      </c>
      <c r="F1164" s="27" t="s">
        <v>2831</v>
      </c>
      <c r="G1164" s="28" t="s">
        <v>173</v>
      </c>
      <c r="H1164" s="27" t="s">
        <v>174</v>
      </c>
      <c r="I1164" s="118" t="s">
        <v>2832</v>
      </c>
      <c r="J1164" s="29">
        <v>81.760000000000005</v>
      </c>
      <c r="K1164" s="28" t="s">
        <v>176</v>
      </c>
      <c r="L1164" s="27" t="s">
        <v>393</v>
      </c>
      <c r="M1164" s="27" t="s">
        <v>164</v>
      </c>
      <c r="N1164" s="27" t="s">
        <v>18079</v>
      </c>
    </row>
    <row r="1165" spans="1:14" ht="16.5" customHeight="1">
      <c r="A1165" s="24">
        <v>8541100009</v>
      </c>
      <c r="B1165" s="25"/>
      <c r="C1165" s="26"/>
      <c r="D1165" s="27"/>
      <c r="E1165" s="27" t="s">
        <v>1785</v>
      </c>
      <c r="F1165" s="27" t="s">
        <v>2833</v>
      </c>
      <c r="G1165" s="28" t="s">
        <v>173</v>
      </c>
      <c r="H1165" s="27" t="s">
        <v>174</v>
      </c>
      <c r="I1165" s="118" t="s">
        <v>2834</v>
      </c>
      <c r="J1165" s="29">
        <v>240.17</v>
      </c>
      <c r="K1165" s="28" t="s">
        <v>176</v>
      </c>
      <c r="L1165" s="27" t="s">
        <v>393</v>
      </c>
      <c r="M1165" s="27" t="s">
        <v>164</v>
      </c>
      <c r="N1165" s="27" t="s">
        <v>18079</v>
      </c>
    </row>
    <row r="1166" spans="1:14" ht="16.5" customHeight="1">
      <c r="A1166" s="24">
        <v>8541100009</v>
      </c>
      <c r="B1166" s="25"/>
      <c r="C1166" s="26"/>
      <c r="D1166" s="27"/>
      <c r="E1166" s="27" t="s">
        <v>1785</v>
      </c>
      <c r="F1166" s="27" t="s">
        <v>2835</v>
      </c>
      <c r="G1166" s="28" t="s">
        <v>173</v>
      </c>
      <c r="H1166" s="27" t="s">
        <v>174</v>
      </c>
      <c r="I1166" s="118" t="s">
        <v>2836</v>
      </c>
      <c r="J1166" s="29">
        <v>444.25</v>
      </c>
      <c r="K1166" s="28" t="s">
        <v>176</v>
      </c>
      <c r="L1166" s="27" t="s">
        <v>1799</v>
      </c>
      <c r="M1166" s="27" t="s">
        <v>164</v>
      </c>
      <c r="N1166" s="27" t="s">
        <v>10750</v>
      </c>
    </row>
    <row r="1167" spans="1:14" ht="16.5" customHeight="1">
      <c r="A1167" s="24">
        <v>8541100009</v>
      </c>
      <c r="B1167" s="25"/>
      <c r="C1167" s="26"/>
      <c r="D1167" s="27"/>
      <c r="E1167" s="27" t="s">
        <v>1785</v>
      </c>
      <c r="F1167" s="27" t="s">
        <v>2837</v>
      </c>
      <c r="G1167" s="28" t="s">
        <v>173</v>
      </c>
      <c r="H1167" s="27" t="s">
        <v>174</v>
      </c>
      <c r="I1167" s="118" t="s">
        <v>2838</v>
      </c>
      <c r="J1167" s="29">
        <v>8.02</v>
      </c>
      <c r="K1167" s="28" t="s">
        <v>176</v>
      </c>
      <c r="L1167" s="27" t="s">
        <v>250</v>
      </c>
      <c r="M1167" s="27" t="s">
        <v>164</v>
      </c>
      <c r="N1167" s="27" t="s">
        <v>18071</v>
      </c>
    </row>
    <row r="1168" spans="1:14" ht="16.5" customHeight="1">
      <c r="A1168" s="24">
        <v>8541100009</v>
      </c>
      <c r="B1168" s="25"/>
      <c r="C1168" s="26"/>
      <c r="D1168" s="27"/>
      <c r="E1168" s="27" t="s">
        <v>1785</v>
      </c>
      <c r="F1168" s="27" t="s">
        <v>2839</v>
      </c>
      <c r="G1168" s="28" t="s">
        <v>173</v>
      </c>
      <c r="H1168" s="27" t="s">
        <v>174</v>
      </c>
      <c r="I1168" s="118" t="s">
        <v>2840</v>
      </c>
      <c r="J1168" s="29">
        <v>1.63</v>
      </c>
      <c r="K1168" s="28" t="s">
        <v>176</v>
      </c>
      <c r="L1168" s="27" t="s">
        <v>523</v>
      </c>
      <c r="M1168" s="27" t="s">
        <v>164</v>
      </c>
      <c r="N1168" s="27" t="s">
        <v>523</v>
      </c>
    </row>
    <row r="1169" spans="1:14" ht="16.5" customHeight="1">
      <c r="A1169" s="24">
        <v>8541100009</v>
      </c>
      <c r="B1169" s="25"/>
      <c r="C1169" s="26"/>
      <c r="D1169" s="27"/>
      <c r="E1169" s="27" t="s">
        <v>1785</v>
      </c>
      <c r="F1169" s="27" t="s">
        <v>2841</v>
      </c>
      <c r="G1169" s="28" t="s">
        <v>173</v>
      </c>
      <c r="H1169" s="27" t="s">
        <v>174</v>
      </c>
      <c r="I1169" s="118" t="s">
        <v>2842</v>
      </c>
      <c r="J1169" s="29">
        <v>6.09</v>
      </c>
      <c r="K1169" s="28" t="s">
        <v>176</v>
      </c>
      <c r="L1169" s="27" t="s">
        <v>580</v>
      </c>
      <c r="M1169" s="27" t="s">
        <v>164</v>
      </c>
      <c r="N1169" s="27" t="s">
        <v>10753</v>
      </c>
    </row>
    <row r="1170" spans="1:14" ht="16.5" customHeight="1">
      <c r="A1170" s="24">
        <v>8541100009</v>
      </c>
      <c r="B1170" s="25"/>
      <c r="C1170" s="26"/>
      <c r="D1170" s="27"/>
      <c r="E1170" s="27" t="s">
        <v>1785</v>
      </c>
      <c r="F1170" s="27" t="s">
        <v>2843</v>
      </c>
      <c r="G1170" s="28" t="s">
        <v>173</v>
      </c>
      <c r="H1170" s="27" t="s">
        <v>174</v>
      </c>
      <c r="I1170" s="118" t="s">
        <v>2844</v>
      </c>
      <c r="J1170" s="29">
        <v>8.98</v>
      </c>
      <c r="K1170" s="28" t="s">
        <v>176</v>
      </c>
      <c r="L1170" s="27" t="s">
        <v>1042</v>
      </c>
      <c r="M1170" s="27" t="s">
        <v>164</v>
      </c>
      <c r="N1170" s="27" t="s">
        <v>18119</v>
      </c>
    </row>
    <row r="1171" spans="1:14" ht="16.5" customHeight="1">
      <c r="A1171" s="24">
        <v>8541100009</v>
      </c>
      <c r="B1171" s="25"/>
      <c r="C1171" s="26"/>
      <c r="D1171" s="27"/>
      <c r="E1171" s="27" t="s">
        <v>2845</v>
      </c>
      <c r="F1171" s="27" t="s">
        <v>2846</v>
      </c>
      <c r="G1171" s="28" t="s">
        <v>297</v>
      </c>
      <c r="H1171" s="27" t="s">
        <v>298</v>
      </c>
      <c r="I1171" s="118" t="s">
        <v>2847</v>
      </c>
      <c r="J1171" s="29">
        <v>49.06</v>
      </c>
      <c r="K1171" s="28" t="s">
        <v>176</v>
      </c>
      <c r="L1171" s="27" t="s">
        <v>523</v>
      </c>
      <c r="M1171" s="27" t="s">
        <v>164</v>
      </c>
      <c r="N1171" s="27" t="s">
        <v>523</v>
      </c>
    </row>
    <row r="1172" spans="1:14" ht="16.5" customHeight="1">
      <c r="A1172" s="24">
        <v>8541100009</v>
      </c>
      <c r="B1172" s="25"/>
      <c r="C1172" s="26"/>
      <c r="D1172" s="27"/>
      <c r="E1172" s="27" t="s">
        <v>2845</v>
      </c>
      <c r="F1172" s="27" t="s">
        <v>2848</v>
      </c>
      <c r="G1172" s="28" t="s">
        <v>297</v>
      </c>
      <c r="H1172" s="27" t="s">
        <v>298</v>
      </c>
      <c r="I1172" s="118" t="s">
        <v>2849</v>
      </c>
      <c r="J1172" s="29">
        <v>25.37</v>
      </c>
      <c r="K1172" s="28" t="s">
        <v>176</v>
      </c>
      <c r="L1172" s="27" t="s">
        <v>528</v>
      </c>
      <c r="M1172" s="27" t="s">
        <v>164</v>
      </c>
      <c r="N1172" s="27" t="s">
        <v>18090</v>
      </c>
    </row>
    <row r="1173" spans="1:14" ht="16.5" customHeight="1">
      <c r="A1173" s="24">
        <v>8541210000</v>
      </c>
      <c r="B1173" s="25"/>
      <c r="C1173" s="26"/>
      <c r="D1173" s="27"/>
      <c r="E1173" s="27" t="s">
        <v>548</v>
      </c>
      <c r="F1173" s="27" t="s">
        <v>2850</v>
      </c>
      <c r="G1173" s="28" t="s">
        <v>173</v>
      </c>
      <c r="H1173" s="27" t="s">
        <v>174</v>
      </c>
      <c r="I1173" s="118" t="s">
        <v>2851</v>
      </c>
      <c r="J1173" s="29">
        <v>262.16000000000003</v>
      </c>
      <c r="K1173" s="28" t="s">
        <v>176</v>
      </c>
      <c r="L1173" s="27" t="s">
        <v>2852</v>
      </c>
      <c r="M1173" s="27" t="s">
        <v>164</v>
      </c>
      <c r="N1173" s="27" t="s">
        <v>18177</v>
      </c>
    </row>
    <row r="1174" spans="1:14" ht="16.5" customHeight="1">
      <c r="A1174" s="24">
        <v>8541290000</v>
      </c>
      <c r="B1174" s="25"/>
      <c r="C1174" s="26"/>
      <c r="D1174" s="27"/>
      <c r="E1174" s="27" t="s">
        <v>1813</v>
      </c>
      <c r="F1174" s="27" t="s">
        <v>2853</v>
      </c>
      <c r="G1174" s="28" t="s">
        <v>173</v>
      </c>
      <c r="H1174" s="27" t="s">
        <v>174</v>
      </c>
      <c r="I1174" s="118" t="s">
        <v>2854</v>
      </c>
      <c r="J1174" s="29">
        <v>56.96</v>
      </c>
      <c r="K1174" s="28" t="s">
        <v>176</v>
      </c>
      <c r="L1174" s="27" t="s">
        <v>2855</v>
      </c>
      <c r="M1174" s="27" t="s">
        <v>164</v>
      </c>
      <c r="N1174" s="27" t="s">
        <v>18178</v>
      </c>
    </row>
    <row r="1175" spans="1:14" ht="16.5" customHeight="1">
      <c r="A1175" s="24">
        <v>8541290000</v>
      </c>
      <c r="B1175" s="25"/>
      <c r="C1175" s="26"/>
      <c r="D1175" s="27"/>
      <c r="E1175" s="27" t="s">
        <v>1813</v>
      </c>
      <c r="F1175" s="27" t="s">
        <v>2856</v>
      </c>
      <c r="G1175" s="28" t="s">
        <v>173</v>
      </c>
      <c r="H1175" s="27" t="s">
        <v>174</v>
      </c>
      <c r="I1175" s="118" t="s">
        <v>2857</v>
      </c>
      <c r="J1175" s="29">
        <v>43.56</v>
      </c>
      <c r="K1175" s="28" t="s">
        <v>176</v>
      </c>
      <c r="L1175" s="27" t="s">
        <v>1788</v>
      </c>
      <c r="M1175" s="27" t="s">
        <v>164</v>
      </c>
      <c r="N1175" s="27" t="s">
        <v>18151</v>
      </c>
    </row>
    <row r="1176" spans="1:14" ht="16.5" customHeight="1">
      <c r="A1176" s="24">
        <v>8541290000</v>
      </c>
      <c r="B1176" s="25"/>
      <c r="C1176" s="26"/>
      <c r="D1176" s="27"/>
      <c r="E1176" s="27" t="s">
        <v>1813</v>
      </c>
      <c r="F1176" s="27" t="s">
        <v>2858</v>
      </c>
      <c r="G1176" s="28" t="s">
        <v>173</v>
      </c>
      <c r="H1176" s="27" t="s">
        <v>174</v>
      </c>
      <c r="I1176" s="118" t="s">
        <v>2859</v>
      </c>
      <c r="J1176" s="29">
        <v>3214.19</v>
      </c>
      <c r="K1176" s="28" t="s">
        <v>176</v>
      </c>
      <c r="L1176" s="27" t="s">
        <v>580</v>
      </c>
      <c r="M1176" s="27" t="s">
        <v>164</v>
      </c>
      <c r="N1176" s="27" t="s">
        <v>10753</v>
      </c>
    </row>
    <row r="1177" spans="1:14" ht="16.5" customHeight="1">
      <c r="A1177" s="24">
        <v>8541290000</v>
      </c>
      <c r="B1177" s="25"/>
      <c r="C1177" s="26"/>
      <c r="D1177" s="27"/>
      <c r="E1177" s="27" t="s">
        <v>1813</v>
      </c>
      <c r="F1177" s="27" t="s">
        <v>2860</v>
      </c>
      <c r="G1177" s="28" t="s">
        <v>173</v>
      </c>
      <c r="H1177" s="27" t="s">
        <v>174</v>
      </c>
      <c r="I1177" s="118" t="s">
        <v>2861</v>
      </c>
      <c r="J1177" s="29">
        <v>1030.8399999999999</v>
      </c>
      <c r="K1177" s="28" t="s">
        <v>176</v>
      </c>
      <c r="L1177" s="27" t="s">
        <v>446</v>
      </c>
      <c r="M1177" s="27" t="s">
        <v>164</v>
      </c>
      <c r="N1177" s="27" t="s">
        <v>416</v>
      </c>
    </row>
    <row r="1178" spans="1:14" ht="16.5" customHeight="1">
      <c r="A1178" s="24">
        <v>8541290000</v>
      </c>
      <c r="B1178" s="25"/>
      <c r="C1178" s="26"/>
      <c r="D1178" s="27"/>
      <c r="E1178" s="27" t="s">
        <v>1813</v>
      </c>
      <c r="F1178" s="27" t="s">
        <v>2862</v>
      </c>
      <c r="G1178" s="28" t="s">
        <v>173</v>
      </c>
      <c r="H1178" s="27" t="s">
        <v>174</v>
      </c>
      <c r="I1178" s="118" t="s">
        <v>2863</v>
      </c>
      <c r="J1178" s="29">
        <v>801.9</v>
      </c>
      <c r="K1178" s="28" t="s">
        <v>176</v>
      </c>
      <c r="L1178" s="27" t="s">
        <v>523</v>
      </c>
      <c r="M1178" s="27" t="s">
        <v>164</v>
      </c>
      <c r="N1178" s="27" t="s">
        <v>523</v>
      </c>
    </row>
    <row r="1179" spans="1:14" ht="16.5" customHeight="1">
      <c r="A1179" s="24">
        <v>8541290000</v>
      </c>
      <c r="B1179" s="25"/>
      <c r="C1179" s="26"/>
      <c r="D1179" s="27"/>
      <c r="E1179" s="27" t="s">
        <v>2864</v>
      </c>
      <c r="F1179" s="27" t="s">
        <v>2865</v>
      </c>
      <c r="G1179" s="28" t="s">
        <v>297</v>
      </c>
      <c r="H1179" s="27" t="s">
        <v>298</v>
      </c>
      <c r="I1179" s="118" t="s">
        <v>2866</v>
      </c>
      <c r="J1179" s="29">
        <v>199.95</v>
      </c>
      <c r="K1179" s="28" t="s">
        <v>176</v>
      </c>
      <c r="L1179" s="27" t="s">
        <v>416</v>
      </c>
      <c r="M1179" s="27" t="s">
        <v>164</v>
      </c>
      <c r="N1179" s="27" t="s">
        <v>18081</v>
      </c>
    </row>
    <row r="1180" spans="1:14" ht="16.5" customHeight="1">
      <c r="A1180" s="24">
        <v>8541290000</v>
      </c>
      <c r="B1180" s="25"/>
      <c r="C1180" s="26"/>
      <c r="D1180" s="27"/>
      <c r="E1180" s="27" t="s">
        <v>2864</v>
      </c>
      <c r="F1180" s="27" t="s">
        <v>2867</v>
      </c>
      <c r="G1180" s="28" t="s">
        <v>297</v>
      </c>
      <c r="H1180" s="27" t="s">
        <v>298</v>
      </c>
      <c r="I1180" s="118" t="s">
        <v>2868</v>
      </c>
      <c r="J1180" s="29">
        <v>1145.6199999999999</v>
      </c>
      <c r="K1180" s="28" t="s">
        <v>176</v>
      </c>
      <c r="L1180" s="27" t="s">
        <v>137</v>
      </c>
      <c r="M1180" s="27" t="s">
        <v>164</v>
      </c>
      <c r="N1180" s="27" t="s">
        <v>523</v>
      </c>
    </row>
    <row r="1181" spans="1:14" ht="16.5" customHeight="1">
      <c r="A1181" s="24">
        <v>8541410002</v>
      </c>
      <c r="B1181" s="25"/>
      <c r="C1181" s="26"/>
      <c r="D1181" s="27"/>
      <c r="E1181" s="27" t="s">
        <v>2869</v>
      </c>
      <c r="F1181" s="27" t="s">
        <v>2870</v>
      </c>
      <c r="G1181" s="28" t="s">
        <v>173</v>
      </c>
      <c r="H1181" s="27" t="s">
        <v>174</v>
      </c>
      <c r="I1181" s="118" t="s">
        <v>2871</v>
      </c>
      <c r="J1181" s="29">
        <v>231.26</v>
      </c>
      <c r="K1181" s="28" t="s">
        <v>176</v>
      </c>
      <c r="L1181" s="27" t="s">
        <v>1314</v>
      </c>
      <c r="M1181" s="27" t="s">
        <v>164</v>
      </c>
      <c r="N1181" s="27" t="s">
        <v>18130</v>
      </c>
    </row>
    <row r="1182" spans="1:14" ht="16.5" customHeight="1" thickBot="1">
      <c r="A1182" s="24">
        <v>8541600000</v>
      </c>
      <c r="B1182" s="25"/>
      <c r="C1182" s="26"/>
      <c r="D1182" s="27"/>
      <c r="E1182" s="27" t="s">
        <v>1319</v>
      </c>
      <c r="F1182" s="27" t="s">
        <v>2872</v>
      </c>
      <c r="G1182" s="28" t="s">
        <v>173</v>
      </c>
      <c r="H1182" s="27" t="s">
        <v>174</v>
      </c>
      <c r="I1182" s="118" t="s">
        <v>2873</v>
      </c>
      <c r="J1182" s="29">
        <v>5.62</v>
      </c>
      <c r="K1182" s="28" t="s">
        <v>176</v>
      </c>
      <c r="L1182" s="27" t="s">
        <v>2874</v>
      </c>
      <c r="M1182" s="27" t="s">
        <v>164</v>
      </c>
      <c r="N1182" s="27" t="s">
        <v>18179</v>
      </c>
    </row>
    <row r="1183" spans="1:14" ht="16.5" customHeight="1" thickTop="1" thickBot="1">
      <c r="A1183" s="30">
        <v>8542319010</v>
      </c>
      <c r="B1183" s="25"/>
      <c r="C1183" s="26"/>
      <c r="D1183" s="27"/>
      <c r="E1183" s="27" t="s">
        <v>768</v>
      </c>
      <c r="F1183" s="27" t="s">
        <v>2875</v>
      </c>
      <c r="G1183" s="28" t="s">
        <v>173</v>
      </c>
      <c r="H1183" s="27" t="s">
        <v>174</v>
      </c>
      <c r="I1183" s="118" t="s">
        <v>2876</v>
      </c>
      <c r="J1183" s="29">
        <v>1.08</v>
      </c>
      <c r="K1183" s="28" t="s">
        <v>176</v>
      </c>
      <c r="L1183" s="27" t="s">
        <v>2877</v>
      </c>
      <c r="M1183" s="27" t="s">
        <v>164</v>
      </c>
      <c r="N1183" s="27" t="s">
        <v>18180</v>
      </c>
    </row>
    <row r="1184" spans="1:14" ht="16.5" customHeight="1" thickTop="1" thickBot="1">
      <c r="A1184" s="30">
        <v>8542319010</v>
      </c>
      <c r="B1184" s="25"/>
      <c r="C1184" s="26"/>
      <c r="D1184" s="27"/>
      <c r="E1184" s="27" t="s">
        <v>2584</v>
      </c>
      <c r="F1184" s="27" t="s">
        <v>2585</v>
      </c>
      <c r="G1184" s="28" t="s">
        <v>173</v>
      </c>
      <c r="H1184" s="27" t="s">
        <v>174</v>
      </c>
      <c r="I1184" s="118" t="s">
        <v>2586</v>
      </c>
      <c r="J1184" s="29">
        <v>14949.94</v>
      </c>
      <c r="K1184" s="28" t="s">
        <v>176</v>
      </c>
      <c r="L1184" s="27" t="s">
        <v>648</v>
      </c>
      <c r="M1184" s="27" t="s">
        <v>164</v>
      </c>
      <c r="N1184" s="27" t="s">
        <v>11042</v>
      </c>
    </row>
    <row r="1185" spans="1:14" ht="16.5" customHeight="1" thickTop="1" thickBot="1">
      <c r="A1185" s="30">
        <v>8542319010</v>
      </c>
      <c r="B1185" s="25"/>
      <c r="C1185" s="26"/>
      <c r="D1185" s="27"/>
      <c r="E1185" s="27" t="s">
        <v>608</v>
      </c>
      <c r="F1185" s="27" t="s">
        <v>2878</v>
      </c>
      <c r="G1185" s="28" t="s">
        <v>173</v>
      </c>
      <c r="H1185" s="27" t="s">
        <v>174</v>
      </c>
      <c r="I1185" s="118" t="s">
        <v>2879</v>
      </c>
      <c r="J1185" s="29">
        <v>2.31</v>
      </c>
      <c r="K1185" s="28" t="s">
        <v>176</v>
      </c>
      <c r="L1185" s="27" t="s">
        <v>528</v>
      </c>
      <c r="M1185" s="27" t="s">
        <v>164</v>
      </c>
      <c r="N1185" s="27" t="s">
        <v>18090</v>
      </c>
    </row>
    <row r="1186" spans="1:14" ht="16.5" customHeight="1" thickTop="1" thickBot="1">
      <c r="A1186" s="30">
        <v>8542319010</v>
      </c>
      <c r="B1186" s="25"/>
      <c r="C1186" s="26"/>
      <c r="D1186" s="27"/>
      <c r="E1186" s="27" t="s">
        <v>768</v>
      </c>
      <c r="F1186" s="27" t="s">
        <v>2880</v>
      </c>
      <c r="G1186" s="28" t="s">
        <v>173</v>
      </c>
      <c r="H1186" s="27" t="s">
        <v>174</v>
      </c>
      <c r="I1186" s="118" t="s">
        <v>2881</v>
      </c>
      <c r="J1186" s="29">
        <v>45.7</v>
      </c>
      <c r="K1186" s="28" t="s">
        <v>176</v>
      </c>
      <c r="L1186" s="27" t="s">
        <v>580</v>
      </c>
      <c r="M1186" s="27" t="s">
        <v>164</v>
      </c>
      <c r="N1186" s="27" t="s">
        <v>10753</v>
      </c>
    </row>
    <row r="1187" spans="1:14" ht="16.5" customHeight="1" thickTop="1" thickBot="1">
      <c r="A1187" s="30">
        <v>8542319010</v>
      </c>
      <c r="B1187" s="25"/>
      <c r="C1187" s="26"/>
      <c r="D1187" s="27"/>
      <c r="E1187" s="27" t="s">
        <v>2882</v>
      </c>
      <c r="F1187" s="27" t="s">
        <v>2883</v>
      </c>
      <c r="G1187" s="28" t="s">
        <v>173</v>
      </c>
      <c r="H1187" s="27" t="s">
        <v>174</v>
      </c>
      <c r="I1187" s="118" t="s">
        <v>2884</v>
      </c>
      <c r="J1187" s="29">
        <v>36.5</v>
      </c>
      <c r="K1187" s="28" t="s">
        <v>176</v>
      </c>
      <c r="L1187" s="27" t="s">
        <v>134</v>
      </c>
      <c r="M1187" s="27" t="s">
        <v>164</v>
      </c>
      <c r="N1187" s="27" t="s">
        <v>4101</v>
      </c>
    </row>
    <row r="1188" spans="1:14" ht="16.5" customHeight="1" thickTop="1" thickBot="1">
      <c r="A1188" s="30">
        <v>8542319010</v>
      </c>
      <c r="B1188" s="25"/>
      <c r="C1188" s="26"/>
      <c r="D1188" s="27"/>
      <c r="E1188" s="27" t="s">
        <v>2885</v>
      </c>
      <c r="F1188" s="27" t="s">
        <v>2886</v>
      </c>
      <c r="G1188" s="28" t="s">
        <v>173</v>
      </c>
      <c r="H1188" s="27" t="s">
        <v>174</v>
      </c>
      <c r="I1188" s="118" t="s">
        <v>2887</v>
      </c>
      <c r="J1188" s="29">
        <v>4.57</v>
      </c>
      <c r="K1188" s="28" t="s">
        <v>176</v>
      </c>
      <c r="L1188" s="27" t="s">
        <v>528</v>
      </c>
      <c r="M1188" s="27" t="s">
        <v>164</v>
      </c>
      <c r="N1188" s="27" t="s">
        <v>18090</v>
      </c>
    </row>
    <row r="1189" spans="1:14" ht="16.5" customHeight="1" thickTop="1" thickBot="1">
      <c r="A1189" s="30">
        <v>8542319010</v>
      </c>
      <c r="B1189" s="25"/>
      <c r="C1189" s="26"/>
      <c r="D1189" s="27"/>
      <c r="E1189" s="27" t="s">
        <v>2888</v>
      </c>
      <c r="F1189" s="27" t="s">
        <v>2889</v>
      </c>
      <c r="G1189" s="28" t="s">
        <v>173</v>
      </c>
      <c r="H1189" s="27" t="s">
        <v>174</v>
      </c>
      <c r="I1189" s="118" t="s">
        <v>2890</v>
      </c>
      <c r="J1189" s="29">
        <v>5.85</v>
      </c>
      <c r="K1189" s="28" t="s">
        <v>176</v>
      </c>
      <c r="L1189" s="27" t="s">
        <v>523</v>
      </c>
      <c r="M1189" s="27" t="s">
        <v>164</v>
      </c>
      <c r="N1189" s="27" t="s">
        <v>523</v>
      </c>
    </row>
    <row r="1190" spans="1:14" ht="16.5" customHeight="1" thickTop="1" thickBot="1">
      <c r="A1190" s="30">
        <v>8542319010</v>
      </c>
      <c r="B1190" s="25"/>
      <c r="C1190" s="26"/>
      <c r="D1190" s="27"/>
      <c r="E1190" s="27" t="s">
        <v>1865</v>
      </c>
      <c r="F1190" s="27" t="s">
        <v>2891</v>
      </c>
      <c r="G1190" s="28" t="s">
        <v>173</v>
      </c>
      <c r="H1190" s="27" t="s">
        <v>174</v>
      </c>
      <c r="I1190" s="118" t="s">
        <v>2892</v>
      </c>
      <c r="J1190" s="29">
        <v>631.95000000000005</v>
      </c>
      <c r="K1190" s="28" t="s">
        <v>176</v>
      </c>
      <c r="L1190" s="27" t="s">
        <v>614</v>
      </c>
      <c r="M1190" s="27" t="s">
        <v>164</v>
      </c>
      <c r="N1190" s="27" t="s">
        <v>18096</v>
      </c>
    </row>
    <row r="1191" spans="1:14" ht="16.5" customHeight="1" thickTop="1" thickBot="1">
      <c r="A1191" s="30">
        <v>8542319010</v>
      </c>
      <c r="B1191" s="25"/>
      <c r="C1191" s="26"/>
      <c r="D1191" s="27"/>
      <c r="E1191" s="27" t="s">
        <v>1846</v>
      </c>
      <c r="F1191" s="27" t="s">
        <v>2893</v>
      </c>
      <c r="G1191" s="28" t="s">
        <v>173</v>
      </c>
      <c r="H1191" s="27" t="s">
        <v>174</v>
      </c>
      <c r="I1191" s="118" t="s">
        <v>2894</v>
      </c>
      <c r="J1191" s="29">
        <v>6.21</v>
      </c>
      <c r="K1191" s="28" t="s">
        <v>176</v>
      </c>
      <c r="L1191" s="27" t="s">
        <v>2895</v>
      </c>
      <c r="M1191" s="27" t="s">
        <v>164</v>
      </c>
      <c r="N1191" s="27" t="s">
        <v>18181</v>
      </c>
    </row>
    <row r="1192" spans="1:14" ht="16.5" customHeight="1" thickTop="1" thickBot="1">
      <c r="A1192" s="30">
        <v>8542319010</v>
      </c>
      <c r="B1192" s="25"/>
      <c r="C1192" s="26"/>
      <c r="D1192" s="27"/>
      <c r="E1192" s="27" t="s">
        <v>768</v>
      </c>
      <c r="F1192" s="27" t="s">
        <v>2896</v>
      </c>
      <c r="G1192" s="28" t="s">
        <v>173</v>
      </c>
      <c r="H1192" s="27" t="s">
        <v>174</v>
      </c>
      <c r="I1192" s="118" t="s">
        <v>2897</v>
      </c>
      <c r="J1192" s="29">
        <v>14.43</v>
      </c>
      <c r="K1192" s="28" t="s">
        <v>176</v>
      </c>
      <c r="L1192" s="27" t="s">
        <v>134</v>
      </c>
      <c r="M1192" s="27" t="s">
        <v>164</v>
      </c>
      <c r="N1192" s="27" t="s">
        <v>4101</v>
      </c>
    </row>
    <row r="1193" spans="1:14" ht="16.5" customHeight="1" thickTop="1" thickBot="1">
      <c r="A1193" s="30">
        <v>8542319010</v>
      </c>
      <c r="B1193" s="25"/>
      <c r="C1193" s="26"/>
      <c r="D1193" s="27"/>
      <c r="E1193" s="27" t="s">
        <v>2898</v>
      </c>
      <c r="F1193" s="27" t="s">
        <v>2899</v>
      </c>
      <c r="G1193" s="28" t="s">
        <v>173</v>
      </c>
      <c r="H1193" s="27" t="s">
        <v>174</v>
      </c>
      <c r="I1193" s="118" t="s">
        <v>2900</v>
      </c>
      <c r="J1193" s="29">
        <v>15.67</v>
      </c>
      <c r="K1193" s="28" t="s">
        <v>176</v>
      </c>
      <c r="L1193" s="27" t="s">
        <v>114</v>
      </c>
      <c r="M1193" s="27" t="s">
        <v>164</v>
      </c>
      <c r="N1193" s="27" t="s">
        <v>11042</v>
      </c>
    </row>
    <row r="1194" spans="1:14" ht="16.5" customHeight="1" thickTop="1" thickBot="1">
      <c r="A1194" s="30">
        <v>8542319010</v>
      </c>
      <c r="B1194" s="25"/>
      <c r="C1194" s="26"/>
      <c r="D1194" s="27"/>
      <c r="E1194" s="27" t="s">
        <v>2901</v>
      </c>
      <c r="F1194" s="27" t="s">
        <v>2902</v>
      </c>
      <c r="G1194" s="28" t="s">
        <v>173</v>
      </c>
      <c r="H1194" s="27" t="s">
        <v>174</v>
      </c>
      <c r="I1194" s="118" t="s">
        <v>2903</v>
      </c>
      <c r="J1194" s="29">
        <v>385.44</v>
      </c>
      <c r="K1194" s="28" t="s">
        <v>176</v>
      </c>
      <c r="L1194" s="27" t="s">
        <v>1087</v>
      </c>
      <c r="M1194" s="27" t="s">
        <v>164</v>
      </c>
      <c r="N1194" s="27" t="s">
        <v>18102</v>
      </c>
    </row>
    <row r="1195" spans="1:14" ht="16.5" customHeight="1" thickTop="1" thickBot="1">
      <c r="A1195" s="30">
        <v>8542319010</v>
      </c>
      <c r="B1195" s="25"/>
      <c r="C1195" s="26"/>
      <c r="D1195" s="27"/>
      <c r="E1195" s="27" t="s">
        <v>768</v>
      </c>
      <c r="F1195" s="27" t="s">
        <v>2904</v>
      </c>
      <c r="G1195" s="28" t="s">
        <v>173</v>
      </c>
      <c r="H1195" s="27" t="s">
        <v>174</v>
      </c>
      <c r="I1195" s="118" t="s">
        <v>2905</v>
      </c>
      <c r="J1195" s="29">
        <v>241.58</v>
      </c>
      <c r="K1195" s="28" t="s">
        <v>176</v>
      </c>
      <c r="L1195" s="27" t="s">
        <v>134</v>
      </c>
      <c r="M1195" s="27" t="s">
        <v>164</v>
      </c>
      <c r="N1195" s="27" t="s">
        <v>4101</v>
      </c>
    </row>
    <row r="1196" spans="1:14" ht="16.5" customHeight="1" thickTop="1" thickBot="1">
      <c r="A1196" s="30">
        <v>8542319010</v>
      </c>
      <c r="B1196" s="25"/>
      <c r="C1196" s="26"/>
      <c r="D1196" s="27"/>
      <c r="E1196" s="27" t="s">
        <v>768</v>
      </c>
      <c r="F1196" s="27" t="s">
        <v>2906</v>
      </c>
      <c r="G1196" s="28" t="s">
        <v>278</v>
      </c>
      <c r="H1196" s="27" t="s">
        <v>279</v>
      </c>
      <c r="I1196" s="118" t="s">
        <v>2907</v>
      </c>
      <c r="J1196" s="29">
        <v>171.9</v>
      </c>
      <c r="K1196" s="28" t="s">
        <v>176</v>
      </c>
      <c r="L1196" s="27" t="s">
        <v>416</v>
      </c>
      <c r="M1196" s="27" t="s">
        <v>164</v>
      </c>
      <c r="N1196" s="27" t="s">
        <v>18081</v>
      </c>
    </row>
    <row r="1197" spans="1:14" ht="16.5" customHeight="1" thickTop="1" thickBot="1">
      <c r="A1197" s="30">
        <v>8542319010</v>
      </c>
      <c r="B1197" s="25"/>
      <c r="C1197" s="26"/>
      <c r="D1197" s="27"/>
      <c r="E1197" s="27" t="s">
        <v>2908</v>
      </c>
      <c r="F1197" s="27" t="s">
        <v>2909</v>
      </c>
      <c r="G1197" s="28" t="s">
        <v>278</v>
      </c>
      <c r="H1197" s="27" t="s">
        <v>279</v>
      </c>
      <c r="I1197" s="118" t="s">
        <v>2910</v>
      </c>
      <c r="J1197" s="29">
        <v>251.51</v>
      </c>
      <c r="K1197" s="28" t="s">
        <v>176</v>
      </c>
      <c r="L1197" s="27" t="s">
        <v>416</v>
      </c>
      <c r="M1197" s="27" t="s">
        <v>164</v>
      </c>
      <c r="N1197" s="27" t="s">
        <v>18081</v>
      </c>
    </row>
    <row r="1198" spans="1:14" ht="16.5" customHeight="1" thickTop="1" thickBot="1">
      <c r="A1198" s="30">
        <v>8542319010</v>
      </c>
      <c r="B1198" s="25"/>
      <c r="C1198" s="26"/>
      <c r="D1198" s="27"/>
      <c r="E1198" s="27" t="s">
        <v>2911</v>
      </c>
      <c r="F1198" s="27" t="s">
        <v>2912</v>
      </c>
      <c r="G1198" s="28" t="s">
        <v>355</v>
      </c>
      <c r="H1198" s="27" t="s">
        <v>356</v>
      </c>
      <c r="I1198" s="118" t="s">
        <v>2913</v>
      </c>
      <c r="J1198" s="29">
        <v>60.83</v>
      </c>
      <c r="K1198" s="28" t="s">
        <v>176</v>
      </c>
      <c r="L1198" s="27" t="s">
        <v>621</v>
      </c>
      <c r="M1198" s="27" t="s">
        <v>164</v>
      </c>
      <c r="N1198" s="27" t="s">
        <v>18097</v>
      </c>
    </row>
    <row r="1199" spans="1:14" ht="16.5" customHeight="1" thickTop="1" thickBot="1">
      <c r="A1199" s="30">
        <v>8542319010</v>
      </c>
      <c r="B1199" s="25"/>
      <c r="C1199" s="26"/>
      <c r="D1199" s="27"/>
      <c r="E1199" s="27" t="s">
        <v>768</v>
      </c>
      <c r="F1199" s="27" t="s">
        <v>2914</v>
      </c>
      <c r="G1199" s="28" t="s">
        <v>355</v>
      </c>
      <c r="H1199" s="27" t="s">
        <v>356</v>
      </c>
      <c r="I1199" s="118" t="s">
        <v>2915</v>
      </c>
      <c r="J1199" s="29">
        <v>264.26</v>
      </c>
      <c r="K1199" s="28" t="s">
        <v>176</v>
      </c>
      <c r="L1199" s="27" t="s">
        <v>114</v>
      </c>
      <c r="M1199" s="27" t="s">
        <v>164</v>
      </c>
      <c r="N1199" s="27" t="s">
        <v>11042</v>
      </c>
    </row>
    <row r="1200" spans="1:14" ht="16.5" customHeight="1" thickTop="1" thickBot="1">
      <c r="A1200" s="30">
        <v>8542319010</v>
      </c>
      <c r="B1200" s="25"/>
      <c r="C1200" s="26"/>
      <c r="D1200" s="27"/>
      <c r="E1200" s="27" t="s">
        <v>2898</v>
      </c>
      <c r="F1200" s="27" t="s">
        <v>2916</v>
      </c>
      <c r="G1200" s="28" t="s">
        <v>297</v>
      </c>
      <c r="H1200" s="27" t="s">
        <v>298</v>
      </c>
      <c r="I1200" s="118" t="s">
        <v>2917</v>
      </c>
      <c r="J1200" s="29">
        <v>58.4</v>
      </c>
      <c r="K1200" s="28" t="s">
        <v>176</v>
      </c>
      <c r="L1200" s="27" t="s">
        <v>416</v>
      </c>
      <c r="M1200" s="27" t="s">
        <v>164</v>
      </c>
      <c r="N1200" s="27" t="s">
        <v>18081</v>
      </c>
    </row>
    <row r="1201" spans="1:14" ht="16.5" customHeight="1" thickTop="1" thickBot="1">
      <c r="A1201" s="30">
        <v>8542319010</v>
      </c>
      <c r="B1201" s="25"/>
      <c r="C1201" s="26"/>
      <c r="D1201" s="27"/>
      <c r="E1201" s="27" t="s">
        <v>768</v>
      </c>
      <c r="F1201" s="27" t="s">
        <v>2918</v>
      </c>
      <c r="G1201" s="28" t="s">
        <v>297</v>
      </c>
      <c r="H1201" s="27" t="s">
        <v>298</v>
      </c>
      <c r="I1201" s="118" t="s">
        <v>2919</v>
      </c>
      <c r="J1201" s="29">
        <v>41.24</v>
      </c>
      <c r="K1201" s="28" t="s">
        <v>176</v>
      </c>
      <c r="L1201" s="27" t="s">
        <v>114</v>
      </c>
      <c r="M1201" s="27" t="s">
        <v>164</v>
      </c>
      <c r="N1201" s="27" t="s">
        <v>11042</v>
      </c>
    </row>
    <row r="1202" spans="1:14" ht="16.5" customHeight="1" thickTop="1" thickBot="1">
      <c r="A1202" s="30">
        <v>8542319010</v>
      </c>
      <c r="B1202" s="25"/>
      <c r="C1202" s="26"/>
      <c r="D1202" s="27"/>
      <c r="E1202" s="27" t="s">
        <v>602</v>
      </c>
      <c r="F1202" s="27" t="s">
        <v>2920</v>
      </c>
      <c r="G1202" s="28" t="s">
        <v>297</v>
      </c>
      <c r="H1202" s="27" t="s">
        <v>298</v>
      </c>
      <c r="I1202" s="118" t="s">
        <v>2921</v>
      </c>
      <c r="J1202" s="29">
        <v>22.5</v>
      </c>
      <c r="K1202" s="28" t="s">
        <v>176</v>
      </c>
      <c r="L1202" s="27" t="s">
        <v>134</v>
      </c>
      <c r="M1202" s="27" t="s">
        <v>164</v>
      </c>
      <c r="N1202" s="27" t="s">
        <v>4101</v>
      </c>
    </row>
    <row r="1203" spans="1:14" ht="16.5" customHeight="1" thickTop="1" thickBot="1">
      <c r="A1203" s="30">
        <v>8542319010</v>
      </c>
      <c r="B1203" s="25"/>
      <c r="C1203" s="26"/>
      <c r="D1203" s="27"/>
      <c r="E1203" s="27" t="s">
        <v>602</v>
      </c>
      <c r="F1203" s="27" t="s">
        <v>2922</v>
      </c>
      <c r="G1203" s="28" t="s">
        <v>243</v>
      </c>
      <c r="H1203" s="27" t="s">
        <v>244</v>
      </c>
      <c r="I1203" s="118" t="s">
        <v>2923</v>
      </c>
      <c r="J1203" s="29">
        <v>182.98</v>
      </c>
      <c r="K1203" s="28" t="s">
        <v>176</v>
      </c>
      <c r="L1203" s="27" t="s">
        <v>134</v>
      </c>
      <c r="M1203" s="27" t="s">
        <v>164</v>
      </c>
      <c r="N1203" s="27" t="s">
        <v>4101</v>
      </c>
    </row>
    <row r="1204" spans="1:14" ht="16.5" customHeight="1" thickTop="1" thickBot="1">
      <c r="A1204" s="30">
        <v>8542319010</v>
      </c>
      <c r="B1204" s="25"/>
      <c r="C1204" s="26"/>
      <c r="D1204" s="27"/>
      <c r="E1204" s="27" t="s">
        <v>2924</v>
      </c>
      <c r="F1204" s="27" t="s">
        <v>2925</v>
      </c>
      <c r="G1204" s="28" t="s">
        <v>227</v>
      </c>
      <c r="H1204" s="27" t="s">
        <v>228</v>
      </c>
      <c r="I1204" s="118" t="s">
        <v>2926</v>
      </c>
      <c r="J1204" s="29">
        <v>37.49</v>
      </c>
      <c r="K1204" s="28" t="s">
        <v>176</v>
      </c>
      <c r="L1204" s="27" t="s">
        <v>134</v>
      </c>
      <c r="M1204" s="27" t="s">
        <v>164</v>
      </c>
      <c r="N1204" s="27" t="s">
        <v>4101</v>
      </c>
    </row>
    <row r="1205" spans="1:14" ht="16.5" customHeight="1" thickTop="1" thickBot="1">
      <c r="A1205" s="30">
        <v>8542319010</v>
      </c>
      <c r="B1205" s="25"/>
      <c r="C1205" s="26"/>
      <c r="D1205" s="27"/>
      <c r="E1205" s="27" t="s">
        <v>768</v>
      </c>
      <c r="F1205" s="27" t="s">
        <v>2927</v>
      </c>
      <c r="G1205" s="28" t="s">
        <v>159</v>
      </c>
      <c r="H1205" s="27" t="s">
        <v>160</v>
      </c>
      <c r="I1205" s="118" t="s">
        <v>2928</v>
      </c>
      <c r="J1205" s="29">
        <v>182.23</v>
      </c>
      <c r="K1205" s="28" t="s">
        <v>176</v>
      </c>
      <c r="L1205" s="27" t="s">
        <v>648</v>
      </c>
      <c r="M1205" s="27" t="s">
        <v>164</v>
      </c>
      <c r="N1205" s="27" t="s">
        <v>11042</v>
      </c>
    </row>
    <row r="1206" spans="1:14" ht="16.5" customHeight="1" thickTop="1" thickBot="1">
      <c r="A1206" s="30">
        <v>8542319090</v>
      </c>
      <c r="B1206" s="25"/>
      <c r="C1206" s="26"/>
      <c r="D1206" s="27"/>
      <c r="E1206" s="27" t="s">
        <v>1878</v>
      </c>
      <c r="F1206" s="27" t="s">
        <v>2929</v>
      </c>
      <c r="G1206" s="28" t="s">
        <v>243</v>
      </c>
      <c r="H1206" s="27" t="s">
        <v>244</v>
      </c>
      <c r="I1206" s="118" t="s">
        <v>2930</v>
      </c>
      <c r="J1206" s="29">
        <v>5015.5200000000004</v>
      </c>
      <c r="K1206" s="28" t="s">
        <v>176</v>
      </c>
      <c r="L1206" s="27" t="s">
        <v>114</v>
      </c>
      <c r="M1206" s="27" t="s">
        <v>164</v>
      </c>
      <c r="N1206" s="27" t="s">
        <v>11042</v>
      </c>
    </row>
    <row r="1207" spans="1:14" ht="16.5" customHeight="1" thickTop="1" thickBot="1">
      <c r="A1207" s="30">
        <v>8542323100</v>
      </c>
      <c r="B1207" s="25"/>
      <c r="C1207" s="26"/>
      <c r="D1207" s="27"/>
      <c r="E1207" s="27" t="s">
        <v>2931</v>
      </c>
      <c r="F1207" s="27" t="s">
        <v>2932</v>
      </c>
      <c r="G1207" s="28" t="s">
        <v>173</v>
      </c>
      <c r="H1207" s="27" t="s">
        <v>174</v>
      </c>
      <c r="I1207" s="118" t="s">
        <v>2933</v>
      </c>
      <c r="J1207" s="29">
        <v>156.80000000000001</v>
      </c>
      <c r="K1207" s="28" t="s">
        <v>176</v>
      </c>
      <c r="L1207" s="27" t="s">
        <v>1592</v>
      </c>
      <c r="M1207" s="27" t="s">
        <v>164</v>
      </c>
      <c r="N1207" s="27" t="s">
        <v>18146</v>
      </c>
    </row>
    <row r="1208" spans="1:14" ht="16.5" customHeight="1" thickTop="1" thickBot="1">
      <c r="A1208" s="30">
        <v>8542339000</v>
      </c>
      <c r="B1208" s="25"/>
      <c r="C1208" s="26"/>
      <c r="D1208" s="27"/>
      <c r="E1208" s="27" t="s">
        <v>2934</v>
      </c>
      <c r="F1208" s="27" t="s">
        <v>2935</v>
      </c>
      <c r="G1208" s="28" t="s">
        <v>173</v>
      </c>
      <c r="H1208" s="27" t="s">
        <v>174</v>
      </c>
      <c r="I1208" s="118" t="s">
        <v>2936</v>
      </c>
      <c r="J1208" s="29">
        <v>5734.84</v>
      </c>
      <c r="K1208" s="28" t="s">
        <v>176</v>
      </c>
      <c r="L1208" s="27" t="s">
        <v>595</v>
      </c>
      <c r="M1208" s="27" t="s">
        <v>164</v>
      </c>
      <c r="N1208" s="27" t="s">
        <v>18070</v>
      </c>
    </row>
    <row r="1209" spans="1:14" ht="16.5" customHeight="1" thickTop="1" thickBot="1">
      <c r="A1209" s="30">
        <v>8542339000</v>
      </c>
      <c r="B1209" s="25"/>
      <c r="C1209" s="26"/>
      <c r="D1209" s="27"/>
      <c r="E1209" s="27" t="s">
        <v>2937</v>
      </c>
      <c r="F1209" s="27" t="s">
        <v>2938</v>
      </c>
      <c r="G1209" s="28" t="s">
        <v>173</v>
      </c>
      <c r="H1209" s="27" t="s">
        <v>174</v>
      </c>
      <c r="I1209" s="118" t="s">
        <v>2939</v>
      </c>
      <c r="J1209" s="29">
        <v>505.42</v>
      </c>
      <c r="K1209" s="28" t="s">
        <v>176</v>
      </c>
      <c r="L1209" s="27" t="s">
        <v>687</v>
      </c>
      <c r="M1209" s="27" t="s">
        <v>164</v>
      </c>
      <c r="N1209" s="27" t="s">
        <v>18102</v>
      </c>
    </row>
    <row r="1210" spans="1:14" ht="16.5" customHeight="1" thickTop="1" thickBot="1">
      <c r="A1210" s="30">
        <v>8542339000</v>
      </c>
      <c r="B1210" s="25"/>
      <c r="C1210" s="26"/>
      <c r="D1210" s="27"/>
      <c r="E1210" s="27" t="s">
        <v>2940</v>
      </c>
      <c r="F1210" s="27" t="s">
        <v>2941</v>
      </c>
      <c r="G1210" s="28" t="s">
        <v>173</v>
      </c>
      <c r="H1210" s="27" t="s">
        <v>174</v>
      </c>
      <c r="I1210" s="118" t="s">
        <v>2942</v>
      </c>
      <c r="J1210" s="29">
        <v>8363.6</v>
      </c>
      <c r="K1210" s="28" t="s">
        <v>176</v>
      </c>
      <c r="L1210" s="27" t="s">
        <v>2735</v>
      </c>
      <c r="M1210" s="27" t="s">
        <v>164</v>
      </c>
      <c r="N1210" s="27" t="s">
        <v>18126</v>
      </c>
    </row>
    <row r="1211" spans="1:14" ht="16.5" customHeight="1" thickTop="1" thickBot="1">
      <c r="A1211" s="30">
        <v>8542339000</v>
      </c>
      <c r="B1211" s="25"/>
      <c r="C1211" s="26"/>
      <c r="D1211" s="27"/>
      <c r="E1211" s="27" t="s">
        <v>2943</v>
      </c>
      <c r="F1211" s="27" t="s">
        <v>2944</v>
      </c>
      <c r="G1211" s="28" t="s">
        <v>173</v>
      </c>
      <c r="H1211" s="27" t="s">
        <v>174</v>
      </c>
      <c r="I1211" s="118" t="s">
        <v>2945</v>
      </c>
      <c r="J1211" s="29">
        <v>7.5</v>
      </c>
      <c r="K1211" s="28" t="s">
        <v>176</v>
      </c>
      <c r="L1211" s="27" t="s">
        <v>134</v>
      </c>
      <c r="M1211" s="27" t="s">
        <v>164</v>
      </c>
      <c r="N1211" s="27" t="s">
        <v>4101</v>
      </c>
    </row>
    <row r="1212" spans="1:14" ht="16.5" customHeight="1" thickTop="1" thickBot="1">
      <c r="A1212" s="30">
        <v>8542339000</v>
      </c>
      <c r="B1212" s="25"/>
      <c r="C1212" s="26"/>
      <c r="D1212" s="27"/>
      <c r="E1212" s="27" t="s">
        <v>2611</v>
      </c>
      <c r="F1212" s="27" t="s">
        <v>2946</v>
      </c>
      <c r="G1212" s="28" t="s">
        <v>173</v>
      </c>
      <c r="H1212" s="27" t="s">
        <v>174</v>
      </c>
      <c r="I1212" s="118" t="s">
        <v>2947</v>
      </c>
      <c r="J1212" s="29">
        <v>206.2</v>
      </c>
      <c r="K1212" s="28" t="s">
        <v>176</v>
      </c>
      <c r="L1212" s="27" t="s">
        <v>134</v>
      </c>
      <c r="M1212" s="27" t="s">
        <v>164</v>
      </c>
      <c r="N1212" s="27" t="s">
        <v>4101</v>
      </c>
    </row>
    <row r="1213" spans="1:14" ht="16.5" customHeight="1" thickTop="1" thickBot="1">
      <c r="A1213" s="30">
        <v>8542339000</v>
      </c>
      <c r="B1213" s="25"/>
      <c r="C1213" s="26"/>
      <c r="D1213" s="27"/>
      <c r="E1213" s="27" t="s">
        <v>2611</v>
      </c>
      <c r="F1213" s="27" t="s">
        <v>2948</v>
      </c>
      <c r="G1213" s="28" t="s">
        <v>173</v>
      </c>
      <c r="H1213" s="27" t="s">
        <v>174</v>
      </c>
      <c r="I1213" s="118" t="s">
        <v>2949</v>
      </c>
      <c r="J1213" s="29">
        <v>9.3699999999999992</v>
      </c>
      <c r="K1213" s="28" t="s">
        <v>176</v>
      </c>
      <c r="L1213" s="27" t="s">
        <v>134</v>
      </c>
      <c r="M1213" s="27" t="s">
        <v>164</v>
      </c>
      <c r="N1213" s="27" t="s">
        <v>4101</v>
      </c>
    </row>
    <row r="1214" spans="1:14" ht="16.5" customHeight="1" thickTop="1" thickBot="1">
      <c r="A1214" s="30">
        <v>8542339000</v>
      </c>
      <c r="B1214" s="25"/>
      <c r="C1214" s="26"/>
      <c r="D1214" s="27"/>
      <c r="E1214" s="27" t="s">
        <v>645</v>
      </c>
      <c r="F1214" s="27" t="s">
        <v>2950</v>
      </c>
      <c r="G1214" s="28" t="s">
        <v>297</v>
      </c>
      <c r="H1214" s="27" t="s">
        <v>298</v>
      </c>
      <c r="I1214" s="118" t="s">
        <v>2951</v>
      </c>
      <c r="J1214" s="29">
        <v>43.74</v>
      </c>
      <c r="K1214" s="28" t="s">
        <v>176</v>
      </c>
      <c r="L1214" s="27" t="s">
        <v>114</v>
      </c>
      <c r="M1214" s="27" t="s">
        <v>164</v>
      </c>
      <c r="N1214" s="27" t="s">
        <v>11042</v>
      </c>
    </row>
    <row r="1215" spans="1:14" ht="16.5" customHeight="1" thickTop="1" thickBot="1">
      <c r="A1215" s="30">
        <v>8542339000</v>
      </c>
      <c r="B1215" s="25"/>
      <c r="C1215" s="26"/>
      <c r="D1215" s="27"/>
      <c r="E1215" s="27" t="s">
        <v>794</v>
      </c>
      <c r="F1215" s="27" t="s">
        <v>2952</v>
      </c>
      <c r="G1215" s="28" t="s">
        <v>297</v>
      </c>
      <c r="H1215" s="27" t="s">
        <v>298</v>
      </c>
      <c r="I1215" s="118" t="s">
        <v>2953</v>
      </c>
      <c r="J1215" s="29">
        <v>481.14</v>
      </c>
      <c r="K1215" s="28" t="s">
        <v>176</v>
      </c>
      <c r="L1215" s="27" t="s">
        <v>134</v>
      </c>
      <c r="M1215" s="27" t="s">
        <v>164</v>
      </c>
      <c r="N1215" s="27" t="s">
        <v>4101</v>
      </c>
    </row>
    <row r="1216" spans="1:14" ht="16.5" customHeight="1" thickTop="1" thickBot="1">
      <c r="A1216" s="30">
        <v>8542339000</v>
      </c>
      <c r="B1216" s="25"/>
      <c r="C1216" s="26"/>
      <c r="D1216" s="27"/>
      <c r="E1216" s="27" t="s">
        <v>640</v>
      </c>
      <c r="F1216" s="27" t="s">
        <v>2954</v>
      </c>
      <c r="G1216" s="28" t="s">
        <v>159</v>
      </c>
      <c r="H1216" s="27" t="s">
        <v>160</v>
      </c>
      <c r="I1216" s="118" t="s">
        <v>2955</v>
      </c>
      <c r="J1216" s="29">
        <v>65.540000000000006</v>
      </c>
      <c r="K1216" s="28" t="s">
        <v>176</v>
      </c>
      <c r="L1216" s="27" t="s">
        <v>114</v>
      </c>
      <c r="M1216" s="27" t="s">
        <v>164</v>
      </c>
      <c r="N1216" s="27" t="s">
        <v>11042</v>
      </c>
    </row>
    <row r="1217" spans="1:14" ht="16.5" customHeight="1" thickTop="1" thickBot="1">
      <c r="A1217" s="30">
        <v>8542339000</v>
      </c>
      <c r="B1217" s="25"/>
      <c r="C1217" s="26"/>
      <c r="D1217" s="27"/>
      <c r="E1217" s="27" t="s">
        <v>2943</v>
      </c>
      <c r="F1217" s="27" t="s">
        <v>2956</v>
      </c>
      <c r="G1217" s="28" t="s">
        <v>201</v>
      </c>
      <c r="H1217" s="27" t="s">
        <v>202</v>
      </c>
      <c r="I1217" s="118" t="s">
        <v>2957</v>
      </c>
      <c r="J1217" s="29">
        <v>183.29</v>
      </c>
      <c r="K1217" s="28" t="s">
        <v>176</v>
      </c>
      <c r="L1217" s="27" t="s">
        <v>648</v>
      </c>
      <c r="M1217" s="27" t="s">
        <v>164</v>
      </c>
      <c r="N1217" s="27" t="s">
        <v>11042</v>
      </c>
    </row>
    <row r="1218" spans="1:14" ht="16.5" customHeight="1" thickTop="1" thickBot="1">
      <c r="A1218" s="30">
        <v>8542399010</v>
      </c>
      <c r="B1218" s="25"/>
      <c r="C1218" s="26"/>
      <c r="D1218" s="27"/>
      <c r="E1218" s="27" t="s">
        <v>2958</v>
      </c>
      <c r="F1218" s="27" t="s">
        <v>2959</v>
      </c>
      <c r="G1218" s="28" t="s">
        <v>555</v>
      </c>
      <c r="H1218" s="27" t="s">
        <v>556</v>
      </c>
      <c r="I1218" s="118" t="s">
        <v>2960</v>
      </c>
      <c r="J1218" s="29">
        <v>37.49</v>
      </c>
      <c r="K1218" s="28" t="s">
        <v>176</v>
      </c>
      <c r="L1218" s="27" t="s">
        <v>416</v>
      </c>
      <c r="M1218" s="27" t="s">
        <v>164</v>
      </c>
      <c r="N1218" s="27" t="s">
        <v>18081</v>
      </c>
    </row>
    <row r="1219" spans="1:14" ht="16.5" customHeight="1" thickTop="1" thickBot="1">
      <c r="A1219" s="30">
        <v>8542399010</v>
      </c>
      <c r="B1219" s="25"/>
      <c r="C1219" s="26"/>
      <c r="D1219" s="27"/>
      <c r="E1219" s="27" t="s">
        <v>2958</v>
      </c>
      <c r="F1219" s="27" t="s">
        <v>2961</v>
      </c>
      <c r="G1219" s="28" t="s">
        <v>555</v>
      </c>
      <c r="H1219" s="27" t="s">
        <v>556</v>
      </c>
      <c r="I1219" s="118" t="s">
        <v>2962</v>
      </c>
      <c r="J1219" s="29">
        <v>33.74</v>
      </c>
      <c r="K1219" s="28" t="s">
        <v>176</v>
      </c>
      <c r="L1219" s="27" t="s">
        <v>416</v>
      </c>
      <c r="M1219" s="27" t="s">
        <v>164</v>
      </c>
      <c r="N1219" s="27" t="s">
        <v>18081</v>
      </c>
    </row>
    <row r="1220" spans="1:14" ht="16.5" customHeight="1" thickTop="1" thickBot="1">
      <c r="A1220" s="30">
        <v>8542399010</v>
      </c>
      <c r="B1220" s="25"/>
      <c r="C1220" s="26"/>
      <c r="D1220" s="27"/>
      <c r="E1220" s="27" t="s">
        <v>2636</v>
      </c>
      <c r="F1220" s="27" t="s">
        <v>2963</v>
      </c>
      <c r="G1220" s="28" t="s">
        <v>173</v>
      </c>
      <c r="H1220" s="27" t="s">
        <v>174</v>
      </c>
      <c r="I1220" s="118" t="s">
        <v>1091</v>
      </c>
      <c r="J1220" s="29">
        <v>144.19999999999999</v>
      </c>
      <c r="K1220" s="28" t="s">
        <v>176</v>
      </c>
      <c r="L1220" s="27" t="s">
        <v>2964</v>
      </c>
      <c r="M1220" s="27" t="s">
        <v>164</v>
      </c>
      <c r="N1220" s="27" t="s">
        <v>2964</v>
      </c>
    </row>
    <row r="1221" spans="1:14" ht="16.5" customHeight="1" thickTop="1" thickBot="1">
      <c r="A1221" s="30">
        <v>8542399010</v>
      </c>
      <c r="B1221" s="25"/>
      <c r="C1221" s="26"/>
      <c r="D1221" s="27"/>
      <c r="E1221" s="27" t="s">
        <v>2638</v>
      </c>
      <c r="F1221" s="27" t="s">
        <v>2639</v>
      </c>
      <c r="G1221" s="28" t="s">
        <v>173</v>
      </c>
      <c r="H1221" s="27" t="s">
        <v>174</v>
      </c>
      <c r="I1221" s="118" t="s">
        <v>2640</v>
      </c>
      <c r="J1221" s="29">
        <v>3553.07</v>
      </c>
      <c r="K1221" s="28" t="s">
        <v>176</v>
      </c>
      <c r="L1221" s="27" t="s">
        <v>687</v>
      </c>
      <c r="M1221" s="27" t="s">
        <v>164</v>
      </c>
      <c r="N1221" s="27" t="s">
        <v>18102</v>
      </c>
    </row>
    <row r="1222" spans="1:14" ht="16.5" customHeight="1" thickTop="1" thickBot="1">
      <c r="A1222" s="30">
        <v>8542399010</v>
      </c>
      <c r="B1222" s="25"/>
      <c r="C1222" s="26"/>
      <c r="D1222" s="27"/>
      <c r="E1222" s="27" t="s">
        <v>2965</v>
      </c>
      <c r="F1222" s="27" t="s">
        <v>2966</v>
      </c>
      <c r="G1222" s="28" t="s">
        <v>173</v>
      </c>
      <c r="H1222" s="27" t="s">
        <v>174</v>
      </c>
      <c r="I1222" s="118" t="s">
        <v>2967</v>
      </c>
      <c r="J1222" s="29">
        <v>1089.8599999999999</v>
      </c>
      <c r="K1222" s="28" t="s">
        <v>176</v>
      </c>
      <c r="L1222" s="27" t="s">
        <v>1194</v>
      </c>
      <c r="M1222" s="27" t="s">
        <v>164</v>
      </c>
      <c r="N1222" s="27" t="s">
        <v>18126</v>
      </c>
    </row>
    <row r="1223" spans="1:14" ht="16.5" customHeight="1" thickTop="1" thickBot="1">
      <c r="A1223" s="30">
        <v>8542399010</v>
      </c>
      <c r="B1223" s="25"/>
      <c r="C1223" s="26"/>
      <c r="D1223" s="27"/>
      <c r="E1223" s="27" t="s">
        <v>697</v>
      </c>
      <c r="F1223" s="27" t="s">
        <v>2968</v>
      </c>
      <c r="G1223" s="28" t="s">
        <v>173</v>
      </c>
      <c r="H1223" s="27" t="s">
        <v>174</v>
      </c>
      <c r="I1223" s="118" t="s">
        <v>2969</v>
      </c>
      <c r="J1223" s="29">
        <v>721</v>
      </c>
      <c r="K1223" s="28" t="s">
        <v>176</v>
      </c>
      <c r="L1223" s="27" t="s">
        <v>134</v>
      </c>
      <c r="M1223" s="27" t="s">
        <v>164</v>
      </c>
      <c r="N1223" s="27" t="s">
        <v>4101</v>
      </c>
    </row>
    <row r="1224" spans="1:14" ht="16.5" customHeight="1" thickTop="1" thickBot="1">
      <c r="A1224" s="30">
        <v>8542399010</v>
      </c>
      <c r="B1224" s="25"/>
      <c r="C1224" s="26"/>
      <c r="D1224" s="27"/>
      <c r="E1224" s="27" t="s">
        <v>2970</v>
      </c>
      <c r="F1224" s="27" t="s">
        <v>2971</v>
      </c>
      <c r="G1224" s="28" t="s">
        <v>173</v>
      </c>
      <c r="H1224" s="27" t="s">
        <v>174</v>
      </c>
      <c r="I1224" s="118" t="s">
        <v>2972</v>
      </c>
      <c r="J1224" s="29">
        <v>2319.6</v>
      </c>
      <c r="K1224" s="28" t="s">
        <v>176</v>
      </c>
      <c r="L1224" s="27" t="s">
        <v>1194</v>
      </c>
      <c r="M1224" s="27" t="s">
        <v>164</v>
      </c>
      <c r="N1224" s="27" t="s">
        <v>18126</v>
      </c>
    </row>
    <row r="1225" spans="1:14" ht="16.5" customHeight="1" thickTop="1" thickBot="1">
      <c r="A1225" s="30">
        <v>8542399010</v>
      </c>
      <c r="B1225" s="25"/>
      <c r="C1225" s="26"/>
      <c r="D1225" s="27"/>
      <c r="E1225" s="27" t="s">
        <v>702</v>
      </c>
      <c r="F1225" s="27" t="s">
        <v>2973</v>
      </c>
      <c r="G1225" s="28" t="s">
        <v>173</v>
      </c>
      <c r="H1225" s="27" t="s">
        <v>174</v>
      </c>
      <c r="I1225" s="118" t="s">
        <v>2974</v>
      </c>
      <c r="J1225" s="29">
        <v>31.46</v>
      </c>
      <c r="K1225" s="28" t="s">
        <v>176</v>
      </c>
      <c r="L1225" s="27" t="s">
        <v>134</v>
      </c>
      <c r="M1225" s="27" t="s">
        <v>164</v>
      </c>
      <c r="N1225" s="27" t="s">
        <v>4101</v>
      </c>
    </row>
    <row r="1226" spans="1:14" ht="16.5" customHeight="1" thickTop="1" thickBot="1">
      <c r="A1226" s="30">
        <v>8542399010</v>
      </c>
      <c r="B1226" s="25"/>
      <c r="C1226" s="26"/>
      <c r="D1226" s="27"/>
      <c r="E1226" s="27" t="s">
        <v>658</v>
      </c>
      <c r="F1226" s="27" t="s">
        <v>2975</v>
      </c>
      <c r="G1226" s="28" t="s">
        <v>173</v>
      </c>
      <c r="H1226" s="27" t="s">
        <v>174</v>
      </c>
      <c r="I1226" s="118" t="s">
        <v>2976</v>
      </c>
      <c r="J1226" s="29">
        <v>6205.86</v>
      </c>
      <c r="K1226" s="28" t="s">
        <v>176</v>
      </c>
      <c r="L1226" s="27" t="s">
        <v>687</v>
      </c>
      <c r="M1226" s="27" t="s">
        <v>164</v>
      </c>
      <c r="N1226" s="27" t="s">
        <v>18102</v>
      </c>
    </row>
    <row r="1227" spans="1:14" ht="16.5" customHeight="1" thickTop="1" thickBot="1">
      <c r="A1227" s="30">
        <v>8542399010</v>
      </c>
      <c r="B1227" s="25"/>
      <c r="C1227" s="26"/>
      <c r="D1227" s="27"/>
      <c r="E1227" s="27" t="s">
        <v>2977</v>
      </c>
      <c r="F1227" s="27" t="s">
        <v>2978</v>
      </c>
      <c r="G1227" s="28" t="s">
        <v>173</v>
      </c>
      <c r="H1227" s="27" t="s">
        <v>174</v>
      </c>
      <c r="I1227" s="118" t="s">
        <v>2979</v>
      </c>
      <c r="J1227" s="29">
        <v>647.48</v>
      </c>
      <c r="K1227" s="28" t="s">
        <v>176</v>
      </c>
      <c r="L1227" s="27" t="s">
        <v>2980</v>
      </c>
      <c r="M1227" s="27" t="s">
        <v>164</v>
      </c>
      <c r="N1227" s="27" t="s">
        <v>18182</v>
      </c>
    </row>
    <row r="1228" spans="1:14" ht="16.5" customHeight="1" thickTop="1" thickBot="1">
      <c r="A1228" s="30">
        <v>8542399010</v>
      </c>
      <c r="B1228" s="25"/>
      <c r="C1228" s="26"/>
      <c r="D1228" s="27"/>
      <c r="E1228" s="27" t="s">
        <v>661</v>
      </c>
      <c r="F1228" s="27" t="s">
        <v>2981</v>
      </c>
      <c r="G1228" s="28" t="s">
        <v>173</v>
      </c>
      <c r="H1228" s="27" t="s">
        <v>174</v>
      </c>
      <c r="I1228" s="118" t="s">
        <v>2982</v>
      </c>
      <c r="J1228" s="29">
        <v>146.01</v>
      </c>
      <c r="K1228" s="28" t="s">
        <v>176</v>
      </c>
      <c r="L1228" s="27" t="s">
        <v>134</v>
      </c>
      <c r="M1228" s="27" t="s">
        <v>164</v>
      </c>
      <c r="N1228" s="27" t="s">
        <v>4101</v>
      </c>
    </row>
    <row r="1229" spans="1:14" ht="16.5" customHeight="1" thickTop="1" thickBot="1">
      <c r="A1229" s="30">
        <v>8542399010</v>
      </c>
      <c r="B1229" s="25"/>
      <c r="C1229" s="26"/>
      <c r="D1229" s="27"/>
      <c r="E1229" s="27" t="s">
        <v>661</v>
      </c>
      <c r="F1229" s="27" t="s">
        <v>2664</v>
      </c>
      <c r="G1229" s="28" t="s">
        <v>173</v>
      </c>
      <c r="H1229" s="27" t="s">
        <v>174</v>
      </c>
      <c r="I1229" s="118" t="s">
        <v>2665</v>
      </c>
      <c r="J1229" s="29">
        <v>109.51</v>
      </c>
      <c r="K1229" s="28" t="s">
        <v>176</v>
      </c>
      <c r="L1229" s="27" t="s">
        <v>134</v>
      </c>
      <c r="M1229" s="27" t="s">
        <v>164</v>
      </c>
      <c r="N1229" s="27" t="s">
        <v>4101</v>
      </c>
    </row>
    <row r="1230" spans="1:14" ht="16.5" customHeight="1" thickTop="1" thickBot="1">
      <c r="A1230" s="30">
        <v>8542399010</v>
      </c>
      <c r="B1230" s="25"/>
      <c r="C1230" s="26"/>
      <c r="D1230" s="27"/>
      <c r="E1230" s="27" t="s">
        <v>658</v>
      </c>
      <c r="F1230" s="27" t="s">
        <v>2983</v>
      </c>
      <c r="G1230" s="28" t="s">
        <v>173</v>
      </c>
      <c r="H1230" s="27" t="s">
        <v>174</v>
      </c>
      <c r="I1230" s="118" t="s">
        <v>2984</v>
      </c>
      <c r="J1230" s="29">
        <v>57.13</v>
      </c>
      <c r="K1230" s="28" t="s">
        <v>176</v>
      </c>
      <c r="L1230" s="27" t="s">
        <v>528</v>
      </c>
      <c r="M1230" s="27" t="s">
        <v>164</v>
      </c>
      <c r="N1230" s="27" t="s">
        <v>18090</v>
      </c>
    </row>
    <row r="1231" spans="1:14" ht="16.5" customHeight="1" thickTop="1" thickBot="1">
      <c r="A1231" s="30">
        <v>8542399010</v>
      </c>
      <c r="B1231" s="25"/>
      <c r="C1231" s="26"/>
      <c r="D1231" s="27"/>
      <c r="E1231" s="27" t="s">
        <v>661</v>
      </c>
      <c r="F1231" s="27" t="s">
        <v>2985</v>
      </c>
      <c r="G1231" s="28" t="s">
        <v>173</v>
      </c>
      <c r="H1231" s="27" t="s">
        <v>174</v>
      </c>
      <c r="I1231" s="118" t="s">
        <v>2986</v>
      </c>
      <c r="J1231" s="29">
        <v>241.23</v>
      </c>
      <c r="K1231" s="28" t="s">
        <v>176</v>
      </c>
      <c r="L1231" s="27" t="s">
        <v>2895</v>
      </c>
      <c r="M1231" s="27" t="s">
        <v>164</v>
      </c>
      <c r="N1231" s="27" t="s">
        <v>18181</v>
      </c>
    </row>
    <row r="1232" spans="1:14" ht="16.5" customHeight="1" thickTop="1" thickBot="1">
      <c r="A1232" s="30">
        <v>8542399010</v>
      </c>
      <c r="B1232" s="25"/>
      <c r="C1232" s="26"/>
      <c r="D1232" s="27"/>
      <c r="E1232" s="27" t="s">
        <v>2958</v>
      </c>
      <c r="F1232" s="27" t="s">
        <v>2987</v>
      </c>
      <c r="G1232" s="28" t="s">
        <v>173</v>
      </c>
      <c r="H1232" s="27" t="s">
        <v>174</v>
      </c>
      <c r="I1232" s="118" t="s">
        <v>2988</v>
      </c>
      <c r="J1232" s="29">
        <v>343.67</v>
      </c>
      <c r="K1232" s="28" t="s">
        <v>176</v>
      </c>
      <c r="L1232" s="27" t="s">
        <v>416</v>
      </c>
      <c r="M1232" s="27" t="s">
        <v>164</v>
      </c>
      <c r="N1232" s="27" t="s">
        <v>18081</v>
      </c>
    </row>
    <row r="1233" spans="1:14" ht="16.5" customHeight="1" thickTop="1" thickBot="1">
      <c r="A1233" s="30">
        <v>8542399010</v>
      </c>
      <c r="B1233" s="25"/>
      <c r="C1233" s="26"/>
      <c r="D1233" s="27"/>
      <c r="E1233" s="27" t="s">
        <v>675</v>
      </c>
      <c r="F1233" s="27" t="s">
        <v>2989</v>
      </c>
      <c r="G1233" s="28" t="s">
        <v>173</v>
      </c>
      <c r="H1233" s="27" t="s">
        <v>174</v>
      </c>
      <c r="I1233" s="118" t="s">
        <v>2990</v>
      </c>
      <c r="J1233" s="29">
        <v>10.5</v>
      </c>
      <c r="K1233" s="28" t="s">
        <v>176</v>
      </c>
      <c r="L1233" s="27" t="s">
        <v>137</v>
      </c>
      <c r="M1233" s="27" t="s">
        <v>164</v>
      </c>
      <c r="N1233" s="27" t="s">
        <v>523</v>
      </c>
    </row>
    <row r="1234" spans="1:14" ht="16.5" customHeight="1" thickTop="1" thickBot="1">
      <c r="A1234" s="30">
        <v>8542399010</v>
      </c>
      <c r="B1234" s="25"/>
      <c r="C1234" s="26"/>
      <c r="D1234" s="27"/>
      <c r="E1234" s="27" t="s">
        <v>658</v>
      </c>
      <c r="F1234" s="27" t="s">
        <v>2991</v>
      </c>
      <c r="G1234" s="28" t="s">
        <v>173</v>
      </c>
      <c r="H1234" s="27" t="s">
        <v>174</v>
      </c>
      <c r="I1234" s="118" t="s">
        <v>2992</v>
      </c>
      <c r="J1234" s="29">
        <v>33.74</v>
      </c>
      <c r="K1234" s="28" t="s">
        <v>176</v>
      </c>
      <c r="L1234" s="27" t="s">
        <v>580</v>
      </c>
      <c r="M1234" s="27" t="s">
        <v>164</v>
      </c>
      <c r="N1234" s="27" t="s">
        <v>10753</v>
      </c>
    </row>
    <row r="1235" spans="1:14" ht="16.5" customHeight="1" thickTop="1" thickBot="1">
      <c r="A1235" s="30">
        <v>8542399010</v>
      </c>
      <c r="B1235" s="25"/>
      <c r="C1235" s="26"/>
      <c r="D1235" s="27"/>
      <c r="E1235" s="27" t="s">
        <v>2633</v>
      </c>
      <c r="F1235" s="27" t="s">
        <v>2634</v>
      </c>
      <c r="G1235" s="28" t="s">
        <v>173</v>
      </c>
      <c r="H1235" s="27" t="s">
        <v>174</v>
      </c>
      <c r="I1235" s="118" t="s">
        <v>2635</v>
      </c>
      <c r="J1235" s="29">
        <v>2613.6</v>
      </c>
      <c r="K1235" s="28" t="s">
        <v>176</v>
      </c>
      <c r="L1235" s="27" t="s">
        <v>687</v>
      </c>
      <c r="M1235" s="27" t="s">
        <v>164</v>
      </c>
      <c r="N1235" s="27" t="s">
        <v>18102</v>
      </c>
    </row>
    <row r="1236" spans="1:14" ht="16.5" customHeight="1" thickTop="1" thickBot="1">
      <c r="A1236" s="30">
        <v>8542399010</v>
      </c>
      <c r="B1236" s="25"/>
      <c r="C1236" s="26"/>
      <c r="D1236" s="27"/>
      <c r="E1236" s="27" t="s">
        <v>2641</v>
      </c>
      <c r="F1236" s="27" t="s">
        <v>2993</v>
      </c>
      <c r="G1236" s="28" t="s">
        <v>173</v>
      </c>
      <c r="H1236" s="27" t="s">
        <v>174</v>
      </c>
      <c r="I1236" s="118" t="s">
        <v>1089</v>
      </c>
      <c r="J1236" s="29">
        <v>357.7</v>
      </c>
      <c r="K1236" s="28" t="s">
        <v>176</v>
      </c>
      <c r="L1236" s="27" t="s">
        <v>687</v>
      </c>
      <c r="M1236" s="27" t="s">
        <v>164</v>
      </c>
      <c r="N1236" s="27" t="s">
        <v>18102</v>
      </c>
    </row>
    <row r="1237" spans="1:14" ht="16.5" customHeight="1" thickTop="1" thickBot="1">
      <c r="A1237" s="30">
        <v>8542399010</v>
      </c>
      <c r="B1237" s="25"/>
      <c r="C1237" s="26"/>
      <c r="D1237" s="27"/>
      <c r="E1237" s="27" t="s">
        <v>2630</v>
      </c>
      <c r="F1237" s="27" t="s">
        <v>2631</v>
      </c>
      <c r="G1237" s="28" t="s">
        <v>173</v>
      </c>
      <c r="H1237" s="27" t="s">
        <v>174</v>
      </c>
      <c r="I1237" s="118" t="s">
        <v>2632</v>
      </c>
      <c r="J1237" s="29">
        <v>188.78</v>
      </c>
      <c r="K1237" s="28" t="s">
        <v>176</v>
      </c>
      <c r="L1237" s="27" t="s">
        <v>687</v>
      </c>
      <c r="M1237" s="27" t="s">
        <v>164</v>
      </c>
      <c r="N1237" s="27" t="s">
        <v>18102</v>
      </c>
    </row>
    <row r="1238" spans="1:14" ht="16.5" customHeight="1" thickTop="1" thickBot="1">
      <c r="A1238" s="30">
        <v>8542399010</v>
      </c>
      <c r="B1238" s="25"/>
      <c r="C1238" s="26"/>
      <c r="D1238" s="27"/>
      <c r="E1238" s="27" t="s">
        <v>688</v>
      </c>
      <c r="F1238" s="27" t="s">
        <v>2994</v>
      </c>
      <c r="G1238" s="28" t="s">
        <v>173</v>
      </c>
      <c r="H1238" s="27" t="s">
        <v>174</v>
      </c>
      <c r="I1238" s="118" t="s">
        <v>2105</v>
      </c>
      <c r="J1238" s="29">
        <v>6415.2</v>
      </c>
      <c r="K1238" s="28" t="s">
        <v>176</v>
      </c>
      <c r="L1238" s="27" t="s">
        <v>687</v>
      </c>
      <c r="M1238" s="27" t="s">
        <v>164</v>
      </c>
      <c r="N1238" s="27" t="s">
        <v>18102</v>
      </c>
    </row>
    <row r="1239" spans="1:14" ht="16.5" customHeight="1" thickTop="1" thickBot="1">
      <c r="A1239" s="30">
        <v>8542399010</v>
      </c>
      <c r="B1239" s="25"/>
      <c r="C1239" s="26"/>
      <c r="D1239" s="27"/>
      <c r="E1239" s="27" t="s">
        <v>2641</v>
      </c>
      <c r="F1239" s="27" t="s">
        <v>2642</v>
      </c>
      <c r="G1239" s="28" t="s">
        <v>173</v>
      </c>
      <c r="H1239" s="27" t="s">
        <v>174</v>
      </c>
      <c r="I1239" s="118" t="s">
        <v>2643</v>
      </c>
      <c r="J1239" s="29">
        <v>47.52</v>
      </c>
      <c r="K1239" s="28" t="s">
        <v>176</v>
      </c>
      <c r="L1239" s="27" t="s">
        <v>687</v>
      </c>
      <c r="M1239" s="27" t="s">
        <v>164</v>
      </c>
      <c r="N1239" s="27" t="s">
        <v>18102</v>
      </c>
    </row>
    <row r="1240" spans="1:14" ht="16.5" customHeight="1" thickTop="1" thickBot="1">
      <c r="A1240" s="30">
        <v>8542399010</v>
      </c>
      <c r="B1240" s="25"/>
      <c r="C1240" s="26"/>
      <c r="D1240" s="27"/>
      <c r="E1240" s="27" t="s">
        <v>2638</v>
      </c>
      <c r="F1240" s="27" t="s">
        <v>2644</v>
      </c>
      <c r="G1240" s="28" t="s">
        <v>173</v>
      </c>
      <c r="H1240" s="27" t="s">
        <v>174</v>
      </c>
      <c r="I1240" s="118" t="s">
        <v>2645</v>
      </c>
      <c r="J1240" s="29">
        <v>712.8</v>
      </c>
      <c r="K1240" s="28" t="s">
        <v>176</v>
      </c>
      <c r="L1240" s="27" t="s">
        <v>687</v>
      </c>
      <c r="M1240" s="27" t="s">
        <v>164</v>
      </c>
      <c r="N1240" s="27" t="s">
        <v>18102</v>
      </c>
    </row>
    <row r="1241" spans="1:14" ht="16.5" customHeight="1" thickTop="1" thickBot="1">
      <c r="A1241" s="30">
        <v>8542399010</v>
      </c>
      <c r="B1241" s="25"/>
      <c r="C1241" s="26"/>
      <c r="D1241" s="27"/>
      <c r="E1241" s="27" t="s">
        <v>2970</v>
      </c>
      <c r="F1241" s="27" t="s">
        <v>2995</v>
      </c>
      <c r="G1241" s="28" t="s">
        <v>173</v>
      </c>
      <c r="H1241" s="27" t="s">
        <v>174</v>
      </c>
      <c r="I1241" s="118" t="s">
        <v>2996</v>
      </c>
      <c r="J1241" s="29">
        <v>274.69</v>
      </c>
      <c r="K1241" s="28" t="s">
        <v>176</v>
      </c>
      <c r="L1241" s="27" t="s">
        <v>687</v>
      </c>
      <c r="M1241" s="27" t="s">
        <v>164</v>
      </c>
      <c r="N1241" s="27" t="s">
        <v>18102</v>
      </c>
    </row>
    <row r="1242" spans="1:14" ht="16.5" customHeight="1" thickTop="1" thickBot="1">
      <c r="A1242" s="30">
        <v>8542399010</v>
      </c>
      <c r="B1242" s="25"/>
      <c r="C1242" s="26"/>
      <c r="D1242" s="27"/>
      <c r="E1242" s="27" t="s">
        <v>2647</v>
      </c>
      <c r="F1242" s="27" t="s">
        <v>2997</v>
      </c>
      <c r="G1242" s="28" t="s">
        <v>173</v>
      </c>
      <c r="H1242" s="27" t="s">
        <v>174</v>
      </c>
      <c r="I1242" s="118" t="s">
        <v>2649</v>
      </c>
      <c r="J1242" s="29">
        <v>298.08</v>
      </c>
      <c r="K1242" s="28" t="s">
        <v>176</v>
      </c>
      <c r="L1242" s="27" t="s">
        <v>687</v>
      </c>
      <c r="M1242" s="27" t="s">
        <v>164</v>
      </c>
      <c r="N1242" s="27" t="s">
        <v>18102</v>
      </c>
    </row>
    <row r="1243" spans="1:14" ht="16.5" customHeight="1" thickTop="1" thickBot="1">
      <c r="A1243" s="30">
        <v>8542399010</v>
      </c>
      <c r="B1243" s="25"/>
      <c r="C1243" s="26"/>
      <c r="D1243" s="27"/>
      <c r="E1243" s="27" t="s">
        <v>2638</v>
      </c>
      <c r="F1243" s="27" t="s">
        <v>2657</v>
      </c>
      <c r="G1243" s="28" t="s">
        <v>173</v>
      </c>
      <c r="H1243" s="27" t="s">
        <v>174</v>
      </c>
      <c r="I1243" s="118" t="s">
        <v>2658</v>
      </c>
      <c r="J1243" s="29">
        <v>11404.8</v>
      </c>
      <c r="K1243" s="28" t="s">
        <v>176</v>
      </c>
      <c r="L1243" s="27" t="s">
        <v>687</v>
      </c>
      <c r="M1243" s="27" t="s">
        <v>164</v>
      </c>
      <c r="N1243" s="27" t="s">
        <v>18102</v>
      </c>
    </row>
    <row r="1244" spans="1:14" ht="16.5" customHeight="1" thickTop="1" thickBot="1">
      <c r="A1244" s="30">
        <v>8542399010</v>
      </c>
      <c r="B1244" s="25"/>
      <c r="C1244" s="26"/>
      <c r="D1244" s="27"/>
      <c r="E1244" s="27" t="s">
        <v>688</v>
      </c>
      <c r="F1244" s="27" t="s">
        <v>2659</v>
      </c>
      <c r="G1244" s="28" t="s">
        <v>173</v>
      </c>
      <c r="H1244" s="27" t="s">
        <v>174</v>
      </c>
      <c r="I1244" s="118" t="s">
        <v>2660</v>
      </c>
      <c r="J1244" s="29">
        <v>1736.48</v>
      </c>
      <c r="K1244" s="28" t="s">
        <v>176</v>
      </c>
      <c r="L1244" s="27" t="s">
        <v>687</v>
      </c>
      <c r="M1244" s="27" t="s">
        <v>164</v>
      </c>
      <c r="N1244" s="27" t="s">
        <v>18102</v>
      </c>
    </row>
    <row r="1245" spans="1:14" ht="16.5" customHeight="1" thickTop="1" thickBot="1">
      <c r="A1245" s="30">
        <v>8542399010</v>
      </c>
      <c r="B1245" s="25"/>
      <c r="C1245" s="26"/>
      <c r="D1245" s="27"/>
      <c r="E1245" s="27" t="s">
        <v>2633</v>
      </c>
      <c r="F1245" s="27" t="s">
        <v>2668</v>
      </c>
      <c r="G1245" s="28" t="s">
        <v>173</v>
      </c>
      <c r="H1245" s="27" t="s">
        <v>174</v>
      </c>
      <c r="I1245" s="118" t="s">
        <v>2669</v>
      </c>
      <c r="J1245" s="29">
        <v>1140.48</v>
      </c>
      <c r="K1245" s="28" t="s">
        <v>176</v>
      </c>
      <c r="L1245" s="27" t="s">
        <v>687</v>
      </c>
      <c r="M1245" s="27" t="s">
        <v>164</v>
      </c>
      <c r="N1245" s="27" t="s">
        <v>18102</v>
      </c>
    </row>
    <row r="1246" spans="1:14" ht="16.5" customHeight="1" thickTop="1" thickBot="1">
      <c r="A1246" s="30">
        <v>8542399010</v>
      </c>
      <c r="B1246" s="25"/>
      <c r="C1246" s="26"/>
      <c r="D1246" s="27"/>
      <c r="E1246" s="27" t="s">
        <v>1952</v>
      </c>
      <c r="F1246" s="27" t="s">
        <v>2998</v>
      </c>
      <c r="G1246" s="28" t="s">
        <v>173</v>
      </c>
      <c r="H1246" s="27" t="s">
        <v>174</v>
      </c>
      <c r="I1246" s="118" t="s">
        <v>2999</v>
      </c>
      <c r="J1246" s="29">
        <v>1720.44</v>
      </c>
      <c r="K1246" s="28" t="s">
        <v>176</v>
      </c>
      <c r="L1246" s="27" t="s">
        <v>3000</v>
      </c>
      <c r="M1246" s="27" t="s">
        <v>164</v>
      </c>
      <c r="N1246" s="27" t="s">
        <v>18183</v>
      </c>
    </row>
    <row r="1247" spans="1:14" ht="16.5" customHeight="1" thickTop="1" thickBot="1">
      <c r="A1247" s="30">
        <v>8542399010</v>
      </c>
      <c r="B1247" s="25"/>
      <c r="C1247" s="26"/>
      <c r="D1247" s="27"/>
      <c r="E1247" s="27" t="s">
        <v>3001</v>
      </c>
      <c r="F1247" s="27" t="s">
        <v>3002</v>
      </c>
      <c r="G1247" s="28" t="s">
        <v>173</v>
      </c>
      <c r="H1247" s="27" t="s">
        <v>174</v>
      </c>
      <c r="I1247" s="118" t="s">
        <v>3003</v>
      </c>
      <c r="J1247" s="29">
        <v>171.68</v>
      </c>
      <c r="K1247" s="28" t="s">
        <v>176</v>
      </c>
      <c r="L1247" s="27" t="s">
        <v>114</v>
      </c>
      <c r="M1247" s="27" t="s">
        <v>164</v>
      </c>
      <c r="N1247" s="27" t="s">
        <v>11042</v>
      </c>
    </row>
    <row r="1248" spans="1:14" ht="16.5" customHeight="1" thickTop="1" thickBot="1">
      <c r="A1248" s="30">
        <v>8542399010</v>
      </c>
      <c r="B1248" s="25"/>
      <c r="C1248" s="26"/>
      <c r="D1248" s="27"/>
      <c r="E1248" s="27" t="s">
        <v>2636</v>
      </c>
      <c r="F1248" s="27" t="s">
        <v>2963</v>
      </c>
      <c r="G1248" s="28" t="s">
        <v>173</v>
      </c>
      <c r="H1248" s="27" t="s">
        <v>174</v>
      </c>
      <c r="I1248" s="118" t="s">
        <v>1091</v>
      </c>
      <c r="J1248" s="29">
        <v>24.16</v>
      </c>
      <c r="K1248" s="28" t="s">
        <v>176</v>
      </c>
      <c r="L1248" s="27" t="s">
        <v>125</v>
      </c>
      <c r="M1248" s="27" t="s">
        <v>164</v>
      </c>
      <c r="N1248" s="27" t="s">
        <v>125</v>
      </c>
    </row>
    <row r="1249" spans="1:14" ht="16.5" customHeight="1" thickTop="1" thickBot="1">
      <c r="A1249" s="30">
        <v>8542399010</v>
      </c>
      <c r="B1249" s="25"/>
      <c r="C1249" s="26"/>
      <c r="D1249" s="27"/>
      <c r="E1249" s="27" t="s">
        <v>2638</v>
      </c>
      <c r="F1249" s="27" t="s">
        <v>3004</v>
      </c>
      <c r="G1249" s="28" t="s">
        <v>173</v>
      </c>
      <c r="H1249" s="27" t="s">
        <v>174</v>
      </c>
      <c r="I1249" s="118" t="s">
        <v>3005</v>
      </c>
      <c r="J1249" s="29">
        <v>156.01</v>
      </c>
      <c r="K1249" s="28" t="s">
        <v>176</v>
      </c>
      <c r="L1249" s="27" t="s">
        <v>687</v>
      </c>
      <c r="M1249" s="27" t="s">
        <v>164</v>
      </c>
      <c r="N1249" s="27" t="s">
        <v>18102</v>
      </c>
    </row>
    <row r="1250" spans="1:14" ht="16.5" customHeight="1" thickTop="1" thickBot="1">
      <c r="A1250" s="30">
        <v>8542399010</v>
      </c>
      <c r="B1250" s="25"/>
      <c r="C1250" s="26"/>
      <c r="D1250" s="27"/>
      <c r="E1250" s="27" t="s">
        <v>1967</v>
      </c>
      <c r="F1250" s="27" t="s">
        <v>3006</v>
      </c>
      <c r="G1250" s="28" t="s">
        <v>278</v>
      </c>
      <c r="H1250" s="27" t="s">
        <v>279</v>
      </c>
      <c r="I1250" s="118" t="s">
        <v>3007</v>
      </c>
      <c r="J1250" s="29">
        <v>430.92</v>
      </c>
      <c r="K1250" s="28" t="s">
        <v>176</v>
      </c>
      <c r="L1250" s="27" t="s">
        <v>771</v>
      </c>
      <c r="M1250" s="27" t="s">
        <v>164</v>
      </c>
      <c r="N1250" s="27" t="s">
        <v>18106</v>
      </c>
    </row>
    <row r="1251" spans="1:14" ht="16.5" customHeight="1" thickTop="1" thickBot="1">
      <c r="A1251" s="30">
        <v>8542399010</v>
      </c>
      <c r="B1251" s="25"/>
      <c r="C1251" s="26"/>
      <c r="D1251" s="27"/>
      <c r="E1251" s="27" t="s">
        <v>791</v>
      </c>
      <c r="F1251" s="27" t="s">
        <v>3008</v>
      </c>
      <c r="G1251" s="28" t="s">
        <v>446</v>
      </c>
      <c r="H1251" s="27" t="s">
        <v>447</v>
      </c>
      <c r="I1251" s="118" t="s">
        <v>3009</v>
      </c>
      <c r="J1251" s="29">
        <v>404.6</v>
      </c>
      <c r="K1251" s="28" t="s">
        <v>176</v>
      </c>
      <c r="L1251" s="27" t="s">
        <v>114</v>
      </c>
      <c r="M1251" s="27" t="s">
        <v>164</v>
      </c>
      <c r="N1251" s="27" t="s">
        <v>11042</v>
      </c>
    </row>
    <row r="1252" spans="1:14" ht="16.5" customHeight="1" thickTop="1" thickBot="1">
      <c r="A1252" s="30">
        <v>8542399010</v>
      </c>
      <c r="B1252" s="25"/>
      <c r="C1252" s="26"/>
      <c r="D1252" s="27"/>
      <c r="E1252" s="27" t="s">
        <v>658</v>
      </c>
      <c r="F1252" s="27" t="s">
        <v>3010</v>
      </c>
      <c r="G1252" s="28" t="s">
        <v>446</v>
      </c>
      <c r="H1252" s="27" t="s">
        <v>447</v>
      </c>
      <c r="I1252" s="118" t="s">
        <v>3011</v>
      </c>
      <c r="J1252" s="29">
        <v>109.5</v>
      </c>
      <c r="K1252" s="28" t="s">
        <v>176</v>
      </c>
      <c r="L1252" s="27" t="s">
        <v>114</v>
      </c>
      <c r="M1252" s="27" t="s">
        <v>164</v>
      </c>
      <c r="N1252" s="27" t="s">
        <v>11042</v>
      </c>
    </row>
    <row r="1253" spans="1:14" ht="16.5" customHeight="1" thickTop="1" thickBot="1">
      <c r="A1253" s="30">
        <v>8542399010</v>
      </c>
      <c r="B1253" s="25"/>
      <c r="C1253" s="26"/>
      <c r="D1253" s="27"/>
      <c r="E1253" s="27" t="s">
        <v>661</v>
      </c>
      <c r="F1253" s="27" t="s">
        <v>3012</v>
      </c>
      <c r="G1253" s="28" t="s">
        <v>446</v>
      </c>
      <c r="H1253" s="27" t="s">
        <v>447</v>
      </c>
      <c r="I1253" s="118" t="s">
        <v>3013</v>
      </c>
      <c r="J1253" s="29">
        <v>127.82</v>
      </c>
      <c r="K1253" s="28" t="s">
        <v>176</v>
      </c>
      <c r="L1253" s="27" t="s">
        <v>114</v>
      </c>
      <c r="M1253" s="27" t="s">
        <v>164</v>
      </c>
      <c r="N1253" s="27" t="s">
        <v>11042</v>
      </c>
    </row>
    <row r="1254" spans="1:14" ht="16.5" customHeight="1" thickTop="1" thickBot="1">
      <c r="A1254" s="30">
        <v>8542399010</v>
      </c>
      <c r="B1254" s="25"/>
      <c r="C1254" s="26"/>
      <c r="D1254" s="27"/>
      <c r="E1254" s="27" t="s">
        <v>1343</v>
      </c>
      <c r="F1254" s="27" t="s">
        <v>3014</v>
      </c>
      <c r="G1254" s="28" t="s">
        <v>282</v>
      </c>
      <c r="H1254" s="27" t="s">
        <v>283</v>
      </c>
      <c r="I1254" s="118" t="s">
        <v>3015</v>
      </c>
      <c r="J1254" s="29">
        <v>14.44</v>
      </c>
      <c r="K1254" s="28" t="s">
        <v>176</v>
      </c>
      <c r="L1254" s="27" t="s">
        <v>528</v>
      </c>
      <c r="M1254" s="27" t="s">
        <v>164</v>
      </c>
      <c r="N1254" s="27" t="s">
        <v>18090</v>
      </c>
    </row>
    <row r="1255" spans="1:14" ht="16.5" customHeight="1" thickTop="1" thickBot="1">
      <c r="A1255" s="30">
        <v>8542399010</v>
      </c>
      <c r="B1255" s="25"/>
      <c r="C1255" s="26"/>
      <c r="D1255" s="27"/>
      <c r="E1255" s="27" t="s">
        <v>684</v>
      </c>
      <c r="F1255" s="27" t="s">
        <v>3016</v>
      </c>
      <c r="G1255" s="28" t="s">
        <v>355</v>
      </c>
      <c r="H1255" s="27" t="s">
        <v>356</v>
      </c>
      <c r="I1255" s="118" t="s">
        <v>3017</v>
      </c>
      <c r="J1255" s="29">
        <v>482.09</v>
      </c>
      <c r="K1255" s="28" t="s">
        <v>176</v>
      </c>
      <c r="L1255" s="27" t="s">
        <v>114</v>
      </c>
      <c r="M1255" s="27" t="s">
        <v>164</v>
      </c>
      <c r="N1255" s="27" t="s">
        <v>11042</v>
      </c>
    </row>
    <row r="1256" spans="1:14" ht="16.5" customHeight="1" thickTop="1" thickBot="1">
      <c r="A1256" s="30">
        <v>8542399010</v>
      </c>
      <c r="B1256" s="25"/>
      <c r="C1256" s="26"/>
      <c r="D1256" s="27"/>
      <c r="E1256" s="27" t="s">
        <v>1954</v>
      </c>
      <c r="F1256" s="27" t="s">
        <v>3018</v>
      </c>
      <c r="G1256" s="28" t="s">
        <v>355</v>
      </c>
      <c r="H1256" s="27" t="s">
        <v>356</v>
      </c>
      <c r="I1256" s="118" t="s">
        <v>3019</v>
      </c>
      <c r="J1256" s="29">
        <v>19386.97</v>
      </c>
      <c r="K1256" s="28" t="s">
        <v>176</v>
      </c>
      <c r="L1256" s="27" t="s">
        <v>125</v>
      </c>
      <c r="M1256" s="27" t="s">
        <v>164</v>
      </c>
      <c r="N1256" s="27" t="s">
        <v>125</v>
      </c>
    </row>
    <row r="1257" spans="1:14" ht="16.5" customHeight="1" thickTop="1" thickBot="1">
      <c r="A1257" s="30">
        <v>8542399010</v>
      </c>
      <c r="B1257" s="25"/>
      <c r="C1257" s="26"/>
      <c r="D1257" s="27"/>
      <c r="E1257" s="27" t="s">
        <v>658</v>
      </c>
      <c r="F1257" s="27" t="s">
        <v>2691</v>
      </c>
      <c r="G1257" s="28" t="s">
        <v>297</v>
      </c>
      <c r="H1257" s="27" t="s">
        <v>298</v>
      </c>
      <c r="I1257" s="118" t="s">
        <v>2692</v>
      </c>
      <c r="J1257" s="29">
        <v>492.75</v>
      </c>
      <c r="K1257" s="28" t="s">
        <v>176</v>
      </c>
      <c r="L1257" s="27" t="s">
        <v>528</v>
      </c>
      <c r="M1257" s="27" t="s">
        <v>164</v>
      </c>
      <c r="N1257" s="27" t="s">
        <v>18090</v>
      </c>
    </row>
    <row r="1258" spans="1:14" ht="16.5" customHeight="1" thickTop="1" thickBot="1">
      <c r="A1258" s="30">
        <v>8542399010</v>
      </c>
      <c r="B1258" s="25"/>
      <c r="C1258" s="26"/>
      <c r="D1258" s="27"/>
      <c r="E1258" s="27" t="s">
        <v>661</v>
      </c>
      <c r="F1258" s="27" t="s">
        <v>3012</v>
      </c>
      <c r="G1258" s="28" t="s">
        <v>297</v>
      </c>
      <c r="H1258" s="27" t="s">
        <v>298</v>
      </c>
      <c r="I1258" s="118" t="s">
        <v>3020</v>
      </c>
      <c r="J1258" s="29">
        <v>285.43</v>
      </c>
      <c r="K1258" s="28" t="s">
        <v>176</v>
      </c>
      <c r="L1258" s="27" t="s">
        <v>114</v>
      </c>
      <c r="M1258" s="27" t="s">
        <v>164</v>
      </c>
      <c r="N1258" s="27" t="s">
        <v>11042</v>
      </c>
    </row>
    <row r="1259" spans="1:14" ht="16.5" customHeight="1" thickTop="1" thickBot="1">
      <c r="A1259" s="30">
        <v>8542399010</v>
      </c>
      <c r="B1259" s="25"/>
      <c r="C1259" s="26"/>
      <c r="D1259" s="27"/>
      <c r="E1259" s="27" t="s">
        <v>3021</v>
      </c>
      <c r="F1259" s="27" t="s">
        <v>3022</v>
      </c>
      <c r="G1259" s="28" t="s">
        <v>297</v>
      </c>
      <c r="H1259" s="27" t="s">
        <v>298</v>
      </c>
      <c r="I1259" s="118" t="s">
        <v>3023</v>
      </c>
      <c r="J1259" s="29">
        <v>112.48</v>
      </c>
      <c r="K1259" s="28" t="s">
        <v>176</v>
      </c>
      <c r="L1259" s="27" t="s">
        <v>416</v>
      </c>
      <c r="M1259" s="27" t="s">
        <v>164</v>
      </c>
      <c r="N1259" s="27" t="s">
        <v>18081</v>
      </c>
    </row>
    <row r="1260" spans="1:14" ht="16.5" customHeight="1" thickTop="1" thickBot="1">
      <c r="A1260" s="30">
        <v>8542399010</v>
      </c>
      <c r="B1260" s="25"/>
      <c r="C1260" s="26"/>
      <c r="D1260" s="27"/>
      <c r="E1260" s="27" t="s">
        <v>675</v>
      </c>
      <c r="F1260" s="27" t="s">
        <v>3024</v>
      </c>
      <c r="G1260" s="28" t="s">
        <v>297</v>
      </c>
      <c r="H1260" s="27" t="s">
        <v>298</v>
      </c>
      <c r="I1260" s="118" t="s">
        <v>3025</v>
      </c>
      <c r="J1260" s="29">
        <v>48.74</v>
      </c>
      <c r="K1260" s="28" t="s">
        <v>176</v>
      </c>
      <c r="L1260" s="27" t="s">
        <v>114</v>
      </c>
      <c r="M1260" s="27" t="s">
        <v>164</v>
      </c>
      <c r="N1260" s="27" t="s">
        <v>11042</v>
      </c>
    </row>
    <row r="1261" spans="1:14" ht="16.5" customHeight="1" thickTop="1" thickBot="1">
      <c r="A1261" s="30">
        <v>8542399010</v>
      </c>
      <c r="B1261" s="25"/>
      <c r="C1261" s="26"/>
      <c r="D1261" s="27"/>
      <c r="E1261" s="27" t="s">
        <v>3026</v>
      </c>
      <c r="F1261" s="27" t="s">
        <v>3027</v>
      </c>
      <c r="G1261" s="28" t="s">
        <v>297</v>
      </c>
      <c r="H1261" s="27" t="s">
        <v>298</v>
      </c>
      <c r="I1261" s="118" t="s">
        <v>3028</v>
      </c>
      <c r="J1261" s="29">
        <v>17.96</v>
      </c>
      <c r="K1261" s="28" t="s">
        <v>176</v>
      </c>
      <c r="L1261" s="27" t="s">
        <v>134</v>
      </c>
      <c r="M1261" s="27" t="s">
        <v>164</v>
      </c>
      <c r="N1261" s="27" t="s">
        <v>4101</v>
      </c>
    </row>
    <row r="1262" spans="1:14" ht="16.5" customHeight="1" thickTop="1" thickBot="1">
      <c r="A1262" s="30">
        <v>8542399010</v>
      </c>
      <c r="B1262" s="25"/>
      <c r="C1262" s="26"/>
      <c r="D1262" s="27"/>
      <c r="E1262" s="27" t="s">
        <v>800</v>
      </c>
      <c r="F1262" s="27" t="s">
        <v>3029</v>
      </c>
      <c r="G1262" s="28" t="s">
        <v>297</v>
      </c>
      <c r="H1262" s="27" t="s">
        <v>298</v>
      </c>
      <c r="I1262" s="118" t="s">
        <v>3030</v>
      </c>
      <c r="J1262" s="29">
        <v>56.21</v>
      </c>
      <c r="K1262" s="28" t="s">
        <v>176</v>
      </c>
      <c r="L1262" s="27" t="s">
        <v>134</v>
      </c>
      <c r="M1262" s="27" t="s">
        <v>164</v>
      </c>
      <c r="N1262" s="27" t="s">
        <v>4101</v>
      </c>
    </row>
    <row r="1263" spans="1:14" ht="16.5" customHeight="1" thickTop="1" thickBot="1">
      <c r="A1263" s="30">
        <v>8542399010</v>
      </c>
      <c r="B1263" s="25"/>
      <c r="C1263" s="26"/>
      <c r="D1263" s="27"/>
      <c r="E1263" s="27" t="s">
        <v>3031</v>
      </c>
      <c r="F1263" s="27" t="s">
        <v>3032</v>
      </c>
      <c r="G1263" s="28" t="s">
        <v>297</v>
      </c>
      <c r="H1263" s="27" t="s">
        <v>298</v>
      </c>
      <c r="I1263" s="118" t="s">
        <v>3033</v>
      </c>
      <c r="J1263" s="29">
        <v>14.37</v>
      </c>
      <c r="K1263" s="28" t="s">
        <v>176</v>
      </c>
      <c r="L1263" s="27" t="s">
        <v>134</v>
      </c>
      <c r="M1263" s="27" t="s">
        <v>164</v>
      </c>
      <c r="N1263" s="27" t="s">
        <v>4101</v>
      </c>
    </row>
    <row r="1264" spans="1:14" ht="16.5" customHeight="1" thickTop="1" thickBot="1">
      <c r="A1264" s="30">
        <v>8542399010</v>
      </c>
      <c r="B1264" s="25"/>
      <c r="C1264" s="26"/>
      <c r="D1264" s="27"/>
      <c r="E1264" s="27" t="s">
        <v>2638</v>
      </c>
      <c r="F1264" s="27" t="s">
        <v>3034</v>
      </c>
      <c r="G1264" s="28" t="s">
        <v>297</v>
      </c>
      <c r="H1264" s="27" t="s">
        <v>298</v>
      </c>
      <c r="I1264" s="118" t="s">
        <v>3035</v>
      </c>
      <c r="J1264" s="29">
        <v>137.41999999999999</v>
      </c>
      <c r="K1264" s="28" t="s">
        <v>176</v>
      </c>
      <c r="L1264" s="27" t="s">
        <v>1518</v>
      </c>
      <c r="M1264" s="27" t="s">
        <v>164</v>
      </c>
      <c r="N1264" s="27" t="s">
        <v>18140</v>
      </c>
    </row>
    <row r="1265" spans="1:14" ht="16.5" customHeight="1" thickTop="1" thickBot="1">
      <c r="A1265" s="30">
        <v>8542399010</v>
      </c>
      <c r="B1265" s="25"/>
      <c r="C1265" s="26"/>
      <c r="D1265" s="27"/>
      <c r="E1265" s="27" t="s">
        <v>1930</v>
      </c>
      <c r="F1265" s="27" t="s">
        <v>1931</v>
      </c>
      <c r="G1265" s="28" t="s">
        <v>297</v>
      </c>
      <c r="H1265" s="27" t="s">
        <v>298</v>
      </c>
      <c r="I1265" s="118" t="s">
        <v>1932</v>
      </c>
      <c r="J1265" s="29">
        <v>9.66</v>
      </c>
      <c r="K1265" s="28" t="s">
        <v>176</v>
      </c>
      <c r="L1265" s="27" t="s">
        <v>134</v>
      </c>
      <c r="M1265" s="27" t="s">
        <v>164</v>
      </c>
      <c r="N1265" s="27" t="s">
        <v>4101</v>
      </c>
    </row>
    <row r="1266" spans="1:14" ht="16.5" customHeight="1" thickTop="1" thickBot="1">
      <c r="A1266" s="30">
        <v>8542399010</v>
      </c>
      <c r="B1266" s="25"/>
      <c r="C1266" s="26"/>
      <c r="D1266" s="27"/>
      <c r="E1266" s="27" t="s">
        <v>661</v>
      </c>
      <c r="F1266" s="27" t="s">
        <v>3036</v>
      </c>
      <c r="G1266" s="28" t="s">
        <v>243</v>
      </c>
      <c r="H1266" s="27" t="s">
        <v>244</v>
      </c>
      <c r="I1266" s="118" t="s">
        <v>3037</v>
      </c>
      <c r="J1266" s="29">
        <v>240.13</v>
      </c>
      <c r="K1266" s="28" t="s">
        <v>176</v>
      </c>
      <c r="L1266" s="27" t="s">
        <v>134</v>
      </c>
      <c r="M1266" s="27" t="s">
        <v>164</v>
      </c>
      <c r="N1266" s="27" t="s">
        <v>4101</v>
      </c>
    </row>
    <row r="1267" spans="1:14" ht="16.5" customHeight="1" thickTop="1" thickBot="1">
      <c r="A1267" s="30">
        <v>8542399010</v>
      </c>
      <c r="B1267" s="25"/>
      <c r="C1267" s="26"/>
      <c r="D1267" s="27"/>
      <c r="E1267" s="27" t="s">
        <v>765</v>
      </c>
      <c r="F1267" s="27" t="s">
        <v>2694</v>
      </c>
      <c r="G1267" s="28" t="s">
        <v>243</v>
      </c>
      <c r="H1267" s="27" t="s">
        <v>244</v>
      </c>
      <c r="I1267" s="118" t="s">
        <v>2695</v>
      </c>
      <c r="J1267" s="29">
        <v>2257.5700000000002</v>
      </c>
      <c r="K1267" s="28" t="s">
        <v>176</v>
      </c>
      <c r="L1267" s="27" t="s">
        <v>125</v>
      </c>
      <c r="M1267" s="27" t="s">
        <v>164</v>
      </c>
      <c r="N1267" s="27" t="s">
        <v>125</v>
      </c>
    </row>
    <row r="1268" spans="1:14" ht="16.5" customHeight="1" thickTop="1" thickBot="1">
      <c r="A1268" s="30">
        <v>8542399010</v>
      </c>
      <c r="B1268" s="25"/>
      <c r="C1268" s="26"/>
      <c r="D1268" s="27"/>
      <c r="E1268" s="27" t="s">
        <v>3038</v>
      </c>
      <c r="F1268" s="27" t="s">
        <v>3039</v>
      </c>
      <c r="G1268" s="28" t="s">
        <v>243</v>
      </c>
      <c r="H1268" s="27" t="s">
        <v>244</v>
      </c>
      <c r="I1268" s="118" t="s">
        <v>3040</v>
      </c>
      <c r="J1268" s="29">
        <v>9341.11</v>
      </c>
      <c r="K1268" s="28" t="s">
        <v>176</v>
      </c>
      <c r="L1268" s="27" t="s">
        <v>125</v>
      </c>
      <c r="M1268" s="27" t="s">
        <v>164</v>
      </c>
      <c r="N1268" s="27" t="s">
        <v>125</v>
      </c>
    </row>
    <row r="1269" spans="1:14" ht="16.5" customHeight="1" thickTop="1" thickBot="1">
      <c r="A1269" s="30">
        <v>8542399010</v>
      </c>
      <c r="B1269" s="25"/>
      <c r="C1269" s="26"/>
      <c r="D1269" s="27"/>
      <c r="E1269" s="27" t="s">
        <v>765</v>
      </c>
      <c r="F1269" s="27" t="s">
        <v>3041</v>
      </c>
      <c r="G1269" s="28" t="s">
        <v>243</v>
      </c>
      <c r="H1269" s="27" t="s">
        <v>244</v>
      </c>
      <c r="I1269" s="118" t="s">
        <v>1504</v>
      </c>
      <c r="J1269" s="29">
        <v>241.58</v>
      </c>
      <c r="K1269" s="28" t="s">
        <v>176</v>
      </c>
      <c r="L1269" s="27" t="s">
        <v>125</v>
      </c>
      <c r="M1269" s="27" t="s">
        <v>164</v>
      </c>
      <c r="N1269" s="27" t="s">
        <v>125</v>
      </c>
    </row>
    <row r="1270" spans="1:14" ht="16.5" customHeight="1" thickTop="1" thickBot="1">
      <c r="A1270" s="30">
        <v>8542399010</v>
      </c>
      <c r="B1270" s="25"/>
      <c r="C1270" s="26"/>
      <c r="D1270" s="27"/>
      <c r="E1270" s="27" t="s">
        <v>702</v>
      </c>
      <c r="F1270" s="27" t="s">
        <v>3042</v>
      </c>
      <c r="G1270" s="28" t="s">
        <v>227</v>
      </c>
      <c r="H1270" s="27" t="s">
        <v>228</v>
      </c>
      <c r="I1270" s="118" t="s">
        <v>3043</v>
      </c>
      <c r="J1270" s="29">
        <v>79021.600000000006</v>
      </c>
      <c r="K1270" s="28" t="s">
        <v>176</v>
      </c>
      <c r="L1270" s="27" t="s">
        <v>713</v>
      </c>
      <c r="M1270" s="27" t="s">
        <v>164</v>
      </c>
      <c r="N1270" s="27" t="s">
        <v>11907</v>
      </c>
    </row>
    <row r="1271" spans="1:14" ht="16.5" customHeight="1" thickTop="1" thickBot="1">
      <c r="A1271" s="30">
        <v>8542399010</v>
      </c>
      <c r="B1271" s="25"/>
      <c r="C1271" s="26"/>
      <c r="D1271" s="27"/>
      <c r="E1271" s="27" t="s">
        <v>611</v>
      </c>
      <c r="F1271" s="27" t="s">
        <v>3044</v>
      </c>
      <c r="G1271" s="28" t="s">
        <v>227</v>
      </c>
      <c r="H1271" s="27" t="s">
        <v>228</v>
      </c>
      <c r="I1271" s="118" t="s">
        <v>3045</v>
      </c>
      <c r="J1271" s="29">
        <v>84.47</v>
      </c>
      <c r="K1271" s="28" t="s">
        <v>176</v>
      </c>
      <c r="L1271" s="27" t="s">
        <v>614</v>
      </c>
      <c r="M1271" s="27" t="s">
        <v>164</v>
      </c>
      <c r="N1271" s="27" t="s">
        <v>18096</v>
      </c>
    </row>
    <row r="1272" spans="1:14" ht="16.5" customHeight="1" thickTop="1" thickBot="1">
      <c r="A1272" s="30">
        <v>8542399010</v>
      </c>
      <c r="B1272" s="25"/>
      <c r="C1272" s="26"/>
      <c r="D1272" s="27"/>
      <c r="E1272" s="27" t="s">
        <v>702</v>
      </c>
      <c r="F1272" s="27" t="s">
        <v>3046</v>
      </c>
      <c r="G1272" s="28" t="s">
        <v>227</v>
      </c>
      <c r="H1272" s="27" t="s">
        <v>228</v>
      </c>
      <c r="I1272" s="118" t="s">
        <v>3047</v>
      </c>
      <c r="J1272" s="29">
        <v>281.19</v>
      </c>
      <c r="K1272" s="28" t="s">
        <v>176</v>
      </c>
      <c r="L1272" s="27" t="s">
        <v>528</v>
      </c>
      <c r="M1272" s="27" t="s">
        <v>164</v>
      </c>
      <c r="N1272" s="27" t="s">
        <v>18090</v>
      </c>
    </row>
    <row r="1273" spans="1:14" ht="16.5" customHeight="1" thickTop="1" thickBot="1">
      <c r="A1273" s="30">
        <v>8542399010</v>
      </c>
      <c r="B1273" s="25"/>
      <c r="C1273" s="26"/>
      <c r="D1273" s="27"/>
      <c r="E1273" s="27" t="s">
        <v>3026</v>
      </c>
      <c r="F1273" s="27" t="s">
        <v>3048</v>
      </c>
      <c r="G1273" s="28" t="s">
        <v>227</v>
      </c>
      <c r="H1273" s="27" t="s">
        <v>228</v>
      </c>
      <c r="I1273" s="118" t="s">
        <v>3049</v>
      </c>
      <c r="J1273" s="29">
        <v>4.5</v>
      </c>
      <c r="K1273" s="28" t="s">
        <v>176</v>
      </c>
      <c r="L1273" s="27" t="s">
        <v>134</v>
      </c>
      <c r="M1273" s="27" t="s">
        <v>164</v>
      </c>
      <c r="N1273" s="27" t="s">
        <v>4101</v>
      </c>
    </row>
    <row r="1274" spans="1:14" ht="16.5" customHeight="1" thickTop="1" thickBot="1">
      <c r="A1274" s="30">
        <v>8542399010</v>
      </c>
      <c r="B1274" s="25"/>
      <c r="C1274" s="26"/>
      <c r="D1274" s="27"/>
      <c r="E1274" s="27" t="s">
        <v>2641</v>
      </c>
      <c r="F1274" s="27" t="s">
        <v>3050</v>
      </c>
      <c r="G1274" s="28" t="s">
        <v>159</v>
      </c>
      <c r="H1274" s="27" t="s">
        <v>160</v>
      </c>
      <c r="I1274" s="118" t="s">
        <v>2708</v>
      </c>
      <c r="J1274" s="29">
        <v>141.59</v>
      </c>
      <c r="K1274" s="28" t="s">
        <v>176</v>
      </c>
      <c r="L1274" s="27" t="s">
        <v>687</v>
      </c>
      <c r="M1274" s="27" t="s">
        <v>164</v>
      </c>
      <c r="N1274" s="27" t="s">
        <v>18102</v>
      </c>
    </row>
    <row r="1275" spans="1:14" ht="16.5" customHeight="1" thickTop="1" thickBot="1">
      <c r="A1275" s="30">
        <v>8542399010</v>
      </c>
      <c r="B1275" s="25"/>
      <c r="C1275" s="26"/>
      <c r="D1275" s="27"/>
      <c r="E1275" s="27" t="s">
        <v>2712</v>
      </c>
      <c r="F1275" s="27" t="s">
        <v>2713</v>
      </c>
      <c r="G1275" s="28" t="s">
        <v>159</v>
      </c>
      <c r="H1275" s="27" t="s">
        <v>160</v>
      </c>
      <c r="I1275" s="118" t="s">
        <v>2714</v>
      </c>
      <c r="J1275" s="29">
        <v>33.26</v>
      </c>
      <c r="K1275" s="28" t="s">
        <v>176</v>
      </c>
      <c r="L1275" s="27" t="s">
        <v>687</v>
      </c>
      <c r="M1275" s="27" t="s">
        <v>164</v>
      </c>
      <c r="N1275" s="27" t="s">
        <v>18102</v>
      </c>
    </row>
    <row r="1276" spans="1:14" ht="16.5" customHeight="1" thickTop="1" thickBot="1">
      <c r="A1276" s="30">
        <v>8542399010</v>
      </c>
      <c r="B1276" s="25"/>
      <c r="C1276" s="26"/>
      <c r="D1276" s="27"/>
      <c r="E1276" s="27" t="s">
        <v>2661</v>
      </c>
      <c r="F1276" s="27" t="s">
        <v>2662</v>
      </c>
      <c r="G1276" s="28" t="s">
        <v>159</v>
      </c>
      <c r="H1276" s="27" t="s">
        <v>160</v>
      </c>
      <c r="I1276" s="118" t="s">
        <v>2663</v>
      </c>
      <c r="J1276" s="29">
        <v>42.77</v>
      </c>
      <c r="K1276" s="28" t="s">
        <v>176</v>
      </c>
      <c r="L1276" s="27" t="s">
        <v>687</v>
      </c>
      <c r="M1276" s="27" t="s">
        <v>164</v>
      </c>
      <c r="N1276" s="27" t="s">
        <v>18102</v>
      </c>
    </row>
    <row r="1277" spans="1:14" ht="16.5" customHeight="1" thickTop="1" thickBot="1">
      <c r="A1277" s="30">
        <v>8542399010</v>
      </c>
      <c r="B1277" s="25"/>
      <c r="C1277" s="26"/>
      <c r="D1277" s="27"/>
      <c r="E1277" s="27" t="s">
        <v>2715</v>
      </c>
      <c r="F1277" s="27" t="s">
        <v>2716</v>
      </c>
      <c r="G1277" s="28" t="s">
        <v>201</v>
      </c>
      <c r="H1277" s="27" t="s">
        <v>202</v>
      </c>
      <c r="I1277" s="118" t="s">
        <v>2717</v>
      </c>
      <c r="J1277" s="29">
        <v>52.27</v>
      </c>
      <c r="K1277" s="28" t="s">
        <v>176</v>
      </c>
      <c r="L1277" s="27" t="s">
        <v>687</v>
      </c>
      <c r="M1277" s="27" t="s">
        <v>164</v>
      </c>
      <c r="N1277" s="27" t="s">
        <v>18102</v>
      </c>
    </row>
    <row r="1278" spans="1:14" ht="16.5" customHeight="1" thickTop="1" thickBot="1">
      <c r="A1278" s="30">
        <v>8542399010</v>
      </c>
      <c r="B1278" s="25"/>
      <c r="C1278" s="26"/>
      <c r="D1278" s="27"/>
      <c r="E1278" s="27" t="s">
        <v>2715</v>
      </c>
      <c r="F1278" s="27" t="s">
        <v>3051</v>
      </c>
      <c r="G1278" s="28" t="s">
        <v>201</v>
      </c>
      <c r="H1278" s="27" t="s">
        <v>202</v>
      </c>
      <c r="I1278" s="118" t="s">
        <v>3052</v>
      </c>
      <c r="J1278" s="29">
        <v>66.53</v>
      </c>
      <c r="K1278" s="28" t="s">
        <v>176</v>
      </c>
      <c r="L1278" s="27" t="s">
        <v>687</v>
      </c>
      <c r="M1278" s="27" t="s">
        <v>164</v>
      </c>
      <c r="N1278" s="27" t="s">
        <v>18102</v>
      </c>
    </row>
    <row r="1279" spans="1:14" ht="16.5" customHeight="1" thickTop="1" thickBot="1">
      <c r="A1279" s="30">
        <v>8542399090</v>
      </c>
      <c r="B1279" s="25"/>
      <c r="C1279" s="26"/>
      <c r="D1279" s="27"/>
      <c r="E1279" s="27" t="s">
        <v>3053</v>
      </c>
      <c r="F1279" s="27" t="s">
        <v>3054</v>
      </c>
      <c r="G1279" s="28" t="s">
        <v>173</v>
      </c>
      <c r="H1279" s="27" t="s">
        <v>174</v>
      </c>
      <c r="I1279" s="118" t="s">
        <v>3055</v>
      </c>
      <c r="J1279" s="29">
        <v>15.72</v>
      </c>
      <c r="K1279" s="28" t="s">
        <v>176</v>
      </c>
      <c r="L1279" s="27" t="s">
        <v>614</v>
      </c>
      <c r="M1279" s="27" t="s">
        <v>164</v>
      </c>
      <c r="N1279" s="27" t="s">
        <v>18096</v>
      </c>
    </row>
    <row r="1280" spans="1:14" ht="16.5" customHeight="1" thickTop="1" thickBot="1">
      <c r="A1280" s="24">
        <v>8548009000</v>
      </c>
      <c r="B1280" s="25"/>
      <c r="C1280" s="26">
        <v>0.05</v>
      </c>
      <c r="D1280" s="27"/>
      <c r="E1280" s="27" t="s">
        <v>3056</v>
      </c>
      <c r="F1280" s="27" t="s">
        <v>3057</v>
      </c>
      <c r="G1280" s="28" t="s">
        <v>173</v>
      </c>
      <c r="H1280" s="27" t="s">
        <v>174</v>
      </c>
      <c r="I1280" s="118" t="s">
        <v>3058</v>
      </c>
      <c r="J1280" s="29">
        <v>667.76</v>
      </c>
      <c r="K1280" s="28" t="s">
        <v>176</v>
      </c>
      <c r="L1280" s="27" t="s">
        <v>372</v>
      </c>
      <c r="M1280" s="27" t="s">
        <v>164</v>
      </c>
      <c r="N1280" s="27" t="s">
        <v>1383</v>
      </c>
    </row>
    <row r="1281" spans="1:14" ht="16.5" customHeight="1" thickTop="1" thickBot="1">
      <c r="A1281" s="31">
        <v>8471607000</v>
      </c>
      <c r="B1281" s="25"/>
      <c r="C1281" s="26"/>
      <c r="D1281" s="27"/>
      <c r="E1281" s="27" t="s">
        <v>3059</v>
      </c>
      <c r="F1281" s="27" t="s">
        <v>3060</v>
      </c>
      <c r="G1281" s="28" t="s">
        <v>159</v>
      </c>
      <c r="H1281" s="27" t="s">
        <v>160</v>
      </c>
      <c r="I1281" s="118" t="s">
        <v>197</v>
      </c>
      <c r="J1281" s="29">
        <v>6679.2</v>
      </c>
      <c r="K1281" s="28" t="s">
        <v>176</v>
      </c>
      <c r="L1281" s="27" t="s">
        <v>198</v>
      </c>
      <c r="M1281" s="27" t="s">
        <v>164</v>
      </c>
      <c r="N1281" s="27" t="s">
        <v>18184</v>
      </c>
    </row>
    <row r="1282" spans="1:14" ht="16.5" customHeight="1" thickTop="1">
      <c r="A1282" s="24">
        <v>8504409100</v>
      </c>
      <c r="B1282" s="25"/>
      <c r="C1282" s="26"/>
      <c r="D1282" s="27"/>
      <c r="E1282" s="27" t="s">
        <v>80</v>
      </c>
      <c r="F1282" s="27" t="s">
        <v>3061</v>
      </c>
      <c r="G1282" s="28" t="s">
        <v>173</v>
      </c>
      <c r="H1282" s="27" t="s">
        <v>174</v>
      </c>
      <c r="I1282" s="118" t="s">
        <v>3062</v>
      </c>
      <c r="J1282" s="29">
        <v>1981.88</v>
      </c>
      <c r="K1282" s="28" t="s">
        <v>176</v>
      </c>
      <c r="L1282" s="27" t="s">
        <v>212</v>
      </c>
      <c r="M1282" s="27" t="s">
        <v>164</v>
      </c>
      <c r="N1282" s="27" t="s">
        <v>18065</v>
      </c>
    </row>
    <row r="1283" spans="1:14" ht="16.5" customHeight="1">
      <c r="A1283" s="24">
        <v>8504509500</v>
      </c>
      <c r="B1283" s="25"/>
      <c r="C1283" s="26"/>
      <c r="D1283" s="27"/>
      <c r="E1283" s="27" t="s">
        <v>820</v>
      </c>
      <c r="F1283" s="27" t="s">
        <v>3063</v>
      </c>
      <c r="G1283" s="28" t="s">
        <v>282</v>
      </c>
      <c r="H1283" s="27" t="s">
        <v>283</v>
      </c>
      <c r="I1283" s="118" t="s">
        <v>3064</v>
      </c>
      <c r="J1283" s="29">
        <v>702.92</v>
      </c>
      <c r="K1283" s="28" t="s">
        <v>176</v>
      </c>
      <c r="L1283" s="27" t="s">
        <v>218</v>
      </c>
      <c r="M1283" s="27" t="s">
        <v>164</v>
      </c>
      <c r="N1283" s="27" t="s">
        <v>18066</v>
      </c>
    </row>
    <row r="1284" spans="1:14" ht="16.5" customHeight="1">
      <c r="A1284" s="24">
        <v>8504509500</v>
      </c>
      <c r="B1284" s="25"/>
      <c r="C1284" s="26"/>
      <c r="D1284" s="27"/>
      <c r="E1284" s="27" t="s">
        <v>820</v>
      </c>
      <c r="F1284" s="27" t="s">
        <v>3065</v>
      </c>
      <c r="G1284" s="28" t="s">
        <v>187</v>
      </c>
      <c r="H1284" s="27" t="s">
        <v>188</v>
      </c>
      <c r="I1284" s="118" t="s">
        <v>3066</v>
      </c>
      <c r="J1284" s="29">
        <v>8037.3</v>
      </c>
      <c r="K1284" s="28" t="s">
        <v>176</v>
      </c>
      <c r="L1284" s="27" t="s">
        <v>352</v>
      </c>
      <c r="M1284" s="27" t="s">
        <v>164</v>
      </c>
      <c r="N1284" s="27" t="s">
        <v>18077</v>
      </c>
    </row>
    <row r="1285" spans="1:14" ht="16.5" customHeight="1">
      <c r="A1285" s="24">
        <v>8532210000</v>
      </c>
      <c r="B1285" s="25"/>
      <c r="C1285" s="26"/>
      <c r="D1285" s="27"/>
      <c r="E1285" s="27" t="s">
        <v>3067</v>
      </c>
      <c r="F1285" s="27" t="s">
        <v>3068</v>
      </c>
      <c r="G1285" s="28" t="s">
        <v>159</v>
      </c>
      <c r="H1285" s="27" t="s">
        <v>160</v>
      </c>
      <c r="I1285" s="118" t="s">
        <v>1423</v>
      </c>
      <c r="J1285" s="29">
        <v>42.05</v>
      </c>
      <c r="K1285" s="28" t="s">
        <v>176</v>
      </c>
      <c r="L1285" s="27" t="s">
        <v>250</v>
      </c>
      <c r="M1285" s="27" t="s">
        <v>164</v>
      </c>
      <c r="N1285" s="27" t="s">
        <v>18071</v>
      </c>
    </row>
    <row r="1286" spans="1:14" ht="16.5" customHeight="1">
      <c r="A1286" s="24">
        <v>8532240000</v>
      </c>
      <c r="B1286" s="25"/>
      <c r="C1286" s="26"/>
      <c r="D1286" s="27"/>
      <c r="E1286" s="27" t="s">
        <v>3069</v>
      </c>
      <c r="F1286" s="27" t="s">
        <v>2422</v>
      </c>
      <c r="G1286" s="28" t="s">
        <v>159</v>
      </c>
      <c r="H1286" s="27" t="s">
        <v>160</v>
      </c>
      <c r="I1286" s="118" t="s">
        <v>2423</v>
      </c>
      <c r="J1286" s="29">
        <v>6.35</v>
      </c>
      <c r="K1286" s="28" t="s">
        <v>176</v>
      </c>
      <c r="L1286" s="27" t="s">
        <v>272</v>
      </c>
      <c r="M1286" s="27" t="s">
        <v>164</v>
      </c>
      <c r="N1286" s="27" t="s">
        <v>18073</v>
      </c>
    </row>
    <row r="1287" spans="1:14" ht="16.5" customHeight="1">
      <c r="A1287" s="24">
        <v>8536693000</v>
      </c>
      <c r="B1287" s="25"/>
      <c r="C1287" s="26"/>
      <c r="D1287" s="27"/>
      <c r="E1287" s="27" t="s">
        <v>26</v>
      </c>
      <c r="F1287" s="27" t="s">
        <v>3070</v>
      </c>
      <c r="G1287" s="28" t="s">
        <v>201</v>
      </c>
      <c r="H1287" s="27" t="s">
        <v>202</v>
      </c>
      <c r="I1287" s="118" t="s">
        <v>3071</v>
      </c>
      <c r="J1287" s="29">
        <v>6964.2</v>
      </c>
      <c r="K1287" s="28" t="s">
        <v>176</v>
      </c>
      <c r="L1287" s="27" t="s">
        <v>440</v>
      </c>
      <c r="M1287" s="27" t="s">
        <v>164</v>
      </c>
      <c r="N1287" s="27" t="s">
        <v>440</v>
      </c>
    </row>
    <row r="1288" spans="1:14" ht="16.5" customHeight="1">
      <c r="A1288" s="24">
        <v>8536693000</v>
      </c>
      <c r="B1288" s="25"/>
      <c r="C1288" s="26"/>
      <c r="D1288" s="27"/>
      <c r="E1288" s="27" t="s">
        <v>26</v>
      </c>
      <c r="F1288" s="27" t="s">
        <v>3072</v>
      </c>
      <c r="G1288" s="28" t="s">
        <v>201</v>
      </c>
      <c r="H1288" s="27" t="s">
        <v>202</v>
      </c>
      <c r="I1288" s="118" t="s">
        <v>3073</v>
      </c>
      <c r="J1288" s="29">
        <v>3733.95</v>
      </c>
      <c r="K1288" s="28" t="s">
        <v>176</v>
      </c>
      <c r="L1288" s="27" t="s">
        <v>440</v>
      </c>
      <c r="M1288" s="27" t="s">
        <v>164</v>
      </c>
      <c r="N1288" s="27" t="s">
        <v>440</v>
      </c>
    </row>
    <row r="1289" spans="1:14" ht="16.5" customHeight="1">
      <c r="A1289" s="24">
        <v>8536693000</v>
      </c>
      <c r="B1289" s="25"/>
      <c r="C1289" s="26"/>
      <c r="D1289" s="27"/>
      <c r="E1289" s="27" t="s">
        <v>26</v>
      </c>
      <c r="F1289" s="27" t="s">
        <v>3074</v>
      </c>
      <c r="G1289" s="28" t="s">
        <v>201</v>
      </c>
      <c r="H1289" s="27" t="s">
        <v>202</v>
      </c>
      <c r="I1289" s="118" t="s">
        <v>3075</v>
      </c>
      <c r="J1289" s="29">
        <v>525.6</v>
      </c>
      <c r="K1289" s="28" t="s">
        <v>176</v>
      </c>
      <c r="L1289" s="27" t="s">
        <v>440</v>
      </c>
      <c r="M1289" s="27" t="s">
        <v>164</v>
      </c>
      <c r="N1289" s="27" t="s">
        <v>440</v>
      </c>
    </row>
    <row r="1290" spans="1:14" ht="16.5" customHeight="1">
      <c r="A1290" s="24">
        <v>8536699008</v>
      </c>
      <c r="B1290" s="25"/>
      <c r="C1290" s="26">
        <v>0.08</v>
      </c>
      <c r="D1290" s="27"/>
      <c r="E1290" s="27" t="s">
        <v>3076</v>
      </c>
      <c r="F1290" s="27" t="s">
        <v>3077</v>
      </c>
      <c r="G1290" s="28" t="s">
        <v>482</v>
      </c>
      <c r="H1290" s="27" t="s">
        <v>483</v>
      </c>
      <c r="I1290" s="118" t="s">
        <v>3078</v>
      </c>
      <c r="J1290" s="29">
        <v>344.64</v>
      </c>
      <c r="K1290" s="28" t="s">
        <v>176</v>
      </c>
      <c r="L1290" s="27" t="s">
        <v>443</v>
      </c>
      <c r="M1290" s="27" t="s">
        <v>164</v>
      </c>
      <c r="N1290" s="27" t="s">
        <v>18084</v>
      </c>
    </row>
    <row r="1291" spans="1:14" ht="16.5" customHeight="1">
      <c r="A1291" s="24">
        <v>8536699008</v>
      </c>
      <c r="B1291" s="25"/>
      <c r="C1291" s="26">
        <v>0.08</v>
      </c>
      <c r="D1291" s="27"/>
      <c r="E1291" s="27" t="s">
        <v>3076</v>
      </c>
      <c r="F1291" s="27" t="s">
        <v>3079</v>
      </c>
      <c r="G1291" s="28" t="s">
        <v>167</v>
      </c>
      <c r="H1291" s="27" t="s">
        <v>168</v>
      </c>
      <c r="I1291" s="118" t="s">
        <v>3080</v>
      </c>
      <c r="J1291" s="29">
        <v>1000.75</v>
      </c>
      <c r="K1291" s="28" t="s">
        <v>176</v>
      </c>
      <c r="L1291" s="27" t="s">
        <v>443</v>
      </c>
      <c r="M1291" s="27" t="s">
        <v>164</v>
      </c>
      <c r="N1291" s="27" t="s">
        <v>18084</v>
      </c>
    </row>
    <row r="1292" spans="1:14" ht="16.5" customHeight="1">
      <c r="A1292" s="24">
        <v>8541100009</v>
      </c>
      <c r="B1292" s="25"/>
      <c r="C1292" s="26"/>
      <c r="D1292" s="27"/>
      <c r="E1292" s="27" t="s">
        <v>1032</v>
      </c>
      <c r="F1292" s="27" t="s">
        <v>3081</v>
      </c>
      <c r="G1292" s="28" t="s">
        <v>347</v>
      </c>
      <c r="H1292" s="27" t="s">
        <v>348</v>
      </c>
      <c r="I1292" s="118" t="s">
        <v>3082</v>
      </c>
      <c r="J1292" s="29">
        <v>427.02</v>
      </c>
      <c r="K1292" s="28" t="s">
        <v>176</v>
      </c>
      <c r="L1292" s="27" t="s">
        <v>250</v>
      </c>
      <c r="M1292" s="27" t="s">
        <v>164</v>
      </c>
      <c r="N1292" s="27" t="s">
        <v>18071</v>
      </c>
    </row>
    <row r="1293" spans="1:14" ht="16.5" customHeight="1">
      <c r="A1293" s="24">
        <v>8541100009</v>
      </c>
      <c r="B1293" s="25"/>
      <c r="C1293" s="26"/>
      <c r="D1293" s="27"/>
      <c r="E1293" s="27" t="s">
        <v>1032</v>
      </c>
      <c r="F1293" s="27" t="s">
        <v>3083</v>
      </c>
      <c r="G1293" s="28" t="s">
        <v>173</v>
      </c>
      <c r="H1293" s="27" t="s">
        <v>174</v>
      </c>
      <c r="I1293" s="118" t="s">
        <v>3084</v>
      </c>
      <c r="J1293" s="29">
        <v>1422.96</v>
      </c>
      <c r="K1293" s="28" t="s">
        <v>176</v>
      </c>
      <c r="L1293" s="27" t="s">
        <v>3085</v>
      </c>
      <c r="M1293" s="27" t="s">
        <v>164</v>
      </c>
      <c r="N1293" s="27" t="s">
        <v>3085</v>
      </c>
    </row>
    <row r="1294" spans="1:14" ht="16.5" customHeight="1">
      <c r="A1294" s="24">
        <v>8541100009</v>
      </c>
      <c r="B1294" s="25"/>
      <c r="C1294" s="26"/>
      <c r="D1294" s="27"/>
      <c r="E1294" s="27" t="s">
        <v>1032</v>
      </c>
      <c r="F1294" s="27" t="s">
        <v>3086</v>
      </c>
      <c r="G1294" s="28" t="s">
        <v>173</v>
      </c>
      <c r="H1294" s="27" t="s">
        <v>174</v>
      </c>
      <c r="I1294" s="118" t="s">
        <v>3087</v>
      </c>
      <c r="J1294" s="29">
        <v>24.49</v>
      </c>
      <c r="K1294" s="28" t="s">
        <v>176</v>
      </c>
      <c r="L1294" s="27" t="s">
        <v>250</v>
      </c>
      <c r="M1294" s="27" t="s">
        <v>164</v>
      </c>
      <c r="N1294" s="27" t="s">
        <v>18071</v>
      </c>
    </row>
    <row r="1295" spans="1:14" ht="16.5" customHeight="1">
      <c r="A1295" s="24">
        <v>8541100009</v>
      </c>
      <c r="B1295" s="25"/>
      <c r="C1295" s="26"/>
      <c r="D1295" s="27"/>
      <c r="E1295" s="27" t="s">
        <v>1032</v>
      </c>
      <c r="F1295" s="27" t="s">
        <v>3088</v>
      </c>
      <c r="G1295" s="28" t="s">
        <v>173</v>
      </c>
      <c r="H1295" s="27" t="s">
        <v>174</v>
      </c>
      <c r="I1295" s="118" t="s">
        <v>3089</v>
      </c>
      <c r="J1295" s="29">
        <v>51.17</v>
      </c>
      <c r="K1295" s="28" t="s">
        <v>176</v>
      </c>
      <c r="L1295" s="27" t="s">
        <v>520</v>
      </c>
      <c r="M1295" s="27" t="s">
        <v>164</v>
      </c>
      <c r="N1295" s="27" t="s">
        <v>18090</v>
      </c>
    </row>
    <row r="1296" spans="1:14" ht="16.5" customHeight="1">
      <c r="A1296" s="24">
        <v>8541410008</v>
      </c>
      <c r="B1296" s="25"/>
      <c r="C1296" s="26"/>
      <c r="D1296" s="27"/>
      <c r="E1296" s="27" t="s">
        <v>2070</v>
      </c>
      <c r="F1296" s="27" t="s">
        <v>3090</v>
      </c>
      <c r="G1296" s="28" t="s">
        <v>173</v>
      </c>
      <c r="H1296" s="27" t="s">
        <v>174</v>
      </c>
      <c r="I1296" s="118" t="s">
        <v>3091</v>
      </c>
      <c r="J1296" s="29">
        <v>8672.15</v>
      </c>
      <c r="K1296" s="28" t="s">
        <v>176</v>
      </c>
      <c r="L1296" s="27" t="s">
        <v>246</v>
      </c>
      <c r="M1296" s="27" t="s">
        <v>164</v>
      </c>
      <c r="N1296" s="27" t="s">
        <v>18070</v>
      </c>
    </row>
    <row r="1297" spans="1:14" ht="16.5" customHeight="1" thickBot="1">
      <c r="A1297" s="24">
        <v>8541410008</v>
      </c>
      <c r="B1297" s="25"/>
      <c r="C1297" s="26"/>
      <c r="D1297" s="27"/>
      <c r="E1297" s="27" t="s">
        <v>2070</v>
      </c>
      <c r="F1297" s="27" t="s">
        <v>2071</v>
      </c>
      <c r="G1297" s="28" t="s">
        <v>173</v>
      </c>
      <c r="H1297" s="27" t="s">
        <v>174</v>
      </c>
      <c r="I1297" s="118" t="s">
        <v>2072</v>
      </c>
      <c r="J1297" s="29">
        <v>2920.49</v>
      </c>
      <c r="K1297" s="28" t="s">
        <v>176</v>
      </c>
      <c r="L1297" s="27" t="s">
        <v>246</v>
      </c>
      <c r="M1297" s="27" t="s">
        <v>164</v>
      </c>
      <c r="N1297" s="27" t="s">
        <v>18070</v>
      </c>
    </row>
    <row r="1298" spans="1:14" ht="16.5" customHeight="1" thickTop="1" thickBot="1">
      <c r="A1298" s="30">
        <v>8542399010</v>
      </c>
      <c r="B1298" s="25"/>
      <c r="C1298" s="26"/>
      <c r="D1298" s="27"/>
      <c r="E1298" s="27" t="s">
        <v>658</v>
      </c>
      <c r="F1298" s="27" t="s">
        <v>3092</v>
      </c>
      <c r="G1298" s="28" t="s">
        <v>227</v>
      </c>
      <c r="H1298" s="27" t="s">
        <v>228</v>
      </c>
      <c r="I1298" s="118" t="s">
        <v>1386</v>
      </c>
      <c r="J1298" s="29">
        <v>6078.03</v>
      </c>
      <c r="K1298" s="28" t="s">
        <v>176</v>
      </c>
      <c r="L1298" s="27" t="s">
        <v>614</v>
      </c>
      <c r="M1298" s="27" t="s">
        <v>164</v>
      </c>
      <c r="N1298" s="27" t="s">
        <v>18096</v>
      </c>
    </row>
    <row r="1299" spans="1:14" ht="16.5" customHeight="1" thickTop="1" thickBot="1">
      <c r="A1299" s="30">
        <v>8542399010</v>
      </c>
      <c r="B1299" s="25"/>
      <c r="C1299" s="26"/>
      <c r="D1299" s="27"/>
      <c r="E1299" s="27" t="s">
        <v>658</v>
      </c>
      <c r="F1299" s="27" t="s">
        <v>3093</v>
      </c>
      <c r="G1299" s="28" t="s">
        <v>297</v>
      </c>
      <c r="H1299" s="27" t="s">
        <v>298</v>
      </c>
      <c r="I1299" s="118" t="s">
        <v>3094</v>
      </c>
      <c r="J1299" s="29">
        <v>5623.8</v>
      </c>
      <c r="K1299" s="28" t="s">
        <v>176</v>
      </c>
      <c r="L1299" s="27" t="s">
        <v>134</v>
      </c>
      <c r="M1299" s="27" t="s">
        <v>164</v>
      </c>
      <c r="N1299" s="27" t="s">
        <v>4101</v>
      </c>
    </row>
    <row r="1300" spans="1:14" ht="16.5" customHeight="1" thickTop="1" thickBot="1">
      <c r="A1300" s="30">
        <v>8542399010</v>
      </c>
      <c r="B1300" s="25"/>
      <c r="C1300" s="26"/>
      <c r="D1300" s="27"/>
      <c r="E1300" s="27" t="s">
        <v>658</v>
      </c>
      <c r="F1300" s="27" t="s">
        <v>3095</v>
      </c>
      <c r="G1300" s="28" t="s">
        <v>173</v>
      </c>
      <c r="H1300" s="27" t="s">
        <v>174</v>
      </c>
      <c r="I1300" s="118" t="s">
        <v>3096</v>
      </c>
      <c r="J1300" s="29">
        <v>159.65</v>
      </c>
      <c r="K1300" s="28" t="s">
        <v>176</v>
      </c>
      <c r="L1300" s="27" t="s">
        <v>3097</v>
      </c>
      <c r="M1300" s="27" t="s">
        <v>164</v>
      </c>
      <c r="N1300" s="27" t="s">
        <v>18185</v>
      </c>
    </row>
    <row r="1301" spans="1:14" ht="16.5" customHeight="1" thickTop="1" thickBot="1">
      <c r="A1301" s="30">
        <v>8542399010</v>
      </c>
      <c r="B1301" s="25"/>
      <c r="C1301" s="26"/>
      <c r="D1301" s="27"/>
      <c r="E1301" s="27" t="s">
        <v>658</v>
      </c>
      <c r="F1301" s="27" t="s">
        <v>3098</v>
      </c>
      <c r="G1301" s="28" t="s">
        <v>173</v>
      </c>
      <c r="H1301" s="27" t="s">
        <v>174</v>
      </c>
      <c r="I1301" s="118" t="s">
        <v>3099</v>
      </c>
      <c r="J1301" s="29">
        <v>179.77</v>
      </c>
      <c r="K1301" s="28" t="s">
        <v>176</v>
      </c>
      <c r="L1301" s="27" t="s">
        <v>601</v>
      </c>
      <c r="M1301" s="27" t="s">
        <v>164</v>
      </c>
      <c r="N1301" s="27" t="s">
        <v>18095</v>
      </c>
    </row>
    <row r="1302" spans="1:14" ht="16.5" customHeight="1" thickTop="1">
      <c r="A1302" s="24">
        <v>8548009000</v>
      </c>
      <c r="B1302" s="25"/>
      <c r="C1302" s="26">
        <v>0.05</v>
      </c>
      <c r="D1302" s="27"/>
      <c r="E1302" s="27" t="s">
        <v>1092</v>
      </c>
      <c r="F1302" s="27" t="s">
        <v>3100</v>
      </c>
      <c r="G1302" s="28" t="s">
        <v>173</v>
      </c>
      <c r="H1302" s="27" t="s">
        <v>174</v>
      </c>
      <c r="I1302" s="118" t="s">
        <v>3101</v>
      </c>
      <c r="J1302" s="29">
        <v>6.92</v>
      </c>
      <c r="K1302" s="28" t="s">
        <v>176</v>
      </c>
      <c r="L1302" s="27" t="s">
        <v>250</v>
      </c>
      <c r="M1302" s="27" t="s">
        <v>164</v>
      </c>
      <c r="N1302" s="27" t="s">
        <v>18071</v>
      </c>
    </row>
    <row r="1303" spans="1:14" ht="16.5" customHeight="1">
      <c r="A1303" s="24">
        <v>8504509500</v>
      </c>
      <c r="B1303" s="25"/>
      <c r="C1303" s="26"/>
      <c r="D1303" s="27"/>
      <c r="E1303" s="27" t="s">
        <v>820</v>
      </c>
      <c r="F1303" s="27" t="s">
        <v>3102</v>
      </c>
      <c r="G1303" s="28" t="s">
        <v>173</v>
      </c>
      <c r="H1303" s="27" t="s">
        <v>174</v>
      </c>
      <c r="I1303" s="118" t="s">
        <v>3103</v>
      </c>
      <c r="J1303" s="29">
        <v>360</v>
      </c>
      <c r="K1303" s="28" t="s">
        <v>162</v>
      </c>
      <c r="L1303" s="27" t="s">
        <v>372</v>
      </c>
      <c r="M1303" s="27" t="s">
        <v>164</v>
      </c>
      <c r="N1303" s="27" t="s">
        <v>1383</v>
      </c>
    </row>
    <row r="1304" spans="1:14" ht="16.5" customHeight="1">
      <c r="A1304" s="24">
        <v>8532240000</v>
      </c>
      <c r="B1304" s="25"/>
      <c r="C1304" s="26"/>
      <c r="D1304" s="27"/>
      <c r="E1304" s="27" t="s">
        <v>329</v>
      </c>
      <c r="F1304" s="27" t="s">
        <v>3104</v>
      </c>
      <c r="G1304" s="28" t="s">
        <v>159</v>
      </c>
      <c r="H1304" s="27" t="s">
        <v>160</v>
      </c>
      <c r="I1304" s="118" t="s">
        <v>3105</v>
      </c>
      <c r="J1304" s="29">
        <v>65.260000000000005</v>
      </c>
      <c r="K1304" s="28" t="s">
        <v>162</v>
      </c>
      <c r="L1304" s="27" t="s">
        <v>262</v>
      </c>
      <c r="M1304" s="27" t="s">
        <v>164</v>
      </c>
      <c r="N1304" s="27" t="s">
        <v>262</v>
      </c>
    </row>
    <row r="1305" spans="1:14" ht="16.5" customHeight="1">
      <c r="A1305" s="24">
        <v>8533100000</v>
      </c>
      <c r="B1305" s="25"/>
      <c r="C1305" s="26"/>
      <c r="D1305" s="27"/>
      <c r="E1305" s="27" t="s">
        <v>380</v>
      </c>
      <c r="F1305" s="27" t="s">
        <v>3106</v>
      </c>
      <c r="G1305" s="28" t="s">
        <v>201</v>
      </c>
      <c r="H1305" s="27" t="s">
        <v>202</v>
      </c>
      <c r="I1305" s="118" t="s">
        <v>3107</v>
      </c>
      <c r="J1305" s="29">
        <v>1406.16</v>
      </c>
      <c r="K1305" s="28" t="s">
        <v>162</v>
      </c>
      <c r="L1305" s="27" t="s">
        <v>3108</v>
      </c>
      <c r="M1305" s="27" t="s">
        <v>164</v>
      </c>
      <c r="N1305" s="27" t="s">
        <v>18186</v>
      </c>
    </row>
    <row r="1306" spans="1:14" ht="16.5" customHeight="1">
      <c r="A1306" s="24">
        <v>8533290000</v>
      </c>
      <c r="B1306" s="25"/>
      <c r="C1306" s="26"/>
      <c r="D1306" s="27"/>
      <c r="E1306" s="27" t="s">
        <v>2214</v>
      </c>
      <c r="F1306" s="27" t="s">
        <v>3109</v>
      </c>
      <c r="G1306" s="28" t="s">
        <v>227</v>
      </c>
      <c r="H1306" s="27" t="s">
        <v>228</v>
      </c>
      <c r="I1306" s="118" t="s">
        <v>3110</v>
      </c>
      <c r="J1306" s="29">
        <v>150.06</v>
      </c>
      <c r="K1306" s="28" t="s">
        <v>162</v>
      </c>
      <c r="L1306" s="27" t="s">
        <v>1152</v>
      </c>
      <c r="M1306" s="27" t="s">
        <v>164</v>
      </c>
      <c r="N1306" s="27" t="s">
        <v>3701</v>
      </c>
    </row>
    <row r="1307" spans="1:14" ht="16.5" customHeight="1">
      <c r="A1307" s="24">
        <v>8536490000</v>
      </c>
      <c r="B1307" s="25"/>
      <c r="C1307" s="26">
        <v>0.11</v>
      </c>
      <c r="D1307" s="27"/>
      <c r="E1307" s="27" t="s">
        <v>411</v>
      </c>
      <c r="F1307" s="27" t="s">
        <v>3111</v>
      </c>
      <c r="G1307" s="28" t="s">
        <v>243</v>
      </c>
      <c r="H1307" s="27" t="s">
        <v>244</v>
      </c>
      <c r="I1307" s="118" t="s">
        <v>3112</v>
      </c>
      <c r="J1307" s="29">
        <v>279.72000000000003</v>
      </c>
      <c r="K1307" s="28" t="s">
        <v>162</v>
      </c>
      <c r="L1307" s="27" t="s">
        <v>393</v>
      </c>
      <c r="M1307" s="27" t="s">
        <v>164</v>
      </c>
      <c r="N1307" s="27" t="s">
        <v>18079</v>
      </c>
    </row>
    <row r="1308" spans="1:14" ht="16.5" customHeight="1">
      <c r="A1308" s="24">
        <v>8536490000</v>
      </c>
      <c r="B1308" s="25"/>
      <c r="C1308" s="26"/>
      <c r="D1308" s="27"/>
      <c r="E1308" s="27" t="s">
        <v>411</v>
      </c>
      <c r="F1308" s="27" t="s">
        <v>3113</v>
      </c>
      <c r="G1308" s="28" t="s">
        <v>243</v>
      </c>
      <c r="H1308" s="27" t="s">
        <v>244</v>
      </c>
      <c r="I1308" s="118" t="s">
        <v>3114</v>
      </c>
      <c r="J1308" s="29">
        <v>274.32</v>
      </c>
      <c r="K1308" s="28" t="s">
        <v>162</v>
      </c>
      <c r="L1308" s="27" t="s">
        <v>980</v>
      </c>
      <c r="M1308" s="27" t="s">
        <v>164</v>
      </c>
      <c r="N1308" s="27" t="s">
        <v>10457</v>
      </c>
    </row>
    <row r="1309" spans="1:14" ht="16.5" customHeight="1">
      <c r="A1309" s="24">
        <v>8536508008</v>
      </c>
      <c r="B1309" s="25"/>
      <c r="C1309" s="26">
        <v>7.4999999999999997E-2</v>
      </c>
      <c r="D1309" s="27"/>
      <c r="E1309" s="27" t="s">
        <v>3115</v>
      </c>
      <c r="F1309" s="27" t="s">
        <v>3116</v>
      </c>
      <c r="G1309" s="28" t="s">
        <v>206</v>
      </c>
      <c r="H1309" s="27" t="s">
        <v>207</v>
      </c>
      <c r="I1309" s="118" t="s">
        <v>1124</v>
      </c>
      <c r="J1309" s="29">
        <v>27.56</v>
      </c>
      <c r="K1309" s="28" t="s">
        <v>162</v>
      </c>
      <c r="L1309" s="27" t="s">
        <v>736</v>
      </c>
      <c r="M1309" s="27" t="s">
        <v>164</v>
      </c>
      <c r="N1309" s="27" t="s">
        <v>6197</v>
      </c>
    </row>
    <row r="1310" spans="1:14" ht="16.5" customHeight="1">
      <c r="A1310" s="24">
        <v>8536508008</v>
      </c>
      <c r="B1310" s="25"/>
      <c r="C1310" s="26">
        <v>7.4999999999999997E-2</v>
      </c>
      <c r="D1310" s="27"/>
      <c r="E1310" s="27" t="s">
        <v>3115</v>
      </c>
      <c r="F1310" s="27" t="s">
        <v>3117</v>
      </c>
      <c r="G1310" s="28" t="s">
        <v>466</v>
      </c>
      <c r="H1310" s="27" t="s">
        <v>467</v>
      </c>
      <c r="I1310" s="118" t="s">
        <v>3118</v>
      </c>
      <c r="J1310" s="29">
        <v>868.8</v>
      </c>
      <c r="K1310" s="28" t="s">
        <v>162</v>
      </c>
      <c r="L1310" s="27" t="s">
        <v>1218</v>
      </c>
      <c r="M1310" s="27" t="s">
        <v>164</v>
      </c>
      <c r="N1310" s="27" t="s">
        <v>18127</v>
      </c>
    </row>
    <row r="1311" spans="1:14" ht="16.5" customHeight="1">
      <c r="A1311" s="24">
        <v>8536691000</v>
      </c>
      <c r="B1311" s="25"/>
      <c r="C1311" s="26"/>
      <c r="D1311" s="27"/>
      <c r="E1311" s="27" t="s">
        <v>2225</v>
      </c>
      <c r="F1311" s="27" t="s">
        <v>3119</v>
      </c>
      <c r="G1311" s="28" t="s">
        <v>201</v>
      </c>
      <c r="H1311" s="27" t="s">
        <v>202</v>
      </c>
      <c r="I1311" s="118" t="s">
        <v>3120</v>
      </c>
      <c r="J1311" s="29">
        <v>96.24</v>
      </c>
      <c r="K1311" s="28" t="s">
        <v>162</v>
      </c>
      <c r="L1311" s="27" t="s">
        <v>431</v>
      </c>
      <c r="M1311" s="27" t="s">
        <v>164</v>
      </c>
      <c r="N1311" s="27" t="s">
        <v>431</v>
      </c>
    </row>
    <row r="1312" spans="1:14" ht="16.5" customHeight="1">
      <c r="A1312" s="24">
        <v>8536691000</v>
      </c>
      <c r="B1312" s="25"/>
      <c r="C1312" s="26"/>
      <c r="D1312" s="27"/>
      <c r="E1312" s="27" t="s">
        <v>2225</v>
      </c>
      <c r="F1312" s="27" t="s">
        <v>3121</v>
      </c>
      <c r="G1312" s="28" t="s">
        <v>201</v>
      </c>
      <c r="H1312" s="27" t="s">
        <v>202</v>
      </c>
      <c r="I1312" s="118" t="s">
        <v>2227</v>
      </c>
      <c r="J1312" s="29">
        <v>809.76</v>
      </c>
      <c r="K1312" s="28" t="s">
        <v>162</v>
      </c>
      <c r="L1312" s="27" t="s">
        <v>3122</v>
      </c>
      <c r="M1312" s="27" t="s">
        <v>164</v>
      </c>
      <c r="N1312" s="27" t="s">
        <v>18167</v>
      </c>
    </row>
    <row r="1313" spans="1:14" ht="16.5" customHeight="1">
      <c r="A1313" s="24">
        <v>8536691000</v>
      </c>
      <c r="B1313" s="25"/>
      <c r="C1313" s="26"/>
      <c r="D1313" s="27"/>
      <c r="E1313" s="27" t="s">
        <v>2225</v>
      </c>
      <c r="F1313" s="27" t="s">
        <v>3123</v>
      </c>
      <c r="G1313" s="28" t="s">
        <v>201</v>
      </c>
      <c r="H1313" s="27" t="s">
        <v>202</v>
      </c>
      <c r="I1313" s="118" t="s">
        <v>3124</v>
      </c>
      <c r="J1313" s="29">
        <v>914.24</v>
      </c>
      <c r="K1313" s="28" t="s">
        <v>162</v>
      </c>
      <c r="L1313" s="27" t="s">
        <v>3122</v>
      </c>
      <c r="M1313" s="27" t="s">
        <v>164</v>
      </c>
      <c r="N1313" s="27" t="s">
        <v>18167</v>
      </c>
    </row>
    <row r="1314" spans="1:14" ht="16.5" customHeight="1">
      <c r="A1314" s="24">
        <v>8536691000</v>
      </c>
      <c r="B1314" s="25"/>
      <c r="C1314" s="26"/>
      <c r="D1314" s="27"/>
      <c r="E1314" s="27" t="s">
        <v>2225</v>
      </c>
      <c r="F1314" s="27" t="s">
        <v>3125</v>
      </c>
      <c r="G1314" s="28" t="s">
        <v>201</v>
      </c>
      <c r="H1314" s="27" t="s">
        <v>202</v>
      </c>
      <c r="I1314" s="118" t="s">
        <v>3126</v>
      </c>
      <c r="J1314" s="29">
        <v>1623.96</v>
      </c>
      <c r="K1314" s="28" t="s">
        <v>162</v>
      </c>
      <c r="L1314" s="27" t="s">
        <v>3122</v>
      </c>
      <c r="M1314" s="27" t="s">
        <v>164</v>
      </c>
      <c r="N1314" s="27" t="s">
        <v>18167</v>
      </c>
    </row>
    <row r="1315" spans="1:14" ht="16.5" customHeight="1">
      <c r="A1315" s="24">
        <v>8536691000</v>
      </c>
      <c r="B1315" s="25"/>
      <c r="C1315" s="26"/>
      <c r="D1315" s="27"/>
      <c r="E1315" s="27" t="s">
        <v>2225</v>
      </c>
      <c r="F1315" s="27" t="s">
        <v>2229</v>
      </c>
      <c r="G1315" s="28" t="s">
        <v>201</v>
      </c>
      <c r="H1315" s="27" t="s">
        <v>202</v>
      </c>
      <c r="I1315" s="118" t="s">
        <v>2230</v>
      </c>
      <c r="J1315" s="29">
        <v>1115.8399999999999</v>
      </c>
      <c r="K1315" s="28" t="s">
        <v>162</v>
      </c>
      <c r="L1315" s="27" t="s">
        <v>3122</v>
      </c>
      <c r="M1315" s="27" t="s">
        <v>164</v>
      </c>
      <c r="N1315" s="27" t="s">
        <v>18167</v>
      </c>
    </row>
    <row r="1316" spans="1:14" ht="16.5" customHeight="1">
      <c r="A1316" s="24">
        <v>8536691000</v>
      </c>
      <c r="B1316" s="25"/>
      <c r="C1316" s="26"/>
      <c r="D1316" s="27"/>
      <c r="E1316" s="27" t="s">
        <v>2225</v>
      </c>
      <c r="F1316" s="27" t="s">
        <v>3127</v>
      </c>
      <c r="G1316" s="28" t="s">
        <v>201</v>
      </c>
      <c r="H1316" s="27" t="s">
        <v>202</v>
      </c>
      <c r="I1316" s="118" t="s">
        <v>3128</v>
      </c>
      <c r="J1316" s="29">
        <v>1652.32</v>
      </c>
      <c r="K1316" s="28" t="s">
        <v>162</v>
      </c>
      <c r="L1316" s="27" t="s">
        <v>3122</v>
      </c>
      <c r="M1316" s="27" t="s">
        <v>164</v>
      </c>
      <c r="N1316" s="27" t="s">
        <v>18167</v>
      </c>
    </row>
    <row r="1317" spans="1:14" ht="16.5" customHeight="1">
      <c r="A1317" s="24">
        <v>8536693000</v>
      </c>
      <c r="B1317" s="25"/>
      <c r="C1317" s="26"/>
      <c r="D1317" s="27"/>
      <c r="E1317" s="27" t="s">
        <v>26</v>
      </c>
      <c r="F1317" s="27" t="s">
        <v>3129</v>
      </c>
      <c r="G1317" s="28" t="s">
        <v>466</v>
      </c>
      <c r="H1317" s="27" t="s">
        <v>467</v>
      </c>
      <c r="I1317" s="118" t="s">
        <v>3130</v>
      </c>
      <c r="J1317" s="29">
        <v>147.19999999999999</v>
      </c>
      <c r="K1317" s="28" t="s">
        <v>162</v>
      </c>
      <c r="L1317" s="27" t="s">
        <v>452</v>
      </c>
      <c r="M1317" s="27" t="s">
        <v>164</v>
      </c>
      <c r="N1317" s="27" t="s">
        <v>18086</v>
      </c>
    </row>
    <row r="1318" spans="1:14" ht="16.5" customHeight="1">
      <c r="A1318" s="24">
        <v>8536693000</v>
      </c>
      <c r="B1318" s="25"/>
      <c r="C1318" s="26"/>
      <c r="D1318" s="27"/>
      <c r="E1318" s="27" t="s">
        <v>26</v>
      </c>
      <c r="F1318" s="27" t="s">
        <v>3131</v>
      </c>
      <c r="G1318" s="28" t="s">
        <v>466</v>
      </c>
      <c r="H1318" s="27" t="s">
        <v>467</v>
      </c>
      <c r="I1318" s="118" t="s">
        <v>3132</v>
      </c>
      <c r="J1318" s="29">
        <v>25.08</v>
      </c>
      <c r="K1318" s="28" t="s">
        <v>162</v>
      </c>
      <c r="L1318" s="27" t="s">
        <v>452</v>
      </c>
      <c r="M1318" s="27" t="s">
        <v>164</v>
      </c>
      <c r="N1318" s="27" t="s">
        <v>18086</v>
      </c>
    </row>
    <row r="1319" spans="1:14" ht="16.5" customHeight="1">
      <c r="A1319" s="24">
        <v>8536693000</v>
      </c>
      <c r="B1319" s="25"/>
      <c r="C1319" s="26"/>
      <c r="D1319" s="27"/>
      <c r="E1319" s="27" t="s">
        <v>26</v>
      </c>
      <c r="F1319" s="27" t="s">
        <v>995</v>
      </c>
      <c r="G1319" s="28" t="s">
        <v>159</v>
      </c>
      <c r="H1319" s="27" t="s">
        <v>160</v>
      </c>
      <c r="I1319" s="118" t="s">
        <v>3133</v>
      </c>
      <c r="J1319" s="29">
        <v>186.3</v>
      </c>
      <c r="K1319" s="28" t="s">
        <v>162</v>
      </c>
      <c r="L1319" s="27" t="s">
        <v>452</v>
      </c>
      <c r="M1319" s="27" t="s">
        <v>164</v>
      </c>
      <c r="N1319" s="27" t="s">
        <v>18086</v>
      </c>
    </row>
    <row r="1320" spans="1:14" ht="16.5" customHeight="1">
      <c r="A1320" s="24">
        <v>8536693000</v>
      </c>
      <c r="B1320" s="25"/>
      <c r="C1320" s="26"/>
      <c r="D1320" s="27"/>
      <c r="E1320" s="27" t="s">
        <v>26</v>
      </c>
      <c r="F1320" s="27" t="s">
        <v>3134</v>
      </c>
      <c r="G1320" s="28" t="s">
        <v>173</v>
      </c>
      <c r="H1320" s="27" t="s">
        <v>174</v>
      </c>
      <c r="I1320" s="118" t="s">
        <v>3135</v>
      </c>
      <c r="J1320" s="29">
        <v>85.21</v>
      </c>
      <c r="K1320" s="28" t="s">
        <v>162</v>
      </c>
      <c r="L1320" s="27" t="s">
        <v>443</v>
      </c>
      <c r="M1320" s="27" t="s">
        <v>164</v>
      </c>
      <c r="N1320" s="27" t="s">
        <v>18084</v>
      </c>
    </row>
    <row r="1321" spans="1:14" ht="16.5" customHeight="1">
      <c r="A1321" s="24">
        <v>8536699008</v>
      </c>
      <c r="B1321" s="25"/>
      <c r="C1321" s="26">
        <v>0.08</v>
      </c>
      <c r="D1321" s="27"/>
      <c r="E1321" s="27" t="s">
        <v>3136</v>
      </c>
      <c r="F1321" s="27" t="s">
        <v>3137</v>
      </c>
      <c r="G1321" s="28" t="s">
        <v>159</v>
      </c>
      <c r="H1321" s="27" t="s">
        <v>160</v>
      </c>
      <c r="I1321" s="118" t="s">
        <v>3138</v>
      </c>
      <c r="J1321" s="29">
        <v>468.72</v>
      </c>
      <c r="K1321" s="28" t="s">
        <v>162</v>
      </c>
      <c r="L1321" s="27" t="s">
        <v>443</v>
      </c>
      <c r="M1321" s="27" t="s">
        <v>164</v>
      </c>
      <c r="N1321" s="27" t="s">
        <v>18084</v>
      </c>
    </row>
    <row r="1322" spans="1:14" ht="16.5" customHeight="1">
      <c r="A1322" s="24">
        <v>8536699008</v>
      </c>
      <c r="B1322" s="25"/>
      <c r="C1322" s="26">
        <v>0.08</v>
      </c>
      <c r="D1322" s="27"/>
      <c r="E1322" s="27" t="s">
        <v>3136</v>
      </c>
      <c r="F1322" s="27" t="s">
        <v>3139</v>
      </c>
      <c r="G1322" s="28" t="s">
        <v>466</v>
      </c>
      <c r="H1322" s="27" t="s">
        <v>467</v>
      </c>
      <c r="I1322" s="118" t="s">
        <v>3140</v>
      </c>
      <c r="J1322" s="29">
        <v>166.8</v>
      </c>
      <c r="K1322" s="28" t="s">
        <v>162</v>
      </c>
      <c r="L1322" s="27" t="s">
        <v>452</v>
      </c>
      <c r="M1322" s="27" t="s">
        <v>164</v>
      </c>
      <c r="N1322" s="27" t="s">
        <v>18086</v>
      </c>
    </row>
    <row r="1323" spans="1:14" ht="16.5" customHeight="1">
      <c r="A1323" s="24">
        <v>8536699008</v>
      </c>
      <c r="B1323" s="25"/>
      <c r="C1323" s="26"/>
      <c r="D1323" s="27"/>
      <c r="E1323" s="27" t="s">
        <v>3136</v>
      </c>
      <c r="F1323" s="27" t="s">
        <v>3141</v>
      </c>
      <c r="G1323" s="28" t="s">
        <v>466</v>
      </c>
      <c r="H1323" s="27" t="s">
        <v>467</v>
      </c>
      <c r="I1323" s="118" t="s">
        <v>3142</v>
      </c>
      <c r="J1323" s="29">
        <v>157</v>
      </c>
      <c r="K1323" s="28" t="s">
        <v>162</v>
      </c>
      <c r="L1323" s="27" t="s">
        <v>452</v>
      </c>
      <c r="M1323" s="27" t="s">
        <v>164</v>
      </c>
      <c r="N1323" s="27" t="s">
        <v>18086</v>
      </c>
    </row>
    <row r="1324" spans="1:14" ht="16.5" customHeight="1">
      <c r="A1324" s="24">
        <v>8541100009</v>
      </c>
      <c r="B1324" s="25"/>
      <c r="C1324" s="26"/>
      <c r="D1324" s="27"/>
      <c r="E1324" s="27" t="s">
        <v>3143</v>
      </c>
      <c r="F1324" s="27" t="s">
        <v>3144</v>
      </c>
      <c r="G1324" s="28" t="s">
        <v>201</v>
      </c>
      <c r="H1324" s="27" t="s">
        <v>202</v>
      </c>
      <c r="I1324" s="118" t="s">
        <v>3145</v>
      </c>
      <c r="J1324" s="29">
        <v>96715</v>
      </c>
      <c r="K1324" s="28" t="s">
        <v>162</v>
      </c>
      <c r="L1324" s="27" t="s">
        <v>3122</v>
      </c>
      <c r="M1324" s="27" t="s">
        <v>164</v>
      </c>
      <c r="N1324" s="27" t="s">
        <v>18167</v>
      </c>
    </row>
    <row r="1325" spans="1:14" ht="16.5" customHeight="1" thickBot="1">
      <c r="A1325" s="24">
        <v>8541290000</v>
      </c>
      <c r="B1325" s="25"/>
      <c r="C1325" s="26"/>
      <c r="D1325" s="27"/>
      <c r="E1325" s="27" t="s">
        <v>1051</v>
      </c>
      <c r="F1325" s="27" t="s">
        <v>3146</v>
      </c>
      <c r="G1325" s="28" t="s">
        <v>173</v>
      </c>
      <c r="H1325" s="27" t="s">
        <v>174</v>
      </c>
      <c r="I1325" s="118" t="s">
        <v>3147</v>
      </c>
      <c r="J1325" s="29">
        <v>166.28</v>
      </c>
      <c r="K1325" s="28" t="s">
        <v>162</v>
      </c>
      <c r="L1325" s="27" t="s">
        <v>587</v>
      </c>
      <c r="M1325" s="27" t="s">
        <v>164</v>
      </c>
      <c r="N1325" s="27" t="s">
        <v>18093</v>
      </c>
    </row>
    <row r="1326" spans="1:14" ht="16.5" customHeight="1" thickTop="1" thickBot="1">
      <c r="A1326" s="30">
        <v>8542399010</v>
      </c>
      <c r="B1326" s="25"/>
      <c r="C1326" s="26"/>
      <c r="D1326" s="27"/>
      <c r="E1326" s="27" t="s">
        <v>658</v>
      </c>
      <c r="F1326" s="27" t="s">
        <v>3148</v>
      </c>
      <c r="G1326" s="28" t="s">
        <v>201</v>
      </c>
      <c r="H1326" s="27" t="s">
        <v>202</v>
      </c>
      <c r="I1326" s="118" t="s">
        <v>3149</v>
      </c>
      <c r="J1326" s="29">
        <v>2190</v>
      </c>
      <c r="K1326" s="28" t="s">
        <v>162</v>
      </c>
      <c r="L1326" s="27" t="s">
        <v>3150</v>
      </c>
      <c r="M1326" s="27" t="s">
        <v>164</v>
      </c>
      <c r="N1326" s="27" t="s">
        <v>18187</v>
      </c>
    </row>
    <row r="1327" spans="1:14" ht="16.5" customHeight="1" thickTop="1" thickBot="1">
      <c r="A1327" s="30">
        <v>8542399010</v>
      </c>
      <c r="B1327" s="25"/>
      <c r="C1327" s="26"/>
      <c r="D1327" s="27"/>
      <c r="E1327" s="27" t="s">
        <v>658</v>
      </c>
      <c r="F1327" s="27" t="s">
        <v>3151</v>
      </c>
      <c r="G1327" s="28" t="s">
        <v>297</v>
      </c>
      <c r="H1327" s="27" t="s">
        <v>298</v>
      </c>
      <c r="I1327" s="118" t="s">
        <v>1937</v>
      </c>
      <c r="J1327" s="29">
        <v>169</v>
      </c>
      <c r="K1327" s="28" t="s">
        <v>162</v>
      </c>
      <c r="L1327" s="27" t="s">
        <v>134</v>
      </c>
      <c r="M1327" s="27" t="s">
        <v>164</v>
      </c>
      <c r="N1327" s="27" t="s">
        <v>4101</v>
      </c>
    </row>
    <row r="1328" spans="1:14" ht="16.5" customHeight="1" thickTop="1">
      <c r="A1328" s="24">
        <v>8544429007</v>
      </c>
      <c r="B1328" s="25"/>
      <c r="C1328" s="26">
        <v>0.12</v>
      </c>
      <c r="D1328" s="27"/>
      <c r="E1328" s="27" t="s">
        <v>3152</v>
      </c>
      <c r="F1328" s="27" t="s">
        <v>3153</v>
      </c>
      <c r="G1328" s="28" t="s">
        <v>201</v>
      </c>
      <c r="H1328" s="27" t="s">
        <v>202</v>
      </c>
      <c r="I1328" s="118" t="s">
        <v>3154</v>
      </c>
      <c r="J1328" s="29">
        <v>1415.52</v>
      </c>
      <c r="K1328" s="28" t="s">
        <v>162</v>
      </c>
      <c r="L1328" s="27" t="s">
        <v>3122</v>
      </c>
      <c r="M1328" s="27" t="s">
        <v>164</v>
      </c>
      <c r="N1328" s="27" t="s">
        <v>18167</v>
      </c>
    </row>
    <row r="1329" spans="1:14" ht="16.5" customHeight="1">
      <c r="A1329" s="24">
        <v>8544429007</v>
      </c>
      <c r="B1329" s="25"/>
      <c r="C1329" s="26"/>
      <c r="D1329" s="27"/>
      <c r="E1329" s="27" t="s">
        <v>3152</v>
      </c>
      <c r="F1329" s="27" t="s">
        <v>3155</v>
      </c>
      <c r="G1329" s="28" t="s">
        <v>201</v>
      </c>
      <c r="H1329" s="27" t="s">
        <v>202</v>
      </c>
      <c r="I1329" s="118" t="s">
        <v>3156</v>
      </c>
      <c r="J1329" s="29">
        <v>2865.84</v>
      </c>
      <c r="K1329" s="28" t="s">
        <v>162</v>
      </c>
      <c r="L1329" s="27" t="s">
        <v>3122</v>
      </c>
      <c r="M1329" s="27" t="s">
        <v>164</v>
      </c>
      <c r="N1329" s="27" t="s">
        <v>18167</v>
      </c>
    </row>
    <row r="1330" spans="1:14" ht="16.5" customHeight="1">
      <c r="A1330" s="24">
        <v>3926909709</v>
      </c>
      <c r="B1330" s="25"/>
      <c r="C1330" s="26">
        <v>6.5000000000000002E-2</v>
      </c>
      <c r="D1330" s="27"/>
      <c r="E1330" s="27" t="s">
        <v>3157</v>
      </c>
      <c r="F1330" s="27" t="s">
        <v>3158</v>
      </c>
      <c r="G1330" s="28" t="s">
        <v>173</v>
      </c>
      <c r="H1330" s="27" t="s">
        <v>174</v>
      </c>
      <c r="I1330" s="118" t="s">
        <v>3159</v>
      </c>
      <c r="J1330" s="29">
        <v>35.4</v>
      </c>
      <c r="K1330" s="28" t="s">
        <v>162</v>
      </c>
      <c r="L1330" s="27" t="s">
        <v>3160</v>
      </c>
      <c r="M1330" s="27" t="s">
        <v>164</v>
      </c>
      <c r="N1330" s="27" t="s">
        <v>18188</v>
      </c>
    </row>
    <row r="1331" spans="1:14" ht="16.5" customHeight="1">
      <c r="A1331" s="24">
        <v>7318157008</v>
      </c>
      <c r="B1331" s="25"/>
      <c r="C1331" s="26">
        <v>0.08</v>
      </c>
      <c r="D1331" s="27"/>
      <c r="E1331" s="27" t="s">
        <v>3161</v>
      </c>
      <c r="F1331" s="27" t="s">
        <v>2397</v>
      </c>
      <c r="G1331" s="28" t="s">
        <v>1288</v>
      </c>
      <c r="H1331" s="27" t="s">
        <v>1289</v>
      </c>
      <c r="I1331" s="118" t="s">
        <v>2398</v>
      </c>
      <c r="J1331" s="29">
        <v>58</v>
      </c>
      <c r="K1331" s="28" t="s">
        <v>162</v>
      </c>
      <c r="L1331" s="27" t="s">
        <v>443</v>
      </c>
      <c r="M1331" s="27" t="s">
        <v>164</v>
      </c>
      <c r="N1331" s="27" t="s">
        <v>18084</v>
      </c>
    </row>
    <row r="1332" spans="1:14" ht="16.5" customHeight="1">
      <c r="A1332" s="24">
        <v>8536693000</v>
      </c>
      <c r="B1332" s="25"/>
      <c r="C1332" s="26"/>
      <c r="D1332" s="27"/>
      <c r="E1332" s="27" t="s">
        <v>26</v>
      </c>
      <c r="F1332" s="27" t="s">
        <v>3162</v>
      </c>
      <c r="G1332" s="28" t="s">
        <v>167</v>
      </c>
      <c r="H1332" s="27" t="s">
        <v>168</v>
      </c>
      <c r="I1332" s="118" t="s">
        <v>2241</v>
      </c>
      <c r="J1332" s="29">
        <v>37955.300000000003</v>
      </c>
      <c r="K1332" s="28" t="s">
        <v>162</v>
      </c>
      <c r="L1332" s="27" t="s">
        <v>443</v>
      </c>
      <c r="M1332" s="27" t="s">
        <v>164</v>
      </c>
      <c r="N1332" s="27" t="s">
        <v>18084</v>
      </c>
    </row>
    <row r="1333" spans="1:14" ht="16.5" customHeight="1">
      <c r="A1333" s="24">
        <v>8536693000</v>
      </c>
      <c r="B1333" s="25"/>
      <c r="C1333" s="26"/>
      <c r="D1333" s="27"/>
      <c r="E1333" s="27" t="s">
        <v>26</v>
      </c>
      <c r="F1333" s="27" t="s">
        <v>2443</v>
      </c>
      <c r="G1333" s="28" t="s">
        <v>167</v>
      </c>
      <c r="H1333" s="27" t="s">
        <v>168</v>
      </c>
      <c r="I1333" s="118" t="s">
        <v>2444</v>
      </c>
      <c r="J1333" s="29">
        <v>537</v>
      </c>
      <c r="K1333" s="28" t="s">
        <v>162</v>
      </c>
      <c r="L1333" s="27" t="s">
        <v>443</v>
      </c>
      <c r="M1333" s="27" t="s">
        <v>164</v>
      </c>
      <c r="N1333" s="27" t="s">
        <v>18084</v>
      </c>
    </row>
    <row r="1334" spans="1:14" ht="16.5" customHeight="1">
      <c r="A1334" s="24">
        <v>8536699008</v>
      </c>
      <c r="B1334" s="25"/>
      <c r="C1334" s="26">
        <v>0.08</v>
      </c>
      <c r="D1334" s="27"/>
      <c r="E1334" s="27" t="s">
        <v>3163</v>
      </c>
      <c r="F1334" s="27" t="s">
        <v>3164</v>
      </c>
      <c r="G1334" s="28" t="s">
        <v>167</v>
      </c>
      <c r="H1334" s="27" t="s">
        <v>168</v>
      </c>
      <c r="I1334" s="118" t="s">
        <v>1995</v>
      </c>
      <c r="J1334" s="29">
        <v>371.5</v>
      </c>
      <c r="K1334" s="28" t="s">
        <v>162</v>
      </c>
      <c r="L1334" s="27" t="s">
        <v>443</v>
      </c>
      <c r="M1334" s="27" t="s">
        <v>164</v>
      </c>
      <c r="N1334" s="27" t="s">
        <v>18084</v>
      </c>
    </row>
    <row r="1335" spans="1:14" ht="16.5" customHeight="1">
      <c r="A1335" s="24">
        <v>8536699008</v>
      </c>
      <c r="B1335" s="25"/>
      <c r="C1335" s="26"/>
      <c r="D1335" s="27"/>
      <c r="E1335" s="27" t="s">
        <v>3163</v>
      </c>
      <c r="F1335" s="27" t="s">
        <v>3165</v>
      </c>
      <c r="G1335" s="28" t="s">
        <v>167</v>
      </c>
      <c r="H1335" s="27" t="s">
        <v>168</v>
      </c>
      <c r="I1335" s="118" t="s">
        <v>3166</v>
      </c>
      <c r="J1335" s="29">
        <v>360</v>
      </c>
      <c r="K1335" s="28" t="s">
        <v>162</v>
      </c>
      <c r="L1335" s="27" t="s">
        <v>443</v>
      </c>
      <c r="M1335" s="27" t="s">
        <v>164</v>
      </c>
      <c r="N1335" s="27" t="s">
        <v>18084</v>
      </c>
    </row>
    <row r="1336" spans="1:14" ht="16.5" customHeight="1">
      <c r="A1336" s="24">
        <v>8536699008</v>
      </c>
      <c r="B1336" s="25"/>
      <c r="C1336" s="26"/>
      <c r="D1336" s="27"/>
      <c r="E1336" s="27" t="s">
        <v>3163</v>
      </c>
      <c r="F1336" s="27" t="s">
        <v>1155</v>
      </c>
      <c r="G1336" s="28" t="s">
        <v>167</v>
      </c>
      <c r="H1336" s="27" t="s">
        <v>168</v>
      </c>
      <c r="I1336" s="118" t="s">
        <v>1156</v>
      </c>
      <c r="J1336" s="29">
        <v>1102.5</v>
      </c>
      <c r="K1336" s="28" t="s">
        <v>162</v>
      </c>
      <c r="L1336" s="27" t="s">
        <v>443</v>
      </c>
      <c r="M1336" s="27" t="s">
        <v>164</v>
      </c>
      <c r="N1336" s="27" t="s">
        <v>18084</v>
      </c>
    </row>
    <row r="1337" spans="1:14" ht="16.5" customHeight="1">
      <c r="A1337" s="24">
        <v>8536699008</v>
      </c>
      <c r="B1337" s="25"/>
      <c r="C1337" s="26"/>
      <c r="D1337" s="27"/>
      <c r="E1337" s="27" t="s">
        <v>3163</v>
      </c>
      <c r="F1337" s="27" t="s">
        <v>3167</v>
      </c>
      <c r="G1337" s="28" t="s">
        <v>167</v>
      </c>
      <c r="H1337" s="27" t="s">
        <v>168</v>
      </c>
      <c r="I1337" s="118" t="s">
        <v>3168</v>
      </c>
      <c r="J1337" s="29">
        <v>1429.32</v>
      </c>
      <c r="K1337" s="28" t="s">
        <v>162</v>
      </c>
      <c r="L1337" s="27" t="s">
        <v>443</v>
      </c>
      <c r="M1337" s="27" t="s">
        <v>164</v>
      </c>
      <c r="N1337" s="27" t="s">
        <v>18084</v>
      </c>
    </row>
    <row r="1338" spans="1:14" ht="16.5" customHeight="1" thickBot="1">
      <c r="A1338" s="24">
        <v>8536699008</v>
      </c>
      <c r="B1338" s="25"/>
      <c r="C1338" s="26"/>
      <c r="D1338" s="27"/>
      <c r="E1338" s="27" t="s">
        <v>3163</v>
      </c>
      <c r="F1338" s="27" t="s">
        <v>2481</v>
      </c>
      <c r="G1338" s="28" t="s">
        <v>167</v>
      </c>
      <c r="H1338" s="27" t="s">
        <v>168</v>
      </c>
      <c r="I1338" s="118" t="s">
        <v>2482</v>
      </c>
      <c r="J1338" s="29">
        <v>646.04</v>
      </c>
      <c r="K1338" s="28" t="s">
        <v>162</v>
      </c>
      <c r="L1338" s="27" t="s">
        <v>443</v>
      </c>
      <c r="M1338" s="27" t="s">
        <v>164</v>
      </c>
      <c r="N1338" s="27" t="s">
        <v>18084</v>
      </c>
    </row>
    <row r="1339" spans="1:14" ht="16.5" customHeight="1" thickTop="1" thickBot="1">
      <c r="A1339" s="30">
        <v>8542319010</v>
      </c>
      <c r="B1339" s="25"/>
      <c r="C1339" s="26"/>
      <c r="D1339" s="27"/>
      <c r="E1339" s="27" t="s">
        <v>768</v>
      </c>
      <c r="F1339" s="27" t="s">
        <v>3169</v>
      </c>
      <c r="G1339" s="28" t="s">
        <v>227</v>
      </c>
      <c r="H1339" s="27" t="s">
        <v>228</v>
      </c>
      <c r="I1339" s="118" t="s">
        <v>2738</v>
      </c>
      <c r="J1339" s="29">
        <v>150.5</v>
      </c>
      <c r="K1339" s="28" t="s">
        <v>162</v>
      </c>
      <c r="L1339" s="27" t="s">
        <v>621</v>
      </c>
      <c r="M1339" s="27" t="s">
        <v>164</v>
      </c>
      <c r="N1339" s="27" t="s">
        <v>18097</v>
      </c>
    </row>
    <row r="1340" spans="1:14" ht="16.5" customHeight="1" thickTop="1" thickBot="1">
      <c r="A1340" s="30">
        <v>8542399010</v>
      </c>
      <c r="B1340" s="25"/>
      <c r="C1340" s="26"/>
      <c r="D1340" s="27"/>
      <c r="E1340" s="27" t="s">
        <v>702</v>
      </c>
      <c r="F1340" s="27" t="s">
        <v>3170</v>
      </c>
      <c r="G1340" s="28" t="s">
        <v>347</v>
      </c>
      <c r="H1340" s="27" t="s">
        <v>348</v>
      </c>
      <c r="I1340" s="118" t="s">
        <v>3171</v>
      </c>
      <c r="J1340" s="29">
        <v>29280</v>
      </c>
      <c r="K1340" s="28" t="s">
        <v>162</v>
      </c>
      <c r="L1340" s="27" t="s">
        <v>713</v>
      </c>
      <c r="M1340" s="27" t="s">
        <v>164</v>
      </c>
      <c r="N1340" s="27" t="s">
        <v>11907</v>
      </c>
    </row>
    <row r="1341" spans="1:14" ht="16.5" customHeight="1" thickTop="1" thickBot="1">
      <c r="A1341" s="32">
        <v>9026102900</v>
      </c>
      <c r="B1341" s="25"/>
      <c r="C1341" s="26"/>
      <c r="D1341" s="27"/>
      <c r="E1341" s="27" t="s">
        <v>3172</v>
      </c>
      <c r="F1341" s="27" t="s">
        <v>3173</v>
      </c>
      <c r="G1341" s="28" t="s">
        <v>173</v>
      </c>
      <c r="H1341" s="27" t="s">
        <v>174</v>
      </c>
      <c r="I1341" s="118" t="s">
        <v>3174</v>
      </c>
      <c r="J1341" s="29">
        <v>2493</v>
      </c>
      <c r="K1341" s="28" t="s">
        <v>162</v>
      </c>
      <c r="L1341" s="27" t="s">
        <v>3175</v>
      </c>
      <c r="M1341" s="27" t="s">
        <v>164</v>
      </c>
      <c r="N1341" s="27" t="s">
        <v>18189</v>
      </c>
    </row>
    <row r="1342" spans="1:14" ht="16.5" customHeight="1" thickTop="1" thickBot="1">
      <c r="A1342" s="32">
        <v>9026102900</v>
      </c>
      <c r="B1342" s="25"/>
      <c r="C1342" s="26"/>
      <c r="D1342" s="27"/>
      <c r="E1342" s="27" t="s">
        <v>3172</v>
      </c>
      <c r="F1342" s="27" t="s">
        <v>3173</v>
      </c>
      <c r="G1342" s="28" t="s">
        <v>173</v>
      </c>
      <c r="H1342" s="27" t="s">
        <v>174</v>
      </c>
      <c r="I1342" s="118" t="s">
        <v>3174</v>
      </c>
      <c r="J1342" s="29">
        <v>1495.8</v>
      </c>
      <c r="K1342" s="28" t="s">
        <v>162</v>
      </c>
      <c r="L1342" s="27" t="s">
        <v>3175</v>
      </c>
      <c r="M1342" s="27" t="s">
        <v>164</v>
      </c>
      <c r="N1342" s="27" t="s">
        <v>18189</v>
      </c>
    </row>
    <row r="1343" spans="1:14" ht="16.5" customHeight="1" thickTop="1" thickBot="1">
      <c r="A1343" s="30">
        <v>8542399010</v>
      </c>
      <c r="B1343" s="25"/>
      <c r="C1343" s="26"/>
      <c r="D1343" s="27"/>
      <c r="E1343" s="27" t="s">
        <v>658</v>
      </c>
      <c r="F1343" s="27" t="s">
        <v>3176</v>
      </c>
      <c r="G1343" s="28" t="s">
        <v>173</v>
      </c>
      <c r="H1343" s="27" t="s">
        <v>174</v>
      </c>
      <c r="I1343" s="118" t="s">
        <v>3177</v>
      </c>
      <c r="J1343" s="29">
        <v>630000.02</v>
      </c>
      <c r="K1343" s="28" t="s">
        <v>176</v>
      </c>
      <c r="L1343" s="27" t="s">
        <v>3178</v>
      </c>
      <c r="M1343" s="27" t="s">
        <v>3177</v>
      </c>
      <c r="N1343" s="27" t="s">
        <v>18190</v>
      </c>
    </row>
    <row r="1344" spans="1:14" ht="16.5" customHeight="1" thickTop="1">
      <c r="A1344" s="24">
        <v>8536699008</v>
      </c>
      <c r="B1344" s="25"/>
      <c r="C1344" s="26">
        <v>0.08</v>
      </c>
      <c r="D1344" s="27"/>
      <c r="E1344" s="27" t="s">
        <v>1012</v>
      </c>
      <c r="F1344" s="27" t="s">
        <v>3179</v>
      </c>
      <c r="G1344" s="28" t="s">
        <v>187</v>
      </c>
      <c r="H1344" s="27" t="s">
        <v>188</v>
      </c>
      <c r="I1344" s="118" t="s">
        <v>3180</v>
      </c>
      <c r="J1344" s="29">
        <v>1419.22</v>
      </c>
      <c r="K1344" s="28" t="s">
        <v>176</v>
      </c>
      <c r="L1344" s="27" t="s">
        <v>1152</v>
      </c>
      <c r="M1344" s="27" t="s">
        <v>164</v>
      </c>
      <c r="N1344" s="27" t="s">
        <v>3701</v>
      </c>
    </row>
    <row r="1345" spans="1:14" ht="16.5" customHeight="1" thickBot="1">
      <c r="A1345" s="24">
        <v>8541490000</v>
      </c>
      <c r="B1345" s="25"/>
      <c r="C1345" s="26"/>
      <c r="D1345" s="27"/>
      <c r="E1345" s="27" t="s">
        <v>3181</v>
      </c>
      <c r="F1345" s="27" t="s">
        <v>3182</v>
      </c>
      <c r="G1345" s="28" t="s">
        <v>227</v>
      </c>
      <c r="H1345" s="27" t="s">
        <v>228</v>
      </c>
      <c r="I1345" s="118" t="s">
        <v>3183</v>
      </c>
      <c r="J1345" s="29">
        <v>353543.86</v>
      </c>
      <c r="K1345" s="28" t="s">
        <v>176</v>
      </c>
      <c r="L1345" s="27" t="s">
        <v>520</v>
      </c>
      <c r="M1345" s="27" t="s">
        <v>164</v>
      </c>
      <c r="N1345" s="27" t="s">
        <v>18090</v>
      </c>
    </row>
    <row r="1346" spans="1:14" ht="16.5" customHeight="1" thickTop="1" thickBot="1">
      <c r="A1346" s="30">
        <v>8542399010</v>
      </c>
      <c r="B1346" s="25"/>
      <c r="C1346" s="26"/>
      <c r="D1346" s="27"/>
      <c r="E1346" s="27" t="s">
        <v>658</v>
      </c>
      <c r="F1346" s="27" t="s">
        <v>3184</v>
      </c>
      <c r="G1346" s="28" t="s">
        <v>355</v>
      </c>
      <c r="H1346" s="27" t="s">
        <v>356</v>
      </c>
      <c r="I1346" s="118" t="s">
        <v>3185</v>
      </c>
      <c r="J1346" s="29">
        <v>3474.86</v>
      </c>
      <c r="K1346" s="28" t="s">
        <v>176</v>
      </c>
      <c r="L1346" s="27" t="s">
        <v>764</v>
      </c>
      <c r="M1346" s="27" t="s">
        <v>164</v>
      </c>
      <c r="N1346" s="27" t="s">
        <v>18175</v>
      </c>
    </row>
    <row r="1347" spans="1:14" ht="16.5" customHeight="1" thickTop="1">
      <c r="A1347" s="24">
        <v>3923210000</v>
      </c>
      <c r="B1347" s="25"/>
      <c r="C1347" s="26">
        <v>6.5000000000000002E-2</v>
      </c>
      <c r="D1347" s="27"/>
      <c r="E1347" s="27" t="s">
        <v>3186</v>
      </c>
      <c r="F1347" s="27" t="s">
        <v>3187</v>
      </c>
      <c r="G1347" s="28" t="s">
        <v>173</v>
      </c>
      <c r="H1347" s="27" t="s">
        <v>174</v>
      </c>
      <c r="I1347" s="118" t="s">
        <v>3188</v>
      </c>
      <c r="J1347" s="29">
        <v>57.5</v>
      </c>
      <c r="K1347" s="28" t="s">
        <v>162</v>
      </c>
      <c r="L1347" s="27" t="s">
        <v>164</v>
      </c>
      <c r="M1347" s="27" t="s">
        <v>164</v>
      </c>
      <c r="N1347" s="27" t="s">
        <v>10555</v>
      </c>
    </row>
    <row r="1348" spans="1:14" ht="16.5" customHeight="1">
      <c r="A1348" s="24">
        <v>3923210000</v>
      </c>
      <c r="B1348" s="25"/>
      <c r="C1348" s="26"/>
      <c r="D1348" s="27"/>
      <c r="E1348" s="27" t="s">
        <v>3186</v>
      </c>
      <c r="F1348" s="27" t="s">
        <v>3189</v>
      </c>
      <c r="G1348" s="28" t="s">
        <v>173</v>
      </c>
      <c r="H1348" s="27" t="s">
        <v>174</v>
      </c>
      <c r="I1348" s="118" t="s">
        <v>3190</v>
      </c>
      <c r="J1348" s="29">
        <v>39.5</v>
      </c>
      <c r="K1348" s="28" t="s">
        <v>162</v>
      </c>
      <c r="L1348" s="27" t="s">
        <v>164</v>
      </c>
      <c r="M1348" s="27" t="s">
        <v>164</v>
      </c>
      <c r="N1348" s="27" t="s">
        <v>10555</v>
      </c>
    </row>
    <row r="1349" spans="1:14" ht="16.5" customHeight="1">
      <c r="A1349" s="24">
        <v>8504409100</v>
      </c>
      <c r="B1349" s="25"/>
      <c r="C1349" s="26"/>
      <c r="D1349" s="27"/>
      <c r="E1349" s="27" t="s">
        <v>80</v>
      </c>
      <c r="F1349" s="27" t="s">
        <v>3191</v>
      </c>
      <c r="G1349" s="28" t="s">
        <v>173</v>
      </c>
      <c r="H1349" s="27" t="s">
        <v>174</v>
      </c>
      <c r="I1349" s="118" t="s">
        <v>3192</v>
      </c>
      <c r="J1349" s="29">
        <v>1470.86</v>
      </c>
      <c r="K1349" s="28" t="s">
        <v>162</v>
      </c>
      <c r="L1349" s="27" t="s">
        <v>3193</v>
      </c>
      <c r="M1349" s="27" t="s">
        <v>164</v>
      </c>
      <c r="N1349" s="27" t="s">
        <v>18191</v>
      </c>
    </row>
    <row r="1350" spans="1:14" ht="16.5" customHeight="1">
      <c r="A1350" s="24">
        <v>8504409100</v>
      </c>
      <c r="B1350" s="25"/>
      <c r="C1350" s="26"/>
      <c r="D1350" s="27"/>
      <c r="E1350" s="27" t="s">
        <v>3194</v>
      </c>
      <c r="F1350" s="27" t="s">
        <v>3195</v>
      </c>
      <c r="G1350" s="28" t="s">
        <v>3196</v>
      </c>
      <c r="H1350" s="27" t="s">
        <v>3197</v>
      </c>
      <c r="I1350" s="118" t="s">
        <v>3198</v>
      </c>
      <c r="J1350" s="29">
        <v>707.14</v>
      </c>
      <c r="K1350" s="28" t="s">
        <v>162</v>
      </c>
      <c r="L1350" s="27" t="s">
        <v>3193</v>
      </c>
      <c r="M1350" s="27" t="s">
        <v>164</v>
      </c>
      <c r="N1350" s="27" t="s">
        <v>18191</v>
      </c>
    </row>
    <row r="1351" spans="1:14" ht="16.5" customHeight="1">
      <c r="A1351" s="24">
        <v>8504509500</v>
      </c>
      <c r="B1351" s="25"/>
      <c r="C1351" s="26"/>
      <c r="D1351" s="27"/>
      <c r="E1351" s="27" t="s">
        <v>820</v>
      </c>
      <c r="F1351" s="27" t="s">
        <v>3199</v>
      </c>
      <c r="G1351" s="28" t="s">
        <v>173</v>
      </c>
      <c r="H1351" s="27" t="s">
        <v>174</v>
      </c>
      <c r="I1351" s="118" t="s">
        <v>3200</v>
      </c>
      <c r="J1351" s="29">
        <v>1.91</v>
      </c>
      <c r="K1351" s="28" t="s">
        <v>162</v>
      </c>
      <c r="L1351" s="27" t="s">
        <v>825</v>
      </c>
      <c r="M1351" s="27" t="s">
        <v>164</v>
      </c>
      <c r="N1351" s="27" t="s">
        <v>18108</v>
      </c>
    </row>
    <row r="1352" spans="1:14" ht="16.5" customHeight="1">
      <c r="A1352" s="24">
        <v>8504509500</v>
      </c>
      <c r="B1352" s="25"/>
      <c r="C1352" s="26"/>
      <c r="D1352" s="27"/>
      <c r="E1352" s="27" t="s">
        <v>820</v>
      </c>
      <c r="F1352" s="27" t="s">
        <v>3201</v>
      </c>
      <c r="G1352" s="28" t="s">
        <v>173</v>
      </c>
      <c r="H1352" s="27" t="s">
        <v>174</v>
      </c>
      <c r="I1352" s="118" t="s">
        <v>3202</v>
      </c>
      <c r="J1352" s="29">
        <v>18.53</v>
      </c>
      <c r="K1352" s="28" t="s">
        <v>162</v>
      </c>
      <c r="L1352" s="27" t="s">
        <v>372</v>
      </c>
      <c r="M1352" s="27" t="s">
        <v>164</v>
      </c>
      <c r="N1352" s="27" t="s">
        <v>1383</v>
      </c>
    </row>
    <row r="1353" spans="1:14" ht="16.5" customHeight="1" thickBot="1">
      <c r="A1353" s="24">
        <v>8504509500</v>
      </c>
      <c r="B1353" s="25"/>
      <c r="C1353" s="26"/>
      <c r="D1353" s="27"/>
      <c r="E1353" s="27" t="s">
        <v>820</v>
      </c>
      <c r="F1353" s="27" t="s">
        <v>3203</v>
      </c>
      <c r="G1353" s="28" t="s">
        <v>355</v>
      </c>
      <c r="H1353" s="27" t="s">
        <v>356</v>
      </c>
      <c r="I1353" s="118" t="s">
        <v>3204</v>
      </c>
      <c r="J1353" s="29">
        <v>2.4</v>
      </c>
      <c r="K1353" s="28" t="s">
        <v>162</v>
      </c>
      <c r="L1353" s="27" t="s">
        <v>42</v>
      </c>
      <c r="M1353" s="27" t="s">
        <v>164</v>
      </c>
      <c r="N1353" s="27" t="s">
        <v>18077</v>
      </c>
    </row>
    <row r="1354" spans="1:14" ht="16.5" customHeight="1" thickTop="1" thickBot="1">
      <c r="A1354" s="32">
        <v>8517711900</v>
      </c>
      <c r="B1354" s="25"/>
      <c r="C1354" s="26"/>
      <c r="D1354" s="27"/>
      <c r="E1354" s="27" t="s">
        <v>3205</v>
      </c>
      <c r="F1354" s="27" t="s">
        <v>3206</v>
      </c>
      <c r="G1354" s="28" t="s">
        <v>173</v>
      </c>
      <c r="H1354" s="27" t="s">
        <v>174</v>
      </c>
      <c r="I1354" s="118" t="s">
        <v>3207</v>
      </c>
      <c r="J1354" s="29">
        <v>100.8</v>
      </c>
      <c r="K1354" s="28" t="s">
        <v>162</v>
      </c>
      <c r="L1354" s="27" t="s">
        <v>3208</v>
      </c>
      <c r="M1354" s="27" t="s">
        <v>164</v>
      </c>
      <c r="N1354" s="27" t="s">
        <v>18192</v>
      </c>
    </row>
    <row r="1355" spans="1:14" ht="16.5" customHeight="1" thickTop="1">
      <c r="A1355" s="24">
        <v>8531809500</v>
      </c>
      <c r="B1355" s="25"/>
      <c r="C1355" s="26"/>
      <c r="D1355" s="27"/>
      <c r="E1355" s="27" t="s">
        <v>3209</v>
      </c>
      <c r="F1355" s="27" t="s">
        <v>3210</v>
      </c>
      <c r="G1355" s="28" t="s">
        <v>173</v>
      </c>
      <c r="H1355" s="27" t="s">
        <v>174</v>
      </c>
      <c r="I1355" s="118" t="s">
        <v>2741</v>
      </c>
      <c r="J1355" s="29">
        <v>1988</v>
      </c>
      <c r="K1355" s="28" t="s">
        <v>162</v>
      </c>
      <c r="L1355" s="27" t="s">
        <v>736</v>
      </c>
      <c r="M1355" s="27" t="s">
        <v>164</v>
      </c>
      <c r="N1355" s="27" t="s">
        <v>6197</v>
      </c>
    </row>
    <row r="1356" spans="1:14" ht="16.5" customHeight="1">
      <c r="A1356" s="24">
        <v>8532210000</v>
      </c>
      <c r="B1356" s="25"/>
      <c r="C1356" s="26"/>
      <c r="D1356" s="27"/>
      <c r="E1356" s="27" t="s">
        <v>859</v>
      </c>
      <c r="F1356" s="27" t="s">
        <v>3211</v>
      </c>
      <c r="G1356" s="28" t="s">
        <v>259</v>
      </c>
      <c r="H1356" s="27" t="s">
        <v>260</v>
      </c>
      <c r="I1356" s="118" t="s">
        <v>3212</v>
      </c>
      <c r="J1356" s="29">
        <v>8.6999999999999993</v>
      </c>
      <c r="K1356" s="28" t="s">
        <v>162</v>
      </c>
      <c r="L1356" s="27" t="s">
        <v>262</v>
      </c>
      <c r="M1356" s="27" t="s">
        <v>164</v>
      </c>
      <c r="N1356" s="27" t="s">
        <v>262</v>
      </c>
    </row>
    <row r="1357" spans="1:14" ht="16.5" customHeight="1">
      <c r="A1357" s="24">
        <v>8532210000</v>
      </c>
      <c r="B1357" s="25"/>
      <c r="C1357" s="26"/>
      <c r="D1357" s="27"/>
      <c r="E1357" s="27" t="s">
        <v>859</v>
      </c>
      <c r="F1357" s="27" t="s">
        <v>3213</v>
      </c>
      <c r="G1357" s="28" t="s">
        <v>259</v>
      </c>
      <c r="H1357" s="27" t="s">
        <v>260</v>
      </c>
      <c r="I1357" s="118" t="s">
        <v>3214</v>
      </c>
      <c r="J1357" s="29">
        <v>498.83</v>
      </c>
      <c r="K1357" s="28" t="s">
        <v>162</v>
      </c>
      <c r="L1357" s="27" t="s">
        <v>262</v>
      </c>
      <c r="M1357" s="27" t="s">
        <v>164</v>
      </c>
      <c r="N1357" s="27" t="s">
        <v>262</v>
      </c>
    </row>
    <row r="1358" spans="1:14" ht="16.5" customHeight="1">
      <c r="A1358" s="24">
        <v>8532210000</v>
      </c>
      <c r="B1358" s="25"/>
      <c r="C1358" s="26"/>
      <c r="D1358" s="27"/>
      <c r="E1358" s="27" t="s">
        <v>859</v>
      </c>
      <c r="F1358" s="27" t="s">
        <v>2415</v>
      </c>
      <c r="G1358" s="28" t="s">
        <v>282</v>
      </c>
      <c r="H1358" s="27" t="s">
        <v>283</v>
      </c>
      <c r="I1358" s="118" t="s">
        <v>2416</v>
      </c>
      <c r="J1358" s="29">
        <v>38.409999999999997</v>
      </c>
      <c r="K1358" s="28" t="s">
        <v>162</v>
      </c>
      <c r="L1358" s="27" t="s">
        <v>285</v>
      </c>
      <c r="M1358" s="27" t="s">
        <v>164</v>
      </c>
      <c r="N1358" s="27" t="s">
        <v>18075</v>
      </c>
    </row>
    <row r="1359" spans="1:14" ht="16.5" customHeight="1">
      <c r="A1359" s="24">
        <v>8532240000</v>
      </c>
      <c r="B1359" s="25"/>
      <c r="C1359" s="26"/>
      <c r="D1359" s="27"/>
      <c r="E1359" s="27" t="s">
        <v>329</v>
      </c>
      <c r="F1359" s="27" t="s">
        <v>3215</v>
      </c>
      <c r="G1359" s="28" t="s">
        <v>173</v>
      </c>
      <c r="H1359" s="27" t="s">
        <v>174</v>
      </c>
      <c r="I1359" s="118" t="s">
        <v>3216</v>
      </c>
      <c r="J1359" s="29">
        <v>0.87</v>
      </c>
      <c r="K1359" s="28" t="s">
        <v>162</v>
      </c>
      <c r="L1359" s="27" t="s">
        <v>218</v>
      </c>
      <c r="M1359" s="27" t="s">
        <v>164</v>
      </c>
      <c r="N1359" s="27" t="s">
        <v>18066</v>
      </c>
    </row>
    <row r="1360" spans="1:14" ht="16.5" customHeight="1">
      <c r="A1360" s="24">
        <v>8532240000</v>
      </c>
      <c r="B1360" s="25"/>
      <c r="C1360" s="26"/>
      <c r="D1360" s="27"/>
      <c r="E1360" s="27" t="s">
        <v>329</v>
      </c>
      <c r="F1360" s="27" t="s">
        <v>3217</v>
      </c>
      <c r="G1360" s="28" t="s">
        <v>173</v>
      </c>
      <c r="H1360" s="27" t="s">
        <v>174</v>
      </c>
      <c r="I1360" s="118" t="s">
        <v>3218</v>
      </c>
      <c r="J1360" s="29">
        <v>1.65</v>
      </c>
      <c r="K1360" s="28" t="s">
        <v>162</v>
      </c>
      <c r="L1360" s="27" t="s">
        <v>218</v>
      </c>
      <c r="M1360" s="27" t="s">
        <v>164</v>
      </c>
      <c r="N1360" s="27" t="s">
        <v>18066</v>
      </c>
    </row>
    <row r="1361" spans="1:14" ht="16.5" customHeight="1">
      <c r="A1361" s="24">
        <v>8532240000</v>
      </c>
      <c r="B1361" s="25"/>
      <c r="C1361" s="26"/>
      <c r="D1361" s="27"/>
      <c r="E1361" s="27" t="s">
        <v>329</v>
      </c>
      <c r="F1361" s="27" t="s">
        <v>3219</v>
      </c>
      <c r="G1361" s="28" t="s">
        <v>292</v>
      </c>
      <c r="H1361" s="27" t="s">
        <v>293</v>
      </c>
      <c r="I1361" s="118" t="s">
        <v>2427</v>
      </c>
      <c r="J1361" s="29">
        <v>7.2</v>
      </c>
      <c r="K1361" s="28" t="s">
        <v>162</v>
      </c>
      <c r="L1361" s="27" t="s">
        <v>236</v>
      </c>
      <c r="M1361" s="27" t="s">
        <v>164</v>
      </c>
      <c r="N1361" s="27" t="s">
        <v>18068</v>
      </c>
    </row>
    <row r="1362" spans="1:14" ht="16.5" customHeight="1">
      <c r="A1362" s="24">
        <v>8532240000</v>
      </c>
      <c r="B1362" s="25"/>
      <c r="C1362" s="26"/>
      <c r="D1362" s="27"/>
      <c r="E1362" s="27" t="s">
        <v>329</v>
      </c>
      <c r="F1362" s="27" t="s">
        <v>3220</v>
      </c>
      <c r="G1362" s="28" t="s">
        <v>201</v>
      </c>
      <c r="H1362" s="27" t="s">
        <v>202</v>
      </c>
      <c r="I1362" s="118" t="s">
        <v>3221</v>
      </c>
      <c r="J1362" s="29">
        <v>24</v>
      </c>
      <c r="K1362" s="28" t="s">
        <v>162</v>
      </c>
      <c r="L1362" s="27" t="s">
        <v>358</v>
      </c>
      <c r="M1362" s="27" t="s">
        <v>164</v>
      </c>
      <c r="N1362" s="27" t="s">
        <v>18078</v>
      </c>
    </row>
    <row r="1363" spans="1:14" ht="16.5" customHeight="1">
      <c r="A1363" s="24">
        <v>8532240000</v>
      </c>
      <c r="B1363" s="25"/>
      <c r="C1363" s="26"/>
      <c r="D1363" s="27"/>
      <c r="E1363" s="27" t="s">
        <v>329</v>
      </c>
      <c r="F1363" s="27" t="s">
        <v>3222</v>
      </c>
      <c r="G1363" s="28" t="s">
        <v>282</v>
      </c>
      <c r="H1363" s="27" t="s">
        <v>283</v>
      </c>
      <c r="I1363" s="118" t="s">
        <v>3223</v>
      </c>
      <c r="J1363" s="29">
        <v>8.42</v>
      </c>
      <c r="K1363" s="28" t="s">
        <v>162</v>
      </c>
      <c r="L1363" s="27" t="s">
        <v>42</v>
      </c>
      <c r="M1363" s="27" t="s">
        <v>164</v>
      </c>
      <c r="N1363" s="27" t="s">
        <v>18077</v>
      </c>
    </row>
    <row r="1364" spans="1:14" ht="16.5" customHeight="1">
      <c r="A1364" s="24">
        <v>8533409000</v>
      </c>
      <c r="B1364" s="25"/>
      <c r="C1364" s="26"/>
      <c r="D1364" s="27"/>
      <c r="E1364" s="27" t="s">
        <v>3224</v>
      </c>
      <c r="F1364" s="27" t="s">
        <v>3225</v>
      </c>
      <c r="G1364" s="28" t="s">
        <v>3226</v>
      </c>
      <c r="H1364" s="27" t="s">
        <v>3227</v>
      </c>
      <c r="I1364" s="118" t="s">
        <v>3228</v>
      </c>
      <c r="J1364" s="29">
        <v>19.79</v>
      </c>
      <c r="K1364" s="28" t="s">
        <v>162</v>
      </c>
      <c r="L1364" s="27" t="s">
        <v>3229</v>
      </c>
      <c r="M1364" s="27" t="s">
        <v>164</v>
      </c>
      <c r="N1364" s="27" t="s">
        <v>18193</v>
      </c>
    </row>
    <row r="1365" spans="1:14" ht="16.5" customHeight="1" thickBot="1">
      <c r="A1365" s="24">
        <v>8533409000</v>
      </c>
      <c r="B1365" s="25"/>
      <c r="C1365" s="26"/>
      <c r="D1365" s="27"/>
      <c r="E1365" s="27" t="s">
        <v>3224</v>
      </c>
      <c r="F1365" s="27" t="s">
        <v>3230</v>
      </c>
      <c r="G1365" s="28" t="s">
        <v>3226</v>
      </c>
      <c r="H1365" s="27" t="s">
        <v>3227</v>
      </c>
      <c r="I1365" s="118" t="s">
        <v>3231</v>
      </c>
      <c r="J1365" s="29">
        <v>15.3</v>
      </c>
      <c r="K1365" s="28" t="s">
        <v>162</v>
      </c>
      <c r="L1365" s="27" t="s">
        <v>50</v>
      </c>
      <c r="M1365" s="27" t="s">
        <v>164</v>
      </c>
      <c r="N1365" s="27" t="s">
        <v>18077</v>
      </c>
    </row>
    <row r="1366" spans="1:14" ht="16.5" customHeight="1" thickTop="1" thickBot="1">
      <c r="A1366" s="32">
        <v>8536201007</v>
      </c>
      <c r="B1366" s="25"/>
      <c r="C1366" s="26">
        <v>0.1</v>
      </c>
      <c r="D1366" s="27"/>
      <c r="E1366" s="27" t="s">
        <v>3232</v>
      </c>
      <c r="F1366" s="27" t="s">
        <v>3233</v>
      </c>
      <c r="G1366" s="28" t="s">
        <v>173</v>
      </c>
      <c r="H1366" s="27" t="s">
        <v>174</v>
      </c>
      <c r="I1366" s="118" t="s">
        <v>3234</v>
      </c>
      <c r="J1366" s="29">
        <v>204</v>
      </c>
      <c r="K1366" s="28" t="s">
        <v>162</v>
      </c>
      <c r="L1366" s="27" t="s">
        <v>397</v>
      </c>
      <c r="M1366" s="27" t="s">
        <v>164</v>
      </c>
      <c r="N1366" s="27" t="s">
        <v>18194</v>
      </c>
    </row>
    <row r="1367" spans="1:14" ht="16.5" customHeight="1" thickTop="1" thickBot="1">
      <c r="A1367" s="32">
        <v>8536201007</v>
      </c>
      <c r="B1367" s="25"/>
      <c r="C1367" s="26"/>
      <c r="D1367" s="27"/>
      <c r="E1367" s="27" t="s">
        <v>3232</v>
      </c>
      <c r="F1367" s="27" t="s">
        <v>3235</v>
      </c>
      <c r="G1367" s="28" t="s">
        <v>173</v>
      </c>
      <c r="H1367" s="27" t="s">
        <v>174</v>
      </c>
      <c r="I1367" s="118" t="s">
        <v>3236</v>
      </c>
      <c r="J1367" s="29">
        <v>435.54</v>
      </c>
      <c r="K1367" s="28" t="s">
        <v>162</v>
      </c>
      <c r="L1367" s="27" t="s">
        <v>397</v>
      </c>
      <c r="M1367" s="27" t="s">
        <v>164</v>
      </c>
      <c r="N1367" s="27" t="s">
        <v>18194</v>
      </c>
    </row>
    <row r="1368" spans="1:14" ht="16.5" customHeight="1" thickTop="1">
      <c r="A1368" s="24">
        <v>8536490000</v>
      </c>
      <c r="B1368" s="25"/>
      <c r="C1368" s="26">
        <v>0.11</v>
      </c>
      <c r="D1368" s="27"/>
      <c r="E1368" s="27" t="s">
        <v>3237</v>
      </c>
      <c r="F1368" s="27" t="s">
        <v>3238</v>
      </c>
      <c r="G1368" s="28" t="s">
        <v>259</v>
      </c>
      <c r="H1368" s="27" t="s">
        <v>260</v>
      </c>
      <c r="I1368" s="118" t="s">
        <v>3239</v>
      </c>
      <c r="J1368" s="29">
        <v>419.48</v>
      </c>
      <c r="K1368" s="28" t="s">
        <v>162</v>
      </c>
      <c r="L1368" s="27" t="s">
        <v>3240</v>
      </c>
      <c r="M1368" s="27" t="s">
        <v>164</v>
      </c>
      <c r="N1368" s="27" t="s">
        <v>18195</v>
      </c>
    </row>
    <row r="1369" spans="1:14" ht="16.5" customHeight="1">
      <c r="A1369" s="24">
        <v>8536508008</v>
      </c>
      <c r="B1369" s="25"/>
      <c r="C1369" s="26">
        <v>7.4999999999999997E-2</v>
      </c>
      <c r="D1369" s="27"/>
      <c r="E1369" s="27" t="s">
        <v>758</v>
      </c>
      <c r="F1369" s="27" t="s">
        <v>3241</v>
      </c>
      <c r="G1369" s="28" t="s">
        <v>259</v>
      </c>
      <c r="H1369" s="27" t="s">
        <v>260</v>
      </c>
      <c r="I1369" s="118" t="s">
        <v>3242</v>
      </c>
      <c r="J1369" s="29">
        <v>500.62</v>
      </c>
      <c r="K1369" s="28" t="s">
        <v>162</v>
      </c>
      <c r="L1369" s="27" t="s">
        <v>3240</v>
      </c>
      <c r="M1369" s="27" t="s">
        <v>164</v>
      </c>
      <c r="N1369" s="27" t="s">
        <v>18195</v>
      </c>
    </row>
    <row r="1370" spans="1:14" ht="16.5" customHeight="1">
      <c r="A1370" s="24">
        <v>8536693000</v>
      </c>
      <c r="B1370" s="25"/>
      <c r="C1370" s="26"/>
      <c r="D1370" s="27"/>
      <c r="E1370" s="27" t="s">
        <v>26</v>
      </c>
      <c r="F1370" s="27" t="s">
        <v>3243</v>
      </c>
      <c r="G1370" s="28" t="s">
        <v>167</v>
      </c>
      <c r="H1370" s="27" t="s">
        <v>168</v>
      </c>
      <c r="I1370" s="118" t="s">
        <v>1764</v>
      </c>
      <c r="J1370" s="29">
        <v>84</v>
      </c>
      <c r="K1370" s="28" t="s">
        <v>162</v>
      </c>
      <c r="L1370" s="27" t="s">
        <v>443</v>
      </c>
      <c r="M1370" s="27" t="s">
        <v>164</v>
      </c>
      <c r="N1370" s="27" t="s">
        <v>18084</v>
      </c>
    </row>
    <row r="1371" spans="1:14" ht="16.5" customHeight="1">
      <c r="A1371" s="24">
        <v>8536693000</v>
      </c>
      <c r="B1371" s="25"/>
      <c r="C1371" s="26"/>
      <c r="D1371" s="27"/>
      <c r="E1371" s="27" t="s">
        <v>26</v>
      </c>
      <c r="F1371" s="27" t="s">
        <v>2441</v>
      </c>
      <c r="G1371" s="28" t="s">
        <v>167</v>
      </c>
      <c r="H1371" s="27" t="s">
        <v>168</v>
      </c>
      <c r="I1371" s="118" t="s">
        <v>2442</v>
      </c>
      <c r="J1371" s="29">
        <v>38.659999999999997</v>
      </c>
      <c r="K1371" s="28" t="s">
        <v>162</v>
      </c>
      <c r="L1371" s="27" t="s">
        <v>443</v>
      </c>
      <c r="M1371" s="27" t="s">
        <v>164</v>
      </c>
      <c r="N1371" s="27" t="s">
        <v>18084</v>
      </c>
    </row>
    <row r="1372" spans="1:14" ht="16.5" customHeight="1">
      <c r="A1372" s="24">
        <v>8536693000</v>
      </c>
      <c r="B1372" s="25"/>
      <c r="C1372" s="26"/>
      <c r="D1372" s="27"/>
      <c r="E1372" s="27" t="s">
        <v>26</v>
      </c>
      <c r="F1372" s="27" t="s">
        <v>3244</v>
      </c>
      <c r="G1372" s="28" t="s">
        <v>167</v>
      </c>
      <c r="H1372" s="27" t="s">
        <v>168</v>
      </c>
      <c r="I1372" s="118" t="s">
        <v>3245</v>
      </c>
      <c r="J1372" s="29">
        <v>9391.36</v>
      </c>
      <c r="K1372" s="28" t="s">
        <v>162</v>
      </c>
      <c r="L1372" s="27" t="s">
        <v>443</v>
      </c>
      <c r="M1372" s="27" t="s">
        <v>164</v>
      </c>
      <c r="N1372" s="27" t="s">
        <v>18084</v>
      </c>
    </row>
    <row r="1373" spans="1:14" ht="16.5" customHeight="1">
      <c r="A1373" s="24">
        <v>8536693000</v>
      </c>
      <c r="B1373" s="25"/>
      <c r="C1373" s="26"/>
      <c r="D1373" s="27"/>
      <c r="E1373" s="27" t="s">
        <v>26</v>
      </c>
      <c r="F1373" s="27" t="s">
        <v>3246</v>
      </c>
      <c r="G1373" s="28" t="s">
        <v>173</v>
      </c>
      <c r="H1373" s="27" t="s">
        <v>174</v>
      </c>
      <c r="I1373" s="118" t="s">
        <v>3247</v>
      </c>
      <c r="J1373" s="29">
        <v>63.31</v>
      </c>
      <c r="K1373" s="28" t="s">
        <v>162</v>
      </c>
      <c r="L1373" s="27" t="s">
        <v>440</v>
      </c>
      <c r="M1373" s="27" t="s">
        <v>164</v>
      </c>
      <c r="N1373" s="27" t="s">
        <v>440</v>
      </c>
    </row>
    <row r="1374" spans="1:14" ht="16.5" customHeight="1">
      <c r="A1374" s="24">
        <v>8536693000</v>
      </c>
      <c r="B1374" s="25"/>
      <c r="C1374" s="26"/>
      <c r="D1374" s="27"/>
      <c r="E1374" s="27" t="s">
        <v>26</v>
      </c>
      <c r="F1374" s="27" t="s">
        <v>3248</v>
      </c>
      <c r="G1374" s="28" t="s">
        <v>173</v>
      </c>
      <c r="H1374" s="27" t="s">
        <v>174</v>
      </c>
      <c r="I1374" s="118" t="s">
        <v>3249</v>
      </c>
      <c r="J1374" s="29">
        <v>42.39</v>
      </c>
      <c r="K1374" s="28" t="s">
        <v>162</v>
      </c>
      <c r="L1374" s="27" t="s">
        <v>1152</v>
      </c>
      <c r="M1374" s="27" t="s">
        <v>164</v>
      </c>
      <c r="N1374" s="27" t="s">
        <v>3701</v>
      </c>
    </row>
    <row r="1375" spans="1:14" ht="16.5" customHeight="1">
      <c r="A1375" s="24">
        <v>8536693000</v>
      </c>
      <c r="B1375" s="25"/>
      <c r="C1375" s="26"/>
      <c r="D1375" s="27"/>
      <c r="E1375" s="27" t="s">
        <v>26</v>
      </c>
      <c r="F1375" s="27" t="s">
        <v>3250</v>
      </c>
      <c r="G1375" s="28" t="s">
        <v>173</v>
      </c>
      <c r="H1375" s="27" t="s">
        <v>174</v>
      </c>
      <c r="I1375" s="118" t="s">
        <v>3251</v>
      </c>
      <c r="J1375" s="29">
        <v>46.38</v>
      </c>
      <c r="K1375" s="28" t="s">
        <v>162</v>
      </c>
      <c r="L1375" s="27" t="s">
        <v>3252</v>
      </c>
      <c r="M1375" s="27" t="s">
        <v>164</v>
      </c>
      <c r="N1375" s="27" t="s">
        <v>18196</v>
      </c>
    </row>
    <row r="1376" spans="1:14" ht="16.5" customHeight="1">
      <c r="A1376" s="24">
        <v>8536693000</v>
      </c>
      <c r="B1376" s="25"/>
      <c r="C1376" s="26"/>
      <c r="D1376" s="27"/>
      <c r="E1376" s="27" t="s">
        <v>26</v>
      </c>
      <c r="F1376" s="27" t="s">
        <v>3253</v>
      </c>
      <c r="G1376" s="28" t="s">
        <v>173</v>
      </c>
      <c r="H1376" s="27" t="s">
        <v>174</v>
      </c>
      <c r="I1376" s="118" t="s">
        <v>3254</v>
      </c>
      <c r="J1376" s="29">
        <v>1374.8</v>
      </c>
      <c r="K1376" s="28" t="s">
        <v>162</v>
      </c>
      <c r="L1376" s="27" t="s">
        <v>440</v>
      </c>
      <c r="M1376" s="27" t="s">
        <v>164</v>
      </c>
      <c r="N1376" s="27" t="s">
        <v>440</v>
      </c>
    </row>
    <row r="1377" spans="1:14" ht="16.5" customHeight="1">
      <c r="A1377" s="24">
        <v>8536693000</v>
      </c>
      <c r="B1377" s="25"/>
      <c r="C1377" s="26"/>
      <c r="D1377" s="27"/>
      <c r="E1377" s="27" t="s">
        <v>26</v>
      </c>
      <c r="F1377" s="27" t="s">
        <v>3255</v>
      </c>
      <c r="G1377" s="28" t="s">
        <v>292</v>
      </c>
      <c r="H1377" s="27" t="s">
        <v>293</v>
      </c>
      <c r="I1377" s="118" t="s">
        <v>3256</v>
      </c>
      <c r="J1377" s="29">
        <v>11.78</v>
      </c>
      <c r="K1377" s="28" t="s">
        <v>162</v>
      </c>
      <c r="L1377" s="27" t="s">
        <v>449</v>
      </c>
      <c r="M1377" s="27" t="s">
        <v>164</v>
      </c>
      <c r="N1377" s="27" t="s">
        <v>18085</v>
      </c>
    </row>
    <row r="1378" spans="1:14" ht="16.5" customHeight="1">
      <c r="A1378" s="24">
        <v>8536693000</v>
      </c>
      <c r="B1378" s="25"/>
      <c r="C1378" s="26"/>
      <c r="D1378" s="27"/>
      <c r="E1378" s="27" t="s">
        <v>26</v>
      </c>
      <c r="F1378" s="27" t="s">
        <v>3257</v>
      </c>
      <c r="G1378" s="28" t="s">
        <v>292</v>
      </c>
      <c r="H1378" s="27" t="s">
        <v>293</v>
      </c>
      <c r="I1378" s="118" t="s">
        <v>3258</v>
      </c>
      <c r="J1378" s="29">
        <v>36.799999999999997</v>
      </c>
      <c r="K1378" s="28" t="s">
        <v>162</v>
      </c>
      <c r="L1378" s="27" t="s">
        <v>449</v>
      </c>
      <c r="M1378" s="27" t="s">
        <v>164</v>
      </c>
      <c r="N1378" s="27" t="s">
        <v>18085</v>
      </c>
    </row>
    <row r="1379" spans="1:14" ht="16.5" customHeight="1">
      <c r="A1379" s="24">
        <v>8536699008</v>
      </c>
      <c r="B1379" s="25"/>
      <c r="C1379" s="26">
        <v>0.08</v>
      </c>
      <c r="D1379" s="27"/>
      <c r="E1379" s="27" t="s">
        <v>1012</v>
      </c>
      <c r="F1379" s="27" t="s">
        <v>3259</v>
      </c>
      <c r="G1379" s="28" t="s">
        <v>336</v>
      </c>
      <c r="H1379" s="27" t="s">
        <v>337</v>
      </c>
      <c r="I1379" s="118" t="s">
        <v>3260</v>
      </c>
      <c r="J1379" s="29">
        <v>39.840000000000003</v>
      </c>
      <c r="K1379" s="28" t="s">
        <v>162</v>
      </c>
      <c r="L1379" s="27" t="s">
        <v>1152</v>
      </c>
      <c r="M1379" s="27" t="s">
        <v>164</v>
      </c>
      <c r="N1379" s="27" t="s">
        <v>3701</v>
      </c>
    </row>
    <row r="1380" spans="1:14" ht="16.5" customHeight="1">
      <c r="A1380" s="24">
        <v>8536699008</v>
      </c>
      <c r="B1380" s="25"/>
      <c r="C1380" s="26"/>
      <c r="D1380" s="27"/>
      <c r="E1380" s="27" t="s">
        <v>1012</v>
      </c>
      <c r="F1380" s="27" t="s">
        <v>3261</v>
      </c>
      <c r="G1380" s="28" t="s">
        <v>336</v>
      </c>
      <c r="H1380" s="27" t="s">
        <v>337</v>
      </c>
      <c r="I1380" s="118" t="s">
        <v>3262</v>
      </c>
      <c r="J1380" s="29">
        <v>122.92</v>
      </c>
      <c r="K1380" s="28" t="s">
        <v>162</v>
      </c>
      <c r="L1380" s="27" t="s">
        <v>1152</v>
      </c>
      <c r="M1380" s="27" t="s">
        <v>164</v>
      </c>
      <c r="N1380" s="27" t="s">
        <v>3701</v>
      </c>
    </row>
    <row r="1381" spans="1:14" ht="16.5" customHeight="1">
      <c r="A1381" s="24">
        <v>8536699008</v>
      </c>
      <c r="B1381" s="25"/>
      <c r="C1381" s="26"/>
      <c r="D1381" s="27"/>
      <c r="E1381" s="27" t="s">
        <v>1012</v>
      </c>
      <c r="F1381" s="27" t="s">
        <v>3263</v>
      </c>
      <c r="G1381" s="28" t="s">
        <v>336</v>
      </c>
      <c r="H1381" s="27" t="s">
        <v>337</v>
      </c>
      <c r="I1381" s="118" t="s">
        <v>3264</v>
      </c>
      <c r="J1381" s="29">
        <v>29.3</v>
      </c>
      <c r="K1381" s="28" t="s">
        <v>162</v>
      </c>
      <c r="L1381" s="27" t="s">
        <v>1152</v>
      </c>
      <c r="M1381" s="27" t="s">
        <v>164</v>
      </c>
      <c r="N1381" s="27" t="s">
        <v>3701</v>
      </c>
    </row>
    <row r="1382" spans="1:14" ht="16.5" customHeight="1">
      <c r="A1382" s="24">
        <v>8536699008</v>
      </c>
      <c r="B1382" s="25"/>
      <c r="C1382" s="26"/>
      <c r="D1382" s="27"/>
      <c r="E1382" s="27" t="s">
        <v>1012</v>
      </c>
      <c r="F1382" s="27" t="s">
        <v>3265</v>
      </c>
      <c r="G1382" s="28" t="s">
        <v>336</v>
      </c>
      <c r="H1382" s="27" t="s">
        <v>337</v>
      </c>
      <c r="I1382" s="118" t="s">
        <v>3266</v>
      </c>
      <c r="J1382" s="29">
        <v>34.630000000000003</v>
      </c>
      <c r="K1382" s="28" t="s">
        <v>162</v>
      </c>
      <c r="L1382" s="27" t="s">
        <v>1152</v>
      </c>
      <c r="M1382" s="27" t="s">
        <v>164</v>
      </c>
      <c r="N1382" s="27" t="s">
        <v>3701</v>
      </c>
    </row>
    <row r="1383" spans="1:14" ht="16.5" customHeight="1">
      <c r="A1383" s="24">
        <v>8536699008</v>
      </c>
      <c r="B1383" s="25"/>
      <c r="C1383" s="26"/>
      <c r="D1383" s="27"/>
      <c r="E1383" s="27" t="s">
        <v>1012</v>
      </c>
      <c r="F1383" s="27" t="s">
        <v>3267</v>
      </c>
      <c r="G1383" s="28" t="s">
        <v>336</v>
      </c>
      <c r="H1383" s="27" t="s">
        <v>337</v>
      </c>
      <c r="I1383" s="118" t="s">
        <v>3268</v>
      </c>
      <c r="J1383" s="29">
        <v>78</v>
      </c>
      <c r="K1383" s="28" t="s">
        <v>162</v>
      </c>
      <c r="L1383" s="27" t="s">
        <v>1152</v>
      </c>
      <c r="M1383" s="27" t="s">
        <v>164</v>
      </c>
      <c r="N1383" s="27" t="s">
        <v>3701</v>
      </c>
    </row>
    <row r="1384" spans="1:14" ht="16.5" customHeight="1">
      <c r="A1384" s="24">
        <v>8536699008</v>
      </c>
      <c r="B1384" s="25"/>
      <c r="C1384" s="26"/>
      <c r="D1384" s="27"/>
      <c r="E1384" s="27" t="s">
        <v>1012</v>
      </c>
      <c r="F1384" s="27" t="s">
        <v>1150</v>
      </c>
      <c r="G1384" s="28" t="s">
        <v>336</v>
      </c>
      <c r="H1384" s="27" t="s">
        <v>337</v>
      </c>
      <c r="I1384" s="118" t="s">
        <v>1151</v>
      </c>
      <c r="J1384" s="29">
        <v>48</v>
      </c>
      <c r="K1384" s="28" t="s">
        <v>162</v>
      </c>
      <c r="L1384" s="27" t="s">
        <v>1152</v>
      </c>
      <c r="M1384" s="27" t="s">
        <v>164</v>
      </c>
      <c r="N1384" s="27" t="s">
        <v>3701</v>
      </c>
    </row>
    <row r="1385" spans="1:14" ht="16.5" customHeight="1">
      <c r="A1385" s="24">
        <v>8536699008</v>
      </c>
      <c r="B1385" s="25"/>
      <c r="C1385" s="26">
        <v>0.08</v>
      </c>
      <c r="D1385" s="27"/>
      <c r="E1385" s="27" t="s">
        <v>1012</v>
      </c>
      <c r="F1385" s="27" t="s">
        <v>1153</v>
      </c>
      <c r="G1385" s="28" t="s">
        <v>167</v>
      </c>
      <c r="H1385" s="27" t="s">
        <v>168</v>
      </c>
      <c r="I1385" s="118" t="s">
        <v>1154</v>
      </c>
      <c r="J1385" s="29">
        <v>229.45</v>
      </c>
      <c r="K1385" s="28" t="s">
        <v>162</v>
      </c>
      <c r="L1385" s="27" t="s">
        <v>443</v>
      </c>
      <c r="M1385" s="27" t="s">
        <v>164</v>
      </c>
      <c r="N1385" s="27" t="s">
        <v>18084</v>
      </c>
    </row>
    <row r="1386" spans="1:14" ht="16.5" customHeight="1">
      <c r="A1386" s="24">
        <v>8536699008</v>
      </c>
      <c r="B1386" s="25"/>
      <c r="C1386" s="26"/>
      <c r="D1386" s="27"/>
      <c r="E1386" s="27" t="s">
        <v>1012</v>
      </c>
      <c r="F1386" s="27" t="s">
        <v>1155</v>
      </c>
      <c r="G1386" s="28" t="s">
        <v>167</v>
      </c>
      <c r="H1386" s="27" t="s">
        <v>168</v>
      </c>
      <c r="I1386" s="118" t="s">
        <v>1156</v>
      </c>
      <c r="J1386" s="29">
        <v>1096.5</v>
      </c>
      <c r="K1386" s="28" t="s">
        <v>162</v>
      </c>
      <c r="L1386" s="27" t="s">
        <v>443</v>
      </c>
      <c r="M1386" s="27" t="s">
        <v>164</v>
      </c>
      <c r="N1386" s="27" t="s">
        <v>18084</v>
      </c>
    </row>
    <row r="1387" spans="1:14" ht="16.5" customHeight="1">
      <c r="A1387" s="24">
        <v>8536699008</v>
      </c>
      <c r="B1387" s="25"/>
      <c r="C1387" s="26">
        <v>0.08</v>
      </c>
      <c r="D1387" s="27"/>
      <c r="E1387" s="27" t="s">
        <v>1012</v>
      </c>
      <c r="F1387" s="27" t="s">
        <v>1157</v>
      </c>
      <c r="G1387" s="28" t="s">
        <v>173</v>
      </c>
      <c r="H1387" s="27" t="s">
        <v>174</v>
      </c>
      <c r="I1387" s="118" t="s">
        <v>1158</v>
      </c>
      <c r="J1387" s="29">
        <v>14.28</v>
      </c>
      <c r="K1387" s="28" t="s">
        <v>162</v>
      </c>
      <c r="L1387" s="27" t="s">
        <v>1152</v>
      </c>
      <c r="M1387" s="27" t="s">
        <v>164</v>
      </c>
      <c r="N1387" s="27" t="s">
        <v>3701</v>
      </c>
    </row>
    <row r="1388" spans="1:14" ht="16.5" customHeight="1">
      <c r="A1388" s="24">
        <v>8536699008</v>
      </c>
      <c r="B1388" s="25"/>
      <c r="C1388" s="26">
        <v>0.08</v>
      </c>
      <c r="D1388" s="27"/>
      <c r="E1388" s="27" t="s">
        <v>1012</v>
      </c>
      <c r="F1388" s="27" t="s">
        <v>3269</v>
      </c>
      <c r="G1388" s="28" t="s">
        <v>206</v>
      </c>
      <c r="H1388" s="27" t="s">
        <v>207</v>
      </c>
      <c r="I1388" s="118" t="s">
        <v>3270</v>
      </c>
      <c r="J1388" s="29">
        <v>33.880000000000003</v>
      </c>
      <c r="K1388" s="28" t="s">
        <v>162</v>
      </c>
      <c r="L1388" s="27" t="s">
        <v>443</v>
      </c>
      <c r="M1388" s="27" t="s">
        <v>164</v>
      </c>
      <c r="N1388" s="27" t="s">
        <v>18084</v>
      </c>
    </row>
    <row r="1389" spans="1:14" ht="16.5" customHeight="1">
      <c r="A1389" s="24">
        <v>8538909908</v>
      </c>
      <c r="B1389" s="25"/>
      <c r="C1389" s="26">
        <v>0.05</v>
      </c>
      <c r="D1389" s="27"/>
      <c r="E1389" s="27" t="s">
        <v>500</v>
      </c>
      <c r="F1389" s="27" t="s">
        <v>2344</v>
      </c>
      <c r="G1389" s="28" t="s">
        <v>167</v>
      </c>
      <c r="H1389" s="27" t="s">
        <v>168</v>
      </c>
      <c r="I1389" s="118" t="s">
        <v>1389</v>
      </c>
      <c r="J1389" s="29">
        <v>12.9</v>
      </c>
      <c r="K1389" s="28" t="s">
        <v>162</v>
      </c>
      <c r="L1389" s="27" t="s">
        <v>443</v>
      </c>
      <c r="M1389" s="27" t="s">
        <v>164</v>
      </c>
      <c r="N1389" s="27" t="s">
        <v>18084</v>
      </c>
    </row>
    <row r="1390" spans="1:14" ht="16.5" customHeight="1">
      <c r="A1390" s="24">
        <v>8541100009</v>
      </c>
      <c r="B1390" s="25"/>
      <c r="C1390" s="26"/>
      <c r="D1390" s="27"/>
      <c r="E1390" s="27" t="s">
        <v>1032</v>
      </c>
      <c r="F1390" s="27" t="s">
        <v>3271</v>
      </c>
      <c r="G1390" s="28" t="s">
        <v>167</v>
      </c>
      <c r="H1390" s="27" t="s">
        <v>168</v>
      </c>
      <c r="I1390" s="118" t="s">
        <v>2542</v>
      </c>
      <c r="J1390" s="29">
        <v>54.4</v>
      </c>
      <c r="K1390" s="28" t="s">
        <v>162</v>
      </c>
      <c r="L1390" s="27" t="s">
        <v>595</v>
      </c>
      <c r="M1390" s="27" t="s">
        <v>164</v>
      </c>
      <c r="N1390" s="27" t="s">
        <v>18161</v>
      </c>
    </row>
    <row r="1391" spans="1:14" ht="16.5" customHeight="1">
      <c r="A1391" s="24">
        <v>8541100009</v>
      </c>
      <c r="B1391" s="25"/>
      <c r="C1391" s="26"/>
      <c r="D1391" s="27"/>
      <c r="E1391" s="27" t="s">
        <v>1032</v>
      </c>
      <c r="F1391" s="27" t="s">
        <v>2536</v>
      </c>
      <c r="G1391" s="28" t="s">
        <v>173</v>
      </c>
      <c r="H1391" s="27" t="s">
        <v>174</v>
      </c>
      <c r="I1391" s="118" t="s">
        <v>2537</v>
      </c>
      <c r="J1391" s="29">
        <v>0.32</v>
      </c>
      <c r="K1391" s="28" t="s">
        <v>162</v>
      </c>
      <c r="L1391" s="27" t="s">
        <v>1799</v>
      </c>
      <c r="M1391" s="27" t="s">
        <v>164</v>
      </c>
      <c r="N1391" s="27" t="s">
        <v>10750</v>
      </c>
    </row>
    <row r="1392" spans="1:14" ht="16.5" customHeight="1">
      <c r="A1392" s="24">
        <v>8541100009</v>
      </c>
      <c r="B1392" s="25"/>
      <c r="C1392" s="26"/>
      <c r="D1392" s="27"/>
      <c r="E1392" s="27" t="s">
        <v>1032</v>
      </c>
      <c r="F1392" s="27" t="s">
        <v>2531</v>
      </c>
      <c r="G1392" s="28" t="s">
        <v>173</v>
      </c>
      <c r="H1392" s="27" t="s">
        <v>174</v>
      </c>
      <c r="I1392" s="118" t="s">
        <v>2532</v>
      </c>
      <c r="J1392" s="29">
        <v>0.32</v>
      </c>
      <c r="K1392" s="28" t="s">
        <v>162</v>
      </c>
      <c r="L1392" s="27" t="s">
        <v>1799</v>
      </c>
      <c r="M1392" s="27" t="s">
        <v>164</v>
      </c>
      <c r="N1392" s="27" t="s">
        <v>10750</v>
      </c>
    </row>
    <row r="1393" spans="1:14" ht="16.5" customHeight="1">
      <c r="A1393" s="24">
        <v>8541100009</v>
      </c>
      <c r="B1393" s="25"/>
      <c r="C1393" s="26"/>
      <c r="D1393" s="27"/>
      <c r="E1393" s="27" t="s">
        <v>1032</v>
      </c>
      <c r="F1393" s="27" t="s">
        <v>3272</v>
      </c>
      <c r="G1393" s="28" t="s">
        <v>173</v>
      </c>
      <c r="H1393" s="27" t="s">
        <v>174</v>
      </c>
      <c r="I1393" s="118" t="s">
        <v>3273</v>
      </c>
      <c r="J1393" s="29">
        <v>244.41</v>
      </c>
      <c r="K1393" s="28" t="s">
        <v>162</v>
      </c>
      <c r="L1393" s="27" t="s">
        <v>3274</v>
      </c>
      <c r="M1393" s="27" t="s">
        <v>164</v>
      </c>
      <c r="N1393" s="27" t="s">
        <v>18197</v>
      </c>
    </row>
    <row r="1394" spans="1:14" ht="16.5" customHeight="1">
      <c r="A1394" s="24">
        <v>8541100009</v>
      </c>
      <c r="B1394" s="25"/>
      <c r="C1394" s="26"/>
      <c r="D1394" s="27"/>
      <c r="E1394" s="27" t="s">
        <v>1032</v>
      </c>
      <c r="F1394" s="27" t="s">
        <v>3275</v>
      </c>
      <c r="G1394" s="28" t="s">
        <v>173</v>
      </c>
      <c r="H1394" s="27" t="s">
        <v>174</v>
      </c>
      <c r="I1394" s="118" t="s">
        <v>3276</v>
      </c>
      <c r="J1394" s="29">
        <v>2.38</v>
      </c>
      <c r="K1394" s="28" t="s">
        <v>162</v>
      </c>
      <c r="L1394" s="27" t="s">
        <v>528</v>
      </c>
      <c r="M1394" s="27" t="s">
        <v>164</v>
      </c>
      <c r="N1394" s="27" t="s">
        <v>18090</v>
      </c>
    </row>
    <row r="1395" spans="1:14" ht="16.5" customHeight="1">
      <c r="A1395" s="24">
        <v>8541100009</v>
      </c>
      <c r="B1395" s="25"/>
      <c r="C1395" s="26"/>
      <c r="D1395" s="27"/>
      <c r="E1395" s="27" t="s">
        <v>1032</v>
      </c>
      <c r="F1395" s="27" t="s">
        <v>3277</v>
      </c>
      <c r="G1395" s="28" t="s">
        <v>173</v>
      </c>
      <c r="H1395" s="27" t="s">
        <v>174</v>
      </c>
      <c r="I1395" s="118" t="s">
        <v>3278</v>
      </c>
      <c r="J1395" s="29">
        <v>44.5</v>
      </c>
      <c r="K1395" s="28" t="s">
        <v>162</v>
      </c>
      <c r="L1395" s="27" t="s">
        <v>393</v>
      </c>
      <c r="M1395" s="27" t="s">
        <v>164</v>
      </c>
      <c r="N1395" s="27" t="s">
        <v>18079</v>
      </c>
    </row>
    <row r="1396" spans="1:14" ht="16.5" customHeight="1">
      <c r="A1396" s="24">
        <v>8541100009</v>
      </c>
      <c r="B1396" s="25"/>
      <c r="C1396" s="26"/>
      <c r="D1396" s="27"/>
      <c r="E1396" s="27" t="s">
        <v>1032</v>
      </c>
      <c r="F1396" s="27" t="s">
        <v>2534</v>
      </c>
      <c r="G1396" s="28" t="s">
        <v>173</v>
      </c>
      <c r="H1396" s="27" t="s">
        <v>174</v>
      </c>
      <c r="I1396" s="118" t="s">
        <v>2535</v>
      </c>
      <c r="J1396" s="29">
        <v>3.34</v>
      </c>
      <c r="K1396" s="28" t="s">
        <v>162</v>
      </c>
      <c r="L1396" s="27" t="s">
        <v>1799</v>
      </c>
      <c r="M1396" s="27" t="s">
        <v>164</v>
      </c>
      <c r="N1396" s="27" t="s">
        <v>10750</v>
      </c>
    </row>
    <row r="1397" spans="1:14" ht="16.5" customHeight="1">
      <c r="A1397" s="24">
        <v>8541100009</v>
      </c>
      <c r="B1397" s="25"/>
      <c r="C1397" s="26"/>
      <c r="D1397" s="27"/>
      <c r="E1397" s="27" t="s">
        <v>1032</v>
      </c>
      <c r="F1397" s="27" t="s">
        <v>2543</v>
      </c>
      <c r="G1397" s="28" t="s">
        <v>355</v>
      </c>
      <c r="H1397" s="27" t="s">
        <v>356</v>
      </c>
      <c r="I1397" s="118" t="s">
        <v>2544</v>
      </c>
      <c r="J1397" s="29">
        <v>229.4</v>
      </c>
      <c r="K1397" s="28" t="s">
        <v>162</v>
      </c>
      <c r="L1397" s="27" t="s">
        <v>980</v>
      </c>
      <c r="M1397" s="27" t="s">
        <v>164</v>
      </c>
      <c r="N1397" s="27" t="s">
        <v>10457</v>
      </c>
    </row>
    <row r="1398" spans="1:14" ht="16.5" customHeight="1">
      <c r="A1398" s="24">
        <v>8541290000</v>
      </c>
      <c r="B1398" s="25"/>
      <c r="C1398" s="26"/>
      <c r="D1398" s="27"/>
      <c r="E1398" s="27" t="s">
        <v>1051</v>
      </c>
      <c r="F1398" s="27" t="s">
        <v>2545</v>
      </c>
      <c r="G1398" s="28" t="s">
        <v>173</v>
      </c>
      <c r="H1398" s="27" t="s">
        <v>174</v>
      </c>
      <c r="I1398" s="118" t="s">
        <v>2546</v>
      </c>
      <c r="J1398" s="29">
        <v>8166.43</v>
      </c>
      <c r="K1398" s="28" t="s">
        <v>162</v>
      </c>
      <c r="L1398" s="27" t="s">
        <v>446</v>
      </c>
      <c r="M1398" s="27" t="s">
        <v>164</v>
      </c>
      <c r="N1398" s="27" t="s">
        <v>18081</v>
      </c>
    </row>
    <row r="1399" spans="1:14" ht="16.5" customHeight="1">
      <c r="A1399" s="24">
        <v>8541290000</v>
      </c>
      <c r="B1399" s="25"/>
      <c r="C1399" s="26"/>
      <c r="D1399" s="27"/>
      <c r="E1399" s="27" t="s">
        <v>1051</v>
      </c>
      <c r="F1399" s="27" t="s">
        <v>3279</v>
      </c>
      <c r="G1399" s="28" t="s">
        <v>173</v>
      </c>
      <c r="H1399" s="27" t="s">
        <v>174</v>
      </c>
      <c r="I1399" s="118" t="s">
        <v>2553</v>
      </c>
      <c r="J1399" s="29">
        <v>21.6</v>
      </c>
      <c r="K1399" s="28" t="s">
        <v>162</v>
      </c>
      <c r="L1399" s="27" t="s">
        <v>416</v>
      </c>
      <c r="M1399" s="27" t="s">
        <v>164</v>
      </c>
      <c r="N1399" s="27" t="s">
        <v>18081</v>
      </c>
    </row>
    <row r="1400" spans="1:14" ht="16.5" customHeight="1">
      <c r="A1400" s="24">
        <v>8541290000</v>
      </c>
      <c r="B1400" s="25"/>
      <c r="C1400" s="26"/>
      <c r="D1400" s="27"/>
      <c r="E1400" s="27" t="s">
        <v>1051</v>
      </c>
      <c r="F1400" s="27" t="s">
        <v>3280</v>
      </c>
      <c r="G1400" s="28" t="s">
        <v>173</v>
      </c>
      <c r="H1400" s="27" t="s">
        <v>174</v>
      </c>
      <c r="I1400" s="118" t="s">
        <v>1821</v>
      </c>
      <c r="J1400" s="29">
        <v>74.91</v>
      </c>
      <c r="K1400" s="28" t="s">
        <v>162</v>
      </c>
      <c r="L1400" s="27" t="s">
        <v>416</v>
      </c>
      <c r="M1400" s="27" t="s">
        <v>164</v>
      </c>
      <c r="N1400" s="27" t="s">
        <v>18081</v>
      </c>
    </row>
    <row r="1401" spans="1:14" ht="16.5" customHeight="1">
      <c r="A1401" s="24">
        <v>8541410004</v>
      </c>
      <c r="B1401" s="25"/>
      <c r="C1401" s="26"/>
      <c r="D1401" s="27"/>
      <c r="E1401" s="27" t="s">
        <v>2351</v>
      </c>
      <c r="F1401" s="27" t="s">
        <v>3281</v>
      </c>
      <c r="G1401" s="28" t="s">
        <v>173</v>
      </c>
      <c r="H1401" s="27" t="s">
        <v>174</v>
      </c>
      <c r="I1401" s="118" t="s">
        <v>3282</v>
      </c>
      <c r="J1401" s="29">
        <v>14.9</v>
      </c>
      <c r="K1401" s="28" t="s">
        <v>162</v>
      </c>
      <c r="L1401" s="27" t="s">
        <v>1314</v>
      </c>
      <c r="M1401" s="27" t="s">
        <v>164</v>
      </c>
      <c r="N1401" s="27" t="s">
        <v>18130</v>
      </c>
    </row>
    <row r="1402" spans="1:14" ht="16.5" customHeight="1">
      <c r="A1402" s="24">
        <v>8541490000</v>
      </c>
      <c r="B1402" s="25"/>
      <c r="C1402" s="26"/>
      <c r="D1402" s="27"/>
      <c r="E1402" s="27" t="s">
        <v>3283</v>
      </c>
      <c r="F1402" s="27" t="s">
        <v>2565</v>
      </c>
      <c r="G1402" s="28" t="s">
        <v>173</v>
      </c>
      <c r="H1402" s="27" t="s">
        <v>174</v>
      </c>
      <c r="I1402" s="118" t="s">
        <v>2566</v>
      </c>
      <c r="J1402" s="29">
        <v>4.96</v>
      </c>
      <c r="K1402" s="28" t="s">
        <v>162</v>
      </c>
      <c r="L1402" s="27" t="s">
        <v>2108</v>
      </c>
      <c r="M1402" s="27" t="s">
        <v>164</v>
      </c>
      <c r="N1402" s="27" t="s">
        <v>18090</v>
      </c>
    </row>
    <row r="1403" spans="1:14" ht="16.5" customHeight="1" thickBot="1">
      <c r="A1403" s="24">
        <v>8541490000</v>
      </c>
      <c r="B1403" s="25"/>
      <c r="C1403" s="26"/>
      <c r="D1403" s="27"/>
      <c r="E1403" s="27" t="s">
        <v>3283</v>
      </c>
      <c r="F1403" s="27" t="s">
        <v>3284</v>
      </c>
      <c r="G1403" s="28" t="s">
        <v>227</v>
      </c>
      <c r="H1403" s="27" t="s">
        <v>228</v>
      </c>
      <c r="I1403" s="118" t="s">
        <v>2569</v>
      </c>
      <c r="J1403" s="29">
        <v>70.28</v>
      </c>
      <c r="K1403" s="28" t="s">
        <v>162</v>
      </c>
      <c r="L1403" s="27" t="s">
        <v>246</v>
      </c>
      <c r="M1403" s="27" t="s">
        <v>164</v>
      </c>
      <c r="N1403" s="27" t="s">
        <v>18070</v>
      </c>
    </row>
    <row r="1404" spans="1:14" ht="16.5" customHeight="1" thickTop="1" thickBot="1">
      <c r="A1404" s="30">
        <v>8542319010</v>
      </c>
      <c r="B1404" s="25"/>
      <c r="C1404" s="26"/>
      <c r="D1404" s="27"/>
      <c r="E1404" s="27" t="s">
        <v>768</v>
      </c>
      <c r="F1404" s="27" t="s">
        <v>3285</v>
      </c>
      <c r="G1404" s="28" t="s">
        <v>227</v>
      </c>
      <c r="H1404" s="27" t="s">
        <v>228</v>
      </c>
      <c r="I1404" s="118" t="s">
        <v>3286</v>
      </c>
      <c r="J1404" s="29">
        <v>11053.15</v>
      </c>
      <c r="K1404" s="28" t="s">
        <v>162</v>
      </c>
      <c r="L1404" s="27" t="s">
        <v>621</v>
      </c>
      <c r="M1404" s="27" t="s">
        <v>164</v>
      </c>
      <c r="N1404" s="27" t="s">
        <v>18097</v>
      </c>
    </row>
    <row r="1405" spans="1:14" ht="16.5" customHeight="1" thickTop="1" thickBot="1">
      <c r="A1405" s="30">
        <v>8542319010</v>
      </c>
      <c r="B1405" s="25"/>
      <c r="C1405" s="26"/>
      <c r="D1405" s="27"/>
      <c r="E1405" s="27" t="s">
        <v>768</v>
      </c>
      <c r="F1405" s="27" t="s">
        <v>3285</v>
      </c>
      <c r="G1405" s="28" t="s">
        <v>227</v>
      </c>
      <c r="H1405" s="27" t="s">
        <v>228</v>
      </c>
      <c r="I1405" s="118" t="s">
        <v>3286</v>
      </c>
      <c r="J1405" s="29">
        <v>1181.8</v>
      </c>
      <c r="K1405" s="28" t="s">
        <v>162</v>
      </c>
      <c r="L1405" s="27" t="s">
        <v>621</v>
      </c>
      <c r="M1405" s="27" t="s">
        <v>164</v>
      </c>
      <c r="N1405" s="27" t="s">
        <v>18097</v>
      </c>
    </row>
    <row r="1406" spans="1:14" ht="16.5" customHeight="1" thickTop="1" thickBot="1">
      <c r="A1406" s="30">
        <v>8542319010</v>
      </c>
      <c r="B1406" s="25"/>
      <c r="C1406" s="26"/>
      <c r="D1406" s="27"/>
      <c r="E1406" s="27" t="s">
        <v>768</v>
      </c>
      <c r="F1406" s="27" t="s">
        <v>3287</v>
      </c>
      <c r="G1406" s="28" t="s">
        <v>159</v>
      </c>
      <c r="H1406" s="27" t="s">
        <v>160</v>
      </c>
      <c r="I1406" s="118" t="s">
        <v>1845</v>
      </c>
      <c r="J1406" s="29">
        <v>6182.4</v>
      </c>
      <c r="K1406" s="28" t="s">
        <v>162</v>
      </c>
      <c r="L1406" s="27" t="s">
        <v>648</v>
      </c>
      <c r="M1406" s="27" t="s">
        <v>164</v>
      </c>
      <c r="N1406" s="27" t="s">
        <v>11042</v>
      </c>
    </row>
    <row r="1407" spans="1:14" ht="16.5" customHeight="1" thickTop="1" thickBot="1">
      <c r="A1407" s="30">
        <v>8542319010</v>
      </c>
      <c r="B1407" s="25"/>
      <c r="C1407" s="26"/>
      <c r="D1407" s="27"/>
      <c r="E1407" s="27" t="s">
        <v>768</v>
      </c>
      <c r="F1407" s="27" t="s">
        <v>3287</v>
      </c>
      <c r="G1407" s="28" t="s">
        <v>159</v>
      </c>
      <c r="H1407" s="27" t="s">
        <v>160</v>
      </c>
      <c r="I1407" s="118" t="s">
        <v>1845</v>
      </c>
      <c r="J1407" s="29">
        <v>7098</v>
      </c>
      <c r="K1407" s="28" t="s">
        <v>162</v>
      </c>
      <c r="L1407" s="27" t="s">
        <v>648</v>
      </c>
      <c r="M1407" s="27" t="s">
        <v>164</v>
      </c>
      <c r="N1407" s="27" t="s">
        <v>11042</v>
      </c>
    </row>
    <row r="1408" spans="1:14" ht="16.5" customHeight="1" thickTop="1" thickBot="1">
      <c r="A1408" s="30">
        <v>8542319010</v>
      </c>
      <c r="B1408" s="25"/>
      <c r="C1408" s="26"/>
      <c r="D1408" s="27"/>
      <c r="E1408" s="27" t="s">
        <v>768</v>
      </c>
      <c r="F1408" s="27" t="s">
        <v>3288</v>
      </c>
      <c r="G1408" s="28" t="s">
        <v>173</v>
      </c>
      <c r="H1408" s="27" t="s">
        <v>174</v>
      </c>
      <c r="I1408" s="118" t="s">
        <v>3289</v>
      </c>
      <c r="J1408" s="29">
        <v>1.91</v>
      </c>
      <c r="K1408" s="28" t="s">
        <v>162</v>
      </c>
      <c r="L1408" s="27" t="s">
        <v>134</v>
      </c>
      <c r="M1408" s="27" t="s">
        <v>164</v>
      </c>
      <c r="N1408" s="27" t="s">
        <v>4101</v>
      </c>
    </row>
    <row r="1409" spans="1:14" ht="16.5" customHeight="1" thickTop="1" thickBot="1">
      <c r="A1409" s="30">
        <v>8542319010</v>
      </c>
      <c r="B1409" s="25"/>
      <c r="C1409" s="26"/>
      <c r="D1409" s="27"/>
      <c r="E1409" s="27" t="s">
        <v>768</v>
      </c>
      <c r="F1409" s="27" t="s">
        <v>3290</v>
      </c>
      <c r="G1409" s="28" t="s">
        <v>173</v>
      </c>
      <c r="H1409" s="27" t="s">
        <v>174</v>
      </c>
      <c r="I1409" s="118" t="s">
        <v>3291</v>
      </c>
      <c r="J1409" s="29">
        <v>6.38</v>
      </c>
      <c r="K1409" s="28" t="s">
        <v>162</v>
      </c>
      <c r="L1409" s="27" t="s">
        <v>134</v>
      </c>
      <c r="M1409" s="27" t="s">
        <v>164</v>
      </c>
      <c r="N1409" s="27" t="s">
        <v>4101</v>
      </c>
    </row>
    <row r="1410" spans="1:14" ht="16.5" customHeight="1" thickTop="1" thickBot="1">
      <c r="A1410" s="30">
        <v>8542319010</v>
      </c>
      <c r="B1410" s="25"/>
      <c r="C1410" s="26"/>
      <c r="D1410" s="27"/>
      <c r="E1410" s="27" t="s">
        <v>768</v>
      </c>
      <c r="F1410" s="27" t="s">
        <v>3292</v>
      </c>
      <c r="G1410" s="28" t="s">
        <v>173</v>
      </c>
      <c r="H1410" s="27" t="s">
        <v>174</v>
      </c>
      <c r="I1410" s="118" t="s">
        <v>3293</v>
      </c>
      <c r="J1410" s="29">
        <v>7.97</v>
      </c>
      <c r="K1410" s="28" t="s">
        <v>162</v>
      </c>
      <c r="L1410" s="27" t="s">
        <v>134</v>
      </c>
      <c r="M1410" s="27" t="s">
        <v>164</v>
      </c>
      <c r="N1410" s="27" t="s">
        <v>4101</v>
      </c>
    </row>
    <row r="1411" spans="1:14" ht="16.5" customHeight="1" thickTop="1" thickBot="1">
      <c r="A1411" s="30">
        <v>8542319010</v>
      </c>
      <c r="B1411" s="25"/>
      <c r="C1411" s="26"/>
      <c r="D1411" s="27"/>
      <c r="E1411" s="27" t="s">
        <v>768</v>
      </c>
      <c r="F1411" s="27" t="s">
        <v>3294</v>
      </c>
      <c r="G1411" s="28" t="s">
        <v>173</v>
      </c>
      <c r="H1411" s="27" t="s">
        <v>174</v>
      </c>
      <c r="I1411" s="118" t="s">
        <v>2905</v>
      </c>
      <c r="J1411" s="29">
        <v>48.12</v>
      </c>
      <c r="K1411" s="28" t="s">
        <v>162</v>
      </c>
      <c r="L1411" s="27" t="s">
        <v>134</v>
      </c>
      <c r="M1411" s="27" t="s">
        <v>164</v>
      </c>
      <c r="N1411" s="27" t="s">
        <v>4101</v>
      </c>
    </row>
    <row r="1412" spans="1:14" ht="16.5" customHeight="1" thickTop="1" thickBot="1">
      <c r="A1412" s="30">
        <v>8542319010</v>
      </c>
      <c r="B1412" s="25"/>
      <c r="C1412" s="26"/>
      <c r="D1412" s="27"/>
      <c r="E1412" s="27" t="s">
        <v>768</v>
      </c>
      <c r="F1412" s="27" t="s">
        <v>3295</v>
      </c>
      <c r="G1412" s="28" t="s">
        <v>173</v>
      </c>
      <c r="H1412" s="27" t="s">
        <v>174</v>
      </c>
      <c r="I1412" s="118" t="s">
        <v>3296</v>
      </c>
      <c r="J1412" s="29">
        <v>15.07</v>
      </c>
      <c r="K1412" s="28" t="s">
        <v>162</v>
      </c>
      <c r="L1412" s="27" t="s">
        <v>134</v>
      </c>
      <c r="M1412" s="27" t="s">
        <v>3296</v>
      </c>
      <c r="N1412" s="27" t="s">
        <v>4101</v>
      </c>
    </row>
    <row r="1413" spans="1:14" ht="16.5" customHeight="1" thickTop="1" thickBot="1">
      <c r="A1413" s="30">
        <v>8542319010</v>
      </c>
      <c r="B1413" s="25"/>
      <c r="C1413" s="26"/>
      <c r="D1413" s="27"/>
      <c r="E1413" s="27" t="s">
        <v>768</v>
      </c>
      <c r="F1413" s="27" t="s">
        <v>3297</v>
      </c>
      <c r="G1413" s="28" t="s">
        <v>173</v>
      </c>
      <c r="H1413" s="27" t="s">
        <v>174</v>
      </c>
      <c r="I1413" s="118" t="s">
        <v>3298</v>
      </c>
      <c r="J1413" s="29">
        <v>2238.96</v>
      </c>
      <c r="K1413" s="28" t="s">
        <v>162</v>
      </c>
      <c r="L1413" s="27" t="s">
        <v>614</v>
      </c>
      <c r="M1413" s="27" t="s">
        <v>164</v>
      </c>
      <c r="N1413" s="27" t="s">
        <v>18096</v>
      </c>
    </row>
    <row r="1414" spans="1:14" ht="16.5" customHeight="1" thickTop="1" thickBot="1">
      <c r="A1414" s="30">
        <v>8542319010</v>
      </c>
      <c r="B1414" s="25"/>
      <c r="C1414" s="26"/>
      <c r="D1414" s="27"/>
      <c r="E1414" s="27" t="s">
        <v>768</v>
      </c>
      <c r="F1414" s="27" t="s">
        <v>3299</v>
      </c>
      <c r="G1414" s="28" t="s">
        <v>355</v>
      </c>
      <c r="H1414" s="27" t="s">
        <v>356</v>
      </c>
      <c r="I1414" s="118" t="s">
        <v>2590</v>
      </c>
      <c r="J1414" s="29">
        <v>147.84</v>
      </c>
      <c r="K1414" s="28" t="s">
        <v>162</v>
      </c>
      <c r="L1414" s="27" t="s">
        <v>614</v>
      </c>
      <c r="M1414" s="27" t="s">
        <v>164</v>
      </c>
      <c r="N1414" s="27" t="s">
        <v>18096</v>
      </c>
    </row>
    <row r="1415" spans="1:14" ht="16.5" customHeight="1" thickTop="1" thickBot="1">
      <c r="A1415" s="30">
        <v>8542319010</v>
      </c>
      <c r="B1415" s="25"/>
      <c r="C1415" s="26"/>
      <c r="D1415" s="27"/>
      <c r="E1415" s="27" t="s">
        <v>768</v>
      </c>
      <c r="F1415" s="27" t="s">
        <v>3300</v>
      </c>
      <c r="G1415" s="28" t="s">
        <v>297</v>
      </c>
      <c r="H1415" s="27" t="s">
        <v>298</v>
      </c>
      <c r="I1415" s="118" t="s">
        <v>2596</v>
      </c>
      <c r="J1415" s="29">
        <v>4.4400000000000004</v>
      </c>
      <c r="K1415" s="28" t="s">
        <v>162</v>
      </c>
      <c r="L1415" s="27" t="s">
        <v>134</v>
      </c>
      <c r="M1415" s="27" t="s">
        <v>164</v>
      </c>
      <c r="N1415" s="27" t="s">
        <v>4101</v>
      </c>
    </row>
    <row r="1416" spans="1:14" ht="16.5" customHeight="1" thickTop="1" thickBot="1">
      <c r="A1416" s="30">
        <v>8542319010</v>
      </c>
      <c r="B1416" s="25"/>
      <c r="C1416" s="26"/>
      <c r="D1416" s="27"/>
      <c r="E1416" s="27" t="s">
        <v>768</v>
      </c>
      <c r="F1416" s="27" t="s">
        <v>3301</v>
      </c>
      <c r="G1416" s="28" t="s">
        <v>297</v>
      </c>
      <c r="H1416" s="27" t="s">
        <v>298</v>
      </c>
      <c r="I1416" s="118" t="s">
        <v>2598</v>
      </c>
      <c r="J1416" s="29">
        <v>8.16</v>
      </c>
      <c r="K1416" s="28" t="s">
        <v>162</v>
      </c>
      <c r="L1416" s="27" t="s">
        <v>134</v>
      </c>
      <c r="M1416" s="27" t="s">
        <v>164</v>
      </c>
      <c r="N1416" s="27" t="s">
        <v>4101</v>
      </c>
    </row>
    <row r="1417" spans="1:14" ht="16.5" customHeight="1" thickTop="1" thickBot="1">
      <c r="A1417" s="30">
        <v>8542319010</v>
      </c>
      <c r="B1417" s="25"/>
      <c r="C1417" s="26"/>
      <c r="D1417" s="27"/>
      <c r="E1417" s="27" t="s">
        <v>768</v>
      </c>
      <c r="F1417" s="27" t="s">
        <v>3302</v>
      </c>
      <c r="G1417" s="28" t="s">
        <v>173</v>
      </c>
      <c r="H1417" s="27" t="s">
        <v>174</v>
      </c>
      <c r="I1417" s="118" t="s">
        <v>2579</v>
      </c>
      <c r="J1417" s="29">
        <v>16.32</v>
      </c>
      <c r="K1417" s="28" t="s">
        <v>162</v>
      </c>
      <c r="L1417" s="27" t="s">
        <v>2580</v>
      </c>
      <c r="M1417" s="27" t="s">
        <v>164</v>
      </c>
      <c r="N1417" s="27" t="s">
        <v>18198</v>
      </c>
    </row>
    <row r="1418" spans="1:14" ht="16.5" customHeight="1" thickTop="1" thickBot="1">
      <c r="A1418" s="30">
        <v>8542319010</v>
      </c>
      <c r="B1418" s="25"/>
      <c r="C1418" s="26"/>
      <c r="D1418" s="27"/>
      <c r="E1418" s="27" t="s">
        <v>768</v>
      </c>
      <c r="F1418" s="27" t="s">
        <v>3303</v>
      </c>
      <c r="G1418" s="28" t="s">
        <v>173</v>
      </c>
      <c r="H1418" s="27" t="s">
        <v>174</v>
      </c>
      <c r="I1418" s="118" t="s">
        <v>2577</v>
      </c>
      <c r="J1418" s="29">
        <v>12.4</v>
      </c>
      <c r="K1418" s="28" t="s">
        <v>162</v>
      </c>
      <c r="L1418" s="27" t="s">
        <v>134</v>
      </c>
      <c r="M1418" s="27" t="s">
        <v>164</v>
      </c>
      <c r="N1418" s="27" t="s">
        <v>4101</v>
      </c>
    </row>
    <row r="1419" spans="1:14" ht="16.5" customHeight="1" thickTop="1" thickBot="1">
      <c r="A1419" s="30">
        <v>8542319010</v>
      </c>
      <c r="B1419" s="25"/>
      <c r="C1419" s="26"/>
      <c r="D1419" s="27"/>
      <c r="E1419" s="27" t="s">
        <v>768</v>
      </c>
      <c r="F1419" s="27" t="s">
        <v>3304</v>
      </c>
      <c r="G1419" s="28" t="s">
        <v>297</v>
      </c>
      <c r="H1419" s="27" t="s">
        <v>298</v>
      </c>
      <c r="I1419" s="118" t="s">
        <v>2594</v>
      </c>
      <c r="J1419" s="29">
        <v>41.6</v>
      </c>
      <c r="K1419" s="28" t="s">
        <v>162</v>
      </c>
      <c r="L1419" s="27" t="s">
        <v>134</v>
      </c>
      <c r="M1419" s="27" t="s">
        <v>164</v>
      </c>
      <c r="N1419" s="27" t="s">
        <v>4101</v>
      </c>
    </row>
    <row r="1420" spans="1:14" ht="16.5" customHeight="1" thickTop="1" thickBot="1">
      <c r="A1420" s="30">
        <v>8542319010</v>
      </c>
      <c r="B1420" s="25"/>
      <c r="C1420" s="26"/>
      <c r="D1420" s="27"/>
      <c r="E1420" s="27" t="s">
        <v>768</v>
      </c>
      <c r="F1420" s="27" t="s">
        <v>3305</v>
      </c>
      <c r="G1420" s="28" t="s">
        <v>297</v>
      </c>
      <c r="H1420" s="27" t="s">
        <v>298</v>
      </c>
      <c r="I1420" s="118" t="s">
        <v>2601</v>
      </c>
      <c r="J1420" s="29">
        <v>205.2</v>
      </c>
      <c r="K1420" s="28" t="s">
        <v>162</v>
      </c>
      <c r="L1420" s="27" t="s">
        <v>2580</v>
      </c>
      <c r="M1420" s="27" t="s">
        <v>164</v>
      </c>
      <c r="N1420" s="27" t="s">
        <v>18198</v>
      </c>
    </row>
    <row r="1421" spans="1:14" ht="16.5" customHeight="1" thickTop="1" thickBot="1">
      <c r="A1421" s="30">
        <v>8542319010</v>
      </c>
      <c r="B1421" s="25"/>
      <c r="C1421" s="26"/>
      <c r="D1421" s="27"/>
      <c r="E1421" s="27" t="s">
        <v>768</v>
      </c>
      <c r="F1421" s="27" t="s">
        <v>3306</v>
      </c>
      <c r="G1421" s="28" t="s">
        <v>173</v>
      </c>
      <c r="H1421" s="27" t="s">
        <v>174</v>
      </c>
      <c r="I1421" s="118" t="s">
        <v>2583</v>
      </c>
      <c r="J1421" s="29">
        <v>35.04</v>
      </c>
      <c r="K1421" s="28" t="s">
        <v>162</v>
      </c>
      <c r="L1421" s="27" t="s">
        <v>134</v>
      </c>
      <c r="M1421" s="27" t="s">
        <v>2583</v>
      </c>
      <c r="N1421" s="27" t="s">
        <v>4101</v>
      </c>
    </row>
    <row r="1422" spans="1:14" ht="16.5" customHeight="1" thickTop="1" thickBot="1">
      <c r="A1422" s="30">
        <v>8542319010</v>
      </c>
      <c r="B1422" s="25"/>
      <c r="C1422" s="26"/>
      <c r="D1422" s="27"/>
      <c r="E1422" s="27" t="s">
        <v>768</v>
      </c>
      <c r="F1422" s="27" t="s">
        <v>3307</v>
      </c>
      <c r="G1422" s="28" t="s">
        <v>297</v>
      </c>
      <c r="H1422" s="27" t="s">
        <v>298</v>
      </c>
      <c r="I1422" s="118" t="s">
        <v>3308</v>
      </c>
      <c r="J1422" s="29">
        <v>13.44</v>
      </c>
      <c r="K1422" s="28" t="s">
        <v>162</v>
      </c>
      <c r="L1422" s="27" t="s">
        <v>134</v>
      </c>
      <c r="M1422" s="27" t="s">
        <v>164</v>
      </c>
      <c r="N1422" s="27" t="s">
        <v>4101</v>
      </c>
    </row>
    <row r="1423" spans="1:14" ht="16.5" customHeight="1" thickTop="1" thickBot="1">
      <c r="A1423" s="30">
        <v>8542319010</v>
      </c>
      <c r="B1423" s="25"/>
      <c r="C1423" s="26"/>
      <c r="D1423" s="27"/>
      <c r="E1423" s="27" t="s">
        <v>768</v>
      </c>
      <c r="F1423" s="27" t="s">
        <v>3309</v>
      </c>
      <c r="G1423" s="28" t="s">
        <v>173</v>
      </c>
      <c r="H1423" s="27" t="s">
        <v>174</v>
      </c>
      <c r="I1423" s="118" t="s">
        <v>3310</v>
      </c>
      <c r="J1423" s="29">
        <v>83.1</v>
      </c>
      <c r="K1423" s="28" t="s">
        <v>162</v>
      </c>
      <c r="L1423" s="27" t="s">
        <v>580</v>
      </c>
      <c r="M1423" s="27" t="s">
        <v>164</v>
      </c>
      <c r="N1423" s="27" t="s">
        <v>10753</v>
      </c>
    </row>
    <row r="1424" spans="1:14" ht="16.5" customHeight="1" thickTop="1" thickBot="1">
      <c r="A1424" s="30">
        <v>8542319010</v>
      </c>
      <c r="B1424" s="25"/>
      <c r="C1424" s="26"/>
      <c r="D1424" s="27"/>
      <c r="E1424" s="27" t="s">
        <v>768</v>
      </c>
      <c r="F1424" s="27" t="s">
        <v>3311</v>
      </c>
      <c r="G1424" s="28" t="s">
        <v>173</v>
      </c>
      <c r="H1424" s="27" t="s">
        <v>174</v>
      </c>
      <c r="I1424" s="118" t="s">
        <v>3312</v>
      </c>
      <c r="J1424" s="29">
        <v>5.94</v>
      </c>
      <c r="K1424" s="28" t="s">
        <v>162</v>
      </c>
      <c r="L1424" s="27" t="s">
        <v>134</v>
      </c>
      <c r="M1424" s="27" t="s">
        <v>164</v>
      </c>
      <c r="N1424" s="27" t="s">
        <v>4101</v>
      </c>
    </row>
    <row r="1425" spans="1:14" ht="16.5" customHeight="1" thickTop="1" thickBot="1">
      <c r="A1425" s="30">
        <v>8542319010</v>
      </c>
      <c r="B1425" s="25"/>
      <c r="C1425" s="26"/>
      <c r="D1425" s="27"/>
      <c r="E1425" s="27" t="s">
        <v>768</v>
      </c>
      <c r="F1425" s="27" t="s">
        <v>3313</v>
      </c>
      <c r="G1425" s="28" t="s">
        <v>297</v>
      </c>
      <c r="H1425" s="27" t="s">
        <v>298</v>
      </c>
      <c r="I1425" s="118" t="s">
        <v>3314</v>
      </c>
      <c r="J1425" s="29">
        <v>593.53</v>
      </c>
      <c r="K1425" s="28" t="s">
        <v>162</v>
      </c>
      <c r="L1425" s="27" t="s">
        <v>3315</v>
      </c>
      <c r="M1425" s="27" t="s">
        <v>164</v>
      </c>
      <c r="N1425" s="27" t="s">
        <v>18106</v>
      </c>
    </row>
    <row r="1426" spans="1:14" ht="16.5" customHeight="1" thickTop="1" thickBot="1">
      <c r="A1426" s="30">
        <v>8542319010</v>
      </c>
      <c r="B1426" s="25"/>
      <c r="C1426" s="26"/>
      <c r="D1426" s="27"/>
      <c r="E1426" s="27" t="s">
        <v>768</v>
      </c>
      <c r="F1426" s="27" t="s">
        <v>2088</v>
      </c>
      <c r="G1426" s="28" t="s">
        <v>243</v>
      </c>
      <c r="H1426" s="27" t="s">
        <v>244</v>
      </c>
      <c r="I1426" s="118" t="s">
        <v>1875</v>
      </c>
      <c r="J1426" s="29">
        <v>220</v>
      </c>
      <c r="K1426" s="28" t="s">
        <v>162</v>
      </c>
      <c r="L1426" s="27" t="s">
        <v>580</v>
      </c>
      <c r="M1426" s="27" t="s">
        <v>164</v>
      </c>
      <c r="N1426" s="27" t="s">
        <v>10753</v>
      </c>
    </row>
    <row r="1427" spans="1:14" ht="16.5" customHeight="1" thickTop="1" thickBot="1">
      <c r="A1427" s="30">
        <v>8542319010</v>
      </c>
      <c r="B1427" s="25"/>
      <c r="C1427" s="26"/>
      <c r="D1427" s="27"/>
      <c r="E1427" s="27" t="s">
        <v>768</v>
      </c>
      <c r="F1427" s="27" t="s">
        <v>2088</v>
      </c>
      <c r="G1427" s="28" t="s">
        <v>243</v>
      </c>
      <c r="H1427" s="27" t="s">
        <v>244</v>
      </c>
      <c r="I1427" s="118" t="s">
        <v>1875</v>
      </c>
      <c r="J1427" s="29">
        <v>314.32</v>
      </c>
      <c r="K1427" s="28" t="s">
        <v>162</v>
      </c>
      <c r="L1427" s="27" t="s">
        <v>580</v>
      </c>
      <c r="M1427" s="27" t="s">
        <v>164</v>
      </c>
      <c r="N1427" s="27" t="s">
        <v>10753</v>
      </c>
    </row>
    <row r="1428" spans="1:14" ht="16.5" customHeight="1" thickTop="1" thickBot="1">
      <c r="A1428" s="30">
        <v>8542319010</v>
      </c>
      <c r="B1428" s="25"/>
      <c r="C1428" s="26"/>
      <c r="D1428" s="27"/>
      <c r="E1428" s="27" t="s">
        <v>768</v>
      </c>
      <c r="F1428" s="27" t="s">
        <v>2088</v>
      </c>
      <c r="G1428" s="28" t="s">
        <v>243</v>
      </c>
      <c r="H1428" s="27" t="s">
        <v>244</v>
      </c>
      <c r="I1428" s="118" t="s">
        <v>1875</v>
      </c>
      <c r="J1428" s="29">
        <v>410.13</v>
      </c>
      <c r="K1428" s="28" t="s">
        <v>162</v>
      </c>
      <c r="L1428" s="27" t="s">
        <v>580</v>
      </c>
      <c r="M1428" s="27" t="s">
        <v>164</v>
      </c>
      <c r="N1428" s="27" t="s">
        <v>10753</v>
      </c>
    </row>
    <row r="1429" spans="1:14" ht="16.5" customHeight="1" thickTop="1" thickBot="1">
      <c r="A1429" s="30">
        <v>8542319010</v>
      </c>
      <c r="B1429" s="25"/>
      <c r="C1429" s="26"/>
      <c r="D1429" s="27"/>
      <c r="E1429" s="27" t="s">
        <v>768</v>
      </c>
      <c r="F1429" s="27" t="s">
        <v>3316</v>
      </c>
      <c r="G1429" s="28" t="s">
        <v>243</v>
      </c>
      <c r="H1429" s="27" t="s">
        <v>244</v>
      </c>
      <c r="I1429" s="118" t="s">
        <v>3317</v>
      </c>
      <c r="J1429" s="29">
        <v>480</v>
      </c>
      <c r="K1429" s="28" t="s">
        <v>162</v>
      </c>
      <c r="L1429" s="27" t="s">
        <v>648</v>
      </c>
      <c r="M1429" s="27" t="s">
        <v>164</v>
      </c>
      <c r="N1429" s="27" t="s">
        <v>11042</v>
      </c>
    </row>
    <row r="1430" spans="1:14" ht="16.5" customHeight="1" thickTop="1" thickBot="1">
      <c r="A1430" s="30">
        <v>8542319010</v>
      </c>
      <c r="B1430" s="25"/>
      <c r="C1430" s="26"/>
      <c r="D1430" s="27"/>
      <c r="E1430" s="27" t="s">
        <v>768</v>
      </c>
      <c r="F1430" s="27" t="s">
        <v>1159</v>
      </c>
      <c r="G1430" s="28" t="s">
        <v>173</v>
      </c>
      <c r="H1430" s="27" t="s">
        <v>174</v>
      </c>
      <c r="I1430" s="118" t="s">
        <v>1160</v>
      </c>
      <c r="J1430" s="29">
        <v>51.43</v>
      </c>
      <c r="K1430" s="28" t="s">
        <v>162</v>
      </c>
      <c r="L1430" s="27" t="s">
        <v>134</v>
      </c>
      <c r="M1430" s="27" t="s">
        <v>164</v>
      </c>
      <c r="N1430" s="27" t="s">
        <v>4101</v>
      </c>
    </row>
    <row r="1431" spans="1:14" ht="16.5" customHeight="1" thickTop="1" thickBot="1">
      <c r="A1431" s="30">
        <v>8542319010</v>
      </c>
      <c r="B1431" s="25"/>
      <c r="C1431" s="26"/>
      <c r="D1431" s="27"/>
      <c r="E1431" s="27" t="s">
        <v>768</v>
      </c>
      <c r="F1431" s="27" t="s">
        <v>1161</v>
      </c>
      <c r="G1431" s="28" t="s">
        <v>173</v>
      </c>
      <c r="H1431" s="27" t="s">
        <v>174</v>
      </c>
      <c r="I1431" s="118" t="s">
        <v>1162</v>
      </c>
      <c r="J1431" s="29">
        <v>1625</v>
      </c>
      <c r="K1431" s="28" t="s">
        <v>162</v>
      </c>
      <c r="L1431" s="27" t="s">
        <v>614</v>
      </c>
      <c r="M1431" s="27" t="s">
        <v>164</v>
      </c>
      <c r="N1431" s="27" t="s">
        <v>18096</v>
      </c>
    </row>
    <row r="1432" spans="1:14" ht="16.5" customHeight="1" thickTop="1" thickBot="1">
      <c r="A1432" s="30">
        <v>8542319090</v>
      </c>
      <c r="B1432" s="25"/>
      <c r="C1432" s="26"/>
      <c r="D1432" s="27"/>
      <c r="E1432" s="27" t="s">
        <v>3318</v>
      </c>
      <c r="F1432" s="27" t="s">
        <v>3319</v>
      </c>
      <c r="G1432" s="28" t="s">
        <v>159</v>
      </c>
      <c r="H1432" s="27" t="s">
        <v>160</v>
      </c>
      <c r="I1432" s="118" t="s">
        <v>3320</v>
      </c>
      <c r="J1432" s="29">
        <v>2.84</v>
      </c>
      <c r="K1432" s="28" t="s">
        <v>162</v>
      </c>
      <c r="L1432" s="27" t="s">
        <v>621</v>
      </c>
      <c r="M1432" s="27" t="s">
        <v>3320</v>
      </c>
      <c r="N1432" s="27" t="s">
        <v>18097</v>
      </c>
    </row>
    <row r="1433" spans="1:14" ht="16.5" customHeight="1" thickTop="1" thickBot="1">
      <c r="A1433" s="30">
        <v>8542323100</v>
      </c>
      <c r="B1433" s="25"/>
      <c r="C1433" s="26"/>
      <c r="D1433" s="27"/>
      <c r="E1433" s="27" t="s">
        <v>1067</v>
      </c>
      <c r="F1433" s="27" t="s">
        <v>1163</v>
      </c>
      <c r="G1433" s="28" t="s">
        <v>173</v>
      </c>
      <c r="H1433" s="27" t="s">
        <v>174</v>
      </c>
      <c r="I1433" s="118" t="s">
        <v>1164</v>
      </c>
      <c r="J1433" s="29">
        <v>2734.28</v>
      </c>
      <c r="K1433" s="28" t="s">
        <v>162</v>
      </c>
      <c r="L1433" s="27" t="s">
        <v>1072</v>
      </c>
      <c r="M1433" s="27" t="s">
        <v>164</v>
      </c>
      <c r="N1433" s="27" t="s">
        <v>18120</v>
      </c>
    </row>
    <row r="1434" spans="1:14" ht="16.5" customHeight="1" thickTop="1" thickBot="1">
      <c r="A1434" s="30">
        <v>8542339000</v>
      </c>
      <c r="B1434" s="25"/>
      <c r="C1434" s="26"/>
      <c r="D1434" s="27"/>
      <c r="E1434" s="27" t="s">
        <v>645</v>
      </c>
      <c r="F1434" s="27" t="s">
        <v>3321</v>
      </c>
      <c r="G1434" s="28" t="s">
        <v>3322</v>
      </c>
      <c r="H1434" s="27" t="s">
        <v>3323</v>
      </c>
      <c r="I1434" s="118" t="s">
        <v>3324</v>
      </c>
      <c r="J1434" s="29">
        <v>2.72</v>
      </c>
      <c r="K1434" s="28" t="s">
        <v>162</v>
      </c>
      <c r="L1434" s="27" t="s">
        <v>580</v>
      </c>
      <c r="M1434" s="27" t="s">
        <v>164</v>
      </c>
      <c r="N1434" s="27" t="s">
        <v>10753</v>
      </c>
    </row>
    <row r="1435" spans="1:14" ht="16.5" customHeight="1" thickTop="1" thickBot="1">
      <c r="A1435" s="30">
        <v>8542339000</v>
      </c>
      <c r="B1435" s="25"/>
      <c r="C1435" s="26"/>
      <c r="D1435" s="27"/>
      <c r="E1435" s="27" t="s">
        <v>645</v>
      </c>
      <c r="F1435" s="27" t="s">
        <v>3325</v>
      </c>
      <c r="G1435" s="28" t="s">
        <v>173</v>
      </c>
      <c r="H1435" s="27" t="s">
        <v>174</v>
      </c>
      <c r="I1435" s="118" t="s">
        <v>2613</v>
      </c>
      <c r="J1435" s="29">
        <v>24.97</v>
      </c>
      <c r="K1435" s="28" t="s">
        <v>162</v>
      </c>
      <c r="L1435" s="27" t="s">
        <v>134</v>
      </c>
      <c r="M1435" s="27" t="s">
        <v>164</v>
      </c>
      <c r="N1435" s="27" t="s">
        <v>4101</v>
      </c>
    </row>
    <row r="1436" spans="1:14" ht="16.5" customHeight="1" thickTop="1" thickBot="1">
      <c r="A1436" s="30">
        <v>8542339000</v>
      </c>
      <c r="B1436" s="25"/>
      <c r="C1436" s="26"/>
      <c r="D1436" s="27"/>
      <c r="E1436" s="27" t="s">
        <v>645</v>
      </c>
      <c r="F1436" s="27" t="s">
        <v>3326</v>
      </c>
      <c r="G1436" s="28" t="s">
        <v>159</v>
      </c>
      <c r="H1436" s="27" t="s">
        <v>160</v>
      </c>
      <c r="I1436" s="118" t="s">
        <v>3327</v>
      </c>
      <c r="J1436" s="29">
        <v>33</v>
      </c>
      <c r="K1436" s="28" t="s">
        <v>162</v>
      </c>
      <c r="L1436" s="27" t="s">
        <v>114</v>
      </c>
      <c r="M1436" s="27" t="s">
        <v>164</v>
      </c>
      <c r="N1436" s="27" t="s">
        <v>11042</v>
      </c>
    </row>
    <row r="1437" spans="1:14" ht="16.5" customHeight="1" thickTop="1" thickBot="1">
      <c r="A1437" s="30">
        <v>8542339000</v>
      </c>
      <c r="B1437" s="25"/>
      <c r="C1437" s="26"/>
      <c r="D1437" s="27"/>
      <c r="E1437" s="27" t="s">
        <v>645</v>
      </c>
      <c r="F1437" s="27" t="s">
        <v>2732</v>
      </c>
      <c r="G1437" s="28" t="s">
        <v>173</v>
      </c>
      <c r="H1437" s="27" t="s">
        <v>174</v>
      </c>
      <c r="I1437" s="118" t="s">
        <v>2733</v>
      </c>
      <c r="J1437" s="29">
        <v>70.709999999999994</v>
      </c>
      <c r="K1437" s="28" t="s">
        <v>162</v>
      </c>
      <c r="L1437" s="27" t="s">
        <v>648</v>
      </c>
      <c r="M1437" s="27" t="s">
        <v>164</v>
      </c>
      <c r="N1437" s="27" t="s">
        <v>11042</v>
      </c>
    </row>
    <row r="1438" spans="1:14" ht="16.5" customHeight="1" thickTop="1" thickBot="1">
      <c r="A1438" s="30">
        <v>8542339000</v>
      </c>
      <c r="B1438" s="25"/>
      <c r="C1438" s="26"/>
      <c r="D1438" s="27"/>
      <c r="E1438" s="27" t="s">
        <v>645</v>
      </c>
      <c r="F1438" s="27" t="s">
        <v>2732</v>
      </c>
      <c r="G1438" s="28" t="s">
        <v>173</v>
      </c>
      <c r="H1438" s="27" t="s">
        <v>174</v>
      </c>
      <c r="I1438" s="118" t="s">
        <v>2733</v>
      </c>
      <c r="J1438" s="29">
        <v>47.14</v>
      </c>
      <c r="K1438" s="28" t="s">
        <v>162</v>
      </c>
      <c r="L1438" s="27" t="s">
        <v>648</v>
      </c>
      <c r="M1438" s="27" t="s">
        <v>164</v>
      </c>
      <c r="N1438" s="27" t="s">
        <v>11042</v>
      </c>
    </row>
    <row r="1439" spans="1:14" ht="16.5" customHeight="1" thickTop="1" thickBot="1">
      <c r="A1439" s="30">
        <v>8542399010</v>
      </c>
      <c r="B1439" s="25"/>
      <c r="C1439" s="26"/>
      <c r="D1439" s="27"/>
      <c r="E1439" s="27" t="s">
        <v>658</v>
      </c>
      <c r="F1439" s="27" t="s">
        <v>3328</v>
      </c>
      <c r="G1439" s="28" t="s">
        <v>297</v>
      </c>
      <c r="H1439" s="27" t="s">
        <v>298</v>
      </c>
      <c r="I1439" s="118" t="s">
        <v>3329</v>
      </c>
      <c r="J1439" s="29">
        <v>3799.41</v>
      </c>
      <c r="K1439" s="28" t="s">
        <v>162</v>
      </c>
      <c r="L1439" s="27" t="s">
        <v>416</v>
      </c>
      <c r="M1439" s="27" t="s">
        <v>164</v>
      </c>
      <c r="N1439" s="27" t="s">
        <v>18081</v>
      </c>
    </row>
    <row r="1440" spans="1:14" ht="16.5" customHeight="1" thickTop="1" thickBot="1">
      <c r="A1440" s="30">
        <v>8542399010</v>
      </c>
      <c r="B1440" s="25"/>
      <c r="C1440" s="26"/>
      <c r="D1440" s="27"/>
      <c r="E1440" s="27" t="s">
        <v>658</v>
      </c>
      <c r="F1440" s="27" t="s">
        <v>3330</v>
      </c>
      <c r="G1440" s="28" t="s">
        <v>227</v>
      </c>
      <c r="H1440" s="27" t="s">
        <v>228</v>
      </c>
      <c r="I1440" s="118" t="s">
        <v>3331</v>
      </c>
      <c r="J1440" s="29">
        <v>13.24</v>
      </c>
      <c r="K1440" s="28" t="s">
        <v>162</v>
      </c>
      <c r="L1440" s="27" t="s">
        <v>621</v>
      </c>
      <c r="M1440" s="27" t="s">
        <v>164</v>
      </c>
      <c r="N1440" s="27" t="s">
        <v>18097</v>
      </c>
    </row>
    <row r="1441" spans="1:14" ht="16.5" customHeight="1" thickTop="1" thickBot="1">
      <c r="A1441" s="30">
        <v>8542399010</v>
      </c>
      <c r="B1441" s="25"/>
      <c r="C1441" s="26"/>
      <c r="D1441" s="27"/>
      <c r="E1441" s="27" t="s">
        <v>658</v>
      </c>
      <c r="F1441" s="27" t="s">
        <v>3332</v>
      </c>
      <c r="G1441" s="28" t="s">
        <v>227</v>
      </c>
      <c r="H1441" s="27" t="s">
        <v>228</v>
      </c>
      <c r="I1441" s="118" t="s">
        <v>2704</v>
      </c>
      <c r="J1441" s="29">
        <v>0.72</v>
      </c>
      <c r="K1441" s="28" t="s">
        <v>162</v>
      </c>
      <c r="L1441" s="27" t="s">
        <v>137</v>
      </c>
      <c r="M1441" s="27" t="s">
        <v>164</v>
      </c>
      <c r="N1441" s="27" t="s">
        <v>523</v>
      </c>
    </row>
    <row r="1442" spans="1:14" ht="16.5" customHeight="1" thickTop="1" thickBot="1">
      <c r="A1442" s="30">
        <v>8542399010</v>
      </c>
      <c r="B1442" s="25"/>
      <c r="C1442" s="26"/>
      <c r="D1442" s="27"/>
      <c r="E1442" s="27" t="s">
        <v>658</v>
      </c>
      <c r="F1442" s="27" t="s">
        <v>3333</v>
      </c>
      <c r="G1442" s="28" t="s">
        <v>297</v>
      </c>
      <c r="H1442" s="27" t="s">
        <v>298</v>
      </c>
      <c r="I1442" s="118" t="s">
        <v>3334</v>
      </c>
      <c r="J1442" s="29">
        <v>5.24</v>
      </c>
      <c r="K1442" s="28" t="s">
        <v>162</v>
      </c>
      <c r="L1442" s="27" t="s">
        <v>1377</v>
      </c>
      <c r="M1442" s="27" t="s">
        <v>164</v>
      </c>
      <c r="N1442" s="27" t="s">
        <v>18136</v>
      </c>
    </row>
    <row r="1443" spans="1:14" ht="16.5" customHeight="1" thickTop="1" thickBot="1">
      <c r="A1443" s="30">
        <v>8542399010</v>
      </c>
      <c r="B1443" s="25"/>
      <c r="C1443" s="26"/>
      <c r="D1443" s="27"/>
      <c r="E1443" s="27" t="s">
        <v>658</v>
      </c>
      <c r="F1443" s="27" t="s">
        <v>3335</v>
      </c>
      <c r="G1443" s="28" t="s">
        <v>297</v>
      </c>
      <c r="H1443" s="27" t="s">
        <v>298</v>
      </c>
      <c r="I1443" s="118" t="s">
        <v>2682</v>
      </c>
      <c r="J1443" s="29">
        <v>3.4</v>
      </c>
      <c r="K1443" s="28" t="s">
        <v>162</v>
      </c>
      <c r="L1443" s="27" t="s">
        <v>134</v>
      </c>
      <c r="M1443" s="27" t="s">
        <v>164</v>
      </c>
      <c r="N1443" s="27" t="s">
        <v>4101</v>
      </c>
    </row>
    <row r="1444" spans="1:14" ht="16.5" customHeight="1" thickTop="1" thickBot="1">
      <c r="A1444" s="30">
        <v>8542399010</v>
      </c>
      <c r="B1444" s="25"/>
      <c r="C1444" s="26"/>
      <c r="D1444" s="27"/>
      <c r="E1444" s="27" t="s">
        <v>658</v>
      </c>
      <c r="F1444" s="27" t="s">
        <v>3336</v>
      </c>
      <c r="G1444" s="28" t="s">
        <v>297</v>
      </c>
      <c r="H1444" s="27" t="s">
        <v>298</v>
      </c>
      <c r="I1444" s="118" t="s">
        <v>2685</v>
      </c>
      <c r="J1444" s="29">
        <v>35.840000000000003</v>
      </c>
      <c r="K1444" s="28" t="s">
        <v>162</v>
      </c>
      <c r="L1444" s="27" t="s">
        <v>114</v>
      </c>
      <c r="M1444" s="27" t="s">
        <v>164</v>
      </c>
      <c r="N1444" s="27" t="s">
        <v>11042</v>
      </c>
    </row>
    <row r="1445" spans="1:14" ht="16.5" customHeight="1" thickTop="1" thickBot="1">
      <c r="A1445" s="30">
        <v>8542399010</v>
      </c>
      <c r="B1445" s="25"/>
      <c r="C1445" s="26"/>
      <c r="D1445" s="27"/>
      <c r="E1445" s="27" t="s">
        <v>658</v>
      </c>
      <c r="F1445" s="27" t="s">
        <v>2701</v>
      </c>
      <c r="G1445" s="28" t="s">
        <v>243</v>
      </c>
      <c r="H1445" s="27" t="s">
        <v>244</v>
      </c>
      <c r="I1445" s="118" t="s">
        <v>2702</v>
      </c>
      <c r="J1445" s="29">
        <v>9.76</v>
      </c>
      <c r="K1445" s="28" t="s">
        <v>162</v>
      </c>
      <c r="L1445" s="27" t="s">
        <v>528</v>
      </c>
      <c r="M1445" s="27" t="s">
        <v>2702</v>
      </c>
      <c r="N1445" s="27" t="s">
        <v>18090</v>
      </c>
    </row>
    <row r="1446" spans="1:14" ht="16.5" customHeight="1" thickTop="1" thickBot="1">
      <c r="A1446" s="30">
        <v>8542399010</v>
      </c>
      <c r="B1446" s="25"/>
      <c r="C1446" s="26"/>
      <c r="D1446" s="27"/>
      <c r="E1446" s="27" t="s">
        <v>658</v>
      </c>
      <c r="F1446" s="27" t="s">
        <v>3337</v>
      </c>
      <c r="G1446" s="28" t="s">
        <v>243</v>
      </c>
      <c r="H1446" s="27" t="s">
        <v>244</v>
      </c>
      <c r="I1446" s="118" t="s">
        <v>1929</v>
      </c>
      <c r="J1446" s="29">
        <v>0.72</v>
      </c>
      <c r="K1446" s="28" t="s">
        <v>162</v>
      </c>
      <c r="L1446" s="27" t="s">
        <v>2108</v>
      </c>
      <c r="M1446" s="27" t="s">
        <v>164</v>
      </c>
      <c r="N1446" s="27" t="s">
        <v>18090</v>
      </c>
    </row>
    <row r="1447" spans="1:14" ht="16.5" customHeight="1" thickTop="1" thickBot="1">
      <c r="A1447" s="30">
        <v>8542399010</v>
      </c>
      <c r="B1447" s="25"/>
      <c r="C1447" s="26"/>
      <c r="D1447" s="27"/>
      <c r="E1447" s="27" t="s">
        <v>658</v>
      </c>
      <c r="F1447" s="27" t="s">
        <v>2688</v>
      </c>
      <c r="G1447" s="28" t="s">
        <v>297</v>
      </c>
      <c r="H1447" s="27" t="s">
        <v>298</v>
      </c>
      <c r="I1447" s="118" t="s">
        <v>2689</v>
      </c>
      <c r="J1447" s="29">
        <v>0.76</v>
      </c>
      <c r="K1447" s="28" t="s">
        <v>162</v>
      </c>
      <c r="L1447" s="27" t="s">
        <v>134</v>
      </c>
      <c r="M1447" s="27" t="s">
        <v>164</v>
      </c>
      <c r="N1447" s="27" t="s">
        <v>4101</v>
      </c>
    </row>
    <row r="1448" spans="1:14" ht="16.5" customHeight="1" thickTop="1" thickBot="1">
      <c r="A1448" s="30">
        <v>8542399010</v>
      </c>
      <c r="B1448" s="25"/>
      <c r="C1448" s="26"/>
      <c r="D1448" s="27"/>
      <c r="E1448" s="27" t="s">
        <v>658</v>
      </c>
      <c r="F1448" s="27" t="s">
        <v>3338</v>
      </c>
      <c r="G1448" s="28" t="s">
        <v>297</v>
      </c>
      <c r="H1448" s="27" t="s">
        <v>298</v>
      </c>
      <c r="I1448" s="118" t="s">
        <v>2687</v>
      </c>
      <c r="J1448" s="29">
        <v>335.2</v>
      </c>
      <c r="K1448" s="28" t="s">
        <v>162</v>
      </c>
      <c r="L1448" s="27" t="s">
        <v>114</v>
      </c>
      <c r="M1448" s="27" t="s">
        <v>164</v>
      </c>
      <c r="N1448" s="27" t="s">
        <v>11042</v>
      </c>
    </row>
    <row r="1449" spans="1:14" ht="16.5" customHeight="1" thickTop="1" thickBot="1">
      <c r="A1449" s="30">
        <v>8542399010</v>
      </c>
      <c r="B1449" s="25"/>
      <c r="C1449" s="26"/>
      <c r="D1449" s="27"/>
      <c r="E1449" s="27" t="s">
        <v>658</v>
      </c>
      <c r="F1449" s="27" t="s">
        <v>3339</v>
      </c>
      <c r="G1449" s="28" t="s">
        <v>297</v>
      </c>
      <c r="H1449" s="27" t="s">
        <v>298</v>
      </c>
      <c r="I1449" s="118" t="s">
        <v>3340</v>
      </c>
      <c r="J1449" s="29">
        <v>285.27999999999997</v>
      </c>
      <c r="K1449" s="28" t="s">
        <v>162</v>
      </c>
      <c r="L1449" s="27" t="s">
        <v>125</v>
      </c>
      <c r="M1449" s="27" t="s">
        <v>164</v>
      </c>
      <c r="N1449" s="27" t="s">
        <v>125</v>
      </c>
    </row>
    <row r="1450" spans="1:14" ht="16.5" customHeight="1" thickTop="1" thickBot="1">
      <c r="A1450" s="30">
        <v>8542399010</v>
      </c>
      <c r="B1450" s="25"/>
      <c r="C1450" s="26"/>
      <c r="D1450" s="27"/>
      <c r="E1450" s="27" t="s">
        <v>658</v>
      </c>
      <c r="F1450" s="27" t="s">
        <v>3341</v>
      </c>
      <c r="G1450" s="28" t="s">
        <v>173</v>
      </c>
      <c r="H1450" s="27" t="s">
        <v>174</v>
      </c>
      <c r="I1450" s="118" t="s">
        <v>2655</v>
      </c>
      <c r="J1450" s="29">
        <v>0.8</v>
      </c>
      <c r="K1450" s="28" t="s">
        <v>162</v>
      </c>
      <c r="L1450" s="27" t="s">
        <v>2656</v>
      </c>
      <c r="M1450" s="27" t="s">
        <v>164</v>
      </c>
      <c r="N1450" s="27" t="s">
        <v>18199</v>
      </c>
    </row>
    <row r="1451" spans="1:14" ht="16.5" customHeight="1" thickTop="1" thickBot="1">
      <c r="A1451" s="30">
        <v>8542399010</v>
      </c>
      <c r="B1451" s="25"/>
      <c r="C1451" s="26"/>
      <c r="D1451" s="27"/>
      <c r="E1451" s="27" t="s">
        <v>658</v>
      </c>
      <c r="F1451" s="27" t="s">
        <v>3342</v>
      </c>
      <c r="G1451" s="28" t="s">
        <v>173</v>
      </c>
      <c r="H1451" s="27" t="s">
        <v>174</v>
      </c>
      <c r="I1451" s="118" t="s">
        <v>2667</v>
      </c>
      <c r="J1451" s="29">
        <v>0.96</v>
      </c>
      <c r="K1451" s="28" t="s">
        <v>162</v>
      </c>
      <c r="L1451" s="27" t="s">
        <v>134</v>
      </c>
      <c r="M1451" s="27" t="s">
        <v>164</v>
      </c>
      <c r="N1451" s="27" t="s">
        <v>4101</v>
      </c>
    </row>
    <row r="1452" spans="1:14" ht="16.5" customHeight="1" thickTop="1" thickBot="1">
      <c r="A1452" s="30">
        <v>8542399010</v>
      </c>
      <c r="B1452" s="25"/>
      <c r="C1452" s="26"/>
      <c r="D1452" s="27"/>
      <c r="E1452" s="27" t="s">
        <v>658</v>
      </c>
      <c r="F1452" s="27" t="s">
        <v>3343</v>
      </c>
      <c r="G1452" s="28" t="s">
        <v>282</v>
      </c>
      <c r="H1452" s="27" t="s">
        <v>283</v>
      </c>
      <c r="I1452" s="118" t="s">
        <v>3015</v>
      </c>
      <c r="J1452" s="29">
        <v>30</v>
      </c>
      <c r="K1452" s="28" t="s">
        <v>162</v>
      </c>
      <c r="L1452" s="27" t="s">
        <v>681</v>
      </c>
      <c r="M1452" s="27" t="s">
        <v>164</v>
      </c>
      <c r="N1452" s="27" t="s">
        <v>18101</v>
      </c>
    </row>
    <row r="1453" spans="1:14" ht="16.5" customHeight="1" thickTop="1" thickBot="1">
      <c r="A1453" s="30">
        <v>8542399010</v>
      </c>
      <c r="B1453" s="25"/>
      <c r="C1453" s="26"/>
      <c r="D1453" s="27"/>
      <c r="E1453" s="27" t="s">
        <v>658</v>
      </c>
      <c r="F1453" s="27" t="s">
        <v>2106</v>
      </c>
      <c r="G1453" s="28" t="s">
        <v>297</v>
      </c>
      <c r="H1453" s="27" t="s">
        <v>298</v>
      </c>
      <c r="I1453" s="118" t="s">
        <v>2107</v>
      </c>
      <c r="J1453" s="29">
        <v>2.16</v>
      </c>
      <c r="K1453" s="28" t="s">
        <v>162</v>
      </c>
      <c r="L1453" s="27" t="s">
        <v>2108</v>
      </c>
      <c r="M1453" s="27" t="s">
        <v>164</v>
      </c>
      <c r="N1453" s="27" t="s">
        <v>18090</v>
      </c>
    </row>
    <row r="1454" spans="1:14" ht="16.5" customHeight="1" thickTop="1" thickBot="1">
      <c r="A1454" s="30">
        <v>8542399010</v>
      </c>
      <c r="B1454" s="25"/>
      <c r="C1454" s="26"/>
      <c r="D1454" s="27"/>
      <c r="E1454" s="27" t="s">
        <v>658</v>
      </c>
      <c r="F1454" s="27" t="s">
        <v>3344</v>
      </c>
      <c r="G1454" s="28" t="s">
        <v>173</v>
      </c>
      <c r="H1454" s="27" t="s">
        <v>174</v>
      </c>
      <c r="I1454" s="118" t="s">
        <v>2665</v>
      </c>
      <c r="J1454" s="29">
        <v>18.239999999999998</v>
      </c>
      <c r="K1454" s="28" t="s">
        <v>162</v>
      </c>
      <c r="L1454" s="27" t="s">
        <v>134</v>
      </c>
      <c r="M1454" s="27" t="s">
        <v>164</v>
      </c>
      <c r="N1454" s="27" t="s">
        <v>4101</v>
      </c>
    </row>
    <row r="1455" spans="1:14" ht="16.5" customHeight="1" thickTop="1" thickBot="1">
      <c r="A1455" s="30">
        <v>8542399010</v>
      </c>
      <c r="B1455" s="25"/>
      <c r="C1455" s="26"/>
      <c r="D1455" s="27"/>
      <c r="E1455" s="27" t="s">
        <v>658</v>
      </c>
      <c r="F1455" s="27" t="s">
        <v>2628</v>
      </c>
      <c r="G1455" s="28" t="s">
        <v>173</v>
      </c>
      <c r="H1455" s="27" t="s">
        <v>174</v>
      </c>
      <c r="I1455" s="118" t="s">
        <v>2629</v>
      </c>
      <c r="J1455" s="29">
        <v>16.32</v>
      </c>
      <c r="K1455" s="28" t="s">
        <v>162</v>
      </c>
      <c r="L1455" s="27" t="s">
        <v>528</v>
      </c>
      <c r="M1455" s="27" t="s">
        <v>164</v>
      </c>
      <c r="N1455" s="27" t="s">
        <v>18090</v>
      </c>
    </row>
    <row r="1456" spans="1:14" ht="16.5" customHeight="1" thickTop="1" thickBot="1">
      <c r="A1456" s="30">
        <v>8542399010</v>
      </c>
      <c r="B1456" s="25"/>
      <c r="C1456" s="26"/>
      <c r="D1456" s="27"/>
      <c r="E1456" s="27" t="s">
        <v>658</v>
      </c>
      <c r="F1456" s="27" t="s">
        <v>3345</v>
      </c>
      <c r="G1456" s="28" t="s">
        <v>159</v>
      </c>
      <c r="H1456" s="27" t="s">
        <v>160</v>
      </c>
      <c r="I1456" s="118" t="s">
        <v>3346</v>
      </c>
      <c r="J1456" s="29">
        <v>29.57</v>
      </c>
      <c r="K1456" s="28" t="s">
        <v>162</v>
      </c>
      <c r="L1456" s="27" t="s">
        <v>114</v>
      </c>
      <c r="M1456" s="27" t="s">
        <v>164</v>
      </c>
      <c r="N1456" s="27" t="s">
        <v>11042</v>
      </c>
    </row>
    <row r="1457" spans="1:14" ht="16.5" customHeight="1" thickTop="1" thickBot="1">
      <c r="A1457" s="30">
        <v>8542399010</v>
      </c>
      <c r="B1457" s="25"/>
      <c r="C1457" s="26"/>
      <c r="D1457" s="27"/>
      <c r="E1457" s="27" t="s">
        <v>658</v>
      </c>
      <c r="F1457" s="27" t="s">
        <v>3347</v>
      </c>
      <c r="G1457" s="28" t="s">
        <v>297</v>
      </c>
      <c r="H1457" s="27" t="s">
        <v>298</v>
      </c>
      <c r="I1457" s="118" t="s">
        <v>3348</v>
      </c>
      <c r="J1457" s="29">
        <v>17.14</v>
      </c>
      <c r="K1457" s="28" t="s">
        <v>162</v>
      </c>
      <c r="L1457" s="27" t="s">
        <v>114</v>
      </c>
      <c r="M1457" s="27" t="s">
        <v>164</v>
      </c>
      <c r="N1457" s="27" t="s">
        <v>11042</v>
      </c>
    </row>
    <row r="1458" spans="1:14" ht="16.5" customHeight="1" thickTop="1" thickBot="1">
      <c r="A1458" s="30">
        <v>8542399010</v>
      </c>
      <c r="B1458" s="25"/>
      <c r="C1458" s="26"/>
      <c r="D1458" s="27"/>
      <c r="E1458" s="27" t="s">
        <v>658</v>
      </c>
      <c r="F1458" s="27" t="s">
        <v>3349</v>
      </c>
      <c r="G1458" s="28" t="s">
        <v>173</v>
      </c>
      <c r="H1458" s="27" t="s">
        <v>174</v>
      </c>
      <c r="I1458" s="118" t="s">
        <v>3350</v>
      </c>
      <c r="J1458" s="29">
        <v>3.48</v>
      </c>
      <c r="K1458" s="28" t="s">
        <v>162</v>
      </c>
      <c r="L1458" s="27" t="s">
        <v>134</v>
      </c>
      <c r="M1458" s="27" t="s">
        <v>164</v>
      </c>
      <c r="N1458" s="27" t="s">
        <v>4101</v>
      </c>
    </row>
    <row r="1459" spans="1:14" ht="16.5" customHeight="1" thickTop="1" thickBot="1">
      <c r="A1459" s="30">
        <v>8542399010</v>
      </c>
      <c r="B1459" s="25"/>
      <c r="C1459" s="26"/>
      <c r="D1459" s="27"/>
      <c r="E1459" s="27" t="s">
        <v>658</v>
      </c>
      <c r="F1459" s="27" t="s">
        <v>3351</v>
      </c>
      <c r="G1459" s="28" t="s">
        <v>167</v>
      </c>
      <c r="H1459" s="27" t="s">
        <v>168</v>
      </c>
      <c r="I1459" s="118" t="s">
        <v>3352</v>
      </c>
      <c r="J1459" s="29">
        <v>8.7100000000000009</v>
      </c>
      <c r="K1459" s="28" t="s">
        <v>162</v>
      </c>
      <c r="L1459" s="27" t="s">
        <v>134</v>
      </c>
      <c r="M1459" s="27" t="s">
        <v>164</v>
      </c>
      <c r="N1459" s="27" t="s">
        <v>4101</v>
      </c>
    </row>
    <row r="1460" spans="1:14" ht="16.5" customHeight="1" thickTop="1" thickBot="1">
      <c r="A1460" s="30">
        <v>8542399010</v>
      </c>
      <c r="B1460" s="25"/>
      <c r="C1460" s="26"/>
      <c r="D1460" s="27"/>
      <c r="E1460" s="27" t="s">
        <v>658</v>
      </c>
      <c r="F1460" s="27" t="s">
        <v>3353</v>
      </c>
      <c r="G1460" s="28" t="s">
        <v>173</v>
      </c>
      <c r="H1460" s="27" t="s">
        <v>174</v>
      </c>
      <c r="I1460" s="118" t="s">
        <v>3354</v>
      </c>
      <c r="J1460" s="29">
        <v>50.73</v>
      </c>
      <c r="K1460" s="28" t="s">
        <v>162</v>
      </c>
      <c r="L1460" s="27" t="s">
        <v>1568</v>
      </c>
      <c r="M1460" s="27" t="s">
        <v>164</v>
      </c>
      <c r="N1460" s="27" t="s">
        <v>11858</v>
      </c>
    </row>
    <row r="1461" spans="1:14" ht="16.5" customHeight="1" thickTop="1" thickBot="1">
      <c r="A1461" s="30">
        <v>8542399010</v>
      </c>
      <c r="B1461" s="25"/>
      <c r="C1461" s="26"/>
      <c r="D1461" s="27"/>
      <c r="E1461" s="27" t="s">
        <v>658</v>
      </c>
      <c r="F1461" s="27" t="s">
        <v>3355</v>
      </c>
      <c r="G1461" s="28" t="s">
        <v>297</v>
      </c>
      <c r="H1461" s="27" t="s">
        <v>298</v>
      </c>
      <c r="I1461" s="118" t="s">
        <v>3356</v>
      </c>
      <c r="J1461" s="29">
        <v>14.36</v>
      </c>
      <c r="K1461" s="28" t="s">
        <v>162</v>
      </c>
      <c r="L1461" s="27" t="s">
        <v>137</v>
      </c>
      <c r="M1461" s="27" t="s">
        <v>164</v>
      </c>
      <c r="N1461" s="27" t="s">
        <v>523</v>
      </c>
    </row>
    <row r="1462" spans="1:14" ht="16.5" customHeight="1" thickTop="1" thickBot="1">
      <c r="A1462" s="30">
        <v>8542399010</v>
      </c>
      <c r="B1462" s="25"/>
      <c r="C1462" s="26"/>
      <c r="D1462" s="27"/>
      <c r="E1462" s="27" t="s">
        <v>658</v>
      </c>
      <c r="F1462" s="27" t="s">
        <v>3357</v>
      </c>
      <c r="G1462" s="28" t="s">
        <v>159</v>
      </c>
      <c r="H1462" s="27" t="s">
        <v>160</v>
      </c>
      <c r="I1462" s="118" t="s">
        <v>3358</v>
      </c>
      <c r="J1462" s="29">
        <v>6.86</v>
      </c>
      <c r="K1462" s="28" t="s">
        <v>162</v>
      </c>
      <c r="L1462" s="27" t="s">
        <v>3359</v>
      </c>
      <c r="M1462" s="27" t="s">
        <v>164</v>
      </c>
      <c r="N1462" s="27" t="s">
        <v>18200</v>
      </c>
    </row>
    <row r="1463" spans="1:14" ht="16.5" customHeight="1" thickTop="1" thickBot="1">
      <c r="A1463" s="30">
        <v>8542399010</v>
      </c>
      <c r="B1463" s="25"/>
      <c r="C1463" s="26"/>
      <c r="D1463" s="27"/>
      <c r="E1463" s="27" t="s">
        <v>658</v>
      </c>
      <c r="F1463" s="27" t="s">
        <v>3360</v>
      </c>
      <c r="G1463" s="28" t="s">
        <v>297</v>
      </c>
      <c r="H1463" s="27" t="s">
        <v>298</v>
      </c>
      <c r="I1463" s="118" t="s">
        <v>3361</v>
      </c>
      <c r="J1463" s="29">
        <v>424.26</v>
      </c>
      <c r="K1463" s="28" t="s">
        <v>162</v>
      </c>
      <c r="L1463" s="27" t="s">
        <v>134</v>
      </c>
      <c r="M1463" s="27" t="s">
        <v>164</v>
      </c>
      <c r="N1463" s="27" t="s">
        <v>4101</v>
      </c>
    </row>
    <row r="1464" spans="1:14" ht="16.5" customHeight="1" thickTop="1" thickBot="1">
      <c r="A1464" s="30">
        <v>8542399010</v>
      </c>
      <c r="B1464" s="25"/>
      <c r="C1464" s="26"/>
      <c r="D1464" s="27"/>
      <c r="E1464" s="27" t="s">
        <v>658</v>
      </c>
      <c r="F1464" s="27" t="s">
        <v>3362</v>
      </c>
      <c r="G1464" s="28" t="s">
        <v>297</v>
      </c>
      <c r="H1464" s="27" t="s">
        <v>298</v>
      </c>
      <c r="I1464" s="118" t="s">
        <v>3363</v>
      </c>
      <c r="J1464" s="29">
        <v>1014</v>
      </c>
      <c r="K1464" s="28" t="s">
        <v>162</v>
      </c>
      <c r="L1464" s="27" t="s">
        <v>134</v>
      </c>
      <c r="M1464" s="27" t="s">
        <v>164</v>
      </c>
      <c r="N1464" s="27" t="s">
        <v>4101</v>
      </c>
    </row>
    <row r="1465" spans="1:14" ht="16.5" customHeight="1" thickTop="1" thickBot="1">
      <c r="A1465" s="30">
        <v>8542399010</v>
      </c>
      <c r="B1465" s="25"/>
      <c r="C1465" s="26"/>
      <c r="D1465" s="27"/>
      <c r="E1465" s="27" t="s">
        <v>658</v>
      </c>
      <c r="F1465" s="27" t="s">
        <v>3364</v>
      </c>
      <c r="G1465" s="28" t="s">
        <v>297</v>
      </c>
      <c r="H1465" s="27" t="s">
        <v>298</v>
      </c>
      <c r="I1465" s="118" t="s">
        <v>3365</v>
      </c>
      <c r="J1465" s="29">
        <v>1151.5999999999999</v>
      </c>
      <c r="K1465" s="28" t="s">
        <v>162</v>
      </c>
      <c r="L1465" s="27" t="s">
        <v>134</v>
      </c>
      <c r="M1465" s="27" t="s">
        <v>164</v>
      </c>
      <c r="N1465" s="27" t="s">
        <v>4101</v>
      </c>
    </row>
    <row r="1466" spans="1:14" ht="16.5" customHeight="1" thickTop="1" thickBot="1">
      <c r="A1466" s="30">
        <v>8542399010</v>
      </c>
      <c r="B1466" s="25"/>
      <c r="C1466" s="26"/>
      <c r="D1466" s="27"/>
      <c r="E1466" s="27" t="s">
        <v>658</v>
      </c>
      <c r="F1466" s="27" t="s">
        <v>3366</v>
      </c>
      <c r="G1466" s="28" t="s">
        <v>173</v>
      </c>
      <c r="H1466" s="27" t="s">
        <v>174</v>
      </c>
      <c r="I1466" s="118" t="s">
        <v>3367</v>
      </c>
      <c r="J1466" s="29">
        <v>53.5</v>
      </c>
      <c r="K1466" s="28" t="s">
        <v>162</v>
      </c>
      <c r="L1466" s="27" t="s">
        <v>1087</v>
      </c>
      <c r="M1466" s="27" t="s">
        <v>164</v>
      </c>
      <c r="N1466" s="27" t="s">
        <v>1087</v>
      </c>
    </row>
    <row r="1467" spans="1:14" ht="16.5" customHeight="1" thickTop="1" thickBot="1">
      <c r="A1467" s="30">
        <v>8542399010</v>
      </c>
      <c r="B1467" s="25"/>
      <c r="C1467" s="26"/>
      <c r="D1467" s="27"/>
      <c r="E1467" s="27" t="s">
        <v>658</v>
      </c>
      <c r="F1467" s="27" t="s">
        <v>2691</v>
      </c>
      <c r="G1467" s="28" t="s">
        <v>297</v>
      </c>
      <c r="H1467" s="27" t="s">
        <v>298</v>
      </c>
      <c r="I1467" s="118" t="s">
        <v>2692</v>
      </c>
      <c r="J1467" s="29">
        <v>446.33</v>
      </c>
      <c r="K1467" s="28" t="s">
        <v>162</v>
      </c>
      <c r="L1467" s="27" t="s">
        <v>528</v>
      </c>
      <c r="M1467" s="27" t="s">
        <v>164</v>
      </c>
      <c r="N1467" s="27" t="s">
        <v>18090</v>
      </c>
    </row>
    <row r="1468" spans="1:14" ht="16.5" customHeight="1" thickTop="1" thickBot="1">
      <c r="A1468" s="30">
        <v>8542399010</v>
      </c>
      <c r="B1468" s="25"/>
      <c r="C1468" s="26"/>
      <c r="D1468" s="27"/>
      <c r="E1468" s="27" t="s">
        <v>658</v>
      </c>
      <c r="F1468" s="27" t="s">
        <v>3368</v>
      </c>
      <c r="G1468" s="28" t="s">
        <v>243</v>
      </c>
      <c r="H1468" s="27" t="s">
        <v>244</v>
      </c>
      <c r="I1468" s="118" t="s">
        <v>3369</v>
      </c>
      <c r="J1468" s="29">
        <v>127.28</v>
      </c>
      <c r="K1468" s="28" t="s">
        <v>162</v>
      </c>
      <c r="L1468" s="27" t="s">
        <v>125</v>
      </c>
      <c r="M1468" s="27" t="s">
        <v>164</v>
      </c>
      <c r="N1468" s="27" t="s">
        <v>125</v>
      </c>
    </row>
    <row r="1469" spans="1:14" ht="16.5" customHeight="1" thickTop="1" thickBot="1">
      <c r="A1469" s="30">
        <v>8542399010</v>
      </c>
      <c r="B1469" s="25"/>
      <c r="C1469" s="26"/>
      <c r="D1469" s="27"/>
      <c r="E1469" s="27" t="s">
        <v>658</v>
      </c>
      <c r="F1469" s="27" t="s">
        <v>2626</v>
      </c>
      <c r="G1469" s="28" t="s">
        <v>173</v>
      </c>
      <c r="H1469" s="27" t="s">
        <v>174</v>
      </c>
      <c r="I1469" s="118" t="s">
        <v>1502</v>
      </c>
      <c r="J1469" s="29">
        <v>12.26</v>
      </c>
      <c r="K1469" s="28" t="s">
        <v>162</v>
      </c>
      <c r="L1469" s="27" t="s">
        <v>681</v>
      </c>
      <c r="M1469" s="27" t="s">
        <v>164</v>
      </c>
      <c r="N1469" s="27" t="s">
        <v>18101</v>
      </c>
    </row>
    <row r="1470" spans="1:14" ht="16.5" customHeight="1" thickTop="1" thickBot="1">
      <c r="A1470" s="30">
        <v>8542399010</v>
      </c>
      <c r="B1470" s="25"/>
      <c r="C1470" s="26"/>
      <c r="D1470" s="27"/>
      <c r="E1470" s="27" t="s">
        <v>658</v>
      </c>
      <c r="F1470" s="27" t="s">
        <v>3370</v>
      </c>
      <c r="G1470" s="28" t="s">
        <v>227</v>
      </c>
      <c r="H1470" s="27" t="s">
        <v>228</v>
      </c>
      <c r="I1470" s="118" t="s">
        <v>3371</v>
      </c>
      <c r="J1470" s="29">
        <v>5260.86</v>
      </c>
      <c r="K1470" s="28" t="s">
        <v>162</v>
      </c>
      <c r="L1470" s="27" t="s">
        <v>713</v>
      </c>
      <c r="M1470" s="27" t="s">
        <v>164</v>
      </c>
      <c r="N1470" s="27" t="s">
        <v>11907</v>
      </c>
    </row>
    <row r="1471" spans="1:14" ht="16.5" customHeight="1" thickTop="1" thickBot="1">
      <c r="A1471" s="30">
        <v>8542399010</v>
      </c>
      <c r="B1471" s="25"/>
      <c r="C1471" s="26"/>
      <c r="D1471" s="27"/>
      <c r="E1471" s="27" t="s">
        <v>658</v>
      </c>
      <c r="F1471" s="27" t="s">
        <v>3372</v>
      </c>
      <c r="G1471" s="28" t="s">
        <v>159</v>
      </c>
      <c r="H1471" s="27" t="s">
        <v>160</v>
      </c>
      <c r="I1471" s="118" t="s">
        <v>3373</v>
      </c>
      <c r="J1471" s="29">
        <v>4.59</v>
      </c>
      <c r="K1471" s="28" t="s">
        <v>162</v>
      </c>
      <c r="L1471" s="27" t="s">
        <v>134</v>
      </c>
      <c r="M1471" s="27" t="s">
        <v>164</v>
      </c>
      <c r="N1471" s="27" t="s">
        <v>4101</v>
      </c>
    </row>
    <row r="1472" spans="1:14" ht="16.5" customHeight="1" thickTop="1" thickBot="1">
      <c r="A1472" s="32">
        <v>9030331000</v>
      </c>
      <c r="B1472" s="25"/>
      <c r="C1472" s="26">
        <v>0.05</v>
      </c>
      <c r="D1472" s="27"/>
      <c r="E1472" s="27" t="s">
        <v>3374</v>
      </c>
      <c r="F1472" s="27" t="s">
        <v>3375</v>
      </c>
      <c r="G1472" s="28" t="s">
        <v>173</v>
      </c>
      <c r="H1472" s="27" t="s">
        <v>174</v>
      </c>
      <c r="I1472" s="118" t="s">
        <v>1986</v>
      </c>
      <c r="J1472" s="29">
        <v>842.4</v>
      </c>
      <c r="K1472" s="28" t="s">
        <v>162</v>
      </c>
      <c r="L1472" s="27" t="s">
        <v>1906</v>
      </c>
      <c r="M1472" s="27" t="s">
        <v>164</v>
      </c>
      <c r="N1472" s="27" t="s">
        <v>1906</v>
      </c>
    </row>
    <row r="1473" spans="1:14" ht="16.5" customHeight="1" thickTop="1">
      <c r="A1473" s="24">
        <v>3926909709</v>
      </c>
      <c r="B1473" s="25"/>
      <c r="C1473" s="26">
        <v>6.5000000000000002E-2</v>
      </c>
      <c r="D1473" s="27"/>
      <c r="E1473" s="27" t="s">
        <v>3376</v>
      </c>
      <c r="F1473" s="27" t="s">
        <v>3377</v>
      </c>
      <c r="G1473" s="28" t="s">
        <v>466</v>
      </c>
      <c r="H1473" s="27" t="s">
        <v>467</v>
      </c>
      <c r="I1473" s="118" t="s">
        <v>3378</v>
      </c>
      <c r="J1473" s="29">
        <v>2971.8</v>
      </c>
      <c r="K1473" s="28" t="s">
        <v>162</v>
      </c>
      <c r="L1473" s="27" t="s">
        <v>1218</v>
      </c>
      <c r="M1473" s="27" t="s">
        <v>164</v>
      </c>
      <c r="N1473" s="27" t="s">
        <v>18127</v>
      </c>
    </row>
    <row r="1474" spans="1:14" ht="16.5" customHeight="1">
      <c r="A1474" s="24">
        <v>8504409100</v>
      </c>
      <c r="B1474" s="25"/>
      <c r="C1474" s="26"/>
      <c r="D1474" s="27"/>
      <c r="E1474" s="27" t="s">
        <v>80</v>
      </c>
      <c r="F1474" s="27" t="s">
        <v>3379</v>
      </c>
      <c r="G1474" s="28" t="s">
        <v>206</v>
      </c>
      <c r="H1474" s="27" t="s">
        <v>207</v>
      </c>
      <c r="I1474" s="118" t="s">
        <v>3380</v>
      </c>
      <c r="J1474" s="29">
        <v>642.73</v>
      </c>
      <c r="K1474" s="28" t="s">
        <v>162</v>
      </c>
      <c r="L1474" s="27" t="s">
        <v>163</v>
      </c>
      <c r="M1474" s="27" t="s">
        <v>164</v>
      </c>
      <c r="N1474" s="27" t="s">
        <v>18059</v>
      </c>
    </row>
    <row r="1475" spans="1:14" ht="16.5" customHeight="1">
      <c r="A1475" s="24">
        <v>8504409100</v>
      </c>
      <c r="B1475" s="25"/>
      <c r="C1475" s="26"/>
      <c r="D1475" s="27"/>
      <c r="E1475" s="27" t="s">
        <v>80</v>
      </c>
      <c r="F1475" s="27" t="s">
        <v>3381</v>
      </c>
      <c r="G1475" s="28" t="s">
        <v>173</v>
      </c>
      <c r="H1475" s="27" t="s">
        <v>174</v>
      </c>
      <c r="I1475" s="118" t="s">
        <v>3382</v>
      </c>
      <c r="J1475" s="29">
        <v>38.04</v>
      </c>
      <c r="K1475" s="28" t="s">
        <v>162</v>
      </c>
      <c r="L1475" s="27" t="s">
        <v>212</v>
      </c>
      <c r="M1475" s="27" t="s">
        <v>164</v>
      </c>
      <c r="N1475" s="27" t="s">
        <v>18065</v>
      </c>
    </row>
    <row r="1476" spans="1:14" ht="16.5" customHeight="1">
      <c r="A1476" s="24">
        <v>8504409100</v>
      </c>
      <c r="B1476" s="25"/>
      <c r="C1476" s="26"/>
      <c r="D1476" s="27"/>
      <c r="E1476" s="27" t="s">
        <v>80</v>
      </c>
      <c r="F1476" s="27" t="s">
        <v>3383</v>
      </c>
      <c r="G1476" s="28" t="s">
        <v>159</v>
      </c>
      <c r="H1476" s="27" t="s">
        <v>160</v>
      </c>
      <c r="I1476" s="118" t="s">
        <v>3384</v>
      </c>
      <c r="J1476" s="29">
        <v>260.83999999999997</v>
      </c>
      <c r="K1476" s="28" t="s">
        <v>162</v>
      </c>
      <c r="L1476" s="27" t="s">
        <v>163</v>
      </c>
      <c r="M1476" s="27" t="s">
        <v>164</v>
      </c>
      <c r="N1476" s="27" t="s">
        <v>18059</v>
      </c>
    </row>
    <row r="1477" spans="1:14" ht="16.5" customHeight="1">
      <c r="A1477" s="24">
        <v>8504509500</v>
      </c>
      <c r="B1477" s="25"/>
      <c r="C1477" s="26"/>
      <c r="D1477" s="27"/>
      <c r="E1477" s="27" t="s">
        <v>820</v>
      </c>
      <c r="F1477" s="27" t="s">
        <v>3385</v>
      </c>
      <c r="G1477" s="28" t="s">
        <v>173</v>
      </c>
      <c r="H1477" s="27" t="s">
        <v>174</v>
      </c>
      <c r="I1477" s="118" t="s">
        <v>3386</v>
      </c>
      <c r="J1477" s="29">
        <v>320</v>
      </c>
      <c r="K1477" s="28" t="s">
        <v>162</v>
      </c>
      <c r="L1477" s="27" t="s">
        <v>372</v>
      </c>
      <c r="M1477" s="27" t="s">
        <v>164</v>
      </c>
      <c r="N1477" s="27" t="s">
        <v>1383</v>
      </c>
    </row>
    <row r="1478" spans="1:14" ht="16.5" customHeight="1">
      <c r="A1478" s="24">
        <v>8532210000</v>
      </c>
      <c r="B1478" s="25"/>
      <c r="C1478" s="26"/>
      <c r="D1478" s="27"/>
      <c r="E1478" s="27" t="s">
        <v>859</v>
      </c>
      <c r="F1478" s="27" t="s">
        <v>3387</v>
      </c>
      <c r="G1478" s="28" t="s">
        <v>292</v>
      </c>
      <c r="H1478" s="27" t="s">
        <v>293</v>
      </c>
      <c r="I1478" s="118" t="s">
        <v>3388</v>
      </c>
      <c r="J1478" s="29">
        <v>1296</v>
      </c>
      <c r="K1478" s="28" t="s">
        <v>162</v>
      </c>
      <c r="L1478" s="27" t="s">
        <v>236</v>
      </c>
      <c r="M1478" s="27" t="s">
        <v>164</v>
      </c>
      <c r="N1478" s="27" t="s">
        <v>18068</v>
      </c>
    </row>
    <row r="1479" spans="1:14" ht="16.5" customHeight="1">
      <c r="A1479" s="24">
        <v>8532210000</v>
      </c>
      <c r="B1479" s="25"/>
      <c r="C1479" s="26"/>
      <c r="D1479" s="27"/>
      <c r="E1479" s="27" t="s">
        <v>859</v>
      </c>
      <c r="F1479" s="27" t="s">
        <v>3389</v>
      </c>
      <c r="G1479" s="28" t="s">
        <v>3390</v>
      </c>
      <c r="H1479" s="27" t="s">
        <v>3391</v>
      </c>
      <c r="I1479" s="118" t="s">
        <v>3392</v>
      </c>
      <c r="J1479" s="29">
        <v>15.99</v>
      </c>
      <c r="K1479" s="28" t="s">
        <v>162</v>
      </c>
      <c r="L1479" s="27" t="s">
        <v>265</v>
      </c>
      <c r="M1479" s="27" t="s">
        <v>164</v>
      </c>
      <c r="N1479" s="27" t="s">
        <v>9360</v>
      </c>
    </row>
    <row r="1480" spans="1:14" ht="16.5" customHeight="1">
      <c r="A1480" s="24">
        <v>8532220000</v>
      </c>
      <c r="B1480" s="25"/>
      <c r="C1480" s="26"/>
      <c r="D1480" s="27"/>
      <c r="E1480" s="27" t="s">
        <v>2022</v>
      </c>
      <c r="F1480" s="27" t="s">
        <v>2023</v>
      </c>
      <c r="G1480" s="28" t="s">
        <v>282</v>
      </c>
      <c r="H1480" s="27" t="s">
        <v>283</v>
      </c>
      <c r="I1480" s="118" t="s">
        <v>2024</v>
      </c>
      <c r="J1480" s="29">
        <v>25.24</v>
      </c>
      <c r="K1480" s="28" t="s">
        <v>162</v>
      </c>
      <c r="L1480" s="27" t="s">
        <v>285</v>
      </c>
      <c r="M1480" s="27" t="s">
        <v>164</v>
      </c>
      <c r="N1480" s="27" t="s">
        <v>18075</v>
      </c>
    </row>
    <row r="1481" spans="1:14" ht="16.5" customHeight="1">
      <c r="A1481" s="24">
        <v>8532240000</v>
      </c>
      <c r="B1481" s="25"/>
      <c r="C1481" s="26"/>
      <c r="D1481" s="27"/>
      <c r="E1481" s="27" t="s">
        <v>329</v>
      </c>
      <c r="F1481" s="27" t="s">
        <v>3393</v>
      </c>
      <c r="G1481" s="28" t="s">
        <v>355</v>
      </c>
      <c r="H1481" s="27" t="s">
        <v>356</v>
      </c>
      <c r="I1481" s="118" t="s">
        <v>3394</v>
      </c>
      <c r="J1481" s="29">
        <v>43.41</v>
      </c>
      <c r="K1481" s="28" t="s">
        <v>162</v>
      </c>
      <c r="L1481" s="27" t="s">
        <v>236</v>
      </c>
      <c r="M1481" s="27" t="s">
        <v>164</v>
      </c>
      <c r="N1481" s="27" t="s">
        <v>18068</v>
      </c>
    </row>
    <row r="1482" spans="1:14" ht="16.5" customHeight="1">
      <c r="A1482" s="24">
        <v>8532240000</v>
      </c>
      <c r="B1482" s="25"/>
      <c r="C1482" s="26"/>
      <c r="D1482" s="27"/>
      <c r="E1482" s="27" t="s">
        <v>329</v>
      </c>
      <c r="F1482" s="27" t="s">
        <v>3395</v>
      </c>
      <c r="G1482" s="28" t="s">
        <v>201</v>
      </c>
      <c r="H1482" s="27" t="s">
        <v>202</v>
      </c>
      <c r="I1482" s="118" t="s">
        <v>3396</v>
      </c>
      <c r="J1482" s="29">
        <v>427.2</v>
      </c>
      <c r="K1482" s="28" t="s">
        <v>162</v>
      </c>
      <c r="L1482" s="27" t="s">
        <v>262</v>
      </c>
      <c r="M1482" s="27" t="s">
        <v>164</v>
      </c>
      <c r="N1482" s="27" t="s">
        <v>262</v>
      </c>
    </row>
    <row r="1483" spans="1:14" ht="16.5" customHeight="1">
      <c r="A1483" s="24">
        <v>8532240000</v>
      </c>
      <c r="B1483" s="25"/>
      <c r="C1483" s="26"/>
      <c r="D1483" s="27"/>
      <c r="E1483" s="27" t="s">
        <v>329</v>
      </c>
      <c r="F1483" s="27" t="s">
        <v>2193</v>
      </c>
      <c r="G1483" s="28" t="s">
        <v>292</v>
      </c>
      <c r="H1483" s="27" t="s">
        <v>293</v>
      </c>
      <c r="I1483" s="118" t="s">
        <v>2194</v>
      </c>
      <c r="J1483" s="29">
        <v>2.96</v>
      </c>
      <c r="K1483" s="28" t="s">
        <v>162</v>
      </c>
      <c r="L1483" s="27" t="s">
        <v>236</v>
      </c>
      <c r="M1483" s="27" t="s">
        <v>164</v>
      </c>
      <c r="N1483" s="27" t="s">
        <v>18068</v>
      </c>
    </row>
    <row r="1484" spans="1:14" ht="16.5" customHeight="1">
      <c r="A1484" s="24">
        <v>8532250000</v>
      </c>
      <c r="B1484" s="25"/>
      <c r="C1484" s="26"/>
      <c r="D1484" s="27"/>
      <c r="E1484" s="27" t="s">
        <v>2025</v>
      </c>
      <c r="F1484" s="27" t="s">
        <v>3397</v>
      </c>
      <c r="G1484" s="28" t="s">
        <v>3398</v>
      </c>
      <c r="H1484" s="27" t="s">
        <v>3399</v>
      </c>
      <c r="I1484" s="118" t="s">
        <v>3400</v>
      </c>
      <c r="J1484" s="29">
        <v>146.22999999999999</v>
      </c>
      <c r="K1484" s="28" t="s">
        <v>162</v>
      </c>
      <c r="L1484" s="27" t="s">
        <v>3401</v>
      </c>
      <c r="M1484" s="27" t="s">
        <v>164</v>
      </c>
      <c r="N1484" s="27" t="s">
        <v>18201</v>
      </c>
    </row>
    <row r="1485" spans="1:14" ht="16.5" customHeight="1">
      <c r="A1485" s="24">
        <v>8536411000</v>
      </c>
      <c r="B1485" s="25"/>
      <c r="C1485" s="26">
        <v>0.08</v>
      </c>
      <c r="D1485" s="27"/>
      <c r="E1485" s="27" t="s">
        <v>3402</v>
      </c>
      <c r="F1485" s="27" t="s">
        <v>3403</v>
      </c>
      <c r="G1485" s="28" t="s">
        <v>243</v>
      </c>
      <c r="H1485" s="27" t="s">
        <v>244</v>
      </c>
      <c r="I1485" s="118" t="s">
        <v>3404</v>
      </c>
      <c r="J1485" s="29">
        <v>224.88</v>
      </c>
      <c r="K1485" s="28" t="s">
        <v>162</v>
      </c>
      <c r="L1485" s="27" t="s">
        <v>416</v>
      </c>
      <c r="M1485" s="27" t="s">
        <v>164</v>
      </c>
      <c r="N1485" s="27" t="s">
        <v>18081</v>
      </c>
    </row>
    <row r="1486" spans="1:14" ht="16.5" customHeight="1">
      <c r="A1486" s="24">
        <v>8536691000</v>
      </c>
      <c r="B1486" s="25"/>
      <c r="C1486" s="26"/>
      <c r="D1486" s="27"/>
      <c r="E1486" s="27" t="s">
        <v>1433</v>
      </c>
      <c r="F1486" s="27" t="s">
        <v>3405</v>
      </c>
      <c r="G1486" s="28" t="s">
        <v>292</v>
      </c>
      <c r="H1486" s="27" t="s">
        <v>293</v>
      </c>
      <c r="I1486" s="118" t="s">
        <v>3406</v>
      </c>
      <c r="J1486" s="29">
        <v>575.09</v>
      </c>
      <c r="K1486" s="28" t="s">
        <v>162</v>
      </c>
      <c r="L1486" s="27" t="s">
        <v>3407</v>
      </c>
      <c r="M1486" s="27" t="s">
        <v>164</v>
      </c>
      <c r="N1486" s="27" t="s">
        <v>3407</v>
      </c>
    </row>
    <row r="1487" spans="1:14" ht="16.5" customHeight="1">
      <c r="A1487" s="24">
        <v>8536691000</v>
      </c>
      <c r="B1487" s="25"/>
      <c r="C1487" s="26"/>
      <c r="D1487" s="27"/>
      <c r="E1487" s="27" t="s">
        <v>1433</v>
      </c>
      <c r="F1487" s="27" t="s">
        <v>3408</v>
      </c>
      <c r="G1487" s="28" t="s">
        <v>201</v>
      </c>
      <c r="H1487" s="27" t="s">
        <v>202</v>
      </c>
      <c r="I1487" s="118" t="s">
        <v>3409</v>
      </c>
      <c r="J1487" s="29">
        <v>376.4</v>
      </c>
      <c r="K1487" s="28" t="s">
        <v>162</v>
      </c>
      <c r="L1487" s="27" t="s">
        <v>3410</v>
      </c>
      <c r="M1487" s="27" t="s">
        <v>164</v>
      </c>
      <c r="N1487" s="27" t="s">
        <v>18202</v>
      </c>
    </row>
    <row r="1488" spans="1:14" ht="16.5" customHeight="1">
      <c r="A1488" s="24">
        <v>8536693000</v>
      </c>
      <c r="B1488" s="25"/>
      <c r="C1488" s="26"/>
      <c r="D1488" s="27"/>
      <c r="E1488" s="27" t="s">
        <v>26</v>
      </c>
      <c r="F1488" s="27" t="s">
        <v>3411</v>
      </c>
      <c r="G1488" s="28" t="s">
        <v>167</v>
      </c>
      <c r="H1488" s="27" t="s">
        <v>168</v>
      </c>
      <c r="I1488" s="118" t="s">
        <v>3412</v>
      </c>
      <c r="J1488" s="29">
        <v>898.61</v>
      </c>
      <c r="K1488" s="28" t="s">
        <v>162</v>
      </c>
      <c r="L1488" s="27" t="s">
        <v>3413</v>
      </c>
      <c r="M1488" s="27" t="s">
        <v>164</v>
      </c>
      <c r="N1488" s="27" t="s">
        <v>3413</v>
      </c>
    </row>
    <row r="1489" spans="1:14" ht="16.5" customHeight="1">
      <c r="A1489" s="24">
        <v>8536693000</v>
      </c>
      <c r="B1489" s="25"/>
      <c r="C1489" s="26"/>
      <c r="D1489" s="27"/>
      <c r="E1489" s="27" t="s">
        <v>26</v>
      </c>
      <c r="F1489" s="27" t="s">
        <v>3414</v>
      </c>
      <c r="G1489" s="28" t="s">
        <v>167</v>
      </c>
      <c r="H1489" s="27" t="s">
        <v>168</v>
      </c>
      <c r="I1489" s="118" t="s">
        <v>2144</v>
      </c>
      <c r="J1489" s="29">
        <v>87.99</v>
      </c>
      <c r="K1489" s="28" t="s">
        <v>162</v>
      </c>
      <c r="L1489" s="27" t="s">
        <v>443</v>
      </c>
      <c r="M1489" s="27" t="s">
        <v>164</v>
      </c>
      <c r="N1489" s="27" t="s">
        <v>18084</v>
      </c>
    </row>
    <row r="1490" spans="1:14" ht="16.5" customHeight="1">
      <c r="A1490" s="24">
        <v>8536693000</v>
      </c>
      <c r="B1490" s="25"/>
      <c r="C1490" s="26"/>
      <c r="D1490" s="27"/>
      <c r="E1490" s="27" t="s">
        <v>26</v>
      </c>
      <c r="F1490" s="27" t="s">
        <v>3415</v>
      </c>
      <c r="G1490" s="28" t="s">
        <v>167</v>
      </c>
      <c r="H1490" s="27" t="s">
        <v>168</v>
      </c>
      <c r="I1490" s="118" t="s">
        <v>3416</v>
      </c>
      <c r="J1490" s="29">
        <v>68.959999999999994</v>
      </c>
      <c r="K1490" s="28" t="s">
        <v>162</v>
      </c>
      <c r="L1490" s="27" t="s">
        <v>443</v>
      </c>
      <c r="M1490" s="27" t="s">
        <v>164</v>
      </c>
      <c r="N1490" s="27" t="s">
        <v>18084</v>
      </c>
    </row>
    <row r="1491" spans="1:14" ht="16.5" customHeight="1">
      <c r="A1491" s="24">
        <v>8536693000</v>
      </c>
      <c r="B1491" s="25"/>
      <c r="C1491" s="26"/>
      <c r="D1491" s="27"/>
      <c r="E1491" s="27" t="s">
        <v>26</v>
      </c>
      <c r="F1491" s="27" t="s">
        <v>3417</v>
      </c>
      <c r="G1491" s="28" t="s">
        <v>173</v>
      </c>
      <c r="H1491" s="27" t="s">
        <v>174</v>
      </c>
      <c r="I1491" s="118" t="s">
        <v>3418</v>
      </c>
      <c r="J1491" s="29">
        <v>47.83</v>
      </c>
      <c r="K1491" s="28" t="s">
        <v>162</v>
      </c>
      <c r="L1491" s="27" t="s">
        <v>1152</v>
      </c>
      <c r="M1491" s="27" t="s">
        <v>164</v>
      </c>
      <c r="N1491" s="27" t="s">
        <v>3701</v>
      </c>
    </row>
    <row r="1492" spans="1:14" ht="16.5" customHeight="1">
      <c r="A1492" s="24">
        <v>8536693000</v>
      </c>
      <c r="B1492" s="25"/>
      <c r="C1492" s="26"/>
      <c r="D1492" s="27"/>
      <c r="E1492" s="27" t="s">
        <v>26</v>
      </c>
      <c r="F1492" s="27" t="s">
        <v>3419</v>
      </c>
      <c r="G1492" s="28" t="s">
        <v>173</v>
      </c>
      <c r="H1492" s="27" t="s">
        <v>174</v>
      </c>
      <c r="I1492" s="118" t="s">
        <v>3420</v>
      </c>
      <c r="J1492" s="29">
        <v>11.04</v>
      </c>
      <c r="K1492" s="28" t="s">
        <v>162</v>
      </c>
      <c r="L1492" s="27" t="s">
        <v>443</v>
      </c>
      <c r="M1492" s="27" t="s">
        <v>164</v>
      </c>
      <c r="N1492" s="27" t="s">
        <v>18084</v>
      </c>
    </row>
    <row r="1493" spans="1:14" ht="16.5" customHeight="1">
      <c r="A1493" s="24">
        <v>8536693000</v>
      </c>
      <c r="B1493" s="25"/>
      <c r="C1493" s="26"/>
      <c r="D1493" s="27"/>
      <c r="E1493" s="27" t="s">
        <v>26</v>
      </c>
      <c r="F1493" s="27" t="s">
        <v>3421</v>
      </c>
      <c r="G1493" s="28" t="s">
        <v>466</v>
      </c>
      <c r="H1493" s="27" t="s">
        <v>467</v>
      </c>
      <c r="I1493" s="118" t="s">
        <v>3422</v>
      </c>
      <c r="J1493" s="29">
        <v>422.94</v>
      </c>
      <c r="K1493" s="28" t="s">
        <v>162</v>
      </c>
      <c r="L1493" s="27" t="s">
        <v>452</v>
      </c>
      <c r="M1493" s="27" t="s">
        <v>164</v>
      </c>
      <c r="N1493" s="27" t="s">
        <v>18086</v>
      </c>
    </row>
    <row r="1494" spans="1:14" ht="16.5" customHeight="1">
      <c r="A1494" s="24">
        <v>8536693000</v>
      </c>
      <c r="B1494" s="25"/>
      <c r="C1494" s="26"/>
      <c r="D1494" s="27"/>
      <c r="E1494" s="27" t="s">
        <v>26</v>
      </c>
      <c r="F1494" s="27" t="s">
        <v>3411</v>
      </c>
      <c r="G1494" s="28" t="s">
        <v>201</v>
      </c>
      <c r="H1494" s="27" t="s">
        <v>202</v>
      </c>
      <c r="I1494" s="118" t="s">
        <v>3412</v>
      </c>
      <c r="J1494" s="29">
        <v>443.7</v>
      </c>
      <c r="K1494" s="28" t="s">
        <v>162</v>
      </c>
      <c r="L1494" s="27" t="s">
        <v>503</v>
      </c>
      <c r="M1494" s="27" t="s">
        <v>164</v>
      </c>
      <c r="N1494" s="27" t="s">
        <v>3413</v>
      </c>
    </row>
    <row r="1495" spans="1:14" ht="16.5" customHeight="1">
      <c r="A1495" s="24">
        <v>8536699008</v>
      </c>
      <c r="B1495" s="25"/>
      <c r="C1495" s="26">
        <v>0.08</v>
      </c>
      <c r="D1495" s="27"/>
      <c r="E1495" s="27" t="s">
        <v>3423</v>
      </c>
      <c r="F1495" s="27" t="s">
        <v>3424</v>
      </c>
      <c r="G1495" s="28" t="s">
        <v>167</v>
      </c>
      <c r="H1495" s="27" t="s">
        <v>168</v>
      </c>
      <c r="I1495" s="118" t="s">
        <v>3425</v>
      </c>
      <c r="J1495" s="29">
        <v>24</v>
      </c>
      <c r="K1495" s="28" t="s">
        <v>162</v>
      </c>
      <c r="L1495" s="27" t="s">
        <v>443</v>
      </c>
      <c r="M1495" s="27" t="s">
        <v>164</v>
      </c>
      <c r="N1495" s="27" t="s">
        <v>18203</v>
      </c>
    </row>
    <row r="1496" spans="1:14" ht="16.5" customHeight="1">
      <c r="A1496" s="24">
        <v>8536699008</v>
      </c>
      <c r="B1496" s="25"/>
      <c r="C1496" s="26"/>
      <c r="D1496" s="27"/>
      <c r="E1496" s="27" t="s">
        <v>3423</v>
      </c>
      <c r="F1496" s="27" t="s">
        <v>3426</v>
      </c>
      <c r="G1496" s="28" t="s">
        <v>167</v>
      </c>
      <c r="H1496" s="27" t="s">
        <v>168</v>
      </c>
      <c r="I1496" s="118" t="s">
        <v>3427</v>
      </c>
      <c r="J1496" s="29">
        <v>23.44</v>
      </c>
      <c r="K1496" s="28" t="s">
        <v>162</v>
      </c>
      <c r="L1496" s="27" t="s">
        <v>3428</v>
      </c>
      <c r="M1496" s="27" t="s">
        <v>164</v>
      </c>
      <c r="N1496" s="27" t="s">
        <v>18204</v>
      </c>
    </row>
    <row r="1497" spans="1:14" ht="16.5" customHeight="1">
      <c r="A1497" s="24">
        <v>8536699008</v>
      </c>
      <c r="B1497" s="25"/>
      <c r="C1497" s="26">
        <v>0.08</v>
      </c>
      <c r="D1497" s="27"/>
      <c r="E1497" s="27" t="s">
        <v>3423</v>
      </c>
      <c r="F1497" s="27" t="s">
        <v>3429</v>
      </c>
      <c r="G1497" s="28" t="s">
        <v>173</v>
      </c>
      <c r="H1497" s="27" t="s">
        <v>174</v>
      </c>
      <c r="I1497" s="118" t="s">
        <v>3430</v>
      </c>
      <c r="J1497" s="29">
        <v>544.95000000000005</v>
      </c>
      <c r="K1497" s="28" t="s">
        <v>162</v>
      </c>
      <c r="L1497" s="27" t="s">
        <v>443</v>
      </c>
      <c r="M1497" s="27" t="s">
        <v>164</v>
      </c>
      <c r="N1497" s="27" t="s">
        <v>18205</v>
      </c>
    </row>
    <row r="1498" spans="1:14" ht="16.5" customHeight="1">
      <c r="A1498" s="24">
        <v>8536699008</v>
      </c>
      <c r="B1498" s="25"/>
      <c r="C1498" s="26"/>
      <c r="D1498" s="27"/>
      <c r="E1498" s="27" t="s">
        <v>3423</v>
      </c>
      <c r="F1498" s="27" t="s">
        <v>3431</v>
      </c>
      <c r="G1498" s="28" t="s">
        <v>173</v>
      </c>
      <c r="H1498" s="27" t="s">
        <v>174</v>
      </c>
      <c r="I1498" s="118" t="s">
        <v>3432</v>
      </c>
      <c r="J1498" s="29">
        <v>2490.54</v>
      </c>
      <c r="K1498" s="28" t="s">
        <v>162</v>
      </c>
      <c r="L1498" s="27" t="s">
        <v>3433</v>
      </c>
      <c r="M1498" s="27" t="s">
        <v>164</v>
      </c>
      <c r="N1498" s="27" t="s">
        <v>18206</v>
      </c>
    </row>
    <row r="1499" spans="1:14" ht="16.5" customHeight="1">
      <c r="A1499" s="24">
        <v>8536699008</v>
      </c>
      <c r="B1499" s="25"/>
      <c r="C1499" s="26"/>
      <c r="D1499" s="27"/>
      <c r="E1499" s="27" t="s">
        <v>3423</v>
      </c>
      <c r="F1499" s="27" t="s">
        <v>3434</v>
      </c>
      <c r="G1499" s="28" t="s">
        <v>173</v>
      </c>
      <c r="H1499" s="27" t="s">
        <v>174</v>
      </c>
      <c r="I1499" s="118" t="s">
        <v>3435</v>
      </c>
      <c r="J1499" s="29">
        <v>28.05</v>
      </c>
      <c r="K1499" s="28" t="s">
        <v>162</v>
      </c>
      <c r="L1499" s="27" t="s">
        <v>1752</v>
      </c>
      <c r="M1499" s="27" t="s">
        <v>164</v>
      </c>
      <c r="N1499" s="27" t="s">
        <v>18207</v>
      </c>
    </row>
    <row r="1500" spans="1:14" ht="16.5" customHeight="1">
      <c r="A1500" s="24">
        <v>8536699008</v>
      </c>
      <c r="B1500" s="25"/>
      <c r="C1500" s="26"/>
      <c r="D1500" s="27"/>
      <c r="E1500" s="27" t="s">
        <v>3423</v>
      </c>
      <c r="F1500" s="27" t="s">
        <v>3436</v>
      </c>
      <c r="G1500" s="28" t="s">
        <v>173</v>
      </c>
      <c r="H1500" s="27" t="s">
        <v>174</v>
      </c>
      <c r="I1500" s="118" t="s">
        <v>2288</v>
      </c>
      <c r="J1500" s="29">
        <v>198.22</v>
      </c>
      <c r="K1500" s="28" t="s">
        <v>162</v>
      </c>
      <c r="L1500" s="27" t="s">
        <v>443</v>
      </c>
      <c r="M1500" s="27" t="s">
        <v>164</v>
      </c>
      <c r="N1500" s="27" t="s">
        <v>18208</v>
      </c>
    </row>
    <row r="1501" spans="1:14" ht="16.5" customHeight="1">
      <c r="A1501" s="24">
        <v>8536699008</v>
      </c>
      <c r="B1501" s="25"/>
      <c r="C1501" s="26">
        <v>0.08</v>
      </c>
      <c r="D1501" s="27"/>
      <c r="E1501" s="27" t="s">
        <v>3423</v>
      </c>
      <c r="F1501" s="27" t="s">
        <v>2313</v>
      </c>
      <c r="G1501" s="28" t="s">
        <v>292</v>
      </c>
      <c r="H1501" s="27" t="s">
        <v>293</v>
      </c>
      <c r="I1501" s="118" t="s">
        <v>2314</v>
      </c>
      <c r="J1501" s="29">
        <v>606.48</v>
      </c>
      <c r="K1501" s="28" t="s">
        <v>162</v>
      </c>
      <c r="L1501" s="27" t="s">
        <v>428</v>
      </c>
      <c r="M1501" s="27" t="s">
        <v>164</v>
      </c>
      <c r="N1501" s="27" t="s">
        <v>18209</v>
      </c>
    </row>
    <row r="1502" spans="1:14" ht="16.5" customHeight="1">
      <c r="A1502" s="24">
        <v>8536699008</v>
      </c>
      <c r="B1502" s="25"/>
      <c r="C1502" s="26">
        <v>0.08</v>
      </c>
      <c r="D1502" s="27"/>
      <c r="E1502" s="27" t="s">
        <v>3423</v>
      </c>
      <c r="F1502" s="27" t="s">
        <v>3437</v>
      </c>
      <c r="G1502" s="28" t="s">
        <v>466</v>
      </c>
      <c r="H1502" s="27" t="s">
        <v>467</v>
      </c>
      <c r="I1502" s="118" t="s">
        <v>3438</v>
      </c>
      <c r="J1502" s="29">
        <v>320.60000000000002</v>
      </c>
      <c r="K1502" s="28" t="s">
        <v>162</v>
      </c>
      <c r="L1502" s="27" t="s">
        <v>452</v>
      </c>
      <c r="M1502" s="27" t="s">
        <v>164</v>
      </c>
      <c r="N1502" s="27" t="s">
        <v>18210</v>
      </c>
    </row>
    <row r="1503" spans="1:14" ht="16.5" customHeight="1">
      <c r="A1503" s="24">
        <v>8536699008</v>
      </c>
      <c r="B1503" s="25"/>
      <c r="C1503" s="26">
        <v>0.08</v>
      </c>
      <c r="D1503" s="27"/>
      <c r="E1503" s="27" t="s">
        <v>3423</v>
      </c>
      <c r="F1503" s="27" t="s">
        <v>3439</v>
      </c>
      <c r="G1503" s="28" t="s">
        <v>201</v>
      </c>
      <c r="H1503" s="27" t="s">
        <v>202</v>
      </c>
      <c r="I1503" s="118" t="s">
        <v>3440</v>
      </c>
      <c r="J1503" s="29">
        <v>155.1</v>
      </c>
      <c r="K1503" s="28" t="s">
        <v>162</v>
      </c>
      <c r="L1503" s="27" t="s">
        <v>1776</v>
      </c>
      <c r="M1503" s="27" t="s">
        <v>164</v>
      </c>
      <c r="N1503" s="27" t="s">
        <v>18211</v>
      </c>
    </row>
    <row r="1504" spans="1:14" ht="16.5" customHeight="1">
      <c r="A1504" s="24">
        <v>8536699008</v>
      </c>
      <c r="B1504" s="25"/>
      <c r="C1504" s="26">
        <v>0.08</v>
      </c>
      <c r="D1504" s="27"/>
      <c r="E1504" s="27" t="s">
        <v>3423</v>
      </c>
      <c r="F1504" s="27" t="s">
        <v>3441</v>
      </c>
      <c r="G1504" s="28" t="s">
        <v>259</v>
      </c>
      <c r="H1504" s="27" t="s">
        <v>260</v>
      </c>
      <c r="I1504" s="118" t="s">
        <v>1438</v>
      </c>
      <c r="J1504" s="29">
        <v>261</v>
      </c>
      <c r="K1504" s="28" t="s">
        <v>162</v>
      </c>
      <c r="L1504" s="27" t="s">
        <v>443</v>
      </c>
      <c r="M1504" s="27" t="s">
        <v>164</v>
      </c>
      <c r="N1504" s="27" t="s">
        <v>443</v>
      </c>
    </row>
    <row r="1505" spans="1:14" ht="16.5" customHeight="1">
      <c r="A1505" s="24">
        <v>8538909908</v>
      </c>
      <c r="B1505" s="25"/>
      <c r="C1505" s="26">
        <v>0.05</v>
      </c>
      <c r="D1505" s="27"/>
      <c r="E1505" s="27" t="s">
        <v>3442</v>
      </c>
      <c r="F1505" s="27" t="s">
        <v>3443</v>
      </c>
      <c r="G1505" s="28" t="s">
        <v>167</v>
      </c>
      <c r="H1505" s="27" t="s">
        <v>168</v>
      </c>
      <c r="I1505" s="118" t="s">
        <v>3444</v>
      </c>
      <c r="J1505" s="29">
        <v>155.36000000000001</v>
      </c>
      <c r="K1505" s="28" t="s">
        <v>162</v>
      </c>
      <c r="L1505" s="27" t="s">
        <v>443</v>
      </c>
      <c r="M1505" s="27" t="s">
        <v>164</v>
      </c>
      <c r="N1505" s="27" t="s">
        <v>18203</v>
      </c>
    </row>
    <row r="1506" spans="1:14" ht="16.5" customHeight="1">
      <c r="A1506" s="24">
        <v>8541100009</v>
      </c>
      <c r="B1506" s="25"/>
      <c r="C1506" s="26"/>
      <c r="D1506" s="27"/>
      <c r="E1506" s="27" t="s">
        <v>1032</v>
      </c>
      <c r="F1506" s="27" t="s">
        <v>2345</v>
      </c>
      <c r="G1506" s="28" t="s">
        <v>347</v>
      </c>
      <c r="H1506" s="27" t="s">
        <v>348</v>
      </c>
      <c r="I1506" s="118" t="s">
        <v>2346</v>
      </c>
      <c r="J1506" s="29">
        <v>14.12</v>
      </c>
      <c r="K1506" s="28" t="s">
        <v>162</v>
      </c>
      <c r="L1506" s="27" t="s">
        <v>250</v>
      </c>
      <c r="M1506" s="27" t="s">
        <v>164</v>
      </c>
      <c r="N1506" s="27" t="s">
        <v>18071</v>
      </c>
    </row>
    <row r="1507" spans="1:14" ht="16.5" customHeight="1">
      <c r="A1507" s="24">
        <v>8541100009</v>
      </c>
      <c r="B1507" s="25"/>
      <c r="C1507" s="26"/>
      <c r="D1507" s="27"/>
      <c r="E1507" s="27" t="s">
        <v>1032</v>
      </c>
      <c r="F1507" s="27" t="s">
        <v>3445</v>
      </c>
      <c r="G1507" s="28" t="s">
        <v>292</v>
      </c>
      <c r="H1507" s="27" t="s">
        <v>293</v>
      </c>
      <c r="I1507" s="118" t="s">
        <v>3446</v>
      </c>
      <c r="J1507" s="29">
        <v>42.24</v>
      </c>
      <c r="K1507" s="28" t="s">
        <v>162</v>
      </c>
      <c r="L1507" s="27" t="s">
        <v>250</v>
      </c>
      <c r="M1507" s="27" t="s">
        <v>164</v>
      </c>
      <c r="N1507" s="27" t="s">
        <v>18071</v>
      </c>
    </row>
    <row r="1508" spans="1:14" ht="16.5" customHeight="1" thickBot="1">
      <c r="A1508" s="24">
        <v>8541210000</v>
      </c>
      <c r="B1508" s="25"/>
      <c r="C1508" s="26"/>
      <c r="D1508" s="27"/>
      <c r="E1508" s="27" t="s">
        <v>545</v>
      </c>
      <c r="F1508" s="27" t="s">
        <v>3447</v>
      </c>
      <c r="G1508" s="28" t="s">
        <v>173</v>
      </c>
      <c r="H1508" s="27" t="s">
        <v>174</v>
      </c>
      <c r="I1508" s="118" t="s">
        <v>3448</v>
      </c>
      <c r="J1508" s="29">
        <v>846.6</v>
      </c>
      <c r="K1508" s="28" t="s">
        <v>162</v>
      </c>
      <c r="L1508" s="27" t="s">
        <v>1799</v>
      </c>
      <c r="M1508" s="27" t="s">
        <v>164</v>
      </c>
      <c r="N1508" s="27" t="s">
        <v>10750</v>
      </c>
    </row>
    <row r="1509" spans="1:14" ht="16.5" customHeight="1" thickTop="1" thickBot="1">
      <c r="A1509" s="30">
        <v>8542319010</v>
      </c>
      <c r="B1509" s="25"/>
      <c r="C1509" s="26"/>
      <c r="D1509" s="27"/>
      <c r="E1509" s="27" t="s">
        <v>768</v>
      </c>
      <c r="F1509" s="27" t="s">
        <v>3449</v>
      </c>
      <c r="G1509" s="28" t="s">
        <v>243</v>
      </c>
      <c r="H1509" s="27" t="s">
        <v>244</v>
      </c>
      <c r="I1509" s="118" t="s">
        <v>3450</v>
      </c>
      <c r="J1509" s="29">
        <v>880</v>
      </c>
      <c r="K1509" s="28" t="s">
        <v>162</v>
      </c>
      <c r="L1509" s="27" t="s">
        <v>134</v>
      </c>
      <c r="M1509" s="27" t="s">
        <v>164</v>
      </c>
      <c r="N1509" s="27" t="s">
        <v>4101</v>
      </c>
    </row>
    <row r="1510" spans="1:14" ht="16.5" customHeight="1" thickTop="1" thickBot="1">
      <c r="A1510" s="30">
        <v>8542319010</v>
      </c>
      <c r="B1510" s="25"/>
      <c r="C1510" s="26"/>
      <c r="D1510" s="27"/>
      <c r="E1510" s="27" t="s">
        <v>768</v>
      </c>
      <c r="F1510" s="27" t="s">
        <v>3451</v>
      </c>
      <c r="G1510" s="28" t="s">
        <v>243</v>
      </c>
      <c r="H1510" s="27" t="s">
        <v>244</v>
      </c>
      <c r="I1510" s="118" t="s">
        <v>3452</v>
      </c>
      <c r="J1510" s="29">
        <v>10304</v>
      </c>
      <c r="K1510" s="28" t="s">
        <v>162</v>
      </c>
      <c r="L1510" s="27" t="s">
        <v>648</v>
      </c>
      <c r="M1510" s="27" t="s">
        <v>164</v>
      </c>
      <c r="N1510" s="27" t="s">
        <v>11042</v>
      </c>
    </row>
    <row r="1511" spans="1:14" ht="16.5" customHeight="1" thickTop="1" thickBot="1">
      <c r="A1511" s="30">
        <v>8542319010</v>
      </c>
      <c r="B1511" s="25"/>
      <c r="C1511" s="26"/>
      <c r="D1511" s="27"/>
      <c r="E1511" s="27" t="s">
        <v>768</v>
      </c>
      <c r="F1511" s="27" t="s">
        <v>3453</v>
      </c>
      <c r="G1511" s="28" t="s">
        <v>159</v>
      </c>
      <c r="H1511" s="27" t="s">
        <v>160</v>
      </c>
      <c r="I1511" s="118" t="s">
        <v>2362</v>
      </c>
      <c r="J1511" s="29">
        <v>65.83</v>
      </c>
      <c r="K1511" s="28" t="s">
        <v>162</v>
      </c>
      <c r="L1511" s="27" t="s">
        <v>614</v>
      </c>
      <c r="M1511" s="27" t="s">
        <v>164</v>
      </c>
      <c r="N1511" s="27" t="s">
        <v>18096</v>
      </c>
    </row>
    <row r="1512" spans="1:14" ht="16.5" customHeight="1" thickTop="1" thickBot="1">
      <c r="A1512" s="30">
        <v>8542399010</v>
      </c>
      <c r="B1512" s="25"/>
      <c r="C1512" s="26"/>
      <c r="D1512" s="27"/>
      <c r="E1512" s="27" t="s">
        <v>658</v>
      </c>
      <c r="F1512" s="27" t="s">
        <v>3454</v>
      </c>
      <c r="G1512" s="28" t="s">
        <v>243</v>
      </c>
      <c r="H1512" s="27" t="s">
        <v>244</v>
      </c>
      <c r="I1512" s="118" t="s">
        <v>3455</v>
      </c>
      <c r="J1512" s="29">
        <v>266.08</v>
      </c>
      <c r="K1512" s="28" t="s">
        <v>162</v>
      </c>
      <c r="L1512" s="27" t="s">
        <v>3456</v>
      </c>
      <c r="M1512" s="27" t="s">
        <v>164</v>
      </c>
      <c r="N1512" s="27" t="s">
        <v>18212</v>
      </c>
    </row>
    <row r="1513" spans="1:14" ht="16.5" customHeight="1" thickTop="1" thickBot="1">
      <c r="A1513" s="30">
        <v>8542399010</v>
      </c>
      <c r="B1513" s="25"/>
      <c r="C1513" s="26"/>
      <c r="D1513" s="27"/>
      <c r="E1513" s="27" t="s">
        <v>658</v>
      </c>
      <c r="F1513" s="27" t="s">
        <v>2368</v>
      </c>
      <c r="G1513" s="28" t="s">
        <v>297</v>
      </c>
      <c r="H1513" s="27" t="s">
        <v>298</v>
      </c>
      <c r="I1513" s="118" t="s">
        <v>2369</v>
      </c>
      <c r="J1513" s="29">
        <v>119.84</v>
      </c>
      <c r="K1513" s="28" t="s">
        <v>162</v>
      </c>
      <c r="L1513" s="27" t="s">
        <v>134</v>
      </c>
      <c r="M1513" s="27" t="s">
        <v>164</v>
      </c>
      <c r="N1513" s="27" t="s">
        <v>4101</v>
      </c>
    </row>
    <row r="1514" spans="1:14" ht="16.5" customHeight="1" thickTop="1" thickBot="1">
      <c r="A1514" s="30">
        <v>8542399010</v>
      </c>
      <c r="B1514" s="25"/>
      <c r="C1514" s="26"/>
      <c r="D1514" s="27"/>
      <c r="E1514" s="27" t="s">
        <v>658</v>
      </c>
      <c r="F1514" s="27" t="s">
        <v>3457</v>
      </c>
      <c r="G1514" s="28" t="s">
        <v>201</v>
      </c>
      <c r="H1514" s="27" t="s">
        <v>202</v>
      </c>
      <c r="I1514" s="118" t="s">
        <v>3458</v>
      </c>
      <c r="J1514" s="29">
        <v>74.14</v>
      </c>
      <c r="K1514" s="28" t="s">
        <v>162</v>
      </c>
      <c r="L1514" s="27" t="s">
        <v>3150</v>
      </c>
      <c r="M1514" s="27" t="s">
        <v>164</v>
      </c>
      <c r="N1514" s="27" t="s">
        <v>18187</v>
      </c>
    </row>
    <row r="1515" spans="1:14" ht="16.5" customHeight="1" thickTop="1" thickBot="1">
      <c r="A1515" s="30">
        <v>8542399010</v>
      </c>
      <c r="B1515" s="25"/>
      <c r="C1515" s="26"/>
      <c r="D1515" s="27"/>
      <c r="E1515" s="27" t="s">
        <v>658</v>
      </c>
      <c r="F1515" s="27" t="s">
        <v>3459</v>
      </c>
      <c r="G1515" s="28" t="s">
        <v>227</v>
      </c>
      <c r="H1515" s="27" t="s">
        <v>228</v>
      </c>
      <c r="I1515" s="118" t="s">
        <v>3460</v>
      </c>
      <c r="J1515" s="29">
        <v>289.52</v>
      </c>
      <c r="K1515" s="28" t="s">
        <v>162</v>
      </c>
      <c r="L1515" s="27" t="s">
        <v>614</v>
      </c>
      <c r="M1515" s="27" t="s">
        <v>164</v>
      </c>
      <c r="N1515" s="27" t="s">
        <v>18096</v>
      </c>
    </row>
    <row r="1516" spans="1:14" ht="16.5" customHeight="1" thickTop="1">
      <c r="A1516" s="24">
        <v>8544429007</v>
      </c>
      <c r="B1516" s="25"/>
      <c r="C1516" s="26">
        <v>0.12</v>
      </c>
      <c r="D1516" s="27"/>
      <c r="E1516" s="27" t="s">
        <v>3461</v>
      </c>
      <c r="F1516" s="27" t="s">
        <v>3462</v>
      </c>
      <c r="G1516" s="28" t="s">
        <v>311</v>
      </c>
      <c r="H1516" s="27" t="s">
        <v>312</v>
      </c>
      <c r="I1516" s="118" t="s">
        <v>3463</v>
      </c>
      <c r="J1516" s="29">
        <v>52.04</v>
      </c>
      <c r="K1516" s="28" t="s">
        <v>162</v>
      </c>
      <c r="L1516" s="27" t="s">
        <v>440</v>
      </c>
      <c r="M1516" s="27" t="s">
        <v>164</v>
      </c>
      <c r="N1516" s="27" t="s">
        <v>18213</v>
      </c>
    </row>
    <row r="1517" spans="1:14" ht="16.5" customHeight="1">
      <c r="A1517" s="24">
        <v>8548009000</v>
      </c>
      <c r="B1517" s="25"/>
      <c r="C1517" s="26">
        <v>0.05</v>
      </c>
      <c r="D1517" s="27"/>
      <c r="E1517" s="27" t="s">
        <v>1092</v>
      </c>
      <c r="F1517" s="27" t="s">
        <v>3464</v>
      </c>
      <c r="G1517" s="28" t="s">
        <v>292</v>
      </c>
      <c r="H1517" s="27" t="s">
        <v>293</v>
      </c>
      <c r="I1517" s="118" t="s">
        <v>3465</v>
      </c>
      <c r="J1517" s="29">
        <v>4640</v>
      </c>
      <c r="K1517" s="28" t="s">
        <v>162</v>
      </c>
      <c r="L1517" s="27" t="s">
        <v>3466</v>
      </c>
      <c r="M1517" s="27" t="s">
        <v>164</v>
      </c>
      <c r="N1517" s="27" t="s">
        <v>18135</v>
      </c>
    </row>
    <row r="1518" spans="1:14" ht="16.5" customHeight="1">
      <c r="A1518" s="24">
        <v>8548009000</v>
      </c>
      <c r="B1518" s="25"/>
      <c r="C1518" s="26"/>
      <c r="D1518" s="27"/>
      <c r="E1518" s="27" t="s">
        <v>1092</v>
      </c>
      <c r="F1518" s="27" t="s">
        <v>3467</v>
      </c>
      <c r="G1518" s="28" t="s">
        <v>292</v>
      </c>
      <c r="H1518" s="27" t="s">
        <v>293</v>
      </c>
      <c r="I1518" s="118" t="s">
        <v>3468</v>
      </c>
      <c r="J1518" s="29">
        <v>237.52</v>
      </c>
      <c r="K1518" s="28" t="s">
        <v>162</v>
      </c>
      <c r="L1518" s="27" t="s">
        <v>732</v>
      </c>
      <c r="M1518" s="27" t="s">
        <v>164</v>
      </c>
      <c r="N1518" s="27" t="s">
        <v>18135</v>
      </c>
    </row>
    <row r="1519" spans="1:14" ht="16.5" customHeight="1" thickBot="1">
      <c r="A1519" s="24">
        <v>8504509500</v>
      </c>
      <c r="B1519" s="25"/>
      <c r="C1519" s="26"/>
      <c r="D1519" s="27"/>
      <c r="E1519" s="27" t="s">
        <v>3469</v>
      </c>
      <c r="F1519" s="27" t="s">
        <v>3470</v>
      </c>
      <c r="G1519" s="28" t="s">
        <v>173</v>
      </c>
      <c r="H1519" s="27" t="s">
        <v>174</v>
      </c>
      <c r="I1519" s="118" t="s">
        <v>3471</v>
      </c>
      <c r="J1519" s="29">
        <v>123.88</v>
      </c>
      <c r="K1519" s="28" t="s">
        <v>162</v>
      </c>
      <c r="L1519" s="27" t="s">
        <v>352</v>
      </c>
      <c r="M1519" s="27" t="s">
        <v>164</v>
      </c>
      <c r="N1519" s="27" t="s">
        <v>9113</v>
      </c>
    </row>
    <row r="1520" spans="1:14" ht="16.5" customHeight="1" thickTop="1" thickBot="1">
      <c r="A1520" s="30">
        <v>8542399010</v>
      </c>
      <c r="B1520" s="25"/>
      <c r="C1520" s="26"/>
      <c r="D1520" s="27"/>
      <c r="E1520" s="27" t="s">
        <v>3472</v>
      </c>
      <c r="F1520" s="27" t="s">
        <v>3473</v>
      </c>
      <c r="G1520" s="28" t="s">
        <v>173</v>
      </c>
      <c r="H1520" s="27" t="s">
        <v>174</v>
      </c>
      <c r="I1520" s="118" t="s">
        <v>3474</v>
      </c>
      <c r="J1520" s="29">
        <v>66.3</v>
      </c>
      <c r="K1520" s="28" t="s">
        <v>162</v>
      </c>
      <c r="L1520" s="27" t="s">
        <v>3475</v>
      </c>
      <c r="M1520" s="27" t="s">
        <v>164</v>
      </c>
      <c r="N1520" s="27" t="s">
        <v>18214</v>
      </c>
    </row>
    <row r="1521" spans="1:14" ht="16.5" customHeight="1" thickTop="1" thickBot="1">
      <c r="A1521" s="32">
        <v>9031499000</v>
      </c>
      <c r="B1521" s="25"/>
      <c r="C1521" s="26"/>
      <c r="D1521" s="27"/>
      <c r="E1521" s="27" t="s">
        <v>3476</v>
      </c>
      <c r="F1521" s="27" t="s">
        <v>3477</v>
      </c>
      <c r="G1521" s="28" t="s">
        <v>167</v>
      </c>
      <c r="H1521" s="27" t="s">
        <v>168</v>
      </c>
      <c r="I1521" s="118" t="s">
        <v>3478</v>
      </c>
      <c r="J1521" s="29">
        <v>206250</v>
      </c>
      <c r="K1521" s="28" t="s">
        <v>162</v>
      </c>
      <c r="L1521" s="27" t="s">
        <v>3479</v>
      </c>
      <c r="M1521" s="27" t="s">
        <v>164</v>
      </c>
      <c r="N1521" s="27" t="s">
        <v>18215</v>
      </c>
    </row>
    <row r="1522" spans="1:14" ht="16.5" customHeight="1" thickTop="1">
      <c r="A1522" s="24">
        <v>3926909709</v>
      </c>
      <c r="B1522" s="25"/>
      <c r="C1522" s="26">
        <v>6.5000000000000002E-2</v>
      </c>
      <c r="D1522" s="27"/>
      <c r="E1522" s="27" t="s">
        <v>3480</v>
      </c>
      <c r="F1522" s="27" t="s">
        <v>3481</v>
      </c>
      <c r="G1522" s="28" t="s">
        <v>3482</v>
      </c>
      <c r="H1522" s="27" t="s">
        <v>3483</v>
      </c>
      <c r="I1522" s="118" t="s">
        <v>3484</v>
      </c>
      <c r="J1522" s="29">
        <v>259.2</v>
      </c>
      <c r="K1522" s="28" t="s">
        <v>162</v>
      </c>
      <c r="L1522" s="27" t="s">
        <v>1218</v>
      </c>
      <c r="M1522" s="27" t="s">
        <v>164</v>
      </c>
      <c r="N1522" s="27" t="s">
        <v>18127</v>
      </c>
    </row>
    <row r="1523" spans="1:14" ht="16.5" customHeight="1">
      <c r="A1523" s="24">
        <v>3926909709</v>
      </c>
      <c r="B1523" s="25"/>
      <c r="C1523" s="26"/>
      <c r="D1523" s="27"/>
      <c r="E1523" s="27" t="s">
        <v>3480</v>
      </c>
      <c r="F1523" s="27" t="s">
        <v>3485</v>
      </c>
      <c r="G1523" s="28" t="s">
        <v>3482</v>
      </c>
      <c r="H1523" s="27" t="s">
        <v>3483</v>
      </c>
      <c r="I1523" s="118" t="s">
        <v>3486</v>
      </c>
      <c r="J1523" s="29">
        <v>59.1</v>
      </c>
      <c r="K1523" s="28" t="s">
        <v>162</v>
      </c>
      <c r="L1523" s="27" t="s">
        <v>1218</v>
      </c>
      <c r="M1523" s="27" t="s">
        <v>164</v>
      </c>
      <c r="N1523" s="27" t="s">
        <v>18127</v>
      </c>
    </row>
    <row r="1524" spans="1:14" ht="16.5" customHeight="1">
      <c r="A1524" s="24">
        <v>7318151100</v>
      </c>
      <c r="B1524" s="25"/>
      <c r="C1524" s="26">
        <v>0.08</v>
      </c>
      <c r="D1524" s="27"/>
      <c r="E1524" s="27" t="s">
        <v>3487</v>
      </c>
      <c r="F1524" s="27" t="s">
        <v>3488</v>
      </c>
      <c r="G1524" s="28" t="s">
        <v>173</v>
      </c>
      <c r="H1524" s="27" t="s">
        <v>174</v>
      </c>
      <c r="I1524" s="118" t="s">
        <v>3489</v>
      </c>
      <c r="J1524" s="29">
        <v>51.45</v>
      </c>
      <c r="K1524" s="28" t="s">
        <v>162</v>
      </c>
      <c r="L1524" s="27" t="s">
        <v>177</v>
      </c>
      <c r="M1524" s="27" t="s">
        <v>164</v>
      </c>
      <c r="N1524" s="27" t="s">
        <v>18061</v>
      </c>
    </row>
    <row r="1525" spans="1:14" ht="16.5" customHeight="1">
      <c r="A1525" s="24">
        <v>7318157008</v>
      </c>
      <c r="B1525" s="25"/>
      <c r="C1525" s="26">
        <v>0.08</v>
      </c>
      <c r="D1525" s="27"/>
      <c r="E1525" s="27" t="s">
        <v>3161</v>
      </c>
      <c r="F1525" s="27" t="s">
        <v>2397</v>
      </c>
      <c r="G1525" s="28" t="s">
        <v>1288</v>
      </c>
      <c r="H1525" s="27" t="s">
        <v>1289</v>
      </c>
      <c r="I1525" s="118" t="s">
        <v>2398</v>
      </c>
      <c r="J1525" s="29">
        <v>31.5</v>
      </c>
      <c r="K1525" s="28" t="s">
        <v>162</v>
      </c>
      <c r="L1525" s="27" t="s">
        <v>443</v>
      </c>
      <c r="M1525" s="27" t="s">
        <v>164</v>
      </c>
      <c r="N1525" s="27" t="s">
        <v>18084</v>
      </c>
    </row>
    <row r="1526" spans="1:14" ht="16.5" customHeight="1">
      <c r="A1526" s="24">
        <v>8504409100</v>
      </c>
      <c r="B1526" s="25"/>
      <c r="C1526" s="26"/>
      <c r="D1526" s="27"/>
      <c r="E1526" s="27" t="s">
        <v>3490</v>
      </c>
      <c r="F1526" s="27" t="s">
        <v>3191</v>
      </c>
      <c r="G1526" s="28" t="s">
        <v>173</v>
      </c>
      <c r="H1526" s="27" t="s">
        <v>174</v>
      </c>
      <c r="I1526" s="118" t="s">
        <v>3192</v>
      </c>
      <c r="J1526" s="29">
        <v>817.15</v>
      </c>
      <c r="K1526" s="28" t="s">
        <v>162</v>
      </c>
      <c r="L1526" s="27" t="s">
        <v>3193</v>
      </c>
      <c r="M1526" s="27" t="s">
        <v>164</v>
      </c>
      <c r="N1526" s="27" t="s">
        <v>18191</v>
      </c>
    </row>
    <row r="1527" spans="1:14" ht="16.5" customHeight="1">
      <c r="A1527" s="24">
        <v>8504409100</v>
      </c>
      <c r="B1527" s="25"/>
      <c r="C1527" s="26"/>
      <c r="D1527" s="27"/>
      <c r="E1527" s="27" t="s">
        <v>3491</v>
      </c>
      <c r="F1527" s="27" t="s">
        <v>3492</v>
      </c>
      <c r="G1527" s="28" t="s">
        <v>159</v>
      </c>
      <c r="H1527" s="27" t="s">
        <v>160</v>
      </c>
      <c r="I1527" s="118" t="s">
        <v>3493</v>
      </c>
      <c r="J1527" s="29">
        <v>7000</v>
      </c>
      <c r="K1527" s="28" t="s">
        <v>162</v>
      </c>
      <c r="L1527" s="27" t="s">
        <v>163</v>
      </c>
      <c r="M1527" s="27" t="s">
        <v>3493</v>
      </c>
      <c r="N1527" s="27" t="s">
        <v>18059</v>
      </c>
    </row>
    <row r="1528" spans="1:14" ht="16.5" customHeight="1">
      <c r="A1528" s="24">
        <v>8504409100</v>
      </c>
      <c r="B1528" s="25"/>
      <c r="C1528" s="26"/>
      <c r="D1528" s="27"/>
      <c r="E1528" s="27" t="s">
        <v>3494</v>
      </c>
      <c r="F1528" s="27" t="s">
        <v>3495</v>
      </c>
      <c r="G1528" s="28" t="s">
        <v>2249</v>
      </c>
      <c r="H1528" s="27" t="s">
        <v>2250</v>
      </c>
      <c r="I1528" s="118" t="s">
        <v>3198</v>
      </c>
      <c r="J1528" s="29">
        <v>392.86</v>
      </c>
      <c r="K1528" s="28" t="s">
        <v>162</v>
      </c>
      <c r="L1528" s="27" t="s">
        <v>3193</v>
      </c>
      <c r="M1528" s="27" t="s">
        <v>164</v>
      </c>
      <c r="N1528" s="27" t="s">
        <v>18191</v>
      </c>
    </row>
    <row r="1529" spans="1:14" ht="16.5" customHeight="1">
      <c r="A1529" s="24">
        <v>8504509500</v>
      </c>
      <c r="B1529" s="25"/>
      <c r="C1529" s="26"/>
      <c r="D1529" s="27"/>
      <c r="E1529" s="27" t="s">
        <v>820</v>
      </c>
      <c r="F1529" s="27" t="s">
        <v>3496</v>
      </c>
      <c r="G1529" s="28" t="s">
        <v>173</v>
      </c>
      <c r="H1529" s="27" t="s">
        <v>174</v>
      </c>
      <c r="I1529" s="118" t="s">
        <v>3497</v>
      </c>
      <c r="J1529" s="29">
        <v>0.75</v>
      </c>
      <c r="K1529" s="28" t="s">
        <v>162</v>
      </c>
      <c r="L1529" s="27" t="s">
        <v>3498</v>
      </c>
      <c r="M1529" s="27" t="s">
        <v>164</v>
      </c>
      <c r="N1529" s="27" t="s">
        <v>18216</v>
      </c>
    </row>
    <row r="1530" spans="1:14" ht="16.5" customHeight="1">
      <c r="A1530" s="24">
        <v>8504509500</v>
      </c>
      <c r="B1530" s="25"/>
      <c r="C1530" s="26"/>
      <c r="D1530" s="27"/>
      <c r="E1530" s="27" t="s">
        <v>820</v>
      </c>
      <c r="F1530" s="27" t="s">
        <v>3499</v>
      </c>
      <c r="G1530" s="28" t="s">
        <v>173</v>
      </c>
      <c r="H1530" s="27" t="s">
        <v>174</v>
      </c>
      <c r="I1530" s="118" t="s">
        <v>3500</v>
      </c>
      <c r="J1530" s="29">
        <v>224.95</v>
      </c>
      <c r="K1530" s="28" t="s">
        <v>162</v>
      </c>
      <c r="L1530" s="27" t="s">
        <v>1227</v>
      </c>
      <c r="M1530" s="27" t="s">
        <v>164</v>
      </c>
      <c r="N1530" s="27" t="s">
        <v>18128</v>
      </c>
    </row>
    <row r="1531" spans="1:14" ht="16.5" customHeight="1">
      <c r="A1531" s="24">
        <v>8504509500</v>
      </c>
      <c r="B1531" s="25"/>
      <c r="C1531" s="26"/>
      <c r="D1531" s="27"/>
      <c r="E1531" s="27" t="s">
        <v>820</v>
      </c>
      <c r="F1531" s="27" t="s">
        <v>3501</v>
      </c>
      <c r="G1531" s="28" t="s">
        <v>173</v>
      </c>
      <c r="H1531" s="27" t="s">
        <v>174</v>
      </c>
      <c r="I1531" s="118" t="s">
        <v>3502</v>
      </c>
      <c r="J1531" s="29">
        <v>150.66</v>
      </c>
      <c r="K1531" s="28" t="s">
        <v>162</v>
      </c>
      <c r="L1531" s="27" t="s">
        <v>1227</v>
      </c>
      <c r="M1531" s="27" t="s">
        <v>164</v>
      </c>
      <c r="N1531" s="27" t="s">
        <v>18128</v>
      </c>
    </row>
    <row r="1532" spans="1:14" ht="16.5" customHeight="1">
      <c r="A1532" s="24">
        <v>8504509500</v>
      </c>
      <c r="B1532" s="25"/>
      <c r="C1532" s="26"/>
      <c r="D1532" s="27"/>
      <c r="E1532" s="27" t="s">
        <v>820</v>
      </c>
      <c r="F1532" s="27" t="s">
        <v>3503</v>
      </c>
      <c r="G1532" s="28" t="s">
        <v>173</v>
      </c>
      <c r="H1532" s="27" t="s">
        <v>174</v>
      </c>
      <c r="I1532" s="118" t="s">
        <v>3504</v>
      </c>
      <c r="J1532" s="29">
        <v>7.54</v>
      </c>
      <c r="K1532" s="28" t="s">
        <v>162</v>
      </c>
      <c r="L1532" s="27" t="s">
        <v>825</v>
      </c>
      <c r="M1532" s="27" t="s">
        <v>164</v>
      </c>
      <c r="N1532" s="27" t="s">
        <v>18108</v>
      </c>
    </row>
    <row r="1533" spans="1:14" ht="16.5" customHeight="1">
      <c r="A1533" s="24">
        <v>8504509500</v>
      </c>
      <c r="B1533" s="25"/>
      <c r="C1533" s="26"/>
      <c r="D1533" s="27"/>
      <c r="E1533" s="27" t="s">
        <v>820</v>
      </c>
      <c r="F1533" s="27" t="s">
        <v>3505</v>
      </c>
      <c r="G1533" s="28" t="s">
        <v>173</v>
      </c>
      <c r="H1533" s="27" t="s">
        <v>174</v>
      </c>
      <c r="I1533" s="118" t="s">
        <v>3506</v>
      </c>
      <c r="J1533" s="29">
        <v>5.22</v>
      </c>
      <c r="K1533" s="28" t="s">
        <v>162</v>
      </c>
      <c r="L1533" s="27" t="s">
        <v>372</v>
      </c>
      <c r="M1533" s="27" t="s">
        <v>164</v>
      </c>
      <c r="N1533" s="27" t="s">
        <v>1383</v>
      </c>
    </row>
    <row r="1534" spans="1:14" ht="16.5" customHeight="1">
      <c r="A1534" s="24">
        <v>8504509500</v>
      </c>
      <c r="B1534" s="25"/>
      <c r="C1534" s="26"/>
      <c r="D1534" s="27"/>
      <c r="E1534" s="27" t="s">
        <v>820</v>
      </c>
      <c r="F1534" s="27" t="s">
        <v>3507</v>
      </c>
      <c r="G1534" s="28" t="s">
        <v>173</v>
      </c>
      <c r="H1534" s="27" t="s">
        <v>174</v>
      </c>
      <c r="I1534" s="118" t="s">
        <v>3508</v>
      </c>
      <c r="J1534" s="29">
        <v>6.2</v>
      </c>
      <c r="K1534" s="28" t="s">
        <v>162</v>
      </c>
      <c r="L1534" s="27" t="s">
        <v>218</v>
      </c>
      <c r="M1534" s="27" t="s">
        <v>164</v>
      </c>
      <c r="N1534" s="27" t="s">
        <v>18066</v>
      </c>
    </row>
    <row r="1535" spans="1:14" ht="16.5" customHeight="1">
      <c r="A1535" s="24">
        <v>8504509500</v>
      </c>
      <c r="B1535" s="25"/>
      <c r="C1535" s="26"/>
      <c r="D1535" s="27"/>
      <c r="E1535" s="27" t="s">
        <v>820</v>
      </c>
      <c r="F1535" s="27" t="s">
        <v>3509</v>
      </c>
      <c r="G1535" s="28" t="s">
        <v>173</v>
      </c>
      <c r="H1535" s="27" t="s">
        <v>174</v>
      </c>
      <c r="I1535" s="118" t="s">
        <v>2012</v>
      </c>
      <c r="J1535" s="29">
        <v>345.64</v>
      </c>
      <c r="K1535" s="28" t="s">
        <v>162</v>
      </c>
      <c r="L1535" s="27" t="s">
        <v>221</v>
      </c>
      <c r="M1535" s="27" t="s">
        <v>164</v>
      </c>
      <c r="N1535" s="27" t="s">
        <v>13376</v>
      </c>
    </row>
    <row r="1536" spans="1:14" ht="16.5" customHeight="1">
      <c r="A1536" s="24">
        <v>8504509500</v>
      </c>
      <c r="B1536" s="25"/>
      <c r="C1536" s="26"/>
      <c r="D1536" s="27"/>
      <c r="E1536" s="27" t="s">
        <v>820</v>
      </c>
      <c r="F1536" s="27" t="s">
        <v>3510</v>
      </c>
      <c r="G1536" s="28" t="s">
        <v>201</v>
      </c>
      <c r="H1536" s="27" t="s">
        <v>202</v>
      </c>
      <c r="I1536" s="118" t="s">
        <v>3511</v>
      </c>
      <c r="J1536" s="29">
        <v>12.56</v>
      </c>
      <c r="K1536" s="28" t="s">
        <v>162</v>
      </c>
      <c r="L1536" s="27" t="s">
        <v>825</v>
      </c>
      <c r="M1536" s="27" t="s">
        <v>164</v>
      </c>
      <c r="N1536" s="27" t="s">
        <v>18108</v>
      </c>
    </row>
    <row r="1537" spans="1:14" ht="16.5" customHeight="1">
      <c r="A1537" s="24">
        <v>8504901100</v>
      </c>
      <c r="B1537" s="25"/>
      <c r="C1537" s="26"/>
      <c r="D1537" s="27"/>
      <c r="E1537" s="27" t="s">
        <v>2015</v>
      </c>
      <c r="F1537" s="27" t="s">
        <v>2774</v>
      </c>
      <c r="G1537" s="28" t="s">
        <v>173</v>
      </c>
      <c r="H1537" s="27" t="s">
        <v>174</v>
      </c>
      <c r="I1537" s="118" t="s">
        <v>2775</v>
      </c>
      <c r="J1537" s="29">
        <v>9.83</v>
      </c>
      <c r="K1537" s="28" t="s">
        <v>162</v>
      </c>
      <c r="L1537" s="27" t="s">
        <v>2776</v>
      </c>
      <c r="M1537" s="27" t="s">
        <v>2775</v>
      </c>
      <c r="N1537" s="27" t="s">
        <v>2776</v>
      </c>
    </row>
    <row r="1538" spans="1:14" ht="16.5" customHeight="1">
      <c r="A1538" s="24">
        <v>8524190090</v>
      </c>
      <c r="B1538" s="25"/>
      <c r="C1538" s="26"/>
      <c r="D1538" s="27"/>
      <c r="E1538" s="27" t="s">
        <v>241</v>
      </c>
      <c r="F1538" s="27" t="s">
        <v>3512</v>
      </c>
      <c r="G1538" s="28" t="s">
        <v>243</v>
      </c>
      <c r="H1538" s="27" t="s">
        <v>244</v>
      </c>
      <c r="I1538" s="118" t="s">
        <v>3513</v>
      </c>
      <c r="J1538" s="29">
        <v>9572.2000000000007</v>
      </c>
      <c r="K1538" s="28" t="s">
        <v>162</v>
      </c>
      <c r="L1538" s="27" t="s">
        <v>595</v>
      </c>
      <c r="M1538" s="27" t="s">
        <v>164</v>
      </c>
      <c r="N1538" s="27" t="s">
        <v>18161</v>
      </c>
    </row>
    <row r="1539" spans="1:14" ht="16.5" customHeight="1">
      <c r="A1539" s="24">
        <v>8532210000</v>
      </c>
      <c r="B1539" s="25"/>
      <c r="C1539" s="26"/>
      <c r="D1539" s="27"/>
      <c r="E1539" s="27" t="s">
        <v>859</v>
      </c>
      <c r="F1539" s="27" t="s">
        <v>3514</v>
      </c>
      <c r="G1539" s="28" t="s">
        <v>173</v>
      </c>
      <c r="H1539" s="27" t="s">
        <v>174</v>
      </c>
      <c r="I1539" s="118" t="s">
        <v>3515</v>
      </c>
      <c r="J1539" s="29">
        <v>66.87</v>
      </c>
      <c r="K1539" s="28" t="s">
        <v>162</v>
      </c>
      <c r="L1539" s="27" t="s">
        <v>236</v>
      </c>
      <c r="M1539" s="27" t="s">
        <v>164</v>
      </c>
      <c r="N1539" s="27" t="s">
        <v>18068</v>
      </c>
    </row>
    <row r="1540" spans="1:14" ht="16.5" customHeight="1">
      <c r="A1540" s="24">
        <v>8532210000</v>
      </c>
      <c r="B1540" s="25"/>
      <c r="C1540" s="26"/>
      <c r="D1540" s="27"/>
      <c r="E1540" s="27" t="s">
        <v>859</v>
      </c>
      <c r="F1540" s="27" t="s">
        <v>1420</v>
      </c>
      <c r="G1540" s="28" t="s">
        <v>173</v>
      </c>
      <c r="H1540" s="27" t="s">
        <v>174</v>
      </c>
      <c r="I1540" s="118" t="s">
        <v>1421</v>
      </c>
      <c r="J1540" s="29">
        <v>3</v>
      </c>
      <c r="K1540" s="28" t="s">
        <v>162</v>
      </c>
      <c r="L1540" s="27" t="s">
        <v>250</v>
      </c>
      <c r="M1540" s="27" t="s">
        <v>1421</v>
      </c>
      <c r="N1540" s="27" t="s">
        <v>18071</v>
      </c>
    </row>
    <row r="1541" spans="1:14" ht="16.5" customHeight="1">
      <c r="A1541" s="24">
        <v>8532210000</v>
      </c>
      <c r="B1541" s="25"/>
      <c r="C1541" s="26"/>
      <c r="D1541" s="27"/>
      <c r="E1541" s="27" t="s">
        <v>859</v>
      </c>
      <c r="F1541" s="27" t="s">
        <v>3516</v>
      </c>
      <c r="G1541" s="28" t="s">
        <v>173</v>
      </c>
      <c r="H1541" s="27" t="s">
        <v>174</v>
      </c>
      <c r="I1541" s="118" t="s">
        <v>3517</v>
      </c>
      <c r="J1541" s="29">
        <v>31.32</v>
      </c>
      <c r="K1541" s="28" t="s">
        <v>162</v>
      </c>
      <c r="L1541" s="27" t="s">
        <v>250</v>
      </c>
      <c r="M1541" s="27" t="s">
        <v>164</v>
      </c>
      <c r="N1541" s="27" t="s">
        <v>18071</v>
      </c>
    </row>
    <row r="1542" spans="1:14" ht="16.5" customHeight="1">
      <c r="A1542" s="24">
        <v>8532210000</v>
      </c>
      <c r="B1542" s="25"/>
      <c r="C1542" s="26"/>
      <c r="D1542" s="27"/>
      <c r="E1542" s="27" t="s">
        <v>859</v>
      </c>
      <c r="F1542" s="27" t="s">
        <v>3518</v>
      </c>
      <c r="G1542" s="28" t="s">
        <v>173</v>
      </c>
      <c r="H1542" s="27" t="s">
        <v>174</v>
      </c>
      <c r="I1542" s="118" t="s">
        <v>3519</v>
      </c>
      <c r="J1542" s="29">
        <v>10.42</v>
      </c>
      <c r="K1542" s="28" t="s">
        <v>162</v>
      </c>
      <c r="L1542" s="27" t="s">
        <v>236</v>
      </c>
      <c r="M1542" s="27" t="s">
        <v>164</v>
      </c>
      <c r="N1542" s="27" t="s">
        <v>18068</v>
      </c>
    </row>
    <row r="1543" spans="1:14" ht="16.5" customHeight="1">
      <c r="A1543" s="24">
        <v>8532210000</v>
      </c>
      <c r="B1543" s="25"/>
      <c r="C1543" s="26"/>
      <c r="D1543" s="27"/>
      <c r="E1543" s="27" t="s">
        <v>859</v>
      </c>
      <c r="F1543" s="27" t="s">
        <v>3520</v>
      </c>
      <c r="G1543" s="28" t="s">
        <v>173</v>
      </c>
      <c r="H1543" s="27" t="s">
        <v>174</v>
      </c>
      <c r="I1543" s="118" t="s">
        <v>3521</v>
      </c>
      <c r="J1543" s="29">
        <v>40.83</v>
      </c>
      <c r="K1543" s="28" t="s">
        <v>162</v>
      </c>
      <c r="L1543" s="27" t="s">
        <v>236</v>
      </c>
      <c r="M1543" s="27" t="s">
        <v>164</v>
      </c>
      <c r="N1543" s="27" t="s">
        <v>18068</v>
      </c>
    </row>
    <row r="1544" spans="1:14" ht="16.5" customHeight="1">
      <c r="A1544" s="24">
        <v>8532210000</v>
      </c>
      <c r="B1544" s="25"/>
      <c r="C1544" s="26"/>
      <c r="D1544" s="27"/>
      <c r="E1544" s="27" t="s">
        <v>859</v>
      </c>
      <c r="F1544" s="27" t="s">
        <v>1240</v>
      </c>
      <c r="G1544" s="28" t="s">
        <v>173</v>
      </c>
      <c r="H1544" s="27" t="s">
        <v>174</v>
      </c>
      <c r="I1544" s="118" t="s">
        <v>1241</v>
      </c>
      <c r="J1544" s="29">
        <v>27.77</v>
      </c>
      <c r="K1544" s="28" t="s">
        <v>162</v>
      </c>
      <c r="L1544" s="27" t="s">
        <v>250</v>
      </c>
      <c r="M1544" s="27" t="s">
        <v>164</v>
      </c>
      <c r="N1544" s="27" t="s">
        <v>18071</v>
      </c>
    </row>
    <row r="1545" spans="1:14" ht="16.5" customHeight="1">
      <c r="A1545" s="24">
        <v>8532210000</v>
      </c>
      <c r="B1545" s="25"/>
      <c r="C1545" s="26"/>
      <c r="D1545" s="27"/>
      <c r="E1545" s="27" t="s">
        <v>859</v>
      </c>
      <c r="F1545" s="27" t="s">
        <v>3522</v>
      </c>
      <c r="G1545" s="28" t="s">
        <v>173</v>
      </c>
      <c r="H1545" s="27" t="s">
        <v>174</v>
      </c>
      <c r="I1545" s="118" t="s">
        <v>3523</v>
      </c>
      <c r="J1545" s="29">
        <v>60.01</v>
      </c>
      <c r="K1545" s="28" t="s">
        <v>162</v>
      </c>
      <c r="L1545" s="27" t="s">
        <v>250</v>
      </c>
      <c r="M1545" s="27" t="s">
        <v>164</v>
      </c>
      <c r="N1545" s="27" t="s">
        <v>18071</v>
      </c>
    </row>
    <row r="1546" spans="1:14" ht="16.5" customHeight="1">
      <c r="A1546" s="24">
        <v>8532210000</v>
      </c>
      <c r="B1546" s="25"/>
      <c r="C1546" s="26"/>
      <c r="D1546" s="27"/>
      <c r="E1546" s="27" t="s">
        <v>859</v>
      </c>
      <c r="F1546" s="27" t="s">
        <v>3524</v>
      </c>
      <c r="G1546" s="28" t="s">
        <v>173</v>
      </c>
      <c r="H1546" s="27" t="s">
        <v>174</v>
      </c>
      <c r="I1546" s="118" t="s">
        <v>3525</v>
      </c>
      <c r="J1546" s="29">
        <v>7.24</v>
      </c>
      <c r="K1546" s="28" t="s">
        <v>162</v>
      </c>
      <c r="L1546" s="27" t="s">
        <v>250</v>
      </c>
      <c r="M1546" s="27" t="s">
        <v>164</v>
      </c>
      <c r="N1546" s="27" t="s">
        <v>18071</v>
      </c>
    </row>
    <row r="1547" spans="1:14" ht="16.5" customHeight="1">
      <c r="A1547" s="24">
        <v>8532220000</v>
      </c>
      <c r="B1547" s="25"/>
      <c r="C1547" s="26"/>
      <c r="D1547" s="27"/>
      <c r="E1547" s="27" t="s">
        <v>276</v>
      </c>
      <c r="F1547" s="27" t="s">
        <v>3526</v>
      </c>
      <c r="G1547" s="28" t="s">
        <v>282</v>
      </c>
      <c r="H1547" s="27" t="s">
        <v>283</v>
      </c>
      <c r="I1547" s="118" t="s">
        <v>3527</v>
      </c>
      <c r="J1547" s="29">
        <v>1.1200000000000001</v>
      </c>
      <c r="K1547" s="28" t="s">
        <v>162</v>
      </c>
      <c r="L1547" s="27" t="s">
        <v>285</v>
      </c>
      <c r="M1547" s="27" t="s">
        <v>164</v>
      </c>
      <c r="N1547" s="27" t="s">
        <v>18075</v>
      </c>
    </row>
    <row r="1548" spans="1:14" ht="16.5" customHeight="1">
      <c r="A1548" s="24">
        <v>8532240000</v>
      </c>
      <c r="B1548" s="25"/>
      <c r="C1548" s="26"/>
      <c r="D1548" s="27"/>
      <c r="E1548" s="27" t="s">
        <v>329</v>
      </c>
      <c r="F1548" s="27" t="s">
        <v>3528</v>
      </c>
      <c r="G1548" s="28" t="s">
        <v>377</v>
      </c>
      <c r="H1548" s="27" t="s">
        <v>378</v>
      </c>
      <c r="I1548" s="118" t="s">
        <v>3529</v>
      </c>
      <c r="J1548" s="29">
        <v>1140</v>
      </c>
      <c r="K1548" s="28" t="s">
        <v>162</v>
      </c>
      <c r="L1548" s="27" t="s">
        <v>250</v>
      </c>
      <c r="M1548" s="27" t="s">
        <v>164</v>
      </c>
      <c r="N1548" s="27" t="s">
        <v>18071</v>
      </c>
    </row>
    <row r="1549" spans="1:14" ht="16.5" customHeight="1">
      <c r="A1549" s="24">
        <v>8532240000</v>
      </c>
      <c r="B1549" s="25"/>
      <c r="C1549" s="26"/>
      <c r="D1549" s="27"/>
      <c r="E1549" s="27" t="s">
        <v>329</v>
      </c>
      <c r="F1549" s="27" t="s">
        <v>3530</v>
      </c>
      <c r="G1549" s="28" t="s">
        <v>173</v>
      </c>
      <c r="H1549" s="27" t="s">
        <v>174</v>
      </c>
      <c r="I1549" s="118" t="s">
        <v>3531</v>
      </c>
      <c r="J1549" s="29">
        <v>18</v>
      </c>
      <c r="K1549" s="28" t="s">
        <v>162</v>
      </c>
      <c r="L1549" s="27" t="s">
        <v>262</v>
      </c>
      <c r="M1549" s="27" t="s">
        <v>164</v>
      </c>
      <c r="N1549" s="27" t="s">
        <v>262</v>
      </c>
    </row>
    <row r="1550" spans="1:14" ht="16.5" customHeight="1">
      <c r="A1550" s="24">
        <v>8532240000</v>
      </c>
      <c r="B1550" s="25"/>
      <c r="C1550" s="26"/>
      <c r="D1550" s="27"/>
      <c r="E1550" s="27" t="s">
        <v>329</v>
      </c>
      <c r="F1550" s="27" t="s">
        <v>3532</v>
      </c>
      <c r="G1550" s="28" t="s">
        <v>173</v>
      </c>
      <c r="H1550" s="27" t="s">
        <v>174</v>
      </c>
      <c r="I1550" s="118" t="s">
        <v>3533</v>
      </c>
      <c r="J1550" s="29">
        <v>6</v>
      </c>
      <c r="K1550" s="28" t="s">
        <v>162</v>
      </c>
      <c r="L1550" s="27" t="s">
        <v>262</v>
      </c>
      <c r="M1550" s="27" t="s">
        <v>164</v>
      </c>
      <c r="N1550" s="27" t="s">
        <v>262</v>
      </c>
    </row>
    <row r="1551" spans="1:14" ht="16.5" customHeight="1">
      <c r="A1551" s="24">
        <v>8532240000</v>
      </c>
      <c r="B1551" s="25"/>
      <c r="C1551" s="26"/>
      <c r="D1551" s="27"/>
      <c r="E1551" s="27" t="s">
        <v>329</v>
      </c>
      <c r="F1551" s="27" t="s">
        <v>3534</v>
      </c>
      <c r="G1551" s="28" t="s">
        <v>173</v>
      </c>
      <c r="H1551" s="27" t="s">
        <v>174</v>
      </c>
      <c r="I1551" s="118" t="s">
        <v>3535</v>
      </c>
      <c r="J1551" s="29">
        <v>6</v>
      </c>
      <c r="K1551" s="28" t="s">
        <v>162</v>
      </c>
      <c r="L1551" s="27" t="s">
        <v>262</v>
      </c>
      <c r="M1551" s="27" t="s">
        <v>164</v>
      </c>
      <c r="N1551" s="27" t="s">
        <v>262</v>
      </c>
    </row>
    <row r="1552" spans="1:14" ht="16.5" customHeight="1">
      <c r="A1552" s="24">
        <v>8532240000</v>
      </c>
      <c r="B1552" s="25"/>
      <c r="C1552" s="26"/>
      <c r="D1552" s="27"/>
      <c r="E1552" s="27" t="s">
        <v>329</v>
      </c>
      <c r="F1552" s="27" t="s">
        <v>3536</v>
      </c>
      <c r="G1552" s="28" t="s">
        <v>173</v>
      </c>
      <c r="H1552" s="27" t="s">
        <v>174</v>
      </c>
      <c r="I1552" s="118" t="s">
        <v>3537</v>
      </c>
      <c r="J1552" s="29">
        <v>11.6</v>
      </c>
      <c r="K1552" s="28" t="s">
        <v>162</v>
      </c>
      <c r="L1552" s="27" t="s">
        <v>218</v>
      </c>
      <c r="M1552" s="27" t="s">
        <v>164</v>
      </c>
      <c r="N1552" s="27" t="s">
        <v>18066</v>
      </c>
    </row>
    <row r="1553" spans="1:14" ht="16.5" customHeight="1">
      <c r="A1553" s="24">
        <v>8532240000</v>
      </c>
      <c r="B1553" s="25"/>
      <c r="C1553" s="26"/>
      <c r="D1553" s="27"/>
      <c r="E1553" s="27" t="s">
        <v>329</v>
      </c>
      <c r="F1553" s="27" t="s">
        <v>3538</v>
      </c>
      <c r="G1553" s="28" t="s">
        <v>173</v>
      </c>
      <c r="H1553" s="27" t="s">
        <v>174</v>
      </c>
      <c r="I1553" s="118" t="s">
        <v>3539</v>
      </c>
      <c r="J1553" s="29">
        <v>1320</v>
      </c>
      <c r="K1553" s="28" t="s">
        <v>162</v>
      </c>
      <c r="L1553" s="27" t="s">
        <v>262</v>
      </c>
      <c r="M1553" s="27" t="s">
        <v>164</v>
      </c>
      <c r="N1553" s="27" t="s">
        <v>262</v>
      </c>
    </row>
    <row r="1554" spans="1:14" ht="16.5" customHeight="1">
      <c r="A1554" s="24">
        <v>8532240000</v>
      </c>
      <c r="B1554" s="25"/>
      <c r="C1554" s="26"/>
      <c r="D1554" s="27"/>
      <c r="E1554" s="27" t="s">
        <v>329</v>
      </c>
      <c r="F1554" s="27" t="s">
        <v>3540</v>
      </c>
      <c r="G1554" s="28" t="s">
        <v>173</v>
      </c>
      <c r="H1554" s="27" t="s">
        <v>174</v>
      </c>
      <c r="I1554" s="118" t="s">
        <v>3541</v>
      </c>
      <c r="J1554" s="29">
        <v>0.97</v>
      </c>
      <c r="K1554" s="28" t="s">
        <v>162</v>
      </c>
      <c r="L1554" s="27" t="s">
        <v>272</v>
      </c>
      <c r="M1554" s="27" t="s">
        <v>164</v>
      </c>
      <c r="N1554" s="27" t="s">
        <v>18073</v>
      </c>
    </row>
    <row r="1555" spans="1:14" ht="16.5" customHeight="1">
      <c r="A1555" s="24">
        <v>8532240000</v>
      </c>
      <c r="B1555" s="25"/>
      <c r="C1555" s="26"/>
      <c r="D1555" s="27"/>
      <c r="E1555" s="27" t="s">
        <v>329</v>
      </c>
      <c r="F1555" s="27" t="s">
        <v>3542</v>
      </c>
      <c r="G1555" s="28" t="s">
        <v>173</v>
      </c>
      <c r="H1555" s="27" t="s">
        <v>174</v>
      </c>
      <c r="I1555" s="118" t="s">
        <v>3543</v>
      </c>
      <c r="J1555" s="29">
        <v>12.47</v>
      </c>
      <c r="K1555" s="28" t="s">
        <v>162</v>
      </c>
      <c r="L1555" s="27" t="s">
        <v>1592</v>
      </c>
      <c r="M1555" s="27" t="s">
        <v>164</v>
      </c>
      <c r="N1555" s="27" t="s">
        <v>18146</v>
      </c>
    </row>
    <row r="1556" spans="1:14" ht="16.5" customHeight="1">
      <c r="A1556" s="24">
        <v>8532240000</v>
      </c>
      <c r="B1556" s="25"/>
      <c r="C1556" s="26"/>
      <c r="D1556" s="27"/>
      <c r="E1556" s="27" t="s">
        <v>329</v>
      </c>
      <c r="F1556" s="27" t="s">
        <v>3544</v>
      </c>
      <c r="G1556" s="28" t="s">
        <v>173</v>
      </c>
      <c r="H1556" s="27" t="s">
        <v>174</v>
      </c>
      <c r="I1556" s="118" t="s">
        <v>3545</v>
      </c>
      <c r="J1556" s="29">
        <v>0.71</v>
      </c>
      <c r="K1556" s="28" t="s">
        <v>162</v>
      </c>
      <c r="L1556" s="27" t="s">
        <v>218</v>
      </c>
      <c r="M1556" s="27" t="s">
        <v>164</v>
      </c>
      <c r="N1556" s="27" t="s">
        <v>18066</v>
      </c>
    </row>
    <row r="1557" spans="1:14" ht="16.5" customHeight="1">
      <c r="A1557" s="24">
        <v>8532240000</v>
      </c>
      <c r="B1557" s="25"/>
      <c r="C1557" s="26"/>
      <c r="D1557" s="27"/>
      <c r="E1557" s="27" t="s">
        <v>329</v>
      </c>
      <c r="F1557" s="27" t="s">
        <v>3546</v>
      </c>
      <c r="G1557" s="28" t="s">
        <v>173</v>
      </c>
      <c r="H1557" s="27" t="s">
        <v>174</v>
      </c>
      <c r="I1557" s="118" t="s">
        <v>3547</v>
      </c>
      <c r="J1557" s="29">
        <v>0.74</v>
      </c>
      <c r="K1557" s="28" t="s">
        <v>162</v>
      </c>
      <c r="L1557" s="27" t="s">
        <v>218</v>
      </c>
      <c r="M1557" s="27" t="s">
        <v>164</v>
      </c>
      <c r="N1557" s="27" t="s">
        <v>18066</v>
      </c>
    </row>
    <row r="1558" spans="1:14" ht="16.5" customHeight="1">
      <c r="A1558" s="24">
        <v>8532240000</v>
      </c>
      <c r="B1558" s="25"/>
      <c r="C1558" s="26"/>
      <c r="D1558" s="27"/>
      <c r="E1558" s="27" t="s">
        <v>329</v>
      </c>
      <c r="F1558" s="27" t="s">
        <v>3548</v>
      </c>
      <c r="G1558" s="28" t="s">
        <v>173</v>
      </c>
      <c r="H1558" s="27" t="s">
        <v>174</v>
      </c>
      <c r="I1558" s="118" t="s">
        <v>3549</v>
      </c>
      <c r="J1558" s="29">
        <v>9.2799999999999994</v>
      </c>
      <c r="K1558" s="28" t="s">
        <v>162</v>
      </c>
      <c r="L1558" s="27" t="s">
        <v>218</v>
      </c>
      <c r="M1558" s="27" t="s">
        <v>164</v>
      </c>
      <c r="N1558" s="27" t="s">
        <v>18066</v>
      </c>
    </row>
    <row r="1559" spans="1:14" ht="16.5" customHeight="1">
      <c r="A1559" s="24">
        <v>8532240000</v>
      </c>
      <c r="B1559" s="25"/>
      <c r="C1559" s="26"/>
      <c r="D1559" s="27"/>
      <c r="E1559" s="27" t="s">
        <v>329</v>
      </c>
      <c r="F1559" s="27" t="s">
        <v>3550</v>
      </c>
      <c r="G1559" s="28" t="s">
        <v>173</v>
      </c>
      <c r="H1559" s="27" t="s">
        <v>174</v>
      </c>
      <c r="I1559" s="118" t="s">
        <v>3551</v>
      </c>
      <c r="J1559" s="29">
        <v>10.63</v>
      </c>
      <c r="K1559" s="28" t="s">
        <v>162</v>
      </c>
      <c r="L1559" s="27" t="s">
        <v>218</v>
      </c>
      <c r="M1559" s="27" t="s">
        <v>164</v>
      </c>
      <c r="N1559" s="27" t="s">
        <v>18066</v>
      </c>
    </row>
    <row r="1560" spans="1:14" ht="16.5" customHeight="1">
      <c r="A1560" s="24">
        <v>8532240000</v>
      </c>
      <c r="B1560" s="25"/>
      <c r="C1560" s="26"/>
      <c r="D1560" s="27"/>
      <c r="E1560" s="27" t="s">
        <v>329</v>
      </c>
      <c r="F1560" s="27" t="s">
        <v>3552</v>
      </c>
      <c r="G1560" s="28" t="s">
        <v>173</v>
      </c>
      <c r="H1560" s="27" t="s">
        <v>174</v>
      </c>
      <c r="I1560" s="118" t="s">
        <v>3553</v>
      </c>
      <c r="J1560" s="29">
        <v>0.95</v>
      </c>
      <c r="K1560" s="28" t="s">
        <v>162</v>
      </c>
      <c r="L1560" s="27" t="s">
        <v>218</v>
      </c>
      <c r="M1560" s="27" t="s">
        <v>164</v>
      </c>
      <c r="N1560" s="27" t="s">
        <v>18066</v>
      </c>
    </row>
    <row r="1561" spans="1:14" ht="16.5" customHeight="1">
      <c r="A1561" s="24">
        <v>8532240000</v>
      </c>
      <c r="B1561" s="25"/>
      <c r="C1561" s="26"/>
      <c r="D1561" s="27"/>
      <c r="E1561" s="27" t="s">
        <v>329</v>
      </c>
      <c r="F1561" s="27" t="s">
        <v>3554</v>
      </c>
      <c r="G1561" s="28" t="s">
        <v>173</v>
      </c>
      <c r="H1561" s="27" t="s">
        <v>174</v>
      </c>
      <c r="I1561" s="118" t="s">
        <v>2787</v>
      </c>
      <c r="J1561" s="29">
        <v>3.27</v>
      </c>
      <c r="K1561" s="28" t="s">
        <v>162</v>
      </c>
      <c r="L1561" s="27" t="s">
        <v>218</v>
      </c>
      <c r="M1561" s="27" t="s">
        <v>164</v>
      </c>
      <c r="N1561" s="27" t="s">
        <v>18066</v>
      </c>
    </row>
    <row r="1562" spans="1:14" ht="16.5" customHeight="1">
      <c r="A1562" s="24">
        <v>8532240000</v>
      </c>
      <c r="B1562" s="25"/>
      <c r="C1562" s="26"/>
      <c r="D1562" s="27"/>
      <c r="E1562" s="27" t="s">
        <v>329</v>
      </c>
      <c r="F1562" s="27" t="s">
        <v>3555</v>
      </c>
      <c r="G1562" s="28" t="s">
        <v>173</v>
      </c>
      <c r="H1562" s="27" t="s">
        <v>174</v>
      </c>
      <c r="I1562" s="118" t="s">
        <v>3556</v>
      </c>
      <c r="J1562" s="29">
        <v>71.069999999999993</v>
      </c>
      <c r="K1562" s="28" t="s">
        <v>162</v>
      </c>
      <c r="L1562" s="27" t="s">
        <v>218</v>
      </c>
      <c r="M1562" s="27" t="s">
        <v>164</v>
      </c>
      <c r="N1562" s="27" t="s">
        <v>18066</v>
      </c>
    </row>
    <row r="1563" spans="1:14" ht="16.5" customHeight="1">
      <c r="A1563" s="24">
        <v>8532240000</v>
      </c>
      <c r="B1563" s="25"/>
      <c r="C1563" s="26"/>
      <c r="D1563" s="27"/>
      <c r="E1563" s="27" t="s">
        <v>329</v>
      </c>
      <c r="F1563" s="27" t="s">
        <v>3557</v>
      </c>
      <c r="G1563" s="28" t="s">
        <v>292</v>
      </c>
      <c r="H1563" s="27" t="s">
        <v>293</v>
      </c>
      <c r="I1563" s="118" t="s">
        <v>3558</v>
      </c>
      <c r="J1563" s="29">
        <v>171</v>
      </c>
      <c r="K1563" s="28" t="s">
        <v>162</v>
      </c>
      <c r="L1563" s="27" t="s">
        <v>236</v>
      </c>
      <c r="M1563" s="27" t="s">
        <v>164</v>
      </c>
      <c r="N1563" s="27" t="s">
        <v>18068</v>
      </c>
    </row>
    <row r="1564" spans="1:14" ht="16.5" customHeight="1">
      <c r="A1564" s="24">
        <v>8532240000</v>
      </c>
      <c r="B1564" s="25"/>
      <c r="C1564" s="26"/>
      <c r="D1564" s="27"/>
      <c r="E1564" s="27" t="s">
        <v>329</v>
      </c>
      <c r="F1564" s="27" t="s">
        <v>3559</v>
      </c>
      <c r="G1564" s="28" t="s">
        <v>292</v>
      </c>
      <c r="H1564" s="27" t="s">
        <v>293</v>
      </c>
      <c r="I1564" s="118" t="s">
        <v>3560</v>
      </c>
      <c r="J1564" s="29">
        <v>5.54</v>
      </c>
      <c r="K1564" s="28" t="s">
        <v>162</v>
      </c>
      <c r="L1564" s="27" t="s">
        <v>236</v>
      </c>
      <c r="M1564" s="27" t="s">
        <v>164</v>
      </c>
      <c r="N1564" s="27" t="s">
        <v>18068</v>
      </c>
    </row>
    <row r="1565" spans="1:14" ht="16.5" customHeight="1">
      <c r="A1565" s="24">
        <v>8532240000</v>
      </c>
      <c r="B1565" s="25"/>
      <c r="C1565" s="26"/>
      <c r="D1565" s="27"/>
      <c r="E1565" s="27" t="s">
        <v>329</v>
      </c>
      <c r="F1565" s="27" t="s">
        <v>3561</v>
      </c>
      <c r="G1565" s="28" t="s">
        <v>292</v>
      </c>
      <c r="H1565" s="27" t="s">
        <v>293</v>
      </c>
      <c r="I1565" s="118" t="s">
        <v>3562</v>
      </c>
      <c r="J1565" s="29">
        <v>11.13</v>
      </c>
      <c r="K1565" s="28" t="s">
        <v>162</v>
      </c>
      <c r="L1565" s="27" t="s">
        <v>236</v>
      </c>
      <c r="M1565" s="27" t="s">
        <v>164</v>
      </c>
      <c r="N1565" s="27" t="s">
        <v>18068</v>
      </c>
    </row>
    <row r="1566" spans="1:14" ht="16.5" customHeight="1">
      <c r="A1566" s="24">
        <v>8532240000</v>
      </c>
      <c r="B1566" s="25"/>
      <c r="C1566" s="26"/>
      <c r="D1566" s="27"/>
      <c r="E1566" s="27" t="s">
        <v>329</v>
      </c>
      <c r="F1566" s="27" t="s">
        <v>3563</v>
      </c>
      <c r="G1566" s="28" t="s">
        <v>292</v>
      </c>
      <c r="H1566" s="27" t="s">
        <v>293</v>
      </c>
      <c r="I1566" s="118" t="s">
        <v>3564</v>
      </c>
      <c r="J1566" s="29">
        <v>1.2</v>
      </c>
      <c r="K1566" s="28" t="s">
        <v>162</v>
      </c>
      <c r="L1566" s="27" t="s">
        <v>236</v>
      </c>
      <c r="M1566" s="27" t="s">
        <v>164</v>
      </c>
      <c r="N1566" s="27" t="s">
        <v>18068</v>
      </c>
    </row>
    <row r="1567" spans="1:14" ht="16.5" customHeight="1">
      <c r="A1567" s="24">
        <v>8532240000</v>
      </c>
      <c r="B1567" s="25"/>
      <c r="C1567" s="26"/>
      <c r="D1567" s="27"/>
      <c r="E1567" s="27" t="s">
        <v>329</v>
      </c>
      <c r="F1567" s="27" t="s">
        <v>3565</v>
      </c>
      <c r="G1567" s="28" t="s">
        <v>292</v>
      </c>
      <c r="H1567" s="27" t="s">
        <v>293</v>
      </c>
      <c r="I1567" s="118" t="s">
        <v>3566</v>
      </c>
      <c r="J1567" s="29">
        <v>1.45</v>
      </c>
      <c r="K1567" s="28" t="s">
        <v>162</v>
      </c>
      <c r="L1567" s="27" t="s">
        <v>236</v>
      </c>
      <c r="M1567" s="27" t="s">
        <v>164</v>
      </c>
      <c r="N1567" s="27" t="s">
        <v>18068</v>
      </c>
    </row>
    <row r="1568" spans="1:14" ht="16.5" customHeight="1">
      <c r="A1568" s="24">
        <v>8532240000</v>
      </c>
      <c r="B1568" s="25"/>
      <c r="C1568" s="26"/>
      <c r="D1568" s="27"/>
      <c r="E1568" s="27" t="s">
        <v>329</v>
      </c>
      <c r="F1568" s="27" t="s">
        <v>3567</v>
      </c>
      <c r="G1568" s="28" t="s">
        <v>292</v>
      </c>
      <c r="H1568" s="27" t="s">
        <v>293</v>
      </c>
      <c r="I1568" s="118" t="s">
        <v>3568</v>
      </c>
      <c r="J1568" s="29">
        <v>3.53</v>
      </c>
      <c r="K1568" s="28" t="s">
        <v>162</v>
      </c>
      <c r="L1568" s="27" t="s">
        <v>236</v>
      </c>
      <c r="M1568" s="27" t="s">
        <v>164</v>
      </c>
      <c r="N1568" s="27" t="s">
        <v>18068</v>
      </c>
    </row>
    <row r="1569" spans="1:14" ht="16.5" customHeight="1">
      <c r="A1569" s="24">
        <v>8532240000</v>
      </c>
      <c r="B1569" s="25"/>
      <c r="C1569" s="26"/>
      <c r="D1569" s="27"/>
      <c r="E1569" s="27" t="s">
        <v>329</v>
      </c>
      <c r="F1569" s="27" t="s">
        <v>3569</v>
      </c>
      <c r="G1569" s="28" t="s">
        <v>292</v>
      </c>
      <c r="H1569" s="27" t="s">
        <v>293</v>
      </c>
      <c r="I1569" s="118" t="s">
        <v>3570</v>
      </c>
      <c r="J1569" s="29">
        <v>21.61</v>
      </c>
      <c r="K1569" s="28" t="s">
        <v>162</v>
      </c>
      <c r="L1569" s="27" t="s">
        <v>236</v>
      </c>
      <c r="M1569" s="27" t="s">
        <v>164</v>
      </c>
      <c r="N1569" s="27" t="s">
        <v>18068</v>
      </c>
    </row>
    <row r="1570" spans="1:14" ht="16.5" customHeight="1">
      <c r="A1570" s="24">
        <v>8532240000</v>
      </c>
      <c r="B1570" s="25"/>
      <c r="C1570" s="26"/>
      <c r="D1570" s="27"/>
      <c r="E1570" s="27" t="s">
        <v>329</v>
      </c>
      <c r="F1570" s="27" t="s">
        <v>3571</v>
      </c>
      <c r="G1570" s="28" t="s">
        <v>292</v>
      </c>
      <c r="H1570" s="27" t="s">
        <v>293</v>
      </c>
      <c r="I1570" s="118" t="s">
        <v>3572</v>
      </c>
      <c r="J1570" s="29">
        <v>2.21</v>
      </c>
      <c r="K1570" s="28" t="s">
        <v>162</v>
      </c>
      <c r="L1570" s="27" t="s">
        <v>236</v>
      </c>
      <c r="M1570" s="27" t="s">
        <v>164</v>
      </c>
      <c r="N1570" s="27" t="s">
        <v>18068</v>
      </c>
    </row>
    <row r="1571" spans="1:14" ht="16.5" customHeight="1">
      <c r="A1571" s="24">
        <v>8532240000</v>
      </c>
      <c r="B1571" s="25"/>
      <c r="C1571" s="26"/>
      <c r="D1571" s="27"/>
      <c r="E1571" s="27" t="s">
        <v>329</v>
      </c>
      <c r="F1571" s="27" t="s">
        <v>3573</v>
      </c>
      <c r="G1571" s="28" t="s">
        <v>292</v>
      </c>
      <c r="H1571" s="27" t="s">
        <v>293</v>
      </c>
      <c r="I1571" s="118" t="s">
        <v>3574</v>
      </c>
      <c r="J1571" s="29">
        <v>20.92</v>
      </c>
      <c r="K1571" s="28" t="s">
        <v>162</v>
      </c>
      <c r="L1571" s="27" t="s">
        <v>236</v>
      </c>
      <c r="M1571" s="27" t="s">
        <v>164</v>
      </c>
      <c r="N1571" s="27" t="s">
        <v>18068</v>
      </c>
    </row>
    <row r="1572" spans="1:14" ht="16.5" customHeight="1">
      <c r="A1572" s="24">
        <v>8532240000</v>
      </c>
      <c r="B1572" s="25"/>
      <c r="C1572" s="26"/>
      <c r="D1572" s="27"/>
      <c r="E1572" s="27" t="s">
        <v>329</v>
      </c>
      <c r="F1572" s="27" t="s">
        <v>3575</v>
      </c>
      <c r="G1572" s="28" t="s">
        <v>292</v>
      </c>
      <c r="H1572" s="27" t="s">
        <v>293</v>
      </c>
      <c r="I1572" s="118" t="s">
        <v>3576</v>
      </c>
      <c r="J1572" s="29">
        <v>8.77</v>
      </c>
      <c r="K1572" s="28" t="s">
        <v>162</v>
      </c>
      <c r="L1572" s="27" t="s">
        <v>236</v>
      </c>
      <c r="M1572" s="27" t="s">
        <v>164</v>
      </c>
      <c r="N1572" s="27" t="s">
        <v>18068</v>
      </c>
    </row>
    <row r="1573" spans="1:14" ht="16.5" customHeight="1">
      <c r="A1573" s="24">
        <v>8532240000</v>
      </c>
      <c r="B1573" s="25"/>
      <c r="C1573" s="26"/>
      <c r="D1573" s="27"/>
      <c r="E1573" s="27" t="s">
        <v>329</v>
      </c>
      <c r="F1573" s="27" t="s">
        <v>3577</v>
      </c>
      <c r="G1573" s="28" t="s">
        <v>292</v>
      </c>
      <c r="H1573" s="27" t="s">
        <v>293</v>
      </c>
      <c r="I1573" s="118" t="s">
        <v>3578</v>
      </c>
      <c r="J1573" s="29">
        <v>58.43</v>
      </c>
      <c r="K1573" s="28" t="s">
        <v>162</v>
      </c>
      <c r="L1573" s="27" t="s">
        <v>236</v>
      </c>
      <c r="M1573" s="27" t="s">
        <v>164</v>
      </c>
      <c r="N1573" s="27" t="s">
        <v>18068</v>
      </c>
    </row>
    <row r="1574" spans="1:14" ht="16.5" customHeight="1">
      <c r="A1574" s="24">
        <v>8532240000</v>
      </c>
      <c r="B1574" s="25"/>
      <c r="C1574" s="26"/>
      <c r="D1574" s="27"/>
      <c r="E1574" s="27" t="s">
        <v>329</v>
      </c>
      <c r="F1574" s="27" t="s">
        <v>3579</v>
      </c>
      <c r="G1574" s="28" t="s">
        <v>292</v>
      </c>
      <c r="H1574" s="27" t="s">
        <v>293</v>
      </c>
      <c r="I1574" s="118" t="s">
        <v>3580</v>
      </c>
      <c r="J1574" s="29">
        <v>51.12</v>
      </c>
      <c r="K1574" s="28" t="s">
        <v>162</v>
      </c>
      <c r="L1574" s="27" t="s">
        <v>236</v>
      </c>
      <c r="M1574" s="27" t="s">
        <v>164</v>
      </c>
      <c r="N1574" s="27" t="s">
        <v>18068</v>
      </c>
    </row>
    <row r="1575" spans="1:14" ht="16.5" customHeight="1">
      <c r="A1575" s="24">
        <v>8532240000</v>
      </c>
      <c r="B1575" s="25"/>
      <c r="C1575" s="26"/>
      <c r="D1575" s="27"/>
      <c r="E1575" s="27" t="s">
        <v>329</v>
      </c>
      <c r="F1575" s="27" t="s">
        <v>3581</v>
      </c>
      <c r="G1575" s="28" t="s">
        <v>292</v>
      </c>
      <c r="H1575" s="27" t="s">
        <v>293</v>
      </c>
      <c r="I1575" s="118" t="s">
        <v>3582</v>
      </c>
      <c r="J1575" s="29">
        <v>43.84</v>
      </c>
      <c r="K1575" s="28" t="s">
        <v>162</v>
      </c>
      <c r="L1575" s="27" t="s">
        <v>236</v>
      </c>
      <c r="M1575" s="27" t="s">
        <v>164</v>
      </c>
      <c r="N1575" s="27" t="s">
        <v>18068</v>
      </c>
    </row>
    <row r="1576" spans="1:14" ht="16.5" customHeight="1">
      <c r="A1576" s="24">
        <v>8532240000</v>
      </c>
      <c r="B1576" s="25"/>
      <c r="C1576" s="26"/>
      <c r="D1576" s="27"/>
      <c r="E1576" s="27" t="s">
        <v>329</v>
      </c>
      <c r="F1576" s="27" t="s">
        <v>3583</v>
      </c>
      <c r="G1576" s="28" t="s">
        <v>292</v>
      </c>
      <c r="H1576" s="27" t="s">
        <v>293</v>
      </c>
      <c r="I1576" s="118" t="s">
        <v>3584</v>
      </c>
      <c r="J1576" s="29">
        <v>29.24</v>
      </c>
      <c r="K1576" s="28" t="s">
        <v>162</v>
      </c>
      <c r="L1576" s="27" t="s">
        <v>236</v>
      </c>
      <c r="M1576" s="27" t="s">
        <v>164</v>
      </c>
      <c r="N1576" s="27" t="s">
        <v>18068</v>
      </c>
    </row>
    <row r="1577" spans="1:14" ht="16.5" customHeight="1">
      <c r="A1577" s="24">
        <v>8532240000</v>
      </c>
      <c r="B1577" s="25"/>
      <c r="C1577" s="26"/>
      <c r="D1577" s="27"/>
      <c r="E1577" s="27" t="s">
        <v>329</v>
      </c>
      <c r="F1577" s="27" t="s">
        <v>3585</v>
      </c>
      <c r="G1577" s="28" t="s">
        <v>292</v>
      </c>
      <c r="H1577" s="27" t="s">
        <v>293</v>
      </c>
      <c r="I1577" s="118" t="s">
        <v>3586</v>
      </c>
      <c r="J1577" s="29">
        <v>52.59</v>
      </c>
      <c r="K1577" s="28" t="s">
        <v>162</v>
      </c>
      <c r="L1577" s="27" t="s">
        <v>236</v>
      </c>
      <c r="M1577" s="27" t="s">
        <v>164</v>
      </c>
      <c r="N1577" s="27" t="s">
        <v>18068</v>
      </c>
    </row>
    <row r="1578" spans="1:14" ht="16.5" customHeight="1">
      <c r="A1578" s="24">
        <v>8532240000</v>
      </c>
      <c r="B1578" s="25"/>
      <c r="C1578" s="26"/>
      <c r="D1578" s="27"/>
      <c r="E1578" s="27" t="s">
        <v>329</v>
      </c>
      <c r="F1578" s="27" t="s">
        <v>3587</v>
      </c>
      <c r="G1578" s="28" t="s">
        <v>292</v>
      </c>
      <c r="H1578" s="27" t="s">
        <v>293</v>
      </c>
      <c r="I1578" s="118" t="s">
        <v>3588</v>
      </c>
      <c r="J1578" s="29">
        <v>56.27</v>
      </c>
      <c r="K1578" s="28" t="s">
        <v>162</v>
      </c>
      <c r="L1578" s="27" t="s">
        <v>236</v>
      </c>
      <c r="M1578" s="27" t="s">
        <v>164</v>
      </c>
      <c r="N1578" s="27" t="s">
        <v>18068</v>
      </c>
    </row>
    <row r="1579" spans="1:14" ht="16.5" customHeight="1">
      <c r="A1579" s="24">
        <v>8532240000</v>
      </c>
      <c r="B1579" s="25"/>
      <c r="C1579" s="26"/>
      <c r="D1579" s="27"/>
      <c r="E1579" s="27" t="s">
        <v>329</v>
      </c>
      <c r="F1579" s="27" t="s">
        <v>3589</v>
      </c>
      <c r="G1579" s="28" t="s">
        <v>292</v>
      </c>
      <c r="H1579" s="27" t="s">
        <v>293</v>
      </c>
      <c r="I1579" s="118" t="s">
        <v>3590</v>
      </c>
      <c r="J1579" s="29">
        <v>118.69</v>
      </c>
      <c r="K1579" s="28" t="s">
        <v>162</v>
      </c>
      <c r="L1579" s="27" t="s">
        <v>236</v>
      </c>
      <c r="M1579" s="27" t="s">
        <v>164</v>
      </c>
      <c r="N1579" s="27" t="s">
        <v>18068</v>
      </c>
    </row>
    <row r="1580" spans="1:14" ht="16.5" customHeight="1">
      <c r="A1580" s="24">
        <v>8532240000</v>
      </c>
      <c r="B1580" s="25"/>
      <c r="C1580" s="26"/>
      <c r="D1580" s="27"/>
      <c r="E1580" s="27" t="s">
        <v>329</v>
      </c>
      <c r="F1580" s="27" t="s">
        <v>3591</v>
      </c>
      <c r="G1580" s="28" t="s">
        <v>292</v>
      </c>
      <c r="H1580" s="27" t="s">
        <v>293</v>
      </c>
      <c r="I1580" s="118" t="s">
        <v>3592</v>
      </c>
      <c r="J1580" s="29">
        <v>124.74</v>
      </c>
      <c r="K1580" s="28" t="s">
        <v>162</v>
      </c>
      <c r="L1580" s="27" t="s">
        <v>236</v>
      </c>
      <c r="M1580" s="27" t="s">
        <v>164</v>
      </c>
      <c r="N1580" s="27" t="s">
        <v>18068</v>
      </c>
    </row>
    <row r="1581" spans="1:14" ht="16.5" customHeight="1">
      <c r="A1581" s="24">
        <v>8532240000</v>
      </c>
      <c r="B1581" s="25"/>
      <c r="C1581" s="26"/>
      <c r="D1581" s="27"/>
      <c r="E1581" s="27" t="s">
        <v>329</v>
      </c>
      <c r="F1581" s="27" t="s">
        <v>3593</v>
      </c>
      <c r="G1581" s="28" t="s">
        <v>292</v>
      </c>
      <c r="H1581" s="27" t="s">
        <v>293</v>
      </c>
      <c r="I1581" s="118" t="s">
        <v>3594</v>
      </c>
      <c r="J1581" s="29">
        <v>27.28</v>
      </c>
      <c r="K1581" s="28" t="s">
        <v>162</v>
      </c>
      <c r="L1581" s="27" t="s">
        <v>236</v>
      </c>
      <c r="M1581" s="27" t="s">
        <v>164</v>
      </c>
      <c r="N1581" s="27" t="s">
        <v>18068</v>
      </c>
    </row>
    <row r="1582" spans="1:14" ht="16.5" customHeight="1">
      <c r="A1582" s="24">
        <v>8532240000</v>
      </c>
      <c r="B1582" s="25"/>
      <c r="C1582" s="26"/>
      <c r="D1582" s="27"/>
      <c r="E1582" s="27" t="s">
        <v>329</v>
      </c>
      <c r="F1582" s="27" t="s">
        <v>3595</v>
      </c>
      <c r="G1582" s="28" t="s">
        <v>292</v>
      </c>
      <c r="H1582" s="27" t="s">
        <v>293</v>
      </c>
      <c r="I1582" s="118" t="s">
        <v>3596</v>
      </c>
      <c r="J1582" s="29">
        <v>3.97</v>
      </c>
      <c r="K1582" s="28" t="s">
        <v>162</v>
      </c>
      <c r="L1582" s="27" t="s">
        <v>236</v>
      </c>
      <c r="M1582" s="27" t="s">
        <v>164</v>
      </c>
      <c r="N1582" s="27" t="s">
        <v>18068</v>
      </c>
    </row>
    <row r="1583" spans="1:14" ht="16.5" customHeight="1">
      <c r="A1583" s="24">
        <v>8532240000</v>
      </c>
      <c r="B1583" s="25"/>
      <c r="C1583" s="26"/>
      <c r="D1583" s="27"/>
      <c r="E1583" s="27" t="s">
        <v>329</v>
      </c>
      <c r="F1583" s="27" t="s">
        <v>3597</v>
      </c>
      <c r="G1583" s="28" t="s">
        <v>292</v>
      </c>
      <c r="H1583" s="27" t="s">
        <v>293</v>
      </c>
      <c r="I1583" s="118" t="s">
        <v>3598</v>
      </c>
      <c r="J1583" s="29">
        <v>6.3</v>
      </c>
      <c r="K1583" s="28" t="s">
        <v>162</v>
      </c>
      <c r="L1583" s="27" t="s">
        <v>236</v>
      </c>
      <c r="M1583" s="27" t="s">
        <v>164</v>
      </c>
      <c r="N1583" s="27" t="s">
        <v>18068</v>
      </c>
    </row>
    <row r="1584" spans="1:14" ht="16.5" customHeight="1">
      <c r="A1584" s="24">
        <v>8532240000</v>
      </c>
      <c r="B1584" s="25"/>
      <c r="C1584" s="26"/>
      <c r="D1584" s="27"/>
      <c r="E1584" s="27" t="s">
        <v>329</v>
      </c>
      <c r="F1584" s="27" t="s">
        <v>3599</v>
      </c>
      <c r="G1584" s="28" t="s">
        <v>292</v>
      </c>
      <c r="H1584" s="27" t="s">
        <v>293</v>
      </c>
      <c r="I1584" s="118" t="s">
        <v>3600</v>
      </c>
      <c r="J1584" s="29">
        <v>4.79</v>
      </c>
      <c r="K1584" s="28" t="s">
        <v>162</v>
      </c>
      <c r="L1584" s="27" t="s">
        <v>236</v>
      </c>
      <c r="M1584" s="27" t="s">
        <v>164</v>
      </c>
      <c r="N1584" s="27" t="s">
        <v>18068</v>
      </c>
    </row>
    <row r="1585" spans="1:14" ht="16.5" customHeight="1">
      <c r="A1585" s="24">
        <v>8532240000</v>
      </c>
      <c r="B1585" s="25"/>
      <c r="C1585" s="26"/>
      <c r="D1585" s="27"/>
      <c r="E1585" s="27" t="s">
        <v>329</v>
      </c>
      <c r="F1585" s="27" t="s">
        <v>3601</v>
      </c>
      <c r="G1585" s="28" t="s">
        <v>292</v>
      </c>
      <c r="H1585" s="27" t="s">
        <v>293</v>
      </c>
      <c r="I1585" s="118" t="s">
        <v>3602</v>
      </c>
      <c r="J1585" s="29">
        <v>39.6</v>
      </c>
      <c r="K1585" s="28" t="s">
        <v>162</v>
      </c>
      <c r="L1585" s="27" t="s">
        <v>236</v>
      </c>
      <c r="M1585" s="27" t="s">
        <v>164</v>
      </c>
      <c r="N1585" s="27" t="s">
        <v>18068</v>
      </c>
    </row>
    <row r="1586" spans="1:14" ht="16.5" customHeight="1">
      <c r="A1586" s="24">
        <v>8532240000</v>
      </c>
      <c r="B1586" s="25"/>
      <c r="C1586" s="26"/>
      <c r="D1586" s="27"/>
      <c r="E1586" s="27" t="s">
        <v>329</v>
      </c>
      <c r="F1586" s="27" t="s">
        <v>3603</v>
      </c>
      <c r="G1586" s="28" t="s">
        <v>292</v>
      </c>
      <c r="H1586" s="27" t="s">
        <v>293</v>
      </c>
      <c r="I1586" s="118" t="s">
        <v>3604</v>
      </c>
      <c r="J1586" s="29">
        <v>32.26</v>
      </c>
      <c r="K1586" s="28" t="s">
        <v>162</v>
      </c>
      <c r="L1586" s="27" t="s">
        <v>236</v>
      </c>
      <c r="M1586" s="27" t="s">
        <v>164</v>
      </c>
      <c r="N1586" s="27" t="s">
        <v>18068</v>
      </c>
    </row>
    <row r="1587" spans="1:14" ht="16.5" customHeight="1">
      <c r="A1587" s="24">
        <v>8532240000</v>
      </c>
      <c r="B1587" s="25"/>
      <c r="C1587" s="26"/>
      <c r="D1587" s="27"/>
      <c r="E1587" s="27" t="s">
        <v>329</v>
      </c>
      <c r="F1587" s="27" t="s">
        <v>3605</v>
      </c>
      <c r="G1587" s="28" t="s">
        <v>292</v>
      </c>
      <c r="H1587" s="27" t="s">
        <v>293</v>
      </c>
      <c r="I1587" s="118" t="s">
        <v>3606</v>
      </c>
      <c r="J1587" s="29">
        <v>275.99</v>
      </c>
      <c r="K1587" s="28" t="s">
        <v>162</v>
      </c>
      <c r="L1587" s="27" t="s">
        <v>236</v>
      </c>
      <c r="M1587" s="27" t="s">
        <v>164</v>
      </c>
      <c r="N1587" s="27" t="s">
        <v>18068</v>
      </c>
    </row>
    <row r="1588" spans="1:14" ht="16.5" customHeight="1">
      <c r="A1588" s="24">
        <v>8532240000</v>
      </c>
      <c r="B1588" s="25"/>
      <c r="C1588" s="26"/>
      <c r="D1588" s="27"/>
      <c r="E1588" s="27" t="s">
        <v>329</v>
      </c>
      <c r="F1588" s="27" t="s">
        <v>3607</v>
      </c>
      <c r="G1588" s="28" t="s">
        <v>292</v>
      </c>
      <c r="H1588" s="27" t="s">
        <v>293</v>
      </c>
      <c r="I1588" s="118" t="s">
        <v>3608</v>
      </c>
      <c r="J1588" s="29">
        <v>506.22</v>
      </c>
      <c r="K1588" s="28" t="s">
        <v>162</v>
      </c>
      <c r="L1588" s="27" t="s">
        <v>236</v>
      </c>
      <c r="M1588" s="27" t="s">
        <v>164</v>
      </c>
      <c r="N1588" s="27" t="s">
        <v>18068</v>
      </c>
    </row>
    <row r="1589" spans="1:14" ht="16.5" customHeight="1">
      <c r="A1589" s="24">
        <v>8532240000</v>
      </c>
      <c r="B1589" s="25"/>
      <c r="C1589" s="26"/>
      <c r="D1589" s="27"/>
      <c r="E1589" s="27" t="s">
        <v>329</v>
      </c>
      <c r="F1589" s="27" t="s">
        <v>3609</v>
      </c>
      <c r="G1589" s="28" t="s">
        <v>292</v>
      </c>
      <c r="H1589" s="27" t="s">
        <v>293</v>
      </c>
      <c r="I1589" s="118" t="s">
        <v>3610</v>
      </c>
      <c r="J1589" s="29">
        <v>201.6</v>
      </c>
      <c r="K1589" s="28" t="s">
        <v>162</v>
      </c>
      <c r="L1589" s="27" t="s">
        <v>236</v>
      </c>
      <c r="M1589" s="27" t="s">
        <v>164</v>
      </c>
      <c r="N1589" s="27" t="s">
        <v>18068</v>
      </c>
    </row>
    <row r="1590" spans="1:14" ht="16.5" customHeight="1">
      <c r="A1590" s="24">
        <v>8532240000</v>
      </c>
      <c r="B1590" s="25"/>
      <c r="C1590" s="26"/>
      <c r="D1590" s="27"/>
      <c r="E1590" s="27" t="s">
        <v>329</v>
      </c>
      <c r="F1590" s="27" t="s">
        <v>3611</v>
      </c>
      <c r="G1590" s="28" t="s">
        <v>292</v>
      </c>
      <c r="H1590" s="27" t="s">
        <v>293</v>
      </c>
      <c r="I1590" s="118" t="s">
        <v>3612</v>
      </c>
      <c r="J1590" s="29">
        <v>468.12</v>
      </c>
      <c r="K1590" s="28" t="s">
        <v>162</v>
      </c>
      <c r="L1590" s="27" t="s">
        <v>236</v>
      </c>
      <c r="M1590" s="27" t="s">
        <v>164</v>
      </c>
      <c r="N1590" s="27" t="s">
        <v>18068</v>
      </c>
    </row>
    <row r="1591" spans="1:14" ht="16.5" customHeight="1">
      <c r="A1591" s="24">
        <v>8532240000</v>
      </c>
      <c r="B1591" s="25"/>
      <c r="C1591" s="26"/>
      <c r="D1591" s="27"/>
      <c r="E1591" s="27" t="s">
        <v>329</v>
      </c>
      <c r="F1591" s="27" t="s">
        <v>3613</v>
      </c>
      <c r="G1591" s="28" t="s">
        <v>292</v>
      </c>
      <c r="H1591" s="27" t="s">
        <v>293</v>
      </c>
      <c r="I1591" s="118" t="s">
        <v>3614</v>
      </c>
      <c r="J1591" s="29">
        <v>5.36</v>
      </c>
      <c r="K1591" s="28" t="s">
        <v>162</v>
      </c>
      <c r="L1591" s="27" t="s">
        <v>236</v>
      </c>
      <c r="M1591" s="27" t="s">
        <v>164</v>
      </c>
      <c r="N1591" s="27" t="s">
        <v>18068</v>
      </c>
    </row>
    <row r="1592" spans="1:14" ht="16.5" customHeight="1">
      <c r="A1592" s="24">
        <v>8532240000</v>
      </c>
      <c r="B1592" s="25"/>
      <c r="C1592" s="26"/>
      <c r="D1592" s="27"/>
      <c r="E1592" s="27" t="s">
        <v>329</v>
      </c>
      <c r="F1592" s="27" t="s">
        <v>3615</v>
      </c>
      <c r="G1592" s="28" t="s">
        <v>201</v>
      </c>
      <c r="H1592" s="27" t="s">
        <v>202</v>
      </c>
      <c r="I1592" s="118" t="s">
        <v>3616</v>
      </c>
      <c r="J1592" s="29">
        <v>940</v>
      </c>
      <c r="K1592" s="28" t="s">
        <v>162</v>
      </c>
      <c r="L1592" s="27" t="s">
        <v>262</v>
      </c>
      <c r="M1592" s="27" t="s">
        <v>164</v>
      </c>
      <c r="N1592" s="27" t="s">
        <v>262</v>
      </c>
    </row>
    <row r="1593" spans="1:14" ht="16.5" customHeight="1">
      <c r="A1593" s="24">
        <v>8532240000</v>
      </c>
      <c r="B1593" s="25"/>
      <c r="C1593" s="26"/>
      <c r="D1593" s="27"/>
      <c r="E1593" s="27" t="s">
        <v>329</v>
      </c>
      <c r="F1593" s="27" t="s">
        <v>3617</v>
      </c>
      <c r="G1593" s="28" t="s">
        <v>201</v>
      </c>
      <c r="H1593" s="27" t="s">
        <v>202</v>
      </c>
      <c r="I1593" s="118" t="s">
        <v>3618</v>
      </c>
      <c r="J1593" s="29">
        <v>3.66</v>
      </c>
      <c r="K1593" s="28" t="s">
        <v>162</v>
      </c>
      <c r="L1593" s="27" t="s">
        <v>262</v>
      </c>
      <c r="M1593" s="27" t="s">
        <v>164</v>
      </c>
      <c r="N1593" s="27" t="s">
        <v>262</v>
      </c>
    </row>
    <row r="1594" spans="1:14" ht="16.5" customHeight="1">
      <c r="A1594" s="24">
        <v>8533210000</v>
      </c>
      <c r="B1594" s="25"/>
      <c r="C1594" s="26"/>
      <c r="D1594" s="27"/>
      <c r="E1594" s="27" t="s">
        <v>1428</v>
      </c>
      <c r="F1594" s="27" t="s">
        <v>3619</v>
      </c>
      <c r="G1594" s="28" t="s">
        <v>173</v>
      </c>
      <c r="H1594" s="27" t="s">
        <v>174</v>
      </c>
      <c r="I1594" s="118" t="s">
        <v>3620</v>
      </c>
      <c r="J1594" s="29">
        <v>0.17</v>
      </c>
      <c r="K1594" s="28" t="s">
        <v>162</v>
      </c>
      <c r="L1594" s="27" t="s">
        <v>285</v>
      </c>
      <c r="M1594" s="27" t="s">
        <v>164</v>
      </c>
      <c r="N1594" s="27" t="s">
        <v>18075</v>
      </c>
    </row>
    <row r="1595" spans="1:14" ht="16.5" customHeight="1">
      <c r="A1595" s="24">
        <v>8536304000</v>
      </c>
      <c r="B1595" s="25"/>
      <c r="C1595" s="26">
        <v>0.1</v>
      </c>
      <c r="D1595" s="27"/>
      <c r="E1595" s="27" t="s">
        <v>3621</v>
      </c>
      <c r="F1595" s="27" t="s">
        <v>3622</v>
      </c>
      <c r="G1595" s="28" t="s">
        <v>173</v>
      </c>
      <c r="H1595" s="27" t="s">
        <v>174</v>
      </c>
      <c r="I1595" s="118" t="s">
        <v>3623</v>
      </c>
      <c r="J1595" s="29">
        <v>7.9</v>
      </c>
      <c r="K1595" s="28" t="s">
        <v>162</v>
      </c>
      <c r="L1595" s="27" t="s">
        <v>3624</v>
      </c>
      <c r="M1595" s="27" t="s">
        <v>164</v>
      </c>
      <c r="N1595" s="27" t="s">
        <v>18217</v>
      </c>
    </row>
    <row r="1596" spans="1:14" ht="16.5" customHeight="1">
      <c r="A1596" s="24">
        <v>8536419000</v>
      </c>
      <c r="B1596" s="25"/>
      <c r="C1596" s="26">
        <v>0.08</v>
      </c>
      <c r="D1596" s="27"/>
      <c r="E1596" s="27" t="s">
        <v>1744</v>
      </c>
      <c r="F1596" s="27" t="s">
        <v>3625</v>
      </c>
      <c r="G1596" s="28" t="s">
        <v>173</v>
      </c>
      <c r="H1596" s="27" t="s">
        <v>174</v>
      </c>
      <c r="I1596" s="118" t="s">
        <v>3626</v>
      </c>
      <c r="J1596" s="29">
        <v>225.33</v>
      </c>
      <c r="K1596" s="28" t="s">
        <v>162</v>
      </c>
      <c r="L1596" s="27" t="s">
        <v>3627</v>
      </c>
      <c r="M1596" s="27" t="s">
        <v>164</v>
      </c>
      <c r="N1596" s="27" t="s">
        <v>18218</v>
      </c>
    </row>
    <row r="1597" spans="1:14" ht="16.5" customHeight="1">
      <c r="A1597" s="24">
        <v>8536490000</v>
      </c>
      <c r="B1597" s="25"/>
      <c r="C1597" s="26">
        <v>0.11</v>
      </c>
      <c r="D1597" s="27"/>
      <c r="E1597" s="27" t="s">
        <v>3237</v>
      </c>
      <c r="F1597" s="27" t="s">
        <v>3628</v>
      </c>
      <c r="G1597" s="28" t="s">
        <v>206</v>
      </c>
      <c r="H1597" s="27" t="s">
        <v>207</v>
      </c>
      <c r="I1597" s="118" t="s">
        <v>3629</v>
      </c>
      <c r="J1597" s="29">
        <v>62.4</v>
      </c>
      <c r="K1597" s="28" t="s">
        <v>162</v>
      </c>
      <c r="L1597" s="27" t="s">
        <v>1152</v>
      </c>
      <c r="M1597" s="27" t="s">
        <v>164</v>
      </c>
      <c r="N1597" s="27" t="s">
        <v>18219</v>
      </c>
    </row>
    <row r="1598" spans="1:14" ht="16.5" customHeight="1">
      <c r="A1598" s="24">
        <v>8536490000</v>
      </c>
      <c r="B1598" s="25"/>
      <c r="C1598" s="26">
        <v>0.11</v>
      </c>
      <c r="D1598" s="27"/>
      <c r="E1598" s="27" t="s">
        <v>3630</v>
      </c>
      <c r="F1598" s="27" t="s">
        <v>3631</v>
      </c>
      <c r="G1598" s="28" t="s">
        <v>282</v>
      </c>
      <c r="H1598" s="27" t="s">
        <v>283</v>
      </c>
      <c r="I1598" s="118" t="s">
        <v>1992</v>
      </c>
      <c r="J1598" s="29">
        <v>1252.96</v>
      </c>
      <c r="K1598" s="28" t="s">
        <v>162</v>
      </c>
      <c r="L1598" s="27" t="s">
        <v>285</v>
      </c>
      <c r="M1598" s="27" t="s">
        <v>164</v>
      </c>
      <c r="N1598" s="27" t="s">
        <v>18075</v>
      </c>
    </row>
    <row r="1599" spans="1:14" ht="16.5" customHeight="1">
      <c r="A1599" s="24">
        <v>8536501109</v>
      </c>
      <c r="B1599" s="25"/>
      <c r="C1599" s="26">
        <v>7.4999999999999997E-2</v>
      </c>
      <c r="D1599" s="27"/>
      <c r="E1599" s="27" t="s">
        <v>3632</v>
      </c>
      <c r="F1599" s="27" t="s">
        <v>3633</v>
      </c>
      <c r="G1599" s="28" t="s">
        <v>3482</v>
      </c>
      <c r="H1599" s="27" t="s">
        <v>3483</v>
      </c>
      <c r="I1599" s="118" t="s">
        <v>3634</v>
      </c>
      <c r="J1599" s="29">
        <v>313.5</v>
      </c>
      <c r="K1599" s="28" t="s">
        <v>162</v>
      </c>
      <c r="L1599" s="27" t="s">
        <v>1218</v>
      </c>
      <c r="M1599" s="27" t="s">
        <v>164</v>
      </c>
      <c r="N1599" s="27" t="s">
        <v>18127</v>
      </c>
    </row>
    <row r="1600" spans="1:14" ht="16.5" customHeight="1">
      <c r="A1600" s="24">
        <v>8536501906</v>
      </c>
      <c r="B1600" s="25"/>
      <c r="C1600" s="26">
        <v>7.4999999999999997E-2</v>
      </c>
      <c r="D1600" s="27"/>
      <c r="E1600" s="27" t="s">
        <v>985</v>
      </c>
      <c r="F1600" s="27" t="s">
        <v>3635</v>
      </c>
      <c r="G1600" s="28" t="s">
        <v>173</v>
      </c>
      <c r="H1600" s="27" t="s">
        <v>174</v>
      </c>
      <c r="I1600" s="118" t="s">
        <v>3636</v>
      </c>
      <c r="J1600" s="29">
        <v>2.83</v>
      </c>
      <c r="K1600" s="28" t="s">
        <v>162</v>
      </c>
      <c r="L1600" s="27" t="s">
        <v>3637</v>
      </c>
      <c r="M1600" s="27" t="s">
        <v>164</v>
      </c>
      <c r="N1600" s="27" t="s">
        <v>18220</v>
      </c>
    </row>
    <row r="1601" spans="1:14" ht="16.5" customHeight="1">
      <c r="A1601" s="24">
        <v>8536693000</v>
      </c>
      <c r="B1601" s="25"/>
      <c r="C1601" s="26"/>
      <c r="D1601" s="27"/>
      <c r="E1601" s="27" t="s">
        <v>26</v>
      </c>
      <c r="F1601" s="27" t="s">
        <v>3638</v>
      </c>
      <c r="G1601" s="28" t="s">
        <v>233</v>
      </c>
      <c r="H1601" s="27" t="s">
        <v>234</v>
      </c>
      <c r="I1601" s="118" t="s">
        <v>454</v>
      </c>
      <c r="J1601" s="29">
        <v>1111.3</v>
      </c>
      <c r="K1601" s="28" t="s">
        <v>162</v>
      </c>
      <c r="L1601" s="27" t="s">
        <v>440</v>
      </c>
      <c r="M1601" s="27" t="s">
        <v>164</v>
      </c>
      <c r="N1601" s="27" t="s">
        <v>440</v>
      </c>
    </row>
    <row r="1602" spans="1:14" ht="16.5" customHeight="1">
      <c r="A1602" s="24">
        <v>8536693000</v>
      </c>
      <c r="B1602" s="25"/>
      <c r="C1602" s="26"/>
      <c r="D1602" s="27"/>
      <c r="E1602" s="27" t="s">
        <v>26</v>
      </c>
      <c r="F1602" s="27" t="s">
        <v>3639</v>
      </c>
      <c r="G1602" s="28" t="s">
        <v>167</v>
      </c>
      <c r="H1602" s="27" t="s">
        <v>168</v>
      </c>
      <c r="I1602" s="118" t="s">
        <v>3640</v>
      </c>
      <c r="J1602" s="29">
        <v>714</v>
      </c>
      <c r="K1602" s="28" t="s">
        <v>162</v>
      </c>
      <c r="L1602" s="27" t="s">
        <v>443</v>
      </c>
      <c r="M1602" s="27" t="s">
        <v>164</v>
      </c>
      <c r="N1602" s="27" t="s">
        <v>18084</v>
      </c>
    </row>
    <row r="1603" spans="1:14" ht="16.5" customHeight="1">
      <c r="A1603" s="24">
        <v>8536693000</v>
      </c>
      <c r="B1603" s="25"/>
      <c r="C1603" s="26"/>
      <c r="D1603" s="27"/>
      <c r="E1603" s="27" t="s">
        <v>26</v>
      </c>
      <c r="F1603" s="27" t="s">
        <v>1001</v>
      </c>
      <c r="G1603" s="28" t="s">
        <v>167</v>
      </c>
      <c r="H1603" s="27" t="s">
        <v>168</v>
      </c>
      <c r="I1603" s="118" t="s">
        <v>3641</v>
      </c>
      <c r="J1603" s="29">
        <v>18.36</v>
      </c>
      <c r="K1603" s="28" t="s">
        <v>162</v>
      </c>
      <c r="L1603" s="27" t="s">
        <v>443</v>
      </c>
      <c r="M1603" s="27" t="s">
        <v>164</v>
      </c>
      <c r="N1603" s="27" t="s">
        <v>18084</v>
      </c>
    </row>
    <row r="1604" spans="1:14" ht="16.5" customHeight="1">
      <c r="A1604" s="24">
        <v>8536693000</v>
      </c>
      <c r="B1604" s="25"/>
      <c r="C1604" s="26"/>
      <c r="D1604" s="27"/>
      <c r="E1604" s="27" t="s">
        <v>26</v>
      </c>
      <c r="F1604" s="27" t="s">
        <v>3642</v>
      </c>
      <c r="G1604" s="28" t="s">
        <v>167</v>
      </c>
      <c r="H1604" s="27" t="s">
        <v>168</v>
      </c>
      <c r="I1604" s="118" t="s">
        <v>2442</v>
      </c>
      <c r="J1604" s="29">
        <v>483.2</v>
      </c>
      <c r="K1604" s="28" t="s">
        <v>162</v>
      </c>
      <c r="L1604" s="27" t="s">
        <v>443</v>
      </c>
      <c r="M1604" s="27" t="s">
        <v>164</v>
      </c>
      <c r="N1604" s="27" t="s">
        <v>18084</v>
      </c>
    </row>
    <row r="1605" spans="1:14" ht="16.5" customHeight="1">
      <c r="A1605" s="24">
        <v>8536693000</v>
      </c>
      <c r="B1605" s="25"/>
      <c r="C1605" s="26"/>
      <c r="D1605" s="27"/>
      <c r="E1605" s="27" t="s">
        <v>26</v>
      </c>
      <c r="F1605" s="27" t="s">
        <v>3643</v>
      </c>
      <c r="G1605" s="28" t="s">
        <v>167</v>
      </c>
      <c r="H1605" s="27" t="s">
        <v>168</v>
      </c>
      <c r="I1605" s="118" t="s">
        <v>3644</v>
      </c>
      <c r="J1605" s="29">
        <v>14.64</v>
      </c>
      <c r="K1605" s="28" t="s">
        <v>162</v>
      </c>
      <c r="L1605" s="27" t="s">
        <v>443</v>
      </c>
      <c r="M1605" s="27" t="s">
        <v>164</v>
      </c>
      <c r="N1605" s="27" t="s">
        <v>18084</v>
      </c>
    </row>
    <row r="1606" spans="1:14" ht="16.5" customHeight="1">
      <c r="A1606" s="24">
        <v>8536693000</v>
      </c>
      <c r="B1606" s="25"/>
      <c r="C1606" s="26"/>
      <c r="D1606" s="27"/>
      <c r="E1606" s="27" t="s">
        <v>26</v>
      </c>
      <c r="F1606" s="27" t="s">
        <v>3243</v>
      </c>
      <c r="G1606" s="28" t="s">
        <v>167</v>
      </c>
      <c r="H1606" s="27" t="s">
        <v>168</v>
      </c>
      <c r="I1606" s="118" t="s">
        <v>1764</v>
      </c>
      <c r="J1606" s="29">
        <v>283.02999999999997</v>
      </c>
      <c r="K1606" s="28" t="s">
        <v>162</v>
      </c>
      <c r="L1606" s="27" t="s">
        <v>443</v>
      </c>
      <c r="M1606" s="27" t="s">
        <v>164</v>
      </c>
      <c r="N1606" s="27" t="s">
        <v>18084</v>
      </c>
    </row>
    <row r="1607" spans="1:14" ht="16.5" customHeight="1">
      <c r="A1607" s="24">
        <v>8536693000</v>
      </c>
      <c r="B1607" s="25"/>
      <c r="C1607" s="26"/>
      <c r="D1607" s="27"/>
      <c r="E1607" s="27" t="s">
        <v>26</v>
      </c>
      <c r="F1607" s="27" t="s">
        <v>3645</v>
      </c>
      <c r="G1607" s="28" t="s">
        <v>167</v>
      </c>
      <c r="H1607" s="27" t="s">
        <v>168</v>
      </c>
      <c r="I1607" s="118" t="s">
        <v>3646</v>
      </c>
      <c r="J1607" s="29">
        <v>18.29</v>
      </c>
      <c r="K1607" s="28" t="s">
        <v>162</v>
      </c>
      <c r="L1607" s="27" t="s">
        <v>443</v>
      </c>
      <c r="M1607" s="27" t="s">
        <v>164</v>
      </c>
      <c r="N1607" s="27" t="s">
        <v>18084</v>
      </c>
    </row>
    <row r="1608" spans="1:14" ht="16.5" customHeight="1">
      <c r="A1608" s="24">
        <v>8536693000</v>
      </c>
      <c r="B1608" s="25"/>
      <c r="C1608" s="26"/>
      <c r="D1608" s="27"/>
      <c r="E1608" s="27" t="s">
        <v>26</v>
      </c>
      <c r="F1608" s="27" t="s">
        <v>1753</v>
      </c>
      <c r="G1608" s="28" t="s">
        <v>167</v>
      </c>
      <c r="H1608" s="27" t="s">
        <v>168</v>
      </c>
      <c r="I1608" s="118" t="s">
        <v>1754</v>
      </c>
      <c r="J1608" s="29">
        <v>27.83</v>
      </c>
      <c r="K1608" s="28" t="s">
        <v>162</v>
      </c>
      <c r="L1608" s="27" t="s">
        <v>443</v>
      </c>
      <c r="M1608" s="27" t="s">
        <v>164</v>
      </c>
      <c r="N1608" s="27" t="s">
        <v>18084</v>
      </c>
    </row>
    <row r="1609" spans="1:14" ht="16.5" customHeight="1">
      <c r="A1609" s="24">
        <v>8536693000</v>
      </c>
      <c r="B1609" s="25"/>
      <c r="C1609" s="26"/>
      <c r="D1609" s="27"/>
      <c r="E1609" s="27" t="s">
        <v>26</v>
      </c>
      <c r="F1609" s="27" t="s">
        <v>3647</v>
      </c>
      <c r="G1609" s="28" t="s">
        <v>173</v>
      </c>
      <c r="H1609" s="27" t="s">
        <v>174</v>
      </c>
      <c r="I1609" s="118" t="s">
        <v>3648</v>
      </c>
      <c r="J1609" s="29">
        <v>5.5</v>
      </c>
      <c r="K1609" s="28" t="s">
        <v>162</v>
      </c>
      <c r="L1609" s="27" t="s">
        <v>449</v>
      </c>
      <c r="M1609" s="27" t="s">
        <v>164</v>
      </c>
      <c r="N1609" s="27" t="s">
        <v>18085</v>
      </c>
    </row>
    <row r="1610" spans="1:14" ht="16.5" customHeight="1">
      <c r="A1610" s="24">
        <v>8536693000</v>
      </c>
      <c r="B1610" s="25"/>
      <c r="C1610" s="26"/>
      <c r="D1610" s="27"/>
      <c r="E1610" s="27" t="s">
        <v>26</v>
      </c>
      <c r="F1610" s="27" t="s">
        <v>2435</v>
      </c>
      <c r="G1610" s="28" t="s">
        <v>173</v>
      </c>
      <c r="H1610" s="27" t="s">
        <v>174</v>
      </c>
      <c r="I1610" s="118" t="s">
        <v>2436</v>
      </c>
      <c r="J1610" s="29">
        <v>96.19</v>
      </c>
      <c r="K1610" s="28" t="s">
        <v>162</v>
      </c>
      <c r="L1610" s="27" t="s">
        <v>443</v>
      </c>
      <c r="M1610" s="27" t="s">
        <v>164</v>
      </c>
      <c r="N1610" s="27" t="s">
        <v>18084</v>
      </c>
    </row>
    <row r="1611" spans="1:14" ht="16.5" customHeight="1">
      <c r="A1611" s="24">
        <v>8536693000</v>
      </c>
      <c r="B1611" s="25"/>
      <c r="C1611" s="26"/>
      <c r="D1611" s="27"/>
      <c r="E1611" s="27" t="s">
        <v>26</v>
      </c>
      <c r="F1611" s="27" t="s">
        <v>3649</v>
      </c>
      <c r="G1611" s="28" t="s">
        <v>173</v>
      </c>
      <c r="H1611" s="27" t="s">
        <v>174</v>
      </c>
      <c r="I1611" s="118" t="s">
        <v>3650</v>
      </c>
      <c r="J1611" s="29">
        <v>1.96</v>
      </c>
      <c r="K1611" s="28" t="s">
        <v>162</v>
      </c>
      <c r="L1611" s="27" t="s">
        <v>449</v>
      </c>
      <c r="M1611" s="27" t="s">
        <v>164</v>
      </c>
      <c r="N1611" s="27" t="s">
        <v>18085</v>
      </c>
    </row>
    <row r="1612" spans="1:14" ht="16.5" customHeight="1">
      <c r="A1612" s="24">
        <v>8536693000</v>
      </c>
      <c r="B1612" s="25"/>
      <c r="C1612" s="26"/>
      <c r="D1612" s="27"/>
      <c r="E1612" s="27" t="s">
        <v>26</v>
      </c>
      <c r="F1612" s="27" t="s">
        <v>3651</v>
      </c>
      <c r="G1612" s="28" t="s">
        <v>173</v>
      </c>
      <c r="H1612" s="27" t="s">
        <v>174</v>
      </c>
      <c r="I1612" s="118" t="s">
        <v>3652</v>
      </c>
      <c r="J1612" s="29">
        <v>33.619999999999997</v>
      </c>
      <c r="K1612" s="28" t="s">
        <v>162</v>
      </c>
      <c r="L1612" s="27" t="s">
        <v>449</v>
      </c>
      <c r="M1612" s="27" t="s">
        <v>164</v>
      </c>
      <c r="N1612" s="27" t="s">
        <v>18085</v>
      </c>
    </row>
    <row r="1613" spans="1:14" ht="16.5" customHeight="1">
      <c r="A1613" s="24">
        <v>8536693000</v>
      </c>
      <c r="B1613" s="25"/>
      <c r="C1613" s="26"/>
      <c r="D1613" s="27"/>
      <c r="E1613" s="27" t="s">
        <v>26</v>
      </c>
      <c r="F1613" s="27" t="s">
        <v>3653</v>
      </c>
      <c r="G1613" s="28" t="s">
        <v>173</v>
      </c>
      <c r="H1613" s="27" t="s">
        <v>174</v>
      </c>
      <c r="I1613" s="118" t="s">
        <v>3654</v>
      </c>
      <c r="J1613" s="29">
        <v>0.94</v>
      </c>
      <c r="K1613" s="28" t="s">
        <v>162</v>
      </c>
      <c r="L1613" s="27" t="s">
        <v>449</v>
      </c>
      <c r="M1613" s="27" t="s">
        <v>164</v>
      </c>
      <c r="N1613" s="27" t="s">
        <v>18085</v>
      </c>
    </row>
    <row r="1614" spans="1:14" ht="16.5" customHeight="1">
      <c r="A1614" s="24">
        <v>8536693000</v>
      </c>
      <c r="B1614" s="25"/>
      <c r="C1614" s="26"/>
      <c r="D1614" s="27"/>
      <c r="E1614" s="27" t="s">
        <v>26</v>
      </c>
      <c r="F1614" s="27" t="s">
        <v>3655</v>
      </c>
      <c r="G1614" s="28" t="s">
        <v>297</v>
      </c>
      <c r="H1614" s="27" t="s">
        <v>298</v>
      </c>
      <c r="I1614" s="118" t="s">
        <v>3656</v>
      </c>
      <c r="J1614" s="29">
        <v>16.399999999999999</v>
      </c>
      <c r="K1614" s="28" t="s">
        <v>162</v>
      </c>
      <c r="L1614" s="27" t="s">
        <v>449</v>
      </c>
      <c r="M1614" s="27" t="s">
        <v>164</v>
      </c>
      <c r="N1614" s="27" t="s">
        <v>18085</v>
      </c>
    </row>
    <row r="1615" spans="1:14" ht="16.5" customHeight="1">
      <c r="A1615" s="24">
        <v>8536693000</v>
      </c>
      <c r="B1615" s="25"/>
      <c r="C1615" s="26"/>
      <c r="D1615" s="27"/>
      <c r="E1615" s="27" t="s">
        <v>26</v>
      </c>
      <c r="F1615" s="27" t="s">
        <v>3657</v>
      </c>
      <c r="G1615" s="28" t="s">
        <v>482</v>
      </c>
      <c r="H1615" s="27" t="s">
        <v>483</v>
      </c>
      <c r="I1615" s="118" t="s">
        <v>3658</v>
      </c>
      <c r="J1615" s="29">
        <v>18.78</v>
      </c>
      <c r="K1615" s="28" t="s">
        <v>162</v>
      </c>
      <c r="L1615" s="27" t="s">
        <v>443</v>
      </c>
      <c r="M1615" s="27" t="s">
        <v>164</v>
      </c>
      <c r="N1615" s="27" t="s">
        <v>18084</v>
      </c>
    </row>
    <row r="1616" spans="1:14" ht="16.5" customHeight="1">
      <c r="A1616" s="24">
        <v>8536693000</v>
      </c>
      <c r="B1616" s="25"/>
      <c r="C1616" s="26"/>
      <c r="D1616" s="27"/>
      <c r="E1616" s="27" t="s">
        <v>26</v>
      </c>
      <c r="F1616" s="27" t="s">
        <v>3659</v>
      </c>
      <c r="G1616" s="28" t="s">
        <v>159</v>
      </c>
      <c r="H1616" s="27" t="s">
        <v>160</v>
      </c>
      <c r="I1616" s="118" t="s">
        <v>1537</v>
      </c>
      <c r="J1616" s="29">
        <v>366.76</v>
      </c>
      <c r="K1616" s="28" t="s">
        <v>162</v>
      </c>
      <c r="L1616" s="27" t="s">
        <v>1538</v>
      </c>
      <c r="M1616" s="27" t="s">
        <v>164</v>
      </c>
      <c r="N1616" s="27" t="s">
        <v>18142</v>
      </c>
    </row>
    <row r="1617" spans="1:14" ht="16.5" customHeight="1">
      <c r="A1617" s="24">
        <v>8536699008</v>
      </c>
      <c r="B1617" s="25"/>
      <c r="C1617" s="26">
        <v>0.08</v>
      </c>
      <c r="D1617" s="27"/>
      <c r="E1617" s="27" t="s">
        <v>3423</v>
      </c>
      <c r="F1617" s="27" t="s">
        <v>2280</v>
      </c>
      <c r="G1617" s="28" t="s">
        <v>167</v>
      </c>
      <c r="H1617" s="27" t="s">
        <v>168</v>
      </c>
      <c r="I1617" s="118" t="s">
        <v>2281</v>
      </c>
      <c r="J1617" s="29">
        <v>9.66</v>
      </c>
      <c r="K1617" s="28" t="s">
        <v>162</v>
      </c>
      <c r="L1617" s="27" t="s">
        <v>443</v>
      </c>
      <c r="M1617" s="27" t="s">
        <v>164</v>
      </c>
      <c r="N1617" s="27" t="s">
        <v>18203</v>
      </c>
    </row>
    <row r="1618" spans="1:14" ht="16.5" customHeight="1">
      <c r="A1618" s="24">
        <v>8536699008</v>
      </c>
      <c r="B1618" s="25"/>
      <c r="C1618" s="26"/>
      <c r="D1618" s="27"/>
      <c r="E1618" s="27" t="s">
        <v>3423</v>
      </c>
      <c r="F1618" s="27" t="s">
        <v>2483</v>
      </c>
      <c r="G1618" s="28" t="s">
        <v>167</v>
      </c>
      <c r="H1618" s="27" t="s">
        <v>168</v>
      </c>
      <c r="I1618" s="118" t="s">
        <v>2484</v>
      </c>
      <c r="J1618" s="29">
        <v>141.61000000000001</v>
      </c>
      <c r="K1618" s="28" t="s">
        <v>162</v>
      </c>
      <c r="L1618" s="27" t="s">
        <v>443</v>
      </c>
      <c r="M1618" s="27" t="s">
        <v>164</v>
      </c>
      <c r="N1618" s="27" t="s">
        <v>18203</v>
      </c>
    </row>
    <row r="1619" spans="1:14" ht="16.5" customHeight="1">
      <c r="A1619" s="24">
        <v>8536699008</v>
      </c>
      <c r="B1619" s="25"/>
      <c r="C1619" s="26"/>
      <c r="D1619" s="27"/>
      <c r="E1619" s="27" t="s">
        <v>3423</v>
      </c>
      <c r="F1619" s="27" t="s">
        <v>2485</v>
      </c>
      <c r="G1619" s="28" t="s">
        <v>167</v>
      </c>
      <c r="H1619" s="27" t="s">
        <v>168</v>
      </c>
      <c r="I1619" s="118" t="s">
        <v>2486</v>
      </c>
      <c r="J1619" s="29">
        <v>101.71</v>
      </c>
      <c r="K1619" s="28" t="s">
        <v>162</v>
      </c>
      <c r="L1619" s="27" t="s">
        <v>443</v>
      </c>
      <c r="M1619" s="27" t="s">
        <v>164</v>
      </c>
      <c r="N1619" s="27" t="s">
        <v>18203</v>
      </c>
    </row>
    <row r="1620" spans="1:14" ht="16.5" customHeight="1">
      <c r="A1620" s="24">
        <v>8536699008</v>
      </c>
      <c r="B1620" s="25"/>
      <c r="C1620" s="26"/>
      <c r="D1620" s="27"/>
      <c r="E1620" s="27" t="s">
        <v>3423</v>
      </c>
      <c r="F1620" s="27" t="s">
        <v>3660</v>
      </c>
      <c r="G1620" s="28" t="s">
        <v>167</v>
      </c>
      <c r="H1620" s="27" t="s">
        <v>168</v>
      </c>
      <c r="I1620" s="118" t="s">
        <v>3661</v>
      </c>
      <c r="J1620" s="29">
        <v>44.01</v>
      </c>
      <c r="K1620" s="28" t="s">
        <v>162</v>
      </c>
      <c r="L1620" s="27" t="s">
        <v>443</v>
      </c>
      <c r="M1620" s="27" t="s">
        <v>164</v>
      </c>
      <c r="N1620" s="27" t="s">
        <v>18203</v>
      </c>
    </row>
    <row r="1621" spans="1:14" ht="16.5" customHeight="1">
      <c r="A1621" s="24">
        <v>8536699008</v>
      </c>
      <c r="B1621" s="25"/>
      <c r="C1621" s="26">
        <v>0.08</v>
      </c>
      <c r="D1621" s="27"/>
      <c r="E1621" s="27" t="s">
        <v>3662</v>
      </c>
      <c r="F1621" s="27" t="s">
        <v>3663</v>
      </c>
      <c r="G1621" s="28" t="s">
        <v>173</v>
      </c>
      <c r="H1621" s="27" t="s">
        <v>174</v>
      </c>
      <c r="I1621" s="118" t="s">
        <v>3664</v>
      </c>
      <c r="J1621" s="29">
        <v>3.8</v>
      </c>
      <c r="K1621" s="28" t="s">
        <v>162</v>
      </c>
      <c r="L1621" s="27" t="s">
        <v>440</v>
      </c>
      <c r="M1621" s="27" t="s">
        <v>164</v>
      </c>
      <c r="N1621" s="27" t="s">
        <v>18221</v>
      </c>
    </row>
    <row r="1622" spans="1:14" ht="16.5" customHeight="1">
      <c r="A1622" s="24">
        <v>8536699008</v>
      </c>
      <c r="B1622" s="25"/>
      <c r="C1622" s="26"/>
      <c r="D1622" s="27"/>
      <c r="E1622" s="27" t="s">
        <v>3662</v>
      </c>
      <c r="F1622" s="27" t="s">
        <v>3665</v>
      </c>
      <c r="G1622" s="28" t="s">
        <v>173</v>
      </c>
      <c r="H1622" s="27" t="s">
        <v>174</v>
      </c>
      <c r="I1622" s="118" t="s">
        <v>3666</v>
      </c>
      <c r="J1622" s="29">
        <v>2.08</v>
      </c>
      <c r="K1622" s="28" t="s">
        <v>162</v>
      </c>
      <c r="L1622" s="27" t="s">
        <v>440</v>
      </c>
      <c r="M1622" s="27" t="s">
        <v>164</v>
      </c>
      <c r="N1622" s="27" t="s">
        <v>18221</v>
      </c>
    </row>
    <row r="1623" spans="1:14" ht="16.5" customHeight="1">
      <c r="A1623" s="24">
        <v>8536699008</v>
      </c>
      <c r="B1623" s="25"/>
      <c r="C1623" s="26"/>
      <c r="D1623" s="27"/>
      <c r="E1623" s="27" t="s">
        <v>3662</v>
      </c>
      <c r="F1623" s="27" t="s">
        <v>3667</v>
      </c>
      <c r="G1623" s="28" t="s">
        <v>173</v>
      </c>
      <c r="H1623" s="27" t="s">
        <v>174</v>
      </c>
      <c r="I1623" s="118" t="s">
        <v>3668</v>
      </c>
      <c r="J1623" s="29">
        <v>2.61</v>
      </c>
      <c r="K1623" s="28" t="s">
        <v>162</v>
      </c>
      <c r="L1623" s="27" t="s">
        <v>449</v>
      </c>
      <c r="M1623" s="27" t="s">
        <v>164</v>
      </c>
      <c r="N1623" s="27" t="s">
        <v>449</v>
      </c>
    </row>
    <row r="1624" spans="1:14" ht="16.5" customHeight="1">
      <c r="A1624" s="24">
        <v>8536699008</v>
      </c>
      <c r="B1624" s="25"/>
      <c r="C1624" s="26"/>
      <c r="D1624" s="27"/>
      <c r="E1624" s="27" t="s">
        <v>3662</v>
      </c>
      <c r="F1624" s="27" t="s">
        <v>3669</v>
      </c>
      <c r="G1624" s="28" t="s">
        <v>173</v>
      </c>
      <c r="H1624" s="27" t="s">
        <v>174</v>
      </c>
      <c r="I1624" s="118" t="s">
        <v>3670</v>
      </c>
      <c r="J1624" s="29">
        <v>2.09</v>
      </c>
      <c r="K1624" s="28" t="s">
        <v>162</v>
      </c>
      <c r="L1624" s="27" t="s">
        <v>449</v>
      </c>
      <c r="M1624" s="27" t="s">
        <v>164</v>
      </c>
      <c r="N1624" s="27" t="s">
        <v>449</v>
      </c>
    </row>
    <row r="1625" spans="1:14" ht="16.5" customHeight="1">
      <c r="A1625" s="24">
        <v>8536699008</v>
      </c>
      <c r="B1625" s="25"/>
      <c r="C1625" s="26"/>
      <c r="D1625" s="27"/>
      <c r="E1625" s="27" t="s">
        <v>3662</v>
      </c>
      <c r="F1625" s="27" t="s">
        <v>3671</v>
      </c>
      <c r="G1625" s="28" t="s">
        <v>173</v>
      </c>
      <c r="H1625" s="27" t="s">
        <v>174</v>
      </c>
      <c r="I1625" s="118" t="s">
        <v>3672</v>
      </c>
      <c r="J1625" s="29">
        <v>1.39</v>
      </c>
      <c r="K1625" s="28" t="s">
        <v>162</v>
      </c>
      <c r="L1625" s="27" t="s">
        <v>449</v>
      </c>
      <c r="M1625" s="27" t="s">
        <v>164</v>
      </c>
      <c r="N1625" s="27" t="s">
        <v>449</v>
      </c>
    </row>
    <row r="1626" spans="1:14" ht="16.5" customHeight="1">
      <c r="A1626" s="24">
        <v>8536699008</v>
      </c>
      <c r="B1626" s="25"/>
      <c r="C1626" s="26"/>
      <c r="D1626" s="27"/>
      <c r="E1626" s="27" t="s">
        <v>3662</v>
      </c>
      <c r="F1626" s="27" t="s">
        <v>3673</v>
      </c>
      <c r="G1626" s="28" t="s">
        <v>173</v>
      </c>
      <c r="H1626" s="27" t="s">
        <v>174</v>
      </c>
      <c r="I1626" s="118" t="s">
        <v>3674</v>
      </c>
      <c r="J1626" s="29">
        <v>10</v>
      </c>
      <c r="K1626" s="28" t="s">
        <v>162</v>
      </c>
      <c r="L1626" s="27" t="s">
        <v>449</v>
      </c>
      <c r="M1626" s="27" t="s">
        <v>164</v>
      </c>
      <c r="N1626" s="27" t="s">
        <v>449</v>
      </c>
    </row>
    <row r="1627" spans="1:14" ht="16.5" customHeight="1">
      <c r="A1627" s="24">
        <v>8536699008</v>
      </c>
      <c r="B1627" s="25"/>
      <c r="C1627" s="26"/>
      <c r="D1627" s="27"/>
      <c r="E1627" s="27" t="s">
        <v>3662</v>
      </c>
      <c r="F1627" s="27" t="s">
        <v>3675</v>
      </c>
      <c r="G1627" s="28" t="s">
        <v>173</v>
      </c>
      <c r="H1627" s="27" t="s">
        <v>174</v>
      </c>
      <c r="I1627" s="118" t="s">
        <v>3676</v>
      </c>
      <c r="J1627" s="29">
        <v>10.43</v>
      </c>
      <c r="K1627" s="28" t="s">
        <v>162</v>
      </c>
      <c r="L1627" s="27" t="s">
        <v>449</v>
      </c>
      <c r="M1627" s="27" t="s">
        <v>164</v>
      </c>
      <c r="N1627" s="27" t="s">
        <v>449</v>
      </c>
    </row>
    <row r="1628" spans="1:14" ht="16.5" customHeight="1">
      <c r="A1628" s="24">
        <v>8536699008</v>
      </c>
      <c r="B1628" s="25"/>
      <c r="C1628" s="26"/>
      <c r="D1628" s="27"/>
      <c r="E1628" s="27" t="s">
        <v>3662</v>
      </c>
      <c r="F1628" s="27" t="s">
        <v>3677</v>
      </c>
      <c r="G1628" s="28" t="s">
        <v>173</v>
      </c>
      <c r="H1628" s="27" t="s">
        <v>174</v>
      </c>
      <c r="I1628" s="118" t="s">
        <v>3678</v>
      </c>
      <c r="J1628" s="29">
        <v>4.17</v>
      </c>
      <c r="K1628" s="28" t="s">
        <v>162</v>
      </c>
      <c r="L1628" s="27" t="s">
        <v>449</v>
      </c>
      <c r="M1628" s="27" t="s">
        <v>164</v>
      </c>
      <c r="N1628" s="27" t="s">
        <v>449</v>
      </c>
    </row>
    <row r="1629" spans="1:14" ht="16.5" customHeight="1">
      <c r="A1629" s="24">
        <v>8536699008</v>
      </c>
      <c r="B1629" s="25"/>
      <c r="C1629" s="26"/>
      <c r="D1629" s="27"/>
      <c r="E1629" s="27" t="s">
        <v>3662</v>
      </c>
      <c r="F1629" s="27" t="s">
        <v>3679</v>
      </c>
      <c r="G1629" s="28" t="s">
        <v>173</v>
      </c>
      <c r="H1629" s="27" t="s">
        <v>174</v>
      </c>
      <c r="I1629" s="118" t="s">
        <v>3680</v>
      </c>
      <c r="J1629" s="29">
        <v>2.96</v>
      </c>
      <c r="K1629" s="28" t="s">
        <v>162</v>
      </c>
      <c r="L1629" s="27" t="s">
        <v>449</v>
      </c>
      <c r="M1629" s="27" t="s">
        <v>164</v>
      </c>
      <c r="N1629" s="27" t="s">
        <v>449</v>
      </c>
    </row>
    <row r="1630" spans="1:14" ht="16.5" customHeight="1">
      <c r="A1630" s="24">
        <v>8536699008</v>
      </c>
      <c r="B1630" s="25"/>
      <c r="C1630" s="26"/>
      <c r="D1630" s="27"/>
      <c r="E1630" s="27" t="s">
        <v>3662</v>
      </c>
      <c r="F1630" s="27" t="s">
        <v>3681</v>
      </c>
      <c r="G1630" s="28" t="s">
        <v>173</v>
      </c>
      <c r="H1630" s="27" t="s">
        <v>174</v>
      </c>
      <c r="I1630" s="118" t="s">
        <v>3682</v>
      </c>
      <c r="J1630" s="29">
        <v>21.6</v>
      </c>
      <c r="K1630" s="28" t="s">
        <v>162</v>
      </c>
      <c r="L1630" s="27" t="s">
        <v>449</v>
      </c>
      <c r="M1630" s="27" t="s">
        <v>164</v>
      </c>
      <c r="N1630" s="27" t="s">
        <v>449</v>
      </c>
    </row>
    <row r="1631" spans="1:14" ht="16.5" customHeight="1">
      <c r="A1631" s="24">
        <v>8536699008</v>
      </c>
      <c r="B1631" s="25"/>
      <c r="C1631" s="26"/>
      <c r="D1631" s="27"/>
      <c r="E1631" s="27" t="s">
        <v>3662</v>
      </c>
      <c r="F1631" s="27" t="s">
        <v>3683</v>
      </c>
      <c r="G1631" s="28" t="s">
        <v>173</v>
      </c>
      <c r="H1631" s="27" t="s">
        <v>174</v>
      </c>
      <c r="I1631" s="118" t="s">
        <v>3684</v>
      </c>
      <c r="J1631" s="29">
        <v>1.74</v>
      </c>
      <c r="K1631" s="28" t="s">
        <v>162</v>
      </c>
      <c r="L1631" s="27" t="s">
        <v>449</v>
      </c>
      <c r="M1631" s="27" t="s">
        <v>164</v>
      </c>
      <c r="N1631" s="27" t="s">
        <v>449</v>
      </c>
    </row>
    <row r="1632" spans="1:14" ht="16.5" customHeight="1">
      <c r="A1632" s="24">
        <v>8536699008</v>
      </c>
      <c r="B1632" s="25"/>
      <c r="C1632" s="26"/>
      <c r="D1632" s="27"/>
      <c r="E1632" s="27" t="s">
        <v>3662</v>
      </c>
      <c r="F1632" s="27" t="s">
        <v>3685</v>
      </c>
      <c r="G1632" s="28" t="s">
        <v>173</v>
      </c>
      <c r="H1632" s="27" t="s">
        <v>174</v>
      </c>
      <c r="I1632" s="118" t="s">
        <v>3686</v>
      </c>
      <c r="J1632" s="29">
        <v>0.13</v>
      </c>
      <c r="K1632" s="28" t="s">
        <v>162</v>
      </c>
      <c r="L1632" s="27" t="s">
        <v>449</v>
      </c>
      <c r="M1632" s="27" t="s">
        <v>164</v>
      </c>
      <c r="N1632" s="27" t="s">
        <v>449</v>
      </c>
    </row>
    <row r="1633" spans="1:14" ht="16.5" customHeight="1">
      <c r="A1633" s="24">
        <v>8536699008</v>
      </c>
      <c r="B1633" s="25"/>
      <c r="C1633" s="26"/>
      <c r="D1633" s="27"/>
      <c r="E1633" s="27" t="s">
        <v>3662</v>
      </c>
      <c r="F1633" s="27" t="s">
        <v>3687</v>
      </c>
      <c r="G1633" s="28" t="s">
        <v>173</v>
      </c>
      <c r="H1633" s="27" t="s">
        <v>174</v>
      </c>
      <c r="I1633" s="118" t="s">
        <v>3688</v>
      </c>
      <c r="J1633" s="29">
        <v>0.13</v>
      </c>
      <c r="K1633" s="28" t="s">
        <v>162</v>
      </c>
      <c r="L1633" s="27" t="s">
        <v>449</v>
      </c>
      <c r="M1633" s="27" t="s">
        <v>164</v>
      </c>
      <c r="N1633" s="27" t="s">
        <v>449</v>
      </c>
    </row>
    <row r="1634" spans="1:14" ht="16.5" customHeight="1">
      <c r="A1634" s="24">
        <v>8536699008</v>
      </c>
      <c r="B1634" s="25"/>
      <c r="C1634" s="26"/>
      <c r="D1634" s="27"/>
      <c r="E1634" s="27" t="s">
        <v>3662</v>
      </c>
      <c r="F1634" s="27" t="s">
        <v>3689</v>
      </c>
      <c r="G1634" s="28" t="s">
        <v>173</v>
      </c>
      <c r="H1634" s="27" t="s">
        <v>174</v>
      </c>
      <c r="I1634" s="118" t="s">
        <v>3690</v>
      </c>
      <c r="J1634" s="29">
        <v>53.13</v>
      </c>
      <c r="K1634" s="28" t="s">
        <v>162</v>
      </c>
      <c r="L1634" s="27" t="s">
        <v>1776</v>
      </c>
      <c r="M1634" s="27" t="s">
        <v>3691</v>
      </c>
      <c r="N1634" s="27" t="s">
        <v>18222</v>
      </c>
    </row>
    <row r="1635" spans="1:14" ht="16.5" customHeight="1">
      <c r="A1635" s="24">
        <v>8536699008</v>
      </c>
      <c r="B1635" s="25"/>
      <c r="C1635" s="26">
        <v>0.08</v>
      </c>
      <c r="D1635" s="27"/>
      <c r="E1635" s="27" t="s">
        <v>3423</v>
      </c>
      <c r="F1635" s="27" t="s">
        <v>3692</v>
      </c>
      <c r="G1635" s="28" t="s">
        <v>3693</v>
      </c>
      <c r="H1635" s="27" t="s">
        <v>3694</v>
      </c>
      <c r="I1635" s="118" t="s">
        <v>3695</v>
      </c>
      <c r="J1635" s="29">
        <v>141.9</v>
      </c>
      <c r="K1635" s="28" t="s">
        <v>162</v>
      </c>
      <c r="L1635" s="27" t="s">
        <v>3696</v>
      </c>
      <c r="M1635" s="27" t="s">
        <v>164</v>
      </c>
      <c r="N1635" s="27" t="s">
        <v>18223</v>
      </c>
    </row>
    <row r="1636" spans="1:14" ht="16.5" customHeight="1">
      <c r="A1636" s="24">
        <v>8536699008</v>
      </c>
      <c r="B1636" s="25"/>
      <c r="C1636" s="26">
        <v>0.08</v>
      </c>
      <c r="D1636" s="27"/>
      <c r="E1636" s="27" t="s">
        <v>3423</v>
      </c>
      <c r="F1636" s="27" t="s">
        <v>3697</v>
      </c>
      <c r="G1636" s="28" t="s">
        <v>292</v>
      </c>
      <c r="H1636" s="27" t="s">
        <v>293</v>
      </c>
      <c r="I1636" s="118" t="s">
        <v>3698</v>
      </c>
      <c r="J1636" s="29">
        <v>19.25</v>
      </c>
      <c r="K1636" s="28" t="s">
        <v>162</v>
      </c>
      <c r="L1636" s="27" t="s">
        <v>443</v>
      </c>
      <c r="M1636" s="27" t="s">
        <v>164</v>
      </c>
      <c r="N1636" s="27" t="s">
        <v>18224</v>
      </c>
    </row>
    <row r="1637" spans="1:14" ht="16.5" customHeight="1">
      <c r="A1637" s="24">
        <v>8536699008</v>
      </c>
      <c r="B1637" s="25"/>
      <c r="C1637" s="26"/>
      <c r="D1637" s="27"/>
      <c r="E1637" s="27" t="s">
        <v>3423</v>
      </c>
      <c r="F1637" s="27" t="s">
        <v>3699</v>
      </c>
      <c r="G1637" s="28" t="s">
        <v>292</v>
      </c>
      <c r="H1637" s="27" t="s">
        <v>293</v>
      </c>
      <c r="I1637" s="118" t="s">
        <v>3700</v>
      </c>
      <c r="J1637" s="29">
        <v>1727.16</v>
      </c>
      <c r="K1637" s="28" t="s">
        <v>162</v>
      </c>
      <c r="L1637" s="27" t="s">
        <v>3701</v>
      </c>
      <c r="M1637" s="27" t="s">
        <v>164</v>
      </c>
      <c r="N1637" s="27" t="s">
        <v>3701</v>
      </c>
    </row>
    <row r="1638" spans="1:14" ht="16.5" customHeight="1">
      <c r="A1638" s="24">
        <v>8536699008</v>
      </c>
      <c r="B1638" s="25"/>
      <c r="C1638" s="26"/>
      <c r="D1638" s="27"/>
      <c r="E1638" s="27" t="s">
        <v>3423</v>
      </c>
      <c r="F1638" s="27" t="s">
        <v>3702</v>
      </c>
      <c r="G1638" s="28" t="s">
        <v>292</v>
      </c>
      <c r="H1638" s="27" t="s">
        <v>293</v>
      </c>
      <c r="I1638" s="118" t="s">
        <v>3703</v>
      </c>
      <c r="J1638" s="29">
        <v>1743.6</v>
      </c>
      <c r="K1638" s="28" t="s">
        <v>162</v>
      </c>
      <c r="L1638" s="27" t="s">
        <v>3701</v>
      </c>
      <c r="M1638" s="27" t="s">
        <v>164</v>
      </c>
      <c r="N1638" s="27" t="s">
        <v>3701</v>
      </c>
    </row>
    <row r="1639" spans="1:14" ht="16.5" customHeight="1">
      <c r="A1639" s="24">
        <v>8536699008</v>
      </c>
      <c r="B1639" s="25"/>
      <c r="C1639" s="26">
        <v>0.08</v>
      </c>
      <c r="D1639" s="27"/>
      <c r="E1639" s="27" t="s">
        <v>3423</v>
      </c>
      <c r="F1639" s="27" t="s">
        <v>3704</v>
      </c>
      <c r="G1639" s="28" t="s">
        <v>482</v>
      </c>
      <c r="H1639" s="27" t="s">
        <v>483</v>
      </c>
      <c r="I1639" s="118" t="s">
        <v>3705</v>
      </c>
      <c r="J1639" s="29">
        <v>5.72</v>
      </c>
      <c r="K1639" s="28" t="s">
        <v>162</v>
      </c>
      <c r="L1639" s="27" t="s">
        <v>443</v>
      </c>
      <c r="M1639" s="27" t="s">
        <v>164</v>
      </c>
      <c r="N1639" s="27" t="s">
        <v>18225</v>
      </c>
    </row>
    <row r="1640" spans="1:14" ht="16.5" customHeight="1">
      <c r="A1640" s="24">
        <v>8536699008</v>
      </c>
      <c r="B1640" s="25"/>
      <c r="C1640" s="26"/>
      <c r="D1640" s="27"/>
      <c r="E1640" s="27" t="s">
        <v>3423</v>
      </c>
      <c r="F1640" s="27" t="s">
        <v>3706</v>
      </c>
      <c r="G1640" s="28" t="s">
        <v>482</v>
      </c>
      <c r="H1640" s="27" t="s">
        <v>483</v>
      </c>
      <c r="I1640" s="118" t="s">
        <v>3707</v>
      </c>
      <c r="J1640" s="29">
        <v>131.22</v>
      </c>
      <c r="K1640" s="28" t="s">
        <v>162</v>
      </c>
      <c r="L1640" s="27" t="s">
        <v>443</v>
      </c>
      <c r="M1640" s="27" t="s">
        <v>164</v>
      </c>
      <c r="N1640" s="27" t="s">
        <v>18225</v>
      </c>
    </row>
    <row r="1641" spans="1:14" ht="16.5" customHeight="1">
      <c r="A1641" s="24">
        <v>8536699008</v>
      </c>
      <c r="B1641" s="25"/>
      <c r="C1641" s="26">
        <v>0.08</v>
      </c>
      <c r="D1641" s="27"/>
      <c r="E1641" s="27" t="s">
        <v>3423</v>
      </c>
      <c r="F1641" s="27" t="s">
        <v>2505</v>
      </c>
      <c r="G1641" s="28" t="s">
        <v>482</v>
      </c>
      <c r="H1641" s="27" t="s">
        <v>483</v>
      </c>
      <c r="I1641" s="118" t="s">
        <v>2506</v>
      </c>
      <c r="J1641" s="29">
        <v>266.67</v>
      </c>
      <c r="K1641" s="28" t="s">
        <v>162</v>
      </c>
      <c r="L1641" s="27" t="s">
        <v>443</v>
      </c>
      <c r="M1641" s="27" t="s">
        <v>164</v>
      </c>
      <c r="N1641" s="27" t="s">
        <v>18084</v>
      </c>
    </row>
    <row r="1642" spans="1:14" ht="16.5" customHeight="1">
      <c r="A1642" s="24">
        <v>8536699008</v>
      </c>
      <c r="B1642" s="25"/>
      <c r="C1642" s="26">
        <v>0.08</v>
      </c>
      <c r="D1642" s="27"/>
      <c r="E1642" s="27" t="s">
        <v>3423</v>
      </c>
      <c r="F1642" s="27" t="s">
        <v>3708</v>
      </c>
      <c r="G1642" s="28" t="s">
        <v>159</v>
      </c>
      <c r="H1642" s="27" t="s">
        <v>160</v>
      </c>
      <c r="I1642" s="118" t="s">
        <v>3709</v>
      </c>
      <c r="J1642" s="29">
        <v>336.64</v>
      </c>
      <c r="K1642" s="28" t="s">
        <v>162</v>
      </c>
      <c r="L1642" s="27" t="s">
        <v>3710</v>
      </c>
      <c r="M1642" s="27" t="s">
        <v>164</v>
      </c>
      <c r="N1642" s="27" t="s">
        <v>3710</v>
      </c>
    </row>
    <row r="1643" spans="1:14" ht="16.5" customHeight="1">
      <c r="A1643" s="24">
        <v>8536699008</v>
      </c>
      <c r="B1643" s="25"/>
      <c r="C1643" s="26"/>
      <c r="D1643" s="27"/>
      <c r="E1643" s="27" t="s">
        <v>3423</v>
      </c>
      <c r="F1643" s="27" t="s">
        <v>3711</v>
      </c>
      <c r="G1643" s="28" t="s">
        <v>159</v>
      </c>
      <c r="H1643" s="27" t="s">
        <v>160</v>
      </c>
      <c r="I1643" s="118" t="s">
        <v>3712</v>
      </c>
      <c r="J1643" s="29">
        <v>98.05</v>
      </c>
      <c r="K1643" s="28" t="s">
        <v>162</v>
      </c>
      <c r="L1643" s="27" t="s">
        <v>3710</v>
      </c>
      <c r="M1643" s="27" t="s">
        <v>164</v>
      </c>
      <c r="N1643" s="27" t="s">
        <v>3710</v>
      </c>
    </row>
    <row r="1644" spans="1:14" ht="16.5" customHeight="1">
      <c r="A1644" s="24">
        <v>8538909908</v>
      </c>
      <c r="B1644" s="25"/>
      <c r="C1644" s="26">
        <v>0.05</v>
      </c>
      <c r="D1644" s="27"/>
      <c r="E1644" s="27" t="s">
        <v>3713</v>
      </c>
      <c r="F1644" s="27" t="s">
        <v>2337</v>
      </c>
      <c r="G1644" s="28" t="s">
        <v>167</v>
      </c>
      <c r="H1644" s="27" t="s">
        <v>168</v>
      </c>
      <c r="I1644" s="118" t="s">
        <v>2338</v>
      </c>
      <c r="J1644" s="29">
        <v>45.1</v>
      </c>
      <c r="K1644" s="28" t="s">
        <v>162</v>
      </c>
      <c r="L1644" s="27" t="s">
        <v>443</v>
      </c>
      <c r="M1644" s="27" t="s">
        <v>164</v>
      </c>
      <c r="N1644" s="27" t="s">
        <v>18203</v>
      </c>
    </row>
    <row r="1645" spans="1:14" ht="16.5" customHeight="1">
      <c r="A1645" s="24">
        <v>8538909908</v>
      </c>
      <c r="B1645" s="25"/>
      <c r="C1645" s="26">
        <v>0.05</v>
      </c>
      <c r="D1645" s="27"/>
      <c r="E1645" s="27" t="s">
        <v>500</v>
      </c>
      <c r="F1645" s="27" t="s">
        <v>2526</v>
      </c>
      <c r="G1645" s="28" t="s">
        <v>292</v>
      </c>
      <c r="H1645" s="27" t="s">
        <v>293</v>
      </c>
      <c r="I1645" s="118" t="s">
        <v>2527</v>
      </c>
      <c r="J1645" s="29">
        <v>276.14999999999998</v>
      </c>
      <c r="K1645" s="28" t="s">
        <v>162</v>
      </c>
      <c r="L1645" s="27" t="s">
        <v>443</v>
      </c>
      <c r="M1645" s="27" t="s">
        <v>164</v>
      </c>
      <c r="N1645" s="27" t="s">
        <v>18084</v>
      </c>
    </row>
    <row r="1646" spans="1:14" ht="16.5" customHeight="1">
      <c r="A1646" s="24">
        <v>8538909908</v>
      </c>
      <c r="B1646" s="25"/>
      <c r="C1646" s="26"/>
      <c r="D1646" s="27"/>
      <c r="E1646" s="27" t="s">
        <v>500</v>
      </c>
      <c r="F1646" s="27" t="s">
        <v>3714</v>
      </c>
      <c r="G1646" s="28" t="s">
        <v>292</v>
      </c>
      <c r="H1646" s="27" t="s">
        <v>293</v>
      </c>
      <c r="I1646" s="118" t="s">
        <v>3715</v>
      </c>
      <c r="J1646" s="29">
        <v>51.14</v>
      </c>
      <c r="K1646" s="28" t="s">
        <v>162</v>
      </c>
      <c r="L1646" s="27" t="s">
        <v>443</v>
      </c>
      <c r="M1646" s="27" t="s">
        <v>164</v>
      </c>
      <c r="N1646" s="27" t="s">
        <v>18084</v>
      </c>
    </row>
    <row r="1647" spans="1:14" ht="16.5" customHeight="1">
      <c r="A1647" s="24">
        <v>8538909908</v>
      </c>
      <c r="B1647" s="25"/>
      <c r="C1647" s="26"/>
      <c r="D1647" s="27"/>
      <c r="E1647" s="27" t="s">
        <v>500</v>
      </c>
      <c r="F1647" s="27" t="s">
        <v>2520</v>
      </c>
      <c r="G1647" s="28" t="s">
        <v>292</v>
      </c>
      <c r="H1647" s="27" t="s">
        <v>293</v>
      </c>
      <c r="I1647" s="118" t="s">
        <v>2521</v>
      </c>
      <c r="J1647" s="29">
        <v>107.44</v>
      </c>
      <c r="K1647" s="28" t="s">
        <v>162</v>
      </c>
      <c r="L1647" s="27" t="s">
        <v>443</v>
      </c>
      <c r="M1647" s="27" t="s">
        <v>164</v>
      </c>
      <c r="N1647" s="27" t="s">
        <v>18084</v>
      </c>
    </row>
    <row r="1648" spans="1:14" ht="16.5" customHeight="1">
      <c r="A1648" s="24">
        <v>8538909908</v>
      </c>
      <c r="B1648" s="25"/>
      <c r="C1648" s="26"/>
      <c r="D1648" s="27"/>
      <c r="E1648" s="27" t="s">
        <v>500</v>
      </c>
      <c r="F1648" s="27" t="s">
        <v>3716</v>
      </c>
      <c r="G1648" s="28" t="s">
        <v>292</v>
      </c>
      <c r="H1648" s="27" t="s">
        <v>293</v>
      </c>
      <c r="I1648" s="118" t="s">
        <v>3717</v>
      </c>
      <c r="J1648" s="29">
        <v>34.21</v>
      </c>
      <c r="K1648" s="28" t="s">
        <v>162</v>
      </c>
      <c r="L1648" s="27" t="s">
        <v>443</v>
      </c>
      <c r="M1648" s="27" t="s">
        <v>164</v>
      </c>
      <c r="N1648" s="27" t="s">
        <v>18084</v>
      </c>
    </row>
    <row r="1649" spans="1:14" ht="16.5" customHeight="1">
      <c r="A1649" s="24">
        <v>8538909908</v>
      </c>
      <c r="B1649" s="25"/>
      <c r="C1649" s="26"/>
      <c r="D1649" s="27"/>
      <c r="E1649" s="27" t="s">
        <v>500</v>
      </c>
      <c r="F1649" s="27" t="s">
        <v>3718</v>
      </c>
      <c r="G1649" s="28" t="s">
        <v>292</v>
      </c>
      <c r="H1649" s="27" t="s">
        <v>293</v>
      </c>
      <c r="I1649" s="118" t="s">
        <v>3719</v>
      </c>
      <c r="J1649" s="29">
        <v>102.36</v>
      </c>
      <c r="K1649" s="28" t="s">
        <v>162</v>
      </c>
      <c r="L1649" s="27" t="s">
        <v>443</v>
      </c>
      <c r="M1649" s="27" t="s">
        <v>164</v>
      </c>
      <c r="N1649" s="27" t="s">
        <v>18084</v>
      </c>
    </row>
    <row r="1650" spans="1:14" ht="16.5" customHeight="1">
      <c r="A1650" s="24">
        <v>8538909908</v>
      </c>
      <c r="B1650" s="25"/>
      <c r="C1650" s="26"/>
      <c r="D1650" s="27"/>
      <c r="E1650" s="27" t="s">
        <v>500</v>
      </c>
      <c r="F1650" s="27" t="s">
        <v>2522</v>
      </c>
      <c r="G1650" s="28" t="s">
        <v>292</v>
      </c>
      <c r="H1650" s="27" t="s">
        <v>293</v>
      </c>
      <c r="I1650" s="118" t="s">
        <v>2523</v>
      </c>
      <c r="J1650" s="29">
        <v>53.4</v>
      </c>
      <c r="K1650" s="28" t="s">
        <v>162</v>
      </c>
      <c r="L1650" s="27" t="s">
        <v>443</v>
      </c>
      <c r="M1650" s="27" t="s">
        <v>164</v>
      </c>
      <c r="N1650" s="27" t="s">
        <v>18084</v>
      </c>
    </row>
    <row r="1651" spans="1:14" ht="16.5" customHeight="1">
      <c r="A1651" s="24">
        <v>8538909908</v>
      </c>
      <c r="B1651" s="25"/>
      <c r="C1651" s="26"/>
      <c r="D1651" s="27"/>
      <c r="E1651" s="27" t="s">
        <v>500</v>
      </c>
      <c r="F1651" s="27" t="s">
        <v>3720</v>
      </c>
      <c r="G1651" s="28" t="s">
        <v>292</v>
      </c>
      <c r="H1651" s="27" t="s">
        <v>293</v>
      </c>
      <c r="I1651" s="118" t="s">
        <v>3721</v>
      </c>
      <c r="J1651" s="29">
        <v>32.53</v>
      </c>
      <c r="K1651" s="28" t="s">
        <v>162</v>
      </c>
      <c r="L1651" s="27" t="s">
        <v>443</v>
      </c>
      <c r="M1651" s="27" t="s">
        <v>164</v>
      </c>
      <c r="N1651" s="27" t="s">
        <v>18084</v>
      </c>
    </row>
    <row r="1652" spans="1:14" ht="16.5" customHeight="1">
      <c r="A1652" s="24">
        <v>8538909908</v>
      </c>
      <c r="B1652" s="25"/>
      <c r="C1652" s="26">
        <v>0.05</v>
      </c>
      <c r="D1652" s="27"/>
      <c r="E1652" s="27" t="s">
        <v>500</v>
      </c>
      <c r="F1652" s="27" t="s">
        <v>2344</v>
      </c>
      <c r="G1652" s="28" t="s">
        <v>1288</v>
      </c>
      <c r="H1652" s="27" t="s">
        <v>1289</v>
      </c>
      <c r="I1652" s="118" t="s">
        <v>1389</v>
      </c>
      <c r="J1652" s="29">
        <v>277.26</v>
      </c>
      <c r="K1652" s="28" t="s">
        <v>162</v>
      </c>
      <c r="L1652" s="27" t="s">
        <v>443</v>
      </c>
      <c r="M1652" s="27" t="s">
        <v>164</v>
      </c>
      <c r="N1652" s="27" t="s">
        <v>18084</v>
      </c>
    </row>
    <row r="1653" spans="1:14" ht="16.5" customHeight="1">
      <c r="A1653" s="24">
        <v>8538909908</v>
      </c>
      <c r="B1653" s="25"/>
      <c r="C1653" s="26"/>
      <c r="D1653" s="27"/>
      <c r="E1653" s="27" t="s">
        <v>500</v>
      </c>
      <c r="F1653" s="27" t="s">
        <v>1378</v>
      </c>
      <c r="G1653" s="28" t="s">
        <v>1288</v>
      </c>
      <c r="H1653" s="27" t="s">
        <v>1289</v>
      </c>
      <c r="I1653" s="118" t="s">
        <v>1379</v>
      </c>
      <c r="J1653" s="29">
        <v>96.55</v>
      </c>
      <c r="K1653" s="28" t="s">
        <v>162</v>
      </c>
      <c r="L1653" s="27" t="s">
        <v>443</v>
      </c>
      <c r="M1653" s="27" t="s">
        <v>164</v>
      </c>
      <c r="N1653" s="27" t="s">
        <v>18084</v>
      </c>
    </row>
    <row r="1654" spans="1:14" ht="16.5" customHeight="1">
      <c r="A1654" s="24">
        <v>8541100009</v>
      </c>
      <c r="B1654" s="25"/>
      <c r="C1654" s="26"/>
      <c r="D1654" s="27"/>
      <c r="E1654" s="27" t="s">
        <v>1032</v>
      </c>
      <c r="F1654" s="27" t="s">
        <v>3722</v>
      </c>
      <c r="G1654" s="28" t="s">
        <v>173</v>
      </c>
      <c r="H1654" s="27" t="s">
        <v>174</v>
      </c>
      <c r="I1654" s="118" t="s">
        <v>3723</v>
      </c>
      <c r="J1654" s="29">
        <v>12</v>
      </c>
      <c r="K1654" s="28" t="s">
        <v>162</v>
      </c>
      <c r="L1654" s="27" t="s">
        <v>250</v>
      </c>
      <c r="M1654" s="27" t="s">
        <v>164</v>
      </c>
      <c r="N1654" s="27" t="s">
        <v>18071</v>
      </c>
    </row>
    <row r="1655" spans="1:14" ht="16.5" customHeight="1">
      <c r="A1655" s="24">
        <v>8541100009</v>
      </c>
      <c r="B1655" s="25"/>
      <c r="C1655" s="26"/>
      <c r="D1655" s="27"/>
      <c r="E1655" s="27" t="s">
        <v>1032</v>
      </c>
      <c r="F1655" s="27" t="s">
        <v>3724</v>
      </c>
      <c r="G1655" s="28" t="s">
        <v>173</v>
      </c>
      <c r="H1655" s="27" t="s">
        <v>174</v>
      </c>
      <c r="I1655" s="118" t="s">
        <v>3725</v>
      </c>
      <c r="J1655" s="29">
        <v>42</v>
      </c>
      <c r="K1655" s="28" t="s">
        <v>162</v>
      </c>
      <c r="L1655" s="27" t="s">
        <v>3726</v>
      </c>
      <c r="M1655" s="27" t="s">
        <v>164</v>
      </c>
      <c r="N1655" s="27" t="s">
        <v>18158</v>
      </c>
    </row>
    <row r="1656" spans="1:14" ht="16.5" customHeight="1">
      <c r="A1656" s="24">
        <v>8541100009</v>
      </c>
      <c r="B1656" s="25"/>
      <c r="C1656" s="26"/>
      <c r="D1656" s="27"/>
      <c r="E1656" s="27" t="s">
        <v>1032</v>
      </c>
      <c r="F1656" s="27" t="s">
        <v>3727</v>
      </c>
      <c r="G1656" s="28" t="s">
        <v>173</v>
      </c>
      <c r="H1656" s="27" t="s">
        <v>174</v>
      </c>
      <c r="I1656" s="118" t="s">
        <v>3728</v>
      </c>
      <c r="J1656" s="29">
        <v>3</v>
      </c>
      <c r="K1656" s="28" t="s">
        <v>162</v>
      </c>
      <c r="L1656" s="27" t="s">
        <v>250</v>
      </c>
      <c r="M1656" s="27" t="s">
        <v>164</v>
      </c>
      <c r="N1656" s="27" t="s">
        <v>18071</v>
      </c>
    </row>
    <row r="1657" spans="1:14" ht="16.5" customHeight="1">
      <c r="A1657" s="24">
        <v>8541100009</v>
      </c>
      <c r="B1657" s="25"/>
      <c r="C1657" s="26"/>
      <c r="D1657" s="27"/>
      <c r="E1657" s="27" t="s">
        <v>1032</v>
      </c>
      <c r="F1657" s="27" t="s">
        <v>3729</v>
      </c>
      <c r="G1657" s="28" t="s">
        <v>173</v>
      </c>
      <c r="H1657" s="27" t="s">
        <v>174</v>
      </c>
      <c r="I1657" s="118" t="s">
        <v>3730</v>
      </c>
      <c r="J1657" s="29">
        <v>33.46</v>
      </c>
      <c r="K1657" s="28" t="s">
        <v>162</v>
      </c>
      <c r="L1657" s="27" t="s">
        <v>528</v>
      </c>
      <c r="M1657" s="27" t="s">
        <v>164</v>
      </c>
      <c r="N1657" s="27" t="s">
        <v>18090</v>
      </c>
    </row>
    <row r="1658" spans="1:14" ht="16.5" customHeight="1">
      <c r="A1658" s="24">
        <v>8541100009</v>
      </c>
      <c r="B1658" s="25"/>
      <c r="C1658" s="26"/>
      <c r="D1658" s="27"/>
      <c r="E1658" s="27" t="s">
        <v>1032</v>
      </c>
      <c r="F1658" s="27" t="s">
        <v>3731</v>
      </c>
      <c r="G1658" s="28" t="s">
        <v>173</v>
      </c>
      <c r="H1658" s="27" t="s">
        <v>174</v>
      </c>
      <c r="I1658" s="118" t="s">
        <v>3732</v>
      </c>
      <c r="J1658" s="29">
        <v>214.46</v>
      </c>
      <c r="K1658" s="28" t="s">
        <v>162</v>
      </c>
      <c r="L1658" s="27" t="s">
        <v>250</v>
      </c>
      <c r="M1658" s="27" t="s">
        <v>164</v>
      </c>
      <c r="N1658" s="27" t="s">
        <v>18071</v>
      </c>
    </row>
    <row r="1659" spans="1:14" ht="16.5" customHeight="1">
      <c r="A1659" s="24">
        <v>8541100009</v>
      </c>
      <c r="B1659" s="25"/>
      <c r="C1659" s="26"/>
      <c r="D1659" s="27"/>
      <c r="E1659" s="27" t="s">
        <v>1032</v>
      </c>
      <c r="F1659" s="27" t="s">
        <v>3733</v>
      </c>
      <c r="G1659" s="28" t="s">
        <v>173</v>
      </c>
      <c r="H1659" s="27" t="s">
        <v>174</v>
      </c>
      <c r="I1659" s="118" t="s">
        <v>3734</v>
      </c>
      <c r="J1659" s="29">
        <v>2.48</v>
      </c>
      <c r="K1659" s="28" t="s">
        <v>162</v>
      </c>
      <c r="L1659" s="27" t="s">
        <v>523</v>
      </c>
      <c r="M1659" s="27" t="s">
        <v>164</v>
      </c>
      <c r="N1659" s="27" t="s">
        <v>523</v>
      </c>
    </row>
    <row r="1660" spans="1:14" ht="16.5" customHeight="1">
      <c r="A1660" s="24">
        <v>8541100009</v>
      </c>
      <c r="B1660" s="25"/>
      <c r="C1660" s="26"/>
      <c r="D1660" s="27"/>
      <c r="E1660" s="27" t="s">
        <v>1032</v>
      </c>
      <c r="F1660" s="27" t="s">
        <v>3735</v>
      </c>
      <c r="G1660" s="28" t="s">
        <v>173</v>
      </c>
      <c r="H1660" s="27" t="s">
        <v>174</v>
      </c>
      <c r="I1660" s="118" t="s">
        <v>3736</v>
      </c>
      <c r="J1660" s="29">
        <v>1.03</v>
      </c>
      <c r="K1660" s="28" t="s">
        <v>162</v>
      </c>
      <c r="L1660" s="27" t="s">
        <v>523</v>
      </c>
      <c r="M1660" s="27" t="s">
        <v>164</v>
      </c>
      <c r="N1660" s="27" t="s">
        <v>523</v>
      </c>
    </row>
    <row r="1661" spans="1:14" ht="16.5" customHeight="1">
      <c r="A1661" s="24">
        <v>8541100009</v>
      </c>
      <c r="B1661" s="25"/>
      <c r="C1661" s="26"/>
      <c r="D1661" s="27"/>
      <c r="E1661" s="27" t="s">
        <v>1032</v>
      </c>
      <c r="F1661" s="27" t="s">
        <v>3737</v>
      </c>
      <c r="G1661" s="28" t="s">
        <v>173</v>
      </c>
      <c r="H1661" s="27" t="s">
        <v>174</v>
      </c>
      <c r="I1661" s="118" t="s">
        <v>3738</v>
      </c>
      <c r="J1661" s="29">
        <v>0.35</v>
      </c>
      <c r="K1661" s="28" t="s">
        <v>162</v>
      </c>
      <c r="L1661" s="27" t="s">
        <v>3739</v>
      </c>
      <c r="M1661" s="27" t="s">
        <v>164</v>
      </c>
      <c r="N1661" s="27" t="s">
        <v>18226</v>
      </c>
    </row>
    <row r="1662" spans="1:14" ht="16.5" customHeight="1">
      <c r="A1662" s="24">
        <v>8541100009</v>
      </c>
      <c r="B1662" s="25"/>
      <c r="C1662" s="26"/>
      <c r="D1662" s="27"/>
      <c r="E1662" s="27" t="s">
        <v>1032</v>
      </c>
      <c r="F1662" s="27" t="s">
        <v>3740</v>
      </c>
      <c r="G1662" s="28" t="s">
        <v>173</v>
      </c>
      <c r="H1662" s="27" t="s">
        <v>174</v>
      </c>
      <c r="I1662" s="118" t="s">
        <v>3741</v>
      </c>
      <c r="J1662" s="29">
        <v>0.17</v>
      </c>
      <c r="K1662" s="28" t="s">
        <v>162</v>
      </c>
      <c r="L1662" s="27" t="s">
        <v>520</v>
      </c>
      <c r="M1662" s="27" t="s">
        <v>164</v>
      </c>
      <c r="N1662" s="27" t="s">
        <v>18090</v>
      </c>
    </row>
    <row r="1663" spans="1:14" ht="16.5" customHeight="1">
      <c r="A1663" s="24">
        <v>8541100009</v>
      </c>
      <c r="B1663" s="25"/>
      <c r="C1663" s="26"/>
      <c r="D1663" s="27"/>
      <c r="E1663" s="27" t="s">
        <v>1032</v>
      </c>
      <c r="F1663" s="27" t="s">
        <v>3742</v>
      </c>
      <c r="G1663" s="28" t="s">
        <v>173</v>
      </c>
      <c r="H1663" s="27" t="s">
        <v>174</v>
      </c>
      <c r="I1663" s="118" t="s">
        <v>3743</v>
      </c>
      <c r="J1663" s="29">
        <v>0.75</v>
      </c>
      <c r="K1663" s="28" t="s">
        <v>162</v>
      </c>
      <c r="L1663" s="27" t="s">
        <v>285</v>
      </c>
      <c r="M1663" s="27" t="s">
        <v>164</v>
      </c>
      <c r="N1663" s="27" t="s">
        <v>18075</v>
      </c>
    </row>
    <row r="1664" spans="1:14" ht="16.5" customHeight="1">
      <c r="A1664" s="24">
        <v>8541100009</v>
      </c>
      <c r="B1664" s="25"/>
      <c r="C1664" s="26"/>
      <c r="D1664" s="27"/>
      <c r="E1664" s="27" t="s">
        <v>1032</v>
      </c>
      <c r="F1664" s="27" t="s">
        <v>3744</v>
      </c>
      <c r="G1664" s="28" t="s">
        <v>173</v>
      </c>
      <c r="H1664" s="27" t="s">
        <v>174</v>
      </c>
      <c r="I1664" s="118" t="s">
        <v>3745</v>
      </c>
      <c r="J1664" s="29">
        <v>3.48</v>
      </c>
      <c r="K1664" s="28" t="s">
        <v>162</v>
      </c>
      <c r="L1664" s="27" t="s">
        <v>250</v>
      </c>
      <c r="M1664" s="27" t="s">
        <v>164</v>
      </c>
      <c r="N1664" s="27" t="s">
        <v>18071</v>
      </c>
    </row>
    <row r="1665" spans="1:14" ht="16.5" customHeight="1">
      <c r="A1665" s="24">
        <v>8541100009</v>
      </c>
      <c r="B1665" s="25"/>
      <c r="C1665" s="26"/>
      <c r="D1665" s="27"/>
      <c r="E1665" s="27" t="s">
        <v>1032</v>
      </c>
      <c r="F1665" s="27" t="s">
        <v>3746</v>
      </c>
      <c r="G1665" s="28" t="s">
        <v>173</v>
      </c>
      <c r="H1665" s="27" t="s">
        <v>174</v>
      </c>
      <c r="I1665" s="118" t="s">
        <v>3747</v>
      </c>
      <c r="J1665" s="29">
        <v>106.12</v>
      </c>
      <c r="K1665" s="28" t="s">
        <v>162</v>
      </c>
      <c r="L1665" s="27" t="s">
        <v>3748</v>
      </c>
      <c r="M1665" s="27" t="s">
        <v>164</v>
      </c>
      <c r="N1665" s="27" t="s">
        <v>18227</v>
      </c>
    </row>
    <row r="1666" spans="1:14" ht="16.5" customHeight="1">
      <c r="A1666" s="24">
        <v>8541100009</v>
      </c>
      <c r="B1666" s="25"/>
      <c r="C1666" s="26"/>
      <c r="D1666" s="27"/>
      <c r="E1666" s="27" t="s">
        <v>1032</v>
      </c>
      <c r="F1666" s="27" t="s">
        <v>3749</v>
      </c>
      <c r="G1666" s="28" t="s">
        <v>173</v>
      </c>
      <c r="H1666" s="27" t="s">
        <v>174</v>
      </c>
      <c r="I1666" s="118" t="s">
        <v>3750</v>
      </c>
      <c r="J1666" s="29">
        <v>0.83</v>
      </c>
      <c r="K1666" s="28" t="s">
        <v>162</v>
      </c>
      <c r="L1666" s="27" t="s">
        <v>393</v>
      </c>
      <c r="M1666" s="27" t="s">
        <v>164</v>
      </c>
      <c r="N1666" s="27" t="s">
        <v>18079</v>
      </c>
    </row>
    <row r="1667" spans="1:14" ht="16.5" customHeight="1">
      <c r="A1667" s="24">
        <v>8541100009</v>
      </c>
      <c r="B1667" s="25"/>
      <c r="C1667" s="26"/>
      <c r="D1667" s="27"/>
      <c r="E1667" s="27" t="s">
        <v>1032</v>
      </c>
      <c r="F1667" s="27" t="s">
        <v>3751</v>
      </c>
      <c r="G1667" s="28" t="s">
        <v>173</v>
      </c>
      <c r="H1667" s="27" t="s">
        <v>174</v>
      </c>
      <c r="I1667" s="118" t="s">
        <v>3752</v>
      </c>
      <c r="J1667" s="29">
        <v>35.090000000000003</v>
      </c>
      <c r="K1667" s="28" t="s">
        <v>162</v>
      </c>
      <c r="L1667" s="27" t="s">
        <v>3753</v>
      </c>
      <c r="M1667" s="27" t="s">
        <v>164</v>
      </c>
      <c r="N1667" s="27" t="s">
        <v>18228</v>
      </c>
    </row>
    <row r="1668" spans="1:14" ht="16.5" customHeight="1">
      <c r="A1668" s="24">
        <v>8541100009</v>
      </c>
      <c r="B1668" s="25"/>
      <c r="C1668" s="26"/>
      <c r="D1668" s="27"/>
      <c r="E1668" s="27" t="s">
        <v>1032</v>
      </c>
      <c r="F1668" s="27" t="s">
        <v>3754</v>
      </c>
      <c r="G1668" s="28" t="s">
        <v>173</v>
      </c>
      <c r="H1668" s="27" t="s">
        <v>174</v>
      </c>
      <c r="I1668" s="118" t="s">
        <v>3755</v>
      </c>
      <c r="J1668" s="29">
        <v>0.57999999999999996</v>
      </c>
      <c r="K1668" s="28" t="s">
        <v>162</v>
      </c>
      <c r="L1668" s="27" t="s">
        <v>1799</v>
      </c>
      <c r="M1668" s="27" t="s">
        <v>164</v>
      </c>
      <c r="N1668" s="27" t="s">
        <v>10750</v>
      </c>
    </row>
    <row r="1669" spans="1:14" ht="16.5" customHeight="1">
      <c r="A1669" s="24">
        <v>8541100009</v>
      </c>
      <c r="B1669" s="25"/>
      <c r="C1669" s="26"/>
      <c r="D1669" s="27"/>
      <c r="E1669" s="27" t="s">
        <v>1032</v>
      </c>
      <c r="F1669" s="27" t="s">
        <v>3756</v>
      </c>
      <c r="G1669" s="28" t="s">
        <v>173</v>
      </c>
      <c r="H1669" s="27" t="s">
        <v>174</v>
      </c>
      <c r="I1669" s="118" t="s">
        <v>3757</v>
      </c>
      <c r="J1669" s="29">
        <v>3.2</v>
      </c>
      <c r="K1669" s="28" t="s">
        <v>162</v>
      </c>
      <c r="L1669" s="27" t="s">
        <v>528</v>
      </c>
      <c r="M1669" s="27" t="s">
        <v>164</v>
      </c>
      <c r="N1669" s="27" t="s">
        <v>18090</v>
      </c>
    </row>
    <row r="1670" spans="1:14" ht="16.5" customHeight="1">
      <c r="A1670" s="24">
        <v>8541100009</v>
      </c>
      <c r="B1670" s="25"/>
      <c r="C1670" s="26"/>
      <c r="D1670" s="27"/>
      <c r="E1670" s="27" t="s">
        <v>1032</v>
      </c>
      <c r="F1670" s="27" t="s">
        <v>3758</v>
      </c>
      <c r="G1670" s="28" t="s">
        <v>173</v>
      </c>
      <c r="H1670" s="27" t="s">
        <v>174</v>
      </c>
      <c r="I1670" s="118" t="s">
        <v>3759</v>
      </c>
      <c r="J1670" s="29">
        <v>18</v>
      </c>
      <c r="K1670" s="28" t="s">
        <v>162</v>
      </c>
      <c r="L1670" s="27" t="s">
        <v>528</v>
      </c>
      <c r="M1670" s="27" t="s">
        <v>164</v>
      </c>
      <c r="N1670" s="27" t="s">
        <v>18090</v>
      </c>
    </row>
    <row r="1671" spans="1:14" ht="16.5" customHeight="1">
      <c r="A1671" s="24">
        <v>8541100009</v>
      </c>
      <c r="B1671" s="25"/>
      <c r="C1671" s="26"/>
      <c r="D1671" s="27"/>
      <c r="E1671" s="27" t="s">
        <v>1032</v>
      </c>
      <c r="F1671" s="27" t="s">
        <v>3760</v>
      </c>
      <c r="G1671" s="28" t="s">
        <v>227</v>
      </c>
      <c r="H1671" s="27" t="s">
        <v>228</v>
      </c>
      <c r="I1671" s="118" t="s">
        <v>3761</v>
      </c>
      <c r="J1671" s="29">
        <v>6.12</v>
      </c>
      <c r="K1671" s="28" t="s">
        <v>162</v>
      </c>
      <c r="L1671" s="27" t="s">
        <v>134</v>
      </c>
      <c r="M1671" s="27" t="s">
        <v>164</v>
      </c>
      <c r="N1671" s="27" t="s">
        <v>4101</v>
      </c>
    </row>
    <row r="1672" spans="1:14" ht="16.5" customHeight="1">
      <c r="A1672" s="24">
        <v>8541210000</v>
      </c>
      <c r="B1672" s="25"/>
      <c r="C1672" s="26"/>
      <c r="D1672" s="27"/>
      <c r="E1672" s="27" t="s">
        <v>545</v>
      </c>
      <c r="F1672" s="27" t="s">
        <v>3762</v>
      </c>
      <c r="G1672" s="28" t="s">
        <v>173</v>
      </c>
      <c r="H1672" s="27" t="s">
        <v>174</v>
      </c>
      <c r="I1672" s="118" t="s">
        <v>3763</v>
      </c>
      <c r="J1672" s="29">
        <v>3.06</v>
      </c>
      <c r="K1672" s="28" t="s">
        <v>162</v>
      </c>
      <c r="L1672" s="27" t="s">
        <v>528</v>
      </c>
      <c r="M1672" s="27" t="s">
        <v>164</v>
      </c>
      <c r="N1672" s="27" t="s">
        <v>18090</v>
      </c>
    </row>
    <row r="1673" spans="1:14" ht="16.5" customHeight="1">
      <c r="A1673" s="24">
        <v>8541210000</v>
      </c>
      <c r="B1673" s="25"/>
      <c r="C1673" s="26"/>
      <c r="D1673" s="27"/>
      <c r="E1673" s="27" t="s">
        <v>545</v>
      </c>
      <c r="F1673" s="27" t="s">
        <v>3764</v>
      </c>
      <c r="G1673" s="28" t="s">
        <v>173</v>
      </c>
      <c r="H1673" s="27" t="s">
        <v>174</v>
      </c>
      <c r="I1673" s="118" t="s">
        <v>3765</v>
      </c>
      <c r="J1673" s="29">
        <v>5.22</v>
      </c>
      <c r="K1673" s="28" t="s">
        <v>162</v>
      </c>
      <c r="L1673" s="27" t="s">
        <v>528</v>
      </c>
      <c r="M1673" s="27" t="s">
        <v>164</v>
      </c>
      <c r="N1673" s="27" t="s">
        <v>18090</v>
      </c>
    </row>
    <row r="1674" spans="1:14" ht="16.5" customHeight="1">
      <c r="A1674" s="24">
        <v>8541210000</v>
      </c>
      <c r="B1674" s="25"/>
      <c r="C1674" s="26"/>
      <c r="D1674" s="27"/>
      <c r="E1674" s="27" t="s">
        <v>545</v>
      </c>
      <c r="F1674" s="27" t="s">
        <v>3766</v>
      </c>
      <c r="G1674" s="28" t="s">
        <v>173</v>
      </c>
      <c r="H1674" s="27" t="s">
        <v>174</v>
      </c>
      <c r="I1674" s="118" t="s">
        <v>3767</v>
      </c>
      <c r="J1674" s="29">
        <v>7</v>
      </c>
      <c r="K1674" s="28" t="s">
        <v>162</v>
      </c>
      <c r="L1674" s="27" t="s">
        <v>416</v>
      </c>
      <c r="M1674" s="27" t="s">
        <v>164</v>
      </c>
      <c r="N1674" s="27" t="s">
        <v>18081</v>
      </c>
    </row>
    <row r="1675" spans="1:14" ht="16.5" customHeight="1">
      <c r="A1675" s="24">
        <v>8541210000</v>
      </c>
      <c r="B1675" s="25"/>
      <c r="C1675" s="26"/>
      <c r="D1675" s="27"/>
      <c r="E1675" s="27" t="s">
        <v>545</v>
      </c>
      <c r="F1675" s="27" t="s">
        <v>3768</v>
      </c>
      <c r="G1675" s="28" t="s">
        <v>243</v>
      </c>
      <c r="H1675" s="27" t="s">
        <v>244</v>
      </c>
      <c r="I1675" s="118" t="s">
        <v>3769</v>
      </c>
      <c r="J1675" s="29">
        <v>606.30999999999995</v>
      </c>
      <c r="K1675" s="28" t="s">
        <v>162</v>
      </c>
      <c r="L1675" s="27" t="s">
        <v>980</v>
      </c>
      <c r="M1675" s="27" t="s">
        <v>164</v>
      </c>
      <c r="N1675" s="27" t="s">
        <v>10457</v>
      </c>
    </row>
    <row r="1676" spans="1:14" ht="16.5" customHeight="1">
      <c r="A1676" s="24">
        <v>8541290000</v>
      </c>
      <c r="B1676" s="25"/>
      <c r="C1676" s="26"/>
      <c r="D1676" s="27"/>
      <c r="E1676" s="27" t="s">
        <v>1051</v>
      </c>
      <c r="F1676" s="27" t="s">
        <v>3280</v>
      </c>
      <c r="G1676" s="28" t="s">
        <v>173</v>
      </c>
      <c r="H1676" s="27" t="s">
        <v>174</v>
      </c>
      <c r="I1676" s="118" t="s">
        <v>1821</v>
      </c>
      <c r="J1676" s="29">
        <v>26.16</v>
      </c>
      <c r="K1676" s="28" t="s">
        <v>162</v>
      </c>
      <c r="L1676" s="27" t="s">
        <v>416</v>
      </c>
      <c r="M1676" s="27" t="s">
        <v>164</v>
      </c>
      <c r="N1676" s="27" t="s">
        <v>18081</v>
      </c>
    </row>
    <row r="1677" spans="1:14" ht="16.5" customHeight="1">
      <c r="A1677" s="24">
        <v>8541290000</v>
      </c>
      <c r="B1677" s="25"/>
      <c r="C1677" s="26"/>
      <c r="D1677" s="27"/>
      <c r="E1677" s="27" t="s">
        <v>1051</v>
      </c>
      <c r="F1677" s="27" t="s">
        <v>3770</v>
      </c>
      <c r="G1677" s="28" t="s">
        <v>173</v>
      </c>
      <c r="H1677" s="27" t="s">
        <v>174</v>
      </c>
      <c r="I1677" s="118" t="s">
        <v>3771</v>
      </c>
      <c r="J1677" s="29">
        <v>13.84</v>
      </c>
      <c r="K1677" s="28" t="s">
        <v>162</v>
      </c>
      <c r="L1677" s="27" t="s">
        <v>250</v>
      </c>
      <c r="M1677" s="27" t="s">
        <v>164</v>
      </c>
      <c r="N1677" s="27" t="s">
        <v>18071</v>
      </c>
    </row>
    <row r="1678" spans="1:14" ht="16.5" customHeight="1">
      <c r="A1678" s="24">
        <v>8541290000</v>
      </c>
      <c r="B1678" s="25"/>
      <c r="C1678" s="26"/>
      <c r="D1678" s="27"/>
      <c r="E1678" s="27" t="s">
        <v>1051</v>
      </c>
      <c r="F1678" s="27" t="s">
        <v>3772</v>
      </c>
      <c r="G1678" s="28" t="s">
        <v>173</v>
      </c>
      <c r="H1678" s="27" t="s">
        <v>174</v>
      </c>
      <c r="I1678" s="118" t="s">
        <v>3773</v>
      </c>
      <c r="J1678" s="29">
        <v>3.06</v>
      </c>
      <c r="K1678" s="28" t="s">
        <v>162</v>
      </c>
      <c r="L1678" s="27" t="s">
        <v>528</v>
      </c>
      <c r="M1678" s="27" t="s">
        <v>164</v>
      </c>
      <c r="N1678" s="27" t="s">
        <v>18090</v>
      </c>
    </row>
    <row r="1679" spans="1:14" ht="16.5" customHeight="1">
      <c r="A1679" s="24">
        <v>8541290000</v>
      </c>
      <c r="B1679" s="25"/>
      <c r="C1679" s="26"/>
      <c r="D1679" s="27"/>
      <c r="E1679" s="27" t="s">
        <v>1051</v>
      </c>
      <c r="F1679" s="27" t="s">
        <v>3774</v>
      </c>
      <c r="G1679" s="28" t="s">
        <v>297</v>
      </c>
      <c r="H1679" s="27" t="s">
        <v>298</v>
      </c>
      <c r="I1679" s="118" t="s">
        <v>3775</v>
      </c>
      <c r="J1679" s="29">
        <v>444</v>
      </c>
      <c r="K1679" s="28" t="s">
        <v>162</v>
      </c>
      <c r="L1679" s="27" t="s">
        <v>1912</v>
      </c>
      <c r="M1679" s="27" t="s">
        <v>164</v>
      </c>
      <c r="N1679" s="27" t="s">
        <v>18157</v>
      </c>
    </row>
    <row r="1680" spans="1:14" ht="16.5" customHeight="1">
      <c r="A1680" s="24">
        <v>8541290000</v>
      </c>
      <c r="B1680" s="25"/>
      <c r="C1680" s="26"/>
      <c r="D1680" s="27"/>
      <c r="E1680" s="27" t="s">
        <v>1051</v>
      </c>
      <c r="F1680" s="27" t="s">
        <v>3776</v>
      </c>
      <c r="G1680" s="28" t="s">
        <v>466</v>
      </c>
      <c r="H1680" s="27" t="s">
        <v>467</v>
      </c>
      <c r="I1680" s="118" t="s">
        <v>2156</v>
      </c>
      <c r="J1680" s="29">
        <v>9354.5</v>
      </c>
      <c r="K1680" s="28" t="s">
        <v>162</v>
      </c>
      <c r="L1680" s="27" t="s">
        <v>446</v>
      </c>
      <c r="M1680" s="27" t="s">
        <v>164</v>
      </c>
      <c r="N1680" s="27" t="s">
        <v>18081</v>
      </c>
    </row>
    <row r="1681" spans="1:14" ht="16.5" customHeight="1">
      <c r="A1681" s="24">
        <v>8541300009</v>
      </c>
      <c r="B1681" s="25"/>
      <c r="C1681" s="26"/>
      <c r="D1681" s="27"/>
      <c r="E1681" s="27" t="s">
        <v>3777</v>
      </c>
      <c r="F1681" s="27" t="s">
        <v>3778</v>
      </c>
      <c r="G1681" s="28" t="s">
        <v>347</v>
      </c>
      <c r="H1681" s="27" t="s">
        <v>348</v>
      </c>
      <c r="I1681" s="118" t="s">
        <v>3779</v>
      </c>
      <c r="J1681" s="29">
        <v>1440</v>
      </c>
      <c r="K1681" s="28" t="s">
        <v>162</v>
      </c>
      <c r="L1681" s="27" t="s">
        <v>250</v>
      </c>
      <c r="M1681" s="27" t="s">
        <v>164</v>
      </c>
      <c r="N1681" s="27" t="s">
        <v>18071</v>
      </c>
    </row>
    <row r="1682" spans="1:14" ht="16.5" customHeight="1">
      <c r="A1682" s="24">
        <v>8541410004</v>
      </c>
      <c r="B1682" s="25"/>
      <c r="C1682" s="26"/>
      <c r="D1682" s="27"/>
      <c r="E1682" s="27" t="s">
        <v>3780</v>
      </c>
      <c r="F1682" s="27" t="s">
        <v>3781</v>
      </c>
      <c r="G1682" s="28" t="s">
        <v>173</v>
      </c>
      <c r="H1682" s="27" t="s">
        <v>174</v>
      </c>
      <c r="I1682" s="118" t="s">
        <v>3782</v>
      </c>
      <c r="J1682" s="29">
        <v>26.41</v>
      </c>
      <c r="K1682" s="28" t="s">
        <v>162</v>
      </c>
      <c r="L1682" s="27" t="s">
        <v>1314</v>
      </c>
      <c r="M1682" s="27" t="s">
        <v>164</v>
      </c>
      <c r="N1682" s="27" t="s">
        <v>18130</v>
      </c>
    </row>
    <row r="1683" spans="1:14" ht="16.5" customHeight="1">
      <c r="A1683" s="24">
        <v>8541410004</v>
      </c>
      <c r="B1683" s="25"/>
      <c r="C1683" s="26"/>
      <c r="D1683" s="27"/>
      <c r="E1683" s="27" t="s">
        <v>3780</v>
      </c>
      <c r="F1683" s="27" t="s">
        <v>3783</v>
      </c>
      <c r="G1683" s="28" t="s">
        <v>173</v>
      </c>
      <c r="H1683" s="27" t="s">
        <v>174</v>
      </c>
      <c r="I1683" s="118" t="s">
        <v>3784</v>
      </c>
      <c r="J1683" s="29">
        <v>1.17</v>
      </c>
      <c r="K1683" s="28" t="s">
        <v>162</v>
      </c>
      <c r="L1683" s="27" t="s">
        <v>1314</v>
      </c>
      <c r="M1683" s="27" t="s">
        <v>164</v>
      </c>
      <c r="N1683" s="27" t="s">
        <v>18130</v>
      </c>
    </row>
    <row r="1684" spans="1:14" ht="16.5" customHeight="1">
      <c r="A1684" s="24">
        <v>8541490000</v>
      </c>
      <c r="B1684" s="25"/>
      <c r="C1684" s="26"/>
      <c r="D1684" s="27"/>
      <c r="E1684" s="27" t="s">
        <v>1826</v>
      </c>
      <c r="F1684" s="27" t="s">
        <v>1827</v>
      </c>
      <c r="G1684" s="28" t="s">
        <v>227</v>
      </c>
      <c r="H1684" s="27" t="s">
        <v>228</v>
      </c>
      <c r="I1684" s="118" t="s">
        <v>1828</v>
      </c>
      <c r="J1684" s="29">
        <v>390</v>
      </c>
      <c r="K1684" s="28" t="s">
        <v>162</v>
      </c>
      <c r="L1684" s="27" t="s">
        <v>595</v>
      </c>
      <c r="M1684" s="27" t="s">
        <v>164</v>
      </c>
      <c r="N1684" s="27" t="s">
        <v>18161</v>
      </c>
    </row>
    <row r="1685" spans="1:14" ht="16.5" customHeight="1" thickBot="1">
      <c r="A1685" s="24">
        <v>8541490000</v>
      </c>
      <c r="B1685" s="25"/>
      <c r="C1685" s="26"/>
      <c r="D1685" s="27"/>
      <c r="E1685" s="27" t="s">
        <v>1826</v>
      </c>
      <c r="F1685" s="27" t="s">
        <v>3785</v>
      </c>
      <c r="G1685" s="28" t="s">
        <v>297</v>
      </c>
      <c r="H1685" s="27" t="s">
        <v>298</v>
      </c>
      <c r="I1685" s="118" t="s">
        <v>3786</v>
      </c>
      <c r="J1685" s="29">
        <v>1236</v>
      </c>
      <c r="K1685" s="28" t="s">
        <v>162</v>
      </c>
      <c r="L1685" s="27" t="s">
        <v>595</v>
      </c>
      <c r="M1685" s="27" t="s">
        <v>164</v>
      </c>
      <c r="N1685" s="27" t="s">
        <v>18161</v>
      </c>
    </row>
    <row r="1686" spans="1:14" ht="16.5" customHeight="1" thickTop="1" thickBot="1">
      <c r="A1686" s="30">
        <v>8542319010</v>
      </c>
      <c r="B1686" s="25"/>
      <c r="C1686" s="26"/>
      <c r="D1686" s="27"/>
      <c r="E1686" s="27" t="s">
        <v>768</v>
      </c>
      <c r="F1686" s="27" t="s">
        <v>3787</v>
      </c>
      <c r="G1686" s="28" t="s">
        <v>243</v>
      </c>
      <c r="H1686" s="27" t="s">
        <v>244</v>
      </c>
      <c r="I1686" s="118" t="s">
        <v>3788</v>
      </c>
      <c r="J1686" s="29">
        <v>4764</v>
      </c>
      <c r="K1686" s="28" t="s">
        <v>162</v>
      </c>
      <c r="L1686" s="27" t="s">
        <v>134</v>
      </c>
      <c r="M1686" s="27" t="s">
        <v>164</v>
      </c>
      <c r="N1686" s="27" t="s">
        <v>4101</v>
      </c>
    </row>
    <row r="1687" spans="1:14" ht="16.5" customHeight="1" thickTop="1" thickBot="1">
      <c r="A1687" s="30">
        <v>8542319010</v>
      </c>
      <c r="B1687" s="25"/>
      <c r="C1687" s="26"/>
      <c r="D1687" s="27"/>
      <c r="E1687" s="27" t="s">
        <v>768</v>
      </c>
      <c r="F1687" s="27" t="s">
        <v>3789</v>
      </c>
      <c r="G1687" s="28" t="s">
        <v>297</v>
      </c>
      <c r="H1687" s="27" t="s">
        <v>298</v>
      </c>
      <c r="I1687" s="118" t="s">
        <v>3790</v>
      </c>
      <c r="J1687" s="29">
        <v>130.5</v>
      </c>
      <c r="K1687" s="28" t="s">
        <v>162</v>
      </c>
      <c r="L1687" s="27" t="s">
        <v>134</v>
      </c>
      <c r="M1687" s="27" t="s">
        <v>164</v>
      </c>
      <c r="N1687" s="27" t="s">
        <v>4101</v>
      </c>
    </row>
    <row r="1688" spans="1:14" ht="16.5" customHeight="1" thickTop="1" thickBot="1">
      <c r="A1688" s="30">
        <v>8542319010</v>
      </c>
      <c r="B1688" s="25"/>
      <c r="C1688" s="26"/>
      <c r="D1688" s="27"/>
      <c r="E1688" s="27" t="s">
        <v>768</v>
      </c>
      <c r="F1688" s="27" t="s">
        <v>3791</v>
      </c>
      <c r="G1688" s="28" t="s">
        <v>297</v>
      </c>
      <c r="H1688" s="27" t="s">
        <v>298</v>
      </c>
      <c r="I1688" s="118" t="s">
        <v>3792</v>
      </c>
      <c r="J1688" s="29">
        <v>412</v>
      </c>
      <c r="K1688" s="28" t="s">
        <v>162</v>
      </c>
      <c r="L1688" s="27" t="s">
        <v>134</v>
      </c>
      <c r="M1688" s="27" t="s">
        <v>164</v>
      </c>
      <c r="N1688" s="27" t="s">
        <v>4101</v>
      </c>
    </row>
    <row r="1689" spans="1:14" ht="16.5" customHeight="1" thickTop="1" thickBot="1">
      <c r="A1689" s="30">
        <v>8542319010</v>
      </c>
      <c r="B1689" s="25"/>
      <c r="C1689" s="26"/>
      <c r="D1689" s="27"/>
      <c r="E1689" s="27" t="s">
        <v>768</v>
      </c>
      <c r="F1689" s="27" t="s">
        <v>3793</v>
      </c>
      <c r="G1689" s="28" t="s">
        <v>297</v>
      </c>
      <c r="H1689" s="27" t="s">
        <v>298</v>
      </c>
      <c r="I1689" s="118" t="s">
        <v>2915</v>
      </c>
      <c r="J1689" s="29">
        <v>20.88</v>
      </c>
      <c r="K1689" s="28" t="s">
        <v>162</v>
      </c>
      <c r="L1689" s="27" t="s">
        <v>648</v>
      </c>
      <c r="M1689" s="27" t="s">
        <v>164</v>
      </c>
      <c r="N1689" s="27" t="s">
        <v>11042</v>
      </c>
    </row>
    <row r="1690" spans="1:14" ht="16.5" customHeight="1" thickTop="1" thickBot="1">
      <c r="A1690" s="30">
        <v>8542319010</v>
      </c>
      <c r="B1690" s="25"/>
      <c r="C1690" s="26"/>
      <c r="D1690" s="27"/>
      <c r="E1690" s="27" t="s">
        <v>768</v>
      </c>
      <c r="F1690" s="27" t="s">
        <v>3794</v>
      </c>
      <c r="G1690" s="28" t="s">
        <v>297</v>
      </c>
      <c r="H1690" s="27" t="s">
        <v>298</v>
      </c>
      <c r="I1690" s="118" t="s">
        <v>3795</v>
      </c>
      <c r="J1690" s="29">
        <v>76.05</v>
      </c>
      <c r="K1690" s="28" t="s">
        <v>162</v>
      </c>
      <c r="L1690" s="27" t="s">
        <v>648</v>
      </c>
      <c r="M1690" s="27" t="s">
        <v>164</v>
      </c>
      <c r="N1690" s="27" t="s">
        <v>11042</v>
      </c>
    </row>
    <row r="1691" spans="1:14" ht="16.5" customHeight="1" thickTop="1" thickBot="1">
      <c r="A1691" s="30">
        <v>8542319010</v>
      </c>
      <c r="B1691" s="25"/>
      <c r="C1691" s="26"/>
      <c r="D1691" s="27"/>
      <c r="E1691" s="27" t="s">
        <v>768</v>
      </c>
      <c r="F1691" s="27" t="s">
        <v>3796</v>
      </c>
      <c r="G1691" s="28" t="s">
        <v>173</v>
      </c>
      <c r="H1691" s="27" t="s">
        <v>174</v>
      </c>
      <c r="I1691" s="118" t="s">
        <v>3797</v>
      </c>
      <c r="J1691" s="29">
        <v>119.42</v>
      </c>
      <c r="K1691" s="28" t="s">
        <v>162</v>
      </c>
      <c r="L1691" s="27" t="s">
        <v>3798</v>
      </c>
      <c r="M1691" s="27" t="s">
        <v>164</v>
      </c>
      <c r="N1691" s="27" t="s">
        <v>18229</v>
      </c>
    </row>
    <row r="1692" spans="1:14" ht="16.5" customHeight="1" thickTop="1" thickBot="1">
      <c r="A1692" s="30">
        <v>8542319010</v>
      </c>
      <c r="B1692" s="25"/>
      <c r="C1692" s="26"/>
      <c r="D1692" s="27"/>
      <c r="E1692" s="27" t="s">
        <v>768</v>
      </c>
      <c r="F1692" s="27" t="s">
        <v>3799</v>
      </c>
      <c r="G1692" s="28" t="s">
        <v>173</v>
      </c>
      <c r="H1692" s="27" t="s">
        <v>174</v>
      </c>
      <c r="I1692" s="118" t="s">
        <v>3800</v>
      </c>
      <c r="J1692" s="29">
        <v>306.45</v>
      </c>
      <c r="K1692" s="28" t="s">
        <v>162</v>
      </c>
      <c r="L1692" s="27" t="s">
        <v>3801</v>
      </c>
      <c r="M1692" s="27" t="s">
        <v>164</v>
      </c>
      <c r="N1692" s="27" t="s">
        <v>12270</v>
      </c>
    </row>
    <row r="1693" spans="1:14" ht="16.5" customHeight="1" thickTop="1" thickBot="1">
      <c r="A1693" s="30">
        <v>8542319010</v>
      </c>
      <c r="B1693" s="25"/>
      <c r="C1693" s="26"/>
      <c r="D1693" s="27"/>
      <c r="E1693" s="27" t="s">
        <v>768</v>
      </c>
      <c r="F1693" s="27" t="s">
        <v>3802</v>
      </c>
      <c r="G1693" s="28" t="s">
        <v>173</v>
      </c>
      <c r="H1693" s="27" t="s">
        <v>174</v>
      </c>
      <c r="I1693" s="118" t="s">
        <v>3803</v>
      </c>
      <c r="J1693" s="29">
        <v>12.1</v>
      </c>
      <c r="K1693" s="28" t="s">
        <v>162</v>
      </c>
      <c r="L1693" s="27" t="s">
        <v>648</v>
      </c>
      <c r="M1693" s="27" t="s">
        <v>164</v>
      </c>
      <c r="N1693" s="27" t="s">
        <v>11042</v>
      </c>
    </row>
    <row r="1694" spans="1:14" ht="16.5" customHeight="1" thickTop="1" thickBot="1">
      <c r="A1694" s="30">
        <v>8542319010</v>
      </c>
      <c r="B1694" s="25"/>
      <c r="C1694" s="26"/>
      <c r="D1694" s="27"/>
      <c r="E1694" s="27" t="s">
        <v>768</v>
      </c>
      <c r="F1694" s="27" t="s">
        <v>3804</v>
      </c>
      <c r="G1694" s="28" t="s">
        <v>243</v>
      </c>
      <c r="H1694" s="27" t="s">
        <v>244</v>
      </c>
      <c r="I1694" s="118" t="s">
        <v>3805</v>
      </c>
      <c r="J1694" s="29">
        <v>41.07</v>
      </c>
      <c r="K1694" s="28" t="s">
        <v>162</v>
      </c>
      <c r="L1694" s="27" t="s">
        <v>134</v>
      </c>
      <c r="M1694" s="27" t="s">
        <v>164</v>
      </c>
      <c r="N1694" s="27" t="s">
        <v>4101</v>
      </c>
    </row>
    <row r="1695" spans="1:14" ht="16.5" customHeight="1" thickTop="1" thickBot="1">
      <c r="A1695" s="30">
        <v>8542319010</v>
      </c>
      <c r="B1695" s="25"/>
      <c r="C1695" s="26"/>
      <c r="D1695" s="27"/>
      <c r="E1695" s="27" t="s">
        <v>768</v>
      </c>
      <c r="F1695" s="27" t="s">
        <v>3806</v>
      </c>
      <c r="G1695" s="28" t="s">
        <v>173</v>
      </c>
      <c r="H1695" s="27" t="s">
        <v>174</v>
      </c>
      <c r="I1695" s="118" t="s">
        <v>3807</v>
      </c>
      <c r="J1695" s="29">
        <v>0.96</v>
      </c>
      <c r="K1695" s="28" t="s">
        <v>162</v>
      </c>
      <c r="L1695" s="27" t="s">
        <v>528</v>
      </c>
      <c r="M1695" s="27" t="s">
        <v>3807</v>
      </c>
      <c r="N1695" s="27" t="s">
        <v>18090</v>
      </c>
    </row>
    <row r="1696" spans="1:14" ht="16.5" customHeight="1" thickTop="1" thickBot="1">
      <c r="A1696" s="30">
        <v>8542319010</v>
      </c>
      <c r="B1696" s="25"/>
      <c r="C1696" s="26"/>
      <c r="D1696" s="27"/>
      <c r="E1696" s="27" t="s">
        <v>768</v>
      </c>
      <c r="F1696" s="27" t="s">
        <v>3808</v>
      </c>
      <c r="G1696" s="28" t="s">
        <v>173</v>
      </c>
      <c r="H1696" s="27" t="s">
        <v>174</v>
      </c>
      <c r="I1696" s="118" t="s">
        <v>2887</v>
      </c>
      <c r="J1696" s="29">
        <v>0.42</v>
      </c>
      <c r="K1696" s="28" t="s">
        <v>162</v>
      </c>
      <c r="L1696" s="27" t="s">
        <v>528</v>
      </c>
      <c r="M1696" s="27" t="s">
        <v>2887</v>
      </c>
      <c r="N1696" s="27" t="s">
        <v>18090</v>
      </c>
    </row>
    <row r="1697" spans="1:14" ht="16.5" customHeight="1" thickTop="1" thickBot="1">
      <c r="A1697" s="30">
        <v>8542319010</v>
      </c>
      <c r="B1697" s="25"/>
      <c r="C1697" s="26"/>
      <c r="D1697" s="27"/>
      <c r="E1697" s="27" t="s">
        <v>768</v>
      </c>
      <c r="F1697" s="27" t="s">
        <v>3306</v>
      </c>
      <c r="G1697" s="28" t="s">
        <v>173</v>
      </c>
      <c r="H1697" s="27" t="s">
        <v>174</v>
      </c>
      <c r="I1697" s="118" t="s">
        <v>2583</v>
      </c>
      <c r="J1697" s="29">
        <v>104.45</v>
      </c>
      <c r="K1697" s="28" t="s">
        <v>162</v>
      </c>
      <c r="L1697" s="27" t="s">
        <v>134</v>
      </c>
      <c r="M1697" s="27" t="s">
        <v>2583</v>
      </c>
      <c r="N1697" s="27" t="s">
        <v>4101</v>
      </c>
    </row>
    <row r="1698" spans="1:14" ht="16.5" customHeight="1" thickTop="1" thickBot="1">
      <c r="A1698" s="30">
        <v>8542319010</v>
      </c>
      <c r="B1698" s="25"/>
      <c r="C1698" s="26"/>
      <c r="D1698" s="27"/>
      <c r="E1698" s="27" t="s">
        <v>768</v>
      </c>
      <c r="F1698" s="27" t="s">
        <v>3809</v>
      </c>
      <c r="G1698" s="28" t="s">
        <v>173</v>
      </c>
      <c r="H1698" s="27" t="s">
        <v>174</v>
      </c>
      <c r="I1698" s="118" t="s">
        <v>2881</v>
      </c>
      <c r="J1698" s="29">
        <v>30</v>
      </c>
      <c r="K1698" s="28" t="s">
        <v>162</v>
      </c>
      <c r="L1698" s="27" t="s">
        <v>580</v>
      </c>
      <c r="M1698" s="27" t="s">
        <v>164</v>
      </c>
      <c r="N1698" s="27" t="s">
        <v>10753</v>
      </c>
    </row>
    <row r="1699" spans="1:14" ht="16.5" customHeight="1" thickTop="1" thickBot="1">
      <c r="A1699" s="30">
        <v>8542319010</v>
      </c>
      <c r="B1699" s="25"/>
      <c r="C1699" s="26"/>
      <c r="D1699" s="27"/>
      <c r="E1699" s="27" t="s">
        <v>768</v>
      </c>
      <c r="F1699" s="27" t="s">
        <v>3304</v>
      </c>
      <c r="G1699" s="28" t="s">
        <v>297</v>
      </c>
      <c r="H1699" s="27" t="s">
        <v>298</v>
      </c>
      <c r="I1699" s="118" t="s">
        <v>2594</v>
      </c>
      <c r="J1699" s="29">
        <v>5.0599999999999996</v>
      </c>
      <c r="K1699" s="28" t="s">
        <v>162</v>
      </c>
      <c r="L1699" s="27" t="s">
        <v>134</v>
      </c>
      <c r="M1699" s="27" t="s">
        <v>164</v>
      </c>
      <c r="N1699" s="27" t="s">
        <v>4101</v>
      </c>
    </row>
    <row r="1700" spans="1:14" ht="16.5" customHeight="1" thickTop="1" thickBot="1">
      <c r="A1700" s="30">
        <v>8542319010</v>
      </c>
      <c r="B1700" s="25"/>
      <c r="C1700" s="26"/>
      <c r="D1700" s="27"/>
      <c r="E1700" s="27" t="s">
        <v>768</v>
      </c>
      <c r="F1700" s="27" t="s">
        <v>3810</v>
      </c>
      <c r="G1700" s="28" t="s">
        <v>297</v>
      </c>
      <c r="H1700" s="27" t="s">
        <v>298</v>
      </c>
      <c r="I1700" s="118" t="s">
        <v>3811</v>
      </c>
      <c r="J1700" s="29">
        <v>53.78</v>
      </c>
      <c r="K1700" s="28" t="s">
        <v>162</v>
      </c>
      <c r="L1700" s="27" t="s">
        <v>134</v>
      </c>
      <c r="M1700" s="27" t="s">
        <v>164</v>
      </c>
      <c r="N1700" s="27" t="s">
        <v>4101</v>
      </c>
    </row>
    <row r="1701" spans="1:14" ht="16.5" customHeight="1" thickTop="1" thickBot="1">
      <c r="A1701" s="30">
        <v>8542319010</v>
      </c>
      <c r="B1701" s="25"/>
      <c r="C1701" s="26"/>
      <c r="D1701" s="27"/>
      <c r="E1701" s="27" t="s">
        <v>768</v>
      </c>
      <c r="F1701" s="27" t="s">
        <v>3812</v>
      </c>
      <c r="G1701" s="28" t="s">
        <v>297</v>
      </c>
      <c r="H1701" s="27" t="s">
        <v>298</v>
      </c>
      <c r="I1701" s="118" t="s">
        <v>3813</v>
      </c>
      <c r="J1701" s="29">
        <v>196.68</v>
      </c>
      <c r="K1701" s="28" t="s">
        <v>162</v>
      </c>
      <c r="L1701" s="27" t="s">
        <v>134</v>
      </c>
      <c r="M1701" s="27" t="s">
        <v>164</v>
      </c>
      <c r="N1701" s="27" t="s">
        <v>4101</v>
      </c>
    </row>
    <row r="1702" spans="1:14" ht="16.5" customHeight="1" thickTop="1" thickBot="1">
      <c r="A1702" s="30">
        <v>8542319010</v>
      </c>
      <c r="B1702" s="25"/>
      <c r="C1702" s="26"/>
      <c r="D1702" s="27"/>
      <c r="E1702" s="27" t="s">
        <v>768</v>
      </c>
      <c r="F1702" s="27" t="s">
        <v>3814</v>
      </c>
      <c r="G1702" s="28" t="s">
        <v>159</v>
      </c>
      <c r="H1702" s="27" t="s">
        <v>160</v>
      </c>
      <c r="I1702" s="118" t="s">
        <v>3815</v>
      </c>
      <c r="J1702" s="29">
        <v>1075.56</v>
      </c>
      <c r="K1702" s="28" t="s">
        <v>162</v>
      </c>
      <c r="L1702" s="27" t="s">
        <v>137</v>
      </c>
      <c r="M1702" s="27" t="s">
        <v>164</v>
      </c>
      <c r="N1702" s="27" t="s">
        <v>523</v>
      </c>
    </row>
    <row r="1703" spans="1:14" ht="16.5" customHeight="1" thickTop="1" thickBot="1">
      <c r="A1703" s="30">
        <v>8542319010</v>
      </c>
      <c r="B1703" s="25"/>
      <c r="C1703" s="26"/>
      <c r="D1703" s="27"/>
      <c r="E1703" s="27" t="s">
        <v>768</v>
      </c>
      <c r="F1703" s="27" t="s">
        <v>3816</v>
      </c>
      <c r="G1703" s="28" t="s">
        <v>297</v>
      </c>
      <c r="H1703" s="27" t="s">
        <v>298</v>
      </c>
      <c r="I1703" s="118" t="s">
        <v>3817</v>
      </c>
      <c r="J1703" s="29">
        <v>24.74</v>
      </c>
      <c r="K1703" s="28" t="s">
        <v>162</v>
      </c>
      <c r="L1703" s="27" t="s">
        <v>621</v>
      </c>
      <c r="M1703" s="27" t="s">
        <v>164</v>
      </c>
      <c r="N1703" s="27" t="s">
        <v>18097</v>
      </c>
    </row>
    <row r="1704" spans="1:14" ht="16.5" customHeight="1" thickTop="1" thickBot="1">
      <c r="A1704" s="30">
        <v>8542319010</v>
      </c>
      <c r="B1704" s="25"/>
      <c r="C1704" s="26"/>
      <c r="D1704" s="27"/>
      <c r="E1704" s="27" t="s">
        <v>768</v>
      </c>
      <c r="F1704" s="27" t="s">
        <v>3818</v>
      </c>
      <c r="G1704" s="28" t="s">
        <v>297</v>
      </c>
      <c r="H1704" s="27" t="s">
        <v>298</v>
      </c>
      <c r="I1704" s="118" t="s">
        <v>3819</v>
      </c>
      <c r="J1704" s="29">
        <v>238.92</v>
      </c>
      <c r="K1704" s="28" t="s">
        <v>162</v>
      </c>
      <c r="L1704" s="27" t="s">
        <v>648</v>
      </c>
      <c r="M1704" s="27" t="s">
        <v>164</v>
      </c>
      <c r="N1704" s="27" t="s">
        <v>11042</v>
      </c>
    </row>
    <row r="1705" spans="1:14" ht="16.5" customHeight="1" thickTop="1" thickBot="1">
      <c r="A1705" s="30">
        <v>8542319010</v>
      </c>
      <c r="B1705" s="25"/>
      <c r="C1705" s="26"/>
      <c r="D1705" s="27"/>
      <c r="E1705" s="27" t="s">
        <v>768</v>
      </c>
      <c r="F1705" s="27" t="s">
        <v>3820</v>
      </c>
      <c r="G1705" s="28" t="s">
        <v>243</v>
      </c>
      <c r="H1705" s="27" t="s">
        <v>244</v>
      </c>
      <c r="I1705" s="118" t="s">
        <v>620</v>
      </c>
      <c r="J1705" s="29">
        <v>19.170000000000002</v>
      </c>
      <c r="K1705" s="28" t="s">
        <v>162</v>
      </c>
      <c r="L1705" s="27" t="s">
        <v>621</v>
      </c>
      <c r="M1705" s="27" t="s">
        <v>164</v>
      </c>
      <c r="N1705" s="27" t="s">
        <v>18097</v>
      </c>
    </row>
    <row r="1706" spans="1:14" ht="16.5" customHeight="1" thickTop="1" thickBot="1">
      <c r="A1706" s="30">
        <v>8542319010</v>
      </c>
      <c r="B1706" s="25"/>
      <c r="C1706" s="26"/>
      <c r="D1706" s="27"/>
      <c r="E1706" s="27" t="s">
        <v>768</v>
      </c>
      <c r="F1706" s="27" t="s">
        <v>3821</v>
      </c>
      <c r="G1706" s="28" t="s">
        <v>167</v>
      </c>
      <c r="H1706" s="27" t="s">
        <v>168</v>
      </c>
      <c r="I1706" s="118" t="s">
        <v>3822</v>
      </c>
      <c r="J1706" s="29">
        <v>424.06</v>
      </c>
      <c r="K1706" s="28" t="s">
        <v>162</v>
      </c>
      <c r="L1706" s="27" t="s">
        <v>595</v>
      </c>
      <c r="M1706" s="27" t="s">
        <v>164</v>
      </c>
      <c r="N1706" s="27" t="s">
        <v>18161</v>
      </c>
    </row>
    <row r="1707" spans="1:14" ht="16.5" customHeight="1" thickTop="1" thickBot="1">
      <c r="A1707" s="30">
        <v>8542319010</v>
      </c>
      <c r="B1707" s="25"/>
      <c r="C1707" s="26"/>
      <c r="D1707" s="27"/>
      <c r="E1707" s="27" t="s">
        <v>768</v>
      </c>
      <c r="F1707" s="27" t="s">
        <v>3823</v>
      </c>
      <c r="G1707" s="28" t="s">
        <v>243</v>
      </c>
      <c r="H1707" s="27" t="s">
        <v>244</v>
      </c>
      <c r="I1707" s="118" t="s">
        <v>3824</v>
      </c>
      <c r="J1707" s="29">
        <v>12.3</v>
      </c>
      <c r="K1707" s="28" t="s">
        <v>162</v>
      </c>
      <c r="L1707" s="27" t="s">
        <v>114</v>
      </c>
      <c r="M1707" s="27" t="s">
        <v>164</v>
      </c>
      <c r="N1707" s="27" t="s">
        <v>11042</v>
      </c>
    </row>
    <row r="1708" spans="1:14" ht="16.5" customHeight="1" thickTop="1" thickBot="1">
      <c r="A1708" s="30">
        <v>8542319010</v>
      </c>
      <c r="B1708" s="25"/>
      <c r="C1708" s="26"/>
      <c r="D1708" s="27"/>
      <c r="E1708" s="27" t="s">
        <v>768</v>
      </c>
      <c r="F1708" s="27" t="s">
        <v>3825</v>
      </c>
      <c r="G1708" s="28" t="s">
        <v>173</v>
      </c>
      <c r="H1708" s="27" t="s">
        <v>174</v>
      </c>
      <c r="I1708" s="118" t="s">
        <v>3826</v>
      </c>
      <c r="J1708" s="29">
        <v>8.18</v>
      </c>
      <c r="K1708" s="28" t="s">
        <v>162</v>
      </c>
      <c r="L1708" s="27" t="s">
        <v>580</v>
      </c>
      <c r="M1708" s="27" t="s">
        <v>164</v>
      </c>
      <c r="N1708" s="27" t="s">
        <v>10753</v>
      </c>
    </row>
    <row r="1709" spans="1:14" ht="16.5" customHeight="1" thickTop="1" thickBot="1">
      <c r="A1709" s="30">
        <v>8542319010</v>
      </c>
      <c r="B1709" s="25"/>
      <c r="C1709" s="26"/>
      <c r="D1709" s="27"/>
      <c r="E1709" s="27" t="s">
        <v>768</v>
      </c>
      <c r="F1709" s="27" t="s">
        <v>3827</v>
      </c>
      <c r="G1709" s="28" t="s">
        <v>297</v>
      </c>
      <c r="H1709" s="27" t="s">
        <v>298</v>
      </c>
      <c r="I1709" s="118" t="s">
        <v>3828</v>
      </c>
      <c r="J1709" s="29">
        <v>160</v>
      </c>
      <c r="K1709" s="28" t="s">
        <v>162</v>
      </c>
      <c r="L1709" s="27" t="s">
        <v>134</v>
      </c>
      <c r="M1709" s="27" t="s">
        <v>164</v>
      </c>
      <c r="N1709" s="27" t="s">
        <v>4101</v>
      </c>
    </row>
    <row r="1710" spans="1:14" ht="16.5" customHeight="1" thickTop="1" thickBot="1">
      <c r="A1710" s="30">
        <v>8542319010</v>
      </c>
      <c r="B1710" s="25"/>
      <c r="C1710" s="26"/>
      <c r="D1710" s="27"/>
      <c r="E1710" s="27" t="s">
        <v>768</v>
      </c>
      <c r="F1710" s="27" t="s">
        <v>3829</v>
      </c>
      <c r="G1710" s="28" t="s">
        <v>243</v>
      </c>
      <c r="H1710" s="27" t="s">
        <v>244</v>
      </c>
      <c r="I1710" s="118" t="s">
        <v>3830</v>
      </c>
      <c r="J1710" s="29">
        <v>20</v>
      </c>
      <c r="K1710" s="28" t="s">
        <v>162</v>
      </c>
      <c r="L1710" s="27" t="s">
        <v>621</v>
      </c>
      <c r="M1710" s="27" t="s">
        <v>164</v>
      </c>
      <c r="N1710" s="27" t="s">
        <v>18097</v>
      </c>
    </row>
    <row r="1711" spans="1:14" ht="16.5" customHeight="1" thickTop="1" thickBot="1">
      <c r="A1711" s="30">
        <v>8542319010</v>
      </c>
      <c r="B1711" s="25"/>
      <c r="C1711" s="26"/>
      <c r="D1711" s="27"/>
      <c r="E1711" s="27" t="s">
        <v>768</v>
      </c>
      <c r="F1711" s="27" t="s">
        <v>3831</v>
      </c>
      <c r="G1711" s="28" t="s">
        <v>173</v>
      </c>
      <c r="H1711" s="27" t="s">
        <v>174</v>
      </c>
      <c r="I1711" s="118" t="s">
        <v>3832</v>
      </c>
      <c r="J1711" s="29">
        <v>57.6</v>
      </c>
      <c r="K1711" s="28" t="s">
        <v>162</v>
      </c>
      <c r="L1711" s="27" t="s">
        <v>134</v>
      </c>
      <c r="M1711" s="27" t="s">
        <v>164</v>
      </c>
      <c r="N1711" s="27" t="s">
        <v>4101</v>
      </c>
    </row>
    <row r="1712" spans="1:14" ht="16.5" customHeight="1" thickTop="1" thickBot="1">
      <c r="A1712" s="30">
        <v>8542319010</v>
      </c>
      <c r="B1712" s="25"/>
      <c r="C1712" s="26"/>
      <c r="D1712" s="27"/>
      <c r="E1712" s="27" t="s">
        <v>768</v>
      </c>
      <c r="F1712" s="27" t="s">
        <v>3833</v>
      </c>
      <c r="G1712" s="28" t="s">
        <v>227</v>
      </c>
      <c r="H1712" s="27" t="s">
        <v>228</v>
      </c>
      <c r="I1712" s="118" t="s">
        <v>3834</v>
      </c>
      <c r="J1712" s="29">
        <v>488</v>
      </c>
      <c r="K1712" s="28" t="s">
        <v>162</v>
      </c>
      <c r="L1712" s="27" t="s">
        <v>614</v>
      </c>
      <c r="M1712" s="27" t="s">
        <v>164</v>
      </c>
      <c r="N1712" s="27" t="s">
        <v>18096</v>
      </c>
    </row>
    <row r="1713" spans="1:14" ht="16.5" customHeight="1" thickTop="1" thickBot="1">
      <c r="A1713" s="30">
        <v>8542323100</v>
      </c>
      <c r="B1713" s="25"/>
      <c r="C1713" s="26"/>
      <c r="D1713" s="27"/>
      <c r="E1713" s="27" t="s">
        <v>1067</v>
      </c>
      <c r="F1713" s="27" t="s">
        <v>3835</v>
      </c>
      <c r="G1713" s="28" t="s">
        <v>173</v>
      </c>
      <c r="H1713" s="27" t="s">
        <v>174</v>
      </c>
      <c r="I1713" s="118" t="s">
        <v>3836</v>
      </c>
      <c r="J1713" s="29">
        <v>130.5</v>
      </c>
      <c r="K1713" s="28" t="s">
        <v>162</v>
      </c>
      <c r="L1713" s="27" t="s">
        <v>614</v>
      </c>
      <c r="M1713" s="27" t="s">
        <v>164</v>
      </c>
      <c r="N1713" s="27" t="s">
        <v>18096</v>
      </c>
    </row>
    <row r="1714" spans="1:14" ht="16.5" customHeight="1" thickTop="1" thickBot="1">
      <c r="A1714" s="30">
        <v>8542323100</v>
      </c>
      <c r="B1714" s="25"/>
      <c r="C1714" s="26"/>
      <c r="D1714" s="27"/>
      <c r="E1714" s="27" t="s">
        <v>1067</v>
      </c>
      <c r="F1714" s="27" t="s">
        <v>3837</v>
      </c>
      <c r="G1714" s="28" t="s">
        <v>227</v>
      </c>
      <c r="H1714" s="27" t="s">
        <v>228</v>
      </c>
      <c r="I1714" s="118" t="s">
        <v>3838</v>
      </c>
      <c r="J1714" s="29">
        <v>714</v>
      </c>
      <c r="K1714" s="28" t="s">
        <v>162</v>
      </c>
      <c r="L1714" s="27" t="s">
        <v>639</v>
      </c>
      <c r="M1714" s="27" t="s">
        <v>164</v>
      </c>
      <c r="N1714" s="27" t="s">
        <v>18098</v>
      </c>
    </row>
    <row r="1715" spans="1:14" ht="16.5" customHeight="1" thickTop="1" thickBot="1">
      <c r="A1715" s="30">
        <v>8542323100</v>
      </c>
      <c r="B1715" s="25"/>
      <c r="C1715" s="26"/>
      <c r="D1715" s="27"/>
      <c r="E1715" s="27" t="s">
        <v>1067</v>
      </c>
      <c r="F1715" s="27" t="s">
        <v>3839</v>
      </c>
      <c r="G1715" s="28" t="s">
        <v>227</v>
      </c>
      <c r="H1715" s="27" t="s">
        <v>228</v>
      </c>
      <c r="I1715" s="118" t="s">
        <v>3840</v>
      </c>
      <c r="J1715" s="29">
        <v>9.42</v>
      </c>
      <c r="K1715" s="28" t="s">
        <v>162</v>
      </c>
      <c r="L1715" s="27" t="s">
        <v>614</v>
      </c>
      <c r="M1715" s="27" t="s">
        <v>164</v>
      </c>
      <c r="N1715" s="27" t="s">
        <v>18096</v>
      </c>
    </row>
    <row r="1716" spans="1:14" ht="16.5" customHeight="1" thickTop="1" thickBot="1">
      <c r="A1716" s="30">
        <v>8542323100</v>
      </c>
      <c r="B1716" s="25"/>
      <c r="C1716" s="26"/>
      <c r="D1716" s="27"/>
      <c r="E1716" s="27" t="s">
        <v>1067</v>
      </c>
      <c r="F1716" s="27" t="s">
        <v>3841</v>
      </c>
      <c r="G1716" s="28" t="s">
        <v>159</v>
      </c>
      <c r="H1716" s="27" t="s">
        <v>160</v>
      </c>
      <c r="I1716" s="118" t="s">
        <v>3842</v>
      </c>
      <c r="J1716" s="29">
        <v>227.91</v>
      </c>
      <c r="K1716" s="28" t="s">
        <v>162</v>
      </c>
      <c r="L1716" s="27" t="s">
        <v>3843</v>
      </c>
      <c r="M1716" s="27" t="s">
        <v>164</v>
      </c>
      <c r="N1716" s="27" t="s">
        <v>18230</v>
      </c>
    </row>
    <row r="1717" spans="1:14" ht="16.5" customHeight="1" thickTop="1" thickBot="1">
      <c r="A1717" s="30">
        <v>8542323100</v>
      </c>
      <c r="B1717" s="25"/>
      <c r="C1717" s="26"/>
      <c r="D1717" s="27"/>
      <c r="E1717" s="27" t="s">
        <v>1067</v>
      </c>
      <c r="F1717" s="27" t="s">
        <v>3844</v>
      </c>
      <c r="G1717" s="28" t="s">
        <v>227</v>
      </c>
      <c r="H1717" s="27" t="s">
        <v>228</v>
      </c>
      <c r="I1717" s="118" t="s">
        <v>3845</v>
      </c>
      <c r="J1717" s="29">
        <v>32.94</v>
      </c>
      <c r="K1717" s="28" t="s">
        <v>162</v>
      </c>
      <c r="L1717" s="27" t="s">
        <v>639</v>
      </c>
      <c r="M1717" s="27" t="s">
        <v>164</v>
      </c>
      <c r="N1717" s="27" t="s">
        <v>18098</v>
      </c>
    </row>
    <row r="1718" spans="1:14" ht="16.5" customHeight="1" thickTop="1" thickBot="1">
      <c r="A1718" s="30">
        <v>8542323100</v>
      </c>
      <c r="B1718" s="25"/>
      <c r="C1718" s="26"/>
      <c r="D1718" s="27"/>
      <c r="E1718" s="27" t="s">
        <v>1067</v>
      </c>
      <c r="F1718" s="27" t="s">
        <v>3846</v>
      </c>
      <c r="G1718" s="28" t="s">
        <v>173</v>
      </c>
      <c r="H1718" s="27" t="s">
        <v>174</v>
      </c>
      <c r="I1718" s="118" t="s">
        <v>3847</v>
      </c>
      <c r="J1718" s="29">
        <v>1.04</v>
      </c>
      <c r="K1718" s="28" t="s">
        <v>162</v>
      </c>
      <c r="L1718" s="27" t="s">
        <v>635</v>
      </c>
      <c r="M1718" s="27" t="s">
        <v>164</v>
      </c>
      <c r="N1718" s="27" t="s">
        <v>635</v>
      </c>
    </row>
    <row r="1719" spans="1:14" ht="16.5" customHeight="1" thickTop="1" thickBot="1">
      <c r="A1719" s="30">
        <v>8542323100</v>
      </c>
      <c r="B1719" s="25"/>
      <c r="C1719" s="26"/>
      <c r="D1719" s="27"/>
      <c r="E1719" s="27" t="s">
        <v>1067</v>
      </c>
      <c r="F1719" s="27" t="s">
        <v>3848</v>
      </c>
      <c r="G1719" s="28" t="s">
        <v>173</v>
      </c>
      <c r="H1719" s="27" t="s">
        <v>174</v>
      </c>
      <c r="I1719" s="118" t="s">
        <v>3849</v>
      </c>
      <c r="J1719" s="29">
        <v>1.1299999999999999</v>
      </c>
      <c r="K1719" s="28" t="s">
        <v>162</v>
      </c>
      <c r="L1719" s="27" t="s">
        <v>3850</v>
      </c>
      <c r="M1719" s="27" t="s">
        <v>164</v>
      </c>
      <c r="N1719" s="27" t="s">
        <v>18231</v>
      </c>
    </row>
    <row r="1720" spans="1:14" ht="16.5" customHeight="1" thickTop="1" thickBot="1">
      <c r="A1720" s="30">
        <v>8542323900</v>
      </c>
      <c r="B1720" s="25"/>
      <c r="C1720" s="26"/>
      <c r="D1720" s="27"/>
      <c r="E1720" s="27" t="s">
        <v>1405</v>
      </c>
      <c r="F1720" s="27" t="s">
        <v>3851</v>
      </c>
      <c r="G1720" s="28" t="s">
        <v>173</v>
      </c>
      <c r="H1720" s="27" t="s">
        <v>174</v>
      </c>
      <c r="I1720" s="118" t="s">
        <v>3852</v>
      </c>
      <c r="J1720" s="29">
        <v>83.78</v>
      </c>
      <c r="K1720" s="28" t="s">
        <v>162</v>
      </c>
      <c r="L1720" s="27" t="s">
        <v>1592</v>
      </c>
      <c r="M1720" s="27" t="s">
        <v>164</v>
      </c>
      <c r="N1720" s="27" t="s">
        <v>18146</v>
      </c>
    </row>
    <row r="1721" spans="1:14" ht="16.5" customHeight="1" thickTop="1" thickBot="1">
      <c r="A1721" s="30">
        <v>8542339000</v>
      </c>
      <c r="B1721" s="25"/>
      <c r="C1721" s="26"/>
      <c r="D1721" s="27"/>
      <c r="E1721" s="27" t="s">
        <v>645</v>
      </c>
      <c r="F1721" s="27" t="s">
        <v>3853</v>
      </c>
      <c r="G1721" s="28" t="s">
        <v>173</v>
      </c>
      <c r="H1721" s="27" t="s">
        <v>174</v>
      </c>
      <c r="I1721" s="118" t="s">
        <v>3854</v>
      </c>
      <c r="J1721" s="29">
        <v>3816</v>
      </c>
      <c r="K1721" s="28" t="s">
        <v>162</v>
      </c>
      <c r="L1721" s="27" t="s">
        <v>134</v>
      </c>
      <c r="M1721" s="27" t="s">
        <v>164</v>
      </c>
      <c r="N1721" s="27" t="s">
        <v>4101</v>
      </c>
    </row>
    <row r="1722" spans="1:14" ht="16.5" customHeight="1" thickTop="1" thickBot="1">
      <c r="A1722" s="30">
        <v>8542339000</v>
      </c>
      <c r="B1722" s="25"/>
      <c r="C1722" s="26"/>
      <c r="D1722" s="27"/>
      <c r="E1722" s="27" t="s">
        <v>645</v>
      </c>
      <c r="F1722" s="27" t="s">
        <v>3855</v>
      </c>
      <c r="G1722" s="28" t="s">
        <v>297</v>
      </c>
      <c r="H1722" s="27" t="s">
        <v>298</v>
      </c>
      <c r="I1722" s="118" t="s">
        <v>3856</v>
      </c>
      <c r="J1722" s="29">
        <v>552</v>
      </c>
      <c r="K1722" s="28" t="s">
        <v>162</v>
      </c>
      <c r="L1722" s="27" t="s">
        <v>134</v>
      </c>
      <c r="M1722" s="27" t="s">
        <v>164</v>
      </c>
      <c r="N1722" s="27" t="s">
        <v>4101</v>
      </c>
    </row>
    <row r="1723" spans="1:14" ht="16.5" customHeight="1" thickTop="1" thickBot="1">
      <c r="A1723" s="30">
        <v>8542339000</v>
      </c>
      <c r="B1723" s="25"/>
      <c r="C1723" s="26"/>
      <c r="D1723" s="27"/>
      <c r="E1723" s="27" t="s">
        <v>645</v>
      </c>
      <c r="F1723" s="27" t="s">
        <v>3857</v>
      </c>
      <c r="G1723" s="28" t="s">
        <v>173</v>
      </c>
      <c r="H1723" s="27" t="s">
        <v>174</v>
      </c>
      <c r="I1723" s="118" t="s">
        <v>3858</v>
      </c>
      <c r="J1723" s="29">
        <v>4.5199999999999996</v>
      </c>
      <c r="K1723" s="28" t="s">
        <v>162</v>
      </c>
      <c r="L1723" s="27" t="s">
        <v>114</v>
      </c>
      <c r="M1723" s="27" t="s">
        <v>164</v>
      </c>
      <c r="N1723" s="27" t="s">
        <v>11042</v>
      </c>
    </row>
    <row r="1724" spans="1:14" ht="16.5" customHeight="1" thickTop="1" thickBot="1">
      <c r="A1724" s="30">
        <v>8542339000</v>
      </c>
      <c r="B1724" s="25"/>
      <c r="C1724" s="26"/>
      <c r="D1724" s="27"/>
      <c r="E1724" s="27" t="s">
        <v>645</v>
      </c>
      <c r="F1724" s="27" t="s">
        <v>3859</v>
      </c>
      <c r="G1724" s="28" t="s">
        <v>297</v>
      </c>
      <c r="H1724" s="27" t="s">
        <v>298</v>
      </c>
      <c r="I1724" s="118" t="s">
        <v>3860</v>
      </c>
      <c r="J1724" s="29">
        <v>6.26</v>
      </c>
      <c r="K1724" s="28" t="s">
        <v>162</v>
      </c>
      <c r="L1724" s="27" t="s">
        <v>114</v>
      </c>
      <c r="M1724" s="27" t="s">
        <v>164</v>
      </c>
      <c r="N1724" s="27" t="s">
        <v>11042</v>
      </c>
    </row>
    <row r="1725" spans="1:14" ht="16.5" customHeight="1" thickTop="1" thickBot="1">
      <c r="A1725" s="30">
        <v>8542399010</v>
      </c>
      <c r="B1725" s="25"/>
      <c r="C1725" s="26"/>
      <c r="D1725" s="27"/>
      <c r="E1725" s="27" t="s">
        <v>658</v>
      </c>
      <c r="F1725" s="27" t="s">
        <v>3861</v>
      </c>
      <c r="G1725" s="28" t="s">
        <v>243</v>
      </c>
      <c r="H1725" s="27" t="s">
        <v>244</v>
      </c>
      <c r="I1725" s="118" t="s">
        <v>3862</v>
      </c>
      <c r="J1725" s="29">
        <v>597</v>
      </c>
      <c r="K1725" s="28" t="s">
        <v>162</v>
      </c>
      <c r="L1725" s="27" t="s">
        <v>134</v>
      </c>
      <c r="M1725" s="27" t="s">
        <v>164</v>
      </c>
      <c r="N1725" s="27" t="s">
        <v>4101</v>
      </c>
    </row>
    <row r="1726" spans="1:14" ht="16.5" customHeight="1" thickTop="1" thickBot="1">
      <c r="A1726" s="30">
        <v>8542399010</v>
      </c>
      <c r="B1726" s="25"/>
      <c r="C1726" s="26"/>
      <c r="D1726" s="27"/>
      <c r="E1726" s="27" t="s">
        <v>658</v>
      </c>
      <c r="F1726" s="27" t="s">
        <v>3863</v>
      </c>
      <c r="G1726" s="28" t="s">
        <v>173</v>
      </c>
      <c r="H1726" s="27" t="s">
        <v>174</v>
      </c>
      <c r="I1726" s="118" t="s">
        <v>3864</v>
      </c>
      <c r="J1726" s="29">
        <v>18918</v>
      </c>
      <c r="K1726" s="28" t="s">
        <v>162</v>
      </c>
      <c r="L1726" s="27" t="s">
        <v>114</v>
      </c>
      <c r="M1726" s="27" t="s">
        <v>164</v>
      </c>
      <c r="N1726" s="27" t="s">
        <v>11042</v>
      </c>
    </row>
    <row r="1727" spans="1:14" ht="16.5" customHeight="1" thickTop="1" thickBot="1">
      <c r="A1727" s="30">
        <v>8542399010</v>
      </c>
      <c r="B1727" s="25"/>
      <c r="C1727" s="26"/>
      <c r="D1727" s="27"/>
      <c r="E1727" s="27" t="s">
        <v>658</v>
      </c>
      <c r="F1727" s="27" t="s">
        <v>3865</v>
      </c>
      <c r="G1727" s="28" t="s">
        <v>355</v>
      </c>
      <c r="H1727" s="27" t="s">
        <v>356</v>
      </c>
      <c r="I1727" s="118" t="s">
        <v>3866</v>
      </c>
      <c r="J1727" s="29">
        <v>1714.3</v>
      </c>
      <c r="K1727" s="28" t="s">
        <v>162</v>
      </c>
      <c r="L1727" s="27" t="s">
        <v>125</v>
      </c>
      <c r="M1727" s="27" t="s">
        <v>164</v>
      </c>
      <c r="N1727" s="27" t="s">
        <v>125</v>
      </c>
    </row>
    <row r="1728" spans="1:14" ht="16.5" customHeight="1" thickTop="1" thickBot="1">
      <c r="A1728" s="30">
        <v>8542399010</v>
      </c>
      <c r="B1728" s="25"/>
      <c r="C1728" s="26"/>
      <c r="D1728" s="27"/>
      <c r="E1728" s="27" t="s">
        <v>658</v>
      </c>
      <c r="F1728" s="27" t="s">
        <v>3867</v>
      </c>
      <c r="G1728" s="28" t="s">
        <v>173</v>
      </c>
      <c r="H1728" s="27" t="s">
        <v>174</v>
      </c>
      <c r="I1728" s="118" t="s">
        <v>2986</v>
      </c>
      <c r="J1728" s="29">
        <v>89.83</v>
      </c>
      <c r="K1728" s="28" t="s">
        <v>162</v>
      </c>
      <c r="L1728" s="27" t="s">
        <v>2895</v>
      </c>
      <c r="M1728" s="27" t="s">
        <v>164</v>
      </c>
      <c r="N1728" s="27" t="s">
        <v>18181</v>
      </c>
    </row>
    <row r="1729" spans="1:14" ht="16.5" customHeight="1" thickTop="1" thickBot="1">
      <c r="A1729" s="30">
        <v>8542399010</v>
      </c>
      <c r="B1729" s="25"/>
      <c r="C1729" s="26"/>
      <c r="D1729" s="27"/>
      <c r="E1729" s="27" t="s">
        <v>658</v>
      </c>
      <c r="F1729" s="27" t="s">
        <v>3868</v>
      </c>
      <c r="G1729" s="28" t="s">
        <v>173</v>
      </c>
      <c r="H1729" s="27" t="s">
        <v>174</v>
      </c>
      <c r="I1729" s="118" t="s">
        <v>3869</v>
      </c>
      <c r="J1729" s="29">
        <v>34.56</v>
      </c>
      <c r="K1729" s="28" t="s">
        <v>162</v>
      </c>
      <c r="L1729" s="27" t="s">
        <v>3870</v>
      </c>
      <c r="M1729" s="27" t="s">
        <v>164</v>
      </c>
      <c r="N1729" s="27" t="s">
        <v>18232</v>
      </c>
    </row>
    <row r="1730" spans="1:14" ht="16.5" customHeight="1" thickTop="1" thickBot="1">
      <c r="A1730" s="30">
        <v>8542399010</v>
      </c>
      <c r="B1730" s="25"/>
      <c r="C1730" s="26"/>
      <c r="D1730" s="27"/>
      <c r="E1730" s="27" t="s">
        <v>658</v>
      </c>
      <c r="F1730" s="27" t="s">
        <v>3871</v>
      </c>
      <c r="G1730" s="28" t="s">
        <v>159</v>
      </c>
      <c r="H1730" s="27" t="s">
        <v>160</v>
      </c>
      <c r="I1730" s="118" t="s">
        <v>3872</v>
      </c>
      <c r="J1730" s="29">
        <v>140.87</v>
      </c>
      <c r="K1730" s="28" t="s">
        <v>162</v>
      </c>
      <c r="L1730" s="27" t="s">
        <v>648</v>
      </c>
      <c r="M1730" s="27" t="s">
        <v>164</v>
      </c>
      <c r="N1730" s="27" t="s">
        <v>11042</v>
      </c>
    </row>
    <row r="1731" spans="1:14" ht="16.5" customHeight="1" thickTop="1" thickBot="1">
      <c r="A1731" s="30">
        <v>8542399010</v>
      </c>
      <c r="B1731" s="25"/>
      <c r="C1731" s="26"/>
      <c r="D1731" s="27"/>
      <c r="E1731" s="27" t="s">
        <v>658</v>
      </c>
      <c r="F1731" s="27" t="s">
        <v>3873</v>
      </c>
      <c r="G1731" s="28" t="s">
        <v>173</v>
      </c>
      <c r="H1731" s="27" t="s">
        <v>174</v>
      </c>
      <c r="I1731" s="118" t="s">
        <v>2984</v>
      </c>
      <c r="J1731" s="29">
        <v>3.83</v>
      </c>
      <c r="K1731" s="28" t="s">
        <v>162</v>
      </c>
      <c r="L1731" s="27" t="s">
        <v>528</v>
      </c>
      <c r="M1731" s="27" t="s">
        <v>164</v>
      </c>
      <c r="N1731" s="27" t="s">
        <v>18090</v>
      </c>
    </row>
    <row r="1732" spans="1:14" ht="16.5" customHeight="1" thickTop="1" thickBot="1">
      <c r="A1732" s="30">
        <v>8542399010</v>
      </c>
      <c r="B1732" s="25"/>
      <c r="C1732" s="26"/>
      <c r="D1732" s="27"/>
      <c r="E1732" s="27" t="s">
        <v>658</v>
      </c>
      <c r="F1732" s="27" t="s">
        <v>3342</v>
      </c>
      <c r="G1732" s="28" t="s">
        <v>173</v>
      </c>
      <c r="H1732" s="27" t="s">
        <v>174</v>
      </c>
      <c r="I1732" s="118" t="s">
        <v>2667</v>
      </c>
      <c r="J1732" s="29">
        <v>1.74</v>
      </c>
      <c r="K1732" s="28" t="s">
        <v>162</v>
      </c>
      <c r="L1732" s="27" t="s">
        <v>134</v>
      </c>
      <c r="M1732" s="27" t="s">
        <v>164</v>
      </c>
      <c r="N1732" s="27" t="s">
        <v>4101</v>
      </c>
    </row>
    <row r="1733" spans="1:14" ht="16.5" customHeight="1" thickTop="1" thickBot="1">
      <c r="A1733" s="30">
        <v>8542399010</v>
      </c>
      <c r="B1733" s="25"/>
      <c r="C1733" s="26"/>
      <c r="D1733" s="27"/>
      <c r="E1733" s="27" t="s">
        <v>658</v>
      </c>
      <c r="F1733" s="27" t="s">
        <v>3874</v>
      </c>
      <c r="G1733" s="28" t="s">
        <v>297</v>
      </c>
      <c r="H1733" s="27" t="s">
        <v>298</v>
      </c>
      <c r="I1733" s="118" t="s">
        <v>3011</v>
      </c>
      <c r="J1733" s="29">
        <v>55</v>
      </c>
      <c r="K1733" s="28" t="s">
        <v>162</v>
      </c>
      <c r="L1733" s="27" t="s">
        <v>114</v>
      </c>
      <c r="M1733" s="27" t="s">
        <v>164</v>
      </c>
      <c r="N1733" s="27" t="s">
        <v>11042</v>
      </c>
    </row>
    <row r="1734" spans="1:14" ht="16.5" customHeight="1" thickTop="1" thickBot="1">
      <c r="A1734" s="30">
        <v>8542399010</v>
      </c>
      <c r="B1734" s="25"/>
      <c r="C1734" s="26"/>
      <c r="D1734" s="27"/>
      <c r="E1734" s="27" t="s">
        <v>658</v>
      </c>
      <c r="F1734" s="27" t="s">
        <v>3875</v>
      </c>
      <c r="G1734" s="28" t="s">
        <v>243</v>
      </c>
      <c r="H1734" s="27" t="s">
        <v>244</v>
      </c>
      <c r="I1734" s="118" t="s">
        <v>3876</v>
      </c>
      <c r="J1734" s="29">
        <v>2</v>
      </c>
      <c r="K1734" s="28" t="s">
        <v>162</v>
      </c>
      <c r="L1734" s="27" t="s">
        <v>528</v>
      </c>
      <c r="M1734" s="27" t="s">
        <v>164</v>
      </c>
      <c r="N1734" s="27" t="s">
        <v>18090</v>
      </c>
    </row>
    <row r="1735" spans="1:14" ht="16.5" customHeight="1" thickTop="1" thickBot="1">
      <c r="A1735" s="30">
        <v>8542399010</v>
      </c>
      <c r="B1735" s="25"/>
      <c r="C1735" s="26"/>
      <c r="D1735" s="27"/>
      <c r="E1735" s="27" t="s">
        <v>658</v>
      </c>
      <c r="F1735" s="27" t="s">
        <v>3877</v>
      </c>
      <c r="G1735" s="28" t="s">
        <v>159</v>
      </c>
      <c r="H1735" s="27" t="s">
        <v>160</v>
      </c>
      <c r="I1735" s="118" t="s">
        <v>3878</v>
      </c>
      <c r="J1735" s="29">
        <v>31.4</v>
      </c>
      <c r="K1735" s="28" t="s">
        <v>162</v>
      </c>
      <c r="L1735" s="27" t="s">
        <v>528</v>
      </c>
      <c r="M1735" s="27" t="s">
        <v>164</v>
      </c>
      <c r="N1735" s="27" t="s">
        <v>18090</v>
      </c>
    </row>
    <row r="1736" spans="1:14" ht="16.5" customHeight="1" thickTop="1" thickBot="1">
      <c r="A1736" s="30">
        <v>8542399010</v>
      </c>
      <c r="B1736" s="25"/>
      <c r="C1736" s="26"/>
      <c r="D1736" s="27"/>
      <c r="E1736" s="27" t="s">
        <v>658</v>
      </c>
      <c r="F1736" s="27" t="s">
        <v>3879</v>
      </c>
      <c r="G1736" s="28" t="s">
        <v>243</v>
      </c>
      <c r="H1736" s="27" t="s">
        <v>244</v>
      </c>
      <c r="I1736" s="118" t="s">
        <v>3880</v>
      </c>
      <c r="J1736" s="29">
        <v>3.84</v>
      </c>
      <c r="K1736" s="28" t="s">
        <v>162</v>
      </c>
      <c r="L1736" s="27" t="s">
        <v>528</v>
      </c>
      <c r="M1736" s="27" t="s">
        <v>164</v>
      </c>
      <c r="N1736" s="27" t="s">
        <v>18090</v>
      </c>
    </row>
    <row r="1737" spans="1:14" ht="16.5" customHeight="1" thickTop="1" thickBot="1">
      <c r="A1737" s="30">
        <v>8542399010</v>
      </c>
      <c r="B1737" s="25"/>
      <c r="C1737" s="26"/>
      <c r="D1737" s="27"/>
      <c r="E1737" s="27" t="s">
        <v>658</v>
      </c>
      <c r="F1737" s="27" t="s">
        <v>3881</v>
      </c>
      <c r="G1737" s="28" t="s">
        <v>173</v>
      </c>
      <c r="H1737" s="27" t="s">
        <v>174</v>
      </c>
      <c r="I1737" s="118" t="s">
        <v>3882</v>
      </c>
      <c r="J1737" s="29">
        <v>132.38</v>
      </c>
      <c r="K1737" s="28" t="s">
        <v>162</v>
      </c>
      <c r="L1737" s="27" t="s">
        <v>125</v>
      </c>
      <c r="M1737" s="27" t="s">
        <v>164</v>
      </c>
      <c r="N1737" s="27" t="s">
        <v>125</v>
      </c>
    </row>
    <row r="1738" spans="1:14" ht="16.5" customHeight="1" thickTop="1" thickBot="1">
      <c r="A1738" s="30">
        <v>8542399010</v>
      </c>
      <c r="B1738" s="25"/>
      <c r="C1738" s="26"/>
      <c r="D1738" s="27"/>
      <c r="E1738" s="27" t="s">
        <v>658</v>
      </c>
      <c r="F1738" s="27" t="s">
        <v>3883</v>
      </c>
      <c r="G1738" s="28" t="s">
        <v>173</v>
      </c>
      <c r="H1738" s="27" t="s">
        <v>174</v>
      </c>
      <c r="I1738" s="118" t="s">
        <v>3884</v>
      </c>
      <c r="J1738" s="29">
        <v>1584</v>
      </c>
      <c r="K1738" s="28" t="s">
        <v>162</v>
      </c>
      <c r="L1738" s="27" t="s">
        <v>114</v>
      </c>
      <c r="M1738" s="27" t="s">
        <v>164</v>
      </c>
      <c r="N1738" s="27" t="s">
        <v>11042</v>
      </c>
    </row>
    <row r="1739" spans="1:14" ht="16.5" customHeight="1" thickTop="1" thickBot="1">
      <c r="A1739" s="30">
        <v>8542399010</v>
      </c>
      <c r="B1739" s="25"/>
      <c r="C1739" s="26"/>
      <c r="D1739" s="27"/>
      <c r="E1739" s="27" t="s">
        <v>658</v>
      </c>
      <c r="F1739" s="27" t="s">
        <v>3885</v>
      </c>
      <c r="G1739" s="28" t="s">
        <v>243</v>
      </c>
      <c r="H1739" s="27" t="s">
        <v>244</v>
      </c>
      <c r="I1739" s="118" t="s">
        <v>3886</v>
      </c>
      <c r="J1739" s="29">
        <v>59.16</v>
      </c>
      <c r="K1739" s="28" t="s">
        <v>162</v>
      </c>
      <c r="L1739" s="27" t="s">
        <v>114</v>
      </c>
      <c r="M1739" s="27" t="s">
        <v>164</v>
      </c>
      <c r="N1739" s="27" t="s">
        <v>11042</v>
      </c>
    </row>
    <row r="1740" spans="1:14" ht="16.5" customHeight="1" thickTop="1" thickBot="1">
      <c r="A1740" s="30">
        <v>8542399010</v>
      </c>
      <c r="B1740" s="25"/>
      <c r="C1740" s="26"/>
      <c r="D1740" s="27"/>
      <c r="E1740" s="27" t="s">
        <v>658</v>
      </c>
      <c r="F1740" s="27" t="s">
        <v>3887</v>
      </c>
      <c r="G1740" s="28" t="s">
        <v>173</v>
      </c>
      <c r="H1740" s="27" t="s">
        <v>174</v>
      </c>
      <c r="I1740" s="118" t="s">
        <v>3888</v>
      </c>
      <c r="J1740" s="29">
        <v>2592</v>
      </c>
      <c r="K1740" s="28" t="s">
        <v>162</v>
      </c>
      <c r="L1740" s="27" t="s">
        <v>137</v>
      </c>
      <c r="M1740" s="27" t="s">
        <v>164</v>
      </c>
      <c r="N1740" s="27" t="s">
        <v>523</v>
      </c>
    </row>
    <row r="1741" spans="1:14" ht="16.5" customHeight="1" thickTop="1" thickBot="1">
      <c r="A1741" s="30">
        <v>8542399010</v>
      </c>
      <c r="B1741" s="25"/>
      <c r="C1741" s="26"/>
      <c r="D1741" s="27"/>
      <c r="E1741" s="27" t="s">
        <v>658</v>
      </c>
      <c r="F1741" s="27" t="s">
        <v>3889</v>
      </c>
      <c r="G1741" s="28" t="s">
        <v>159</v>
      </c>
      <c r="H1741" s="27" t="s">
        <v>160</v>
      </c>
      <c r="I1741" s="118" t="s">
        <v>3890</v>
      </c>
      <c r="J1741" s="29">
        <v>5.83</v>
      </c>
      <c r="K1741" s="28" t="s">
        <v>162</v>
      </c>
      <c r="L1741" s="27" t="s">
        <v>648</v>
      </c>
      <c r="M1741" s="27" t="s">
        <v>164</v>
      </c>
      <c r="N1741" s="27" t="s">
        <v>11042</v>
      </c>
    </row>
    <row r="1742" spans="1:14" ht="16.5" customHeight="1" thickTop="1" thickBot="1">
      <c r="A1742" s="30">
        <v>8542399010</v>
      </c>
      <c r="B1742" s="25"/>
      <c r="C1742" s="26"/>
      <c r="D1742" s="27"/>
      <c r="E1742" s="27" t="s">
        <v>658</v>
      </c>
      <c r="F1742" s="27" t="s">
        <v>3891</v>
      </c>
      <c r="G1742" s="28" t="s">
        <v>173</v>
      </c>
      <c r="H1742" s="27" t="s">
        <v>174</v>
      </c>
      <c r="I1742" s="118" t="s">
        <v>3892</v>
      </c>
      <c r="J1742" s="29">
        <v>0.94</v>
      </c>
      <c r="K1742" s="28" t="s">
        <v>162</v>
      </c>
      <c r="L1742" s="27" t="s">
        <v>3893</v>
      </c>
      <c r="M1742" s="27" t="s">
        <v>164</v>
      </c>
      <c r="N1742" s="27" t="s">
        <v>18233</v>
      </c>
    </row>
    <row r="1743" spans="1:14" ht="16.5" customHeight="1" thickTop="1" thickBot="1">
      <c r="A1743" s="30">
        <v>8542399010</v>
      </c>
      <c r="B1743" s="25"/>
      <c r="C1743" s="26"/>
      <c r="D1743" s="27"/>
      <c r="E1743" s="27" t="s">
        <v>658</v>
      </c>
      <c r="F1743" s="27" t="s">
        <v>3894</v>
      </c>
      <c r="G1743" s="28" t="s">
        <v>282</v>
      </c>
      <c r="H1743" s="27" t="s">
        <v>283</v>
      </c>
      <c r="I1743" s="118" t="s">
        <v>3895</v>
      </c>
      <c r="J1743" s="29">
        <v>0.44</v>
      </c>
      <c r="K1743" s="28" t="s">
        <v>162</v>
      </c>
      <c r="L1743" s="27" t="s">
        <v>523</v>
      </c>
      <c r="M1743" s="27" t="s">
        <v>164</v>
      </c>
      <c r="N1743" s="27" t="s">
        <v>523</v>
      </c>
    </row>
    <row r="1744" spans="1:14" ht="16.5" customHeight="1" thickTop="1" thickBot="1">
      <c r="A1744" s="30">
        <v>8542399010</v>
      </c>
      <c r="B1744" s="25"/>
      <c r="C1744" s="26"/>
      <c r="D1744" s="27"/>
      <c r="E1744" s="27" t="s">
        <v>658</v>
      </c>
      <c r="F1744" s="27" t="s">
        <v>3896</v>
      </c>
      <c r="G1744" s="28" t="s">
        <v>243</v>
      </c>
      <c r="H1744" s="27" t="s">
        <v>244</v>
      </c>
      <c r="I1744" s="118" t="s">
        <v>806</v>
      </c>
      <c r="J1744" s="29">
        <v>199.28</v>
      </c>
      <c r="K1744" s="28" t="s">
        <v>162</v>
      </c>
      <c r="L1744" s="27" t="s">
        <v>621</v>
      </c>
      <c r="M1744" s="27" t="s">
        <v>164</v>
      </c>
      <c r="N1744" s="27" t="s">
        <v>18097</v>
      </c>
    </row>
    <row r="1745" spans="1:14" ht="16.5" customHeight="1" thickTop="1" thickBot="1">
      <c r="A1745" s="30">
        <v>8542399010</v>
      </c>
      <c r="B1745" s="25"/>
      <c r="C1745" s="26"/>
      <c r="D1745" s="27"/>
      <c r="E1745" s="27" t="s">
        <v>658</v>
      </c>
      <c r="F1745" s="27" t="s">
        <v>3897</v>
      </c>
      <c r="G1745" s="28" t="s">
        <v>297</v>
      </c>
      <c r="H1745" s="27" t="s">
        <v>298</v>
      </c>
      <c r="I1745" s="118" t="s">
        <v>3898</v>
      </c>
      <c r="J1745" s="29">
        <v>71.760000000000005</v>
      </c>
      <c r="K1745" s="28" t="s">
        <v>162</v>
      </c>
      <c r="L1745" s="27" t="s">
        <v>621</v>
      </c>
      <c r="M1745" s="27" t="s">
        <v>164</v>
      </c>
      <c r="N1745" s="27" t="s">
        <v>18097</v>
      </c>
    </row>
    <row r="1746" spans="1:14" ht="16.5" customHeight="1" thickTop="1" thickBot="1">
      <c r="A1746" s="30">
        <v>8542399010</v>
      </c>
      <c r="B1746" s="25"/>
      <c r="C1746" s="26"/>
      <c r="D1746" s="27"/>
      <c r="E1746" s="27" t="s">
        <v>658</v>
      </c>
      <c r="F1746" s="27" t="s">
        <v>3899</v>
      </c>
      <c r="G1746" s="28" t="s">
        <v>173</v>
      </c>
      <c r="H1746" s="27" t="s">
        <v>174</v>
      </c>
      <c r="I1746" s="118" t="s">
        <v>3900</v>
      </c>
      <c r="J1746" s="29">
        <v>12.5</v>
      </c>
      <c r="K1746" s="28" t="s">
        <v>162</v>
      </c>
      <c r="L1746" s="27" t="s">
        <v>134</v>
      </c>
      <c r="M1746" s="27" t="s">
        <v>164</v>
      </c>
      <c r="N1746" s="27" t="s">
        <v>4101</v>
      </c>
    </row>
    <row r="1747" spans="1:14" ht="16.5" customHeight="1" thickTop="1" thickBot="1">
      <c r="A1747" s="30">
        <v>8542399010</v>
      </c>
      <c r="B1747" s="25"/>
      <c r="C1747" s="26"/>
      <c r="D1747" s="27"/>
      <c r="E1747" s="27" t="s">
        <v>658</v>
      </c>
      <c r="F1747" s="27" t="s">
        <v>3901</v>
      </c>
      <c r="G1747" s="28" t="s">
        <v>173</v>
      </c>
      <c r="H1747" s="27" t="s">
        <v>174</v>
      </c>
      <c r="I1747" s="118" t="s">
        <v>3902</v>
      </c>
      <c r="J1747" s="29">
        <v>38.04</v>
      </c>
      <c r="K1747" s="28" t="s">
        <v>162</v>
      </c>
      <c r="L1747" s="27" t="s">
        <v>771</v>
      </c>
      <c r="M1747" s="27" t="s">
        <v>164</v>
      </c>
      <c r="N1747" s="27" t="s">
        <v>18106</v>
      </c>
    </row>
    <row r="1748" spans="1:14" ht="16.5" customHeight="1" thickTop="1" thickBot="1">
      <c r="A1748" s="30">
        <v>8542399010</v>
      </c>
      <c r="B1748" s="25"/>
      <c r="C1748" s="26"/>
      <c r="D1748" s="27"/>
      <c r="E1748" s="27" t="s">
        <v>658</v>
      </c>
      <c r="F1748" s="27" t="s">
        <v>3903</v>
      </c>
      <c r="G1748" s="28" t="s">
        <v>297</v>
      </c>
      <c r="H1748" s="27" t="s">
        <v>298</v>
      </c>
      <c r="I1748" s="118" t="s">
        <v>3904</v>
      </c>
      <c r="J1748" s="29">
        <v>19.170000000000002</v>
      </c>
      <c r="K1748" s="28" t="s">
        <v>162</v>
      </c>
      <c r="L1748" s="27" t="s">
        <v>648</v>
      </c>
      <c r="M1748" s="27" t="s">
        <v>164</v>
      </c>
      <c r="N1748" s="27" t="s">
        <v>11042</v>
      </c>
    </row>
    <row r="1749" spans="1:14" ht="16.5" customHeight="1" thickTop="1" thickBot="1">
      <c r="A1749" s="30">
        <v>8542399010</v>
      </c>
      <c r="B1749" s="25"/>
      <c r="C1749" s="26"/>
      <c r="D1749" s="27"/>
      <c r="E1749" s="27" t="s">
        <v>658</v>
      </c>
      <c r="F1749" s="27" t="s">
        <v>3905</v>
      </c>
      <c r="G1749" s="28" t="s">
        <v>355</v>
      </c>
      <c r="H1749" s="27" t="s">
        <v>356</v>
      </c>
      <c r="I1749" s="118" t="s">
        <v>3906</v>
      </c>
      <c r="J1749" s="29">
        <v>1185.2</v>
      </c>
      <c r="K1749" s="28" t="s">
        <v>162</v>
      </c>
      <c r="L1749" s="27" t="s">
        <v>125</v>
      </c>
      <c r="M1749" s="27" t="s">
        <v>164</v>
      </c>
      <c r="N1749" s="27" t="s">
        <v>125</v>
      </c>
    </row>
    <row r="1750" spans="1:14" ht="16.5" customHeight="1" thickTop="1" thickBot="1">
      <c r="A1750" s="30">
        <v>8542399010</v>
      </c>
      <c r="B1750" s="25"/>
      <c r="C1750" s="26"/>
      <c r="D1750" s="27"/>
      <c r="E1750" s="27" t="s">
        <v>658</v>
      </c>
      <c r="F1750" s="27" t="s">
        <v>3907</v>
      </c>
      <c r="G1750" s="28" t="s">
        <v>201</v>
      </c>
      <c r="H1750" s="27" t="s">
        <v>202</v>
      </c>
      <c r="I1750" s="118" t="s">
        <v>3908</v>
      </c>
      <c r="J1750" s="29">
        <v>8.64</v>
      </c>
      <c r="K1750" s="28" t="s">
        <v>162</v>
      </c>
      <c r="L1750" s="27" t="s">
        <v>648</v>
      </c>
      <c r="M1750" s="27" t="s">
        <v>164</v>
      </c>
      <c r="N1750" s="27" t="s">
        <v>11042</v>
      </c>
    </row>
    <row r="1751" spans="1:14" ht="16.5" customHeight="1" thickTop="1" thickBot="1">
      <c r="A1751" s="30">
        <v>8542399010</v>
      </c>
      <c r="B1751" s="25"/>
      <c r="C1751" s="26"/>
      <c r="D1751" s="27"/>
      <c r="E1751" s="27" t="s">
        <v>658</v>
      </c>
      <c r="F1751" s="27" t="s">
        <v>3909</v>
      </c>
      <c r="G1751" s="28" t="s">
        <v>243</v>
      </c>
      <c r="H1751" s="27" t="s">
        <v>244</v>
      </c>
      <c r="I1751" s="118" t="s">
        <v>3910</v>
      </c>
      <c r="J1751" s="29">
        <v>227.86</v>
      </c>
      <c r="K1751" s="28" t="s">
        <v>162</v>
      </c>
      <c r="L1751" s="27" t="s">
        <v>114</v>
      </c>
      <c r="M1751" s="27" t="s">
        <v>164</v>
      </c>
      <c r="N1751" s="27" t="s">
        <v>11042</v>
      </c>
    </row>
    <row r="1752" spans="1:14" ht="16.5" customHeight="1" thickTop="1" thickBot="1">
      <c r="A1752" s="30">
        <v>8542399010</v>
      </c>
      <c r="B1752" s="25"/>
      <c r="C1752" s="26"/>
      <c r="D1752" s="27"/>
      <c r="E1752" s="27" t="s">
        <v>658</v>
      </c>
      <c r="F1752" s="27" t="s">
        <v>3911</v>
      </c>
      <c r="G1752" s="28" t="s">
        <v>173</v>
      </c>
      <c r="H1752" s="27" t="s">
        <v>174</v>
      </c>
      <c r="I1752" s="118" t="s">
        <v>3912</v>
      </c>
      <c r="J1752" s="29">
        <v>39.72</v>
      </c>
      <c r="K1752" s="28" t="s">
        <v>162</v>
      </c>
      <c r="L1752" s="27" t="s">
        <v>3913</v>
      </c>
      <c r="M1752" s="27" t="s">
        <v>164</v>
      </c>
      <c r="N1752" s="27" t="s">
        <v>18234</v>
      </c>
    </row>
    <row r="1753" spans="1:14" ht="16.5" customHeight="1" thickTop="1" thickBot="1">
      <c r="A1753" s="30">
        <v>8542399010</v>
      </c>
      <c r="B1753" s="25"/>
      <c r="C1753" s="26"/>
      <c r="D1753" s="27"/>
      <c r="E1753" s="27" t="s">
        <v>658</v>
      </c>
      <c r="F1753" s="27" t="s">
        <v>3914</v>
      </c>
      <c r="G1753" s="28" t="s">
        <v>173</v>
      </c>
      <c r="H1753" s="27" t="s">
        <v>174</v>
      </c>
      <c r="I1753" s="118" t="s">
        <v>3915</v>
      </c>
      <c r="J1753" s="29">
        <v>115.92</v>
      </c>
      <c r="K1753" s="28" t="s">
        <v>162</v>
      </c>
      <c r="L1753" s="27" t="s">
        <v>3913</v>
      </c>
      <c r="M1753" s="27" t="s">
        <v>164</v>
      </c>
      <c r="N1753" s="27" t="s">
        <v>18234</v>
      </c>
    </row>
    <row r="1754" spans="1:14" ht="16.5" customHeight="1" thickTop="1" thickBot="1">
      <c r="A1754" s="30">
        <v>8542399010</v>
      </c>
      <c r="B1754" s="25"/>
      <c r="C1754" s="26"/>
      <c r="D1754" s="27"/>
      <c r="E1754" s="27" t="s">
        <v>658</v>
      </c>
      <c r="F1754" s="27" t="s">
        <v>3916</v>
      </c>
      <c r="G1754" s="28" t="s">
        <v>173</v>
      </c>
      <c r="H1754" s="27" t="s">
        <v>174</v>
      </c>
      <c r="I1754" s="118" t="s">
        <v>3917</v>
      </c>
      <c r="J1754" s="29">
        <v>2400</v>
      </c>
      <c r="K1754" s="28" t="s">
        <v>162</v>
      </c>
      <c r="L1754" s="27" t="s">
        <v>764</v>
      </c>
      <c r="M1754" s="27" t="s">
        <v>164</v>
      </c>
      <c r="N1754" s="27" t="s">
        <v>18175</v>
      </c>
    </row>
    <row r="1755" spans="1:14" ht="16.5" customHeight="1" thickTop="1" thickBot="1">
      <c r="A1755" s="30">
        <v>8542399010</v>
      </c>
      <c r="B1755" s="25"/>
      <c r="C1755" s="26"/>
      <c r="D1755" s="27"/>
      <c r="E1755" s="27" t="s">
        <v>658</v>
      </c>
      <c r="F1755" s="27" t="s">
        <v>3918</v>
      </c>
      <c r="G1755" s="28" t="s">
        <v>227</v>
      </c>
      <c r="H1755" s="27" t="s">
        <v>228</v>
      </c>
      <c r="I1755" s="118" t="s">
        <v>3919</v>
      </c>
      <c r="J1755" s="29">
        <v>31.5</v>
      </c>
      <c r="K1755" s="28" t="s">
        <v>162</v>
      </c>
      <c r="L1755" s="27" t="s">
        <v>134</v>
      </c>
      <c r="M1755" s="27" t="s">
        <v>164</v>
      </c>
      <c r="N1755" s="27" t="s">
        <v>4101</v>
      </c>
    </row>
    <row r="1756" spans="1:14" ht="16.5" customHeight="1" thickTop="1">
      <c r="A1756" s="24">
        <v>8548009000</v>
      </c>
      <c r="B1756" s="25"/>
      <c r="C1756" s="26">
        <v>0.05</v>
      </c>
      <c r="D1756" s="27"/>
      <c r="E1756" s="27" t="s">
        <v>1092</v>
      </c>
      <c r="F1756" s="27" t="s">
        <v>3920</v>
      </c>
      <c r="G1756" s="28" t="s">
        <v>167</v>
      </c>
      <c r="H1756" s="27" t="s">
        <v>168</v>
      </c>
      <c r="I1756" s="118" t="s">
        <v>1998</v>
      </c>
      <c r="J1756" s="29">
        <v>60.61</v>
      </c>
      <c r="K1756" s="28" t="s">
        <v>162</v>
      </c>
      <c r="L1756" s="27" t="s">
        <v>42</v>
      </c>
      <c r="M1756" s="27" t="s">
        <v>164</v>
      </c>
      <c r="N1756" s="27" t="s">
        <v>18077</v>
      </c>
    </row>
    <row r="1757" spans="1:14" ht="16.5" customHeight="1">
      <c r="A1757" s="24">
        <v>8548009000</v>
      </c>
      <c r="B1757" s="25"/>
      <c r="C1757" s="26">
        <v>0.05</v>
      </c>
      <c r="D1757" s="27"/>
      <c r="E1757" s="27" t="s">
        <v>1092</v>
      </c>
      <c r="F1757" s="27" t="s">
        <v>3921</v>
      </c>
      <c r="G1757" s="28" t="s">
        <v>173</v>
      </c>
      <c r="H1757" s="27" t="s">
        <v>174</v>
      </c>
      <c r="I1757" s="118" t="s">
        <v>3922</v>
      </c>
      <c r="J1757" s="29">
        <v>45.6</v>
      </c>
      <c r="K1757" s="28" t="s">
        <v>162</v>
      </c>
      <c r="L1757" s="27" t="s">
        <v>218</v>
      </c>
      <c r="M1757" s="27" t="s">
        <v>164</v>
      </c>
      <c r="N1757" s="27" t="s">
        <v>18066</v>
      </c>
    </row>
    <row r="1758" spans="1:14" ht="16.5" customHeight="1">
      <c r="A1758" s="24">
        <v>8548009000</v>
      </c>
      <c r="B1758" s="25"/>
      <c r="C1758" s="26"/>
      <c r="D1758" s="27"/>
      <c r="E1758" s="27" t="s">
        <v>1092</v>
      </c>
      <c r="F1758" s="27" t="s">
        <v>3923</v>
      </c>
      <c r="G1758" s="28" t="s">
        <v>173</v>
      </c>
      <c r="H1758" s="27" t="s">
        <v>174</v>
      </c>
      <c r="I1758" s="118" t="s">
        <v>3924</v>
      </c>
      <c r="J1758" s="29">
        <v>22.5</v>
      </c>
      <c r="K1758" s="28" t="s">
        <v>162</v>
      </c>
      <c r="L1758" s="27" t="s">
        <v>218</v>
      </c>
      <c r="M1758" s="27" t="s">
        <v>164</v>
      </c>
      <c r="N1758" s="27" t="s">
        <v>18066</v>
      </c>
    </row>
    <row r="1759" spans="1:14" ht="16.5" customHeight="1">
      <c r="A1759" s="24">
        <v>8548009000</v>
      </c>
      <c r="B1759" s="25"/>
      <c r="C1759" s="26">
        <v>0.05</v>
      </c>
      <c r="D1759" s="27"/>
      <c r="E1759" s="27" t="s">
        <v>1092</v>
      </c>
      <c r="F1759" s="27" t="s">
        <v>3925</v>
      </c>
      <c r="G1759" s="28" t="s">
        <v>282</v>
      </c>
      <c r="H1759" s="27" t="s">
        <v>283</v>
      </c>
      <c r="I1759" s="118" t="s">
        <v>3926</v>
      </c>
      <c r="J1759" s="29">
        <v>5.98</v>
      </c>
      <c r="K1759" s="28" t="s">
        <v>162</v>
      </c>
      <c r="L1759" s="27" t="s">
        <v>218</v>
      </c>
      <c r="M1759" s="27" t="s">
        <v>164</v>
      </c>
      <c r="N1759" s="27" t="s">
        <v>18066</v>
      </c>
    </row>
    <row r="1760" spans="1:14" ht="16.5" customHeight="1">
      <c r="A1760" s="24">
        <v>8548009000</v>
      </c>
      <c r="B1760" s="25"/>
      <c r="C1760" s="26"/>
      <c r="D1760" s="27"/>
      <c r="E1760" s="27" t="s">
        <v>1092</v>
      </c>
      <c r="F1760" s="27" t="s">
        <v>3927</v>
      </c>
      <c r="G1760" s="28" t="s">
        <v>282</v>
      </c>
      <c r="H1760" s="27" t="s">
        <v>283</v>
      </c>
      <c r="I1760" s="118" t="s">
        <v>3928</v>
      </c>
      <c r="J1760" s="29">
        <v>30.4</v>
      </c>
      <c r="K1760" s="28" t="s">
        <v>162</v>
      </c>
      <c r="L1760" s="27" t="s">
        <v>218</v>
      </c>
      <c r="M1760" s="27" t="s">
        <v>164</v>
      </c>
      <c r="N1760" s="27" t="s">
        <v>18066</v>
      </c>
    </row>
    <row r="1761" spans="1:14" ht="16.5" customHeight="1">
      <c r="A1761" s="24">
        <v>8532220000</v>
      </c>
      <c r="B1761" s="25"/>
      <c r="C1761" s="26"/>
      <c r="D1761" s="27"/>
      <c r="E1761" s="27" t="s">
        <v>3929</v>
      </c>
      <c r="F1761" s="27" t="s">
        <v>3930</v>
      </c>
      <c r="G1761" s="28" t="s">
        <v>282</v>
      </c>
      <c r="H1761" s="27" t="s">
        <v>283</v>
      </c>
      <c r="I1761" s="118" t="s">
        <v>3931</v>
      </c>
      <c r="J1761" s="29">
        <v>1.56</v>
      </c>
      <c r="K1761" s="28" t="s">
        <v>162</v>
      </c>
      <c r="L1761" s="27" t="s">
        <v>3932</v>
      </c>
      <c r="M1761" s="27" t="s">
        <v>164</v>
      </c>
      <c r="N1761" s="27" t="s">
        <v>7267</v>
      </c>
    </row>
    <row r="1762" spans="1:14" ht="16.5" customHeight="1">
      <c r="A1762" s="24">
        <v>8532220000</v>
      </c>
      <c r="B1762" s="25"/>
      <c r="C1762" s="26"/>
      <c r="D1762" s="27"/>
      <c r="E1762" s="27" t="s">
        <v>3929</v>
      </c>
      <c r="F1762" s="27" t="s">
        <v>3933</v>
      </c>
      <c r="G1762" s="28" t="s">
        <v>297</v>
      </c>
      <c r="H1762" s="27" t="s">
        <v>298</v>
      </c>
      <c r="I1762" s="118" t="s">
        <v>3934</v>
      </c>
      <c r="J1762" s="29">
        <v>84.18</v>
      </c>
      <c r="K1762" s="28" t="s">
        <v>162</v>
      </c>
      <c r="L1762" s="27" t="s">
        <v>285</v>
      </c>
      <c r="M1762" s="27" t="s">
        <v>164</v>
      </c>
      <c r="N1762" s="27" t="s">
        <v>18075</v>
      </c>
    </row>
    <row r="1763" spans="1:14" ht="16.5" customHeight="1">
      <c r="A1763" s="24">
        <v>8532220000</v>
      </c>
      <c r="B1763" s="25"/>
      <c r="C1763" s="26"/>
      <c r="D1763" s="27"/>
      <c r="E1763" s="27" t="s">
        <v>3929</v>
      </c>
      <c r="F1763" s="27" t="s">
        <v>3935</v>
      </c>
      <c r="G1763" s="28" t="s">
        <v>292</v>
      </c>
      <c r="H1763" s="27" t="s">
        <v>293</v>
      </c>
      <c r="I1763" s="118" t="s">
        <v>3936</v>
      </c>
      <c r="J1763" s="29">
        <v>14.97</v>
      </c>
      <c r="K1763" s="28" t="s">
        <v>162</v>
      </c>
      <c r="L1763" s="27" t="s">
        <v>3937</v>
      </c>
      <c r="M1763" s="27" t="s">
        <v>164</v>
      </c>
      <c r="N1763" s="27" t="s">
        <v>18235</v>
      </c>
    </row>
    <row r="1764" spans="1:14" ht="16.5" customHeight="1">
      <c r="A1764" s="24">
        <v>3926909709</v>
      </c>
      <c r="B1764" s="25"/>
      <c r="C1764" s="26">
        <v>6.5000000000000002E-2</v>
      </c>
      <c r="D1764" s="27"/>
      <c r="E1764" s="27" t="s">
        <v>3938</v>
      </c>
      <c r="F1764" s="27" t="s">
        <v>3939</v>
      </c>
      <c r="G1764" s="28" t="s">
        <v>206</v>
      </c>
      <c r="H1764" s="27" t="s">
        <v>207</v>
      </c>
      <c r="I1764" s="118" t="s">
        <v>3940</v>
      </c>
      <c r="J1764" s="29">
        <v>6.4</v>
      </c>
      <c r="K1764" s="28" t="s">
        <v>162</v>
      </c>
      <c r="L1764" s="27" t="s">
        <v>736</v>
      </c>
      <c r="M1764" s="27" t="s">
        <v>164</v>
      </c>
      <c r="N1764" s="27" t="s">
        <v>6197</v>
      </c>
    </row>
    <row r="1765" spans="1:14" ht="16.5" customHeight="1">
      <c r="A1765" s="24">
        <v>7318151100</v>
      </c>
      <c r="B1765" s="25"/>
      <c r="C1765" s="26">
        <v>0.08</v>
      </c>
      <c r="D1765" s="27"/>
      <c r="E1765" s="27" t="s">
        <v>3941</v>
      </c>
      <c r="F1765" s="27" t="s">
        <v>3942</v>
      </c>
      <c r="G1765" s="28" t="s">
        <v>206</v>
      </c>
      <c r="H1765" s="27" t="s">
        <v>207</v>
      </c>
      <c r="I1765" s="118" t="s">
        <v>164</v>
      </c>
      <c r="J1765" s="29">
        <v>17.440000000000001</v>
      </c>
      <c r="K1765" s="28" t="s">
        <v>162</v>
      </c>
      <c r="L1765" s="27" t="s">
        <v>736</v>
      </c>
      <c r="M1765" s="27" t="s">
        <v>164</v>
      </c>
      <c r="N1765" s="27" t="s">
        <v>6197</v>
      </c>
    </row>
    <row r="1766" spans="1:14" ht="16.5" customHeight="1">
      <c r="A1766" s="24">
        <v>8541410004</v>
      </c>
      <c r="B1766" s="25"/>
      <c r="C1766" s="26"/>
      <c r="D1766" s="27"/>
      <c r="E1766" s="27" t="s">
        <v>3943</v>
      </c>
      <c r="F1766" s="27" t="s">
        <v>3944</v>
      </c>
      <c r="G1766" s="28" t="s">
        <v>167</v>
      </c>
      <c r="H1766" s="27" t="s">
        <v>168</v>
      </c>
      <c r="I1766" s="118" t="s">
        <v>3945</v>
      </c>
      <c r="J1766" s="29">
        <v>233.07</v>
      </c>
      <c r="K1766" s="28" t="s">
        <v>162</v>
      </c>
      <c r="L1766" s="27" t="s">
        <v>736</v>
      </c>
      <c r="M1766" s="27" t="s">
        <v>164</v>
      </c>
      <c r="N1766" s="27" t="s">
        <v>6197</v>
      </c>
    </row>
    <row r="1767" spans="1:14" ht="16.5" customHeight="1">
      <c r="A1767" s="24">
        <v>3926909709</v>
      </c>
      <c r="B1767" s="25"/>
      <c r="C1767" s="26">
        <v>6.5000000000000002E-2</v>
      </c>
      <c r="D1767" s="27"/>
      <c r="E1767" s="27" t="s">
        <v>3946</v>
      </c>
      <c r="F1767" s="27" t="s">
        <v>3939</v>
      </c>
      <c r="G1767" s="28" t="s">
        <v>206</v>
      </c>
      <c r="H1767" s="27" t="s">
        <v>207</v>
      </c>
      <c r="I1767" s="118" t="s">
        <v>3947</v>
      </c>
      <c r="J1767" s="29">
        <v>81.209999999999994</v>
      </c>
      <c r="K1767" s="28" t="s">
        <v>162</v>
      </c>
      <c r="L1767" s="27" t="s">
        <v>736</v>
      </c>
      <c r="M1767" s="27" t="s">
        <v>164</v>
      </c>
      <c r="N1767" s="27" t="s">
        <v>6197</v>
      </c>
    </row>
    <row r="1768" spans="1:14" ht="16.5" customHeight="1">
      <c r="A1768" s="24">
        <v>8504509500</v>
      </c>
      <c r="B1768" s="25"/>
      <c r="C1768" s="26"/>
      <c r="D1768" s="27"/>
      <c r="E1768" s="27" t="s">
        <v>820</v>
      </c>
      <c r="F1768" s="27" t="s">
        <v>2180</v>
      </c>
      <c r="G1768" s="28" t="s">
        <v>173</v>
      </c>
      <c r="H1768" s="27" t="s">
        <v>174</v>
      </c>
      <c r="I1768" s="118" t="s">
        <v>2181</v>
      </c>
      <c r="J1768" s="29">
        <v>108.14</v>
      </c>
      <c r="K1768" s="28" t="s">
        <v>162</v>
      </c>
      <c r="L1768" s="27" t="s">
        <v>372</v>
      </c>
      <c r="M1768" s="27" t="s">
        <v>164</v>
      </c>
      <c r="N1768" s="27" t="s">
        <v>1383</v>
      </c>
    </row>
    <row r="1769" spans="1:14" ht="16.5" customHeight="1">
      <c r="A1769" s="24">
        <v>8504509500</v>
      </c>
      <c r="B1769" s="25"/>
      <c r="C1769" s="26"/>
      <c r="D1769" s="27"/>
      <c r="E1769" s="27" t="s">
        <v>820</v>
      </c>
      <c r="F1769" s="27" t="s">
        <v>3948</v>
      </c>
      <c r="G1769" s="28" t="s">
        <v>173</v>
      </c>
      <c r="H1769" s="27" t="s">
        <v>174</v>
      </c>
      <c r="I1769" s="118" t="s">
        <v>3949</v>
      </c>
      <c r="J1769" s="29">
        <v>20.43</v>
      </c>
      <c r="K1769" s="28" t="s">
        <v>162</v>
      </c>
      <c r="L1769" s="27" t="s">
        <v>825</v>
      </c>
      <c r="M1769" s="27" t="s">
        <v>164</v>
      </c>
      <c r="N1769" s="27" t="s">
        <v>18108</v>
      </c>
    </row>
    <row r="1770" spans="1:14" ht="16.5" customHeight="1">
      <c r="A1770" s="24">
        <v>8504509500</v>
      </c>
      <c r="B1770" s="25"/>
      <c r="C1770" s="26"/>
      <c r="D1770" s="27"/>
      <c r="E1770" s="27" t="s">
        <v>820</v>
      </c>
      <c r="F1770" s="27" t="s">
        <v>3950</v>
      </c>
      <c r="G1770" s="28" t="s">
        <v>173</v>
      </c>
      <c r="H1770" s="27" t="s">
        <v>174</v>
      </c>
      <c r="I1770" s="118" t="s">
        <v>3951</v>
      </c>
      <c r="J1770" s="29">
        <v>417</v>
      </c>
      <c r="K1770" s="28" t="s">
        <v>162</v>
      </c>
      <c r="L1770" s="27" t="s">
        <v>825</v>
      </c>
      <c r="M1770" s="27" t="s">
        <v>164</v>
      </c>
      <c r="N1770" s="27" t="s">
        <v>18108</v>
      </c>
    </row>
    <row r="1771" spans="1:14" ht="16.5" customHeight="1">
      <c r="A1771" s="24">
        <v>8531202000</v>
      </c>
      <c r="B1771" s="25"/>
      <c r="C1771" s="26"/>
      <c r="D1771" s="27"/>
      <c r="E1771" s="27" t="s">
        <v>241</v>
      </c>
      <c r="F1771" s="27" t="s">
        <v>3952</v>
      </c>
      <c r="G1771" s="28" t="s">
        <v>173</v>
      </c>
      <c r="H1771" s="27" t="s">
        <v>174</v>
      </c>
      <c r="I1771" s="118" t="s">
        <v>3953</v>
      </c>
      <c r="J1771" s="29">
        <v>145.71</v>
      </c>
      <c r="K1771" s="28" t="s">
        <v>162</v>
      </c>
      <c r="L1771" s="27" t="s">
        <v>1314</v>
      </c>
      <c r="M1771" s="27" t="s">
        <v>164</v>
      </c>
      <c r="N1771" s="27" t="s">
        <v>18130</v>
      </c>
    </row>
    <row r="1772" spans="1:14" ht="16.5" customHeight="1">
      <c r="A1772" s="24">
        <v>8531809500</v>
      </c>
      <c r="B1772" s="25"/>
      <c r="C1772" s="26"/>
      <c r="D1772" s="27"/>
      <c r="E1772" s="27" t="s">
        <v>2739</v>
      </c>
      <c r="F1772" s="27" t="s">
        <v>3954</v>
      </c>
      <c r="G1772" s="28" t="s">
        <v>206</v>
      </c>
      <c r="H1772" s="27" t="s">
        <v>207</v>
      </c>
      <c r="I1772" s="118" t="s">
        <v>3955</v>
      </c>
      <c r="J1772" s="29">
        <v>1601.52</v>
      </c>
      <c r="K1772" s="28" t="s">
        <v>162</v>
      </c>
      <c r="L1772" s="27" t="s">
        <v>736</v>
      </c>
      <c r="M1772" s="27" t="s">
        <v>164</v>
      </c>
      <c r="N1772" s="27" t="s">
        <v>6197</v>
      </c>
    </row>
    <row r="1773" spans="1:14" ht="16.5" customHeight="1">
      <c r="A1773" s="24">
        <v>8532210000</v>
      </c>
      <c r="B1773" s="25"/>
      <c r="C1773" s="26"/>
      <c r="D1773" s="27"/>
      <c r="E1773" s="27" t="s">
        <v>859</v>
      </c>
      <c r="F1773" s="27" t="s">
        <v>258</v>
      </c>
      <c r="G1773" s="28" t="s">
        <v>173</v>
      </c>
      <c r="H1773" s="27" t="s">
        <v>174</v>
      </c>
      <c r="I1773" s="118" t="s">
        <v>261</v>
      </c>
      <c r="J1773" s="29">
        <v>48.93</v>
      </c>
      <c r="K1773" s="28" t="s">
        <v>162</v>
      </c>
      <c r="L1773" s="27" t="s">
        <v>262</v>
      </c>
      <c r="M1773" s="27" t="s">
        <v>164</v>
      </c>
      <c r="N1773" s="27" t="s">
        <v>262</v>
      </c>
    </row>
    <row r="1774" spans="1:14" ht="16.5" customHeight="1">
      <c r="A1774" s="24">
        <v>8532210000</v>
      </c>
      <c r="B1774" s="25"/>
      <c r="C1774" s="26"/>
      <c r="D1774" s="27"/>
      <c r="E1774" s="27" t="s">
        <v>859</v>
      </c>
      <c r="F1774" s="27" t="s">
        <v>3956</v>
      </c>
      <c r="G1774" s="28" t="s">
        <v>173</v>
      </c>
      <c r="H1774" s="27" t="s">
        <v>174</v>
      </c>
      <c r="I1774" s="118" t="s">
        <v>3957</v>
      </c>
      <c r="J1774" s="29">
        <v>3.17</v>
      </c>
      <c r="K1774" s="28" t="s">
        <v>162</v>
      </c>
      <c r="L1774" s="27" t="s">
        <v>3958</v>
      </c>
      <c r="M1774" s="27" t="s">
        <v>164</v>
      </c>
      <c r="N1774" s="27" t="s">
        <v>18236</v>
      </c>
    </row>
    <row r="1775" spans="1:14" ht="16.5" customHeight="1">
      <c r="A1775" s="24">
        <v>8532210000</v>
      </c>
      <c r="B1775" s="25"/>
      <c r="C1775" s="26"/>
      <c r="D1775" s="27"/>
      <c r="E1775" s="27" t="s">
        <v>859</v>
      </c>
      <c r="F1775" s="27" t="s">
        <v>3959</v>
      </c>
      <c r="G1775" s="28" t="s">
        <v>173</v>
      </c>
      <c r="H1775" s="27" t="s">
        <v>174</v>
      </c>
      <c r="I1775" s="118" t="s">
        <v>3960</v>
      </c>
      <c r="J1775" s="29">
        <v>1.38</v>
      </c>
      <c r="K1775" s="28" t="s">
        <v>162</v>
      </c>
      <c r="L1775" s="27" t="s">
        <v>250</v>
      </c>
      <c r="M1775" s="27" t="s">
        <v>164</v>
      </c>
      <c r="N1775" s="27" t="s">
        <v>18071</v>
      </c>
    </row>
    <row r="1776" spans="1:14" ht="16.5" customHeight="1">
      <c r="A1776" s="24">
        <v>8532210000</v>
      </c>
      <c r="B1776" s="25"/>
      <c r="C1776" s="26"/>
      <c r="D1776" s="27"/>
      <c r="E1776" s="27" t="s">
        <v>859</v>
      </c>
      <c r="F1776" s="27" t="s">
        <v>258</v>
      </c>
      <c r="G1776" s="28" t="s">
        <v>3390</v>
      </c>
      <c r="H1776" s="27" t="s">
        <v>3391</v>
      </c>
      <c r="I1776" s="118" t="s">
        <v>3961</v>
      </c>
      <c r="J1776" s="29">
        <v>246.4</v>
      </c>
      <c r="K1776" s="28" t="s">
        <v>162</v>
      </c>
      <c r="L1776" s="27" t="s">
        <v>262</v>
      </c>
      <c r="M1776" s="27" t="s">
        <v>164</v>
      </c>
      <c r="N1776" s="27" t="s">
        <v>262</v>
      </c>
    </row>
    <row r="1777" spans="1:14" ht="16.5" customHeight="1">
      <c r="A1777" s="24">
        <v>8532210000</v>
      </c>
      <c r="B1777" s="25"/>
      <c r="C1777" s="26"/>
      <c r="D1777" s="27"/>
      <c r="E1777" s="27" t="s">
        <v>859</v>
      </c>
      <c r="F1777" s="27" t="s">
        <v>3962</v>
      </c>
      <c r="G1777" s="28" t="s">
        <v>3390</v>
      </c>
      <c r="H1777" s="27" t="s">
        <v>3391</v>
      </c>
      <c r="I1777" s="118" t="s">
        <v>3963</v>
      </c>
      <c r="J1777" s="29">
        <v>197.21</v>
      </c>
      <c r="K1777" s="28" t="s">
        <v>162</v>
      </c>
      <c r="L1777" s="27" t="s">
        <v>262</v>
      </c>
      <c r="M1777" s="27" t="s">
        <v>164</v>
      </c>
      <c r="N1777" s="27" t="s">
        <v>262</v>
      </c>
    </row>
    <row r="1778" spans="1:14" ht="16.5" customHeight="1">
      <c r="A1778" s="24">
        <v>8532210000</v>
      </c>
      <c r="B1778" s="25"/>
      <c r="C1778" s="26"/>
      <c r="D1778" s="27"/>
      <c r="E1778" s="27" t="s">
        <v>859</v>
      </c>
      <c r="F1778" s="27" t="s">
        <v>3964</v>
      </c>
      <c r="G1778" s="28" t="s">
        <v>377</v>
      </c>
      <c r="H1778" s="27" t="s">
        <v>378</v>
      </c>
      <c r="I1778" s="118" t="s">
        <v>3965</v>
      </c>
      <c r="J1778" s="29">
        <v>95.48</v>
      </c>
      <c r="K1778" s="28" t="s">
        <v>162</v>
      </c>
      <c r="L1778" s="27" t="s">
        <v>250</v>
      </c>
      <c r="M1778" s="27" t="s">
        <v>164</v>
      </c>
      <c r="N1778" s="27" t="s">
        <v>18071</v>
      </c>
    </row>
    <row r="1779" spans="1:14" ht="16.5" customHeight="1">
      <c r="A1779" s="24">
        <v>8532240000</v>
      </c>
      <c r="B1779" s="25"/>
      <c r="C1779" s="26"/>
      <c r="D1779" s="27"/>
      <c r="E1779" s="27" t="s">
        <v>329</v>
      </c>
      <c r="F1779" s="27" t="s">
        <v>3966</v>
      </c>
      <c r="G1779" s="28" t="s">
        <v>297</v>
      </c>
      <c r="H1779" s="27" t="s">
        <v>298</v>
      </c>
      <c r="I1779" s="118" t="s">
        <v>3967</v>
      </c>
      <c r="J1779" s="29">
        <v>624</v>
      </c>
      <c r="K1779" s="28" t="s">
        <v>162</v>
      </c>
      <c r="L1779" s="27" t="s">
        <v>262</v>
      </c>
      <c r="M1779" s="27" t="s">
        <v>164</v>
      </c>
      <c r="N1779" s="27" t="s">
        <v>262</v>
      </c>
    </row>
    <row r="1780" spans="1:14" ht="16.5" customHeight="1">
      <c r="A1780" s="24">
        <v>8532240000</v>
      </c>
      <c r="B1780" s="25"/>
      <c r="C1780" s="26"/>
      <c r="D1780" s="27"/>
      <c r="E1780" s="27" t="s">
        <v>329</v>
      </c>
      <c r="F1780" s="27" t="s">
        <v>3968</v>
      </c>
      <c r="G1780" s="28" t="s">
        <v>173</v>
      </c>
      <c r="H1780" s="27" t="s">
        <v>174</v>
      </c>
      <c r="I1780" s="118" t="s">
        <v>3969</v>
      </c>
      <c r="J1780" s="29">
        <v>90</v>
      </c>
      <c r="K1780" s="28" t="s">
        <v>162</v>
      </c>
      <c r="L1780" s="27" t="s">
        <v>262</v>
      </c>
      <c r="M1780" s="27" t="s">
        <v>164</v>
      </c>
      <c r="N1780" s="27" t="s">
        <v>262</v>
      </c>
    </row>
    <row r="1781" spans="1:14" ht="16.5" customHeight="1">
      <c r="A1781" s="24">
        <v>8532240000</v>
      </c>
      <c r="B1781" s="25"/>
      <c r="C1781" s="26"/>
      <c r="D1781" s="27"/>
      <c r="E1781" s="27" t="s">
        <v>329</v>
      </c>
      <c r="F1781" s="27" t="s">
        <v>3970</v>
      </c>
      <c r="G1781" s="28" t="s">
        <v>173</v>
      </c>
      <c r="H1781" s="27" t="s">
        <v>174</v>
      </c>
      <c r="I1781" s="118" t="s">
        <v>3971</v>
      </c>
      <c r="J1781" s="29">
        <v>93</v>
      </c>
      <c r="K1781" s="28" t="s">
        <v>162</v>
      </c>
      <c r="L1781" s="27" t="s">
        <v>262</v>
      </c>
      <c r="M1781" s="27" t="s">
        <v>164</v>
      </c>
      <c r="N1781" s="27" t="s">
        <v>262</v>
      </c>
    </row>
    <row r="1782" spans="1:14" ht="16.5" customHeight="1">
      <c r="A1782" s="24">
        <v>8532240000</v>
      </c>
      <c r="B1782" s="25"/>
      <c r="C1782" s="26"/>
      <c r="D1782" s="27"/>
      <c r="E1782" s="27" t="s">
        <v>329</v>
      </c>
      <c r="F1782" s="27" t="s">
        <v>3972</v>
      </c>
      <c r="G1782" s="28" t="s">
        <v>173</v>
      </c>
      <c r="H1782" s="27" t="s">
        <v>174</v>
      </c>
      <c r="I1782" s="118" t="s">
        <v>3973</v>
      </c>
      <c r="J1782" s="29">
        <v>3</v>
      </c>
      <c r="K1782" s="28" t="s">
        <v>162</v>
      </c>
      <c r="L1782" s="27" t="s">
        <v>262</v>
      </c>
      <c r="M1782" s="27" t="s">
        <v>164</v>
      </c>
      <c r="N1782" s="27" t="s">
        <v>262</v>
      </c>
    </row>
    <row r="1783" spans="1:14" ht="16.5" customHeight="1">
      <c r="A1783" s="24">
        <v>8532240000</v>
      </c>
      <c r="B1783" s="25"/>
      <c r="C1783" s="26"/>
      <c r="D1783" s="27"/>
      <c r="E1783" s="27" t="s">
        <v>329</v>
      </c>
      <c r="F1783" s="27" t="s">
        <v>3974</v>
      </c>
      <c r="G1783" s="28" t="s">
        <v>173</v>
      </c>
      <c r="H1783" s="27" t="s">
        <v>174</v>
      </c>
      <c r="I1783" s="118" t="s">
        <v>3975</v>
      </c>
      <c r="J1783" s="29">
        <v>9</v>
      </c>
      <c r="K1783" s="28" t="s">
        <v>162</v>
      </c>
      <c r="L1783" s="27" t="s">
        <v>262</v>
      </c>
      <c r="M1783" s="27" t="s">
        <v>164</v>
      </c>
      <c r="N1783" s="27" t="s">
        <v>262</v>
      </c>
    </row>
    <row r="1784" spans="1:14" ht="16.5" customHeight="1">
      <c r="A1784" s="24">
        <v>8532240000</v>
      </c>
      <c r="B1784" s="25"/>
      <c r="C1784" s="26"/>
      <c r="D1784" s="27"/>
      <c r="E1784" s="27" t="s">
        <v>329</v>
      </c>
      <c r="F1784" s="27" t="s">
        <v>3976</v>
      </c>
      <c r="G1784" s="28" t="s">
        <v>173</v>
      </c>
      <c r="H1784" s="27" t="s">
        <v>174</v>
      </c>
      <c r="I1784" s="118" t="s">
        <v>3977</v>
      </c>
      <c r="J1784" s="29">
        <v>81.88</v>
      </c>
      <c r="K1784" s="28" t="s">
        <v>162</v>
      </c>
      <c r="L1784" s="27" t="s">
        <v>42</v>
      </c>
      <c r="M1784" s="27" t="s">
        <v>164</v>
      </c>
      <c r="N1784" s="27" t="s">
        <v>18077</v>
      </c>
    </row>
    <row r="1785" spans="1:14" ht="16.5" customHeight="1">
      <c r="A1785" s="24">
        <v>8532240000</v>
      </c>
      <c r="B1785" s="25"/>
      <c r="C1785" s="26"/>
      <c r="D1785" s="27"/>
      <c r="E1785" s="27" t="s">
        <v>329</v>
      </c>
      <c r="F1785" s="27" t="s">
        <v>3978</v>
      </c>
      <c r="G1785" s="28" t="s">
        <v>173</v>
      </c>
      <c r="H1785" s="27" t="s">
        <v>174</v>
      </c>
      <c r="I1785" s="118" t="s">
        <v>3979</v>
      </c>
      <c r="J1785" s="29">
        <v>4.32</v>
      </c>
      <c r="K1785" s="28" t="s">
        <v>162</v>
      </c>
      <c r="L1785" s="27" t="s">
        <v>272</v>
      </c>
      <c r="M1785" s="27" t="s">
        <v>164</v>
      </c>
      <c r="N1785" s="27" t="s">
        <v>18073</v>
      </c>
    </row>
    <row r="1786" spans="1:14" ht="16.5" customHeight="1">
      <c r="A1786" s="24">
        <v>8532240000</v>
      </c>
      <c r="B1786" s="25"/>
      <c r="C1786" s="26"/>
      <c r="D1786" s="27"/>
      <c r="E1786" s="27" t="s">
        <v>329</v>
      </c>
      <c r="F1786" s="27" t="s">
        <v>3980</v>
      </c>
      <c r="G1786" s="28" t="s">
        <v>173</v>
      </c>
      <c r="H1786" s="27" t="s">
        <v>174</v>
      </c>
      <c r="I1786" s="118" t="s">
        <v>1989</v>
      </c>
      <c r="J1786" s="29">
        <v>0.93</v>
      </c>
      <c r="K1786" s="28" t="s">
        <v>162</v>
      </c>
      <c r="L1786" s="27" t="s">
        <v>236</v>
      </c>
      <c r="M1786" s="27" t="s">
        <v>164</v>
      </c>
      <c r="N1786" s="27" t="s">
        <v>18068</v>
      </c>
    </row>
    <row r="1787" spans="1:14" ht="16.5" customHeight="1">
      <c r="A1787" s="24">
        <v>8532290000</v>
      </c>
      <c r="B1787" s="25"/>
      <c r="C1787" s="26"/>
      <c r="D1787" s="27"/>
      <c r="E1787" s="27" t="s">
        <v>3981</v>
      </c>
      <c r="F1787" s="27" t="s">
        <v>3982</v>
      </c>
      <c r="G1787" s="28" t="s">
        <v>173</v>
      </c>
      <c r="H1787" s="27" t="s">
        <v>174</v>
      </c>
      <c r="I1787" s="118" t="s">
        <v>3983</v>
      </c>
      <c r="J1787" s="29">
        <v>8.93</v>
      </c>
      <c r="K1787" s="28" t="s">
        <v>162</v>
      </c>
      <c r="L1787" s="27" t="s">
        <v>3984</v>
      </c>
      <c r="M1787" s="27" t="s">
        <v>164</v>
      </c>
      <c r="N1787" s="27" t="s">
        <v>18237</v>
      </c>
    </row>
    <row r="1788" spans="1:14" ht="16.5" customHeight="1">
      <c r="A1788" s="24">
        <v>8533100000</v>
      </c>
      <c r="B1788" s="25"/>
      <c r="C1788" s="26"/>
      <c r="D1788" s="27"/>
      <c r="E1788" s="27" t="s">
        <v>380</v>
      </c>
      <c r="F1788" s="27" t="s">
        <v>3985</v>
      </c>
      <c r="G1788" s="28" t="s">
        <v>173</v>
      </c>
      <c r="H1788" s="27" t="s">
        <v>174</v>
      </c>
      <c r="I1788" s="118" t="s">
        <v>3986</v>
      </c>
      <c r="J1788" s="29">
        <v>8.6999999999999993</v>
      </c>
      <c r="K1788" s="28" t="s">
        <v>162</v>
      </c>
      <c r="L1788" s="27" t="s">
        <v>250</v>
      </c>
      <c r="M1788" s="27" t="s">
        <v>164</v>
      </c>
      <c r="N1788" s="27" t="s">
        <v>18071</v>
      </c>
    </row>
    <row r="1789" spans="1:14" ht="16.5" customHeight="1">
      <c r="A1789" s="24">
        <v>8533100000</v>
      </c>
      <c r="B1789" s="25"/>
      <c r="C1789" s="26"/>
      <c r="D1789" s="27"/>
      <c r="E1789" s="27" t="s">
        <v>380</v>
      </c>
      <c r="F1789" s="27" t="s">
        <v>3987</v>
      </c>
      <c r="G1789" s="28" t="s">
        <v>173</v>
      </c>
      <c r="H1789" s="27" t="s">
        <v>174</v>
      </c>
      <c r="I1789" s="118" t="s">
        <v>3988</v>
      </c>
      <c r="J1789" s="29">
        <v>11.16</v>
      </c>
      <c r="K1789" s="28" t="s">
        <v>162</v>
      </c>
      <c r="L1789" s="27" t="s">
        <v>250</v>
      </c>
      <c r="M1789" s="27" t="s">
        <v>164</v>
      </c>
      <c r="N1789" s="27" t="s">
        <v>18071</v>
      </c>
    </row>
    <row r="1790" spans="1:14" ht="16.5" customHeight="1">
      <c r="A1790" s="24">
        <v>8533100000</v>
      </c>
      <c r="B1790" s="25"/>
      <c r="C1790" s="26"/>
      <c r="D1790" s="27"/>
      <c r="E1790" s="27" t="s">
        <v>380</v>
      </c>
      <c r="F1790" s="27" t="s">
        <v>3989</v>
      </c>
      <c r="G1790" s="28" t="s">
        <v>173</v>
      </c>
      <c r="H1790" s="27" t="s">
        <v>174</v>
      </c>
      <c r="I1790" s="118" t="s">
        <v>3990</v>
      </c>
      <c r="J1790" s="29">
        <v>0.26</v>
      </c>
      <c r="K1790" s="28" t="s">
        <v>162</v>
      </c>
      <c r="L1790" s="27" t="s">
        <v>272</v>
      </c>
      <c r="M1790" s="27" t="s">
        <v>164</v>
      </c>
      <c r="N1790" s="27" t="s">
        <v>18073</v>
      </c>
    </row>
    <row r="1791" spans="1:14" ht="16.5" customHeight="1">
      <c r="A1791" s="24">
        <v>8533100000</v>
      </c>
      <c r="B1791" s="25"/>
      <c r="C1791" s="26"/>
      <c r="D1791" s="27"/>
      <c r="E1791" s="27" t="s">
        <v>380</v>
      </c>
      <c r="F1791" s="27" t="s">
        <v>3991</v>
      </c>
      <c r="G1791" s="28" t="s">
        <v>173</v>
      </c>
      <c r="H1791" s="27" t="s">
        <v>174</v>
      </c>
      <c r="I1791" s="118" t="s">
        <v>3992</v>
      </c>
      <c r="J1791" s="29">
        <v>8.64</v>
      </c>
      <c r="K1791" s="28" t="s">
        <v>162</v>
      </c>
      <c r="L1791" s="27" t="s">
        <v>272</v>
      </c>
      <c r="M1791" s="27" t="s">
        <v>164</v>
      </c>
      <c r="N1791" s="27" t="s">
        <v>18073</v>
      </c>
    </row>
    <row r="1792" spans="1:14" ht="16.5" customHeight="1">
      <c r="A1792" s="24">
        <v>8533401000</v>
      </c>
      <c r="B1792" s="25"/>
      <c r="C1792" s="26"/>
      <c r="D1792" s="27"/>
      <c r="E1792" s="27" t="s">
        <v>1431</v>
      </c>
      <c r="F1792" s="27" t="s">
        <v>3993</v>
      </c>
      <c r="G1792" s="28" t="s">
        <v>311</v>
      </c>
      <c r="H1792" s="27" t="s">
        <v>312</v>
      </c>
      <c r="I1792" s="118" t="s">
        <v>3994</v>
      </c>
      <c r="J1792" s="29">
        <v>40.22</v>
      </c>
      <c r="K1792" s="28" t="s">
        <v>162</v>
      </c>
      <c r="L1792" s="27" t="s">
        <v>372</v>
      </c>
      <c r="M1792" s="27" t="s">
        <v>164</v>
      </c>
      <c r="N1792" s="27" t="s">
        <v>1383</v>
      </c>
    </row>
    <row r="1793" spans="1:14" ht="16.5" customHeight="1">
      <c r="A1793" s="24">
        <v>8533401000</v>
      </c>
      <c r="B1793" s="25"/>
      <c r="C1793" s="26"/>
      <c r="D1793" s="27"/>
      <c r="E1793" s="27" t="s">
        <v>1431</v>
      </c>
      <c r="F1793" s="27" t="s">
        <v>3995</v>
      </c>
      <c r="G1793" s="28" t="s">
        <v>311</v>
      </c>
      <c r="H1793" s="27" t="s">
        <v>312</v>
      </c>
      <c r="I1793" s="118" t="s">
        <v>3996</v>
      </c>
      <c r="J1793" s="29">
        <v>8.06</v>
      </c>
      <c r="K1793" s="28" t="s">
        <v>162</v>
      </c>
      <c r="L1793" s="27" t="s">
        <v>372</v>
      </c>
      <c r="M1793" s="27" t="s">
        <v>164</v>
      </c>
      <c r="N1793" s="27" t="s">
        <v>1383</v>
      </c>
    </row>
    <row r="1794" spans="1:14" ht="16.5" customHeight="1">
      <c r="A1794" s="24">
        <v>8533401000</v>
      </c>
      <c r="B1794" s="25"/>
      <c r="C1794" s="26"/>
      <c r="D1794" s="27"/>
      <c r="E1794" s="27" t="s">
        <v>1431</v>
      </c>
      <c r="F1794" s="27" t="s">
        <v>3997</v>
      </c>
      <c r="G1794" s="28" t="s">
        <v>311</v>
      </c>
      <c r="H1794" s="27" t="s">
        <v>312</v>
      </c>
      <c r="I1794" s="118" t="s">
        <v>3998</v>
      </c>
      <c r="J1794" s="29">
        <v>8.6300000000000008</v>
      </c>
      <c r="K1794" s="28" t="s">
        <v>162</v>
      </c>
      <c r="L1794" s="27" t="s">
        <v>372</v>
      </c>
      <c r="M1794" s="27" t="s">
        <v>164</v>
      </c>
      <c r="N1794" s="27" t="s">
        <v>1383</v>
      </c>
    </row>
    <row r="1795" spans="1:14" ht="16.5" customHeight="1">
      <c r="A1795" s="24">
        <v>8533401000</v>
      </c>
      <c r="B1795" s="25"/>
      <c r="C1795" s="26"/>
      <c r="D1795" s="27"/>
      <c r="E1795" s="27" t="s">
        <v>1431</v>
      </c>
      <c r="F1795" s="27" t="s">
        <v>3999</v>
      </c>
      <c r="G1795" s="28" t="s">
        <v>311</v>
      </c>
      <c r="H1795" s="27" t="s">
        <v>312</v>
      </c>
      <c r="I1795" s="118" t="s">
        <v>4000</v>
      </c>
      <c r="J1795" s="29">
        <v>8.06</v>
      </c>
      <c r="K1795" s="28" t="s">
        <v>162</v>
      </c>
      <c r="L1795" s="27" t="s">
        <v>372</v>
      </c>
      <c r="M1795" s="27" t="s">
        <v>164</v>
      </c>
      <c r="N1795" s="27" t="s">
        <v>1383</v>
      </c>
    </row>
    <row r="1796" spans="1:14" ht="16.5" customHeight="1">
      <c r="A1796" s="24">
        <v>8533401000</v>
      </c>
      <c r="B1796" s="25"/>
      <c r="C1796" s="26"/>
      <c r="D1796" s="27"/>
      <c r="E1796" s="27" t="s">
        <v>1431</v>
      </c>
      <c r="F1796" s="27" t="s">
        <v>4001</v>
      </c>
      <c r="G1796" s="28" t="s">
        <v>311</v>
      </c>
      <c r="H1796" s="27" t="s">
        <v>312</v>
      </c>
      <c r="I1796" s="118" t="s">
        <v>4002</v>
      </c>
      <c r="J1796" s="29">
        <v>8.06</v>
      </c>
      <c r="K1796" s="28" t="s">
        <v>162</v>
      </c>
      <c r="L1796" s="27" t="s">
        <v>372</v>
      </c>
      <c r="M1796" s="27" t="s">
        <v>164</v>
      </c>
      <c r="N1796" s="27" t="s">
        <v>1383</v>
      </c>
    </row>
    <row r="1797" spans="1:14" ht="16.5" customHeight="1">
      <c r="A1797" s="24">
        <v>8536105000</v>
      </c>
      <c r="B1797" s="25"/>
      <c r="C1797" s="26">
        <v>0.11</v>
      </c>
      <c r="D1797" s="27"/>
      <c r="E1797" s="27" t="s">
        <v>2217</v>
      </c>
      <c r="F1797" s="27" t="s">
        <v>4003</v>
      </c>
      <c r="G1797" s="28" t="s">
        <v>173</v>
      </c>
      <c r="H1797" s="27" t="s">
        <v>174</v>
      </c>
      <c r="I1797" s="118" t="s">
        <v>4004</v>
      </c>
      <c r="J1797" s="29">
        <v>3.22</v>
      </c>
      <c r="K1797" s="28" t="s">
        <v>162</v>
      </c>
      <c r="L1797" s="27" t="s">
        <v>393</v>
      </c>
      <c r="M1797" s="27" t="s">
        <v>164</v>
      </c>
      <c r="N1797" s="27" t="s">
        <v>18238</v>
      </c>
    </row>
    <row r="1798" spans="1:14" ht="16.5" customHeight="1">
      <c r="A1798" s="24">
        <v>8536508008</v>
      </c>
      <c r="B1798" s="25"/>
      <c r="C1798" s="26">
        <v>7.4999999999999997E-2</v>
      </c>
      <c r="D1798" s="27"/>
      <c r="E1798" s="27" t="s">
        <v>4005</v>
      </c>
      <c r="F1798" s="27" t="s">
        <v>4006</v>
      </c>
      <c r="G1798" s="28" t="s">
        <v>206</v>
      </c>
      <c r="H1798" s="27" t="s">
        <v>207</v>
      </c>
      <c r="I1798" s="118" t="s">
        <v>4007</v>
      </c>
      <c r="J1798" s="29">
        <v>147.12</v>
      </c>
      <c r="K1798" s="28" t="s">
        <v>162</v>
      </c>
      <c r="L1798" s="27" t="s">
        <v>736</v>
      </c>
      <c r="M1798" s="27" t="s">
        <v>164</v>
      </c>
      <c r="N1798" s="27" t="s">
        <v>6197</v>
      </c>
    </row>
    <row r="1799" spans="1:14" ht="16.5" customHeight="1">
      <c r="A1799" s="24">
        <v>8536693000</v>
      </c>
      <c r="B1799" s="25"/>
      <c r="C1799" s="26"/>
      <c r="D1799" s="27"/>
      <c r="E1799" s="27" t="s">
        <v>4008</v>
      </c>
      <c r="F1799" s="27" t="s">
        <v>4009</v>
      </c>
      <c r="G1799" s="28" t="s">
        <v>206</v>
      </c>
      <c r="H1799" s="27" t="s">
        <v>207</v>
      </c>
      <c r="I1799" s="118" t="s">
        <v>4010</v>
      </c>
      <c r="J1799" s="29">
        <v>1417.5</v>
      </c>
      <c r="K1799" s="28" t="s">
        <v>162</v>
      </c>
      <c r="L1799" s="27" t="s">
        <v>1538</v>
      </c>
      <c r="M1799" s="27" t="s">
        <v>164</v>
      </c>
      <c r="N1799" s="27" t="s">
        <v>18142</v>
      </c>
    </row>
    <row r="1800" spans="1:14" ht="16.5" customHeight="1">
      <c r="A1800" s="24">
        <v>8536693000</v>
      </c>
      <c r="B1800" s="25"/>
      <c r="C1800" s="26"/>
      <c r="D1800" s="27"/>
      <c r="E1800" s="27" t="s">
        <v>4008</v>
      </c>
      <c r="F1800" s="27" t="s">
        <v>4011</v>
      </c>
      <c r="G1800" s="28" t="s">
        <v>173</v>
      </c>
      <c r="H1800" s="27" t="s">
        <v>174</v>
      </c>
      <c r="I1800" s="118" t="s">
        <v>4012</v>
      </c>
      <c r="J1800" s="29">
        <v>11.43</v>
      </c>
      <c r="K1800" s="28" t="s">
        <v>162</v>
      </c>
      <c r="L1800" s="27" t="s">
        <v>1152</v>
      </c>
      <c r="M1800" s="27" t="s">
        <v>164</v>
      </c>
      <c r="N1800" s="27" t="s">
        <v>3701</v>
      </c>
    </row>
    <row r="1801" spans="1:14" ht="16.5" customHeight="1">
      <c r="A1801" s="24">
        <v>8536693000</v>
      </c>
      <c r="B1801" s="25"/>
      <c r="C1801" s="26"/>
      <c r="D1801" s="27"/>
      <c r="E1801" s="27" t="s">
        <v>4008</v>
      </c>
      <c r="F1801" s="27" t="s">
        <v>4013</v>
      </c>
      <c r="G1801" s="28" t="s">
        <v>173</v>
      </c>
      <c r="H1801" s="27" t="s">
        <v>174</v>
      </c>
      <c r="I1801" s="118" t="s">
        <v>4014</v>
      </c>
      <c r="J1801" s="29">
        <v>111</v>
      </c>
      <c r="K1801" s="28" t="s">
        <v>162</v>
      </c>
      <c r="L1801" s="27" t="s">
        <v>4015</v>
      </c>
      <c r="M1801" s="27" t="s">
        <v>164</v>
      </c>
      <c r="N1801" s="27" t="s">
        <v>18239</v>
      </c>
    </row>
    <row r="1802" spans="1:14" ht="16.5" customHeight="1">
      <c r="A1802" s="24">
        <v>8536693000</v>
      </c>
      <c r="B1802" s="25"/>
      <c r="C1802" s="26"/>
      <c r="D1802" s="27"/>
      <c r="E1802" s="27" t="s">
        <v>4008</v>
      </c>
      <c r="F1802" s="27" t="s">
        <v>4016</v>
      </c>
      <c r="G1802" s="28" t="s">
        <v>173</v>
      </c>
      <c r="H1802" s="27" t="s">
        <v>174</v>
      </c>
      <c r="I1802" s="118" t="s">
        <v>4017</v>
      </c>
      <c r="J1802" s="29">
        <v>23.38</v>
      </c>
      <c r="K1802" s="28" t="s">
        <v>162</v>
      </c>
      <c r="L1802" s="27" t="s">
        <v>4018</v>
      </c>
      <c r="M1802" s="27" t="s">
        <v>164</v>
      </c>
      <c r="N1802" s="27" t="s">
        <v>4018</v>
      </c>
    </row>
    <row r="1803" spans="1:14" ht="16.5" customHeight="1">
      <c r="A1803" s="24">
        <v>8536693000</v>
      </c>
      <c r="B1803" s="25"/>
      <c r="C1803" s="26"/>
      <c r="D1803" s="27"/>
      <c r="E1803" s="27" t="s">
        <v>4008</v>
      </c>
      <c r="F1803" s="27" t="s">
        <v>4019</v>
      </c>
      <c r="G1803" s="28" t="s">
        <v>173</v>
      </c>
      <c r="H1803" s="27" t="s">
        <v>174</v>
      </c>
      <c r="I1803" s="118" t="s">
        <v>4020</v>
      </c>
      <c r="J1803" s="29">
        <v>5.26</v>
      </c>
      <c r="K1803" s="28" t="s">
        <v>162</v>
      </c>
      <c r="L1803" s="27" t="s">
        <v>4021</v>
      </c>
      <c r="M1803" s="27" t="s">
        <v>164</v>
      </c>
      <c r="N1803" s="27" t="s">
        <v>18240</v>
      </c>
    </row>
    <row r="1804" spans="1:14" ht="16.5" customHeight="1">
      <c r="A1804" s="24">
        <v>8536699008</v>
      </c>
      <c r="B1804" s="25"/>
      <c r="C1804" s="26">
        <v>0.08</v>
      </c>
      <c r="D1804" s="27"/>
      <c r="E1804" s="27" t="s">
        <v>3423</v>
      </c>
      <c r="F1804" s="27" t="s">
        <v>4022</v>
      </c>
      <c r="G1804" s="28" t="s">
        <v>173</v>
      </c>
      <c r="H1804" s="27" t="s">
        <v>174</v>
      </c>
      <c r="I1804" s="118" t="s">
        <v>4023</v>
      </c>
      <c r="J1804" s="29">
        <v>2470.59</v>
      </c>
      <c r="K1804" s="28" t="s">
        <v>162</v>
      </c>
      <c r="L1804" s="27" t="s">
        <v>2746</v>
      </c>
      <c r="M1804" s="27" t="s">
        <v>164</v>
      </c>
      <c r="N1804" s="27" t="s">
        <v>18174</v>
      </c>
    </row>
    <row r="1805" spans="1:14" ht="16.5" customHeight="1">
      <c r="A1805" s="24">
        <v>8536699008</v>
      </c>
      <c r="B1805" s="25"/>
      <c r="C1805" s="26"/>
      <c r="D1805" s="27"/>
      <c r="E1805" s="27" t="s">
        <v>3423</v>
      </c>
      <c r="F1805" s="27" t="s">
        <v>4024</v>
      </c>
      <c r="G1805" s="28" t="s">
        <v>173</v>
      </c>
      <c r="H1805" s="27" t="s">
        <v>174</v>
      </c>
      <c r="I1805" s="118" t="s">
        <v>4025</v>
      </c>
      <c r="J1805" s="29">
        <v>45.11</v>
      </c>
      <c r="K1805" s="28" t="s">
        <v>162</v>
      </c>
      <c r="L1805" s="27" t="s">
        <v>2470</v>
      </c>
      <c r="M1805" s="27" t="s">
        <v>164</v>
      </c>
      <c r="N1805" s="27" t="s">
        <v>18241</v>
      </c>
    </row>
    <row r="1806" spans="1:14" ht="16.5" customHeight="1">
      <c r="A1806" s="24">
        <v>8536699008</v>
      </c>
      <c r="B1806" s="25"/>
      <c r="C1806" s="26"/>
      <c r="D1806" s="27"/>
      <c r="E1806" s="27" t="s">
        <v>3423</v>
      </c>
      <c r="F1806" s="27" t="s">
        <v>4026</v>
      </c>
      <c r="G1806" s="28" t="s">
        <v>173</v>
      </c>
      <c r="H1806" s="27" t="s">
        <v>174</v>
      </c>
      <c r="I1806" s="118" t="s">
        <v>4027</v>
      </c>
      <c r="J1806" s="29">
        <v>159.72</v>
      </c>
      <c r="K1806" s="28" t="s">
        <v>162</v>
      </c>
      <c r="L1806" s="27" t="s">
        <v>1776</v>
      </c>
      <c r="M1806" s="27" t="s">
        <v>164</v>
      </c>
      <c r="N1806" s="27" t="s">
        <v>18242</v>
      </c>
    </row>
    <row r="1807" spans="1:14" ht="16.5" customHeight="1">
      <c r="A1807" s="24">
        <v>8536699008</v>
      </c>
      <c r="B1807" s="25"/>
      <c r="C1807" s="26"/>
      <c r="D1807" s="27"/>
      <c r="E1807" s="27" t="s">
        <v>3423</v>
      </c>
      <c r="F1807" s="27" t="s">
        <v>4026</v>
      </c>
      <c r="G1807" s="28" t="s">
        <v>173</v>
      </c>
      <c r="H1807" s="27" t="s">
        <v>174</v>
      </c>
      <c r="I1807" s="118" t="s">
        <v>4028</v>
      </c>
      <c r="J1807" s="29">
        <v>127.54</v>
      </c>
      <c r="K1807" s="28" t="s">
        <v>162</v>
      </c>
      <c r="L1807" s="27" t="s">
        <v>1776</v>
      </c>
      <c r="M1807" s="27" t="s">
        <v>164</v>
      </c>
      <c r="N1807" s="27" t="s">
        <v>18242</v>
      </c>
    </row>
    <row r="1808" spans="1:14" ht="16.5" customHeight="1">
      <c r="A1808" s="24">
        <v>8536699008</v>
      </c>
      <c r="B1808" s="25"/>
      <c r="C1808" s="26"/>
      <c r="D1808" s="27"/>
      <c r="E1808" s="27" t="s">
        <v>3423</v>
      </c>
      <c r="F1808" s="27" t="s">
        <v>4029</v>
      </c>
      <c r="G1808" s="28" t="s">
        <v>173</v>
      </c>
      <c r="H1808" s="27" t="s">
        <v>174</v>
      </c>
      <c r="I1808" s="118" t="s">
        <v>4030</v>
      </c>
      <c r="J1808" s="29">
        <v>671.6</v>
      </c>
      <c r="K1808" s="28" t="s">
        <v>162</v>
      </c>
      <c r="L1808" s="27" t="s">
        <v>4031</v>
      </c>
      <c r="M1808" s="27" t="s">
        <v>164</v>
      </c>
      <c r="N1808" s="27" t="s">
        <v>18243</v>
      </c>
    </row>
    <row r="1809" spans="1:14" ht="16.5" customHeight="1">
      <c r="A1809" s="24">
        <v>8536699008</v>
      </c>
      <c r="B1809" s="25"/>
      <c r="C1809" s="26">
        <v>0.08</v>
      </c>
      <c r="D1809" s="27"/>
      <c r="E1809" s="27" t="s">
        <v>3423</v>
      </c>
      <c r="F1809" s="27" t="s">
        <v>4032</v>
      </c>
      <c r="G1809" s="28" t="s">
        <v>297</v>
      </c>
      <c r="H1809" s="27" t="s">
        <v>298</v>
      </c>
      <c r="I1809" s="118" t="s">
        <v>4033</v>
      </c>
      <c r="J1809" s="29">
        <v>57.2</v>
      </c>
      <c r="K1809" s="28" t="s">
        <v>162</v>
      </c>
      <c r="L1809" s="27" t="s">
        <v>449</v>
      </c>
      <c r="M1809" s="27" t="s">
        <v>164</v>
      </c>
      <c r="N1809" s="27" t="s">
        <v>18085</v>
      </c>
    </row>
    <row r="1810" spans="1:14" ht="16.5" customHeight="1">
      <c r="A1810" s="24">
        <v>8536699008</v>
      </c>
      <c r="B1810" s="25"/>
      <c r="C1810" s="26">
        <v>0.08</v>
      </c>
      <c r="D1810" s="27"/>
      <c r="E1810" s="27" t="s">
        <v>3423</v>
      </c>
      <c r="F1810" s="27" t="s">
        <v>4034</v>
      </c>
      <c r="G1810" s="28" t="s">
        <v>1556</v>
      </c>
      <c r="H1810" s="27" t="s">
        <v>1557</v>
      </c>
      <c r="I1810" s="118" t="s">
        <v>4035</v>
      </c>
      <c r="J1810" s="29">
        <v>117.3</v>
      </c>
      <c r="K1810" s="28" t="s">
        <v>162</v>
      </c>
      <c r="L1810" s="27" t="s">
        <v>449</v>
      </c>
      <c r="M1810" s="27" t="s">
        <v>164</v>
      </c>
      <c r="N1810" s="27" t="s">
        <v>18085</v>
      </c>
    </row>
    <row r="1811" spans="1:14" ht="16.5" customHeight="1">
      <c r="A1811" s="24">
        <v>8541100009</v>
      </c>
      <c r="B1811" s="25"/>
      <c r="C1811" s="26"/>
      <c r="D1811" s="27"/>
      <c r="E1811" s="27" t="s">
        <v>1032</v>
      </c>
      <c r="F1811" s="27" t="s">
        <v>4036</v>
      </c>
      <c r="G1811" s="28" t="s">
        <v>173</v>
      </c>
      <c r="H1811" s="27" t="s">
        <v>174</v>
      </c>
      <c r="I1811" s="118" t="s">
        <v>4037</v>
      </c>
      <c r="J1811" s="29">
        <v>51</v>
      </c>
      <c r="K1811" s="28" t="s">
        <v>162</v>
      </c>
      <c r="L1811" s="27" t="s">
        <v>250</v>
      </c>
      <c r="M1811" s="27" t="s">
        <v>164</v>
      </c>
      <c r="N1811" s="27" t="s">
        <v>18071</v>
      </c>
    </row>
    <row r="1812" spans="1:14" ht="16.5" customHeight="1">
      <c r="A1812" s="24">
        <v>8541100009</v>
      </c>
      <c r="B1812" s="25"/>
      <c r="C1812" s="26"/>
      <c r="D1812" s="27"/>
      <c r="E1812" s="27" t="s">
        <v>1032</v>
      </c>
      <c r="F1812" s="27" t="s">
        <v>4038</v>
      </c>
      <c r="G1812" s="28" t="s">
        <v>173</v>
      </c>
      <c r="H1812" s="27" t="s">
        <v>174</v>
      </c>
      <c r="I1812" s="118" t="s">
        <v>4039</v>
      </c>
      <c r="J1812" s="29">
        <v>6.23</v>
      </c>
      <c r="K1812" s="28" t="s">
        <v>162</v>
      </c>
      <c r="L1812" s="27" t="s">
        <v>393</v>
      </c>
      <c r="M1812" s="27" t="s">
        <v>164</v>
      </c>
      <c r="N1812" s="27" t="s">
        <v>18079</v>
      </c>
    </row>
    <row r="1813" spans="1:14" ht="16.5" customHeight="1">
      <c r="A1813" s="24">
        <v>8541100009</v>
      </c>
      <c r="B1813" s="25"/>
      <c r="C1813" s="26"/>
      <c r="D1813" s="27"/>
      <c r="E1813" s="27" t="s">
        <v>1032</v>
      </c>
      <c r="F1813" s="27" t="s">
        <v>4040</v>
      </c>
      <c r="G1813" s="28" t="s">
        <v>173</v>
      </c>
      <c r="H1813" s="27" t="s">
        <v>174</v>
      </c>
      <c r="I1813" s="118" t="s">
        <v>4041</v>
      </c>
      <c r="J1813" s="29">
        <v>4.01</v>
      </c>
      <c r="K1813" s="28" t="s">
        <v>162</v>
      </c>
      <c r="L1813" s="27" t="s">
        <v>137</v>
      </c>
      <c r="M1813" s="27" t="s">
        <v>164</v>
      </c>
      <c r="N1813" s="27" t="s">
        <v>523</v>
      </c>
    </row>
    <row r="1814" spans="1:14" ht="16.5" customHeight="1">
      <c r="A1814" s="24">
        <v>8541290000</v>
      </c>
      <c r="B1814" s="25"/>
      <c r="C1814" s="26"/>
      <c r="D1814" s="27"/>
      <c r="E1814" s="27" t="s">
        <v>1051</v>
      </c>
      <c r="F1814" s="27" t="s">
        <v>4042</v>
      </c>
      <c r="G1814" s="28" t="s">
        <v>173</v>
      </c>
      <c r="H1814" s="27" t="s">
        <v>174</v>
      </c>
      <c r="I1814" s="118" t="s">
        <v>4043</v>
      </c>
      <c r="J1814" s="29">
        <v>294.22000000000003</v>
      </c>
      <c r="K1814" s="28" t="s">
        <v>162</v>
      </c>
      <c r="L1814" s="27" t="s">
        <v>416</v>
      </c>
      <c r="M1814" s="27" t="s">
        <v>164</v>
      </c>
      <c r="N1814" s="27" t="s">
        <v>18081</v>
      </c>
    </row>
    <row r="1815" spans="1:14" ht="16.5" customHeight="1">
      <c r="A1815" s="24">
        <v>8541290000</v>
      </c>
      <c r="B1815" s="25"/>
      <c r="C1815" s="26"/>
      <c r="D1815" s="27"/>
      <c r="E1815" s="27" t="s">
        <v>1051</v>
      </c>
      <c r="F1815" s="27" t="s">
        <v>4044</v>
      </c>
      <c r="G1815" s="28" t="s">
        <v>173</v>
      </c>
      <c r="H1815" s="27" t="s">
        <v>174</v>
      </c>
      <c r="I1815" s="118" t="s">
        <v>4045</v>
      </c>
      <c r="J1815" s="29">
        <v>14.28</v>
      </c>
      <c r="K1815" s="28" t="s">
        <v>162</v>
      </c>
      <c r="L1815" s="27" t="s">
        <v>1294</v>
      </c>
      <c r="M1815" s="27" t="s">
        <v>164</v>
      </c>
      <c r="N1815" s="27" t="s">
        <v>18129</v>
      </c>
    </row>
    <row r="1816" spans="1:14" ht="16.5" customHeight="1">
      <c r="A1816" s="24">
        <v>8541290000</v>
      </c>
      <c r="B1816" s="25"/>
      <c r="C1816" s="26"/>
      <c r="D1816" s="27"/>
      <c r="E1816" s="27" t="s">
        <v>1051</v>
      </c>
      <c r="F1816" s="27" t="s">
        <v>4046</v>
      </c>
      <c r="G1816" s="28" t="s">
        <v>173</v>
      </c>
      <c r="H1816" s="27" t="s">
        <v>174</v>
      </c>
      <c r="I1816" s="118" t="s">
        <v>4047</v>
      </c>
      <c r="J1816" s="29">
        <v>250.01</v>
      </c>
      <c r="K1816" s="28" t="s">
        <v>162</v>
      </c>
      <c r="L1816" s="27" t="s">
        <v>4048</v>
      </c>
      <c r="M1816" s="27" t="s">
        <v>164</v>
      </c>
      <c r="N1816" s="27" t="s">
        <v>18244</v>
      </c>
    </row>
    <row r="1817" spans="1:14" ht="16.5" customHeight="1">
      <c r="A1817" s="24">
        <v>8541290000</v>
      </c>
      <c r="B1817" s="25"/>
      <c r="C1817" s="26"/>
      <c r="D1817" s="27"/>
      <c r="E1817" s="27" t="s">
        <v>1051</v>
      </c>
      <c r="F1817" s="27" t="s">
        <v>4049</v>
      </c>
      <c r="G1817" s="28" t="s">
        <v>173</v>
      </c>
      <c r="H1817" s="27" t="s">
        <v>174</v>
      </c>
      <c r="I1817" s="118" t="s">
        <v>4050</v>
      </c>
      <c r="J1817" s="29">
        <v>2.85</v>
      </c>
      <c r="K1817" s="28" t="s">
        <v>162</v>
      </c>
      <c r="L1817" s="27" t="s">
        <v>1799</v>
      </c>
      <c r="M1817" s="27" t="s">
        <v>164</v>
      </c>
      <c r="N1817" s="27" t="s">
        <v>10750</v>
      </c>
    </row>
    <row r="1818" spans="1:14" ht="16.5" customHeight="1">
      <c r="A1818" s="24">
        <v>8541410009</v>
      </c>
      <c r="B1818" s="25"/>
      <c r="C1818" s="26"/>
      <c r="D1818" s="27"/>
      <c r="E1818" s="27" t="s">
        <v>4051</v>
      </c>
      <c r="F1818" s="27" t="s">
        <v>1147</v>
      </c>
      <c r="G1818" s="28" t="s">
        <v>167</v>
      </c>
      <c r="H1818" s="27" t="s">
        <v>168</v>
      </c>
      <c r="I1818" s="118" t="s">
        <v>757</v>
      </c>
      <c r="J1818" s="29">
        <v>145.07</v>
      </c>
      <c r="K1818" s="28" t="s">
        <v>162</v>
      </c>
      <c r="L1818" s="27" t="s">
        <v>736</v>
      </c>
      <c r="M1818" s="27" t="s">
        <v>164</v>
      </c>
      <c r="N1818" s="27" t="s">
        <v>6197</v>
      </c>
    </row>
    <row r="1819" spans="1:14" ht="16.5" customHeight="1">
      <c r="A1819" s="24">
        <v>8541410009</v>
      </c>
      <c r="B1819" s="25"/>
      <c r="C1819" s="26"/>
      <c r="D1819" s="27"/>
      <c r="E1819" s="27" t="s">
        <v>4051</v>
      </c>
      <c r="F1819" s="27" t="s">
        <v>1148</v>
      </c>
      <c r="G1819" s="28" t="s">
        <v>167</v>
      </c>
      <c r="H1819" s="27" t="s">
        <v>168</v>
      </c>
      <c r="I1819" s="118" t="s">
        <v>4052</v>
      </c>
      <c r="J1819" s="29">
        <v>1176.43</v>
      </c>
      <c r="K1819" s="28" t="s">
        <v>162</v>
      </c>
      <c r="L1819" s="27" t="s">
        <v>736</v>
      </c>
      <c r="M1819" s="27" t="s">
        <v>164</v>
      </c>
      <c r="N1819" s="27" t="s">
        <v>6197</v>
      </c>
    </row>
    <row r="1820" spans="1:14" ht="16.5" customHeight="1">
      <c r="A1820" s="24">
        <v>8541410009</v>
      </c>
      <c r="B1820" s="25"/>
      <c r="C1820" s="26"/>
      <c r="D1820" s="27"/>
      <c r="E1820" s="27" t="s">
        <v>4051</v>
      </c>
      <c r="F1820" s="27" t="s">
        <v>1148</v>
      </c>
      <c r="G1820" s="28" t="s">
        <v>167</v>
      </c>
      <c r="H1820" s="27" t="s">
        <v>168</v>
      </c>
      <c r="I1820" s="118" t="s">
        <v>1149</v>
      </c>
      <c r="J1820" s="29">
        <v>2912.62</v>
      </c>
      <c r="K1820" s="28" t="s">
        <v>162</v>
      </c>
      <c r="L1820" s="27" t="s">
        <v>736</v>
      </c>
      <c r="M1820" s="27" t="s">
        <v>164</v>
      </c>
      <c r="N1820" s="27" t="s">
        <v>6197</v>
      </c>
    </row>
    <row r="1821" spans="1:14" ht="16.5" customHeight="1">
      <c r="A1821" s="24">
        <v>8541410009</v>
      </c>
      <c r="B1821" s="25"/>
      <c r="C1821" s="26"/>
      <c r="D1821" s="27"/>
      <c r="E1821" s="27" t="s">
        <v>4051</v>
      </c>
      <c r="F1821" s="27" t="s">
        <v>1148</v>
      </c>
      <c r="G1821" s="28" t="s">
        <v>167</v>
      </c>
      <c r="H1821" s="27" t="s">
        <v>168</v>
      </c>
      <c r="I1821" s="118" t="s">
        <v>4053</v>
      </c>
      <c r="J1821" s="29">
        <v>539.39</v>
      </c>
      <c r="K1821" s="28" t="s">
        <v>162</v>
      </c>
      <c r="L1821" s="27" t="s">
        <v>736</v>
      </c>
      <c r="M1821" s="27" t="s">
        <v>164</v>
      </c>
      <c r="N1821" s="27" t="s">
        <v>6197</v>
      </c>
    </row>
    <row r="1822" spans="1:14" ht="16.5" customHeight="1">
      <c r="A1822" s="24">
        <v>8541410009</v>
      </c>
      <c r="B1822" s="25"/>
      <c r="C1822" s="26"/>
      <c r="D1822" s="27"/>
      <c r="E1822" s="27" t="s">
        <v>4051</v>
      </c>
      <c r="F1822" s="27" t="s">
        <v>1148</v>
      </c>
      <c r="G1822" s="28" t="s">
        <v>167</v>
      </c>
      <c r="H1822" s="27" t="s">
        <v>168</v>
      </c>
      <c r="I1822" s="118" t="s">
        <v>4054</v>
      </c>
      <c r="J1822" s="29">
        <v>516.66999999999996</v>
      </c>
      <c r="K1822" s="28" t="s">
        <v>162</v>
      </c>
      <c r="L1822" s="27" t="s">
        <v>736</v>
      </c>
      <c r="M1822" s="27" t="s">
        <v>164</v>
      </c>
      <c r="N1822" s="27" t="s">
        <v>6197</v>
      </c>
    </row>
    <row r="1823" spans="1:14" ht="16.5" customHeight="1">
      <c r="A1823" s="24">
        <v>8541410009</v>
      </c>
      <c r="B1823" s="25"/>
      <c r="C1823" s="26"/>
      <c r="D1823" s="27"/>
      <c r="E1823" s="27" t="s">
        <v>4051</v>
      </c>
      <c r="F1823" s="27" t="s">
        <v>1148</v>
      </c>
      <c r="G1823" s="28" t="s">
        <v>167</v>
      </c>
      <c r="H1823" s="27" t="s">
        <v>168</v>
      </c>
      <c r="I1823" s="118" t="s">
        <v>4055</v>
      </c>
      <c r="J1823" s="29">
        <v>539.39</v>
      </c>
      <c r="K1823" s="28" t="s">
        <v>162</v>
      </c>
      <c r="L1823" s="27" t="s">
        <v>736</v>
      </c>
      <c r="M1823" s="27" t="s">
        <v>164</v>
      </c>
      <c r="N1823" s="27" t="s">
        <v>6197</v>
      </c>
    </row>
    <row r="1824" spans="1:14" ht="16.5" customHeight="1">
      <c r="A1824" s="24">
        <v>8541410009</v>
      </c>
      <c r="B1824" s="25"/>
      <c r="C1824" s="26"/>
      <c r="D1824" s="27"/>
      <c r="E1824" s="27" t="s">
        <v>4051</v>
      </c>
      <c r="F1824" s="27" t="s">
        <v>4056</v>
      </c>
      <c r="G1824" s="28" t="s">
        <v>167</v>
      </c>
      <c r="H1824" s="27" t="s">
        <v>168</v>
      </c>
      <c r="I1824" s="118" t="s">
        <v>4057</v>
      </c>
      <c r="J1824" s="29">
        <v>709.09</v>
      </c>
      <c r="K1824" s="28" t="s">
        <v>162</v>
      </c>
      <c r="L1824" s="27" t="s">
        <v>736</v>
      </c>
      <c r="M1824" s="27" t="s">
        <v>164</v>
      </c>
      <c r="N1824" s="27" t="s">
        <v>6197</v>
      </c>
    </row>
    <row r="1825" spans="1:14" ht="16.5" customHeight="1" thickBot="1">
      <c r="A1825" s="24">
        <v>8541410009</v>
      </c>
      <c r="B1825" s="25"/>
      <c r="C1825" s="26"/>
      <c r="D1825" s="27"/>
      <c r="E1825" s="27" t="s">
        <v>4051</v>
      </c>
      <c r="F1825" s="27" t="s">
        <v>4058</v>
      </c>
      <c r="G1825" s="28" t="s">
        <v>167</v>
      </c>
      <c r="H1825" s="27" t="s">
        <v>168</v>
      </c>
      <c r="I1825" s="118" t="s">
        <v>4059</v>
      </c>
      <c r="J1825" s="29">
        <v>515.15</v>
      </c>
      <c r="K1825" s="28" t="s">
        <v>162</v>
      </c>
      <c r="L1825" s="27" t="s">
        <v>736</v>
      </c>
      <c r="M1825" s="27" t="s">
        <v>164</v>
      </c>
      <c r="N1825" s="27" t="s">
        <v>6197</v>
      </c>
    </row>
    <row r="1826" spans="1:14" ht="16.5" customHeight="1" thickTop="1" thickBot="1">
      <c r="A1826" s="30">
        <v>8542319010</v>
      </c>
      <c r="B1826" s="25"/>
      <c r="C1826" s="26"/>
      <c r="D1826" s="27"/>
      <c r="E1826" s="27" t="s">
        <v>602</v>
      </c>
      <c r="F1826" s="27" t="s">
        <v>4060</v>
      </c>
      <c r="G1826" s="28" t="s">
        <v>173</v>
      </c>
      <c r="H1826" s="27" t="s">
        <v>174</v>
      </c>
      <c r="I1826" s="118" t="s">
        <v>4061</v>
      </c>
      <c r="J1826" s="29">
        <v>231</v>
      </c>
      <c r="K1826" s="28" t="s">
        <v>162</v>
      </c>
      <c r="L1826" s="27" t="s">
        <v>134</v>
      </c>
      <c r="M1826" s="27" t="s">
        <v>164</v>
      </c>
      <c r="N1826" s="27" t="s">
        <v>4101</v>
      </c>
    </row>
    <row r="1827" spans="1:14" ht="16.5" customHeight="1" thickTop="1" thickBot="1">
      <c r="A1827" s="30">
        <v>8542319010</v>
      </c>
      <c r="B1827" s="25"/>
      <c r="C1827" s="26"/>
      <c r="D1827" s="27"/>
      <c r="E1827" s="27" t="s">
        <v>602</v>
      </c>
      <c r="F1827" s="27" t="s">
        <v>4062</v>
      </c>
      <c r="G1827" s="28" t="s">
        <v>173</v>
      </c>
      <c r="H1827" s="27" t="s">
        <v>174</v>
      </c>
      <c r="I1827" s="118" t="s">
        <v>4063</v>
      </c>
      <c r="J1827" s="29">
        <v>163.5</v>
      </c>
      <c r="K1827" s="28" t="s">
        <v>162</v>
      </c>
      <c r="L1827" s="27" t="s">
        <v>134</v>
      </c>
      <c r="M1827" s="27" t="s">
        <v>164</v>
      </c>
      <c r="N1827" s="27" t="s">
        <v>4101</v>
      </c>
    </row>
    <row r="1828" spans="1:14" ht="16.5" customHeight="1" thickTop="1" thickBot="1">
      <c r="A1828" s="30">
        <v>8542319010</v>
      </c>
      <c r="B1828" s="25"/>
      <c r="C1828" s="26"/>
      <c r="D1828" s="27"/>
      <c r="E1828" s="27" t="s">
        <v>602</v>
      </c>
      <c r="F1828" s="27" t="s">
        <v>4064</v>
      </c>
      <c r="G1828" s="28" t="s">
        <v>173</v>
      </c>
      <c r="H1828" s="27" t="s">
        <v>174</v>
      </c>
      <c r="I1828" s="118" t="s">
        <v>4065</v>
      </c>
      <c r="J1828" s="29">
        <v>153.62</v>
      </c>
      <c r="K1828" s="28" t="s">
        <v>162</v>
      </c>
      <c r="L1828" s="27" t="s">
        <v>134</v>
      </c>
      <c r="M1828" s="27" t="s">
        <v>164</v>
      </c>
      <c r="N1828" s="27" t="s">
        <v>4101</v>
      </c>
    </row>
    <row r="1829" spans="1:14" ht="16.5" customHeight="1" thickTop="1" thickBot="1">
      <c r="A1829" s="30">
        <v>8542319010</v>
      </c>
      <c r="B1829" s="25"/>
      <c r="C1829" s="26"/>
      <c r="D1829" s="27"/>
      <c r="E1829" s="27" t="s">
        <v>4066</v>
      </c>
      <c r="F1829" s="27" t="s">
        <v>4067</v>
      </c>
      <c r="G1829" s="28" t="s">
        <v>173</v>
      </c>
      <c r="H1829" s="27" t="s">
        <v>174</v>
      </c>
      <c r="I1829" s="118" t="s">
        <v>4068</v>
      </c>
      <c r="J1829" s="29">
        <v>36.26</v>
      </c>
      <c r="K1829" s="28" t="s">
        <v>162</v>
      </c>
      <c r="L1829" s="27" t="s">
        <v>134</v>
      </c>
      <c r="M1829" s="27" t="s">
        <v>164</v>
      </c>
      <c r="N1829" s="27" t="s">
        <v>4101</v>
      </c>
    </row>
    <row r="1830" spans="1:14" ht="16.5" customHeight="1" thickTop="1" thickBot="1">
      <c r="A1830" s="30">
        <v>8542319010</v>
      </c>
      <c r="B1830" s="25"/>
      <c r="C1830" s="26"/>
      <c r="D1830" s="27"/>
      <c r="E1830" s="27" t="s">
        <v>602</v>
      </c>
      <c r="F1830" s="27" t="s">
        <v>4069</v>
      </c>
      <c r="G1830" s="28" t="s">
        <v>173</v>
      </c>
      <c r="H1830" s="27" t="s">
        <v>174</v>
      </c>
      <c r="I1830" s="118" t="s">
        <v>3293</v>
      </c>
      <c r="J1830" s="29">
        <v>24.78</v>
      </c>
      <c r="K1830" s="28" t="s">
        <v>162</v>
      </c>
      <c r="L1830" s="27" t="s">
        <v>134</v>
      </c>
      <c r="M1830" s="27" t="s">
        <v>164</v>
      </c>
      <c r="N1830" s="27" t="s">
        <v>4101</v>
      </c>
    </row>
    <row r="1831" spans="1:14" ht="16.5" customHeight="1" thickTop="1" thickBot="1">
      <c r="A1831" s="30">
        <v>8542319010</v>
      </c>
      <c r="B1831" s="25"/>
      <c r="C1831" s="26"/>
      <c r="D1831" s="27"/>
      <c r="E1831" s="27" t="s">
        <v>602</v>
      </c>
      <c r="F1831" s="27" t="s">
        <v>4070</v>
      </c>
      <c r="G1831" s="28" t="s">
        <v>173</v>
      </c>
      <c r="H1831" s="27" t="s">
        <v>174</v>
      </c>
      <c r="I1831" s="118" t="s">
        <v>4071</v>
      </c>
      <c r="J1831" s="29">
        <v>47.01</v>
      </c>
      <c r="K1831" s="28" t="s">
        <v>162</v>
      </c>
      <c r="L1831" s="27" t="s">
        <v>621</v>
      </c>
      <c r="M1831" s="27" t="s">
        <v>164</v>
      </c>
      <c r="N1831" s="27" t="s">
        <v>18097</v>
      </c>
    </row>
    <row r="1832" spans="1:14" ht="16.5" customHeight="1" thickTop="1" thickBot="1">
      <c r="A1832" s="30">
        <v>8542319010</v>
      </c>
      <c r="B1832" s="25"/>
      <c r="C1832" s="26"/>
      <c r="D1832" s="27"/>
      <c r="E1832" s="27" t="s">
        <v>2908</v>
      </c>
      <c r="F1832" s="27" t="s">
        <v>4072</v>
      </c>
      <c r="G1832" s="28" t="s">
        <v>173</v>
      </c>
      <c r="H1832" s="27" t="s">
        <v>174</v>
      </c>
      <c r="I1832" s="118" t="s">
        <v>4073</v>
      </c>
      <c r="J1832" s="29">
        <v>1</v>
      </c>
      <c r="K1832" s="28" t="s">
        <v>162</v>
      </c>
      <c r="L1832" s="27" t="s">
        <v>134</v>
      </c>
      <c r="M1832" s="27" t="s">
        <v>164</v>
      </c>
      <c r="N1832" s="27" t="s">
        <v>4101</v>
      </c>
    </row>
    <row r="1833" spans="1:14" ht="16.5" customHeight="1" thickTop="1" thickBot="1">
      <c r="A1833" s="30">
        <v>8542319010</v>
      </c>
      <c r="B1833" s="25"/>
      <c r="C1833" s="26"/>
      <c r="D1833" s="27"/>
      <c r="E1833" s="27" t="s">
        <v>768</v>
      </c>
      <c r="F1833" s="27" t="s">
        <v>4074</v>
      </c>
      <c r="G1833" s="28" t="s">
        <v>173</v>
      </c>
      <c r="H1833" s="27" t="s">
        <v>174</v>
      </c>
      <c r="I1833" s="118" t="s">
        <v>4075</v>
      </c>
      <c r="J1833" s="29">
        <v>3</v>
      </c>
      <c r="K1833" s="28" t="s">
        <v>162</v>
      </c>
      <c r="L1833" s="27" t="s">
        <v>648</v>
      </c>
      <c r="M1833" s="27" t="s">
        <v>164</v>
      </c>
      <c r="N1833" s="27" t="s">
        <v>11042</v>
      </c>
    </row>
    <row r="1834" spans="1:14" ht="16.5" customHeight="1" thickTop="1" thickBot="1">
      <c r="A1834" s="30">
        <v>8542319010</v>
      </c>
      <c r="B1834" s="25"/>
      <c r="C1834" s="26"/>
      <c r="D1834" s="27"/>
      <c r="E1834" s="27" t="s">
        <v>602</v>
      </c>
      <c r="F1834" s="27" t="s">
        <v>2922</v>
      </c>
      <c r="G1834" s="28" t="s">
        <v>173</v>
      </c>
      <c r="H1834" s="27" t="s">
        <v>174</v>
      </c>
      <c r="I1834" s="118" t="s">
        <v>2923</v>
      </c>
      <c r="J1834" s="29">
        <v>25.71</v>
      </c>
      <c r="K1834" s="28" t="s">
        <v>162</v>
      </c>
      <c r="L1834" s="27" t="s">
        <v>134</v>
      </c>
      <c r="M1834" s="27" t="s">
        <v>164</v>
      </c>
      <c r="N1834" s="27" t="s">
        <v>4101</v>
      </c>
    </row>
    <row r="1835" spans="1:14" ht="16.5" customHeight="1" thickTop="1" thickBot="1">
      <c r="A1835" s="30">
        <v>8542319010</v>
      </c>
      <c r="B1835" s="25"/>
      <c r="C1835" s="26"/>
      <c r="D1835" s="27"/>
      <c r="E1835" s="27" t="s">
        <v>1846</v>
      </c>
      <c r="F1835" s="27" t="s">
        <v>4076</v>
      </c>
      <c r="G1835" s="28" t="s">
        <v>201</v>
      </c>
      <c r="H1835" s="27" t="s">
        <v>202</v>
      </c>
      <c r="I1835" s="118" t="s">
        <v>4077</v>
      </c>
      <c r="J1835" s="29">
        <v>1149.06</v>
      </c>
      <c r="K1835" s="28" t="s">
        <v>162</v>
      </c>
      <c r="L1835" s="27" t="s">
        <v>648</v>
      </c>
      <c r="M1835" s="27" t="s">
        <v>164</v>
      </c>
      <c r="N1835" s="27" t="s">
        <v>11042</v>
      </c>
    </row>
    <row r="1836" spans="1:14" ht="16.5" customHeight="1" thickTop="1" thickBot="1">
      <c r="A1836" s="30">
        <v>8542319010</v>
      </c>
      <c r="B1836" s="25"/>
      <c r="C1836" s="26"/>
      <c r="D1836" s="27"/>
      <c r="E1836" s="27" t="s">
        <v>4078</v>
      </c>
      <c r="F1836" s="27" t="s">
        <v>4079</v>
      </c>
      <c r="G1836" s="28" t="s">
        <v>173</v>
      </c>
      <c r="H1836" s="27" t="s">
        <v>174</v>
      </c>
      <c r="I1836" s="118" t="s">
        <v>4080</v>
      </c>
      <c r="J1836" s="29">
        <v>109.93</v>
      </c>
      <c r="K1836" s="28" t="s">
        <v>162</v>
      </c>
      <c r="L1836" s="27" t="s">
        <v>134</v>
      </c>
      <c r="M1836" s="27" t="s">
        <v>164</v>
      </c>
      <c r="N1836" s="27" t="s">
        <v>4101</v>
      </c>
    </row>
    <row r="1837" spans="1:14" ht="16.5" customHeight="1" thickTop="1" thickBot="1">
      <c r="A1837" s="30">
        <v>8542319010</v>
      </c>
      <c r="B1837" s="25"/>
      <c r="C1837" s="26"/>
      <c r="D1837" s="27"/>
      <c r="E1837" s="27" t="s">
        <v>602</v>
      </c>
      <c r="F1837" s="27" t="s">
        <v>2597</v>
      </c>
      <c r="G1837" s="28" t="s">
        <v>173</v>
      </c>
      <c r="H1837" s="27" t="s">
        <v>174</v>
      </c>
      <c r="I1837" s="118" t="s">
        <v>2598</v>
      </c>
      <c r="J1837" s="29">
        <v>2.39</v>
      </c>
      <c r="K1837" s="28" t="s">
        <v>162</v>
      </c>
      <c r="L1837" s="27" t="s">
        <v>134</v>
      </c>
      <c r="M1837" s="27" t="s">
        <v>164</v>
      </c>
      <c r="N1837" s="27" t="s">
        <v>4101</v>
      </c>
    </row>
    <row r="1838" spans="1:14" ht="16.5" customHeight="1" thickTop="1" thickBot="1">
      <c r="A1838" s="30">
        <v>8542319010</v>
      </c>
      <c r="B1838" s="25"/>
      <c r="C1838" s="26"/>
      <c r="D1838" s="27"/>
      <c r="E1838" s="27" t="s">
        <v>4081</v>
      </c>
      <c r="F1838" s="27" t="s">
        <v>4082</v>
      </c>
      <c r="G1838" s="28" t="s">
        <v>173</v>
      </c>
      <c r="H1838" s="27" t="s">
        <v>174</v>
      </c>
      <c r="I1838" s="118" t="s">
        <v>4083</v>
      </c>
      <c r="J1838" s="29">
        <v>127.04</v>
      </c>
      <c r="K1838" s="28" t="s">
        <v>162</v>
      </c>
      <c r="L1838" s="27" t="s">
        <v>696</v>
      </c>
      <c r="M1838" s="27" t="s">
        <v>164</v>
      </c>
      <c r="N1838" s="27" t="s">
        <v>18103</v>
      </c>
    </row>
    <row r="1839" spans="1:14" ht="16.5" customHeight="1" thickTop="1" thickBot="1">
      <c r="A1839" s="30">
        <v>8542329000</v>
      </c>
      <c r="B1839" s="25"/>
      <c r="C1839" s="26"/>
      <c r="D1839" s="27"/>
      <c r="E1839" s="27" t="s">
        <v>4084</v>
      </c>
      <c r="F1839" s="27" t="s">
        <v>4085</v>
      </c>
      <c r="G1839" s="28" t="s">
        <v>159</v>
      </c>
      <c r="H1839" s="27" t="s">
        <v>160</v>
      </c>
      <c r="I1839" s="118" t="s">
        <v>4086</v>
      </c>
      <c r="J1839" s="29">
        <v>54.68</v>
      </c>
      <c r="K1839" s="28" t="s">
        <v>162</v>
      </c>
      <c r="L1839" s="27" t="s">
        <v>4087</v>
      </c>
      <c r="M1839" s="27" t="s">
        <v>164</v>
      </c>
      <c r="N1839" s="27" t="s">
        <v>18245</v>
      </c>
    </row>
    <row r="1840" spans="1:14" ht="16.5" customHeight="1" thickTop="1" thickBot="1">
      <c r="A1840" s="30">
        <v>8542339000</v>
      </c>
      <c r="B1840" s="25"/>
      <c r="C1840" s="26"/>
      <c r="D1840" s="27"/>
      <c r="E1840" s="27" t="s">
        <v>794</v>
      </c>
      <c r="F1840" s="27" t="s">
        <v>4088</v>
      </c>
      <c r="G1840" s="28" t="s">
        <v>243</v>
      </c>
      <c r="H1840" s="27" t="s">
        <v>244</v>
      </c>
      <c r="I1840" s="118" t="s">
        <v>4089</v>
      </c>
      <c r="J1840" s="29">
        <v>1568.18</v>
      </c>
      <c r="K1840" s="28" t="s">
        <v>162</v>
      </c>
      <c r="L1840" s="27" t="s">
        <v>648</v>
      </c>
      <c r="M1840" s="27" t="s">
        <v>164</v>
      </c>
      <c r="N1840" s="27" t="s">
        <v>11042</v>
      </c>
    </row>
    <row r="1841" spans="1:14" ht="16.5" customHeight="1" thickTop="1" thickBot="1">
      <c r="A1841" s="30">
        <v>8542339000</v>
      </c>
      <c r="B1841" s="25"/>
      <c r="C1841" s="26"/>
      <c r="D1841" s="27"/>
      <c r="E1841" s="27" t="s">
        <v>794</v>
      </c>
      <c r="F1841" s="27" t="s">
        <v>4088</v>
      </c>
      <c r="G1841" s="28" t="s">
        <v>243</v>
      </c>
      <c r="H1841" s="27" t="s">
        <v>244</v>
      </c>
      <c r="I1841" s="118" t="s">
        <v>4090</v>
      </c>
      <c r="J1841" s="29">
        <v>3882.98</v>
      </c>
      <c r="K1841" s="28" t="s">
        <v>162</v>
      </c>
      <c r="L1841" s="27" t="s">
        <v>648</v>
      </c>
      <c r="M1841" s="27" t="s">
        <v>164</v>
      </c>
      <c r="N1841" s="27" t="s">
        <v>11042</v>
      </c>
    </row>
    <row r="1842" spans="1:14" ht="16.5" customHeight="1" thickTop="1" thickBot="1">
      <c r="A1842" s="30">
        <v>8542339000</v>
      </c>
      <c r="B1842" s="25"/>
      <c r="C1842" s="26"/>
      <c r="D1842" s="27"/>
      <c r="E1842" s="27" t="s">
        <v>794</v>
      </c>
      <c r="F1842" s="27" t="s">
        <v>4091</v>
      </c>
      <c r="G1842" s="28" t="s">
        <v>173</v>
      </c>
      <c r="H1842" s="27" t="s">
        <v>174</v>
      </c>
      <c r="I1842" s="118" t="s">
        <v>4092</v>
      </c>
      <c r="J1842" s="29">
        <v>1308</v>
      </c>
      <c r="K1842" s="28" t="s">
        <v>162</v>
      </c>
      <c r="L1842" s="27" t="s">
        <v>648</v>
      </c>
      <c r="M1842" s="27" t="s">
        <v>164</v>
      </c>
      <c r="N1842" s="27" t="s">
        <v>11042</v>
      </c>
    </row>
    <row r="1843" spans="1:14" ht="16.5" customHeight="1" thickTop="1" thickBot="1">
      <c r="A1843" s="30">
        <v>8542339000</v>
      </c>
      <c r="B1843" s="25"/>
      <c r="C1843" s="26"/>
      <c r="D1843" s="27"/>
      <c r="E1843" s="27" t="s">
        <v>4093</v>
      </c>
      <c r="F1843" s="27" t="s">
        <v>4094</v>
      </c>
      <c r="G1843" s="28" t="s">
        <v>173</v>
      </c>
      <c r="H1843" s="27" t="s">
        <v>174</v>
      </c>
      <c r="I1843" s="118" t="s">
        <v>4095</v>
      </c>
      <c r="J1843" s="29">
        <v>27.84</v>
      </c>
      <c r="K1843" s="28" t="s">
        <v>162</v>
      </c>
      <c r="L1843" s="27" t="s">
        <v>621</v>
      </c>
      <c r="M1843" s="27" t="s">
        <v>164</v>
      </c>
      <c r="N1843" s="27" t="s">
        <v>18097</v>
      </c>
    </row>
    <row r="1844" spans="1:14" ht="16.5" customHeight="1" thickTop="1" thickBot="1">
      <c r="A1844" s="30">
        <v>8542339000</v>
      </c>
      <c r="B1844" s="25"/>
      <c r="C1844" s="26"/>
      <c r="D1844" s="27"/>
      <c r="E1844" s="27" t="s">
        <v>4096</v>
      </c>
      <c r="F1844" s="27" t="s">
        <v>4097</v>
      </c>
      <c r="G1844" s="28" t="s">
        <v>173</v>
      </c>
      <c r="H1844" s="27" t="s">
        <v>174</v>
      </c>
      <c r="I1844" s="118" t="s">
        <v>4098</v>
      </c>
      <c r="J1844" s="29">
        <v>6.86</v>
      </c>
      <c r="K1844" s="28" t="s">
        <v>162</v>
      </c>
      <c r="L1844" s="27" t="s">
        <v>648</v>
      </c>
      <c r="M1844" s="27" t="s">
        <v>164</v>
      </c>
      <c r="N1844" s="27" t="s">
        <v>11042</v>
      </c>
    </row>
    <row r="1845" spans="1:14" ht="16.5" customHeight="1" thickTop="1" thickBot="1">
      <c r="A1845" s="30">
        <v>8542399010</v>
      </c>
      <c r="B1845" s="25"/>
      <c r="C1845" s="26"/>
      <c r="D1845" s="27"/>
      <c r="E1845" s="27" t="s">
        <v>655</v>
      </c>
      <c r="F1845" s="27" t="s">
        <v>4099</v>
      </c>
      <c r="G1845" s="28" t="s">
        <v>173</v>
      </c>
      <c r="H1845" s="27" t="s">
        <v>174</v>
      </c>
      <c r="I1845" s="118" t="s">
        <v>4100</v>
      </c>
      <c r="J1845" s="29">
        <v>10.07</v>
      </c>
      <c r="K1845" s="28" t="s">
        <v>162</v>
      </c>
      <c r="L1845" s="27" t="s">
        <v>4101</v>
      </c>
      <c r="M1845" s="27" t="s">
        <v>164</v>
      </c>
      <c r="N1845" s="27" t="s">
        <v>4101</v>
      </c>
    </row>
    <row r="1846" spans="1:14" ht="16.5" customHeight="1" thickTop="1" thickBot="1">
      <c r="A1846" s="30">
        <v>8542399010</v>
      </c>
      <c r="B1846" s="25"/>
      <c r="C1846" s="26"/>
      <c r="D1846" s="27"/>
      <c r="E1846" s="27" t="s">
        <v>3021</v>
      </c>
      <c r="F1846" s="27" t="s">
        <v>4102</v>
      </c>
      <c r="G1846" s="28" t="s">
        <v>173</v>
      </c>
      <c r="H1846" s="27" t="s">
        <v>174</v>
      </c>
      <c r="I1846" s="118" t="s">
        <v>4103</v>
      </c>
      <c r="J1846" s="29">
        <v>3.48</v>
      </c>
      <c r="K1846" s="28" t="s">
        <v>162</v>
      </c>
      <c r="L1846" s="27" t="s">
        <v>409</v>
      </c>
      <c r="M1846" s="27" t="s">
        <v>164</v>
      </c>
      <c r="N1846" s="27" t="s">
        <v>409</v>
      </c>
    </row>
    <row r="1847" spans="1:14" ht="16.5" customHeight="1" thickTop="1" thickBot="1">
      <c r="A1847" s="30">
        <v>8542399010</v>
      </c>
      <c r="B1847" s="25"/>
      <c r="C1847" s="26"/>
      <c r="D1847" s="27"/>
      <c r="E1847" s="27" t="s">
        <v>4104</v>
      </c>
      <c r="F1847" s="27" t="s">
        <v>4105</v>
      </c>
      <c r="G1847" s="28" t="s">
        <v>173</v>
      </c>
      <c r="H1847" s="27" t="s">
        <v>174</v>
      </c>
      <c r="I1847" s="118" t="s">
        <v>4106</v>
      </c>
      <c r="J1847" s="29">
        <v>13.74</v>
      </c>
      <c r="K1847" s="28" t="s">
        <v>162</v>
      </c>
      <c r="L1847" s="27" t="s">
        <v>4107</v>
      </c>
      <c r="M1847" s="27" t="s">
        <v>164</v>
      </c>
      <c r="N1847" s="27" t="s">
        <v>18246</v>
      </c>
    </row>
    <row r="1848" spans="1:14" ht="16.5" customHeight="1" thickTop="1" thickBot="1">
      <c r="A1848" s="30">
        <v>8542399010</v>
      </c>
      <c r="B1848" s="25"/>
      <c r="C1848" s="26"/>
      <c r="D1848" s="27"/>
      <c r="E1848" s="27" t="s">
        <v>4108</v>
      </c>
      <c r="F1848" s="27" t="s">
        <v>4109</v>
      </c>
      <c r="G1848" s="28" t="s">
        <v>173</v>
      </c>
      <c r="H1848" s="27" t="s">
        <v>174</v>
      </c>
      <c r="I1848" s="118" t="s">
        <v>4110</v>
      </c>
      <c r="J1848" s="29">
        <v>411.8</v>
      </c>
      <c r="K1848" s="28" t="s">
        <v>162</v>
      </c>
      <c r="L1848" s="27" t="s">
        <v>122</v>
      </c>
      <c r="M1848" s="27" t="s">
        <v>164</v>
      </c>
      <c r="N1848" s="27" t="s">
        <v>18099</v>
      </c>
    </row>
    <row r="1849" spans="1:14" ht="16.5" customHeight="1" thickTop="1" thickBot="1">
      <c r="A1849" s="30">
        <v>8542399010</v>
      </c>
      <c r="B1849" s="25"/>
      <c r="C1849" s="26"/>
      <c r="D1849" s="27"/>
      <c r="E1849" s="27" t="s">
        <v>4104</v>
      </c>
      <c r="F1849" s="27" t="s">
        <v>4111</v>
      </c>
      <c r="G1849" s="28" t="s">
        <v>173</v>
      </c>
      <c r="H1849" s="27" t="s">
        <v>174</v>
      </c>
      <c r="I1849" s="118" t="s">
        <v>4112</v>
      </c>
      <c r="J1849" s="29">
        <v>21.58</v>
      </c>
      <c r="K1849" s="28" t="s">
        <v>162</v>
      </c>
      <c r="L1849" s="27" t="s">
        <v>137</v>
      </c>
      <c r="M1849" s="27" t="s">
        <v>164</v>
      </c>
      <c r="N1849" s="27" t="s">
        <v>523</v>
      </c>
    </row>
    <row r="1850" spans="1:14" ht="16.5" customHeight="1" thickTop="1" thickBot="1">
      <c r="A1850" s="30">
        <v>8542399010</v>
      </c>
      <c r="B1850" s="25"/>
      <c r="C1850" s="26"/>
      <c r="D1850" s="27"/>
      <c r="E1850" s="27" t="s">
        <v>1369</v>
      </c>
      <c r="F1850" s="27" t="s">
        <v>4113</v>
      </c>
      <c r="G1850" s="28" t="s">
        <v>173</v>
      </c>
      <c r="H1850" s="27" t="s">
        <v>174</v>
      </c>
      <c r="I1850" s="118" t="s">
        <v>4114</v>
      </c>
      <c r="J1850" s="29">
        <v>95.71</v>
      </c>
      <c r="K1850" s="28" t="s">
        <v>162</v>
      </c>
      <c r="L1850" s="27" t="s">
        <v>687</v>
      </c>
      <c r="M1850" s="27" t="s">
        <v>164</v>
      </c>
      <c r="N1850" s="27" t="s">
        <v>18102</v>
      </c>
    </row>
    <row r="1851" spans="1:14" ht="16.5" customHeight="1" thickTop="1" thickBot="1">
      <c r="A1851" s="30">
        <v>8542399010</v>
      </c>
      <c r="B1851" s="25"/>
      <c r="C1851" s="26"/>
      <c r="D1851" s="27"/>
      <c r="E1851" s="27" t="s">
        <v>1369</v>
      </c>
      <c r="F1851" s="27" t="s">
        <v>4115</v>
      </c>
      <c r="G1851" s="28" t="s">
        <v>173</v>
      </c>
      <c r="H1851" s="27" t="s">
        <v>174</v>
      </c>
      <c r="I1851" s="118" t="s">
        <v>4116</v>
      </c>
      <c r="J1851" s="29">
        <v>16.66</v>
      </c>
      <c r="K1851" s="28" t="s">
        <v>162</v>
      </c>
      <c r="L1851" s="27" t="s">
        <v>687</v>
      </c>
      <c r="M1851" s="27" t="s">
        <v>164</v>
      </c>
      <c r="N1851" s="27" t="s">
        <v>18102</v>
      </c>
    </row>
    <row r="1852" spans="1:14" ht="16.5" customHeight="1" thickTop="1" thickBot="1">
      <c r="A1852" s="30">
        <v>8542399010</v>
      </c>
      <c r="B1852" s="25"/>
      <c r="C1852" s="26"/>
      <c r="D1852" s="27"/>
      <c r="E1852" s="27" t="s">
        <v>4117</v>
      </c>
      <c r="F1852" s="27" t="s">
        <v>4118</v>
      </c>
      <c r="G1852" s="28" t="s">
        <v>173</v>
      </c>
      <c r="H1852" s="27" t="s">
        <v>174</v>
      </c>
      <c r="I1852" s="118" t="s">
        <v>4119</v>
      </c>
      <c r="J1852" s="29">
        <v>37.86</v>
      </c>
      <c r="K1852" s="28" t="s">
        <v>162</v>
      </c>
      <c r="L1852" s="27" t="s">
        <v>648</v>
      </c>
      <c r="M1852" s="27" t="s">
        <v>164</v>
      </c>
      <c r="N1852" s="27" t="s">
        <v>11042</v>
      </c>
    </row>
    <row r="1853" spans="1:14" ht="16.5" customHeight="1" thickTop="1" thickBot="1">
      <c r="A1853" s="30">
        <v>8542399010</v>
      </c>
      <c r="B1853" s="25"/>
      <c r="C1853" s="26"/>
      <c r="D1853" s="27"/>
      <c r="E1853" s="27" t="s">
        <v>702</v>
      </c>
      <c r="F1853" s="27" t="s">
        <v>4120</v>
      </c>
      <c r="G1853" s="28" t="s">
        <v>173</v>
      </c>
      <c r="H1853" s="27" t="s">
        <v>174</v>
      </c>
      <c r="I1853" s="118" t="s">
        <v>4121</v>
      </c>
      <c r="J1853" s="29">
        <v>52.86</v>
      </c>
      <c r="K1853" s="28" t="s">
        <v>162</v>
      </c>
      <c r="L1853" s="27" t="s">
        <v>648</v>
      </c>
      <c r="M1853" s="27" t="s">
        <v>164</v>
      </c>
      <c r="N1853" s="27" t="s">
        <v>11042</v>
      </c>
    </row>
    <row r="1854" spans="1:14" ht="16.5" customHeight="1" thickTop="1" thickBot="1">
      <c r="A1854" s="30">
        <v>8542399010</v>
      </c>
      <c r="B1854" s="25"/>
      <c r="C1854" s="26"/>
      <c r="D1854" s="27"/>
      <c r="E1854" s="27" t="s">
        <v>661</v>
      </c>
      <c r="F1854" s="27" t="s">
        <v>3151</v>
      </c>
      <c r="G1854" s="28" t="s">
        <v>173</v>
      </c>
      <c r="H1854" s="27" t="s">
        <v>174</v>
      </c>
      <c r="I1854" s="118" t="s">
        <v>1937</v>
      </c>
      <c r="J1854" s="29">
        <v>12.95</v>
      </c>
      <c r="K1854" s="28" t="s">
        <v>162</v>
      </c>
      <c r="L1854" s="27" t="s">
        <v>134</v>
      </c>
      <c r="M1854" s="27" t="s">
        <v>164</v>
      </c>
      <c r="N1854" s="27" t="s">
        <v>4101</v>
      </c>
    </row>
    <row r="1855" spans="1:14" ht="16.5" customHeight="1" thickTop="1" thickBot="1">
      <c r="A1855" s="30">
        <v>8542399010</v>
      </c>
      <c r="B1855" s="25"/>
      <c r="C1855" s="26"/>
      <c r="D1855" s="27"/>
      <c r="E1855" s="27" t="s">
        <v>4122</v>
      </c>
      <c r="F1855" s="27" t="s">
        <v>2701</v>
      </c>
      <c r="G1855" s="28" t="s">
        <v>173</v>
      </c>
      <c r="H1855" s="27" t="s">
        <v>174</v>
      </c>
      <c r="I1855" s="118" t="s">
        <v>2702</v>
      </c>
      <c r="J1855" s="29">
        <v>16.399999999999999</v>
      </c>
      <c r="K1855" s="28" t="s">
        <v>162</v>
      </c>
      <c r="L1855" s="27" t="s">
        <v>528</v>
      </c>
      <c r="M1855" s="27" t="s">
        <v>164</v>
      </c>
      <c r="N1855" s="27" t="s">
        <v>18090</v>
      </c>
    </row>
    <row r="1856" spans="1:14" ht="16.5" customHeight="1" thickTop="1" thickBot="1">
      <c r="A1856" s="30">
        <v>8542399010</v>
      </c>
      <c r="B1856" s="25"/>
      <c r="C1856" s="26"/>
      <c r="D1856" s="27"/>
      <c r="E1856" s="27" t="s">
        <v>661</v>
      </c>
      <c r="F1856" s="27" t="s">
        <v>4123</v>
      </c>
      <c r="G1856" s="28" t="s">
        <v>173</v>
      </c>
      <c r="H1856" s="27" t="s">
        <v>174</v>
      </c>
      <c r="I1856" s="118" t="s">
        <v>4124</v>
      </c>
      <c r="J1856" s="29">
        <v>9.5</v>
      </c>
      <c r="K1856" s="28" t="s">
        <v>162</v>
      </c>
      <c r="L1856" s="27" t="s">
        <v>528</v>
      </c>
      <c r="M1856" s="27" t="s">
        <v>164</v>
      </c>
      <c r="N1856" s="27" t="s">
        <v>18090</v>
      </c>
    </row>
    <row r="1857" spans="1:14" ht="16.5" customHeight="1" thickTop="1" thickBot="1">
      <c r="A1857" s="30">
        <v>8542399010</v>
      </c>
      <c r="B1857" s="25"/>
      <c r="C1857" s="26"/>
      <c r="D1857" s="27"/>
      <c r="E1857" s="27" t="s">
        <v>1343</v>
      </c>
      <c r="F1857" s="27" t="s">
        <v>4125</v>
      </c>
      <c r="G1857" s="28" t="s">
        <v>173</v>
      </c>
      <c r="H1857" s="27" t="s">
        <v>174</v>
      </c>
      <c r="I1857" s="118" t="s">
        <v>4126</v>
      </c>
      <c r="J1857" s="29">
        <v>0.92</v>
      </c>
      <c r="K1857" s="28" t="s">
        <v>162</v>
      </c>
      <c r="L1857" s="27" t="s">
        <v>528</v>
      </c>
      <c r="M1857" s="27" t="s">
        <v>164</v>
      </c>
      <c r="N1857" s="27" t="s">
        <v>18090</v>
      </c>
    </row>
    <row r="1858" spans="1:14" ht="16.5" customHeight="1" thickTop="1" thickBot="1">
      <c r="A1858" s="30">
        <v>8542399010</v>
      </c>
      <c r="B1858" s="25"/>
      <c r="C1858" s="26"/>
      <c r="D1858" s="27"/>
      <c r="E1858" s="27" t="s">
        <v>1343</v>
      </c>
      <c r="F1858" s="27" t="s">
        <v>3014</v>
      </c>
      <c r="G1858" s="28" t="s">
        <v>173</v>
      </c>
      <c r="H1858" s="27" t="s">
        <v>174</v>
      </c>
      <c r="I1858" s="118" t="s">
        <v>3015</v>
      </c>
      <c r="J1858" s="29">
        <v>14.34</v>
      </c>
      <c r="K1858" s="28" t="s">
        <v>162</v>
      </c>
      <c r="L1858" s="27" t="s">
        <v>528</v>
      </c>
      <c r="M1858" s="27" t="s">
        <v>164</v>
      </c>
      <c r="N1858" s="27" t="s">
        <v>18090</v>
      </c>
    </row>
    <row r="1859" spans="1:14" ht="16.5" customHeight="1" thickTop="1" thickBot="1">
      <c r="A1859" s="30">
        <v>8542399010</v>
      </c>
      <c r="B1859" s="25"/>
      <c r="C1859" s="26"/>
      <c r="D1859" s="27"/>
      <c r="E1859" s="27" t="s">
        <v>688</v>
      </c>
      <c r="F1859" s="27" t="s">
        <v>1926</v>
      </c>
      <c r="G1859" s="28" t="s">
        <v>173</v>
      </c>
      <c r="H1859" s="27" t="s">
        <v>174</v>
      </c>
      <c r="I1859" s="118" t="s">
        <v>1927</v>
      </c>
      <c r="J1859" s="29">
        <v>28.49</v>
      </c>
      <c r="K1859" s="28" t="s">
        <v>162</v>
      </c>
      <c r="L1859" s="27" t="s">
        <v>687</v>
      </c>
      <c r="M1859" s="27" t="s">
        <v>164</v>
      </c>
      <c r="N1859" s="27" t="s">
        <v>18102</v>
      </c>
    </row>
    <row r="1860" spans="1:14" ht="16.5" customHeight="1" thickTop="1" thickBot="1">
      <c r="A1860" s="30">
        <v>8542399010</v>
      </c>
      <c r="B1860" s="25"/>
      <c r="C1860" s="26"/>
      <c r="D1860" s="27"/>
      <c r="E1860" s="27" t="s">
        <v>688</v>
      </c>
      <c r="F1860" s="27" t="s">
        <v>4127</v>
      </c>
      <c r="G1860" s="28" t="s">
        <v>173</v>
      </c>
      <c r="H1860" s="27" t="s">
        <v>174</v>
      </c>
      <c r="I1860" s="118" t="s">
        <v>4128</v>
      </c>
      <c r="J1860" s="29">
        <v>21.87</v>
      </c>
      <c r="K1860" s="28" t="s">
        <v>162</v>
      </c>
      <c r="L1860" s="27" t="s">
        <v>687</v>
      </c>
      <c r="M1860" s="27" t="s">
        <v>164</v>
      </c>
      <c r="N1860" s="27" t="s">
        <v>18102</v>
      </c>
    </row>
    <row r="1861" spans="1:14" ht="16.5" customHeight="1" thickTop="1" thickBot="1">
      <c r="A1861" s="30">
        <v>8542399010</v>
      </c>
      <c r="B1861" s="25"/>
      <c r="C1861" s="26"/>
      <c r="D1861" s="27"/>
      <c r="E1861" s="27" t="s">
        <v>1343</v>
      </c>
      <c r="F1861" s="27" t="s">
        <v>4129</v>
      </c>
      <c r="G1861" s="28" t="s">
        <v>173</v>
      </c>
      <c r="H1861" s="27" t="s">
        <v>174</v>
      </c>
      <c r="I1861" s="118" t="s">
        <v>4130</v>
      </c>
      <c r="J1861" s="29">
        <v>0.98</v>
      </c>
      <c r="K1861" s="28" t="s">
        <v>162</v>
      </c>
      <c r="L1861" s="27" t="s">
        <v>134</v>
      </c>
      <c r="M1861" s="27" t="s">
        <v>164</v>
      </c>
      <c r="N1861" s="27" t="s">
        <v>4101</v>
      </c>
    </row>
    <row r="1862" spans="1:14" ht="16.5" customHeight="1" thickTop="1" thickBot="1">
      <c r="A1862" s="30">
        <v>8542399010</v>
      </c>
      <c r="B1862" s="25"/>
      <c r="C1862" s="26"/>
      <c r="D1862" s="27"/>
      <c r="E1862" s="27" t="s">
        <v>4131</v>
      </c>
      <c r="F1862" s="27" t="s">
        <v>4132</v>
      </c>
      <c r="G1862" s="28" t="s">
        <v>173</v>
      </c>
      <c r="H1862" s="27" t="s">
        <v>174</v>
      </c>
      <c r="I1862" s="118" t="s">
        <v>4133</v>
      </c>
      <c r="J1862" s="29">
        <v>75.11</v>
      </c>
      <c r="K1862" s="28" t="s">
        <v>162</v>
      </c>
      <c r="L1862" s="27" t="s">
        <v>621</v>
      </c>
      <c r="M1862" s="27" t="s">
        <v>164</v>
      </c>
      <c r="N1862" s="27" t="s">
        <v>18097</v>
      </c>
    </row>
    <row r="1863" spans="1:14" ht="16.5" customHeight="1" thickTop="1" thickBot="1">
      <c r="A1863" s="30">
        <v>8542399010</v>
      </c>
      <c r="B1863" s="25"/>
      <c r="C1863" s="26"/>
      <c r="D1863" s="27"/>
      <c r="E1863" s="27" t="s">
        <v>4134</v>
      </c>
      <c r="F1863" s="27" t="s">
        <v>1097</v>
      </c>
      <c r="G1863" s="28" t="s">
        <v>173</v>
      </c>
      <c r="H1863" s="27" t="s">
        <v>174</v>
      </c>
      <c r="I1863" s="118" t="s">
        <v>1098</v>
      </c>
      <c r="J1863" s="29">
        <v>6.62</v>
      </c>
      <c r="K1863" s="28" t="s">
        <v>162</v>
      </c>
      <c r="L1863" s="27" t="s">
        <v>648</v>
      </c>
      <c r="M1863" s="27" t="s">
        <v>164</v>
      </c>
      <c r="N1863" s="27" t="s">
        <v>11042</v>
      </c>
    </row>
    <row r="1864" spans="1:14" ht="16.5" customHeight="1" thickTop="1" thickBot="1">
      <c r="A1864" s="30">
        <v>8542399010</v>
      </c>
      <c r="B1864" s="25"/>
      <c r="C1864" s="26"/>
      <c r="D1864" s="27"/>
      <c r="E1864" s="27" t="s">
        <v>3001</v>
      </c>
      <c r="F1864" s="27" t="s">
        <v>4135</v>
      </c>
      <c r="G1864" s="28" t="s">
        <v>173</v>
      </c>
      <c r="H1864" s="27" t="s">
        <v>174</v>
      </c>
      <c r="I1864" s="118" t="s">
        <v>4136</v>
      </c>
      <c r="J1864" s="29">
        <v>71.22</v>
      </c>
      <c r="K1864" s="28" t="s">
        <v>162</v>
      </c>
      <c r="L1864" s="27" t="s">
        <v>134</v>
      </c>
      <c r="M1864" s="27" t="s">
        <v>164</v>
      </c>
      <c r="N1864" s="27" t="s">
        <v>4101</v>
      </c>
    </row>
    <row r="1865" spans="1:14" ht="16.5" customHeight="1" thickTop="1" thickBot="1">
      <c r="A1865" s="30">
        <v>8542399010</v>
      </c>
      <c r="B1865" s="25"/>
      <c r="C1865" s="26"/>
      <c r="D1865" s="27"/>
      <c r="E1865" s="27" t="s">
        <v>658</v>
      </c>
      <c r="F1865" s="27" t="s">
        <v>4137</v>
      </c>
      <c r="G1865" s="28" t="s">
        <v>173</v>
      </c>
      <c r="H1865" s="27" t="s">
        <v>174</v>
      </c>
      <c r="I1865" s="118" t="s">
        <v>4138</v>
      </c>
      <c r="J1865" s="29">
        <v>202.85</v>
      </c>
      <c r="K1865" s="28" t="s">
        <v>162</v>
      </c>
      <c r="L1865" s="27" t="s">
        <v>134</v>
      </c>
      <c r="M1865" s="27" t="s">
        <v>164</v>
      </c>
      <c r="N1865" s="27" t="s">
        <v>4101</v>
      </c>
    </row>
    <row r="1866" spans="1:14" ht="16.5" customHeight="1" thickTop="1" thickBot="1">
      <c r="A1866" s="30">
        <v>8542399010</v>
      </c>
      <c r="B1866" s="25"/>
      <c r="C1866" s="26"/>
      <c r="D1866" s="27"/>
      <c r="E1866" s="27" t="s">
        <v>658</v>
      </c>
      <c r="F1866" s="27" t="s">
        <v>4139</v>
      </c>
      <c r="G1866" s="28" t="s">
        <v>173</v>
      </c>
      <c r="H1866" s="27" t="s">
        <v>174</v>
      </c>
      <c r="I1866" s="118" t="s">
        <v>4140</v>
      </c>
      <c r="J1866" s="29">
        <v>45.76</v>
      </c>
      <c r="K1866" s="28" t="s">
        <v>162</v>
      </c>
      <c r="L1866" s="27" t="s">
        <v>134</v>
      </c>
      <c r="M1866" s="27" t="s">
        <v>164</v>
      </c>
      <c r="N1866" s="27" t="s">
        <v>4101</v>
      </c>
    </row>
    <row r="1867" spans="1:14" ht="16.5" customHeight="1" thickTop="1">
      <c r="A1867" s="24">
        <v>8529902002</v>
      </c>
      <c r="B1867" s="25"/>
      <c r="C1867" s="26"/>
      <c r="D1867" s="27"/>
      <c r="E1867" s="27" t="s">
        <v>4141</v>
      </c>
      <c r="F1867" s="27" t="s">
        <v>4142</v>
      </c>
      <c r="G1867" s="28" t="s">
        <v>173</v>
      </c>
      <c r="H1867" s="27" t="s">
        <v>174</v>
      </c>
      <c r="I1867" s="118" t="s">
        <v>4143</v>
      </c>
      <c r="J1867" s="29">
        <v>3800</v>
      </c>
      <c r="K1867" s="28" t="s">
        <v>162</v>
      </c>
      <c r="L1867" s="27" t="s">
        <v>4144</v>
      </c>
      <c r="M1867" s="27" t="s">
        <v>164</v>
      </c>
      <c r="N1867" s="27" t="s">
        <v>18247</v>
      </c>
    </row>
    <row r="1868" spans="1:14" ht="16.5" customHeight="1">
      <c r="A1868" s="24">
        <v>8532230000</v>
      </c>
      <c r="B1868" s="25"/>
      <c r="C1868" s="26"/>
      <c r="D1868" s="27"/>
      <c r="E1868" s="27" t="s">
        <v>309</v>
      </c>
      <c r="F1868" s="27" t="s">
        <v>4145</v>
      </c>
      <c r="G1868" s="28" t="s">
        <v>259</v>
      </c>
      <c r="H1868" s="27" t="s">
        <v>260</v>
      </c>
      <c r="I1868" s="118" t="s">
        <v>1184</v>
      </c>
      <c r="J1868" s="29">
        <v>1.97</v>
      </c>
      <c r="K1868" s="28" t="s">
        <v>162</v>
      </c>
      <c r="L1868" s="27" t="s">
        <v>250</v>
      </c>
      <c r="M1868" s="27" t="s">
        <v>164</v>
      </c>
      <c r="N1868" s="27" t="s">
        <v>18071</v>
      </c>
    </row>
    <row r="1869" spans="1:14" ht="16.5" customHeight="1">
      <c r="A1869" s="24">
        <v>8532240000</v>
      </c>
      <c r="B1869" s="25"/>
      <c r="C1869" s="26"/>
      <c r="D1869" s="27"/>
      <c r="E1869" s="27" t="s">
        <v>4146</v>
      </c>
      <c r="F1869" s="27" t="s">
        <v>4147</v>
      </c>
      <c r="G1869" s="28" t="s">
        <v>243</v>
      </c>
      <c r="H1869" s="27" t="s">
        <v>244</v>
      </c>
      <c r="I1869" s="118" t="s">
        <v>4148</v>
      </c>
      <c r="J1869" s="29">
        <v>4.7</v>
      </c>
      <c r="K1869" s="28" t="s">
        <v>162</v>
      </c>
      <c r="L1869" s="27" t="s">
        <v>218</v>
      </c>
      <c r="M1869" s="27" t="s">
        <v>164</v>
      </c>
      <c r="N1869" s="27" t="s">
        <v>18066</v>
      </c>
    </row>
    <row r="1870" spans="1:14" ht="16.5" customHeight="1">
      <c r="A1870" s="24">
        <v>8536693000</v>
      </c>
      <c r="B1870" s="25"/>
      <c r="C1870" s="26"/>
      <c r="D1870" s="27"/>
      <c r="E1870" s="27" t="s">
        <v>26</v>
      </c>
      <c r="F1870" s="27" t="s">
        <v>3244</v>
      </c>
      <c r="G1870" s="28" t="s">
        <v>167</v>
      </c>
      <c r="H1870" s="27" t="s">
        <v>168</v>
      </c>
      <c r="I1870" s="118" t="s">
        <v>3245</v>
      </c>
      <c r="J1870" s="29">
        <v>2828.08</v>
      </c>
      <c r="K1870" s="28" t="s">
        <v>162</v>
      </c>
      <c r="L1870" s="27" t="s">
        <v>443</v>
      </c>
      <c r="M1870" s="27" t="s">
        <v>164</v>
      </c>
      <c r="N1870" s="27" t="s">
        <v>18084</v>
      </c>
    </row>
    <row r="1871" spans="1:14" ht="16.5" customHeight="1">
      <c r="A1871" s="24">
        <v>8536693000</v>
      </c>
      <c r="B1871" s="25"/>
      <c r="C1871" s="26"/>
      <c r="D1871" s="27"/>
      <c r="E1871" s="27" t="s">
        <v>26</v>
      </c>
      <c r="F1871" s="27" t="s">
        <v>4149</v>
      </c>
      <c r="G1871" s="28" t="s">
        <v>167</v>
      </c>
      <c r="H1871" s="27" t="s">
        <v>168</v>
      </c>
      <c r="I1871" s="118" t="s">
        <v>3640</v>
      </c>
      <c r="J1871" s="29">
        <v>643.67999999999995</v>
      </c>
      <c r="K1871" s="28" t="s">
        <v>162</v>
      </c>
      <c r="L1871" s="27" t="s">
        <v>443</v>
      </c>
      <c r="M1871" s="27" t="s">
        <v>164</v>
      </c>
      <c r="N1871" s="27" t="s">
        <v>18084</v>
      </c>
    </row>
    <row r="1872" spans="1:14" ht="16.5" customHeight="1">
      <c r="A1872" s="24">
        <v>8536693000</v>
      </c>
      <c r="B1872" s="25"/>
      <c r="C1872" s="26"/>
      <c r="D1872" s="27"/>
      <c r="E1872" s="27" t="s">
        <v>26</v>
      </c>
      <c r="F1872" s="27" t="s">
        <v>4150</v>
      </c>
      <c r="G1872" s="28" t="s">
        <v>167</v>
      </c>
      <c r="H1872" s="27" t="s">
        <v>168</v>
      </c>
      <c r="I1872" s="118" t="s">
        <v>2444</v>
      </c>
      <c r="J1872" s="29">
        <v>5968</v>
      </c>
      <c r="K1872" s="28" t="s">
        <v>162</v>
      </c>
      <c r="L1872" s="27" t="s">
        <v>443</v>
      </c>
      <c r="M1872" s="27" t="s">
        <v>164</v>
      </c>
      <c r="N1872" s="27" t="s">
        <v>18084</v>
      </c>
    </row>
    <row r="1873" spans="1:14" ht="16.5" customHeight="1">
      <c r="A1873" s="24">
        <v>8536693000</v>
      </c>
      <c r="B1873" s="25"/>
      <c r="C1873" s="26"/>
      <c r="D1873" s="27"/>
      <c r="E1873" s="27" t="s">
        <v>26</v>
      </c>
      <c r="F1873" s="27" t="s">
        <v>4151</v>
      </c>
      <c r="G1873" s="28" t="s">
        <v>167</v>
      </c>
      <c r="H1873" s="27" t="s">
        <v>168</v>
      </c>
      <c r="I1873" s="118" t="s">
        <v>4152</v>
      </c>
      <c r="J1873" s="29">
        <v>465.08</v>
      </c>
      <c r="K1873" s="28" t="s">
        <v>162</v>
      </c>
      <c r="L1873" s="27" t="s">
        <v>443</v>
      </c>
      <c r="M1873" s="27" t="s">
        <v>164</v>
      </c>
      <c r="N1873" s="27" t="s">
        <v>18084</v>
      </c>
    </row>
    <row r="1874" spans="1:14" ht="16.5" customHeight="1">
      <c r="A1874" s="24">
        <v>8536693000</v>
      </c>
      <c r="B1874" s="25"/>
      <c r="C1874" s="26"/>
      <c r="D1874" s="27"/>
      <c r="E1874" s="27" t="s">
        <v>4153</v>
      </c>
      <c r="F1874" s="27" t="s">
        <v>4154</v>
      </c>
      <c r="G1874" s="28" t="s">
        <v>173</v>
      </c>
      <c r="H1874" s="27" t="s">
        <v>174</v>
      </c>
      <c r="I1874" s="118" t="s">
        <v>4155</v>
      </c>
      <c r="J1874" s="29">
        <v>18240.599999999999</v>
      </c>
      <c r="K1874" s="28" t="s">
        <v>162</v>
      </c>
      <c r="L1874" s="27" t="s">
        <v>1568</v>
      </c>
      <c r="M1874" s="27" t="s">
        <v>164</v>
      </c>
      <c r="N1874" s="27" t="s">
        <v>11858</v>
      </c>
    </row>
    <row r="1875" spans="1:14" ht="16.5" customHeight="1">
      <c r="A1875" s="24">
        <v>8536699008</v>
      </c>
      <c r="B1875" s="25"/>
      <c r="C1875" s="26">
        <v>0.08</v>
      </c>
      <c r="D1875" s="27"/>
      <c r="E1875" s="27" t="s">
        <v>3423</v>
      </c>
      <c r="F1875" s="27" t="s">
        <v>3269</v>
      </c>
      <c r="G1875" s="28" t="s">
        <v>206</v>
      </c>
      <c r="H1875" s="27" t="s">
        <v>207</v>
      </c>
      <c r="I1875" s="118" t="s">
        <v>3270</v>
      </c>
      <c r="J1875" s="29">
        <v>1593</v>
      </c>
      <c r="K1875" s="28" t="s">
        <v>162</v>
      </c>
      <c r="L1875" s="27" t="s">
        <v>443</v>
      </c>
      <c r="M1875" s="27" t="s">
        <v>164</v>
      </c>
      <c r="N1875" s="27" t="s">
        <v>18248</v>
      </c>
    </row>
    <row r="1876" spans="1:14" ht="16.5" customHeight="1">
      <c r="A1876" s="24">
        <v>8536699008</v>
      </c>
      <c r="B1876" s="25"/>
      <c r="C1876" s="26">
        <v>0.08</v>
      </c>
      <c r="D1876" s="27"/>
      <c r="E1876" s="27" t="s">
        <v>3423</v>
      </c>
      <c r="F1876" s="27" t="s">
        <v>4156</v>
      </c>
      <c r="G1876" s="28" t="s">
        <v>173</v>
      </c>
      <c r="H1876" s="27" t="s">
        <v>174</v>
      </c>
      <c r="I1876" s="118" t="s">
        <v>4157</v>
      </c>
      <c r="J1876" s="29">
        <v>1943.44</v>
      </c>
      <c r="K1876" s="28" t="s">
        <v>162</v>
      </c>
      <c r="L1876" s="27" t="s">
        <v>503</v>
      </c>
      <c r="M1876" s="27" t="s">
        <v>164</v>
      </c>
      <c r="N1876" s="27" t="s">
        <v>18089</v>
      </c>
    </row>
    <row r="1877" spans="1:14" ht="16.5" customHeight="1">
      <c r="A1877" s="24">
        <v>8504409100</v>
      </c>
      <c r="B1877" s="25"/>
      <c r="C1877" s="26"/>
      <c r="D1877" s="27"/>
      <c r="E1877" s="27" t="s">
        <v>4158</v>
      </c>
      <c r="F1877" s="27" t="s">
        <v>4159</v>
      </c>
      <c r="G1877" s="28" t="s">
        <v>173</v>
      </c>
      <c r="H1877" s="27" t="s">
        <v>174</v>
      </c>
      <c r="I1877" s="118" t="s">
        <v>4160</v>
      </c>
      <c r="J1877" s="29">
        <v>36.17</v>
      </c>
      <c r="K1877" s="28" t="s">
        <v>162</v>
      </c>
      <c r="L1877" s="27" t="s">
        <v>163</v>
      </c>
      <c r="M1877" s="27" t="s">
        <v>164</v>
      </c>
      <c r="N1877" s="27" t="s">
        <v>18059</v>
      </c>
    </row>
    <row r="1878" spans="1:14" ht="16.5" customHeight="1">
      <c r="A1878" s="24">
        <v>8504409100</v>
      </c>
      <c r="B1878" s="25"/>
      <c r="C1878" s="26"/>
      <c r="D1878" s="27"/>
      <c r="E1878" s="27" t="s">
        <v>4158</v>
      </c>
      <c r="F1878" s="27" t="s">
        <v>4161</v>
      </c>
      <c r="G1878" s="28" t="s">
        <v>173</v>
      </c>
      <c r="H1878" s="27" t="s">
        <v>174</v>
      </c>
      <c r="I1878" s="118" t="s">
        <v>4162</v>
      </c>
      <c r="J1878" s="29">
        <v>3310.65</v>
      </c>
      <c r="K1878" s="28" t="s">
        <v>162</v>
      </c>
      <c r="L1878" s="27" t="s">
        <v>4163</v>
      </c>
      <c r="M1878" s="27" t="s">
        <v>164</v>
      </c>
      <c r="N1878" s="27" t="s">
        <v>4163</v>
      </c>
    </row>
    <row r="1879" spans="1:14" ht="16.5" customHeight="1">
      <c r="A1879" s="24">
        <v>8504409100</v>
      </c>
      <c r="B1879" s="25"/>
      <c r="C1879" s="26"/>
      <c r="D1879" s="27"/>
      <c r="E1879" s="27" t="s">
        <v>4158</v>
      </c>
      <c r="F1879" s="27" t="s">
        <v>4164</v>
      </c>
      <c r="G1879" s="28" t="s">
        <v>173</v>
      </c>
      <c r="H1879" s="27" t="s">
        <v>174</v>
      </c>
      <c r="I1879" s="118" t="s">
        <v>4165</v>
      </c>
      <c r="J1879" s="29">
        <v>38.619999999999997</v>
      </c>
      <c r="K1879" s="28" t="s">
        <v>162</v>
      </c>
      <c r="L1879" s="27" t="s">
        <v>163</v>
      </c>
      <c r="M1879" s="27" t="s">
        <v>164</v>
      </c>
      <c r="N1879" s="27" t="s">
        <v>18059</v>
      </c>
    </row>
    <row r="1880" spans="1:14" ht="16.5" customHeight="1">
      <c r="A1880" s="24">
        <v>8504409100</v>
      </c>
      <c r="B1880" s="25"/>
      <c r="C1880" s="26"/>
      <c r="D1880" s="27"/>
      <c r="E1880" s="27" t="s">
        <v>4166</v>
      </c>
      <c r="F1880" s="27" t="s">
        <v>4167</v>
      </c>
      <c r="G1880" s="28" t="s">
        <v>4168</v>
      </c>
      <c r="H1880" s="27" t="s">
        <v>4169</v>
      </c>
      <c r="I1880" s="118" t="s">
        <v>4170</v>
      </c>
      <c r="J1880" s="29">
        <v>4218</v>
      </c>
      <c r="K1880" s="28" t="s">
        <v>162</v>
      </c>
      <c r="L1880" s="27" t="s">
        <v>4171</v>
      </c>
      <c r="M1880" s="27" t="s">
        <v>164</v>
      </c>
      <c r="N1880" s="27" t="s">
        <v>18249</v>
      </c>
    </row>
    <row r="1881" spans="1:14" ht="16.5" customHeight="1">
      <c r="A1881" s="24">
        <v>8532240000</v>
      </c>
      <c r="B1881" s="25"/>
      <c r="C1881" s="26"/>
      <c r="D1881" s="27"/>
      <c r="E1881" s="27" t="s">
        <v>314</v>
      </c>
      <c r="F1881" s="27" t="s">
        <v>4172</v>
      </c>
      <c r="G1881" s="28" t="s">
        <v>173</v>
      </c>
      <c r="H1881" s="27" t="s">
        <v>174</v>
      </c>
      <c r="I1881" s="118" t="s">
        <v>4173</v>
      </c>
      <c r="J1881" s="29">
        <v>12.21</v>
      </c>
      <c r="K1881" s="28" t="s">
        <v>162</v>
      </c>
      <c r="L1881" s="27" t="s">
        <v>42</v>
      </c>
      <c r="M1881" s="27" t="s">
        <v>164</v>
      </c>
      <c r="N1881" s="27" t="s">
        <v>18077</v>
      </c>
    </row>
    <row r="1882" spans="1:14" ht="16.5" customHeight="1">
      <c r="A1882" s="24">
        <v>8532240000</v>
      </c>
      <c r="B1882" s="25"/>
      <c r="C1882" s="26"/>
      <c r="D1882" s="27"/>
      <c r="E1882" s="27" t="s">
        <v>314</v>
      </c>
      <c r="F1882" s="27" t="s">
        <v>4174</v>
      </c>
      <c r="G1882" s="28" t="s">
        <v>173</v>
      </c>
      <c r="H1882" s="27" t="s">
        <v>174</v>
      </c>
      <c r="I1882" s="118" t="s">
        <v>4175</v>
      </c>
      <c r="J1882" s="29">
        <v>2.81</v>
      </c>
      <c r="K1882" s="28" t="s">
        <v>162</v>
      </c>
      <c r="L1882" s="27" t="s">
        <v>265</v>
      </c>
      <c r="M1882" s="27" t="s">
        <v>164</v>
      </c>
      <c r="N1882" s="27" t="s">
        <v>9360</v>
      </c>
    </row>
    <row r="1883" spans="1:14" ht="16.5" customHeight="1">
      <c r="A1883" s="24">
        <v>8533100000</v>
      </c>
      <c r="B1883" s="25"/>
      <c r="C1883" s="26"/>
      <c r="D1883" s="27"/>
      <c r="E1883" s="27" t="s">
        <v>4176</v>
      </c>
      <c r="F1883" s="27" t="s">
        <v>4177</v>
      </c>
      <c r="G1883" s="28" t="s">
        <v>173</v>
      </c>
      <c r="H1883" s="27" t="s">
        <v>174</v>
      </c>
      <c r="I1883" s="118" t="s">
        <v>4178</v>
      </c>
      <c r="J1883" s="29">
        <v>0.02</v>
      </c>
      <c r="K1883" s="28" t="s">
        <v>162</v>
      </c>
      <c r="L1883" s="27" t="s">
        <v>272</v>
      </c>
      <c r="M1883" s="27" t="s">
        <v>164</v>
      </c>
      <c r="N1883" s="27" t="s">
        <v>18073</v>
      </c>
    </row>
    <row r="1884" spans="1:14" ht="16.5" customHeight="1">
      <c r="A1884" s="24">
        <v>8536490000</v>
      </c>
      <c r="B1884" s="25"/>
      <c r="C1884" s="26">
        <v>0.11</v>
      </c>
      <c r="D1884" s="27"/>
      <c r="E1884" s="27" t="s">
        <v>4179</v>
      </c>
      <c r="F1884" s="27" t="s">
        <v>4180</v>
      </c>
      <c r="G1884" s="28" t="s">
        <v>297</v>
      </c>
      <c r="H1884" s="27" t="s">
        <v>298</v>
      </c>
      <c r="I1884" s="118" t="s">
        <v>4181</v>
      </c>
      <c r="J1884" s="29">
        <v>591.07000000000005</v>
      </c>
      <c r="K1884" s="28" t="s">
        <v>162</v>
      </c>
      <c r="L1884" s="27" t="s">
        <v>50</v>
      </c>
      <c r="M1884" s="27" t="s">
        <v>164</v>
      </c>
      <c r="N1884" s="27" t="s">
        <v>18077</v>
      </c>
    </row>
    <row r="1885" spans="1:14" ht="16.5" customHeight="1">
      <c r="A1885" s="24">
        <v>8536691000</v>
      </c>
      <c r="B1885" s="25"/>
      <c r="C1885" s="26"/>
      <c r="D1885" s="27"/>
      <c r="E1885" s="27" t="s">
        <v>1749</v>
      </c>
      <c r="F1885" s="27" t="s">
        <v>4182</v>
      </c>
      <c r="G1885" s="28" t="s">
        <v>173</v>
      </c>
      <c r="H1885" s="27" t="s">
        <v>174</v>
      </c>
      <c r="I1885" s="118" t="s">
        <v>4183</v>
      </c>
      <c r="J1885" s="29">
        <v>94.29</v>
      </c>
      <c r="K1885" s="28" t="s">
        <v>162</v>
      </c>
      <c r="L1885" s="27" t="s">
        <v>4184</v>
      </c>
      <c r="M1885" s="27" t="s">
        <v>164</v>
      </c>
      <c r="N1885" s="27" t="s">
        <v>18250</v>
      </c>
    </row>
    <row r="1886" spans="1:14" ht="16.5" customHeight="1">
      <c r="A1886" s="24">
        <v>8536691000</v>
      </c>
      <c r="B1886" s="25"/>
      <c r="C1886" s="26"/>
      <c r="D1886" s="27"/>
      <c r="E1886" s="27" t="s">
        <v>1749</v>
      </c>
      <c r="F1886" s="27" t="s">
        <v>4185</v>
      </c>
      <c r="G1886" s="28" t="s">
        <v>173</v>
      </c>
      <c r="H1886" s="27" t="s">
        <v>174</v>
      </c>
      <c r="I1886" s="118" t="s">
        <v>4186</v>
      </c>
      <c r="J1886" s="29">
        <v>91.6</v>
      </c>
      <c r="K1886" s="28" t="s">
        <v>162</v>
      </c>
      <c r="L1886" s="27" t="s">
        <v>428</v>
      </c>
      <c r="M1886" s="27" t="s">
        <v>164</v>
      </c>
      <c r="N1886" s="27" t="s">
        <v>13387</v>
      </c>
    </row>
    <row r="1887" spans="1:14" ht="16.5" customHeight="1">
      <c r="A1887" s="24">
        <v>8536691000</v>
      </c>
      <c r="B1887" s="25"/>
      <c r="C1887" s="26"/>
      <c r="D1887" s="27"/>
      <c r="E1887" s="27" t="s">
        <v>1749</v>
      </c>
      <c r="F1887" s="27" t="s">
        <v>4187</v>
      </c>
      <c r="G1887" s="28" t="s">
        <v>173</v>
      </c>
      <c r="H1887" s="27" t="s">
        <v>174</v>
      </c>
      <c r="I1887" s="118" t="s">
        <v>4188</v>
      </c>
      <c r="J1887" s="29">
        <v>94.29</v>
      </c>
      <c r="K1887" s="28" t="s">
        <v>162</v>
      </c>
      <c r="L1887" s="27" t="s">
        <v>4184</v>
      </c>
      <c r="M1887" s="27" t="s">
        <v>164</v>
      </c>
      <c r="N1887" s="27" t="s">
        <v>18250</v>
      </c>
    </row>
    <row r="1888" spans="1:14" ht="16.5" customHeight="1">
      <c r="A1888" s="24">
        <v>8536693000</v>
      </c>
      <c r="B1888" s="25"/>
      <c r="C1888" s="26"/>
      <c r="D1888" s="27"/>
      <c r="E1888" s="27" t="s">
        <v>444</v>
      </c>
      <c r="F1888" s="27" t="s">
        <v>4189</v>
      </c>
      <c r="G1888" s="28" t="s">
        <v>206</v>
      </c>
      <c r="H1888" s="27" t="s">
        <v>207</v>
      </c>
      <c r="I1888" s="118" t="s">
        <v>4190</v>
      </c>
      <c r="J1888" s="29">
        <v>1498.5</v>
      </c>
      <c r="K1888" s="28" t="s">
        <v>162</v>
      </c>
      <c r="L1888" s="27" t="s">
        <v>1538</v>
      </c>
      <c r="M1888" s="27" t="s">
        <v>164</v>
      </c>
      <c r="N1888" s="27" t="s">
        <v>18142</v>
      </c>
    </row>
    <row r="1889" spans="1:14" ht="16.5" customHeight="1">
      <c r="A1889" s="24">
        <v>8536693000</v>
      </c>
      <c r="B1889" s="25"/>
      <c r="C1889" s="26"/>
      <c r="D1889" s="27"/>
      <c r="E1889" s="27" t="s">
        <v>444</v>
      </c>
      <c r="F1889" s="27" t="s">
        <v>4191</v>
      </c>
      <c r="G1889" s="28" t="s">
        <v>206</v>
      </c>
      <c r="H1889" s="27" t="s">
        <v>207</v>
      </c>
      <c r="I1889" s="118" t="s">
        <v>2270</v>
      </c>
      <c r="J1889" s="29">
        <v>1026</v>
      </c>
      <c r="K1889" s="28" t="s">
        <v>162</v>
      </c>
      <c r="L1889" s="27" t="s">
        <v>1538</v>
      </c>
      <c r="M1889" s="27" t="s">
        <v>164</v>
      </c>
      <c r="N1889" s="27" t="s">
        <v>18142</v>
      </c>
    </row>
    <row r="1890" spans="1:14" ht="16.5" customHeight="1">
      <c r="A1890" s="24">
        <v>8536693000</v>
      </c>
      <c r="B1890" s="25"/>
      <c r="C1890" s="26"/>
      <c r="D1890" s="27"/>
      <c r="E1890" s="27" t="s">
        <v>444</v>
      </c>
      <c r="F1890" s="27" t="s">
        <v>2248</v>
      </c>
      <c r="G1890" s="28" t="s">
        <v>206</v>
      </c>
      <c r="H1890" s="27" t="s">
        <v>207</v>
      </c>
      <c r="I1890" s="118" t="s">
        <v>2251</v>
      </c>
      <c r="J1890" s="29">
        <v>1140</v>
      </c>
      <c r="K1890" s="28" t="s">
        <v>162</v>
      </c>
      <c r="L1890" s="27" t="s">
        <v>1538</v>
      </c>
      <c r="M1890" s="27" t="s">
        <v>164</v>
      </c>
      <c r="N1890" s="27" t="s">
        <v>18142</v>
      </c>
    </row>
    <row r="1891" spans="1:14" ht="16.5" customHeight="1">
      <c r="A1891" s="24">
        <v>8536693000</v>
      </c>
      <c r="B1891" s="25"/>
      <c r="C1891" s="26"/>
      <c r="D1891" s="27"/>
      <c r="E1891" s="27" t="s">
        <v>444</v>
      </c>
      <c r="F1891" s="27" t="s">
        <v>4192</v>
      </c>
      <c r="G1891" s="28" t="s">
        <v>206</v>
      </c>
      <c r="H1891" s="27" t="s">
        <v>207</v>
      </c>
      <c r="I1891" s="118" t="s">
        <v>2268</v>
      </c>
      <c r="J1891" s="29">
        <v>1540</v>
      </c>
      <c r="K1891" s="28" t="s">
        <v>162</v>
      </c>
      <c r="L1891" s="27" t="s">
        <v>1538</v>
      </c>
      <c r="M1891" s="27" t="s">
        <v>164</v>
      </c>
      <c r="N1891" s="27" t="s">
        <v>18142</v>
      </c>
    </row>
    <row r="1892" spans="1:14" ht="16.5" customHeight="1">
      <c r="A1892" s="24">
        <v>8536693000</v>
      </c>
      <c r="B1892" s="25"/>
      <c r="C1892" s="26"/>
      <c r="D1892" s="27"/>
      <c r="E1892" s="27" t="s">
        <v>4193</v>
      </c>
      <c r="F1892" s="27" t="s">
        <v>4194</v>
      </c>
      <c r="G1892" s="28" t="s">
        <v>173</v>
      </c>
      <c r="H1892" s="27" t="s">
        <v>174</v>
      </c>
      <c r="I1892" s="118" t="s">
        <v>2292</v>
      </c>
      <c r="J1892" s="29">
        <v>6.61</v>
      </c>
      <c r="K1892" s="28" t="s">
        <v>162</v>
      </c>
      <c r="L1892" s="27" t="s">
        <v>443</v>
      </c>
      <c r="M1892" s="27" t="s">
        <v>164</v>
      </c>
      <c r="N1892" s="27" t="s">
        <v>18203</v>
      </c>
    </row>
    <row r="1893" spans="1:14" ht="16.5" customHeight="1">
      <c r="A1893" s="24">
        <v>8536693000</v>
      </c>
      <c r="B1893" s="25"/>
      <c r="C1893" s="26"/>
      <c r="D1893" s="27"/>
      <c r="E1893" s="27" t="s">
        <v>4193</v>
      </c>
      <c r="F1893" s="27" t="s">
        <v>4195</v>
      </c>
      <c r="G1893" s="28" t="s">
        <v>173</v>
      </c>
      <c r="H1893" s="27" t="s">
        <v>174</v>
      </c>
      <c r="I1893" s="118" t="s">
        <v>4196</v>
      </c>
      <c r="J1893" s="29">
        <v>117.55</v>
      </c>
      <c r="K1893" s="28" t="s">
        <v>162</v>
      </c>
      <c r="L1893" s="27" t="s">
        <v>443</v>
      </c>
      <c r="M1893" s="27" t="s">
        <v>164</v>
      </c>
      <c r="N1893" s="27" t="s">
        <v>18203</v>
      </c>
    </row>
    <row r="1894" spans="1:14" ht="16.5" customHeight="1">
      <c r="A1894" s="24">
        <v>8536693000</v>
      </c>
      <c r="B1894" s="25"/>
      <c r="C1894" s="26"/>
      <c r="D1894" s="27"/>
      <c r="E1894" s="27" t="s">
        <v>4193</v>
      </c>
      <c r="F1894" s="27" t="s">
        <v>4197</v>
      </c>
      <c r="G1894" s="28" t="s">
        <v>173</v>
      </c>
      <c r="H1894" s="27" t="s">
        <v>174</v>
      </c>
      <c r="I1894" s="118" t="s">
        <v>4198</v>
      </c>
      <c r="J1894" s="29">
        <v>1.53</v>
      </c>
      <c r="K1894" s="28" t="s">
        <v>162</v>
      </c>
      <c r="L1894" s="27" t="s">
        <v>443</v>
      </c>
      <c r="M1894" s="27" t="s">
        <v>164</v>
      </c>
      <c r="N1894" s="27" t="s">
        <v>18203</v>
      </c>
    </row>
    <row r="1895" spans="1:14" ht="16.5" customHeight="1">
      <c r="A1895" s="24">
        <v>8536693000</v>
      </c>
      <c r="B1895" s="25"/>
      <c r="C1895" s="26"/>
      <c r="D1895" s="27"/>
      <c r="E1895" s="27" t="s">
        <v>4199</v>
      </c>
      <c r="F1895" s="27" t="s">
        <v>4200</v>
      </c>
      <c r="G1895" s="28" t="s">
        <v>167</v>
      </c>
      <c r="H1895" s="27" t="s">
        <v>168</v>
      </c>
      <c r="I1895" s="118" t="s">
        <v>4201</v>
      </c>
      <c r="J1895" s="29">
        <v>52.03</v>
      </c>
      <c r="K1895" s="28" t="s">
        <v>162</v>
      </c>
      <c r="L1895" s="27" t="s">
        <v>443</v>
      </c>
      <c r="M1895" s="27" t="s">
        <v>164</v>
      </c>
      <c r="N1895" s="27" t="s">
        <v>18203</v>
      </c>
    </row>
    <row r="1896" spans="1:14" ht="16.5" customHeight="1">
      <c r="A1896" s="24">
        <v>8536693000</v>
      </c>
      <c r="B1896" s="25"/>
      <c r="C1896" s="26"/>
      <c r="D1896" s="27"/>
      <c r="E1896" s="27" t="s">
        <v>4199</v>
      </c>
      <c r="F1896" s="27" t="s">
        <v>4202</v>
      </c>
      <c r="G1896" s="28" t="s">
        <v>167</v>
      </c>
      <c r="H1896" s="27" t="s">
        <v>168</v>
      </c>
      <c r="I1896" s="118" t="s">
        <v>4203</v>
      </c>
      <c r="J1896" s="29">
        <v>63.2</v>
      </c>
      <c r="K1896" s="28" t="s">
        <v>162</v>
      </c>
      <c r="L1896" s="27" t="s">
        <v>443</v>
      </c>
      <c r="M1896" s="27" t="s">
        <v>164</v>
      </c>
      <c r="N1896" s="27" t="s">
        <v>18203</v>
      </c>
    </row>
    <row r="1897" spans="1:14" ht="16.5" customHeight="1">
      <c r="A1897" s="24">
        <v>8536693000</v>
      </c>
      <c r="B1897" s="25"/>
      <c r="C1897" s="26"/>
      <c r="D1897" s="27"/>
      <c r="E1897" s="27" t="s">
        <v>444</v>
      </c>
      <c r="F1897" s="27" t="s">
        <v>4204</v>
      </c>
      <c r="G1897" s="28" t="s">
        <v>297</v>
      </c>
      <c r="H1897" s="27" t="s">
        <v>298</v>
      </c>
      <c r="I1897" s="118" t="s">
        <v>4205</v>
      </c>
      <c r="J1897" s="29">
        <v>31.5</v>
      </c>
      <c r="K1897" s="28" t="s">
        <v>162</v>
      </c>
      <c r="L1897" s="27" t="s">
        <v>449</v>
      </c>
      <c r="M1897" s="27" t="s">
        <v>164</v>
      </c>
      <c r="N1897" s="27" t="s">
        <v>18085</v>
      </c>
    </row>
    <row r="1898" spans="1:14" ht="16.5" customHeight="1">
      <c r="A1898" s="24">
        <v>8536693000</v>
      </c>
      <c r="B1898" s="25"/>
      <c r="C1898" s="26"/>
      <c r="D1898" s="27"/>
      <c r="E1898" s="27" t="s">
        <v>444</v>
      </c>
      <c r="F1898" s="27" t="s">
        <v>4206</v>
      </c>
      <c r="G1898" s="28" t="s">
        <v>482</v>
      </c>
      <c r="H1898" s="27" t="s">
        <v>483</v>
      </c>
      <c r="I1898" s="118" t="s">
        <v>2245</v>
      </c>
      <c r="J1898" s="29">
        <v>17.82</v>
      </c>
      <c r="K1898" s="28" t="s">
        <v>162</v>
      </c>
      <c r="L1898" s="27" t="s">
        <v>443</v>
      </c>
      <c r="M1898" s="27" t="s">
        <v>164</v>
      </c>
      <c r="N1898" s="27" t="s">
        <v>18203</v>
      </c>
    </row>
    <row r="1899" spans="1:14" ht="16.5" customHeight="1">
      <c r="A1899" s="24">
        <v>8536693000</v>
      </c>
      <c r="B1899" s="25"/>
      <c r="C1899" s="26"/>
      <c r="D1899" s="27"/>
      <c r="E1899" s="27" t="s">
        <v>444</v>
      </c>
      <c r="F1899" s="27" t="s">
        <v>4207</v>
      </c>
      <c r="G1899" s="28" t="s">
        <v>482</v>
      </c>
      <c r="H1899" s="27" t="s">
        <v>483</v>
      </c>
      <c r="I1899" s="118" t="s">
        <v>4208</v>
      </c>
      <c r="J1899" s="29">
        <v>18.66</v>
      </c>
      <c r="K1899" s="28" t="s">
        <v>162</v>
      </c>
      <c r="L1899" s="27" t="s">
        <v>443</v>
      </c>
      <c r="M1899" s="27" t="s">
        <v>164</v>
      </c>
      <c r="N1899" s="27" t="s">
        <v>18203</v>
      </c>
    </row>
    <row r="1900" spans="1:14" ht="16.5" customHeight="1">
      <c r="A1900" s="24">
        <v>8536693000</v>
      </c>
      <c r="B1900" s="25"/>
      <c r="C1900" s="26"/>
      <c r="D1900" s="27"/>
      <c r="E1900" s="27" t="s">
        <v>444</v>
      </c>
      <c r="F1900" s="27" t="s">
        <v>4209</v>
      </c>
      <c r="G1900" s="28" t="s">
        <v>482</v>
      </c>
      <c r="H1900" s="27" t="s">
        <v>483</v>
      </c>
      <c r="I1900" s="118" t="s">
        <v>4210</v>
      </c>
      <c r="J1900" s="29">
        <v>28.17</v>
      </c>
      <c r="K1900" s="28" t="s">
        <v>162</v>
      </c>
      <c r="L1900" s="27" t="s">
        <v>443</v>
      </c>
      <c r="M1900" s="27" t="s">
        <v>164</v>
      </c>
      <c r="N1900" s="27" t="s">
        <v>18203</v>
      </c>
    </row>
    <row r="1901" spans="1:14" ht="16.5" customHeight="1">
      <c r="A1901" s="24">
        <v>8536693000</v>
      </c>
      <c r="B1901" s="25"/>
      <c r="C1901" s="26"/>
      <c r="D1901" s="27"/>
      <c r="E1901" s="27" t="s">
        <v>444</v>
      </c>
      <c r="F1901" s="27" t="s">
        <v>4211</v>
      </c>
      <c r="G1901" s="28" t="s">
        <v>482</v>
      </c>
      <c r="H1901" s="27" t="s">
        <v>483</v>
      </c>
      <c r="I1901" s="118" t="s">
        <v>4212</v>
      </c>
      <c r="J1901" s="29">
        <v>7.13</v>
      </c>
      <c r="K1901" s="28" t="s">
        <v>162</v>
      </c>
      <c r="L1901" s="27" t="s">
        <v>443</v>
      </c>
      <c r="M1901" s="27" t="s">
        <v>164</v>
      </c>
      <c r="N1901" s="27" t="s">
        <v>18203</v>
      </c>
    </row>
    <row r="1902" spans="1:14" ht="16.5" customHeight="1">
      <c r="A1902" s="24">
        <v>8536693000</v>
      </c>
      <c r="B1902" s="25"/>
      <c r="C1902" s="26"/>
      <c r="D1902" s="27"/>
      <c r="E1902" s="27" t="s">
        <v>444</v>
      </c>
      <c r="F1902" s="27" t="s">
        <v>4213</v>
      </c>
      <c r="G1902" s="28" t="s">
        <v>482</v>
      </c>
      <c r="H1902" s="27" t="s">
        <v>483</v>
      </c>
      <c r="I1902" s="118" t="s">
        <v>4214</v>
      </c>
      <c r="J1902" s="29">
        <v>40.18</v>
      </c>
      <c r="K1902" s="28" t="s">
        <v>162</v>
      </c>
      <c r="L1902" s="27" t="s">
        <v>443</v>
      </c>
      <c r="M1902" s="27" t="s">
        <v>164</v>
      </c>
      <c r="N1902" s="27" t="s">
        <v>18203</v>
      </c>
    </row>
    <row r="1903" spans="1:14" ht="16.5" customHeight="1">
      <c r="A1903" s="24">
        <v>8536699008</v>
      </c>
      <c r="B1903" s="25"/>
      <c r="C1903" s="26">
        <v>0.08</v>
      </c>
      <c r="D1903" s="27"/>
      <c r="E1903" s="27" t="s">
        <v>3423</v>
      </c>
      <c r="F1903" s="27" t="s">
        <v>4215</v>
      </c>
      <c r="G1903" s="28" t="s">
        <v>206</v>
      </c>
      <c r="H1903" s="27" t="s">
        <v>207</v>
      </c>
      <c r="I1903" s="118" t="s">
        <v>4216</v>
      </c>
      <c r="J1903" s="29">
        <v>426.9</v>
      </c>
      <c r="K1903" s="28" t="s">
        <v>162</v>
      </c>
      <c r="L1903" s="27" t="s">
        <v>443</v>
      </c>
      <c r="M1903" s="27" t="s">
        <v>164</v>
      </c>
      <c r="N1903" s="27" t="s">
        <v>18203</v>
      </c>
    </row>
    <row r="1904" spans="1:14" ht="16.5" customHeight="1">
      <c r="A1904" s="24">
        <v>8536699008</v>
      </c>
      <c r="B1904" s="25"/>
      <c r="C1904" s="26">
        <v>0.08</v>
      </c>
      <c r="D1904" s="27"/>
      <c r="E1904" s="27" t="s">
        <v>3423</v>
      </c>
      <c r="F1904" s="27" t="s">
        <v>4200</v>
      </c>
      <c r="G1904" s="28" t="s">
        <v>173</v>
      </c>
      <c r="H1904" s="27" t="s">
        <v>174</v>
      </c>
      <c r="I1904" s="118" t="s">
        <v>4217</v>
      </c>
      <c r="J1904" s="29">
        <v>167.96</v>
      </c>
      <c r="K1904" s="28" t="s">
        <v>162</v>
      </c>
      <c r="L1904" s="27" t="s">
        <v>443</v>
      </c>
      <c r="M1904" s="27" t="s">
        <v>164</v>
      </c>
      <c r="N1904" s="27" t="s">
        <v>18203</v>
      </c>
    </row>
    <row r="1905" spans="1:14" ht="16.5" customHeight="1">
      <c r="A1905" s="24">
        <v>8536699008</v>
      </c>
      <c r="B1905" s="25"/>
      <c r="C1905" s="26"/>
      <c r="D1905" s="27"/>
      <c r="E1905" s="27" t="s">
        <v>3423</v>
      </c>
      <c r="F1905" s="27" t="s">
        <v>4218</v>
      </c>
      <c r="G1905" s="28" t="s">
        <v>173</v>
      </c>
      <c r="H1905" s="27" t="s">
        <v>174</v>
      </c>
      <c r="I1905" s="118" t="s">
        <v>4219</v>
      </c>
      <c r="J1905" s="29">
        <v>343.44</v>
      </c>
      <c r="K1905" s="28" t="s">
        <v>162</v>
      </c>
      <c r="L1905" s="27" t="s">
        <v>443</v>
      </c>
      <c r="M1905" s="27" t="s">
        <v>164</v>
      </c>
      <c r="N1905" s="27" t="s">
        <v>18203</v>
      </c>
    </row>
    <row r="1906" spans="1:14" ht="16.5" customHeight="1">
      <c r="A1906" s="24">
        <v>8536699008</v>
      </c>
      <c r="B1906" s="25"/>
      <c r="C1906" s="26"/>
      <c r="D1906" s="27"/>
      <c r="E1906" s="27" t="s">
        <v>3423</v>
      </c>
      <c r="F1906" s="27" t="s">
        <v>4220</v>
      </c>
      <c r="G1906" s="28" t="s">
        <v>173</v>
      </c>
      <c r="H1906" s="27" t="s">
        <v>174</v>
      </c>
      <c r="I1906" s="118" t="s">
        <v>4221</v>
      </c>
      <c r="J1906" s="29">
        <v>61.52</v>
      </c>
      <c r="K1906" s="28" t="s">
        <v>162</v>
      </c>
      <c r="L1906" s="27" t="s">
        <v>443</v>
      </c>
      <c r="M1906" s="27" t="s">
        <v>164</v>
      </c>
      <c r="N1906" s="27" t="s">
        <v>18203</v>
      </c>
    </row>
    <row r="1907" spans="1:14" ht="16.5" customHeight="1">
      <c r="A1907" s="24">
        <v>8536699008</v>
      </c>
      <c r="B1907" s="25"/>
      <c r="C1907" s="26"/>
      <c r="D1907" s="27"/>
      <c r="E1907" s="27" t="s">
        <v>3423</v>
      </c>
      <c r="F1907" s="27" t="s">
        <v>4220</v>
      </c>
      <c r="G1907" s="28" t="s">
        <v>173</v>
      </c>
      <c r="H1907" s="27" t="s">
        <v>174</v>
      </c>
      <c r="I1907" s="118" t="s">
        <v>4222</v>
      </c>
      <c r="J1907" s="29">
        <v>6.22</v>
      </c>
      <c r="K1907" s="28" t="s">
        <v>162</v>
      </c>
      <c r="L1907" s="27" t="s">
        <v>443</v>
      </c>
      <c r="M1907" s="27" t="s">
        <v>164</v>
      </c>
      <c r="N1907" s="27" t="s">
        <v>18203</v>
      </c>
    </row>
    <row r="1908" spans="1:14" ht="16.5" customHeight="1">
      <c r="A1908" s="24">
        <v>8536699008</v>
      </c>
      <c r="B1908" s="25"/>
      <c r="C1908" s="26"/>
      <c r="D1908" s="27"/>
      <c r="E1908" s="27" t="s">
        <v>3423</v>
      </c>
      <c r="F1908" s="27" t="s">
        <v>4223</v>
      </c>
      <c r="G1908" s="28" t="s">
        <v>173</v>
      </c>
      <c r="H1908" s="27" t="s">
        <v>174</v>
      </c>
      <c r="I1908" s="118" t="s">
        <v>4224</v>
      </c>
      <c r="J1908" s="29">
        <v>55.18</v>
      </c>
      <c r="K1908" s="28" t="s">
        <v>162</v>
      </c>
      <c r="L1908" s="27" t="s">
        <v>443</v>
      </c>
      <c r="M1908" s="27" t="s">
        <v>164</v>
      </c>
      <c r="N1908" s="27" t="s">
        <v>18203</v>
      </c>
    </row>
    <row r="1909" spans="1:14" ht="16.5" customHeight="1">
      <c r="A1909" s="24">
        <v>8536699008</v>
      </c>
      <c r="B1909" s="25"/>
      <c r="C1909" s="26"/>
      <c r="D1909" s="27"/>
      <c r="E1909" s="27" t="s">
        <v>3423</v>
      </c>
      <c r="F1909" s="27" t="s">
        <v>4225</v>
      </c>
      <c r="G1909" s="28" t="s">
        <v>173</v>
      </c>
      <c r="H1909" s="27" t="s">
        <v>174</v>
      </c>
      <c r="I1909" s="118" t="s">
        <v>4226</v>
      </c>
      <c r="J1909" s="29">
        <v>131.41</v>
      </c>
      <c r="K1909" s="28" t="s">
        <v>162</v>
      </c>
      <c r="L1909" s="27" t="s">
        <v>428</v>
      </c>
      <c r="M1909" s="27" t="s">
        <v>164</v>
      </c>
      <c r="N1909" s="27" t="s">
        <v>13387</v>
      </c>
    </row>
    <row r="1910" spans="1:14" ht="16.5" customHeight="1">
      <c r="A1910" s="24">
        <v>8536699008</v>
      </c>
      <c r="B1910" s="25"/>
      <c r="C1910" s="26"/>
      <c r="D1910" s="27"/>
      <c r="E1910" s="27" t="s">
        <v>3423</v>
      </c>
      <c r="F1910" s="27" t="s">
        <v>4227</v>
      </c>
      <c r="G1910" s="28" t="s">
        <v>173</v>
      </c>
      <c r="H1910" s="27" t="s">
        <v>174</v>
      </c>
      <c r="I1910" s="118" t="s">
        <v>4228</v>
      </c>
      <c r="J1910" s="29">
        <v>15.21</v>
      </c>
      <c r="K1910" s="28" t="s">
        <v>162</v>
      </c>
      <c r="L1910" s="27" t="s">
        <v>428</v>
      </c>
      <c r="M1910" s="27" t="s">
        <v>164</v>
      </c>
      <c r="N1910" s="27" t="s">
        <v>13387</v>
      </c>
    </row>
    <row r="1911" spans="1:14" ht="16.5" customHeight="1">
      <c r="A1911" s="24">
        <v>8536699008</v>
      </c>
      <c r="B1911" s="25"/>
      <c r="C1911" s="26"/>
      <c r="D1911" s="27"/>
      <c r="E1911" s="27" t="s">
        <v>3423</v>
      </c>
      <c r="F1911" s="27" t="s">
        <v>4227</v>
      </c>
      <c r="G1911" s="28" t="s">
        <v>173</v>
      </c>
      <c r="H1911" s="27" t="s">
        <v>174</v>
      </c>
      <c r="I1911" s="118" t="s">
        <v>4229</v>
      </c>
      <c r="J1911" s="29">
        <v>11.28</v>
      </c>
      <c r="K1911" s="28" t="s">
        <v>162</v>
      </c>
      <c r="L1911" s="27" t="s">
        <v>428</v>
      </c>
      <c r="M1911" s="27" t="s">
        <v>164</v>
      </c>
      <c r="N1911" s="27" t="s">
        <v>13387</v>
      </c>
    </row>
    <row r="1912" spans="1:14" ht="16.5" customHeight="1">
      <c r="A1912" s="24">
        <v>8536699008</v>
      </c>
      <c r="B1912" s="25"/>
      <c r="C1912" s="26"/>
      <c r="D1912" s="27"/>
      <c r="E1912" s="27" t="s">
        <v>3423</v>
      </c>
      <c r="F1912" s="27" t="s">
        <v>4227</v>
      </c>
      <c r="G1912" s="28" t="s">
        <v>173</v>
      </c>
      <c r="H1912" s="27" t="s">
        <v>174</v>
      </c>
      <c r="I1912" s="118" t="s">
        <v>4230</v>
      </c>
      <c r="J1912" s="29">
        <v>30.67</v>
      </c>
      <c r="K1912" s="28" t="s">
        <v>162</v>
      </c>
      <c r="L1912" s="27" t="s">
        <v>428</v>
      </c>
      <c r="M1912" s="27" t="s">
        <v>164</v>
      </c>
      <c r="N1912" s="27" t="s">
        <v>13387</v>
      </c>
    </row>
    <row r="1913" spans="1:14" ht="16.5" customHeight="1">
      <c r="A1913" s="24">
        <v>8536699008</v>
      </c>
      <c r="B1913" s="25"/>
      <c r="C1913" s="26">
        <v>0.08</v>
      </c>
      <c r="D1913" s="27"/>
      <c r="E1913" s="27" t="s">
        <v>3423</v>
      </c>
      <c r="F1913" s="27" t="s">
        <v>4231</v>
      </c>
      <c r="G1913" s="28" t="s">
        <v>201</v>
      </c>
      <c r="H1913" s="27" t="s">
        <v>202</v>
      </c>
      <c r="I1913" s="118" t="s">
        <v>4232</v>
      </c>
      <c r="J1913" s="29">
        <v>70.98</v>
      </c>
      <c r="K1913" s="28" t="s">
        <v>162</v>
      </c>
      <c r="L1913" s="27" t="s">
        <v>1776</v>
      </c>
      <c r="M1913" s="27" t="s">
        <v>164</v>
      </c>
      <c r="N1913" s="27" t="s">
        <v>18251</v>
      </c>
    </row>
    <row r="1914" spans="1:14" ht="16.5" customHeight="1">
      <c r="A1914" s="24">
        <v>8536699008</v>
      </c>
      <c r="B1914" s="25"/>
      <c r="C1914" s="26"/>
      <c r="D1914" s="27"/>
      <c r="E1914" s="27" t="s">
        <v>3423</v>
      </c>
      <c r="F1914" s="27" t="s">
        <v>4233</v>
      </c>
      <c r="G1914" s="28" t="s">
        <v>201</v>
      </c>
      <c r="H1914" s="27" t="s">
        <v>202</v>
      </c>
      <c r="I1914" s="118" t="s">
        <v>4234</v>
      </c>
      <c r="J1914" s="29">
        <v>102.3</v>
      </c>
      <c r="K1914" s="28" t="s">
        <v>162</v>
      </c>
      <c r="L1914" s="27" t="s">
        <v>1776</v>
      </c>
      <c r="M1914" s="27" t="s">
        <v>164</v>
      </c>
      <c r="N1914" s="27" t="s">
        <v>18251</v>
      </c>
    </row>
    <row r="1915" spans="1:14" ht="16.5" customHeight="1">
      <c r="A1915" s="24">
        <v>8536699008</v>
      </c>
      <c r="B1915" s="25"/>
      <c r="C1915" s="26"/>
      <c r="D1915" s="27"/>
      <c r="E1915" s="27" t="s">
        <v>3423</v>
      </c>
      <c r="F1915" s="27" t="s">
        <v>4235</v>
      </c>
      <c r="G1915" s="28" t="s">
        <v>201</v>
      </c>
      <c r="H1915" s="27" t="s">
        <v>202</v>
      </c>
      <c r="I1915" s="118" t="s">
        <v>4236</v>
      </c>
      <c r="J1915" s="29">
        <v>74.88</v>
      </c>
      <c r="K1915" s="28" t="s">
        <v>162</v>
      </c>
      <c r="L1915" s="27" t="s">
        <v>1776</v>
      </c>
      <c r="M1915" s="27" t="s">
        <v>164</v>
      </c>
      <c r="N1915" s="27" t="s">
        <v>18251</v>
      </c>
    </row>
    <row r="1916" spans="1:14" ht="16.5" customHeight="1">
      <c r="A1916" s="24">
        <v>8538909908</v>
      </c>
      <c r="B1916" s="25"/>
      <c r="C1916" s="26">
        <v>0.05</v>
      </c>
      <c r="D1916" s="27"/>
      <c r="E1916" s="27" t="s">
        <v>3713</v>
      </c>
      <c r="F1916" s="27" t="s">
        <v>2508</v>
      </c>
      <c r="G1916" s="28" t="s">
        <v>173</v>
      </c>
      <c r="H1916" s="27" t="s">
        <v>174</v>
      </c>
      <c r="I1916" s="118" t="s">
        <v>2336</v>
      </c>
      <c r="J1916" s="29">
        <v>12.2</v>
      </c>
      <c r="K1916" s="28" t="s">
        <v>162</v>
      </c>
      <c r="L1916" s="27" t="s">
        <v>443</v>
      </c>
      <c r="M1916" s="27" t="s">
        <v>164</v>
      </c>
      <c r="N1916" s="27" t="s">
        <v>18203</v>
      </c>
    </row>
    <row r="1917" spans="1:14" ht="16.5" customHeight="1">
      <c r="A1917" s="24">
        <v>8538909908</v>
      </c>
      <c r="B1917" s="25"/>
      <c r="C1917" s="26">
        <v>0.05</v>
      </c>
      <c r="D1917" s="27"/>
      <c r="E1917" s="27" t="s">
        <v>3713</v>
      </c>
      <c r="F1917" s="27" t="s">
        <v>2508</v>
      </c>
      <c r="G1917" s="28" t="s">
        <v>167</v>
      </c>
      <c r="H1917" s="27" t="s">
        <v>168</v>
      </c>
      <c r="I1917" s="118" t="s">
        <v>4237</v>
      </c>
      <c r="J1917" s="29">
        <v>63.83</v>
      </c>
      <c r="K1917" s="28" t="s">
        <v>162</v>
      </c>
      <c r="L1917" s="27" t="s">
        <v>443</v>
      </c>
      <c r="M1917" s="27" t="s">
        <v>164</v>
      </c>
      <c r="N1917" s="27" t="s">
        <v>18203</v>
      </c>
    </row>
    <row r="1918" spans="1:14" ht="16.5" customHeight="1">
      <c r="A1918" s="24">
        <v>8538909908</v>
      </c>
      <c r="B1918" s="25"/>
      <c r="C1918" s="26"/>
      <c r="D1918" s="27"/>
      <c r="E1918" s="27" t="s">
        <v>3713</v>
      </c>
      <c r="F1918" s="27" t="s">
        <v>2508</v>
      </c>
      <c r="G1918" s="28" t="s">
        <v>167</v>
      </c>
      <c r="H1918" s="27" t="s">
        <v>168</v>
      </c>
      <c r="I1918" s="118" t="s">
        <v>2517</v>
      </c>
      <c r="J1918" s="29">
        <v>118.17</v>
      </c>
      <c r="K1918" s="28" t="s">
        <v>162</v>
      </c>
      <c r="L1918" s="27" t="s">
        <v>443</v>
      </c>
      <c r="M1918" s="27" t="s">
        <v>164</v>
      </c>
      <c r="N1918" s="27" t="s">
        <v>18203</v>
      </c>
    </row>
    <row r="1919" spans="1:14" ht="16.5" customHeight="1">
      <c r="A1919" s="24">
        <v>8538909908</v>
      </c>
      <c r="B1919" s="25"/>
      <c r="C1919" s="26"/>
      <c r="D1919" s="27"/>
      <c r="E1919" s="27" t="s">
        <v>3713</v>
      </c>
      <c r="F1919" s="27" t="s">
        <v>2508</v>
      </c>
      <c r="G1919" s="28" t="s">
        <v>167</v>
      </c>
      <c r="H1919" s="27" t="s">
        <v>168</v>
      </c>
      <c r="I1919" s="118" t="s">
        <v>4238</v>
      </c>
      <c r="J1919" s="29">
        <v>276.44</v>
      </c>
      <c r="K1919" s="28" t="s">
        <v>162</v>
      </c>
      <c r="L1919" s="27" t="s">
        <v>443</v>
      </c>
      <c r="M1919" s="27" t="s">
        <v>164</v>
      </c>
      <c r="N1919" s="27" t="s">
        <v>18203</v>
      </c>
    </row>
    <row r="1920" spans="1:14" ht="16.5" customHeight="1">
      <c r="A1920" s="24">
        <v>8538909908</v>
      </c>
      <c r="B1920" s="25"/>
      <c r="C1920" s="26">
        <v>0.05</v>
      </c>
      <c r="D1920" s="27"/>
      <c r="E1920" s="27" t="s">
        <v>3713</v>
      </c>
      <c r="F1920" s="27" t="s">
        <v>4239</v>
      </c>
      <c r="G1920" s="28" t="s">
        <v>1288</v>
      </c>
      <c r="H1920" s="27" t="s">
        <v>1289</v>
      </c>
      <c r="I1920" s="118" t="s">
        <v>3715</v>
      </c>
      <c r="J1920" s="29">
        <v>194.32</v>
      </c>
      <c r="K1920" s="28" t="s">
        <v>162</v>
      </c>
      <c r="L1920" s="27" t="s">
        <v>443</v>
      </c>
      <c r="M1920" s="27" t="s">
        <v>164</v>
      </c>
      <c r="N1920" s="27" t="s">
        <v>18203</v>
      </c>
    </row>
    <row r="1921" spans="1:14" ht="16.5" customHeight="1">
      <c r="A1921" s="24">
        <v>8538909908</v>
      </c>
      <c r="B1921" s="25"/>
      <c r="C1921" s="26"/>
      <c r="D1921" s="27"/>
      <c r="E1921" s="27" t="s">
        <v>3713</v>
      </c>
      <c r="F1921" s="27" t="s">
        <v>4240</v>
      </c>
      <c r="G1921" s="28" t="s">
        <v>1288</v>
      </c>
      <c r="H1921" s="27" t="s">
        <v>1289</v>
      </c>
      <c r="I1921" s="118" t="s">
        <v>3719</v>
      </c>
      <c r="J1921" s="29">
        <v>73.12</v>
      </c>
      <c r="K1921" s="28" t="s">
        <v>162</v>
      </c>
      <c r="L1921" s="27" t="s">
        <v>443</v>
      </c>
      <c r="M1921" s="27" t="s">
        <v>164</v>
      </c>
      <c r="N1921" s="27" t="s">
        <v>18203</v>
      </c>
    </row>
    <row r="1922" spans="1:14" ht="16.5" customHeight="1">
      <c r="A1922" s="24">
        <v>8538909908</v>
      </c>
      <c r="B1922" s="25"/>
      <c r="C1922" s="26"/>
      <c r="D1922" s="27"/>
      <c r="E1922" s="27" t="s">
        <v>3713</v>
      </c>
      <c r="F1922" s="27" t="s">
        <v>4240</v>
      </c>
      <c r="G1922" s="28" t="s">
        <v>1288</v>
      </c>
      <c r="H1922" s="27" t="s">
        <v>1289</v>
      </c>
      <c r="I1922" s="118" t="s">
        <v>4241</v>
      </c>
      <c r="J1922" s="29">
        <v>248.69</v>
      </c>
      <c r="K1922" s="28" t="s">
        <v>162</v>
      </c>
      <c r="L1922" s="27" t="s">
        <v>443</v>
      </c>
      <c r="M1922" s="27" t="s">
        <v>164</v>
      </c>
      <c r="N1922" s="27" t="s">
        <v>18203</v>
      </c>
    </row>
    <row r="1923" spans="1:14" ht="16.5" customHeight="1">
      <c r="A1923" s="24">
        <v>8538909908</v>
      </c>
      <c r="B1923" s="25"/>
      <c r="C1923" s="26"/>
      <c r="D1923" s="27"/>
      <c r="E1923" s="27" t="s">
        <v>3713</v>
      </c>
      <c r="F1923" s="27" t="s">
        <v>4242</v>
      </c>
      <c r="G1923" s="28" t="s">
        <v>1288</v>
      </c>
      <c r="H1923" s="27" t="s">
        <v>1289</v>
      </c>
      <c r="I1923" s="118" t="s">
        <v>3721</v>
      </c>
      <c r="J1923" s="29">
        <v>24.4</v>
      </c>
      <c r="K1923" s="28" t="s">
        <v>162</v>
      </c>
      <c r="L1923" s="27" t="s">
        <v>443</v>
      </c>
      <c r="M1923" s="27" t="s">
        <v>164</v>
      </c>
      <c r="N1923" s="27" t="s">
        <v>18203</v>
      </c>
    </row>
    <row r="1924" spans="1:14" ht="16.5" customHeight="1" thickBot="1">
      <c r="A1924" s="24">
        <v>8541600000</v>
      </c>
      <c r="B1924" s="25"/>
      <c r="C1924" s="26"/>
      <c r="D1924" s="27"/>
      <c r="E1924" s="27" t="s">
        <v>1319</v>
      </c>
      <c r="F1924" s="27" t="s">
        <v>4243</v>
      </c>
      <c r="G1924" s="28" t="s">
        <v>227</v>
      </c>
      <c r="H1924" s="27" t="s">
        <v>228</v>
      </c>
      <c r="I1924" s="118" t="s">
        <v>4244</v>
      </c>
      <c r="J1924" s="29">
        <v>31.68</v>
      </c>
      <c r="K1924" s="28" t="s">
        <v>162</v>
      </c>
      <c r="L1924" s="27" t="s">
        <v>4245</v>
      </c>
      <c r="M1924" s="27" t="s">
        <v>164</v>
      </c>
      <c r="N1924" s="27" t="s">
        <v>18252</v>
      </c>
    </row>
    <row r="1925" spans="1:14" ht="16.5" customHeight="1" thickTop="1" thickBot="1">
      <c r="A1925" s="30">
        <v>8542323100</v>
      </c>
      <c r="B1925" s="25"/>
      <c r="C1925" s="26"/>
      <c r="D1925" s="27"/>
      <c r="E1925" s="27" t="s">
        <v>4246</v>
      </c>
      <c r="F1925" s="27" t="s">
        <v>4247</v>
      </c>
      <c r="G1925" s="28" t="s">
        <v>173</v>
      </c>
      <c r="H1925" s="27" t="s">
        <v>174</v>
      </c>
      <c r="I1925" s="118" t="s">
        <v>4248</v>
      </c>
      <c r="J1925" s="29">
        <v>18.399999999999999</v>
      </c>
      <c r="K1925" s="28" t="s">
        <v>162</v>
      </c>
      <c r="L1925" s="27" t="s">
        <v>614</v>
      </c>
      <c r="M1925" s="27" t="s">
        <v>164</v>
      </c>
      <c r="N1925" s="27" t="s">
        <v>18096</v>
      </c>
    </row>
    <row r="1926" spans="1:14" ht="16.5" customHeight="1" thickTop="1" thickBot="1">
      <c r="A1926" s="30">
        <v>8542399010</v>
      </c>
      <c r="B1926" s="25"/>
      <c r="C1926" s="26"/>
      <c r="D1926" s="27"/>
      <c r="E1926" s="27" t="s">
        <v>658</v>
      </c>
      <c r="F1926" s="27" t="s">
        <v>4249</v>
      </c>
      <c r="G1926" s="28" t="s">
        <v>173</v>
      </c>
      <c r="H1926" s="27" t="s">
        <v>174</v>
      </c>
      <c r="I1926" s="118" t="s">
        <v>4250</v>
      </c>
      <c r="J1926" s="29">
        <v>74.45</v>
      </c>
      <c r="K1926" s="28" t="s">
        <v>162</v>
      </c>
      <c r="L1926" s="27" t="s">
        <v>601</v>
      </c>
      <c r="M1926" s="27" t="s">
        <v>164</v>
      </c>
      <c r="N1926" s="27" t="s">
        <v>18095</v>
      </c>
    </row>
    <row r="1927" spans="1:14" ht="16.5" customHeight="1" thickTop="1" thickBot="1">
      <c r="A1927" s="30">
        <v>8542399010</v>
      </c>
      <c r="B1927" s="25"/>
      <c r="C1927" s="26"/>
      <c r="D1927" s="27"/>
      <c r="E1927" s="27" t="s">
        <v>4251</v>
      </c>
      <c r="F1927" s="27" t="s">
        <v>4252</v>
      </c>
      <c r="G1927" s="28" t="s">
        <v>297</v>
      </c>
      <c r="H1927" s="27" t="s">
        <v>298</v>
      </c>
      <c r="I1927" s="118" t="s">
        <v>2369</v>
      </c>
      <c r="J1927" s="29">
        <v>579.15</v>
      </c>
      <c r="K1927" s="28" t="s">
        <v>162</v>
      </c>
      <c r="L1927" s="27" t="s">
        <v>134</v>
      </c>
      <c r="M1927" s="27" t="s">
        <v>164</v>
      </c>
      <c r="N1927" s="27" t="s">
        <v>4101</v>
      </c>
    </row>
    <row r="1928" spans="1:14" ht="16.5" customHeight="1" thickTop="1" thickBot="1">
      <c r="A1928" s="30">
        <v>8542399010</v>
      </c>
      <c r="B1928" s="25"/>
      <c r="C1928" s="26"/>
      <c r="D1928" s="27"/>
      <c r="E1928" s="27" t="s">
        <v>4253</v>
      </c>
      <c r="F1928" s="27" t="s">
        <v>4254</v>
      </c>
      <c r="G1928" s="28" t="s">
        <v>227</v>
      </c>
      <c r="H1928" s="27" t="s">
        <v>228</v>
      </c>
      <c r="I1928" s="118" t="s">
        <v>4255</v>
      </c>
      <c r="J1928" s="29">
        <v>10.89</v>
      </c>
      <c r="K1928" s="28" t="s">
        <v>162</v>
      </c>
      <c r="L1928" s="27" t="s">
        <v>2184</v>
      </c>
      <c r="M1928" s="27" t="s">
        <v>164</v>
      </c>
      <c r="N1928" s="27" t="s">
        <v>18164</v>
      </c>
    </row>
    <row r="1929" spans="1:14" ht="16.5" customHeight="1" thickTop="1" thickBot="1">
      <c r="A1929" s="30">
        <v>8542399010</v>
      </c>
      <c r="B1929" s="25"/>
      <c r="C1929" s="26"/>
      <c r="D1929" s="27"/>
      <c r="E1929" s="27" t="s">
        <v>4253</v>
      </c>
      <c r="F1929" s="27" t="s">
        <v>4256</v>
      </c>
      <c r="G1929" s="28" t="s">
        <v>227</v>
      </c>
      <c r="H1929" s="27" t="s">
        <v>228</v>
      </c>
      <c r="I1929" s="118" t="s">
        <v>4257</v>
      </c>
      <c r="J1929" s="29">
        <v>8.82</v>
      </c>
      <c r="K1929" s="28" t="s">
        <v>162</v>
      </c>
      <c r="L1929" s="27" t="s">
        <v>2184</v>
      </c>
      <c r="M1929" s="27" t="s">
        <v>164</v>
      </c>
      <c r="N1929" s="27" t="s">
        <v>18164</v>
      </c>
    </row>
    <row r="1930" spans="1:14" ht="16.5" customHeight="1" thickTop="1">
      <c r="A1930" s="24">
        <v>3926909709</v>
      </c>
      <c r="B1930" s="25"/>
      <c r="C1930" s="26">
        <v>6.5000000000000002E-2</v>
      </c>
      <c r="D1930" s="27"/>
      <c r="E1930" s="27" t="s">
        <v>4258</v>
      </c>
      <c r="F1930" s="27" t="s">
        <v>1110</v>
      </c>
      <c r="G1930" s="28" t="s">
        <v>173</v>
      </c>
      <c r="H1930" s="27" t="s">
        <v>174</v>
      </c>
      <c r="I1930" s="118" t="s">
        <v>1111</v>
      </c>
      <c r="J1930" s="29">
        <v>207.75</v>
      </c>
      <c r="K1930" s="28" t="s">
        <v>162</v>
      </c>
      <c r="L1930" s="27" t="s">
        <v>736</v>
      </c>
      <c r="M1930" s="27" t="s">
        <v>164</v>
      </c>
      <c r="N1930" s="27" t="s">
        <v>6197</v>
      </c>
    </row>
    <row r="1931" spans="1:14" ht="16.5" customHeight="1">
      <c r="A1931" s="24">
        <v>8532220000</v>
      </c>
      <c r="B1931" s="25"/>
      <c r="C1931" s="26"/>
      <c r="D1931" s="27"/>
      <c r="E1931" s="27" t="s">
        <v>4259</v>
      </c>
      <c r="F1931" s="27" t="s">
        <v>4260</v>
      </c>
      <c r="G1931" s="28" t="s">
        <v>282</v>
      </c>
      <c r="H1931" s="27" t="s">
        <v>283</v>
      </c>
      <c r="I1931" s="118" t="s">
        <v>4261</v>
      </c>
      <c r="J1931" s="29">
        <v>389.16</v>
      </c>
      <c r="K1931" s="28" t="s">
        <v>162</v>
      </c>
      <c r="L1931" s="27" t="s">
        <v>4262</v>
      </c>
      <c r="M1931" s="27" t="s">
        <v>164</v>
      </c>
      <c r="N1931" s="27" t="s">
        <v>18253</v>
      </c>
    </row>
    <row r="1932" spans="1:14" ht="16.5" customHeight="1">
      <c r="A1932" s="24">
        <v>8532220000</v>
      </c>
      <c r="B1932" s="25"/>
      <c r="C1932" s="26"/>
      <c r="D1932" s="27"/>
      <c r="E1932" s="27" t="s">
        <v>4263</v>
      </c>
      <c r="F1932" s="27" t="s">
        <v>4264</v>
      </c>
      <c r="G1932" s="28" t="s">
        <v>297</v>
      </c>
      <c r="H1932" s="27" t="s">
        <v>298</v>
      </c>
      <c r="I1932" s="118" t="s">
        <v>4265</v>
      </c>
      <c r="J1932" s="29">
        <v>20.12</v>
      </c>
      <c r="K1932" s="28" t="s">
        <v>162</v>
      </c>
      <c r="L1932" s="27" t="s">
        <v>306</v>
      </c>
      <c r="M1932" s="27" t="s">
        <v>164</v>
      </c>
      <c r="N1932" s="27" t="s">
        <v>18076</v>
      </c>
    </row>
    <row r="1933" spans="1:14" ht="16.5" customHeight="1">
      <c r="A1933" s="24">
        <v>8536693000</v>
      </c>
      <c r="B1933" s="25"/>
      <c r="C1933" s="26"/>
      <c r="D1933" s="27"/>
      <c r="E1933" s="27" t="s">
        <v>2157</v>
      </c>
      <c r="F1933" s="27" t="s">
        <v>4266</v>
      </c>
      <c r="G1933" s="28" t="s">
        <v>167</v>
      </c>
      <c r="H1933" s="27" t="s">
        <v>168</v>
      </c>
      <c r="I1933" s="118" t="s">
        <v>4267</v>
      </c>
      <c r="J1933" s="29">
        <v>13.5</v>
      </c>
      <c r="K1933" s="28" t="s">
        <v>162</v>
      </c>
      <c r="L1933" s="27" t="s">
        <v>1005</v>
      </c>
      <c r="M1933" s="27" t="s">
        <v>164</v>
      </c>
      <c r="N1933" s="27" t="s">
        <v>18115</v>
      </c>
    </row>
    <row r="1934" spans="1:14" ht="16.5" customHeight="1">
      <c r="A1934" s="24">
        <v>8538909908</v>
      </c>
      <c r="B1934" s="25"/>
      <c r="C1934" s="26">
        <v>0.05</v>
      </c>
      <c r="D1934" s="27"/>
      <c r="E1934" s="27" t="s">
        <v>4268</v>
      </c>
      <c r="F1934" s="27" t="s">
        <v>4269</v>
      </c>
      <c r="G1934" s="28" t="s">
        <v>167</v>
      </c>
      <c r="H1934" s="27" t="s">
        <v>168</v>
      </c>
      <c r="I1934" s="118" t="s">
        <v>4270</v>
      </c>
      <c r="J1934" s="29">
        <v>7.49</v>
      </c>
      <c r="K1934" s="28" t="s">
        <v>162</v>
      </c>
      <c r="L1934" s="27" t="s">
        <v>443</v>
      </c>
      <c r="M1934" s="27" t="s">
        <v>164</v>
      </c>
      <c r="N1934" s="27" t="s">
        <v>18203</v>
      </c>
    </row>
    <row r="1935" spans="1:14" ht="16.5" customHeight="1" thickBot="1">
      <c r="A1935" s="24">
        <v>8541100009</v>
      </c>
      <c r="B1935" s="25"/>
      <c r="C1935" s="26"/>
      <c r="D1935" s="27"/>
      <c r="E1935" s="27" t="s">
        <v>4271</v>
      </c>
      <c r="F1935" s="27" t="s">
        <v>4272</v>
      </c>
      <c r="G1935" s="28" t="s">
        <v>347</v>
      </c>
      <c r="H1935" s="27" t="s">
        <v>348</v>
      </c>
      <c r="I1935" s="118" t="s">
        <v>4273</v>
      </c>
      <c r="J1935" s="29">
        <v>32.159999999999997</v>
      </c>
      <c r="K1935" s="28" t="s">
        <v>162</v>
      </c>
      <c r="L1935" s="27" t="s">
        <v>250</v>
      </c>
      <c r="M1935" s="27" t="s">
        <v>164</v>
      </c>
      <c r="N1935" s="27" t="s">
        <v>18071</v>
      </c>
    </row>
    <row r="1936" spans="1:14" ht="16.5" customHeight="1" thickTop="1" thickBot="1">
      <c r="A1936" s="30">
        <v>8542319010</v>
      </c>
      <c r="B1936" s="25"/>
      <c r="C1936" s="26"/>
      <c r="D1936" s="27"/>
      <c r="E1936" s="27" t="s">
        <v>4274</v>
      </c>
      <c r="F1936" s="27" t="s">
        <v>4275</v>
      </c>
      <c r="G1936" s="28" t="s">
        <v>292</v>
      </c>
      <c r="H1936" s="27" t="s">
        <v>293</v>
      </c>
      <c r="I1936" s="118" t="s">
        <v>4276</v>
      </c>
      <c r="J1936" s="29">
        <v>1.72</v>
      </c>
      <c r="K1936" s="28" t="s">
        <v>162</v>
      </c>
      <c r="L1936" s="27" t="s">
        <v>134</v>
      </c>
      <c r="M1936" s="27" t="s">
        <v>164</v>
      </c>
      <c r="N1936" s="27" t="s">
        <v>4101</v>
      </c>
    </row>
    <row r="1937" spans="1:14" ht="16.5" customHeight="1" thickTop="1">
      <c r="A1937" s="24">
        <v>4016930005</v>
      </c>
      <c r="B1937" s="25"/>
      <c r="C1937" s="26">
        <v>0.05</v>
      </c>
      <c r="D1937" s="27"/>
      <c r="E1937" s="27" t="s">
        <v>4277</v>
      </c>
      <c r="F1937" s="27" t="s">
        <v>4278</v>
      </c>
      <c r="G1937" s="28" t="s">
        <v>173</v>
      </c>
      <c r="H1937" s="27" t="s">
        <v>174</v>
      </c>
      <c r="I1937" s="118" t="s">
        <v>4279</v>
      </c>
      <c r="J1937" s="29">
        <v>5166</v>
      </c>
      <c r="K1937" s="28" t="s">
        <v>162</v>
      </c>
      <c r="L1937" s="27" t="s">
        <v>4280</v>
      </c>
      <c r="M1937" s="27" t="s">
        <v>164</v>
      </c>
      <c r="N1937" s="27" t="s">
        <v>4280</v>
      </c>
    </row>
    <row r="1938" spans="1:14" ht="16.5" customHeight="1">
      <c r="A1938" s="24">
        <v>7318190008</v>
      </c>
      <c r="B1938" s="25"/>
      <c r="C1938" s="26">
        <v>0.08</v>
      </c>
      <c r="D1938" s="27"/>
      <c r="E1938" s="27" t="s">
        <v>4281</v>
      </c>
      <c r="F1938" s="27" t="s">
        <v>2402</v>
      </c>
      <c r="G1938" s="28" t="s">
        <v>173</v>
      </c>
      <c r="H1938" s="27" t="s">
        <v>174</v>
      </c>
      <c r="I1938" s="118" t="s">
        <v>2403</v>
      </c>
      <c r="J1938" s="29">
        <v>17.46</v>
      </c>
      <c r="K1938" s="28" t="s">
        <v>162</v>
      </c>
      <c r="L1938" s="27" t="s">
        <v>221</v>
      </c>
      <c r="M1938" s="27" t="s">
        <v>164</v>
      </c>
      <c r="N1938" s="27" t="s">
        <v>13376</v>
      </c>
    </row>
    <row r="1939" spans="1:14" ht="16.5" customHeight="1">
      <c r="A1939" s="24">
        <v>7318190008</v>
      </c>
      <c r="B1939" s="25"/>
      <c r="C1939" s="26"/>
      <c r="D1939" s="27"/>
      <c r="E1939" s="27" t="s">
        <v>4281</v>
      </c>
      <c r="F1939" s="27" t="s">
        <v>4282</v>
      </c>
      <c r="G1939" s="28" t="s">
        <v>173</v>
      </c>
      <c r="H1939" s="27" t="s">
        <v>174</v>
      </c>
      <c r="I1939" s="118" t="s">
        <v>2401</v>
      </c>
      <c r="J1939" s="29">
        <v>9.4</v>
      </c>
      <c r="K1939" s="28" t="s">
        <v>162</v>
      </c>
      <c r="L1939" s="27" t="s">
        <v>221</v>
      </c>
      <c r="M1939" s="27" t="s">
        <v>164</v>
      </c>
      <c r="N1939" s="27" t="s">
        <v>13376</v>
      </c>
    </row>
    <row r="1940" spans="1:14" ht="16.5" customHeight="1">
      <c r="A1940" s="24">
        <v>7415390000</v>
      </c>
      <c r="B1940" s="25"/>
      <c r="C1940" s="26">
        <v>0.05</v>
      </c>
      <c r="D1940" s="27"/>
      <c r="E1940" s="27" t="s">
        <v>4283</v>
      </c>
      <c r="F1940" s="27" t="s">
        <v>4284</v>
      </c>
      <c r="G1940" s="28" t="s">
        <v>173</v>
      </c>
      <c r="H1940" s="27" t="s">
        <v>174</v>
      </c>
      <c r="I1940" s="118" t="s">
        <v>4285</v>
      </c>
      <c r="J1940" s="29">
        <v>5.73</v>
      </c>
      <c r="K1940" s="28" t="s">
        <v>162</v>
      </c>
      <c r="L1940" s="27" t="s">
        <v>221</v>
      </c>
      <c r="M1940" s="27" t="s">
        <v>164</v>
      </c>
      <c r="N1940" s="27" t="s">
        <v>13376</v>
      </c>
    </row>
    <row r="1941" spans="1:14" ht="16.5" customHeight="1" thickBot="1">
      <c r="A1941" s="24">
        <v>8203200009</v>
      </c>
      <c r="B1941" s="25"/>
      <c r="C1941" s="26">
        <v>0.09</v>
      </c>
      <c r="D1941" s="27"/>
      <c r="E1941" s="27" t="s">
        <v>4286</v>
      </c>
      <c r="F1941" s="27" t="s">
        <v>4287</v>
      </c>
      <c r="G1941" s="28" t="s">
        <v>167</v>
      </c>
      <c r="H1941" s="27" t="s">
        <v>168</v>
      </c>
      <c r="I1941" s="118" t="s">
        <v>4288</v>
      </c>
      <c r="J1941" s="29">
        <v>37.590000000000003</v>
      </c>
      <c r="K1941" s="28" t="s">
        <v>162</v>
      </c>
      <c r="L1941" s="27" t="s">
        <v>170</v>
      </c>
      <c r="M1941" s="27" t="s">
        <v>164</v>
      </c>
      <c r="N1941" s="27" t="s">
        <v>170</v>
      </c>
    </row>
    <row r="1942" spans="1:14" ht="16.5" customHeight="1" thickTop="1" thickBot="1">
      <c r="A1942" s="30">
        <v>8414594000</v>
      </c>
      <c r="B1942" s="25"/>
      <c r="C1942" s="26"/>
      <c r="D1942" s="27"/>
      <c r="E1942" s="27" t="s">
        <v>4289</v>
      </c>
      <c r="F1942" s="27" t="s">
        <v>4290</v>
      </c>
      <c r="G1942" s="28" t="s">
        <v>167</v>
      </c>
      <c r="H1942" s="27" t="s">
        <v>168</v>
      </c>
      <c r="I1942" s="118" t="s">
        <v>4291</v>
      </c>
      <c r="J1942" s="29">
        <v>1185.9000000000001</v>
      </c>
      <c r="K1942" s="28" t="s">
        <v>162</v>
      </c>
      <c r="L1942" s="27" t="s">
        <v>190</v>
      </c>
      <c r="M1942" s="27" t="s">
        <v>164</v>
      </c>
      <c r="N1942" s="27" t="s">
        <v>18254</v>
      </c>
    </row>
    <row r="1943" spans="1:14" ht="16.5" customHeight="1" thickTop="1" thickBot="1">
      <c r="A1943" s="31">
        <v>8471900000</v>
      </c>
      <c r="B1943" s="25"/>
      <c r="C1943" s="26"/>
      <c r="D1943" s="27"/>
      <c r="E1943" s="27" t="s">
        <v>4292</v>
      </c>
      <c r="F1943" s="27" t="s">
        <v>4293</v>
      </c>
      <c r="G1943" s="28" t="s">
        <v>173</v>
      </c>
      <c r="H1943" s="27" t="s">
        <v>174</v>
      </c>
      <c r="I1943" s="118" t="s">
        <v>4294</v>
      </c>
      <c r="J1943" s="29">
        <v>43.33</v>
      </c>
      <c r="K1943" s="28" t="s">
        <v>162</v>
      </c>
      <c r="L1943" s="27" t="s">
        <v>580</v>
      </c>
      <c r="M1943" s="27" t="s">
        <v>164</v>
      </c>
      <c r="N1943" s="27" t="s">
        <v>10753</v>
      </c>
    </row>
    <row r="1944" spans="1:14" ht="16.5" customHeight="1" thickTop="1">
      <c r="A1944" s="24">
        <v>8504509500</v>
      </c>
      <c r="B1944" s="25"/>
      <c r="C1944" s="26"/>
      <c r="D1944" s="27"/>
      <c r="E1944" s="27" t="s">
        <v>4295</v>
      </c>
      <c r="F1944" s="27" t="s">
        <v>4296</v>
      </c>
      <c r="G1944" s="28" t="s">
        <v>173</v>
      </c>
      <c r="H1944" s="27" t="s">
        <v>174</v>
      </c>
      <c r="I1944" s="118" t="s">
        <v>4297</v>
      </c>
      <c r="J1944" s="29">
        <v>28.49</v>
      </c>
      <c r="K1944" s="28" t="s">
        <v>162</v>
      </c>
      <c r="L1944" s="27" t="s">
        <v>221</v>
      </c>
      <c r="M1944" s="27" t="s">
        <v>164</v>
      </c>
      <c r="N1944" s="27" t="s">
        <v>13376</v>
      </c>
    </row>
    <row r="1945" spans="1:14" ht="16.5" customHeight="1">
      <c r="A1945" s="24">
        <v>8504509500</v>
      </c>
      <c r="B1945" s="25"/>
      <c r="C1945" s="26"/>
      <c r="D1945" s="27"/>
      <c r="E1945" s="27" t="s">
        <v>4295</v>
      </c>
      <c r="F1945" s="27" t="s">
        <v>4298</v>
      </c>
      <c r="G1945" s="28" t="s">
        <v>173</v>
      </c>
      <c r="H1945" s="27" t="s">
        <v>174</v>
      </c>
      <c r="I1945" s="118" t="s">
        <v>4299</v>
      </c>
      <c r="J1945" s="29">
        <v>32.31</v>
      </c>
      <c r="K1945" s="28" t="s">
        <v>162</v>
      </c>
      <c r="L1945" s="27" t="s">
        <v>221</v>
      </c>
      <c r="M1945" s="27" t="s">
        <v>164</v>
      </c>
      <c r="N1945" s="27" t="s">
        <v>13376</v>
      </c>
    </row>
    <row r="1946" spans="1:14" ht="16.5" customHeight="1">
      <c r="A1946" s="24">
        <v>8504409100</v>
      </c>
      <c r="B1946" s="25"/>
      <c r="C1946" s="26"/>
      <c r="D1946" s="27"/>
      <c r="E1946" s="27" t="s">
        <v>4166</v>
      </c>
      <c r="F1946" s="27" t="s">
        <v>4300</v>
      </c>
      <c r="G1946" s="28" t="s">
        <v>4168</v>
      </c>
      <c r="H1946" s="27" t="s">
        <v>4169</v>
      </c>
      <c r="I1946" s="118" t="s">
        <v>4301</v>
      </c>
      <c r="J1946" s="29">
        <v>1687.95</v>
      </c>
      <c r="K1946" s="28" t="s">
        <v>162</v>
      </c>
      <c r="L1946" s="27" t="s">
        <v>4171</v>
      </c>
      <c r="M1946" s="27" t="s">
        <v>164</v>
      </c>
      <c r="N1946" s="27" t="s">
        <v>18249</v>
      </c>
    </row>
    <row r="1947" spans="1:14" ht="16.5" customHeight="1">
      <c r="A1947" s="24">
        <v>8504509500</v>
      </c>
      <c r="B1947" s="25"/>
      <c r="C1947" s="26"/>
      <c r="D1947" s="27"/>
      <c r="E1947" s="27" t="s">
        <v>4295</v>
      </c>
      <c r="F1947" s="27" t="s">
        <v>4302</v>
      </c>
      <c r="G1947" s="28" t="s">
        <v>355</v>
      </c>
      <c r="H1947" s="27" t="s">
        <v>356</v>
      </c>
      <c r="I1947" s="118" t="s">
        <v>4303</v>
      </c>
      <c r="J1947" s="29">
        <v>1.8</v>
      </c>
      <c r="K1947" s="28" t="s">
        <v>162</v>
      </c>
      <c r="L1947" s="27" t="s">
        <v>42</v>
      </c>
      <c r="M1947" s="27" t="s">
        <v>164</v>
      </c>
      <c r="N1947" s="27" t="s">
        <v>18077</v>
      </c>
    </row>
    <row r="1948" spans="1:14" ht="16.5" customHeight="1">
      <c r="A1948" s="24">
        <v>8504509500</v>
      </c>
      <c r="B1948" s="25"/>
      <c r="C1948" s="26"/>
      <c r="D1948" s="27"/>
      <c r="E1948" s="27" t="s">
        <v>4295</v>
      </c>
      <c r="F1948" s="27" t="s">
        <v>4304</v>
      </c>
      <c r="G1948" s="28" t="s">
        <v>201</v>
      </c>
      <c r="H1948" s="27" t="s">
        <v>202</v>
      </c>
      <c r="I1948" s="118" t="s">
        <v>4305</v>
      </c>
      <c r="J1948" s="29">
        <v>37.68</v>
      </c>
      <c r="K1948" s="28" t="s">
        <v>162</v>
      </c>
      <c r="L1948" s="27" t="s">
        <v>825</v>
      </c>
      <c r="M1948" s="27" t="s">
        <v>164</v>
      </c>
      <c r="N1948" s="27" t="s">
        <v>18108</v>
      </c>
    </row>
    <row r="1949" spans="1:14" ht="16.5" customHeight="1">
      <c r="A1949" s="24">
        <v>8504901100</v>
      </c>
      <c r="B1949" s="25"/>
      <c r="C1949" s="26"/>
      <c r="D1949" s="27"/>
      <c r="E1949" s="27" t="s">
        <v>1235</v>
      </c>
      <c r="F1949" s="27" t="s">
        <v>741</v>
      </c>
      <c r="G1949" s="28" t="s">
        <v>259</v>
      </c>
      <c r="H1949" s="27" t="s">
        <v>260</v>
      </c>
      <c r="I1949" s="118" t="s">
        <v>742</v>
      </c>
      <c r="J1949" s="29">
        <v>143</v>
      </c>
      <c r="K1949" s="28" t="s">
        <v>162</v>
      </c>
      <c r="L1949" s="27" t="s">
        <v>42</v>
      </c>
      <c r="M1949" s="27" t="s">
        <v>164</v>
      </c>
      <c r="N1949" s="27" t="s">
        <v>18077</v>
      </c>
    </row>
    <row r="1950" spans="1:14" ht="16.5" customHeight="1">
      <c r="A1950" s="24">
        <v>8532210000</v>
      </c>
      <c r="B1950" s="25"/>
      <c r="C1950" s="26"/>
      <c r="D1950" s="27"/>
      <c r="E1950" s="27" t="s">
        <v>1588</v>
      </c>
      <c r="F1950" s="27" t="s">
        <v>4306</v>
      </c>
      <c r="G1950" s="28" t="s">
        <v>292</v>
      </c>
      <c r="H1950" s="27" t="s">
        <v>293</v>
      </c>
      <c r="I1950" s="118" t="s">
        <v>4307</v>
      </c>
      <c r="J1950" s="29">
        <v>957.9</v>
      </c>
      <c r="K1950" s="28" t="s">
        <v>162</v>
      </c>
      <c r="L1950" s="27" t="s">
        <v>236</v>
      </c>
      <c r="M1950" s="27" t="s">
        <v>164</v>
      </c>
      <c r="N1950" s="27" t="s">
        <v>18068</v>
      </c>
    </row>
    <row r="1951" spans="1:14" ht="16.5" customHeight="1">
      <c r="A1951" s="24">
        <v>8532210000</v>
      </c>
      <c r="B1951" s="25"/>
      <c r="C1951" s="26"/>
      <c r="D1951" s="27"/>
      <c r="E1951" s="27" t="s">
        <v>1588</v>
      </c>
      <c r="F1951" s="27" t="s">
        <v>4308</v>
      </c>
      <c r="G1951" s="28" t="s">
        <v>292</v>
      </c>
      <c r="H1951" s="27" t="s">
        <v>293</v>
      </c>
      <c r="I1951" s="118" t="s">
        <v>4309</v>
      </c>
      <c r="J1951" s="29">
        <v>267.7</v>
      </c>
      <c r="K1951" s="28" t="s">
        <v>162</v>
      </c>
      <c r="L1951" s="27" t="s">
        <v>236</v>
      </c>
      <c r="M1951" s="27" t="s">
        <v>164</v>
      </c>
      <c r="N1951" s="27" t="s">
        <v>18068</v>
      </c>
    </row>
    <row r="1952" spans="1:14" ht="16.5" customHeight="1">
      <c r="A1952" s="24">
        <v>8532220000</v>
      </c>
      <c r="B1952" s="25"/>
      <c r="C1952" s="26"/>
      <c r="D1952" s="27"/>
      <c r="E1952" s="27" t="s">
        <v>276</v>
      </c>
      <c r="F1952" s="27" t="s">
        <v>4310</v>
      </c>
      <c r="G1952" s="28" t="s">
        <v>282</v>
      </c>
      <c r="H1952" s="27" t="s">
        <v>283</v>
      </c>
      <c r="I1952" s="118" t="s">
        <v>4311</v>
      </c>
      <c r="J1952" s="29">
        <v>11.87</v>
      </c>
      <c r="K1952" s="28" t="s">
        <v>162</v>
      </c>
      <c r="L1952" s="27" t="s">
        <v>306</v>
      </c>
      <c r="M1952" s="27" t="s">
        <v>164</v>
      </c>
      <c r="N1952" s="27" t="s">
        <v>18076</v>
      </c>
    </row>
    <row r="1953" spans="1:14" ht="16.5" customHeight="1">
      <c r="A1953" s="24">
        <v>8532220000</v>
      </c>
      <c r="B1953" s="25"/>
      <c r="C1953" s="26"/>
      <c r="D1953" s="27"/>
      <c r="E1953" s="27" t="s">
        <v>4312</v>
      </c>
      <c r="F1953" s="27" t="s">
        <v>4313</v>
      </c>
      <c r="G1953" s="28" t="s">
        <v>297</v>
      </c>
      <c r="H1953" s="27" t="s">
        <v>298</v>
      </c>
      <c r="I1953" s="118" t="s">
        <v>4314</v>
      </c>
      <c r="J1953" s="29">
        <v>61.56</v>
      </c>
      <c r="K1953" s="28" t="s">
        <v>162</v>
      </c>
      <c r="L1953" s="27" t="s">
        <v>285</v>
      </c>
      <c r="M1953" s="27" t="s">
        <v>164</v>
      </c>
      <c r="N1953" s="27" t="s">
        <v>18075</v>
      </c>
    </row>
    <row r="1954" spans="1:14" ht="16.5" customHeight="1">
      <c r="A1954" s="24">
        <v>8532230000</v>
      </c>
      <c r="B1954" s="25"/>
      <c r="C1954" s="26"/>
      <c r="D1954" s="27"/>
      <c r="E1954" s="27" t="s">
        <v>4315</v>
      </c>
      <c r="F1954" s="27" t="s">
        <v>4316</v>
      </c>
      <c r="G1954" s="28" t="s">
        <v>173</v>
      </c>
      <c r="H1954" s="27" t="s">
        <v>174</v>
      </c>
      <c r="I1954" s="118" t="s">
        <v>4317</v>
      </c>
      <c r="J1954" s="29">
        <v>6.9</v>
      </c>
      <c r="K1954" s="28" t="s">
        <v>162</v>
      </c>
      <c r="L1954" s="27" t="s">
        <v>42</v>
      </c>
      <c r="M1954" s="27" t="s">
        <v>164</v>
      </c>
      <c r="N1954" s="27" t="s">
        <v>18077</v>
      </c>
    </row>
    <row r="1955" spans="1:14" ht="16.5" customHeight="1">
      <c r="A1955" s="24">
        <v>8532240000</v>
      </c>
      <c r="B1955" s="25"/>
      <c r="C1955" s="26"/>
      <c r="D1955" s="27"/>
      <c r="E1955" s="27" t="s">
        <v>314</v>
      </c>
      <c r="F1955" s="27" t="s">
        <v>4318</v>
      </c>
      <c r="G1955" s="28" t="s">
        <v>173</v>
      </c>
      <c r="H1955" s="27" t="s">
        <v>174</v>
      </c>
      <c r="I1955" s="118" t="s">
        <v>4319</v>
      </c>
      <c r="J1955" s="29">
        <v>192</v>
      </c>
      <c r="K1955" s="28" t="s">
        <v>162</v>
      </c>
      <c r="L1955" s="27" t="s">
        <v>272</v>
      </c>
      <c r="M1955" s="27" t="s">
        <v>164</v>
      </c>
      <c r="N1955" s="27" t="s">
        <v>18073</v>
      </c>
    </row>
    <row r="1956" spans="1:14" ht="16.5" customHeight="1">
      <c r="A1956" s="24">
        <v>8532240000</v>
      </c>
      <c r="B1956" s="25"/>
      <c r="C1956" s="26"/>
      <c r="D1956" s="27"/>
      <c r="E1956" s="27" t="s">
        <v>1609</v>
      </c>
      <c r="F1956" s="27" t="s">
        <v>4320</v>
      </c>
      <c r="G1956" s="28" t="s">
        <v>282</v>
      </c>
      <c r="H1956" s="27" t="s">
        <v>283</v>
      </c>
      <c r="I1956" s="118" t="s">
        <v>4321</v>
      </c>
      <c r="J1956" s="29">
        <v>15.83</v>
      </c>
      <c r="K1956" s="28" t="s">
        <v>162</v>
      </c>
      <c r="L1956" s="27" t="s">
        <v>42</v>
      </c>
      <c r="M1956" s="27" t="s">
        <v>164</v>
      </c>
      <c r="N1956" s="27" t="s">
        <v>18077</v>
      </c>
    </row>
    <row r="1957" spans="1:14" ht="16.5" customHeight="1">
      <c r="A1957" s="24">
        <v>8532240000</v>
      </c>
      <c r="B1957" s="25"/>
      <c r="C1957" s="26"/>
      <c r="D1957" s="27"/>
      <c r="E1957" s="27" t="s">
        <v>1609</v>
      </c>
      <c r="F1957" s="27" t="s">
        <v>4322</v>
      </c>
      <c r="G1957" s="28" t="s">
        <v>282</v>
      </c>
      <c r="H1957" s="27" t="s">
        <v>283</v>
      </c>
      <c r="I1957" s="118" t="s">
        <v>940</v>
      </c>
      <c r="J1957" s="29">
        <v>42</v>
      </c>
      <c r="K1957" s="28" t="s">
        <v>162</v>
      </c>
      <c r="L1957" s="27" t="s">
        <v>218</v>
      </c>
      <c r="M1957" s="27" t="s">
        <v>164</v>
      </c>
      <c r="N1957" s="27" t="s">
        <v>18066</v>
      </c>
    </row>
    <row r="1958" spans="1:14" ht="16.5" customHeight="1">
      <c r="A1958" s="24">
        <v>8532240000</v>
      </c>
      <c r="B1958" s="25"/>
      <c r="C1958" s="26"/>
      <c r="D1958" s="27"/>
      <c r="E1958" s="27" t="s">
        <v>314</v>
      </c>
      <c r="F1958" s="27" t="s">
        <v>4323</v>
      </c>
      <c r="G1958" s="28" t="s">
        <v>297</v>
      </c>
      <c r="H1958" s="27" t="s">
        <v>298</v>
      </c>
      <c r="I1958" s="118" t="s">
        <v>4324</v>
      </c>
      <c r="J1958" s="29">
        <v>1054</v>
      </c>
      <c r="K1958" s="28" t="s">
        <v>162</v>
      </c>
      <c r="L1958" s="27" t="s">
        <v>236</v>
      </c>
      <c r="M1958" s="27" t="s">
        <v>164</v>
      </c>
      <c r="N1958" s="27" t="s">
        <v>18068</v>
      </c>
    </row>
    <row r="1959" spans="1:14" ht="16.5" customHeight="1">
      <c r="A1959" s="24">
        <v>8533100000</v>
      </c>
      <c r="B1959" s="25"/>
      <c r="C1959" s="26"/>
      <c r="D1959" s="27"/>
      <c r="E1959" s="27" t="s">
        <v>4176</v>
      </c>
      <c r="F1959" s="27" t="s">
        <v>4325</v>
      </c>
      <c r="G1959" s="28" t="s">
        <v>173</v>
      </c>
      <c r="H1959" s="27" t="s">
        <v>174</v>
      </c>
      <c r="I1959" s="118" t="s">
        <v>4326</v>
      </c>
      <c r="J1959" s="29">
        <v>1.1499999999999999</v>
      </c>
      <c r="K1959" s="28" t="s">
        <v>162</v>
      </c>
      <c r="L1959" s="27" t="s">
        <v>272</v>
      </c>
      <c r="M1959" s="27" t="s">
        <v>164</v>
      </c>
      <c r="N1959" s="27" t="s">
        <v>18073</v>
      </c>
    </row>
    <row r="1960" spans="1:14" ht="16.5" customHeight="1">
      <c r="A1960" s="24">
        <v>8533100000</v>
      </c>
      <c r="B1960" s="25"/>
      <c r="C1960" s="26"/>
      <c r="D1960" s="27"/>
      <c r="E1960" s="27" t="s">
        <v>4176</v>
      </c>
      <c r="F1960" s="27" t="s">
        <v>4327</v>
      </c>
      <c r="G1960" s="28" t="s">
        <v>173</v>
      </c>
      <c r="H1960" s="27" t="s">
        <v>174</v>
      </c>
      <c r="I1960" s="118" t="s">
        <v>4328</v>
      </c>
      <c r="J1960" s="29">
        <v>0.23</v>
      </c>
      <c r="K1960" s="28" t="s">
        <v>162</v>
      </c>
      <c r="L1960" s="27" t="s">
        <v>272</v>
      </c>
      <c r="M1960" s="27" t="s">
        <v>164</v>
      </c>
      <c r="N1960" s="27" t="s">
        <v>18073</v>
      </c>
    </row>
    <row r="1961" spans="1:14" ht="16.5" customHeight="1">
      <c r="A1961" s="24">
        <v>8533100000</v>
      </c>
      <c r="B1961" s="25"/>
      <c r="C1961" s="26"/>
      <c r="D1961" s="27"/>
      <c r="E1961" s="27" t="s">
        <v>4329</v>
      </c>
      <c r="F1961" s="27" t="s">
        <v>4330</v>
      </c>
      <c r="G1961" s="28" t="s">
        <v>377</v>
      </c>
      <c r="H1961" s="27" t="s">
        <v>378</v>
      </c>
      <c r="I1961" s="118" t="s">
        <v>4331</v>
      </c>
      <c r="J1961" s="29">
        <v>28.49</v>
      </c>
      <c r="K1961" s="28" t="s">
        <v>162</v>
      </c>
      <c r="L1961" s="27" t="s">
        <v>250</v>
      </c>
      <c r="M1961" s="27" t="s">
        <v>164</v>
      </c>
      <c r="N1961" s="27" t="s">
        <v>18071</v>
      </c>
    </row>
    <row r="1962" spans="1:14" ht="16.5" customHeight="1">
      <c r="A1962" s="24">
        <v>8533401000</v>
      </c>
      <c r="B1962" s="25"/>
      <c r="C1962" s="26"/>
      <c r="D1962" s="27"/>
      <c r="E1962" s="27" t="s">
        <v>4332</v>
      </c>
      <c r="F1962" s="27" t="s">
        <v>4333</v>
      </c>
      <c r="G1962" s="28" t="s">
        <v>173</v>
      </c>
      <c r="H1962" s="27" t="s">
        <v>174</v>
      </c>
      <c r="I1962" s="118" t="s">
        <v>4334</v>
      </c>
      <c r="J1962" s="29">
        <v>7.91</v>
      </c>
      <c r="K1962" s="28" t="s">
        <v>162</v>
      </c>
      <c r="L1962" s="27" t="s">
        <v>218</v>
      </c>
      <c r="M1962" s="27" t="s">
        <v>164</v>
      </c>
      <c r="N1962" s="27" t="s">
        <v>18066</v>
      </c>
    </row>
    <row r="1963" spans="1:14" ht="16.5" customHeight="1">
      <c r="A1963" s="24">
        <v>8533401000</v>
      </c>
      <c r="B1963" s="25"/>
      <c r="C1963" s="26"/>
      <c r="D1963" s="27"/>
      <c r="E1963" s="27" t="s">
        <v>4332</v>
      </c>
      <c r="F1963" s="27" t="s">
        <v>4333</v>
      </c>
      <c r="G1963" s="28" t="s">
        <v>173</v>
      </c>
      <c r="H1963" s="27" t="s">
        <v>174</v>
      </c>
      <c r="I1963" s="118" t="s">
        <v>4335</v>
      </c>
      <c r="J1963" s="29">
        <v>71.22</v>
      </c>
      <c r="K1963" s="28" t="s">
        <v>162</v>
      </c>
      <c r="L1963" s="27" t="s">
        <v>137</v>
      </c>
      <c r="M1963" s="27" t="s">
        <v>164</v>
      </c>
      <c r="N1963" s="27" t="s">
        <v>523</v>
      </c>
    </row>
    <row r="1964" spans="1:14" ht="16.5" customHeight="1">
      <c r="A1964" s="24">
        <v>8533401000</v>
      </c>
      <c r="B1964" s="25"/>
      <c r="C1964" s="26"/>
      <c r="D1964" s="27"/>
      <c r="E1964" s="27" t="s">
        <v>4336</v>
      </c>
      <c r="F1964" s="27" t="s">
        <v>4337</v>
      </c>
      <c r="G1964" s="28" t="s">
        <v>1556</v>
      </c>
      <c r="H1964" s="27" t="s">
        <v>1557</v>
      </c>
      <c r="I1964" s="118" t="s">
        <v>4338</v>
      </c>
      <c r="J1964" s="29">
        <v>20.18</v>
      </c>
      <c r="K1964" s="28" t="s">
        <v>162</v>
      </c>
      <c r="L1964" s="27" t="s">
        <v>372</v>
      </c>
      <c r="M1964" s="27" t="s">
        <v>164</v>
      </c>
      <c r="N1964" s="27" t="s">
        <v>1383</v>
      </c>
    </row>
    <row r="1965" spans="1:14" ht="16.5" customHeight="1">
      <c r="A1965" s="24">
        <v>8533409000</v>
      </c>
      <c r="B1965" s="25"/>
      <c r="C1965" s="26"/>
      <c r="D1965" s="27"/>
      <c r="E1965" s="27" t="s">
        <v>4339</v>
      </c>
      <c r="F1965" s="27" t="s">
        <v>4340</v>
      </c>
      <c r="G1965" s="28" t="s">
        <v>173</v>
      </c>
      <c r="H1965" s="27" t="s">
        <v>174</v>
      </c>
      <c r="I1965" s="118" t="s">
        <v>4341</v>
      </c>
      <c r="J1965" s="29">
        <v>9.83</v>
      </c>
      <c r="K1965" s="28" t="s">
        <v>162</v>
      </c>
      <c r="L1965" s="27" t="s">
        <v>4342</v>
      </c>
      <c r="M1965" s="27" t="s">
        <v>164</v>
      </c>
      <c r="N1965" s="27" t="s">
        <v>18255</v>
      </c>
    </row>
    <row r="1966" spans="1:14" ht="16.5" customHeight="1">
      <c r="A1966" s="24">
        <v>8533409000</v>
      </c>
      <c r="B1966" s="25"/>
      <c r="C1966" s="26"/>
      <c r="D1966" s="27"/>
      <c r="E1966" s="27" t="s">
        <v>4339</v>
      </c>
      <c r="F1966" s="27" t="s">
        <v>4343</v>
      </c>
      <c r="G1966" s="28" t="s">
        <v>173</v>
      </c>
      <c r="H1966" s="27" t="s">
        <v>174</v>
      </c>
      <c r="I1966" s="118" t="s">
        <v>4344</v>
      </c>
      <c r="J1966" s="29">
        <v>9.83</v>
      </c>
      <c r="K1966" s="28" t="s">
        <v>162</v>
      </c>
      <c r="L1966" s="27" t="s">
        <v>352</v>
      </c>
      <c r="M1966" s="27" t="s">
        <v>164</v>
      </c>
      <c r="N1966" s="27" t="s">
        <v>352</v>
      </c>
    </row>
    <row r="1967" spans="1:14" ht="16.5" customHeight="1">
      <c r="A1967" s="24">
        <v>8536105000</v>
      </c>
      <c r="B1967" s="25"/>
      <c r="C1967" s="26">
        <v>0.11</v>
      </c>
      <c r="D1967" s="27"/>
      <c r="E1967" s="27" t="s">
        <v>4345</v>
      </c>
      <c r="F1967" s="27" t="s">
        <v>4346</v>
      </c>
      <c r="G1967" s="28" t="s">
        <v>173</v>
      </c>
      <c r="H1967" s="27" t="s">
        <v>174</v>
      </c>
      <c r="I1967" s="118" t="s">
        <v>4347</v>
      </c>
      <c r="J1967" s="29">
        <v>11.08</v>
      </c>
      <c r="K1967" s="28" t="s">
        <v>162</v>
      </c>
      <c r="L1967" s="27" t="s">
        <v>393</v>
      </c>
      <c r="M1967" s="27" t="s">
        <v>164</v>
      </c>
      <c r="N1967" s="27" t="s">
        <v>18079</v>
      </c>
    </row>
    <row r="1968" spans="1:14" ht="16.5" customHeight="1">
      <c r="A1968" s="24">
        <v>8536490000</v>
      </c>
      <c r="B1968" s="25"/>
      <c r="C1968" s="26">
        <v>0.11</v>
      </c>
      <c r="D1968" s="27"/>
      <c r="E1968" s="27" t="s">
        <v>406</v>
      </c>
      <c r="F1968" s="27" t="s">
        <v>4348</v>
      </c>
      <c r="G1968" s="28" t="s">
        <v>243</v>
      </c>
      <c r="H1968" s="27" t="s">
        <v>244</v>
      </c>
      <c r="I1968" s="118" t="s">
        <v>4349</v>
      </c>
      <c r="J1968" s="29">
        <v>116.04</v>
      </c>
      <c r="K1968" s="28" t="s">
        <v>162</v>
      </c>
      <c r="L1968" s="27" t="s">
        <v>980</v>
      </c>
      <c r="M1968" s="27" t="s">
        <v>164</v>
      </c>
      <c r="N1968" s="27" t="s">
        <v>10457</v>
      </c>
    </row>
    <row r="1969" spans="1:14" ht="16.5" customHeight="1">
      <c r="A1969" s="24">
        <v>8536508008</v>
      </c>
      <c r="B1969" s="25"/>
      <c r="C1969" s="26">
        <v>7.4999999999999997E-2</v>
      </c>
      <c r="D1969" s="27"/>
      <c r="E1969" s="27" t="s">
        <v>1267</v>
      </c>
      <c r="F1969" s="27" t="s">
        <v>4350</v>
      </c>
      <c r="G1969" s="28" t="s">
        <v>206</v>
      </c>
      <c r="H1969" s="27" t="s">
        <v>207</v>
      </c>
      <c r="I1969" s="118" t="s">
        <v>1124</v>
      </c>
      <c r="J1969" s="29">
        <v>2053.34</v>
      </c>
      <c r="K1969" s="28" t="s">
        <v>162</v>
      </c>
      <c r="L1969" s="27" t="s">
        <v>736</v>
      </c>
      <c r="M1969" s="27" t="s">
        <v>164</v>
      </c>
      <c r="N1969" s="27" t="s">
        <v>6197</v>
      </c>
    </row>
    <row r="1970" spans="1:14" ht="16.5" customHeight="1">
      <c r="A1970" s="24">
        <v>8536691000</v>
      </c>
      <c r="B1970" s="25"/>
      <c r="C1970" s="26"/>
      <c r="D1970" s="27"/>
      <c r="E1970" s="27" t="s">
        <v>1749</v>
      </c>
      <c r="F1970" s="27" t="s">
        <v>1750</v>
      </c>
      <c r="G1970" s="28" t="s">
        <v>173</v>
      </c>
      <c r="H1970" s="27" t="s">
        <v>174</v>
      </c>
      <c r="I1970" s="118" t="s">
        <v>1751</v>
      </c>
      <c r="J1970" s="29">
        <v>0.9</v>
      </c>
      <c r="K1970" s="28" t="s">
        <v>162</v>
      </c>
      <c r="L1970" s="27" t="s">
        <v>1752</v>
      </c>
      <c r="M1970" s="27" t="s">
        <v>164</v>
      </c>
      <c r="N1970" s="27" t="s">
        <v>18149</v>
      </c>
    </row>
    <row r="1971" spans="1:14" ht="16.5" customHeight="1">
      <c r="A1971" s="24">
        <v>8536691000</v>
      </c>
      <c r="B1971" s="25"/>
      <c r="C1971" s="26"/>
      <c r="D1971" s="27"/>
      <c r="E1971" s="27" t="s">
        <v>1749</v>
      </c>
      <c r="F1971" s="27" t="s">
        <v>3405</v>
      </c>
      <c r="G1971" s="28" t="s">
        <v>292</v>
      </c>
      <c r="H1971" s="27" t="s">
        <v>293</v>
      </c>
      <c r="I1971" s="118" t="s">
        <v>3406</v>
      </c>
      <c r="J1971" s="29">
        <v>813.06</v>
      </c>
      <c r="K1971" s="28" t="s">
        <v>162</v>
      </c>
      <c r="L1971" s="27" t="s">
        <v>3407</v>
      </c>
      <c r="M1971" s="27" t="s">
        <v>164</v>
      </c>
      <c r="N1971" s="27" t="s">
        <v>3407</v>
      </c>
    </row>
    <row r="1972" spans="1:14" ht="16.5" customHeight="1">
      <c r="A1972" s="24">
        <v>8536693000</v>
      </c>
      <c r="B1972" s="25"/>
      <c r="C1972" s="26"/>
      <c r="D1972" s="27"/>
      <c r="E1972" s="27" t="s">
        <v>444</v>
      </c>
      <c r="F1972" s="27" t="s">
        <v>4351</v>
      </c>
      <c r="G1972" s="28" t="s">
        <v>173</v>
      </c>
      <c r="H1972" s="27" t="s">
        <v>174</v>
      </c>
      <c r="I1972" s="118" t="s">
        <v>4352</v>
      </c>
      <c r="J1972" s="29">
        <v>29.34</v>
      </c>
      <c r="K1972" s="28" t="s">
        <v>162</v>
      </c>
      <c r="L1972" s="27" t="s">
        <v>449</v>
      </c>
      <c r="M1972" s="27" t="s">
        <v>164</v>
      </c>
      <c r="N1972" s="27" t="s">
        <v>18085</v>
      </c>
    </row>
    <row r="1973" spans="1:14" ht="16.5" customHeight="1">
      <c r="A1973" s="24">
        <v>8536693000</v>
      </c>
      <c r="B1973" s="25"/>
      <c r="C1973" s="26"/>
      <c r="D1973" s="27"/>
      <c r="E1973" s="27" t="s">
        <v>444</v>
      </c>
      <c r="F1973" s="27" t="s">
        <v>4353</v>
      </c>
      <c r="G1973" s="28" t="s">
        <v>173</v>
      </c>
      <c r="H1973" s="27" t="s">
        <v>174</v>
      </c>
      <c r="I1973" s="118" t="s">
        <v>4354</v>
      </c>
      <c r="J1973" s="29">
        <v>8.15</v>
      </c>
      <c r="K1973" s="28" t="s">
        <v>162</v>
      </c>
      <c r="L1973" s="27" t="s">
        <v>449</v>
      </c>
      <c r="M1973" s="27" t="s">
        <v>164</v>
      </c>
      <c r="N1973" s="27" t="s">
        <v>18085</v>
      </c>
    </row>
    <row r="1974" spans="1:14" ht="16.5" customHeight="1">
      <c r="A1974" s="24">
        <v>8536693000</v>
      </c>
      <c r="B1974" s="25"/>
      <c r="C1974" s="26"/>
      <c r="D1974" s="27"/>
      <c r="E1974" s="27" t="s">
        <v>444</v>
      </c>
      <c r="F1974" s="27" t="s">
        <v>4355</v>
      </c>
      <c r="G1974" s="28" t="s">
        <v>173</v>
      </c>
      <c r="H1974" s="27" t="s">
        <v>174</v>
      </c>
      <c r="I1974" s="118" t="s">
        <v>4356</v>
      </c>
      <c r="J1974" s="29">
        <v>16.3</v>
      </c>
      <c r="K1974" s="28" t="s">
        <v>162</v>
      </c>
      <c r="L1974" s="27" t="s">
        <v>449</v>
      </c>
      <c r="M1974" s="27" t="s">
        <v>164</v>
      </c>
      <c r="N1974" s="27" t="s">
        <v>18085</v>
      </c>
    </row>
    <row r="1975" spans="1:14" ht="16.5" customHeight="1">
      <c r="A1975" s="24">
        <v>8536693000</v>
      </c>
      <c r="B1975" s="25"/>
      <c r="C1975" s="26"/>
      <c r="D1975" s="27"/>
      <c r="E1975" s="27" t="s">
        <v>444</v>
      </c>
      <c r="F1975" s="27" t="s">
        <v>4357</v>
      </c>
      <c r="G1975" s="28" t="s">
        <v>173</v>
      </c>
      <c r="H1975" s="27" t="s">
        <v>174</v>
      </c>
      <c r="I1975" s="118" t="s">
        <v>4358</v>
      </c>
      <c r="J1975" s="29">
        <v>29.34</v>
      </c>
      <c r="K1975" s="28" t="s">
        <v>162</v>
      </c>
      <c r="L1975" s="27" t="s">
        <v>449</v>
      </c>
      <c r="M1975" s="27" t="s">
        <v>164</v>
      </c>
      <c r="N1975" s="27" t="s">
        <v>18085</v>
      </c>
    </row>
    <row r="1976" spans="1:14" ht="16.5" customHeight="1">
      <c r="A1976" s="24">
        <v>8536693000</v>
      </c>
      <c r="B1976" s="25"/>
      <c r="C1976" s="26"/>
      <c r="D1976" s="27"/>
      <c r="E1976" s="27" t="s">
        <v>444</v>
      </c>
      <c r="F1976" s="27" t="s">
        <v>4359</v>
      </c>
      <c r="G1976" s="28" t="s">
        <v>173</v>
      </c>
      <c r="H1976" s="27" t="s">
        <v>174</v>
      </c>
      <c r="I1976" s="118" t="s">
        <v>4360</v>
      </c>
      <c r="J1976" s="29">
        <v>117.34</v>
      </c>
      <c r="K1976" s="28" t="s">
        <v>162</v>
      </c>
      <c r="L1976" s="27" t="s">
        <v>449</v>
      </c>
      <c r="M1976" s="27" t="s">
        <v>164</v>
      </c>
      <c r="N1976" s="27" t="s">
        <v>18085</v>
      </c>
    </row>
    <row r="1977" spans="1:14" ht="16.5" customHeight="1">
      <c r="A1977" s="24">
        <v>8536693000</v>
      </c>
      <c r="B1977" s="25"/>
      <c r="C1977" s="26"/>
      <c r="D1977" s="27"/>
      <c r="E1977" s="27" t="s">
        <v>444</v>
      </c>
      <c r="F1977" s="27" t="s">
        <v>4361</v>
      </c>
      <c r="G1977" s="28" t="s">
        <v>173</v>
      </c>
      <c r="H1977" s="27" t="s">
        <v>174</v>
      </c>
      <c r="I1977" s="118" t="s">
        <v>4362</v>
      </c>
      <c r="J1977" s="29">
        <v>13.04</v>
      </c>
      <c r="K1977" s="28" t="s">
        <v>162</v>
      </c>
      <c r="L1977" s="27" t="s">
        <v>449</v>
      </c>
      <c r="M1977" s="27" t="s">
        <v>164</v>
      </c>
      <c r="N1977" s="27" t="s">
        <v>18085</v>
      </c>
    </row>
    <row r="1978" spans="1:14" ht="16.5" customHeight="1">
      <c r="A1978" s="24">
        <v>8536693000</v>
      </c>
      <c r="B1978" s="25"/>
      <c r="C1978" s="26"/>
      <c r="D1978" s="27"/>
      <c r="E1978" s="27" t="s">
        <v>444</v>
      </c>
      <c r="F1978" s="27" t="s">
        <v>4363</v>
      </c>
      <c r="G1978" s="28" t="s">
        <v>173</v>
      </c>
      <c r="H1978" s="27" t="s">
        <v>174</v>
      </c>
      <c r="I1978" s="118" t="s">
        <v>4364</v>
      </c>
      <c r="J1978" s="29">
        <v>17.63</v>
      </c>
      <c r="K1978" s="28" t="s">
        <v>162</v>
      </c>
      <c r="L1978" s="27" t="s">
        <v>221</v>
      </c>
      <c r="M1978" s="27" t="s">
        <v>164</v>
      </c>
      <c r="N1978" s="27" t="s">
        <v>13376</v>
      </c>
    </row>
    <row r="1979" spans="1:14" ht="16.5" customHeight="1">
      <c r="A1979" s="24">
        <v>8536693000</v>
      </c>
      <c r="B1979" s="25"/>
      <c r="C1979" s="26"/>
      <c r="D1979" s="27"/>
      <c r="E1979" s="27" t="s">
        <v>444</v>
      </c>
      <c r="F1979" s="27" t="s">
        <v>2158</v>
      </c>
      <c r="G1979" s="28" t="s">
        <v>173</v>
      </c>
      <c r="H1979" s="27" t="s">
        <v>174</v>
      </c>
      <c r="I1979" s="118" t="s">
        <v>2159</v>
      </c>
      <c r="J1979" s="29">
        <v>673.2</v>
      </c>
      <c r="K1979" s="28" t="s">
        <v>162</v>
      </c>
      <c r="L1979" s="27" t="s">
        <v>449</v>
      </c>
      <c r="M1979" s="27" t="s">
        <v>164</v>
      </c>
      <c r="N1979" s="27" t="s">
        <v>18085</v>
      </c>
    </row>
    <row r="1980" spans="1:14" ht="16.5" customHeight="1">
      <c r="A1980" s="24">
        <v>8536693000</v>
      </c>
      <c r="B1980" s="25"/>
      <c r="C1980" s="26"/>
      <c r="D1980" s="27"/>
      <c r="E1980" s="27" t="s">
        <v>444</v>
      </c>
      <c r="F1980" s="27" t="s">
        <v>4365</v>
      </c>
      <c r="G1980" s="28" t="s">
        <v>173</v>
      </c>
      <c r="H1980" s="27" t="s">
        <v>174</v>
      </c>
      <c r="I1980" s="118" t="s">
        <v>4366</v>
      </c>
      <c r="J1980" s="29">
        <v>44.4</v>
      </c>
      <c r="K1980" s="28" t="s">
        <v>162</v>
      </c>
      <c r="L1980" s="27" t="s">
        <v>1152</v>
      </c>
      <c r="M1980" s="27" t="s">
        <v>164</v>
      </c>
      <c r="N1980" s="27" t="s">
        <v>3701</v>
      </c>
    </row>
    <row r="1981" spans="1:14" ht="16.5" customHeight="1">
      <c r="A1981" s="24">
        <v>8536693000</v>
      </c>
      <c r="B1981" s="25"/>
      <c r="C1981" s="26"/>
      <c r="D1981" s="27"/>
      <c r="E1981" s="27" t="s">
        <v>444</v>
      </c>
      <c r="F1981" s="27" t="s">
        <v>4367</v>
      </c>
      <c r="G1981" s="28" t="s">
        <v>311</v>
      </c>
      <c r="H1981" s="27" t="s">
        <v>312</v>
      </c>
      <c r="I1981" s="118" t="s">
        <v>4368</v>
      </c>
      <c r="J1981" s="29">
        <v>24.12</v>
      </c>
      <c r="K1981" s="28" t="s">
        <v>162</v>
      </c>
      <c r="L1981" s="27" t="s">
        <v>452</v>
      </c>
      <c r="M1981" s="27" t="s">
        <v>164</v>
      </c>
      <c r="N1981" s="27" t="s">
        <v>18086</v>
      </c>
    </row>
    <row r="1982" spans="1:14" ht="16.5" customHeight="1">
      <c r="A1982" s="24">
        <v>8536693000</v>
      </c>
      <c r="B1982" s="25"/>
      <c r="C1982" s="26"/>
      <c r="D1982" s="27"/>
      <c r="E1982" s="27" t="s">
        <v>444</v>
      </c>
      <c r="F1982" s="27" t="s">
        <v>4369</v>
      </c>
      <c r="G1982" s="28" t="s">
        <v>167</v>
      </c>
      <c r="H1982" s="27" t="s">
        <v>168</v>
      </c>
      <c r="I1982" s="118" t="s">
        <v>4370</v>
      </c>
      <c r="J1982" s="29">
        <v>95.59</v>
      </c>
      <c r="K1982" s="28" t="s">
        <v>162</v>
      </c>
      <c r="L1982" s="27" t="s">
        <v>443</v>
      </c>
      <c r="M1982" s="27" t="s">
        <v>164</v>
      </c>
      <c r="N1982" s="27" t="s">
        <v>18203</v>
      </c>
    </row>
    <row r="1983" spans="1:14" ht="16.5" customHeight="1">
      <c r="A1983" s="24">
        <v>8536693000</v>
      </c>
      <c r="B1983" s="25"/>
      <c r="C1983" s="26"/>
      <c r="D1983" s="27"/>
      <c r="E1983" s="27" t="s">
        <v>444</v>
      </c>
      <c r="F1983" s="27" t="s">
        <v>4371</v>
      </c>
      <c r="G1983" s="28" t="s">
        <v>282</v>
      </c>
      <c r="H1983" s="27" t="s">
        <v>283</v>
      </c>
      <c r="I1983" s="118" t="s">
        <v>4372</v>
      </c>
      <c r="J1983" s="29">
        <v>68</v>
      </c>
      <c r="K1983" s="28" t="s">
        <v>162</v>
      </c>
      <c r="L1983" s="27" t="s">
        <v>449</v>
      </c>
      <c r="M1983" s="27" t="s">
        <v>164</v>
      </c>
      <c r="N1983" s="27" t="s">
        <v>18085</v>
      </c>
    </row>
    <row r="1984" spans="1:14" ht="16.5" customHeight="1">
      <c r="A1984" s="24">
        <v>8536693000</v>
      </c>
      <c r="B1984" s="25"/>
      <c r="C1984" s="26"/>
      <c r="D1984" s="27"/>
      <c r="E1984" s="27" t="s">
        <v>444</v>
      </c>
      <c r="F1984" s="27" t="s">
        <v>4373</v>
      </c>
      <c r="G1984" s="28" t="s">
        <v>4374</v>
      </c>
      <c r="H1984" s="27" t="s">
        <v>4375</v>
      </c>
      <c r="I1984" s="118" t="s">
        <v>4376</v>
      </c>
      <c r="J1984" s="29">
        <v>95</v>
      </c>
      <c r="K1984" s="28" t="s">
        <v>162</v>
      </c>
      <c r="L1984" s="27" t="s">
        <v>435</v>
      </c>
      <c r="M1984" s="27" t="s">
        <v>164</v>
      </c>
      <c r="N1984" s="27" t="s">
        <v>18083</v>
      </c>
    </row>
    <row r="1985" spans="1:14" ht="16.5" customHeight="1">
      <c r="A1985" s="24">
        <v>8536699008</v>
      </c>
      <c r="B1985" s="25"/>
      <c r="C1985" s="26">
        <v>0.08</v>
      </c>
      <c r="D1985" s="27"/>
      <c r="E1985" s="27" t="s">
        <v>4377</v>
      </c>
      <c r="F1985" s="27" t="s">
        <v>4378</v>
      </c>
      <c r="G1985" s="28" t="s">
        <v>173</v>
      </c>
      <c r="H1985" s="27" t="s">
        <v>174</v>
      </c>
      <c r="I1985" s="118" t="s">
        <v>4379</v>
      </c>
      <c r="J1985" s="29">
        <v>26</v>
      </c>
      <c r="K1985" s="28" t="s">
        <v>162</v>
      </c>
      <c r="L1985" s="27" t="s">
        <v>449</v>
      </c>
      <c r="M1985" s="27" t="s">
        <v>164</v>
      </c>
      <c r="N1985" s="27" t="s">
        <v>18085</v>
      </c>
    </row>
    <row r="1986" spans="1:14" ht="16.5" customHeight="1">
      <c r="A1986" s="24">
        <v>8536699008</v>
      </c>
      <c r="B1986" s="25"/>
      <c r="C1986" s="26">
        <v>0.08</v>
      </c>
      <c r="D1986" s="27"/>
      <c r="E1986" s="27" t="s">
        <v>2148</v>
      </c>
      <c r="F1986" s="27" t="s">
        <v>2151</v>
      </c>
      <c r="G1986" s="28" t="s">
        <v>167</v>
      </c>
      <c r="H1986" s="27" t="s">
        <v>168</v>
      </c>
      <c r="I1986" s="118" t="s">
        <v>2152</v>
      </c>
      <c r="J1986" s="29">
        <v>8531.1</v>
      </c>
      <c r="K1986" s="28" t="s">
        <v>162</v>
      </c>
      <c r="L1986" s="27" t="s">
        <v>443</v>
      </c>
      <c r="M1986" s="27" t="s">
        <v>164</v>
      </c>
      <c r="N1986" s="27" t="s">
        <v>18203</v>
      </c>
    </row>
    <row r="1987" spans="1:14" ht="16.5" customHeight="1">
      <c r="A1987" s="24">
        <v>8536699008</v>
      </c>
      <c r="B1987" s="25"/>
      <c r="C1987" s="26">
        <v>0.08</v>
      </c>
      <c r="D1987" s="27"/>
      <c r="E1987" s="27" t="s">
        <v>2148</v>
      </c>
      <c r="F1987" s="27" t="s">
        <v>4380</v>
      </c>
      <c r="G1987" s="28" t="s">
        <v>466</v>
      </c>
      <c r="H1987" s="27" t="s">
        <v>467</v>
      </c>
      <c r="I1987" s="118" t="s">
        <v>2318</v>
      </c>
      <c r="J1987" s="29">
        <v>67.430000000000007</v>
      </c>
      <c r="K1987" s="28" t="s">
        <v>162</v>
      </c>
      <c r="L1987" s="27" t="s">
        <v>452</v>
      </c>
      <c r="M1987" s="27" t="s">
        <v>164</v>
      </c>
      <c r="N1987" s="27" t="s">
        <v>18086</v>
      </c>
    </row>
    <row r="1988" spans="1:14" ht="16.5" customHeight="1">
      <c r="A1988" s="24">
        <v>8536699008</v>
      </c>
      <c r="B1988" s="25"/>
      <c r="C1988" s="26"/>
      <c r="D1988" s="27"/>
      <c r="E1988" s="27" t="s">
        <v>2148</v>
      </c>
      <c r="F1988" s="27" t="s">
        <v>4381</v>
      </c>
      <c r="G1988" s="28" t="s">
        <v>466</v>
      </c>
      <c r="H1988" s="27" t="s">
        <v>467</v>
      </c>
      <c r="I1988" s="118" t="s">
        <v>4382</v>
      </c>
      <c r="J1988" s="29">
        <v>306.7</v>
      </c>
      <c r="K1988" s="28" t="s">
        <v>162</v>
      </c>
      <c r="L1988" s="27" t="s">
        <v>452</v>
      </c>
      <c r="M1988" s="27" t="s">
        <v>164</v>
      </c>
      <c r="N1988" s="27" t="s">
        <v>18086</v>
      </c>
    </row>
    <row r="1989" spans="1:14" ht="16.5" customHeight="1">
      <c r="A1989" s="24">
        <v>8536699008</v>
      </c>
      <c r="B1989" s="25"/>
      <c r="C1989" s="26"/>
      <c r="D1989" s="27"/>
      <c r="E1989" s="27" t="s">
        <v>2148</v>
      </c>
      <c r="F1989" s="27" t="s">
        <v>4383</v>
      </c>
      <c r="G1989" s="28" t="s">
        <v>466</v>
      </c>
      <c r="H1989" s="27" t="s">
        <v>467</v>
      </c>
      <c r="I1989" s="118" t="s">
        <v>4384</v>
      </c>
      <c r="J1989" s="29">
        <v>176.49</v>
      </c>
      <c r="K1989" s="28" t="s">
        <v>162</v>
      </c>
      <c r="L1989" s="27" t="s">
        <v>452</v>
      </c>
      <c r="M1989" s="27" t="s">
        <v>164</v>
      </c>
      <c r="N1989" s="27" t="s">
        <v>18086</v>
      </c>
    </row>
    <row r="1990" spans="1:14" ht="16.5" customHeight="1">
      <c r="A1990" s="24">
        <v>8536699008</v>
      </c>
      <c r="B1990" s="25"/>
      <c r="C1990" s="26"/>
      <c r="D1990" s="27"/>
      <c r="E1990" s="27" t="s">
        <v>2148</v>
      </c>
      <c r="F1990" s="27" t="s">
        <v>4385</v>
      </c>
      <c r="G1990" s="28" t="s">
        <v>466</v>
      </c>
      <c r="H1990" s="27" t="s">
        <v>467</v>
      </c>
      <c r="I1990" s="118" t="s">
        <v>4386</v>
      </c>
      <c r="J1990" s="29">
        <v>152.44</v>
      </c>
      <c r="K1990" s="28" t="s">
        <v>162</v>
      </c>
      <c r="L1990" s="27" t="s">
        <v>452</v>
      </c>
      <c r="M1990" s="27" t="s">
        <v>164</v>
      </c>
      <c r="N1990" s="27" t="s">
        <v>18086</v>
      </c>
    </row>
    <row r="1991" spans="1:14" ht="16.5" customHeight="1">
      <c r="A1991" s="24">
        <v>8536699008</v>
      </c>
      <c r="B1991" s="25"/>
      <c r="C1991" s="26"/>
      <c r="D1991" s="27"/>
      <c r="E1991" s="27" t="s">
        <v>2148</v>
      </c>
      <c r="F1991" s="27" t="s">
        <v>4387</v>
      </c>
      <c r="G1991" s="28" t="s">
        <v>466</v>
      </c>
      <c r="H1991" s="27" t="s">
        <v>467</v>
      </c>
      <c r="I1991" s="118" t="s">
        <v>2253</v>
      </c>
      <c r="J1991" s="29">
        <v>314.33999999999997</v>
      </c>
      <c r="K1991" s="28" t="s">
        <v>162</v>
      </c>
      <c r="L1991" s="27" t="s">
        <v>452</v>
      </c>
      <c r="M1991" s="27" t="s">
        <v>164</v>
      </c>
      <c r="N1991" s="27" t="s">
        <v>18086</v>
      </c>
    </row>
    <row r="1992" spans="1:14" ht="16.5" customHeight="1">
      <c r="A1992" s="24">
        <v>8536699008</v>
      </c>
      <c r="B1992" s="25"/>
      <c r="C1992" s="26"/>
      <c r="D1992" s="27"/>
      <c r="E1992" s="27" t="s">
        <v>2148</v>
      </c>
      <c r="F1992" s="27" t="s">
        <v>4388</v>
      </c>
      <c r="G1992" s="28" t="s">
        <v>466</v>
      </c>
      <c r="H1992" s="27" t="s">
        <v>467</v>
      </c>
      <c r="I1992" s="118" t="s">
        <v>2330</v>
      </c>
      <c r="J1992" s="29">
        <v>68.37</v>
      </c>
      <c r="K1992" s="28" t="s">
        <v>162</v>
      </c>
      <c r="L1992" s="27" t="s">
        <v>452</v>
      </c>
      <c r="M1992" s="27" t="s">
        <v>164</v>
      </c>
      <c r="N1992" s="27" t="s">
        <v>18086</v>
      </c>
    </row>
    <row r="1993" spans="1:14" ht="16.5" customHeight="1">
      <c r="A1993" s="24">
        <v>8536699008</v>
      </c>
      <c r="B1993" s="25"/>
      <c r="C1993" s="26"/>
      <c r="D1993" s="27"/>
      <c r="E1993" s="27" t="s">
        <v>2148</v>
      </c>
      <c r="F1993" s="27" t="s">
        <v>4389</v>
      </c>
      <c r="G1993" s="28" t="s">
        <v>466</v>
      </c>
      <c r="H1993" s="27" t="s">
        <v>467</v>
      </c>
      <c r="I1993" s="118" t="s">
        <v>4390</v>
      </c>
      <c r="J1993" s="29">
        <v>143.6</v>
      </c>
      <c r="K1993" s="28" t="s">
        <v>162</v>
      </c>
      <c r="L1993" s="27" t="s">
        <v>452</v>
      </c>
      <c r="M1993" s="27" t="s">
        <v>164</v>
      </c>
      <c r="N1993" s="27" t="s">
        <v>18086</v>
      </c>
    </row>
    <row r="1994" spans="1:14" ht="16.5" customHeight="1">
      <c r="A1994" s="24">
        <v>8538909908</v>
      </c>
      <c r="B1994" s="25"/>
      <c r="C1994" s="26">
        <v>0.05</v>
      </c>
      <c r="D1994" s="27"/>
      <c r="E1994" s="27" t="s">
        <v>4391</v>
      </c>
      <c r="F1994" s="27" t="s">
        <v>4392</v>
      </c>
      <c r="G1994" s="28" t="s">
        <v>173</v>
      </c>
      <c r="H1994" s="27" t="s">
        <v>174</v>
      </c>
      <c r="I1994" s="118" t="s">
        <v>4393</v>
      </c>
      <c r="J1994" s="29">
        <v>787.5</v>
      </c>
      <c r="K1994" s="28" t="s">
        <v>162</v>
      </c>
      <c r="L1994" s="27" t="s">
        <v>428</v>
      </c>
      <c r="M1994" s="27" t="s">
        <v>164</v>
      </c>
      <c r="N1994" s="27" t="s">
        <v>13387</v>
      </c>
    </row>
    <row r="1995" spans="1:14" ht="16.5" customHeight="1">
      <c r="A1995" s="24">
        <v>8538909908</v>
      </c>
      <c r="B1995" s="25"/>
      <c r="C1995" s="26"/>
      <c r="D1995" s="27"/>
      <c r="E1995" s="27" t="s">
        <v>4391</v>
      </c>
      <c r="F1995" s="27" t="s">
        <v>4392</v>
      </c>
      <c r="G1995" s="28" t="s">
        <v>173</v>
      </c>
      <c r="H1995" s="27" t="s">
        <v>174</v>
      </c>
      <c r="I1995" s="118" t="s">
        <v>4394</v>
      </c>
      <c r="J1995" s="29">
        <v>1474.2</v>
      </c>
      <c r="K1995" s="28" t="s">
        <v>162</v>
      </c>
      <c r="L1995" s="27" t="s">
        <v>428</v>
      </c>
      <c r="M1995" s="27" t="s">
        <v>164</v>
      </c>
      <c r="N1995" s="27" t="s">
        <v>13387</v>
      </c>
    </row>
    <row r="1996" spans="1:14" ht="16.5" customHeight="1">
      <c r="A1996" s="24">
        <v>8538909908</v>
      </c>
      <c r="B1996" s="25"/>
      <c r="C1996" s="26"/>
      <c r="D1996" s="27"/>
      <c r="E1996" s="27" t="s">
        <v>4391</v>
      </c>
      <c r="F1996" s="27" t="s">
        <v>4392</v>
      </c>
      <c r="G1996" s="28" t="s">
        <v>173</v>
      </c>
      <c r="H1996" s="27" t="s">
        <v>174</v>
      </c>
      <c r="I1996" s="118" t="s">
        <v>4395</v>
      </c>
      <c r="J1996" s="29">
        <v>190</v>
      </c>
      <c r="K1996" s="28" t="s">
        <v>162</v>
      </c>
      <c r="L1996" s="27" t="s">
        <v>428</v>
      </c>
      <c r="M1996" s="27" t="s">
        <v>164</v>
      </c>
      <c r="N1996" s="27" t="s">
        <v>13387</v>
      </c>
    </row>
    <row r="1997" spans="1:14" ht="16.5" customHeight="1">
      <c r="A1997" s="24">
        <v>8538909908</v>
      </c>
      <c r="B1997" s="25"/>
      <c r="C1997" s="26"/>
      <c r="D1997" s="27"/>
      <c r="E1997" s="27" t="s">
        <v>4391</v>
      </c>
      <c r="F1997" s="27" t="s">
        <v>4396</v>
      </c>
      <c r="G1997" s="28" t="s">
        <v>173</v>
      </c>
      <c r="H1997" s="27" t="s">
        <v>174</v>
      </c>
      <c r="I1997" s="118" t="s">
        <v>4397</v>
      </c>
      <c r="J1997" s="29">
        <v>405</v>
      </c>
      <c r="K1997" s="28" t="s">
        <v>162</v>
      </c>
      <c r="L1997" s="27" t="s">
        <v>428</v>
      </c>
      <c r="M1997" s="27" t="s">
        <v>164</v>
      </c>
      <c r="N1997" s="27" t="s">
        <v>13387</v>
      </c>
    </row>
    <row r="1998" spans="1:14" ht="16.5" customHeight="1">
      <c r="A1998" s="24">
        <v>8538909908</v>
      </c>
      <c r="B1998" s="25"/>
      <c r="C1998" s="26"/>
      <c r="D1998" s="27"/>
      <c r="E1998" s="27" t="s">
        <v>4391</v>
      </c>
      <c r="F1998" s="27" t="s">
        <v>4398</v>
      </c>
      <c r="G1998" s="28" t="s">
        <v>173</v>
      </c>
      <c r="H1998" s="27" t="s">
        <v>174</v>
      </c>
      <c r="I1998" s="118" t="s">
        <v>4399</v>
      </c>
      <c r="J1998" s="29">
        <v>3658</v>
      </c>
      <c r="K1998" s="28" t="s">
        <v>162</v>
      </c>
      <c r="L1998" s="27" t="s">
        <v>184</v>
      </c>
      <c r="M1998" s="27" t="s">
        <v>164</v>
      </c>
      <c r="N1998" s="27" t="s">
        <v>18062</v>
      </c>
    </row>
    <row r="1999" spans="1:14" ht="16.5" customHeight="1">
      <c r="A1999" s="24">
        <v>8541100009</v>
      </c>
      <c r="B1999" s="25"/>
      <c r="C1999" s="26"/>
      <c r="D1999" s="27"/>
      <c r="E1999" s="27" t="s">
        <v>4400</v>
      </c>
      <c r="F1999" s="27" t="s">
        <v>4401</v>
      </c>
      <c r="G1999" s="28" t="s">
        <v>173</v>
      </c>
      <c r="H1999" s="27" t="s">
        <v>174</v>
      </c>
      <c r="I1999" s="118" t="s">
        <v>4402</v>
      </c>
      <c r="J1999" s="29">
        <v>53.62</v>
      </c>
      <c r="K1999" s="28" t="s">
        <v>162</v>
      </c>
      <c r="L1999" s="27" t="s">
        <v>580</v>
      </c>
      <c r="M1999" s="27" t="s">
        <v>164</v>
      </c>
      <c r="N1999" s="27" t="s">
        <v>10753</v>
      </c>
    </row>
    <row r="2000" spans="1:14" ht="16.5" customHeight="1">
      <c r="A2000" s="24">
        <v>8541100009</v>
      </c>
      <c r="B2000" s="25"/>
      <c r="C2000" s="26"/>
      <c r="D2000" s="27"/>
      <c r="E2000" s="27" t="s">
        <v>4400</v>
      </c>
      <c r="F2000" s="27" t="s">
        <v>4403</v>
      </c>
      <c r="G2000" s="28" t="s">
        <v>173</v>
      </c>
      <c r="H2000" s="27" t="s">
        <v>174</v>
      </c>
      <c r="I2000" s="118" t="s">
        <v>4404</v>
      </c>
      <c r="J2000" s="29">
        <v>12</v>
      </c>
      <c r="K2000" s="28" t="s">
        <v>162</v>
      </c>
      <c r="L2000" s="27" t="s">
        <v>4405</v>
      </c>
      <c r="M2000" s="27" t="s">
        <v>164</v>
      </c>
      <c r="N2000" s="27" t="s">
        <v>18256</v>
      </c>
    </row>
    <row r="2001" spans="1:14" ht="16.5" customHeight="1">
      <c r="A2001" s="24">
        <v>8541100009</v>
      </c>
      <c r="B2001" s="25"/>
      <c r="C2001" s="26"/>
      <c r="D2001" s="27"/>
      <c r="E2001" s="27" t="s">
        <v>4400</v>
      </c>
      <c r="F2001" s="27" t="s">
        <v>4406</v>
      </c>
      <c r="G2001" s="28" t="s">
        <v>173</v>
      </c>
      <c r="H2001" s="27" t="s">
        <v>174</v>
      </c>
      <c r="I2001" s="118" t="s">
        <v>4407</v>
      </c>
      <c r="J2001" s="29">
        <v>4.75</v>
      </c>
      <c r="K2001" s="28" t="s">
        <v>162</v>
      </c>
      <c r="L2001" s="27" t="s">
        <v>393</v>
      </c>
      <c r="M2001" s="27" t="s">
        <v>164</v>
      </c>
      <c r="N2001" s="27" t="s">
        <v>18079</v>
      </c>
    </row>
    <row r="2002" spans="1:14" ht="16.5" customHeight="1">
      <c r="A2002" s="24">
        <v>8541100009</v>
      </c>
      <c r="B2002" s="25"/>
      <c r="C2002" s="26"/>
      <c r="D2002" s="27"/>
      <c r="E2002" s="27" t="s">
        <v>4400</v>
      </c>
      <c r="F2002" s="27" t="s">
        <v>4408</v>
      </c>
      <c r="G2002" s="28" t="s">
        <v>173</v>
      </c>
      <c r="H2002" s="27" t="s">
        <v>174</v>
      </c>
      <c r="I2002" s="118" t="s">
        <v>4409</v>
      </c>
      <c r="J2002" s="29">
        <v>5.0599999999999996</v>
      </c>
      <c r="K2002" s="28" t="s">
        <v>162</v>
      </c>
      <c r="L2002" s="27" t="s">
        <v>393</v>
      </c>
      <c r="M2002" s="27" t="s">
        <v>164</v>
      </c>
      <c r="N2002" s="27" t="s">
        <v>18079</v>
      </c>
    </row>
    <row r="2003" spans="1:14" ht="16.5" customHeight="1">
      <c r="A2003" s="24">
        <v>8541100009</v>
      </c>
      <c r="B2003" s="25"/>
      <c r="C2003" s="26"/>
      <c r="D2003" s="27"/>
      <c r="E2003" s="27" t="s">
        <v>4400</v>
      </c>
      <c r="F2003" s="27" t="s">
        <v>4410</v>
      </c>
      <c r="G2003" s="28" t="s">
        <v>173</v>
      </c>
      <c r="H2003" s="27" t="s">
        <v>174</v>
      </c>
      <c r="I2003" s="118" t="s">
        <v>4411</v>
      </c>
      <c r="J2003" s="29">
        <v>6.33</v>
      </c>
      <c r="K2003" s="28" t="s">
        <v>162</v>
      </c>
      <c r="L2003" s="27" t="s">
        <v>393</v>
      </c>
      <c r="M2003" s="27" t="s">
        <v>164</v>
      </c>
      <c r="N2003" s="27" t="s">
        <v>18079</v>
      </c>
    </row>
    <row r="2004" spans="1:14" ht="16.5" customHeight="1">
      <c r="A2004" s="24">
        <v>8541100009</v>
      </c>
      <c r="B2004" s="25"/>
      <c r="C2004" s="26"/>
      <c r="D2004" s="27"/>
      <c r="E2004" s="27" t="s">
        <v>4400</v>
      </c>
      <c r="F2004" s="27" t="s">
        <v>4412</v>
      </c>
      <c r="G2004" s="28" t="s">
        <v>173</v>
      </c>
      <c r="H2004" s="27" t="s">
        <v>174</v>
      </c>
      <c r="I2004" s="118" t="s">
        <v>4413</v>
      </c>
      <c r="J2004" s="29">
        <v>12</v>
      </c>
      <c r="K2004" s="28" t="s">
        <v>162</v>
      </c>
      <c r="L2004" s="27" t="s">
        <v>416</v>
      </c>
      <c r="M2004" s="27" t="s">
        <v>164</v>
      </c>
      <c r="N2004" s="27" t="s">
        <v>18081</v>
      </c>
    </row>
    <row r="2005" spans="1:14" ht="16.5" customHeight="1">
      <c r="A2005" s="24">
        <v>8541100009</v>
      </c>
      <c r="B2005" s="25"/>
      <c r="C2005" s="26"/>
      <c r="D2005" s="27"/>
      <c r="E2005" s="27" t="s">
        <v>4414</v>
      </c>
      <c r="F2005" s="27" t="s">
        <v>4415</v>
      </c>
      <c r="G2005" s="28" t="s">
        <v>227</v>
      </c>
      <c r="H2005" s="27" t="s">
        <v>228</v>
      </c>
      <c r="I2005" s="118" t="s">
        <v>4416</v>
      </c>
      <c r="J2005" s="29">
        <v>67.8</v>
      </c>
      <c r="K2005" s="28" t="s">
        <v>162</v>
      </c>
      <c r="L2005" s="27" t="s">
        <v>1194</v>
      </c>
      <c r="M2005" s="27" t="s">
        <v>164</v>
      </c>
      <c r="N2005" s="27" t="s">
        <v>18126</v>
      </c>
    </row>
    <row r="2006" spans="1:14" ht="16.5" customHeight="1">
      <c r="A2006" s="24">
        <v>8541210000</v>
      </c>
      <c r="B2006" s="25"/>
      <c r="C2006" s="26"/>
      <c r="D2006" s="27"/>
      <c r="E2006" s="27" t="s">
        <v>545</v>
      </c>
      <c r="F2006" s="27" t="s">
        <v>4417</v>
      </c>
      <c r="G2006" s="28" t="s">
        <v>173</v>
      </c>
      <c r="H2006" s="27" t="s">
        <v>174</v>
      </c>
      <c r="I2006" s="118" t="s">
        <v>4418</v>
      </c>
      <c r="J2006" s="29">
        <v>32.49</v>
      </c>
      <c r="K2006" s="28" t="s">
        <v>162</v>
      </c>
      <c r="L2006" s="27" t="s">
        <v>523</v>
      </c>
      <c r="M2006" s="27" t="s">
        <v>164</v>
      </c>
      <c r="N2006" s="27" t="s">
        <v>523</v>
      </c>
    </row>
    <row r="2007" spans="1:14" ht="16.5" customHeight="1">
      <c r="A2007" s="24">
        <v>8541290000</v>
      </c>
      <c r="B2007" s="25"/>
      <c r="C2007" s="26"/>
      <c r="D2007" s="27"/>
      <c r="E2007" s="27" t="s">
        <v>4419</v>
      </c>
      <c r="F2007" s="27" t="s">
        <v>562</v>
      </c>
      <c r="G2007" s="28" t="s">
        <v>173</v>
      </c>
      <c r="H2007" s="27" t="s">
        <v>174</v>
      </c>
      <c r="I2007" s="118" t="s">
        <v>563</v>
      </c>
      <c r="J2007" s="29">
        <v>16.670000000000002</v>
      </c>
      <c r="K2007" s="28" t="s">
        <v>162</v>
      </c>
      <c r="L2007" s="27" t="s">
        <v>416</v>
      </c>
      <c r="M2007" s="27" t="s">
        <v>164</v>
      </c>
      <c r="N2007" s="27" t="s">
        <v>18081</v>
      </c>
    </row>
    <row r="2008" spans="1:14" ht="16.5" customHeight="1">
      <c r="A2008" s="24">
        <v>8541290000</v>
      </c>
      <c r="B2008" s="25"/>
      <c r="C2008" s="26"/>
      <c r="D2008" s="27"/>
      <c r="E2008" s="27" t="s">
        <v>4419</v>
      </c>
      <c r="F2008" s="27" t="s">
        <v>4420</v>
      </c>
      <c r="G2008" s="28" t="s">
        <v>173</v>
      </c>
      <c r="H2008" s="27" t="s">
        <v>174</v>
      </c>
      <c r="I2008" s="118" t="s">
        <v>4421</v>
      </c>
      <c r="J2008" s="29">
        <v>50</v>
      </c>
      <c r="K2008" s="28" t="s">
        <v>162</v>
      </c>
      <c r="L2008" s="27" t="s">
        <v>446</v>
      </c>
      <c r="M2008" s="27" t="s">
        <v>164</v>
      </c>
      <c r="N2008" s="27" t="s">
        <v>416</v>
      </c>
    </row>
    <row r="2009" spans="1:14" ht="16.5" customHeight="1">
      <c r="A2009" s="24">
        <v>8541290000</v>
      </c>
      <c r="B2009" s="25"/>
      <c r="C2009" s="26"/>
      <c r="D2009" s="27"/>
      <c r="E2009" s="27" t="s">
        <v>4419</v>
      </c>
      <c r="F2009" s="27" t="s">
        <v>574</v>
      </c>
      <c r="G2009" s="28" t="s">
        <v>173</v>
      </c>
      <c r="H2009" s="27" t="s">
        <v>174</v>
      </c>
      <c r="I2009" s="118" t="s">
        <v>575</v>
      </c>
      <c r="J2009" s="29">
        <v>45.5</v>
      </c>
      <c r="K2009" s="28" t="s">
        <v>162</v>
      </c>
      <c r="L2009" s="27" t="s">
        <v>416</v>
      </c>
      <c r="M2009" s="27" t="s">
        <v>164</v>
      </c>
      <c r="N2009" s="27" t="s">
        <v>18081</v>
      </c>
    </row>
    <row r="2010" spans="1:14" ht="16.5" customHeight="1">
      <c r="A2010" s="24">
        <v>8541290000</v>
      </c>
      <c r="B2010" s="25"/>
      <c r="C2010" s="26"/>
      <c r="D2010" s="27"/>
      <c r="E2010" s="27" t="s">
        <v>4419</v>
      </c>
      <c r="F2010" s="27" t="s">
        <v>4422</v>
      </c>
      <c r="G2010" s="28" t="s">
        <v>173</v>
      </c>
      <c r="H2010" s="27" t="s">
        <v>174</v>
      </c>
      <c r="I2010" s="118" t="s">
        <v>4423</v>
      </c>
      <c r="J2010" s="29">
        <v>49.34</v>
      </c>
      <c r="K2010" s="28" t="s">
        <v>162</v>
      </c>
      <c r="L2010" s="27" t="s">
        <v>416</v>
      </c>
      <c r="M2010" s="27" t="s">
        <v>164</v>
      </c>
      <c r="N2010" s="27" t="s">
        <v>18081</v>
      </c>
    </row>
    <row r="2011" spans="1:14" ht="16.5" customHeight="1">
      <c r="A2011" s="24">
        <v>8541290000</v>
      </c>
      <c r="B2011" s="25"/>
      <c r="C2011" s="26"/>
      <c r="D2011" s="27"/>
      <c r="E2011" s="27" t="s">
        <v>4419</v>
      </c>
      <c r="F2011" s="27" t="s">
        <v>4424</v>
      </c>
      <c r="G2011" s="28" t="s">
        <v>173</v>
      </c>
      <c r="H2011" s="27" t="s">
        <v>174</v>
      </c>
      <c r="I2011" s="118" t="s">
        <v>4425</v>
      </c>
      <c r="J2011" s="29">
        <v>1.58</v>
      </c>
      <c r="K2011" s="28" t="s">
        <v>162</v>
      </c>
      <c r="L2011" s="27" t="s">
        <v>523</v>
      </c>
      <c r="M2011" s="27" t="s">
        <v>164</v>
      </c>
      <c r="N2011" s="27" t="s">
        <v>523</v>
      </c>
    </row>
    <row r="2012" spans="1:14" ht="16.5" customHeight="1">
      <c r="A2012" s="24">
        <v>8541290000</v>
      </c>
      <c r="B2012" s="25"/>
      <c r="C2012" s="26"/>
      <c r="D2012" s="27"/>
      <c r="E2012" s="27" t="s">
        <v>4419</v>
      </c>
      <c r="F2012" s="27" t="s">
        <v>4426</v>
      </c>
      <c r="G2012" s="28" t="s">
        <v>173</v>
      </c>
      <c r="H2012" s="27" t="s">
        <v>174</v>
      </c>
      <c r="I2012" s="118" t="s">
        <v>4427</v>
      </c>
      <c r="J2012" s="29">
        <v>1.58</v>
      </c>
      <c r="K2012" s="28" t="s">
        <v>162</v>
      </c>
      <c r="L2012" s="27" t="s">
        <v>523</v>
      </c>
      <c r="M2012" s="27" t="s">
        <v>164</v>
      </c>
      <c r="N2012" s="27" t="s">
        <v>523</v>
      </c>
    </row>
    <row r="2013" spans="1:14" ht="16.5" customHeight="1">
      <c r="A2013" s="24">
        <v>8541290000</v>
      </c>
      <c r="B2013" s="25"/>
      <c r="C2013" s="26"/>
      <c r="D2013" s="27"/>
      <c r="E2013" s="27" t="s">
        <v>1051</v>
      </c>
      <c r="F2013" s="27" t="s">
        <v>4428</v>
      </c>
      <c r="G2013" s="28" t="s">
        <v>243</v>
      </c>
      <c r="H2013" s="27" t="s">
        <v>244</v>
      </c>
      <c r="I2013" s="118" t="s">
        <v>4429</v>
      </c>
      <c r="J2013" s="29">
        <v>154.16</v>
      </c>
      <c r="K2013" s="28" t="s">
        <v>162</v>
      </c>
      <c r="L2013" s="27" t="s">
        <v>4430</v>
      </c>
      <c r="M2013" s="27" t="s">
        <v>164</v>
      </c>
      <c r="N2013" s="27" t="s">
        <v>18257</v>
      </c>
    </row>
    <row r="2014" spans="1:14" ht="16.5" customHeight="1">
      <c r="A2014" s="24">
        <v>8541410002</v>
      </c>
      <c r="B2014" s="25"/>
      <c r="C2014" s="26"/>
      <c r="D2014" s="27"/>
      <c r="E2014" s="27" t="s">
        <v>4431</v>
      </c>
      <c r="F2014" s="27" t="s">
        <v>4432</v>
      </c>
      <c r="G2014" s="28" t="s">
        <v>173</v>
      </c>
      <c r="H2014" s="27" t="s">
        <v>174</v>
      </c>
      <c r="I2014" s="118" t="s">
        <v>3782</v>
      </c>
      <c r="J2014" s="29">
        <v>1.44</v>
      </c>
      <c r="K2014" s="28" t="s">
        <v>162</v>
      </c>
      <c r="L2014" s="27" t="s">
        <v>1314</v>
      </c>
      <c r="M2014" s="27" t="s">
        <v>164</v>
      </c>
      <c r="N2014" s="27" t="s">
        <v>18130</v>
      </c>
    </row>
    <row r="2015" spans="1:14" ht="16.5" customHeight="1">
      <c r="A2015" s="24">
        <v>8541410002</v>
      </c>
      <c r="B2015" s="25"/>
      <c r="C2015" s="26"/>
      <c r="D2015" s="27"/>
      <c r="E2015" s="27" t="s">
        <v>4431</v>
      </c>
      <c r="F2015" s="27" t="s">
        <v>4433</v>
      </c>
      <c r="G2015" s="28" t="s">
        <v>173</v>
      </c>
      <c r="H2015" s="27" t="s">
        <v>174</v>
      </c>
      <c r="I2015" s="118" t="s">
        <v>4434</v>
      </c>
      <c r="J2015" s="29">
        <v>7.91</v>
      </c>
      <c r="K2015" s="28" t="s">
        <v>162</v>
      </c>
      <c r="L2015" s="27" t="s">
        <v>1314</v>
      </c>
      <c r="M2015" s="27" t="s">
        <v>164</v>
      </c>
      <c r="N2015" s="27" t="s">
        <v>18130</v>
      </c>
    </row>
    <row r="2016" spans="1:14" ht="16.5" customHeight="1" thickBot="1">
      <c r="A2016" s="24">
        <v>8541410002</v>
      </c>
      <c r="B2016" s="25"/>
      <c r="C2016" s="26"/>
      <c r="D2016" s="27"/>
      <c r="E2016" s="27" t="s">
        <v>4435</v>
      </c>
      <c r="F2016" s="27" t="s">
        <v>4436</v>
      </c>
      <c r="G2016" s="28" t="s">
        <v>167</v>
      </c>
      <c r="H2016" s="27" t="s">
        <v>168</v>
      </c>
      <c r="I2016" s="118" t="s">
        <v>4437</v>
      </c>
      <c r="J2016" s="29">
        <v>106.02</v>
      </c>
      <c r="K2016" s="28" t="s">
        <v>162</v>
      </c>
      <c r="L2016" s="27" t="s">
        <v>184</v>
      </c>
      <c r="M2016" s="27" t="s">
        <v>164</v>
      </c>
      <c r="N2016" s="27" t="s">
        <v>18062</v>
      </c>
    </row>
    <row r="2017" spans="1:14" ht="16.5" customHeight="1" thickTop="1" thickBot="1">
      <c r="A2017" s="30">
        <v>8542319010</v>
      </c>
      <c r="B2017" s="25"/>
      <c r="C2017" s="26"/>
      <c r="D2017" s="27"/>
      <c r="E2017" s="27" t="s">
        <v>768</v>
      </c>
      <c r="F2017" s="27" t="s">
        <v>4438</v>
      </c>
      <c r="G2017" s="28" t="s">
        <v>173</v>
      </c>
      <c r="H2017" s="27" t="s">
        <v>174</v>
      </c>
      <c r="I2017" s="118" t="s">
        <v>4439</v>
      </c>
      <c r="J2017" s="29">
        <v>15</v>
      </c>
      <c r="K2017" s="28" t="s">
        <v>162</v>
      </c>
      <c r="L2017" s="27" t="s">
        <v>134</v>
      </c>
      <c r="M2017" s="27" t="s">
        <v>164</v>
      </c>
      <c r="N2017" s="27" t="s">
        <v>4101</v>
      </c>
    </row>
    <row r="2018" spans="1:14" ht="16.5" customHeight="1" thickTop="1" thickBot="1">
      <c r="A2018" s="30">
        <v>8542319010</v>
      </c>
      <c r="B2018" s="25"/>
      <c r="C2018" s="26"/>
      <c r="D2018" s="27"/>
      <c r="E2018" s="27" t="s">
        <v>602</v>
      </c>
      <c r="F2018" s="27" t="s">
        <v>4440</v>
      </c>
      <c r="G2018" s="28" t="s">
        <v>173</v>
      </c>
      <c r="H2018" s="27" t="s">
        <v>174</v>
      </c>
      <c r="I2018" s="118" t="s">
        <v>4441</v>
      </c>
      <c r="J2018" s="29">
        <v>307.45</v>
      </c>
      <c r="K2018" s="28" t="s">
        <v>162</v>
      </c>
      <c r="L2018" s="27" t="s">
        <v>4442</v>
      </c>
      <c r="M2018" s="27" t="s">
        <v>164</v>
      </c>
      <c r="N2018" s="27" t="s">
        <v>18258</v>
      </c>
    </row>
    <row r="2019" spans="1:14" ht="16.5" customHeight="1" thickTop="1" thickBot="1">
      <c r="A2019" s="30">
        <v>8542319010</v>
      </c>
      <c r="B2019" s="25"/>
      <c r="C2019" s="26"/>
      <c r="D2019" s="27"/>
      <c r="E2019" s="27" t="s">
        <v>4443</v>
      </c>
      <c r="F2019" s="27" t="s">
        <v>4444</v>
      </c>
      <c r="G2019" s="28" t="s">
        <v>173</v>
      </c>
      <c r="H2019" s="27" t="s">
        <v>174</v>
      </c>
      <c r="I2019" s="118" t="s">
        <v>4445</v>
      </c>
      <c r="J2019" s="29">
        <v>3004.85</v>
      </c>
      <c r="K2019" s="28" t="s">
        <v>162</v>
      </c>
      <c r="L2019" s="27" t="s">
        <v>648</v>
      </c>
      <c r="M2019" s="27" t="s">
        <v>164</v>
      </c>
      <c r="N2019" s="27" t="s">
        <v>11042</v>
      </c>
    </row>
    <row r="2020" spans="1:14" ht="16.5" customHeight="1" thickTop="1" thickBot="1">
      <c r="A2020" s="30">
        <v>8542319010</v>
      </c>
      <c r="B2020" s="25"/>
      <c r="C2020" s="26"/>
      <c r="D2020" s="27"/>
      <c r="E2020" s="27" t="s">
        <v>768</v>
      </c>
      <c r="F2020" s="27" t="s">
        <v>4446</v>
      </c>
      <c r="G2020" s="28" t="s">
        <v>297</v>
      </c>
      <c r="H2020" s="27" t="s">
        <v>298</v>
      </c>
      <c r="I2020" s="118" t="s">
        <v>4447</v>
      </c>
      <c r="J2020" s="29">
        <v>333.33</v>
      </c>
      <c r="K2020" s="28" t="s">
        <v>162</v>
      </c>
      <c r="L2020" s="27" t="s">
        <v>114</v>
      </c>
      <c r="M2020" s="27" t="s">
        <v>164</v>
      </c>
      <c r="N2020" s="27" t="s">
        <v>11042</v>
      </c>
    </row>
    <row r="2021" spans="1:14" ht="16.5" customHeight="1" thickTop="1" thickBot="1">
      <c r="A2021" s="30">
        <v>8542319010</v>
      </c>
      <c r="B2021" s="25"/>
      <c r="C2021" s="26"/>
      <c r="D2021" s="27"/>
      <c r="E2021" s="27" t="s">
        <v>768</v>
      </c>
      <c r="F2021" s="27" t="s">
        <v>4448</v>
      </c>
      <c r="G2021" s="28" t="s">
        <v>297</v>
      </c>
      <c r="H2021" s="27" t="s">
        <v>298</v>
      </c>
      <c r="I2021" s="118" t="s">
        <v>4449</v>
      </c>
      <c r="J2021" s="29">
        <v>130.4</v>
      </c>
      <c r="K2021" s="28" t="s">
        <v>162</v>
      </c>
      <c r="L2021" s="27" t="s">
        <v>416</v>
      </c>
      <c r="M2021" s="27" t="s">
        <v>164</v>
      </c>
      <c r="N2021" s="27" t="s">
        <v>18081</v>
      </c>
    </row>
    <row r="2022" spans="1:14" ht="16.5" customHeight="1" thickTop="1" thickBot="1">
      <c r="A2022" s="30">
        <v>8542319010</v>
      </c>
      <c r="B2022" s="25"/>
      <c r="C2022" s="26"/>
      <c r="D2022" s="27"/>
      <c r="E2022" s="27" t="s">
        <v>4450</v>
      </c>
      <c r="F2022" s="27" t="s">
        <v>4451</v>
      </c>
      <c r="G2022" s="28" t="s">
        <v>297</v>
      </c>
      <c r="H2022" s="27" t="s">
        <v>298</v>
      </c>
      <c r="I2022" s="118" t="s">
        <v>4452</v>
      </c>
      <c r="J2022" s="29">
        <v>29.44</v>
      </c>
      <c r="K2022" s="28" t="s">
        <v>162</v>
      </c>
      <c r="L2022" s="27" t="s">
        <v>114</v>
      </c>
      <c r="M2022" s="27" t="s">
        <v>164</v>
      </c>
      <c r="N2022" s="27" t="s">
        <v>11042</v>
      </c>
    </row>
    <row r="2023" spans="1:14" ht="16.5" customHeight="1" thickTop="1" thickBot="1">
      <c r="A2023" s="30">
        <v>8542319010</v>
      </c>
      <c r="B2023" s="25"/>
      <c r="C2023" s="26"/>
      <c r="D2023" s="27"/>
      <c r="E2023" s="27" t="s">
        <v>602</v>
      </c>
      <c r="F2023" s="27" t="s">
        <v>4453</v>
      </c>
      <c r="G2023" s="28" t="s">
        <v>297</v>
      </c>
      <c r="H2023" s="27" t="s">
        <v>298</v>
      </c>
      <c r="I2023" s="118" t="s">
        <v>4454</v>
      </c>
      <c r="J2023" s="29">
        <v>4.75</v>
      </c>
      <c r="K2023" s="28" t="s">
        <v>162</v>
      </c>
      <c r="L2023" s="27" t="s">
        <v>134</v>
      </c>
      <c r="M2023" s="27" t="s">
        <v>164</v>
      </c>
      <c r="N2023" s="27" t="s">
        <v>4101</v>
      </c>
    </row>
    <row r="2024" spans="1:14" ht="16.5" customHeight="1" thickTop="1" thickBot="1">
      <c r="A2024" s="30">
        <v>8542319010</v>
      </c>
      <c r="B2024" s="25"/>
      <c r="C2024" s="26"/>
      <c r="D2024" s="27"/>
      <c r="E2024" s="27" t="s">
        <v>602</v>
      </c>
      <c r="F2024" s="27" t="s">
        <v>4455</v>
      </c>
      <c r="G2024" s="28" t="s">
        <v>297</v>
      </c>
      <c r="H2024" s="27" t="s">
        <v>298</v>
      </c>
      <c r="I2024" s="118" t="s">
        <v>4456</v>
      </c>
      <c r="J2024" s="29">
        <v>1434.8</v>
      </c>
      <c r="K2024" s="28" t="s">
        <v>162</v>
      </c>
      <c r="L2024" s="27" t="s">
        <v>580</v>
      </c>
      <c r="M2024" s="27" t="s">
        <v>164</v>
      </c>
      <c r="N2024" s="27" t="s">
        <v>10753</v>
      </c>
    </row>
    <row r="2025" spans="1:14" ht="16.5" customHeight="1" thickTop="1" thickBot="1">
      <c r="A2025" s="30">
        <v>8542319010</v>
      </c>
      <c r="B2025" s="25"/>
      <c r="C2025" s="26"/>
      <c r="D2025" s="27"/>
      <c r="E2025" s="27" t="s">
        <v>768</v>
      </c>
      <c r="F2025" s="27" t="s">
        <v>4457</v>
      </c>
      <c r="G2025" s="28" t="s">
        <v>243</v>
      </c>
      <c r="H2025" s="27" t="s">
        <v>244</v>
      </c>
      <c r="I2025" s="118" t="s">
        <v>4458</v>
      </c>
      <c r="J2025" s="29">
        <v>91.26</v>
      </c>
      <c r="K2025" s="28" t="s">
        <v>162</v>
      </c>
      <c r="L2025" s="27" t="s">
        <v>648</v>
      </c>
      <c r="M2025" s="27" t="s">
        <v>164</v>
      </c>
      <c r="N2025" s="27" t="s">
        <v>11042</v>
      </c>
    </row>
    <row r="2026" spans="1:14" ht="16.5" customHeight="1" thickTop="1" thickBot="1">
      <c r="A2026" s="30">
        <v>8542319010</v>
      </c>
      <c r="B2026" s="25"/>
      <c r="C2026" s="26"/>
      <c r="D2026" s="27"/>
      <c r="E2026" s="27" t="s">
        <v>768</v>
      </c>
      <c r="F2026" s="27" t="s">
        <v>4459</v>
      </c>
      <c r="G2026" s="28" t="s">
        <v>227</v>
      </c>
      <c r="H2026" s="27" t="s">
        <v>228</v>
      </c>
      <c r="I2026" s="118" t="s">
        <v>3286</v>
      </c>
      <c r="J2026" s="29">
        <v>7.6</v>
      </c>
      <c r="K2026" s="28" t="s">
        <v>162</v>
      </c>
      <c r="L2026" s="27" t="s">
        <v>648</v>
      </c>
      <c r="M2026" s="27" t="s">
        <v>164</v>
      </c>
      <c r="N2026" s="27" t="s">
        <v>11042</v>
      </c>
    </row>
    <row r="2027" spans="1:14" ht="16.5" customHeight="1" thickTop="1" thickBot="1">
      <c r="A2027" s="30">
        <v>8542319090</v>
      </c>
      <c r="B2027" s="25"/>
      <c r="C2027" s="26"/>
      <c r="D2027" s="27"/>
      <c r="E2027" s="27" t="s">
        <v>4460</v>
      </c>
      <c r="F2027" s="27" t="s">
        <v>4461</v>
      </c>
      <c r="G2027" s="28" t="s">
        <v>173</v>
      </c>
      <c r="H2027" s="27" t="s">
        <v>174</v>
      </c>
      <c r="I2027" s="118" t="s">
        <v>4462</v>
      </c>
      <c r="J2027" s="29">
        <v>12.63</v>
      </c>
      <c r="K2027" s="28" t="s">
        <v>162</v>
      </c>
      <c r="L2027" s="27" t="s">
        <v>621</v>
      </c>
      <c r="M2027" s="27" t="s">
        <v>164</v>
      </c>
      <c r="N2027" s="27" t="s">
        <v>18097</v>
      </c>
    </row>
    <row r="2028" spans="1:14" ht="16.5" customHeight="1" thickTop="1" thickBot="1">
      <c r="A2028" s="30">
        <v>8542323100</v>
      </c>
      <c r="B2028" s="25"/>
      <c r="C2028" s="26"/>
      <c r="D2028" s="27"/>
      <c r="E2028" s="27" t="s">
        <v>4463</v>
      </c>
      <c r="F2028" s="27" t="s">
        <v>4464</v>
      </c>
      <c r="G2028" s="28" t="s">
        <v>173</v>
      </c>
      <c r="H2028" s="27" t="s">
        <v>174</v>
      </c>
      <c r="I2028" s="118" t="s">
        <v>4465</v>
      </c>
      <c r="J2028" s="29">
        <v>195.56</v>
      </c>
      <c r="K2028" s="28" t="s">
        <v>162</v>
      </c>
      <c r="L2028" s="27" t="s">
        <v>639</v>
      </c>
      <c r="M2028" s="27" t="s">
        <v>164</v>
      </c>
      <c r="N2028" s="27" t="s">
        <v>18098</v>
      </c>
    </row>
    <row r="2029" spans="1:14" ht="16.5" customHeight="1" thickTop="1" thickBot="1">
      <c r="A2029" s="30">
        <v>8542339000</v>
      </c>
      <c r="B2029" s="25"/>
      <c r="C2029" s="26"/>
      <c r="D2029" s="27"/>
      <c r="E2029" s="27" t="s">
        <v>4466</v>
      </c>
      <c r="F2029" s="27" t="s">
        <v>4467</v>
      </c>
      <c r="G2029" s="28" t="s">
        <v>173</v>
      </c>
      <c r="H2029" s="27" t="s">
        <v>174</v>
      </c>
      <c r="I2029" s="118" t="s">
        <v>4468</v>
      </c>
      <c r="J2029" s="29">
        <v>1914.8</v>
      </c>
      <c r="K2029" s="28" t="s">
        <v>162</v>
      </c>
      <c r="L2029" s="27" t="s">
        <v>687</v>
      </c>
      <c r="M2029" s="27" t="s">
        <v>164</v>
      </c>
      <c r="N2029" s="27" t="s">
        <v>18102</v>
      </c>
    </row>
    <row r="2030" spans="1:14" ht="16.5" customHeight="1" thickTop="1" thickBot="1">
      <c r="A2030" s="30">
        <v>8542339000</v>
      </c>
      <c r="B2030" s="25"/>
      <c r="C2030" s="26"/>
      <c r="D2030" s="27"/>
      <c r="E2030" s="27" t="s">
        <v>4469</v>
      </c>
      <c r="F2030" s="27" t="s">
        <v>4470</v>
      </c>
      <c r="G2030" s="28" t="s">
        <v>173</v>
      </c>
      <c r="H2030" s="27" t="s">
        <v>174</v>
      </c>
      <c r="I2030" s="118" t="s">
        <v>4471</v>
      </c>
      <c r="J2030" s="29">
        <v>258.39999999999998</v>
      </c>
      <c r="K2030" s="28" t="s">
        <v>162</v>
      </c>
      <c r="L2030" s="27" t="s">
        <v>114</v>
      </c>
      <c r="M2030" s="27" t="s">
        <v>164</v>
      </c>
      <c r="N2030" s="27" t="s">
        <v>11042</v>
      </c>
    </row>
    <row r="2031" spans="1:14" ht="16.5" customHeight="1" thickTop="1" thickBot="1">
      <c r="A2031" s="30">
        <v>8542339000</v>
      </c>
      <c r="B2031" s="25"/>
      <c r="C2031" s="26"/>
      <c r="D2031" s="27"/>
      <c r="E2031" s="27" t="s">
        <v>2934</v>
      </c>
      <c r="F2031" s="27" t="s">
        <v>2935</v>
      </c>
      <c r="G2031" s="28" t="s">
        <v>173</v>
      </c>
      <c r="H2031" s="27" t="s">
        <v>174</v>
      </c>
      <c r="I2031" s="118" t="s">
        <v>2936</v>
      </c>
      <c r="J2031" s="29">
        <v>733.7</v>
      </c>
      <c r="K2031" s="28" t="s">
        <v>162</v>
      </c>
      <c r="L2031" s="27" t="s">
        <v>595</v>
      </c>
      <c r="M2031" s="27" t="s">
        <v>164</v>
      </c>
      <c r="N2031" s="27" t="s">
        <v>18070</v>
      </c>
    </row>
    <row r="2032" spans="1:14" ht="16.5" customHeight="1" thickTop="1" thickBot="1">
      <c r="A2032" s="30">
        <v>8542339000</v>
      </c>
      <c r="B2032" s="25"/>
      <c r="C2032" s="26"/>
      <c r="D2032" s="27"/>
      <c r="E2032" s="27" t="s">
        <v>2934</v>
      </c>
      <c r="F2032" s="27" t="s">
        <v>4472</v>
      </c>
      <c r="G2032" s="28" t="s">
        <v>297</v>
      </c>
      <c r="H2032" s="27" t="s">
        <v>298</v>
      </c>
      <c r="I2032" s="118" t="s">
        <v>4473</v>
      </c>
      <c r="J2032" s="29">
        <v>16.399999999999999</v>
      </c>
      <c r="K2032" s="28" t="s">
        <v>162</v>
      </c>
      <c r="L2032" s="27" t="s">
        <v>1518</v>
      </c>
      <c r="M2032" s="27" t="s">
        <v>164</v>
      </c>
      <c r="N2032" s="27" t="s">
        <v>18140</v>
      </c>
    </row>
    <row r="2033" spans="1:14" ht="16.5" customHeight="1" thickTop="1" thickBot="1">
      <c r="A2033" s="30">
        <v>8542339000</v>
      </c>
      <c r="B2033" s="25"/>
      <c r="C2033" s="26"/>
      <c r="D2033" s="27"/>
      <c r="E2033" s="27" t="s">
        <v>4466</v>
      </c>
      <c r="F2033" s="27" t="s">
        <v>4474</v>
      </c>
      <c r="G2033" s="28" t="s">
        <v>243</v>
      </c>
      <c r="H2033" s="27" t="s">
        <v>244</v>
      </c>
      <c r="I2033" s="118" t="s">
        <v>4475</v>
      </c>
      <c r="J2033" s="29">
        <v>2520</v>
      </c>
      <c r="K2033" s="28" t="s">
        <v>162</v>
      </c>
      <c r="L2033" s="27" t="s">
        <v>114</v>
      </c>
      <c r="M2033" s="27" t="s">
        <v>164</v>
      </c>
      <c r="N2033" s="27" t="s">
        <v>11042</v>
      </c>
    </row>
    <row r="2034" spans="1:14" ht="16.5" customHeight="1" thickTop="1" thickBot="1">
      <c r="A2034" s="30">
        <v>8542399010</v>
      </c>
      <c r="B2034" s="25"/>
      <c r="C2034" s="26"/>
      <c r="D2034" s="27"/>
      <c r="E2034" s="27" t="s">
        <v>658</v>
      </c>
      <c r="F2034" s="27" t="s">
        <v>4476</v>
      </c>
      <c r="G2034" s="28" t="s">
        <v>173</v>
      </c>
      <c r="H2034" s="27" t="s">
        <v>174</v>
      </c>
      <c r="I2034" s="118" t="s">
        <v>4477</v>
      </c>
      <c r="J2034" s="29">
        <v>18.18</v>
      </c>
      <c r="K2034" s="28" t="s">
        <v>162</v>
      </c>
      <c r="L2034" s="27" t="s">
        <v>137</v>
      </c>
      <c r="M2034" s="27" t="s">
        <v>164</v>
      </c>
      <c r="N2034" s="27" t="s">
        <v>523</v>
      </c>
    </row>
    <row r="2035" spans="1:14" ht="16.5" customHeight="1" thickTop="1" thickBot="1">
      <c r="A2035" s="30">
        <v>8542399010</v>
      </c>
      <c r="B2035" s="25"/>
      <c r="C2035" s="26"/>
      <c r="D2035" s="27"/>
      <c r="E2035" s="27" t="s">
        <v>4478</v>
      </c>
      <c r="F2035" s="27" t="s">
        <v>4479</v>
      </c>
      <c r="G2035" s="28" t="s">
        <v>173</v>
      </c>
      <c r="H2035" s="27" t="s">
        <v>174</v>
      </c>
      <c r="I2035" s="118" t="s">
        <v>4480</v>
      </c>
      <c r="J2035" s="29">
        <v>500</v>
      </c>
      <c r="K2035" s="28" t="s">
        <v>162</v>
      </c>
      <c r="L2035" s="27" t="s">
        <v>114</v>
      </c>
      <c r="M2035" s="27" t="s">
        <v>164</v>
      </c>
      <c r="N2035" s="27" t="s">
        <v>11042</v>
      </c>
    </row>
    <row r="2036" spans="1:14" ht="16.5" customHeight="1" thickTop="1" thickBot="1">
      <c r="A2036" s="30">
        <v>8542399010</v>
      </c>
      <c r="B2036" s="25"/>
      <c r="C2036" s="26"/>
      <c r="D2036" s="27"/>
      <c r="E2036" s="27" t="s">
        <v>693</v>
      </c>
      <c r="F2036" s="27" t="s">
        <v>4481</v>
      </c>
      <c r="G2036" s="28" t="s">
        <v>173</v>
      </c>
      <c r="H2036" s="27" t="s">
        <v>174</v>
      </c>
      <c r="I2036" s="118" t="s">
        <v>1413</v>
      </c>
      <c r="J2036" s="29">
        <v>15</v>
      </c>
      <c r="K2036" s="28" t="s">
        <v>162</v>
      </c>
      <c r="L2036" s="27" t="s">
        <v>134</v>
      </c>
      <c r="M2036" s="27" t="s">
        <v>164</v>
      </c>
      <c r="N2036" s="27" t="s">
        <v>4101</v>
      </c>
    </row>
    <row r="2037" spans="1:14" ht="16.5" customHeight="1" thickTop="1" thickBot="1">
      <c r="A2037" s="30">
        <v>8542399010</v>
      </c>
      <c r="B2037" s="25"/>
      <c r="C2037" s="26"/>
      <c r="D2037" s="27"/>
      <c r="E2037" s="27" t="s">
        <v>2622</v>
      </c>
      <c r="F2037" s="27" t="s">
        <v>2623</v>
      </c>
      <c r="G2037" s="28" t="s">
        <v>173</v>
      </c>
      <c r="H2037" s="27" t="s">
        <v>174</v>
      </c>
      <c r="I2037" s="118" t="s">
        <v>2624</v>
      </c>
      <c r="J2037" s="29">
        <v>59.97</v>
      </c>
      <c r="K2037" s="28" t="s">
        <v>162</v>
      </c>
      <c r="L2037" s="27" t="s">
        <v>2735</v>
      </c>
      <c r="M2037" s="27" t="s">
        <v>164</v>
      </c>
      <c r="N2037" s="27" t="s">
        <v>18126</v>
      </c>
    </row>
    <row r="2038" spans="1:14" ht="16.5" customHeight="1" thickTop="1" thickBot="1">
      <c r="A2038" s="30">
        <v>8542399010</v>
      </c>
      <c r="B2038" s="25"/>
      <c r="C2038" s="26"/>
      <c r="D2038" s="27"/>
      <c r="E2038" s="27" t="s">
        <v>4482</v>
      </c>
      <c r="F2038" s="27" t="s">
        <v>4483</v>
      </c>
      <c r="G2038" s="28" t="s">
        <v>173</v>
      </c>
      <c r="H2038" s="27" t="s">
        <v>174</v>
      </c>
      <c r="I2038" s="118" t="s">
        <v>4484</v>
      </c>
      <c r="J2038" s="29">
        <v>15.44</v>
      </c>
      <c r="K2038" s="28" t="s">
        <v>162</v>
      </c>
      <c r="L2038" s="27" t="s">
        <v>114</v>
      </c>
      <c r="M2038" s="27" t="s">
        <v>164</v>
      </c>
      <c r="N2038" s="27" t="s">
        <v>11042</v>
      </c>
    </row>
    <row r="2039" spans="1:14" ht="16.5" customHeight="1" thickTop="1" thickBot="1">
      <c r="A2039" s="30">
        <v>8542399010</v>
      </c>
      <c r="B2039" s="25"/>
      <c r="C2039" s="26"/>
      <c r="D2039" s="27"/>
      <c r="E2039" s="27" t="s">
        <v>697</v>
      </c>
      <c r="F2039" s="27" t="s">
        <v>4485</v>
      </c>
      <c r="G2039" s="28" t="s">
        <v>173</v>
      </c>
      <c r="H2039" s="27" t="s">
        <v>174</v>
      </c>
      <c r="I2039" s="118" t="s">
        <v>4486</v>
      </c>
      <c r="J2039" s="29">
        <v>5.12</v>
      </c>
      <c r="K2039" s="28" t="s">
        <v>162</v>
      </c>
      <c r="L2039" s="27" t="s">
        <v>520</v>
      </c>
      <c r="M2039" s="27" t="s">
        <v>164</v>
      </c>
      <c r="N2039" s="27" t="s">
        <v>18090</v>
      </c>
    </row>
    <row r="2040" spans="1:14" ht="16.5" customHeight="1" thickTop="1" thickBot="1">
      <c r="A2040" s="30">
        <v>8542399010</v>
      </c>
      <c r="B2040" s="25"/>
      <c r="C2040" s="26"/>
      <c r="D2040" s="27"/>
      <c r="E2040" s="27" t="s">
        <v>765</v>
      </c>
      <c r="F2040" s="27" t="s">
        <v>4487</v>
      </c>
      <c r="G2040" s="28" t="s">
        <v>297</v>
      </c>
      <c r="H2040" s="27" t="s">
        <v>298</v>
      </c>
      <c r="I2040" s="118" t="s">
        <v>4488</v>
      </c>
      <c r="J2040" s="29">
        <v>2955</v>
      </c>
      <c r="K2040" s="28" t="s">
        <v>162</v>
      </c>
      <c r="L2040" s="27" t="s">
        <v>125</v>
      </c>
      <c r="M2040" s="27" t="s">
        <v>164</v>
      </c>
      <c r="N2040" s="27" t="s">
        <v>125</v>
      </c>
    </row>
    <row r="2041" spans="1:14" ht="16.5" customHeight="1" thickTop="1" thickBot="1">
      <c r="A2041" s="30">
        <v>8542399010</v>
      </c>
      <c r="B2041" s="25"/>
      <c r="C2041" s="26"/>
      <c r="D2041" s="27"/>
      <c r="E2041" s="27" t="s">
        <v>800</v>
      </c>
      <c r="F2041" s="27" t="s">
        <v>4489</v>
      </c>
      <c r="G2041" s="28" t="s">
        <v>159</v>
      </c>
      <c r="H2041" s="27" t="s">
        <v>160</v>
      </c>
      <c r="I2041" s="118" t="s">
        <v>4490</v>
      </c>
      <c r="J2041" s="29">
        <v>7568.6</v>
      </c>
      <c r="K2041" s="28" t="s">
        <v>162</v>
      </c>
      <c r="L2041" s="27" t="s">
        <v>134</v>
      </c>
      <c r="M2041" s="27" t="s">
        <v>164</v>
      </c>
      <c r="N2041" s="27" t="s">
        <v>4101</v>
      </c>
    </row>
    <row r="2042" spans="1:14" ht="16.5" customHeight="1" thickTop="1" thickBot="1">
      <c r="A2042" s="30">
        <v>8542399010</v>
      </c>
      <c r="B2042" s="25"/>
      <c r="C2042" s="26"/>
      <c r="D2042" s="27"/>
      <c r="E2042" s="27" t="s">
        <v>4478</v>
      </c>
      <c r="F2042" s="27" t="s">
        <v>4491</v>
      </c>
      <c r="G2042" s="28" t="s">
        <v>201</v>
      </c>
      <c r="H2042" s="27" t="s">
        <v>202</v>
      </c>
      <c r="I2042" s="118" t="s">
        <v>4492</v>
      </c>
      <c r="J2042" s="29">
        <v>848.4</v>
      </c>
      <c r="K2042" s="28" t="s">
        <v>162</v>
      </c>
      <c r="L2042" s="27" t="s">
        <v>3150</v>
      </c>
      <c r="M2042" s="27" t="s">
        <v>164</v>
      </c>
      <c r="N2042" s="27" t="s">
        <v>18187</v>
      </c>
    </row>
    <row r="2043" spans="1:14" ht="16.5" customHeight="1" thickTop="1">
      <c r="A2043" s="24">
        <v>8544429007</v>
      </c>
      <c r="B2043" s="25"/>
      <c r="C2043" s="26">
        <v>0.12</v>
      </c>
      <c r="D2043" s="27"/>
      <c r="E2043" s="27" t="s">
        <v>717</v>
      </c>
      <c r="F2043" s="27" t="s">
        <v>4493</v>
      </c>
      <c r="G2043" s="28" t="s">
        <v>173</v>
      </c>
      <c r="H2043" s="27" t="s">
        <v>174</v>
      </c>
      <c r="I2043" s="118" t="s">
        <v>3430</v>
      </c>
      <c r="J2043" s="29">
        <v>233.55</v>
      </c>
      <c r="K2043" s="28" t="s">
        <v>162</v>
      </c>
      <c r="L2043" s="27" t="s">
        <v>443</v>
      </c>
      <c r="M2043" s="27" t="s">
        <v>164</v>
      </c>
      <c r="N2043" s="27" t="s">
        <v>18203</v>
      </c>
    </row>
    <row r="2044" spans="1:14" ht="16.5" customHeight="1">
      <c r="A2044" s="24">
        <v>8544429007</v>
      </c>
      <c r="B2044" s="25"/>
      <c r="C2044" s="26">
        <v>0.12</v>
      </c>
      <c r="D2044" s="27"/>
      <c r="E2044" s="27" t="s">
        <v>717</v>
      </c>
      <c r="F2044" s="27" t="s">
        <v>4494</v>
      </c>
      <c r="G2044" s="28" t="s">
        <v>167</v>
      </c>
      <c r="H2044" s="27" t="s">
        <v>168</v>
      </c>
      <c r="I2044" s="118" t="s">
        <v>4495</v>
      </c>
      <c r="J2044" s="29">
        <v>877.5</v>
      </c>
      <c r="K2044" s="28" t="s">
        <v>162</v>
      </c>
      <c r="L2044" s="27" t="s">
        <v>443</v>
      </c>
      <c r="M2044" s="27" t="s">
        <v>164</v>
      </c>
      <c r="N2044" s="27" t="s">
        <v>18203</v>
      </c>
    </row>
    <row r="2045" spans="1:14" ht="16.5" customHeight="1">
      <c r="A2045" s="24">
        <v>8548009000</v>
      </c>
      <c r="B2045" s="25"/>
      <c r="C2045" s="26">
        <v>0.05</v>
      </c>
      <c r="D2045" s="27"/>
      <c r="E2045" s="27" t="s">
        <v>1092</v>
      </c>
      <c r="F2045" s="27" t="s">
        <v>727</v>
      </c>
      <c r="G2045" s="28" t="s">
        <v>282</v>
      </c>
      <c r="H2045" s="27" t="s">
        <v>283</v>
      </c>
      <c r="I2045" s="118" t="s">
        <v>728</v>
      </c>
      <c r="J2045" s="29">
        <v>326.39999999999998</v>
      </c>
      <c r="K2045" s="28" t="s">
        <v>162</v>
      </c>
      <c r="L2045" s="27" t="s">
        <v>42</v>
      </c>
      <c r="M2045" s="27" t="s">
        <v>164</v>
      </c>
      <c r="N2045" s="27" t="s">
        <v>18077</v>
      </c>
    </row>
    <row r="2046" spans="1:14" ht="16.5" customHeight="1">
      <c r="A2046" s="24">
        <v>8504509500</v>
      </c>
      <c r="B2046" s="25"/>
      <c r="C2046" s="26"/>
      <c r="D2046" s="27"/>
      <c r="E2046" s="27" t="s">
        <v>4295</v>
      </c>
      <c r="F2046" s="27" t="s">
        <v>4496</v>
      </c>
      <c r="G2046" s="28" t="s">
        <v>187</v>
      </c>
      <c r="H2046" s="27" t="s">
        <v>188</v>
      </c>
      <c r="I2046" s="118" t="s">
        <v>4497</v>
      </c>
      <c r="J2046" s="29">
        <v>66</v>
      </c>
      <c r="K2046" s="28" t="s">
        <v>162</v>
      </c>
      <c r="L2046" s="27" t="s">
        <v>344</v>
      </c>
      <c r="M2046" s="27" t="s">
        <v>164</v>
      </c>
      <c r="N2046" s="27" t="s">
        <v>9113</v>
      </c>
    </row>
    <row r="2047" spans="1:14" ht="16.5" customHeight="1">
      <c r="A2047" s="24">
        <v>8504409100</v>
      </c>
      <c r="B2047" s="25"/>
      <c r="C2047" s="26"/>
      <c r="D2047" s="27"/>
      <c r="E2047" s="27" t="s">
        <v>4166</v>
      </c>
      <c r="F2047" s="27" t="s">
        <v>4498</v>
      </c>
      <c r="G2047" s="28" t="s">
        <v>201</v>
      </c>
      <c r="H2047" s="27" t="s">
        <v>202</v>
      </c>
      <c r="I2047" s="118" t="s">
        <v>4499</v>
      </c>
      <c r="J2047" s="29">
        <v>28079</v>
      </c>
      <c r="K2047" s="28" t="s">
        <v>162</v>
      </c>
      <c r="L2047" s="27" t="s">
        <v>2139</v>
      </c>
      <c r="M2047" s="27" t="s">
        <v>164</v>
      </c>
      <c r="N2047" s="27" t="s">
        <v>2139</v>
      </c>
    </row>
    <row r="2048" spans="1:14" ht="16.5" customHeight="1">
      <c r="A2048" s="24">
        <v>3926909709</v>
      </c>
      <c r="B2048" s="25"/>
      <c r="C2048" s="26">
        <v>6.5000000000000002E-2</v>
      </c>
      <c r="D2048" s="27"/>
      <c r="E2048" s="27" t="s">
        <v>4500</v>
      </c>
      <c r="F2048" s="27" t="s">
        <v>1196</v>
      </c>
      <c r="G2048" s="28" t="s">
        <v>206</v>
      </c>
      <c r="H2048" s="27" t="s">
        <v>207</v>
      </c>
      <c r="I2048" s="118" t="s">
        <v>1197</v>
      </c>
      <c r="J2048" s="29">
        <v>1276.53</v>
      </c>
      <c r="K2048" s="28" t="s">
        <v>162</v>
      </c>
      <c r="L2048" s="27" t="s">
        <v>736</v>
      </c>
      <c r="M2048" s="27" t="s">
        <v>164</v>
      </c>
      <c r="N2048" s="27" t="s">
        <v>6197</v>
      </c>
    </row>
    <row r="2049" spans="1:14" ht="16.5" customHeight="1">
      <c r="A2049" s="24">
        <v>7320909008</v>
      </c>
      <c r="B2049" s="25"/>
      <c r="C2049" s="26">
        <v>0.15</v>
      </c>
      <c r="D2049" s="27"/>
      <c r="E2049" s="27" t="s">
        <v>4501</v>
      </c>
      <c r="F2049" s="27" t="s">
        <v>4502</v>
      </c>
      <c r="G2049" s="28" t="s">
        <v>173</v>
      </c>
      <c r="H2049" s="27" t="s">
        <v>174</v>
      </c>
      <c r="I2049" s="118" t="s">
        <v>4503</v>
      </c>
      <c r="J2049" s="29">
        <v>15.41</v>
      </c>
      <c r="K2049" s="28" t="s">
        <v>162</v>
      </c>
      <c r="L2049" s="27" t="s">
        <v>4504</v>
      </c>
      <c r="M2049" s="27" t="s">
        <v>164</v>
      </c>
      <c r="N2049" s="27" t="s">
        <v>18259</v>
      </c>
    </row>
    <row r="2050" spans="1:14" ht="16.5" customHeight="1">
      <c r="A2050" s="24">
        <v>8504509500</v>
      </c>
      <c r="B2050" s="25"/>
      <c r="C2050" s="26"/>
      <c r="D2050" s="27"/>
      <c r="E2050" s="27" t="s">
        <v>4505</v>
      </c>
      <c r="F2050" s="27" t="s">
        <v>4506</v>
      </c>
      <c r="G2050" s="28" t="s">
        <v>173</v>
      </c>
      <c r="H2050" s="27" t="s">
        <v>174</v>
      </c>
      <c r="I2050" s="118" t="s">
        <v>4507</v>
      </c>
      <c r="J2050" s="29">
        <v>82.63</v>
      </c>
      <c r="K2050" s="28" t="s">
        <v>162</v>
      </c>
      <c r="L2050" s="27" t="s">
        <v>42</v>
      </c>
      <c r="M2050" s="27" t="s">
        <v>164</v>
      </c>
      <c r="N2050" s="27" t="s">
        <v>18077</v>
      </c>
    </row>
    <row r="2051" spans="1:14" ht="16.5" customHeight="1">
      <c r="A2051" s="24">
        <v>8504509500</v>
      </c>
      <c r="B2051" s="25"/>
      <c r="C2051" s="26"/>
      <c r="D2051" s="27"/>
      <c r="E2051" s="27" t="s">
        <v>4505</v>
      </c>
      <c r="F2051" s="27" t="s">
        <v>4508</v>
      </c>
      <c r="G2051" s="28" t="s">
        <v>173</v>
      </c>
      <c r="H2051" s="27" t="s">
        <v>174</v>
      </c>
      <c r="I2051" s="118" t="s">
        <v>4509</v>
      </c>
      <c r="J2051" s="29">
        <v>145.99</v>
      </c>
      <c r="K2051" s="28" t="s">
        <v>162</v>
      </c>
      <c r="L2051" s="27" t="s">
        <v>4510</v>
      </c>
      <c r="M2051" s="27" t="s">
        <v>164</v>
      </c>
      <c r="N2051" s="27" t="s">
        <v>18260</v>
      </c>
    </row>
    <row r="2052" spans="1:14" ht="16.5" customHeight="1">
      <c r="A2052" s="24">
        <v>8504509500</v>
      </c>
      <c r="B2052" s="25"/>
      <c r="C2052" s="26"/>
      <c r="D2052" s="27"/>
      <c r="E2052" s="27" t="s">
        <v>4505</v>
      </c>
      <c r="F2052" s="27" t="s">
        <v>4508</v>
      </c>
      <c r="G2052" s="28" t="s">
        <v>173</v>
      </c>
      <c r="H2052" s="27" t="s">
        <v>174</v>
      </c>
      <c r="I2052" s="118" t="s">
        <v>4511</v>
      </c>
      <c r="J2052" s="29">
        <v>145.99</v>
      </c>
      <c r="K2052" s="28" t="s">
        <v>162</v>
      </c>
      <c r="L2052" s="27" t="s">
        <v>4510</v>
      </c>
      <c r="M2052" s="27" t="s">
        <v>164</v>
      </c>
      <c r="N2052" s="27" t="s">
        <v>18260</v>
      </c>
    </row>
    <row r="2053" spans="1:14" ht="16.5" customHeight="1">
      <c r="A2053" s="24">
        <v>8504509500</v>
      </c>
      <c r="B2053" s="25"/>
      <c r="C2053" s="26"/>
      <c r="D2053" s="27"/>
      <c r="E2053" s="27" t="s">
        <v>4505</v>
      </c>
      <c r="F2053" s="27" t="s">
        <v>4508</v>
      </c>
      <c r="G2053" s="28" t="s">
        <v>173</v>
      </c>
      <c r="H2053" s="27" t="s">
        <v>174</v>
      </c>
      <c r="I2053" s="118" t="s">
        <v>4512</v>
      </c>
      <c r="J2053" s="29">
        <v>145.99</v>
      </c>
      <c r="K2053" s="28" t="s">
        <v>162</v>
      </c>
      <c r="L2053" s="27" t="s">
        <v>4510</v>
      </c>
      <c r="M2053" s="27" t="s">
        <v>164</v>
      </c>
      <c r="N2053" s="27" t="s">
        <v>18260</v>
      </c>
    </row>
    <row r="2054" spans="1:14" ht="16.5" customHeight="1">
      <c r="A2054" s="24">
        <v>8504509500</v>
      </c>
      <c r="B2054" s="25"/>
      <c r="C2054" s="26"/>
      <c r="D2054" s="27"/>
      <c r="E2054" s="27" t="s">
        <v>4505</v>
      </c>
      <c r="F2054" s="27" t="s">
        <v>4513</v>
      </c>
      <c r="G2054" s="28" t="s">
        <v>173</v>
      </c>
      <c r="H2054" s="27" t="s">
        <v>174</v>
      </c>
      <c r="I2054" s="118" t="s">
        <v>4514</v>
      </c>
      <c r="J2054" s="29">
        <v>2.61</v>
      </c>
      <c r="K2054" s="28" t="s">
        <v>162</v>
      </c>
      <c r="L2054" s="27" t="s">
        <v>250</v>
      </c>
      <c r="M2054" s="27" t="s">
        <v>164</v>
      </c>
      <c r="N2054" s="27" t="s">
        <v>18071</v>
      </c>
    </row>
    <row r="2055" spans="1:14" ht="16.5" customHeight="1">
      <c r="A2055" s="24">
        <v>8531809500</v>
      </c>
      <c r="B2055" s="25"/>
      <c r="C2055" s="26"/>
      <c r="D2055" s="27"/>
      <c r="E2055" s="27" t="s">
        <v>4515</v>
      </c>
      <c r="F2055" s="27" t="s">
        <v>4516</v>
      </c>
      <c r="G2055" s="28" t="s">
        <v>206</v>
      </c>
      <c r="H2055" s="27" t="s">
        <v>207</v>
      </c>
      <c r="I2055" s="118" t="s">
        <v>4517</v>
      </c>
      <c r="J2055" s="29">
        <v>632.63</v>
      </c>
      <c r="K2055" s="28" t="s">
        <v>162</v>
      </c>
      <c r="L2055" s="27" t="s">
        <v>736</v>
      </c>
      <c r="M2055" s="27" t="s">
        <v>164</v>
      </c>
      <c r="N2055" s="27" t="s">
        <v>6197</v>
      </c>
    </row>
    <row r="2056" spans="1:14" ht="16.5" customHeight="1">
      <c r="A2056" s="24">
        <v>8532210000</v>
      </c>
      <c r="B2056" s="25"/>
      <c r="C2056" s="26"/>
      <c r="D2056" s="27"/>
      <c r="E2056" s="27" t="s">
        <v>1588</v>
      </c>
      <c r="F2056" s="27" t="s">
        <v>248</v>
      </c>
      <c r="G2056" s="28" t="s">
        <v>173</v>
      </c>
      <c r="H2056" s="27" t="s">
        <v>174</v>
      </c>
      <c r="I2056" s="118" t="s">
        <v>249</v>
      </c>
      <c r="J2056" s="29">
        <v>5.35</v>
      </c>
      <c r="K2056" s="28" t="s">
        <v>162</v>
      </c>
      <c r="L2056" s="27" t="s">
        <v>250</v>
      </c>
      <c r="M2056" s="27" t="s">
        <v>164</v>
      </c>
      <c r="N2056" s="27" t="s">
        <v>18071</v>
      </c>
    </row>
    <row r="2057" spans="1:14" ht="16.5" customHeight="1">
      <c r="A2057" s="24">
        <v>8532240000</v>
      </c>
      <c r="B2057" s="25"/>
      <c r="C2057" s="26"/>
      <c r="D2057" s="27"/>
      <c r="E2057" s="27" t="s">
        <v>1609</v>
      </c>
      <c r="F2057" s="27" t="s">
        <v>4518</v>
      </c>
      <c r="G2057" s="28" t="s">
        <v>173</v>
      </c>
      <c r="H2057" s="27" t="s">
        <v>174</v>
      </c>
      <c r="I2057" s="118" t="s">
        <v>4519</v>
      </c>
      <c r="J2057" s="29">
        <v>23.53</v>
      </c>
      <c r="K2057" s="28" t="s">
        <v>162</v>
      </c>
      <c r="L2057" s="27" t="s">
        <v>218</v>
      </c>
      <c r="M2057" s="27" t="s">
        <v>164</v>
      </c>
      <c r="N2057" s="27" t="s">
        <v>18066</v>
      </c>
    </row>
    <row r="2058" spans="1:14" ht="16.5" customHeight="1">
      <c r="A2058" s="24">
        <v>8532240000</v>
      </c>
      <c r="B2058" s="25"/>
      <c r="C2058" s="26"/>
      <c r="D2058" s="27"/>
      <c r="E2058" s="27" t="s">
        <v>1609</v>
      </c>
      <c r="F2058" s="27" t="s">
        <v>4520</v>
      </c>
      <c r="G2058" s="28" t="s">
        <v>173</v>
      </c>
      <c r="H2058" s="27" t="s">
        <v>174</v>
      </c>
      <c r="I2058" s="118" t="s">
        <v>4521</v>
      </c>
      <c r="J2058" s="29">
        <v>3</v>
      </c>
      <c r="K2058" s="28" t="s">
        <v>162</v>
      </c>
      <c r="L2058" s="27" t="s">
        <v>218</v>
      </c>
      <c r="M2058" s="27" t="s">
        <v>164</v>
      </c>
      <c r="N2058" s="27" t="s">
        <v>18066</v>
      </c>
    </row>
    <row r="2059" spans="1:14" ht="16.5" customHeight="1">
      <c r="A2059" s="24">
        <v>8532240000</v>
      </c>
      <c r="B2059" s="25"/>
      <c r="C2059" s="26"/>
      <c r="D2059" s="27"/>
      <c r="E2059" s="27" t="s">
        <v>1609</v>
      </c>
      <c r="F2059" s="27" t="s">
        <v>4522</v>
      </c>
      <c r="G2059" s="28" t="s">
        <v>173</v>
      </c>
      <c r="H2059" s="27" t="s">
        <v>174</v>
      </c>
      <c r="I2059" s="118" t="s">
        <v>4523</v>
      </c>
      <c r="J2059" s="29">
        <v>0.94</v>
      </c>
      <c r="K2059" s="28" t="s">
        <v>162</v>
      </c>
      <c r="L2059" s="27" t="s">
        <v>272</v>
      </c>
      <c r="M2059" s="27" t="s">
        <v>164</v>
      </c>
      <c r="N2059" s="27" t="s">
        <v>18073</v>
      </c>
    </row>
    <row r="2060" spans="1:14" ht="16.5" customHeight="1">
      <c r="A2060" s="24">
        <v>8532240000</v>
      </c>
      <c r="B2060" s="25"/>
      <c r="C2060" s="26"/>
      <c r="D2060" s="27"/>
      <c r="E2060" s="27" t="s">
        <v>1609</v>
      </c>
      <c r="F2060" s="27" t="s">
        <v>4524</v>
      </c>
      <c r="G2060" s="28" t="s">
        <v>173</v>
      </c>
      <c r="H2060" s="27" t="s">
        <v>174</v>
      </c>
      <c r="I2060" s="118" t="s">
        <v>4525</v>
      </c>
      <c r="J2060" s="29">
        <v>1.59</v>
      </c>
      <c r="K2060" s="28" t="s">
        <v>162</v>
      </c>
      <c r="L2060" s="27" t="s">
        <v>272</v>
      </c>
      <c r="M2060" s="27" t="s">
        <v>164</v>
      </c>
      <c r="N2060" s="27" t="s">
        <v>18073</v>
      </c>
    </row>
    <row r="2061" spans="1:14" ht="16.5" customHeight="1">
      <c r="A2061" s="24">
        <v>8533100000</v>
      </c>
      <c r="B2061" s="25"/>
      <c r="C2061" s="26"/>
      <c r="D2061" s="27"/>
      <c r="E2061" s="27" t="s">
        <v>4526</v>
      </c>
      <c r="F2061" s="27" t="s">
        <v>4527</v>
      </c>
      <c r="G2061" s="28" t="s">
        <v>173</v>
      </c>
      <c r="H2061" s="27" t="s">
        <v>174</v>
      </c>
      <c r="I2061" s="118" t="s">
        <v>4528</v>
      </c>
      <c r="J2061" s="29">
        <v>1</v>
      </c>
      <c r="K2061" s="28" t="s">
        <v>162</v>
      </c>
      <c r="L2061" s="27" t="s">
        <v>272</v>
      </c>
      <c r="M2061" s="27" t="s">
        <v>164</v>
      </c>
      <c r="N2061" s="27" t="s">
        <v>18073</v>
      </c>
    </row>
    <row r="2062" spans="1:14" ht="16.5" customHeight="1">
      <c r="A2062" s="24">
        <v>8533100000</v>
      </c>
      <c r="B2062" s="25"/>
      <c r="C2062" s="26"/>
      <c r="D2062" s="27"/>
      <c r="E2062" s="27" t="s">
        <v>4526</v>
      </c>
      <c r="F2062" s="27" t="s">
        <v>4529</v>
      </c>
      <c r="G2062" s="28" t="s">
        <v>173</v>
      </c>
      <c r="H2062" s="27" t="s">
        <v>174</v>
      </c>
      <c r="I2062" s="118" t="s">
        <v>4530</v>
      </c>
      <c r="J2062" s="29">
        <v>0.68</v>
      </c>
      <c r="K2062" s="28" t="s">
        <v>162</v>
      </c>
      <c r="L2062" s="27" t="s">
        <v>272</v>
      </c>
      <c r="M2062" s="27" t="s">
        <v>164</v>
      </c>
      <c r="N2062" s="27" t="s">
        <v>18073</v>
      </c>
    </row>
    <row r="2063" spans="1:14" ht="16.5" customHeight="1">
      <c r="A2063" s="24">
        <v>8533100000</v>
      </c>
      <c r="B2063" s="25"/>
      <c r="C2063" s="26"/>
      <c r="D2063" s="27"/>
      <c r="E2063" s="27" t="s">
        <v>4526</v>
      </c>
      <c r="F2063" s="27" t="s">
        <v>4531</v>
      </c>
      <c r="G2063" s="28" t="s">
        <v>173</v>
      </c>
      <c r="H2063" s="27" t="s">
        <v>174</v>
      </c>
      <c r="I2063" s="118" t="s">
        <v>1669</v>
      </c>
      <c r="J2063" s="29">
        <v>0.7</v>
      </c>
      <c r="K2063" s="28" t="s">
        <v>162</v>
      </c>
      <c r="L2063" s="27" t="s">
        <v>272</v>
      </c>
      <c r="M2063" s="27" t="s">
        <v>164</v>
      </c>
      <c r="N2063" s="27" t="s">
        <v>18073</v>
      </c>
    </row>
    <row r="2064" spans="1:14" ht="16.5" customHeight="1">
      <c r="A2064" s="24">
        <v>8533100000</v>
      </c>
      <c r="B2064" s="25"/>
      <c r="C2064" s="26"/>
      <c r="D2064" s="27"/>
      <c r="E2064" s="27" t="s">
        <v>4526</v>
      </c>
      <c r="F2064" s="27" t="s">
        <v>4532</v>
      </c>
      <c r="G2064" s="28" t="s">
        <v>173</v>
      </c>
      <c r="H2064" s="27" t="s">
        <v>174</v>
      </c>
      <c r="I2064" s="118" t="s">
        <v>4533</v>
      </c>
      <c r="J2064" s="29">
        <v>0.71</v>
      </c>
      <c r="K2064" s="28" t="s">
        <v>162</v>
      </c>
      <c r="L2064" s="27" t="s">
        <v>272</v>
      </c>
      <c r="M2064" s="27" t="s">
        <v>164</v>
      </c>
      <c r="N2064" s="27" t="s">
        <v>18073</v>
      </c>
    </row>
    <row r="2065" spans="1:14" ht="16.5" customHeight="1">
      <c r="A2065" s="24">
        <v>8533100000</v>
      </c>
      <c r="B2065" s="25"/>
      <c r="C2065" s="26"/>
      <c r="D2065" s="27"/>
      <c r="E2065" s="27" t="s">
        <v>4526</v>
      </c>
      <c r="F2065" s="27" t="s">
        <v>4532</v>
      </c>
      <c r="G2065" s="28" t="s">
        <v>173</v>
      </c>
      <c r="H2065" s="27" t="s">
        <v>174</v>
      </c>
      <c r="I2065" s="118" t="s">
        <v>4534</v>
      </c>
      <c r="J2065" s="29">
        <v>0.93</v>
      </c>
      <c r="K2065" s="28" t="s">
        <v>162</v>
      </c>
      <c r="L2065" s="27" t="s">
        <v>272</v>
      </c>
      <c r="M2065" s="27" t="s">
        <v>164</v>
      </c>
      <c r="N2065" s="27" t="s">
        <v>18073</v>
      </c>
    </row>
    <row r="2066" spans="1:14" ht="16.5" customHeight="1">
      <c r="A2066" s="24">
        <v>8533100000</v>
      </c>
      <c r="B2066" s="25"/>
      <c r="C2066" s="26"/>
      <c r="D2066" s="27"/>
      <c r="E2066" s="27" t="s">
        <v>4526</v>
      </c>
      <c r="F2066" s="27" t="s">
        <v>4535</v>
      </c>
      <c r="G2066" s="28" t="s">
        <v>173</v>
      </c>
      <c r="H2066" s="27" t="s">
        <v>174</v>
      </c>
      <c r="I2066" s="118" t="s">
        <v>4536</v>
      </c>
      <c r="J2066" s="29">
        <v>0.87</v>
      </c>
      <c r="K2066" s="28" t="s">
        <v>162</v>
      </c>
      <c r="L2066" s="27" t="s">
        <v>272</v>
      </c>
      <c r="M2066" s="27" t="s">
        <v>164</v>
      </c>
      <c r="N2066" s="27" t="s">
        <v>18073</v>
      </c>
    </row>
    <row r="2067" spans="1:14" ht="16.5" customHeight="1">
      <c r="A2067" s="24">
        <v>8533100000</v>
      </c>
      <c r="B2067" s="25"/>
      <c r="C2067" s="26"/>
      <c r="D2067" s="27"/>
      <c r="E2067" s="27" t="s">
        <v>4526</v>
      </c>
      <c r="F2067" s="27" t="s">
        <v>4537</v>
      </c>
      <c r="G2067" s="28" t="s">
        <v>173</v>
      </c>
      <c r="H2067" s="27" t="s">
        <v>174</v>
      </c>
      <c r="I2067" s="118" t="s">
        <v>4538</v>
      </c>
      <c r="J2067" s="29">
        <v>0.83</v>
      </c>
      <c r="K2067" s="28" t="s">
        <v>162</v>
      </c>
      <c r="L2067" s="27" t="s">
        <v>272</v>
      </c>
      <c r="M2067" s="27" t="s">
        <v>164</v>
      </c>
      <c r="N2067" s="27" t="s">
        <v>18073</v>
      </c>
    </row>
    <row r="2068" spans="1:14" ht="16.5" customHeight="1">
      <c r="A2068" s="24">
        <v>8533100000</v>
      </c>
      <c r="B2068" s="25"/>
      <c r="C2068" s="26"/>
      <c r="D2068" s="27"/>
      <c r="E2068" s="27" t="s">
        <v>4526</v>
      </c>
      <c r="F2068" s="27" t="s">
        <v>4539</v>
      </c>
      <c r="G2068" s="28" t="s">
        <v>173</v>
      </c>
      <c r="H2068" s="27" t="s">
        <v>174</v>
      </c>
      <c r="I2068" s="118" t="s">
        <v>4540</v>
      </c>
      <c r="J2068" s="29">
        <v>0.94</v>
      </c>
      <c r="K2068" s="28" t="s">
        <v>162</v>
      </c>
      <c r="L2068" s="27" t="s">
        <v>272</v>
      </c>
      <c r="M2068" s="27" t="s">
        <v>164</v>
      </c>
      <c r="N2068" s="27" t="s">
        <v>18073</v>
      </c>
    </row>
    <row r="2069" spans="1:14" ht="16.5" customHeight="1">
      <c r="A2069" s="24">
        <v>8533100000</v>
      </c>
      <c r="B2069" s="25"/>
      <c r="C2069" s="26"/>
      <c r="D2069" s="27"/>
      <c r="E2069" s="27" t="s">
        <v>4526</v>
      </c>
      <c r="F2069" s="27" t="s">
        <v>4541</v>
      </c>
      <c r="G2069" s="28" t="s">
        <v>173</v>
      </c>
      <c r="H2069" s="27" t="s">
        <v>174</v>
      </c>
      <c r="I2069" s="118" t="s">
        <v>4542</v>
      </c>
      <c r="J2069" s="29">
        <v>0.83</v>
      </c>
      <c r="K2069" s="28" t="s">
        <v>162</v>
      </c>
      <c r="L2069" s="27" t="s">
        <v>272</v>
      </c>
      <c r="M2069" s="27" t="s">
        <v>164</v>
      </c>
      <c r="N2069" s="27" t="s">
        <v>18073</v>
      </c>
    </row>
    <row r="2070" spans="1:14" ht="16.5" customHeight="1">
      <c r="A2070" s="24">
        <v>8533100000</v>
      </c>
      <c r="B2070" s="25"/>
      <c r="C2070" s="26"/>
      <c r="D2070" s="27"/>
      <c r="E2070" s="27" t="s">
        <v>4526</v>
      </c>
      <c r="F2070" s="27" t="s">
        <v>4543</v>
      </c>
      <c r="G2070" s="28" t="s">
        <v>173</v>
      </c>
      <c r="H2070" s="27" t="s">
        <v>174</v>
      </c>
      <c r="I2070" s="118" t="s">
        <v>4544</v>
      </c>
      <c r="J2070" s="29">
        <v>0.87</v>
      </c>
      <c r="K2070" s="28" t="s">
        <v>162</v>
      </c>
      <c r="L2070" s="27" t="s">
        <v>272</v>
      </c>
      <c r="M2070" s="27" t="s">
        <v>164</v>
      </c>
      <c r="N2070" s="27" t="s">
        <v>18073</v>
      </c>
    </row>
    <row r="2071" spans="1:14" ht="16.5" customHeight="1">
      <c r="A2071" s="24">
        <v>8533100000</v>
      </c>
      <c r="B2071" s="25"/>
      <c r="C2071" s="26"/>
      <c r="D2071" s="27"/>
      <c r="E2071" s="27" t="s">
        <v>4526</v>
      </c>
      <c r="F2071" s="27" t="s">
        <v>4545</v>
      </c>
      <c r="G2071" s="28" t="s">
        <v>173</v>
      </c>
      <c r="H2071" s="27" t="s">
        <v>174</v>
      </c>
      <c r="I2071" s="118" t="s">
        <v>4546</v>
      </c>
      <c r="J2071" s="29">
        <v>0.86</v>
      </c>
      <c r="K2071" s="28" t="s">
        <v>162</v>
      </c>
      <c r="L2071" s="27" t="s">
        <v>272</v>
      </c>
      <c r="M2071" s="27" t="s">
        <v>164</v>
      </c>
      <c r="N2071" s="27" t="s">
        <v>18073</v>
      </c>
    </row>
    <row r="2072" spans="1:14" ht="16.5" customHeight="1">
      <c r="A2072" s="24">
        <v>8533100000</v>
      </c>
      <c r="B2072" s="25"/>
      <c r="C2072" s="26"/>
      <c r="D2072" s="27"/>
      <c r="E2072" s="27" t="s">
        <v>4526</v>
      </c>
      <c r="F2072" s="27" t="s">
        <v>4547</v>
      </c>
      <c r="G2072" s="28" t="s">
        <v>173</v>
      </c>
      <c r="H2072" s="27" t="s">
        <v>174</v>
      </c>
      <c r="I2072" s="118" t="s">
        <v>4548</v>
      </c>
      <c r="J2072" s="29">
        <v>5.51</v>
      </c>
      <c r="K2072" s="28" t="s">
        <v>162</v>
      </c>
      <c r="L2072" s="27" t="s">
        <v>272</v>
      </c>
      <c r="M2072" s="27" t="s">
        <v>164</v>
      </c>
      <c r="N2072" s="27" t="s">
        <v>18073</v>
      </c>
    </row>
    <row r="2073" spans="1:14" ht="16.5" customHeight="1">
      <c r="A2073" s="24">
        <v>8536105000</v>
      </c>
      <c r="B2073" s="25"/>
      <c r="C2073" s="26">
        <v>0.11</v>
      </c>
      <c r="D2073" s="27"/>
      <c r="E2073" s="27" t="s">
        <v>390</v>
      </c>
      <c r="F2073" s="27" t="s">
        <v>4549</v>
      </c>
      <c r="G2073" s="28" t="s">
        <v>173</v>
      </c>
      <c r="H2073" s="27" t="s">
        <v>174</v>
      </c>
      <c r="I2073" s="118" t="s">
        <v>4550</v>
      </c>
      <c r="J2073" s="29">
        <v>40.33</v>
      </c>
      <c r="K2073" s="28" t="s">
        <v>162</v>
      </c>
      <c r="L2073" s="27" t="s">
        <v>393</v>
      </c>
      <c r="M2073" s="27" t="s">
        <v>164</v>
      </c>
      <c r="N2073" s="27" t="s">
        <v>18079</v>
      </c>
    </row>
    <row r="2074" spans="1:14" ht="16.5" customHeight="1">
      <c r="A2074" s="24">
        <v>8536490000</v>
      </c>
      <c r="B2074" s="25"/>
      <c r="C2074" s="26">
        <v>0.11</v>
      </c>
      <c r="D2074" s="27"/>
      <c r="E2074" s="27" t="s">
        <v>411</v>
      </c>
      <c r="F2074" s="27" t="s">
        <v>4551</v>
      </c>
      <c r="G2074" s="28" t="s">
        <v>173</v>
      </c>
      <c r="H2074" s="27" t="s">
        <v>174</v>
      </c>
      <c r="I2074" s="118" t="s">
        <v>976</v>
      </c>
      <c r="J2074" s="29">
        <v>27.2</v>
      </c>
      <c r="K2074" s="28" t="s">
        <v>162</v>
      </c>
      <c r="L2074" s="27" t="s">
        <v>977</v>
      </c>
      <c r="M2074" s="27" t="s">
        <v>164</v>
      </c>
      <c r="N2074" s="27" t="s">
        <v>18261</v>
      </c>
    </row>
    <row r="2075" spans="1:14" ht="16.5" customHeight="1">
      <c r="A2075" s="24">
        <v>8536490000</v>
      </c>
      <c r="B2075" s="25"/>
      <c r="C2075" s="26">
        <v>0.11</v>
      </c>
      <c r="D2075" s="27"/>
      <c r="E2075" s="27" t="s">
        <v>406</v>
      </c>
      <c r="F2075" s="27" t="s">
        <v>4552</v>
      </c>
      <c r="G2075" s="28" t="s">
        <v>297</v>
      </c>
      <c r="H2075" s="27" t="s">
        <v>298</v>
      </c>
      <c r="I2075" s="118" t="s">
        <v>4553</v>
      </c>
      <c r="J2075" s="29">
        <v>636.09</v>
      </c>
      <c r="K2075" s="28" t="s">
        <v>162</v>
      </c>
      <c r="L2075" s="27" t="s">
        <v>250</v>
      </c>
      <c r="M2075" s="27" t="s">
        <v>164</v>
      </c>
      <c r="N2075" s="27" t="s">
        <v>18071</v>
      </c>
    </row>
    <row r="2076" spans="1:14" ht="16.5" customHeight="1">
      <c r="A2076" s="24">
        <v>8536490000</v>
      </c>
      <c r="B2076" s="25"/>
      <c r="C2076" s="26">
        <v>0.11</v>
      </c>
      <c r="D2076" s="27"/>
      <c r="E2076" s="27" t="s">
        <v>406</v>
      </c>
      <c r="F2076" s="27" t="s">
        <v>4554</v>
      </c>
      <c r="G2076" s="28" t="s">
        <v>243</v>
      </c>
      <c r="H2076" s="27" t="s">
        <v>244</v>
      </c>
      <c r="I2076" s="118" t="s">
        <v>4555</v>
      </c>
      <c r="J2076" s="29">
        <v>358.03</v>
      </c>
      <c r="K2076" s="28" t="s">
        <v>162</v>
      </c>
      <c r="L2076" s="27" t="s">
        <v>980</v>
      </c>
      <c r="M2076" s="27" t="s">
        <v>164</v>
      </c>
      <c r="N2076" s="27" t="s">
        <v>10457</v>
      </c>
    </row>
    <row r="2077" spans="1:14" ht="16.5" customHeight="1">
      <c r="A2077" s="24">
        <v>8536501109</v>
      </c>
      <c r="B2077" s="25"/>
      <c r="C2077" s="26">
        <v>7.4999999999999997E-2</v>
      </c>
      <c r="D2077" s="27"/>
      <c r="E2077" s="27" t="s">
        <v>4556</v>
      </c>
      <c r="F2077" s="27" t="s">
        <v>4557</v>
      </c>
      <c r="G2077" s="28" t="s">
        <v>2610</v>
      </c>
      <c r="H2077" s="27" t="s">
        <v>4558</v>
      </c>
      <c r="I2077" s="118" t="s">
        <v>4559</v>
      </c>
      <c r="J2077" s="29">
        <v>1114.0899999999999</v>
      </c>
      <c r="K2077" s="28" t="s">
        <v>162</v>
      </c>
      <c r="L2077" s="27" t="s">
        <v>736</v>
      </c>
      <c r="M2077" s="27" t="s">
        <v>164</v>
      </c>
      <c r="N2077" s="27" t="s">
        <v>6197</v>
      </c>
    </row>
    <row r="2078" spans="1:14" ht="16.5" customHeight="1">
      <c r="A2078" s="24">
        <v>8536501109</v>
      </c>
      <c r="B2078" s="25"/>
      <c r="C2078" s="26">
        <v>7.4999999999999997E-2</v>
      </c>
      <c r="D2078" s="27"/>
      <c r="E2078" s="27" t="s">
        <v>4560</v>
      </c>
      <c r="F2078" s="27" t="s">
        <v>4561</v>
      </c>
      <c r="G2078" s="28" t="s">
        <v>206</v>
      </c>
      <c r="H2078" s="27" t="s">
        <v>207</v>
      </c>
      <c r="I2078" s="118" t="s">
        <v>4562</v>
      </c>
      <c r="J2078" s="29">
        <v>208.9</v>
      </c>
      <c r="K2078" s="28" t="s">
        <v>162</v>
      </c>
      <c r="L2078" s="27" t="s">
        <v>736</v>
      </c>
      <c r="M2078" s="27" t="s">
        <v>164</v>
      </c>
      <c r="N2078" s="27" t="s">
        <v>6197</v>
      </c>
    </row>
    <row r="2079" spans="1:14" ht="16.5" customHeight="1">
      <c r="A2079" s="24">
        <v>8536501109</v>
      </c>
      <c r="B2079" s="25"/>
      <c r="C2079" s="26"/>
      <c r="D2079" s="27"/>
      <c r="E2079" s="27" t="s">
        <v>4560</v>
      </c>
      <c r="F2079" s="27" t="s">
        <v>4563</v>
      </c>
      <c r="G2079" s="28" t="s">
        <v>206</v>
      </c>
      <c r="H2079" s="27" t="s">
        <v>207</v>
      </c>
      <c r="I2079" s="118" t="s">
        <v>4564</v>
      </c>
      <c r="J2079" s="29">
        <v>1114.0899999999999</v>
      </c>
      <c r="K2079" s="28" t="s">
        <v>162</v>
      </c>
      <c r="L2079" s="27" t="s">
        <v>736</v>
      </c>
      <c r="M2079" s="27" t="s">
        <v>164</v>
      </c>
      <c r="N2079" s="27" t="s">
        <v>6197</v>
      </c>
    </row>
    <row r="2080" spans="1:14" ht="16.5" customHeight="1">
      <c r="A2080" s="24">
        <v>8536508008</v>
      </c>
      <c r="B2080" s="25"/>
      <c r="C2080" s="26">
        <v>7.4999999999999997E-2</v>
      </c>
      <c r="D2080" s="27"/>
      <c r="E2080" s="27" t="s">
        <v>4565</v>
      </c>
      <c r="F2080" s="27" t="s">
        <v>734</v>
      </c>
      <c r="G2080" s="28" t="s">
        <v>206</v>
      </c>
      <c r="H2080" s="27" t="s">
        <v>207</v>
      </c>
      <c r="I2080" s="118" t="s">
        <v>735</v>
      </c>
      <c r="J2080" s="29">
        <v>207.24</v>
      </c>
      <c r="K2080" s="28" t="s">
        <v>162</v>
      </c>
      <c r="L2080" s="27" t="s">
        <v>736</v>
      </c>
      <c r="M2080" s="27" t="s">
        <v>164</v>
      </c>
      <c r="N2080" s="27" t="s">
        <v>6197</v>
      </c>
    </row>
    <row r="2081" spans="1:14" ht="16.5" customHeight="1">
      <c r="A2081" s="24">
        <v>8536508008</v>
      </c>
      <c r="B2081" s="25"/>
      <c r="C2081" s="26"/>
      <c r="D2081" s="27"/>
      <c r="E2081" s="27" t="s">
        <v>4565</v>
      </c>
      <c r="F2081" s="27" t="s">
        <v>1268</v>
      </c>
      <c r="G2081" s="28" t="s">
        <v>206</v>
      </c>
      <c r="H2081" s="27" t="s">
        <v>207</v>
      </c>
      <c r="I2081" s="118" t="s">
        <v>4566</v>
      </c>
      <c r="J2081" s="29">
        <v>602.58000000000004</v>
      </c>
      <c r="K2081" s="28" t="s">
        <v>162</v>
      </c>
      <c r="L2081" s="27" t="s">
        <v>736</v>
      </c>
      <c r="M2081" s="27" t="s">
        <v>164</v>
      </c>
      <c r="N2081" s="27" t="s">
        <v>6197</v>
      </c>
    </row>
    <row r="2082" spans="1:14" ht="16.5" customHeight="1">
      <c r="A2082" s="24">
        <v>8536508008</v>
      </c>
      <c r="B2082" s="25"/>
      <c r="C2082" s="26"/>
      <c r="D2082" s="27"/>
      <c r="E2082" s="27" t="s">
        <v>4565</v>
      </c>
      <c r="F2082" s="27" t="s">
        <v>1268</v>
      </c>
      <c r="G2082" s="28" t="s">
        <v>206</v>
      </c>
      <c r="H2082" s="27" t="s">
        <v>207</v>
      </c>
      <c r="I2082" s="118" t="s">
        <v>1129</v>
      </c>
      <c r="J2082" s="29">
        <v>882.73</v>
      </c>
      <c r="K2082" s="28" t="s">
        <v>162</v>
      </c>
      <c r="L2082" s="27" t="s">
        <v>736</v>
      </c>
      <c r="M2082" s="27" t="s">
        <v>164</v>
      </c>
      <c r="N2082" s="27" t="s">
        <v>6197</v>
      </c>
    </row>
    <row r="2083" spans="1:14" ht="16.5" customHeight="1">
      <c r="A2083" s="24">
        <v>8536693000</v>
      </c>
      <c r="B2083" s="25"/>
      <c r="C2083" s="26"/>
      <c r="D2083" s="27"/>
      <c r="E2083" s="27" t="s">
        <v>444</v>
      </c>
      <c r="F2083" s="27" t="s">
        <v>4567</v>
      </c>
      <c r="G2083" s="28" t="s">
        <v>206</v>
      </c>
      <c r="H2083" s="27" t="s">
        <v>207</v>
      </c>
      <c r="I2083" s="118" t="s">
        <v>1137</v>
      </c>
      <c r="J2083" s="29">
        <v>1548.4</v>
      </c>
      <c r="K2083" s="28" t="s">
        <v>162</v>
      </c>
      <c r="L2083" s="27" t="s">
        <v>736</v>
      </c>
      <c r="M2083" s="27" t="s">
        <v>164</v>
      </c>
      <c r="N2083" s="27" t="s">
        <v>6197</v>
      </c>
    </row>
    <row r="2084" spans="1:14" ht="16.5" customHeight="1">
      <c r="A2084" s="24">
        <v>8536693000</v>
      </c>
      <c r="B2084" s="25"/>
      <c r="C2084" s="26"/>
      <c r="D2084" s="27"/>
      <c r="E2084" s="27" t="s">
        <v>444</v>
      </c>
      <c r="F2084" s="27" t="s">
        <v>2817</v>
      </c>
      <c r="G2084" s="28" t="s">
        <v>173</v>
      </c>
      <c r="H2084" s="27" t="s">
        <v>174</v>
      </c>
      <c r="I2084" s="118" t="s">
        <v>2818</v>
      </c>
      <c r="J2084" s="29">
        <v>40.15</v>
      </c>
      <c r="K2084" s="28" t="s">
        <v>162</v>
      </c>
      <c r="L2084" s="27" t="s">
        <v>449</v>
      </c>
      <c r="M2084" s="27" t="s">
        <v>164</v>
      </c>
      <c r="N2084" s="27" t="s">
        <v>18085</v>
      </c>
    </row>
    <row r="2085" spans="1:14" ht="16.5" customHeight="1">
      <c r="A2085" s="24">
        <v>8536693000</v>
      </c>
      <c r="B2085" s="25"/>
      <c r="C2085" s="26"/>
      <c r="D2085" s="27"/>
      <c r="E2085" s="27" t="s">
        <v>444</v>
      </c>
      <c r="F2085" s="27" t="s">
        <v>4568</v>
      </c>
      <c r="G2085" s="28" t="s">
        <v>173</v>
      </c>
      <c r="H2085" s="27" t="s">
        <v>174</v>
      </c>
      <c r="I2085" s="118" t="s">
        <v>4569</v>
      </c>
      <c r="J2085" s="29">
        <v>27.99</v>
      </c>
      <c r="K2085" s="28" t="s">
        <v>162</v>
      </c>
      <c r="L2085" s="27" t="s">
        <v>1152</v>
      </c>
      <c r="M2085" s="27" t="s">
        <v>164</v>
      </c>
      <c r="N2085" s="27" t="s">
        <v>3701</v>
      </c>
    </row>
    <row r="2086" spans="1:14" ht="16.5" customHeight="1">
      <c r="A2086" s="24">
        <v>8536693000</v>
      </c>
      <c r="B2086" s="25"/>
      <c r="C2086" s="26"/>
      <c r="D2086" s="27"/>
      <c r="E2086" s="27" t="s">
        <v>444</v>
      </c>
      <c r="F2086" s="27" t="s">
        <v>4570</v>
      </c>
      <c r="G2086" s="28" t="s">
        <v>292</v>
      </c>
      <c r="H2086" s="27" t="s">
        <v>293</v>
      </c>
      <c r="I2086" s="118" t="s">
        <v>4571</v>
      </c>
      <c r="J2086" s="29">
        <v>161.05000000000001</v>
      </c>
      <c r="K2086" s="28" t="s">
        <v>162</v>
      </c>
      <c r="L2086" s="27" t="s">
        <v>1152</v>
      </c>
      <c r="M2086" s="27" t="s">
        <v>164</v>
      </c>
      <c r="N2086" s="27" t="s">
        <v>3701</v>
      </c>
    </row>
    <row r="2087" spans="1:14" ht="16.5" customHeight="1">
      <c r="A2087" s="24">
        <v>8536699008</v>
      </c>
      <c r="B2087" s="25"/>
      <c r="C2087" s="26">
        <v>0.08</v>
      </c>
      <c r="D2087" s="27"/>
      <c r="E2087" s="27" t="s">
        <v>3423</v>
      </c>
      <c r="F2087" s="27" t="s">
        <v>4572</v>
      </c>
      <c r="G2087" s="28" t="s">
        <v>206</v>
      </c>
      <c r="H2087" s="27" t="s">
        <v>207</v>
      </c>
      <c r="I2087" s="118" t="s">
        <v>4573</v>
      </c>
      <c r="J2087" s="29">
        <v>1000</v>
      </c>
      <c r="K2087" s="28" t="s">
        <v>162</v>
      </c>
      <c r="L2087" s="27" t="s">
        <v>4504</v>
      </c>
      <c r="M2087" s="27" t="s">
        <v>164</v>
      </c>
      <c r="N2087" s="27" t="s">
        <v>18262</v>
      </c>
    </row>
    <row r="2088" spans="1:14" ht="16.5" customHeight="1">
      <c r="A2088" s="24">
        <v>8536699008</v>
      </c>
      <c r="B2088" s="25"/>
      <c r="C2088" s="26"/>
      <c r="D2088" s="27"/>
      <c r="E2088" s="27" t="s">
        <v>3423</v>
      </c>
      <c r="F2088" s="27" t="s">
        <v>4574</v>
      </c>
      <c r="G2088" s="28" t="s">
        <v>206</v>
      </c>
      <c r="H2088" s="27" t="s">
        <v>207</v>
      </c>
      <c r="I2088" s="118" t="s">
        <v>4575</v>
      </c>
      <c r="J2088" s="29">
        <v>818.2</v>
      </c>
      <c r="K2088" s="28" t="s">
        <v>162</v>
      </c>
      <c r="L2088" s="27" t="s">
        <v>4504</v>
      </c>
      <c r="M2088" s="27" t="s">
        <v>164</v>
      </c>
      <c r="N2088" s="27" t="s">
        <v>18262</v>
      </c>
    </row>
    <row r="2089" spans="1:14" ht="16.5" customHeight="1">
      <c r="A2089" s="24">
        <v>8536699008</v>
      </c>
      <c r="B2089" s="25"/>
      <c r="C2089" s="26"/>
      <c r="D2089" s="27"/>
      <c r="E2089" s="27" t="s">
        <v>3423</v>
      </c>
      <c r="F2089" s="27" t="s">
        <v>4576</v>
      </c>
      <c r="G2089" s="28" t="s">
        <v>206</v>
      </c>
      <c r="H2089" s="27" t="s">
        <v>207</v>
      </c>
      <c r="I2089" s="118" t="s">
        <v>4577</v>
      </c>
      <c r="J2089" s="29">
        <v>1000</v>
      </c>
      <c r="K2089" s="28" t="s">
        <v>162</v>
      </c>
      <c r="L2089" s="27" t="s">
        <v>4504</v>
      </c>
      <c r="M2089" s="27" t="s">
        <v>164</v>
      </c>
      <c r="N2089" s="27" t="s">
        <v>18262</v>
      </c>
    </row>
    <row r="2090" spans="1:14" ht="16.5" customHeight="1">
      <c r="A2090" s="24">
        <v>8536699008</v>
      </c>
      <c r="B2090" s="25"/>
      <c r="C2090" s="26"/>
      <c r="D2090" s="27"/>
      <c r="E2090" s="27" t="s">
        <v>3423</v>
      </c>
      <c r="F2090" s="27" t="s">
        <v>4578</v>
      </c>
      <c r="G2090" s="28" t="s">
        <v>206</v>
      </c>
      <c r="H2090" s="27" t="s">
        <v>207</v>
      </c>
      <c r="I2090" s="118" t="s">
        <v>4579</v>
      </c>
      <c r="J2090" s="29">
        <v>901.52</v>
      </c>
      <c r="K2090" s="28" t="s">
        <v>162</v>
      </c>
      <c r="L2090" s="27" t="s">
        <v>4504</v>
      </c>
      <c r="M2090" s="27" t="s">
        <v>164</v>
      </c>
      <c r="N2090" s="27" t="s">
        <v>18259</v>
      </c>
    </row>
    <row r="2091" spans="1:14" ht="16.5" customHeight="1">
      <c r="A2091" s="24">
        <v>8536699008</v>
      </c>
      <c r="B2091" s="25"/>
      <c r="C2091" s="26"/>
      <c r="D2091" s="27"/>
      <c r="E2091" s="27" t="s">
        <v>3423</v>
      </c>
      <c r="F2091" s="27" t="s">
        <v>4580</v>
      </c>
      <c r="G2091" s="28" t="s">
        <v>206</v>
      </c>
      <c r="H2091" s="27" t="s">
        <v>207</v>
      </c>
      <c r="I2091" s="118" t="s">
        <v>4581</v>
      </c>
      <c r="J2091" s="29">
        <v>1284.18</v>
      </c>
      <c r="K2091" s="28" t="s">
        <v>162</v>
      </c>
      <c r="L2091" s="27" t="s">
        <v>4504</v>
      </c>
      <c r="M2091" s="27" t="s">
        <v>164</v>
      </c>
      <c r="N2091" s="27" t="s">
        <v>18259</v>
      </c>
    </row>
    <row r="2092" spans="1:14" ht="16.5" customHeight="1">
      <c r="A2092" s="24">
        <v>8536699008</v>
      </c>
      <c r="B2092" s="25"/>
      <c r="C2092" s="26"/>
      <c r="D2092" s="27"/>
      <c r="E2092" s="27" t="s">
        <v>3423</v>
      </c>
      <c r="F2092" s="27" t="s">
        <v>4582</v>
      </c>
      <c r="G2092" s="28" t="s">
        <v>206</v>
      </c>
      <c r="H2092" s="27" t="s">
        <v>207</v>
      </c>
      <c r="I2092" s="118" t="s">
        <v>4583</v>
      </c>
      <c r="J2092" s="29">
        <v>625.33000000000004</v>
      </c>
      <c r="K2092" s="28" t="s">
        <v>162</v>
      </c>
      <c r="L2092" s="27" t="s">
        <v>4504</v>
      </c>
      <c r="M2092" s="27" t="s">
        <v>164</v>
      </c>
      <c r="N2092" s="27" t="s">
        <v>18259</v>
      </c>
    </row>
    <row r="2093" spans="1:14" ht="16.5" customHeight="1">
      <c r="A2093" s="24">
        <v>8538909908</v>
      </c>
      <c r="B2093" s="25"/>
      <c r="C2093" s="26">
        <v>0.05</v>
      </c>
      <c r="D2093" s="27"/>
      <c r="E2093" s="27" t="s">
        <v>4584</v>
      </c>
      <c r="F2093" s="27" t="s">
        <v>4585</v>
      </c>
      <c r="G2093" s="28" t="s">
        <v>206</v>
      </c>
      <c r="H2093" s="27" t="s">
        <v>207</v>
      </c>
      <c r="I2093" s="118" t="s">
        <v>4586</v>
      </c>
      <c r="J2093" s="29">
        <v>83.94</v>
      </c>
      <c r="K2093" s="28" t="s">
        <v>162</v>
      </c>
      <c r="L2093" s="27" t="s">
        <v>4504</v>
      </c>
      <c r="M2093" s="27" t="s">
        <v>164</v>
      </c>
      <c r="N2093" s="27" t="s">
        <v>18259</v>
      </c>
    </row>
    <row r="2094" spans="1:14" ht="16.5" customHeight="1">
      <c r="A2094" s="24">
        <v>8538909908</v>
      </c>
      <c r="B2094" s="25"/>
      <c r="C2094" s="26"/>
      <c r="D2094" s="27"/>
      <c r="E2094" s="27" t="s">
        <v>4584</v>
      </c>
      <c r="F2094" s="27" t="s">
        <v>4587</v>
      </c>
      <c r="G2094" s="28" t="s">
        <v>206</v>
      </c>
      <c r="H2094" s="27" t="s">
        <v>207</v>
      </c>
      <c r="I2094" s="118" t="s">
        <v>4588</v>
      </c>
      <c r="J2094" s="29">
        <v>590.15</v>
      </c>
      <c r="K2094" s="28" t="s">
        <v>162</v>
      </c>
      <c r="L2094" s="27" t="s">
        <v>4504</v>
      </c>
      <c r="M2094" s="27" t="s">
        <v>164</v>
      </c>
      <c r="N2094" s="27" t="s">
        <v>18259</v>
      </c>
    </row>
    <row r="2095" spans="1:14" ht="16.5" customHeight="1">
      <c r="A2095" s="24">
        <v>8541100009</v>
      </c>
      <c r="B2095" s="25"/>
      <c r="C2095" s="26"/>
      <c r="D2095" s="27"/>
      <c r="E2095" s="27" t="s">
        <v>2530</v>
      </c>
      <c r="F2095" s="27" t="s">
        <v>4589</v>
      </c>
      <c r="G2095" s="28" t="s">
        <v>173</v>
      </c>
      <c r="H2095" s="27" t="s">
        <v>174</v>
      </c>
      <c r="I2095" s="118" t="s">
        <v>4590</v>
      </c>
      <c r="J2095" s="29">
        <v>7.47</v>
      </c>
      <c r="K2095" s="28" t="s">
        <v>162</v>
      </c>
      <c r="L2095" s="27" t="s">
        <v>4591</v>
      </c>
      <c r="M2095" s="27" t="s">
        <v>164</v>
      </c>
      <c r="N2095" s="27" t="s">
        <v>18263</v>
      </c>
    </row>
    <row r="2096" spans="1:14" ht="16.5" customHeight="1">
      <c r="A2096" s="24">
        <v>8541100009</v>
      </c>
      <c r="B2096" s="25"/>
      <c r="C2096" s="26"/>
      <c r="D2096" s="27"/>
      <c r="E2096" s="27" t="s">
        <v>2530</v>
      </c>
      <c r="F2096" s="27" t="s">
        <v>4592</v>
      </c>
      <c r="G2096" s="28" t="s">
        <v>173</v>
      </c>
      <c r="H2096" s="27" t="s">
        <v>174</v>
      </c>
      <c r="I2096" s="118" t="s">
        <v>4593</v>
      </c>
      <c r="J2096" s="29">
        <v>2.61</v>
      </c>
      <c r="K2096" s="28" t="s">
        <v>162</v>
      </c>
      <c r="L2096" s="27" t="s">
        <v>137</v>
      </c>
      <c r="M2096" s="27" t="s">
        <v>164</v>
      </c>
      <c r="N2096" s="27" t="s">
        <v>523</v>
      </c>
    </row>
    <row r="2097" spans="1:14" ht="16.5" customHeight="1">
      <c r="A2097" s="24">
        <v>8541100009</v>
      </c>
      <c r="B2097" s="25"/>
      <c r="C2097" s="26"/>
      <c r="D2097" s="27"/>
      <c r="E2097" s="27" t="s">
        <v>2530</v>
      </c>
      <c r="F2097" s="27" t="s">
        <v>4594</v>
      </c>
      <c r="G2097" s="28" t="s">
        <v>173</v>
      </c>
      <c r="H2097" s="27" t="s">
        <v>174</v>
      </c>
      <c r="I2097" s="118" t="s">
        <v>4595</v>
      </c>
      <c r="J2097" s="29">
        <v>10.53</v>
      </c>
      <c r="K2097" s="28" t="s">
        <v>162</v>
      </c>
      <c r="L2097" s="27" t="s">
        <v>2056</v>
      </c>
      <c r="M2097" s="27" t="s">
        <v>164</v>
      </c>
      <c r="N2097" s="27" t="s">
        <v>18158</v>
      </c>
    </row>
    <row r="2098" spans="1:14" ht="16.5" customHeight="1">
      <c r="A2098" s="24">
        <v>8541100009</v>
      </c>
      <c r="B2098" s="25"/>
      <c r="C2098" s="26"/>
      <c r="D2098" s="27"/>
      <c r="E2098" s="27" t="s">
        <v>2530</v>
      </c>
      <c r="F2098" s="27" t="s">
        <v>4596</v>
      </c>
      <c r="G2098" s="28" t="s">
        <v>173</v>
      </c>
      <c r="H2098" s="27" t="s">
        <v>174</v>
      </c>
      <c r="I2098" s="118" t="s">
        <v>4597</v>
      </c>
      <c r="J2098" s="29">
        <v>1.97</v>
      </c>
      <c r="K2098" s="28" t="s">
        <v>162</v>
      </c>
      <c r="L2098" s="27" t="s">
        <v>580</v>
      </c>
      <c r="M2098" s="27" t="s">
        <v>164</v>
      </c>
      <c r="N2098" s="27" t="s">
        <v>10753</v>
      </c>
    </row>
    <row r="2099" spans="1:14" ht="16.5" customHeight="1">
      <c r="A2099" s="24">
        <v>8541100009</v>
      </c>
      <c r="B2099" s="25"/>
      <c r="C2099" s="26"/>
      <c r="D2099" s="27"/>
      <c r="E2099" s="27" t="s">
        <v>2530</v>
      </c>
      <c r="F2099" s="27" t="s">
        <v>4598</v>
      </c>
      <c r="G2099" s="28" t="s">
        <v>173</v>
      </c>
      <c r="H2099" s="27" t="s">
        <v>174</v>
      </c>
      <c r="I2099" s="118" t="s">
        <v>4599</v>
      </c>
      <c r="J2099" s="29">
        <v>16.5</v>
      </c>
      <c r="K2099" s="28" t="s">
        <v>162</v>
      </c>
      <c r="L2099" s="27" t="s">
        <v>528</v>
      </c>
      <c r="M2099" s="27" t="s">
        <v>164</v>
      </c>
      <c r="N2099" s="27" t="s">
        <v>18090</v>
      </c>
    </row>
    <row r="2100" spans="1:14" ht="16.5" customHeight="1">
      <c r="A2100" s="24">
        <v>8541100009</v>
      </c>
      <c r="B2100" s="25"/>
      <c r="C2100" s="26"/>
      <c r="D2100" s="27"/>
      <c r="E2100" s="27" t="s">
        <v>4600</v>
      </c>
      <c r="F2100" s="27" t="s">
        <v>4601</v>
      </c>
      <c r="G2100" s="28" t="s">
        <v>347</v>
      </c>
      <c r="H2100" s="27" t="s">
        <v>348</v>
      </c>
      <c r="I2100" s="118" t="s">
        <v>4602</v>
      </c>
      <c r="J2100" s="29">
        <v>36.74</v>
      </c>
      <c r="K2100" s="28" t="s">
        <v>162</v>
      </c>
      <c r="L2100" s="27" t="s">
        <v>250</v>
      </c>
      <c r="M2100" s="27" t="s">
        <v>164</v>
      </c>
      <c r="N2100" s="27" t="s">
        <v>18071</v>
      </c>
    </row>
    <row r="2101" spans="1:14" ht="16.5" customHeight="1">
      <c r="A2101" s="24">
        <v>8541290000</v>
      </c>
      <c r="B2101" s="25"/>
      <c r="C2101" s="26"/>
      <c r="D2101" s="27"/>
      <c r="E2101" s="27" t="s">
        <v>4603</v>
      </c>
      <c r="F2101" s="27" t="s">
        <v>4604</v>
      </c>
      <c r="G2101" s="28" t="s">
        <v>206</v>
      </c>
      <c r="H2101" s="27" t="s">
        <v>207</v>
      </c>
      <c r="I2101" s="118" t="s">
        <v>1301</v>
      </c>
      <c r="J2101" s="29">
        <v>2043.34</v>
      </c>
      <c r="K2101" s="28" t="s">
        <v>162</v>
      </c>
      <c r="L2101" s="27" t="s">
        <v>736</v>
      </c>
      <c r="M2101" s="27" t="s">
        <v>164</v>
      </c>
      <c r="N2101" s="27" t="s">
        <v>6197</v>
      </c>
    </row>
    <row r="2102" spans="1:14" ht="16.5" customHeight="1">
      <c r="A2102" s="24">
        <v>8541290000</v>
      </c>
      <c r="B2102" s="25"/>
      <c r="C2102" s="26"/>
      <c r="D2102" s="27"/>
      <c r="E2102" s="27" t="s">
        <v>581</v>
      </c>
      <c r="F2102" s="27" t="s">
        <v>4605</v>
      </c>
      <c r="G2102" s="28" t="s">
        <v>173</v>
      </c>
      <c r="H2102" s="27" t="s">
        <v>174</v>
      </c>
      <c r="I2102" s="118" t="s">
        <v>4606</v>
      </c>
      <c r="J2102" s="29">
        <v>57.97</v>
      </c>
      <c r="K2102" s="28" t="s">
        <v>162</v>
      </c>
      <c r="L2102" s="27" t="s">
        <v>416</v>
      </c>
      <c r="M2102" s="27" t="s">
        <v>164</v>
      </c>
      <c r="N2102" s="27" t="s">
        <v>18081</v>
      </c>
    </row>
    <row r="2103" spans="1:14" ht="16.5" customHeight="1">
      <c r="A2103" s="24">
        <v>8541290000</v>
      </c>
      <c r="B2103" s="25"/>
      <c r="C2103" s="26"/>
      <c r="D2103" s="27"/>
      <c r="E2103" s="27" t="s">
        <v>581</v>
      </c>
      <c r="F2103" s="27" t="s">
        <v>4607</v>
      </c>
      <c r="G2103" s="28" t="s">
        <v>173</v>
      </c>
      <c r="H2103" s="27" t="s">
        <v>174</v>
      </c>
      <c r="I2103" s="118" t="s">
        <v>4608</v>
      </c>
      <c r="J2103" s="29">
        <v>105.94</v>
      </c>
      <c r="K2103" s="28" t="s">
        <v>162</v>
      </c>
      <c r="L2103" s="27" t="s">
        <v>416</v>
      </c>
      <c r="M2103" s="27" t="s">
        <v>164</v>
      </c>
      <c r="N2103" s="27" t="s">
        <v>18081</v>
      </c>
    </row>
    <row r="2104" spans="1:14" ht="16.5" customHeight="1">
      <c r="A2104" s="24">
        <v>8541410002</v>
      </c>
      <c r="B2104" s="25"/>
      <c r="C2104" s="26"/>
      <c r="D2104" s="27"/>
      <c r="E2104" s="27" t="s">
        <v>4609</v>
      </c>
      <c r="F2104" s="27" t="s">
        <v>4610</v>
      </c>
      <c r="G2104" s="28" t="s">
        <v>297</v>
      </c>
      <c r="H2104" s="27" t="s">
        <v>298</v>
      </c>
      <c r="I2104" s="118" t="s">
        <v>4611</v>
      </c>
      <c r="J2104" s="29">
        <v>11.88</v>
      </c>
      <c r="K2104" s="28" t="s">
        <v>162</v>
      </c>
      <c r="L2104" s="27" t="s">
        <v>250</v>
      </c>
      <c r="M2104" s="27" t="s">
        <v>164</v>
      </c>
      <c r="N2104" s="27" t="s">
        <v>18071</v>
      </c>
    </row>
    <row r="2105" spans="1:14" ht="16.5" customHeight="1">
      <c r="A2105" s="24">
        <v>8541410009</v>
      </c>
      <c r="B2105" s="25"/>
      <c r="C2105" s="26"/>
      <c r="D2105" s="27"/>
      <c r="E2105" s="27" t="s">
        <v>4612</v>
      </c>
      <c r="F2105" s="27" t="s">
        <v>1309</v>
      </c>
      <c r="G2105" s="28" t="s">
        <v>206</v>
      </c>
      <c r="H2105" s="27" t="s">
        <v>207</v>
      </c>
      <c r="I2105" s="118" t="s">
        <v>4613</v>
      </c>
      <c r="J2105" s="29">
        <v>1340.91</v>
      </c>
      <c r="K2105" s="28" t="s">
        <v>162</v>
      </c>
      <c r="L2105" s="27" t="s">
        <v>736</v>
      </c>
      <c r="M2105" s="27" t="s">
        <v>164</v>
      </c>
      <c r="N2105" s="27" t="s">
        <v>6197</v>
      </c>
    </row>
    <row r="2106" spans="1:14" ht="16.5" customHeight="1">
      <c r="A2106" s="24">
        <v>8541410009</v>
      </c>
      <c r="B2106" s="25"/>
      <c r="C2106" s="26"/>
      <c r="D2106" s="27"/>
      <c r="E2106" s="27" t="s">
        <v>4612</v>
      </c>
      <c r="F2106" s="27" t="s">
        <v>1304</v>
      </c>
      <c r="G2106" s="28" t="s">
        <v>206</v>
      </c>
      <c r="H2106" s="27" t="s">
        <v>207</v>
      </c>
      <c r="I2106" s="118" t="s">
        <v>4614</v>
      </c>
      <c r="J2106" s="29">
        <v>1910.61</v>
      </c>
      <c r="K2106" s="28" t="s">
        <v>162</v>
      </c>
      <c r="L2106" s="27" t="s">
        <v>736</v>
      </c>
      <c r="M2106" s="27" t="s">
        <v>164</v>
      </c>
      <c r="N2106" s="27" t="s">
        <v>6197</v>
      </c>
    </row>
    <row r="2107" spans="1:14" ht="16.5" customHeight="1">
      <c r="A2107" s="24">
        <v>8541410009</v>
      </c>
      <c r="B2107" s="25"/>
      <c r="C2107" s="26"/>
      <c r="D2107" s="27"/>
      <c r="E2107" s="27" t="s">
        <v>4612</v>
      </c>
      <c r="F2107" s="27" t="s">
        <v>4615</v>
      </c>
      <c r="G2107" s="28" t="s">
        <v>206</v>
      </c>
      <c r="H2107" s="27" t="s">
        <v>207</v>
      </c>
      <c r="I2107" s="118" t="s">
        <v>4616</v>
      </c>
      <c r="J2107" s="29">
        <v>1225.76</v>
      </c>
      <c r="K2107" s="28" t="s">
        <v>162</v>
      </c>
      <c r="L2107" s="27" t="s">
        <v>736</v>
      </c>
      <c r="M2107" s="27" t="s">
        <v>164</v>
      </c>
      <c r="N2107" s="27" t="s">
        <v>6197</v>
      </c>
    </row>
    <row r="2108" spans="1:14" ht="16.5" customHeight="1">
      <c r="A2108" s="24">
        <v>8541410009</v>
      </c>
      <c r="B2108" s="25"/>
      <c r="C2108" s="26"/>
      <c r="D2108" s="27"/>
      <c r="E2108" s="27" t="s">
        <v>4612</v>
      </c>
      <c r="F2108" s="27" t="s">
        <v>4617</v>
      </c>
      <c r="G2108" s="28" t="s">
        <v>206</v>
      </c>
      <c r="H2108" s="27" t="s">
        <v>207</v>
      </c>
      <c r="I2108" s="118" t="s">
        <v>4618</v>
      </c>
      <c r="J2108" s="29">
        <v>1159.0899999999999</v>
      </c>
      <c r="K2108" s="28" t="s">
        <v>162</v>
      </c>
      <c r="L2108" s="27" t="s">
        <v>736</v>
      </c>
      <c r="M2108" s="27" t="s">
        <v>164</v>
      </c>
      <c r="N2108" s="27" t="s">
        <v>6197</v>
      </c>
    </row>
    <row r="2109" spans="1:14" ht="16.5" customHeight="1">
      <c r="A2109" s="24">
        <v>8541410009</v>
      </c>
      <c r="B2109" s="25"/>
      <c r="C2109" s="26"/>
      <c r="D2109" s="27"/>
      <c r="E2109" s="27" t="s">
        <v>4619</v>
      </c>
      <c r="F2109" s="27" t="s">
        <v>1147</v>
      </c>
      <c r="G2109" s="28" t="s">
        <v>167</v>
      </c>
      <c r="H2109" s="27" t="s">
        <v>168</v>
      </c>
      <c r="I2109" s="118" t="s">
        <v>757</v>
      </c>
      <c r="J2109" s="29">
        <v>435.2</v>
      </c>
      <c r="K2109" s="28" t="s">
        <v>162</v>
      </c>
      <c r="L2109" s="27" t="s">
        <v>736</v>
      </c>
      <c r="M2109" s="27" t="s">
        <v>164</v>
      </c>
      <c r="N2109" s="27" t="s">
        <v>6197</v>
      </c>
    </row>
    <row r="2110" spans="1:14" ht="16.5" customHeight="1">
      <c r="A2110" s="24">
        <v>8541410009</v>
      </c>
      <c r="B2110" s="25"/>
      <c r="C2110" s="26"/>
      <c r="D2110" s="27"/>
      <c r="E2110" s="27" t="s">
        <v>4619</v>
      </c>
      <c r="F2110" s="27" t="s">
        <v>4620</v>
      </c>
      <c r="G2110" s="28" t="s">
        <v>167</v>
      </c>
      <c r="H2110" s="27" t="s">
        <v>168</v>
      </c>
      <c r="I2110" s="118" t="s">
        <v>4621</v>
      </c>
      <c r="J2110" s="29">
        <v>1531.82</v>
      </c>
      <c r="K2110" s="28" t="s">
        <v>162</v>
      </c>
      <c r="L2110" s="27" t="s">
        <v>736</v>
      </c>
      <c r="M2110" s="27" t="s">
        <v>164</v>
      </c>
      <c r="N2110" s="27" t="s">
        <v>6197</v>
      </c>
    </row>
    <row r="2111" spans="1:14" ht="16.5" customHeight="1">
      <c r="A2111" s="24">
        <v>8541410009</v>
      </c>
      <c r="B2111" s="25"/>
      <c r="C2111" s="26"/>
      <c r="D2111" s="27"/>
      <c r="E2111" s="27" t="s">
        <v>4619</v>
      </c>
      <c r="F2111" s="27" t="s">
        <v>2557</v>
      </c>
      <c r="G2111" s="28" t="s">
        <v>167</v>
      </c>
      <c r="H2111" s="27" t="s">
        <v>168</v>
      </c>
      <c r="I2111" s="118" t="s">
        <v>2558</v>
      </c>
      <c r="J2111" s="29">
        <v>1077.27</v>
      </c>
      <c r="K2111" s="28" t="s">
        <v>162</v>
      </c>
      <c r="L2111" s="27" t="s">
        <v>736</v>
      </c>
      <c r="M2111" s="27" t="s">
        <v>164</v>
      </c>
      <c r="N2111" s="27" t="s">
        <v>6197</v>
      </c>
    </row>
    <row r="2112" spans="1:14" ht="16.5" customHeight="1">
      <c r="A2112" s="24">
        <v>8541510000</v>
      </c>
      <c r="B2112" s="25"/>
      <c r="C2112" s="26"/>
      <c r="D2112" s="27"/>
      <c r="E2112" s="27" t="s">
        <v>2641</v>
      </c>
      <c r="F2112" s="27" t="s">
        <v>4622</v>
      </c>
      <c r="G2112" s="28" t="s">
        <v>173</v>
      </c>
      <c r="H2112" s="27" t="s">
        <v>174</v>
      </c>
      <c r="I2112" s="118" t="s">
        <v>4623</v>
      </c>
      <c r="J2112" s="29">
        <v>0.68</v>
      </c>
      <c r="K2112" s="28" t="s">
        <v>162</v>
      </c>
      <c r="L2112" s="27" t="s">
        <v>272</v>
      </c>
      <c r="M2112" s="27" t="s">
        <v>164</v>
      </c>
      <c r="N2112" s="27" t="s">
        <v>18073</v>
      </c>
    </row>
    <row r="2113" spans="1:14" ht="16.5" customHeight="1" thickBot="1">
      <c r="A2113" s="24">
        <v>8541600000</v>
      </c>
      <c r="B2113" s="25"/>
      <c r="C2113" s="26"/>
      <c r="D2113" s="27"/>
      <c r="E2113" s="27" t="s">
        <v>4624</v>
      </c>
      <c r="F2113" s="27" t="s">
        <v>4625</v>
      </c>
      <c r="G2113" s="28" t="s">
        <v>173</v>
      </c>
      <c r="H2113" s="27" t="s">
        <v>174</v>
      </c>
      <c r="I2113" s="118" t="s">
        <v>4626</v>
      </c>
      <c r="J2113" s="29">
        <v>26</v>
      </c>
      <c r="K2113" s="28" t="s">
        <v>162</v>
      </c>
      <c r="L2113" s="27" t="s">
        <v>194</v>
      </c>
      <c r="M2113" s="27" t="s">
        <v>164</v>
      </c>
      <c r="N2113" s="27" t="s">
        <v>18063</v>
      </c>
    </row>
    <row r="2114" spans="1:14" ht="16.5" customHeight="1" thickTop="1" thickBot="1">
      <c r="A2114" s="30">
        <v>8542319010</v>
      </c>
      <c r="B2114" s="25"/>
      <c r="C2114" s="26"/>
      <c r="D2114" s="27"/>
      <c r="E2114" s="27" t="s">
        <v>4627</v>
      </c>
      <c r="F2114" s="27" t="s">
        <v>619</v>
      </c>
      <c r="G2114" s="28" t="s">
        <v>173</v>
      </c>
      <c r="H2114" s="27" t="s">
        <v>174</v>
      </c>
      <c r="I2114" s="118" t="s">
        <v>620</v>
      </c>
      <c r="J2114" s="29">
        <v>6.62</v>
      </c>
      <c r="K2114" s="28" t="s">
        <v>162</v>
      </c>
      <c r="L2114" s="27" t="s">
        <v>621</v>
      </c>
      <c r="M2114" s="27" t="s">
        <v>164</v>
      </c>
      <c r="N2114" s="27" t="s">
        <v>18097</v>
      </c>
    </row>
    <row r="2115" spans="1:14" ht="16.5" customHeight="1" thickTop="1" thickBot="1">
      <c r="A2115" s="30">
        <v>8542319010</v>
      </c>
      <c r="B2115" s="25"/>
      <c r="C2115" s="26"/>
      <c r="D2115" s="27"/>
      <c r="E2115" s="27" t="s">
        <v>768</v>
      </c>
      <c r="F2115" s="27" t="s">
        <v>4628</v>
      </c>
      <c r="G2115" s="28" t="s">
        <v>173</v>
      </c>
      <c r="H2115" s="27" t="s">
        <v>174</v>
      </c>
      <c r="I2115" s="118" t="s">
        <v>4629</v>
      </c>
      <c r="J2115" s="29">
        <v>28.26</v>
      </c>
      <c r="K2115" s="28" t="s">
        <v>162</v>
      </c>
      <c r="L2115" s="27" t="s">
        <v>134</v>
      </c>
      <c r="M2115" s="27" t="s">
        <v>164</v>
      </c>
      <c r="N2115" s="27" t="s">
        <v>4101</v>
      </c>
    </row>
    <row r="2116" spans="1:14" ht="16.5" customHeight="1" thickTop="1" thickBot="1">
      <c r="A2116" s="30">
        <v>8542399010</v>
      </c>
      <c r="B2116" s="25"/>
      <c r="C2116" s="26"/>
      <c r="D2116" s="27"/>
      <c r="E2116" s="27" t="s">
        <v>4630</v>
      </c>
      <c r="F2116" s="27" t="s">
        <v>4631</v>
      </c>
      <c r="G2116" s="28" t="s">
        <v>173</v>
      </c>
      <c r="H2116" s="27" t="s">
        <v>174</v>
      </c>
      <c r="I2116" s="118" t="s">
        <v>4632</v>
      </c>
      <c r="J2116" s="29">
        <v>1606.05</v>
      </c>
      <c r="K2116" s="28" t="s">
        <v>162</v>
      </c>
      <c r="L2116" s="27" t="s">
        <v>825</v>
      </c>
      <c r="M2116" s="27" t="s">
        <v>164</v>
      </c>
      <c r="N2116" s="27" t="s">
        <v>18108</v>
      </c>
    </row>
    <row r="2117" spans="1:14" ht="16.5" customHeight="1" thickTop="1" thickBot="1">
      <c r="A2117" s="30">
        <v>8542399010</v>
      </c>
      <c r="B2117" s="25"/>
      <c r="C2117" s="26"/>
      <c r="D2117" s="27"/>
      <c r="E2117" s="27" t="s">
        <v>658</v>
      </c>
      <c r="F2117" s="27" t="s">
        <v>4633</v>
      </c>
      <c r="G2117" s="28" t="s">
        <v>173</v>
      </c>
      <c r="H2117" s="27" t="s">
        <v>174</v>
      </c>
      <c r="I2117" s="118" t="s">
        <v>4634</v>
      </c>
      <c r="J2117" s="29">
        <v>10</v>
      </c>
      <c r="K2117" s="28" t="s">
        <v>162</v>
      </c>
      <c r="L2117" s="27" t="s">
        <v>4635</v>
      </c>
      <c r="M2117" s="27" t="s">
        <v>164</v>
      </c>
      <c r="N2117" s="27" t="s">
        <v>18264</v>
      </c>
    </row>
    <row r="2118" spans="1:14" ht="16.5" customHeight="1" thickTop="1" thickBot="1">
      <c r="A2118" s="30">
        <v>8542399010</v>
      </c>
      <c r="B2118" s="25"/>
      <c r="C2118" s="26"/>
      <c r="D2118" s="27"/>
      <c r="E2118" s="27" t="s">
        <v>4636</v>
      </c>
      <c r="F2118" s="27" t="s">
        <v>4637</v>
      </c>
      <c r="G2118" s="28" t="s">
        <v>173</v>
      </c>
      <c r="H2118" s="27" t="s">
        <v>174</v>
      </c>
      <c r="I2118" s="118" t="s">
        <v>4638</v>
      </c>
      <c r="J2118" s="29">
        <v>28.79</v>
      </c>
      <c r="K2118" s="28" t="s">
        <v>162</v>
      </c>
      <c r="L2118" s="27" t="s">
        <v>621</v>
      </c>
      <c r="M2118" s="27" t="s">
        <v>164</v>
      </c>
      <c r="N2118" s="27" t="s">
        <v>18097</v>
      </c>
    </row>
    <row r="2119" spans="1:14" ht="16.5" customHeight="1" thickTop="1" thickBot="1">
      <c r="A2119" s="30">
        <v>8542399010</v>
      </c>
      <c r="B2119" s="25"/>
      <c r="C2119" s="26"/>
      <c r="D2119" s="27"/>
      <c r="E2119" s="27" t="s">
        <v>4639</v>
      </c>
      <c r="F2119" s="27" t="s">
        <v>4640</v>
      </c>
      <c r="G2119" s="28" t="s">
        <v>173</v>
      </c>
      <c r="H2119" s="27" t="s">
        <v>174</v>
      </c>
      <c r="I2119" s="118" t="s">
        <v>4641</v>
      </c>
      <c r="J2119" s="29">
        <v>263.33999999999997</v>
      </c>
      <c r="K2119" s="28" t="s">
        <v>162</v>
      </c>
      <c r="L2119" s="27" t="s">
        <v>134</v>
      </c>
      <c r="M2119" s="27" t="s">
        <v>164</v>
      </c>
      <c r="N2119" s="27" t="s">
        <v>4101</v>
      </c>
    </row>
    <row r="2120" spans="1:14" ht="16.5" customHeight="1" thickTop="1" thickBot="1">
      <c r="A2120" s="30">
        <v>8542399010</v>
      </c>
      <c r="B2120" s="25"/>
      <c r="C2120" s="26"/>
      <c r="D2120" s="27"/>
      <c r="E2120" s="27" t="s">
        <v>667</v>
      </c>
      <c r="F2120" s="27" t="s">
        <v>4642</v>
      </c>
      <c r="G2120" s="28" t="s">
        <v>173</v>
      </c>
      <c r="H2120" s="27" t="s">
        <v>174</v>
      </c>
      <c r="I2120" s="118" t="s">
        <v>669</v>
      </c>
      <c r="J2120" s="29">
        <v>1.38</v>
      </c>
      <c r="K2120" s="28" t="s">
        <v>162</v>
      </c>
      <c r="L2120" s="27" t="s">
        <v>134</v>
      </c>
      <c r="M2120" s="27" t="s">
        <v>164</v>
      </c>
      <c r="N2120" s="27" t="s">
        <v>4101</v>
      </c>
    </row>
    <row r="2121" spans="1:14" ht="16.5" customHeight="1" thickTop="1" thickBot="1">
      <c r="A2121" s="30">
        <v>8542399010</v>
      </c>
      <c r="B2121" s="25"/>
      <c r="C2121" s="26"/>
      <c r="D2121" s="27"/>
      <c r="E2121" s="27" t="s">
        <v>649</v>
      </c>
      <c r="F2121" s="27" t="s">
        <v>4643</v>
      </c>
      <c r="G2121" s="28" t="s">
        <v>173</v>
      </c>
      <c r="H2121" s="27" t="s">
        <v>174</v>
      </c>
      <c r="I2121" s="118" t="s">
        <v>4644</v>
      </c>
      <c r="J2121" s="29">
        <v>3.31</v>
      </c>
      <c r="K2121" s="28" t="s">
        <v>162</v>
      </c>
      <c r="L2121" s="27" t="s">
        <v>580</v>
      </c>
      <c r="M2121" s="27" t="s">
        <v>164</v>
      </c>
      <c r="N2121" s="27" t="s">
        <v>10753</v>
      </c>
    </row>
    <row r="2122" spans="1:14" ht="16.5" customHeight="1" thickTop="1" thickBot="1">
      <c r="A2122" s="30">
        <v>8542399010</v>
      </c>
      <c r="B2122" s="25"/>
      <c r="C2122" s="26"/>
      <c r="D2122" s="27"/>
      <c r="E2122" s="27" t="s">
        <v>779</v>
      </c>
      <c r="F2122" s="27" t="s">
        <v>780</v>
      </c>
      <c r="G2122" s="28" t="s">
        <v>173</v>
      </c>
      <c r="H2122" s="27" t="s">
        <v>174</v>
      </c>
      <c r="I2122" s="118" t="s">
        <v>781</v>
      </c>
      <c r="J2122" s="29">
        <v>66.180000000000007</v>
      </c>
      <c r="K2122" s="28" t="s">
        <v>162</v>
      </c>
      <c r="L2122" s="27" t="s">
        <v>764</v>
      </c>
      <c r="M2122" s="27" t="s">
        <v>164</v>
      </c>
      <c r="N2122" s="27" t="s">
        <v>764</v>
      </c>
    </row>
    <row r="2123" spans="1:14" ht="16.5" customHeight="1" thickTop="1" thickBot="1">
      <c r="A2123" s="30">
        <v>8542399010</v>
      </c>
      <c r="B2123" s="25"/>
      <c r="C2123" s="26"/>
      <c r="D2123" s="27"/>
      <c r="E2123" s="27" t="s">
        <v>1343</v>
      </c>
      <c r="F2123" s="27" t="s">
        <v>4645</v>
      </c>
      <c r="G2123" s="28" t="s">
        <v>297</v>
      </c>
      <c r="H2123" s="27" t="s">
        <v>298</v>
      </c>
      <c r="I2123" s="118" t="s">
        <v>4646</v>
      </c>
      <c r="J2123" s="29">
        <v>37.5</v>
      </c>
      <c r="K2123" s="28" t="s">
        <v>162</v>
      </c>
      <c r="L2123" s="27" t="s">
        <v>134</v>
      </c>
      <c r="M2123" s="27" t="s">
        <v>164</v>
      </c>
      <c r="N2123" s="27" t="s">
        <v>4101</v>
      </c>
    </row>
    <row r="2124" spans="1:14" ht="16.5" customHeight="1" thickTop="1">
      <c r="A2124" s="24">
        <v>8538909908</v>
      </c>
      <c r="B2124" s="25"/>
      <c r="C2124" s="26">
        <v>0.05</v>
      </c>
      <c r="D2124" s="27"/>
      <c r="E2124" s="27" t="s">
        <v>4647</v>
      </c>
      <c r="F2124" s="27" t="s">
        <v>4648</v>
      </c>
      <c r="G2124" s="28" t="s">
        <v>173</v>
      </c>
      <c r="H2124" s="27" t="s">
        <v>174</v>
      </c>
      <c r="I2124" s="118" t="s">
        <v>4649</v>
      </c>
      <c r="J2124" s="29">
        <v>89.32</v>
      </c>
      <c r="K2124" s="28" t="s">
        <v>162</v>
      </c>
      <c r="L2124" s="27" t="s">
        <v>4650</v>
      </c>
      <c r="M2124" s="27" t="s">
        <v>164</v>
      </c>
      <c r="N2124" s="27" t="s">
        <v>3240</v>
      </c>
    </row>
    <row r="2125" spans="1:14" ht="16.5" customHeight="1" thickBot="1">
      <c r="A2125" s="24">
        <v>8541490000</v>
      </c>
      <c r="B2125" s="25"/>
      <c r="C2125" s="26"/>
      <c r="D2125" s="27"/>
      <c r="E2125" s="27" t="s">
        <v>4651</v>
      </c>
      <c r="F2125" s="27" t="s">
        <v>4652</v>
      </c>
      <c r="G2125" s="28" t="s">
        <v>173</v>
      </c>
      <c r="H2125" s="27" t="s">
        <v>174</v>
      </c>
      <c r="I2125" s="118" t="s">
        <v>4653</v>
      </c>
      <c r="J2125" s="29">
        <v>16.23</v>
      </c>
      <c r="K2125" s="28" t="s">
        <v>162</v>
      </c>
      <c r="L2125" s="27" t="s">
        <v>250</v>
      </c>
      <c r="M2125" s="27" t="s">
        <v>164</v>
      </c>
      <c r="N2125" s="27" t="s">
        <v>18071</v>
      </c>
    </row>
    <row r="2126" spans="1:14" ht="16.5" customHeight="1" thickTop="1" thickBot="1">
      <c r="A2126" s="30">
        <v>8542399010</v>
      </c>
      <c r="B2126" s="25"/>
      <c r="C2126" s="26"/>
      <c r="D2126" s="27"/>
      <c r="E2126" s="27" t="s">
        <v>4654</v>
      </c>
      <c r="F2126" s="27" t="s">
        <v>4655</v>
      </c>
      <c r="G2126" s="28" t="s">
        <v>173</v>
      </c>
      <c r="H2126" s="27" t="s">
        <v>174</v>
      </c>
      <c r="I2126" s="118" t="s">
        <v>4656</v>
      </c>
      <c r="J2126" s="29">
        <v>60.94</v>
      </c>
      <c r="K2126" s="28" t="s">
        <v>162</v>
      </c>
      <c r="L2126" s="27" t="s">
        <v>4657</v>
      </c>
      <c r="M2126" s="27" t="s">
        <v>164</v>
      </c>
      <c r="N2126" s="27" t="s">
        <v>18265</v>
      </c>
    </row>
    <row r="2127" spans="1:14" ht="16.5" customHeight="1" thickTop="1">
      <c r="A2127" s="24">
        <v>3926909709</v>
      </c>
      <c r="B2127" s="25"/>
      <c r="C2127" s="26">
        <v>6.5000000000000002E-2</v>
      </c>
      <c r="D2127" s="27"/>
      <c r="E2127" s="27" t="s">
        <v>4658</v>
      </c>
      <c r="F2127" s="27" t="s">
        <v>4659</v>
      </c>
      <c r="G2127" s="28" t="s">
        <v>173</v>
      </c>
      <c r="H2127" s="27" t="s">
        <v>174</v>
      </c>
      <c r="I2127" s="118" t="s">
        <v>164</v>
      </c>
      <c r="J2127" s="29">
        <v>6.5</v>
      </c>
      <c r="K2127" s="28" t="s">
        <v>162</v>
      </c>
      <c r="L2127" s="27" t="s">
        <v>4660</v>
      </c>
      <c r="M2127" s="27" t="s">
        <v>164</v>
      </c>
      <c r="N2127" s="27" t="s">
        <v>18266</v>
      </c>
    </row>
    <row r="2128" spans="1:14" ht="16.5" customHeight="1">
      <c r="A2128" s="24">
        <v>9013200000</v>
      </c>
      <c r="B2128" s="25"/>
      <c r="C2128" s="26"/>
      <c r="D2128" s="27"/>
      <c r="E2128" s="27" t="s">
        <v>4661</v>
      </c>
      <c r="F2128" s="27" t="s">
        <v>4662</v>
      </c>
      <c r="G2128" s="28" t="s">
        <v>173</v>
      </c>
      <c r="H2128" s="27" t="s">
        <v>174</v>
      </c>
      <c r="I2128" s="118" t="s">
        <v>164</v>
      </c>
      <c r="J2128" s="29">
        <v>28152</v>
      </c>
      <c r="K2128" s="28" t="s">
        <v>162</v>
      </c>
      <c r="L2128" s="27" t="s">
        <v>4663</v>
      </c>
      <c r="M2128" s="27" t="s">
        <v>4664</v>
      </c>
      <c r="N2128" s="27" t="s">
        <v>18267</v>
      </c>
    </row>
    <row r="2129" spans="1:14" ht="16.5" customHeight="1">
      <c r="A2129" s="24">
        <v>8536693000</v>
      </c>
      <c r="B2129" s="25"/>
      <c r="C2129" s="26"/>
      <c r="D2129" s="27"/>
      <c r="E2129" s="27" t="s">
        <v>4665</v>
      </c>
      <c r="F2129" s="27" t="s">
        <v>4666</v>
      </c>
      <c r="G2129" s="28" t="s">
        <v>173</v>
      </c>
      <c r="H2129" s="27" t="s">
        <v>174</v>
      </c>
      <c r="I2129" s="118" t="s">
        <v>1278</v>
      </c>
      <c r="J2129" s="29">
        <v>10.44</v>
      </c>
      <c r="K2129" s="28" t="s">
        <v>162</v>
      </c>
      <c r="L2129" s="27" t="s">
        <v>449</v>
      </c>
      <c r="M2129" s="27" t="s">
        <v>164</v>
      </c>
      <c r="N2129" s="27" t="s">
        <v>18085</v>
      </c>
    </row>
    <row r="2130" spans="1:14" ht="16.5" customHeight="1">
      <c r="A2130" s="24">
        <v>8504409100</v>
      </c>
      <c r="B2130" s="25"/>
      <c r="C2130" s="26"/>
      <c r="D2130" s="27"/>
      <c r="E2130" s="27" t="s">
        <v>80</v>
      </c>
      <c r="F2130" s="27" t="s">
        <v>4667</v>
      </c>
      <c r="G2130" s="28" t="s">
        <v>159</v>
      </c>
      <c r="H2130" s="27" t="s">
        <v>160</v>
      </c>
      <c r="I2130" s="118" t="s">
        <v>4668</v>
      </c>
      <c r="J2130" s="29">
        <v>162.38</v>
      </c>
      <c r="K2130" s="28" t="s">
        <v>162</v>
      </c>
      <c r="L2130" s="27" t="s">
        <v>163</v>
      </c>
      <c r="M2130" s="27" t="s">
        <v>164</v>
      </c>
      <c r="N2130" s="27" t="s">
        <v>18059</v>
      </c>
    </row>
    <row r="2131" spans="1:14" ht="16.5" customHeight="1">
      <c r="A2131" s="24">
        <v>8504509500</v>
      </c>
      <c r="B2131" s="25"/>
      <c r="C2131" s="26"/>
      <c r="D2131" s="27"/>
      <c r="E2131" s="27" t="s">
        <v>820</v>
      </c>
      <c r="F2131" s="27" t="s">
        <v>3470</v>
      </c>
      <c r="G2131" s="28" t="s">
        <v>173</v>
      </c>
      <c r="H2131" s="27" t="s">
        <v>174</v>
      </c>
      <c r="I2131" s="118" t="s">
        <v>3471</v>
      </c>
      <c r="J2131" s="29">
        <v>3682.8</v>
      </c>
      <c r="K2131" s="28" t="s">
        <v>162</v>
      </c>
      <c r="L2131" s="27" t="s">
        <v>352</v>
      </c>
      <c r="M2131" s="27" t="s">
        <v>164</v>
      </c>
      <c r="N2131" s="27" t="s">
        <v>9113</v>
      </c>
    </row>
    <row r="2132" spans="1:14" ht="16.5" customHeight="1">
      <c r="A2132" s="24">
        <v>8504509500</v>
      </c>
      <c r="B2132" s="25"/>
      <c r="C2132" s="26"/>
      <c r="D2132" s="27"/>
      <c r="E2132" s="27" t="s">
        <v>820</v>
      </c>
      <c r="F2132" s="27" t="s">
        <v>4669</v>
      </c>
      <c r="G2132" s="28" t="s">
        <v>173</v>
      </c>
      <c r="H2132" s="27" t="s">
        <v>174</v>
      </c>
      <c r="I2132" s="118" t="s">
        <v>4670</v>
      </c>
      <c r="J2132" s="29">
        <v>3516.48</v>
      </c>
      <c r="K2132" s="28" t="s">
        <v>162</v>
      </c>
      <c r="L2132" s="27" t="s">
        <v>352</v>
      </c>
      <c r="M2132" s="27" t="s">
        <v>164</v>
      </c>
      <c r="N2132" s="27" t="s">
        <v>9113</v>
      </c>
    </row>
    <row r="2133" spans="1:14" ht="16.5" customHeight="1">
      <c r="A2133" s="24">
        <v>8532210000</v>
      </c>
      <c r="B2133" s="25"/>
      <c r="C2133" s="26"/>
      <c r="D2133" s="27"/>
      <c r="E2133" s="27" t="s">
        <v>4671</v>
      </c>
      <c r="F2133" s="27" t="s">
        <v>4672</v>
      </c>
      <c r="G2133" s="28" t="s">
        <v>173</v>
      </c>
      <c r="H2133" s="27" t="s">
        <v>174</v>
      </c>
      <c r="I2133" s="118" t="s">
        <v>4673</v>
      </c>
      <c r="J2133" s="29">
        <v>402</v>
      </c>
      <c r="K2133" s="28" t="s">
        <v>162</v>
      </c>
      <c r="L2133" s="27" t="s">
        <v>250</v>
      </c>
      <c r="M2133" s="27" t="s">
        <v>164</v>
      </c>
      <c r="N2133" s="27" t="s">
        <v>18071</v>
      </c>
    </row>
    <row r="2134" spans="1:14" ht="16.5" customHeight="1">
      <c r="A2134" s="24">
        <v>8532210000</v>
      </c>
      <c r="B2134" s="25"/>
      <c r="C2134" s="26"/>
      <c r="D2134" s="27"/>
      <c r="E2134" s="27" t="s">
        <v>4671</v>
      </c>
      <c r="F2134" s="27" t="s">
        <v>4674</v>
      </c>
      <c r="G2134" s="28" t="s">
        <v>292</v>
      </c>
      <c r="H2134" s="27" t="s">
        <v>293</v>
      </c>
      <c r="I2134" s="118" t="s">
        <v>4675</v>
      </c>
      <c r="J2134" s="29">
        <v>49.56</v>
      </c>
      <c r="K2134" s="28" t="s">
        <v>162</v>
      </c>
      <c r="L2134" s="27" t="s">
        <v>236</v>
      </c>
      <c r="M2134" s="27" t="s">
        <v>164</v>
      </c>
      <c r="N2134" s="27" t="s">
        <v>18068</v>
      </c>
    </row>
    <row r="2135" spans="1:14" ht="16.5" customHeight="1">
      <c r="A2135" s="24">
        <v>8532220000</v>
      </c>
      <c r="B2135" s="25"/>
      <c r="C2135" s="26"/>
      <c r="D2135" s="27"/>
      <c r="E2135" s="27" t="s">
        <v>276</v>
      </c>
      <c r="F2135" s="27" t="s">
        <v>4676</v>
      </c>
      <c r="G2135" s="28" t="s">
        <v>282</v>
      </c>
      <c r="H2135" s="27" t="s">
        <v>283</v>
      </c>
      <c r="I2135" s="118" t="s">
        <v>4677</v>
      </c>
      <c r="J2135" s="29">
        <v>367.2</v>
      </c>
      <c r="K2135" s="28" t="s">
        <v>162</v>
      </c>
      <c r="L2135" s="27" t="s">
        <v>285</v>
      </c>
      <c r="M2135" s="27" t="s">
        <v>164</v>
      </c>
      <c r="N2135" s="27" t="s">
        <v>18075</v>
      </c>
    </row>
    <row r="2136" spans="1:14" ht="16.5" customHeight="1">
      <c r="A2136" s="24">
        <v>8532220000</v>
      </c>
      <c r="B2136" s="25"/>
      <c r="C2136" s="26"/>
      <c r="D2136" s="27"/>
      <c r="E2136" s="27" t="s">
        <v>276</v>
      </c>
      <c r="F2136" s="27" t="s">
        <v>4678</v>
      </c>
      <c r="G2136" s="28" t="s">
        <v>297</v>
      </c>
      <c r="H2136" s="27" t="s">
        <v>298</v>
      </c>
      <c r="I2136" s="118" t="s">
        <v>4679</v>
      </c>
      <c r="J2136" s="29">
        <v>120</v>
      </c>
      <c r="K2136" s="28" t="s">
        <v>162</v>
      </c>
      <c r="L2136" s="27" t="s">
        <v>285</v>
      </c>
      <c r="M2136" s="27" t="s">
        <v>164</v>
      </c>
      <c r="N2136" s="27" t="s">
        <v>18075</v>
      </c>
    </row>
    <row r="2137" spans="1:14" ht="16.5" customHeight="1">
      <c r="A2137" s="24">
        <v>8532220000</v>
      </c>
      <c r="B2137" s="25"/>
      <c r="C2137" s="26"/>
      <c r="D2137" s="27"/>
      <c r="E2137" s="27" t="s">
        <v>276</v>
      </c>
      <c r="F2137" s="27" t="s">
        <v>4680</v>
      </c>
      <c r="G2137" s="28" t="s">
        <v>297</v>
      </c>
      <c r="H2137" s="27" t="s">
        <v>298</v>
      </c>
      <c r="I2137" s="118" t="s">
        <v>4681</v>
      </c>
      <c r="J2137" s="29">
        <v>40.659999999999997</v>
      </c>
      <c r="K2137" s="28" t="s">
        <v>162</v>
      </c>
      <c r="L2137" s="27" t="s">
        <v>285</v>
      </c>
      <c r="M2137" s="27" t="s">
        <v>164</v>
      </c>
      <c r="N2137" s="27" t="s">
        <v>18075</v>
      </c>
    </row>
    <row r="2138" spans="1:14" ht="16.5" customHeight="1">
      <c r="A2138" s="24">
        <v>8532220000</v>
      </c>
      <c r="B2138" s="25"/>
      <c r="C2138" s="26"/>
      <c r="D2138" s="27"/>
      <c r="E2138" s="27" t="s">
        <v>276</v>
      </c>
      <c r="F2138" s="27" t="s">
        <v>3933</v>
      </c>
      <c r="G2138" s="28" t="s">
        <v>297</v>
      </c>
      <c r="H2138" s="27" t="s">
        <v>298</v>
      </c>
      <c r="I2138" s="118" t="s">
        <v>3934</v>
      </c>
      <c r="J2138" s="29">
        <v>228.96</v>
      </c>
      <c r="K2138" s="28" t="s">
        <v>162</v>
      </c>
      <c r="L2138" s="27" t="s">
        <v>285</v>
      </c>
      <c r="M2138" s="27" t="s">
        <v>164</v>
      </c>
      <c r="N2138" s="27" t="s">
        <v>18075</v>
      </c>
    </row>
    <row r="2139" spans="1:14" ht="16.5" customHeight="1">
      <c r="A2139" s="24">
        <v>8532220000</v>
      </c>
      <c r="B2139" s="25"/>
      <c r="C2139" s="26"/>
      <c r="D2139" s="27"/>
      <c r="E2139" s="27" t="s">
        <v>276</v>
      </c>
      <c r="F2139" s="27" t="s">
        <v>3935</v>
      </c>
      <c r="G2139" s="28" t="s">
        <v>292</v>
      </c>
      <c r="H2139" s="27" t="s">
        <v>293</v>
      </c>
      <c r="I2139" s="118" t="s">
        <v>3936</v>
      </c>
      <c r="J2139" s="29">
        <v>666.08</v>
      </c>
      <c r="K2139" s="28" t="s">
        <v>162</v>
      </c>
      <c r="L2139" s="27" t="s">
        <v>3937</v>
      </c>
      <c r="M2139" s="27" t="s">
        <v>164</v>
      </c>
      <c r="N2139" s="27" t="s">
        <v>18235</v>
      </c>
    </row>
    <row r="2140" spans="1:14" ht="16.5" customHeight="1">
      <c r="A2140" s="24">
        <v>8532240000</v>
      </c>
      <c r="B2140" s="25"/>
      <c r="C2140" s="26"/>
      <c r="D2140" s="27"/>
      <c r="E2140" s="27" t="s">
        <v>329</v>
      </c>
      <c r="F2140" s="27" t="s">
        <v>4682</v>
      </c>
      <c r="G2140" s="28" t="s">
        <v>282</v>
      </c>
      <c r="H2140" s="27" t="s">
        <v>283</v>
      </c>
      <c r="I2140" s="118" t="s">
        <v>4683</v>
      </c>
      <c r="J2140" s="29">
        <v>9.5</v>
      </c>
      <c r="K2140" s="28" t="s">
        <v>162</v>
      </c>
      <c r="L2140" s="27" t="s">
        <v>218</v>
      </c>
      <c r="M2140" s="27" t="s">
        <v>164</v>
      </c>
      <c r="N2140" s="27" t="s">
        <v>18066</v>
      </c>
    </row>
    <row r="2141" spans="1:14" ht="16.5" customHeight="1">
      <c r="A2141" s="24">
        <v>8532240000</v>
      </c>
      <c r="B2141" s="25"/>
      <c r="C2141" s="26"/>
      <c r="D2141" s="27"/>
      <c r="E2141" s="27" t="s">
        <v>329</v>
      </c>
      <c r="F2141" s="27" t="s">
        <v>4684</v>
      </c>
      <c r="G2141" s="28" t="s">
        <v>173</v>
      </c>
      <c r="H2141" s="27" t="s">
        <v>174</v>
      </c>
      <c r="I2141" s="118" t="s">
        <v>4685</v>
      </c>
      <c r="J2141" s="29">
        <v>0.87</v>
      </c>
      <c r="K2141" s="28" t="s">
        <v>162</v>
      </c>
      <c r="L2141" s="27" t="s">
        <v>265</v>
      </c>
      <c r="M2141" s="27" t="s">
        <v>164</v>
      </c>
      <c r="N2141" s="27" t="s">
        <v>9360</v>
      </c>
    </row>
    <row r="2142" spans="1:14" ht="16.5" customHeight="1">
      <c r="A2142" s="24">
        <v>8533100000</v>
      </c>
      <c r="B2142" s="25"/>
      <c r="C2142" s="26"/>
      <c r="D2142" s="27"/>
      <c r="E2142" s="27" t="s">
        <v>380</v>
      </c>
      <c r="F2142" s="27" t="s">
        <v>4686</v>
      </c>
      <c r="G2142" s="28" t="s">
        <v>159</v>
      </c>
      <c r="H2142" s="27" t="s">
        <v>160</v>
      </c>
      <c r="I2142" s="118" t="s">
        <v>4687</v>
      </c>
      <c r="J2142" s="29">
        <v>670.5</v>
      </c>
      <c r="K2142" s="28" t="s">
        <v>162</v>
      </c>
      <c r="L2142" s="27" t="s">
        <v>1152</v>
      </c>
      <c r="M2142" s="27" t="s">
        <v>164</v>
      </c>
      <c r="N2142" s="27" t="s">
        <v>3701</v>
      </c>
    </row>
    <row r="2143" spans="1:14" ht="16.5" customHeight="1">
      <c r="A2143" s="24">
        <v>8533210000</v>
      </c>
      <c r="B2143" s="25"/>
      <c r="C2143" s="26"/>
      <c r="D2143" s="27"/>
      <c r="E2143" s="27" t="s">
        <v>1428</v>
      </c>
      <c r="F2143" s="27" t="s">
        <v>4688</v>
      </c>
      <c r="G2143" s="28" t="s">
        <v>201</v>
      </c>
      <c r="H2143" s="27" t="s">
        <v>202</v>
      </c>
      <c r="I2143" s="118" t="s">
        <v>4689</v>
      </c>
      <c r="J2143" s="29">
        <v>16.600000000000001</v>
      </c>
      <c r="K2143" s="28" t="s">
        <v>162</v>
      </c>
      <c r="L2143" s="27" t="s">
        <v>250</v>
      </c>
      <c r="M2143" s="27" t="s">
        <v>164</v>
      </c>
      <c r="N2143" s="27" t="s">
        <v>18071</v>
      </c>
    </row>
    <row r="2144" spans="1:14" ht="16.5" customHeight="1">
      <c r="A2144" s="24">
        <v>8533290000</v>
      </c>
      <c r="B2144" s="25"/>
      <c r="C2144" s="26"/>
      <c r="D2144" s="27"/>
      <c r="E2144" s="27" t="s">
        <v>2214</v>
      </c>
      <c r="F2144" s="27" t="s">
        <v>4690</v>
      </c>
      <c r="G2144" s="28" t="s">
        <v>347</v>
      </c>
      <c r="H2144" s="27" t="s">
        <v>348</v>
      </c>
      <c r="I2144" s="118" t="s">
        <v>4691</v>
      </c>
      <c r="J2144" s="29">
        <v>15.63</v>
      </c>
      <c r="K2144" s="28" t="s">
        <v>162</v>
      </c>
      <c r="L2144" s="27" t="s">
        <v>1152</v>
      </c>
      <c r="M2144" s="27" t="s">
        <v>164</v>
      </c>
      <c r="N2144" s="27" t="s">
        <v>3701</v>
      </c>
    </row>
    <row r="2145" spans="1:14" ht="16.5" customHeight="1">
      <c r="A2145" s="24">
        <v>8533290000</v>
      </c>
      <c r="B2145" s="25"/>
      <c r="C2145" s="26"/>
      <c r="D2145" s="27"/>
      <c r="E2145" s="27" t="s">
        <v>2214</v>
      </c>
      <c r="F2145" s="27" t="s">
        <v>4692</v>
      </c>
      <c r="G2145" s="28" t="s">
        <v>347</v>
      </c>
      <c r="H2145" s="27" t="s">
        <v>348</v>
      </c>
      <c r="I2145" s="118" t="s">
        <v>4693</v>
      </c>
      <c r="J2145" s="29">
        <v>13.32</v>
      </c>
      <c r="K2145" s="28" t="s">
        <v>162</v>
      </c>
      <c r="L2145" s="27" t="s">
        <v>1152</v>
      </c>
      <c r="M2145" s="27" t="s">
        <v>164</v>
      </c>
      <c r="N2145" s="27" t="s">
        <v>3701</v>
      </c>
    </row>
    <row r="2146" spans="1:14" ht="16.5" customHeight="1">
      <c r="A2146" s="24">
        <v>8533290000</v>
      </c>
      <c r="B2146" s="25"/>
      <c r="C2146" s="26"/>
      <c r="D2146" s="27"/>
      <c r="E2146" s="27" t="s">
        <v>2214</v>
      </c>
      <c r="F2146" s="27" t="s">
        <v>4694</v>
      </c>
      <c r="G2146" s="28" t="s">
        <v>347</v>
      </c>
      <c r="H2146" s="27" t="s">
        <v>348</v>
      </c>
      <c r="I2146" s="118" t="s">
        <v>4695</v>
      </c>
      <c r="J2146" s="29">
        <v>13.2</v>
      </c>
      <c r="K2146" s="28" t="s">
        <v>162</v>
      </c>
      <c r="L2146" s="27" t="s">
        <v>1152</v>
      </c>
      <c r="M2146" s="27" t="s">
        <v>164</v>
      </c>
      <c r="N2146" s="27" t="s">
        <v>3701</v>
      </c>
    </row>
    <row r="2147" spans="1:14" ht="16.5" customHeight="1">
      <c r="A2147" s="24">
        <v>8533290000</v>
      </c>
      <c r="B2147" s="25"/>
      <c r="C2147" s="26"/>
      <c r="D2147" s="27"/>
      <c r="E2147" s="27" t="s">
        <v>2214</v>
      </c>
      <c r="F2147" s="27" t="s">
        <v>4696</v>
      </c>
      <c r="G2147" s="28" t="s">
        <v>347</v>
      </c>
      <c r="H2147" s="27" t="s">
        <v>348</v>
      </c>
      <c r="I2147" s="118" t="s">
        <v>4697</v>
      </c>
      <c r="J2147" s="29">
        <v>13.26</v>
      </c>
      <c r="K2147" s="28" t="s">
        <v>162</v>
      </c>
      <c r="L2147" s="27" t="s">
        <v>3701</v>
      </c>
      <c r="M2147" s="27" t="s">
        <v>164</v>
      </c>
      <c r="N2147" s="27" t="s">
        <v>3701</v>
      </c>
    </row>
    <row r="2148" spans="1:14" ht="16.5" customHeight="1">
      <c r="A2148" s="24">
        <v>8533290000</v>
      </c>
      <c r="B2148" s="25"/>
      <c r="C2148" s="26"/>
      <c r="D2148" s="27"/>
      <c r="E2148" s="27" t="s">
        <v>2214</v>
      </c>
      <c r="F2148" s="27" t="s">
        <v>4698</v>
      </c>
      <c r="G2148" s="28" t="s">
        <v>466</v>
      </c>
      <c r="H2148" s="27" t="s">
        <v>467</v>
      </c>
      <c r="I2148" s="118" t="s">
        <v>4699</v>
      </c>
      <c r="J2148" s="29">
        <v>15.81</v>
      </c>
      <c r="K2148" s="28" t="s">
        <v>162</v>
      </c>
      <c r="L2148" s="27" t="s">
        <v>4700</v>
      </c>
      <c r="M2148" s="27" t="s">
        <v>164</v>
      </c>
      <c r="N2148" s="27" t="s">
        <v>18268</v>
      </c>
    </row>
    <row r="2149" spans="1:14" ht="16.5" customHeight="1">
      <c r="A2149" s="24">
        <v>8533290000</v>
      </c>
      <c r="B2149" s="25"/>
      <c r="C2149" s="26"/>
      <c r="D2149" s="27"/>
      <c r="E2149" s="27" t="s">
        <v>2214</v>
      </c>
      <c r="F2149" s="27" t="s">
        <v>4701</v>
      </c>
      <c r="G2149" s="28" t="s">
        <v>292</v>
      </c>
      <c r="H2149" s="27" t="s">
        <v>293</v>
      </c>
      <c r="I2149" s="118" t="s">
        <v>4702</v>
      </c>
      <c r="J2149" s="29">
        <v>47.28</v>
      </c>
      <c r="K2149" s="28" t="s">
        <v>162</v>
      </c>
      <c r="L2149" s="27" t="s">
        <v>4703</v>
      </c>
      <c r="M2149" s="27" t="s">
        <v>164</v>
      </c>
      <c r="N2149" s="27" t="s">
        <v>18071</v>
      </c>
    </row>
    <row r="2150" spans="1:14" ht="16.5" customHeight="1">
      <c r="A2150" s="24">
        <v>8533401000</v>
      </c>
      <c r="B2150" s="25"/>
      <c r="C2150" s="26"/>
      <c r="D2150" s="27"/>
      <c r="E2150" s="27" t="s">
        <v>1431</v>
      </c>
      <c r="F2150" s="27" t="s">
        <v>4704</v>
      </c>
      <c r="G2150" s="28" t="s">
        <v>311</v>
      </c>
      <c r="H2150" s="27" t="s">
        <v>312</v>
      </c>
      <c r="I2150" s="118" t="s">
        <v>4705</v>
      </c>
      <c r="J2150" s="29">
        <v>18.59</v>
      </c>
      <c r="K2150" s="28" t="s">
        <v>162</v>
      </c>
      <c r="L2150" s="27" t="s">
        <v>372</v>
      </c>
      <c r="M2150" s="27" t="s">
        <v>164</v>
      </c>
      <c r="N2150" s="27" t="s">
        <v>1383</v>
      </c>
    </row>
    <row r="2151" spans="1:14" ht="16.5" customHeight="1" thickBot="1">
      <c r="A2151" s="24">
        <v>8533401000</v>
      </c>
      <c r="B2151" s="25"/>
      <c r="C2151" s="26"/>
      <c r="D2151" s="27"/>
      <c r="E2151" s="27" t="s">
        <v>1431</v>
      </c>
      <c r="F2151" s="27" t="s">
        <v>4706</v>
      </c>
      <c r="G2151" s="28" t="s">
        <v>311</v>
      </c>
      <c r="H2151" s="27" t="s">
        <v>312</v>
      </c>
      <c r="I2151" s="118" t="s">
        <v>4707</v>
      </c>
      <c r="J2151" s="29">
        <v>7.62</v>
      </c>
      <c r="K2151" s="28" t="s">
        <v>162</v>
      </c>
      <c r="L2151" s="27" t="s">
        <v>372</v>
      </c>
      <c r="M2151" s="27" t="s">
        <v>164</v>
      </c>
      <c r="N2151" s="27" t="s">
        <v>1383</v>
      </c>
    </row>
    <row r="2152" spans="1:14" ht="16.5" customHeight="1" thickTop="1" thickBot="1">
      <c r="A2152" s="32">
        <v>8536201007</v>
      </c>
      <c r="B2152" s="25"/>
      <c r="C2152" s="26">
        <v>0.1</v>
      </c>
      <c r="D2152" s="27"/>
      <c r="E2152" s="27" t="s">
        <v>4708</v>
      </c>
      <c r="F2152" s="27" t="s">
        <v>4709</v>
      </c>
      <c r="G2152" s="28" t="s">
        <v>173</v>
      </c>
      <c r="H2152" s="27" t="s">
        <v>174</v>
      </c>
      <c r="I2152" s="118" t="s">
        <v>4710</v>
      </c>
      <c r="J2152" s="29">
        <v>168.3</v>
      </c>
      <c r="K2152" s="28" t="s">
        <v>162</v>
      </c>
      <c r="L2152" s="27" t="s">
        <v>397</v>
      </c>
      <c r="M2152" s="27" t="s">
        <v>164</v>
      </c>
      <c r="N2152" s="27" t="s">
        <v>18080</v>
      </c>
    </row>
    <row r="2153" spans="1:14" ht="16.5" customHeight="1" thickTop="1" thickBot="1">
      <c r="A2153" s="32">
        <v>8536201007</v>
      </c>
      <c r="B2153" s="25"/>
      <c r="C2153" s="26"/>
      <c r="D2153" s="27"/>
      <c r="E2153" s="27" t="s">
        <v>4708</v>
      </c>
      <c r="F2153" s="27" t="s">
        <v>4711</v>
      </c>
      <c r="G2153" s="28" t="s">
        <v>173</v>
      </c>
      <c r="H2153" s="27" t="s">
        <v>174</v>
      </c>
      <c r="I2153" s="118" t="s">
        <v>4712</v>
      </c>
      <c r="J2153" s="29">
        <v>515.1</v>
      </c>
      <c r="K2153" s="28" t="s">
        <v>162</v>
      </c>
      <c r="L2153" s="27" t="s">
        <v>397</v>
      </c>
      <c r="M2153" s="27" t="s">
        <v>164</v>
      </c>
      <c r="N2153" s="27" t="s">
        <v>18080</v>
      </c>
    </row>
    <row r="2154" spans="1:14" ht="16.5" customHeight="1" thickTop="1" thickBot="1">
      <c r="A2154" s="32">
        <v>8536201007</v>
      </c>
      <c r="B2154" s="25"/>
      <c r="C2154" s="26"/>
      <c r="D2154" s="27"/>
      <c r="E2154" s="27" t="s">
        <v>4708</v>
      </c>
      <c r="F2154" s="27" t="s">
        <v>4713</v>
      </c>
      <c r="G2154" s="28" t="s">
        <v>173</v>
      </c>
      <c r="H2154" s="27" t="s">
        <v>174</v>
      </c>
      <c r="I2154" s="118" t="s">
        <v>4714</v>
      </c>
      <c r="J2154" s="29">
        <v>374.85</v>
      </c>
      <c r="K2154" s="28" t="s">
        <v>162</v>
      </c>
      <c r="L2154" s="27" t="s">
        <v>397</v>
      </c>
      <c r="M2154" s="27" t="s">
        <v>164</v>
      </c>
      <c r="N2154" s="27" t="s">
        <v>18080</v>
      </c>
    </row>
    <row r="2155" spans="1:14" ht="16.5" customHeight="1" thickTop="1" thickBot="1">
      <c r="A2155" s="32">
        <v>8536201007</v>
      </c>
      <c r="B2155" s="25"/>
      <c r="C2155" s="26"/>
      <c r="D2155" s="27"/>
      <c r="E2155" s="27" t="s">
        <v>4708</v>
      </c>
      <c r="F2155" s="27" t="s">
        <v>4715</v>
      </c>
      <c r="G2155" s="28" t="s">
        <v>173</v>
      </c>
      <c r="H2155" s="27" t="s">
        <v>174</v>
      </c>
      <c r="I2155" s="118" t="s">
        <v>4716</v>
      </c>
      <c r="J2155" s="29">
        <v>204</v>
      </c>
      <c r="K2155" s="28" t="s">
        <v>162</v>
      </c>
      <c r="L2155" s="27" t="s">
        <v>397</v>
      </c>
      <c r="M2155" s="27" t="s">
        <v>164</v>
      </c>
      <c r="N2155" s="27" t="s">
        <v>18080</v>
      </c>
    </row>
    <row r="2156" spans="1:14" ht="16.5" customHeight="1" thickTop="1" thickBot="1">
      <c r="A2156" s="32">
        <v>8536201007</v>
      </c>
      <c r="B2156" s="25"/>
      <c r="C2156" s="26"/>
      <c r="D2156" s="27"/>
      <c r="E2156" s="27" t="s">
        <v>4708</v>
      </c>
      <c r="F2156" s="27" t="s">
        <v>4717</v>
      </c>
      <c r="G2156" s="28" t="s">
        <v>173</v>
      </c>
      <c r="H2156" s="27" t="s">
        <v>174</v>
      </c>
      <c r="I2156" s="118" t="s">
        <v>4718</v>
      </c>
      <c r="J2156" s="29">
        <v>67.319999999999993</v>
      </c>
      <c r="K2156" s="28" t="s">
        <v>162</v>
      </c>
      <c r="L2156" s="27" t="s">
        <v>397</v>
      </c>
      <c r="M2156" s="27" t="s">
        <v>164</v>
      </c>
      <c r="N2156" s="27" t="s">
        <v>18080</v>
      </c>
    </row>
    <row r="2157" spans="1:14" ht="16.5" customHeight="1" thickTop="1" thickBot="1">
      <c r="A2157" s="32">
        <v>8536209007</v>
      </c>
      <c r="B2157" s="25"/>
      <c r="C2157" s="26">
        <v>0.1</v>
      </c>
      <c r="D2157" s="27"/>
      <c r="E2157" s="27" t="s">
        <v>4719</v>
      </c>
      <c r="F2157" s="27" t="s">
        <v>4720</v>
      </c>
      <c r="G2157" s="28" t="s">
        <v>173</v>
      </c>
      <c r="H2157" s="27" t="s">
        <v>174</v>
      </c>
      <c r="I2157" s="118" t="s">
        <v>4721</v>
      </c>
      <c r="J2157" s="29">
        <v>464.1</v>
      </c>
      <c r="K2157" s="28" t="s">
        <v>162</v>
      </c>
      <c r="L2157" s="27" t="s">
        <v>397</v>
      </c>
      <c r="M2157" s="27" t="s">
        <v>164</v>
      </c>
      <c r="N2157" s="27" t="s">
        <v>18080</v>
      </c>
    </row>
    <row r="2158" spans="1:14" ht="16.5" customHeight="1" thickTop="1">
      <c r="A2158" s="24">
        <v>8536490000</v>
      </c>
      <c r="B2158" s="25"/>
      <c r="C2158" s="26">
        <v>0.11</v>
      </c>
      <c r="D2158" s="27"/>
      <c r="E2158" s="27" t="s">
        <v>3237</v>
      </c>
      <c r="F2158" s="27" t="s">
        <v>4722</v>
      </c>
      <c r="G2158" s="28" t="s">
        <v>173</v>
      </c>
      <c r="H2158" s="27" t="s">
        <v>174</v>
      </c>
      <c r="I2158" s="118" t="s">
        <v>4723</v>
      </c>
      <c r="J2158" s="29">
        <v>826.2</v>
      </c>
      <c r="K2158" s="28" t="s">
        <v>162</v>
      </c>
      <c r="L2158" s="27" t="s">
        <v>397</v>
      </c>
      <c r="M2158" s="27" t="s">
        <v>164</v>
      </c>
      <c r="N2158" s="27" t="s">
        <v>18269</v>
      </c>
    </row>
    <row r="2159" spans="1:14" ht="16.5" customHeight="1">
      <c r="A2159" s="24">
        <v>8536501906</v>
      </c>
      <c r="B2159" s="25"/>
      <c r="C2159" s="26">
        <v>7.4999999999999997E-2</v>
      </c>
      <c r="D2159" s="27"/>
      <c r="E2159" s="27" t="s">
        <v>985</v>
      </c>
      <c r="F2159" s="27" t="s">
        <v>4724</v>
      </c>
      <c r="G2159" s="28" t="s">
        <v>173</v>
      </c>
      <c r="H2159" s="27" t="s">
        <v>174</v>
      </c>
      <c r="I2159" s="118" t="s">
        <v>4725</v>
      </c>
      <c r="J2159" s="29">
        <v>10.199999999999999</v>
      </c>
      <c r="K2159" s="28" t="s">
        <v>162</v>
      </c>
      <c r="L2159" s="27" t="s">
        <v>4726</v>
      </c>
      <c r="M2159" s="27" t="s">
        <v>164</v>
      </c>
      <c r="N2159" s="27" t="s">
        <v>18220</v>
      </c>
    </row>
    <row r="2160" spans="1:14" ht="16.5" customHeight="1">
      <c r="A2160" s="24">
        <v>8536508008</v>
      </c>
      <c r="B2160" s="25"/>
      <c r="C2160" s="26">
        <v>7.4999999999999997E-2</v>
      </c>
      <c r="D2160" s="27"/>
      <c r="E2160" s="27" t="s">
        <v>4727</v>
      </c>
      <c r="F2160" s="27" t="s">
        <v>4728</v>
      </c>
      <c r="G2160" s="28" t="s">
        <v>173</v>
      </c>
      <c r="H2160" s="27" t="s">
        <v>174</v>
      </c>
      <c r="I2160" s="118" t="s">
        <v>4729</v>
      </c>
      <c r="J2160" s="29">
        <v>1948.61</v>
      </c>
      <c r="K2160" s="28" t="s">
        <v>162</v>
      </c>
      <c r="L2160" s="27" t="s">
        <v>397</v>
      </c>
      <c r="M2160" s="27" t="s">
        <v>164</v>
      </c>
      <c r="N2160" s="27" t="s">
        <v>18080</v>
      </c>
    </row>
    <row r="2161" spans="1:14" ht="16.5" customHeight="1">
      <c r="A2161" s="24">
        <v>8536508008</v>
      </c>
      <c r="B2161" s="25"/>
      <c r="C2161" s="26"/>
      <c r="D2161" s="27"/>
      <c r="E2161" s="27" t="s">
        <v>4727</v>
      </c>
      <c r="F2161" s="27" t="s">
        <v>4730</v>
      </c>
      <c r="G2161" s="28" t="s">
        <v>173</v>
      </c>
      <c r="H2161" s="27" t="s">
        <v>174</v>
      </c>
      <c r="I2161" s="118" t="s">
        <v>4731</v>
      </c>
      <c r="J2161" s="29">
        <v>7.65</v>
      </c>
      <c r="K2161" s="28" t="s">
        <v>162</v>
      </c>
      <c r="L2161" s="27" t="s">
        <v>397</v>
      </c>
      <c r="M2161" s="27" t="s">
        <v>164</v>
      </c>
      <c r="N2161" s="27" t="s">
        <v>18270</v>
      </c>
    </row>
    <row r="2162" spans="1:14" ht="16.5" customHeight="1">
      <c r="A2162" s="24">
        <v>8536508008</v>
      </c>
      <c r="B2162" s="25"/>
      <c r="C2162" s="26"/>
      <c r="D2162" s="27"/>
      <c r="E2162" s="27" t="s">
        <v>4727</v>
      </c>
      <c r="F2162" s="27" t="s">
        <v>4732</v>
      </c>
      <c r="G2162" s="28" t="s">
        <v>173</v>
      </c>
      <c r="H2162" s="27" t="s">
        <v>174</v>
      </c>
      <c r="I2162" s="118" t="s">
        <v>4733</v>
      </c>
      <c r="J2162" s="29">
        <v>7.65</v>
      </c>
      <c r="K2162" s="28" t="s">
        <v>162</v>
      </c>
      <c r="L2162" s="27" t="s">
        <v>397</v>
      </c>
      <c r="M2162" s="27" t="s">
        <v>164</v>
      </c>
      <c r="N2162" s="27" t="s">
        <v>18270</v>
      </c>
    </row>
    <row r="2163" spans="1:14" ht="16.5" customHeight="1">
      <c r="A2163" s="24">
        <v>8536508008</v>
      </c>
      <c r="B2163" s="25"/>
      <c r="C2163" s="26"/>
      <c r="D2163" s="27"/>
      <c r="E2163" s="27" t="s">
        <v>4727</v>
      </c>
      <c r="F2163" s="27" t="s">
        <v>4734</v>
      </c>
      <c r="G2163" s="28" t="s">
        <v>173</v>
      </c>
      <c r="H2163" s="27" t="s">
        <v>174</v>
      </c>
      <c r="I2163" s="118" t="s">
        <v>4735</v>
      </c>
      <c r="J2163" s="29">
        <v>35.700000000000003</v>
      </c>
      <c r="K2163" s="28" t="s">
        <v>162</v>
      </c>
      <c r="L2163" s="27" t="s">
        <v>397</v>
      </c>
      <c r="M2163" s="27" t="s">
        <v>164</v>
      </c>
      <c r="N2163" s="27" t="s">
        <v>18080</v>
      </c>
    </row>
    <row r="2164" spans="1:14" ht="16.5" customHeight="1">
      <c r="A2164" s="24">
        <v>8536693000</v>
      </c>
      <c r="B2164" s="25"/>
      <c r="C2164" s="26"/>
      <c r="D2164" s="27"/>
      <c r="E2164" s="27" t="s">
        <v>26</v>
      </c>
      <c r="F2164" s="27" t="s">
        <v>2443</v>
      </c>
      <c r="G2164" s="28" t="s">
        <v>3226</v>
      </c>
      <c r="H2164" s="27" t="s">
        <v>3227</v>
      </c>
      <c r="I2164" s="118" t="s">
        <v>2444</v>
      </c>
      <c r="J2164" s="29">
        <v>43819.199999999997</v>
      </c>
      <c r="K2164" s="28" t="s">
        <v>162</v>
      </c>
      <c r="L2164" s="27" t="s">
        <v>443</v>
      </c>
      <c r="M2164" s="27" t="s">
        <v>164</v>
      </c>
      <c r="N2164" s="27" t="s">
        <v>18084</v>
      </c>
    </row>
    <row r="2165" spans="1:14" ht="16.5" customHeight="1">
      <c r="A2165" s="24">
        <v>8536693000</v>
      </c>
      <c r="B2165" s="25"/>
      <c r="C2165" s="26"/>
      <c r="D2165" s="27"/>
      <c r="E2165" s="27" t="s">
        <v>26</v>
      </c>
      <c r="F2165" s="27" t="s">
        <v>2441</v>
      </c>
      <c r="G2165" s="28" t="s">
        <v>3226</v>
      </c>
      <c r="H2165" s="27" t="s">
        <v>3227</v>
      </c>
      <c r="I2165" s="118" t="s">
        <v>2442</v>
      </c>
      <c r="J2165" s="29">
        <v>611.29</v>
      </c>
      <c r="K2165" s="28" t="s">
        <v>162</v>
      </c>
      <c r="L2165" s="27" t="s">
        <v>443</v>
      </c>
      <c r="M2165" s="27" t="s">
        <v>164</v>
      </c>
      <c r="N2165" s="27" t="s">
        <v>18084</v>
      </c>
    </row>
    <row r="2166" spans="1:14" ht="16.5" customHeight="1">
      <c r="A2166" s="24">
        <v>8536693000</v>
      </c>
      <c r="B2166" s="25"/>
      <c r="C2166" s="26"/>
      <c r="D2166" s="27"/>
      <c r="E2166" s="27" t="s">
        <v>26</v>
      </c>
      <c r="F2166" s="27" t="s">
        <v>4736</v>
      </c>
      <c r="G2166" s="28" t="s">
        <v>3226</v>
      </c>
      <c r="H2166" s="27" t="s">
        <v>3227</v>
      </c>
      <c r="I2166" s="118" t="s">
        <v>4737</v>
      </c>
      <c r="J2166" s="29">
        <v>317.68</v>
      </c>
      <c r="K2166" s="28" t="s">
        <v>162</v>
      </c>
      <c r="L2166" s="27" t="s">
        <v>443</v>
      </c>
      <c r="M2166" s="27" t="s">
        <v>164</v>
      </c>
      <c r="N2166" s="27" t="s">
        <v>18084</v>
      </c>
    </row>
    <row r="2167" spans="1:14" ht="16.5" customHeight="1">
      <c r="A2167" s="24">
        <v>8536693000</v>
      </c>
      <c r="B2167" s="25"/>
      <c r="C2167" s="26"/>
      <c r="D2167" s="27"/>
      <c r="E2167" s="27" t="s">
        <v>26</v>
      </c>
      <c r="F2167" s="27" t="s">
        <v>3162</v>
      </c>
      <c r="G2167" s="28" t="s">
        <v>3226</v>
      </c>
      <c r="H2167" s="27" t="s">
        <v>3227</v>
      </c>
      <c r="I2167" s="118" t="s">
        <v>4738</v>
      </c>
      <c r="J2167" s="29">
        <v>1813.5</v>
      </c>
      <c r="K2167" s="28" t="s">
        <v>162</v>
      </c>
      <c r="L2167" s="27" t="s">
        <v>443</v>
      </c>
      <c r="M2167" s="27" t="s">
        <v>164</v>
      </c>
      <c r="N2167" s="27" t="s">
        <v>18084</v>
      </c>
    </row>
    <row r="2168" spans="1:14" ht="16.5" customHeight="1">
      <c r="A2168" s="24">
        <v>8536693000</v>
      </c>
      <c r="B2168" s="25"/>
      <c r="C2168" s="26"/>
      <c r="D2168" s="27"/>
      <c r="E2168" s="27" t="s">
        <v>26</v>
      </c>
      <c r="F2168" s="27" t="s">
        <v>3162</v>
      </c>
      <c r="G2168" s="28" t="s">
        <v>3226</v>
      </c>
      <c r="H2168" s="27" t="s">
        <v>3227</v>
      </c>
      <c r="I2168" s="118" t="s">
        <v>2241</v>
      </c>
      <c r="J2168" s="29">
        <v>131.6</v>
      </c>
      <c r="K2168" s="28" t="s">
        <v>162</v>
      </c>
      <c r="L2168" s="27" t="s">
        <v>443</v>
      </c>
      <c r="M2168" s="27" t="s">
        <v>164</v>
      </c>
      <c r="N2168" s="27" t="s">
        <v>18084</v>
      </c>
    </row>
    <row r="2169" spans="1:14" ht="16.5" customHeight="1">
      <c r="A2169" s="24">
        <v>8536693000</v>
      </c>
      <c r="B2169" s="25"/>
      <c r="C2169" s="26"/>
      <c r="D2169" s="27"/>
      <c r="E2169" s="27" t="s">
        <v>26</v>
      </c>
      <c r="F2169" s="27" t="s">
        <v>2143</v>
      </c>
      <c r="G2169" s="28" t="s">
        <v>3226</v>
      </c>
      <c r="H2169" s="27" t="s">
        <v>3227</v>
      </c>
      <c r="I2169" s="118" t="s">
        <v>2144</v>
      </c>
      <c r="J2169" s="29">
        <v>862.75</v>
      </c>
      <c r="K2169" s="28" t="s">
        <v>162</v>
      </c>
      <c r="L2169" s="27" t="s">
        <v>443</v>
      </c>
      <c r="M2169" s="27" t="s">
        <v>164</v>
      </c>
      <c r="N2169" s="27" t="s">
        <v>18084</v>
      </c>
    </row>
    <row r="2170" spans="1:14" ht="16.5" customHeight="1">
      <c r="A2170" s="24">
        <v>8536693000</v>
      </c>
      <c r="B2170" s="25"/>
      <c r="C2170" s="26"/>
      <c r="D2170" s="27"/>
      <c r="E2170" s="27" t="s">
        <v>26</v>
      </c>
      <c r="F2170" s="27" t="s">
        <v>441</v>
      </c>
      <c r="G2170" s="28" t="s">
        <v>3226</v>
      </c>
      <c r="H2170" s="27" t="s">
        <v>3227</v>
      </c>
      <c r="I2170" s="118" t="s">
        <v>442</v>
      </c>
      <c r="J2170" s="29">
        <v>266</v>
      </c>
      <c r="K2170" s="28" t="s">
        <v>162</v>
      </c>
      <c r="L2170" s="27" t="s">
        <v>443</v>
      </c>
      <c r="M2170" s="27" t="s">
        <v>164</v>
      </c>
      <c r="N2170" s="27" t="s">
        <v>18084</v>
      </c>
    </row>
    <row r="2171" spans="1:14" ht="16.5" customHeight="1">
      <c r="A2171" s="24">
        <v>8536693000</v>
      </c>
      <c r="B2171" s="25"/>
      <c r="C2171" s="26"/>
      <c r="D2171" s="27"/>
      <c r="E2171" s="27" t="s">
        <v>26</v>
      </c>
      <c r="F2171" s="27" t="s">
        <v>4739</v>
      </c>
      <c r="G2171" s="28" t="s">
        <v>3226</v>
      </c>
      <c r="H2171" s="27" t="s">
        <v>3227</v>
      </c>
      <c r="I2171" s="118" t="s">
        <v>4740</v>
      </c>
      <c r="J2171" s="29">
        <v>624.24</v>
      </c>
      <c r="K2171" s="28" t="s">
        <v>162</v>
      </c>
      <c r="L2171" s="27" t="s">
        <v>1752</v>
      </c>
      <c r="M2171" s="27" t="s">
        <v>164</v>
      </c>
      <c r="N2171" s="27" t="s">
        <v>18149</v>
      </c>
    </row>
    <row r="2172" spans="1:14" ht="16.5" customHeight="1">
      <c r="A2172" s="24">
        <v>8536693000</v>
      </c>
      <c r="B2172" s="25"/>
      <c r="C2172" s="26"/>
      <c r="D2172" s="27"/>
      <c r="E2172" s="27" t="s">
        <v>26</v>
      </c>
      <c r="F2172" s="27" t="s">
        <v>4741</v>
      </c>
      <c r="G2172" s="28" t="s">
        <v>173</v>
      </c>
      <c r="H2172" s="27" t="s">
        <v>174</v>
      </c>
      <c r="I2172" s="118" t="s">
        <v>434</v>
      </c>
      <c r="J2172" s="29">
        <v>23.5</v>
      </c>
      <c r="K2172" s="28" t="s">
        <v>162</v>
      </c>
      <c r="L2172" s="27" t="s">
        <v>435</v>
      </c>
      <c r="M2172" s="27" t="s">
        <v>164</v>
      </c>
      <c r="N2172" s="27" t="s">
        <v>18083</v>
      </c>
    </row>
    <row r="2173" spans="1:14" ht="16.5" customHeight="1">
      <c r="A2173" s="24">
        <v>8536693000</v>
      </c>
      <c r="B2173" s="25"/>
      <c r="C2173" s="26"/>
      <c r="D2173" s="27"/>
      <c r="E2173" s="27" t="s">
        <v>26</v>
      </c>
      <c r="F2173" s="27" t="s">
        <v>4742</v>
      </c>
      <c r="G2173" s="28" t="s">
        <v>173</v>
      </c>
      <c r="H2173" s="27" t="s">
        <v>174</v>
      </c>
      <c r="I2173" s="118" t="s">
        <v>4743</v>
      </c>
      <c r="J2173" s="29">
        <v>3.06</v>
      </c>
      <c r="K2173" s="28" t="s">
        <v>162</v>
      </c>
      <c r="L2173" s="27" t="s">
        <v>435</v>
      </c>
      <c r="M2173" s="27" t="s">
        <v>164</v>
      </c>
      <c r="N2173" s="27" t="s">
        <v>18083</v>
      </c>
    </row>
    <row r="2174" spans="1:14" ht="16.5" customHeight="1">
      <c r="A2174" s="24">
        <v>8536693000</v>
      </c>
      <c r="B2174" s="25"/>
      <c r="C2174" s="26"/>
      <c r="D2174" s="27"/>
      <c r="E2174" s="27" t="s">
        <v>26</v>
      </c>
      <c r="F2174" s="27" t="s">
        <v>4744</v>
      </c>
      <c r="G2174" s="28" t="s">
        <v>173</v>
      </c>
      <c r="H2174" s="27" t="s">
        <v>174</v>
      </c>
      <c r="I2174" s="118" t="s">
        <v>4745</v>
      </c>
      <c r="J2174" s="29">
        <v>6.83</v>
      </c>
      <c r="K2174" s="28" t="s">
        <v>162</v>
      </c>
      <c r="L2174" s="27" t="s">
        <v>435</v>
      </c>
      <c r="M2174" s="27" t="s">
        <v>164</v>
      </c>
      <c r="N2174" s="27" t="s">
        <v>18083</v>
      </c>
    </row>
    <row r="2175" spans="1:14" ht="16.5" customHeight="1">
      <c r="A2175" s="24">
        <v>8536693000</v>
      </c>
      <c r="B2175" s="25"/>
      <c r="C2175" s="26"/>
      <c r="D2175" s="27"/>
      <c r="E2175" s="27" t="s">
        <v>26</v>
      </c>
      <c r="F2175" s="27" t="s">
        <v>4746</v>
      </c>
      <c r="G2175" s="28" t="s">
        <v>173</v>
      </c>
      <c r="H2175" s="27" t="s">
        <v>174</v>
      </c>
      <c r="I2175" s="118" t="s">
        <v>4747</v>
      </c>
      <c r="J2175" s="29">
        <v>6.12</v>
      </c>
      <c r="K2175" s="28" t="s">
        <v>162</v>
      </c>
      <c r="L2175" s="27" t="s">
        <v>435</v>
      </c>
      <c r="M2175" s="27" t="s">
        <v>164</v>
      </c>
      <c r="N2175" s="27" t="s">
        <v>18083</v>
      </c>
    </row>
    <row r="2176" spans="1:14" ht="16.5" customHeight="1">
      <c r="A2176" s="24">
        <v>8536693000</v>
      </c>
      <c r="B2176" s="25"/>
      <c r="C2176" s="26"/>
      <c r="D2176" s="27"/>
      <c r="E2176" s="27" t="s">
        <v>26</v>
      </c>
      <c r="F2176" s="27" t="s">
        <v>2452</v>
      </c>
      <c r="G2176" s="28" t="s">
        <v>482</v>
      </c>
      <c r="H2176" s="27" t="s">
        <v>483</v>
      </c>
      <c r="I2176" s="118" t="s">
        <v>2453</v>
      </c>
      <c r="J2176" s="29">
        <v>1604.16</v>
      </c>
      <c r="K2176" s="28" t="s">
        <v>162</v>
      </c>
      <c r="L2176" s="27" t="s">
        <v>443</v>
      </c>
      <c r="M2176" s="27" t="s">
        <v>164</v>
      </c>
      <c r="N2176" s="27" t="s">
        <v>18084</v>
      </c>
    </row>
    <row r="2177" spans="1:14" ht="16.5" customHeight="1">
      <c r="A2177" s="24">
        <v>8536699008</v>
      </c>
      <c r="B2177" s="25"/>
      <c r="C2177" s="26">
        <v>0.08</v>
      </c>
      <c r="D2177" s="27"/>
      <c r="E2177" s="27" t="s">
        <v>4748</v>
      </c>
      <c r="F2177" s="27" t="s">
        <v>4749</v>
      </c>
      <c r="G2177" s="28" t="s">
        <v>173</v>
      </c>
      <c r="H2177" s="27" t="s">
        <v>174</v>
      </c>
      <c r="I2177" s="118" t="s">
        <v>4750</v>
      </c>
      <c r="J2177" s="29">
        <v>1280</v>
      </c>
      <c r="K2177" s="28" t="s">
        <v>162</v>
      </c>
      <c r="L2177" s="27" t="s">
        <v>443</v>
      </c>
      <c r="M2177" s="27" t="s">
        <v>164</v>
      </c>
      <c r="N2177" s="27" t="s">
        <v>18208</v>
      </c>
    </row>
    <row r="2178" spans="1:14" ht="16.5" customHeight="1">
      <c r="A2178" s="24">
        <v>8536699008</v>
      </c>
      <c r="B2178" s="25"/>
      <c r="C2178" s="26"/>
      <c r="D2178" s="27"/>
      <c r="E2178" s="27" t="s">
        <v>4748</v>
      </c>
      <c r="F2178" s="27" t="s">
        <v>4751</v>
      </c>
      <c r="G2178" s="28" t="s">
        <v>173</v>
      </c>
      <c r="H2178" s="27" t="s">
        <v>174</v>
      </c>
      <c r="I2178" s="118" t="s">
        <v>4752</v>
      </c>
      <c r="J2178" s="29">
        <v>27.54</v>
      </c>
      <c r="K2178" s="28" t="s">
        <v>162</v>
      </c>
      <c r="L2178" s="27" t="s">
        <v>397</v>
      </c>
      <c r="M2178" s="27" t="s">
        <v>4752</v>
      </c>
      <c r="N2178" s="27" t="s">
        <v>18271</v>
      </c>
    </row>
    <row r="2179" spans="1:14" ht="16.5" customHeight="1">
      <c r="A2179" s="24">
        <v>8536699008</v>
      </c>
      <c r="B2179" s="25"/>
      <c r="C2179" s="26"/>
      <c r="D2179" s="27"/>
      <c r="E2179" s="27" t="s">
        <v>4748</v>
      </c>
      <c r="F2179" s="27" t="s">
        <v>4753</v>
      </c>
      <c r="G2179" s="28" t="s">
        <v>173</v>
      </c>
      <c r="H2179" s="27" t="s">
        <v>174</v>
      </c>
      <c r="I2179" s="118" t="s">
        <v>4754</v>
      </c>
      <c r="J2179" s="29">
        <v>188.8</v>
      </c>
      <c r="K2179" s="28" t="s">
        <v>162</v>
      </c>
      <c r="L2179" s="27" t="s">
        <v>393</v>
      </c>
      <c r="M2179" s="27" t="s">
        <v>164</v>
      </c>
      <c r="N2179" s="27" t="s">
        <v>18272</v>
      </c>
    </row>
    <row r="2180" spans="1:14" ht="16.5" customHeight="1">
      <c r="A2180" s="24">
        <v>8536699008</v>
      </c>
      <c r="B2180" s="25"/>
      <c r="C2180" s="26"/>
      <c r="D2180" s="27"/>
      <c r="E2180" s="27" t="s">
        <v>4748</v>
      </c>
      <c r="F2180" s="27" t="s">
        <v>4755</v>
      </c>
      <c r="G2180" s="28" t="s">
        <v>173</v>
      </c>
      <c r="H2180" s="27" t="s">
        <v>174</v>
      </c>
      <c r="I2180" s="118" t="s">
        <v>4756</v>
      </c>
      <c r="J2180" s="29">
        <v>95.68</v>
      </c>
      <c r="K2180" s="28" t="s">
        <v>162</v>
      </c>
      <c r="L2180" s="27" t="s">
        <v>1152</v>
      </c>
      <c r="M2180" s="27" t="s">
        <v>164</v>
      </c>
      <c r="N2180" s="27" t="s">
        <v>3701</v>
      </c>
    </row>
    <row r="2181" spans="1:14" ht="16.5" customHeight="1">
      <c r="A2181" s="24">
        <v>8536699008</v>
      </c>
      <c r="B2181" s="25"/>
      <c r="C2181" s="26"/>
      <c r="D2181" s="27"/>
      <c r="E2181" s="27" t="s">
        <v>4748</v>
      </c>
      <c r="F2181" s="27" t="s">
        <v>4757</v>
      </c>
      <c r="G2181" s="28" t="s">
        <v>173</v>
      </c>
      <c r="H2181" s="27" t="s">
        <v>174</v>
      </c>
      <c r="I2181" s="118" t="s">
        <v>4758</v>
      </c>
      <c r="J2181" s="29">
        <v>33.770000000000003</v>
      </c>
      <c r="K2181" s="28" t="s">
        <v>162</v>
      </c>
      <c r="L2181" s="27" t="s">
        <v>1152</v>
      </c>
      <c r="M2181" s="27" t="s">
        <v>164</v>
      </c>
      <c r="N2181" s="27" t="s">
        <v>3701</v>
      </c>
    </row>
    <row r="2182" spans="1:14" ht="16.5" customHeight="1">
      <c r="A2182" s="24">
        <v>8536699008</v>
      </c>
      <c r="B2182" s="25"/>
      <c r="C2182" s="26">
        <v>0.08</v>
      </c>
      <c r="D2182" s="27"/>
      <c r="E2182" s="27" t="s">
        <v>3423</v>
      </c>
      <c r="F2182" s="27" t="s">
        <v>4759</v>
      </c>
      <c r="G2182" s="28" t="s">
        <v>167</v>
      </c>
      <c r="H2182" s="27" t="s">
        <v>168</v>
      </c>
      <c r="I2182" s="118" t="s">
        <v>4760</v>
      </c>
      <c r="J2182" s="29">
        <v>634.79999999999995</v>
      </c>
      <c r="K2182" s="28" t="s">
        <v>162</v>
      </c>
      <c r="L2182" s="27" t="s">
        <v>443</v>
      </c>
      <c r="M2182" s="27" t="s">
        <v>164</v>
      </c>
      <c r="N2182" s="27" t="s">
        <v>18203</v>
      </c>
    </row>
    <row r="2183" spans="1:14" ht="16.5" customHeight="1">
      <c r="A2183" s="24">
        <v>8536699008</v>
      </c>
      <c r="B2183" s="25"/>
      <c r="C2183" s="26">
        <v>0.08</v>
      </c>
      <c r="D2183" s="27"/>
      <c r="E2183" s="27" t="s">
        <v>3423</v>
      </c>
      <c r="F2183" s="27" t="s">
        <v>3167</v>
      </c>
      <c r="G2183" s="28" t="s">
        <v>167</v>
      </c>
      <c r="H2183" s="27" t="s">
        <v>168</v>
      </c>
      <c r="I2183" s="118" t="s">
        <v>3168</v>
      </c>
      <c r="J2183" s="29">
        <v>180.24</v>
      </c>
      <c r="K2183" s="28" t="s">
        <v>162</v>
      </c>
      <c r="L2183" s="27" t="s">
        <v>443</v>
      </c>
      <c r="M2183" s="27" t="s">
        <v>164</v>
      </c>
      <c r="N2183" s="27" t="s">
        <v>18084</v>
      </c>
    </row>
    <row r="2184" spans="1:14" ht="16.5" customHeight="1">
      <c r="A2184" s="24">
        <v>8538909908</v>
      </c>
      <c r="B2184" s="25"/>
      <c r="C2184" s="26">
        <v>0.05</v>
      </c>
      <c r="D2184" s="27"/>
      <c r="E2184" s="27" t="s">
        <v>4761</v>
      </c>
      <c r="F2184" s="27" t="s">
        <v>4762</v>
      </c>
      <c r="G2184" s="28" t="s">
        <v>173</v>
      </c>
      <c r="H2184" s="27" t="s">
        <v>174</v>
      </c>
      <c r="I2184" s="118" t="s">
        <v>4763</v>
      </c>
      <c r="J2184" s="29">
        <v>46.92</v>
      </c>
      <c r="K2184" s="28" t="s">
        <v>162</v>
      </c>
      <c r="L2184" s="27" t="s">
        <v>397</v>
      </c>
      <c r="M2184" s="27" t="s">
        <v>164</v>
      </c>
      <c r="N2184" s="27" t="s">
        <v>18273</v>
      </c>
    </row>
    <row r="2185" spans="1:14" ht="16.5" customHeight="1">
      <c r="A2185" s="24">
        <v>8541100009</v>
      </c>
      <c r="B2185" s="25"/>
      <c r="C2185" s="26"/>
      <c r="D2185" s="27"/>
      <c r="E2185" s="27" t="s">
        <v>1032</v>
      </c>
      <c r="F2185" s="27" t="s">
        <v>4764</v>
      </c>
      <c r="G2185" s="28" t="s">
        <v>173</v>
      </c>
      <c r="H2185" s="27" t="s">
        <v>174</v>
      </c>
      <c r="I2185" s="118" t="s">
        <v>4765</v>
      </c>
      <c r="J2185" s="29">
        <v>12.7</v>
      </c>
      <c r="K2185" s="28" t="s">
        <v>162</v>
      </c>
      <c r="L2185" s="27" t="s">
        <v>397</v>
      </c>
      <c r="M2185" s="27" t="s">
        <v>164</v>
      </c>
      <c r="N2185" s="27" t="s">
        <v>18274</v>
      </c>
    </row>
    <row r="2186" spans="1:14" ht="16.5" customHeight="1">
      <c r="A2186" s="24">
        <v>8541100009</v>
      </c>
      <c r="B2186" s="25"/>
      <c r="C2186" s="26"/>
      <c r="D2186" s="27"/>
      <c r="E2186" s="27" t="s">
        <v>1032</v>
      </c>
      <c r="F2186" s="27" t="s">
        <v>4766</v>
      </c>
      <c r="G2186" s="28" t="s">
        <v>173</v>
      </c>
      <c r="H2186" s="27" t="s">
        <v>174</v>
      </c>
      <c r="I2186" s="118" t="s">
        <v>2350</v>
      </c>
      <c r="J2186" s="29">
        <v>86.36</v>
      </c>
      <c r="K2186" s="28" t="s">
        <v>162</v>
      </c>
      <c r="L2186" s="27" t="s">
        <v>250</v>
      </c>
      <c r="M2186" s="27" t="s">
        <v>164</v>
      </c>
      <c r="N2186" s="27" t="s">
        <v>18071</v>
      </c>
    </row>
    <row r="2187" spans="1:14" ht="16.5" customHeight="1">
      <c r="A2187" s="24">
        <v>8541100009</v>
      </c>
      <c r="B2187" s="25"/>
      <c r="C2187" s="26"/>
      <c r="D2187" s="27"/>
      <c r="E2187" s="27" t="s">
        <v>1032</v>
      </c>
      <c r="F2187" s="27" t="s">
        <v>4767</v>
      </c>
      <c r="G2187" s="28" t="s">
        <v>173</v>
      </c>
      <c r="H2187" s="27" t="s">
        <v>174</v>
      </c>
      <c r="I2187" s="118" t="s">
        <v>4768</v>
      </c>
      <c r="J2187" s="29">
        <v>172</v>
      </c>
      <c r="K2187" s="28" t="s">
        <v>162</v>
      </c>
      <c r="L2187" s="27" t="s">
        <v>250</v>
      </c>
      <c r="M2187" s="27" t="s">
        <v>164</v>
      </c>
      <c r="N2187" s="27" t="s">
        <v>18071</v>
      </c>
    </row>
    <row r="2188" spans="1:14" ht="16.5" customHeight="1">
      <c r="A2188" s="24">
        <v>8541100009</v>
      </c>
      <c r="B2188" s="25"/>
      <c r="C2188" s="26"/>
      <c r="D2188" s="27"/>
      <c r="E2188" s="27" t="s">
        <v>1032</v>
      </c>
      <c r="F2188" s="27" t="s">
        <v>4769</v>
      </c>
      <c r="G2188" s="28" t="s">
        <v>173</v>
      </c>
      <c r="H2188" s="27" t="s">
        <v>174</v>
      </c>
      <c r="I2188" s="118" t="s">
        <v>4770</v>
      </c>
      <c r="J2188" s="29">
        <v>25.34</v>
      </c>
      <c r="K2188" s="28" t="s">
        <v>162</v>
      </c>
      <c r="L2188" s="27" t="s">
        <v>1799</v>
      </c>
      <c r="M2188" s="27" t="s">
        <v>164</v>
      </c>
      <c r="N2188" s="27" t="s">
        <v>10750</v>
      </c>
    </row>
    <row r="2189" spans="1:14" ht="16.5" customHeight="1">
      <c r="A2189" s="24">
        <v>8541100009</v>
      </c>
      <c r="B2189" s="25"/>
      <c r="C2189" s="26"/>
      <c r="D2189" s="27"/>
      <c r="E2189" s="27" t="s">
        <v>1032</v>
      </c>
      <c r="F2189" s="27" t="s">
        <v>4771</v>
      </c>
      <c r="G2189" s="28" t="s">
        <v>347</v>
      </c>
      <c r="H2189" s="27" t="s">
        <v>348</v>
      </c>
      <c r="I2189" s="118" t="s">
        <v>4772</v>
      </c>
      <c r="J2189" s="29">
        <v>46.33</v>
      </c>
      <c r="K2189" s="28" t="s">
        <v>162</v>
      </c>
      <c r="L2189" s="27" t="s">
        <v>250</v>
      </c>
      <c r="M2189" s="27" t="s">
        <v>164</v>
      </c>
      <c r="N2189" s="27" t="s">
        <v>18071</v>
      </c>
    </row>
    <row r="2190" spans="1:14" ht="16.5" customHeight="1">
      <c r="A2190" s="24">
        <v>8541290000</v>
      </c>
      <c r="B2190" s="25"/>
      <c r="C2190" s="26"/>
      <c r="D2190" s="27"/>
      <c r="E2190" s="27" t="s">
        <v>1051</v>
      </c>
      <c r="F2190" s="27" t="s">
        <v>4773</v>
      </c>
      <c r="G2190" s="28" t="s">
        <v>173</v>
      </c>
      <c r="H2190" s="27" t="s">
        <v>174</v>
      </c>
      <c r="I2190" s="118" t="s">
        <v>4774</v>
      </c>
      <c r="J2190" s="29">
        <v>93.48</v>
      </c>
      <c r="K2190" s="28" t="s">
        <v>162</v>
      </c>
      <c r="L2190" s="27" t="s">
        <v>1042</v>
      </c>
      <c r="M2190" s="27" t="s">
        <v>164</v>
      </c>
      <c r="N2190" s="27" t="s">
        <v>18119</v>
      </c>
    </row>
    <row r="2191" spans="1:14" ht="16.5" customHeight="1" thickBot="1">
      <c r="A2191" s="24">
        <v>8541490000</v>
      </c>
      <c r="B2191" s="25"/>
      <c r="C2191" s="26"/>
      <c r="D2191" s="27"/>
      <c r="E2191" s="27" t="s">
        <v>3283</v>
      </c>
      <c r="F2191" s="27" t="s">
        <v>4775</v>
      </c>
      <c r="G2191" s="28" t="s">
        <v>1556</v>
      </c>
      <c r="H2191" s="27" t="s">
        <v>1557</v>
      </c>
      <c r="I2191" s="118" t="s">
        <v>4776</v>
      </c>
      <c r="J2191" s="29">
        <v>2955.24</v>
      </c>
      <c r="K2191" s="28" t="s">
        <v>162</v>
      </c>
      <c r="L2191" s="27" t="s">
        <v>595</v>
      </c>
      <c r="M2191" s="27" t="s">
        <v>164</v>
      </c>
      <c r="N2191" s="27" t="s">
        <v>18161</v>
      </c>
    </row>
    <row r="2192" spans="1:14" ht="16.5" customHeight="1" thickTop="1" thickBot="1">
      <c r="A2192" s="30">
        <v>8542319010</v>
      </c>
      <c r="B2192" s="25"/>
      <c r="C2192" s="26"/>
      <c r="D2192" s="27"/>
      <c r="E2192" s="27" t="s">
        <v>768</v>
      </c>
      <c r="F2192" s="27" t="s">
        <v>4777</v>
      </c>
      <c r="G2192" s="28" t="s">
        <v>297</v>
      </c>
      <c r="H2192" s="27" t="s">
        <v>298</v>
      </c>
      <c r="I2192" s="118" t="s">
        <v>4778</v>
      </c>
      <c r="J2192" s="29">
        <v>198000</v>
      </c>
      <c r="K2192" s="28" t="s">
        <v>162</v>
      </c>
      <c r="L2192" s="27" t="s">
        <v>416</v>
      </c>
      <c r="M2192" s="27" t="s">
        <v>164</v>
      </c>
      <c r="N2192" s="27" t="s">
        <v>18081</v>
      </c>
    </row>
    <row r="2193" spans="1:14" ht="16.5" customHeight="1" thickTop="1" thickBot="1">
      <c r="A2193" s="30">
        <v>8542319010</v>
      </c>
      <c r="B2193" s="25"/>
      <c r="C2193" s="26"/>
      <c r="D2193" s="27"/>
      <c r="E2193" s="27" t="s">
        <v>768</v>
      </c>
      <c r="F2193" s="27" t="s">
        <v>4779</v>
      </c>
      <c r="G2193" s="28" t="s">
        <v>297</v>
      </c>
      <c r="H2193" s="27" t="s">
        <v>298</v>
      </c>
      <c r="I2193" s="118" t="s">
        <v>4780</v>
      </c>
      <c r="J2193" s="29">
        <v>108.81</v>
      </c>
      <c r="K2193" s="28" t="s">
        <v>162</v>
      </c>
      <c r="L2193" s="27" t="s">
        <v>614</v>
      </c>
      <c r="M2193" s="27" t="s">
        <v>164</v>
      </c>
      <c r="N2193" s="27" t="s">
        <v>18096</v>
      </c>
    </row>
    <row r="2194" spans="1:14" ht="16.5" customHeight="1" thickTop="1" thickBot="1">
      <c r="A2194" s="30">
        <v>8542319010</v>
      </c>
      <c r="B2194" s="25"/>
      <c r="C2194" s="26"/>
      <c r="D2194" s="27"/>
      <c r="E2194" s="27" t="s">
        <v>768</v>
      </c>
      <c r="F2194" s="27" t="s">
        <v>4781</v>
      </c>
      <c r="G2194" s="28" t="s">
        <v>297</v>
      </c>
      <c r="H2194" s="27" t="s">
        <v>298</v>
      </c>
      <c r="I2194" s="118" t="s">
        <v>4782</v>
      </c>
      <c r="J2194" s="29">
        <v>72.83</v>
      </c>
      <c r="K2194" s="28" t="s">
        <v>162</v>
      </c>
      <c r="L2194" s="27" t="s">
        <v>134</v>
      </c>
      <c r="M2194" s="27" t="s">
        <v>164</v>
      </c>
      <c r="N2194" s="27" t="s">
        <v>4101</v>
      </c>
    </row>
    <row r="2195" spans="1:14" ht="16.5" customHeight="1" thickTop="1" thickBot="1">
      <c r="A2195" s="30">
        <v>8542319010</v>
      </c>
      <c r="B2195" s="25"/>
      <c r="C2195" s="26"/>
      <c r="D2195" s="27"/>
      <c r="E2195" s="27" t="s">
        <v>768</v>
      </c>
      <c r="F2195" s="27" t="s">
        <v>4777</v>
      </c>
      <c r="G2195" s="28" t="s">
        <v>173</v>
      </c>
      <c r="H2195" s="27" t="s">
        <v>174</v>
      </c>
      <c r="I2195" s="118" t="s">
        <v>4778</v>
      </c>
      <c r="J2195" s="29">
        <v>5206.24</v>
      </c>
      <c r="K2195" s="28" t="s">
        <v>162</v>
      </c>
      <c r="L2195" s="27" t="s">
        <v>416</v>
      </c>
      <c r="M2195" s="27" t="s">
        <v>164</v>
      </c>
      <c r="N2195" s="27" t="s">
        <v>18081</v>
      </c>
    </row>
    <row r="2196" spans="1:14" ht="16.5" customHeight="1" thickTop="1" thickBot="1">
      <c r="A2196" s="30">
        <v>8542319010</v>
      </c>
      <c r="B2196" s="25"/>
      <c r="C2196" s="26"/>
      <c r="D2196" s="27"/>
      <c r="E2196" s="27" t="s">
        <v>768</v>
      </c>
      <c r="F2196" s="27" t="s">
        <v>4783</v>
      </c>
      <c r="G2196" s="28" t="s">
        <v>227</v>
      </c>
      <c r="H2196" s="27" t="s">
        <v>228</v>
      </c>
      <c r="I2196" s="118" t="s">
        <v>4784</v>
      </c>
      <c r="J2196" s="29">
        <v>42.92</v>
      </c>
      <c r="K2196" s="28" t="s">
        <v>162</v>
      </c>
      <c r="L2196" s="27" t="s">
        <v>580</v>
      </c>
      <c r="M2196" s="27" t="s">
        <v>164</v>
      </c>
      <c r="N2196" s="27" t="s">
        <v>10753</v>
      </c>
    </row>
    <row r="2197" spans="1:14" ht="16.5" customHeight="1" thickTop="1" thickBot="1">
      <c r="A2197" s="30">
        <v>8542399010</v>
      </c>
      <c r="B2197" s="25"/>
      <c r="C2197" s="26"/>
      <c r="D2197" s="27"/>
      <c r="E2197" s="27" t="s">
        <v>658</v>
      </c>
      <c r="F2197" s="27" t="s">
        <v>4785</v>
      </c>
      <c r="G2197" s="28" t="s">
        <v>173</v>
      </c>
      <c r="H2197" s="27" t="s">
        <v>174</v>
      </c>
      <c r="I2197" s="118" t="s">
        <v>4786</v>
      </c>
      <c r="J2197" s="29">
        <v>449</v>
      </c>
      <c r="K2197" s="28" t="s">
        <v>162</v>
      </c>
      <c r="L2197" s="27" t="s">
        <v>687</v>
      </c>
      <c r="M2197" s="27" t="s">
        <v>164</v>
      </c>
      <c r="N2197" s="27" t="s">
        <v>18102</v>
      </c>
    </row>
    <row r="2198" spans="1:14" ht="16.5" customHeight="1" thickTop="1" thickBot="1">
      <c r="A2198" s="30">
        <v>8542399010</v>
      </c>
      <c r="B2198" s="25"/>
      <c r="C2198" s="26"/>
      <c r="D2198" s="27"/>
      <c r="E2198" s="27" t="s">
        <v>658</v>
      </c>
      <c r="F2198" s="27" t="s">
        <v>4787</v>
      </c>
      <c r="G2198" s="28" t="s">
        <v>297</v>
      </c>
      <c r="H2198" s="27" t="s">
        <v>298</v>
      </c>
      <c r="I2198" s="118" t="s">
        <v>4788</v>
      </c>
      <c r="J2198" s="29">
        <v>72.42</v>
      </c>
      <c r="K2198" s="28" t="s">
        <v>162</v>
      </c>
      <c r="L2198" s="27" t="s">
        <v>114</v>
      </c>
      <c r="M2198" s="27" t="s">
        <v>164</v>
      </c>
      <c r="N2198" s="27" t="s">
        <v>11042</v>
      </c>
    </row>
    <row r="2199" spans="1:14" ht="16.5" customHeight="1" thickTop="1" thickBot="1">
      <c r="A2199" s="30">
        <v>8542399010</v>
      </c>
      <c r="B2199" s="25"/>
      <c r="C2199" s="26"/>
      <c r="D2199" s="27"/>
      <c r="E2199" s="27" t="s">
        <v>658</v>
      </c>
      <c r="F2199" s="27" t="s">
        <v>4789</v>
      </c>
      <c r="G2199" s="28" t="s">
        <v>297</v>
      </c>
      <c r="H2199" s="27" t="s">
        <v>298</v>
      </c>
      <c r="I2199" s="118" t="s">
        <v>4790</v>
      </c>
      <c r="J2199" s="29">
        <v>2.04</v>
      </c>
      <c r="K2199" s="28" t="s">
        <v>162</v>
      </c>
      <c r="L2199" s="27" t="s">
        <v>114</v>
      </c>
      <c r="M2199" s="27" t="s">
        <v>164</v>
      </c>
      <c r="N2199" s="27" t="s">
        <v>11042</v>
      </c>
    </row>
    <row r="2200" spans="1:14" ht="16.5" customHeight="1" thickTop="1" thickBot="1">
      <c r="A2200" s="30">
        <v>8542399010</v>
      </c>
      <c r="B2200" s="25"/>
      <c r="C2200" s="26"/>
      <c r="D2200" s="27"/>
      <c r="E2200" s="27" t="s">
        <v>658</v>
      </c>
      <c r="F2200" s="27" t="s">
        <v>4791</v>
      </c>
      <c r="G2200" s="28" t="s">
        <v>297</v>
      </c>
      <c r="H2200" s="27" t="s">
        <v>298</v>
      </c>
      <c r="I2200" s="118" t="s">
        <v>4792</v>
      </c>
      <c r="J2200" s="29">
        <v>8.11</v>
      </c>
      <c r="K2200" s="28" t="s">
        <v>162</v>
      </c>
      <c r="L2200" s="27" t="s">
        <v>595</v>
      </c>
      <c r="M2200" s="27" t="s">
        <v>164</v>
      </c>
      <c r="N2200" s="27" t="s">
        <v>18161</v>
      </c>
    </row>
    <row r="2201" spans="1:14" ht="16.5" customHeight="1" thickTop="1" thickBot="1">
      <c r="A2201" s="30">
        <v>8542399010</v>
      </c>
      <c r="B2201" s="25"/>
      <c r="C2201" s="26"/>
      <c r="D2201" s="27"/>
      <c r="E2201" s="27" t="s">
        <v>658</v>
      </c>
      <c r="F2201" s="27" t="s">
        <v>4793</v>
      </c>
      <c r="G2201" s="28" t="s">
        <v>297</v>
      </c>
      <c r="H2201" s="27" t="s">
        <v>298</v>
      </c>
      <c r="I2201" s="118" t="s">
        <v>4794</v>
      </c>
      <c r="J2201" s="29">
        <v>2.04</v>
      </c>
      <c r="K2201" s="28" t="s">
        <v>162</v>
      </c>
      <c r="L2201" s="27" t="s">
        <v>134</v>
      </c>
      <c r="M2201" s="27" t="s">
        <v>164</v>
      </c>
      <c r="N2201" s="27" t="s">
        <v>4101</v>
      </c>
    </row>
    <row r="2202" spans="1:14" ht="16.5" customHeight="1" thickTop="1" thickBot="1">
      <c r="A2202" s="30">
        <v>8542399010</v>
      </c>
      <c r="B2202" s="25"/>
      <c r="C2202" s="26"/>
      <c r="D2202" s="27"/>
      <c r="E2202" s="27" t="s">
        <v>658</v>
      </c>
      <c r="F2202" s="27" t="s">
        <v>4795</v>
      </c>
      <c r="G2202" s="28" t="s">
        <v>297</v>
      </c>
      <c r="H2202" s="27" t="s">
        <v>298</v>
      </c>
      <c r="I2202" s="118" t="s">
        <v>4796</v>
      </c>
      <c r="J2202" s="29">
        <v>1153.58</v>
      </c>
      <c r="K2202" s="28" t="s">
        <v>162</v>
      </c>
      <c r="L2202" s="27" t="s">
        <v>134</v>
      </c>
      <c r="M2202" s="27" t="s">
        <v>164</v>
      </c>
      <c r="N2202" s="27" t="s">
        <v>4101</v>
      </c>
    </row>
    <row r="2203" spans="1:14" ht="16.5" customHeight="1" thickTop="1" thickBot="1">
      <c r="A2203" s="30">
        <v>8542399010</v>
      </c>
      <c r="B2203" s="25"/>
      <c r="C2203" s="26"/>
      <c r="D2203" s="27"/>
      <c r="E2203" s="27" t="s">
        <v>658</v>
      </c>
      <c r="F2203" s="27" t="s">
        <v>4797</v>
      </c>
      <c r="G2203" s="28" t="s">
        <v>243</v>
      </c>
      <c r="H2203" s="27" t="s">
        <v>244</v>
      </c>
      <c r="I2203" s="118" t="s">
        <v>4798</v>
      </c>
      <c r="J2203" s="29">
        <v>889</v>
      </c>
      <c r="K2203" s="28" t="s">
        <v>162</v>
      </c>
      <c r="L2203" s="27" t="s">
        <v>621</v>
      </c>
      <c r="M2203" s="27" t="s">
        <v>164</v>
      </c>
      <c r="N2203" s="27" t="s">
        <v>18097</v>
      </c>
    </row>
    <row r="2204" spans="1:14" ht="16.5" customHeight="1" thickTop="1" thickBot="1">
      <c r="A2204" s="30">
        <v>8542399010</v>
      </c>
      <c r="B2204" s="25"/>
      <c r="C2204" s="26"/>
      <c r="D2204" s="27"/>
      <c r="E2204" s="27" t="s">
        <v>658</v>
      </c>
      <c r="F2204" s="27" t="s">
        <v>4799</v>
      </c>
      <c r="G2204" s="28" t="s">
        <v>173</v>
      </c>
      <c r="H2204" s="27" t="s">
        <v>174</v>
      </c>
      <c r="I2204" s="118" t="s">
        <v>4486</v>
      </c>
      <c r="J2204" s="29">
        <v>199.49</v>
      </c>
      <c r="K2204" s="28" t="s">
        <v>162</v>
      </c>
      <c r="L2204" s="27" t="s">
        <v>520</v>
      </c>
      <c r="M2204" s="27" t="s">
        <v>164</v>
      </c>
      <c r="N2204" s="27" t="s">
        <v>18090</v>
      </c>
    </row>
    <row r="2205" spans="1:14" ht="16.5" customHeight="1" thickTop="1" thickBot="1">
      <c r="A2205" s="30">
        <v>8542399010</v>
      </c>
      <c r="B2205" s="25"/>
      <c r="C2205" s="26"/>
      <c r="D2205" s="27"/>
      <c r="E2205" s="27" t="s">
        <v>658</v>
      </c>
      <c r="F2205" s="27" t="s">
        <v>4800</v>
      </c>
      <c r="G2205" s="28" t="s">
        <v>297</v>
      </c>
      <c r="H2205" s="27" t="s">
        <v>298</v>
      </c>
      <c r="I2205" s="118" t="s">
        <v>4801</v>
      </c>
      <c r="J2205" s="29">
        <v>3654</v>
      </c>
      <c r="K2205" s="28" t="s">
        <v>162</v>
      </c>
      <c r="L2205" s="27" t="s">
        <v>416</v>
      </c>
      <c r="M2205" s="27" t="s">
        <v>164</v>
      </c>
      <c r="N2205" s="27" t="s">
        <v>18081</v>
      </c>
    </row>
    <row r="2206" spans="1:14" ht="16.5" customHeight="1" thickTop="1">
      <c r="A2206" s="24">
        <v>8543200000</v>
      </c>
      <c r="B2206" s="25"/>
      <c r="C2206" s="26"/>
      <c r="D2206" s="27"/>
      <c r="E2206" s="27" t="s">
        <v>4802</v>
      </c>
      <c r="F2206" s="27" t="s">
        <v>4803</v>
      </c>
      <c r="G2206" s="28" t="s">
        <v>201</v>
      </c>
      <c r="H2206" s="27" t="s">
        <v>202</v>
      </c>
      <c r="I2206" s="118" t="s">
        <v>4804</v>
      </c>
      <c r="J2206" s="29">
        <v>335.84</v>
      </c>
      <c r="K2206" s="28" t="s">
        <v>162</v>
      </c>
      <c r="L2206" s="27" t="s">
        <v>134</v>
      </c>
      <c r="M2206" s="27" t="s">
        <v>164</v>
      </c>
      <c r="N2206" s="27" t="s">
        <v>4101</v>
      </c>
    </row>
    <row r="2207" spans="1:14" ht="16.5" customHeight="1" thickBot="1">
      <c r="A2207" s="24">
        <v>8548009000</v>
      </c>
      <c r="B2207" s="25"/>
      <c r="C2207" s="26">
        <v>0.05</v>
      </c>
      <c r="D2207" s="27"/>
      <c r="E2207" s="27" t="s">
        <v>1092</v>
      </c>
      <c r="F2207" s="27" t="s">
        <v>4805</v>
      </c>
      <c r="G2207" s="28" t="s">
        <v>173</v>
      </c>
      <c r="H2207" s="27" t="s">
        <v>174</v>
      </c>
      <c r="I2207" s="118" t="s">
        <v>4806</v>
      </c>
      <c r="J2207" s="29">
        <v>1795.42</v>
      </c>
      <c r="K2207" s="28" t="s">
        <v>162</v>
      </c>
      <c r="L2207" s="27" t="s">
        <v>397</v>
      </c>
      <c r="M2207" s="27" t="s">
        <v>164</v>
      </c>
      <c r="N2207" s="27" t="s">
        <v>18275</v>
      </c>
    </row>
    <row r="2208" spans="1:14" ht="16.5" customHeight="1" thickTop="1" thickBot="1">
      <c r="A2208" s="30">
        <v>8542319010</v>
      </c>
      <c r="B2208" s="25"/>
      <c r="C2208" s="26"/>
      <c r="D2208" s="27"/>
      <c r="E2208" s="27" t="s">
        <v>4807</v>
      </c>
      <c r="F2208" s="27" t="s">
        <v>4808</v>
      </c>
      <c r="G2208" s="28" t="s">
        <v>297</v>
      </c>
      <c r="H2208" s="27" t="s">
        <v>298</v>
      </c>
      <c r="I2208" s="118" t="s">
        <v>4809</v>
      </c>
      <c r="J2208" s="29">
        <v>289.8</v>
      </c>
      <c r="K2208" s="28" t="s">
        <v>176</v>
      </c>
      <c r="L2208" s="27" t="s">
        <v>134</v>
      </c>
      <c r="M2208" s="27" t="s">
        <v>164</v>
      </c>
      <c r="N2208" s="27" t="s">
        <v>4101</v>
      </c>
    </row>
    <row r="2209" spans="1:14" ht="16.5" customHeight="1" thickTop="1" thickBot="1">
      <c r="A2209" s="30">
        <v>8542339000</v>
      </c>
      <c r="B2209" s="25"/>
      <c r="C2209" s="26"/>
      <c r="D2209" s="27"/>
      <c r="E2209" s="27" t="s">
        <v>4096</v>
      </c>
      <c r="F2209" s="27" t="s">
        <v>4810</v>
      </c>
      <c r="G2209" s="28" t="s">
        <v>297</v>
      </c>
      <c r="H2209" s="27" t="s">
        <v>298</v>
      </c>
      <c r="I2209" s="118" t="s">
        <v>4811</v>
      </c>
      <c r="J2209" s="29">
        <v>80388</v>
      </c>
      <c r="K2209" s="28" t="s">
        <v>176</v>
      </c>
      <c r="L2209" s="27" t="s">
        <v>134</v>
      </c>
      <c r="M2209" s="27" t="s">
        <v>164</v>
      </c>
      <c r="N2209" s="27" t="s">
        <v>4101</v>
      </c>
    </row>
    <row r="2210" spans="1:14" ht="16.5" customHeight="1" thickTop="1" thickBot="1">
      <c r="A2210" s="30">
        <v>8542339000</v>
      </c>
      <c r="B2210" s="25"/>
      <c r="C2210" s="26"/>
      <c r="D2210" s="27"/>
      <c r="E2210" s="27" t="s">
        <v>4096</v>
      </c>
      <c r="F2210" s="27" t="s">
        <v>4812</v>
      </c>
      <c r="G2210" s="28" t="s">
        <v>297</v>
      </c>
      <c r="H2210" s="27" t="s">
        <v>298</v>
      </c>
      <c r="I2210" s="118" t="s">
        <v>4813</v>
      </c>
      <c r="J2210" s="29">
        <v>72380</v>
      </c>
      <c r="K2210" s="28" t="s">
        <v>176</v>
      </c>
      <c r="L2210" s="27" t="s">
        <v>134</v>
      </c>
      <c r="M2210" s="27" t="s">
        <v>164</v>
      </c>
      <c r="N2210" s="27" t="s">
        <v>4101</v>
      </c>
    </row>
    <row r="2211" spans="1:14" ht="16.5" customHeight="1" thickTop="1" thickBot="1">
      <c r="A2211" s="30">
        <v>8542399010</v>
      </c>
      <c r="B2211" s="25"/>
      <c r="C2211" s="26"/>
      <c r="D2211" s="27"/>
      <c r="E2211" s="27" t="s">
        <v>658</v>
      </c>
      <c r="F2211" s="27" t="s">
        <v>4814</v>
      </c>
      <c r="G2211" s="28" t="s">
        <v>159</v>
      </c>
      <c r="H2211" s="27" t="s">
        <v>160</v>
      </c>
      <c r="I2211" s="118" t="s">
        <v>4815</v>
      </c>
      <c r="J2211" s="29">
        <v>28000</v>
      </c>
      <c r="K2211" s="28" t="s">
        <v>176</v>
      </c>
      <c r="L2211" s="27" t="s">
        <v>764</v>
      </c>
      <c r="M2211" s="27" t="s">
        <v>164</v>
      </c>
      <c r="N2211" s="27" t="s">
        <v>764</v>
      </c>
    </row>
    <row r="2212" spans="1:14" ht="16.5" customHeight="1" thickTop="1" thickBot="1">
      <c r="A2212" s="30">
        <v>8542399010</v>
      </c>
      <c r="B2212" s="25"/>
      <c r="C2212" s="26"/>
      <c r="D2212" s="27"/>
      <c r="E2212" s="27" t="s">
        <v>4816</v>
      </c>
      <c r="F2212" s="27" t="s">
        <v>4817</v>
      </c>
      <c r="G2212" s="28" t="s">
        <v>159</v>
      </c>
      <c r="H2212" s="27" t="s">
        <v>160</v>
      </c>
      <c r="I2212" s="118" t="s">
        <v>4818</v>
      </c>
      <c r="J2212" s="29">
        <v>310.37</v>
      </c>
      <c r="K2212" s="28" t="s">
        <v>176</v>
      </c>
      <c r="L2212" s="27" t="s">
        <v>114</v>
      </c>
      <c r="M2212" s="27" t="s">
        <v>164</v>
      </c>
      <c r="N2212" s="27" t="s">
        <v>11042</v>
      </c>
    </row>
    <row r="2213" spans="1:14" ht="16.5" customHeight="1" thickTop="1" thickBot="1">
      <c r="A2213" s="30">
        <v>8542319010</v>
      </c>
      <c r="B2213" s="25"/>
      <c r="C2213" s="26"/>
      <c r="D2213" s="27"/>
      <c r="E2213" s="27" t="s">
        <v>602</v>
      </c>
      <c r="F2213" s="27" t="s">
        <v>4819</v>
      </c>
      <c r="G2213" s="28" t="s">
        <v>297</v>
      </c>
      <c r="H2213" s="27" t="s">
        <v>298</v>
      </c>
      <c r="I2213" s="118" t="s">
        <v>4820</v>
      </c>
      <c r="J2213" s="29">
        <v>1680</v>
      </c>
      <c r="K2213" s="28" t="s">
        <v>176</v>
      </c>
      <c r="L2213" s="27" t="s">
        <v>114</v>
      </c>
      <c r="M2213" s="27" t="s">
        <v>164</v>
      </c>
      <c r="N2213" s="27" t="s">
        <v>11042</v>
      </c>
    </row>
    <row r="2214" spans="1:14" ht="16.5" customHeight="1" thickTop="1" thickBot="1">
      <c r="A2214" s="30">
        <v>8542399010</v>
      </c>
      <c r="B2214" s="25"/>
      <c r="C2214" s="26"/>
      <c r="D2214" s="27"/>
      <c r="E2214" s="27" t="s">
        <v>697</v>
      </c>
      <c r="F2214" s="27" t="s">
        <v>4821</v>
      </c>
      <c r="G2214" s="28" t="s">
        <v>297</v>
      </c>
      <c r="H2214" s="27" t="s">
        <v>298</v>
      </c>
      <c r="I2214" s="118" t="s">
        <v>4822</v>
      </c>
      <c r="J2214" s="29">
        <v>408.8</v>
      </c>
      <c r="K2214" s="28" t="s">
        <v>176</v>
      </c>
      <c r="L2214" s="27" t="s">
        <v>114</v>
      </c>
      <c r="M2214" s="27" t="s">
        <v>164</v>
      </c>
      <c r="N2214" s="27" t="s">
        <v>11042</v>
      </c>
    </row>
    <row r="2215" spans="1:14" ht="16.5" customHeight="1" thickTop="1" thickBot="1">
      <c r="A2215" s="30">
        <v>8542399010</v>
      </c>
      <c r="B2215" s="25"/>
      <c r="C2215" s="26"/>
      <c r="D2215" s="27"/>
      <c r="E2215" s="27" t="s">
        <v>4823</v>
      </c>
      <c r="F2215" s="27" t="s">
        <v>4824</v>
      </c>
      <c r="G2215" s="28" t="s">
        <v>159</v>
      </c>
      <c r="H2215" s="27" t="s">
        <v>160</v>
      </c>
      <c r="I2215" s="118" t="s">
        <v>4825</v>
      </c>
      <c r="J2215" s="29">
        <v>5880</v>
      </c>
      <c r="K2215" s="28" t="s">
        <v>176</v>
      </c>
      <c r="L2215" s="27" t="s">
        <v>1102</v>
      </c>
      <c r="M2215" s="27" t="s">
        <v>164</v>
      </c>
      <c r="N2215" s="27" t="s">
        <v>18122</v>
      </c>
    </row>
    <row r="2216" spans="1:14" ht="16.5" customHeight="1" thickTop="1" thickBot="1">
      <c r="A2216" s="30">
        <v>8542399010</v>
      </c>
      <c r="B2216" s="25"/>
      <c r="C2216" s="26"/>
      <c r="D2216" s="27"/>
      <c r="E2216" s="27" t="s">
        <v>4826</v>
      </c>
      <c r="F2216" s="27" t="s">
        <v>4827</v>
      </c>
      <c r="G2216" s="28" t="s">
        <v>243</v>
      </c>
      <c r="H2216" s="27" t="s">
        <v>244</v>
      </c>
      <c r="I2216" s="118" t="s">
        <v>4828</v>
      </c>
      <c r="J2216" s="29">
        <v>2047.5</v>
      </c>
      <c r="K2216" s="28" t="s">
        <v>176</v>
      </c>
      <c r="L2216" s="27" t="s">
        <v>621</v>
      </c>
      <c r="M2216" s="27" t="s">
        <v>164</v>
      </c>
      <c r="N2216" s="27" t="s">
        <v>18097</v>
      </c>
    </row>
    <row r="2217" spans="1:14" ht="16.5" customHeight="1" thickTop="1" thickBot="1">
      <c r="A2217" s="30">
        <v>8542399010</v>
      </c>
      <c r="B2217" s="25"/>
      <c r="C2217" s="26"/>
      <c r="D2217" s="27"/>
      <c r="E2217" s="27" t="s">
        <v>2636</v>
      </c>
      <c r="F2217" s="27" t="s">
        <v>4829</v>
      </c>
      <c r="G2217" s="28" t="s">
        <v>297</v>
      </c>
      <c r="H2217" s="27" t="s">
        <v>298</v>
      </c>
      <c r="I2217" s="118" t="s">
        <v>1091</v>
      </c>
      <c r="J2217" s="29">
        <v>1655.5</v>
      </c>
      <c r="K2217" s="28" t="s">
        <v>176</v>
      </c>
      <c r="L2217" s="27" t="s">
        <v>125</v>
      </c>
      <c r="M2217" s="27" t="s">
        <v>164</v>
      </c>
      <c r="N2217" s="27" t="s">
        <v>125</v>
      </c>
    </row>
    <row r="2218" spans="1:14" ht="16.5" customHeight="1" thickTop="1" thickBot="1">
      <c r="A2218" s="30">
        <v>8542399010</v>
      </c>
      <c r="B2218" s="25"/>
      <c r="C2218" s="26"/>
      <c r="D2218" s="27"/>
      <c r="E2218" s="27" t="s">
        <v>4830</v>
      </c>
      <c r="F2218" s="27" t="s">
        <v>4831</v>
      </c>
      <c r="G2218" s="28" t="s">
        <v>297</v>
      </c>
      <c r="H2218" s="27" t="s">
        <v>298</v>
      </c>
      <c r="I2218" s="118" t="s">
        <v>2769</v>
      </c>
      <c r="J2218" s="29">
        <v>938.09</v>
      </c>
      <c r="K2218" s="28" t="s">
        <v>176</v>
      </c>
      <c r="L2218" s="27" t="s">
        <v>134</v>
      </c>
      <c r="M2218" s="27" t="s">
        <v>164</v>
      </c>
      <c r="N2218" s="27" t="s">
        <v>4101</v>
      </c>
    </row>
    <row r="2219" spans="1:14" ht="16.5" customHeight="1" thickTop="1">
      <c r="A2219" s="24">
        <v>3926909709</v>
      </c>
      <c r="B2219" s="25"/>
      <c r="C2219" s="26">
        <v>6.5000000000000002E-2</v>
      </c>
      <c r="D2219" s="27"/>
      <c r="E2219" s="27" t="s">
        <v>4832</v>
      </c>
      <c r="F2219" s="27" t="s">
        <v>1112</v>
      </c>
      <c r="G2219" s="28" t="s">
        <v>206</v>
      </c>
      <c r="H2219" s="27" t="s">
        <v>207</v>
      </c>
      <c r="I2219" s="118" t="s">
        <v>3947</v>
      </c>
      <c r="J2219" s="29">
        <v>109.1</v>
      </c>
      <c r="K2219" s="28" t="s">
        <v>162</v>
      </c>
      <c r="L2219" s="27" t="s">
        <v>736</v>
      </c>
      <c r="M2219" s="27" t="s">
        <v>164</v>
      </c>
      <c r="N2219" s="27" t="s">
        <v>6197</v>
      </c>
    </row>
    <row r="2220" spans="1:14" ht="16.5" customHeight="1">
      <c r="A2220" s="24">
        <v>3926909709</v>
      </c>
      <c r="B2220" s="25"/>
      <c r="C2220" s="26"/>
      <c r="D2220" s="27"/>
      <c r="E2220" s="27" t="s">
        <v>4832</v>
      </c>
      <c r="F2220" s="27" t="s">
        <v>1116</v>
      </c>
      <c r="G2220" s="28" t="s">
        <v>206</v>
      </c>
      <c r="H2220" s="27" t="s">
        <v>207</v>
      </c>
      <c r="I2220" s="118" t="s">
        <v>1118</v>
      </c>
      <c r="J2220" s="29">
        <v>29.04</v>
      </c>
      <c r="K2220" s="28" t="s">
        <v>162</v>
      </c>
      <c r="L2220" s="27" t="s">
        <v>736</v>
      </c>
      <c r="M2220" s="27" t="s">
        <v>164</v>
      </c>
      <c r="N2220" s="27" t="s">
        <v>6197</v>
      </c>
    </row>
    <row r="2221" spans="1:14" ht="16.5" customHeight="1">
      <c r="A2221" s="24">
        <v>7320909008</v>
      </c>
      <c r="B2221" s="25"/>
      <c r="C2221" s="26">
        <v>0.15</v>
      </c>
      <c r="D2221" s="27"/>
      <c r="E2221" s="27" t="s">
        <v>4501</v>
      </c>
      <c r="F2221" s="27" t="s">
        <v>4502</v>
      </c>
      <c r="G2221" s="28" t="s">
        <v>167</v>
      </c>
      <c r="H2221" s="27" t="s">
        <v>168</v>
      </c>
      <c r="I2221" s="118" t="s">
        <v>4833</v>
      </c>
      <c r="J2221" s="29">
        <v>22.73</v>
      </c>
      <c r="K2221" s="28" t="s">
        <v>162</v>
      </c>
      <c r="L2221" s="27" t="s">
        <v>4504</v>
      </c>
      <c r="M2221" s="27" t="s">
        <v>164</v>
      </c>
      <c r="N2221" s="27" t="s">
        <v>18259</v>
      </c>
    </row>
    <row r="2222" spans="1:14" ht="16.5" customHeight="1">
      <c r="A2222" s="24">
        <v>8504318007</v>
      </c>
      <c r="B2222" s="25"/>
      <c r="C2222" s="26">
        <v>0.08</v>
      </c>
      <c r="D2222" s="27"/>
      <c r="E2222" s="27" t="s">
        <v>4834</v>
      </c>
      <c r="F2222" s="27" t="s">
        <v>4835</v>
      </c>
      <c r="G2222" s="28" t="s">
        <v>173</v>
      </c>
      <c r="H2222" s="27" t="s">
        <v>174</v>
      </c>
      <c r="I2222" s="118" t="s">
        <v>4836</v>
      </c>
      <c r="J2222" s="29">
        <v>23.74</v>
      </c>
      <c r="K2222" s="28" t="s">
        <v>162</v>
      </c>
      <c r="L2222" s="27" t="s">
        <v>825</v>
      </c>
      <c r="M2222" s="27" t="s">
        <v>164</v>
      </c>
      <c r="N2222" s="27" t="s">
        <v>18108</v>
      </c>
    </row>
    <row r="2223" spans="1:14" ht="16.5" customHeight="1">
      <c r="A2223" s="24">
        <v>8504409100</v>
      </c>
      <c r="B2223" s="25"/>
      <c r="C2223" s="26"/>
      <c r="D2223" s="27"/>
      <c r="E2223" s="27" t="s">
        <v>4166</v>
      </c>
      <c r="F2223" s="27" t="s">
        <v>4837</v>
      </c>
      <c r="G2223" s="28" t="s">
        <v>159</v>
      </c>
      <c r="H2223" s="27" t="s">
        <v>160</v>
      </c>
      <c r="I2223" s="118" t="s">
        <v>4838</v>
      </c>
      <c r="J2223" s="29">
        <v>21.28</v>
      </c>
      <c r="K2223" s="28" t="s">
        <v>162</v>
      </c>
      <c r="L2223" s="27" t="s">
        <v>84</v>
      </c>
      <c r="M2223" s="27" t="s">
        <v>164</v>
      </c>
      <c r="N2223" s="27" t="s">
        <v>18059</v>
      </c>
    </row>
    <row r="2224" spans="1:14" ht="16.5" customHeight="1">
      <c r="A2224" s="24">
        <v>8504409100</v>
      </c>
      <c r="B2224" s="25"/>
      <c r="C2224" s="26"/>
      <c r="D2224" s="27"/>
      <c r="E2224" s="27" t="s">
        <v>4166</v>
      </c>
      <c r="F2224" s="27" t="s">
        <v>4839</v>
      </c>
      <c r="G2224" s="28" t="s">
        <v>159</v>
      </c>
      <c r="H2224" s="27" t="s">
        <v>160</v>
      </c>
      <c r="I2224" s="118" t="s">
        <v>4840</v>
      </c>
      <c r="J2224" s="29">
        <v>52.4</v>
      </c>
      <c r="K2224" s="28" t="s">
        <v>162</v>
      </c>
      <c r="L2224" s="27" t="s">
        <v>84</v>
      </c>
      <c r="M2224" s="27" t="s">
        <v>164</v>
      </c>
      <c r="N2224" s="27" t="s">
        <v>18059</v>
      </c>
    </row>
    <row r="2225" spans="1:14" ht="16.5" customHeight="1">
      <c r="A2225" s="24">
        <v>8504409100</v>
      </c>
      <c r="B2225" s="25"/>
      <c r="C2225" s="26"/>
      <c r="D2225" s="27"/>
      <c r="E2225" s="27" t="s">
        <v>4166</v>
      </c>
      <c r="F2225" s="27" t="s">
        <v>4841</v>
      </c>
      <c r="G2225" s="28" t="s">
        <v>159</v>
      </c>
      <c r="H2225" s="27" t="s">
        <v>160</v>
      </c>
      <c r="I2225" s="118" t="s">
        <v>4842</v>
      </c>
      <c r="J2225" s="29">
        <v>462.6</v>
      </c>
      <c r="K2225" s="28" t="s">
        <v>162</v>
      </c>
      <c r="L2225" s="27" t="s">
        <v>163</v>
      </c>
      <c r="M2225" s="27" t="s">
        <v>164</v>
      </c>
      <c r="N2225" s="27" t="s">
        <v>18059</v>
      </c>
    </row>
    <row r="2226" spans="1:14" ht="16.5" customHeight="1">
      <c r="A2226" s="24">
        <v>8504409100</v>
      </c>
      <c r="B2226" s="25"/>
      <c r="C2226" s="26"/>
      <c r="D2226" s="27"/>
      <c r="E2226" s="27" t="s">
        <v>4166</v>
      </c>
      <c r="F2226" s="27" t="s">
        <v>4843</v>
      </c>
      <c r="G2226" s="28" t="s">
        <v>159</v>
      </c>
      <c r="H2226" s="27" t="s">
        <v>160</v>
      </c>
      <c r="I2226" s="118" t="s">
        <v>4842</v>
      </c>
      <c r="J2226" s="29">
        <v>436.9</v>
      </c>
      <c r="K2226" s="28" t="s">
        <v>162</v>
      </c>
      <c r="L2226" s="27" t="s">
        <v>163</v>
      </c>
      <c r="M2226" s="27" t="s">
        <v>164</v>
      </c>
      <c r="N2226" s="27" t="s">
        <v>18059</v>
      </c>
    </row>
    <row r="2227" spans="1:14" ht="16.5" customHeight="1">
      <c r="A2227" s="24">
        <v>8504409100</v>
      </c>
      <c r="B2227" s="25"/>
      <c r="C2227" s="26"/>
      <c r="D2227" s="27"/>
      <c r="E2227" s="27" t="s">
        <v>4166</v>
      </c>
      <c r="F2227" s="27" t="s">
        <v>4844</v>
      </c>
      <c r="G2227" s="28" t="s">
        <v>201</v>
      </c>
      <c r="H2227" s="27" t="s">
        <v>202</v>
      </c>
      <c r="I2227" s="118" t="s">
        <v>4845</v>
      </c>
      <c r="J2227" s="29">
        <v>18699.580000000002</v>
      </c>
      <c r="K2227" s="28" t="s">
        <v>162</v>
      </c>
      <c r="L2227" s="27" t="s">
        <v>2139</v>
      </c>
      <c r="M2227" s="27" t="s">
        <v>164</v>
      </c>
      <c r="N2227" s="27" t="s">
        <v>18162</v>
      </c>
    </row>
    <row r="2228" spans="1:14" ht="16.5" customHeight="1">
      <c r="A2228" s="24">
        <v>8504509500</v>
      </c>
      <c r="B2228" s="25"/>
      <c r="C2228" s="26"/>
      <c r="D2228" s="27"/>
      <c r="E2228" s="27" t="s">
        <v>4846</v>
      </c>
      <c r="F2228" s="27" t="s">
        <v>4847</v>
      </c>
      <c r="G2228" s="28" t="s">
        <v>173</v>
      </c>
      <c r="H2228" s="27" t="s">
        <v>174</v>
      </c>
      <c r="I2228" s="118" t="s">
        <v>4848</v>
      </c>
      <c r="J2228" s="29">
        <v>865</v>
      </c>
      <c r="K2228" s="28" t="s">
        <v>162</v>
      </c>
      <c r="L2228" s="27" t="s">
        <v>352</v>
      </c>
      <c r="M2228" s="27" t="s">
        <v>164</v>
      </c>
      <c r="N2228" s="27" t="s">
        <v>352</v>
      </c>
    </row>
    <row r="2229" spans="1:14" ht="16.5" customHeight="1">
      <c r="A2229" s="24">
        <v>8504509500</v>
      </c>
      <c r="B2229" s="25"/>
      <c r="C2229" s="26"/>
      <c r="D2229" s="27"/>
      <c r="E2229" s="27" t="s">
        <v>4846</v>
      </c>
      <c r="F2229" s="27" t="s">
        <v>4849</v>
      </c>
      <c r="G2229" s="28" t="s">
        <v>173</v>
      </c>
      <c r="H2229" s="27" t="s">
        <v>174</v>
      </c>
      <c r="I2229" s="118" t="s">
        <v>4850</v>
      </c>
      <c r="J2229" s="29">
        <v>2304</v>
      </c>
      <c r="K2229" s="28" t="s">
        <v>162</v>
      </c>
      <c r="L2229" s="27" t="s">
        <v>4851</v>
      </c>
      <c r="M2229" s="27" t="s">
        <v>164</v>
      </c>
      <c r="N2229" s="27" t="s">
        <v>18276</v>
      </c>
    </row>
    <row r="2230" spans="1:14" ht="16.5" customHeight="1">
      <c r="A2230" s="24">
        <v>8504509500</v>
      </c>
      <c r="B2230" s="25"/>
      <c r="C2230" s="26"/>
      <c r="D2230" s="27"/>
      <c r="E2230" s="27" t="s">
        <v>4846</v>
      </c>
      <c r="F2230" s="27" t="s">
        <v>4852</v>
      </c>
      <c r="G2230" s="28" t="s">
        <v>173</v>
      </c>
      <c r="H2230" s="27" t="s">
        <v>174</v>
      </c>
      <c r="I2230" s="118" t="s">
        <v>4853</v>
      </c>
      <c r="J2230" s="29">
        <v>1.7</v>
      </c>
      <c r="K2230" s="28" t="s">
        <v>162</v>
      </c>
      <c r="L2230" s="27" t="s">
        <v>825</v>
      </c>
      <c r="M2230" s="27" t="s">
        <v>164</v>
      </c>
      <c r="N2230" s="27" t="s">
        <v>18108</v>
      </c>
    </row>
    <row r="2231" spans="1:14" ht="16.5" customHeight="1">
      <c r="A2231" s="24">
        <v>8504509500</v>
      </c>
      <c r="B2231" s="25"/>
      <c r="C2231" s="26"/>
      <c r="D2231" s="27"/>
      <c r="E2231" s="27" t="s">
        <v>4846</v>
      </c>
      <c r="F2231" s="27" t="s">
        <v>4854</v>
      </c>
      <c r="G2231" s="28" t="s">
        <v>173</v>
      </c>
      <c r="H2231" s="27" t="s">
        <v>174</v>
      </c>
      <c r="I2231" s="118" t="s">
        <v>4855</v>
      </c>
      <c r="J2231" s="29">
        <v>2.69</v>
      </c>
      <c r="K2231" s="28" t="s">
        <v>162</v>
      </c>
      <c r="L2231" s="27" t="s">
        <v>250</v>
      </c>
      <c r="M2231" s="27" t="s">
        <v>164</v>
      </c>
      <c r="N2231" s="27" t="s">
        <v>18071</v>
      </c>
    </row>
    <row r="2232" spans="1:14" ht="16.5" customHeight="1">
      <c r="A2232" s="24">
        <v>8504509500</v>
      </c>
      <c r="B2232" s="25"/>
      <c r="C2232" s="26"/>
      <c r="D2232" s="27"/>
      <c r="E2232" s="27" t="s">
        <v>4856</v>
      </c>
      <c r="F2232" s="27" t="s">
        <v>4857</v>
      </c>
      <c r="G2232" s="28" t="s">
        <v>282</v>
      </c>
      <c r="H2232" s="27" t="s">
        <v>283</v>
      </c>
      <c r="I2232" s="118" t="s">
        <v>3064</v>
      </c>
      <c r="J2232" s="29">
        <v>67.599999999999994</v>
      </c>
      <c r="K2232" s="28" t="s">
        <v>162</v>
      </c>
      <c r="L2232" s="27" t="s">
        <v>218</v>
      </c>
      <c r="M2232" s="27" t="s">
        <v>164</v>
      </c>
      <c r="N2232" s="27" t="s">
        <v>18066</v>
      </c>
    </row>
    <row r="2233" spans="1:14" ht="16.5" customHeight="1">
      <c r="A2233" s="24">
        <v>8504509500</v>
      </c>
      <c r="B2233" s="25"/>
      <c r="C2233" s="26"/>
      <c r="D2233" s="27"/>
      <c r="E2233" s="27" t="s">
        <v>4856</v>
      </c>
      <c r="F2233" s="27" t="s">
        <v>4858</v>
      </c>
      <c r="G2233" s="28" t="s">
        <v>282</v>
      </c>
      <c r="H2233" s="27" t="s">
        <v>283</v>
      </c>
      <c r="I2233" s="118" t="s">
        <v>2772</v>
      </c>
      <c r="J2233" s="29">
        <v>17</v>
      </c>
      <c r="K2233" s="28" t="s">
        <v>162</v>
      </c>
      <c r="L2233" s="27" t="s">
        <v>218</v>
      </c>
      <c r="M2233" s="27" t="s">
        <v>164</v>
      </c>
      <c r="N2233" s="27" t="s">
        <v>18066</v>
      </c>
    </row>
    <row r="2234" spans="1:14" ht="16.5" customHeight="1">
      <c r="A2234" s="24">
        <v>8504509500</v>
      </c>
      <c r="B2234" s="25"/>
      <c r="C2234" s="26"/>
      <c r="D2234" s="27"/>
      <c r="E2234" s="27" t="s">
        <v>225</v>
      </c>
      <c r="F2234" s="27" t="s">
        <v>4859</v>
      </c>
      <c r="G2234" s="28" t="s">
        <v>227</v>
      </c>
      <c r="H2234" s="27" t="s">
        <v>228</v>
      </c>
      <c r="I2234" s="118" t="s">
        <v>4860</v>
      </c>
      <c r="J2234" s="29">
        <v>399.67</v>
      </c>
      <c r="K2234" s="28" t="s">
        <v>162</v>
      </c>
      <c r="L2234" s="27" t="s">
        <v>4861</v>
      </c>
      <c r="M2234" s="27" t="s">
        <v>164</v>
      </c>
      <c r="N2234" s="27" t="s">
        <v>18277</v>
      </c>
    </row>
    <row r="2235" spans="1:14" ht="16.5" customHeight="1">
      <c r="A2235" s="24">
        <v>8532240000</v>
      </c>
      <c r="B2235" s="25"/>
      <c r="C2235" s="26"/>
      <c r="D2235" s="27"/>
      <c r="E2235" s="27" t="s">
        <v>314</v>
      </c>
      <c r="F2235" s="27" t="s">
        <v>4862</v>
      </c>
      <c r="G2235" s="28" t="s">
        <v>173</v>
      </c>
      <c r="H2235" s="27" t="s">
        <v>174</v>
      </c>
      <c r="I2235" s="118" t="s">
        <v>4863</v>
      </c>
      <c r="J2235" s="29">
        <v>0.35</v>
      </c>
      <c r="K2235" s="28" t="s">
        <v>162</v>
      </c>
      <c r="L2235" s="27" t="s">
        <v>272</v>
      </c>
      <c r="M2235" s="27" t="s">
        <v>164</v>
      </c>
      <c r="N2235" s="27" t="s">
        <v>18073</v>
      </c>
    </row>
    <row r="2236" spans="1:14" ht="16.5" customHeight="1">
      <c r="A2236" s="24">
        <v>8532240000</v>
      </c>
      <c r="B2236" s="25"/>
      <c r="C2236" s="26"/>
      <c r="D2236" s="27"/>
      <c r="E2236" s="27" t="s">
        <v>314</v>
      </c>
      <c r="F2236" s="27" t="s">
        <v>4864</v>
      </c>
      <c r="G2236" s="28" t="s">
        <v>173</v>
      </c>
      <c r="H2236" s="27" t="s">
        <v>174</v>
      </c>
      <c r="I2236" s="118" t="s">
        <v>4865</v>
      </c>
      <c r="J2236" s="29">
        <v>0.93</v>
      </c>
      <c r="K2236" s="28" t="s">
        <v>162</v>
      </c>
      <c r="L2236" s="27" t="s">
        <v>272</v>
      </c>
      <c r="M2236" s="27" t="s">
        <v>164</v>
      </c>
      <c r="N2236" s="27" t="s">
        <v>18073</v>
      </c>
    </row>
    <row r="2237" spans="1:14" ht="16.5" customHeight="1">
      <c r="A2237" s="24">
        <v>8532240000</v>
      </c>
      <c r="B2237" s="25"/>
      <c r="C2237" s="26"/>
      <c r="D2237" s="27"/>
      <c r="E2237" s="27" t="s">
        <v>314</v>
      </c>
      <c r="F2237" s="27" t="s">
        <v>4866</v>
      </c>
      <c r="G2237" s="28" t="s">
        <v>173</v>
      </c>
      <c r="H2237" s="27" t="s">
        <v>174</v>
      </c>
      <c r="I2237" s="118" t="s">
        <v>4867</v>
      </c>
      <c r="J2237" s="29">
        <v>0.7</v>
      </c>
      <c r="K2237" s="28" t="s">
        <v>162</v>
      </c>
      <c r="L2237" s="27" t="s">
        <v>272</v>
      </c>
      <c r="M2237" s="27" t="s">
        <v>164</v>
      </c>
      <c r="N2237" s="27" t="s">
        <v>18073</v>
      </c>
    </row>
    <row r="2238" spans="1:14" ht="16.5" customHeight="1">
      <c r="A2238" s="24">
        <v>8532240000</v>
      </c>
      <c r="B2238" s="25"/>
      <c r="C2238" s="26"/>
      <c r="D2238" s="27"/>
      <c r="E2238" s="27" t="s">
        <v>314</v>
      </c>
      <c r="F2238" s="27" t="s">
        <v>4868</v>
      </c>
      <c r="G2238" s="28" t="s">
        <v>173</v>
      </c>
      <c r="H2238" s="27" t="s">
        <v>174</v>
      </c>
      <c r="I2238" s="118" t="s">
        <v>4869</v>
      </c>
      <c r="J2238" s="29">
        <v>0.23</v>
      </c>
      <c r="K2238" s="28" t="s">
        <v>162</v>
      </c>
      <c r="L2238" s="27" t="s">
        <v>272</v>
      </c>
      <c r="M2238" s="27" t="s">
        <v>164</v>
      </c>
      <c r="N2238" s="27" t="s">
        <v>18073</v>
      </c>
    </row>
    <row r="2239" spans="1:14" ht="16.5" customHeight="1">
      <c r="A2239" s="24">
        <v>8532240000</v>
      </c>
      <c r="B2239" s="25"/>
      <c r="C2239" s="26"/>
      <c r="D2239" s="27"/>
      <c r="E2239" s="27" t="s">
        <v>314</v>
      </c>
      <c r="F2239" s="27" t="s">
        <v>4870</v>
      </c>
      <c r="G2239" s="28" t="s">
        <v>173</v>
      </c>
      <c r="H2239" s="27" t="s">
        <v>174</v>
      </c>
      <c r="I2239" s="118" t="s">
        <v>4871</v>
      </c>
      <c r="J2239" s="29">
        <v>1.39</v>
      </c>
      <c r="K2239" s="28" t="s">
        <v>162</v>
      </c>
      <c r="L2239" s="27" t="s">
        <v>272</v>
      </c>
      <c r="M2239" s="27" t="s">
        <v>164</v>
      </c>
      <c r="N2239" s="27" t="s">
        <v>18073</v>
      </c>
    </row>
    <row r="2240" spans="1:14" ht="16.5" customHeight="1">
      <c r="A2240" s="24">
        <v>8532240000</v>
      </c>
      <c r="B2240" s="25"/>
      <c r="C2240" s="26"/>
      <c r="D2240" s="27"/>
      <c r="E2240" s="27" t="s">
        <v>314</v>
      </c>
      <c r="F2240" s="27" t="s">
        <v>4872</v>
      </c>
      <c r="G2240" s="28" t="s">
        <v>173</v>
      </c>
      <c r="H2240" s="27" t="s">
        <v>174</v>
      </c>
      <c r="I2240" s="118" t="s">
        <v>4873</v>
      </c>
      <c r="J2240" s="29">
        <v>6.96</v>
      </c>
      <c r="K2240" s="28" t="s">
        <v>162</v>
      </c>
      <c r="L2240" s="27" t="s">
        <v>272</v>
      </c>
      <c r="M2240" s="27" t="s">
        <v>164</v>
      </c>
      <c r="N2240" s="27" t="s">
        <v>18073</v>
      </c>
    </row>
    <row r="2241" spans="1:14" ht="16.5" customHeight="1">
      <c r="A2241" s="24">
        <v>8532240000</v>
      </c>
      <c r="B2241" s="25"/>
      <c r="C2241" s="26"/>
      <c r="D2241" s="27"/>
      <c r="E2241" s="27" t="s">
        <v>314</v>
      </c>
      <c r="F2241" s="27" t="s">
        <v>4874</v>
      </c>
      <c r="G2241" s="28" t="s">
        <v>173</v>
      </c>
      <c r="H2241" s="27" t="s">
        <v>174</v>
      </c>
      <c r="I2241" s="118" t="s">
        <v>4875</v>
      </c>
      <c r="J2241" s="29">
        <v>1.7</v>
      </c>
      <c r="K2241" s="28" t="s">
        <v>162</v>
      </c>
      <c r="L2241" s="27" t="s">
        <v>272</v>
      </c>
      <c r="M2241" s="27" t="s">
        <v>164</v>
      </c>
      <c r="N2241" s="27" t="s">
        <v>18073</v>
      </c>
    </row>
    <row r="2242" spans="1:14" ht="16.5" customHeight="1">
      <c r="A2242" s="24">
        <v>8532240000</v>
      </c>
      <c r="B2242" s="25"/>
      <c r="C2242" s="26"/>
      <c r="D2242" s="27"/>
      <c r="E2242" s="27" t="s">
        <v>4876</v>
      </c>
      <c r="F2242" s="27" t="s">
        <v>4877</v>
      </c>
      <c r="G2242" s="28" t="s">
        <v>282</v>
      </c>
      <c r="H2242" s="27" t="s">
        <v>283</v>
      </c>
      <c r="I2242" s="118" t="s">
        <v>4878</v>
      </c>
      <c r="J2242" s="29">
        <v>2.09</v>
      </c>
      <c r="K2242" s="28" t="s">
        <v>162</v>
      </c>
      <c r="L2242" s="27" t="s">
        <v>218</v>
      </c>
      <c r="M2242" s="27" t="s">
        <v>164</v>
      </c>
      <c r="N2242" s="27" t="s">
        <v>18066</v>
      </c>
    </row>
    <row r="2243" spans="1:14" ht="16.5" customHeight="1">
      <c r="A2243" s="24">
        <v>8532240000</v>
      </c>
      <c r="B2243" s="25"/>
      <c r="C2243" s="26"/>
      <c r="D2243" s="27"/>
      <c r="E2243" s="27" t="s">
        <v>4876</v>
      </c>
      <c r="F2243" s="27" t="s">
        <v>4879</v>
      </c>
      <c r="G2243" s="28" t="s">
        <v>282</v>
      </c>
      <c r="H2243" s="27" t="s">
        <v>283</v>
      </c>
      <c r="I2243" s="118" t="s">
        <v>4880</v>
      </c>
      <c r="J2243" s="29">
        <v>139.1</v>
      </c>
      <c r="K2243" s="28" t="s">
        <v>162</v>
      </c>
      <c r="L2243" s="27" t="s">
        <v>218</v>
      </c>
      <c r="M2243" s="27" t="s">
        <v>164</v>
      </c>
      <c r="N2243" s="27" t="s">
        <v>18066</v>
      </c>
    </row>
    <row r="2244" spans="1:14" ht="16.5" customHeight="1">
      <c r="A2244" s="24">
        <v>8532240000</v>
      </c>
      <c r="B2244" s="25"/>
      <c r="C2244" s="26"/>
      <c r="D2244" s="27"/>
      <c r="E2244" s="27" t="s">
        <v>4876</v>
      </c>
      <c r="F2244" s="27" t="s">
        <v>4881</v>
      </c>
      <c r="G2244" s="28" t="s">
        <v>282</v>
      </c>
      <c r="H2244" s="27" t="s">
        <v>283</v>
      </c>
      <c r="I2244" s="118" t="s">
        <v>4882</v>
      </c>
      <c r="J2244" s="29">
        <v>127.5</v>
      </c>
      <c r="K2244" s="28" t="s">
        <v>162</v>
      </c>
      <c r="L2244" s="27" t="s">
        <v>218</v>
      </c>
      <c r="M2244" s="27" t="s">
        <v>164</v>
      </c>
      <c r="N2244" s="27" t="s">
        <v>18066</v>
      </c>
    </row>
    <row r="2245" spans="1:14" ht="16.5" customHeight="1">
      <c r="A2245" s="24">
        <v>8532240000</v>
      </c>
      <c r="B2245" s="25"/>
      <c r="C2245" s="26"/>
      <c r="D2245" s="27"/>
      <c r="E2245" s="27" t="s">
        <v>4876</v>
      </c>
      <c r="F2245" s="27" t="s">
        <v>4883</v>
      </c>
      <c r="G2245" s="28" t="s">
        <v>282</v>
      </c>
      <c r="H2245" s="27" t="s">
        <v>283</v>
      </c>
      <c r="I2245" s="118" t="s">
        <v>4884</v>
      </c>
      <c r="J2245" s="29">
        <v>9.5</v>
      </c>
      <c r="K2245" s="28" t="s">
        <v>162</v>
      </c>
      <c r="L2245" s="27" t="s">
        <v>218</v>
      </c>
      <c r="M2245" s="27" t="s">
        <v>164</v>
      </c>
      <c r="N2245" s="27" t="s">
        <v>18066</v>
      </c>
    </row>
    <row r="2246" spans="1:14" ht="16.5" customHeight="1">
      <c r="A2246" s="24">
        <v>8532240000</v>
      </c>
      <c r="B2246" s="25"/>
      <c r="C2246" s="26"/>
      <c r="D2246" s="27"/>
      <c r="E2246" s="27" t="s">
        <v>4876</v>
      </c>
      <c r="F2246" s="27" t="s">
        <v>4885</v>
      </c>
      <c r="G2246" s="28" t="s">
        <v>282</v>
      </c>
      <c r="H2246" s="27" t="s">
        <v>283</v>
      </c>
      <c r="I2246" s="118" t="s">
        <v>3218</v>
      </c>
      <c r="J2246" s="29">
        <v>21</v>
      </c>
      <c r="K2246" s="28" t="s">
        <v>162</v>
      </c>
      <c r="L2246" s="27" t="s">
        <v>218</v>
      </c>
      <c r="M2246" s="27" t="s">
        <v>164</v>
      </c>
      <c r="N2246" s="27" t="s">
        <v>18066</v>
      </c>
    </row>
    <row r="2247" spans="1:14" ht="16.5" customHeight="1">
      <c r="A2247" s="24">
        <v>8532240000</v>
      </c>
      <c r="B2247" s="25"/>
      <c r="C2247" s="26"/>
      <c r="D2247" s="27"/>
      <c r="E2247" s="27" t="s">
        <v>4876</v>
      </c>
      <c r="F2247" s="27" t="s">
        <v>4886</v>
      </c>
      <c r="G2247" s="28" t="s">
        <v>282</v>
      </c>
      <c r="H2247" s="27" t="s">
        <v>283</v>
      </c>
      <c r="I2247" s="118" t="s">
        <v>4887</v>
      </c>
      <c r="J2247" s="29">
        <v>18</v>
      </c>
      <c r="K2247" s="28" t="s">
        <v>162</v>
      </c>
      <c r="L2247" s="27" t="s">
        <v>218</v>
      </c>
      <c r="M2247" s="27" t="s">
        <v>164</v>
      </c>
      <c r="N2247" s="27" t="s">
        <v>18066</v>
      </c>
    </row>
    <row r="2248" spans="1:14" ht="16.5" customHeight="1">
      <c r="A2248" s="24">
        <v>8532240000</v>
      </c>
      <c r="B2248" s="25"/>
      <c r="C2248" s="26"/>
      <c r="D2248" s="27"/>
      <c r="E2248" s="27" t="s">
        <v>4876</v>
      </c>
      <c r="F2248" s="27" t="s">
        <v>4888</v>
      </c>
      <c r="G2248" s="28" t="s">
        <v>282</v>
      </c>
      <c r="H2248" s="27" t="s">
        <v>283</v>
      </c>
      <c r="I2248" s="118" t="s">
        <v>4889</v>
      </c>
      <c r="J2248" s="29">
        <v>9.5</v>
      </c>
      <c r="K2248" s="28" t="s">
        <v>162</v>
      </c>
      <c r="L2248" s="27" t="s">
        <v>218</v>
      </c>
      <c r="M2248" s="27" t="s">
        <v>164</v>
      </c>
      <c r="N2248" s="27" t="s">
        <v>18066</v>
      </c>
    </row>
    <row r="2249" spans="1:14" ht="16.5" customHeight="1">
      <c r="A2249" s="24">
        <v>8532240000</v>
      </c>
      <c r="B2249" s="25"/>
      <c r="C2249" s="26"/>
      <c r="D2249" s="27"/>
      <c r="E2249" s="27" t="s">
        <v>4876</v>
      </c>
      <c r="F2249" s="27" t="s">
        <v>4890</v>
      </c>
      <c r="G2249" s="28" t="s">
        <v>282</v>
      </c>
      <c r="H2249" s="27" t="s">
        <v>283</v>
      </c>
      <c r="I2249" s="118" t="s">
        <v>2784</v>
      </c>
      <c r="J2249" s="29">
        <v>11.4</v>
      </c>
      <c r="K2249" s="28" t="s">
        <v>162</v>
      </c>
      <c r="L2249" s="27" t="s">
        <v>218</v>
      </c>
      <c r="M2249" s="27" t="s">
        <v>164</v>
      </c>
      <c r="N2249" s="27" t="s">
        <v>18066</v>
      </c>
    </row>
    <row r="2250" spans="1:14" ht="16.5" customHeight="1">
      <c r="A2250" s="24">
        <v>8532240000</v>
      </c>
      <c r="B2250" s="25"/>
      <c r="C2250" s="26"/>
      <c r="D2250" s="27"/>
      <c r="E2250" s="27" t="s">
        <v>4876</v>
      </c>
      <c r="F2250" s="27" t="s">
        <v>4891</v>
      </c>
      <c r="G2250" s="28" t="s">
        <v>282</v>
      </c>
      <c r="H2250" s="27" t="s">
        <v>283</v>
      </c>
      <c r="I2250" s="118" t="s">
        <v>4892</v>
      </c>
      <c r="J2250" s="29">
        <v>98.4</v>
      </c>
      <c r="K2250" s="28" t="s">
        <v>162</v>
      </c>
      <c r="L2250" s="27" t="s">
        <v>218</v>
      </c>
      <c r="M2250" s="27" t="s">
        <v>164</v>
      </c>
      <c r="N2250" s="27" t="s">
        <v>18066</v>
      </c>
    </row>
    <row r="2251" spans="1:14" ht="16.5" customHeight="1">
      <c r="A2251" s="24">
        <v>8532240000</v>
      </c>
      <c r="B2251" s="25"/>
      <c r="C2251" s="26"/>
      <c r="D2251" s="27"/>
      <c r="E2251" s="27" t="s">
        <v>4876</v>
      </c>
      <c r="F2251" s="27" t="s">
        <v>4893</v>
      </c>
      <c r="G2251" s="28" t="s">
        <v>282</v>
      </c>
      <c r="H2251" s="27" t="s">
        <v>283</v>
      </c>
      <c r="I2251" s="118" t="s">
        <v>4894</v>
      </c>
      <c r="J2251" s="29">
        <v>19</v>
      </c>
      <c r="K2251" s="28" t="s">
        <v>162</v>
      </c>
      <c r="L2251" s="27" t="s">
        <v>218</v>
      </c>
      <c r="M2251" s="27" t="s">
        <v>164</v>
      </c>
      <c r="N2251" s="27" t="s">
        <v>18066</v>
      </c>
    </row>
    <row r="2252" spans="1:14" ht="16.5" customHeight="1">
      <c r="A2252" s="24">
        <v>8532240000</v>
      </c>
      <c r="B2252" s="25"/>
      <c r="C2252" s="26"/>
      <c r="D2252" s="27"/>
      <c r="E2252" s="27" t="s">
        <v>4876</v>
      </c>
      <c r="F2252" s="27" t="s">
        <v>4895</v>
      </c>
      <c r="G2252" s="28" t="s">
        <v>282</v>
      </c>
      <c r="H2252" s="27" t="s">
        <v>283</v>
      </c>
      <c r="I2252" s="118" t="s">
        <v>4896</v>
      </c>
      <c r="J2252" s="29">
        <v>41.8</v>
      </c>
      <c r="K2252" s="28" t="s">
        <v>162</v>
      </c>
      <c r="L2252" s="27" t="s">
        <v>218</v>
      </c>
      <c r="M2252" s="27" t="s">
        <v>164</v>
      </c>
      <c r="N2252" s="27" t="s">
        <v>18066</v>
      </c>
    </row>
    <row r="2253" spans="1:14" ht="16.5" customHeight="1">
      <c r="A2253" s="24">
        <v>8532240000</v>
      </c>
      <c r="B2253" s="25"/>
      <c r="C2253" s="26"/>
      <c r="D2253" s="27"/>
      <c r="E2253" s="27" t="s">
        <v>4876</v>
      </c>
      <c r="F2253" s="27" t="s">
        <v>4897</v>
      </c>
      <c r="G2253" s="28" t="s">
        <v>282</v>
      </c>
      <c r="H2253" s="27" t="s">
        <v>283</v>
      </c>
      <c r="I2253" s="118" t="s">
        <v>4898</v>
      </c>
      <c r="J2253" s="29">
        <v>5577.6</v>
      </c>
      <c r="K2253" s="28" t="s">
        <v>162</v>
      </c>
      <c r="L2253" s="27" t="s">
        <v>218</v>
      </c>
      <c r="M2253" s="27" t="s">
        <v>164</v>
      </c>
      <c r="N2253" s="27" t="s">
        <v>18066</v>
      </c>
    </row>
    <row r="2254" spans="1:14" ht="16.5" customHeight="1">
      <c r="A2254" s="24">
        <v>8532240000</v>
      </c>
      <c r="B2254" s="25"/>
      <c r="C2254" s="26"/>
      <c r="D2254" s="27"/>
      <c r="E2254" s="27" t="s">
        <v>4876</v>
      </c>
      <c r="F2254" s="27" t="s">
        <v>4899</v>
      </c>
      <c r="G2254" s="28" t="s">
        <v>282</v>
      </c>
      <c r="H2254" s="27" t="s">
        <v>283</v>
      </c>
      <c r="I2254" s="118" t="s">
        <v>4900</v>
      </c>
      <c r="J2254" s="29">
        <v>23.19</v>
      </c>
      <c r="K2254" s="28" t="s">
        <v>162</v>
      </c>
      <c r="L2254" s="27" t="s">
        <v>218</v>
      </c>
      <c r="M2254" s="27" t="s">
        <v>164</v>
      </c>
      <c r="N2254" s="27" t="s">
        <v>18066</v>
      </c>
    </row>
    <row r="2255" spans="1:14" ht="16.5" customHeight="1">
      <c r="A2255" s="24">
        <v>8532240000</v>
      </c>
      <c r="B2255" s="25"/>
      <c r="C2255" s="26"/>
      <c r="D2255" s="27"/>
      <c r="E2255" s="27" t="s">
        <v>329</v>
      </c>
      <c r="F2255" s="27" t="s">
        <v>4901</v>
      </c>
      <c r="G2255" s="28" t="s">
        <v>159</v>
      </c>
      <c r="H2255" s="27" t="s">
        <v>160</v>
      </c>
      <c r="I2255" s="118" t="s">
        <v>4902</v>
      </c>
      <c r="J2255" s="29">
        <v>1.45</v>
      </c>
      <c r="K2255" s="28" t="s">
        <v>162</v>
      </c>
      <c r="L2255" s="27" t="s">
        <v>265</v>
      </c>
      <c r="M2255" s="27" t="s">
        <v>164</v>
      </c>
      <c r="N2255" s="27" t="s">
        <v>9360</v>
      </c>
    </row>
    <row r="2256" spans="1:14" ht="16.5" customHeight="1">
      <c r="A2256" s="24">
        <v>8532250000</v>
      </c>
      <c r="B2256" s="25"/>
      <c r="C2256" s="26"/>
      <c r="D2256" s="27"/>
      <c r="E2256" s="27" t="s">
        <v>4903</v>
      </c>
      <c r="F2256" s="27" t="s">
        <v>4904</v>
      </c>
      <c r="G2256" s="28" t="s">
        <v>173</v>
      </c>
      <c r="H2256" s="27" t="s">
        <v>174</v>
      </c>
      <c r="I2256" s="118" t="s">
        <v>4905</v>
      </c>
      <c r="J2256" s="29">
        <v>87.3</v>
      </c>
      <c r="K2256" s="28" t="s">
        <v>162</v>
      </c>
      <c r="L2256" s="27" t="s">
        <v>42</v>
      </c>
      <c r="M2256" s="27" t="s">
        <v>164</v>
      </c>
      <c r="N2256" s="27" t="s">
        <v>18077</v>
      </c>
    </row>
    <row r="2257" spans="1:14" ht="16.5" customHeight="1">
      <c r="A2257" s="24">
        <v>8532250000</v>
      </c>
      <c r="B2257" s="25"/>
      <c r="C2257" s="26"/>
      <c r="D2257" s="27"/>
      <c r="E2257" s="27" t="s">
        <v>2025</v>
      </c>
      <c r="F2257" s="27" t="s">
        <v>4906</v>
      </c>
      <c r="G2257" s="28" t="s">
        <v>690</v>
      </c>
      <c r="H2257" s="27" t="s">
        <v>691</v>
      </c>
      <c r="I2257" s="118" t="s">
        <v>4907</v>
      </c>
      <c r="J2257" s="29">
        <v>90.44</v>
      </c>
      <c r="K2257" s="28" t="s">
        <v>162</v>
      </c>
      <c r="L2257" s="27" t="s">
        <v>236</v>
      </c>
      <c r="M2257" s="27" t="s">
        <v>164</v>
      </c>
      <c r="N2257" s="27" t="s">
        <v>18068</v>
      </c>
    </row>
    <row r="2258" spans="1:14" ht="16.5" customHeight="1">
      <c r="A2258" s="24">
        <v>8533100000</v>
      </c>
      <c r="B2258" s="25"/>
      <c r="C2258" s="26"/>
      <c r="D2258" s="27"/>
      <c r="E2258" s="27" t="s">
        <v>4908</v>
      </c>
      <c r="F2258" s="27" t="s">
        <v>4909</v>
      </c>
      <c r="G2258" s="28" t="s">
        <v>173</v>
      </c>
      <c r="H2258" s="27" t="s">
        <v>174</v>
      </c>
      <c r="I2258" s="118" t="s">
        <v>4910</v>
      </c>
      <c r="J2258" s="29">
        <v>11.6</v>
      </c>
      <c r="K2258" s="28" t="s">
        <v>162</v>
      </c>
      <c r="L2258" s="27" t="s">
        <v>272</v>
      </c>
      <c r="M2258" s="27" t="s">
        <v>164</v>
      </c>
      <c r="N2258" s="27" t="s">
        <v>18073</v>
      </c>
    </row>
    <row r="2259" spans="1:14" ht="16.5" customHeight="1">
      <c r="A2259" s="24">
        <v>8533100000</v>
      </c>
      <c r="B2259" s="25"/>
      <c r="C2259" s="26"/>
      <c r="D2259" s="27"/>
      <c r="E2259" s="27" t="s">
        <v>4908</v>
      </c>
      <c r="F2259" s="27" t="s">
        <v>4911</v>
      </c>
      <c r="G2259" s="28" t="s">
        <v>173</v>
      </c>
      <c r="H2259" s="27" t="s">
        <v>174</v>
      </c>
      <c r="I2259" s="118" t="s">
        <v>4912</v>
      </c>
      <c r="J2259" s="29">
        <v>2.2999999999999998</v>
      </c>
      <c r="K2259" s="28" t="s">
        <v>162</v>
      </c>
      <c r="L2259" s="27" t="s">
        <v>272</v>
      </c>
      <c r="M2259" s="27" t="s">
        <v>164</v>
      </c>
      <c r="N2259" s="27" t="s">
        <v>18073</v>
      </c>
    </row>
    <row r="2260" spans="1:14" ht="16.5" customHeight="1">
      <c r="A2260" s="24">
        <v>8533100000</v>
      </c>
      <c r="B2260" s="25"/>
      <c r="C2260" s="26"/>
      <c r="D2260" s="27"/>
      <c r="E2260" s="27" t="s">
        <v>4908</v>
      </c>
      <c r="F2260" s="27" t="s">
        <v>4913</v>
      </c>
      <c r="G2260" s="28" t="s">
        <v>173</v>
      </c>
      <c r="H2260" s="27" t="s">
        <v>174</v>
      </c>
      <c r="I2260" s="118" t="s">
        <v>4914</v>
      </c>
      <c r="J2260" s="29">
        <v>2.3199999999999998</v>
      </c>
      <c r="K2260" s="28" t="s">
        <v>162</v>
      </c>
      <c r="L2260" s="27" t="s">
        <v>272</v>
      </c>
      <c r="M2260" s="27" t="s">
        <v>164</v>
      </c>
      <c r="N2260" s="27" t="s">
        <v>18073</v>
      </c>
    </row>
    <row r="2261" spans="1:14" ht="16.5" customHeight="1">
      <c r="A2261" s="24">
        <v>8533100000</v>
      </c>
      <c r="B2261" s="25"/>
      <c r="C2261" s="26"/>
      <c r="D2261" s="27"/>
      <c r="E2261" s="27" t="s">
        <v>4915</v>
      </c>
      <c r="F2261" s="27" t="s">
        <v>4916</v>
      </c>
      <c r="G2261" s="28" t="s">
        <v>311</v>
      </c>
      <c r="H2261" s="27" t="s">
        <v>312</v>
      </c>
      <c r="I2261" s="118" t="s">
        <v>4917</v>
      </c>
      <c r="J2261" s="29">
        <v>11.21</v>
      </c>
      <c r="K2261" s="28" t="s">
        <v>162</v>
      </c>
      <c r="L2261" s="27" t="s">
        <v>372</v>
      </c>
      <c r="M2261" s="27" t="s">
        <v>164</v>
      </c>
      <c r="N2261" s="27" t="s">
        <v>1383</v>
      </c>
    </row>
    <row r="2262" spans="1:14" ht="16.5" customHeight="1">
      <c r="A2262" s="24">
        <v>8533100000</v>
      </c>
      <c r="B2262" s="25"/>
      <c r="C2262" s="26"/>
      <c r="D2262" s="27"/>
      <c r="E2262" s="27" t="s">
        <v>4915</v>
      </c>
      <c r="F2262" s="27" t="s">
        <v>4918</v>
      </c>
      <c r="G2262" s="28" t="s">
        <v>311</v>
      </c>
      <c r="H2262" s="27" t="s">
        <v>312</v>
      </c>
      <c r="I2262" s="118" t="s">
        <v>4919</v>
      </c>
      <c r="J2262" s="29">
        <v>12.52</v>
      </c>
      <c r="K2262" s="28" t="s">
        <v>162</v>
      </c>
      <c r="L2262" s="27" t="s">
        <v>372</v>
      </c>
      <c r="M2262" s="27" t="s">
        <v>164</v>
      </c>
      <c r="N2262" s="27" t="s">
        <v>1383</v>
      </c>
    </row>
    <row r="2263" spans="1:14" ht="16.5" customHeight="1">
      <c r="A2263" s="24">
        <v>8533100000</v>
      </c>
      <c r="B2263" s="25"/>
      <c r="C2263" s="26"/>
      <c r="D2263" s="27"/>
      <c r="E2263" s="27" t="s">
        <v>4908</v>
      </c>
      <c r="F2263" s="27" t="s">
        <v>4920</v>
      </c>
      <c r="G2263" s="28" t="s">
        <v>292</v>
      </c>
      <c r="H2263" s="27" t="s">
        <v>293</v>
      </c>
      <c r="I2263" s="118" t="s">
        <v>3988</v>
      </c>
      <c r="J2263" s="29">
        <v>5.22</v>
      </c>
      <c r="K2263" s="28" t="s">
        <v>162</v>
      </c>
      <c r="L2263" s="27" t="s">
        <v>250</v>
      </c>
      <c r="M2263" s="27" t="s">
        <v>164</v>
      </c>
      <c r="N2263" s="27" t="s">
        <v>18071</v>
      </c>
    </row>
    <row r="2264" spans="1:14" ht="16.5" customHeight="1">
      <c r="A2264" s="24">
        <v>8533100000</v>
      </c>
      <c r="B2264" s="25"/>
      <c r="C2264" s="26"/>
      <c r="D2264" s="27"/>
      <c r="E2264" s="27" t="s">
        <v>4921</v>
      </c>
      <c r="F2264" s="27" t="s">
        <v>4922</v>
      </c>
      <c r="G2264" s="28" t="s">
        <v>159</v>
      </c>
      <c r="H2264" s="27" t="s">
        <v>160</v>
      </c>
      <c r="I2264" s="118" t="s">
        <v>4923</v>
      </c>
      <c r="J2264" s="29">
        <v>3</v>
      </c>
      <c r="K2264" s="28" t="s">
        <v>162</v>
      </c>
      <c r="L2264" s="27" t="s">
        <v>372</v>
      </c>
      <c r="M2264" s="27" t="s">
        <v>164</v>
      </c>
      <c r="N2264" s="27" t="s">
        <v>1383</v>
      </c>
    </row>
    <row r="2265" spans="1:14" ht="16.5" customHeight="1">
      <c r="A2265" s="24">
        <v>8533100000</v>
      </c>
      <c r="B2265" s="25"/>
      <c r="C2265" s="26"/>
      <c r="D2265" s="27"/>
      <c r="E2265" s="27" t="s">
        <v>4921</v>
      </c>
      <c r="F2265" s="27" t="s">
        <v>4924</v>
      </c>
      <c r="G2265" s="28" t="s">
        <v>159</v>
      </c>
      <c r="H2265" s="27" t="s">
        <v>160</v>
      </c>
      <c r="I2265" s="118" t="s">
        <v>4925</v>
      </c>
      <c r="J2265" s="29">
        <v>3</v>
      </c>
      <c r="K2265" s="28" t="s">
        <v>162</v>
      </c>
      <c r="L2265" s="27" t="s">
        <v>372</v>
      </c>
      <c r="M2265" s="27" t="s">
        <v>164</v>
      </c>
      <c r="N2265" s="27" t="s">
        <v>1383</v>
      </c>
    </row>
    <row r="2266" spans="1:14" ht="16.5" customHeight="1">
      <c r="A2266" s="24">
        <v>8533100000</v>
      </c>
      <c r="B2266" s="25"/>
      <c r="C2266" s="26"/>
      <c r="D2266" s="27"/>
      <c r="E2266" s="27" t="s">
        <v>4921</v>
      </c>
      <c r="F2266" s="27" t="s">
        <v>4926</v>
      </c>
      <c r="G2266" s="28" t="s">
        <v>159</v>
      </c>
      <c r="H2266" s="27" t="s">
        <v>160</v>
      </c>
      <c r="I2266" s="118" t="s">
        <v>4927</v>
      </c>
      <c r="J2266" s="29">
        <v>5.5</v>
      </c>
      <c r="K2266" s="28" t="s">
        <v>162</v>
      </c>
      <c r="L2266" s="27" t="s">
        <v>372</v>
      </c>
      <c r="M2266" s="27" t="s">
        <v>164</v>
      </c>
      <c r="N2266" s="27" t="s">
        <v>1383</v>
      </c>
    </row>
    <row r="2267" spans="1:14" ht="16.5" customHeight="1">
      <c r="A2267" s="24">
        <v>8533100000</v>
      </c>
      <c r="B2267" s="25"/>
      <c r="C2267" s="26"/>
      <c r="D2267" s="27"/>
      <c r="E2267" s="27" t="s">
        <v>4921</v>
      </c>
      <c r="F2267" s="27" t="s">
        <v>4928</v>
      </c>
      <c r="G2267" s="28" t="s">
        <v>159</v>
      </c>
      <c r="H2267" s="27" t="s">
        <v>160</v>
      </c>
      <c r="I2267" s="118" t="s">
        <v>1680</v>
      </c>
      <c r="J2267" s="29">
        <v>1.4</v>
      </c>
      <c r="K2267" s="28" t="s">
        <v>162</v>
      </c>
      <c r="L2267" s="27" t="s">
        <v>272</v>
      </c>
      <c r="M2267" s="27" t="s">
        <v>164</v>
      </c>
      <c r="N2267" s="27" t="s">
        <v>18073</v>
      </c>
    </row>
    <row r="2268" spans="1:14" ht="16.5" customHeight="1">
      <c r="A2268" s="24">
        <v>8533401000</v>
      </c>
      <c r="B2268" s="25"/>
      <c r="C2268" s="26"/>
      <c r="D2268" s="27"/>
      <c r="E2268" s="27" t="s">
        <v>4336</v>
      </c>
      <c r="F2268" s="27" t="s">
        <v>4929</v>
      </c>
      <c r="G2268" s="28" t="s">
        <v>311</v>
      </c>
      <c r="H2268" s="27" t="s">
        <v>312</v>
      </c>
      <c r="I2268" s="118" t="s">
        <v>4930</v>
      </c>
      <c r="J2268" s="29">
        <v>8.8699999999999992</v>
      </c>
      <c r="K2268" s="28" t="s">
        <v>162</v>
      </c>
      <c r="L2268" s="27" t="s">
        <v>372</v>
      </c>
      <c r="M2268" s="27" t="s">
        <v>164</v>
      </c>
      <c r="N2268" s="27" t="s">
        <v>1383</v>
      </c>
    </row>
    <row r="2269" spans="1:14" ht="16.5" customHeight="1">
      <c r="A2269" s="24">
        <v>8533401000</v>
      </c>
      <c r="B2269" s="25"/>
      <c r="C2269" s="26"/>
      <c r="D2269" s="27"/>
      <c r="E2269" s="27" t="s">
        <v>4931</v>
      </c>
      <c r="F2269" s="27" t="s">
        <v>4932</v>
      </c>
      <c r="G2269" s="28" t="s">
        <v>282</v>
      </c>
      <c r="H2269" s="27" t="s">
        <v>283</v>
      </c>
      <c r="I2269" s="118" t="s">
        <v>4933</v>
      </c>
      <c r="J2269" s="29">
        <v>3.48</v>
      </c>
      <c r="K2269" s="28" t="s">
        <v>162</v>
      </c>
      <c r="L2269" s="27" t="s">
        <v>218</v>
      </c>
      <c r="M2269" s="27" t="s">
        <v>164</v>
      </c>
      <c r="N2269" s="27" t="s">
        <v>18066</v>
      </c>
    </row>
    <row r="2270" spans="1:14" ht="16.5" customHeight="1">
      <c r="A2270" s="24">
        <v>8536411000</v>
      </c>
      <c r="B2270" s="25"/>
      <c r="C2270" s="26">
        <v>0.08</v>
      </c>
      <c r="D2270" s="27"/>
      <c r="E2270" s="27" t="s">
        <v>406</v>
      </c>
      <c r="F2270" s="27" t="s">
        <v>4934</v>
      </c>
      <c r="G2270" s="28" t="s">
        <v>243</v>
      </c>
      <c r="H2270" s="27" t="s">
        <v>244</v>
      </c>
      <c r="I2270" s="118" t="s">
        <v>4935</v>
      </c>
      <c r="J2270" s="29">
        <v>7.91</v>
      </c>
      <c r="K2270" s="28" t="s">
        <v>162</v>
      </c>
      <c r="L2270" s="27" t="s">
        <v>980</v>
      </c>
      <c r="M2270" s="27" t="s">
        <v>164</v>
      </c>
      <c r="N2270" s="27" t="s">
        <v>10457</v>
      </c>
    </row>
    <row r="2271" spans="1:14" ht="16.5" customHeight="1">
      <c r="A2271" s="24">
        <v>8536490000</v>
      </c>
      <c r="B2271" s="25"/>
      <c r="C2271" s="26">
        <v>0.11</v>
      </c>
      <c r="D2271" s="27"/>
      <c r="E2271" s="27" t="s">
        <v>406</v>
      </c>
      <c r="F2271" s="27" t="s">
        <v>4936</v>
      </c>
      <c r="G2271" s="28" t="s">
        <v>282</v>
      </c>
      <c r="H2271" s="27" t="s">
        <v>283</v>
      </c>
      <c r="I2271" s="118" t="s">
        <v>4937</v>
      </c>
      <c r="J2271" s="29">
        <v>1263.3900000000001</v>
      </c>
      <c r="K2271" s="28" t="s">
        <v>162</v>
      </c>
      <c r="L2271" s="27" t="s">
        <v>4938</v>
      </c>
      <c r="M2271" s="27" t="s">
        <v>164</v>
      </c>
      <c r="N2271" s="27" t="s">
        <v>4938</v>
      </c>
    </row>
    <row r="2272" spans="1:14" ht="16.5" customHeight="1">
      <c r="A2272" s="24">
        <v>8536490000</v>
      </c>
      <c r="B2272" s="25"/>
      <c r="C2272" s="26">
        <v>0.11</v>
      </c>
      <c r="D2272" s="27"/>
      <c r="E2272" s="27" t="s">
        <v>406</v>
      </c>
      <c r="F2272" s="27" t="s">
        <v>4939</v>
      </c>
      <c r="G2272" s="28" t="s">
        <v>243</v>
      </c>
      <c r="H2272" s="27" t="s">
        <v>244</v>
      </c>
      <c r="I2272" s="118" t="s">
        <v>4940</v>
      </c>
      <c r="J2272" s="29">
        <v>1619.2</v>
      </c>
      <c r="K2272" s="28" t="s">
        <v>162</v>
      </c>
      <c r="L2272" s="27" t="s">
        <v>416</v>
      </c>
      <c r="M2272" s="27" t="s">
        <v>164</v>
      </c>
      <c r="N2272" s="27" t="s">
        <v>18081</v>
      </c>
    </row>
    <row r="2273" spans="1:14" ht="16.5" customHeight="1">
      <c r="A2273" s="24">
        <v>8536490000</v>
      </c>
      <c r="B2273" s="25"/>
      <c r="C2273" s="26"/>
      <c r="D2273" s="27"/>
      <c r="E2273" s="27" t="s">
        <v>406</v>
      </c>
      <c r="F2273" s="27" t="s">
        <v>4941</v>
      </c>
      <c r="G2273" s="28" t="s">
        <v>243</v>
      </c>
      <c r="H2273" s="27" t="s">
        <v>244</v>
      </c>
      <c r="I2273" s="118" t="s">
        <v>1256</v>
      </c>
      <c r="J2273" s="29">
        <v>56.35</v>
      </c>
      <c r="K2273" s="28" t="s">
        <v>162</v>
      </c>
      <c r="L2273" s="27" t="s">
        <v>416</v>
      </c>
      <c r="M2273" s="27" t="s">
        <v>164</v>
      </c>
      <c r="N2273" s="27" t="s">
        <v>18081</v>
      </c>
    </row>
    <row r="2274" spans="1:14" ht="16.5" customHeight="1">
      <c r="A2274" s="24">
        <v>8536501109</v>
      </c>
      <c r="B2274" s="25"/>
      <c r="C2274" s="26">
        <v>7.4999999999999997E-2</v>
      </c>
      <c r="D2274" s="27"/>
      <c r="E2274" s="27" t="s">
        <v>4942</v>
      </c>
      <c r="F2274" s="27" t="s">
        <v>4943</v>
      </c>
      <c r="G2274" s="28" t="s">
        <v>173</v>
      </c>
      <c r="H2274" s="27" t="s">
        <v>174</v>
      </c>
      <c r="I2274" s="118" t="s">
        <v>4944</v>
      </c>
      <c r="J2274" s="29">
        <v>1.74</v>
      </c>
      <c r="K2274" s="28" t="s">
        <v>162</v>
      </c>
      <c r="L2274" s="27" t="s">
        <v>4945</v>
      </c>
      <c r="M2274" s="27" t="s">
        <v>164</v>
      </c>
      <c r="N2274" s="27" t="s">
        <v>18278</v>
      </c>
    </row>
    <row r="2275" spans="1:14" ht="16.5" customHeight="1">
      <c r="A2275" s="24">
        <v>8536508008</v>
      </c>
      <c r="B2275" s="25"/>
      <c r="C2275" s="26">
        <v>7.4999999999999997E-2</v>
      </c>
      <c r="D2275" s="27"/>
      <c r="E2275" s="27" t="s">
        <v>1267</v>
      </c>
      <c r="F2275" s="27" t="s">
        <v>1268</v>
      </c>
      <c r="G2275" s="28" t="s">
        <v>206</v>
      </c>
      <c r="H2275" s="27" t="s">
        <v>207</v>
      </c>
      <c r="I2275" s="118" t="s">
        <v>1127</v>
      </c>
      <c r="J2275" s="29">
        <v>301.54000000000002</v>
      </c>
      <c r="K2275" s="28" t="s">
        <v>162</v>
      </c>
      <c r="L2275" s="27" t="s">
        <v>736</v>
      </c>
      <c r="M2275" s="27" t="s">
        <v>164</v>
      </c>
      <c r="N2275" s="27" t="s">
        <v>6197</v>
      </c>
    </row>
    <row r="2276" spans="1:14" ht="16.5" customHeight="1">
      <c r="A2276" s="24">
        <v>8536691000</v>
      </c>
      <c r="B2276" s="25"/>
      <c r="C2276" s="26"/>
      <c r="D2276" s="27"/>
      <c r="E2276" s="27" t="s">
        <v>4946</v>
      </c>
      <c r="F2276" s="27" t="s">
        <v>4947</v>
      </c>
      <c r="G2276" s="28" t="s">
        <v>173</v>
      </c>
      <c r="H2276" s="27" t="s">
        <v>174</v>
      </c>
      <c r="I2276" s="118" t="s">
        <v>4948</v>
      </c>
      <c r="J2276" s="29">
        <v>186.8</v>
      </c>
      <c r="K2276" s="28" t="s">
        <v>162</v>
      </c>
      <c r="L2276" s="27" t="s">
        <v>4949</v>
      </c>
      <c r="M2276" s="27" t="s">
        <v>164</v>
      </c>
      <c r="N2276" s="27" t="s">
        <v>4949</v>
      </c>
    </row>
    <row r="2277" spans="1:14" ht="16.5" customHeight="1">
      <c r="A2277" s="24">
        <v>8536693000</v>
      </c>
      <c r="B2277" s="25"/>
      <c r="C2277" s="26"/>
      <c r="D2277" s="27"/>
      <c r="E2277" s="27" t="s">
        <v>444</v>
      </c>
      <c r="F2277" s="27" t="s">
        <v>4950</v>
      </c>
      <c r="G2277" s="28" t="s">
        <v>173</v>
      </c>
      <c r="H2277" s="27" t="s">
        <v>174</v>
      </c>
      <c r="I2277" s="118" t="s">
        <v>4951</v>
      </c>
      <c r="J2277" s="29">
        <v>80.52</v>
      </c>
      <c r="K2277" s="28" t="s">
        <v>162</v>
      </c>
      <c r="L2277" s="27" t="s">
        <v>1152</v>
      </c>
      <c r="M2277" s="27" t="s">
        <v>164</v>
      </c>
      <c r="N2277" s="27" t="s">
        <v>3701</v>
      </c>
    </row>
    <row r="2278" spans="1:14" ht="16.5" customHeight="1">
      <c r="A2278" s="24">
        <v>8536693000</v>
      </c>
      <c r="B2278" s="25"/>
      <c r="C2278" s="26"/>
      <c r="D2278" s="27"/>
      <c r="E2278" s="27" t="s">
        <v>2266</v>
      </c>
      <c r="F2278" s="27" t="s">
        <v>4952</v>
      </c>
      <c r="G2278" s="28" t="s">
        <v>167</v>
      </c>
      <c r="H2278" s="27" t="s">
        <v>168</v>
      </c>
      <c r="I2278" s="118" t="s">
        <v>4953</v>
      </c>
      <c r="J2278" s="29">
        <v>20.2</v>
      </c>
      <c r="K2278" s="28" t="s">
        <v>162</v>
      </c>
      <c r="L2278" s="27" t="s">
        <v>443</v>
      </c>
      <c r="M2278" s="27" t="s">
        <v>164</v>
      </c>
      <c r="N2278" s="27" t="s">
        <v>18084</v>
      </c>
    </row>
    <row r="2279" spans="1:14" ht="16.5" customHeight="1">
      <c r="A2279" s="24">
        <v>8536693000</v>
      </c>
      <c r="B2279" s="25"/>
      <c r="C2279" s="26"/>
      <c r="D2279" s="27"/>
      <c r="E2279" s="27" t="s">
        <v>2266</v>
      </c>
      <c r="F2279" s="27" t="s">
        <v>4954</v>
      </c>
      <c r="G2279" s="28" t="s">
        <v>167</v>
      </c>
      <c r="H2279" s="27" t="s">
        <v>168</v>
      </c>
      <c r="I2279" s="118" t="s">
        <v>2444</v>
      </c>
      <c r="J2279" s="29">
        <v>4833</v>
      </c>
      <c r="K2279" s="28" t="s">
        <v>162</v>
      </c>
      <c r="L2279" s="27" t="s">
        <v>443</v>
      </c>
      <c r="M2279" s="27" t="s">
        <v>164</v>
      </c>
      <c r="N2279" s="27" t="s">
        <v>18084</v>
      </c>
    </row>
    <row r="2280" spans="1:14" ht="16.5" customHeight="1">
      <c r="A2280" s="24">
        <v>8536693000</v>
      </c>
      <c r="B2280" s="25"/>
      <c r="C2280" s="26"/>
      <c r="D2280" s="27"/>
      <c r="E2280" s="27" t="s">
        <v>2266</v>
      </c>
      <c r="F2280" s="27" t="s">
        <v>4955</v>
      </c>
      <c r="G2280" s="28" t="s">
        <v>167</v>
      </c>
      <c r="H2280" s="27" t="s">
        <v>168</v>
      </c>
      <c r="I2280" s="118" t="s">
        <v>4956</v>
      </c>
      <c r="J2280" s="29">
        <v>367.2</v>
      </c>
      <c r="K2280" s="28" t="s">
        <v>162</v>
      </c>
      <c r="L2280" s="27" t="s">
        <v>443</v>
      </c>
      <c r="M2280" s="27" t="s">
        <v>164</v>
      </c>
      <c r="N2280" s="27" t="s">
        <v>18084</v>
      </c>
    </row>
    <row r="2281" spans="1:14" ht="16.5" customHeight="1">
      <c r="A2281" s="24">
        <v>8536693000</v>
      </c>
      <c r="B2281" s="25"/>
      <c r="C2281" s="26"/>
      <c r="D2281" s="27"/>
      <c r="E2281" s="27" t="s">
        <v>2266</v>
      </c>
      <c r="F2281" s="27" t="s">
        <v>4957</v>
      </c>
      <c r="G2281" s="28" t="s">
        <v>167</v>
      </c>
      <c r="H2281" s="27" t="s">
        <v>168</v>
      </c>
      <c r="I2281" s="118" t="s">
        <v>4152</v>
      </c>
      <c r="J2281" s="29">
        <v>3252.48</v>
      </c>
      <c r="K2281" s="28" t="s">
        <v>162</v>
      </c>
      <c r="L2281" s="27" t="s">
        <v>443</v>
      </c>
      <c r="M2281" s="27" t="s">
        <v>164</v>
      </c>
      <c r="N2281" s="27" t="s">
        <v>18084</v>
      </c>
    </row>
    <row r="2282" spans="1:14" ht="16.5" customHeight="1">
      <c r="A2282" s="24">
        <v>8536693000</v>
      </c>
      <c r="B2282" s="25"/>
      <c r="C2282" s="26"/>
      <c r="D2282" s="27"/>
      <c r="E2282" s="27" t="s">
        <v>444</v>
      </c>
      <c r="F2282" s="27" t="s">
        <v>4958</v>
      </c>
      <c r="G2282" s="28" t="s">
        <v>282</v>
      </c>
      <c r="H2282" s="27" t="s">
        <v>283</v>
      </c>
      <c r="I2282" s="118" t="s">
        <v>4959</v>
      </c>
      <c r="J2282" s="29">
        <v>4.3</v>
      </c>
      <c r="K2282" s="28" t="s">
        <v>162</v>
      </c>
      <c r="L2282" s="27" t="s">
        <v>4960</v>
      </c>
      <c r="M2282" s="27" t="s">
        <v>164</v>
      </c>
      <c r="N2282" s="27" t="s">
        <v>18279</v>
      </c>
    </row>
    <row r="2283" spans="1:14" ht="16.5" customHeight="1">
      <c r="A2283" s="24">
        <v>8536693000</v>
      </c>
      <c r="B2283" s="25"/>
      <c r="C2283" s="26"/>
      <c r="D2283" s="27"/>
      <c r="E2283" s="27" t="s">
        <v>444</v>
      </c>
      <c r="F2283" s="27" t="s">
        <v>4961</v>
      </c>
      <c r="G2283" s="28" t="s">
        <v>201</v>
      </c>
      <c r="H2283" s="27" t="s">
        <v>202</v>
      </c>
      <c r="I2283" s="118" t="s">
        <v>4962</v>
      </c>
      <c r="J2283" s="29">
        <v>8.35</v>
      </c>
      <c r="K2283" s="28" t="s">
        <v>162</v>
      </c>
      <c r="L2283" s="27" t="s">
        <v>1152</v>
      </c>
      <c r="M2283" s="27" t="s">
        <v>164</v>
      </c>
      <c r="N2283" s="27" t="s">
        <v>3701</v>
      </c>
    </row>
    <row r="2284" spans="1:14" ht="16.5" customHeight="1">
      <c r="A2284" s="24">
        <v>8536699008</v>
      </c>
      <c r="B2284" s="25"/>
      <c r="C2284" s="26">
        <v>0.08</v>
      </c>
      <c r="D2284" s="27"/>
      <c r="E2284" s="27" t="s">
        <v>471</v>
      </c>
      <c r="F2284" s="27" t="s">
        <v>4963</v>
      </c>
      <c r="G2284" s="28" t="s">
        <v>278</v>
      </c>
      <c r="H2284" s="27" t="s">
        <v>279</v>
      </c>
      <c r="I2284" s="118" t="s">
        <v>473</v>
      </c>
      <c r="J2284" s="29">
        <v>2.1</v>
      </c>
      <c r="K2284" s="28" t="s">
        <v>162</v>
      </c>
      <c r="L2284" s="27" t="s">
        <v>449</v>
      </c>
      <c r="M2284" s="27" t="s">
        <v>164</v>
      </c>
      <c r="N2284" s="27" t="s">
        <v>18085</v>
      </c>
    </row>
    <row r="2285" spans="1:14" ht="16.5" customHeight="1">
      <c r="A2285" s="24">
        <v>8538909908</v>
      </c>
      <c r="B2285" s="25"/>
      <c r="C2285" s="26">
        <v>0.05</v>
      </c>
      <c r="D2285" s="27"/>
      <c r="E2285" s="27" t="s">
        <v>2820</v>
      </c>
      <c r="F2285" s="27" t="s">
        <v>4964</v>
      </c>
      <c r="G2285" s="28" t="s">
        <v>167</v>
      </c>
      <c r="H2285" s="27" t="s">
        <v>168</v>
      </c>
      <c r="I2285" s="118" t="s">
        <v>4399</v>
      </c>
      <c r="J2285" s="29">
        <v>462.56</v>
      </c>
      <c r="K2285" s="28" t="s">
        <v>162</v>
      </c>
      <c r="L2285" s="27" t="s">
        <v>184</v>
      </c>
      <c r="M2285" s="27" t="s">
        <v>164</v>
      </c>
      <c r="N2285" s="27" t="s">
        <v>18062</v>
      </c>
    </row>
    <row r="2286" spans="1:14" ht="16.5" customHeight="1">
      <c r="A2286" s="24">
        <v>8541100009</v>
      </c>
      <c r="B2286" s="25"/>
      <c r="C2286" s="26"/>
      <c r="D2286" s="27"/>
      <c r="E2286" s="27" t="s">
        <v>4965</v>
      </c>
      <c r="F2286" s="27" t="s">
        <v>4966</v>
      </c>
      <c r="G2286" s="28" t="s">
        <v>173</v>
      </c>
      <c r="H2286" s="27" t="s">
        <v>174</v>
      </c>
      <c r="I2286" s="118" t="s">
        <v>4967</v>
      </c>
      <c r="J2286" s="29">
        <v>2.09</v>
      </c>
      <c r="K2286" s="28" t="s">
        <v>162</v>
      </c>
      <c r="L2286" s="27" t="s">
        <v>4968</v>
      </c>
      <c r="M2286" s="27" t="s">
        <v>164</v>
      </c>
      <c r="N2286" s="27" t="s">
        <v>18280</v>
      </c>
    </row>
    <row r="2287" spans="1:14" ht="16.5" customHeight="1">
      <c r="A2287" s="24">
        <v>8541100009</v>
      </c>
      <c r="B2287" s="25"/>
      <c r="C2287" s="26"/>
      <c r="D2287" s="27"/>
      <c r="E2287" s="27" t="s">
        <v>4965</v>
      </c>
      <c r="F2287" s="27" t="s">
        <v>4969</v>
      </c>
      <c r="G2287" s="28" t="s">
        <v>173</v>
      </c>
      <c r="H2287" s="27" t="s">
        <v>174</v>
      </c>
      <c r="I2287" s="118" t="s">
        <v>4970</v>
      </c>
      <c r="J2287" s="29">
        <v>26.4</v>
      </c>
      <c r="K2287" s="28" t="s">
        <v>162</v>
      </c>
      <c r="L2287" s="27" t="s">
        <v>523</v>
      </c>
      <c r="M2287" s="27" t="s">
        <v>164</v>
      </c>
      <c r="N2287" s="27" t="s">
        <v>523</v>
      </c>
    </row>
    <row r="2288" spans="1:14" ht="16.5" customHeight="1">
      <c r="A2288" s="24">
        <v>8541100009</v>
      </c>
      <c r="B2288" s="25"/>
      <c r="C2288" s="26"/>
      <c r="D2288" s="27"/>
      <c r="E2288" s="27" t="s">
        <v>4965</v>
      </c>
      <c r="F2288" s="27" t="s">
        <v>4971</v>
      </c>
      <c r="G2288" s="28" t="s">
        <v>173</v>
      </c>
      <c r="H2288" s="27" t="s">
        <v>174</v>
      </c>
      <c r="I2288" s="118" t="s">
        <v>2836</v>
      </c>
      <c r="J2288" s="29">
        <v>28.55</v>
      </c>
      <c r="K2288" s="28" t="s">
        <v>162</v>
      </c>
      <c r="L2288" s="27" t="s">
        <v>1799</v>
      </c>
      <c r="M2288" s="27" t="s">
        <v>164</v>
      </c>
      <c r="N2288" s="27" t="s">
        <v>10750</v>
      </c>
    </row>
    <row r="2289" spans="1:14" ht="16.5" customHeight="1">
      <c r="A2289" s="24">
        <v>8541100009</v>
      </c>
      <c r="B2289" s="25"/>
      <c r="C2289" s="26"/>
      <c r="D2289" s="27"/>
      <c r="E2289" s="27" t="s">
        <v>4965</v>
      </c>
      <c r="F2289" s="27" t="s">
        <v>4972</v>
      </c>
      <c r="G2289" s="28" t="s">
        <v>173</v>
      </c>
      <c r="H2289" s="27" t="s">
        <v>174</v>
      </c>
      <c r="I2289" s="118" t="s">
        <v>4973</v>
      </c>
      <c r="J2289" s="29">
        <v>2.39</v>
      </c>
      <c r="K2289" s="28" t="s">
        <v>162</v>
      </c>
      <c r="L2289" s="27" t="s">
        <v>137</v>
      </c>
      <c r="M2289" s="27" t="s">
        <v>164</v>
      </c>
      <c r="N2289" s="27" t="s">
        <v>523</v>
      </c>
    </row>
    <row r="2290" spans="1:14" ht="16.5" customHeight="1">
      <c r="A2290" s="24">
        <v>8541100009</v>
      </c>
      <c r="B2290" s="25"/>
      <c r="C2290" s="26"/>
      <c r="D2290" s="27"/>
      <c r="E2290" s="27" t="s">
        <v>4965</v>
      </c>
      <c r="F2290" s="27" t="s">
        <v>4974</v>
      </c>
      <c r="G2290" s="28" t="s">
        <v>173</v>
      </c>
      <c r="H2290" s="27" t="s">
        <v>174</v>
      </c>
      <c r="I2290" s="118" t="s">
        <v>4975</v>
      </c>
      <c r="J2290" s="29">
        <v>1.74</v>
      </c>
      <c r="K2290" s="28" t="s">
        <v>162</v>
      </c>
      <c r="L2290" s="27" t="s">
        <v>3739</v>
      </c>
      <c r="M2290" s="27" t="s">
        <v>164</v>
      </c>
      <c r="N2290" s="27" t="s">
        <v>18281</v>
      </c>
    </row>
    <row r="2291" spans="1:14" ht="16.5" customHeight="1">
      <c r="A2291" s="24">
        <v>8541100009</v>
      </c>
      <c r="B2291" s="25"/>
      <c r="C2291" s="26"/>
      <c r="D2291" s="27"/>
      <c r="E2291" s="27" t="s">
        <v>4965</v>
      </c>
      <c r="F2291" s="27" t="s">
        <v>4976</v>
      </c>
      <c r="G2291" s="28" t="s">
        <v>173</v>
      </c>
      <c r="H2291" s="27" t="s">
        <v>174</v>
      </c>
      <c r="I2291" s="118" t="s">
        <v>4977</v>
      </c>
      <c r="J2291" s="29">
        <v>9.57</v>
      </c>
      <c r="K2291" s="28" t="s">
        <v>162</v>
      </c>
      <c r="L2291" s="27" t="s">
        <v>1799</v>
      </c>
      <c r="M2291" s="27" t="s">
        <v>164</v>
      </c>
      <c r="N2291" s="27" t="s">
        <v>10750</v>
      </c>
    </row>
    <row r="2292" spans="1:14" ht="16.5" customHeight="1">
      <c r="A2292" s="24">
        <v>8541100009</v>
      </c>
      <c r="B2292" s="25"/>
      <c r="C2292" s="26"/>
      <c r="D2292" s="27"/>
      <c r="E2292" s="27" t="s">
        <v>4965</v>
      </c>
      <c r="F2292" s="27" t="s">
        <v>4978</v>
      </c>
      <c r="G2292" s="28" t="s">
        <v>173</v>
      </c>
      <c r="H2292" s="27" t="s">
        <v>174</v>
      </c>
      <c r="I2292" s="118" t="s">
        <v>4979</v>
      </c>
      <c r="J2292" s="29">
        <v>42.56</v>
      </c>
      <c r="K2292" s="28" t="s">
        <v>162</v>
      </c>
      <c r="L2292" s="27" t="s">
        <v>528</v>
      </c>
      <c r="M2292" s="27" t="s">
        <v>164</v>
      </c>
      <c r="N2292" s="27" t="s">
        <v>18090</v>
      </c>
    </row>
    <row r="2293" spans="1:14" ht="16.5" customHeight="1">
      <c r="A2293" s="24">
        <v>8541100009</v>
      </c>
      <c r="B2293" s="25"/>
      <c r="C2293" s="26"/>
      <c r="D2293" s="27"/>
      <c r="E2293" s="27" t="s">
        <v>4965</v>
      </c>
      <c r="F2293" s="27" t="s">
        <v>4980</v>
      </c>
      <c r="G2293" s="28" t="s">
        <v>173</v>
      </c>
      <c r="H2293" s="27" t="s">
        <v>174</v>
      </c>
      <c r="I2293" s="118" t="s">
        <v>4981</v>
      </c>
      <c r="J2293" s="29">
        <v>4.59</v>
      </c>
      <c r="K2293" s="28" t="s">
        <v>162</v>
      </c>
      <c r="L2293" s="27" t="s">
        <v>580</v>
      </c>
      <c r="M2293" s="27" t="s">
        <v>164</v>
      </c>
      <c r="N2293" s="27" t="s">
        <v>10753</v>
      </c>
    </row>
    <row r="2294" spans="1:14" ht="16.5" customHeight="1">
      <c r="A2294" s="24">
        <v>8541100009</v>
      </c>
      <c r="B2294" s="25"/>
      <c r="C2294" s="26"/>
      <c r="D2294" s="27"/>
      <c r="E2294" s="27" t="s">
        <v>4965</v>
      </c>
      <c r="F2294" s="27" t="s">
        <v>4982</v>
      </c>
      <c r="G2294" s="28" t="s">
        <v>173</v>
      </c>
      <c r="H2294" s="27" t="s">
        <v>174</v>
      </c>
      <c r="I2294" s="118" t="s">
        <v>4983</v>
      </c>
      <c r="J2294" s="29">
        <v>1.56</v>
      </c>
      <c r="K2294" s="28" t="s">
        <v>162</v>
      </c>
      <c r="L2294" s="27" t="s">
        <v>416</v>
      </c>
      <c r="M2294" s="27" t="s">
        <v>164</v>
      </c>
      <c r="N2294" s="27" t="s">
        <v>18081</v>
      </c>
    </row>
    <row r="2295" spans="1:14" ht="16.5" customHeight="1">
      <c r="A2295" s="24">
        <v>8541100009</v>
      </c>
      <c r="B2295" s="25"/>
      <c r="C2295" s="26"/>
      <c r="D2295" s="27"/>
      <c r="E2295" s="27" t="s">
        <v>4984</v>
      </c>
      <c r="F2295" s="27" t="s">
        <v>4985</v>
      </c>
      <c r="G2295" s="28" t="s">
        <v>347</v>
      </c>
      <c r="H2295" s="27" t="s">
        <v>348</v>
      </c>
      <c r="I2295" s="118" t="s">
        <v>4986</v>
      </c>
      <c r="J2295" s="29">
        <v>111.28</v>
      </c>
      <c r="K2295" s="28" t="s">
        <v>162</v>
      </c>
      <c r="L2295" s="27" t="s">
        <v>250</v>
      </c>
      <c r="M2295" s="27" t="s">
        <v>164</v>
      </c>
      <c r="N2295" s="27" t="s">
        <v>18071</v>
      </c>
    </row>
    <row r="2296" spans="1:14" ht="16.5" customHeight="1">
      <c r="A2296" s="24">
        <v>8541100009</v>
      </c>
      <c r="B2296" s="25"/>
      <c r="C2296" s="26"/>
      <c r="D2296" s="27"/>
      <c r="E2296" s="27" t="s">
        <v>1803</v>
      </c>
      <c r="F2296" s="27" t="s">
        <v>4987</v>
      </c>
      <c r="G2296" s="28" t="s">
        <v>292</v>
      </c>
      <c r="H2296" s="27" t="s">
        <v>293</v>
      </c>
      <c r="I2296" s="118" t="s">
        <v>4988</v>
      </c>
      <c r="J2296" s="29">
        <v>10.84</v>
      </c>
      <c r="K2296" s="28" t="s">
        <v>162</v>
      </c>
      <c r="L2296" s="27" t="s">
        <v>250</v>
      </c>
      <c r="M2296" s="27" t="s">
        <v>164</v>
      </c>
      <c r="N2296" s="27" t="s">
        <v>18071</v>
      </c>
    </row>
    <row r="2297" spans="1:14" ht="16.5" customHeight="1">
      <c r="A2297" s="24">
        <v>8541100009</v>
      </c>
      <c r="B2297" s="25"/>
      <c r="C2297" s="26"/>
      <c r="D2297" s="27"/>
      <c r="E2297" s="27" t="s">
        <v>4989</v>
      </c>
      <c r="F2297" s="27" t="s">
        <v>4990</v>
      </c>
      <c r="G2297" s="28" t="s">
        <v>233</v>
      </c>
      <c r="H2297" s="27" t="s">
        <v>234</v>
      </c>
      <c r="I2297" s="118" t="s">
        <v>4991</v>
      </c>
      <c r="J2297" s="29">
        <v>18.7</v>
      </c>
      <c r="K2297" s="28" t="s">
        <v>162</v>
      </c>
      <c r="L2297" s="27" t="s">
        <v>528</v>
      </c>
      <c r="M2297" s="27" t="s">
        <v>164</v>
      </c>
      <c r="N2297" s="27" t="s">
        <v>18090</v>
      </c>
    </row>
    <row r="2298" spans="1:14" ht="16.5" customHeight="1">
      <c r="A2298" s="24">
        <v>8541100009</v>
      </c>
      <c r="B2298" s="25"/>
      <c r="C2298" s="26"/>
      <c r="D2298" s="27"/>
      <c r="E2298" s="27" t="s">
        <v>4989</v>
      </c>
      <c r="F2298" s="27" t="s">
        <v>4992</v>
      </c>
      <c r="G2298" s="28" t="s">
        <v>233</v>
      </c>
      <c r="H2298" s="27" t="s">
        <v>234</v>
      </c>
      <c r="I2298" s="118" t="s">
        <v>4993</v>
      </c>
      <c r="J2298" s="29">
        <v>7.39</v>
      </c>
      <c r="K2298" s="28" t="s">
        <v>162</v>
      </c>
      <c r="L2298" s="27" t="s">
        <v>528</v>
      </c>
      <c r="M2298" s="27" t="s">
        <v>164</v>
      </c>
      <c r="N2298" s="27" t="s">
        <v>18090</v>
      </c>
    </row>
    <row r="2299" spans="1:14" ht="16.5" customHeight="1">
      <c r="A2299" s="24">
        <v>8541210000</v>
      </c>
      <c r="B2299" s="25"/>
      <c r="C2299" s="26"/>
      <c r="D2299" s="27"/>
      <c r="E2299" s="27" t="s">
        <v>548</v>
      </c>
      <c r="F2299" s="27" t="s">
        <v>4994</v>
      </c>
      <c r="G2299" s="28" t="s">
        <v>173</v>
      </c>
      <c r="H2299" s="27" t="s">
        <v>174</v>
      </c>
      <c r="I2299" s="118" t="s">
        <v>4995</v>
      </c>
      <c r="J2299" s="29">
        <v>0.59</v>
      </c>
      <c r="K2299" s="28" t="s">
        <v>162</v>
      </c>
      <c r="L2299" s="27" t="s">
        <v>528</v>
      </c>
      <c r="M2299" s="27" t="s">
        <v>164</v>
      </c>
      <c r="N2299" s="27" t="s">
        <v>18090</v>
      </c>
    </row>
    <row r="2300" spans="1:14" ht="16.5" customHeight="1">
      <c r="A2300" s="24">
        <v>8541210000</v>
      </c>
      <c r="B2300" s="25"/>
      <c r="C2300" s="26"/>
      <c r="D2300" s="27"/>
      <c r="E2300" s="27" t="s">
        <v>548</v>
      </c>
      <c r="F2300" s="27" t="s">
        <v>4996</v>
      </c>
      <c r="G2300" s="28" t="s">
        <v>282</v>
      </c>
      <c r="H2300" s="27" t="s">
        <v>283</v>
      </c>
      <c r="I2300" s="118" t="s">
        <v>4997</v>
      </c>
      <c r="J2300" s="29">
        <v>18.07</v>
      </c>
      <c r="K2300" s="28" t="s">
        <v>162</v>
      </c>
      <c r="L2300" s="27" t="s">
        <v>409</v>
      </c>
      <c r="M2300" s="27" t="s">
        <v>164</v>
      </c>
      <c r="N2300" s="27" t="s">
        <v>409</v>
      </c>
    </row>
    <row r="2301" spans="1:14" ht="16.5" customHeight="1">
      <c r="A2301" s="24">
        <v>8541290000</v>
      </c>
      <c r="B2301" s="25"/>
      <c r="C2301" s="26"/>
      <c r="D2301" s="27"/>
      <c r="E2301" s="27" t="s">
        <v>4998</v>
      </c>
      <c r="F2301" s="27" t="s">
        <v>4999</v>
      </c>
      <c r="G2301" s="28" t="s">
        <v>173</v>
      </c>
      <c r="H2301" s="27" t="s">
        <v>174</v>
      </c>
      <c r="I2301" s="118" t="s">
        <v>5000</v>
      </c>
      <c r="J2301" s="29">
        <v>233.28</v>
      </c>
      <c r="K2301" s="28" t="s">
        <v>162</v>
      </c>
      <c r="L2301" s="27" t="s">
        <v>250</v>
      </c>
      <c r="M2301" s="27" t="s">
        <v>164</v>
      </c>
      <c r="N2301" s="27" t="s">
        <v>18071</v>
      </c>
    </row>
    <row r="2302" spans="1:14" ht="16.5" customHeight="1">
      <c r="A2302" s="24">
        <v>8541290000</v>
      </c>
      <c r="B2302" s="25"/>
      <c r="C2302" s="26"/>
      <c r="D2302" s="27"/>
      <c r="E2302" s="27" t="s">
        <v>4998</v>
      </c>
      <c r="F2302" s="27" t="s">
        <v>5001</v>
      </c>
      <c r="G2302" s="28" t="s">
        <v>173</v>
      </c>
      <c r="H2302" s="27" t="s">
        <v>174</v>
      </c>
      <c r="I2302" s="118" t="s">
        <v>5002</v>
      </c>
      <c r="J2302" s="29">
        <v>160.6</v>
      </c>
      <c r="K2302" s="28" t="s">
        <v>162</v>
      </c>
      <c r="L2302" s="27" t="s">
        <v>137</v>
      </c>
      <c r="M2302" s="27" t="s">
        <v>164</v>
      </c>
      <c r="N2302" s="27" t="s">
        <v>523</v>
      </c>
    </row>
    <row r="2303" spans="1:14" ht="16.5" customHeight="1">
      <c r="A2303" s="24">
        <v>8541290000</v>
      </c>
      <c r="B2303" s="25"/>
      <c r="C2303" s="26"/>
      <c r="D2303" s="27"/>
      <c r="E2303" s="27" t="s">
        <v>4998</v>
      </c>
      <c r="F2303" s="27" t="s">
        <v>5003</v>
      </c>
      <c r="G2303" s="28" t="s">
        <v>173</v>
      </c>
      <c r="H2303" s="27" t="s">
        <v>174</v>
      </c>
      <c r="I2303" s="118" t="s">
        <v>5004</v>
      </c>
      <c r="J2303" s="29">
        <v>98.06</v>
      </c>
      <c r="K2303" s="28" t="s">
        <v>162</v>
      </c>
      <c r="L2303" s="27" t="s">
        <v>528</v>
      </c>
      <c r="M2303" s="27" t="s">
        <v>164</v>
      </c>
      <c r="N2303" s="27" t="s">
        <v>18090</v>
      </c>
    </row>
    <row r="2304" spans="1:14" ht="16.5" customHeight="1">
      <c r="A2304" s="24">
        <v>8541290000</v>
      </c>
      <c r="B2304" s="25"/>
      <c r="C2304" s="26"/>
      <c r="D2304" s="27"/>
      <c r="E2304" s="27" t="s">
        <v>4998</v>
      </c>
      <c r="F2304" s="27" t="s">
        <v>5005</v>
      </c>
      <c r="G2304" s="28" t="s">
        <v>173</v>
      </c>
      <c r="H2304" s="27" t="s">
        <v>174</v>
      </c>
      <c r="I2304" s="118" t="s">
        <v>5006</v>
      </c>
      <c r="J2304" s="29">
        <v>3.03</v>
      </c>
      <c r="K2304" s="28" t="s">
        <v>162</v>
      </c>
      <c r="L2304" s="27" t="s">
        <v>5007</v>
      </c>
      <c r="M2304" s="27" t="s">
        <v>164</v>
      </c>
      <c r="N2304" s="27" t="s">
        <v>18282</v>
      </c>
    </row>
    <row r="2305" spans="1:14" ht="16.5" customHeight="1">
      <c r="A2305" s="24">
        <v>8541290000</v>
      </c>
      <c r="B2305" s="25"/>
      <c r="C2305" s="26"/>
      <c r="D2305" s="27"/>
      <c r="E2305" s="27" t="s">
        <v>4998</v>
      </c>
      <c r="F2305" s="27" t="s">
        <v>5008</v>
      </c>
      <c r="G2305" s="28" t="s">
        <v>173</v>
      </c>
      <c r="H2305" s="27" t="s">
        <v>174</v>
      </c>
      <c r="I2305" s="118" t="s">
        <v>5009</v>
      </c>
      <c r="J2305" s="29">
        <v>8.77</v>
      </c>
      <c r="K2305" s="28" t="s">
        <v>162</v>
      </c>
      <c r="L2305" s="27" t="s">
        <v>416</v>
      </c>
      <c r="M2305" s="27" t="s">
        <v>164</v>
      </c>
      <c r="N2305" s="27" t="s">
        <v>18081</v>
      </c>
    </row>
    <row r="2306" spans="1:14" ht="16.5" customHeight="1">
      <c r="A2306" s="24">
        <v>8541290000</v>
      </c>
      <c r="B2306" s="25"/>
      <c r="C2306" s="26"/>
      <c r="D2306" s="27"/>
      <c r="E2306" s="27" t="s">
        <v>4998</v>
      </c>
      <c r="F2306" s="27" t="s">
        <v>5010</v>
      </c>
      <c r="G2306" s="28" t="s">
        <v>173</v>
      </c>
      <c r="H2306" s="27" t="s">
        <v>174</v>
      </c>
      <c r="I2306" s="118" t="s">
        <v>5011</v>
      </c>
      <c r="J2306" s="29">
        <v>15</v>
      </c>
      <c r="K2306" s="28" t="s">
        <v>162</v>
      </c>
      <c r="L2306" s="27" t="s">
        <v>134</v>
      </c>
      <c r="M2306" s="27" t="s">
        <v>164</v>
      </c>
      <c r="N2306" s="27" t="s">
        <v>4101</v>
      </c>
    </row>
    <row r="2307" spans="1:14" ht="16.5" customHeight="1">
      <c r="A2307" s="24">
        <v>8541290000</v>
      </c>
      <c r="B2307" s="25"/>
      <c r="C2307" s="26"/>
      <c r="D2307" s="27"/>
      <c r="E2307" s="27" t="s">
        <v>4998</v>
      </c>
      <c r="F2307" s="27" t="s">
        <v>5012</v>
      </c>
      <c r="G2307" s="28" t="s">
        <v>173</v>
      </c>
      <c r="H2307" s="27" t="s">
        <v>174</v>
      </c>
      <c r="I2307" s="118" t="s">
        <v>5013</v>
      </c>
      <c r="J2307" s="29">
        <v>40</v>
      </c>
      <c r="K2307" s="28" t="s">
        <v>162</v>
      </c>
      <c r="L2307" s="27" t="s">
        <v>580</v>
      </c>
      <c r="M2307" s="27" t="s">
        <v>164</v>
      </c>
      <c r="N2307" s="27" t="s">
        <v>10753</v>
      </c>
    </row>
    <row r="2308" spans="1:14" ht="16.5" customHeight="1">
      <c r="A2308" s="24">
        <v>8541290000</v>
      </c>
      <c r="B2308" s="25"/>
      <c r="C2308" s="26"/>
      <c r="D2308" s="27"/>
      <c r="E2308" s="27" t="s">
        <v>581</v>
      </c>
      <c r="F2308" s="27" t="s">
        <v>5014</v>
      </c>
      <c r="G2308" s="28" t="s">
        <v>355</v>
      </c>
      <c r="H2308" s="27" t="s">
        <v>356</v>
      </c>
      <c r="I2308" s="118" t="s">
        <v>5015</v>
      </c>
      <c r="J2308" s="29">
        <v>129.13</v>
      </c>
      <c r="K2308" s="28" t="s">
        <v>162</v>
      </c>
      <c r="L2308" s="27" t="s">
        <v>980</v>
      </c>
      <c r="M2308" s="27" t="s">
        <v>164</v>
      </c>
      <c r="N2308" s="27" t="s">
        <v>10457</v>
      </c>
    </row>
    <row r="2309" spans="1:14" ht="16.5" customHeight="1" thickBot="1">
      <c r="A2309" s="24">
        <v>8541290000</v>
      </c>
      <c r="B2309" s="25"/>
      <c r="C2309" s="26"/>
      <c r="D2309" s="27"/>
      <c r="E2309" s="27" t="s">
        <v>581</v>
      </c>
      <c r="F2309" s="27" t="s">
        <v>5016</v>
      </c>
      <c r="G2309" s="28" t="s">
        <v>297</v>
      </c>
      <c r="H2309" s="27" t="s">
        <v>298</v>
      </c>
      <c r="I2309" s="118" t="s">
        <v>5017</v>
      </c>
      <c r="J2309" s="29">
        <v>20.72</v>
      </c>
      <c r="K2309" s="28" t="s">
        <v>162</v>
      </c>
      <c r="L2309" s="27" t="s">
        <v>416</v>
      </c>
      <c r="M2309" s="27" t="s">
        <v>164</v>
      </c>
      <c r="N2309" s="27" t="s">
        <v>18081</v>
      </c>
    </row>
    <row r="2310" spans="1:14" ht="16.5" customHeight="1" thickTop="1" thickBot="1">
      <c r="A2310" s="30">
        <v>8542319010</v>
      </c>
      <c r="B2310" s="25"/>
      <c r="C2310" s="26"/>
      <c r="D2310" s="27"/>
      <c r="E2310" s="27" t="s">
        <v>602</v>
      </c>
      <c r="F2310" s="27" t="s">
        <v>5018</v>
      </c>
      <c r="G2310" s="28" t="s">
        <v>173</v>
      </c>
      <c r="H2310" s="27" t="s">
        <v>174</v>
      </c>
      <c r="I2310" s="118" t="s">
        <v>5019</v>
      </c>
      <c r="J2310" s="29">
        <v>7.01</v>
      </c>
      <c r="K2310" s="28" t="s">
        <v>162</v>
      </c>
      <c r="L2310" s="27" t="s">
        <v>134</v>
      </c>
      <c r="M2310" s="27" t="s">
        <v>164</v>
      </c>
      <c r="N2310" s="27" t="s">
        <v>4101</v>
      </c>
    </row>
    <row r="2311" spans="1:14" ht="16.5" customHeight="1" thickTop="1" thickBot="1">
      <c r="A2311" s="30">
        <v>8542319010</v>
      </c>
      <c r="B2311" s="25"/>
      <c r="C2311" s="26"/>
      <c r="D2311" s="27"/>
      <c r="E2311" s="27" t="s">
        <v>602</v>
      </c>
      <c r="F2311" s="27" t="s">
        <v>5020</v>
      </c>
      <c r="G2311" s="28" t="s">
        <v>173</v>
      </c>
      <c r="H2311" s="27" t="s">
        <v>174</v>
      </c>
      <c r="I2311" s="118" t="s">
        <v>5021</v>
      </c>
      <c r="J2311" s="29">
        <v>122.36</v>
      </c>
      <c r="K2311" s="28" t="s">
        <v>162</v>
      </c>
      <c r="L2311" s="27" t="s">
        <v>134</v>
      </c>
      <c r="M2311" s="27" t="s">
        <v>164</v>
      </c>
      <c r="N2311" s="27" t="s">
        <v>4101</v>
      </c>
    </row>
    <row r="2312" spans="1:14" ht="16.5" customHeight="1" thickTop="1" thickBot="1">
      <c r="A2312" s="30">
        <v>8542319010</v>
      </c>
      <c r="B2312" s="25"/>
      <c r="C2312" s="26"/>
      <c r="D2312" s="27"/>
      <c r="E2312" s="27" t="s">
        <v>602</v>
      </c>
      <c r="F2312" s="27" t="s">
        <v>5022</v>
      </c>
      <c r="G2312" s="28" t="s">
        <v>173</v>
      </c>
      <c r="H2312" s="27" t="s">
        <v>174</v>
      </c>
      <c r="I2312" s="118" t="s">
        <v>5023</v>
      </c>
      <c r="J2312" s="29">
        <v>2.25</v>
      </c>
      <c r="K2312" s="28" t="s">
        <v>162</v>
      </c>
      <c r="L2312" s="27" t="s">
        <v>580</v>
      </c>
      <c r="M2312" s="27" t="s">
        <v>164</v>
      </c>
      <c r="N2312" s="27" t="s">
        <v>10753</v>
      </c>
    </row>
    <row r="2313" spans="1:14" ht="16.5" customHeight="1" thickTop="1" thickBot="1">
      <c r="A2313" s="30">
        <v>8542319010</v>
      </c>
      <c r="B2313" s="25"/>
      <c r="C2313" s="26"/>
      <c r="D2313" s="27"/>
      <c r="E2313" s="27" t="s">
        <v>5024</v>
      </c>
      <c r="F2313" s="27" t="s">
        <v>5025</v>
      </c>
      <c r="G2313" s="28" t="s">
        <v>173</v>
      </c>
      <c r="H2313" s="27" t="s">
        <v>174</v>
      </c>
      <c r="I2313" s="118" t="s">
        <v>5026</v>
      </c>
      <c r="J2313" s="29">
        <v>173.4</v>
      </c>
      <c r="K2313" s="28" t="s">
        <v>162</v>
      </c>
      <c r="L2313" s="27" t="s">
        <v>134</v>
      </c>
      <c r="M2313" s="27" t="s">
        <v>164</v>
      </c>
      <c r="N2313" s="27" t="s">
        <v>4101</v>
      </c>
    </row>
    <row r="2314" spans="1:14" ht="16.5" customHeight="1" thickTop="1" thickBot="1">
      <c r="A2314" s="30">
        <v>8542319010</v>
      </c>
      <c r="B2314" s="25"/>
      <c r="C2314" s="26"/>
      <c r="D2314" s="27"/>
      <c r="E2314" s="27" t="s">
        <v>768</v>
      </c>
      <c r="F2314" s="27" t="s">
        <v>5027</v>
      </c>
      <c r="G2314" s="28" t="s">
        <v>173</v>
      </c>
      <c r="H2314" s="27" t="s">
        <v>174</v>
      </c>
      <c r="I2314" s="118" t="s">
        <v>5028</v>
      </c>
      <c r="J2314" s="29">
        <v>23.91</v>
      </c>
      <c r="K2314" s="28" t="s">
        <v>162</v>
      </c>
      <c r="L2314" s="27" t="s">
        <v>134</v>
      </c>
      <c r="M2314" s="27" t="s">
        <v>164</v>
      </c>
      <c r="N2314" s="27" t="s">
        <v>4101</v>
      </c>
    </row>
    <row r="2315" spans="1:14" ht="16.5" customHeight="1" thickTop="1" thickBot="1">
      <c r="A2315" s="30">
        <v>8542319010</v>
      </c>
      <c r="B2315" s="25"/>
      <c r="C2315" s="26"/>
      <c r="D2315" s="27"/>
      <c r="E2315" s="27" t="s">
        <v>768</v>
      </c>
      <c r="F2315" s="27" t="s">
        <v>5029</v>
      </c>
      <c r="G2315" s="28" t="s">
        <v>173</v>
      </c>
      <c r="H2315" s="27" t="s">
        <v>174</v>
      </c>
      <c r="I2315" s="118" t="s">
        <v>5030</v>
      </c>
      <c r="J2315" s="29">
        <v>2.29</v>
      </c>
      <c r="K2315" s="28" t="s">
        <v>162</v>
      </c>
      <c r="L2315" s="27" t="s">
        <v>134</v>
      </c>
      <c r="M2315" s="27" t="s">
        <v>164</v>
      </c>
      <c r="N2315" s="27" t="s">
        <v>4101</v>
      </c>
    </row>
    <row r="2316" spans="1:14" ht="16.5" customHeight="1" thickTop="1" thickBot="1">
      <c r="A2316" s="30">
        <v>8542319010</v>
      </c>
      <c r="B2316" s="25"/>
      <c r="C2316" s="26"/>
      <c r="D2316" s="27"/>
      <c r="E2316" s="27" t="s">
        <v>768</v>
      </c>
      <c r="F2316" s="27" t="s">
        <v>1860</v>
      </c>
      <c r="G2316" s="28" t="s">
        <v>173</v>
      </c>
      <c r="H2316" s="27" t="s">
        <v>174</v>
      </c>
      <c r="I2316" s="118" t="s">
        <v>1861</v>
      </c>
      <c r="J2316" s="29">
        <v>23.92</v>
      </c>
      <c r="K2316" s="28" t="s">
        <v>162</v>
      </c>
      <c r="L2316" s="27" t="s">
        <v>1042</v>
      </c>
      <c r="M2316" s="27" t="s">
        <v>164</v>
      </c>
      <c r="N2316" s="27" t="s">
        <v>18119</v>
      </c>
    </row>
    <row r="2317" spans="1:14" ht="16.5" customHeight="1" thickTop="1" thickBot="1">
      <c r="A2317" s="30">
        <v>8542319010</v>
      </c>
      <c r="B2317" s="25"/>
      <c r="C2317" s="26"/>
      <c r="D2317" s="27"/>
      <c r="E2317" s="27" t="s">
        <v>5031</v>
      </c>
      <c r="F2317" s="27" t="s">
        <v>5032</v>
      </c>
      <c r="G2317" s="28" t="s">
        <v>167</v>
      </c>
      <c r="H2317" s="27" t="s">
        <v>168</v>
      </c>
      <c r="I2317" s="118" t="s">
        <v>3822</v>
      </c>
      <c r="J2317" s="29">
        <v>134.88999999999999</v>
      </c>
      <c r="K2317" s="28" t="s">
        <v>162</v>
      </c>
      <c r="L2317" s="27" t="s">
        <v>595</v>
      </c>
      <c r="M2317" s="27" t="s">
        <v>164</v>
      </c>
      <c r="N2317" s="27" t="s">
        <v>18070</v>
      </c>
    </row>
    <row r="2318" spans="1:14" ht="16.5" customHeight="1" thickTop="1" thickBot="1">
      <c r="A2318" s="30">
        <v>8542319010</v>
      </c>
      <c r="B2318" s="25"/>
      <c r="C2318" s="26"/>
      <c r="D2318" s="27"/>
      <c r="E2318" s="27" t="s">
        <v>2888</v>
      </c>
      <c r="F2318" s="27" t="s">
        <v>5033</v>
      </c>
      <c r="G2318" s="28" t="s">
        <v>297</v>
      </c>
      <c r="H2318" s="27" t="s">
        <v>298</v>
      </c>
      <c r="I2318" s="118" t="s">
        <v>5034</v>
      </c>
      <c r="J2318" s="29">
        <v>27.34</v>
      </c>
      <c r="K2318" s="28" t="s">
        <v>162</v>
      </c>
      <c r="L2318" s="27" t="s">
        <v>134</v>
      </c>
      <c r="M2318" s="27" t="s">
        <v>164</v>
      </c>
      <c r="N2318" s="27" t="s">
        <v>4101</v>
      </c>
    </row>
    <row r="2319" spans="1:14" ht="16.5" customHeight="1" thickTop="1" thickBot="1">
      <c r="A2319" s="30">
        <v>8542319010</v>
      </c>
      <c r="B2319" s="25"/>
      <c r="C2319" s="26"/>
      <c r="D2319" s="27"/>
      <c r="E2319" s="27" t="s">
        <v>5035</v>
      </c>
      <c r="F2319" s="27" t="s">
        <v>5036</v>
      </c>
      <c r="G2319" s="28" t="s">
        <v>297</v>
      </c>
      <c r="H2319" s="27" t="s">
        <v>298</v>
      </c>
      <c r="I2319" s="118" t="s">
        <v>5037</v>
      </c>
      <c r="J2319" s="29">
        <v>81.569999999999993</v>
      </c>
      <c r="K2319" s="28" t="s">
        <v>162</v>
      </c>
      <c r="L2319" s="27" t="s">
        <v>134</v>
      </c>
      <c r="M2319" s="27" t="s">
        <v>164</v>
      </c>
      <c r="N2319" s="27" t="s">
        <v>4101</v>
      </c>
    </row>
    <row r="2320" spans="1:14" ht="16.5" customHeight="1" thickTop="1" thickBot="1">
      <c r="A2320" s="30">
        <v>8542319010</v>
      </c>
      <c r="B2320" s="25"/>
      <c r="C2320" s="26"/>
      <c r="D2320" s="27"/>
      <c r="E2320" s="27" t="s">
        <v>602</v>
      </c>
      <c r="F2320" s="27" t="s">
        <v>5038</v>
      </c>
      <c r="G2320" s="28" t="s">
        <v>297</v>
      </c>
      <c r="H2320" s="27" t="s">
        <v>298</v>
      </c>
      <c r="I2320" s="118" t="s">
        <v>5039</v>
      </c>
      <c r="J2320" s="29">
        <v>667.36</v>
      </c>
      <c r="K2320" s="28" t="s">
        <v>162</v>
      </c>
      <c r="L2320" s="27" t="s">
        <v>648</v>
      </c>
      <c r="M2320" s="27" t="s">
        <v>164</v>
      </c>
      <c r="N2320" s="27" t="s">
        <v>11042</v>
      </c>
    </row>
    <row r="2321" spans="1:14" ht="16.5" customHeight="1" thickTop="1" thickBot="1">
      <c r="A2321" s="30">
        <v>8542319010</v>
      </c>
      <c r="B2321" s="25"/>
      <c r="C2321" s="26"/>
      <c r="D2321" s="27"/>
      <c r="E2321" s="27" t="s">
        <v>602</v>
      </c>
      <c r="F2321" s="27" t="s">
        <v>5040</v>
      </c>
      <c r="G2321" s="28" t="s">
        <v>243</v>
      </c>
      <c r="H2321" s="27" t="s">
        <v>244</v>
      </c>
      <c r="I2321" s="118" t="s">
        <v>5041</v>
      </c>
      <c r="J2321" s="29">
        <v>59.14</v>
      </c>
      <c r="K2321" s="28" t="s">
        <v>162</v>
      </c>
      <c r="L2321" s="27" t="s">
        <v>528</v>
      </c>
      <c r="M2321" s="27" t="s">
        <v>164</v>
      </c>
      <c r="N2321" s="27" t="s">
        <v>18090</v>
      </c>
    </row>
    <row r="2322" spans="1:14" ht="16.5" customHeight="1" thickTop="1" thickBot="1">
      <c r="A2322" s="30">
        <v>8542319010</v>
      </c>
      <c r="B2322" s="25"/>
      <c r="C2322" s="26"/>
      <c r="D2322" s="27"/>
      <c r="E2322" s="27" t="s">
        <v>768</v>
      </c>
      <c r="F2322" s="27" t="s">
        <v>5042</v>
      </c>
      <c r="G2322" s="28" t="s">
        <v>243</v>
      </c>
      <c r="H2322" s="27" t="s">
        <v>244</v>
      </c>
      <c r="I2322" s="118" t="s">
        <v>5043</v>
      </c>
      <c r="J2322" s="29">
        <v>8.33</v>
      </c>
      <c r="K2322" s="28" t="s">
        <v>162</v>
      </c>
      <c r="L2322" s="27" t="s">
        <v>134</v>
      </c>
      <c r="M2322" s="27" t="s">
        <v>164</v>
      </c>
      <c r="N2322" s="27" t="s">
        <v>4101</v>
      </c>
    </row>
    <row r="2323" spans="1:14" ht="16.5" customHeight="1" thickTop="1" thickBot="1">
      <c r="A2323" s="30">
        <v>8542319010</v>
      </c>
      <c r="B2323" s="25"/>
      <c r="C2323" s="26"/>
      <c r="D2323" s="27"/>
      <c r="E2323" s="27" t="s">
        <v>611</v>
      </c>
      <c r="F2323" s="27" t="s">
        <v>2605</v>
      </c>
      <c r="G2323" s="28" t="s">
        <v>227</v>
      </c>
      <c r="H2323" s="27" t="s">
        <v>228</v>
      </c>
      <c r="I2323" s="118" t="s">
        <v>2606</v>
      </c>
      <c r="J2323" s="29">
        <v>23814.3</v>
      </c>
      <c r="K2323" s="28" t="s">
        <v>162</v>
      </c>
      <c r="L2323" s="27" t="s">
        <v>614</v>
      </c>
      <c r="M2323" s="27" t="s">
        <v>164</v>
      </c>
      <c r="N2323" s="27" t="s">
        <v>18096</v>
      </c>
    </row>
    <row r="2324" spans="1:14" ht="16.5" customHeight="1" thickTop="1" thickBot="1">
      <c r="A2324" s="30">
        <v>8542319010</v>
      </c>
      <c r="B2324" s="25"/>
      <c r="C2324" s="26"/>
      <c r="D2324" s="27"/>
      <c r="E2324" s="27" t="s">
        <v>611</v>
      </c>
      <c r="F2324" s="27" t="s">
        <v>5044</v>
      </c>
      <c r="G2324" s="28" t="s">
        <v>227</v>
      </c>
      <c r="H2324" s="27" t="s">
        <v>228</v>
      </c>
      <c r="I2324" s="118" t="s">
        <v>5045</v>
      </c>
      <c r="J2324" s="29">
        <v>36.83</v>
      </c>
      <c r="K2324" s="28" t="s">
        <v>162</v>
      </c>
      <c r="L2324" s="27" t="s">
        <v>614</v>
      </c>
      <c r="M2324" s="27" t="s">
        <v>164</v>
      </c>
      <c r="N2324" s="27" t="s">
        <v>18096</v>
      </c>
    </row>
    <row r="2325" spans="1:14" ht="16.5" customHeight="1" thickTop="1" thickBot="1">
      <c r="A2325" s="30">
        <v>8542319010</v>
      </c>
      <c r="B2325" s="25"/>
      <c r="C2325" s="26"/>
      <c r="D2325" s="27"/>
      <c r="E2325" s="27" t="s">
        <v>611</v>
      </c>
      <c r="F2325" s="27" t="s">
        <v>5046</v>
      </c>
      <c r="G2325" s="28" t="s">
        <v>227</v>
      </c>
      <c r="H2325" s="27" t="s">
        <v>228</v>
      </c>
      <c r="I2325" s="118" t="s">
        <v>5047</v>
      </c>
      <c r="J2325" s="29">
        <v>5.48</v>
      </c>
      <c r="K2325" s="28" t="s">
        <v>162</v>
      </c>
      <c r="L2325" s="27" t="s">
        <v>614</v>
      </c>
      <c r="M2325" s="27" t="s">
        <v>164</v>
      </c>
      <c r="N2325" s="27" t="s">
        <v>18096</v>
      </c>
    </row>
    <row r="2326" spans="1:14" ht="16.5" customHeight="1" thickTop="1" thickBot="1">
      <c r="A2326" s="30">
        <v>8542319010</v>
      </c>
      <c r="B2326" s="25"/>
      <c r="C2326" s="26"/>
      <c r="D2326" s="27"/>
      <c r="E2326" s="27" t="s">
        <v>627</v>
      </c>
      <c r="F2326" s="27" t="s">
        <v>628</v>
      </c>
      <c r="G2326" s="28" t="s">
        <v>227</v>
      </c>
      <c r="H2326" s="27" t="s">
        <v>228</v>
      </c>
      <c r="I2326" s="118" t="s">
        <v>629</v>
      </c>
      <c r="J2326" s="29">
        <v>56.52</v>
      </c>
      <c r="K2326" s="28" t="s">
        <v>162</v>
      </c>
      <c r="L2326" s="27" t="s">
        <v>614</v>
      </c>
      <c r="M2326" s="27" t="s">
        <v>164</v>
      </c>
      <c r="N2326" s="27" t="s">
        <v>18096</v>
      </c>
    </row>
    <row r="2327" spans="1:14" ht="16.5" customHeight="1" thickTop="1" thickBot="1">
      <c r="A2327" s="30">
        <v>8542319010</v>
      </c>
      <c r="B2327" s="25"/>
      <c r="C2327" s="26"/>
      <c r="D2327" s="27"/>
      <c r="E2327" s="27" t="s">
        <v>5048</v>
      </c>
      <c r="F2327" s="27" t="s">
        <v>5049</v>
      </c>
      <c r="G2327" s="28" t="s">
        <v>159</v>
      </c>
      <c r="H2327" s="27" t="s">
        <v>160</v>
      </c>
      <c r="I2327" s="118" t="s">
        <v>5050</v>
      </c>
      <c r="J2327" s="29">
        <v>596.4</v>
      </c>
      <c r="K2327" s="28" t="s">
        <v>162</v>
      </c>
      <c r="L2327" s="27" t="s">
        <v>648</v>
      </c>
      <c r="M2327" s="27" t="s">
        <v>164</v>
      </c>
      <c r="N2327" s="27" t="s">
        <v>11042</v>
      </c>
    </row>
    <row r="2328" spans="1:14" ht="16.5" customHeight="1" thickTop="1" thickBot="1">
      <c r="A2328" s="30">
        <v>8542319090</v>
      </c>
      <c r="B2328" s="25"/>
      <c r="C2328" s="26"/>
      <c r="D2328" s="27"/>
      <c r="E2328" s="27" t="s">
        <v>5051</v>
      </c>
      <c r="F2328" s="27" t="s">
        <v>5052</v>
      </c>
      <c r="G2328" s="28" t="s">
        <v>173</v>
      </c>
      <c r="H2328" s="27" t="s">
        <v>174</v>
      </c>
      <c r="I2328" s="118" t="s">
        <v>5053</v>
      </c>
      <c r="J2328" s="29">
        <v>5</v>
      </c>
      <c r="K2328" s="28" t="s">
        <v>162</v>
      </c>
      <c r="L2328" s="27" t="s">
        <v>5054</v>
      </c>
      <c r="M2328" s="27" t="s">
        <v>164</v>
      </c>
      <c r="N2328" s="27" t="s">
        <v>18283</v>
      </c>
    </row>
    <row r="2329" spans="1:14" ht="16.5" customHeight="1" thickTop="1" thickBot="1">
      <c r="A2329" s="30">
        <v>8542339000</v>
      </c>
      <c r="B2329" s="25"/>
      <c r="C2329" s="26"/>
      <c r="D2329" s="27"/>
      <c r="E2329" s="27" t="s">
        <v>1891</v>
      </c>
      <c r="F2329" s="27" t="s">
        <v>5055</v>
      </c>
      <c r="G2329" s="28" t="s">
        <v>243</v>
      </c>
      <c r="H2329" s="27" t="s">
        <v>244</v>
      </c>
      <c r="I2329" s="118" t="s">
        <v>5056</v>
      </c>
      <c r="J2329" s="29">
        <v>8.0299999999999994</v>
      </c>
      <c r="K2329" s="28" t="s">
        <v>162</v>
      </c>
      <c r="L2329" s="27" t="s">
        <v>5057</v>
      </c>
      <c r="M2329" s="27" t="s">
        <v>164</v>
      </c>
      <c r="N2329" s="27" t="s">
        <v>18284</v>
      </c>
    </row>
    <row r="2330" spans="1:14" ht="16.5" customHeight="1" thickTop="1" thickBot="1">
      <c r="A2330" s="30">
        <v>8542339000</v>
      </c>
      <c r="B2330" s="25"/>
      <c r="C2330" s="26"/>
      <c r="D2330" s="27"/>
      <c r="E2330" s="27" t="s">
        <v>2611</v>
      </c>
      <c r="F2330" s="27" t="s">
        <v>5058</v>
      </c>
      <c r="G2330" s="28" t="s">
        <v>243</v>
      </c>
      <c r="H2330" s="27" t="s">
        <v>244</v>
      </c>
      <c r="I2330" s="118" t="s">
        <v>5059</v>
      </c>
      <c r="J2330" s="29">
        <v>189.72</v>
      </c>
      <c r="K2330" s="28" t="s">
        <v>162</v>
      </c>
      <c r="L2330" s="27" t="s">
        <v>528</v>
      </c>
      <c r="M2330" s="27" t="s">
        <v>164</v>
      </c>
      <c r="N2330" s="27" t="s">
        <v>18090</v>
      </c>
    </row>
    <row r="2331" spans="1:14" ht="16.5" customHeight="1" thickTop="1" thickBot="1">
      <c r="A2331" s="30">
        <v>8542399010</v>
      </c>
      <c r="B2331" s="25"/>
      <c r="C2331" s="26"/>
      <c r="D2331" s="27"/>
      <c r="E2331" s="27" t="s">
        <v>1343</v>
      </c>
      <c r="F2331" s="27" t="s">
        <v>5060</v>
      </c>
      <c r="G2331" s="28" t="s">
        <v>173</v>
      </c>
      <c r="H2331" s="27" t="s">
        <v>174</v>
      </c>
      <c r="I2331" s="118" t="s">
        <v>5061</v>
      </c>
      <c r="J2331" s="29">
        <v>12.79</v>
      </c>
      <c r="K2331" s="28" t="s">
        <v>162</v>
      </c>
      <c r="L2331" s="27" t="s">
        <v>137</v>
      </c>
      <c r="M2331" s="27" t="s">
        <v>164</v>
      </c>
      <c r="N2331" s="27" t="s">
        <v>523</v>
      </c>
    </row>
    <row r="2332" spans="1:14" ht="16.5" customHeight="1" thickTop="1" thickBot="1">
      <c r="A2332" s="30">
        <v>8542399010</v>
      </c>
      <c r="B2332" s="25"/>
      <c r="C2332" s="26"/>
      <c r="D2332" s="27"/>
      <c r="E2332" s="27" t="s">
        <v>661</v>
      </c>
      <c r="F2332" s="27" t="s">
        <v>5062</v>
      </c>
      <c r="G2332" s="28" t="s">
        <v>173</v>
      </c>
      <c r="H2332" s="27" t="s">
        <v>174</v>
      </c>
      <c r="I2332" s="118" t="s">
        <v>5063</v>
      </c>
      <c r="J2332" s="29">
        <v>85.65</v>
      </c>
      <c r="K2332" s="28" t="s">
        <v>162</v>
      </c>
      <c r="L2332" s="27" t="s">
        <v>114</v>
      </c>
      <c r="M2332" s="27" t="s">
        <v>164</v>
      </c>
      <c r="N2332" s="27" t="s">
        <v>11042</v>
      </c>
    </row>
    <row r="2333" spans="1:14" ht="16.5" customHeight="1" thickTop="1" thickBot="1">
      <c r="A2333" s="30">
        <v>8542399010</v>
      </c>
      <c r="B2333" s="25"/>
      <c r="C2333" s="26"/>
      <c r="D2333" s="27"/>
      <c r="E2333" s="27" t="s">
        <v>661</v>
      </c>
      <c r="F2333" s="27" t="s">
        <v>662</v>
      </c>
      <c r="G2333" s="28" t="s">
        <v>173</v>
      </c>
      <c r="H2333" s="27" t="s">
        <v>174</v>
      </c>
      <c r="I2333" s="118" t="s">
        <v>663</v>
      </c>
      <c r="J2333" s="29">
        <v>91.77</v>
      </c>
      <c r="K2333" s="28" t="s">
        <v>162</v>
      </c>
      <c r="L2333" s="27" t="s">
        <v>134</v>
      </c>
      <c r="M2333" s="27" t="s">
        <v>164</v>
      </c>
      <c r="N2333" s="27" t="s">
        <v>4101</v>
      </c>
    </row>
    <row r="2334" spans="1:14" ht="16.5" customHeight="1" thickTop="1" thickBot="1">
      <c r="A2334" s="30">
        <v>8542399010</v>
      </c>
      <c r="B2334" s="25"/>
      <c r="C2334" s="26"/>
      <c r="D2334" s="27"/>
      <c r="E2334" s="27" t="s">
        <v>4251</v>
      </c>
      <c r="F2334" s="27" t="s">
        <v>5064</v>
      </c>
      <c r="G2334" s="28" t="s">
        <v>173</v>
      </c>
      <c r="H2334" s="27" t="s">
        <v>174</v>
      </c>
      <c r="I2334" s="118" t="s">
        <v>5065</v>
      </c>
      <c r="J2334" s="29">
        <v>6.42</v>
      </c>
      <c r="K2334" s="28" t="s">
        <v>162</v>
      </c>
      <c r="L2334" s="27" t="s">
        <v>114</v>
      </c>
      <c r="M2334" s="27" t="s">
        <v>164</v>
      </c>
      <c r="N2334" s="27" t="s">
        <v>11042</v>
      </c>
    </row>
    <row r="2335" spans="1:14" ht="16.5" customHeight="1" thickTop="1" thickBot="1">
      <c r="A2335" s="30">
        <v>8542399010</v>
      </c>
      <c r="B2335" s="25"/>
      <c r="C2335" s="26"/>
      <c r="D2335" s="27"/>
      <c r="E2335" s="27" t="s">
        <v>649</v>
      </c>
      <c r="F2335" s="27" t="s">
        <v>709</v>
      </c>
      <c r="G2335" s="28" t="s">
        <v>282</v>
      </c>
      <c r="H2335" s="27" t="s">
        <v>283</v>
      </c>
      <c r="I2335" s="118" t="s">
        <v>710</v>
      </c>
      <c r="J2335" s="29">
        <v>1.85</v>
      </c>
      <c r="K2335" s="28" t="s">
        <v>162</v>
      </c>
      <c r="L2335" s="27" t="s">
        <v>681</v>
      </c>
      <c r="M2335" s="27" t="s">
        <v>164</v>
      </c>
      <c r="N2335" s="27" t="s">
        <v>18101</v>
      </c>
    </row>
    <row r="2336" spans="1:14" ht="16.5" customHeight="1" thickTop="1" thickBot="1">
      <c r="A2336" s="30">
        <v>8542399010</v>
      </c>
      <c r="B2336" s="25"/>
      <c r="C2336" s="26"/>
      <c r="D2336" s="27"/>
      <c r="E2336" s="27" t="s">
        <v>5066</v>
      </c>
      <c r="F2336" s="27" t="s">
        <v>5067</v>
      </c>
      <c r="G2336" s="28" t="s">
        <v>297</v>
      </c>
      <c r="H2336" s="27" t="s">
        <v>298</v>
      </c>
      <c r="I2336" s="118" t="s">
        <v>5068</v>
      </c>
      <c r="J2336" s="29">
        <v>28.03</v>
      </c>
      <c r="K2336" s="28" t="s">
        <v>162</v>
      </c>
      <c r="L2336" s="27" t="s">
        <v>134</v>
      </c>
      <c r="M2336" s="27" t="s">
        <v>164</v>
      </c>
      <c r="N2336" s="27" t="s">
        <v>4101</v>
      </c>
    </row>
    <row r="2337" spans="1:14" ht="16.5" customHeight="1" thickTop="1" thickBot="1">
      <c r="A2337" s="30">
        <v>8542399010</v>
      </c>
      <c r="B2337" s="25"/>
      <c r="C2337" s="26"/>
      <c r="D2337" s="27"/>
      <c r="E2337" s="27" t="s">
        <v>1343</v>
      </c>
      <c r="F2337" s="27" t="s">
        <v>5069</v>
      </c>
      <c r="G2337" s="28" t="s">
        <v>297</v>
      </c>
      <c r="H2337" s="27" t="s">
        <v>298</v>
      </c>
      <c r="I2337" s="118" t="s">
        <v>5070</v>
      </c>
      <c r="J2337" s="29">
        <v>7.23</v>
      </c>
      <c r="K2337" s="28" t="s">
        <v>162</v>
      </c>
      <c r="L2337" s="27" t="s">
        <v>134</v>
      </c>
      <c r="M2337" s="27" t="s">
        <v>164</v>
      </c>
      <c r="N2337" s="27" t="s">
        <v>4101</v>
      </c>
    </row>
    <row r="2338" spans="1:14" ht="16.5" customHeight="1" thickTop="1" thickBot="1">
      <c r="A2338" s="30">
        <v>8542399010</v>
      </c>
      <c r="B2338" s="25"/>
      <c r="C2338" s="26"/>
      <c r="D2338" s="27"/>
      <c r="E2338" s="27" t="s">
        <v>5071</v>
      </c>
      <c r="F2338" s="27" t="s">
        <v>5072</v>
      </c>
      <c r="G2338" s="28" t="s">
        <v>297</v>
      </c>
      <c r="H2338" s="27" t="s">
        <v>298</v>
      </c>
      <c r="I2338" s="118" t="s">
        <v>5073</v>
      </c>
      <c r="J2338" s="29">
        <v>5560</v>
      </c>
      <c r="K2338" s="28" t="s">
        <v>162</v>
      </c>
      <c r="L2338" s="27" t="s">
        <v>648</v>
      </c>
      <c r="M2338" s="27" t="s">
        <v>164</v>
      </c>
      <c r="N2338" s="27" t="s">
        <v>11042</v>
      </c>
    </row>
    <row r="2339" spans="1:14" ht="16.5" customHeight="1" thickTop="1" thickBot="1">
      <c r="A2339" s="30">
        <v>8542399010</v>
      </c>
      <c r="B2339" s="25"/>
      <c r="C2339" s="26"/>
      <c r="D2339" s="27"/>
      <c r="E2339" s="27" t="s">
        <v>661</v>
      </c>
      <c r="F2339" s="27" t="s">
        <v>5074</v>
      </c>
      <c r="G2339" s="28" t="s">
        <v>243</v>
      </c>
      <c r="H2339" s="27" t="s">
        <v>244</v>
      </c>
      <c r="I2339" s="118" t="s">
        <v>5075</v>
      </c>
      <c r="J2339" s="29">
        <v>91.77</v>
      </c>
      <c r="K2339" s="28" t="s">
        <v>162</v>
      </c>
      <c r="L2339" s="27" t="s">
        <v>639</v>
      </c>
      <c r="M2339" s="27" t="s">
        <v>164</v>
      </c>
      <c r="N2339" s="27" t="s">
        <v>18098</v>
      </c>
    </row>
    <row r="2340" spans="1:14" ht="16.5" customHeight="1" thickTop="1" thickBot="1">
      <c r="A2340" s="30">
        <v>8542399010</v>
      </c>
      <c r="B2340" s="25"/>
      <c r="C2340" s="26"/>
      <c r="D2340" s="27"/>
      <c r="E2340" s="27" t="s">
        <v>5076</v>
      </c>
      <c r="F2340" s="27" t="s">
        <v>5077</v>
      </c>
      <c r="G2340" s="28" t="s">
        <v>227</v>
      </c>
      <c r="H2340" s="27" t="s">
        <v>228</v>
      </c>
      <c r="I2340" s="118" t="s">
        <v>5078</v>
      </c>
      <c r="J2340" s="29">
        <v>426.3</v>
      </c>
      <c r="K2340" s="28" t="s">
        <v>162</v>
      </c>
      <c r="L2340" s="27" t="s">
        <v>134</v>
      </c>
      <c r="M2340" s="27" t="s">
        <v>164</v>
      </c>
      <c r="N2340" s="27" t="s">
        <v>4101</v>
      </c>
    </row>
    <row r="2341" spans="1:14" ht="16.5" customHeight="1" thickTop="1" thickBot="1">
      <c r="A2341" s="30">
        <v>8542399010</v>
      </c>
      <c r="B2341" s="25"/>
      <c r="C2341" s="26"/>
      <c r="D2341" s="27"/>
      <c r="E2341" s="27" t="s">
        <v>5079</v>
      </c>
      <c r="F2341" s="27" t="s">
        <v>5080</v>
      </c>
      <c r="G2341" s="28" t="s">
        <v>227</v>
      </c>
      <c r="H2341" s="27" t="s">
        <v>228</v>
      </c>
      <c r="I2341" s="118" t="s">
        <v>5081</v>
      </c>
      <c r="J2341" s="29">
        <v>8792</v>
      </c>
      <c r="K2341" s="28" t="s">
        <v>162</v>
      </c>
      <c r="L2341" s="27" t="s">
        <v>5082</v>
      </c>
      <c r="M2341" s="27" t="s">
        <v>164</v>
      </c>
      <c r="N2341" s="27" t="s">
        <v>18285</v>
      </c>
    </row>
    <row r="2342" spans="1:14" ht="16.5" customHeight="1" thickTop="1" thickBot="1">
      <c r="A2342" s="30">
        <v>8542399010</v>
      </c>
      <c r="B2342" s="25"/>
      <c r="C2342" s="26"/>
      <c r="D2342" s="27"/>
      <c r="E2342" s="27" t="s">
        <v>5079</v>
      </c>
      <c r="F2342" s="27" t="s">
        <v>5083</v>
      </c>
      <c r="G2342" s="28" t="s">
        <v>227</v>
      </c>
      <c r="H2342" s="27" t="s">
        <v>228</v>
      </c>
      <c r="I2342" s="118" t="s">
        <v>5084</v>
      </c>
      <c r="J2342" s="29">
        <v>23552.1</v>
      </c>
      <c r="K2342" s="28" t="s">
        <v>162</v>
      </c>
      <c r="L2342" s="27" t="s">
        <v>5082</v>
      </c>
      <c r="M2342" s="27" t="s">
        <v>164</v>
      </c>
      <c r="N2342" s="27" t="s">
        <v>18285</v>
      </c>
    </row>
    <row r="2343" spans="1:14" ht="16.5" customHeight="1" thickTop="1" thickBot="1">
      <c r="A2343" s="30">
        <v>8542399010</v>
      </c>
      <c r="B2343" s="25"/>
      <c r="C2343" s="26"/>
      <c r="D2343" s="27"/>
      <c r="E2343" s="27" t="s">
        <v>5079</v>
      </c>
      <c r="F2343" s="27" t="s">
        <v>5083</v>
      </c>
      <c r="G2343" s="28" t="s">
        <v>227</v>
      </c>
      <c r="H2343" s="27" t="s">
        <v>228</v>
      </c>
      <c r="I2343" s="118" t="s">
        <v>5085</v>
      </c>
      <c r="J2343" s="29">
        <v>11928</v>
      </c>
      <c r="K2343" s="28" t="s">
        <v>162</v>
      </c>
      <c r="L2343" s="27" t="s">
        <v>5082</v>
      </c>
      <c r="M2343" s="27" t="s">
        <v>164</v>
      </c>
      <c r="N2343" s="27" t="s">
        <v>18285</v>
      </c>
    </row>
    <row r="2344" spans="1:14" ht="16.5" customHeight="1" thickTop="1" thickBot="1">
      <c r="A2344" s="30">
        <v>8542399010</v>
      </c>
      <c r="B2344" s="25"/>
      <c r="C2344" s="26"/>
      <c r="D2344" s="27"/>
      <c r="E2344" s="27" t="s">
        <v>693</v>
      </c>
      <c r="F2344" s="27" t="s">
        <v>5086</v>
      </c>
      <c r="G2344" s="28" t="s">
        <v>159</v>
      </c>
      <c r="H2344" s="27" t="s">
        <v>160</v>
      </c>
      <c r="I2344" s="118" t="s">
        <v>5087</v>
      </c>
      <c r="J2344" s="29">
        <v>63.22</v>
      </c>
      <c r="K2344" s="28" t="s">
        <v>162</v>
      </c>
      <c r="L2344" s="27" t="s">
        <v>114</v>
      </c>
      <c r="M2344" s="27" t="s">
        <v>164</v>
      </c>
      <c r="N2344" s="27" t="s">
        <v>11042</v>
      </c>
    </row>
    <row r="2345" spans="1:14" ht="16.5" customHeight="1" thickTop="1">
      <c r="A2345" s="24">
        <v>8548009000</v>
      </c>
      <c r="B2345" s="25"/>
      <c r="C2345" s="26">
        <v>0.05</v>
      </c>
      <c r="D2345" s="27"/>
      <c r="E2345" s="27" t="s">
        <v>1371</v>
      </c>
      <c r="F2345" s="27" t="s">
        <v>5088</v>
      </c>
      <c r="G2345" s="28" t="s">
        <v>292</v>
      </c>
      <c r="H2345" s="27" t="s">
        <v>293</v>
      </c>
      <c r="I2345" s="118" t="s">
        <v>1524</v>
      </c>
      <c r="J2345" s="29">
        <v>825.6</v>
      </c>
      <c r="K2345" s="28" t="s">
        <v>162</v>
      </c>
      <c r="L2345" s="27" t="s">
        <v>732</v>
      </c>
      <c r="M2345" s="27" t="s">
        <v>164</v>
      </c>
      <c r="N2345" s="27" t="s">
        <v>732</v>
      </c>
    </row>
    <row r="2346" spans="1:14" ht="16.5" customHeight="1">
      <c r="A2346" s="24">
        <v>8532250000</v>
      </c>
      <c r="B2346" s="25"/>
      <c r="C2346" s="26"/>
      <c r="D2346" s="27"/>
      <c r="E2346" s="27" t="s">
        <v>4903</v>
      </c>
      <c r="F2346" s="27" t="s">
        <v>5089</v>
      </c>
      <c r="G2346" s="28" t="s">
        <v>3398</v>
      </c>
      <c r="H2346" s="27" t="s">
        <v>3399</v>
      </c>
      <c r="I2346" s="118" t="s">
        <v>5090</v>
      </c>
      <c r="J2346" s="29">
        <v>1915.9</v>
      </c>
      <c r="K2346" s="28" t="s">
        <v>162</v>
      </c>
      <c r="L2346" s="27" t="s">
        <v>265</v>
      </c>
      <c r="M2346" s="27" t="s">
        <v>164</v>
      </c>
      <c r="N2346" s="27" t="s">
        <v>9360</v>
      </c>
    </row>
    <row r="2347" spans="1:14" ht="16.5" customHeight="1">
      <c r="A2347" s="24">
        <v>8532250000</v>
      </c>
      <c r="B2347" s="25"/>
      <c r="C2347" s="26"/>
      <c r="D2347" s="27"/>
      <c r="E2347" s="27" t="s">
        <v>4903</v>
      </c>
      <c r="F2347" s="27" t="s">
        <v>3397</v>
      </c>
      <c r="G2347" s="28" t="s">
        <v>3398</v>
      </c>
      <c r="H2347" s="27" t="s">
        <v>3399</v>
      </c>
      <c r="I2347" s="118" t="s">
        <v>3400</v>
      </c>
      <c r="J2347" s="29">
        <v>1082.1199999999999</v>
      </c>
      <c r="K2347" s="28" t="s">
        <v>162</v>
      </c>
      <c r="L2347" s="27" t="s">
        <v>3401</v>
      </c>
      <c r="M2347" s="27" t="s">
        <v>164</v>
      </c>
      <c r="N2347" s="27" t="s">
        <v>18201</v>
      </c>
    </row>
    <row r="2348" spans="1:14" ht="16.5" customHeight="1">
      <c r="A2348" s="24">
        <v>8504509500</v>
      </c>
      <c r="B2348" s="25"/>
      <c r="C2348" s="26"/>
      <c r="D2348" s="27"/>
      <c r="E2348" s="27" t="s">
        <v>5091</v>
      </c>
      <c r="F2348" s="27" t="s">
        <v>5092</v>
      </c>
      <c r="G2348" s="28" t="s">
        <v>173</v>
      </c>
      <c r="H2348" s="27" t="s">
        <v>174</v>
      </c>
      <c r="I2348" s="118" t="s">
        <v>5093</v>
      </c>
      <c r="J2348" s="29">
        <v>0.34</v>
      </c>
      <c r="K2348" s="28" t="s">
        <v>162</v>
      </c>
      <c r="L2348" s="27" t="s">
        <v>372</v>
      </c>
      <c r="M2348" s="27" t="s">
        <v>164</v>
      </c>
      <c r="N2348" s="27" t="s">
        <v>1383</v>
      </c>
    </row>
    <row r="2349" spans="1:14" ht="16.5" customHeight="1" thickBot="1">
      <c r="A2349" s="24">
        <v>8541490000</v>
      </c>
      <c r="B2349" s="25"/>
      <c r="C2349" s="26"/>
      <c r="D2349" s="27"/>
      <c r="E2349" s="27" t="s">
        <v>5094</v>
      </c>
      <c r="F2349" s="27" t="s">
        <v>5095</v>
      </c>
      <c r="G2349" s="28" t="s">
        <v>159</v>
      </c>
      <c r="H2349" s="27" t="s">
        <v>160</v>
      </c>
      <c r="I2349" s="118" t="s">
        <v>5096</v>
      </c>
      <c r="J2349" s="29">
        <v>19</v>
      </c>
      <c r="K2349" s="28" t="s">
        <v>162</v>
      </c>
      <c r="L2349" s="27" t="s">
        <v>528</v>
      </c>
      <c r="M2349" s="27" t="s">
        <v>164</v>
      </c>
      <c r="N2349" s="27" t="s">
        <v>1039</v>
      </c>
    </row>
    <row r="2350" spans="1:14" ht="16.5" customHeight="1" thickTop="1" thickBot="1">
      <c r="A2350" s="30">
        <v>8542399010</v>
      </c>
      <c r="B2350" s="25"/>
      <c r="C2350" s="26"/>
      <c r="D2350" s="27"/>
      <c r="E2350" s="27" t="s">
        <v>5097</v>
      </c>
      <c r="F2350" s="27" t="s">
        <v>5098</v>
      </c>
      <c r="G2350" s="28" t="s">
        <v>297</v>
      </c>
      <c r="H2350" s="27" t="s">
        <v>298</v>
      </c>
      <c r="I2350" s="118" t="s">
        <v>5099</v>
      </c>
      <c r="J2350" s="29">
        <v>51.11</v>
      </c>
      <c r="K2350" s="28" t="s">
        <v>162</v>
      </c>
      <c r="L2350" s="27" t="s">
        <v>648</v>
      </c>
      <c r="M2350" s="27" t="s">
        <v>164</v>
      </c>
      <c r="N2350" s="27" t="s">
        <v>11042</v>
      </c>
    </row>
    <row r="2351" spans="1:14" ht="16.5" customHeight="1" thickTop="1">
      <c r="A2351" s="24">
        <v>3926909709</v>
      </c>
      <c r="B2351" s="25"/>
      <c r="C2351" s="26">
        <v>6.5000000000000002E-2</v>
      </c>
      <c r="D2351" s="27"/>
      <c r="E2351" s="27" t="s">
        <v>5100</v>
      </c>
      <c r="F2351" s="27" t="s">
        <v>5101</v>
      </c>
      <c r="G2351" s="28" t="s">
        <v>206</v>
      </c>
      <c r="H2351" s="27" t="s">
        <v>207</v>
      </c>
      <c r="I2351" s="118" t="s">
        <v>5102</v>
      </c>
      <c r="J2351" s="29">
        <v>80.3</v>
      </c>
      <c r="K2351" s="28" t="s">
        <v>162</v>
      </c>
      <c r="L2351" s="27" t="s">
        <v>736</v>
      </c>
      <c r="M2351" s="27" t="s">
        <v>164</v>
      </c>
      <c r="N2351" s="27" t="s">
        <v>6197</v>
      </c>
    </row>
    <row r="2352" spans="1:14" ht="16.5" customHeight="1">
      <c r="A2352" s="24">
        <v>3926909709</v>
      </c>
      <c r="B2352" s="25"/>
      <c r="C2352" s="26"/>
      <c r="D2352" s="27"/>
      <c r="E2352" s="27" t="s">
        <v>5100</v>
      </c>
      <c r="F2352" s="27" t="s">
        <v>5103</v>
      </c>
      <c r="G2352" s="28" t="s">
        <v>206</v>
      </c>
      <c r="H2352" s="27" t="s">
        <v>207</v>
      </c>
      <c r="I2352" s="118" t="s">
        <v>5104</v>
      </c>
      <c r="J2352" s="29">
        <v>2039.99</v>
      </c>
      <c r="K2352" s="28" t="s">
        <v>162</v>
      </c>
      <c r="L2352" s="27" t="s">
        <v>736</v>
      </c>
      <c r="M2352" s="27" t="s">
        <v>164</v>
      </c>
      <c r="N2352" s="27" t="s">
        <v>6197</v>
      </c>
    </row>
    <row r="2353" spans="1:14" ht="16.5" customHeight="1">
      <c r="A2353" s="24">
        <v>8504509500</v>
      </c>
      <c r="B2353" s="25"/>
      <c r="C2353" s="26"/>
      <c r="D2353" s="27"/>
      <c r="E2353" s="27" t="s">
        <v>4856</v>
      </c>
      <c r="F2353" s="27" t="s">
        <v>5105</v>
      </c>
      <c r="G2353" s="28" t="s">
        <v>173</v>
      </c>
      <c r="H2353" s="27" t="s">
        <v>174</v>
      </c>
      <c r="I2353" s="118" t="s">
        <v>5106</v>
      </c>
      <c r="J2353" s="29">
        <v>155.85</v>
      </c>
      <c r="K2353" s="28" t="s">
        <v>162</v>
      </c>
      <c r="L2353" s="27" t="s">
        <v>50</v>
      </c>
      <c r="M2353" s="27" t="s">
        <v>164</v>
      </c>
      <c r="N2353" s="27" t="s">
        <v>18077</v>
      </c>
    </row>
    <row r="2354" spans="1:14" ht="16.5" customHeight="1">
      <c r="A2354" s="24">
        <v>8504509500</v>
      </c>
      <c r="B2354" s="25"/>
      <c r="C2354" s="26"/>
      <c r="D2354" s="27"/>
      <c r="E2354" s="27" t="s">
        <v>4856</v>
      </c>
      <c r="F2354" s="27" t="s">
        <v>5107</v>
      </c>
      <c r="G2354" s="28" t="s">
        <v>173</v>
      </c>
      <c r="H2354" s="27" t="s">
        <v>174</v>
      </c>
      <c r="I2354" s="118" t="s">
        <v>5108</v>
      </c>
      <c r="J2354" s="29">
        <v>520.33000000000004</v>
      </c>
      <c r="K2354" s="28" t="s">
        <v>162</v>
      </c>
      <c r="L2354" s="27" t="s">
        <v>42</v>
      </c>
      <c r="M2354" s="27" t="s">
        <v>164</v>
      </c>
      <c r="N2354" s="27" t="s">
        <v>18077</v>
      </c>
    </row>
    <row r="2355" spans="1:14" ht="16.5" customHeight="1">
      <c r="A2355" s="24">
        <v>8531809500</v>
      </c>
      <c r="B2355" s="25"/>
      <c r="C2355" s="26"/>
      <c r="D2355" s="27"/>
      <c r="E2355" s="27" t="s">
        <v>2739</v>
      </c>
      <c r="F2355" s="27" t="s">
        <v>5109</v>
      </c>
      <c r="G2355" s="28" t="s">
        <v>206</v>
      </c>
      <c r="H2355" s="27" t="s">
        <v>207</v>
      </c>
      <c r="I2355" s="118" t="s">
        <v>5110</v>
      </c>
      <c r="J2355" s="29">
        <v>2526.75</v>
      </c>
      <c r="K2355" s="28" t="s">
        <v>162</v>
      </c>
      <c r="L2355" s="27" t="s">
        <v>736</v>
      </c>
      <c r="M2355" s="27" t="s">
        <v>164</v>
      </c>
      <c r="N2355" s="27" t="s">
        <v>6197</v>
      </c>
    </row>
    <row r="2356" spans="1:14" ht="16.5" customHeight="1">
      <c r="A2356" s="24">
        <v>8532240000</v>
      </c>
      <c r="B2356" s="25"/>
      <c r="C2356" s="26"/>
      <c r="D2356" s="27"/>
      <c r="E2356" s="27" t="s">
        <v>314</v>
      </c>
      <c r="F2356" s="27" t="s">
        <v>5111</v>
      </c>
      <c r="G2356" s="28" t="s">
        <v>292</v>
      </c>
      <c r="H2356" s="27" t="s">
        <v>293</v>
      </c>
      <c r="I2356" s="118" t="s">
        <v>5112</v>
      </c>
      <c r="J2356" s="29">
        <v>174</v>
      </c>
      <c r="K2356" s="28" t="s">
        <v>162</v>
      </c>
      <c r="L2356" s="27" t="s">
        <v>236</v>
      </c>
      <c r="M2356" s="27" t="s">
        <v>164</v>
      </c>
      <c r="N2356" s="27" t="s">
        <v>18068</v>
      </c>
    </row>
    <row r="2357" spans="1:14" ht="16.5" customHeight="1">
      <c r="A2357" s="24">
        <v>8532240000</v>
      </c>
      <c r="B2357" s="25"/>
      <c r="C2357" s="26"/>
      <c r="D2357" s="27"/>
      <c r="E2357" s="27" t="s">
        <v>314</v>
      </c>
      <c r="F2357" s="27" t="s">
        <v>5113</v>
      </c>
      <c r="G2357" s="28" t="s">
        <v>159</v>
      </c>
      <c r="H2357" s="27" t="s">
        <v>160</v>
      </c>
      <c r="I2357" s="118" t="s">
        <v>5114</v>
      </c>
      <c r="J2357" s="29">
        <v>20.74</v>
      </c>
      <c r="K2357" s="28" t="s">
        <v>162</v>
      </c>
      <c r="L2357" s="27" t="s">
        <v>262</v>
      </c>
      <c r="M2357" s="27" t="s">
        <v>164</v>
      </c>
      <c r="N2357" s="27" t="s">
        <v>262</v>
      </c>
    </row>
    <row r="2358" spans="1:14" ht="16.5" customHeight="1">
      <c r="A2358" s="24">
        <v>8533401000</v>
      </c>
      <c r="B2358" s="25"/>
      <c r="C2358" s="26"/>
      <c r="D2358" s="27"/>
      <c r="E2358" s="27" t="s">
        <v>5115</v>
      </c>
      <c r="F2358" s="27" t="s">
        <v>5116</v>
      </c>
      <c r="G2358" s="28" t="s">
        <v>173</v>
      </c>
      <c r="H2358" s="27" t="s">
        <v>174</v>
      </c>
      <c r="I2358" s="118" t="s">
        <v>5117</v>
      </c>
      <c r="J2358" s="29">
        <v>73.260000000000005</v>
      </c>
      <c r="K2358" s="28" t="s">
        <v>162</v>
      </c>
      <c r="L2358" s="27" t="s">
        <v>372</v>
      </c>
      <c r="M2358" s="27" t="s">
        <v>164</v>
      </c>
      <c r="N2358" s="27" t="s">
        <v>1383</v>
      </c>
    </row>
    <row r="2359" spans="1:14" ht="16.5" customHeight="1">
      <c r="A2359" s="24">
        <v>8536411000</v>
      </c>
      <c r="B2359" s="25"/>
      <c r="C2359" s="26">
        <v>0.08</v>
      </c>
      <c r="D2359" s="27"/>
      <c r="E2359" s="27" t="s">
        <v>406</v>
      </c>
      <c r="F2359" s="27" t="s">
        <v>4934</v>
      </c>
      <c r="G2359" s="28" t="s">
        <v>173</v>
      </c>
      <c r="H2359" s="27" t="s">
        <v>174</v>
      </c>
      <c r="I2359" s="118" t="s">
        <v>4935</v>
      </c>
      <c r="J2359" s="29">
        <v>61.33</v>
      </c>
      <c r="K2359" s="28" t="s">
        <v>162</v>
      </c>
      <c r="L2359" s="27" t="s">
        <v>980</v>
      </c>
      <c r="M2359" s="27" t="s">
        <v>164</v>
      </c>
      <c r="N2359" s="27" t="s">
        <v>10457</v>
      </c>
    </row>
    <row r="2360" spans="1:14" ht="16.5" customHeight="1">
      <c r="A2360" s="24">
        <v>8536490000</v>
      </c>
      <c r="B2360" s="25"/>
      <c r="C2360" s="26">
        <v>0.11</v>
      </c>
      <c r="D2360" s="27"/>
      <c r="E2360" s="27" t="s">
        <v>406</v>
      </c>
      <c r="F2360" s="27" t="s">
        <v>5118</v>
      </c>
      <c r="G2360" s="28" t="s">
        <v>173</v>
      </c>
      <c r="H2360" s="27" t="s">
        <v>174</v>
      </c>
      <c r="I2360" s="118" t="s">
        <v>5119</v>
      </c>
      <c r="J2360" s="29">
        <v>141.24</v>
      </c>
      <c r="K2360" s="28" t="s">
        <v>162</v>
      </c>
      <c r="L2360" s="27" t="s">
        <v>980</v>
      </c>
      <c r="M2360" s="27" t="s">
        <v>164</v>
      </c>
      <c r="N2360" s="27" t="s">
        <v>10457</v>
      </c>
    </row>
    <row r="2361" spans="1:14" ht="16.5" customHeight="1">
      <c r="A2361" s="24">
        <v>8536501109</v>
      </c>
      <c r="B2361" s="25"/>
      <c r="C2361" s="26">
        <v>7.4999999999999997E-2</v>
      </c>
      <c r="D2361" s="27"/>
      <c r="E2361" s="27" t="s">
        <v>5120</v>
      </c>
      <c r="F2361" s="27" t="s">
        <v>5121</v>
      </c>
      <c r="G2361" s="28" t="s">
        <v>206</v>
      </c>
      <c r="H2361" s="27" t="s">
        <v>207</v>
      </c>
      <c r="I2361" s="118" t="s">
        <v>5122</v>
      </c>
      <c r="J2361" s="29">
        <v>3015.67</v>
      </c>
      <c r="K2361" s="28" t="s">
        <v>162</v>
      </c>
      <c r="L2361" s="27" t="s">
        <v>736</v>
      </c>
      <c r="M2361" s="27" t="s">
        <v>164</v>
      </c>
      <c r="N2361" s="27" t="s">
        <v>6197</v>
      </c>
    </row>
    <row r="2362" spans="1:14" ht="16.5" customHeight="1">
      <c r="A2362" s="24">
        <v>8536501109</v>
      </c>
      <c r="B2362" s="25"/>
      <c r="C2362" s="26"/>
      <c r="D2362" s="27"/>
      <c r="E2362" s="27" t="s">
        <v>5120</v>
      </c>
      <c r="F2362" s="27" t="s">
        <v>5123</v>
      </c>
      <c r="G2362" s="28" t="s">
        <v>206</v>
      </c>
      <c r="H2362" s="27" t="s">
        <v>207</v>
      </c>
      <c r="I2362" s="118" t="s">
        <v>5122</v>
      </c>
      <c r="J2362" s="29">
        <v>6459.52</v>
      </c>
      <c r="K2362" s="28" t="s">
        <v>162</v>
      </c>
      <c r="L2362" s="27" t="s">
        <v>736</v>
      </c>
      <c r="M2362" s="27" t="s">
        <v>164</v>
      </c>
      <c r="N2362" s="27" t="s">
        <v>6197</v>
      </c>
    </row>
    <row r="2363" spans="1:14" ht="16.5" customHeight="1">
      <c r="A2363" s="24">
        <v>8536501109</v>
      </c>
      <c r="B2363" s="25"/>
      <c r="C2363" s="26"/>
      <c r="D2363" s="27"/>
      <c r="E2363" s="27" t="s">
        <v>5120</v>
      </c>
      <c r="F2363" s="27" t="s">
        <v>5124</v>
      </c>
      <c r="G2363" s="28" t="s">
        <v>206</v>
      </c>
      <c r="H2363" s="27" t="s">
        <v>207</v>
      </c>
      <c r="I2363" s="118" t="s">
        <v>5125</v>
      </c>
      <c r="J2363" s="29">
        <v>413.03</v>
      </c>
      <c r="K2363" s="28" t="s">
        <v>162</v>
      </c>
      <c r="L2363" s="27" t="s">
        <v>736</v>
      </c>
      <c r="M2363" s="27" t="s">
        <v>164</v>
      </c>
      <c r="N2363" s="27" t="s">
        <v>6197</v>
      </c>
    </row>
    <row r="2364" spans="1:14" ht="16.5" customHeight="1">
      <c r="A2364" s="24">
        <v>8536693000</v>
      </c>
      <c r="B2364" s="25"/>
      <c r="C2364" s="26"/>
      <c r="D2364" s="27"/>
      <c r="E2364" s="27" t="s">
        <v>5126</v>
      </c>
      <c r="F2364" s="27" t="s">
        <v>5127</v>
      </c>
      <c r="G2364" s="28" t="s">
        <v>173</v>
      </c>
      <c r="H2364" s="27" t="s">
        <v>174</v>
      </c>
      <c r="I2364" s="118" t="s">
        <v>5128</v>
      </c>
      <c r="J2364" s="29">
        <v>837.88</v>
      </c>
      <c r="K2364" s="28" t="s">
        <v>162</v>
      </c>
      <c r="L2364" s="27" t="s">
        <v>5129</v>
      </c>
      <c r="M2364" s="27" t="s">
        <v>164</v>
      </c>
      <c r="N2364" s="27" t="s">
        <v>18286</v>
      </c>
    </row>
    <row r="2365" spans="1:14" ht="16.5" customHeight="1">
      <c r="A2365" s="24">
        <v>8536693000</v>
      </c>
      <c r="B2365" s="25"/>
      <c r="C2365" s="26"/>
      <c r="D2365" s="27"/>
      <c r="E2365" s="27" t="s">
        <v>5126</v>
      </c>
      <c r="F2365" s="27" t="s">
        <v>5130</v>
      </c>
      <c r="G2365" s="28" t="s">
        <v>173</v>
      </c>
      <c r="H2365" s="27" t="s">
        <v>174</v>
      </c>
      <c r="I2365" s="118" t="s">
        <v>5131</v>
      </c>
      <c r="J2365" s="29">
        <v>127.36</v>
      </c>
      <c r="K2365" s="28" t="s">
        <v>162</v>
      </c>
      <c r="L2365" s="27" t="s">
        <v>435</v>
      </c>
      <c r="M2365" s="27" t="s">
        <v>164</v>
      </c>
      <c r="N2365" s="27" t="s">
        <v>18083</v>
      </c>
    </row>
    <row r="2366" spans="1:14" ht="16.5" customHeight="1">
      <c r="A2366" s="24">
        <v>8536693000</v>
      </c>
      <c r="B2366" s="25"/>
      <c r="C2366" s="26"/>
      <c r="D2366" s="27"/>
      <c r="E2366" s="27" t="s">
        <v>5126</v>
      </c>
      <c r="F2366" s="27" t="s">
        <v>5132</v>
      </c>
      <c r="G2366" s="28" t="s">
        <v>173</v>
      </c>
      <c r="H2366" s="27" t="s">
        <v>174</v>
      </c>
      <c r="I2366" s="118" t="s">
        <v>5133</v>
      </c>
      <c r="J2366" s="29">
        <v>518.35</v>
      </c>
      <c r="K2366" s="28" t="s">
        <v>162</v>
      </c>
      <c r="L2366" s="27" t="s">
        <v>440</v>
      </c>
      <c r="M2366" s="27" t="s">
        <v>164</v>
      </c>
      <c r="N2366" s="27" t="s">
        <v>440</v>
      </c>
    </row>
    <row r="2367" spans="1:14" ht="16.5" customHeight="1">
      <c r="A2367" s="24">
        <v>8536693000</v>
      </c>
      <c r="B2367" s="25"/>
      <c r="C2367" s="26"/>
      <c r="D2367" s="27"/>
      <c r="E2367" s="27" t="s">
        <v>5126</v>
      </c>
      <c r="F2367" s="27" t="s">
        <v>5134</v>
      </c>
      <c r="G2367" s="28" t="s">
        <v>173</v>
      </c>
      <c r="H2367" s="27" t="s">
        <v>174</v>
      </c>
      <c r="I2367" s="118" t="s">
        <v>5135</v>
      </c>
      <c r="J2367" s="29">
        <v>351.75</v>
      </c>
      <c r="K2367" s="28" t="s">
        <v>162</v>
      </c>
      <c r="L2367" s="27" t="s">
        <v>440</v>
      </c>
      <c r="M2367" s="27" t="s">
        <v>164</v>
      </c>
      <c r="N2367" s="27" t="s">
        <v>440</v>
      </c>
    </row>
    <row r="2368" spans="1:14" ht="16.5" customHeight="1">
      <c r="A2368" s="24">
        <v>8536693000</v>
      </c>
      <c r="B2368" s="25"/>
      <c r="C2368" s="26"/>
      <c r="D2368" s="27"/>
      <c r="E2368" s="27" t="s">
        <v>444</v>
      </c>
      <c r="F2368" s="27" t="s">
        <v>5136</v>
      </c>
      <c r="G2368" s="28" t="s">
        <v>159</v>
      </c>
      <c r="H2368" s="27" t="s">
        <v>160</v>
      </c>
      <c r="I2368" s="118" t="s">
        <v>5137</v>
      </c>
      <c r="J2368" s="29">
        <v>5.71</v>
      </c>
      <c r="K2368" s="28" t="s">
        <v>162</v>
      </c>
      <c r="L2368" s="27" t="s">
        <v>5138</v>
      </c>
      <c r="M2368" s="27" t="s">
        <v>164</v>
      </c>
      <c r="N2368" s="27" t="s">
        <v>15585</v>
      </c>
    </row>
    <row r="2369" spans="1:14" ht="16.5" customHeight="1">
      <c r="A2369" s="24">
        <v>8536693000</v>
      </c>
      <c r="B2369" s="25"/>
      <c r="C2369" s="26"/>
      <c r="D2369" s="27"/>
      <c r="E2369" s="27" t="s">
        <v>444</v>
      </c>
      <c r="F2369" s="27" t="s">
        <v>5139</v>
      </c>
      <c r="G2369" s="28" t="s">
        <v>233</v>
      </c>
      <c r="H2369" s="27" t="s">
        <v>234</v>
      </c>
      <c r="I2369" s="118" t="s">
        <v>5140</v>
      </c>
      <c r="J2369" s="29">
        <v>462.22</v>
      </c>
      <c r="K2369" s="28" t="s">
        <v>162</v>
      </c>
      <c r="L2369" s="27" t="s">
        <v>440</v>
      </c>
      <c r="M2369" s="27" t="s">
        <v>164</v>
      </c>
      <c r="N2369" s="27" t="s">
        <v>440</v>
      </c>
    </row>
    <row r="2370" spans="1:14" ht="16.5" customHeight="1">
      <c r="A2370" s="24">
        <v>8536693000</v>
      </c>
      <c r="B2370" s="25"/>
      <c r="C2370" s="26"/>
      <c r="D2370" s="27"/>
      <c r="E2370" s="27" t="s">
        <v>444</v>
      </c>
      <c r="F2370" s="27" t="s">
        <v>5141</v>
      </c>
      <c r="G2370" s="28" t="s">
        <v>233</v>
      </c>
      <c r="H2370" s="27" t="s">
        <v>234</v>
      </c>
      <c r="I2370" s="118" t="s">
        <v>1440</v>
      </c>
      <c r="J2370" s="29">
        <v>1642.67</v>
      </c>
      <c r="K2370" s="28" t="s">
        <v>162</v>
      </c>
      <c r="L2370" s="27" t="s">
        <v>440</v>
      </c>
      <c r="M2370" s="27" t="s">
        <v>164</v>
      </c>
      <c r="N2370" s="27" t="s">
        <v>440</v>
      </c>
    </row>
    <row r="2371" spans="1:14" ht="16.5" customHeight="1">
      <c r="A2371" s="24">
        <v>8536699008</v>
      </c>
      <c r="B2371" s="25"/>
      <c r="C2371" s="26">
        <v>0.08</v>
      </c>
      <c r="D2371" s="27"/>
      <c r="E2371" s="27" t="s">
        <v>3423</v>
      </c>
      <c r="F2371" s="27" t="s">
        <v>4578</v>
      </c>
      <c r="G2371" s="28" t="s">
        <v>206</v>
      </c>
      <c r="H2371" s="27" t="s">
        <v>207</v>
      </c>
      <c r="I2371" s="118" t="s">
        <v>4579</v>
      </c>
      <c r="J2371" s="29">
        <v>88.3</v>
      </c>
      <c r="K2371" s="28" t="s">
        <v>162</v>
      </c>
      <c r="L2371" s="27" t="s">
        <v>4504</v>
      </c>
      <c r="M2371" s="27" t="s">
        <v>164</v>
      </c>
      <c r="N2371" s="27" t="s">
        <v>18287</v>
      </c>
    </row>
    <row r="2372" spans="1:14" ht="16.5" customHeight="1">
      <c r="A2372" s="24">
        <v>8536699008</v>
      </c>
      <c r="B2372" s="25"/>
      <c r="C2372" s="26">
        <v>0.08</v>
      </c>
      <c r="D2372" s="27"/>
      <c r="E2372" s="27" t="s">
        <v>3423</v>
      </c>
      <c r="F2372" s="27" t="s">
        <v>5142</v>
      </c>
      <c r="G2372" s="28" t="s">
        <v>173</v>
      </c>
      <c r="H2372" s="27" t="s">
        <v>174</v>
      </c>
      <c r="I2372" s="118" t="s">
        <v>5143</v>
      </c>
      <c r="J2372" s="29">
        <v>202.73</v>
      </c>
      <c r="K2372" s="28" t="s">
        <v>162</v>
      </c>
      <c r="L2372" s="27" t="s">
        <v>428</v>
      </c>
      <c r="M2372" s="27" t="s">
        <v>164</v>
      </c>
      <c r="N2372" s="27" t="s">
        <v>18288</v>
      </c>
    </row>
    <row r="2373" spans="1:14" ht="16.5" customHeight="1">
      <c r="A2373" s="24">
        <v>8541100009</v>
      </c>
      <c r="B2373" s="25"/>
      <c r="C2373" s="26"/>
      <c r="D2373" s="27"/>
      <c r="E2373" s="27" t="s">
        <v>5144</v>
      </c>
      <c r="F2373" s="27" t="s">
        <v>5145</v>
      </c>
      <c r="G2373" s="28" t="s">
        <v>173</v>
      </c>
      <c r="H2373" s="27" t="s">
        <v>174</v>
      </c>
      <c r="I2373" s="118" t="s">
        <v>5146</v>
      </c>
      <c r="J2373" s="29">
        <v>29.47</v>
      </c>
      <c r="K2373" s="28" t="s">
        <v>162</v>
      </c>
      <c r="L2373" s="27" t="s">
        <v>250</v>
      </c>
      <c r="M2373" s="27" t="s">
        <v>164</v>
      </c>
      <c r="N2373" s="27" t="s">
        <v>18071</v>
      </c>
    </row>
    <row r="2374" spans="1:14" ht="16.5" customHeight="1">
      <c r="A2374" s="24">
        <v>8541100009</v>
      </c>
      <c r="B2374" s="25"/>
      <c r="C2374" s="26"/>
      <c r="D2374" s="27"/>
      <c r="E2374" s="27" t="s">
        <v>5144</v>
      </c>
      <c r="F2374" s="27" t="s">
        <v>5147</v>
      </c>
      <c r="G2374" s="28" t="s">
        <v>173</v>
      </c>
      <c r="H2374" s="27" t="s">
        <v>174</v>
      </c>
      <c r="I2374" s="118" t="s">
        <v>534</v>
      </c>
      <c r="J2374" s="29">
        <v>138.07</v>
      </c>
      <c r="K2374" s="28" t="s">
        <v>162</v>
      </c>
      <c r="L2374" s="27" t="s">
        <v>250</v>
      </c>
      <c r="M2374" s="27" t="s">
        <v>164</v>
      </c>
      <c r="N2374" s="27" t="s">
        <v>18071</v>
      </c>
    </row>
    <row r="2375" spans="1:14" ht="16.5" customHeight="1">
      <c r="A2375" s="24">
        <v>8541100009</v>
      </c>
      <c r="B2375" s="25"/>
      <c r="C2375" s="26"/>
      <c r="D2375" s="27"/>
      <c r="E2375" s="27" t="s">
        <v>2530</v>
      </c>
      <c r="F2375" s="27" t="s">
        <v>4771</v>
      </c>
      <c r="G2375" s="28" t="s">
        <v>347</v>
      </c>
      <c r="H2375" s="27" t="s">
        <v>348</v>
      </c>
      <c r="I2375" s="118" t="s">
        <v>4772</v>
      </c>
      <c r="J2375" s="29">
        <v>341.34</v>
      </c>
      <c r="K2375" s="28" t="s">
        <v>162</v>
      </c>
      <c r="L2375" s="27" t="s">
        <v>250</v>
      </c>
      <c r="M2375" s="27" t="s">
        <v>164</v>
      </c>
      <c r="N2375" s="27" t="s">
        <v>18071</v>
      </c>
    </row>
    <row r="2376" spans="1:14" ht="16.5" customHeight="1">
      <c r="A2376" s="24">
        <v>8541290000</v>
      </c>
      <c r="B2376" s="25"/>
      <c r="C2376" s="26"/>
      <c r="D2376" s="27"/>
      <c r="E2376" s="27" t="s">
        <v>581</v>
      </c>
      <c r="F2376" s="27" t="s">
        <v>5148</v>
      </c>
      <c r="G2376" s="28" t="s">
        <v>173</v>
      </c>
      <c r="H2376" s="27" t="s">
        <v>174</v>
      </c>
      <c r="I2376" s="118" t="s">
        <v>5149</v>
      </c>
      <c r="J2376" s="29">
        <v>29.3</v>
      </c>
      <c r="K2376" s="28" t="s">
        <v>162</v>
      </c>
      <c r="L2376" s="27" t="s">
        <v>416</v>
      </c>
      <c r="M2376" s="27" t="s">
        <v>164</v>
      </c>
      <c r="N2376" s="27" t="s">
        <v>18081</v>
      </c>
    </row>
    <row r="2377" spans="1:14" ht="16.5" customHeight="1">
      <c r="A2377" s="24">
        <v>8541410004</v>
      </c>
      <c r="B2377" s="25"/>
      <c r="C2377" s="26"/>
      <c r="D2377" s="27"/>
      <c r="E2377" s="27" t="s">
        <v>5150</v>
      </c>
      <c r="F2377" s="27" t="s">
        <v>5151</v>
      </c>
      <c r="G2377" s="28" t="s">
        <v>206</v>
      </c>
      <c r="H2377" s="27" t="s">
        <v>207</v>
      </c>
      <c r="I2377" s="118" t="s">
        <v>5152</v>
      </c>
      <c r="J2377" s="29">
        <v>1170</v>
      </c>
      <c r="K2377" s="28" t="s">
        <v>162</v>
      </c>
      <c r="L2377" s="27" t="s">
        <v>736</v>
      </c>
      <c r="M2377" s="27" t="s">
        <v>164</v>
      </c>
      <c r="N2377" s="27" t="s">
        <v>6197</v>
      </c>
    </row>
    <row r="2378" spans="1:14" ht="16.5" customHeight="1" thickBot="1">
      <c r="A2378" s="24">
        <v>8541410004</v>
      </c>
      <c r="B2378" s="25"/>
      <c r="C2378" s="26"/>
      <c r="D2378" s="27"/>
      <c r="E2378" s="27" t="s">
        <v>5153</v>
      </c>
      <c r="F2378" s="27" t="s">
        <v>1143</v>
      </c>
      <c r="G2378" s="28" t="s">
        <v>167</v>
      </c>
      <c r="H2378" s="27" t="s">
        <v>168</v>
      </c>
      <c r="I2378" s="118" t="s">
        <v>1144</v>
      </c>
      <c r="J2378" s="29">
        <v>1251.73</v>
      </c>
      <c r="K2378" s="28" t="s">
        <v>162</v>
      </c>
      <c r="L2378" s="27" t="s">
        <v>736</v>
      </c>
      <c r="M2378" s="27" t="s">
        <v>164</v>
      </c>
      <c r="N2378" s="27" t="s">
        <v>6197</v>
      </c>
    </row>
    <row r="2379" spans="1:14" ht="16.5" customHeight="1" thickTop="1" thickBot="1">
      <c r="A2379" s="30">
        <v>8542319010</v>
      </c>
      <c r="B2379" s="25"/>
      <c r="C2379" s="26"/>
      <c r="D2379" s="27"/>
      <c r="E2379" s="27" t="s">
        <v>5154</v>
      </c>
      <c r="F2379" s="27" t="s">
        <v>5155</v>
      </c>
      <c r="G2379" s="28" t="s">
        <v>173</v>
      </c>
      <c r="H2379" s="27" t="s">
        <v>174</v>
      </c>
      <c r="I2379" s="118" t="s">
        <v>5156</v>
      </c>
      <c r="J2379" s="29">
        <v>693.33</v>
      </c>
      <c r="K2379" s="28" t="s">
        <v>162</v>
      </c>
      <c r="L2379" s="27" t="s">
        <v>648</v>
      </c>
      <c r="M2379" s="27" t="s">
        <v>164</v>
      </c>
      <c r="N2379" s="27" t="s">
        <v>11042</v>
      </c>
    </row>
    <row r="2380" spans="1:14" ht="16.5" customHeight="1" thickTop="1" thickBot="1">
      <c r="A2380" s="30">
        <v>8542319010</v>
      </c>
      <c r="B2380" s="25"/>
      <c r="C2380" s="26"/>
      <c r="D2380" s="27"/>
      <c r="E2380" s="27" t="s">
        <v>5157</v>
      </c>
      <c r="F2380" s="27" t="s">
        <v>5158</v>
      </c>
      <c r="G2380" s="28" t="s">
        <v>173</v>
      </c>
      <c r="H2380" s="27" t="s">
        <v>174</v>
      </c>
      <c r="I2380" s="118" t="s">
        <v>5159</v>
      </c>
      <c r="J2380" s="29">
        <v>136.30000000000001</v>
      </c>
      <c r="K2380" s="28" t="s">
        <v>162</v>
      </c>
      <c r="L2380" s="27" t="s">
        <v>648</v>
      </c>
      <c r="M2380" s="27" t="s">
        <v>164</v>
      </c>
      <c r="N2380" s="27" t="s">
        <v>11042</v>
      </c>
    </row>
    <row r="2381" spans="1:14" ht="16.5" customHeight="1" thickTop="1" thickBot="1">
      <c r="A2381" s="30">
        <v>8542319010</v>
      </c>
      <c r="B2381" s="25"/>
      <c r="C2381" s="26"/>
      <c r="D2381" s="27"/>
      <c r="E2381" s="27" t="s">
        <v>768</v>
      </c>
      <c r="F2381" s="27" t="s">
        <v>1860</v>
      </c>
      <c r="G2381" s="28" t="s">
        <v>173</v>
      </c>
      <c r="H2381" s="27" t="s">
        <v>174</v>
      </c>
      <c r="I2381" s="118" t="s">
        <v>1861</v>
      </c>
      <c r="J2381" s="29">
        <v>63.04</v>
      </c>
      <c r="K2381" s="28" t="s">
        <v>162</v>
      </c>
      <c r="L2381" s="27" t="s">
        <v>580</v>
      </c>
      <c r="M2381" s="27" t="s">
        <v>164</v>
      </c>
      <c r="N2381" s="27" t="s">
        <v>10753</v>
      </c>
    </row>
    <row r="2382" spans="1:14" ht="16.5" customHeight="1" thickTop="1" thickBot="1">
      <c r="A2382" s="30">
        <v>8542319010</v>
      </c>
      <c r="B2382" s="25"/>
      <c r="C2382" s="26"/>
      <c r="D2382" s="27"/>
      <c r="E2382" s="27" t="s">
        <v>602</v>
      </c>
      <c r="F2382" s="27" t="s">
        <v>5160</v>
      </c>
      <c r="G2382" s="28" t="s">
        <v>173</v>
      </c>
      <c r="H2382" s="27" t="s">
        <v>174</v>
      </c>
      <c r="I2382" s="118" t="s">
        <v>5161</v>
      </c>
      <c r="J2382" s="29">
        <v>110.71</v>
      </c>
      <c r="K2382" s="28" t="s">
        <v>162</v>
      </c>
      <c r="L2382" s="27" t="s">
        <v>416</v>
      </c>
      <c r="M2382" s="27" t="s">
        <v>164</v>
      </c>
      <c r="N2382" s="27" t="s">
        <v>18081</v>
      </c>
    </row>
    <row r="2383" spans="1:14" ht="16.5" customHeight="1" thickTop="1" thickBot="1">
      <c r="A2383" s="30">
        <v>8542319010</v>
      </c>
      <c r="B2383" s="25"/>
      <c r="C2383" s="26"/>
      <c r="D2383" s="27"/>
      <c r="E2383" s="27" t="s">
        <v>602</v>
      </c>
      <c r="F2383" s="27" t="s">
        <v>5162</v>
      </c>
      <c r="G2383" s="28" t="s">
        <v>173</v>
      </c>
      <c r="H2383" s="27" t="s">
        <v>174</v>
      </c>
      <c r="I2383" s="118" t="s">
        <v>5163</v>
      </c>
      <c r="J2383" s="29">
        <v>3.26</v>
      </c>
      <c r="K2383" s="28" t="s">
        <v>162</v>
      </c>
      <c r="L2383" s="27" t="s">
        <v>648</v>
      </c>
      <c r="M2383" s="27" t="s">
        <v>164</v>
      </c>
      <c r="N2383" s="27" t="s">
        <v>11042</v>
      </c>
    </row>
    <row r="2384" spans="1:14" ht="16.5" customHeight="1" thickTop="1" thickBot="1">
      <c r="A2384" s="30">
        <v>8542319010</v>
      </c>
      <c r="B2384" s="25"/>
      <c r="C2384" s="26"/>
      <c r="D2384" s="27"/>
      <c r="E2384" s="27" t="s">
        <v>5164</v>
      </c>
      <c r="F2384" s="27" t="s">
        <v>5165</v>
      </c>
      <c r="G2384" s="28" t="s">
        <v>173</v>
      </c>
      <c r="H2384" s="27" t="s">
        <v>174</v>
      </c>
      <c r="I2384" s="118" t="s">
        <v>5166</v>
      </c>
      <c r="J2384" s="29">
        <v>94.12</v>
      </c>
      <c r="K2384" s="28" t="s">
        <v>162</v>
      </c>
      <c r="L2384" s="27" t="s">
        <v>580</v>
      </c>
      <c r="M2384" s="27" t="s">
        <v>164</v>
      </c>
      <c r="N2384" s="27" t="s">
        <v>10753</v>
      </c>
    </row>
    <row r="2385" spans="1:14" ht="16.5" customHeight="1" thickTop="1" thickBot="1">
      <c r="A2385" s="30">
        <v>8542399010</v>
      </c>
      <c r="B2385" s="25"/>
      <c r="C2385" s="26"/>
      <c r="D2385" s="27"/>
      <c r="E2385" s="27" t="s">
        <v>5167</v>
      </c>
      <c r="F2385" s="27" t="s">
        <v>5168</v>
      </c>
      <c r="G2385" s="28" t="s">
        <v>206</v>
      </c>
      <c r="H2385" s="27" t="s">
        <v>207</v>
      </c>
      <c r="I2385" s="118" t="s">
        <v>5169</v>
      </c>
      <c r="J2385" s="29">
        <v>59.56</v>
      </c>
      <c r="K2385" s="28" t="s">
        <v>162</v>
      </c>
      <c r="L2385" s="27" t="s">
        <v>5170</v>
      </c>
      <c r="M2385" s="27" t="s">
        <v>164</v>
      </c>
      <c r="N2385" s="27" t="s">
        <v>18289</v>
      </c>
    </row>
    <row r="2386" spans="1:14" ht="16.5" customHeight="1" thickTop="1" thickBot="1">
      <c r="A2386" s="30">
        <v>8542399010</v>
      </c>
      <c r="B2386" s="25"/>
      <c r="C2386" s="26"/>
      <c r="D2386" s="27"/>
      <c r="E2386" s="27" t="s">
        <v>5171</v>
      </c>
      <c r="F2386" s="27" t="s">
        <v>5172</v>
      </c>
      <c r="G2386" s="28" t="s">
        <v>173</v>
      </c>
      <c r="H2386" s="27" t="s">
        <v>174</v>
      </c>
      <c r="I2386" s="118" t="s">
        <v>5173</v>
      </c>
      <c r="J2386" s="29">
        <v>256.89</v>
      </c>
      <c r="K2386" s="28" t="s">
        <v>162</v>
      </c>
      <c r="L2386" s="27" t="s">
        <v>621</v>
      </c>
      <c r="M2386" s="27" t="s">
        <v>164</v>
      </c>
      <c r="N2386" s="27" t="s">
        <v>18097</v>
      </c>
    </row>
    <row r="2387" spans="1:14" ht="16.5" customHeight="1" thickTop="1" thickBot="1">
      <c r="A2387" s="30">
        <v>8542399010</v>
      </c>
      <c r="B2387" s="25"/>
      <c r="C2387" s="26"/>
      <c r="D2387" s="27"/>
      <c r="E2387" s="27" t="s">
        <v>5174</v>
      </c>
      <c r="F2387" s="27" t="s">
        <v>5175</v>
      </c>
      <c r="G2387" s="28" t="s">
        <v>173</v>
      </c>
      <c r="H2387" s="27" t="s">
        <v>174</v>
      </c>
      <c r="I2387" s="118" t="s">
        <v>5176</v>
      </c>
      <c r="J2387" s="29">
        <v>93.33</v>
      </c>
      <c r="K2387" s="28" t="s">
        <v>162</v>
      </c>
      <c r="L2387" s="27" t="s">
        <v>5170</v>
      </c>
      <c r="M2387" s="27" t="s">
        <v>164</v>
      </c>
      <c r="N2387" s="27" t="s">
        <v>18289</v>
      </c>
    </row>
    <row r="2388" spans="1:14" ht="16.5" customHeight="1" thickTop="1" thickBot="1">
      <c r="A2388" s="30">
        <v>8542399010</v>
      </c>
      <c r="B2388" s="25"/>
      <c r="C2388" s="26"/>
      <c r="D2388" s="27"/>
      <c r="E2388" s="27" t="s">
        <v>2611</v>
      </c>
      <c r="F2388" s="27" t="s">
        <v>5177</v>
      </c>
      <c r="G2388" s="28" t="s">
        <v>173</v>
      </c>
      <c r="H2388" s="27" t="s">
        <v>174</v>
      </c>
      <c r="I2388" s="118" t="s">
        <v>5178</v>
      </c>
      <c r="J2388" s="29">
        <v>20</v>
      </c>
      <c r="K2388" s="28" t="s">
        <v>162</v>
      </c>
      <c r="L2388" s="27" t="s">
        <v>648</v>
      </c>
      <c r="M2388" s="27" t="s">
        <v>164</v>
      </c>
      <c r="N2388" s="27" t="s">
        <v>11042</v>
      </c>
    </row>
    <row r="2389" spans="1:14" ht="16.5" customHeight="1" thickTop="1" thickBot="1">
      <c r="A2389" s="30">
        <v>8542399010</v>
      </c>
      <c r="B2389" s="25"/>
      <c r="C2389" s="26"/>
      <c r="D2389" s="27"/>
      <c r="E2389" s="27" t="s">
        <v>4131</v>
      </c>
      <c r="F2389" s="27" t="s">
        <v>5179</v>
      </c>
      <c r="G2389" s="28" t="s">
        <v>173</v>
      </c>
      <c r="H2389" s="27" t="s">
        <v>174</v>
      </c>
      <c r="I2389" s="118" t="s">
        <v>5180</v>
      </c>
      <c r="J2389" s="29">
        <v>15.7</v>
      </c>
      <c r="K2389" s="28" t="s">
        <v>162</v>
      </c>
      <c r="L2389" s="27" t="s">
        <v>134</v>
      </c>
      <c r="M2389" s="27" t="s">
        <v>164</v>
      </c>
      <c r="N2389" s="27" t="s">
        <v>4101</v>
      </c>
    </row>
    <row r="2390" spans="1:14" ht="16.5" customHeight="1" thickTop="1" thickBot="1">
      <c r="A2390" s="30">
        <v>8542399010</v>
      </c>
      <c r="B2390" s="25"/>
      <c r="C2390" s="26"/>
      <c r="D2390" s="27"/>
      <c r="E2390" s="27" t="s">
        <v>1942</v>
      </c>
      <c r="F2390" s="27" t="s">
        <v>5181</v>
      </c>
      <c r="G2390" s="28" t="s">
        <v>159</v>
      </c>
      <c r="H2390" s="27" t="s">
        <v>160</v>
      </c>
      <c r="I2390" s="118" t="s">
        <v>5182</v>
      </c>
      <c r="J2390" s="29">
        <v>8455</v>
      </c>
      <c r="K2390" s="28" t="s">
        <v>162</v>
      </c>
      <c r="L2390" s="27" t="s">
        <v>134</v>
      </c>
      <c r="M2390" s="27" t="s">
        <v>164</v>
      </c>
      <c r="N2390" s="27" t="s">
        <v>4101</v>
      </c>
    </row>
    <row r="2391" spans="1:14" ht="16.5" customHeight="1" thickTop="1">
      <c r="A2391" s="24">
        <v>8532250000</v>
      </c>
      <c r="B2391" s="25"/>
      <c r="C2391" s="26"/>
      <c r="D2391" s="27"/>
      <c r="E2391" s="27" t="s">
        <v>2025</v>
      </c>
      <c r="F2391" s="27" t="s">
        <v>5183</v>
      </c>
      <c r="G2391" s="28" t="s">
        <v>173</v>
      </c>
      <c r="H2391" s="27" t="s">
        <v>174</v>
      </c>
      <c r="I2391" s="118" t="s">
        <v>5184</v>
      </c>
      <c r="J2391" s="29">
        <v>52.38</v>
      </c>
      <c r="K2391" s="28" t="s">
        <v>162</v>
      </c>
      <c r="L2391" s="27" t="s">
        <v>50</v>
      </c>
      <c r="M2391" s="27" t="s">
        <v>164</v>
      </c>
      <c r="N2391" s="27" t="s">
        <v>18077</v>
      </c>
    </row>
    <row r="2392" spans="1:14" ht="16.5" customHeight="1" thickBot="1">
      <c r="A2392" s="24">
        <v>8536693000</v>
      </c>
      <c r="B2392" s="25"/>
      <c r="C2392" s="26"/>
      <c r="D2392" s="27"/>
      <c r="E2392" s="27" t="s">
        <v>5185</v>
      </c>
      <c r="F2392" s="27" t="s">
        <v>1753</v>
      </c>
      <c r="G2392" s="28" t="s">
        <v>173</v>
      </c>
      <c r="H2392" s="27" t="s">
        <v>174</v>
      </c>
      <c r="I2392" s="118" t="s">
        <v>5186</v>
      </c>
      <c r="J2392" s="29">
        <v>6.67</v>
      </c>
      <c r="K2392" s="28" t="s">
        <v>162</v>
      </c>
      <c r="L2392" s="27" t="s">
        <v>443</v>
      </c>
      <c r="M2392" s="27" t="s">
        <v>164</v>
      </c>
      <c r="N2392" s="27" t="s">
        <v>18084</v>
      </c>
    </row>
    <row r="2393" spans="1:14" ht="16.5" customHeight="1" thickTop="1" thickBot="1">
      <c r="A2393" s="30">
        <v>8542399010</v>
      </c>
      <c r="B2393" s="25"/>
      <c r="C2393" s="26"/>
      <c r="D2393" s="27"/>
      <c r="E2393" s="27" t="s">
        <v>5187</v>
      </c>
      <c r="F2393" s="27" t="s">
        <v>782</v>
      </c>
      <c r="G2393" s="28" t="s">
        <v>159</v>
      </c>
      <c r="H2393" s="27" t="s">
        <v>160</v>
      </c>
      <c r="I2393" s="118" t="s">
        <v>783</v>
      </c>
      <c r="J2393" s="29">
        <v>210000</v>
      </c>
      <c r="K2393" s="28" t="s">
        <v>176</v>
      </c>
      <c r="L2393" s="27" t="s">
        <v>764</v>
      </c>
      <c r="M2393" s="27" t="s">
        <v>164</v>
      </c>
      <c r="N2393" s="27" t="s">
        <v>764</v>
      </c>
    </row>
    <row r="2394" spans="1:14" ht="16.5" customHeight="1" thickTop="1" thickBot="1">
      <c r="A2394" s="30">
        <v>8542399010</v>
      </c>
      <c r="B2394" s="25"/>
      <c r="C2394" s="26"/>
      <c r="D2394" s="27"/>
      <c r="E2394" s="27" t="s">
        <v>5187</v>
      </c>
      <c r="F2394" s="27" t="s">
        <v>5188</v>
      </c>
      <c r="G2394" s="28" t="s">
        <v>159</v>
      </c>
      <c r="H2394" s="27" t="s">
        <v>160</v>
      </c>
      <c r="I2394" s="118" t="s">
        <v>5189</v>
      </c>
      <c r="J2394" s="29">
        <v>15400</v>
      </c>
      <c r="K2394" s="28" t="s">
        <v>176</v>
      </c>
      <c r="L2394" s="27" t="s">
        <v>764</v>
      </c>
      <c r="M2394" s="27" t="s">
        <v>164</v>
      </c>
      <c r="N2394" s="27" t="s">
        <v>764</v>
      </c>
    </row>
    <row r="2395" spans="1:14" ht="16.5" customHeight="1" thickTop="1">
      <c r="A2395" s="24">
        <v>3926909709</v>
      </c>
      <c r="B2395" s="25"/>
      <c r="C2395" s="26">
        <v>6.5000000000000002E-2</v>
      </c>
      <c r="D2395" s="27"/>
      <c r="E2395" s="27" t="s">
        <v>5190</v>
      </c>
      <c r="F2395" s="27" t="s">
        <v>1110</v>
      </c>
      <c r="G2395" s="28" t="s">
        <v>206</v>
      </c>
      <c r="H2395" s="27" t="s">
        <v>207</v>
      </c>
      <c r="I2395" s="118" t="s">
        <v>1109</v>
      </c>
      <c r="J2395" s="29">
        <v>33.880000000000003</v>
      </c>
      <c r="K2395" s="28" t="s">
        <v>162</v>
      </c>
      <c r="L2395" s="27" t="s">
        <v>736</v>
      </c>
      <c r="M2395" s="27" t="s">
        <v>164</v>
      </c>
      <c r="N2395" s="27" t="s">
        <v>6197</v>
      </c>
    </row>
    <row r="2396" spans="1:14" ht="16.5" customHeight="1">
      <c r="A2396" s="24">
        <v>3926909709</v>
      </c>
      <c r="B2396" s="25"/>
      <c r="C2396" s="26"/>
      <c r="D2396" s="27"/>
      <c r="E2396" s="27" t="s">
        <v>5190</v>
      </c>
      <c r="F2396" s="27" t="s">
        <v>1110</v>
      </c>
      <c r="G2396" s="28" t="s">
        <v>206</v>
      </c>
      <c r="H2396" s="27" t="s">
        <v>207</v>
      </c>
      <c r="I2396" s="118" t="s">
        <v>1111</v>
      </c>
      <c r="J2396" s="29">
        <v>207.63</v>
      </c>
      <c r="K2396" s="28" t="s">
        <v>162</v>
      </c>
      <c r="L2396" s="27" t="s">
        <v>736</v>
      </c>
      <c r="M2396" s="27" t="s">
        <v>164</v>
      </c>
      <c r="N2396" s="27" t="s">
        <v>6197</v>
      </c>
    </row>
    <row r="2397" spans="1:14" ht="16.5" customHeight="1">
      <c r="A2397" s="24">
        <v>3926909709</v>
      </c>
      <c r="B2397" s="25"/>
      <c r="C2397" s="26"/>
      <c r="D2397" s="27"/>
      <c r="E2397" s="27" t="s">
        <v>5190</v>
      </c>
      <c r="F2397" s="27" t="s">
        <v>1114</v>
      </c>
      <c r="G2397" s="28" t="s">
        <v>206</v>
      </c>
      <c r="H2397" s="27" t="s">
        <v>207</v>
      </c>
      <c r="I2397" s="118" t="s">
        <v>1115</v>
      </c>
      <c r="J2397" s="29">
        <v>27.41</v>
      </c>
      <c r="K2397" s="28" t="s">
        <v>162</v>
      </c>
      <c r="L2397" s="27" t="s">
        <v>736</v>
      </c>
      <c r="M2397" s="27" t="s">
        <v>164</v>
      </c>
      <c r="N2397" s="27" t="s">
        <v>6197</v>
      </c>
    </row>
    <row r="2398" spans="1:14" ht="16.5" customHeight="1">
      <c r="A2398" s="24">
        <v>3926909709</v>
      </c>
      <c r="B2398" s="25"/>
      <c r="C2398" s="26"/>
      <c r="D2398" s="27"/>
      <c r="E2398" s="27" t="s">
        <v>5190</v>
      </c>
      <c r="F2398" s="27" t="s">
        <v>1116</v>
      </c>
      <c r="G2398" s="28" t="s">
        <v>206</v>
      </c>
      <c r="H2398" s="27" t="s">
        <v>207</v>
      </c>
      <c r="I2398" s="118" t="s">
        <v>1117</v>
      </c>
      <c r="J2398" s="29">
        <v>32.549999999999997</v>
      </c>
      <c r="K2398" s="28" t="s">
        <v>162</v>
      </c>
      <c r="L2398" s="27" t="s">
        <v>736</v>
      </c>
      <c r="M2398" s="27" t="s">
        <v>164</v>
      </c>
      <c r="N2398" s="27" t="s">
        <v>6197</v>
      </c>
    </row>
    <row r="2399" spans="1:14" ht="16.5" customHeight="1">
      <c r="A2399" s="24">
        <v>3926909709</v>
      </c>
      <c r="B2399" s="25"/>
      <c r="C2399" s="26"/>
      <c r="D2399" s="27"/>
      <c r="E2399" s="27" t="s">
        <v>5190</v>
      </c>
      <c r="F2399" s="27" t="s">
        <v>1116</v>
      </c>
      <c r="G2399" s="28" t="s">
        <v>206</v>
      </c>
      <c r="H2399" s="27" t="s">
        <v>207</v>
      </c>
      <c r="I2399" s="118" t="s">
        <v>1118</v>
      </c>
      <c r="J2399" s="29">
        <v>6.23</v>
      </c>
      <c r="K2399" s="28" t="s">
        <v>162</v>
      </c>
      <c r="L2399" s="27" t="s">
        <v>736</v>
      </c>
      <c r="M2399" s="27" t="s">
        <v>164</v>
      </c>
      <c r="N2399" s="27" t="s">
        <v>6197</v>
      </c>
    </row>
    <row r="2400" spans="1:14" ht="16.5" customHeight="1">
      <c r="A2400" s="24">
        <v>3926909709</v>
      </c>
      <c r="B2400" s="25"/>
      <c r="C2400" s="26"/>
      <c r="D2400" s="27"/>
      <c r="E2400" s="27" t="s">
        <v>5190</v>
      </c>
      <c r="F2400" s="27" t="s">
        <v>1106</v>
      </c>
      <c r="G2400" s="28" t="s">
        <v>206</v>
      </c>
      <c r="H2400" s="27" t="s">
        <v>207</v>
      </c>
      <c r="I2400" s="118" t="s">
        <v>1107</v>
      </c>
      <c r="J2400" s="29">
        <v>186.45</v>
      </c>
      <c r="K2400" s="28" t="s">
        <v>162</v>
      </c>
      <c r="L2400" s="27" t="s">
        <v>736</v>
      </c>
      <c r="M2400" s="27" t="s">
        <v>164</v>
      </c>
      <c r="N2400" s="27" t="s">
        <v>6197</v>
      </c>
    </row>
    <row r="2401" spans="1:14" ht="16.5" customHeight="1">
      <c r="A2401" s="24">
        <v>8504409100</v>
      </c>
      <c r="B2401" s="25"/>
      <c r="C2401" s="26"/>
      <c r="D2401" s="27"/>
      <c r="E2401" s="27" t="s">
        <v>3491</v>
      </c>
      <c r="F2401" s="27" t="s">
        <v>5191</v>
      </c>
      <c r="G2401" s="28" t="s">
        <v>159</v>
      </c>
      <c r="H2401" s="27" t="s">
        <v>160</v>
      </c>
      <c r="I2401" s="118" t="s">
        <v>5192</v>
      </c>
      <c r="J2401" s="29">
        <v>22.2</v>
      </c>
      <c r="K2401" s="28" t="s">
        <v>162</v>
      </c>
      <c r="L2401" s="27" t="s">
        <v>1951</v>
      </c>
      <c r="M2401" s="27" t="s">
        <v>164</v>
      </c>
      <c r="N2401" s="27" t="s">
        <v>1951</v>
      </c>
    </row>
    <row r="2402" spans="1:14" ht="16.5" customHeight="1">
      <c r="A2402" s="24">
        <v>8532210000</v>
      </c>
      <c r="B2402" s="25"/>
      <c r="C2402" s="26"/>
      <c r="D2402" s="27"/>
      <c r="E2402" s="27" t="s">
        <v>1588</v>
      </c>
      <c r="F2402" s="27" t="s">
        <v>263</v>
      </c>
      <c r="G2402" s="28" t="s">
        <v>259</v>
      </c>
      <c r="H2402" s="27" t="s">
        <v>260</v>
      </c>
      <c r="I2402" s="118" t="s">
        <v>264</v>
      </c>
      <c r="J2402" s="29">
        <v>22.32</v>
      </c>
      <c r="K2402" s="28" t="s">
        <v>162</v>
      </c>
      <c r="L2402" s="27" t="s">
        <v>265</v>
      </c>
      <c r="M2402" s="27" t="s">
        <v>164</v>
      </c>
      <c r="N2402" s="27" t="s">
        <v>9360</v>
      </c>
    </row>
    <row r="2403" spans="1:14" ht="16.5" customHeight="1">
      <c r="A2403" s="24">
        <v>8532210000</v>
      </c>
      <c r="B2403" s="25"/>
      <c r="C2403" s="26"/>
      <c r="D2403" s="27"/>
      <c r="E2403" s="27" t="s">
        <v>1588</v>
      </c>
      <c r="F2403" s="27" t="s">
        <v>5193</v>
      </c>
      <c r="G2403" s="28" t="s">
        <v>3390</v>
      </c>
      <c r="H2403" s="27" t="s">
        <v>3391</v>
      </c>
      <c r="I2403" s="118" t="s">
        <v>5194</v>
      </c>
      <c r="J2403" s="29">
        <v>19.079999999999998</v>
      </c>
      <c r="K2403" s="28" t="s">
        <v>162</v>
      </c>
      <c r="L2403" s="27" t="s">
        <v>265</v>
      </c>
      <c r="M2403" s="27" t="s">
        <v>164</v>
      </c>
      <c r="N2403" s="27" t="s">
        <v>9360</v>
      </c>
    </row>
    <row r="2404" spans="1:14" ht="16.5" customHeight="1">
      <c r="A2404" s="24">
        <v>8532220000</v>
      </c>
      <c r="B2404" s="25"/>
      <c r="C2404" s="26"/>
      <c r="D2404" s="27"/>
      <c r="E2404" s="27" t="s">
        <v>276</v>
      </c>
      <c r="F2404" s="27" t="s">
        <v>5195</v>
      </c>
      <c r="G2404" s="28" t="s">
        <v>173</v>
      </c>
      <c r="H2404" s="27" t="s">
        <v>174</v>
      </c>
      <c r="I2404" s="118" t="s">
        <v>5196</v>
      </c>
      <c r="J2404" s="29">
        <v>17.52</v>
      </c>
      <c r="K2404" s="28" t="s">
        <v>162</v>
      </c>
      <c r="L2404" s="27" t="s">
        <v>236</v>
      </c>
      <c r="M2404" s="27" t="s">
        <v>164</v>
      </c>
      <c r="N2404" s="27" t="s">
        <v>18068</v>
      </c>
    </row>
    <row r="2405" spans="1:14" ht="16.5" customHeight="1">
      <c r="A2405" s="24">
        <v>8532220000</v>
      </c>
      <c r="B2405" s="25"/>
      <c r="C2405" s="26"/>
      <c r="D2405" s="27"/>
      <c r="E2405" s="27" t="s">
        <v>2022</v>
      </c>
      <c r="F2405" s="27" t="s">
        <v>5197</v>
      </c>
      <c r="G2405" s="28" t="s">
        <v>297</v>
      </c>
      <c r="H2405" s="27" t="s">
        <v>298</v>
      </c>
      <c r="I2405" s="118" t="s">
        <v>5198</v>
      </c>
      <c r="J2405" s="29">
        <v>92.8</v>
      </c>
      <c r="K2405" s="28" t="s">
        <v>162</v>
      </c>
      <c r="L2405" s="27" t="s">
        <v>285</v>
      </c>
      <c r="M2405" s="27" t="s">
        <v>164</v>
      </c>
      <c r="N2405" s="27" t="s">
        <v>18075</v>
      </c>
    </row>
    <row r="2406" spans="1:14" ht="16.5" customHeight="1">
      <c r="A2406" s="24">
        <v>8536501109</v>
      </c>
      <c r="B2406" s="25"/>
      <c r="C2406" s="26">
        <v>7.4999999999999997E-2</v>
      </c>
      <c r="D2406" s="27"/>
      <c r="E2406" s="27" t="s">
        <v>5199</v>
      </c>
      <c r="F2406" s="27" t="s">
        <v>5200</v>
      </c>
      <c r="G2406" s="28" t="s">
        <v>206</v>
      </c>
      <c r="H2406" s="27" t="s">
        <v>207</v>
      </c>
      <c r="I2406" s="118" t="s">
        <v>1132</v>
      </c>
      <c r="J2406" s="29">
        <v>183.59</v>
      </c>
      <c r="K2406" s="28" t="s">
        <v>162</v>
      </c>
      <c r="L2406" s="27" t="s">
        <v>736</v>
      </c>
      <c r="M2406" s="27" t="s">
        <v>164</v>
      </c>
      <c r="N2406" s="27" t="s">
        <v>6197</v>
      </c>
    </row>
    <row r="2407" spans="1:14" ht="16.5" customHeight="1">
      <c r="A2407" s="24">
        <v>8536691000</v>
      </c>
      <c r="B2407" s="25"/>
      <c r="C2407" s="26"/>
      <c r="D2407" s="27"/>
      <c r="E2407" s="27" t="s">
        <v>1749</v>
      </c>
      <c r="F2407" s="27" t="s">
        <v>5201</v>
      </c>
      <c r="G2407" s="28" t="s">
        <v>4374</v>
      </c>
      <c r="H2407" s="27" t="s">
        <v>4375</v>
      </c>
      <c r="I2407" s="118" t="s">
        <v>5202</v>
      </c>
      <c r="J2407" s="29">
        <v>328.3</v>
      </c>
      <c r="K2407" s="28" t="s">
        <v>162</v>
      </c>
      <c r="L2407" s="27" t="s">
        <v>2390</v>
      </c>
      <c r="M2407" s="27" t="s">
        <v>164</v>
      </c>
      <c r="N2407" s="27" t="s">
        <v>18168</v>
      </c>
    </row>
    <row r="2408" spans="1:14" ht="16.5" customHeight="1">
      <c r="A2408" s="24">
        <v>8536693000</v>
      </c>
      <c r="B2408" s="25"/>
      <c r="C2408" s="26"/>
      <c r="D2408" s="27"/>
      <c r="E2408" s="27" t="s">
        <v>444</v>
      </c>
      <c r="F2408" s="27" t="s">
        <v>5203</v>
      </c>
      <c r="G2408" s="28" t="s">
        <v>173</v>
      </c>
      <c r="H2408" s="27" t="s">
        <v>174</v>
      </c>
      <c r="I2408" s="118" t="s">
        <v>5204</v>
      </c>
      <c r="J2408" s="29">
        <v>20.399999999999999</v>
      </c>
      <c r="K2408" s="28" t="s">
        <v>162</v>
      </c>
      <c r="L2408" s="27" t="s">
        <v>443</v>
      </c>
      <c r="M2408" s="27" t="s">
        <v>164</v>
      </c>
      <c r="N2408" s="27" t="s">
        <v>18084</v>
      </c>
    </row>
    <row r="2409" spans="1:14" ht="16.5" customHeight="1">
      <c r="A2409" s="24">
        <v>8536693000</v>
      </c>
      <c r="B2409" s="25"/>
      <c r="C2409" s="26"/>
      <c r="D2409" s="27"/>
      <c r="E2409" s="27" t="s">
        <v>444</v>
      </c>
      <c r="F2409" s="27" t="s">
        <v>5205</v>
      </c>
      <c r="G2409" s="28" t="s">
        <v>167</v>
      </c>
      <c r="H2409" s="27" t="s">
        <v>168</v>
      </c>
      <c r="I2409" s="118" t="s">
        <v>5206</v>
      </c>
      <c r="J2409" s="29">
        <v>6.04</v>
      </c>
      <c r="K2409" s="28" t="s">
        <v>162</v>
      </c>
      <c r="L2409" s="27" t="s">
        <v>170</v>
      </c>
      <c r="M2409" s="27" t="s">
        <v>164</v>
      </c>
      <c r="N2409" s="27" t="s">
        <v>170</v>
      </c>
    </row>
    <row r="2410" spans="1:14" ht="16.5" customHeight="1">
      <c r="A2410" s="24">
        <v>8536693000</v>
      </c>
      <c r="B2410" s="25"/>
      <c r="C2410" s="26"/>
      <c r="D2410" s="27"/>
      <c r="E2410" s="27" t="s">
        <v>444</v>
      </c>
      <c r="F2410" s="27" t="s">
        <v>5207</v>
      </c>
      <c r="G2410" s="28" t="s">
        <v>167</v>
      </c>
      <c r="H2410" s="27" t="s">
        <v>168</v>
      </c>
      <c r="I2410" s="118" t="s">
        <v>5208</v>
      </c>
      <c r="J2410" s="29">
        <v>56.55</v>
      </c>
      <c r="K2410" s="28" t="s">
        <v>162</v>
      </c>
      <c r="L2410" s="27" t="s">
        <v>443</v>
      </c>
      <c r="M2410" s="27" t="s">
        <v>164</v>
      </c>
      <c r="N2410" s="27" t="s">
        <v>18084</v>
      </c>
    </row>
    <row r="2411" spans="1:14" ht="16.5" customHeight="1">
      <c r="A2411" s="24">
        <v>8536693000</v>
      </c>
      <c r="B2411" s="25"/>
      <c r="C2411" s="26"/>
      <c r="D2411" s="27"/>
      <c r="E2411" s="27" t="s">
        <v>444</v>
      </c>
      <c r="F2411" s="27" t="s">
        <v>5209</v>
      </c>
      <c r="G2411" s="28" t="s">
        <v>282</v>
      </c>
      <c r="H2411" s="27" t="s">
        <v>283</v>
      </c>
      <c r="I2411" s="118" t="s">
        <v>5210</v>
      </c>
      <c r="J2411" s="29">
        <v>26</v>
      </c>
      <c r="K2411" s="28" t="s">
        <v>162</v>
      </c>
      <c r="L2411" s="27" t="s">
        <v>449</v>
      </c>
      <c r="M2411" s="27" t="s">
        <v>164</v>
      </c>
      <c r="N2411" s="27" t="s">
        <v>18085</v>
      </c>
    </row>
    <row r="2412" spans="1:14" ht="16.5" customHeight="1">
      <c r="A2412" s="24">
        <v>8536693000</v>
      </c>
      <c r="B2412" s="25"/>
      <c r="C2412" s="26"/>
      <c r="D2412" s="27"/>
      <c r="E2412" s="27" t="s">
        <v>444</v>
      </c>
      <c r="F2412" s="27" t="s">
        <v>5211</v>
      </c>
      <c r="G2412" s="28" t="s">
        <v>282</v>
      </c>
      <c r="H2412" s="27" t="s">
        <v>283</v>
      </c>
      <c r="I2412" s="118" t="s">
        <v>5212</v>
      </c>
      <c r="J2412" s="29">
        <v>24.35</v>
      </c>
      <c r="K2412" s="28" t="s">
        <v>162</v>
      </c>
      <c r="L2412" s="27" t="s">
        <v>449</v>
      </c>
      <c r="M2412" s="27" t="s">
        <v>164</v>
      </c>
      <c r="N2412" s="27" t="s">
        <v>18085</v>
      </c>
    </row>
    <row r="2413" spans="1:14" ht="16.5" customHeight="1">
      <c r="A2413" s="24">
        <v>8536693000</v>
      </c>
      <c r="B2413" s="25"/>
      <c r="C2413" s="26"/>
      <c r="D2413" s="27"/>
      <c r="E2413" s="27" t="s">
        <v>444</v>
      </c>
      <c r="F2413" s="27" t="s">
        <v>5213</v>
      </c>
      <c r="G2413" s="28" t="s">
        <v>282</v>
      </c>
      <c r="H2413" s="27" t="s">
        <v>283</v>
      </c>
      <c r="I2413" s="118" t="s">
        <v>5214</v>
      </c>
      <c r="J2413" s="29">
        <v>46.6</v>
      </c>
      <c r="K2413" s="28" t="s">
        <v>162</v>
      </c>
      <c r="L2413" s="27" t="s">
        <v>449</v>
      </c>
      <c r="M2413" s="27" t="s">
        <v>164</v>
      </c>
      <c r="N2413" s="27" t="s">
        <v>18085</v>
      </c>
    </row>
    <row r="2414" spans="1:14" ht="16.5" customHeight="1">
      <c r="A2414" s="24">
        <v>8536699008</v>
      </c>
      <c r="B2414" s="25"/>
      <c r="C2414" s="26">
        <v>0.08</v>
      </c>
      <c r="D2414" s="27"/>
      <c r="E2414" s="27" t="s">
        <v>3423</v>
      </c>
      <c r="F2414" s="27" t="s">
        <v>5215</v>
      </c>
      <c r="G2414" s="28" t="s">
        <v>167</v>
      </c>
      <c r="H2414" s="27" t="s">
        <v>168</v>
      </c>
      <c r="I2414" s="118" t="s">
        <v>5216</v>
      </c>
      <c r="J2414" s="29">
        <v>37.6</v>
      </c>
      <c r="K2414" s="28" t="s">
        <v>162</v>
      </c>
      <c r="L2414" s="27" t="s">
        <v>443</v>
      </c>
      <c r="M2414" s="27" t="s">
        <v>164</v>
      </c>
      <c r="N2414" s="27" t="s">
        <v>18203</v>
      </c>
    </row>
    <row r="2415" spans="1:14" ht="16.5" customHeight="1">
      <c r="A2415" s="24">
        <v>8536699008</v>
      </c>
      <c r="B2415" s="25"/>
      <c r="C2415" s="26">
        <v>0.08</v>
      </c>
      <c r="D2415" s="27"/>
      <c r="E2415" s="27" t="s">
        <v>3423</v>
      </c>
      <c r="F2415" s="27" t="s">
        <v>5217</v>
      </c>
      <c r="G2415" s="28" t="s">
        <v>466</v>
      </c>
      <c r="H2415" s="27" t="s">
        <v>467</v>
      </c>
      <c r="I2415" s="118" t="s">
        <v>5218</v>
      </c>
      <c r="J2415" s="29">
        <v>646.04999999999995</v>
      </c>
      <c r="K2415" s="28" t="s">
        <v>162</v>
      </c>
      <c r="L2415" s="27" t="s">
        <v>452</v>
      </c>
      <c r="M2415" s="27" t="s">
        <v>164</v>
      </c>
      <c r="N2415" s="27" t="s">
        <v>18210</v>
      </c>
    </row>
    <row r="2416" spans="1:14" ht="16.5" customHeight="1">
      <c r="A2416" s="24">
        <v>8536699008</v>
      </c>
      <c r="B2416" s="25"/>
      <c r="C2416" s="26">
        <v>0.08</v>
      </c>
      <c r="D2416" s="27"/>
      <c r="E2416" s="27" t="s">
        <v>2148</v>
      </c>
      <c r="F2416" s="27" t="s">
        <v>5219</v>
      </c>
      <c r="G2416" s="28" t="s">
        <v>201</v>
      </c>
      <c r="H2416" s="27" t="s">
        <v>202</v>
      </c>
      <c r="I2416" s="118" t="s">
        <v>5220</v>
      </c>
      <c r="J2416" s="29">
        <v>261.87</v>
      </c>
      <c r="K2416" s="28" t="s">
        <v>162</v>
      </c>
      <c r="L2416" s="27" t="s">
        <v>428</v>
      </c>
      <c r="M2416" s="27" t="s">
        <v>164</v>
      </c>
      <c r="N2416" s="27" t="s">
        <v>13387</v>
      </c>
    </row>
    <row r="2417" spans="1:14" ht="16.5" customHeight="1">
      <c r="A2417" s="24">
        <v>8538909908</v>
      </c>
      <c r="B2417" s="25"/>
      <c r="C2417" s="26">
        <v>0.05</v>
      </c>
      <c r="D2417" s="27"/>
      <c r="E2417" s="27" t="s">
        <v>5221</v>
      </c>
      <c r="F2417" s="27" t="s">
        <v>5222</v>
      </c>
      <c r="G2417" s="28" t="s">
        <v>347</v>
      </c>
      <c r="H2417" s="27" t="s">
        <v>348</v>
      </c>
      <c r="I2417" s="118" t="s">
        <v>5223</v>
      </c>
      <c r="J2417" s="29">
        <v>214.14</v>
      </c>
      <c r="K2417" s="28" t="s">
        <v>162</v>
      </c>
      <c r="L2417" s="27" t="s">
        <v>428</v>
      </c>
      <c r="M2417" s="27" t="s">
        <v>164</v>
      </c>
      <c r="N2417" s="27" t="s">
        <v>13387</v>
      </c>
    </row>
    <row r="2418" spans="1:14" ht="16.5" customHeight="1">
      <c r="A2418" s="24">
        <v>8541290000</v>
      </c>
      <c r="B2418" s="25"/>
      <c r="C2418" s="26"/>
      <c r="D2418" s="27"/>
      <c r="E2418" s="27" t="s">
        <v>581</v>
      </c>
      <c r="F2418" s="27" t="s">
        <v>5224</v>
      </c>
      <c r="G2418" s="28" t="s">
        <v>201</v>
      </c>
      <c r="H2418" s="27" t="s">
        <v>202</v>
      </c>
      <c r="I2418" s="118" t="s">
        <v>5225</v>
      </c>
      <c r="J2418" s="29">
        <v>1637.36</v>
      </c>
      <c r="K2418" s="28" t="s">
        <v>162</v>
      </c>
      <c r="L2418" s="27" t="s">
        <v>3085</v>
      </c>
      <c r="M2418" s="27" t="s">
        <v>164</v>
      </c>
      <c r="N2418" s="27" t="s">
        <v>18290</v>
      </c>
    </row>
    <row r="2419" spans="1:14" ht="16.5" customHeight="1" thickBot="1">
      <c r="A2419" s="24">
        <v>8541900000</v>
      </c>
      <c r="B2419" s="25"/>
      <c r="C2419" s="26"/>
      <c r="D2419" s="27"/>
      <c r="E2419" s="27" t="s">
        <v>5226</v>
      </c>
      <c r="F2419" s="27" t="s">
        <v>5227</v>
      </c>
      <c r="G2419" s="28" t="s">
        <v>201</v>
      </c>
      <c r="H2419" s="27" t="s">
        <v>202</v>
      </c>
      <c r="I2419" s="118" t="s">
        <v>5228</v>
      </c>
      <c r="J2419" s="29">
        <v>0.8</v>
      </c>
      <c r="K2419" s="28" t="s">
        <v>162</v>
      </c>
      <c r="L2419" s="27" t="s">
        <v>4504</v>
      </c>
      <c r="M2419" s="27" t="s">
        <v>164</v>
      </c>
      <c r="N2419" s="27" t="s">
        <v>18259</v>
      </c>
    </row>
    <row r="2420" spans="1:14" ht="16.5" customHeight="1" thickTop="1" thickBot="1">
      <c r="A2420" s="30">
        <v>8542399010</v>
      </c>
      <c r="B2420" s="25"/>
      <c r="C2420" s="26"/>
      <c r="D2420" s="27"/>
      <c r="E2420" s="27" t="s">
        <v>1967</v>
      </c>
      <c r="F2420" s="27" t="s">
        <v>5229</v>
      </c>
      <c r="G2420" s="28" t="s">
        <v>227</v>
      </c>
      <c r="H2420" s="27" t="s">
        <v>228</v>
      </c>
      <c r="I2420" s="118" t="s">
        <v>5230</v>
      </c>
      <c r="J2420" s="29">
        <v>176.28</v>
      </c>
      <c r="K2420" s="28" t="s">
        <v>162</v>
      </c>
      <c r="L2420" s="27" t="s">
        <v>614</v>
      </c>
      <c r="M2420" s="27" t="s">
        <v>164</v>
      </c>
      <c r="N2420" s="27" t="s">
        <v>18096</v>
      </c>
    </row>
    <row r="2421" spans="1:14" ht="16.5" customHeight="1" thickTop="1" thickBot="1">
      <c r="A2421" s="32">
        <v>9031803400</v>
      </c>
      <c r="B2421" s="25"/>
      <c r="C2421" s="26"/>
      <c r="D2421" s="27"/>
      <c r="E2421" s="27" t="s">
        <v>5231</v>
      </c>
      <c r="F2421" s="27" t="s">
        <v>5232</v>
      </c>
      <c r="G2421" s="28" t="s">
        <v>201</v>
      </c>
      <c r="H2421" s="27" t="s">
        <v>202</v>
      </c>
      <c r="I2421" s="118" t="s">
        <v>5233</v>
      </c>
      <c r="J2421" s="29">
        <v>24091.52</v>
      </c>
      <c r="K2421" s="28" t="s">
        <v>162</v>
      </c>
      <c r="L2421" s="27" t="s">
        <v>648</v>
      </c>
      <c r="M2421" s="27" t="s">
        <v>164</v>
      </c>
      <c r="N2421" s="27" t="s">
        <v>11042</v>
      </c>
    </row>
    <row r="2422" spans="1:14" ht="16.5" customHeight="1" thickTop="1">
      <c r="A2422" s="24">
        <v>8504318007</v>
      </c>
      <c r="B2422" s="25"/>
      <c r="C2422" s="26">
        <v>0.08</v>
      </c>
      <c r="D2422" s="27"/>
      <c r="E2422" s="27" t="s">
        <v>1119</v>
      </c>
      <c r="F2422" s="27" t="s">
        <v>1120</v>
      </c>
      <c r="G2422" s="28" t="s">
        <v>206</v>
      </c>
      <c r="H2422" s="27" t="s">
        <v>207</v>
      </c>
      <c r="I2422" s="118" t="s">
        <v>1121</v>
      </c>
      <c r="J2422" s="29">
        <v>246.07</v>
      </c>
      <c r="K2422" s="28" t="s">
        <v>162</v>
      </c>
      <c r="L2422" s="27" t="s">
        <v>736</v>
      </c>
      <c r="M2422" s="27" t="s">
        <v>164</v>
      </c>
      <c r="N2422" s="27" t="s">
        <v>6197</v>
      </c>
    </row>
    <row r="2423" spans="1:14" ht="16.5" customHeight="1">
      <c r="A2423" s="24">
        <v>8504509500</v>
      </c>
      <c r="B2423" s="25"/>
      <c r="C2423" s="26"/>
      <c r="D2423" s="27"/>
      <c r="E2423" s="27" t="s">
        <v>5234</v>
      </c>
      <c r="F2423" s="27" t="s">
        <v>5235</v>
      </c>
      <c r="G2423" s="28" t="s">
        <v>282</v>
      </c>
      <c r="H2423" s="27" t="s">
        <v>283</v>
      </c>
      <c r="I2423" s="118" t="s">
        <v>5236</v>
      </c>
      <c r="J2423" s="29">
        <v>43.4</v>
      </c>
      <c r="K2423" s="28" t="s">
        <v>162</v>
      </c>
      <c r="L2423" s="27" t="s">
        <v>218</v>
      </c>
      <c r="M2423" s="27" t="s">
        <v>164</v>
      </c>
      <c r="N2423" s="27" t="s">
        <v>18066</v>
      </c>
    </row>
    <row r="2424" spans="1:14" ht="16.5" customHeight="1">
      <c r="A2424" s="24">
        <v>8532240000</v>
      </c>
      <c r="B2424" s="25"/>
      <c r="C2424" s="26"/>
      <c r="D2424" s="27"/>
      <c r="E2424" s="27" t="s">
        <v>1609</v>
      </c>
      <c r="F2424" s="27" t="s">
        <v>5237</v>
      </c>
      <c r="G2424" s="28" t="s">
        <v>173</v>
      </c>
      <c r="H2424" s="27" t="s">
        <v>174</v>
      </c>
      <c r="I2424" s="118" t="s">
        <v>873</v>
      </c>
      <c r="J2424" s="29">
        <v>2.36</v>
      </c>
      <c r="K2424" s="28" t="s">
        <v>162</v>
      </c>
      <c r="L2424" s="27" t="s">
        <v>262</v>
      </c>
      <c r="M2424" s="27" t="s">
        <v>164</v>
      </c>
      <c r="N2424" s="27" t="s">
        <v>262</v>
      </c>
    </row>
    <row r="2425" spans="1:14" ht="16.5" customHeight="1">
      <c r="A2425" s="24">
        <v>8532240000</v>
      </c>
      <c r="B2425" s="25"/>
      <c r="C2425" s="26"/>
      <c r="D2425" s="27"/>
      <c r="E2425" s="27" t="s">
        <v>1609</v>
      </c>
      <c r="F2425" s="27" t="s">
        <v>5237</v>
      </c>
      <c r="G2425" s="28" t="s">
        <v>173</v>
      </c>
      <c r="H2425" s="27" t="s">
        <v>174</v>
      </c>
      <c r="I2425" s="118" t="s">
        <v>5238</v>
      </c>
      <c r="J2425" s="29">
        <v>1.7</v>
      </c>
      <c r="K2425" s="28" t="s">
        <v>162</v>
      </c>
      <c r="L2425" s="27" t="s">
        <v>5239</v>
      </c>
      <c r="M2425" s="27" t="s">
        <v>164</v>
      </c>
      <c r="N2425" s="27" t="s">
        <v>18291</v>
      </c>
    </row>
    <row r="2426" spans="1:14" ht="16.5" customHeight="1">
      <c r="A2426" s="24">
        <v>8532240000</v>
      </c>
      <c r="B2426" s="25"/>
      <c r="C2426" s="26"/>
      <c r="D2426" s="27"/>
      <c r="E2426" s="27" t="s">
        <v>1609</v>
      </c>
      <c r="F2426" s="27" t="s">
        <v>5240</v>
      </c>
      <c r="G2426" s="28" t="s">
        <v>173</v>
      </c>
      <c r="H2426" s="27" t="s">
        <v>174</v>
      </c>
      <c r="I2426" s="118" t="s">
        <v>878</v>
      </c>
      <c r="J2426" s="29">
        <v>3.38</v>
      </c>
      <c r="K2426" s="28" t="s">
        <v>162</v>
      </c>
      <c r="L2426" s="27" t="s">
        <v>272</v>
      </c>
      <c r="M2426" s="27" t="s">
        <v>164</v>
      </c>
      <c r="N2426" s="27" t="s">
        <v>18073</v>
      </c>
    </row>
    <row r="2427" spans="1:14" ht="16.5" customHeight="1">
      <c r="A2427" s="24">
        <v>8532240000</v>
      </c>
      <c r="B2427" s="25"/>
      <c r="C2427" s="26"/>
      <c r="D2427" s="27"/>
      <c r="E2427" s="27" t="s">
        <v>314</v>
      </c>
      <c r="F2427" s="27" t="s">
        <v>5241</v>
      </c>
      <c r="G2427" s="28" t="s">
        <v>282</v>
      </c>
      <c r="H2427" s="27" t="s">
        <v>283</v>
      </c>
      <c r="I2427" s="118" t="s">
        <v>5242</v>
      </c>
      <c r="J2427" s="29">
        <v>9.3699999999999992</v>
      </c>
      <c r="K2427" s="28" t="s">
        <v>162</v>
      </c>
      <c r="L2427" s="27" t="s">
        <v>218</v>
      </c>
      <c r="M2427" s="27" t="s">
        <v>164</v>
      </c>
      <c r="N2427" s="27" t="s">
        <v>18066</v>
      </c>
    </row>
    <row r="2428" spans="1:14" ht="16.5" customHeight="1">
      <c r="A2428" s="24">
        <v>8532240000</v>
      </c>
      <c r="B2428" s="25"/>
      <c r="C2428" s="26"/>
      <c r="D2428" s="27"/>
      <c r="E2428" s="27" t="s">
        <v>314</v>
      </c>
      <c r="F2428" s="27" t="s">
        <v>5243</v>
      </c>
      <c r="G2428" s="28" t="s">
        <v>282</v>
      </c>
      <c r="H2428" s="27" t="s">
        <v>283</v>
      </c>
      <c r="I2428" s="118" t="s">
        <v>5244</v>
      </c>
      <c r="J2428" s="29">
        <v>0.85</v>
      </c>
      <c r="K2428" s="28" t="s">
        <v>162</v>
      </c>
      <c r="L2428" s="27" t="s">
        <v>218</v>
      </c>
      <c r="M2428" s="27" t="s">
        <v>164</v>
      </c>
      <c r="N2428" s="27" t="s">
        <v>18066</v>
      </c>
    </row>
    <row r="2429" spans="1:14" ht="16.5" customHeight="1">
      <c r="A2429" s="24">
        <v>8533100000</v>
      </c>
      <c r="B2429" s="25"/>
      <c r="C2429" s="26"/>
      <c r="D2429" s="27"/>
      <c r="E2429" s="27" t="s">
        <v>5245</v>
      </c>
      <c r="F2429" s="27" t="s">
        <v>5246</v>
      </c>
      <c r="G2429" s="28" t="s">
        <v>173</v>
      </c>
      <c r="H2429" s="27" t="s">
        <v>174</v>
      </c>
      <c r="I2429" s="118" t="s">
        <v>5247</v>
      </c>
      <c r="J2429" s="29">
        <v>0.75</v>
      </c>
      <c r="K2429" s="28" t="s">
        <v>162</v>
      </c>
      <c r="L2429" s="27" t="s">
        <v>272</v>
      </c>
      <c r="M2429" s="27" t="s">
        <v>164</v>
      </c>
      <c r="N2429" s="27" t="s">
        <v>18073</v>
      </c>
    </row>
    <row r="2430" spans="1:14" ht="16.5" customHeight="1">
      <c r="A2430" s="24">
        <v>8533100000</v>
      </c>
      <c r="B2430" s="25"/>
      <c r="C2430" s="26"/>
      <c r="D2430" s="27"/>
      <c r="E2430" s="27" t="s">
        <v>5245</v>
      </c>
      <c r="F2430" s="27" t="s">
        <v>5248</v>
      </c>
      <c r="G2430" s="28" t="s">
        <v>159</v>
      </c>
      <c r="H2430" s="27" t="s">
        <v>160</v>
      </c>
      <c r="I2430" s="118" t="s">
        <v>5249</v>
      </c>
      <c r="J2430" s="29">
        <v>0.38</v>
      </c>
      <c r="K2430" s="28" t="s">
        <v>162</v>
      </c>
      <c r="L2430" s="27" t="s">
        <v>372</v>
      </c>
      <c r="M2430" s="27" t="s">
        <v>164</v>
      </c>
      <c r="N2430" s="27" t="s">
        <v>1383</v>
      </c>
    </row>
    <row r="2431" spans="1:14" ht="16.5" customHeight="1">
      <c r="A2431" s="24">
        <v>8533100000</v>
      </c>
      <c r="B2431" s="25"/>
      <c r="C2431" s="26"/>
      <c r="D2431" s="27"/>
      <c r="E2431" s="27" t="s">
        <v>5245</v>
      </c>
      <c r="F2431" s="27" t="s">
        <v>5250</v>
      </c>
      <c r="G2431" s="28" t="s">
        <v>159</v>
      </c>
      <c r="H2431" s="27" t="s">
        <v>160</v>
      </c>
      <c r="I2431" s="118" t="s">
        <v>5251</v>
      </c>
      <c r="J2431" s="29">
        <v>0.57999999999999996</v>
      </c>
      <c r="K2431" s="28" t="s">
        <v>162</v>
      </c>
      <c r="L2431" s="27" t="s">
        <v>372</v>
      </c>
      <c r="M2431" s="27" t="s">
        <v>164</v>
      </c>
      <c r="N2431" s="27" t="s">
        <v>1383</v>
      </c>
    </row>
    <row r="2432" spans="1:14" ht="16.5" customHeight="1">
      <c r="A2432" s="24">
        <v>8533100000</v>
      </c>
      <c r="B2432" s="25"/>
      <c r="C2432" s="26"/>
      <c r="D2432" s="27"/>
      <c r="E2432" s="27" t="s">
        <v>5245</v>
      </c>
      <c r="F2432" s="27" t="s">
        <v>5252</v>
      </c>
      <c r="G2432" s="28" t="s">
        <v>159</v>
      </c>
      <c r="H2432" s="27" t="s">
        <v>160</v>
      </c>
      <c r="I2432" s="118" t="s">
        <v>5253</v>
      </c>
      <c r="J2432" s="29">
        <v>0.57999999999999996</v>
      </c>
      <c r="K2432" s="28" t="s">
        <v>162</v>
      </c>
      <c r="L2432" s="27" t="s">
        <v>372</v>
      </c>
      <c r="M2432" s="27" t="s">
        <v>164</v>
      </c>
      <c r="N2432" s="27" t="s">
        <v>1383</v>
      </c>
    </row>
    <row r="2433" spans="1:14" ht="16.5" customHeight="1">
      <c r="A2433" s="24">
        <v>8536693000</v>
      </c>
      <c r="B2433" s="25"/>
      <c r="C2433" s="26"/>
      <c r="D2433" s="27"/>
      <c r="E2433" s="27" t="s">
        <v>444</v>
      </c>
      <c r="F2433" s="27" t="s">
        <v>1279</v>
      </c>
      <c r="G2433" s="28" t="s">
        <v>173</v>
      </c>
      <c r="H2433" s="27" t="s">
        <v>174</v>
      </c>
      <c r="I2433" s="118" t="s">
        <v>1280</v>
      </c>
      <c r="J2433" s="29">
        <v>632.5</v>
      </c>
      <c r="K2433" s="28" t="s">
        <v>162</v>
      </c>
      <c r="L2433" s="27" t="s">
        <v>449</v>
      </c>
      <c r="M2433" s="27" t="s">
        <v>164</v>
      </c>
      <c r="N2433" s="27" t="s">
        <v>18085</v>
      </c>
    </row>
    <row r="2434" spans="1:14" ht="16.5" customHeight="1">
      <c r="A2434" s="24">
        <v>8536693000</v>
      </c>
      <c r="B2434" s="25"/>
      <c r="C2434" s="26"/>
      <c r="D2434" s="27"/>
      <c r="E2434" s="27" t="s">
        <v>444</v>
      </c>
      <c r="F2434" s="27" t="s">
        <v>1277</v>
      </c>
      <c r="G2434" s="28" t="s">
        <v>173</v>
      </c>
      <c r="H2434" s="27" t="s">
        <v>174</v>
      </c>
      <c r="I2434" s="118" t="s">
        <v>1278</v>
      </c>
      <c r="J2434" s="29">
        <v>1158.6199999999999</v>
      </c>
      <c r="K2434" s="28" t="s">
        <v>162</v>
      </c>
      <c r="L2434" s="27" t="s">
        <v>449</v>
      </c>
      <c r="M2434" s="27" t="s">
        <v>164</v>
      </c>
      <c r="N2434" s="27" t="s">
        <v>18085</v>
      </c>
    </row>
    <row r="2435" spans="1:14" ht="16.5" customHeight="1">
      <c r="A2435" s="24">
        <v>8536693000</v>
      </c>
      <c r="B2435" s="25"/>
      <c r="C2435" s="26"/>
      <c r="D2435" s="27"/>
      <c r="E2435" s="27" t="s">
        <v>444</v>
      </c>
      <c r="F2435" s="27" t="s">
        <v>5254</v>
      </c>
      <c r="G2435" s="28" t="s">
        <v>173</v>
      </c>
      <c r="H2435" s="27" t="s">
        <v>174</v>
      </c>
      <c r="I2435" s="118" t="s">
        <v>5255</v>
      </c>
      <c r="J2435" s="29">
        <v>562.1</v>
      </c>
      <c r="K2435" s="28" t="s">
        <v>162</v>
      </c>
      <c r="L2435" s="27" t="s">
        <v>440</v>
      </c>
      <c r="M2435" s="27" t="s">
        <v>164</v>
      </c>
      <c r="N2435" s="27" t="s">
        <v>440</v>
      </c>
    </row>
    <row r="2436" spans="1:14" ht="16.5" customHeight="1">
      <c r="A2436" s="24">
        <v>8536693000</v>
      </c>
      <c r="B2436" s="25"/>
      <c r="C2436" s="26"/>
      <c r="D2436" s="27"/>
      <c r="E2436" s="27" t="s">
        <v>444</v>
      </c>
      <c r="F2436" s="27" t="s">
        <v>5256</v>
      </c>
      <c r="G2436" s="28" t="s">
        <v>5257</v>
      </c>
      <c r="H2436" s="27" t="s">
        <v>5258</v>
      </c>
      <c r="I2436" s="118" t="s">
        <v>5259</v>
      </c>
      <c r="J2436" s="29">
        <v>828</v>
      </c>
      <c r="K2436" s="28" t="s">
        <v>162</v>
      </c>
      <c r="L2436" s="27" t="s">
        <v>443</v>
      </c>
      <c r="M2436" s="27" t="s">
        <v>164</v>
      </c>
      <c r="N2436" s="27" t="s">
        <v>18084</v>
      </c>
    </row>
    <row r="2437" spans="1:14" ht="16.5" customHeight="1">
      <c r="A2437" s="24">
        <v>8536693000</v>
      </c>
      <c r="B2437" s="25"/>
      <c r="C2437" s="26"/>
      <c r="D2437" s="27"/>
      <c r="E2437" s="27" t="s">
        <v>444</v>
      </c>
      <c r="F2437" s="27" t="s">
        <v>5260</v>
      </c>
      <c r="G2437" s="28" t="s">
        <v>167</v>
      </c>
      <c r="H2437" s="27" t="s">
        <v>168</v>
      </c>
      <c r="I2437" s="118" t="s">
        <v>5261</v>
      </c>
      <c r="J2437" s="29">
        <v>4684.3</v>
      </c>
      <c r="K2437" s="28" t="s">
        <v>162</v>
      </c>
      <c r="L2437" s="27" t="s">
        <v>443</v>
      </c>
      <c r="M2437" s="27" t="s">
        <v>164</v>
      </c>
      <c r="N2437" s="27" t="s">
        <v>18084</v>
      </c>
    </row>
    <row r="2438" spans="1:14" ht="16.5" customHeight="1">
      <c r="A2438" s="24">
        <v>8536693000</v>
      </c>
      <c r="B2438" s="25"/>
      <c r="C2438" s="26"/>
      <c r="D2438" s="27"/>
      <c r="E2438" s="27" t="s">
        <v>444</v>
      </c>
      <c r="F2438" s="27" t="s">
        <v>5262</v>
      </c>
      <c r="G2438" s="28" t="s">
        <v>282</v>
      </c>
      <c r="H2438" s="27" t="s">
        <v>283</v>
      </c>
      <c r="I2438" s="118" t="s">
        <v>5263</v>
      </c>
      <c r="J2438" s="29">
        <v>66.2</v>
      </c>
      <c r="K2438" s="28" t="s">
        <v>162</v>
      </c>
      <c r="L2438" s="27" t="s">
        <v>449</v>
      </c>
      <c r="M2438" s="27" t="s">
        <v>164</v>
      </c>
      <c r="N2438" s="27" t="s">
        <v>18085</v>
      </c>
    </row>
    <row r="2439" spans="1:14" ht="16.5" customHeight="1">
      <c r="A2439" s="24">
        <v>8536693000</v>
      </c>
      <c r="B2439" s="25"/>
      <c r="C2439" s="26"/>
      <c r="D2439" s="27"/>
      <c r="E2439" s="27" t="s">
        <v>444</v>
      </c>
      <c r="F2439" s="27" t="s">
        <v>5264</v>
      </c>
      <c r="G2439" s="28" t="s">
        <v>282</v>
      </c>
      <c r="H2439" s="27" t="s">
        <v>283</v>
      </c>
      <c r="I2439" s="118" t="s">
        <v>5265</v>
      </c>
      <c r="J2439" s="29">
        <v>8</v>
      </c>
      <c r="K2439" s="28" t="s">
        <v>162</v>
      </c>
      <c r="L2439" s="27" t="s">
        <v>449</v>
      </c>
      <c r="M2439" s="27" t="s">
        <v>164</v>
      </c>
      <c r="N2439" s="27" t="s">
        <v>18085</v>
      </c>
    </row>
    <row r="2440" spans="1:14" ht="16.5" customHeight="1">
      <c r="A2440" s="24">
        <v>8536699008</v>
      </c>
      <c r="B2440" s="25"/>
      <c r="C2440" s="26">
        <v>0.08</v>
      </c>
      <c r="D2440" s="27"/>
      <c r="E2440" s="27" t="s">
        <v>3423</v>
      </c>
      <c r="F2440" s="27" t="s">
        <v>5266</v>
      </c>
      <c r="G2440" s="28" t="s">
        <v>173</v>
      </c>
      <c r="H2440" s="27" t="s">
        <v>174</v>
      </c>
      <c r="I2440" s="118" t="s">
        <v>5267</v>
      </c>
      <c r="J2440" s="29">
        <v>471.73</v>
      </c>
      <c r="K2440" s="28" t="s">
        <v>162</v>
      </c>
      <c r="L2440" s="27" t="s">
        <v>443</v>
      </c>
      <c r="M2440" s="27" t="s">
        <v>164</v>
      </c>
      <c r="N2440" s="27" t="s">
        <v>443</v>
      </c>
    </row>
    <row r="2441" spans="1:14" ht="16.5" customHeight="1">
      <c r="A2441" s="24">
        <v>8536699008</v>
      </c>
      <c r="B2441" s="25"/>
      <c r="C2441" s="26">
        <v>0.08</v>
      </c>
      <c r="D2441" s="27"/>
      <c r="E2441" s="27" t="s">
        <v>4377</v>
      </c>
      <c r="F2441" s="27" t="s">
        <v>4378</v>
      </c>
      <c r="G2441" s="28" t="s">
        <v>282</v>
      </c>
      <c r="H2441" s="27" t="s">
        <v>283</v>
      </c>
      <c r="I2441" s="118" t="s">
        <v>4379</v>
      </c>
      <c r="J2441" s="29">
        <v>12.8</v>
      </c>
      <c r="K2441" s="28" t="s">
        <v>162</v>
      </c>
      <c r="L2441" s="27" t="s">
        <v>449</v>
      </c>
      <c r="M2441" s="27" t="s">
        <v>164</v>
      </c>
      <c r="N2441" s="27" t="s">
        <v>18292</v>
      </c>
    </row>
    <row r="2442" spans="1:14" ht="16.5" customHeight="1">
      <c r="A2442" s="24">
        <v>8536699008</v>
      </c>
      <c r="B2442" s="25"/>
      <c r="C2442" s="26">
        <v>0.08</v>
      </c>
      <c r="D2442" s="27"/>
      <c r="E2442" s="27" t="s">
        <v>3423</v>
      </c>
      <c r="F2442" s="27" t="s">
        <v>5268</v>
      </c>
      <c r="G2442" s="28" t="s">
        <v>482</v>
      </c>
      <c r="H2442" s="27" t="s">
        <v>483</v>
      </c>
      <c r="I2442" s="118" t="s">
        <v>5269</v>
      </c>
      <c r="J2442" s="29">
        <v>1220</v>
      </c>
      <c r="K2442" s="28" t="s">
        <v>162</v>
      </c>
      <c r="L2442" s="27" t="s">
        <v>443</v>
      </c>
      <c r="M2442" s="27" t="s">
        <v>164</v>
      </c>
      <c r="N2442" s="27" t="s">
        <v>443</v>
      </c>
    </row>
    <row r="2443" spans="1:14" ht="16.5" customHeight="1">
      <c r="A2443" s="24">
        <v>8538909908</v>
      </c>
      <c r="B2443" s="25"/>
      <c r="C2443" s="26">
        <v>0.05</v>
      </c>
      <c r="D2443" s="27"/>
      <c r="E2443" s="27" t="s">
        <v>2820</v>
      </c>
      <c r="F2443" s="27" t="s">
        <v>5270</v>
      </c>
      <c r="G2443" s="28" t="s">
        <v>282</v>
      </c>
      <c r="H2443" s="27" t="s">
        <v>283</v>
      </c>
      <c r="I2443" s="118" t="s">
        <v>5271</v>
      </c>
      <c r="J2443" s="29">
        <v>9.0500000000000007</v>
      </c>
      <c r="K2443" s="28" t="s">
        <v>162</v>
      </c>
      <c r="L2443" s="27" t="s">
        <v>449</v>
      </c>
      <c r="M2443" s="27" t="s">
        <v>164</v>
      </c>
      <c r="N2443" s="27" t="s">
        <v>18292</v>
      </c>
    </row>
    <row r="2444" spans="1:14" ht="16.5" customHeight="1">
      <c r="A2444" s="24">
        <v>8536699008</v>
      </c>
      <c r="B2444" s="25"/>
      <c r="C2444" s="26">
        <v>0.08</v>
      </c>
      <c r="D2444" s="27"/>
      <c r="E2444" s="27" t="s">
        <v>5272</v>
      </c>
      <c r="F2444" s="27" t="s">
        <v>5273</v>
      </c>
      <c r="G2444" s="28" t="s">
        <v>297</v>
      </c>
      <c r="H2444" s="27" t="s">
        <v>298</v>
      </c>
      <c r="I2444" s="118" t="s">
        <v>5274</v>
      </c>
      <c r="J2444" s="29">
        <v>0.3</v>
      </c>
      <c r="K2444" s="28" t="s">
        <v>162</v>
      </c>
      <c r="L2444" s="27" t="s">
        <v>4960</v>
      </c>
      <c r="M2444" s="27" t="s">
        <v>164</v>
      </c>
      <c r="N2444" s="27" t="s">
        <v>18293</v>
      </c>
    </row>
    <row r="2445" spans="1:14" ht="16.5" customHeight="1">
      <c r="A2445" s="24">
        <v>8541100009</v>
      </c>
      <c r="B2445" s="25"/>
      <c r="C2445" s="26"/>
      <c r="D2445" s="27"/>
      <c r="E2445" s="27" t="s">
        <v>1803</v>
      </c>
      <c r="F2445" s="27" t="s">
        <v>5275</v>
      </c>
      <c r="G2445" s="28" t="s">
        <v>297</v>
      </c>
      <c r="H2445" s="27" t="s">
        <v>298</v>
      </c>
      <c r="I2445" s="118" t="s">
        <v>5276</v>
      </c>
      <c r="J2445" s="29">
        <v>416.64</v>
      </c>
      <c r="K2445" s="28" t="s">
        <v>162</v>
      </c>
      <c r="L2445" s="27" t="s">
        <v>595</v>
      </c>
      <c r="M2445" s="27" t="s">
        <v>164</v>
      </c>
      <c r="N2445" s="27" t="s">
        <v>18070</v>
      </c>
    </row>
    <row r="2446" spans="1:14" ht="16.5" customHeight="1">
      <c r="A2446" s="24">
        <v>8541100009</v>
      </c>
      <c r="B2446" s="25"/>
      <c r="C2446" s="26"/>
      <c r="D2446" s="27"/>
      <c r="E2446" s="27" t="s">
        <v>1803</v>
      </c>
      <c r="F2446" s="27" t="s">
        <v>5277</v>
      </c>
      <c r="G2446" s="28" t="s">
        <v>201</v>
      </c>
      <c r="H2446" s="27" t="s">
        <v>202</v>
      </c>
      <c r="I2446" s="118" t="s">
        <v>5278</v>
      </c>
      <c r="J2446" s="29">
        <v>76.36</v>
      </c>
      <c r="K2446" s="28" t="s">
        <v>162</v>
      </c>
      <c r="L2446" s="27" t="s">
        <v>122</v>
      </c>
      <c r="M2446" s="27" t="s">
        <v>164</v>
      </c>
      <c r="N2446" s="27" t="s">
        <v>18099</v>
      </c>
    </row>
    <row r="2447" spans="1:14" ht="16.5" customHeight="1">
      <c r="A2447" s="24">
        <v>8541210000</v>
      </c>
      <c r="B2447" s="25"/>
      <c r="C2447" s="26"/>
      <c r="D2447" s="27"/>
      <c r="E2447" s="27" t="s">
        <v>548</v>
      </c>
      <c r="F2447" s="27" t="s">
        <v>5279</v>
      </c>
      <c r="G2447" s="28" t="s">
        <v>297</v>
      </c>
      <c r="H2447" s="27" t="s">
        <v>298</v>
      </c>
      <c r="I2447" s="118" t="s">
        <v>5280</v>
      </c>
      <c r="J2447" s="29">
        <v>14.24</v>
      </c>
      <c r="K2447" s="28" t="s">
        <v>162</v>
      </c>
      <c r="L2447" s="27" t="s">
        <v>250</v>
      </c>
      <c r="M2447" s="27" t="s">
        <v>164</v>
      </c>
      <c r="N2447" s="27" t="s">
        <v>18071</v>
      </c>
    </row>
    <row r="2448" spans="1:14" ht="16.5" customHeight="1" thickBot="1">
      <c r="A2448" s="24">
        <v>8541290000</v>
      </c>
      <c r="B2448" s="25"/>
      <c r="C2448" s="26"/>
      <c r="D2448" s="27"/>
      <c r="E2448" s="27" t="s">
        <v>581</v>
      </c>
      <c r="F2448" s="27" t="s">
        <v>2856</v>
      </c>
      <c r="G2448" s="28" t="s">
        <v>173</v>
      </c>
      <c r="H2448" s="27" t="s">
        <v>174</v>
      </c>
      <c r="I2448" s="118" t="s">
        <v>2857</v>
      </c>
      <c r="J2448" s="29">
        <v>46.77</v>
      </c>
      <c r="K2448" s="28" t="s">
        <v>162</v>
      </c>
      <c r="L2448" s="27" t="s">
        <v>580</v>
      </c>
      <c r="M2448" s="27" t="s">
        <v>164</v>
      </c>
      <c r="N2448" s="27" t="s">
        <v>10753</v>
      </c>
    </row>
    <row r="2449" spans="1:14" ht="16.5" customHeight="1" thickTop="1" thickBot="1">
      <c r="A2449" s="30">
        <v>8542319010</v>
      </c>
      <c r="B2449" s="25"/>
      <c r="C2449" s="26"/>
      <c r="D2449" s="27"/>
      <c r="E2449" s="27" t="s">
        <v>602</v>
      </c>
      <c r="F2449" s="27" t="s">
        <v>5281</v>
      </c>
      <c r="G2449" s="28" t="s">
        <v>173</v>
      </c>
      <c r="H2449" s="27" t="s">
        <v>174</v>
      </c>
      <c r="I2449" s="118" t="s">
        <v>5282</v>
      </c>
      <c r="J2449" s="29">
        <v>142.44999999999999</v>
      </c>
      <c r="K2449" s="28" t="s">
        <v>162</v>
      </c>
      <c r="L2449" s="27" t="s">
        <v>134</v>
      </c>
      <c r="M2449" s="27" t="s">
        <v>164</v>
      </c>
      <c r="N2449" s="27" t="s">
        <v>4101</v>
      </c>
    </row>
    <row r="2450" spans="1:14" ht="16.5" customHeight="1" thickTop="1" thickBot="1">
      <c r="A2450" s="30">
        <v>8542319010</v>
      </c>
      <c r="B2450" s="25"/>
      <c r="C2450" s="26"/>
      <c r="D2450" s="27"/>
      <c r="E2450" s="27" t="s">
        <v>5283</v>
      </c>
      <c r="F2450" s="27" t="s">
        <v>5284</v>
      </c>
      <c r="G2450" s="28" t="s">
        <v>282</v>
      </c>
      <c r="H2450" s="27" t="s">
        <v>283</v>
      </c>
      <c r="I2450" s="118" t="s">
        <v>5285</v>
      </c>
      <c r="J2450" s="29">
        <v>2880</v>
      </c>
      <c r="K2450" s="28" t="s">
        <v>162</v>
      </c>
      <c r="L2450" s="27" t="s">
        <v>5286</v>
      </c>
      <c r="M2450" s="27" t="s">
        <v>164</v>
      </c>
      <c r="N2450" s="27" t="s">
        <v>18294</v>
      </c>
    </row>
    <row r="2451" spans="1:14" ht="16.5" customHeight="1" thickTop="1" thickBot="1">
      <c r="A2451" s="30">
        <v>8542319010</v>
      </c>
      <c r="B2451" s="25"/>
      <c r="C2451" s="26"/>
      <c r="D2451" s="27"/>
      <c r="E2451" s="27" t="s">
        <v>5287</v>
      </c>
      <c r="F2451" s="27" t="s">
        <v>5288</v>
      </c>
      <c r="G2451" s="28" t="s">
        <v>355</v>
      </c>
      <c r="H2451" s="27" t="s">
        <v>356</v>
      </c>
      <c r="I2451" s="118" t="s">
        <v>5289</v>
      </c>
      <c r="J2451" s="29">
        <v>293.33</v>
      </c>
      <c r="K2451" s="28" t="s">
        <v>162</v>
      </c>
      <c r="L2451" s="27" t="s">
        <v>114</v>
      </c>
      <c r="M2451" s="27" t="s">
        <v>164</v>
      </c>
      <c r="N2451" s="27" t="s">
        <v>11042</v>
      </c>
    </row>
    <row r="2452" spans="1:14" ht="16.5" customHeight="1" thickTop="1" thickBot="1">
      <c r="A2452" s="30">
        <v>8542319010</v>
      </c>
      <c r="B2452" s="25"/>
      <c r="C2452" s="26"/>
      <c r="D2452" s="27"/>
      <c r="E2452" s="27" t="s">
        <v>5290</v>
      </c>
      <c r="F2452" s="27" t="s">
        <v>5291</v>
      </c>
      <c r="G2452" s="28" t="s">
        <v>297</v>
      </c>
      <c r="H2452" s="27" t="s">
        <v>298</v>
      </c>
      <c r="I2452" s="118" t="s">
        <v>5292</v>
      </c>
      <c r="J2452" s="29">
        <v>2100</v>
      </c>
      <c r="K2452" s="28" t="s">
        <v>162</v>
      </c>
      <c r="L2452" s="27" t="s">
        <v>134</v>
      </c>
      <c r="M2452" s="27" t="s">
        <v>164</v>
      </c>
      <c r="N2452" s="27" t="s">
        <v>4101</v>
      </c>
    </row>
    <row r="2453" spans="1:14" ht="16.5" customHeight="1" thickTop="1" thickBot="1">
      <c r="A2453" s="30">
        <v>8542319010</v>
      </c>
      <c r="B2453" s="25"/>
      <c r="C2453" s="26"/>
      <c r="D2453" s="27"/>
      <c r="E2453" s="27" t="s">
        <v>5293</v>
      </c>
      <c r="F2453" s="27" t="s">
        <v>5294</v>
      </c>
      <c r="G2453" s="28" t="s">
        <v>297</v>
      </c>
      <c r="H2453" s="27" t="s">
        <v>298</v>
      </c>
      <c r="I2453" s="118" t="s">
        <v>5295</v>
      </c>
      <c r="J2453" s="29">
        <v>2070</v>
      </c>
      <c r="K2453" s="28" t="s">
        <v>162</v>
      </c>
      <c r="L2453" s="27" t="s">
        <v>648</v>
      </c>
      <c r="M2453" s="27" t="s">
        <v>164</v>
      </c>
      <c r="N2453" s="27" t="s">
        <v>11042</v>
      </c>
    </row>
    <row r="2454" spans="1:14" ht="16.5" customHeight="1" thickTop="1" thickBot="1">
      <c r="A2454" s="30">
        <v>8542319010</v>
      </c>
      <c r="B2454" s="25"/>
      <c r="C2454" s="26"/>
      <c r="D2454" s="27"/>
      <c r="E2454" s="27" t="s">
        <v>4807</v>
      </c>
      <c r="F2454" s="27" t="s">
        <v>5296</v>
      </c>
      <c r="G2454" s="28" t="s">
        <v>297</v>
      </c>
      <c r="H2454" s="27" t="s">
        <v>298</v>
      </c>
      <c r="I2454" s="118" t="s">
        <v>5297</v>
      </c>
      <c r="J2454" s="29">
        <v>2.1</v>
      </c>
      <c r="K2454" s="28" t="s">
        <v>162</v>
      </c>
      <c r="L2454" s="27" t="s">
        <v>134</v>
      </c>
      <c r="M2454" s="27" t="s">
        <v>164</v>
      </c>
      <c r="N2454" s="27" t="s">
        <v>4101</v>
      </c>
    </row>
    <row r="2455" spans="1:14" ht="16.5" customHeight="1" thickTop="1" thickBot="1">
      <c r="A2455" s="30">
        <v>8542319010</v>
      </c>
      <c r="B2455" s="25"/>
      <c r="C2455" s="26"/>
      <c r="D2455" s="27"/>
      <c r="E2455" s="27" t="s">
        <v>4807</v>
      </c>
      <c r="F2455" s="27" t="s">
        <v>5298</v>
      </c>
      <c r="G2455" s="28" t="s">
        <v>297</v>
      </c>
      <c r="H2455" s="27" t="s">
        <v>298</v>
      </c>
      <c r="I2455" s="118" t="s">
        <v>5299</v>
      </c>
      <c r="J2455" s="29">
        <v>37</v>
      </c>
      <c r="K2455" s="28" t="s">
        <v>162</v>
      </c>
      <c r="L2455" s="27" t="s">
        <v>134</v>
      </c>
      <c r="M2455" s="27" t="s">
        <v>164</v>
      </c>
      <c r="N2455" s="27" t="s">
        <v>4101</v>
      </c>
    </row>
    <row r="2456" spans="1:14" ht="16.5" customHeight="1" thickTop="1" thickBot="1">
      <c r="A2456" s="30">
        <v>8542319010</v>
      </c>
      <c r="B2456" s="25"/>
      <c r="C2456" s="26"/>
      <c r="D2456" s="27"/>
      <c r="E2456" s="27" t="s">
        <v>602</v>
      </c>
      <c r="F2456" s="27" t="s">
        <v>5300</v>
      </c>
      <c r="G2456" s="28" t="s">
        <v>243</v>
      </c>
      <c r="H2456" s="27" t="s">
        <v>244</v>
      </c>
      <c r="I2456" s="118" t="s">
        <v>5301</v>
      </c>
      <c r="J2456" s="29">
        <v>19.2</v>
      </c>
      <c r="K2456" s="28" t="s">
        <v>162</v>
      </c>
      <c r="L2456" s="27" t="s">
        <v>648</v>
      </c>
      <c r="M2456" s="27" t="s">
        <v>164</v>
      </c>
      <c r="N2456" s="27" t="s">
        <v>11042</v>
      </c>
    </row>
    <row r="2457" spans="1:14" ht="16.5" customHeight="1" thickTop="1" thickBot="1">
      <c r="A2457" s="24">
        <v>8536693000</v>
      </c>
      <c r="B2457" s="25"/>
      <c r="C2457" s="26"/>
      <c r="D2457" s="27"/>
      <c r="E2457" s="27" t="s">
        <v>26</v>
      </c>
      <c r="F2457" s="27" t="s">
        <v>5302</v>
      </c>
      <c r="G2457" s="28" t="s">
        <v>173</v>
      </c>
      <c r="H2457" s="27" t="s">
        <v>174</v>
      </c>
      <c r="I2457" s="118" t="s">
        <v>2436</v>
      </c>
      <c r="J2457" s="29">
        <v>106.23</v>
      </c>
      <c r="K2457" s="28" t="s">
        <v>162</v>
      </c>
      <c r="L2457" s="27" t="s">
        <v>443</v>
      </c>
      <c r="M2457" s="27" t="s">
        <v>164</v>
      </c>
      <c r="N2457" s="27" t="s">
        <v>18084</v>
      </c>
    </row>
    <row r="2458" spans="1:14" ht="16.5" customHeight="1" thickTop="1" thickBot="1">
      <c r="A2458" s="30">
        <v>8542399010</v>
      </c>
      <c r="B2458" s="25"/>
      <c r="C2458" s="26"/>
      <c r="D2458" s="27"/>
      <c r="E2458" s="27" t="s">
        <v>649</v>
      </c>
      <c r="F2458" s="27" t="s">
        <v>709</v>
      </c>
      <c r="G2458" s="28" t="s">
        <v>282</v>
      </c>
      <c r="H2458" s="27" t="s">
        <v>283</v>
      </c>
      <c r="I2458" s="118" t="s">
        <v>710</v>
      </c>
      <c r="J2458" s="29">
        <v>4.38</v>
      </c>
      <c r="K2458" s="28" t="s">
        <v>162</v>
      </c>
      <c r="L2458" s="27" t="s">
        <v>681</v>
      </c>
      <c r="M2458" s="27" t="s">
        <v>164</v>
      </c>
      <c r="N2458" s="27" t="s">
        <v>18101</v>
      </c>
    </row>
    <row r="2459" spans="1:14" ht="16.5" customHeight="1" thickTop="1" thickBot="1">
      <c r="A2459" s="30">
        <v>8542399010</v>
      </c>
      <c r="B2459" s="25"/>
      <c r="C2459" s="26"/>
      <c r="D2459" s="27"/>
      <c r="E2459" s="27" t="s">
        <v>649</v>
      </c>
      <c r="F2459" s="27" t="s">
        <v>5303</v>
      </c>
      <c r="G2459" s="28" t="s">
        <v>355</v>
      </c>
      <c r="H2459" s="27" t="s">
        <v>356</v>
      </c>
      <c r="I2459" s="118" t="s">
        <v>5304</v>
      </c>
      <c r="J2459" s="29">
        <v>25.6</v>
      </c>
      <c r="K2459" s="28" t="s">
        <v>162</v>
      </c>
      <c r="L2459" s="27" t="s">
        <v>648</v>
      </c>
      <c r="M2459" s="27" t="s">
        <v>164</v>
      </c>
      <c r="N2459" s="27" t="s">
        <v>11042</v>
      </c>
    </row>
    <row r="2460" spans="1:14" ht="16.5" customHeight="1" thickTop="1" thickBot="1">
      <c r="A2460" s="30">
        <v>8542399010</v>
      </c>
      <c r="B2460" s="25"/>
      <c r="C2460" s="26"/>
      <c r="D2460" s="27"/>
      <c r="E2460" s="27" t="s">
        <v>2970</v>
      </c>
      <c r="F2460" s="27" t="s">
        <v>5305</v>
      </c>
      <c r="G2460" s="28" t="s">
        <v>355</v>
      </c>
      <c r="H2460" s="27" t="s">
        <v>356</v>
      </c>
      <c r="I2460" s="118" t="s">
        <v>5306</v>
      </c>
      <c r="J2460" s="29">
        <v>23265</v>
      </c>
      <c r="K2460" s="28" t="s">
        <v>162</v>
      </c>
      <c r="L2460" s="27" t="s">
        <v>648</v>
      </c>
      <c r="M2460" s="27" t="s">
        <v>164</v>
      </c>
      <c r="N2460" s="27" t="s">
        <v>11042</v>
      </c>
    </row>
    <row r="2461" spans="1:14" ht="16.5" customHeight="1" thickTop="1" thickBot="1">
      <c r="A2461" s="30">
        <v>8542399010</v>
      </c>
      <c r="B2461" s="25"/>
      <c r="C2461" s="26"/>
      <c r="D2461" s="27"/>
      <c r="E2461" s="27" t="s">
        <v>649</v>
      </c>
      <c r="F2461" s="27" t="s">
        <v>5307</v>
      </c>
      <c r="G2461" s="28" t="s">
        <v>297</v>
      </c>
      <c r="H2461" s="27" t="s">
        <v>298</v>
      </c>
      <c r="I2461" s="118" t="s">
        <v>5308</v>
      </c>
      <c r="J2461" s="29">
        <v>96</v>
      </c>
      <c r="K2461" s="28" t="s">
        <v>162</v>
      </c>
      <c r="L2461" s="27" t="s">
        <v>122</v>
      </c>
      <c r="M2461" s="27" t="s">
        <v>164</v>
      </c>
      <c r="N2461" s="27" t="s">
        <v>18099</v>
      </c>
    </row>
    <row r="2462" spans="1:14" ht="16.5" customHeight="1" thickTop="1" thickBot="1">
      <c r="A2462" s="30">
        <v>8542399010</v>
      </c>
      <c r="B2462" s="25"/>
      <c r="C2462" s="26"/>
      <c r="D2462" s="27"/>
      <c r="E2462" s="27" t="s">
        <v>664</v>
      </c>
      <c r="F2462" s="27" t="s">
        <v>5309</v>
      </c>
      <c r="G2462" s="28" t="s">
        <v>297</v>
      </c>
      <c r="H2462" s="27" t="s">
        <v>298</v>
      </c>
      <c r="I2462" s="118" t="s">
        <v>5310</v>
      </c>
      <c r="J2462" s="29">
        <v>3675</v>
      </c>
      <c r="K2462" s="28" t="s">
        <v>162</v>
      </c>
      <c r="L2462" s="27" t="s">
        <v>1799</v>
      </c>
      <c r="M2462" s="27" t="s">
        <v>164</v>
      </c>
      <c r="N2462" s="27" t="s">
        <v>10750</v>
      </c>
    </row>
    <row r="2463" spans="1:14" ht="16.5" customHeight="1" thickTop="1" thickBot="1">
      <c r="A2463" s="30">
        <v>8542399010</v>
      </c>
      <c r="B2463" s="25"/>
      <c r="C2463" s="26"/>
      <c r="D2463" s="27"/>
      <c r="E2463" s="27" t="s">
        <v>658</v>
      </c>
      <c r="F2463" s="27" t="s">
        <v>5311</v>
      </c>
      <c r="G2463" s="28" t="s">
        <v>243</v>
      </c>
      <c r="H2463" s="27" t="s">
        <v>244</v>
      </c>
      <c r="I2463" s="118" t="s">
        <v>5312</v>
      </c>
      <c r="J2463" s="29">
        <v>21.49</v>
      </c>
      <c r="K2463" s="28" t="s">
        <v>162</v>
      </c>
      <c r="L2463" s="27" t="s">
        <v>114</v>
      </c>
      <c r="M2463" s="27" t="s">
        <v>164</v>
      </c>
      <c r="N2463" s="27" t="s">
        <v>11042</v>
      </c>
    </row>
    <row r="2464" spans="1:14" ht="16.5" customHeight="1" thickTop="1" thickBot="1">
      <c r="A2464" s="30">
        <v>8542399010</v>
      </c>
      <c r="B2464" s="25"/>
      <c r="C2464" s="26"/>
      <c r="D2464" s="27"/>
      <c r="E2464" s="27" t="s">
        <v>4131</v>
      </c>
      <c r="F2464" s="27" t="s">
        <v>5313</v>
      </c>
      <c r="G2464" s="28" t="s">
        <v>227</v>
      </c>
      <c r="H2464" s="27" t="s">
        <v>228</v>
      </c>
      <c r="I2464" s="118" t="s">
        <v>4133</v>
      </c>
      <c r="J2464" s="29">
        <v>29.09</v>
      </c>
      <c r="K2464" s="28" t="s">
        <v>162</v>
      </c>
      <c r="L2464" s="27" t="s">
        <v>621</v>
      </c>
      <c r="M2464" s="27" t="s">
        <v>164</v>
      </c>
      <c r="N2464" s="27" t="s">
        <v>18097</v>
      </c>
    </row>
    <row r="2465" spans="1:14" ht="16.5" customHeight="1" thickTop="1" thickBot="1">
      <c r="A2465" s="30">
        <v>8542399010</v>
      </c>
      <c r="B2465" s="25"/>
      <c r="C2465" s="26"/>
      <c r="D2465" s="27"/>
      <c r="E2465" s="27" t="s">
        <v>5314</v>
      </c>
      <c r="F2465" s="27" t="s">
        <v>5315</v>
      </c>
      <c r="G2465" s="28" t="s">
        <v>227</v>
      </c>
      <c r="H2465" s="27" t="s">
        <v>228</v>
      </c>
      <c r="I2465" s="118" t="s">
        <v>5316</v>
      </c>
      <c r="J2465" s="29">
        <v>840</v>
      </c>
      <c r="K2465" s="28" t="s">
        <v>162</v>
      </c>
      <c r="L2465" s="27" t="s">
        <v>134</v>
      </c>
      <c r="M2465" s="27" t="s">
        <v>164</v>
      </c>
      <c r="N2465" s="27" t="s">
        <v>4101</v>
      </c>
    </row>
    <row r="2466" spans="1:14" ht="16.5" customHeight="1" thickTop="1" thickBot="1">
      <c r="A2466" s="30">
        <v>8542399010</v>
      </c>
      <c r="B2466" s="25"/>
      <c r="C2466" s="26"/>
      <c r="D2466" s="27"/>
      <c r="E2466" s="27" t="s">
        <v>658</v>
      </c>
      <c r="F2466" s="27" t="s">
        <v>5317</v>
      </c>
      <c r="G2466" s="28" t="s">
        <v>159</v>
      </c>
      <c r="H2466" s="27" t="s">
        <v>160</v>
      </c>
      <c r="I2466" s="118" t="s">
        <v>5318</v>
      </c>
      <c r="J2466" s="29">
        <v>8.52</v>
      </c>
      <c r="K2466" s="28" t="s">
        <v>162</v>
      </c>
      <c r="L2466" s="27" t="s">
        <v>648</v>
      </c>
      <c r="M2466" s="27" t="s">
        <v>164</v>
      </c>
      <c r="N2466" s="27" t="s">
        <v>11042</v>
      </c>
    </row>
    <row r="2467" spans="1:14" ht="16.5" customHeight="1" thickTop="1" thickBot="1">
      <c r="A2467" s="30">
        <v>8542399010</v>
      </c>
      <c r="B2467" s="25"/>
      <c r="C2467" s="26"/>
      <c r="D2467" s="27"/>
      <c r="E2467" s="27" t="s">
        <v>664</v>
      </c>
      <c r="F2467" s="27" t="s">
        <v>5319</v>
      </c>
      <c r="G2467" s="28" t="s">
        <v>201</v>
      </c>
      <c r="H2467" s="27" t="s">
        <v>202</v>
      </c>
      <c r="I2467" s="118" t="s">
        <v>5320</v>
      </c>
      <c r="J2467" s="29">
        <v>4889</v>
      </c>
      <c r="K2467" s="28" t="s">
        <v>162</v>
      </c>
      <c r="L2467" s="27" t="s">
        <v>114</v>
      </c>
      <c r="M2467" s="27" t="s">
        <v>164</v>
      </c>
      <c r="N2467" s="27" t="s">
        <v>11042</v>
      </c>
    </row>
    <row r="2468" spans="1:14" ht="16.5" customHeight="1" thickTop="1">
      <c r="A2468" s="24">
        <v>8538909908</v>
      </c>
      <c r="B2468" s="25"/>
      <c r="C2468" s="26">
        <v>0.05</v>
      </c>
      <c r="D2468" s="27"/>
      <c r="E2468" s="27" t="s">
        <v>5321</v>
      </c>
      <c r="F2468" s="27" t="s">
        <v>5322</v>
      </c>
      <c r="G2468" s="28" t="s">
        <v>1288</v>
      </c>
      <c r="H2468" s="27" t="s">
        <v>1289</v>
      </c>
      <c r="I2468" s="118" t="s">
        <v>5323</v>
      </c>
      <c r="J2468" s="29">
        <v>0.72</v>
      </c>
      <c r="K2468" s="28" t="s">
        <v>162</v>
      </c>
      <c r="L2468" s="27" t="s">
        <v>443</v>
      </c>
      <c r="M2468" s="27" t="s">
        <v>164</v>
      </c>
      <c r="N2468" s="27" t="s">
        <v>18203</v>
      </c>
    </row>
    <row r="2469" spans="1:14" ht="16.5" customHeight="1">
      <c r="A2469" s="24">
        <v>8538909908</v>
      </c>
      <c r="B2469" s="25"/>
      <c r="C2469" s="26"/>
      <c r="D2469" s="27"/>
      <c r="E2469" s="27" t="s">
        <v>5321</v>
      </c>
      <c r="F2469" s="27" t="s">
        <v>5324</v>
      </c>
      <c r="G2469" s="28" t="s">
        <v>1288</v>
      </c>
      <c r="H2469" s="27" t="s">
        <v>1289</v>
      </c>
      <c r="I2469" s="118" t="s">
        <v>1379</v>
      </c>
      <c r="J2469" s="29">
        <v>14.62</v>
      </c>
      <c r="K2469" s="28" t="s">
        <v>162</v>
      </c>
      <c r="L2469" s="27" t="s">
        <v>443</v>
      </c>
      <c r="M2469" s="27" t="s">
        <v>164</v>
      </c>
      <c r="N2469" s="27" t="s">
        <v>18084</v>
      </c>
    </row>
    <row r="2470" spans="1:14" ht="16.5" customHeight="1">
      <c r="A2470" s="24">
        <v>8532220000</v>
      </c>
      <c r="B2470" s="25"/>
      <c r="C2470" s="26"/>
      <c r="D2470" s="27"/>
      <c r="E2470" s="27" t="s">
        <v>5325</v>
      </c>
      <c r="F2470" s="27" t="s">
        <v>5326</v>
      </c>
      <c r="G2470" s="28" t="s">
        <v>297</v>
      </c>
      <c r="H2470" s="27" t="s">
        <v>298</v>
      </c>
      <c r="I2470" s="118" t="s">
        <v>5327</v>
      </c>
      <c r="J2470" s="29">
        <v>2.57</v>
      </c>
      <c r="K2470" s="28" t="s">
        <v>162</v>
      </c>
      <c r="L2470" s="27" t="s">
        <v>306</v>
      </c>
      <c r="M2470" s="27" t="s">
        <v>164</v>
      </c>
      <c r="N2470" s="27" t="s">
        <v>306</v>
      </c>
    </row>
    <row r="2471" spans="1:14" ht="16.5" customHeight="1">
      <c r="A2471" s="24">
        <v>8536693000</v>
      </c>
      <c r="B2471" s="25"/>
      <c r="C2471" s="26"/>
      <c r="D2471" s="27"/>
      <c r="E2471" s="27" t="s">
        <v>5328</v>
      </c>
      <c r="F2471" s="27" t="s">
        <v>5329</v>
      </c>
      <c r="G2471" s="28" t="s">
        <v>167</v>
      </c>
      <c r="H2471" s="27" t="s">
        <v>168</v>
      </c>
      <c r="I2471" s="118" t="s">
        <v>2444</v>
      </c>
      <c r="J2471" s="29">
        <v>64.44</v>
      </c>
      <c r="K2471" s="28" t="s">
        <v>162</v>
      </c>
      <c r="L2471" s="27" t="s">
        <v>443</v>
      </c>
      <c r="M2471" s="27" t="s">
        <v>164</v>
      </c>
      <c r="N2471" s="27" t="s">
        <v>18203</v>
      </c>
    </row>
    <row r="2472" spans="1:14" ht="16.5" customHeight="1">
      <c r="A2472" s="24">
        <v>3926909709</v>
      </c>
      <c r="B2472" s="25"/>
      <c r="C2472" s="26">
        <v>6.5000000000000002E-2</v>
      </c>
      <c r="D2472" s="27"/>
      <c r="E2472" s="27" t="s">
        <v>5330</v>
      </c>
      <c r="F2472" s="27" t="s">
        <v>5331</v>
      </c>
      <c r="G2472" s="28" t="s">
        <v>206</v>
      </c>
      <c r="H2472" s="27" t="s">
        <v>207</v>
      </c>
      <c r="I2472" s="118" t="s">
        <v>5122</v>
      </c>
      <c r="J2472" s="29">
        <v>739.07</v>
      </c>
      <c r="K2472" s="28" t="s">
        <v>162</v>
      </c>
      <c r="L2472" s="27" t="s">
        <v>736</v>
      </c>
      <c r="M2472" s="27" t="s">
        <v>164</v>
      </c>
      <c r="N2472" s="27" t="s">
        <v>6197</v>
      </c>
    </row>
    <row r="2473" spans="1:14" ht="16.5" customHeight="1">
      <c r="A2473" s="24">
        <v>7318157008</v>
      </c>
      <c r="B2473" s="25"/>
      <c r="C2473" s="26">
        <v>0.08</v>
      </c>
      <c r="D2473" s="27"/>
      <c r="E2473" s="27" t="s">
        <v>5332</v>
      </c>
      <c r="F2473" s="27" t="s">
        <v>5333</v>
      </c>
      <c r="G2473" s="28" t="s">
        <v>1288</v>
      </c>
      <c r="H2473" s="27" t="s">
        <v>1289</v>
      </c>
      <c r="I2473" s="118" t="s">
        <v>5334</v>
      </c>
      <c r="J2473" s="29">
        <v>470.97</v>
      </c>
      <c r="K2473" s="28" t="s">
        <v>162</v>
      </c>
      <c r="L2473" s="27" t="s">
        <v>443</v>
      </c>
      <c r="M2473" s="27" t="s">
        <v>164</v>
      </c>
      <c r="N2473" s="27" t="s">
        <v>18084</v>
      </c>
    </row>
    <row r="2474" spans="1:14" ht="16.5" customHeight="1">
      <c r="A2474" s="24">
        <v>7318157008</v>
      </c>
      <c r="B2474" s="25"/>
      <c r="C2474" s="26"/>
      <c r="D2474" s="27"/>
      <c r="E2474" s="27" t="s">
        <v>5332</v>
      </c>
      <c r="F2474" s="27" t="s">
        <v>5335</v>
      </c>
      <c r="G2474" s="28" t="s">
        <v>1288</v>
      </c>
      <c r="H2474" s="27" t="s">
        <v>1289</v>
      </c>
      <c r="I2474" s="118" t="s">
        <v>2398</v>
      </c>
      <c r="J2474" s="29">
        <v>520</v>
      </c>
      <c r="K2474" s="28" t="s">
        <v>162</v>
      </c>
      <c r="L2474" s="27" t="s">
        <v>443</v>
      </c>
      <c r="M2474" s="27" t="s">
        <v>164</v>
      </c>
      <c r="N2474" s="27" t="s">
        <v>18084</v>
      </c>
    </row>
    <row r="2475" spans="1:14" ht="16.5" customHeight="1">
      <c r="A2475" s="24">
        <v>8504409100</v>
      </c>
      <c r="B2475" s="25"/>
      <c r="C2475" s="26"/>
      <c r="D2475" s="27"/>
      <c r="E2475" s="27" t="s">
        <v>80</v>
      </c>
      <c r="F2475" s="27" t="s">
        <v>5336</v>
      </c>
      <c r="G2475" s="28" t="s">
        <v>159</v>
      </c>
      <c r="H2475" s="27" t="s">
        <v>160</v>
      </c>
      <c r="I2475" s="118" t="s">
        <v>5337</v>
      </c>
      <c r="J2475" s="29">
        <v>3795</v>
      </c>
      <c r="K2475" s="28" t="s">
        <v>162</v>
      </c>
      <c r="L2475" s="27" t="s">
        <v>84</v>
      </c>
      <c r="M2475" s="27" t="s">
        <v>164</v>
      </c>
      <c r="N2475" s="27" t="s">
        <v>18059</v>
      </c>
    </row>
    <row r="2476" spans="1:14" ht="16.5" customHeight="1">
      <c r="A2476" s="24">
        <v>8504409100</v>
      </c>
      <c r="B2476" s="25"/>
      <c r="C2476" s="26"/>
      <c r="D2476" s="27"/>
      <c r="E2476" s="27" t="s">
        <v>80</v>
      </c>
      <c r="F2476" s="27" t="s">
        <v>5338</v>
      </c>
      <c r="G2476" s="28" t="s">
        <v>159</v>
      </c>
      <c r="H2476" s="27" t="s">
        <v>160</v>
      </c>
      <c r="I2476" s="118" t="s">
        <v>5339</v>
      </c>
      <c r="J2476" s="29">
        <v>407</v>
      </c>
      <c r="K2476" s="28" t="s">
        <v>162</v>
      </c>
      <c r="L2476" s="27" t="s">
        <v>163</v>
      </c>
      <c r="M2476" s="27" t="s">
        <v>164</v>
      </c>
      <c r="N2476" s="27" t="s">
        <v>18059</v>
      </c>
    </row>
    <row r="2477" spans="1:14" ht="16.5" customHeight="1">
      <c r="A2477" s="24">
        <v>8504509500</v>
      </c>
      <c r="B2477" s="25"/>
      <c r="C2477" s="26"/>
      <c r="D2477" s="27"/>
      <c r="E2477" s="27" t="s">
        <v>820</v>
      </c>
      <c r="F2477" s="27" t="s">
        <v>5340</v>
      </c>
      <c r="G2477" s="28" t="s">
        <v>282</v>
      </c>
      <c r="H2477" s="27" t="s">
        <v>283</v>
      </c>
      <c r="I2477" s="118" t="s">
        <v>5341</v>
      </c>
      <c r="J2477" s="29">
        <v>4.16</v>
      </c>
      <c r="K2477" s="28" t="s">
        <v>162</v>
      </c>
      <c r="L2477" s="27" t="s">
        <v>218</v>
      </c>
      <c r="M2477" s="27" t="s">
        <v>164</v>
      </c>
      <c r="N2477" s="27" t="s">
        <v>18066</v>
      </c>
    </row>
    <row r="2478" spans="1:14" ht="16.5" customHeight="1">
      <c r="A2478" s="24">
        <v>8504509500</v>
      </c>
      <c r="B2478" s="25"/>
      <c r="C2478" s="26"/>
      <c r="D2478" s="27"/>
      <c r="E2478" s="27" t="s">
        <v>820</v>
      </c>
      <c r="F2478" s="27" t="s">
        <v>5342</v>
      </c>
      <c r="G2478" s="28" t="s">
        <v>233</v>
      </c>
      <c r="H2478" s="27" t="s">
        <v>234</v>
      </c>
      <c r="I2478" s="118" t="s">
        <v>5343</v>
      </c>
      <c r="J2478" s="29">
        <v>11.29</v>
      </c>
      <c r="K2478" s="28" t="s">
        <v>162</v>
      </c>
      <c r="L2478" s="27" t="s">
        <v>236</v>
      </c>
      <c r="M2478" s="27" t="s">
        <v>164</v>
      </c>
      <c r="N2478" s="27" t="s">
        <v>18068</v>
      </c>
    </row>
    <row r="2479" spans="1:14" ht="16.5" customHeight="1">
      <c r="A2479" s="24">
        <v>8504901100</v>
      </c>
      <c r="B2479" s="25"/>
      <c r="C2479" s="26"/>
      <c r="D2479" s="27"/>
      <c r="E2479" s="27" t="s">
        <v>2015</v>
      </c>
      <c r="F2479" s="27" t="s">
        <v>5344</v>
      </c>
      <c r="G2479" s="28" t="s">
        <v>173</v>
      </c>
      <c r="H2479" s="27" t="s">
        <v>174</v>
      </c>
      <c r="I2479" s="118" t="s">
        <v>2775</v>
      </c>
      <c r="J2479" s="29">
        <v>459</v>
      </c>
      <c r="K2479" s="28" t="s">
        <v>162</v>
      </c>
      <c r="L2479" s="27" t="s">
        <v>2776</v>
      </c>
      <c r="M2479" s="27" t="s">
        <v>164</v>
      </c>
      <c r="N2479" s="27" t="s">
        <v>2776</v>
      </c>
    </row>
    <row r="2480" spans="1:14" ht="16.5" customHeight="1">
      <c r="A2480" s="24">
        <v>8532210000</v>
      </c>
      <c r="B2480" s="25"/>
      <c r="C2480" s="26"/>
      <c r="D2480" s="27"/>
      <c r="E2480" s="27" t="s">
        <v>859</v>
      </c>
      <c r="F2480" s="27" t="s">
        <v>5345</v>
      </c>
      <c r="G2480" s="28" t="s">
        <v>292</v>
      </c>
      <c r="H2480" s="27" t="s">
        <v>293</v>
      </c>
      <c r="I2480" s="118" t="s">
        <v>5346</v>
      </c>
      <c r="J2480" s="29">
        <v>58.72</v>
      </c>
      <c r="K2480" s="28" t="s">
        <v>162</v>
      </c>
      <c r="L2480" s="27" t="s">
        <v>236</v>
      </c>
      <c r="M2480" s="27" t="s">
        <v>164</v>
      </c>
      <c r="N2480" s="27" t="s">
        <v>18068</v>
      </c>
    </row>
    <row r="2481" spans="1:14" ht="16.5" customHeight="1">
      <c r="A2481" s="24">
        <v>8532220000</v>
      </c>
      <c r="B2481" s="25"/>
      <c r="C2481" s="26"/>
      <c r="D2481" s="27"/>
      <c r="E2481" s="27" t="s">
        <v>276</v>
      </c>
      <c r="F2481" s="27" t="s">
        <v>5347</v>
      </c>
      <c r="G2481" s="28" t="s">
        <v>173</v>
      </c>
      <c r="H2481" s="27" t="s">
        <v>174</v>
      </c>
      <c r="I2481" s="118" t="s">
        <v>5348</v>
      </c>
      <c r="J2481" s="29">
        <v>455.07</v>
      </c>
      <c r="K2481" s="28" t="s">
        <v>162</v>
      </c>
      <c r="L2481" s="27" t="s">
        <v>344</v>
      </c>
      <c r="M2481" s="27" t="s">
        <v>164</v>
      </c>
      <c r="N2481" s="27" t="s">
        <v>9113</v>
      </c>
    </row>
    <row r="2482" spans="1:14" ht="16.5" customHeight="1">
      <c r="A2482" s="24">
        <v>8532220000</v>
      </c>
      <c r="B2482" s="25"/>
      <c r="C2482" s="26"/>
      <c r="D2482" s="27"/>
      <c r="E2482" s="27" t="s">
        <v>276</v>
      </c>
      <c r="F2482" s="27" t="s">
        <v>5349</v>
      </c>
      <c r="G2482" s="28" t="s">
        <v>187</v>
      </c>
      <c r="H2482" s="27" t="s">
        <v>188</v>
      </c>
      <c r="I2482" s="118" t="s">
        <v>5350</v>
      </c>
      <c r="J2482" s="29">
        <v>89.3</v>
      </c>
      <c r="K2482" s="28" t="s">
        <v>162</v>
      </c>
      <c r="L2482" s="27" t="s">
        <v>42</v>
      </c>
      <c r="M2482" s="27" t="s">
        <v>164</v>
      </c>
      <c r="N2482" s="27" t="s">
        <v>18077</v>
      </c>
    </row>
    <row r="2483" spans="1:14" ht="16.5" customHeight="1">
      <c r="A2483" s="24">
        <v>8532220000</v>
      </c>
      <c r="B2483" s="25"/>
      <c r="C2483" s="26"/>
      <c r="D2483" s="27"/>
      <c r="E2483" s="27" t="s">
        <v>276</v>
      </c>
      <c r="F2483" s="27" t="s">
        <v>5351</v>
      </c>
      <c r="G2483" s="28" t="s">
        <v>5352</v>
      </c>
      <c r="H2483" s="27" t="s">
        <v>5353</v>
      </c>
      <c r="I2483" s="118" t="s">
        <v>5354</v>
      </c>
      <c r="J2483" s="29">
        <v>557.52</v>
      </c>
      <c r="K2483" s="28" t="s">
        <v>162</v>
      </c>
      <c r="L2483" s="27" t="s">
        <v>236</v>
      </c>
      <c r="M2483" s="27" t="s">
        <v>164</v>
      </c>
      <c r="N2483" s="27" t="s">
        <v>18068</v>
      </c>
    </row>
    <row r="2484" spans="1:14" ht="16.5" customHeight="1">
      <c r="A2484" s="24">
        <v>8532240000</v>
      </c>
      <c r="B2484" s="25"/>
      <c r="C2484" s="26"/>
      <c r="D2484" s="27"/>
      <c r="E2484" s="27" t="s">
        <v>329</v>
      </c>
      <c r="F2484" s="27" t="s">
        <v>5355</v>
      </c>
      <c r="G2484" s="28" t="s">
        <v>173</v>
      </c>
      <c r="H2484" s="27" t="s">
        <v>174</v>
      </c>
      <c r="I2484" s="118" t="s">
        <v>4525</v>
      </c>
      <c r="J2484" s="29">
        <v>240.46</v>
      </c>
      <c r="K2484" s="28" t="s">
        <v>162</v>
      </c>
      <c r="L2484" s="27" t="s">
        <v>272</v>
      </c>
      <c r="M2484" s="27" t="s">
        <v>164</v>
      </c>
      <c r="N2484" s="27" t="s">
        <v>18073</v>
      </c>
    </row>
    <row r="2485" spans="1:14" ht="16.5" customHeight="1">
      <c r="A2485" s="24">
        <v>8532240000</v>
      </c>
      <c r="B2485" s="25"/>
      <c r="C2485" s="26"/>
      <c r="D2485" s="27"/>
      <c r="E2485" s="27" t="s">
        <v>329</v>
      </c>
      <c r="F2485" s="27" t="s">
        <v>5356</v>
      </c>
      <c r="G2485" s="28" t="s">
        <v>173</v>
      </c>
      <c r="H2485" s="27" t="s">
        <v>174</v>
      </c>
      <c r="I2485" s="118" t="s">
        <v>5357</v>
      </c>
      <c r="J2485" s="29">
        <v>0.68</v>
      </c>
      <c r="K2485" s="28" t="s">
        <v>162</v>
      </c>
      <c r="L2485" s="27" t="s">
        <v>218</v>
      </c>
      <c r="M2485" s="27" t="s">
        <v>164</v>
      </c>
      <c r="N2485" s="27" t="s">
        <v>18066</v>
      </c>
    </row>
    <row r="2486" spans="1:14" ht="16.5" customHeight="1">
      <c r="A2486" s="24">
        <v>8532240000</v>
      </c>
      <c r="B2486" s="25"/>
      <c r="C2486" s="26"/>
      <c r="D2486" s="27"/>
      <c r="E2486" s="27" t="s">
        <v>329</v>
      </c>
      <c r="F2486" s="27" t="s">
        <v>3540</v>
      </c>
      <c r="G2486" s="28" t="s">
        <v>173</v>
      </c>
      <c r="H2486" s="27" t="s">
        <v>174</v>
      </c>
      <c r="I2486" s="118" t="s">
        <v>3541</v>
      </c>
      <c r="J2486" s="29">
        <v>34.67</v>
      </c>
      <c r="K2486" s="28" t="s">
        <v>162</v>
      </c>
      <c r="L2486" s="27" t="s">
        <v>272</v>
      </c>
      <c r="M2486" s="27" t="s">
        <v>164</v>
      </c>
      <c r="N2486" s="27" t="s">
        <v>18073</v>
      </c>
    </row>
    <row r="2487" spans="1:14" ht="16.5" customHeight="1">
      <c r="A2487" s="24">
        <v>8532240000</v>
      </c>
      <c r="B2487" s="25"/>
      <c r="C2487" s="26"/>
      <c r="D2487" s="27"/>
      <c r="E2487" s="27" t="s">
        <v>329</v>
      </c>
      <c r="F2487" s="27" t="s">
        <v>5358</v>
      </c>
      <c r="G2487" s="28" t="s">
        <v>173</v>
      </c>
      <c r="H2487" s="27" t="s">
        <v>174</v>
      </c>
      <c r="I2487" s="118" t="s">
        <v>5359</v>
      </c>
      <c r="J2487" s="29">
        <v>1.1399999999999999</v>
      </c>
      <c r="K2487" s="28" t="s">
        <v>162</v>
      </c>
      <c r="L2487" s="27" t="s">
        <v>262</v>
      </c>
      <c r="M2487" s="27" t="s">
        <v>164</v>
      </c>
      <c r="N2487" s="27" t="s">
        <v>262</v>
      </c>
    </row>
    <row r="2488" spans="1:14" ht="16.5" customHeight="1">
      <c r="A2488" s="24">
        <v>8532240000</v>
      </c>
      <c r="B2488" s="25"/>
      <c r="C2488" s="26"/>
      <c r="D2488" s="27"/>
      <c r="E2488" s="27" t="s">
        <v>329</v>
      </c>
      <c r="F2488" s="27" t="s">
        <v>5360</v>
      </c>
      <c r="G2488" s="28" t="s">
        <v>173</v>
      </c>
      <c r="H2488" s="27" t="s">
        <v>174</v>
      </c>
      <c r="I2488" s="118" t="s">
        <v>5361</v>
      </c>
      <c r="J2488" s="29">
        <v>7.36</v>
      </c>
      <c r="K2488" s="28" t="s">
        <v>162</v>
      </c>
      <c r="L2488" s="27" t="s">
        <v>272</v>
      </c>
      <c r="M2488" s="27" t="s">
        <v>164</v>
      </c>
      <c r="N2488" s="27" t="s">
        <v>18073</v>
      </c>
    </row>
    <row r="2489" spans="1:14" ht="16.5" customHeight="1">
      <c r="A2489" s="24">
        <v>8532240000</v>
      </c>
      <c r="B2489" s="25"/>
      <c r="C2489" s="26"/>
      <c r="D2489" s="27"/>
      <c r="E2489" s="27" t="s">
        <v>329</v>
      </c>
      <c r="F2489" s="27" t="s">
        <v>5362</v>
      </c>
      <c r="G2489" s="28" t="s">
        <v>173</v>
      </c>
      <c r="H2489" s="27" t="s">
        <v>174</v>
      </c>
      <c r="I2489" s="118" t="s">
        <v>5363</v>
      </c>
      <c r="J2489" s="29">
        <v>34.79</v>
      </c>
      <c r="K2489" s="28" t="s">
        <v>162</v>
      </c>
      <c r="L2489" s="27" t="s">
        <v>42</v>
      </c>
      <c r="M2489" s="27" t="s">
        <v>164</v>
      </c>
      <c r="N2489" s="27" t="s">
        <v>18077</v>
      </c>
    </row>
    <row r="2490" spans="1:14" ht="16.5" customHeight="1">
      <c r="A2490" s="24">
        <v>8532240000</v>
      </c>
      <c r="B2490" s="25"/>
      <c r="C2490" s="26"/>
      <c r="D2490" s="27"/>
      <c r="E2490" s="27" t="s">
        <v>329</v>
      </c>
      <c r="F2490" s="27" t="s">
        <v>5364</v>
      </c>
      <c r="G2490" s="28" t="s">
        <v>173</v>
      </c>
      <c r="H2490" s="27" t="s">
        <v>174</v>
      </c>
      <c r="I2490" s="118" t="s">
        <v>5365</v>
      </c>
      <c r="J2490" s="29">
        <v>32.54</v>
      </c>
      <c r="K2490" s="28" t="s">
        <v>162</v>
      </c>
      <c r="L2490" s="27" t="s">
        <v>262</v>
      </c>
      <c r="M2490" s="27" t="s">
        <v>164</v>
      </c>
      <c r="N2490" s="27" t="s">
        <v>262</v>
      </c>
    </row>
    <row r="2491" spans="1:14" ht="16.5" customHeight="1">
      <c r="A2491" s="24">
        <v>8532240000</v>
      </c>
      <c r="B2491" s="25"/>
      <c r="C2491" s="26"/>
      <c r="D2491" s="27"/>
      <c r="E2491" s="27" t="s">
        <v>329</v>
      </c>
      <c r="F2491" s="27" t="s">
        <v>5366</v>
      </c>
      <c r="G2491" s="28" t="s">
        <v>173</v>
      </c>
      <c r="H2491" s="27" t="s">
        <v>174</v>
      </c>
      <c r="I2491" s="118" t="s">
        <v>5367</v>
      </c>
      <c r="J2491" s="29">
        <v>6.24</v>
      </c>
      <c r="K2491" s="28" t="s">
        <v>162</v>
      </c>
      <c r="L2491" s="27" t="s">
        <v>262</v>
      </c>
      <c r="M2491" s="27" t="s">
        <v>164</v>
      </c>
      <c r="N2491" s="27" t="s">
        <v>262</v>
      </c>
    </row>
    <row r="2492" spans="1:14" ht="16.5" customHeight="1">
      <c r="A2492" s="24">
        <v>8532250000</v>
      </c>
      <c r="B2492" s="25"/>
      <c r="C2492" s="26"/>
      <c r="D2492" s="27"/>
      <c r="E2492" s="27" t="s">
        <v>2025</v>
      </c>
      <c r="F2492" s="27" t="s">
        <v>5368</v>
      </c>
      <c r="G2492" s="28" t="s">
        <v>173</v>
      </c>
      <c r="H2492" s="27" t="s">
        <v>174</v>
      </c>
      <c r="I2492" s="118" t="s">
        <v>5369</v>
      </c>
      <c r="J2492" s="29">
        <v>18036.599999999999</v>
      </c>
      <c r="K2492" s="28" t="s">
        <v>162</v>
      </c>
      <c r="L2492" s="27" t="s">
        <v>42</v>
      </c>
      <c r="M2492" s="27" t="s">
        <v>164</v>
      </c>
      <c r="N2492" s="27" t="s">
        <v>18077</v>
      </c>
    </row>
    <row r="2493" spans="1:14" ht="16.5" customHeight="1">
      <c r="A2493" s="24">
        <v>8532250000</v>
      </c>
      <c r="B2493" s="25"/>
      <c r="C2493" s="26"/>
      <c r="D2493" s="27"/>
      <c r="E2493" s="27" t="s">
        <v>2025</v>
      </c>
      <c r="F2493" s="27" t="s">
        <v>5370</v>
      </c>
      <c r="G2493" s="28" t="s">
        <v>167</v>
      </c>
      <c r="H2493" s="27" t="s">
        <v>168</v>
      </c>
      <c r="I2493" s="118" t="s">
        <v>5371</v>
      </c>
      <c r="J2493" s="29">
        <v>45.62</v>
      </c>
      <c r="K2493" s="28" t="s">
        <v>162</v>
      </c>
      <c r="L2493" s="27" t="s">
        <v>5372</v>
      </c>
      <c r="M2493" s="27" t="s">
        <v>164</v>
      </c>
      <c r="N2493" s="27" t="s">
        <v>18295</v>
      </c>
    </row>
    <row r="2494" spans="1:14" ht="16.5" customHeight="1">
      <c r="A2494" s="24">
        <v>8532250000</v>
      </c>
      <c r="B2494" s="25"/>
      <c r="C2494" s="26"/>
      <c r="D2494" s="27"/>
      <c r="E2494" s="27" t="s">
        <v>2025</v>
      </c>
      <c r="F2494" s="27" t="s">
        <v>5373</v>
      </c>
      <c r="G2494" s="28" t="s">
        <v>690</v>
      </c>
      <c r="H2494" s="27" t="s">
        <v>691</v>
      </c>
      <c r="I2494" s="118" t="s">
        <v>5374</v>
      </c>
      <c r="J2494" s="29">
        <v>123.37</v>
      </c>
      <c r="K2494" s="28" t="s">
        <v>162</v>
      </c>
      <c r="L2494" s="27" t="s">
        <v>236</v>
      </c>
      <c r="M2494" s="27" t="s">
        <v>164</v>
      </c>
      <c r="N2494" s="27" t="s">
        <v>18068</v>
      </c>
    </row>
    <row r="2495" spans="1:14" ht="16.5" customHeight="1">
      <c r="A2495" s="24">
        <v>8532250000</v>
      </c>
      <c r="B2495" s="25"/>
      <c r="C2495" s="26"/>
      <c r="D2495" s="27"/>
      <c r="E2495" s="27" t="s">
        <v>2025</v>
      </c>
      <c r="F2495" s="27" t="s">
        <v>4906</v>
      </c>
      <c r="G2495" s="28" t="s">
        <v>690</v>
      </c>
      <c r="H2495" s="27" t="s">
        <v>691</v>
      </c>
      <c r="I2495" s="118" t="s">
        <v>4907</v>
      </c>
      <c r="J2495" s="29">
        <v>70.84</v>
      </c>
      <c r="K2495" s="28" t="s">
        <v>162</v>
      </c>
      <c r="L2495" s="27" t="s">
        <v>236</v>
      </c>
      <c r="M2495" s="27" t="s">
        <v>164</v>
      </c>
      <c r="N2495" s="27" t="s">
        <v>18068</v>
      </c>
    </row>
    <row r="2496" spans="1:14" ht="16.5" customHeight="1">
      <c r="A2496" s="24">
        <v>8532250000</v>
      </c>
      <c r="B2496" s="25"/>
      <c r="C2496" s="26"/>
      <c r="D2496" s="27"/>
      <c r="E2496" s="27" t="s">
        <v>2025</v>
      </c>
      <c r="F2496" s="27" t="s">
        <v>5375</v>
      </c>
      <c r="G2496" s="28" t="s">
        <v>347</v>
      </c>
      <c r="H2496" s="27" t="s">
        <v>348</v>
      </c>
      <c r="I2496" s="118" t="s">
        <v>5376</v>
      </c>
      <c r="J2496" s="29">
        <v>4.07</v>
      </c>
      <c r="K2496" s="28" t="s">
        <v>162</v>
      </c>
      <c r="L2496" s="27" t="s">
        <v>42</v>
      </c>
      <c r="M2496" s="27" t="s">
        <v>164</v>
      </c>
      <c r="N2496" s="27" t="s">
        <v>18077</v>
      </c>
    </row>
    <row r="2497" spans="1:14" ht="16.5" customHeight="1">
      <c r="A2497" s="24">
        <v>8532250000</v>
      </c>
      <c r="B2497" s="25"/>
      <c r="C2497" s="26"/>
      <c r="D2497" s="27"/>
      <c r="E2497" s="27" t="s">
        <v>2025</v>
      </c>
      <c r="F2497" s="27" t="s">
        <v>5377</v>
      </c>
      <c r="G2497" s="28" t="s">
        <v>159</v>
      </c>
      <c r="H2497" s="27" t="s">
        <v>160</v>
      </c>
      <c r="I2497" s="118" t="s">
        <v>5378</v>
      </c>
      <c r="J2497" s="29">
        <v>10713.6</v>
      </c>
      <c r="K2497" s="28" t="s">
        <v>162</v>
      </c>
      <c r="L2497" s="27" t="s">
        <v>5379</v>
      </c>
      <c r="M2497" s="27" t="s">
        <v>164</v>
      </c>
      <c r="N2497" s="27" t="s">
        <v>18235</v>
      </c>
    </row>
    <row r="2498" spans="1:14" ht="16.5" customHeight="1">
      <c r="A2498" s="24">
        <v>8533210000</v>
      </c>
      <c r="B2498" s="25"/>
      <c r="C2498" s="26"/>
      <c r="D2498" s="27"/>
      <c r="E2498" s="27" t="s">
        <v>1428</v>
      </c>
      <c r="F2498" s="27" t="s">
        <v>5380</v>
      </c>
      <c r="G2498" s="28" t="s">
        <v>173</v>
      </c>
      <c r="H2498" s="27" t="s">
        <v>174</v>
      </c>
      <c r="I2498" s="118" t="s">
        <v>5381</v>
      </c>
      <c r="J2498" s="29">
        <v>1.81</v>
      </c>
      <c r="K2498" s="28" t="s">
        <v>162</v>
      </c>
      <c r="L2498" s="27" t="s">
        <v>285</v>
      </c>
      <c r="M2498" s="27" t="s">
        <v>164</v>
      </c>
      <c r="N2498" s="27" t="s">
        <v>18075</v>
      </c>
    </row>
    <row r="2499" spans="1:14" ht="16.5" customHeight="1">
      <c r="A2499" s="24">
        <v>8536101000</v>
      </c>
      <c r="B2499" s="25"/>
      <c r="C2499" s="26">
        <v>0.1</v>
      </c>
      <c r="D2499" s="27"/>
      <c r="E2499" s="27" t="s">
        <v>5382</v>
      </c>
      <c r="F2499" s="27" t="s">
        <v>5383</v>
      </c>
      <c r="G2499" s="28" t="s">
        <v>243</v>
      </c>
      <c r="H2499" s="27" t="s">
        <v>244</v>
      </c>
      <c r="I2499" s="118" t="s">
        <v>5384</v>
      </c>
      <c r="J2499" s="29">
        <v>1217.72</v>
      </c>
      <c r="K2499" s="28" t="s">
        <v>162</v>
      </c>
      <c r="L2499" s="27" t="s">
        <v>393</v>
      </c>
      <c r="M2499" s="27" t="s">
        <v>164</v>
      </c>
      <c r="N2499" s="27" t="s">
        <v>18296</v>
      </c>
    </row>
    <row r="2500" spans="1:14" ht="16.5" customHeight="1">
      <c r="A2500" s="24">
        <v>8536490000</v>
      </c>
      <c r="B2500" s="25"/>
      <c r="C2500" s="26">
        <v>0.11</v>
      </c>
      <c r="D2500" s="27"/>
      <c r="E2500" s="27" t="s">
        <v>411</v>
      </c>
      <c r="F2500" s="27" t="s">
        <v>5385</v>
      </c>
      <c r="G2500" s="28" t="s">
        <v>413</v>
      </c>
      <c r="H2500" s="27" t="s">
        <v>414</v>
      </c>
      <c r="I2500" s="118" t="s">
        <v>5386</v>
      </c>
      <c r="J2500" s="29">
        <v>2250</v>
      </c>
      <c r="K2500" s="28" t="s">
        <v>162</v>
      </c>
      <c r="L2500" s="27" t="s">
        <v>416</v>
      </c>
      <c r="M2500" s="27" t="s">
        <v>164</v>
      </c>
      <c r="N2500" s="27" t="s">
        <v>18081</v>
      </c>
    </row>
    <row r="2501" spans="1:14" ht="16.5" customHeight="1">
      <c r="A2501" s="24">
        <v>8536693000</v>
      </c>
      <c r="B2501" s="25"/>
      <c r="C2501" s="26"/>
      <c r="D2501" s="27"/>
      <c r="E2501" s="27" t="s">
        <v>26</v>
      </c>
      <c r="F2501" s="27" t="s">
        <v>5387</v>
      </c>
      <c r="G2501" s="28" t="s">
        <v>173</v>
      </c>
      <c r="H2501" s="27" t="s">
        <v>174</v>
      </c>
      <c r="I2501" s="118" t="s">
        <v>1009</v>
      </c>
      <c r="J2501" s="29">
        <v>101.5</v>
      </c>
      <c r="K2501" s="28" t="s">
        <v>162</v>
      </c>
      <c r="L2501" s="27" t="s">
        <v>435</v>
      </c>
      <c r="M2501" s="27" t="s">
        <v>164</v>
      </c>
      <c r="N2501" s="27" t="s">
        <v>18083</v>
      </c>
    </row>
    <row r="2502" spans="1:14" ht="16.5" customHeight="1">
      <c r="A2502" s="24">
        <v>8536693000</v>
      </c>
      <c r="B2502" s="25"/>
      <c r="C2502" s="26"/>
      <c r="D2502" s="27"/>
      <c r="E2502" s="27" t="s">
        <v>26</v>
      </c>
      <c r="F2502" s="27" t="s">
        <v>5388</v>
      </c>
      <c r="G2502" s="28" t="s">
        <v>311</v>
      </c>
      <c r="H2502" s="27" t="s">
        <v>312</v>
      </c>
      <c r="I2502" s="118" t="s">
        <v>1438</v>
      </c>
      <c r="J2502" s="29">
        <v>181.83</v>
      </c>
      <c r="K2502" s="28" t="s">
        <v>162</v>
      </c>
      <c r="L2502" s="27" t="s">
        <v>443</v>
      </c>
      <c r="M2502" s="27" t="s">
        <v>164</v>
      </c>
      <c r="N2502" s="27" t="s">
        <v>18084</v>
      </c>
    </row>
    <row r="2503" spans="1:14" ht="16.5" customHeight="1">
      <c r="A2503" s="24">
        <v>8536693000</v>
      </c>
      <c r="B2503" s="25"/>
      <c r="C2503" s="26"/>
      <c r="D2503" s="27"/>
      <c r="E2503" s="27" t="s">
        <v>26</v>
      </c>
      <c r="F2503" s="27" t="s">
        <v>5388</v>
      </c>
      <c r="G2503" s="28" t="s">
        <v>259</v>
      </c>
      <c r="H2503" s="27" t="s">
        <v>260</v>
      </c>
      <c r="I2503" s="118" t="s">
        <v>1438</v>
      </c>
      <c r="J2503" s="29">
        <v>2906.46</v>
      </c>
      <c r="K2503" s="28" t="s">
        <v>162</v>
      </c>
      <c r="L2503" s="27" t="s">
        <v>443</v>
      </c>
      <c r="M2503" s="27" t="s">
        <v>164</v>
      </c>
      <c r="N2503" s="27" t="s">
        <v>18084</v>
      </c>
    </row>
    <row r="2504" spans="1:14" ht="16.5" customHeight="1">
      <c r="A2504" s="24">
        <v>8536693000</v>
      </c>
      <c r="B2504" s="25"/>
      <c r="C2504" s="26"/>
      <c r="D2504" s="27"/>
      <c r="E2504" s="27" t="s">
        <v>26</v>
      </c>
      <c r="F2504" s="27" t="s">
        <v>5389</v>
      </c>
      <c r="G2504" s="28" t="s">
        <v>167</v>
      </c>
      <c r="H2504" s="27" t="s">
        <v>168</v>
      </c>
      <c r="I2504" s="118" t="s">
        <v>5390</v>
      </c>
      <c r="J2504" s="29">
        <v>62.87</v>
      </c>
      <c r="K2504" s="28" t="s">
        <v>162</v>
      </c>
      <c r="L2504" s="27" t="s">
        <v>443</v>
      </c>
      <c r="M2504" s="27" t="s">
        <v>164</v>
      </c>
      <c r="N2504" s="27" t="s">
        <v>18084</v>
      </c>
    </row>
    <row r="2505" spans="1:14" ht="16.5" customHeight="1">
      <c r="A2505" s="24">
        <v>8536693000</v>
      </c>
      <c r="B2505" s="25"/>
      <c r="C2505" s="26"/>
      <c r="D2505" s="27"/>
      <c r="E2505" s="27" t="s">
        <v>26</v>
      </c>
      <c r="F2505" s="27" t="s">
        <v>5391</v>
      </c>
      <c r="G2505" s="28" t="s">
        <v>167</v>
      </c>
      <c r="H2505" s="27" t="s">
        <v>168</v>
      </c>
      <c r="I2505" s="118" t="s">
        <v>2446</v>
      </c>
      <c r="J2505" s="29">
        <v>575.65</v>
      </c>
      <c r="K2505" s="28" t="s">
        <v>162</v>
      </c>
      <c r="L2505" s="27" t="s">
        <v>443</v>
      </c>
      <c r="M2505" s="27" t="s">
        <v>164</v>
      </c>
      <c r="N2505" s="27" t="s">
        <v>18084</v>
      </c>
    </row>
    <row r="2506" spans="1:14" ht="16.5" customHeight="1">
      <c r="A2506" s="24">
        <v>8536693000</v>
      </c>
      <c r="B2506" s="25"/>
      <c r="C2506" s="26"/>
      <c r="D2506" s="27"/>
      <c r="E2506" s="27" t="s">
        <v>26</v>
      </c>
      <c r="F2506" s="27" t="s">
        <v>5392</v>
      </c>
      <c r="G2506" s="28" t="s">
        <v>167</v>
      </c>
      <c r="H2506" s="27" t="s">
        <v>168</v>
      </c>
      <c r="I2506" s="118" t="s">
        <v>5393</v>
      </c>
      <c r="J2506" s="29">
        <v>696.55</v>
      </c>
      <c r="K2506" s="28" t="s">
        <v>162</v>
      </c>
      <c r="L2506" s="27" t="s">
        <v>443</v>
      </c>
      <c r="M2506" s="27" t="s">
        <v>164</v>
      </c>
      <c r="N2506" s="27" t="s">
        <v>18084</v>
      </c>
    </row>
    <row r="2507" spans="1:14" ht="16.5" customHeight="1">
      <c r="A2507" s="24">
        <v>8536693000</v>
      </c>
      <c r="B2507" s="25"/>
      <c r="C2507" s="26"/>
      <c r="D2507" s="27"/>
      <c r="E2507" s="27" t="s">
        <v>26</v>
      </c>
      <c r="F2507" s="27" t="s">
        <v>5394</v>
      </c>
      <c r="G2507" s="28" t="s">
        <v>167</v>
      </c>
      <c r="H2507" s="27" t="s">
        <v>168</v>
      </c>
      <c r="I2507" s="118" t="s">
        <v>5395</v>
      </c>
      <c r="J2507" s="29">
        <v>139.19999999999999</v>
      </c>
      <c r="K2507" s="28" t="s">
        <v>162</v>
      </c>
      <c r="L2507" s="27" t="s">
        <v>443</v>
      </c>
      <c r="M2507" s="27" t="s">
        <v>164</v>
      </c>
      <c r="N2507" s="27" t="s">
        <v>18084</v>
      </c>
    </row>
    <row r="2508" spans="1:14" ht="16.5" customHeight="1">
      <c r="A2508" s="24">
        <v>8536693000</v>
      </c>
      <c r="B2508" s="25"/>
      <c r="C2508" s="26"/>
      <c r="D2508" s="27"/>
      <c r="E2508" s="27" t="s">
        <v>26</v>
      </c>
      <c r="F2508" s="27" t="s">
        <v>1753</v>
      </c>
      <c r="G2508" s="28" t="s">
        <v>167</v>
      </c>
      <c r="H2508" s="27" t="s">
        <v>168</v>
      </c>
      <c r="I2508" s="118" t="s">
        <v>1754</v>
      </c>
      <c r="J2508" s="29">
        <v>121.5</v>
      </c>
      <c r="K2508" s="28" t="s">
        <v>162</v>
      </c>
      <c r="L2508" s="27" t="s">
        <v>443</v>
      </c>
      <c r="M2508" s="27" t="s">
        <v>164</v>
      </c>
      <c r="N2508" s="27" t="s">
        <v>18084</v>
      </c>
    </row>
    <row r="2509" spans="1:14" ht="16.5" customHeight="1">
      <c r="A2509" s="24">
        <v>8536693000</v>
      </c>
      <c r="B2509" s="25"/>
      <c r="C2509" s="26"/>
      <c r="D2509" s="27"/>
      <c r="E2509" s="27" t="s">
        <v>26</v>
      </c>
      <c r="F2509" s="27" t="s">
        <v>3639</v>
      </c>
      <c r="G2509" s="28" t="s">
        <v>167</v>
      </c>
      <c r="H2509" s="27" t="s">
        <v>168</v>
      </c>
      <c r="I2509" s="118" t="s">
        <v>3640</v>
      </c>
      <c r="J2509" s="29">
        <v>108</v>
      </c>
      <c r="K2509" s="28" t="s">
        <v>162</v>
      </c>
      <c r="L2509" s="27" t="s">
        <v>443</v>
      </c>
      <c r="M2509" s="27" t="s">
        <v>164</v>
      </c>
      <c r="N2509" s="27" t="s">
        <v>18084</v>
      </c>
    </row>
    <row r="2510" spans="1:14" ht="16.5" customHeight="1">
      <c r="A2510" s="24">
        <v>8536693000</v>
      </c>
      <c r="B2510" s="25"/>
      <c r="C2510" s="26"/>
      <c r="D2510" s="27"/>
      <c r="E2510" s="27" t="s">
        <v>26</v>
      </c>
      <c r="F2510" s="27" t="s">
        <v>5396</v>
      </c>
      <c r="G2510" s="28" t="s">
        <v>2053</v>
      </c>
      <c r="H2510" s="27" t="s">
        <v>2054</v>
      </c>
      <c r="I2510" s="118" t="s">
        <v>5397</v>
      </c>
      <c r="J2510" s="29">
        <v>167.51</v>
      </c>
      <c r="K2510" s="28" t="s">
        <v>162</v>
      </c>
      <c r="L2510" s="27" t="s">
        <v>449</v>
      </c>
      <c r="M2510" s="27" t="s">
        <v>164</v>
      </c>
      <c r="N2510" s="27" t="s">
        <v>18085</v>
      </c>
    </row>
    <row r="2511" spans="1:14" ht="16.5" customHeight="1">
      <c r="A2511" s="24">
        <v>8536699008</v>
      </c>
      <c r="B2511" s="25"/>
      <c r="C2511" s="26">
        <v>0.08</v>
      </c>
      <c r="D2511" s="27"/>
      <c r="E2511" s="27" t="s">
        <v>3423</v>
      </c>
      <c r="F2511" s="27" t="s">
        <v>5398</v>
      </c>
      <c r="G2511" s="28" t="s">
        <v>173</v>
      </c>
      <c r="H2511" s="27" t="s">
        <v>174</v>
      </c>
      <c r="I2511" s="118" t="s">
        <v>5399</v>
      </c>
      <c r="J2511" s="29">
        <v>230</v>
      </c>
      <c r="K2511" s="28" t="s">
        <v>162</v>
      </c>
      <c r="L2511" s="27" t="s">
        <v>3413</v>
      </c>
      <c r="M2511" s="27" t="s">
        <v>164</v>
      </c>
      <c r="N2511" s="27" t="s">
        <v>3413</v>
      </c>
    </row>
    <row r="2512" spans="1:14" ht="16.5" customHeight="1">
      <c r="A2512" s="24">
        <v>8536699008</v>
      </c>
      <c r="B2512" s="25"/>
      <c r="C2512" s="26"/>
      <c r="D2512" s="27"/>
      <c r="E2512" s="27" t="s">
        <v>3423</v>
      </c>
      <c r="F2512" s="27" t="s">
        <v>5400</v>
      </c>
      <c r="G2512" s="28" t="s">
        <v>173</v>
      </c>
      <c r="H2512" s="27" t="s">
        <v>174</v>
      </c>
      <c r="I2512" s="118" t="s">
        <v>2306</v>
      </c>
      <c r="J2512" s="29">
        <v>98.28</v>
      </c>
      <c r="K2512" s="28" t="s">
        <v>162</v>
      </c>
      <c r="L2512" s="27" t="s">
        <v>443</v>
      </c>
      <c r="M2512" s="27" t="s">
        <v>164</v>
      </c>
      <c r="N2512" s="27" t="s">
        <v>18208</v>
      </c>
    </row>
    <row r="2513" spans="1:14" ht="16.5" customHeight="1">
      <c r="A2513" s="24">
        <v>8536699008</v>
      </c>
      <c r="B2513" s="25"/>
      <c r="C2513" s="26"/>
      <c r="D2513" s="27"/>
      <c r="E2513" s="27" t="s">
        <v>3423</v>
      </c>
      <c r="F2513" s="27" t="s">
        <v>5401</v>
      </c>
      <c r="G2513" s="28" t="s">
        <v>173</v>
      </c>
      <c r="H2513" s="27" t="s">
        <v>174</v>
      </c>
      <c r="I2513" s="118" t="s">
        <v>2288</v>
      </c>
      <c r="J2513" s="29">
        <v>99.8</v>
      </c>
      <c r="K2513" s="28" t="s">
        <v>162</v>
      </c>
      <c r="L2513" s="27" t="s">
        <v>443</v>
      </c>
      <c r="M2513" s="27" t="s">
        <v>164</v>
      </c>
      <c r="N2513" s="27" t="s">
        <v>18208</v>
      </c>
    </row>
    <row r="2514" spans="1:14" ht="16.5" customHeight="1">
      <c r="A2514" s="24">
        <v>8536699008</v>
      </c>
      <c r="B2514" s="25"/>
      <c r="C2514" s="26">
        <v>0.08</v>
      </c>
      <c r="D2514" s="27"/>
      <c r="E2514" s="27" t="s">
        <v>3423</v>
      </c>
      <c r="F2514" s="27" t="s">
        <v>5402</v>
      </c>
      <c r="G2514" s="28" t="s">
        <v>167</v>
      </c>
      <c r="H2514" s="27" t="s">
        <v>168</v>
      </c>
      <c r="I2514" s="118" t="s">
        <v>5403</v>
      </c>
      <c r="J2514" s="29">
        <v>2642.4</v>
      </c>
      <c r="K2514" s="28" t="s">
        <v>162</v>
      </c>
      <c r="L2514" s="27" t="s">
        <v>3413</v>
      </c>
      <c r="M2514" s="27" t="s">
        <v>164</v>
      </c>
      <c r="N2514" s="27" t="s">
        <v>3413</v>
      </c>
    </row>
    <row r="2515" spans="1:14" ht="16.5" customHeight="1">
      <c r="A2515" s="24">
        <v>8536699008</v>
      </c>
      <c r="B2515" s="25"/>
      <c r="C2515" s="26"/>
      <c r="D2515" s="27"/>
      <c r="E2515" s="27" t="s">
        <v>3423</v>
      </c>
      <c r="F2515" s="27" t="s">
        <v>5404</v>
      </c>
      <c r="G2515" s="28" t="s">
        <v>167</v>
      </c>
      <c r="H2515" s="27" t="s">
        <v>168</v>
      </c>
      <c r="I2515" s="118" t="s">
        <v>463</v>
      </c>
      <c r="J2515" s="29">
        <v>114.48</v>
      </c>
      <c r="K2515" s="28" t="s">
        <v>162</v>
      </c>
      <c r="L2515" s="27" t="s">
        <v>443</v>
      </c>
      <c r="M2515" s="27" t="s">
        <v>164</v>
      </c>
      <c r="N2515" s="27" t="s">
        <v>18203</v>
      </c>
    </row>
    <row r="2516" spans="1:14" ht="16.5" customHeight="1">
      <c r="A2516" s="24">
        <v>8536699008</v>
      </c>
      <c r="B2516" s="25"/>
      <c r="C2516" s="26"/>
      <c r="D2516" s="27"/>
      <c r="E2516" s="27" t="s">
        <v>3423</v>
      </c>
      <c r="F2516" s="27" t="s">
        <v>5405</v>
      </c>
      <c r="G2516" s="28" t="s">
        <v>167</v>
      </c>
      <c r="H2516" s="27" t="s">
        <v>168</v>
      </c>
      <c r="I2516" s="118" t="s">
        <v>2499</v>
      </c>
      <c r="J2516" s="29">
        <v>244</v>
      </c>
      <c r="K2516" s="28" t="s">
        <v>162</v>
      </c>
      <c r="L2516" s="27" t="s">
        <v>443</v>
      </c>
      <c r="M2516" s="27" t="s">
        <v>164</v>
      </c>
      <c r="N2516" s="27" t="s">
        <v>18203</v>
      </c>
    </row>
    <row r="2517" spans="1:14" ht="16.5" customHeight="1">
      <c r="A2517" s="24">
        <v>8536699008</v>
      </c>
      <c r="B2517" s="25"/>
      <c r="C2517" s="26"/>
      <c r="D2517" s="27"/>
      <c r="E2517" s="27" t="s">
        <v>3423</v>
      </c>
      <c r="F2517" s="27" t="s">
        <v>5406</v>
      </c>
      <c r="G2517" s="28" t="s">
        <v>167</v>
      </c>
      <c r="H2517" s="27" t="s">
        <v>168</v>
      </c>
      <c r="I2517" s="118" t="s">
        <v>2279</v>
      </c>
      <c r="J2517" s="29">
        <v>69.66</v>
      </c>
      <c r="K2517" s="28" t="s">
        <v>162</v>
      </c>
      <c r="L2517" s="27" t="s">
        <v>443</v>
      </c>
      <c r="M2517" s="27" t="s">
        <v>164</v>
      </c>
      <c r="N2517" s="27" t="s">
        <v>18203</v>
      </c>
    </row>
    <row r="2518" spans="1:14" ht="16.5" customHeight="1">
      <c r="A2518" s="24">
        <v>8536699008</v>
      </c>
      <c r="B2518" s="25"/>
      <c r="C2518" s="26"/>
      <c r="D2518" s="27"/>
      <c r="E2518" s="27" t="s">
        <v>3423</v>
      </c>
      <c r="F2518" s="27" t="s">
        <v>5407</v>
      </c>
      <c r="G2518" s="28" t="s">
        <v>167</v>
      </c>
      <c r="H2518" s="27" t="s">
        <v>168</v>
      </c>
      <c r="I2518" s="118" t="s">
        <v>2490</v>
      </c>
      <c r="J2518" s="29">
        <v>33.020000000000003</v>
      </c>
      <c r="K2518" s="28" t="s">
        <v>162</v>
      </c>
      <c r="L2518" s="27" t="s">
        <v>443</v>
      </c>
      <c r="M2518" s="27" t="s">
        <v>164</v>
      </c>
      <c r="N2518" s="27" t="s">
        <v>18203</v>
      </c>
    </row>
    <row r="2519" spans="1:14" ht="16.5" customHeight="1">
      <c r="A2519" s="24">
        <v>8536699008</v>
      </c>
      <c r="B2519" s="25"/>
      <c r="C2519" s="26">
        <v>0.08</v>
      </c>
      <c r="D2519" s="27"/>
      <c r="E2519" s="27" t="s">
        <v>3423</v>
      </c>
      <c r="F2519" s="27" t="s">
        <v>5408</v>
      </c>
      <c r="G2519" s="28" t="s">
        <v>482</v>
      </c>
      <c r="H2519" s="27" t="s">
        <v>483</v>
      </c>
      <c r="I2519" s="118" t="s">
        <v>5409</v>
      </c>
      <c r="J2519" s="29">
        <v>382.6</v>
      </c>
      <c r="K2519" s="28" t="s">
        <v>162</v>
      </c>
      <c r="L2519" s="27" t="s">
        <v>443</v>
      </c>
      <c r="M2519" s="27" t="s">
        <v>164</v>
      </c>
      <c r="N2519" s="27" t="s">
        <v>18225</v>
      </c>
    </row>
    <row r="2520" spans="1:14" ht="16.5" customHeight="1">
      <c r="A2520" s="24">
        <v>8536699008</v>
      </c>
      <c r="B2520" s="25"/>
      <c r="C2520" s="26"/>
      <c r="D2520" s="27"/>
      <c r="E2520" s="27" t="s">
        <v>3423</v>
      </c>
      <c r="F2520" s="27" t="s">
        <v>5410</v>
      </c>
      <c r="G2520" s="28" t="s">
        <v>482</v>
      </c>
      <c r="H2520" s="27" t="s">
        <v>483</v>
      </c>
      <c r="I2520" s="118" t="s">
        <v>5411</v>
      </c>
      <c r="J2520" s="29">
        <v>148.62</v>
      </c>
      <c r="K2520" s="28" t="s">
        <v>162</v>
      </c>
      <c r="L2520" s="27" t="s">
        <v>443</v>
      </c>
      <c r="M2520" s="27" t="s">
        <v>164</v>
      </c>
      <c r="N2520" s="27" t="s">
        <v>18225</v>
      </c>
    </row>
    <row r="2521" spans="1:14" ht="16.5" customHeight="1">
      <c r="A2521" s="24">
        <v>8536699008</v>
      </c>
      <c r="B2521" s="25"/>
      <c r="C2521" s="26">
        <v>0.08</v>
      </c>
      <c r="D2521" s="27"/>
      <c r="E2521" s="27" t="s">
        <v>3423</v>
      </c>
      <c r="F2521" s="27" t="s">
        <v>5412</v>
      </c>
      <c r="G2521" s="28" t="s">
        <v>201</v>
      </c>
      <c r="H2521" s="27" t="s">
        <v>202</v>
      </c>
      <c r="I2521" s="118" t="s">
        <v>5413</v>
      </c>
      <c r="J2521" s="29">
        <v>514.4</v>
      </c>
      <c r="K2521" s="28" t="s">
        <v>162</v>
      </c>
      <c r="L2521" s="27" t="s">
        <v>428</v>
      </c>
      <c r="M2521" s="27" t="s">
        <v>164</v>
      </c>
      <c r="N2521" s="27" t="s">
        <v>13387</v>
      </c>
    </row>
    <row r="2522" spans="1:14" ht="16.5" customHeight="1">
      <c r="A2522" s="24">
        <v>8538909908</v>
      </c>
      <c r="B2522" s="25"/>
      <c r="C2522" s="26">
        <v>0.05</v>
      </c>
      <c r="D2522" s="27"/>
      <c r="E2522" s="27" t="s">
        <v>5414</v>
      </c>
      <c r="F2522" s="27" t="s">
        <v>5415</v>
      </c>
      <c r="G2522" s="28" t="s">
        <v>173</v>
      </c>
      <c r="H2522" s="27" t="s">
        <v>174</v>
      </c>
      <c r="I2522" s="118" t="s">
        <v>5416</v>
      </c>
      <c r="J2522" s="29">
        <v>223.1</v>
      </c>
      <c r="K2522" s="28" t="s">
        <v>162</v>
      </c>
      <c r="L2522" s="27" t="s">
        <v>443</v>
      </c>
      <c r="M2522" s="27" t="s">
        <v>164</v>
      </c>
      <c r="N2522" s="27" t="s">
        <v>18084</v>
      </c>
    </row>
    <row r="2523" spans="1:14" ht="16.5" customHeight="1">
      <c r="A2523" s="24">
        <v>8538909908</v>
      </c>
      <c r="B2523" s="25"/>
      <c r="C2523" s="26"/>
      <c r="D2523" s="27"/>
      <c r="E2523" s="27" t="s">
        <v>5414</v>
      </c>
      <c r="F2523" s="27" t="s">
        <v>5417</v>
      </c>
      <c r="G2523" s="28" t="s">
        <v>173</v>
      </c>
      <c r="H2523" s="27" t="s">
        <v>174</v>
      </c>
      <c r="I2523" s="118" t="s">
        <v>5418</v>
      </c>
      <c r="J2523" s="29">
        <v>196.2</v>
      </c>
      <c r="K2523" s="28" t="s">
        <v>162</v>
      </c>
      <c r="L2523" s="27" t="s">
        <v>428</v>
      </c>
      <c r="M2523" s="27" t="s">
        <v>164</v>
      </c>
      <c r="N2523" s="27" t="s">
        <v>13387</v>
      </c>
    </row>
    <row r="2524" spans="1:14" ht="16.5" customHeight="1">
      <c r="A2524" s="24">
        <v>8538909908</v>
      </c>
      <c r="B2524" s="25"/>
      <c r="C2524" s="26">
        <v>0.05</v>
      </c>
      <c r="D2524" s="27"/>
      <c r="E2524" s="27" t="s">
        <v>5414</v>
      </c>
      <c r="F2524" s="27" t="s">
        <v>5419</v>
      </c>
      <c r="G2524" s="28" t="s">
        <v>167</v>
      </c>
      <c r="H2524" s="27" t="s">
        <v>168</v>
      </c>
      <c r="I2524" s="118" t="s">
        <v>748</v>
      </c>
      <c r="J2524" s="29">
        <v>5310</v>
      </c>
      <c r="K2524" s="28" t="s">
        <v>162</v>
      </c>
      <c r="L2524" s="27" t="s">
        <v>443</v>
      </c>
      <c r="M2524" s="27" t="s">
        <v>164</v>
      </c>
      <c r="N2524" s="27" t="s">
        <v>18084</v>
      </c>
    </row>
    <row r="2525" spans="1:14" ht="16.5" customHeight="1">
      <c r="A2525" s="24">
        <v>8538909908</v>
      </c>
      <c r="B2525" s="25"/>
      <c r="C2525" s="26">
        <v>0.05</v>
      </c>
      <c r="D2525" s="27"/>
      <c r="E2525" s="27" t="s">
        <v>5414</v>
      </c>
      <c r="F2525" s="27" t="s">
        <v>5420</v>
      </c>
      <c r="G2525" s="28" t="s">
        <v>292</v>
      </c>
      <c r="H2525" s="27" t="s">
        <v>293</v>
      </c>
      <c r="I2525" s="118" t="s">
        <v>2517</v>
      </c>
      <c r="J2525" s="29">
        <v>254</v>
      </c>
      <c r="K2525" s="28" t="s">
        <v>162</v>
      </c>
      <c r="L2525" s="27" t="s">
        <v>443</v>
      </c>
      <c r="M2525" s="27" t="s">
        <v>164</v>
      </c>
      <c r="N2525" s="27" t="s">
        <v>18084</v>
      </c>
    </row>
    <row r="2526" spans="1:14" ht="16.5" customHeight="1">
      <c r="A2526" s="24">
        <v>8538909908</v>
      </c>
      <c r="B2526" s="25"/>
      <c r="C2526" s="26"/>
      <c r="D2526" s="27"/>
      <c r="E2526" s="27" t="s">
        <v>5414</v>
      </c>
      <c r="F2526" s="27" t="s">
        <v>5421</v>
      </c>
      <c r="G2526" s="28" t="s">
        <v>292</v>
      </c>
      <c r="H2526" s="27" t="s">
        <v>293</v>
      </c>
      <c r="I2526" s="118" t="s">
        <v>2521</v>
      </c>
      <c r="J2526" s="29">
        <v>49.79</v>
      </c>
      <c r="K2526" s="28" t="s">
        <v>162</v>
      </c>
      <c r="L2526" s="27" t="s">
        <v>443</v>
      </c>
      <c r="M2526" s="27" t="s">
        <v>164</v>
      </c>
      <c r="N2526" s="27" t="s">
        <v>18084</v>
      </c>
    </row>
    <row r="2527" spans="1:14" ht="16.5" customHeight="1">
      <c r="A2527" s="24">
        <v>8538909908</v>
      </c>
      <c r="B2527" s="25"/>
      <c r="C2527" s="26">
        <v>0.05</v>
      </c>
      <c r="D2527" s="27"/>
      <c r="E2527" s="27" t="s">
        <v>5414</v>
      </c>
      <c r="F2527" s="27" t="s">
        <v>5422</v>
      </c>
      <c r="G2527" s="28" t="s">
        <v>1288</v>
      </c>
      <c r="H2527" s="27" t="s">
        <v>1289</v>
      </c>
      <c r="I2527" s="118" t="s">
        <v>5423</v>
      </c>
      <c r="J2527" s="29">
        <v>112.95</v>
      </c>
      <c r="K2527" s="28" t="s">
        <v>162</v>
      </c>
      <c r="L2527" s="27" t="s">
        <v>443</v>
      </c>
      <c r="M2527" s="27" t="s">
        <v>164</v>
      </c>
      <c r="N2527" s="27" t="s">
        <v>18084</v>
      </c>
    </row>
    <row r="2528" spans="1:14" ht="16.5" customHeight="1">
      <c r="A2528" s="24">
        <v>8538909908</v>
      </c>
      <c r="B2528" s="25"/>
      <c r="C2528" s="26"/>
      <c r="D2528" s="27"/>
      <c r="E2528" s="27" t="s">
        <v>5414</v>
      </c>
      <c r="F2528" s="27" t="s">
        <v>2526</v>
      </c>
      <c r="G2528" s="28" t="s">
        <v>1288</v>
      </c>
      <c r="H2528" s="27" t="s">
        <v>1289</v>
      </c>
      <c r="I2528" s="118" t="s">
        <v>2527</v>
      </c>
      <c r="J2528" s="29">
        <v>82.5</v>
      </c>
      <c r="K2528" s="28" t="s">
        <v>162</v>
      </c>
      <c r="L2528" s="27" t="s">
        <v>443</v>
      </c>
      <c r="M2528" s="27" t="s">
        <v>164</v>
      </c>
      <c r="N2528" s="27" t="s">
        <v>18084</v>
      </c>
    </row>
    <row r="2529" spans="1:14" ht="16.5" customHeight="1">
      <c r="A2529" s="24">
        <v>8538909908</v>
      </c>
      <c r="B2529" s="25"/>
      <c r="C2529" s="26"/>
      <c r="D2529" s="27"/>
      <c r="E2529" s="27" t="s">
        <v>5414</v>
      </c>
      <c r="F2529" s="27" t="s">
        <v>5424</v>
      </c>
      <c r="G2529" s="28" t="s">
        <v>1288</v>
      </c>
      <c r="H2529" s="27" t="s">
        <v>1289</v>
      </c>
      <c r="I2529" s="118" t="s">
        <v>4241</v>
      </c>
      <c r="J2529" s="29">
        <v>134.35</v>
      </c>
      <c r="K2529" s="28" t="s">
        <v>162</v>
      </c>
      <c r="L2529" s="27" t="s">
        <v>443</v>
      </c>
      <c r="M2529" s="27" t="s">
        <v>164</v>
      </c>
      <c r="N2529" s="27" t="s">
        <v>18084</v>
      </c>
    </row>
    <row r="2530" spans="1:14" ht="16.5" customHeight="1">
      <c r="A2530" s="24">
        <v>8541100009</v>
      </c>
      <c r="B2530" s="25"/>
      <c r="C2530" s="26"/>
      <c r="D2530" s="27"/>
      <c r="E2530" s="27" t="s">
        <v>5425</v>
      </c>
      <c r="F2530" s="27" t="s">
        <v>5426</v>
      </c>
      <c r="G2530" s="28" t="s">
        <v>173</v>
      </c>
      <c r="H2530" s="27" t="s">
        <v>174</v>
      </c>
      <c r="I2530" s="118" t="s">
        <v>5427</v>
      </c>
      <c r="J2530" s="29">
        <v>904.04</v>
      </c>
      <c r="K2530" s="28" t="s">
        <v>162</v>
      </c>
      <c r="L2530" s="27" t="s">
        <v>137</v>
      </c>
      <c r="M2530" s="27" t="s">
        <v>164</v>
      </c>
      <c r="N2530" s="27" t="s">
        <v>523</v>
      </c>
    </row>
    <row r="2531" spans="1:14" ht="16.5" customHeight="1">
      <c r="A2531" s="24">
        <v>8541100009</v>
      </c>
      <c r="B2531" s="25"/>
      <c r="C2531" s="26"/>
      <c r="D2531" s="27"/>
      <c r="E2531" s="27" t="s">
        <v>5425</v>
      </c>
      <c r="F2531" s="27" t="s">
        <v>5428</v>
      </c>
      <c r="G2531" s="28" t="s">
        <v>173</v>
      </c>
      <c r="H2531" s="27" t="s">
        <v>174</v>
      </c>
      <c r="I2531" s="118" t="s">
        <v>515</v>
      </c>
      <c r="J2531" s="29">
        <v>8.82</v>
      </c>
      <c r="K2531" s="28" t="s">
        <v>162</v>
      </c>
      <c r="L2531" s="27" t="s">
        <v>250</v>
      </c>
      <c r="M2531" s="27" t="s">
        <v>164</v>
      </c>
      <c r="N2531" s="27" t="s">
        <v>18071</v>
      </c>
    </row>
    <row r="2532" spans="1:14" ht="16.5" customHeight="1">
      <c r="A2532" s="24">
        <v>8541100009</v>
      </c>
      <c r="B2532" s="25"/>
      <c r="C2532" s="26"/>
      <c r="D2532" s="27"/>
      <c r="E2532" s="27" t="s">
        <v>5425</v>
      </c>
      <c r="F2532" s="27" t="s">
        <v>5429</v>
      </c>
      <c r="G2532" s="28" t="s">
        <v>173</v>
      </c>
      <c r="H2532" s="27" t="s">
        <v>174</v>
      </c>
      <c r="I2532" s="118" t="s">
        <v>5430</v>
      </c>
      <c r="J2532" s="29">
        <v>0.2</v>
      </c>
      <c r="K2532" s="28" t="s">
        <v>162</v>
      </c>
      <c r="L2532" s="27" t="s">
        <v>523</v>
      </c>
      <c r="M2532" s="27" t="s">
        <v>164</v>
      </c>
      <c r="N2532" s="27" t="s">
        <v>523</v>
      </c>
    </row>
    <row r="2533" spans="1:14" ht="16.5" customHeight="1">
      <c r="A2533" s="24">
        <v>8541100009</v>
      </c>
      <c r="B2533" s="25"/>
      <c r="C2533" s="26"/>
      <c r="D2533" s="27"/>
      <c r="E2533" s="27" t="s">
        <v>5425</v>
      </c>
      <c r="F2533" s="27" t="s">
        <v>529</v>
      </c>
      <c r="G2533" s="28" t="s">
        <v>173</v>
      </c>
      <c r="H2533" s="27" t="s">
        <v>174</v>
      </c>
      <c r="I2533" s="118" t="s">
        <v>530</v>
      </c>
      <c r="J2533" s="29">
        <v>13.25</v>
      </c>
      <c r="K2533" s="28" t="s">
        <v>162</v>
      </c>
      <c r="L2533" s="27" t="s">
        <v>250</v>
      </c>
      <c r="M2533" s="27" t="s">
        <v>164</v>
      </c>
      <c r="N2533" s="27" t="s">
        <v>18071</v>
      </c>
    </row>
    <row r="2534" spans="1:14" ht="16.5" customHeight="1">
      <c r="A2534" s="24">
        <v>8541100009</v>
      </c>
      <c r="B2534" s="25"/>
      <c r="C2534" s="26"/>
      <c r="D2534" s="27"/>
      <c r="E2534" s="27" t="s">
        <v>5425</v>
      </c>
      <c r="F2534" s="27" t="s">
        <v>5431</v>
      </c>
      <c r="G2534" s="28" t="s">
        <v>173</v>
      </c>
      <c r="H2534" s="27" t="s">
        <v>174</v>
      </c>
      <c r="I2534" s="118" t="s">
        <v>5432</v>
      </c>
      <c r="J2534" s="29">
        <v>50.03</v>
      </c>
      <c r="K2534" s="28" t="s">
        <v>162</v>
      </c>
      <c r="L2534" s="27" t="s">
        <v>528</v>
      </c>
      <c r="M2534" s="27" t="s">
        <v>164</v>
      </c>
      <c r="N2534" s="27" t="s">
        <v>18090</v>
      </c>
    </row>
    <row r="2535" spans="1:14" ht="16.5" customHeight="1">
      <c r="A2535" s="24">
        <v>8541100009</v>
      </c>
      <c r="B2535" s="25"/>
      <c r="C2535" s="26"/>
      <c r="D2535" s="27"/>
      <c r="E2535" s="27" t="s">
        <v>5425</v>
      </c>
      <c r="F2535" s="27" t="s">
        <v>5433</v>
      </c>
      <c r="G2535" s="28" t="s">
        <v>173</v>
      </c>
      <c r="H2535" s="27" t="s">
        <v>174</v>
      </c>
      <c r="I2535" s="118" t="s">
        <v>5434</v>
      </c>
      <c r="J2535" s="29">
        <v>14.76</v>
      </c>
      <c r="K2535" s="28" t="s">
        <v>162</v>
      </c>
      <c r="L2535" s="27" t="s">
        <v>5435</v>
      </c>
      <c r="M2535" s="27" t="s">
        <v>164</v>
      </c>
      <c r="N2535" s="27" t="s">
        <v>18297</v>
      </c>
    </row>
    <row r="2536" spans="1:14" ht="16.5" customHeight="1">
      <c r="A2536" s="24">
        <v>8541100009</v>
      </c>
      <c r="B2536" s="25"/>
      <c r="C2536" s="26"/>
      <c r="D2536" s="27"/>
      <c r="E2536" s="27" t="s">
        <v>5436</v>
      </c>
      <c r="F2536" s="27" t="s">
        <v>5437</v>
      </c>
      <c r="G2536" s="28" t="s">
        <v>227</v>
      </c>
      <c r="H2536" s="27" t="s">
        <v>228</v>
      </c>
      <c r="I2536" s="118" t="s">
        <v>5438</v>
      </c>
      <c r="J2536" s="29">
        <v>5.0999999999999996</v>
      </c>
      <c r="K2536" s="28" t="s">
        <v>162</v>
      </c>
      <c r="L2536" s="27" t="s">
        <v>409</v>
      </c>
      <c r="M2536" s="27" t="s">
        <v>164</v>
      </c>
      <c r="N2536" s="27" t="s">
        <v>409</v>
      </c>
    </row>
    <row r="2537" spans="1:14" ht="16.5" customHeight="1">
      <c r="A2537" s="24">
        <v>8541100009</v>
      </c>
      <c r="B2537" s="25"/>
      <c r="C2537" s="26"/>
      <c r="D2537" s="27"/>
      <c r="E2537" s="27" t="s">
        <v>5439</v>
      </c>
      <c r="F2537" s="27" t="s">
        <v>5440</v>
      </c>
      <c r="G2537" s="28" t="s">
        <v>159</v>
      </c>
      <c r="H2537" s="27" t="s">
        <v>160</v>
      </c>
      <c r="I2537" s="118" t="s">
        <v>5441</v>
      </c>
      <c r="J2537" s="29">
        <v>47.38</v>
      </c>
      <c r="K2537" s="28" t="s">
        <v>162</v>
      </c>
      <c r="L2537" s="27" t="s">
        <v>1799</v>
      </c>
      <c r="M2537" s="27" t="s">
        <v>164</v>
      </c>
      <c r="N2537" s="27" t="s">
        <v>10750</v>
      </c>
    </row>
    <row r="2538" spans="1:14" ht="16.5" customHeight="1">
      <c r="A2538" s="24">
        <v>8541290000</v>
      </c>
      <c r="B2538" s="25"/>
      <c r="C2538" s="26"/>
      <c r="D2538" s="27"/>
      <c r="E2538" s="27" t="s">
        <v>1051</v>
      </c>
      <c r="F2538" s="27" t="s">
        <v>5442</v>
      </c>
      <c r="G2538" s="28" t="s">
        <v>243</v>
      </c>
      <c r="H2538" s="27" t="s">
        <v>244</v>
      </c>
      <c r="I2538" s="118" t="s">
        <v>5443</v>
      </c>
      <c r="J2538" s="29">
        <v>3.23</v>
      </c>
      <c r="K2538" s="28" t="s">
        <v>162</v>
      </c>
      <c r="L2538" s="27" t="s">
        <v>416</v>
      </c>
      <c r="M2538" s="27" t="s">
        <v>164</v>
      </c>
      <c r="N2538" s="27" t="s">
        <v>18081</v>
      </c>
    </row>
    <row r="2539" spans="1:14" ht="16.5" customHeight="1">
      <c r="A2539" s="24">
        <v>8541290000</v>
      </c>
      <c r="B2539" s="25"/>
      <c r="C2539" s="26"/>
      <c r="D2539" s="27"/>
      <c r="E2539" s="27" t="s">
        <v>1051</v>
      </c>
      <c r="F2539" s="27" t="s">
        <v>5444</v>
      </c>
      <c r="G2539" s="28" t="s">
        <v>243</v>
      </c>
      <c r="H2539" s="27" t="s">
        <v>244</v>
      </c>
      <c r="I2539" s="118" t="s">
        <v>5445</v>
      </c>
      <c r="J2539" s="29">
        <v>91.52</v>
      </c>
      <c r="K2539" s="28" t="s">
        <v>162</v>
      </c>
      <c r="L2539" s="27" t="s">
        <v>393</v>
      </c>
      <c r="M2539" s="27" t="s">
        <v>164</v>
      </c>
      <c r="N2539" s="27" t="s">
        <v>18099</v>
      </c>
    </row>
    <row r="2540" spans="1:14" ht="16.5" customHeight="1">
      <c r="A2540" s="24">
        <v>8541410004</v>
      </c>
      <c r="B2540" s="25"/>
      <c r="C2540" s="26"/>
      <c r="D2540" s="27"/>
      <c r="E2540" s="27" t="s">
        <v>4051</v>
      </c>
      <c r="F2540" s="27" t="s">
        <v>5446</v>
      </c>
      <c r="G2540" s="28" t="s">
        <v>173</v>
      </c>
      <c r="H2540" s="27" t="s">
        <v>174</v>
      </c>
      <c r="I2540" s="118" t="s">
        <v>5447</v>
      </c>
      <c r="J2540" s="29">
        <v>1.2</v>
      </c>
      <c r="K2540" s="28" t="s">
        <v>162</v>
      </c>
      <c r="L2540" s="27" t="s">
        <v>246</v>
      </c>
      <c r="M2540" s="27" t="s">
        <v>164</v>
      </c>
      <c r="N2540" s="27" t="s">
        <v>18070</v>
      </c>
    </row>
    <row r="2541" spans="1:14" ht="16.5" customHeight="1">
      <c r="A2541" s="24">
        <v>8541410008</v>
      </c>
      <c r="B2541" s="25"/>
      <c r="C2541" s="26"/>
      <c r="D2541" s="27"/>
      <c r="E2541" s="27" t="s">
        <v>2070</v>
      </c>
      <c r="F2541" s="27" t="s">
        <v>5448</v>
      </c>
      <c r="G2541" s="28" t="s">
        <v>173</v>
      </c>
      <c r="H2541" s="27" t="s">
        <v>174</v>
      </c>
      <c r="I2541" s="118" t="s">
        <v>5449</v>
      </c>
      <c r="J2541" s="29">
        <v>3.85</v>
      </c>
      <c r="K2541" s="28" t="s">
        <v>162</v>
      </c>
      <c r="L2541" s="27" t="s">
        <v>246</v>
      </c>
      <c r="M2541" s="27" t="s">
        <v>164</v>
      </c>
      <c r="N2541" s="27" t="s">
        <v>18070</v>
      </c>
    </row>
    <row r="2542" spans="1:14" ht="16.5" customHeight="1" thickBot="1">
      <c r="A2542" s="24">
        <v>8541600000</v>
      </c>
      <c r="B2542" s="25"/>
      <c r="C2542" s="26"/>
      <c r="D2542" s="27"/>
      <c r="E2542" s="27" t="s">
        <v>2078</v>
      </c>
      <c r="F2542" s="27" t="s">
        <v>5450</v>
      </c>
      <c r="G2542" s="28" t="s">
        <v>159</v>
      </c>
      <c r="H2542" s="27" t="s">
        <v>160</v>
      </c>
      <c r="I2542" s="118" t="s">
        <v>600</v>
      </c>
      <c r="J2542" s="29">
        <v>2.8</v>
      </c>
      <c r="K2542" s="28" t="s">
        <v>162</v>
      </c>
      <c r="L2542" s="27" t="s">
        <v>601</v>
      </c>
      <c r="M2542" s="27" t="s">
        <v>164</v>
      </c>
      <c r="N2542" s="27" t="s">
        <v>18095</v>
      </c>
    </row>
    <row r="2543" spans="1:14" ht="16.5" customHeight="1" thickTop="1" thickBot="1">
      <c r="A2543" s="30">
        <v>8542319010</v>
      </c>
      <c r="B2543" s="25"/>
      <c r="C2543" s="26"/>
      <c r="D2543" s="27"/>
      <c r="E2543" s="27" t="s">
        <v>768</v>
      </c>
      <c r="F2543" s="27" t="s">
        <v>5451</v>
      </c>
      <c r="G2543" s="28" t="s">
        <v>173</v>
      </c>
      <c r="H2543" s="27" t="s">
        <v>174</v>
      </c>
      <c r="I2543" s="118" t="s">
        <v>5452</v>
      </c>
      <c r="J2543" s="29">
        <v>47.91</v>
      </c>
      <c r="K2543" s="28" t="s">
        <v>162</v>
      </c>
      <c r="L2543" s="27" t="s">
        <v>614</v>
      </c>
      <c r="M2543" s="27" t="s">
        <v>164</v>
      </c>
      <c r="N2543" s="27" t="s">
        <v>18096</v>
      </c>
    </row>
    <row r="2544" spans="1:14" ht="16.5" customHeight="1" thickTop="1" thickBot="1">
      <c r="A2544" s="30">
        <v>8542319010</v>
      </c>
      <c r="B2544" s="25"/>
      <c r="C2544" s="26"/>
      <c r="D2544" s="27"/>
      <c r="E2544" s="27" t="s">
        <v>768</v>
      </c>
      <c r="F2544" s="27" t="s">
        <v>2582</v>
      </c>
      <c r="G2544" s="28" t="s">
        <v>173</v>
      </c>
      <c r="H2544" s="27" t="s">
        <v>174</v>
      </c>
      <c r="I2544" s="118" t="s">
        <v>2583</v>
      </c>
      <c r="J2544" s="29">
        <v>462.85</v>
      </c>
      <c r="K2544" s="28" t="s">
        <v>162</v>
      </c>
      <c r="L2544" s="27" t="s">
        <v>134</v>
      </c>
      <c r="M2544" s="27" t="s">
        <v>164</v>
      </c>
      <c r="N2544" s="27" t="s">
        <v>4101</v>
      </c>
    </row>
    <row r="2545" spans="1:14" ht="16.5" customHeight="1" thickTop="1" thickBot="1">
      <c r="A2545" s="30">
        <v>8542319010</v>
      </c>
      <c r="B2545" s="25"/>
      <c r="C2545" s="26"/>
      <c r="D2545" s="27"/>
      <c r="E2545" s="27" t="s">
        <v>768</v>
      </c>
      <c r="F2545" s="27" t="s">
        <v>5453</v>
      </c>
      <c r="G2545" s="28" t="s">
        <v>173</v>
      </c>
      <c r="H2545" s="27" t="s">
        <v>174</v>
      </c>
      <c r="I2545" s="118" t="s">
        <v>5454</v>
      </c>
      <c r="J2545" s="29">
        <v>1061.98</v>
      </c>
      <c r="K2545" s="28" t="s">
        <v>162</v>
      </c>
      <c r="L2545" s="27" t="s">
        <v>621</v>
      </c>
      <c r="M2545" s="27" t="s">
        <v>164</v>
      </c>
      <c r="N2545" s="27" t="s">
        <v>18097</v>
      </c>
    </row>
    <row r="2546" spans="1:14" ht="16.5" customHeight="1" thickTop="1" thickBot="1">
      <c r="A2546" s="30">
        <v>8542319010</v>
      </c>
      <c r="B2546" s="25"/>
      <c r="C2546" s="26"/>
      <c r="D2546" s="27"/>
      <c r="E2546" s="27" t="s">
        <v>768</v>
      </c>
      <c r="F2546" s="27" t="s">
        <v>5455</v>
      </c>
      <c r="G2546" s="28" t="s">
        <v>173</v>
      </c>
      <c r="H2546" s="27" t="s">
        <v>174</v>
      </c>
      <c r="I2546" s="118" t="s">
        <v>1861</v>
      </c>
      <c r="J2546" s="29">
        <v>1.77</v>
      </c>
      <c r="K2546" s="28" t="s">
        <v>162</v>
      </c>
      <c r="L2546" s="27" t="s">
        <v>1042</v>
      </c>
      <c r="M2546" s="27" t="s">
        <v>164</v>
      </c>
      <c r="N2546" s="27" t="s">
        <v>18119</v>
      </c>
    </row>
    <row r="2547" spans="1:14" ht="16.5" customHeight="1" thickTop="1" thickBot="1">
      <c r="A2547" s="30">
        <v>8542319010</v>
      </c>
      <c r="B2547" s="25"/>
      <c r="C2547" s="26"/>
      <c r="D2547" s="27"/>
      <c r="E2547" s="27" t="s">
        <v>768</v>
      </c>
      <c r="F2547" s="27" t="s">
        <v>5456</v>
      </c>
      <c r="G2547" s="28" t="s">
        <v>173</v>
      </c>
      <c r="H2547" s="27" t="s">
        <v>174</v>
      </c>
      <c r="I2547" s="118" t="s">
        <v>5457</v>
      </c>
      <c r="J2547" s="29">
        <v>3.36</v>
      </c>
      <c r="K2547" s="28" t="s">
        <v>162</v>
      </c>
      <c r="L2547" s="27" t="s">
        <v>134</v>
      </c>
      <c r="M2547" s="27" t="s">
        <v>164</v>
      </c>
      <c r="N2547" s="27" t="s">
        <v>4101</v>
      </c>
    </row>
    <row r="2548" spans="1:14" ht="16.5" customHeight="1" thickTop="1" thickBot="1">
      <c r="A2548" s="30">
        <v>8542319010</v>
      </c>
      <c r="B2548" s="25"/>
      <c r="C2548" s="26"/>
      <c r="D2548" s="27"/>
      <c r="E2548" s="27" t="s">
        <v>768</v>
      </c>
      <c r="F2548" s="27" t="s">
        <v>5458</v>
      </c>
      <c r="G2548" s="28" t="s">
        <v>173</v>
      </c>
      <c r="H2548" s="27" t="s">
        <v>174</v>
      </c>
      <c r="I2548" s="118" t="s">
        <v>5459</v>
      </c>
      <c r="J2548" s="29">
        <v>5.34</v>
      </c>
      <c r="K2548" s="28" t="s">
        <v>162</v>
      </c>
      <c r="L2548" s="27" t="s">
        <v>137</v>
      </c>
      <c r="M2548" s="27" t="s">
        <v>164</v>
      </c>
      <c r="N2548" s="27" t="s">
        <v>523</v>
      </c>
    </row>
    <row r="2549" spans="1:14" ht="16.5" customHeight="1" thickTop="1" thickBot="1">
      <c r="A2549" s="30">
        <v>8542319010</v>
      </c>
      <c r="B2549" s="25"/>
      <c r="C2549" s="26"/>
      <c r="D2549" s="27"/>
      <c r="E2549" s="27" t="s">
        <v>768</v>
      </c>
      <c r="F2549" s="27" t="s">
        <v>5460</v>
      </c>
      <c r="G2549" s="28" t="s">
        <v>173</v>
      </c>
      <c r="H2549" s="27" t="s">
        <v>174</v>
      </c>
      <c r="I2549" s="118" t="s">
        <v>2881</v>
      </c>
      <c r="J2549" s="29">
        <v>186.05</v>
      </c>
      <c r="K2549" s="28" t="s">
        <v>162</v>
      </c>
      <c r="L2549" s="27" t="s">
        <v>580</v>
      </c>
      <c r="M2549" s="27" t="s">
        <v>164</v>
      </c>
      <c r="N2549" s="27" t="s">
        <v>18119</v>
      </c>
    </row>
    <row r="2550" spans="1:14" ht="16.5" customHeight="1" thickTop="1" thickBot="1">
      <c r="A2550" s="30">
        <v>8542319010</v>
      </c>
      <c r="B2550" s="25"/>
      <c r="C2550" s="26"/>
      <c r="D2550" s="27"/>
      <c r="E2550" s="27" t="s">
        <v>768</v>
      </c>
      <c r="F2550" s="27" t="s">
        <v>5461</v>
      </c>
      <c r="G2550" s="28" t="s">
        <v>227</v>
      </c>
      <c r="H2550" s="27" t="s">
        <v>228</v>
      </c>
      <c r="I2550" s="118" t="s">
        <v>629</v>
      </c>
      <c r="J2550" s="29">
        <v>33.200000000000003</v>
      </c>
      <c r="K2550" s="28" t="s">
        <v>162</v>
      </c>
      <c r="L2550" s="27" t="s">
        <v>614</v>
      </c>
      <c r="M2550" s="27" t="s">
        <v>164</v>
      </c>
      <c r="N2550" s="27" t="s">
        <v>18096</v>
      </c>
    </row>
    <row r="2551" spans="1:14" ht="16.5" customHeight="1" thickTop="1" thickBot="1">
      <c r="A2551" s="30">
        <v>8542319010</v>
      </c>
      <c r="B2551" s="25"/>
      <c r="C2551" s="26"/>
      <c r="D2551" s="27"/>
      <c r="E2551" s="27" t="s">
        <v>768</v>
      </c>
      <c r="F2551" s="27" t="s">
        <v>5462</v>
      </c>
      <c r="G2551" s="28" t="s">
        <v>159</v>
      </c>
      <c r="H2551" s="27" t="s">
        <v>160</v>
      </c>
      <c r="I2551" s="118" t="s">
        <v>5463</v>
      </c>
      <c r="J2551" s="29">
        <v>8.4</v>
      </c>
      <c r="K2551" s="28" t="s">
        <v>162</v>
      </c>
      <c r="L2551" s="27" t="s">
        <v>114</v>
      </c>
      <c r="M2551" s="27" t="s">
        <v>164</v>
      </c>
      <c r="N2551" s="27" t="s">
        <v>11042</v>
      </c>
    </row>
    <row r="2552" spans="1:14" ht="16.5" customHeight="1" thickTop="1" thickBot="1">
      <c r="A2552" s="30">
        <v>8542319010</v>
      </c>
      <c r="B2552" s="25"/>
      <c r="C2552" s="26"/>
      <c r="D2552" s="27"/>
      <c r="E2552" s="27" t="s">
        <v>768</v>
      </c>
      <c r="F2552" s="27" t="s">
        <v>5464</v>
      </c>
      <c r="G2552" s="28" t="s">
        <v>201</v>
      </c>
      <c r="H2552" s="27" t="s">
        <v>202</v>
      </c>
      <c r="I2552" s="118" t="s">
        <v>5465</v>
      </c>
      <c r="J2552" s="29">
        <v>1323</v>
      </c>
      <c r="K2552" s="28" t="s">
        <v>162</v>
      </c>
      <c r="L2552" s="27" t="s">
        <v>134</v>
      </c>
      <c r="M2552" s="27" t="s">
        <v>164</v>
      </c>
      <c r="N2552" s="27" t="s">
        <v>9740</v>
      </c>
    </row>
    <row r="2553" spans="1:14" ht="16.5" customHeight="1" thickTop="1" thickBot="1">
      <c r="A2553" s="30">
        <v>8542319010</v>
      </c>
      <c r="B2553" s="25"/>
      <c r="C2553" s="26"/>
      <c r="D2553" s="27"/>
      <c r="E2553" s="27" t="s">
        <v>768</v>
      </c>
      <c r="F2553" s="27" t="s">
        <v>5464</v>
      </c>
      <c r="G2553" s="28" t="s">
        <v>201</v>
      </c>
      <c r="H2553" s="27" t="s">
        <v>202</v>
      </c>
      <c r="I2553" s="118" t="s">
        <v>5465</v>
      </c>
      <c r="J2553" s="29">
        <v>51.11</v>
      </c>
      <c r="K2553" s="28" t="s">
        <v>162</v>
      </c>
      <c r="L2553" s="27" t="s">
        <v>122</v>
      </c>
      <c r="M2553" s="27" t="s">
        <v>164</v>
      </c>
      <c r="N2553" s="27" t="s">
        <v>18099</v>
      </c>
    </row>
    <row r="2554" spans="1:14" ht="16.5" customHeight="1" thickTop="1" thickBot="1">
      <c r="A2554" s="30">
        <v>8542323100</v>
      </c>
      <c r="B2554" s="25"/>
      <c r="C2554" s="26"/>
      <c r="D2554" s="27"/>
      <c r="E2554" s="27" t="s">
        <v>4463</v>
      </c>
      <c r="F2554" s="27" t="s">
        <v>5466</v>
      </c>
      <c r="G2554" s="28" t="s">
        <v>173</v>
      </c>
      <c r="H2554" s="27" t="s">
        <v>174</v>
      </c>
      <c r="I2554" s="118" t="s">
        <v>5467</v>
      </c>
      <c r="J2554" s="29">
        <v>293.33</v>
      </c>
      <c r="K2554" s="28" t="s">
        <v>162</v>
      </c>
      <c r="L2554" s="27" t="s">
        <v>1859</v>
      </c>
      <c r="M2554" s="27" t="s">
        <v>164</v>
      </c>
      <c r="N2554" s="27" t="s">
        <v>18155</v>
      </c>
    </row>
    <row r="2555" spans="1:14" ht="16.5" customHeight="1" thickTop="1" thickBot="1">
      <c r="A2555" s="30">
        <v>8542399010</v>
      </c>
      <c r="B2555" s="25"/>
      <c r="C2555" s="26"/>
      <c r="D2555" s="27"/>
      <c r="E2555" s="27" t="s">
        <v>658</v>
      </c>
      <c r="F2555" s="27" t="s">
        <v>5468</v>
      </c>
      <c r="G2555" s="28" t="s">
        <v>173</v>
      </c>
      <c r="H2555" s="27" t="s">
        <v>174</v>
      </c>
      <c r="I2555" s="118" t="s">
        <v>5469</v>
      </c>
      <c r="J2555" s="29">
        <v>493.89</v>
      </c>
      <c r="K2555" s="28" t="s">
        <v>162</v>
      </c>
      <c r="L2555" s="27" t="s">
        <v>621</v>
      </c>
      <c r="M2555" s="27" t="s">
        <v>164</v>
      </c>
      <c r="N2555" s="27" t="s">
        <v>18097</v>
      </c>
    </row>
    <row r="2556" spans="1:14" ht="16.5" customHeight="1" thickTop="1" thickBot="1">
      <c r="A2556" s="30">
        <v>8542399010</v>
      </c>
      <c r="B2556" s="25"/>
      <c r="C2556" s="26"/>
      <c r="D2556" s="27"/>
      <c r="E2556" s="27" t="s">
        <v>658</v>
      </c>
      <c r="F2556" s="27" t="s">
        <v>5470</v>
      </c>
      <c r="G2556" s="28" t="s">
        <v>355</v>
      </c>
      <c r="H2556" s="27" t="s">
        <v>356</v>
      </c>
      <c r="I2556" s="118" t="s">
        <v>5471</v>
      </c>
      <c r="J2556" s="29">
        <v>336.69</v>
      </c>
      <c r="K2556" s="28" t="s">
        <v>162</v>
      </c>
      <c r="L2556" s="27" t="s">
        <v>5472</v>
      </c>
      <c r="M2556" s="27" t="s">
        <v>164</v>
      </c>
      <c r="N2556" s="27" t="s">
        <v>5472</v>
      </c>
    </row>
    <row r="2557" spans="1:14" ht="16.5" customHeight="1" thickTop="1" thickBot="1">
      <c r="A2557" s="30">
        <v>8542399010</v>
      </c>
      <c r="B2557" s="25"/>
      <c r="C2557" s="26"/>
      <c r="D2557" s="27"/>
      <c r="E2557" s="27" t="s">
        <v>658</v>
      </c>
      <c r="F2557" s="27" t="s">
        <v>5473</v>
      </c>
      <c r="G2557" s="28" t="s">
        <v>297</v>
      </c>
      <c r="H2557" s="27" t="s">
        <v>298</v>
      </c>
      <c r="I2557" s="118" t="s">
        <v>5474</v>
      </c>
      <c r="J2557" s="29">
        <v>78.22</v>
      </c>
      <c r="K2557" s="28" t="s">
        <v>162</v>
      </c>
      <c r="L2557" s="27" t="s">
        <v>134</v>
      </c>
      <c r="M2557" s="27" t="s">
        <v>164</v>
      </c>
      <c r="N2557" s="27" t="s">
        <v>4101</v>
      </c>
    </row>
    <row r="2558" spans="1:14" ht="16.5" customHeight="1" thickTop="1" thickBot="1">
      <c r="A2558" s="30">
        <v>8542399010</v>
      </c>
      <c r="B2558" s="25"/>
      <c r="C2558" s="26"/>
      <c r="D2558" s="27"/>
      <c r="E2558" s="27" t="s">
        <v>658</v>
      </c>
      <c r="F2558" s="27" t="s">
        <v>5475</v>
      </c>
      <c r="G2558" s="28" t="s">
        <v>297</v>
      </c>
      <c r="H2558" s="27" t="s">
        <v>298</v>
      </c>
      <c r="I2558" s="118" t="s">
        <v>5476</v>
      </c>
      <c r="J2558" s="29">
        <v>225.46</v>
      </c>
      <c r="K2558" s="28" t="s">
        <v>162</v>
      </c>
      <c r="L2558" s="27" t="s">
        <v>528</v>
      </c>
      <c r="M2558" s="27" t="s">
        <v>164</v>
      </c>
      <c r="N2558" s="27" t="s">
        <v>18090</v>
      </c>
    </row>
    <row r="2559" spans="1:14" ht="16.5" customHeight="1" thickTop="1" thickBot="1">
      <c r="A2559" s="30">
        <v>8542399090</v>
      </c>
      <c r="B2559" s="25"/>
      <c r="C2559" s="26"/>
      <c r="D2559" s="27"/>
      <c r="E2559" s="27" t="s">
        <v>5477</v>
      </c>
      <c r="F2559" s="27" t="s">
        <v>5478</v>
      </c>
      <c r="G2559" s="28" t="s">
        <v>159</v>
      </c>
      <c r="H2559" s="27" t="s">
        <v>160</v>
      </c>
      <c r="I2559" s="118" t="s">
        <v>5479</v>
      </c>
      <c r="J2559" s="29">
        <v>4</v>
      </c>
      <c r="K2559" s="28" t="s">
        <v>162</v>
      </c>
      <c r="L2559" s="27" t="s">
        <v>614</v>
      </c>
      <c r="M2559" s="27" t="s">
        <v>164</v>
      </c>
      <c r="N2559" s="27" t="s">
        <v>18096</v>
      </c>
    </row>
    <row r="2560" spans="1:14" ht="16.5" customHeight="1" thickTop="1">
      <c r="A2560" s="24">
        <v>8543703008</v>
      </c>
      <c r="B2560" s="25"/>
      <c r="C2560" s="26">
        <v>0.05</v>
      </c>
      <c r="D2560" s="27"/>
      <c r="E2560" s="27" t="s">
        <v>5480</v>
      </c>
      <c r="F2560" s="27" t="s">
        <v>5481</v>
      </c>
      <c r="G2560" s="28" t="s">
        <v>173</v>
      </c>
      <c r="H2560" s="27" t="s">
        <v>174</v>
      </c>
      <c r="I2560" s="118" t="s">
        <v>5482</v>
      </c>
      <c r="J2560" s="29">
        <v>711.8</v>
      </c>
      <c r="K2560" s="28" t="s">
        <v>162</v>
      </c>
      <c r="L2560" s="27" t="s">
        <v>5483</v>
      </c>
      <c r="M2560" s="27" t="s">
        <v>164</v>
      </c>
      <c r="N2560" s="27" t="s">
        <v>18298</v>
      </c>
    </row>
    <row r="2561" spans="1:14" ht="16.5" customHeight="1">
      <c r="A2561" s="24">
        <v>3926909709</v>
      </c>
      <c r="B2561" s="25"/>
      <c r="C2561" s="26">
        <v>6.5000000000000002E-2</v>
      </c>
      <c r="D2561" s="27"/>
      <c r="E2561" s="27" t="s">
        <v>5484</v>
      </c>
      <c r="F2561" s="27" t="s">
        <v>5485</v>
      </c>
      <c r="G2561" s="28" t="s">
        <v>173</v>
      </c>
      <c r="H2561" s="27" t="s">
        <v>174</v>
      </c>
      <c r="I2561" s="118" t="s">
        <v>5486</v>
      </c>
      <c r="J2561" s="29">
        <v>44.4</v>
      </c>
      <c r="K2561" s="28" t="s">
        <v>162</v>
      </c>
      <c r="L2561" s="27" t="s">
        <v>443</v>
      </c>
      <c r="M2561" s="27" t="s">
        <v>164</v>
      </c>
      <c r="N2561" s="27" t="s">
        <v>18084</v>
      </c>
    </row>
    <row r="2562" spans="1:14" ht="16.5" customHeight="1">
      <c r="A2562" s="24">
        <v>3926909709</v>
      </c>
      <c r="B2562" s="25"/>
      <c r="C2562" s="26">
        <v>6.5000000000000002E-2</v>
      </c>
      <c r="D2562" s="27"/>
      <c r="E2562" s="27" t="s">
        <v>5487</v>
      </c>
      <c r="F2562" s="27" t="s">
        <v>5488</v>
      </c>
      <c r="G2562" s="28" t="s">
        <v>167</v>
      </c>
      <c r="H2562" s="27" t="s">
        <v>168</v>
      </c>
      <c r="I2562" s="118" t="s">
        <v>2497</v>
      </c>
      <c r="J2562" s="29">
        <v>36.74</v>
      </c>
      <c r="K2562" s="28" t="s">
        <v>162</v>
      </c>
      <c r="L2562" s="27" t="s">
        <v>443</v>
      </c>
      <c r="M2562" s="27" t="s">
        <v>164</v>
      </c>
      <c r="N2562" s="27" t="s">
        <v>18084</v>
      </c>
    </row>
    <row r="2563" spans="1:14" ht="16.5" customHeight="1">
      <c r="A2563" s="24">
        <v>3926909709</v>
      </c>
      <c r="B2563" s="25"/>
      <c r="C2563" s="26">
        <v>6.5000000000000002E-2</v>
      </c>
      <c r="D2563" s="27"/>
      <c r="E2563" s="27" t="s">
        <v>5489</v>
      </c>
      <c r="F2563" s="27" t="s">
        <v>5490</v>
      </c>
      <c r="G2563" s="28" t="s">
        <v>159</v>
      </c>
      <c r="H2563" s="27" t="s">
        <v>160</v>
      </c>
      <c r="I2563" s="118" t="s">
        <v>5491</v>
      </c>
      <c r="J2563" s="29">
        <v>4.5</v>
      </c>
      <c r="K2563" s="28" t="s">
        <v>162</v>
      </c>
      <c r="L2563" s="27" t="s">
        <v>5492</v>
      </c>
      <c r="M2563" s="27" t="s">
        <v>164</v>
      </c>
      <c r="N2563" s="27" t="s">
        <v>5492</v>
      </c>
    </row>
    <row r="2564" spans="1:14" ht="16.5" customHeight="1">
      <c r="A2564" s="24">
        <v>7318151100</v>
      </c>
      <c r="B2564" s="25"/>
      <c r="C2564" s="26">
        <v>0.08</v>
      </c>
      <c r="D2564" s="27"/>
      <c r="E2564" s="27" t="s">
        <v>5493</v>
      </c>
      <c r="F2564" s="27" t="s">
        <v>5494</v>
      </c>
      <c r="G2564" s="28" t="s">
        <v>173</v>
      </c>
      <c r="H2564" s="27" t="s">
        <v>174</v>
      </c>
      <c r="I2564" s="118" t="s">
        <v>5495</v>
      </c>
      <c r="J2564" s="29">
        <v>73.2</v>
      </c>
      <c r="K2564" s="28" t="s">
        <v>162</v>
      </c>
      <c r="L2564" s="27" t="s">
        <v>177</v>
      </c>
      <c r="M2564" s="27" t="s">
        <v>164</v>
      </c>
      <c r="N2564" s="27" t="s">
        <v>18061</v>
      </c>
    </row>
    <row r="2565" spans="1:14" ht="16.5" customHeight="1" thickBot="1">
      <c r="A2565" s="24">
        <v>8205598099</v>
      </c>
      <c r="B2565" s="25"/>
      <c r="C2565" s="26">
        <v>0.03</v>
      </c>
      <c r="D2565" s="27"/>
      <c r="E2565" s="27" t="s">
        <v>5496</v>
      </c>
      <c r="F2565" s="27" t="s">
        <v>5497</v>
      </c>
      <c r="G2565" s="28" t="s">
        <v>167</v>
      </c>
      <c r="H2565" s="27" t="s">
        <v>168</v>
      </c>
      <c r="I2565" s="118" t="s">
        <v>5498</v>
      </c>
      <c r="J2565" s="29">
        <v>6500</v>
      </c>
      <c r="K2565" s="28" t="s">
        <v>162</v>
      </c>
      <c r="L2565" s="27" t="s">
        <v>443</v>
      </c>
      <c r="M2565" s="27" t="s">
        <v>164</v>
      </c>
      <c r="N2565" s="27" t="s">
        <v>18084</v>
      </c>
    </row>
    <row r="2566" spans="1:14" ht="16.5" customHeight="1" thickTop="1" thickBot="1">
      <c r="A2566" s="32">
        <v>8473302008</v>
      </c>
      <c r="B2566" s="25"/>
      <c r="C2566" s="26"/>
      <c r="D2566" s="27"/>
      <c r="E2566" s="27" t="s">
        <v>5499</v>
      </c>
      <c r="F2566" s="27" t="s">
        <v>5500</v>
      </c>
      <c r="G2566" s="28" t="s">
        <v>201</v>
      </c>
      <c r="H2566" s="27" t="s">
        <v>202</v>
      </c>
      <c r="I2566" s="118" t="s">
        <v>5501</v>
      </c>
      <c r="J2566" s="29">
        <v>676.65</v>
      </c>
      <c r="K2566" s="28" t="s">
        <v>162</v>
      </c>
      <c r="L2566" s="27" t="s">
        <v>648</v>
      </c>
      <c r="M2566" s="27" t="s">
        <v>164</v>
      </c>
      <c r="N2566" s="27" t="s">
        <v>11042</v>
      </c>
    </row>
    <row r="2567" spans="1:14" ht="16.5" customHeight="1" thickTop="1">
      <c r="A2567" s="24">
        <v>8504409100</v>
      </c>
      <c r="B2567" s="25"/>
      <c r="C2567" s="26"/>
      <c r="D2567" s="27"/>
      <c r="E2567" s="27" t="s">
        <v>80</v>
      </c>
      <c r="F2567" s="27" t="s">
        <v>5502</v>
      </c>
      <c r="G2567" s="28" t="s">
        <v>173</v>
      </c>
      <c r="H2567" s="27" t="s">
        <v>174</v>
      </c>
      <c r="I2567" s="118" t="s">
        <v>5503</v>
      </c>
      <c r="J2567" s="29">
        <v>26169.53</v>
      </c>
      <c r="K2567" s="28" t="s">
        <v>162</v>
      </c>
      <c r="L2567" s="27" t="s">
        <v>4163</v>
      </c>
      <c r="M2567" s="27" t="s">
        <v>164</v>
      </c>
      <c r="N2567" s="27" t="s">
        <v>4163</v>
      </c>
    </row>
    <row r="2568" spans="1:14" ht="16.5" customHeight="1">
      <c r="A2568" s="24">
        <v>8504409100</v>
      </c>
      <c r="B2568" s="25"/>
      <c r="C2568" s="26"/>
      <c r="D2568" s="27"/>
      <c r="E2568" s="27" t="s">
        <v>80</v>
      </c>
      <c r="F2568" s="27" t="s">
        <v>5504</v>
      </c>
      <c r="G2568" s="28" t="s">
        <v>173</v>
      </c>
      <c r="H2568" s="27" t="s">
        <v>174</v>
      </c>
      <c r="I2568" s="118" t="s">
        <v>5505</v>
      </c>
      <c r="J2568" s="29">
        <v>14330.24</v>
      </c>
      <c r="K2568" s="28" t="s">
        <v>162</v>
      </c>
      <c r="L2568" s="27" t="s">
        <v>4163</v>
      </c>
      <c r="M2568" s="27" t="s">
        <v>164</v>
      </c>
      <c r="N2568" s="27" t="s">
        <v>4163</v>
      </c>
    </row>
    <row r="2569" spans="1:14" ht="16.5" customHeight="1">
      <c r="A2569" s="24">
        <v>8504409100</v>
      </c>
      <c r="B2569" s="25"/>
      <c r="C2569" s="26"/>
      <c r="D2569" s="27"/>
      <c r="E2569" s="27" t="s">
        <v>80</v>
      </c>
      <c r="F2569" s="27" t="s">
        <v>5506</v>
      </c>
      <c r="G2569" s="28" t="s">
        <v>159</v>
      </c>
      <c r="H2569" s="27" t="s">
        <v>160</v>
      </c>
      <c r="I2569" s="118" t="s">
        <v>5507</v>
      </c>
      <c r="J2569" s="29">
        <v>179.66</v>
      </c>
      <c r="K2569" s="28" t="s">
        <v>162</v>
      </c>
      <c r="L2569" s="27" t="s">
        <v>5508</v>
      </c>
      <c r="M2569" s="27" t="s">
        <v>164</v>
      </c>
      <c r="N2569" s="27" t="s">
        <v>15262</v>
      </c>
    </row>
    <row r="2570" spans="1:14" ht="16.5" customHeight="1">
      <c r="A2570" s="24">
        <v>8532210000</v>
      </c>
      <c r="B2570" s="25"/>
      <c r="C2570" s="26"/>
      <c r="D2570" s="27"/>
      <c r="E2570" s="27" t="s">
        <v>859</v>
      </c>
      <c r="F2570" s="27" t="s">
        <v>5509</v>
      </c>
      <c r="G2570" s="28" t="s">
        <v>311</v>
      </c>
      <c r="H2570" s="27" t="s">
        <v>312</v>
      </c>
      <c r="I2570" s="118" t="s">
        <v>5510</v>
      </c>
      <c r="J2570" s="29">
        <v>40.68</v>
      </c>
      <c r="K2570" s="28" t="s">
        <v>162</v>
      </c>
      <c r="L2570" s="27" t="s">
        <v>265</v>
      </c>
      <c r="M2570" s="27" t="s">
        <v>164</v>
      </c>
      <c r="N2570" s="27" t="s">
        <v>265</v>
      </c>
    </row>
    <row r="2571" spans="1:14" ht="16.5" customHeight="1">
      <c r="A2571" s="24">
        <v>8532210000</v>
      </c>
      <c r="B2571" s="25"/>
      <c r="C2571" s="26"/>
      <c r="D2571" s="27"/>
      <c r="E2571" s="27" t="s">
        <v>859</v>
      </c>
      <c r="F2571" s="27" t="s">
        <v>5511</v>
      </c>
      <c r="G2571" s="28" t="s">
        <v>259</v>
      </c>
      <c r="H2571" s="27" t="s">
        <v>260</v>
      </c>
      <c r="I2571" s="118" t="s">
        <v>5512</v>
      </c>
      <c r="J2571" s="29">
        <v>1.8</v>
      </c>
      <c r="K2571" s="28" t="s">
        <v>162</v>
      </c>
      <c r="L2571" s="27" t="s">
        <v>262</v>
      </c>
      <c r="M2571" s="27" t="s">
        <v>164</v>
      </c>
      <c r="N2571" s="27" t="s">
        <v>262</v>
      </c>
    </row>
    <row r="2572" spans="1:14" ht="16.5" customHeight="1">
      <c r="A2572" s="24">
        <v>8532210000</v>
      </c>
      <c r="B2572" s="25"/>
      <c r="C2572" s="26"/>
      <c r="D2572" s="27"/>
      <c r="E2572" s="27" t="s">
        <v>5513</v>
      </c>
      <c r="F2572" s="27" t="s">
        <v>5514</v>
      </c>
      <c r="G2572" s="28" t="s">
        <v>292</v>
      </c>
      <c r="H2572" s="27" t="s">
        <v>293</v>
      </c>
      <c r="I2572" s="118" t="s">
        <v>5515</v>
      </c>
      <c r="J2572" s="29">
        <v>136.85</v>
      </c>
      <c r="K2572" s="28" t="s">
        <v>162</v>
      </c>
      <c r="L2572" s="27" t="s">
        <v>236</v>
      </c>
      <c r="M2572" s="27" t="s">
        <v>164</v>
      </c>
      <c r="N2572" s="27" t="s">
        <v>18068</v>
      </c>
    </row>
    <row r="2573" spans="1:14" ht="16.5" customHeight="1">
      <c r="A2573" s="24">
        <v>8532210000</v>
      </c>
      <c r="B2573" s="25"/>
      <c r="C2573" s="26"/>
      <c r="D2573" s="27"/>
      <c r="E2573" s="27" t="s">
        <v>5513</v>
      </c>
      <c r="F2573" s="27" t="s">
        <v>5516</v>
      </c>
      <c r="G2573" s="28" t="s">
        <v>292</v>
      </c>
      <c r="H2573" s="27" t="s">
        <v>293</v>
      </c>
      <c r="I2573" s="118" t="s">
        <v>4309</v>
      </c>
      <c r="J2573" s="29">
        <v>1069.32</v>
      </c>
      <c r="K2573" s="28" t="s">
        <v>162</v>
      </c>
      <c r="L2573" s="27" t="s">
        <v>236</v>
      </c>
      <c r="M2573" s="27" t="s">
        <v>164</v>
      </c>
      <c r="N2573" s="27" t="s">
        <v>18068</v>
      </c>
    </row>
    <row r="2574" spans="1:14" ht="16.5" customHeight="1">
      <c r="A2574" s="24">
        <v>8532220000</v>
      </c>
      <c r="B2574" s="25"/>
      <c r="C2574" s="26"/>
      <c r="D2574" s="27"/>
      <c r="E2574" s="27" t="s">
        <v>276</v>
      </c>
      <c r="F2574" s="27" t="s">
        <v>5517</v>
      </c>
      <c r="G2574" s="28" t="s">
        <v>173</v>
      </c>
      <c r="H2574" s="27" t="s">
        <v>174</v>
      </c>
      <c r="I2574" s="118" t="s">
        <v>3931</v>
      </c>
      <c r="J2574" s="29">
        <v>27.5</v>
      </c>
      <c r="K2574" s="28" t="s">
        <v>162</v>
      </c>
      <c r="L2574" s="27" t="s">
        <v>5518</v>
      </c>
      <c r="M2574" s="27" t="s">
        <v>164</v>
      </c>
      <c r="N2574" s="27" t="s">
        <v>18299</v>
      </c>
    </row>
    <row r="2575" spans="1:14" ht="16.5" customHeight="1">
      <c r="A2575" s="24">
        <v>8532220000</v>
      </c>
      <c r="B2575" s="25"/>
      <c r="C2575" s="26"/>
      <c r="D2575" s="27"/>
      <c r="E2575" s="27" t="s">
        <v>276</v>
      </c>
      <c r="F2575" s="27" t="s">
        <v>5519</v>
      </c>
      <c r="G2575" s="28" t="s">
        <v>282</v>
      </c>
      <c r="H2575" s="27" t="s">
        <v>283</v>
      </c>
      <c r="I2575" s="118" t="s">
        <v>5520</v>
      </c>
      <c r="J2575" s="29">
        <v>3.06</v>
      </c>
      <c r="K2575" s="28" t="s">
        <v>162</v>
      </c>
      <c r="L2575" s="27" t="s">
        <v>285</v>
      </c>
      <c r="M2575" s="27" t="s">
        <v>164</v>
      </c>
      <c r="N2575" s="27" t="s">
        <v>18075</v>
      </c>
    </row>
    <row r="2576" spans="1:14" ht="16.5" customHeight="1">
      <c r="A2576" s="24">
        <v>8532220000</v>
      </c>
      <c r="B2576" s="25"/>
      <c r="C2576" s="26"/>
      <c r="D2576" s="27"/>
      <c r="E2576" s="27" t="s">
        <v>276</v>
      </c>
      <c r="F2576" s="27" t="s">
        <v>5521</v>
      </c>
      <c r="G2576" s="28" t="s">
        <v>297</v>
      </c>
      <c r="H2576" s="27" t="s">
        <v>298</v>
      </c>
      <c r="I2576" s="118" t="s">
        <v>5522</v>
      </c>
      <c r="J2576" s="29">
        <v>769.08</v>
      </c>
      <c r="K2576" s="28" t="s">
        <v>162</v>
      </c>
      <c r="L2576" s="27" t="s">
        <v>306</v>
      </c>
      <c r="M2576" s="27" t="s">
        <v>164</v>
      </c>
      <c r="N2576" s="27" t="s">
        <v>18076</v>
      </c>
    </row>
    <row r="2577" spans="1:14" ht="16.5" customHeight="1">
      <c r="A2577" s="24">
        <v>8532220000</v>
      </c>
      <c r="B2577" s="25"/>
      <c r="C2577" s="26"/>
      <c r="D2577" s="27"/>
      <c r="E2577" s="27" t="s">
        <v>276</v>
      </c>
      <c r="F2577" s="27" t="s">
        <v>5197</v>
      </c>
      <c r="G2577" s="28" t="s">
        <v>297</v>
      </c>
      <c r="H2577" s="27" t="s">
        <v>298</v>
      </c>
      <c r="I2577" s="118" t="s">
        <v>5523</v>
      </c>
      <c r="J2577" s="29">
        <v>187</v>
      </c>
      <c r="K2577" s="28" t="s">
        <v>162</v>
      </c>
      <c r="L2577" s="27" t="s">
        <v>285</v>
      </c>
      <c r="M2577" s="27" t="s">
        <v>164</v>
      </c>
      <c r="N2577" s="27" t="s">
        <v>18075</v>
      </c>
    </row>
    <row r="2578" spans="1:14" ht="16.5" customHeight="1">
      <c r="A2578" s="24">
        <v>8532220000</v>
      </c>
      <c r="B2578" s="25"/>
      <c r="C2578" s="26"/>
      <c r="D2578" s="27"/>
      <c r="E2578" s="27" t="s">
        <v>276</v>
      </c>
      <c r="F2578" s="27" t="s">
        <v>5524</v>
      </c>
      <c r="G2578" s="28" t="s">
        <v>297</v>
      </c>
      <c r="H2578" s="27" t="s">
        <v>298</v>
      </c>
      <c r="I2578" s="118" t="s">
        <v>5525</v>
      </c>
      <c r="J2578" s="29">
        <v>106.49</v>
      </c>
      <c r="K2578" s="28" t="s">
        <v>162</v>
      </c>
      <c r="L2578" s="27" t="s">
        <v>285</v>
      </c>
      <c r="M2578" s="27" t="s">
        <v>164</v>
      </c>
      <c r="N2578" s="27" t="s">
        <v>18075</v>
      </c>
    </row>
    <row r="2579" spans="1:14" ht="16.5" customHeight="1">
      <c r="A2579" s="24">
        <v>8532220000</v>
      </c>
      <c r="B2579" s="25"/>
      <c r="C2579" s="26"/>
      <c r="D2579" s="27"/>
      <c r="E2579" s="27" t="s">
        <v>276</v>
      </c>
      <c r="F2579" s="27" t="s">
        <v>5526</v>
      </c>
      <c r="G2579" s="28" t="s">
        <v>297</v>
      </c>
      <c r="H2579" s="27" t="s">
        <v>298</v>
      </c>
      <c r="I2579" s="118" t="s">
        <v>5527</v>
      </c>
      <c r="J2579" s="29">
        <v>35.08</v>
      </c>
      <c r="K2579" s="28" t="s">
        <v>162</v>
      </c>
      <c r="L2579" s="27" t="s">
        <v>285</v>
      </c>
      <c r="M2579" s="27" t="s">
        <v>164</v>
      </c>
      <c r="N2579" s="27" t="s">
        <v>18075</v>
      </c>
    </row>
    <row r="2580" spans="1:14" ht="16.5" customHeight="1">
      <c r="A2580" s="24">
        <v>8532230000</v>
      </c>
      <c r="B2580" s="25"/>
      <c r="C2580" s="26"/>
      <c r="D2580" s="27"/>
      <c r="E2580" s="27" t="s">
        <v>309</v>
      </c>
      <c r="F2580" s="27" t="s">
        <v>5528</v>
      </c>
      <c r="G2580" s="28" t="s">
        <v>173</v>
      </c>
      <c r="H2580" s="27" t="s">
        <v>174</v>
      </c>
      <c r="I2580" s="118" t="s">
        <v>5529</v>
      </c>
      <c r="J2580" s="29">
        <v>2.6</v>
      </c>
      <c r="K2580" s="28" t="s">
        <v>162</v>
      </c>
      <c r="L2580" s="27" t="s">
        <v>42</v>
      </c>
      <c r="M2580" s="27" t="s">
        <v>164</v>
      </c>
      <c r="N2580" s="27" t="s">
        <v>18077</v>
      </c>
    </row>
    <row r="2581" spans="1:14" ht="16.5" customHeight="1">
      <c r="A2581" s="24">
        <v>8532230000</v>
      </c>
      <c r="B2581" s="25"/>
      <c r="C2581" s="26"/>
      <c r="D2581" s="27"/>
      <c r="E2581" s="27" t="s">
        <v>309</v>
      </c>
      <c r="F2581" s="27" t="s">
        <v>5530</v>
      </c>
      <c r="G2581" s="28" t="s">
        <v>173</v>
      </c>
      <c r="H2581" s="27" t="s">
        <v>174</v>
      </c>
      <c r="I2581" s="118" t="s">
        <v>5531</v>
      </c>
      <c r="J2581" s="29">
        <v>8.64</v>
      </c>
      <c r="K2581" s="28" t="s">
        <v>162</v>
      </c>
      <c r="L2581" s="27" t="s">
        <v>250</v>
      </c>
      <c r="M2581" s="27" t="s">
        <v>164</v>
      </c>
      <c r="N2581" s="27" t="s">
        <v>18071</v>
      </c>
    </row>
    <row r="2582" spans="1:14" ht="16.5" customHeight="1">
      <c r="A2582" s="24">
        <v>8532240000</v>
      </c>
      <c r="B2582" s="25"/>
      <c r="C2582" s="26"/>
      <c r="D2582" s="27"/>
      <c r="E2582" s="27" t="s">
        <v>329</v>
      </c>
      <c r="F2582" s="27" t="s">
        <v>5532</v>
      </c>
      <c r="G2582" s="28" t="s">
        <v>159</v>
      </c>
      <c r="H2582" s="27" t="s">
        <v>160</v>
      </c>
      <c r="I2582" s="118" t="s">
        <v>5533</v>
      </c>
      <c r="J2582" s="29">
        <v>719.4</v>
      </c>
      <c r="K2582" s="28" t="s">
        <v>162</v>
      </c>
      <c r="L2582" s="27" t="s">
        <v>262</v>
      </c>
      <c r="M2582" s="27" t="s">
        <v>164</v>
      </c>
      <c r="N2582" s="27" t="s">
        <v>262</v>
      </c>
    </row>
    <row r="2583" spans="1:14" ht="16.5" customHeight="1">
      <c r="A2583" s="24">
        <v>8532240000</v>
      </c>
      <c r="B2583" s="25"/>
      <c r="C2583" s="26"/>
      <c r="D2583" s="27"/>
      <c r="E2583" s="27" t="s">
        <v>329</v>
      </c>
      <c r="F2583" s="27" t="s">
        <v>5534</v>
      </c>
      <c r="G2583" s="28" t="s">
        <v>159</v>
      </c>
      <c r="H2583" s="27" t="s">
        <v>160</v>
      </c>
      <c r="I2583" s="118" t="s">
        <v>5535</v>
      </c>
      <c r="J2583" s="29">
        <v>11.2</v>
      </c>
      <c r="K2583" s="28" t="s">
        <v>162</v>
      </c>
      <c r="L2583" s="27" t="s">
        <v>262</v>
      </c>
      <c r="M2583" s="27" t="s">
        <v>164</v>
      </c>
      <c r="N2583" s="27" t="s">
        <v>262</v>
      </c>
    </row>
    <row r="2584" spans="1:14" ht="16.5" customHeight="1">
      <c r="A2584" s="24">
        <v>8532250000</v>
      </c>
      <c r="B2584" s="25"/>
      <c r="C2584" s="26"/>
      <c r="D2584" s="27"/>
      <c r="E2584" s="27" t="s">
        <v>2025</v>
      </c>
      <c r="F2584" s="27" t="s">
        <v>5536</v>
      </c>
      <c r="G2584" s="28" t="s">
        <v>173</v>
      </c>
      <c r="H2584" s="27" t="s">
        <v>174</v>
      </c>
      <c r="I2584" s="118" t="s">
        <v>5537</v>
      </c>
      <c r="J2584" s="29">
        <v>1233.71</v>
      </c>
      <c r="K2584" s="28" t="s">
        <v>162</v>
      </c>
      <c r="L2584" s="27" t="s">
        <v>50</v>
      </c>
      <c r="M2584" s="27" t="s">
        <v>164</v>
      </c>
      <c r="N2584" s="27" t="s">
        <v>18077</v>
      </c>
    </row>
    <row r="2585" spans="1:14" ht="16.5" customHeight="1">
      <c r="A2585" s="24">
        <v>8533100000</v>
      </c>
      <c r="B2585" s="25"/>
      <c r="C2585" s="26"/>
      <c r="D2585" s="27"/>
      <c r="E2585" s="27" t="s">
        <v>380</v>
      </c>
      <c r="F2585" s="27" t="s">
        <v>5538</v>
      </c>
      <c r="G2585" s="28" t="s">
        <v>159</v>
      </c>
      <c r="H2585" s="27" t="s">
        <v>160</v>
      </c>
      <c r="I2585" s="118" t="s">
        <v>5539</v>
      </c>
      <c r="J2585" s="29">
        <v>39.6</v>
      </c>
      <c r="K2585" s="28" t="s">
        <v>162</v>
      </c>
      <c r="L2585" s="27" t="s">
        <v>372</v>
      </c>
      <c r="M2585" s="27" t="s">
        <v>164</v>
      </c>
      <c r="N2585" s="27" t="s">
        <v>1383</v>
      </c>
    </row>
    <row r="2586" spans="1:14" ht="16.5" customHeight="1">
      <c r="A2586" s="24">
        <v>8533100000</v>
      </c>
      <c r="B2586" s="25"/>
      <c r="C2586" s="26"/>
      <c r="D2586" s="27"/>
      <c r="E2586" s="27" t="s">
        <v>380</v>
      </c>
      <c r="F2586" s="27" t="s">
        <v>5540</v>
      </c>
      <c r="G2586" s="28" t="s">
        <v>159</v>
      </c>
      <c r="H2586" s="27" t="s">
        <v>160</v>
      </c>
      <c r="I2586" s="118" t="s">
        <v>5541</v>
      </c>
      <c r="J2586" s="29">
        <v>31.2</v>
      </c>
      <c r="K2586" s="28" t="s">
        <v>162</v>
      </c>
      <c r="L2586" s="27" t="s">
        <v>372</v>
      </c>
      <c r="M2586" s="27" t="s">
        <v>164</v>
      </c>
      <c r="N2586" s="27" t="s">
        <v>1383</v>
      </c>
    </row>
    <row r="2587" spans="1:14" ht="16.5" customHeight="1">
      <c r="A2587" s="24">
        <v>8533100000</v>
      </c>
      <c r="B2587" s="25"/>
      <c r="C2587" s="26"/>
      <c r="D2587" s="27"/>
      <c r="E2587" s="27" t="s">
        <v>380</v>
      </c>
      <c r="F2587" s="27" t="s">
        <v>5542</v>
      </c>
      <c r="G2587" s="28" t="s">
        <v>159</v>
      </c>
      <c r="H2587" s="27" t="s">
        <v>160</v>
      </c>
      <c r="I2587" s="118" t="s">
        <v>5543</v>
      </c>
      <c r="J2587" s="29">
        <v>15.6</v>
      </c>
      <c r="K2587" s="28" t="s">
        <v>162</v>
      </c>
      <c r="L2587" s="27" t="s">
        <v>372</v>
      </c>
      <c r="M2587" s="27" t="s">
        <v>164</v>
      </c>
      <c r="N2587" s="27" t="s">
        <v>1383</v>
      </c>
    </row>
    <row r="2588" spans="1:14" ht="16.5" customHeight="1">
      <c r="A2588" s="24">
        <v>8533100000</v>
      </c>
      <c r="B2588" s="25"/>
      <c r="C2588" s="26"/>
      <c r="D2588" s="27"/>
      <c r="E2588" s="27" t="s">
        <v>380</v>
      </c>
      <c r="F2588" s="27" t="s">
        <v>5544</v>
      </c>
      <c r="G2588" s="28" t="s">
        <v>159</v>
      </c>
      <c r="H2588" s="27" t="s">
        <v>160</v>
      </c>
      <c r="I2588" s="118" t="s">
        <v>5545</v>
      </c>
      <c r="J2588" s="29">
        <v>5.8</v>
      </c>
      <c r="K2588" s="28" t="s">
        <v>162</v>
      </c>
      <c r="L2588" s="27" t="s">
        <v>372</v>
      </c>
      <c r="M2588" s="27" t="s">
        <v>164</v>
      </c>
      <c r="N2588" s="27" t="s">
        <v>1383</v>
      </c>
    </row>
    <row r="2589" spans="1:14" ht="16.5" customHeight="1">
      <c r="A2589" s="24">
        <v>8533100000</v>
      </c>
      <c r="B2589" s="25"/>
      <c r="C2589" s="26"/>
      <c r="D2589" s="27"/>
      <c r="E2589" s="27" t="s">
        <v>380</v>
      </c>
      <c r="F2589" s="27" t="s">
        <v>5546</v>
      </c>
      <c r="G2589" s="28" t="s">
        <v>159</v>
      </c>
      <c r="H2589" s="27" t="s">
        <v>160</v>
      </c>
      <c r="I2589" s="118" t="s">
        <v>5547</v>
      </c>
      <c r="J2589" s="29">
        <v>15.3</v>
      </c>
      <c r="K2589" s="28" t="s">
        <v>162</v>
      </c>
      <c r="L2589" s="27" t="s">
        <v>372</v>
      </c>
      <c r="M2589" s="27" t="s">
        <v>164</v>
      </c>
      <c r="N2589" s="27" t="s">
        <v>1383</v>
      </c>
    </row>
    <row r="2590" spans="1:14" ht="16.5" customHeight="1">
      <c r="A2590" s="24">
        <v>8533100000</v>
      </c>
      <c r="B2590" s="25"/>
      <c r="C2590" s="26"/>
      <c r="D2590" s="27"/>
      <c r="E2590" s="27" t="s">
        <v>380</v>
      </c>
      <c r="F2590" s="27" t="s">
        <v>5548</v>
      </c>
      <c r="G2590" s="28" t="s">
        <v>159</v>
      </c>
      <c r="H2590" s="27" t="s">
        <v>160</v>
      </c>
      <c r="I2590" s="118" t="s">
        <v>5549</v>
      </c>
      <c r="J2590" s="29">
        <v>1.52</v>
      </c>
      <c r="K2590" s="28" t="s">
        <v>162</v>
      </c>
      <c r="L2590" s="27" t="s">
        <v>372</v>
      </c>
      <c r="M2590" s="27" t="s">
        <v>164</v>
      </c>
      <c r="N2590" s="27" t="s">
        <v>1383</v>
      </c>
    </row>
    <row r="2591" spans="1:14" ht="16.5" customHeight="1">
      <c r="A2591" s="24">
        <v>8533100000</v>
      </c>
      <c r="B2591" s="25"/>
      <c r="C2591" s="26"/>
      <c r="D2591" s="27"/>
      <c r="E2591" s="27" t="s">
        <v>380</v>
      </c>
      <c r="F2591" s="27" t="s">
        <v>5550</v>
      </c>
      <c r="G2591" s="28" t="s">
        <v>159</v>
      </c>
      <c r="H2591" s="27" t="s">
        <v>160</v>
      </c>
      <c r="I2591" s="118" t="s">
        <v>5551</v>
      </c>
      <c r="J2591" s="29">
        <v>1.3</v>
      </c>
      <c r="K2591" s="28" t="s">
        <v>162</v>
      </c>
      <c r="L2591" s="27" t="s">
        <v>372</v>
      </c>
      <c r="M2591" s="27" t="s">
        <v>164</v>
      </c>
      <c r="N2591" s="27" t="s">
        <v>1383</v>
      </c>
    </row>
    <row r="2592" spans="1:14" ht="16.5" customHeight="1" thickBot="1">
      <c r="A2592" s="24">
        <v>8533401000</v>
      </c>
      <c r="B2592" s="25"/>
      <c r="C2592" s="26"/>
      <c r="D2592" s="27"/>
      <c r="E2592" s="27" t="s">
        <v>1431</v>
      </c>
      <c r="F2592" s="27" t="s">
        <v>4704</v>
      </c>
      <c r="G2592" s="28" t="s">
        <v>311</v>
      </c>
      <c r="H2592" s="27" t="s">
        <v>312</v>
      </c>
      <c r="I2592" s="118" t="s">
        <v>4705</v>
      </c>
      <c r="J2592" s="29">
        <v>32.76</v>
      </c>
      <c r="K2592" s="28" t="s">
        <v>162</v>
      </c>
      <c r="L2592" s="27" t="s">
        <v>372</v>
      </c>
      <c r="M2592" s="27" t="s">
        <v>164</v>
      </c>
      <c r="N2592" s="27" t="s">
        <v>1383</v>
      </c>
    </row>
    <row r="2593" spans="1:14" ht="16.5" customHeight="1" thickTop="1" thickBot="1">
      <c r="A2593" s="32">
        <v>8536201007</v>
      </c>
      <c r="B2593" s="25"/>
      <c r="C2593" s="26">
        <v>0.1</v>
      </c>
      <c r="D2593" s="27"/>
      <c r="E2593" s="27" t="s">
        <v>3232</v>
      </c>
      <c r="F2593" s="27" t="s">
        <v>5552</v>
      </c>
      <c r="G2593" s="28" t="s">
        <v>173</v>
      </c>
      <c r="H2593" s="27" t="s">
        <v>174</v>
      </c>
      <c r="I2593" s="118" t="s">
        <v>5553</v>
      </c>
      <c r="J2593" s="29">
        <v>1581</v>
      </c>
      <c r="K2593" s="28" t="s">
        <v>162</v>
      </c>
      <c r="L2593" s="27" t="s">
        <v>397</v>
      </c>
      <c r="M2593" s="27" t="s">
        <v>164</v>
      </c>
      <c r="N2593" s="27" t="s">
        <v>18080</v>
      </c>
    </row>
    <row r="2594" spans="1:14" ht="16.5" customHeight="1" thickTop="1" thickBot="1">
      <c r="A2594" s="32">
        <v>8536201007</v>
      </c>
      <c r="B2594" s="25"/>
      <c r="C2594" s="26"/>
      <c r="D2594" s="27"/>
      <c r="E2594" s="27" t="s">
        <v>3232</v>
      </c>
      <c r="F2594" s="27" t="s">
        <v>5554</v>
      </c>
      <c r="G2594" s="28" t="s">
        <v>173</v>
      </c>
      <c r="H2594" s="27" t="s">
        <v>174</v>
      </c>
      <c r="I2594" s="118" t="s">
        <v>5555</v>
      </c>
      <c r="J2594" s="29">
        <v>310.08</v>
      </c>
      <c r="K2594" s="28" t="s">
        <v>162</v>
      </c>
      <c r="L2594" s="27" t="s">
        <v>397</v>
      </c>
      <c r="M2594" s="27" t="s">
        <v>164</v>
      </c>
      <c r="N2594" s="27" t="s">
        <v>18080</v>
      </c>
    </row>
    <row r="2595" spans="1:14" ht="16.5" customHeight="1" thickTop="1">
      <c r="A2595" s="24">
        <v>8536501906</v>
      </c>
      <c r="B2595" s="25"/>
      <c r="C2595" s="26">
        <v>7.4999999999999997E-2</v>
      </c>
      <c r="D2595" s="27"/>
      <c r="E2595" s="27" t="s">
        <v>985</v>
      </c>
      <c r="F2595" s="27" t="s">
        <v>5556</v>
      </c>
      <c r="G2595" s="28" t="s">
        <v>233</v>
      </c>
      <c r="H2595" s="27" t="s">
        <v>234</v>
      </c>
      <c r="I2595" s="118" t="s">
        <v>5557</v>
      </c>
      <c r="J2595" s="29">
        <v>2159.75</v>
      </c>
      <c r="K2595" s="28" t="s">
        <v>162</v>
      </c>
      <c r="L2595" s="27" t="s">
        <v>984</v>
      </c>
      <c r="M2595" s="27" t="s">
        <v>164</v>
      </c>
      <c r="N2595" s="27" t="s">
        <v>18079</v>
      </c>
    </row>
    <row r="2596" spans="1:14" ht="16.5" customHeight="1">
      <c r="A2596" s="24">
        <v>8536691000</v>
      </c>
      <c r="B2596" s="25"/>
      <c r="C2596" s="26"/>
      <c r="D2596" s="27"/>
      <c r="E2596" s="27" t="s">
        <v>1433</v>
      </c>
      <c r="F2596" s="27" t="s">
        <v>5558</v>
      </c>
      <c r="G2596" s="28" t="s">
        <v>167</v>
      </c>
      <c r="H2596" s="27" t="s">
        <v>168</v>
      </c>
      <c r="I2596" s="118" t="s">
        <v>5559</v>
      </c>
      <c r="J2596" s="29">
        <v>2107.1999999999998</v>
      </c>
      <c r="K2596" s="28" t="s">
        <v>162</v>
      </c>
      <c r="L2596" s="27" t="s">
        <v>443</v>
      </c>
      <c r="M2596" s="27" t="s">
        <v>164</v>
      </c>
      <c r="N2596" s="27" t="s">
        <v>18084</v>
      </c>
    </row>
    <row r="2597" spans="1:14" ht="16.5" customHeight="1">
      <c r="A2597" s="24">
        <v>8536693000</v>
      </c>
      <c r="B2597" s="25"/>
      <c r="C2597" s="26"/>
      <c r="D2597" s="27"/>
      <c r="E2597" s="27" t="s">
        <v>26</v>
      </c>
      <c r="F2597" s="27" t="s">
        <v>5560</v>
      </c>
      <c r="G2597" s="28" t="s">
        <v>173</v>
      </c>
      <c r="H2597" s="27" t="s">
        <v>174</v>
      </c>
      <c r="I2597" s="118" t="s">
        <v>5561</v>
      </c>
      <c r="J2597" s="29">
        <v>407.41</v>
      </c>
      <c r="K2597" s="28" t="s">
        <v>162</v>
      </c>
      <c r="L2597" s="27" t="s">
        <v>443</v>
      </c>
      <c r="M2597" s="27" t="s">
        <v>164</v>
      </c>
      <c r="N2597" s="27" t="s">
        <v>18084</v>
      </c>
    </row>
    <row r="2598" spans="1:14" ht="16.5" customHeight="1">
      <c r="A2598" s="24">
        <v>8536693000</v>
      </c>
      <c r="B2598" s="25"/>
      <c r="C2598" s="26"/>
      <c r="D2598" s="27"/>
      <c r="E2598" s="27" t="s">
        <v>26</v>
      </c>
      <c r="F2598" s="27" t="s">
        <v>4950</v>
      </c>
      <c r="G2598" s="28" t="s">
        <v>173</v>
      </c>
      <c r="H2598" s="27" t="s">
        <v>174</v>
      </c>
      <c r="I2598" s="118" t="s">
        <v>4951</v>
      </c>
      <c r="J2598" s="29">
        <v>17.260000000000002</v>
      </c>
      <c r="K2598" s="28" t="s">
        <v>162</v>
      </c>
      <c r="L2598" s="27" t="s">
        <v>1152</v>
      </c>
      <c r="M2598" s="27" t="s">
        <v>164</v>
      </c>
      <c r="N2598" s="27" t="s">
        <v>3701</v>
      </c>
    </row>
    <row r="2599" spans="1:14" ht="16.5" customHeight="1">
      <c r="A2599" s="24">
        <v>8536693000</v>
      </c>
      <c r="B2599" s="25"/>
      <c r="C2599" s="26"/>
      <c r="D2599" s="27"/>
      <c r="E2599" s="27" t="s">
        <v>26</v>
      </c>
      <c r="F2599" s="27" t="s">
        <v>5562</v>
      </c>
      <c r="G2599" s="28" t="s">
        <v>173</v>
      </c>
      <c r="H2599" s="27" t="s">
        <v>174</v>
      </c>
      <c r="I2599" s="118" t="s">
        <v>5563</v>
      </c>
      <c r="J2599" s="29">
        <v>98.5</v>
      </c>
      <c r="K2599" s="28" t="s">
        <v>162</v>
      </c>
      <c r="L2599" s="27" t="s">
        <v>1152</v>
      </c>
      <c r="M2599" s="27" t="s">
        <v>164</v>
      </c>
      <c r="N2599" s="27" t="s">
        <v>3701</v>
      </c>
    </row>
    <row r="2600" spans="1:14" ht="16.5" customHeight="1">
      <c r="A2600" s="24">
        <v>8536693000</v>
      </c>
      <c r="B2600" s="25"/>
      <c r="C2600" s="26"/>
      <c r="D2600" s="27"/>
      <c r="E2600" s="27" t="s">
        <v>26</v>
      </c>
      <c r="F2600" s="27" t="s">
        <v>5389</v>
      </c>
      <c r="G2600" s="28" t="s">
        <v>167</v>
      </c>
      <c r="H2600" s="27" t="s">
        <v>168</v>
      </c>
      <c r="I2600" s="118" t="s">
        <v>5390</v>
      </c>
      <c r="J2600" s="29">
        <v>138.66999999999999</v>
      </c>
      <c r="K2600" s="28" t="s">
        <v>162</v>
      </c>
      <c r="L2600" s="27" t="s">
        <v>443</v>
      </c>
      <c r="M2600" s="27" t="s">
        <v>164</v>
      </c>
      <c r="N2600" s="27" t="s">
        <v>18084</v>
      </c>
    </row>
    <row r="2601" spans="1:14" ht="16.5" customHeight="1">
      <c r="A2601" s="24">
        <v>8536693000</v>
      </c>
      <c r="B2601" s="25"/>
      <c r="C2601" s="26"/>
      <c r="D2601" s="27"/>
      <c r="E2601" s="27" t="s">
        <v>26</v>
      </c>
      <c r="F2601" s="27" t="s">
        <v>5564</v>
      </c>
      <c r="G2601" s="28" t="s">
        <v>167</v>
      </c>
      <c r="H2601" s="27" t="s">
        <v>168</v>
      </c>
      <c r="I2601" s="118" t="s">
        <v>5565</v>
      </c>
      <c r="J2601" s="29">
        <v>555.20000000000005</v>
      </c>
      <c r="K2601" s="28" t="s">
        <v>162</v>
      </c>
      <c r="L2601" s="27" t="s">
        <v>443</v>
      </c>
      <c r="M2601" s="27" t="s">
        <v>164</v>
      </c>
      <c r="N2601" s="27" t="s">
        <v>18084</v>
      </c>
    </row>
    <row r="2602" spans="1:14" ht="16.5" customHeight="1">
      <c r="A2602" s="24">
        <v>8536693000</v>
      </c>
      <c r="B2602" s="25"/>
      <c r="C2602" s="26"/>
      <c r="D2602" s="27"/>
      <c r="E2602" s="27" t="s">
        <v>26</v>
      </c>
      <c r="F2602" s="27" t="s">
        <v>5566</v>
      </c>
      <c r="G2602" s="28" t="s">
        <v>167</v>
      </c>
      <c r="H2602" s="27" t="s">
        <v>168</v>
      </c>
      <c r="I2602" s="118" t="s">
        <v>5567</v>
      </c>
      <c r="J2602" s="29">
        <v>725</v>
      </c>
      <c r="K2602" s="28" t="s">
        <v>162</v>
      </c>
      <c r="L2602" s="27" t="s">
        <v>443</v>
      </c>
      <c r="M2602" s="27" t="s">
        <v>164</v>
      </c>
      <c r="N2602" s="27" t="s">
        <v>18084</v>
      </c>
    </row>
    <row r="2603" spans="1:14" ht="16.5" customHeight="1">
      <c r="A2603" s="24">
        <v>8536693000</v>
      </c>
      <c r="B2603" s="25"/>
      <c r="C2603" s="26"/>
      <c r="D2603" s="27"/>
      <c r="E2603" s="27" t="s">
        <v>26</v>
      </c>
      <c r="F2603" s="27" t="s">
        <v>5568</v>
      </c>
      <c r="G2603" s="28" t="s">
        <v>167</v>
      </c>
      <c r="H2603" s="27" t="s">
        <v>168</v>
      </c>
      <c r="I2603" s="118" t="s">
        <v>5569</v>
      </c>
      <c r="J2603" s="29">
        <v>767.52</v>
      </c>
      <c r="K2603" s="28" t="s">
        <v>162</v>
      </c>
      <c r="L2603" s="27" t="s">
        <v>443</v>
      </c>
      <c r="M2603" s="27" t="s">
        <v>164</v>
      </c>
      <c r="N2603" s="27" t="s">
        <v>18084</v>
      </c>
    </row>
    <row r="2604" spans="1:14" ht="16.5" customHeight="1">
      <c r="A2604" s="24">
        <v>8536693000</v>
      </c>
      <c r="B2604" s="25"/>
      <c r="C2604" s="26"/>
      <c r="D2604" s="27"/>
      <c r="E2604" s="27" t="s">
        <v>26</v>
      </c>
      <c r="F2604" s="27" t="s">
        <v>5570</v>
      </c>
      <c r="G2604" s="28" t="s">
        <v>167</v>
      </c>
      <c r="H2604" s="27" t="s">
        <v>168</v>
      </c>
      <c r="I2604" s="118" t="s">
        <v>5571</v>
      </c>
      <c r="J2604" s="29">
        <v>2435.4</v>
      </c>
      <c r="K2604" s="28" t="s">
        <v>162</v>
      </c>
      <c r="L2604" s="27" t="s">
        <v>443</v>
      </c>
      <c r="M2604" s="27" t="s">
        <v>164</v>
      </c>
      <c r="N2604" s="27" t="s">
        <v>18084</v>
      </c>
    </row>
    <row r="2605" spans="1:14" ht="16.5" customHeight="1">
      <c r="A2605" s="24">
        <v>8536693000</v>
      </c>
      <c r="B2605" s="25"/>
      <c r="C2605" s="26"/>
      <c r="D2605" s="27"/>
      <c r="E2605" s="27" t="s">
        <v>26</v>
      </c>
      <c r="F2605" s="27" t="s">
        <v>5572</v>
      </c>
      <c r="G2605" s="28" t="s">
        <v>167</v>
      </c>
      <c r="H2605" s="27" t="s">
        <v>168</v>
      </c>
      <c r="I2605" s="118" t="s">
        <v>4267</v>
      </c>
      <c r="J2605" s="29">
        <v>776.25</v>
      </c>
      <c r="K2605" s="28" t="s">
        <v>162</v>
      </c>
      <c r="L2605" s="27" t="s">
        <v>1005</v>
      </c>
      <c r="M2605" s="27" t="s">
        <v>164</v>
      </c>
      <c r="N2605" s="27" t="s">
        <v>18115</v>
      </c>
    </row>
    <row r="2606" spans="1:14" ht="16.5" customHeight="1">
      <c r="A2606" s="24">
        <v>8536699008</v>
      </c>
      <c r="B2606" s="25"/>
      <c r="C2606" s="26">
        <v>0.08</v>
      </c>
      <c r="D2606" s="27"/>
      <c r="E2606" s="27" t="s">
        <v>3423</v>
      </c>
      <c r="F2606" s="27" t="s">
        <v>2303</v>
      </c>
      <c r="G2606" s="28" t="s">
        <v>173</v>
      </c>
      <c r="H2606" s="27" t="s">
        <v>174</v>
      </c>
      <c r="I2606" s="118" t="s">
        <v>2304</v>
      </c>
      <c r="J2606" s="29">
        <v>203.5</v>
      </c>
      <c r="K2606" s="28" t="s">
        <v>162</v>
      </c>
      <c r="L2606" s="27" t="s">
        <v>443</v>
      </c>
      <c r="M2606" s="27" t="s">
        <v>164</v>
      </c>
      <c r="N2606" s="27" t="s">
        <v>18208</v>
      </c>
    </row>
    <row r="2607" spans="1:14" ht="16.5" customHeight="1">
      <c r="A2607" s="24">
        <v>8536699008</v>
      </c>
      <c r="B2607" s="25"/>
      <c r="C2607" s="26">
        <v>0.08</v>
      </c>
      <c r="D2607" s="27"/>
      <c r="E2607" s="27" t="s">
        <v>3423</v>
      </c>
      <c r="F2607" s="27" t="s">
        <v>1153</v>
      </c>
      <c r="G2607" s="28" t="s">
        <v>167</v>
      </c>
      <c r="H2607" s="27" t="s">
        <v>168</v>
      </c>
      <c r="I2607" s="118" t="s">
        <v>1154</v>
      </c>
      <c r="J2607" s="29">
        <v>1360</v>
      </c>
      <c r="K2607" s="28" t="s">
        <v>162</v>
      </c>
      <c r="L2607" s="27" t="s">
        <v>443</v>
      </c>
      <c r="M2607" s="27" t="s">
        <v>164</v>
      </c>
      <c r="N2607" s="27" t="s">
        <v>18203</v>
      </c>
    </row>
    <row r="2608" spans="1:14" ht="16.5" customHeight="1">
      <c r="A2608" s="24">
        <v>8536699008</v>
      </c>
      <c r="B2608" s="25"/>
      <c r="C2608" s="26">
        <v>0.08</v>
      </c>
      <c r="D2608" s="27"/>
      <c r="E2608" s="27" t="s">
        <v>3423</v>
      </c>
      <c r="F2608" s="27" t="s">
        <v>5573</v>
      </c>
      <c r="G2608" s="28" t="s">
        <v>297</v>
      </c>
      <c r="H2608" s="27" t="s">
        <v>298</v>
      </c>
      <c r="I2608" s="118" t="s">
        <v>5574</v>
      </c>
      <c r="J2608" s="29">
        <v>6.76</v>
      </c>
      <c r="K2608" s="28" t="s">
        <v>162</v>
      </c>
      <c r="L2608" s="27" t="s">
        <v>449</v>
      </c>
      <c r="M2608" s="27" t="s">
        <v>164</v>
      </c>
      <c r="N2608" s="27" t="s">
        <v>18292</v>
      </c>
    </row>
    <row r="2609" spans="1:14" ht="16.5" customHeight="1">
      <c r="A2609" s="24">
        <v>8538909908</v>
      </c>
      <c r="B2609" s="25"/>
      <c r="C2609" s="26">
        <v>0.05</v>
      </c>
      <c r="D2609" s="27"/>
      <c r="E2609" s="27" t="s">
        <v>5414</v>
      </c>
      <c r="F2609" s="27" t="s">
        <v>5575</v>
      </c>
      <c r="G2609" s="28" t="s">
        <v>173</v>
      </c>
      <c r="H2609" s="27" t="s">
        <v>174</v>
      </c>
      <c r="I2609" s="118" t="s">
        <v>5576</v>
      </c>
      <c r="J2609" s="29">
        <v>0.06</v>
      </c>
      <c r="K2609" s="28" t="s">
        <v>162</v>
      </c>
      <c r="L2609" s="27" t="s">
        <v>4960</v>
      </c>
      <c r="M2609" s="27" t="s">
        <v>164</v>
      </c>
      <c r="N2609" s="27" t="s">
        <v>14740</v>
      </c>
    </row>
    <row r="2610" spans="1:14" ht="16.5" customHeight="1">
      <c r="A2610" s="24">
        <v>8538909908</v>
      </c>
      <c r="B2610" s="25"/>
      <c r="C2610" s="26">
        <v>0.05</v>
      </c>
      <c r="D2610" s="27"/>
      <c r="E2610" s="27" t="s">
        <v>5414</v>
      </c>
      <c r="F2610" s="27" t="s">
        <v>5577</v>
      </c>
      <c r="G2610" s="28" t="s">
        <v>1288</v>
      </c>
      <c r="H2610" s="27" t="s">
        <v>1289</v>
      </c>
      <c r="I2610" s="118" t="s">
        <v>3715</v>
      </c>
      <c r="J2610" s="29">
        <v>110.7</v>
      </c>
      <c r="K2610" s="28" t="s">
        <v>162</v>
      </c>
      <c r="L2610" s="27" t="s">
        <v>443</v>
      </c>
      <c r="M2610" s="27" t="s">
        <v>164</v>
      </c>
      <c r="N2610" s="27" t="s">
        <v>18084</v>
      </c>
    </row>
    <row r="2611" spans="1:14" ht="16.5" customHeight="1">
      <c r="A2611" s="24">
        <v>8541100009</v>
      </c>
      <c r="B2611" s="25"/>
      <c r="C2611" s="26"/>
      <c r="D2611" s="27"/>
      <c r="E2611" s="27" t="s">
        <v>1032</v>
      </c>
      <c r="F2611" s="27" t="s">
        <v>5578</v>
      </c>
      <c r="G2611" s="28" t="s">
        <v>173</v>
      </c>
      <c r="H2611" s="27" t="s">
        <v>174</v>
      </c>
      <c r="I2611" s="118" t="s">
        <v>5579</v>
      </c>
      <c r="J2611" s="29">
        <v>18.239999999999998</v>
      </c>
      <c r="K2611" s="28" t="s">
        <v>162</v>
      </c>
      <c r="L2611" s="27" t="s">
        <v>580</v>
      </c>
      <c r="M2611" s="27" t="s">
        <v>164</v>
      </c>
      <c r="N2611" s="27" t="s">
        <v>10753</v>
      </c>
    </row>
    <row r="2612" spans="1:14" ht="16.5" customHeight="1">
      <c r="A2612" s="24">
        <v>8541100009</v>
      </c>
      <c r="B2612" s="25"/>
      <c r="C2612" s="26"/>
      <c r="D2612" s="27"/>
      <c r="E2612" s="27" t="s">
        <v>1032</v>
      </c>
      <c r="F2612" s="27" t="s">
        <v>3722</v>
      </c>
      <c r="G2612" s="28" t="s">
        <v>173</v>
      </c>
      <c r="H2612" s="27" t="s">
        <v>174</v>
      </c>
      <c r="I2612" s="118" t="s">
        <v>3723</v>
      </c>
      <c r="J2612" s="29">
        <v>9.3000000000000007</v>
      </c>
      <c r="K2612" s="28" t="s">
        <v>162</v>
      </c>
      <c r="L2612" s="27" t="s">
        <v>250</v>
      </c>
      <c r="M2612" s="27" t="s">
        <v>164</v>
      </c>
      <c r="N2612" s="27" t="s">
        <v>18071</v>
      </c>
    </row>
    <row r="2613" spans="1:14" ht="16.5" customHeight="1">
      <c r="A2613" s="24">
        <v>8541100009</v>
      </c>
      <c r="B2613" s="25"/>
      <c r="C2613" s="26"/>
      <c r="D2613" s="27"/>
      <c r="E2613" s="27" t="s">
        <v>1032</v>
      </c>
      <c r="F2613" s="27" t="s">
        <v>5580</v>
      </c>
      <c r="G2613" s="28" t="s">
        <v>173</v>
      </c>
      <c r="H2613" s="27" t="s">
        <v>174</v>
      </c>
      <c r="I2613" s="118" t="s">
        <v>5581</v>
      </c>
      <c r="J2613" s="29">
        <v>3.24</v>
      </c>
      <c r="K2613" s="28" t="s">
        <v>162</v>
      </c>
      <c r="L2613" s="27" t="s">
        <v>3274</v>
      </c>
      <c r="M2613" s="27" t="s">
        <v>164</v>
      </c>
      <c r="N2613" s="27" t="s">
        <v>18197</v>
      </c>
    </row>
    <row r="2614" spans="1:14" ht="16.5" customHeight="1">
      <c r="A2614" s="24">
        <v>8541100009</v>
      </c>
      <c r="B2614" s="25"/>
      <c r="C2614" s="26"/>
      <c r="D2614" s="27"/>
      <c r="E2614" s="27" t="s">
        <v>1032</v>
      </c>
      <c r="F2614" s="27" t="s">
        <v>5582</v>
      </c>
      <c r="G2614" s="28" t="s">
        <v>173</v>
      </c>
      <c r="H2614" s="27" t="s">
        <v>174</v>
      </c>
      <c r="I2614" s="118" t="s">
        <v>5583</v>
      </c>
      <c r="J2614" s="29">
        <v>2.14</v>
      </c>
      <c r="K2614" s="28" t="s">
        <v>162</v>
      </c>
      <c r="L2614" s="27" t="s">
        <v>250</v>
      </c>
      <c r="M2614" s="27" t="s">
        <v>164</v>
      </c>
      <c r="N2614" s="27" t="s">
        <v>18071</v>
      </c>
    </row>
    <row r="2615" spans="1:14" ht="16.5" customHeight="1">
      <c r="A2615" s="24">
        <v>8541100009</v>
      </c>
      <c r="B2615" s="25"/>
      <c r="C2615" s="26"/>
      <c r="D2615" s="27"/>
      <c r="E2615" s="27" t="s">
        <v>1032</v>
      </c>
      <c r="F2615" s="27" t="s">
        <v>5584</v>
      </c>
      <c r="G2615" s="28" t="s">
        <v>173</v>
      </c>
      <c r="H2615" s="27" t="s">
        <v>174</v>
      </c>
      <c r="I2615" s="118" t="s">
        <v>5585</v>
      </c>
      <c r="J2615" s="29">
        <v>11.17</v>
      </c>
      <c r="K2615" s="28" t="s">
        <v>162</v>
      </c>
      <c r="L2615" s="27" t="s">
        <v>250</v>
      </c>
      <c r="M2615" s="27" t="s">
        <v>164</v>
      </c>
      <c r="N2615" s="27" t="s">
        <v>18071</v>
      </c>
    </row>
    <row r="2616" spans="1:14" ht="16.5" customHeight="1">
      <c r="A2616" s="24">
        <v>8541100009</v>
      </c>
      <c r="B2616" s="25"/>
      <c r="C2616" s="26"/>
      <c r="D2616" s="27"/>
      <c r="E2616" s="27" t="s">
        <v>1032</v>
      </c>
      <c r="F2616" s="27" t="s">
        <v>5586</v>
      </c>
      <c r="G2616" s="28" t="s">
        <v>173</v>
      </c>
      <c r="H2616" s="27" t="s">
        <v>174</v>
      </c>
      <c r="I2616" s="118" t="s">
        <v>5587</v>
      </c>
      <c r="J2616" s="29">
        <v>15.37</v>
      </c>
      <c r="K2616" s="28" t="s">
        <v>162</v>
      </c>
      <c r="L2616" s="27" t="s">
        <v>416</v>
      </c>
      <c r="M2616" s="27" t="s">
        <v>164</v>
      </c>
      <c r="N2616" s="27" t="s">
        <v>18081</v>
      </c>
    </row>
    <row r="2617" spans="1:14" ht="16.5" customHeight="1">
      <c r="A2617" s="24">
        <v>8541100009</v>
      </c>
      <c r="B2617" s="25"/>
      <c r="C2617" s="26"/>
      <c r="D2617" s="27"/>
      <c r="E2617" s="27" t="s">
        <v>1032</v>
      </c>
      <c r="F2617" s="27" t="s">
        <v>4769</v>
      </c>
      <c r="G2617" s="28" t="s">
        <v>173</v>
      </c>
      <c r="H2617" s="27" t="s">
        <v>174</v>
      </c>
      <c r="I2617" s="118" t="s">
        <v>4770</v>
      </c>
      <c r="J2617" s="29">
        <v>14.88</v>
      </c>
      <c r="K2617" s="28" t="s">
        <v>162</v>
      </c>
      <c r="L2617" s="27" t="s">
        <v>1799</v>
      </c>
      <c r="M2617" s="27" t="s">
        <v>164</v>
      </c>
      <c r="N2617" s="27" t="s">
        <v>10750</v>
      </c>
    </row>
    <row r="2618" spans="1:14" ht="16.5" customHeight="1">
      <c r="A2618" s="24">
        <v>8541100009</v>
      </c>
      <c r="B2618" s="25"/>
      <c r="C2618" s="26"/>
      <c r="D2618" s="27"/>
      <c r="E2618" s="27" t="s">
        <v>1032</v>
      </c>
      <c r="F2618" s="27" t="s">
        <v>5588</v>
      </c>
      <c r="G2618" s="28" t="s">
        <v>173</v>
      </c>
      <c r="H2618" s="27" t="s">
        <v>174</v>
      </c>
      <c r="I2618" s="118" t="s">
        <v>5589</v>
      </c>
      <c r="J2618" s="29">
        <v>30.15</v>
      </c>
      <c r="K2618" s="28" t="s">
        <v>162</v>
      </c>
      <c r="L2618" s="27" t="s">
        <v>5590</v>
      </c>
      <c r="M2618" s="27" t="s">
        <v>164</v>
      </c>
      <c r="N2618" s="27" t="s">
        <v>18197</v>
      </c>
    </row>
    <row r="2619" spans="1:14" ht="16.5" customHeight="1">
      <c r="A2619" s="24">
        <v>8541100009</v>
      </c>
      <c r="B2619" s="25"/>
      <c r="C2619" s="26"/>
      <c r="D2619" s="27"/>
      <c r="E2619" s="27" t="s">
        <v>1032</v>
      </c>
      <c r="F2619" s="27" t="s">
        <v>5591</v>
      </c>
      <c r="G2619" s="28" t="s">
        <v>347</v>
      </c>
      <c r="H2619" s="27" t="s">
        <v>348</v>
      </c>
      <c r="I2619" s="118" t="s">
        <v>4273</v>
      </c>
      <c r="J2619" s="29">
        <v>128.63999999999999</v>
      </c>
      <c r="K2619" s="28" t="s">
        <v>162</v>
      </c>
      <c r="L2619" s="27" t="s">
        <v>250</v>
      </c>
      <c r="M2619" s="27" t="s">
        <v>164</v>
      </c>
      <c r="N2619" s="27" t="s">
        <v>18071</v>
      </c>
    </row>
    <row r="2620" spans="1:14" ht="16.5" customHeight="1">
      <c r="A2620" s="24">
        <v>8541210000</v>
      </c>
      <c r="B2620" s="25"/>
      <c r="C2620" s="26"/>
      <c r="D2620" s="27"/>
      <c r="E2620" s="27" t="s">
        <v>545</v>
      </c>
      <c r="F2620" s="27" t="s">
        <v>5592</v>
      </c>
      <c r="G2620" s="28" t="s">
        <v>282</v>
      </c>
      <c r="H2620" s="27" t="s">
        <v>283</v>
      </c>
      <c r="I2620" s="118" t="s">
        <v>5593</v>
      </c>
      <c r="J2620" s="29">
        <v>2.1</v>
      </c>
      <c r="K2620" s="28" t="s">
        <v>162</v>
      </c>
      <c r="L2620" s="27" t="s">
        <v>1912</v>
      </c>
      <c r="M2620" s="27" t="s">
        <v>164</v>
      </c>
      <c r="N2620" s="27" t="s">
        <v>18157</v>
      </c>
    </row>
    <row r="2621" spans="1:14" ht="16.5" customHeight="1">
      <c r="A2621" s="24">
        <v>8541290000</v>
      </c>
      <c r="B2621" s="25"/>
      <c r="C2621" s="26"/>
      <c r="D2621" s="27"/>
      <c r="E2621" s="27" t="s">
        <v>1051</v>
      </c>
      <c r="F2621" s="27" t="s">
        <v>5594</v>
      </c>
      <c r="G2621" s="28" t="s">
        <v>173</v>
      </c>
      <c r="H2621" s="27" t="s">
        <v>174</v>
      </c>
      <c r="I2621" s="118" t="s">
        <v>5595</v>
      </c>
      <c r="J2621" s="29">
        <v>7.12</v>
      </c>
      <c r="K2621" s="28" t="s">
        <v>162</v>
      </c>
      <c r="L2621" s="27" t="s">
        <v>416</v>
      </c>
      <c r="M2621" s="27" t="s">
        <v>164</v>
      </c>
      <c r="N2621" s="27" t="s">
        <v>18081</v>
      </c>
    </row>
    <row r="2622" spans="1:14" ht="16.5" customHeight="1">
      <c r="A2622" s="24">
        <v>8541290000</v>
      </c>
      <c r="B2622" s="25"/>
      <c r="C2622" s="26"/>
      <c r="D2622" s="27"/>
      <c r="E2622" s="27" t="s">
        <v>1051</v>
      </c>
      <c r="F2622" s="27" t="s">
        <v>5596</v>
      </c>
      <c r="G2622" s="28" t="s">
        <v>187</v>
      </c>
      <c r="H2622" s="27" t="s">
        <v>188</v>
      </c>
      <c r="I2622" s="118" t="s">
        <v>5597</v>
      </c>
      <c r="J2622" s="29">
        <v>864</v>
      </c>
      <c r="K2622" s="28" t="s">
        <v>162</v>
      </c>
      <c r="L2622" s="27" t="s">
        <v>416</v>
      </c>
      <c r="M2622" s="27" t="s">
        <v>164</v>
      </c>
      <c r="N2622" s="27" t="s">
        <v>18081</v>
      </c>
    </row>
    <row r="2623" spans="1:14" ht="16.5" customHeight="1">
      <c r="A2623" s="24">
        <v>8541490000</v>
      </c>
      <c r="B2623" s="25"/>
      <c r="C2623" s="26"/>
      <c r="D2623" s="27"/>
      <c r="E2623" s="27" t="s">
        <v>3283</v>
      </c>
      <c r="F2623" s="27" t="s">
        <v>4652</v>
      </c>
      <c r="G2623" s="28" t="s">
        <v>297</v>
      </c>
      <c r="H2623" s="27" t="s">
        <v>298</v>
      </c>
      <c r="I2623" s="118" t="s">
        <v>4653</v>
      </c>
      <c r="J2623" s="29">
        <v>27.9</v>
      </c>
      <c r="K2623" s="28" t="s">
        <v>162</v>
      </c>
      <c r="L2623" s="27" t="s">
        <v>250</v>
      </c>
      <c r="M2623" s="27" t="s">
        <v>164</v>
      </c>
      <c r="N2623" s="27" t="s">
        <v>18071</v>
      </c>
    </row>
    <row r="2624" spans="1:14" ht="16.5" customHeight="1">
      <c r="A2624" s="24">
        <v>8541490000</v>
      </c>
      <c r="B2624" s="25"/>
      <c r="C2624" s="26"/>
      <c r="D2624" s="27"/>
      <c r="E2624" s="27" t="s">
        <v>3283</v>
      </c>
      <c r="F2624" s="27" t="s">
        <v>4775</v>
      </c>
      <c r="G2624" s="28" t="s">
        <v>1556</v>
      </c>
      <c r="H2624" s="27" t="s">
        <v>1557</v>
      </c>
      <c r="I2624" s="118" t="s">
        <v>4776</v>
      </c>
      <c r="J2624" s="29">
        <v>738.81</v>
      </c>
      <c r="K2624" s="28" t="s">
        <v>162</v>
      </c>
      <c r="L2624" s="27" t="s">
        <v>595</v>
      </c>
      <c r="M2624" s="27" t="s">
        <v>164</v>
      </c>
      <c r="N2624" s="27" t="s">
        <v>18161</v>
      </c>
    </row>
    <row r="2625" spans="1:14" ht="16.5" customHeight="1" thickBot="1">
      <c r="A2625" s="24">
        <v>8541590000</v>
      </c>
      <c r="B2625" s="25"/>
      <c r="C2625" s="26"/>
      <c r="D2625" s="27"/>
      <c r="E2625" s="27" t="s">
        <v>2075</v>
      </c>
      <c r="F2625" s="27" t="s">
        <v>5598</v>
      </c>
      <c r="G2625" s="28" t="s">
        <v>201</v>
      </c>
      <c r="H2625" s="27" t="s">
        <v>202</v>
      </c>
      <c r="I2625" s="118" t="s">
        <v>5599</v>
      </c>
      <c r="J2625" s="29">
        <v>342.7</v>
      </c>
      <c r="K2625" s="28" t="s">
        <v>162</v>
      </c>
      <c r="L2625" s="27" t="s">
        <v>687</v>
      </c>
      <c r="M2625" s="27" t="s">
        <v>164</v>
      </c>
      <c r="N2625" s="27" t="s">
        <v>18102</v>
      </c>
    </row>
    <row r="2626" spans="1:14" ht="16.5" customHeight="1" thickTop="1" thickBot="1">
      <c r="A2626" s="30">
        <v>8542319010</v>
      </c>
      <c r="B2626" s="25"/>
      <c r="C2626" s="26"/>
      <c r="D2626" s="27"/>
      <c r="E2626" s="27" t="s">
        <v>768</v>
      </c>
      <c r="F2626" s="27" t="s">
        <v>5600</v>
      </c>
      <c r="G2626" s="28" t="s">
        <v>173</v>
      </c>
      <c r="H2626" s="27" t="s">
        <v>174</v>
      </c>
      <c r="I2626" s="118" t="s">
        <v>5601</v>
      </c>
      <c r="J2626" s="29">
        <v>17.86</v>
      </c>
      <c r="K2626" s="28" t="s">
        <v>162</v>
      </c>
      <c r="L2626" s="27" t="s">
        <v>580</v>
      </c>
      <c r="M2626" s="27" t="s">
        <v>164</v>
      </c>
      <c r="N2626" s="27" t="s">
        <v>10753</v>
      </c>
    </row>
    <row r="2627" spans="1:14" ht="16.5" customHeight="1" thickTop="1" thickBot="1">
      <c r="A2627" s="30">
        <v>8542319010</v>
      </c>
      <c r="B2627" s="25"/>
      <c r="C2627" s="26"/>
      <c r="D2627" s="27"/>
      <c r="E2627" s="27" t="s">
        <v>768</v>
      </c>
      <c r="F2627" s="27" t="s">
        <v>5602</v>
      </c>
      <c r="G2627" s="28" t="s">
        <v>173</v>
      </c>
      <c r="H2627" s="27" t="s">
        <v>174</v>
      </c>
      <c r="I2627" s="118" t="s">
        <v>5030</v>
      </c>
      <c r="J2627" s="29">
        <v>8.3699999999999992</v>
      </c>
      <c r="K2627" s="28" t="s">
        <v>162</v>
      </c>
      <c r="L2627" s="27" t="s">
        <v>134</v>
      </c>
      <c r="M2627" s="27" t="s">
        <v>164</v>
      </c>
      <c r="N2627" s="27" t="s">
        <v>4101</v>
      </c>
    </row>
    <row r="2628" spans="1:14" ht="16.5" customHeight="1" thickTop="1" thickBot="1">
      <c r="A2628" s="30">
        <v>8542319010</v>
      </c>
      <c r="B2628" s="25"/>
      <c r="C2628" s="26"/>
      <c r="D2628" s="27"/>
      <c r="E2628" s="27" t="s">
        <v>768</v>
      </c>
      <c r="F2628" s="27" t="s">
        <v>5603</v>
      </c>
      <c r="G2628" s="28" t="s">
        <v>173</v>
      </c>
      <c r="H2628" s="27" t="s">
        <v>174</v>
      </c>
      <c r="I2628" s="118" t="s">
        <v>5604</v>
      </c>
      <c r="J2628" s="29">
        <v>6.31</v>
      </c>
      <c r="K2628" s="28" t="s">
        <v>162</v>
      </c>
      <c r="L2628" s="27" t="s">
        <v>134</v>
      </c>
      <c r="M2628" s="27" t="s">
        <v>164</v>
      </c>
      <c r="N2628" s="27" t="s">
        <v>4101</v>
      </c>
    </row>
    <row r="2629" spans="1:14" ht="16.5" customHeight="1" thickTop="1" thickBot="1">
      <c r="A2629" s="30">
        <v>8542319010</v>
      </c>
      <c r="B2629" s="25"/>
      <c r="C2629" s="26"/>
      <c r="D2629" s="27"/>
      <c r="E2629" s="27" t="s">
        <v>768</v>
      </c>
      <c r="F2629" s="27" t="s">
        <v>5605</v>
      </c>
      <c r="G2629" s="28" t="s">
        <v>173</v>
      </c>
      <c r="H2629" s="27" t="s">
        <v>174</v>
      </c>
      <c r="I2629" s="118" t="s">
        <v>5606</v>
      </c>
      <c r="J2629" s="29">
        <v>63</v>
      </c>
      <c r="K2629" s="28" t="s">
        <v>162</v>
      </c>
      <c r="L2629" s="27" t="s">
        <v>5607</v>
      </c>
      <c r="M2629" s="27" t="s">
        <v>164</v>
      </c>
      <c r="N2629" s="27" t="s">
        <v>5607</v>
      </c>
    </row>
    <row r="2630" spans="1:14" ht="16.5" customHeight="1" thickTop="1" thickBot="1">
      <c r="A2630" s="30">
        <v>8542319010</v>
      </c>
      <c r="B2630" s="25"/>
      <c r="C2630" s="26"/>
      <c r="D2630" s="27"/>
      <c r="E2630" s="27" t="s">
        <v>768</v>
      </c>
      <c r="F2630" s="27" t="s">
        <v>5608</v>
      </c>
      <c r="G2630" s="28" t="s">
        <v>292</v>
      </c>
      <c r="H2630" s="27" t="s">
        <v>293</v>
      </c>
      <c r="I2630" s="118" t="s">
        <v>4276</v>
      </c>
      <c r="J2630" s="29">
        <v>12.02</v>
      </c>
      <c r="K2630" s="28" t="s">
        <v>162</v>
      </c>
      <c r="L2630" s="27" t="s">
        <v>134</v>
      </c>
      <c r="M2630" s="27" t="s">
        <v>164</v>
      </c>
      <c r="N2630" s="27" t="s">
        <v>4101</v>
      </c>
    </row>
    <row r="2631" spans="1:14" ht="16.5" customHeight="1" thickTop="1" thickBot="1">
      <c r="A2631" s="30">
        <v>8542319010</v>
      </c>
      <c r="B2631" s="25"/>
      <c r="C2631" s="26"/>
      <c r="D2631" s="27"/>
      <c r="E2631" s="27" t="s">
        <v>768</v>
      </c>
      <c r="F2631" s="27" t="s">
        <v>5609</v>
      </c>
      <c r="G2631" s="28" t="s">
        <v>297</v>
      </c>
      <c r="H2631" s="27" t="s">
        <v>298</v>
      </c>
      <c r="I2631" s="118" t="s">
        <v>5610</v>
      </c>
      <c r="J2631" s="29">
        <v>77.930000000000007</v>
      </c>
      <c r="K2631" s="28" t="s">
        <v>162</v>
      </c>
      <c r="L2631" s="27" t="s">
        <v>621</v>
      </c>
      <c r="M2631" s="27" t="s">
        <v>164</v>
      </c>
      <c r="N2631" s="27" t="s">
        <v>18097</v>
      </c>
    </row>
    <row r="2632" spans="1:14" ht="16.5" customHeight="1" thickTop="1" thickBot="1">
      <c r="A2632" s="30">
        <v>8542319010</v>
      </c>
      <c r="B2632" s="25"/>
      <c r="C2632" s="26"/>
      <c r="D2632" s="27"/>
      <c r="E2632" s="27" t="s">
        <v>768</v>
      </c>
      <c r="F2632" s="27" t="s">
        <v>5611</v>
      </c>
      <c r="G2632" s="28" t="s">
        <v>297</v>
      </c>
      <c r="H2632" s="27" t="s">
        <v>298</v>
      </c>
      <c r="I2632" s="118" t="s">
        <v>5612</v>
      </c>
      <c r="J2632" s="29">
        <v>65.510000000000005</v>
      </c>
      <c r="K2632" s="28" t="s">
        <v>162</v>
      </c>
      <c r="L2632" s="27" t="s">
        <v>580</v>
      </c>
      <c r="M2632" s="27" t="s">
        <v>164</v>
      </c>
      <c r="N2632" s="27" t="s">
        <v>10753</v>
      </c>
    </row>
    <row r="2633" spans="1:14" ht="16.5" customHeight="1" thickTop="1" thickBot="1">
      <c r="A2633" s="30">
        <v>8542319010</v>
      </c>
      <c r="B2633" s="25"/>
      <c r="C2633" s="26"/>
      <c r="D2633" s="27"/>
      <c r="E2633" s="27" t="s">
        <v>768</v>
      </c>
      <c r="F2633" s="27" t="s">
        <v>5613</v>
      </c>
      <c r="G2633" s="28" t="s">
        <v>297</v>
      </c>
      <c r="H2633" s="27" t="s">
        <v>298</v>
      </c>
      <c r="I2633" s="118" t="s">
        <v>5614</v>
      </c>
      <c r="J2633" s="29">
        <v>86.72</v>
      </c>
      <c r="K2633" s="28" t="s">
        <v>162</v>
      </c>
      <c r="L2633" s="27" t="s">
        <v>134</v>
      </c>
      <c r="M2633" s="27" t="s">
        <v>164</v>
      </c>
      <c r="N2633" s="27" t="s">
        <v>4101</v>
      </c>
    </row>
    <row r="2634" spans="1:14" ht="16.5" customHeight="1" thickTop="1" thickBot="1">
      <c r="A2634" s="30">
        <v>8542319010</v>
      </c>
      <c r="B2634" s="25"/>
      <c r="C2634" s="26"/>
      <c r="D2634" s="27"/>
      <c r="E2634" s="27" t="s">
        <v>768</v>
      </c>
      <c r="F2634" s="27" t="s">
        <v>5615</v>
      </c>
      <c r="G2634" s="28" t="s">
        <v>243</v>
      </c>
      <c r="H2634" s="27" t="s">
        <v>244</v>
      </c>
      <c r="I2634" s="118" t="s">
        <v>5616</v>
      </c>
      <c r="J2634" s="29">
        <v>7.44</v>
      </c>
      <c r="K2634" s="28" t="s">
        <v>162</v>
      </c>
      <c r="L2634" s="27" t="s">
        <v>114</v>
      </c>
      <c r="M2634" s="27" t="s">
        <v>164</v>
      </c>
      <c r="N2634" s="27" t="s">
        <v>11042</v>
      </c>
    </row>
    <row r="2635" spans="1:14" ht="16.5" customHeight="1" thickTop="1" thickBot="1">
      <c r="A2635" s="30">
        <v>8542319010</v>
      </c>
      <c r="B2635" s="25"/>
      <c r="C2635" s="26"/>
      <c r="D2635" s="27"/>
      <c r="E2635" s="27" t="s">
        <v>768</v>
      </c>
      <c r="F2635" s="27" t="s">
        <v>2737</v>
      </c>
      <c r="G2635" s="28" t="s">
        <v>227</v>
      </c>
      <c r="H2635" s="27" t="s">
        <v>228</v>
      </c>
      <c r="I2635" s="118" t="s">
        <v>2738</v>
      </c>
      <c r="J2635" s="29">
        <v>20261.5</v>
      </c>
      <c r="K2635" s="28" t="s">
        <v>162</v>
      </c>
      <c r="L2635" s="27" t="s">
        <v>621</v>
      </c>
      <c r="M2635" s="27" t="s">
        <v>164</v>
      </c>
      <c r="N2635" s="27" t="s">
        <v>18097</v>
      </c>
    </row>
    <row r="2636" spans="1:14" ht="16.5" customHeight="1" thickTop="1" thickBot="1">
      <c r="A2636" s="30">
        <v>8542319010</v>
      </c>
      <c r="B2636" s="25"/>
      <c r="C2636" s="26"/>
      <c r="D2636" s="27"/>
      <c r="E2636" s="27" t="s">
        <v>768</v>
      </c>
      <c r="F2636" s="27" t="s">
        <v>5461</v>
      </c>
      <c r="G2636" s="28" t="s">
        <v>227</v>
      </c>
      <c r="H2636" s="27" t="s">
        <v>228</v>
      </c>
      <c r="I2636" s="118" t="s">
        <v>629</v>
      </c>
      <c r="J2636" s="29">
        <v>94.71</v>
      </c>
      <c r="K2636" s="28" t="s">
        <v>162</v>
      </c>
      <c r="L2636" s="27" t="s">
        <v>614</v>
      </c>
      <c r="M2636" s="27" t="s">
        <v>164</v>
      </c>
      <c r="N2636" s="27" t="s">
        <v>11612</v>
      </c>
    </row>
    <row r="2637" spans="1:14" ht="16.5" customHeight="1" thickTop="1" thickBot="1">
      <c r="A2637" s="30">
        <v>8542319010</v>
      </c>
      <c r="B2637" s="25"/>
      <c r="C2637" s="26"/>
      <c r="D2637" s="27"/>
      <c r="E2637" s="27" t="s">
        <v>768</v>
      </c>
      <c r="F2637" s="27" t="s">
        <v>5617</v>
      </c>
      <c r="G2637" s="28" t="s">
        <v>227</v>
      </c>
      <c r="H2637" s="27" t="s">
        <v>228</v>
      </c>
      <c r="I2637" s="118" t="s">
        <v>5045</v>
      </c>
      <c r="J2637" s="29">
        <v>113.85</v>
      </c>
      <c r="K2637" s="28" t="s">
        <v>162</v>
      </c>
      <c r="L2637" s="27" t="s">
        <v>614</v>
      </c>
      <c r="M2637" s="27" t="s">
        <v>164</v>
      </c>
      <c r="N2637" s="27" t="s">
        <v>18096</v>
      </c>
    </row>
    <row r="2638" spans="1:14" ht="16.5" customHeight="1" thickTop="1" thickBot="1">
      <c r="A2638" s="30">
        <v>8542319010</v>
      </c>
      <c r="B2638" s="25"/>
      <c r="C2638" s="26"/>
      <c r="D2638" s="27"/>
      <c r="E2638" s="27" t="s">
        <v>768</v>
      </c>
      <c r="F2638" s="27" t="s">
        <v>5618</v>
      </c>
      <c r="G2638" s="28" t="s">
        <v>159</v>
      </c>
      <c r="H2638" s="27" t="s">
        <v>160</v>
      </c>
      <c r="I2638" s="118" t="s">
        <v>5619</v>
      </c>
      <c r="J2638" s="29">
        <v>3.38</v>
      </c>
      <c r="K2638" s="28" t="s">
        <v>162</v>
      </c>
      <c r="L2638" s="27" t="s">
        <v>114</v>
      </c>
      <c r="M2638" s="27" t="s">
        <v>164</v>
      </c>
      <c r="N2638" s="27" t="s">
        <v>11042</v>
      </c>
    </row>
    <row r="2639" spans="1:14" ht="16.5" customHeight="1" thickTop="1" thickBot="1">
      <c r="A2639" s="30">
        <v>8542339000</v>
      </c>
      <c r="B2639" s="25"/>
      <c r="C2639" s="26"/>
      <c r="D2639" s="27"/>
      <c r="E2639" s="27" t="s">
        <v>645</v>
      </c>
      <c r="F2639" s="27" t="s">
        <v>5620</v>
      </c>
      <c r="G2639" s="28" t="s">
        <v>173</v>
      </c>
      <c r="H2639" s="27" t="s">
        <v>174</v>
      </c>
      <c r="I2639" s="118" t="s">
        <v>5059</v>
      </c>
      <c r="J2639" s="29">
        <v>45.29</v>
      </c>
      <c r="K2639" s="28" t="s">
        <v>162</v>
      </c>
      <c r="L2639" s="27" t="s">
        <v>528</v>
      </c>
      <c r="M2639" s="27" t="s">
        <v>164</v>
      </c>
      <c r="N2639" s="27" t="s">
        <v>18090</v>
      </c>
    </row>
    <row r="2640" spans="1:14" ht="16.5" customHeight="1" thickTop="1" thickBot="1">
      <c r="A2640" s="30">
        <v>8542339000</v>
      </c>
      <c r="B2640" s="25"/>
      <c r="C2640" s="26"/>
      <c r="D2640" s="27"/>
      <c r="E2640" s="27" t="s">
        <v>645</v>
      </c>
      <c r="F2640" s="27" t="s">
        <v>5621</v>
      </c>
      <c r="G2640" s="28" t="s">
        <v>297</v>
      </c>
      <c r="H2640" s="27" t="s">
        <v>298</v>
      </c>
      <c r="I2640" s="118" t="s">
        <v>5622</v>
      </c>
      <c r="J2640" s="29">
        <v>4.8600000000000003</v>
      </c>
      <c r="K2640" s="28" t="s">
        <v>162</v>
      </c>
      <c r="L2640" s="27" t="s">
        <v>648</v>
      </c>
      <c r="M2640" s="27" t="s">
        <v>164</v>
      </c>
      <c r="N2640" s="27" t="s">
        <v>11042</v>
      </c>
    </row>
    <row r="2641" spans="1:14" ht="16.5" customHeight="1" thickTop="1" thickBot="1">
      <c r="A2641" s="30">
        <v>8542399010</v>
      </c>
      <c r="B2641" s="25"/>
      <c r="C2641" s="26"/>
      <c r="D2641" s="27"/>
      <c r="E2641" s="27" t="s">
        <v>658</v>
      </c>
      <c r="F2641" s="27" t="s">
        <v>5623</v>
      </c>
      <c r="G2641" s="28" t="s">
        <v>173</v>
      </c>
      <c r="H2641" s="27" t="s">
        <v>174</v>
      </c>
      <c r="I2641" s="118" t="s">
        <v>5624</v>
      </c>
      <c r="J2641" s="29">
        <v>19.600000000000001</v>
      </c>
      <c r="K2641" s="28" t="s">
        <v>162</v>
      </c>
      <c r="L2641" s="27" t="s">
        <v>687</v>
      </c>
      <c r="M2641" s="27" t="s">
        <v>164</v>
      </c>
      <c r="N2641" s="27" t="s">
        <v>18102</v>
      </c>
    </row>
    <row r="2642" spans="1:14" ht="16.5" customHeight="1" thickTop="1" thickBot="1">
      <c r="A2642" s="30">
        <v>8542399010</v>
      </c>
      <c r="B2642" s="25"/>
      <c r="C2642" s="26"/>
      <c r="D2642" s="27"/>
      <c r="E2642" s="27" t="s">
        <v>658</v>
      </c>
      <c r="F2642" s="27" t="s">
        <v>5625</v>
      </c>
      <c r="G2642" s="28" t="s">
        <v>173</v>
      </c>
      <c r="H2642" s="27" t="s">
        <v>174</v>
      </c>
      <c r="I2642" s="118" t="s">
        <v>5626</v>
      </c>
      <c r="J2642" s="29">
        <v>19.57</v>
      </c>
      <c r="K2642" s="28" t="s">
        <v>162</v>
      </c>
      <c r="L2642" s="27" t="s">
        <v>1194</v>
      </c>
      <c r="M2642" s="27" t="s">
        <v>164</v>
      </c>
      <c r="N2642" s="27" t="s">
        <v>18126</v>
      </c>
    </row>
    <row r="2643" spans="1:14" ht="16.5" customHeight="1" thickTop="1" thickBot="1">
      <c r="A2643" s="30">
        <v>8542399010</v>
      </c>
      <c r="B2643" s="25"/>
      <c r="C2643" s="26"/>
      <c r="D2643" s="27"/>
      <c r="E2643" s="27" t="s">
        <v>658</v>
      </c>
      <c r="F2643" s="27" t="s">
        <v>5627</v>
      </c>
      <c r="G2643" s="28" t="s">
        <v>173</v>
      </c>
      <c r="H2643" s="27" t="s">
        <v>174</v>
      </c>
      <c r="I2643" s="118" t="s">
        <v>5628</v>
      </c>
      <c r="J2643" s="29">
        <v>0.34</v>
      </c>
      <c r="K2643" s="28" t="s">
        <v>162</v>
      </c>
      <c r="L2643" s="27" t="s">
        <v>134</v>
      </c>
      <c r="M2643" s="27" t="s">
        <v>164</v>
      </c>
      <c r="N2643" s="27" t="s">
        <v>4101</v>
      </c>
    </row>
    <row r="2644" spans="1:14" ht="16.5" customHeight="1" thickTop="1" thickBot="1">
      <c r="A2644" s="30">
        <v>8542399010</v>
      </c>
      <c r="B2644" s="25"/>
      <c r="C2644" s="26"/>
      <c r="D2644" s="27"/>
      <c r="E2644" s="27" t="s">
        <v>658</v>
      </c>
      <c r="F2644" s="27" t="s">
        <v>2121</v>
      </c>
      <c r="G2644" s="28" t="s">
        <v>173</v>
      </c>
      <c r="H2644" s="27" t="s">
        <v>174</v>
      </c>
      <c r="I2644" s="118" t="s">
        <v>2640</v>
      </c>
      <c r="J2644" s="29">
        <v>10.050000000000001</v>
      </c>
      <c r="K2644" s="28" t="s">
        <v>162</v>
      </c>
      <c r="L2644" s="27" t="s">
        <v>687</v>
      </c>
      <c r="M2644" s="27" t="s">
        <v>164</v>
      </c>
      <c r="N2644" s="27" t="s">
        <v>18102</v>
      </c>
    </row>
    <row r="2645" spans="1:14" ht="16.5" customHeight="1" thickTop="1" thickBot="1">
      <c r="A2645" s="30">
        <v>8542399010</v>
      </c>
      <c r="B2645" s="25"/>
      <c r="C2645" s="26"/>
      <c r="D2645" s="27"/>
      <c r="E2645" s="27" t="s">
        <v>658</v>
      </c>
      <c r="F2645" s="27" t="s">
        <v>5629</v>
      </c>
      <c r="G2645" s="28" t="s">
        <v>297</v>
      </c>
      <c r="H2645" s="27" t="s">
        <v>298</v>
      </c>
      <c r="I2645" s="118" t="s">
        <v>5630</v>
      </c>
      <c r="J2645" s="29">
        <v>1.76</v>
      </c>
      <c r="K2645" s="28" t="s">
        <v>162</v>
      </c>
      <c r="L2645" s="27" t="s">
        <v>134</v>
      </c>
      <c r="M2645" s="27" t="s">
        <v>164</v>
      </c>
      <c r="N2645" s="27" t="s">
        <v>4101</v>
      </c>
    </row>
    <row r="2646" spans="1:14" ht="16.5" customHeight="1" thickTop="1" thickBot="1">
      <c r="A2646" s="30">
        <v>8542399010</v>
      </c>
      <c r="B2646" s="25"/>
      <c r="C2646" s="26"/>
      <c r="D2646" s="27"/>
      <c r="E2646" s="27" t="s">
        <v>658</v>
      </c>
      <c r="F2646" s="27" t="s">
        <v>5631</v>
      </c>
      <c r="G2646" s="28" t="s">
        <v>243</v>
      </c>
      <c r="H2646" s="27" t="s">
        <v>244</v>
      </c>
      <c r="I2646" s="118" t="s">
        <v>5632</v>
      </c>
      <c r="J2646" s="29">
        <v>75.5</v>
      </c>
      <c r="K2646" s="28" t="s">
        <v>162</v>
      </c>
      <c r="L2646" s="27" t="s">
        <v>764</v>
      </c>
      <c r="M2646" s="27" t="s">
        <v>164</v>
      </c>
      <c r="N2646" s="27" t="s">
        <v>18300</v>
      </c>
    </row>
    <row r="2647" spans="1:14" ht="16.5" customHeight="1" thickTop="1" thickBot="1">
      <c r="A2647" s="30">
        <v>8542399010</v>
      </c>
      <c r="B2647" s="25"/>
      <c r="C2647" s="26"/>
      <c r="D2647" s="27"/>
      <c r="E2647" s="27" t="s">
        <v>658</v>
      </c>
      <c r="F2647" s="27" t="s">
        <v>3148</v>
      </c>
      <c r="G2647" s="28" t="s">
        <v>201</v>
      </c>
      <c r="H2647" s="27" t="s">
        <v>202</v>
      </c>
      <c r="I2647" s="118" t="s">
        <v>3149</v>
      </c>
      <c r="J2647" s="29">
        <v>730</v>
      </c>
      <c r="K2647" s="28" t="s">
        <v>162</v>
      </c>
      <c r="L2647" s="27" t="s">
        <v>3150</v>
      </c>
      <c r="M2647" s="27" t="s">
        <v>164</v>
      </c>
      <c r="N2647" s="27" t="s">
        <v>18187</v>
      </c>
    </row>
    <row r="2648" spans="1:14" ht="16.5" customHeight="1" thickTop="1">
      <c r="A2648" s="24">
        <v>8418690008</v>
      </c>
      <c r="B2648" s="25"/>
      <c r="C2648" s="26">
        <v>0.1</v>
      </c>
      <c r="D2648" s="27"/>
      <c r="E2648" s="27" t="s">
        <v>5633</v>
      </c>
      <c r="F2648" s="27" t="s">
        <v>5634</v>
      </c>
      <c r="G2648" s="28" t="s">
        <v>173</v>
      </c>
      <c r="H2648" s="27" t="s">
        <v>174</v>
      </c>
      <c r="I2648" s="118" t="s">
        <v>5635</v>
      </c>
      <c r="J2648" s="29">
        <v>1284.18</v>
      </c>
      <c r="K2648" s="28" t="s">
        <v>162</v>
      </c>
      <c r="L2648" s="27" t="s">
        <v>5636</v>
      </c>
      <c r="M2648" s="27" t="s">
        <v>5637</v>
      </c>
      <c r="N2648" s="27" t="s">
        <v>18301</v>
      </c>
    </row>
    <row r="2649" spans="1:14" ht="16.5" customHeight="1">
      <c r="A2649" s="24">
        <v>8418690008</v>
      </c>
      <c r="B2649" s="25"/>
      <c r="C2649" s="26"/>
      <c r="D2649" s="27"/>
      <c r="E2649" s="27" t="s">
        <v>5633</v>
      </c>
      <c r="F2649" s="27" t="s">
        <v>5638</v>
      </c>
      <c r="G2649" s="28" t="s">
        <v>173</v>
      </c>
      <c r="H2649" s="27" t="s">
        <v>174</v>
      </c>
      <c r="I2649" s="118" t="s">
        <v>5639</v>
      </c>
      <c r="J2649" s="29">
        <v>604.86</v>
      </c>
      <c r="K2649" s="28" t="s">
        <v>162</v>
      </c>
      <c r="L2649" s="27" t="s">
        <v>5636</v>
      </c>
      <c r="M2649" s="27" t="s">
        <v>5639</v>
      </c>
      <c r="N2649" s="27" t="s">
        <v>18301</v>
      </c>
    </row>
    <row r="2650" spans="1:14" ht="16.5" customHeight="1">
      <c r="A2650" s="24">
        <v>8532220000</v>
      </c>
      <c r="B2650" s="25"/>
      <c r="C2650" s="26"/>
      <c r="D2650" s="27"/>
      <c r="E2650" s="27" t="s">
        <v>5640</v>
      </c>
      <c r="F2650" s="27" t="s">
        <v>267</v>
      </c>
      <c r="G2650" s="28" t="s">
        <v>282</v>
      </c>
      <c r="H2650" s="27" t="s">
        <v>283</v>
      </c>
      <c r="I2650" s="118" t="s">
        <v>268</v>
      </c>
      <c r="J2650" s="29">
        <v>45.48</v>
      </c>
      <c r="K2650" s="28" t="s">
        <v>162</v>
      </c>
      <c r="L2650" s="27" t="s">
        <v>269</v>
      </c>
      <c r="M2650" s="27" t="s">
        <v>164</v>
      </c>
      <c r="N2650" s="27" t="s">
        <v>18072</v>
      </c>
    </row>
    <row r="2651" spans="1:14" ht="16.5" customHeight="1" thickBot="1">
      <c r="A2651" s="24">
        <v>8536101000</v>
      </c>
      <c r="B2651" s="25"/>
      <c r="C2651" s="26">
        <v>0.1</v>
      </c>
      <c r="D2651" s="27"/>
      <c r="E2651" s="27" t="s">
        <v>5641</v>
      </c>
      <c r="F2651" s="27" t="s">
        <v>5642</v>
      </c>
      <c r="G2651" s="28" t="s">
        <v>173</v>
      </c>
      <c r="H2651" s="27" t="s">
        <v>174</v>
      </c>
      <c r="I2651" s="118" t="s">
        <v>5643</v>
      </c>
      <c r="J2651" s="29">
        <v>2.89</v>
      </c>
      <c r="K2651" s="28" t="s">
        <v>162</v>
      </c>
      <c r="L2651" s="27" t="s">
        <v>44</v>
      </c>
      <c r="M2651" s="27" t="s">
        <v>164</v>
      </c>
      <c r="N2651" s="27" t="s">
        <v>18302</v>
      </c>
    </row>
    <row r="2652" spans="1:14" ht="16.5" customHeight="1" thickTop="1" thickBot="1">
      <c r="A2652" s="30">
        <v>8542319010</v>
      </c>
      <c r="B2652" s="25"/>
      <c r="C2652" s="26"/>
      <c r="D2652" s="27"/>
      <c r="E2652" s="27" t="s">
        <v>5644</v>
      </c>
      <c r="F2652" s="27" t="s">
        <v>3306</v>
      </c>
      <c r="G2652" s="28" t="s">
        <v>173</v>
      </c>
      <c r="H2652" s="27" t="s">
        <v>174</v>
      </c>
      <c r="I2652" s="118" t="s">
        <v>2583</v>
      </c>
      <c r="J2652" s="29">
        <v>10.220000000000001</v>
      </c>
      <c r="K2652" s="28" t="s">
        <v>162</v>
      </c>
      <c r="L2652" s="27" t="s">
        <v>134</v>
      </c>
      <c r="M2652" s="27" t="s">
        <v>164</v>
      </c>
      <c r="N2652" s="27" t="s">
        <v>4101</v>
      </c>
    </row>
    <row r="2653" spans="1:14" ht="16.5" customHeight="1" thickTop="1" thickBot="1">
      <c r="A2653" s="30">
        <v>8542319010</v>
      </c>
      <c r="B2653" s="25"/>
      <c r="C2653" s="26"/>
      <c r="D2653" s="27"/>
      <c r="E2653" s="27" t="s">
        <v>5644</v>
      </c>
      <c r="F2653" s="27" t="s">
        <v>5645</v>
      </c>
      <c r="G2653" s="28" t="s">
        <v>292</v>
      </c>
      <c r="H2653" s="27" t="s">
        <v>293</v>
      </c>
      <c r="I2653" s="118" t="s">
        <v>4439</v>
      </c>
      <c r="J2653" s="29">
        <v>6</v>
      </c>
      <c r="K2653" s="28" t="s">
        <v>162</v>
      </c>
      <c r="L2653" s="27" t="s">
        <v>134</v>
      </c>
      <c r="M2653" s="27" t="s">
        <v>164</v>
      </c>
      <c r="N2653" s="27" t="s">
        <v>4101</v>
      </c>
    </row>
    <row r="2654" spans="1:14" ht="16.5" customHeight="1" thickTop="1">
      <c r="A2654" s="24">
        <v>3926909709</v>
      </c>
      <c r="B2654" s="25"/>
      <c r="C2654" s="26">
        <v>6.5000000000000002E-2</v>
      </c>
      <c r="D2654" s="27"/>
      <c r="E2654" s="27" t="s">
        <v>2393</v>
      </c>
      <c r="F2654" s="27" t="s">
        <v>5646</v>
      </c>
      <c r="G2654" s="28" t="s">
        <v>206</v>
      </c>
      <c r="H2654" s="27" t="s">
        <v>207</v>
      </c>
      <c r="I2654" s="118" t="s">
        <v>5647</v>
      </c>
      <c r="J2654" s="29">
        <v>278.68</v>
      </c>
      <c r="K2654" s="28" t="s">
        <v>162</v>
      </c>
      <c r="L2654" s="27" t="s">
        <v>4504</v>
      </c>
      <c r="M2654" s="27" t="s">
        <v>164</v>
      </c>
      <c r="N2654" s="27" t="s">
        <v>18259</v>
      </c>
    </row>
    <row r="2655" spans="1:14" ht="16.5" customHeight="1">
      <c r="A2655" s="24">
        <v>3926909709</v>
      </c>
      <c r="B2655" s="25"/>
      <c r="C2655" s="26"/>
      <c r="D2655" s="27"/>
      <c r="E2655" s="27" t="s">
        <v>2393</v>
      </c>
      <c r="F2655" s="27" t="s">
        <v>5646</v>
      </c>
      <c r="G2655" s="28" t="s">
        <v>206</v>
      </c>
      <c r="H2655" s="27" t="s">
        <v>207</v>
      </c>
      <c r="I2655" s="118" t="s">
        <v>5648</v>
      </c>
      <c r="J2655" s="29">
        <v>705.28</v>
      </c>
      <c r="K2655" s="28" t="s">
        <v>162</v>
      </c>
      <c r="L2655" s="27" t="s">
        <v>4504</v>
      </c>
      <c r="M2655" s="27" t="s">
        <v>164</v>
      </c>
      <c r="N2655" s="27" t="s">
        <v>18259</v>
      </c>
    </row>
    <row r="2656" spans="1:14" ht="16.5" customHeight="1">
      <c r="A2656" s="24">
        <v>3926909709</v>
      </c>
      <c r="B2656" s="25"/>
      <c r="C2656" s="26"/>
      <c r="D2656" s="27"/>
      <c r="E2656" s="27" t="s">
        <v>2393</v>
      </c>
      <c r="F2656" s="27" t="s">
        <v>5649</v>
      </c>
      <c r="G2656" s="28" t="s">
        <v>206</v>
      </c>
      <c r="H2656" s="27" t="s">
        <v>207</v>
      </c>
      <c r="I2656" s="118" t="s">
        <v>5650</v>
      </c>
      <c r="J2656" s="29">
        <v>129.84</v>
      </c>
      <c r="K2656" s="28" t="s">
        <v>162</v>
      </c>
      <c r="L2656" s="27" t="s">
        <v>4504</v>
      </c>
      <c r="M2656" s="27" t="s">
        <v>164</v>
      </c>
      <c r="N2656" s="27" t="s">
        <v>18259</v>
      </c>
    </row>
    <row r="2657" spans="1:14" ht="16.5" customHeight="1">
      <c r="A2657" s="24">
        <v>3926909709</v>
      </c>
      <c r="B2657" s="25"/>
      <c r="C2657" s="26"/>
      <c r="D2657" s="27"/>
      <c r="E2657" s="27" t="s">
        <v>2393</v>
      </c>
      <c r="F2657" s="27" t="s">
        <v>1196</v>
      </c>
      <c r="G2657" s="28" t="s">
        <v>206</v>
      </c>
      <c r="H2657" s="27" t="s">
        <v>207</v>
      </c>
      <c r="I2657" s="118" t="s">
        <v>1197</v>
      </c>
      <c r="J2657" s="29">
        <v>2224.38</v>
      </c>
      <c r="K2657" s="28" t="s">
        <v>162</v>
      </c>
      <c r="L2657" s="27" t="s">
        <v>736</v>
      </c>
      <c r="M2657" s="27" t="s">
        <v>164</v>
      </c>
      <c r="N2657" s="27" t="s">
        <v>6197</v>
      </c>
    </row>
    <row r="2658" spans="1:14" ht="16.5" customHeight="1">
      <c r="A2658" s="24">
        <v>3926909709</v>
      </c>
      <c r="B2658" s="25"/>
      <c r="C2658" s="26"/>
      <c r="D2658" s="27"/>
      <c r="E2658" s="27" t="s">
        <v>2393</v>
      </c>
      <c r="F2658" s="27" t="s">
        <v>5651</v>
      </c>
      <c r="G2658" s="28" t="s">
        <v>206</v>
      </c>
      <c r="H2658" s="27" t="s">
        <v>207</v>
      </c>
      <c r="I2658" s="118" t="s">
        <v>5652</v>
      </c>
      <c r="J2658" s="29">
        <v>844.02</v>
      </c>
      <c r="K2658" s="28" t="s">
        <v>162</v>
      </c>
      <c r="L2658" s="27" t="s">
        <v>736</v>
      </c>
      <c r="M2658" s="27" t="s">
        <v>164</v>
      </c>
      <c r="N2658" s="27" t="s">
        <v>6197</v>
      </c>
    </row>
    <row r="2659" spans="1:14" ht="16.5" customHeight="1">
      <c r="A2659" s="24">
        <v>3926909709</v>
      </c>
      <c r="B2659" s="25"/>
      <c r="C2659" s="26"/>
      <c r="D2659" s="27"/>
      <c r="E2659" s="27" t="s">
        <v>2393</v>
      </c>
      <c r="F2659" s="27" t="s">
        <v>5651</v>
      </c>
      <c r="G2659" s="28" t="s">
        <v>206</v>
      </c>
      <c r="H2659" s="27" t="s">
        <v>207</v>
      </c>
      <c r="I2659" s="118" t="s">
        <v>5653</v>
      </c>
      <c r="J2659" s="29">
        <v>24.7</v>
      </c>
      <c r="K2659" s="28" t="s">
        <v>162</v>
      </c>
      <c r="L2659" s="27" t="s">
        <v>736</v>
      </c>
      <c r="M2659" s="27" t="s">
        <v>164</v>
      </c>
      <c r="N2659" s="27" t="s">
        <v>6197</v>
      </c>
    </row>
    <row r="2660" spans="1:14" ht="16.5" customHeight="1">
      <c r="A2660" s="24">
        <v>3926909709</v>
      </c>
      <c r="B2660" s="25"/>
      <c r="C2660" s="26"/>
      <c r="D2660" s="27"/>
      <c r="E2660" s="27" t="s">
        <v>2393</v>
      </c>
      <c r="F2660" s="27" t="s">
        <v>5654</v>
      </c>
      <c r="G2660" s="28" t="s">
        <v>206</v>
      </c>
      <c r="H2660" s="27" t="s">
        <v>207</v>
      </c>
      <c r="I2660" s="118" t="s">
        <v>1206</v>
      </c>
      <c r="J2660" s="29">
        <v>5950.17</v>
      </c>
      <c r="K2660" s="28" t="s">
        <v>162</v>
      </c>
      <c r="L2660" s="27" t="s">
        <v>736</v>
      </c>
      <c r="M2660" s="27" t="s">
        <v>164</v>
      </c>
      <c r="N2660" s="27" t="s">
        <v>6197</v>
      </c>
    </row>
    <row r="2661" spans="1:14" ht="16.5" customHeight="1">
      <c r="A2661" s="24">
        <v>3926909709</v>
      </c>
      <c r="B2661" s="25"/>
      <c r="C2661" s="26"/>
      <c r="D2661" s="27"/>
      <c r="E2661" s="27" t="s">
        <v>2393</v>
      </c>
      <c r="F2661" s="27" t="s">
        <v>1198</v>
      </c>
      <c r="G2661" s="28" t="s">
        <v>206</v>
      </c>
      <c r="H2661" s="27" t="s">
        <v>207</v>
      </c>
      <c r="I2661" s="118" t="s">
        <v>1199</v>
      </c>
      <c r="J2661" s="29">
        <v>98.18</v>
      </c>
      <c r="K2661" s="28" t="s">
        <v>162</v>
      </c>
      <c r="L2661" s="27" t="s">
        <v>736</v>
      </c>
      <c r="M2661" s="27" t="s">
        <v>164</v>
      </c>
      <c r="N2661" s="27" t="s">
        <v>6197</v>
      </c>
    </row>
    <row r="2662" spans="1:14" ht="16.5" customHeight="1">
      <c r="A2662" s="24">
        <v>3926909709</v>
      </c>
      <c r="B2662" s="25"/>
      <c r="C2662" s="26"/>
      <c r="D2662" s="27"/>
      <c r="E2662" s="27" t="s">
        <v>2393</v>
      </c>
      <c r="F2662" s="27" t="s">
        <v>5655</v>
      </c>
      <c r="G2662" s="28" t="s">
        <v>206</v>
      </c>
      <c r="H2662" s="27" t="s">
        <v>207</v>
      </c>
      <c r="I2662" s="118" t="s">
        <v>5656</v>
      </c>
      <c r="J2662" s="29">
        <v>654.54</v>
      </c>
      <c r="K2662" s="28" t="s">
        <v>162</v>
      </c>
      <c r="L2662" s="27" t="s">
        <v>736</v>
      </c>
      <c r="M2662" s="27" t="s">
        <v>164</v>
      </c>
      <c r="N2662" s="27" t="s">
        <v>6197</v>
      </c>
    </row>
    <row r="2663" spans="1:14" ht="16.5" customHeight="1">
      <c r="A2663" s="24">
        <v>3926909709</v>
      </c>
      <c r="B2663" s="25"/>
      <c r="C2663" s="26"/>
      <c r="D2663" s="27"/>
      <c r="E2663" s="27" t="s">
        <v>2393</v>
      </c>
      <c r="F2663" s="27" t="s">
        <v>1110</v>
      </c>
      <c r="G2663" s="28" t="s">
        <v>206</v>
      </c>
      <c r="H2663" s="27" t="s">
        <v>207</v>
      </c>
      <c r="I2663" s="118" t="s">
        <v>1109</v>
      </c>
      <c r="J2663" s="29">
        <v>50.45</v>
      </c>
      <c r="K2663" s="28" t="s">
        <v>162</v>
      </c>
      <c r="L2663" s="27" t="s">
        <v>736</v>
      </c>
      <c r="M2663" s="27" t="s">
        <v>164</v>
      </c>
      <c r="N2663" s="27" t="s">
        <v>6197</v>
      </c>
    </row>
    <row r="2664" spans="1:14" ht="16.5" customHeight="1">
      <c r="A2664" s="24">
        <v>3926909709</v>
      </c>
      <c r="B2664" s="25"/>
      <c r="C2664" s="26"/>
      <c r="D2664" s="27"/>
      <c r="E2664" s="27" t="s">
        <v>2393</v>
      </c>
      <c r="F2664" s="27" t="s">
        <v>1110</v>
      </c>
      <c r="G2664" s="28" t="s">
        <v>206</v>
      </c>
      <c r="H2664" s="27" t="s">
        <v>207</v>
      </c>
      <c r="I2664" s="118" t="s">
        <v>5657</v>
      </c>
      <c r="J2664" s="29">
        <v>178.79</v>
      </c>
      <c r="K2664" s="28" t="s">
        <v>162</v>
      </c>
      <c r="L2664" s="27" t="s">
        <v>736</v>
      </c>
      <c r="M2664" s="27" t="s">
        <v>164</v>
      </c>
      <c r="N2664" s="27" t="s">
        <v>6197</v>
      </c>
    </row>
    <row r="2665" spans="1:14" ht="16.5" customHeight="1">
      <c r="A2665" s="24">
        <v>3926909709</v>
      </c>
      <c r="B2665" s="25"/>
      <c r="C2665" s="26"/>
      <c r="D2665" s="27"/>
      <c r="E2665" s="27" t="s">
        <v>2393</v>
      </c>
      <c r="F2665" s="27" t="s">
        <v>1110</v>
      </c>
      <c r="G2665" s="28" t="s">
        <v>206</v>
      </c>
      <c r="H2665" s="27" t="s">
        <v>207</v>
      </c>
      <c r="I2665" s="118" t="s">
        <v>5658</v>
      </c>
      <c r="J2665" s="29">
        <v>69.09</v>
      </c>
      <c r="K2665" s="28" t="s">
        <v>162</v>
      </c>
      <c r="L2665" s="27" t="s">
        <v>736</v>
      </c>
      <c r="M2665" s="27" t="s">
        <v>164</v>
      </c>
      <c r="N2665" s="27" t="s">
        <v>6197</v>
      </c>
    </row>
    <row r="2666" spans="1:14" ht="16.5" customHeight="1">
      <c r="A2666" s="24">
        <v>3926909709</v>
      </c>
      <c r="B2666" s="25"/>
      <c r="C2666" s="26"/>
      <c r="D2666" s="27"/>
      <c r="E2666" s="27" t="s">
        <v>2393</v>
      </c>
      <c r="F2666" s="27" t="s">
        <v>1110</v>
      </c>
      <c r="G2666" s="28" t="s">
        <v>206</v>
      </c>
      <c r="H2666" s="27" t="s">
        <v>207</v>
      </c>
      <c r="I2666" s="118" t="s">
        <v>1111</v>
      </c>
      <c r="J2666" s="29">
        <v>80.3</v>
      </c>
      <c r="K2666" s="28" t="s">
        <v>162</v>
      </c>
      <c r="L2666" s="27" t="s">
        <v>736</v>
      </c>
      <c r="M2666" s="27" t="s">
        <v>164</v>
      </c>
      <c r="N2666" s="27" t="s">
        <v>6197</v>
      </c>
    </row>
    <row r="2667" spans="1:14" ht="16.5" customHeight="1">
      <c r="A2667" s="24">
        <v>3926909709</v>
      </c>
      <c r="B2667" s="25"/>
      <c r="C2667" s="26"/>
      <c r="D2667" s="27"/>
      <c r="E2667" s="27" t="s">
        <v>2393</v>
      </c>
      <c r="F2667" s="27" t="s">
        <v>2394</v>
      </c>
      <c r="G2667" s="28" t="s">
        <v>206</v>
      </c>
      <c r="H2667" s="27" t="s">
        <v>207</v>
      </c>
      <c r="I2667" s="118" t="s">
        <v>2395</v>
      </c>
      <c r="J2667" s="29">
        <v>34.85</v>
      </c>
      <c r="K2667" s="28" t="s">
        <v>162</v>
      </c>
      <c r="L2667" s="27" t="s">
        <v>736</v>
      </c>
      <c r="M2667" s="27" t="s">
        <v>164</v>
      </c>
      <c r="N2667" s="27" t="s">
        <v>6197</v>
      </c>
    </row>
    <row r="2668" spans="1:14" ht="16.5" customHeight="1">
      <c r="A2668" s="24">
        <v>3926909709</v>
      </c>
      <c r="B2668" s="25"/>
      <c r="C2668" s="26"/>
      <c r="D2668" s="27"/>
      <c r="E2668" s="27" t="s">
        <v>2393</v>
      </c>
      <c r="F2668" s="27" t="s">
        <v>1116</v>
      </c>
      <c r="G2668" s="28" t="s">
        <v>206</v>
      </c>
      <c r="H2668" s="27" t="s">
        <v>207</v>
      </c>
      <c r="I2668" s="118" t="s">
        <v>5659</v>
      </c>
      <c r="J2668" s="29">
        <v>155.44999999999999</v>
      </c>
      <c r="K2668" s="28" t="s">
        <v>162</v>
      </c>
      <c r="L2668" s="27" t="s">
        <v>736</v>
      </c>
      <c r="M2668" s="27" t="s">
        <v>164</v>
      </c>
      <c r="N2668" s="27" t="s">
        <v>6197</v>
      </c>
    </row>
    <row r="2669" spans="1:14" ht="16.5" customHeight="1">
      <c r="A2669" s="24">
        <v>3926909709</v>
      </c>
      <c r="B2669" s="25"/>
      <c r="C2669" s="26"/>
      <c r="D2669" s="27"/>
      <c r="E2669" s="27" t="s">
        <v>2393</v>
      </c>
      <c r="F2669" s="27" t="s">
        <v>1104</v>
      </c>
      <c r="G2669" s="28" t="s">
        <v>206</v>
      </c>
      <c r="H2669" s="27" t="s">
        <v>207</v>
      </c>
      <c r="I2669" s="118" t="s">
        <v>1105</v>
      </c>
      <c r="J2669" s="29">
        <v>837.9</v>
      </c>
      <c r="K2669" s="28" t="s">
        <v>162</v>
      </c>
      <c r="L2669" s="27" t="s">
        <v>736</v>
      </c>
      <c r="M2669" s="27" t="s">
        <v>164</v>
      </c>
      <c r="N2669" s="27" t="s">
        <v>6197</v>
      </c>
    </row>
    <row r="2670" spans="1:14" ht="16.5" customHeight="1">
      <c r="A2670" s="24">
        <v>3926909709</v>
      </c>
      <c r="B2670" s="25"/>
      <c r="C2670" s="26"/>
      <c r="D2670" s="27"/>
      <c r="E2670" s="27" t="s">
        <v>2393</v>
      </c>
      <c r="F2670" s="27" t="s">
        <v>5660</v>
      </c>
      <c r="G2670" s="28" t="s">
        <v>206</v>
      </c>
      <c r="H2670" s="27" t="s">
        <v>207</v>
      </c>
      <c r="I2670" s="118" t="s">
        <v>5661</v>
      </c>
      <c r="J2670" s="29">
        <v>36.97</v>
      </c>
      <c r="K2670" s="28" t="s">
        <v>162</v>
      </c>
      <c r="L2670" s="27" t="s">
        <v>736</v>
      </c>
      <c r="M2670" s="27" t="s">
        <v>164</v>
      </c>
      <c r="N2670" s="27" t="s">
        <v>6197</v>
      </c>
    </row>
    <row r="2671" spans="1:14" ht="16.5" customHeight="1">
      <c r="A2671" s="24">
        <v>3926909709</v>
      </c>
      <c r="B2671" s="25"/>
      <c r="C2671" s="26"/>
      <c r="D2671" s="27"/>
      <c r="E2671" s="27" t="s">
        <v>2393</v>
      </c>
      <c r="F2671" s="27" t="s">
        <v>5660</v>
      </c>
      <c r="G2671" s="28" t="s">
        <v>206</v>
      </c>
      <c r="H2671" s="27" t="s">
        <v>207</v>
      </c>
      <c r="I2671" s="118" t="s">
        <v>5662</v>
      </c>
      <c r="J2671" s="29">
        <v>96.21</v>
      </c>
      <c r="K2671" s="28" t="s">
        <v>162</v>
      </c>
      <c r="L2671" s="27" t="s">
        <v>736</v>
      </c>
      <c r="M2671" s="27" t="s">
        <v>164</v>
      </c>
      <c r="N2671" s="27" t="s">
        <v>6197</v>
      </c>
    </row>
    <row r="2672" spans="1:14" ht="16.5" customHeight="1">
      <c r="A2672" s="24">
        <v>3926909709</v>
      </c>
      <c r="B2672" s="25"/>
      <c r="C2672" s="26"/>
      <c r="D2672" s="27"/>
      <c r="E2672" s="27" t="s">
        <v>2393</v>
      </c>
      <c r="F2672" s="27" t="s">
        <v>5663</v>
      </c>
      <c r="G2672" s="28" t="s">
        <v>206</v>
      </c>
      <c r="H2672" s="27" t="s">
        <v>207</v>
      </c>
      <c r="I2672" s="118" t="s">
        <v>1201</v>
      </c>
      <c r="J2672" s="29">
        <v>184.24</v>
      </c>
      <c r="K2672" s="28" t="s">
        <v>162</v>
      </c>
      <c r="L2672" s="27" t="s">
        <v>736</v>
      </c>
      <c r="M2672" s="27" t="s">
        <v>164</v>
      </c>
      <c r="N2672" s="27" t="s">
        <v>6197</v>
      </c>
    </row>
    <row r="2673" spans="1:14" ht="16.5" customHeight="1">
      <c r="A2673" s="24">
        <v>3926909709</v>
      </c>
      <c r="B2673" s="25"/>
      <c r="C2673" s="26"/>
      <c r="D2673" s="27"/>
      <c r="E2673" s="27" t="s">
        <v>2393</v>
      </c>
      <c r="F2673" s="27" t="s">
        <v>5664</v>
      </c>
      <c r="G2673" s="28" t="s">
        <v>206</v>
      </c>
      <c r="H2673" s="27" t="s">
        <v>207</v>
      </c>
      <c r="I2673" s="118" t="s">
        <v>5665</v>
      </c>
      <c r="J2673" s="29">
        <v>23.03</v>
      </c>
      <c r="K2673" s="28" t="s">
        <v>162</v>
      </c>
      <c r="L2673" s="27" t="s">
        <v>736</v>
      </c>
      <c r="M2673" s="27" t="s">
        <v>164</v>
      </c>
      <c r="N2673" s="27" t="s">
        <v>6197</v>
      </c>
    </row>
    <row r="2674" spans="1:14" ht="16.5" customHeight="1">
      <c r="A2674" s="24">
        <v>3926909709</v>
      </c>
      <c r="B2674" s="25"/>
      <c r="C2674" s="26"/>
      <c r="D2674" s="27"/>
      <c r="E2674" s="27" t="s">
        <v>2393</v>
      </c>
      <c r="F2674" s="27" t="s">
        <v>5666</v>
      </c>
      <c r="G2674" s="28" t="s">
        <v>206</v>
      </c>
      <c r="H2674" s="27" t="s">
        <v>207</v>
      </c>
      <c r="I2674" s="118" t="s">
        <v>5667</v>
      </c>
      <c r="J2674" s="29">
        <v>432.96</v>
      </c>
      <c r="K2674" s="28" t="s">
        <v>162</v>
      </c>
      <c r="L2674" s="27" t="s">
        <v>736</v>
      </c>
      <c r="M2674" s="27" t="s">
        <v>164</v>
      </c>
      <c r="N2674" s="27" t="s">
        <v>6197</v>
      </c>
    </row>
    <row r="2675" spans="1:14" ht="16.5" customHeight="1">
      <c r="A2675" s="24">
        <v>3926909709</v>
      </c>
      <c r="B2675" s="25"/>
      <c r="C2675" s="26"/>
      <c r="D2675" s="27"/>
      <c r="E2675" s="27" t="s">
        <v>2393</v>
      </c>
      <c r="F2675" s="27" t="s">
        <v>5666</v>
      </c>
      <c r="G2675" s="28" t="s">
        <v>206</v>
      </c>
      <c r="H2675" s="27" t="s">
        <v>207</v>
      </c>
      <c r="I2675" s="118" t="s">
        <v>5668</v>
      </c>
      <c r="J2675" s="29">
        <v>63.94</v>
      </c>
      <c r="K2675" s="28" t="s">
        <v>162</v>
      </c>
      <c r="L2675" s="27" t="s">
        <v>736</v>
      </c>
      <c r="M2675" s="27" t="s">
        <v>164</v>
      </c>
      <c r="N2675" s="27" t="s">
        <v>6197</v>
      </c>
    </row>
    <row r="2676" spans="1:14" ht="16.5" customHeight="1">
      <c r="A2676" s="24">
        <v>3926909709</v>
      </c>
      <c r="B2676" s="25"/>
      <c r="C2676" s="26"/>
      <c r="D2676" s="27"/>
      <c r="E2676" s="27" t="s">
        <v>2393</v>
      </c>
      <c r="F2676" s="27" t="s">
        <v>1205</v>
      </c>
      <c r="G2676" s="28" t="s">
        <v>206</v>
      </c>
      <c r="H2676" s="27" t="s">
        <v>207</v>
      </c>
      <c r="I2676" s="118" t="s">
        <v>5669</v>
      </c>
      <c r="J2676" s="29">
        <v>201.52</v>
      </c>
      <c r="K2676" s="28" t="s">
        <v>162</v>
      </c>
      <c r="L2676" s="27" t="s">
        <v>736</v>
      </c>
      <c r="M2676" s="27" t="s">
        <v>164</v>
      </c>
      <c r="N2676" s="27" t="s">
        <v>6197</v>
      </c>
    </row>
    <row r="2677" spans="1:14" ht="16.5" customHeight="1">
      <c r="A2677" s="24">
        <v>3926909709</v>
      </c>
      <c r="B2677" s="25"/>
      <c r="C2677" s="26"/>
      <c r="D2677" s="27"/>
      <c r="E2677" s="27" t="s">
        <v>2393</v>
      </c>
      <c r="F2677" s="27" t="s">
        <v>1114</v>
      </c>
      <c r="G2677" s="28" t="s">
        <v>206</v>
      </c>
      <c r="H2677" s="27" t="s">
        <v>207</v>
      </c>
      <c r="I2677" s="118" t="s">
        <v>1115</v>
      </c>
      <c r="J2677" s="29">
        <v>260.45</v>
      </c>
      <c r="K2677" s="28" t="s">
        <v>162</v>
      </c>
      <c r="L2677" s="27" t="s">
        <v>736</v>
      </c>
      <c r="M2677" s="27" t="s">
        <v>164</v>
      </c>
      <c r="N2677" s="27" t="s">
        <v>6197</v>
      </c>
    </row>
    <row r="2678" spans="1:14" ht="16.5" customHeight="1">
      <c r="A2678" s="24">
        <v>3926909709</v>
      </c>
      <c r="B2678" s="25"/>
      <c r="C2678" s="26"/>
      <c r="D2678" s="27"/>
      <c r="E2678" s="27" t="s">
        <v>2393</v>
      </c>
      <c r="F2678" s="27" t="s">
        <v>5670</v>
      </c>
      <c r="G2678" s="28" t="s">
        <v>206</v>
      </c>
      <c r="H2678" s="27" t="s">
        <v>207</v>
      </c>
      <c r="I2678" s="118" t="s">
        <v>5671</v>
      </c>
      <c r="J2678" s="29">
        <v>5</v>
      </c>
      <c r="K2678" s="28" t="s">
        <v>162</v>
      </c>
      <c r="L2678" s="27" t="s">
        <v>736</v>
      </c>
      <c r="M2678" s="27" t="s">
        <v>164</v>
      </c>
      <c r="N2678" s="27" t="s">
        <v>6197</v>
      </c>
    </row>
    <row r="2679" spans="1:14" ht="16.5" customHeight="1">
      <c r="A2679" s="24">
        <v>3926909709</v>
      </c>
      <c r="B2679" s="25"/>
      <c r="C2679" s="26"/>
      <c r="D2679" s="27"/>
      <c r="E2679" s="27" t="s">
        <v>2393</v>
      </c>
      <c r="F2679" s="27" t="s">
        <v>5672</v>
      </c>
      <c r="G2679" s="28" t="s">
        <v>206</v>
      </c>
      <c r="H2679" s="27" t="s">
        <v>207</v>
      </c>
      <c r="I2679" s="118" t="s">
        <v>5673</v>
      </c>
      <c r="J2679" s="29">
        <v>9.83</v>
      </c>
      <c r="K2679" s="28" t="s">
        <v>162</v>
      </c>
      <c r="L2679" s="27" t="s">
        <v>736</v>
      </c>
      <c r="M2679" s="27" t="s">
        <v>164</v>
      </c>
      <c r="N2679" s="27" t="s">
        <v>6197</v>
      </c>
    </row>
    <row r="2680" spans="1:14" ht="16.5" customHeight="1">
      <c r="A2680" s="24">
        <v>3926909709</v>
      </c>
      <c r="B2680" s="25"/>
      <c r="C2680" s="26"/>
      <c r="D2680" s="27"/>
      <c r="E2680" s="27" t="s">
        <v>2393</v>
      </c>
      <c r="F2680" s="27" t="s">
        <v>3939</v>
      </c>
      <c r="G2680" s="28" t="s">
        <v>206</v>
      </c>
      <c r="H2680" s="27" t="s">
        <v>207</v>
      </c>
      <c r="I2680" s="118" t="s">
        <v>3940</v>
      </c>
      <c r="J2680" s="29">
        <v>3643.95</v>
      </c>
      <c r="K2680" s="28" t="s">
        <v>162</v>
      </c>
      <c r="L2680" s="27" t="s">
        <v>736</v>
      </c>
      <c r="M2680" s="27" t="s">
        <v>164</v>
      </c>
      <c r="N2680" s="27" t="s">
        <v>6197</v>
      </c>
    </row>
    <row r="2681" spans="1:14" ht="16.5" customHeight="1">
      <c r="A2681" s="24">
        <v>3926909709</v>
      </c>
      <c r="B2681" s="25"/>
      <c r="C2681" s="26"/>
      <c r="D2681" s="27"/>
      <c r="E2681" s="27" t="s">
        <v>2393</v>
      </c>
      <c r="F2681" s="27" t="s">
        <v>3939</v>
      </c>
      <c r="G2681" s="28" t="s">
        <v>206</v>
      </c>
      <c r="H2681" s="27" t="s">
        <v>207</v>
      </c>
      <c r="I2681" s="118" t="s">
        <v>5674</v>
      </c>
      <c r="J2681" s="29">
        <v>138.18</v>
      </c>
      <c r="K2681" s="28" t="s">
        <v>162</v>
      </c>
      <c r="L2681" s="27" t="s">
        <v>736</v>
      </c>
      <c r="M2681" s="27" t="s">
        <v>164</v>
      </c>
      <c r="N2681" s="27" t="s">
        <v>6197</v>
      </c>
    </row>
    <row r="2682" spans="1:14" ht="16.5" customHeight="1">
      <c r="A2682" s="24">
        <v>3926909709</v>
      </c>
      <c r="B2682" s="25"/>
      <c r="C2682" s="26"/>
      <c r="D2682" s="27"/>
      <c r="E2682" s="27" t="s">
        <v>2393</v>
      </c>
      <c r="F2682" s="27" t="s">
        <v>3939</v>
      </c>
      <c r="G2682" s="28" t="s">
        <v>206</v>
      </c>
      <c r="H2682" s="27" t="s">
        <v>207</v>
      </c>
      <c r="I2682" s="118" t="s">
        <v>5675</v>
      </c>
      <c r="J2682" s="29">
        <v>259.08999999999997</v>
      </c>
      <c r="K2682" s="28" t="s">
        <v>162</v>
      </c>
      <c r="L2682" s="27" t="s">
        <v>736</v>
      </c>
      <c r="M2682" s="27" t="s">
        <v>164</v>
      </c>
      <c r="N2682" s="27" t="s">
        <v>6197</v>
      </c>
    </row>
    <row r="2683" spans="1:14" ht="16.5" customHeight="1">
      <c r="A2683" s="24">
        <v>3926909709</v>
      </c>
      <c r="B2683" s="25"/>
      <c r="C2683" s="26"/>
      <c r="D2683" s="27"/>
      <c r="E2683" s="27" t="s">
        <v>2393</v>
      </c>
      <c r="F2683" s="27" t="s">
        <v>1112</v>
      </c>
      <c r="G2683" s="28" t="s">
        <v>206</v>
      </c>
      <c r="H2683" s="27" t="s">
        <v>207</v>
      </c>
      <c r="I2683" s="118" t="s">
        <v>1113</v>
      </c>
      <c r="J2683" s="29">
        <v>354.77</v>
      </c>
      <c r="K2683" s="28" t="s">
        <v>162</v>
      </c>
      <c r="L2683" s="27" t="s">
        <v>736</v>
      </c>
      <c r="M2683" s="27" t="s">
        <v>164</v>
      </c>
      <c r="N2683" s="27" t="s">
        <v>6197</v>
      </c>
    </row>
    <row r="2684" spans="1:14" ht="16.5" customHeight="1">
      <c r="A2684" s="24">
        <v>3926909709</v>
      </c>
      <c r="B2684" s="25"/>
      <c r="C2684" s="26"/>
      <c r="D2684" s="27"/>
      <c r="E2684" s="27" t="s">
        <v>2393</v>
      </c>
      <c r="F2684" s="27" t="s">
        <v>1112</v>
      </c>
      <c r="G2684" s="28" t="s">
        <v>206</v>
      </c>
      <c r="H2684" s="27" t="s">
        <v>207</v>
      </c>
      <c r="I2684" s="118" t="s">
        <v>5676</v>
      </c>
      <c r="J2684" s="29">
        <v>365</v>
      </c>
      <c r="K2684" s="28" t="s">
        <v>162</v>
      </c>
      <c r="L2684" s="27" t="s">
        <v>736</v>
      </c>
      <c r="M2684" s="27" t="s">
        <v>164</v>
      </c>
      <c r="N2684" s="27" t="s">
        <v>6197</v>
      </c>
    </row>
    <row r="2685" spans="1:14" ht="16.5" customHeight="1">
      <c r="A2685" s="24">
        <v>3926909709</v>
      </c>
      <c r="B2685" s="25"/>
      <c r="C2685" s="26"/>
      <c r="D2685" s="27"/>
      <c r="E2685" s="27" t="s">
        <v>2393</v>
      </c>
      <c r="F2685" s="27" t="s">
        <v>5677</v>
      </c>
      <c r="G2685" s="28" t="s">
        <v>206</v>
      </c>
      <c r="H2685" s="27" t="s">
        <v>207</v>
      </c>
      <c r="I2685" s="118" t="s">
        <v>5678</v>
      </c>
      <c r="J2685" s="29">
        <v>46.36</v>
      </c>
      <c r="K2685" s="28" t="s">
        <v>162</v>
      </c>
      <c r="L2685" s="27" t="s">
        <v>736</v>
      </c>
      <c r="M2685" s="27" t="s">
        <v>164</v>
      </c>
      <c r="N2685" s="27" t="s">
        <v>6197</v>
      </c>
    </row>
    <row r="2686" spans="1:14" ht="16.5" customHeight="1">
      <c r="A2686" s="24">
        <v>3926909709</v>
      </c>
      <c r="B2686" s="25"/>
      <c r="C2686" s="26"/>
      <c r="D2686" s="27"/>
      <c r="E2686" s="27" t="s">
        <v>2393</v>
      </c>
      <c r="F2686" s="27" t="s">
        <v>5677</v>
      </c>
      <c r="G2686" s="28" t="s">
        <v>206</v>
      </c>
      <c r="H2686" s="27" t="s">
        <v>207</v>
      </c>
      <c r="I2686" s="118" t="s">
        <v>5679</v>
      </c>
      <c r="J2686" s="29">
        <v>23.03</v>
      </c>
      <c r="K2686" s="28" t="s">
        <v>162</v>
      </c>
      <c r="L2686" s="27" t="s">
        <v>736</v>
      </c>
      <c r="M2686" s="27" t="s">
        <v>164</v>
      </c>
      <c r="N2686" s="27" t="s">
        <v>6197</v>
      </c>
    </row>
    <row r="2687" spans="1:14" ht="16.5" customHeight="1">
      <c r="A2687" s="24">
        <v>3926909709</v>
      </c>
      <c r="B2687" s="25"/>
      <c r="C2687" s="26"/>
      <c r="D2687" s="27"/>
      <c r="E2687" s="27" t="s">
        <v>2393</v>
      </c>
      <c r="F2687" s="27" t="s">
        <v>5677</v>
      </c>
      <c r="G2687" s="28" t="s">
        <v>206</v>
      </c>
      <c r="H2687" s="27" t="s">
        <v>207</v>
      </c>
      <c r="I2687" s="118" t="s">
        <v>5680</v>
      </c>
      <c r="J2687" s="29">
        <v>45.76</v>
      </c>
      <c r="K2687" s="28" t="s">
        <v>162</v>
      </c>
      <c r="L2687" s="27" t="s">
        <v>736</v>
      </c>
      <c r="M2687" s="27" t="s">
        <v>164</v>
      </c>
      <c r="N2687" s="27" t="s">
        <v>6197</v>
      </c>
    </row>
    <row r="2688" spans="1:14" ht="16.5" customHeight="1">
      <c r="A2688" s="24">
        <v>3926909709</v>
      </c>
      <c r="B2688" s="25"/>
      <c r="C2688" s="26"/>
      <c r="D2688" s="27"/>
      <c r="E2688" s="27" t="s">
        <v>2393</v>
      </c>
      <c r="F2688" s="27" t="s">
        <v>5681</v>
      </c>
      <c r="G2688" s="28" t="s">
        <v>206</v>
      </c>
      <c r="H2688" s="27" t="s">
        <v>207</v>
      </c>
      <c r="I2688" s="118" t="s">
        <v>5682</v>
      </c>
      <c r="J2688" s="29">
        <v>36.590000000000003</v>
      </c>
      <c r="K2688" s="28" t="s">
        <v>162</v>
      </c>
      <c r="L2688" s="27" t="s">
        <v>736</v>
      </c>
      <c r="M2688" s="27" t="s">
        <v>164</v>
      </c>
      <c r="N2688" s="27" t="s">
        <v>6197</v>
      </c>
    </row>
    <row r="2689" spans="1:14" ht="16.5" customHeight="1">
      <c r="A2689" s="24">
        <v>3926909709</v>
      </c>
      <c r="B2689" s="25"/>
      <c r="C2689" s="26"/>
      <c r="D2689" s="27"/>
      <c r="E2689" s="27" t="s">
        <v>2393</v>
      </c>
      <c r="F2689" s="27" t="s">
        <v>5683</v>
      </c>
      <c r="G2689" s="28" t="s">
        <v>206</v>
      </c>
      <c r="H2689" s="27" t="s">
        <v>207</v>
      </c>
      <c r="I2689" s="118" t="s">
        <v>5684</v>
      </c>
      <c r="J2689" s="29">
        <v>22.88</v>
      </c>
      <c r="K2689" s="28" t="s">
        <v>162</v>
      </c>
      <c r="L2689" s="27" t="s">
        <v>736</v>
      </c>
      <c r="M2689" s="27" t="s">
        <v>164</v>
      </c>
      <c r="N2689" s="27" t="s">
        <v>6197</v>
      </c>
    </row>
    <row r="2690" spans="1:14" ht="16.5" customHeight="1">
      <c r="A2690" s="24">
        <v>3926909709</v>
      </c>
      <c r="B2690" s="25"/>
      <c r="C2690" s="26"/>
      <c r="D2690" s="27"/>
      <c r="E2690" s="27" t="s">
        <v>2393</v>
      </c>
      <c r="F2690" s="27" t="s">
        <v>5685</v>
      </c>
      <c r="G2690" s="28" t="s">
        <v>206</v>
      </c>
      <c r="H2690" s="27" t="s">
        <v>207</v>
      </c>
      <c r="I2690" s="118" t="s">
        <v>5686</v>
      </c>
      <c r="J2690" s="29">
        <v>413.39</v>
      </c>
      <c r="K2690" s="28" t="s">
        <v>162</v>
      </c>
      <c r="L2690" s="27" t="s">
        <v>736</v>
      </c>
      <c r="M2690" s="27" t="s">
        <v>164</v>
      </c>
      <c r="N2690" s="27" t="s">
        <v>6197</v>
      </c>
    </row>
    <row r="2691" spans="1:14" ht="16.5" customHeight="1">
      <c r="A2691" s="24">
        <v>3926909709</v>
      </c>
      <c r="B2691" s="25"/>
      <c r="C2691" s="26"/>
      <c r="D2691" s="27"/>
      <c r="E2691" s="27" t="s">
        <v>2393</v>
      </c>
      <c r="F2691" s="27" t="s">
        <v>5687</v>
      </c>
      <c r="G2691" s="28" t="s">
        <v>206</v>
      </c>
      <c r="H2691" s="27" t="s">
        <v>207</v>
      </c>
      <c r="I2691" s="118" t="s">
        <v>5688</v>
      </c>
      <c r="J2691" s="29">
        <v>1258.3499999999999</v>
      </c>
      <c r="K2691" s="28" t="s">
        <v>162</v>
      </c>
      <c r="L2691" s="27" t="s">
        <v>736</v>
      </c>
      <c r="M2691" s="27" t="s">
        <v>164</v>
      </c>
      <c r="N2691" s="27" t="s">
        <v>6197</v>
      </c>
    </row>
    <row r="2692" spans="1:14" ht="16.5" customHeight="1">
      <c r="A2692" s="24">
        <v>3926909709</v>
      </c>
      <c r="B2692" s="25"/>
      <c r="C2692" s="26"/>
      <c r="D2692" s="27"/>
      <c r="E2692" s="27" t="s">
        <v>2393</v>
      </c>
      <c r="F2692" s="27" t="s">
        <v>1106</v>
      </c>
      <c r="G2692" s="28" t="s">
        <v>206</v>
      </c>
      <c r="H2692" s="27" t="s">
        <v>207</v>
      </c>
      <c r="I2692" s="118" t="s">
        <v>1107</v>
      </c>
      <c r="J2692" s="29">
        <v>263.11</v>
      </c>
      <c r="K2692" s="28" t="s">
        <v>162</v>
      </c>
      <c r="L2692" s="27" t="s">
        <v>736</v>
      </c>
      <c r="M2692" s="27" t="s">
        <v>164</v>
      </c>
      <c r="N2692" s="27" t="s">
        <v>6197</v>
      </c>
    </row>
    <row r="2693" spans="1:14" ht="16.5" customHeight="1">
      <c r="A2693" s="24">
        <v>3926909709</v>
      </c>
      <c r="B2693" s="25"/>
      <c r="C2693" s="26"/>
      <c r="D2693" s="27"/>
      <c r="E2693" s="27" t="s">
        <v>2393</v>
      </c>
      <c r="F2693" s="27" t="s">
        <v>5689</v>
      </c>
      <c r="G2693" s="28" t="s">
        <v>206</v>
      </c>
      <c r="H2693" s="27" t="s">
        <v>207</v>
      </c>
      <c r="I2693" s="118" t="s">
        <v>5690</v>
      </c>
      <c r="J2693" s="29">
        <v>10.91</v>
      </c>
      <c r="K2693" s="28" t="s">
        <v>162</v>
      </c>
      <c r="L2693" s="27" t="s">
        <v>736</v>
      </c>
      <c r="M2693" s="27" t="s">
        <v>164</v>
      </c>
      <c r="N2693" s="27" t="s">
        <v>6197</v>
      </c>
    </row>
    <row r="2694" spans="1:14" ht="16.5" customHeight="1">
      <c r="A2694" s="24">
        <v>3926909709</v>
      </c>
      <c r="B2694" s="25"/>
      <c r="C2694" s="26">
        <v>6.5000000000000002E-2</v>
      </c>
      <c r="D2694" s="27"/>
      <c r="E2694" s="27" t="s">
        <v>5691</v>
      </c>
      <c r="F2694" s="27" t="s">
        <v>5692</v>
      </c>
      <c r="G2694" s="28" t="s">
        <v>173</v>
      </c>
      <c r="H2694" s="27" t="s">
        <v>174</v>
      </c>
      <c r="I2694" s="118" t="s">
        <v>5693</v>
      </c>
      <c r="J2694" s="29">
        <v>533.71</v>
      </c>
      <c r="K2694" s="28" t="s">
        <v>162</v>
      </c>
      <c r="L2694" s="27" t="s">
        <v>736</v>
      </c>
      <c r="M2694" s="27" t="s">
        <v>164</v>
      </c>
      <c r="N2694" s="27" t="s">
        <v>6197</v>
      </c>
    </row>
    <row r="2695" spans="1:14" ht="16.5" customHeight="1">
      <c r="A2695" s="24">
        <v>3926909709</v>
      </c>
      <c r="B2695" s="25"/>
      <c r="C2695" s="26"/>
      <c r="D2695" s="27"/>
      <c r="E2695" s="27" t="s">
        <v>5691</v>
      </c>
      <c r="F2695" s="27" t="s">
        <v>1116</v>
      </c>
      <c r="G2695" s="28" t="s">
        <v>173</v>
      </c>
      <c r="H2695" s="27" t="s">
        <v>174</v>
      </c>
      <c r="I2695" s="118" t="s">
        <v>1118</v>
      </c>
      <c r="J2695" s="29">
        <v>104.24</v>
      </c>
      <c r="K2695" s="28" t="s">
        <v>162</v>
      </c>
      <c r="L2695" s="27" t="s">
        <v>736</v>
      </c>
      <c r="M2695" s="27" t="s">
        <v>164</v>
      </c>
      <c r="N2695" s="27" t="s">
        <v>6197</v>
      </c>
    </row>
    <row r="2696" spans="1:14" ht="16.5" customHeight="1">
      <c r="A2696" s="24">
        <v>3926909709</v>
      </c>
      <c r="B2696" s="25"/>
      <c r="C2696" s="26"/>
      <c r="D2696" s="27"/>
      <c r="E2696" s="27" t="s">
        <v>5691</v>
      </c>
      <c r="F2696" s="27" t="s">
        <v>1106</v>
      </c>
      <c r="G2696" s="28" t="s">
        <v>173</v>
      </c>
      <c r="H2696" s="27" t="s">
        <v>174</v>
      </c>
      <c r="I2696" s="118" t="s">
        <v>1107</v>
      </c>
      <c r="J2696" s="29">
        <v>259.08999999999997</v>
      </c>
      <c r="K2696" s="28" t="s">
        <v>162</v>
      </c>
      <c r="L2696" s="27" t="s">
        <v>736</v>
      </c>
      <c r="M2696" s="27" t="s">
        <v>164</v>
      </c>
      <c r="N2696" s="27" t="s">
        <v>6197</v>
      </c>
    </row>
    <row r="2697" spans="1:14" ht="16.5" customHeight="1">
      <c r="A2697" s="24">
        <v>7320909008</v>
      </c>
      <c r="B2697" s="25"/>
      <c r="C2697" s="26">
        <v>0.15</v>
      </c>
      <c r="D2697" s="27"/>
      <c r="E2697" s="27" t="s">
        <v>5694</v>
      </c>
      <c r="F2697" s="27" t="s">
        <v>5695</v>
      </c>
      <c r="G2697" s="28" t="s">
        <v>173</v>
      </c>
      <c r="H2697" s="27" t="s">
        <v>174</v>
      </c>
      <c r="I2697" s="118" t="s">
        <v>5696</v>
      </c>
      <c r="J2697" s="29">
        <v>39.39</v>
      </c>
      <c r="K2697" s="28" t="s">
        <v>162</v>
      </c>
      <c r="L2697" s="27" t="s">
        <v>50</v>
      </c>
      <c r="M2697" s="27" t="s">
        <v>164</v>
      </c>
      <c r="N2697" s="27" t="s">
        <v>18077</v>
      </c>
    </row>
    <row r="2698" spans="1:14" ht="16.5" customHeight="1">
      <c r="A2698" s="24">
        <v>7616991008</v>
      </c>
      <c r="B2698" s="25"/>
      <c r="C2698" s="26">
        <v>0.09</v>
      </c>
      <c r="D2698" s="27"/>
      <c r="E2698" s="27" t="s">
        <v>5697</v>
      </c>
      <c r="F2698" s="27" t="s">
        <v>5698</v>
      </c>
      <c r="G2698" s="28" t="s">
        <v>173</v>
      </c>
      <c r="H2698" s="27" t="s">
        <v>174</v>
      </c>
      <c r="I2698" s="118" t="s">
        <v>5699</v>
      </c>
      <c r="J2698" s="29">
        <v>527.73</v>
      </c>
      <c r="K2698" s="28" t="s">
        <v>162</v>
      </c>
      <c r="L2698" s="27" t="s">
        <v>5700</v>
      </c>
      <c r="M2698" s="27" t="s">
        <v>164</v>
      </c>
      <c r="N2698" s="27" t="s">
        <v>18303</v>
      </c>
    </row>
    <row r="2699" spans="1:14" ht="16.5" customHeight="1">
      <c r="A2699" s="24">
        <v>8207909900</v>
      </c>
      <c r="B2699" s="25"/>
      <c r="C2699" s="26">
        <v>0.05</v>
      </c>
      <c r="D2699" s="27"/>
      <c r="E2699" s="27" t="s">
        <v>5701</v>
      </c>
      <c r="F2699" s="27" t="s">
        <v>5702</v>
      </c>
      <c r="G2699" s="28" t="s">
        <v>206</v>
      </c>
      <c r="H2699" s="27" t="s">
        <v>207</v>
      </c>
      <c r="I2699" s="118" t="s">
        <v>5703</v>
      </c>
      <c r="J2699" s="29">
        <v>679.09</v>
      </c>
      <c r="K2699" s="28" t="s">
        <v>162</v>
      </c>
      <c r="L2699" s="27" t="s">
        <v>736</v>
      </c>
      <c r="M2699" s="27" t="s">
        <v>164</v>
      </c>
      <c r="N2699" s="27" t="s">
        <v>6197</v>
      </c>
    </row>
    <row r="2700" spans="1:14" ht="16.5" customHeight="1">
      <c r="A2700" s="24">
        <v>8207909900</v>
      </c>
      <c r="B2700" s="25"/>
      <c r="C2700" s="26"/>
      <c r="D2700" s="27"/>
      <c r="E2700" s="27" t="s">
        <v>5701</v>
      </c>
      <c r="F2700" s="27" t="s">
        <v>5704</v>
      </c>
      <c r="G2700" s="28" t="s">
        <v>206</v>
      </c>
      <c r="H2700" s="27" t="s">
        <v>207</v>
      </c>
      <c r="I2700" s="118" t="s">
        <v>5705</v>
      </c>
      <c r="J2700" s="29">
        <v>148.49</v>
      </c>
      <c r="K2700" s="28" t="s">
        <v>162</v>
      </c>
      <c r="L2700" s="27" t="s">
        <v>736</v>
      </c>
      <c r="M2700" s="27" t="s">
        <v>164</v>
      </c>
      <c r="N2700" s="27" t="s">
        <v>6197</v>
      </c>
    </row>
    <row r="2701" spans="1:14" ht="16.5" customHeight="1">
      <c r="A2701" s="24">
        <v>8207909900</v>
      </c>
      <c r="B2701" s="25"/>
      <c r="C2701" s="26"/>
      <c r="D2701" s="27"/>
      <c r="E2701" s="27" t="s">
        <v>5701</v>
      </c>
      <c r="F2701" s="27" t="s">
        <v>5706</v>
      </c>
      <c r="G2701" s="28" t="s">
        <v>206</v>
      </c>
      <c r="H2701" s="27" t="s">
        <v>207</v>
      </c>
      <c r="I2701" s="118" t="s">
        <v>5707</v>
      </c>
      <c r="J2701" s="29">
        <v>1854.54</v>
      </c>
      <c r="K2701" s="28" t="s">
        <v>162</v>
      </c>
      <c r="L2701" s="27" t="s">
        <v>736</v>
      </c>
      <c r="M2701" s="27" t="s">
        <v>164</v>
      </c>
      <c r="N2701" s="27" t="s">
        <v>6197</v>
      </c>
    </row>
    <row r="2702" spans="1:14" ht="16.5" customHeight="1">
      <c r="A2702" s="24">
        <v>8207909900</v>
      </c>
      <c r="B2702" s="25"/>
      <c r="C2702" s="26"/>
      <c r="D2702" s="27"/>
      <c r="E2702" s="27" t="s">
        <v>5701</v>
      </c>
      <c r="F2702" s="27" t="s">
        <v>5708</v>
      </c>
      <c r="G2702" s="28" t="s">
        <v>206</v>
      </c>
      <c r="H2702" s="27" t="s">
        <v>207</v>
      </c>
      <c r="I2702" s="118" t="s">
        <v>5709</v>
      </c>
      <c r="J2702" s="29">
        <v>19.940000000000001</v>
      </c>
      <c r="K2702" s="28" t="s">
        <v>162</v>
      </c>
      <c r="L2702" s="27" t="s">
        <v>736</v>
      </c>
      <c r="M2702" s="27" t="s">
        <v>164</v>
      </c>
      <c r="N2702" s="27" t="s">
        <v>6197</v>
      </c>
    </row>
    <row r="2703" spans="1:14" ht="16.5" customHeight="1">
      <c r="A2703" s="24">
        <v>8207909900</v>
      </c>
      <c r="B2703" s="25"/>
      <c r="C2703" s="26"/>
      <c r="D2703" s="27"/>
      <c r="E2703" s="27" t="s">
        <v>5701</v>
      </c>
      <c r="F2703" s="27" t="s">
        <v>5710</v>
      </c>
      <c r="G2703" s="28" t="s">
        <v>206</v>
      </c>
      <c r="H2703" s="27" t="s">
        <v>207</v>
      </c>
      <c r="I2703" s="118" t="s">
        <v>5711</v>
      </c>
      <c r="J2703" s="29">
        <v>24.67</v>
      </c>
      <c r="K2703" s="28" t="s">
        <v>162</v>
      </c>
      <c r="L2703" s="27" t="s">
        <v>736</v>
      </c>
      <c r="M2703" s="27" t="s">
        <v>164</v>
      </c>
      <c r="N2703" s="27" t="s">
        <v>6197</v>
      </c>
    </row>
    <row r="2704" spans="1:14" ht="16.5" customHeight="1">
      <c r="A2704" s="24">
        <v>8207909900</v>
      </c>
      <c r="B2704" s="25"/>
      <c r="C2704" s="26"/>
      <c r="D2704" s="27"/>
      <c r="E2704" s="27" t="s">
        <v>5701</v>
      </c>
      <c r="F2704" s="27" t="s">
        <v>5712</v>
      </c>
      <c r="G2704" s="28" t="s">
        <v>206</v>
      </c>
      <c r="H2704" s="27" t="s">
        <v>207</v>
      </c>
      <c r="I2704" s="118" t="s">
        <v>5713</v>
      </c>
      <c r="J2704" s="29">
        <v>595.47</v>
      </c>
      <c r="K2704" s="28" t="s">
        <v>162</v>
      </c>
      <c r="L2704" s="27" t="s">
        <v>736</v>
      </c>
      <c r="M2704" s="27" t="s">
        <v>164</v>
      </c>
      <c r="N2704" s="27" t="s">
        <v>6197</v>
      </c>
    </row>
    <row r="2705" spans="1:14" ht="16.5" customHeight="1">
      <c r="A2705" s="24">
        <v>8207909900</v>
      </c>
      <c r="B2705" s="25"/>
      <c r="C2705" s="26"/>
      <c r="D2705" s="27"/>
      <c r="E2705" s="27" t="s">
        <v>5701</v>
      </c>
      <c r="F2705" s="27" t="s">
        <v>5714</v>
      </c>
      <c r="G2705" s="28" t="s">
        <v>206</v>
      </c>
      <c r="H2705" s="27" t="s">
        <v>207</v>
      </c>
      <c r="I2705" s="118" t="s">
        <v>5715</v>
      </c>
      <c r="J2705" s="29">
        <v>339.7</v>
      </c>
      <c r="K2705" s="28" t="s">
        <v>162</v>
      </c>
      <c r="L2705" s="27" t="s">
        <v>736</v>
      </c>
      <c r="M2705" s="27" t="s">
        <v>164</v>
      </c>
      <c r="N2705" s="27" t="s">
        <v>6197</v>
      </c>
    </row>
    <row r="2706" spans="1:14" ht="16.5" customHeight="1">
      <c r="A2706" s="24">
        <v>8301700000</v>
      </c>
      <c r="B2706" s="25"/>
      <c r="C2706" s="26">
        <v>0.15</v>
      </c>
      <c r="D2706" s="27"/>
      <c r="E2706" s="27" t="s">
        <v>5716</v>
      </c>
      <c r="F2706" s="27" t="s">
        <v>5717</v>
      </c>
      <c r="G2706" s="28" t="s">
        <v>206</v>
      </c>
      <c r="H2706" s="27" t="s">
        <v>207</v>
      </c>
      <c r="I2706" s="118" t="s">
        <v>5718</v>
      </c>
      <c r="J2706" s="29">
        <v>112.12</v>
      </c>
      <c r="K2706" s="28" t="s">
        <v>162</v>
      </c>
      <c r="L2706" s="27" t="s">
        <v>736</v>
      </c>
      <c r="M2706" s="27" t="s">
        <v>164</v>
      </c>
      <c r="N2706" s="27" t="s">
        <v>6197</v>
      </c>
    </row>
    <row r="2707" spans="1:14" ht="16.5" customHeight="1">
      <c r="A2707" s="24">
        <v>8504318007</v>
      </c>
      <c r="B2707" s="25"/>
      <c r="C2707" s="26">
        <v>0.08</v>
      </c>
      <c r="D2707" s="27"/>
      <c r="E2707" s="27" t="s">
        <v>1119</v>
      </c>
      <c r="F2707" s="27" t="s">
        <v>5719</v>
      </c>
      <c r="G2707" s="28" t="s">
        <v>206</v>
      </c>
      <c r="H2707" s="27" t="s">
        <v>207</v>
      </c>
      <c r="I2707" s="118" t="s">
        <v>1121</v>
      </c>
      <c r="J2707" s="29">
        <v>2518.1799999999998</v>
      </c>
      <c r="K2707" s="28" t="s">
        <v>162</v>
      </c>
      <c r="L2707" s="27" t="s">
        <v>736</v>
      </c>
      <c r="M2707" s="27" t="s">
        <v>164</v>
      </c>
      <c r="N2707" s="27" t="s">
        <v>6197</v>
      </c>
    </row>
    <row r="2708" spans="1:14" ht="16.5" customHeight="1">
      <c r="A2708" s="24">
        <v>8504901700</v>
      </c>
      <c r="B2708" s="25"/>
      <c r="C2708" s="26"/>
      <c r="D2708" s="27"/>
      <c r="E2708" s="27" t="s">
        <v>5720</v>
      </c>
      <c r="F2708" s="27" t="s">
        <v>5721</v>
      </c>
      <c r="G2708" s="28" t="s">
        <v>173</v>
      </c>
      <c r="H2708" s="27" t="s">
        <v>174</v>
      </c>
      <c r="I2708" s="118" t="s">
        <v>5722</v>
      </c>
      <c r="J2708" s="29">
        <v>160.91999999999999</v>
      </c>
      <c r="K2708" s="28" t="s">
        <v>162</v>
      </c>
      <c r="L2708" s="27" t="s">
        <v>5723</v>
      </c>
      <c r="M2708" s="27" t="s">
        <v>164</v>
      </c>
      <c r="N2708" s="27" t="s">
        <v>5723</v>
      </c>
    </row>
    <row r="2709" spans="1:14" ht="16.5" customHeight="1">
      <c r="A2709" s="24">
        <v>8531809500</v>
      </c>
      <c r="B2709" s="25"/>
      <c r="C2709" s="26"/>
      <c r="D2709" s="27"/>
      <c r="E2709" s="27" t="s">
        <v>2739</v>
      </c>
      <c r="F2709" s="27" t="s">
        <v>5724</v>
      </c>
      <c r="G2709" s="28" t="s">
        <v>206</v>
      </c>
      <c r="H2709" s="27" t="s">
        <v>207</v>
      </c>
      <c r="I2709" s="118" t="s">
        <v>5725</v>
      </c>
      <c r="J2709" s="29">
        <v>2461.14</v>
      </c>
      <c r="K2709" s="28" t="s">
        <v>162</v>
      </c>
      <c r="L2709" s="27" t="s">
        <v>736</v>
      </c>
      <c r="M2709" s="27" t="s">
        <v>164</v>
      </c>
      <c r="N2709" s="27" t="s">
        <v>6197</v>
      </c>
    </row>
    <row r="2710" spans="1:14" ht="16.5" customHeight="1">
      <c r="A2710" s="24">
        <v>8532210000</v>
      </c>
      <c r="B2710" s="25"/>
      <c r="C2710" s="26"/>
      <c r="D2710" s="27"/>
      <c r="E2710" s="27" t="s">
        <v>1588</v>
      </c>
      <c r="F2710" s="27" t="s">
        <v>5726</v>
      </c>
      <c r="G2710" s="28" t="s">
        <v>173</v>
      </c>
      <c r="H2710" s="27" t="s">
        <v>174</v>
      </c>
      <c r="I2710" s="118" t="s">
        <v>1421</v>
      </c>
      <c r="J2710" s="29">
        <v>97</v>
      </c>
      <c r="K2710" s="28" t="s">
        <v>162</v>
      </c>
      <c r="L2710" s="27" t="s">
        <v>250</v>
      </c>
      <c r="M2710" s="27" t="s">
        <v>164</v>
      </c>
      <c r="N2710" s="27" t="s">
        <v>18071</v>
      </c>
    </row>
    <row r="2711" spans="1:14" ht="16.5" customHeight="1">
      <c r="A2711" s="24">
        <v>8532220000</v>
      </c>
      <c r="B2711" s="25"/>
      <c r="C2711" s="26"/>
      <c r="D2711" s="27"/>
      <c r="E2711" s="27" t="s">
        <v>2022</v>
      </c>
      <c r="F2711" s="27" t="s">
        <v>5727</v>
      </c>
      <c r="G2711" s="28" t="s">
        <v>173</v>
      </c>
      <c r="H2711" s="27" t="s">
        <v>174</v>
      </c>
      <c r="I2711" s="118" t="s">
        <v>5728</v>
      </c>
      <c r="J2711" s="29">
        <v>20.46</v>
      </c>
      <c r="K2711" s="28" t="s">
        <v>162</v>
      </c>
      <c r="L2711" s="27" t="s">
        <v>285</v>
      </c>
      <c r="M2711" s="27" t="s">
        <v>164</v>
      </c>
      <c r="N2711" s="27" t="s">
        <v>18075</v>
      </c>
    </row>
    <row r="2712" spans="1:14" ht="16.5" customHeight="1">
      <c r="A2712" s="24">
        <v>8532240000</v>
      </c>
      <c r="B2712" s="25"/>
      <c r="C2712" s="26"/>
      <c r="D2712" s="27"/>
      <c r="E2712" s="27" t="s">
        <v>314</v>
      </c>
      <c r="F2712" s="27" t="s">
        <v>5729</v>
      </c>
      <c r="G2712" s="28" t="s">
        <v>159</v>
      </c>
      <c r="H2712" s="27" t="s">
        <v>160</v>
      </c>
      <c r="I2712" s="118" t="s">
        <v>5730</v>
      </c>
      <c r="J2712" s="29">
        <v>15.15</v>
      </c>
      <c r="K2712" s="28" t="s">
        <v>162</v>
      </c>
      <c r="L2712" s="27" t="s">
        <v>272</v>
      </c>
      <c r="M2712" s="27" t="s">
        <v>164</v>
      </c>
      <c r="N2712" s="27" t="s">
        <v>18073</v>
      </c>
    </row>
    <row r="2713" spans="1:14" ht="16.5" customHeight="1">
      <c r="A2713" s="24">
        <v>8536490000</v>
      </c>
      <c r="B2713" s="25"/>
      <c r="C2713" s="26">
        <v>0.11</v>
      </c>
      <c r="D2713" s="27"/>
      <c r="E2713" s="27" t="s">
        <v>406</v>
      </c>
      <c r="F2713" s="27" t="s">
        <v>417</v>
      </c>
      <c r="G2713" s="28" t="s">
        <v>173</v>
      </c>
      <c r="H2713" s="27" t="s">
        <v>174</v>
      </c>
      <c r="I2713" s="118" t="s">
        <v>418</v>
      </c>
      <c r="J2713" s="29">
        <v>229.6</v>
      </c>
      <c r="K2713" s="28" t="s">
        <v>162</v>
      </c>
      <c r="L2713" s="27" t="s">
        <v>419</v>
      </c>
      <c r="M2713" s="27" t="s">
        <v>164</v>
      </c>
      <c r="N2713" s="27" t="s">
        <v>18082</v>
      </c>
    </row>
    <row r="2714" spans="1:14" ht="16.5" customHeight="1">
      <c r="A2714" s="24">
        <v>8536490000</v>
      </c>
      <c r="B2714" s="25"/>
      <c r="C2714" s="26">
        <v>0.11</v>
      </c>
      <c r="D2714" s="27"/>
      <c r="E2714" s="27" t="s">
        <v>5731</v>
      </c>
      <c r="F2714" s="27" t="s">
        <v>5732</v>
      </c>
      <c r="G2714" s="28" t="s">
        <v>278</v>
      </c>
      <c r="H2714" s="27" t="s">
        <v>279</v>
      </c>
      <c r="I2714" s="118" t="s">
        <v>5733</v>
      </c>
      <c r="J2714" s="29">
        <v>94.14</v>
      </c>
      <c r="K2714" s="28" t="s">
        <v>162</v>
      </c>
      <c r="L2714" s="27" t="s">
        <v>4650</v>
      </c>
      <c r="M2714" s="27" t="s">
        <v>164</v>
      </c>
      <c r="N2714" s="27" t="s">
        <v>18304</v>
      </c>
    </row>
    <row r="2715" spans="1:14" ht="16.5" customHeight="1">
      <c r="A2715" s="24">
        <v>8536501109</v>
      </c>
      <c r="B2715" s="25"/>
      <c r="C2715" s="26">
        <v>7.4999999999999997E-2</v>
      </c>
      <c r="D2715" s="27"/>
      <c r="E2715" s="27" t="s">
        <v>5734</v>
      </c>
      <c r="F2715" s="27" t="s">
        <v>5735</v>
      </c>
      <c r="G2715" s="28" t="s">
        <v>206</v>
      </c>
      <c r="H2715" s="27" t="s">
        <v>207</v>
      </c>
      <c r="I2715" s="118" t="s">
        <v>5674</v>
      </c>
      <c r="J2715" s="29">
        <v>59.69</v>
      </c>
      <c r="K2715" s="28" t="s">
        <v>162</v>
      </c>
      <c r="L2715" s="27" t="s">
        <v>736</v>
      </c>
      <c r="M2715" s="27" t="s">
        <v>164</v>
      </c>
      <c r="N2715" s="27" t="s">
        <v>6197</v>
      </c>
    </row>
    <row r="2716" spans="1:14" ht="16.5" customHeight="1">
      <c r="A2716" s="24">
        <v>8536501109</v>
      </c>
      <c r="B2716" s="25"/>
      <c r="C2716" s="26"/>
      <c r="D2716" s="27"/>
      <c r="E2716" s="27" t="s">
        <v>5734</v>
      </c>
      <c r="F2716" s="27" t="s">
        <v>5735</v>
      </c>
      <c r="G2716" s="28" t="s">
        <v>206</v>
      </c>
      <c r="H2716" s="27" t="s">
        <v>207</v>
      </c>
      <c r="I2716" s="118" t="s">
        <v>5736</v>
      </c>
      <c r="J2716" s="29">
        <v>204.55</v>
      </c>
      <c r="K2716" s="28" t="s">
        <v>162</v>
      </c>
      <c r="L2716" s="27" t="s">
        <v>736</v>
      </c>
      <c r="M2716" s="27" t="s">
        <v>164</v>
      </c>
      <c r="N2716" s="27" t="s">
        <v>6197</v>
      </c>
    </row>
    <row r="2717" spans="1:14" ht="16.5" customHeight="1">
      <c r="A2717" s="24">
        <v>8536501109</v>
      </c>
      <c r="B2717" s="25"/>
      <c r="C2717" s="26"/>
      <c r="D2717" s="27"/>
      <c r="E2717" s="27" t="s">
        <v>5734</v>
      </c>
      <c r="F2717" s="27" t="s">
        <v>1258</v>
      </c>
      <c r="G2717" s="28" t="s">
        <v>206</v>
      </c>
      <c r="H2717" s="27" t="s">
        <v>207</v>
      </c>
      <c r="I2717" s="118" t="s">
        <v>5737</v>
      </c>
      <c r="J2717" s="29">
        <v>66.14</v>
      </c>
      <c r="K2717" s="28" t="s">
        <v>162</v>
      </c>
      <c r="L2717" s="27" t="s">
        <v>736</v>
      </c>
      <c r="M2717" s="27" t="s">
        <v>164</v>
      </c>
      <c r="N2717" s="27" t="s">
        <v>6197</v>
      </c>
    </row>
    <row r="2718" spans="1:14" ht="16.5" customHeight="1">
      <c r="A2718" s="24">
        <v>8536501109</v>
      </c>
      <c r="B2718" s="25"/>
      <c r="C2718" s="26"/>
      <c r="D2718" s="27"/>
      <c r="E2718" s="27" t="s">
        <v>5734</v>
      </c>
      <c r="F2718" s="27" t="s">
        <v>1258</v>
      </c>
      <c r="G2718" s="28" t="s">
        <v>206</v>
      </c>
      <c r="H2718" s="27" t="s">
        <v>207</v>
      </c>
      <c r="I2718" s="118" t="s">
        <v>1259</v>
      </c>
      <c r="J2718" s="29">
        <v>470.45</v>
      </c>
      <c r="K2718" s="28" t="s">
        <v>162</v>
      </c>
      <c r="L2718" s="27" t="s">
        <v>736</v>
      </c>
      <c r="M2718" s="27" t="s">
        <v>164</v>
      </c>
      <c r="N2718" s="27" t="s">
        <v>6197</v>
      </c>
    </row>
    <row r="2719" spans="1:14" ht="16.5" customHeight="1">
      <c r="A2719" s="24">
        <v>8536501109</v>
      </c>
      <c r="B2719" s="25"/>
      <c r="C2719" s="26"/>
      <c r="D2719" s="27"/>
      <c r="E2719" s="27" t="s">
        <v>5734</v>
      </c>
      <c r="F2719" s="27" t="s">
        <v>1258</v>
      </c>
      <c r="G2719" s="28" t="s">
        <v>206</v>
      </c>
      <c r="H2719" s="27" t="s">
        <v>207</v>
      </c>
      <c r="I2719" s="118" t="s">
        <v>5738</v>
      </c>
      <c r="J2719" s="29">
        <v>183.79</v>
      </c>
      <c r="K2719" s="28" t="s">
        <v>162</v>
      </c>
      <c r="L2719" s="27" t="s">
        <v>736</v>
      </c>
      <c r="M2719" s="27" t="s">
        <v>164</v>
      </c>
      <c r="N2719" s="27" t="s">
        <v>6197</v>
      </c>
    </row>
    <row r="2720" spans="1:14" ht="16.5" customHeight="1">
      <c r="A2720" s="24">
        <v>8536501109</v>
      </c>
      <c r="B2720" s="25"/>
      <c r="C2720" s="26"/>
      <c r="D2720" s="27"/>
      <c r="E2720" s="27" t="s">
        <v>5734</v>
      </c>
      <c r="F2720" s="27" t="s">
        <v>5739</v>
      </c>
      <c r="G2720" s="28" t="s">
        <v>206</v>
      </c>
      <c r="H2720" s="27" t="s">
        <v>207</v>
      </c>
      <c r="I2720" s="118" t="s">
        <v>5740</v>
      </c>
      <c r="J2720" s="29">
        <v>17.420000000000002</v>
      </c>
      <c r="K2720" s="28" t="s">
        <v>162</v>
      </c>
      <c r="L2720" s="27" t="s">
        <v>736</v>
      </c>
      <c r="M2720" s="27" t="s">
        <v>164</v>
      </c>
      <c r="N2720" s="27" t="s">
        <v>6197</v>
      </c>
    </row>
    <row r="2721" spans="1:14" ht="16.5" customHeight="1">
      <c r="A2721" s="24">
        <v>8536501109</v>
      </c>
      <c r="B2721" s="25"/>
      <c r="C2721" s="26">
        <v>7.4999999999999997E-2</v>
      </c>
      <c r="D2721" s="27"/>
      <c r="E2721" s="27" t="s">
        <v>5741</v>
      </c>
      <c r="F2721" s="27" t="s">
        <v>5742</v>
      </c>
      <c r="G2721" s="28" t="s">
        <v>173</v>
      </c>
      <c r="H2721" s="27" t="s">
        <v>174</v>
      </c>
      <c r="I2721" s="118" t="s">
        <v>5743</v>
      </c>
      <c r="J2721" s="29">
        <v>568.48</v>
      </c>
      <c r="K2721" s="28" t="s">
        <v>162</v>
      </c>
      <c r="L2721" s="27" t="s">
        <v>736</v>
      </c>
      <c r="M2721" s="27" t="s">
        <v>164</v>
      </c>
      <c r="N2721" s="27" t="s">
        <v>6197</v>
      </c>
    </row>
    <row r="2722" spans="1:14" ht="16.5" customHeight="1">
      <c r="A2722" s="24">
        <v>8536508008</v>
      </c>
      <c r="B2722" s="25"/>
      <c r="C2722" s="26">
        <v>7.4999999999999997E-2</v>
      </c>
      <c r="D2722" s="27"/>
      <c r="E2722" s="27" t="s">
        <v>1267</v>
      </c>
      <c r="F2722" s="27" t="s">
        <v>1268</v>
      </c>
      <c r="G2722" s="28" t="s">
        <v>206</v>
      </c>
      <c r="H2722" s="27" t="s">
        <v>207</v>
      </c>
      <c r="I2722" s="118" t="s">
        <v>1128</v>
      </c>
      <c r="J2722" s="29">
        <v>3170.76</v>
      </c>
      <c r="K2722" s="28" t="s">
        <v>162</v>
      </c>
      <c r="L2722" s="27" t="s">
        <v>736</v>
      </c>
      <c r="M2722" s="27" t="s">
        <v>164</v>
      </c>
      <c r="N2722" s="27" t="s">
        <v>6197</v>
      </c>
    </row>
    <row r="2723" spans="1:14" ht="16.5" customHeight="1">
      <c r="A2723" s="24">
        <v>8536508008</v>
      </c>
      <c r="B2723" s="25"/>
      <c r="C2723" s="26"/>
      <c r="D2723" s="27"/>
      <c r="E2723" s="27" t="s">
        <v>1267</v>
      </c>
      <c r="F2723" s="27" t="s">
        <v>1268</v>
      </c>
      <c r="G2723" s="28" t="s">
        <v>206</v>
      </c>
      <c r="H2723" s="27" t="s">
        <v>207</v>
      </c>
      <c r="I2723" s="118" t="s">
        <v>5744</v>
      </c>
      <c r="J2723" s="29">
        <v>334.85</v>
      </c>
      <c r="K2723" s="28" t="s">
        <v>162</v>
      </c>
      <c r="L2723" s="27" t="s">
        <v>736</v>
      </c>
      <c r="M2723" s="27" t="s">
        <v>164</v>
      </c>
      <c r="N2723" s="27" t="s">
        <v>6197</v>
      </c>
    </row>
    <row r="2724" spans="1:14" ht="16.5" customHeight="1">
      <c r="A2724" s="24">
        <v>8536508008</v>
      </c>
      <c r="B2724" s="25"/>
      <c r="C2724" s="26"/>
      <c r="D2724" s="27"/>
      <c r="E2724" s="27" t="s">
        <v>1267</v>
      </c>
      <c r="F2724" s="27" t="s">
        <v>5745</v>
      </c>
      <c r="G2724" s="28" t="s">
        <v>206</v>
      </c>
      <c r="H2724" s="27" t="s">
        <v>207</v>
      </c>
      <c r="I2724" s="118" t="s">
        <v>1132</v>
      </c>
      <c r="J2724" s="29">
        <v>174.39</v>
      </c>
      <c r="K2724" s="28" t="s">
        <v>162</v>
      </c>
      <c r="L2724" s="27" t="s">
        <v>736</v>
      </c>
      <c r="M2724" s="27" t="s">
        <v>164</v>
      </c>
      <c r="N2724" s="27" t="s">
        <v>6197</v>
      </c>
    </row>
    <row r="2725" spans="1:14" ht="16.5" customHeight="1">
      <c r="A2725" s="24">
        <v>8536508008</v>
      </c>
      <c r="B2725" s="25"/>
      <c r="C2725" s="26"/>
      <c r="D2725" s="27"/>
      <c r="E2725" s="27" t="s">
        <v>1267</v>
      </c>
      <c r="F2725" s="27" t="s">
        <v>5745</v>
      </c>
      <c r="G2725" s="28" t="s">
        <v>206</v>
      </c>
      <c r="H2725" s="27" t="s">
        <v>207</v>
      </c>
      <c r="I2725" s="118" t="s">
        <v>5746</v>
      </c>
      <c r="J2725" s="29">
        <v>6963.63</v>
      </c>
      <c r="K2725" s="28" t="s">
        <v>162</v>
      </c>
      <c r="L2725" s="27" t="s">
        <v>736</v>
      </c>
      <c r="M2725" s="27" t="s">
        <v>164</v>
      </c>
      <c r="N2725" s="27" t="s">
        <v>6197</v>
      </c>
    </row>
    <row r="2726" spans="1:14" ht="16.5" customHeight="1">
      <c r="A2726" s="24">
        <v>8536508008</v>
      </c>
      <c r="B2726" s="25"/>
      <c r="C2726" s="26"/>
      <c r="D2726" s="27"/>
      <c r="E2726" s="27" t="s">
        <v>1267</v>
      </c>
      <c r="F2726" s="27" t="s">
        <v>1269</v>
      </c>
      <c r="G2726" s="28" t="s">
        <v>206</v>
      </c>
      <c r="H2726" s="27" t="s">
        <v>207</v>
      </c>
      <c r="I2726" s="118" t="s">
        <v>1270</v>
      </c>
      <c r="J2726" s="29">
        <v>1261.82</v>
      </c>
      <c r="K2726" s="28" t="s">
        <v>162</v>
      </c>
      <c r="L2726" s="27" t="s">
        <v>736</v>
      </c>
      <c r="M2726" s="27" t="s">
        <v>164</v>
      </c>
      <c r="N2726" s="27" t="s">
        <v>6197</v>
      </c>
    </row>
    <row r="2727" spans="1:14" ht="16.5" customHeight="1">
      <c r="A2727" s="24">
        <v>8536508008</v>
      </c>
      <c r="B2727" s="25"/>
      <c r="C2727" s="26"/>
      <c r="D2727" s="27"/>
      <c r="E2727" s="27" t="s">
        <v>1267</v>
      </c>
      <c r="F2727" s="27" t="s">
        <v>1269</v>
      </c>
      <c r="G2727" s="28" t="s">
        <v>206</v>
      </c>
      <c r="H2727" s="27" t="s">
        <v>207</v>
      </c>
      <c r="I2727" s="118" t="s">
        <v>5747</v>
      </c>
      <c r="J2727" s="29">
        <v>2240.91</v>
      </c>
      <c r="K2727" s="28" t="s">
        <v>162</v>
      </c>
      <c r="L2727" s="27" t="s">
        <v>736</v>
      </c>
      <c r="M2727" s="27" t="s">
        <v>164</v>
      </c>
      <c r="N2727" s="27" t="s">
        <v>6197</v>
      </c>
    </row>
    <row r="2728" spans="1:14" ht="16.5" customHeight="1">
      <c r="A2728" s="24">
        <v>8536508008</v>
      </c>
      <c r="B2728" s="25"/>
      <c r="C2728" s="26"/>
      <c r="D2728" s="27"/>
      <c r="E2728" s="27" t="s">
        <v>1267</v>
      </c>
      <c r="F2728" s="27" t="s">
        <v>5748</v>
      </c>
      <c r="G2728" s="28" t="s">
        <v>206</v>
      </c>
      <c r="H2728" s="27" t="s">
        <v>207</v>
      </c>
      <c r="I2728" s="118" t="s">
        <v>5749</v>
      </c>
      <c r="J2728" s="29">
        <v>520.91</v>
      </c>
      <c r="K2728" s="28" t="s">
        <v>162</v>
      </c>
      <c r="L2728" s="27" t="s">
        <v>736</v>
      </c>
      <c r="M2728" s="27" t="s">
        <v>164</v>
      </c>
      <c r="N2728" s="27" t="s">
        <v>6197</v>
      </c>
    </row>
    <row r="2729" spans="1:14" ht="16.5" customHeight="1">
      <c r="A2729" s="24">
        <v>8536508008</v>
      </c>
      <c r="B2729" s="25"/>
      <c r="C2729" s="26"/>
      <c r="D2729" s="27"/>
      <c r="E2729" s="27" t="s">
        <v>1267</v>
      </c>
      <c r="F2729" s="27" t="s">
        <v>5748</v>
      </c>
      <c r="G2729" s="28" t="s">
        <v>206</v>
      </c>
      <c r="H2729" s="27" t="s">
        <v>207</v>
      </c>
      <c r="I2729" s="118" t="s">
        <v>5750</v>
      </c>
      <c r="J2729" s="29">
        <v>382.73</v>
      </c>
      <c r="K2729" s="28" t="s">
        <v>162</v>
      </c>
      <c r="L2729" s="27" t="s">
        <v>736</v>
      </c>
      <c r="M2729" s="27" t="s">
        <v>164</v>
      </c>
      <c r="N2729" s="27" t="s">
        <v>6197</v>
      </c>
    </row>
    <row r="2730" spans="1:14" ht="16.5" customHeight="1">
      <c r="A2730" s="24">
        <v>8536508008</v>
      </c>
      <c r="B2730" s="25"/>
      <c r="C2730" s="26"/>
      <c r="D2730" s="27"/>
      <c r="E2730" s="27" t="s">
        <v>1267</v>
      </c>
      <c r="F2730" s="27" t="s">
        <v>5751</v>
      </c>
      <c r="G2730" s="28" t="s">
        <v>206</v>
      </c>
      <c r="H2730" s="27" t="s">
        <v>207</v>
      </c>
      <c r="I2730" s="118" t="s">
        <v>5752</v>
      </c>
      <c r="J2730" s="29">
        <v>253.86</v>
      </c>
      <c r="K2730" s="28" t="s">
        <v>162</v>
      </c>
      <c r="L2730" s="27" t="s">
        <v>736</v>
      </c>
      <c r="M2730" s="27" t="s">
        <v>164</v>
      </c>
      <c r="N2730" s="27" t="s">
        <v>6197</v>
      </c>
    </row>
    <row r="2731" spans="1:14" ht="16.5" customHeight="1">
      <c r="A2731" s="24">
        <v>8536699008</v>
      </c>
      <c r="B2731" s="25"/>
      <c r="C2731" s="26">
        <v>0.08</v>
      </c>
      <c r="D2731" s="27"/>
      <c r="E2731" s="27" t="s">
        <v>3423</v>
      </c>
      <c r="F2731" s="27" t="s">
        <v>4578</v>
      </c>
      <c r="G2731" s="28" t="s">
        <v>206</v>
      </c>
      <c r="H2731" s="27" t="s">
        <v>207</v>
      </c>
      <c r="I2731" s="118" t="s">
        <v>4579</v>
      </c>
      <c r="J2731" s="29">
        <v>1711.37</v>
      </c>
      <c r="K2731" s="28" t="s">
        <v>162</v>
      </c>
      <c r="L2731" s="27" t="s">
        <v>5753</v>
      </c>
      <c r="M2731" s="27" t="s">
        <v>164</v>
      </c>
      <c r="N2731" s="27" t="s">
        <v>18287</v>
      </c>
    </row>
    <row r="2732" spans="1:14" ht="16.5" customHeight="1">
      <c r="A2732" s="24">
        <v>8536699008</v>
      </c>
      <c r="B2732" s="25"/>
      <c r="C2732" s="26"/>
      <c r="D2732" s="27"/>
      <c r="E2732" s="27" t="s">
        <v>3423</v>
      </c>
      <c r="F2732" s="27" t="s">
        <v>4582</v>
      </c>
      <c r="G2732" s="28" t="s">
        <v>206</v>
      </c>
      <c r="H2732" s="27" t="s">
        <v>207</v>
      </c>
      <c r="I2732" s="118" t="s">
        <v>4583</v>
      </c>
      <c r="J2732" s="29">
        <v>741.26</v>
      </c>
      <c r="K2732" s="28" t="s">
        <v>162</v>
      </c>
      <c r="L2732" s="27" t="s">
        <v>5753</v>
      </c>
      <c r="M2732" s="27" t="s">
        <v>164</v>
      </c>
      <c r="N2732" s="27" t="s">
        <v>18287</v>
      </c>
    </row>
    <row r="2733" spans="1:14" ht="16.5" customHeight="1">
      <c r="A2733" s="24">
        <v>8536699008</v>
      </c>
      <c r="B2733" s="25"/>
      <c r="C2733" s="26"/>
      <c r="D2733" s="27"/>
      <c r="E2733" s="27" t="s">
        <v>3423</v>
      </c>
      <c r="F2733" s="27" t="s">
        <v>4580</v>
      </c>
      <c r="G2733" s="28" t="s">
        <v>206</v>
      </c>
      <c r="H2733" s="27" t="s">
        <v>207</v>
      </c>
      <c r="I2733" s="118" t="s">
        <v>4581</v>
      </c>
      <c r="J2733" s="29">
        <v>3473.93</v>
      </c>
      <c r="K2733" s="28" t="s">
        <v>162</v>
      </c>
      <c r="L2733" s="27" t="s">
        <v>5753</v>
      </c>
      <c r="M2733" s="27" t="s">
        <v>164</v>
      </c>
      <c r="N2733" s="27" t="s">
        <v>18287</v>
      </c>
    </row>
    <row r="2734" spans="1:14" ht="16.5" customHeight="1">
      <c r="A2734" s="24">
        <v>8541100009</v>
      </c>
      <c r="B2734" s="25"/>
      <c r="C2734" s="26"/>
      <c r="D2734" s="27"/>
      <c r="E2734" s="27" t="s">
        <v>4400</v>
      </c>
      <c r="F2734" s="27" t="s">
        <v>5754</v>
      </c>
      <c r="G2734" s="28" t="s">
        <v>173</v>
      </c>
      <c r="H2734" s="27" t="s">
        <v>174</v>
      </c>
      <c r="I2734" s="118" t="s">
        <v>5755</v>
      </c>
      <c r="J2734" s="29">
        <v>6.73</v>
      </c>
      <c r="K2734" s="28" t="s">
        <v>162</v>
      </c>
      <c r="L2734" s="27" t="s">
        <v>1294</v>
      </c>
      <c r="M2734" s="27" t="s">
        <v>164</v>
      </c>
      <c r="N2734" s="27" t="s">
        <v>18129</v>
      </c>
    </row>
    <row r="2735" spans="1:14" ht="16.5" customHeight="1">
      <c r="A2735" s="24">
        <v>8541100009</v>
      </c>
      <c r="B2735" s="25"/>
      <c r="C2735" s="26"/>
      <c r="D2735" s="27"/>
      <c r="E2735" s="27" t="s">
        <v>4400</v>
      </c>
      <c r="F2735" s="27" t="s">
        <v>5756</v>
      </c>
      <c r="G2735" s="28" t="s">
        <v>173</v>
      </c>
      <c r="H2735" s="27" t="s">
        <v>174</v>
      </c>
      <c r="I2735" s="118" t="s">
        <v>5757</v>
      </c>
      <c r="J2735" s="29">
        <v>13.64</v>
      </c>
      <c r="K2735" s="28" t="s">
        <v>162</v>
      </c>
      <c r="L2735" s="27" t="s">
        <v>580</v>
      </c>
      <c r="M2735" s="27" t="s">
        <v>164</v>
      </c>
      <c r="N2735" s="27" t="s">
        <v>10753</v>
      </c>
    </row>
    <row r="2736" spans="1:14" ht="16.5" customHeight="1">
      <c r="A2736" s="24">
        <v>8541100009</v>
      </c>
      <c r="B2736" s="25"/>
      <c r="C2736" s="26"/>
      <c r="D2736" s="27"/>
      <c r="E2736" s="27" t="s">
        <v>4400</v>
      </c>
      <c r="F2736" s="27" t="s">
        <v>1792</v>
      </c>
      <c r="G2736" s="28" t="s">
        <v>173</v>
      </c>
      <c r="H2736" s="27" t="s">
        <v>174</v>
      </c>
      <c r="I2736" s="118" t="s">
        <v>1793</v>
      </c>
      <c r="J2736" s="29">
        <v>129.1</v>
      </c>
      <c r="K2736" s="28" t="s">
        <v>162</v>
      </c>
      <c r="L2736" s="27" t="s">
        <v>1794</v>
      </c>
      <c r="M2736" s="27" t="s">
        <v>164</v>
      </c>
      <c r="N2736" s="27" t="s">
        <v>18152</v>
      </c>
    </row>
    <row r="2737" spans="1:14" ht="16.5" customHeight="1">
      <c r="A2737" s="24">
        <v>8541100009</v>
      </c>
      <c r="B2737" s="25"/>
      <c r="C2737" s="26"/>
      <c r="D2737" s="27"/>
      <c r="E2737" s="27" t="s">
        <v>4400</v>
      </c>
      <c r="F2737" s="27" t="s">
        <v>5758</v>
      </c>
      <c r="G2737" s="28" t="s">
        <v>173</v>
      </c>
      <c r="H2737" s="27" t="s">
        <v>174</v>
      </c>
      <c r="I2737" s="118" t="s">
        <v>5759</v>
      </c>
      <c r="J2737" s="29">
        <v>21.12</v>
      </c>
      <c r="K2737" s="28" t="s">
        <v>162</v>
      </c>
      <c r="L2737" s="27" t="s">
        <v>1294</v>
      </c>
      <c r="M2737" s="27" t="s">
        <v>164</v>
      </c>
      <c r="N2737" s="27" t="s">
        <v>18129</v>
      </c>
    </row>
    <row r="2738" spans="1:14" ht="16.5" customHeight="1">
      <c r="A2738" s="24">
        <v>8541290000</v>
      </c>
      <c r="B2738" s="25"/>
      <c r="C2738" s="26"/>
      <c r="D2738" s="27"/>
      <c r="E2738" s="27" t="s">
        <v>5760</v>
      </c>
      <c r="F2738" s="27" t="s">
        <v>4604</v>
      </c>
      <c r="G2738" s="28" t="s">
        <v>206</v>
      </c>
      <c r="H2738" s="27" t="s">
        <v>207</v>
      </c>
      <c r="I2738" s="118" t="s">
        <v>1301</v>
      </c>
      <c r="J2738" s="29">
        <v>3487.84</v>
      </c>
      <c r="K2738" s="28" t="s">
        <v>162</v>
      </c>
      <c r="L2738" s="27" t="s">
        <v>736</v>
      </c>
      <c r="M2738" s="27" t="s">
        <v>164</v>
      </c>
      <c r="N2738" s="27" t="s">
        <v>6197</v>
      </c>
    </row>
    <row r="2739" spans="1:14" ht="16.5" customHeight="1">
      <c r="A2739" s="24">
        <v>8541410009</v>
      </c>
      <c r="B2739" s="25"/>
      <c r="C2739" s="26"/>
      <c r="D2739" s="27"/>
      <c r="E2739" s="27" t="s">
        <v>4612</v>
      </c>
      <c r="F2739" s="27" t="s">
        <v>5761</v>
      </c>
      <c r="G2739" s="28" t="s">
        <v>206</v>
      </c>
      <c r="H2739" s="27" t="s">
        <v>207</v>
      </c>
      <c r="I2739" s="118" t="s">
        <v>5762</v>
      </c>
      <c r="J2739" s="29">
        <v>1609.08</v>
      </c>
      <c r="K2739" s="28" t="s">
        <v>162</v>
      </c>
      <c r="L2739" s="27" t="s">
        <v>736</v>
      </c>
      <c r="M2739" s="27" t="s">
        <v>164</v>
      </c>
      <c r="N2739" s="27" t="s">
        <v>6197</v>
      </c>
    </row>
    <row r="2740" spans="1:14" ht="16.5" customHeight="1">
      <c r="A2740" s="24">
        <v>8541410009</v>
      </c>
      <c r="B2740" s="25"/>
      <c r="C2740" s="26"/>
      <c r="D2740" s="27"/>
      <c r="E2740" s="27" t="s">
        <v>4612</v>
      </c>
      <c r="F2740" s="27" t="s">
        <v>1309</v>
      </c>
      <c r="G2740" s="28" t="s">
        <v>206</v>
      </c>
      <c r="H2740" s="27" t="s">
        <v>207</v>
      </c>
      <c r="I2740" s="118" t="s">
        <v>5763</v>
      </c>
      <c r="J2740" s="29">
        <v>709.09</v>
      </c>
      <c r="K2740" s="28" t="s">
        <v>162</v>
      </c>
      <c r="L2740" s="27" t="s">
        <v>736</v>
      </c>
      <c r="M2740" s="27" t="s">
        <v>164</v>
      </c>
      <c r="N2740" s="27" t="s">
        <v>6197</v>
      </c>
    </row>
    <row r="2741" spans="1:14" ht="16.5" customHeight="1">
      <c r="A2741" s="24">
        <v>8541410009</v>
      </c>
      <c r="B2741" s="25"/>
      <c r="C2741" s="26"/>
      <c r="D2741" s="27"/>
      <c r="E2741" s="27" t="s">
        <v>4051</v>
      </c>
      <c r="F2741" s="27" t="s">
        <v>1309</v>
      </c>
      <c r="G2741" s="28" t="s">
        <v>167</v>
      </c>
      <c r="H2741" s="27" t="s">
        <v>168</v>
      </c>
      <c r="I2741" s="118" t="s">
        <v>751</v>
      </c>
      <c r="J2741" s="29">
        <v>1998.07</v>
      </c>
      <c r="K2741" s="28" t="s">
        <v>162</v>
      </c>
      <c r="L2741" s="27" t="s">
        <v>736</v>
      </c>
      <c r="M2741" s="27" t="s">
        <v>164</v>
      </c>
      <c r="N2741" s="27" t="s">
        <v>6197</v>
      </c>
    </row>
    <row r="2742" spans="1:14" ht="16.5" customHeight="1" thickBot="1">
      <c r="A2742" s="24">
        <v>8541410009</v>
      </c>
      <c r="B2742" s="25"/>
      <c r="C2742" s="26"/>
      <c r="D2742" s="27"/>
      <c r="E2742" s="27" t="s">
        <v>4051</v>
      </c>
      <c r="F2742" s="27" t="s">
        <v>1309</v>
      </c>
      <c r="G2742" s="28" t="s">
        <v>167</v>
      </c>
      <c r="H2742" s="27" t="s">
        <v>168</v>
      </c>
      <c r="I2742" s="118" t="s">
        <v>5764</v>
      </c>
      <c r="J2742" s="29">
        <v>1845.45</v>
      </c>
      <c r="K2742" s="28" t="s">
        <v>162</v>
      </c>
      <c r="L2742" s="27" t="s">
        <v>736</v>
      </c>
      <c r="M2742" s="27" t="s">
        <v>164</v>
      </c>
      <c r="N2742" s="27" t="s">
        <v>6197</v>
      </c>
    </row>
    <row r="2743" spans="1:14" ht="16.5" customHeight="1" thickTop="1" thickBot="1">
      <c r="A2743" s="30">
        <v>8542319010</v>
      </c>
      <c r="B2743" s="25"/>
      <c r="C2743" s="26"/>
      <c r="D2743" s="27"/>
      <c r="E2743" s="27" t="s">
        <v>2602</v>
      </c>
      <c r="F2743" s="27" t="s">
        <v>5765</v>
      </c>
      <c r="G2743" s="28" t="s">
        <v>173</v>
      </c>
      <c r="H2743" s="27" t="s">
        <v>174</v>
      </c>
      <c r="I2743" s="118" t="s">
        <v>5766</v>
      </c>
      <c r="J2743" s="29">
        <v>68.150000000000006</v>
      </c>
      <c r="K2743" s="28" t="s">
        <v>162</v>
      </c>
      <c r="L2743" s="27" t="s">
        <v>134</v>
      </c>
      <c r="M2743" s="27" t="s">
        <v>164</v>
      </c>
      <c r="N2743" s="27" t="s">
        <v>4101</v>
      </c>
    </row>
    <row r="2744" spans="1:14" ht="16.5" customHeight="1" thickTop="1" thickBot="1">
      <c r="A2744" s="30">
        <v>8542319010</v>
      </c>
      <c r="B2744" s="25"/>
      <c r="C2744" s="26"/>
      <c r="D2744" s="27"/>
      <c r="E2744" s="27" t="s">
        <v>5767</v>
      </c>
      <c r="F2744" s="27" t="s">
        <v>5768</v>
      </c>
      <c r="G2744" s="28" t="s">
        <v>173</v>
      </c>
      <c r="H2744" s="27" t="s">
        <v>174</v>
      </c>
      <c r="I2744" s="118" t="s">
        <v>5769</v>
      </c>
      <c r="J2744" s="29">
        <v>39.92</v>
      </c>
      <c r="K2744" s="28" t="s">
        <v>162</v>
      </c>
      <c r="L2744" s="27" t="s">
        <v>580</v>
      </c>
      <c r="M2744" s="27" t="s">
        <v>164</v>
      </c>
      <c r="N2744" s="27" t="s">
        <v>10753</v>
      </c>
    </row>
    <row r="2745" spans="1:14" ht="16.5" customHeight="1" thickTop="1" thickBot="1">
      <c r="A2745" s="30">
        <v>8542319010</v>
      </c>
      <c r="B2745" s="25"/>
      <c r="C2745" s="26"/>
      <c r="D2745" s="27"/>
      <c r="E2745" s="27" t="s">
        <v>5770</v>
      </c>
      <c r="F2745" s="27" t="s">
        <v>5771</v>
      </c>
      <c r="G2745" s="28" t="s">
        <v>173</v>
      </c>
      <c r="H2745" s="27" t="s">
        <v>174</v>
      </c>
      <c r="I2745" s="118" t="s">
        <v>5772</v>
      </c>
      <c r="J2745" s="29">
        <v>122.67</v>
      </c>
      <c r="K2745" s="28" t="s">
        <v>162</v>
      </c>
      <c r="L2745" s="27" t="s">
        <v>648</v>
      </c>
      <c r="M2745" s="27" t="s">
        <v>164</v>
      </c>
      <c r="N2745" s="27" t="s">
        <v>11042</v>
      </c>
    </row>
    <row r="2746" spans="1:14" ht="16.5" customHeight="1" thickTop="1" thickBot="1">
      <c r="A2746" s="30">
        <v>8542319010</v>
      </c>
      <c r="B2746" s="25"/>
      <c r="C2746" s="26"/>
      <c r="D2746" s="27"/>
      <c r="E2746" s="27" t="s">
        <v>602</v>
      </c>
      <c r="F2746" s="27" t="s">
        <v>5773</v>
      </c>
      <c r="G2746" s="28" t="s">
        <v>173</v>
      </c>
      <c r="H2746" s="27" t="s">
        <v>174</v>
      </c>
      <c r="I2746" s="118" t="s">
        <v>5774</v>
      </c>
      <c r="J2746" s="29">
        <v>94.2</v>
      </c>
      <c r="K2746" s="28" t="s">
        <v>162</v>
      </c>
      <c r="L2746" s="27" t="s">
        <v>134</v>
      </c>
      <c r="M2746" s="27" t="s">
        <v>164</v>
      </c>
      <c r="N2746" s="27" t="s">
        <v>4101</v>
      </c>
    </row>
    <row r="2747" spans="1:14" ht="16.5" customHeight="1" thickTop="1" thickBot="1">
      <c r="A2747" s="30">
        <v>8542319010</v>
      </c>
      <c r="B2747" s="25"/>
      <c r="C2747" s="26"/>
      <c r="D2747" s="27"/>
      <c r="E2747" s="27" t="s">
        <v>627</v>
      </c>
      <c r="F2747" s="27" t="s">
        <v>5461</v>
      </c>
      <c r="G2747" s="28" t="s">
        <v>173</v>
      </c>
      <c r="H2747" s="27" t="s">
        <v>174</v>
      </c>
      <c r="I2747" s="118" t="s">
        <v>629</v>
      </c>
      <c r="J2747" s="29">
        <v>70</v>
      </c>
      <c r="K2747" s="28" t="s">
        <v>162</v>
      </c>
      <c r="L2747" s="27" t="s">
        <v>614</v>
      </c>
      <c r="M2747" s="27" t="s">
        <v>164</v>
      </c>
      <c r="N2747" s="27" t="s">
        <v>18096</v>
      </c>
    </row>
    <row r="2748" spans="1:14" ht="16.5" customHeight="1" thickTop="1" thickBot="1">
      <c r="A2748" s="30">
        <v>8542339000</v>
      </c>
      <c r="B2748" s="25"/>
      <c r="C2748" s="26"/>
      <c r="D2748" s="27"/>
      <c r="E2748" s="27" t="s">
        <v>5775</v>
      </c>
      <c r="F2748" s="27" t="s">
        <v>5776</v>
      </c>
      <c r="G2748" s="28" t="s">
        <v>173</v>
      </c>
      <c r="H2748" s="27" t="s">
        <v>174</v>
      </c>
      <c r="I2748" s="118" t="s">
        <v>5777</v>
      </c>
      <c r="J2748" s="29">
        <v>13.64</v>
      </c>
      <c r="K2748" s="28" t="s">
        <v>162</v>
      </c>
      <c r="L2748" s="27" t="s">
        <v>648</v>
      </c>
      <c r="M2748" s="27" t="s">
        <v>164</v>
      </c>
      <c r="N2748" s="27" t="s">
        <v>11042</v>
      </c>
    </row>
    <row r="2749" spans="1:14" ht="16.5" customHeight="1" thickTop="1" thickBot="1">
      <c r="A2749" s="30">
        <v>8542339000</v>
      </c>
      <c r="B2749" s="25"/>
      <c r="C2749" s="26"/>
      <c r="D2749" s="27"/>
      <c r="E2749" s="27" t="s">
        <v>4096</v>
      </c>
      <c r="F2749" s="27" t="s">
        <v>5778</v>
      </c>
      <c r="G2749" s="28" t="s">
        <v>227</v>
      </c>
      <c r="H2749" s="27" t="s">
        <v>228</v>
      </c>
      <c r="I2749" s="118" t="s">
        <v>5779</v>
      </c>
      <c r="J2749" s="29">
        <v>13.33</v>
      </c>
      <c r="K2749" s="28" t="s">
        <v>162</v>
      </c>
      <c r="L2749" s="27" t="s">
        <v>648</v>
      </c>
      <c r="M2749" s="27" t="s">
        <v>164</v>
      </c>
      <c r="N2749" s="27" t="s">
        <v>11042</v>
      </c>
    </row>
    <row r="2750" spans="1:14" ht="16.5" customHeight="1" thickTop="1" thickBot="1">
      <c r="A2750" s="30">
        <v>8542399010</v>
      </c>
      <c r="B2750" s="25"/>
      <c r="C2750" s="26"/>
      <c r="D2750" s="27"/>
      <c r="E2750" s="27" t="s">
        <v>5780</v>
      </c>
      <c r="F2750" s="27" t="s">
        <v>5781</v>
      </c>
      <c r="G2750" s="28" t="s">
        <v>206</v>
      </c>
      <c r="H2750" s="27" t="s">
        <v>207</v>
      </c>
      <c r="I2750" s="118" t="s">
        <v>5782</v>
      </c>
      <c r="J2750" s="29">
        <v>4.1399999999999997</v>
      </c>
      <c r="K2750" s="28" t="s">
        <v>162</v>
      </c>
      <c r="L2750" s="27" t="s">
        <v>137</v>
      </c>
      <c r="M2750" s="27" t="s">
        <v>164</v>
      </c>
      <c r="N2750" s="27" t="s">
        <v>523</v>
      </c>
    </row>
    <row r="2751" spans="1:14" ht="16.5" customHeight="1" thickTop="1" thickBot="1">
      <c r="A2751" s="30">
        <v>8542399010</v>
      </c>
      <c r="B2751" s="25"/>
      <c r="C2751" s="26"/>
      <c r="D2751" s="27"/>
      <c r="E2751" s="27" t="s">
        <v>658</v>
      </c>
      <c r="F2751" s="27" t="s">
        <v>5783</v>
      </c>
      <c r="G2751" s="28" t="s">
        <v>173</v>
      </c>
      <c r="H2751" s="27" t="s">
        <v>174</v>
      </c>
      <c r="I2751" s="118" t="s">
        <v>2128</v>
      </c>
      <c r="J2751" s="29">
        <v>9.09</v>
      </c>
      <c r="K2751" s="28" t="s">
        <v>162</v>
      </c>
      <c r="L2751" s="27" t="s">
        <v>528</v>
      </c>
      <c r="M2751" s="27" t="s">
        <v>164</v>
      </c>
      <c r="N2751" s="27" t="s">
        <v>18090</v>
      </c>
    </row>
    <row r="2752" spans="1:14" ht="16.5" customHeight="1" thickTop="1" thickBot="1">
      <c r="A2752" s="30">
        <v>8542399010</v>
      </c>
      <c r="B2752" s="25"/>
      <c r="C2752" s="26"/>
      <c r="D2752" s="27"/>
      <c r="E2752" s="27" t="s">
        <v>5784</v>
      </c>
      <c r="F2752" s="27" t="s">
        <v>5785</v>
      </c>
      <c r="G2752" s="28" t="s">
        <v>173</v>
      </c>
      <c r="H2752" s="27" t="s">
        <v>174</v>
      </c>
      <c r="I2752" s="118" t="s">
        <v>5786</v>
      </c>
      <c r="J2752" s="29">
        <v>33.33</v>
      </c>
      <c r="K2752" s="28" t="s">
        <v>162</v>
      </c>
      <c r="L2752" s="27" t="s">
        <v>137</v>
      </c>
      <c r="M2752" s="27" t="s">
        <v>164</v>
      </c>
      <c r="N2752" s="27" t="s">
        <v>523</v>
      </c>
    </row>
    <row r="2753" spans="1:14" ht="16.5" customHeight="1" thickTop="1" thickBot="1">
      <c r="A2753" s="30">
        <v>8542399010</v>
      </c>
      <c r="B2753" s="25"/>
      <c r="C2753" s="26"/>
      <c r="D2753" s="27"/>
      <c r="E2753" s="27" t="s">
        <v>5787</v>
      </c>
      <c r="F2753" s="27" t="s">
        <v>5788</v>
      </c>
      <c r="G2753" s="28" t="s">
        <v>173</v>
      </c>
      <c r="H2753" s="27" t="s">
        <v>174</v>
      </c>
      <c r="I2753" s="118" t="s">
        <v>5789</v>
      </c>
      <c r="J2753" s="29">
        <v>6.67</v>
      </c>
      <c r="K2753" s="28" t="s">
        <v>162</v>
      </c>
      <c r="L2753" s="27" t="s">
        <v>50</v>
      </c>
      <c r="M2753" s="27" t="s">
        <v>164</v>
      </c>
      <c r="N2753" s="27" t="s">
        <v>18077</v>
      </c>
    </row>
    <row r="2754" spans="1:14" ht="16.5" customHeight="1" thickTop="1" thickBot="1">
      <c r="A2754" s="30">
        <v>8542399010</v>
      </c>
      <c r="B2754" s="25"/>
      <c r="C2754" s="26"/>
      <c r="D2754" s="27"/>
      <c r="E2754" s="27" t="s">
        <v>1930</v>
      </c>
      <c r="F2754" s="27" t="s">
        <v>1931</v>
      </c>
      <c r="G2754" s="28" t="s">
        <v>173</v>
      </c>
      <c r="H2754" s="27" t="s">
        <v>174</v>
      </c>
      <c r="I2754" s="118" t="s">
        <v>1932</v>
      </c>
      <c r="J2754" s="29">
        <v>44.81</v>
      </c>
      <c r="K2754" s="28" t="s">
        <v>162</v>
      </c>
      <c r="L2754" s="27" t="s">
        <v>134</v>
      </c>
      <c r="M2754" s="27" t="s">
        <v>164</v>
      </c>
      <c r="N2754" s="27" t="s">
        <v>4101</v>
      </c>
    </row>
    <row r="2755" spans="1:14" ht="16.5" customHeight="1" thickTop="1" thickBot="1">
      <c r="A2755" s="30">
        <v>8542399010</v>
      </c>
      <c r="B2755" s="25"/>
      <c r="C2755" s="26"/>
      <c r="D2755" s="27"/>
      <c r="E2755" s="27" t="s">
        <v>2622</v>
      </c>
      <c r="F2755" s="27" t="s">
        <v>5790</v>
      </c>
      <c r="G2755" s="28" t="s">
        <v>173</v>
      </c>
      <c r="H2755" s="27" t="s">
        <v>174</v>
      </c>
      <c r="I2755" s="118" t="s">
        <v>5791</v>
      </c>
      <c r="J2755" s="29">
        <v>65.150000000000006</v>
      </c>
      <c r="K2755" s="28" t="s">
        <v>162</v>
      </c>
      <c r="L2755" s="27" t="s">
        <v>3843</v>
      </c>
      <c r="M2755" s="27" t="s">
        <v>164</v>
      </c>
      <c r="N2755" s="27" t="s">
        <v>3843</v>
      </c>
    </row>
    <row r="2756" spans="1:14" ht="16.5" customHeight="1" thickTop="1" thickBot="1">
      <c r="A2756" s="30">
        <v>8542399010</v>
      </c>
      <c r="B2756" s="25"/>
      <c r="C2756" s="26"/>
      <c r="D2756" s="27"/>
      <c r="E2756" s="27" t="s">
        <v>3001</v>
      </c>
      <c r="F2756" s="27" t="s">
        <v>4135</v>
      </c>
      <c r="G2756" s="28" t="s">
        <v>173</v>
      </c>
      <c r="H2756" s="27" t="s">
        <v>174</v>
      </c>
      <c r="I2756" s="118" t="s">
        <v>4136</v>
      </c>
      <c r="J2756" s="29">
        <v>83.33</v>
      </c>
      <c r="K2756" s="28" t="s">
        <v>162</v>
      </c>
      <c r="L2756" s="27" t="s">
        <v>2103</v>
      </c>
      <c r="M2756" s="27" t="s">
        <v>164</v>
      </c>
      <c r="N2756" s="27" t="s">
        <v>4101</v>
      </c>
    </row>
    <row r="2757" spans="1:14" ht="16.5" customHeight="1" thickTop="1" thickBot="1">
      <c r="A2757" s="30">
        <v>8542399010</v>
      </c>
      <c r="B2757" s="25"/>
      <c r="C2757" s="26"/>
      <c r="D2757" s="27"/>
      <c r="E2757" s="27" t="s">
        <v>661</v>
      </c>
      <c r="F2757" s="27" t="s">
        <v>5792</v>
      </c>
      <c r="G2757" s="28" t="s">
        <v>173</v>
      </c>
      <c r="H2757" s="27" t="s">
        <v>174</v>
      </c>
      <c r="I2757" s="118" t="s">
        <v>5793</v>
      </c>
      <c r="J2757" s="29">
        <v>48.48</v>
      </c>
      <c r="K2757" s="28" t="s">
        <v>162</v>
      </c>
      <c r="L2757" s="27" t="s">
        <v>134</v>
      </c>
      <c r="M2757" s="27" t="s">
        <v>164</v>
      </c>
      <c r="N2757" s="27" t="s">
        <v>4101</v>
      </c>
    </row>
    <row r="2758" spans="1:14" ht="16.5" customHeight="1" thickTop="1" thickBot="1">
      <c r="A2758" s="30">
        <v>8542399010</v>
      </c>
      <c r="B2758" s="25"/>
      <c r="C2758" s="26"/>
      <c r="D2758" s="27"/>
      <c r="E2758" s="27" t="s">
        <v>1343</v>
      </c>
      <c r="F2758" s="27" t="s">
        <v>2666</v>
      </c>
      <c r="G2758" s="28" t="s">
        <v>173</v>
      </c>
      <c r="H2758" s="27" t="s">
        <v>174</v>
      </c>
      <c r="I2758" s="118" t="s">
        <v>2667</v>
      </c>
      <c r="J2758" s="29">
        <v>2.73</v>
      </c>
      <c r="K2758" s="28" t="s">
        <v>162</v>
      </c>
      <c r="L2758" s="27" t="s">
        <v>134</v>
      </c>
      <c r="M2758" s="27" t="s">
        <v>164</v>
      </c>
      <c r="N2758" s="27" t="s">
        <v>4101</v>
      </c>
    </row>
    <row r="2759" spans="1:14" ht="16.5" customHeight="1" thickTop="1" thickBot="1">
      <c r="A2759" s="30">
        <v>8542399010</v>
      </c>
      <c r="B2759" s="25"/>
      <c r="C2759" s="26"/>
      <c r="D2759" s="27"/>
      <c r="E2759" s="27" t="s">
        <v>4630</v>
      </c>
      <c r="F2759" s="27" t="s">
        <v>5794</v>
      </c>
      <c r="G2759" s="28" t="s">
        <v>173</v>
      </c>
      <c r="H2759" s="27" t="s">
        <v>174</v>
      </c>
      <c r="I2759" s="118" t="s">
        <v>5795</v>
      </c>
      <c r="J2759" s="29">
        <v>161.5</v>
      </c>
      <c r="K2759" s="28" t="s">
        <v>162</v>
      </c>
      <c r="L2759" s="27" t="s">
        <v>1568</v>
      </c>
      <c r="M2759" s="27" t="s">
        <v>164</v>
      </c>
      <c r="N2759" s="27" t="s">
        <v>11858</v>
      </c>
    </row>
    <row r="2760" spans="1:14" ht="16.5" customHeight="1" thickTop="1" thickBot="1">
      <c r="A2760" s="30">
        <v>8542399010</v>
      </c>
      <c r="B2760" s="25"/>
      <c r="C2760" s="26"/>
      <c r="D2760" s="27"/>
      <c r="E2760" s="27" t="s">
        <v>1942</v>
      </c>
      <c r="F2760" s="27" t="s">
        <v>5796</v>
      </c>
      <c r="G2760" s="28" t="s">
        <v>173</v>
      </c>
      <c r="H2760" s="27" t="s">
        <v>174</v>
      </c>
      <c r="I2760" s="118" t="s">
        <v>5797</v>
      </c>
      <c r="J2760" s="29">
        <v>88.15</v>
      </c>
      <c r="K2760" s="28" t="s">
        <v>162</v>
      </c>
      <c r="L2760" s="27" t="s">
        <v>648</v>
      </c>
      <c r="M2760" s="27" t="s">
        <v>164</v>
      </c>
      <c r="N2760" s="27" t="s">
        <v>11042</v>
      </c>
    </row>
    <row r="2761" spans="1:14" ht="16.5" customHeight="1" thickTop="1" thickBot="1">
      <c r="A2761" s="30">
        <v>8542399010</v>
      </c>
      <c r="B2761" s="25"/>
      <c r="C2761" s="26"/>
      <c r="D2761" s="27"/>
      <c r="E2761" s="27" t="s">
        <v>661</v>
      </c>
      <c r="F2761" s="27" t="s">
        <v>5798</v>
      </c>
      <c r="G2761" s="28" t="s">
        <v>173</v>
      </c>
      <c r="H2761" s="27" t="s">
        <v>174</v>
      </c>
      <c r="I2761" s="118" t="s">
        <v>5799</v>
      </c>
      <c r="J2761" s="29">
        <v>111.48</v>
      </c>
      <c r="K2761" s="28" t="s">
        <v>162</v>
      </c>
      <c r="L2761" s="27" t="s">
        <v>648</v>
      </c>
      <c r="M2761" s="27" t="s">
        <v>164</v>
      </c>
      <c r="N2761" s="27" t="s">
        <v>11042</v>
      </c>
    </row>
    <row r="2762" spans="1:14" ht="16.5" customHeight="1" thickTop="1" thickBot="1">
      <c r="A2762" s="30">
        <v>8542399010</v>
      </c>
      <c r="B2762" s="25"/>
      <c r="C2762" s="26"/>
      <c r="D2762" s="27"/>
      <c r="E2762" s="27" t="s">
        <v>5800</v>
      </c>
      <c r="F2762" s="27" t="s">
        <v>5801</v>
      </c>
      <c r="G2762" s="28" t="s">
        <v>173</v>
      </c>
      <c r="H2762" s="27" t="s">
        <v>174</v>
      </c>
      <c r="I2762" s="118" t="s">
        <v>5802</v>
      </c>
      <c r="J2762" s="29">
        <v>16.59</v>
      </c>
      <c r="K2762" s="28" t="s">
        <v>162</v>
      </c>
      <c r="L2762" s="27" t="s">
        <v>528</v>
      </c>
      <c r="M2762" s="27" t="s">
        <v>164</v>
      </c>
      <c r="N2762" s="27" t="s">
        <v>18090</v>
      </c>
    </row>
    <row r="2763" spans="1:14" ht="16.5" customHeight="1" thickTop="1" thickBot="1">
      <c r="A2763" s="30">
        <v>8542399010</v>
      </c>
      <c r="B2763" s="25"/>
      <c r="C2763" s="26"/>
      <c r="D2763" s="27"/>
      <c r="E2763" s="27" t="s">
        <v>5803</v>
      </c>
      <c r="F2763" s="27" t="s">
        <v>5804</v>
      </c>
      <c r="G2763" s="28" t="s">
        <v>173</v>
      </c>
      <c r="H2763" s="27" t="s">
        <v>174</v>
      </c>
      <c r="I2763" s="118" t="s">
        <v>5805</v>
      </c>
      <c r="J2763" s="29">
        <v>428.82</v>
      </c>
      <c r="K2763" s="28" t="s">
        <v>162</v>
      </c>
      <c r="L2763" s="27" t="s">
        <v>528</v>
      </c>
      <c r="M2763" s="27" t="s">
        <v>164</v>
      </c>
      <c r="N2763" s="27" t="s">
        <v>18090</v>
      </c>
    </row>
    <row r="2764" spans="1:14" ht="16.5" customHeight="1" thickTop="1" thickBot="1">
      <c r="A2764" s="30">
        <v>8542399010</v>
      </c>
      <c r="B2764" s="25"/>
      <c r="C2764" s="26"/>
      <c r="D2764" s="27"/>
      <c r="E2764" s="27" t="s">
        <v>5174</v>
      </c>
      <c r="F2764" s="27" t="s">
        <v>5175</v>
      </c>
      <c r="G2764" s="28" t="s">
        <v>173</v>
      </c>
      <c r="H2764" s="27" t="s">
        <v>174</v>
      </c>
      <c r="I2764" s="118" t="s">
        <v>5176</v>
      </c>
      <c r="J2764" s="29">
        <v>213.28</v>
      </c>
      <c r="K2764" s="28" t="s">
        <v>162</v>
      </c>
      <c r="L2764" s="27" t="s">
        <v>5170</v>
      </c>
      <c r="M2764" s="27" t="s">
        <v>164</v>
      </c>
      <c r="N2764" s="27" t="s">
        <v>18289</v>
      </c>
    </row>
    <row r="2765" spans="1:14" ht="16.5" customHeight="1" thickTop="1" thickBot="1">
      <c r="A2765" s="30">
        <v>8542399010</v>
      </c>
      <c r="B2765" s="25"/>
      <c r="C2765" s="26"/>
      <c r="D2765" s="27"/>
      <c r="E2765" s="27" t="s">
        <v>655</v>
      </c>
      <c r="F2765" s="27" t="s">
        <v>5806</v>
      </c>
      <c r="G2765" s="28" t="s">
        <v>297</v>
      </c>
      <c r="H2765" s="27" t="s">
        <v>298</v>
      </c>
      <c r="I2765" s="118" t="s">
        <v>5807</v>
      </c>
      <c r="J2765" s="29">
        <v>7.45</v>
      </c>
      <c r="K2765" s="28" t="s">
        <v>162</v>
      </c>
      <c r="L2765" s="27" t="s">
        <v>134</v>
      </c>
      <c r="M2765" s="27" t="s">
        <v>164</v>
      </c>
      <c r="N2765" s="27" t="s">
        <v>4101</v>
      </c>
    </row>
    <row r="2766" spans="1:14" ht="16.5" customHeight="1" thickTop="1">
      <c r="A2766" s="24">
        <v>8538909908</v>
      </c>
      <c r="B2766" s="25"/>
      <c r="C2766" s="26">
        <v>0.05</v>
      </c>
      <c r="D2766" s="27"/>
      <c r="E2766" s="27" t="s">
        <v>5808</v>
      </c>
      <c r="F2766" s="27" t="s">
        <v>4587</v>
      </c>
      <c r="G2766" s="28" t="s">
        <v>206</v>
      </c>
      <c r="H2766" s="27" t="s">
        <v>207</v>
      </c>
      <c r="I2766" s="118" t="s">
        <v>4588</v>
      </c>
      <c r="J2766" s="29">
        <v>772.58</v>
      </c>
      <c r="K2766" s="28" t="s">
        <v>162</v>
      </c>
      <c r="L2766" s="27" t="s">
        <v>4504</v>
      </c>
      <c r="M2766" s="27" t="s">
        <v>164</v>
      </c>
      <c r="N2766" s="27" t="s">
        <v>18259</v>
      </c>
    </row>
    <row r="2767" spans="1:14" ht="16.5" customHeight="1">
      <c r="A2767" s="24">
        <v>8538909908</v>
      </c>
      <c r="B2767" s="25"/>
      <c r="C2767" s="26"/>
      <c r="D2767" s="27"/>
      <c r="E2767" s="27" t="s">
        <v>5808</v>
      </c>
      <c r="F2767" s="27" t="s">
        <v>5809</v>
      </c>
      <c r="G2767" s="28" t="s">
        <v>206</v>
      </c>
      <c r="H2767" s="27" t="s">
        <v>207</v>
      </c>
      <c r="I2767" s="118" t="s">
        <v>5810</v>
      </c>
      <c r="J2767" s="29">
        <v>109.46</v>
      </c>
      <c r="K2767" s="28" t="s">
        <v>162</v>
      </c>
      <c r="L2767" s="27" t="s">
        <v>4504</v>
      </c>
      <c r="M2767" s="27" t="s">
        <v>164</v>
      </c>
      <c r="N2767" s="27" t="s">
        <v>18259</v>
      </c>
    </row>
    <row r="2768" spans="1:14" ht="16.5" customHeight="1" thickBot="1">
      <c r="A2768" s="24">
        <v>8538909908</v>
      </c>
      <c r="B2768" s="25"/>
      <c r="C2768" s="26"/>
      <c r="D2768" s="27"/>
      <c r="E2768" s="27" t="s">
        <v>5808</v>
      </c>
      <c r="F2768" s="27" t="s">
        <v>5811</v>
      </c>
      <c r="G2768" s="28" t="s">
        <v>206</v>
      </c>
      <c r="H2768" s="27" t="s">
        <v>207</v>
      </c>
      <c r="I2768" s="118" t="s">
        <v>5812</v>
      </c>
      <c r="J2768" s="29">
        <v>133.63999999999999</v>
      </c>
      <c r="K2768" s="28" t="s">
        <v>162</v>
      </c>
      <c r="L2768" s="27" t="s">
        <v>736</v>
      </c>
      <c r="M2768" s="27" t="s">
        <v>164</v>
      </c>
      <c r="N2768" s="27" t="s">
        <v>6197</v>
      </c>
    </row>
    <row r="2769" spans="1:14" ht="16.5" customHeight="1" thickTop="1" thickBot="1">
      <c r="A2769" s="30">
        <v>8542399010</v>
      </c>
      <c r="B2769" s="25"/>
      <c r="C2769" s="26"/>
      <c r="D2769" s="27"/>
      <c r="E2769" s="27" t="s">
        <v>658</v>
      </c>
      <c r="F2769" s="27" t="s">
        <v>5813</v>
      </c>
      <c r="G2769" s="28" t="s">
        <v>243</v>
      </c>
      <c r="H2769" s="27" t="s">
        <v>244</v>
      </c>
      <c r="I2769" s="118" t="s">
        <v>5814</v>
      </c>
      <c r="J2769" s="29">
        <v>21630</v>
      </c>
      <c r="K2769" s="28" t="s">
        <v>176</v>
      </c>
      <c r="L2769" s="27" t="s">
        <v>764</v>
      </c>
      <c r="M2769" s="27" t="s">
        <v>164</v>
      </c>
      <c r="N2769" s="27" t="s">
        <v>18175</v>
      </c>
    </row>
    <row r="2770" spans="1:14" ht="16.5" customHeight="1" thickTop="1" thickBot="1">
      <c r="A2770" s="30">
        <v>8542399010</v>
      </c>
      <c r="B2770" s="25"/>
      <c r="C2770" s="26"/>
      <c r="D2770" s="27"/>
      <c r="E2770" s="27" t="s">
        <v>658</v>
      </c>
      <c r="F2770" s="27" t="s">
        <v>5815</v>
      </c>
      <c r="G2770" s="28" t="s">
        <v>355</v>
      </c>
      <c r="H2770" s="27" t="s">
        <v>356</v>
      </c>
      <c r="I2770" s="118" t="s">
        <v>767</v>
      </c>
      <c r="J2770" s="29">
        <v>2450</v>
      </c>
      <c r="K2770" s="28" t="s">
        <v>176</v>
      </c>
      <c r="L2770" s="27" t="s">
        <v>125</v>
      </c>
      <c r="M2770" s="27" t="s">
        <v>164</v>
      </c>
      <c r="N2770" s="27" t="s">
        <v>125</v>
      </c>
    </row>
    <row r="2771" spans="1:14" ht="16.5" customHeight="1" thickTop="1" thickBot="1">
      <c r="A2771" s="30">
        <v>8542399010</v>
      </c>
      <c r="B2771" s="25"/>
      <c r="C2771" s="26"/>
      <c r="D2771" s="27"/>
      <c r="E2771" s="27" t="s">
        <v>658</v>
      </c>
      <c r="F2771" s="27" t="s">
        <v>5816</v>
      </c>
      <c r="G2771" s="28" t="s">
        <v>297</v>
      </c>
      <c r="H2771" s="27" t="s">
        <v>298</v>
      </c>
      <c r="I2771" s="118" t="s">
        <v>4138</v>
      </c>
      <c r="J2771" s="29">
        <v>2464</v>
      </c>
      <c r="K2771" s="28" t="s">
        <v>176</v>
      </c>
      <c r="L2771" s="27" t="s">
        <v>134</v>
      </c>
      <c r="M2771" s="27" t="s">
        <v>164</v>
      </c>
      <c r="N2771" s="27" t="s">
        <v>4101</v>
      </c>
    </row>
    <row r="2772" spans="1:14" ht="16.5" customHeight="1" thickTop="1" thickBot="1">
      <c r="A2772" s="30">
        <v>8542399010</v>
      </c>
      <c r="B2772" s="25"/>
      <c r="C2772" s="26"/>
      <c r="D2772" s="27"/>
      <c r="E2772" s="27" t="s">
        <v>658</v>
      </c>
      <c r="F2772" s="27" t="s">
        <v>5817</v>
      </c>
      <c r="G2772" s="28" t="s">
        <v>297</v>
      </c>
      <c r="H2772" s="27" t="s">
        <v>298</v>
      </c>
      <c r="I2772" s="118" t="s">
        <v>5818</v>
      </c>
      <c r="J2772" s="29">
        <v>700</v>
      </c>
      <c r="K2772" s="28" t="s">
        <v>176</v>
      </c>
      <c r="L2772" s="27" t="s">
        <v>114</v>
      </c>
      <c r="M2772" s="27" t="s">
        <v>164</v>
      </c>
      <c r="N2772" s="27" t="s">
        <v>11042</v>
      </c>
    </row>
    <row r="2773" spans="1:14" ht="16.5" customHeight="1" thickTop="1" thickBot="1">
      <c r="A2773" s="30">
        <v>8542399010</v>
      </c>
      <c r="B2773" s="25"/>
      <c r="C2773" s="26"/>
      <c r="D2773" s="27"/>
      <c r="E2773" s="27" t="s">
        <v>658</v>
      </c>
      <c r="F2773" s="27" t="s">
        <v>5819</v>
      </c>
      <c r="G2773" s="28" t="s">
        <v>355</v>
      </c>
      <c r="H2773" s="27" t="s">
        <v>356</v>
      </c>
      <c r="I2773" s="118" t="s">
        <v>5820</v>
      </c>
      <c r="J2773" s="29">
        <v>28000</v>
      </c>
      <c r="K2773" s="28" t="s">
        <v>176</v>
      </c>
      <c r="L2773" s="27" t="s">
        <v>125</v>
      </c>
      <c r="M2773" s="27" t="s">
        <v>164</v>
      </c>
      <c r="N2773" s="27" t="s">
        <v>125</v>
      </c>
    </row>
    <row r="2774" spans="1:14" ht="16.5" customHeight="1" thickTop="1" thickBot="1">
      <c r="A2774" s="30">
        <v>8542339000</v>
      </c>
      <c r="B2774" s="25"/>
      <c r="C2774" s="26"/>
      <c r="D2774" s="27"/>
      <c r="E2774" s="27" t="s">
        <v>645</v>
      </c>
      <c r="F2774" s="27" t="s">
        <v>5821</v>
      </c>
      <c r="G2774" s="28" t="s">
        <v>297</v>
      </c>
      <c r="H2774" s="27" t="s">
        <v>298</v>
      </c>
      <c r="I2774" s="118" t="s">
        <v>4133</v>
      </c>
      <c r="J2774" s="29">
        <v>700</v>
      </c>
      <c r="K2774" s="28" t="s">
        <v>176</v>
      </c>
      <c r="L2774" s="27" t="s">
        <v>621</v>
      </c>
      <c r="M2774" s="27" t="s">
        <v>164</v>
      </c>
      <c r="N2774" s="27" t="s">
        <v>18097</v>
      </c>
    </row>
    <row r="2775" spans="1:14" ht="16.5" customHeight="1" thickTop="1" thickBot="1">
      <c r="A2775" s="30">
        <v>8542399010</v>
      </c>
      <c r="B2775" s="25"/>
      <c r="C2775" s="26"/>
      <c r="D2775" s="27"/>
      <c r="E2775" s="27" t="s">
        <v>658</v>
      </c>
      <c r="F2775" s="27" t="s">
        <v>5822</v>
      </c>
      <c r="G2775" s="28" t="s">
        <v>355</v>
      </c>
      <c r="H2775" s="27" t="s">
        <v>356</v>
      </c>
      <c r="I2775" s="118" t="s">
        <v>5823</v>
      </c>
      <c r="J2775" s="29">
        <v>145600</v>
      </c>
      <c r="K2775" s="28" t="s">
        <v>176</v>
      </c>
      <c r="L2775" s="27" t="s">
        <v>125</v>
      </c>
      <c r="M2775" s="27" t="s">
        <v>164</v>
      </c>
      <c r="N2775" s="27" t="s">
        <v>125</v>
      </c>
    </row>
    <row r="2776" spans="1:14" ht="16.5" customHeight="1" thickTop="1" thickBot="1">
      <c r="A2776" s="30">
        <v>8542399010</v>
      </c>
      <c r="B2776" s="25"/>
      <c r="C2776" s="26"/>
      <c r="D2776" s="27"/>
      <c r="E2776" s="27" t="s">
        <v>658</v>
      </c>
      <c r="F2776" s="27" t="s">
        <v>5824</v>
      </c>
      <c r="G2776" s="28" t="s">
        <v>355</v>
      </c>
      <c r="H2776" s="27" t="s">
        <v>356</v>
      </c>
      <c r="I2776" s="118" t="s">
        <v>5825</v>
      </c>
      <c r="J2776" s="29">
        <v>132300</v>
      </c>
      <c r="K2776" s="28" t="s">
        <v>176</v>
      </c>
      <c r="L2776" s="27" t="s">
        <v>125</v>
      </c>
      <c r="M2776" s="27" t="s">
        <v>164</v>
      </c>
      <c r="N2776" s="27" t="s">
        <v>125</v>
      </c>
    </row>
    <row r="2777" spans="1:14" ht="16.5" customHeight="1" thickTop="1" thickBot="1">
      <c r="A2777" s="30">
        <v>8542399010</v>
      </c>
      <c r="B2777" s="25"/>
      <c r="C2777" s="26"/>
      <c r="D2777" s="27"/>
      <c r="E2777" s="27" t="s">
        <v>658</v>
      </c>
      <c r="F2777" s="27" t="s">
        <v>5826</v>
      </c>
      <c r="G2777" s="28" t="s">
        <v>297</v>
      </c>
      <c r="H2777" s="27" t="s">
        <v>298</v>
      </c>
      <c r="I2777" s="118" t="s">
        <v>5827</v>
      </c>
      <c r="J2777" s="29">
        <v>1260</v>
      </c>
      <c r="K2777" s="28" t="s">
        <v>176</v>
      </c>
      <c r="L2777" s="27" t="s">
        <v>125</v>
      </c>
      <c r="M2777" s="27" t="s">
        <v>164</v>
      </c>
      <c r="N2777" s="27" t="s">
        <v>125</v>
      </c>
    </row>
    <row r="2778" spans="1:14" ht="16.5" customHeight="1" thickTop="1" thickBot="1">
      <c r="A2778" s="30">
        <v>8542323100</v>
      </c>
      <c r="B2778" s="25"/>
      <c r="C2778" s="26"/>
      <c r="D2778" s="27"/>
      <c r="E2778" s="27" t="s">
        <v>1067</v>
      </c>
      <c r="F2778" s="27" t="s">
        <v>5828</v>
      </c>
      <c r="G2778" s="28" t="s">
        <v>297</v>
      </c>
      <c r="H2778" s="27" t="s">
        <v>298</v>
      </c>
      <c r="I2778" s="118" t="s">
        <v>5829</v>
      </c>
      <c r="J2778" s="29">
        <v>2128</v>
      </c>
      <c r="K2778" s="28" t="s">
        <v>176</v>
      </c>
      <c r="L2778" s="27" t="s">
        <v>1072</v>
      </c>
      <c r="M2778" s="27" t="s">
        <v>164</v>
      </c>
      <c r="N2778" s="27" t="s">
        <v>18120</v>
      </c>
    </row>
    <row r="2779" spans="1:14" ht="16.5" customHeight="1" thickTop="1" thickBot="1">
      <c r="A2779" s="30">
        <v>8542399010</v>
      </c>
      <c r="B2779" s="25"/>
      <c r="C2779" s="26"/>
      <c r="D2779" s="27"/>
      <c r="E2779" s="27" t="s">
        <v>658</v>
      </c>
      <c r="F2779" s="27" t="s">
        <v>5830</v>
      </c>
      <c r="G2779" s="28" t="s">
        <v>297</v>
      </c>
      <c r="H2779" s="27" t="s">
        <v>298</v>
      </c>
      <c r="I2779" s="118" t="s">
        <v>4818</v>
      </c>
      <c r="J2779" s="29">
        <v>4256</v>
      </c>
      <c r="K2779" s="28" t="s">
        <v>176</v>
      </c>
      <c r="L2779" s="27" t="s">
        <v>114</v>
      </c>
      <c r="M2779" s="27" t="s">
        <v>164</v>
      </c>
      <c r="N2779" s="27" t="s">
        <v>11042</v>
      </c>
    </row>
    <row r="2780" spans="1:14" ht="16.5" customHeight="1" thickTop="1" thickBot="1">
      <c r="A2780" s="30">
        <v>8542399010</v>
      </c>
      <c r="B2780" s="25"/>
      <c r="C2780" s="26"/>
      <c r="D2780" s="27"/>
      <c r="E2780" s="27" t="s">
        <v>658</v>
      </c>
      <c r="F2780" s="27" t="s">
        <v>5831</v>
      </c>
      <c r="G2780" s="28" t="s">
        <v>297</v>
      </c>
      <c r="H2780" s="27" t="s">
        <v>298</v>
      </c>
      <c r="I2780" s="118" t="s">
        <v>5832</v>
      </c>
      <c r="J2780" s="29">
        <v>7280</v>
      </c>
      <c r="K2780" s="28" t="s">
        <v>176</v>
      </c>
      <c r="L2780" s="27" t="s">
        <v>713</v>
      </c>
      <c r="M2780" s="27" t="s">
        <v>164</v>
      </c>
      <c r="N2780" s="27" t="s">
        <v>11907</v>
      </c>
    </row>
    <row r="2781" spans="1:14" ht="16.5" customHeight="1" thickTop="1" thickBot="1">
      <c r="A2781" s="30">
        <v>8542399010</v>
      </c>
      <c r="B2781" s="25"/>
      <c r="C2781" s="26"/>
      <c r="D2781" s="27"/>
      <c r="E2781" s="27" t="s">
        <v>658</v>
      </c>
      <c r="F2781" s="27" t="s">
        <v>5833</v>
      </c>
      <c r="G2781" s="28" t="s">
        <v>1556</v>
      </c>
      <c r="H2781" s="27" t="s">
        <v>1557</v>
      </c>
      <c r="I2781" s="118" t="s">
        <v>5834</v>
      </c>
      <c r="J2781" s="29">
        <v>2800</v>
      </c>
      <c r="K2781" s="28" t="s">
        <v>176</v>
      </c>
      <c r="L2781" s="27" t="s">
        <v>114</v>
      </c>
      <c r="M2781" s="27" t="s">
        <v>164</v>
      </c>
      <c r="N2781" s="27" t="s">
        <v>11042</v>
      </c>
    </row>
    <row r="2782" spans="1:14" ht="16.5" customHeight="1" thickTop="1" thickBot="1">
      <c r="A2782" s="30">
        <v>8542319010</v>
      </c>
      <c r="B2782" s="25"/>
      <c r="C2782" s="26"/>
      <c r="D2782" s="27"/>
      <c r="E2782" s="27" t="s">
        <v>768</v>
      </c>
      <c r="F2782" s="27" t="s">
        <v>5835</v>
      </c>
      <c r="G2782" s="28" t="s">
        <v>297</v>
      </c>
      <c r="H2782" s="27" t="s">
        <v>298</v>
      </c>
      <c r="I2782" s="118" t="s">
        <v>5836</v>
      </c>
      <c r="J2782" s="29">
        <v>1120</v>
      </c>
      <c r="K2782" s="28" t="s">
        <v>176</v>
      </c>
      <c r="L2782" s="27" t="s">
        <v>114</v>
      </c>
      <c r="M2782" s="27" t="s">
        <v>164</v>
      </c>
      <c r="N2782" s="27" t="s">
        <v>11042</v>
      </c>
    </row>
    <row r="2783" spans="1:14" ht="16.5" customHeight="1" thickTop="1" thickBot="1">
      <c r="A2783" s="30">
        <v>8542319010</v>
      </c>
      <c r="B2783" s="25"/>
      <c r="C2783" s="26"/>
      <c r="D2783" s="27"/>
      <c r="E2783" s="27" t="s">
        <v>768</v>
      </c>
      <c r="F2783" s="27" t="s">
        <v>5837</v>
      </c>
      <c r="G2783" s="28" t="s">
        <v>297</v>
      </c>
      <c r="H2783" s="27" t="s">
        <v>298</v>
      </c>
      <c r="I2783" s="118" t="s">
        <v>5838</v>
      </c>
      <c r="J2783" s="29">
        <v>560</v>
      </c>
      <c r="K2783" s="28" t="s">
        <v>176</v>
      </c>
      <c r="L2783" s="27" t="s">
        <v>114</v>
      </c>
      <c r="M2783" s="27" t="s">
        <v>164</v>
      </c>
      <c r="N2783" s="27" t="s">
        <v>11042</v>
      </c>
    </row>
    <row r="2784" spans="1:14" ht="16.5" customHeight="1" thickTop="1" thickBot="1">
      <c r="A2784" s="30">
        <v>8542399010</v>
      </c>
      <c r="B2784" s="25"/>
      <c r="C2784" s="26"/>
      <c r="D2784" s="27"/>
      <c r="E2784" s="27" t="s">
        <v>658</v>
      </c>
      <c r="F2784" s="27" t="s">
        <v>5839</v>
      </c>
      <c r="G2784" s="28" t="s">
        <v>297</v>
      </c>
      <c r="H2784" s="27" t="s">
        <v>298</v>
      </c>
      <c r="I2784" s="118" t="s">
        <v>5840</v>
      </c>
      <c r="J2784" s="29">
        <v>5600</v>
      </c>
      <c r="K2784" s="28" t="s">
        <v>176</v>
      </c>
      <c r="L2784" s="27" t="s">
        <v>134</v>
      </c>
      <c r="M2784" s="27" t="s">
        <v>164</v>
      </c>
      <c r="N2784" s="27" t="s">
        <v>4101</v>
      </c>
    </row>
    <row r="2785" spans="1:14" ht="16.5" customHeight="1" thickTop="1" thickBot="1">
      <c r="A2785" s="30">
        <v>8542319010</v>
      </c>
      <c r="B2785" s="25"/>
      <c r="C2785" s="26"/>
      <c r="D2785" s="27"/>
      <c r="E2785" s="27" t="s">
        <v>768</v>
      </c>
      <c r="F2785" s="27" t="s">
        <v>5841</v>
      </c>
      <c r="G2785" s="28" t="s">
        <v>159</v>
      </c>
      <c r="H2785" s="27" t="s">
        <v>160</v>
      </c>
      <c r="I2785" s="118" t="s">
        <v>5842</v>
      </c>
      <c r="J2785" s="29">
        <v>2800</v>
      </c>
      <c r="K2785" s="28" t="s">
        <v>176</v>
      </c>
      <c r="L2785" s="27" t="s">
        <v>1102</v>
      </c>
      <c r="M2785" s="27" t="s">
        <v>164</v>
      </c>
      <c r="N2785" s="27" t="s">
        <v>18122</v>
      </c>
    </row>
    <row r="2786" spans="1:14" ht="16.5" customHeight="1" thickTop="1" thickBot="1">
      <c r="A2786" s="30">
        <v>8542399010</v>
      </c>
      <c r="B2786" s="25"/>
      <c r="C2786" s="26"/>
      <c r="D2786" s="27"/>
      <c r="E2786" s="27" t="s">
        <v>658</v>
      </c>
      <c r="F2786" s="27" t="s">
        <v>5843</v>
      </c>
      <c r="G2786" s="28" t="s">
        <v>1556</v>
      </c>
      <c r="H2786" s="27" t="s">
        <v>1557</v>
      </c>
      <c r="I2786" s="118" t="s">
        <v>5844</v>
      </c>
      <c r="J2786" s="29">
        <v>4375</v>
      </c>
      <c r="K2786" s="28" t="s">
        <v>176</v>
      </c>
      <c r="L2786" s="27" t="s">
        <v>764</v>
      </c>
      <c r="M2786" s="27" t="s">
        <v>164</v>
      </c>
      <c r="N2786" s="27" t="s">
        <v>18175</v>
      </c>
    </row>
    <row r="2787" spans="1:14" ht="16.5" customHeight="1" thickTop="1" thickBot="1">
      <c r="A2787" s="30">
        <v>8542319010</v>
      </c>
      <c r="B2787" s="25"/>
      <c r="C2787" s="26"/>
      <c r="D2787" s="27"/>
      <c r="E2787" s="27" t="s">
        <v>768</v>
      </c>
      <c r="F2787" s="27" t="s">
        <v>5845</v>
      </c>
      <c r="G2787" s="28" t="s">
        <v>159</v>
      </c>
      <c r="H2787" s="27" t="s">
        <v>160</v>
      </c>
      <c r="I2787" s="118" t="s">
        <v>3298</v>
      </c>
      <c r="J2787" s="29">
        <v>875</v>
      </c>
      <c r="K2787" s="28" t="s">
        <v>176</v>
      </c>
      <c r="L2787" s="27" t="s">
        <v>1859</v>
      </c>
      <c r="M2787" s="27" t="s">
        <v>164</v>
      </c>
      <c r="N2787" s="27" t="s">
        <v>18155</v>
      </c>
    </row>
    <row r="2788" spans="1:14" ht="16.5" customHeight="1" thickTop="1" thickBot="1">
      <c r="A2788" s="30">
        <v>8542399010</v>
      </c>
      <c r="B2788" s="25"/>
      <c r="C2788" s="26"/>
      <c r="D2788" s="27"/>
      <c r="E2788" s="27" t="s">
        <v>658</v>
      </c>
      <c r="F2788" s="27" t="s">
        <v>5846</v>
      </c>
      <c r="G2788" s="28" t="s">
        <v>785</v>
      </c>
      <c r="H2788" s="27" t="s">
        <v>786</v>
      </c>
      <c r="I2788" s="118" t="s">
        <v>5847</v>
      </c>
      <c r="J2788" s="29">
        <v>6125</v>
      </c>
      <c r="K2788" s="28" t="s">
        <v>176</v>
      </c>
      <c r="L2788" s="27" t="s">
        <v>125</v>
      </c>
      <c r="M2788" s="27" t="s">
        <v>164</v>
      </c>
      <c r="N2788" s="27" t="s">
        <v>125</v>
      </c>
    </row>
    <row r="2789" spans="1:14" ht="16.5" customHeight="1" thickTop="1" thickBot="1">
      <c r="A2789" s="30">
        <v>8542323100</v>
      </c>
      <c r="B2789" s="25"/>
      <c r="C2789" s="26"/>
      <c r="D2789" s="27"/>
      <c r="E2789" s="27" t="s">
        <v>1067</v>
      </c>
      <c r="F2789" s="27" t="s">
        <v>5848</v>
      </c>
      <c r="G2789" s="28" t="s">
        <v>297</v>
      </c>
      <c r="H2789" s="27" t="s">
        <v>298</v>
      </c>
      <c r="I2789" s="118" t="s">
        <v>5849</v>
      </c>
      <c r="J2789" s="29">
        <v>1540</v>
      </c>
      <c r="K2789" s="28" t="s">
        <v>176</v>
      </c>
      <c r="L2789" s="27" t="s">
        <v>3843</v>
      </c>
      <c r="M2789" s="27" t="s">
        <v>164</v>
      </c>
      <c r="N2789" s="27" t="s">
        <v>18230</v>
      </c>
    </row>
    <row r="2790" spans="1:14" ht="16.5" customHeight="1" thickTop="1" thickBot="1">
      <c r="A2790" s="30">
        <v>8542399010</v>
      </c>
      <c r="B2790" s="25"/>
      <c r="C2790" s="26"/>
      <c r="D2790" s="27"/>
      <c r="E2790" s="27" t="s">
        <v>658</v>
      </c>
      <c r="F2790" s="27" t="s">
        <v>5850</v>
      </c>
      <c r="G2790" s="28" t="s">
        <v>159</v>
      </c>
      <c r="H2790" s="27" t="s">
        <v>160</v>
      </c>
      <c r="I2790" s="118" t="s">
        <v>5851</v>
      </c>
      <c r="J2790" s="29">
        <v>1120</v>
      </c>
      <c r="K2790" s="28" t="s">
        <v>176</v>
      </c>
      <c r="L2790" s="27" t="s">
        <v>614</v>
      </c>
      <c r="M2790" s="27" t="s">
        <v>164</v>
      </c>
      <c r="N2790" s="27" t="s">
        <v>18096</v>
      </c>
    </row>
    <row r="2791" spans="1:14" ht="16.5" customHeight="1" thickTop="1">
      <c r="A2791" s="24">
        <v>8532300000</v>
      </c>
      <c r="B2791" s="25"/>
      <c r="C2791" s="26"/>
      <c r="D2791" s="27"/>
      <c r="E2791" s="27" t="s">
        <v>963</v>
      </c>
      <c r="F2791" s="27" t="s">
        <v>5852</v>
      </c>
      <c r="G2791" s="28" t="s">
        <v>297</v>
      </c>
      <c r="H2791" s="27" t="s">
        <v>298</v>
      </c>
      <c r="I2791" s="118" t="s">
        <v>5853</v>
      </c>
      <c r="J2791" s="29">
        <v>1750</v>
      </c>
      <c r="K2791" s="28" t="s">
        <v>176</v>
      </c>
      <c r="L2791" s="27" t="s">
        <v>134</v>
      </c>
      <c r="M2791" s="27" t="s">
        <v>164</v>
      </c>
      <c r="N2791" s="27" t="s">
        <v>4101</v>
      </c>
    </row>
    <row r="2792" spans="1:14" ht="16.5" customHeight="1">
      <c r="A2792" s="24">
        <v>3926909709</v>
      </c>
      <c r="B2792" s="25"/>
      <c r="C2792" s="26">
        <v>6.5000000000000002E-2</v>
      </c>
      <c r="D2792" s="27"/>
      <c r="E2792" s="27" t="s">
        <v>5854</v>
      </c>
      <c r="F2792" s="27" t="s">
        <v>1104</v>
      </c>
      <c r="G2792" s="28" t="s">
        <v>206</v>
      </c>
      <c r="H2792" s="27" t="s">
        <v>207</v>
      </c>
      <c r="I2792" s="118" t="s">
        <v>1105</v>
      </c>
      <c r="J2792" s="29">
        <v>229.48</v>
      </c>
      <c r="K2792" s="28" t="s">
        <v>162</v>
      </c>
      <c r="L2792" s="27" t="s">
        <v>736</v>
      </c>
      <c r="M2792" s="27" t="s">
        <v>164</v>
      </c>
      <c r="N2792" s="27" t="s">
        <v>6197</v>
      </c>
    </row>
    <row r="2793" spans="1:14" ht="16.5" customHeight="1">
      <c r="A2793" s="24">
        <v>3926909709</v>
      </c>
      <c r="B2793" s="25"/>
      <c r="C2793" s="26"/>
      <c r="D2793" s="27"/>
      <c r="E2793" s="27" t="s">
        <v>5854</v>
      </c>
      <c r="F2793" s="27" t="s">
        <v>3939</v>
      </c>
      <c r="G2793" s="28" t="s">
        <v>206</v>
      </c>
      <c r="H2793" s="27" t="s">
        <v>207</v>
      </c>
      <c r="I2793" s="118" t="s">
        <v>3940</v>
      </c>
      <c r="J2793" s="29">
        <v>7751.98</v>
      </c>
      <c r="K2793" s="28" t="s">
        <v>162</v>
      </c>
      <c r="L2793" s="27" t="s">
        <v>736</v>
      </c>
      <c r="M2793" s="27" t="s">
        <v>164</v>
      </c>
      <c r="N2793" s="27" t="s">
        <v>6197</v>
      </c>
    </row>
    <row r="2794" spans="1:14" ht="16.5" customHeight="1">
      <c r="A2794" s="24">
        <v>3926909709</v>
      </c>
      <c r="B2794" s="25"/>
      <c r="C2794" s="26"/>
      <c r="D2794" s="27"/>
      <c r="E2794" s="27" t="s">
        <v>5854</v>
      </c>
      <c r="F2794" s="27" t="s">
        <v>3939</v>
      </c>
      <c r="G2794" s="28" t="s">
        <v>206</v>
      </c>
      <c r="H2794" s="27" t="s">
        <v>207</v>
      </c>
      <c r="I2794" s="118" t="s">
        <v>5675</v>
      </c>
      <c r="J2794" s="29">
        <v>225.89</v>
      </c>
      <c r="K2794" s="28" t="s">
        <v>162</v>
      </c>
      <c r="L2794" s="27" t="s">
        <v>736</v>
      </c>
      <c r="M2794" s="27" t="s">
        <v>164</v>
      </c>
      <c r="N2794" s="27" t="s">
        <v>6197</v>
      </c>
    </row>
    <row r="2795" spans="1:14" ht="16.5" customHeight="1">
      <c r="A2795" s="24">
        <v>3926909709</v>
      </c>
      <c r="B2795" s="25"/>
      <c r="C2795" s="26"/>
      <c r="D2795" s="27"/>
      <c r="E2795" s="27" t="s">
        <v>5854</v>
      </c>
      <c r="F2795" s="27" t="s">
        <v>3939</v>
      </c>
      <c r="G2795" s="28" t="s">
        <v>206</v>
      </c>
      <c r="H2795" s="27" t="s">
        <v>207</v>
      </c>
      <c r="I2795" s="118" t="s">
        <v>5855</v>
      </c>
      <c r="J2795" s="29">
        <v>359.2</v>
      </c>
      <c r="K2795" s="28" t="s">
        <v>162</v>
      </c>
      <c r="L2795" s="27" t="s">
        <v>736</v>
      </c>
      <c r="M2795" s="27" t="s">
        <v>164</v>
      </c>
      <c r="N2795" s="27" t="s">
        <v>6197</v>
      </c>
    </row>
    <row r="2796" spans="1:14" ht="16.5" customHeight="1">
      <c r="A2796" s="24">
        <v>3926909709</v>
      </c>
      <c r="B2796" s="25"/>
      <c r="C2796" s="26"/>
      <c r="D2796" s="27"/>
      <c r="E2796" s="27" t="s">
        <v>5854</v>
      </c>
      <c r="F2796" s="27" t="s">
        <v>5103</v>
      </c>
      <c r="G2796" s="28" t="s">
        <v>206</v>
      </c>
      <c r="H2796" s="27" t="s">
        <v>207</v>
      </c>
      <c r="I2796" s="118" t="s">
        <v>5104</v>
      </c>
      <c r="J2796" s="29">
        <v>1573.22</v>
      </c>
      <c r="K2796" s="28" t="s">
        <v>162</v>
      </c>
      <c r="L2796" s="27" t="s">
        <v>736</v>
      </c>
      <c r="M2796" s="27" t="s">
        <v>164</v>
      </c>
      <c r="N2796" s="27" t="s">
        <v>6197</v>
      </c>
    </row>
    <row r="2797" spans="1:14" ht="16.5" customHeight="1">
      <c r="A2797" s="24">
        <v>3926909709</v>
      </c>
      <c r="B2797" s="25"/>
      <c r="C2797" s="26"/>
      <c r="D2797" s="27"/>
      <c r="E2797" s="27" t="s">
        <v>5854</v>
      </c>
      <c r="F2797" s="27" t="s">
        <v>5677</v>
      </c>
      <c r="G2797" s="28" t="s">
        <v>206</v>
      </c>
      <c r="H2797" s="27" t="s">
        <v>207</v>
      </c>
      <c r="I2797" s="118" t="s">
        <v>5680</v>
      </c>
      <c r="J2797" s="29">
        <v>160.27000000000001</v>
      </c>
      <c r="K2797" s="28" t="s">
        <v>162</v>
      </c>
      <c r="L2797" s="27" t="s">
        <v>736</v>
      </c>
      <c r="M2797" s="27" t="s">
        <v>164</v>
      </c>
      <c r="N2797" s="27" t="s">
        <v>6197</v>
      </c>
    </row>
    <row r="2798" spans="1:14" ht="16.5" customHeight="1">
      <c r="A2798" s="24">
        <v>3926909709</v>
      </c>
      <c r="B2798" s="25"/>
      <c r="C2798" s="26"/>
      <c r="D2798" s="27"/>
      <c r="E2798" s="27" t="s">
        <v>5854</v>
      </c>
      <c r="F2798" s="27" t="s">
        <v>5677</v>
      </c>
      <c r="G2798" s="28" t="s">
        <v>206</v>
      </c>
      <c r="H2798" s="27" t="s">
        <v>207</v>
      </c>
      <c r="I2798" s="118" t="s">
        <v>5678</v>
      </c>
      <c r="J2798" s="29">
        <v>154.19</v>
      </c>
      <c r="K2798" s="28" t="s">
        <v>162</v>
      </c>
      <c r="L2798" s="27" t="s">
        <v>736</v>
      </c>
      <c r="M2798" s="27" t="s">
        <v>164</v>
      </c>
      <c r="N2798" s="27" t="s">
        <v>6197</v>
      </c>
    </row>
    <row r="2799" spans="1:14" ht="16.5" customHeight="1">
      <c r="A2799" s="24">
        <v>3926909709</v>
      </c>
      <c r="B2799" s="25"/>
      <c r="C2799" s="26"/>
      <c r="D2799" s="27"/>
      <c r="E2799" s="27" t="s">
        <v>5854</v>
      </c>
      <c r="F2799" s="27" t="s">
        <v>5677</v>
      </c>
      <c r="G2799" s="28" t="s">
        <v>206</v>
      </c>
      <c r="H2799" s="27" t="s">
        <v>207</v>
      </c>
      <c r="I2799" s="118" t="s">
        <v>5679</v>
      </c>
      <c r="J2799" s="29">
        <v>50.08</v>
      </c>
      <c r="K2799" s="28" t="s">
        <v>162</v>
      </c>
      <c r="L2799" s="27" t="s">
        <v>736</v>
      </c>
      <c r="M2799" s="27" t="s">
        <v>164</v>
      </c>
      <c r="N2799" s="27" t="s">
        <v>6197</v>
      </c>
    </row>
    <row r="2800" spans="1:14" ht="16.5" customHeight="1">
      <c r="A2800" s="24">
        <v>3926909709</v>
      </c>
      <c r="B2800" s="25"/>
      <c r="C2800" s="26"/>
      <c r="D2800" s="27"/>
      <c r="E2800" s="27" t="s">
        <v>5854</v>
      </c>
      <c r="F2800" s="27" t="s">
        <v>5677</v>
      </c>
      <c r="G2800" s="28" t="s">
        <v>206</v>
      </c>
      <c r="H2800" s="27" t="s">
        <v>207</v>
      </c>
      <c r="I2800" s="118" t="s">
        <v>5856</v>
      </c>
      <c r="J2800" s="29">
        <v>356.61</v>
      </c>
      <c r="K2800" s="28" t="s">
        <v>162</v>
      </c>
      <c r="L2800" s="27" t="s">
        <v>736</v>
      </c>
      <c r="M2800" s="27" t="s">
        <v>164</v>
      </c>
      <c r="N2800" s="27" t="s">
        <v>6197</v>
      </c>
    </row>
    <row r="2801" spans="1:14" ht="16.5" customHeight="1">
      <c r="A2801" s="24">
        <v>3926909709</v>
      </c>
      <c r="B2801" s="25"/>
      <c r="C2801" s="26"/>
      <c r="D2801" s="27"/>
      <c r="E2801" s="27" t="s">
        <v>5854</v>
      </c>
      <c r="F2801" s="27" t="s">
        <v>1106</v>
      </c>
      <c r="G2801" s="28" t="s">
        <v>206</v>
      </c>
      <c r="H2801" s="27" t="s">
        <v>207</v>
      </c>
      <c r="I2801" s="118" t="s">
        <v>1107</v>
      </c>
      <c r="J2801" s="29">
        <v>460.77</v>
      </c>
      <c r="K2801" s="28" t="s">
        <v>162</v>
      </c>
      <c r="L2801" s="27" t="s">
        <v>736</v>
      </c>
      <c r="M2801" s="27" t="s">
        <v>164</v>
      </c>
      <c r="N2801" s="27" t="s">
        <v>6197</v>
      </c>
    </row>
    <row r="2802" spans="1:14" ht="16.5" customHeight="1">
      <c r="A2802" s="24">
        <v>3926909709</v>
      </c>
      <c r="B2802" s="25"/>
      <c r="C2802" s="26"/>
      <c r="D2802" s="27"/>
      <c r="E2802" s="27" t="s">
        <v>5854</v>
      </c>
      <c r="F2802" s="27" t="s">
        <v>1106</v>
      </c>
      <c r="G2802" s="28" t="s">
        <v>206</v>
      </c>
      <c r="H2802" s="27" t="s">
        <v>207</v>
      </c>
      <c r="I2802" s="118" t="s">
        <v>5857</v>
      </c>
      <c r="J2802" s="29">
        <v>39.51</v>
      </c>
      <c r="K2802" s="28" t="s">
        <v>162</v>
      </c>
      <c r="L2802" s="27" t="s">
        <v>736</v>
      </c>
      <c r="M2802" s="27" t="s">
        <v>164</v>
      </c>
      <c r="N2802" s="27" t="s">
        <v>6197</v>
      </c>
    </row>
    <row r="2803" spans="1:14" ht="16.5" customHeight="1">
      <c r="A2803" s="24">
        <v>3926909709</v>
      </c>
      <c r="B2803" s="25"/>
      <c r="C2803" s="26"/>
      <c r="D2803" s="27"/>
      <c r="E2803" s="27" t="s">
        <v>5854</v>
      </c>
      <c r="F2803" s="27" t="s">
        <v>1106</v>
      </c>
      <c r="G2803" s="28" t="s">
        <v>206</v>
      </c>
      <c r="H2803" s="27" t="s">
        <v>207</v>
      </c>
      <c r="I2803" s="118" t="s">
        <v>5858</v>
      </c>
      <c r="J2803" s="29">
        <v>39.51</v>
      </c>
      <c r="K2803" s="28" t="s">
        <v>162</v>
      </c>
      <c r="L2803" s="27" t="s">
        <v>736</v>
      </c>
      <c r="M2803" s="27" t="s">
        <v>164</v>
      </c>
      <c r="N2803" s="27" t="s">
        <v>6197</v>
      </c>
    </row>
    <row r="2804" spans="1:14" ht="16.5" customHeight="1">
      <c r="A2804" s="24">
        <v>3926909709</v>
      </c>
      <c r="B2804" s="25"/>
      <c r="C2804" s="26"/>
      <c r="D2804" s="27"/>
      <c r="E2804" s="27" t="s">
        <v>5854</v>
      </c>
      <c r="F2804" s="27" t="s">
        <v>5685</v>
      </c>
      <c r="G2804" s="28" t="s">
        <v>206</v>
      </c>
      <c r="H2804" s="27" t="s">
        <v>207</v>
      </c>
      <c r="I2804" s="118" t="s">
        <v>5686</v>
      </c>
      <c r="J2804" s="29">
        <v>332.55</v>
      </c>
      <c r="K2804" s="28" t="s">
        <v>162</v>
      </c>
      <c r="L2804" s="27" t="s">
        <v>736</v>
      </c>
      <c r="M2804" s="27" t="s">
        <v>164</v>
      </c>
      <c r="N2804" s="27" t="s">
        <v>6197</v>
      </c>
    </row>
    <row r="2805" spans="1:14" ht="16.5" customHeight="1">
      <c r="A2805" s="24">
        <v>3926909709</v>
      </c>
      <c r="B2805" s="25"/>
      <c r="C2805" s="26"/>
      <c r="D2805" s="27"/>
      <c r="E2805" s="27" t="s">
        <v>5854</v>
      </c>
      <c r="F2805" s="27" t="s">
        <v>5687</v>
      </c>
      <c r="G2805" s="28" t="s">
        <v>206</v>
      </c>
      <c r="H2805" s="27" t="s">
        <v>207</v>
      </c>
      <c r="I2805" s="118" t="s">
        <v>5688</v>
      </c>
      <c r="J2805" s="29">
        <v>1322.19</v>
      </c>
      <c r="K2805" s="28" t="s">
        <v>162</v>
      </c>
      <c r="L2805" s="27" t="s">
        <v>736</v>
      </c>
      <c r="M2805" s="27" t="s">
        <v>164</v>
      </c>
      <c r="N2805" s="27" t="s">
        <v>6197</v>
      </c>
    </row>
    <row r="2806" spans="1:14" ht="16.5" customHeight="1">
      <c r="A2806" s="24">
        <v>3926909709</v>
      </c>
      <c r="B2806" s="25"/>
      <c r="C2806" s="26"/>
      <c r="D2806" s="27"/>
      <c r="E2806" s="27" t="s">
        <v>5854</v>
      </c>
      <c r="F2806" s="27" t="s">
        <v>5651</v>
      </c>
      <c r="G2806" s="28" t="s">
        <v>206</v>
      </c>
      <c r="H2806" s="27" t="s">
        <v>207</v>
      </c>
      <c r="I2806" s="118" t="s">
        <v>5652</v>
      </c>
      <c r="J2806" s="29">
        <v>180.3</v>
      </c>
      <c r="K2806" s="28" t="s">
        <v>162</v>
      </c>
      <c r="L2806" s="27" t="s">
        <v>736</v>
      </c>
      <c r="M2806" s="27" t="s">
        <v>164</v>
      </c>
      <c r="N2806" s="27" t="s">
        <v>6197</v>
      </c>
    </row>
    <row r="2807" spans="1:14" ht="16.5" customHeight="1">
      <c r="A2807" s="24">
        <v>3926909709</v>
      </c>
      <c r="B2807" s="25"/>
      <c r="C2807" s="26"/>
      <c r="D2807" s="27"/>
      <c r="E2807" s="27" t="s">
        <v>5854</v>
      </c>
      <c r="F2807" s="27" t="s">
        <v>1205</v>
      </c>
      <c r="G2807" s="28" t="s">
        <v>206</v>
      </c>
      <c r="H2807" s="27" t="s">
        <v>207</v>
      </c>
      <c r="I2807" s="118" t="s">
        <v>1206</v>
      </c>
      <c r="J2807" s="29">
        <v>2384.34</v>
      </c>
      <c r="K2807" s="28" t="s">
        <v>162</v>
      </c>
      <c r="L2807" s="27" t="s">
        <v>736</v>
      </c>
      <c r="M2807" s="27" t="s">
        <v>164</v>
      </c>
      <c r="N2807" s="27" t="s">
        <v>6197</v>
      </c>
    </row>
    <row r="2808" spans="1:14" ht="16.5" customHeight="1">
      <c r="A2808" s="24">
        <v>3926909709</v>
      </c>
      <c r="B2808" s="25"/>
      <c r="C2808" s="26"/>
      <c r="D2808" s="27"/>
      <c r="E2808" s="27" t="s">
        <v>5854</v>
      </c>
      <c r="F2808" s="27" t="s">
        <v>1205</v>
      </c>
      <c r="G2808" s="28" t="s">
        <v>206</v>
      </c>
      <c r="H2808" s="27" t="s">
        <v>207</v>
      </c>
      <c r="I2808" s="118" t="s">
        <v>5669</v>
      </c>
      <c r="J2808" s="29">
        <v>350.93</v>
      </c>
      <c r="K2808" s="28" t="s">
        <v>162</v>
      </c>
      <c r="L2808" s="27" t="s">
        <v>736</v>
      </c>
      <c r="M2808" s="27" t="s">
        <v>164</v>
      </c>
      <c r="N2808" s="27" t="s">
        <v>6197</v>
      </c>
    </row>
    <row r="2809" spans="1:14" ht="16.5" customHeight="1">
      <c r="A2809" s="24">
        <v>3926909709</v>
      </c>
      <c r="B2809" s="25"/>
      <c r="C2809" s="26"/>
      <c r="D2809" s="27"/>
      <c r="E2809" s="27" t="s">
        <v>5854</v>
      </c>
      <c r="F2809" s="27" t="s">
        <v>1110</v>
      </c>
      <c r="G2809" s="28" t="s">
        <v>206</v>
      </c>
      <c r="H2809" s="27" t="s">
        <v>207</v>
      </c>
      <c r="I2809" s="118" t="s">
        <v>5658</v>
      </c>
      <c r="J2809" s="29">
        <v>824.26</v>
      </c>
      <c r="K2809" s="28" t="s">
        <v>162</v>
      </c>
      <c r="L2809" s="27" t="s">
        <v>736</v>
      </c>
      <c r="M2809" s="27" t="s">
        <v>164</v>
      </c>
      <c r="N2809" s="27" t="s">
        <v>6197</v>
      </c>
    </row>
    <row r="2810" spans="1:14" ht="16.5" customHeight="1">
      <c r="A2810" s="24">
        <v>3926909709</v>
      </c>
      <c r="B2810" s="25"/>
      <c r="C2810" s="26"/>
      <c r="D2810" s="27"/>
      <c r="E2810" s="27" t="s">
        <v>5854</v>
      </c>
      <c r="F2810" s="27" t="s">
        <v>1110</v>
      </c>
      <c r="G2810" s="28" t="s">
        <v>206</v>
      </c>
      <c r="H2810" s="27" t="s">
        <v>207</v>
      </c>
      <c r="I2810" s="118" t="s">
        <v>1109</v>
      </c>
      <c r="J2810" s="29">
        <v>95.55</v>
      </c>
      <c r="K2810" s="28" t="s">
        <v>162</v>
      </c>
      <c r="L2810" s="27" t="s">
        <v>736</v>
      </c>
      <c r="M2810" s="27" t="s">
        <v>164</v>
      </c>
      <c r="N2810" s="27" t="s">
        <v>6197</v>
      </c>
    </row>
    <row r="2811" spans="1:14" ht="16.5" customHeight="1">
      <c r="A2811" s="24">
        <v>3926909709</v>
      </c>
      <c r="B2811" s="25"/>
      <c r="C2811" s="26"/>
      <c r="D2811" s="27"/>
      <c r="E2811" s="27" t="s">
        <v>5854</v>
      </c>
      <c r="F2811" s="27" t="s">
        <v>1110</v>
      </c>
      <c r="G2811" s="28" t="s">
        <v>206</v>
      </c>
      <c r="H2811" s="27" t="s">
        <v>207</v>
      </c>
      <c r="I2811" s="118" t="s">
        <v>5657</v>
      </c>
      <c r="J2811" s="29">
        <v>77.92</v>
      </c>
      <c r="K2811" s="28" t="s">
        <v>162</v>
      </c>
      <c r="L2811" s="27" t="s">
        <v>736</v>
      </c>
      <c r="M2811" s="27" t="s">
        <v>164</v>
      </c>
      <c r="N2811" s="27" t="s">
        <v>6197</v>
      </c>
    </row>
    <row r="2812" spans="1:14" ht="16.5" customHeight="1">
      <c r="A2812" s="24">
        <v>3926909709</v>
      </c>
      <c r="B2812" s="25"/>
      <c r="C2812" s="26"/>
      <c r="D2812" s="27"/>
      <c r="E2812" s="27" t="s">
        <v>5854</v>
      </c>
      <c r="F2812" s="27" t="s">
        <v>1110</v>
      </c>
      <c r="G2812" s="28" t="s">
        <v>206</v>
      </c>
      <c r="H2812" s="27" t="s">
        <v>207</v>
      </c>
      <c r="I2812" s="118" t="s">
        <v>1111</v>
      </c>
      <c r="J2812" s="29">
        <v>34.950000000000003</v>
      </c>
      <c r="K2812" s="28" t="s">
        <v>162</v>
      </c>
      <c r="L2812" s="27" t="s">
        <v>736</v>
      </c>
      <c r="M2812" s="27" t="s">
        <v>164</v>
      </c>
      <c r="N2812" s="27" t="s">
        <v>6197</v>
      </c>
    </row>
    <row r="2813" spans="1:14" ht="16.5" customHeight="1">
      <c r="A2813" s="24">
        <v>3926909709</v>
      </c>
      <c r="B2813" s="25"/>
      <c r="C2813" s="26"/>
      <c r="D2813" s="27"/>
      <c r="E2813" s="27" t="s">
        <v>5854</v>
      </c>
      <c r="F2813" s="27" t="s">
        <v>5692</v>
      </c>
      <c r="G2813" s="28" t="s">
        <v>206</v>
      </c>
      <c r="H2813" s="27" t="s">
        <v>207</v>
      </c>
      <c r="I2813" s="118" t="s">
        <v>5693</v>
      </c>
      <c r="J2813" s="29">
        <v>239.64</v>
      </c>
      <c r="K2813" s="28" t="s">
        <v>162</v>
      </c>
      <c r="L2813" s="27" t="s">
        <v>736</v>
      </c>
      <c r="M2813" s="27" t="s">
        <v>164</v>
      </c>
      <c r="N2813" s="27" t="s">
        <v>6197</v>
      </c>
    </row>
    <row r="2814" spans="1:14" ht="16.5" customHeight="1">
      <c r="A2814" s="24">
        <v>3926909709</v>
      </c>
      <c r="B2814" s="25"/>
      <c r="C2814" s="26"/>
      <c r="D2814" s="27"/>
      <c r="E2814" s="27" t="s">
        <v>5854</v>
      </c>
      <c r="F2814" s="27" t="s">
        <v>5666</v>
      </c>
      <c r="G2814" s="28" t="s">
        <v>206</v>
      </c>
      <c r="H2814" s="27" t="s">
        <v>207</v>
      </c>
      <c r="I2814" s="118" t="s">
        <v>5667</v>
      </c>
      <c r="J2814" s="29">
        <v>486.33</v>
      </c>
      <c r="K2814" s="28" t="s">
        <v>162</v>
      </c>
      <c r="L2814" s="27" t="s">
        <v>736</v>
      </c>
      <c r="M2814" s="27" t="s">
        <v>164</v>
      </c>
      <c r="N2814" s="27" t="s">
        <v>6197</v>
      </c>
    </row>
    <row r="2815" spans="1:14" ht="16.5" customHeight="1">
      <c r="A2815" s="24">
        <v>3926909709</v>
      </c>
      <c r="B2815" s="25"/>
      <c r="C2815" s="26"/>
      <c r="D2815" s="27"/>
      <c r="E2815" s="27" t="s">
        <v>5854</v>
      </c>
      <c r="F2815" s="27" t="s">
        <v>5666</v>
      </c>
      <c r="G2815" s="28" t="s">
        <v>206</v>
      </c>
      <c r="H2815" s="27" t="s">
        <v>207</v>
      </c>
      <c r="I2815" s="118" t="s">
        <v>5859</v>
      </c>
      <c r="J2815" s="29">
        <v>168.55</v>
      </c>
      <c r="K2815" s="28" t="s">
        <v>162</v>
      </c>
      <c r="L2815" s="27" t="s">
        <v>736</v>
      </c>
      <c r="M2815" s="27" t="s">
        <v>164</v>
      </c>
      <c r="N2815" s="27" t="s">
        <v>6197</v>
      </c>
    </row>
    <row r="2816" spans="1:14" ht="16.5" customHeight="1">
      <c r="A2816" s="24">
        <v>3926909709</v>
      </c>
      <c r="B2816" s="25"/>
      <c r="C2816" s="26"/>
      <c r="D2816" s="27"/>
      <c r="E2816" s="27" t="s">
        <v>5854</v>
      </c>
      <c r="F2816" s="27" t="s">
        <v>5860</v>
      </c>
      <c r="G2816" s="28" t="s">
        <v>206</v>
      </c>
      <c r="H2816" s="27" t="s">
        <v>207</v>
      </c>
      <c r="I2816" s="118" t="s">
        <v>1105</v>
      </c>
      <c r="J2816" s="29">
        <v>229.48</v>
      </c>
      <c r="K2816" s="28" t="s">
        <v>162</v>
      </c>
      <c r="L2816" s="27" t="s">
        <v>736</v>
      </c>
      <c r="M2816" s="27" t="s">
        <v>164</v>
      </c>
      <c r="N2816" s="27" t="s">
        <v>6197</v>
      </c>
    </row>
    <row r="2817" spans="1:14" ht="16.5" customHeight="1">
      <c r="A2817" s="24">
        <v>3926909709</v>
      </c>
      <c r="B2817" s="25"/>
      <c r="C2817" s="26"/>
      <c r="D2817" s="27"/>
      <c r="E2817" s="27" t="s">
        <v>5854</v>
      </c>
      <c r="F2817" s="27" t="s">
        <v>5861</v>
      </c>
      <c r="G2817" s="28" t="s">
        <v>206</v>
      </c>
      <c r="H2817" s="27" t="s">
        <v>207</v>
      </c>
      <c r="I2817" s="118" t="s">
        <v>5671</v>
      </c>
      <c r="J2817" s="29">
        <v>8.6999999999999993</v>
      </c>
      <c r="K2817" s="28" t="s">
        <v>162</v>
      </c>
      <c r="L2817" s="27" t="s">
        <v>736</v>
      </c>
      <c r="M2817" s="27" t="s">
        <v>164</v>
      </c>
      <c r="N2817" s="27" t="s">
        <v>6197</v>
      </c>
    </row>
    <row r="2818" spans="1:14" ht="16.5" customHeight="1">
      <c r="A2818" s="24">
        <v>3926909709</v>
      </c>
      <c r="B2818" s="25"/>
      <c r="C2818" s="26"/>
      <c r="D2818" s="27"/>
      <c r="E2818" s="27" t="s">
        <v>5854</v>
      </c>
      <c r="F2818" s="27" t="s">
        <v>5655</v>
      </c>
      <c r="G2818" s="28" t="s">
        <v>206</v>
      </c>
      <c r="H2818" s="27" t="s">
        <v>207</v>
      </c>
      <c r="I2818" s="118" t="s">
        <v>5656</v>
      </c>
      <c r="J2818" s="29">
        <v>757.12</v>
      </c>
      <c r="K2818" s="28" t="s">
        <v>162</v>
      </c>
      <c r="L2818" s="27" t="s">
        <v>736</v>
      </c>
      <c r="M2818" s="27" t="s">
        <v>164</v>
      </c>
      <c r="N2818" s="27" t="s">
        <v>6197</v>
      </c>
    </row>
    <row r="2819" spans="1:14" ht="16.5" customHeight="1">
      <c r="A2819" s="24">
        <v>3926909709</v>
      </c>
      <c r="B2819" s="25"/>
      <c r="C2819" s="26"/>
      <c r="D2819" s="27"/>
      <c r="E2819" s="27" t="s">
        <v>5854</v>
      </c>
      <c r="F2819" s="27" t="s">
        <v>5683</v>
      </c>
      <c r="G2819" s="28" t="s">
        <v>206</v>
      </c>
      <c r="H2819" s="27" t="s">
        <v>207</v>
      </c>
      <c r="I2819" s="118" t="s">
        <v>5684</v>
      </c>
      <c r="J2819" s="29">
        <v>39.51</v>
      </c>
      <c r="K2819" s="28" t="s">
        <v>162</v>
      </c>
      <c r="L2819" s="27" t="s">
        <v>736</v>
      </c>
      <c r="M2819" s="27" t="s">
        <v>164</v>
      </c>
      <c r="N2819" s="27" t="s">
        <v>6197</v>
      </c>
    </row>
    <row r="2820" spans="1:14" ht="16.5" customHeight="1">
      <c r="A2820" s="24">
        <v>3926909709</v>
      </c>
      <c r="B2820" s="25"/>
      <c r="C2820" s="26"/>
      <c r="D2820" s="27"/>
      <c r="E2820" s="27" t="s">
        <v>5854</v>
      </c>
      <c r="F2820" s="27" t="s">
        <v>5672</v>
      </c>
      <c r="G2820" s="28" t="s">
        <v>206</v>
      </c>
      <c r="H2820" s="27" t="s">
        <v>207</v>
      </c>
      <c r="I2820" s="118" t="s">
        <v>5862</v>
      </c>
      <c r="J2820" s="29">
        <v>40.07</v>
      </c>
      <c r="K2820" s="28" t="s">
        <v>162</v>
      </c>
      <c r="L2820" s="27" t="s">
        <v>736</v>
      </c>
      <c r="M2820" s="27" t="s">
        <v>164</v>
      </c>
      <c r="N2820" s="27" t="s">
        <v>6197</v>
      </c>
    </row>
    <row r="2821" spans="1:14" ht="16.5" customHeight="1">
      <c r="A2821" s="24">
        <v>3926909709</v>
      </c>
      <c r="B2821" s="25"/>
      <c r="C2821" s="26"/>
      <c r="D2821" s="27"/>
      <c r="E2821" s="27" t="s">
        <v>5854</v>
      </c>
      <c r="F2821" s="27" t="s">
        <v>5672</v>
      </c>
      <c r="G2821" s="28" t="s">
        <v>206</v>
      </c>
      <c r="H2821" s="27" t="s">
        <v>207</v>
      </c>
      <c r="I2821" s="118" t="s">
        <v>5673</v>
      </c>
      <c r="J2821" s="29">
        <v>18.399999999999999</v>
      </c>
      <c r="K2821" s="28" t="s">
        <v>162</v>
      </c>
      <c r="L2821" s="27" t="s">
        <v>736</v>
      </c>
      <c r="M2821" s="27" t="s">
        <v>164</v>
      </c>
      <c r="N2821" s="27" t="s">
        <v>6197</v>
      </c>
    </row>
    <row r="2822" spans="1:14" ht="16.5" customHeight="1">
      <c r="A2822" s="24">
        <v>3926909709</v>
      </c>
      <c r="B2822" s="25"/>
      <c r="C2822" s="26"/>
      <c r="D2822" s="27"/>
      <c r="E2822" s="27" t="s">
        <v>5854</v>
      </c>
      <c r="F2822" s="27" t="s">
        <v>5664</v>
      </c>
      <c r="G2822" s="28" t="s">
        <v>206</v>
      </c>
      <c r="H2822" s="27" t="s">
        <v>207</v>
      </c>
      <c r="I2822" s="118" t="s">
        <v>5665</v>
      </c>
      <c r="J2822" s="29">
        <v>20.03</v>
      </c>
      <c r="K2822" s="28" t="s">
        <v>162</v>
      </c>
      <c r="L2822" s="27" t="s">
        <v>736</v>
      </c>
      <c r="M2822" s="27" t="s">
        <v>164</v>
      </c>
      <c r="N2822" s="27" t="s">
        <v>6197</v>
      </c>
    </row>
    <row r="2823" spans="1:14" ht="16.5" customHeight="1">
      <c r="A2823" s="24">
        <v>3926909709</v>
      </c>
      <c r="B2823" s="25"/>
      <c r="C2823" s="26"/>
      <c r="D2823" s="27"/>
      <c r="E2823" s="27" t="s">
        <v>5854</v>
      </c>
      <c r="F2823" s="27" t="s">
        <v>5663</v>
      </c>
      <c r="G2823" s="28" t="s">
        <v>206</v>
      </c>
      <c r="H2823" s="27" t="s">
        <v>207</v>
      </c>
      <c r="I2823" s="118" t="s">
        <v>1201</v>
      </c>
      <c r="J2823" s="29">
        <v>110.18</v>
      </c>
      <c r="K2823" s="28" t="s">
        <v>162</v>
      </c>
      <c r="L2823" s="27" t="s">
        <v>736</v>
      </c>
      <c r="M2823" s="27" t="s">
        <v>164</v>
      </c>
      <c r="N2823" s="27" t="s">
        <v>6197</v>
      </c>
    </row>
    <row r="2824" spans="1:14" ht="16.5" customHeight="1">
      <c r="A2824" s="24">
        <v>3926909709</v>
      </c>
      <c r="B2824" s="25"/>
      <c r="C2824" s="26"/>
      <c r="D2824" s="27"/>
      <c r="E2824" s="27" t="s">
        <v>5854</v>
      </c>
      <c r="F2824" s="27" t="s">
        <v>1112</v>
      </c>
      <c r="G2824" s="28" t="s">
        <v>206</v>
      </c>
      <c r="H2824" s="27" t="s">
        <v>207</v>
      </c>
      <c r="I2824" s="118" t="s">
        <v>1113</v>
      </c>
      <c r="J2824" s="29">
        <v>707.38</v>
      </c>
      <c r="K2824" s="28" t="s">
        <v>162</v>
      </c>
      <c r="L2824" s="27" t="s">
        <v>736</v>
      </c>
      <c r="M2824" s="27" t="s">
        <v>164</v>
      </c>
      <c r="N2824" s="27" t="s">
        <v>6197</v>
      </c>
    </row>
    <row r="2825" spans="1:14" ht="16.5" customHeight="1">
      <c r="A2825" s="24">
        <v>3926909709</v>
      </c>
      <c r="B2825" s="25"/>
      <c r="C2825" s="26"/>
      <c r="D2825" s="27"/>
      <c r="E2825" s="27" t="s">
        <v>5854</v>
      </c>
      <c r="F2825" s="27" t="s">
        <v>1112</v>
      </c>
      <c r="G2825" s="28" t="s">
        <v>206</v>
      </c>
      <c r="H2825" s="27" t="s">
        <v>207</v>
      </c>
      <c r="I2825" s="118" t="s">
        <v>5676</v>
      </c>
      <c r="J2825" s="29">
        <v>212.21</v>
      </c>
      <c r="K2825" s="28" t="s">
        <v>162</v>
      </c>
      <c r="L2825" s="27" t="s">
        <v>736</v>
      </c>
      <c r="M2825" s="27" t="s">
        <v>164</v>
      </c>
      <c r="N2825" s="27" t="s">
        <v>6197</v>
      </c>
    </row>
    <row r="2826" spans="1:14" ht="16.5" customHeight="1">
      <c r="A2826" s="24">
        <v>3926909709</v>
      </c>
      <c r="B2826" s="25"/>
      <c r="C2826" s="26"/>
      <c r="D2826" s="27"/>
      <c r="E2826" s="27" t="s">
        <v>5854</v>
      </c>
      <c r="F2826" s="27" t="s">
        <v>1116</v>
      </c>
      <c r="G2826" s="28" t="s">
        <v>206</v>
      </c>
      <c r="H2826" s="27" t="s">
        <v>207</v>
      </c>
      <c r="I2826" s="118" t="s">
        <v>5659</v>
      </c>
      <c r="J2826" s="29">
        <v>269.41000000000003</v>
      </c>
      <c r="K2826" s="28" t="s">
        <v>162</v>
      </c>
      <c r="L2826" s="27" t="s">
        <v>736</v>
      </c>
      <c r="M2826" s="27" t="s">
        <v>164</v>
      </c>
      <c r="N2826" s="27" t="s">
        <v>6197</v>
      </c>
    </row>
    <row r="2827" spans="1:14" ht="16.5" customHeight="1">
      <c r="A2827" s="24">
        <v>3926909709</v>
      </c>
      <c r="B2827" s="25"/>
      <c r="C2827" s="26"/>
      <c r="D2827" s="27"/>
      <c r="E2827" s="27" t="s">
        <v>5854</v>
      </c>
      <c r="F2827" s="27" t="s">
        <v>1116</v>
      </c>
      <c r="G2827" s="28" t="s">
        <v>206</v>
      </c>
      <c r="H2827" s="27" t="s">
        <v>207</v>
      </c>
      <c r="I2827" s="118" t="s">
        <v>1118</v>
      </c>
      <c r="J2827" s="29">
        <v>94.09</v>
      </c>
      <c r="K2827" s="28" t="s">
        <v>162</v>
      </c>
      <c r="L2827" s="27" t="s">
        <v>736</v>
      </c>
      <c r="M2827" s="27" t="s">
        <v>164</v>
      </c>
      <c r="N2827" s="27" t="s">
        <v>6197</v>
      </c>
    </row>
    <row r="2828" spans="1:14" ht="16.5" customHeight="1">
      <c r="A2828" s="24">
        <v>3926909709</v>
      </c>
      <c r="B2828" s="25"/>
      <c r="C2828" s="26"/>
      <c r="D2828" s="27"/>
      <c r="E2828" s="27" t="s">
        <v>5854</v>
      </c>
      <c r="F2828" s="27" t="s">
        <v>1116</v>
      </c>
      <c r="G2828" s="28" t="s">
        <v>206</v>
      </c>
      <c r="H2828" s="27" t="s">
        <v>207</v>
      </c>
      <c r="I2828" s="118" t="s">
        <v>5863</v>
      </c>
      <c r="J2828" s="29">
        <v>112.25</v>
      </c>
      <c r="K2828" s="28" t="s">
        <v>162</v>
      </c>
      <c r="L2828" s="27" t="s">
        <v>736</v>
      </c>
      <c r="M2828" s="27" t="s">
        <v>164</v>
      </c>
      <c r="N2828" s="27" t="s">
        <v>6197</v>
      </c>
    </row>
    <row r="2829" spans="1:14" ht="16.5" customHeight="1">
      <c r="A2829" s="24">
        <v>3926909709</v>
      </c>
      <c r="B2829" s="25"/>
      <c r="C2829" s="26"/>
      <c r="D2829" s="27"/>
      <c r="E2829" s="27" t="s">
        <v>5854</v>
      </c>
      <c r="F2829" s="27" t="s">
        <v>5864</v>
      </c>
      <c r="G2829" s="28" t="s">
        <v>206</v>
      </c>
      <c r="H2829" s="27" t="s">
        <v>207</v>
      </c>
      <c r="I2829" s="118" t="s">
        <v>1105</v>
      </c>
      <c r="J2829" s="29">
        <v>356.54</v>
      </c>
      <c r="K2829" s="28" t="s">
        <v>162</v>
      </c>
      <c r="L2829" s="27" t="s">
        <v>736</v>
      </c>
      <c r="M2829" s="27" t="s">
        <v>164</v>
      </c>
      <c r="N2829" s="27" t="s">
        <v>6197</v>
      </c>
    </row>
    <row r="2830" spans="1:14" ht="16.5" customHeight="1">
      <c r="A2830" s="24">
        <v>3926909709</v>
      </c>
      <c r="B2830" s="25"/>
      <c r="C2830" s="26">
        <v>6.5000000000000002E-2</v>
      </c>
      <c r="D2830" s="27"/>
      <c r="E2830" s="27" t="s">
        <v>5865</v>
      </c>
      <c r="F2830" s="27" t="s">
        <v>5677</v>
      </c>
      <c r="G2830" s="28" t="s">
        <v>167</v>
      </c>
      <c r="H2830" s="27" t="s">
        <v>168</v>
      </c>
      <c r="I2830" s="118" t="s">
        <v>5680</v>
      </c>
      <c r="J2830" s="29">
        <v>118.15</v>
      </c>
      <c r="K2830" s="28" t="s">
        <v>162</v>
      </c>
      <c r="L2830" s="27" t="s">
        <v>736</v>
      </c>
      <c r="M2830" s="27" t="s">
        <v>164</v>
      </c>
      <c r="N2830" s="27" t="s">
        <v>6197</v>
      </c>
    </row>
    <row r="2831" spans="1:14" ht="16.5" customHeight="1">
      <c r="A2831" s="24">
        <v>3926909709</v>
      </c>
      <c r="B2831" s="25"/>
      <c r="C2831" s="26"/>
      <c r="D2831" s="27"/>
      <c r="E2831" s="27" t="s">
        <v>5865</v>
      </c>
      <c r="F2831" s="27" t="s">
        <v>5687</v>
      </c>
      <c r="G2831" s="28" t="s">
        <v>167</v>
      </c>
      <c r="H2831" s="27" t="s">
        <v>168</v>
      </c>
      <c r="I2831" s="118" t="s">
        <v>5688</v>
      </c>
      <c r="J2831" s="29">
        <v>275.24</v>
      </c>
      <c r="K2831" s="28" t="s">
        <v>162</v>
      </c>
      <c r="L2831" s="27" t="s">
        <v>736</v>
      </c>
      <c r="M2831" s="27" t="s">
        <v>164</v>
      </c>
      <c r="N2831" s="27" t="s">
        <v>6197</v>
      </c>
    </row>
    <row r="2832" spans="1:14" ht="16.5" customHeight="1">
      <c r="A2832" s="24">
        <v>8207909900</v>
      </c>
      <c r="B2832" s="25"/>
      <c r="C2832" s="26">
        <v>0.05</v>
      </c>
      <c r="D2832" s="27"/>
      <c r="E2832" s="27" t="s">
        <v>5866</v>
      </c>
      <c r="F2832" s="27" t="s">
        <v>5702</v>
      </c>
      <c r="G2832" s="28" t="s">
        <v>206</v>
      </c>
      <c r="H2832" s="27" t="s">
        <v>207</v>
      </c>
      <c r="I2832" s="118" t="s">
        <v>5703</v>
      </c>
      <c r="J2832" s="29">
        <v>197.57</v>
      </c>
      <c r="K2832" s="28" t="s">
        <v>162</v>
      </c>
      <c r="L2832" s="27" t="s">
        <v>736</v>
      </c>
      <c r="M2832" s="27" t="s">
        <v>164</v>
      </c>
      <c r="N2832" s="27" t="s">
        <v>6197</v>
      </c>
    </row>
    <row r="2833" spans="1:14" ht="16.5" customHeight="1">
      <c r="A2833" s="24">
        <v>8207909900</v>
      </c>
      <c r="B2833" s="25"/>
      <c r="C2833" s="26"/>
      <c r="D2833" s="27"/>
      <c r="E2833" s="27" t="s">
        <v>5866</v>
      </c>
      <c r="F2833" s="27" t="s">
        <v>5712</v>
      </c>
      <c r="G2833" s="28" t="s">
        <v>206</v>
      </c>
      <c r="H2833" s="27" t="s">
        <v>207</v>
      </c>
      <c r="I2833" s="118" t="s">
        <v>5713</v>
      </c>
      <c r="J2833" s="29">
        <v>175</v>
      </c>
      <c r="K2833" s="28" t="s">
        <v>162</v>
      </c>
      <c r="L2833" s="27" t="s">
        <v>736</v>
      </c>
      <c r="M2833" s="27" t="s">
        <v>164</v>
      </c>
      <c r="N2833" s="27" t="s">
        <v>6197</v>
      </c>
    </row>
    <row r="2834" spans="1:14" ht="16.5" customHeight="1">
      <c r="A2834" s="24">
        <v>8207909900</v>
      </c>
      <c r="B2834" s="25"/>
      <c r="C2834" s="26"/>
      <c r="D2834" s="27"/>
      <c r="E2834" s="27" t="s">
        <v>5866</v>
      </c>
      <c r="F2834" s="27" t="s">
        <v>5706</v>
      </c>
      <c r="G2834" s="28" t="s">
        <v>206</v>
      </c>
      <c r="H2834" s="27" t="s">
        <v>207</v>
      </c>
      <c r="I2834" s="118" t="s">
        <v>5707</v>
      </c>
      <c r="J2834" s="29">
        <v>538.82000000000005</v>
      </c>
      <c r="K2834" s="28" t="s">
        <v>162</v>
      </c>
      <c r="L2834" s="27" t="s">
        <v>736</v>
      </c>
      <c r="M2834" s="27" t="s">
        <v>164</v>
      </c>
      <c r="N2834" s="27" t="s">
        <v>6197</v>
      </c>
    </row>
    <row r="2835" spans="1:14" ht="16.5" customHeight="1">
      <c r="A2835" s="24">
        <v>8504318007</v>
      </c>
      <c r="B2835" s="25"/>
      <c r="C2835" s="26">
        <v>0.08</v>
      </c>
      <c r="D2835" s="27"/>
      <c r="E2835" s="27" t="s">
        <v>4834</v>
      </c>
      <c r="F2835" s="27" t="s">
        <v>5867</v>
      </c>
      <c r="G2835" s="28" t="s">
        <v>201</v>
      </c>
      <c r="H2835" s="27" t="s">
        <v>202</v>
      </c>
      <c r="I2835" s="118" t="s">
        <v>5868</v>
      </c>
      <c r="J2835" s="29">
        <v>6818.18</v>
      </c>
      <c r="K2835" s="28" t="s">
        <v>162</v>
      </c>
      <c r="L2835" s="27" t="s">
        <v>825</v>
      </c>
      <c r="M2835" s="27" t="s">
        <v>164</v>
      </c>
      <c r="N2835" s="27" t="s">
        <v>18108</v>
      </c>
    </row>
    <row r="2836" spans="1:14" ht="16.5" customHeight="1">
      <c r="A2836" s="24">
        <v>8504509500</v>
      </c>
      <c r="B2836" s="25"/>
      <c r="C2836" s="26"/>
      <c r="D2836" s="27"/>
      <c r="E2836" s="27" t="s">
        <v>5869</v>
      </c>
      <c r="F2836" s="27" t="s">
        <v>5870</v>
      </c>
      <c r="G2836" s="28" t="s">
        <v>173</v>
      </c>
      <c r="H2836" s="27" t="s">
        <v>174</v>
      </c>
      <c r="I2836" s="118" t="s">
        <v>5871</v>
      </c>
      <c r="J2836" s="29">
        <v>8.18</v>
      </c>
      <c r="K2836" s="28" t="s">
        <v>162</v>
      </c>
      <c r="L2836" s="27" t="s">
        <v>825</v>
      </c>
      <c r="M2836" s="27" t="s">
        <v>164</v>
      </c>
      <c r="N2836" s="27" t="s">
        <v>18108</v>
      </c>
    </row>
    <row r="2837" spans="1:14" ht="16.5" customHeight="1">
      <c r="A2837" s="24">
        <v>8504509500</v>
      </c>
      <c r="B2837" s="25"/>
      <c r="C2837" s="26"/>
      <c r="D2837" s="27"/>
      <c r="E2837" s="27" t="s">
        <v>5869</v>
      </c>
      <c r="F2837" s="27" t="s">
        <v>5872</v>
      </c>
      <c r="G2837" s="28" t="s">
        <v>173</v>
      </c>
      <c r="H2837" s="27" t="s">
        <v>174</v>
      </c>
      <c r="I2837" s="118" t="s">
        <v>5873</v>
      </c>
      <c r="J2837" s="29">
        <v>287.24</v>
      </c>
      <c r="K2837" s="28" t="s">
        <v>162</v>
      </c>
      <c r="L2837" s="27" t="s">
        <v>687</v>
      </c>
      <c r="M2837" s="27" t="s">
        <v>164</v>
      </c>
      <c r="N2837" s="27" t="s">
        <v>18102</v>
      </c>
    </row>
    <row r="2838" spans="1:14" ht="16.5" customHeight="1">
      <c r="A2838" s="24">
        <v>8504509500</v>
      </c>
      <c r="B2838" s="25"/>
      <c r="C2838" s="26"/>
      <c r="D2838" s="27"/>
      <c r="E2838" s="27" t="s">
        <v>5869</v>
      </c>
      <c r="F2838" s="27" t="s">
        <v>5874</v>
      </c>
      <c r="G2838" s="28" t="s">
        <v>173</v>
      </c>
      <c r="H2838" s="27" t="s">
        <v>174</v>
      </c>
      <c r="I2838" s="118" t="s">
        <v>5875</v>
      </c>
      <c r="J2838" s="29">
        <v>34.619999999999997</v>
      </c>
      <c r="K2838" s="28" t="s">
        <v>162</v>
      </c>
      <c r="L2838" s="27" t="s">
        <v>218</v>
      </c>
      <c r="M2838" s="27" t="s">
        <v>164</v>
      </c>
      <c r="N2838" s="27" t="s">
        <v>18066</v>
      </c>
    </row>
    <row r="2839" spans="1:14" ht="16.5" customHeight="1">
      <c r="A2839" s="24">
        <v>8504509500</v>
      </c>
      <c r="B2839" s="25"/>
      <c r="C2839" s="26"/>
      <c r="D2839" s="27"/>
      <c r="E2839" s="27" t="s">
        <v>5876</v>
      </c>
      <c r="F2839" s="27" t="s">
        <v>5877</v>
      </c>
      <c r="G2839" s="28" t="s">
        <v>282</v>
      </c>
      <c r="H2839" s="27" t="s">
        <v>283</v>
      </c>
      <c r="I2839" s="118" t="s">
        <v>5878</v>
      </c>
      <c r="J2839" s="29">
        <v>14.44</v>
      </c>
      <c r="K2839" s="28" t="s">
        <v>162</v>
      </c>
      <c r="L2839" s="27" t="s">
        <v>218</v>
      </c>
      <c r="M2839" s="27" t="s">
        <v>164</v>
      </c>
      <c r="N2839" s="27" t="s">
        <v>18066</v>
      </c>
    </row>
    <row r="2840" spans="1:14" ht="16.5" customHeight="1">
      <c r="A2840" s="24">
        <v>8531809500</v>
      </c>
      <c r="B2840" s="25"/>
      <c r="C2840" s="26"/>
      <c r="D2840" s="27"/>
      <c r="E2840" s="27" t="s">
        <v>2739</v>
      </c>
      <c r="F2840" s="27" t="s">
        <v>5879</v>
      </c>
      <c r="G2840" s="28" t="s">
        <v>206</v>
      </c>
      <c r="H2840" s="27" t="s">
        <v>207</v>
      </c>
      <c r="I2840" s="118" t="s">
        <v>5725</v>
      </c>
      <c r="J2840" s="29">
        <v>3702.96</v>
      </c>
      <c r="K2840" s="28" t="s">
        <v>162</v>
      </c>
      <c r="L2840" s="27" t="s">
        <v>736</v>
      </c>
      <c r="M2840" s="27" t="s">
        <v>164</v>
      </c>
      <c r="N2840" s="27" t="s">
        <v>6197</v>
      </c>
    </row>
    <row r="2841" spans="1:14" ht="16.5" customHeight="1">
      <c r="A2841" s="24">
        <v>8531809500</v>
      </c>
      <c r="B2841" s="25"/>
      <c r="C2841" s="26"/>
      <c r="D2841" s="27"/>
      <c r="E2841" s="27" t="s">
        <v>2739</v>
      </c>
      <c r="F2841" s="27" t="s">
        <v>2740</v>
      </c>
      <c r="G2841" s="28" t="s">
        <v>206</v>
      </c>
      <c r="H2841" s="27" t="s">
        <v>207</v>
      </c>
      <c r="I2841" s="118" t="s">
        <v>2741</v>
      </c>
      <c r="J2841" s="29">
        <v>478.31</v>
      </c>
      <c r="K2841" s="28" t="s">
        <v>162</v>
      </c>
      <c r="L2841" s="27" t="s">
        <v>736</v>
      </c>
      <c r="M2841" s="27" t="s">
        <v>164</v>
      </c>
      <c r="N2841" s="27" t="s">
        <v>6197</v>
      </c>
    </row>
    <row r="2842" spans="1:14" ht="16.5" customHeight="1">
      <c r="A2842" s="24">
        <v>8532210000</v>
      </c>
      <c r="B2842" s="25"/>
      <c r="C2842" s="26"/>
      <c r="D2842" s="27"/>
      <c r="E2842" s="27" t="s">
        <v>1588</v>
      </c>
      <c r="F2842" s="27" t="s">
        <v>248</v>
      </c>
      <c r="G2842" s="28" t="s">
        <v>173</v>
      </c>
      <c r="H2842" s="27" t="s">
        <v>174</v>
      </c>
      <c r="I2842" s="118" t="s">
        <v>249</v>
      </c>
      <c r="J2842" s="29">
        <v>324.27999999999997</v>
      </c>
      <c r="K2842" s="28" t="s">
        <v>162</v>
      </c>
      <c r="L2842" s="27" t="s">
        <v>250</v>
      </c>
      <c r="M2842" s="27" t="s">
        <v>164</v>
      </c>
      <c r="N2842" s="27" t="s">
        <v>18071</v>
      </c>
    </row>
    <row r="2843" spans="1:14" ht="16.5" customHeight="1">
      <c r="A2843" s="24">
        <v>8532240000</v>
      </c>
      <c r="B2843" s="25"/>
      <c r="C2843" s="26"/>
      <c r="D2843" s="27"/>
      <c r="E2843" s="27" t="s">
        <v>1609</v>
      </c>
      <c r="F2843" s="27" t="s">
        <v>5880</v>
      </c>
      <c r="G2843" s="28" t="s">
        <v>173</v>
      </c>
      <c r="H2843" s="27" t="s">
        <v>174</v>
      </c>
      <c r="I2843" s="118" t="s">
        <v>5881</v>
      </c>
      <c r="J2843" s="29">
        <v>2.58</v>
      </c>
      <c r="K2843" s="28" t="s">
        <v>162</v>
      </c>
      <c r="L2843" s="27" t="s">
        <v>272</v>
      </c>
      <c r="M2843" s="27" t="s">
        <v>164</v>
      </c>
      <c r="N2843" s="27" t="s">
        <v>18073</v>
      </c>
    </row>
    <row r="2844" spans="1:14" ht="16.5" customHeight="1">
      <c r="A2844" s="24">
        <v>8532240000</v>
      </c>
      <c r="B2844" s="25"/>
      <c r="C2844" s="26"/>
      <c r="D2844" s="27"/>
      <c r="E2844" s="27" t="s">
        <v>1609</v>
      </c>
      <c r="F2844" s="27" t="s">
        <v>5882</v>
      </c>
      <c r="G2844" s="28" t="s">
        <v>173</v>
      </c>
      <c r="H2844" s="27" t="s">
        <v>174</v>
      </c>
      <c r="I2844" s="118" t="s">
        <v>5883</v>
      </c>
      <c r="J2844" s="29">
        <v>3.01</v>
      </c>
      <c r="K2844" s="28" t="s">
        <v>162</v>
      </c>
      <c r="L2844" s="27" t="s">
        <v>5884</v>
      </c>
      <c r="M2844" s="27" t="s">
        <v>164</v>
      </c>
      <c r="N2844" s="27" t="s">
        <v>5884</v>
      </c>
    </row>
    <row r="2845" spans="1:14" ht="16.5" customHeight="1">
      <c r="A2845" s="24">
        <v>8532240000</v>
      </c>
      <c r="B2845" s="25"/>
      <c r="C2845" s="26"/>
      <c r="D2845" s="27"/>
      <c r="E2845" s="27" t="s">
        <v>1609</v>
      </c>
      <c r="F2845" s="27" t="s">
        <v>5885</v>
      </c>
      <c r="G2845" s="28" t="s">
        <v>173</v>
      </c>
      <c r="H2845" s="27" t="s">
        <v>174</v>
      </c>
      <c r="I2845" s="118" t="s">
        <v>5886</v>
      </c>
      <c r="J2845" s="29">
        <v>8.9</v>
      </c>
      <c r="K2845" s="28" t="s">
        <v>162</v>
      </c>
      <c r="L2845" s="27" t="s">
        <v>218</v>
      </c>
      <c r="M2845" s="27" t="s">
        <v>164</v>
      </c>
      <c r="N2845" s="27" t="s">
        <v>18066</v>
      </c>
    </row>
    <row r="2846" spans="1:14" ht="16.5" customHeight="1">
      <c r="A2846" s="24">
        <v>8532240000</v>
      </c>
      <c r="B2846" s="25"/>
      <c r="C2846" s="26"/>
      <c r="D2846" s="27"/>
      <c r="E2846" s="27" t="s">
        <v>1609</v>
      </c>
      <c r="F2846" s="27" t="s">
        <v>5887</v>
      </c>
      <c r="G2846" s="28" t="s">
        <v>173</v>
      </c>
      <c r="H2846" s="27" t="s">
        <v>174</v>
      </c>
      <c r="I2846" s="118" t="s">
        <v>5888</v>
      </c>
      <c r="J2846" s="29">
        <v>98.98</v>
      </c>
      <c r="K2846" s="28" t="s">
        <v>162</v>
      </c>
      <c r="L2846" s="27" t="s">
        <v>218</v>
      </c>
      <c r="M2846" s="27" t="s">
        <v>164</v>
      </c>
      <c r="N2846" s="27" t="s">
        <v>18066</v>
      </c>
    </row>
    <row r="2847" spans="1:14" ht="16.5" customHeight="1">
      <c r="A2847" s="24">
        <v>8533401000</v>
      </c>
      <c r="B2847" s="25"/>
      <c r="C2847" s="26"/>
      <c r="D2847" s="27"/>
      <c r="E2847" s="27" t="s">
        <v>4336</v>
      </c>
      <c r="F2847" s="27" t="s">
        <v>5889</v>
      </c>
      <c r="G2847" s="28" t="s">
        <v>173</v>
      </c>
      <c r="H2847" s="27" t="s">
        <v>174</v>
      </c>
      <c r="I2847" s="118" t="s">
        <v>5890</v>
      </c>
      <c r="J2847" s="29">
        <v>49.4</v>
      </c>
      <c r="K2847" s="28" t="s">
        <v>162</v>
      </c>
      <c r="L2847" s="27" t="s">
        <v>372</v>
      </c>
      <c r="M2847" s="27" t="s">
        <v>164</v>
      </c>
      <c r="N2847" s="27" t="s">
        <v>1383</v>
      </c>
    </row>
    <row r="2848" spans="1:14" ht="16.5" customHeight="1">
      <c r="A2848" s="24">
        <v>8536419000</v>
      </c>
      <c r="B2848" s="25"/>
      <c r="C2848" s="26">
        <v>0.08</v>
      </c>
      <c r="D2848" s="27"/>
      <c r="E2848" s="27" t="s">
        <v>1744</v>
      </c>
      <c r="F2848" s="27" t="s">
        <v>5891</v>
      </c>
      <c r="G2848" s="28" t="s">
        <v>173</v>
      </c>
      <c r="H2848" s="27" t="s">
        <v>174</v>
      </c>
      <c r="I2848" s="118" t="s">
        <v>5892</v>
      </c>
      <c r="J2848" s="29">
        <v>621.66999999999996</v>
      </c>
      <c r="K2848" s="28" t="s">
        <v>162</v>
      </c>
      <c r="L2848" s="27" t="s">
        <v>1152</v>
      </c>
      <c r="M2848" s="27" t="s">
        <v>164</v>
      </c>
      <c r="N2848" s="27" t="s">
        <v>3701</v>
      </c>
    </row>
    <row r="2849" spans="1:14" ht="16.5" customHeight="1">
      <c r="A2849" s="24">
        <v>8536501109</v>
      </c>
      <c r="B2849" s="25"/>
      <c r="C2849" s="26">
        <v>7.4999999999999997E-2</v>
      </c>
      <c r="D2849" s="27"/>
      <c r="E2849" s="27" t="s">
        <v>5741</v>
      </c>
      <c r="F2849" s="27" t="s">
        <v>1258</v>
      </c>
      <c r="G2849" s="28" t="s">
        <v>206</v>
      </c>
      <c r="H2849" s="27" t="s">
        <v>207</v>
      </c>
      <c r="I2849" s="118" t="s">
        <v>1259</v>
      </c>
      <c r="J2849" s="29">
        <v>685.96</v>
      </c>
      <c r="K2849" s="28" t="s">
        <v>162</v>
      </c>
      <c r="L2849" s="27" t="s">
        <v>736</v>
      </c>
      <c r="M2849" s="27" t="s">
        <v>164</v>
      </c>
      <c r="N2849" s="27" t="s">
        <v>6197</v>
      </c>
    </row>
    <row r="2850" spans="1:14" ht="16.5" customHeight="1">
      <c r="A2850" s="24">
        <v>8536501109</v>
      </c>
      <c r="B2850" s="25"/>
      <c r="C2850" s="26"/>
      <c r="D2850" s="27"/>
      <c r="E2850" s="27" t="s">
        <v>5741</v>
      </c>
      <c r="F2850" s="27" t="s">
        <v>5124</v>
      </c>
      <c r="G2850" s="28" t="s">
        <v>206</v>
      </c>
      <c r="H2850" s="27" t="s">
        <v>207</v>
      </c>
      <c r="I2850" s="118" t="s">
        <v>5125</v>
      </c>
      <c r="J2850" s="29">
        <v>360.32</v>
      </c>
      <c r="K2850" s="28" t="s">
        <v>162</v>
      </c>
      <c r="L2850" s="27" t="s">
        <v>736</v>
      </c>
      <c r="M2850" s="27" t="s">
        <v>164</v>
      </c>
      <c r="N2850" s="27" t="s">
        <v>6197</v>
      </c>
    </row>
    <row r="2851" spans="1:14" ht="16.5" customHeight="1">
      <c r="A2851" s="24">
        <v>8536501109</v>
      </c>
      <c r="B2851" s="25"/>
      <c r="C2851" s="26"/>
      <c r="D2851" s="27"/>
      <c r="E2851" s="27" t="s">
        <v>5741</v>
      </c>
      <c r="F2851" s="27" t="s">
        <v>5735</v>
      </c>
      <c r="G2851" s="28" t="s">
        <v>206</v>
      </c>
      <c r="H2851" s="27" t="s">
        <v>207</v>
      </c>
      <c r="I2851" s="118" t="s">
        <v>5736</v>
      </c>
      <c r="J2851" s="29">
        <v>446.26</v>
      </c>
      <c r="K2851" s="28" t="s">
        <v>162</v>
      </c>
      <c r="L2851" s="27" t="s">
        <v>736</v>
      </c>
      <c r="M2851" s="27" t="s">
        <v>164</v>
      </c>
      <c r="N2851" s="27" t="s">
        <v>6197</v>
      </c>
    </row>
    <row r="2852" spans="1:14" ht="16.5" customHeight="1">
      <c r="A2852" s="24">
        <v>8536508008</v>
      </c>
      <c r="B2852" s="25"/>
      <c r="C2852" s="26">
        <v>7.4999999999999997E-2</v>
      </c>
      <c r="D2852" s="27"/>
      <c r="E2852" s="27" t="s">
        <v>1267</v>
      </c>
      <c r="F2852" s="27" t="s">
        <v>1268</v>
      </c>
      <c r="G2852" s="28" t="s">
        <v>206</v>
      </c>
      <c r="H2852" s="27" t="s">
        <v>207</v>
      </c>
      <c r="I2852" s="118" t="s">
        <v>1129</v>
      </c>
      <c r="J2852" s="29">
        <v>326.89</v>
      </c>
      <c r="K2852" s="28" t="s">
        <v>162</v>
      </c>
      <c r="L2852" s="27" t="s">
        <v>736</v>
      </c>
      <c r="M2852" s="27" t="s">
        <v>164</v>
      </c>
      <c r="N2852" s="27" t="s">
        <v>6197</v>
      </c>
    </row>
    <row r="2853" spans="1:14" ht="16.5" customHeight="1">
      <c r="A2853" s="24">
        <v>8536508008</v>
      </c>
      <c r="B2853" s="25"/>
      <c r="C2853" s="26"/>
      <c r="D2853" s="27"/>
      <c r="E2853" s="27" t="s">
        <v>1267</v>
      </c>
      <c r="F2853" s="27" t="s">
        <v>1268</v>
      </c>
      <c r="G2853" s="28" t="s">
        <v>206</v>
      </c>
      <c r="H2853" s="27" t="s">
        <v>207</v>
      </c>
      <c r="I2853" s="118" t="s">
        <v>5744</v>
      </c>
      <c r="J2853" s="29">
        <v>608.51</v>
      </c>
      <c r="K2853" s="28" t="s">
        <v>162</v>
      </c>
      <c r="L2853" s="27" t="s">
        <v>736</v>
      </c>
      <c r="M2853" s="27" t="s">
        <v>164</v>
      </c>
      <c r="N2853" s="27" t="s">
        <v>6197</v>
      </c>
    </row>
    <row r="2854" spans="1:14" ht="16.5" customHeight="1">
      <c r="A2854" s="24">
        <v>8536508008</v>
      </c>
      <c r="B2854" s="25"/>
      <c r="C2854" s="26"/>
      <c r="D2854" s="27"/>
      <c r="E2854" s="27" t="s">
        <v>1267</v>
      </c>
      <c r="F2854" s="27" t="s">
        <v>1268</v>
      </c>
      <c r="G2854" s="28" t="s">
        <v>206</v>
      </c>
      <c r="H2854" s="27" t="s">
        <v>207</v>
      </c>
      <c r="I2854" s="118" t="s">
        <v>1127</v>
      </c>
      <c r="J2854" s="29">
        <v>344.07</v>
      </c>
      <c r="K2854" s="28" t="s">
        <v>162</v>
      </c>
      <c r="L2854" s="27" t="s">
        <v>736</v>
      </c>
      <c r="M2854" s="27" t="s">
        <v>164</v>
      </c>
      <c r="N2854" s="27" t="s">
        <v>6197</v>
      </c>
    </row>
    <row r="2855" spans="1:14" ht="16.5" customHeight="1">
      <c r="A2855" s="24">
        <v>8536508008</v>
      </c>
      <c r="B2855" s="25"/>
      <c r="C2855" s="26"/>
      <c r="D2855" s="27"/>
      <c r="E2855" s="27" t="s">
        <v>1267</v>
      </c>
      <c r="F2855" s="27" t="s">
        <v>1269</v>
      </c>
      <c r="G2855" s="28" t="s">
        <v>206</v>
      </c>
      <c r="H2855" s="27" t="s">
        <v>207</v>
      </c>
      <c r="I2855" s="118" t="s">
        <v>5747</v>
      </c>
      <c r="J2855" s="29">
        <v>3203.65</v>
      </c>
      <c r="K2855" s="28" t="s">
        <v>162</v>
      </c>
      <c r="L2855" s="27" t="s">
        <v>736</v>
      </c>
      <c r="M2855" s="27" t="s">
        <v>164</v>
      </c>
      <c r="N2855" s="27" t="s">
        <v>6197</v>
      </c>
    </row>
    <row r="2856" spans="1:14" ht="16.5" customHeight="1">
      <c r="A2856" s="24">
        <v>8536508008</v>
      </c>
      <c r="B2856" s="25"/>
      <c r="C2856" s="26"/>
      <c r="D2856" s="27"/>
      <c r="E2856" s="27" t="s">
        <v>1267</v>
      </c>
      <c r="F2856" s="27" t="s">
        <v>1269</v>
      </c>
      <c r="G2856" s="28" t="s">
        <v>206</v>
      </c>
      <c r="H2856" s="27" t="s">
        <v>207</v>
      </c>
      <c r="I2856" s="118" t="s">
        <v>1270</v>
      </c>
      <c r="J2856" s="29">
        <v>1130.7</v>
      </c>
      <c r="K2856" s="28" t="s">
        <v>162</v>
      </c>
      <c r="L2856" s="27" t="s">
        <v>736</v>
      </c>
      <c r="M2856" s="27" t="s">
        <v>164</v>
      </c>
      <c r="N2856" s="27" t="s">
        <v>6197</v>
      </c>
    </row>
    <row r="2857" spans="1:14" ht="16.5" customHeight="1">
      <c r="A2857" s="24">
        <v>8536508008</v>
      </c>
      <c r="B2857" s="25"/>
      <c r="C2857" s="26"/>
      <c r="D2857" s="27"/>
      <c r="E2857" s="27" t="s">
        <v>1267</v>
      </c>
      <c r="F2857" s="27" t="s">
        <v>5748</v>
      </c>
      <c r="G2857" s="28" t="s">
        <v>206</v>
      </c>
      <c r="H2857" s="27" t="s">
        <v>207</v>
      </c>
      <c r="I2857" s="118" t="s">
        <v>5750</v>
      </c>
      <c r="J2857" s="29">
        <v>286.32</v>
      </c>
      <c r="K2857" s="28" t="s">
        <v>162</v>
      </c>
      <c r="L2857" s="27" t="s">
        <v>736</v>
      </c>
      <c r="M2857" s="27" t="s">
        <v>164</v>
      </c>
      <c r="N2857" s="27" t="s">
        <v>6197</v>
      </c>
    </row>
    <row r="2858" spans="1:14" ht="16.5" customHeight="1">
      <c r="A2858" s="24">
        <v>8536508008</v>
      </c>
      <c r="B2858" s="25"/>
      <c r="C2858" s="26"/>
      <c r="D2858" s="27"/>
      <c r="E2858" s="27" t="s">
        <v>1267</v>
      </c>
      <c r="F2858" s="27" t="s">
        <v>5745</v>
      </c>
      <c r="G2858" s="28" t="s">
        <v>206</v>
      </c>
      <c r="H2858" s="27" t="s">
        <v>207</v>
      </c>
      <c r="I2858" s="118" t="s">
        <v>1132</v>
      </c>
      <c r="J2858" s="29">
        <v>303.95</v>
      </c>
      <c r="K2858" s="28" t="s">
        <v>162</v>
      </c>
      <c r="L2858" s="27" t="s">
        <v>736</v>
      </c>
      <c r="M2858" s="27" t="s">
        <v>164</v>
      </c>
      <c r="N2858" s="27" t="s">
        <v>6197</v>
      </c>
    </row>
    <row r="2859" spans="1:14" ht="16.5" customHeight="1">
      <c r="A2859" s="24">
        <v>8536508008</v>
      </c>
      <c r="B2859" s="25"/>
      <c r="C2859" s="26"/>
      <c r="D2859" s="27"/>
      <c r="E2859" s="27" t="s">
        <v>1267</v>
      </c>
      <c r="F2859" s="27" t="s">
        <v>5745</v>
      </c>
      <c r="G2859" s="28" t="s">
        <v>206</v>
      </c>
      <c r="H2859" s="27" t="s">
        <v>207</v>
      </c>
      <c r="I2859" s="118" t="s">
        <v>5746</v>
      </c>
      <c r="J2859" s="29">
        <v>8096.16</v>
      </c>
      <c r="K2859" s="28" t="s">
        <v>162</v>
      </c>
      <c r="L2859" s="27" t="s">
        <v>736</v>
      </c>
      <c r="M2859" s="27" t="s">
        <v>164</v>
      </c>
      <c r="N2859" s="27" t="s">
        <v>6197</v>
      </c>
    </row>
    <row r="2860" spans="1:14" ht="16.5" customHeight="1">
      <c r="A2860" s="24">
        <v>8536508008</v>
      </c>
      <c r="B2860" s="25"/>
      <c r="C2860" s="26"/>
      <c r="D2860" s="27"/>
      <c r="E2860" s="27" t="s">
        <v>1267</v>
      </c>
      <c r="F2860" s="27" t="s">
        <v>5893</v>
      </c>
      <c r="G2860" s="28" t="s">
        <v>206</v>
      </c>
      <c r="H2860" s="27" t="s">
        <v>207</v>
      </c>
      <c r="I2860" s="118" t="s">
        <v>1129</v>
      </c>
      <c r="J2860" s="29">
        <v>1382.98</v>
      </c>
      <c r="K2860" s="28" t="s">
        <v>162</v>
      </c>
      <c r="L2860" s="27" t="s">
        <v>736</v>
      </c>
      <c r="M2860" s="27" t="s">
        <v>164</v>
      </c>
      <c r="N2860" s="27" t="s">
        <v>6197</v>
      </c>
    </row>
    <row r="2861" spans="1:14" ht="16.5" customHeight="1">
      <c r="A2861" s="24">
        <v>8536508008</v>
      </c>
      <c r="B2861" s="25"/>
      <c r="C2861" s="26"/>
      <c r="D2861" s="27"/>
      <c r="E2861" s="27" t="s">
        <v>1267</v>
      </c>
      <c r="F2861" s="27" t="s">
        <v>5894</v>
      </c>
      <c r="G2861" s="28" t="s">
        <v>206</v>
      </c>
      <c r="H2861" s="27" t="s">
        <v>207</v>
      </c>
      <c r="I2861" s="118" t="s">
        <v>5895</v>
      </c>
      <c r="J2861" s="29">
        <v>303.39999999999998</v>
      </c>
      <c r="K2861" s="28" t="s">
        <v>162</v>
      </c>
      <c r="L2861" s="27" t="s">
        <v>736</v>
      </c>
      <c r="M2861" s="27" t="s">
        <v>164</v>
      </c>
      <c r="N2861" s="27" t="s">
        <v>6197</v>
      </c>
    </row>
    <row r="2862" spans="1:14" ht="16.5" customHeight="1">
      <c r="A2862" s="24">
        <v>8536508008</v>
      </c>
      <c r="B2862" s="25"/>
      <c r="C2862" s="26"/>
      <c r="D2862" s="27"/>
      <c r="E2862" s="27" t="s">
        <v>1267</v>
      </c>
      <c r="F2862" s="27" t="s">
        <v>4006</v>
      </c>
      <c r="G2862" s="28" t="s">
        <v>206</v>
      </c>
      <c r="H2862" s="27" t="s">
        <v>207</v>
      </c>
      <c r="I2862" s="118" t="s">
        <v>5896</v>
      </c>
      <c r="J2862" s="29">
        <v>431.61</v>
      </c>
      <c r="K2862" s="28" t="s">
        <v>162</v>
      </c>
      <c r="L2862" s="27" t="s">
        <v>736</v>
      </c>
      <c r="M2862" s="27" t="s">
        <v>164</v>
      </c>
      <c r="N2862" s="27" t="s">
        <v>6197</v>
      </c>
    </row>
    <row r="2863" spans="1:14" ht="16.5" customHeight="1">
      <c r="A2863" s="24">
        <v>8536508008</v>
      </c>
      <c r="B2863" s="25"/>
      <c r="C2863" s="26"/>
      <c r="D2863" s="27"/>
      <c r="E2863" s="27" t="s">
        <v>1267</v>
      </c>
      <c r="F2863" s="27" t="s">
        <v>4006</v>
      </c>
      <c r="G2863" s="28" t="s">
        <v>206</v>
      </c>
      <c r="H2863" s="27" t="s">
        <v>207</v>
      </c>
      <c r="I2863" s="118" t="s">
        <v>4007</v>
      </c>
      <c r="J2863" s="29">
        <v>256.42</v>
      </c>
      <c r="K2863" s="28" t="s">
        <v>162</v>
      </c>
      <c r="L2863" s="27" t="s">
        <v>736</v>
      </c>
      <c r="M2863" s="27" t="s">
        <v>164</v>
      </c>
      <c r="N2863" s="27" t="s">
        <v>6197</v>
      </c>
    </row>
    <row r="2864" spans="1:14" ht="16.5" customHeight="1">
      <c r="A2864" s="24">
        <v>8536693000</v>
      </c>
      <c r="B2864" s="25"/>
      <c r="C2864" s="26"/>
      <c r="D2864" s="27"/>
      <c r="E2864" s="27" t="s">
        <v>444</v>
      </c>
      <c r="F2864" s="27" t="s">
        <v>5897</v>
      </c>
      <c r="G2864" s="28" t="s">
        <v>173</v>
      </c>
      <c r="H2864" s="27" t="s">
        <v>174</v>
      </c>
      <c r="I2864" s="118" t="s">
        <v>5898</v>
      </c>
      <c r="J2864" s="29">
        <v>6.2</v>
      </c>
      <c r="K2864" s="28" t="s">
        <v>162</v>
      </c>
      <c r="L2864" s="27" t="s">
        <v>2746</v>
      </c>
      <c r="M2864" s="27" t="s">
        <v>164</v>
      </c>
      <c r="N2864" s="27" t="s">
        <v>18174</v>
      </c>
    </row>
    <row r="2865" spans="1:14" ht="16.5" customHeight="1">
      <c r="A2865" s="24">
        <v>8536693000</v>
      </c>
      <c r="B2865" s="25"/>
      <c r="C2865" s="26"/>
      <c r="D2865" s="27"/>
      <c r="E2865" s="27" t="s">
        <v>444</v>
      </c>
      <c r="F2865" s="27" t="s">
        <v>5899</v>
      </c>
      <c r="G2865" s="28" t="s">
        <v>466</v>
      </c>
      <c r="H2865" s="27" t="s">
        <v>467</v>
      </c>
      <c r="I2865" s="118" t="s">
        <v>5900</v>
      </c>
      <c r="J2865" s="29">
        <v>63.48</v>
      </c>
      <c r="K2865" s="28" t="s">
        <v>162</v>
      </c>
      <c r="L2865" s="27" t="s">
        <v>452</v>
      </c>
      <c r="M2865" s="27" t="s">
        <v>164</v>
      </c>
      <c r="N2865" s="27" t="s">
        <v>18086</v>
      </c>
    </row>
    <row r="2866" spans="1:14" ht="16.5" customHeight="1">
      <c r="A2866" s="24">
        <v>8536699008</v>
      </c>
      <c r="B2866" s="25"/>
      <c r="C2866" s="26">
        <v>0.08</v>
      </c>
      <c r="D2866" s="27"/>
      <c r="E2866" s="27" t="s">
        <v>1135</v>
      </c>
      <c r="F2866" s="27" t="s">
        <v>5901</v>
      </c>
      <c r="G2866" s="28" t="s">
        <v>206</v>
      </c>
      <c r="H2866" s="27" t="s">
        <v>207</v>
      </c>
      <c r="I2866" s="118" t="s">
        <v>1137</v>
      </c>
      <c r="J2866" s="29">
        <v>425.54</v>
      </c>
      <c r="K2866" s="28" t="s">
        <v>162</v>
      </c>
      <c r="L2866" s="27" t="s">
        <v>736</v>
      </c>
      <c r="M2866" s="27" t="s">
        <v>164</v>
      </c>
      <c r="N2866" s="27" t="s">
        <v>6197</v>
      </c>
    </row>
    <row r="2867" spans="1:14" ht="16.5" customHeight="1">
      <c r="A2867" s="24">
        <v>8536699008</v>
      </c>
      <c r="B2867" s="25"/>
      <c r="C2867" s="26"/>
      <c r="D2867" s="27"/>
      <c r="E2867" s="27" t="s">
        <v>1135</v>
      </c>
      <c r="F2867" s="27" t="s">
        <v>1136</v>
      </c>
      <c r="G2867" s="28" t="s">
        <v>206</v>
      </c>
      <c r="H2867" s="27" t="s">
        <v>207</v>
      </c>
      <c r="I2867" s="118" t="s">
        <v>1137</v>
      </c>
      <c r="J2867" s="29">
        <v>657.65</v>
      </c>
      <c r="K2867" s="28" t="s">
        <v>162</v>
      </c>
      <c r="L2867" s="27" t="s">
        <v>736</v>
      </c>
      <c r="M2867" s="27" t="s">
        <v>164</v>
      </c>
      <c r="N2867" s="27" t="s">
        <v>6197</v>
      </c>
    </row>
    <row r="2868" spans="1:14" ht="16.5" customHeight="1">
      <c r="A2868" s="24">
        <v>8536699008</v>
      </c>
      <c r="B2868" s="25"/>
      <c r="C2868" s="26"/>
      <c r="D2868" s="27"/>
      <c r="E2868" s="27" t="s">
        <v>1135</v>
      </c>
      <c r="F2868" s="27" t="s">
        <v>5902</v>
      </c>
      <c r="G2868" s="28" t="s">
        <v>206</v>
      </c>
      <c r="H2868" s="27" t="s">
        <v>207</v>
      </c>
      <c r="I2868" s="118" t="s">
        <v>5903</v>
      </c>
      <c r="J2868" s="29">
        <v>18.649999999999999</v>
      </c>
      <c r="K2868" s="28" t="s">
        <v>162</v>
      </c>
      <c r="L2868" s="27" t="s">
        <v>736</v>
      </c>
      <c r="M2868" s="27" t="s">
        <v>164</v>
      </c>
      <c r="N2868" s="27" t="s">
        <v>6197</v>
      </c>
    </row>
    <row r="2869" spans="1:14" ht="16.5" customHeight="1">
      <c r="A2869" s="24">
        <v>8536699008</v>
      </c>
      <c r="B2869" s="25"/>
      <c r="C2869" s="26">
        <v>0.08</v>
      </c>
      <c r="D2869" s="27"/>
      <c r="E2869" s="27" t="s">
        <v>3423</v>
      </c>
      <c r="F2869" s="27" t="s">
        <v>5904</v>
      </c>
      <c r="G2869" s="28" t="s">
        <v>173</v>
      </c>
      <c r="H2869" s="27" t="s">
        <v>174</v>
      </c>
      <c r="I2869" s="118" t="s">
        <v>5905</v>
      </c>
      <c r="J2869" s="29">
        <v>860.6</v>
      </c>
      <c r="K2869" s="28" t="s">
        <v>162</v>
      </c>
      <c r="L2869" s="27" t="s">
        <v>5906</v>
      </c>
      <c r="M2869" s="27" t="s">
        <v>164</v>
      </c>
      <c r="N2869" s="27" t="s">
        <v>12141</v>
      </c>
    </row>
    <row r="2870" spans="1:14" ht="16.5" customHeight="1">
      <c r="A2870" s="24">
        <v>8536699008</v>
      </c>
      <c r="B2870" s="25"/>
      <c r="C2870" s="26"/>
      <c r="D2870" s="27"/>
      <c r="E2870" s="27" t="s">
        <v>3423</v>
      </c>
      <c r="F2870" s="27" t="s">
        <v>5907</v>
      </c>
      <c r="G2870" s="28" t="s">
        <v>173</v>
      </c>
      <c r="H2870" s="27" t="s">
        <v>174</v>
      </c>
      <c r="I2870" s="118" t="s">
        <v>5908</v>
      </c>
      <c r="J2870" s="29">
        <v>927.2</v>
      </c>
      <c r="K2870" s="28" t="s">
        <v>162</v>
      </c>
      <c r="L2870" s="27" t="s">
        <v>5906</v>
      </c>
      <c r="M2870" s="27" t="s">
        <v>164</v>
      </c>
      <c r="N2870" s="27" t="s">
        <v>12141</v>
      </c>
    </row>
    <row r="2871" spans="1:14" ht="16.5" customHeight="1">
      <c r="A2871" s="24">
        <v>8538909908</v>
      </c>
      <c r="B2871" s="25"/>
      <c r="C2871" s="26">
        <v>0.05</v>
      </c>
      <c r="D2871" s="27"/>
      <c r="E2871" s="27" t="s">
        <v>5909</v>
      </c>
      <c r="F2871" s="27" t="s">
        <v>5811</v>
      </c>
      <c r="G2871" s="28" t="s">
        <v>206</v>
      </c>
      <c r="H2871" s="27" t="s">
        <v>207</v>
      </c>
      <c r="I2871" s="118" t="s">
        <v>5812</v>
      </c>
      <c r="J2871" s="29">
        <v>84</v>
      </c>
      <c r="K2871" s="28" t="s">
        <v>162</v>
      </c>
      <c r="L2871" s="27" t="s">
        <v>736</v>
      </c>
      <c r="M2871" s="27" t="s">
        <v>164</v>
      </c>
      <c r="N2871" s="27" t="s">
        <v>6197</v>
      </c>
    </row>
    <row r="2872" spans="1:14" ht="16.5" customHeight="1">
      <c r="A2872" s="24">
        <v>8539520009</v>
      </c>
      <c r="B2872" s="25"/>
      <c r="C2872" s="26"/>
      <c r="D2872" s="27"/>
      <c r="E2872" s="27" t="s">
        <v>1138</v>
      </c>
      <c r="F2872" s="27" t="s">
        <v>1145</v>
      </c>
      <c r="G2872" s="28" t="s">
        <v>167</v>
      </c>
      <c r="H2872" s="27" t="s">
        <v>168</v>
      </c>
      <c r="I2872" s="118" t="s">
        <v>753</v>
      </c>
      <c r="J2872" s="29">
        <v>435.2</v>
      </c>
      <c r="K2872" s="28" t="s">
        <v>162</v>
      </c>
      <c r="L2872" s="27" t="s">
        <v>736</v>
      </c>
      <c r="M2872" s="27" t="s">
        <v>164</v>
      </c>
      <c r="N2872" s="27" t="s">
        <v>6197</v>
      </c>
    </row>
    <row r="2873" spans="1:14" ht="16.5" customHeight="1">
      <c r="A2873" s="24">
        <v>8539520009</v>
      </c>
      <c r="B2873" s="25"/>
      <c r="C2873" s="26"/>
      <c r="D2873" s="27"/>
      <c r="E2873" s="27" t="s">
        <v>1138</v>
      </c>
      <c r="F2873" s="27" t="s">
        <v>1145</v>
      </c>
      <c r="G2873" s="28" t="s">
        <v>167</v>
      </c>
      <c r="H2873" s="27" t="s">
        <v>168</v>
      </c>
      <c r="I2873" s="118" t="s">
        <v>1146</v>
      </c>
      <c r="J2873" s="29">
        <v>417.24</v>
      </c>
      <c r="K2873" s="28" t="s">
        <v>162</v>
      </c>
      <c r="L2873" s="27" t="s">
        <v>736</v>
      </c>
      <c r="M2873" s="27" t="s">
        <v>164</v>
      </c>
      <c r="N2873" s="27" t="s">
        <v>6197</v>
      </c>
    </row>
    <row r="2874" spans="1:14" ht="16.5" customHeight="1">
      <c r="A2874" s="24">
        <v>8539520009</v>
      </c>
      <c r="B2874" s="25"/>
      <c r="C2874" s="26"/>
      <c r="D2874" s="27"/>
      <c r="E2874" s="27" t="s">
        <v>1138</v>
      </c>
      <c r="F2874" s="27" t="s">
        <v>1145</v>
      </c>
      <c r="G2874" s="28" t="s">
        <v>167</v>
      </c>
      <c r="H2874" s="27" t="s">
        <v>168</v>
      </c>
      <c r="I2874" s="118" t="s">
        <v>5762</v>
      </c>
      <c r="J2874" s="29">
        <v>487.7</v>
      </c>
      <c r="K2874" s="28" t="s">
        <v>162</v>
      </c>
      <c r="L2874" s="27" t="s">
        <v>736</v>
      </c>
      <c r="M2874" s="27" t="s">
        <v>164</v>
      </c>
      <c r="N2874" s="27" t="s">
        <v>6197</v>
      </c>
    </row>
    <row r="2875" spans="1:14" ht="16.5" customHeight="1">
      <c r="A2875" s="24">
        <v>8539520009</v>
      </c>
      <c r="B2875" s="25"/>
      <c r="C2875" s="26"/>
      <c r="D2875" s="27"/>
      <c r="E2875" s="27" t="s">
        <v>1138</v>
      </c>
      <c r="F2875" s="27" t="s">
        <v>1148</v>
      </c>
      <c r="G2875" s="28" t="s">
        <v>167</v>
      </c>
      <c r="H2875" s="27" t="s">
        <v>168</v>
      </c>
      <c r="I2875" s="118" t="s">
        <v>1149</v>
      </c>
      <c r="J2875" s="29">
        <v>4393.4799999999996</v>
      </c>
      <c r="K2875" s="28" t="s">
        <v>162</v>
      </c>
      <c r="L2875" s="27" t="s">
        <v>736</v>
      </c>
      <c r="M2875" s="27" t="s">
        <v>164</v>
      </c>
      <c r="N2875" s="27" t="s">
        <v>6197</v>
      </c>
    </row>
    <row r="2876" spans="1:14" ht="16.5" customHeight="1">
      <c r="A2876" s="24">
        <v>8541100009</v>
      </c>
      <c r="B2876" s="25"/>
      <c r="C2876" s="26"/>
      <c r="D2876" s="27"/>
      <c r="E2876" s="27" t="s">
        <v>4989</v>
      </c>
      <c r="F2876" s="27" t="s">
        <v>2534</v>
      </c>
      <c r="G2876" s="28" t="s">
        <v>173</v>
      </c>
      <c r="H2876" s="27" t="s">
        <v>174</v>
      </c>
      <c r="I2876" s="118" t="s">
        <v>2535</v>
      </c>
      <c r="J2876" s="29">
        <v>2.76</v>
      </c>
      <c r="K2876" s="28" t="s">
        <v>162</v>
      </c>
      <c r="L2876" s="27" t="s">
        <v>1799</v>
      </c>
      <c r="M2876" s="27" t="s">
        <v>164</v>
      </c>
      <c r="N2876" s="27" t="s">
        <v>10750</v>
      </c>
    </row>
    <row r="2877" spans="1:14" ht="16.5" customHeight="1">
      <c r="A2877" s="24">
        <v>8541100009</v>
      </c>
      <c r="B2877" s="25"/>
      <c r="C2877" s="26"/>
      <c r="D2877" s="27"/>
      <c r="E2877" s="27" t="s">
        <v>4989</v>
      </c>
      <c r="F2877" s="27" t="s">
        <v>2541</v>
      </c>
      <c r="G2877" s="28" t="s">
        <v>173</v>
      </c>
      <c r="H2877" s="27" t="s">
        <v>174</v>
      </c>
      <c r="I2877" s="118" t="s">
        <v>2542</v>
      </c>
      <c r="J2877" s="29">
        <v>13.36</v>
      </c>
      <c r="K2877" s="28" t="s">
        <v>162</v>
      </c>
      <c r="L2877" s="27" t="s">
        <v>595</v>
      </c>
      <c r="M2877" s="27" t="s">
        <v>164</v>
      </c>
      <c r="N2877" s="27" t="s">
        <v>18070</v>
      </c>
    </row>
    <row r="2878" spans="1:14" ht="16.5" customHeight="1">
      <c r="A2878" s="24">
        <v>8541100009</v>
      </c>
      <c r="B2878" s="25"/>
      <c r="C2878" s="26"/>
      <c r="D2878" s="27"/>
      <c r="E2878" s="27" t="s">
        <v>4989</v>
      </c>
      <c r="F2878" s="27" t="s">
        <v>5910</v>
      </c>
      <c r="G2878" s="28" t="s">
        <v>173</v>
      </c>
      <c r="H2878" s="27" t="s">
        <v>174</v>
      </c>
      <c r="I2878" s="118" t="s">
        <v>5911</v>
      </c>
      <c r="J2878" s="29">
        <v>20.36</v>
      </c>
      <c r="K2878" s="28" t="s">
        <v>162</v>
      </c>
      <c r="L2878" s="27" t="s">
        <v>393</v>
      </c>
      <c r="M2878" s="27" t="s">
        <v>164</v>
      </c>
      <c r="N2878" s="27" t="s">
        <v>18079</v>
      </c>
    </row>
    <row r="2879" spans="1:14" ht="16.5" customHeight="1">
      <c r="A2879" s="24">
        <v>8541290000</v>
      </c>
      <c r="B2879" s="25"/>
      <c r="C2879" s="26"/>
      <c r="D2879" s="27"/>
      <c r="E2879" s="27" t="s">
        <v>4603</v>
      </c>
      <c r="F2879" s="27" t="s">
        <v>4604</v>
      </c>
      <c r="G2879" s="28" t="s">
        <v>206</v>
      </c>
      <c r="H2879" s="27" t="s">
        <v>207</v>
      </c>
      <c r="I2879" s="118" t="s">
        <v>1301</v>
      </c>
      <c r="J2879" s="29">
        <v>1816.76</v>
      </c>
      <c r="K2879" s="28" t="s">
        <v>162</v>
      </c>
      <c r="L2879" s="27" t="s">
        <v>736</v>
      </c>
      <c r="M2879" s="27" t="s">
        <v>164</v>
      </c>
      <c r="N2879" s="27" t="s">
        <v>6197</v>
      </c>
    </row>
    <row r="2880" spans="1:14" ht="16.5" customHeight="1">
      <c r="A2880" s="24">
        <v>8541290000</v>
      </c>
      <c r="B2880" s="25"/>
      <c r="C2880" s="26"/>
      <c r="D2880" s="27"/>
      <c r="E2880" s="27" t="s">
        <v>581</v>
      </c>
      <c r="F2880" s="27" t="s">
        <v>4042</v>
      </c>
      <c r="G2880" s="28" t="s">
        <v>173</v>
      </c>
      <c r="H2880" s="27" t="s">
        <v>174</v>
      </c>
      <c r="I2880" s="118" t="s">
        <v>4043</v>
      </c>
      <c r="J2880" s="29">
        <v>294.22000000000003</v>
      </c>
      <c r="K2880" s="28" t="s">
        <v>162</v>
      </c>
      <c r="L2880" s="27" t="s">
        <v>416</v>
      </c>
      <c r="M2880" s="27" t="s">
        <v>164</v>
      </c>
      <c r="N2880" s="27" t="s">
        <v>18081</v>
      </c>
    </row>
    <row r="2881" spans="1:14" ht="16.5" customHeight="1">
      <c r="A2881" s="24">
        <v>8541410002</v>
      </c>
      <c r="B2881" s="25"/>
      <c r="C2881" s="26"/>
      <c r="D2881" s="27"/>
      <c r="E2881" s="27" t="s">
        <v>2869</v>
      </c>
      <c r="F2881" s="27" t="s">
        <v>5912</v>
      </c>
      <c r="G2881" s="28" t="s">
        <v>173</v>
      </c>
      <c r="H2881" s="27" t="s">
        <v>174</v>
      </c>
      <c r="I2881" s="118" t="s">
        <v>5913</v>
      </c>
      <c r="J2881" s="29">
        <v>70.06</v>
      </c>
      <c r="K2881" s="28" t="s">
        <v>162</v>
      </c>
      <c r="L2881" s="27" t="s">
        <v>5914</v>
      </c>
      <c r="M2881" s="27" t="s">
        <v>164</v>
      </c>
      <c r="N2881" s="27" t="s">
        <v>18305</v>
      </c>
    </row>
    <row r="2882" spans="1:14" ht="16.5" customHeight="1">
      <c r="A2882" s="24">
        <v>8541410004</v>
      </c>
      <c r="B2882" s="25"/>
      <c r="C2882" s="26"/>
      <c r="D2882" s="27"/>
      <c r="E2882" s="27" t="s">
        <v>5153</v>
      </c>
      <c r="F2882" s="27" t="s">
        <v>1143</v>
      </c>
      <c r="G2882" s="28" t="s">
        <v>167</v>
      </c>
      <c r="H2882" s="27" t="s">
        <v>168</v>
      </c>
      <c r="I2882" s="118" t="s">
        <v>1144</v>
      </c>
      <c r="J2882" s="29">
        <v>1335.18</v>
      </c>
      <c r="K2882" s="28" t="s">
        <v>162</v>
      </c>
      <c r="L2882" s="27" t="s">
        <v>736</v>
      </c>
      <c r="M2882" s="27" t="s">
        <v>164</v>
      </c>
      <c r="N2882" s="27" t="s">
        <v>6197</v>
      </c>
    </row>
    <row r="2883" spans="1:14" ht="16.5" customHeight="1">
      <c r="A2883" s="24">
        <v>8541410004</v>
      </c>
      <c r="B2883" s="25"/>
      <c r="C2883" s="26"/>
      <c r="D2883" s="27"/>
      <c r="E2883" s="27" t="s">
        <v>5153</v>
      </c>
      <c r="F2883" s="27" t="s">
        <v>3944</v>
      </c>
      <c r="G2883" s="28" t="s">
        <v>167</v>
      </c>
      <c r="H2883" s="27" t="s">
        <v>168</v>
      </c>
      <c r="I2883" s="118" t="s">
        <v>3945</v>
      </c>
      <c r="J2883" s="29">
        <v>432.85</v>
      </c>
      <c r="K2883" s="28" t="s">
        <v>162</v>
      </c>
      <c r="L2883" s="27" t="s">
        <v>736</v>
      </c>
      <c r="M2883" s="27" t="s">
        <v>164</v>
      </c>
      <c r="N2883" s="27" t="s">
        <v>6197</v>
      </c>
    </row>
    <row r="2884" spans="1:14" ht="16.5" customHeight="1">
      <c r="A2884" s="24">
        <v>8541410004</v>
      </c>
      <c r="B2884" s="25"/>
      <c r="C2884" s="26"/>
      <c r="D2884" s="27"/>
      <c r="E2884" s="27" t="s">
        <v>5153</v>
      </c>
      <c r="F2884" s="27" t="s">
        <v>4615</v>
      </c>
      <c r="G2884" s="28" t="s">
        <v>167</v>
      </c>
      <c r="H2884" s="27" t="s">
        <v>168</v>
      </c>
      <c r="I2884" s="118" t="s">
        <v>4616</v>
      </c>
      <c r="J2884" s="29">
        <v>1128.57</v>
      </c>
      <c r="K2884" s="28" t="s">
        <v>162</v>
      </c>
      <c r="L2884" s="27" t="s">
        <v>736</v>
      </c>
      <c r="M2884" s="27" t="s">
        <v>164</v>
      </c>
      <c r="N2884" s="27" t="s">
        <v>6197</v>
      </c>
    </row>
    <row r="2885" spans="1:14" ht="16.5" customHeight="1">
      <c r="A2885" s="24">
        <v>8541410004</v>
      </c>
      <c r="B2885" s="25"/>
      <c r="C2885" s="26"/>
      <c r="D2885" s="27"/>
      <c r="E2885" s="27" t="s">
        <v>5153</v>
      </c>
      <c r="F2885" s="27" t="s">
        <v>5915</v>
      </c>
      <c r="G2885" s="28" t="s">
        <v>167</v>
      </c>
      <c r="H2885" s="27" t="s">
        <v>168</v>
      </c>
      <c r="I2885" s="118" t="s">
        <v>5916</v>
      </c>
      <c r="J2885" s="29">
        <v>161.66</v>
      </c>
      <c r="K2885" s="28" t="s">
        <v>162</v>
      </c>
      <c r="L2885" s="27" t="s">
        <v>736</v>
      </c>
      <c r="M2885" s="27" t="s">
        <v>164</v>
      </c>
      <c r="N2885" s="27" t="s">
        <v>6197</v>
      </c>
    </row>
    <row r="2886" spans="1:14" ht="16.5" customHeight="1">
      <c r="A2886" s="24">
        <v>8541410004</v>
      </c>
      <c r="B2886" s="25"/>
      <c r="C2886" s="26"/>
      <c r="D2886" s="27"/>
      <c r="E2886" s="27" t="s">
        <v>1138</v>
      </c>
      <c r="F2886" s="27" t="s">
        <v>1307</v>
      </c>
      <c r="G2886" s="28" t="s">
        <v>206</v>
      </c>
      <c r="H2886" s="27" t="s">
        <v>207</v>
      </c>
      <c r="I2886" s="118" t="s">
        <v>1308</v>
      </c>
      <c r="J2886" s="29">
        <v>360.6</v>
      </c>
      <c r="K2886" s="28" t="s">
        <v>162</v>
      </c>
      <c r="L2886" s="27" t="s">
        <v>736</v>
      </c>
      <c r="M2886" s="27" t="s">
        <v>164</v>
      </c>
      <c r="N2886" s="27" t="s">
        <v>6197</v>
      </c>
    </row>
    <row r="2887" spans="1:14" ht="16.5" customHeight="1" thickBot="1">
      <c r="A2887" s="24">
        <v>8541410004</v>
      </c>
      <c r="B2887" s="25"/>
      <c r="C2887" s="26"/>
      <c r="D2887" s="27"/>
      <c r="E2887" s="27" t="s">
        <v>1138</v>
      </c>
      <c r="F2887" s="27" t="s">
        <v>1141</v>
      </c>
      <c r="G2887" s="28" t="s">
        <v>206</v>
      </c>
      <c r="H2887" s="27" t="s">
        <v>207</v>
      </c>
      <c r="I2887" s="118" t="s">
        <v>1142</v>
      </c>
      <c r="J2887" s="29">
        <v>3340.21</v>
      </c>
      <c r="K2887" s="28" t="s">
        <v>162</v>
      </c>
      <c r="L2887" s="27" t="s">
        <v>736</v>
      </c>
      <c r="M2887" s="27" t="s">
        <v>164</v>
      </c>
      <c r="N2887" s="27" t="s">
        <v>6197</v>
      </c>
    </row>
    <row r="2888" spans="1:14" ht="16.5" customHeight="1" thickTop="1" thickBot="1">
      <c r="A2888" s="30">
        <v>8542319010</v>
      </c>
      <c r="B2888" s="25"/>
      <c r="C2888" s="26"/>
      <c r="D2888" s="27"/>
      <c r="E2888" s="27" t="s">
        <v>5917</v>
      </c>
      <c r="F2888" s="27" t="s">
        <v>5918</v>
      </c>
      <c r="G2888" s="28" t="s">
        <v>173</v>
      </c>
      <c r="H2888" s="27" t="s">
        <v>174</v>
      </c>
      <c r="I2888" s="118" t="s">
        <v>5919</v>
      </c>
      <c r="J2888" s="29">
        <v>27728</v>
      </c>
      <c r="K2888" s="28" t="s">
        <v>162</v>
      </c>
      <c r="L2888" s="27" t="s">
        <v>5920</v>
      </c>
      <c r="M2888" s="27" t="s">
        <v>164</v>
      </c>
      <c r="N2888" s="27" t="s">
        <v>18306</v>
      </c>
    </row>
    <row r="2889" spans="1:14" ht="16.5" customHeight="1" thickTop="1" thickBot="1">
      <c r="A2889" s="30">
        <v>8542319010</v>
      </c>
      <c r="B2889" s="25"/>
      <c r="C2889" s="26"/>
      <c r="D2889" s="27"/>
      <c r="E2889" s="27" t="s">
        <v>5921</v>
      </c>
      <c r="F2889" s="27" t="s">
        <v>5922</v>
      </c>
      <c r="G2889" s="28" t="s">
        <v>173</v>
      </c>
      <c r="H2889" s="27" t="s">
        <v>174</v>
      </c>
      <c r="I2889" s="118" t="s">
        <v>5923</v>
      </c>
      <c r="J2889" s="29">
        <v>21056.22</v>
      </c>
      <c r="K2889" s="28" t="s">
        <v>162</v>
      </c>
      <c r="L2889" s="27" t="s">
        <v>614</v>
      </c>
      <c r="M2889" s="27" t="s">
        <v>164</v>
      </c>
      <c r="N2889" s="27" t="s">
        <v>18096</v>
      </c>
    </row>
    <row r="2890" spans="1:14" ht="16.5" customHeight="1" thickTop="1" thickBot="1">
      <c r="A2890" s="30">
        <v>8542319010</v>
      </c>
      <c r="B2890" s="25"/>
      <c r="C2890" s="26"/>
      <c r="D2890" s="27"/>
      <c r="E2890" s="27" t="s">
        <v>602</v>
      </c>
      <c r="F2890" s="27" t="s">
        <v>5924</v>
      </c>
      <c r="G2890" s="28" t="s">
        <v>173</v>
      </c>
      <c r="H2890" s="27" t="s">
        <v>174</v>
      </c>
      <c r="I2890" s="118" t="s">
        <v>5925</v>
      </c>
      <c r="J2890" s="29">
        <v>1685</v>
      </c>
      <c r="K2890" s="28" t="s">
        <v>162</v>
      </c>
      <c r="L2890" s="27" t="s">
        <v>614</v>
      </c>
      <c r="M2890" s="27" t="s">
        <v>164</v>
      </c>
      <c r="N2890" s="27" t="s">
        <v>18096</v>
      </c>
    </row>
    <row r="2891" spans="1:14" ht="16.5" customHeight="1" thickTop="1" thickBot="1">
      <c r="A2891" s="30">
        <v>8542319010</v>
      </c>
      <c r="B2891" s="25"/>
      <c r="C2891" s="26"/>
      <c r="D2891" s="27"/>
      <c r="E2891" s="27" t="s">
        <v>602</v>
      </c>
      <c r="F2891" s="27" t="s">
        <v>2593</v>
      </c>
      <c r="G2891" s="28" t="s">
        <v>173</v>
      </c>
      <c r="H2891" s="27" t="s">
        <v>174</v>
      </c>
      <c r="I2891" s="118" t="s">
        <v>2594</v>
      </c>
      <c r="J2891" s="29">
        <v>12.12</v>
      </c>
      <c r="K2891" s="28" t="s">
        <v>162</v>
      </c>
      <c r="L2891" s="27" t="s">
        <v>134</v>
      </c>
      <c r="M2891" s="27" t="s">
        <v>164</v>
      </c>
      <c r="N2891" s="27" t="s">
        <v>4101</v>
      </c>
    </row>
    <row r="2892" spans="1:14" ht="16.5" customHeight="1" thickTop="1" thickBot="1">
      <c r="A2892" s="30">
        <v>8542319010</v>
      </c>
      <c r="B2892" s="25"/>
      <c r="C2892" s="26"/>
      <c r="D2892" s="27"/>
      <c r="E2892" s="27" t="s">
        <v>2885</v>
      </c>
      <c r="F2892" s="27" t="s">
        <v>2886</v>
      </c>
      <c r="G2892" s="28" t="s">
        <v>173</v>
      </c>
      <c r="H2892" s="27" t="s">
        <v>174</v>
      </c>
      <c r="I2892" s="118" t="s">
        <v>2887</v>
      </c>
      <c r="J2892" s="29">
        <v>0.27</v>
      </c>
      <c r="K2892" s="28" t="s">
        <v>162</v>
      </c>
      <c r="L2892" s="27" t="s">
        <v>528</v>
      </c>
      <c r="M2892" s="27" t="s">
        <v>164</v>
      </c>
      <c r="N2892" s="27" t="s">
        <v>18090</v>
      </c>
    </row>
    <row r="2893" spans="1:14" ht="16.5" customHeight="1" thickTop="1" thickBot="1">
      <c r="A2893" s="30">
        <v>8542319010</v>
      </c>
      <c r="B2893" s="25"/>
      <c r="C2893" s="26"/>
      <c r="D2893" s="27"/>
      <c r="E2893" s="27" t="s">
        <v>5035</v>
      </c>
      <c r="F2893" s="27" t="s">
        <v>5926</v>
      </c>
      <c r="G2893" s="28" t="s">
        <v>173</v>
      </c>
      <c r="H2893" s="27" t="s">
        <v>174</v>
      </c>
      <c r="I2893" s="118" t="s">
        <v>5927</v>
      </c>
      <c r="J2893" s="29">
        <v>1145.76</v>
      </c>
      <c r="K2893" s="28" t="s">
        <v>162</v>
      </c>
      <c r="L2893" s="27" t="s">
        <v>648</v>
      </c>
      <c r="M2893" s="27" t="s">
        <v>164</v>
      </c>
      <c r="N2893" s="27" t="s">
        <v>11042</v>
      </c>
    </row>
    <row r="2894" spans="1:14" ht="16.5" customHeight="1" thickTop="1" thickBot="1">
      <c r="A2894" s="30">
        <v>8542319010</v>
      </c>
      <c r="B2894" s="25"/>
      <c r="C2894" s="26"/>
      <c r="D2894" s="27"/>
      <c r="E2894" s="27" t="s">
        <v>5928</v>
      </c>
      <c r="F2894" s="27" t="s">
        <v>5929</v>
      </c>
      <c r="G2894" s="28" t="s">
        <v>173</v>
      </c>
      <c r="H2894" s="27" t="s">
        <v>174</v>
      </c>
      <c r="I2894" s="118" t="s">
        <v>5930</v>
      </c>
      <c r="J2894" s="29">
        <v>18.239999999999998</v>
      </c>
      <c r="K2894" s="28" t="s">
        <v>162</v>
      </c>
      <c r="L2894" s="27" t="s">
        <v>137</v>
      </c>
      <c r="M2894" s="27" t="s">
        <v>164</v>
      </c>
      <c r="N2894" s="27" t="s">
        <v>523</v>
      </c>
    </row>
    <row r="2895" spans="1:14" ht="16.5" customHeight="1" thickTop="1" thickBot="1">
      <c r="A2895" s="30">
        <v>8542319010</v>
      </c>
      <c r="B2895" s="25"/>
      <c r="C2895" s="26"/>
      <c r="D2895" s="27"/>
      <c r="E2895" s="27" t="s">
        <v>602</v>
      </c>
      <c r="F2895" s="27" t="s">
        <v>2574</v>
      </c>
      <c r="G2895" s="28" t="s">
        <v>173</v>
      </c>
      <c r="H2895" s="27" t="s">
        <v>174</v>
      </c>
      <c r="I2895" s="118" t="s">
        <v>2575</v>
      </c>
      <c r="J2895" s="29">
        <v>4.09</v>
      </c>
      <c r="K2895" s="28" t="s">
        <v>162</v>
      </c>
      <c r="L2895" s="27" t="s">
        <v>134</v>
      </c>
      <c r="M2895" s="27" t="s">
        <v>164</v>
      </c>
      <c r="N2895" s="27" t="s">
        <v>4101</v>
      </c>
    </row>
    <row r="2896" spans="1:14" ht="16.5" customHeight="1" thickTop="1" thickBot="1">
      <c r="A2896" s="30">
        <v>8542319010</v>
      </c>
      <c r="B2896" s="25"/>
      <c r="C2896" s="26"/>
      <c r="D2896" s="27"/>
      <c r="E2896" s="27" t="s">
        <v>602</v>
      </c>
      <c r="F2896" s="27" t="s">
        <v>5931</v>
      </c>
      <c r="G2896" s="28" t="s">
        <v>173</v>
      </c>
      <c r="H2896" s="27" t="s">
        <v>174</v>
      </c>
      <c r="I2896" s="118" t="s">
        <v>5932</v>
      </c>
      <c r="J2896" s="29">
        <v>18.04</v>
      </c>
      <c r="K2896" s="28" t="s">
        <v>162</v>
      </c>
      <c r="L2896" s="27" t="s">
        <v>134</v>
      </c>
      <c r="M2896" s="27" t="s">
        <v>164</v>
      </c>
      <c r="N2896" s="27" t="s">
        <v>4101</v>
      </c>
    </row>
    <row r="2897" spans="1:14" ht="16.5" customHeight="1" thickTop="1" thickBot="1">
      <c r="A2897" s="30">
        <v>8542319010</v>
      </c>
      <c r="B2897" s="25"/>
      <c r="C2897" s="26"/>
      <c r="D2897" s="27"/>
      <c r="E2897" s="27" t="s">
        <v>5933</v>
      </c>
      <c r="F2897" s="27" t="s">
        <v>5934</v>
      </c>
      <c r="G2897" s="28" t="s">
        <v>173</v>
      </c>
      <c r="H2897" s="27" t="s">
        <v>174</v>
      </c>
      <c r="I2897" s="118" t="s">
        <v>5935</v>
      </c>
      <c r="J2897" s="29">
        <v>67.94</v>
      </c>
      <c r="K2897" s="28" t="s">
        <v>162</v>
      </c>
      <c r="L2897" s="27" t="s">
        <v>134</v>
      </c>
      <c r="M2897" s="27" t="s">
        <v>164</v>
      </c>
      <c r="N2897" s="27" t="s">
        <v>4101</v>
      </c>
    </row>
    <row r="2898" spans="1:14" ht="16.5" customHeight="1" thickTop="1" thickBot="1">
      <c r="A2898" s="30">
        <v>8542319010</v>
      </c>
      <c r="B2898" s="25"/>
      <c r="C2898" s="26"/>
      <c r="D2898" s="27"/>
      <c r="E2898" s="27" t="s">
        <v>602</v>
      </c>
      <c r="F2898" s="27" t="s">
        <v>2591</v>
      </c>
      <c r="G2898" s="28" t="s">
        <v>297</v>
      </c>
      <c r="H2898" s="27" t="s">
        <v>298</v>
      </c>
      <c r="I2898" s="118" t="s">
        <v>2592</v>
      </c>
      <c r="J2898" s="29">
        <v>4.24</v>
      </c>
      <c r="K2898" s="28" t="s">
        <v>162</v>
      </c>
      <c r="L2898" s="27" t="s">
        <v>648</v>
      </c>
      <c r="M2898" s="27" t="s">
        <v>164</v>
      </c>
      <c r="N2898" s="27" t="s">
        <v>11042</v>
      </c>
    </row>
    <row r="2899" spans="1:14" ht="16.5" customHeight="1" thickTop="1" thickBot="1">
      <c r="A2899" s="30">
        <v>8542319010</v>
      </c>
      <c r="B2899" s="25"/>
      <c r="C2899" s="26"/>
      <c r="D2899" s="27"/>
      <c r="E2899" s="27" t="s">
        <v>5293</v>
      </c>
      <c r="F2899" s="27" t="s">
        <v>5936</v>
      </c>
      <c r="G2899" s="28" t="s">
        <v>297</v>
      </c>
      <c r="H2899" s="27" t="s">
        <v>298</v>
      </c>
      <c r="I2899" s="118" t="s">
        <v>5937</v>
      </c>
      <c r="J2899" s="29">
        <v>11368.44</v>
      </c>
      <c r="K2899" s="28" t="s">
        <v>162</v>
      </c>
      <c r="L2899" s="27" t="s">
        <v>134</v>
      </c>
      <c r="M2899" s="27" t="s">
        <v>164</v>
      </c>
      <c r="N2899" s="27" t="s">
        <v>4101</v>
      </c>
    </row>
    <row r="2900" spans="1:14" ht="16.5" customHeight="1" thickTop="1" thickBot="1">
      <c r="A2900" s="30">
        <v>8542319010</v>
      </c>
      <c r="B2900" s="25"/>
      <c r="C2900" s="26"/>
      <c r="D2900" s="27"/>
      <c r="E2900" s="27" t="s">
        <v>5921</v>
      </c>
      <c r="F2900" s="27" t="s">
        <v>5922</v>
      </c>
      <c r="G2900" s="28" t="s">
        <v>227</v>
      </c>
      <c r="H2900" s="27" t="s">
        <v>228</v>
      </c>
      <c r="I2900" s="118" t="s">
        <v>5923</v>
      </c>
      <c r="J2900" s="29">
        <v>245</v>
      </c>
      <c r="K2900" s="28" t="s">
        <v>162</v>
      </c>
      <c r="L2900" s="27" t="s">
        <v>614</v>
      </c>
      <c r="M2900" s="27" t="s">
        <v>164</v>
      </c>
      <c r="N2900" s="27" t="s">
        <v>18096</v>
      </c>
    </row>
    <row r="2901" spans="1:14" ht="16.5" customHeight="1" thickTop="1" thickBot="1">
      <c r="A2901" s="30">
        <v>8542323100</v>
      </c>
      <c r="B2901" s="25"/>
      <c r="C2901" s="26"/>
      <c r="D2901" s="27"/>
      <c r="E2901" s="27" t="s">
        <v>4463</v>
      </c>
      <c r="F2901" s="27" t="s">
        <v>5938</v>
      </c>
      <c r="G2901" s="28" t="s">
        <v>173</v>
      </c>
      <c r="H2901" s="27" t="s">
        <v>174</v>
      </c>
      <c r="I2901" s="118" t="s">
        <v>5939</v>
      </c>
      <c r="J2901" s="29">
        <v>8.91</v>
      </c>
      <c r="K2901" s="28" t="s">
        <v>162</v>
      </c>
      <c r="L2901" s="27" t="s">
        <v>1859</v>
      </c>
      <c r="M2901" s="27" t="s">
        <v>164</v>
      </c>
      <c r="N2901" s="27" t="s">
        <v>18155</v>
      </c>
    </row>
    <row r="2902" spans="1:14" ht="16.5" customHeight="1" thickTop="1" thickBot="1">
      <c r="A2902" s="30">
        <v>8542323100</v>
      </c>
      <c r="B2902" s="25"/>
      <c r="C2902" s="26"/>
      <c r="D2902" s="27"/>
      <c r="E2902" s="27" t="s">
        <v>5940</v>
      </c>
      <c r="F2902" s="27" t="s">
        <v>5941</v>
      </c>
      <c r="G2902" s="28" t="s">
        <v>173</v>
      </c>
      <c r="H2902" s="27" t="s">
        <v>174</v>
      </c>
      <c r="I2902" s="118" t="s">
        <v>5942</v>
      </c>
      <c r="J2902" s="29">
        <v>38.18</v>
      </c>
      <c r="K2902" s="28" t="s">
        <v>162</v>
      </c>
      <c r="L2902" s="27" t="s">
        <v>125</v>
      </c>
      <c r="M2902" s="27" t="s">
        <v>164</v>
      </c>
      <c r="N2902" s="27" t="s">
        <v>125</v>
      </c>
    </row>
    <row r="2903" spans="1:14" ht="16.5" customHeight="1" thickTop="1" thickBot="1">
      <c r="A2903" s="30">
        <v>8542326100</v>
      </c>
      <c r="B2903" s="25"/>
      <c r="C2903" s="26"/>
      <c r="D2903" s="27"/>
      <c r="E2903" s="27" t="s">
        <v>2363</v>
      </c>
      <c r="F2903" s="27" t="s">
        <v>5943</v>
      </c>
      <c r="G2903" s="28" t="s">
        <v>173</v>
      </c>
      <c r="H2903" s="27" t="s">
        <v>174</v>
      </c>
      <c r="I2903" s="118" t="s">
        <v>5944</v>
      </c>
      <c r="J2903" s="29">
        <v>60.15</v>
      </c>
      <c r="K2903" s="28" t="s">
        <v>162</v>
      </c>
      <c r="L2903" s="27" t="s">
        <v>614</v>
      </c>
      <c r="M2903" s="27" t="s">
        <v>164</v>
      </c>
      <c r="N2903" s="27" t="s">
        <v>18096</v>
      </c>
    </row>
    <row r="2904" spans="1:14" ht="16.5" customHeight="1" thickTop="1" thickBot="1">
      <c r="A2904" s="30">
        <v>8542339000</v>
      </c>
      <c r="B2904" s="25"/>
      <c r="C2904" s="26"/>
      <c r="D2904" s="27"/>
      <c r="E2904" s="27" t="s">
        <v>5945</v>
      </c>
      <c r="F2904" s="27" t="s">
        <v>5946</v>
      </c>
      <c r="G2904" s="28" t="s">
        <v>173</v>
      </c>
      <c r="H2904" s="27" t="s">
        <v>174</v>
      </c>
      <c r="I2904" s="118" t="s">
        <v>5947</v>
      </c>
      <c r="J2904" s="29">
        <v>44.55</v>
      </c>
      <c r="K2904" s="28" t="s">
        <v>162</v>
      </c>
      <c r="L2904" s="27" t="s">
        <v>648</v>
      </c>
      <c r="M2904" s="27" t="s">
        <v>164</v>
      </c>
      <c r="N2904" s="27" t="s">
        <v>11042</v>
      </c>
    </row>
    <row r="2905" spans="1:14" ht="16.5" customHeight="1" thickTop="1" thickBot="1">
      <c r="A2905" s="30">
        <v>8542339000</v>
      </c>
      <c r="B2905" s="25"/>
      <c r="C2905" s="26"/>
      <c r="D2905" s="27"/>
      <c r="E2905" s="27" t="s">
        <v>2611</v>
      </c>
      <c r="F2905" s="27" t="s">
        <v>2612</v>
      </c>
      <c r="G2905" s="28" t="s">
        <v>173</v>
      </c>
      <c r="H2905" s="27" t="s">
        <v>174</v>
      </c>
      <c r="I2905" s="118" t="s">
        <v>2613</v>
      </c>
      <c r="J2905" s="29">
        <v>7.27</v>
      </c>
      <c r="K2905" s="28" t="s">
        <v>162</v>
      </c>
      <c r="L2905" s="27" t="s">
        <v>134</v>
      </c>
      <c r="M2905" s="27" t="s">
        <v>164</v>
      </c>
      <c r="N2905" s="27" t="s">
        <v>4101</v>
      </c>
    </row>
    <row r="2906" spans="1:14" ht="16.5" customHeight="1" thickTop="1" thickBot="1">
      <c r="A2906" s="30">
        <v>8542339000</v>
      </c>
      <c r="B2906" s="25"/>
      <c r="C2906" s="26"/>
      <c r="D2906" s="27"/>
      <c r="E2906" s="27" t="s">
        <v>4093</v>
      </c>
      <c r="F2906" s="27" t="s">
        <v>5948</v>
      </c>
      <c r="G2906" s="28" t="s">
        <v>173</v>
      </c>
      <c r="H2906" s="27" t="s">
        <v>174</v>
      </c>
      <c r="I2906" s="118" t="s">
        <v>2098</v>
      </c>
      <c r="J2906" s="29">
        <v>9.09</v>
      </c>
      <c r="K2906" s="28" t="s">
        <v>162</v>
      </c>
      <c r="L2906" s="27" t="s">
        <v>648</v>
      </c>
      <c r="M2906" s="27" t="s">
        <v>164</v>
      </c>
      <c r="N2906" s="27" t="s">
        <v>11042</v>
      </c>
    </row>
    <row r="2907" spans="1:14" ht="16.5" customHeight="1" thickTop="1" thickBot="1">
      <c r="A2907" s="30">
        <v>8542339000</v>
      </c>
      <c r="B2907" s="25"/>
      <c r="C2907" s="26"/>
      <c r="D2907" s="27"/>
      <c r="E2907" s="27" t="s">
        <v>4093</v>
      </c>
      <c r="F2907" s="27" t="s">
        <v>5949</v>
      </c>
      <c r="G2907" s="28" t="s">
        <v>173</v>
      </c>
      <c r="H2907" s="27" t="s">
        <v>174</v>
      </c>
      <c r="I2907" s="118" t="s">
        <v>5950</v>
      </c>
      <c r="J2907" s="29">
        <v>163.88</v>
      </c>
      <c r="K2907" s="28" t="s">
        <v>162</v>
      </c>
      <c r="L2907" s="27" t="s">
        <v>580</v>
      </c>
      <c r="M2907" s="27" t="s">
        <v>164</v>
      </c>
      <c r="N2907" s="27" t="s">
        <v>10753</v>
      </c>
    </row>
    <row r="2908" spans="1:14" ht="16.5" customHeight="1" thickTop="1" thickBot="1">
      <c r="A2908" s="30">
        <v>8542339000</v>
      </c>
      <c r="B2908" s="25"/>
      <c r="C2908" s="26"/>
      <c r="D2908" s="27"/>
      <c r="E2908" s="27" t="s">
        <v>794</v>
      </c>
      <c r="F2908" s="27" t="s">
        <v>4088</v>
      </c>
      <c r="G2908" s="28" t="s">
        <v>173</v>
      </c>
      <c r="H2908" s="27" t="s">
        <v>174</v>
      </c>
      <c r="I2908" s="118" t="s">
        <v>4090</v>
      </c>
      <c r="J2908" s="29">
        <v>568.41999999999996</v>
      </c>
      <c r="K2908" s="28" t="s">
        <v>162</v>
      </c>
      <c r="L2908" s="27" t="s">
        <v>648</v>
      </c>
      <c r="M2908" s="27" t="s">
        <v>164</v>
      </c>
      <c r="N2908" s="27" t="s">
        <v>11042</v>
      </c>
    </row>
    <row r="2909" spans="1:14" ht="16.5" customHeight="1" thickTop="1" thickBot="1">
      <c r="A2909" s="30">
        <v>8542339000</v>
      </c>
      <c r="B2909" s="25"/>
      <c r="C2909" s="26"/>
      <c r="D2909" s="27"/>
      <c r="E2909" s="27" t="s">
        <v>4096</v>
      </c>
      <c r="F2909" s="27" t="s">
        <v>5778</v>
      </c>
      <c r="G2909" s="28" t="s">
        <v>227</v>
      </c>
      <c r="H2909" s="27" t="s">
        <v>228</v>
      </c>
      <c r="I2909" s="118" t="s">
        <v>5779</v>
      </c>
      <c r="J2909" s="29">
        <v>13.33</v>
      </c>
      <c r="K2909" s="28" t="s">
        <v>162</v>
      </c>
      <c r="L2909" s="27" t="s">
        <v>648</v>
      </c>
      <c r="M2909" s="27" t="s">
        <v>164</v>
      </c>
      <c r="N2909" s="27" t="s">
        <v>11042</v>
      </c>
    </row>
    <row r="2910" spans="1:14" ht="16.5" customHeight="1" thickTop="1" thickBot="1">
      <c r="A2910" s="30">
        <v>8542339000</v>
      </c>
      <c r="B2910" s="25"/>
      <c r="C2910" s="26"/>
      <c r="D2910" s="27"/>
      <c r="E2910" s="27" t="s">
        <v>5945</v>
      </c>
      <c r="F2910" s="27" t="s">
        <v>5951</v>
      </c>
      <c r="G2910" s="28" t="s">
        <v>201</v>
      </c>
      <c r="H2910" s="27" t="s">
        <v>202</v>
      </c>
      <c r="I2910" s="118" t="s">
        <v>2100</v>
      </c>
      <c r="J2910" s="29">
        <v>112.12</v>
      </c>
      <c r="K2910" s="28" t="s">
        <v>162</v>
      </c>
      <c r="L2910" s="27" t="s">
        <v>648</v>
      </c>
      <c r="M2910" s="27" t="s">
        <v>164</v>
      </c>
      <c r="N2910" s="27" t="s">
        <v>11042</v>
      </c>
    </row>
    <row r="2911" spans="1:14" ht="16.5" customHeight="1" thickTop="1" thickBot="1">
      <c r="A2911" s="30">
        <v>8542399010</v>
      </c>
      <c r="B2911" s="25"/>
      <c r="C2911" s="26"/>
      <c r="D2911" s="27"/>
      <c r="E2911" s="27" t="s">
        <v>4630</v>
      </c>
      <c r="F2911" s="27" t="s">
        <v>4631</v>
      </c>
      <c r="G2911" s="28" t="s">
        <v>173</v>
      </c>
      <c r="H2911" s="27" t="s">
        <v>174</v>
      </c>
      <c r="I2911" s="118" t="s">
        <v>4632</v>
      </c>
      <c r="J2911" s="29">
        <v>1289.69</v>
      </c>
      <c r="K2911" s="28" t="s">
        <v>162</v>
      </c>
      <c r="L2911" s="27" t="s">
        <v>825</v>
      </c>
      <c r="M2911" s="27" t="s">
        <v>164</v>
      </c>
      <c r="N2911" s="27" t="s">
        <v>18108</v>
      </c>
    </row>
    <row r="2912" spans="1:14" ht="16.5" customHeight="1" thickTop="1" thickBot="1">
      <c r="A2912" s="30">
        <v>8542399010</v>
      </c>
      <c r="B2912" s="25"/>
      <c r="C2912" s="26"/>
      <c r="D2912" s="27"/>
      <c r="E2912" s="27" t="s">
        <v>2641</v>
      </c>
      <c r="F2912" s="27" t="s">
        <v>5952</v>
      </c>
      <c r="G2912" s="28" t="s">
        <v>173</v>
      </c>
      <c r="H2912" s="27" t="s">
        <v>174</v>
      </c>
      <c r="I2912" s="118" t="s">
        <v>5953</v>
      </c>
      <c r="J2912" s="29">
        <v>1.21</v>
      </c>
      <c r="K2912" s="28" t="s">
        <v>162</v>
      </c>
      <c r="L2912" s="27" t="s">
        <v>687</v>
      </c>
      <c r="M2912" s="27" t="s">
        <v>164</v>
      </c>
      <c r="N2912" s="27" t="s">
        <v>18102</v>
      </c>
    </row>
    <row r="2913" spans="1:14" ht="16.5" customHeight="1" thickTop="1" thickBot="1">
      <c r="A2913" s="30">
        <v>8542399010</v>
      </c>
      <c r="B2913" s="25"/>
      <c r="C2913" s="26"/>
      <c r="D2913" s="27"/>
      <c r="E2913" s="27" t="s">
        <v>2647</v>
      </c>
      <c r="F2913" s="27" t="s">
        <v>5954</v>
      </c>
      <c r="G2913" s="28" t="s">
        <v>173</v>
      </c>
      <c r="H2913" s="27" t="s">
        <v>174</v>
      </c>
      <c r="I2913" s="118" t="s">
        <v>5955</v>
      </c>
      <c r="J2913" s="29">
        <v>2.73</v>
      </c>
      <c r="K2913" s="28" t="s">
        <v>162</v>
      </c>
      <c r="L2913" s="27" t="s">
        <v>687</v>
      </c>
      <c r="M2913" s="27" t="s">
        <v>164</v>
      </c>
      <c r="N2913" s="27" t="s">
        <v>18102</v>
      </c>
    </row>
    <row r="2914" spans="1:14" ht="16.5" customHeight="1" thickTop="1" thickBot="1">
      <c r="A2914" s="30">
        <v>8542399010</v>
      </c>
      <c r="B2914" s="25"/>
      <c r="C2914" s="26"/>
      <c r="D2914" s="27"/>
      <c r="E2914" s="27" t="s">
        <v>2683</v>
      </c>
      <c r="F2914" s="27" t="s">
        <v>2684</v>
      </c>
      <c r="G2914" s="28" t="s">
        <v>173</v>
      </c>
      <c r="H2914" s="27" t="s">
        <v>174</v>
      </c>
      <c r="I2914" s="118" t="s">
        <v>2685</v>
      </c>
      <c r="J2914" s="29">
        <v>10.61</v>
      </c>
      <c r="K2914" s="28" t="s">
        <v>162</v>
      </c>
      <c r="L2914" s="27" t="s">
        <v>648</v>
      </c>
      <c r="M2914" s="27" t="s">
        <v>164</v>
      </c>
      <c r="N2914" s="27" t="s">
        <v>11042</v>
      </c>
    </row>
    <row r="2915" spans="1:14" ht="16.5" customHeight="1" thickTop="1" thickBot="1">
      <c r="A2915" s="30">
        <v>8542399010</v>
      </c>
      <c r="B2915" s="25"/>
      <c r="C2915" s="26"/>
      <c r="D2915" s="27"/>
      <c r="E2915" s="27" t="s">
        <v>658</v>
      </c>
      <c r="F2915" s="27" t="s">
        <v>5956</v>
      </c>
      <c r="G2915" s="28" t="s">
        <v>173</v>
      </c>
      <c r="H2915" s="27" t="s">
        <v>174</v>
      </c>
      <c r="I2915" s="118" t="s">
        <v>5957</v>
      </c>
      <c r="J2915" s="29">
        <v>65.91</v>
      </c>
      <c r="K2915" s="28" t="s">
        <v>162</v>
      </c>
      <c r="L2915" s="27" t="s">
        <v>648</v>
      </c>
      <c r="M2915" s="27" t="s">
        <v>164</v>
      </c>
      <c r="N2915" s="27" t="s">
        <v>11042</v>
      </c>
    </row>
    <row r="2916" spans="1:14" ht="16.5" customHeight="1" thickTop="1" thickBot="1">
      <c r="A2916" s="30">
        <v>8542399010</v>
      </c>
      <c r="B2916" s="25"/>
      <c r="C2916" s="26"/>
      <c r="D2916" s="27"/>
      <c r="E2916" s="27" t="s">
        <v>2970</v>
      </c>
      <c r="F2916" s="27" t="s">
        <v>5958</v>
      </c>
      <c r="G2916" s="28" t="s">
        <v>173</v>
      </c>
      <c r="H2916" s="27" t="s">
        <v>174</v>
      </c>
      <c r="I2916" s="118" t="s">
        <v>5959</v>
      </c>
      <c r="J2916" s="29">
        <v>2.2000000000000002</v>
      </c>
      <c r="K2916" s="28" t="s">
        <v>162</v>
      </c>
      <c r="L2916" s="27" t="s">
        <v>687</v>
      </c>
      <c r="M2916" s="27" t="s">
        <v>164</v>
      </c>
      <c r="N2916" s="27" t="s">
        <v>18102</v>
      </c>
    </row>
    <row r="2917" spans="1:14" ht="16.5" customHeight="1" thickTop="1" thickBot="1">
      <c r="A2917" s="30">
        <v>8542399010</v>
      </c>
      <c r="B2917" s="25"/>
      <c r="C2917" s="26"/>
      <c r="D2917" s="27"/>
      <c r="E2917" s="27" t="s">
        <v>2715</v>
      </c>
      <c r="F2917" s="27" t="s">
        <v>2716</v>
      </c>
      <c r="G2917" s="28" t="s">
        <v>173</v>
      </c>
      <c r="H2917" s="27" t="s">
        <v>174</v>
      </c>
      <c r="I2917" s="118" t="s">
        <v>2717</v>
      </c>
      <c r="J2917" s="29">
        <v>1.91</v>
      </c>
      <c r="K2917" s="28" t="s">
        <v>162</v>
      </c>
      <c r="L2917" s="27" t="s">
        <v>687</v>
      </c>
      <c r="M2917" s="27" t="s">
        <v>164</v>
      </c>
      <c r="N2917" s="27" t="s">
        <v>18102</v>
      </c>
    </row>
    <row r="2918" spans="1:14" ht="16.5" customHeight="1" thickTop="1" thickBot="1">
      <c r="A2918" s="30">
        <v>8542399010</v>
      </c>
      <c r="B2918" s="25"/>
      <c r="C2918" s="26"/>
      <c r="D2918" s="27"/>
      <c r="E2918" s="27" t="s">
        <v>5960</v>
      </c>
      <c r="F2918" s="27" t="s">
        <v>5961</v>
      </c>
      <c r="G2918" s="28" t="s">
        <v>173</v>
      </c>
      <c r="H2918" s="27" t="s">
        <v>174</v>
      </c>
      <c r="I2918" s="118" t="s">
        <v>5962</v>
      </c>
      <c r="J2918" s="29">
        <v>113.64</v>
      </c>
      <c r="K2918" s="28" t="s">
        <v>162</v>
      </c>
      <c r="L2918" s="27" t="s">
        <v>648</v>
      </c>
      <c r="M2918" s="27" t="s">
        <v>164</v>
      </c>
      <c r="N2918" s="27" t="s">
        <v>11042</v>
      </c>
    </row>
    <row r="2919" spans="1:14" ht="16.5" customHeight="1" thickTop="1" thickBot="1">
      <c r="A2919" s="30">
        <v>8542399010</v>
      </c>
      <c r="B2919" s="25"/>
      <c r="C2919" s="26"/>
      <c r="D2919" s="27"/>
      <c r="E2919" s="27" t="s">
        <v>5963</v>
      </c>
      <c r="F2919" s="27" t="s">
        <v>5964</v>
      </c>
      <c r="G2919" s="28" t="s">
        <v>173</v>
      </c>
      <c r="H2919" s="27" t="s">
        <v>174</v>
      </c>
      <c r="I2919" s="118" t="s">
        <v>5965</v>
      </c>
      <c r="J2919" s="29">
        <v>0.67</v>
      </c>
      <c r="K2919" s="28" t="s">
        <v>162</v>
      </c>
      <c r="L2919" s="27" t="s">
        <v>134</v>
      </c>
      <c r="M2919" s="27" t="s">
        <v>164</v>
      </c>
      <c r="N2919" s="27" t="s">
        <v>4101</v>
      </c>
    </row>
    <row r="2920" spans="1:14" ht="16.5" customHeight="1" thickTop="1" thickBot="1">
      <c r="A2920" s="30">
        <v>8542399010</v>
      </c>
      <c r="B2920" s="25"/>
      <c r="C2920" s="26"/>
      <c r="D2920" s="27"/>
      <c r="E2920" s="27" t="s">
        <v>661</v>
      </c>
      <c r="F2920" s="27" t="s">
        <v>5966</v>
      </c>
      <c r="G2920" s="28" t="s">
        <v>173</v>
      </c>
      <c r="H2920" s="27" t="s">
        <v>174</v>
      </c>
      <c r="I2920" s="118" t="s">
        <v>5967</v>
      </c>
      <c r="J2920" s="29">
        <v>10</v>
      </c>
      <c r="K2920" s="28" t="s">
        <v>162</v>
      </c>
      <c r="L2920" s="27" t="s">
        <v>134</v>
      </c>
      <c r="M2920" s="27" t="s">
        <v>164</v>
      </c>
      <c r="N2920" s="27" t="s">
        <v>4101</v>
      </c>
    </row>
    <row r="2921" spans="1:14" ht="16.5" customHeight="1" thickTop="1" thickBot="1">
      <c r="A2921" s="30">
        <v>8542399010</v>
      </c>
      <c r="B2921" s="25"/>
      <c r="C2921" s="26"/>
      <c r="D2921" s="27"/>
      <c r="E2921" s="27" t="s">
        <v>661</v>
      </c>
      <c r="F2921" s="27" t="s">
        <v>2664</v>
      </c>
      <c r="G2921" s="28" t="s">
        <v>173</v>
      </c>
      <c r="H2921" s="27" t="s">
        <v>174</v>
      </c>
      <c r="I2921" s="118" t="s">
        <v>2665</v>
      </c>
      <c r="J2921" s="29">
        <v>4.8499999999999996</v>
      </c>
      <c r="K2921" s="28" t="s">
        <v>162</v>
      </c>
      <c r="L2921" s="27" t="s">
        <v>134</v>
      </c>
      <c r="M2921" s="27" t="s">
        <v>164</v>
      </c>
      <c r="N2921" s="27" t="s">
        <v>4101</v>
      </c>
    </row>
    <row r="2922" spans="1:14" ht="16.5" customHeight="1" thickTop="1" thickBot="1">
      <c r="A2922" s="30">
        <v>8542399010</v>
      </c>
      <c r="B2922" s="25"/>
      <c r="C2922" s="26"/>
      <c r="D2922" s="27"/>
      <c r="E2922" s="27" t="s">
        <v>2712</v>
      </c>
      <c r="F2922" s="27" t="s">
        <v>2713</v>
      </c>
      <c r="G2922" s="28" t="s">
        <v>173</v>
      </c>
      <c r="H2922" s="27" t="s">
        <v>174</v>
      </c>
      <c r="I2922" s="118" t="s">
        <v>2714</v>
      </c>
      <c r="J2922" s="29">
        <v>1.33</v>
      </c>
      <c r="K2922" s="28" t="s">
        <v>162</v>
      </c>
      <c r="L2922" s="27" t="s">
        <v>687</v>
      </c>
      <c r="M2922" s="27" t="s">
        <v>164</v>
      </c>
      <c r="N2922" s="27" t="s">
        <v>18102</v>
      </c>
    </row>
    <row r="2923" spans="1:14" ht="16.5" customHeight="1" thickTop="1" thickBot="1">
      <c r="A2923" s="30">
        <v>8542399010</v>
      </c>
      <c r="B2923" s="25"/>
      <c r="C2923" s="26"/>
      <c r="D2923" s="27"/>
      <c r="E2923" s="27" t="s">
        <v>2661</v>
      </c>
      <c r="F2923" s="27" t="s">
        <v>2662</v>
      </c>
      <c r="G2923" s="28" t="s">
        <v>173</v>
      </c>
      <c r="H2923" s="27" t="s">
        <v>174</v>
      </c>
      <c r="I2923" s="118" t="s">
        <v>2663</v>
      </c>
      <c r="J2923" s="29">
        <v>2.27</v>
      </c>
      <c r="K2923" s="28" t="s">
        <v>162</v>
      </c>
      <c r="L2923" s="27" t="s">
        <v>687</v>
      </c>
      <c r="M2923" s="27" t="s">
        <v>164</v>
      </c>
      <c r="N2923" s="27" t="s">
        <v>18102</v>
      </c>
    </row>
    <row r="2924" spans="1:14" ht="16.5" customHeight="1" thickTop="1" thickBot="1">
      <c r="A2924" s="30">
        <v>8542399010</v>
      </c>
      <c r="B2924" s="25"/>
      <c r="C2924" s="26"/>
      <c r="D2924" s="27"/>
      <c r="E2924" s="27" t="s">
        <v>5968</v>
      </c>
      <c r="F2924" s="27" t="s">
        <v>5969</v>
      </c>
      <c r="G2924" s="28" t="s">
        <v>173</v>
      </c>
      <c r="H2924" s="27" t="s">
        <v>174</v>
      </c>
      <c r="I2924" s="118" t="s">
        <v>5970</v>
      </c>
      <c r="J2924" s="29">
        <v>8.33</v>
      </c>
      <c r="K2924" s="28" t="s">
        <v>162</v>
      </c>
      <c r="L2924" s="27" t="s">
        <v>687</v>
      </c>
      <c r="M2924" s="27" t="s">
        <v>164</v>
      </c>
      <c r="N2924" s="27" t="s">
        <v>18102</v>
      </c>
    </row>
    <row r="2925" spans="1:14" ht="16.5" customHeight="1" thickTop="1" thickBot="1">
      <c r="A2925" s="30">
        <v>8542399010</v>
      </c>
      <c r="B2925" s="25"/>
      <c r="C2925" s="26"/>
      <c r="D2925" s="27"/>
      <c r="E2925" s="27" t="s">
        <v>5971</v>
      </c>
      <c r="F2925" s="27" t="s">
        <v>5972</v>
      </c>
      <c r="G2925" s="28" t="s">
        <v>173</v>
      </c>
      <c r="H2925" s="27" t="s">
        <v>174</v>
      </c>
      <c r="I2925" s="118" t="s">
        <v>5973</v>
      </c>
      <c r="J2925" s="29">
        <v>3.79</v>
      </c>
      <c r="K2925" s="28" t="s">
        <v>162</v>
      </c>
      <c r="L2925" s="27" t="s">
        <v>648</v>
      </c>
      <c r="M2925" s="27" t="s">
        <v>164</v>
      </c>
      <c r="N2925" s="27" t="s">
        <v>11042</v>
      </c>
    </row>
    <row r="2926" spans="1:14" ht="16.5" customHeight="1" thickTop="1" thickBot="1">
      <c r="A2926" s="30">
        <v>8542399010</v>
      </c>
      <c r="B2926" s="25"/>
      <c r="C2926" s="26"/>
      <c r="D2926" s="27"/>
      <c r="E2926" s="27" t="s">
        <v>2712</v>
      </c>
      <c r="F2926" s="27" t="s">
        <v>5974</v>
      </c>
      <c r="G2926" s="28" t="s">
        <v>173</v>
      </c>
      <c r="H2926" s="27" t="s">
        <v>174</v>
      </c>
      <c r="I2926" s="118" t="s">
        <v>5975</v>
      </c>
      <c r="J2926" s="29">
        <v>3.33</v>
      </c>
      <c r="K2926" s="28" t="s">
        <v>162</v>
      </c>
      <c r="L2926" s="27" t="s">
        <v>687</v>
      </c>
      <c r="M2926" s="27" t="s">
        <v>164</v>
      </c>
      <c r="N2926" s="27" t="s">
        <v>18102</v>
      </c>
    </row>
    <row r="2927" spans="1:14" ht="16.5" customHeight="1" thickTop="1" thickBot="1">
      <c r="A2927" s="30">
        <v>8542399010</v>
      </c>
      <c r="B2927" s="25"/>
      <c r="C2927" s="26"/>
      <c r="D2927" s="27"/>
      <c r="E2927" s="27" t="s">
        <v>5976</v>
      </c>
      <c r="F2927" s="27" t="s">
        <v>5977</v>
      </c>
      <c r="G2927" s="28" t="s">
        <v>173</v>
      </c>
      <c r="H2927" s="27" t="s">
        <v>174</v>
      </c>
      <c r="I2927" s="118" t="s">
        <v>5978</v>
      </c>
      <c r="J2927" s="29">
        <v>11.37</v>
      </c>
      <c r="K2927" s="28" t="s">
        <v>162</v>
      </c>
      <c r="L2927" s="27" t="s">
        <v>648</v>
      </c>
      <c r="M2927" s="27" t="s">
        <v>164</v>
      </c>
      <c r="N2927" s="27" t="s">
        <v>11042</v>
      </c>
    </row>
    <row r="2928" spans="1:14" ht="16.5" customHeight="1" thickTop="1" thickBot="1">
      <c r="A2928" s="30">
        <v>8542399010</v>
      </c>
      <c r="B2928" s="25"/>
      <c r="C2928" s="26"/>
      <c r="D2928" s="27"/>
      <c r="E2928" s="27" t="s">
        <v>5979</v>
      </c>
      <c r="F2928" s="27" t="s">
        <v>5980</v>
      </c>
      <c r="G2928" s="28" t="s">
        <v>173</v>
      </c>
      <c r="H2928" s="27" t="s">
        <v>174</v>
      </c>
      <c r="I2928" s="118" t="s">
        <v>5981</v>
      </c>
      <c r="J2928" s="29">
        <v>1.82</v>
      </c>
      <c r="K2928" s="28" t="s">
        <v>162</v>
      </c>
      <c r="L2928" s="27" t="s">
        <v>648</v>
      </c>
      <c r="M2928" s="27" t="s">
        <v>164</v>
      </c>
      <c r="N2928" s="27" t="s">
        <v>11042</v>
      </c>
    </row>
    <row r="2929" spans="1:14" ht="16.5" customHeight="1" thickTop="1" thickBot="1">
      <c r="A2929" s="30">
        <v>8542399010</v>
      </c>
      <c r="B2929" s="25"/>
      <c r="C2929" s="26"/>
      <c r="D2929" s="27"/>
      <c r="E2929" s="27" t="s">
        <v>2638</v>
      </c>
      <c r="F2929" s="27" t="s">
        <v>2639</v>
      </c>
      <c r="G2929" s="28" t="s">
        <v>173</v>
      </c>
      <c r="H2929" s="27" t="s">
        <v>174</v>
      </c>
      <c r="I2929" s="118" t="s">
        <v>2640</v>
      </c>
      <c r="J2929" s="29">
        <v>6.36</v>
      </c>
      <c r="K2929" s="28" t="s">
        <v>162</v>
      </c>
      <c r="L2929" s="27" t="s">
        <v>687</v>
      </c>
      <c r="M2929" s="27" t="s">
        <v>164</v>
      </c>
      <c r="N2929" s="27" t="s">
        <v>18102</v>
      </c>
    </row>
    <row r="2930" spans="1:14" ht="16.5" customHeight="1" thickTop="1" thickBot="1">
      <c r="A2930" s="30">
        <v>8542399010</v>
      </c>
      <c r="B2930" s="25"/>
      <c r="C2930" s="26"/>
      <c r="D2930" s="27"/>
      <c r="E2930" s="27" t="s">
        <v>5982</v>
      </c>
      <c r="F2930" s="27" t="s">
        <v>5983</v>
      </c>
      <c r="G2930" s="28" t="s">
        <v>173</v>
      </c>
      <c r="H2930" s="27" t="s">
        <v>174</v>
      </c>
      <c r="I2930" s="118" t="s">
        <v>5984</v>
      </c>
      <c r="J2930" s="29">
        <v>2.73</v>
      </c>
      <c r="K2930" s="28" t="s">
        <v>162</v>
      </c>
      <c r="L2930" s="27" t="s">
        <v>687</v>
      </c>
      <c r="M2930" s="27" t="s">
        <v>164</v>
      </c>
      <c r="N2930" s="27" t="s">
        <v>18102</v>
      </c>
    </row>
    <row r="2931" spans="1:14" ht="16.5" customHeight="1" thickTop="1" thickBot="1">
      <c r="A2931" s="30">
        <v>8542399010</v>
      </c>
      <c r="B2931" s="25"/>
      <c r="C2931" s="26"/>
      <c r="D2931" s="27"/>
      <c r="E2931" s="27" t="s">
        <v>765</v>
      </c>
      <c r="F2931" s="27" t="s">
        <v>5985</v>
      </c>
      <c r="G2931" s="28" t="s">
        <v>173</v>
      </c>
      <c r="H2931" s="27" t="s">
        <v>174</v>
      </c>
      <c r="I2931" s="118" t="s">
        <v>5986</v>
      </c>
      <c r="J2931" s="29">
        <v>25</v>
      </c>
      <c r="K2931" s="28" t="s">
        <v>162</v>
      </c>
      <c r="L2931" s="27" t="s">
        <v>125</v>
      </c>
      <c r="M2931" s="27" t="s">
        <v>164</v>
      </c>
      <c r="N2931" s="27" t="s">
        <v>125</v>
      </c>
    </row>
    <row r="2932" spans="1:14" ht="16.5" customHeight="1" thickTop="1" thickBot="1">
      <c r="A2932" s="30">
        <v>8542399010</v>
      </c>
      <c r="B2932" s="25"/>
      <c r="C2932" s="26"/>
      <c r="D2932" s="27"/>
      <c r="E2932" s="27" t="s">
        <v>5987</v>
      </c>
      <c r="F2932" s="27" t="s">
        <v>3328</v>
      </c>
      <c r="G2932" s="28" t="s">
        <v>173</v>
      </c>
      <c r="H2932" s="27" t="s">
        <v>174</v>
      </c>
      <c r="I2932" s="118" t="s">
        <v>3329</v>
      </c>
      <c r="J2932" s="29">
        <v>578.17999999999995</v>
      </c>
      <c r="K2932" s="28" t="s">
        <v>162</v>
      </c>
      <c r="L2932" s="27" t="s">
        <v>416</v>
      </c>
      <c r="M2932" s="27" t="s">
        <v>164</v>
      </c>
      <c r="N2932" s="27" t="s">
        <v>18081</v>
      </c>
    </row>
    <row r="2933" spans="1:14" ht="16.5" customHeight="1" thickTop="1" thickBot="1">
      <c r="A2933" s="30">
        <v>8542399010</v>
      </c>
      <c r="B2933" s="25"/>
      <c r="C2933" s="26"/>
      <c r="D2933" s="27"/>
      <c r="E2933" s="27" t="s">
        <v>2697</v>
      </c>
      <c r="F2933" s="27" t="s">
        <v>2698</v>
      </c>
      <c r="G2933" s="28" t="s">
        <v>173</v>
      </c>
      <c r="H2933" s="27" t="s">
        <v>174</v>
      </c>
      <c r="I2933" s="118" t="s">
        <v>2699</v>
      </c>
      <c r="J2933" s="29">
        <v>24.73</v>
      </c>
      <c r="K2933" s="28" t="s">
        <v>162</v>
      </c>
      <c r="L2933" s="27" t="s">
        <v>621</v>
      </c>
      <c r="M2933" s="27" t="s">
        <v>164</v>
      </c>
      <c r="N2933" s="27" t="s">
        <v>18097</v>
      </c>
    </row>
    <row r="2934" spans="1:14" ht="16.5" customHeight="1" thickTop="1" thickBot="1">
      <c r="A2934" s="30">
        <v>8542399010</v>
      </c>
      <c r="B2934" s="25"/>
      <c r="C2934" s="26"/>
      <c r="D2934" s="27"/>
      <c r="E2934" s="27" t="s">
        <v>697</v>
      </c>
      <c r="F2934" s="27" t="s">
        <v>5988</v>
      </c>
      <c r="G2934" s="28" t="s">
        <v>173</v>
      </c>
      <c r="H2934" s="27" t="s">
        <v>174</v>
      </c>
      <c r="I2934" s="118" t="s">
        <v>5989</v>
      </c>
      <c r="J2934" s="29">
        <v>24</v>
      </c>
      <c r="K2934" s="28" t="s">
        <v>162</v>
      </c>
      <c r="L2934" s="27" t="s">
        <v>528</v>
      </c>
      <c r="M2934" s="27" t="s">
        <v>164</v>
      </c>
      <c r="N2934" s="27" t="s">
        <v>18090</v>
      </c>
    </row>
    <row r="2935" spans="1:14" ht="16.5" customHeight="1" thickTop="1" thickBot="1">
      <c r="A2935" s="30">
        <v>8542399010</v>
      </c>
      <c r="B2935" s="25"/>
      <c r="C2935" s="26"/>
      <c r="D2935" s="27"/>
      <c r="E2935" s="27" t="s">
        <v>2636</v>
      </c>
      <c r="F2935" s="27" t="s">
        <v>2963</v>
      </c>
      <c r="G2935" s="28" t="s">
        <v>173</v>
      </c>
      <c r="H2935" s="27" t="s">
        <v>174</v>
      </c>
      <c r="I2935" s="118" t="s">
        <v>1091</v>
      </c>
      <c r="J2935" s="29">
        <v>17.96</v>
      </c>
      <c r="K2935" s="28" t="s">
        <v>162</v>
      </c>
      <c r="L2935" s="27" t="s">
        <v>125</v>
      </c>
      <c r="M2935" s="27" t="s">
        <v>164</v>
      </c>
      <c r="N2935" s="27" t="s">
        <v>125</v>
      </c>
    </row>
    <row r="2936" spans="1:14" ht="16.5" customHeight="1" thickTop="1" thickBot="1">
      <c r="A2936" s="30">
        <v>8542399010</v>
      </c>
      <c r="B2936" s="25"/>
      <c r="C2936" s="26"/>
      <c r="D2936" s="27"/>
      <c r="E2936" s="27" t="s">
        <v>1942</v>
      </c>
      <c r="F2936" s="27" t="s">
        <v>5990</v>
      </c>
      <c r="G2936" s="28" t="s">
        <v>173</v>
      </c>
      <c r="H2936" s="27" t="s">
        <v>174</v>
      </c>
      <c r="I2936" s="118" t="s">
        <v>5991</v>
      </c>
      <c r="J2936" s="29">
        <v>113.64</v>
      </c>
      <c r="K2936" s="28" t="s">
        <v>162</v>
      </c>
      <c r="L2936" s="27" t="s">
        <v>648</v>
      </c>
      <c r="M2936" s="27" t="s">
        <v>164</v>
      </c>
      <c r="N2936" s="27" t="s">
        <v>11042</v>
      </c>
    </row>
    <row r="2937" spans="1:14" ht="16.5" customHeight="1" thickTop="1" thickBot="1">
      <c r="A2937" s="30">
        <v>8542399010</v>
      </c>
      <c r="B2937" s="25"/>
      <c r="C2937" s="26"/>
      <c r="D2937" s="27"/>
      <c r="E2937" s="27" t="s">
        <v>658</v>
      </c>
      <c r="F2937" s="27" t="s">
        <v>5992</v>
      </c>
      <c r="G2937" s="28" t="s">
        <v>173</v>
      </c>
      <c r="H2937" s="27" t="s">
        <v>174</v>
      </c>
      <c r="I2937" s="118" t="s">
        <v>5993</v>
      </c>
      <c r="J2937" s="29">
        <v>67.03</v>
      </c>
      <c r="K2937" s="28" t="s">
        <v>162</v>
      </c>
      <c r="L2937" s="27" t="s">
        <v>114</v>
      </c>
      <c r="M2937" s="27" t="s">
        <v>164</v>
      </c>
      <c r="N2937" s="27" t="s">
        <v>11042</v>
      </c>
    </row>
    <row r="2938" spans="1:14" ht="16.5" customHeight="1" thickTop="1" thickBot="1">
      <c r="A2938" s="30">
        <v>8542399010</v>
      </c>
      <c r="B2938" s="25"/>
      <c r="C2938" s="26"/>
      <c r="D2938" s="27"/>
      <c r="E2938" s="27" t="s">
        <v>684</v>
      </c>
      <c r="F2938" s="27" t="s">
        <v>5994</v>
      </c>
      <c r="G2938" s="28" t="s">
        <v>173</v>
      </c>
      <c r="H2938" s="27" t="s">
        <v>174</v>
      </c>
      <c r="I2938" s="118" t="s">
        <v>5995</v>
      </c>
      <c r="J2938" s="29">
        <v>48.18</v>
      </c>
      <c r="K2938" s="28" t="s">
        <v>162</v>
      </c>
      <c r="L2938" s="27" t="s">
        <v>648</v>
      </c>
      <c r="M2938" s="27" t="s">
        <v>164</v>
      </c>
      <c r="N2938" s="27" t="s">
        <v>11042</v>
      </c>
    </row>
    <row r="2939" spans="1:14" ht="16.5" customHeight="1" thickTop="1" thickBot="1">
      <c r="A2939" s="30">
        <v>8542399010</v>
      </c>
      <c r="B2939" s="25"/>
      <c r="C2939" s="26"/>
      <c r="D2939" s="27"/>
      <c r="E2939" s="27" t="s">
        <v>5079</v>
      </c>
      <c r="F2939" s="27" t="s">
        <v>5996</v>
      </c>
      <c r="G2939" s="28" t="s">
        <v>173</v>
      </c>
      <c r="H2939" s="27" t="s">
        <v>174</v>
      </c>
      <c r="I2939" s="118" t="s">
        <v>5997</v>
      </c>
      <c r="J2939" s="29">
        <v>12</v>
      </c>
      <c r="K2939" s="28" t="s">
        <v>162</v>
      </c>
      <c r="L2939" s="27" t="s">
        <v>134</v>
      </c>
      <c r="M2939" s="27" t="s">
        <v>164</v>
      </c>
      <c r="N2939" s="27" t="s">
        <v>4101</v>
      </c>
    </row>
    <row r="2940" spans="1:14" ht="16.5" customHeight="1" thickTop="1" thickBot="1">
      <c r="A2940" s="30">
        <v>8542399010</v>
      </c>
      <c r="B2940" s="25"/>
      <c r="C2940" s="26"/>
      <c r="D2940" s="27"/>
      <c r="E2940" s="27" t="s">
        <v>800</v>
      </c>
      <c r="F2940" s="27" t="s">
        <v>5998</v>
      </c>
      <c r="G2940" s="28" t="s">
        <v>173</v>
      </c>
      <c r="H2940" s="27" t="s">
        <v>174</v>
      </c>
      <c r="I2940" s="118" t="s">
        <v>5999</v>
      </c>
      <c r="J2940" s="29">
        <v>277.89999999999998</v>
      </c>
      <c r="K2940" s="28" t="s">
        <v>162</v>
      </c>
      <c r="L2940" s="27" t="s">
        <v>648</v>
      </c>
      <c r="M2940" s="27" t="s">
        <v>164</v>
      </c>
      <c r="N2940" s="27" t="s">
        <v>11042</v>
      </c>
    </row>
    <row r="2941" spans="1:14" ht="16.5" customHeight="1" thickTop="1" thickBot="1">
      <c r="A2941" s="30">
        <v>8542399010</v>
      </c>
      <c r="B2941" s="25"/>
      <c r="C2941" s="26"/>
      <c r="D2941" s="27"/>
      <c r="E2941" s="27" t="s">
        <v>661</v>
      </c>
      <c r="F2941" s="27" t="s">
        <v>6000</v>
      </c>
      <c r="G2941" s="28" t="s">
        <v>173</v>
      </c>
      <c r="H2941" s="27" t="s">
        <v>174</v>
      </c>
      <c r="I2941" s="118" t="s">
        <v>6001</v>
      </c>
      <c r="J2941" s="29">
        <v>3031.58</v>
      </c>
      <c r="K2941" s="28" t="s">
        <v>162</v>
      </c>
      <c r="L2941" s="27" t="s">
        <v>134</v>
      </c>
      <c r="M2941" s="27" t="s">
        <v>164</v>
      </c>
      <c r="N2941" s="27" t="s">
        <v>4101</v>
      </c>
    </row>
    <row r="2942" spans="1:14" ht="16.5" customHeight="1" thickTop="1" thickBot="1">
      <c r="A2942" s="30">
        <v>8542399010</v>
      </c>
      <c r="B2942" s="25"/>
      <c r="C2942" s="26"/>
      <c r="D2942" s="27"/>
      <c r="E2942" s="27" t="s">
        <v>4630</v>
      </c>
      <c r="F2942" s="27" t="s">
        <v>6002</v>
      </c>
      <c r="G2942" s="28" t="s">
        <v>173</v>
      </c>
      <c r="H2942" s="27" t="s">
        <v>174</v>
      </c>
      <c r="I2942" s="118" t="s">
        <v>6003</v>
      </c>
      <c r="J2942" s="29">
        <v>285.12</v>
      </c>
      <c r="K2942" s="28" t="s">
        <v>162</v>
      </c>
      <c r="L2942" s="27" t="s">
        <v>372</v>
      </c>
      <c r="M2942" s="27" t="s">
        <v>164</v>
      </c>
      <c r="N2942" s="27" t="s">
        <v>1383</v>
      </c>
    </row>
    <row r="2943" spans="1:14" ht="16.5" customHeight="1" thickTop="1" thickBot="1">
      <c r="A2943" s="30">
        <v>8542399010</v>
      </c>
      <c r="B2943" s="25"/>
      <c r="C2943" s="26"/>
      <c r="D2943" s="27"/>
      <c r="E2943" s="27" t="s">
        <v>765</v>
      </c>
      <c r="F2943" s="27" t="s">
        <v>6004</v>
      </c>
      <c r="G2943" s="28" t="s">
        <v>173</v>
      </c>
      <c r="H2943" s="27" t="s">
        <v>174</v>
      </c>
      <c r="I2943" s="118" t="s">
        <v>1352</v>
      </c>
      <c r="J2943" s="29">
        <v>64.39</v>
      </c>
      <c r="K2943" s="28" t="s">
        <v>162</v>
      </c>
      <c r="L2943" s="27" t="s">
        <v>125</v>
      </c>
      <c r="M2943" s="27" t="s">
        <v>164</v>
      </c>
      <c r="N2943" s="27" t="s">
        <v>125</v>
      </c>
    </row>
    <row r="2944" spans="1:14" ht="16.5" customHeight="1" thickTop="1" thickBot="1">
      <c r="A2944" s="30">
        <v>8542399010</v>
      </c>
      <c r="B2944" s="25"/>
      <c r="C2944" s="26"/>
      <c r="D2944" s="27"/>
      <c r="E2944" s="27" t="s">
        <v>6005</v>
      </c>
      <c r="F2944" s="27" t="s">
        <v>6006</v>
      </c>
      <c r="G2944" s="28" t="s">
        <v>173</v>
      </c>
      <c r="H2944" s="27" t="s">
        <v>174</v>
      </c>
      <c r="I2944" s="118" t="s">
        <v>6007</v>
      </c>
      <c r="J2944" s="29">
        <v>56.84</v>
      </c>
      <c r="K2944" s="28" t="s">
        <v>162</v>
      </c>
      <c r="L2944" s="27" t="s">
        <v>1102</v>
      </c>
      <c r="M2944" s="27" t="s">
        <v>164</v>
      </c>
      <c r="N2944" s="27" t="s">
        <v>18122</v>
      </c>
    </row>
    <row r="2945" spans="1:14" ht="16.5" customHeight="1" thickTop="1" thickBot="1">
      <c r="A2945" s="30">
        <v>8542399010</v>
      </c>
      <c r="B2945" s="25"/>
      <c r="C2945" s="26"/>
      <c r="D2945" s="27"/>
      <c r="E2945" s="27" t="s">
        <v>649</v>
      </c>
      <c r="F2945" s="27" t="s">
        <v>709</v>
      </c>
      <c r="G2945" s="28" t="s">
        <v>173</v>
      </c>
      <c r="H2945" s="27" t="s">
        <v>174</v>
      </c>
      <c r="I2945" s="118" t="s">
        <v>710</v>
      </c>
      <c r="J2945" s="29">
        <v>6.82</v>
      </c>
      <c r="K2945" s="28" t="s">
        <v>162</v>
      </c>
      <c r="L2945" s="27" t="s">
        <v>681</v>
      </c>
      <c r="M2945" s="27" t="s">
        <v>164</v>
      </c>
      <c r="N2945" s="27" t="s">
        <v>18101</v>
      </c>
    </row>
    <row r="2946" spans="1:14" ht="16.5" customHeight="1" thickTop="1" thickBot="1">
      <c r="A2946" s="30">
        <v>8542399010</v>
      </c>
      <c r="B2946" s="25"/>
      <c r="C2946" s="26"/>
      <c r="D2946" s="27"/>
      <c r="E2946" s="27" t="s">
        <v>1343</v>
      </c>
      <c r="F2946" s="27" t="s">
        <v>6008</v>
      </c>
      <c r="G2946" s="28" t="s">
        <v>173</v>
      </c>
      <c r="H2946" s="27" t="s">
        <v>174</v>
      </c>
      <c r="I2946" s="118" t="s">
        <v>6009</v>
      </c>
      <c r="J2946" s="29">
        <v>0.36</v>
      </c>
      <c r="K2946" s="28" t="s">
        <v>162</v>
      </c>
      <c r="L2946" s="27" t="s">
        <v>134</v>
      </c>
      <c r="M2946" s="27" t="s">
        <v>164</v>
      </c>
      <c r="N2946" s="27" t="s">
        <v>4101</v>
      </c>
    </row>
    <row r="2947" spans="1:14" ht="16.5" customHeight="1" thickTop="1" thickBot="1">
      <c r="A2947" s="30">
        <v>8542399010</v>
      </c>
      <c r="B2947" s="25"/>
      <c r="C2947" s="26"/>
      <c r="D2947" s="27"/>
      <c r="E2947" s="27" t="s">
        <v>6010</v>
      </c>
      <c r="F2947" s="27" t="s">
        <v>6011</v>
      </c>
      <c r="G2947" s="28" t="s">
        <v>173</v>
      </c>
      <c r="H2947" s="27" t="s">
        <v>174</v>
      </c>
      <c r="I2947" s="118" t="s">
        <v>1880</v>
      </c>
      <c r="J2947" s="29">
        <v>105.19</v>
      </c>
      <c r="K2947" s="28" t="s">
        <v>162</v>
      </c>
      <c r="L2947" s="27" t="s">
        <v>648</v>
      </c>
      <c r="M2947" s="27" t="s">
        <v>164</v>
      </c>
      <c r="N2947" s="27" t="s">
        <v>11042</v>
      </c>
    </row>
    <row r="2948" spans="1:14" ht="16.5" customHeight="1" thickTop="1" thickBot="1">
      <c r="A2948" s="30">
        <v>8542399010</v>
      </c>
      <c r="B2948" s="25"/>
      <c r="C2948" s="26"/>
      <c r="D2948" s="27"/>
      <c r="E2948" s="27" t="s">
        <v>658</v>
      </c>
      <c r="F2948" s="27" t="s">
        <v>6012</v>
      </c>
      <c r="G2948" s="28" t="s">
        <v>227</v>
      </c>
      <c r="H2948" s="27" t="s">
        <v>228</v>
      </c>
      <c r="I2948" s="118" t="s">
        <v>6013</v>
      </c>
      <c r="J2948" s="29">
        <v>5232.42</v>
      </c>
      <c r="K2948" s="28" t="s">
        <v>162</v>
      </c>
      <c r="L2948" s="27" t="s">
        <v>1194</v>
      </c>
      <c r="M2948" s="27" t="s">
        <v>164</v>
      </c>
      <c r="N2948" s="27" t="s">
        <v>18126</v>
      </c>
    </row>
    <row r="2949" spans="1:14" ht="16.5" customHeight="1" thickTop="1" thickBot="1">
      <c r="A2949" s="32">
        <v>9030331000</v>
      </c>
      <c r="B2949" s="25"/>
      <c r="C2949" s="26">
        <v>0.05</v>
      </c>
      <c r="D2949" s="27"/>
      <c r="E2949" s="27" t="s">
        <v>6014</v>
      </c>
      <c r="F2949" s="27" t="s">
        <v>1985</v>
      </c>
      <c r="G2949" s="28" t="s">
        <v>173</v>
      </c>
      <c r="H2949" s="27" t="s">
        <v>174</v>
      </c>
      <c r="I2949" s="118" t="s">
        <v>1986</v>
      </c>
      <c r="J2949" s="29">
        <v>11.21</v>
      </c>
      <c r="K2949" s="28" t="s">
        <v>162</v>
      </c>
      <c r="L2949" s="27" t="s">
        <v>1906</v>
      </c>
      <c r="M2949" s="27" t="s">
        <v>164</v>
      </c>
      <c r="N2949" s="27" t="s">
        <v>1906</v>
      </c>
    </row>
    <row r="2950" spans="1:14" ht="16.5" customHeight="1" thickTop="1">
      <c r="A2950" s="24">
        <v>8541410004</v>
      </c>
      <c r="B2950" s="25"/>
      <c r="C2950" s="26"/>
      <c r="D2950" s="27"/>
      <c r="E2950" s="27" t="s">
        <v>4051</v>
      </c>
      <c r="F2950" s="27" t="s">
        <v>6015</v>
      </c>
      <c r="G2950" s="28" t="s">
        <v>173</v>
      </c>
      <c r="H2950" s="27" t="s">
        <v>174</v>
      </c>
      <c r="I2950" s="118" t="s">
        <v>5764</v>
      </c>
      <c r="J2950" s="29">
        <v>717.58</v>
      </c>
      <c r="K2950" s="28" t="s">
        <v>162</v>
      </c>
      <c r="L2950" s="27" t="s">
        <v>736</v>
      </c>
      <c r="M2950" s="27" t="s">
        <v>164</v>
      </c>
      <c r="N2950" s="27" t="s">
        <v>6197</v>
      </c>
    </row>
    <row r="2951" spans="1:14" ht="16.5" customHeight="1">
      <c r="A2951" s="24">
        <v>3926909709</v>
      </c>
      <c r="B2951" s="25"/>
      <c r="C2951" s="26">
        <v>6.5000000000000002E-2</v>
      </c>
      <c r="D2951" s="27"/>
      <c r="E2951" s="27" t="s">
        <v>23</v>
      </c>
      <c r="F2951" s="27" t="s">
        <v>6016</v>
      </c>
      <c r="G2951" s="28" t="s">
        <v>292</v>
      </c>
      <c r="H2951" s="27" t="s">
        <v>293</v>
      </c>
      <c r="I2951" s="118" t="s">
        <v>6017</v>
      </c>
      <c r="J2951" s="29">
        <v>42.6</v>
      </c>
      <c r="K2951" s="28" t="s">
        <v>162</v>
      </c>
      <c r="L2951" s="27" t="s">
        <v>443</v>
      </c>
      <c r="M2951" s="27" t="s">
        <v>164</v>
      </c>
      <c r="N2951" s="27" t="s">
        <v>18084</v>
      </c>
    </row>
    <row r="2952" spans="1:14" ht="16.5" customHeight="1">
      <c r="A2952" s="24">
        <v>3926909709</v>
      </c>
      <c r="B2952" s="25"/>
      <c r="C2952" s="26"/>
      <c r="D2952" s="27"/>
      <c r="E2952" s="27" t="s">
        <v>23</v>
      </c>
      <c r="F2952" s="27" t="s">
        <v>6018</v>
      </c>
      <c r="G2952" s="28" t="s">
        <v>292</v>
      </c>
      <c r="H2952" s="27" t="s">
        <v>293</v>
      </c>
      <c r="I2952" s="118" t="s">
        <v>2525</v>
      </c>
      <c r="J2952" s="29">
        <v>632</v>
      </c>
      <c r="K2952" s="28" t="s">
        <v>162</v>
      </c>
      <c r="L2952" s="27" t="s">
        <v>443</v>
      </c>
      <c r="M2952" s="27" t="s">
        <v>164</v>
      </c>
      <c r="N2952" s="27" t="s">
        <v>18084</v>
      </c>
    </row>
    <row r="2953" spans="1:14" ht="16.5" customHeight="1">
      <c r="A2953" s="24">
        <v>7318157008</v>
      </c>
      <c r="B2953" s="25"/>
      <c r="C2953" s="26">
        <v>0.08</v>
      </c>
      <c r="D2953" s="27"/>
      <c r="E2953" s="27" t="s">
        <v>6019</v>
      </c>
      <c r="F2953" s="27" t="s">
        <v>6020</v>
      </c>
      <c r="G2953" s="28" t="s">
        <v>3398</v>
      </c>
      <c r="H2953" s="27" t="s">
        <v>3399</v>
      </c>
      <c r="I2953" s="118" t="s">
        <v>6021</v>
      </c>
      <c r="J2953" s="29">
        <v>40</v>
      </c>
      <c r="K2953" s="28" t="s">
        <v>162</v>
      </c>
      <c r="L2953" s="27" t="s">
        <v>443</v>
      </c>
      <c r="M2953" s="27" t="s">
        <v>164</v>
      </c>
      <c r="N2953" s="27" t="s">
        <v>18084</v>
      </c>
    </row>
    <row r="2954" spans="1:14" ht="16.5" customHeight="1">
      <c r="A2954" s="24">
        <v>7318157008</v>
      </c>
      <c r="B2954" s="25"/>
      <c r="C2954" s="26">
        <v>0.08</v>
      </c>
      <c r="D2954" s="27"/>
      <c r="E2954" s="27" t="s">
        <v>5332</v>
      </c>
      <c r="F2954" s="27" t="s">
        <v>6022</v>
      </c>
      <c r="G2954" s="28" t="s">
        <v>167</v>
      </c>
      <c r="H2954" s="27" t="s">
        <v>168</v>
      </c>
      <c r="I2954" s="118" t="s">
        <v>6023</v>
      </c>
      <c r="J2954" s="29">
        <v>180</v>
      </c>
      <c r="K2954" s="28" t="s">
        <v>162</v>
      </c>
      <c r="L2954" s="27" t="s">
        <v>443</v>
      </c>
      <c r="M2954" s="27" t="s">
        <v>164</v>
      </c>
      <c r="N2954" s="27" t="s">
        <v>18084</v>
      </c>
    </row>
    <row r="2955" spans="1:14" ht="16.5" customHeight="1">
      <c r="A2955" s="24">
        <v>8504509500</v>
      </c>
      <c r="B2955" s="25"/>
      <c r="C2955" s="26"/>
      <c r="D2955" s="27"/>
      <c r="E2955" s="27" t="s">
        <v>820</v>
      </c>
      <c r="F2955" s="27" t="s">
        <v>6024</v>
      </c>
      <c r="G2955" s="28" t="s">
        <v>173</v>
      </c>
      <c r="H2955" s="27" t="s">
        <v>174</v>
      </c>
      <c r="I2955" s="118" t="s">
        <v>6025</v>
      </c>
      <c r="J2955" s="29">
        <v>76.09</v>
      </c>
      <c r="K2955" s="28" t="s">
        <v>162</v>
      </c>
      <c r="L2955" s="27" t="s">
        <v>50</v>
      </c>
      <c r="M2955" s="27" t="s">
        <v>164</v>
      </c>
      <c r="N2955" s="27" t="s">
        <v>18077</v>
      </c>
    </row>
    <row r="2956" spans="1:14" ht="16.5" customHeight="1">
      <c r="A2956" s="24">
        <v>8504509500</v>
      </c>
      <c r="B2956" s="25"/>
      <c r="C2956" s="26"/>
      <c r="D2956" s="27"/>
      <c r="E2956" s="27" t="s">
        <v>820</v>
      </c>
      <c r="F2956" s="27" t="s">
        <v>6026</v>
      </c>
      <c r="G2956" s="28" t="s">
        <v>173</v>
      </c>
      <c r="H2956" s="27" t="s">
        <v>174</v>
      </c>
      <c r="I2956" s="118" t="s">
        <v>6027</v>
      </c>
      <c r="J2956" s="29">
        <v>13.63</v>
      </c>
      <c r="K2956" s="28" t="s">
        <v>162</v>
      </c>
      <c r="L2956" s="27" t="s">
        <v>372</v>
      </c>
      <c r="M2956" s="27" t="s">
        <v>164</v>
      </c>
      <c r="N2956" s="27" t="s">
        <v>1383</v>
      </c>
    </row>
    <row r="2957" spans="1:14" ht="16.5" customHeight="1">
      <c r="A2957" s="24">
        <v>8504509500</v>
      </c>
      <c r="B2957" s="25"/>
      <c r="C2957" s="26"/>
      <c r="D2957" s="27"/>
      <c r="E2957" s="27" t="s">
        <v>820</v>
      </c>
      <c r="F2957" s="27" t="s">
        <v>6028</v>
      </c>
      <c r="G2957" s="28" t="s">
        <v>282</v>
      </c>
      <c r="H2957" s="27" t="s">
        <v>283</v>
      </c>
      <c r="I2957" s="118" t="s">
        <v>6029</v>
      </c>
      <c r="J2957" s="29">
        <v>9.7100000000000009</v>
      </c>
      <c r="K2957" s="28" t="s">
        <v>162</v>
      </c>
      <c r="L2957" s="27" t="s">
        <v>218</v>
      </c>
      <c r="M2957" s="27" t="s">
        <v>164</v>
      </c>
      <c r="N2957" s="27" t="s">
        <v>18066</v>
      </c>
    </row>
    <row r="2958" spans="1:14" ht="16.5" customHeight="1">
      <c r="A2958" s="24">
        <v>8504509500</v>
      </c>
      <c r="B2958" s="25"/>
      <c r="C2958" s="26"/>
      <c r="D2958" s="27"/>
      <c r="E2958" s="27" t="s">
        <v>820</v>
      </c>
      <c r="F2958" s="27" t="s">
        <v>6030</v>
      </c>
      <c r="G2958" s="28" t="s">
        <v>282</v>
      </c>
      <c r="H2958" s="27" t="s">
        <v>283</v>
      </c>
      <c r="I2958" s="118" t="s">
        <v>6031</v>
      </c>
      <c r="J2958" s="29">
        <v>24.35</v>
      </c>
      <c r="K2958" s="28" t="s">
        <v>162</v>
      </c>
      <c r="L2958" s="27" t="s">
        <v>218</v>
      </c>
      <c r="M2958" s="27" t="s">
        <v>164</v>
      </c>
      <c r="N2958" s="27" t="s">
        <v>18066</v>
      </c>
    </row>
    <row r="2959" spans="1:14" ht="16.5" customHeight="1">
      <c r="A2959" s="24">
        <v>8532210000</v>
      </c>
      <c r="B2959" s="25"/>
      <c r="C2959" s="26"/>
      <c r="D2959" s="27"/>
      <c r="E2959" s="27" t="s">
        <v>859</v>
      </c>
      <c r="F2959" s="27" t="s">
        <v>6032</v>
      </c>
      <c r="G2959" s="28" t="s">
        <v>282</v>
      </c>
      <c r="H2959" s="27" t="s">
        <v>283</v>
      </c>
      <c r="I2959" s="118" t="s">
        <v>6033</v>
      </c>
      <c r="J2959" s="29">
        <v>9.25</v>
      </c>
      <c r="K2959" s="28" t="s">
        <v>162</v>
      </c>
      <c r="L2959" s="27" t="s">
        <v>306</v>
      </c>
      <c r="M2959" s="27" t="s">
        <v>164</v>
      </c>
      <c r="N2959" s="27" t="s">
        <v>18076</v>
      </c>
    </row>
    <row r="2960" spans="1:14" ht="16.5" customHeight="1">
      <c r="A2960" s="24">
        <v>8532210000</v>
      </c>
      <c r="B2960" s="25"/>
      <c r="C2960" s="26"/>
      <c r="D2960" s="27"/>
      <c r="E2960" s="27" t="s">
        <v>859</v>
      </c>
      <c r="F2960" s="27" t="s">
        <v>6034</v>
      </c>
      <c r="G2960" s="28" t="s">
        <v>282</v>
      </c>
      <c r="H2960" s="27" t="s">
        <v>283</v>
      </c>
      <c r="I2960" s="118" t="s">
        <v>6035</v>
      </c>
      <c r="J2960" s="29">
        <v>12</v>
      </c>
      <c r="K2960" s="28" t="s">
        <v>162</v>
      </c>
      <c r="L2960" s="27" t="s">
        <v>306</v>
      </c>
      <c r="M2960" s="27" t="s">
        <v>164</v>
      </c>
      <c r="N2960" s="27" t="s">
        <v>18076</v>
      </c>
    </row>
    <row r="2961" spans="1:14" ht="16.5" customHeight="1">
      <c r="A2961" s="24">
        <v>8532210000</v>
      </c>
      <c r="B2961" s="25"/>
      <c r="C2961" s="26"/>
      <c r="D2961" s="27"/>
      <c r="E2961" s="27" t="s">
        <v>859</v>
      </c>
      <c r="F2961" s="27" t="s">
        <v>6036</v>
      </c>
      <c r="G2961" s="28" t="s">
        <v>282</v>
      </c>
      <c r="H2961" s="27" t="s">
        <v>283</v>
      </c>
      <c r="I2961" s="118" t="s">
        <v>6037</v>
      </c>
      <c r="J2961" s="29">
        <v>37</v>
      </c>
      <c r="K2961" s="28" t="s">
        <v>162</v>
      </c>
      <c r="L2961" s="27" t="s">
        <v>262</v>
      </c>
      <c r="M2961" s="27" t="s">
        <v>164</v>
      </c>
      <c r="N2961" s="27" t="s">
        <v>262</v>
      </c>
    </row>
    <row r="2962" spans="1:14" ht="16.5" customHeight="1">
      <c r="A2962" s="24">
        <v>8532210000</v>
      </c>
      <c r="B2962" s="25"/>
      <c r="C2962" s="26"/>
      <c r="D2962" s="27"/>
      <c r="E2962" s="27" t="s">
        <v>859</v>
      </c>
      <c r="F2962" s="27" t="s">
        <v>6038</v>
      </c>
      <c r="G2962" s="28" t="s">
        <v>259</v>
      </c>
      <c r="H2962" s="27" t="s">
        <v>260</v>
      </c>
      <c r="I2962" s="118" t="s">
        <v>6039</v>
      </c>
      <c r="J2962" s="29">
        <v>2.6</v>
      </c>
      <c r="K2962" s="28" t="s">
        <v>162</v>
      </c>
      <c r="L2962" s="27" t="s">
        <v>262</v>
      </c>
      <c r="M2962" s="27" t="s">
        <v>164</v>
      </c>
      <c r="N2962" s="27" t="s">
        <v>262</v>
      </c>
    </row>
    <row r="2963" spans="1:14" ht="16.5" customHeight="1">
      <c r="A2963" s="24">
        <v>8532210000</v>
      </c>
      <c r="B2963" s="25"/>
      <c r="C2963" s="26"/>
      <c r="D2963" s="27"/>
      <c r="E2963" s="27" t="s">
        <v>859</v>
      </c>
      <c r="F2963" s="27" t="s">
        <v>6040</v>
      </c>
      <c r="G2963" s="28" t="s">
        <v>173</v>
      </c>
      <c r="H2963" s="27" t="s">
        <v>174</v>
      </c>
      <c r="I2963" s="118" t="s">
        <v>6041</v>
      </c>
      <c r="J2963" s="29">
        <v>24.65</v>
      </c>
      <c r="K2963" s="28" t="s">
        <v>162</v>
      </c>
      <c r="L2963" s="27" t="s">
        <v>250</v>
      </c>
      <c r="M2963" s="27" t="s">
        <v>164</v>
      </c>
      <c r="N2963" s="27" t="s">
        <v>18071</v>
      </c>
    </row>
    <row r="2964" spans="1:14" ht="16.5" customHeight="1">
      <c r="A2964" s="24">
        <v>8532210000</v>
      </c>
      <c r="B2964" s="25"/>
      <c r="C2964" s="26"/>
      <c r="D2964" s="27"/>
      <c r="E2964" s="27" t="s">
        <v>859</v>
      </c>
      <c r="F2964" s="27" t="s">
        <v>6042</v>
      </c>
      <c r="G2964" s="28" t="s">
        <v>173</v>
      </c>
      <c r="H2964" s="27" t="s">
        <v>174</v>
      </c>
      <c r="I2964" s="118" t="s">
        <v>6043</v>
      </c>
      <c r="J2964" s="29">
        <v>61.05</v>
      </c>
      <c r="K2964" s="28" t="s">
        <v>162</v>
      </c>
      <c r="L2964" s="27" t="s">
        <v>250</v>
      </c>
      <c r="M2964" s="27" t="s">
        <v>164</v>
      </c>
      <c r="N2964" s="27" t="s">
        <v>18071</v>
      </c>
    </row>
    <row r="2965" spans="1:14" ht="16.5" customHeight="1">
      <c r="A2965" s="24">
        <v>8532210000</v>
      </c>
      <c r="B2965" s="25"/>
      <c r="C2965" s="26"/>
      <c r="D2965" s="27"/>
      <c r="E2965" s="27" t="s">
        <v>859</v>
      </c>
      <c r="F2965" s="27" t="s">
        <v>3068</v>
      </c>
      <c r="G2965" s="28" t="s">
        <v>173</v>
      </c>
      <c r="H2965" s="27" t="s">
        <v>174</v>
      </c>
      <c r="I2965" s="118" t="s">
        <v>1423</v>
      </c>
      <c r="J2965" s="29">
        <v>1448.4</v>
      </c>
      <c r="K2965" s="28" t="s">
        <v>162</v>
      </c>
      <c r="L2965" s="27" t="s">
        <v>250</v>
      </c>
      <c r="M2965" s="27" t="s">
        <v>164</v>
      </c>
      <c r="N2965" s="27" t="s">
        <v>18071</v>
      </c>
    </row>
    <row r="2966" spans="1:14" ht="16.5" customHeight="1">
      <c r="A2966" s="24">
        <v>8532210000</v>
      </c>
      <c r="B2966" s="25"/>
      <c r="C2966" s="26"/>
      <c r="D2966" s="27"/>
      <c r="E2966" s="27" t="s">
        <v>859</v>
      </c>
      <c r="F2966" s="27" t="s">
        <v>6044</v>
      </c>
      <c r="G2966" s="28" t="s">
        <v>292</v>
      </c>
      <c r="H2966" s="27" t="s">
        <v>293</v>
      </c>
      <c r="I2966" s="118" t="s">
        <v>6045</v>
      </c>
      <c r="J2966" s="29">
        <v>12.75</v>
      </c>
      <c r="K2966" s="28" t="s">
        <v>162</v>
      </c>
      <c r="L2966" s="27" t="s">
        <v>236</v>
      </c>
      <c r="M2966" s="27" t="s">
        <v>164</v>
      </c>
      <c r="N2966" s="27" t="s">
        <v>18068</v>
      </c>
    </row>
    <row r="2967" spans="1:14" ht="16.5" customHeight="1">
      <c r="A2967" s="24">
        <v>8532210000</v>
      </c>
      <c r="B2967" s="25"/>
      <c r="C2967" s="26"/>
      <c r="D2967" s="27"/>
      <c r="E2967" s="27" t="s">
        <v>859</v>
      </c>
      <c r="F2967" s="27" t="s">
        <v>6046</v>
      </c>
      <c r="G2967" s="28" t="s">
        <v>292</v>
      </c>
      <c r="H2967" s="27" t="s">
        <v>293</v>
      </c>
      <c r="I2967" s="118" t="s">
        <v>6047</v>
      </c>
      <c r="J2967" s="29">
        <v>35.6</v>
      </c>
      <c r="K2967" s="28" t="s">
        <v>162</v>
      </c>
      <c r="L2967" s="27" t="s">
        <v>236</v>
      </c>
      <c r="M2967" s="27" t="s">
        <v>164</v>
      </c>
      <c r="N2967" s="27" t="s">
        <v>18068</v>
      </c>
    </row>
    <row r="2968" spans="1:14" ht="16.5" customHeight="1">
      <c r="A2968" s="24">
        <v>8532220000</v>
      </c>
      <c r="B2968" s="25"/>
      <c r="C2968" s="26"/>
      <c r="D2968" s="27"/>
      <c r="E2968" s="27" t="s">
        <v>276</v>
      </c>
      <c r="F2968" s="27" t="s">
        <v>6048</v>
      </c>
      <c r="G2968" s="28" t="s">
        <v>282</v>
      </c>
      <c r="H2968" s="27" t="s">
        <v>283</v>
      </c>
      <c r="I2968" s="118" t="s">
        <v>6049</v>
      </c>
      <c r="J2968" s="29">
        <v>26.81</v>
      </c>
      <c r="K2968" s="28" t="s">
        <v>162</v>
      </c>
      <c r="L2968" s="27" t="s">
        <v>285</v>
      </c>
      <c r="M2968" s="27" t="s">
        <v>164</v>
      </c>
      <c r="N2968" s="27" t="s">
        <v>18075</v>
      </c>
    </row>
    <row r="2969" spans="1:14" ht="16.5" customHeight="1">
      <c r="A2969" s="24">
        <v>8532220000</v>
      </c>
      <c r="B2969" s="25"/>
      <c r="C2969" s="26"/>
      <c r="D2969" s="27"/>
      <c r="E2969" s="27" t="s">
        <v>276</v>
      </c>
      <c r="F2969" s="27" t="s">
        <v>6050</v>
      </c>
      <c r="G2969" s="28" t="s">
        <v>201</v>
      </c>
      <c r="H2969" s="27" t="s">
        <v>202</v>
      </c>
      <c r="I2969" s="118" t="s">
        <v>4261</v>
      </c>
      <c r="J2969" s="29">
        <v>53.6</v>
      </c>
      <c r="K2969" s="28" t="s">
        <v>162</v>
      </c>
      <c r="L2969" s="27" t="s">
        <v>6051</v>
      </c>
      <c r="M2969" s="27" t="s">
        <v>164</v>
      </c>
      <c r="N2969" s="27" t="s">
        <v>7267</v>
      </c>
    </row>
    <row r="2970" spans="1:14" ht="16.5" customHeight="1">
      <c r="A2970" s="24">
        <v>8532240000</v>
      </c>
      <c r="B2970" s="25"/>
      <c r="C2970" s="26"/>
      <c r="D2970" s="27"/>
      <c r="E2970" s="27" t="s">
        <v>329</v>
      </c>
      <c r="F2970" s="27" t="s">
        <v>6052</v>
      </c>
      <c r="G2970" s="28" t="s">
        <v>201</v>
      </c>
      <c r="H2970" s="27" t="s">
        <v>202</v>
      </c>
      <c r="I2970" s="118" t="s">
        <v>6053</v>
      </c>
      <c r="J2970" s="29">
        <v>49</v>
      </c>
      <c r="K2970" s="28" t="s">
        <v>162</v>
      </c>
      <c r="L2970" s="27" t="s">
        <v>262</v>
      </c>
      <c r="M2970" s="27" t="s">
        <v>164</v>
      </c>
      <c r="N2970" s="27" t="s">
        <v>262</v>
      </c>
    </row>
    <row r="2971" spans="1:14" ht="16.5" customHeight="1">
      <c r="A2971" s="24">
        <v>8532240000</v>
      </c>
      <c r="B2971" s="25"/>
      <c r="C2971" s="26"/>
      <c r="D2971" s="27"/>
      <c r="E2971" s="27" t="s">
        <v>329</v>
      </c>
      <c r="F2971" s="27" t="s">
        <v>6054</v>
      </c>
      <c r="G2971" s="28" t="s">
        <v>173</v>
      </c>
      <c r="H2971" s="27" t="s">
        <v>174</v>
      </c>
      <c r="I2971" s="118" t="s">
        <v>6055</v>
      </c>
      <c r="J2971" s="29">
        <v>12</v>
      </c>
      <c r="K2971" s="28" t="s">
        <v>162</v>
      </c>
      <c r="L2971" s="27" t="s">
        <v>236</v>
      </c>
      <c r="M2971" s="27" t="s">
        <v>164</v>
      </c>
      <c r="N2971" s="27" t="s">
        <v>18068</v>
      </c>
    </row>
    <row r="2972" spans="1:14" ht="16.5" customHeight="1">
      <c r="A2972" s="24">
        <v>8532240000</v>
      </c>
      <c r="B2972" s="25"/>
      <c r="C2972" s="26"/>
      <c r="D2972" s="27"/>
      <c r="E2972" s="27" t="s">
        <v>329</v>
      </c>
      <c r="F2972" s="27" t="s">
        <v>6056</v>
      </c>
      <c r="G2972" s="28" t="s">
        <v>173</v>
      </c>
      <c r="H2972" s="27" t="s">
        <v>174</v>
      </c>
      <c r="I2972" s="118" t="s">
        <v>6057</v>
      </c>
      <c r="J2972" s="29">
        <v>9</v>
      </c>
      <c r="K2972" s="28" t="s">
        <v>162</v>
      </c>
      <c r="L2972" s="27" t="s">
        <v>272</v>
      </c>
      <c r="M2972" s="27" t="s">
        <v>164</v>
      </c>
      <c r="N2972" s="27" t="s">
        <v>18073</v>
      </c>
    </row>
    <row r="2973" spans="1:14" ht="16.5" customHeight="1">
      <c r="A2973" s="24">
        <v>8532240000</v>
      </c>
      <c r="B2973" s="25"/>
      <c r="C2973" s="26"/>
      <c r="D2973" s="27"/>
      <c r="E2973" s="27" t="s">
        <v>329</v>
      </c>
      <c r="F2973" s="27" t="s">
        <v>6058</v>
      </c>
      <c r="G2973" s="28" t="s">
        <v>282</v>
      </c>
      <c r="H2973" s="27" t="s">
        <v>283</v>
      </c>
      <c r="I2973" s="118" t="s">
        <v>6059</v>
      </c>
      <c r="J2973" s="29">
        <v>103.73</v>
      </c>
      <c r="K2973" s="28" t="s">
        <v>162</v>
      </c>
      <c r="L2973" s="27" t="s">
        <v>218</v>
      </c>
      <c r="M2973" s="27" t="s">
        <v>164</v>
      </c>
      <c r="N2973" s="27" t="s">
        <v>18066</v>
      </c>
    </row>
    <row r="2974" spans="1:14" ht="16.5" customHeight="1">
      <c r="A2974" s="24">
        <v>8532240000</v>
      </c>
      <c r="B2974" s="25"/>
      <c r="C2974" s="26"/>
      <c r="D2974" s="27"/>
      <c r="E2974" s="27" t="s">
        <v>329</v>
      </c>
      <c r="F2974" s="27" t="s">
        <v>6060</v>
      </c>
      <c r="G2974" s="28" t="s">
        <v>282</v>
      </c>
      <c r="H2974" s="27" t="s">
        <v>283</v>
      </c>
      <c r="I2974" s="118" t="s">
        <v>6061</v>
      </c>
      <c r="J2974" s="29">
        <v>1.47</v>
      </c>
      <c r="K2974" s="28" t="s">
        <v>162</v>
      </c>
      <c r="L2974" s="27" t="s">
        <v>218</v>
      </c>
      <c r="M2974" s="27" t="s">
        <v>164</v>
      </c>
      <c r="N2974" s="27" t="s">
        <v>18066</v>
      </c>
    </row>
    <row r="2975" spans="1:14" ht="16.5" customHeight="1">
      <c r="A2975" s="24">
        <v>8532240000</v>
      </c>
      <c r="B2975" s="25"/>
      <c r="C2975" s="26"/>
      <c r="D2975" s="27"/>
      <c r="E2975" s="27" t="s">
        <v>329</v>
      </c>
      <c r="F2975" s="27" t="s">
        <v>6062</v>
      </c>
      <c r="G2975" s="28" t="s">
        <v>282</v>
      </c>
      <c r="H2975" s="27" t="s">
        <v>283</v>
      </c>
      <c r="I2975" s="118" t="s">
        <v>6063</v>
      </c>
      <c r="J2975" s="29">
        <v>1.96</v>
      </c>
      <c r="K2975" s="28" t="s">
        <v>162</v>
      </c>
      <c r="L2975" s="27" t="s">
        <v>218</v>
      </c>
      <c r="M2975" s="27" t="s">
        <v>164</v>
      </c>
      <c r="N2975" s="27" t="s">
        <v>18066</v>
      </c>
    </row>
    <row r="2976" spans="1:14" ht="16.5" customHeight="1">
      <c r="A2976" s="24">
        <v>8533210000</v>
      </c>
      <c r="B2976" s="25"/>
      <c r="C2976" s="26"/>
      <c r="D2976" s="27"/>
      <c r="E2976" s="27" t="s">
        <v>1428</v>
      </c>
      <c r="F2976" s="27" t="s">
        <v>6064</v>
      </c>
      <c r="G2976" s="28" t="s">
        <v>282</v>
      </c>
      <c r="H2976" s="27" t="s">
        <v>283</v>
      </c>
      <c r="I2976" s="118" t="s">
        <v>6065</v>
      </c>
      <c r="J2976" s="29">
        <v>4.43</v>
      </c>
      <c r="K2976" s="28" t="s">
        <v>162</v>
      </c>
      <c r="L2976" s="27" t="s">
        <v>285</v>
      </c>
      <c r="M2976" s="27" t="s">
        <v>164</v>
      </c>
      <c r="N2976" s="27" t="s">
        <v>18075</v>
      </c>
    </row>
    <row r="2977" spans="1:14" ht="16.5" customHeight="1">
      <c r="A2977" s="24">
        <v>8533210000</v>
      </c>
      <c r="B2977" s="25"/>
      <c r="C2977" s="26"/>
      <c r="D2977" s="27"/>
      <c r="E2977" s="27" t="s">
        <v>1428</v>
      </c>
      <c r="F2977" s="27" t="s">
        <v>6066</v>
      </c>
      <c r="G2977" s="28" t="s">
        <v>282</v>
      </c>
      <c r="H2977" s="27" t="s">
        <v>283</v>
      </c>
      <c r="I2977" s="118" t="s">
        <v>3620</v>
      </c>
      <c r="J2977" s="29">
        <v>7.31</v>
      </c>
      <c r="K2977" s="28" t="s">
        <v>162</v>
      </c>
      <c r="L2977" s="27" t="s">
        <v>285</v>
      </c>
      <c r="M2977" s="27" t="s">
        <v>164</v>
      </c>
      <c r="N2977" s="27" t="s">
        <v>18075</v>
      </c>
    </row>
    <row r="2978" spans="1:14" ht="16.5" customHeight="1">
      <c r="A2978" s="24">
        <v>8533210000</v>
      </c>
      <c r="B2978" s="25"/>
      <c r="C2978" s="26"/>
      <c r="D2978" s="27"/>
      <c r="E2978" s="27" t="s">
        <v>1428</v>
      </c>
      <c r="F2978" s="27" t="s">
        <v>6067</v>
      </c>
      <c r="G2978" s="28" t="s">
        <v>282</v>
      </c>
      <c r="H2978" s="27" t="s">
        <v>283</v>
      </c>
      <c r="I2978" s="118" t="s">
        <v>6068</v>
      </c>
      <c r="J2978" s="29">
        <v>6.4</v>
      </c>
      <c r="K2978" s="28" t="s">
        <v>162</v>
      </c>
      <c r="L2978" s="27" t="s">
        <v>285</v>
      </c>
      <c r="M2978" s="27" t="s">
        <v>164</v>
      </c>
      <c r="N2978" s="27" t="s">
        <v>18075</v>
      </c>
    </row>
    <row r="2979" spans="1:14" ht="16.5" customHeight="1">
      <c r="A2979" s="24">
        <v>8533210000</v>
      </c>
      <c r="B2979" s="25"/>
      <c r="C2979" s="26"/>
      <c r="D2979" s="27"/>
      <c r="E2979" s="27" t="s">
        <v>1428</v>
      </c>
      <c r="F2979" s="27" t="s">
        <v>6069</v>
      </c>
      <c r="G2979" s="28" t="s">
        <v>282</v>
      </c>
      <c r="H2979" s="27" t="s">
        <v>283</v>
      </c>
      <c r="I2979" s="118" t="s">
        <v>6070</v>
      </c>
      <c r="J2979" s="29">
        <v>1.59</v>
      </c>
      <c r="K2979" s="28" t="s">
        <v>162</v>
      </c>
      <c r="L2979" s="27" t="s">
        <v>285</v>
      </c>
      <c r="M2979" s="27" t="s">
        <v>164</v>
      </c>
      <c r="N2979" s="27" t="s">
        <v>18075</v>
      </c>
    </row>
    <row r="2980" spans="1:14" ht="16.5" customHeight="1">
      <c r="A2980" s="24">
        <v>8536693000</v>
      </c>
      <c r="B2980" s="25"/>
      <c r="C2980" s="26"/>
      <c r="D2980" s="27"/>
      <c r="E2980" s="27" t="s">
        <v>26</v>
      </c>
      <c r="F2980" s="27" t="s">
        <v>6071</v>
      </c>
      <c r="G2980" s="28" t="s">
        <v>167</v>
      </c>
      <c r="H2980" s="27" t="s">
        <v>168</v>
      </c>
      <c r="I2980" s="118" t="s">
        <v>6072</v>
      </c>
      <c r="J2980" s="29">
        <v>31.56</v>
      </c>
      <c r="K2980" s="28" t="s">
        <v>162</v>
      </c>
      <c r="L2980" s="27" t="s">
        <v>443</v>
      </c>
      <c r="M2980" s="27" t="s">
        <v>164</v>
      </c>
      <c r="N2980" s="27" t="s">
        <v>18084</v>
      </c>
    </row>
    <row r="2981" spans="1:14" ht="16.5" customHeight="1">
      <c r="A2981" s="24">
        <v>8536693000</v>
      </c>
      <c r="B2981" s="25"/>
      <c r="C2981" s="26"/>
      <c r="D2981" s="27"/>
      <c r="E2981" s="27" t="s">
        <v>26</v>
      </c>
      <c r="F2981" s="27" t="s">
        <v>5394</v>
      </c>
      <c r="G2981" s="28" t="s">
        <v>167</v>
      </c>
      <c r="H2981" s="27" t="s">
        <v>168</v>
      </c>
      <c r="I2981" s="118" t="s">
        <v>5395</v>
      </c>
      <c r="J2981" s="29">
        <v>72.58</v>
      </c>
      <c r="K2981" s="28" t="s">
        <v>162</v>
      </c>
      <c r="L2981" s="27" t="s">
        <v>443</v>
      </c>
      <c r="M2981" s="27" t="s">
        <v>164</v>
      </c>
      <c r="N2981" s="27" t="s">
        <v>18084</v>
      </c>
    </row>
    <row r="2982" spans="1:14" ht="16.5" customHeight="1">
      <c r="A2982" s="24">
        <v>8536693000</v>
      </c>
      <c r="B2982" s="25"/>
      <c r="C2982" s="26"/>
      <c r="D2982" s="27"/>
      <c r="E2982" s="27" t="s">
        <v>26</v>
      </c>
      <c r="F2982" s="27" t="s">
        <v>6073</v>
      </c>
      <c r="G2982" s="28" t="s">
        <v>167</v>
      </c>
      <c r="H2982" s="27" t="s">
        <v>168</v>
      </c>
      <c r="I2982" s="118" t="s">
        <v>6074</v>
      </c>
      <c r="J2982" s="29">
        <v>25.39</v>
      </c>
      <c r="K2982" s="28" t="s">
        <v>162</v>
      </c>
      <c r="L2982" s="27" t="s">
        <v>443</v>
      </c>
      <c r="M2982" s="27" t="s">
        <v>164</v>
      </c>
      <c r="N2982" s="27" t="s">
        <v>18084</v>
      </c>
    </row>
    <row r="2983" spans="1:14" ht="16.5" customHeight="1">
      <c r="A2983" s="24">
        <v>8536693000</v>
      </c>
      <c r="B2983" s="25"/>
      <c r="C2983" s="26"/>
      <c r="D2983" s="27"/>
      <c r="E2983" s="27" t="s">
        <v>26</v>
      </c>
      <c r="F2983" s="27" t="s">
        <v>6075</v>
      </c>
      <c r="G2983" s="28" t="s">
        <v>167</v>
      </c>
      <c r="H2983" s="27" t="s">
        <v>168</v>
      </c>
      <c r="I2983" s="118" t="s">
        <v>6076</v>
      </c>
      <c r="J2983" s="29">
        <v>53.33</v>
      </c>
      <c r="K2983" s="28" t="s">
        <v>162</v>
      </c>
      <c r="L2983" s="27" t="s">
        <v>443</v>
      </c>
      <c r="M2983" s="27" t="s">
        <v>164</v>
      </c>
      <c r="N2983" s="27" t="s">
        <v>18084</v>
      </c>
    </row>
    <row r="2984" spans="1:14" ht="16.5" customHeight="1">
      <c r="A2984" s="24">
        <v>8536693000</v>
      </c>
      <c r="B2984" s="25"/>
      <c r="C2984" s="26"/>
      <c r="D2984" s="27"/>
      <c r="E2984" s="27" t="s">
        <v>26</v>
      </c>
      <c r="F2984" s="27" t="s">
        <v>6077</v>
      </c>
      <c r="G2984" s="28" t="s">
        <v>167</v>
      </c>
      <c r="H2984" s="27" t="s">
        <v>168</v>
      </c>
      <c r="I2984" s="118" t="s">
        <v>6078</v>
      </c>
      <c r="J2984" s="29">
        <v>62.56</v>
      </c>
      <c r="K2984" s="28" t="s">
        <v>162</v>
      </c>
      <c r="L2984" s="27" t="s">
        <v>443</v>
      </c>
      <c r="M2984" s="27" t="s">
        <v>164</v>
      </c>
      <c r="N2984" s="27" t="s">
        <v>18084</v>
      </c>
    </row>
    <row r="2985" spans="1:14" ht="16.5" customHeight="1">
      <c r="A2985" s="24">
        <v>8536693000</v>
      </c>
      <c r="B2985" s="25"/>
      <c r="C2985" s="26"/>
      <c r="D2985" s="27"/>
      <c r="E2985" s="27" t="s">
        <v>26</v>
      </c>
      <c r="F2985" s="27" t="s">
        <v>6079</v>
      </c>
      <c r="G2985" s="28" t="s">
        <v>167</v>
      </c>
      <c r="H2985" s="27" t="s">
        <v>168</v>
      </c>
      <c r="I2985" s="118" t="s">
        <v>1756</v>
      </c>
      <c r="J2985" s="29">
        <v>145.66</v>
      </c>
      <c r="K2985" s="28" t="s">
        <v>162</v>
      </c>
      <c r="L2985" s="27" t="s">
        <v>443</v>
      </c>
      <c r="M2985" s="27" t="s">
        <v>164</v>
      </c>
      <c r="N2985" s="27" t="s">
        <v>18084</v>
      </c>
    </row>
    <row r="2986" spans="1:14" ht="16.5" customHeight="1">
      <c r="A2986" s="24">
        <v>8536693000</v>
      </c>
      <c r="B2986" s="25"/>
      <c r="C2986" s="26"/>
      <c r="D2986" s="27"/>
      <c r="E2986" s="27" t="s">
        <v>26</v>
      </c>
      <c r="F2986" s="27" t="s">
        <v>6080</v>
      </c>
      <c r="G2986" s="28" t="s">
        <v>167</v>
      </c>
      <c r="H2986" s="27" t="s">
        <v>168</v>
      </c>
      <c r="I2986" s="118" t="s">
        <v>2436</v>
      </c>
      <c r="J2986" s="29">
        <v>260.74</v>
      </c>
      <c r="K2986" s="28" t="s">
        <v>162</v>
      </c>
      <c r="L2986" s="27" t="s">
        <v>443</v>
      </c>
      <c r="M2986" s="27" t="s">
        <v>164</v>
      </c>
      <c r="N2986" s="27" t="s">
        <v>18084</v>
      </c>
    </row>
    <row r="2987" spans="1:14" ht="16.5" customHeight="1">
      <c r="A2987" s="24">
        <v>8536693000</v>
      </c>
      <c r="B2987" s="25"/>
      <c r="C2987" s="26"/>
      <c r="D2987" s="27"/>
      <c r="E2987" s="27" t="s">
        <v>26</v>
      </c>
      <c r="F2987" s="27" t="s">
        <v>5560</v>
      </c>
      <c r="G2987" s="28" t="s">
        <v>167</v>
      </c>
      <c r="H2987" s="27" t="s">
        <v>168</v>
      </c>
      <c r="I2987" s="118" t="s">
        <v>5561</v>
      </c>
      <c r="J2987" s="29">
        <v>244.45</v>
      </c>
      <c r="K2987" s="28" t="s">
        <v>162</v>
      </c>
      <c r="L2987" s="27" t="s">
        <v>443</v>
      </c>
      <c r="M2987" s="27" t="s">
        <v>164</v>
      </c>
      <c r="N2987" s="27" t="s">
        <v>18084</v>
      </c>
    </row>
    <row r="2988" spans="1:14" ht="16.5" customHeight="1">
      <c r="A2988" s="24">
        <v>8536693000</v>
      </c>
      <c r="B2988" s="25"/>
      <c r="C2988" s="26"/>
      <c r="D2988" s="27"/>
      <c r="E2988" s="27" t="s">
        <v>26</v>
      </c>
      <c r="F2988" s="27" t="s">
        <v>3414</v>
      </c>
      <c r="G2988" s="28" t="s">
        <v>167</v>
      </c>
      <c r="H2988" s="27" t="s">
        <v>168</v>
      </c>
      <c r="I2988" s="118" t="s">
        <v>2144</v>
      </c>
      <c r="J2988" s="29">
        <v>72.5</v>
      </c>
      <c r="K2988" s="28" t="s">
        <v>162</v>
      </c>
      <c r="L2988" s="27" t="s">
        <v>443</v>
      </c>
      <c r="M2988" s="27" t="s">
        <v>164</v>
      </c>
      <c r="N2988" s="27" t="s">
        <v>18084</v>
      </c>
    </row>
    <row r="2989" spans="1:14" ht="16.5" customHeight="1">
      <c r="A2989" s="24">
        <v>8536693000</v>
      </c>
      <c r="B2989" s="25"/>
      <c r="C2989" s="26"/>
      <c r="D2989" s="27"/>
      <c r="E2989" s="27" t="s">
        <v>26</v>
      </c>
      <c r="F2989" s="27" t="s">
        <v>3243</v>
      </c>
      <c r="G2989" s="28" t="s">
        <v>167</v>
      </c>
      <c r="H2989" s="27" t="s">
        <v>168</v>
      </c>
      <c r="I2989" s="118" t="s">
        <v>1764</v>
      </c>
      <c r="J2989" s="29">
        <v>1001.03</v>
      </c>
      <c r="K2989" s="28" t="s">
        <v>162</v>
      </c>
      <c r="L2989" s="27" t="s">
        <v>443</v>
      </c>
      <c r="M2989" s="27" t="s">
        <v>164</v>
      </c>
      <c r="N2989" s="27" t="s">
        <v>18084</v>
      </c>
    </row>
    <row r="2990" spans="1:14" ht="16.5" customHeight="1">
      <c r="A2990" s="24">
        <v>8536693000</v>
      </c>
      <c r="B2990" s="25"/>
      <c r="C2990" s="26"/>
      <c r="D2990" s="27"/>
      <c r="E2990" s="27" t="s">
        <v>26</v>
      </c>
      <c r="F2990" s="27" t="s">
        <v>5392</v>
      </c>
      <c r="G2990" s="28" t="s">
        <v>167</v>
      </c>
      <c r="H2990" s="27" t="s">
        <v>168</v>
      </c>
      <c r="I2990" s="118" t="s">
        <v>5393</v>
      </c>
      <c r="J2990" s="29">
        <v>1704</v>
      </c>
      <c r="K2990" s="28" t="s">
        <v>162</v>
      </c>
      <c r="L2990" s="27" t="s">
        <v>443</v>
      </c>
      <c r="M2990" s="27" t="s">
        <v>164</v>
      </c>
      <c r="N2990" s="27" t="s">
        <v>18084</v>
      </c>
    </row>
    <row r="2991" spans="1:14" ht="16.5" customHeight="1">
      <c r="A2991" s="24">
        <v>8536693000</v>
      </c>
      <c r="B2991" s="25"/>
      <c r="C2991" s="26"/>
      <c r="D2991" s="27"/>
      <c r="E2991" s="27" t="s">
        <v>26</v>
      </c>
      <c r="F2991" s="27" t="s">
        <v>6081</v>
      </c>
      <c r="G2991" s="28" t="s">
        <v>167</v>
      </c>
      <c r="H2991" s="27" t="s">
        <v>168</v>
      </c>
      <c r="I2991" s="118" t="s">
        <v>2451</v>
      </c>
      <c r="J2991" s="29">
        <v>746.66</v>
      </c>
      <c r="K2991" s="28" t="s">
        <v>162</v>
      </c>
      <c r="L2991" s="27" t="s">
        <v>443</v>
      </c>
      <c r="M2991" s="27" t="s">
        <v>164</v>
      </c>
      <c r="N2991" s="27" t="s">
        <v>18084</v>
      </c>
    </row>
    <row r="2992" spans="1:14" ht="16.5" customHeight="1">
      <c r="A2992" s="24">
        <v>8536693000</v>
      </c>
      <c r="B2992" s="25"/>
      <c r="C2992" s="26"/>
      <c r="D2992" s="27"/>
      <c r="E2992" s="27" t="s">
        <v>26</v>
      </c>
      <c r="F2992" s="27" t="s">
        <v>6082</v>
      </c>
      <c r="G2992" s="28" t="s">
        <v>167</v>
      </c>
      <c r="H2992" s="27" t="s">
        <v>168</v>
      </c>
      <c r="I2992" s="118" t="s">
        <v>6083</v>
      </c>
      <c r="J2992" s="29">
        <v>877.75</v>
      </c>
      <c r="K2992" s="28" t="s">
        <v>162</v>
      </c>
      <c r="L2992" s="27" t="s">
        <v>443</v>
      </c>
      <c r="M2992" s="27" t="s">
        <v>164</v>
      </c>
      <c r="N2992" s="27" t="s">
        <v>18084</v>
      </c>
    </row>
    <row r="2993" spans="1:14" ht="16.5" customHeight="1">
      <c r="A2993" s="24">
        <v>8536693000</v>
      </c>
      <c r="B2993" s="25"/>
      <c r="C2993" s="26"/>
      <c r="D2993" s="27"/>
      <c r="E2993" s="27" t="s">
        <v>26</v>
      </c>
      <c r="F2993" s="27" t="s">
        <v>6084</v>
      </c>
      <c r="G2993" s="28" t="s">
        <v>167</v>
      </c>
      <c r="H2993" s="27" t="s">
        <v>168</v>
      </c>
      <c r="I2993" s="118" t="s">
        <v>4953</v>
      </c>
      <c r="J2993" s="29">
        <v>606</v>
      </c>
      <c r="K2993" s="28" t="s">
        <v>162</v>
      </c>
      <c r="L2993" s="27" t="s">
        <v>443</v>
      </c>
      <c r="M2993" s="27" t="s">
        <v>164</v>
      </c>
      <c r="N2993" s="27" t="s">
        <v>18084</v>
      </c>
    </row>
    <row r="2994" spans="1:14" ht="16.5" customHeight="1">
      <c r="A2994" s="24">
        <v>8536693000</v>
      </c>
      <c r="B2994" s="25"/>
      <c r="C2994" s="26"/>
      <c r="D2994" s="27"/>
      <c r="E2994" s="27" t="s">
        <v>26</v>
      </c>
      <c r="F2994" s="27" t="s">
        <v>6085</v>
      </c>
      <c r="G2994" s="28" t="s">
        <v>173</v>
      </c>
      <c r="H2994" s="27" t="s">
        <v>174</v>
      </c>
      <c r="I2994" s="118" t="s">
        <v>6086</v>
      </c>
      <c r="J2994" s="29">
        <v>46.56</v>
      </c>
      <c r="K2994" s="28" t="s">
        <v>162</v>
      </c>
      <c r="L2994" s="27" t="s">
        <v>443</v>
      </c>
      <c r="M2994" s="27" t="s">
        <v>164</v>
      </c>
      <c r="N2994" s="27" t="s">
        <v>18084</v>
      </c>
    </row>
    <row r="2995" spans="1:14" ht="16.5" customHeight="1">
      <c r="A2995" s="24">
        <v>8536693000</v>
      </c>
      <c r="B2995" s="25"/>
      <c r="C2995" s="26"/>
      <c r="D2995" s="27"/>
      <c r="E2995" s="27" t="s">
        <v>26</v>
      </c>
      <c r="F2995" s="27" t="s">
        <v>4666</v>
      </c>
      <c r="G2995" s="28" t="s">
        <v>173</v>
      </c>
      <c r="H2995" s="27" t="s">
        <v>174</v>
      </c>
      <c r="I2995" s="118" t="s">
        <v>1278</v>
      </c>
      <c r="J2995" s="29">
        <v>3240</v>
      </c>
      <c r="K2995" s="28" t="s">
        <v>162</v>
      </c>
      <c r="L2995" s="27" t="s">
        <v>449</v>
      </c>
      <c r="M2995" s="27" t="s">
        <v>164</v>
      </c>
      <c r="N2995" s="27" t="s">
        <v>18085</v>
      </c>
    </row>
    <row r="2996" spans="1:14" ht="16.5" customHeight="1">
      <c r="A2996" s="24">
        <v>8536693000</v>
      </c>
      <c r="B2996" s="25"/>
      <c r="C2996" s="26"/>
      <c r="D2996" s="27"/>
      <c r="E2996" s="27" t="s">
        <v>26</v>
      </c>
      <c r="F2996" s="27" t="s">
        <v>6087</v>
      </c>
      <c r="G2996" s="28" t="s">
        <v>292</v>
      </c>
      <c r="H2996" s="27" t="s">
        <v>293</v>
      </c>
      <c r="I2996" s="118" t="s">
        <v>3420</v>
      </c>
      <c r="J2996" s="29">
        <v>70.849999999999994</v>
      </c>
      <c r="K2996" s="28" t="s">
        <v>162</v>
      </c>
      <c r="L2996" s="27" t="s">
        <v>443</v>
      </c>
      <c r="M2996" s="27" t="s">
        <v>164</v>
      </c>
      <c r="N2996" s="27" t="s">
        <v>18084</v>
      </c>
    </row>
    <row r="2997" spans="1:14" ht="16.5" customHeight="1">
      <c r="A2997" s="24">
        <v>8536693000</v>
      </c>
      <c r="B2997" s="25"/>
      <c r="C2997" s="26"/>
      <c r="D2997" s="27"/>
      <c r="E2997" s="27" t="s">
        <v>26</v>
      </c>
      <c r="F2997" s="27" t="s">
        <v>6088</v>
      </c>
      <c r="G2997" s="28" t="s">
        <v>292</v>
      </c>
      <c r="H2997" s="27" t="s">
        <v>293</v>
      </c>
      <c r="I2997" s="118" t="s">
        <v>6089</v>
      </c>
      <c r="J2997" s="29">
        <v>137.80000000000001</v>
      </c>
      <c r="K2997" s="28" t="s">
        <v>162</v>
      </c>
      <c r="L2997" s="27" t="s">
        <v>443</v>
      </c>
      <c r="M2997" s="27" t="s">
        <v>164</v>
      </c>
      <c r="N2997" s="27" t="s">
        <v>18084</v>
      </c>
    </row>
    <row r="2998" spans="1:14" ht="16.5" customHeight="1">
      <c r="A2998" s="24">
        <v>8536699008</v>
      </c>
      <c r="B2998" s="25"/>
      <c r="C2998" s="26">
        <v>0.08</v>
      </c>
      <c r="D2998" s="27"/>
      <c r="E2998" s="27" t="s">
        <v>3423</v>
      </c>
      <c r="F2998" s="27" t="s">
        <v>2280</v>
      </c>
      <c r="G2998" s="28" t="s">
        <v>167</v>
      </c>
      <c r="H2998" s="27" t="s">
        <v>168</v>
      </c>
      <c r="I2998" s="118" t="s">
        <v>2281</v>
      </c>
      <c r="J2998" s="29">
        <v>4.74</v>
      </c>
      <c r="K2998" s="28" t="s">
        <v>162</v>
      </c>
      <c r="L2998" s="27" t="s">
        <v>443</v>
      </c>
      <c r="M2998" s="27" t="s">
        <v>164</v>
      </c>
      <c r="N2998" s="27" t="s">
        <v>18203</v>
      </c>
    </row>
    <row r="2999" spans="1:14" ht="16.5" customHeight="1">
      <c r="A2999" s="24">
        <v>8536699008</v>
      </c>
      <c r="B2999" s="25"/>
      <c r="C2999" s="26"/>
      <c r="D2999" s="27"/>
      <c r="E2999" s="27" t="s">
        <v>3423</v>
      </c>
      <c r="F2999" s="27" t="s">
        <v>6090</v>
      </c>
      <c r="G2999" s="28" t="s">
        <v>167</v>
      </c>
      <c r="H2999" s="27" t="s">
        <v>168</v>
      </c>
      <c r="I2999" s="118" t="s">
        <v>6091</v>
      </c>
      <c r="J2999" s="29">
        <v>396</v>
      </c>
      <c r="K2999" s="28" t="s">
        <v>162</v>
      </c>
      <c r="L2999" s="27" t="s">
        <v>443</v>
      </c>
      <c r="M2999" s="27" t="s">
        <v>164</v>
      </c>
      <c r="N2999" s="27" t="s">
        <v>18203</v>
      </c>
    </row>
    <row r="3000" spans="1:14" ht="16.5" customHeight="1">
      <c r="A3000" s="24">
        <v>8536699008</v>
      </c>
      <c r="B3000" s="25"/>
      <c r="C3000" s="26"/>
      <c r="D3000" s="27"/>
      <c r="E3000" s="27" t="s">
        <v>3423</v>
      </c>
      <c r="F3000" s="27" t="s">
        <v>6092</v>
      </c>
      <c r="G3000" s="28" t="s">
        <v>167</v>
      </c>
      <c r="H3000" s="27" t="s">
        <v>168</v>
      </c>
      <c r="I3000" s="118" t="s">
        <v>6093</v>
      </c>
      <c r="J3000" s="29">
        <v>397.15</v>
      </c>
      <c r="K3000" s="28" t="s">
        <v>162</v>
      </c>
      <c r="L3000" s="27" t="s">
        <v>443</v>
      </c>
      <c r="M3000" s="27" t="s">
        <v>164</v>
      </c>
      <c r="N3000" s="27" t="s">
        <v>18203</v>
      </c>
    </row>
    <row r="3001" spans="1:14" ht="16.5" customHeight="1">
      <c r="A3001" s="24">
        <v>8536699008</v>
      </c>
      <c r="B3001" s="25"/>
      <c r="C3001" s="26"/>
      <c r="D3001" s="27"/>
      <c r="E3001" s="27" t="s">
        <v>3423</v>
      </c>
      <c r="F3001" s="27" t="s">
        <v>6094</v>
      </c>
      <c r="G3001" s="28" t="s">
        <v>167</v>
      </c>
      <c r="H3001" s="27" t="s">
        <v>168</v>
      </c>
      <c r="I3001" s="118" t="s">
        <v>2486</v>
      </c>
      <c r="J3001" s="29">
        <v>580.5</v>
      </c>
      <c r="K3001" s="28" t="s">
        <v>162</v>
      </c>
      <c r="L3001" s="27" t="s">
        <v>443</v>
      </c>
      <c r="M3001" s="27" t="s">
        <v>164</v>
      </c>
      <c r="N3001" s="27" t="s">
        <v>18203</v>
      </c>
    </row>
    <row r="3002" spans="1:14" ht="16.5" customHeight="1">
      <c r="A3002" s="24">
        <v>8536699008</v>
      </c>
      <c r="B3002" s="25"/>
      <c r="C3002" s="26"/>
      <c r="D3002" s="27"/>
      <c r="E3002" s="27" t="s">
        <v>3423</v>
      </c>
      <c r="F3002" s="27" t="s">
        <v>6095</v>
      </c>
      <c r="G3002" s="28" t="s">
        <v>167</v>
      </c>
      <c r="H3002" s="27" t="s">
        <v>168</v>
      </c>
      <c r="I3002" s="118" t="s">
        <v>4216</v>
      </c>
      <c r="J3002" s="29">
        <v>1067</v>
      </c>
      <c r="K3002" s="28" t="s">
        <v>162</v>
      </c>
      <c r="L3002" s="27" t="s">
        <v>443</v>
      </c>
      <c r="M3002" s="27" t="s">
        <v>164</v>
      </c>
      <c r="N3002" s="27" t="s">
        <v>18203</v>
      </c>
    </row>
    <row r="3003" spans="1:14" ht="16.5" customHeight="1">
      <c r="A3003" s="24">
        <v>8536699008</v>
      </c>
      <c r="B3003" s="25"/>
      <c r="C3003" s="26"/>
      <c r="D3003" s="27"/>
      <c r="E3003" s="27" t="s">
        <v>3423</v>
      </c>
      <c r="F3003" s="27" t="s">
        <v>6096</v>
      </c>
      <c r="G3003" s="28" t="s">
        <v>167</v>
      </c>
      <c r="H3003" s="27" t="s">
        <v>168</v>
      </c>
      <c r="I3003" s="118" t="s">
        <v>2308</v>
      </c>
      <c r="J3003" s="29">
        <v>336.9</v>
      </c>
      <c r="K3003" s="28" t="s">
        <v>162</v>
      </c>
      <c r="L3003" s="27" t="s">
        <v>443</v>
      </c>
      <c r="M3003" s="27" t="s">
        <v>164</v>
      </c>
      <c r="N3003" s="27" t="s">
        <v>18203</v>
      </c>
    </row>
    <row r="3004" spans="1:14" ht="16.5" customHeight="1">
      <c r="A3004" s="24">
        <v>8536699008</v>
      </c>
      <c r="B3004" s="25"/>
      <c r="C3004" s="26"/>
      <c r="D3004" s="27"/>
      <c r="E3004" s="27" t="s">
        <v>3423</v>
      </c>
      <c r="F3004" s="27" t="s">
        <v>1155</v>
      </c>
      <c r="G3004" s="28" t="s">
        <v>167</v>
      </c>
      <c r="H3004" s="27" t="s">
        <v>168</v>
      </c>
      <c r="I3004" s="118" t="s">
        <v>1156</v>
      </c>
      <c r="J3004" s="29">
        <v>73.5</v>
      </c>
      <c r="K3004" s="28" t="s">
        <v>162</v>
      </c>
      <c r="L3004" s="27" t="s">
        <v>443</v>
      </c>
      <c r="M3004" s="27" t="s">
        <v>164</v>
      </c>
      <c r="N3004" s="27" t="s">
        <v>18203</v>
      </c>
    </row>
    <row r="3005" spans="1:14" ht="16.5" customHeight="1">
      <c r="A3005" s="24">
        <v>8536699008</v>
      </c>
      <c r="B3005" s="25"/>
      <c r="C3005" s="26"/>
      <c r="D3005" s="27"/>
      <c r="E3005" s="27" t="s">
        <v>3423</v>
      </c>
      <c r="F3005" s="27" t="s">
        <v>6097</v>
      </c>
      <c r="G3005" s="28" t="s">
        <v>167</v>
      </c>
      <c r="H3005" s="27" t="s">
        <v>168</v>
      </c>
      <c r="I3005" s="118" t="s">
        <v>6098</v>
      </c>
      <c r="J3005" s="29">
        <v>256</v>
      </c>
      <c r="K3005" s="28" t="s">
        <v>162</v>
      </c>
      <c r="L3005" s="27" t="s">
        <v>443</v>
      </c>
      <c r="M3005" s="27" t="s">
        <v>164</v>
      </c>
      <c r="N3005" s="27" t="s">
        <v>18203</v>
      </c>
    </row>
    <row r="3006" spans="1:14" ht="16.5" customHeight="1">
      <c r="A3006" s="24">
        <v>8536699008</v>
      </c>
      <c r="B3006" s="25"/>
      <c r="C3006" s="26"/>
      <c r="D3006" s="27"/>
      <c r="E3006" s="27" t="s">
        <v>3423</v>
      </c>
      <c r="F3006" s="27" t="s">
        <v>6099</v>
      </c>
      <c r="G3006" s="28" t="s">
        <v>167</v>
      </c>
      <c r="H3006" s="27" t="s">
        <v>168</v>
      </c>
      <c r="I3006" s="118" t="s">
        <v>2475</v>
      </c>
      <c r="J3006" s="29">
        <v>143</v>
      </c>
      <c r="K3006" s="28" t="s">
        <v>162</v>
      </c>
      <c r="L3006" s="27" t="s">
        <v>443</v>
      </c>
      <c r="M3006" s="27" t="s">
        <v>164</v>
      </c>
      <c r="N3006" s="27" t="s">
        <v>18203</v>
      </c>
    </row>
    <row r="3007" spans="1:14" ht="16.5" customHeight="1">
      <c r="A3007" s="24">
        <v>8536699008</v>
      </c>
      <c r="B3007" s="25"/>
      <c r="C3007" s="26"/>
      <c r="D3007" s="27"/>
      <c r="E3007" s="27" t="s">
        <v>3423</v>
      </c>
      <c r="F3007" s="27" t="s">
        <v>6100</v>
      </c>
      <c r="G3007" s="28" t="s">
        <v>167</v>
      </c>
      <c r="H3007" s="27" t="s">
        <v>168</v>
      </c>
      <c r="I3007" s="118" t="s">
        <v>2484</v>
      </c>
      <c r="J3007" s="29">
        <v>1254.5999999999999</v>
      </c>
      <c r="K3007" s="28" t="s">
        <v>162</v>
      </c>
      <c r="L3007" s="27" t="s">
        <v>443</v>
      </c>
      <c r="M3007" s="27" t="s">
        <v>164</v>
      </c>
      <c r="N3007" s="27" t="s">
        <v>18203</v>
      </c>
    </row>
    <row r="3008" spans="1:14" ht="16.5" customHeight="1">
      <c r="A3008" s="24">
        <v>8536699008</v>
      </c>
      <c r="B3008" s="25"/>
      <c r="C3008" s="26"/>
      <c r="D3008" s="27"/>
      <c r="E3008" s="27" t="s">
        <v>3423</v>
      </c>
      <c r="F3008" s="27" t="s">
        <v>6101</v>
      </c>
      <c r="G3008" s="28" t="s">
        <v>167</v>
      </c>
      <c r="H3008" s="27" t="s">
        <v>168</v>
      </c>
      <c r="I3008" s="118" t="s">
        <v>1154</v>
      </c>
      <c r="J3008" s="29">
        <v>30.6</v>
      </c>
      <c r="K3008" s="28" t="s">
        <v>162</v>
      </c>
      <c r="L3008" s="27" t="s">
        <v>443</v>
      </c>
      <c r="M3008" s="27" t="s">
        <v>164</v>
      </c>
      <c r="N3008" s="27" t="s">
        <v>18203</v>
      </c>
    </row>
    <row r="3009" spans="1:14" ht="16.5" customHeight="1">
      <c r="A3009" s="24">
        <v>8536699008</v>
      </c>
      <c r="B3009" s="25"/>
      <c r="C3009" s="26">
        <v>0.08</v>
      </c>
      <c r="D3009" s="27"/>
      <c r="E3009" s="27" t="s">
        <v>3423</v>
      </c>
      <c r="F3009" s="27" t="s">
        <v>6102</v>
      </c>
      <c r="G3009" s="28" t="s">
        <v>173</v>
      </c>
      <c r="H3009" s="27" t="s">
        <v>174</v>
      </c>
      <c r="I3009" s="118" t="s">
        <v>6103</v>
      </c>
      <c r="J3009" s="29">
        <v>66.67</v>
      </c>
      <c r="K3009" s="28" t="s">
        <v>162</v>
      </c>
      <c r="L3009" s="27" t="s">
        <v>443</v>
      </c>
      <c r="M3009" s="27" t="s">
        <v>164</v>
      </c>
      <c r="N3009" s="27" t="s">
        <v>18208</v>
      </c>
    </row>
    <row r="3010" spans="1:14" ht="16.5" customHeight="1">
      <c r="A3010" s="24">
        <v>8536699008</v>
      </c>
      <c r="B3010" s="25"/>
      <c r="C3010" s="26"/>
      <c r="D3010" s="27"/>
      <c r="E3010" s="27" t="s">
        <v>3423</v>
      </c>
      <c r="F3010" s="27" t="s">
        <v>6104</v>
      </c>
      <c r="G3010" s="28" t="s">
        <v>173</v>
      </c>
      <c r="H3010" s="27" t="s">
        <v>174</v>
      </c>
      <c r="I3010" s="118" t="s">
        <v>6105</v>
      </c>
      <c r="J3010" s="29">
        <v>516.1</v>
      </c>
      <c r="K3010" s="28" t="s">
        <v>162</v>
      </c>
      <c r="L3010" s="27" t="s">
        <v>443</v>
      </c>
      <c r="M3010" s="27" t="s">
        <v>164</v>
      </c>
      <c r="N3010" s="27" t="s">
        <v>18208</v>
      </c>
    </row>
    <row r="3011" spans="1:14" ht="16.5" customHeight="1">
      <c r="A3011" s="24">
        <v>8536699008</v>
      </c>
      <c r="B3011" s="25"/>
      <c r="C3011" s="26"/>
      <c r="D3011" s="27"/>
      <c r="E3011" s="27" t="s">
        <v>3423</v>
      </c>
      <c r="F3011" s="27" t="s">
        <v>6106</v>
      </c>
      <c r="G3011" s="28" t="s">
        <v>173</v>
      </c>
      <c r="H3011" s="27" t="s">
        <v>174</v>
      </c>
      <c r="I3011" s="118" t="s">
        <v>6107</v>
      </c>
      <c r="J3011" s="29">
        <v>29.34</v>
      </c>
      <c r="K3011" s="28" t="s">
        <v>162</v>
      </c>
      <c r="L3011" s="27" t="s">
        <v>428</v>
      </c>
      <c r="M3011" s="27" t="s">
        <v>164</v>
      </c>
      <c r="N3011" s="27" t="s">
        <v>18307</v>
      </c>
    </row>
    <row r="3012" spans="1:14" ht="16.5" customHeight="1">
      <c r="A3012" s="24">
        <v>8536699008</v>
      </c>
      <c r="B3012" s="25"/>
      <c r="C3012" s="26">
        <v>0.08</v>
      </c>
      <c r="D3012" s="27"/>
      <c r="E3012" s="27" t="s">
        <v>3423</v>
      </c>
      <c r="F3012" s="27" t="s">
        <v>6108</v>
      </c>
      <c r="G3012" s="28" t="s">
        <v>292</v>
      </c>
      <c r="H3012" s="27" t="s">
        <v>293</v>
      </c>
      <c r="I3012" s="118" t="s">
        <v>6109</v>
      </c>
      <c r="J3012" s="29">
        <v>360.4</v>
      </c>
      <c r="K3012" s="28" t="s">
        <v>162</v>
      </c>
      <c r="L3012" s="27" t="s">
        <v>443</v>
      </c>
      <c r="M3012" s="27" t="s">
        <v>164</v>
      </c>
      <c r="N3012" s="27" t="s">
        <v>18224</v>
      </c>
    </row>
    <row r="3013" spans="1:14" ht="16.5" customHeight="1">
      <c r="A3013" s="24">
        <v>8536699008</v>
      </c>
      <c r="B3013" s="25"/>
      <c r="C3013" s="26"/>
      <c r="D3013" s="27"/>
      <c r="E3013" s="27" t="s">
        <v>3423</v>
      </c>
      <c r="F3013" s="27" t="s">
        <v>6110</v>
      </c>
      <c r="G3013" s="28" t="s">
        <v>292</v>
      </c>
      <c r="H3013" s="27" t="s">
        <v>293</v>
      </c>
      <c r="I3013" s="118" t="s">
        <v>463</v>
      </c>
      <c r="J3013" s="29">
        <v>251.86</v>
      </c>
      <c r="K3013" s="28" t="s">
        <v>162</v>
      </c>
      <c r="L3013" s="27" t="s">
        <v>443</v>
      </c>
      <c r="M3013" s="27" t="s">
        <v>164</v>
      </c>
      <c r="N3013" s="27" t="s">
        <v>18224</v>
      </c>
    </row>
    <row r="3014" spans="1:14" ht="16.5" customHeight="1">
      <c r="A3014" s="24">
        <v>8536699008</v>
      </c>
      <c r="B3014" s="25"/>
      <c r="C3014" s="26"/>
      <c r="D3014" s="27"/>
      <c r="E3014" s="27" t="s">
        <v>3423</v>
      </c>
      <c r="F3014" s="27" t="s">
        <v>6111</v>
      </c>
      <c r="G3014" s="28" t="s">
        <v>292</v>
      </c>
      <c r="H3014" s="27" t="s">
        <v>293</v>
      </c>
      <c r="I3014" s="118" t="s">
        <v>4238</v>
      </c>
      <c r="J3014" s="29">
        <v>943.2</v>
      </c>
      <c r="K3014" s="28" t="s">
        <v>162</v>
      </c>
      <c r="L3014" s="27" t="s">
        <v>443</v>
      </c>
      <c r="M3014" s="27" t="s">
        <v>164</v>
      </c>
      <c r="N3014" s="27" t="s">
        <v>18224</v>
      </c>
    </row>
    <row r="3015" spans="1:14" ht="16.5" customHeight="1">
      <c r="A3015" s="24">
        <v>8536699008</v>
      </c>
      <c r="B3015" s="25"/>
      <c r="C3015" s="26">
        <v>0.08</v>
      </c>
      <c r="D3015" s="27"/>
      <c r="E3015" s="27" t="s">
        <v>3423</v>
      </c>
      <c r="F3015" s="27" t="s">
        <v>6097</v>
      </c>
      <c r="G3015" s="28" t="s">
        <v>206</v>
      </c>
      <c r="H3015" s="27" t="s">
        <v>207</v>
      </c>
      <c r="I3015" s="118" t="s">
        <v>6098</v>
      </c>
      <c r="J3015" s="29">
        <v>57.6</v>
      </c>
      <c r="K3015" s="28" t="s">
        <v>162</v>
      </c>
      <c r="L3015" s="27" t="s">
        <v>443</v>
      </c>
      <c r="M3015" s="27" t="s">
        <v>164</v>
      </c>
      <c r="N3015" s="27" t="s">
        <v>18248</v>
      </c>
    </row>
    <row r="3016" spans="1:14" ht="16.5" customHeight="1">
      <c r="A3016" s="24">
        <v>8538909908</v>
      </c>
      <c r="B3016" s="25"/>
      <c r="C3016" s="26">
        <v>0.05</v>
      </c>
      <c r="D3016" s="27"/>
      <c r="E3016" s="27" t="s">
        <v>6112</v>
      </c>
      <c r="F3016" s="27" t="s">
        <v>6113</v>
      </c>
      <c r="G3016" s="28" t="s">
        <v>167</v>
      </c>
      <c r="H3016" s="27" t="s">
        <v>168</v>
      </c>
      <c r="I3016" s="118" t="s">
        <v>6114</v>
      </c>
      <c r="J3016" s="29">
        <v>2.74</v>
      </c>
      <c r="K3016" s="28" t="s">
        <v>162</v>
      </c>
      <c r="L3016" s="27" t="s">
        <v>443</v>
      </c>
      <c r="M3016" s="27" t="s">
        <v>164</v>
      </c>
      <c r="N3016" s="27" t="s">
        <v>18084</v>
      </c>
    </row>
    <row r="3017" spans="1:14" ht="16.5" customHeight="1">
      <c r="A3017" s="24">
        <v>8538909908</v>
      </c>
      <c r="B3017" s="25"/>
      <c r="C3017" s="26"/>
      <c r="D3017" s="27"/>
      <c r="E3017" s="27" t="s">
        <v>6112</v>
      </c>
      <c r="F3017" s="27" t="s">
        <v>6115</v>
      </c>
      <c r="G3017" s="28" t="s">
        <v>167</v>
      </c>
      <c r="H3017" s="27" t="s">
        <v>168</v>
      </c>
      <c r="I3017" s="118" t="s">
        <v>2495</v>
      </c>
      <c r="J3017" s="29">
        <v>14.22</v>
      </c>
      <c r="K3017" s="28" t="s">
        <v>162</v>
      </c>
      <c r="L3017" s="27" t="s">
        <v>443</v>
      </c>
      <c r="M3017" s="27" t="s">
        <v>164</v>
      </c>
      <c r="N3017" s="27" t="s">
        <v>18084</v>
      </c>
    </row>
    <row r="3018" spans="1:14" ht="16.5" customHeight="1">
      <c r="A3018" s="24">
        <v>8538909908</v>
      </c>
      <c r="B3018" s="25"/>
      <c r="C3018" s="26"/>
      <c r="D3018" s="27"/>
      <c r="E3018" s="27" t="s">
        <v>6112</v>
      </c>
      <c r="F3018" s="27" t="s">
        <v>6116</v>
      </c>
      <c r="G3018" s="28" t="s">
        <v>167</v>
      </c>
      <c r="H3018" s="27" t="s">
        <v>168</v>
      </c>
      <c r="I3018" s="118" t="s">
        <v>2514</v>
      </c>
      <c r="J3018" s="29">
        <v>87.7</v>
      </c>
      <c r="K3018" s="28" t="s">
        <v>162</v>
      </c>
      <c r="L3018" s="27" t="s">
        <v>443</v>
      </c>
      <c r="M3018" s="27" t="s">
        <v>164</v>
      </c>
      <c r="N3018" s="27" t="s">
        <v>18084</v>
      </c>
    </row>
    <row r="3019" spans="1:14" ht="16.5" customHeight="1">
      <c r="A3019" s="24">
        <v>8538909908</v>
      </c>
      <c r="B3019" s="25"/>
      <c r="C3019" s="26"/>
      <c r="D3019" s="27"/>
      <c r="E3019" s="27" t="s">
        <v>6112</v>
      </c>
      <c r="F3019" s="27" t="s">
        <v>6117</v>
      </c>
      <c r="G3019" s="28" t="s">
        <v>167</v>
      </c>
      <c r="H3019" s="27" t="s">
        <v>168</v>
      </c>
      <c r="I3019" s="118" t="s">
        <v>2521</v>
      </c>
      <c r="J3019" s="29">
        <v>586.01</v>
      </c>
      <c r="K3019" s="28" t="s">
        <v>162</v>
      </c>
      <c r="L3019" s="27" t="s">
        <v>443</v>
      </c>
      <c r="M3019" s="27" t="s">
        <v>164</v>
      </c>
      <c r="N3019" s="27" t="s">
        <v>18084</v>
      </c>
    </row>
    <row r="3020" spans="1:14" ht="16.5" customHeight="1">
      <c r="A3020" s="24">
        <v>8538909908</v>
      </c>
      <c r="B3020" s="25"/>
      <c r="C3020" s="26"/>
      <c r="D3020" s="27"/>
      <c r="E3020" s="27" t="s">
        <v>6112</v>
      </c>
      <c r="F3020" s="27" t="s">
        <v>6118</v>
      </c>
      <c r="G3020" s="28" t="s">
        <v>167</v>
      </c>
      <c r="H3020" s="27" t="s">
        <v>168</v>
      </c>
      <c r="I3020" s="118" t="s">
        <v>5323</v>
      </c>
      <c r="J3020" s="29">
        <v>154.80000000000001</v>
      </c>
      <c r="K3020" s="28" t="s">
        <v>162</v>
      </c>
      <c r="L3020" s="27" t="s">
        <v>443</v>
      </c>
      <c r="M3020" s="27" t="s">
        <v>164</v>
      </c>
      <c r="N3020" s="27" t="s">
        <v>18203</v>
      </c>
    </row>
    <row r="3021" spans="1:14" ht="16.5" customHeight="1">
      <c r="A3021" s="24">
        <v>8538909908</v>
      </c>
      <c r="B3021" s="25"/>
      <c r="C3021" s="26"/>
      <c r="D3021" s="27"/>
      <c r="E3021" s="27" t="s">
        <v>6112</v>
      </c>
      <c r="F3021" s="27" t="s">
        <v>5420</v>
      </c>
      <c r="G3021" s="28" t="s">
        <v>167</v>
      </c>
      <c r="H3021" s="27" t="s">
        <v>168</v>
      </c>
      <c r="I3021" s="118" t="s">
        <v>2517</v>
      </c>
      <c r="J3021" s="29">
        <v>1524</v>
      </c>
      <c r="K3021" s="28" t="s">
        <v>162</v>
      </c>
      <c r="L3021" s="27" t="s">
        <v>443</v>
      </c>
      <c r="M3021" s="27" t="s">
        <v>164</v>
      </c>
      <c r="N3021" s="27" t="s">
        <v>18084</v>
      </c>
    </row>
    <row r="3022" spans="1:14" ht="16.5" customHeight="1">
      <c r="A3022" s="24">
        <v>8538909908</v>
      </c>
      <c r="B3022" s="25"/>
      <c r="C3022" s="26">
        <v>0.05</v>
      </c>
      <c r="D3022" s="27"/>
      <c r="E3022" s="27" t="s">
        <v>6112</v>
      </c>
      <c r="F3022" s="27" t="s">
        <v>6119</v>
      </c>
      <c r="G3022" s="28" t="s">
        <v>292</v>
      </c>
      <c r="H3022" s="27" t="s">
        <v>293</v>
      </c>
      <c r="I3022" s="118" t="s">
        <v>3719</v>
      </c>
      <c r="J3022" s="29">
        <v>83.56</v>
      </c>
      <c r="K3022" s="28" t="s">
        <v>162</v>
      </c>
      <c r="L3022" s="27" t="s">
        <v>443</v>
      </c>
      <c r="M3022" s="27" t="s">
        <v>164</v>
      </c>
      <c r="N3022" s="27" t="s">
        <v>18084</v>
      </c>
    </row>
    <row r="3023" spans="1:14" ht="16.5" customHeight="1">
      <c r="A3023" s="24">
        <v>8538909908</v>
      </c>
      <c r="B3023" s="25"/>
      <c r="C3023" s="26"/>
      <c r="D3023" s="27"/>
      <c r="E3023" s="27" t="s">
        <v>6112</v>
      </c>
      <c r="F3023" s="27" t="s">
        <v>6120</v>
      </c>
      <c r="G3023" s="28" t="s">
        <v>292</v>
      </c>
      <c r="H3023" s="27" t="s">
        <v>293</v>
      </c>
      <c r="I3023" s="118" t="s">
        <v>3715</v>
      </c>
      <c r="J3023" s="29">
        <v>55.35</v>
      </c>
      <c r="K3023" s="28" t="s">
        <v>162</v>
      </c>
      <c r="L3023" s="27" t="s">
        <v>443</v>
      </c>
      <c r="M3023" s="27" t="s">
        <v>164</v>
      </c>
      <c r="N3023" s="27" t="s">
        <v>18084</v>
      </c>
    </row>
    <row r="3024" spans="1:14" ht="16.5" customHeight="1">
      <c r="A3024" s="24">
        <v>8538909908</v>
      </c>
      <c r="B3024" s="25"/>
      <c r="C3024" s="26"/>
      <c r="D3024" s="27"/>
      <c r="E3024" s="27" t="s">
        <v>6112</v>
      </c>
      <c r="F3024" s="27" t="s">
        <v>6121</v>
      </c>
      <c r="G3024" s="28" t="s">
        <v>292</v>
      </c>
      <c r="H3024" s="27" t="s">
        <v>293</v>
      </c>
      <c r="I3024" s="118" t="s">
        <v>2519</v>
      </c>
      <c r="J3024" s="29">
        <v>220</v>
      </c>
      <c r="K3024" s="28" t="s">
        <v>162</v>
      </c>
      <c r="L3024" s="27" t="s">
        <v>443</v>
      </c>
      <c r="M3024" s="27" t="s">
        <v>164</v>
      </c>
      <c r="N3024" s="27" t="s">
        <v>18084</v>
      </c>
    </row>
    <row r="3025" spans="1:14" ht="16.5" customHeight="1">
      <c r="A3025" s="24">
        <v>8538909908</v>
      </c>
      <c r="B3025" s="25"/>
      <c r="C3025" s="26"/>
      <c r="D3025" s="27"/>
      <c r="E3025" s="27" t="s">
        <v>6112</v>
      </c>
      <c r="F3025" s="27" t="s">
        <v>2526</v>
      </c>
      <c r="G3025" s="28" t="s">
        <v>292</v>
      </c>
      <c r="H3025" s="27" t="s">
        <v>293</v>
      </c>
      <c r="I3025" s="118" t="s">
        <v>2527</v>
      </c>
      <c r="J3025" s="29">
        <v>1348.3</v>
      </c>
      <c r="K3025" s="28" t="s">
        <v>162</v>
      </c>
      <c r="L3025" s="27" t="s">
        <v>443</v>
      </c>
      <c r="M3025" s="27" t="s">
        <v>164</v>
      </c>
      <c r="N3025" s="27" t="s">
        <v>18084</v>
      </c>
    </row>
    <row r="3026" spans="1:14" ht="16.5" customHeight="1">
      <c r="A3026" s="24">
        <v>8538909908</v>
      </c>
      <c r="B3026" s="25"/>
      <c r="C3026" s="26"/>
      <c r="D3026" s="27"/>
      <c r="E3026" s="27" t="s">
        <v>6112</v>
      </c>
      <c r="F3026" s="27" t="s">
        <v>6122</v>
      </c>
      <c r="G3026" s="28" t="s">
        <v>292</v>
      </c>
      <c r="H3026" s="27" t="s">
        <v>293</v>
      </c>
      <c r="I3026" s="118" t="s">
        <v>6123</v>
      </c>
      <c r="J3026" s="29">
        <v>442.48</v>
      </c>
      <c r="K3026" s="28" t="s">
        <v>162</v>
      </c>
      <c r="L3026" s="27" t="s">
        <v>443</v>
      </c>
      <c r="M3026" s="27" t="s">
        <v>164</v>
      </c>
      <c r="N3026" s="27" t="s">
        <v>18084</v>
      </c>
    </row>
    <row r="3027" spans="1:14" ht="16.5" customHeight="1">
      <c r="A3027" s="24">
        <v>8538909908</v>
      </c>
      <c r="B3027" s="25"/>
      <c r="C3027" s="26">
        <v>0.05</v>
      </c>
      <c r="D3027" s="27"/>
      <c r="E3027" s="27" t="s">
        <v>6112</v>
      </c>
      <c r="F3027" s="27" t="s">
        <v>6124</v>
      </c>
      <c r="G3027" s="28" t="s">
        <v>1288</v>
      </c>
      <c r="H3027" s="27" t="s">
        <v>1289</v>
      </c>
      <c r="I3027" s="118" t="s">
        <v>1379</v>
      </c>
      <c r="J3027" s="29">
        <v>146.22999999999999</v>
      </c>
      <c r="K3027" s="28" t="s">
        <v>162</v>
      </c>
      <c r="L3027" s="27" t="s">
        <v>443</v>
      </c>
      <c r="M3027" s="27" t="s">
        <v>164</v>
      </c>
      <c r="N3027" s="27" t="s">
        <v>18084</v>
      </c>
    </row>
    <row r="3028" spans="1:14" ht="16.5" customHeight="1">
      <c r="A3028" s="24">
        <v>8541100009</v>
      </c>
      <c r="B3028" s="25"/>
      <c r="C3028" s="26"/>
      <c r="D3028" s="27"/>
      <c r="E3028" s="27" t="s">
        <v>1032</v>
      </c>
      <c r="F3028" s="27" t="s">
        <v>6125</v>
      </c>
      <c r="G3028" s="28" t="s">
        <v>173</v>
      </c>
      <c r="H3028" s="27" t="s">
        <v>174</v>
      </c>
      <c r="I3028" s="118" t="s">
        <v>6126</v>
      </c>
      <c r="J3028" s="29">
        <v>4.2</v>
      </c>
      <c r="K3028" s="28" t="s">
        <v>162</v>
      </c>
      <c r="L3028" s="27" t="s">
        <v>1799</v>
      </c>
      <c r="M3028" s="27" t="s">
        <v>164</v>
      </c>
      <c r="N3028" s="27" t="s">
        <v>10750</v>
      </c>
    </row>
    <row r="3029" spans="1:14" ht="16.5" customHeight="1">
      <c r="A3029" s="24">
        <v>8541100009</v>
      </c>
      <c r="B3029" s="25"/>
      <c r="C3029" s="26"/>
      <c r="D3029" s="27"/>
      <c r="E3029" s="27" t="s">
        <v>1032</v>
      </c>
      <c r="F3029" s="27" t="s">
        <v>6127</v>
      </c>
      <c r="G3029" s="28" t="s">
        <v>173</v>
      </c>
      <c r="H3029" s="27" t="s">
        <v>174</v>
      </c>
      <c r="I3029" s="118" t="s">
        <v>6128</v>
      </c>
      <c r="J3029" s="29">
        <v>3.26</v>
      </c>
      <c r="K3029" s="28" t="s">
        <v>162</v>
      </c>
      <c r="L3029" s="27" t="s">
        <v>1794</v>
      </c>
      <c r="M3029" s="27" t="s">
        <v>164</v>
      </c>
      <c r="N3029" s="27" t="s">
        <v>18152</v>
      </c>
    </row>
    <row r="3030" spans="1:14" ht="16.5" customHeight="1">
      <c r="A3030" s="24">
        <v>8541100009</v>
      </c>
      <c r="B3030" s="25"/>
      <c r="C3030" s="26"/>
      <c r="D3030" s="27"/>
      <c r="E3030" s="27" t="s">
        <v>1032</v>
      </c>
      <c r="F3030" s="27" t="s">
        <v>6129</v>
      </c>
      <c r="G3030" s="28" t="s">
        <v>173</v>
      </c>
      <c r="H3030" s="27" t="s">
        <v>174</v>
      </c>
      <c r="I3030" s="118" t="s">
        <v>6130</v>
      </c>
      <c r="J3030" s="29">
        <v>1.87</v>
      </c>
      <c r="K3030" s="28" t="s">
        <v>162</v>
      </c>
      <c r="L3030" s="27" t="s">
        <v>1042</v>
      </c>
      <c r="M3030" s="27" t="s">
        <v>164</v>
      </c>
      <c r="N3030" s="27" t="s">
        <v>18119</v>
      </c>
    </row>
    <row r="3031" spans="1:14" ht="16.5" customHeight="1">
      <c r="A3031" s="24">
        <v>8541100009</v>
      </c>
      <c r="B3031" s="25"/>
      <c r="C3031" s="26"/>
      <c r="D3031" s="27"/>
      <c r="E3031" s="27" t="s">
        <v>1032</v>
      </c>
      <c r="F3031" s="27" t="s">
        <v>6131</v>
      </c>
      <c r="G3031" s="28" t="s">
        <v>173</v>
      </c>
      <c r="H3031" s="27" t="s">
        <v>174</v>
      </c>
      <c r="I3031" s="118" t="s">
        <v>6132</v>
      </c>
      <c r="J3031" s="29">
        <v>20.88</v>
      </c>
      <c r="K3031" s="28" t="s">
        <v>162</v>
      </c>
      <c r="L3031" s="27" t="s">
        <v>137</v>
      </c>
      <c r="M3031" s="27" t="s">
        <v>164</v>
      </c>
      <c r="N3031" s="27" t="s">
        <v>523</v>
      </c>
    </row>
    <row r="3032" spans="1:14" ht="16.5" customHeight="1">
      <c r="A3032" s="24">
        <v>8541100009</v>
      </c>
      <c r="B3032" s="25"/>
      <c r="C3032" s="26"/>
      <c r="D3032" s="27"/>
      <c r="E3032" s="27" t="s">
        <v>1032</v>
      </c>
      <c r="F3032" s="27" t="s">
        <v>6133</v>
      </c>
      <c r="G3032" s="28" t="s">
        <v>173</v>
      </c>
      <c r="H3032" s="27" t="s">
        <v>174</v>
      </c>
      <c r="I3032" s="118" t="s">
        <v>6134</v>
      </c>
      <c r="J3032" s="29">
        <v>294.45999999999998</v>
      </c>
      <c r="K3032" s="28" t="s">
        <v>162</v>
      </c>
      <c r="L3032" s="27" t="s">
        <v>1794</v>
      </c>
      <c r="M3032" s="27" t="s">
        <v>164</v>
      </c>
      <c r="N3032" s="27" t="s">
        <v>18152</v>
      </c>
    </row>
    <row r="3033" spans="1:14" ht="16.5" customHeight="1">
      <c r="A3033" s="24">
        <v>8541210000</v>
      </c>
      <c r="B3033" s="25"/>
      <c r="C3033" s="26"/>
      <c r="D3033" s="27"/>
      <c r="E3033" s="27" t="s">
        <v>545</v>
      </c>
      <c r="F3033" s="27" t="s">
        <v>6135</v>
      </c>
      <c r="G3033" s="28" t="s">
        <v>173</v>
      </c>
      <c r="H3033" s="27" t="s">
        <v>174</v>
      </c>
      <c r="I3033" s="118" t="s">
        <v>1809</v>
      </c>
      <c r="J3033" s="29">
        <v>1603.44</v>
      </c>
      <c r="K3033" s="28" t="s">
        <v>162</v>
      </c>
      <c r="L3033" s="27" t="s">
        <v>250</v>
      </c>
      <c r="M3033" s="27" t="s">
        <v>164</v>
      </c>
      <c r="N3033" s="27" t="s">
        <v>18071</v>
      </c>
    </row>
    <row r="3034" spans="1:14" ht="16.5" customHeight="1">
      <c r="A3034" s="24">
        <v>8541290000</v>
      </c>
      <c r="B3034" s="25"/>
      <c r="C3034" s="26"/>
      <c r="D3034" s="27"/>
      <c r="E3034" s="27" t="s">
        <v>1051</v>
      </c>
      <c r="F3034" s="27" t="s">
        <v>6136</v>
      </c>
      <c r="G3034" s="28" t="s">
        <v>173</v>
      </c>
      <c r="H3034" s="27" t="s">
        <v>174</v>
      </c>
      <c r="I3034" s="118" t="s">
        <v>6137</v>
      </c>
      <c r="J3034" s="29">
        <v>6.52</v>
      </c>
      <c r="K3034" s="28" t="s">
        <v>162</v>
      </c>
      <c r="L3034" s="27" t="s">
        <v>1799</v>
      </c>
      <c r="M3034" s="27" t="s">
        <v>164</v>
      </c>
      <c r="N3034" s="27" t="s">
        <v>10750</v>
      </c>
    </row>
    <row r="3035" spans="1:14" ht="16.5" customHeight="1" thickBot="1">
      <c r="A3035" s="24">
        <v>8541290000</v>
      </c>
      <c r="B3035" s="25"/>
      <c r="C3035" s="26"/>
      <c r="D3035" s="27"/>
      <c r="E3035" s="27" t="s">
        <v>1051</v>
      </c>
      <c r="F3035" s="27" t="s">
        <v>6138</v>
      </c>
      <c r="G3035" s="28" t="s">
        <v>173</v>
      </c>
      <c r="H3035" s="27" t="s">
        <v>174</v>
      </c>
      <c r="I3035" s="118" t="s">
        <v>6139</v>
      </c>
      <c r="J3035" s="29">
        <v>8.92</v>
      </c>
      <c r="K3035" s="28" t="s">
        <v>162</v>
      </c>
      <c r="L3035" s="27" t="s">
        <v>6140</v>
      </c>
      <c r="M3035" s="27" t="s">
        <v>164</v>
      </c>
      <c r="N3035" s="27" t="s">
        <v>18308</v>
      </c>
    </row>
    <row r="3036" spans="1:14" ht="16.5" customHeight="1" thickTop="1" thickBot="1">
      <c r="A3036" s="30">
        <v>8542319010</v>
      </c>
      <c r="B3036" s="25"/>
      <c r="C3036" s="26"/>
      <c r="D3036" s="27"/>
      <c r="E3036" s="27" t="s">
        <v>768</v>
      </c>
      <c r="F3036" s="27" t="s">
        <v>6141</v>
      </c>
      <c r="G3036" s="28" t="s">
        <v>173</v>
      </c>
      <c r="H3036" s="27" t="s">
        <v>174</v>
      </c>
      <c r="I3036" s="118" t="s">
        <v>2887</v>
      </c>
      <c r="J3036" s="29">
        <v>6.52</v>
      </c>
      <c r="K3036" s="28" t="s">
        <v>162</v>
      </c>
      <c r="L3036" s="27" t="s">
        <v>528</v>
      </c>
      <c r="M3036" s="27" t="s">
        <v>2887</v>
      </c>
      <c r="N3036" s="27" t="s">
        <v>18090</v>
      </c>
    </row>
    <row r="3037" spans="1:14" ht="16.5" customHeight="1" thickTop="1" thickBot="1">
      <c r="A3037" s="30">
        <v>8542319010</v>
      </c>
      <c r="B3037" s="25"/>
      <c r="C3037" s="26"/>
      <c r="D3037" s="27"/>
      <c r="E3037" s="27" t="s">
        <v>768</v>
      </c>
      <c r="F3037" s="27" t="s">
        <v>6142</v>
      </c>
      <c r="G3037" s="28" t="s">
        <v>173</v>
      </c>
      <c r="H3037" s="27" t="s">
        <v>174</v>
      </c>
      <c r="I3037" s="118" t="s">
        <v>3807</v>
      </c>
      <c r="J3037" s="29">
        <v>9.7799999999999994</v>
      </c>
      <c r="K3037" s="28" t="s">
        <v>162</v>
      </c>
      <c r="L3037" s="27" t="s">
        <v>528</v>
      </c>
      <c r="M3037" s="27" t="s">
        <v>3807</v>
      </c>
      <c r="N3037" s="27" t="s">
        <v>18090</v>
      </c>
    </row>
    <row r="3038" spans="1:14" ht="16.5" customHeight="1" thickTop="1" thickBot="1">
      <c r="A3038" s="30">
        <v>8542319010</v>
      </c>
      <c r="B3038" s="25"/>
      <c r="C3038" s="26"/>
      <c r="D3038" s="27"/>
      <c r="E3038" s="27" t="s">
        <v>768</v>
      </c>
      <c r="F3038" s="27" t="s">
        <v>3301</v>
      </c>
      <c r="G3038" s="28" t="s">
        <v>297</v>
      </c>
      <c r="H3038" s="27" t="s">
        <v>298</v>
      </c>
      <c r="I3038" s="118" t="s">
        <v>2598</v>
      </c>
      <c r="J3038" s="29">
        <v>12.8</v>
      </c>
      <c r="K3038" s="28" t="s">
        <v>162</v>
      </c>
      <c r="L3038" s="27" t="s">
        <v>134</v>
      </c>
      <c r="M3038" s="27" t="s">
        <v>164</v>
      </c>
      <c r="N3038" s="27" t="s">
        <v>4101</v>
      </c>
    </row>
    <row r="3039" spans="1:14" ht="16.5" customHeight="1" thickTop="1" thickBot="1">
      <c r="A3039" s="30">
        <v>8542319010</v>
      </c>
      <c r="B3039" s="25"/>
      <c r="C3039" s="26"/>
      <c r="D3039" s="27"/>
      <c r="E3039" s="27" t="s">
        <v>768</v>
      </c>
      <c r="F3039" s="27" t="s">
        <v>6143</v>
      </c>
      <c r="G3039" s="28" t="s">
        <v>297</v>
      </c>
      <c r="H3039" s="27" t="s">
        <v>298</v>
      </c>
      <c r="I3039" s="118" t="s">
        <v>6144</v>
      </c>
      <c r="J3039" s="29">
        <v>21.4</v>
      </c>
      <c r="K3039" s="28" t="s">
        <v>162</v>
      </c>
      <c r="L3039" s="27" t="s">
        <v>134</v>
      </c>
      <c r="M3039" s="27" t="s">
        <v>164</v>
      </c>
      <c r="N3039" s="27" t="s">
        <v>4101</v>
      </c>
    </row>
    <row r="3040" spans="1:14" ht="16.5" customHeight="1" thickTop="1" thickBot="1">
      <c r="A3040" s="30">
        <v>8542319010</v>
      </c>
      <c r="B3040" s="25"/>
      <c r="C3040" s="26"/>
      <c r="D3040" s="27"/>
      <c r="E3040" s="27" t="s">
        <v>768</v>
      </c>
      <c r="F3040" s="27" t="s">
        <v>6145</v>
      </c>
      <c r="G3040" s="28" t="s">
        <v>173</v>
      </c>
      <c r="H3040" s="27" t="s">
        <v>174</v>
      </c>
      <c r="I3040" s="118" t="s">
        <v>6146</v>
      </c>
      <c r="J3040" s="29">
        <v>11.6</v>
      </c>
      <c r="K3040" s="28" t="s">
        <v>162</v>
      </c>
      <c r="L3040" s="27" t="s">
        <v>621</v>
      </c>
      <c r="M3040" s="27" t="s">
        <v>164</v>
      </c>
      <c r="N3040" s="27" t="s">
        <v>18097</v>
      </c>
    </row>
    <row r="3041" spans="1:14" ht="16.5" customHeight="1" thickTop="1" thickBot="1">
      <c r="A3041" s="30">
        <v>8542319010</v>
      </c>
      <c r="B3041" s="25"/>
      <c r="C3041" s="26"/>
      <c r="D3041" s="27"/>
      <c r="E3041" s="27" t="s">
        <v>768</v>
      </c>
      <c r="F3041" s="27" t="s">
        <v>6147</v>
      </c>
      <c r="G3041" s="28" t="s">
        <v>173</v>
      </c>
      <c r="H3041" s="27" t="s">
        <v>174</v>
      </c>
      <c r="I3041" s="118" t="s">
        <v>6148</v>
      </c>
      <c r="J3041" s="29">
        <v>184.8</v>
      </c>
      <c r="K3041" s="28" t="s">
        <v>162</v>
      </c>
      <c r="L3041" s="27" t="s">
        <v>134</v>
      </c>
      <c r="M3041" s="27" t="s">
        <v>164</v>
      </c>
      <c r="N3041" s="27" t="s">
        <v>4101</v>
      </c>
    </row>
    <row r="3042" spans="1:14" ht="16.5" customHeight="1" thickTop="1" thickBot="1">
      <c r="A3042" s="30">
        <v>8542319010</v>
      </c>
      <c r="B3042" s="25"/>
      <c r="C3042" s="26"/>
      <c r="D3042" s="27"/>
      <c r="E3042" s="27" t="s">
        <v>768</v>
      </c>
      <c r="F3042" s="27" t="s">
        <v>6149</v>
      </c>
      <c r="G3042" s="28" t="s">
        <v>173</v>
      </c>
      <c r="H3042" s="27" t="s">
        <v>174</v>
      </c>
      <c r="I3042" s="118" t="s">
        <v>6150</v>
      </c>
      <c r="J3042" s="29">
        <v>29.4</v>
      </c>
      <c r="K3042" s="28" t="s">
        <v>162</v>
      </c>
      <c r="L3042" s="27" t="s">
        <v>614</v>
      </c>
      <c r="M3042" s="27" t="s">
        <v>164</v>
      </c>
      <c r="N3042" s="27" t="s">
        <v>18096</v>
      </c>
    </row>
    <row r="3043" spans="1:14" ht="16.5" customHeight="1" thickTop="1" thickBot="1">
      <c r="A3043" s="30">
        <v>8542319010</v>
      </c>
      <c r="B3043" s="25"/>
      <c r="C3043" s="26"/>
      <c r="D3043" s="27"/>
      <c r="E3043" s="27" t="s">
        <v>768</v>
      </c>
      <c r="F3043" s="27" t="s">
        <v>4777</v>
      </c>
      <c r="G3043" s="28" t="s">
        <v>297</v>
      </c>
      <c r="H3043" s="27" t="s">
        <v>298</v>
      </c>
      <c r="I3043" s="118" t="s">
        <v>6151</v>
      </c>
      <c r="J3043" s="29">
        <v>1449</v>
      </c>
      <c r="K3043" s="28" t="s">
        <v>162</v>
      </c>
      <c r="L3043" s="27" t="s">
        <v>416</v>
      </c>
      <c r="M3043" s="27" t="s">
        <v>164</v>
      </c>
      <c r="N3043" s="27" t="s">
        <v>18081</v>
      </c>
    </row>
    <row r="3044" spans="1:14" ht="16.5" customHeight="1" thickTop="1" thickBot="1">
      <c r="A3044" s="30">
        <v>8542319010</v>
      </c>
      <c r="B3044" s="25"/>
      <c r="C3044" s="26"/>
      <c r="D3044" s="27"/>
      <c r="E3044" s="27" t="s">
        <v>768</v>
      </c>
      <c r="F3044" s="27" t="s">
        <v>4777</v>
      </c>
      <c r="G3044" s="28" t="s">
        <v>297</v>
      </c>
      <c r="H3044" s="27" t="s">
        <v>298</v>
      </c>
      <c r="I3044" s="118" t="s">
        <v>6151</v>
      </c>
      <c r="J3044" s="29">
        <v>205.51</v>
      </c>
      <c r="K3044" s="28" t="s">
        <v>162</v>
      </c>
      <c r="L3044" s="27" t="s">
        <v>416</v>
      </c>
      <c r="M3044" s="27" t="s">
        <v>164</v>
      </c>
      <c r="N3044" s="27" t="s">
        <v>18081</v>
      </c>
    </row>
    <row r="3045" spans="1:14" ht="16.5" customHeight="1" thickTop="1" thickBot="1">
      <c r="A3045" s="30">
        <v>8542319010</v>
      </c>
      <c r="B3045" s="25"/>
      <c r="C3045" s="26"/>
      <c r="D3045" s="27"/>
      <c r="E3045" s="27" t="s">
        <v>768</v>
      </c>
      <c r="F3045" s="27" t="s">
        <v>6152</v>
      </c>
      <c r="G3045" s="28" t="s">
        <v>159</v>
      </c>
      <c r="H3045" s="27" t="s">
        <v>160</v>
      </c>
      <c r="I3045" s="118" t="s">
        <v>6153</v>
      </c>
      <c r="J3045" s="29">
        <v>66.91</v>
      </c>
      <c r="K3045" s="28" t="s">
        <v>162</v>
      </c>
      <c r="L3045" s="27" t="s">
        <v>621</v>
      </c>
      <c r="M3045" s="27" t="s">
        <v>164</v>
      </c>
      <c r="N3045" s="27" t="s">
        <v>18097</v>
      </c>
    </row>
    <row r="3046" spans="1:14" ht="16.5" customHeight="1" thickTop="1" thickBot="1">
      <c r="A3046" s="30">
        <v>8542319010</v>
      </c>
      <c r="B3046" s="25"/>
      <c r="C3046" s="26"/>
      <c r="D3046" s="27"/>
      <c r="E3046" s="27" t="s">
        <v>768</v>
      </c>
      <c r="F3046" s="27" t="s">
        <v>6154</v>
      </c>
      <c r="G3046" s="28" t="s">
        <v>173</v>
      </c>
      <c r="H3046" s="27" t="s">
        <v>174</v>
      </c>
      <c r="I3046" s="118" t="s">
        <v>6155</v>
      </c>
      <c r="J3046" s="29">
        <v>3.77</v>
      </c>
      <c r="K3046" s="28" t="s">
        <v>162</v>
      </c>
      <c r="L3046" s="27" t="s">
        <v>134</v>
      </c>
      <c r="M3046" s="27" t="s">
        <v>164</v>
      </c>
      <c r="N3046" s="27" t="s">
        <v>4101</v>
      </c>
    </row>
    <row r="3047" spans="1:14" ht="16.5" customHeight="1" thickTop="1" thickBot="1">
      <c r="A3047" s="30">
        <v>8542319090</v>
      </c>
      <c r="B3047" s="25"/>
      <c r="C3047" s="26"/>
      <c r="D3047" s="27"/>
      <c r="E3047" s="27" t="s">
        <v>3318</v>
      </c>
      <c r="F3047" s="27" t="s">
        <v>6156</v>
      </c>
      <c r="G3047" s="28" t="s">
        <v>243</v>
      </c>
      <c r="H3047" s="27" t="s">
        <v>244</v>
      </c>
      <c r="I3047" s="118" t="s">
        <v>3320</v>
      </c>
      <c r="J3047" s="29">
        <v>71.81</v>
      </c>
      <c r="K3047" s="28" t="s">
        <v>162</v>
      </c>
      <c r="L3047" s="27" t="s">
        <v>621</v>
      </c>
      <c r="M3047" s="27" t="s">
        <v>3320</v>
      </c>
      <c r="N3047" s="27" t="s">
        <v>18097</v>
      </c>
    </row>
    <row r="3048" spans="1:14" ht="16.5" customHeight="1" thickTop="1" thickBot="1">
      <c r="A3048" s="30">
        <v>8542326100</v>
      </c>
      <c r="B3048" s="25"/>
      <c r="C3048" s="26"/>
      <c r="D3048" s="27"/>
      <c r="E3048" s="27" t="s">
        <v>2363</v>
      </c>
      <c r="F3048" s="27" t="s">
        <v>6157</v>
      </c>
      <c r="G3048" s="28" t="s">
        <v>243</v>
      </c>
      <c r="H3048" s="27" t="s">
        <v>244</v>
      </c>
      <c r="I3048" s="118" t="s">
        <v>6158</v>
      </c>
      <c r="J3048" s="29">
        <v>6.69</v>
      </c>
      <c r="K3048" s="28" t="s">
        <v>162</v>
      </c>
      <c r="L3048" s="27" t="s">
        <v>528</v>
      </c>
      <c r="M3048" s="27" t="s">
        <v>164</v>
      </c>
      <c r="N3048" s="27" t="s">
        <v>18090</v>
      </c>
    </row>
    <row r="3049" spans="1:14" ht="16.5" customHeight="1" thickTop="1" thickBot="1">
      <c r="A3049" s="30">
        <v>8542399010</v>
      </c>
      <c r="B3049" s="25"/>
      <c r="C3049" s="26"/>
      <c r="D3049" s="27"/>
      <c r="E3049" s="27" t="s">
        <v>658</v>
      </c>
      <c r="F3049" s="27" t="s">
        <v>6159</v>
      </c>
      <c r="G3049" s="28" t="s">
        <v>173</v>
      </c>
      <c r="H3049" s="27" t="s">
        <v>174</v>
      </c>
      <c r="I3049" s="118" t="s">
        <v>6160</v>
      </c>
      <c r="J3049" s="29">
        <v>3.41</v>
      </c>
      <c r="K3049" s="28" t="s">
        <v>162</v>
      </c>
      <c r="L3049" s="27" t="s">
        <v>528</v>
      </c>
      <c r="M3049" s="27" t="s">
        <v>164</v>
      </c>
      <c r="N3049" s="27" t="s">
        <v>18090</v>
      </c>
    </row>
    <row r="3050" spans="1:14" ht="16.5" customHeight="1" thickTop="1" thickBot="1">
      <c r="A3050" s="30">
        <v>8542399010</v>
      </c>
      <c r="B3050" s="25"/>
      <c r="C3050" s="26"/>
      <c r="D3050" s="27"/>
      <c r="E3050" s="27" t="s">
        <v>658</v>
      </c>
      <c r="F3050" s="27" t="s">
        <v>3874</v>
      </c>
      <c r="G3050" s="28" t="s">
        <v>297</v>
      </c>
      <c r="H3050" s="27" t="s">
        <v>298</v>
      </c>
      <c r="I3050" s="118" t="s">
        <v>3011</v>
      </c>
      <c r="J3050" s="29">
        <v>134.19999999999999</v>
      </c>
      <c r="K3050" s="28" t="s">
        <v>162</v>
      </c>
      <c r="L3050" s="27" t="s">
        <v>114</v>
      </c>
      <c r="M3050" s="27" t="s">
        <v>164</v>
      </c>
      <c r="N3050" s="27" t="s">
        <v>11042</v>
      </c>
    </row>
    <row r="3051" spans="1:14" ht="16.5" customHeight="1" thickTop="1" thickBot="1">
      <c r="A3051" s="30">
        <v>8542399010</v>
      </c>
      <c r="B3051" s="25"/>
      <c r="C3051" s="26"/>
      <c r="D3051" s="27"/>
      <c r="E3051" s="27" t="s">
        <v>658</v>
      </c>
      <c r="F3051" s="27" t="s">
        <v>3343</v>
      </c>
      <c r="G3051" s="28" t="s">
        <v>282</v>
      </c>
      <c r="H3051" s="27" t="s">
        <v>283</v>
      </c>
      <c r="I3051" s="118" t="s">
        <v>3015</v>
      </c>
      <c r="J3051" s="29">
        <v>28.61</v>
      </c>
      <c r="K3051" s="28" t="s">
        <v>162</v>
      </c>
      <c r="L3051" s="27" t="s">
        <v>528</v>
      </c>
      <c r="M3051" s="27" t="s">
        <v>164</v>
      </c>
      <c r="N3051" s="27" t="s">
        <v>18090</v>
      </c>
    </row>
    <row r="3052" spans="1:14" ht="16.5" customHeight="1" thickTop="1" thickBot="1">
      <c r="A3052" s="30">
        <v>8542399010</v>
      </c>
      <c r="B3052" s="25"/>
      <c r="C3052" s="26"/>
      <c r="D3052" s="27"/>
      <c r="E3052" s="27" t="s">
        <v>658</v>
      </c>
      <c r="F3052" s="27" t="s">
        <v>6161</v>
      </c>
      <c r="G3052" s="28" t="s">
        <v>173</v>
      </c>
      <c r="H3052" s="27" t="s">
        <v>174</v>
      </c>
      <c r="I3052" s="118" t="s">
        <v>6162</v>
      </c>
      <c r="J3052" s="29">
        <v>63.55</v>
      </c>
      <c r="K3052" s="28" t="s">
        <v>162</v>
      </c>
      <c r="L3052" s="27" t="s">
        <v>528</v>
      </c>
      <c r="M3052" s="27" t="s">
        <v>164</v>
      </c>
      <c r="N3052" s="27" t="s">
        <v>18090</v>
      </c>
    </row>
    <row r="3053" spans="1:14" ht="16.5" customHeight="1" thickTop="1" thickBot="1">
      <c r="A3053" s="30">
        <v>8542399010</v>
      </c>
      <c r="B3053" s="25"/>
      <c r="C3053" s="26"/>
      <c r="D3053" s="27"/>
      <c r="E3053" s="27" t="s">
        <v>658</v>
      </c>
      <c r="F3053" s="27" t="s">
        <v>6163</v>
      </c>
      <c r="G3053" s="28" t="s">
        <v>173</v>
      </c>
      <c r="H3053" s="27" t="s">
        <v>174</v>
      </c>
      <c r="I3053" s="118" t="s">
        <v>6164</v>
      </c>
      <c r="J3053" s="29">
        <v>4.09</v>
      </c>
      <c r="K3053" s="28" t="s">
        <v>162</v>
      </c>
      <c r="L3053" s="27" t="s">
        <v>134</v>
      </c>
      <c r="M3053" s="27" t="s">
        <v>164</v>
      </c>
      <c r="N3053" s="27" t="s">
        <v>4101</v>
      </c>
    </row>
    <row r="3054" spans="1:14" ht="16.5" customHeight="1" thickTop="1" thickBot="1">
      <c r="A3054" s="30">
        <v>8542399010</v>
      </c>
      <c r="B3054" s="25"/>
      <c r="C3054" s="26"/>
      <c r="D3054" s="27"/>
      <c r="E3054" s="27" t="s">
        <v>658</v>
      </c>
      <c r="F3054" s="27" t="s">
        <v>6165</v>
      </c>
      <c r="G3054" s="28" t="s">
        <v>297</v>
      </c>
      <c r="H3054" s="27" t="s">
        <v>298</v>
      </c>
      <c r="I3054" s="118" t="s">
        <v>6166</v>
      </c>
      <c r="J3054" s="29">
        <v>23.87</v>
      </c>
      <c r="K3054" s="28" t="s">
        <v>162</v>
      </c>
      <c r="L3054" s="27" t="s">
        <v>2108</v>
      </c>
      <c r="M3054" s="27" t="s">
        <v>164</v>
      </c>
      <c r="N3054" s="27" t="s">
        <v>18090</v>
      </c>
    </row>
    <row r="3055" spans="1:14" ht="16.5" customHeight="1" thickTop="1" thickBot="1">
      <c r="A3055" s="30">
        <v>8542399010</v>
      </c>
      <c r="B3055" s="25"/>
      <c r="C3055" s="26"/>
      <c r="D3055" s="27"/>
      <c r="E3055" s="27" t="s">
        <v>658</v>
      </c>
      <c r="F3055" s="27" t="s">
        <v>6167</v>
      </c>
      <c r="G3055" s="28" t="s">
        <v>173</v>
      </c>
      <c r="H3055" s="27" t="s">
        <v>174</v>
      </c>
      <c r="I3055" s="118" t="s">
        <v>660</v>
      </c>
      <c r="J3055" s="29">
        <v>35.56</v>
      </c>
      <c r="K3055" s="28" t="s">
        <v>162</v>
      </c>
      <c r="L3055" s="27" t="s">
        <v>134</v>
      </c>
      <c r="M3055" s="27" t="s">
        <v>164</v>
      </c>
      <c r="N3055" s="27" t="s">
        <v>4101</v>
      </c>
    </row>
    <row r="3056" spans="1:14" ht="16.5" customHeight="1" thickTop="1" thickBot="1">
      <c r="A3056" s="30">
        <v>8542399010</v>
      </c>
      <c r="B3056" s="25"/>
      <c r="C3056" s="26"/>
      <c r="D3056" s="27"/>
      <c r="E3056" s="27" t="s">
        <v>658</v>
      </c>
      <c r="F3056" s="27" t="s">
        <v>6168</v>
      </c>
      <c r="G3056" s="28" t="s">
        <v>173</v>
      </c>
      <c r="H3056" s="27" t="s">
        <v>174</v>
      </c>
      <c r="I3056" s="118" t="s">
        <v>1502</v>
      </c>
      <c r="J3056" s="29">
        <v>9.86</v>
      </c>
      <c r="K3056" s="28" t="s">
        <v>162</v>
      </c>
      <c r="L3056" s="27" t="s">
        <v>2108</v>
      </c>
      <c r="M3056" s="27" t="s">
        <v>164</v>
      </c>
      <c r="N3056" s="27" t="s">
        <v>18090</v>
      </c>
    </row>
    <row r="3057" spans="1:14" ht="16.5" customHeight="1" thickTop="1" thickBot="1">
      <c r="A3057" s="30">
        <v>8542399010</v>
      </c>
      <c r="B3057" s="25"/>
      <c r="C3057" s="26"/>
      <c r="D3057" s="27"/>
      <c r="E3057" s="27" t="s">
        <v>658</v>
      </c>
      <c r="F3057" s="27" t="s">
        <v>6169</v>
      </c>
      <c r="G3057" s="28" t="s">
        <v>297</v>
      </c>
      <c r="H3057" s="27" t="s">
        <v>298</v>
      </c>
      <c r="I3057" s="118" t="s">
        <v>6170</v>
      </c>
      <c r="J3057" s="29">
        <v>199.8</v>
      </c>
      <c r="K3057" s="28" t="s">
        <v>162</v>
      </c>
      <c r="L3057" s="27" t="s">
        <v>528</v>
      </c>
      <c r="M3057" s="27" t="s">
        <v>164</v>
      </c>
      <c r="N3057" s="27" t="s">
        <v>18090</v>
      </c>
    </row>
    <row r="3058" spans="1:14" ht="16.5" customHeight="1" thickTop="1" thickBot="1">
      <c r="A3058" s="30">
        <v>8542399010</v>
      </c>
      <c r="B3058" s="25"/>
      <c r="C3058" s="26"/>
      <c r="D3058" s="27"/>
      <c r="E3058" s="27" t="s">
        <v>658</v>
      </c>
      <c r="F3058" s="27" t="s">
        <v>6171</v>
      </c>
      <c r="G3058" s="28" t="s">
        <v>243</v>
      </c>
      <c r="H3058" s="27" t="s">
        <v>244</v>
      </c>
      <c r="I3058" s="118" t="s">
        <v>6172</v>
      </c>
      <c r="J3058" s="29">
        <v>53.33</v>
      </c>
      <c r="K3058" s="28" t="s">
        <v>162</v>
      </c>
      <c r="L3058" s="27" t="s">
        <v>528</v>
      </c>
      <c r="M3058" s="27" t="s">
        <v>164</v>
      </c>
      <c r="N3058" s="27" t="s">
        <v>18090</v>
      </c>
    </row>
    <row r="3059" spans="1:14" ht="16.5" customHeight="1" thickTop="1" thickBot="1">
      <c r="A3059" s="30">
        <v>8542399010</v>
      </c>
      <c r="B3059" s="25"/>
      <c r="C3059" s="26"/>
      <c r="D3059" s="27"/>
      <c r="E3059" s="27" t="s">
        <v>658</v>
      </c>
      <c r="F3059" s="27" t="s">
        <v>6173</v>
      </c>
      <c r="G3059" s="28" t="s">
        <v>297</v>
      </c>
      <c r="H3059" s="27" t="s">
        <v>298</v>
      </c>
      <c r="I3059" s="118" t="s">
        <v>6174</v>
      </c>
      <c r="J3059" s="29">
        <v>40.89</v>
      </c>
      <c r="K3059" s="28" t="s">
        <v>162</v>
      </c>
      <c r="L3059" s="27" t="s">
        <v>681</v>
      </c>
      <c r="M3059" s="27" t="s">
        <v>164</v>
      </c>
      <c r="N3059" s="27" t="s">
        <v>18101</v>
      </c>
    </row>
    <row r="3060" spans="1:14" ht="16.5" customHeight="1" thickTop="1" thickBot="1">
      <c r="A3060" s="30">
        <v>8542399010</v>
      </c>
      <c r="B3060" s="25"/>
      <c r="C3060" s="26"/>
      <c r="D3060" s="27"/>
      <c r="E3060" s="27" t="s">
        <v>658</v>
      </c>
      <c r="F3060" s="27" t="s">
        <v>6175</v>
      </c>
      <c r="G3060" s="28" t="s">
        <v>297</v>
      </c>
      <c r="H3060" s="27" t="s">
        <v>298</v>
      </c>
      <c r="I3060" s="118" t="s">
        <v>6176</v>
      </c>
      <c r="J3060" s="29">
        <v>2.67</v>
      </c>
      <c r="K3060" s="28" t="s">
        <v>162</v>
      </c>
      <c r="L3060" s="27" t="s">
        <v>2108</v>
      </c>
      <c r="M3060" s="27" t="s">
        <v>164</v>
      </c>
      <c r="N3060" s="27" t="s">
        <v>18090</v>
      </c>
    </row>
    <row r="3061" spans="1:14" ht="16.5" customHeight="1" thickTop="1" thickBot="1">
      <c r="A3061" s="30">
        <v>8542399010</v>
      </c>
      <c r="B3061" s="25"/>
      <c r="C3061" s="26"/>
      <c r="D3061" s="27"/>
      <c r="E3061" s="27" t="s">
        <v>658</v>
      </c>
      <c r="F3061" s="27" t="s">
        <v>2106</v>
      </c>
      <c r="G3061" s="28" t="s">
        <v>297</v>
      </c>
      <c r="H3061" s="27" t="s">
        <v>298</v>
      </c>
      <c r="I3061" s="118" t="s">
        <v>2107</v>
      </c>
      <c r="J3061" s="29">
        <v>5.85</v>
      </c>
      <c r="K3061" s="28" t="s">
        <v>162</v>
      </c>
      <c r="L3061" s="27" t="s">
        <v>2108</v>
      </c>
      <c r="M3061" s="27" t="s">
        <v>164</v>
      </c>
      <c r="N3061" s="27" t="s">
        <v>18090</v>
      </c>
    </row>
    <row r="3062" spans="1:14" ht="16.5" customHeight="1" thickTop="1" thickBot="1">
      <c r="A3062" s="30">
        <v>8542399010</v>
      </c>
      <c r="B3062" s="25"/>
      <c r="C3062" s="26"/>
      <c r="D3062" s="27"/>
      <c r="E3062" s="27" t="s">
        <v>658</v>
      </c>
      <c r="F3062" s="27" t="s">
        <v>6177</v>
      </c>
      <c r="G3062" s="28" t="s">
        <v>173</v>
      </c>
      <c r="H3062" s="27" t="s">
        <v>174</v>
      </c>
      <c r="I3062" s="118" t="s">
        <v>6178</v>
      </c>
      <c r="J3062" s="29">
        <v>4.9800000000000004</v>
      </c>
      <c r="K3062" s="28" t="s">
        <v>162</v>
      </c>
      <c r="L3062" s="27" t="s">
        <v>681</v>
      </c>
      <c r="M3062" s="27" t="s">
        <v>164</v>
      </c>
      <c r="N3062" s="27" t="s">
        <v>18101</v>
      </c>
    </row>
    <row r="3063" spans="1:14" ht="16.5" customHeight="1" thickTop="1" thickBot="1">
      <c r="A3063" s="30">
        <v>8542399010</v>
      </c>
      <c r="B3063" s="25"/>
      <c r="C3063" s="26"/>
      <c r="D3063" s="27"/>
      <c r="E3063" s="27" t="s">
        <v>658</v>
      </c>
      <c r="F3063" s="27" t="s">
        <v>6179</v>
      </c>
      <c r="G3063" s="28" t="s">
        <v>173</v>
      </c>
      <c r="H3063" s="27" t="s">
        <v>174</v>
      </c>
      <c r="I3063" s="118" t="s">
        <v>6180</v>
      </c>
      <c r="J3063" s="29">
        <v>277.39</v>
      </c>
      <c r="K3063" s="28" t="s">
        <v>162</v>
      </c>
      <c r="L3063" s="27" t="s">
        <v>528</v>
      </c>
      <c r="M3063" s="27" t="s">
        <v>164</v>
      </c>
      <c r="N3063" s="27" t="s">
        <v>18090</v>
      </c>
    </row>
    <row r="3064" spans="1:14" ht="16.5" customHeight="1" thickTop="1" thickBot="1">
      <c r="A3064" s="30">
        <v>8542399010</v>
      </c>
      <c r="B3064" s="25"/>
      <c r="C3064" s="26"/>
      <c r="D3064" s="27"/>
      <c r="E3064" s="27" t="s">
        <v>658</v>
      </c>
      <c r="F3064" s="27" t="s">
        <v>6181</v>
      </c>
      <c r="G3064" s="28" t="s">
        <v>297</v>
      </c>
      <c r="H3064" s="27" t="s">
        <v>298</v>
      </c>
      <c r="I3064" s="118" t="s">
        <v>4140</v>
      </c>
      <c r="J3064" s="29">
        <v>527.14</v>
      </c>
      <c r="K3064" s="28" t="s">
        <v>162</v>
      </c>
      <c r="L3064" s="27" t="s">
        <v>134</v>
      </c>
      <c r="M3064" s="27" t="s">
        <v>164</v>
      </c>
      <c r="N3064" s="27" t="s">
        <v>4101</v>
      </c>
    </row>
    <row r="3065" spans="1:14" ht="16.5" customHeight="1" thickTop="1" thickBot="1">
      <c r="A3065" s="30">
        <v>8542399010</v>
      </c>
      <c r="B3065" s="25"/>
      <c r="C3065" s="26"/>
      <c r="D3065" s="27"/>
      <c r="E3065" s="27" t="s">
        <v>658</v>
      </c>
      <c r="F3065" s="27" t="s">
        <v>6182</v>
      </c>
      <c r="G3065" s="28" t="s">
        <v>173</v>
      </c>
      <c r="H3065" s="27" t="s">
        <v>174</v>
      </c>
      <c r="I3065" s="118" t="s">
        <v>6183</v>
      </c>
      <c r="J3065" s="29">
        <v>160.65</v>
      </c>
      <c r="K3065" s="28" t="s">
        <v>162</v>
      </c>
      <c r="L3065" s="27" t="s">
        <v>2895</v>
      </c>
      <c r="M3065" s="27" t="s">
        <v>164</v>
      </c>
      <c r="N3065" s="27" t="s">
        <v>18181</v>
      </c>
    </row>
    <row r="3066" spans="1:14" ht="16.5" customHeight="1" thickTop="1" thickBot="1">
      <c r="A3066" s="30">
        <v>8542399010</v>
      </c>
      <c r="B3066" s="25"/>
      <c r="C3066" s="26"/>
      <c r="D3066" s="27"/>
      <c r="E3066" s="27" t="s">
        <v>658</v>
      </c>
      <c r="F3066" s="27" t="s">
        <v>6184</v>
      </c>
      <c r="G3066" s="28" t="s">
        <v>297</v>
      </c>
      <c r="H3066" s="27" t="s">
        <v>298</v>
      </c>
      <c r="I3066" s="118" t="s">
        <v>6185</v>
      </c>
      <c r="J3066" s="29">
        <v>5928</v>
      </c>
      <c r="K3066" s="28" t="s">
        <v>162</v>
      </c>
      <c r="L3066" s="27" t="s">
        <v>528</v>
      </c>
      <c r="M3066" s="27" t="s">
        <v>164</v>
      </c>
      <c r="N3066" s="27" t="s">
        <v>18090</v>
      </c>
    </row>
    <row r="3067" spans="1:14" ht="16.5" customHeight="1" thickTop="1" thickBot="1">
      <c r="A3067" s="30">
        <v>8542399010</v>
      </c>
      <c r="B3067" s="25"/>
      <c r="C3067" s="26"/>
      <c r="D3067" s="27"/>
      <c r="E3067" s="27" t="s">
        <v>658</v>
      </c>
      <c r="F3067" s="27" t="s">
        <v>6186</v>
      </c>
      <c r="G3067" s="28" t="s">
        <v>243</v>
      </c>
      <c r="H3067" s="27" t="s">
        <v>244</v>
      </c>
      <c r="I3067" s="118" t="s">
        <v>6187</v>
      </c>
      <c r="J3067" s="29">
        <v>775.2</v>
      </c>
      <c r="K3067" s="28" t="s">
        <v>162</v>
      </c>
      <c r="L3067" s="27" t="s">
        <v>3843</v>
      </c>
      <c r="M3067" s="27" t="s">
        <v>164</v>
      </c>
      <c r="N3067" s="27" t="s">
        <v>18230</v>
      </c>
    </row>
    <row r="3068" spans="1:14" ht="16.5" customHeight="1" thickTop="1">
      <c r="A3068" s="24">
        <v>8504509500</v>
      </c>
      <c r="B3068" s="25"/>
      <c r="C3068" s="26"/>
      <c r="D3068" s="27"/>
      <c r="E3068" s="27" t="s">
        <v>6188</v>
      </c>
      <c r="F3068" s="27" t="s">
        <v>6189</v>
      </c>
      <c r="G3068" s="28" t="s">
        <v>173</v>
      </c>
      <c r="H3068" s="27" t="s">
        <v>174</v>
      </c>
      <c r="I3068" s="118" t="s">
        <v>6190</v>
      </c>
      <c r="J3068" s="29">
        <v>5.9</v>
      </c>
      <c r="K3068" s="28" t="s">
        <v>162</v>
      </c>
      <c r="L3068" s="27" t="s">
        <v>1227</v>
      </c>
      <c r="M3068" s="27" t="s">
        <v>164</v>
      </c>
      <c r="N3068" s="27" t="s">
        <v>18128</v>
      </c>
    </row>
    <row r="3069" spans="1:14" ht="16.5" customHeight="1">
      <c r="A3069" s="24">
        <v>8504509500</v>
      </c>
      <c r="B3069" s="25"/>
      <c r="C3069" s="26"/>
      <c r="D3069" s="27"/>
      <c r="E3069" s="27" t="s">
        <v>6188</v>
      </c>
      <c r="F3069" s="27" t="s">
        <v>6191</v>
      </c>
      <c r="G3069" s="28" t="s">
        <v>173</v>
      </c>
      <c r="H3069" s="27" t="s">
        <v>174</v>
      </c>
      <c r="I3069" s="118" t="s">
        <v>6192</v>
      </c>
      <c r="J3069" s="29">
        <v>1354.8</v>
      </c>
      <c r="K3069" s="28" t="s">
        <v>162</v>
      </c>
      <c r="L3069" s="27" t="s">
        <v>42</v>
      </c>
      <c r="M3069" s="27" t="s">
        <v>164</v>
      </c>
      <c r="N3069" s="27" t="s">
        <v>18077</v>
      </c>
    </row>
    <row r="3070" spans="1:14" ht="16.5" customHeight="1">
      <c r="A3070" s="24">
        <v>8504509500</v>
      </c>
      <c r="B3070" s="25"/>
      <c r="C3070" s="26"/>
      <c r="D3070" s="27"/>
      <c r="E3070" s="27" t="s">
        <v>6188</v>
      </c>
      <c r="F3070" s="27" t="s">
        <v>5092</v>
      </c>
      <c r="G3070" s="28" t="s">
        <v>173</v>
      </c>
      <c r="H3070" s="27" t="s">
        <v>174</v>
      </c>
      <c r="I3070" s="118" t="s">
        <v>5093</v>
      </c>
      <c r="J3070" s="29">
        <v>65.83</v>
      </c>
      <c r="K3070" s="28" t="s">
        <v>162</v>
      </c>
      <c r="L3070" s="27" t="s">
        <v>372</v>
      </c>
      <c r="M3070" s="27" t="s">
        <v>164</v>
      </c>
      <c r="N3070" s="27" t="s">
        <v>1383</v>
      </c>
    </row>
    <row r="3071" spans="1:14" ht="16.5" customHeight="1">
      <c r="A3071" s="24">
        <v>8504509500</v>
      </c>
      <c r="B3071" s="25"/>
      <c r="C3071" s="26"/>
      <c r="D3071" s="27"/>
      <c r="E3071" s="27" t="s">
        <v>6193</v>
      </c>
      <c r="F3071" s="27" t="s">
        <v>4496</v>
      </c>
      <c r="G3071" s="28" t="s">
        <v>187</v>
      </c>
      <c r="H3071" s="27" t="s">
        <v>188</v>
      </c>
      <c r="I3071" s="118" t="s">
        <v>4497</v>
      </c>
      <c r="J3071" s="29">
        <v>64</v>
      </c>
      <c r="K3071" s="28" t="s">
        <v>162</v>
      </c>
      <c r="L3071" s="27" t="s">
        <v>352</v>
      </c>
      <c r="M3071" s="27" t="s">
        <v>164</v>
      </c>
      <c r="N3071" s="27" t="s">
        <v>352</v>
      </c>
    </row>
    <row r="3072" spans="1:14" ht="16.5" customHeight="1">
      <c r="A3072" s="24">
        <v>8504901700</v>
      </c>
      <c r="B3072" s="25"/>
      <c r="C3072" s="26"/>
      <c r="D3072" s="27"/>
      <c r="E3072" s="27" t="s">
        <v>6194</v>
      </c>
      <c r="F3072" s="27" t="s">
        <v>6195</v>
      </c>
      <c r="G3072" s="28" t="s">
        <v>347</v>
      </c>
      <c r="H3072" s="27" t="s">
        <v>348</v>
      </c>
      <c r="I3072" s="118" t="s">
        <v>6196</v>
      </c>
      <c r="J3072" s="29">
        <v>180.9</v>
      </c>
      <c r="K3072" s="28" t="s">
        <v>162</v>
      </c>
      <c r="L3072" s="27" t="s">
        <v>352</v>
      </c>
      <c r="M3072" s="27" t="s">
        <v>164</v>
      </c>
      <c r="N3072" s="27" t="s">
        <v>352</v>
      </c>
    </row>
    <row r="3073" spans="1:14" ht="16.5" customHeight="1">
      <c r="A3073" s="24">
        <v>8531809500</v>
      </c>
      <c r="B3073" s="25"/>
      <c r="C3073" s="26"/>
      <c r="D3073" s="27"/>
      <c r="E3073" s="27" t="s">
        <v>2739</v>
      </c>
      <c r="F3073" s="27" t="s">
        <v>3954</v>
      </c>
      <c r="G3073" s="28" t="s">
        <v>206</v>
      </c>
      <c r="H3073" s="27" t="s">
        <v>207</v>
      </c>
      <c r="I3073" s="118" t="s">
        <v>3955</v>
      </c>
      <c r="J3073" s="29">
        <v>157.55000000000001</v>
      </c>
      <c r="K3073" s="28" t="s">
        <v>162</v>
      </c>
      <c r="L3073" s="27" t="s">
        <v>6197</v>
      </c>
      <c r="M3073" s="27" t="s">
        <v>164</v>
      </c>
      <c r="N3073" s="27" t="s">
        <v>6197</v>
      </c>
    </row>
    <row r="3074" spans="1:14" ht="16.5" customHeight="1">
      <c r="A3074" s="24">
        <v>8532210000</v>
      </c>
      <c r="B3074" s="25"/>
      <c r="C3074" s="26"/>
      <c r="D3074" s="27"/>
      <c r="E3074" s="27" t="s">
        <v>1588</v>
      </c>
      <c r="F3074" s="27" t="s">
        <v>6198</v>
      </c>
      <c r="G3074" s="28" t="s">
        <v>3390</v>
      </c>
      <c r="H3074" s="27" t="s">
        <v>3391</v>
      </c>
      <c r="I3074" s="118" t="s">
        <v>6199</v>
      </c>
      <c r="J3074" s="29">
        <v>1129.6500000000001</v>
      </c>
      <c r="K3074" s="28" t="s">
        <v>162</v>
      </c>
      <c r="L3074" s="27" t="s">
        <v>265</v>
      </c>
      <c r="M3074" s="27" t="s">
        <v>164</v>
      </c>
      <c r="N3074" s="27" t="s">
        <v>9360</v>
      </c>
    </row>
    <row r="3075" spans="1:14" ht="16.5" customHeight="1">
      <c r="A3075" s="24">
        <v>8532240000</v>
      </c>
      <c r="B3075" s="25"/>
      <c r="C3075" s="26"/>
      <c r="D3075" s="27"/>
      <c r="E3075" s="27" t="s">
        <v>314</v>
      </c>
      <c r="F3075" s="27" t="s">
        <v>2197</v>
      </c>
      <c r="G3075" s="28" t="s">
        <v>173</v>
      </c>
      <c r="H3075" s="27" t="s">
        <v>174</v>
      </c>
      <c r="I3075" s="118" t="s">
        <v>2198</v>
      </c>
      <c r="J3075" s="29">
        <v>0.78</v>
      </c>
      <c r="K3075" s="28" t="s">
        <v>162</v>
      </c>
      <c r="L3075" s="27" t="s">
        <v>250</v>
      </c>
      <c r="M3075" s="27" t="s">
        <v>164</v>
      </c>
      <c r="N3075" s="27" t="s">
        <v>250</v>
      </c>
    </row>
    <row r="3076" spans="1:14" ht="16.5" customHeight="1">
      <c r="A3076" s="24">
        <v>8532240000</v>
      </c>
      <c r="B3076" s="25"/>
      <c r="C3076" s="26"/>
      <c r="D3076" s="27"/>
      <c r="E3076" s="27" t="s">
        <v>314</v>
      </c>
      <c r="F3076" s="27" t="s">
        <v>6200</v>
      </c>
      <c r="G3076" s="28" t="s">
        <v>282</v>
      </c>
      <c r="H3076" s="27" t="s">
        <v>283</v>
      </c>
      <c r="I3076" s="118" t="s">
        <v>6201</v>
      </c>
      <c r="J3076" s="29">
        <v>0.26</v>
      </c>
      <c r="K3076" s="28" t="s">
        <v>162</v>
      </c>
      <c r="L3076" s="27" t="s">
        <v>218</v>
      </c>
      <c r="M3076" s="27" t="s">
        <v>164</v>
      </c>
      <c r="N3076" s="27" t="s">
        <v>18066</v>
      </c>
    </row>
    <row r="3077" spans="1:14" ht="16.5" customHeight="1">
      <c r="A3077" s="24">
        <v>8532240000</v>
      </c>
      <c r="B3077" s="25"/>
      <c r="C3077" s="26"/>
      <c r="D3077" s="27"/>
      <c r="E3077" s="27" t="s">
        <v>314</v>
      </c>
      <c r="F3077" s="27" t="s">
        <v>6202</v>
      </c>
      <c r="G3077" s="28" t="s">
        <v>159</v>
      </c>
      <c r="H3077" s="27" t="s">
        <v>160</v>
      </c>
      <c r="I3077" s="118" t="s">
        <v>6203</v>
      </c>
      <c r="J3077" s="29">
        <v>0.71</v>
      </c>
      <c r="K3077" s="28" t="s">
        <v>162</v>
      </c>
      <c r="L3077" s="27" t="s">
        <v>272</v>
      </c>
      <c r="M3077" s="27" t="s">
        <v>164</v>
      </c>
      <c r="N3077" s="27" t="s">
        <v>18073</v>
      </c>
    </row>
    <row r="3078" spans="1:14" ht="16.5" customHeight="1">
      <c r="A3078" s="24">
        <v>8536490000</v>
      </c>
      <c r="B3078" s="25"/>
      <c r="C3078" s="26">
        <v>0.11</v>
      </c>
      <c r="D3078" s="27"/>
      <c r="E3078" s="27" t="s">
        <v>406</v>
      </c>
      <c r="F3078" s="27" t="s">
        <v>6204</v>
      </c>
      <c r="G3078" s="28" t="s">
        <v>243</v>
      </c>
      <c r="H3078" s="27" t="s">
        <v>244</v>
      </c>
      <c r="I3078" s="118" t="s">
        <v>6205</v>
      </c>
      <c r="J3078" s="29">
        <v>6381.45</v>
      </c>
      <c r="K3078" s="28" t="s">
        <v>162</v>
      </c>
      <c r="L3078" s="27" t="s">
        <v>416</v>
      </c>
      <c r="M3078" s="27" t="s">
        <v>164</v>
      </c>
      <c r="N3078" s="27" t="s">
        <v>18081</v>
      </c>
    </row>
    <row r="3079" spans="1:14" ht="16.5" customHeight="1">
      <c r="A3079" s="24">
        <v>8536490000</v>
      </c>
      <c r="B3079" s="25"/>
      <c r="C3079" s="26"/>
      <c r="D3079" s="27"/>
      <c r="E3079" s="27" t="s">
        <v>406</v>
      </c>
      <c r="F3079" s="27" t="s">
        <v>6206</v>
      </c>
      <c r="G3079" s="28" t="s">
        <v>243</v>
      </c>
      <c r="H3079" s="27" t="s">
        <v>244</v>
      </c>
      <c r="I3079" s="118" t="s">
        <v>6207</v>
      </c>
      <c r="J3079" s="29">
        <v>105.84</v>
      </c>
      <c r="K3079" s="28" t="s">
        <v>162</v>
      </c>
      <c r="L3079" s="27" t="s">
        <v>980</v>
      </c>
      <c r="M3079" s="27" t="s">
        <v>164</v>
      </c>
      <c r="N3079" s="27" t="s">
        <v>10457</v>
      </c>
    </row>
    <row r="3080" spans="1:14" ht="16.5" customHeight="1">
      <c r="A3080" s="24">
        <v>8536490000</v>
      </c>
      <c r="B3080" s="25"/>
      <c r="C3080" s="26"/>
      <c r="D3080" s="27"/>
      <c r="E3080" s="27" t="s">
        <v>406</v>
      </c>
      <c r="F3080" s="27" t="s">
        <v>6208</v>
      </c>
      <c r="G3080" s="28" t="s">
        <v>243</v>
      </c>
      <c r="H3080" s="27" t="s">
        <v>244</v>
      </c>
      <c r="I3080" s="118" t="s">
        <v>6209</v>
      </c>
      <c r="J3080" s="29">
        <v>65.97</v>
      </c>
      <c r="K3080" s="28" t="s">
        <v>162</v>
      </c>
      <c r="L3080" s="27" t="s">
        <v>980</v>
      </c>
      <c r="M3080" s="27" t="s">
        <v>164</v>
      </c>
      <c r="N3080" s="27" t="s">
        <v>10457</v>
      </c>
    </row>
    <row r="3081" spans="1:14" ht="16.5" customHeight="1">
      <c r="A3081" s="24">
        <v>8536490000</v>
      </c>
      <c r="B3081" s="25"/>
      <c r="C3081" s="26">
        <v>0.11</v>
      </c>
      <c r="D3081" s="27"/>
      <c r="E3081" s="27" t="s">
        <v>406</v>
      </c>
      <c r="F3081" s="27" t="s">
        <v>6204</v>
      </c>
      <c r="G3081" s="28" t="s">
        <v>159</v>
      </c>
      <c r="H3081" s="27" t="s">
        <v>160</v>
      </c>
      <c r="I3081" s="118" t="s">
        <v>6205</v>
      </c>
      <c r="J3081" s="29">
        <v>4011.72</v>
      </c>
      <c r="K3081" s="28" t="s">
        <v>162</v>
      </c>
      <c r="L3081" s="27" t="s">
        <v>416</v>
      </c>
      <c r="M3081" s="27" t="s">
        <v>164</v>
      </c>
      <c r="N3081" s="27" t="s">
        <v>18081</v>
      </c>
    </row>
    <row r="3082" spans="1:14" ht="16.5" customHeight="1">
      <c r="A3082" s="24">
        <v>8536501109</v>
      </c>
      <c r="B3082" s="25"/>
      <c r="C3082" s="26">
        <v>7.4999999999999997E-2</v>
      </c>
      <c r="D3082" s="27"/>
      <c r="E3082" s="27" t="s">
        <v>6210</v>
      </c>
      <c r="F3082" s="27" t="s">
        <v>6211</v>
      </c>
      <c r="G3082" s="28" t="s">
        <v>173</v>
      </c>
      <c r="H3082" s="27" t="s">
        <v>174</v>
      </c>
      <c r="I3082" s="118" t="s">
        <v>6212</v>
      </c>
      <c r="J3082" s="29">
        <v>18.75</v>
      </c>
      <c r="K3082" s="28" t="s">
        <v>162</v>
      </c>
      <c r="L3082" s="27" t="s">
        <v>6213</v>
      </c>
      <c r="M3082" s="27" t="s">
        <v>164</v>
      </c>
      <c r="N3082" s="27" t="s">
        <v>18309</v>
      </c>
    </row>
    <row r="3083" spans="1:14" ht="16.5" customHeight="1">
      <c r="A3083" s="24">
        <v>8536501109</v>
      </c>
      <c r="B3083" s="25"/>
      <c r="C3083" s="26">
        <v>7.4999999999999997E-2</v>
      </c>
      <c r="D3083" s="27"/>
      <c r="E3083" s="27" t="s">
        <v>6214</v>
      </c>
      <c r="F3083" s="27" t="s">
        <v>6215</v>
      </c>
      <c r="G3083" s="28" t="s">
        <v>282</v>
      </c>
      <c r="H3083" s="27" t="s">
        <v>283</v>
      </c>
      <c r="I3083" s="118" t="s">
        <v>6216</v>
      </c>
      <c r="J3083" s="29">
        <v>130</v>
      </c>
      <c r="K3083" s="28" t="s">
        <v>162</v>
      </c>
      <c r="L3083" s="27" t="s">
        <v>285</v>
      </c>
      <c r="M3083" s="27" t="s">
        <v>164</v>
      </c>
      <c r="N3083" s="27" t="s">
        <v>18075</v>
      </c>
    </row>
    <row r="3084" spans="1:14" ht="16.5" customHeight="1">
      <c r="A3084" s="24">
        <v>8536501509</v>
      </c>
      <c r="B3084" s="25"/>
      <c r="C3084" s="26">
        <v>7.4999999999999997E-2</v>
      </c>
      <c r="D3084" s="27"/>
      <c r="E3084" s="27" t="s">
        <v>4556</v>
      </c>
      <c r="F3084" s="27" t="s">
        <v>6217</v>
      </c>
      <c r="G3084" s="28" t="s">
        <v>173</v>
      </c>
      <c r="H3084" s="27" t="s">
        <v>174</v>
      </c>
      <c r="I3084" s="118" t="s">
        <v>6218</v>
      </c>
      <c r="J3084" s="29">
        <v>98</v>
      </c>
      <c r="K3084" s="28" t="s">
        <v>162</v>
      </c>
      <c r="L3084" s="27" t="s">
        <v>6219</v>
      </c>
      <c r="M3084" s="27" t="s">
        <v>164</v>
      </c>
      <c r="N3084" s="27" t="s">
        <v>6219</v>
      </c>
    </row>
    <row r="3085" spans="1:14" ht="16.5" customHeight="1">
      <c r="A3085" s="24">
        <v>8536501906</v>
      </c>
      <c r="B3085" s="25"/>
      <c r="C3085" s="26">
        <v>7.4999999999999997E-2</v>
      </c>
      <c r="D3085" s="27"/>
      <c r="E3085" s="27" t="s">
        <v>422</v>
      </c>
      <c r="F3085" s="27" t="s">
        <v>6220</v>
      </c>
      <c r="G3085" s="28" t="s">
        <v>282</v>
      </c>
      <c r="H3085" s="27" t="s">
        <v>283</v>
      </c>
      <c r="I3085" s="118" t="s">
        <v>6221</v>
      </c>
      <c r="J3085" s="29">
        <v>234.09</v>
      </c>
      <c r="K3085" s="28" t="s">
        <v>162</v>
      </c>
      <c r="L3085" s="27" t="s">
        <v>1218</v>
      </c>
      <c r="M3085" s="27" t="s">
        <v>164</v>
      </c>
      <c r="N3085" s="27" t="s">
        <v>18127</v>
      </c>
    </row>
    <row r="3086" spans="1:14" ht="16.5" customHeight="1">
      <c r="A3086" s="24">
        <v>8536501906</v>
      </c>
      <c r="B3086" s="25"/>
      <c r="C3086" s="26"/>
      <c r="D3086" s="27"/>
      <c r="E3086" s="27" t="s">
        <v>422</v>
      </c>
      <c r="F3086" s="27" t="s">
        <v>6222</v>
      </c>
      <c r="G3086" s="28" t="s">
        <v>282</v>
      </c>
      <c r="H3086" s="27" t="s">
        <v>283</v>
      </c>
      <c r="I3086" s="118" t="s">
        <v>6223</v>
      </c>
      <c r="J3086" s="29">
        <v>287.14</v>
      </c>
      <c r="K3086" s="28" t="s">
        <v>162</v>
      </c>
      <c r="L3086" s="27" t="s">
        <v>6213</v>
      </c>
      <c r="M3086" s="27" t="s">
        <v>164</v>
      </c>
      <c r="N3086" s="27" t="s">
        <v>18309</v>
      </c>
    </row>
    <row r="3087" spans="1:14" ht="16.5" customHeight="1">
      <c r="A3087" s="24">
        <v>8536691000</v>
      </c>
      <c r="B3087" s="25"/>
      <c r="C3087" s="26"/>
      <c r="D3087" s="27"/>
      <c r="E3087" s="27" t="s">
        <v>1271</v>
      </c>
      <c r="F3087" s="27" t="s">
        <v>6224</v>
      </c>
      <c r="G3087" s="28" t="s">
        <v>173</v>
      </c>
      <c r="H3087" s="27" t="s">
        <v>174</v>
      </c>
      <c r="I3087" s="118" t="s">
        <v>6225</v>
      </c>
      <c r="J3087" s="29">
        <v>1032.95</v>
      </c>
      <c r="K3087" s="28" t="s">
        <v>162</v>
      </c>
      <c r="L3087" s="27" t="s">
        <v>428</v>
      </c>
      <c r="M3087" s="27" t="s">
        <v>164</v>
      </c>
      <c r="N3087" s="27" t="s">
        <v>13387</v>
      </c>
    </row>
    <row r="3088" spans="1:14" ht="16.5" customHeight="1">
      <c r="A3088" s="24">
        <v>8536691000</v>
      </c>
      <c r="B3088" s="25"/>
      <c r="C3088" s="26"/>
      <c r="D3088" s="27"/>
      <c r="E3088" s="27" t="s">
        <v>1271</v>
      </c>
      <c r="F3088" s="27" t="s">
        <v>6226</v>
      </c>
      <c r="G3088" s="28" t="s">
        <v>173</v>
      </c>
      <c r="H3088" s="27" t="s">
        <v>174</v>
      </c>
      <c r="I3088" s="118" t="s">
        <v>6227</v>
      </c>
      <c r="J3088" s="29">
        <v>161.84</v>
      </c>
      <c r="K3088" s="28" t="s">
        <v>162</v>
      </c>
      <c r="L3088" s="27" t="s">
        <v>428</v>
      </c>
      <c r="M3088" s="27" t="s">
        <v>164</v>
      </c>
      <c r="N3088" s="27" t="s">
        <v>13387</v>
      </c>
    </row>
    <row r="3089" spans="1:14" ht="16.5" customHeight="1">
      <c r="A3089" s="24">
        <v>8536691000</v>
      </c>
      <c r="B3089" s="25"/>
      <c r="C3089" s="26"/>
      <c r="D3089" s="27"/>
      <c r="E3089" s="27" t="s">
        <v>1271</v>
      </c>
      <c r="F3089" s="27" t="s">
        <v>6228</v>
      </c>
      <c r="G3089" s="28" t="s">
        <v>167</v>
      </c>
      <c r="H3089" s="27" t="s">
        <v>168</v>
      </c>
      <c r="I3089" s="118" t="s">
        <v>6229</v>
      </c>
      <c r="J3089" s="29">
        <v>125.27</v>
      </c>
      <c r="K3089" s="28" t="s">
        <v>162</v>
      </c>
      <c r="L3089" s="27" t="s">
        <v>6230</v>
      </c>
      <c r="M3089" s="27" t="s">
        <v>164</v>
      </c>
      <c r="N3089" s="27" t="s">
        <v>18310</v>
      </c>
    </row>
    <row r="3090" spans="1:14" ht="16.5" customHeight="1">
      <c r="A3090" s="24">
        <v>8536691000</v>
      </c>
      <c r="B3090" s="25"/>
      <c r="C3090" s="26"/>
      <c r="D3090" s="27"/>
      <c r="E3090" s="27" t="s">
        <v>1271</v>
      </c>
      <c r="F3090" s="27" t="s">
        <v>6231</v>
      </c>
      <c r="G3090" s="28" t="s">
        <v>167</v>
      </c>
      <c r="H3090" s="27" t="s">
        <v>168</v>
      </c>
      <c r="I3090" s="118" t="s">
        <v>6232</v>
      </c>
      <c r="J3090" s="29">
        <v>153.30000000000001</v>
      </c>
      <c r="K3090" s="28" t="s">
        <v>162</v>
      </c>
      <c r="L3090" s="27" t="s">
        <v>6230</v>
      </c>
      <c r="M3090" s="27" t="s">
        <v>164</v>
      </c>
      <c r="N3090" s="27" t="s">
        <v>18310</v>
      </c>
    </row>
    <row r="3091" spans="1:14" ht="16.5" customHeight="1">
      <c r="A3091" s="24">
        <v>8536691000</v>
      </c>
      <c r="B3091" s="25"/>
      <c r="C3091" s="26"/>
      <c r="D3091" s="27"/>
      <c r="E3091" s="27" t="s">
        <v>1271</v>
      </c>
      <c r="F3091" s="27" t="s">
        <v>6233</v>
      </c>
      <c r="G3091" s="28" t="s">
        <v>3398</v>
      </c>
      <c r="H3091" s="27" t="s">
        <v>3399</v>
      </c>
      <c r="I3091" s="118" t="s">
        <v>6234</v>
      </c>
      <c r="J3091" s="29">
        <v>558.6</v>
      </c>
      <c r="K3091" s="28" t="s">
        <v>162</v>
      </c>
      <c r="L3091" s="27" t="s">
        <v>6235</v>
      </c>
      <c r="M3091" s="27" t="s">
        <v>164</v>
      </c>
      <c r="N3091" s="27" t="s">
        <v>18311</v>
      </c>
    </row>
    <row r="3092" spans="1:14" ht="16.5" customHeight="1">
      <c r="A3092" s="24">
        <v>8536691000</v>
      </c>
      <c r="B3092" s="25"/>
      <c r="C3092" s="26"/>
      <c r="D3092" s="27"/>
      <c r="E3092" s="27" t="s">
        <v>1271</v>
      </c>
      <c r="F3092" s="27" t="s">
        <v>6236</v>
      </c>
      <c r="G3092" s="28" t="s">
        <v>292</v>
      </c>
      <c r="H3092" s="27" t="s">
        <v>293</v>
      </c>
      <c r="I3092" s="118" t="s">
        <v>6237</v>
      </c>
      <c r="J3092" s="29">
        <v>172.45</v>
      </c>
      <c r="K3092" s="28" t="s">
        <v>162</v>
      </c>
      <c r="L3092" s="27" t="s">
        <v>6238</v>
      </c>
      <c r="M3092" s="27" t="s">
        <v>164</v>
      </c>
      <c r="N3092" s="27" t="s">
        <v>18312</v>
      </c>
    </row>
    <row r="3093" spans="1:14" ht="16.5" customHeight="1">
      <c r="A3093" s="24">
        <v>8536691000</v>
      </c>
      <c r="B3093" s="25"/>
      <c r="C3093" s="26"/>
      <c r="D3093" s="27"/>
      <c r="E3093" s="27" t="s">
        <v>1271</v>
      </c>
      <c r="F3093" s="27" t="s">
        <v>6239</v>
      </c>
      <c r="G3093" s="28" t="s">
        <v>159</v>
      </c>
      <c r="H3093" s="27" t="s">
        <v>160</v>
      </c>
      <c r="I3093" s="118" t="s">
        <v>6240</v>
      </c>
      <c r="J3093" s="29">
        <v>154.66</v>
      </c>
      <c r="K3093" s="28" t="s">
        <v>162</v>
      </c>
      <c r="L3093" s="27" t="s">
        <v>449</v>
      </c>
      <c r="M3093" s="27" t="s">
        <v>164</v>
      </c>
      <c r="N3093" s="27" t="s">
        <v>18085</v>
      </c>
    </row>
    <row r="3094" spans="1:14" ht="16.5" customHeight="1">
      <c r="A3094" s="24">
        <v>8536691000</v>
      </c>
      <c r="B3094" s="25"/>
      <c r="C3094" s="26"/>
      <c r="D3094" s="27"/>
      <c r="E3094" s="27" t="s">
        <v>1271</v>
      </c>
      <c r="F3094" s="27" t="s">
        <v>6241</v>
      </c>
      <c r="G3094" s="28" t="s">
        <v>159</v>
      </c>
      <c r="H3094" s="27" t="s">
        <v>160</v>
      </c>
      <c r="I3094" s="118" t="s">
        <v>6242</v>
      </c>
      <c r="J3094" s="29">
        <v>84.67</v>
      </c>
      <c r="K3094" s="28" t="s">
        <v>162</v>
      </c>
      <c r="L3094" s="27" t="s">
        <v>449</v>
      </c>
      <c r="M3094" s="27" t="s">
        <v>164</v>
      </c>
      <c r="N3094" s="27" t="s">
        <v>18085</v>
      </c>
    </row>
    <row r="3095" spans="1:14" ht="16.5" customHeight="1">
      <c r="A3095" s="24">
        <v>8536691000</v>
      </c>
      <c r="B3095" s="25"/>
      <c r="C3095" s="26"/>
      <c r="D3095" s="27"/>
      <c r="E3095" s="27" t="s">
        <v>1271</v>
      </c>
      <c r="F3095" s="27" t="s">
        <v>6243</v>
      </c>
      <c r="G3095" s="28" t="s">
        <v>159</v>
      </c>
      <c r="H3095" s="27" t="s">
        <v>160</v>
      </c>
      <c r="I3095" s="118" t="s">
        <v>6244</v>
      </c>
      <c r="J3095" s="29">
        <v>498.96</v>
      </c>
      <c r="K3095" s="28" t="s">
        <v>162</v>
      </c>
      <c r="L3095" s="27" t="s">
        <v>449</v>
      </c>
      <c r="M3095" s="27" t="s">
        <v>164</v>
      </c>
      <c r="N3095" s="27" t="s">
        <v>18085</v>
      </c>
    </row>
    <row r="3096" spans="1:14" ht="16.5" customHeight="1">
      <c r="A3096" s="24">
        <v>8536693000</v>
      </c>
      <c r="B3096" s="25"/>
      <c r="C3096" s="26"/>
      <c r="D3096" s="27"/>
      <c r="E3096" s="27" t="s">
        <v>6245</v>
      </c>
      <c r="F3096" s="27" t="s">
        <v>6246</v>
      </c>
      <c r="G3096" s="28" t="s">
        <v>173</v>
      </c>
      <c r="H3096" s="27" t="s">
        <v>174</v>
      </c>
      <c r="I3096" s="118" t="s">
        <v>6247</v>
      </c>
      <c r="J3096" s="29">
        <v>175.76</v>
      </c>
      <c r="K3096" s="28" t="s">
        <v>162</v>
      </c>
      <c r="L3096" s="27" t="s">
        <v>443</v>
      </c>
      <c r="M3096" s="27" t="s">
        <v>164</v>
      </c>
      <c r="N3096" s="27" t="s">
        <v>18203</v>
      </c>
    </row>
    <row r="3097" spans="1:14" ht="16.5" customHeight="1">
      <c r="A3097" s="24">
        <v>8536693000</v>
      </c>
      <c r="B3097" s="25"/>
      <c r="C3097" s="26"/>
      <c r="D3097" s="27"/>
      <c r="E3097" s="27" t="s">
        <v>6245</v>
      </c>
      <c r="F3097" s="27" t="s">
        <v>2248</v>
      </c>
      <c r="G3097" s="28" t="s">
        <v>173</v>
      </c>
      <c r="H3097" s="27" t="s">
        <v>174</v>
      </c>
      <c r="I3097" s="118" t="s">
        <v>2251</v>
      </c>
      <c r="J3097" s="29">
        <v>209.7</v>
      </c>
      <c r="K3097" s="28" t="s">
        <v>162</v>
      </c>
      <c r="L3097" s="27" t="s">
        <v>6248</v>
      </c>
      <c r="M3097" s="27" t="s">
        <v>164</v>
      </c>
      <c r="N3097" s="27" t="s">
        <v>6248</v>
      </c>
    </row>
    <row r="3098" spans="1:14" ht="16.5" customHeight="1">
      <c r="A3098" s="24">
        <v>8536693000</v>
      </c>
      <c r="B3098" s="25"/>
      <c r="C3098" s="26"/>
      <c r="D3098" s="27"/>
      <c r="E3098" s="27" t="s">
        <v>6245</v>
      </c>
      <c r="F3098" s="27" t="s">
        <v>6249</v>
      </c>
      <c r="G3098" s="28" t="s">
        <v>173</v>
      </c>
      <c r="H3098" s="27" t="s">
        <v>174</v>
      </c>
      <c r="I3098" s="118" t="s">
        <v>4364</v>
      </c>
      <c r="J3098" s="29">
        <v>233.31</v>
      </c>
      <c r="K3098" s="28" t="s">
        <v>162</v>
      </c>
      <c r="L3098" s="27" t="s">
        <v>221</v>
      </c>
      <c r="M3098" s="27" t="s">
        <v>164</v>
      </c>
      <c r="N3098" s="27" t="s">
        <v>13376</v>
      </c>
    </row>
    <row r="3099" spans="1:14" ht="16.5" customHeight="1">
      <c r="A3099" s="24">
        <v>8536693000</v>
      </c>
      <c r="B3099" s="25"/>
      <c r="C3099" s="26"/>
      <c r="D3099" s="27"/>
      <c r="E3099" s="27" t="s">
        <v>444</v>
      </c>
      <c r="F3099" s="27" t="s">
        <v>6250</v>
      </c>
      <c r="G3099" s="28" t="s">
        <v>311</v>
      </c>
      <c r="H3099" s="27" t="s">
        <v>312</v>
      </c>
      <c r="I3099" s="118" t="s">
        <v>6251</v>
      </c>
      <c r="J3099" s="29">
        <v>45.58</v>
      </c>
      <c r="K3099" s="28" t="s">
        <v>162</v>
      </c>
      <c r="L3099" s="27" t="s">
        <v>440</v>
      </c>
      <c r="M3099" s="27" t="s">
        <v>164</v>
      </c>
      <c r="N3099" s="27" t="s">
        <v>440</v>
      </c>
    </row>
    <row r="3100" spans="1:14" ht="16.5" customHeight="1">
      <c r="A3100" s="24">
        <v>8536693000</v>
      </c>
      <c r="B3100" s="25"/>
      <c r="C3100" s="26"/>
      <c r="D3100" s="27"/>
      <c r="E3100" s="27" t="s">
        <v>444</v>
      </c>
      <c r="F3100" s="27" t="s">
        <v>6252</v>
      </c>
      <c r="G3100" s="28" t="s">
        <v>167</v>
      </c>
      <c r="H3100" s="27" t="s">
        <v>168</v>
      </c>
      <c r="I3100" s="118" t="s">
        <v>6253</v>
      </c>
      <c r="J3100" s="29">
        <v>253.24</v>
      </c>
      <c r="K3100" s="28" t="s">
        <v>162</v>
      </c>
      <c r="L3100" s="27" t="s">
        <v>443</v>
      </c>
      <c r="M3100" s="27" t="s">
        <v>164</v>
      </c>
      <c r="N3100" s="27" t="s">
        <v>18203</v>
      </c>
    </row>
    <row r="3101" spans="1:14" ht="16.5" customHeight="1">
      <c r="A3101" s="24">
        <v>8536693000</v>
      </c>
      <c r="B3101" s="25"/>
      <c r="C3101" s="26"/>
      <c r="D3101" s="27"/>
      <c r="E3101" s="27" t="s">
        <v>444</v>
      </c>
      <c r="F3101" s="27" t="s">
        <v>6254</v>
      </c>
      <c r="G3101" s="28" t="s">
        <v>167</v>
      </c>
      <c r="H3101" s="27" t="s">
        <v>168</v>
      </c>
      <c r="I3101" s="118" t="s">
        <v>2446</v>
      </c>
      <c r="J3101" s="29">
        <v>48.7</v>
      </c>
      <c r="K3101" s="28" t="s">
        <v>162</v>
      </c>
      <c r="L3101" s="27" t="s">
        <v>443</v>
      </c>
      <c r="M3101" s="27" t="s">
        <v>164</v>
      </c>
      <c r="N3101" s="27" t="s">
        <v>18203</v>
      </c>
    </row>
    <row r="3102" spans="1:14" ht="16.5" customHeight="1">
      <c r="A3102" s="24">
        <v>8536693000</v>
      </c>
      <c r="B3102" s="25"/>
      <c r="C3102" s="26"/>
      <c r="D3102" s="27"/>
      <c r="E3102" s="27" t="s">
        <v>444</v>
      </c>
      <c r="F3102" s="27" t="s">
        <v>6255</v>
      </c>
      <c r="G3102" s="28" t="s">
        <v>466</v>
      </c>
      <c r="H3102" s="27" t="s">
        <v>467</v>
      </c>
      <c r="I3102" s="118" t="s">
        <v>6256</v>
      </c>
      <c r="J3102" s="29">
        <v>270.32</v>
      </c>
      <c r="K3102" s="28" t="s">
        <v>162</v>
      </c>
      <c r="L3102" s="27" t="s">
        <v>452</v>
      </c>
      <c r="M3102" s="27" t="s">
        <v>164</v>
      </c>
      <c r="N3102" s="27" t="s">
        <v>18086</v>
      </c>
    </row>
    <row r="3103" spans="1:14" ht="16.5" customHeight="1">
      <c r="A3103" s="24">
        <v>8536693000</v>
      </c>
      <c r="B3103" s="25"/>
      <c r="C3103" s="26"/>
      <c r="D3103" s="27"/>
      <c r="E3103" s="27" t="s">
        <v>444</v>
      </c>
      <c r="F3103" s="27" t="s">
        <v>6257</v>
      </c>
      <c r="G3103" s="28" t="s">
        <v>347</v>
      </c>
      <c r="H3103" s="27" t="s">
        <v>348</v>
      </c>
      <c r="I3103" s="118" t="s">
        <v>6258</v>
      </c>
      <c r="J3103" s="29">
        <v>710.5</v>
      </c>
      <c r="K3103" s="28" t="s">
        <v>162</v>
      </c>
      <c r="L3103" s="27" t="s">
        <v>449</v>
      </c>
      <c r="M3103" s="27" t="s">
        <v>164</v>
      </c>
      <c r="N3103" s="27" t="s">
        <v>18085</v>
      </c>
    </row>
    <row r="3104" spans="1:14" ht="16.5" customHeight="1">
      <c r="A3104" s="24">
        <v>8536693000</v>
      </c>
      <c r="B3104" s="25"/>
      <c r="C3104" s="26"/>
      <c r="D3104" s="27"/>
      <c r="E3104" s="27" t="s">
        <v>444</v>
      </c>
      <c r="F3104" s="27" t="s">
        <v>6259</v>
      </c>
      <c r="G3104" s="28" t="s">
        <v>297</v>
      </c>
      <c r="H3104" s="27" t="s">
        <v>298</v>
      </c>
      <c r="I3104" s="118" t="s">
        <v>6260</v>
      </c>
      <c r="J3104" s="29">
        <v>98.64</v>
      </c>
      <c r="K3104" s="28" t="s">
        <v>162</v>
      </c>
      <c r="L3104" s="27" t="s">
        <v>440</v>
      </c>
      <c r="M3104" s="27" t="s">
        <v>164</v>
      </c>
      <c r="N3104" s="27" t="s">
        <v>440</v>
      </c>
    </row>
    <row r="3105" spans="1:14" ht="16.5" customHeight="1">
      <c r="A3105" s="24">
        <v>8536693000</v>
      </c>
      <c r="B3105" s="25"/>
      <c r="C3105" s="26"/>
      <c r="D3105" s="27"/>
      <c r="E3105" s="27" t="s">
        <v>444</v>
      </c>
      <c r="F3105" s="27" t="s">
        <v>6261</v>
      </c>
      <c r="G3105" s="28" t="s">
        <v>482</v>
      </c>
      <c r="H3105" s="27" t="s">
        <v>483</v>
      </c>
      <c r="I3105" s="118" t="s">
        <v>6262</v>
      </c>
      <c r="J3105" s="29">
        <v>142.5</v>
      </c>
      <c r="K3105" s="28" t="s">
        <v>162</v>
      </c>
      <c r="L3105" s="27" t="s">
        <v>443</v>
      </c>
      <c r="M3105" s="27" t="s">
        <v>164</v>
      </c>
      <c r="N3105" s="27" t="s">
        <v>18203</v>
      </c>
    </row>
    <row r="3106" spans="1:14" ht="16.5" customHeight="1">
      <c r="A3106" s="24">
        <v>8536693000</v>
      </c>
      <c r="B3106" s="25"/>
      <c r="C3106" s="26"/>
      <c r="D3106" s="27"/>
      <c r="E3106" s="27" t="s">
        <v>444</v>
      </c>
      <c r="F3106" s="27" t="s">
        <v>6263</v>
      </c>
      <c r="G3106" s="28" t="s">
        <v>482</v>
      </c>
      <c r="H3106" s="27" t="s">
        <v>483</v>
      </c>
      <c r="I3106" s="118" t="s">
        <v>6264</v>
      </c>
      <c r="J3106" s="29">
        <v>110.59</v>
      </c>
      <c r="K3106" s="28" t="s">
        <v>162</v>
      </c>
      <c r="L3106" s="27" t="s">
        <v>443</v>
      </c>
      <c r="M3106" s="27" t="s">
        <v>164</v>
      </c>
      <c r="N3106" s="27" t="s">
        <v>18203</v>
      </c>
    </row>
    <row r="3107" spans="1:14" ht="16.5" customHeight="1">
      <c r="A3107" s="24">
        <v>8536699008</v>
      </c>
      <c r="B3107" s="25"/>
      <c r="C3107" s="26">
        <v>0.08</v>
      </c>
      <c r="D3107" s="27"/>
      <c r="E3107" s="27" t="s">
        <v>3423</v>
      </c>
      <c r="F3107" s="27" t="s">
        <v>6265</v>
      </c>
      <c r="G3107" s="28" t="s">
        <v>173</v>
      </c>
      <c r="H3107" s="27" t="s">
        <v>174</v>
      </c>
      <c r="I3107" s="118" t="s">
        <v>2288</v>
      </c>
      <c r="J3107" s="29">
        <v>49.9</v>
      </c>
      <c r="K3107" s="28" t="s">
        <v>162</v>
      </c>
      <c r="L3107" s="27" t="s">
        <v>443</v>
      </c>
      <c r="M3107" s="27" t="s">
        <v>164</v>
      </c>
      <c r="N3107" s="27" t="s">
        <v>18203</v>
      </c>
    </row>
    <row r="3108" spans="1:14" ht="16.5" customHeight="1">
      <c r="A3108" s="24">
        <v>8536699008</v>
      </c>
      <c r="B3108" s="25"/>
      <c r="C3108" s="26"/>
      <c r="D3108" s="27"/>
      <c r="E3108" s="27" t="s">
        <v>3423</v>
      </c>
      <c r="F3108" s="27" t="s">
        <v>6266</v>
      </c>
      <c r="G3108" s="28" t="s">
        <v>173</v>
      </c>
      <c r="H3108" s="27" t="s">
        <v>174</v>
      </c>
      <c r="I3108" s="118" t="s">
        <v>6267</v>
      </c>
      <c r="J3108" s="29">
        <v>121.88</v>
      </c>
      <c r="K3108" s="28" t="s">
        <v>162</v>
      </c>
      <c r="L3108" s="27" t="s">
        <v>443</v>
      </c>
      <c r="M3108" s="27" t="s">
        <v>164</v>
      </c>
      <c r="N3108" s="27" t="s">
        <v>18203</v>
      </c>
    </row>
    <row r="3109" spans="1:14" ht="16.5" customHeight="1">
      <c r="A3109" s="24">
        <v>8536699008</v>
      </c>
      <c r="B3109" s="25"/>
      <c r="C3109" s="26"/>
      <c r="D3109" s="27"/>
      <c r="E3109" s="27" t="s">
        <v>3423</v>
      </c>
      <c r="F3109" s="27" t="s">
        <v>6266</v>
      </c>
      <c r="G3109" s="28" t="s">
        <v>173</v>
      </c>
      <c r="H3109" s="27" t="s">
        <v>174</v>
      </c>
      <c r="I3109" s="118" t="s">
        <v>4221</v>
      </c>
      <c r="J3109" s="29">
        <v>327.5</v>
      </c>
      <c r="K3109" s="28" t="s">
        <v>162</v>
      </c>
      <c r="L3109" s="27" t="s">
        <v>443</v>
      </c>
      <c r="M3109" s="27" t="s">
        <v>164</v>
      </c>
      <c r="N3109" s="27" t="s">
        <v>18203</v>
      </c>
    </row>
    <row r="3110" spans="1:14" ht="16.5" customHeight="1">
      <c r="A3110" s="24">
        <v>8536699008</v>
      </c>
      <c r="B3110" s="25"/>
      <c r="C3110" s="26"/>
      <c r="D3110" s="27"/>
      <c r="E3110" s="27" t="s">
        <v>3423</v>
      </c>
      <c r="F3110" s="27" t="s">
        <v>6268</v>
      </c>
      <c r="G3110" s="28" t="s">
        <v>173</v>
      </c>
      <c r="H3110" s="27" t="s">
        <v>174</v>
      </c>
      <c r="I3110" s="118" t="s">
        <v>6269</v>
      </c>
      <c r="J3110" s="29">
        <v>120.36</v>
      </c>
      <c r="K3110" s="28" t="s">
        <v>162</v>
      </c>
      <c r="L3110" s="27" t="s">
        <v>443</v>
      </c>
      <c r="M3110" s="27" t="s">
        <v>164</v>
      </c>
      <c r="N3110" s="27" t="s">
        <v>18203</v>
      </c>
    </row>
    <row r="3111" spans="1:14" ht="16.5" customHeight="1">
      <c r="A3111" s="24">
        <v>8536699008</v>
      </c>
      <c r="B3111" s="25"/>
      <c r="C3111" s="26"/>
      <c r="D3111" s="27"/>
      <c r="E3111" s="27" t="s">
        <v>3423</v>
      </c>
      <c r="F3111" s="27" t="s">
        <v>6268</v>
      </c>
      <c r="G3111" s="28" t="s">
        <v>173</v>
      </c>
      <c r="H3111" s="27" t="s">
        <v>174</v>
      </c>
      <c r="I3111" s="118" t="s">
        <v>6270</v>
      </c>
      <c r="J3111" s="29">
        <v>159.54</v>
      </c>
      <c r="K3111" s="28" t="s">
        <v>162</v>
      </c>
      <c r="L3111" s="27" t="s">
        <v>443</v>
      </c>
      <c r="M3111" s="27" t="s">
        <v>164</v>
      </c>
      <c r="N3111" s="27" t="s">
        <v>18203</v>
      </c>
    </row>
    <row r="3112" spans="1:14" ht="16.5" customHeight="1">
      <c r="A3112" s="24">
        <v>8536699008</v>
      </c>
      <c r="B3112" s="25"/>
      <c r="C3112" s="26"/>
      <c r="D3112" s="27"/>
      <c r="E3112" s="27" t="s">
        <v>3423</v>
      </c>
      <c r="F3112" s="27" t="s">
        <v>2466</v>
      </c>
      <c r="G3112" s="28" t="s">
        <v>173</v>
      </c>
      <c r="H3112" s="27" t="s">
        <v>174</v>
      </c>
      <c r="I3112" s="118" t="s">
        <v>2467</v>
      </c>
      <c r="J3112" s="29">
        <v>201.85</v>
      </c>
      <c r="K3112" s="28" t="s">
        <v>162</v>
      </c>
      <c r="L3112" s="27" t="s">
        <v>443</v>
      </c>
      <c r="M3112" s="27" t="s">
        <v>164</v>
      </c>
      <c r="N3112" s="27" t="s">
        <v>18203</v>
      </c>
    </row>
    <row r="3113" spans="1:14" ht="16.5" customHeight="1">
      <c r="A3113" s="24">
        <v>8536699008</v>
      </c>
      <c r="B3113" s="25"/>
      <c r="C3113" s="26"/>
      <c r="D3113" s="27"/>
      <c r="E3113" s="27" t="s">
        <v>3423</v>
      </c>
      <c r="F3113" s="27" t="s">
        <v>6271</v>
      </c>
      <c r="G3113" s="28" t="s">
        <v>173</v>
      </c>
      <c r="H3113" s="27" t="s">
        <v>174</v>
      </c>
      <c r="I3113" s="118" t="s">
        <v>4750</v>
      </c>
      <c r="J3113" s="29">
        <v>288</v>
      </c>
      <c r="K3113" s="28" t="s">
        <v>162</v>
      </c>
      <c r="L3113" s="27" t="s">
        <v>443</v>
      </c>
      <c r="M3113" s="27" t="s">
        <v>164</v>
      </c>
      <c r="N3113" s="27" t="s">
        <v>18203</v>
      </c>
    </row>
    <row r="3114" spans="1:14" ht="16.5" customHeight="1">
      <c r="A3114" s="24">
        <v>8536699008</v>
      </c>
      <c r="B3114" s="25"/>
      <c r="C3114" s="26"/>
      <c r="D3114" s="27"/>
      <c r="E3114" s="27" t="s">
        <v>3423</v>
      </c>
      <c r="F3114" s="27" t="s">
        <v>6272</v>
      </c>
      <c r="G3114" s="28" t="s">
        <v>173</v>
      </c>
      <c r="H3114" s="27" t="s">
        <v>174</v>
      </c>
      <c r="I3114" s="118" t="s">
        <v>6107</v>
      </c>
      <c r="J3114" s="29">
        <v>26.54</v>
      </c>
      <c r="K3114" s="28" t="s">
        <v>162</v>
      </c>
      <c r="L3114" s="27" t="s">
        <v>428</v>
      </c>
      <c r="M3114" s="27" t="s">
        <v>164</v>
      </c>
      <c r="N3114" s="27" t="s">
        <v>13387</v>
      </c>
    </row>
    <row r="3115" spans="1:14" ht="16.5" customHeight="1">
      <c r="A3115" s="24">
        <v>8536699008</v>
      </c>
      <c r="B3115" s="25"/>
      <c r="C3115" s="26"/>
      <c r="D3115" s="27"/>
      <c r="E3115" s="27" t="s">
        <v>3423</v>
      </c>
      <c r="F3115" s="27" t="s">
        <v>6096</v>
      </c>
      <c r="G3115" s="28" t="s">
        <v>173</v>
      </c>
      <c r="H3115" s="27" t="s">
        <v>174</v>
      </c>
      <c r="I3115" s="118" t="s">
        <v>2308</v>
      </c>
      <c r="J3115" s="29">
        <v>101.07</v>
      </c>
      <c r="K3115" s="28" t="s">
        <v>162</v>
      </c>
      <c r="L3115" s="27" t="s">
        <v>443</v>
      </c>
      <c r="M3115" s="27" t="s">
        <v>164</v>
      </c>
      <c r="N3115" s="27" t="s">
        <v>18203</v>
      </c>
    </row>
    <row r="3116" spans="1:14" ht="16.5" customHeight="1">
      <c r="A3116" s="24">
        <v>8536699008</v>
      </c>
      <c r="B3116" s="25"/>
      <c r="C3116" s="26">
        <v>0.08</v>
      </c>
      <c r="D3116" s="27"/>
      <c r="E3116" s="27" t="s">
        <v>3423</v>
      </c>
      <c r="F3116" s="27" t="s">
        <v>6273</v>
      </c>
      <c r="G3116" s="28" t="s">
        <v>167</v>
      </c>
      <c r="H3116" s="27" t="s">
        <v>168</v>
      </c>
      <c r="I3116" s="118" t="s">
        <v>6274</v>
      </c>
      <c r="J3116" s="29">
        <v>53.39</v>
      </c>
      <c r="K3116" s="28" t="s">
        <v>162</v>
      </c>
      <c r="L3116" s="27" t="s">
        <v>443</v>
      </c>
      <c r="M3116" s="27" t="s">
        <v>164</v>
      </c>
      <c r="N3116" s="27" t="s">
        <v>18203</v>
      </c>
    </row>
    <row r="3117" spans="1:14" ht="16.5" customHeight="1">
      <c r="A3117" s="24">
        <v>8536699008</v>
      </c>
      <c r="B3117" s="25"/>
      <c r="C3117" s="26"/>
      <c r="D3117" s="27"/>
      <c r="E3117" s="27" t="s">
        <v>3423</v>
      </c>
      <c r="F3117" s="27" t="s">
        <v>6273</v>
      </c>
      <c r="G3117" s="28" t="s">
        <v>167</v>
      </c>
      <c r="H3117" s="27" t="s">
        <v>168</v>
      </c>
      <c r="I3117" s="118" t="s">
        <v>6275</v>
      </c>
      <c r="J3117" s="29">
        <v>54.95</v>
      </c>
      <c r="K3117" s="28" t="s">
        <v>162</v>
      </c>
      <c r="L3117" s="27" t="s">
        <v>443</v>
      </c>
      <c r="M3117" s="27" t="s">
        <v>164</v>
      </c>
      <c r="N3117" s="27" t="s">
        <v>18203</v>
      </c>
    </row>
    <row r="3118" spans="1:14" ht="16.5" customHeight="1">
      <c r="A3118" s="24">
        <v>8536699008</v>
      </c>
      <c r="B3118" s="25"/>
      <c r="C3118" s="26"/>
      <c r="D3118" s="27"/>
      <c r="E3118" s="27" t="s">
        <v>3423</v>
      </c>
      <c r="F3118" s="27" t="s">
        <v>6276</v>
      </c>
      <c r="G3118" s="28" t="s">
        <v>167</v>
      </c>
      <c r="H3118" s="27" t="s">
        <v>168</v>
      </c>
      <c r="I3118" s="118" t="s">
        <v>6277</v>
      </c>
      <c r="J3118" s="29">
        <v>162.54</v>
      </c>
      <c r="K3118" s="28" t="s">
        <v>162</v>
      </c>
      <c r="L3118" s="27" t="s">
        <v>443</v>
      </c>
      <c r="M3118" s="27" t="s">
        <v>164</v>
      </c>
      <c r="N3118" s="27" t="s">
        <v>18203</v>
      </c>
    </row>
    <row r="3119" spans="1:14" ht="16.5" customHeight="1">
      <c r="A3119" s="24">
        <v>8536699008</v>
      </c>
      <c r="B3119" s="25"/>
      <c r="C3119" s="26"/>
      <c r="D3119" s="27"/>
      <c r="E3119" s="27" t="s">
        <v>3423</v>
      </c>
      <c r="F3119" s="27" t="s">
        <v>6278</v>
      </c>
      <c r="G3119" s="28" t="s">
        <v>167</v>
      </c>
      <c r="H3119" s="27" t="s">
        <v>168</v>
      </c>
      <c r="I3119" s="118" t="s">
        <v>6279</v>
      </c>
      <c r="J3119" s="29">
        <v>420</v>
      </c>
      <c r="K3119" s="28" t="s">
        <v>162</v>
      </c>
      <c r="L3119" s="27" t="s">
        <v>443</v>
      </c>
      <c r="M3119" s="27" t="s">
        <v>164</v>
      </c>
      <c r="N3119" s="27" t="s">
        <v>18203</v>
      </c>
    </row>
    <row r="3120" spans="1:14" ht="16.5" customHeight="1">
      <c r="A3120" s="24">
        <v>8536699008</v>
      </c>
      <c r="B3120" s="25"/>
      <c r="C3120" s="26"/>
      <c r="D3120" s="27"/>
      <c r="E3120" s="27" t="s">
        <v>3423</v>
      </c>
      <c r="F3120" s="27" t="s">
        <v>6280</v>
      </c>
      <c r="G3120" s="28" t="s">
        <v>167</v>
      </c>
      <c r="H3120" s="27" t="s">
        <v>168</v>
      </c>
      <c r="I3120" s="118" t="s">
        <v>2490</v>
      </c>
      <c r="J3120" s="29">
        <v>82.57</v>
      </c>
      <c r="K3120" s="28" t="s">
        <v>162</v>
      </c>
      <c r="L3120" s="27" t="s">
        <v>443</v>
      </c>
      <c r="M3120" s="27" t="s">
        <v>164</v>
      </c>
      <c r="N3120" s="27" t="s">
        <v>18203</v>
      </c>
    </row>
    <row r="3121" spans="1:14" ht="16.5" customHeight="1">
      <c r="A3121" s="24">
        <v>8536699008</v>
      </c>
      <c r="B3121" s="25"/>
      <c r="C3121" s="26"/>
      <c r="D3121" s="27"/>
      <c r="E3121" s="27" t="s">
        <v>3423</v>
      </c>
      <c r="F3121" s="27" t="s">
        <v>6281</v>
      </c>
      <c r="G3121" s="28" t="s">
        <v>167</v>
      </c>
      <c r="H3121" s="27" t="s">
        <v>168</v>
      </c>
      <c r="I3121" s="118" t="s">
        <v>6282</v>
      </c>
      <c r="J3121" s="29">
        <v>71.34</v>
      </c>
      <c r="K3121" s="28" t="s">
        <v>162</v>
      </c>
      <c r="L3121" s="27" t="s">
        <v>443</v>
      </c>
      <c r="M3121" s="27" t="s">
        <v>164</v>
      </c>
      <c r="N3121" s="27" t="s">
        <v>18203</v>
      </c>
    </row>
    <row r="3122" spans="1:14" ht="16.5" customHeight="1">
      <c r="A3122" s="24">
        <v>8536699008</v>
      </c>
      <c r="B3122" s="25"/>
      <c r="C3122" s="26"/>
      <c r="D3122" s="27"/>
      <c r="E3122" s="27" t="s">
        <v>3423</v>
      </c>
      <c r="F3122" s="27" t="s">
        <v>6281</v>
      </c>
      <c r="G3122" s="28" t="s">
        <v>167</v>
      </c>
      <c r="H3122" s="27" t="s">
        <v>168</v>
      </c>
      <c r="I3122" s="118" t="s">
        <v>4216</v>
      </c>
      <c r="J3122" s="29">
        <v>213.4</v>
      </c>
      <c r="K3122" s="28" t="s">
        <v>162</v>
      </c>
      <c r="L3122" s="27" t="s">
        <v>443</v>
      </c>
      <c r="M3122" s="27" t="s">
        <v>164</v>
      </c>
      <c r="N3122" s="27" t="s">
        <v>18203</v>
      </c>
    </row>
    <row r="3123" spans="1:14" ht="16.5" customHeight="1">
      <c r="A3123" s="24">
        <v>8536699008</v>
      </c>
      <c r="B3123" s="25"/>
      <c r="C3123" s="26"/>
      <c r="D3123" s="27"/>
      <c r="E3123" s="27" t="s">
        <v>3423</v>
      </c>
      <c r="F3123" s="27" t="s">
        <v>6283</v>
      </c>
      <c r="G3123" s="28" t="s">
        <v>167</v>
      </c>
      <c r="H3123" s="27" t="s">
        <v>168</v>
      </c>
      <c r="I3123" s="118" t="s">
        <v>6284</v>
      </c>
      <c r="J3123" s="29">
        <v>79.7</v>
      </c>
      <c r="K3123" s="28" t="s">
        <v>162</v>
      </c>
      <c r="L3123" s="27" t="s">
        <v>443</v>
      </c>
      <c r="M3123" s="27" t="s">
        <v>164</v>
      </c>
      <c r="N3123" s="27" t="s">
        <v>18203</v>
      </c>
    </row>
    <row r="3124" spans="1:14" ht="16.5" customHeight="1">
      <c r="A3124" s="24">
        <v>8536699008</v>
      </c>
      <c r="B3124" s="25"/>
      <c r="C3124" s="26"/>
      <c r="D3124" s="27"/>
      <c r="E3124" s="27" t="s">
        <v>3423</v>
      </c>
      <c r="F3124" s="27" t="s">
        <v>6285</v>
      </c>
      <c r="G3124" s="28" t="s">
        <v>167</v>
      </c>
      <c r="H3124" s="27" t="s">
        <v>168</v>
      </c>
      <c r="I3124" s="118" t="s">
        <v>2488</v>
      </c>
      <c r="J3124" s="29">
        <v>256.10000000000002</v>
      </c>
      <c r="K3124" s="28" t="s">
        <v>162</v>
      </c>
      <c r="L3124" s="27" t="s">
        <v>443</v>
      </c>
      <c r="M3124" s="27" t="s">
        <v>164</v>
      </c>
      <c r="N3124" s="27" t="s">
        <v>18203</v>
      </c>
    </row>
    <row r="3125" spans="1:14" ht="16.5" customHeight="1">
      <c r="A3125" s="24">
        <v>8536699008</v>
      </c>
      <c r="B3125" s="25"/>
      <c r="C3125" s="26"/>
      <c r="D3125" s="27"/>
      <c r="E3125" s="27" t="s">
        <v>3423</v>
      </c>
      <c r="F3125" s="27" t="s">
        <v>4200</v>
      </c>
      <c r="G3125" s="28" t="s">
        <v>167</v>
      </c>
      <c r="H3125" s="27" t="s">
        <v>168</v>
      </c>
      <c r="I3125" s="118" t="s">
        <v>4201</v>
      </c>
      <c r="J3125" s="29">
        <v>147.96</v>
      </c>
      <c r="K3125" s="28" t="s">
        <v>162</v>
      </c>
      <c r="L3125" s="27" t="s">
        <v>443</v>
      </c>
      <c r="M3125" s="27" t="s">
        <v>164</v>
      </c>
      <c r="N3125" s="27" t="s">
        <v>18203</v>
      </c>
    </row>
    <row r="3126" spans="1:14" ht="16.5" customHeight="1">
      <c r="A3126" s="24">
        <v>8536699008</v>
      </c>
      <c r="B3126" s="25"/>
      <c r="C3126" s="26"/>
      <c r="D3126" s="27"/>
      <c r="E3126" s="27" t="s">
        <v>3423</v>
      </c>
      <c r="F3126" s="27" t="s">
        <v>6286</v>
      </c>
      <c r="G3126" s="28" t="s">
        <v>167</v>
      </c>
      <c r="H3126" s="27" t="s">
        <v>168</v>
      </c>
      <c r="I3126" s="118" t="s">
        <v>2493</v>
      </c>
      <c r="J3126" s="29">
        <v>215.01</v>
      </c>
      <c r="K3126" s="28" t="s">
        <v>162</v>
      </c>
      <c r="L3126" s="27" t="s">
        <v>443</v>
      </c>
      <c r="M3126" s="27" t="s">
        <v>164</v>
      </c>
      <c r="N3126" s="27" t="s">
        <v>18203</v>
      </c>
    </row>
    <row r="3127" spans="1:14" ht="16.5" customHeight="1">
      <c r="A3127" s="24">
        <v>8536699008</v>
      </c>
      <c r="B3127" s="25"/>
      <c r="C3127" s="26"/>
      <c r="D3127" s="27"/>
      <c r="E3127" s="27" t="s">
        <v>3423</v>
      </c>
      <c r="F3127" s="27" t="s">
        <v>6287</v>
      </c>
      <c r="G3127" s="28" t="s">
        <v>167</v>
      </c>
      <c r="H3127" s="27" t="s">
        <v>168</v>
      </c>
      <c r="I3127" s="118" t="s">
        <v>1995</v>
      </c>
      <c r="J3127" s="29">
        <v>119.16</v>
      </c>
      <c r="K3127" s="28" t="s">
        <v>162</v>
      </c>
      <c r="L3127" s="27" t="s">
        <v>443</v>
      </c>
      <c r="M3127" s="27" t="s">
        <v>164</v>
      </c>
      <c r="N3127" s="27" t="s">
        <v>18203</v>
      </c>
    </row>
    <row r="3128" spans="1:14" ht="16.5" customHeight="1">
      <c r="A3128" s="24">
        <v>8536699008</v>
      </c>
      <c r="B3128" s="25"/>
      <c r="C3128" s="26">
        <v>0.08</v>
      </c>
      <c r="D3128" s="27"/>
      <c r="E3128" s="27" t="s">
        <v>3423</v>
      </c>
      <c r="F3128" s="27" t="s">
        <v>6288</v>
      </c>
      <c r="G3128" s="28" t="s">
        <v>482</v>
      </c>
      <c r="H3128" s="27" t="s">
        <v>483</v>
      </c>
      <c r="I3128" s="118" t="s">
        <v>6289</v>
      </c>
      <c r="J3128" s="29">
        <v>35.25</v>
      </c>
      <c r="K3128" s="28" t="s">
        <v>162</v>
      </c>
      <c r="L3128" s="27" t="s">
        <v>443</v>
      </c>
      <c r="M3128" s="27" t="s">
        <v>164</v>
      </c>
      <c r="N3128" s="27" t="s">
        <v>18203</v>
      </c>
    </row>
    <row r="3129" spans="1:14" ht="16.5" customHeight="1">
      <c r="A3129" s="24">
        <v>8536699008</v>
      </c>
      <c r="B3129" s="25"/>
      <c r="C3129" s="26">
        <v>0.08</v>
      </c>
      <c r="D3129" s="27"/>
      <c r="E3129" s="27" t="s">
        <v>3423</v>
      </c>
      <c r="F3129" s="27" t="s">
        <v>6290</v>
      </c>
      <c r="G3129" s="28" t="s">
        <v>206</v>
      </c>
      <c r="H3129" s="27" t="s">
        <v>207</v>
      </c>
      <c r="I3129" s="118" t="s">
        <v>6291</v>
      </c>
      <c r="J3129" s="29">
        <v>168.75</v>
      </c>
      <c r="K3129" s="28" t="s">
        <v>162</v>
      </c>
      <c r="L3129" s="27" t="s">
        <v>443</v>
      </c>
      <c r="M3129" s="27" t="s">
        <v>164</v>
      </c>
      <c r="N3129" s="27" t="s">
        <v>18203</v>
      </c>
    </row>
    <row r="3130" spans="1:14" ht="16.5" customHeight="1">
      <c r="A3130" s="24">
        <v>8536699008</v>
      </c>
      <c r="B3130" s="25"/>
      <c r="C3130" s="26">
        <v>0.08</v>
      </c>
      <c r="D3130" s="27"/>
      <c r="E3130" s="27" t="s">
        <v>6292</v>
      </c>
      <c r="F3130" s="27" t="s">
        <v>6293</v>
      </c>
      <c r="G3130" s="28" t="s">
        <v>3398</v>
      </c>
      <c r="H3130" s="27" t="s">
        <v>3399</v>
      </c>
      <c r="I3130" s="118" t="s">
        <v>6294</v>
      </c>
      <c r="J3130" s="29">
        <v>98.94</v>
      </c>
      <c r="K3130" s="28" t="s">
        <v>162</v>
      </c>
      <c r="L3130" s="27" t="s">
        <v>6295</v>
      </c>
      <c r="M3130" s="27" t="s">
        <v>164</v>
      </c>
      <c r="N3130" s="27" t="s">
        <v>18313</v>
      </c>
    </row>
    <row r="3131" spans="1:14" ht="16.5" customHeight="1">
      <c r="A3131" s="24">
        <v>8536699008</v>
      </c>
      <c r="B3131" s="25"/>
      <c r="C3131" s="26">
        <v>0.08</v>
      </c>
      <c r="D3131" s="27"/>
      <c r="E3131" s="27" t="s">
        <v>6296</v>
      </c>
      <c r="F3131" s="27" t="s">
        <v>3437</v>
      </c>
      <c r="G3131" s="28" t="s">
        <v>466</v>
      </c>
      <c r="H3131" s="27" t="s">
        <v>467</v>
      </c>
      <c r="I3131" s="118" t="s">
        <v>3438</v>
      </c>
      <c r="J3131" s="29">
        <v>211.98</v>
      </c>
      <c r="K3131" s="28" t="s">
        <v>162</v>
      </c>
      <c r="L3131" s="27" t="s">
        <v>452</v>
      </c>
      <c r="M3131" s="27" t="s">
        <v>164</v>
      </c>
      <c r="N3131" s="27" t="s">
        <v>18210</v>
      </c>
    </row>
    <row r="3132" spans="1:14" ht="16.5" customHeight="1">
      <c r="A3132" s="24">
        <v>8536699008</v>
      </c>
      <c r="B3132" s="25"/>
      <c r="C3132" s="26"/>
      <c r="D3132" s="27"/>
      <c r="E3132" s="27" t="s">
        <v>6296</v>
      </c>
      <c r="F3132" s="27" t="s">
        <v>3139</v>
      </c>
      <c r="G3132" s="28" t="s">
        <v>466</v>
      </c>
      <c r="H3132" s="27" t="s">
        <v>467</v>
      </c>
      <c r="I3132" s="118" t="s">
        <v>3140</v>
      </c>
      <c r="J3132" s="29">
        <v>185.43</v>
      </c>
      <c r="K3132" s="28" t="s">
        <v>162</v>
      </c>
      <c r="L3132" s="27" t="s">
        <v>452</v>
      </c>
      <c r="M3132" s="27" t="s">
        <v>164</v>
      </c>
      <c r="N3132" s="27" t="s">
        <v>18210</v>
      </c>
    </row>
    <row r="3133" spans="1:14" ht="16.5" customHeight="1">
      <c r="A3133" s="24">
        <v>8536699008</v>
      </c>
      <c r="B3133" s="25"/>
      <c r="C3133" s="26">
        <v>0.08</v>
      </c>
      <c r="D3133" s="27"/>
      <c r="E3133" s="27" t="s">
        <v>2148</v>
      </c>
      <c r="F3133" s="27" t="s">
        <v>6297</v>
      </c>
      <c r="G3133" s="28" t="s">
        <v>292</v>
      </c>
      <c r="H3133" s="27" t="s">
        <v>293</v>
      </c>
      <c r="I3133" s="118" t="s">
        <v>6298</v>
      </c>
      <c r="J3133" s="29">
        <v>246.32</v>
      </c>
      <c r="K3133" s="28" t="s">
        <v>162</v>
      </c>
      <c r="L3133" s="27" t="s">
        <v>479</v>
      </c>
      <c r="M3133" s="27" t="s">
        <v>164</v>
      </c>
      <c r="N3133" s="27" t="s">
        <v>18314</v>
      </c>
    </row>
    <row r="3134" spans="1:14" ht="16.5" customHeight="1">
      <c r="A3134" s="24">
        <v>7318190008</v>
      </c>
      <c r="B3134" s="25"/>
      <c r="C3134" s="26">
        <v>0.08</v>
      </c>
      <c r="D3134" s="27"/>
      <c r="E3134" s="27" t="s">
        <v>6299</v>
      </c>
      <c r="F3134" s="27" t="s">
        <v>2437</v>
      </c>
      <c r="G3134" s="28" t="s">
        <v>167</v>
      </c>
      <c r="H3134" s="27" t="s">
        <v>168</v>
      </c>
      <c r="I3134" s="118" t="s">
        <v>2438</v>
      </c>
      <c r="J3134" s="29">
        <v>1963</v>
      </c>
      <c r="K3134" s="28" t="s">
        <v>162</v>
      </c>
      <c r="L3134" s="27" t="s">
        <v>221</v>
      </c>
      <c r="M3134" s="27" t="s">
        <v>164</v>
      </c>
      <c r="N3134" s="27" t="s">
        <v>13376</v>
      </c>
    </row>
    <row r="3135" spans="1:14" ht="16.5" customHeight="1">
      <c r="A3135" s="24">
        <v>8538909908</v>
      </c>
      <c r="B3135" s="25"/>
      <c r="C3135" s="26">
        <v>0.05</v>
      </c>
      <c r="D3135" s="27"/>
      <c r="E3135" s="27" t="s">
        <v>6300</v>
      </c>
      <c r="F3135" s="27" t="s">
        <v>6301</v>
      </c>
      <c r="G3135" s="28" t="s">
        <v>173</v>
      </c>
      <c r="H3135" s="27" t="s">
        <v>174</v>
      </c>
      <c r="I3135" s="118" t="s">
        <v>6123</v>
      </c>
      <c r="J3135" s="29">
        <v>66.37</v>
      </c>
      <c r="K3135" s="28" t="s">
        <v>162</v>
      </c>
      <c r="L3135" s="27" t="s">
        <v>443</v>
      </c>
      <c r="M3135" s="27" t="s">
        <v>164</v>
      </c>
      <c r="N3135" s="27" t="s">
        <v>18203</v>
      </c>
    </row>
    <row r="3136" spans="1:14" ht="16.5" customHeight="1">
      <c r="A3136" s="24">
        <v>8538909908</v>
      </c>
      <c r="B3136" s="25"/>
      <c r="C3136" s="26">
        <v>0.05</v>
      </c>
      <c r="D3136" s="27"/>
      <c r="E3136" s="27" t="s">
        <v>6302</v>
      </c>
      <c r="F3136" s="27" t="s">
        <v>6303</v>
      </c>
      <c r="G3136" s="28" t="s">
        <v>167</v>
      </c>
      <c r="H3136" s="27" t="s">
        <v>168</v>
      </c>
      <c r="I3136" s="118" t="s">
        <v>4270</v>
      </c>
      <c r="J3136" s="29">
        <v>7.49</v>
      </c>
      <c r="K3136" s="28" t="s">
        <v>162</v>
      </c>
      <c r="L3136" s="27" t="s">
        <v>443</v>
      </c>
      <c r="M3136" s="27" t="s">
        <v>164</v>
      </c>
      <c r="N3136" s="27" t="s">
        <v>18203</v>
      </c>
    </row>
    <row r="3137" spans="1:14" ht="16.5" customHeight="1">
      <c r="A3137" s="24">
        <v>8538909908</v>
      </c>
      <c r="B3137" s="25"/>
      <c r="C3137" s="26"/>
      <c r="D3137" s="27"/>
      <c r="E3137" s="27" t="s">
        <v>6302</v>
      </c>
      <c r="F3137" s="27" t="s">
        <v>6303</v>
      </c>
      <c r="G3137" s="28" t="s">
        <v>167</v>
      </c>
      <c r="H3137" s="27" t="s">
        <v>168</v>
      </c>
      <c r="I3137" s="118" t="s">
        <v>6304</v>
      </c>
      <c r="J3137" s="29">
        <v>20.95</v>
      </c>
      <c r="K3137" s="28" t="s">
        <v>162</v>
      </c>
      <c r="L3137" s="27" t="s">
        <v>443</v>
      </c>
      <c r="M3137" s="27" t="s">
        <v>164</v>
      </c>
      <c r="N3137" s="27" t="s">
        <v>18203</v>
      </c>
    </row>
    <row r="3138" spans="1:14" ht="16.5" customHeight="1">
      <c r="A3138" s="24">
        <v>8538909908</v>
      </c>
      <c r="B3138" s="25"/>
      <c r="C3138" s="26"/>
      <c r="D3138" s="27"/>
      <c r="E3138" s="27" t="s">
        <v>6302</v>
      </c>
      <c r="F3138" s="27" t="s">
        <v>6305</v>
      </c>
      <c r="G3138" s="28" t="s">
        <v>167</v>
      </c>
      <c r="H3138" s="27" t="s">
        <v>168</v>
      </c>
      <c r="I3138" s="118" t="s">
        <v>2279</v>
      </c>
      <c r="J3138" s="29">
        <v>69.66</v>
      </c>
      <c r="K3138" s="28" t="s">
        <v>162</v>
      </c>
      <c r="L3138" s="27" t="s">
        <v>443</v>
      </c>
      <c r="M3138" s="27" t="s">
        <v>164</v>
      </c>
      <c r="N3138" s="27" t="s">
        <v>18203</v>
      </c>
    </row>
    <row r="3139" spans="1:14" ht="16.5" customHeight="1">
      <c r="A3139" s="24">
        <v>8538909908</v>
      </c>
      <c r="B3139" s="25"/>
      <c r="C3139" s="26"/>
      <c r="D3139" s="27"/>
      <c r="E3139" s="27" t="s">
        <v>6302</v>
      </c>
      <c r="F3139" s="27" t="s">
        <v>6305</v>
      </c>
      <c r="G3139" s="28" t="s">
        <v>167</v>
      </c>
      <c r="H3139" s="27" t="s">
        <v>168</v>
      </c>
      <c r="I3139" s="118" t="s">
        <v>6306</v>
      </c>
      <c r="J3139" s="29">
        <v>52.32</v>
      </c>
      <c r="K3139" s="28" t="s">
        <v>162</v>
      </c>
      <c r="L3139" s="27" t="s">
        <v>443</v>
      </c>
      <c r="M3139" s="27" t="s">
        <v>164</v>
      </c>
      <c r="N3139" s="27" t="s">
        <v>18203</v>
      </c>
    </row>
    <row r="3140" spans="1:14" ht="16.5" customHeight="1">
      <c r="A3140" s="24">
        <v>8538909908</v>
      </c>
      <c r="B3140" s="25"/>
      <c r="C3140" s="26"/>
      <c r="D3140" s="27"/>
      <c r="E3140" s="27" t="s">
        <v>6302</v>
      </c>
      <c r="F3140" s="27" t="s">
        <v>6307</v>
      </c>
      <c r="G3140" s="28" t="s">
        <v>167</v>
      </c>
      <c r="H3140" s="27" t="s">
        <v>168</v>
      </c>
      <c r="I3140" s="118" t="s">
        <v>2338</v>
      </c>
      <c r="J3140" s="29">
        <v>138.24</v>
      </c>
      <c r="K3140" s="28" t="s">
        <v>162</v>
      </c>
      <c r="L3140" s="27" t="s">
        <v>443</v>
      </c>
      <c r="M3140" s="27" t="s">
        <v>164</v>
      </c>
      <c r="N3140" s="27" t="s">
        <v>18203</v>
      </c>
    </row>
    <row r="3141" spans="1:14" ht="16.5" customHeight="1">
      <c r="A3141" s="24">
        <v>8538909908</v>
      </c>
      <c r="B3141" s="25"/>
      <c r="C3141" s="26">
        <v>0.05</v>
      </c>
      <c r="D3141" s="27"/>
      <c r="E3141" s="27" t="s">
        <v>6308</v>
      </c>
      <c r="F3141" s="27" t="s">
        <v>6309</v>
      </c>
      <c r="G3141" s="28" t="s">
        <v>1288</v>
      </c>
      <c r="H3141" s="27" t="s">
        <v>1289</v>
      </c>
      <c r="I3141" s="118" t="s">
        <v>2523</v>
      </c>
      <c r="J3141" s="29">
        <v>6.6</v>
      </c>
      <c r="K3141" s="28" t="s">
        <v>162</v>
      </c>
      <c r="L3141" s="27" t="s">
        <v>443</v>
      </c>
      <c r="M3141" s="27" t="s">
        <v>164</v>
      </c>
      <c r="N3141" s="27" t="s">
        <v>18203</v>
      </c>
    </row>
    <row r="3142" spans="1:14" ht="16.5" customHeight="1">
      <c r="A3142" s="24">
        <v>8538909908</v>
      </c>
      <c r="B3142" s="25"/>
      <c r="C3142" s="26"/>
      <c r="D3142" s="27"/>
      <c r="E3142" s="27" t="s">
        <v>6308</v>
      </c>
      <c r="F3142" s="27" t="s">
        <v>6310</v>
      </c>
      <c r="G3142" s="28" t="s">
        <v>1288</v>
      </c>
      <c r="H3142" s="27" t="s">
        <v>1289</v>
      </c>
      <c r="I3142" s="118" t="s">
        <v>1389</v>
      </c>
      <c r="J3142" s="29">
        <v>25.92</v>
      </c>
      <c r="K3142" s="28" t="s">
        <v>162</v>
      </c>
      <c r="L3142" s="27" t="s">
        <v>443</v>
      </c>
      <c r="M3142" s="27" t="s">
        <v>164</v>
      </c>
      <c r="N3142" s="27" t="s">
        <v>18203</v>
      </c>
    </row>
    <row r="3143" spans="1:14" ht="16.5" customHeight="1">
      <c r="A3143" s="24">
        <v>8541100009</v>
      </c>
      <c r="B3143" s="25"/>
      <c r="C3143" s="26"/>
      <c r="D3143" s="27"/>
      <c r="E3143" s="27" t="s">
        <v>1803</v>
      </c>
      <c r="F3143" s="27" t="s">
        <v>2345</v>
      </c>
      <c r="G3143" s="28" t="s">
        <v>347</v>
      </c>
      <c r="H3143" s="27" t="s">
        <v>348</v>
      </c>
      <c r="I3143" s="118" t="s">
        <v>2346</v>
      </c>
      <c r="J3143" s="29">
        <v>17.649999999999999</v>
      </c>
      <c r="K3143" s="28" t="s">
        <v>162</v>
      </c>
      <c r="L3143" s="27" t="s">
        <v>250</v>
      </c>
      <c r="M3143" s="27" t="s">
        <v>164</v>
      </c>
      <c r="N3143" s="27" t="s">
        <v>18071</v>
      </c>
    </row>
    <row r="3144" spans="1:14" ht="16.5" customHeight="1">
      <c r="A3144" s="24">
        <v>8541410002</v>
      </c>
      <c r="B3144" s="25"/>
      <c r="C3144" s="26"/>
      <c r="D3144" s="27"/>
      <c r="E3144" s="27" t="s">
        <v>2869</v>
      </c>
      <c r="F3144" s="27" t="s">
        <v>6311</v>
      </c>
      <c r="G3144" s="28" t="s">
        <v>173</v>
      </c>
      <c r="H3144" s="27" t="s">
        <v>174</v>
      </c>
      <c r="I3144" s="118" t="s">
        <v>6312</v>
      </c>
      <c r="J3144" s="29">
        <v>320</v>
      </c>
      <c r="K3144" s="28" t="s">
        <v>162</v>
      </c>
      <c r="L3144" s="27" t="s">
        <v>2067</v>
      </c>
      <c r="M3144" s="27" t="s">
        <v>164</v>
      </c>
      <c r="N3144" s="27" t="s">
        <v>18159</v>
      </c>
    </row>
    <row r="3145" spans="1:14" ht="16.5" customHeight="1">
      <c r="A3145" s="24">
        <v>8541410004</v>
      </c>
      <c r="B3145" s="25"/>
      <c r="C3145" s="26"/>
      <c r="D3145" s="27"/>
      <c r="E3145" s="27" t="s">
        <v>4051</v>
      </c>
      <c r="F3145" s="27" t="s">
        <v>6313</v>
      </c>
      <c r="G3145" s="28" t="s">
        <v>282</v>
      </c>
      <c r="H3145" s="27" t="s">
        <v>283</v>
      </c>
      <c r="I3145" s="118" t="s">
        <v>6314</v>
      </c>
      <c r="J3145" s="29">
        <v>116.59</v>
      </c>
      <c r="K3145" s="28" t="s">
        <v>162</v>
      </c>
      <c r="L3145" s="27" t="s">
        <v>6197</v>
      </c>
      <c r="M3145" s="27" t="s">
        <v>164</v>
      </c>
      <c r="N3145" s="27" t="s">
        <v>6197</v>
      </c>
    </row>
    <row r="3146" spans="1:14" ht="16.5" customHeight="1">
      <c r="A3146" s="24">
        <v>8541490000</v>
      </c>
      <c r="B3146" s="25"/>
      <c r="C3146" s="26"/>
      <c r="D3146" s="27"/>
      <c r="E3146" s="27" t="s">
        <v>588</v>
      </c>
      <c r="F3146" s="27" t="s">
        <v>6315</v>
      </c>
      <c r="G3146" s="28" t="s">
        <v>466</v>
      </c>
      <c r="H3146" s="27" t="s">
        <v>467</v>
      </c>
      <c r="I3146" s="118" t="s">
        <v>2358</v>
      </c>
      <c r="J3146" s="29">
        <v>53.36</v>
      </c>
      <c r="K3146" s="28" t="s">
        <v>162</v>
      </c>
      <c r="L3146" s="27" t="s">
        <v>1218</v>
      </c>
      <c r="M3146" s="27" t="s">
        <v>164</v>
      </c>
      <c r="N3146" s="27" t="s">
        <v>18127</v>
      </c>
    </row>
    <row r="3147" spans="1:14" ht="16.5" customHeight="1" thickBot="1">
      <c r="A3147" s="24">
        <v>8541490000</v>
      </c>
      <c r="B3147" s="25"/>
      <c r="C3147" s="26"/>
      <c r="D3147" s="27"/>
      <c r="E3147" s="27" t="s">
        <v>6316</v>
      </c>
      <c r="F3147" s="27" t="s">
        <v>6317</v>
      </c>
      <c r="G3147" s="28" t="s">
        <v>227</v>
      </c>
      <c r="H3147" s="27" t="s">
        <v>228</v>
      </c>
      <c r="I3147" s="118" t="s">
        <v>6318</v>
      </c>
      <c r="J3147" s="29">
        <v>50.8</v>
      </c>
      <c r="K3147" s="28" t="s">
        <v>162</v>
      </c>
      <c r="L3147" s="27" t="s">
        <v>246</v>
      </c>
      <c r="M3147" s="27" t="s">
        <v>164</v>
      </c>
      <c r="N3147" s="27" t="s">
        <v>18070</v>
      </c>
    </row>
    <row r="3148" spans="1:14" ht="16.5" customHeight="1" thickTop="1" thickBot="1">
      <c r="A3148" s="30">
        <v>8542319010</v>
      </c>
      <c r="B3148" s="25"/>
      <c r="C3148" s="26"/>
      <c r="D3148" s="27"/>
      <c r="E3148" s="27" t="s">
        <v>6319</v>
      </c>
      <c r="F3148" s="27" t="s">
        <v>6320</v>
      </c>
      <c r="G3148" s="28" t="s">
        <v>159</v>
      </c>
      <c r="H3148" s="27" t="s">
        <v>160</v>
      </c>
      <c r="I3148" s="118" t="s">
        <v>6321</v>
      </c>
      <c r="J3148" s="29">
        <v>1062.4000000000001</v>
      </c>
      <c r="K3148" s="28" t="s">
        <v>162</v>
      </c>
      <c r="L3148" s="27" t="s">
        <v>84</v>
      </c>
      <c r="M3148" s="27" t="s">
        <v>164</v>
      </c>
      <c r="N3148" s="27" t="s">
        <v>18059</v>
      </c>
    </row>
    <row r="3149" spans="1:14" ht="16.5" customHeight="1" thickTop="1" thickBot="1">
      <c r="A3149" s="30">
        <v>8542339000</v>
      </c>
      <c r="B3149" s="25"/>
      <c r="C3149" s="26"/>
      <c r="D3149" s="27"/>
      <c r="E3149" s="27" t="s">
        <v>4093</v>
      </c>
      <c r="F3149" s="27" t="s">
        <v>6322</v>
      </c>
      <c r="G3149" s="28" t="s">
        <v>227</v>
      </c>
      <c r="H3149" s="27" t="s">
        <v>228</v>
      </c>
      <c r="I3149" s="118" t="s">
        <v>6323</v>
      </c>
      <c r="J3149" s="29">
        <v>1164.24</v>
      </c>
      <c r="K3149" s="28" t="s">
        <v>162</v>
      </c>
      <c r="L3149" s="27" t="s">
        <v>134</v>
      </c>
      <c r="M3149" s="27" t="s">
        <v>164</v>
      </c>
      <c r="N3149" s="27" t="s">
        <v>4101</v>
      </c>
    </row>
    <row r="3150" spans="1:14" ht="16.5" customHeight="1" thickTop="1" thickBot="1">
      <c r="A3150" s="30">
        <v>8542399010</v>
      </c>
      <c r="B3150" s="25"/>
      <c r="C3150" s="26"/>
      <c r="D3150" s="27"/>
      <c r="E3150" s="27" t="s">
        <v>4630</v>
      </c>
      <c r="F3150" s="27" t="s">
        <v>6324</v>
      </c>
      <c r="G3150" s="28" t="s">
        <v>173</v>
      </c>
      <c r="H3150" s="27" t="s">
        <v>174</v>
      </c>
      <c r="I3150" s="118" t="s">
        <v>6325</v>
      </c>
      <c r="J3150" s="29">
        <v>134.44</v>
      </c>
      <c r="K3150" s="28" t="s">
        <v>162</v>
      </c>
      <c r="L3150" s="27" t="s">
        <v>3097</v>
      </c>
      <c r="M3150" s="27" t="s">
        <v>164</v>
      </c>
      <c r="N3150" s="27" t="s">
        <v>18185</v>
      </c>
    </row>
    <row r="3151" spans="1:14" ht="16.5" customHeight="1" thickTop="1" thickBot="1">
      <c r="A3151" s="30">
        <v>8542399010</v>
      </c>
      <c r="B3151" s="25"/>
      <c r="C3151" s="26"/>
      <c r="D3151" s="27"/>
      <c r="E3151" s="27" t="s">
        <v>2627</v>
      </c>
      <c r="F3151" s="27" t="s">
        <v>2628</v>
      </c>
      <c r="G3151" s="28" t="s">
        <v>297</v>
      </c>
      <c r="H3151" s="27" t="s">
        <v>298</v>
      </c>
      <c r="I3151" s="118" t="s">
        <v>2629</v>
      </c>
      <c r="J3151" s="29">
        <v>44.29</v>
      </c>
      <c r="K3151" s="28" t="s">
        <v>162</v>
      </c>
      <c r="L3151" s="27" t="s">
        <v>681</v>
      </c>
      <c r="M3151" s="27" t="s">
        <v>164</v>
      </c>
      <c r="N3151" s="27" t="s">
        <v>18101</v>
      </c>
    </row>
    <row r="3152" spans="1:14" ht="16.5" customHeight="1" thickTop="1" thickBot="1">
      <c r="A3152" s="30">
        <v>8542399010</v>
      </c>
      <c r="B3152" s="25"/>
      <c r="C3152" s="26"/>
      <c r="D3152" s="27"/>
      <c r="E3152" s="27" t="s">
        <v>658</v>
      </c>
      <c r="F3152" s="27" t="s">
        <v>6326</v>
      </c>
      <c r="G3152" s="28" t="s">
        <v>159</v>
      </c>
      <c r="H3152" s="27" t="s">
        <v>160</v>
      </c>
      <c r="I3152" s="118" t="s">
        <v>6327</v>
      </c>
      <c r="J3152" s="29">
        <v>37.6</v>
      </c>
      <c r="K3152" s="28" t="s">
        <v>162</v>
      </c>
      <c r="L3152" s="27" t="s">
        <v>1912</v>
      </c>
      <c r="M3152" s="27" t="s">
        <v>164</v>
      </c>
      <c r="N3152" s="27" t="s">
        <v>18157</v>
      </c>
    </row>
    <row r="3153" spans="1:14" ht="16.5" customHeight="1" thickTop="1">
      <c r="A3153" s="24">
        <v>8536501906</v>
      </c>
      <c r="B3153" s="25"/>
      <c r="C3153" s="26">
        <v>7.4999999999999997E-2</v>
      </c>
      <c r="D3153" s="27"/>
      <c r="E3153" s="27" t="s">
        <v>422</v>
      </c>
      <c r="F3153" s="27" t="s">
        <v>6328</v>
      </c>
      <c r="G3153" s="28" t="s">
        <v>173</v>
      </c>
      <c r="H3153" s="27" t="s">
        <v>174</v>
      </c>
      <c r="I3153" s="118" t="s">
        <v>6329</v>
      </c>
      <c r="J3153" s="29">
        <v>65.400000000000006</v>
      </c>
      <c r="K3153" s="28" t="s">
        <v>162</v>
      </c>
      <c r="L3153" s="27" t="s">
        <v>1218</v>
      </c>
      <c r="M3153" s="27" t="s">
        <v>164</v>
      </c>
      <c r="N3153" s="27" t="s">
        <v>18127</v>
      </c>
    </row>
    <row r="3154" spans="1:14" ht="16.5" customHeight="1">
      <c r="A3154" s="24">
        <v>8533100000</v>
      </c>
      <c r="B3154" s="25"/>
      <c r="C3154" s="26"/>
      <c r="D3154" s="27"/>
      <c r="E3154" s="27" t="s">
        <v>6330</v>
      </c>
      <c r="F3154" s="27" t="s">
        <v>6331</v>
      </c>
      <c r="G3154" s="28" t="s">
        <v>173</v>
      </c>
      <c r="H3154" s="27" t="s">
        <v>174</v>
      </c>
      <c r="I3154" s="118" t="s">
        <v>6332</v>
      </c>
      <c r="J3154" s="29">
        <v>0.2</v>
      </c>
      <c r="K3154" s="28" t="s">
        <v>162</v>
      </c>
      <c r="L3154" s="27" t="s">
        <v>272</v>
      </c>
      <c r="M3154" s="27" t="s">
        <v>164</v>
      </c>
      <c r="N3154" s="27" t="s">
        <v>18073</v>
      </c>
    </row>
    <row r="3155" spans="1:14" ht="16.5" customHeight="1">
      <c r="A3155" s="24">
        <v>7318190008</v>
      </c>
      <c r="B3155" s="25"/>
      <c r="C3155" s="26">
        <v>0.08</v>
      </c>
      <c r="D3155" s="27"/>
      <c r="E3155" s="27" t="s">
        <v>6299</v>
      </c>
      <c r="F3155" s="27" t="s">
        <v>2402</v>
      </c>
      <c r="G3155" s="28" t="s">
        <v>167</v>
      </c>
      <c r="H3155" s="27" t="s">
        <v>168</v>
      </c>
      <c r="I3155" s="118" t="s">
        <v>2403</v>
      </c>
      <c r="J3155" s="29">
        <v>154.81</v>
      </c>
      <c r="K3155" s="28" t="s">
        <v>162</v>
      </c>
      <c r="L3155" s="27" t="s">
        <v>221</v>
      </c>
      <c r="M3155" s="27" t="s">
        <v>164</v>
      </c>
      <c r="N3155" s="27" t="s">
        <v>13376</v>
      </c>
    </row>
    <row r="3156" spans="1:14" ht="16.5" customHeight="1">
      <c r="A3156" s="24">
        <v>8504509500</v>
      </c>
      <c r="B3156" s="25"/>
      <c r="C3156" s="26"/>
      <c r="D3156" s="27"/>
      <c r="E3156" s="27" t="s">
        <v>820</v>
      </c>
      <c r="F3156" s="27" t="s">
        <v>6333</v>
      </c>
      <c r="G3156" s="28" t="s">
        <v>173</v>
      </c>
      <c r="H3156" s="27" t="s">
        <v>174</v>
      </c>
      <c r="I3156" s="118" t="s">
        <v>6334</v>
      </c>
      <c r="J3156" s="29">
        <v>22.8</v>
      </c>
      <c r="K3156" s="28" t="s">
        <v>162</v>
      </c>
      <c r="L3156" s="27" t="s">
        <v>50</v>
      </c>
      <c r="M3156" s="27" t="s">
        <v>164</v>
      </c>
      <c r="N3156" s="27" t="s">
        <v>18077</v>
      </c>
    </row>
    <row r="3157" spans="1:14" ht="16.5" customHeight="1">
      <c r="A3157" s="24">
        <v>8504509500</v>
      </c>
      <c r="B3157" s="25"/>
      <c r="C3157" s="26"/>
      <c r="D3157" s="27"/>
      <c r="E3157" s="27" t="s">
        <v>820</v>
      </c>
      <c r="F3157" s="27" t="s">
        <v>6335</v>
      </c>
      <c r="G3157" s="28" t="s">
        <v>173</v>
      </c>
      <c r="H3157" s="27" t="s">
        <v>174</v>
      </c>
      <c r="I3157" s="118" t="s">
        <v>6336</v>
      </c>
      <c r="J3157" s="29">
        <v>24.5</v>
      </c>
      <c r="K3157" s="28" t="s">
        <v>162</v>
      </c>
      <c r="L3157" s="27" t="s">
        <v>42</v>
      </c>
      <c r="M3157" s="27" t="s">
        <v>164</v>
      </c>
      <c r="N3157" s="27" t="s">
        <v>18077</v>
      </c>
    </row>
    <row r="3158" spans="1:14" ht="16.5" customHeight="1">
      <c r="A3158" s="24">
        <v>8504509500</v>
      </c>
      <c r="B3158" s="25"/>
      <c r="C3158" s="26"/>
      <c r="D3158" s="27"/>
      <c r="E3158" s="27" t="s">
        <v>820</v>
      </c>
      <c r="F3158" s="27" t="s">
        <v>6337</v>
      </c>
      <c r="G3158" s="28" t="s">
        <v>173</v>
      </c>
      <c r="H3158" s="27" t="s">
        <v>174</v>
      </c>
      <c r="I3158" s="118" t="s">
        <v>6338</v>
      </c>
      <c r="J3158" s="29">
        <v>2.87</v>
      </c>
      <c r="K3158" s="28" t="s">
        <v>162</v>
      </c>
      <c r="L3158" s="27" t="s">
        <v>4510</v>
      </c>
      <c r="M3158" s="27" t="s">
        <v>164</v>
      </c>
      <c r="N3158" s="27" t="s">
        <v>18315</v>
      </c>
    </row>
    <row r="3159" spans="1:14" ht="16.5" customHeight="1">
      <c r="A3159" s="24">
        <v>8504509500</v>
      </c>
      <c r="B3159" s="25"/>
      <c r="C3159" s="26"/>
      <c r="D3159" s="27"/>
      <c r="E3159" s="27" t="s">
        <v>820</v>
      </c>
      <c r="F3159" s="27" t="s">
        <v>6339</v>
      </c>
      <c r="G3159" s="28" t="s">
        <v>173</v>
      </c>
      <c r="H3159" s="27" t="s">
        <v>174</v>
      </c>
      <c r="I3159" s="118" t="s">
        <v>6340</v>
      </c>
      <c r="J3159" s="29">
        <v>0.75</v>
      </c>
      <c r="K3159" s="28" t="s">
        <v>162</v>
      </c>
      <c r="L3159" s="27" t="s">
        <v>4510</v>
      </c>
      <c r="M3159" s="27" t="s">
        <v>164</v>
      </c>
      <c r="N3159" s="27" t="s">
        <v>18315</v>
      </c>
    </row>
    <row r="3160" spans="1:14" ht="16.5" customHeight="1">
      <c r="A3160" s="24">
        <v>8504509500</v>
      </c>
      <c r="B3160" s="25"/>
      <c r="C3160" s="26"/>
      <c r="D3160" s="27"/>
      <c r="E3160" s="27" t="s">
        <v>820</v>
      </c>
      <c r="F3160" s="27" t="s">
        <v>6341</v>
      </c>
      <c r="G3160" s="28" t="s">
        <v>282</v>
      </c>
      <c r="H3160" s="27" t="s">
        <v>283</v>
      </c>
      <c r="I3160" s="118" t="s">
        <v>6342</v>
      </c>
      <c r="J3160" s="29">
        <v>10.43</v>
      </c>
      <c r="K3160" s="28" t="s">
        <v>162</v>
      </c>
      <c r="L3160" s="27" t="s">
        <v>218</v>
      </c>
      <c r="M3160" s="27" t="s">
        <v>164</v>
      </c>
      <c r="N3160" s="27" t="s">
        <v>18066</v>
      </c>
    </row>
    <row r="3161" spans="1:14" ht="16.5" customHeight="1">
      <c r="A3161" s="24">
        <v>8532240000</v>
      </c>
      <c r="B3161" s="25"/>
      <c r="C3161" s="26"/>
      <c r="D3161" s="27"/>
      <c r="E3161" s="27" t="s">
        <v>329</v>
      </c>
      <c r="F3161" s="27" t="s">
        <v>6343</v>
      </c>
      <c r="G3161" s="28" t="s">
        <v>173</v>
      </c>
      <c r="H3161" s="27" t="s">
        <v>174</v>
      </c>
      <c r="I3161" s="118" t="s">
        <v>6344</v>
      </c>
      <c r="J3161" s="29">
        <v>2.2799999999999998</v>
      </c>
      <c r="K3161" s="28" t="s">
        <v>162</v>
      </c>
      <c r="L3161" s="27" t="s">
        <v>272</v>
      </c>
      <c r="M3161" s="27" t="s">
        <v>164</v>
      </c>
      <c r="N3161" s="27" t="s">
        <v>18073</v>
      </c>
    </row>
    <row r="3162" spans="1:14" ht="16.5" customHeight="1">
      <c r="A3162" s="24">
        <v>8532240000</v>
      </c>
      <c r="B3162" s="25"/>
      <c r="C3162" s="26"/>
      <c r="D3162" s="27"/>
      <c r="E3162" s="27" t="s">
        <v>329</v>
      </c>
      <c r="F3162" s="27" t="s">
        <v>6345</v>
      </c>
      <c r="G3162" s="28" t="s">
        <v>355</v>
      </c>
      <c r="H3162" s="27" t="s">
        <v>356</v>
      </c>
      <c r="I3162" s="118" t="s">
        <v>6346</v>
      </c>
      <c r="J3162" s="29">
        <v>8.51</v>
      </c>
      <c r="K3162" s="28" t="s">
        <v>162</v>
      </c>
      <c r="L3162" s="27" t="s">
        <v>1592</v>
      </c>
      <c r="M3162" s="27" t="s">
        <v>164</v>
      </c>
      <c r="N3162" s="27" t="s">
        <v>18146</v>
      </c>
    </row>
    <row r="3163" spans="1:14" ht="16.5" customHeight="1">
      <c r="A3163" s="24">
        <v>8532240000</v>
      </c>
      <c r="B3163" s="25"/>
      <c r="C3163" s="26"/>
      <c r="D3163" s="27"/>
      <c r="E3163" s="27" t="s">
        <v>329</v>
      </c>
      <c r="F3163" s="27" t="s">
        <v>6347</v>
      </c>
      <c r="G3163" s="28" t="s">
        <v>355</v>
      </c>
      <c r="H3163" s="27" t="s">
        <v>356</v>
      </c>
      <c r="I3163" s="118" t="s">
        <v>6348</v>
      </c>
      <c r="J3163" s="29">
        <v>32.229999999999997</v>
      </c>
      <c r="K3163" s="28" t="s">
        <v>162</v>
      </c>
      <c r="L3163" s="27" t="s">
        <v>1592</v>
      </c>
      <c r="M3163" s="27" t="s">
        <v>164</v>
      </c>
      <c r="N3163" s="27" t="s">
        <v>18146</v>
      </c>
    </row>
    <row r="3164" spans="1:14" ht="16.5" customHeight="1">
      <c r="A3164" s="24">
        <v>8532240000</v>
      </c>
      <c r="B3164" s="25"/>
      <c r="C3164" s="26"/>
      <c r="D3164" s="27"/>
      <c r="E3164" s="27" t="s">
        <v>329</v>
      </c>
      <c r="F3164" s="27" t="s">
        <v>6349</v>
      </c>
      <c r="G3164" s="28" t="s">
        <v>282</v>
      </c>
      <c r="H3164" s="27" t="s">
        <v>283</v>
      </c>
      <c r="I3164" s="118" t="s">
        <v>6350</v>
      </c>
      <c r="J3164" s="29">
        <v>0.67</v>
      </c>
      <c r="K3164" s="28" t="s">
        <v>162</v>
      </c>
      <c r="L3164" s="27" t="s">
        <v>218</v>
      </c>
      <c r="M3164" s="27" t="s">
        <v>164</v>
      </c>
      <c r="N3164" s="27" t="s">
        <v>18066</v>
      </c>
    </row>
    <row r="3165" spans="1:14" ht="16.5" customHeight="1">
      <c r="A3165" s="24">
        <v>8532240000</v>
      </c>
      <c r="B3165" s="25"/>
      <c r="C3165" s="26"/>
      <c r="D3165" s="27"/>
      <c r="E3165" s="27" t="s">
        <v>329</v>
      </c>
      <c r="F3165" s="27" t="s">
        <v>6351</v>
      </c>
      <c r="G3165" s="28" t="s">
        <v>282</v>
      </c>
      <c r="H3165" s="27" t="s">
        <v>283</v>
      </c>
      <c r="I3165" s="118" t="s">
        <v>6352</v>
      </c>
      <c r="J3165" s="29">
        <v>0.38</v>
      </c>
      <c r="K3165" s="28" t="s">
        <v>162</v>
      </c>
      <c r="L3165" s="27" t="s">
        <v>218</v>
      </c>
      <c r="M3165" s="27" t="s">
        <v>164</v>
      </c>
      <c r="N3165" s="27" t="s">
        <v>18066</v>
      </c>
    </row>
    <row r="3166" spans="1:14" ht="16.5" customHeight="1">
      <c r="A3166" s="24">
        <v>8533210000</v>
      </c>
      <c r="B3166" s="25"/>
      <c r="C3166" s="26"/>
      <c r="D3166" s="27"/>
      <c r="E3166" s="27" t="s">
        <v>1428</v>
      </c>
      <c r="F3166" s="27" t="s">
        <v>6353</v>
      </c>
      <c r="G3166" s="28" t="s">
        <v>173</v>
      </c>
      <c r="H3166" s="27" t="s">
        <v>174</v>
      </c>
      <c r="I3166" s="118" t="s">
        <v>6354</v>
      </c>
      <c r="J3166" s="29">
        <v>6.05</v>
      </c>
      <c r="K3166" s="28" t="s">
        <v>162</v>
      </c>
      <c r="L3166" s="27" t="s">
        <v>372</v>
      </c>
      <c r="M3166" s="27" t="s">
        <v>164</v>
      </c>
      <c r="N3166" s="27" t="s">
        <v>1383</v>
      </c>
    </row>
    <row r="3167" spans="1:14" ht="16.5" customHeight="1">
      <c r="A3167" s="24">
        <v>8533401000</v>
      </c>
      <c r="B3167" s="25"/>
      <c r="C3167" s="26"/>
      <c r="D3167" s="27"/>
      <c r="E3167" s="27" t="s">
        <v>6355</v>
      </c>
      <c r="F3167" s="27" t="s">
        <v>6356</v>
      </c>
      <c r="G3167" s="28" t="s">
        <v>173</v>
      </c>
      <c r="H3167" s="27" t="s">
        <v>174</v>
      </c>
      <c r="I3167" s="118" t="s">
        <v>6357</v>
      </c>
      <c r="J3167" s="29">
        <v>24.36</v>
      </c>
      <c r="K3167" s="28" t="s">
        <v>162</v>
      </c>
      <c r="L3167" s="27" t="s">
        <v>50</v>
      </c>
      <c r="M3167" s="27" t="s">
        <v>164</v>
      </c>
      <c r="N3167" s="27" t="s">
        <v>18077</v>
      </c>
    </row>
    <row r="3168" spans="1:14" ht="16.5" customHeight="1" thickBot="1">
      <c r="A3168" s="24">
        <v>8533401000</v>
      </c>
      <c r="B3168" s="25"/>
      <c r="C3168" s="26"/>
      <c r="D3168" s="27"/>
      <c r="E3168" s="27" t="s">
        <v>6355</v>
      </c>
      <c r="F3168" s="27" t="s">
        <v>6358</v>
      </c>
      <c r="G3168" s="28" t="s">
        <v>173</v>
      </c>
      <c r="H3168" s="27" t="s">
        <v>174</v>
      </c>
      <c r="I3168" s="118" t="s">
        <v>6359</v>
      </c>
      <c r="J3168" s="29">
        <v>24.36</v>
      </c>
      <c r="K3168" s="28" t="s">
        <v>162</v>
      </c>
      <c r="L3168" s="27" t="s">
        <v>50</v>
      </c>
      <c r="M3168" s="27" t="s">
        <v>164</v>
      </c>
      <c r="N3168" s="27" t="s">
        <v>18077</v>
      </c>
    </row>
    <row r="3169" spans="1:14" ht="16.5" customHeight="1" thickTop="1" thickBot="1">
      <c r="A3169" s="32">
        <v>8536201007</v>
      </c>
      <c r="B3169" s="25"/>
      <c r="C3169" s="26">
        <v>0.1</v>
      </c>
      <c r="D3169" s="27"/>
      <c r="E3169" s="27" t="s">
        <v>6360</v>
      </c>
      <c r="F3169" s="27" t="s">
        <v>6361</v>
      </c>
      <c r="G3169" s="28" t="s">
        <v>173</v>
      </c>
      <c r="H3169" s="27" t="s">
        <v>174</v>
      </c>
      <c r="I3169" s="118" t="s">
        <v>5553</v>
      </c>
      <c r="J3169" s="29">
        <v>4800</v>
      </c>
      <c r="K3169" s="28" t="s">
        <v>162</v>
      </c>
      <c r="L3169" s="27" t="s">
        <v>397</v>
      </c>
      <c r="M3169" s="27" t="s">
        <v>164</v>
      </c>
      <c r="N3169" s="27" t="s">
        <v>18080</v>
      </c>
    </row>
    <row r="3170" spans="1:14" ht="16.5" customHeight="1" thickTop="1" thickBot="1">
      <c r="A3170" s="32">
        <v>8536201007</v>
      </c>
      <c r="B3170" s="25"/>
      <c r="C3170" s="26"/>
      <c r="D3170" s="27"/>
      <c r="E3170" s="27" t="s">
        <v>6360</v>
      </c>
      <c r="F3170" s="27" t="s">
        <v>6362</v>
      </c>
      <c r="G3170" s="28" t="s">
        <v>173</v>
      </c>
      <c r="H3170" s="27" t="s">
        <v>174</v>
      </c>
      <c r="I3170" s="118" t="s">
        <v>6363</v>
      </c>
      <c r="J3170" s="29">
        <v>433.5</v>
      </c>
      <c r="K3170" s="28" t="s">
        <v>162</v>
      </c>
      <c r="L3170" s="27" t="s">
        <v>397</v>
      </c>
      <c r="M3170" s="27" t="s">
        <v>164</v>
      </c>
      <c r="N3170" s="27" t="s">
        <v>18080</v>
      </c>
    </row>
    <row r="3171" spans="1:14" ht="16.5" customHeight="1" thickTop="1" thickBot="1">
      <c r="A3171" s="32">
        <v>8536201007</v>
      </c>
      <c r="B3171" s="25"/>
      <c r="C3171" s="26"/>
      <c r="D3171" s="27"/>
      <c r="E3171" s="27" t="s">
        <v>6360</v>
      </c>
      <c r="F3171" s="27" t="s">
        <v>6364</v>
      </c>
      <c r="G3171" s="28" t="s">
        <v>173</v>
      </c>
      <c r="H3171" s="27" t="s">
        <v>174</v>
      </c>
      <c r="I3171" s="118" t="s">
        <v>6365</v>
      </c>
      <c r="J3171" s="29">
        <v>372.3</v>
      </c>
      <c r="K3171" s="28" t="s">
        <v>162</v>
      </c>
      <c r="L3171" s="27" t="s">
        <v>397</v>
      </c>
      <c r="M3171" s="27" t="s">
        <v>164</v>
      </c>
      <c r="N3171" s="27" t="s">
        <v>18080</v>
      </c>
    </row>
    <row r="3172" spans="1:14" ht="16.5" customHeight="1" thickTop="1" thickBot="1">
      <c r="A3172" s="32">
        <v>8536201007</v>
      </c>
      <c r="B3172" s="25"/>
      <c r="C3172" s="26"/>
      <c r="D3172" s="27"/>
      <c r="E3172" s="27" t="s">
        <v>6360</v>
      </c>
      <c r="F3172" s="27" t="s">
        <v>6366</v>
      </c>
      <c r="G3172" s="28" t="s">
        <v>173</v>
      </c>
      <c r="H3172" s="27" t="s">
        <v>174</v>
      </c>
      <c r="I3172" s="118" t="s">
        <v>6367</v>
      </c>
      <c r="J3172" s="29">
        <v>397.8</v>
      </c>
      <c r="K3172" s="28" t="s">
        <v>162</v>
      </c>
      <c r="L3172" s="27" t="s">
        <v>397</v>
      </c>
      <c r="M3172" s="27" t="s">
        <v>164</v>
      </c>
      <c r="N3172" s="27" t="s">
        <v>18080</v>
      </c>
    </row>
    <row r="3173" spans="1:14" ht="16.5" customHeight="1" thickTop="1">
      <c r="A3173" s="24">
        <v>8536508008</v>
      </c>
      <c r="B3173" s="25"/>
      <c r="C3173" s="26">
        <v>7.4999999999999997E-2</v>
      </c>
      <c r="D3173" s="27"/>
      <c r="E3173" s="27" t="s">
        <v>4727</v>
      </c>
      <c r="F3173" s="27" t="s">
        <v>6368</v>
      </c>
      <c r="G3173" s="28" t="s">
        <v>173</v>
      </c>
      <c r="H3173" s="27" t="s">
        <v>174</v>
      </c>
      <c r="I3173" s="118" t="s">
        <v>6369</v>
      </c>
      <c r="J3173" s="29">
        <v>110.16</v>
      </c>
      <c r="K3173" s="28" t="s">
        <v>162</v>
      </c>
      <c r="L3173" s="27" t="s">
        <v>397</v>
      </c>
      <c r="M3173" s="27" t="s">
        <v>164</v>
      </c>
      <c r="N3173" s="27" t="s">
        <v>18080</v>
      </c>
    </row>
    <row r="3174" spans="1:14" ht="16.5" customHeight="1">
      <c r="A3174" s="24">
        <v>8536691000</v>
      </c>
      <c r="B3174" s="25"/>
      <c r="C3174" s="26"/>
      <c r="D3174" s="27"/>
      <c r="E3174" s="27" t="s">
        <v>1433</v>
      </c>
      <c r="F3174" s="27" t="s">
        <v>6370</v>
      </c>
      <c r="G3174" s="28" t="s">
        <v>167</v>
      </c>
      <c r="H3174" s="27" t="s">
        <v>168</v>
      </c>
      <c r="I3174" s="118" t="s">
        <v>6371</v>
      </c>
      <c r="J3174" s="29">
        <v>809</v>
      </c>
      <c r="K3174" s="28" t="s">
        <v>162</v>
      </c>
      <c r="L3174" s="27" t="s">
        <v>443</v>
      </c>
      <c r="M3174" s="27" t="s">
        <v>164</v>
      </c>
      <c r="N3174" s="27" t="s">
        <v>18084</v>
      </c>
    </row>
    <row r="3175" spans="1:14" ht="16.5" customHeight="1">
      <c r="A3175" s="24">
        <v>8536693000</v>
      </c>
      <c r="B3175" s="25"/>
      <c r="C3175" s="26"/>
      <c r="D3175" s="27"/>
      <c r="E3175" s="27" t="s">
        <v>26</v>
      </c>
      <c r="F3175" s="27" t="s">
        <v>2282</v>
      </c>
      <c r="G3175" s="28" t="s">
        <v>167</v>
      </c>
      <c r="H3175" s="27" t="s">
        <v>168</v>
      </c>
      <c r="I3175" s="118" t="s">
        <v>6372</v>
      </c>
      <c r="J3175" s="29">
        <v>631.44000000000005</v>
      </c>
      <c r="K3175" s="28" t="s">
        <v>162</v>
      </c>
      <c r="L3175" s="27" t="s">
        <v>443</v>
      </c>
      <c r="M3175" s="27" t="s">
        <v>164</v>
      </c>
      <c r="N3175" s="27" t="s">
        <v>18084</v>
      </c>
    </row>
    <row r="3176" spans="1:14" ht="16.5" customHeight="1">
      <c r="A3176" s="24">
        <v>8536693000</v>
      </c>
      <c r="B3176" s="25"/>
      <c r="C3176" s="26"/>
      <c r="D3176" s="27"/>
      <c r="E3176" s="27" t="s">
        <v>26</v>
      </c>
      <c r="F3176" s="27" t="s">
        <v>6373</v>
      </c>
      <c r="G3176" s="28" t="s">
        <v>167</v>
      </c>
      <c r="H3176" s="27" t="s">
        <v>168</v>
      </c>
      <c r="I3176" s="118" t="s">
        <v>6374</v>
      </c>
      <c r="J3176" s="29">
        <v>28.44</v>
      </c>
      <c r="K3176" s="28" t="s">
        <v>162</v>
      </c>
      <c r="L3176" s="27" t="s">
        <v>443</v>
      </c>
      <c r="M3176" s="27" t="s">
        <v>164</v>
      </c>
      <c r="N3176" s="27" t="s">
        <v>18084</v>
      </c>
    </row>
    <row r="3177" spans="1:14" ht="16.5" customHeight="1">
      <c r="A3177" s="24">
        <v>8536693000</v>
      </c>
      <c r="B3177" s="25"/>
      <c r="C3177" s="26"/>
      <c r="D3177" s="27"/>
      <c r="E3177" s="27" t="s">
        <v>26</v>
      </c>
      <c r="F3177" s="27" t="s">
        <v>6375</v>
      </c>
      <c r="G3177" s="28" t="s">
        <v>167</v>
      </c>
      <c r="H3177" s="27" t="s">
        <v>168</v>
      </c>
      <c r="I3177" s="118" t="s">
        <v>6376</v>
      </c>
      <c r="J3177" s="29">
        <v>204.64</v>
      </c>
      <c r="K3177" s="28" t="s">
        <v>162</v>
      </c>
      <c r="L3177" s="27" t="s">
        <v>443</v>
      </c>
      <c r="M3177" s="27" t="s">
        <v>164</v>
      </c>
      <c r="N3177" s="27" t="s">
        <v>18084</v>
      </c>
    </row>
    <row r="3178" spans="1:14" ht="16.5" customHeight="1">
      <c r="A3178" s="24">
        <v>8536693000</v>
      </c>
      <c r="B3178" s="25"/>
      <c r="C3178" s="26"/>
      <c r="D3178" s="27"/>
      <c r="E3178" s="27" t="s">
        <v>5126</v>
      </c>
      <c r="F3178" s="27" t="s">
        <v>6377</v>
      </c>
      <c r="G3178" s="28" t="s">
        <v>173</v>
      </c>
      <c r="H3178" s="27" t="s">
        <v>174</v>
      </c>
      <c r="I3178" s="118" t="s">
        <v>6378</v>
      </c>
      <c r="J3178" s="29">
        <v>140.80000000000001</v>
      </c>
      <c r="K3178" s="28" t="s">
        <v>162</v>
      </c>
      <c r="L3178" s="27" t="s">
        <v>6379</v>
      </c>
      <c r="M3178" s="27" t="s">
        <v>164</v>
      </c>
      <c r="N3178" s="27" t="s">
        <v>18316</v>
      </c>
    </row>
    <row r="3179" spans="1:14" ht="16.5" customHeight="1">
      <c r="A3179" s="24">
        <v>8536693000</v>
      </c>
      <c r="B3179" s="25"/>
      <c r="C3179" s="26"/>
      <c r="D3179" s="27"/>
      <c r="E3179" s="27" t="s">
        <v>5126</v>
      </c>
      <c r="F3179" s="27" t="s">
        <v>3250</v>
      </c>
      <c r="G3179" s="28" t="s">
        <v>173</v>
      </c>
      <c r="H3179" s="27" t="s">
        <v>174</v>
      </c>
      <c r="I3179" s="118" t="s">
        <v>3251</v>
      </c>
      <c r="J3179" s="29">
        <v>1008</v>
      </c>
      <c r="K3179" s="28" t="s">
        <v>162</v>
      </c>
      <c r="L3179" s="27" t="s">
        <v>3252</v>
      </c>
      <c r="M3179" s="27" t="s">
        <v>164</v>
      </c>
      <c r="N3179" s="27" t="s">
        <v>18196</v>
      </c>
    </row>
    <row r="3180" spans="1:14" ht="16.5" customHeight="1">
      <c r="A3180" s="24">
        <v>8536693000</v>
      </c>
      <c r="B3180" s="25"/>
      <c r="C3180" s="26"/>
      <c r="D3180" s="27"/>
      <c r="E3180" s="27" t="s">
        <v>5126</v>
      </c>
      <c r="F3180" s="27" t="s">
        <v>6380</v>
      </c>
      <c r="G3180" s="28" t="s">
        <v>173</v>
      </c>
      <c r="H3180" s="27" t="s">
        <v>174</v>
      </c>
      <c r="I3180" s="118" t="s">
        <v>6381</v>
      </c>
      <c r="J3180" s="29">
        <v>179.26</v>
      </c>
      <c r="K3180" s="28" t="s">
        <v>162</v>
      </c>
      <c r="L3180" s="27" t="s">
        <v>3252</v>
      </c>
      <c r="M3180" s="27" t="s">
        <v>164</v>
      </c>
      <c r="N3180" s="27" t="s">
        <v>18196</v>
      </c>
    </row>
    <row r="3181" spans="1:14" ht="16.5" customHeight="1">
      <c r="A3181" s="24">
        <v>8536693000</v>
      </c>
      <c r="B3181" s="25"/>
      <c r="C3181" s="26"/>
      <c r="D3181" s="27"/>
      <c r="E3181" s="27" t="s">
        <v>5126</v>
      </c>
      <c r="F3181" s="27" t="s">
        <v>6382</v>
      </c>
      <c r="G3181" s="28" t="s">
        <v>173</v>
      </c>
      <c r="H3181" s="27" t="s">
        <v>174</v>
      </c>
      <c r="I3181" s="118" t="s">
        <v>6383</v>
      </c>
      <c r="J3181" s="29">
        <v>366.08</v>
      </c>
      <c r="K3181" s="28" t="s">
        <v>162</v>
      </c>
      <c r="L3181" s="27" t="s">
        <v>6384</v>
      </c>
      <c r="M3181" s="27" t="s">
        <v>164</v>
      </c>
      <c r="N3181" s="27" t="s">
        <v>18317</v>
      </c>
    </row>
    <row r="3182" spans="1:14" ht="16.5" customHeight="1">
      <c r="A3182" s="24">
        <v>8536693000</v>
      </c>
      <c r="B3182" s="25"/>
      <c r="C3182" s="26"/>
      <c r="D3182" s="27"/>
      <c r="E3182" s="27" t="s">
        <v>5126</v>
      </c>
      <c r="F3182" s="27" t="s">
        <v>6385</v>
      </c>
      <c r="G3182" s="28" t="s">
        <v>173</v>
      </c>
      <c r="H3182" s="27" t="s">
        <v>174</v>
      </c>
      <c r="I3182" s="118" t="s">
        <v>6386</v>
      </c>
      <c r="J3182" s="29">
        <v>176</v>
      </c>
      <c r="K3182" s="28" t="s">
        <v>162</v>
      </c>
      <c r="L3182" s="27" t="s">
        <v>221</v>
      </c>
      <c r="M3182" s="27" t="s">
        <v>164</v>
      </c>
      <c r="N3182" s="27" t="s">
        <v>13376</v>
      </c>
    </row>
    <row r="3183" spans="1:14" ht="16.5" customHeight="1">
      <c r="A3183" s="24">
        <v>8536693000</v>
      </c>
      <c r="B3183" s="25"/>
      <c r="C3183" s="26"/>
      <c r="D3183" s="27"/>
      <c r="E3183" s="27" t="s">
        <v>5126</v>
      </c>
      <c r="F3183" s="27" t="s">
        <v>4742</v>
      </c>
      <c r="G3183" s="28" t="s">
        <v>173</v>
      </c>
      <c r="H3183" s="27" t="s">
        <v>174</v>
      </c>
      <c r="I3183" s="118" t="s">
        <v>1011</v>
      </c>
      <c r="J3183" s="29">
        <v>12.78</v>
      </c>
      <c r="K3183" s="28" t="s">
        <v>162</v>
      </c>
      <c r="L3183" s="27" t="s">
        <v>435</v>
      </c>
      <c r="M3183" s="27" t="s">
        <v>164</v>
      </c>
      <c r="N3183" s="27" t="s">
        <v>18083</v>
      </c>
    </row>
    <row r="3184" spans="1:14" ht="16.5" customHeight="1">
      <c r="A3184" s="24">
        <v>8536693000</v>
      </c>
      <c r="B3184" s="25"/>
      <c r="C3184" s="26"/>
      <c r="D3184" s="27"/>
      <c r="E3184" s="27" t="s">
        <v>5126</v>
      </c>
      <c r="F3184" s="27" t="s">
        <v>4744</v>
      </c>
      <c r="G3184" s="28" t="s">
        <v>173</v>
      </c>
      <c r="H3184" s="27" t="s">
        <v>174</v>
      </c>
      <c r="I3184" s="118" t="s">
        <v>1007</v>
      </c>
      <c r="J3184" s="29">
        <v>26.07</v>
      </c>
      <c r="K3184" s="28" t="s">
        <v>162</v>
      </c>
      <c r="L3184" s="27" t="s">
        <v>435</v>
      </c>
      <c r="M3184" s="27" t="s">
        <v>164</v>
      </c>
      <c r="N3184" s="27" t="s">
        <v>18083</v>
      </c>
    </row>
    <row r="3185" spans="1:14" ht="16.5" customHeight="1">
      <c r="A3185" s="24">
        <v>8536693000</v>
      </c>
      <c r="B3185" s="25"/>
      <c r="C3185" s="26"/>
      <c r="D3185" s="27"/>
      <c r="E3185" s="27" t="s">
        <v>5126</v>
      </c>
      <c r="F3185" s="27" t="s">
        <v>4746</v>
      </c>
      <c r="G3185" s="28" t="s">
        <v>173</v>
      </c>
      <c r="H3185" s="27" t="s">
        <v>174</v>
      </c>
      <c r="I3185" s="118" t="s">
        <v>437</v>
      </c>
      <c r="J3185" s="29">
        <v>32</v>
      </c>
      <c r="K3185" s="28" t="s">
        <v>162</v>
      </c>
      <c r="L3185" s="27" t="s">
        <v>435</v>
      </c>
      <c r="M3185" s="27" t="s">
        <v>164</v>
      </c>
      <c r="N3185" s="27" t="s">
        <v>18083</v>
      </c>
    </row>
    <row r="3186" spans="1:14" ht="16.5" customHeight="1">
      <c r="A3186" s="24">
        <v>8536693000</v>
      </c>
      <c r="B3186" s="25"/>
      <c r="C3186" s="26"/>
      <c r="D3186" s="27"/>
      <c r="E3186" s="27" t="s">
        <v>5126</v>
      </c>
      <c r="F3186" s="27" t="s">
        <v>6387</v>
      </c>
      <c r="G3186" s="28" t="s">
        <v>173</v>
      </c>
      <c r="H3186" s="27" t="s">
        <v>174</v>
      </c>
      <c r="I3186" s="118" t="s">
        <v>6388</v>
      </c>
      <c r="J3186" s="29">
        <v>38.33</v>
      </c>
      <c r="K3186" s="28" t="s">
        <v>162</v>
      </c>
      <c r="L3186" s="27" t="s">
        <v>435</v>
      </c>
      <c r="M3186" s="27" t="s">
        <v>164</v>
      </c>
      <c r="N3186" s="27" t="s">
        <v>18318</v>
      </c>
    </row>
    <row r="3187" spans="1:14" ht="16.5" customHeight="1">
      <c r="A3187" s="24">
        <v>8536693000</v>
      </c>
      <c r="B3187" s="25"/>
      <c r="C3187" s="26"/>
      <c r="D3187" s="27"/>
      <c r="E3187" s="27" t="s">
        <v>5126</v>
      </c>
      <c r="F3187" s="27" t="s">
        <v>6389</v>
      </c>
      <c r="G3187" s="28" t="s">
        <v>173</v>
      </c>
      <c r="H3187" s="27" t="s">
        <v>174</v>
      </c>
      <c r="I3187" s="118" t="s">
        <v>6390</v>
      </c>
      <c r="J3187" s="29">
        <v>143.94</v>
      </c>
      <c r="K3187" s="28" t="s">
        <v>162</v>
      </c>
      <c r="L3187" s="27" t="s">
        <v>435</v>
      </c>
      <c r="M3187" s="27" t="s">
        <v>164</v>
      </c>
      <c r="N3187" s="27" t="s">
        <v>18083</v>
      </c>
    </row>
    <row r="3188" spans="1:14" ht="16.5" customHeight="1">
      <c r="A3188" s="24">
        <v>8536693000</v>
      </c>
      <c r="B3188" s="25"/>
      <c r="C3188" s="26"/>
      <c r="D3188" s="27"/>
      <c r="E3188" s="27" t="s">
        <v>5126</v>
      </c>
      <c r="F3188" s="27" t="s">
        <v>6391</v>
      </c>
      <c r="G3188" s="28" t="s">
        <v>173</v>
      </c>
      <c r="H3188" s="27" t="s">
        <v>174</v>
      </c>
      <c r="I3188" s="118" t="s">
        <v>6392</v>
      </c>
      <c r="J3188" s="29">
        <v>36.67</v>
      </c>
      <c r="K3188" s="28" t="s">
        <v>162</v>
      </c>
      <c r="L3188" s="27" t="s">
        <v>449</v>
      </c>
      <c r="M3188" s="27" t="s">
        <v>164</v>
      </c>
      <c r="N3188" s="27" t="s">
        <v>18085</v>
      </c>
    </row>
    <row r="3189" spans="1:14" ht="16.5" customHeight="1">
      <c r="A3189" s="24">
        <v>8536693000</v>
      </c>
      <c r="B3189" s="25"/>
      <c r="C3189" s="26"/>
      <c r="D3189" s="27"/>
      <c r="E3189" s="27" t="s">
        <v>26</v>
      </c>
      <c r="F3189" s="27" t="s">
        <v>6393</v>
      </c>
      <c r="G3189" s="28" t="s">
        <v>297</v>
      </c>
      <c r="H3189" s="27" t="s">
        <v>298</v>
      </c>
      <c r="I3189" s="118" t="s">
        <v>6394</v>
      </c>
      <c r="J3189" s="29">
        <v>24.45</v>
      </c>
      <c r="K3189" s="28" t="s">
        <v>162</v>
      </c>
      <c r="L3189" s="27" t="s">
        <v>449</v>
      </c>
      <c r="M3189" s="27" t="s">
        <v>164</v>
      </c>
      <c r="N3189" s="27" t="s">
        <v>18085</v>
      </c>
    </row>
    <row r="3190" spans="1:14" ht="16.5" customHeight="1">
      <c r="A3190" s="24">
        <v>8536699008</v>
      </c>
      <c r="B3190" s="25"/>
      <c r="C3190" s="26">
        <v>0.08</v>
      </c>
      <c r="D3190" s="27"/>
      <c r="E3190" s="27" t="s">
        <v>3423</v>
      </c>
      <c r="F3190" s="27" t="s">
        <v>6395</v>
      </c>
      <c r="G3190" s="28" t="s">
        <v>173</v>
      </c>
      <c r="H3190" s="27" t="s">
        <v>174</v>
      </c>
      <c r="I3190" s="118" t="s">
        <v>6396</v>
      </c>
      <c r="J3190" s="29">
        <v>10.87</v>
      </c>
      <c r="K3190" s="28" t="s">
        <v>162</v>
      </c>
      <c r="L3190" s="27" t="s">
        <v>212</v>
      </c>
      <c r="M3190" s="27" t="s">
        <v>164</v>
      </c>
      <c r="N3190" s="27" t="s">
        <v>18065</v>
      </c>
    </row>
    <row r="3191" spans="1:14" ht="16.5" customHeight="1">
      <c r="A3191" s="24">
        <v>8541100009</v>
      </c>
      <c r="B3191" s="25"/>
      <c r="C3191" s="26"/>
      <c r="D3191" s="27"/>
      <c r="E3191" s="27" t="s">
        <v>1032</v>
      </c>
      <c r="F3191" s="27" t="s">
        <v>6397</v>
      </c>
      <c r="G3191" s="28" t="s">
        <v>173</v>
      </c>
      <c r="H3191" s="27" t="s">
        <v>174</v>
      </c>
      <c r="I3191" s="118" t="s">
        <v>6398</v>
      </c>
      <c r="J3191" s="29">
        <v>31.26</v>
      </c>
      <c r="K3191" s="28" t="s">
        <v>162</v>
      </c>
      <c r="L3191" s="27" t="s">
        <v>2067</v>
      </c>
      <c r="M3191" s="27" t="s">
        <v>164</v>
      </c>
      <c r="N3191" s="27" t="s">
        <v>18159</v>
      </c>
    </row>
    <row r="3192" spans="1:14" ht="16.5" customHeight="1">
      <c r="A3192" s="24">
        <v>8541100009</v>
      </c>
      <c r="B3192" s="25"/>
      <c r="C3192" s="26"/>
      <c r="D3192" s="27"/>
      <c r="E3192" s="27" t="s">
        <v>1032</v>
      </c>
      <c r="F3192" s="27" t="s">
        <v>6399</v>
      </c>
      <c r="G3192" s="28" t="s">
        <v>173</v>
      </c>
      <c r="H3192" s="27" t="s">
        <v>174</v>
      </c>
      <c r="I3192" s="118" t="s">
        <v>6400</v>
      </c>
      <c r="J3192" s="29">
        <v>104.29</v>
      </c>
      <c r="K3192" s="28" t="s">
        <v>162</v>
      </c>
      <c r="L3192" s="27" t="s">
        <v>6401</v>
      </c>
      <c r="M3192" s="27" t="s">
        <v>164</v>
      </c>
      <c r="N3192" s="27" t="s">
        <v>18319</v>
      </c>
    </row>
    <row r="3193" spans="1:14" ht="16.5" customHeight="1">
      <c r="A3193" s="24">
        <v>8541100009</v>
      </c>
      <c r="B3193" s="25"/>
      <c r="C3193" s="26"/>
      <c r="D3193" s="27"/>
      <c r="E3193" s="27" t="s">
        <v>1032</v>
      </c>
      <c r="F3193" s="27" t="s">
        <v>6402</v>
      </c>
      <c r="G3193" s="28" t="s">
        <v>173</v>
      </c>
      <c r="H3193" s="27" t="s">
        <v>174</v>
      </c>
      <c r="I3193" s="118" t="s">
        <v>6403</v>
      </c>
      <c r="J3193" s="29">
        <v>9.7799999999999994</v>
      </c>
      <c r="K3193" s="28" t="s">
        <v>162</v>
      </c>
      <c r="L3193" s="27" t="s">
        <v>4405</v>
      </c>
      <c r="M3193" s="27" t="s">
        <v>164</v>
      </c>
      <c r="N3193" s="27" t="s">
        <v>18256</v>
      </c>
    </row>
    <row r="3194" spans="1:14" ht="16.5" customHeight="1">
      <c r="A3194" s="24">
        <v>8541290000</v>
      </c>
      <c r="B3194" s="25"/>
      <c r="C3194" s="26"/>
      <c r="D3194" s="27"/>
      <c r="E3194" s="27" t="s">
        <v>1051</v>
      </c>
      <c r="F3194" s="27" t="s">
        <v>6404</v>
      </c>
      <c r="G3194" s="28" t="s">
        <v>173</v>
      </c>
      <c r="H3194" s="27" t="s">
        <v>174</v>
      </c>
      <c r="I3194" s="118" t="s">
        <v>6405</v>
      </c>
      <c r="J3194" s="29">
        <v>349.26</v>
      </c>
      <c r="K3194" s="28" t="s">
        <v>162</v>
      </c>
      <c r="L3194" s="27" t="s">
        <v>580</v>
      </c>
      <c r="M3194" s="27" t="s">
        <v>164</v>
      </c>
      <c r="N3194" s="27" t="s">
        <v>10753</v>
      </c>
    </row>
    <row r="3195" spans="1:14" ht="16.5" customHeight="1">
      <c r="A3195" s="24">
        <v>8541290000</v>
      </c>
      <c r="B3195" s="25"/>
      <c r="C3195" s="26"/>
      <c r="D3195" s="27"/>
      <c r="E3195" s="27" t="s">
        <v>1051</v>
      </c>
      <c r="F3195" s="27" t="s">
        <v>6406</v>
      </c>
      <c r="G3195" s="28" t="s">
        <v>173</v>
      </c>
      <c r="H3195" s="27" t="s">
        <v>174</v>
      </c>
      <c r="I3195" s="118" t="s">
        <v>6407</v>
      </c>
      <c r="J3195" s="29">
        <v>66.11</v>
      </c>
      <c r="K3195" s="28" t="s">
        <v>162</v>
      </c>
      <c r="L3195" s="27" t="s">
        <v>580</v>
      </c>
      <c r="M3195" s="27" t="s">
        <v>164</v>
      </c>
      <c r="N3195" s="27" t="s">
        <v>10753</v>
      </c>
    </row>
    <row r="3196" spans="1:14" ht="16.5" customHeight="1">
      <c r="A3196" s="24">
        <v>8541290000</v>
      </c>
      <c r="B3196" s="25"/>
      <c r="C3196" s="26"/>
      <c r="D3196" s="27"/>
      <c r="E3196" s="27" t="s">
        <v>1051</v>
      </c>
      <c r="F3196" s="27" t="s">
        <v>6408</v>
      </c>
      <c r="G3196" s="28" t="s">
        <v>173</v>
      </c>
      <c r="H3196" s="27" t="s">
        <v>174</v>
      </c>
      <c r="I3196" s="118" t="s">
        <v>6409</v>
      </c>
      <c r="J3196" s="29">
        <v>58.2</v>
      </c>
      <c r="K3196" s="28" t="s">
        <v>162</v>
      </c>
      <c r="L3196" s="27" t="s">
        <v>528</v>
      </c>
      <c r="M3196" s="27" t="s">
        <v>164</v>
      </c>
      <c r="N3196" s="27" t="s">
        <v>18090</v>
      </c>
    </row>
    <row r="3197" spans="1:14" ht="16.5" customHeight="1" thickBot="1">
      <c r="A3197" s="24">
        <v>8541490000</v>
      </c>
      <c r="B3197" s="25"/>
      <c r="C3197" s="26"/>
      <c r="D3197" s="27"/>
      <c r="E3197" s="27" t="s">
        <v>3283</v>
      </c>
      <c r="F3197" s="27" t="s">
        <v>2074</v>
      </c>
      <c r="G3197" s="28" t="s">
        <v>173</v>
      </c>
      <c r="H3197" s="27" t="s">
        <v>174</v>
      </c>
      <c r="I3197" s="118" t="s">
        <v>1465</v>
      </c>
      <c r="J3197" s="29">
        <v>12.8</v>
      </c>
      <c r="K3197" s="28" t="s">
        <v>162</v>
      </c>
      <c r="L3197" s="27" t="s">
        <v>528</v>
      </c>
      <c r="M3197" s="27" t="s">
        <v>164</v>
      </c>
      <c r="N3197" s="27" t="s">
        <v>18090</v>
      </c>
    </row>
    <row r="3198" spans="1:14" ht="16.5" customHeight="1" thickTop="1" thickBot="1">
      <c r="A3198" s="30">
        <v>8542319010</v>
      </c>
      <c r="B3198" s="25"/>
      <c r="C3198" s="26"/>
      <c r="D3198" s="27"/>
      <c r="E3198" s="27" t="s">
        <v>768</v>
      </c>
      <c r="F3198" s="27" t="s">
        <v>2086</v>
      </c>
      <c r="G3198" s="28" t="s">
        <v>243</v>
      </c>
      <c r="H3198" s="27" t="s">
        <v>244</v>
      </c>
      <c r="I3198" s="118" t="s">
        <v>1471</v>
      </c>
      <c r="J3198" s="29">
        <v>38.4</v>
      </c>
      <c r="K3198" s="28" t="s">
        <v>162</v>
      </c>
      <c r="L3198" s="27" t="s">
        <v>648</v>
      </c>
      <c r="M3198" s="27" t="s">
        <v>164</v>
      </c>
      <c r="N3198" s="27" t="s">
        <v>11042</v>
      </c>
    </row>
    <row r="3199" spans="1:14" ht="16.5" customHeight="1" thickTop="1" thickBot="1">
      <c r="A3199" s="30">
        <v>8542319010</v>
      </c>
      <c r="B3199" s="25"/>
      <c r="C3199" s="26"/>
      <c r="D3199" s="27"/>
      <c r="E3199" s="27" t="s">
        <v>768</v>
      </c>
      <c r="F3199" s="27" t="s">
        <v>3299</v>
      </c>
      <c r="G3199" s="28" t="s">
        <v>355</v>
      </c>
      <c r="H3199" s="27" t="s">
        <v>356</v>
      </c>
      <c r="I3199" s="118" t="s">
        <v>2590</v>
      </c>
      <c r="J3199" s="29">
        <v>22.49</v>
      </c>
      <c r="K3199" s="28" t="s">
        <v>162</v>
      </c>
      <c r="L3199" s="27" t="s">
        <v>1859</v>
      </c>
      <c r="M3199" s="27" t="s">
        <v>164</v>
      </c>
      <c r="N3199" s="27" t="s">
        <v>18155</v>
      </c>
    </row>
    <row r="3200" spans="1:14" ht="16.5" customHeight="1" thickTop="1" thickBot="1">
      <c r="A3200" s="30">
        <v>8542319010</v>
      </c>
      <c r="B3200" s="25"/>
      <c r="C3200" s="26"/>
      <c r="D3200" s="27"/>
      <c r="E3200" s="27" t="s">
        <v>768</v>
      </c>
      <c r="F3200" s="27" t="s">
        <v>6410</v>
      </c>
      <c r="G3200" s="28" t="s">
        <v>297</v>
      </c>
      <c r="H3200" s="27" t="s">
        <v>298</v>
      </c>
      <c r="I3200" s="118" t="s">
        <v>6411</v>
      </c>
      <c r="J3200" s="29">
        <v>20.440000000000001</v>
      </c>
      <c r="K3200" s="28" t="s">
        <v>162</v>
      </c>
      <c r="L3200" s="27" t="s">
        <v>114</v>
      </c>
      <c r="M3200" s="27" t="s">
        <v>164</v>
      </c>
      <c r="N3200" s="27" t="s">
        <v>11042</v>
      </c>
    </row>
    <row r="3201" spans="1:14" ht="16.5" customHeight="1" thickTop="1" thickBot="1">
      <c r="A3201" s="30">
        <v>8542319010</v>
      </c>
      <c r="B3201" s="25"/>
      <c r="C3201" s="26"/>
      <c r="D3201" s="27"/>
      <c r="E3201" s="27" t="s">
        <v>768</v>
      </c>
      <c r="F3201" s="27" t="s">
        <v>3818</v>
      </c>
      <c r="G3201" s="28" t="s">
        <v>201</v>
      </c>
      <c r="H3201" s="27" t="s">
        <v>202</v>
      </c>
      <c r="I3201" s="118" t="s">
        <v>3819</v>
      </c>
      <c r="J3201" s="29">
        <v>24.53</v>
      </c>
      <c r="K3201" s="28" t="s">
        <v>162</v>
      </c>
      <c r="L3201" s="27" t="s">
        <v>114</v>
      </c>
      <c r="M3201" s="27" t="s">
        <v>164</v>
      </c>
      <c r="N3201" s="27" t="s">
        <v>11042</v>
      </c>
    </row>
    <row r="3202" spans="1:14" ht="16.5" customHeight="1" thickTop="1" thickBot="1">
      <c r="A3202" s="30">
        <v>8542319010</v>
      </c>
      <c r="B3202" s="25"/>
      <c r="C3202" s="26"/>
      <c r="D3202" s="27"/>
      <c r="E3202" s="27" t="s">
        <v>768</v>
      </c>
      <c r="F3202" s="27" t="s">
        <v>6412</v>
      </c>
      <c r="G3202" s="28" t="s">
        <v>297</v>
      </c>
      <c r="H3202" s="27" t="s">
        <v>298</v>
      </c>
      <c r="I3202" s="118" t="s">
        <v>6413</v>
      </c>
      <c r="J3202" s="29">
        <v>153.6</v>
      </c>
      <c r="K3202" s="28" t="s">
        <v>162</v>
      </c>
      <c r="L3202" s="27" t="s">
        <v>648</v>
      </c>
      <c r="M3202" s="27" t="s">
        <v>164</v>
      </c>
      <c r="N3202" s="27" t="s">
        <v>11042</v>
      </c>
    </row>
    <row r="3203" spans="1:14" ht="16.5" customHeight="1" thickTop="1" thickBot="1">
      <c r="A3203" s="30">
        <v>8542319010</v>
      </c>
      <c r="B3203" s="25"/>
      <c r="C3203" s="26"/>
      <c r="D3203" s="27"/>
      <c r="E3203" s="27" t="s">
        <v>768</v>
      </c>
      <c r="F3203" s="27" t="s">
        <v>6414</v>
      </c>
      <c r="G3203" s="28" t="s">
        <v>243</v>
      </c>
      <c r="H3203" s="27" t="s">
        <v>244</v>
      </c>
      <c r="I3203" s="118" t="s">
        <v>6415</v>
      </c>
      <c r="J3203" s="29">
        <v>92</v>
      </c>
      <c r="K3203" s="28" t="s">
        <v>162</v>
      </c>
      <c r="L3203" s="27" t="s">
        <v>621</v>
      </c>
      <c r="M3203" s="27" t="s">
        <v>164</v>
      </c>
      <c r="N3203" s="27" t="s">
        <v>18097</v>
      </c>
    </row>
    <row r="3204" spans="1:14" ht="16.5" customHeight="1" thickTop="1" thickBot="1">
      <c r="A3204" s="30">
        <v>8542319010</v>
      </c>
      <c r="B3204" s="25"/>
      <c r="C3204" s="26"/>
      <c r="D3204" s="27"/>
      <c r="E3204" s="27" t="s">
        <v>768</v>
      </c>
      <c r="F3204" s="27" t="s">
        <v>6416</v>
      </c>
      <c r="G3204" s="28" t="s">
        <v>297</v>
      </c>
      <c r="H3204" s="27" t="s">
        <v>298</v>
      </c>
      <c r="I3204" s="118" t="s">
        <v>6417</v>
      </c>
      <c r="J3204" s="29">
        <v>21.3</v>
      </c>
      <c r="K3204" s="28" t="s">
        <v>162</v>
      </c>
      <c r="L3204" s="27" t="s">
        <v>134</v>
      </c>
      <c r="M3204" s="27" t="s">
        <v>164</v>
      </c>
      <c r="N3204" s="27" t="s">
        <v>4101</v>
      </c>
    </row>
    <row r="3205" spans="1:14" ht="16.5" customHeight="1" thickTop="1" thickBot="1">
      <c r="A3205" s="30">
        <v>8542319010</v>
      </c>
      <c r="B3205" s="25"/>
      <c r="C3205" s="26"/>
      <c r="D3205" s="27"/>
      <c r="E3205" s="27" t="s">
        <v>768</v>
      </c>
      <c r="F3205" s="27" t="s">
        <v>6418</v>
      </c>
      <c r="G3205" s="28" t="s">
        <v>227</v>
      </c>
      <c r="H3205" s="27" t="s">
        <v>228</v>
      </c>
      <c r="I3205" s="118" t="s">
        <v>6419</v>
      </c>
      <c r="J3205" s="29">
        <v>3767.7</v>
      </c>
      <c r="K3205" s="28" t="s">
        <v>162</v>
      </c>
      <c r="L3205" s="27" t="s">
        <v>614</v>
      </c>
      <c r="M3205" s="27" t="s">
        <v>164</v>
      </c>
      <c r="N3205" s="27" t="s">
        <v>18096</v>
      </c>
    </row>
    <row r="3206" spans="1:14" ht="16.5" customHeight="1" thickTop="1" thickBot="1">
      <c r="A3206" s="30">
        <v>8542319010</v>
      </c>
      <c r="B3206" s="25"/>
      <c r="C3206" s="26"/>
      <c r="D3206" s="27"/>
      <c r="E3206" s="27" t="s">
        <v>768</v>
      </c>
      <c r="F3206" s="27" t="s">
        <v>6420</v>
      </c>
      <c r="G3206" s="28" t="s">
        <v>227</v>
      </c>
      <c r="H3206" s="27" t="s">
        <v>228</v>
      </c>
      <c r="I3206" s="118" t="s">
        <v>6421</v>
      </c>
      <c r="J3206" s="29">
        <v>96.9</v>
      </c>
      <c r="K3206" s="28" t="s">
        <v>162</v>
      </c>
      <c r="L3206" s="27" t="s">
        <v>114</v>
      </c>
      <c r="M3206" s="27" t="s">
        <v>164</v>
      </c>
      <c r="N3206" s="27" t="s">
        <v>11042</v>
      </c>
    </row>
    <row r="3207" spans="1:14" ht="16.5" customHeight="1" thickTop="1" thickBot="1">
      <c r="A3207" s="30">
        <v>8542323100</v>
      </c>
      <c r="B3207" s="25"/>
      <c r="C3207" s="26"/>
      <c r="D3207" s="27"/>
      <c r="E3207" s="27" t="s">
        <v>1067</v>
      </c>
      <c r="F3207" s="27" t="s">
        <v>6422</v>
      </c>
      <c r="G3207" s="28" t="s">
        <v>173</v>
      </c>
      <c r="H3207" s="27" t="s">
        <v>174</v>
      </c>
      <c r="I3207" s="118" t="s">
        <v>5942</v>
      </c>
      <c r="J3207" s="29">
        <v>9.7799999999999994</v>
      </c>
      <c r="K3207" s="28" t="s">
        <v>162</v>
      </c>
      <c r="L3207" s="27" t="s">
        <v>125</v>
      </c>
      <c r="M3207" s="27" t="s">
        <v>164</v>
      </c>
      <c r="N3207" s="27" t="s">
        <v>125</v>
      </c>
    </row>
    <row r="3208" spans="1:14" ht="16.5" customHeight="1" thickTop="1" thickBot="1">
      <c r="A3208" s="30">
        <v>8542323100</v>
      </c>
      <c r="B3208" s="25"/>
      <c r="C3208" s="26"/>
      <c r="D3208" s="27"/>
      <c r="E3208" s="27" t="s">
        <v>1067</v>
      </c>
      <c r="F3208" s="27" t="s">
        <v>6423</v>
      </c>
      <c r="G3208" s="28" t="s">
        <v>173</v>
      </c>
      <c r="H3208" s="27" t="s">
        <v>174</v>
      </c>
      <c r="I3208" s="118" t="s">
        <v>6424</v>
      </c>
      <c r="J3208" s="29">
        <v>3.91</v>
      </c>
      <c r="K3208" s="28" t="s">
        <v>162</v>
      </c>
      <c r="L3208" s="27" t="s">
        <v>6425</v>
      </c>
      <c r="M3208" s="27" t="s">
        <v>164</v>
      </c>
      <c r="N3208" s="27" t="s">
        <v>15430</v>
      </c>
    </row>
    <row r="3209" spans="1:14" ht="16.5" customHeight="1" thickTop="1" thickBot="1">
      <c r="A3209" s="30">
        <v>8542326900</v>
      </c>
      <c r="B3209" s="25"/>
      <c r="C3209" s="26"/>
      <c r="D3209" s="27"/>
      <c r="E3209" s="27" t="s">
        <v>1402</v>
      </c>
      <c r="F3209" s="27" t="s">
        <v>6426</v>
      </c>
      <c r="G3209" s="28" t="s">
        <v>173</v>
      </c>
      <c r="H3209" s="27" t="s">
        <v>174</v>
      </c>
      <c r="I3209" s="118" t="s">
        <v>6427</v>
      </c>
      <c r="J3209" s="29">
        <v>99.73</v>
      </c>
      <c r="K3209" s="28" t="s">
        <v>162</v>
      </c>
      <c r="L3209" s="27" t="s">
        <v>1072</v>
      </c>
      <c r="M3209" s="27" t="s">
        <v>164</v>
      </c>
      <c r="N3209" s="27" t="s">
        <v>18120</v>
      </c>
    </row>
    <row r="3210" spans="1:14" ht="16.5" customHeight="1" thickTop="1" thickBot="1">
      <c r="A3210" s="30">
        <v>8542339000</v>
      </c>
      <c r="B3210" s="25"/>
      <c r="C3210" s="26"/>
      <c r="D3210" s="27"/>
      <c r="E3210" s="27" t="s">
        <v>645</v>
      </c>
      <c r="F3210" s="27" t="s">
        <v>6428</v>
      </c>
      <c r="G3210" s="28" t="s">
        <v>159</v>
      </c>
      <c r="H3210" s="27" t="s">
        <v>160</v>
      </c>
      <c r="I3210" s="118" t="s">
        <v>1488</v>
      </c>
      <c r="J3210" s="29">
        <v>7.47</v>
      </c>
      <c r="K3210" s="28" t="s">
        <v>162</v>
      </c>
      <c r="L3210" s="27" t="s">
        <v>648</v>
      </c>
      <c r="M3210" s="27" t="s">
        <v>164</v>
      </c>
      <c r="N3210" s="27" t="s">
        <v>11042</v>
      </c>
    </row>
    <row r="3211" spans="1:14" ht="16.5" customHeight="1" thickTop="1" thickBot="1">
      <c r="A3211" s="30">
        <v>8542339000</v>
      </c>
      <c r="B3211" s="25"/>
      <c r="C3211" s="26"/>
      <c r="D3211" s="27"/>
      <c r="E3211" s="27" t="s">
        <v>645</v>
      </c>
      <c r="F3211" s="27" t="s">
        <v>6429</v>
      </c>
      <c r="G3211" s="28" t="s">
        <v>173</v>
      </c>
      <c r="H3211" s="27" t="s">
        <v>174</v>
      </c>
      <c r="I3211" s="118" t="s">
        <v>6430</v>
      </c>
      <c r="J3211" s="29">
        <v>6.52</v>
      </c>
      <c r="K3211" s="28" t="s">
        <v>162</v>
      </c>
      <c r="L3211" s="27" t="s">
        <v>114</v>
      </c>
      <c r="M3211" s="27" t="s">
        <v>164</v>
      </c>
      <c r="N3211" s="27" t="s">
        <v>11042</v>
      </c>
    </row>
    <row r="3212" spans="1:14" ht="16.5" customHeight="1" thickTop="1" thickBot="1">
      <c r="A3212" s="30">
        <v>8542339000</v>
      </c>
      <c r="B3212" s="25"/>
      <c r="C3212" s="26"/>
      <c r="D3212" s="27"/>
      <c r="E3212" s="27" t="s">
        <v>645</v>
      </c>
      <c r="F3212" s="27" t="s">
        <v>6431</v>
      </c>
      <c r="G3212" s="28" t="s">
        <v>297</v>
      </c>
      <c r="H3212" s="27" t="s">
        <v>298</v>
      </c>
      <c r="I3212" s="118" t="s">
        <v>6432</v>
      </c>
      <c r="J3212" s="29">
        <v>15.06</v>
      </c>
      <c r="K3212" s="28" t="s">
        <v>162</v>
      </c>
      <c r="L3212" s="27" t="s">
        <v>122</v>
      </c>
      <c r="M3212" s="27" t="s">
        <v>164</v>
      </c>
      <c r="N3212" s="27" t="s">
        <v>18099</v>
      </c>
    </row>
    <row r="3213" spans="1:14" ht="16.5" customHeight="1" thickTop="1" thickBot="1">
      <c r="A3213" s="30">
        <v>8542399010</v>
      </c>
      <c r="B3213" s="25"/>
      <c r="C3213" s="26"/>
      <c r="D3213" s="27"/>
      <c r="E3213" s="27" t="s">
        <v>658</v>
      </c>
      <c r="F3213" s="27" t="s">
        <v>6433</v>
      </c>
      <c r="G3213" s="28" t="s">
        <v>243</v>
      </c>
      <c r="H3213" s="27" t="s">
        <v>244</v>
      </c>
      <c r="I3213" s="118" t="s">
        <v>6434</v>
      </c>
      <c r="J3213" s="29">
        <v>166.96</v>
      </c>
      <c r="K3213" s="28" t="s">
        <v>162</v>
      </c>
      <c r="L3213" s="27" t="s">
        <v>621</v>
      </c>
      <c r="M3213" s="27" t="s">
        <v>164</v>
      </c>
      <c r="N3213" s="27" t="s">
        <v>18097</v>
      </c>
    </row>
    <row r="3214" spans="1:14" ht="16.5" customHeight="1" thickTop="1" thickBot="1">
      <c r="A3214" s="30">
        <v>8542399010</v>
      </c>
      <c r="B3214" s="25"/>
      <c r="C3214" s="26"/>
      <c r="D3214" s="27"/>
      <c r="E3214" s="27" t="s">
        <v>658</v>
      </c>
      <c r="F3214" s="27" t="s">
        <v>6435</v>
      </c>
      <c r="G3214" s="28" t="s">
        <v>173</v>
      </c>
      <c r="H3214" s="27" t="s">
        <v>174</v>
      </c>
      <c r="I3214" s="118" t="s">
        <v>6436</v>
      </c>
      <c r="J3214" s="29">
        <v>10.59</v>
      </c>
      <c r="K3214" s="28" t="s">
        <v>162</v>
      </c>
      <c r="L3214" s="27" t="s">
        <v>687</v>
      </c>
      <c r="M3214" s="27" t="s">
        <v>164</v>
      </c>
      <c r="N3214" s="27" t="s">
        <v>18102</v>
      </c>
    </row>
    <row r="3215" spans="1:14" ht="16.5" customHeight="1" thickTop="1" thickBot="1">
      <c r="A3215" s="30">
        <v>8542399010</v>
      </c>
      <c r="B3215" s="25"/>
      <c r="C3215" s="26"/>
      <c r="D3215" s="27"/>
      <c r="E3215" s="27" t="s">
        <v>658</v>
      </c>
      <c r="F3215" s="27" t="s">
        <v>6437</v>
      </c>
      <c r="G3215" s="28" t="s">
        <v>243</v>
      </c>
      <c r="H3215" s="27" t="s">
        <v>244</v>
      </c>
      <c r="I3215" s="118" t="s">
        <v>6438</v>
      </c>
      <c r="J3215" s="29">
        <v>1939.2</v>
      </c>
      <c r="K3215" s="28" t="s">
        <v>162</v>
      </c>
      <c r="L3215" s="27" t="s">
        <v>648</v>
      </c>
      <c r="M3215" s="27" t="s">
        <v>164</v>
      </c>
      <c r="N3215" s="27" t="s">
        <v>11042</v>
      </c>
    </row>
    <row r="3216" spans="1:14" ht="16.5" customHeight="1" thickTop="1" thickBot="1">
      <c r="A3216" s="30">
        <v>8542399010</v>
      </c>
      <c r="B3216" s="25"/>
      <c r="C3216" s="26"/>
      <c r="D3216" s="27"/>
      <c r="E3216" s="27" t="s">
        <v>658</v>
      </c>
      <c r="F3216" s="27" t="s">
        <v>6439</v>
      </c>
      <c r="G3216" s="28" t="s">
        <v>297</v>
      </c>
      <c r="H3216" s="27" t="s">
        <v>298</v>
      </c>
      <c r="I3216" s="118" t="s">
        <v>3329</v>
      </c>
      <c r="J3216" s="29">
        <v>880</v>
      </c>
      <c r="K3216" s="28" t="s">
        <v>162</v>
      </c>
      <c r="L3216" s="27" t="s">
        <v>416</v>
      </c>
      <c r="M3216" s="27" t="s">
        <v>164</v>
      </c>
      <c r="N3216" s="27" t="s">
        <v>18081</v>
      </c>
    </row>
    <row r="3217" spans="1:14" ht="16.5" customHeight="1" thickTop="1" thickBot="1">
      <c r="A3217" s="30">
        <v>8542399010</v>
      </c>
      <c r="B3217" s="25"/>
      <c r="C3217" s="26"/>
      <c r="D3217" s="27"/>
      <c r="E3217" s="27" t="s">
        <v>658</v>
      </c>
      <c r="F3217" s="27" t="s">
        <v>6168</v>
      </c>
      <c r="G3217" s="28" t="s">
        <v>173</v>
      </c>
      <c r="H3217" s="27" t="s">
        <v>174</v>
      </c>
      <c r="I3217" s="118" t="s">
        <v>1502</v>
      </c>
      <c r="J3217" s="29">
        <v>1.07</v>
      </c>
      <c r="K3217" s="28" t="s">
        <v>162</v>
      </c>
      <c r="L3217" s="27" t="s">
        <v>2108</v>
      </c>
      <c r="M3217" s="27" t="s">
        <v>164</v>
      </c>
      <c r="N3217" s="27" t="s">
        <v>18090</v>
      </c>
    </row>
    <row r="3218" spans="1:14" ht="16.5" customHeight="1" thickTop="1" thickBot="1">
      <c r="A3218" s="30">
        <v>8542399010</v>
      </c>
      <c r="B3218" s="25"/>
      <c r="C3218" s="26"/>
      <c r="D3218" s="27"/>
      <c r="E3218" s="27" t="s">
        <v>658</v>
      </c>
      <c r="F3218" s="27" t="s">
        <v>5064</v>
      </c>
      <c r="G3218" s="28" t="s">
        <v>173</v>
      </c>
      <c r="H3218" s="27" t="s">
        <v>174</v>
      </c>
      <c r="I3218" s="118" t="s">
        <v>5065</v>
      </c>
      <c r="J3218" s="29">
        <v>17.920000000000002</v>
      </c>
      <c r="K3218" s="28" t="s">
        <v>162</v>
      </c>
      <c r="L3218" s="27" t="s">
        <v>648</v>
      </c>
      <c r="M3218" s="27" t="s">
        <v>164</v>
      </c>
      <c r="N3218" s="27" t="s">
        <v>11042</v>
      </c>
    </row>
    <row r="3219" spans="1:14" ht="16.5" customHeight="1" thickTop="1" thickBot="1">
      <c r="A3219" s="30">
        <v>8542399010</v>
      </c>
      <c r="B3219" s="25"/>
      <c r="C3219" s="26"/>
      <c r="D3219" s="27"/>
      <c r="E3219" s="27" t="s">
        <v>658</v>
      </c>
      <c r="F3219" s="27" t="s">
        <v>6439</v>
      </c>
      <c r="G3219" s="28" t="s">
        <v>297</v>
      </c>
      <c r="H3219" s="27" t="s">
        <v>298</v>
      </c>
      <c r="I3219" s="118" t="s">
        <v>3329</v>
      </c>
      <c r="J3219" s="29">
        <v>704.16</v>
      </c>
      <c r="K3219" s="28" t="s">
        <v>162</v>
      </c>
      <c r="L3219" s="27" t="s">
        <v>416</v>
      </c>
      <c r="M3219" s="27" t="s">
        <v>164</v>
      </c>
      <c r="N3219" s="27" t="s">
        <v>18081</v>
      </c>
    </row>
    <row r="3220" spans="1:14" ht="16.5" customHeight="1" thickTop="1" thickBot="1">
      <c r="A3220" s="30">
        <v>8542399010</v>
      </c>
      <c r="B3220" s="25"/>
      <c r="C3220" s="26"/>
      <c r="D3220" s="27"/>
      <c r="E3220" s="27" t="s">
        <v>658</v>
      </c>
      <c r="F3220" s="27" t="s">
        <v>2124</v>
      </c>
      <c r="G3220" s="28" t="s">
        <v>297</v>
      </c>
      <c r="H3220" s="27" t="s">
        <v>298</v>
      </c>
      <c r="I3220" s="118" t="s">
        <v>1352</v>
      </c>
      <c r="J3220" s="29">
        <v>684.44</v>
      </c>
      <c r="K3220" s="28" t="s">
        <v>162</v>
      </c>
      <c r="L3220" s="27" t="s">
        <v>125</v>
      </c>
      <c r="M3220" s="27" t="s">
        <v>164</v>
      </c>
      <c r="N3220" s="27" t="s">
        <v>125</v>
      </c>
    </row>
    <row r="3221" spans="1:14" ht="16.5" customHeight="1" thickTop="1" thickBot="1">
      <c r="A3221" s="30">
        <v>8542399010</v>
      </c>
      <c r="B3221" s="25"/>
      <c r="C3221" s="26"/>
      <c r="D3221" s="27"/>
      <c r="E3221" s="27" t="s">
        <v>658</v>
      </c>
      <c r="F3221" s="27" t="s">
        <v>6440</v>
      </c>
      <c r="G3221" s="28" t="s">
        <v>173</v>
      </c>
      <c r="H3221" s="27" t="s">
        <v>174</v>
      </c>
      <c r="I3221" s="118" t="s">
        <v>6441</v>
      </c>
      <c r="J3221" s="29">
        <v>114.08</v>
      </c>
      <c r="K3221" s="28" t="s">
        <v>162</v>
      </c>
      <c r="L3221" s="27" t="s">
        <v>687</v>
      </c>
      <c r="M3221" s="27" t="s">
        <v>164</v>
      </c>
      <c r="N3221" s="27" t="s">
        <v>18102</v>
      </c>
    </row>
    <row r="3222" spans="1:14" ht="16.5" customHeight="1" thickTop="1" thickBot="1">
      <c r="A3222" s="30">
        <v>8542399010</v>
      </c>
      <c r="B3222" s="25"/>
      <c r="C3222" s="26"/>
      <c r="D3222" s="27"/>
      <c r="E3222" s="27" t="s">
        <v>658</v>
      </c>
      <c r="F3222" s="27" t="s">
        <v>6442</v>
      </c>
      <c r="G3222" s="28" t="s">
        <v>297</v>
      </c>
      <c r="H3222" s="27" t="s">
        <v>298</v>
      </c>
      <c r="I3222" s="118" t="s">
        <v>6443</v>
      </c>
      <c r="J3222" s="29">
        <v>15.5</v>
      </c>
      <c r="K3222" s="28" t="s">
        <v>162</v>
      </c>
      <c r="L3222" s="27" t="s">
        <v>114</v>
      </c>
      <c r="M3222" s="27" t="s">
        <v>164</v>
      </c>
      <c r="N3222" s="27" t="s">
        <v>11042</v>
      </c>
    </row>
    <row r="3223" spans="1:14" ht="16.5" customHeight="1" thickTop="1" thickBot="1">
      <c r="A3223" s="30">
        <v>8542399010</v>
      </c>
      <c r="B3223" s="25"/>
      <c r="C3223" s="26"/>
      <c r="D3223" s="27"/>
      <c r="E3223" s="27" t="s">
        <v>658</v>
      </c>
      <c r="F3223" s="27" t="s">
        <v>6444</v>
      </c>
      <c r="G3223" s="28" t="s">
        <v>227</v>
      </c>
      <c r="H3223" s="27" t="s">
        <v>228</v>
      </c>
      <c r="I3223" s="118" t="s">
        <v>6445</v>
      </c>
      <c r="J3223" s="29">
        <v>326</v>
      </c>
      <c r="K3223" s="28" t="s">
        <v>162</v>
      </c>
      <c r="L3223" s="27" t="s">
        <v>134</v>
      </c>
      <c r="M3223" s="27" t="s">
        <v>164</v>
      </c>
      <c r="N3223" s="27" t="s">
        <v>4101</v>
      </c>
    </row>
    <row r="3224" spans="1:14" ht="16.5" customHeight="1" thickTop="1" thickBot="1">
      <c r="A3224" s="30">
        <v>8542399010</v>
      </c>
      <c r="B3224" s="25"/>
      <c r="C3224" s="26"/>
      <c r="D3224" s="27"/>
      <c r="E3224" s="27" t="s">
        <v>658</v>
      </c>
      <c r="F3224" s="27" t="s">
        <v>3151</v>
      </c>
      <c r="G3224" s="28" t="s">
        <v>297</v>
      </c>
      <c r="H3224" s="27" t="s">
        <v>298</v>
      </c>
      <c r="I3224" s="118" t="s">
        <v>1937</v>
      </c>
      <c r="J3224" s="29">
        <v>1.24</v>
      </c>
      <c r="K3224" s="28" t="s">
        <v>162</v>
      </c>
      <c r="L3224" s="27" t="s">
        <v>134</v>
      </c>
      <c r="M3224" s="27" t="s">
        <v>164</v>
      </c>
      <c r="N3224" s="27" t="s">
        <v>4101</v>
      </c>
    </row>
    <row r="3225" spans="1:14" ht="16.5" customHeight="1" thickTop="1" thickBot="1">
      <c r="A3225" s="30">
        <v>8542399010</v>
      </c>
      <c r="B3225" s="25"/>
      <c r="C3225" s="26"/>
      <c r="D3225" s="27"/>
      <c r="E3225" s="27" t="s">
        <v>658</v>
      </c>
      <c r="F3225" s="27" t="s">
        <v>3343</v>
      </c>
      <c r="G3225" s="28" t="s">
        <v>297</v>
      </c>
      <c r="H3225" s="27" t="s">
        <v>298</v>
      </c>
      <c r="I3225" s="118" t="s">
        <v>3015</v>
      </c>
      <c r="J3225" s="29">
        <v>1.6</v>
      </c>
      <c r="K3225" s="28" t="s">
        <v>162</v>
      </c>
      <c r="L3225" s="27" t="s">
        <v>528</v>
      </c>
      <c r="M3225" s="27" t="s">
        <v>164</v>
      </c>
      <c r="N3225" s="27" t="s">
        <v>18090</v>
      </c>
    </row>
    <row r="3226" spans="1:14" ht="16.5" customHeight="1" thickTop="1" thickBot="1">
      <c r="A3226" s="30">
        <v>8542399010</v>
      </c>
      <c r="B3226" s="25"/>
      <c r="C3226" s="26"/>
      <c r="D3226" s="27"/>
      <c r="E3226" s="27" t="s">
        <v>658</v>
      </c>
      <c r="F3226" s="27" t="s">
        <v>6446</v>
      </c>
      <c r="G3226" s="28" t="s">
        <v>173</v>
      </c>
      <c r="H3226" s="27" t="s">
        <v>174</v>
      </c>
      <c r="I3226" s="118" t="s">
        <v>6447</v>
      </c>
      <c r="J3226" s="29">
        <v>17.86</v>
      </c>
      <c r="K3226" s="28" t="s">
        <v>162</v>
      </c>
      <c r="L3226" s="27" t="s">
        <v>687</v>
      </c>
      <c r="M3226" s="27" t="s">
        <v>164</v>
      </c>
      <c r="N3226" s="27" t="s">
        <v>18102</v>
      </c>
    </row>
    <row r="3227" spans="1:14" ht="16.5" customHeight="1" thickTop="1" thickBot="1">
      <c r="A3227" s="30">
        <v>8542399010</v>
      </c>
      <c r="B3227" s="25"/>
      <c r="C3227" s="26"/>
      <c r="D3227" s="27"/>
      <c r="E3227" s="27" t="s">
        <v>658</v>
      </c>
      <c r="F3227" s="27" t="s">
        <v>6448</v>
      </c>
      <c r="G3227" s="28" t="s">
        <v>173</v>
      </c>
      <c r="H3227" s="27" t="s">
        <v>174</v>
      </c>
      <c r="I3227" s="118" t="s">
        <v>6449</v>
      </c>
      <c r="J3227" s="29">
        <v>11.38</v>
      </c>
      <c r="K3227" s="28" t="s">
        <v>162</v>
      </c>
      <c r="L3227" s="27" t="s">
        <v>6450</v>
      </c>
      <c r="M3227" s="27" t="s">
        <v>164</v>
      </c>
      <c r="N3227" s="27" t="s">
        <v>18102</v>
      </c>
    </row>
    <row r="3228" spans="1:14" ht="16.5" customHeight="1" thickTop="1" thickBot="1">
      <c r="A3228" s="30">
        <v>8542399010</v>
      </c>
      <c r="B3228" s="25"/>
      <c r="C3228" s="26"/>
      <c r="D3228" s="27"/>
      <c r="E3228" s="27" t="s">
        <v>658</v>
      </c>
      <c r="F3228" s="27" t="s">
        <v>6451</v>
      </c>
      <c r="G3228" s="28" t="s">
        <v>173</v>
      </c>
      <c r="H3228" s="27" t="s">
        <v>174</v>
      </c>
      <c r="I3228" s="118" t="s">
        <v>6452</v>
      </c>
      <c r="J3228" s="29">
        <v>1.28</v>
      </c>
      <c r="K3228" s="28" t="s">
        <v>162</v>
      </c>
      <c r="L3228" s="27" t="s">
        <v>6453</v>
      </c>
      <c r="M3228" s="27" t="s">
        <v>164</v>
      </c>
      <c r="N3228" s="27" t="s">
        <v>18320</v>
      </c>
    </row>
    <row r="3229" spans="1:14" ht="16.5" customHeight="1" thickTop="1" thickBot="1">
      <c r="A3229" s="30">
        <v>8542399010</v>
      </c>
      <c r="B3229" s="25"/>
      <c r="C3229" s="26"/>
      <c r="D3229" s="27"/>
      <c r="E3229" s="27" t="s">
        <v>658</v>
      </c>
      <c r="F3229" s="27" t="s">
        <v>6454</v>
      </c>
      <c r="G3229" s="28" t="s">
        <v>297</v>
      </c>
      <c r="H3229" s="27" t="s">
        <v>298</v>
      </c>
      <c r="I3229" s="118" t="s">
        <v>6455</v>
      </c>
      <c r="J3229" s="29">
        <v>13.04</v>
      </c>
      <c r="K3229" s="28" t="s">
        <v>162</v>
      </c>
      <c r="L3229" s="27" t="s">
        <v>687</v>
      </c>
      <c r="M3229" s="27" t="s">
        <v>164</v>
      </c>
      <c r="N3229" s="27" t="s">
        <v>18102</v>
      </c>
    </row>
    <row r="3230" spans="1:14" ht="16.5" customHeight="1" thickTop="1" thickBot="1">
      <c r="A3230" s="30">
        <v>8542399010</v>
      </c>
      <c r="B3230" s="25"/>
      <c r="C3230" s="26"/>
      <c r="D3230" s="27"/>
      <c r="E3230" s="27" t="s">
        <v>658</v>
      </c>
      <c r="F3230" s="27" t="s">
        <v>6456</v>
      </c>
      <c r="G3230" s="28" t="s">
        <v>297</v>
      </c>
      <c r="H3230" s="27" t="s">
        <v>298</v>
      </c>
      <c r="I3230" s="118" t="s">
        <v>5318</v>
      </c>
      <c r="J3230" s="29">
        <v>51.11</v>
      </c>
      <c r="K3230" s="28" t="s">
        <v>162</v>
      </c>
      <c r="L3230" s="27" t="s">
        <v>648</v>
      </c>
      <c r="M3230" s="27" t="s">
        <v>164</v>
      </c>
      <c r="N3230" s="27" t="s">
        <v>11042</v>
      </c>
    </row>
    <row r="3231" spans="1:14" ht="16.5" customHeight="1" thickTop="1" thickBot="1">
      <c r="A3231" s="30">
        <v>8542399010</v>
      </c>
      <c r="B3231" s="25"/>
      <c r="C3231" s="26"/>
      <c r="D3231" s="27"/>
      <c r="E3231" s="27" t="s">
        <v>658</v>
      </c>
      <c r="F3231" s="27" t="s">
        <v>2124</v>
      </c>
      <c r="G3231" s="28" t="s">
        <v>297</v>
      </c>
      <c r="H3231" s="27" t="s">
        <v>298</v>
      </c>
      <c r="I3231" s="118" t="s">
        <v>1352</v>
      </c>
      <c r="J3231" s="29">
        <v>342.24</v>
      </c>
      <c r="K3231" s="28" t="s">
        <v>162</v>
      </c>
      <c r="L3231" s="27" t="s">
        <v>125</v>
      </c>
      <c r="M3231" s="27" t="s">
        <v>164</v>
      </c>
      <c r="N3231" s="27" t="s">
        <v>125</v>
      </c>
    </row>
    <row r="3232" spans="1:14" ht="16.5" customHeight="1" thickTop="1" thickBot="1">
      <c r="A3232" s="30">
        <v>8542399010</v>
      </c>
      <c r="B3232" s="25"/>
      <c r="C3232" s="26"/>
      <c r="D3232" s="27"/>
      <c r="E3232" s="27" t="s">
        <v>658</v>
      </c>
      <c r="F3232" s="27" t="s">
        <v>3337</v>
      </c>
      <c r="G3232" s="28" t="s">
        <v>243</v>
      </c>
      <c r="H3232" s="27" t="s">
        <v>244</v>
      </c>
      <c r="I3232" s="118" t="s">
        <v>1929</v>
      </c>
      <c r="J3232" s="29">
        <v>1.08</v>
      </c>
      <c r="K3232" s="28" t="s">
        <v>162</v>
      </c>
      <c r="L3232" s="27" t="s">
        <v>2108</v>
      </c>
      <c r="M3232" s="27" t="s">
        <v>164</v>
      </c>
      <c r="N3232" s="27" t="s">
        <v>18090</v>
      </c>
    </row>
    <row r="3233" spans="1:14" ht="16.5" customHeight="1" thickTop="1" thickBot="1">
      <c r="A3233" s="30">
        <v>8542399010</v>
      </c>
      <c r="B3233" s="25"/>
      <c r="C3233" s="26"/>
      <c r="D3233" s="27"/>
      <c r="E3233" s="27" t="s">
        <v>658</v>
      </c>
      <c r="F3233" s="27" t="s">
        <v>6457</v>
      </c>
      <c r="G3233" s="28" t="s">
        <v>159</v>
      </c>
      <c r="H3233" s="27" t="s">
        <v>160</v>
      </c>
      <c r="I3233" s="118" t="s">
        <v>6458</v>
      </c>
      <c r="J3233" s="29">
        <v>847.4</v>
      </c>
      <c r="K3233" s="28" t="s">
        <v>162</v>
      </c>
      <c r="L3233" s="27" t="s">
        <v>696</v>
      </c>
      <c r="M3233" s="27" t="s">
        <v>164</v>
      </c>
      <c r="N3233" s="27" t="s">
        <v>18103</v>
      </c>
    </row>
    <row r="3234" spans="1:14" ht="16.5" customHeight="1" thickTop="1" thickBot="1">
      <c r="A3234" s="30">
        <v>8542399010</v>
      </c>
      <c r="B3234" s="25"/>
      <c r="C3234" s="26"/>
      <c r="D3234" s="27"/>
      <c r="E3234" s="27" t="s">
        <v>658</v>
      </c>
      <c r="F3234" s="27" t="s">
        <v>1358</v>
      </c>
      <c r="G3234" s="28" t="s">
        <v>173</v>
      </c>
      <c r="H3234" s="27" t="s">
        <v>174</v>
      </c>
      <c r="I3234" s="118" t="s">
        <v>1359</v>
      </c>
      <c r="J3234" s="29">
        <v>71.7</v>
      </c>
      <c r="K3234" s="28" t="s">
        <v>162</v>
      </c>
      <c r="L3234" s="27" t="s">
        <v>134</v>
      </c>
      <c r="M3234" s="27" t="s">
        <v>1359</v>
      </c>
      <c r="N3234" s="27" t="s">
        <v>4101</v>
      </c>
    </row>
    <row r="3235" spans="1:14" ht="16.5" customHeight="1" thickTop="1" thickBot="1">
      <c r="A3235" s="30">
        <v>8542399010</v>
      </c>
      <c r="B3235" s="25"/>
      <c r="C3235" s="26"/>
      <c r="D3235" s="27"/>
      <c r="E3235" s="27" t="s">
        <v>658</v>
      </c>
      <c r="F3235" s="27" t="s">
        <v>6459</v>
      </c>
      <c r="G3235" s="28" t="s">
        <v>297</v>
      </c>
      <c r="H3235" s="27" t="s">
        <v>298</v>
      </c>
      <c r="I3235" s="118" t="s">
        <v>6460</v>
      </c>
      <c r="J3235" s="29">
        <v>13.63</v>
      </c>
      <c r="K3235" s="28" t="s">
        <v>162</v>
      </c>
      <c r="L3235" s="27" t="s">
        <v>134</v>
      </c>
      <c r="M3235" s="27" t="s">
        <v>164</v>
      </c>
      <c r="N3235" s="27" t="s">
        <v>4101</v>
      </c>
    </row>
    <row r="3236" spans="1:14" ht="16.5" customHeight="1" thickTop="1" thickBot="1">
      <c r="A3236" s="30">
        <v>8542399010</v>
      </c>
      <c r="B3236" s="25"/>
      <c r="C3236" s="26"/>
      <c r="D3236" s="27"/>
      <c r="E3236" s="27" t="s">
        <v>658</v>
      </c>
      <c r="F3236" s="27" t="s">
        <v>6461</v>
      </c>
      <c r="G3236" s="28" t="s">
        <v>243</v>
      </c>
      <c r="H3236" s="27" t="s">
        <v>244</v>
      </c>
      <c r="I3236" s="118" t="s">
        <v>6462</v>
      </c>
      <c r="J3236" s="29">
        <v>284.44</v>
      </c>
      <c r="K3236" s="28" t="s">
        <v>162</v>
      </c>
      <c r="L3236" s="27" t="s">
        <v>114</v>
      </c>
      <c r="M3236" s="27" t="s">
        <v>164</v>
      </c>
      <c r="N3236" s="27" t="s">
        <v>11042</v>
      </c>
    </row>
    <row r="3237" spans="1:14" ht="16.5" customHeight="1" thickTop="1" thickBot="1">
      <c r="A3237" s="30">
        <v>8542399010</v>
      </c>
      <c r="B3237" s="25"/>
      <c r="C3237" s="26"/>
      <c r="D3237" s="27"/>
      <c r="E3237" s="27" t="s">
        <v>658</v>
      </c>
      <c r="F3237" s="27" t="s">
        <v>6463</v>
      </c>
      <c r="G3237" s="28" t="s">
        <v>159</v>
      </c>
      <c r="H3237" s="27" t="s">
        <v>160</v>
      </c>
      <c r="I3237" s="118" t="s">
        <v>6464</v>
      </c>
      <c r="J3237" s="29">
        <v>5.87</v>
      </c>
      <c r="K3237" s="28" t="s">
        <v>162</v>
      </c>
      <c r="L3237" s="27" t="s">
        <v>621</v>
      </c>
      <c r="M3237" s="27" t="s">
        <v>164</v>
      </c>
      <c r="N3237" s="27" t="s">
        <v>18097</v>
      </c>
    </row>
    <row r="3238" spans="1:14" ht="16.5" customHeight="1" thickTop="1" thickBot="1">
      <c r="A3238" s="30">
        <v>8542399010</v>
      </c>
      <c r="B3238" s="25"/>
      <c r="C3238" s="26"/>
      <c r="D3238" s="27"/>
      <c r="E3238" s="27" t="s">
        <v>658</v>
      </c>
      <c r="F3238" s="27" t="s">
        <v>6465</v>
      </c>
      <c r="G3238" s="28" t="s">
        <v>173</v>
      </c>
      <c r="H3238" s="27" t="s">
        <v>174</v>
      </c>
      <c r="I3238" s="118" t="s">
        <v>6466</v>
      </c>
      <c r="J3238" s="29">
        <v>5.63</v>
      </c>
      <c r="K3238" s="28" t="s">
        <v>162</v>
      </c>
      <c r="L3238" s="27" t="s">
        <v>6450</v>
      </c>
      <c r="M3238" s="27" t="s">
        <v>164</v>
      </c>
      <c r="N3238" s="27" t="s">
        <v>18102</v>
      </c>
    </row>
    <row r="3239" spans="1:14" ht="16.5" customHeight="1" thickTop="1" thickBot="1">
      <c r="A3239" s="30">
        <v>8542399010</v>
      </c>
      <c r="B3239" s="25"/>
      <c r="C3239" s="26"/>
      <c r="D3239" s="27"/>
      <c r="E3239" s="27" t="s">
        <v>658</v>
      </c>
      <c r="F3239" s="27" t="s">
        <v>6467</v>
      </c>
      <c r="G3239" s="28" t="s">
        <v>173</v>
      </c>
      <c r="H3239" s="27" t="s">
        <v>174</v>
      </c>
      <c r="I3239" s="118" t="s">
        <v>6468</v>
      </c>
      <c r="J3239" s="29">
        <v>41.1</v>
      </c>
      <c r="K3239" s="28" t="s">
        <v>162</v>
      </c>
      <c r="L3239" s="27" t="s">
        <v>6450</v>
      </c>
      <c r="M3239" s="27" t="s">
        <v>164</v>
      </c>
      <c r="N3239" s="27" t="s">
        <v>18102</v>
      </c>
    </row>
    <row r="3240" spans="1:14" ht="16.5" customHeight="1" thickTop="1" thickBot="1">
      <c r="A3240" s="30">
        <v>8542399010</v>
      </c>
      <c r="B3240" s="25"/>
      <c r="C3240" s="26"/>
      <c r="D3240" s="27"/>
      <c r="E3240" s="27" t="s">
        <v>658</v>
      </c>
      <c r="F3240" s="27" t="s">
        <v>6469</v>
      </c>
      <c r="G3240" s="28" t="s">
        <v>173</v>
      </c>
      <c r="H3240" s="27" t="s">
        <v>174</v>
      </c>
      <c r="I3240" s="118" t="s">
        <v>6470</v>
      </c>
      <c r="J3240" s="29">
        <v>0.5</v>
      </c>
      <c r="K3240" s="28" t="s">
        <v>162</v>
      </c>
      <c r="L3240" s="27" t="s">
        <v>6471</v>
      </c>
      <c r="M3240" s="27" t="s">
        <v>164</v>
      </c>
      <c r="N3240" s="27" t="s">
        <v>18321</v>
      </c>
    </row>
    <row r="3241" spans="1:14" ht="16.5" customHeight="1" thickTop="1" thickBot="1">
      <c r="A3241" s="30">
        <v>8542399010</v>
      </c>
      <c r="B3241" s="25"/>
      <c r="C3241" s="26"/>
      <c r="D3241" s="27"/>
      <c r="E3241" s="27" t="s">
        <v>658</v>
      </c>
      <c r="F3241" s="27" t="s">
        <v>6472</v>
      </c>
      <c r="G3241" s="28" t="s">
        <v>173</v>
      </c>
      <c r="H3241" s="27" t="s">
        <v>174</v>
      </c>
      <c r="I3241" s="118" t="s">
        <v>6473</v>
      </c>
      <c r="J3241" s="29">
        <v>1.73</v>
      </c>
      <c r="K3241" s="28" t="s">
        <v>162</v>
      </c>
      <c r="L3241" s="27" t="s">
        <v>6471</v>
      </c>
      <c r="M3241" s="27" t="s">
        <v>164</v>
      </c>
      <c r="N3241" s="27" t="s">
        <v>18321</v>
      </c>
    </row>
    <row r="3242" spans="1:14" ht="16.5" customHeight="1" thickTop="1" thickBot="1">
      <c r="A3242" s="30">
        <v>8542399010</v>
      </c>
      <c r="B3242" s="25"/>
      <c r="C3242" s="26"/>
      <c r="D3242" s="27"/>
      <c r="E3242" s="27" t="s">
        <v>658</v>
      </c>
      <c r="F3242" s="27" t="s">
        <v>6474</v>
      </c>
      <c r="G3242" s="28" t="s">
        <v>173</v>
      </c>
      <c r="H3242" s="27" t="s">
        <v>174</v>
      </c>
      <c r="I3242" s="118" t="s">
        <v>6475</v>
      </c>
      <c r="J3242" s="29">
        <v>1.52</v>
      </c>
      <c r="K3242" s="28" t="s">
        <v>162</v>
      </c>
      <c r="L3242" s="27" t="s">
        <v>6450</v>
      </c>
      <c r="M3242" s="27" t="s">
        <v>164</v>
      </c>
      <c r="N3242" s="27" t="s">
        <v>18102</v>
      </c>
    </row>
    <row r="3243" spans="1:14" ht="16.5" customHeight="1" thickTop="1" thickBot="1">
      <c r="A3243" s="30">
        <v>8542399010</v>
      </c>
      <c r="B3243" s="25"/>
      <c r="C3243" s="26"/>
      <c r="D3243" s="27"/>
      <c r="E3243" s="27" t="s">
        <v>658</v>
      </c>
      <c r="F3243" s="27" t="s">
        <v>6476</v>
      </c>
      <c r="G3243" s="28" t="s">
        <v>173</v>
      </c>
      <c r="H3243" s="27" t="s">
        <v>174</v>
      </c>
      <c r="I3243" s="118" t="s">
        <v>6477</v>
      </c>
      <c r="J3243" s="29">
        <v>12.24</v>
      </c>
      <c r="K3243" s="28" t="s">
        <v>162</v>
      </c>
      <c r="L3243" s="27" t="s">
        <v>6450</v>
      </c>
      <c r="M3243" s="27" t="s">
        <v>164</v>
      </c>
      <c r="N3243" s="27" t="s">
        <v>18102</v>
      </c>
    </row>
    <row r="3244" spans="1:14" ht="16.5" customHeight="1" thickTop="1" thickBot="1">
      <c r="A3244" s="30">
        <v>8542399010</v>
      </c>
      <c r="B3244" s="25"/>
      <c r="C3244" s="26"/>
      <c r="D3244" s="27"/>
      <c r="E3244" s="27" t="s">
        <v>658</v>
      </c>
      <c r="F3244" s="27" t="s">
        <v>6478</v>
      </c>
      <c r="G3244" s="28" t="s">
        <v>173</v>
      </c>
      <c r="H3244" s="27" t="s">
        <v>174</v>
      </c>
      <c r="I3244" s="118" t="s">
        <v>6479</v>
      </c>
      <c r="J3244" s="29">
        <v>7.46</v>
      </c>
      <c r="K3244" s="28" t="s">
        <v>162</v>
      </c>
      <c r="L3244" s="27" t="s">
        <v>6450</v>
      </c>
      <c r="M3244" s="27" t="s">
        <v>164</v>
      </c>
      <c r="N3244" s="27" t="s">
        <v>18102</v>
      </c>
    </row>
    <row r="3245" spans="1:14" ht="16.5" customHeight="1" thickTop="1" thickBot="1">
      <c r="A3245" s="30">
        <v>8542399010</v>
      </c>
      <c r="B3245" s="25"/>
      <c r="C3245" s="26"/>
      <c r="D3245" s="27"/>
      <c r="E3245" s="27" t="s">
        <v>658</v>
      </c>
      <c r="F3245" s="27" t="s">
        <v>6480</v>
      </c>
      <c r="G3245" s="28" t="s">
        <v>173</v>
      </c>
      <c r="H3245" s="27" t="s">
        <v>174</v>
      </c>
      <c r="I3245" s="118" t="s">
        <v>6481</v>
      </c>
      <c r="J3245" s="29">
        <v>18.559999999999999</v>
      </c>
      <c r="K3245" s="28" t="s">
        <v>162</v>
      </c>
      <c r="L3245" s="27" t="s">
        <v>6450</v>
      </c>
      <c r="M3245" s="27" t="s">
        <v>164</v>
      </c>
      <c r="N3245" s="27" t="s">
        <v>18102</v>
      </c>
    </row>
    <row r="3246" spans="1:14" ht="16.5" customHeight="1" thickTop="1" thickBot="1">
      <c r="A3246" s="30">
        <v>8542399010</v>
      </c>
      <c r="B3246" s="25"/>
      <c r="C3246" s="26"/>
      <c r="D3246" s="27"/>
      <c r="E3246" s="27" t="s">
        <v>658</v>
      </c>
      <c r="F3246" s="27" t="s">
        <v>6482</v>
      </c>
      <c r="G3246" s="28" t="s">
        <v>173</v>
      </c>
      <c r="H3246" s="27" t="s">
        <v>174</v>
      </c>
      <c r="I3246" s="118" t="s">
        <v>6483</v>
      </c>
      <c r="J3246" s="29">
        <v>10.050000000000001</v>
      </c>
      <c r="K3246" s="28" t="s">
        <v>162</v>
      </c>
      <c r="L3246" s="27" t="s">
        <v>6450</v>
      </c>
      <c r="M3246" s="27" t="s">
        <v>164</v>
      </c>
      <c r="N3246" s="27" t="s">
        <v>18102</v>
      </c>
    </row>
    <row r="3247" spans="1:14" ht="16.5" customHeight="1" thickTop="1" thickBot="1">
      <c r="A3247" s="30">
        <v>8542399010</v>
      </c>
      <c r="B3247" s="25"/>
      <c r="C3247" s="26"/>
      <c r="D3247" s="27"/>
      <c r="E3247" s="27" t="s">
        <v>658</v>
      </c>
      <c r="F3247" s="27" t="s">
        <v>6484</v>
      </c>
      <c r="G3247" s="28" t="s">
        <v>173</v>
      </c>
      <c r="H3247" s="27" t="s">
        <v>174</v>
      </c>
      <c r="I3247" s="118" t="s">
        <v>6485</v>
      </c>
      <c r="J3247" s="29">
        <v>1.34</v>
      </c>
      <c r="K3247" s="28" t="s">
        <v>162</v>
      </c>
      <c r="L3247" s="27" t="s">
        <v>6450</v>
      </c>
      <c r="M3247" s="27" t="s">
        <v>164</v>
      </c>
      <c r="N3247" s="27" t="s">
        <v>18102</v>
      </c>
    </row>
    <row r="3248" spans="1:14" ht="16.5" customHeight="1" thickTop="1" thickBot="1">
      <c r="A3248" s="30">
        <v>8542399010</v>
      </c>
      <c r="B3248" s="25"/>
      <c r="C3248" s="26"/>
      <c r="D3248" s="27"/>
      <c r="E3248" s="27" t="s">
        <v>658</v>
      </c>
      <c r="F3248" s="27" t="s">
        <v>6486</v>
      </c>
      <c r="G3248" s="28" t="s">
        <v>355</v>
      </c>
      <c r="H3248" s="27" t="s">
        <v>356</v>
      </c>
      <c r="I3248" s="118" t="s">
        <v>6487</v>
      </c>
      <c r="J3248" s="29">
        <v>23.59</v>
      </c>
      <c r="K3248" s="28" t="s">
        <v>162</v>
      </c>
      <c r="L3248" s="27" t="s">
        <v>764</v>
      </c>
      <c r="M3248" s="27" t="s">
        <v>164</v>
      </c>
      <c r="N3248" s="27" t="s">
        <v>18175</v>
      </c>
    </row>
    <row r="3249" spans="1:14" ht="16.5" customHeight="1" thickTop="1" thickBot="1">
      <c r="A3249" s="30">
        <v>8542399010</v>
      </c>
      <c r="B3249" s="25"/>
      <c r="C3249" s="26"/>
      <c r="D3249" s="27"/>
      <c r="E3249" s="27" t="s">
        <v>658</v>
      </c>
      <c r="F3249" s="27" t="s">
        <v>6488</v>
      </c>
      <c r="G3249" s="28" t="s">
        <v>173</v>
      </c>
      <c r="H3249" s="27" t="s">
        <v>174</v>
      </c>
      <c r="I3249" s="118" t="s">
        <v>6489</v>
      </c>
      <c r="J3249" s="29">
        <v>70.62</v>
      </c>
      <c r="K3249" s="28" t="s">
        <v>162</v>
      </c>
      <c r="L3249" s="27" t="s">
        <v>6450</v>
      </c>
      <c r="M3249" s="27" t="s">
        <v>164</v>
      </c>
      <c r="N3249" s="27" t="s">
        <v>18102</v>
      </c>
    </row>
    <row r="3250" spans="1:14" ht="16.5" customHeight="1" thickTop="1" thickBot="1">
      <c r="A3250" s="30">
        <v>8542399010</v>
      </c>
      <c r="B3250" s="25"/>
      <c r="C3250" s="26"/>
      <c r="D3250" s="27"/>
      <c r="E3250" s="27" t="s">
        <v>658</v>
      </c>
      <c r="F3250" s="27" t="s">
        <v>6490</v>
      </c>
      <c r="G3250" s="28" t="s">
        <v>243</v>
      </c>
      <c r="H3250" s="27" t="s">
        <v>244</v>
      </c>
      <c r="I3250" s="118" t="s">
        <v>6491</v>
      </c>
      <c r="J3250" s="29">
        <v>18.079999999999998</v>
      </c>
      <c r="K3250" s="28" t="s">
        <v>162</v>
      </c>
      <c r="L3250" s="27" t="s">
        <v>134</v>
      </c>
      <c r="M3250" s="27" t="s">
        <v>164</v>
      </c>
      <c r="N3250" s="27" t="s">
        <v>4101</v>
      </c>
    </row>
    <row r="3251" spans="1:14" ht="16.5" customHeight="1" thickTop="1" thickBot="1">
      <c r="A3251" s="30">
        <v>8542399010</v>
      </c>
      <c r="B3251" s="25"/>
      <c r="C3251" s="26"/>
      <c r="D3251" s="27"/>
      <c r="E3251" s="27" t="s">
        <v>658</v>
      </c>
      <c r="F3251" s="27" t="s">
        <v>6492</v>
      </c>
      <c r="G3251" s="28" t="s">
        <v>173</v>
      </c>
      <c r="H3251" s="27" t="s">
        <v>174</v>
      </c>
      <c r="I3251" s="118" t="s">
        <v>6493</v>
      </c>
      <c r="J3251" s="29">
        <v>23.17</v>
      </c>
      <c r="K3251" s="28" t="s">
        <v>162</v>
      </c>
      <c r="L3251" s="27" t="s">
        <v>6450</v>
      </c>
      <c r="M3251" s="27" t="s">
        <v>164</v>
      </c>
      <c r="N3251" s="27" t="s">
        <v>18102</v>
      </c>
    </row>
    <row r="3252" spans="1:14" ht="16.5" customHeight="1" thickTop="1">
      <c r="A3252" s="24">
        <v>8548009000</v>
      </c>
      <c r="B3252" s="25"/>
      <c r="C3252" s="26">
        <v>0.05</v>
      </c>
      <c r="D3252" s="27"/>
      <c r="E3252" s="27" t="s">
        <v>1092</v>
      </c>
      <c r="F3252" s="27" t="s">
        <v>6494</v>
      </c>
      <c r="G3252" s="28" t="s">
        <v>282</v>
      </c>
      <c r="H3252" s="27" t="s">
        <v>283</v>
      </c>
      <c r="I3252" s="118" t="s">
        <v>6495</v>
      </c>
      <c r="J3252" s="29">
        <v>15.42</v>
      </c>
      <c r="K3252" s="28" t="s">
        <v>162</v>
      </c>
      <c r="L3252" s="27" t="s">
        <v>218</v>
      </c>
      <c r="M3252" s="27" t="s">
        <v>164</v>
      </c>
      <c r="N3252" s="27" t="s">
        <v>18066</v>
      </c>
    </row>
    <row r="3253" spans="1:14" ht="16.5" customHeight="1">
      <c r="A3253" s="24">
        <v>8543703008</v>
      </c>
      <c r="B3253" s="25"/>
      <c r="C3253" s="26">
        <v>0.05</v>
      </c>
      <c r="D3253" s="27"/>
      <c r="E3253" s="27" t="s">
        <v>5480</v>
      </c>
      <c r="F3253" s="27" t="s">
        <v>6496</v>
      </c>
      <c r="G3253" s="28" t="s">
        <v>173</v>
      </c>
      <c r="H3253" s="27" t="s">
        <v>174</v>
      </c>
      <c r="I3253" s="118" t="s">
        <v>6497</v>
      </c>
      <c r="J3253" s="29">
        <v>537.78</v>
      </c>
      <c r="K3253" s="28" t="s">
        <v>162</v>
      </c>
      <c r="L3253" s="27" t="s">
        <v>5483</v>
      </c>
      <c r="M3253" s="27" t="s">
        <v>164</v>
      </c>
      <c r="N3253" s="27" t="s">
        <v>5483</v>
      </c>
    </row>
    <row r="3254" spans="1:14" ht="16.5" customHeight="1">
      <c r="A3254" s="24">
        <v>8543703008</v>
      </c>
      <c r="B3254" s="25"/>
      <c r="C3254" s="26"/>
      <c r="D3254" s="27"/>
      <c r="E3254" s="27" t="s">
        <v>5480</v>
      </c>
      <c r="F3254" s="27" t="s">
        <v>6498</v>
      </c>
      <c r="G3254" s="28" t="s">
        <v>173</v>
      </c>
      <c r="H3254" s="27" t="s">
        <v>174</v>
      </c>
      <c r="I3254" s="118" t="s">
        <v>6499</v>
      </c>
      <c r="J3254" s="29">
        <v>537.78</v>
      </c>
      <c r="K3254" s="28" t="s">
        <v>162</v>
      </c>
      <c r="L3254" s="27" t="s">
        <v>5483</v>
      </c>
      <c r="M3254" s="27" t="s">
        <v>164</v>
      </c>
      <c r="N3254" s="27" t="s">
        <v>5483</v>
      </c>
    </row>
    <row r="3255" spans="1:14" ht="16.5" customHeight="1">
      <c r="A3255" s="24">
        <v>8543703008</v>
      </c>
      <c r="B3255" s="25"/>
      <c r="C3255" s="26"/>
      <c r="D3255" s="27"/>
      <c r="E3255" s="27" t="s">
        <v>5480</v>
      </c>
      <c r="F3255" s="27" t="s">
        <v>6500</v>
      </c>
      <c r="G3255" s="28" t="s">
        <v>173</v>
      </c>
      <c r="H3255" s="27" t="s">
        <v>174</v>
      </c>
      <c r="I3255" s="118" t="s">
        <v>6501</v>
      </c>
      <c r="J3255" s="29">
        <v>717.04</v>
      </c>
      <c r="K3255" s="28" t="s">
        <v>162</v>
      </c>
      <c r="L3255" s="27" t="s">
        <v>5483</v>
      </c>
      <c r="M3255" s="27" t="s">
        <v>164</v>
      </c>
      <c r="N3255" s="27" t="s">
        <v>5483</v>
      </c>
    </row>
    <row r="3256" spans="1:14" ht="16.5" customHeight="1">
      <c r="A3256" s="24">
        <v>8543703008</v>
      </c>
      <c r="B3256" s="25"/>
      <c r="C3256" s="26"/>
      <c r="D3256" s="27"/>
      <c r="E3256" s="27" t="s">
        <v>5480</v>
      </c>
      <c r="F3256" s="27" t="s">
        <v>6502</v>
      </c>
      <c r="G3256" s="28" t="s">
        <v>173</v>
      </c>
      <c r="H3256" s="27" t="s">
        <v>174</v>
      </c>
      <c r="I3256" s="118" t="s">
        <v>6503</v>
      </c>
      <c r="J3256" s="29">
        <v>977.78</v>
      </c>
      <c r="K3256" s="28" t="s">
        <v>162</v>
      </c>
      <c r="L3256" s="27" t="s">
        <v>5483</v>
      </c>
      <c r="M3256" s="27" t="s">
        <v>164</v>
      </c>
      <c r="N3256" s="27" t="s">
        <v>5483</v>
      </c>
    </row>
    <row r="3257" spans="1:14" ht="16.5" customHeight="1" thickBot="1">
      <c r="A3257" s="24">
        <v>8543703008</v>
      </c>
      <c r="B3257" s="25"/>
      <c r="C3257" s="26"/>
      <c r="D3257" s="27"/>
      <c r="E3257" s="27" t="s">
        <v>5480</v>
      </c>
      <c r="F3257" s="27" t="s">
        <v>6504</v>
      </c>
      <c r="G3257" s="28" t="s">
        <v>173</v>
      </c>
      <c r="H3257" s="27" t="s">
        <v>174</v>
      </c>
      <c r="I3257" s="118" t="s">
        <v>6505</v>
      </c>
      <c r="J3257" s="29">
        <v>1694.81</v>
      </c>
      <c r="K3257" s="28" t="s">
        <v>162</v>
      </c>
      <c r="L3257" s="27" t="s">
        <v>5483</v>
      </c>
      <c r="M3257" s="27" t="s">
        <v>164</v>
      </c>
      <c r="N3257" s="27" t="s">
        <v>5483</v>
      </c>
    </row>
    <row r="3258" spans="1:14" ht="16.5" customHeight="1" thickTop="1" thickBot="1">
      <c r="A3258" s="30">
        <v>8542399010</v>
      </c>
      <c r="B3258" s="25"/>
      <c r="C3258" s="26"/>
      <c r="D3258" s="27"/>
      <c r="E3258" s="27" t="s">
        <v>6506</v>
      </c>
      <c r="F3258" s="27" t="s">
        <v>6507</v>
      </c>
      <c r="G3258" s="28" t="s">
        <v>243</v>
      </c>
      <c r="H3258" s="27" t="s">
        <v>244</v>
      </c>
      <c r="I3258" s="118" t="s">
        <v>1401</v>
      </c>
      <c r="J3258" s="29">
        <v>4200</v>
      </c>
      <c r="K3258" s="28" t="s">
        <v>176</v>
      </c>
      <c r="L3258" s="27" t="s">
        <v>134</v>
      </c>
      <c r="M3258" s="27" t="s">
        <v>164</v>
      </c>
      <c r="N3258" s="27" t="s">
        <v>4101</v>
      </c>
    </row>
    <row r="3259" spans="1:14" ht="16.5" customHeight="1" thickTop="1" thickBot="1">
      <c r="A3259" s="30">
        <v>8542399010</v>
      </c>
      <c r="B3259" s="25"/>
      <c r="C3259" s="26"/>
      <c r="D3259" s="27"/>
      <c r="E3259" s="27" t="s">
        <v>800</v>
      </c>
      <c r="F3259" s="27" t="s">
        <v>6508</v>
      </c>
      <c r="G3259" s="28" t="s">
        <v>173</v>
      </c>
      <c r="H3259" s="27" t="s">
        <v>174</v>
      </c>
      <c r="I3259" s="118" t="s">
        <v>6509</v>
      </c>
      <c r="J3259" s="29">
        <v>2775</v>
      </c>
      <c r="K3259" s="28" t="s">
        <v>176</v>
      </c>
      <c r="L3259" s="27" t="s">
        <v>134</v>
      </c>
      <c r="M3259" s="27" t="s">
        <v>164</v>
      </c>
      <c r="N3259" s="27" t="s">
        <v>4101</v>
      </c>
    </row>
    <row r="3260" spans="1:14" ht="16.5" customHeight="1" thickTop="1" thickBot="1">
      <c r="A3260" s="30">
        <v>8542319010</v>
      </c>
      <c r="B3260" s="25"/>
      <c r="C3260" s="26"/>
      <c r="D3260" s="27"/>
      <c r="E3260" s="27" t="s">
        <v>5293</v>
      </c>
      <c r="F3260" s="27" t="s">
        <v>6510</v>
      </c>
      <c r="G3260" s="28" t="s">
        <v>173</v>
      </c>
      <c r="H3260" s="27" t="s">
        <v>174</v>
      </c>
      <c r="I3260" s="118" t="s">
        <v>6511</v>
      </c>
      <c r="J3260" s="29">
        <v>10612</v>
      </c>
      <c r="K3260" s="28" t="s">
        <v>176</v>
      </c>
      <c r="L3260" s="27" t="s">
        <v>134</v>
      </c>
      <c r="M3260" s="27" t="s">
        <v>164</v>
      </c>
      <c r="N3260" s="27" t="s">
        <v>4101</v>
      </c>
    </row>
    <row r="3261" spans="1:14" ht="16.5" customHeight="1" thickTop="1" thickBot="1">
      <c r="A3261" s="30">
        <v>8542399010</v>
      </c>
      <c r="B3261" s="25"/>
      <c r="C3261" s="26"/>
      <c r="D3261" s="27"/>
      <c r="E3261" s="27" t="s">
        <v>5071</v>
      </c>
      <c r="F3261" s="27" t="s">
        <v>6512</v>
      </c>
      <c r="G3261" s="28" t="s">
        <v>297</v>
      </c>
      <c r="H3261" s="27" t="s">
        <v>298</v>
      </c>
      <c r="I3261" s="118" t="s">
        <v>6513</v>
      </c>
      <c r="J3261" s="29">
        <v>1549.5</v>
      </c>
      <c r="K3261" s="28" t="s">
        <v>176</v>
      </c>
      <c r="L3261" s="27" t="s">
        <v>134</v>
      </c>
      <c r="M3261" s="27" t="s">
        <v>164</v>
      </c>
      <c r="N3261" s="27" t="s">
        <v>4101</v>
      </c>
    </row>
    <row r="3262" spans="1:14" ht="16.5" customHeight="1" thickTop="1" thickBot="1">
      <c r="A3262" s="30">
        <v>8542399010</v>
      </c>
      <c r="B3262" s="25"/>
      <c r="C3262" s="26"/>
      <c r="D3262" s="27"/>
      <c r="E3262" s="27" t="s">
        <v>658</v>
      </c>
      <c r="F3262" s="27" t="s">
        <v>6514</v>
      </c>
      <c r="G3262" s="28" t="s">
        <v>355</v>
      </c>
      <c r="H3262" s="27" t="s">
        <v>356</v>
      </c>
      <c r="I3262" s="118" t="s">
        <v>6515</v>
      </c>
      <c r="J3262" s="29">
        <v>46782.400000000001</v>
      </c>
      <c r="K3262" s="28" t="s">
        <v>176</v>
      </c>
      <c r="L3262" s="27" t="s">
        <v>114</v>
      </c>
      <c r="M3262" s="27" t="s">
        <v>164</v>
      </c>
      <c r="N3262" s="27" t="s">
        <v>11042</v>
      </c>
    </row>
    <row r="3263" spans="1:14" ht="16.5" customHeight="1" thickTop="1" thickBot="1">
      <c r="A3263" s="30">
        <v>8542399010</v>
      </c>
      <c r="B3263" s="25"/>
      <c r="C3263" s="26"/>
      <c r="D3263" s="27"/>
      <c r="E3263" s="27" t="s">
        <v>6506</v>
      </c>
      <c r="F3263" s="27" t="s">
        <v>6516</v>
      </c>
      <c r="G3263" s="28" t="s">
        <v>227</v>
      </c>
      <c r="H3263" s="27" t="s">
        <v>228</v>
      </c>
      <c r="I3263" s="118" t="s">
        <v>6517</v>
      </c>
      <c r="J3263" s="29">
        <v>5386.6</v>
      </c>
      <c r="K3263" s="28" t="s">
        <v>176</v>
      </c>
      <c r="L3263" s="27" t="s">
        <v>648</v>
      </c>
      <c r="M3263" s="27" t="s">
        <v>164</v>
      </c>
      <c r="N3263" s="27" t="s">
        <v>11042</v>
      </c>
    </row>
    <row r="3264" spans="1:14" ht="16.5" customHeight="1" thickTop="1" thickBot="1">
      <c r="A3264" s="30">
        <v>8542319010</v>
      </c>
      <c r="B3264" s="25"/>
      <c r="C3264" s="26"/>
      <c r="D3264" s="27"/>
      <c r="E3264" s="27" t="s">
        <v>6518</v>
      </c>
      <c r="F3264" s="27" t="s">
        <v>6519</v>
      </c>
      <c r="G3264" s="28" t="s">
        <v>227</v>
      </c>
      <c r="H3264" s="27" t="s">
        <v>228</v>
      </c>
      <c r="I3264" s="118" t="s">
        <v>6520</v>
      </c>
      <c r="J3264" s="29">
        <v>2790</v>
      </c>
      <c r="K3264" s="28" t="s">
        <v>176</v>
      </c>
      <c r="L3264" s="27" t="s">
        <v>614</v>
      </c>
      <c r="M3264" s="27" t="s">
        <v>164</v>
      </c>
      <c r="N3264" s="27" t="s">
        <v>18096</v>
      </c>
    </row>
    <row r="3265" spans="1:14" ht="16.5" customHeight="1" thickTop="1" thickBot="1">
      <c r="A3265" s="30">
        <v>8542399010</v>
      </c>
      <c r="B3265" s="25"/>
      <c r="C3265" s="26"/>
      <c r="D3265" s="27"/>
      <c r="E3265" s="27" t="s">
        <v>702</v>
      </c>
      <c r="F3265" s="27" t="s">
        <v>6521</v>
      </c>
      <c r="G3265" s="28" t="s">
        <v>159</v>
      </c>
      <c r="H3265" s="27" t="s">
        <v>160</v>
      </c>
      <c r="I3265" s="118" t="s">
        <v>6522</v>
      </c>
      <c r="J3265" s="29">
        <v>107897.4</v>
      </c>
      <c r="K3265" s="28" t="s">
        <v>176</v>
      </c>
      <c r="L3265" s="27" t="s">
        <v>713</v>
      </c>
      <c r="M3265" s="27" t="s">
        <v>164</v>
      </c>
      <c r="N3265" s="27" t="s">
        <v>11907</v>
      </c>
    </row>
    <row r="3266" spans="1:14" ht="16.5" customHeight="1" thickTop="1" thickBot="1">
      <c r="A3266" s="30">
        <v>8542399010</v>
      </c>
      <c r="B3266" s="25"/>
      <c r="C3266" s="26"/>
      <c r="D3266" s="27"/>
      <c r="E3266" s="27" t="s">
        <v>2977</v>
      </c>
      <c r="F3266" s="27" t="s">
        <v>6523</v>
      </c>
      <c r="G3266" s="28" t="s">
        <v>159</v>
      </c>
      <c r="H3266" s="27" t="s">
        <v>160</v>
      </c>
      <c r="I3266" s="118" t="s">
        <v>5851</v>
      </c>
      <c r="J3266" s="29">
        <v>12774</v>
      </c>
      <c r="K3266" s="28" t="s">
        <v>176</v>
      </c>
      <c r="L3266" s="27" t="s">
        <v>614</v>
      </c>
      <c r="M3266" s="27" t="s">
        <v>164</v>
      </c>
      <c r="N3266" s="27" t="s">
        <v>18096</v>
      </c>
    </row>
    <row r="3267" spans="1:14" ht="16.5" customHeight="1" thickTop="1" thickBot="1">
      <c r="A3267" s="30">
        <v>8542399010</v>
      </c>
      <c r="B3267" s="25"/>
      <c r="C3267" s="26"/>
      <c r="D3267" s="27"/>
      <c r="E3267" s="27" t="s">
        <v>658</v>
      </c>
      <c r="F3267" s="27" t="s">
        <v>6524</v>
      </c>
      <c r="G3267" s="28" t="s">
        <v>159</v>
      </c>
      <c r="H3267" s="27" t="s">
        <v>160</v>
      </c>
      <c r="I3267" s="118" t="s">
        <v>6525</v>
      </c>
      <c r="J3267" s="29">
        <v>1200</v>
      </c>
      <c r="K3267" s="28" t="s">
        <v>176</v>
      </c>
      <c r="L3267" s="27" t="s">
        <v>114</v>
      </c>
      <c r="M3267" s="27" t="s">
        <v>164</v>
      </c>
      <c r="N3267" s="27" t="s">
        <v>11042</v>
      </c>
    </row>
    <row r="3268" spans="1:14" ht="16.5" customHeight="1" thickTop="1" thickBot="1">
      <c r="A3268" s="30">
        <v>8542399010</v>
      </c>
      <c r="B3268" s="25"/>
      <c r="C3268" s="26"/>
      <c r="D3268" s="27"/>
      <c r="E3268" s="27" t="s">
        <v>702</v>
      </c>
      <c r="F3268" s="27" t="s">
        <v>6526</v>
      </c>
      <c r="G3268" s="28" t="s">
        <v>173</v>
      </c>
      <c r="H3268" s="27" t="s">
        <v>174</v>
      </c>
      <c r="I3268" s="118" t="s">
        <v>6527</v>
      </c>
      <c r="J3268" s="29">
        <v>8900</v>
      </c>
      <c r="K3268" s="28" t="s">
        <v>176</v>
      </c>
      <c r="L3268" s="27" t="s">
        <v>134</v>
      </c>
      <c r="M3268" s="27" t="s">
        <v>164</v>
      </c>
      <c r="N3268" s="27" t="s">
        <v>4101</v>
      </c>
    </row>
    <row r="3269" spans="1:14" ht="16.5" customHeight="1" thickTop="1" thickBot="1">
      <c r="A3269" s="30">
        <v>8542319010</v>
      </c>
      <c r="B3269" s="25"/>
      <c r="C3269" s="26"/>
      <c r="D3269" s="27"/>
      <c r="E3269" s="27" t="s">
        <v>2736</v>
      </c>
      <c r="F3269" s="27" t="s">
        <v>5461</v>
      </c>
      <c r="G3269" s="28" t="s">
        <v>227</v>
      </c>
      <c r="H3269" s="27" t="s">
        <v>228</v>
      </c>
      <c r="I3269" s="118" t="s">
        <v>629</v>
      </c>
      <c r="J3269" s="29">
        <v>16.670000000000002</v>
      </c>
      <c r="K3269" s="28" t="s">
        <v>162</v>
      </c>
      <c r="L3269" s="27" t="s">
        <v>614</v>
      </c>
      <c r="M3269" s="27" t="s">
        <v>164</v>
      </c>
      <c r="N3269" s="27" t="s">
        <v>11612</v>
      </c>
    </row>
    <row r="3270" spans="1:14" ht="16.5" customHeight="1" thickTop="1" thickBot="1">
      <c r="A3270" s="24">
        <v>8532220000</v>
      </c>
      <c r="B3270" s="25"/>
      <c r="C3270" s="26"/>
      <c r="D3270" s="27"/>
      <c r="E3270" s="27" t="s">
        <v>3929</v>
      </c>
      <c r="F3270" s="27" t="s">
        <v>6528</v>
      </c>
      <c r="G3270" s="28" t="s">
        <v>173</v>
      </c>
      <c r="H3270" s="27" t="s">
        <v>174</v>
      </c>
      <c r="I3270" s="118" t="s">
        <v>6529</v>
      </c>
      <c r="J3270" s="29">
        <v>12.67</v>
      </c>
      <c r="K3270" s="28" t="s">
        <v>162</v>
      </c>
      <c r="L3270" s="27" t="s">
        <v>269</v>
      </c>
      <c r="M3270" s="27" t="s">
        <v>164</v>
      </c>
      <c r="N3270" s="27" t="s">
        <v>269</v>
      </c>
    </row>
    <row r="3271" spans="1:14" ht="16.5" customHeight="1" thickTop="1" thickBot="1">
      <c r="A3271" s="30">
        <v>8542399010</v>
      </c>
      <c r="B3271" s="25"/>
      <c r="C3271" s="26"/>
      <c r="D3271" s="27"/>
      <c r="E3271" s="27" t="s">
        <v>658</v>
      </c>
      <c r="F3271" s="27" t="s">
        <v>6514</v>
      </c>
      <c r="G3271" s="28" t="s">
        <v>355</v>
      </c>
      <c r="H3271" s="27" t="s">
        <v>356</v>
      </c>
      <c r="I3271" s="118" t="s">
        <v>6515</v>
      </c>
      <c r="J3271" s="29">
        <v>20100</v>
      </c>
      <c r="K3271" s="28" t="s">
        <v>176</v>
      </c>
      <c r="L3271" s="27" t="s">
        <v>114</v>
      </c>
      <c r="M3271" s="27" t="s">
        <v>164</v>
      </c>
      <c r="N3271" s="27" t="s">
        <v>11042</v>
      </c>
    </row>
    <row r="3272" spans="1:14" ht="16.5" customHeight="1" thickTop="1" thickBot="1">
      <c r="A3272" s="30">
        <v>8542399010</v>
      </c>
      <c r="B3272" s="25"/>
      <c r="C3272" s="26"/>
      <c r="D3272" s="27"/>
      <c r="E3272" s="27" t="s">
        <v>702</v>
      </c>
      <c r="F3272" s="27" t="s">
        <v>6521</v>
      </c>
      <c r="G3272" s="28" t="s">
        <v>159</v>
      </c>
      <c r="H3272" s="27" t="s">
        <v>160</v>
      </c>
      <c r="I3272" s="118" t="s">
        <v>6530</v>
      </c>
      <c r="J3272" s="29">
        <v>56930</v>
      </c>
      <c r="K3272" s="28" t="s">
        <v>176</v>
      </c>
      <c r="L3272" s="27" t="s">
        <v>713</v>
      </c>
      <c r="M3272" s="27" t="s">
        <v>164</v>
      </c>
      <c r="N3272" s="27" t="s">
        <v>11907</v>
      </c>
    </row>
    <row r="3273" spans="1:14" ht="16.5" customHeight="1" thickTop="1" thickBot="1">
      <c r="A3273" s="30">
        <v>8542399010</v>
      </c>
      <c r="B3273" s="25"/>
      <c r="C3273" s="26"/>
      <c r="D3273" s="27"/>
      <c r="E3273" s="27" t="s">
        <v>2977</v>
      </c>
      <c r="F3273" s="27" t="s">
        <v>6523</v>
      </c>
      <c r="G3273" s="28" t="s">
        <v>159</v>
      </c>
      <c r="H3273" s="27" t="s">
        <v>160</v>
      </c>
      <c r="I3273" s="118" t="s">
        <v>5851</v>
      </c>
      <c r="J3273" s="29">
        <v>4560</v>
      </c>
      <c r="K3273" s="28" t="s">
        <v>176</v>
      </c>
      <c r="L3273" s="27" t="s">
        <v>614</v>
      </c>
      <c r="M3273" s="27" t="s">
        <v>164</v>
      </c>
      <c r="N3273" s="27" t="s">
        <v>18096</v>
      </c>
    </row>
    <row r="3274" spans="1:14" ht="16.5" customHeight="1" thickTop="1" thickBot="1">
      <c r="A3274" s="30">
        <v>8542399010</v>
      </c>
      <c r="B3274" s="25"/>
      <c r="C3274" s="26"/>
      <c r="D3274" s="27"/>
      <c r="E3274" s="27" t="s">
        <v>6506</v>
      </c>
      <c r="F3274" s="27" t="s">
        <v>6516</v>
      </c>
      <c r="G3274" s="28" t="s">
        <v>227</v>
      </c>
      <c r="H3274" s="27" t="s">
        <v>228</v>
      </c>
      <c r="I3274" s="118" t="s">
        <v>6517</v>
      </c>
      <c r="J3274" s="29">
        <v>2820</v>
      </c>
      <c r="K3274" s="28" t="s">
        <v>176</v>
      </c>
      <c r="L3274" s="27" t="s">
        <v>114</v>
      </c>
      <c r="M3274" s="27" t="s">
        <v>164</v>
      </c>
      <c r="N3274" s="27" t="s">
        <v>11042</v>
      </c>
    </row>
    <row r="3275" spans="1:14" ht="16.5" customHeight="1" thickTop="1" thickBot="1">
      <c r="A3275" s="30">
        <v>8542319010</v>
      </c>
      <c r="B3275" s="25"/>
      <c r="C3275" s="26"/>
      <c r="D3275" s="27"/>
      <c r="E3275" s="27" t="s">
        <v>6518</v>
      </c>
      <c r="F3275" s="27" t="s">
        <v>6519</v>
      </c>
      <c r="G3275" s="28" t="s">
        <v>227</v>
      </c>
      <c r="H3275" s="27" t="s">
        <v>228</v>
      </c>
      <c r="I3275" s="118" t="s">
        <v>6520</v>
      </c>
      <c r="J3275" s="29">
        <v>1330</v>
      </c>
      <c r="K3275" s="28" t="s">
        <v>176</v>
      </c>
      <c r="L3275" s="27" t="s">
        <v>614</v>
      </c>
      <c r="M3275" s="27" t="s">
        <v>164</v>
      </c>
      <c r="N3275" s="27" t="s">
        <v>18096</v>
      </c>
    </row>
    <row r="3276" spans="1:14" ht="16.5" customHeight="1" thickTop="1" thickBot="1">
      <c r="A3276" s="30">
        <v>8542319010</v>
      </c>
      <c r="B3276" s="25"/>
      <c r="C3276" s="26"/>
      <c r="D3276" s="27"/>
      <c r="E3276" s="27" t="s">
        <v>6531</v>
      </c>
      <c r="F3276" s="27" t="s">
        <v>6532</v>
      </c>
      <c r="G3276" s="28" t="s">
        <v>173</v>
      </c>
      <c r="H3276" s="27" t="s">
        <v>174</v>
      </c>
      <c r="I3276" s="118" t="s">
        <v>6533</v>
      </c>
      <c r="J3276" s="29">
        <v>4450</v>
      </c>
      <c r="K3276" s="28" t="s">
        <v>176</v>
      </c>
      <c r="L3276" s="27" t="s">
        <v>134</v>
      </c>
      <c r="M3276" s="27" t="s">
        <v>164</v>
      </c>
      <c r="N3276" s="27" t="s">
        <v>4101</v>
      </c>
    </row>
    <row r="3277" spans="1:14" ht="16.5" customHeight="1" thickTop="1" thickBot="1">
      <c r="A3277" s="30">
        <v>8542319010</v>
      </c>
      <c r="B3277" s="25"/>
      <c r="C3277" s="26"/>
      <c r="D3277" s="27"/>
      <c r="E3277" s="27" t="s">
        <v>5293</v>
      </c>
      <c r="F3277" s="27" t="s">
        <v>6534</v>
      </c>
      <c r="G3277" s="28" t="s">
        <v>173</v>
      </c>
      <c r="H3277" s="27" t="s">
        <v>174</v>
      </c>
      <c r="I3277" s="118" t="s">
        <v>6535</v>
      </c>
      <c r="J3277" s="29">
        <v>518</v>
      </c>
      <c r="K3277" s="28" t="s">
        <v>176</v>
      </c>
      <c r="L3277" s="27" t="s">
        <v>134</v>
      </c>
      <c r="M3277" s="27" t="s">
        <v>164</v>
      </c>
      <c r="N3277" s="27" t="s">
        <v>4101</v>
      </c>
    </row>
    <row r="3278" spans="1:14" ht="16.5" customHeight="1" thickTop="1" thickBot="1">
      <c r="A3278" s="30">
        <v>8542319010</v>
      </c>
      <c r="B3278" s="25"/>
      <c r="C3278" s="26"/>
      <c r="D3278" s="27"/>
      <c r="E3278" s="27" t="s">
        <v>5293</v>
      </c>
      <c r="F3278" s="27" t="s">
        <v>6536</v>
      </c>
      <c r="G3278" s="28" t="s">
        <v>173</v>
      </c>
      <c r="H3278" s="27" t="s">
        <v>174</v>
      </c>
      <c r="I3278" s="118" t="s">
        <v>6537</v>
      </c>
      <c r="J3278" s="29">
        <v>6080</v>
      </c>
      <c r="K3278" s="28" t="s">
        <v>176</v>
      </c>
      <c r="L3278" s="27" t="s">
        <v>134</v>
      </c>
      <c r="M3278" s="27" t="s">
        <v>164</v>
      </c>
      <c r="N3278" s="27" t="s">
        <v>4101</v>
      </c>
    </row>
    <row r="3279" spans="1:14" ht="16.5" customHeight="1" thickTop="1" thickBot="1">
      <c r="A3279" s="30">
        <v>8542399010</v>
      </c>
      <c r="B3279" s="25"/>
      <c r="C3279" s="26"/>
      <c r="D3279" s="27"/>
      <c r="E3279" s="27" t="s">
        <v>658</v>
      </c>
      <c r="F3279" s="27" t="s">
        <v>6538</v>
      </c>
      <c r="G3279" s="28" t="s">
        <v>159</v>
      </c>
      <c r="H3279" s="27" t="s">
        <v>160</v>
      </c>
      <c r="I3279" s="118" t="s">
        <v>6539</v>
      </c>
      <c r="J3279" s="29">
        <v>126000</v>
      </c>
      <c r="K3279" s="28" t="s">
        <v>176</v>
      </c>
      <c r="L3279" s="27" t="s">
        <v>771</v>
      </c>
      <c r="M3279" s="27" t="s">
        <v>164</v>
      </c>
      <c r="N3279" s="27" t="s">
        <v>18106</v>
      </c>
    </row>
    <row r="3280" spans="1:14" ht="16.5" customHeight="1" thickTop="1" thickBot="1">
      <c r="A3280" s="30">
        <v>8542323100</v>
      </c>
      <c r="B3280" s="25"/>
      <c r="C3280" s="26"/>
      <c r="D3280" s="27"/>
      <c r="E3280" s="27" t="s">
        <v>1067</v>
      </c>
      <c r="F3280" s="27" t="s">
        <v>6540</v>
      </c>
      <c r="G3280" s="28" t="s">
        <v>297</v>
      </c>
      <c r="H3280" s="27" t="s">
        <v>298</v>
      </c>
      <c r="I3280" s="118" t="s">
        <v>5829</v>
      </c>
      <c r="J3280" s="29">
        <v>3472</v>
      </c>
      <c r="K3280" s="28" t="s">
        <v>176</v>
      </c>
      <c r="L3280" s="27" t="s">
        <v>1072</v>
      </c>
      <c r="M3280" s="27" t="s">
        <v>164</v>
      </c>
      <c r="N3280" s="27" t="s">
        <v>18120</v>
      </c>
    </row>
    <row r="3281" spans="1:14" ht="16.5" customHeight="1" thickTop="1" thickBot="1">
      <c r="A3281" s="30">
        <v>8542399010</v>
      </c>
      <c r="B3281" s="25"/>
      <c r="C3281" s="26"/>
      <c r="D3281" s="27"/>
      <c r="E3281" s="27" t="s">
        <v>765</v>
      </c>
      <c r="F3281" s="27" t="s">
        <v>6541</v>
      </c>
      <c r="G3281" s="28" t="s">
        <v>355</v>
      </c>
      <c r="H3281" s="27" t="s">
        <v>356</v>
      </c>
      <c r="I3281" s="118" t="s">
        <v>5823</v>
      </c>
      <c r="J3281" s="29">
        <v>257600</v>
      </c>
      <c r="K3281" s="28" t="s">
        <v>176</v>
      </c>
      <c r="L3281" s="27" t="s">
        <v>125</v>
      </c>
      <c r="M3281" s="27" t="s">
        <v>164</v>
      </c>
      <c r="N3281" s="27" t="s">
        <v>125</v>
      </c>
    </row>
    <row r="3282" spans="1:14" ht="16.5" customHeight="1" thickTop="1" thickBot="1">
      <c r="A3282" s="30">
        <v>8542399010</v>
      </c>
      <c r="B3282" s="25"/>
      <c r="C3282" s="26"/>
      <c r="D3282" s="27"/>
      <c r="E3282" s="27" t="s">
        <v>658</v>
      </c>
      <c r="F3282" s="27" t="s">
        <v>6542</v>
      </c>
      <c r="G3282" s="28" t="s">
        <v>159</v>
      </c>
      <c r="H3282" s="27" t="s">
        <v>160</v>
      </c>
      <c r="I3282" s="118" t="s">
        <v>6543</v>
      </c>
      <c r="J3282" s="29">
        <v>6580</v>
      </c>
      <c r="K3282" s="28" t="s">
        <v>176</v>
      </c>
      <c r="L3282" s="27" t="s">
        <v>1102</v>
      </c>
      <c r="M3282" s="27" t="s">
        <v>164</v>
      </c>
      <c r="N3282" s="27" t="s">
        <v>18122</v>
      </c>
    </row>
    <row r="3283" spans="1:14" ht="16.5" customHeight="1" thickTop="1">
      <c r="A3283" s="24">
        <v>3926909709</v>
      </c>
      <c r="B3283" s="25"/>
      <c r="C3283" s="26">
        <v>6.5000000000000002E-2</v>
      </c>
      <c r="D3283" s="27"/>
      <c r="E3283" s="27" t="s">
        <v>6544</v>
      </c>
      <c r="F3283" s="27" t="s">
        <v>6545</v>
      </c>
      <c r="G3283" s="28" t="s">
        <v>173</v>
      </c>
      <c r="H3283" s="27" t="s">
        <v>174</v>
      </c>
      <c r="I3283" s="118" t="s">
        <v>6546</v>
      </c>
      <c r="J3283" s="29">
        <v>11.5</v>
      </c>
      <c r="K3283" s="28" t="s">
        <v>162</v>
      </c>
      <c r="L3283" s="27" t="s">
        <v>6547</v>
      </c>
      <c r="M3283" s="27" t="s">
        <v>164</v>
      </c>
      <c r="N3283" s="27" t="s">
        <v>6547</v>
      </c>
    </row>
    <row r="3284" spans="1:14" ht="16.5" customHeight="1" thickBot="1">
      <c r="A3284" s="24">
        <v>3926909709</v>
      </c>
      <c r="B3284" s="25"/>
      <c r="C3284" s="26">
        <v>6.5000000000000002E-2</v>
      </c>
      <c r="D3284" s="27"/>
      <c r="E3284" s="27" t="s">
        <v>6548</v>
      </c>
      <c r="F3284" s="27" t="s">
        <v>6549</v>
      </c>
      <c r="G3284" s="28" t="s">
        <v>167</v>
      </c>
      <c r="H3284" s="27" t="s">
        <v>168</v>
      </c>
      <c r="I3284" s="118" t="s">
        <v>6550</v>
      </c>
      <c r="J3284" s="29">
        <v>3.96</v>
      </c>
      <c r="K3284" s="28" t="s">
        <v>162</v>
      </c>
      <c r="L3284" s="27" t="s">
        <v>4504</v>
      </c>
      <c r="M3284" s="27" t="s">
        <v>164</v>
      </c>
      <c r="N3284" s="27" t="s">
        <v>18259</v>
      </c>
    </row>
    <row r="3285" spans="1:14" ht="16.5" customHeight="1" thickTop="1" thickBot="1">
      <c r="A3285" s="30">
        <v>8414592000</v>
      </c>
      <c r="B3285" s="25"/>
      <c r="C3285" s="26"/>
      <c r="D3285" s="27"/>
      <c r="E3285" s="27" t="s">
        <v>6551</v>
      </c>
      <c r="F3285" s="27" t="s">
        <v>6552</v>
      </c>
      <c r="G3285" s="28" t="s">
        <v>173</v>
      </c>
      <c r="H3285" s="27" t="s">
        <v>174</v>
      </c>
      <c r="I3285" s="118" t="s">
        <v>6553</v>
      </c>
      <c r="J3285" s="29">
        <v>324.2</v>
      </c>
      <c r="K3285" s="28" t="s">
        <v>162</v>
      </c>
      <c r="L3285" s="27" t="s">
        <v>6554</v>
      </c>
      <c r="M3285" s="27" t="s">
        <v>164</v>
      </c>
      <c r="N3285" s="27" t="s">
        <v>18322</v>
      </c>
    </row>
    <row r="3286" spans="1:14" ht="16.5" customHeight="1" thickTop="1">
      <c r="A3286" s="24">
        <v>8504509500</v>
      </c>
      <c r="B3286" s="25"/>
      <c r="C3286" s="26"/>
      <c r="D3286" s="27"/>
      <c r="E3286" s="27" t="s">
        <v>820</v>
      </c>
      <c r="F3286" s="27" t="s">
        <v>5872</v>
      </c>
      <c r="G3286" s="28" t="s">
        <v>173</v>
      </c>
      <c r="H3286" s="27" t="s">
        <v>174</v>
      </c>
      <c r="I3286" s="118" t="s">
        <v>5873</v>
      </c>
      <c r="J3286" s="29">
        <v>351.07</v>
      </c>
      <c r="K3286" s="28" t="s">
        <v>162</v>
      </c>
      <c r="L3286" s="27" t="s">
        <v>687</v>
      </c>
      <c r="M3286" s="27" t="s">
        <v>164</v>
      </c>
      <c r="N3286" s="27" t="s">
        <v>18102</v>
      </c>
    </row>
    <row r="3287" spans="1:14" ht="16.5" customHeight="1">
      <c r="A3287" s="24">
        <v>8504509500</v>
      </c>
      <c r="B3287" s="25"/>
      <c r="C3287" s="26"/>
      <c r="D3287" s="27"/>
      <c r="E3287" s="27" t="s">
        <v>820</v>
      </c>
      <c r="F3287" s="27" t="s">
        <v>6555</v>
      </c>
      <c r="G3287" s="28" t="s">
        <v>173</v>
      </c>
      <c r="H3287" s="27" t="s">
        <v>174</v>
      </c>
      <c r="I3287" s="118" t="s">
        <v>6556</v>
      </c>
      <c r="J3287" s="29">
        <v>41.36</v>
      </c>
      <c r="K3287" s="28" t="s">
        <v>162</v>
      </c>
      <c r="L3287" s="27" t="s">
        <v>218</v>
      </c>
      <c r="M3287" s="27" t="s">
        <v>164</v>
      </c>
      <c r="N3287" s="27" t="s">
        <v>18066</v>
      </c>
    </row>
    <row r="3288" spans="1:14" ht="16.5" customHeight="1">
      <c r="A3288" s="24">
        <v>8532220000</v>
      </c>
      <c r="B3288" s="25"/>
      <c r="C3288" s="26"/>
      <c r="D3288" s="27"/>
      <c r="E3288" s="27" t="s">
        <v>276</v>
      </c>
      <c r="F3288" s="27" t="s">
        <v>6557</v>
      </c>
      <c r="G3288" s="28" t="s">
        <v>173</v>
      </c>
      <c r="H3288" s="27" t="s">
        <v>174</v>
      </c>
      <c r="I3288" s="118" t="s">
        <v>6558</v>
      </c>
      <c r="J3288" s="29">
        <v>40.15</v>
      </c>
      <c r="K3288" s="28" t="s">
        <v>162</v>
      </c>
      <c r="L3288" s="27" t="s">
        <v>285</v>
      </c>
      <c r="M3288" s="27" t="s">
        <v>164</v>
      </c>
      <c r="N3288" s="27" t="s">
        <v>18075</v>
      </c>
    </row>
    <row r="3289" spans="1:14" ht="16.5" customHeight="1">
      <c r="A3289" s="24">
        <v>8532220000</v>
      </c>
      <c r="B3289" s="25"/>
      <c r="C3289" s="26"/>
      <c r="D3289" s="27"/>
      <c r="E3289" s="27" t="s">
        <v>276</v>
      </c>
      <c r="F3289" s="27" t="s">
        <v>6559</v>
      </c>
      <c r="G3289" s="28" t="s">
        <v>173</v>
      </c>
      <c r="H3289" s="27" t="s">
        <v>174</v>
      </c>
      <c r="I3289" s="118" t="s">
        <v>6560</v>
      </c>
      <c r="J3289" s="29">
        <v>30.43</v>
      </c>
      <c r="K3289" s="28" t="s">
        <v>162</v>
      </c>
      <c r="L3289" s="27" t="s">
        <v>285</v>
      </c>
      <c r="M3289" s="27" t="s">
        <v>164</v>
      </c>
      <c r="N3289" s="27" t="s">
        <v>18075</v>
      </c>
    </row>
    <row r="3290" spans="1:14" ht="16.5" customHeight="1">
      <c r="A3290" s="24">
        <v>8532220000</v>
      </c>
      <c r="B3290" s="25"/>
      <c r="C3290" s="26"/>
      <c r="D3290" s="27"/>
      <c r="E3290" s="27" t="s">
        <v>276</v>
      </c>
      <c r="F3290" s="27" t="s">
        <v>5197</v>
      </c>
      <c r="G3290" s="28" t="s">
        <v>297</v>
      </c>
      <c r="H3290" s="27" t="s">
        <v>298</v>
      </c>
      <c r="I3290" s="118" t="s">
        <v>5523</v>
      </c>
      <c r="J3290" s="29">
        <v>197</v>
      </c>
      <c r="K3290" s="28" t="s">
        <v>162</v>
      </c>
      <c r="L3290" s="27" t="s">
        <v>285</v>
      </c>
      <c r="M3290" s="27" t="s">
        <v>164</v>
      </c>
      <c r="N3290" s="27" t="s">
        <v>18075</v>
      </c>
    </row>
    <row r="3291" spans="1:14" ht="16.5" customHeight="1">
      <c r="A3291" s="24">
        <v>8532240000</v>
      </c>
      <c r="B3291" s="25"/>
      <c r="C3291" s="26"/>
      <c r="D3291" s="27"/>
      <c r="E3291" s="27" t="s">
        <v>329</v>
      </c>
      <c r="F3291" s="27" t="s">
        <v>6561</v>
      </c>
      <c r="G3291" s="28" t="s">
        <v>173</v>
      </c>
      <c r="H3291" s="27" t="s">
        <v>174</v>
      </c>
      <c r="I3291" s="118" t="s">
        <v>6562</v>
      </c>
      <c r="J3291" s="29">
        <v>393.25</v>
      </c>
      <c r="K3291" s="28" t="s">
        <v>162</v>
      </c>
      <c r="L3291" s="27" t="s">
        <v>236</v>
      </c>
      <c r="M3291" s="27" t="s">
        <v>164</v>
      </c>
      <c r="N3291" s="27" t="s">
        <v>18068</v>
      </c>
    </row>
    <row r="3292" spans="1:14" ht="16.5" customHeight="1">
      <c r="A3292" s="24">
        <v>8532240000</v>
      </c>
      <c r="B3292" s="25"/>
      <c r="C3292" s="26"/>
      <c r="D3292" s="27"/>
      <c r="E3292" s="27" t="s">
        <v>329</v>
      </c>
      <c r="F3292" s="27" t="s">
        <v>6563</v>
      </c>
      <c r="G3292" s="28" t="s">
        <v>173</v>
      </c>
      <c r="H3292" s="27" t="s">
        <v>174</v>
      </c>
      <c r="I3292" s="118" t="s">
        <v>6564</v>
      </c>
      <c r="J3292" s="29">
        <v>9.6</v>
      </c>
      <c r="K3292" s="28" t="s">
        <v>162</v>
      </c>
      <c r="L3292" s="27" t="s">
        <v>218</v>
      </c>
      <c r="M3292" s="27" t="s">
        <v>164</v>
      </c>
      <c r="N3292" s="27" t="s">
        <v>18066</v>
      </c>
    </row>
    <row r="3293" spans="1:14" ht="16.5" customHeight="1">
      <c r="A3293" s="24">
        <v>8532240000</v>
      </c>
      <c r="B3293" s="25"/>
      <c r="C3293" s="26"/>
      <c r="D3293" s="27"/>
      <c r="E3293" s="27" t="s">
        <v>329</v>
      </c>
      <c r="F3293" s="27" t="s">
        <v>6565</v>
      </c>
      <c r="G3293" s="28" t="s">
        <v>173</v>
      </c>
      <c r="H3293" s="27" t="s">
        <v>174</v>
      </c>
      <c r="I3293" s="118" t="s">
        <v>6566</v>
      </c>
      <c r="J3293" s="29">
        <v>0.91</v>
      </c>
      <c r="K3293" s="28" t="s">
        <v>162</v>
      </c>
      <c r="L3293" s="27" t="s">
        <v>262</v>
      </c>
      <c r="M3293" s="27" t="s">
        <v>164</v>
      </c>
      <c r="N3293" s="27" t="s">
        <v>262</v>
      </c>
    </row>
    <row r="3294" spans="1:14" ht="16.5" customHeight="1">
      <c r="A3294" s="24">
        <v>8532240000</v>
      </c>
      <c r="B3294" s="25"/>
      <c r="C3294" s="26"/>
      <c r="D3294" s="27"/>
      <c r="E3294" s="27" t="s">
        <v>329</v>
      </c>
      <c r="F3294" s="27" t="s">
        <v>6567</v>
      </c>
      <c r="G3294" s="28" t="s">
        <v>173</v>
      </c>
      <c r="H3294" s="27" t="s">
        <v>174</v>
      </c>
      <c r="I3294" s="118" t="s">
        <v>6568</v>
      </c>
      <c r="J3294" s="29">
        <v>5.16</v>
      </c>
      <c r="K3294" s="28" t="s">
        <v>162</v>
      </c>
      <c r="L3294" s="27" t="s">
        <v>262</v>
      </c>
      <c r="M3294" s="27" t="s">
        <v>164</v>
      </c>
      <c r="N3294" s="27" t="s">
        <v>262</v>
      </c>
    </row>
    <row r="3295" spans="1:14" ht="16.5" customHeight="1">
      <c r="A3295" s="24">
        <v>8533100000</v>
      </c>
      <c r="B3295" s="25"/>
      <c r="C3295" s="26"/>
      <c r="D3295" s="27"/>
      <c r="E3295" s="27" t="s">
        <v>380</v>
      </c>
      <c r="F3295" s="27" t="s">
        <v>6569</v>
      </c>
      <c r="G3295" s="28" t="s">
        <v>173</v>
      </c>
      <c r="H3295" s="27" t="s">
        <v>174</v>
      </c>
      <c r="I3295" s="118" t="s">
        <v>6570</v>
      </c>
      <c r="J3295" s="29">
        <v>0.09</v>
      </c>
      <c r="K3295" s="28" t="s">
        <v>162</v>
      </c>
      <c r="L3295" s="27" t="s">
        <v>272</v>
      </c>
      <c r="M3295" s="27" t="s">
        <v>164</v>
      </c>
      <c r="N3295" s="27" t="s">
        <v>18073</v>
      </c>
    </row>
    <row r="3296" spans="1:14" ht="16.5" customHeight="1">
      <c r="A3296" s="24">
        <v>8533100000</v>
      </c>
      <c r="B3296" s="25"/>
      <c r="C3296" s="26"/>
      <c r="D3296" s="27"/>
      <c r="E3296" s="27" t="s">
        <v>380</v>
      </c>
      <c r="F3296" s="27" t="s">
        <v>6571</v>
      </c>
      <c r="G3296" s="28" t="s">
        <v>173</v>
      </c>
      <c r="H3296" s="27" t="s">
        <v>174</v>
      </c>
      <c r="I3296" s="118" t="s">
        <v>6572</v>
      </c>
      <c r="J3296" s="29">
        <v>63.64</v>
      </c>
      <c r="K3296" s="28" t="s">
        <v>162</v>
      </c>
      <c r="L3296" s="27" t="s">
        <v>272</v>
      </c>
      <c r="M3296" s="27" t="s">
        <v>164</v>
      </c>
      <c r="N3296" s="27" t="s">
        <v>18073</v>
      </c>
    </row>
    <row r="3297" spans="1:14" ht="16.5" customHeight="1">
      <c r="A3297" s="24">
        <v>8533210000</v>
      </c>
      <c r="B3297" s="25"/>
      <c r="C3297" s="26"/>
      <c r="D3297" s="27"/>
      <c r="E3297" s="27" t="s">
        <v>1428</v>
      </c>
      <c r="F3297" s="27" t="s">
        <v>6573</v>
      </c>
      <c r="G3297" s="28" t="s">
        <v>201</v>
      </c>
      <c r="H3297" s="27" t="s">
        <v>202</v>
      </c>
      <c r="I3297" s="118" t="s">
        <v>1430</v>
      </c>
      <c r="J3297" s="29">
        <v>16.21</v>
      </c>
      <c r="K3297" s="28" t="s">
        <v>162</v>
      </c>
      <c r="L3297" s="27" t="s">
        <v>250</v>
      </c>
      <c r="M3297" s="27" t="s">
        <v>164</v>
      </c>
      <c r="N3297" s="27" t="s">
        <v>18071</v>
      </c>
    </row>
    <row r="3298" spans="1:14" ht="16.5" customHeight="1">
      <c r="A3298" s="24">
        <v>8536419000</v>
      </c>
      <c r="B3298" s="25"/>
      <c r="C3298" s="26">
        <v>0.08</v>
      </c>
      <c r="D3298" s="27"/>
      <c r="E3298" s="27" t="s">
        <v>6574</v>
      </c>
      <c r="F3298" s="27" t="s">
        <v>6575</v>
      </c>
      <c r="G3298" s="28" t="s">
        <v>173</v>
      </c>
      <c r="H3298" s="27" t="s">
        <v>174</v>
      </c>
      <c r="I3298" s="118" t="s">
        <v>6576</v>
      </c>
      <c r="J3298" s="29">
        <v>17.5</v>
      </c>
      <c r="K3298" s="28" t="s">
        <v>162</v>
      </c>
      <c r="L3298" s="27" t="s">
        <v>1152</v>
      </c>
      <c r="M3298" s="27" t="s">
        <v>164</v>
      </c>
      <c r="N3298" s="27" t="s">
        <v>3701</v>
      </c>
    </row>
    <row r="3299" spans="1:14" ht="16.5" customHeight="1">
      <c r="A3299" s="24">
        <v>8536490000</v>
      </c>
      <c r="B3299" s="25"/>
      <c r="C3299" s="26">
        <v>0.11</v>
      </c>
      <c r="D3299" s="27"/>
      <c r="E3299" s="27" t="s">
        <v>411</v>
      </c>
      <c r="F3299" s="27" t="s">
        <v>6577</v>
      </c>
      <c r="G3299" s="28" t="s">
        <v>173</v>
      </c>
      <c r="H3299" s="27" t="s">
        <v>174</v>
      </c>
      <c r="I3299" s="118" t="s">
        <v>6578</v>
      </c>
      <c r="J3299" s="29">
        <v>25</v>
      </c>
      <c r="K3299" s="28" t="s">
        <v>162</v>
      </c>
      <c r="L3299" s="27" t="s">
        <v>419</v>
      </c>
      <c r="M3299" s="27" t="s">
        <v>164</v>
      </c>
      <c r="N3299" s="27" t="s">
        <v>18082</v>
      </c>
    </row>
    <row r="3300" spans="1:14" ht="16.5" customHeight="1">
      <c r="A3300" s="24">
        <v>8536693000</v>
      </c>
      <c r="B3300" s="25"/>
      <c r="C3300" s="26"/>
      <c r="D3300" s="27"/>
      <c r="E3300" s="27" t="s">
        <v>26</v>
      </c>
      <c r="F3300" s="27" t="s">
        <v>1753</v>
      </c>
      <c r="G3300" s="28" t="s">
        <v>167</v>
      </c>
      <c r="H3300" s="27" t="s">
        <v>168</v>
      </c>
      <c r="I3300" s="118" t="s">
        <v>5186</v>
      </c>
      <c r="J3300" s="29">
        <v>603.33000000000004</v>
      </c>
      <c r="K3300" s="28" t="s">
        <v>162</v>
      </c>
      <c r="L3300" s="27" t="s">
        <v>443</v>
      </c>
      <c r="M3300" s="27" t="s">
        <v>164</v>
      </c>
      <c r="N3300" s="27" t="s">
        <v>18084</v>
      </c>
    </row>
    <row r="3301" spans="1:14" ht="16.5" customHeight="1">
      <c r="A3301" s="24">
        <v>8536693000</v>
      </c>
      <c r="B3301" s="25"/>
      <c r="C3301" s="26"/>
      <c r="D3301" s="27"/>
      <c r="E3301" s="27" t="s">
        <v>26</v>
      </c>
      <c r="F3301" s="27" t="s">
        <v>6579</v>
      </c>
      <c r="G3301" s="28" t="s">
        <v>167</v>
      </c>
      <c r="H3301" s="27" t="s">
        <v>168</v>
      </c>
      <c r="I3301" s="118" t="s">
        <v>6580</v>
      </c>
      <c r="J3301" s="29">
        <v>672.73</v>
      </c>
      <c r="K3301" s="28" t="s">
        <v>162</v>
      </c>
      <c r="L3301" s="27" t="s">
        <v>443</v>
      </c>
      <c r="M3301" s="27" t="s">
        <v>164</v>
      </c>
      <c r="N3301" s="27" t="s">
        <v>18084</v>
      </c>
    </row>
    <row r="3302" spans="1:14" ht="16.5" customHeight="1">
      <c r="A3302" s="24">
        <v>8536693000</v>
      </c>
      <c r="B3302" s="25"/>
      <c r="C3302" s="26"/>
      <c r="D3302" s="27"/>
      <c r="E3302" s="27" t="s">
        <v>26</v>
      </c>
      <c r="F3302" s="27" t="s">
        <v>6581</v>
      </c>
      <c r="G3302" s="28" t="s">
        <v>173</v>
      </c>
      <c r="H3302" s="27" t="s">
        <v>174</v>
      </c>
      <c r="I3302" s="118" t="s">
        <v>6582</v>
      </c>
      <c r="J3302" s="29">
        <v>20.47</v>
      </c>
      <c r="K3302" s="28" t="s">
        <v>162</v>
      </c>
      <c r="L3302" s="27" t="s">
        <v>1152</v>
      </c>
      <c r="M3302" s="27" t="s">
        <v>164</v>
      </c>
      <c r="N3302" s="27" t="s">
        <v>3701</v>
      </c>
    </row>
    <row r="3303" spans="1:14" ht="16.5" customHeight="1">
      <c r="A3303" s="24">
        <v>8536693000</v>
      </c>
      <c r="B3303" s="25"/>
      <c r="C3303" s="26"/>
      <c r="D3303" s="27"/>
      <c r="E3303" s="27" t="s">
        <v>26</v>
      </c>
      <c r="F3303" s="27" t="s">
        <v>6583</v>
      </c>
      <c r="G3303" s="28" t="s">
        <v>173</v>
      </c>
      <c r="H3303" s="27" t="s">
        <v>174</v>
      </c>
      <c r="I3303" s="118" t="s">
        <v>6584</v>
      </c>
      <c r="J3303" s="29">
        <v>13.26</v>
      </c>
      <c r="K3303" s="28" t="s">
        <v>162</v>
      </c>
      <c r="L3303" s="27" t="s">
        <v>435</v>
      </c>
      <c r="M3303" s="27" t="s">
        <v>164</v>
      </c>
      <c r="N3303" s="27" t="s">
        <v>18083</v>
      </c>
    </row>
    <row r="3304" spans="1:14" ht="16.5" customHeight="1">
      <c r="A3304" s="24">
        <v>8536693000</v>
      </c>
      <c r="B3304" s="25"/>
      <c r="C3304" s="26"/>
      <c r="D3304" s="27"/>
      <c r="E3304" s="27" t="s">
        <v>26</v>
      </c>
      <c r="F3304" s="27" t="s">
        <v>6585</v>
      </c>
      <c r="G3304" s="28" t="s">
        <v>173</v>
      </c>
      <c r="H3304" s="27" t="s">
        <v>174</v>
      </c>
      <c r="I3304" s="118" t="s">
        <v>6586</v>
      </c>
      <c r="J3304" s="29">
        <v>105</v>
      </c>
      <c r="K3304" s="28" t="s">
        <v>162</v>
      </c>
      <c r="L3304" s="27" t="s">
        <v>3413</v>
      </c>
      <c r="M3304" s="27" t="s">
        <v>164</v>
      </c>
      <c r="N3304" s="27" t="s">
        <v>3413</v>
      </c>
    </row>
    <row r="3305" spans="1:14" ht="16.5" customHeight="1">
      <c r="A3305" s="24">
        <v>8536699008</v>
      </c>
      <c r="B3305" s="25"/>
      <c r="C3305" s="26">
        <v>0.08</v>
      </c>
      <c r="D3305" s="27"/>
      <c r="E3305" s="27" t="s">
        <v>3423</v>
      </c>
      <c r="F3305" s="27" t="s">
        <v>6587</v>
      </c>
      <c r="G3305" s="28" t="s">
        <v>173</v>
      </c>
      <c r="H3305" s="27" t="s">
        <v>174</v>
      </c>
      <c r="I3305" s="118" t="s">
        <v>6588</v>
      </c>
      <c r="J3305" s="29">
        <v>55.68</v>
      </c>
      <c r="K3305" s="28" t="s">
        <v>162</v>
      </c>
      <c r="L3305" s="27" t="s">
        <v>6589</v>
      </c>
      <c r="M3305" s="27" t="s">
        <v>164</v>
      </c>
      <c r="N3305" s="27" t="s">
        <v>18323</v>
      </c>
    </row>
    <row r="3306" spans="1:14" ht="16.5" customHeight="1">
      <c r="A3306" s="24">
        <v>8541100009</v>
      </c>
      <c r="B3306" s="25"/>
      <c r="C3306" s="26"/>
      <c r="D3306" s="27"/>
      <c r="E3306" s="27" t="s">
        <v>1032</v>
      </c>
      <c r="F3306" s="27" t="s">
        <v>537</v>
      </c>
      <c r="G3306" s="28" t="s">
        <v>173</v>
      </c>
      <c r="H3306" s="27" t="s">
        <v>174</v>
      </c>
      <c r="I3306" s="118" t="s">
        <v>538</v>
      </c>
      <c r="J3306" s="29">
        <v>1658.9</v>
      </c>
      <c r="K3306" s="28" t="s">
        <v>162</v>
      </c>
      <c r="L3306" s="27" t="s">
        <v>250</v>
      </c>
      <c r="M3306" s="27" t="s">
        <v>164</v>
      </c>
      <c r="N3306" s="27" t="s">
        <v>18071</v>
      </c>
    </row>
    <row r="3307" spans="1:14" ht="16.5" customHeight="1">
      <c r="A3307" s="24">
        <v>8541100009</v>
      </c>
      <c r="B3307" s="25"/>
      <c r="C3307" s="26"/>
      <c r="D3307" s="27"/>
      <c r="E3307" s="27" t="s">
        <v>1032</v>
      </c>
      <c r="F3307" s="27" t="s">
        <v>6590</v>
      </c>
      <c r="G3307" s="28" t="s">
        <v>173</v>
      </c>
      <c r="H3307" s="27" t="s">
        <v>174</v>
      </c>
      <c r="I3307" s="118" t="s">
        <v>6591</v>
      </c>
      <c r="J3307" s="29">
        <v>93.6</v>
      </c>
      <c r="K3307" s="28" t="s">
        <v>162</v>
      </c>
      <c r="L3307" s="27" t="s">
        <v>523</v>
      </c>
      <c r="M3307" s="27" t="s">
        <v>164</v>
      </c>
      <c r="N3307" s="27" t="s">
        <v>523</v>
      </c>
    </row>
    <row r="3308" spans="1:14" ht="16.5" customHeight="1">
      <c r="A3308" s="24">
        <v>8541100009</v>
      </c>
      <c r="B3308" s="25"/>
      <c r="C3308" s="26"/>
      <c r="D3308" s="27"/>
      <c r="E3308" s="27" t="s">
        <v>1032</v>
      </c>
      <c r="F3308" s="27" t="s">
        <v>6592</v>
      </c>
      <c r="G3308" s="28" t="s">
        <v>173</v>
      </c>
      <c r="H3308" s="27" t="s">
        <v>174</v>
      </c>
      <c r="I3308" s="118" t="s">
        <v>6593</v>
      </c>
      <c r="J3308" s="29">
        <v>231.06</v>
      </c>
      <c r="K3308" s="28" t="s">
        <v>162</v>
      </c>
      <c r="L3308" s="27" t="s">
        <v>2735</v>
      </c>
      <c r="M3308" s="27" t="s">
        <v>164</v>
      </c>
      <c r="N3308" s="27" t="s">
        <v>18126</v>
      </c>
    </row>
    <row r="3309" spans="1:14" ht="16.5" customHeight="1">
      <c r="A3309" s="24">
        <v>8541100009</v>
      </c>
      <c r="B3309" s="25"/>
      <c r="C3309" s="26"/>
      <c r="D3309" s="27"/>
      <c r="E3309" s="27" t="s">
        <v>1032</v>
      </c>
      <c r="F3309" s="27" t="s">
        <v>6594</v>
      </c>
      <c r="G3309" s="28" t="s">
        <v>173</v>
      </c>
      <c r="H3309" s="27" t="s">
        <v>174</v>
      </c>
      <c r="I3309" s="118" t="s">
        <v>6595</v>
      </c>
      <c r="J3309" s="29">
        <v>24.09</v>
      </c>
      <c r="K3309" s="28" t="s">
        <v>162</v>
      </c>
      <c r="L3309" s="27" t="s">
        <v>134</v>
      </c>
      <c r="M3309" s="27" t="s">
        <v>164</v>
      </c>
      <c r="N3309" s="27" t="s">
        <v>4101</v>
      </c>
    </row>
    <row r="3310" spans="1:14" ht="16.5" customHeight="1">
      <c r="A3310" s="24">
        <v>8541100009</v>
      </c>
      <c r="B3310" s="25"/>
      <c r="C3310" s="26"/>
      <c r="D3310" s="27"/>
      <c r="E3310" s="27" t="s">
        <v>1032</v>
      </c>
      <c r="F3310" s="27" t="s">
        <v>6596</v>
      </c>
      <c r="G3310" s="28" t="s">
        <v>173</v>
      </c>
      <c r="H3310" s="27" t="s">
        <v>174</v>
      </c>
      <c r="I3310" s="118" t="s">
        <v>6597</v>
      </c>
      <c r="J3310" s="29">
        <v>19.29</v>
      </c>
      <c r="K3310" s="28" t="s">
        <v>162</v>
      </c>
      <c r="L3310" s="27" t="s">
        <v>580</v>
      </c>
      <c r="M3310" s="27" t="s">
        <v>164</v>
      </c>
      <c r="N3310" s="27" t="s">
        <v>10753</v>
      </c>
    </row>
    <row r="3311" spans="1:14" ht="16.5" customHeight="1">
      <c r="A3311" s="24">
        <v>8541100009</v>
      </c>
      <c r="B3311" s="25"/>
      <c r="C3311" s="26"/>
      <c r="D3311" s="27"/>
      <c r="E3311" s="27" t="s">
        <v>1032</v>
      </c>
      <c r="F3311" s="27" t="s">
        <v>6598</v>
      </c>
      <c r="G3311" s="28" t="s">
        <v>173</v>
      </c>
      <c r="H3311" s="27" t="s">
        <v>174</v>
      </c>
      <c r="I3311" s="118" t="s">
        <v>6599</v>
      </c>
      <c r="J3311" s="29">
        <v>3.5</v>
      </c>
      <c r="K3311" s="28" t="s">
        <v>162</v>
      </c>
      <c r="L3311" s="27" t="s">
        <v>528</v>
      </c>
      <c r="M3311" s="27" t="s">
        <v>164</v>
      </c>
      <c r="N3311" s="27" t="s">
        <v>18090</v>
      </c>
    </row>
    <row r="3312" spans="1:14" ht="16.5" customHeight="1">
      <c r="A3312" s="24">
        <v>8541100009</v>
      </c>
      <c r="B3312" s="25"/>
      <c r="C3312" s="26"/>
      <c r="D3312" s="27"/>
      <c r="E3312" s="27" t="s">
        <v>1032</v>
      </c>
      <c r="F3312" s="27" t="s">
        <v>6600</v>
      </c>
      <c r="G3312" s="28" t="s">
        <v>173</v>
      </c>
      <c r="H3312" s="27" t="s">
        <v>174</v>
      </c>
      <c r="I3312" s="118" t="s">
        <v>4970</v>
      </c>
      <c r="J3312" s="29">
        <v>0.97</v>
      </c>
      <c r="K3312" s="28" t="s">
        <v>162</v>
      </c>
      <c r="L3312" s="27" t="s">
        <v>137</v>
      </c>
      <c r="M3312" s="27" t="s">
        <v>164</v>
      </c>
      <c r="N3312" s="27" t="s">
        <v>523</v>
      </c>
    </row>
    <row r="3313" spans="1:14" ht="16.5" customHeight="1">
      <c r="A3313" s="24">
        <v>8541100009</v>
      </c>
      <c r="B3313" s="25"/>
      <c r="C3313" s="26"/>
      <c r="D3313" s="27"/>
      <c r="E3313" s="27" t="s">
        <v>1032</v>
      </c>
      <c r="F3313" s="27" t="s">
        <v>6601</v>
      </c>
      <c r="G3313" s="28" t="s">
        <v>173</v>
      </c>
      <c r="H3313" s="27" t="s">
        <v>174</v>
      </c>
      <c r="I3313" s="118" t="s">
        <v>6602</v>
      </c>
      <c r="J3313" s="29">
        <v>45</v>
      </c>
      <c r="K3313" s="28" t="s">
        <v>162</v>
      </c>
      <c r="L3313" s="27" t="s">
        <v>528</v>
      </c>
      <c r="M3313" s="27" t="s">
        <v>164</v>
      </c>
      <c r="N3313" s="27" t="s">
        <v>18090</v>
      </c>
    </row>
    <row r="3314" spans="1:14" ht="16.5" customHeight="1">
      <c r="A3314" s="24">
        <v>8541100009</v>
      </c>
      <c r="B3314" s="25"/>
      <c r="C3314" s="26"/>
      <c r="D3314" s="27"/>
      <c r="E3314" s="27" t="s">
        <v>1032</v>
      </c>
      <c r="F3314" s="27" t="s">
        <v>6603</v>
      </c>
      <c r="G3314" s="28" t="s">
        <v>173</v>
      </c>
      <c r="H3314" s="27" t="s">
        <v>174</v>
      </c>
      <c r="I3314" s="118" t="s">
        <v>6604</v>
      </c>
      <c r="J3314" s="29">
        <v>37.799999999999997</v>
      </c>
      <c r="K3314" s="28" t="s">
        <v>162</v>
      </c>
      <c r="L3314" s="27" t="s">
        <v>250</v>
      </c>
      <c r="M3314" s="27" t="s">
        <v>164</v>
      </c>
      <c r="N3314" s="27" t="s">
        <v>18071</v>
      </c>
    </row>
    <row r="3315" spans="1:14" ht="16.5" customHeight="1">
      <c r="A3315" s="24">
        <v>8541100009</v>
      </c>
      <c r="B3315" s="25"/>
      <c r="C3315" s="26"/>
      <c r="D3315" s="27"/>
      <c r="E3315" s="27" t="s">
        <v>1032</v>
      </c>
      <c r="F3315" s="27" t="s">
        <v>6605</v>
      </c>
      <c r="G3315" s="28" t="s">
        <v>173</v>
      </c>
      <c r="H3315" s="27" t="s">
        <v>174</v>
      </c>
      <c r="I3315" s="118" t="s">
        <v>6606</v>
      </c>
      <c r="J3315" s="29">
        <v>595.44000000000005</v>
      </c>
      <c r="K3315" s="28" t="s">
        <v>162</v>
      </c>
      <c r="L3315" s="27" t="s">
        <v>137</v>
      </c>
      <c r="M3315" s="27" t="s">
        <v>164</v>
      </c>
      <c r="N3315" s="27" t="s">
        <v>523</v>
      </c>
    </row>
    <row r="3316" spans="1:14" ht="16.5" customHeight="1">
      <c r="A3316" s="24">
        <v>8541100009</v>
      </c>
      <c r="B3316" s="25"/>
      <c r="C3316" s="26"/>
      <c r="D3316" s="27"/>
      <c r="E3316" s="27" t="s">
        <v>1032</v>
      </c>
      <c r="F3316" s="27" t="s">
        <v>6607</v>
      </c>
      <c r="G3316" s="28" t="s">
        <v>173</v>
      </c>
      <c r="H3316" s="27" t="s">
        <v>174</v>
      </c>
      <c r="I3316" s="118" t="s">
        <v>6608</v>
      </c>
      <c r="J3316" s="29">
        <v>153.36000000000001</v>
      </c>
      <c r="K3316" s="28" t="s">
        <v>162</v>
      </c>
      <c r="L3316" s="27" t="s">
        <v>137</v>
      </c>
      <c r="M3316" s="27" t="s">
        <v>164</v>
      </c>
      <c r="N3316" s="27" t="s">
        <v>523</v>
      </c>
    </row>
    <row r="3317" spans="1:14" ht="16.5" customHeight="1">
      <c r="A3317" s="24">
        <v>8541100009</v>
      </c>
      <c r="B3317" s="25"/>
      <c r="C3317" s="26"/>
      <c r="D3317" s="27"/>
      <c r="E3317" s="27" t="s">
        <v>1032</v>
      </c>
      <c r="F3317" s="27" t="s">
        <v>6609</v>
      </c>
      <c r="G3317" s="28" t="s">
        <v>297</v>
      </c>
      <c r="H3317" s="27" t="s">
        <v>298</v>
      </c>
      <c r="I3317" s="118" t="s">
        <v>6610</v>
      </c>
      <c r="J3317" s="29">
        <v>294.72000000000003</v>
      </c>
      <c r="K3317" s="28" t="s">
        <v>162</v>
      </c>
      <c r="L3317" s="27" t="s">
        <v>137</v>
      </c>
      <c r="M3317" s="27" t="s">
        <v>164</v>
      </c>
      <c r="N3317" s="27" t="s">
        <v>523</v>
      </c>
    </row>
    <row r="3318" spans="1:14" ht="16.5" customHeight="1">
      <c r="A3318" s="24">
        <v>8541210000</v>
      </c>
      <c r="B3318" s="25"/>
      <c r="C3318" s="26"/>
      <c r="D3318" s="27"/>
      <c r="E3318" s="27" t="s">
        <v>545</v>
      </c>
      <c r="F3318" s="27" t="s">
        <v>6611</v>
      </c>
      <c r="G3318" s="28" t="s">
        <v>173</v>
      </c>
      <c r="H3318" s="27" t="s">
        <v>174</v>
      </c>
      <c r="I3318" s="118" t="s">
        <v>6612</v>
      </c>
      <c r="J3318" s="29">
        <v>96.24</v>
      </c>
      <c r="K3318" s="28" t="s">
        <v>162</v>
      </c>
      <c r="L3318" s="27" t="s">
        <v>3274</v>
      </c>
      <c r="M3318" s="27" t="s">
        <v>164</v>
      </c>
      <c r="N3318" s="27" t="s">
        <v>18197</v>
      </c>
    </row>
    <row r="3319" spans="1:14" ht="16.5" customHeight="1">
      <c r="A3319" s="24">
        <v>8541290000</v>
      </c>
      <c r="B3319" s="25"/>
      <c r="C3319" s="26"/>
      <c r="D3319" s="27"/>
      <c r="E3319" s="27" t="s">
        <v>1051</v>
      </c>
      <c r="F3319" s="27" t="s">
        <v>6613</v>
      </c>
      <c r="G3319" s="28" t="s">
        <v>173</v>
      </c>
      <c r="H3319" s="27" t="s">
        <v>174</v>
      </c>
      <c r="I3319" s="118" t="s">
        <v>6614</v>
      </c>
      <c r="J3319" s="29">
        <v>16.670000000000002</v>
      </c>
      <c r="K3319" s="28" t="s">
        <v>162</v>
      </c>
      <c r="L3319" s="27" t="s">
        <v>416</v>
      </c>
      <c r="M3319" s="27" t="s">
        <v>164</v>
      </c>
      <c r="N3319" s="27" t="s">
        <v>18081</v>
      </c>
    </row>
    <row r="3320" spans="1:14" ht="16.5" customHeight="1">
      <c r="A3320" s="24">
        <v>8541290000</v>
      </c>
      <c r="B3320" s="25"/>
      <c r="C3320" s="26"/>
      <c r="D3320" s="27"/>
      <c r="E3320" s="27" t="s">
        <v>1051</v>
      </c>
      <c r="F3320" s="27" t="s">
        <v>4428</v>
      </c>
      <c r="G3320" s="28" t="s">
        <v>243</v>
      </c>
      <c r="H3320" s="27" t="s">
        <v>244</v>
      </c>
      <c r="I3320" s="118" t="s">
        <v>4429</v>
      </c>
      <c r="J3320" s="29">
        <v>78195.48</v>
      </c>
      <c r="K3320" s="28" t="s">
        <v>162</v>
      </c>
      <c r="L3320" s="27" t="s">
        <v>428</v>
      </c>
      <c r="M3320" s="27" t="s">
        <v>164</v>
      </c>
      <c r="N3320" s="27" t="s">
        <v>13387</v>
      </c>
    </row>
    <row r="3321" spans="1:14" ht="16.5" customHeight="1" thickBot="1">
      <c r="A3321" s="24">
        <v>8541600000</v>
      </c>
      <c r="B3321" s="25"/>
      <c r="C3321" s="26"/>
      <c r="D3321" s="27"/>
      <c r="E3321" s="27" t="s">
        <v>2078</v>
      </c>
      <c r="F3321" s="27" t="s">
        <v>6615</v>
      </c>
      <c r="G3321" s="28" t="s">
        <v>278</v>
      </c>
      <c r="H3321" s="27" t="s">
        <v>279</v>
      </c>
      <c r="I3321" s="118" t="s">
        <v>6616</v>
      </c>
      <c r="J3321" s="29">
        <v>324.82</v>
      </c>
      <c r="K3321" s="28" t="s">
        <v>162</v>
      </c>
      <c r="L3321" s="27" t="s">
        <v>6617</v>
      </c>
      <c r="M3321" s="27" t="s">
        <v>164</v>
      </c>
      <c r="N3321" s="27" t="s">
        <v>18324</v>
      </c>
    </row>
    <row r="3322" spans="1:14" ht="16.5" customHeight="1" thickTop="1" thickBot="1">
      <c r="A3322" s="30">
        <v>8542319010</v>
      </c>
      <c r="B3322" s="25"/>
      <c r="C3322" s="26"/>
      <c r="D3322" s="27"/>
      <c r="E3322" s="27" t="s">
        <v>768</v>
      </c>
      <c r="F3322" s="27" t="s">
        <v>6618</v>
      </c>
      <c r="G3322" s="28" t="s">
        <v>173</v>
      </c>
      <c r="H3322" s="27" t="s">
        <v>174</v>
      </c>
      <c r="I3322" s="118" t="s">
        <v>6619</v>
      </c>
      <c r="J3322" s="29">
        <v>1504.5</v>
      </c>
      <c r="K3322" s="28" t="s">
        <v>162</v>
      </c>
      <c r="L3322" s="27" t="s">
        <v>114</v>
      </c>
      <c r="M3322" s="27" t="s">
        <v>164</v>
      </c>
      <c r="N3322" s="27" t="s">
        <v>11042</v>
      </c>
    </row>
    <row r="3323" spans="1:14" ht="16.5" customHeight="1" thickTop="1" thickBot="1">
      <c r="A3323" s="30">
        <v>8542319010</v>
      </c>
      <c r="B3323" s="25"/>
      <c r="C3323" s="26"/>
      <c r="D3323" s="27"/>
      <c r="E3323" s="27" t="s">
        <v>768</v>
      </c>
      <c r="F3323" s="27" t="s">
        <v>6620</v>
      </c>
      <c r="G3323" s="28" t="s">
        <v>173</v>
      </c>
      <c r="H3323" s="27" t="s">
        <v>174</v>
      </c>
      <c r="I3323" s="118" t="s">
        <v>6621</v>
      </c>
      <c r="J3323" s="29">
        <v>433.33</v>
      </c>
      <c r="K3323" s="28" t="s">
        <v>162</v>
      </c>
      <c r="L3323" s="27" t="s">
        <v>6622</v>
      </c>
      <c r="M3323" s="27" t="s">
        <v>164</v>
      </c>
      <c r="N3323" s="27" t="s">
        <v>6622</v>
      </c>
    </row>
    <row r="3324" spans="1:14" ht="16.5" customHeight="1" thickTop="1" thickBot="1">
      <c r="A3324" s="30">
        <v>8542319010</v>
      </c>
      <c r="B3324" s="25"/>
      <c r="C3324" s="26"/>
      <c r="D3324" s="27"/>
      <c r="E3324" s="27" t="s">
        <v>768</v>
      </c>
      <c r="F3324" s="27" t="s">
        <v>6623</v>
      </c>
      <c r="G3324" s="28" t="s">
        <v>173</v>
      </c>
      <c r="H3324" s="27" t="s">
        <v>174</v>
      </c>
      <c r="I3324" s="118" t="s">
        <v>6624</v>
      </c>
      <c r="J3324" s="29">
        <v>21.21</v>
      </c>
      <c r="K3324" s="28" t="s">
        <v>162</v>
      </c>
      <c r="L3324" s="27" t="s">
        <v>134</v>
      </c>
      <c r="M3324" s="27" t="s">
        <v>164</v>
      </c>
      <c r="N3324" s="27" t="s">
        <v>4101</v>
      </c>
    </row>
    <row r="3325" spans="1:14" ht="16.5" customHeight="1" thickTop="1" thickBot="1">
      <c r="A3325" s="30">
        <v>8542319010</v>
      </c>
      <c r="B3325" s="25"/>
      <c r="C3325" s="26"/>
      <c r="D3325" s="27"/>
      <c r="E3325" s="27" t="s">
        <v>768</v>
      </c>
      <c r="F3325" s="27" t="s">
        <v>6625</v>
      </c>
      <c r="G3325" s="28" t="s">
        <v>173</v>
      </c>
      <c r="H3325" s="27" t="s">
        <v>174</v>
      </c>
      <c r="I3325" s="118" t="s">
        <v>6626</v>
      </c>
      <c r="J3325" s="29">
        <v>2.94</v>
      </c>
      <c r="K3325" s="28" t="s">
        <v>162</v>
      </c>
      <c r="L3325" s="27" t="s">
        <v>580</v>
      </c>
      <c r="M3325" s="27" t="s">
        <v>164</v>
      </c>
      <c r="N3325" s="27" t="s">
        <v>10753</v>
      </c>
    </row>
    <row r="3326" spans="1:14" ht="16.5" customHeight="1" thickTop="1" thickBot="1">
      <c r="A3326" s="30">
        <v>8542319010</v>
      </c>
      <c r="B3326" s="25"/>
      <c r="C3326" s="26"/>
      <c r="D3326" s="27"/>
      <c r="E3326" s="27" t="s">
        <v>768</v>
      </c>
      <c r="F3326" s="27" t="s">
        <v>6627</v>
      </c>
      <c r="G3326" s="28" t="s">
        <v>201</v>
      </c>
      <c r="H3326" s="27" t="s">
        <v>202</v>
      </c>
      <c r="I3326" s="118" t="s">
        <v>6628</v>
      </c>
      <c r="J3326" s="29">
        <v>98.56</v>
      </c>
      <c r="K3326" s="28" t="s">
        <v>162</v>
      </c>
      <c r="L3326" s="27" t="s">
        <v>648</v>
      </c>
      <c r="M3326" s="27" t="s">
        <v>164</v>
      </c>
      <c r="N3326" s="27" t="s">
        <v>11042</v>
      </c>
    </row>
    <row r="3327" spans="1:14" ht="16.5" customHeight="1" thickTop="1" thickBot="1">
      <c r="A3327" s="30">
        <v>8542319010</v>
      </c>
      <c r="B3327" s="25"/>
      <c r="C3327" s="26"/>
      <c r="D3327" s="27"/>
      <c r="E3327" s="27" t="s">
        <v>768</v>
      </c>
      <c r="F3327" s="27" t="s">
        <v>6629</v>
      </c>
      <c r="G3327" s="28" t="s">
        <v>173</v>
      </c>
      <c r="H3327" s="27" t="s">
        <v>174</v>
      </c>
      <c r="I3327" s="118" t="s">
        <v>6630</v>
      </c>
      <c r="J3327" s="29">
        <v>906.84</v>
      </c>
      <c r="K3327" s="28" t="s">
        <v>162</v>
      </c>
      <c r="L3327" s="27" t="s">
        <v>114</v>
      </c>
      <c r="M3327" s="27" t="s">
        <v>164</v>
      </c>
      <c r="N3327" s="27" t="s">
        <v>11042</v>
      </c>
    </row>
    <row r="3328" spans="1:14" ht="16.5" customHeight="1" thickTop="1" thickBot="1">
      <c r="A3328" s="30">
        <v>8542319010</v>
      </c>
      <c r="B3328" s="25"/>
      <c r="C3328" s="26"/>
      <c r="D3328" s="27"/>
      <c r="E3328" s="27" t="s">
        <v>768</v>
      </c>
      <c r="F3328" s="27" t="s">
        <v>5929</v>
      </c>
      <c r="G3328" s="28" t="s">
        <v>173</v>
      </c>
      <c r="H3328" s="27" t="s">
        <v>174</v>
      </c>
      <c r="I3328" s="118" t="s">
        <v>5930</v>
      </c>
      <c r="J3328" s="29">
        <v>27.36</v>
      </c>
      <c r="K3328" s="28" t="s">
        <v>162</v>
      </c>
      <c r="L3328" s="27" t="s">
        <v>137</v>
      </c>
      <c r="M3328" s="27" t="s">
        <v>5930</v>
      </c>
      <c r="N3328" s="27" t="s">
        <v>523</v>
      </c>
    </row>
    <row r="3329" spans="1:14" ht="16.5" customHeight="1" thickTop="1" thickBot="1">
      <c r="A3329" s="30">
        <v>8542319010</v>
      </c>
      <c r="B3329" s="25"/>
      <c r="C3329" s="26"/>
      <c r="D3329" s="27"/>
      <c r="E3329" s="27" t="s">
        <v>768</v>
      </c>
      <c r="F3329" s="27" t="s">
        <v>6631</v>
      </c>
      <c r="G3329" s="28" t="s">
        <v>173</v>
      </c>
      <c r="H3329" s="27" t="s">
        <v>174</v>
      </c>
      <c r="I3329" s="118" t="s">
        <v>6632</v>
      </c>
      <c r="J3329" s="29">
        <v>80.3</v>
      </c>
      <c r="K3329" s="28" t="s">
        <v>162</v>
      </c>
      <c r="L3329" s="27" t="s">
        <v>134</v>
      </c>
      <c r="M3329" s="27" t="s">
        <v>164</v>
      </c>
      <c r="N3329" s="27" t="s">
        <v>4101</v>
      </c>
    </row>
    <row r="3330" spans="1:14" ht="16.5" customHeight="1" thickTop="1" thickBot="1">
      <c r="A3330" s="30">
        <v>8542319010</v>
      </c>
      <c r="B3330" s="25"/>
      <c r="C3330" s="26"/>
      <c r="D3330" s="27"/>
      <c r="E3330" s="27" t="s">
        <v>768</v>
      </c>
      <c r="F3330" s="27" t="s">
        <v>6633</v>
      </c>
      <c r="G3330" s="28" t="s">
        <v>173</v>
      </c>
      <c r="H3330" s="27" t="s">
        <v>174</v>
      </c>
      <c r="I3330" s="118" t="s">
        <v>6634</v>
      </c>
      <c r="J3330" s="29">
        <v>19.600000000000001</v>
      </c>
      <c r="K3330" s="28" t="s">
        <v>162</v>
      </c>
      <c r="L3330" s="27" t="s">
        <v>134</v>
      </c>
      <c r="M3330" s="27" t="s">
        <v>164</v>
      </c>
      <c r="N3330" s="27" t="s">
        <v>4101</v>
      </c>
    </row>
    <row r="3331" spans="1:14" ht="16.5" customHeight="1" thickTop="1" thickBot="1">
      <c r="A3331" s="30">
        <v>8542319010</v>
      </c>
      <c r="B3331" s="25"/>
      <c r="C3331" s="26"/>
      <c r="D3331" s="27"/>
      <c r="E3331" s="27" t="s">
        <v>768</v>
      </c>
      <c r="F3331" s="27" t="s">
        <v>6635</v>
      </c>
      <c r="G3331" s="28" t="s">
        <v>173</v>
      </c>
      <c r="H3331" s="27" t="s">
        <v>174</v>
      </c>
      <c r="I3331" s="118" t="s">
        <v>6636</v>
      </c>
      <c r="J3331" s="29">
        <v>26.4</v>
      </c>
      <c r="K3331" s="28" t="s">
        <v>162</v>
      </c>
      <c r="L3331" s="27" t="s">
        <v>648</v>
      </c>
      <c r="M3331" s="27" t="s">
        <v>164</v>
      </c>
      <c r="N3331" s="27" t="s">
        <v>11042</v>
      </c>
    </row>
    <row r="3332" spans="1:14" ht="16.5" customHeight="1" thickTop="1" thickBot="1">
      <c r="A3332" s="30">
        <v>8542319010</v>
      </c>
      <c r="B3332" s="25"/>
      <c r="C3332" s="26"/>
      <c r="D3332" s="27"/>
      <c r="E3332" s="27" t="s">
        <v>768</v>
      </c>
      <c r="F3332" s="27" t="s">
        <v>6637</v>
      </c>
      <c r="G3332" s="28" t="s">
        <v>173</v>
      </c>
      <c r="H3332" s="27" t="s">
        <v>174</v>
      </c>
      <c r="I3332" s="118" t="s">
        <v>5301</v>
      </c>
      <c r="J3332" s="29">
        <v>12.72</v>
      </c>
      <c r="K3332" s="28" t="s">
        <v>162</v>
      </c>
      <c r="L3332" s="27" t="s">
        <v>648</v>
      </c>
      <c r="M3332" s="27" t="s">
        <v>164</v>
      </c>
      <c r="N3332" s="27" t="s">
        <v>11042</v>
      </c>
    </row>
    <row r="3333" spans="1:14" ht="16.5" customHeight="1" thickTop="1" thickBot="1">
      <c r="A3333" s="30">
        <v>8542319010</v>
      </c>
      <c r="B3333" s="25"/>
      <c r="C3333" s="26"/>
      <c r="D3333" s="27"/>
      <c r="E3333" s="27" t="s">
        <v>768</v>
      </c>
      <c r="F3333" s="27" t="s">
        <v>5461</v>
      </c>
      <c r="G3333" s="28" t="s">
        <v>173</v>
      </c>
      <c r="H3333" s="27" t="s">
        <v>174</v>
      </c>
      <c r="I3333" s="118" t="s">
        <v>629</v>
      </c>
      <c r="J3333" s="29">
        <v>544.16</v>
      </c>
      <c r="K3333" s="28" t="s">
        <v>162</v>
      </c>
      <c r="L3333" s="27" t="s">
        <v>614</v>
      </c>
      <c r="M3333" s="27" t="s">
        <v>164</v>
      </c>
      <c r="N3333" s="27" t="s">
        <v>18096</v>
      </c>
    </row>
    <row r="3334" spans="1:14" ht="16.5" customHeight="1" thickTop="1" thickBot="1">
      <c r="A3334" s="30">
        <v>8542319010</v>
      </c>
      <c r="B3334" s="25"/>
      <c r="C3334" s="26"/>
      <c r="D3334" s="27"/>
      <c r="E3334" s="27" t="s">
        <v>768</v>
      </c>
      <c r="F3334" s="27" t="s">
        <v>6638</v>
      </c>
      <c r="G3334" s="28" t="s">
        <v>173</v>
      </c>
      <c r="H3334" s="27" t="s">
        <v>174</v>
      </c>
      <c r="I3334" s="118" t="s">
        <v>2928</v>
      </c>
      <c r="J3334" s="29">
        <v>36.06</v>
      </c>
      <c r="K3334" s="28" t="s">
        <v>162</v>
      </c>
      <c r="L3334" s="27" t="s">
        <v>621</v>
      </c>
      <c r="M3334" s="27" t="s">
        <v>164</v>
      </c>
      <c r="N3334" s="27" t="s">
        <v>18097</v>
      </c>
    </row>
    <row r="3335" spans="1:14" ht="16.5" customHeight="1" thickTop="1" thickBot="1">
      <c r="A3335" s="30">
        <v>8542319010</v>
      </c>
      <c r="B3335" s="25"/>
      <c r="C3335" s="26"/>
      <c r="D3335" s="27"/>
      <c r="E3335" s="27" t="s">
        <v>768</v>
      </c>
      <c r="F3335" s="27" t="s">
        <v>6639</v>
      </c>
      <c r="G3335" s="28" t="s">
        <v>173</v>
      </c>
      <c r="H3335" s="27" t="s">
        <v>174</v>
      </c>
      <c r="I3335" s="118" t="s">
        <v>6640</v>
      </c>
      <c r="J3335" s="29">
        <v>8.17</v>
      </c>
      <c r="K3335" s="28" t="s">
        <v>162</v>
      </c>
      <c r="L3335" s="27" t="s">
        <v>614</v>
      </c>
      <c r="M3335" s="27" t="s">
        <v>164</v>
      </c>
      <c r="N3335" s="27" t="s">
        <v>18096</v>
      </c>
    </row>
    <row r="3336" spans="1:14" ht="16.5" customHeight="1" thickTop="1" thickBot="1">
      <c r="A3336" s="30">
        <v>8542319010</v>
      </c>
      <c r="B3336" s="25"/>
      <c r="C3336" s="26"/>
      <c r="D3336" s="27"/>
      <c r="E3336" s="27" t="s">
        <v>768</v>
      </c>
      <c r="F3336" s="27" t="s">
        <v>6641</v>
      </c>
      <c r="G3336" s="28" t="s">
        <v>173</v>
      </c>
      <c r="H3336" s="27" t="s">
        <v>174</v>
      </c>
      <c r="I3336" s="118" t="s">
        <v>6642</v>
      </c>
      <c r="J3336" s="29">
        <v>290.91000000000003</v>
      </c>
      <c r="K3336" s="28" t="s">
        <v>162</v>
      </c>
      <c r="L3336" s="27" t="s">
        <v>580</v>
      </c>
      <c r="M3336" s="27" t="s">
        <v>164</v>
      </c>
      <c r="N3336" s="27" t="s">
        <v>10753</v>
      </c>
    </row>
    <row r="3337" spans="1:14" ht="16.5" customHeight="1" thickTop="1" thickBot="1">
      <c r="A3337" s="30">
        <v>8542319010</v>
      </c>
      <c r="B3337" s="25"/>
      <c r="C3337" s="26"/>
      <c r="D3337" s="27"/>
      <c r="E3337" s="27" t="s">
        <v>768</v>
      </c>
      <c r="F3337" s="27" t="s">
        <v>6643</v>
      </c>
      <c r="G3337" s="28" t="s">
        <v>227</v>
      </c>
      <c r="H3337" s="27" t="s">
        <v>228</v>
      </c>
      <c r="I3337" s="118" t="s">
        <v>6644</v>
      </c>
      <c r="J3337" s="29">
        <v>1371.42</v>
      </c>
      <c r="K3337" s="28" t="s">
        <v>162</v>
      </c>
      <c r="L3337" s="27" t="s">
        <v>621</v>
      </c>
      <c r="M3337" s="27" t="s">
        <v>6644</v>
      </c>
      <c r="N3337" s="27" t="s">
        <v>18097</v>
      </c>
    </row>
    <row r="3338" spans="1:14" ht="16.5" customHeight="1" thickTop="1" thickBot="1">
      <c r="A3338" s="30">
        <v>8542319010</v>
      </c>
      <c r="B3338" s="25"/>
      <c r="C3338" s="26"/>
      <c r="D3338" s="27"/>
      <c r="E3338" s="27" t="s">
        <v>768</v>
      </c>
      <c r="F3338" s="27" t="s">
        <v>6645</v>
      </c>
      <c r="G3338" s="28" t="s">
        <v>173</v>
      </c>
      <c r="H3338" s="27" t="s">
        <v>174</v>
      </c>
      <c r="I3338" s="118" t="s">
        <v>6646</v>
      </c>
      <c r="J3338" s="29">
        <v>510.08</v>
      </c>
      <c r="K3338" s="28" t="s">
        <v>162</v>
      </c>
      <c r="L3338" s="27" t="s">
        <v>3801</v>
      </c>
      <c r="M3338" s="27" t="s">
        <v>164</v>
      </c>
      <c r="N3338" s="27" t="s">
        <v>12270</v>
      </c>
    </row>
    <row r="3339" spans="1:14" ht="16.5" customHeight="1" thickTop="1" thickBot="1">
      <c r="A3339" s="30">
        <v>8542319010</v>
      </c>
      <c r="B3339" s="25"/>
      <c r="C3339" s="26"/>
      <c r="D3339" s="27"/>
      <c r="E3339" s="27" t="s">
        <v>768</v>
      </c>
      <c r="F3339" s="27" t="s">
        <v>4067</v>
      </c>
      <c r="G3339" s="28" t="s">
        <v>173</v>
      </c>
      <c r="H3339" s="27" t="s">
        <v>174</v>
      </c>
      <c r="I3339" s="118" t="s">
        <v>4068</v>
      </c>
      <c r="J3339" s="29">
        <v>541.36</v>
      </c>
      <c r="K3339" s="28" t="s">
        <v>162</v>
      </c>
      <c r="L3339" s="27" t="s">
        <v>134</v>
      </c>
      <c r="M3339" s="27" t="s">
        <v>164</v>
      </c>
      <c r="N3339" s="27" t="s">
        <v>4101</v>
      </c>
    </row>
    <row r="3340" spans="1:14" ht="16.5" customHeight="1" thickTop="1" thickBot="1">
      <c r="A3340" s="30">
        <v>8542323100</v>
      </c>
      <c r="B3340" s="25"/>
      <c r="C3340" s="26"/>
      <c r="D3340" s="27"/>
      <c r="E3340" s="27" t="s">
        <v>1067</v>
      </c>
      <c r="F3340" s="27" t="s">
        <v>6647</v>
      </c>
      <c r="G3340" s="28" t="s">
        <v>173</v>
      </c>
      <c r="H3340" s="27" t="s">
        <v>174</v>
      </c>
      <c r="I3340" s="118" t="s">
        <v>6648</v>
      </c>
      <c r="J3340" s="29">
        <v>4161.3</v>
      </c>
      <c r="K3340" s="28" t="s">
        <v>162</v>
      </c>
      <c r="L3340" s="27" t="s">
        <v>614</v>
      </c>
      <c r="M3340" s="27" t="s">
        <v>164</v>
      </c>
      <c r="N3340" s="27" t="s">
        <v>18096</v>
      </c>
    </row>
    <row r="3341" spans="1:14" ht="16.5" customHeight="1" thickTop="1" thickBot="1">
      <c r="A3341" s="30">
        <v>8542323100</v>
      </c>
      <c r="B3341" s="25"/>
      <c r="C3341" s="26"/>
      <c r="D3341" s="27"/>
      <c r="E3341" s="27" t="s">
        <v>1067</v>
      </c>
      <c r="F3341" s="27" t="s">
        <v>6649</v>
      </c>
      <c r="G3341" s="28" t="s">
        <v>173</v>
      </c>
      <c r="H3341" s="27" t="s">
        <v>174</v>
      </c>
      <c r="I3341" s="118" t="s">
        <v>5939</v>
      </c>
      <c r="J3341" s="29">
        <v>9.27</v>
      </c>
      <c r="K3341" s="28" t="s">
        <v>162</v>
      </c>
      <c r="L3341" s="27" t="s">
        <v>1859</v>
      </c>
      <c r="M3341" s="27" t="s">
        <v>164</v>
      </c>
      <c r="N3341" s="27" t="s">
        <v>18155</v>
      </c>
    </row>
    <row r="3342" spans="1:14" ht="16.5" customHeight="1" thickTop="1" thickBot="1">
      <c r="A3342" s="30">
        <v>8542323100</v>
      </c>
      <c r="B3342" s="25"/>
      <c r="C3342" s="26"/>
      <c r="D3342" s="27"/>
      <c r="E3342" s="27" t="s">
        <v>1067</v>
      </c>
      <c r="F3342" s="27" t="s">
        <v>6650</v>
      </c>
      <c r="G3342" s="28" t="s">
        <v>173</v>
      </c>
      <c r="H3342" s="27" t="s">
        <v>174</v>
      </c>
      <c r="I3342" s="118" t="s">
        <v>6651</v>
      </c>
      <c r="J3342" s="29">
        <v>744.6</v>
      </c>
      <c r="K3342" s="28" t="s">
        <v>162</v>
      </c>
      <c r="L3342" s="27" t="s">
        <v>764</v>
      </c>
      <c r="M3342" s="27" t="s">
        <v>164</v>
      </c>
      <c r="N3342" s="27" t="s">
        <v>764</v>
      </c>
    </row>
    <row r="3343" spans="1:14" ht="16.5" customHeight="1" thickTop="1" thickBot="1">
      <c r="A3343" s="30">
        <v>8542326100</v>
      </c>
      <c r="B3343" s="25"/>
      <c r="C3343" s="26"/>
      <c r="D3343" s="27"/>
      <c r="E3343" s="27" t="s">
        <v>2363</v>
      </c>
      <c r="F3343" s="27" t="s">
        <v>6652</v>
      </c>
      <c r="G3343" s="28" t="s">
        <v>173</v>
      </c>
      <c r="H3343" s="27" t="s">
        <v>174</v>
      </c>
      <c r="I3343" s="118" t="s">
        <v>5944</v>
      </c>
      <c r="J3343" s="29">
        <v>30.4</v>
      </c>
      <c r="K3343" s="28" t="s">
        <v>162</v>
      </c>
      <c r="L3343" s="27" t="s">
        <v>614</v>
      </c>
      <c r="M3343" s="27" t="s">
        <v>164</v>
      </c>
      <c r="N3343" s="27" t="s">
        <v>18096</v>
      </c>
    </row>
    <row r="3344" spans="1:14" ht="16.5" customHeight="1" thickTop="1" thickBot="1">
      <c r="A3344" s="30">
        <v>8542339000</v>
      </c>
      <c r="B3344" s="25"/>
      <c r="C3344" s="26"/>
      <c r="D3344" s="27"/>
      <c r="E3344" s="27" t="s">
        <v>645</v>
      </c>
      <c r="F3344" s="27" t="s">
        <v>6653</v>
      </c>
      <c r="G3344" s="28" t="s">
        <v>173</v>
      </c>
      <c r="H3344" s="27" t="s">
        <v>174</v>
      </c>
      <c r="I3344" s="118" t="s">
        <v>6654</v>
      </c>
      <c r="J3344" s="29">
        <v>223.16</v>
      </c>
      <c r="K3344" s="28" t="s">
        <v>162</v>
      </c>
      <c r="L3344" s="27" t="s">
        <v>134</v>
      </c>
      <c r="M3344" s="27" t="s">
        <v>164</v>
      </c>
      <c r="N3344" s="27" t="s">
        <v>4101</v>
      </c>
    </row>
    <row r="3345" spans="1:14" ht="16.5" customHeight="1" thickTop="1" thickBot="1">
      <c r="A3345" s="30">
        <v>8542399010</v>
      </c>
      <c r="B3345" s="25"/>
      <c r="C3345" s="26"/>
      <c r="D3345" s="27"/>
      <c r="E3345" s="27" t="s">
        <v>658</v>
      </c>
      <c r="F3345" s="27" t="s">
        <v>6655</v>
      </c>
      <c r="G3345" s="28" t="s">
        <v>173</v>
      </c>
      <c r="H3345" s="27" t="s">
        <v>174</v>
      </c>
      <c r="I3345" s="118" t="s">
        <v>6656</v>
      </c>
      <c r="J3345" s="29">
        <v>5.76</v>
      </c>
      <c r="K3345" s="28" t="s">
        <v>162</v>
      </c>
      <c r="L3345" s="27" t="s">
        <v>1346</v>
      </c>
      <c r="M3345" s="27" t="s">
        <v>164</v>
      </c>
      <c r="N3345" s="27" t="s">
        <v>18325</v>
      </c>
    </row>
    <row r="3346" spans="1:14" ht="16.5" customHeight="1" thickTop="1" thickBot="1">
      <c r="A3346" s="30">
        <v>8542399010</v>
      </c>
      <c r="B3346" s="25"/>
      <c r="C3346" s="26"/>
      <c r="D3346" s="27"/>
      <c r="E3346" s="27" t="s">
        <v>658</v>
      </c>
      <c r="F3346" s="27" t="s">
        <v>6657</v>
      </c>
      <c r="G3346" s="28" t="s">
        <v>173</v>
      </c>
      <c r="H3346" s="27" t="s">
        <v>174</v>
      </c>
      <c r="I3346" s="118" t="s">
        <v>6658</v>
      </c>
      <c r="J3346" s="29">
        <v>56.21</v>
      </c>
      <c r="K3346" s="28" t="s">
        <v>162</v>
      </c>
      <c r="L3346" s="27" t="s">
        <v>648</v>
      </c>
      <c r="M3346" s="27" t="s">
        <v>164</v>
      </c>
      <c r="N3346" s="27" t="s">
        <v>11042</v>
      </c>
    </row>
    <row r="3347" spans="1:14" ht="16.5" customHeight="1" thickTop="1" thickBot="1">
      <c r="A3347" s="30">
        <v>8542399010</v>
      </c>
      <c r="B3347" s="25"/>
      <c r="C3347" s="26"/>
      <c r="D3347" s="27"/>
      <c r="E3347" s="27" t="s">
        <v>658</v>
      </c>
      <c r="F3347" s="27" t="s">
        <v>6659</v>
      </c>
      <c r="G3347" s="28" t="s">
        <v>159</v>
      </c>
      <c r="H3347" s="27" t="s">
        <v>160</v>
      </c>
      <c r="I3347" s="118" t="s">
        <v>6660</v>
      </c>
      <c r="J3347" s="29">
        <v>15.89</v>
      </c>
      <c r="K3347" s="28" t="s">
        <v>162</v>
      </c>
      <c r="L3347" s="27" t="s">
        <v>988</v>
      </c>
      <c r="M3347" s="27" t="s">
        <v>164</v>
      </c>
      <c r="N3347" s="27" t="s">
        <v>18135</v>
      </c>
    </row>
    <row r="3348" spans="1:14" ht="16.5" customHeight="1" thickTop="1" thickBot="1">
      <c r="A3348" s="30">
        <v>8542399010</v>
      </c>
      <c r="B3348" s="25"/>
      <c r="C3348" s="26"/>
      <c r="D3348" s="27"/>
      <c r="E3348" s="27" t="s">
        <v>658</v>
      </c>
      <c r="F3348" s="27" t="s">
        <v>6661</v>
      </c>
      <c r="G3348" s="28" t="s">
        <v>173</v>
      </c>
      <c r="H3348" s="27" t="s">
        <v>174</v>
      </c>
      <c r="I3348" s="118" t="s">
        <v>6662</v>
      </c>
      <c r="J3348" s="29">
        <v>39.270000000000003</v>
      </c>
      <c r="K3348" s="28" t="s">
        <v>162</v>
      </c>
      <c r="L3348" s="27" t="s">
        <v>621</v>
      </c>
      <c r="M3348" s="27" t="s">
        <v>164</v>
      </c>
      <c r="N3348" s="27" t="s">
        <v>18097</v>
      </c>
    </row>
    <row r="3349" spans="1:14" ht="16.5" customHeight="1" thickTop="1" thickBot="1">
      <c r="A3349" s="30">
        <v>8542399010</v>
      </c>
      <c r="B3349" s="25"/>
      <c r="C3349" s="26"/>
      <c r="D3349" s="27"/>
      <c r="E3349" s="27" t="s">
        <v>658</v>
      </c>
      <c r="F3349" s="27" t="s">
        <v>6663</v>
      </c>
      <c r="G3349" s="28" t="s">
        <v>159</v>
      </c>
      <c r="H3349" s="27" t="s">
        <v>160</v>
      </c>
      <c r="I3349" s="118" t="s">
        <v>6664</v>
      </c>
      <c r="J3349" s="29">
        <v>20.16</v>
      </c>
      <c r="K3349" s="28" t="s">
        <v>162</v>
      </c>
      <c r="L3349" s="27" t="s">
        <v>1912</v>
      </c>
      <c r="M3349" s="27" t="s">
        <v>164</v>
      </c>
      <c r="N3349" s="27" t="s">
        <v>18157</v>
      </c>
    </row>
    <row r="3350" spans="1:14" ht="16.5" customHeight="1" thickTop="1" thickBot="1">
      <c r="A3350" s="30">
        <v>8542399010</v>
      </c>
      <c r="B3350" s="25"/>
      <c r="C3350" s="26"/>
      <c r="D3350" s="27"/>
      <c r="E3350" s="27" t="s">
        <v>658</v>
      </c>
      <c r="F3350" s="27" t="s">
        <v>5992</v>
      </c>
      <c r="G3350" s="28" t="s">
        <v>173</v>
      </c>
      <c r="H3350" s="27" t="s">
        <v>174</v>
      </c>
      <c r="I3350" s="118" t="s">
        <v>5993</v>
      </c>
      <c r="J3350" s="29">
        <v>124.48</v>
      </c>
      <c r="K3350" s="28" t="s">
        <v>162</v>
      </c>
      <c r="L3350" s="27" t="s">
        <v>114</v>
      </c>
      <c r="M3350" s="27" t="s">
        <v>164</v>
      </c>
      <c r="N3350" s="27" t="s">
        <v>11042</v>
      </c>
    </row>
    <row r="3351" spans="1:14" ht="16.5" customHeight="1" thickTop="1" thickBot="1">
      <c r="A3351" s="30">
        <v>8542399010</v>
      </c>
      <c r="B3351" s="25"/>
      <c r="C3351" s="26"/>
      <c r="D3351" s="27"/>
      <c r="E3351" s="27" t="s">
        <v>658</v>
      </c>
      <c r="F3351" s="27" t="s">
        <v>6665</v>
      </c>
      <c r="G3351" s="28" t="s">
        <v>173</v>
      </c>
      <c r="H3351" s="27" t="s">
        <v>174</v>
      </c>
      <c r="I3351" s="118" t="s">
        <v>6666</v>
      </c>
      <c r="J3351" s="29">
        <v>166.67</v>
      </c>
      <c r="K3351" s="28" t="s">
        <v>162</v>
      </c>
      <c r="L3351" s="27" t="s">
        <v>764</v>
      </c>
      <c r="M3351" s="27" t="s">
        <v>164</v>
      </c>
      <c r="N3351" s="27" t="s">
        <v>764</v>
      </c>
    </row>
    <row r="3352" spans="1:14" ht="16.5" customHeight="1" thickTop="1" thickBot="1">
      <c r="A3352" s="30">
        <v>8542399010</v>
      </c>
      <c r="B3352" s="25"/>
      <c r="C3352" s="26"/>
      <c r="D3352" s="27"/>
      <c r="E3352" s="27" t="s">
        <v>658</v>
      </c>
      <c r="F3352" s="27" t="s">
        <v>6667</v>
      </c>
      <c r="G3352" s="28" t="s">
        <v>159</v>
      </c>
      <c r="H3352" s="27" t="s">
        <v>160</v>
      </c>
      <c r="I3352" s="118" t="s">
        <v>6668</v>
      </c>
      <c r="J3352" s="29">
        <v>63.64</v>
      </c>
      <c r="K3352" s="28" t="s">
        <v>162</v>
      </c>
      <c r="L3352" s="27" t="s">
        <v>764</v>
      </c>
      <c r="M3352" s="27" t="s">
        <v>164</v>
      </c>
      <c r="N3352" s="27" t="s">
        <v>764</v>
      </c>
    </row>
    <row r="3353" spans="1:14" ht="16.5" customHeight="1" thickTop="1" thickBot="1">
      <c r="A3353" s="30">
        <v>8542399010</v>
      </c>
      <c r="B3353" s="25"/>
      <c r="C3353" s="26"/>
      <c r="D3353" s="27"/>
      <c r="E3353" s="27" t="s">
        <v>658</v>
      </c>
      <c r="F3353" s="27" t="s">
        <v>6669</v>
      </c>
      <c r="G3353" s="28" t="s">
        <v>173</v>
      </c>
      <c r="H3353" s="27" t="s">
        <v>174</v>
      </c>
      <c r="I3353" s="118" t="s">
        <v>6670</v>
      </c>
      <c r="J3353" s="29">
        <v>26.59</v>
      </c>
      <c r="K3353" s="28" t="s">
        <v>162</v>
      </c>
      <c r="L3353" s="27" t="s">
        <v>372</v>
      </c>
      <c r="M3353" s="27" t="s">
        <v>164</v>
      </c>
      <c r="N3353" s="27" t="s">
        <v>1383</v>
      </c>
    </row>
    <row r="3354" spans="1:14" ht="16.5" customHeight="1" thickTop="1" thickBot="1">
      <c r="A3354" s="30">
        <v>8542399010</v>
      </c>
      <c r="B3354" s="25"/>
      <c r="C3354" s="26"/>
      <c r="D3354" s="27"/>
      <c r="E3354" s="27" t="s">
        <v>658</v>
      </c>
      <c r="F3354" s="27" t="s">
        <v>6671</v>
      </c>
      <c r="G3354" s="28" t="s">
        <v>173</v>
      </c>
      <c r="H3354" s="27" t="s">
        <v>174</v>
      </c>
      <c r="I3354" s="118" t="s">
        <v>6672</v>
      </c>
      <c r="J3354" s="29">
        <v>1704.6</v>
      </c>
      <c r="K3354" s="28" t="s">
        <v>162</v>
      </c>
      <c r="L3354" s="27" t="s">
        <v>125</v>
      </c>
      <c r="M3354" s="27" t="s">
        <v>164</v>
      </c>
      <c r="N3354" s="27" t="s">
        <v>125</v>
      </c>
    </row>
    <row r="3355" spans="1:14" ht="16.5" customHeight="1" thickTop="1" thickBot="1">
      <c r="A3355" s="30">
        <v>8542399010</v>
      </c>
      <c r="B3355" s="25"/>
      <c r="C3355" s="26"/>
      <c r="D3355" s="27"/>
      <c r="E3355" s="27" t="s">
        <v>658</v>
      </c>
      <c r="F3355" s="27" t="s">
        <v>6673</v>
      </c>
      <c r="G3355" s="28" t="s">
        <v>173</v>
      </c>
      <c r="H3355" s="27" t="s">
        <v>174</v>
      </c>
      <c r="I3355" s="118" t="s">
        <v>6674</v>
      </c>
      <c r="J3355" s="29">
        <v>23.8</v>
      </c>
      <c r="K3355" s="28" t="s">
        <v>162</v>
      </c>
      <c r="L3355" s="27" t="s">
        <v>134</v>
      </c>
      <c r="M3355" s="27" t="s">
        <v>164</v>
      </c>
      <c r="N3355" s="27" t="s">
        <v>4101</v>
      </c>
    </row>
    <row r="3356" spans="1:14" ht="16.5" customHeight="1" thickTop="1" thickBot="1">
      <c r="A3356" s="30">
        <v>8542399010</v>
      </c>
      <c r="B3356" s="25"/>
      <c r="C3356" s="26"/>
      <c r="D3356" s="27"/>
      <c r="E3356" s="27" t="s">
        <v>658</v>
      </c>
      <c r="F3356" s="27" t="s">
        <v>6675</v>
      </c>
      <c r="G3356" s="28" t="s">
        <v>173</v>
      </c>
      <c r="H3356" s="27" t="s">
        <v>174</v>
      </c>
      <c r="I3356" s="118" t="s">
        <v>6676</v>
      </c>
      <c r="J3356" s="29">
        <v>133.34</v>
      </c>
      <c r="K3356" s="28" t="s">
        <v>162</v>
      </c>
      <c r="L3356" s="27" t="s">
        <v>648</v>
      </c>
      <c r="M3356" s="27" t="s">
        <v>164</v>
      </c>
      <c r="N3356" s="27" t="s">
        <v>11042</v>
      </c>
    </row>
    <row r="3357" spans="1:14" ht="16.5" customHeight="1" thickTop="1" thickBot="1">
      <c r="A3357" s="30">
        <v>8542399010</v>
      </c>
      <c r="B3357" s="25"/>
      <c r="C3357" s="26"/>
      <c r="D3357" s="27"/>
      <c r="E3357" s="27" t="s">
        <v>658</v>
      </c>
      <c r="F3357" s="27" t="s">
        <v>6677</v>
      </c>
      <c r="G3357" s="28" t="s">
        <v>173</v>
      </c>
      <c r="H3357" s="27" t="s">
        <v>174</v>
      </c>
      <c r="I3357" s="118" t="s">
        <v>708</v>
      </c>
      <c r="J3357" s="29">
        <v>12.16</v>
      </c>
      <c r="K3357" s="28" t="s">
        <v>162</v>
      </c>
      <c r="L3357" s="27" t="s">
        <v>528</v>
      </c>
      <c r="M3357" s="27" t="s">
        <v>164</v>
      </c>
      <c r="N3357" s="27" t="s">
        <v>18090</v>
      </c>
    </row>
    <row r="3358" spans="1:14" ht="16.5" customHeight="1" thickTop="1" thickBot="1">
      <c r="A3358" s="30">
        <v>8542399010</v>
      </c>
      <c r="B3358" s="25"/>
      <c r="C3358" s="26"/>
      <c r="D3358" s="27"/>
      <c r="E3358" s="27" t="s">
        <v>658</v>
      </c>
      <c r="F3358" s="27" t="s">
        <v>6678</v>
      </c>
      <c r="G3358" s="28" t="s">
        <v>173</v>
      </c>
      <c r="H3358" s="27" t="s">
        <v>174</v>
      </c>
      <c r="I3358" s="118" t="s">
        <v>6679</v>
      </c>
      <c r="J3358" s="29">
        <v>1.36</v>
      </c>
      <c r="K3358" s="28" t="s">
        <v>162</v>
      </c>
      <c r="L3358" s="27" t="s">
        <v>134</v>
      </c>
      <c r="M3358" s="27" t="s">
        <v>164</v>
      </c>
      <c r="N3358" s="27" t="s">
        <v>4101</v>
      </c>
    </row>
    <row r="3359" spans="1:14" ht="16.5" customHeight="1" thickTop="1" thickBot="1">
      <c r="A3359" s="30">
        <v>8542399010</v>
      </c>
      <c r="B3359" s="25"/>
      <c r="C3359" s="26"/>
      <c r="D3359" s="27"/>
      <c r="E3359" s="27" t="s">
        <v>658</v>
      </c>
      <c r="F3359" s="27" t="s">
        <v>6680</v>
      </c>
      <c r="G3359" s="28" t="s">
        <v>173</v>
      </c>
      <c r="H3359" s="27" t="s">
        <v>174</v>
      </c>
      <c r="I3359" s="118" t="s">
        <v>6681</v>
      </c>
      <c r="J3359" s="29">
        <v>9.1199999999999992</v>
      </c>
      <c r="K3359" s="28" t="s">
        <v>162</v>
      </c>
      <c r="L3359" s="27" t="s">
        <v>134</v>
      </c>
      <c r="M3359" s="27" t="s">
        <v>164</v>
      </c>
      <c r="N3359" s="27" t="s">
        <v>4101</v>
      </c>
    </row>
    <row r="3360" spans="1:14" ht="16.5" customHeight="1" thickTop="1">
      <c r="A3360" s="24">
        <v>8548009000</v>
      </c>
      <c r="B3360" s="25"/>
      <c r="C3360" s="26">
        <v>0.05</v>
      </c>
      <c r="D3360" s="27"/>
      <c r="E3360" s="27" t="s">
        <v>1092</v>
      </c>
      <c r="F3360" s="27" t="s">
        <v>6682</v>
      </c>
      <c r="G3360" s="28" t="s">
        <v>173</v>
      </c>
      <c r="H3360" s="27" t="s">
        <v>174</v>
      </c>
      <c r="I3360" s="118" t="s">
        <v>6683</v>
      </c>
      <c r="J3360" s="29">
        <v>74.989999999999995</v>
      </c>
      <c r="K3360" s="28" t="s">
        <v>162</v>
      </c>
      <c r="L3360" s="27" t="s">
        <v>221</v>
      </c>
      <c r="M3360" s="27" t="s">
        <v>164</v>
      </c>
      <c r="N3360" s="27" t="s">
        <v>13376</v>
      </c>
    </row>
    <row r="3361" spans="1:14" ht="16.5" customHeight="1">
      <c r="A3361" s="24">
        <v>8532220000</v>
      </c>
      <c r="B3361" s="25"/>
      <c r="C3361" s="26"/>
      <c r="D3361" s="27"/>
      <c r="E3361" s="27" t="s">
        <v>5640</v>
      </c>
      <c r="F3361" s="27" t="s">
        <v>6684</v>
      </c>
      <c r="G3361" s="28" t="s">
        <v>336</v>
      </c>
      <c r="H3361" s="27" t="s">
        <v>337</v>
      </c>
      <c r="I3361" s="118" t="s">
        <v>6685</v>
      </c>
      <c r="J3361" s="29">
        <v>199.57</v>
      </c>
      <c r="K3361" s="28" t="s">
        <v>162</v>
      </c>
      <c r="L3361" s="27" t="s">
        <v>344</v>
      </c>
      <c r="M3361" s="27" t="s">
        <v>164</v>
      </c>
      <c r="N3361" s="27" t="s">
        <v>344</v>
      </c>
    </row>
    <row r="3362" spans="1:14" ht="16.5" customHeight="1">
      <c r="A3362" s="24">
        <v>8548009000</v>
      </c>
      <c r="B3362" s="25"/>
      <c r="C3362" s="26">
        <v>0.05</v>
      </c>
      <c r="D3362" s="27"/>
      <c r="E3362" s="27" t="s">
        <v>6686</v>
      </c>
      <c r="F3362" s="27" t="s">
        <v>6687</v>
      </c>
      <c r="G3362" s="28" t="s">
        <v>292</v>
      </c>
      <c r="H3362" s="27" t="s">
        <v>293</v>
      </c>
      <c r="I3362" s="118" t="s">
        <v>6688</v>
      </c>
      <c r="J3362" s="29">
        <v>10.4</v>
      </c>
      <c r="K3362" s="28" t="s">
        <v>162</v>
      </c>
      <c r="L3362" s="27" t="s">
        <v>6689</v>
      </c>
      <c r="M3362" s="27" t="s">
        <v>164</v>
      </c>
      <c r="N3362" s="27" t="s">
        <v>18326</v>
      </c>
    </row>
    <row r="3363" spans="1:14" ht="16.5" customHeight="1">
      <c r="A3363" s="24">
        <v>8532240000</v>
      </c>
      <c r="B3363" s="25"/>
      <c r="C3363" s="26"/>
      <c r="D3363" s="27"/>
      <c r="E3363" s="27" t="s">
        <v>6690</v>
      </c>
      <c r="F3363" s="27" t="s">
        <v>6691</v>
      </c>
      <c r="G3363" s="28" t="s">
        <v>292</v>
      </c>
      <c r="H3363" s="27" t="s">
        <v>293</v>
      </c>
      <c r="I3363" s="118" t="s">
        <v>6692</v>
      </c>
      <c r="J3363" s="29">
        <v>3.65</v>
      </c>
      <c r="K3363" s="28" t="s">
        <v>162</v>
      </c>
      <c r="L3363" s="27" t="s">
        <v>236</v>
      </c>
      <c r="M3363" s="27" t="s">
        <v>164</v>
      </c>
      <c r="N3363" s="27" t="s">
        <v>18068</v>
      </c>
    </row>
    <row r="3364" spans="1:14" ht="16.5" customHeight="1">
      <c r="A3364" s="24">
        <v>8532250000</v>
      </c>
      <c r="B3364" s="25"/>
      <c r="C3364" s="26"/>
      <c r="D3364" s="27"/>
      <c r="E3364" s="27" t="s">
        <v>6693</v>
      </c>
      <c r="F3364" s="27" t="s">
        <v>6694</v>
      </c>
      <c r="G3364" s="28" t="s">
        <v>6695</v>
      </c>
      <c r="H3364" s="27" t="s">
        <v>6696</v>
      </c>
      <c r="I3364" s="118" t="s">
        <v>6697</v>
      </c>
      <c r="J3364" s="29">
        <v>2.81</v>
      </c>
      <c r="K3364" s="28" t="s">
        <v>162</v>
      </c>
      <c r="L3364" s="27" t="s">
        <v>236</v>
      </c>
      <c r="M3364" s="27" t="s">
        <v>164</v>
      </c>
      <c r="N3364" s="27" t="s">
        <v>18068</v>
      </c>
    </row>
    <row r="3365" spans="1:14" ht="16.5" customHeight="1">
      <c r="A3365" s="24">
        <v>7326909807</v>
      </c>
      <c r="B3365" s="25"/>
      <c r="C3365" s="26">
        <v>7.4999999999999997E-2</v>
      </c>
      <c r="D3365" s="27"/>
      <c r="E3365" s="27" t="s">
        <v>6698</v>
      </c>
      <c r="F3365" s="27" t="s">
        <v>6699</v>
      </c>
      <c r="G3365" s="28" t="s">
        <v>347</v>
      </c>
      <c r="H3365" s="27" t="s">
        <v>348</v>
      </c>
      <c r="I3365" s="118" t="s">
        <v>6700</v>
      </c>
      <c r="J3365" s="29">
        <v>129.84</v>
      </c>
      <c r="K3365" s="28" t="s">
        <v>162</v>
      </c>
      <c r="L3365" s="27" t="s">
        <v>428</v>
      </c>
      <c r="M3365" s="27" t="s">
        <v>164</v>
      </c>
      <c r="N3365" s="27" t="s">
        <v>13387</v>
      </c>
    </row>
    <row r="3366" spans="1:14" ht="16.5" customHeight="1">
      <c r="A3366" s="24">
        <v>7616991008</v>
      </c>
      <c r="B3366" s="25"/>
      <c r="C3366" s="26">
        <v>0.09</v>
      </c>
      <c r="D3366" s="27"/>
      <c r="E3366" s="27" t="s">
        <v>6701</v>
      </c>
      <c r="F3366" s="27" t="s">
        <v>6702</v>
      </c>
      <c r="G3366" s="28" t="s">
        <v>167</v>
      </c>
      <c r="H3366" s="27" t="s">
        <v>168</v>
      </c>
      <c r="I3366" s="118" t="s">
        <v>6703</v>
      </c>
      <c r="J3366" s="29">
        <v>201.2</v>
      </c>
      <c r="K3366" s="28" t="s">
        <v>162</v>
      </c>
      <c r="L3366" s="27" t="s">
        <v>184</v>
      </c>
      <c r="M3366" s="27" t="s">
        <v>164</v>
      </c>
      <c r="N3366" s="27" t="s">
        <v>18062</v>
      </c>
    </row>
    <row r="3367" spans="1:14" ht="16.5" customHeight="1">
      <c r="A3367" s="24">
        <v>7616991008</v>
      </c>
      <c r="B3367" s="25"/>
      <c r="C3367" s="26"/>
      <c r="D3367" s="27"/>
      <c r="E3367" s="27" t="s">
        <v>6701</v>
      </c>
      <c r="F3367" s="27" t="s">
        <v>6704</v>
      </c>
      <c r="G3367" s="28" t="s">
        <v>167</v>
      </c>
      <c r="H3367" s="27" t="s">
        <v>168</v>
      </c>
      <c r="I3367" s="118" t="s">
        <v>6705</v>
      </c>
      <c r="J3367" s="29">
        <v>43.96</v>
      </c>
      <c r="K3367" s="28" t="s">
        <v>162</v>
      </c>
      <c r="L3367" s="27" t="s">
        <v>184</v>
      </c>
      <c r="M3367" s="27" t="s">
        <v>164</v>
      </c>
      <c r="N3367" s="27" t="s">
        <v>18062</v>
      </c>
    </row>
    <row r="3368" spans="1:14" ht="16.5" customHeight="1">
      <c r="A3368" s="24">
        <v>8504409100</v>
      </c>
      <c r="B3368" s="25"/>
      <c r="C3368" s="26"/>
      <c r="D3368" s="27"/>
      <c r="E3368" s="27" t="s">
        <v>80</v>
      </c>
      <c r="F3368" s="27" t="s">
        <v>6706</v>
      </c>
      <c r="G3368" s="28" t="s">
        <v>173</v>
      </c>
      <c r="H3368" s="27" t="s">
        <v>174</v>
      </c>
      <c r="I3368" s="118" t="s">
        <v>6707</v>
      </c>
      <c r="J3368" s="29">
        <v>165.87</v>
      </c>
      <c r="K3368" s="28" t="s">
        <v>162</v>
      </c>
      <c r="L3368" s="27" t="s">
        <v>1346</v>
      </c>
      <c r="M3368" s="27" t="s">
        <v>164</v>
      </c>
      <c r="N3368" s="27" t="s">
        <v>18325</v>
      </c>
    </row>
    <row r="3369" spans="1:14" ht="16.5" customHeight="1">
      <c r="A3369" s="24">
        <v>8504409100</v>
      </c>
      <c r="B3369" s="25"/>
      <c r="C3369" s="26"/>
      <c r="D3369" s="27"/>
      <c r="E3369" s="27" t="s">
        <v>80</v>
      </c>
      <c r="F3369" s="27" t="s">
        <v>6708</v>
      </c>
      <c r="G3369" s="28" t="s">
        <v>159</v>
      </c>
      <c r="H3369" s="27" t="s">
        <v>160</v>
      </c>
      <c r="I3369" s="118" t="s">
        <v>6709</v>
      </c>
      <c r="J3369" s="29">
        <v>357.9</v>
      </c>
      <c r="K3369" s="28" t="s">
        <v>162</v>
      </c>
      <c r="L3369" s="27" t="s">
        <v>3193</v>
      </c>
      <c r="M3369" s="27" t="s">
        <v>164</v>
      </c>
      <c r="N3369" s="27" t="s">
        <v>18191</v>
      </c>
    </row>
    <row r="3370" spans="1:14" ht="16.5" customHeight="1">
      <c r="A3370" s="24">
        <v>8504509500</v>
      </c>
      <c r="B3370" s="25"/>
      <c r="C3370" s="26"/>
      <c r="D3370" s="27"/>
      <c r="E3370" s="27" t="s">
        <v>820</v>
      </c>
      <c r="F3370" s="27" t="s">
        <v>4496</v>
      </c>
      <c r="G3370" s="28" t="s">
        <v>187</v>
      </c>
      <c r="H3370" s="27" t="s">
        <v>188</v>
      </c>
      <c r="I3370" s="118" t="s">
        <v>4497</v>
      </c>
      <c r="J3370" s="29">
        <v>160.80000000000001</v>
      </c>
      <c r="K3370" s="28" t="s">
        <v>162</v>
      </c>
      <c r="L3370" s="27" t="s">
        <v>50</v>
      </c>
      <c r="M3370" s="27" t="s">
        <v>164</v>
      </c>
      <c r="N3370" s="27" t="s">
        <v>18077</v>
      </c>
    </row>
    <row r="3371" spans="1:14" ht="16.5" customHeight="1">
      <c r="A3371" s="24">
        <v>8504509500</v>
      </c>
      <c r="B3371" s="25"/>
      <c r="C3371" s="26"/>
      <c r="D3371" s="27"/>
      <c r="E3371" s="27" t="s">
        <v>820</v>
      </c>
      <c r="F3371" s="27" t="s">
        <v>6710</v>
      </c>
      <c r="G3371" s="28" t="s">
        <v>233</v>
      </c>
      <c r="H3371" s="27" t="s">
        <v>234</v>
      </c>
      <c r="I3371" s="118" t="s">
        <v>6711</v>
      </c>
      <c r="J3371" s="29">
        <v>17.28</v>
      </c>
      <c r="K3371" s="28" t="s">
        <v>162</v>
      </c>
      <c r="L3371" s="27" t="s">
        <v>236</v>
      </c>
      <c r="M3371" s="27" t="s">
        <v>164</v>
      </c>
      <c r="N3371" s="27" t="s">
        <v>18068</v>
      </c>
    </row>
    <row r="3372" spans="1:14" ht="16.5" customHeight="1">
      <c r="A3372" s="24">
        <v>8504509500</v>
      </c>
      <c r="B3372" s="25"/>
      <c r="C3372" s="26"/>
      <c r="D3372" s="27"/>
      <c r="E3372" s="27" t="s">
        <v>820</v>
      </c>
      <c r="F3372" s="27" t="s">
        <v>6712</v>
      </c>
      <c r="G3372" s="28" t="s">
        <v>233</v>
      </c>
      <c r="H3372" s="27" t="s">
        <v>234</v>
      </c>
      <c r="I3372" s="118" t="s">
        <v>6713</v>
      </c>
      <c r="J3372" s="29">
        <v>65</v>
      </c>
      <c r="K3372" s="28" t="s">
        <v>162</v>
      </c>
      <c r="L3372" s="27" t="s">
        <v>236</v>
      </c>
      <c r="M3372" s="27" t="s">
        <v>164</v>
      </c>
      <c r="N3372" s="27" t="s">
        <v>18068</v>
      </c>
    </row>
    <row r="3373" spans="1:14" ht="16.5" customHeight="1">
      <c r="A3373" s="24">
        <v>8504509500</v>
      </c>
      <c r="B3373" s="25"/>
      <c r="C3373" s="26"/>
      <c r="D3373" s="27"/>
      <c r="E3373" s="27" t="s">
        <v>820</v>
      </c>
      <c r="F3373" s="27" t="s">
        <v>6714</v>
      </c>
      <c r="G3373" s="28" t="s">
        <v>173</v>
      </c>
      <c r="H3373" s="27" t="s">
        <v>174</v>
      </c>
      <c r="I3373" s="118" t="s">
        <v>6715</v>
      </c>
      <c r="J3373" s="29">
        <v>64</v>
      </c>
      <c r="K3373" s="28" t="s">
        <v>162</v>
      </c>
      <c r="L3373" s="27" t="s">
        <v>221</v>
      </c>
      <c r="M3373" s="27" t="s">
        <v>164</v>
      </c>
      <c r="N3373" s="27" t="s">
        <v>13376</v>
      </c>
    </row>
    <row r="3374" spans="1:14" ht="16.5" customHeight="1">
      <c r="A3374" s="24">
        <v>8532210000</v>
      </c>
      <c r="B3374" s="25"/>
      <c r="C3374" s="26"/>
      <c r="D3374" s="27"/>
      <c r="E3374" s="27" t="s">
        <v>859</v>
      </c>
      <c r="F3374" s="27" t="s">
        <v>2413</v>
      </c>
      <c r="G3374" s="28" t="s">
        <v>3390</v>
      </c>
      <c r="H3374" s="27" t="s">
        <v>3391</v>
      </c>
      <c r="I3374" s="118" t="s">
        <v>2414</v>
      </c>
      <c r="J3374" s="29">
        <v>6.29</v>
      </c>
      <c r="K3374" s="28" t="s">
        <v>162</v>
      </c>
      <c r="L3374" s="27" t="s">
        <v>265</v>
      </c>
      <c r="M3374" s="27" t="s">
        <v>164</v>
      </c>
      <c r="N3374" s="27" t="s">
        <v>9360</v>
      </c>
    </row>
    <row r="3375" spans="1:14" ht="16.5" customHeight="1">
      <c r="A3375" s="24">
        <v>8532220000</v>
      </c>
      <c r="B3375" s="25"/>
      <c r="C3375" s="26"/>
      <c r="D3375" s="27"/>
      <c r="E3375" s="27" t="s">
        <v>276</v>
      </c>
      <c r="F3375" s="27" t="s">
        <v>6716</v>
      </c>
      <c r="G3375" s="28" t="s">
        <v>297</v>
      </c>
      <c r="H3375" s="27" t="s">
        <v>298</v>
      </c>
      <c r="I3375" s="118" t="s">
        <v>6717</v>
      </c>
      <c r="J3375" s="29">
        <v>115</v>
      </c>
      <c r="K3375" s="28" t="s">
        <v>162</v>
      </c>
      <c r="L3375" s="27" t="s">
        <v>285</v>
      </c>
      <c r="M3375" s="27" t="s">
        <v>164</v>
      </c>
      <c r="N3375" s="27" t="s">
        <v>18075</v>
      </c>
    </row>
    <row r="3376" spans="1:14" ht="16.5" customHeight="1">
      <c r="A3376" s="24">
        <v>8532220000</v>
      </c>
      <c r="B3376" s="25"/>
      <c r="C3376" s="26"/>
      <c r="D3376" s="27"/>
      <c r="E3376" s="27" t="s">
        <v>276</v>
      </c>
      <c r="F3376" s="27" t="s">
        <v>5517</v>
      </c>
      <c r="G3376" s="28" t="s">
        <v>3226</v>
      </c>
      <c r="H3376" s="27" t="s">
        <v>3227</v>
      </c>
      <c r="I3376" s="118" t="s">
        <v>3931</v>
      </c>
      <c r="J3376" s="29">
        <v>156</v>
      </c>
      <c r="K3376" s="28" t="s">
        <v>162</v>
      </c>
      <c r="L3376" s="27" t="s">
        <v>3932</v>
      </c>
      <c r="M3376" s="27" t="s">
        <v>164</v>
      </c>
      <c r="N3376" s="27" t="s">
        <v>7267</v>
      </c>
    </row>
    <row r="3377" spans="1:14" ht="16.5" customHeight="1">
      <c r="A3377" s="24">
        <v>8532220000</v>
      </c>
      <c r="B3377" s="25"/>
      <c r="C3377" s="26"/>
      <c r="D3377" s="27"/>
      <c r="E3377" s="27" t="s">
        <v>276</v>
      </c>
      <c r="F3377" s="27" t="s">
        <v>6718</v>
      </c>
      <c r="G3377" s="28" t="s">
        <v>3226</v>
      </c>
      <c r="H3377" s="27" t="s">
        <v>3227</v>
      </c>
      <c r="I3377" s="118" t="s">
        <v>6719</v>
      </c>
      <c r="J3377" s="29">
        <v>1632.25</v>
      </c>
      <c r="K3377" s="28" t="s">
        <v>162</v>
      </c>
      <c r="L3377" s="27" t="s">
        <v>50</v>
      </c>
      <c r="M3377" s="27" t="s">
        <v>164</v>
      </c>
      <c r="N3377" s="27" t="s">
        <v>18077</v>
      </c>
    </row>
    <row r="3378" spans="1:14" ht="16.5" customHeight="1">
      <c r="A3378" s="24">
        <v>8532240000</v>
      </c>
      <c r="B3378" s="25"/>
      <c r="C3378" s="26"/>
      <c r="D3378" s="27"/>
      <c r="E3378" s="27" t="s">
        <v>329</v>
      </c>
      <c r="F3378" s="27" t="s">
        <v>6720</v>
      </c>
      <c r="G3378" s="28" t="s">
        <v>173</v>
      </c>
      <c r="H3378" s="27" t="s">
        <v>174</v>
      </c>
      <c r="I3378" s="118" t="s">
        <v>6721</v>
      </c>
      <c r="J3378" s="29">
        <v>124.2</v>
      </c>
      <c r="K3378" s="28" t="s">
        <v>162</v>
      </c>
      <c r="L3378" s="27" t="s">
        <v>265</v>
      </c>
      <c r="M3378" s="27" t="s">
        <v>164</v>
      </c>
      <c r="N3378" s="27" t="s">
        <v>9360</v>
      </c>
    </row>
    <row r="3379" spans="1:14" ht="16.5" customHeight="1">
      <c r="A3379" s="24">
        <v>8532240000</v>
      </c>
      <c r="B3379" s="25"/>
      <c r="C3379" s="26"/>
      <c r="D3379" s="27"/>
      <c r="E3379" s="27" t="s">
        <v>329</v>
      </c>
      <c r="F3379" s="27" t="s">
        <v>6722</v>
      </c>
      <c r="G3379" s="28" t="s">
        <v>173</v>
      </c>
      <c r="H3379" s="27" t="s">
        <v>174</v>
      </c>
      <c r="I3379" s="118" t="s">
        <v>6723</v>
      </c>
      <c r="J3379" s="29">
        <v>45.8</v>
      </c>
      <c r="K3379" s="28" t="s">
        <v>162</v>
      </c>
      <c r="L3379" s="27" t="s">
        <v>265</v>
      </c>
      <c r="M3379" s="27" t="s">
        <v>164</v>
      </c>
      <c r="N3379" s="27" t="s">
        <v>9360</v>
      </c>
    </row>
    <row r="3380" spans="1:14" ht="16.5" customHeight="1">
      <c r="A3380" s="24">
        <v>8532240000</v>
      </c>
      <c r="B3380" s="25"/>
      <c r="C3380" s="26"/>
      <c r="D3380" s="27"/>
      <c r="E3380" s="27" t="s">
        <v>329</v>
      </c>
      <c r="F3380" s="27" t="s">
        <v>6724</v>
      </c>
      <c r="G3380" s="28" t="s">
        <v>173</v>
      </c>
      <c r="H3380" s="27" t="s">
        <v>174</v>
      </c>
      <c r="I3380" s="118" t="s">
        <v>6725</v>
      </c>
      <c r="J3380" s="29">
        <v>12.3</v>
      </c>
      <c r="K3380" s="28" t="s">
        <v>162</v>
      </c>
      <c r="L3380" s="27" t="s">
        <v>265</v>
      </c>
      <c r="M3380" s="27" t="s">
        <v>164</v>
      </c>
      <c r="N3380" s="27" t="s">
        <v>9360</v>
      </c>
    </row>
    <row r="3381" spans="1:14" ht="16.5" customHeight="1">
      <c r="A3381" s="24">
        <v>8532240000</v>
      </c>
      <c r="B3381" s="25"/>
      <c r="C3381" s="26"/>
      <c r="D3381" s="27"/>
      <c r="E3381" s="27" t="s">
        <v>329</v>
      </c>
      <c r="F3381" s="27" t="s">
        <v>6726</v>
      </c>
      <c r="G3381" s="28" t="s">
        <v>173</v>
      </c>
      <c r="H3381" s="27" t="s">
        <v>174</v>
      </c>
      <c r="I3381" s="118" t="s">
        <v>6727</v>
      </c>
      <c r="J3381" s="29">
        <v>7.8</v>
      </c>
      <c r="K3381" s="28" t="s">
        <v>162</v>
      </c>
      <c r="L3381" s="27" t="s">
        <v>1592</v>
      </c>
      <c r="M3381" s="27" t="s">
        <v>164</v>
      </c>
      <c r="N3381" s="27" t="s">
        <v>18146</v>
      </c>
    </row>
    <row r="3382" spans="1:14" ht="16.5" customHeight="1">
      <c r="A3382" s="24">
        <v>8532240000</v>
      </c>
      <c r="B3382" s="25"/>
      <c r="C3382" s="26"/>
      <c r="D3382" s="27"/>
      <c r="E3382" s="27" t="s">
        <v>329</v>
      </c>
      <c r="F3382" s="27" t="s">
        <v>6728</v>
      </c>
      <c r="G3382" s="28" t="s">
        <v>173</v>
      </c>
      <c r="H3382" s="27" t="s">
        <v>174</v>
      </c>
      <c r="I3382" s="118" t="s">
        <v>6729</v>
      </c>
      <c r="J3382" s="29">
        <v>53.2</v>
      </c>
      <c r="K3382" s="28" t="s">
        <v>162</v>
      </c>
      <c r="L3382" s="27" t="s">
        <v>265</v>
      </c>
      <c r="M3382" s="27" t="s">
        <v>164</v>
      </c>
      <c r="N3382" s="27" t="s">
        <v>9360</v>
      </c>
    </row>
    <row r="3383" spans="1:14" ht="16.5" customHeight="1">
      <c r="A3383" s="24">
        <v>8532240000</v>
      </c>
      <c r="B3383" s="25"/>
      <c r="C3383" s="26"/>
      <c r="D3383" s="27"/>
      <c r="E3383" s="27" t="s">
        <v>329</v>
      </c>
      <c r="F3383" s="27" t="s">
        <v>6730</v>
      </c>
      <c r="G3383" s="28" t="s">
        <v>159</v>
      </c>
      <c r="H3383" s="27" t="s">
        <v>160</v>
      </c>
      <c r="I3383" s="118" t="s">
        <v>6731</v>
      </c>
      <c r="J3383" s="29">
        <v>45.9</v>
      </c>
      <c r="K3383" s="28" t="s">
        <v>162</v>
      </c>
      <c r="L3383" s="27" t="s">
        <v>265</v>
      </c>
      <c r="M3383" s="27" t="s">
        <v>164</v>
      </c>
      <c r="N3383" s="27" t="s">
        <v>9360</v>
      </c>
    </row>
    <row r="3384" spans="1:14" ht="16.5" customHeight="1">
      <c r="A3384" s="24">
        <v>8532240000</v>
      </c>
      <c r="B3384" s="25"/>
      <c r="C3384" s="26"/>
      <c r="D3384" s="27"/>
      <c r="E3384" s="27" t="s">
        <v>329</v>
      </c>
      <c r="F3384" s="27" t="s">
        <v>6732</v>
      </c>
      <c r="G3384" s="28" t="s">
        <v>159</v>
      </c>
      <c r="H3384" s="27" t="s">
        <v>160</v>
      </c>
      <c r="I3384" s="118" t="s">
        <v>6733</v>
      </c>
      <c r="J3384" s="29">
        <v>2.6</v>
      </c>
      <c r="K3384" s="28" t="s">
        <v>162</v>
      </c>
      <c r="L3384" s="27" t="s">
        <v>272</v>
      </c>
      <c r="M3384" s="27" t="s">
        <v>164</v>
      </c>
      <c r="N3384" s="27" t="s">
        <v>18073</v>
      </c>
    </row>
    <row r="3385" spans="1:14" ht="16.5" customHeight="1">
      <c r="A3385" s="24">
        <v>8532240000</v>
      </c>
      <c r="B3385" s="25"/>
      <c r="C3385" s="26"/>
      <c r="D3385" s="27"/>
      <c r="E3385" s="27" t="s">
        <v>329</v>
      </c>
      <c r="F3385" s="27" t="s">
        <v>6734</v>
      </c>
      <c r="G3385" s="28" t="s">
        <v>159</v>
      </c>
      <c r="H3385" s="27" t="s">
        <v>160</v>
      </c>
      <c r="I3385" s="118" t="s">
        <v>6735</v>
      </c>
      <c r="J3385" s="29">
        <v>1.2</v>
      </c>
      <c r="K3385" s="28" t="s">
        <v>162</v>
      </c>
      <c r="L3385" s="27" t="s">
        <v>272</v>
      </c>
      <c r="M3385" s="27" t="s">
        <v>164</v>
      </c>
      <c r="N3385" s="27" t="s">
        <v>18073</v>
      </c>
    </row>
    <row r="3386" spans="1:14" ht="16.5" customHeight="1">
      <c r="A3386" s="24">
        <v>8532240000</v>
      </c>
      <c r="B3386" s="25"/>
      <c r="C3386" s="26"/>
      <c r="D3386" s="27"/>
      <c r="E3386" s="27" t="s">
        <v>329</v>
      </c>
      <c r="F3386" s="27" t="s">
        <v>6736</v>
      </c>
      <c r="G3386" s="28" t="s">
        <v>159</v>
      </c>
      <c r="H3386" s="27" t="s">
        <v>160</v>
      </c>
      <c r="I3386" s="118" t="s">
        <v>6737</v>
      </c>
      <c r="J3386" s="29">
        <v>1</v>
      </c>
      <c r="K3386" s="28" t="s">
        <v>162</v>
      </c>
      <c r="L3386" s="27" t="s">
        <v>272</v>
      </c>
      <c r="M3386" s="27" t="s">
        <v>164</v>
      </c>
      <c r="N3386" s="27" t="s">
        <v>18073</v>
      </c>
    </row>
    <row r="3387" spans="1:14" ht="16.5" customHeight="1">
      <c r="A3387" s="24">
        <v>8532240000</v>
      </c>
      <c r="B3387" s="25"/>
      <c r="C3387" s="26"/>
      <c r="D3387" s="27"/>
      <c r="E3387" s="27" t="s">
        <v>329</v>
      </c>
      <c r="F3387" s="27" t="s">
        <v>6738</v>
      </c>
      <c r="G3387" s="28" t="s">
        <v>159</v>
      </c>
      <c r="H3387" s="27" t="s">
        <v>160</v>
      </c>
      <c r="I3387" s="118" t="s">
        <v>6739</v>
      </c>
      <c r="J3387" s="29">
        <v>10</v>
      </c>
      <c r="K3387" s="28" t="s">
        <v>162</v>
      </c>
      <c r="L3387" s="27" t="s">
        <v>272</v>
      </c>
      <c r="M3387" s="27" t="s">
        <v>164</v>
      </c>
      <c r="N3387" s="27" t="s">
        <v>18073</v>
      </c>
    </row>
    <row r="3388" spans="1:14" ht="16.5" customHeight="1">
      <c r="A3388" s="24">
        <v>8532240000</v>
      </c>
      <c r="B3388" s="25"/>
      <c r="C3388" s="26"/>
      <c r="D3388" s="27"/>
      <c r="E3388" s="27" t="s">
        <v>329</v>
      </c>
      <c r="F3388" s="27" t="s">
        <v>4866</v>
      </c>
      <c r="G3388" s="28" t="s">
        <v>159</v>
      </c>
      <c r="H3388" s="27" t="s">
        <v>160</v>
      </c>
      <c r="I3388" s="118" t="s">
        <v>4867</v>
      </c>
      <c r="J3388" s="29">
        <v>1.2</v>
      </c>
      <c r="K3388" s="28" t="s">
        <v>162</v>
      </c>
      <c r="L3388" s="27" t="s">
        <v>272</v>
      </c>
      <c r="M3388" s="27" t="s">
        <v>4867</v>
      </c>
      <c r="N3388" s="27" t="s">
        <v>18073</v>
      </c>
    </row>
    <row r="3389" spans="1:14" ht="16.5" customHeight="1">
      <c r="A3389" s="24">
        <v>8532240000</v>
      </c>
      <c r="B3389" s="25"/>
      <c r="C3389" s="26"/>
      <c r="D3389" s="27"/>
      <c r="E3389" s="27" t="s">
        <v>329</v>
      </c>
      <c r="F3389" s="27" t="s">
        <v>6740</v>
      </c>
      <c r="G3389" s="28" t="s">
        <v>243</v>
      </c>
      <c r="H3389" s="27" t="s">
        <v>244</v>
      </c>
      <c r="I3389" s="118" t="s">
        <v>6741</v>
      </c>
      <c r="J3389" s="29">
        <v>3.1</v>
      </c>
      <c r="K3389" s="28" t="s">
        <v>162</v>
      </c>
      <c r="L3389" s="27" t="s">
        <v>1592</v>
      </c>
      <c r="M3389" s="27" t="s">
        <v>164</v>
      </c>
      <c r="N3389" s="27" t="s">
        <v>18146</v>
      </c>
    </row>
    <row r="3390" spans="1:14" ht="16.5" customHeight="1">
      <c r="A3390" s="24">
        <v>8532240000</v>
      </c>
      <c r="B3390" s="25"/>
      <c r="C3390" s="26"/>
      <c r="D3390" s="27"/>
      <c r="E3390" s="27" t="s">
        <v>329</v>
      </c>
      <c r="F3390" s="27" t="s">
        <v>6742</v>
      </c>
      <c r="G3390" s="28" t="s">
        <v>243</v>
      </c>
      <c r="H3390" s="27" t="s">
        <v>244</v>
      </c>
      <c r="I3390" s="118" t="s">
        <v>6743</v>
      </c>
      <c r="J3390" s="29">
        <v>3.2</v>
      </c>
      <c r="K3390" s="28" t="s">
        <v>162</v>
      </c>
      <c r="L3390" s="27" t="s">
        <v>1592</v>
      </c>
      <c r="M3390" s="27" t="s">
        <v>164</v>
      </c>
      <c r="N3390" s="27" t="s">
        <v>18146</v>
      </c>
    </row>
    <row r="3391" spans="1:14" ht="16.5" customHeight="1">
      <c r="A3391" s="24">
        <v>8532240000</v>
      </c>
      <c r="B3391" s="25"/>
      <c r="C3391" s="26"/>
      <c r="D3391" s="27"/>
      <c r="E3391" s="27" t="s">
        <v>329</v>
      </c>
      <c r="F3391" s="27" t="s">
        <v>4877</v>
      </c>
      <c r="G3391" s="28" t="s">
        <v>282</v>
      </c>
      <c r="H3391" s="27" t="s">
        <v>283</v>
      </c>
      <c r="I3391" s="118" t="s">
        <v>4878</v>
      </c>
      <c r="J3391" s="29">
        <v>0.39</v>
      </c>
      <c r="K3391" s="28" t="s">
        <v>162</v>
      </c>
      <c r="L3391" s="27" t="s">
        <v>218</v>
      </c>
      <c r="M3391" s="27" t="s">
        <v>164</v>
      </c>
      <c r="N3391" s="27" t="s">
        <v>18066</v>
      </c>
    </row>
    <row r="3392" spans="1:14" ht="16.5" customHeight="1">
      <c r="A3392" s="24">
        <v>8532250000</v>
      </c>
      <c r="B3392" s="25"/>
      <c r="C3392" s="26"/>
      <c r="D3392" s="27"/>
      <c r="E3392" s="27" t="s">
        <v>2025</v>
      </c>
      <c r="F3392" s="27" t="s">
        <v>6744</v>
      </c>
      <c r="G3392" s="28" t="s">
        <v>347</v>
      </c>
      <c r="H3392" s="27" t="s">
        <v>348</v>
      </c>
      <c r="I3392" s="118" t="s">
        <v>6745</v>
      </c>
      <c r="J3392" s="29">
        <v>83.16</v>
      </c>
      <c r="K3392" s="28" t="s">
        <v>162</v>
      </c>
      <c r="L3392" s="27" t="s">
        <v>344</v>
      </c>
      <c r="M3392" s="27" t="s">
        <v>164</v>
      </c>
      <c r="N3392" s="27" t="s">
        <v>344</v>
      </c>
    </row>
    <row r="3393" spans="1:14" ht="16.5" customHeight="1">
      <c r="A3393" s="24">
        <v>8532250000</v>
      </c>
      <c r="B3393" s="25"/>
      <c r="C3393" s="26"/>
      <c r="D3393" s="27"/>
      <c r="E3393" s="27" t="s">
        <v>2025</v>
      </c>
      <c r="F3393" s="27" t="s">
        <v>6746</v>
      </c>
      <c r="G3393" s="28" t="s">
        <v>413</v>
      </c>
      <c r="H3393" s="27" t="s">
        <v>414</v>
      </c>
      <c r="I3393" s="118" t="s">
        <v>6747</v>
      </c>
      <c r="J3393" s="29">
        <v>419.24</v>
      </c>
      <c r="K3393" s="28" t="s">
        <v>162</v>
      </c>
      <c r="L3393" s="27" t="s">
        <v>306</v>
      </c>
      <c r="M3393" s="27" t="s">
        <v>164</v>
      </c>
      <c r="N3393" s="27" t="s">
        <v>306</v>
      </c>
    </row>
    <row r="3394" spans="1:14" ht="16.5" customHeight="1">
      <c r="A3394" s="24">
        <v>8533100000</v>
      </c>
      <c r="B3394" s="25"/>
      <c r="C3394" s="26"/>
      <c r="D3394" s="27"/>
      <c r="E3394" s="27" t="s">
        <v>380</v>
      </c>
      <c r="F3394" s="27" t="s">
        <v>4545</v>
      </c>
      <c r="G3394" s="28" t="s">
        <v>159</v>
      </c>
      <c r="H3394" s="27" t="s">
        <v>160</v>
      </c>
      <c r="I3394" s="118" t="s">
        <v>4546</v>
      </c>
      <c r="J3394" s="29">
        <v>0.2</v>
      </c>
      <c r="K3394" s="28" t="s">
        <v>162</v>
      </c>
      <c r="L3394" s="27" t="s">
        <v>272</v>
      </c>
      <c r="M3394" s="27" t="s">
        <v>164</v>
      </c>
      <c r="N3394" s="27" t="s">
        <v>18073</v>
      </c>
    </row>
    <row r="3395" spans="1:14" ht="16.5" customHeight="1">
      <c r="A3395" s="24">
        <v>8533100000</v>
      </c>
      <c r="B3395" s="25"/>
      <c r="C3395" s="26"/>
      <c r="D3395" s="27"/>
      <c r="E3395" s="27" t="s">
        <v>380</v>
      </c>
      <c r="F3395" s="27" t="s">
        <v>6748</v>
      </c>
      <c r="G3395" s="28" t="s">
        <v>159</v>
      </c>
      <c r="H3395" s="27" t="s">
        <v>160</v>
      </c>
      <c r="I3395" s="118" t="s">
        <v>6749</v>
      </c>
      <c r="J3395" s="29">
        <v>0.6</v>
      </c>
      <c r="K3395" s="28" t="s">
        <v>162</v>
      </c>
      <c r="L3395" s="27" t="s">
        <v>272</v>
      </c>
      <c r="M3395" s="27" t="s">
        <v>164</v>
      </c>
      <c r="N3395" s="27" t="s">
        <v>18073</v>
      </c>
    </row>
    <row r="3396" spans="1:14" ht="16.5" customHeight="1">
      <c r="A3396" s="24">
        <v>8533100000</v>
      </c>
      <c r="B3396" s="25"/>
      <c r="C3396" s="26"/>
      <c r="D3396" s="27"/>
      <c r="E3396" s="27" t="s">
        <v>380</v>
      </c>
      <c r="F3396" s="27" t="s">
        <v>6750</v>
      </c>
      <c r="G3396" s="28" t="s">
        <v>159</v>
      </c>
      <c r="H3396" s="27" t="s">
        <v>160</v>
      </c>
      <c r="I3396" s="118" t="s">
        <v>6751</v>
      </c>
      <c r="J3396" s="29">
        <v>78.81</v>
      </c>
      <c r="K3396" s="28" t="s">
        <v>162</v>
      </c>
      <c r="L3396" s="27" t="s">
        <v>1152</v>
      </c>
      <c r="M3396" s="27" t="s">
        <v>164</v>
      </c>
      <c r="N3396" s="27" t="s">
        <v>3701</v>
      </c>
    </row>
    <row r="3397" spans="1:14" ht="16.5" customHeight="1">
      <c r="A3397" s="24">
        <v>8536691000</v>
      </c>
      <c r="B3397" s="25"/>
      <c r="C3397" s="26"/>
      <c r="D3397" s="27"/>
      <c r="E3397" s="27" t="s">
        <v>1433</v>
      </c>
      <c r="F3397" s="27" t="s">
        <v>6752</v>
      </c>
      <c r="G3397" s="28" t="s">
        <v>201</v>
      </c>
      <c r="H3397" s="27" t="s">
        <v>202</v>
      </c>
      <c r="I3397" s="118" t="s">
        <v>6753</v>
      </c>
      <c r="J3397" s="29">
        <v>1086</v>
      </c>
      <c r="K3397" s="28" t="s">
        <v>162</v>
      </c>
      <c r="L3397" s="27" t="s">
        <v>6754</v>
      </c>
      <c r="M3397" s="27" t="s">
        <v>164</v>
      </c>
      <c r="N3397" s="27" t="s">
        <v>18327</v>
      </c>
    </row>
    <row r="3398" spans="1:14" ht="16.5" customHeight="1">
      <c r="A3398" s="24">
        <v>8536691000</v>
      </c>
      <c r="B3398" s="25"/>
      <c r="C3398" s="26"/>
      <c r="D3398" s="27"/>
      <c r="E3398" s="27" t="s">
        <v>1433</v>
      </c>
      <c r="F3398" s="27" t="s">
        <v>6755</v>
      </c>
      <c r="G3398" s="28" t="s">
        <v>206</v>
      </c>
      <c r="H3398" s="27" t="s">
        <v>207</v>
      </c>
      <c r="I3398" s="118" t="s">
        <v>6756</v>
      </c>
      <c r="J3398" s="29">
        <v>506.67</v>
      </c>
      <c r="K3398" s="28" t="s">
        <v>162</v>
      </c>
      <c r="L3398" s="27" t="s">
        <v>2390</v>
      </c>
      <c r="M3398" s="27" t="s">
        <v>164</v>
      </c>
      <c r="N3398" s="27" t="s">
        <v>2390</v>
      </c>
    </row>
    <row r="3399" spans="1:14" ht="16.5" customHeight="1">
      <c r="A3399" s="24">
        <v>8536693000</v>
      </c>
      <c r="B3399" s="25"/>
      <c r="C3399" s="26"/>
      <c r="D3399" s="27"/>
      <c r="E3399" s="27" t="s">
        <v>26</v>
      </c>
      <c r="F3399" s="27" t="s">
        <v>4385</v>
      </c>
      <c r="G3399" s="28" t="s">
        <v>466</v>
      </c>
      <c r="H3399" s="27" t="s">
        <v>467</v>
      </c>
      <c r="I3399" s="118" t="s">
        <v>4386</v>
      </c>
      <c r="J3399" s="29">
        <v>776.14</v>
      </c>
      <c r="K3399" s="28" t="s">
        <v>162</v>
      </c>
      <c r="L3399" s="27" t="s">
        <v>452</v>
      </c>
      <c r="M3399" s="27" t="s">
        <v>164</v>
      </c>
      <c r="N3399" s="27" t="s">
        <v>18086</v>
      </c>
    </row>
    <row r="3400" spans="1:14" ht="16.5" customHeight="1">
      <c r="A3400" s="24">
        <v>8536693000</v>
      </c>
      <c r="B3400" s="25"/>
      <c r="C3400" s="26"/>
      <c r="D3400" s="27"/>
      <c r="E3400" s="27" t="s">
        <v>26</v>
      </c>
      <c r="F3400" s="27" t="s">
        <v>6757</v>
      </c>
      <c r="G3400" s="28" t="s">
        <v>297</v>
      </c>
      <c r="H3400" s="27" t="s">
        <v>298</v>
      </c>
      <c r="I3400" s="118" t="s">
        <v>6758</v>
      </c>
      <c r="J3400" s="29">
        <v>13.75</v>
      </c>
      <c r="K3400" s="28" t="s">
        <v>162</v>
      </c>
      <c r="L3400" s="27" t="s">
        <v>440</v>
      </c>
      <c r="M3400" s="27" t="s">
        <v>164</v>
      </c>
      <c r="N3400" s="27" t="s">
        <v>440</v>
      </c>
    </row>
    <row r="3401" spans="1:14" ht="16.5" customHeight="1">
      <c r="A3401" s="24">
        <v>8536693000</v>
      </c>
      <c r="B3401" s="25"/>
      <c r="C3401" s="26"/>
      <c r="D3401" s="27"/>
      <c r="E3401" s="27" t="s">
        <v>26</v>
      </c>
      <c r="F3401" s="27" t="s">
        <v>6759</v>
      </c>
      <c r="G3401" s="28" t="s">
        <v>173</v>
      </c>
      <c r="H3401" s="27" t="s">
        <v>174</v>
      </c>
      <c r="I3401" s="118" t="s">
        <v>4754</v>
      </c>
      <c r="J3401" s="29">
        <v>172.64</v>
      </c>
      <c r="K3401" s="28" t="s">
        <v>162</v>
      </c>
      <c r="L3401" s="27" t="s">
        <v>393</v>
      </c>
      <c r="M3401" s="27" t="s">
        <v>164</v>
      </c>
      <c r="N3401" s="27" t="s">
        <v>18272</v>
      </c>
    </row>
    <row r="3402" spans="1:14" ht="16.5" customHeight="1">
      <c r="A3402" s="24">
        <v>8536699008</v>
      </c>
      <c r="B3402" s="25"/>
      <c r="C3402" s="26">
        <v>0.08</v>
      </c>
      <c r="D3402" s="27"/>
      <c r="E3402" s="27" t="s">
        <v>3423</v>
      </c>
      <c r="F3402" s="27" t="s">
        <v>6760</v>
      </c>
      <c r="G3402" s="28" t="s">
        <v>173</v>
      </c>
      <c r="H3402" s="27" t="s">
        <v>174</v>
      </c>
      <c r="I3402" s="118" t="s">
        <v>6761</v>
      </c>
      <c r="J3402" s="29">
        <v>126.8</v>
      </c>
      <c r="K3402" s="28" t="s">
        <v>162</v>
      </c>
      <c r="L3402" s="27" t="s">
        <v>443</v>
      </c>
      <c r="M3402" s="27" t="s">
        <v>164</v>
      </c>
      <c r="N3402" s="27" t="s">
        <v>18208</v>
      </c>
    </row>
    <row r="3403" spans="1:14" ht="16.5" customHeight="1">
      <c r="A3403" s="24">
        <v>8536699008</v>
      </c>
      <c r="B3403" s="25"/>
      <c r="C3403" s="26"/>
      <c r="D3403" s="27"/>
      <c r="E3403" s="27" t="s">
        <v>3423</v>
      </c>
      <c r="F3403" s="27" t="s">
        <v>6762</v>
      </c>
      <c r="G3403" s="28" t="s">
        <v>173</v>
      </c>
      <c r="H3403" s="27" t="s">
        <v>174</v>
      </c>
      <c r="I3403" s="118" t="s">
        <v>6763</v>
      </c>
      <c r="J3403" s="29">
        <v>56.3</v>
      </c>
      <c r="K3403" s="28" t="s">
        <v>162</v>
      </c>
      <c r="L3403" s="27" t="s">
        <v>443</v>
      </c>
      <c r="M3403" s="27" t="s">
        <v>164</v>
      </c>
      <c r="N3403" s="27" t="s">
        <v>18208</v>
      </c>
    </row>
    <row r="3404" spans="1:14" ht="16.5" customHeight="1">
      <c r="A3404" s="24">
        <v>8536699008</v>
      </c>
      <c r="B3404" s="25"/>
      <c r="C3404" s="26"/>
      <c r="D3404" s="27"/>
      <c r="E3404" s="27" t="s">
        <v>3423</v>
      </c>
      <c r="F3404" s="27" t="s">
        <v>6764</v>
      </c>
      <c r="G3404" s="28" t="s">
        <v>173</v>
      </c>
      <c r="H3404" s="27" t="s">
        <v>174</v>
      </c>
      <c r="I3404" s="118" t="s">
        <v>2288</v>
      </c>
      <c r="J3404" s="29">
        <v>80.7</v>
      </c>
      <c r="K3404" s="28" t="s">
        <v>162</v>
      </c>
      <c r="L3404" s="27" t="s">
        <v>443</v>
      </c>
      <c r="M3404" s="27" t="s">
        <v>164</v>
      </c>
      <c r="N3404" s="27" t="s">
        <v>18208</v>
      </c>
    </row>
    <row r="3405" spans="1:14" ht="16.5" customHeight="1">
      <c r="A3405" s="24">
        <v>8536699008</v>
      </c>
      <c r="B3405" s="25"/>
      <c r="C3405" s="26"/>
      <c r="D3405" s="27"/>
      <c r="E3405" s="27" t="s">
        <v>3423</v>
      </c>
      <c r="F3405" s="27" t="s">
        <v>6765</v>
      </c>
      <c r="G3405" s="28" t="s">
        <v>173</v>
      </c>
      <c r="H3405" s="27" t="s">
        <v>174</v>
      </c>
      <c r="I3405" s="118" t="s">
        <v>6766</v>
      </c>
      <c r="J3405" s="29">
        <v>5.32</v>
      </c>
      <c r="K3405" s="28" t="s">
        <v>162</v>
      </c>
      <c r="L3405" s="27" t="s">
        <v>428</v>
      </c>
      <c r="M3405" s="27" t="s">
        <v>164</v>
      </c>
      <c r="N3405" s="27" t="s">
        <v>18328</v>
      </c>
    </row>
    <row r="3406" spans="1:14" ht="16.5" customHeight="1">
      <c r="A3406" s="24">
        <v>8538909200</v>
      </c>
      <c r="B3406" s="25"/>
      <c r="C3406" s="26">
        <v>0.05</v>
      </c>
      <c r="D3406" s="27"/>
      <c r="E3406" s="27" t="s">
        <v>6767</v>
      </c>
      <c r="F3406" s="27" t="s">
        <v>6768</v>
      </c>
      <c r="G3406" s="28" t="s">
        <v>173</v>
      </c>
      <c r="H3406" s="27" t="s">
        <v>174</v>
      </c>
      <c r="I3406" s="118" t="s">
        <v>6769</v>
      </c>
      <c r="J3406" s="29">
        <v>86.39</v>
      </c>
      <c r="K3406" s="28" t="s">
        <v>162</v>
      </c>
      <c r="L3406" s="27" t="s">
        <v>614</v>
      </c>
      <c r="M3406" s="27" t="s">
        <v>164</v>
      </c>
      <c r="N3406" s="27" t="s">
        <v>18096</v>
      </c>
    </row>
    <row r="3407" spans="1:14" ht="16.5" customHeight="1">
      <c r="A3407" s="24">
        <v>8538909908</v>
      </c>
      <c r="B3407" s="25"/>
      <c r="C3407" s="26">
        <v>0.05</v>
      </c>
      <c r="D3407" s="27"/>
      <c r="E3407" s="27" t="s">
        <v>5414</v>
      </c>
      <c r="F3407" s="27" t="s">
        <v>6770</v>
      </c>
      <c r="G3407" s="28" t="s">
        <v>413</v>
      </c>
      <c r="H3407" s="27" t="s">
        <v>414</v>
      </c>
      <c r="I3407" s="118" t="s">
        <v>508</v>
      </c>
      <c r="J3407" s="29">
        <v>17.809999999999999</v>
      </c>
      <c r="K3407" s="28" t="s">
        <v>162</v>
      </c>
      <c r="L3407" s="27" t="s">
        <v>498</v>
      </c>
      <c r="M3407" s="27" t="s">
        <v>164</v>
      </c>
      <c r="N3407" s="27" t="s">
        <v>18088</v>
      </c>
    </row>
    <row r="3408" spans="1:14" ht="16.5" customHeight="1">
      <c r="A3408" s="24">
        <v>8541100009</v>
      </c>
      <c r="B3408" s="25"/>
      <c r="C3408" s="26"/>
      <c r="D3408" s="27"/>
      <c r="E3408" s="27" t="s">
        <v>1032</v>
      </c>
      <c r="F3408" s="27" t="s">
        <v>6771</v>
      </c>
      <c r="G3408" s="28" t="s">
        <v>3226</v>
      </c>
      <c r="H3408" s="27" t="s">
        <v>3227</v>
      </c>
      <c r="I3408" s="118" t="s">
        <v>6772</v>
      </c>
      <c r="J3408" s="29">
        <v>242.31</v>
      </c>
      <c r="K3408" s="28" t="s">
        <v>162</v>
      </c>
      <c r="L3408" s="27" t="s">
        <v>250</v>
      </c>
      <c r="M3408" s="27" t="s">
        <v>164</v>
      </c>
      <c r="N3408" s="27" t="s">
        <v>18071</v>
      </c>
    </row>
    <row r="3409" spans="1:14" ht="16.5" customHeight="1">
      <c r="A3409" s="24">
        <v>8541100009</v>
      </c>
      <c r="B3409" s="25"/>
      <c r="C3409" s="26"/>
      <c r="D3409" s="27"/>
      <c r="E3409" s="27" t="s">
        <v>1032</v>
      </c>
      <c r="F3409" s="27" t="s">
        <v>6773</v>
      </c>
      <c r="G3409" s="28" t="s">
        <v>3226</v>
      </c>
      <c r="H3409" s="27" t="s">
        <v>3227</v>
      </c>
      <c r="I3409" s="118" t="s">
        <v>6774</v>
      </c>
      <c r="J3409" s="29">
        <v>2.08</v>
      </c>
      <c r="K3409" s="28" t="s">
        <v>162</v>
      </c>
      <c r="L3409" s="27" t="s">
        <v>5590</v>
      </c>
      <c r="M3409" s="27" t="s">
        <v>164</v>
      </c>
      <c r="N3409" s="27" t="s">
        <v>18197</v>
      </c>
    </row>
    <row r="3410" spans="1:14" ht="16.5" customHeight="1">
      <c r="A3410" s="24">
        <v>8541100009</v>
      </c>
      <c r="B3410" s="25"/>
      <c r="C3410" s="26"/>
      <c r="D3410" s="27"/>
      <c r="E3410" s="27" t="s">
        <v>1032</v>
      </c>
      <c r="F3410" s="27" t="s">
        <v>6775</v>
      </c>
      <c r="G3410" s="28" t="s">
        <v>3226</v>
      </c>
      <c r="H3410" s="27" t="s">
        <v>3227</v>
      </c>
      <c r="I3410" s="118" t="s">
        <v>6776</v>
      </c>
      <c r="J3410" s="29">
        <v>50.46</v>
      </c>
      <c r="K3410" s="28" t="s">
        <v>162</v>
      </c>
      <c r="L3410" s="27" t="s">
        <v>250</v>
      </c>
      <c r="M3410" s="27" t="s">
        <v>164</v>
      </c>
      <c r="N3410" s="27" t="s">
        <v>18071</v>
      </c>
    </row>
    <row r="3411" spans="1:14" ht="16.5" customHeight="1">
      <c r="A3411" s="24">
        <v>8541100009</v>
      </c>
      <c r="B3411" s="25"/>
      <c r="C3411" s="26"/>
      <c r="D3411" s="27"/>
      <c r="E3411" s="27" t="s">
        <v>1032</v>
      </c>
      <c r="F3411" s="27" t="s">
        <v>6777</v>
      </c>
      <c r="G3411" s="28" t="s">
        <v>3226</v>
      </c>
      <c r="H3411" s="27" t="s">
        <v>3227</v>
      </c>
      <c r="I3411" s="118" t="s">
        <v>6778</v>
      </c>
      <c r="J3411" s="29">
        <v>3.6</v>
      </c>
      <c r="K3411" s="28" t="s">
        <v>162</v>
      </c>
      <c r="L3411" s="27" t="s">
        <v>1799</v>
      </c>
      <c r="M3411" s="27" t="s">
        <v>164</v>
      </c>
      <c r="N3411" s="27" t="s">
        <v>10750</v>
      </c>
    </row>
    <row r="3412" spans="1:14" ht="16.5" customHeight="1">
      <c r="A3412" s="24">
        <v>8541100009</v>
      </c>
      <c r="B3412" s="25"/>
      <c r="C3412" s="26"/>
      <c r="D3412" s="27"/>
      <c r="E3412" s="27" t="s">
        <v>1032</v>
      </c>
      <c r="F3412" s="27" t="s">
        <v>4985</v>
      </c>
      <c r="G3412" s="28" t="s">
        <v>3226</v>
      </c>
      <c r="H3412" s="27" t="s">
        <v>3227</v>
      </c>
      <c r="I3412" s="118" t="s">
        <v>4986</v>
      </c>
      <c r="J3412" s="29">
        <v>111.28</v>
      </c>
      <c r="K3412" s="28" t="s">
        <v>162</v>
      </c>
      <c r="L3412" s="27" t="s">
        <v>250</v>
      </c>
      <c r="M3412" s="27" t="s">
        <v>164</v>
      </c>
      <c r="N3412" s="27" t="s">
        <v>18071</v>
      </c>
    </row>
    <row r="3413" spans="1:14" ht="16.5" customHeight="1">
      <c r="A3413" s="24">
        <v>8541290000</v>
      </c>
      <c r="B3413" s="25"/>
      <c r="C3413" s="26"/>
      <c r="D3413" s="27"/>
      <c r="E3413" s="27" t="s">
        <v>1051</v>
      </c>
      <c r="F3413" s="27" t="s">
        <v>6779</v>
      </c>
      <c r="G3413" s="28" t="s">
        <v>173</v>
      </c>
      <c r="H3413" s="27" t="s">
        <v>174</v>
      </c>
      <c r="I3413" s="118" t="s">
        <v>6780</v>
      </c>
      <c r="J3413" s="29">
        <v>128</v>
      </c>
      <c r="K3413" s="28" t="s">
        <v>162</v>
      </c>
      <c r="L3413" s="27" t="s">
        <v>416</v>
      </c>
      <c r="M3413" s="27" t="s">
        <v>164</v>
      </c>
      <c r="N3413" s="27" t="s">
        <v>18081</v>
      </c>
    </row>
    <row r="3414" spans="1:14" ht="16.5" customHeight="1">
      <c r="A3414" s="24">
        <v>8541290000</v>
      </c>
      <c r="B3414" s="25"/>
      <c r="C3414" s="26"/>
      <c r="D3414" s="27"/>
      <c r="E3414" s="27" t="s">
        <v>1051</v>
      </c>
      <c r="F3414" s="27" t="s">
        <v>6781</v>
      </c>
      <c r="G3414" s="28" t="s">
        <v>173</v>
      </c>
      <c r="H3414" s="27" t="s">
        <v>174</v>
      </c>
      <c r="I3414" s="118" t="s">
        <v>6782</v>
      </c>
      <c r="J3414" s="29">
        <v>7.86</v>
      </c>
      <c r="K3414" s="28" t="s">
        <v>162</v>
      </c>
      <c r="L3414" s="27" t="s">
        <v>5590</v>
      </c>
      <c r="M3414" s="27" t="s">
        <v>164</v>
      </c>
      <c r="N3414" s="27" t="s">
        <v>18197</v>
      </c>
    </row>
    <row r="3415" spans="1:14" ht="16.5" customHeight="1">
      <c r="A3415" s="24">
        <v>8541290000</v>
      </c>
      <c r="B3415" s="25"/>
      <c r="C3415" s="26"/>
      <c r="D3415" s="27"/>
      <c r="E3415" s="27" t="s">
        <v>1051</v>
      </c>
      <c r="F3415" s="27" t="s">
        <v>1052</v>
      </c>
      <c r="G3415" s="28" t="s">
        <v>355</v>
      </c>
      <c r="H3415" s="27" t="s">
        <v>356</v>
      </c>
      <c r="I3415" s="118" t="s">
        <v>1053</v>
      </c>
      <c r="J3415" s="29">
        <v>624.51</v>
      </c>
      <c r="K3415" s="28" t="s">
        <v>162</v>
      </c>
      <c r="L3415" s="27" t="s">
        <v>980</v>
      </c>
      <c r="M3415" s="27" t="s">
        <v>164</v>
      </c>
      <c r="N3415" s="27" t="s">
        <v>10457</v>
      </c>
    </row>
    <row r="3416" spans="1:14" ht="16.5" customHeight="1">
      <c r="A3416" s="24">
        <v>8541410004</v>
      </c>
      <c r="B3416" s="25"/>
      <c r="C3416" s="26"/>
      <c r="D3416" s="27"/>
      <c r="E3416" s="27" t="s">
        <v>2351</v>
      </c>
      <c r="F3416" s="27" t="s">
        <v>6783</v>
      </c>
      <c r="G3416" s="28" t="s">
        <v>173</v>
      </c>
      <c r="H3416" s="27" t="s">
        <v>174</v>
      </c>
      <c r="I3416" s="118" t="s">
        <v>6784</v>
      </c>
      <c r="J3416" s="29">
        <v>85.4</v>
      </c>
      <c r="K3416" s="28" t="s">
        <v>162</v>
      </c>
      <c r="L3416" s="27" t="s">
        <v>184</v>
      </c>
      <c r="M3416" s="27" t="s">
        <v>164</v>
      </c>
      <c r="N3416" s="27" t="s">
        <v>18062</v>
      </c>
    </row>
    <row r="3417" spans="1:14" ht="16.5" customHeight="1" thickBot="1">
      <c r="A3417" s="24">
        <v>8541410008</v>
      </c>
      <c r="B3417" s="25"/>
      <c r="C3417" s="26"/>
      <c r="D3417" s="27"/>
      <c r="E3417" s="27" t="s">
        <v>2070</v>
      </c>
      <c r="F3417" s="27" t="s">
        <v>6785</v>
      </c>
      <c r="G3417" s="28" t="s">
        <v>227</v>
      </c>
      <c r="H3417" s="27" t="s">
        <v>228</v>
      </c>
      <c r="I3417" s="118" t="s">
        <v>6786</v>
      </c>
      <c r="J3417" s="29">
        <v>16.5</v>
      </c>
      <c r="K3417" s="28" t="s">
        <v>162</v>
      </c>
      <c r="L3417" s="27" t="s">
        <v>250</v>
      </c>
      <c r="M3417" s="27" t="s">
        <v>164</v>
      </c>
      <c r="N3417" s="27" t="s">
        <v>18071</v>
      </c>
    </row>
    <row r="3418" spans="1:14" ht="16.5" customHeight="1" thickTop="1" thickBot="1">
      <c r="A3418" s="30">
        <v>8542319010</v>
      </c>
      <c r="B3418" s="25"/>
      <c r="C3418" s="26"/>
      <c r="D3418" s="27"/>
      <c r="E3418" s="27" t="s">
        <v>768</v>
      </c>
      <c r="F3418" s="27" t="s">
        <v>6787</v>
      </c>
      <c r="G3418" s="28" t="s">
        <v>227</v>
      </c>
      <c r="H3418" s="27" t="s">
        <v>228</v>
      </c>
      <c r="I3418" s="118" t="s">
        <v>6788</v>
      </c>
      <c r="J3418" s="29">
        <v>19.7</v>
      </c>
      <c r="K3418" s="28" t="s">
        <v>162</v>
      </c>
      <c r="L3418" s="27" t="s">
        <v>134</v>
      </c>
      <c r="M3418" s="27" t="s">
        <v>164</v>
      </c>
      <c r="N3418" s="27" t="s">
        <v>4101</v>
      </c>
    </row>
    <row r="3419" spans="1:14" ht="16.5" customHeight="1" thickTop="1" thickBot="1">
      <c r="A3419" s="30">
        <v>8542319010</v>
      </c>
      <c r="B3419" s="25"/>
      <c r="C3419" s="26"/>
      <c r="D3419" s="27"/>
      <c r="E3419" s="27" t="s">
        <v>768</v>
      </c>
      <c r="F3419" s="27" t="s">
        <v>6789</v>
      </c>
      <c r="G3419" s="28" t="s">
        <v>201</v>
      </c>
      <c r="H3419" s="27" t="s">
        <v>202</v>
      </c>
      <c r="I3419" s="118" t="s">
        <v>6790</v>
      </c>
      <c r="J3419" s="29">
        <v>90.2</v>
      </c>
      <c r="K3419" s="28" t="s">
        <v>162</v>
      </c>
      <c r="L3419" s="27" t="s">
        <v>614</v>
      </c>
      <c r="M3419" s="27" t="s">
        <v>164</v>
      </c>
      <c r="N3419" s="27" t="s">
        <v>18096</v>
      </c>
    </row>
    <row r="3420" spans="1:14" ht="16.5" customHeight="1" thickTop="1" thickBot="1">
      <c r="A3420" s="30">
        <v>8542319010</v>
      </c>
      <c r="B3420" s="25"/>
      <c r="C3420" s="26"/>
      <c r="D3420" s="27"/>
      <c r="E3420" s="27" t="s">
        <v>768</v>
      </c>
      <c r="F3420" s="27" t="s">
        <v>5603</v>
      </c>
      <c r="G3420" s="28" t="s">
        <v>173</v>
      </c>
      <c r="H3420" s="27" t="s">
        <v>174</v>
      </c>
      <c r="I3420" s="118" t="s">
        <v>5604</v>
      </c>
      <c r="J3420" s="29">
        <v>54.22</v>
      </c>
      <c r="K3420" s="28" t="s">
        <v>162</v>
      </c>
      <c r="L3420" s="27" t="s">
        <v>134</v>
      </c>
      <c r="M3420" s="27" t="s">
        <v>164</v>
      </c>
      <c r="N3420" s="27" t="s">
        <v>4101</v>
      </c>
    </row>
    <row r="3421" spans="1:14" ht="16.5" customHeight="1" thickTop="1" thickBot="1">
      <c r="A3421" s="30">
        <v>8542399010</v>
      </c>
      <c r="B3421" s="25"/>
      <c r="C3421" s="26"/>
      <c r="D3421" s="27"/>
      <c r="E3421" s="27" t="s">
        <v>658</v>
      </c>
      <c r="F3421" s="27" t="s">
        <v>6791</v>
      </c>
      <c r="G3421" s="28" t="s">
        <v>159</v>
      </c>
      <c r="H3421" s="27" t="s">
        <v>160</v>
      </c>
      <c r="I3421" s="118" t="s">
        <v>6792</v>
      </c>
      <c r="J3421" s="29">
        <v>441.6</v>
      </c>
      <c r="K3421" s="28" t="s">
        <v>162</v>
      </c>
      <c r="L3421" s="27" t="s">
        <v>4405</v>
      </c>
      <c r="M3421" s="27" t="s">
        <v>164</v>
      </c>
      <c r="N3421" s="27" t="s">
        <v>18256</v>
      </c>
    </row>
    <row r="3422" spans="1:14" ht="16.5" customHeight="1" thickTop="1" thickBot="1">
      <c r="A3422" s="30">
        <v>8542399010</v>
      </c>
      <c r="B3422" s="25"/>
      <c r="C3422" s="26"/>
      <c r="D3422" s="27"/>
      <c r="E3422" s="27" t="s">
        <v>658</v>
      </c>
      <c r="F3422" s="27" t="s">
        <v>2127</v>
      </c>
      <c r="G3422" s="28" t="s">
        <v>243</v>
      </c>
      <c r="H3422" s="27" t="s">
        <v>244</v>
      </c>
      <c r="I3422" s="118" t="s">
        <v>2128</v>
      </c>
      <c r="J3422" s="29">
        <v>1175.04</v>
      </c>
      <c r="K3422" s="28" t="s">
        <v>162</v>
      </c>
      <c r="L3422" s="27" t="s">
        <v>520</v>
      </c>
      <c r="M3422" s="27" t="s">
        <v>164</v>
      </c>
      <c r="N3422" s="27" t="s">
        <v>18090</v>
      </c>
    </row>
    <row r="3423" spans="1:14" ht="16.5" customHeight="1" thickTop="1" thickBot="1">
      <c r="A3423" s="30">
        <v>8542399010</v>
      </c>
      <c r="B3423" s="25"/>
      <c r="C3423" s="26"/>
      <c r="D3423" s="27"/>
      <c r="E3423" s="27" t="s">
        <v>658</v>
      </c>
      <c r="F3423" s="27" t="s">
        <v>6793</v>
      </c>
      <c r="G3423" s="28" t="s">
        <v>173</v>
      </c>
      <c r="H3423" s="27" t="s">
        <v>174</v>
      </c>
      <c r="I3423" s="118" t="s">
        <v>6794</v>
      </c>
      <c r="J3423" s="29">
        <v>9.3800000000000008</v>
      </c>
      <c r="K3423" s="28" t="s">
        <v>162</v>
      </c>
      <c r="L3423" s="27" t="s">
        <v>614</v>
      </c>
      <c r="M3423" s="27" t="s">
        <v>164</v>
      </c>
      <c r="N3423" s="27" t="s">
        <v>18096</v>
      </c>
    </row>
    <row r="3424" spans="1:14" ht="16.5" customHeight="1" thickTop="1" thickBot="1">
      <c r="A3424" s="30">
        <v>8542399010</v>
      </c>
      <c r="B3424" s="25"/>
      <c r="C3424" s="26"/>
      <c r="D3424" s="27"/>
      <c r="E3424" s="27" t="s">
        <v>658</v>
      </c>
      <c r="F3424" s="27" t="s">
        <v>2734</v>
      </c>
      <c r="G3424" s="28" t="s">
        <v>201</v>
      </c>
      <c r="H3424" s="27" t="s">
        <v>202</v>
      </c>
      <c r="I3424" s="118" t="s">
        <v>2621</v>
      </c>
      <c r="J3424" s="29">
        <v>1307</v>
      </c>
      <c r="K3424" s="28" t="s">
        <v>162</v>
      </c>
      <c r="L3424" s="27" t="s">
        <v>1194</v>
      </c>
      <c r="M3424" s="27" t="s">
        <v>164</v>
      </c>
      <c r="N3424" s="27" t="s">
        <v>18126</v>
      </c>
    </row>
    <row r="3425" spans="1:14" ht="16.5" customHeight="1" thickTop="1" thickBot="1">
      <c r="A3425" s="30">
        <v>8542399010</v>
      </c>
      <c r="B3425" s="25"/>
      <c r="C3425" s="26"/>
      <c r="D3425" s="27"/>
      <c r="E3425" s="27" t="s">
        <v>658</v>
      </c>
      <c r="F3425" s="27" t="s">
        <v>2366</v>
      </c>
      <c r="G3425" s="28" t="s">
        <v>227</v>
      </c>
      <c r="H3425" s="27" t="s">
        <v>228</v>
      </c>
      <c r="I3425" s="118" t="s">
        <v>2367</v>
      </c>
      <c r="J3425" s="29">
        <v>181.68</v>
      </c>
      <c r="K3425" s="28" t="s">
        <v>162</v>
      </c>
      <c r="L3425" s="27" t="s">
        <v>1194</v>
      </c>
      <c r="M3425" s="27" t="s">
        <v>164</v>
      </c>
      <c r="N3425" s="27" t="s">
        <v>18126</v>
      </c>
    </row>
    <row r="3426" spans="1:14" ht="16.5" customHeight="1" thickTop="1">
      <c r="A3426" s="24">
        <v>8548009000</v>
      </c>
      <c r="B3426" s="25"/>
      <c r="C3426" s="26">
        <v>0.05</v>
      </c>
      <c r="D3426" s="27"/>
      <c r="E3426" s="27" t="s">
        <v>1092</v>
      </c>
      <c r="F3426" s="27" t="s">
        <v>6795</v>
      </c>
      <c r="G3426" s="28" t="s">
        <v>282</v>
      </c>
      <c r="H3426" s="27" t="s">
        <v>283</v>
      </c>
      <c r="I3426" s="118" t="s">
        <v>6796</v>
      </c>
      <c r="J3426" s="29">
        <v>3.3</v>
      </c>
      <c r="K3426" s="28" t="s">
        <v>162</v>
      </c>
      <c r="L3426" s="27" t="s">
        <v>218</v>
      </c>
      <c r="M3426" s="27" t="s">
        <v>164</v>
      </c>
      <c r="N3426" s="27" t="s">
        <v>8998</v>
      </c>
    </row>
    <row r="3427" spans="1:14" ht="16.5" customHeight="1">
      <c r="A3427" s="24">
        <v>8548009000</v>
      </c>
      <c r="B3427" s="25"/>
      <c r="C3427" s="26">
        <v>0.05</v>
      </c>
      <c r="D3427" s="27"/>
      <c r="E3427" s="27" t="s">
        <v>1092</v>
      </c>
      <c r="F3427" s="27" t="s">
        <v>6797</v>
      </c>
      <c r="G3427" s="28" t="s">
        <v>201</v>
      </c>
      <c r="H3427" s="27" t="s">
        <v>202</v>
      </c>
      <c r="I3427" s="118" t="s">
        <v>6798</v>
      </c>
      <c r="J3427" s="29">
        <v>62.8</v>
      </c>
      <c r="K3427" s="28" t="s">
        <v>162</v>
      </c>
      <c r="L3427" s="27" t="s">
        <v>3466</v>
      </c>
      <c r="M3427" s="27" t="s">
        <v>164</v>
      </c>
      <c r="N3427" s="27" t="s">
        <v>18135</v>
      </c>
    </row>
    <row r="3428" spans="1:14" ht="16.5" customHeight="1">
      <c r="A3428" s="24">
        <v>8548009000</v>
      </c>
      <c r="B3428" s="25"/>
      <c r="C3428" s="26">
        <v>0.05</v>
      </c>
      <c r="D3428" s="27"/>
      <c r="E3428" s="27" t="s">
        <v>1092</v>
      </c>
      <c r="F3428" s="27" t="s">
        <v>6799</v>
      </c>
      <c r="G3428" s="28" t="s">
        <v>292</v>
      </c>
      <c r="H3428" s="27" t="s">
        <v>293</v>
      </c>
      <c r="I3428" s="118" t="s">
        <v>6800</v>
      </c>
      <c r="J3428" s="29">
        <v>115.44</v>
      </c>
      <c r="K3428" s="28" t="s">
        <v>162</v>
      </c>
      <c r="L3428" s="27" t="s">
        <v>732</v>
      </c>
      <c r="M3428" s="27" t="s">
        <v>164</v>
      </c>
      <c r="N3428" s="27" t="s">
        <v>732</v>
      </c>
    </row>
    <row r="3429" spans="1:14" ht="16.5" customHeight="1">
      <c r="A3429" s="24">
        <v>8548009000</v>
      </c>
      <c r="B3429" s="25"/>
      <c r="C3429" s="26"/>
      <c r="D3429" s="27"/>
      <c r="E3429" s="27" t="s">
        <v>1092</v>
      </c>
      <c r="F3429" s="27" t="s">
        <v>3464</v>
      </c>
      <c r="G3429" s="28" t="s">
        <v>292</v>
      </c>
      <c r="H3429" s="27" t="s">
        <v>293</v>
      </c>
      <c r="I3429" s="118" t="s">
        <v>3465</v>
      </c>
      <c r="J3429" s="29">
        <v>2462.4</v>
      </c>
      <c r="K3429" s="28" t="s">
        <v>162</v>
      </c>
      <c r="L3429" s="27" t="s">
        <v>732</v>
      </c>
      <c r="M3429" s="27" t="s">
        <v>164</v>
      </c>
      <c r="N3429" s="27" t="s">
        <v>732</v>
      </c>
    </row>
    <row r="3430" spans="1:14" ht="16.5" customHeight="1">
      <c r="A3430" s="24">
        <v>8504509500</v>
      </c>
      <c r="B3430" s="25"/>
      <c r="C3430" s="26"/>
      <c r="D3430" s="27"/>
      <c r="E3430" s="27" t="s">
        <v>4856</v>
      </c>
      <c r="F3430" s="27" t="s">
        <v>6801</v>
      </c>
      <c r="G3430" s="28" t="s">
        <v>173</v>
      </c>
      <c r="H3430" s="27" t="s">
        <v>174</v>
      </c>
      <c r="I3430" s="118" t="s">
        <v>6802</v>
      </c>
      <c r="J3430" s="29">
        <v>31.5</v>
      </c>
      <c r="K3430" s="28" t="s">
        <v>162</v>
      </c>
      <c r="L3430" s="27" t="s">
        <v>221</v>
      </c>
      <c r="M3430" s="27" t="s">
        <v>164</v>
      </c>
      <c r="N3430" s="27" t="s">
        <v>13376</v>
      </c>
    </row>
    <row r="3431" spans="1:14" ht="16.5" customHeight="1">
      <c r="A3431" s="24">
        <v>8504509500</v>
      </c>
      <c r="B3431" s="25"/>
      <c r="C3431" s="26"/>
      <c r="D3431" s="27"/>
      <c r="E3431" s="27" t="s">
        <v>4856</v>
      </c>
      <c r="F3431" s="27" t="s">
        <v>6803</v>
      </c>
      <c r="G3431" s="28" t="s">
        <v>173</v>
      </c>
      <c r="H3431" s="27" t="s">
        <v>174</v>
      </c>
      <c r="I3431" s="118" t="s">
        <v>6804</v>
      </c>
      <c r="J3431" s="29">
        <v>192.6</v>
      </c>
      <c r="K3431" s="28" t="s">
        <v>162</v>
      </c>
      <c r="L3431" s="27" t="s">
        <v>825</v>
      </c>
      <c r="M3431" s="27" t="s">
        <v>164</v>
      </c>
      <c r="N3431" s="27" t="s">
        <v>18108</v>
      </c>
    </row>
    <row r="3432" spans="1:14" ht="16.5" customHeight="1">
      <c r="A3432" s="24">
        <v>8504509500</v>
      </c>
      <c r="B3432" s="25"/>
      <c r="C3432" s="26"/>
      <c r="D3432" s="27"/>
      <c r="E3432" s="27" t="s">
        <v>4856</v>
      </c>
      <c r="F3432" s="27" t="s">
        <v>6805</v>
      </c>
      <c r="G3432" s="28" t="s">
        <v>173</v>
      </c>
      <c r="H3432" s="27" t="s">
        <v>174</v>
      </c>
      <c r="I3432" s="118" t="s">
        <v>6027</v>
      </c>
      <c r="J3432" s="29">
        <v>250.4</v>
      </c>
      <c r="K3432" s="28" t="s">
        <v>162</v>
      </c>
      <c r="L3432" s="27" t="s">
        <v>372</v>
      </c>
      <c r="M3432" s="27" t="s">
        <v>164</v>
      </c>
      <c r="N3432" s="27" t="s">
        <v>1383</v>
      </c>
    </row>
    <row r="3433" spans="1:14" ht="16.5" customHeight="1">
      <c r="A3433" s="24">
        <v>8504509500</v>
      </c>
      <c r="B3433" s="25"/>
      <c r="C3433" s="26"/>
      <c r="D3433" s="27"/>
      <c r="E3433" s="27" t="s">
        <v>4856</v>
      </c>
      <c r="F3433" s="27" t="s">
        <v>6806</v>
      </c>
      <c r="G3433" s="28" t="s">
        <v>173</v>
      </c>
      <c r="H3433" s="27" t="s">
        <v>174</v>
      </c>
      <c r="I3433" s="118" t="s">
        <v>6336</v>
      </c>
      <c r="J3433" s="29">
        <v>88.55</v>
      </c>
      <c r="K3433" s="28" t="s">
        <v>162</v>
      </c>
      <c r="L3433" s="27" t="s">
        <v>42</v>
      </c>
      <c r="M3433" s="27" t="s">
        <v>164</v>
      </c>
      <c r="N3433" s="27" t="s">
        <v>18077</v>
      </c>
    </row>
    <row r="3434" spans="1:14" ht="16.5" customHeight="1">
      <c r="A3434" s="24">
        <v>8504509500</v>
      </c>
      <c r="B3434" s="25"/>
      <c r="C3434" s="26"/>
      <c r="D3434" s="27"/>
      <c r="E3434" s="27" t="s">
        <v>6807</v>
      </c>
      <c r="F3434" s="27" t="s">
        <v>6808</v>
      </c>
      <c r="G3434" s="28" t="s">
        <v>233</v>
      </c>
      <c r="H3434" s="27" t="s">
        <v>234</v>
      </c>
      <c r="I3434" s="118" t="s">
        <v>6809</v>
      </c>
      <c r="J3434" s="29">
        <v>9.6</v>
      </c>
      <c r="K3434" s="28" t="s">
        <v>162</v>
      </c>
      <c r="L3434" s="27" t="s">
        <v>6810</v>
      </c>
      <c r="M3434" s="27" t="s">
        <v>164</v>
      </c>
      <c r="N3434" s="27" t="s">
        <v>18329</v>
      </c>
    </row>
    <row r="3435" spans="1:14" ht="16.5" customHeight="1">
      <c r="A3435" s="24">
        <v>8532210000</v>
      </c>
      <c r="B3435" s="25"/>
      <c r="C3435" s="26"/>
      <c r="D3435" s="27"/>
      <c r="E3435" s="27" t="s">
        <v>1588</v>
      </c>
      <c r="F3435" s="27" t="s">
        <v>6811</v>
      </c>
      <c r="G3435" s="28" t="s">
        <v>259</v>
      </c>
      <c r="H3435" s="27" t="s">
        <v>260</v>
      </c>
      <c r="I3435" s="118" t="s">
        <v>3212</v>
      </c>
      <c r="J3435" s="29">
        <v>15.2</v>
      </c>
      <c r="K3435" s="28" t="s">
        <v>162</v>
      </c>
      <c r="L3435" s="27" t="s">
        <v>262</v>
      </c>
      <c r="M3435" s="27" t="s">
        <v>164</v>
      </c>
      <c r="N3435" s="27" t="s">
        <v>262</v>
      </c>
    </row>
    <row r="3436" spans="1:14" ht="16.5" customHeight="1">
      <c r="A3436" s="24">
        <v>8532240000</v>
      </c>
      <c r="B3436" s="25"/>
      <c r="C3436" s="26"/>
      <c r="D3436" s="27"/>
      <c r="E3436" s="27" t="s">
        <v>314</v>
      </c>
      <c r="F3436" s="27" t="s">
        <v>6812</v>
      </c>
      <c r="G3436" s="28" t="s">
        <v>173</v>
      </c>
      <c r="H3436" s="27" t="s">
        <v>174</v>
      </c>
      <c r="I3436" s="118" t="s">
        <v>6813</v>
      </c>
      <c r="J3436" s="29">
        <v>2.33</v>
      </c>
      <c r="K3436" s="28" t="s">
        <v>162</v>
      </c>
      <c r="L3436" s="27" t="s">
        <v>265</v>
      </c>
      <c r="M3436" s="27" t="s">
        <v>164</v>
      </c>
      <c r="N3436" s="27" t="s">
        <v>9360</v>
      </c>
    </row>
    <row r="3437" spans="1:14" ht="16.5" customHeight="1">
      <c r="A3437" s="24">
        <v>8532240000</v>
      </c>
      <c r="B3437" s="25"/>
      <c r="C3437" s="26"/>
      <c r="D3437" s="27"/>
      <c r="E3437" s="27" t="s">
        <v>314</v>
      </c>
      <c r="F3437" s="27" t="s">
        <v>6814</v>
      </c>
      <c r="G3437" s="28" t="s">
        <v>173</v>
      </c>
      <c r="H3437" s="27" t="s">
        <v>174</v>
      </c>
      <c r="I3437" s="118" t="s">
        <v>6344</v>
      </c>
      <c r="J3437" s="29">
        <v>0.39</v>
      </c>
      <c r="K3437" s="28" t="s">
        <v>162</v>
      </c>
      <c r="L3437" s="27" t="s">
        <v>272</v>
      </c>
      <c r="M3437" s="27" t="s">
        <v>164</v>
      </c>
      <c r="N3437" s="27" t="s">
        <v>18073</v>
      </c>
    </row>
    <row r="3438" spans="1:14" ht="16.5" customHeight="1">
      <c r="A3438" s="24">
        <v>8532240000</v>
      </c>
      <c r="B3438" s="25"/>
      <c r="C3438" s="26"/>
      <c r="D3438" s="27"/>
      <c r="E3438" s="27" t="s">
        <v>314</v>
      </c>
      <c r="F3438" s="27" t="s">
        <v>5355</v>
      </c>
      <c r="G3438" s="28" t="s">
        <v>173</v>
      </c>
      <c r="H3438" s="27" t="s">
        <v>174</v>
      </c>
      <c r="I3438" s="118" t="s">
        <v>4525</v>
      </c>
      <c r="J3438" s="29">
        <v>0.89</v>
      </c>
      <c r="K3438" s="28" t="s">
        <v>162</v>
      </c>
      <c r="L3438" s="27" t="s">
        <v>272</v>
      </c>
      <c r="M3438" s="27" t="s">
        <v>164</v>
      </c>
      <c r="N3438" s="27" t="s">
        <v>18073</v>
      </c>
    </row>
    <row r="3439" spans="1:14" ht="16.5" customHeight="1">
      <c r="A3439" s="24">
        <v>8532240000</v>
      </c>
      <c r="B3439" s="25"/>
      <c r="C3439" s="26"/>
      <c r="D3439" s="27"/>
      <c r="E3439" s="27" t="s">
        <v>314</v>
      </c>
      <c r="F3439" s="27" t="s">
        <v>6815</v>
      </c>
      <c r="G3439" s="28" t="s">
        <v>173</v>
      </c>
      <c r="H3439" s="27" t="s">
        <v>174</v>
      </c>
      <c r="I3439" s="118" t="s">
        <v>6816</v>
      </c>
      <c r="J3439" s="29">
        <v>1.71</v>
      </c>
      <c r="K3439" s="28" t="s">
        <v>162</v>
      </c>
      <c r="L3439" s="27" t="s">
        <v>272</v>
      </c>
      <c r="M3439" s="27" t="s">
        <v>164</v>
      </c>
      <c r="N3439" s="27" t="s">
        <v>18073</v>
      </c>
    </row>
    <row r="3440" spans="1:14" ht="16.5" customHeight="1">
      <c r="A3440" s="24">
        <v>8532240000</v>
      </c>
      <c r="B3440" s="25"/>
      <c r="C3440" s="26"/>
      <c r="D3440" s="27"/>
      <c r="E3440" s="27" t="s">
        <v>314</v>
      </c>
      <c r="F3440" s="27" t="s">
        <v>2420</v>
      </c>
      <c r="G3440" s="28" t="s">
        <v>173</v>
      </c>
      <c r="H3440" s="27" t="s">
        <v>174</v>
      </c>
      <c r="I3440" s="118" t="s">
        <v>2421</v>
      </c>
      <c r="J3440" s="29">
        <v>1.1399999999999999</v>
      </c>
      <c r="K3440" s="28" t="s">
        <v>162</v>
      </c>
      <c r="L3440" s="27" t="s">
        <v>272</v>
      </c>
      <c r="M3440" s="27" t="s">
        <v>164</v>
      </c>
      <c r="N3440" s="27" t="s">
        <v>18073</v>
      </c>
    </row>
    <row r="3441" spans="1:14" ht="16.5" customHeight="1">
      <c r="A3441" s="24">
        <v>8532240000</v>
      </c>
      <c r="B3441" s="25"/>
      <c r="C3441" s="26"/>
      <c r="D3441" s="27"/>
      <c r="E3441" s="27" t="s">
        <v>314</v>
      </c>
      <c r="F3441" s="27" t="s">
        <v>6817</v>
      </c>
      <c r="G3441" s="28" t="s">
        <v>173</v>
      </c>
      <c r="H3441" s="27" t="s">
        <v>174</v>
      </c>
      <c r="I3441" s="118" t="s">
        <v>6818</v>
      </c>
      <c r="J3441" s="29">
        <v>15.6</v>
      </c>
      <c r="K3441" s="28" t="s">
        <v>162</v>
      </c>
      <c r="L3441" s="27" t="s">
        <v>272</v>
      </c>
      <c r="M3441" s="27" t="s">
        <v>164</v>
      </c>
      <c r="N3441" s="27" t="s">
        <v>18073</v>
      </c>
    </row>
    <row r="3442" spans="1:14" ht="16.5" customHeight="1">
      <c r="A3442" s="24">
        <v>8532240000</v>
      </c>
      <c r="B3442" s="25"/>
      <c r="C3442" s="26"/>
      <c r="D3442" s="27"/>
      <c r="E3442" s="27" t="s">
        <v>314</v>
      </c>
      <c r="F3442" s="27" t="s">
        <v>6819</v>
      </c>
      <c r="G3442" s="28" t="s">
        <v>173</v>
      </c>
      <c r="H3442" s="27" t="s">
        <v>174</v>
      </c>
      <c r="I3442" s="118" t="s">
        <v>6820</v>
      </c>
      <c r="J3442" s="29">
        <v>31.2</v>
      </c>
      <c r="K3442" s="28" t="s">
        <v>162</v>
      </c>
      <c r="L3442" s="27" t="s">
        <v>272</v>
      </c>
      <c r="M3442" s="27" t="s">
        <v>164</v>
      </c>
      <c r="N3442" s="27" t="s">
        <v>18073</v>
      </c>
    </row>
    <row r="3443" spans="1:14" ht="16.5" customHeight="1">
      <c r="A3443" s="24">
        <v>8532240000</v>
      </c>
      <c r="B3443" s="25"/>
      <c r="C3443" s="26"/>
      <c r="D3443" s="27"/>
      <c r="E3443" s="27" t="s">
        <v>314</v>
      </c>
      <c r="F3443" s="27" t="s">
        <v>6821</v>
      </c>
      <c r="G3443" s="28" t="s">
        <v>173</v>
      </c>
      <c r="H3443" s="27" t="s">
        <v>174</v>
      </c>
      <c r="I3443" s="118" t="s">
        <v>6822</v>
      </c>
      <c r="J3443" s="29">
        <v>9.6</v>
      </c>
      <c r="K3443" s="28" t="s">
        <v>162</v>
      </c>
      <c r="L3443" s="27" t="s">
        <v>272</v>
      </c>
      <c r="M3443" s="27" t="s">
        <v>164</v>
      </c>
      <c r="N3443" s="27" t="s">
        <v>18073</v>
      </c>
    </row>
    <row r="3444" spans="1:14" ht="16.5" customHeight="1">
      <c r="A3444" s="24">
        <v>8532240000</v>
      </c>
      <c r="B3444" s="25"/>
      <c r="C3444" s="26"/>
      <c r="D3444" s="27"/>
      <c r="E3444" s="27" t="s">
        <v>314</v>
      </c>
      <c r="F3444" s="27" t="s">
        <v>6823</v>
      </c>
      <c r="G3444" s="28" t="s">
        <v>173</v>
      </c>
      <c r="H3444" s="27" t="s">
        <v>174</v>
      </c>
      <c r="I3444" s="118" t="s">
        <v>6824</v>
      </c>
      <c r="J3444" s="29">
        <v>5.6</v>
      </c>
      <c r="K3444" s="28" t="s">
        <v>162</v>
      </c>
      <c r="L3444" s="27" t="s">
        <v>272</v>
      </c>
      <c r="M3444" s="27" t="s">
        <v>164</v>
      </c>
      <c r="N3444" s="27" t="s">
        <v>18073</v>
      </c>
    </row>
    <row r="3445" spans="1:14" ht="16.5" customHeight="1">
      <c r="A3445" s="24">
        <v>8532240000</v>
      </c>
      <c r="B3445" s="25"/>
      <c r="C3445" s="26"/>
      <c r="D3445" s="27"/>
      <c r="E3445" s="27" t="s">
        <v>314</v>
      </c>
      <c r="F3445" s="27" t="s">
        <v>6825</v>
      </c>
      <c r="G3445" s="28" t="s">
        <v>173</v>
      </c>
      <c r="H3445" s="27" t="s">
        <v>174</v>
      </c>
      <c r="I3445" s="118" t="s">
        <v>6826</v>
      </c>
      <c r="J3445" s="29">
        <v>25.2</v>
      </c>
      <c r="K3445" s="28" t="s">
        <v>162</v>
      </c>
      <c r="L3445" s="27" t="s">
        <v>272</v>
      </c>
      <c r="M3445" s="27" t="s">
        <v>164</v>
      </c>
      <c r="N3445" s="27" t="s">
        <v>18073</v>
      </c>
    </row>
    <row r="3446" spans="1:14" ht="16.5" customHeight="1">
      <c r="A3446" s="24">
        <v>8532240000</v>
      </c>
      <c r="B3446" s="25"/>
      <c r="C3446" s="26"/>
      <c r="D3446" s="27"/>
      <c r="E3446" s="27" t="s">
        <v>314</v>
      </c>
      <c r="F3446" s="27" t="s">
        <v>6827</v>
      </c>
      <c r="G3446" s="28" t="s">
        <v>173</v>
      </c>
      <c r="H3446" s="27" t="s">
        <v>174</v>
      </c>
      <c r="I3446" s="118" t="s">
        <v>6828</v>
      </c>
      <c r="J3446" s="29">
        <v>23.2</v>
      </c>
      <c r="K3446" s="28" t="s">
        <v>162</v>
      </c>
      <c r="L3446" s="27" t="s">
        <v>272</v>
      </c>
      <c r="M3446" s="27" t="s">
        <v>164</v>
      </c>
      <c r="N3446" s="27" t="s">
        <v>18073</v>
      </c>
    </row>
    <row r="3447" spans="1:14" ht="16.5" customHeight="1">
      <c r="A3447" s="24">
        <v>8532240000</v>
      </c>
      <c r="B3447" s="25"/>
      <c r="C3447" s="26"/>
      <c r="D3447" s="27"/>
      <c r="E3447" s="27" t="s">
        <v>314</v>
      </c>
      <c r="F3447" s="27" t="s">
        <v>6829</v>
      </c>
      <c r="G3447" s="28" t="s">
        <v>173</v>
      </c>
      <c r="H3447" s="27" t="s">
        <v>174</v>
      </c>
      <c r="I3447" s="118" t="s">
        <v>6830</v>
      </c>
      <c r="J3447" s="29">
        <v>57.8</v>
      </c>
      <c r="K3447" s="28" t="s">
        <v>162</v>
      </c>
      <c r="L3447" s="27" t="s">
        <v>272</v>
      </c>
      <c r="M3447" s="27" t="s">
        <v>164</v>
      </c>
      <c r="N3447" s="27" t="s">
        <v>18073</v>
      </c>
    </row>
    <row r="3448" spans="1:14" ht="16.5" customHeight="1">
      <c r="A3448" s="24">
        <v>8532240000</v>
      </c>
      <c r="B3448" s="25"/>
      <c r="C3448" s="26"/>
      <c r="D3448" s="27"/>
      <c r="E3448" s="27" t="s">
        <v>1609</v>
      </c>
      <c r="F3448" s="27" t="s">
        <v>6831</v>
      </c>
      <c r="G3448" s="28" t="s">
        <v>282</v>
      </c>
      <c r="H3448" s="27" t="s">
        <v>283</v>
      </c>
      <c r="I3448" s="118" t="s">
        <v>6832</v>
      </c>
      <c r="J3448" s="29">
        <v>77.66</v>
      </c>
      <c r="K3448" s="28" t="s">
        <v>162</v>
      </c>
      <c r="L3448" s="27" t="s">
        <v>42</v>
      </c>
      <c r="M3448" s="27" t="s">
        <v>164</v>
      </c>
      <c r="N3448" s="27" t="s">
        <v>18077</v>
      </c>
    </row>
    <row r="3449" spans="1:14" ht="16.5" customHeight="1">
      <c r="A3449" s="24">
        <v>8532240000</v>
      </c>
      <c r="B3449" s="25"/>
      <c r="C3449" s="26"/>
      <c r="D3449" s="27"/>
      <c r="E3449" s="27" t="s">
        <v>1609</v>
      </c>
      <c r="F3449" s="27" t="s">
        <v>6833</v>
      </c>
      <c r="G3449" s="28" t="s">
        <v>282</v>
      </c>
      <c r="H3449" s="27" t="s">
        <v>283</v>
      </c>
      <c r="I3449" s="118" t="s">
        <v>6834</v>
      </c>
      <c r="J3449" s="29">
        <v>7.11</v>
      </c>
      <c r="K3449" s="28" t="s">
        <v>162</v>
      </c>
      <c r="L3449" s="27" t="s">
        <v>42</v>
      </c>
      <c r="M3449" s="27" t="s">
        <v>164</v>
      </c>
      <c r="N3449" s="27" t="s">
        <v>18077</v>
      </c>
    </row>
    <row r="3450" spans="1:14" ht="16.5" customHeight="1">
      <c r="A3450" s="24">
        <v>8532240000</v>
      </c>
      <c r="B3450" s="25"/>
      <c r="C3450" s="26"/>
      <c r="D3450" s="27"/>
      <c r="E3450" s="27" t="s">
        <v>1609</v>
      </c>
      <c r="F3450" s="27" t="s">
        <v>6835</v>
      </c>
      <c r="G3450" s="28" t="s">
        <v>282</v>
      </c>
      <c r="H3450" s="27" t="s">
        <v>283</v>
      </c>
      <c r="I3450" s="118" t="s">
        <v>6836</v>
      </c>
      <c r="J3450" s="29">
        <v>1.28</v>
      </c>
      <c r="K3450" s="28" t="s">
        <v>162</v>
      </c>
      <c r="L3450" s="27" t="s">
        <v>218</v>
      </c>
      <c r="M3450" s="27" t="s">
        <v>164</v>
      </c>
      <c r="N3450" s="27" t="s">
        <v>18066</v>
      </c>
    </row>
    <row r="3451" spans="1:14" ht="16.5" customHeight="1">
      <c r="A3451" s="24">
        <v>8532240000</v>
      </c>
      <c r="B3451" s="25"/>
      <c r="C3451" s="26"/>
      <c r="D3451" s="27"/>
      <c r="E3451" s="27" t="s">
        <v>1609</v>
      </c>
      <c r="F3451" s="27" t="s">
        <v>6837</v>
      </c>
      <c r="G3451" s="28" t="s">
        <v>282</v>
      </c>
      <c r="H3451" s="27" t="s">
        <v>283</v>
      </c>
      <c r="I3451" s="118" t="s">
        <v>6838</v>
      </c>
      <c r="J3451" s="29">
        <v>11.68</v>
      </c>
      <c r="K3451" s="28" t="s">
        <v>162</v>
      </c>
      <c r="L3451" s="27" t="s">
        <v>218</v>
      </c>
      <c r="M3451" s="27" t="s">
        <v>164</v>
      </c>
      <c r="N3451" s="27" t="s">
        <v>18066</v>
      </c>
    </row>
    <row r="3452" spans="1:14" ht="16.5" customHeight="1">
      <c r="A3452" s="24">
        <v>8532240000</v>
      </c>
      <c r="B3452" s="25"/>
      <c r="C3452" s="26"/>
      <c r="D3452" s="27"/>
      <c r="E3452" s="27" t="s">
        <v>1609</v>
      </c>
      <c r="F3452" s="27" t="s">
        <v>6839</v>
      </c>
      <c r="G3452" s="28" t="s">
        <v>282</v>
      </c>
      <c r="H3452" s="27" t="s">
        <v>283</v>
      </c>
      <c r="I3452" s="118" t="s">
        <v>6840</v>
      </c>
      <c r="J3452" s="29">
        <v>1849.2</v>
      </c>
      <c r="K3452" s="28" t="s">
        <v>162</v>
      </c>
      <c r="L3452" s="27" t="s">
        <v>218</v>
      </c>
      <c r="M3452" s="27" t="s">
        <v>164</v>
      </c>
      <c r="N3452" s="27" t="s">
        <v>18066</v>
      </c>
    </row>
    <row r="3453" spans="1:14" ht="16.5" customHeight="1">
      <c r="A3453" s="24">
        <v>8532240000</v>
      </c>
      <c r="B3453" s="25"/>
      <c r="C3453" s="26"/>
      <c r="D3453" s="27"/>
      <c r="E3453" s="27" t="s">
        <v>1609</v>
      </c>
      <c r="F3453" s="27" t="s">
        <v>6841</v>
      </c>
      <c r="G3453" s="28" t="s">
        <v>282</v>
      </c>
      <c r="H3453" s="27" t="s">
        <v>283</v>
      </c>
      <c r="I3453" s="118" t="s">
        <v>6842</v>
      </c>
      <c r="J3453" s="29">
        <v>509.2</v>
      </c>
      <c r="K3453" s="28" t="s">
        <v>162</v>
      </c>
      <c r="L3453" s="27" t="s">
        <v>218</v>
      </c>
      <c r="M3453" s="27" t="s">
        <v>164</v>
      </c>
      <c r="N3453" s="27" t="s">
        <v>18066</v>
      </c>
    </row>
    <row r="3454" spans="1:14" ht="16.5" customHeight="1">
      <c r="A3454" s="24">
        <v>8532240000</v>
      </c>
      <c r="B3454" s="25"/>
      <c r="C3454" s="26"/>
      <c r="D3454" s="27"/>
      <c r="E3454" s="27" t="s">
        <v>1609</v>
      </c>
      <c r="F3454" s="27" t="s">
        <v>2428</v>
      </c>
      <c r="G3454" s="28" t="s">
        <v>282</v>
      </c>
      <c r="H3454" s="27" t="s">
        <v>283</v>
      </c>
      <c r="I3454" s="118" t="s">
        <v>2429</v>
      </c>
      <c r="J3454" s="29">
        <v>80.400000000000006</v>
      </c>
      <c r="K3454" s="28" t="s">
        <v>162</v>
      </c>
      <c r="L3454" s="27" t="s">
        <v>218</v>
      </c>
      <c r="M3454" s="27" t="s">
        <v>164</v>
      </c>
      <c r="N3454" s="27" t="s">
        <v>18066</v>
      </c>
    </row>
    <row r="3455" spans="1:14" ht="16.5" customHeight="1">
      <c r="A3455" s="24">
        <v>8532240000</v>
      </c>
      <c r="B3455" s="25"/>
      <c r="C3455" s="26"/>
      <c r="D3455" s="27"/>
      <c r="E3455" s="27" t="s">
        <v>1609</v>
      </c>
      <c r="F3455" s="27" t="s">
        <v>6843</v>
      </c>
      <c r="G3455" s="28" t="s">
        <v>282</v>
      </c>
      <c r="H3455" s="27" t="s">
        <v>283</v>
      </c>
      <c r="I3455" s="118" t="s">
        <v>6844</v>
      </c>
      <c r="J3455" s="29">
        <v>11.6</v>
      </c>
      <c r="K3455" s="28" t="s">
        <v>162</v>
      </c>
      <c r="L3455" s="27" t="s">
        <v>218</v>
      </c>
      <c r="M3455" s="27" t="s">
        <v>164</v>
      </c>
      <c r="N3455" s="27" t="s">
        <v>18066</v>
      </c>
    </row>
    <row r="3456" spans="1:14" ht="16.5" customHeight="1">
      <c r="A3456" s="24">
        <v>8532240000</v>
      </c>
      <c r="B3456" s="25"/>
      <c r="C3456" s="26"/>
      <c r="D3456" s="27"/>
      <c r="E3456" s="27" t="s">
        <v>1609</v>
      </c>
      <c r="F3456" s="27" t="s">
        <v>6845</v>
      </c>
      <c r="G3456" s="28" t="s">
        <v>282</v>
      </c>
      <c r="H3456" s="27" t="s">
        <v>283</v>
      </c>
      <c r="I3456" s="118" t="s">
        <v>6846</v>
      </c>
      <c r="J3456" s="29">
        <v>13.4</v>
      </c>
      <c r="K3456" s="28" t="s">
        <v>162</v>
      </c>
      <c r="L3456" s="27" t="s">
        <v>218</v>
      </c>
      <c r="M3456" s="27" t="s">
        <v>164</v>
      </c>
      <c r="N3456" s="27" t="s">
        <v>18066</v>
      </c>
    </row>
    <row r="3457" spans="1:14" ht="16.5" customHeight="1">
      <c r="A3457" s="24">
        <v>8532240000</v>
      </c>
      <c r="B3457" s="25"/>
      <c r="C3457" s="26"/>
      <c r="D3457" s="27"/>
      <c r="E3457" s="27" t="s">
        <v>1609</v>
      </c>
      <c r="F3457" s="27" t="s">
        <v>6847</v>
      </c>
      <c r="G3457" s="28" t="s">
        <v>282</v>
      </c>
      <c r="H3457" s="27" t="s">
        <v>283</v>
      </c>
      <c r="I3457" s="118" t="s">
        <v>6848</v>
      </c>
      <c r="J3457" s="29">
        <v>146</v>
      </c>
      <c r="K3457" s="28" t="s">
        <v>162</v>
      </c>
      <c r="L3457" s="27" t="s">
        <v>218</v>
      </c>
      <c r="M3457" s="27" t="s">
        <v>164</v>
      </c>
      <c r="N3457" s="27" t="s">
        <v>18066</v>
      </c>
    </row>
    <row r="3458" spans="1:14" ht="16.5" customHeight="1">
      <c r="A3458" s="24">
        <v>8532240000</v>
      </c>
      <c r="B3458" s="25"/>
      <c r="C3458" s="26"/>
      <c r="D3458" s="27"/>
      <c r="E3458" s="27" t="s">
        <v>1609</v>
      </c>
      <c r="F3458" s="27" t="s">
        <v>6849</v>
      </c>
      <c r="G3458" s="28" t="s">
        <v>282</v>
      </c>
      <c r="H3458" s="27" t="s">
        <v>283</v>
      </c>
      <c r="I3458" s="118" t="s">
        <v>6850</v>
      </c>
      <c r="J3458" s="29">
        <v>18</v>
      </c>
      <c r="K3458" s="28" t="s">
        <v>162</v>
      </c>
      <c r="L3458" s="27" t="s">
        <v>218</v>
      </c>
      <c r="M3458" s="27" t="s">
        <v>164</v>
      </c>
      <c r="N3458" s="27" t="s">
        <v>18066</v>
      </c>
    </row>
    <row r="3459" spans="1:14" ht="16.5" customHeight="1">
      <c r="A3459" s="24">
        <v>8532240000</v>
      </c>
      <c r="B3459" s="25"/>
      <c r="C3459" s="26"/>
      <c r="D3459" s="27"/>
      <c r="E3459" s="27" t="s">
        <v>1609</v>
      </c>
      <c r="F3459" s="27" t="s">
        <v>4885</v>
      </c>
      <c r="G3459" s="28" t="s">
        <v>282</v>
      </c>
      <c r="H3459" s="27" t="s">
        <v>283</v>
      </c>
      <c r="I3459" s="118" t="s">
        <v>3218</v>
      </c>
      <c r="J3459" s="29">
        <v>21</v>
      </c>
      <c r="K3459" s="28" t="s">
        <v>162</v>
      </c>
      <c r="L3459" s="27" t="s">
        <v>218</v>
      </c>
      <c r="M3459" s="27" t="s">
        <v>164</v>
      </c>
      <c r="N3459" s="27" t="s">
        <v>18066</v>
      </c>
    </row>
    <row r="3460" spans="1:14" ht="16.5" customHeight="1">
      <c r="A3460" s="24">
        <v>8532240000</v>
      </c>
      <c r="B3460" s="25"/>
      <c r="C3460" s="26"/>
      <c r="D3460" s="27"/>
      <c r="E3460" s="27" t="s">
        <v>1609</v>
      </c>
      <c r="F3460" s="27" t="s">
        <v>6851</v>
      </c>
      <c r="G3460" s="28" t="s">
        <v>282</v>
      </c>
      <c r="H3460" s="27" t="s">
        <v>283</v>
      </c>
      <c r="I3460" s="118" t="s">
        <v>6852</v>
      </c>
      <c r="J3460" s="29">
        <v>11.6</v>
      </c>
      <c r="K3460" s="28" t="s">
        <v>162</v>
      </c>
      <c r="L3460" s="27" t="s">
        <v>218</v>
      </c>
      <c r="M3460" s="27" t="s">
        <v>164</v>
      </c>
      <c r="N3460" s="27" t="s">
        <v>18066</v>
      </c>
    </row>
    <row r="3461" spans="1:14" ht="16.5" customHeight="1">
      <c r="A3461" s="24">
        <v>8532240000</v>
      </c>
      <c r="B3461" s="25"/>
      <c r="C3461" s="26"/>
      <c r="D3461" s="27"/>
      <c r="E3461" s="27" t="s">
        <v>1609</v>
      </c>
      <c r="F3461" s="27" t="s">
        <v>6853</v>
      </c>
      <c r="G3461" s="28" t="s">
        <v>282</v>
      </c>
      <c r="H3461" s="27" t="s">
        <v>283</v>
      </c>
      <c r="I3461" s="118" t="s">
        <v>6854</v>
      </c>
      <c r="J3461" s="29">
        <v>3.8</v>
      </c>
      <c r="K3461" s="28" t="s">
        <v>162</v>
      </c>
      <c r="L3461" s="27" t="s">
        <v>218</v>
      </c>
      <c r="M3461" s="27" t="s">
        <v>164</v>
      </c>
      <c r="N3461" s="27" t="s">
        <v>18066</v>
      </c>
    </row>
    <row r="3462" spans="1:14" ht="16.5" customHeight="1">
      <c r="A3462" s="24">
        <v>8532300000</v>
      </c>
      <c r="B3462" s="25"/>
      <c r="C3462" s="26"/>
      <c r="D3462" s="27"/>
      <c r="E3462" s="27" t="s">
        <v>6855</v>
      </c>
      <c r="F3462" s="27" t="s">
        <v>6856</v>
      </c>
      <c r="G3462" s="28" t="s">
        <v>173</v>
      </c>
      <c r="H3462" s="27" t="s">
        <v>174</v>
      </c>
      <c r="I3462" s="118" t="s">
        <v>6857</v>
      </c>
      <c r="J3462" s="29">
        <v>23.04</v>
      </c>
      <c r="K3462" s="28" t="s">
        <v>162</v>
      </c>
      <c r="L3462" s="27" t="s">
        <v>3401</v>
      </c>
      <c r="M3462" s="27" t="s">
        <v>164</v>
      </c>
      <c r="N3462" s="27" t="s">
        <v>18201</v>
      </c>
    </row>
    <row r="3463" spans="1:14" ht="16.5" customHeight="1">
      <c r="A3463" s="24">
        <v>8533100000</v>
      </c>
      <c r="B3463" s="25"/>
      <c r="C3463" s="26"/>
      <c r="D3463" s="27"/>
      <c r="E3463" s="27" t="s">
        <v>6858</v>
      </c>
      <c r="F3463" s="27" t="s">
        <v>6859</v>
      </c>
      <c r="G3463" s="28" t="s">
        <v>173</v>
      </c>
      <c r="H3463" s="27" t="s">
        <v>174</v>
      </c>
      <c r="I3463" s="118" t="s">
        <v>6860</v>
      </c>
      <c r="J3463" s="29">
        <v>0.47</v>
      </c>
      <c r="K3463" s="28" t="s">
        <v>162</v>
      </c>
      <c r="L3463" s="27" t="s">
        <v>250</v>
      </c>
      <c r="M3463" s="27" t="s">
        <v>164</v>
      </c>
      <c r="N3463" s="27" t="s">
        <v>18071</v>
      </c>
    </row>
    <row r="3464" spans="1:14" ht="16.5" customHeight="1">
      <c r="A3464" s="24">
        <v>8533100000</v>
      </c>
      <c r="B3464" s="25"/>
      <c r="C3464" s="26"/>
      <c r="D3464" s="27"/>
      <c r="E3464" s="27" t="s">
        <v>6858</v>
      </c>
      <c r="F3464" s="27" t="s">
        <v>6861</v>
      </c>
      <c r="G3464" s="28" t="s">
        <v>173</v>
      </c>
      <c r="H3464" s="27" t="s">
        <v>174</v>
      </c>
      <c r="I3464" s="118" t="s">
        <v>6862</v>
      </c>
      <c r="J3464" s="29">
        <v>4</v>
      </c>
      <c r="K3464" s="28" t="s">
        <v>162</v>
      </c>
      <c r="L3464" s="27" t="s">
        <v>272</v>
      </c>
      <c r="M3464" s="27" t="s">
        <v>164</v>
      </c>
      <c r="N3464" s="27" t="s">
        <v>18073</v>
      </c>
    </row>
    <row r="3465" spans="1:14" ht="16.5" customHeight="1">
      <c r="A3465" s="24">
        <v>8533100000</v>
      </c>
      <c r="B3465" s="25"/>
      <c r="C3465" s="26"/>
      <c r="D3465" s="27"/>
      <c r="E3465" s="27" t="s">
        <v>6858</v>
      </c>
      <c r="F3465" s="27" t="s">
        <v>6863</v>
      </c>
      <c r="G3465" s="28" t="s">
        <v>173</v>
      </c>
      <c r="H3465" s="27" t="s">
        <v>174</v>
      </c>
      <c r="I3465" s="118" t="s">
        <v>6864</v>
      </c>
      <c r="J3465" s="29">
        <v>2</v>
      </c>
      <c r="K3465" s="28" t="s">
        <v>162</v>
      </c>
      <c r="L3465" s="27" t="s">
        <v>272</v>
      </c>
      <c r="M3465" s="27" t="s">
        <v>164</v>
      </c>
      <c r="N3465" s="27" t="s">
        <v>18073</v>
      </c>
    </row>
    <row r="3466" spans="1:14" ht="16.5" customHeight="1">
      <c r="A3466" s="24">
        <v>8533100000</v>
      </c>
      <c r="B3466" s="25"/>
      <c r="C3466" s="26"/>
      <c r="D3466" s="27"/>
      <c r="E3466" s="27" t="s">
        <v>6858</v>
      </c>
      <c r="F3466" s="27" t="s">
        <v>6865</v>
      </c>
      <c r="G3466" s="28" t="s">
        <v>173</v>
      </c>
      <c r="H3466" s="27" t="s">
        <v>174</v>
      </c>
      <c r="I3466" s="118" t="s">
        <v>6866</v>
      </c>
      <c r="J3466" s="29">
        <v>2.4</v>
      </c>
      <c r="K3466" s="28" t="s">
        <v>162</v>
      </c>
      <c r="L3466" s="27" t="s">
        <v>272</v>
      </c>
      <c r="M3466" s="27" t="s">
        <v>164</v>
      </c>
      <c r="N3466" s="27" t="s">
        <v>18073</v>
      </c>
    </row>
    <row r="3467" spans="1:14" ht="16.5" customHeight="1">
      <c r="A3467" s="24">
        <v>8533100000</v>
      </c>
      <c r="B3467" s="25"/>
      <c r="C3467" s="26"/>
      <c r="D3467" s="27"/>
      <c r="E3467" s="27" t="s">
        <v>6858</v>
      </c>
      <c r="F3467" s="27" t="s">
        <v>6867</v>
      </c>
      <c r="G3467" s="28" t="s">
        <v>173</v>
      </c>
      <c r="H3467" s="27" t="s">
        <v>174</v>
      </c>
      <c r="I3467" s="118" t="s">
        <v>6868</v>
      </c>
      <c r="J3467" s="29">
        <v>4.8</v>
      </c>
      <c r="K3467" s="28" t="s">
        <v>162</v>
      </c>
      <c r="L3467" s="27" t="s">
        <v>272</v>
      </c>
      <c r="M3467" s="27" t="s">
        <v>164</v>
      </c>
      <c r="N3467" s="27" t="s">
        <v>18073</v>
      </c>
    </row>
    <row r="3468" spans="1:14" ht="16.5" customHeight="1">
      <c r="A3468" s="24">
        <v>8533100000</v>
      </c>
      <c r="B3468" s="25"/>
      <c r="C3468" s="26"/>
      <c r="D3468" s="27"/>
      <c r="E3468" s="27" t="s">
        <v>6858</v>
      </c>
      <c r="F3468" s="27" t="s">
        <v>6869</v>
      </c>
      <c r="G3468" s="28" t="s">
        <v>173</v>
      </c>
      <c r="H3468" s="27" t="s">
        <v>174</v>
      </c>
      <c r="I3468" s="118" t="s">
        <v>6870</v>
      </c>
      <c r="J3468" s="29">
        <v>4.8</v>
      </c>
      <c r="K3468" s="28" t="s">
        <v>162</v>
      </c>
      <c r="L3468" s="27" t="s">
        <v>272</v>
      </c>
      <c r="M3468" s="27" t="s">
        <v>164</v>
      </c>
      <c r="N3468" s="27" t="s">
        <v>18073</v>
      </c>
    </row>
    <row r="3469" spans="1:14" ht="16.5" customHeight="1">
      <c r="A3469" s="24">
        <v>8533100000</v>
      </c>
      <c r="B3469" s="25"/>
      <c r="C3469" s="26"/>
      <c r="D3469" s="27"/>
      <c r="E3469" s="27" t="s">
        <v>6858</v>
      </c>
      <c r="F3469" s="27" t="s">
        <v>6871</v>
      </c>
      <c r="G3469" s="28" t="s">
        <v>173</v>
      </c>
      <c r="H3469" s="27" t="s">
        <v>174</v>
      </c>
      <c r="I3469" s="118" t="s">
        <v>6872</v>
      </c>
      <c r="J3469" s="29">
        <v>12</v>
      </c>
      <c r="K3469" s="28" t="s">
        <v>162</v>
      </c>
      <c r="L3469" s="27" t="s">
        <v>272</v>
      </c>
      <c r="M3469" s="27" t="s">
        <v>164</v>
      </c>
      <c r="N3469" s="27" t="s">
        <v>18073</v>
      </c>
    </row>
    <row r="3470" spans="1:14" ht="16.5" customHeight="1">
      <c r="A3470" s="24">
        <v>8533100000</v>
      </c>
      <c r="B3470" s="25"/>
      <c r="C3470" s="26"/>
      <c r="D3470" s="27"/>
      <c r="E3470" s="27" t="s">
        <v>6858</v>
      </c>
      <c r="F3470" s="27" t="s">
        <v>6873</v>
      </c>
      <c r="G3470" s="28" t="s">
        <v>173</v>
      </c>
      <c r="H3470" s="27" t="s">
        <v>174</v>
      </c>
      <c r="I3470" s="118" t="s">
        <v>6874</v>
      </c>
      <c r="J3470" s="29">
        <v>4</v>
      </c>
      <c r="K3470" s="28" t="s">
        <v>162</v>
      </c>
      <c r="L3470" s="27" t="s">
        <v>272</v>
      </c>
      <c r="M3470" s="27" t="s">
        <v>164</v>
      </c>
      <c r="N3470" s="27" t="s">
        <v>18073</v>
      </c>
    </row>
    <row r="3471" spans="1:14" ht="16.5" customHeight="1">
      <c r="A3471" s="24">
        <v>8533100000</v>
      </c>
      <c r="B3471" s="25"/>
      <c r="C3471" s="26"/>
      <c r="D3471" s="27"/>
      <c r="E3471" s="27" t="s">
        <v>6858</v>
      </c>
      <c r="F3471" s="27" t="s">
        <v>6875</v>
      </c>
      <c r="G3471" s="28" t="s">
        <v>173</v>
      </c>
      <c r="H3471" s="27" t="s">
        <v>174</v>
      </c>
      <c r="I3471" s="118" t="s">
        <v>6876</v>
      </c>
      <c r="J3471" s="29">
        <v>2</v>
      </c>
      <c r="K3471" s="28" t="s">
        <v>162</v>
      </c>
      <c r="L3471" s="27" t="s">
        <v>272</v>
      </c>
      <c r="M3471" s="27" t="s">
        <v>164</v>
      </c>
      <c r="N3471" s="27" t="s">
        <v>18073</v>
      </c>
    </row>
    <row r="3472" spans="1:14" ht="16.5" customHeight="1">
      <c r="A3472" s="24">
        <v>8533100000</v>
      </c>
      <c r="B3472" s="25"/>
      <c r="C3472" s="26"/>
      <c r="D3472" s="27"/>
      <c r="E3472" s="27" t="s">
        <v>6858</v>
      </c>
      <c r="F3472" s="27" t="s">
        <v>6331</v>
      </c>
      <c r="G3472" s="28" t="s">
        <v>173</v>
      </c>
      <c r="H3472" s="27" t="s">
        <v>174</v>
      </c>
      <c r="I3472" s="118" t="s">
        <v>6332</v>
      </c>
      <c r="J3472" s="29">
        <v>4</v>
      </c>
      <c r="K3472" s="28" t="s">
        <v>162</v>
      </c>
      <c r="L3472" s="27" t="s">
        <v>272</v>
      </c>
      <c r="M3472" s="27" t="s">
        <v>164</v>
      </c>
      <c r="N3472" s="27" t="s">
        <v>18073</v>
      </c>
    </row>
    <row r="3473" spans="1:14" ht="16.5" customHeight="1">
      <c r="A3473" s="24">
        <v>8533100000</v>
      </c>
      <c r="B3473" s="25"/>
      <c r="C3473" s="26"/>
      <c r="D3473" s="27"/>
      <c r="E3473" s="27" t="s">
        <v>6858</v>
      </c>
      <c r="F3473" s="27" t="s">
        <v>6877</v>
      </c>
      <c r="G3473" s="28" t="s">
        <v>173</v>
      </c>
      <c r="H3473" s="27" t="s">
        <v>174</v>
      </c>
      <c r="I3473" s="118" t="s">
        <v>6878</v>
      </c>
      <c r="J3473" s="29">
        <v>6.4</v>
      </c>
      <c r="K3473" s="28" t="s">
        <v>162</v>
      </c>
      <c r="L3473" s="27" t="s">
        <v>272</v>
      </c>
      <c r="M3473" s="27" t="s">
        <v>164</v>
      </c>
      <c r="N3473" s="27" t="s">
        <v>18073</v>
      </c>
    </row>
    <row r="3474" spans="1:14" ht="16.5" customHeight="1">
      <c r="A3474" s="24">
        <v>8533100000</v>
      </c>
      <c r="B3474" s="25"/>
      <c r="C3474" s="26"/>
      <c r="D3474" s="27"/>
      <c r="E3474" s="27" t="s">
        <v>6858</v>
      </c>
      <c r="F3474" s="27" t="s">
        <v>6879</v>
      </c>
      <c r="G3474" s="28" t="s">
        <v>173</v>
      </c>
      <c r="H3474" s="27" t="s">
        <v>174</v>
      </c>
      <c r="I3474" s="118" t="s">
        <v>6880</v>
      </c>
      <c r="J3474" s="29">
        <v>4.8</v>
      </c>
      <c r="K3474" s="28" t="s">
        <v>162</v>
      </c>
      <c r="L3474" s="27" t="s">
        <v>272</v>
      </c>
      <c r="M3474" s="27" t="s">
        <v>164</v>
      </c>
      <c r="N3474" s="27" t="s">
        <v>18073</v>
      </c>
    </row>
    <row r="3475" spans="1:14" ht="16.5" customHeight="1">
      <c r="A3475" s="24">
        <v>8533100000</v>
      </c>
      <c r="B3475" s="25"/>
      <c r="C3475" s="26"/>
      <c r="D3475" s="27"/>
      <c r="E3475" s="27" t="s">
        <v>6858</v>
      </c>
      <c r="F3475" s="27" t="s">
        <v>6881</v>
      </c>
      <c r="G3475" s="28" t="s">
        <v>173</v>
      </c>
      <c r="H3475" s="27" t="s">
        <v>174</v>
      </c>
      <c r="I3475" s="118" t="s">
        <v>6882</v>
      </c>
      <c r="J3475" s="29">
        <v>4.8</v>
      </c>
      <c r="K3475" s="28" t="s">
        <v>162</v>
      </c>
      <c r="L3475" s="27" t="s">
        <v>272</v>
      </c>
      <c r="M3475" s="27" t="s">
        <v>164</v>
      </c>
      <c r="N3475" s="27" t="s">
        <v>18073</v>
      </c>
    </row>
    <row r="3476" spans="1:14" ht="16.5" customHeight="1">
      <c r="A3476" s="24">
        <v>8533100000</v>
      </c>
      <c r="B3476" s="25"/>
      <c r="C3476" s="26"/>
      <c r="D3476" s="27"/>
      <c r="E3476" s="27" t="s">
        <v>6858</v>
      </c>
      <c r="F3476" s="27" t="s">
        <v>6883</v>
      </c>
      <c r="G3476" s="28" t="s">
        <v>173</v>
      </c>
      <c r="H3476" s="27" t="s">
        <v>174</v>
      </c>
      <c r="I3476" s="118" t="s">
        <v>6884</v>
      </c>
      <c r="J3476" s="29">
        <v>2.4</v>
      </c>
      <c r="K3476" s="28" t="s">
        <v>162</v>
      </c>
      <c r="L3476" s="27" t="s">
        <v>272</v>
      </c>
      <c r="M3476" s="27" t="s">
        <v>164</v>
      </c>
      <c r="N3476" s="27" t="s">
        <v>18073</v>
      </c>
    </row>
    <row r="3477" spans="1:14" ht="16.5" customHeight="1">
      <c r="A3477" s="24">
        <v>8533100000</v>
      </c>
      <c r="B3477" s="25"/>
      <c r="C3477" s="26"/>
      <c r="D3477" s="27"/>
      <c r="E3477" s="27" t="s">
        <v>6858</v>
      </c>
      <c r="F3477" s="27" t="s">
        <v>6883</v>
      </c>
      <c r="G3477" s="28" t="s">
        <v>173</v>
      </c>
      <c r="H3477" s="27" t="s">
        <v>174</v>
      </c>
      <c r="I3477" s="118" t="s">
        <v>6885</v>
      </c>
      <c r="J3477" s="29">
        <v>2.4</v>
      </c>
      <c r="K3477" s="28" t="s">
        <v>162</v>
      </c>
      <c r="L3477" s="27" t="s">
        <v>272</v>
      </c>
      <c r="M3477" s="27" t="s">
        <v>164</v>
      </c>
      <c r="N3477" s="27" t="s">
        <v>18073</v>
      </c>
    </row>
    <row r="3478" spans="1:14" ht="16.5" customHeight="1">
      <c r="A3478" s="24">
        <v>8533100000</v>
      </c>
      <c r="B3478" s="25"/>
      <c r="C3478" s="26"/>
      <c r="D3478" s="27"/>
      <c r="E3478" s="27" t="s">
        <v>6858</v>
      </c>
      <c r="F3478" s="27" t="s">
        <v>6883</v>
      </c>
      <c r="G3478" s="28" t="s">
        <v>173</v>
      </c>
      <c r="H3478" s="27" t="s">
        <v>174</v>
      </c>
      <c r="I3478" s="118" t="s">
        <v>6886</v>
      </c>
      <c r="J3478" s="29">
        <v>9.6</v>
      </c>
      <c r="K3478" s="28" t="s">
        <v>162</v>
      </c>
      <c r="L3478" s="27" t="s">
        <v>272</v>
      </c>
      <c r="M3478" s="27" t="s">
        <v>164</v>
      </c>
      <c r="N3478" s="27" t="s">
        <v>18073</v>
      </c>
    </row>
    <row r="3479" spans="1:14" ht="16.5" customHeight="1">
      <c r="A3479" s="24">
        <v>8533100000</v>
      </c>
      <c r="B3479" s="25"/>
      <c r="C3479" s="26"/>
      <c r="D3479" s="27"/>
      <c r="E3479" s="27" t="s">
        <v>6858</v>
      </c>
      <c r="F3479" s="27" t="s">
        <v>6887</v>
      </c>
      <c r="G3479" s="28" t="s">
        <v>173</v>
      </c>
      <c r="H3479" s="27" t="s">
        <v>174</v>
      </c>
      <c r="I3479" s="118" t="s">
        <v>6888</v>
      </c>
      <c r="J3479" s="29">
        <v>9.6</v>
      </c>
      <c r="K3479" s="28" t="s">
        <v>162</v>
      </c>
      <c r="L3479" s="27" t="s">
        <v>272</v>
      </c>
      <c r="M3479" s="27" t="s">
        <v>164</v>
      </c>
      <c r="N3479" s="27" t="s">
        <v>18073</v>
      </c>
    </row>
    <row r="3480" spans="1:14" ht="16.5" customHeight="1">
      <c r="A3480" s="24">
        <v>8533100000</v>
      </c>
      <c r="B3480" s="25"/>
      <c r="C3480" s="26"/>
      <c r="D3480" s="27"/>
      <c r="E3480" s="27" t="s">
        <v>6858</v>
      </c>
      <c r="F3480" s="27" t="s">
        <v>6889</v>
      </c>
      <c r="G3480" s="28" t="s">
        <v>173</v>
      </c>
      <c r="H3480" s="27" t="s">
        <v>174</v>
      </c>
      <c r="I3480" s="118" t="s">
        <v>6890</v>
      </c>
      <c r="J3480" s="29">
        <v>2</v>
      </c>
      <c r="K3480" s="28" t="s">
        <v>162</v>
      </c>
      <c r="L3480" s="27" t="s">
        <v>272</v>
      </c>
      <c r="M3480" s="27" t="s">
        <v>164</v>
      </c>
      <c r="N3480" s="27" t="s">
        <v>18073</v>
      </c>
    </row>
    <row r="3481" spans="1:14" ht="16.5" customHeight="1">
      <c r="A3481" s="24">
        <v>8533100000</v>
      </c>
      <c r="B3481" s="25"/>
      <c r="C3481" s="26"/>
      <c r="D3481" s="27"/>
      <c r="E3481" s="27" t="s">
        <v>6858</v>
      </c>
      <c r="F3481" s="27" t="s">
        <v>6891</v>
      </c>
      <c r="G3481" s="28" t="s">
        <v>173</v>
      </c>
      <c r="H3481" s="27" t="s">
        <v>174</v>
      </c>
      <c r="I3481" s="118" t="s">
        <v>6892</v>
      </c>
      <c r="J3481" s="29">
        <v>4</v>
      </c>
      <c r="K3481" s="28" t="s">
        <v>162</v>
      </c>
      <c r="L3481" s="27" t="s">
        <v>272</v>
      </c>
      <c r="M3481" s="27" t="s">
        <v>164</v>
      </c>
      <c r="N3481" s="27" t="s">
        <v>18073</v>
      </c>
    </row>
    <row r="3482" spans="1:14" ht="16.5" customHeight="1">
      <c r="A3482" s="24">
        <v>8533100000</v>
      </c>
      <c r="B3482" s="25"/>
      <c r="C3482" s="26"/>
      <c r="D3482" s="27"/>
      <c r="E3482" s="27" t="s">
        <v>6858</v>
      </c>
      <c r="F3482" s="27" t="s">
        <v>6893</v>
      </c>
      <c r="G3482" s="28" t="s">
        <v>173</v>
      </c>
      <c r="H3482" s="27" t="s">
        <v>174</v>
      </c>
      <c r="I3482" s="118" t="s">
        <v>6894</v>
      </c>
      <c r="J3482" s="29">
        <v>8</v>
      </c>
      <c r="K3482" s="28" t="s">
        <v>162</v>
      </c>
      <c r="L3482" s="27" t="s">
        <v>272</v>
      </c>
      <c r="M3482" s="27" t="s">
        <v>164</v>
      </c>
      <c r="N3482" s="27" t="s">
        <v>18073</v>
      </c>
    </row>
    <row r="3483" spans="1:14" ht="16.5" customHeight="1">
      <c r="A3483" s="24">
        <v>8533100000</v>
      </c>
      <c r="B3483" s="25"/>
      <c r="C3483" s="26"/>
      <c r="D3483" s="27"/>
      <c r="E3483" s="27" t="s">
        <v>6858</v>
      </c>
      <c r="F3483" s="27" t="s">
        <v>6895</v>
      </c>
      <c r="G3483" s="28" t="s">
        <v>173</v>
      </c>
      <c r="H3483" s="27" t="s">
        <v>174</v>
      </c>
      <c r="I3483" s="118" t="s">
        <v>6896</v>
      </c>
      <c r="J3483" s="29">
        <v>2</v>
      </c>
      <c r="K3483" s="28" t="s">
        <v>162</v>
      </c>
      <c r="L3483" s="27" t="s">
        <v>272</v>
      </c>
      <c r="M3483" s="27" t="s">
        <v>164</v>
      </c>
      <c r="N3483" s="27" t="s">
        <v>18073</v>
      </c>
    </row>
    <row r="3484" spans="1:14" ht="16.5" customHeight="1">
      <c r="A3484" s="24">
        <v>8533100000</v>
      </c>
      <c r="B3484" s="25"/>
      <c r="C3484" s="26"/>
      <c r="D3484" s="27"/>
      <c r="E3484" s="27" t="s">
        <v>6858</v>
      </c>
      <c r="F3484" s="27" t="s">
        <v>6897</v>
      </c>
      <c r="G3484" s="28" t="s">
        <v>173</v>
      </c>
      <c r="H3484" s="27" t="s">
        <v>174</v>
      </c>
      <c r="I3484" s="118" t="s">
        <v>6898</v>
      </c>
      <c r="J3484" s="29">
        <v>4</v>
      </c>
      <c r="K3484" s="28" t="s">
        <v>162</v>
      </c>
      <c r="L3484" s="27" t="s">
        <v>272</v>
      </c>
      <c r="M3484" s="27" t="s">
        <v>164</v>
      </c>
      <c r="N3484" s="27" t="s">
        <v>18073</v>
      </c>
    </row>
    <row r="3485" spans="1:14" ht="16.5" customHeight="1">
      <c r="A3485" s="24">
        <v>8533100000</v>
      </c>
      <c r="B3485" s="25"/>
      <c r="C3485" s="26"/>
      <c r="D3485" s="27"/>
      <c r="E3485" s="27" t="s">
        <v>6858</v>
      </c>
      <c r="F3485" s="27" t="s">
        <v>6899</v>
      </c>
      <c r="G3485" s="28" t="s">
        <v>173</v>
      </c>
      <c r="H3485" s="27" t="s">
        <v>174</v>
      </c>
      <c r="I3485" s="118" t="s">
        <v>6900</v>
      </c>
      <c r="J3485" s="29">
        <v>3.6</v>
      </c>
      <c r="K3485" s="28" t="s">
        <v>162</v>
      </c>
      <c r="L3485" s="27" t="s">
        <v>272</v>
      </c>
      <c r="M3485" s="27" t="s">
        <v>164</v>
      </c>
      <c r="N3485" s="27" t="s">
        <v>18073</v>
      </c>
    </row>
    <row r="3486" spans="1:14" ht="16.5" customHeight="1">
      <c r="A3486" s="24">
        <v>8533100000</v>
      </c>
      <c r="B3486" s="25"/>
      <c r="C3486" s="26"/>
      <c r="D3486" s="27"/>
      <c r="E3486" s="27" t="s">
        <v>6858</v>
      </c>
      <c r="F3486" s="27" t="s">
        <v>6901</v>
      </c>
      <c r="G3486" s="28" t="s">
        <v>173</v>
      </c>
      <c r="H3486" s="27" t="s">
        <v>174</v>
      </c>
      <c r="I3486" s="118" t="s">
        <v>6902</v>
      </c>
      <c r="J3486" s="29">
        <v>4</v>
      </c>
      <c r="K3486" s="28" t="s">
        <v>162</v>
      </c>
      <c r="L3486" s="27" t="s">
        <v>272</v>
      </c>
      <c r="M3486" s="27" t="s">
        <v>164</v>
      </c>
      <c r="N3486" s="27" t="s">
        <v>18073</v>
      </c>
    </row>
    <row r="3487" spans="1:14" ht="16.5" customHeight="1">
      <c r="A3487" s="24">
        <v>8533100000</v>
      </c>
      <c r="B3487" s="25"/>
      <c r="C3487" s="26"/>
      <c r="D3487" s="27"/>
      <c r="E3487" s="27" t="s">
        <v>6858</v>
      </c>
      <c r="F3487" s="27" t="s">
        <v>6903</v>
      </c>
      <c r="G3487" s="28" t="s">
        <v>173</v>
      </c>
      <c r="H3487" s="27" t="s">
        <v>174</v>
      </c>
      <c r="I3487" s="118" t="s">
        <v>6904</v>
      </c>
      <c r="J3487" s="29">
        <v>15</v>
      </c>
      <c r="K3487" s="28" t="s">
        <v>162</v>
      </c>
      <c r="L3487" s="27" t="s">
        <v>272</v>
      </c>
      <c r="M3487" s="27" t="s">
        <v>164</v>
      </c>
      <c r="N3487" s="27" t="s">
        <v>18073</v>
      </c>
    </row>
    <row r="3488" spans="1:14" ht="16.5" customHeight="1">
      <c r="A3488" s="24">
        <v>8533100000</v>
      </c>
      <c r="B3488" s="25"/>
      <c r="C3488" s="26"/>
      <c r="D3488" s="27"/>
      <c r="E3488" s="27" t="s">
        <v>6858</v>
      </c>
      <c r="F3488" s="27" t="s">
        <v>6905</v>
      </c>
      <c r="G3488" s="28" t="s">
        <v>173</v>
      </c>
      <c r="H3488" s="27" t="s">
        <v>174</v>
      </c>
      <c r="I3488" s="118" t="s">
        <v>6906</v>
      </c>
      <c r="J3488" s="29">
        <v>14.4</v>
      </c>
      <c r="K3488" s="28" t="s">
        <v>162</v>
      </c>
      <c r="L3488" s="27" t="s">
        <v>272</v>
      </c>
      <c r="M3488" s="27" t="s">
        <v>164</v>
      </c>
      <c r="N3488" s="27" t="s">
        <v>18073</v>
      </c>
    </row>
    <row r="3489" spans="1:14" ht="16.5" customHeight="1">
      <c r="A3489" s="24">
        <v>8533100000</v>
      </c>
      <c r="B3489" s="25"/>
      <c r="C3489" s="26"/>
      <c r="D3489" s="27"/>
      <c r="E3489" s="27" t="s">
        <v>6858</v>
      </c>
      <c r="F3489" s="27" t="s">
        <v>6905</v>
      </c>
      <c r="G3489" s="28" t="s">
        <v>173</v>
      </c>
      <c r="H3489" s="27" t="s">
        <v>174</v>
      </c>
      <c r="I3489" s="118" t="s">
        <v>6907</v>
      </c>
      <c r="J3489" s="29">
        <v>7.2</v>
      </c>
      <c r="K3489" s="28" t="s">
        <v>162</v>
      </c>
      <c r="L3489" s="27" t="s">
        <v>272</v>
      </c>
      <c r="M3489" s="27" t="s">
        <v>164</v>
      </c>
      <c r="N3489" s="27" t="s">
        <v>18073</v>
      </c>
    </row>
    <row r="3490" spans="1:14" ht="16.5" customHeight="1">
      <c r="A3490" s="24">
        <v>8533100000</v>
      </c>
      <c r="B3490" s="25"/>
      <c r="C3490" s="26"/>
      <c r="D3490" s="27"/>
      <c r="E3490" s="27" t="s">
        <v>6858</v>
      </c>
      <c r="F3490" s="27" t="s">
        <v>6908</v>
      </c>
      <c r="G3490" s="28" t="s">
        <v>173</v>
      </c>
      <c r="H3490" s="27" t="s">
        <v>174</v>
      </c>
      <c r="I3490" s="118" t="s">
        <v>6909</v>
      </c>
      <c r="J3490" s="29">
        <v>8.4</v>
      </c>
      <c r="K3490" s="28" t="s">
        <v>162</v>
      </c>
      <c r="L3490" s="27" t="s">
        <v>272</v>
      </c>
      <c r="M3490" s="27" t="s">
        <v>164</v>
      </c>
      <c r="N3490" s="27" t="s">
        <v>18073</v>
      </c>
    </row>
    <row r="3491" spans="1:14" ht="16.5" customHeight="1">
      <c r="A3491" s="24">
        <v>8533100000</v>
      </c>
      <c r="B3491" s="25"/>
      <c r="C3491" s="26"/>
      <c r="D3491" s="27"/>
      <c r="E3491" s="27" t="s">
        <v>6858</v>
      </c>
      <c r="F3491" s="27" t="s">
        <v>6910</v>
      </c>
      <c r="G3491" s="28" t="s">
        <v>173</v>
      </c>
      <c r="H3491" s="27" t="s">
        <v>174</v>
      </c>
      <c r="I3491" s="118" t="s">
        <v>6911</v>
      </c>
      <c r="J3491" s="29">
        <v>6</v>
      </c>
      <c r="K3491" s="28" t="s">
        <v>162</v>
      </c>
      <c r="L3491" s="27" t="s">
        <v>272</v>
      </c>
      <c r="M3491" s="27" t="s">
        <v>164</v>
      </c>
      <c r="N3491" s="27" t="s">
        <v>18073</v>
      </c>
    </row>
    <row r="3492" spans="1:14" ht="16.5" customHeight="1">
      <c r="A3492" s="24">
        <v>8533100000</v>
      </c>
      <c r="B3492" s="25"/>
      <c r="C3492" s="26"/>
      <c r="D3492" s="27"/>
      <c r="E3492" s="27" t="s">
        <v>6858</v>
      </c>
      <c r="F3492" s="27" t="s">
        <v>4622</v>
      </c>
      <c r="G3492" s="28" t="s">
        <v>173</v>
      </c>
      <c r="H3492" s="27" t="s">
        <v>174</v>
      </c>
      <c r="I3492" s="118" t="s">
        <v>4623</v>
      </c>
      <c r="J3492" s="29">
        <v>12</v>
      </c>
      <c r="K3492" s="28" t="s">
        <v>162</v>
      </c>
      <c r="L3492" s="27" t="s">
        <v>272</v>
      </c>
      <c r="M3492" s="27" t="s">
        <v>164</v>
      </c>
      <c r="N3492" s="27" t="s">
        <v>18073</v>
      </c>
    </row>
    <row r="3493" spans="1:14" ht="16.5" customHeight="1">
      <c r="A3493" s="24">
        <v>8533100000</v>
      </c>
      <c r="B3493" s="25"/>
      <c r="C3493" s="26"/>
      <c r="D3493" s="27"/>
      <c r="E3493" s="27" t="s">
        <v>6858</v>
      </c>
      <c r="F3493" s="27" t="s">
        <v>4529</v>
      </c>
      <c r="G3493" s="28" t="s">
        <v>173</v>
      </c>
      <c r="H3493" s="27" t="s">
        <v>174</v>
      </c>
      <c r="I3493" s="118" t="s">
        <v>4530</v>
      </c>
      <c r="J3493" s="29">
        <v>7.2</v>
      </c>
      <c r="K3493" s="28" t="s">
        <v>162</v>
      </c>
      <c r="L3493" s="27" t="s">
        <v>272</v>
      </c>
      <c r="M3493" s="27" t="s">
        <v>164</v>
      </c>
      <c r="N3493" s="27" t="s">
        <v>18073</v>
      </c>
    </row>
    <row r="3494" spans="1:14" ht="16.5" customHeight="1">
      <c r="A3494" s="24">
        <v>8533100000</v>
      </c>
      <c r="B3494" s="25"/>
      <c r="C3494" s="26"/>
      <c r="D3494" s="27"/>
      <c r="E3494" s="27" t="s">
        <v>6858</v>
      </c>
      <c r="F3494" s="27" t="s">
        <v>4928</v>
      </c>
      <c r="G3494" s="28" t="s">
        <v>173</v>
      </c>
      <c r="H3494" s="27" t="s">
        <v>174</v>
      </c>
      <c r="I3494" s="118" t="s">
        <v>1680</v>
      </c>
      <c r="J3494" s="29">
        <v>9</v>
      </c>
      <c r="K3494" s="28" t="s">
        <v>162</v>
      </c>
      <c r="L3494" s="27" t="s">
        <v>272</v>
      </c>
      <c r="M3494" s="27" t="s">
        <v>164</v>
      </c>
      <c r="N3494" s="27" t="s">
        <v>18073</v>
      </c>
    </row>
    <row r="3495" spans="1:14" ht="16.5" customHeight="1">
      <c r="A3495" s="24">
        <v>8533100000</v>
      </c>
      <c r="B3495" s="25"/>
      <c r="C3495" s="26"/>
      <c r="D3495" s="27"/>
      <c r="E3495" s="27" t="s">
        <v>6858</v>
      </c>
      <c r="F3495" s="27" t="s">
        <v>6912</v>
      </c>
      <c r="G3495" s="28" t="s">
        <v>173</v>
      </c>
      <c r="H3495" s="27" t="s">
        <v>174</v>
      </c>
      <c r="I3495" s="118" t="s">
        <v>6913</v>
      </c>
      <c r="J3495" s="29">
        <v>3</v>
      </c>
      <c r="K3495" s="28" t="s">
        <v>162</v>
      </c>
      <c r="L3495" s="27" t="s">
        <v>272</v>
      </c>
      <c r="M3495" s="27" t="s">
        <v>164</v>
      </c>
      <c r="N3495" s="27" t="s">
        <v>18073</v>
      </c>
    </row>
    <row r="3496" spans="1:14" ht="16.5" customHeight="1">
      <c r="A3496" s="24">
        <v>8533100000</v>
      </c>
      <c r="B3496" s="25"/>
      <c r="C3496" s="26"/>
      <c r="D3496" s="27"/>
      <c r="E3496" s="27" t="s">
        <v>6858</v>
      </c>
      <c r="F3496" s="27" t="s">
        <v>6912</v>
      </c>
      <c r="G3496" s="28" t="s">
        <v>173</v>
      </c>
      <c r="H3496" s="27" t="s">
        <v>174</v>
      </c>
      <c r="I3496" s="118" t="s">
        <v>6914</v>
      </c>
      <c r="J3496" s="29">
        <v>3</v>
      </c>
      <c r="K3496" s="28" t="s">
        <v>162</v>
      </c>
      <c r="L3496" s="27" t="s">
        <v>272</v>
      </c>
      <c r="M3496" s="27" t="s">
        <v>164</v>
      </c>
      <c r="N3496" s="27" t="s">
        <v>18073</v>
      </c>
    </row>
    <row r="3497" spans="1:14" ht="16.5" customHeight="1">
      <c r="A3497" s="24">
        <v>8533100000</v>
      </c>
      <c r="B3497" s="25"/>
      <c r="C3497" s="26"/>
      <c r="D3497" s="27"/>
      <c r="E3497" s="27" t="s">
        <v>6858</v>
      </c>
      <c r="F3497" s="27" t="s">
        <v>1652</v>
      </c>
      <c r="G3497" s="28" t="s">
        <v>173</v>
      </c>
      <c r="H3497" s="27" t="s">
        <v>174</v>
      </c>
      <c r="I3497" s="118" t="s">
        <v>1653</v>
      </c>
      <c r="J3497" s="29">
        <v>4.2</v>
      </c>
      <c r="K3497" s="28" t="s">
        <v>162</v>
      </c>
      <c r="L3497" s="27" t="s">
        <v>272</v>
      </c>
      <c r="M3497" s="27" t="s">
        <v>164</v>
      </c>
      <c r="N3497" s="27" t="s">
        <v>18073</v>
      </c>
    </row>
    <row r="3498" spans="1:14" ht="16.5" customHeight="1">
      <c r="A3498" s="24">
        <v>8533100000</v>
      </c>
      <c r="B3498" s="25"/>
      <c r="C3498" s="26"/>
      <c r="D3498" s="27"/>
      <c r="E3498" s="27" t="s">
        <v>6858</v>
      </c>
      <c r="F3498" s="27" t="s">
        <v>6915</v>
      </c>
      <c r="G3498" s="28" t="s">
        <v>173</v>
      </c>
      <c r="H3498" s="27" t="s">
        <v>174</v>
      </c>
      <c r="I3498" s="118" t="s">
        <v>1681</v>
      </c>
      <c r="J3498" s="29">
        <v>6</v>
      </c>
      <c r="K3498" s="28" t="s">
        <v>162</v>
      </c>
      <c r="L3498" s="27" t="s">
        <v>272</v>
      </c>
      <c r="M3498" s="27" t="s">
        <v>164</v>
      </c>
      <c r="N3498" s="27" t="s">
        <v>18073</v>
      </c>
    </row>
    <row r="3499" spans="1:14" ht="16.5" customHeight="1">
      <c r="A3499" s="24">
        <v>8533100000</v>
      </c>
      <c r="B3499" s="25"/>
      <c r="C3499" s="26"/>
      <c r="D3499" s="27"/>
      <c r="E3499" s="27" t="s">
        <v>6858</v>
      </c>
      <c r="F3499" s="27" t="s">
        <v>6916</v>
      </c>
      <c r="G3499" s="28" t="s">
        <v>173</v>
      </c>
      <c r="H3499" s="27" t="s">
        <v>174</v>
      </c>
      <c r="I3499" s="118" t="s">
        <v>6917</v>
      </c>
      <c r="J3499" s="29">
        <v>3.8</v>
      </c>
      <c r="K3499" s="28" t="s">
        <v>162</v>
      </c>
      <c r="L3499" s="27" t="s">
        <v>272</v>
      </c>
      <c r="M3499" s="27" t="s">
        <v>164</v>
      </c>
      <c r="N3499" s="27" t="s">
        <v>18073</v>
      </c>
    </row>
    <row r="3500" spans="1:14" ht="16.5" customHeight="1">
      <c r="A3500" s="24">
        <v>8533100000</v>
      </c>
      <c r="B3500" s="25"/>
      <c r="C3500" s="26"/>
      <c r="D3500" s="27"/>
      <c r="E3500" s="27" t="s">
        <v>6858</v>
      </c>
      <c r="F3500" s="27" t="s">
        <v>6918</v>
      </c>
      <c r="G3500" s="28" t="s">
        <v>173</v>
      </c>
      <c r="H3500" s="27" t="s">
        <v>174</v>
      </c>
      <c r="I3500" s="118" t="s">
        <v>6919</v>
      </c>
      <c r="J3500" s="29">
        <v>14.4</v>
      </c>
      <c r="K3500" s="28" t="s">
        <v>162</v>
      </c>
      <c r="L3500" s="27" t="s">
        <v>272</v>
      </c>
      <c r="M3500" s="27" t="s">
        <v>164</v>
      </c>
      <c r="N3500" s="27" t="s">
        <v>18073</v>
      </c>
    </row>
    <row r="3501" spans="1:14" ht="16.5" customHeight="1">
      <c r="A3501" s="24">
        <v>8533100000</v>
      </c>
      <c r="B3501" s="25"/>
      <c r="C3501" s="26"/>
      <c r="D3501" s="27"/>
      <c r="E3501" s="27" t="s">
        <v>6858</v>
      </c>
      <c r="F3501" s="27" t="s">
        <v>4532</v>
      </c>
      <c r="G3501" s="28" t="s">
        <v>173</v>
      </c>
      <c r="H3501" s="27" t="s">
        <v>174</v>
      </c>
      <c r="I3501" s="118" t="s">
        <v>6920</v>
      </c>
      <c r="J3501" s="29">
        <v>6</v>
      </c>
      <c r="K3501" s="28" t="s">
        <v>162</v>
      </c>
      <c r="L3501" s="27" t="s">
        <v>272</v>
      </c>
      <c r="M3501" s="27" t="s">
        <v>164</v>
      </c>
      <c r="N3501" s="27" t="s">
        <v>18073</v>
      </c>
    </row>
    <row r="3502" spans="1:14" ht="16.5" customHeight="1">
      <c r="A3502" s="24">
        <v>8533100000</v>
      </c>
      <c r="B3502" s="25"/>
      <c r="C3502" s="26"/>
      <c r="D3502" s="27"/>
      <c r="E3502" s="27" t="s">
        <v>6858</v>
      </c>
      <c r="F3502" s="27" t="s">
        <v>6921</v>
      </c>
      <c r="G3502" s="28" t="s">
        <v>173</v>
      </c>
      <c r="H3502" s="27" t="s">
        <v>174</v>
      </c>
      <c r="I3502" s="118" t="s">
        <v>6922</v>
      </c>
      <c r="J3502" s="29">
        <v>4.8</v>
      </c>
      <c r="K3502" s="28" t="s">
        <v>162</v>
      </c>
      <c r="L3502" s="27" t="s">
        <v>272</v>
      </c>
      <c r="M3502" s="27" t="s">
        <v>164</v>
      </c>
      <c r="N3502" s="27" t="s">
        <v>18073</v>
      </c>
    </row>
    <row r="3503" spans="1:14" ht="16.5" customHeight="1">
      <c r="A3503" s="24">
        <v>8533100000</v>
      </c>
      <c r="B3503" s="25"/>
      <c r="C3503" s="26"/>
      <c r="D3503" s="27"/>
      <c r="E3503" s="27" t="s">
        <v>6858</v>
      </c>
      <c r="F3503" s="27" t="s">
        <v>6923</v>
      </c>
      <c r="G3503" s="28" t="s">
        <v>173</v>
      </c>
      <c r="H3503" s="27" t="s">
        <v>174</v>
      </c>
      <c r="I3503" s="118" t="s">
        <v>6924</v>
      </c>
      <c r="J3503" s="29">
        <v>2</v>
      </c>
      <c r="K3503" s="28" t="s">
        <v>162</v>
      </c>
      <c r="L3503" s="27" t="s">
        <v>272</v>
      </c>
      <c r="M3503" s="27" t="s">
        <v>164</v>
      </c>
      <c r="N3503" s="27" t="s">
        <v>18073</v>
      </c>
    </row>
    <row r="3504" spans="1:14" ht="16.5" customHeight="1">
      <c r="A3504" s="24">
        <v>8533100000</v>
      </c>
      <c r="B3504" s="25"/>
      <c r="C3504" s="26"/>
      <c r="D3504" s="27"/>
      <c r="E3504" s="27" t="s">
        <v>6858</v>
      </c>
      <c r="F3504" s="27" t="s">
        <v>6923</v>
      </c>
      <c r="G3504" s="28" t="s">
        <v>173</v>
      </c>
      <c r="H3504" s="27" t="s">
        <v>174</v>
      </c>
      <c r="I3504" s="118" t="s">
        <v>6925</v>
      </c>
      <c r="J3504" s="29">
        <v>2</v>
      </c>
      <c r="K3504" s="28" t="s">
        <v>162</v>
      </c>
      <c r="L3504" s="27" t="s">
        <v>272</v>
      </c>
      <c r="M3504" s="27" t="s">
        <v>164</v>
      </c>
      <c r="N3504" s="27" t="s">
        <v>18073</v>
      </c>
    </row>
    <row r="3505" spans="1:14" ht="16.5" customHeight="1">
      <c r="A3505" s="24">
        <v>8533100000</v>
      </c>
      <c r="B3505" s="25"/>
      <c r="C3505" s="26"/>
      <c r="D3505" s="27"/>
      <c r="E3505" s="27" t="s">
        <v>6858</v>
      </c>
      <c r="F3505" s="27" t="s">
        <v>6926</v>
      </c>
      <c r="G3505" s="28" t="s">
        <v>173</v>
      </c>
      <c r="H3505" s="27" t="s">
        <v>174</v>
      </c>
      <c r="I3505" s="118" t="s">
        <v>6927</v>
      </c>
      <c r="J3505" s="29">
        <v>2</v>
      </c>
      <c r="K3505" s="28" t="s">
        <v>162</v>
      </c>
      <c r="L3505" s="27" t="s">
        <v>272</v>
      </c>
      <c r="M3505" s="27" t="s">
        <v>164</v>
      </c>
      <c r="N3505" s="27" t="s">
        <v>18073</v>
      </c>
    </row>
    <row r="3506" spans="1:14" ht="16.5" customHeight="1">
      <c r="A3506" s="24">
        <v>8533100000</v>
      </c>
      <c r="B3506" s="25"/>
      <c r="C3506" s="26"/>
      <c r="D3506" s="27"/>
      <c r="E3506" s="27" t="s">
        <v>6858</v>
      </c>
      <c r="F3506" s="27" t="s">
        <v>6928</v>
      </c>
      <c r="G3506" s="28" t="s">
        <v>173</v>
      </c>
      <c r="H3506" s="27" t="s">
        <v>174</v>
      </c>
      <c r="I3506" s="118" t="s">
        <v>6929</v>
      </c>
      <c r="J3506" s="29">
        <v>4.8</v>
      </c>
      <c r="K3506" s="28" t="s">
        <v>162</v>
      </c>
      <c r="L3506" s="27" t="s">
        <v>272</v>
      </c>
      <c r="M3506" s="27" t="s">
        <v>164</v>
      </c>
      <c r="N3506" s="27" t="s">
        <v>18073</v>
      </c>
    </row>
    <row r="3507" spans="1:14" ht="16.5" customHeight="1">
      <c r="A3507" s="24">
        <v>8533100000</v>
      </c>
      <c r="B3507" s="25"/>
      <c r="C3507" s="26"/>
      <c r="D3507" s="27"/>
      <c r="E3507" s="27" t="s">
        <v>6858</v>
      </c>
      <c r="F3507" s="27" t="s">
        <v>6930</v>
      </c>
      <c r="G3507" s="28" t="s">
        <v>173</v>
      </c>
      <c r="H3507" s="27" t="s">
        <v>174</v>
      </c>
      <c r="I3507" s="118" t="s">
        <v>6931</v>
      </c>
      <c r="J3507" s="29">
        <v>4</v>
      </c>
      <c r="K3507" s="28" t="s">
        <v>162</v>
      </c>
      <c r="L3507" s="27" t="s">
        <v>272</v>
      </c>
      <c r="M3507" s="27" t="s">
        <v>164</v>
      </c>
      <c r="N3507" s="27" t="s">
        <v>18073</v>
      </c>
    </row>
    <row r="3508" spans="1:14" ht="16.5" customHeight="1">
      <c r="A3508" s="24">
        <v>8533100000</v>
      </c>
      <c r="B3508" s="25"/>
      <c r="C3508" s="26"/>
      <c r="D3508" s="27"/>
      <c r="E3508" s="27" t="s">
        <v>6858</v>
      </c>
      <c r="F3508" s="27" t="s">
        <v>6932</v>
      </c>
      <c r="G3508" s="28" t="s">
        <v>173</v>
      </c>
      <c r="H3508" s="27" t="s">
        <v>174</v>
      </c>
      <c r="I3508" s="118" t="s">
        <v>6933</v>
      </c>
      <c r="J3508" s="29">
        <v>18</v>
      </c>
      <c r="K3508" s="28" t="s">
        <v>162</v>
      </c>
      <c r="L3508" s="27" t="s">
        <v>272</v>
      </c>
      <c r="M3508" s="27" t="s">
        <v>164</v>
      </c>
      <c r="N3508" s="27" t="s">
        <v>18073</v>
      </c>
    </row>
    <row r="3509" spans="1:14" ht="16.5" customHeight="1">
      <c r="A3509" s="24">
        <v>8533100000</v>
      </c>
      <c r="B3509" s="25"/>
      <c r="C3509" s="26"/>
      <c r="D3509" s="27"/>
      <c r="E3509" s="27" t="s">
        <v>6858</v>
      </c>
      <c r="F3509" s="27" t="s">
        <v>1706</v>
      </c>
      <c r="G3509" s="28" t="s">
        <v>173</v>
      </c>
      <c r="H3509" s="27" t="s">
        <v>174</v>
      </c>
      <c r="I3509" s="118" t="s">
        <v>1707</v>
      </c>
      <c r="J3509" s="29">
        <v>4</v>
      </c>
      <c r="K3509" s="28" t="s">
        <v>162</v>
      </c>
      <c r="L3509" s="27" t="s">
        <v>272</v>
      </c>
      <c r="M3509" s="27" t="s">
        <v>164</v>
      </c>
      <c r="N3509" s="27" t="s">
        <v>18073</v>
      </c>
    </row>
    <row r="3510" spans="1:14" ht="16.5" customHeight="1">
      <c r="A3510" s="24">
        <v>8533100000</v>
      </c>
      <c r="B3510" s="25"/>
      <c r="C3510" s="26"/>
      <c r="D3510" s="27"/>
      <c r="E3510" s="27" t="s">
        <v>6858</v>
      </c>
      <c r="F3510" s="27" t="s">
        <v>6934</v>
      </c>
      <c r="G3510" s="28" t="s">
        <v>173</v>
      </c>
      <c r="H3510" s="27" t="s">
        <v>174</v>
      </c>
      <c r="I3510" s="118" t="s">
        <v>6935</v>
      </c>
      <c r="J3510" s="29">
        <v>6</v>
      </c>
      <c r="K3510" s="28" t="s">
        <v>162</v>
      </c>
      <c r="L3510" s="27" t="s">
        <v>272</v>
      </c>
      <c r="M3510" s="27" t="s">
        <v>164</v>
      </c>
      <c r="N3510" s="27" t="s">
        <v>18073</v>
      </c>
    </row>
    <row r="3511" spans="1:14" ht="16.5" customHeight="1">
      <c r="A3511" s="24">
        <v>8533100000</v>
      </c>
      <c r="B3511" s="25"/>
      <c r="C3511" s="26"/>
      <c r="D3511" s="27"/>
      <c r="E3511" s="27" t="s">
        <v>1641</v>
      </c>
      <c r="F3511" s="27" t="s">
        <v>6936</v>
      </c>
      <c r="G3511" s="28" t="s">
        <v>159</v>
      </c>
      <c r="H3511" s="27" t="s">
        <v>160</v>
      </c>
      <c r="I3511" s="118" t="s">
        <v>6937</v>
      </c>
      <c r="J3511" s="29">
        <v>192.4</v>
      </c>
      <c r="K3511" s="28" t="s">
        <v>162</v>
      </c>
      <c r="L3511" s="27" t="s">
        <v>372</v>
      </c>
      <c r="M3511" s="27" t="s">
        <v>164</v>
      </c>
      <c r="N3511" s="27" t="s">
        <v>1383</v>
      </c>
    </row>
    <row r="3512" spans="1:14" ht="16.5" customHeight="1">
      <c r="A3512" s="24">
        <v>8533290000</v>
      </c>
      <c r="B3512" s="25"/>
      <c r="C3512" s="26"/>
      <c r="D3512" s="27"/>
      <c r="E3512" s="27" t="s">
        <v>6938</v>
      </c>
      <c r="F3512" s="27" t="s">
        <v>6939</v>
      </c>
      <c r="G3512" s="28" t="s">
        <v>173</v>
      </c>
      <c r="H3512" s="27" t="s">
        <v>174</v>
      </c>
      <c r="I3512" s="118" t="s">
        <v>6940</v>
      </c>
      <c r="J3512" s="29">
        <v>0.61</v>
      </c>
      <c r="K3512" s="28" t="s">
        <v>162</v>
      </c>
      <c r="L3512" s="27" t="s">
        <v>372</v>
      </c>
      <c r="M3512" s="27" t="s">
        <v>164</v>
      </c>
      <c r="N3512" s="27" t="s">
        <v>1383</v>
      </c>
    </row>
    <row r="3513" spans="1:14" ht="16.5" customHeight="1">
      <c r="A3513" s="24">
        <v>8533401000</v>
      </c>
      <c r="B3513" s="25"/>
      <c r="C3513" s="26"/>
      <c r="D3513" s="27"/>
      <c r="E3513" s="27" t="s">
        <v>6941</v>
      </c>
      <c r="F3513" s="27" t="s">
        <v>6942</v>
      </c>
      <c r="G3513" s="28" t="s">
        <v>413</v>
      </c>
      <c r="H3513" s="27" t="s">
        <v>414</v>
      </c>
      <c r="I3513" s="118" t="s">
        <v>6943</v>
      </c>
      <c r="J3513" s="29">
        <v>11.09</v>
      </c>
      <c r="K3513" s="28" t="s">
        <v>162</v>
      </c>
      <c r="L3513" s="27" t="s">
        <v>372</v>
      </c>
      <c r="M3513" s="27" t="s">
        <v>164</v>
      </c>
      <c r="N3513" s="27" t="s">
        <v>1383</v>
      </c>
    </row>
    <row r="3514" spans="1:14" ht="16.5" customHeight="1">
      <c r="A3514" s="24">
        <v>8533401000</v>
      </c>
      <c r="B3514" s="25"/>
      <c r="C3514" s="26"/>
      <c r="D3514" s="27"/>
      <c r="E3514" s="27" t="s">
        <v>4336</v>
      </c>
      <c r="F3514" s="27" t="s">
        <v>6944</v>
      </c>
      <c r="G3514" s="28" t="s">
        <v>159</v>
      </c>
      <c r="H3514" s="27" t="s">
        <v>160</v>
      </c>
      <c r="I3514" s="118" t="s">
        <v>6945</v>
      </c>
      <c r="J3514" s="29">
        <v>20.53</v>
      </c>
      <c r="K3514" s="28" t="s">
        <v>162</v>
      </c>
      <c r="L3514" s="27" t="s">
        <v>372</v>
      </c>
      <c r="M3514" s="27" t="s">
        <v>164</v>
      </c>
      <c r="N3514" s="27" t="s">
        <v>1383</v>
      </c>
    </row>
    <row r="3515" spans="1:14" ht="16.5" customHeight="1">
      <c r="A3515" s="24">
        <v>8536101000</v>
      </c>
      <c r="B3515" s="25"/>
      <c r="C3515" s="26">
        <v>0.1</v>
      </c>
      <c r="D3515" s="27"/>
      <c r="E3515" s="27" t="s">
        <v>6946</v>
      </c>
      <c r="F3515" s="27" t="s">
        <v>6947</v>
      </c>
      <c r="G3515" s="28" t="s">
        <v>173</v>
      </c>
      <c r="H3515" s="27" t="s">
        <v>174</v>
      </c>
      <c r="I3515" s="118" t="s">
        <v>5643</v>
      </c>
      <c r="J3515" s="29">
        <v>2.89</v>
      </c>
      <c r="K3515" s="28" t="s">
        <v>162</v>
      </c>
      <c r="L3515" s="27" t="s">
        <v>44</v>
      </c>
      <c r="M3515" s="27" t="s">
        <v>164</v>
      </c>
      <c r="N3515" s="27" t="s">
        <v>18302</v>
      </c>
    </row>
    <row r="3516" spans="1:14" ht="16.5" customHeight="1">
      <c r="A3516" s="24">
        <v>8536105000</v>
      </c>
      <c r="B3516" s="25"/>
      <c r="C3516" s="26">
        <v>0.11</v>
      </c>
      <c r="D3516" s="27"/>
      <c r="E3516" s="27" t="s">
        <v>4345</v>
      </c>
      <c r="F3516" s="27" t="s">
        <v>6948</v>
      </c>
      <c r="G3516" s="28" t="s">
        <v>243</v>
      </c>
      <c r="H3516" s="27" t="s">
        <v>244</v>
      </c>
      <c r="I3516" s="118" t="s">
        <v>6949</v>
      </c>
      <c r="J3516" s="29">
        <v>314.14999999999998</v>
      </c>
      <c r="K3516" s="28" t="s">
        <v>162</v>
      </c>
      <c r="L3516" s="27" t="s">
        <v>393</v>
      </c>
      <c r="M3516" s="27" t="s">
        <v>164</v>
      </c>
      <c r="N3516" s="27" t="s">
        <v>18079</v>
      </c>
    </row>
    <row r="3517" spans="1:14" ht="16.5" customHeight="1">
      <c r="A3517" s="24">
        <v>8536419000</v>
      </c>
      <c r="B3517" s="25"/>
      <c r="C3517" s="26">
        <v>0.08</v>
      </c>
      <c r="D3517" s="27"/>
      <c r="E3517" s="27" t="s">
        <v>406</v>
      </c>
      <c r="F3517" s="27" t="s">
        <v>3625</v>
      </c>
      <c r="G3517" s="28" t="s">
        <v>173</v>
      </c>
      <c r="H3517" s="27" t="s">
        <v>174</v>
      </c>
      <c r="I3517" s="118" t="s">
        <v>3626</v>
      </c>
      <c r="J3517" s="29">
        <v>871.97</v>
      </c>
      <c r="K3517" s="28" t="s">
        <v>162</v>
      </c>
      <c r="L3517" s="27" t="s">
        <v>3627</v>
      </c>
      <c r="M3517" s="27" t="s">
        <v>164</v>
      </c>
      <c r="N3517" s="27" t="s">
        <v>18218</v>
      </c>
    </row>
    <row r="3518" spans="1:14" ht="16.5" customHeight="1">
      <c r="A3518" s="24">
        <v>8536501109</v>
      </c>
      <c r="B3518" s="25"/>
      <c r="C3518" s="26">
        <v>7.4999999999999997E-2</v>
      </c>
      <c r="D3518" s="27"/>
      <c r="E3518" s="27" t="s">
        <v>6214</v>
      </c>
      <c r="F3518" s="27" t="s">
        <v>6950</v>
      </c>
      <c r="G3518" s="28" t="s">
        <v>173</v>
      </c>
      <c r="H3518" s="27" t="s">
        <v>174</v>
      </c>
      <c r="I3518" s="118" t="s">
        <v>6951</v>
      </c>
      <c r="J3518" s="29">
        <v>1.96</v>
      </c>
      <c r="K3518" s="28" t="s">
        <v>162</v>
      </c>
      <c r="L3518" s="27" t="s">
        <v>1152</v>
      </c>
      <c r="M3518" s="27" t="s">
        <v>164</v>
      </c>
      <c r="N3518" s="27" t="s">
        <v>3701</v>
      </c>
    </row>
    <row r="3519" spans="1:14" ht="16.5" customHeight="1">
      <c r="A3519" s="24">
        <v>8536691000</v>
      </c>
      <c r="B3519" s="25"/>
      <c r="C3519" s="26"/>
      <c r="D3519" s="27"/>
      <c r="E3519" s="27" t="s">
        <v>1749</v>
      </c>
      <c r="F3519" s="27" t="s">
        <v>6952</v>
      </c>
      <c r="G3519" s="28" t="s">
        <v>173</v>
      </c>
      <c r="H3519" s="27" t="s">
        <v>174</v>
      </c>
      <c r="I3519" s="118" t="s">
        <v>6953</v>
      </c>
      <c r="J3519" s="29">
        <v>244.4</v>
      </c>
      <c r="K3519" s="28" t="s">
        <v>162</v>
      </c>
      <c r="L3519" s="27" t="s">
        <v>2390</v>
      </c>
      <c r="M3519" s="27" t="s">
        <v>164</v>
      </c>
      <c r="N3519" s="27" t="s">
        <v>18168</v>
      </c>
    </row>
    <row r="3520" spans="1:14" ht="16.5" customHeight="1">
      <c r="A3520" s="24">
        <v>8536691000</v>
      </c>
      <c r="B3520" s="25"/>
      <c r="C3520" s="26"/>
      <c r="D3520" s="27"/>
      <c r="E3520" s="27" t="s">
        <v>1749</v>
      </c>
      <c r="F3520" s="27" t="s">
        <v>1750</v>
      </c>
      <c r="G3520" s="28" t="s">
        <v>173</v>
      </c>
      <c r="H3520" s="27" t="s">
        <v>174</v>
      </c>
      <c r="I3520" s="118" t="s">
        <v>1751</v>
      </c>
      <c r="J3520" s="29">
        <v>325.60000000000002</v>
      </c>
      <c r="K3520" s="28" t="s">
        <v>162</v>
      </c>
      <c r="L3520" s="27" t="s">
        <v>6384</v>
      </c>
      <c r="M3520" s="27" t="s">
        <v>164</v>
      </c>
      <c r="N3520" s="27" t="s">
        <v>18330</v>
      </c>
    </row>
    <row r="3521" spans="1:14" ht="16.5" customHeight="1">
      <c r="A3521" s="24">
        <v>8536691000</v>
      </c>
      <c r="B3521" s="25"/>
      <c r="C3521" s="26"/>
      <c r="D3521" s="27"/>
      <c r="E3521" s="27" t="s">
        <v>1749</v>
      </c>
      <c r="F3521" s="27" t="s">
        <v>6954</v>
      </c>
      <c r="G3521" s="28" t="s">
        <v>3398</v>
      </c>
      <c r="H3521" s="27" t="s">
        <v>3399</v>
      </c>
      <c r="I3521" s="118" t="s">
        <v>3703</v>
      </c>
      <c r="J3521" s="29">
        <v>65.19</v>
      </c>
      <c r="K3521" s="28" t="s">
        <v>162</v>
      </c>
      <c r="L3521" s="27" t="s">
        <v>1152</v>
      </c>
      <c r="M3521" s="27" t="s">
        <v>164</v>
      </c>
      <c r="N3521" s="27" t="s">
        <v>3701</v>
      </c>
    </row>
    <row r="3522" spans="1:14" ht="16.5" customHeight="1">
      <c r="A3522" s="24">
        <v>8536693000</v>
      </c>
      <c r="B3522" s="25"/>
      <c r="C3522" s="26"/>
      <c r="D3522" s="27"/>
      <c r="E3522" s="27" t="s">
        <v>26</v>
      </c>
      <c r="F3522" s="27" t="s">
        <v>6955</v>
      </c>
      <c r="G3522" s="28" t="s">
        <v>173</v>
      </c>
      <c r="H3522" s="27" t="s">
        <v>174</v>
      </c>
      <c r="I3522" s="118" t="s">
        <v>6956</v>
      </c>
      <c r="J3522" s="29">
        <v>12.22</v>
      </c>
      <c r="K3522" s="28" t="s">
        <v>162</v>
      </c>
      <c r="L3522" s="27" t="s">
        <v>221</v>
      </c>
      <c r="M3522" s="27" t="s">
        <v>164</v>
      </c>
      <c r="N3522" s="27" t="s">
        <v>13376</v>
      </c>
    </row>
    <row r="3523" spans="1:14" ht="16.5" customHeight="1">
      <c r="A3523" s="24">
        <v>8536693000</v>
      </c>
      <c r="B3523" s="25"/>
      <c r="C3523" s="26"/>
      <c r="D3523" s="27"/>
      <c r="E3523" s="27" t="s">
        <v>444</v>
      </c>
      <c r="F3523" s="27" t="s">
        <v>6957</v>
      </c>
      <c r="G3523" s="28" t="s">
        <v>297</v>
      </c>
      <c r="H3523" s="27" t="s">
        <v>298</v>
      </c>
      <c r="I3523" s="118" t="s">
        <v>6958</v>
      </c>
      <c r="J3523" s="29">
        <v>2280</v>
      </c>
      <c r="K3523" s="28" t="s">
        <v>162</v>
      </c>
      <c r="L3523" s="27" t="s">
        <v>440</v>
      </c>
      <c r="M3523" s="27" t="s">
        <v>164</v>
      </c>
      <c r="N3523" s="27" t="s">
        <v>440</v>
      </c>
    </row>
    <row r="3524" spans="1:14" ht="16.5" customHeight="1">
      <c r="A3524" s="24">
        <v>8538909908</v>
      </c>
      <c r="B3524" s="25"/>
      <c r="C3524" s="26">
        <v>0.05</v>
      </c>
      <c r="D3524" s="27"/>
      <c r="E3524" s="27" t="s">
        <v>6959</v>
      </c>
      <c r="F3524" s="27" t="s">
        <v>6960</v>
      </c>
      <c r="G3524" s="28" t="s">
        <v>173</v>
      </c>
      <c r="H3524" s="27" t="s">
        <v>174</v>
      </c>
      <c r="I3524" s="118" t="s">
        <v>6961</v>
      </c>
      <c r="J3524" s="29">
        <v>165.24</v>
      </c>
      <c r="K3524" s="28" t="s">
        <v>162</v>
      </c>
      <c r="L3524" s="27" t="s">
        <v>4660</v>
      </c>
      <c r="M3524" s="27" t="s">
        <v>164</v>
      </c>
      <c r="N3524" s="27" t="s">
        <v>18266</v>
      </c>
    </row>
    <row r="3525" spans="1:14" ht="16.5" customHeight="1">
      <c r="A3525" s="24">
        <v>8541100009</v>
      </c>
      <c r="B3525" s="25"/>
      <c r="C3525" s="26"/>
      <c r="D3525" s="27"/>
      <c r="E3525" s="27" t="s">
        <v>1785</v>
      </c>
      <c r="F3525" s="27" t="s">
        <v>6962</v>
      </c>
      <c r="G3525" s="28" t="s">
        <v>173</v>
      </c>
      <c r="H3525" s="27" t="s">
        <v>174</v>
      </c>
      <c r="I3525" s="118" t="s">
        <v>6963</v>
      </c>
      <c r="J3525" s="29">
        <v>1.36</v>
      </c>
      <c r="K3525" s="28" t="s">
        <v>162</v>
      </c>
      <c r="L3525" s="27" t="s">
        <v>580</v>
      </c>
      <c r="M3525" s="27" t="s">
        <v>164</v>
      </c>
      <c r="N3525" s="27" t="s">
        <v>10753</v>
      </c>
    </row>
    <row r="3526" spans="1:14" ht="16.5" customHeight="1">
      <c r="A3526" s="24">
        <v>8541100009</v>
      </c>
      <c r="B3526" s="25"/>
      <c r="C3526" s="26"/>
      <c r="D3526" s="27"/>
      <c r="E3526" s="27" t="s">
        <v>1785</v>
      </c>
      <c r="F3526" s="27" t="s">
        <v>6964</v>
      </c>
      <c r="G3526" s="28" t="s">
        <v>173</v>
      </c>
      <c r="H3526" s="27" t="s">
        <v>174</v>
      </c>
      <c r="I3526" s="118" t="s">
        <v>6965</v>
      </c>
      <c r="J3526" s="29">
        <v>0.18</v>
      </c>
      <c r="K3526" s="28" t="s">
        <v>162</v>
      </c>
      <c r="L3526" s="27" t="s">
        <v>137</v>
      </c>
      <c r="M3526" s="27" t="s">
        <v>164</v>
      </c>
      <c r="N3526" s="27" t="s">
        <v>523</v>
      </c>
    </row>
    <row r="3527" spans="1:14" ht="16.5" customHeight="1">
      <c r="A3527" s="24">
        <v>8541100009</v>
      </c>
      <c r="B3527" s="25"/>
      <c r="C3527" s="26"/>
      <c r="D3527" s="27"/>
      <c r="E3527" s="27" t="s">
        <v>1785</v>
      </c>
      <c r="F3527" s="27" t="s">
        <v>4966</v>
      </c>
      <c r="G3527" s="28" t="s">
        <v>173</v>
      </c>
      <c r="H3527" s="27" t="s">
        <v>174</v>
      </c>
      <c r="I3527" s="118" t="s">
        <v>4967</v>
      </c>
      <c r="J3527" s="29">
        <v>0.1</v>
      </c>
      <c r="K3527" s="28" t="s">
        <v>162</v>
      </c>
      <c r="L3527" s="27" t="s">
        <v>4968</v>
      </c>
      <c r="M3527" s="27" t="s">
        <v>164</v>
      </c>
      <c r="N3527" s="27" t="s">
        <v>18280</v>
      </c>
    </row>
    <row r="3528" spans="1:14" ht="16.5" customHeight="1">
      <c r="A3528" s="24">
        <v>8541100009</v>
      </c>
      <c r="B3528" s="25"/>
      <c r="C3528" s="26"/>
      <c r="D3528" s="27"/>
      <c r="E3528" s="27" t="s">
        <v>1785</v>
      </c>
      <c r="F3528" s="27" t="s">
        <v>6966</v>
      </c>
      <c r="G3528" s="28" t="s">
        <v>173</v>
      </c>
      <c r="H3528" s="27" t="s">
        <v>174</v>
      </c>
      <c r="I3528" s="118" t="s">
        <v>6967</v>
      </c>
      <c r="J3528" s="29">
        <v>0.25</v>
      </c>
      <c r="K3528" s="28" t="s">
        <v>162</v>
      </c>
      <c r="L3528" s="27" t="s">
        <v>4968</v>
      </c>
      <c r="M3528" s="27" t="s">
        <v>164</v>
      </c>
      <c r="N3528" s="27" t="s">
        <v>18280</v>
      </c>
    </row>
    <row r="3529" spans="1:14" ht="16.5" customHeight="1">
      <c r="A3529" s="24">
        <v>8541100009</v>
      </c>
      <c r="B3529" s="25"/>
      <c r="C3529" s="26"/>
      <c r="D3529" s="27"/>
      <c r="E3529" s="27" t="s">
        <v>1785</v>
      </c>
      <c r="F3529" s="27" t="s">
        <v>6968</v>
      </c>
      <c r="G3529" s="28" t="s">
        <v>173</v>
      </c>
      <c r="H3529" s="27" t="s">
        <v>174</v>
      </c>
      <c r="I3529" s="118" t="s">
        <v>6969</v>
      </c>
      <c r="J3529" s="29">
        <v>1.07</v>
      </c>
      <c r="K3529" s="28" t="s">
        <v>162</v>
      </c>
      <c r="L3529" s="27" t="s">
        <v>528</v>
      </c>
      <c r="M3529" s="27" t="s">
        <v>164</v>
      </c>
      <c r="N3529" s="27" t="s">
        <v>18090</v>
      </c>
    </row>
    <row r="3530" spans="1:14" ht="16.5" customHeight="1">
      <c r="A3530" s="24">
        <v>8541100009</v>
      </c>
      <c r="B3530" s="25"/>
      <c r="C3530" s="26"/>
      <c r="D3530" s="27"/>
      <c r="E3530" s="27" t="s">
        <v>1785</v>
      </c>
      <c r="F3530" s="27" t="s">
        <v>6970</v>
      </c>
      <c r="G3530" s="28" t="s">
        <v>173</v>
      </c>
      <c r="H3530" s="27" t="s">
        <v>174</v>
      </c>
      <c r="I3530" s="118" t="s">
        <v>6971</v>
      </c>
      <c r="J3530" s="29">
        <v>0.04</v>
      </c>
      <c r="K3530" s="28" t="s">
        <v>162</v>
      </c>
      <c r="L3530" s="27" t="s">
        <v>250</v>
      </c>
      <c r="M3530" s="27" t="s">
        <v>164</v>
      </c>
      <c r="N3530" s="27" t="s">
        <v>18071</v>
      </c>
    </row>
    <row r="3531" spans="1:14" ht="16.5" customHeight="1">
      <c r="A3531" s="24">
        <v>8541100009</v>
      </c>
      <c r="B3531" s="25"/>
      <c r="C3531" s="26"/>
      <c r="D3531" s="27"/>
      <c r="E3531" s="27" t="s">
        <v>1785</v>
      </c>
      <c r="F3531" s="27" t="s">
        <v>6972</v>
      </c>
      <c r="G3531" s="28" t="s">
        <v>173</v>
      </c>
      <c r="H3531" s="27" t="s">
        <v>174</v>
      </c>
      <c r="I3531" s="118" t="s">
        <v>6973</v>
      </c>
      <c r="J3531" s="29">
        <v>4.8600000000000003</v>
      </c>
      <c r="K3531" s="28" t="s">
        <v>162</v>
      </c>
      <c r="L3531" s="27" t="s">
        <v>250</v>
      </c>
      <c r="M3531" s="27" t="s">
        <v>164</v>
      </c>
      <c r="N3531" s="27" t="s">
        <v>18071</v>
      </c>
    </row>
    <row r="3532" spans="1:14" ht="16.5" customHeight="1">
      <c r="A3532" s="24">
        <v>8541100009</v>
      </c>
      <c r="B3532" s="25"/>
      <c r="C3532" s="26"/>
      <c r="D3532" s="27"/>
      <c r="E3532" s="27" t="s">
        <v>1785</v>
      </c>
      <c r="F3532" s="27" t="s">
        <v>6974</v>
      </c>
      <c r="G3532" s="28" t="s">
        <v>173</v>
      </c>
      <c r="H3532" s="27" t="s">
        <v>174</v>
      </c>
      <c r="I3532" s="118" t="s">
        <v>3278</v>
      </c>
      <c r="J3532" s="29">
        <v>1.49</v>
      </c>
      <c r="K3532" s="28" t="s">
        <v>162</v>
      </c>
      <c r="L3532" s="27" t="s">
        <v>393</v>
      </c>
      <c r="M3532" s="27" t="s">
        <v>164</v>
      </c>
      <c r="N3532" s="27" t="s">
        <v>18079</v>
      </c>
    </row>
    <row r="3533" spans="1:14" ht="16.5" customHeight="1">
      <c r="A3533" s="24">
        <v>8541100009</v>
      </c>
      <c r="B3533" s="25"/>
      <c r="C3533" s="26"/>
      <c r="D3533" s="27"/>
      <c r="E3533" s="27" t="s">
        <v>1785</v>
      </c>
      <c r="F3533" s="27" t="s">
        <v>6975</v>
      </c>
      <c r="G3533" s="28" t="s">
        <v>173</v>
      </c>
      <c r="H3533" s="27" t="s">
        <v>174</v>
      </c>
      <c r="I3533" s="118" t="s">
        <v>4413</v>
      </c>
      <c r="J3533" s="29">
        <v>12</v>
      </c>
      <c r="K3533" s="28" t="s">
        <v>162</v>
      </c>
      <c r="L3533" s="27" t="s">
        <v>416</v>
      </c>
      <c r="M3533" s="27" t="s">
        <v>164</v>
      </c>
      <c r="N3533" s="27" t="s">
        <v>18081</v>
      </c>
    </row>
    <row r="3534" spans="1:14" ht="16.5" customHeight="1">
      <c r="A3534" s="24">
        <v>8541100009</v>
      </c>
      <c r="B3534" s="25"/>
      <c r="C3534" s="26"/>
      <c r="D3534" s="27"/>
      <c r="E3534" s="27" t="s">
        <v>1803</v>
      </c>
      <c r="F3534" s="27" t="s">
        <v>1795</v>
      </c>
      <c r="G3534" s="28" t="s">
        <v>347</v>
      </c>
      <c r="H3534" s="27" t="s">
        <v>348</v>
      </c>
      <c r="I3534" s="118" t="s">
        <v>1796</v>
      </c>
      <c r="J3534" s="29">
        <v>34.67</v>
      </c>
      <c r="K3534" s="28" t="s">
        <v>162</v>
      </c>
      <c r="L3534" s="27" t="s">
        <v>446</v>
      </c>
      <c r="M3534" s="27" t="s">
        <v>164</v>
      </c>
      <c r="N3534" s="27" t="s">
        <v>416</v>
      </c>
    </row>
    <row r="3535" spans="1:14" ht="16.5" customHeight="1">
      <c r="A3535" s="24">
        <v>8541100009</v>
      </c>
      <c r="B3535" s="25"/>
      <c r="C3535" s="26"/>
      <c r="D3535" s="27"/>
      <c r="E3535" s="27" t="s">
        <v>2530</v>
      </c>
      <c r="F3535" s="27" t="s">
        <v>6976</v>
      </c>
      <c r="G3535" s="28" t="s">
        <v>297</v>
      </c>
      <c r="H3535" s="27" t="s">
        <v>298</v>
      </c>
      <c r="I3535" s="118" t="s">
        <v>6977</v>
      </c>
      <c r="J3535" s="29">
        <v>110.8</v>
      </c>
      <c r="K3535" s="28" t="s">
        <v>162</v>
      </c>
      <c r="L3535" s="27" t="s">
        <v>523</v>
      </c>
      <c r="M3535" s="27" t="s">
        <v>164</v>
      </c>
      <c r="N3535" s="27" t="s">
        <v>523</v>
      </c>
    </row>
    <row r="3536" spans="1:14" ht="16.5" customHeight="1">
      <c r="A3536" s="24">
        <v>8541100009</v>
      </c>
      <c r="B3536" s="25"/>
      <c r="C3536" s="26"/>
      <c r="D3536" s="27"/>
      <c r="E3536" s="27" t="s">
        <v>2530</v>
      </c>
      <c r="F3536" s="27" t="s">
        <v>6978</v>
      </c>
      <c r="G3536" s="28" t="s">
        <v>297</v>
      </c>
      <c r="H3536" s="27" t="s">
        <v>298</v>
      </c>
      <c r="I3536" s="118" t="s">
        <v>6979</v>
      </c>
      <c r="J3536" s="29">
        <v>195.6</v>
      </c>
      <c r="K3536" s="28" t="s">
        <v>162</v>
      </c>
      <c r="L3536" s="27" t="s">
        <v>523</v>
      </c>
      <c r="M3536" s="27" t="s">
        <v>164</v>
      </c>
      <c r="N3536" s="27" t="s">
        <v>523</v>
      </c>
    </row>
    <row r="3537" spans="1:14" ht="16.5" customHeight="1">
      <c r="A3537" s="24">
        <v>8541100009</v>
      </c>
      <c r="B3537" s="25"/>
      <c r="C3537" s="26"/>
      <c r="D3537" s="27"/>
      <c r="E3537" s="27" t="s">
        <v>1803</v>
      </c>
      <c r="F3537" s="27" t="s">
        <v>2541</v>
      </c>
      <c r="G3537" s="28" t="s">
        <v>227</v>
      </c>
      <c r="H3537" s="27" t="s">
        <v>228</v>
      </c>
      <c r="I3537" s="118" t="s">
        <v>2542</v>
      </c>
      <c r="J3537" s="29">
        <v>81.78</v>
      </c>
      <c r="K3537" s="28" t="s">
        <v>162</v>
      </c>
      <c r="L3537" s="27" t="s">
        <v>595</v>
      </c>
      <c r="M3537" s="27" t="s">
        <v>164</v>
      </c>
      <c r="N3537" s="27" t="s">
        <v>18070</v>
      </c>
    </row>
    <row r="3538" spans="1:14" ht="16.5" customHeight="1">
      <c r="A3538" s="24">
        <v>8541210000</v>
      </c>
      <c r="B3538" s="25"/>
      <c r="C3538" s="26"/>
      <c r="D3538" s="27"/>
      <c r="E3538" s="27" t="s">
        <v>548</v>
      </c>
      <c r="F3538" s="27" t="s">
        <v>6980</v>
      </c>
      <c r="G3538" s="28" t="s">
        <v>173</v>
      </c>
      <c r="H3538" s="27" t="s">
        <v>174</v>
      </c>
      <c r="I3538" s="118" t="s">
        <v>6981</v>
      </c>
      <c r="J3538" s="29">
        <v>11.65</v>
      </c>
      <c r="K3538" s="28" t="s">
        <v>162</v>
      </c>
      <c r="L3538" s="27" t="s">
        <v>250</v>
      </c>
      <c r="M3538" s="27" t="s">
        <v>164</v>
      </c>
      <c r="N3538" s="27" t="s">
        <v>18071</v>
      </c>
    </row>
    <row r="3539" spans="1:14" ht="16.5" customHeight="1">
      <c r="A3539" s="24">
        <v>8541210000</v>
      </c>
      <c r="B3539" s="25"/>
      <c r="C3539" s="26"/>
      <c r="D3539" s="27"/>
      <c r="E3539" s="27" t="s">
        <v>548</v>
      </c>
      <c r="F3539" s="27" t="s">
        <v>3447</v>
      </c>
      <c r="G3539" s="28" t="s">
        <v>173</v>
      </c>
      <c r="H3539" s="27" t="s">
        <v>174</v>
      </c>
      <c r="I3539" s="118" t="s">
        <v>3448</v>
      </c>
      <c r="J3539" s="29">
        <v>7.82</v>
      </c>
      <c r="K3539" s="28" t="s">
        <v>162</v>
      </c>
      <c r="L3539" s="27" t="s">
        <v>1799</v>
      </c>
      <c r="M3539" s="27" t="s">
        <v>164</v>
      </c>
      <c r="N3539" s="27" t="s">
        <v>10750</v>
      </c>
    </row>
    <row r="3540" spans="1:14" ht="16.5" customHeight="1">
      <c r="A3540" s="24">
        <v>8541210000</v>
      </c>
      <c r="B3540" s="25"/>
      <c r="C3540" s="26"/>
      <c r="D3540" s="27"/>
      <c r="E3540" s="27" t="s">
        <v>548</v>
      </c>
      <c r="F3540" s="27" t="s">
        <v>6982</v>
      </c>
      <c r="G3540" s="28" t="s">
        <v>173</v>
      </c>
      <c r="H3540" s="27" t="s">
        <v>174</v>
      </c>
      <c r="I3540" s="118" t="s">
        <v>6983</v>
      </c>
      <c r="J3540" s="29">
        <v>35.19</v>
      </c>
      <c r="K3540" s="28" t="s">
        <v>162</v>
      </c>
      <c r="L3540" s="27" t="s">
        <v>137</v>
      </c>
      <c r="M3540" s="27" t="s">
        <v>164</v>
      </c>
      <c r="N3540" s="27" t="s">
        <v>523</v>
      </c>
    </row>
    <row r="3541" spans="1:14" ht="16.5" customHeight="1">
      <c r="A3541" s="24">
        <v>8541210000</v>
      </c>
      <c r="B3541" s="25"/>
      <c r="C3541" s="26"/>
      <c r="D3541" s="27"/>
      <c r="E3541" s="27" t="s">
        <v>548</v>
      </c>
      <c r="F3541" s="27" t="s">
        <v>6984</v>
      </c>
      <c r="G3541" s="28" t="s">
        <v>227</v>
      </c>
      <c r="H3541" s="27" t="s">
        <v>228</v>
      </c>
      <c r="I3541" s="118" t="s">
        <v>6985</v>
      </c>
      <c r="J3541" s="29">
        <v>912.4</v>
      </c>
      <c r="K3541" s="28" t="s">
        <v>162</v>
      </c>
      <c r="L3541" s="27" t="s">
        <v>416</v>
      </c>
      <c r="M3541" s="27" t="s">
        <v>164</v>
      </c>
      <c r="N3541" s="27" t="s">
        <v>18081</v>
      </c>
    </row>
    <row r="3542" spans="1:14" ht="16.5" customHeight="1">
      <c r="A3542" s="24">
        <v>8541210000</v>
      </c>
      <c r="B3542" s="25"/>
      <c r="C3542" s="26"/>
      <c r="D3542" s="27"/>
      <c r="E3542" s="27" t="s">
        <v>548</v>
      </c>
      <c r="F3542" s="27" t="s">
        <v>4994</v>
      </c>
      <c r="G3542" s="28" t="s">
        <v>159</v>
      </c>
      <c r="H3542" s="27" t="s">
        <v>160</v>
      </c>
      <c r="I3542" s="118" t="s">
        <v>4995</v>
      </c>
      <c r="J3542" s="29">
        <v>291.2</v>
      </c>
      <c r="K3542" s="28" t="s">
        <v>162</v>
      </c>
      <c r="L3542" s="27" t="s">
        <v>528</v>
      </c>
      <c r="M3542" s="27" t="s">
        <v>164</v>
      </c>
      <c r="N3542" s="27" t="s">
        <v>18090</v>
      </c>
    </row>
    <row r="3543" spans="1:14" ht="16.5" customHeight="1">
      <c r="A3543" s="24">
        <v>8541290000</v>
      </c>
      <c r="B3543" s="25"/>
      <c r="C3543" s="26"/>
      <c r="D3543" s="27"/>
      <c r="E3543" s="27" t="s">
        <v>581</v>
      </c>
      <c r="F3543" s="27" t="s">
        <v>6986</v>
      </c>
      <c r="G3543" s="28" t="s">
        <v>173</v>
      </c>
      <c r="H3543" s="27" t="s">
        <v>174</v>
      </c>
      <c r="I3543" s="118" t="s">
        <v>4418</v>
      </c>
      <c r="J3543" s="29">
        <v>10.83</v>
      </c>
      <c r="K3543" s="28" t="s">
        <v>162</v>
      </c>
      <c r="L3543" s="27" t="s">
        <v>523</v>
      </c>
      <c r="M3543" s="27" t="s">
        <v>164</v>
      </c>
      <c r="N3543" s="27" t="s">
        <v>523</v>
      </c>
    </row>
    <row r="3544" spans="1:14" ht="16.5" customHeight="1">
      <c r="A3544" s="24">
        <v>8541290000</v>
      </c>
      <c r="B3544" s="25"/>
      <c r="C3544" s="26"/>
      <c r="D3544" s="27"/>
      <c r="E3544" s="27" t="s">
        <v>6987</v>
      </c>
      <c r="F3544" s="27" t="s">
        <v>6988</v>
      </c>
      <c r="G3544" s="28" t="s">
        <v>282</v>
      </c>
      <c r="H3544" s="27" t="s">
        <v>283</v>
      </c>
      <c r="I3544" s="118" t="s">
        <v>6989</v>
      </c>
      <c r="J3544" s="29">
        <v>526.32000000000005</v>
      </c>
      <c r="K3544" s="28" t="s">
        <v>162</v>
      </c>
      <c r="L3544" s="27" t="s">
        <v>587</v>
      </c>
      <c r="M3544" s="27" t="s">
        <v>164</v>
      </c>
      <c r="N3544" s="27" t="s">
        <v>18093</v>
      </c>
    </row>
    <row r="3545" spans="1:14" ht="16.5" customHeight="1">
      <c r="A3545" s="24">
        <v>8541290000</v>
      </c>
      <c r="B3545" s="25"/>
      <c r="C3545" s="26"/>
      <c r="D3545" s="27"/>
      <c r="E3545" s="27" t="s">
        <v>581</v>
      </c>
      <c r="F3545" s="27" t="s">
        <v>6990</v>
      </c>
      <c r="G3545" s="28" t="s">
        <v>355</v>
      </c>
      <c r="H3545" s="27" t="s">
        <v>356</v>
      </c>
      <c r="I3545" s="118" t="s">
        <v>6991</v>
      </c>
      <c r="J3545" s="29">
        <v>651.79999999999995</v>
      </c>
      <c r="K3545" s="28" t="s">
        <v>162</v>
      </c>
      <c r="L3545" s="27" t="s">
        <v>6992</v>
      </c>
      <c r="M3545" s="27" t="s">
        <v>164</v>
      </c>
      <c r="N3545" s="27" t="s">
        <v>6992</v>
      </c>
    </row>
    <row r="3546" spans="1:14" ht="16.5" customHeight="1">
      <c r="A3546" s="24">
        <v>8541290000</v>
      </c>
      <c r="B3546" s="25"/>
      <c r="C3546" s="26"/>
      <c r="D3546" s="27"/>
      <c r="E3546" s="27" t="s">
        <v>581</v>
      </c>
      <c r="F3546" s="27" t="s">
        <v>6993</v>
      </c>
      <c r="G3546" s="28" t="s">
        <v>227</v>
      </c>
      <c r="H3546" s="27" t="s">
        <v>228</v>
      </c>
      <c r="I3546" s="118" t="s">
        <v>4421</v>
      </c>
      <c r="J3546" s="29">
        <v>41.67</v>
      </c>
      <c r="K3546" s="28" t="s">
        <v>162</v>
      </c>
      <c r="L3546" s="27" t="s">
        <v>446</v>
      </c>
      <c r="M3546" s="27" t="s">
        <v>164</v>
      </c>
      <c r="N3546" s="27" t="s">
        <v>416</v>
      </c>
    </row>
    <row r="3547" spans="1:14" ht="16.5" customHeight="1">
      <c r="A3547" s="24">
        <v>8541300009</v>
      </c>
      <c r="B3547" s="25"/>
      <c r="C3547" s="26"/>
      <c r="D3547" s="27"/>
      <c r="E3547" s="27" t="s">
        <v>6994</v>
      </c>
      <c r="F3547" s="27" t="s">
        <v>6995</v>
      </c>
      <c r="G3547" s="28" t="s">
        <v>173</v>
      </c>
      <c r="H3547" s="27" t="s">
        <v>174</v>
      </c>
      <c r="I3547" s="118" t="s">
        <v>6996</v>
      </c>
      <c r="J3547" s="29">
        <v>0.53</v>
      </c>
      <c r="K3547" s="28" t="s">
        <v>162</v>
      </c>
      <c r="L3547" s="27" t="s">
        <v>6997</v>
      </c>
      <c r="M3547" s="27" t="s">
        <v>164</v>
      </c>
      <c r="N3547" s="27" t="s">
        <v>18331</v>
      </c>
    </row>
    <row r="3548" spans="1:14" ht="16.5" customHeight="1" thickBot="1">
      <c r="A3548" s="24">
        <v>8541490000</v>
      </c>
      <c r="B3548" s="25"/>
      <c r="C3548" s="26"/>
      <c r="D3548" s="27"/>
      <c r="E3548" s="27" t="s">
        <v>6998</v>
      </c>
      <c r="F3548" s="27" t="s">
        <v>6999</v>
      </c>
      <c r="G3548" s="28" t="s">
        <v>227</v>
      </c>
      <c r="H3548" s="27" t="s">
        <v>228</v>
      </c>
      <c r="I3548" s="118" t="s">
        <v>1465</v>
      </c>
      <c r="J3548" s="29">
        <v>4.3</v>
      </c>
      <c r="K3548" s="28" t="s">
        <v>162</v>
      </c>
      <c r="L3548" s="27" t="s">
        <v>528</v>
      </c>
      <c r="M3548" s="27" t="s">
        <v>164</v>
      </c>
      <c r="N3548" s="27" t="s">
        <v>18090</v>
      </c>
    </row>
    <row r="3549" spans="1:14" ht="16.5" customHeight="1" thickTop="1" thickBot="1">
      <c r="A3549" s="30">
        <v>8542319010</v>
      </c>
      <c r="B3549" s="25"/>
      <c r="C3549" s="26"/>
      <c r="D3549" s="27"/>
      <c r="E3549" s="27" t="s">
        <v>608</v>
      </c>
      <c r="F3549" s="27" t="s">
        <v>2576</v>
      </c>
      <c r="G3549" s="28" t="s">
        <v>173</v>
      </c>
      <c r="H3549" s="27" t="s">
        <v>174</v>
      </c>
      <c r="I3549" s="118" t="s">
        <v>7000</v>
      </c>
      <c r="J3549" s="29">
        <v>2.87</v>
      </c>
      <c r="K3549" s="28" t="s">
        <v>162</v>
      </c>
      <c r="L3549" s="27" t="s">
        <v>134</v>
      </c>
      <c r="M3549" s="27" t="s">
        <v>164</v>
      </c>
      <c r="N3549" s="27" t="s">
        <v>4101</v>
      </c>
    </row>
    <row r="3550" spans="1:14" ht="16.5" customHeight="1" thickTop="1" thickBot="1">
      <c r="A3550" s="30">
        <v>8542319010</v>
      </c>
      <c r="B3550" s="25"/>
      <c r="C3550" s="26"/>
      <c r="D3550" s="27"/>
      <c r="E3550" s="27" t="s">
        <v>608</v>
      </c>
      <c r="F3550" s="27" t="s">
        <v>7001</v>
      </c>
      <c r="G3550" s="28" t="s">
        <v>173</v>
      </c>
      <c r="H3550" s="27" t="s">
        <v>174</v>
      </c>
      <c r="I3550" s="118" t="s">
        <v>7002</v>
      </c>
      <c r="J3550" s="29">
        <v>2.87</v>
      </c>
      <c r="K3550" s="28" t="s">
        <v>162</v>
      </c>
      <c r="L3550" s="27" t="s">
        <v>134</v>
      </c>
      <c r="M3550" s="27" t="s">
        <v>164</v>
      </c>
      <c r="N3550" s="27" t="s">
        <v>4101</v>
      </c>
    </row>
    <row r="3551" spans="1:14" ht="16.5" customHeight="1" thickTop="1" thickBot="1">
      <c r="A3551" s="30">
        <v>8542319010</v>
      </c>
      <c r="B3551" s="25"/>
      <c r="C3551" s="26"/>
      <c r="D3551" s="27"/>
      <c r="E3551" s="27" t="s">
        <v>7003</v>
      </c>
      <c r="F3551" s="27" t="s">
        <v>2582</v>
      </c>
      <c r="G3551" s="28" t="s">
        <v>173</v>
      </c>
      <c r="H3551" s="27" t="s">
        <v>174</v>
      </c>
      <c r="I3551" s="118" t="s">
        <v>7004</v>
      </c>
      <c r="J3551" s="29">
        <v>10.220000000000001</v>
      </c>
      <c r="K3551" s="28" t="s">
        <v>162</v>
      </c>
      <c r="L3551" s="27" t="s">
        <v>134</v>
      </c>
      <c r="M3551" s="27" t="s">
        <v>164</v>
      </c>
      <c r="N3551" s="27" t="s">
        <v>4101</v>
      </c>
    </row>
    <row r="3552" spans="1:14" ht="16.5" customHeight="1" thickTop="1" thickBot="1">
      <c r="A3552" s="30">
        <v>8542319010</v>
      </c>
      <c r="B3552" s="25"/>
      <c r="C3552" s="26"/>
      <c r="D3552" s="27"/>
      <c r="E3552" s="27" t="s">
        <v>5287</v>
      </c>
      <c r="F3552" s="27" t="s">
        <v>7005</v>
      </c>
      <c r="G3552" s="28" t="s">
        <v>173</v>
      </c>
      <c r="H3552" s="27" t="s">
        <v>174</v>
      </c>
      <c r="I3552" s="118" t="s">
        <v>7006</v>
      </c>
      <c r="J3552" s="29">
        <v>32.840000000000003</v>
      </c>
      <c r="K3552" s="28" t="s">
        <v>162</v>
      </c>
      <c r="L3552" s="27" t="s">
        <v>687</v>
      </c>
      <c r="M3552" s="27" t="s">
        <v>164</v>
      </c>
      <c r="N3552" s="27" t="s">
        <v>18102</v>
      </c>
    </row>
    <row r="3553" spans="1:14" ht="16.5" customHeight="1" thickTop="1" thickBot="1">
      <c r="A3553" s="30">
        <v>8542319010</v>
      </c>
      <c r="B3553" s="25"/>
      <c r="C3553" s="26"/>
      <c r="D3553" s="27"/>
      <c r="E3553" s="27" t="s">
        <v>5287</v>
      </c>
      <c r="F3553" s="27" t="s">
        <v>7007</v>
      </c>
      <c r="G3553" s="28" t="s">
        <v>173</v>
      </c>
      <c r="H3553" s="27" t="s">
        <v>174</v>
      </c>
      <c r="I3553" s="118" t="s">
        <v>7008</v>
      </c>
      <c r="J3553" s="29">
        <v>62.99</v>
      </c>
      <c r="K3553" s="28" t="s">
        <v>162</v>
      </c>
      <c r="L3553" s="27" t="s">
        <v>1087</v>
      </c>
      <c r="M3553" s="27" t="s">
        <v>164</v>
      </c>
      <c r="N3553" s="27" t="s">
        <v>18102</v>
      </c>
    </row>
    <row r="3554" spans="1:14" ht="16.5" customHeight="1" thickTop="1" thickBot="1">
      <c r="A3554" s="30">
        <v>8542319010</v>
      </c>
      <c r="B3554" s="25"/>
      <c r="C3554" s="26"/>
      <c r="D3554" s="27"/>
      <c r="E3554" s="27" t="s">
        <v>768</v>
      </c>
      <c r="F3554" s="27" t="s">
        <v>7009</v>
      </c>
      <c r="G3554" s="28" t="s">
        <v>173</v>
      </c>
      <c r="H3554" s="27" t="s">
        <v>174</v>
      </c>
      <c r="I3554" s="118" t="s">
        <v>7010</v>
      </c>
      <c r="J3554" s="29">
        <v>6.19</v>
      </c>
      <c r="K3554" s="28" t="s">
        <v>162</v>
      </c>
      <c r="L3554" s="27" t="s">
        <v>648</v>
      </c>
      <c r="M3554" s="27" t="s">
        <v>164</v>
      </c>
      <c r="N3554" s="27" t="s">
        <v>11042</v>
      </c>
    </row>
    <row r="3555" spans="1:14" ht="16.5" customHeight="1" thickTop="1" thickBot="1">
      <c r="A3555" s="30">
        <v>8542319010</v>
      </c>
      <c r="B3555" s="25"/>
      <c r="C3555" s="26"/>
      <c r="D3555" s="27"/>
      <c r="E3555" s="27" t="s">
        <v>1865</v>
      </c>
      <c r="F3555" s="27" t="s">
        <v>7011</v>
      </c>
      <c r="G3555" s="28" t="s">
        <v>173</v>
      </c>
      <c r="H3555" s="27" t="s">
        <v>174</v>
      </c>
      <c r="I3555" s="118" t="s">
        <v>7012</v>
      </c>
      <c r="J3555" s="29">
        <v>1.86</v>
      </c>
      <c r="K3555" s="28" t="s">
        <v>162</v>
      </c>
      <c r="L3555" s="27" t="s">
        <v>134</v>
      </c>
      <c r="M3555" s="27" t="s">
        <v>164</v>
      </c>
      <c r="N3555" s="27" t="s">
        <v>4101</v>
      </c>
    </row>
    <row r="3556" spans="1:14" ht="16.5" customHeight="1" thickTop="1" thickBot="1">
      <c r="A3556" s="30">
        <v>8542319010</v>
      </c>
      <c r="B3556" s="25"/>
      <c r="C3556" s="26"/>
      <c r="D3556" s="27"/>
      <c r="E3556" s="27" t="s">
        <v>7013</v>
      </c>
      <c r="F3556" s="27" t="s">
        <v>7014</v>
      </c>
      <c r="G3556" s="28" t="s">
        <v>173</v>
      </c>
      <c r="H3556" s="27" t="s">
        <v>174</v>
      </c>
      <c r="I3556" s="118" t="s">
        <v>7015</v>
      </c>
      <c r="J3556" s="29">
        <v>1024</v>
      </c>
      <c r="K3556" s="28" t="s">
        <v>162</v>
      </c>
      <c r="L3556" s="27" t="s">
        <v>648</v>
      </c>
      <c r="M3556" s="27" t="s">
        <v>164</v>
      </c>
      <c r="N3556" s="27" t="s">
        <v>11042</v>
      </c>
    </row>
    <row r="3557" spans="1:14" ht="16.5" customHeight="1" thickTop="1" thickBot="1">
      <c r="A3557" s="30">
        <v>8542319010</v>
      </c>
      <c r="B3557" s="25"/>
      <c r="C3557" s="26"/>
      <c r="D3557" s="27"/>
      <c r="E3557" s="27" t="s">
        <v>768</v>
      </c>
      <c r="F3557" s="27" t="s">
        <v>7016</v>
      </c>
      <c r="G3557" s="28" t="s">
        <v>173</v>
      </c>
      <c r="H3557" s="27" t="s">
        <v>174</v>
      </c>
      <c r="I3557" s="118" t="s">
        <v>7017</v>
      </c>
      <c r="J3557" s="29">
        <v>3</v>
      </c>
      <c r="K3557" s="28" t="s">
        <v>162</v>
      </c>
      <c r="L3557" s="27" t="s">
        <v>134</v>
      </c>
      <c r="M3557" s="27" t="s">
        <v>164</v>
      </c>
      <c r="N3557" s="27" t="s">
        <v>4101</v>
      </c>
    </row>
    <row r="3558" spans="1:14" ht="16.5" customHeight="1" thickTop="1" thickBot="1">
      <c r="A3558" s="30">
        <v>8542319010</v>
      </c>
      <c r="B3558" s="25"/>
      <c r="C3558" s="26"/>
      <c r="D3558" s="27"/>
      <c r="E3558" s="27" t="s">
        <v>602</v>
      </c>
      <c r="F3558" s="27" t="s">
        <v>7018</v>
      </c>
      <c r="G3558" s="28" t="s">
        <v>173</v>
      </c>
      <c r="H3558" s="27" t="s">
        <v>174</v>
      </c>
      <c r="I3558" s="118" t="s">
        <v>7019</v>
      </c>
      <c r="J3558" s="29">
        <v>67.5</v>
      </c>
      <c r="K3558" s="28" t="s">
        <v>162</v>
      </c>
      <c r="L3558" s="27" t="s">
        <v>134</v>
      </c>
      <c r="M3558" s="27" t="s">
        <v>164</v>
      </c>
      <c r="N3558" s="27" t="s">
        <v>4101</v>
      </c>
    </row>
    <row r="3559" spans="1:14" ht="16.5" customHeight="1" thickTop="1" thickBot="1">
      <c r="A3559" s="30">
        <v>8542319010</v>
      </c>
      <c r="B3559" s="25"/>
      <c r="C3559" s="26"/>
      <c r="D3559" s="27"/>
      <c r="E3559" s="27" t="s">
        <v>768</v>
      </c>
      <c r="F3559" s="27" t="s">
        <v>7020</v>
      </c>
      <c r="G3559" s="28" t="s">
        <v>173</v>
      </c>
      <c r="H3559" s="27" t="s">
        <v>174</v>
      </c>
      <c r="I3559" s="118" t="s">
        <v>7021</v>
      </c>
      <c r="J3559" s="29">
        <v>19.559999999999999</v>
      </c>
      <c r="K3559" s="28" t="s">
        <v>162</v>
      </c>
      <c r="L3559" s="27" t="s">
        <v>134</v>
      </c>
      <c r="M3559" s="27" t="s">
        <v>164</v>
      </c>
      <c r="N3559" s="27" t="s">
        <v>4101</v>
      </c>
    </row>
    <row r="3560" spans="1:14" ht="16.5" customHeight="1" thickTop="1" thickBot="1">
      <c r="A3560" s="30">
        <v>8542319010</v>
      </c>
      <c r="B3560" s="25"/>
      <c r="C3560" s="26"/>
      <c r="D3560" s="27"/>
      <c r="E3560" s="27" t="s">
        <v>618</v>
      </c>
      <c r="F3560" s="27" t="s">
        <v>2572</v>
      </c>
      <c r="G3560" s="28" t="s">
        <v>173</v>
      </c>
      <c r="H3560" s="27" t="s">
        <v>174</v>
      </c>
      <c r="I3560" s="118" t="s">
        <v>2573</v>
      </c>
      <c r="J3560" s="29">
        <v>1.6</v>
      </c>
      <c r="K3560" s="28" t="s">
        <v>162</v>
      </c>
      <c r="L3560" s="27" t="s">
        <v>134</v>
      </c>
      <c r="M3560" s="27" t="s">
        <v>164</v>
      </c>
      <c r="N3560" s="27" t="s">
        <v>4101</v>
      </c>
    </row>
    <row r="3561" spans="1:14" ht="16.5" customHeight="1" thickTop="1" thickBot="1">
      <c r="A3561" s="30">
        <v>8542319010</v>
      </c>
      <c r="B3561" s="25"/>
      <c r="C3561" s="26"/>
      <c r="D3561" s="27"/>
      <c r="E3561" s="27" t="s">
        <v>602</v>
      </c>
      <c r="F3561" s="27" t="s">
        <v>7022</v>
      </c>
      <c r="G3561" s="28" t="s">
        <v>173</v>
      </c>
      <c r="H3561" s="27" t="s">
        <v>174</v>
      </c>
      <c r="I3561" s="118" t="s">
        <v>7023</v>
      </c>
      <c r="J3561" s="29">
        <v>0.12</v>
      </c>
      <c r="K3561" s="28" t="s">
        <v>162</v>
      </c>
      <c r="L3561" s="27" t="s">
        <v>523</v>
      </c>
      <c r="M3561" s="27" t="s">
        <v>164</v>
      </c>
      <c r="N3561" s="27" t="s">
        <v>523</v>
      </c>
    </row>
    <row r="3562" spans="1:14" ht="16.5" customHeight="1" thickTop="1" thickBot="1">
      <c r="A3562" s="30">
        <v>8542319010</v>
      </c>
      <c r="B3562" s="25"/>
      <c r="C3562" s="26"/>
      <c r="D3562" s="27"/>
      <c r="E3562" s="27" t="s">
        <v>7024</v>
      </c>
      <c r="F3562" s="27" t="s">
        <v>7025</v>
      </c>
      <c r="G3562" s="28" t="s">
        <v>173</v>
      </c>
      <c r="H3562" s="27" t="s">
        <v>174</v>
      </c>
      <c r="I3562" s="118" t="s">
        <v>4439</v>
      </c>
      <c r="J3562" s="29">
        <v>5</v>
      </c>
      <c r="K3562" s="28" t="s">
        <v>162</v>
      </c>
      <c r="L3562" s="27" t="s">
        <v>134</v>
      </c>
      <c r="M3562" s="27" t="s">
        <v>164</v>
      </c>
      <c r="N3562" s="27" t="s">
        <v>4101</v>
      </c>
    </row>
    <row r="3563" spans="1:14" ht="16.5" customHeight="1" thickTop="1" thickBot="1">
      <c r="A3563" s="30">
        <v>8542319010</v>
      </c>
      <c r="B3563" s="25"/>
      <c r="C3563" s="26"/>
      <c r="D3563" s="27"/>
      <c r="E3563" s="27" t="s">
        <v>7026</v>
      </c>
      <c r="F3563" s="27" t="s">
        <v>7027</v>
      </c>
      <c r="G3563" s="28" t="s">
        <v>173</v>
      </c>
      <c r="H3563" s="27" t="s">
        <v>174</v>
      </c>
      <c r="I3563" s="118" t="s">
        <v>7028</v>
      </c>
      <c r="J3563" s="29">
        <v>624</v>
      </c>
      <c r="K3563" s="28" t="s">
        <v>162</v>
      </c>
      <c r="L3563" s="27" t="s">
        <v>134</v>
      </c>
      <c r="M3563" s="27" t="s">
        <v>164</v>
      </c>
      <c r="N3563" s="27" t="s">
        <v>4101</v>
      </c>
    </row>
    <row r="3564" spans="1:14" ht="16.5" customHeight="1" thickTop="1" thickBot="1">
      <c r="A3564" s="30">
        <v>8542319010</v>
      </c>
      <c r="B3564" s="25"/>
      <c r="C3564" s="26"/>
      <c r="D3564" s="27"/>
      <c r="E3564" s="27" t="s">
        <v>7029</v>
      </c>
      <c r="F3564" s="27" t="s">
        <v>7030</v>
      </c>
      <c r="G3564" s="28" t="s">
        <v>173</v>
      </c>
      <c r="H3564" s="27" t="s">
        <v>174</v>
      </c>
      <c r="I3564" s="118" t="s">
        <v>7031</v>
      </c>
      <c r="J3564" s="29">
        <v>352</v>
      </c>
      <c r="K3564" s="28" t="s">
        <v>162</v>
      </c>
      <c r="L3564" s="27" t="s">
        <v>134</v>
      </c>
      <c r="M3564" s="27" t="s">
        <v>164</v>
      </c>
      <c r="N3564" s="27" t="s">
        <v>4101</v>
      </c>
    </row>
    <row r="3565" spans="1:14" ht="16.5" customHeight="1" thickTop="1" thickBot="1">
      <c r="A3565" s="30">
        <v>8542319010</v>
      </c>
      <c r="B3565" s="25"/>
      <c r="C3565" s="26"/>
      <c r="D3565" s="27"/>
      <c r="E3565" s="27" t="s">
        <v>602</v>
      </c>
      <c r="F3565" s="27" t="s">
        <v>7032</v>
      </c>
      <c r="G3565" s="28" t="s">
        <v>173</v>
      </c>
      <c r="H3565" s="27" t="s">
        <v>174</v>
      </c>
      <c r="I3565" s="118" t="s">
        <v>7033</v>
      </c>
      <c r="J3565" s="29">
        <v>9.3699999999999992</v>
      </c>
      <c r="K3565" s="28" t="s">
        <v>162</v>
      </c>
      <c r="L3565" s="27" t="s">
        <v>134</v>
      </c>
      <c r="M3565" s="27" t="s">
        <v>164</v>
      </c>
      <c r="N3565" s="27" t="s">
        <v>4101</v>
      </c>
    </row>
    <row r="3566" spans="1:14" ht="16.5" customHeight="1" thickTop="1" thickBot="1">
      <c r="A3566" s="30">
        <v>8542319010</v>
      </c>
      <c r="B3566" s="25"/>
      <c r="C3566" s="26"/>
      <c r="D3566" s="27"/>
      <c r="E3566" s="27" t="s">
        <v>602</v>
      </c>
      <c r="F3566" s="27" t="s">
        <v>2922</v>
      </c>
      <c r="G3566" s="28" t="s">
        <v>173</v>
      </c>
      <c r="H3566" s="27" t="s">
        <v>174</v>
      </c>
      <c r="I3566" s="118" t="s">
        <v>2923</v>
      </c>
      <c r="J3566" s="29">
        <v>172.29</v>
      </c>
      <c r="K3566" s="28" t="s">
        <v>162</v>
      </c>
      <c r="L3566" s="27" t="s">
        <v>134</v>
      </c>
      <c r="M3566" s="27" t="s">
        <v>164</v>
      </c>
      <c r="N3566" s="27" t="s">
        <v>4101</v>
      </c>
    </row>
    <row r="3567" spans="1:14" ht="16.5" customHeight="1" thickTop="1" thickBot="1">
      <c r="A3567" s="30">
        <v>8542319010</v>
      </c>
      <c r="B3567" s="25"/>
      <c r="C3567" s="26"/>
      <c r="D3567" s="27"/>
      <c r="E3567" s="27" t="s">
        <v>602</v>
      </c>
      <c r="F3567" s="27" t="s">
        <v>7034</v>
      </c>
      <c r="G3567" s="28" t="s">
        <v>173</v>
      </c>
      <c r="H3567" s="27" t="s">
        <v>174</v>
      </c>
      <c r="I3567" s="118" t="s">
        <v>7035</v>
      </c>
      <c r="J3567" s="29">
        <v>1125.5899999999999</v>
      </c>
      <c r="K3567" s="28" t="s">
        <v>162</v>
      </c>
      <c r="L3567" s="27" t="s">
        <v>134</v>
      </c>
      <c r="M3567" s="27" t="s">
        <v>164</v>
      </c>
      <c r="N3567" s="27" t="s">
        <v>4101</v>
      </c>
    </row>
    <row r="3568" spans="1:14" ht="16.5" customHeight="1" thickTop="1" thickBot="1">
      <c r="A3568" s="30">
        <v>8542319010</v>
      </c>
      <c r="B3568" s="25"/>
      <c r="C3568" s="26"/>
      <c r="D3568" s="27"/>
      <c r="E3568" s="27" t="s">
        <v>4450</v>
      </c>
      <c r="F3568" s="27" t="s">
        <v>7036</v>
      </c>
      <c r="G3568" s="28" t="s">
        <v>297</v>
      </c>
      <c r="H3568" s="27" t="s">
        <v>298</v>
      </c>
      <c r="I3568" s="118" t="s">
        <v>4452</v>
      </c>
      <c r="J3568" s="29">
        <v>80.959999999999994</v>
      </c>
      <c r="K3568" s="28" t="s">
        <v>162</v>
      </c>
      <c r="L3568" s="27" t="s">
        <v>114</v>
      </c>
      <c r="M3568" s="27" t="s">
        <v>164</v>
      </c>
      <c r="N3568" s="27" t="s">
        <v>11042</v>
      </c>
    </row>
    <row r="3569" spans="1:14" ht="16.5" customHeight="1" thickTop="1" thickBot="1">
      <c r="A3569" s="30">
        <v>8542319010</v>
      </c>
      <c r="B3569" s="25"/>
      <c r="C3569" s="26"/>
      <c r="D3569" s="27"/>
      <c r="E3569" s="27" t="s">
        <v>608</v>
      </c>
      <c r="F3569" s="27" t="s">
        <v>7037</v>
      </c>
      <c r="G3569" s="28" t="s">
        <v>297</v>
      </c>
      <c r="H3569" s="27" t="s">
        <v>298</v>
      </c>
      <c r="I3569" s="118" t="s">
        <v>7038</v>
      </c>
      <c r="J3569" s="29">
        <v>3.65</v>
      </c>
      <c r="K3569" s="28" t="s">
        <v>162</v>
      </c>
      <c r="L3569" s="27" t="s">
        <v>134</v>
      </c>
      <c r="M3569" s="27" t="s">
        <v>164</v>
      </c>
      <c r="N3569" s="27" t="s">
        <v>4101</v>
      </c>
    </row>
    <row r="3570" spans="1:14" ht="16.5" customHeight="1" thickTop="1" thickBot="1">
      <c r="A3570" s="30">
        <v>8542319010</v>
      </c>
      <c r="B3570" s="25"/>
      <c r="C3570" s="26"/>
      <c r="D3570" s="27"/>
      <c r="E3570" s="27" t="s">
        <v>7039</v>
      </c>
      <c r="F3570" s="27" t="s">
        <v>7040</v>
      </c>
      <c r="G3570" s="28" t="s">
        <v>297</v>
      </c>
      <c r="H3570" s="27" t="s">
        <v>298</v>
      </c>
      <c r="I3570" s="118" t="s">
        <v>7041</v>
      </c>
      <c r="J3570" s="29">
        <v>13.97</v>
      </c>
      <c r="K3570" s="28" t="s">
        <v>162</v>
      </c>
      <c r="L3570" s="27" t="s">
        <v>134</v>
      </c>
      <c r="M3570" s="27" t="s">
        <v>164</v>
      </c>
      <c r="N3570" s="27" t="s">
        <v>4101</v>
      </c>
    </row>
    <row r="3571" spans="1:14" ht="16.5" customHeight="1" thickTop="1" thickBot="1">
      <c r="A3571" s="30">
        <v>8542319010</v>
      </c>
      <c r="B3571" s="25"/>
      <c r="C3571" s="26"/>
      <c r="D3571" s="27"/>
      <c r="E3571" s="27" t="s">
        <v>7042</v>
      </c>
      <c r="F3571" s="27" t="s">
        <v>7043</v>
      </c>
      <c r="G3571" s="28" t="s">
        <v>297</v>
      </c>
      <c r="H3571" s="27" t="s">
        <v>298</v>
      </c>
      <c r="I3571" s="118" t="s">
        <v>7044</v>
      </c>
      <c r="J3571" s="29">
        <v>490</v>
      </c>
      <c r="K3571" s="28" t="s">
        <v>162</v>
      </c>
      <c r="L3571" s="27" t="s">
        <v>7045</v>
      </c>
      <c r="M3571" s="27" t="s">
        <v>164</v>
      </c>
      <c r="N3571" s="27" t="s">
        <v>9740</v>
      </c>
    </row>
    <row r="3572" spans="1:14" ht="16.5" customHeight="1" thickTop="1" thickBot="1">
      <c r="A3572" s="30">
        <v>8542319010</v>
      </c>
      <c r="B3572" s="25"/>
      <c r="C3572" s="26"/>
      <c r="D3572" s="27"/>
      <c r="E3572" s="27" t="s">
        <v>602</v>
      </c>
      <c r="F3572" s="27" t="s">
        <v>7046</v>
      </c>
      <c r="G3572" s="28" t="s">
        <v>297</v>
      </c>
      <c r="H3572" s="27" t="s">
        <v>298</v>
      </c>
      <c r="I3572" s="118" t="s">
        <v>7047</v>
      </c>
      <c r="J3572" s="29">
        <v>40.89</v>
      </c>
      <c r="K3572" s="28" t="s">
        <v>162</v>
      </c>
      <c r="L3572" s="27" t="s">
        <v>114</v>
      </c>
      <c r="M3572" s="27" t="s">
        <v>164</v>
      </c>
      <c r="N3572" s="27" t="s">
        <v>11042</v>
      </c>
    </row>
    <row r="3573" spans="1:14" ht="16.5" customHeight="1" thickTop="1" thickBot="1">
      <c r="A3573" s="30">
        <v>8542319010</v>
      </c>
      <c r="B3573" s="25"/>
      <c r="C3573" s="26"/>
      <c r="D3573" s="27"/>
      <c r="E3573" s="27" t="s">
        <v>7048</v>
      </c>
      <c r="F3573" s="27" t="s">
        <v>7049</v>
      </c>
      <c r="G3573" s="28" t="s">
        <v>297</v>
      </c>
      <c r="H3573" s="27" t="s">
        <v>298</v>
      </c>
      <c r="I3573" s="118" t="s">
        <v>7050</v>
      </c>
      <c r="J3573" s="29">
        <v>10.220000000000001</v>
      </c>
      <c r="K3573" s="28" t="s">
        <v>162</v>
      </c>
      <c r="L3573" s="27" t="s">
        <v>122</v>
      </c>
      <c r="M3573" s="27" t="s">
        <v>164</v>
      </c>
      <c r="N3573" s="27" t="s">
        <v>18099</v>
      </c>
    </row>
    <row r="3574" spans="1:14" ht="16.5" customHeight="1" thickTop="1" thickBot="1">
      <c r="A3574" s="30">
        <v>8542319010</v>
      </c>
      <c r="B3574" s="25"/>
      <c r="C3574" s="26"/>
      <c r="D3574" s="27"/>
      <c r="E3574" s="27" t="s">
        <v>7051</v>
      </c>
      <c r="F3574" s="27" t="s">
        <v>7052</v>
      </c>
      <c r="G3574" s="28" t="s">
        <v>297</v>
      </c>
      <c r="H3574" s="27" t="s">
        <v>298</v>
      </c>
      <c r="I3574" s="118" t="s">
        <v>7053</v>
      </c>
      <c r="J3574" s="29">
        <v>26.58</v>
      </c>
      <c r="K3574" s="28" t="s">
        <v>162</v>
      </c>
      <c r="L3574" s="27" t="s">
        <v>648</v>
      </c>
      <c r="M3574" s="27" t="s">
        <v>164</v>
      </c>
      <c r="N3574" s="27" t="s">
        <v>11042</v>
      </c>
    </row>
    <row r="3575" spans="1:14" ht="16.5" customHeight="1" thickTop="1" thickBot="1">
      <c r="A3575" s="30">
        <v>8542319010</v>
      </c>
      <c r="B3575" s="25"/>
      <c r="C3575" s="26"/>
      <c r="D3575" s="27"/>
      <c r="E3575" s="27" t="s">
        <v>7051</v>
      </c>
      <c r="F3575" s="27" t="s">
        <v>7054</v>
      </c>
      <c r="G3575" s="28" t="s">
        <v>297</v>
      </c>
      <c r="H3575" s="27" t="s">
        <v>298</v>
      </c>
      <c r="I3575" s="118" t="s">
        <v>7055</v>
      </c>
      <c r="J3575" s="29">
        <v>44.3</v>
      </c>
      <c r="K3575" s="28" t="s">
        <v>162</v>
      </c>
      <c r="L3575" s="27" t="s">
        <v>648</v>
      </c>
      <c r="M3575" s="27" t="s">
        <v>164</v>
      </c>
      <c r="N3575" s="27" t="s">
        <v>11042</v>
      </c>
    </row>
    <row r="3576" spans="1:14" ht="16.5" customHeight="1" thickTop="1" thickBot="1">
      <c r="A3576" s="30">
        <v>8542319010</v>
      </c>
      <c r="B3576" s="25"/>
      <c r="C3576" s="26"/>
      <c r="D3576" s="27"/>
      <c r="E3576" s="27" t="s">
        <v>7051</v>
      </c>
      <c r="F3576" s="27" t="s">
        <v>7056</v>
      </c>
      <c r="G3576" s="28" t="s">
        <v>297</v>
      </c>
      <c r="H3576" s="27" t="s">
        <v>298</v>
      </c>
      <c r="I3576" s="118" t="s">
        <v>7057</v>
      </c>
      <c r="J3576" s="29">
        <v>13.12</v>
      </c>
      <c r="K3576" s="28" t="s">
        <v>162</v>
      </c>
      <c r="L3576" s="27" t="s">
        <v>648</v>
      </c>
      <c r="M3576" s="27" t="s">
        <v>164</v>
      </c>
      <c r="N3576" s="27" t="s">
        <v>11042</v>
      </c>
    </row>
    <row r="3577" spans="1:14" ht="16.5" customHeight="1" thickTop="1" thickBot="1">
      <c r="A3577" s="30">
        <v>8542319010</v>
      </c>
      <c r="B3577" s="25"/>
      <c r="C3577" s="26"/>
      <c r="D3577" s="27"/>
      <c r="E3577" s="27" t="s">
        <v>7051</v>
      </c>
      <c r="F3577" s="27" t="s">
        <v>7058</v>
      </c>
      <c r="G3577" s="28" t="s">
        <v>297</v>
      </c>
      <c r="H3577" s="27" t="s">
        <v>298</v>
      </c>
      <c r="I3577" s="118" t="s">
        <v>7059</v>
      </c>
      <c r="J3577" s="29">
        <v>11.25</v>
      </c>
      <c r="K3577" s="28" t="s">
        <v>162</v>
      </c>
      <c r="L3577" s="27" t="s">
        <v>648</v>
      </c>
      <c r="M3577" s="27" t="s">
        <v>164</v>
      </c>
      <c r="N3577" s="27" t="s">
        <v>11042</v>
      </c>
    </row>
    <row r="3578" spans="1:14" ht="16.5" customHeight="1" thickTop="1" thickBot="1">
      <c r="A3578" s="30">
        <v>8542319010</v>
      </c>
      <c r="B3578" s="25"/>
      <c r="C3578" s="26"/>
      <c r="D3578" s="27"/>
      <c r="E3578" s="27" t="s">
        <v>7060</v>
      </c>
      <c r="F3578" s="27" t="s">
        <v>7061</v>
      </c>
      <c r="G3578" s="28" t="s">
        <v>243</v>
      </c>
      <c r="H3578" s="27" t="s">
        <v>244</v>
      </c>
      <c r="I3578" s="118" t="s">
        <v>7062</v>
      </c>
      <c r="J3578" s="29">
        <v>22.51</v>
      </c>
      <c r="K3578" s="28" t="s">
        <v>162</v>
      </c>
      <c r="L3578" s="27" t="s">
        <v>114</v>
      </c>
      <c r="M3578" s="27" t="s">
        <v>164</v>
      </c>
      <c r="N3578" s="27" t="s">
        <v>11042</v>
      </c>
    </row>
    <row r="3579" spans="1:14" ht="16.5" customHeight="1" thickTop="1" thickBot="1">
      <c r="A3579" s="30">
        <v>8542319010</v>
      </c>
      <c r="B3579" s="25"/>
      <c r="C3579" s="26"/>
      <c r="D3579" s="27"/>
      <c r="E3579" s="27" t="s">
        <v>611</v>
      </c>
      <c r="F3579" s="27" t="s">
        <v>1857</v>
      </c>
      <c r="G3579" s="28" t="s">
        <v>243</v>
      </c>
      <c r="H3579" s="27" t="s">
        <v>244</v>
      </c>
      <c r="I3579" s="118" t="s">
        <v>1858</v>
      </c>
      <c r="J3579" s="29">
        <v>11.2</v>
      </c>
      <c r="K3579" s="28" t="s">
        <v>162</v>
      </c>
      <c r="L3579" s="27" t="s">
        <v>614</v>
      </c>
      <c r="M3579" s="27" t="s">
        <v>164</v>
      </c>
      <c r="N3579" s="27" t="s">
        <v>18096</v>
      </c>
    </row>
    <row r="3580" spans="1:14" ht="16.5" customHeight="1" thickTop="1" thickBot="1">
      <c r="A3580" s="30">
        <v>8542319010</v>
      </c>
      <c r="B3580" s="25"/>
      <c r="C3580" s="26"/>
      <c r="D3580" s="27"/>
      <c r="E3580" s="27" t="s">
        <v>602</v>
      </c>
      <c r="F3580" s="27" t="s">
        <v>7063</v>
      </c>
      <c r="G3580" s="28" t="s">
        <v>243</v>
      </c>
      <c r="H3580" s="27" t="s">
        <v>244</v>
      </c>
      <c r="I3580" s="118" t="s">
        <v>4458</v>
      </c>
      <c r="J3580" s="29">
        <v>104.3</v>
      </c>
      <c r="K3580" s="28" t="s">
        <v>162</v>
      </c>
      <c r="L3580" s="27" t="s">
        <v>648</v>
      </c>
      <c r="M3580" s="27" t="s">
        <v>164</v>
      </c>
      <c r="N3580" s="27" t="s">
        <v>11042</v>
      </c>
    </row>
    <row r="3581" spans="1:14" ht="16.5" customHeight="1" thickTop="1" thickBot="1">
      <c r="A3581" s="30">
        <v>8542319010</v>
      </c>
      <c r="B3581" s="25"/>
      <c r="C3581" s="26"/>
      <c r="D3581" s="27"/>
      <c r="E3581" s="27" t="s">
        <v>7064</v>
      </c>
      <c r="F3581" s="27" t="s">
        <v>7065</v>
      </c>
      <c r="G3581" s="28" t="s">
        <v>227</v>
      </c>
      <c r="H3581" s="27" t="s">
        <v>228</v>
      </c>
      <c r="I3581" s="118" t="s">
        <v>7066</v>
      </c>
      <c r="J3581" s="29">
        <v>2.2000000000000002</v>
      </c>
      <c r="K3581" s="28" t="s">
        <v>162</v>
      </c>
      <c r="L3581" s="27" t="s">
        <v>621</v>
      </c>
      <c r="M3581" s="27" t="s">
        <v>164</v>
      </c>
      <c r="N3581" s="27" t="s">
        <v>18097</v>
      </c>
    </row>
    <row r="3582" spans="1:14" ht="16.5" customHeight="1" thickTop="1" thickBot="1">
      <c r="A3582" s="30">
        <v>8542319010</v>
      </c>
      <c r="B3582" s="25"/>
      <c r="C3582" s="26"/>
      <c r="D3582" s="27"/>
      <c r="E3582" s="27" t="s">
        <v>7067</v>
      </c>
      <c r="F3582" s="27" t="s">
        <v>7068</v>
      </c>
      <c r="G3582" s="28" t="s">
        <v>227</v>
      </c>
      <c r="H3582" s="27" t="s">
        <v>228</v>
      </c>
      <c r="I3582" s="118" t="s">
        <v>7069</v>
      </c>
      <c r="J3582" s="29">
        <v>20.440000000000001</v>
      </c>
      <c r="K3582" s="28" t="s">
        <v>162</v>
      </c>
      <c r="L3582" s="27" t="s">
        <v>621</v>
      </c>
      <c r="M3582" s="27" t="s">
        <v>164</v>
      </c>
      <c r="N3582" s="27" t="s">
        <v>18097</v>
      </c>
    </row>
    <row r="3583" spans="1:14" ht="16.5" customHeight="1" thickTop="1" thickBot="1">
      <c r="A3583" s="30">
        <v>8542319010</v>
      </c>
      <c r="B3583" s="25"/>
      <c r="C3583" s="26"/>
      <c r="D3583" s="27"/>
      <c r="E3583" s="27" t="s">
        <v>611</v>
      </c>
      <c r="F3583" s="27" t="s">
        <v>2605</v>
      </c>
      <c r="G3583" s="28" t="s">
        <v>227</v>
      </c>
      <c r="H3583" s="27" t="s">
        <v>228</v>
      </c>
      <c r="I3583" s="118" t="s">
        <v>2606</v>
      </c>
      <c r="J3583" s="29">
        <v>20929.2</v>
      </c>
      <c r="K3583" s="28" t="s">
        <v>162</v>
      </c>
      <c r="L3583" s="27" t="s">
        <v>614</v>
      </c>
      <c r="M3583" s="27" t="s">
        <v>164</v>
      </c>
      <c r="N3583" s="27" t="s">
        <v>18096</v>
      </c>
    </row>
    <row r="3584" spans="1:14" ht="16.5" customHeight="1" thickTop="1" thickBot="1">
      <c r="A3584" s="30">
        <v>8542319010</v>
      </c>
      <c r="B3584" s="25"/>
      <c r="C3584" s="26"/>
      <c r="D3584" s="27"/>
      <c r="E3584" s="27" t="s">
        <v>7048</v>
      </c>
      <c r="F3584" s="27" t="s">
        <v>7070</v>
      </c>
      <c r="G3584" s="28" t="s">
        <v>159</v>
      </c>
      <c r="H3584" s="27" t="s">
        <v>160</v>
      </c>
      <c r="I3584" s="118" t="s">
        <v>7071</v>
      </c>
      <c r="J3584" s="29">
        <v>81.78</v>
      </c>
      <c r="K3584" s="28" t="s">
        <v>162</v>
      </c>
      <c r="L3584" s="27" t="s">
        <v>134</v>
      </c>
      <c r="M3584" s="27" t="s">
        <v>164</v>
      </c>
      <c r="N3584" s="27" t="s">
        <v>4101</v>
      </c>
    </row>
    <row r="3585" spans="1:14" ht="16.5" customHeight="1" thickTop="1" thickBot="1">
      <c r="A3585" s="30">
        <v>8542319010</v>
      </c>
      <c r="B3585" s="25"/>
      <c r="C3585" s="26"/>
      <c r="D3585" s="27"/>
      <c r="E3585" s="27" t="s">
        <v>611</v>
      </c>
      <c r="F3585" s="27" t="s">
        <v>7072</v>
      </c>
      <c r="G3585" s="28" t="s">
        <v>159</v>
      </c>
      <c r="H3585" s="27" t="s">
        <v>160</v>
      </c>
      <c r="I3585" s="118" t="s">
        <v>7073</v>
      </c>
      <c r="J3585" s="29">
        <v>700</v>
      </c>
      <c r="K3585" s="28" t="s">
        <v>162</v>
      </c>
      <c r="L3585" s="27" t="s">
        <v>416</v>
      </c>
      <c r="M3585" s="27" t="s">
        <v>164</v>
      </c>
      <c r="N3585" s="27" t="s">
        <v>18081</v>
      </c>
    </row>
    <row r="3586" spans="1:14" ht="16.5" customHeight="1" thickTop="1" thickBot="1">
      <c r="A3586" s="30">
        <v>8542319010</v>
      </c>
      <c r="B3586" s="25"/>
      <c r="C3586" s="26"/>
      <c r="D3586" s="27"/>
      <c r="E3586" s="27" t="s">
        <v>5287</v>
      </c>
      <c r="F3586" s="27" t="s">
        <v>7074</v>
      </c>
      <c r="G3586" s="28" t="s">
        <v>201</v>
      </c>
      <c r="H3586" s="27" t="s">
        <v>202</v>
      </c>
      <c r="I3586" s="118" t="s">
        <v>7075</v>
      </c>
      <c r="J3586" s="29">
        <v>497.51</v>
      </c>
      <c r="K3586" s="28" t="s">
        <v>162</v>
      </c>
      <c r="L3586" s="27" t="s">
        <v>687</v>
      </c>
      <c r="M3586" s="27" t="s">
        <v>164</v>
      </c>
      <c r="N3586" s="27" t="s">
        <v>18102</v>
      </c>
    </row>
    <row r="3587" spans="1:14" ht="16.5" customHeight="1" thickTop="1" thickBot="1">
      <c r="A3587" s="30">
        <v>8542319090</v>
      </c>
      <c r="B3587" s="25"/>
      <c r="C3587" s="26"/>
      <c r="D3587" s="27"/>
      <c r="E3587" s="27" t="s">
        <v>7076</v>
      </c>
      <c r="F3587" s="27" t="s">
        <v>7077</v>
      </c>
      <c r="G3587" s="28" t="s">
        <v>173</v>
      </c>
      <c r="H3587" s="27" t="s">
        <v>174</v>
      </c>
      <c r="I3587" s="118" t="s">
        <v>7078</v>
      </c>
      <c r="J3587" s="29">
        <v>8.59</v>
      </c>
      <c r="K3587" s="28" t="s">
        <v>162</v>
      </c>
      <c r="L3587" s="27" t="s">
        <v>114</v>
      </c>
      <c r="M3587" s="27" t="s">
        <v>164</v>
      </c>
      <c r="N3587" s="27" t="s">
        <v>11042</v>
      </c>
    </row>
    <row r="3588" spans="1:14" ht="16.5" customHeight="1" thickTop="1" thickBot="1">
      <c r="A3588" s="30">
        <v>8542323100</v>
      </c>
      <c r="B3588" s="25"/>
      <c r="C3588" s="26"/>
      <c r="D3588" s="27"/>
      <c r="E3588" s="27" t="s">
        <v>7079</v>
      </c>
      <c r="F3588" s="27" t="s">
        <v>7080</v>
      </c>
      <c r="G3588" s="28" t="s">
        <v>173</v>
      </c>
      <c r="H3588" s="27" t="s">
        <v>174</v>
      </c>
      <c r="I3588" s="118" t="s">
        <v>7081</v>
      </c>
      <c r="J3588" s="29">
        <v>31.2</v>
      </c>
      <c r="K3588" s="28" t="s">
        <v>162</v>
      </c>
      <c r="L3588" s="27" t="s">
        <v>1072</v>
      </c>
      <c r="M3588" s="27" t="s">
        <v>164</v>
      </c>
      <c r="N3588" s="27" t="s">
        <v>18120</v>
      </c>
    </row>
    <row r="3589" spans="1:14" ht="16.5" customHeight="1" thickTop="1" thickBot="1">
      <c r="A3589" s="30">
        <v>8542323100</v>
      </c>
      <c r="B3589" s="25"/>
      <c r="C3589" s="26"/>
      <c r="D3589" s="27"/>
      <c r="E3589" s="27" t="s">
        <v>5940</v>
      </c>
      <c r="F3589" s="27" t="s">
        <v>6422</v>
      </c>
      <c r="G3589" s="28" t="s">
        <v>173</v>
      </c>
      <c r="H3589" s="27" t="s">
        <v>174</v>
      </c>
      <c r="I3589" s="118" t="s">
        <v>7082</v>
      </c>
      <c r="J3589" s="29">
        <v>7.16</v>
      </c>
      <c r="K3589" s="28" t="s">
        <v>162</v>
      </c>
      <c r="L3589" s="27" t="s">
        <v>125</v>
      </c>
      <c r="M3589" s="27" t="s">
        <v>164</v>
      </c>
      <c r="N3589" s="27" t="s">
        <v>125</v>
      </c>
    </row>
    <row r="3590" spans="1:14" ht="16.5" customHeight="1" thickTop="1" thickBot="1">
      <c r="A3590" s="30">
        <v>8542323100</v>
      </c>
      <c r="B3590" s="25"/>
      <c r="C3590" s="26"/>
      <c r="D3590" s="27"/>
      <c r="E3590" s="27" t="s">
        <v>7083</v>
      </c>
      <c r="F3590" s="27" t="s">
        <v>7084</v>
      </c>
      <c r="G3590" s="28" t="s">
        <v>227</v>
      </c>
      <c r="H3590" s="27" t="s">
        <v>228</v>
      </c>
      <c r="I3590" s="118" t="s">
        <v>7085</v>
      </c>
      <c r="J3590" s="29">
        <v>262.02</v>
      </c>
      <c r="K3590" s="28" t="s">
        <v>162</v>
      </c>
      <c r="L3590" s="27" t="s">
        <v>614</v>
      </c>
      <c r="M3590" s="27" t="s">
        <v>164</v>
      </c>
      <c r="N3590" s="27" t="s">
        <v>18096</v>
      </c>
    </row>
    <row r="3591" spans="1:14" ht="16.5" customHeight="1" thickTop="1" thickBot="1">
      <c r="A3591" s="30">
        <v>8542323100</v>
      </c>
      <c r="B3591" s="25"/>
      <c r="C3591" s="26"/>
      <c r="D3591" s="27"/>
      <c r="E3591" s="27" t="s">
        <v>7086</v>
      </c>
      <c r="F3591" s="27" t="s">
        <v>7087</v>
      </c>
      <c r="G3591" s="28" t="s">
        <v>227</v>
      </c>
      <c r="H3591" s="27" t="s">
        <v>228</v>
      </c>
      <c r="I3591" s="118" t="s">
        <v>4465</v>
      </c>
      <c r="J3591" s="29">
        <v>195.56</v>
      </c>
      <c r="K3591" s="28" t="s">
        <v>162</v>
      </c>
      <c r="L3591" s="27" t="s">
        <v>639</v>
      </c>
      <c r="M3591" s="27" t="s">
        <v>164</v>
      </c>
      <c r="N3591" s="27" t="s">
        <v>18098</v>
      </c>
    </row>
    <row r="3592" spans="1:14" ht="16.5" customHeight="1" thickTop="1" thickBot="1">
      <c r="A3592" s="30">
        <v>8542329000</v>
      </c>
      <c r="B3592" s="25"/>
      <c r="C3592" s="26"/>
      <c r="D3592" s="27"/>
      <c r="E3592" s="27" t="s">
        <v>4084</v>
      </c>
      <c r="F3592" s="27" t="s">
        <v>7088</v>
      </c>
      <c r="G3592" s="28" t="s">
        <v>1556</v>
      </c>
      <c r="H3592" s="27" t="s">
        <v>1557</v>
      </c>
      <c r="I3592" s="118" t="s">
        <v>7089</v>
      </c>
      <c r="J3592" s="29">
        <v>3600</v>
      </c>
      <c r="K3592" s="28" t="s">
        <v>162</v>
      </c>
      <c r="L3592" s="27" t="s">
        <v>1072</v>
      </c>
      <c r="M3592" s="27" t="s">
        <v>164</v>
      </c>
      <c r="N3592" s="27" t="s">
        <v>18120</v>
      </c>
    </row>
    <row r="3593" spans="1:14" ht="16.5" customHeight="1" thickTop="1" thickBot="1">
      <c r="A3593" s="30">
        <v>8542339000</v>
      </c>
      <c r="B3593" s="25"/>
      <c r="C3593" s="26"/>
      <c r="D3593" s="27"/>
      <c r="E3593" s="27" t="s">
        <v>5775</v>
      </c>
      <c r="F3593" s="27" t="s">
        <v>7090</v>
      </c>
      <c r="G3593" s="28" t="s">
        <v>173</v>
      </c>
      <c r="H3593" s="27" t="s">
        <v>174</v>
      </c>
      <c r="I3593" s="118" t="s">
        <v>7091</v>
      </c>
      <c r="J3593" s="29">
        <v>424</v>
      </c>
      <c r="K3593" s="28" t="s">
        <v>162</v>
      </c>
      <c r="L3593" s="27" t="s">
        <v>7092</v>
      </c>
      <c r="M3593" s="27" t="s">
        <v>164</v>
      </c>
      <c r="N3593" s="27" t="s">
        <v>18332</v>
      </c>
    </row>
    <row r="3594" spans="1:14" ht="16.5" customHeight="1" thickTop="1" thickBot="1">
      <c r="A3594" s="30">
        <v>8542339000</v>
      </c>
      <c r="B3594" s="25"/>
      <c r="C3594" s="26"/>
      <c r="D3594" s="27"/>
      <c r="E3594" s="27" t="s">
        <v>4466</v>
      </c>
      <c r="F3594" s="27" t="s">
        <v>4474</v>
      </c>
      <c r="G3594" s="28" t="s">
        <v>243</v>
      </c>
      <c r="H3594" s="27" t="s">
        <v>244</v>
      </c>
      <c r="I3594" s="118" t="s">
        <v>4475</v>
      </c>
      <c r="J3594" s="29">
        <v>8680</v>
      </c>
      <c r="K3594" s="28" t="s">
        <v>162</v>
      </c>
      <c r="L3594" s="27" t="s">
        <v>114</v>
      </c>
      <c r="M3594" s="27" t="s">
        <v>164</v>
      </c>
      <c r="N3594" s="27" t="s">
        <v>11042</v>
      </c>
    </row>
    <row r="3595" spans="1:14" ht="16.5" customHeight="1" thickTop="1" thickBot="1">
      <c r="A3595" s="30">
        <v>8542339000</v>
      </c>
      <c r="B3595" s="25"/>
      <c r="C3595" s="26"/>
      <c r="D3595" s="27"/>
      <c r="E3595" s="27" t="s">
        <v>2611</v>
      </c>
      <c r="F3595" s="27" t="s">
        <v>2614</v>
      </c>
      <c r="G3595" s="28" t="s">
        <v>243</v>
      </c>
      <c r="H3595" s="27" t="s">
        <v>244</v>
      </c>
      <c r="I3595" s="118" t="s">
        <v>2615</v>
      </c>
      <c r="J3595" s="29">
        <v>51.11</v>
      </c>
      <c r="K3595" s="28" t="s">
        <v>162</v>
      </c>
      <c r="L3595" s="27" t="s">
        <v>114</v>
      </c>
      <c r="M3595" s="27" t="s">
        <v>164</v>
      </c>
      <c r="N3595" s="27" t="s">
        <v>11042</v>
      </c>
    </row>
    <row r="3596" spans="1:14" ht="16.5" customHeight="1" thickTop="1" thickBot="1">
      <c r="A3596" s="30">
        <v>8542339000</v>
      </c>
      <c r="B3596" s="25"/>
      <c r="C3596" s="26"/>
      <c r="D3596" s="27"/>
      <c r="E3596" s="27" t="s">
        <v>794</v>
      </c>
      <c r="F3596" s="27" t="s">
        <v>7093</v>
      </c>
      <c r="G3596" s="28" t="s">
        <v>243</v>
      </c>
      <c r="H3596" s="27" t="s">
        <v>244</v>
      </c>
      <c r="I3596" s="118" t="s">
        <v>7094</v>
      </c>
      <c r="J3596" s="29">
        <v>1.87</v>
      </c>
      <c r="K3596" s="28" t="s">
        <v>162</v>
      </c>
      <c r="L3596" s="27" t="s">
        <v>114</v>
      </c>
      <c r="M3596" s="27" t="s">
        <v>164</v>
      </c>
      <c r="N3596" s="27" t="s">
        <v>11042</v>
      </c>
    </row>
    <row r="3597" spans="1:14" ht="16.5" customHeight="1" thickTop="1" thickBot="1">
      <c r="A3597" s="30">
        <v>8542339000</v>
      </c>
      <c r="B3597" s="25"/>
      <c r="C3597" s="26"/>
      <c r="D3597" s="27"/>
      <c r="E3597" s="27" t="s">
        <v>645</v>
      </c>
      <c r="F3597" s="27" t="s">
        <v>7095</v>
      </c>
      <c r="G3597" s="28" t="s">
        <v>159</v>
      </c>
      <c r="H3597" s="27" t="s">
        <v>160</v>
      </c>
      <c r="I3597" s="118" t="s">
        <v>7096</v>
      </c>
      <c r="J3597" s="29">
        <v>2.42</v>
      </c>
      <c r="K3597" s="28" t="s">
        <v>162</v>
      </c>
      <c r="L3597" s="27" t="s">
        <v>114</v>
      </c>
      <c r="M3597" s="27" t="s">
        <v>164</v>
      </c>
      <c r="N3597" s="27" t="s">
        <v>11042</v>
      </c>
    </row>
    <row r="3598" spans="1:14" ht="16.5" customHeight="1" thickTop="1" thickBot="1">
      <c r="A3598" s="30">
        <v>8542339000</v>
      </c>
      <c r="B3598" s="25"/>
      <c r="C3598" s="26"/>
      <c r="D3598" s="27"/>
      <c r="E3598" s="27" t="s">
        <v>4469</v>
      </c>
      <c r="F3598" s="27" t="s">
        <v>4470</v>
      </c>
      <c r="G3598" s="28" t="s">
        <v>159</v>
      </c>
      <c r="H3598" s="27" t="s">
        <v>160</v>
      </c>
      <c r="I3598" s="118" t="s">
        <v>4471</v>
      </c>
      <c r="J3598" s="29">
        <v>653.6</v>
      </c>
      <c r="K3598" s="28" t="s">
        <v>162</v>
      </c>
      <c r="L3598" s="27" t="s">
        <v>648</v>
      </c>
      <c r="M3598" s="27" t="s">
        <v>164</v>
      </c>
      <c r="N3598" s="27" t="s">
        <v>11042</v>
      </c>
    </row>
    <row r="3599" spans="1:14" ht="16.5" customHeight="1" thickTop="1" thickBot="1">
      <c r="A3599" s="30">
        <v>8542339000</v>
      </c>
      <c r="B3599" s="25"/>
      <c r="C3599" s="26"/>
      <c r="D3599" s="27"/>
      <c r="E3599" s="27" t="s">
        <v>794</v>
      </c>
      <c r="F3599" s="27" t="s">
        <v>7097</v>
      </c>
      <c r="G3599" s="28" t="s">
        <v>159</v>
      </c>
      <c r="H3599" s="27" t="s">
        <v>160</v>
      </c>
      <c r="I3599" s="118" t="s">
        <v>7098</v>
      </c>
      <c r="J3599" s="29">
        <v>16.5</v>
      </c>
      <c r="K3599" s="28" t="s">
        <v>162</v>
      </c>
      <c r="L3599" s="27" t="s">
        <v>648</v>
      </c>
      <c r="M3599" s="27" t="s">
        <v>164</v>
      </c>
      <c r="N3599" s="27" t="s">
        <v>11042</v>
      </c>
    </row>
    <row r="3600" spans="1:14" ht="16.5" customHeight="1" thickTop="1" thickBot="1">
      <c r="A3600" s="30">
        <v>8542339000</v>
      </c>
      <c r="B3600" s="25"/>
      <c r="C3600" s="26"/>
      <c r="D3600" s="27"/>
      <c r="E3600" s="27" t="s">
        <v>4096</v>
      </c>
      <c r="F3600" s="27" t="s">
        <v>5778</v>
      </c>
      <c r="G3600" s="28" t="s">
        <v>201</v>
      </c>
      <c r="H3600" s="27" t="s">
        <v>202</v>
      </c>
      <c r="I3600" s="118" t="s">
        <v>5779</v>
      </c>
      <c r="J3600" s="29">
        <v>102.22</v>
      </c>
      <c r="K3600" s="28" t="s">
        <v>162</v>
      </c>
      <c r="L3600" s="27" t="s">
        <v>122</v>
      </c>
      <c r="M3600" s="27" t="s">
        <v>164</v>
      </c>
      <c r="N3600" s="27" t="s">
        <v>18099</v>
      </c>
    </row>
    <row r="3601" spans="1:14" ht="16.5" customHeight="1" thickTop="1" thickBot="1">
      <c r="A3601" s="30">
        <v>8542399010</v>
      </c>
      <c r="B3601" s="25"/>
      <c r="C3601" s="26"/>
      <c r="D3601" s="27"/>
      <c r="E3601" s="27" t="s">
        <v>7099</v>
      </c>
      <c r="F3601" s="27" t="s">
        <v>7100</v>
      </c>
      <c r="G3601" s="28" t="s">
        <v>173</v>
      </c>
      <c r="H3601" s="27" t="s">
        <v>174</v>
      </c>
      <c r="I3601" s="118" t="s">
        <v>7101</v>
      </c>
      <c r="J3601" s="29">
        <v>0.2</v>
      </c>
      <c r="K3601" s="28" t="s">
        <v>162</v>
      </c>
      <c r="L3601" s="27" t="s">
        <v>2656</v>
      </c>
      <c r="M3601" s="27" t="s">
        <v>164</v>
      </c>
      <c r="N3601" s="27" t="s">
        <v>12393</v>
      </c>
    </row>
    <row r="3602" spans="1:14" ht="16.5" customHeight="1" thickTop="1" thickBot="1">
      <c r="A3602" s="30">
        <v>8542399010</v>
      </c>
      <c r="B3602" s="25"/>
      <c r="C3602" s="26"/>
      <c r="D3602" s="27"/>
      <c r="E3602" s="27" t="s">
        <v>7102</v>
      </c>
      <c r="F3602" s="27" t="s">
        <v>7103</v>
      </c>
      <c r="G3602" s="28" t="s">
        <v>173</v>
      </c>
      <c r="H3602" s="27" t="s">
        <v>174</v>
      </c>
      <c r="I3602" s="118" t="s">
        <v>7104</v>
      </c>
      <c r="J3602" s="29">
        <v>118.21</v>
      </c>
      <c r="K3602" s="28" t="s">
        <v>162</v>
      </c>
      <c r="L3602" s="27" t="s">
        <v>114</v>
      </c>
      <c r="M3602" s="27" t="s">
        <v>164</v>
      </c>
      <c r="N3602" s="27" t="s">
        <v>11042</v>
      </c>
    </row>
    <row r="3603" spans="1:14" ht="16.5" customHeight="1" thickTop="1" thickBot="1">
      <c r="A3603" s="30">
        <v>8542399010</v>
      </c>
      <c r="B3603" s="25"/>
      <c r="C3603" s="26"/>
      <c r="D3603" s="27"/>
      <c r="E3603" s="27" t="s">
        <v>2712</v>
      </c>
      <c r="F3603" s="27" t="s">
        <v>7105</v>
      </c>
      <c r="G3603" s="28" t="s">
        <v>173</v>
      </c>
      <c r="H3603" s="27" t="s">
        <v>174</v>
      </c>
      <c r="I3603" s="118" t="s">
        <v>7106</v>
      </c>
      <c r="J3603" s="29">
        <v>15.1</v>
      </c>
      <c r="K3603" s="28" t="s">
        <v>162</v>
      </c>
      <c r="L3603" s="27" t="s">
        <v>687</v>
      </c>
      <c r="M3603" s="27" t="s">
        <v>164</v>
      </c>
      <c r="N3603" s="27" t="s">
        <v>18102</v>
      </c>
    </row>
    <row r="3604" spans="1:14" ht="16.5" customHeight="1" thickTop="1" thickBot="1">
      <c r="A3604" s="30">
        <v>8542399010</v>
      </c>
      <c r="B3604" s="25"/>
      <c r="C3604" s="26"/>
      <c r="D3604" s="27"/>
      <c r="E3604" s="27" t="s">
        <v>7107</v>
      </c>
      <c r="F3604" s="27" t="s">
        <v>7108</v>
      </c>
      <c r="G3604" s="28" t="s">
        <v>173</v>
      </c>
      <c r="H3604" s="27" t="s">
        <v>174</v>
      </c>
      <c r="I3604" s="118" t="s">
        <v>7109</v>
      </c>
      <c r="J3604" s="29">
        <v>9.32</v>
      </c>
      <c r="K3604" s="28" t="s">
        <v>162</v>
      </c>
      <c r="L3604" s="27" t="s">
        <v>114</v>
      </c>
      <c r="M3604" s="27" t="s">
        <v>164</v>
      </c>
      <c r="N3604" s="27" t="s">
        <v>11042</v>
      </c>
    </row>
    <row r="3605" spans="1:14" ht="16.5" customHeight="1" thickTop="1" thickBot="1">
      <c r="A3605" s="30">
        <v>8542399010</v>
      </c>
      <c r="B3605" s="25"/>
      <c r="C3605" s="26"/>
      <c r="D3605" s="27"/>
      <c r="E3605" s="27" t="s">
        <v>5982</v>
      </c>
      <c r="F3605" s="27" t="s">
        <v>7110</v>
      </c>
      <c r="G3605" s="28" t="s">
        <v>173</v>
      </c>
      <c r="H3605" s="27" t="s">
        <v>174</v>
      </c>
      <c r="I3605" s="118" t="s">
        <v>7111</v>
      </c>
      <c r="J3605" s="29">
        <v>5.15</v>
      </c>
      <c r="K3605" s="28" t="s">
        <v>162</v>
      </c>
      <c r="L3605" s="27" t="s">
        <v>687</v>
      </c>
      <c r="M3605" s="27" t="s">
        <v>164</v>
      </c>
      <c r="N3605" s="27" t="s">
        <v>18102</v>
      </c>
    </row>
    <row r="3606" spans="1:14" ht="16.5" customHeight="1" thickTop="1" thickBot="1">
      <c r="A3606" s="30">
        <v>8542399010</v>
      </c>
      <c r="B3606" s="25"/>
      <c r="C3606" s="26"/>
      <c r="D3606" s="27"/>
      <c r="E3606" s="27" t="s">
        <v>2647</v>
      </c>
      <c r="F3606" s="27" t="s">
        <v>7112</v>
      </c>
      <c r="G3606" s="28" t="s">
        <v>173</v>
      </c>
      <c r="H3606" s="27" t="s">
        <v>174</v>
      </c>
      <c r="I3606" s="118" t="s">
        <v>7113</v>
      </c>
      <c r="J3606" s="29">
        <v>11.82</v>
      </c>
      <c r="K3606" s="28" t="s">
        <v>162</v>
      </c>
      <c r="L3606" s="27" t="s">
        <v>1087</v>
      </c>
      <c r="M3606" s="27" t="s">
        <v>164</v>
      </c>
      <c r="N3606" s="27" t="s">
        <v>18102</v>
      </c>
    </row>
    <row r="3607" spans="1:14" ht="16.5" customHeight="1" thickTop="1" thickBot="1">
      <c r="A3607" s="30">
        <v>8542399010</v>
      </c>
      <c r="B3607" s="25"/>
      <c r="C3607" s="26"/>
      <c r="D3607" s="27"/>
      <c r="E3607" s="27" t="s">
        <v>5968</v>
      </c>
      <c r="F3607" s="27" t="s">
        <v>7114</v>
      </c>
      <c r="G3607" s="28" t="s">
        <v>173</v>
      </c>
      <c r="H3607" s="27" t="s">
        <v>174</v>
      </c>
      <c r="I3607" s="118" t="s">
        <v>7115</v>
      </c>
      <c r="J3607" s="29">
        <v>30.67</v>
      </c>
      <c r="K3607" s="28" t="s">
        <v>162</v>
      </c>
      <c r="L3607" s="27" t="s">
        <v>687</v>
      </c>
      <c r="M3607" s="27" t="s">
        <v>164</v>
      </c>
      <c r="N3607" s="27" t="s">
        <v>18102</v>
      </c>
    </row>
    <row r="3608" spans="1:14" ht="16.5" customHeight="1" thickTop="1" thickBot="1">
      <c r="A3608" s="30">
        <v>8542399010</v>
      </c>
      <c r="B3608" s="25"/>
      <c r="C3608" s="26"/>
      <c r="D3608" s="27"/>
      <c r="E3608" s="27" t="s">
        <v>2633</v>
      </c>
      <c r="F3608" s="27" t="s">
        <v>7116</v>
      </c>
      <c r="G3608" s="28" t="s">
        <v>173</v>
      </c>
      <c r="H3608" s="27" t="s">
        <v>174</v>
      </c>
      <c r="I3608" s="118" t="s">
        <v>7117</v>
      </c>
      <c r="J3608" s="29">
        <v>39.4</v>
      </c>
      <c r="K3608" s="28" t="s">
        <v>162</v>
      </c>
      <c r="L3608" s="27" t="s">
        <v>1087</v>
      </c>
      <c r="M3608" s="27" t="s">
        <v>164</v>
      </c>
      <c r="N3608" s="27" t="s">
        <v>18102</v>
      </c>
    </row>
    <row r="3609" spans="1:14" ht="16.5" customHeight="1" thickTop="1" thickBot="1">
      <c r="A3609" s="30">
        <v>8542399010</v>
      </c>
      <c r="B3609" s="25"/>
      <c r="C3609" s="26"/>
      <c r="D3609" s="27"/>
      <c r="E3609" s="27" t="s">
        <v>1952</v>
      </c>
      <c r="F3609" s="27" t="s">
        <v>1953</v>
      </c>
      <c r="G3609" s="28" t="s">
        <v>173</v>
      </c>
      <c r="H3609" s="27" t="s">
        <v>174</v>
      </c>
      <c r="I3609" s="118" t="s">
        <v>7118</v>
      </c>
      <c r="J3609" s="29">
        <v>5.37</v>
      </c>
      <c r="K3609" s="28" t="s">
        <v>162</v>
      </c>
      <c r="L3609" s="27" t="s">
        <v>125</v>
      </c>
      <c r="M3609" s="27" t="s">
        <v>164</v>
      </c>
      <c r="N3609" s="27" t="s">
        <v>125</v>
      </c>
    </row>
    <row r="3610" spans="1:14" ht="16.5" customHeight="1" thickTop="1" thickBot="1">
      <c r="A3610" s="30">
        <v>8542399010</v>
      </c>
      <c r="B3610" s="25"/>
      <c r="C3610" s="26"/>
      <c r="D3610" s="27"/>
      <c r="E3610" s="27" t="s">
        <v>2636</v>
      </c>
      <c r="F3610" s="27" t="s">
        <v>2963</v>
      </c>
      <c r="G3610" s="28" t="s">
        <v>173</v>
      </c>
      <c r="H3610" s="27" t="s">
        <v>174</v>
      </c>
      <c r="I3610" s="118" t="s">
        <v>1091</v>
      </c>
      <c r="J3610" s="29">
        <v>5.37</v>
      </c>
      <c r="K3610" s="28" t="s">
        <v>162</v>
      </c>
      <c r="L3610" s="27" t="s">
        <v>125</v>
      </c>
      <c r="M3610" s="27" t="s">
        <v>164</v>
      </c>
      <c r="N3610" s="27" t="s">
        <v>125</v>
      </c>
    </row>
    <row r="3611" spans="1:14" ht="16.5" customHeight="1" thickTop="1" thickBot="1">
      <c r="A3611" s="30">
        <v>8542399010</v>
      </c>
      <c r="B3611" s="25"/>
      <c r="C3611" s="26"/>
      <c r="D3611" s="27"/>
      <c r="E3611" s="27" t="s">
        <v>774</v>
      </c>
      <c r="F3611" s="27" t="s">
        <v>7119</v>
      </c>
      <c r="G3611" s="28" t="s">
        <v>173</v>
      </c>
      <c r="H3611" s="27" t="s">
        <v>174</v>
      </c>
      <c r="I3611" s="118" t="s">
        <v>7120</v>
      </c>
      <c r="J3611" s="29">
        <v>68.45</v>
      </c>
      <c r="K3611" s="28" t="s">
        <v>162</v>
      </c>
      <c r="L3611" s="27" t="s">
        <v>614</v>
      </c>
      <c r="M3611" s="27" t="s">
        <v>164</v>
      </c>
      <c r="N3611" s="27" t="s">
        <v>18096</v>
      </c>
    </row>
    <row r="3612" spans="1:14" ht="16.5" customHeight="1" thickTop="1" thickBot="1">
      <c r="A3612" s="30">
        <v>8542399010</v>
      </c>
      <c r="B3612" s="25"/>
      <c r="C3612" s="26"/>
      <c r="D3612" s="27"/>
      <c r="E3612" s="27" t="s">
        <v>652</v>
      </c>
      <c r="F3612" s="27" t="s">
        <v>7121</v>
      </c>
      <c r="G3612" s="28" t="s">
        <v>173</v>
      </c>
      <c r="H3612" s="27" t="s">
        <v>174</v>
      </c>
      <c r="I3612" s="118" t="s">
        <v>7122</v>
      </c>
      <c r="J3612" s="29">
        <v>5.38</v>
      </c>
      <c r="K3612" s="28" t="s">
        <v>162</v>
      </c>
      <c r="L3612" s="27" t="s">
        <v>528</v>
      </c>
      <c r="M3612" s="27" t="s">
        <v>164</v>
      </c>
      <c r="N3612" s="27" t="s">
        <v>18090</v>
      </c>
    </row>
    <row r="3613" spans="1:14" ht="16.5" customHeight="1" thickTop="1" thickBot="1">
      <c r="A3613" s="30">
        <v>8542399010</v>
      </c>
      <c r="B3613" s="25"/>
      <c r="C3613" s="26"/>
      <c r="D3613" s="27"/>
      <c r="E3613" s="27" t="s">
        <v>7123</v>
      </c>
      <c r="F3613" s="27" t="s">
        <v>7121</v>
      </c>
      <c r="G3613" s="28" t="s">
        <v>173</v>
      </c>
      <c r="H3613" s="27" t="s">
        <v>174</v>
      </c>
      <c r="I3613" s="118" t="s">
        <v>7124</v>
      </c>
      <c r="J3613" s="29">
        <v>9.7799999999999994</v>
      </c>
      <c r="K3613" s="28" t="s">
        <v>162</v>
      </c>
      <c r="L3613" s="27" t="s">
        <v>528</v>
      </c>
      <c r="M3613" s="27" t="s">
        <v>164</v>
      </c>
      <c r="N3613" s="27" t="s">
        <v>18090</v>
      </c>
    </row>
    <row r="3614" spans="1:14" ht="16.5" customHeight="1" thickTop="1" thickBot="1">
      <c r="A3614" s="30">
        <v>8542399010</v>
      </c>
      <c r="B3614" s="25"/>
      <c r="C3614" s="26"/>
      <c r="D3614" s="27"/>
      <c r="E3614" s="27" t="s">
        <v>658</v>
      </c>
      <c r="F3614" s="27" t="s">
        <v>7125</v>
      </c>
      <c r="G3614" s="28" t="s">
        <v>173</v>
      </c>
      <c r="H3614" s="27" t="s">
        <v>174</v>
      </c>
      <c r="I3614" s="118" t="s">
        <v>7126</v>
      </c>
      <c r="J3614" s="29">
        <v>244.35</v>
      </c>
      <c r="K3614" s="28" t="s">
        <v>162</v>
      </c>
      <c r="L3614" s="27" t="s">
        <v>2184</v>
      </c>
      <c r="M3614" s="27" t="s">
        <v>164</v>
      </c>
      <c r="N3614" s="27" t="s">
        <v>18164</v>
      </c>
    </row>
    <row r="3615" spans="1:14" ht="16.5" customHeight="1" thickTop="1" thickBot="1">
      <c r="A3615" s="30">
        <v>8542399010</v>
      </c>
      <c r="B3615" s="25"/>
      <c r="C3615" s="26"/>
      <c r="D3615" s="27"/>
      <c r="E3615" s="27" t="s">
        <v>702</v>
      </c>
      <c r="F3615" s="27" t="s">
        <v>7127</v>
      </c>
      <c r="G3615" s="28" t="s">
        <v>173</v>
      </c>
      <c r="H3615" s="27" t="s">
        <v>174</v>
      </c>
      <c r="I3615" s="118" t="s">
        <v>2128</v>
      </c>
      <c r="J3615" s="29">
        <v>2.13</v>
      </c>
      <c r="K3615" s="28" t="s">
        <v>162</v>
      </c>
      <c r="L3615" s="27" t="s">
        <v>7128</v>
      </c>
      <c r="M3615" s="27" t="s">
        <v>164</v>
      </c>
      <c r="N3615" s="27" t="s">
        <v>18090</v>
      </c>
    </row>
    <row r="3616" spans="1:14" ht="16.5" customHeight="1" thickTop="1" thickBot="1">
      <c r="A3616" s="30">
        <v>8542399010</v>
      </c>
      <c r="B3616" s="25"/>
      <c r="C3616" s="26"/>
      <c r="D3616" s="27"/>
      <c r="E3616" s="27" t="s">
        <v>2622</v>
      </c>
      <c r="F3616" s="27" t="s">
        <v>2623</v>
      </c>
      <c r="G3616" s="28" t="s">
        <v>173</v>
      </c>
      <c r="H3616" s="27" t="s">
        <v>174</v>
      </c>
      <c r="I3616" s="118" t="s">
        <v>2624</v>
      </c>
      <c r="J3616" s="29">
        <v>123.69</v>
      </c>
      <c r="K3616" s="28" t="s">
        <v>162</v>
      </c>
      <c r="L3616" s="27" t="s">
        <v>7129</v>
      </c>
      <c r="M3616" s="27" t="s">
        <v>164</v>
      </c>
      <c r="N3616" s="27" t="s">
        <v>7129</v>
      </c>
    </row>
    <row r="3617" spans="1:14" ht="16.5" customHeight="1" thickTop="1" thickBot="1">
      <c r="A3617" s="30">
        <v>8542399010</v>
      </c>
      <c r="B3617" s="25"/>
      <c r="C3617" s="26"/>
      <c r="D3617" s="27"/>
      <c r="E3617" s="27" t="s">
        <v>4253</v>
      </c>
      <c r="F3617" s="27" t="s">
        <v>7130</v>
      </c>
      <c r="G3617" s="28" t="s">
        <v>173</v>
      </c>
      <c r="H3617" s="27" t="s">
        <v>174</v>
      </c>
      <c r="I3617" s="118" t="s">
        <v>4477</v>
      </c>
      <c r="J3617" s="29">
        <v>9.09</v>
      </c>
      <c r="K3617" s="28" t="s">
        <v>162</v>
      </c>
      <c r="L3617" s="27" t="s">
        <v>137</v>
      </c>
      <c r="M3617" s="27" t="s">
        <v>164</v>
      </c>
      <c r="N3617" s="27" t="s">
        <v>523</v>
      </c>
    </row>
    <row r="3618" spans="1:14" ht="16.5" customHeight="1" thickTop="1" thickBot="1">
      <c r="A3618" s="30">
        <v>8542399010</v>
      </c>
      <c r="B3618" s="25"/>
      <c r="C3618" s="26"/>
      <c r="D3618" s="27"/>
      <c r="E3618" s="27" t="s">
        <v>7131</v>
      </c>
      <c r="F3618" s="27" t="s">
        <v>7132</v>
      </c>
      <c r="G3618" s="28" t="s">
        <v>173</v>
      </c>
      <c r="H3618" s="27" t="s">
        <v>174</v>
      </c>
      <c r="I3618" s="118" t="s">
        <v>7133</v>
      </c>
      <c r="J3618" s="29">
        <v>281.60000000000002</v>
      </c>
      <c r="K3618" s="28" t="s">
        <v>162</v>
      </c>
      <c r="L3618" s="27" t="s">
        <v>134</v>
      </c>
      <c r="M3618" s="27" t="s">
        <v>164</v>
      </c>
      <c r="N3618" s="27" t="s">
        <v>4101</v>
      </c>
    </row>
    <row r="3619" spans="1:14" ht="16.5" customHeight="1" thickTop="1" thickBot="1">
      <c r="A3619" s="30">
        <v>8542399010</v>
      </c>
      <c r="B3619" s="25"/>
      <c r="C3619" s="26"/>
      <c r="D3619" s="27"/>
      <c r="E3619" s="27" t="s">
        <v>7134</v>
      </c>
      <c r="F3619" s="27" t="s">
        <v>7135</v>
      </c>
      <c r="G3619" s="28" t="s">
        <v>173</v>
      </c>
      <c r="H3619" s="27" t="s">
        <v>174</v>
      </c>
      <c r="I3619" s="118" t="s">
        <v>7136</v>
      </c>
      <c r="J3619" s="29">
        <v>320</v>
      </c>
      <c r="K3619" s="28" t="s">
        <v>162</v>
      </c>
      <c r="L3619" s="27" t="s">
        <v>134</v>
      </c>
      <c r="M3619" s="27" t="s">
        <v>164</v>
      </c>
      <c r="N3619" s="27" t="s">
        <v>4101</v>
      </c>
    </row>
    <row r="3620" spans="1:14" ht="16.5" customHeight="1" thickTop="1" thickBot="1">
      <c r="A3620" s="30">
        <v>8542399010</v>
      </c>
      <c r="B3620" s="25"/>
      <c r="C3620" s="26"/>
      <c r="D3620" s="27"/>
      <c r="E3620" s="27" t="s">
        <v>4630</v>
      </c>
      <c r="F3620" s="27" t="s">
        <v>4631</v>
      </c>
      <c r="G3620" s="28" t="s">
        <v>173</v>
      </c>
      <c r="H3620" s="27" t="s">
        <v>174</v>
      </c>
      <c r="I3620" s="118" t="s">
        <v>4632</v>
      </c>
      <c r="J3620" s="29">
        <v>299.83999999999997</v>
      </c>
      <c r="K3620" s="28" t="s">
        <v>162</v>
      </c>
      <c r="L3620" s="27" t="s">
        <v>825</v>
      </c>
      <c r="M3620" s="27" t="s">
        <v>164</v>
      </c>
      <c r="N3620" s="27" t="s">
        <v>18108</v>
      </c>
    </row>
    <row r="3621" spans="1:14" ht="16.5" customHeight="1" thickTop="1" thickBot="1">
      <c r="A3621" s="30">
        <v>8542399010</v>
      </c>
      <c r="B3621" s="25"/>
      <c r="C3621" s="26"/>
      <c r="D3621" s="27"/>
      <c r="E3621" s="27" t="s">
        <v>661</v>
      </c>
      <c r="F3621" s="27" t="s">
        <v>2985</v>
      </c>
      <c r="G3621" s="28" t="s">
        <v>173</v>
      </c>
      <c r="H3621" s="27" t="s">
        <v>174</v>
      </c>
      <c r="I3621" s="118" t="s">
        <v>2986</v>
      </c>
      <c r="J3621" s="29">
        <v>122.25</v>
      </c>
      <c r="K3621" s="28" t="s">
        <v>162</v>
      </c>
      <c r="L3621" s="27" t="s">
        <v>2895</v>
      </c>
      <c r="M3621" s="27" t="s">
        <v>164</v>
      </c>
      <c r="N3621" s="27" t="s">
        <v>18181</v>
      </c>
    </row>
    <row r="3622" spans="1:14" ht="16.5" customHeight="1" thickTop="1" thickBot="1">
      <c r="A3622" s="30">
        <v>8542399010</v>
      </c>
      <c r="B3622" s="25"/>
      <c r="C3622" s="26"/>
      <c r="D3622" s="27"/>
      <c r="E3622" s="27" t="s">
        <v>1343</v>
      </c>
      <c r="F3622" s="27" t="s">
        <v>7137</v>
      </c>
      <c r="G3622" s="28" t="s">
        <v>173</v>
      </c>
      <c r="H3622" s="27" t="s">
        <v>174</v>
      </c>
      <c r="I3622" s="118" t="s">
        <v>7138</v>
      </c>
      <c r="J3622" s="29">
        <v>13</v>
      </c>
      <c r="K3622" s="28" t="s">
        <v>162</v>
      </c>
      <c r="L3622" s="27" t="s">
        <v>134</v>
      </c>
      <c r="M3622" s="27" t="s">
        <v>164</v>
      </c>
      <c r="N3622" s="27" t="s">
        <v>4101</v>
      </c>
    </row>
    <row r="3623" spans="1:14" ht="16.5" customHeight="1" thickTop="1" thickBot="1">
      <c r="A3623" s="30">
        <v>8542399010</v>
      </c>
      <c r="B3623" s="25"/>
      <c r="C3623" s="26"/>
      <c r="D3623" s="27"/>
      <c r="E3623" s="27" t="s">
        <v>7139</v>
      </c>
      <c r="F3623" s="27" t="s">
        <v>7140</v>
      </c>
      <c r="G3623" s="28" t="s">
        <v>355</v>
      </c>
      <c r="H3623" s="27" t="s">
        <v>356</v>
      </c>
      <c r="I3623" s="118" t="s">
        <v>7141</v>
      </c>
      <c r="J3623" s="29">
        <v>120000</v>
      </c>
      <c r="K3623" s="28" t="s">
        <v>162</v>
      </c>
      <c r="L3623" s="27" t="s">
        <v>125</v>
      </c>
      <c r="M3623" s="27" t="s">
        <v>164</v>
      </c>
      <c r="N3623" s="27" t="s">
        <v>125</v>
      </c>
    </row>
    <row r="3624" spans="1:14" ht="16.5" customHeight="1" thickTop="1" thickBot="1">
      <c r="A3624" s="30">
        <v>8542399010</v>
      </c>
      <c r="B3624" s="25"/>
      <c r="C3624" s="26"/>
      <c r="D3624" s="27"/>
      <c r="E3624" s="27" t="s">
        <v>1954</v>
      </c>
      <c r="F3624" s="27" t="s">
        <v>3018</v>
      </c>
      <c r="G3624" s="28" t="s">
        <v>355</v>
      </c>
      <c r="H3624" s="27" t="s">
        <v>356</v>
      </c>
      <c r="I3624" s="118" t="s">
        <v>7142</v>
      </c>
      <c r="J3624" s="29">
        <v>902.99</v>
      </c>
      <c r="K3624" s="28" t="s">
        <v>162</v>
      </c>
      <c r="L3624" s="27" t="s">
        <v>125</v>
      </c>
      <c r="M3624" s="27" t="s">
        <v>164</v>
      </c>
      <c r="N3624" s="27" t="s">
        <v>125</v>
      </c>
    </row>
    <row r="3625" spans="1:14" ht="16.5" customHeight="1" thickTop="1" thickBot="1">
      <c r="A3625" s="30">
        <v>8542399010</v>
      </c>
      <c r="B3625" s="25"/>
      <c r="C3625" s="26"/>
      <c r="D3625" s="27"/>
      <c r="E3625" s="27" t="s">
        <v>4108</v>
      </c>
      <c r="F3625" s="27" t="s">
        <v>7143</v>
      </c>
      <c r="G3625" s="28" t="s">
        <v>355</v>
      </c>
      <c r="H3625" s="27" t="s">
        <v>356</v>
      </c>
      <c r="I3625" s="118" t="s">
        <v>7144</v>
      </c>
      <c r="J3625" s="29">
        <v>5560</v>
      </c>
      <c r="K3625" s="28" t="s">
        <v>162</v>
      </c>
      <c r="L3625" s="27" t="s">
        <v>648</v>
      </c>
      <c r="M3625" s="27" t="s">
        <v>164</v>
      </c>
      <c r="N3625" s="27" t="s">
        <v>11042</v>
      </c>
    </row>
    <row r="3626" spans="1:14" ht="16.5" customHeight="1" thickTop="1" thickBot="1">
      <c r="A3626" s="30">
        <v>8542399010</v>
      </c>
      <c r="B3626" s="25"/>
      <c r="C3626" s="26"/>
      <c r="D3626" s="27"/>
      <c r="E3626" s="27" t="s">
        <v>7145</v>
      </c>
      <c r="F3626" s="27" t="s">
        <v>7146</v>
      </c>
      <c r="G3626" s="28" t="s">
        <v>355</v>
      </c>
      <c r="H3626" s="27" t="s">
        <v>356</v>
      </c>
      <c r="I3626" s="118" t="s">
        <v>7147</v>
      </c>
      <c r="J3626" s="29">
        <v>554.04999999999995</v>
      </c>
      <c r="K3626" s="28" t="s">
        <v>162</v>
      </c>
      <c r="L3626" s="27" t="s">
        <v>648</v>
      </c>
      <c r="M3626" s="27" t="s">
        <v>164</v>
      </c>
      <c r="N3626" s="27" t="s">
        <v>11042</v>
      </c>
    </row>
    <row r="3627" spans="1:14" ht="16.5" customHeight="1" thickTop="1" thickBot="1">
      <c r="A3627" s="30">
        <v>8542399010</v>
      </c>
      <c r="B3627" s="25"/>
      <c r="C3627" s="26"/>
      <c r="D3627" s="27"/>
      <c r="E3627" s="27" t="s">
        <v>6010</v>
      </c>
      <c r="F3627" s="27" t="s">
        <v>7148</v>
      </c>
      <c r="G3627" s="28" t="s">
        <v>297</v>
      </c>
      <c r="H3627" s="27" t="s">
        <v>298</v>
      </c>
      <c r="I3627" s="118" t="s">
        <v>7149</v>
      </c>
      <c r="J3627" s="29">
        <v>6.79</v>
      </c>
      <c r="K3627" s="28" t="s">
        <v>162</v>
      </c>
      <c r="L3627" s="27" t="s">
        <v>7045</v>
      </c>
      <c r="M3627" s="27" t="s">
        <v>164</v>
      </c>
      <c r="N3627" s="27" t="s">
        <v>9740</v>
      </c>
    </row>
    <row r="3628" spans="1:14" ht="16.5" customHeight="1" thickTop="1" thickBot="1">
      <c r="A3628" s="30">
        <v>8542399010</v>
      </c>
      <c r="B3628" s="25"/>
      <c r="C3628" s="26"/>
      <c r="D3628" s="27"/>
      <c r="E3628" s="27" t="s">
        <v>774</v>
      </c>
      <c r="F3628" s="27" t="s">
        <v>7150</v>
      </c>
      <c r="G3628" s="28" t="s">
        <v>297</v>
      </c>
      <c r="H3628" s="27" t="s">
        <v>298</v>
      </c>
      <c r="I3628" s="118" t="s">
        <v>3340</v>
      </c>
      <c r="J3628" s="29">
        <v>71.319999999999993</v>
      </c>
      <c r="K3628" s="28" t="s">
        <v>162</v>
      </c>
      <c r="L3628" s="27" t="s">
        <v>125</v>
      </c>
      <c r="M3628" s="27" t="s">
        <v>164</v>
      </c>
      <c r="N3628" s="27" t="s">
        <v>125</v>
      </c>
    </row>
    <row r="3629" spans="1:14" ht="16.5" customHeight="1" thickTop="1" thickBot="1">
      <c r="A3629" s="30">
        <v>8542399010</v>
      </c>
      <c r="B3629" s="25"/>
      <c r="C3629" s="26"/>
      <c r="D3629" s="27"/>
      <c r="E3629" s="27" t="s">
        <v>765</v>
      </c>
      <c r="F3629" s="27" t="s">
        <v>7151</v>
      </c>
      <c r="G3629" s="28" t="s">
        <v>297</v>
      </c>
      <c r="H3629" s="27" t="s">
        <v>298</v>
      </c>
      <c r="I3629" s="118" t="s">
        <v>7152</v>
      </c>
      <c r="J3629" s="29">
        <v>186.67</v>
      </c>
      <c r="K3629" s="28" t="s">
        <v>162</v>
      </c>
      <c r="L3629" s="27" t="s">
        <v>125</v>
      </c>
      <c r="M3629" s="27" t="s">
        <v>164</v>
      </c>
      <c r="N3629" s="27" t="s">
        <v>125</v>
      </c>
    </row>
    <row r="3630" spans="1:14" ht="16.5" customHeight="1" thickTop="1" thickBot="1">
      <c r="A3630" s="30">
        <v>8542399010</v>
      </c>
      <c r="B3630" s="25"/>
      <c r="C3630" s="26"/>
      <c r="D3630" s="27"/>
      <c r="E3630" s="27" t="s">
        <v>697</v>
      </c>
      <c r="F3630" s="27" t="s">
        <v>698</v>
      </c>
      <c r="G3630" s="28" t="s">
        <v>297</v>
      </c>
      <c r="H3630" s="27" t="s">
        <v>298</v>
      </c>
      <c r="I3630" s="118" t="s">
        <v>699</v>
      </c>
      <c r="J3630" s="29">
        <v>6.86</v>
      </c>
      <c r="K3630" s="28" t="s">
        <v>162</v>
      </c>
      <c r="L3630" s="27" t="s">
        <v>528</v>
      </c>
      <c r="M3630" s="27" t="s">
        <v>164</v>
      </c>
      <c r="N3630" s="27" t="s">
        <v>18090</v>
      </c>
    </row>
    <row r="3631" spans="1:14" ht="16.5" customHeight="1" thickTop="1" thickBot="1">
      <c r="A3631" s="30">
        <v>8542399010</v>
      </c>
      <c r="B3631" s="25"/>
      <c r="C3631" s="26"/>
      <c r="D3631" s="27"/>
      <c r="E3631" s="27" t="s">
        <v>2653</v>
      </c>
      <c r="F3631" s="27" t="s">
        <v>7153</v>
      </c>
      <c r="G3631" s="28" t="s">
        <v>297</v>
      </c>
      <c r="H3631" s="27" t="s">
        <v>298</v>
      </c>
      <c r="I3631" s="118" t="s">
        <v>7154</v>
      </c>
      <c r="J3631" s="29">
        <v>0.71</v>
      </c>
      <c r="K3631" s="28" t="s">
        <v>162</v>
      </c>
      <c r="L3631" s="27" t="s">
        <v>134</v>
      </c>
      <c r="M3631" s="27" t="s">
        <v>164</v>
      </c>
      <c r="N3631" s="27" t="s">
        <v>4101</v>
      </c>
    </row>
    <row r="3632" spans="1:14" ht="16.5" customHeight="1" thickTop="1" thickBot="1">
      <c r="A3632" s="30">
        <v>8542399010</v>
      </c>
      <c r="B3632" s="25"/>
      <c r="C3632" s="26"/>
      <c r="D3632" s="27"/>
      <c r="E3632" s="27" t="s">
        <v>1343</v>
      </c>
      <c r="F3632" s="27" t="s">
        <v>2690</v>
      </c>
      <c r="G3632" s="28" t="s">
        <v>297</v>
      </c>
      <c r="H3632" s="27" t="s">
        <v>298</v>
      </c>
      <c r="I3632" s="118" t="s">
        <v>2107</v>
      </c>
      <c r="J3632" s="29">
        <v>1.07</v>
      </c>
      <c r="K3632" s="28" t="s">
        <v>162</v>
      </c>
      <c r="L3632" s="27" t="s">
        <v>2108</v>
      </c>
      <c r="M3632" s="27" t="s">
        <v>164</v>
      </c>
      <c r="N3632" s="27" t="s">
        <v>18090</v>
      </c>
    </row>
    <row r="3633" spans="1:14" ht="16.5" customHeight="1" thickTop="1" thickBot="1">
      <c r="A3633" s="30">
        <v>8542399010</v>
      </c>
      <c r="B3633" s="25"/>
      <c r="C3633" s="26"/>
      <c r="D3633" s="27"/>
      <c r="E3633" s="27" t="s">
        <v>7155</v>
      </c>
      <c r="F3633" s="27" t="s">
        <v>7070</v>
      </c>
      <c r="G3633" s="28" t="s">
        <v>297</v>
      </c>
      <c r="H3633" s="27" t="s">
        <v>298</v>
      </c>
      <c r="I3633" s="118" t="s">
        <v>7156</v>
      </c>
      <c r="J3633" s="29">
        <v>42.93</v>
      </c>
      <c r="K3633" s="28" t="s">
        <v>162</v>
      </c>
      <c r="L3633" s="27" t="s">
        <v>114</v>
      </c>
      <c r="M3633" s="27" t="s">
        <v>164</v>
      </c>
      <c r="N3633" s="27" t="s">
        <v>11042</v>
      </c>
    </row>
    <row r="3634" spans="1:14" ht="16.5" customHeight="1" thickTop="1" thickBot="1">
      <c r="A3634" s="30">
        <v>8542399010</v>
      </c>
      <c r="B3634" s="25"/>
      <c r="C3634" s="26"/>
      <c r="D3634" s="27"/>
      <c r="E3634" s="27" t="s">
        <v>765</v>
      </c>
      <c r="F3634" s="27" t="s">
        <v>7157</v>
      </c>
      <c r="G3634" s="28" t="s">
        <v>297</v>
      </c>
      <c r="H3634" s="27" t="s">
        <v>298</v>
      </c>
      <c r="I3634" s="118" t="s">
        <v>7158</v>
      </c>
      <c r="J3634" s="29">
        <v>1356</v>
      </c>
      <c r="K3634" s="28" t="s">
        <v>162</v>
      </c>
      <c r="L3634" s="27" t="s">
        <v>125</v>
      </c>
      <c r="M3634" s="27" t="s">
        <v>164</v>
      </c>
      <c r="N3634" s="27" t="s">
        <v>125</v>
      </c>
    </row>
    <row r="3635" spans="1:14" ht="16.5" customHeight="1" thickTop="1" thickBot="1">
      <c r="A3635" s="30">
        <v>8542399010</v>
      </c>
      <c r="B3635" s="25"/>
      <c r="C3635" s="26"/>
      <c r="D3635" s="27"/>
      <c r="E3635" s="27" t="s">
        <v>661</v>
      </c>
      <c r="F3635" s="27" t="s">
        <v>1936</v>
      </c>
      <c r="G3635" s="28" t="s">
        <v>297</v>
      </c>
      <c r="H3635" s="27" t="s">
        <v>298</v>
      </c>
      <c r="I3635" s="118" t="s">
        <v>1937</v>
      </c>
      <c r="J3635" s="29">
        <v>4.2699999999999996</v>
      </c>
      <c r="K3635" s="28" t="s">
        <v>162</v>
      </c>
      <c r="L3635" s="27" t="s">
        <v>134</v>
      </c>
      <c r="M3635" s="27" t="s">
        <v>164</v>
      </c>
      <c r="N3635" s="27" t="s">
        <v>4101</v>
      </c>
    </row>
    <row r="3636" spans="1:14" ht="16.5" customHeight="1" thickTop="1" thickBot="1">
      <c r="A3636" s="30">
        <v>8542399010</v>
      </c>
      <c r="B3636" s="25"/>
      <c r="C3636" s="26"/>
      <c r="D3636" s="27"/>
      <c r="E3636" s="27" t="s">
        <v>7159</v>
      </c>
      <c r="F3636" s="27" t="s">
        <v>7160</v>
      </c>
      <c r="G3636" s="28" t="s">
        <v>297</v>
      </c>
      <c r="H3636" s="27" t="s">
        <v>298</v>
      </c>
      <c r="I3636" s="118" t="s">
        <v>4449</v>
      </c>
      <c r="J3636" s="29">
        <v>260.8</v>
      </c>
      <c r="K3636" s="28" t="s">
        <v>162</v>
      </c>
      <c r="L3636" s="27" t="s">
        <v>416</v>
      </c>
      <c r="M3636" s="27" t="s">
        <v>164</v>
      </c>
      <c r="N3636" s="27" t="s">
        <v>18081</v>
      </c>
    </row>
    <row r="3637" spans="1:14" ht="16.5" customHeight="1" thickTop="1" thickBot="1">
      <c r="A3637" s="30">
        <v>8542399010</v>
      </c>
      <c r="B3637" s="25"/>
      <c r="C3637" s="26"/>
      <c r="D3637" s="27"/>
      <c r="E3637" s="27" t="s">
        <v>661</v>
      </c>
      <c r="F3637" s="27" t="s">
        <v>7161</v>
      </c>
      <c r="G3637" s="28" t="s">
        <v>297</v>
      </c>
      <c r="H3637" s="27" t="s">
        <v>298</v>
      </c>
      <c r="I3637" s="118" t="s">
        <v>7162</v>
      </c>
      <c r="J3637" s="29">
        <v>4.3</v>
      </c>
      <c r="K3637" s="28" t="s">
        <v>162</v>
      </c>
      <c r="L3637" s="27" t="s">
        <v>134</v>
      </c>
      <c r="M3637" s="27" t="s">
        <v>164</v>
      </c>
      <c r="N3637" s="27" t="s">
        <v>4101</v>
      </c>
    </row>
    <row r="3638" spans="1:14" ht="16.5" customHeight="1" thickTop="1" thickBot="1">
      <c r="A3638" s="30">
        <v>8542399010</v>
      </c>
      <c r="B3638" s="25"/>
      <c r="C3638" s="26"/>
      <c r="D3638" s="27"/>
      <c r="E3638" s="27" t="s">
        <v>1942</v>
      </c>
      <c r="F3638" s="27" t="s">
        <v>7163</v>
      </c>
      <c r="G3638" s="28" t="s">
        <v>297</v>
      </c>
      <c r="H3638" s="27" t="s">
        <v>298</v>
      </c>
      <c r="I3638" s="118" t="s">
        <v>7164</v>
      </c>
      <c r="J3638" s="29">
        <v>4862.75</v>
      </c>
      <c r="K3638" s="28" t="s">
        <v>162</v>
      </c>
      <c r="L3638" s="27" t="s">
        <v>134</v>
      </c>
      <c r="M3638" s="27" t="s">
        <v>164</v>
      </c>
      <c r="N3638" s="27" t="s">
        <v>4101</v>
      </c>
    </row>
    <row r="3639" spans="1:14" ht="16.5" customHeight="1" thickTop="1" thickBot="1">
      <c r="A3639" s="30">
        <v>8542399010</v>
      </c>
      <c r="B3639" s="25"/>
      <c r="C3639" s="26"/>
      <c r="D3639" s="27"/>
      <c r="E3639" s="27" t="s">
        <v>2970</v>
      </c>
      <c r="F3639" s="27" t="s">
        <v>7165</v>
      </c>
      <c r="G3639" s="28" t="s">
        <v>297</v>
      </c>
      <c r="H3639" s="27" t="s">
        <v>298</v>
      </c>
      <c r="I3639" s="118" t="s">
        <v>7166</v>
      </c>
      <c r="J3639" s="29">
        <v>717.36</v>
      </c>
      <c r="K3639" s="28" t="s">
        <v>162</v>
      </c>
      <c r="L3639" s="27" t="s">
        <v>648</v>
      </c>
      <c r="M3639" s="27" t="s">
        <v>164</v>
      </c>
      <c r="N3639" s="27" t="s">
        <v>11042</v>
      </c>
    </row>
    <row r="3640" spans="1:14" ht="16.5" customHeight="1" thickTop="1" thickBot="1">
      <c r="A3640" s="30">
        <v>8542399010</v>
      </c>
      <c r="B3640" s="25"/>
      <c r="C3640" s="26"/>
      <c r="D3640" s="27"/>
      <c r="E3640" s="27" t="s">
        <v>702</v>
      </c>
      <c r="F3640" s="27" t="s">
        <v>7167</v>
      </c>
      <c r="G3640" s="28" t="s">
        <v>243</v>
      </c>
      <c r="H3640" s="27" t="s">
        <v>244</v>
      </c>
      <c r="I3640" s="118" t="s">
        <v>6185</v>
      </c>
      <c r="J3640" s="29">
        <v>5.73</v>
      </c>
      <c r="K3640" s="28" t="s">
        <v>162</v>
      </c>
      <c r="L3640" s="27" t="s">
        <v>520</v>
      </c>
      <c r="M3640" s="27" t="s">
        <v>164</v>
      </c>
      <c r="N3640" s="27" t="s">
        <v>18090</v>
      </c>
    </row>
    <row r="3641" spans="1:14" ht="16.5" customHeight="1" thickTop="1" thickBot="1">
      <c r="A3641" s="30">
        <v>8542399010</v>
      </c>
      <c r="B3641" s="25"/>
      <c r="C3641" s="26"/>
      <c r="D3641" s="27"/>
      <c r="E3641" s="27" t="s">
        <v>702</v>
      </c>
      <c r="F3641" s="27" t="s">
        <v>7168</v>
      </c>
      <c r="G3641" s="28" t="s">
        <v>243</v>
      </c>
      <c r="H3641" s="27" t="s">
        <v>244</v>
      </c>
      <c r="I3641" s="118" t="s">
        <v>6491</v>
      </c>
      <c r="J3641" s="29">
        <v>43.34</v>
      </c>
      <c r="K3641" s="28" t="s">
        <v>162</v>
      </c>
      <c r="L3641" s="27" t="s">
        <v>528</v>
      </c>
      <c r="M3641" s="27" t="s">
        <v>164</v>
      </c>
      <c r="N3641" s="27" t="s">
        <v>18090</v>
      </c>
    </row>
    <row r="3642" spans="1:14" ht="16.5" customHeight="1" thickTop="1" thickBot="1">
      <c r="A3642" s="30">
        <v>8542399010</v>
      </c>
      <c r="B3642" s="25"/>
      <c r="C3642" s="26"/>
      <c r="D3642" s="27"/>
      <c r="E3642" s="27" t="s">
        <v>4636</v>
      </c>
      <c r="F3642" s="27" t="s">
        <v>7169</v>
      </c>
      <c r="G3642" s="28" t="s">
        <v>243</v>
      </c>
      <c r="H3642" s="27" t="s">
        <v>244</v>
      </c>
      <c r="I3642" s="118" t="s">
        <v>7170</v>
      </c>
      <c r="J3642" s="29">
        <v>1564.44</v>
      </c>
      <c r="K3642" s="28" t="s">
        <v>162</v>
      </c>
      <c r="L3642" s="27" t="s">
        <v>114</v>
      </c>
      <c r="M3642" s="27" t="s">
        <v>164</v>
      </c>
      <c r="N3642" s="27" t="s">
        <v>11042</v>
      </c>
    </row>
    <row r="3643" spans="1:14" ht="16.5" customHeight="1" thickTop="1" thickBot="1">
      <c r="A3643" s="30">
        <v>8542399010</v>
      </c>
      <c r="B3643" s="25"/>
      <c r="C3643" s="26"/>
      <c r="D3643" s="27"/>
      <c r="E3643" s="27" t="s">
        <v>7171</v>
      </c>
      <c r="F3643" s="27" t="s">
        <v>7172</v>
      </c>
      <c r="G3643" s="28" t="s">
        <v>243</v>
      </c>
      <c r="H3643" s="27" t="s">
        <v>244</v>
      </c>
      <c r="I3643" s="118" t="s">
        <v>7173</v>
      </c>
      <c r="J3643" s="29">
        <v>220.5</v>
      </c>
      <c r="K3643" s="28" t="s">
        <v>162</v>
      </c>
      <c r="L3643" s="27" t="s">
        <v>621</v>
      </c>
      <c r="M3643" s="27" t="s">
        <v>164</v>
      </c>
      <c r="N3643" s="27" t="s">
        <v>18097</v>
      </c>
    </row>
    <row r="3644" spans="1:14" ht="16.5" customHeight="1" thickTop="1" thickBot="1">
      <c r="A3644" s="30">
        <v>8542399010</v>
      </c>
      <c r="B3644" s="25"/>
      <c r="C3644" s="26"/>
      <c r="D3644" s="27"/>
      <c r="E3644" s="27" t="s">
        <v>4478</v>
      </c>
      <c r="F3644" s="27" t="s">
        <v>4479</v>
      </c>
      <c r="G3644" s="28" t="s">
        <v>1556</v>
      </c>
      <c r="H3644" s="27" t="s">
        <v>1557</v>
      </c>
      <c r="I3644" s="118" t="s">
        <v>4480</v>
      </c>
      <c r="J3644" s="29">
        <v>416.67</v>
      </c>
      <c r="K3644" s="28" t="s">
        <v>162</v>
      </c>
      <c r="L3644" s="27" t="s">
        <v>114</v>
      </c>
      <c r="M3644" s="27" t="s">
        <v>164</v>
      </c>
      <c r="N3644" s="27" t="s">
        <v>11042</v>
      </c>
    </row>
    <row r="3645" spans="1:14" ht="16.5" customHeight="1" thickTop="1" thickBot="1">
      <c r="A3645" s="30">
        <v>8542399010</v>
      </c>
      <c r="B3645" s="25"/>
      <c r="C3645" s="26"/>
      <c r="D3645" s="27"/>
      <c r="E3645" s="27" t="s">
        <v>661</v>
      </c>
      <c r="F3645" s="27" t="s">
        <v>7174</v>
      </c>
      <c r="G3645" s="28" t="s">
        <v>227</v>
      </c>
      <c r="H3645" s="27" t="s">
        <v>228</v>
      </c>
      <c r="I3645" s="118" t="s">
        <v>7175</v>
      </c>
      <c r="J3645" s="29">
        <v>24.21</v>
      </c>
      <c r="K3645" s="28" t="s">
        <v>162</v>
      </c>
      <c r="L3645" s="27" t="s">
        <v>614</v>
      </c>
      <c r="M3645" s="27" t="s">
        <v>164</v>
      </c>
      <c r="N3645" s="27" t="s">
        <v>18096</v>
      </c>
    </row>
    <row r="3646" spans="1:14" ht="16.5" customHeight="1" thickTop="1" thickBot="1">
      <c r="A3646" s="30">
        <v>8542399010</v>
      </c>
      <c r="B3646" s="25"/>
      <c r="C3646" s="26"/>
      <c r="D3646" s="27"/>
      <c r="E3646" s="27" t="s">
        <v>7176</v>
      </c>
      <c r="F3646" s="27" t="s">
        <v>7177</v>
      </c>
      <c r="G3646" s="28" t="s">
        <v>227</v>
      </c>
      <c r="H3646" s="27" t="s">
        <v>228</v>
      </c>
      <c r="I3646" s="118" t="s">
        <v>7178</v>
      </c>
      <c r="J3646" s="29">
        <v>1152</v>
      </c>
      <c r="K3646" s="28" t="s">
        <v>162</v>
      </c>
      <c r="L3646" s="27" t="s">
        <v>134</v>
      </c>
      <c r="M3646" s="27" t="s">
        <v>164</v>
      </c>
      <c r="N3646" s="27" t="s">
        <v>4101</v>
      </c>
    </row>
    <row r="3647" spans="1:14" ht="16.5" customHeight="1" thickTop="1" thickBot="1">
      <c r="A3647" s="30">
        <v>8542399010</v>
      </c>
      <c r="B3647" s="25"/>
      <c r="C3647" s="26"/>
      <c r="D3647" s="27"/>
      <c r="E3647" s="27" t="s">
        <v>7179</v>
      </c>
      <c r="F3647" s="27" t="s">
        <v>7180</v>
      </c>
      <c r="G3647" s="28" t="s">
        <v>227</v>
      </c>
      <c r="H3647" s="27" t="s">
        <v>228</v>
      </c>
      <c r="I3647" s="118" t="s">
        <v>7181</v>
      </c>
      <c r="J3647" s="29">
        <v>196</v>
      </c>
      <c r="K3647" s="28" t="s">
        <v>162</v>
      </c>
      <c r="L3647" s="27" t="s">
        <v>614</v>
      </c>
      <c r="M3647" s="27" t="s">
        <v>164</v>
      </c>
      <c r="N3647" s="27" t="s">
        <v>18096</v>
      </c>
    </row>
    <row r="3648" spans="1:14" ht="16.5" customHeight="1" thickTop="1" thickBot="1">
      <c r="A3648" s="30">
        <v>8542399010</v>
      </c>
      <c r="B3648" s="25"/>
      <c r="C3648" s="26"/>
      <c r="D3648" s="27"/>
      <c r="E3648" s="27" t="s">
        <v>702</v>
      </c>
      <c r="F3648" s="27" t="s">
        <v>7182</v>
      </c>
      <c r="G3648" s="28" t="s">
        <v>159</v>
      </c>
      <c r="H3648" s="27" t="s">
        <v>160</v>
      </c>
      <c r="I3648" s="118" t="s">
        <v>7183</v>
      </c>
      <c r="J3648" s="29">
        <v>2280</v>
      </c>
      <c r="K3648" s="28" t="s">
        <v>162</v>
      </c>
      <c r="L3648" s="27" t="s">
        <v>125</v>
      </c>
      <c r="M3648" s="27" t="s">
        <v>164</v>
      </c>
      <c r="N3648" s="27" t="s">
        <v>125</v>
      </c>
    </row>
    <row r="3649" spans="1:14" ht="16.5" customHeight="1" thickTop="1" thickBot="1">
      <c r="A3649" s="30">
        <v>8542399010</v>
      </c>
      <c r="B3649" s="25"/>
      <c r="C3649" s="26"/>
      <c r="D3649" s="27"/>
      <c r="E3649" s="27" t="s">
        <v>7184</v>
      </c>
      <c r="F3649" s="27" t="s">
        <v>7185</v>
      </c>
      <c r="G3649" s="28" t="s">
        <v>159</v>
      </c>
      <c r="H3649" s="27" t="s">
        <v>160</v>
      </c>
      <c r="I3649" s="118" t="s">
        <v>7186</v>
      </c>
      <c r="J3649" s="29">
        <v>814.82</v>
      </c>
      <c r="K3649" s="28" t="s">
        <v>162</v>
      </c>
      <c r="L3649" s="27" t="s">
        <v>134</v>
      </c>
      <c r="M3649" s="27" t="s">
        <v>164</v>
      </c>
      <c r="N3649" s="27" t="s">
        <v>4101</v>
      </c>
    </row>
    <row r="3650" spans="1:14" ht="16.5" customHeight="1" thickTop="1" thickBot="1">
      <c r="A3650" s="30">
        <v>8542399010</v>
      </c>
      <c r="B3650" s="25"/>
      <c r="C3650" s="26"/>
      <c r="D3650" s="27"/>
      <c r="E3650" s="27" t="s">
        <v>2641</v>
      </c>
      <c r="F3650" s="27" t="s">
        <v>3050</v>
      </c>
      <c r="G3650" s="28" t="s">
        <v>159</v>
      </c>
      <c r="H3650" s="27" t="s">
        <v>160</v>
      </c>
      <c r="I3650" s="118" t="s">
        <v>7187</v>
      </c>
      <c r="J3650" s="29">
        <v>4.8899999999999997</v>
      </c>
      <c r="K3650" s="28" t="s">
        <v>162</v>
      </c>
      <c r="L3650" s="27" t="s">
        <v>687</v>
      </c>
      <c r="M3650" s="27" t="s">
        <v>164</v>
      </c>
      <c r="N3650" s="27" t="s">
        <v>18102</v>
      </c>
    </row>
    <row r="3651" spans="1:14" ht="16.5" customHeight="1" thickTop="1" thickBot="1">
      <c r="A3651" s="30">
        <v>8542399010</v>
      </c>
      <c r="B3651" s="25"/>
      <c r="C3651" s="26"/>
      <c r="D3651" s="27"/>
      <c r="E3651" s="27" t="s">
        <v>2641</v>
      </c>
      <c r="F3651" s="27" t="s">
        <v>3051</v>
      </c>
      <c r="G3651" s="28" t="s">
        <v>159</v>
      </c>
      <c r="H3651" s="27" t="s">
        <v>160</v>
      </c>
      <c r="I3651" s="118" t="s">
        <v>7188</v>
      </c>
      <c r="J3651" s="29">
        <v>2.4</v>
      </c>
      <c r="K3651" s="28" t="s">
        <v>162</v>
      </c>
      <c r="L3651" s="27" t="s">
        <v>687</v>
      </c>
      <c r="M3651" s="27" t="s">
        <v>164</v>
      </c>
      <c r="N3651" s="27" t="s">
        <v>18102</v>
      </c>
    </row>
    <row r="3652" spans="1:14" ht="16.5" customHeight="1" thickTop="1" thickBot="1">
      <c r="A3652" s="30">
        <v>8542399010</v>
      </c>
      <c r="B3652" s="25"/>
      <c r="C3652" s="26"/>
      <c r="D3652" s="27"/>
      <c r="E3652" s="27" t="s">
        <v>2970</v>
      </c>
      <c r="F3652" s="27" t="s">
        <v>5958</v>
      </c>
      <c r="G3652" s="28" t="s">
        <v>159</v>
      </c>
      <c r="H3652" s="27" t="s">
        <v>160</v>
      </c>
      <c r="I3652" s="118" t="s">
        <v>7189</v>
      </c>
      <c r="J3652" s="29">
        <v>6.18</v>
      </c>
      <c r="K3652" s="28" t="s">
        <v>162</v>
      </c>
      <c r="L3652" s="27" t="s">
        <v>1087</v>
      </c>
      <c r="M3652" s="27" t="s">
        <v>164</v>
      </c>
      <c r="N3652" s="27" t="s">
        <v>18102</v>
      </c>
    </row>
    <row r="3653" spans="1:14" ht="16.5" customHeight="1" thickTop="1" thickBot="1">
      <c r="A3653" s="30">
        <v>8542399010</v>
      </c>
      <c r="B3653" s="25"/>
      <c r="C3653" s="26"/>
      <c r="D3653" s="27"/>
      <c r="E3653" s="27" t="s">
        <v>661</v>
      </c>
      <c r="F3653" s="27" t="s">
        <v>7190</v>
      </c>
      <c r="G3653" s="28" t="s">
        <v>159</v>
      </c>
      <c r="H3653" s="27" t="s">
        <v>160</v>
      </c>
      <c r="I3653" s="118" t="s">
        <v>7191</v>
      </c>
      <c r="J3653" s="29">
        <v>29.33</v>
      </c>
      <c r="K3653" s="28" t="s">
        <v>162</v>
      </c>
      <c r="L3653" s="27" t="s">
        <v>4405</v>
      </c>
      <c r="M3653" s="27" t="s">
        <v>164</v>
      </c>
      <c r="N3653" s="27" t="s">
        <v>18256</v>
      </c>
    </row>
    <row r="3654" spans="1:14" ht="16.5" customHeight="1" thickTop="1" thickBot="1">
      <c r="A3654" s="30">
        <v>8542399010</v>
      </c>
      <c r="B3654" s="25"/>
      <c r="C3654" s="26"/>
      <c r="D3654" s="27"/>
      <c r="E3654" s="27" t="s">
        <v>658</v>
      </c>
      <c r="F3654" s="27" t="s">
        <v>694</v>
      </c>
      <c r="G3654" s="28" t="s">
        <v>159</v>
      </c>
      <c r="H3654" s="27" t="s">
        <v>160</v>
      </c>
      <c r="I3654" s="118" t="s">
        <v>7192</v>
      </c>
      <c r="J3654" s="29">
        <v>70.89</v>
      </c>
      <c r="K3654" s="28" t="s">
        <v>162</v>
      </c>
      <c r="L3654" s="27" t="s">
        <v>696</v>
      </c>
      <c r="M3654" s="27" t="s">
        <v>164</v>
      </c>
      <c r="N3654" s="27" t="s">
        <v>18103</v>
      </c>
    </row>
    <row r="3655" spans="1:14" ht="16.5" customHeight="1" thickTop="1" thickBot="1">
      <c r="A3655" s="30">
        <v>8542399010</v>
      </c>
      <c r="B3655" s="25"/>
      <c r="C3655" s="26"/>
      <c r="D3655" s="27"/>
      <c r="E3655" s="27" t="s">
        <v>4823</v>
      </c>
      <c r="F3655" s="27" t="s">
        <v>4817</v>
      </c>
      <c r="G3655" s="28" t="s">
        <v>159</v>
      </c>
      <c r="H3655" s="27" t="s">
        <v>160</v>
      </c>
      <c r="I3655" s="118" t="s">
        <v>4818</v>
      </c>
      <c r="J3655" s="29">
        <v>152.65</v>
      </c>
      <c r="K3655" s="28" t="s">
        <v>162</v>
      </c>
      <c r="L3655" s="27" t="s">
        <v>114</v>
      </c>
      <c r="M3655" s="27" t="s">
        <v>164</v>
      </c>
      <c r="N3655" s="27" t="s">
        <v>11042</v>
      </c>
    </row>
    <row r="3656" spans="1:14" ht="16.5" customHeight="1" thickTop="1" thickBot="1">
      <c r="A3656" s="30">
        <v>8542399010</v>
      </c>
      <c r="B3656" s="25"/>
      <c r="C3656" s="26"/>
      <c r="D3656" s="27"/>
      <c r="E3656" s="27" t="s">
        <v>5960</v>
      </c>
      <c r="F3656" s="27" t="s">
        <v>7193</v>
      </c>
      <c r="G3656" s="28" t="s">
        <v>201</v>
      </c>
      <c r="H3656" s="27" t="s">
        <v>202</v>
      </c>
      <c r="I3656" s="118" t="s">
        <v>7194</v>
      </c>
      <c r="J3656" s="29">
        <v>280.52999999999997</v>
      </c>
      <c r="K3656" s="28" t="s">
        <v>162</v>
      </c>
      <c r="L3656" s="27" t="s">
        <v>3150</v>
      </c>
      <c r="M3656" s="27" t="s">
        <v>164</v>
      </c>
      <c r="N3656" s="27" t="s">
        <v>18187</v>
      </c>
    </row>
    <row r="3657" spans="1:14" ht="16.5" customHeight="1" thickTop="1" thickBot="1">
      <c r="A3657" s="30">
        <v>8542399010</v>
      </c>
      <c r="B3657" s="25"/>
      <c r="C3657" s="26"/>
      <c r="D3657" s="27"/>
      <c r="E3657" s="27" t="s">
        <v>7195</v>
      </c>
      <c r="F3657" s="27" t="s">
        <v>7196</v>
      </c>
      <c r="G3657" s="28" t="s">
        <v>159</v>
      </c>
      <c r="H3657" s="27" t="s">
        <v>160</v>
      </c>
      <c r="I3657" s="118" t="s">
        <v>7197</v>
      </c>
      <c r="J3657" s="29">
        <v>168</v>
      </c>
      <c r="K3657" s="28" t="s">
        <v>162</v>
      </c>
      <c r="L3657" s="27" t="s">
        <v>614</v>
      </c>
      <c r="M3657" s="27" t="s">
        <v>164</v>
      </c>
      <c r="N3657" s="27" t="s">
        <v>18096</v>
      </c>
    </row>
    <row r="3658" spans="1:14" ht="16.5" customHeight="1" thickTop="1" thickBot="1">
      <c r="A3658" s="24">
        <v>8548009000</v>
      </c>
      <c r="B3658" s="25"/>
      <c r="C3658" s="26">
        <v>0.05</v>
      </c>
      <c r="D3658" s="27"/>
      <c r="E3658" s="27" t="s">
        <v>7198</v>
      </c>
      <c r="F3658" s="27" t="s">
        <v>7199</v>
      </c>
      <c r="G3658" s="28" t="s">
        <v>173</v>
      </c>
      <c r="H3658" s="27" t="s">
        <v>174</v>
      </c>
      <c r="I3658" s="118" t="s">
        <v>7200</v>
      </c>
      <c r="J3658" s="29">
        <v>493.36</v>
      </c>
      <c r="K3658" s="28" t="s">
        <v>162</v>
      </c>
      <c r="L3658" s="27" t="s">
        <v>7201</v>
      </c>
      <c r="M3658" s="27" t="s">
        <v>164</v>
      </c>
      <c r="N3658" s="27" t="s">
        <v>18333</v>
      </c>
    </row>
    <row r="3659" spans="1:14" ht="16.5" customHeight="1" thickTop="1" thickBot="1">
      <c r="A3659" s="30">
        <v>8542399010</v>
      </c>
      <c r="B3659" s="25"/>
      <c r="C3659" s="26"/>
      <c r="D3659" s="27"/>
      <c r="E3659" s="27" t="s">
        <v>7202</v>
      </c>
      <c r="F3659" s="27" t="s">
        <v>2651</v>
      </c>
      <c r="G3659" s="28" t="s">
        <v>173</v>
      </c>
      <c r="H3659" s="27" t="s">
        <v>174</v>
      </c>
      <c r="I3659" s="118" t="s">
        <v>2652</v>
      </c>
      <c r="J3659" s="29">
        <v>33.49</v>
      </c>
      <c r="K3659" s="28" t="s">
        <v>162</v>
      </c>
      <c r="L3659" s="27" t="s">
        <v>134</v>
      </c>
      <c r="M3659" s="27" t="s">
        <v>164</v>
      </c>
      <c r="N3659" s="27" t="s">
        <v>4101</v>
      </c>
    </row>
    <row r="3660" spans="1:14" ht="16.5" customHeight="1" thickTop="1" thickBot="1">
      <c r="A3660" s="24">
        <v>3926909709</v>
      </c>
      <c r="B3660" s="25"/>
      <c r="C3660" s="26">
        <v>6.5000000000000002E-2</v>
      </c>
      <c r="D3660" s="27"/>
      <c r="E3660" s="27" t="s">
        <v>7203</v>
      </c>
      <c r="F3660" s="27" t="s">
        <v>7204</v>
      </c>
      <c r="G3660" s="28" t="s">
        <v>159</v>
      </c>
      <c r="H3660" s="27" t="s">
        <v>160</v>
      </c>
      <c r="I3660" s="118" t="s">
        <v>7205</v>
      </c>
      <c r="J3660" s="29">
        <v>16.55</v>
      </c>
      <c r="K3660" s="28" t="s">
        <v>162</v>
      </c>
      <c r="L3660" s="27" t="s">
        <v>428</v>
      </c>
      <c r="M3660" s="27" t="s">
        <v>164</v>
      </c>
      <c r="N3660" s="27" t="s">
        <v>13387</v>
      </c>
    </row>
    <row r="3661" spans="1:14" ht="16.5" customHeight="1" thickTop="1" thickBot="1">
      <c r="A3661" s="30">
        <v>8414592000</v>
      </c>
      <c r="B3661" s="25"/>
      <c r="C3661" s="26"/>
      <c r="D3661" s="27"/>
      <c r="E3661" s="27" t="s">
        <v>7206</v>
      </c>
      <c r="F3661" s="27" t="s">
        <v>7207</v>
      </c>
      <c r="G3661" s="28" t="s">
        <v>173</v>
      </c>
      <c r="H3661" s="27" t="s">
        <v>174</v>
      </c>
      <c r="I3661" s="118" t="s">
        <v>7208</v>
      </c>
      <c r="J3661" s="29">
        <v>921.92</v>
      </c>
      <c r="K3661" s="28" t="s">
        <v>162</v>
      </c>
      <c r="L3661" s="27" t="s">
        <v>1542</v>
      </c>
      <c r="M3661" s="27" t="s">
        <v>164</v>
      </c>
      <c r="N3661" s="27" t="s">
        <v>14289</v>
      </c>
    </row>
    <row r="3662" spans="1:14" ht="16.5" customHeight="1" thickTop="1">
      <c r="A3662" s="24">
        <v>8504408300</v>
      </c>
      <c r="B3662" s="25"/>
      <c r="C3662" s="26"/>
      <c r="D3662" s="27"/>
      <c r="E3662" s="27" t="s">
        <v>7209</v>
      </c>
      <c r="F3662" s="27" t="s">
        <v>7210</v>
      </c>
      <c r="G3662" s="28" t="s">
        <v>173</v>
      </c>
      <c r="H3662" s="27" t="s">
        <v>174</v>
      </c>
      <c r="I3662" s="118" t="s">
        <v>7211</v>
      </c>
      <c r="J3662" s="29">
        <v>1920</v>
      </c>
      <c r="K3662" s="28" t="s">
        <v>162</v>
      </c>
      <c r="L3662" s="27" t="s">
        <v>163</v>
      </c>
      <c r="M3662" s="27" t="s">
        <v>164</v>
      </c>
      <c r="N3662" s="27" t="s">
        <v>18059</v>
      </c>
    </row>
    <row r="3663" spans="1:14" ht="16.5" customHeight="1">
      <c r="A3663" s="24">
        <v>8504409100</v>
      </c>
      <c r="B3663" s="25"/>
      <c r="C3663" s="26"/>
      <c r="D3663" s="27"/>
      <c r="E3663" s="27" t="s">
        <v>80</v>
      </c>
      <c r="F3663" s="27" t="s">
        <v>7212</v>
      </c>
      <c r="G3663" s="28" t="s">
        <v>159</v>
      </c>
      <c r="H3663" s="27" t="s">
        <v>160</v>
      </c>
      <c r="I3663" s="118" t="s">
        <v>7213</v>
      </c>
      <c r="J3663" s="29">
        <v>1086.8</v>
      </c>
      <c r="K3663" s="28" t="s">
        <v>162</v>
      </c>
      <c r="L3663" s="27" t="s">
        <v>163</v>
      </c>
      <c r="M3663" s="27" t="s">
        <v>164</v>
      </c>
      <c r="N3663" s="27" t="s">
        <v>18059</v>
      </c>
    </row>
    <row r="3664" spans="1:14" ht="16.5" customHeight="1">
      <c r="A3664" s="24">
        <v>8504409100</v>
      </c>
      <c r="B3664" s="25"/>
      <c r="C3664" s="26"/>
      <c r="D3664" s="27"/>
      <c r="E3664" s="27" t="s">
        <v>80</v>
      </c>
      <c r="F3664" s="27" t="s">
        <v>7214</v>
      </c>
      <c r="G3664" s="28" t="s">
        <v>159</v>
      </c>
      <c r="H3664" s="27" t="s">
        <v>160</v>
      </c>
      <c r="I3664" s="118" t="s">
        <v>7215</v>
      </c>
      <c r="J3664" s="29">
        <v>583.96</v>
      </c>
      <c r="K3664" s="28" t="s">
        <v>162</v>
      </c>
      <c r="L3664" s="27" t="s">
        <v>163</v>
      </c>
      <c r="M3664" s="27" t="s">
        <v>164</v>
      </c>
      <c r="N3664" s="27" t="s">
        <v>18059</v>
      </c>
    </row>
    <row r="3665" spans="1:14" ht="16.5" customHeight="1">
      <c r="A3665" s="24">
        <v>8504409100</v>
      </c>
      <c r="B3665" s="25"/>
      <c r="C3665" s="26"/>
      <c r="D3665" s="27"/>
      <c r="E3665" s="27" t="s">
        <v>80</v>
      </c>
      <c r="F3665" s="27" t="s">
        <v>7216</v>
      </c>
      <c r="G3665" s="28" t="s">
        <v>159</v>
      </c>
      <c r="H3665" s="27" t="s">
        <v>160</v>
      </c>
      <c r="I3665" s="118" t="s">
        <v>7217</v>
      </c>
      <c r="J3665" s="29">
        <v>422.28</v>
      </c>
      <c r="K3665" s="28" t="s">
        <v>162</v>
      </c>
      <c r="L3665" s="27" t="s">
        <v>163</v>
      </c>
      <c r="M3665" s="27" t="s">
        <v>164</v>
      </c>
      <c r="N3665" s="27" t="s">
        <v>18059</v>
      </c>
    </row>
    <row r="3666" spans="1:14" ht="16.5" customHeight="1">
      <c r="A3666" s="24">
        <v>8504409100</v>
      </c>
      <c r="B3666" s="25"/>
      <c r="C3666" s="26"/>
      <c r="D3666" s="27"/>
      <c r="E3666" s="27" t="s">
        <v>80</v>
      </c>
      <c r="F3666" s="27" t="s">
        <v>7218</v>
      </c>
      <c r="G3666" s="28" t="s">
        <v>159</v>
      </c>
      <c r="H3666" s="27" t="s">
        <v>160</v>
      </c>
      <c r="I3666" s="118" t="s">
        <v>7219</v>
      </c>
      <c r="J3666" s="29">
        <v>549.70000000000005</v>
      </c>
      <c r="K3666" s="28" t="s">
        <v>162</v>
      </c>
      <c r="L3666" s="27" t="s">
        <v>163</v>
      </c>
      <c r="M3666" s="27" t="s">
        <v>164</v>
      </c>
      <c r="N3666" s="27" t="s">
        <v>18059</v>
      </c>
    </row>
    <row r="3667" spans="1:14" ht="16.5" customHeight="1">
      <c r="A3667" s="24">
        <v>8504409100</v>
      </c>
      <c r="B3667" s="25"/>
      <c r="C3667" s="26"/>
      <c r="D3667" s="27"/>
      <c r="E3667" s="27" t="s">
        <v>80</v>
      </c>
      <c r="F3667" s="27" t="s">
        <v>7220</v>
      </c>
      <c r="G3667" s="28" t="s">
        <v>159</v>
      </c>
      <c r="H3667" s="27" t="s">
        <v>160</v>
      </c>
      <c r="I3667" s="118" t="s">
        <v>7221</v>
      </c>
      <c r="J3667" s="29">
        <v>549.70000000000005</v>
      </c>
      <c r="K3667" s="28" t="s">
        <v>162</v>
      </c>
      <c r="L3667" s="27" t="s">
        <v>163</v>
      </c>
      <c r="M3667" s="27" t="s">
        <v>164</v>
      </c>
      <c r="N3667" s="27" t="s">
        <v>18059</v>
      </c>
    </row>
    <row r="3668" spans="1:14" ht="16.5" customHeight="1">
      <c r="A3668" s="24">
        <v>8504409100</v>
      </c>
      <c r="B3668" s="25"/>
      <c r="C3668" s="26"/>
      <c r="D3668" s="27"/>
      <c r="E3668" s="27" t="s">
        <v>80</v>
      </c>
      <c r="F3668" s="27" t="s">
        <v>7222</v>
      </c>
      <c r="G3668" s="28" t="s">
        <v>159</v>
      </c>
      <c r="H3668" s="27" t="s">
        <v>160</v>
      </c>
      <c r="I3668" s="118" t="s">
        <v>7223</v>
      </c>
      <c r="J3668" s="29">
        <v>546</v>
      </c>
      <c r="K3668" s="28" t="s">
        <v>162</v>
      </c>
      <c r="L3668" s="27" t="s">
        <v>163</v>
      </c>
      <c r="M3668" s="27" t="s">
        <v>164</v>
      </c>
      <c r="N3668" s="27" t="s">
        <v>18059</v>
      </c>
    </row>
    <row r="3669" spans="1:14" ht="16.5" customHeight="1">
      <c r="A3669" s="24">
        <v>8504409100</v>
      </c>
      <c r="B3669" s="25"/>
      <c r="C3669" s="26"/>
      <c r="D3669" s="27"/>
      <c r="E3669" s="27" t="s">
        <v>80</v>
      </c>
      <c r="F3669" s="27" t="s">
        <v>7224</v>
      </c>
      <c r="G3669" s="28" t="s">
        <v>159</v>
      </c>
      <c r="H3669" s="27" t="s">
        <v>160</v>
      </c>
      <c r="I3669" s="118" t="s">
        <v>7225</v>
      </c>
      <c r="J3669" s="29">
        <v>500.91</v>
      </c>
      <c r="K3669" s="28" t="s">
        <v>162</v>
      </c>
      <c r="L3669" s="27" t="s">
        <v>163</v>
      </c>
      <c r="M3669" s="27" t="s">
        <v>164</v>
      </c>
      <c r="N3669" s="27" t="s">
        <v>18059</v>
      </c>
    </row>
    <row r="3670" spans="1:14" ht="16.5" customHeight="1">
      <c r="A3670" s="24">
        <v>8504409100</v>
      </c>
      <c r="B3670" s="25"/>
      <c r="C3670" s="26"/>
      <c r="D3670" s="27"/>
      <c r="E3670" s="27" t="s">
        <v>80</v>
      </c>
      <c r="F3670" s="27" t="s">
        <v>7226</v>
      </c>
      <c r="G3670" s="28" t="s">
        <v>159</v>
      </c>
      <c r="H3670" s="27" t="s">
        <v>160</v>
      </c>
      <c r="I3670" s="118" t="s">
        <v>7227</v>
      </c>
      <c r="J3670" s="29">
        <v>174.96</v>
      </c>
      <c r="K3670" s="28" t="s">
        <v>162</v>
      </c>
      <c r="L3670" s="27" t="s">
        <v>163</v>
      </c>
      <c r="M3670" s="27" t="s">
        <v>164</v>
      </c>
      <c r="N3670" s="27" t="s">
        <v>18059</v>
      </c>
    </row>
    <row r="3671" spans="1:14" ht="16.5" customHeight="1">
      <c r="A3671" s="24">
        <v>8504409100</v>
      </c>
      <c r="B3671" s="25"/>
      <c r="C3671" s="26"/>
      <c r="D3671" s="27"/>
      <c r="E3671" s="27" t="s">
        <v>80</v>
      </c>
      <c r="F3671" s="27" t="s">
        <v>7228</v>
      </c>
      <c r="G3671" s="28" t="s">
        <v>159</v>
      </c>
      <c r="H3671" s="27" t="s">
        <v>160</v>
      </c>
      <c r="I3671" s="118" t="s">
        <v>7229</v>
      </c>
      <c r="J3671" s="29">
        <v>174.96</v>
      </c>
      <c r="K3671" s="28" t="s">
        <v>162</v>
      </c>
      <c r="L3671" s="27" t="s">
        <v>163</v>
      </c>
      <c r="M3671" s="27" t="s">
        <v>164</v>
      </c>
      <c r="N3671" s="27" t="s">
        <v>18059</v>
      </c>
    </row>
    <row r="3672" spans="1:14" ht="16.5" customHeight="1">
      <c r="A3672" s="24">
        <v>8504409100</v>
      </c>
      <c r="B3672" s="25"/>
      <c r="C3672" s="26"/>
      <c r="D3672" s="27"/>
      <c r="E3672" s="27" t="s">
        <v>80</v>
      </c>
      <c r="F3672" s="27" t="s">
        <v>7230</v>
      </c>
      <c r="G3672" s="28" t="s">
        <v>159</v>
      </c>
      <c r="H3672" s="27" t="s">
        <v>160</v>
      </c>
      <c r="I3672" s="118" t="s">
        <v>7231</v>
      </c>
      <c r="J3672" s="29">
        <v>199</v>
      </c>
      <c r="K3672" s="28" t="s">
        <v>162</v>
      </c>
      <c r="L3672" s="27" t="s">
        <v>163</v>
      </c>
      <c r="M3672" s="27" t="s">
        <v>164</v>
      </c>
      <c r="N3672" s="27" t="s">
        <v>18059</v>
      </c>
    </row>
    <row r="3673" spans="1:14" ht="16.5" customHeight="1">
      <c r="A3673" s="24">
        <v>8504409100</v>
      </c>
      <c r="B3673" s="25"/>
      <c r="C3673" s="26"/>
      <c r="D3673" s="27"/>
      <c r="E3673" s="27" t="s">
        <v>80</v>
      </c>
      <c r="F3673" s="27" t="s">
        <v>7232</v>
      </c>
      <c r="G3673" s="28" t="s">
        <v>159</v>
      </c>
      <c r="H3673" s="27" t="s">
        <v>160</v>
      </c>
      <c r="I3673" s="118" t="s">
        <v>7233</v>
      </c>
      <c r="J3673" s="29">
        <v>753.52</v>
      </c>
      <c r="K3673" s="28" t="s">
        <v>162</v>
      </c>
      <c r="L3673" s="27" t="s">
        <v>163</v>
      </c>
      <c r="M3673" s="27" t="s">
        <v>164</v>
      </c>
      <c r="N3673" s="27" t="s">
        <v>18059</v>
      </c>
    </row>
    <row r="3674" spans="1:14" ht="16.5" customHeight="1">
      <c r="A3674" s="24">
        <v>8504409100</v>
      </c>
      <c r="B3674" s="25"/>
      <c r="C3674" s="26"/>
      <c r="D3674" s="27"/>
      <c r="E3674" s="27" t="s">
        <v>80</v>
      </c>
      <c r="F3674" s="27" t="s">
        <v>2170</v>
      </c>
      <c r="G3674" s="28" t="s">
        <v>173</v>
      </c>
      <c r="H3674" s="27" t="s">
        <v>174</v>
      </c>
      <c r="I3674" s="118" t="s">
        <v>2171</v>
      </c>
      <c r="J3674" s="29">
        <v>20.93</v>
      </c>
      <c r="K3674" s="28" t="s">
        <v>162</v>
      </c>
      <c r="L3674" s="27" t="s">
        <v>212</v>
      </c>
      <c r="M3674" s="27" t="s">
        <v>164</v>
      </c>
      <c r="N3674" s="27" t="s">
        <v>18065</v>
      </c>
    </row>
    <row r="3675" spans="1:14" ht="16.5" customHeight="1">
      <c r="A3675" s="24">
        <v>8504409100</v>
      </c>
      <c r="B3675" s="25"/>
      <c r="C3675" s="26"/>
      <c r="D3675" s="27"/>
      <c r="E3675" s="27" t="s">
        <v>80</v>
      </c>
      <c r="F3675" s="27" t="s">
        <v>7234</v>
      </c>
      <c r="G3675" s="28" t="s">
        <v>173</v>
      </c>
      <c r="H3675" s="27" t="s">
        <v>174</v>
      </c>
      <c r="I3675" s="118" t="s">
        <v>7235</v>
      </c>
      <c r="J3675" s="29">
        <v>48.89</v>
      </c>
      <c r="K3675" s="28" t="s">
        <v>162</v>
      </c>
      <c r="L3675" s="27" t="s">
        <v>212</v>
      </c>
      <c r="M3675" s="27" t="s">
        <v>164</v>
      </c>
      <c r="N3675" s="27" t="s">
        <v>18065</v>
      </c>
    </row>
    <row r="3676" spans="1:14" ht="16.5" customHeight="1">
      <c r="A3676" s="24">
        <v>8504409100</v>
      </c>
      <c r="B3676" s="25"/>
      <c r="C3676" s="26"/>
      <c r="D3676" s="27"/>
      <c r="E3676" s="27" t="s">
        <v>80</v>
      </c>
      <c r="F3676" s="27" t="s">
        <v>7236</v>
      </c>
      <c r="G3676" s="28" t="s">
        <v>282</v>
      </c>
      <c r="H3676" s="27" t="s">
        <v>283</v>
      </c>
      <c r="I3676" s="118" t="s">
        <v>7237</v>
      </c>
      <c r="J3676" s="29">
        <v>53.78</v>
      </c>
      <c r="K3676" s="28" t="s">
        <v>162</v>
      </c>
      <c r="L3676" s="27" t="s">
        <v>163</v>
      </c>
      <c r="M3676" s="27" t="s">
        <v>164</v>
      </c>
      <c r="N3676" s="27" t="s">
        <v>18059</v>
      </c>
    </row>
    <row r="3677" spans="1:14" ht="16.5" customHeight="1">
      <c r="A3677" s="24">
        <v>8504509500</v>
      </c>
      <c r="B3677" s="25"/>
      <c r="C3677" s="26"/>
      <c r="D3677" s="27"/>
      <c r="E3677" s="27" t="s">
        <v>820</v>
      </c>
      <c r="F3677" s="27" t="s">
        <v>7238</v>
      </c>
      <c r="G3677" s="28" t="s">
        <v>233</v>
      </c>
      <c r="H3677" s="27" t="s">
        <v>234</v>
      </c>
      <c r="I3677" s="118" t="s">
        <v>7239</v>
      </c>
      <c r="J3677" s="29">
        <v>39.270000000000003</v>
      </c>
      <c r="K3677" s="28" t="s">
        <v>162</v>
      </c>
      <c r="L3677" s="27" t="s">
        <v>236</v>
      </c>
      <c r="M3677" s="27" t="s">
        <v>164</v>
      </c>
      <c r="N3677" s="27" t="s">
        <v>18068</v>
      </c>
    </row>
    <row r="3678" spans="1:14" ht="16.5" customHeight="1">
      <c r="A3678" s="24">
        <v>8504509500</v>
      </c>
      <c r="B3678" s="25"/>
      <c r="C3678" s="26"/>
      <c r="D3678" s="27"/>
      <c r="E3678" s="27" t="s">
        <v>820</v>
      </c>
      <c r="F3678" s="27" t="s">
        <v>7240</v>
      </c>
      <c r="G3678" s="28" t="s">
        <v>173</v>
      </c>
      <c r="H3678" s="27" t="s">
        <v>174</v>
      </c>
      <c r="I3678" s="118" t="s">
        <v>7241</v>
      </c>
      <c r="J3678" s="29">
        <v>77.34</v>
      </c>
      <c r="K3678" s="28" t="s">
        <v>162</v>
      </c>
      <c r="L3678" s="27" t="s">
        <v>250</v>
      </c>
      <c r="M3678" s="27" t="s">
        <v>164</v>
      </c>
      <c r="N3678" s="27" t="s">
        <v>18071</v>
      </c>
    </row>
    <row r="3679" spans="1:14" ht="16.5" customHeight="1">
      <c r="A3679" s="24">
        <v>8504509500</v>
      </c>
      <c r="B3679" s="25"/>
      <c r="C3679" s="26"/>
      <c r="D3679" s="27"/>
      <c r="E3679" s="27" t="s">
        <v>820</v>
      </c>
      <c r="F3679" s="27" t="s">
        <v>7242</v>
      </c>
      <c r="G3679" s="28" t="s">
        <v>173</v>
      </c>
      <c r="H3679" s="27" t="s">
        <v>174</v>
      </c>
      <c r="I3679" s="118" t="s">
        <v>7243</v>
      </c>
      <c r="J3679" s="29">
        <v>13.56</v>
      </c>
      <c r="K3679" s="28" t="s">
        <v>162</v>
      </c>
      <c r="L3679" s="27" t="s">
        <v>372</v>
      </c>
      <c r="M3679" s="27" t="s">
        <v>164</v>
      </c>
      <c r="N3679" s="27" t="s">
        <v>1383</v>
      </c>
    </row>
    <row r="3680" spans="1:14" ht="16.5" customHeight="1">
      <c r="A3680" s="24">
        <v>8504509500</v>
      </c>
      <c r="B3680" s="25"/>
      <c r="C3680" s="26"/>
      <c r="D3680" s="27"/>
      <c r="E3680" s="27" t="s">
        <v>820</v>
      </c>
      <c r="F3680" s="27" t="s">
        <v>7244</v>
      </c>
      <c r="G3680" s="28" t="s">
        <v>227</v>
      </c>
      <c r="H3680" s="27" t="s">
        <v>228</v>
      </c>
      <c r="I3680" s="118" t="s">
        <v>7245</v>
      </c>
      <c r="J3680" s="29">
        <v>13.72</v>
      </c>
      <c r="K3680" s="28" t="s">
        <v>162</v>
      </c>
      <c r="L3680" s="27" t="s">
        <v>4861</v>
      </c>
      <c r="M3680" s="27" t="s">
        <v>164</v>
      </c>
      <c r="N3680" s="27" t="s">
        <v>18277</v>
      </c>
    </row>
    <row r="3681" spans="1:14" ht="16.5" customHeight="1">
      <c r="A3681" s="24">
        <v>8504509500</v>
      </c>
      <c r="B3681" s="25"/>
      <c r="C3681" s="26"/>
      <c r="D3681" s="27"/>
      <c r="E3681" s="27" t="s">
        <v>820</v>
      </c>
      <c r="F3681" s="27" t="s">
        <v>7246</v>
      </c>
      <c r="G3681" s="28" t="s">
        <v>282</v>
      </c>
      <c r="H3681" s="27" t="s">
        <v>283</v>
      </c>
      <c r="I3681" s="118" t="s">
        <v>7247</v>
      </c>
      <c r="J3681" s="29">
        <v>11.2</v>
      </c>
      <c r="K3681" s="28" t="s">
        <v>162</v>
      </c>
      <c r="L3681" s="27" t="s">
        <v>218</v>
      </c>
      <c r="M3681" s="27" t="s">
        <v>164</v>
      </c>
      <c r="N3681" s="27" t="s">
        <v>18066</v>
      </c>
    </row>
    <row r="3682" spans="1:14" ht="16.5" customHeight="1">
      <c r="A3682" s="24">
        <v>8504509500</v>
      </c>
      <c r="B3682" s="25"/>
      <c r="C3682" s="26"/>
      <c r="D3682" s="27"/>
      <c r="E3682" s="27" t="s">
        <v>820</v>
      </c>
      <c r="F3682" s="27" t="s">
        <v>7248</v>
      </c>
      <c r="G3682" s="28" t="s">
        <v>282</v>
      </c>
      <c r="H3682" s="27" t="s">
        <v>283</v>
      </c>
      <c r="I3682" s="118" t="s">
        <v>6556</v>
      </c>
      <c r="J3682" s="29">
        <v>44.09</v>
      </c>
      <c r="K3682" s="28" t="s">
        <v>162</v>
      </c>
      <c r="L3682" s="27" t="s">
        <v>218</v>
      </c>
      <c r="M3682" s="27" t="s">
        <v>164</v>
      </c>
      <c r="N3682" s="27" t="s">
        <v>18066</v>
      </c>
    </row>
    <row r="3683" spans="1:14" ht="16.5" customHeight="1">
      <c r="A3683" s="24">
        <v>8532210000</v>
      </c>
      <c r="B3683" s="25"/>
      <c r="C3683" s="26"/>
      <c r="D3683" s="27"/>
      <c r="E3683" s="27" t="s">
        <v>859</v>
      </c>
      <c r="F3683" s="27" t="s">
        <v>7249</v>
      </c>
      <c r="G3683" s="28" t="s">
        <v>173</v>
      </c>
      <c r="H3683" s="27" t="s">
        <v>174</v>
      </c>
      <c r="I3683" s="118" t="s">
        <v>7250</v>
      </c>
      <c r="J3683" s="29">
        <v>0.24</v>
      </c>
      <c r="K3683" s="28" t="s">
        <v>162</v>
      </c>
      <c r="L3683" s="27" t="s">
        <v>236</v>
      </c>
      <c r="M3683" s="27" t="s">
        <v>164</v>
      </c>
      <c r="N3683" s="27" t="s">
        <v>18068</v>
      </c>
    </row>
    <row r="3684" spans="1:14" ht="16.5" customHeight="1">
      <c r="A3684" s="24">
        <v>8532210000</v>
      </c>
      <c r="B3684" s="25"/>
      <c r="C3684" s="26"/>
      <c r="D3684" s="27"/>
      <c r="E3684" s="27" t="s">
        <v>859</v>
      </c>
      <c r="F3684" s="27" t="s">
        <v>7251</v>
      </c>
      <c r="G3684" s="28" t="s">
        <v>173</v>
      </c>
      <c r="H3684" s="27" t="s">
        <v>174</v>
      </c>
      <c r="I3684" s="118" t="s">
        <v>7252</v>
      </c>
      <c r="J3684" s="29">
        <v>0.2</v>
      </c>
      <c r="K3684" s="28" t="s">
        <v>162</v>
      </c>
      <c r="L3684" s="27" t="s">
        <v>236</v>
      </c>
      <c r="M3684" s="27" t="s">
        <v>164</v>
      </c>
      <c r="N3684" s="27" t="s">
        <v>18068</v>
      </c>
    </row>
    <row r="3685" spans="1:14" ht="16.5" customHeight="1">
      <c r="A3685" s="24">
        <v>8532210000</v>
      </c>
      <c r="B3685" s="25"/>
      <c r="C3685" s="26"/>
      <c r="D3685" s="27"/>
      <c r="E3685" s="27" t="s">
        <v>859</v>
      </c>
      <c r="F3685" s="27" t="s">
        <v>7253</v>
      </c>
      <c r="G3685" s="28" t="s">
        <v>173</v>
      </c>
      <c r="H3685" s="27" t="s">
        <v>174</v>
      </c>
      <c r="I3685" s="118" t="s">
        <v>7254</v>
      </c>
      <c r="J3685" s="29">
        <v>8.1999999999999993</v>
      </c>
      <c r="K3685" s="28" t="s">
        <v>162</v>
      </c>
      <c r="L3685" s="27" t="s">
        <v>250</v>
      </c>
      <c r="M3685" s="27" t="s">
        <v>164</v>
      </c>
      <c r="N3685" s="27" t="s">
        <v>18071</v>
      </c>
    </row>
    <row r="3686" spans="1:14" ht="16.5" customHeight="1">
      <c r="A3686" s="24">
        <v>8532220000</v>
      </c>
      <c r="B3686" s="25"/>
      <c r="C3686" s="26"/>
      <c r="D3686" s="27"/>
      <c r="E3686" s="27" t="s">
        <v>276</v>
      </c>
      <c r="F3686" s="27" t="s">
        <v>7255</v>
      </c>
      <c r="G3686" s="28" t="s">
        <v>173</v>
      </c>
      <c r="H3686" s="27" t="s">
        <v>174</v>
      </c>
      <c r="I3686" s="118" t="s">
        <v>7256</v>
      </c>
      <c r="J3686" s="29">
        <v>12.17</v>
      </c>
      <c r="K3686" s="28" t="s">
        <v>162</v>
      </c>
      <c r="L3686" s="27" t="s">
        <v>306</v>
      </c>
      <c r="M3686" s="27" t="s">
        <v>164</v>
      </c>
      <c r="N3686" s="27" t="s">
        <v>18076</v>
      </c>
    </row>
    <row r="3687" spans="1:14" ht="16.5" customHeight="1">
      <c r="A3687" s="24">
        <v>8532220000</v>
      </c>
      <c r="B3687" s="25"/>
      <c r="C3687" s="26"/>
      <c r="D3687" s="27"/>
      <c r="E3687" s="27" t="s">
        <v>276</v>
      </c>
      <c r="F3687" s="27" t="s">
        <v>7257</v>
      </c>
      <c r="G3687" s="28" t="s">
        <v>297</v>
      </c>
      <c r="H3687" s="27" t="s">
        <v>298</v>
      </c>
      <c r="I3687" s="118" t="s">
        <v>7258</v>
      </c>
      <c r="J3687" s="29">
        <v>38.36</v>
      </c>
      <c r="K3687" s="28" t="s">
        <v>162</v>
      </c>
      <c r="L3687" s="27" t="s">
        <v>306</v>
      </c>
      <c r="M3687" s="27" t="s">
        <v>164</v>
      </c>
      <c r="N3687" s="27" t="s">
        <v>18076</v>
      </c>
    </row>
    <row r="3688" spans="1:14" ht="16.5" customHeight="1">
      <c r="A3688" s="24">
        <v>8532220000</v>
      </c>
      <c r="B3688" s="25"/>
      <c r="C3688" s="26"/>
      <c r="D3688" s="27"/>
      <c r="E3688" s="27" t="s">
        <v>276</v>
      </c>
      <c r="F3688" s="27" t="s">
        <v>7259</v>
      </c>
      <c r="G3688" s="28" t="s">
        <v>297</v>
      </c>
      <c r="H3688" s="27" t="s">
        <v>298</v>
      </c>
      <c r="I3688" s="118" t="s">
        <v>7260</v>
      </c>
      <c r="J3688" s="29">
        <v>52.54</v>
      </c>
      <c r="K3688" s="28" t="s">
        <v>162</v>
      </c>
      <c r="L3688" s="27" t="s">
        <v>306</v>
      </c>
      <c r="M3688" s="27" t="s">
        <v>164</v>
      </c>
      <c r="N3688" s="27" t="s">
        <v>18076</v>
      </c>
    </row>
    <row r="3689" spans="1:14" ht="16.5" customHeight="1">
      <c r="A3689" s="24">
        <v>8532220000</v>
      </c>
      <c r="B3689" s="25"/>
      <c r="C3689" s="26"/>
      <c r="D3689" s="27"/>
      <c r="E3689" s="27" t="s">
        <v>276</v>
      </c>
      <c r="F3689" s="27" t="s">
        <v>7261</v>
      </c>
      <c r="G3689" s="28" t="s">
        <v>297</v>
      </c>
      <c r="H3689" s="27" t="s">
        <v>298</v>
      </c>
      <c r="I3689" s="118" t="s">
        <v>7262</v>
      </c>
      <c r="J3689" s="29">
        <v>48.86</v>
      </c>
      <c r="K3689" s="28" t="s">
        <v>162</v>
      </c>
      <c r="L3689" s="27" t="s">
        <v>306</v>
      </c>
      <c r="M3689" s="27" t="s">
        <v>164</v>
      </c>
      <c r="N3689" s="27" t="s">
        <v>18076</v>
      </c>
    </row>
    <row r="3690" spans="1:14" ht="16.5" customHeight="1">
      <c r="A3690" s="24">
        <v>8532220000</v>
      </c>
      <c r="B3690" s="25"/>
      <c r="C3690" s="26"/>
      <c r="D3690" s="27"/>
      <c r="E3690" s="27" t="s">
        <v>276</v>
      </c>
      <c r="F3690" s="27" t="s">
        <v>7263</v>
      </c>
      <c r="G3690" s="28" t="s">
        <v>297</v>
      </c>
      <c r="H3690" s="27" t="s">
        <v>298</v>
      </c>
      <c r="I3690" s="118" t="s">
        <v>7264</v>
      </c>
      <c r="J3690" s="29">
        <v>36.090000000000003</v>
      </c>
      <c r="K3690" s="28" t="s">
        <v>162</v>
      </c>
      <c r="L3690" s="27" t="s">
        <v>285</v>
      </c>
      <c r="M3690" s="27" t="s">
        <v>164</v>
      </c>
      <c r="N3690" s="27" t="s">
        <v>18075</v>
      </c>
    </row>
    <row r="3691" spans="1:14" ht="16.5" customHeight="1">
      <c r="A3691" s="24">
        <v>8532220000</v>
      </c>
      <c r="B3691" s="25"/>
      <c r="C3691" s="26"/>
      <c r="D3691" s="27"/>
      <c r="E3691" s="27" t="s">
        <v>276</v>
      </c>
      <c r="F3691" s="27" t="s">
        <v>7265</v>
      </c>
      <c r="G3691" s="28" t="s">
        <v>297</v>
      </c>
      <c r="H3691" s="27" t="s">
        <v>298</v>
      </c>
      <c r="I3691" s="118" t="s">
        <v>7266</v>
      </c>
      <c r="J3691" s="29">
        <v>270</v>
      </c>
      <c r="K3691" s="28" t="s">
        <v>162</v>
      </c>
      <c r="L3691" s="27" t="s">
        <v>285</v>
      </c>
      <c r="M3691" s="27" t="s">
        <v>164</v>
      </c>
      <c r="N3691" s="27" t="s">
        <v>18075</v>
      </c>
    </row>
    <row r="3692" spans="1:14" ht="16.5" customHeight="1">
      <c r="A3692" s="24">
        <v>8532220000</v>
      </c>
      <c r="B3692" s="25"/>
      <c r="C3692" s="26"/>
      <c r="D3692" s="27"/>
      <c r="E3692" s="27" t="s">
        <v>276</v>
      </c>
      <c r="F3692" s="27" t="s">
        <v>6050</v>
      </c>
      <c r="G3692" s="28" t="s">
        <v>201</v>
      </c>
      <c r="H3692" s="27" t="s">
        <v>202</v>
      </c>
      <c r="I3692" s="118" t="s">
        <v>4261</v>
      </c>
      <c r="J3692" s="29">
        <v>1689.94</v>
      </c>
      <c r="K3692" s="28" t="s">
        <v>162</v>
      </c>
      <c r="L3692" s="27" t="s">
        <v>7267</v>
      </c>
      <c r="M3692" s="27" t="s">
        <v>164</v>
      </c>
      <c r="N3692" s="27" t="s">
        <v>18299</v>
      </c>
    </row>
    <row r="3693" spans="1:14" ht="16.5" customHeight="1">
      <c r="A3693" s="24">
        <v>8532220000</v>
      </c>
      <c r="B3693" s="25"/>
      <c r="C3693" s="26"/>
      <c r="D3693" s="27"/>
      <c r="E3693" s="27" t="s">
        <v>276</v>
      </c>
      <c r="F3693" s="27" t="s">
        <v>267</v>
      </c>
      <c r="G3693" s="28" t="s">
        <v>282</v>
      </c>
      <c r="H3693" s="27" t="s">
        <v>283</v>
      </c>
      <c r="I3693" s="118" t="s">
        <v>268</v>
      </c>
      <c r="J3693" s="29">
        <v>98.54</v>
      </c>
      <c r="K3693" s="28" t="s">
        <v>162</v>
      </c>
      <c r="L3693" s="27" t="s">
        <v>269</v>
      </c>
      <c r="M3693" s="27" t="s">
        <v>164</v>
      </c>
      <c r="N3693" s="27" t="s">
        <v>18072</v>
      </c>
    </row>
    <row r="3694" spans="1:14" ht="16.5" customHeight="1">
      <c r="A3694" s="24">
        <v>8532230000</v>
      </c>
      <c r="B3694" s="25"/>
      <c r="C3694" s="26"/>
      <c r="D3694" s="27"/>
      <c r="E3694" s="27" t="s">
        <v>309</v>
      </c>
      <c r="F3694" s="27" t="s">
        <v>7268</v>
      </c>
      <c r="G3694" s="28" t="s">
        <v>173</v>
      </c>
      <c r="H3694" s="27" t="s">
        <v>174</v>
      </c>
      <c r="I3694" s="118" t="s">
        <v>7269</v>
      </c>
      <c r="J3694" s="29">
        <v>1.82</v>
      </c>
      <c r="K3694" s="28" t="s">
        <v>162</v>
      </c>
      <c r="L3694" s="27" t="s">
        <v>7270</v>
      </c>
      <c r="M3694" s="27" t="s">
        <v>164</v>
      </c>
      <c r="N3694" s="27" t="s">
        <v>18334</v>
      </c>
    </row>
    <row r="3695" spans="1:14" ht="16.5" customHeight="1">
      <c r="A3695" s="24">
        <v>8532230000</v>
      </c>
      <c r="B3695" s="25"/>
      <c r="C3695" s="26"/>
      <c r="D3695" s="27"/>
      <c r="E3695" s="27" t="s">
        <v>309</v>
      </c>
      <c r="F3695" s="27" t="s">
        <v>7271</v>
      </c>
      <c r="G3695" s="28" t="s">
        <v>173</v>
      </c>
      <c r="H3695" s="27" t="s">
        <v>174</v>
      </c>
      <c r="I3695" s="118" t="s">
        <v>7272</v>
      </c>
      <c r="J3695" s="29">
        <v>0.73</v>
      </c>
      <c r="K3695" s="28" t="s">
        <v>162</v>
      </c>
      <c r="L3695" s="27" t="s">
        <v>7270</v>
      </c>
      <c r="M3695" s="27" t="s">
        <v>164</v>
      </c>
      <c r="N3695" s="27" t="s">
        <v>18334</v>
      </c>
    </row>
    <row r="3696" spans="1:14" ht="16.5" customHeight="1">
      <c r="A3696" s="24">
        <v>8532240000</v>
      </c>
      <c r="B3696" s="25"/>
      <c r="C3696" s="26"/>
      <c r="D3696" s="27"/>
      <c r="E3696" s="27" t="s">
        <v>329</v>
      </c>
      <c r="F3696" s="27" t="s">
        <v>7273</v>
      </c>
      <c r="G3696" s="28" t="s">
        <v>173</v>
      </c>
      <c r="H3696" s="27" t="s">
        <v>174</v>
      </c>
      <c r="I3696" s="118" t="s">
        <v>7274</v>
      </c>
      <c r="J3696" s="29">
        <v>0.37</v>
      </c>
      <c r="K3696" s="28" t="s">
        <v>162</v>
      </c>
      <c r="L3696" s="27" t="s">
        <v>218</v>
      </c>
      <c r="M3696" s="27" t="s">
        <v>164</v>
      </c>
      <c r="N3696" s="27" t="s">
        <v>18066</v>
      </c>
    </row>
    <row r="3697" spans="1:14" ht="16.5" customHeight="1">
      <c r="A3697" s="24">
        <v>8532240000</v>
      </c>
      <c r="B3697" s="25"/>
      <c r="C3697" s="26"/>
      <c r="D3697" s="27"/>
      <c r="E3697" s="27" t="s">
        <v>329</v>
      </c>
      <c r="F3697" s="27" t="s">
        <v>7275</v>
      </c>
      <c r="G3697" s="28" t="s">
        <v>173</v>
      </c>
      <c r="H3697" s="27" t="s">
        <v>174</v>
      </c>
      <c r="I3697" s="118" t="s">
        <v>7276</v>
      </c>
      <c r="J3697" s="29">
        <v>0.06</v>
      </c>
      <c r="K3697" s="28" t="s">
        <v>162</v>
      </c>
      <c r="L3697" s="27" t="s">
        <v>218</v>
      </c>
      <c r="M3697" s="27" t="s">
        <v>164</v>
      </c>
      <c r="N3697" s="27" t="s">
        <v>18066</v>
      </c>
    </row>
    <row r="3698" spans="1:14" ht="16.5" customHeight="1">
      <c r="A3698" s="24">
        <v>8532240000</v>
      </c>
      <c r="B3698" s="25"/>
      <c r="C3698" s="26"/>
      <c r="D3698" s="27"/>
      <c r="E3698" s="27" t="s">
        <v>329</v>
      </c>
      <c r="F3698" s="27" t="s">
        <v>3554</v>
      </c>
      <c r="G3698" s="28" t="s">
        <v>173</v>
      </c>
      <c r="H3698" s="27" t="s">
        <v>174</v>
      </c>
      <c r="I3698" s="118" t="s">
        <v>7277</v>
      </c>
      <c r="J3698" s="29">
        <v>0.05</v>
      </c>
      <c r="K3698" s="28" t="s">
        <v>162</v>
      </c>
      <c r="L3698" s="27" t="s">
        <v>218</v>
      </c>
      <c r="M3698" s="27" t="s">
        <v>164</v>
      </c>
      <c r="N3698" s="27" t="s">
        <v>18066</v>
      </c>
    </row>
    <row r="3699" spans="1:14" ht="16.5" customHeight="1">
      <c r="A3699" s="24">
        <v>8532240000</v>
      </c>
      <c r="B3699" s="25"/>
      <c r="C3699" s="26"/>
      <c r="D3699" s="27"/>
      <c r="E3699" s="27" t="s">
        <v>329</v>
      </c>
      <c r="F3699" s="27" t="s">
        <v>7278</v>
      </c>
      <c r="G3699" s="28" t="s">
        <v>173</v>
      </c>
      <c r="H3699" s="27" t="s">
        <v>174</v>
      </c>
      <c r="I3699" s="118" t="s">
        <v>7279</v>
      </c>
      <c r="J3699" s="29">
        <v>0.55000000000000004</v>
      </c>
      <c r="K3699" s="28" t="s">
        <v>162</v>
      </c>
      <c r="L3699" s="27" t="s">
        <v>218</v>
      </c>
      <c r="M3699" s="27" t="s">
        <v>164</v>
      </c>
      <c r="N3699" s="27" t="s">
        <v>18066</v>
      </c>
    </row>
    <row r="3700" spans="1:14" ht="16.5" customHeight="1">
      <c r="A3700" s="24">
        <v>8532240000</v>
      </c>
      <c r="B3700" s="25"/>
      <c r="C3700" s="26"/>
      <c r="D3700" s="27"/>
      <c r="E3700" s="27" t="s">
        <v>329</v>
      </c>
      <c r="F3700" s="27" t="s">
        <v>7280</v>
      </c>
      <c r="G3700" s="28" t="s">
        <v>173</v>
      </c>
      <c r="H3700" s="27" t="s">
        <v>174</v>
      </c>
      <c r="I3700" s="118" t="s">
        <v>7281</v>
      </c>
      <c r="J3700" s="29">
        <v>1.05</v>
      </c>
      <c r="K3700" s="28" t="s">
        <v>162</v>
      </c>
      <c r="L3700" s="27" t="s">
        <v>265</v>
      </c>
      <c r="M3700" s="27" t="s">
        <v>164</v>
      </c>
      <c r="N3700" s="27" t="s">
        <v>18201</v>
      </c>
    </row>
    <row r="3701" spans="1:14" ht="16.5" customHeight="1">
      <c r="A3701" s="24">
        <v>8532240000</v>
      </c>
      <c r="B3701" s="25"/>
      <c r="C3701" s="26"/>
      <c r="D3701" s="27"/>
      <c r="E3701" s="27" t="s">
        <v>329</v>
      </c>
      <c r="F3701" s="27" t="s">
        <v>7282</v>
      </c>
      <c r="G3701" s="28" t="s">
        <v>173</v>
      </c>
      <c r="H3701" s="27" t="s">
        <v>174</v>
      </c>
      <c r="I3701" s="118" t="s">
        <v>7283</v>
      </c>
      <c r="J3701" s="29">
        <v>0.39</v>
      </c>
      <c r="K3701" s="28" t="s">
        <v>162</v>
      </c>
      <c r="L3701" s="27" t="s">
        <v>265</v>
      </c>
      <c r="M3701" s="27" t="s">
        <v>164</v>
      </c>
      <c r="N3701" s="27" t="s">
        <v>18201</v>
      </c>
    </row>
    <row r="3702" spans="1:14" ht="16.5" customHeight="1">
      <c r="A3702" s="24">
        <v>8532240000</v>
      </c>
      <c r="B3702" s="25"/>
      <c r="C3702" s="26"/>
      <c r="D3702" s="27"/>
      <c r="E3702" s="27" t="s">
        <v>329</v>
      </c>
      <c r="F3702" s="27" t="s">
        <v>7284</v>
      </c>
      <c r="G3702" s="28" t="s">
        <v>173</v>
      </c>
      <c r="H3702" s="27" t="s">
        <v>174</v>
      </c>
      <c r="I3702" s="118" t="s">
        <v>318</v>
      </c>
      <c r="J3702" s="29">
        <v>7.51</v>
      </c>
      <c r="K3702" s="28" t="s">
        <v>162</v>
      </c>
      <c r="L3702" s="27" t="s">
        <v>262</v>
      </c>
      <c r="M3702" s="27" t="s">
        <v>164</v>
      </c>
      <c r="N3702" s="27" t="s">
        <v>262</v>
      </c>
    </row>
    <row r="3703" spans="1:14" ht="16.5" customHeight="1">
      <c r="A3703" s="24">
        <v>8532240000</v>
      </c>
      <c r="B3703" s="25"/>
      <c r="C3703" s="26"/>
      <c r="D3703" s="27"/>
      <c r="E3703" s="27" t="s">
        <v>329</v>
      </c>
      <c r="F3703" s="27" t="s">
        <v>7285</v>
      </c>
      <c r="G3703" s="28" t="s">
        <v>297</v>
      </c>
      <c r="H3703" s="27" t="s">
        <v>298</v>
      </c>
      <c r="I3703" s="118" t="s">
        <v>7286</v>
      </c>
      <c r="J3703" s="29">
        <v>10.18</v>
      </c>
      <c r="K3703" s="28" t="s">
        <v>162</v>
      </c>
      <c r="L3703" s="27" t="s">
        <v>265</v>
      </c>
      <c r="M3703" s="27" t="s">
        <v>164</v>
      </c>
      <c r="N3703" s="27" t="s">
        <v>18201</v>
      </c>
    </row>
    <row r="3704" spans="1:14" ht="16.5" customHeight="1">
      <c r="A3704" s="24">
        <v>8532240000</v>
      </c>
      <c r="B3704" s="25"/>
      <c r="C3704" s="26"/>
      <c r="D3704" s="27"/>
      <c r="E3704" s="27" t="s">
        <v>329</v>
      </c>
      <c r="F3704" s="27" t="s">
        <v>7287</v>
      </c>
      <c r="G3704" s="28" t="s">
        <v>159</v>
      </c>
      <c r="H3704" s="27" t="s">
        <v>160</v>
      </c>
      <c r="I3704" s="118" t="s">
        <v>7288</v>
      </c>
      <c r="J3704" s="29">
        <v>2.11</v>
      </c>
      <c r="K3704" s="28" t="s">
        <v>162</v>
      </c>
      <c r="L3704" s="27" t="s">
        <v>265</v>
      </c>
      <c r="M3704" s="27" t="s">
        <v>164</v>
      </c>
      <c r="N3704" s="27" t="s">
        <v>18201</v>
      </c>
    </row>
    <row r="3705" spans="1:14" ht="16.5" customHeight="1">
      <c r="A3705" s="24">
        <v>8532240000</v>
      </c>
      <c r="B3705" s="25"/>
      <c r="C3705" s="26"/>
      <c r="D3705" s="27"/>
      <c r="E3705" s="27" t="s">
        <v>329</v>
      </c>
      <c r="F3705" s="27" t="s">
        <v>7289</v>
      </c>
      <c r="G3705" s="28" t="s">
        <v>159</v>
      </c>
      <c r="H3705" s="27" t="s">
        <v>160</v>
      </c>
      <c r="I3705" s="118" t="s">
        <v>7290</v>
      </c>
      <c r="J3705" s="29">
        <v>16.309999999999999</v>
      </c>
      <c r="K3705" s="28" t="s">
        <v>162</v>
      </c>
      <c r="L3705" s="27" t="s">
        <v>265</v>
      </c>
      <c r="M3705" s="27" t="s">
        <v>164</v>
      </c>
      <c r="N3705" s="27" t="s">
        <v>18201</v>
      </c>
    </row>
    <row r="3706" spans="1:14" ht="16.5" customHeight="1">
      <c r="A3706" s="24">
        <v>8532240000</v>
      </c>
      <c r="B3706" s="25"/>
      <c r="C3706" s="26"/>
      <c r="D3706" s="27"/>
      <c r="E3706" s="27" t="s">
        <v>329</v>
      </c>
      <c r="F3706" s="27" t="s">
        <v>7291</v>
      </c>
      <c r="G3706" s="28" t="s">
        <v>159</v>
      </c>
      <c r="H3706" s="27" t="s">
        <v>160</v>
      </c>
      <c r="I3706" s="118" t="s">
        <v>7292</v>
      </c>
      <c r="J3706" s="29">
        <v>8.19</v>
      </c>
      <c r="K3706" s="28" t="s">
        <v>162</v>
      </c>
      <c r="L3706" s="27" t="s">
        <v>265</v>
      </c>
      <c r="M3706" s="27" t="s">
        <v>164</v>
      </c>
      <c r="N3706" s="27" t="s">
        <v>18201</v>
      </c>
    </row>
    <row r="3707" spans="1:14" ht="16.5" customHeight="1">
      <c r="A3707" s="24">
        <v>8532240000</v>
      </c>
      <c r="B3707" s="25"/>
      <c r="C3707" s="26"/>
      <c r="D3707" s="27"/>
      <c r="E3707" s="27" t="s">
        <v>329</v>
      </c>
      <c r="F3707" s="27" t="s">
        <v>7293</v>
      </c>
      <c r="G3707" s="28" t="s">
        <v>159</v>
      </c>
      <c r="H3707" s="27" t="s">
        <v>160</v>
      </c>
      <c r="I3707" s="118" t="s">
        <v>7294</v>
      </c>
      <c r="J3707" s="29">
        <v>86.86</v>
      </c>
      <c r="K3707" s="28" t="s">
        <v>162</v>
      </c>
      <c r="L3707" s="27" t="s">
        <v>265</v>
      </c>
      <c r="M3707" s="27" t="s">
        <v>164</v>
      </c>
      <c r="N3707" s="27" t="s">
        <v>18201</v>
      </c>
    </row>
    <row r="3708" spans="1:14" ht="16.5" customHeight="1">
      <c r="A3708" s="24">
        <v>8532240000</v>
      </c>
      <c r="B3708" s="25"/>
      <c r="C3708" s="26"/>
      <c r="D3708" s="27"/>
      <c r="E3708" s="27" t="s">
        <v>329</v>
      </c>
      <c r="F3708" s="27" t="s">
        <v>7295</v>
      </c>
      <c r="G3708" s="28" t="s">
        <v>3390</v>
      </c>
      <c r="H3708" s="27" t="s">
        <v>3391</v>
      </c>
      <c r="I3708" s="118" t="s">
        <v>7296</v>
      </c>
      <c r="J3708" s="29">
        <v>0.77</v>
      </c>
      <c r="K3708" s="28" t="s">
        <v>162</v>
      </c>
      <c r="L3708" s="27" t="s">
        <v>265</v>
      </c>
      <c r="M3708" s="27" t="s">
        <v>164</v>
      </c>
      <c r="N3708" s="27" t="s">
        <v>18201</v>
      </c>
    </row>
    <row r="3709" spans="1:14" ht="16.5" customHeight="1">
      <c r="A3709" s="24">
        <v>8532240000</v>
      </c>
      <c r="B3709" s="25"/>
      <c r="C3709" s="26"/>
      <c r="D3709" s="27"/>
      <c r="E3709" s="27" t="s">
        <v>329</v>
      </c>
      <c r="F3709" s="27" t="s">
        <v>3546</v>
      </c>
      <c r="G3709" s="28" t="s">
        <v>282</v>
      </c>
      <c r="H3709" s="27" t="s">
        <v>283</v>
      </c>
      <c r="I3709" s="118" t="s">
        <v>3547</v>
      </c>
      <c r="J3709" s="29">
        <v>6.24</v>
      </c>
      <c r="K3709" s="28" t="s">
        <v>162</v>
      </c>
      <c r="L3709" s="27" t="s">
        <v>218</v>
      </c>
      <c r="M3709" s="27" t="s">
        <v>164</v>
      </c>
      <c r="N3709" s="27" t="s">
        <v>18066</v>
      </c>
    </row>
    <row r="3710" spans="1:14" ht="16.5" customHeight="1">
      <c r="A3710" s="24">
        <v>8532240000</v>
      </c>
      <c r="B3710" s="25"/>
      <c r="C3710" s="26"/>
      <c r="D3710" s="27"/>
      <c r="E3710" s="27" t="s">
        <v>329</v>
      </c>
      <c r="F3710" s="27" t="s">
        <v>7297</v>
      </c>
      <c r="G3710" s="28" t="s">
        <v>282</v>
      </c>
      <c r="H3710" s="27" t="s">
        <v>283</v>
      </c>
      <c r="I3710" s="118" t="s">
        <v>7298</v>
      </c>
      <c r="J3710" s="29">
        <v>14.88</v>
      </c>
      <c r="K3710" s="28" t="s">
        <v>162</v>
      </c>
      <c r="L3710" s="27" t="s">
        <v>42</v>
      </c>
      <c r="M3710" s="27" t="s">
        <v>164</v>
      </c>
      <c r="N3710" s="27" t="s">
        <v>18077</v>
      </c>
    </row>
    <row r="3711" spans="1:14" ht="16.5" customHeight="1">
      <c r="A3711" s="24">
        <v>8532250000</v>
      </c>
      <c r="B3711" s="25"/>
      <c r="C3711" s="26"/>
      <c r="D3711" s="27"/>
      <c r="E3711" s="27" t="s">
        <v>2025</v>
      </c>
      <c r="F3711" s="27" t="s">
        <v>7299</v>
      </c>
      <c r="G3711" s="28" t="s">
        <v>347</v>
      </c>
      <c r="H3711" s="27" t="s">
        <v>348</v>
      </c>
      <c r="I3711" s="118" t="s">
        <v>7300</v>
      </c>
      <c r="J3711" s="29">
        <v>6.56</v>
      </c>
      <c r="K3711" s="28" t="s">
        <v>162</v>
      </c>
      <c r="L3711" s="27" t="s">
        <v>7301</v>
      </c>
      <c r="M3711" s="27" t="s">
        <v>164</v>
      </c>
      <c r="N3711" s="27" t="s">
        <v>9113</v>
      </c>
    </row>
    <row r="3712" spans="1:14" ht="16.5" customHeight="1">
      <c r="A3712" s="24">
        <v>8532250000</v>
      </c>
      <c r="B3712" s="25"/>
      <c r="C3712" s="26"/>
      <c r="D3712" s="27"/>
      <c r="E3712" s="27" t="s">
        <v>2025</v>
      </c>
      <c r="F3712" s="27" t="s">
        <v>7302</v>
      </c>
      <c r="G3712" s="28" t="s">
        <v>347</v>
      </c>
      <c r="H3712" s="27" t="s">
        <v>348</v>
      </c>
      <c r="I3712" s="118" t="s">
        <v>7303</v>
      </c>
      <c r="J3712" s="29">
        <v>111.62</v>
      </c>
      <c r="K3712" s="28" t="s">
        <v>162</v>
      </c>
      <c r="L3712" s="27" t="s">
        <v>344</v>
      </c>
      <c r="M3712" s="27" t="s">
        <v>164</v>
      </c>
      <c r="N3712" s="27" t="s">
        <v>9113</v>
      </c>
    </row>
    <row r="3713" spans="1:14" ht="16.5" customHeight="1">
      <c r="A3713" s="24">
        <v>8532250000</v>
      </c>
      <c r="B3713" s="25"/>
      <c r="C3713" s="26"/>
      <c r="D3713" s="27"/>
      <c r="E3713" s="27" t="s">
        <v>2025</v>
      </c>
      <c r="F3713" s="27" t="s">
        <v>340</v>
      </c>
      <c r="G3713" s="28" t="s">
        <v>173</v>
      </c>
      <c r="H3713" s="27" t="s">
        <v>174</v>
      </c>
      <c r="I3713" s="118" t="s">
        <v>341</v>
      </c>
      <c r="J3713" s="29">
        <v>3.45</v>
      </c>
      <c r="K3713" s="28" t="s">
        <v>162</v>
      </c>
      <c r="L3713" s="27" t="s">
        <v>344</v>
      </c>
      <c r="M3713" s="27" t="s">
        <v>164</v>
      </c>
      <c r="N3713" s="27" t="s">
        <v>9113</v>
      </c>
    </row>
    <row r="3714" spans="1:14" ht="16.5" customHeight="1">
      <c r="A3714" s="24">
        <v>8532250000</v>
      </c>
      <c r="B3714" s="25"/>
      <c r="C3714" s="26"/>
      <c r="D3714" s="27"/>
      <c r="E3714" s="27" t="s">
        <v>2025</v>
      </c>
      <c r="F3714" s="27" t="s">
        <v>7304</v>
      </c>
      <c r="G3714" s="28" t="s">
        <v>173</v>
      </c>
      <c r="H3714" s="27" t="s">
        <v>174</v>
      </c>
      <c r="I3714" s="118" t="s">
        <v>7305</v>
      </c>
      <c r="J3714" s="29">
        <v>28.6</v>
      </c>
      <c r="K3714" s="28" t="s">
        <v>162</v>
      </c>
      <c r="L3714" s="27" t="s">
        <v>344</v>
      </c>
      <c r="M3714" s="27" t="s">
        <v>164</v>
      </c>
      <c r="N3714" s="27" t="s">
        <v>9113</v>
      </c>
    </row>
    <row r="3715" spans="1:14" ht="16.5" customHeight="1">
      <c r="A3715" s="24">
        <v>8532300000</v>
      </c>
      <c r="B3715" s="25"/>
      <c r="C3715" s="26"/>
      <c r="D3715" s="27"/>
      <c r="E3715" s="27" t="s">
        <v>963</v>
      </c>
      <c r="F3715" s="27" t="s">
        <v>7306</v>
      </c>
      <c r="G3715" s="28" t="s">
        <v>173</v>
      </c>
      <c r="H3715" s="27" t="s">
        <v>174</v>
      </c>
      <c r="I3715" s="118" t="s">
        <v>7307</v>
      </c>
      <c r="J3715" s="29">
        <v>110.26</v>
      </c>
      <c r="K3715" s="28" t="s">
        <v>162</v>
      </c>
      <c r="L3715" s="27" t="s">
        <v>3401</v>
      </c>
      <c r="M3715" s="27" t="s">
        <v>164</v>
      </c>
      <c r="N3715" s="27" t="s">
        <v>18201</v>
      </c>
    </row>
    <row r="3716" spans="1:14" ht="16.5" customHeight="1">
      <c r="A3716" s="24">
        <v>8533100000</v>
      </c>
      <c r="B3716" s="25"/>
      <c r="C3716" s="26"/>
      <c r="D3716" s="27"/>
      <c r="E3716" s="27" t="s">
        <v>380</v>
      </c>
      <c r="F3716" s="27" t="s">
        <v>7308</v>
      </c>
      <c r="G3716" s="28" t="s">
        <v>173</v>
      </c>
      <c r="H3716" s="27" t="s">
        <v>174</v>
      </c>
      <c r="I3716" s="118" t="s">
        <v>7309</v>
      </c>
      <c r="J3716" s="29"/>
      <c r="K3716" s="28" t="s">
        <v>162</v>
      </c>
      <c r="L3716" s="27" t="s">
        <v>272</v>
      </c>
      <c r="M3716" s="27" t="s">
        <v>164</v>
      </c>
      <c r="N3716" s="27" t="s">
        <v>18073</v>
      </c>
    </row>
    <row r="3717" spans="1:14" ht="16.5" customHeight="1">
      <c r="A3717" s="24">
        <v>8533100000</v>
      </c>
      <c r="B3717" s="25"/>
      <c r="C3717" s="26"/>
      <c r="D3717" s="27"/>
      <c r="E3717" s="27" t="s">
        <v>380</v>
      </c>
      <c r="F3717" s="27" t="s">
        <v>7310</v>
      </c>
      <c r="G3717" s="28" t="s">
        <v>173</v>
      </c>
      <c r="H3717" s="27" t="s">
        <v>174</v>
      </c>
      <c r="I3717" s="118" t="s">
        <v>7311</v>
      </c>
      <c r="J3717" s="29">
        <v>0.01</v>
      </c>
      <c r="K3717" s="28" t="s">
        <v>162</v>
      </c>
      <c r="L3717" s="27" t="s">
        <v>272</v>
      </c>
      <c r="M3717" s="27" t="s">
        <v>164</v>
      </c>
      <c r="N3717" s="27" t="s">
        <v>18073</v>
      </c>
    </row>
    <row r="3718" spans="1:14" ht="16.5" customHeight="1">
      <c r="A3718" s="24">
        <v>8533100000</v>
      </c>
      <c r="B3718" s="25"/>
      <c r="C3718" s="26"/>
      <c r="D3718" s="27"/>
      <c r="E3718" s="27" t="s">
        <v>380</v>
      </c>
      <c r="F3718" s="27" t="s">
        <v>7312</v>
      </c>
      <c r="G3718" s="28" t="s">
        <v>173</v>
      </c>
      <c r="H3718" s="27" t="s">
        <v>174</v>
      </c>
      <c r="I3718" s="118" t="s">
        <v>7313</v>
      </c>
      <c r="J3718" s="29">
        <v>0.01</v>
      </c>
      <c r="K3718" s="28" t="s">
        <v>162</v>
      </c>
      <c r="L3718" s="27" t="s">
        <v>272</v>
      </c>
      <c r="M3718" s="27" t="s">
        <v>164</v>
      </c>
      <c r="N3718" s="27" t="s">
        <v>18073</v>
      </c>
    </row>
    <row r="3719" spans="1:14" ht="16.5" customHeight="1">
      <c r="A3719" s="24">
        <v>8533100000</v>
      </c>
      <c r="B3719" s="25"/>
      <c r="C3719" s="26"/>
      <c r="D3719" s="27"/>
      <c r="E3719" s="27" t="s">
        <v>380</v>
      </c>
      <c r="F3719" s="27" t="s">
        <v>7314</v>
      </c>
      <c r="G3719" s="28" t="s">
        <v>173</v>
      </c>
      <c r="H3719" s="27" t="s">
        <v>174</v>
      </c>
      <c r="I3719" s="118" t="s">
        <v>7315</v>
      </c>
      <c r="J3719" s="29">
        <v>0.33</v>
      </c>
      <c r="K3719" s="28" t="s">
        <v>162</v>
      </c>
      <c r="L3719" s="27" t="s">
        <v>272</v>
      </c>
      <c r="M3719" s="27" t="s">
        <v>164</v>
      </c>
      <c r="N3719" s="27" t="s">
        <v>18073</v>
      </c>
    </row>
    <row r="3720" spans="1:14" ht="16.5" customHeight="1">
      <c r="A3720" s="24">
        <v>8533100000</v>
      </c>
      <c r="B3720" s="25"/>
      <c r="C3720" s="26"/>
      <c r="D3720" s="27"/>
      <c r="E3720" s="27" t="s">
        <v>380</v>
      </c>
      <c r="F3720" s="27" t="s">
        <v>7316</v>
      </c>
      <c r="G3720" s="28" t="s">
        <v>159</v>
      </c>
      <c r="H3720" s="27" t="s">
        <v>160</v>
      </c>
      <c r="I3720" s="118" t="s">
        <v>7317</v>
      </c>
      <c r="J3720" s="29">
        <v>0.54</v>
      </c>
      <c r="K3720" s="28" t="s">
        <v>162</v>
      </c>
      <c r="L3720" s="27" t="s">
        <v>372</v>
      </c>
      <c r="M3720" s="27" t="s">
        <v>164</v>
      </c>
      <c r="N3720" s="27" t="s">
        <v>1383</v>
      </c>
    </row>
    <row r="3721" spans="1:14" ht="16.5" customHeight="1">
      <c r="A3721" s="24">
        <v>8533100000</v>
      </c>
      <c r="B3721" s="25"/>
      <c r="C3721" s="26"/>
      <c r="D3721" s="27"/>
      <c r="E3721" s="27" t="s">
        <v>380</v>
      </c>
      <c r="F3721" s="27" t="s">
        <v>7318</v>
      </c>
      <c r="G3721" s="28" t="s">
        <v>159</v>
      </c>
      <c r="H3721" s="27" t="s">
        <v>160</v>
      </c>
      <c r="I3721" s="118" t="s">
        <v>7319</v>
      </c>
      <c r="J3721" s="29">
        <v>0.54</v>
      </c>
      <c r="K3721" s="28" t="s">
        <v>162</v>
      </c>
      <c r="L3721" s="27" t="s">
        <v>372</v>
      </c>
      <c r="M3721" s="27" t="s">
        <v>164</v>
      </c>
      <c r="N3721" s="27" t="s">
        <v>1383</v>
      </c>
    </row>
    <row r="3722" spans="1:14" ht="16.5" customHeight="1">
      <c r="A3722" s="24">
        <v>8533100000</v>
      </c>
      <c r="B3722" s="25"/>
      <c r="C3722" s="26"/>
      <c r="D3722" s="27"/>
      <c r="E3722" s="27" t="s">
        <v>380</v>
      </c>
      <c r="F3722" s="27" t="s">
        <v>7320</v>
      </c>
      <c r="G3722" s="28" t="s">
        <v>159</v>
      </c>
      <c r="H3722" s="27" t="s">
        <v>160</v>
      </c>
      <c r="I3722" s="118" t="s">
        <v>7321</v>
      </c>
      <c r="J3722" s="29">
        <v>0.95</v>
      </c>
      <c r="K3722" s="28" t="s">
        <v>162</v>
      </c>
      <c r="L3722" s="27" t="s">
        <v>372</v>
      </c>
      <c r="M3722" s="27" t="s">
        <v>164</v>
      </c>
      <c r="N3722" s="27" t="s">
        <v>1383</v>
      </c>
    </row>
    <row r="3723" spans="1:14" ht="16.5" customHeight="1">
      <c r="A3723" s="24">
        <v>8533100000</v>
      </c>
      <c r="B3723" s="25"/>
      <c r="C3723" s="26"/>
      <c r="D3723" s="27"/>
      <c r="E3723" s="27" t="s">
        <v>380</v>
      </c>
      <c r="F3723" s="27" t="s">
        <v>7322</v>
      </c>
      <c r="G3723" s="28" t="s">
        <v>159</v>
      </c>
      <c r="H3723" s="27" t="s">
        <v>160</v>
      </c>
      <c r="I3723" s="118" t="s">
        <v>7323</v>
      </c>
      <c r="J3723" s="29">
        <v>0.56999999999999995</v>
      </c>
      <c r="K3723" s="28" t="s">
        <v>162</v>
      </c>
      <c r="L3723" s="27" t="s">
        <v>372</v>
      </c>
      <c r="M3723" s="27" t="s">
        <v>164</v>
      </c>
      <c r="N3723" s="27" t="s">
        <v>1383</v>
      </c>
    </row>
    <row r="3724" spans="1:14" ht="16.5" customHeight="1">
      <c r="A3724" s="24">
        <v>8533100000</v>
      </c>
      <c r="B3724" s="25"/>
      <c r="C3724" s="26"/>
      <c r="D3724" s="27"/>
      <c r="E3724" s="27" t="s">
        <v>380</v>
      </c>
      <c r="F3724" s="27" t="s">
        <v>7324</v>
      </c>
      <c r="G3724" s="28" t="s">
        <v>159</v>
      </c>
      <c r="H3724" s="27" t="s">
        <v>160</v>
      </c>
      <c r="I3724" s="118" t="s">
        <v>7325</v>
      </c>
      <c r="J3724" s="29">
        <v>0.75</v>
      </c>
      <c r="K3724" s="28" t="s">
        <v>162</v>
      </c>
      <c r="L3724" s="27" t="s">
        <v>372</v>
      </c>
      <c r="M3724" s="27" t="s">
        <v>164</v>
      </c>
      <c r="N3724" s="27" t="s">
        <v>1383</v>
      </c>
    </row>
    <row r="3725" spans="1:14" ht="16.5" customHeight="1">
      <c r="A3725" s="24">
        <v>8533100000</v>
      </c>
      <c r="B3725" s="25"/>
      <c r="C3725" s="26"/>
      <c r="D3725" s="27"/>
      <c r="E3725" s="27" t="s">
        <v>380</v>
      </c>
      <c r="F3725" s="27" t="s">
        <v>7326</v>
      </c>
      <c r="G3725" s="28" t="s">
        <v>159</v>
      </c>
      <c r="H3725" s="27" t="s">
        <v>160</v>
      </c>
      <c r="I3725" s="118" t="s">
        <v>7327</v>
      </c>
      <c r="J3725" s="29">
        <v>0.38</v>
      </c>
      <c r="K3725" s="28" t="s">
        <v>162</v>
      </c>
      <c r="L3725" s="27" t="s">
        <v>372</v>
      </c>
      <c r="M3725" s="27" t="s">
        <v>164</v>
      </c>
      <c r="N3725" s="27" t="s">
        <v>1383</v>
      </c>
    </row>
    <row r="3726" spans="1:14" ht="16.5" customHeight="1">
      <c r="A3726" s="24">
        <v>8533100000</v>
      </c>
      <c r="B3726" s="25"/>
      <c r="C3726" s="26"/>
      <c r="D3726" s="27"/>
      <c r="E3726" s="27" t="s">
        <v>380</v>
      </c>
      <c r="F3726" s="27" t="s">
        <v>7328</v>
      </c>
      <c r="G3726" s="28" t="s">
        <v>159</v>
      </c>
      <c r="H3726" s="27" t="s">
        <v>160</v>
      </c>
      <c r="I3726" s="118" t="s">
        <v>7329</v>
      </c>
      <c r="J3726" s="29">
        <v>0.06</v>
      </c>
      <c r="K3726" s="28" t="s">
        <v>162</v>
      </c>
      <c r="L3726" s="27" t="s">
        <v>372</v>
      </c>
      <c r="M3726" s="27" t="s">
        <v>164</v>
      </c>
      <c r="N3726" s="27" t="s">
        <v>1383</v>
      </c>
    </row>
    <row r="3727" spans="1:14" ht="16.5" customHeight="1">
      <c r="A3727" s="24">
        <v>8533100000</v>
      </c>
      <c r="B3727" s="25"/>
      <c r="C3727" s="26"/>
      <c r="D3727" s="27"/>
      <c r="E3727" s="27" t="s">
        <v>380</v>
      </c>
      <c r="F3727" s="27" t="s">
        <v>7330</v>
      </c>
      <c r="G3727" s="28" t="s">
        <v>159</v>
      </c>
      <c r="H3727" s="27" t="s">
        <v>160</v>
      </c>
      <c r="I3727" s="118" t="s">
        <v>7331</v>
      </c>
      <c r="J3727" s="29">
        <v>0.35</v>
      </c>
      <c r="K3727" s="28" t="s">
        <v>162</v>
      </c>
      <c r="L3727" s="27" t="s">
        <v>372</v>
      </c>
      <c r="M3727" s="27" t="s">
        <v>164</v>
      </c>
      <c r="N3727" s="27" t="s">
        <v>1383</v>
      </c>
    </row>
    <row r="3728" spans="1:14" ht="16.5" customHeight="1">
      <c r="A3728" s="24">
        <v>8533100000</v>
      </c>
      <c r="B3728" s="25"/>
      <c r="C3728" s="26"/>
      <c r="D3728" s="27"/>
      <c r="E3728" s="27" t="s">
        <v>380</v>
      </c>
      <c r="F3728" s="27" t="s">
        <v>7332</v>
      </c>
      <c r="G3728" s="28" t="s">
        <v>159</v>
      </c>
      <c r="H3728" s="27" t="s">
        <v>160</v>
      </c>
      <c r="I3728" s="118" t="s">
        <v>7333</v>
      </c>
      <c r="J3728" s="29">
        <v>0.22</v>
      </c>
      <c r="K3728" s="28" t="s">
        <v>162</v>
      </c>
      <c r="L3728" s="27" t="s">
        <v>372</v>
      </c>
      <c r="M3728" s="27" t="s">
        <v>164</v>
      </c>
      <c r="N3728" s="27" t="s">
        <v>1383</v>
      </c>
    </row>
    <row r="3729" spans="1:14" ht="16.5" customHeight="1">
      <c r="A3729" s="24">
        <v>8533100000</v>
      </c>
      <c r="B3729" s="25"/>
      <c r="C3729" s="26"/>
      <c r="D3729" s="27"/>
      <c r="E3729" s="27" t="s">
        <v>380</v>
      </c>
      <c r="F3729" s="27" t="s">
        <v>7334</v>
      </c>
      <c r="G3729" s="28" t="s">
        <v>159</v>
      </c>
      <c r="H3729" s="27" t="s">
        <v>160</v>
      </c>
      <c r="I3729" s="118" t="s">
        <v>4923</v>
      </c>
      <c r="J3729" s="29">
        <v>1.29</v>
      </c>
      <c r="K3729" s="28" t="s">
        <v>162</v>
      </c>
      <c r="L3729" s="27" t="s">
        <v>372</v>
      </c>
      <c r="M3729" s="27" t="s">
        <v>164</v>
      </c>
      <c r="N3729" s="27" t="s">
        <v>1383</v>
      </c>
    </row>
    <row r="3730" spans="1:14" ht="16.5" customHeight="1">
      <c r="A3730" s="24">
        <v>8533100000</v>
      </c>
      <c r="B3730" s="25"/>
      <c r="C3730" s="26"/>
      <c r="D3730" s="27"/>
      <c r="E3730" s="27" t="s">
        <v>380</v>
      </c>
      <c r="F3730" s="27" t="s">
        <v>7335</v>
      </c>
      <c r="G3730" s="28" t="s">
        <v>159</v>
      </c>
      <c r="H3730" s="27" t="s">
        <v>160</v>
      </c>
      <c r="I3730" s="118" t="s">
        <v>7336</v>
      </c>
      <c r="J3730" s="29">
        <v>1.31</v>
      </c>
      <c r="K3730" s="28" t="s">
        <v>162</v>
      </c>
      <c r="L3730" s="27" t="s">
        <v>372</v>
      </c>
      <c r="M3730" s="27" t="s">
        <v>164</v>
      </c>
      <c r="N3730" s="27" t="s">
        <v>1383</v>
      </c>
    </row>
    <row r="3731" spans="1:14" ht="16.5" customHeight="1">
      <c r="A3731" s="24">
        <v>8533100000</v>
      </c>
      <c r="B3731" s="25"/>
      <c r="C3731" s="26"/>
      <c r="D3731" s="27"/>
      <c r="E3731" s="27" t="s">
        <v>380</v>
      </c>
      <c r="F3731" s="27" t="s">
        <v>7337</v>
      </c>
      <c r="G3731" s="28" t="s">
        <v>159</v>
      </c>
      <c r="H3731" s="27" t="s">
        <v>160</v>
      </c>
      <c r="I3731" s="118" t="s">
        <v>7338</v>
      </c>
      <c r="J3731" s="29">
        <v>1.49</v>
      </c>
      <c r="K3731" s="28" t="s">
        <v>162</v>
      </c>
      <c r="L3731" s="27" t="s">
        <v>372</v>
      </c>
      <c r="M3731" s="27" t="s">
        <v>164</v>
      </c>
      <c r="N3731" s="27" t="s">
        <v>1383</v>
      </c>
    </row>
    <row r="3732" spans="1:14" ht="16.5" customHeight="1">
      <c r="A3732" s="24">
        <v>8533100000</v>
      </c>
      <c r="B3732" s="25"/>
      <c r="C3732" s="26"/>
      <c r="D3732" s="27"/>
      <c r="E3732" s="27" t="s">
        <v>380</v>
      </c>
      <c r="F3732" s="27" t="s">
        <v>7339</v>
      </c>
      <c r="G3732" s="28" t="s">
        <v>159</v>
      </c>
      <c r="H3732" s="27" t="s">
        <v>160</v>
      </c>
      <c r="I3732" s="118" t="s">
        <v>7340</v>
      </c>
      <c r="J3732" s="29">
        <v>0.36</v>
      </c>
      <c r="K3732" s="28" t="s">
        <v>162</v>
      </c>
      <c r="L3732" s="27" t="s">
        <v>372</v>
      </c>
      <c r="M3732" s="27" t="s">
        <v>164</v>
      </c>
      <c r="N3732" s="27" t="s">
        <v>1383</v>
      </c>
    </row>
    <row r="3733" spans="1:14" ht="16.5" customHeight="1">
      <c r="A3733" s="24">
        <v>8533100000</v>
      </c>
      <c r="B3733" s="25"/>
      <c r="C3733" s="26"/>
      <c r="D3733" s="27"/>
      <c r="E3733" s="27" t="s">
        <v>380</v>
      </c>
      <c r="F3733" s="27" t="s">
        <v>7341</v>
      </c>
      <c r="G3733" s="28" t="s">
        <v>159</v>
      </c>
      <c r="H3733" s="27" t="s">
        <v>160</v>
      </c>
      <c r="I3733" s="118" t="s">
        <v>7342</v>
      </c>
      <c r="J3733" s="29">
        <v>1.26</v>
      </c>
      <c r="K3733" s="28" t="s">
        <v>162</v>
      </c>
      <c r="L3733" s="27" t="s">
        <v>372</v>
      </c>
      <c r="M3733" s="27" t="s">
        <v>164</v>
      </c>
      <c r="N3733" s="27" t="s">
        <v>1383</v>
      </c>
    </row>
    <row r="3734" spans="1:14" ht="16.5" customHeight="1">
      <c r="A3734" s="24">
        <v>8533100000</v>
      </c>
      <c r="B3734" s="25"/>
      <c r="C3734" s="26"/>
      <c r="D3734" s="27"/>
      <c r="E3734" s="27" t="s">
        <v>380</v>
      </c>
      <c r="F3734" s="27" t="s">
        <v>7343</v>
      </c>
      <c r="G3734" s="28" t="s">
        <v>159</v>
      </c>
      <c r="H3734" s="27" t="s">
        <v>160</v>
      </c>
      <c r="I3734" s="118" t="s">
        <v>7344</v>
      </c>
      <c r="J3734" s="29">
        <v>0.25</v>
      </c>
      <c r="K3734" s="28" t="s">
        <v>162</v>
      </c>
      <c r="L3734" s="27" t="s">
        <v>372</v>
      </c>
      <c r="M3734" s="27" t="s">
        <v>164</v>
      </c>
      <c r="N3734" s="27" t="s">
        <v>1383</v>
      </c>
    </row>
    <row r="3735" spans="1:14" ht="16.5" customHeight="1">
      <c r="A3735" s="24">
        <v>8533100000</v>
      </c>
      <c r="B3735" s="25"/>
      <c r="C3735" s="26"/>
      <c r="D3735" s="27"/>
      <c r="E3735" s="27" t="s">
        <v>380</v>
      </c>
      <c r="F3735" s="27" t="s">
        <v>7345</v>
      </c>
      <c r="G3735" s="28" t="s">
        <v>159</v>
      </c>
      <c r="H3735" s="27" t="s">
        <v>160</v>
      </c>
      <c r="I3735" s="118" t="s">
        <v>7346</v>
      </c>
      <c r="J3735" s="29">
        <v>74.180000000000007</v>
      </c>
      <c r="K3735" s="28" t="s">
        <v>162</v>
      </c>
      <c r="L3735" s="27" t="s">
        <v>272</v>
      </c>
      <c r="M3735" s="27" t="s">
        <v>164</v>
      </c>
      <c r="N3735" s="27" t="s">
        <v>18073</v>
      </c>
    </row>
    <row r="3736" spans="1:14" ht="16.5" customHeight="1">
      <c r="A3736" s="24">
        <v>8533210000</v>
      </c>
      <c r="B3736" s="25"/>
      <c r="C3736" s="26"/>
      <c r="D3736" s="27"/>
      <c r="E3736" s="27" t="s">
        <v>1428</v>
      </c>
      <c r="F3736" s="27" t="s">
        <v>7347</v>
      </c>
      <c r="G3736" s="28" t="s">
        <v>292</v>
      </c>
      <c r="H3736" s="27" t="s">
        <v>293</v>
      </c>
      <c r="I3736" s="118" t="s">
        <v>7348</v>
      </c>
      <c r="J3736" s="29">
        <v>9.5</v>
      </c>
      <c r="K3736" s="28" t="s">
        <v>162</v>
      </c>
      <c r="L3736" s="27" t="s">
        <v>250</v>
      </c>
      <c r="M3736" s="27" t="s">
        <v>164</v>
      </c>
      <c r="N3736" s="27" t="s">
        <v>18071</v>
      </c>
    </row>
    <row r="3737" spans="1:14" ht="16.5" customHeight="1" thickBot="1">
      <c r="A3737" s="24">
        <v>8533409000</v>
      </c>
      <c r="B3737" s="25"/>
      <c r="C3737" s="26"/>
      <c r="D3737" s="27"/>
      <c r="E3737" s="27" t="s">
        <v>7349</v>
      </c>
      <c r="F3737" s="27" t="s">
        <v>7350</v>
      </c>
      <c r="G3737" s="28" t="s">
        <v>7351</v>
      </c>
      <c r="H3737" s="27" t="s">
        <v>7352</v>
      </c>
      <c r="I3737" s="118" t="s">
        <v>7353</v>
      </c>
      <c r="J3737" s="29">
        <v>2.0499999999999998</v>
      </c>
      <c r="K3737" s="28" t="s">
        <v>162</v>
      </c>
      <c r="L3737" s="27" t="s">
        <v>344</v>
      </c>
      <c r="M3737" s="27" t="s">
        <v>164</v>
      </c>
      <c r="N3737" s="27" t="s">
        <v>9113</v>
      </c>
    </row>
    <row r="3738" spans="1:14" ht="16.5" customHeight="1" thickTop="1" thickBot="1">
      <c r="A3738" s="32">
        <v>8536201007</v>
      </c>
      <c r="B3738" s="25"/>
      <c r="C3738" s="26">
        <v>0.1</v>
      </c>
      <c r="D3738" s="27"/>
      <c r="E3738" s="27" t="s">
        <v>3232</v>
      </c>
      <c r="F3738" s="27" t="s">
        <v>7354</v>
      </c>
      <c r="G3738" s="28" t="s">
        <v>173</v>
      </c>
      <c r="H3738" s="27" t="s">
        <v>174</v>
      </c>
      <c r="I3738" s="118" t="s">
        <v>7355</v>
      </c>
      <c r="J3738" s="29">
        <v>416.5</v>
      </c>
      <c r="K3738" s="28" t="s">
        <v>162</v>
      </c>
      <c r="L3738" s="27" t="s">
        <v>397</v>
      </c>
      <c r="M3738" s="27" t="s">
        <v>164</v>
      </c>
      <c r="N3738" s="27" t="s">
        <v>18080</v>
      </c>
    </row>
    <row r="3739" spans="1:14" ht="16.5" customHeight="1" thickTop="1" thickBot="1">
      <c r="A3739" s="32">
        <v>8536201007</v>
      </c>
      <c r="B3739" s="25"/>
      <c r="C3739" s="26"/>
      <c r="D3739" s="27"/>
      <c r="E3739" s="27" t="s">
        <v>3232</v>
      </c>
      <c r="F3739" s="27" t="s">
        <v>7356</v>
      </c>
      <c r="G3739" s="28" t="s">
        <v>173</v>
      </c>
      <c r="H3739" s="27" t="s">
        <v>174</v>
      </c>
      <c r="I3739" s="118" t="s">
        <v>7357</v>
      </c>
      <c r="J3739" s="29">
        <v>450</v>
      </c>
      <c r="K3739" s="28" t="s">
        <v>162</v>
      </c>
      <c r="L3739" s="27" t="s">
        <v>397</v>
      </c>
      <c r="M3739" s="27" t="s">
        <v>164</v>
      </c>
      <c r="N3739" s="27" t="s">
        <v>18080</v>
      </c>
    </row>
    <row r="3740" spans="1:14" ht="16.5" customHeight="1" thickTop="1">
      <c r="A3740" s="24">
        <v>8536411000</v>
      </c>
      <c r="B3740" s="25"/>
      <c r="C3740" s="26">
        <v>0.08</v>
      </c>
      <c r="D3740" s="27"/>
      <c r="E3740" s="27" t="s">
        <v>7358</v>
      </c>
      <c r="F3740" s="27" t="s">
        <v>7359</v>
      </c>
      <c r="G3740" s="28" t="s">
        <v>5352</v>
      </c>
      <c r="H3740" s="27" t="s">
        <v>5353</v>
      </c>
      <c r="I3740" s="118" t="s">
        <v>7360</v>
      </c>
      <c r="J3740" s="29">
        <v>55.08</v>
      </c>
      <c r="K3740" s="28" t="s">
        <v>162</v>
      </c>
      <c r="L3740" s="27" t="s">
        <v>1152</v>
      </c>
      <c r="M3740" s="27" t="s">
        <v>164</v>
      </c>
      <c r="N3740" s="27" t="s">
        <v>3701</v>
      </c>
    </row>
    <row r="3741" spans="1:14" ht="16.5" customHeight="1">
      <c r="A3741" s="24">
        <v>8536490000</v>
      </c>
      <c r="B3741" s="25"/>
      <c r="C3741" s="26">
        <v>0.11</v>
      </c>
      <c r="D3741" s="27"/>
      <c r="E3741" s="27" t="s">
        <v>411</v>
      </c>
      <c r="F3741" s="27" t="s">
        <v>7361</v>
      </c>
      <c r="G3741" s="28" t="s">
        <v>282</v>
      </c>
      <c r="H3741" s="27" t="s">
        <v>283</v>
      </c>
      <c r="I3741" s="118" t="s">
        <v>7362</v>
      </c>
      <c r="J3741" s="29">
        <v>264</v>
      </c>
      <c r="K3741" s="28" t="s">
        <v>162</v>
      </c>
      <c r="L3741" s="27" t="s">
        <v>419</v>
      </c>
      <c r="M3741" s="27" t="s">
        <v>164</v>
      </c>
      <c r="N3741" s="27" t="s">
        <v>18082</v>
      </c>
    </row>
    <row r="3742" spans="1:14" ht="16.5" customHeight="1">
      <c r="A3742" s="24">
        <v>8536693000</v>
      </c>
      <c r="B3742" s="25"/>
      <c r="C3742" s="26"/>
      <c r="D3742" s="27"/>
      <c r="E3742" s="27" t="s">
        <v>26</v>
      </c>
      <c r="F3742" s="27" t="s">
        <v>7363</v>
      </c>
      <c r="G3742" s="28" t="s">
        <v>233</v>
      </c>
      <c r="H3742" s="27" t="s">
        <v>234</v>
      </c>
      <c r="I3742" s="118" t="s">
        <v>7364</v>
      </c>
      <c r="J3742" s="29">
        <v>1335</v>
      </c>
      <c r="K3742" s="28" t="s">
        <v>162</v>
      </c>
      <c r="L3742" s="27" t="s">
        <v>440</v>
      </c>
      <c r="M3742" s="27" t="s">
        <v>164</v>
      </c>
      <c r="N3742" s="27" t="s">
        <v>440</v>
      </c>
    </row>
    <row r="3743" spans="1:14" ht="16.5" customHeight="1">
      <c r="A3743" s="24">
        <v>8536693000</v>
      </c>
      <c r="B3743" s="25"/>
      <c r="C3743" s="26"/>
      <c r="D3743" s="27"/>
      <c r="E3743" s="27" t="s">
        <v>26</v>
      </c>
      <c r="F3743" s="27" t="s">
        <v>7365</v>
      </c>
      <c r="G3743" s="28" t="s">
        <v>167</v>
      </c>
      <c r="H3743" s="27" t="s">
        <v>168</v>
      </c>
      <c r="I3743" s="118" t="s">
        <v>748</v>
      </c>
      <c r="J3743" s="29">
        <v>2802.5</v>
      </c>
      <c r="K3743" s="28" t="s">
        <v>162</v>
      </c>
      <c r="L3743" s="27" t="s">
        <v>443</v>
      </c>
      <c r="M3743" s="27" t="s">
        <v>164</v>
      </c>
      <c r="N3743" s="27" t="s">
        <v>18084</v>
      </c>
    </row>
    <row r="3744" spans="1:14" ht="16.5" customHeight="1">
      <c r="A3744" s="24">
        <v>8536693000</v>
      </c>
      <c r="B3744" s="25"/>
      <c r="C3744" s="26"/>
      <c r="D3744" s="27"/>
      <c r="E3744" s="27" t="s">
        <v>26</v>
      </c>
      <c r="F3744" s="27" t="s">
        <v>5570</v>
      </c>
      <c r="G3744" s="28" t="s">
        <v>167</v>
      </c>
      <c r="H3744" s="27" t="s">
        <v>168</v>
      </c>
      <c r="I3744" s="118" t="s">
        <v>5571</v>
      </c>
      <c r="J3744" s="29">
        <v>2192</v>
      </c>
      <c r="K3744" s="28" t="s">
        <v>162</v>
      </c>
      <c r="L3744" s="27" t="s">
        <v>443</v>
      </c>
      <c r="M3744" s="27" t="s">
        <v>164</v>
      </c>
      <c r="N3744" s="27" t="s">
        <v>18084</v>
      </c>
    </row>
    <row r="3745" spans="1:14" ht="16.5" customHeight="1">
      <c r="A3745" s="24">
        <v>8536693000</v>
      </c>
      <c r="B3745" s="25"/>
      <c r="C3745" s="26"/>
      <c r="D3745" s="27"/>
      <c r="E3745" s="27" t="s">
        <v>26</v>
      </c>
      <c r="F3745" s="27" t="s">
        <v>7366</v>
      </c>
      <c r="G3745" s="28" t="s">
        <v>167</v>
      </c>
      <c r="H3745" s="27" t="s">
        <v>168</v>
      </c>
      <c r="I3745" s="118" t="s">
        <v>5567</v>
      </c>
      <c r="J3745" s="29">
        <v>249.28</v>
      </c>
      <c r="K3745" s="28" t="s">
        <v>162</v>
      </c>
      <c r="L3745" s="27" t="s">
        <v>443</v>
      </c>
      <c r="M3745" s="27" t="s">
        <v>164</v>
      </c>
      <c r="N3745" s="27" t="s">
        <v>18084</v>
      </c>
    </row>
    <row r="3746" spans="1:14" ht="16.5" customHeight="1">
      <c r="A3746" s="24">
        <v>8536693000</v>
      </c>
      <c r="B3746" s="25"/>
      <c r="C3746" s="26"/>
      <c r="D3746" s="27"/>
      <c r="E3746" s="27" t="s">
        <v>26</v>
      </c>
      <c r="F3746" s="27" t="s">
        <v>7367</v>
      </c>
      <c r="G3746" s="28" t="s">
        <v>167</v>
      </c>
      <c r="H3746" s="27" t="s">
        <v>168</v>
      </c>
      <c r="I3746" s="118" t="s">
        <v>5559</v>
      </c>
      <c r="J3746" s="29">
        <v>300</v>
      </c>
      <c r="K3746" s="28" t="s">
        <v>162</v>
      </c>
      <c r="L3746" s="27" t="s">
        <v>443</v>
      </c>
      <c r="M3746" s="27" t="s">
        <v>164</v>
      </c>
      <c r="N3746" s="27" t="s">
        <v>18084</v>
      </c>
    </row>
    <row r="3747" spans="1:14" ht="16.5" customHeight="1">
      <c r="A3747" s="24">
        <v>8536693000</v>
      </c>
      <c r="B3747" s="25"/>
      <c r="C3747" s="26"/>
      <c r="D3747" s="27"/>
      <c r="E3747" s="27" t="s">
        <v>26</v>
      </c>
      <c r="F3747" s="27" t="s">
        <v>7368</v>
      </c>
      <c r="G3747" s="28" t="s">
        <v>173</v>
      </c>
      <c r="H3747" s="27" t="s">
        <v>174</v>
      </c>
      <c r="I3747" s="118" t="s">
        <v>7369</v>
      </c>
      <c r="J3747" s="29">
        <v>5.69</v>
      </c>
      <c r="K3747" s="28" t="s">
        <v>162</v>
      </c>
      <c r="L3747" s="27" t="s">
        <v>449</v>
      </c>
      <c r="M3747" s="27" t="s">
        <v>164</v>
      </c>
      <c r="N3747" s="27" t="s">
        <v>18085</v>
      </c>
    </row>
    <row r="3748" spans="1:14" ht="16.5" customHeight="1">
      <c r="A3748" s="24">
        <v>8536693000</v>
      </c>
      <c r="B3748" s="25"/>
      <c r="C3748" s="26"/>
      <c r="D3748" s="27"/>
      <c r="E3748" s="27" t="s">
        <v>26</v>
      </c>
      <c r="F3748" s="27" t="s">
        <v>5132</v>
      </c>
      <c r="G3748" s="28" t="s">
        <v>173</v>
      </c>
      <c r="H3748" s="27" t="s">
        <v>174</v>
      </c>
      <c r="I3748" s="118" t="s">
        <v>5133</v>
      </c>
      <c r="J3748" s="29">
        <v>162.96</v>
      </c>
      <c r="K3748" s="28" t="s">
        <v>162</v>
      </c>
      <c r="L3748" s="27" t="s">
        <v>440</v>
      </c>
      <c r="M3748" s="27" t="s">
        <v>164</v>
      </c>
      <c r="N3748" s="27" t="s">
        <v>440</v>
      </c>
    </row>
    <row r="3749" spans="1:14" ht="16.5" customHeight="1">
      <c r="A3749" s="24">
        <v>8536693000</v>
      </c>
      <c r="B3749" s="25"/>
      <c r="C3749" s="26"/>
      <c r="D3749" s="27"/>
      <c r="E3749" s="27" t="s">
        <v>26</v>
      </c>
      <c r="F3749" s="27" t="s">
        <v>6087</v>
      </c>
      <c r="G3749" s="28" t="s">
        <v>292</v>
      </c>
      <c r="H3749" s="27" t="s">
        <v>293</v>
      </c>
      <c r="I3749" s="118" t="s">
        <v>7370</v>
      </c>
      <c r="J3749" s="29">
        <v>86</v>
      </c>
      <c r="K3749" s="28" t="s">
        <v>162</v>
      </c>
      <c r="L3749" s="27" t="s">
        <v>443</v>
      </c>
      <c r="M3749" s="27" t="s">
        <v>164</v>
      </c>
      <c r="N3749" s="27" t="s">
        <v>18084</v>
      </c>
    </row>
    <row r="3750" spans="1:14" ht="16.5" customHeight="1">
      <c r="A3750" s="24">
        <v>8536693000</v>
      </c>
      <c r="B3750" s="25"/>
      <c r="C3750" s="26"/>
      <c r="D3750" s="27"/>
      <c r="E3750" s="27" t="s">
        <v>26</v>
      </c>
      <c r="F3750" s="27" t="s">
        <v>7367</v>
      </c>
      <c r="G3750" s="28" t="s">
        <v>466</v>
      </c>
      <c r="H3750" s="27" t="s">
        <v>467</v>
      </c>
      <c r="I3750" s="118" t="s">
        <v>5559</v>
      </c>
      <c r="J3750" s="29">
        <v>100</v>
      </c>
      <c r="K3750" s="28" t="s">
        <v>162</v>
      </c>
      <c r="L3750" s="27" t="s">
        <v>443</v>
      </c>
      <c r="M3750" s="27" t="s">
        <v>164</v>
      </c>
      <c r="N3750" s="27" t="s">
        <v>18084</v>
      </c>
    </row>
    <row r="3751" spans="1:14" ht="16.5" customHeight="1">
      <c r="A3751" s="24">
        <v>8536693000</v>
      </c>
      <c r="B3751" s="25"/>
      <c r="C3751" s="26"/>
      <c r="D3751" s="27"/>
      <c r="E3751" s="27" t="s">
        <v>26</v>
      </c>
      <c r="F3751" s="27" t="s">
        <v>7371</v>
      </c>
      <c r="G3751" s="28" t="s">
        <v>282</v>
      </c>
      <c r="H3751" s="27" t="s">
        <v>283</v>
      </c>
      <c r="I3751" s="118" t="s">
        <v>7372</v>
      </c>
      <c r="J3751" s="29">
        <v>22.91</v>
      </c>
      <c r="K3751" s="28" t="s">
        <v>162</v>
      </c>
      <c r="L3751" s="27" t="s">
        <v>6384</v>
      </c>
      <c r="M3751" s="27" t="s">
        <v>164</v>
      </c>
      <c r="N3751" s="27" t="s">
        <v>18330</v>
      </c>
    </row>
    <row r="3752" spans="1:14" ht="16.5" customHeight="1">
      <c r="A3752" s="24">
        <v>8536699008</v>
      </c>
      <c r="B3752" s="25"/>
      <c r="C3752" s="26">
        <v>0.08</v>
      </c>
      <c r="D3752" s="27"/>
      <c r="E3752" s="27" t="s">
        <v>3423</v>
      </c>
      <c r="F3752" s="27" t="s">
        <v>7373</v>
      </c>
      <c r="G3752" s="28" t="s">
        <v>167</v>
      </c>
      <c r="H3752" s="27" t="s">
        <v>168</v>
      </c>
      <c r="I3752" s="118" t="s">
        <v>7374</v>
      </c>
      <c r="J3752" s="29">
        <v>1555</v>
      </c>
      <c r="K3752" s="28" t="s">
        <v>162</v>
      </c>
      <c r="L3752" s="27" t="s">
        <v>443</v>
      </c>
      <c r="M3752" s="27" t="s">
        <v>164</v>
      </c>
      <c r="N3752" s="27" t="s">
        <v>18203</v>
      </c>
    </row>
    <row r="3753" spans="1:14" ht="16.5" customHeight="1">
      <c r="A3753" s="24">
        <v>8536699008</v>
      </c>
      <c r="B3753" s="25"/>
      <c r="C3753" s="26">
        <v>0.08</v>
      </c>
      <c r="D3753" s="27"/>
      <c r="E3753" s="27" t="s">
        <v>3423</v>
      </c>
      <c r="F3753" s="27" t="s">
        <v>7375</v>
      </c>
      <c r="G3753" s="28" t="s">
        <v>167</v>
      </c>
      <c r="H3753" s="27" t="s">
        <v>168</v>
      </c>
      <c r="I3753" s="118" t="s">
        <v>7376</v>
      </c>
      <c r="J3753" s="29">
        <v>628</v>
      </c>
      <c r="K3753" s="28" t="s">
        <v>162</v>
      </c>
      <c r="L3753" s="27" t="s">
        <v>443</v>
      </c>
      <c r="M3753" s="27" t="s">
        <v>164</v>
      </c>
      <c r="N3753" s="27" t="s">
        <v>18203</v>
      </c>
    </row>
    <row r="3754" spans="1:14" ht="16.5" customHeight="1">
      <c r="A3754" s="24">
        <v>8536699008</v>
      </c>
      <c r="B3754" s="25"/>
      <c r="C3754" s="26">
        <v>0.08</v>
      </c>
      <c r="D3754" s="27"/>
      <c r="E3754" s="27" t="s">
        <v>3423</v>
      </c>
      <c r="F3754" s="27" t="s">
        <v>7377</v>
      </c>
      <c r="G3754" s="28" t="s">
        <v>173</v>
      </c>
      <c r="H3754" s="27" t="s">
        <v>174</v>
      </c>
      <c r="I3754" s="118" t="s">
        <v>3138</v>
      </c>
      <c r="J3754" s="29">
        <v>447</v>
      </c>
      <c r="K3754" s="28" t="s">
        <v>162</v>
      </c>
      <c r="L3754" s="27" t="s">
        <v>443</v>
      </c>
      <c r="M3754" s="27" t="s">
        <v>164</v>
      </c>
      <c r="N3754" s="27" t="s">
        <v>18208</v>
      </c>
    </row>
    <row r="3755" spans="1:14" ht="16.5" customHeight="1">
      <c r="A3755" s="24">
        <v>8536699008</v>
      </c>
      <c r="B3755" s="25"/>
      <c r="C3755" s="26">
        <v>0.08</v>
      </c>
      <c r="D3755" s="27"/>
      <c r="E3755" s="27" t="s">
        <v>3423</v>
      </c>
      <c r="F3755" s="27" t="s">
        <v>7378</v>
      </c>
      <c r="G3755" s="28" t="s">
        <v>482</v>
      </c>
      <c r="H3755" s="27" t="s">
        <v>483</v>
      </c>
      <c r="I3755" s="118" t="s">
        <v>7379</v>
      </c>
      <c r="J3755" s="29">
        <v>1027.25</v>
      </c>
      <c r="K3755" s="28" t="s">
        <v>162</v>
      </c>
      <c r="L3755" s="27" t="s">
        <v>443</v>
      </c>
      <c r="M3755" s="27" t="s">
        <v>164</v>
      </c>
      <c r="N3755" s="27" t="s">
        <v>18225</v>
      </c>
    </row>
    <row r="3756" spans="1:14" ht="16.5" customHeight="1">
      <c r="A3756" s="24">
        <v>8536699008</v>
      </c>
      <c r="B3756" s="25"/>
      <c r="C3756" s="26">
        <v>0.08</v>
      </c>
      <c r="D3756" s="27"/>
      <c r="E3756" s="27" t="s">
        <v>3423</v>
      </c>
      <c r="F3756" s="27" t="s">
        <v>7380</v>
      </c>
      <c r="G3756" s="28" t="s">
        <v>347</v>
      </c>
      <c r="H3756" s="27" t="s">
        <v>348</v>
      </c>
      <c r="I3756" s="118" t="s">
        <v>7381</v>
      </c>
      <c r="J3756" s="29">
        <v>1329.76</v>
      </c>
      <c r="K3756" s="28" t="s">
        <v>162</v>
      </c>
      <c r="L3756" s="27" t="s">
        <v>428</v>
      </c>
      <c r="M3756" s="27" t="s">
        <v>164</v>
      </c>
      <c r="N3756" s="27" t="s">
        <v>18335</v>
      </c>
    </row>
    <row r="3757" spans="1:14" ht="16.5" customHeight="1">
      <c r="A3757" s="24">
        <v>8536908500</v>
      </c>
      <c r="B3757" s="25"/>
      <c r="C3757" s="26"/>
      <c r="D3757" s="27"/>
      <c r="E3757" s="27" t="s">
        <v>7382</v>
      </c>
      <c r="F3757" s="27" t="s">
        <v>7383</v>
      </c>
      <c r="G3757" s="28" t="s">
        <v>173</v>
      </c>
      <c r="H3757" s="27" t="s">
        <v>174</v>
      </c>
      <c r="I3757" s="118" t="s">
        <v>7384</v>
      </c>
      <c r="J3757" s="29">
        <v>3.9</v>
      </c>
      <c r="K3757" s="28" t="s">
        <v>162</v>
      </c>
      <c r="L3757" s="27" t="s">
        <v>498</v>
      </c>
      <c r="M3757" s="27" t="s">
        <v>164</v>
      </c>
      <c r="N3757" s="27" t="s">
        <v>18088</v>
      </c>
    </row>
    <row r="3758" spans="1:14" ht="16.5" customHeight="1">
      <c r="A3758" s="24">
        <v>8538909908</v>
      </c>
      <c r="B3758" s="25"/>
      <c r="C3758" s="26">
        <v>0.05</v>
      </c>
      <c r="D3758" s="27"/>
      <c r="E3758" s="27" t="s">
        <v>7385</v>
      </c>
      <c r="F3758" s="27" t="s">
        <v>7386</v>
      </c>
      <c r="G3758" s="28" t="s">
        <v>292</v>
      </c>
      <c r="H3758" s="27" t="s">
        <v>293</v>
      </c>
      <c r="I3758" s="118" t="s">
        <v>3721</v>
      </c>
      <c r="J3758" s="29">
        <v>56.5</v>
      </c>
      <c r="K3758" s="28" t="s">
        <v>162</v>
      </c>
      <c r="L3758" s="27" t="s">
        <v>443</v>
      </c>
      <c r="M3758" s="27" t="s">
        <v>164</v>
      </c>
      <c r="N3758" s="27" t="s">
        <v>18084</v>
      </c>
    </row>
    <row r="3759" spans="1:14" ht="16.5" customHeight="1">
      <c r="A3759" s="24">
        <v>8541100009</v>
      </c>
      <c r="B3759" s="25"/>
      <c r="C3759" s="26"/>
      <c r="D3759" s="27"/>
      <c r="E3759" s="27" t="s">
        <v>1032</v>
      </c>
      <c r="F3759" s="27" t="s">
        <v>4401</v>
      </c>
      <c r="G3759" s="28" t="s">
        <v>173</v>
      </c>
      <c r="H3759" s="27" t="s">
        <v>174</v>
      </c>
      <c r="I3759" s="118" t="s">
        <v>4402</v>
      </c>
      <c r="J3759" s="29">
        <v>114.9</v>
      </c>
      <c r="K3759" s="28" t="s">
        <v>162</v>
      </c>
      <c r="L3759" s="27" t="s">
        <v>580</v>
      </c>
      <c r="M3759" s="27" t="s">
        <v>164</v>
      </c>
      <c r="N3759" s="27" t="s">
        <v>10753</v>
      </c>
    </row>
    <row r="3760" spans="1:14" ht="16.5" customHeight="1">
      <c r="A3760" s="24">
        <v>8541100009</v>
      </c>
      <c r="B3760" s="25"/>
      <c r="C3760" s="26"/>
      <c r="D3760" s="27"/>
      <c r="E3760" s="27" t="s">
        <v>1032</v>
      </c>
      <c r="F3760" s="27" t="s">
        <v>5147</v>
      </c>
      <c r="G3760" s="28" t="s">
        <v>173</v>
      </c>
      <c r="H3760" s="27" t="s">
        <v>174</v>
      </c>
      <c r="I3760" s="118" t="s">
        <v>534</v>
      </c>
      <c r="J3760" s="29">
        <v>570.37</v>
      </c>
      <c r="K3760" s="28" t="s">
        <v>162</v>
      </c>
      <c r="L3760" s="27" t="s">
        <v>250</v>
      </c>
      <c r="M3760" s="27" t="s">
        <v>164</v>
      </c>
      <c r="N3760" s="27" t="s">
        <v>18071</v>
      </c>
    </row>
    <row r="3761" spans="1:14" ht="16.5" customHeight="1">
      <c r="A3761" s="24">
        <v>8541100009</v>
      </c>
      <c r="B3761" s="25"/>
      <c r="C3761" s="26"/>
      <c r="D3761" s="27"/>
      <c r="E3761" s="27" t="s">
        <v>1032</v>
      </c>
      <c r="F3761" s="27" t="s">
        <v>7387</v>
      </c>
      <c r="G3761" s="28" t="s">
        <v>173</v>
      </c>
      <c r="H3761" s="27" t="s">
        <v>174</v>
      </c>
      <c r="I3761" s="118" t="s">
        <v>7388</v>
      </c>
      <c r="J3761" s="29">
        <v>0.53</v>
      </c>
      <c r="K3761" s="28" t="s">
        <v>162</v>
      </c>
      <c r="L3761" s="27" t="s">
        <v>250</v>
      </c>
      <c r="M3761" s="27" t="s">
        <v>164</v>
      </c>
      <c r="N3761" s="27" t="s">
        <v>18071</v>
      </c>
    </row>
    <row r="3762" spans="1:14" ht="16.5" customHeight="1">
      <c r="A3762" s="24">
        <v>8541100009</v>
      </c>
      <c r="B3762" s="25"/>
      <c r="C3762" s="26"/>
      <c r="D3762" s="27"/>
      <c r="E3762" s="27" t="s">
        <v>1032</v>
      </c>
      <c r="F3762" s="27" t="s">
        <v>5428</v>
      </c>
      <c r="G3762" s="28" t="s">
        <v>173</v>
      </c>
      <c r="H3762" s="27" t="s">
        <v>174</v>
      </c>
      <c r="I3762" s="118" t="s">
        <v>515</v>
      </c>
      <c r="J3762" s="29">
        <v>71.239999999999995</v>
      </c>
      <c r="K3762" s="28" t="s">
        <v>162</v>
      </c>
      <c r="L3762" s="27" t="s">
        <v>250</v>
      </c>
      <c r="M3762" s="27" t="s">
        <v>164</v>
      </c>
      <c r="N3762" s="27" t="s">
        <v>18071</v>
      </c>
    </row>
    <row r="3763" spans="1:14" ht="16.5" customHeight="1">
      <c r="A3763" s="24">
        <v>8541100009</v>
      </c>
      <c r="B3763" s="25"/>
      <c r="C3763" s="26"/>
      <c r="D3763" s="27"/>
      <c r="E3763" s="27" t="s">
        <v>1032</v>
      </c>
      <c r="F3763" s="27" t="s">
        <v>5145</v>
      </c>
      <c r="G3763" s="28" t="s">
        <v>173</v>
      </c>
      <c r="H3763" s="27" t="s">
        <v>174</v>
      </c>
      <c r="I3763" s="118" t="s">
        <v>5146</v>
      </c>
      <c r="J3763" s="29">
        <v>51</v>
      </c>
      <c r="K3763" s="28" t="s">
        <v>162</v>
      </c>
      <c r="L3763" s="27" t="s">
        <v>250</v>
      </c>
      <c r="M3763" s="27" t="s">
        <v>164</v>
      </c>
      <c r="N3763" s="27" t="s">
        <v>18071</v>
      </c>
    </row>
    <row r="3764" spans="1:14" ht="16.5" customHeight="1">
      <c r="A3764" s="24">
        <v>8541100009</v>
      </c>
      <c r="B3764" s="25"/>
      <c r="C3764" s="26"/>
      <c r="D3764" s="27"/>
      <c r="E3764" s="27" t="s">
        <v>1032</v>
      </c>
      <c r="F3764" s="27" t="s">
        <v>7389</v>
      </c>
      <c r="G3764" s="28" t="s">
        <v>173</v>
      </c>
      <c r="H3764" s="27" t="s">
        <v>174</v>
      </c>
      <c r="I3764" s="118" t="s">
        <v>7390</v>
      </c>
      <c r="J3764" s="29">
        <v>10.199999999999999</v>
      </c>
      <c r="K3764" s="28" t="s">
        <v>162</v>
      </c>
      <c r="L3764" s="27" t="s">
        <v>528</v>
      </c>
      <c r="M3764" s="27" t="s">
        <v>164</v>
      </c>
      <c r="N3764" s="27" t="s">
        <v>18090</v>
      </c>
    </row>
    <row r="3765" spans="1:14" ht="16.5" customHeight="1">
      <c r="A3765" s="24">
        <v>8541100009</v>
      </c>
      <c r="B3765" s="25"/>
      <c r="C3765" s="26"/>
      <c r="D3765" s="27"/>
      <c r="E3765" s="27" t="s">
        <v>1032</v>
      </c>
      <c r="F3765" s="27" t="s">
        <v>7391</v>
      </c>
      <c r="G3765" s="28" t="s">
        <v>173</v>
      </c>
      <c r="H3765" s="27" t="s">
        <v>174</v>
      </c>
      <c r="I3765" s="118" t="s">
        <v>7392</v>
      </c>
      <c r="J3765" s="29">
        <v>9.3000000000000007</v>
      </c>
      <c r="K3765" s="28" t="s">
        <v>162</v>
      </c>
      <c r="L3765" s="27" t="s">
        <v>250</v>
      </c>
      <c r="M3765" s="27" t="s">
        <v>164</v>
      </c>
      <c r="N3765" s="27" t="s">
        <v>18071</v>
      </c>
    </row>
    <row r="3766" spans="1:14" ht="16.5" customHeight="1">
      <c r="A3766" s="24">
        <v>8541100009</v>
      </c>
      <c r="B3766" s="25"/>
      <c r="C3766" s="26"/>
      <c r="D3766" s="27"/>
      <c r="E3766" s="27" t="s">
        <v>1032</v>
      </c>
      <c r="F3766" s="27" t="s">
        <v>4412</v>
      </c>
      <c r="G3766" s="28" t="s">
        <v>173</v>
      </c>
      <c r="H3766" s="27" t="s">
        <v>174</v>
      </c>
      <c r="I3766" s="118" t="s">
        <v>4413</v>
      </c>
      <c r="J3766" s="29">
        <v>48</v>
      </c>
      <c r="K3766" s="28" t="s">
        <v>162</v>
      </c>
      <c r="L3766" s="27" t="s">
        <v>416</v>
      </c>
      <c r="M3766" s="27" t="s">
        <v>164</v>
      </c>
      <c r="N3766" s="27" t="s">
        <v>18081</v>
      </c>
    </row>
    <row r="3767" spans="1:14" ht="16.5" customHeight="1">
      <c r="A3767" s="24">
        <v>8541100009</v>
      </c>
      <c r="B3767" s="25"/>
      <c r="C3767" s="26"/>
      <c r="D3767" s="27"/>
      <c r="E3767" s="27" t="s">
        <v>1032</v>
      </c>
      <c r="F3767" s="27" t="s">
        <v>5437</v>
      </c>
      <c r="G3767" s="28" t="s">
        <v>227</v>
      </c>
      <c r="H3767" s="27" t="s">
        <v>228</v>
      </c>
      <c r="I3767" s="118" t="s">
        <v>5438</v>
      </c>
      <c r="J3767" s="29">
        <v>10.89</v>
      </c>
      <c r="K3767" s="28" t="s">
        <v>162</v>
      </c>
      <c r="L3767" s="27" t="s">
        <v>409</v>
      </c>
      <c r="M3767" s="27" t="s">
        <v>164</v>
      </c>
      <c r="N3767" s="27" t="s">
        <v>409</v>
      </c>
    </row>
    <row r="3768" spans="1:14" ht="16.5" customHeight="1">
      <c r="A3768" s="24">
        <v>8541210000</v>
      </c>
      <c r="B3768" s="25"/>
      <c r="C3768" s="26"/>
      <c r="D3768" s="27"/>
      <c r="E3768" s="27" t="s">
        <v>545</v>
      </c>
      <c r="F3768" s="27" t="s">
        <v>4417</v>
      </c>
      <c r="G3768" s="28" t="s">
        <v>173</v>
      </c>
      <c r="H3768" s="27" t="s">
        <v>174</v>
      </c>
      <c r="I3768" s="118" t="s">
        <v>4418</v>
      </c>
      <c r="J3768" s="29">
        <v>75.81</v>
      </c>
      <c r="K3768" s="28" t="s">
        <v>162</v>
      </c>
      <c r="L3768" s="27" t="s">
        <v>523</v>
      </c>
      <c r="M3768" s="27" t="s">
        <v>164</v>
      </c>
      <c r="N3768" s="27" t="s">
        <v>523</v>
      </c>
    </row>
    <row r="3769" spans="1:14" ht="16.5" customHeight="1">
      <c r="A3769" s="24">
        <v>8541210000</v>
      </c>
      <c r="B3769" s="25"/>
      <c r="C3769" s="26"/>
      <c r="D3769" s="27"/>
      <c r="E3769" s="27" t="s">
        <v>545</v>
      </c>
      <c r="F3769" s="27" t="s">
        <v>7393</v>
      </c>
      <c r="G3769" s="28" t="s">
        <v>173</v>
      </c>
      <c r="H3769" s="27" t="s">
        <v>174</v>
      </c>
      <c r="I3769" s="118" t="s">
        <v>7394</v>
      </c>
      <c r="J3769" s="29">
        <v>2.84</v>
      </c>
      <c r="K3769" s="28" t="s">
        <v>162</v>
      </c>
      <c r="L3769" s="27" t="s">
        <v>409</v>
      </c>
      <c r="M3769" s="27" t="s">
        <v>164</v>
      </c>
      <c r="N3769" s="27" t="s">
        <v>409</v>
      </c>
    </row>
    <row r="3770" spans="1:14" ht="16.5" customHeight="1">
      <c r="A3770" s="24">
        <v>8541290000</v>
      </c>
      <c r="B3770" s="25"/>
      <c r="C3770" s="26"/>
      <c r="D3770" s="27"/>
      <c r="E3770" s="27" t="s">
        <v>1051</v>
      </c>
      <c r="F3770" s="27" t="s">
        <v>7395</v>
      </c>
      <c r="G3770" s="28" t="s">
        <v>173</v>
      </c>
      <c r="H3770" s="27" t="s">
        <v>174</v>
      </c>
      <c r="I3770" s="118" t="s">
        <v>7396</v>
      </c>
      <c r="J3770" s="29">
        <v>6.4</v>
      </c>
      <c r="K3770" s="28" t="s">
        <v>162</v>
      </c>
      <c r="L3770" s="27" t="s">
        <v>1799</v>
      </c>
      <c r="M3770" s="27" t="s">
        <v>164</v>
      </c>
      <c r="N3770" s="27" t="s">
        <v>10750</v>
      </c>
    </row>
    <row r="3771" spans="1:14" ht="16.5" customHeight="1">
      <c r="A3771" s="24">
        <v>8541290000</v>
      </c>
      <c r="B3771" s="25"/>
      <c r="C3771" s="26"/>
      <c r="D3771" s="27"/>
      <c r="E3771" s="27" t="s">
        <v>1051</v>
      </c>
      <c r="F3771" s="27" t="s">
        <v>574</v>
      </c>
      <c r="G3771" s="28" t="s">
        <v>173</v>
      </c>
      <c r="H3771" s="27" t="s">
        <v>174</v>
      </c>
      <c r="I3771" s="118" t="s">
        <v>575</v>
      </c>
      <c r="J3771" s="29">
        <v>77</v>
      </c>
      <c r="K3771" s="28" t="s">
        <v>162</v>
      </c>
      <c r="L3771" s="27" t="s">
        <v>416</v>
      </c>
      <c r="M3771" s="27" t="s">
        <v>164</v>
      </c>
      <c r="N3771" s="27" t="s">
        <v>18081</v>
      </c>
    </row>
    <row r="3772" spans="1:14" ht="16.5" customHeight="1">
      <c r="A3772" s="24">
        <v>8541290000</v>
      </c>
      <c r="B3772" s="25"/>
      <c r="C3772" s="26"/>
      <c r="D3772" s="27"/>
      <c r="E3772" s="27" t="s">
        <v>1051</v>
      </c>
      <c r="F3772" s="27" t="s">
        <v>562</v>
      </c>
      <c r="G3772" s="28" t="s">
        <v>173</v>
      </c>
      <c r="H3772" s="27" t="s">
        <v>174</v>
      </c>
      <c r="I3772" s="118" t="s">
        <v>563</v>
      </c>
      <c r="J3772" s="29">
        <v>33.33</v>
      </c>
      <c r="K3772" s="28" t="s">
        <v>162</v>
      </c>
      <c r="L3772" s="27" t="s">
        <v>416</v>
      </c>
      <c r="M3772" s="27" t="s">
        <v>164</v>
      </c>
      <c r="N3772" s="27" t="s">
        <v>18081</v>
      </c>
    </row>
    <row r="3773" spans="1:14" ht="16.5" customHeight="1">
      <c r="A3773" s="24">
        <v>8541290000</v>
      </c>
      <c r="B3773" s="25"/>
      <c r="C3773" s="26"/>
      <c r="D3773" s="27"/>
      <c r="E3773" s="27" t="s">
        <v>1051</v>
      </c>
      <c r="F3773" s="27" t="s">
        <v>4422</v>
      </c>
      <c r="G3773" s="28" t="s">
        <v>173</v>
      </c>
      <c r="H3773" s="27" t="s">
        <v>174</v>
      </c>
      <c r="I3773" s="118" t="s">
        <v>4423</v>
      </c>
      <c r="J3773" s="29">
        <v>74</v>
      </c>
      <c r="K3773" s="28" t="s">
        <v>162</v>
      </c>
      <c r="L3773" s="27" t="s">
        <v>416</v>
      </c>
      <c r="M3773" s="27" t="s">
        <v>164</v>
      </c>
      <c r="N3773" s="27" t="s">
        <v>18081</v>
      </c>
    </row>
    <row r="3774" spans="1:14" ht="16.5" customHeight="1">
      <c r="A3774" s="24">
        <v>8541290000</v>
      </c>
      <c r="B3774" s="25"/>
      <c r="C3774" s="26"/>
      <c r="D3774" s="27"/>
      <c r="E3774" s="27" t="s">
        <v>1051</v>
      </c>
      <c r="F3774" s="27" t="s">
        <v>7397</v>
      </c>
      <c r="G3774" s="28" t="s">
        <v>173</v>
      </c>
      <c r="H3774" s="27" t="s">
        <v>174</v>
      </c>
      <c r="I3774" s="118" t="s">
        <v>7398</v>
      </c>
      <c r="J3774" s="29">
        <v>9.5399999999999991</v>
      </c>
      <c r="K3774" s="28" t="s">
        <v>162</v>
      </c>
      <c r="L3774" s="27" t="s">
        <v>416</v>
      </c>
      <c r="M3774" s="27" t="s">
        <v>164</v>
      </c>
      <c r="N3774" s="27" t="s">
        <v>18081</v>
      </c>
    </row>
    <row r="3775" spans="1:14" ht="16.5" customHeight="1">
      <c r="A3775" s="24">
        <v>8541290000</v>
      </c>
      <c r="B3775" s="25"/>
      <c r="C3775" s="26"/>
      <c r="D3775" s="27"/>
      <c r="E3775" s="27" t="s">
        <v>1051</v>
      </c>
      <c r="F3775" s="27" t="s">
        <v>7399</v>
      </c>
      <c r="G3775" s="28" t="s">
        <v>173</v>
      </c>
      <c r="H3775" s="27" t="s">
        <v>174</v>
      </c>
      <c r="I3775" s="118" t="s">
        <v>7400</v>
      </c>
      <c r="J3775" s="29">
        <v>130.37</v>
      </c>
      <c r="K3775" s="28" t="s">
        <v>162</v>
      </c>
      <c r="L3775" s="27" t="s">
        <v>580</v>
      </c>
      <c r="M3775" s="27" t="s">
        <v>164</v>
      </c>
      <c r="N3775" s="27" t="s">
        <v>10753</v>
      </c>
    </row>
    <row r="3776" spans="1:14" ht="16.5" customHeight="1">
      <c r="A3776" s="24">
        <v>8541290000</v>
      </c>
      <c r="B3776" s="25"/>
      <c r="C3776" s="26"/>
      <c r="D3776" s="27"/>
      <c r="E3776" s="27" t="s">
        <v>1051</v>
      </c>
      <c r="F3776" s="27" t="s">
        <v>7401</v>
      </c>
      <c r="G3776" s="28" t="s">
        <v>173</v>
      </c>
      <c r="H3776" s="27" t="s">
        <v>174</v>
      </c>
      <c r="I3776" s="118" t="s">
        <v>7402</v>
      </c>
      <c r="J3776" s="29">
        <v>5.45</v>
      </c>
      <c r="K3776" s="28" t="s">
        <v>162</v>
      </c>
      <c r="L3776" s="27" t="s">
        <v>528</v>
      </c>
      <c r="M3776" s="27" t="s">
        <v>164</v>
      </c>
      <c r="N3776" s="27" t="s">
        <v>18090</v>
      </c>
    </row>
    <row r="3777" spans="1:14" ht="16.5" customHeight="1">
      <c r="A3777" s="24">
        <v>8541290000</v>
      </c>
      <c r="B3777" s="25"/>
      <c r="C3777" s="26"/>
      <c r="D3777" s="27"/>
      <c r="E3777" s="27" t="s">
        <v>1051</v>
      </c>
      <c r="F3777" s="27" t="s">
        <v>7403</v>
      </c>
      <c r="G3777" s="28" t="s">
        <v>173</v>
      </c>
      <c r="H3777" s="27" t="s">
        <v>174</v>
      </c>
      <c r="I3777" s="118" t="s">
        <v>7404</v>
      </c>
      <c r="J3777" s="29">
        <v>1099.56</v>
      </c>
      <c r="K3777" s="28" t="s">
        <v>162</v>
      </c>
      <c r="L3777" s="27" t="s">
        <v>528</v>
      </c>
      <c r="M3777" s="27" t="s">
        <v>164</v>
      </c>
      <c r="N3777" s="27" t="s">
        <v>18090</v>
      </c>
    </row>
    <row r="3778" spans="1:14" ht="16.5" customHeight="1">
      <c r="A3778" s="24">
        <v>8541290000</v>
      </c>
      <c r="B3778" s="25"/>
      <c r="C3778" s="26"/>
      <c r="D3778" s="27"/>
      <c r="E3778" s="27" t="s">
        <v>1051</v>
      </c>
      <c r="F3778" s="27" t="s">
        <v>7405</v>
      </c>
      <c r="G3778" s="28" t="s">
        <v>173</v>
      </c>
      <c r="H3778" s="27" t="s">
        <v>174</v>
      </c>
      <c r="I3778" s="118" t="s">
        <v>7406</v>
      </c>
      <c r="J3778" s="29">
        <v>146.94</v>
      </c>
      <c r="K3778" s="28" t="s">
        <v>162</v>
      </c>
      <c r="L3778" s="27" t="s">
        <v>580</v>
      </c>
      <c r="M3778" s="27" t="s">
        <v>164</v>
      </c>
      <c r="N3778" s="27" t="s">
        <v>10753</v>
      </c>
    </row>
    <row r="3779" spans="1:14" ht="16.5" customHeight="1">
      <c r="A3779" s="24">
        <v>8541290000</v>
      </c>
      <c r="B3779" s="25"/>
      <c r="C3779" s="26"/>
      <c r="D3779" s="27"/>
      <c r="E3779" s="27" t="s">
        <v>1051</v>
      </c>
      <c r="F3779" s="27" t="s">
        <v>7407</v>
      </c>
      <c r="G3779" s="28" t="s">
        <v>173</v>
      </c>
      <c r="H3779" s="27" t="s">
        <v>174</v>
      </c>
      <c r="I3779" s="118" t="s">
        <v>7408</v>
      </c>
      <c r="J3779" s="29">
        <v>115</v>
      </c>
      <c r="K3779" s="28" t="s">
        <v>162</v>
      </c>
      <c r="L3779" s="27" t="s">
        <v>250</v>
      </c>
      <c r="M3779" s="27" t="s">
        <v>164</v>
      </c>
      <c r="N3779" s="27" t="s">
        <v>18071</v>
      </c>
    </row>
    <row r="3780" spans="1:14" ht="16.5" customHeight="1">
      <c r="A3780" s="24">
        <v>8541290000</v>
      </c>
      <c r="B3780" s="25"/>
      <c r="C3780" s="26"/>
      <c r="D3780" s="27"/>
      <c r="E3780" s="27" t="s">
        <v>1051</v>
      </c>
      <c r="F3780" s="27" t="s">
        <v>7405</v>
      </c>
      <c r="G3780" s="28" t="s">
        <v>355</v>
      </c>
      <c r="H3780" s="27" t="s">
        <v>356</v>
      </c>
      <c r="I3780" s="118" t="s">
        <v>7406</v>
      </c>
      <c r="J3780" s="29">
        <v>22.81</v>
      </c>
      <c r="K3780" s="28" t="s">
        <v>162</v>
      </c>
      <c r="L3780" s="27" t="s">
        <v>580</v>
      </c>
      <c r="M3780" s="27" t="s">
        <v>164</v>
      </c>
      <c r="N3780" s="27" t="s">
        <v>10753</v>
      </c>
    </row>
    <row r="3781" spans="1:14" ht="16.5" customHeight="1">
      <c r="A3781" s="24">
        <v>8541290000</v>
      </c>
      <c r="B3781" s="25"/>
      <c r="C3781" s="26"/>
      <c r="D3781" s="27"/>
      <c r="E3781" s="27" t="s">
        <v>1051</v>
      </c>
      <c r="F3781" s="27" t="s">
        <v>7409</v>
      </c>
      <c r="G3781" s="28" t="s">
        <v>297</v>
      </c>
      <c r="H3781" s="27" t="s">
        <v>298</v>
      </c>
      <c r="I3781" s="118" t="s">
        <v>7410</v>
      </c>
      <c r="J3781" s="29">
        <v>44.98</v>
      </c>
      <c r="K3781" s="28" t="s">
        <v>162</v>
      </c>
      <c r="L3781" s="27" t="s">
        <v>528</v>
      </c>
      <c r="M3781" s="27" t="s">
        <v>164</v>
      </c>
      <c r="N3781" s="27" t="s">
        <v>18090</v>
      </c>
    </row>
    <row r="3782" spans="1:14" ht="16.5" customHeight="1">
      <c r="A3782" s="24">
        <v>8541290000</v>
      </c>
      <c r="B3782" s="25"/>
      <c r="C3782" s="26"/>
      <c r="D3782" s="27"/>
      <c r="E3782" s="27" t="s">
        <v>1051</v>
      </c>
      <c r="F3782" s="27" t="s">
        <v>7411</v>
      </c>
      <c r="G3782" s="28" t="s">
        <v>297</v>
      </c>
      <c r="H3782" s="27" t="s">
        <v>298</v>
      </c>
      <c r="I3782" s="118" t="s">
        <v>7412</v>
      </c>
      <c r="J3782" s="29">
        <v>11.93</v>
      </c>
      <c r="K3782" s="28" t="s">
        <v>162</v>
      </c>
      <c r="L3782" s="27" t="s">
        <v>528</v>
      </c>
      <c r="M3782" s="27" t="s">
        <v>164</v>
      </c>
      <c r="N3782" s="27" t="s">
        <v>18090</v>
      </c>
    </row>
    <row r="3783" spans="1:14" ht="16.5" customHeight="1">
      <c r="A3783" s="24">
        <v>8541290000</v>
      </c>
      <c r="B3783" s="25"/>
      <c r="C3783" s="26"/>
      <c r="D3783" s="27"/>
      <c r="E3783" s="27" t="s">
        <v>1051</v>
      </c>
      <c r="F3783" s="27" t="s">
        <v>4420</v>
      </c>
      <c r="G3783" s="28" t="s">
        <v>227</v>
      </c>
      <c r="H3783" s="27" t="s">
        <v>228</v>
      </c>
      <c r="I3783" s="118" t="s">
        <v>4421</v>
      </c>
      <c r="J3783" s="29">
        <v>116.66</v>
      </c>
      <c r="K3783" s="28" t="s">
        <v>162</v>
      </c>
      <c r="L3783" s="27" t="s">
        <v>446</v>
      </c>
      <c r="M3783" s="27" t="s">
        <v>164</v>
      </c>
      <c r="N3783" s="27" t="s">
        <v>18081</v>
      </c>
    </row>
    <row r="3784" spans="1:14" ht="16.5" customHeight="1">
      <c r="A3784" s="24">
        <v>8541410002</v>
      </c>
      <c r="B3784" s="25"/>
      <c r="C3784" s="26"/>
      <c r="D3784" s="27"/>
      <c r="E3784" s="27" t="s">
        <v>4435</v>
      </c>
      <c r="F3784" s="27" t="s">
        <v>7413</v>
      </c>
      <c r="G3784" s="28" t="s">
        <v>173</v>
      </c>
      <c r="H3784" s="27" t="s">
        <v>174</v>
      </c>
      <c r="I3784" s="118" t="s">
        <v>2871</v>
      </c>
      <c r="J3784" s="29">
        <v>100.93</v>
      </c>
      <c r="K3784" s="28" t="s">
        <v>162</v>
      </c>
      <c r="L3784" s="27" t="s">
        <v>1314</v>
      </c>
      <c r="M3784" s="27" t="s">
        <v>164</v>
      </c>
      <c r="N3784" s="27" t="s">
        <v>18130</v>
      </c>
    </row>
    <row r="3785" spans="1:14" ht="16.5" customHeight="1">
      <c r="A3785" s="24">
        <v>8541410004</v>
      </c>
      <c r="B3785" s="25"/>
      <c r="C3785" s="26"/>
      <c r="D3785" s="27"/>
      <c r="E3785" s="27" t="s">
        <v>7414</v>
      </c>
      <c r="F3785" s="27" t="s">
        <v>7415</v>
      </c>
      <c r="G3785" s="28" t="s">
        <v>173</v>
      </c>
      <c r="H3785" s="27" t="s">
        <v>174</v>
      </c>
      <c r="I3785" s="118" t="s">
        <v>7416</v>
      </c>
      <c r="J3785" s="29">
        <v>20.86</v>
      </c>
      <c r="K3785" s="28" t="s">
        <v>162</v>
      </c>
      <c r="L3785" s="27" t="s">
        <v>7417</v>
      </c>
      <c r="M3785" s="27" t="s">
        <v>164</v>
      </c>
      <c r="N3785" s="27" t="s">
        <v>18336</v>
      </c>
    </row>
    <row r="3786" spans="1:14" ht="16.5" customHeight="1" thickBot="1">
      <c r="A3786" s="24">
        <v>8541410004</v>
      </c>
      <c r="B3786" s="25"/>
      <c r="C3786" s="26"/>
      <c r="D3786" s="27"/>
      <c r="E3786" s="27" t="s">
        <v>7414</v>
      </c>
      <c r="F3786" s="27" t="s">
        <v>7415</v>
      </c>
      <c r="G3786" s="28" t="s">
        <v>297</v>
      </c>
      <c r="H3786" s="27" t="s">
        <v>298</v>
      </c>
      <c r="I3786" s="118" t="s">
        <v>7416</v>
      </c>
      <c r="J3786" s="29">
        <v>12.52</v>
      </c>
      <c r="K3786" s="28" t="s">
        <v>162</v>
      </c>
      <c r="L3786" s="27" t="s">
        <v>7417</v>
      </c>
      <c r="M3786" s="27" t="s">
        <v>164</v>
      </c>
      <c r="N3786" s="27" t="s">
        <v>18336</v>
      </c>
    </row>
    <row r="3787" spans="1:14" ht="16.5" customHeight="1" thickTop="1" thickBot="1">
      <c r="A3787" s="30">
        <v>8542319010</v>
      </c>
      <c r="B3787" s="25"/>
      <c r="C3787" s="26"/>
      <c r="D3787" s="27"/>
      <c r="E3787" s="27" t="s">
        <v>768</v>
      </c>
      <c r="F3787" s="27" t="s">
        <v>7418</v>
      </c>
      <c r="G3787" s="28" t="s">
        <v>159</v>
      </c>
      <c r="H3787" s="27" t="s">
        <v>160</v>
      </c>
      <c r="I3787" s="118" t="s">
        <v>6621</v>
      </c>
      <c r="J3787" s="29">
        <v>32.71</v>
      </c>
      <c r="K3787" s="28" t="s">
        <v>162</v>
      </c>
      <c r="L3787" s="27" t="s">
        <v>1102</v>
      </c>
      <c r="M3787" s="27" t="s">
        <v>164</v>
      </c>
      <c r="N3787" s="27" t="s">
        <v>18122</v>
      </c>
    </row>
    <row r="3788" spans="1:14" ht="16.5" customHeight="1" thickTop="1" thickBot="1">
      <c r="A3788" s="30">
        <v>8542319010</v>
      </c>
      <c r="B3788" s="25"/>
      <c r="C3788" s="26"/>
      <c r="D3788" s="27"/>
      <c r="E3788" s="27" t="s">
        <v>768</v>
      </c>
      <c r="F3788" s="27" t="s">
        <v>7419</v>
      </c>
      <c r="G3788" s="28" t="s">
        <v>173</v>
      </c>
      <c r="H3788" s="27" t="s">
        <v>174</v>
      </c>
      <c r="I3788" s="118" t="s">
        <v>7033</v>
      </c>
      <c r="J3788" s="29">
        <v>8.89</v>
      </c>
      <c r="K3788" s="28" t="s">
        <v>162</v>
      </c>
      <c r="L3788" s="27" t="s">
        <v>134</v>
      </c>
      <c r="M3788" s="27" t="s">
        <v>164</v>
      </c>
      <c r="N3788" s="27" t="s">
        <v>4101</v>
      </c>
    </row>
    <row r="3789" spans="1:14" ht="16.5" customHeight="1" thickTop="1" thickBot="1">
      <c r="A3789" s="30">
        <v>8542319010</v>
      </c>
      <c r="B3789" s="25"/>
      <c r="C3789" s="26"/>
      <c r="D3789" s="27"/>
      <c r="E3789" s="27" t="s">
        <v>768</v>
      </c>
      <c r="F3789" s="27" t="s">
        <v>7420</v>
      </c>
      <c r="G3789" s="28" t="s">
        <v>173</v>
      </c>
      <c r="H3789" s="27" t="s">
        <v>174</v>
      </c>
      <c r="I3789" s="118" t="s">
        <v>7421</v>
      </c>
      <c r="J3789" s="29">
        <v>2.84</v>
      </c>
      <c r="K3789" s="28" t="s">
        <v>162</v>
      </c>
      <c r="L3789" s="27" t="s">
        <v>134</v>
      </c>
      <c r="M3789" s="27" t="s">
        <v>164</v>
      </c>
      <c r="N3789" s="27" t="s">
        <v>4101</v>
      </c>
    </row>
    <row r="3790" spans="1:14" ht="16.5" customHeight="1" thickTop="1" thickBot="1">
      <c r="A3790" s="30">
        <v>8542319010</v>
      </c>
      <c r="B3790" s="25"/>
      <c r="C3790" s="26"/>
      <c r="D3790" s="27"/>
      <c r="E3790" s="27" t="s">
        <v>768</v>
      </c>
      <c r="F3790" s="27" t="s">
        <v>7422</v>
      </c>
      <c r="G3790" s="28" t="s">
        <v>173</v>
      </c>
      <c r="H3790" s="27" t="s">
        <v>174</v>
      </c>
      <c r="I3790" s="118" t="s">
        <v>7423</v>
      </c>
      <c r="J3790" s="29">
        <v>10.78</v>
      </c>
      <c r="K3790" s="28" t="s">
        <v>162</v>
      </c>
      <c r="L3790" s="27" t="s">
        <v>134</v>
      </c>
      <c r="M3790" s="27" t="s">
        <v>164</v>
      </c>
      <c r="N3790" s="27" t="s">
        <v>4101</v>
      </c>
    </row>
    <row r="3791" spans="1:14" ht="16.5" customHeight="1" thickTop="1" thickBot="1">
      <c r="A3791" s="30">
        <v>8542319010</v>
      </c>
      <c r="B3791" s="25"/>
      <c r="C3791" s="26"/>
      <c r="D3791" s="27"/>
      <c r="E3791" s="27" t="s">
        <v>768</v>
      </c>
      <c r="F3791" s="27" t="s">
        <v>7424</v>
      </c>
      <c r="G3791" s="28" t="s">
        <v>173</v>
      </c>
      <c r="H3791" s="27" t="s">
        <v>174</v>
      </c>
      <c r="I3791" s="118" t="s">
        <v>7425</v>
      </c>
      <c r="J3791" s="29">
        <v>646.5</v>
      </c>
      <c r="K3791" s="28" t="s">
        <v>162</v>
      </c>
      <c r="L3791" s="27" t="s">
        <v>134</v>
      </c>
      <c r="M3791" s="27" t="s">
        <v>164</v>
      </c>
      <c r="N3791" s="27" t="s">
        <v>4101</v>
      </c>
    </row>
    <row r="3792" spans="1:14" ht="16.5" customHeight="1" thickTop="1" thickBot="1">
      <c r="A3792" s="30">
        <v>8542319010</v>
      </c>
      <c r="B3792" s="25"/>
      <c r="C3792" s="26"/>
      <c r="D3792" s="27"/>
      <c r="E3792" s="27" t="s">
        <v>768</v>
      </c>
      <c r="F3792" s="27" t="s">
        <v>7426</v>
      </c>
      <c r="G3792" s="28" t="s">
        <v>297</v>
      </c>
      <c r="H3792" s="27" t="s">
        <v>298</v>
      </c>
      <c r="I3792" s="118" t="s">
        <v>7427</v>
      </c>
      <c r="J3792" s="29">
        <v>171.11</v>
      </c>
      <c r="K3792" s="28" t="s">
        <v>162</v>
      </c>
      <c r="L3792" s="27" t="s">
        <v>648</v>
      </c>
      <c r="M3792" s="27" t="s">
        <v>164</v>
      </c>
      <c r="N3792" s="27" t="s">
        <v>11042</v>
      </c>
    </row>
    <row r="3793" spans="1:14" ht="16.5" customHeight="1" thickTop="1" thickBot="1">
      <c r="A3793" s="30">
        <v>8542319010</v>
      </c>
      <c r="B3793" s="25"/>
      <c r="C3793" s="26"/>
      <c r="D3793" s="27"/>
      <c r="E3793" s="27" t="s">
        <v>768</v>
      </c>
      <c r="F3793" s="27" t="s">
        <v>7428</v>
      </c>
      <c r="G3793" s="28" t="s">
        <v>173</v>
      </c>
      <c r="H3793" s="27" t="s">
        <v>174</v>
      </c>
      <c r="I3793" s="118" t="s">
        <v>7429</v>
      </c>
      <c r="J3793" s="29">
        <v>333.3</v>
      </c>
      <c r="K3793" s="28" t="s">
        <v>162</v>
      </c>
      <c r="L3793" s="27" t="s">
        <v>580</v>
      </c>
      <c r="M3793" s="27" t="s">
        <v>164</v>
      </c>
      <c r="N3793" s="27" t="s">
        <v>10753</v>
      </c>
    </row>
    <row r="3794" spans="1:14" ht="16.5" customHeight="1" thickTop="1" thickBot="1">
      <c r="A3794" s="30">
        <v>8542319010</v>
      </c>
      <c r="B3794" s="25"/>
      <c r="C3794" s="26"/>
      <c r="D3794" s="27"/>
      <c r="E3794" s="27" t="s">
        <v>768</v>
      </c>
      <c r="F3794" s="27" t="s">
        <v>7430</v>
      </c>
      <c r="G3794" s="28" t="s">
        <v>173</v>
      </c>
      <c r="H3794" s="27" t="s">
        <v>174</v>
      </c>
      <c r="I3794" s="118" t="s">
        <v>7431</v>
      </c>
      <c r="J3794" s="29">
        <v>11.93</v>
      </c>
      <c r="K3794" s="28" t="s">
        <v>162</v>
      </c>
      <c r="L3794" s="27" t="s">
        <v>134</v>
      </c>
      <c r="M3794" s="27" t="s">
        <v>164</v>
      </c>
      <c r="N3794" s="27" t="s">
        <v>4101</v>
      </c>
    </row>
    <row r="3795" spans="1:14" ht="16.5" customHeight="1" thickTop="1" thickBot="1">
      <c r="A3795" s="30">
        <v>8542319010</v>
      </c>
      <c r="B3795" s="25"/>
      <c r="C3795" s="26"/>
      <c r="D3795" s="27"/>
      <c r="E3795" s="27" t="s">
        <v>768</v>
      </c>
      <c r="F3795" s="27" t="s">
        <v>7432</v>
      </c>
      <c r="G3795" s="28" t="s">
        <v>201</v>
      </c>
      <c r="H3795" s="27" t="s">
        <v>202</v>
      </c>
      <c r="I3795" s="118" t="s">
        <v>7433</v>
      </c>
      <c r="J3795" s="29">
        <v>82.24</v>
      </c>
      <c r="K3795" s="28" t="s">
        <v>162</v>
      </c>
      <c r="L3795" s="27" t="s">
        <v>648</v>
      </c>
      <c r="M3795" s="27" t="s">
        <v>164</v>
      </c>
      <c r="N3795" s="27" t="s">
        <v>11042</v>
      </c>
    </row>
    <row r="3796" spans="1:14" ht="16.5" customHeight="1" thickTop="1" thickBot="1">
      <c r="A3796" s="30">
        <v>8542319010</v>
      </c>
      <c r="B3796" s="25"/>
      <c r="C3796" s="26"/>
      <c r="D3796" s="27"/>
      <c r="E3796" s="27" t="s">
        <v>768</v>
      </c>
      <c r="F3796" s="27" t="s">
        <v>7434</v>
      </c>
      <c r="G3796" s="28" t="s">
        <v>297</v>
      </c>
      <c r="H3796" s="27" t="s">
        <v>298</v>
      </c>
      <c r="I3796" s="118" t="s">
        <v>4447</v>
      </c>
      <c r="J3796" s="29">
        <v>1000</v>
      </c>
      <c r="K3796" s="28" t="s">
        <v>162</v>
      </c>
      <c r="L3796" s="27" t="s">
        <v>114</v>
      </c>
      <c r="M3796" s="27" t="s">
        <v>164</v>
      </c>
      <c r="N3796" s="27" t="s">
        <v>11042</v>
      </c>
    </row>
    <row r="3797" spans="1:14" ht="16.5" customHeight="1" thickTop="1" thickBot="1">
      <c r="A3797" s="30">
        <v>8542319010</v>
      </c>
      <c r="B3797" s="25"/>
      <c r="C3797" s="26"/>
      <c r="D3797" s="27"/>
      <c r="E3797" s="27" t="s">
        <v>768</v>
      </c>
      <c r="F3797" s="27" t="s">
        <v>5645</v>
      </c>
      <c r="G3797" s="28" t="s">
        <v>173</v>
      </c>
      <c r="H3797" s="27" t="s">
        <v>174</v>
      </c>
      <c r="I3797" s="118" t="s">
        <v>4439</v>
      </c>
      <c r="J3797" s="29">
        <v>35</v>
      </c>
      <c r="K3797" s="28" t="s">
        <v>162</v>
      </c>
      <c r="L3797" s="27" t="s">
        <v>134</v>
      </c>
      <c r="M3797" s="27" t="s">
        <v>164</v>
      </c>
      <c r="N3797" s="27" t="s">
        <v>4101</v>
      </c>
    </row>
    <row r="3798" spans="1:14" ht="16.5" customHeight="1" thickTop="1" thickBot="1">
      <c r="A3798" s="30">
        <v>8542319010</v>
      </c>
      <c r="B3798" s="25"/>
      <c r="C3798" s="26"/>
      <c r="D3798" s="27"/>
      <c r="E3798" s="27" t="s">
        <v>768</v>
      </c>
      <c r="F3798" s="27" t="s">
        <v>7435</v>
      </c>
      <c r="G3798" s="28" t="s">
        <v>243</v>
      </c>
      <c r="H3798" s="27" t="s">
        <v>244</v>
      </c>
      <c r="I3798" s="118" t="s">
        <v>4458</v>
      </c>
      <c r="J3798" s="29">
        <v>299.85000000000002</v>
      </c>
      <c r="K3798" s="28" t="s">
        <v>162</v>
      </c>
      <c r="L3798" s="27" t="s">
        <v>648</v>
      </c>
      <c r="M3798" s="27" t="s">
        <v>164</v>
      </c>
      <c r="N3798" s="27" t="s">
        <v>11042</v>
      </c>
    </row>
    <row r="3799" spans="1:14" ht="16.5" customHeight="1" thickTop="1" thickBot="1">
      <c r="A3799" s="30">
        <v>8542319010</v>
      </c>
      <c r="B3799" s="25"/>
      <c r="C3799" s="26"/>
      <c r="D3799" s="27"/>
      <c r="E3799" s="27" t="s">
        <v>768</v>
      </c>
      <c r="F3799" s="27" t="s">
        <v>7436</v>
      </c>
      <c r="G3799" s="28" t="s">
        <v>297</v>
      </c>
      <c r="H3799" s="27" t="s">
        <v>298</v>
      </c>
      <c r="I3799" s="118" t="s">
        <v>4449</v>
      </c>
      <c r="J3799" s="29">
        <v>391.2</v>
      </c>
      <c r="K3799" s="28" t="s">
        <v>162</v>
      </c>
      <c r="L3799" s="27" t="s">
        <v>416</v>
      </c>
      <c r="M3799" s="27" t="s">
        <v>164</v>
      </c>
      <c r="N3799" s="27" t="s">
        <v>18081</v>
      </c>
    </row>
    <row r="3800" spans="1:14" ht="16.5" customHeight="1" thickTop="1" thickBot="1">
      <c r="A3800" s="30">
        <v>8542319010</v>
      </c>
      <c r="B3800" s="25"/>
      <c r="C3800" s="26"/>
      <c r="D3800" s="27"/>
      <c r="E3800" s="27" t="s">
        <v>768</v>
      </c>
      <c r="F3800" s="27" t="s">
        <v>7437</v>
      </c>
      <c r="G3800" s="28" t="s">
        <v>173</v>
      </c>
      <c r="H3800" s="27" t="s">
        <v>174</v>
      </c>
      <c r="I3800" s="118" t="s">
        <v>7438</v>
      </c>
      <c r="J3800" s="29">
        <v>82.07</v>
      </c>
      <c r="K3800" s="28" t="s">
        <v>162</v>
      </c>
      <c r="L3800" s="27" t="s">
        <v>134</v>
      </c>
      <c r="M3800" s="27" t="s">
        <v>164</v>
      </c>
      <c r="N3800" s="27" t="s">
        <v>4101</v>
      </c>
    </row>
    <row r="3801" spans="1:14" ht="16.5" customHeight="1" thickTop="1" thickBot="1">
      <c r="A3801" s="30">
        <v>8542319010</v>
      </c>
      <c r="B3801" s="25"/>
      <c r="C3801" s="26"/>
      <c r="D3801" s="27"/>
      <c r="E3801" s="27" t="s">
        <v>768</v>
      </c>
      <c r="F3801" s="27" t="s">
        <v>7439</v>
      </c>
      <c r="G3801" s="28" t="s">
        <v>173</v>
      </c>
      <c r="H3801" s="27" t="s">
        <v>174</v>
      </c>
      <c r="I3801" s="118" t="s">
        <v>7440</v>
      </c>
      <c r="J3801" s="29">
        <v>41.34</v>
      </c>
      <c r="K3801" s="28" t="s">
        <v>162</v>
      </c>
      <c r="L3801" s="27" t="s">
        <v>134</v>
      </c>
      <c r="M3801" s="27" t="s">
        <v>164</v>
      </c>
      <c r="N3801" s="27" t="s">
        <v>4101</v>
      </c>
    </row>
    <row r="3802" spans="1:14" ht="16.5" customHeight="1" thickTop="1" thickBot="1">
      <c r="A3802" s="30">
        <v>8542319010</v>
      </c>
      <c r="B3802" s="25"/>
      <c r="C3802" s="26"/>
      <c r="D3802" s="27"/>
      <c r="E3802" s="27" t="s">
        <v>768</v>
      </c>
      <c r="F3802" s="27" t="s">
        <v>7441</v>
      </c>
      <c r="G3802" s="28" t="s">
        <v>297</v>
      </c>
      <c r="H3802" s="27" t="s">
        <v>298</v>
      </c>
      <c r="I3802" s="118" t="s">
        <v>7442</v>
      </c>
      <c r="J3802" s="29">
        <v>45.59</v>
      </c>
      <c r="K3802" s="28" t="s">
        <v>162</v>
      </c>
      <c r="L3802" s="27" t="s">
        <v>648</v>
      </c>
      <c r="M3802" s="27" t="s">
        <v>164</v>
      </c>
      <c r="N3802" s="27" t="s">
        <v>11042</v>
      </c>
    </row>
    <row r="3803" spans="1:14" ht="16.5" customHeight="1" thickTop="1" thickBot="1">
      <c r="A3803" s="30">
        <v>8542319010</v>
      </c>
      <c r="B3803" s="25"/>
      <c r="C3803" s="26"/>
      <c r="D3803" s="27"/>
      <c r="E3803" s="27" t="s">
        <v>768</v>
      </c>
      <c r="F3803" s="27" t="s">
        <v>7443</v>
      </c>
      <c r="G3803" s="28" t="s">
        <v>173</v>
      </c>
      <c r="H3803" s="27" t="s">
        <v>174</v>
      </c>
      <c r="I3803" s="118" t="s">
        <v>604</v>
      </c>
      <c r="J3803" s="29">
        <v>2.4500000000000002</v>
      </c>
      <c r="K3803" s="28" t="s">
        <v>162</v>
      </c>
      <c r="L3803" s="27" t="s">
        <v>528</v>
      </c>
      <c r="M3803" s="27" t="s">
        <v>164</v>
      </c>
      <c r="N3803" s="27" t="s">
        <v>18090</v>
      </c>
    </row>
    <row r="3804" spans="1:14" ht="16.5" customHeight="1" thickTop="1" thickBot="1">
      <c r="A3804" s="30">
        <v>8542319010</v>
      </c>
      <c r="B3804" s="25"/>
      <c r="C3804" s="26"/>
      <c r="D3804" s="27"/>
      <c r="E3804" s="27" t="s">
        <v>768</v>
      </c>
      <c r="F3804" s="27" t="s">
        <v>7444</v>
      </c>
      <c r="G3804" s="28" t="s">
        <v>173</v>
      </c>
      <c r="H3804" s="27" t="s">
        <v>174</v>
      </c>
      <c r="I3804" s="118" t="s">
        <v>7445</v>
      </c>
      <c r="J3804" s="29">
        <v>3.05</v>
      </c>
      <c r="K3804" s="28" t="s">
        <v>162</v>
      </c>
      <c r="L3804" s="27" t="s">
        <v>528</v>
      </c>
      <c r="M3804" s="27" t="s">
        <v>164</v>
      </c>
      <c r="N3804" s="27" t="s">
        <v>18090</v>
      </c>
    </row>
    <row r="3805" spans="1:14" ht="16.5" customHeight="1" thickTop="1" thickBot="1">
      <c r="A3805" s="30">
        <v>8542319010</v>
      </c>
      <c r="B3805" s="25"/>
      <c r="C3805" s="26"/>
      <c r="D3805" s="27"/>
      <c r="E3805" s="27" t="s">
        <v>768</v>
      </c>
      <c r="F3805" s="27" t="s">
        <v>5456</v>
      </c>
      <c r="G3805" s="28" t="s">
        <v>173</v>
      </c>
      <c r="H3805" s="27" t="s">
        <v>174</v>
      </c>
      <c r="I3805" s="118" t="s">
        <v>5457</v>
      </c>
      <c r="J3805" s="29">
        <v>9.58</v>
      </c>
      <c r="K3805" s="28" t="s">
        <v>162</v>
      </c>
      <c r="L3805" s="27" t="s">
        <v>134</v>
      </c>
      <c r="M3805" s="27" t="s">
        <v>164</v>
      </c>
      <c r="N3805" s="27" t="s">
        <v>4101</v>
      </c>
    </row>
    <row r="3806" spans="1:14" ht="16.5" customHeight="1" thickTop="1" thickBot="1">
      <c r="A3806" s="30">
        <v>8542319010</v>
      </c>
      <c r="B3806" s="25"/>
      <c r="C3806" s="26"/>
      <c r="D3806" s="27"/>
      <c r="E3806" s="27" t="s">
        <v>768</v>
      </c>
      <c r="F3806" s="27" t="s">
        <v>3821</v>
      </c>
      <c r="G3806" s="28" t="s">
        <v>297</v>
      </c>
      <c r="H3806" s="27" t="s">
        <v>298</v>
      </c>
      <c r="I3806" s="118" t="s">
        <v>3822</v>
      </c>
      <c r="J3806" s="29">
        <v>2280</v>
      </c>
      <c r="K3806" s="28" t="s">
        <v>162</v>
      </c>
      <c r="L3806" s="27" t="s">
        <v>595</v>
      </c>
      <c r="M3806" s="27" t="s">
        <v>164</v>
      </c>
      <c r="N3806" s="27" t="s">
        <v>18161</v>
      </c>
    </row>
    <row r="3807" spans="1:14" ht="16.5" customHeight="1" thickTop="1" thickBot="1">
      <c r="A3807" s="30">
        <v>8542319010</v>
      </c>
      <c r="B3807" s="25"/>
      <c r="C3807" s="26"/>
      <c r="D3807" s="27"/>
      <c r="E3807" s="27" t="s">
        <v>768</v>
      </c>
      <c r="F3807" s="27" t="s">
        <v>7446</v>
      </c>
      <c r="G3807" s="28" t="s">
        <v>173</v>
      </c>
      <c r="H3807" s="27" t="s">
        <v>174</v>
      </c>
      <c r="I3807" s="118" t="s">
        <v>7447</v>
      </c>
      <c r="J3807" s="29">
        <v>11.57</v>
      </c>
      <c r="K3807" s="28" t="s">
        <v>162</v>
      </c>
      <c r="L3807" s="27" t="s">
        <v>580</v>
      </c>
      <c r="M3807" s="27" t="s">
        <v>164</v>
      </c>
      <c r="N3807" s="27" t="s">
        <v>10753</v>
      </c>
    </row>
    <row r="3808" spans="1:14" ht="16.5" customHeight="1" thickTop="1" thickBot="1">
      <c r="A3808" s="30">
        <v>8542319010</v>
      </c>
      <c r="B3808" s="25"/>
      <c r="C3808" s="26"/>
      <c r="D3808" s="27"/>
      <c r="E3808" s="27" t="s">
        <v>768</v>
      </c>
      <c r="F3808" s="27" t="s">
        <v>7448</v>
      </c>
      <c r="G3808" s="28" t="s">
        <v>227</v>
      </c>
      <c r="H3808" s="27" t="s">
        <v>228</v>
      </c>
      <c r="I3808" s="118" t="s">
        <v>631</v>
      </c>
      <c r="J3808" s="29">
        <v>280</v>
      </c>
      <c r="K3808" s="28" t="s">
        <v>162</v>
      </c>
      <c r="L3808" s="27" t="s">
        <v>614</v>
      </c>
      <c r="M3808" s="27" t="s">
        <v>164</v>
      </c>
      <c r="N3808" s="27" t="s">
        <v>18096</v>
      </c>
    </row>
    <row r="3809" spans="1:14" ht="16.5" customHeight="1" thickTop="1" thickBot="1">
      <c r="A3809" s="30">
        <v>8542319010</v>
      </c>
      <c r="B3809" s="25"/>
      <c r="C3809" s="26"/>
      <c r="D3809" s="27"/>
      <c r="E3809" s="27" t="s">
        <v>768</v>
      </c>
      <c r="F3809" s="27" t="s">
        <v>7449</v>
      </c>
      <c r="G3809" s="28" t="s">
        <v>173</v>
      </c>
      <c r="H3809" s="27" t="s">
        <v>174</v>
      </c>
      <c r="I3809" s="118" t="s">
        <v>7450</v>
      </c>
      <c r="J3809" s="29">
        <v>44.88</v>
      </c>
      <c r="K3809" s="28" t="s">
        <v>162</v>
      </c>
      <c r="L3809" s="27" t="s">
        <v>614</v>
      </c>
      <c r="M3809" s="27" t="s">
        <v>164</v>
      </c>
      <c r="N3809" s="27" t="s">
        <v>18096</v>
      </c>
    </row>
    <row r="3810" spans="1:14" ht="16.5" customHeight="1" thickTop="1" thickBot="1">
      <c r="A3810" s="30">
        <v>8542319010</v>
      </c>
      <c r="B3810" s="25"/>
      <c r="C3810" s="26"/>
      <c r="D3810" s="27"/>
      <c r="E3810" s="27" t="s">
        <v>768</v>
      </c>
      <c r="F3810" s="27" t="s">
        <v>7451</v>
      </c>
      <c r="G3810" s="28" t="s">
        <v>347</v>
      </c>
      <c r="H3810" s="27" t="s">
        <v>348</v>
      </c>
      <c r="I3810" s="118" t="s">
        <v>7452</v>
      </c>
      <c r="J3810" s="29">
        <v>5.69</v>
      </c>
      <c r="K3810" s="28" t="s">
        <v>162</v>
      </c>
      <c r="L3810" s="27" t="s">
        <v>134</v>
      </c>
      <c r="M3810" s="27" t="s">
        <v>164</v>
      </c>
      <c r="N3810" s="27" t="s">
        <v>4101</v>
      </c>
    </row>
    <row r="3811" spans="1:14" ht="16.5" customHeight="1" thickTop="1" thickBot="1">
      <c r="A3811" s="30">
        <v>8542319010</v>
      </c>
      <c r="B3811" s="25"/>
      <c r="C3811" s="26"/>
      <c r="D3811" s="27"/>
      <c r="E3811" s="27" t="s">
        <v>768</v>
      </c>
      <c r="F3811" s="27" t="s">
        <v>7453</v>
      </c>
      <c r="G3811" s="28" t="s">
        <v>297</v>
      </c>
      <c r="H3811" s="27" t="s">
        <v>298</v>
      </c>
      <c r="I3811" s="118" t="s">
        <v>7454</v>
      </c>
      <c r="J3811" s="29">
        <v>220</v>
      </c>
      <c r="K3811" s="28" t="s">
        <v>162</v>
      </c>
      <c r="L3811" s="27" t="s">
        <v>134</v>
      </c>
      <c r="M3811" s="27" t="s">
        <v>164</v>
      </c>
      <c r="N3811" s="27" t="s">
        <v>4101</v>
      </c>
    </row>
    <row r="3812" spans="1:14" ht="16.5" customHeight="1" thickTop="1" thickBot="1">
      <c r="A3812" s="30">
        <v>8542319010</v>
      </c>
      <c r="B3812" s="25"/>
      <c r="C3812" s="26"/>
      <c r="D3812" s="27"/>
      <c r="E3812" s="27" t="s">
        <v>768</v>
      </c>
      <c r="F3812" s="27" t="s">
        <v>7455</v>
      </c>
      <c r="G3812" s="28" t="s">
        <v>173</v>
      </c>
      <c r="H3812" s="27" t="s">
        <v>174</v>
      </c>
      <c r="I3812" s="118" t="s">
        <v>7456</v>
      </c>
      <c r="J3812" s="29">
        <v>10.16</v>
      </c>
      <c r="K3812" s="28" t="s">
        <v>162</v>
      </c>
      <c r="L3812" s="27" t="s">
        <v>580</v>
      </c>
      <c r="M3812" s="27" t="s">
        <v>164</v>
      </c>
      <c r="N3812" s="27" t="s">
        <v>10753</v>
      </c>
    </row>
    <row r="3813" spans="1:14" ht="16.5" customHeight="1" thickTop="1" thickBot="1">
      <c r="A3813" s="30">
        <v>8542319010</v>
      </c>
      <c r="B3813" s="25"/>
      <c r="C3813" s="26"/>
      <c r="D3813" s="27"/>
      <c r="E3813" s="27" t="s">
        <v>768</v>
      </c>
      <c r="F3813" s="27" t="s">
        <v>7457</v>
      </c>
      <c r="G3813" s="28" t="s">
        <v>297</v>
      </c>
      <c r="H3813" s="27" t="s">
        <v>298</v>
      </c>
      <c r="I3813" s="118" t="s">
        <v>7458</v>
      </c>
      <c r="J3813" s="29">
        <v>6.84</v>
      </c>
      <c r="K3813" s="28" t="s">
        <v>162</v>
      </c>
      <c r="L3813" s="27" t="s">
        <v>134</v>
      </c>
      <c r="M3813" s="27" t="s">
        <v>164</v>
      </c>
      <c r="N3813" s="27" t="s">
        <v>4101</v>
      </c>
    </row>
    <row r="3814" spans="1:14" ht="16.5" customHeight="1" thickTop="1" thickBot="1">
      <c r="A3814" s="30">
        <v>8542323100</v>
      </c>
      <c r="B3814" s="25"/>
      <c r="C3814" s="26"/>
      <c r="D3814" s="27"/>
      <c r="E3814" s="27" t="s">
        <v>1067</v>
      </c>
      <c r="F3814" s="27" t="s">
        <v>7459</v>
      </c>
      <c r="G3814" s="28" t="s">
        <v>173</v>
      </c>
      <c r="H3814" s="27" t="s">
        <v>174</v>
      </c>
      <c r="I3814" s="118" t="s">
        <v>7460</v>
      </c>
      <c r="J3814" s="29">
        <v>62.22</v>
      </c>
      <c r="K3814" s="28" t="s">
        <v>162</v>
      </c>
      <c r="L3814" s="27" t="s">
        <v>1072</v>
      </c>
      <c r="M3814" s="27" t="s">
        <v>164</v>
      </c>
      <c r="N3814" s="27" t="s">
        <v>18120</v>
      </c>
    </row>
    <row r="3815" spans="1:14" ht="16.5" customHeight="1" thickTop="1" thickBot="1">
      <c r="A3815" s="30">
        <v>8542323100</v>
      </c>
      <c r="B3815" s="25"/>
      <c r="C3815" s="26"/>
      <c r="D3815" s="27"/>
      <c r="E3815" s="27" t="s">
        <v>1067</v>
      </c>
      <c r="F3815" s="27" t="s">
        <v>7461</v>
      </c>
      <c r="G3815" s="28" t="s">
        <v>227</v>
      </c>
      <c r="H3815" s="27" t="s">
        <v>228</v>
      </c>
      <c r="I3815" s="118" t="s">
        <v>4465</v>
      </c>
      <c r="J3815" s="29">
        <v>651.85</v>
      </c>
      <c r="K3815" s="28" t="s">
        <v>162</v>
      </c>
      <c r="L3815" s="27" t="s">
        <v>639</v>
      </c>
      <c r="M3815" s="27" t="s">
        <v>164</v>
      </c>
      <c r="N3815" s="27" t="s">
        <v>18098</v>
      </c>
    </row>
    <row r="3816" spans="1:14" ht="16.5" customHeight="1" thickTop="1" thickBot="1">
      <c r="A3816" s="30">
        <v>8542339000</v>
      </c>
      <c r="B3816" s="25"/>
      <c r="C3816" s="26"/>
      <c r="D3816" s="27"/>
      <c r="E3816" s="27" t="s">
        <v>645</v>
      </c>
      <c r="F3816" s="27" t="s">
        <v>7462</v>
      </c>
      <c r="G3816" s="28" t="s">
        <v>355</v>
      </c>
      <c r="H3816" s="27" t="s">
        <v>356</v>
      </c>
      <c r="I3816" s="118" t="s">
        <v>7463</v>
      </c>
      <c r="J3816" s="29">
        <v>2600</v>
      </c>
      <c r="K3816" s="28" t="s">
        <v>162</v>
      </c>
      <c r="L3816" s="27" t="s">
        <v>648</v>
      </c>
      <c r="M3816" s="27" t="s">
        <v>164</v>
      </c>
      <c r="N3816" s="27" t="s">
        <v>11042</v>
      </c>
    </row>
    <row r="3817" spans="1:14" ht="16.5" customHeight="1" thickTop="1" thickBot="1">
      <c r="A3817" s="30">
        <v>8542339000</v>
      </c>
      <c r="B3817" s="25"/>
      <c r="C3817" s="26"/>
      <c r="D3817" s="27"/>
      <c r="E3817" s="27" t="s">
        <v>645</v>
      </c>
      <c r="F3817" s="27" t="s">
        <v>7464</v>
      </c>
      <c r="G3817" s="28" t="s">
        <v>173</v>
      </c>
      <c r="H3817" s="27" t="s">
        <v>174</v>
      </c>
      <c r="I3817" s="118" t="s">
        <v>7465</v>
      </c>
      <c r="J3817" s="29">
        <v>4400</v>
      </c>
      <c r="K3817" s="28" t="s">
        <v>162</v>
      </c>
      <c r="L3817" s="27" t="s">
        <v>648</v>
      </c>
      <c r="M3817" s="27" t="s">
        <v>164</v>
      </c>
      <c r="N3817" s="27" t="s">
        <v>11042</v>
      </c>
    </row>
    <row r="3818" spans="1:14" ht="16.5" customHeight="1" thickTop="1" thickBot="1">
      <c r="A3818" s="30">
        <v>8542339000</v>
      </c>
      <c r="B3818" s="25"/>
      <c r="C3818" s="26"/>
      <c r="D3818" s="27"/>
      <c r="E3818" s="27" t="s">
        <v>645</v>
      </c>
      <c r="F3818" s="27" t="s">
        <v>2732</v>
      </c>
      <c r="G3818" s="28" t="s">
        <v>243</v>
      </c>
      <c r="H3818" s="27" t="s">
        <v>244</v>
      </c>
      <c r="I3818" s="118" t="s">
        <v>2733</v>
      </c>
      <c r="J3818" s="29">
        <v>185</v>
      </c>
      <c r="K3818" s="28" t="s">
        <v>162</v>
      </c>
      <c r="L3818" s="27" t="s">
        <v>114</v>
      </c>
      <c r="M3818" s="27" t="s">
        <v>164</v>
      </c>
      <c r="N3818" s="27" t="s">
        <v>11042</v>
      </c>
    </row>
    <row r="3819" spans="1:14" ht="16.5" customHeight="1" thickTop="1" thickBot="1">
      <c r="A3819" s="30">
        <v>8542399010</v>
      </c>
      <c r="B3819" s="25"/>
      <c r="C3819" s="26"/>
      <c r="D3819" s="27"/>
      <c r="E3819" s="27" t="s">
        <v>658</v>
      </c>
      <c r="F3819" s="27" t="s">
        <v>7466</v>
      </c>
      <c r="G3819" s="28" t="s">
        <v>297</v>
      </c>
      <c r="H3819" s="27" t="s">
        <v>298</v>
      </c>
      <c r="I3819" s="118" t="s">
        <v>7467</v>
      </c>
      <c r="J3819" s="29">
        <v>5.69</v>
      </c>
      <c r="K3819" s="28" t="s">
        <v>162</v>
      </c>
      <c r="L3819" s="27" t="s">
        <v>114</v>
      </c>
      <c r="M3819" s="27" t="s">
        <v>164</v>
      </c>
      <c r="N3819" s="27" t="s">
        <v>11042</v>
      </c>
    </row>
    <row r="3820" spans="1:14" ht="16.5" customHeight="1" thickTop="1" thickBot="1">
      <c r="A3820" s="30">
        <v>8542399010</v>
      </c>
      <c r="B3820" s="25"/>
      <c r="C3820" s="26"/>
      <c r="D3820" s="27"/>
      <c r="E3820" s="27" t="s">
        <v>658</v>
      </c>
      <c r="F3820" s="27" t="s">
        <v>7468</v>
      </c>
      <c r="G3820" s="28" t="s">
        <v>159</v>
      </c>
      <c r="H3820" s="27" t="s">
        <v>160</v>
      </c>
      <c r="I3820" s="118" t="s">
        <v>7469</v>
      </c>
      <c r="J3820" s="29">
        <v>53.67</v>
      </c>
      <c r="K3820" s="28" t="s">
        <v>162</v>
      </c>
      <c r="L3820" s="27" t="s">
        <v>134</v>
      </c>
      <c r="M3820" s="27" t="s">
        <v>164</v>
      </c>
      <c r="N3820" s="27" t="s">
        <v>4101</v>
      </c>
    </row>
    <row r="3821" spans="1:14" ht="16.5" customHeight="1" thickTop="1" thickBot="1">
      <c r="A3821" s="30">
        <v>8542399010</v>
      </c>
      <c r="B3821" s="25"/>
      <c r="C3821" s="26"/>
      <c r="D3821" s="27"/>
      <c r="E3821" s="27" t="s">
        <v>658</v>
      </c>
      <c r="F3821" s="27" t="s">
        <v>7470</v>
      </c>
      <c r="G3821" s="28" t="s">
        <v>243</v>
      </c>
      <c r="H3821" s="27" t="s">
        <v>244</v>
      </c>
      <c r="I3821" s="118" t="s">
        <v>7471</v>
      </c>
      <c r="J3821" s="29">
        <v>5.12</v>
      </c>
      <c r="K3821" s="28" t="s">
        <v>162</v>
      </c>
      <c r="L3821" s="27" t="s">
        <v>648</v>
      </c>
      <c r="M3821" s="27" t="s">
        <v>164</v>
      </c>
      <c r="N3821" s="27" t="s">
        <v>11042</v>
      </c>
    </row>
    <row r="3822" spans="1:14" ht="16.5" customHeight="1" thickTop="1" thickBot="1">
      <c r="A3822" s="30">
        <v>8542399010</v>
      </c>
      <c r="B3822" s="25"/>
      <c r="C3822" s="26"/>
      <c r="D3822" s="27"/>
      <c r="E3822" s="27" t="s">
        <v>658</v>
      </c>
      <c r="F3822" s="27" t="s">
        <v>7472</v>
      </c>
      <c r="G3822" s="28" t="s">
        <v>297</v>
      </c>
      <c r="H3822" s="27" t="s">
        <v>298</v>
      </c>
      <c r="I3822" s="118" t="s">
        <v>7473</v>
      </c>
      <c r="J3822" s="29">
        <v>138.18</v>
      </c>
      <c r="K3822" s="28" t="s">
        <v>162</v>
      </c>
      <c r="L3822" s="27" t="s">
        <v>648</v>
      </c>
      <c r="M3822" s="27" t="s">
        <v>164</v>
      </c>
      <c r="N3822" s="27" t="s">
        <v>11042</v>
      </c>
    </row>
    <row r="3823" spans="1:14" ht="16.5" customHeight="1" thickTop="1" thickBot="1">
      <c r="A3823" s="30">
        <v>8542399010</v>
      </c>
      <c r="B3823" s="25"/>
      <c r="C3823" s="26"/>
      <c r="D3823" s="27"/>
      <c r="E3823" s="27" t="s">
        <v>658</v>
      </c>
      <c r="F3823" s="27" t="s">
        <v>7474</v>
      </c>
      <c r="G3823" s="28" t="s">
        <v>1556</v>
      </c>
      <c r="H3823" s="27" t="s">
        <v>1557</v>
      </c>
      <c r="I3823" s="118" t="s">
        <v>5834</v>
      </c>
      <c r="J3823" s="29">
        <v>1850</v>
      </c>
      <c r="K3823" s="28" t="s">
        <v>162</v>
      </c>
      <c r="L3823" s="27" t="s">
        <v>648</v>
      </c>
      <c r="M3823" s="27" t="s">
        <v>164</v>
      </c>
      <c r="N3823" s="27" t="s">
        <v>11042</v>
      </c>
    </row>
    <row r="3824" spans="1:14" ht="16.5" customHeight="1" thickTop="1" thickBot="1">
      <c r="A3824" s="30">
        <v>8542399010</v>
      </c>
      <c r="B3824" s="25"/>
      <c r="C3824" s="26"/>
      <c r="D3824" s="27"/>
      <c r="E3824" s="27" t="s">
        <v>658</v>
      </c>
      <c r="F3824" s="27" t="s">
        <v>7475</v>
      </c>
      <c r="G3824" s="28" t="s">
        <v>297</v>
      </c>
      <c r="H3824" s="27" t="s">
        <v>298</v>
      </c>
      <c r="I3824" s="118" t="s">
        <v>4477</v>
      </c>
      <c r="J3824" s="29">
        <v>54.55</v>
      </c>
      <c r="K3824" s="28" t="s">
        <v>162</v>
      </c>
      <c r="L3824" s="27" t="s">
        <v>137</v>
      </c>
      <c r="M3824" s="27" t="s">
        <v>164</v>
      </c>
      <c r="N3824" s="27" t="s">
        <v>523</v>
      </c>
    </row>
    <row r="3825" spans="1:14" ht="16.5" customHeight="1" thickTop="1" thickBot="1">
      <c r="A3825" s="30">
        <v>8542399010</v>
      </c>
      <c r="B3825" s="25"/>
      <c r="C3825" s="26"/>
      <c r="D3825" s="27"/>
      <c r="E3825" s="27" t="s">
        <v>658</v>
      </c>
      <c r="F3825" s="27" t="s">
        <v>7476</v>
      </c>
      <c r="G3825" s="28" t="s">
        <v>292</v>
      </c>
      <c r="H3825" s="27" t="s">
        <v>293</v>
      </c>
      <c r="I3825" s="118" t="s">
        <v>1413</v>
      </c>
      <c r="J3825" s="29">
        <v>45</v>
      </c>
      <c r="K3825" s="28" t="s">
        <v>162</v>
      </c>
      <c r="L3825" s="27" t="s">
        <v>134</v>
      </c>
      <c r="M3825" s="27" t="s">
        <v>164</v>
      </c>
      <c r="N3825" s="27" t="s">
        <v>4101</v>
      </c>
    </row>
    <row r="3826" spans="1:14" ht="16.5" customHeight="1" thickTop="1" thickBot="1">
      <c r="A3826" s="30">
        <v>8542399010</v>
      </c>
      <c r="B3826" s="25"/>
      <c r="C3826" s="26"/>
      <c r="D3826" s="27"/>
      <c r="E3826" s="27" t="s">
        <v>658</v>
      </c>
      <c r="F3826" s="27" t="s">
        <v>7477</v>
      </c>
      <c r="G3826" s="28" t="s">
        <v>355</v>
      </c>
      <c r="H3826" s="27" t="s">
        <v>356</v>
      </c>
      <c r="I3826" s="118" t="s">
        <v>4480</v>
      </c>
      <c r="J3826" s="29">
        <v>1166.6600000000001</v>
      </c>
      <c r="K3826" s="28" t="s">
        <v>162</v>
      </c>
      <c r="L3826" s="27" t="s">
        <v>114</v>
      </c>
      <c r="M3826" s="27" t="s">
        <v>164</v>
      </c>
      <c r="N3826" s="27" t="s">
        <v>11042</v>
      </c>
    </row>
    <row r="3827" spans="1:14" ht="16.5" customHeight="1" thickTop="1" thickBot="1">
      <c r="A3827" s="30">
        <v>8542399010</v>
      </c>
      <c r="B3827" s="25"/>
      <c r="C3827" s="26"/>
      <c r="D3827" s="27"/>
      <c r="E3827" s="27" t="s">
        <v>658</v>
      </c>
      <c r="F3827" s="27" t="s">
        <v>7478</v>
      </c>
      <c r="G3827" s="28" t="s">
        <v>173</v>
      </c>
      <c r="H3827" s="27" t="s">
        <v>174</v>
      </c>
      <c r="I3827" s="118" t="s">
        <v>3895</v>
      </c>
      <c r="J3827" s="29">
        <v>9.17</v>
      </c>
      <c r="K3827" s="28" t="s">
        <v>162</v>
      </c>
      <c r="L3827" s="27" t="s">
        <v>523</v>
      </c>
      <c r="M3827" s="27" t="s">
        <v>164</v>
      </c>
      <c r="N3827" s="27" t="s">
        <v>523</v>
      </c>
    </row>
    <row r="3828" spans="1:14" ht="16.5" customHeight="1" thickTop="1" thickBot="1">
      <c r="A3828" s="30">
        <v>8542399010</v>
      </c>
      <c r="B3828" s="25"/>
      <c r="C3828" s="26"/>
      <c r="D3828" s="27"/>
      <c r="E3828" s="27" t="s">
        <v>658</v>
      </c>
      <c r="F3828" s="27" t="s">
        <v>7479</v>
      </c>
      <c r="G3828" s="28" t="s">
        <v>159</v>
      </c>
      <c r="H3828" s="27" t="s">
        <v>160</v>
      </c>
      <c r="I3828" s="118" t="s">
        <v>7480</v>
      </c>
      <c r="J3828" s="29">
        <v>325.93</v>
      </c>
      <c r="K3828" s="28" t="s">
        <v>162</v>
      </c>
      <c r="L3828" s="27" t="s">
        <v>137</v>
      </c>
      <c r="M3828" s="27" t="s">
        <v>164</v>
      </c>
      <c r="N3828" s="27" t="s">
        <v>523</v>
      </c>
    </row>
    <row r="3829" spans="1:14" ht="16.5" customHeight="1" thickTop="1" thickBot="1">
      <c r="A3829" s="30">
        <v>8542399010</v>
      </c>
      <c r="B3829" s="25"/>
      <c r="C3829" s="26"/>
      <c r="D3829" s="27"/>
      <c r="E3829" s="27" t="s">
        <v>658</v>
      </c>
      <c r="F3829" s="27" t="s">
        <v>7481</v>
      </c>
      <c r="G3829" s="28" t="s">
        <v>297</v>
      </c>
      <c r="H3829" s="27" t="s">
        <v>298</v>
      </c>
      <c r="I3829" s="118" t="s">
        <v>7482</v>
      </c>
      <c r="J3829" s="29">
        <v>13.04</v>
      </c>
      <c r="K3829" s="28" t="s">
        <v>162</v>
      </c>
      <c r="L3829" s="27" t="s">
        <v>416</v>
      </c>
      <c r="M3829" s="27" t="s">
        <v>164</v>
      </c>
      <c r="N3829" s="27" t="s">
        <v>18081</v>
      </c>
    </row>
    <row r="3830" spans="1:14" ht="16.5" customHeight="1" thickTop="1" thickBot="1">
      <c r="A3830" s="30">
        <v>8542399010</v>
      </c>
      <c r="B3830" s="25"/>
      <c r="C3830" s="26"/>
      <c r="D3830" s="27"/>
      <c r="E3830" s="27" t="s">
        <v>658</v>
      </c>
      <c r="F3830" s="27" t="s">
        <v>7483</v>
      </c>
      <c r="G3830" s="28" t="s">
        <v>227</v>
      </c>
      <c r="H3830" s="27" t="s">
        <v>228</v>
      </c>
      <c r="I3830" s="118" t="s">
        <v>7484</v>
      </c>
      <c r="J3830" s="29">
        <v>9.1300000000000008</v>
      </c>
      <c r="K3830" s="28" t="s">
        <v>162</v>
      </c>
      <c r="L3830" s="27" t="s">
        <v>446</v>
      </c>
      <c r="M3830" s="27" t="s">
        <v>164</v>
      </c>
      <c r="N3830" s="27" t="s">
        <v>18081</v>
      </c>
    </row>
    <row r="3831" spans="1:14" ht="16.5" customHeight="1" thickTop="1" thickBot="1">
      <c r="A3831" s="30">
        <v>8542399010</v>
      </c>
      <c r="B3831" s="25"/>
      <c r="C3831" s="26"/>
      <c r="D3831" s="27"/>
      <c r="E3831" s="27" t="s">
        <v>658</v>
      </c>
      <c r="F3831" s="27" t="s">
        <v>5627</v>
      </c>
      <c r="G3831" s="28" t="s">
        <v>173</v>
      </c>
      <c r="H3831" s="27" t="s">
        <v>174</v>
      </c>
      <c r="I3831" s="118" t="s">
        <v>5628</v>
      </c>
      <c r="J3831" s="29">
        <v>8.52</v>
      </c>
      <c r="K3831" s="28" t="s">
        <v>162</v>
      </c>
      <c r="L3831" s="27" t="s">
        <v>134</v>
      </c>
      <c r="M3831" s="27" t="s">
        <v>164</v>
      </c>
      <c r="N3831" s="27" t="s">
        <v>4101</v>
      </c>
    </row>
    <row r="3832" spans="1:14" ht="16.5" customHeight="1" thickTop="1" thickBot="1">
      <c r="A3832" s="30">
        <v>8542399010</v>
      </c>
      <c r="B3832" s="25"/>
      <c r="C3832" s="26"/>
      <c r="D3832" s="27"/>
      <c r="E3832" s="27" t="s">
        <v>658</v>
      </c>
      <c r="F3832" s="27" t="s">
        <v>7485</v>
      </c>
      <c r="G3832" s="28" t="s">
        <v>297</v>
      </c>
      <c r="H3832" s="27" t="s">
        <v>298</v>
      </c>
      <c r="I3832" s="118" t="s">
        <v>7486</v>
      </c>
      <c r="J3832" s="29">
        <v>10.119999999999999</v>
      </c>
      <c r="K3832" s="28" t="s">
        <v>162</v>
      </c>
      <c r="L3832" s="27" t="s">
        <v>528</v>
      </c>
      <c r="M3832" s="27" t="s">
        <v>164</v>
      </c>
      <c r="N3832" s="27" t="s">
        <v>18090</v>
      </c>
    </row>
    <row r="3833" spans="1:14" ht="16.5" customHeight="1" thickTop="1" thickBot="1">
      <c r="A3833" s="30">
        <v>8542399010</v>
      </c>
      <c r="B3833" s="25"/>
      <c r="C3833" s="26"/>
      <c r="D3833" s="27"/>
      <c r="E3833" s="27" t="s">
        <v>658</v>
      </c>
      <c r="F3833" s="27" t="s">
        <v>7487</v>
      </c>
      <c r="G3833" s="28" t="s">
        <v>159</v>
      </c>
      <c r="H3833" s="27" t="s">
        <v>160</v>
      </c>
      <c r="I3833" s="118" t="s">
        <v>7488</v>
      </c>
      <c r="J3833" s="29">
        <v>275.49</v>
      </c>
      <c r="K3833" s="28" t="s">
        <v>162</v>
      </c>
      <c r="L3833" s="27" t="s">
        <v>114</v>
      </c>
      <c r="M3833" s="27" t="s">
        <v>164</v>
      </c>
      <c r="N3833" s="27" t="s">
        <v>11042</v>
      </c>
    </row>
    <row r="3834" spans="1:14" ht="16.5" customHeight="1" thickTop="1" thickBot="1">
      <c r="A3834" s="30">
        <v>8542399010</v>
      </c>
      <c r="B3834" s="25"/>
      <c r="C3834" s="26"/>
      <c r="D3834" s="27"/>
      <c r="E3834" s="27" t="s">
        <v>658</v>
      </c>
      <c r="F3834" s="27" t="s">
        <v>7487</v>
      </c>
      <c r="G3834" s="28" t="s">
        <v>159</v>
      </c>
      <c r="H3834" s="27" t="s">
        <v>160</v>
      </c>
      <c r="I3834" s="118" t="s">
        <v>7488</v>
      </c>
      <c r="J3834" s="29">
        <v>275.49</v>
      </c>
      <c r="K3834" s="28" t="s">
        <v>162</v>
      </c>
      <c r="L3834" s="27" t="s">
        <v>114</v>
      </c>
      <c r="M3834" s="27" t="s">
        <v>164</v>
      </c>
      <c r="N3834" s="27" t="s">
        <v>11042</v>
      </c>
    </row>
    <row r="3835" spans="1:14" ht="16.5" customHeight="1" thickTop="1" thickBot="1">
      <c r="A3835" s="30">
        <v>8542399010</v>
      </c>
      <c r="B3835" s="25"/>
      <c r="C3835" s="26"/>
      <c r="D3835" s="27"/>
      <c r="E3835" s="27" t="s">
        <v>658</v>
      </c>
      <c r="F3835" s="27" t="s">
        <v>7489</v>
      </c>
      <c r="G3835" s="28" t="s">
        <v>201</v>
      </c>
      <c r="H3835" s="27" t="s">
        <v>202</v>
      </c>
      <c r="I3835" s="118" t="s">
        <v>5173</v>
      </c>
      <c r="J3835" s="29">
        <v>23.76</v>
      </c>
      <c r="K3835" s="28" t="s">
        <v>162</v>
      </c>
      <c r="L3835" s="27" t="s">
        <v>621</v>
      </c>
      <c r="M3835" s="27" t="s">
        <v>164</v>
      </c>
      <c r="N3835" s="27" t="s">
        <v>18097</v>
      </c>
    </row>
    <row r="3836" spans="1:14" ht="16.5" customHeight="1" thickTop="1" thickBot="1">
      <c r="A3836" s="30">
        <v>8542399010</v>
      </c>
      <c r="B3836" s="25"/>
      <c r="C3836" s="26"/>
      <c r="D3836" s="27"/>
      <c r="E3836" s="27" t="s">
        <v>658</v>
      </c>
      <c r="F3836" s="27" t="s">
        <v>7490</v>
      </c>
      <c r="G3836" s="28" t="s">
        <v>159</v>
      </c>
      <c r="H3836" s="27" t="s">
        <v>160</v>
      </c>
      <c r="I3836" s="118" t="s">
        <v>7491</v>
      </c>
      <c r="J3836" s="29">
        <v>4400</v>
      </c>
      <c r="K3836" s="28" t="s">
        <v>162</v>
      </c>
      <c r="L3836" s="27" t="s">
        <v>125</v>
      </c>
      <c r="M3836" s="27" t="s">
        <v>164</v>
      </c>
      <c r="N3836" s="27" t="s">
        <v>125</v>
      </c>
    </row>
    <row r="3837" spans="1:14" ht="16.5" customHeight="1" thickTop="1" thickBot="1">
      <c r="A3837" s="30">
        <v>8542399010</v>
      </c>
      <c r="B3837" s="25"/>
      <c r="C3837" s="26"/>
      <c r="D3837" s="27"/>
      <c r="E3837" s="27" t="s">
        <v>658</v>
      </c>
      <c r="F3837" s="27" t="s">
        <v>7492</v>
      </c>
      <c r="G3837" s="28" t="s">
        <v>173</v>
      </c>
      <c r="H3837" s="27" t="s">
        <v>174</v>
      </c>
      <c r="I3837" s="118" t="s">
        <v>7493</v>
      </c>
      <c r="J3837" s="29">
        <v>378</v>
      </c>
      <c r="K3837" s="28" t="s">
        <v>162</v>
      </c>
      <c r="L3837" s="27" t="s">
        <v>648</v>
      </c>
      <c r="M3837" s="27" t="s">
        <v>164</v>
      </c>
      <c r="N3837" s="27" t="s">
        <v>11042</v>
      </c>
    </row>
    <row r="3838" spans="1:14" ht="16.5" customHeight="1" thickTop="1" thickBot="1">
      <c r="A3838" s="30">
        <v>8542399010</v>
      </c>
      <c r="B3838" s="25"/>
      <c r="C3838" s="26"/>
      <c r="D3838" s="27"/>
      <c r="E3838" s="27" t="s">
        <v>658</v>
      </c>
      <c r="F3838" s="27" t="s">
        <v>7494</v>
      </c>
      <c r="G3838" s="28" t="s">
        <v>173</v>
      </c>
      <c r="H3838" s="27" t="s">
        <v>174</v>
      </c>
      <c r="I3838" s="118" t="s">
        <v>7495</v>
      </c>
      <c r="J3838" s="29">
        <v>7.61</v>
      </c>
      <c r="K3838" s="28" t="s">
        <v>162</v>
      </c>
      <c r="L3838" s="27" t="s">
        <v>114</v>
      </c>
      <c r="M3838" s="27" t="s">
        <v>164</v>
      </c>
      <c r="N3838" s="27" t="s">
        <v>11042</v>
      </c>
    </row>
    <row r="3839" spans="1:14" ht="16.5" customHeight="1" thickTop="1" thickBot="1">
      <c r="A3839" s="30">
        <v>8542399010</v>
      </c>
      <c r="B3839" s="25"/>
      <c r="C3839" s="26"/>
      <c r="D3839" s="27"/>
      <c r="E3839" s="27" t="s">
        <v>658</v>
      </c>
      <c r="F3839" s="27" t="s">
        <v>7496</v>
      </c>
      <c r="G3839" s="28" t="s">
        <v>173</v>
      </c>
      <c r="H3839" s="27" t="s">
        <v>174</v>
      </c>
      <c r="I3839" s="118" t="s">
        <v>7497</v>
      </c>
      <c r="J3839" s="29">
        <v>6.69</v>
      </c>
      <c r="K3839" s="28" t="s">
        <v>162</v>
      </c>
      <c r="L3839" s="27" t="s">
        <v>621</v>
      </c>
      <c r="M3839" s="27" t="s">
        <v>164</v>
      </c>
      <c r="N3839" s="27" t="s">
        <v>18097</v>
      </c>
    </row>
    <row r="3840" spans="1:14" ht="16.5" customHeight="1" thickTop="1" thickBot="1">
      <c r="A3840" s="30">
        <v>8542399010</v>
      </c>
      <c r="B3840" s="25"/>
      <c r="C3840" s="26"/>
      <c r="D3840" s="27"/>
      <c r="E3840" s="27" t="s">
        <v>658</v>
      </c>
      <c r="F3840" s="27" t="s">
        <v>7498</v>
      </c>
      <c r="G3840" s="28" t="s">
        <v>297</v>
      </c>
      <c r="H3840" s="27" t="s">
        <v>298</v>
      </c>
      <c r="I3840" s="118" t="s">
        <v>657</v>
      </c>
      <c r="J3840" s="29">
        <v>294.39999999999998</v>
      </c>
      <c r="K3840" s="28" t="s">
        <v>162</v>
      </c>
      <c r="L3840" s="27" t="s">
        <v>134</v>
      </c>
      <c r="M3840" s="27" t="s">
        <v>164</v>
      </c>
      <c r="N3840" s="27" t="s">
        <v>4101</v>
      </c>
    </row>
    <row r="3841" spans="1:14" ht="16.5" customHeight="1" thickTop="1" thickBot="1">
      <c r="A3841" s="30">
        <v>8542399010</v>
      </c>
      <c r="B3841" s="25"/>
      <c r="C3841" s="26"/>
      <c r="D3841" s="27"/>
      <c r="E3841" s="27" t="s">
        <v>658</v>
      </c>
      <c r="F3841" s="27" t="s">
        <v>7499</v>
      </c>
      <c r="G3841" s="28" t="s">
        <v>243</v>
      </c>
      <c r="H3841" s="27" t="s">
        <v>244</v>
      </c>
      <c r="I3841" s="118" t="s">
        <v>7500</v>
      </c>
      <c r="J3841" s="29">
        <v>3.84</v>
      </c>
      <c r="K3841" s="28" t="s">
        <v>162</v>
      </c>
      <c r="L3841" s="27" t="s">
        <v>523</v>
      </c>
      <c r="M3841" s="27" t="s">
        <v>164</v>
      </c>
      <c r="N3841" s="27" t="s">
        <v>523</v>
      </c>
    </row>
    <row r="3842" spans="1:14" ht="16.5" customHeight="1" thickTop="1" thickBot="1">
      <c r="A3842" s="30">
        <v>8542399010</v>
      </c>
      <c r="B3842" s="25"/>
      <c r="C3842" s="26"/>
      <c r="D3842" s="27"/>
      <c r="E3842" s="27" t="s">
        <v>658</v>
      </c>
      <c r="F3842" s="27" t="s">
        <v>3092</v>
      </c>
      <c r="G3842" s="28" t="s">
        <v>227</v>
      </c>
      <c r="H3842" s="27" t="s">
        <v>228</v>
      </c>
      <c r="I3842" s="118" t="s">
        <v>1386</v>
      </c>
      <c r="J3842" s="29">
        <v>306.7</v>
      </c>
      <c r="K3842" s="28" t="s">
        <v>162</v>
      </c>
      <c r="L3842" s="27" t="s">
        <v>614</v>
      </c>
      <c r="M3842" s="27" t="s">
        <v>164</v>
      </c>
      <c r="N3842" s="27" t="s">
        <v>18096</v>
      </c>
    </row>
    <row r="3843" spans="1:14" ht="16.5" customHeight="1" thickTop="1" thickBot="1">
      <c r="A3843" s="30">
        <v>8542399010</v>
      </c>
      <c r="B3843" s="25"/>
      <c r="C3843" s="26"/>
      <c r="D3843" s="27"/>
      <c r="E3843" s="27" t="s">
        <v>658</v>
      </c>
      <c r="F3843" s="27" t="s">
        <v>6791</v>
      </c>
      <c r="G3843" s="28" t="s">
        <v>159</v>
      </c>
      <c r="H3843" s="27" t="s">
        <v>160</v>
      </c>
      <c r="I3843" s="118" t="s">
        <v>6792</v>
      </c>
      <c r="J3843" s="29">
        <v>1398.4</v>
      </c>
      <c r="K3843" s="28" t="s">
        <v>162</v>
      </c>
      <c r="L3843" s="27" t="s">
        <v>4405</v>
      </c>
      <c r="M3843" s="27" t="s">
        <v>164</v>
      </c>
      <c r="N3843" s="27" t="s">
        <v>18256</v>
      </c>
    </row>
    <row r="3844" spans="1:14" ht="16.5" customHeight="1" thickTop="1" thickBot="1">
      <c r="A3844" s="30">
        <v>8542399010</v>
      </c>
      <c r="B3844" s="25"/>
      <c r="C3844" s="26"/>
      <c r="D3844" s="27"/>
      <c r="E3844" s="27" t="s">
        <v>658</v>
      </c>
      <c r="F3844" s="27" t="s">
        <v>7501</v>
      </c>
      <c r="G3844" s="28" t="s">
        <v>282</v>
      </c>
      <c r="H3844" s="27" t="s">
        <v>283</v>
      </c>
      <c r="I3844" s="118" t="s">
        <v>7502</v>
      </c>
      <c r="J3844" s="29">
        <v>27.3</v>
      </c>
      <c r="K3844" s="28" t="s">
        <v>162</v>
      </c>
      <c r="L3844" s="27" t="s">
        <v>134</v>
      </c>
      <c r="M3844" s="27" t="s">
        <v>164</v>
      </c>
      <c r="N3844" s="27" t="s">
        <v>4101</v>
      </c>
    </row>
    <row r="3845" spans="1:14" ht="16.5" customHeight="1" thickTop="1" thickBot="1">
      <c r="A3845" s="30">
        <v>8542399010</v>
      </c>
      <c r="B3845" s="25"/>
      <c r="C3845" s="26"/>
      <c r="D3845" s="27"/>
      <c r="E3845" s="27" t="s">
        <v>658</v>
      </c>
      <c r="F3845" s="27" t="s">
        <v>7503</v>
      </c>
      <c r="G3845" s="28" t="s">
        <v>173</v>
      </c>
      <c r="H3845" s="27" t="s">
        <v>174</v>
      </c>
      <c r="I3845" s="118" t="s">
        <v>7504</v>
      </c>
      <c r="J3845" s="29">
        <v>20.72</v>
      </c>
      <c r="K3845" s="28" t="s">
        <v>162</v>
      </c>
      <c r="L3845" s="27" t="s">
        <v>344</v>
      </c>
      <c r="M3845" s="27" t="s">
        <v>164</v>
      </c>
      <c r="N3845" s="27" t="s">
        <v>9113</v>
      </c>
    </row>
    <row r="3846" spans="1:14" ht="16.5" customHeight="1" thickTop="1" thickBot="1">
      <c r="A3846" s="30">
        <v>8542399010</v>
      </c>
      <c r="B3846" s="25"/>
      <c r="C3846" s="26"/>
      <c r="D3846" s="27"/>
      <c r="E3846" s="27" t="s">
        <v>658</v>
      </c>
      <c r="F3846" s="27" t="s">
        <v>7505</v>
      </c>
      <c r="G3846" s="28" t="s">
        <v>292</v>
      </c>
      <c r="H3846" s="27" t="s">
        <v>293</v>
      </c>
      <c r="I3846" s="118" t="s">
        <v>7506</v>
      </c>
      <c r="J3846" s="29">
        <v>8.2899999999999991</v>
      </c>
      <c r="K3846" s="28" t="s">
        <v>162</v>
      </c>
      <c r="L3846" s="27" t="s">
        <v>7507</v>
      </c>
      <c r="M3846" s="27" t="s">
        <v>164</v>
      </c>
      <c r="N3846" s="27" t="s">
        <v>4101</v>
      </c>
    </row>
    <row r="3847" spans="1:14" ht="16.5" customHeight="1" thickTop="1" thickBot="1">
      <c r="A3847" s="30">
        <v>8542399010</v>
      </c>
      <c r="B3847" s="25"/>
      <c r="C3847" s="26"/>
      <c r="D3847" s="27"/>
      <c r="E3847" s="27" t="s">
        <v>658</v>
      </c>
      <c r="F3847" s="27" t="s">
        <v>7505</v>
      </c>
      <c r="G3847" s="28" t="s">
        <v>292</v>
      </c>
      <c r="H3847" s="27" t="s">
        <v>293</v>
      </c>
      <c r="I3847" s="118" t="s">
        <v>7506</v>
      </c>
      <c r="J3847" s="29">
        <v>8.2899999999999991</v>
      </c>
      <c r="K3847" s="28" t="s">
        <v>162</v>
      </c>
      <c r="L3847" s="27" t="s">
        <v>7507</v>
      </c>
      <c r="M3847" s="27" t="s">
        <v>164</v>
      </c>
      <c r="N3847" s="27" t="s">
        <v>4101</v>
      </c>
    </row>
    <row r="3848" spans="1:14" ht="16.5" customHeight="1" thickTop="1">
      <c r="A3848" s="24">
        <v>8548009000</v>
      </c>
      <c r="B3848" s="25"/>
      <c r="C3848" s="26">
        <v>0.05</v>
      </c>
      <c r="D3848" s="27"/>
      <c r="E3848" s="27" t="s">
        <v>1092</v>
      </c>
      <c r="F3848" s="27" t="s">
        <v>7508</v>
      </c>
      <c r="G3848" s="28" t="s">
        <v>282</v>
      </c>
      <c r="H3848" s="27" t="s">
        <v>283</v>
      </c>
      <c r="I3848" s="118" t="s">
        <v>7509</v>
      </c>
      <c r="J3848" s="29">
        <v>0.18</v>
      </c>
      <c r="K3848" s="28" t="s">
        <v>162</v>
      </c>
      <c r="L3848" s="27" t="s">
        <v>218</v>
      </c>
      <c r="M3848" s="27" t="s">
        <v>164</v>
      </c>
      <c r="N3848" s="27" t="s">
        <v>18066</v>
      </c>
    </row>
    <row r="3849" spans="1:14" ht="16.5" customHeight="1">
      <c r="A3849" s="24">
        <v>8504509500</v>
      </c>
      <c r="B3849" s="25"/>
      <c r="C3849" s="26"/>
      <c r="D3849" s="27"/>
      <c r="E3849" s="27" t="s">
        <v>3469</v>
      </c>
      <c r="F3849" s="27" t="s">
        <v>6710</v>
      </c>
      <c r="G3849" s="28" t="s">
        <v>233</v>
      </c>
      <c r="H3849" s="27" t="s">
        <v>234</v>
      </c>
      <c r="I3849" s="118" t="s">
        <v>6711</v>
      </c>
      <c r="J3849" s="29">
        <v>2.74</v>
      </c>
      <c r="K3849" s="28" t="s">
        <v>162</v>
      </c>
      <c r="L3849" s="27" t="s">
        <v>236</v>
      </c>
      <c r="M3849" s="27" t="s">
        <v>164</v>
      </c>
      <c r="N3849" s="27" t="s">
        <v>18068</v>
      </c>
    </row>
    <row r="3850" spans="1:14" ht="16.5" customHeight="1">
      <c r="A3850" s="24">
        <v>8532250000</v>
      </c>
      <c r="B3850" s="25"/>
      <c r="C3850" s="26"/>
      <c r="D3850" s="27"/>
      <c r="E3850" s="27" t="s">
        <v>6693</v>
      </c>
      <c r="F3850" s="27" t="s">
        <v>7510</v>
      </c>
      <c r="G3850" s="28" t="s">
        <v>347</v>
      </c>
      <c r="H3850" s="27" t="s">
        <v>348</v>
      </c>
      <c r="I3850" s="118" t="s">
        <v>7511</v>
      </c>
      <c r="J3850" s="29">
        <v>52.01</v>
      </c>
      <c r="K3850" s="28" t="s">
        <v>162</v>
      </c>
      <c r="L3850" s="27" t="s">
        <v>344</v>
      </c>
      <c r="M3850" s="27" t="s">
        <v>164</v>
      </c>
      <c r="N3850" s="27" t="s">
        <v>9113</v>
      </c>
    </row>
    <row r="3851" spans="1:14" ht="16.5" customHeight="1">
      <c r="A3851" s="24">
        <v>8541100009</v>
      </c>
      <c r="B3851" s="25"/>
      <c r="C3851" s="26"/>
      <c r="D3851" s="27"/>
      <c r="E3851" s="27" t="s">
        <v>7512</v>
      </c>
      <c r="F3851" s="27" t="s">
        <v>6775</v>
      </c>
      <c r="G3851" s="28" t="s">
        <v>173</v>
      </c>
      <c r="H3851" s="27" t="s">
        <v>174</v>
      </c>
      <c r="I3851" s="118" t="s">
        <v>6776</v>
      </c>
      <c r="J3851" s="29">
        <v>63.08</v>
      </c>
      <c r="K3851" s="28" t="s">
        <v>162</v>
      </c>
      <c r="L3851" s="27" t="s">
        <v>250</v>
      </c>
      <c r="M3851" s="27" t="s">
        <v>164</v>
      </c>
      <c r="N3851" s="27" t="s">
        <v>18071</v>
      </c>
    </row>
    <row r="3852" spans="1:14" ht="16.5" customHeight="1" thickBot="1">
      <c r="A3852" s="24">
        <v>8536693000</v>
      </c>
      <c r="B3852" s="25"/>
      <c r="C3852" s="26"/>
      <c r="D3852" s="27"/>
      <c r="E3852" s="27" t="s">
        <v>26</v>
      </c>
      <c r="F3852" s="27" t="s">
        <v>7513</v>
      </c>
      <c r="G3852" s="28" t="s">
        <v>297</v>
      </c>
      <c r="H3852" s="27" t="s">
        <v>298</v>
      </c>
      <c r="I3852" s="118" t="s">
        <v>7514</v>
      </c>
      <c r="J3852" s="29">
        <v>9450</v>
      </c>
      <c r="K3852" s="28" t="s">
        <v>176</v>
      </c>
      <c r="L3852" s="27" t="s">
        <v>440</v>
      </c>
      <c r="M3852" s="27" t="s">
        <v>164</v>
      </c>
      <c r="N3852" s="27" t="s">
        <v>440</v>
      </c>
    </row>
    <row r="3853" spans="1:14" ht="16.5" customHeight="1" thickTop="1" thickBot="1">
      <c r="A3853" s="30">
        <v>8542319010</v>
      </c>
      <c r="B3853" s="25"/>
      <c r="C3853" s="26"/>
      <c r="D3853" s="27"/>
      <c r="E3853" s="27" t="s">
        <v>768</v>
      </c>
      <c r="F3853" s="27" t="s">
        <v>7515</v>
      </c>
      <c r="G3853" s="28" t="s">
        <v>297</v>
      </c>
      <c r="H3853" s="27" t="s">
        <v>298</v>
      </c>
      <c r="I3853" s="118" t="s">
        <v>7516</v>
      </c>
      <c r="J3853" s="29">
        <v>1278.2</v>
      </c>
      <c r="K3853" s="28" t="s">
        <v>176</v>
      </c>
      <c r="L3853" s="27" t="s">
        <v>134</v>
      </c>
      <c r="M3853" s="27" t="s">
        <v>164</v>
      </c>
      <c r="N3853" s="27" t="s">
        <v>4101</v>
      </c>
    </row>
    <row r="3854" spans="1:14" ht="16.5" customHeight="1" thickTop="1" thickBot="1">
      <c r="A3854" s="30">
        <v>8542319010</v>
      </c>
      <c r="B3854" s="25"/>
      <c r="C3854" s="26"/>
      <c r="D3854" s="27"/>
      <c r="E3854" s="27" t="s">
        <v>768</v>
      </c>
      <c r="F3854" s="27" t="s">
        <v>7517</v>
      </c>
      <c r="G3854" s="28" t="s">
        <v>297</v>
      </c>
      <c r="H3854" s="27" t="s">
        <v>298</v>
      </c>
      <c r="I3854" s="118" t="s">
        <v>813</v>
      </c>
      <c r="J3854" s="29">
        <v>6195</v>
      </c>
      <c r="K3854" s="28" t="s">
        <v>176</v>
      </c>
      <c r="L3854" s="27" t="s">
        <v>771</v>
      </c>
      <c r="M3854" s="27" t="s">
        <v>164</v>
      </c>
      <c r="N3854" s="27" t="s">
        <v>18106</v>
      </c>
    </row>
    <row r="3855" spans="1:14" ht="16.5" customHeight="1" thickTop="1" thickBot="1">
      <c r="A3855" s="30">
        <v>8542319010</v>
      </c>
      <c r="B3855" s="25"/>
      <c r="C3855" s="26"/>
      <c r="D3855" s="27"/>
      <c r="E3855" s="27" t="s">
        <v>768</v>
      </c>
      <c r="F3855" s="27" t="s">
        <v>7518</v>
      </c>
      <c r="G3855" s="28" t="s">
        <v>297</v>
      </c>
      <c r="H3855" s="27" t="s">
        <v>298</v>
      </c>
      <c r="I3855" s="118" t="s">
        <v>7519</v>
      </c>
      <c r="J3855" s="29">
        <v>9900.7999999999993</v>
      </c>
      <c r="K3855" s="28" t="s">
        <v>176</v>
      </c>
      <c r="L3855" s="27" t="s">
        <v>416</v>
      </c>
      <c r="M3855" s="27" t="s">
        <v>164</v>
      </c>
      <c r="N3855" s="27" t="s">
        <v>18081</v>
      </c>
    </row>
    <row r="3856" spans="1:14" ht="16.5" customHeight="1" thickTop="1" thickBot="1">
      <c r="A3856" s="30">
        <v>8542323100</v>
      </c>
      <c r="B3856" s="25"/>
      <c r="C3856" s="26"/>
      <c r="D3856" s="27"/>
      <c r="E3856" s="27" t="s">
        <v>1067</v>
      </c>
      <c r="F3856" s="27" t="s">
        <v>633</v>
      </c>
      <c r="G3856" s="28" t="s">
        <v>297</v>
      </c>
      <c r="H3856" s="27" t="s">
        <v>298</v>
      </c>
      <c r="I3856" s="118" t="s">
        <v>634</v>
      </c>
      <c r="J3856" s="29">
        <v>735</v>
      </c>
      <c r="K3856" s="28" t="s">
        <v>176</v>
      </c>
      <c r="L3856" s="27" t="s">
        <v>635</v>
      </c>
      <c r="M3856" s="27" t="s">
        <v>164</v>
      </c>
      <c r="N3856" s="27" t="s">
        <v>635</v>
      </c>
    </row>
    <row r="3857" spans="1:14" ht="16.5" customHeight="1" thickTop="1" thickBot="1">
      <c r="A3857" s="30">
        <v>8542323900</v>
      </c>
      <c r="B3857" s="25"/>
      <c r="C3857" s="26"/>
      <c r="D3857" s="27"/>
      <c r="E3857" s="27" t="s">
        <v>1405</v>
      </c>
      <c r="F3857" s="27" t="s">
        <v>7520</v>
      </c>
      <c r="G3857" s="28" t="s">
        <v>297</v>
      </c>
      <c r="H3857" s="27" t="s">
        <v>298</v>
      </c>
      <c r="I3857" s="118" t="s">
        <v>1407</v>
      </c>
      <c r="J3857" s="29">
        <v>1820</v>
      </c>
      <c r="K3857" s="28" t="s">
        <v>176</v>
      </c>
      <c r="L3857" s="27" t="s">
        <v>1072</v>
      </c>
      <c r="M3857" s="27" t="s">
        <v>164</v>
      </c>
      <c r="N3857" s="27" t="s">
        <v>18120</v>
      </c>
    </row>
    <row r="3858" spans="1:14" ht="16.5" customHeight="1" thickTop="1" thickBot="1">
      <c r="A3858" s="30">
        <v>8542323900</v>
      </c>
      <c r="B3858" s="25"/>
      <c r="C3858" s="26"/>
      <c r="D3858" s="27"/>
      <c r="E3858" s="27" t="s">
        <v>1405</v>
      </c>
      <c r="F3858" s="27" t="s">
        <v>7521</v>
      </c>
      <c r="G3858" s="28" t="s">
        <v>297</v>
      </c>
      <c r="H3858" s="27" t="s">
        <v>298</v>
      </c>
      <c r="I3858" s="118" t="s">
        <v>7522</v>
      </c>
      <c r="J3858" s="29">
        <v>3500</v>
      </c>
      <c r="K3858" s="28" t="s">
        <v>176</v>
      </c>
      <c r="L3858" s="27" t="s">
        <v>1072</v>
      </c>
      <c r="M3858" s="27" t="s">
        <v>164</v>
      </c>
      <c r="N3858" s="27" t="s">
        <v>18120</v>
      </c>
    </row>
    <row r="3859" spans="1:14" ht="16.5" customHeight="1" thickTop="1" thickBot="1">
      <c r="A3859" s="30">
        <v>8542326900</v>
      </c>
      <c r="B3859" s="25"/>
      <c r="C3859" s="26"/>
      <c r="D3859" s="27"/>
      <c r="E3859" s="27" t="s">
        <v>1402</v>
      </c>
      <c r="F3859" s="27" t="s">
        <v>7523</v>
      </c>
      <c r="G3859" s="28" t="s">
        <v>297</v>
      </c>
      <c r="H3859" s="27" t="s">
        <v>298</v>
      </c>
      <c r="I3859" s="118" t="s">
        <v>7524</v>
      </c>
      <c r="J3859" s="29">
        <v>8662.5</v>
      </c>
      <c r="K3859" s="28" t="s">
        <v>176</v>
      </c>
      <c r="L3859" s="27" t="s">
        <v>1072</v>
      </c>
      <c r="M3859" s="27" t="s">
        <v>164</v>
      </c>
      <c r="N3859" s="27" t="s">
        <v>18120</v>
      </c>
    </row>
    <row r="3860" spans="1:14" ht="16.5" customHeight="1" thickTop="1" thickBot="1">
      <c r="A3860" s="30">
        <v>8542329000</v>
      </c>
      <c r="B3860" s="25"/>
      <c r="C3860" s="26"/>
      <c r="D3860" s="27"/>
      <c r="E3860" s="27" t="s">
        <v>7525</v>
      </c>
      <c r="F3860" s="27" t="s">
        <v>7526</v>
      </c>
      <c r="G3860" s="28" t="s">
        <v>355</v>
      </c>
      <c r="H3860" s="27" t="s">
        <v>356</v>
      </c>
      <c r="I3860" s="118" t="s">
        <v>811</v>
      </c>
      <c r="J3860" s="29">
        <v>1680</v>
      </c>
      <c r="K3860" s="28" t="s">
        <v>176</v>
      </c>
      <c r="L3860" s="27" t="s">
        <v>764</v>
      </c>
      <c r="M3860" s="27" t="s">
        <v>164</v>
      </c>
      <c r="N3860" s="27" t="s">
        <v>764</v>
      </c>
    </row>
    <row r="3861" spans="1:14" ht="16.5" customHeight="1" thickTop="1" thickBot="1">
      <c r="A3861" s="30">
        <v>8542329000</v>
      </c>
      <c r="B3861" s="25"/>
      <c r="C3861" s="26"/>
      <c r="D3861" s="27"/>
      <c r="E3861" s="27" t="s">
        <v>7525</v>
      </c>
      <c r="F3861" s="27" t="s">
        <v>7526</v>
      </c>
      <c r="G3861" s="28" t="s">
        <v>355</v>
      </c>
      <c r="H3861" s="27" t="s">
        <v>356</v>
      </c>
      <c r="I3861" s="118" t="s">
        <v>811</v>
      </c>
      <c r="J3861" s="29">
        <v>700</v>
      </c>
      <c r="K3861" s="28" t="s">
        <v>176</v>
      </c>
      <c r="L3861" s="27" t="s">
        <v>764</v>
      </c>
      <c r="M3861" s="27" t="s">
        <v>164</v>
      </c>
      <c r="N3861" s="27" t="s">
        <v>764</v>
      </c>
    </row>
    <row r="3862" spans="1:14" ht="16.5" customHeight="1" thickTop="1" thickBot="1">
      <c r="A3862" s="30">
        <v>8542339000</v>
      </c>
      <c r="B3862" s="25"/>
      <c r="C3862" s="26"/>
      <c r="D3862" s="27"/>
      <c r="E3862" s="27" t="s">
        <v>645</v>
      </c>
      <c r="F3862" s="27" t="s">
        <v>5055</v>
      </c>
      <c r="G3862" s="28" t="s">
        <v>297</v>
      </c>
      <c r="H3862" s="27" t="s">
        <v>298</v>
      </c>
      <c r="I3862" s="118" t="s">
        <v>5056</v>
      </c>
      <c r="J3862" s="29">
        <v>980</v>
      </c>
      <c r="K3862" s="28" t="s">
        <v>176</v>
      </c>
      <c r="L3862" s="27" t="s">
        <v>5057</v>
      </c>
      <c r="M3862" s="27" t="s">
        <v>164</v>
      </c>
      <c r="N3862" s="27" t="s">
        <v>18284</v>
      </c>
    </row>
    <row r="3863" spans="1:14" ht="16.5" customHeight="1" thickTop="1" thickBot="1">
      <c r="A3863" s="30">
        <v>8542339000</v>
      </c>
      <c r="B3863" s="25"/>
      <c r="C3863" s="26"/>
      <c r="D3863" s="27"/>
      <c r="E3863" s="27" t="s">
        <v>645</v>
      </c>
      <c r="F3863" s="27" t="s">
        <v>7527</v>
      </c>
      <c r="G3863" s="28" t="s">
        <v>227</v>
      </c>
      <c r="H3863" s="27" t="s">
        <v>228</v>
      </c>
      <c r="I3863" s="118" t="s">
        <v>2759</v>
      </c>
      <c r="J3863" s="29">
        <v>1680</v>
      </c>
      <c r="K3863" s="28" t="s">
        <v>176</v>
      </c>
      <c r="L3863" s="27" t="s">
        <v>595</v>
      </c>
      <c r="M3863" s="27" t="s">
        <v>164</v>
      </c>
      <c r="N3863" s="27" t="s">
        <v>18161</v>
      </c>
    </row>
    <row r="3864" spans="1:14" ht="16.5" customHeight="1" thickTop="1" thickBot="1">
      <c r="A3864" s="30">
        <v>8542339000</v>
      </c>
      <c r="B3864" s="25"/>
      <c r="C3864" s="26"/>
      <c r="D3864" s="27"/>
      <c r="E3864" s="27" t="s">
        <v>645</v>
      </c>
      <c r="F3864" s="27" t="s">
        <v>7528</v>
      </c>
      <c r="G3864" s="28" t="s">
        <v>297</v>
      </c>
      <c r="H3864" s="27" t="s">
        <v>298</v>
      </c>
      <c r="I3864" s="118" t="s">
        <v>1900</v>
      </c>
      <c r="J3864" s="29">
        <v>490</v>
      </c>
      <c r="K3864" s="28" t="s">
        <v>176</v>
      </c>
      <c r="L3864" s="27" t="s">
        <v>114</v>
      </c>
      <c r="M3864" s="27" t="s">
        <v>164</v>
      </c>
      <c r="N3864" s="27" t="s">
        <v>11042</v>
      </c>
    </row>
    <row r="3865" spans="1:14" ht="16.5" customHeight="1" thickTop="1" thickBot="1">
      <c r="A3865" s="30">
        <v>8542399010</v>
      </c>
      <c r="B3865" s="25"/>
      <c r="C3865" s="26"/>
      <c r="D3865" s="27"/>
      <c r="E3865" s="27" t="s">
        <v>658</v>
      </c>
      <c r="F3865" s="27" t="s">
        <v>7529</v>
      </c>
      <c r="G3865" s="28" t="s">
        <v>159</v>
      </c>
      <c r="H3865" s="27" t="s">
        <v>160</v>
      </c>
      <c r="I3865" s="118" t="s">
        <v>5844</v>
      </c>
      <c r="J3865" s="29">
        <v>12600</v>
      </c>
      <c r="K3865" s="28" t="s">
        <v>176</v>
      </c>
      <c r="L3865" s="27" t="s">
        <v>764</v>
      </c>
      <c r="M3865" s="27" t="s">
        <v>164</v>
      </c>
      <c r="N3865" s="27" t="s">
        <v>764</v>
      </c>
    </row>
    <row r="3866" spans="1:14" ht="16.5" customHeight="1" thickTop="1" thickBot="1">
      <c r="A3866" s="30">
        <v>8542399010</v>
      </c>
      <c r="B3866" s="25"/>
      <c r="C3866" s="26"/>
      <c r="D3866" s="27"/>
      <c r="E3866" s="27" t="s">
        <v>658</v>
      </c>
      <c r="F3866" s="27" t="s">
        <v>7530</v>
      </c>
      <c r="G3866" s="28" t="s">
        <v>173</v>
      </c>
      <c r="H3866" s="27" t="s">
        <v>174</v>
      </c>
      <c r="I3866" s="118" t="s">
        <v>7531</v>
      </c>
      <c r="J3866" s="29">
        <v>2019.5</v>
      </c>
      <c r="K3866" s="28" t="s">
        <v>176</v>
      </c>
      <c r="L3866" s="27" t="s">
        <v>137</v>
      </c>
      <c r="M3866" s="27" t="s">
        <v>164</v>
      </c>
      <c r="N3866" s="27" t="s">
        <v>523</v>
      </c>
    </row>
    <row r="3867" spans="1:14" ht="16.5" customHeight="1" thickTop="1" thickBot="1">
      <c r="A3867" s="30">
        <v>8542399010</v>
      </c>
      <c r="B3867" s="25"/>
      <c r="C3867" s="26"/>
      <c r="D3867" s="27"/>
      <c r="E3867" s="27" t="s">
        <v>658</v>
      </c>
      <c r="F3867" s="27" t="s">
        <v>7532</v>
      </c>
      <c r="G3867" s="28" t="s">
        <v>243</v>
      </c>
      <c r="H3867" s="27" t="s">
        <v>244</v>
      </c>
      <c r="I3867" s="118" t="s">
        <v>7533</v>
      </c>
      <c r="J3867" s="29">
        <v>2772</v>
      </c>
      <c r="K3867" s="28" t="s">
        <v>176</v>
      </c>
      <c r="L3867" s="27" t="s">
        <v>125</v>
      </c>
      <c r="M3867" s="27" t="s">
        <v>164</v>
      </c>
      <c r="N3867" s="27" t="s">
        <v>125</v>
      </c>
    </row>
    <row r="3868" spans="1:14" ht="16.5" customHeight="1" thickTop="1" thickBot="1">
      <c r="A3868" s="30">
        <v>8542399010</v>
      </c>
      <c r="B3868" s="25"/>
      <c r="C3868" s="26"/>
      <c r="D3868" s="27"/>
      <c r="E3868" s="27" t="s">
        <v>658</v>
      </c>
      <c r="F3868" s="27" t="s">
        <v>7534</v>
      </c>
      <c r="G3868" s="28" t="s">
        <v>227</v>
      </c>
      <c r="H3868" s="27" t="s">
        <v>228</v>
      </c>
      <c r="I3868" s="118" t="s">
        <v>7535</v>
      </c>
      <c r="J3868" s="29">
        <v>1078</v>
      </c>
      <c r="K3868" s="28" t="s">
        <v>176</v>
      </c>
      <c r="L3868" s="27" t="s">
        <v>621</v>
      </c>
      <c r="M3868" s="27" t="s">
        <v>164</v>
      </c>
      <c r="N3868" s="27" t="s">
        <v>18097</v>
      </c>
    </row>
    <row r="3869" spans="1:14" ht="16.5" customHeight="1" thickTop="1" thickBot="1">
      <c r="A3869" s="30">
        <v>8542399010</v>
      </c>
      <c r="B3869" s="25"/>
      <c r="C3869" s="26"/>
      <c r="D3869" s="27"/>
      <c r="E3869" s="27" t="s">
        <v>658</v>
      </c>
      <c r="F3869" s="27" t="s">
        <v>7536</v>
      </c>
      <c r="G3869" s="28" t="s">
        <v>355</v>
      </c>
      <c r="H3869" s="27" t="s">
        <v>356</v>
      </c>
      <c r="I3869" s="118" t="s">
        <v>2753</v>
      </c>
      <c r="J3869" s="29">
        <v>5600</v>
      </c>
      <c r="K3869" s="28" t="s">
        <v>176</v>
      </c>
      <c r="L3869" s="27" t="s">
        <v>764</v>
      </c>
      <c r="M3869" s="27" t="s">
        <v>164</v>
      </c>
      <c r="N3869" s="27" t="s">
        <v>764</v>
      </c>
    </row>
    <row r="3870" spans="1:14" ht="16.5" customHeight="1" thickTop="1" thickBot="1">
      <c r="A3870" s="30">
        <v>8542399010</v>
      </c>
      <c r="B3870" s="25"/>
      <c r="C3870" s="26"/>
      <c r="D3870" s="27"/>
      <c r="E3870" s="27" t="s">
        <v>658</v>
      </c>
      <c r="F3870" s="27" t="s">
        <v>7537</v>
      </c>
      <c r="G3870" s="28" t="s">
        <v>159</v>
      </c>
      <c r="H3870" s="27" t="s">
        <v>160</v>
      </c>
      <c r="I3870" s="118" t="s">
        <v>783</v>
      </c>
      <c r="J3870" s="29">
        <v>141750</v>
      </c>
      <c r="K3870" s="28" t="s">
        <v>176</v>
      </c>
      <c r="L3870" s="27" t="s">
        <v>764</v>
      </c>
      <c r="M3870" s="27" t="s">
        <v>164</v>
      </c>
      <c r="N3870" s="27" t="s">
        <v>764</v>
      </c>
    </row>
    <row r="3871" spans="1:14" ht="16.5" customHeight="1" thickTop="1" thickBot="1">
      <c r="A3871" s="30">
        <v>8542399010</v>
      </c>
      <c r="B3871" s="25"/>
      <c r="C3871" s="26"/>
      <c r="D3871" s="27"/>
      <c r="E3871" s="27" t="s">
        <v>658</v>
      </c>
      <c r="F3871" s="27" t="s">
        <v>7538</v>
      </c>
      <c r="G3871" s="28" t="s">
        <v>159</v>
      </c>
      <c r="H3871" s="27" t="s">
        <v>160</v>
      </c>
      <c r="I3871" s="118" t="s">
        <v>2757</v>
      </c>
      <c r="J3871" s="29">
        <v>2100</v>
      </c>
      <c r="K3871" s="28" t="s">
        <v>176</v>
      </c>
      <c r="L3871" s="27" t="s">
        <v>764</v>
      </c>
      <c r="M3871" s="27" t="s">
        <v>164</v>
      </c>
      <c r="N3871" s="27" t="s">
        <v>764</v>
      </c>
    </row>
    <row r="3872" spans="1:14" ht="16.5" customHeight="1" thickTop="1" thickBot="1">
      <c r="A3872" s="30">
        <v>8542399010</v>
      </c>
      <c r="B3872" s="25"/>
      <c r="C3872" s="26"/>
      <c r="D3872" s="27"/>
      <c r="E3872" s="27" t="s">
        <v>658</v>
      </c>
      <c r="F3872" s="27" t="s">
        <v>7539</v>
      </c>
      <c r="G3872" s="28" t="s">
        <v>159</v>
      </c>
      <c r="H3872" s="27" t="s">
        <v>160</v>
      </c>
      <c r="I3872" s="118" t="s">
        <v>7540</v>
      </c>
      <c r="J3872" s="29">
        <v>4200</v>
      </c>
      <c r="K3872" s="28" t="s">
        <v>176</v>
      </c>
      <c r="L3872" s="27" t="s">
        <v>764</v>
      </c>
      <c r="M3872" s="27" t="s">
        <v>164</v>
      </c>
      <c r="N3872" s="27" t="s">
        <v>764</v>
      </c>
    </row>
    <row r="3873" spans="1:14" ht="16.5" customHeight="1" thickTop="1" thickBot="1">
      <c r="A3873" s="30">
        <v>8542399010</v>
      </c>
      <c r="B3873" s="25"/>
      <c r="C3873" s="26"/>
      <c r="D3873" s="27"/>
      <c r="E3873" s="27" t="s">
        <v>658</v>
      </c>
      <c r="F3873" s="27" t="s">
        <v>7541</v>
      </c>
      <c r="G3873" s="28" t="s">
        <v>297</v>
      </c>
      <c r="H3873" s="27" t="s">
        <v>298</v>
      </c>
      <c r="I3873" s="118" t="s">
        <v>7542</v>
      </c>
      <c r="J3873" s="29">
        <v>490</v>
      </c>
      <c r="K3873" s="28" t="s">
        <v>176</v>
      </c>
      <c r="L3873" s="27" t="s">
        <v>114</v>
      </c>
      <c r="M3873" s="27" t="s">
        <v>164</v>
      </c>
      <c r="N3873" s="27" t="s">
        <v>11042</v>
      </c>
    </row>
    <row r="3874" spans="1:14" ht="16.5" customHeight="1" thickTop="1" thickBot="1">
      <c r="A3874" s="30">
        <v>8542399010</v>
      </c>
      <c r="B3874" s="25"/>
      <c r="C3874" s="26"/>
      <c r="D3874" s="27"/>
      <c r="E3874" s="27" t="s">
        <v>658</v>
      </c>
      <c r="F3874" s="27" t="s">
        <v>7543</v>
      </c>
      <c r="G3874" s="28" t="s">
        <v>297</v>
      </c>
      <c r="H3874" s="27" t="s">
        <v>298</v>
      </c>
      <c r="I3874" s="118" t="s">
        <v>7544</v>
      </c>
      <c r="J3874" s="29">
        <v>1400</v>
      </c>
      <c r="K3874" s="28" t="s">
        <v>176</v>
      </c>
      <c r="L3874" s="27" t="s">
        <v>114</v>
      </c>
      <c r="M3874" s="27" t="s">
        <v>164</v>
      </c>
      <c r="N3874" s="27" t="s">
        <v>11042</v>
      </c>
    </row>
    <row r="3875" spans="1:14" ht="16.5" customHeight="1" thickTop="1" thickBot="1">
      <c r="A3875" s="30">
        <v>8542399010</v>
      </c>
      <c r="B3875" s="25"/>
      <c r="C3875" s="26"/>
      <c r="D3875" s="27"/>
      <c r="E3875" s="27" t="s">
        <v>658</v>
      </c>
      <c r="F3875" s="27" t="s">
        <v>7545</v>
      </c>
      <c r="G3875" s="28" t="s">
        <v>785</v>
      </c>
      <c r="H3875" s="27" t="s">
        <v>786</v>
      </c>
      <c r="I3875" s="118" t="s">
        <v>2764</v>
      </c>
      <c r="J3875" s="29">
        <v>1960</v>
      </c>
      <c r="K3875" s="28" t="s">
        <v>176</v>
      </c>
      <c r="L3875" s="27" t="s">
        <v>114</v>
      </c>
      <c r="M3875" s="27" t="s">
        <v>164</v>
      </c>
      <c r="N3875" s="27" t="s">
        <v>11042</v>
      </c>
    </row>
    <row r="3876" spans="1:14" ht="16.5" customHeight="1" thickTop="1" thickBot="1">
      <c r="A3876" s="30">
        <v>8542399010</v>
      </c>
      <c r="B3876" s="25"/>
      <c r="C3876" s="26"/>
      <c r="D3876" s="27"/>
      <c r="E3876" s="27" t="s">
        <v>658</v>
      </c>
      <c r="F3876" s="27" t="s">
        <v>7546</v>
      </c>
      <c r="G3876" s="28" t="s">
        <v>297</v>
      </c>
      <c r="H3876" s="27" t="s">
        <v>298</v>
      </c>
      <c r="I3876" s="118" t="s">
        <v>7192</v>
      </c>
      <c r="J3876" s="29">
        <v>2275</v>
      </c>
      <c r="K3876" s="28" t="s">
        <v>176</v>
      </c>
      <c r="L3876" s="27" t="s">
        <v>696</v>
      </c>
      <c r="M3876" s="27" t="s">
        <v>164</v>
      </c>
      <c r="N3876" s="27" t="s">
        <v>18103</v>
      </c>
    </row>
    <row r="3877" spans="1:14" ht="16.5" customHeight="1" thickTop="1" thickBot="1">
      <c r="A3877" s="30">
        <v>8542399010</v>
      </c>
      <c r="B3877" s="25"/>
      <c r="C3877" s="26"/>
      <c r="D3877" s="27"/>
      <c r="E3877" s="27" t="s">
        <v>658</v>
      </c>
      <c r="F3877" s="27" t="s">
        <v>7538</v>
      </c>
      <c r="G3877" s="28" t="s">
        <v>159</v>
      </c>
      <c r="H3877" s="27" t="s">
        <v>160</v>
      </c>
      <c r="I3877" s="118" t="s">
        <v>2757</v>
      </c>
      <c r="J3877" s="29">
        <v>2604</v>
      </c>
      <c r="K3877" s="28" t="s">
        <v>176</v>
      </c>
      <c r="L3877" s="27" t="s">
        <v>764</v>
      </c>
      <c r="M3877" s="27" t="s">
        <v>164</v>
      </c>
      <c r="N3877" s="27" t="s">
        <v>764</v>
      </c>
    </row>
    <row r="3878" spans="1:14" ht="16.5" customHeight="1" thickTop="1" thickBot="1">
      <c r="A3878" s="30">
        <v>8542399010</v>
      </c>
      <c r="B3878" s="25"/>
      <c r="C3878" s="26"/>
      <c r="D3878" s="27"/>
      <c r="E3878" s="27" t="s">
        <v>658</v>
      </c>
      <c r="F3878" s="27" t="s">
        <v>7547</v>
      </c>
      <c r="G3878" s="28" t="s">
        <v>243</v>
      </c>
      <c r="H3878" s="27" t="s">
        <v>244</v>
      </c>
      <c r="I3878" s="118" t="s">
        <v>7548</v>
      </c>
      <c r="J3878" s="29">
        <v>4760</v>
      </c>
      <c r="K3878" s="28" t="s">
        <v>176</v>
      </c>
      <c r="L3878" s="27" t="s">
        <v>764</v>
      </c>
      <c r="M3878" s="27" t="s">
        <v>164</v>
      </c>
      <c r="N3878" s="27" t="s">
        <v>764</v>
      </c>
    </row>
    <row r="3879" spans="1:14" ht="16.5" customHeight="1" thickTop="1" thickBot="1">
      <c r="A3879" s="30">
        <v>8542399010</v>
      </c>
      <c r="B3879" s="25"/>
      <c r="C3879" s="26"/>
      <c r="D3879" s="27"/>
      <c r="E3879" s="27" t="s">
        <v>658</v>
      </c>
      <c r="F3879" s="27" t="s">
        <v>7549</v>
      </c>
      <c r="G3879" s="28" t="s">
        <v>355</v>
      </c>
      <c r="H3879" s="27" t="s">
        <v>356</v>
      </c>
      <c r="I3879" s="118" t="s">
        <v>7550</v>
      </c>
      <c r="J3879" s="29">
        <v>43052.1</v>
      </c>
      <c r="K3879" s="28" t="s">
        <v>176</v>
      </c>
      <c r="L3879" s="27" t="s">
        <v>125</v>
      </c>
      <c r="M3879" s="27" t="s">
        <v>164</v>
      </c>
      <c r="N3879" s="27" t="s">
        <v>125</v>
      </c>
    </row>
    <row r="3880" spans="1:14" ht="16.5" customHeight="1" thickTop="1">
      <c r="A3880" s="24">
        <v>8541290000</v>
      </c>
      <c r="B3880" s="25"/>
      <c r="C3880" s="26"/>
      <c r="D3880" s="27"/>
      <c r="E3880" s="27" t="s">
        <v>7551</v>
      </c>
      <c r="F3880" s="27" t="s">
        <v>7552</v>
      </c>
      <c r="G3880" s="28" t="s">
        <v>187</v>
      </c>
      <c r="H3880" s="27" t="s">
        <v>188</v>
      </c>
      <c r="I3880" s="118" t="s">
        <v>7553</v>
      </c>
      <c r="J3880" s="29">
        <v>46042.8</v>
      </c>
      <c r="K3880" s="28" t="s">
        <v>162</v>
      </c>
      <c r="L3880" s="27" t="s">
        <v>416</v>
      </c>
      <c r="M3880" s="27" t="s">
        <v>164</v>
      </c>
      <c r="N3880" s="27" t="s">
        <v>18081</v>
      </c>
    </row>
    <row r="3881" spans="1:14" ht="16.5" customHeight="1">
      <c r="A3881" s="24">
        <v>3926909709</v>
      </c>
      <c r="B3881" s="25"/>
      <c r="C3881" s="26">
        <v>6.5000000000000002E-2</v>
      </c>
      <c r="D3881" s="27"/>
      <c r="E3881" s="27" t="s">
        <v>7554</v>
      </c>
      <c r="F3881" s="27" t="s">
        <v>5646</v>
      </c>
      <c r="G3881" s="28" t="s">
        <v>206</v>
      </c>
      <c r="H3881" s="27" t="s">
        <v>207</v>
      </c>
      <c r="I3881" s="118" t="s">
        <v>5648</v>
      </c>
      <c r="J3881" s="29">
        <v>1983.28</v>
      </c>
      <c r="K3881" s="28" t="s">
        <v>162</v>
      </c>
      <c r="L3881" s="27" t="s">
        <v>4504</v>
      </c>
      <c r="M3881" s="27" t="s">
        <v>164</v>
      </c>
      <c r="N3881" s="27" t="s">
        <v>18259</v>
      </c>
    </row>
    <row r="3882" spans="1:14" ht="16.5" customHeight="1">
      <c r="A3882" s="24">
        <v>8504409100</v>
      </c>
      <c r="B3882" s="25"/>
      <c r="C3882" s="26"/>
      <c r="D3882" s="27"/>
      <c r="E3882" s="27" t="s">
        <v>80</v>
      </c>
      <c r="F3882" s="27" t="s">
        <v>7555</v>
      </c>
      <c r="G3882" s="28" t="s">
        <v>173</v>
      </c>
      <c r="H3882" s="27" t="s">
        <v>174</v>
      </c>
      <c r="I3882" s="118" t="s">
        <v>7556</v>
      </c>
      <c r="J3882" s="29">
        <v>269.85000000000002</v>
      </c>
      <c r="K3882" s="28" t="s">
        <v>162</v>
      </c>
      <c r="L3882" s="27" t="s">
        <v>212</v>
      </c>
      <c r="M3882" s="27" t="s">
        <v>164</v>
      </c>
      <c r="N3882" s="27" t="s">
        <v>18065</v>
      </c>
    </row>
    <row r="3883" spans="1:14" ht="16.5" customHeight="1">
      <c r="A3883" s="24">
        <v>8504409100</v>
      </c>
      <c r="B3883" s="25"/>
      <c r="C3883" s="26"/>
      <c r="D3883" s="27"/>
      <c r="E3883" s="27" t="s">
        <v>80</v>
      </c>
      <c r="F3883" s="27" t="s">
        <v>7557</v>
      </c>
      <c r="G3883" s="28" t="s">
        <v>173</v>
      </c>
      <c r="H3883" s="27" t="s">
        <v>174</v>
      </c>
      <c r="I3883" s="118" t="s">
        <v>7558</v>
      </c>
      <c r="J3883" s="29">
        <v>443.34</v>
      </c>
      <c r="K3883" s="28" t="s">
        <v>162</v>
      </c>
      <c r="L3883" s="27" t="s">
        <v>1951</v>
      </c>
      <c r="M3883" s="27" t="s">
        <v>164</v>
      </c>
      <c r="N3883" s="27" t="s">
        <v>1951</v>
      </c>
    </row>
    <row r="3884" spans="1:14" ht="16.5" customHeight="1">
      <c r="A3884" s="24">
        <v>8504509500</v>
      </c>
      <c r="B3884" s="25"/>
      <c r="C3884" s="26"/>
      <c r="D3884" s="27"/>
      <c r="E3884" s="27" t="s">
        <v>820</v>
      </c>
      <c r="F3884" s="27" t="s">
        <v>219</v>
      </c>
      <c r="G3884" s="28" t="s">
        <v>173</v>
      </c>
      <c r="H3884" s="27" t="s">
        <v>174</v>
      </c>
      <c r="I3884" s="118" t="s">
        <v>220</v>
      </c>
      <c r="J3884" s="29">
        <v>24.25</v>
      </c>
      <c r="K3884" s="28" t="s">
        <v>162</v>
      </c>
      <c r="L3884" s="27" t="s">
        <v>221</v>
      </c>
      <c r="M3884" s="27" t="s">
        <v>164</v>
      </c>
      <c r="N3884" s="27" t="s">
        <v>13376</v>
      </c>
    </row>
    <row r="3885" spans="1:14" ht="16.5" customHeight="1">
      <c r="A3885" s="24">
        <v>8504509500</v>
      </c>
      <c r="B3885" s="25"/>
      <c r="C3885" s="26"/>
      <c r="D3885" s="27"/>
      <c r="E3885" s="27" t="s">
        <v>820</v>
      </c>
      <c r="F3885" s="27" t="s">
        <v>7559</v>
      </c>
      <c r="G3885" s="28" t="s">
        <v>173</v>
      </c>
      <c r="H3885" s="27" t="s">
        <v>174</v>
      </c>
      <c r="I3885" s="118" t="s">
        <v>7560</v>
      </c>
      <c r="J3885" s="29">
        <v>23.85</v>
      </c>
      <c r="K3885" s="28" t="s">
        <v>162</v>
      </c>
      <c r="L3885" s="27" t="s">
        <v>218</v>
      </c>
      <c r="M3885" s="27" t="s">
        <v>164</v>
      </c>
      <c r="N3885" s="27" t="s">
        <v>18066</v>
      </c>
    </row>
    <row r="3886" spans="1:14" ht="16.5" customHeight="1">
      <c r="A3886" s="24">
        <v>8532210000</v>
      </c>
      <c r="B3886" s="25"/>
      <c r="C3886" s="26"/>
      <c r="D3886" s="27"/>
      <c r="E3886" s="27" t="s">
        <v>859</v>
      </c>
      <c r="F3886" s="27" t="s">
        <v>7561</v>
      </c>
      <c r="G3886" s="28" t="s">
        <v>173</v>
      </c>
      <c r="H3886" s="27" t="s">
        <v>174</v>
      </c>
      <c r="I3886" s="118" t="s">
        <v>7562</v>
      </c>
      <c r="J3886" s="29">
        <v>4462.5600000000004</v>
      </c>
      <c r="K3886" s="28" t="s">
        <v>162</v>
      </c>
      <c r="L3886" s="27" t="s">
        <v>250</v>
      </c>
      <c r="M3886" s="27" t="s">
        <v>164</v>
      </c>
      <c r="N3886" s="27" t="s">
        <v>18071</v>
      </c>
    </row>
    <row r="3887" spans="1:14" ht="16.5" customHeight="1">
      <c r="A3887" s="24">
        <v>8532220000</v>
      </c>
      <c r="B3887" s="25"/>
      <c r="C3887" s="26"/>
      <c r="D3887" s="27"/>
      <c r="E3887" s="27" t="s">
        <v>276</v>
      </c>
      <c r="F3887" s="27" t="s">
        <v>7563</v>
      </c>
      <c r="G3887" s="28" t="s">
        <v>297</v>
      </c>
      <c r="H3887" s="27" t="s">
        <v>298</v>
      </c>
      <c r="I3887" s="118" t="s">
        <v>7564</v>
      </c>
      <c r="J3887" s="29">
        <v>31.75</v>
      </c>
      <c r="K3887" s="28" t="s">
        <v>162</v>
      </c>
      <c r="L3887" s="27" t="s">
        <v>285</v>
      </c>
      <c r="M3887" s="27" t="s">
        <v>164</v>
      </c>
      <c r="N3887" s="27" t="s">
        <v>18075</v>
      </c>
    </row>
    <row r="3888" spans="1:14" ht="16.5" customHeight="1">
      <c r="A3888" s="24">
        <v>8532220000</v>
      </c>
      <c r="B3888" s="25"/>
      <c r="C3888" s="26"/>
      <c r="D3888" s="27"/>
      <c r="E3888" s="27" t="s">
        <v>276</v>
      </c>
      <c r="F3888" s="27" t="s">
        <v>7565</v>
      </c>
      <c r="G3888" s="28" t="s">
        <v>173</v>
      </c>
      <c r="H3888" s="27" t="s">
        <v>174</v>
      </c>
      <c r="I3888" s="118" t="s">
        <v>7566</v>
      </c>
      <c r="J3888" s="29">
        <v>16.79</v>
      </c>
      <c r="K3888" s="28" t="s">
        <v>162</v>
      </c>
      <c r="L3888" s="27" t="s">
        <v>236</v>
      </c>
      <c r="M3888" s="27" t="s">
        <v>164</v>
      </c>
      <c r="N3888" s="27" t="s">
        <v>18068</v>
      </c>
    </row>
    <row r="3889" spans="1:14" ht="16.5" customHeight="1">
      <c r="A3889" s="24">
        <v>8532240000</v>
      </c>
      <c r="B3889" s="25"/>
      <c r="C3889" s="26"/>
      <c r="D3889" s="27"/>
      <c r="E3889" s="27" t="s">
        <v>329</v>
      </c>
      <c r="F3889" s="27" t="s">
        <v>7567</v>
      </c>
      <c r="G3889" s="28" t="s">
        <v>282</v>
      </c>
      <c r="H3889" s="27" t="s">
        <v>283</v>
      </c>
      <c r="I3889" s="118" t="s">
        <v>7568</v>
      </c>
      <c r="J3889" s="29">
        <v>90.67</v>
      </c>
      <c r="K3889" s="28" t="s">
        <v>162</v>
      </c>
      <c r="L3889" s="27" t="s">
        <v>42</v>
      </c>
      <c r="M3889" s="27" t="s">
        <v>164</v>
      </c>
      <c r="N3889" s="27" t="s">
        <v>18077</v>
      </c>
    </row>
    <row r="3890" spans="1:14" ht="16.5" customHeight="1">
      <c r="A3890" s="24">
        <v>8532240000</v>
      </c>
      <c r="B3890" s="25"/>
      <c r="C3890" s="26"/>
      <c r="D3890" s="27"/>
      <c r="E3890" s="27" t="s">
        <v>329</v>
      </c>
      <c r="F3890" s="27" t="s">
        <v>7569</v>
      </c>
      <c r="G3890" s="28" t="s">
        <v>173</v>
      </c>
      <c r="H3890" s="27" t="s">
        <v>174</v>
      </c>
      <c r="I3890" s="118" t="s">
        <v>7570</v>
      </c>
      <c r="J3890" s="29">
        <v>0.98</v>
      </c>
      <c r="K3890" s="28" t="s">
        <v>162</v>
      </c>
      <c r="L3890" s="27" t="s">
        <v>218</v>
      </c>
      <c r="M3890" s="27" t="s">
        <v>164</v>
      </c>
      <c r="N3890" s="27" t="s">
        <v>18066</v>
      </c>
    </row>
    <row r="3891" spans="1:14" ht="16.5" customHeight="1">
      <c r="A3891" s="24">
        <v>8532240000</v>
      </c>
      <c r="B3891" s="25"/>
      <c r="C3891" s="26"/>
      <c r="D3891" s="27"/>
      <c r="E3891" s="27" t="s">
        <v>329</v>
      </c>
      <c r="F3891" s="27" t="s">
        <v>7571</v>
      </c>
      <c r="G3891" s="28" t="s">
        <v>173</v>
      </c>
      <c r="H3891" s="27" t="s">
        <v>174</v>
      </c>
      <c r="I3891" s="118" t="s">
        <v>7572</v>
      </c>
      <c r="J3891" s="29">
        <v>34.270000000000003</v>
      </c>
      <c r="K3891" s="28" t="s">
        <v>162</v>
      </c>
      <c r="L3891" s="27" t="s">
        <v>218</v>
      </c>
      <c r="M3891" s="27" t="s">
        <v>164</v>
      </c>
      <c r="N3891" s="27" t="s">
        <v>18066</v>
      </c>
    </row>
    <row r="3892" spans="1:14" ht="16.5" customHeight="1">
      <c r="A3892" s="24">
        <v>8532240000</v>
      </c>
      <c r="B3892" s="25"/>
      <c r="C3892" s="26"/>
      <c r="D3892" s="27"/>
      <c r="E3892" s="27" t="s">
        <v>329</v>
      </c>
      <c r="F3892" s="27" t="s">
        <v>5887</v>
      </c>
      <c r="G3892" s="28" t="s">
        <v>173</v>
      </c>
      <c r="H3892" s="27" t="s">
        <v>174</v>
      </c>
      <c r="I3892" s="118" t="s">
        <v>5888</v>
      </c>
      <c r="J3892" s="29">
        <v>7.21</v>
      </c>
      <c r="K3892" s="28" t="s">
        <v>162</v>
      </c>
      <c r="L3892" s="27" t="s">
        <v>218</v>
      </c>
      <c r="M3892" s="27" t="s">
        <v>164</v>
      </c>
      <c r="N3892" s="27" t="s">
        <v>18066</v>
      </c>
    </row>
    <row r="3893" spans="1:14" ht="16.5" customHeight="1">
      <c r="A3893" s="24">
        <v>8532250000</v>
      </c>
      <c r="B3893" s="25"/>
      <c r="C3893" s="26"/>
      <c r="D3893" s="27"/>
      <c r="E3893" s="27" t="s">
        <v>2025</v>
      </c>
      <c r="F3893" s="27" t="s">
        <v>340</v>
      </c>
      <c r="G3893" s="28" t="s">
        <v>173</v>
      </c>
      <c r="H3893" s="27" t="s">
        <v>174</v>
      </c>
      <c r="I3893" s="118" t="s">
        <v>341</v>
      </c>
      <c r="J3893" s="29">
        <v>128</v>
      </c>
      <c r="K3893" s="28" t="s">
        <v>162</v>
      </c>
      <c r="L3893" s="27" t="s">
        <v>50</v>
      </c>
      <c r="M3893" s="27" t="s">
        <v>164</v>
      </c>
      <c r="N3893" s="27" t="s">
        <v>18077</v>
      </c>
    </row>
    <row r="3894" spans="1:14" ht="16.5" customHeight="1">
      <c r="A3894" s="24">
        <v>8532250000</v>
      </c>
      <c r="B3894" s="25"/>
      <c r="C3894" s="26"/>
      <c r="D3894" s="27"/>
      <c r="E3894" s="27" t="s">
        <v>2025</v>
      </c>
      <c r="F3894" s="27" t="s">
        <v>7573</v>
      </c>
      <c r="G3894" s="28" t="s">
        <v>173</v>
      </c>
      <c r="H3894" s="27" t="s">
        <v>174</v>
      </c>
      <c r="I3894" s="118" t="s">
        <v>7574</v>
      </c>
      <c r="J3894" s="29">
        <v>10.199999999999999</v>
      </c>
      <c r="K3894" s="28" t="s">
        <v>162</v>
      </c>
      <c r="L3894" s="27" t="s">
        <v>50</v>
      </c>
      <c r="M3894" s="27" t="s">
        <v>164</v>
      </c>
      <c r="N3894" s="27" t="s">
        <v>18077</v>
      </c>
    </row>
    <row r="3895" spans="1:14" ht="16.5" customHeight="1">
      <c r="A3895" s="24">
        <v>8532250000</v>
      </c>
      <c r="B3895" s="25"/>
      <c r="C3895" s="26"/>
      <c r="D3895" s="27"/>
      <c r="E3895" s="27" t="s">
        <v>2025</v>
      </c>
      <c r="F3895" s="27" t="s">
        <v>350</v>
      </c>
      <c r="G3895" s="28" t="s">
        <v>173</v>
      </c>
      <c r="H3895" s="27" t="s">
        <v>174</v>
      </c>
      <c r="I3895" s="118" t="s">
        <v>351</v>
      </c>
      <c r="J3895" s="29">
        <v>518.58000000000004</v>
      </c>
      <c r="K3895" s="28" t="s">
        <v>162</v>
      </c>
      <c r="L3895" s="27" t="s">
        <v>50</v>
      </c>
      <c r="M3895" s="27" t="s">
        <v>164</v>
      </c>
      <c r="N3895" s="27" t="s">
        <v>18077</v>
      </c>
    </row>
    <row r="3896" spans="1:14" ht="16.5" customHeight="1">
      <c r="A3896" s="24">
        <v>8533100000</v>
      </c>
      <c r="B3896" s="25"/>
      <c r="C3896" s="26"/>
      <c r="D3896" s="27"/>
      <c r="E3896" s="27" t="s">
        <v>380</v>
      </c>
      <c r="F3896" s="27" t="s">
        <v>7575</v>
      </c>
      <c r="G3896" s="28" t="s">
        <v>159</v>
      </c>
      <c r="H3896" s="27" t="s">
        <v>160</v>
      </c>
      <c r="I3896" s="118" t="s">
        <v>7576</v>
      </c>
      <c r="J3896" s="29">
        <v>0.16</v>
      </c>
      <c r="K3896" s="28" t="s">
        <v>162</v>
      </c>
      <c r="L3896" s="27" t="s">
        <v>372</v>
      </c>
      <c r="M3896" s="27" t="s">
        <v>164</v>
      </c>
      <c r="N3896" s="27" t="s">
        <v>1383</v>
      </c>
    </row>
    <row r="3897" spans="1:14" ht="16.5" customHeight="1">
      <c r="A3897" s="24">
        <v>8533100000</v>
      </c>
      <c r="B3897" s="25"/>
      <c r="C3897" s="26"/>
      <c r="D3897" s="27"/>
      <c r="E3897" s="27" t="s">
        <v>380</v>
      </c>
      <c r="F3897" s="27" t="s">
        <v>7577</v>
      </c>
      <c r="G3897" s="28" t="s">
        <v>173</v>
      </c>
      <c r="H3897" s="27" t="s">
        <v>174</v>
      </c>
      <c r="I3897" s="118" t="s">
        <v>7578</v>
      </c>
      <c r="J3897" s="29">
        <v>0.06</v>
      </c>
      <c r="K3897" s="28" t="s">
        <v>162</v>
      </c>
      <c r="L3897" s="27" t="s">
        <v>272</v>
      </c>
      <c r="M3897" s="27" t="s">
        <v>164</v>
      </c>
      <c r="N3897" s="27" t="s">
        <v>18073</v>
      </c>
    </row>
    <row r="3898" spans="1:14" ht="16.5" customHeight="1">
      <c r="A3898" s="24">
        <v>8533100000</v>
      </c>
      <c r="B3898" s="25"/>
      <c r="C3898" s="26"/>
      <c r="D3898" s="27"/>
      <c r="E3898" s="27" t="s">
        <v>380</v>
      </c>
      <c r="F3898" s="27" t="s">
        <v>6910</v>
      </c>
      <c r="G3898" s="28" t="s">
        <v>173</v>
      </c>
      <c r="H3898" s="27" t="s">
        <v>174</v>
      </c>
      <c r="I3898" s="118" t="s">
        <v>6911</v>
      </c>
      <c r="J3898" s="29">
        <v>0.06</v>
      </c>
      <c r="K3898" s="28" t="s">
        <v>162</v>
      </c>
      <c r="L3898" s="27" t="s">
        <v>272</v>
      </c>
      <c r="M3898" s="27" t="s">
        <v>164</v>
      </c>
      <c r="N3898" s="27" t="s">
        <v>18073</v>
      </c>
    </row>
    <row r="3899" spans="1:14" ht="16.5" customHeight="1">
      <c r="A3899" s="24">
        <v>8533409000</v>
      </c>
      <c r="B3899" s="25"/>
      <c r="C3899" s="26"/>
      <c r="D3899" s="27"/>
      <c r="E3899" s="27" t="s">
        <v>7349</v>
      </c>
      <c r="F3899" s="27" t="s">
        <v>7579</v>
      </c>
      <c r="G3899" s="28" t="s">
        <v>173</v>
      </c>
      <c r="H3899" s="27" t="s">
        <v>174</v>
      </c>
      <c r="I3899" s="118" t="s">
        <v>7580</v>
      </c>
      <c r="J3899" s="29">
        <v>40.799999999999997</v>
      </c>
      <c r="K3899" s="28" t="s">
        <v>162</v>
      </c>
      <c r="L3899" s="27" t="s">
        <v>50</v>
      </c>
      <c r="M3899" s="27" t="s">
        <v>164</v>
      </c>
      <c r="N3899" s="27" t="s">
        <v>18077</v>
      </c>
    </row>
    <row r="3900" spans="1:14" ht="16.5" customHeight="1">
      <c r="A3900" s="24">
        <v>8533409000</v>
      </c>
      <c r="B3900" s="25"/>
      <c r="C3900" s="26"/>
      <c r="D3900" s="27"/>
      <c r="E3900" s="27" t="s">
        <v>7349</v>
      </c>
      <c r="F3900" s="27" t="s">
        <v>7581</v>
      </c>
      <c r="G3900" s="28" t="s">
        <v>173</v>
      </c>
      <c r="H3900" s="27" t="s">
        <v>174</v>
      </c>
      <c r="I3900" s="118" t="s">
        <v>7582</v>
      </c>
      <c r="J3900" s="29">
        <v>35.700000000000003</v>
      </c>
      <c r="K3900" s="28" t="s">
        <v>162</v>
      </c>
      <c r="L3900" s="27" t="s">
        <v>50</v>
      </c>
      <c r="M3900" s="27" t="s">
        <v>164</v>
      </c>
      <c r="N3900" s="27" t="s">
        <v>18077</v>
      </c>
    </row>
    <row r="3901" spans="1:14" ht="16.5" customHeight="1">
      <c r="A3901" s="24">
        <v>8536419000</v>
      </c>
      <c r="B3901" s="25"/>
      <c r="C3901" s="26">
        <v>0.08</v>
      </c>
      <c r="D3901" s="27"/>
      <c r="E3901" s="27" t="s">
        <v>1744</v>
      </c>
      <c r="F3901" s="27" t="s">
        <v>1745</v>
      </c>
      <c r="G3901" s="28" t="s">
        <v>173</v>
      </c>
      <c r="H3901" s="27" t="s">
        <v>174</v>
      </c>
      <c r="I3901" s="118" t="s">
        <v>1746</v>
      </c>
      <c r="J3901" s="29">
        <v>29</v>
      </c>
      <c r="K3901" s="28" t="s">
        <v>162</v>
      </c>
      <c r="L3901" s="27" t="s">
        <v>1152</v>
      </c>
      <c r="M3901" s="27" t="s">
        <v>164</v>
      </c>
      <c r="N3901" s="27" t="s">
        <v>3701</v>
      </c>
    </row>
    <row r="3902" spans="1:14" ht="16.5" customHeight="1">
      <c r="A3902" s="24">
        <v>8536693000</v>
      </c>
      <c r="B3902" s="25"/>
      <c r="C3902" s="26"/>
      <c r="D3902" s="27"/>
      <c r="E3902" s="27" t="s">
        <v>26</v>
      </c>
      <c r="F3902" s="27" t="s">
        <v>7583</v>
      </c>
      <c r="G3902" s="28" t="s">
        <v>3398</v>
      </c>
      <c r="H3902" s="27" t="s">
        <v>3399</v>
      </c>
      <c r="I3902" s="118" t="s">
        <v>7584</v>
      </c>
      <c r="J3902" s="29">
        <v>56.21</v>
      </c>
      <c r="K3902" s="28" t="s">
        <v>162</v>
      </c>
      <c r="L3902" s="27" t="s">
        <v>428</v>
      </c>
      <c r="M3902" s="27" t="s">
        <v>164</v>
      </c>
      <c r="N3902" s="27" t="s">
        <v>13387</v>
      </c>
    </row>
    <row r="3903" spans="1:14" ht="16.5" customHeight="1">
      <c r="A3903" s="24">
        <v>8536693000</v>
      </c>
      <c r="B3903" s="25"/>
      <c r="C3903" s="26"/>
      <c r="D3903" s="27"/>
      <c r="E3903" s="27" t="s">
        <v>26</v>
      </c>
      <c r="F3903" s="27" t="s">
        <v>7585</v>
      </c>
      <c r="G3903" s="28" t="s">
        <v>297</v>
      </c>
      <c r="H3903" s="27" t="s">
        <v>298</v>
      </c>
      <c r="I3903" s="118" t="s">
        <v>7586</v>
      </c>
      <c r="J3903" s="29">
        <v>101.95</v>
      </c>
      <c r="K3903" s="28" t="s">
        <v>162</v>
      </c>
      <c r="L3903" s="27" t="s">
        <v>449</v>
      </c>
      <c r="M3903" s="27" t="s">
        <v>164</v>
      </c>
      <c r="N3903" s="27" t="s">
        <v>18085</v>
      </c>
    </row>
    <row r="3904" spans="1:14" ht="16.5" customHeight="1">
      <c r="A3904" s="24">
        <v>8536693000</v>
      </c>
      <c r="B3904" s="25"/>
      <c r="C3904" s="26"/>
      <c r="D3904" s="27"/>
      <c r="E3904" s="27" t="s">
        <v>26</v>
      </c>
      <c r="F3904" s="27" t="s">
        <v>7587</v>
      </c>
      <c r="G3904" s="28" t="s">
        <v>173</v>
      </c>
      <c r="H3904" s="27" t="s">
        <v>174</v>
      </c>
      <c r="I3904" s="118" t="s">
        <v>7588</v>
      </c>
      <c r="J3904" s="29">
        <v>53.82</v>
      </c>
      <c r="K3904" s="28" t="s">
        <v>162</v>
      </c>
      <c r="L3904" s="27" t="s">
        <v>503</v>
      </c>
      <c r="M3904" s="27" t="s">
        <v>164</v>
      </c>
      <c r="N3904" s="27" t="s">
        <v>18089</v>
      </c>
    </row>
    <row r="3905" spans="1:14" ht="16.5" customHeight="1">
      <c r="A3905" s="24">
        <v>8536693000</v>
      </c>
      <c r="B3905" s="25"/>
      <c r="C3905" s="26"/>
      <c r="D3905" s="27"/>
      <c r="E3905" s="27" t="s">
        <v>26</v>
      </c>
      <c r="F3905" s="27" t="s">
        <v>7589</v>
      </c>
      <c r="G3905" s="28" t="s">
        <v>173</v>
      </c>
      <c r="H3905" s="27" t="s">
        <v>174</v>
      </c>
      <c r="I3905" s="118" t="s">
        <v>1280</v>
      </c>
      <c r="J3905" s="29">
        <v>766.67</v>
      </c>
      <c r="K3905" s="28" t="s">
        <v>162</v>
      </c>
      <c r="L3905" s="27" t="s">
        <v>449</v>
      </c>
      <c r="M3905" s="27" t="s">
        <v>164</v>
      </c>
      <c r="N3905" s="27" t="s">
        <v>18085</v>
      </c>
    </row>
    <row r="3906" spans="1:14" ht="16.5" customHeight="1">
      <c r="A3906" s="24">
        <v>8536699008</v>
      </c>
      <c r="B3906" s="25"/>
      <c r="C3906" s="26">
        <v>0.08</v>
      </c>
      <c r="D3906" s="27"/>
      <c r="E3906" s="27" t="s">
        <v>3423</v>
      </c>
      <c r="F3906" s="27" t="s">
        <v>4578</v>
      </c>
      <c r="G3906" s="28" t="s">
        <v>206</v>
      </c>
      <c r="H3906" s="27" t="s">
        <v>207</v>
      </c>
      <c r="I3906" s="118" t="s">
        <v>4579</v>
      </c>
      <c r="J3906" s="29">
        <v>5209.57</v>
      </c>
      <c r="K3906" s="28" t="s">
        <v>162</v>
      </c>
      <c r="L3906" s="27" t="s">
        <v>4504</v>
      </c>
      <c r="M3906" s="27" t="s">
        <v>164</v>
      </c>
      <c r="N3906" s="27" t="s">
        <v>18337</v>
      </c>
    </row>
    <row r="3907" spans="1:14" ht="16.5" customHeight="1">
      <c r="A3907" s="24">
        <v>8538909908</v>
      </c>
      <c r="B3907" s="25"/>
      <c r="C3907" s="26">
        <v>0.05</v>
      </c>
      <c r="D3907" s="27"/>
      <c r="E3907" s="27" t="s">
        <v>4584</v>
      </c>
      <c r="F3907" s="27" t="s">
        <v>4587</v>
      </c>
      <c r="G3907" s="28" t="s">
        <v>206</v>
      </c>
      <c r="H3907" s="27" t="s">
        <v>207</v>
      </c>
      <c r="I3907" s="118" t="s">
        <v>4588</v>
      </c>
      <c r="J3907" s="29">
        <v>938.45</v>
      </c>
      <c r="K3907" s="28" t="s">
        <v>162</v>
      </c>
      <c r="L3907" s="27" t="s">
        <v>4504</v>
      </c>
      <c r="M3907" s="27" t="s">
        <v>164</v>
      </c>
      <c r="N3907" s="27" t="s">
        <v>18259</v>
      </c>
    </row>
    <row r="3908" spans="1:14" ht="16.5" customHeight="1">
      <c r="A3908" s="24">
        <v>8541100009</v>
      </c>
      <c r="B3908" s="25"/>
      <c r="C3908" s="26"/>
      <c r="D3908" s="27"/>
      <c r="E3908" s="27" t="s">
        <v>1032</v>
      </c>
      <c r="F3908" s="27" t="s">
        <v>7590</v>
      </c>
      <c r="G3908" s="28" t="s">
        <v>173</v>
      </c>
      <c r="H3908" s="27" t="s">
        <v>174</v>
      </c>
      <c r="I3908" s="118" t="s">
        <v>7591</v>
      </c>
      <c r="J3908" s="29">
        <v>2.06</v>
      </c>
      <c r="K3908" s="28" t="s">
        <v>162</v>
      </c>
      <c r="L3908" s="27" t="s">
        <v>137</v>
      </c>
      <c r="M3908" s="27" t="s">
        <v>164</v>
      </c>
      <c r="N3908" s="27" t="s">
        <v>523</v>
      </c>
    </row>
    <row r="3909" spans="1:14" ht="16.5" customHeight="1">
      <c r="A3909" s="24">
        <v>8541100009</v>
      </c>
      <c r="B3909" s="25"/>
      <c r="C3909" s="26"/>
      <c r="D3909" s="27"/>
      <c r="E3909" s="27" t="s">
        <v>1032</v>
      </c>
      <c r="F3909" s="27" t="s">
        <v>1804</v>
      </c>
      <c r="G3909" s="28" t="s">
        <v>173</v>
      </c>
      <c r="H3909" s="27" t="s">
        <v>174</v>
      </c>
      <c r="I3909" s="118" t="s">
        <v>1805</v>
      </c>
      <c r="J3909" s="29">
        <v>8.82</v>
      </c>
      <c r="K3909" s="28" t="s">
        <v>162</v>
      </c>
      <c r="L3909" s="27" t="s">
        <v>393</v>
      </c>
      <c r="M3909" s="27" t="s">
        <v>164</v>
      </c>
      <c r="N3909" s="27" t="s">
        <v>18079</v>
      </c>
    </row>
    <row r="3910" spans="1:14" ht="16.5" customHeight="1">
      <c r="A3910" s="24">
        <v>8541100009</v>
      </c>
      <c r="B3910" s="25"/>
      <c r="C3910" s="26"/>
      <c r="D3910" s="27"/>
      <c r="E3910" s="27" t="s">
        <v>1032</v>
      </c>
      <c r="F3910" s="27" t="s">
        <v>7592</v>
      </c>
      <c r="G3910" s="28" t="s">
        <v>173</v>
      </c>
      <c r="H3910" s="27" t="s">
        <v>174</v>
      </c>
      <c r="I3910" s="118" t="s">
        <v>511</v>
      </c>
      <c r="J3910" s="29">
        <v>5.88</v>
      </c>
      <c r="K3910" s="28" t="s">
        <v>162</v>
      </c>
      <c r="L3910" s="27" t="s">
        <v>393</v>
      </c>
      <c r="M3910" s="27" t="s">
        <v>164</v>
      </c>
      <c r="N3910" s="27" t="s">
        <v>18079</v>
      </c>
    </row>
    <row r="3911" spans="1:14" ht="16.5" customHeight="1">
      <c r="A3911" s="24">
        <v>8541100009</v>
      </c>
      <c r="B3911" s="25"/>
      <c r="C3911" s="26"/>
      <c r="D3911" s="27"/>
      <c r="E3911" s="27" t="s">
        <v>1032</v>
      </c>
      <c r="F3911" s="27" t="s">
        <v>7389</v>
      </c>
      <c r="G3911" s="28" t="s">
        <v>173</v>
      </c>
      <c r="H3911" s="27" t="s">
        <v>174</v>
      </c>
      <c r="I3911" s="118" t="s">
        <v>7390</v>
      </c>
      <c r="J3911" s="29">
        <v>189.73</v>
      </c>
      <c r="K3911" s="28" t="s">
        <v>162</v>
      </c>
      <c r="L3911" s="27" t="s">
        <v>528</v>
      </c>
      <c r="M3911" s="27" t="s">
        <v>164</v>
      </c>
      <c r="N3911" s="27" t="s">
        <v>18090</v>
      </c>
    </row>
    <row r="3912" spans="1:14" ht="16.5" customHeight="1">
      <c r="A3912" s="24">
        <v>8541100009</v>
      </c>
      <c r="B3912" s="25"/>
      <c r="C3912" s="26"/>
      <c r="D3912" s="27"/>
      <c r="E3912" s="27" t="s">
        <v>1032</v>
      </c>
      <c r="F3912" s="27" t="s">
        <v>7593</v>
      </c>
      <c r="G3912" s="28" t="s">
        <v>173</v>
      </c>
      <c r="H3912" s="27" t="s">
        <v>174</v>
      </c>
      <c r="I3912" s="118" t="s">
        <v>7594</v>
      </c>
      <c r="J3912" s="29">
        <v>1.24</v>
      </c>
      <c r="K3912" s="28" t="s">
        <v>162</v>
      </c>
      <c r="L3912" s="27" t="s">
        <v>7595</v>
      </c>
      <c r="M3912" s="27" t="s">
        <v>164</v>
      </c>
      <c r="N3912" s="27" t="s">
        <v>18338</v>
      </c>
    </row>
    <row r="3913" spans="1:14" ht="16.5" customHeight="1">
      <c r="A3913" s="24">
        <v>8541100009</v>
      </c>
      <c r="B3913" s="25"/>
      <c r="C3913" s="26"/>
      <c r="D3913" s="27"/>
      <c r="E3913" s="27" t="s">
        <v>1032</v>
      </c>
      <c r="F3913" s="27" t="s">
        <v>3754</v>
      </c>
      <c r="G3913" s="28" t="s">
        <v>173</v>
      </c>
      <c r="H3913" s="27" t="s">
        <v>174</v>
      </c>
      <c r="I3913" s="118" t="s">
        <v>3755</v>
      </c>
      <c r="J3913" s="29">
        <v>1.06</v>
      </c>
      <c r="K3913" s="28" t="s">
        <v>162</v>
      </c>
      <c r="L3913" s="27" t="s">
        <v>1799</v>
      </c>
      <c r="M3913" s="27" t="s">
        <v>164</v>
      </c>
      <c r="N3913" s="27" t="s">
        <v>10750</v>
      </c>
    </row>
    <row r="3914" spans="1:14" ht="16.5" customHeight="1">
      <c r="A3914" s="24">
        <v>8541290000</v>
      </c>
      <c r="B3914" s="25"/>
      <c r="C3914" s="26"/>
      <c r="D3914" s="27"/>
      <c r="E3914" s="27" t="s">
        <v>1051</v>
      </c>
      <c r="F3914" s="27" t="s">
        <v>2545</v>
      </c>
      <c r="G3914" s="28" t="s">
        <v>173</v>
      </c>
      <c r="H3914" s="27" t="s">
        <v>174</v>
      </c>
      <c r="I3914" s="118" t="s">
        <v>2546</v>
      </c>
      <c r="J3914" s="29">
        <v>10490.6</v>
      </c>
      <c r="K3914" s="28" t="s">
        <v>162</v>
      </c>
      <c r="L3914" s="27" t="s">
        <v>416</v>
      </c>
      <c r="M3914" s="27" t="s">
        <v>164</v>
      </c>
      <c r="N3914" s="27" t="s">
        <v>18081</v>
      </c>
    </row>
    <row r="3915" spans="1:14" ht="16.5" customHeight="1">
      <c r="A3915" s="24">
        <v>8541290000</v>
      </c>
      <c r="B3915" s="25"/>
      <c r="C3915" s="26"/>
      <c r="D3915" s="27"/>
      <c r="E3915" s="27" t="s">
        <v>1051</v>
      </c>
      <c r="F3915" s="27" t="s">
        <v>7596</v>
      </c>
      <c r="G3915" s="28" t="s">
        <v>173</v>
      </c>
      <c r="H3915" s="27" t="s">
        <v>174</v>
      </c>
      <c r="I3915" s="118" t="s">
        <v>7597</v>
      </c>
      <c r="J3915" s="29">
        <v>13.64</v>
      </c>
      <c r="K3915" s="28" t="s">
        <v>162</v>
      </c>
      <c r="L3915" s="27" t="s">
        <v>528</v>
      </c>
      <c r="M3915" s="27" t="s">
        <v>164</v>
      </c>
      <c r="N3915" s="27" t="s">
        <v>18090</v>
      </c>
    </row>
    <row r="3916" spans="1:14" ht="16.5" customHeight="1">
      <c r="A3916" s="24">
        <v>8541290000</v>
      </c>
      <c r="B3916" s="25"/>
      <c r="C3916" s="26"/>
      <c r="D3916" s="27"/>
      <c r="E3916" s="27" t="s">
        <v>1051</v>
      </c>
      <c r="F3916" s="27" t="s">
        <v>7598</v>
      </c>
      <c r="G3916" s="28" t="s">
        <v>173</v>
      </c>
      <c r="H3916" s="27" t="s">
        <v>174</v>
      </c>
      <c r="I3916" s="118" t="s">
        <v>7597</v>
      </c>
      <c r="J3916" s="29">
        <v>27.2</v>
      </c>
      <c r="K3916" s="28" t="s">
        <v>162</v>
      </c>
      <c r="L3916" s="27" t="s">
        <v>528</v>
      </c>
      <c r="M3916" s="27" t="s">
        <v>164</v>
      </c>
      <c r="N3916" s="27" t="s">
        <v>18090</v>
      </c>
    </row>
    <row r="3917" spans="1:14" ht="16.5" customHeight="1">
      <c r="A3917" s="24">
        <v>8541410008</v>
      </c>
      <c r="B3917" s="25"/>
      <c r="C3917" s="26"/>
      <c r="D3917" s="27"/>
      <c r="E3917" s="27" t="s">
        <v>2070</v>
      </c>
      <c r="F3917" s="27" t="s">
        <v>7599</v>
      </c>
      <c r="G3917" s="28" t="s">
        <v>173</v>
      </c>
      <c r="H3917" s="27" t="s">
        <v>174</v>
      </c>
      <c r="I3917" s="118" t="s">
        <v>7600</v>
      </c>
      <c r="J3917" s="29">
        <v>2.16</v>
      </c>
      <c r="K3917" s="28" t="s">
        <v>162</v>
      </c>
      <c r="L3917" s="27" t="s">
        <v>7601</v>
      </c>
      <c r="M3917" s="27" t="s">
        <v>164</v>
      </c>
      <c r="N3917" s="27" t="s">
        <v>18339</v>
      </c>
    </row>
    <row r="3918" spans="1:14" ht="16.5" customHeight="1">
      <c r="A3918" s="24">
        <v>8541490000</v>
      </c>
      <c r="B3918" s="25"/>
      <c r="C3918" s="26"/>
      <c r="D3918" s="27"/>
      <c r="E3918" s="27" t="s">
        <v>1826</v>
      </c>
      <c r="F3918" s="27" t="s">
        <v>7602</v>
      </c>
      <c r="G3918" s="28" t="s">
        <v>173</v>
      </c>
      <c r="H3918" s="27" t="s">
        <v>174</v>
      </c>
      <c r="I3918" s="118" t="s">
        <v>7603</v>
      </c>
      <c r="J3918" s="29">
        <v>137.69999999999999</v>
      </c>
      <c r="K3918" s="28" t="s">
        <v>162</v>
      </c>
      <c r="L3918" s="27" t="s">
        <v>595</v>
      </c>
      <c r="M3918" s="27" t="s">
        <v>164</v>
      </c>
      <c r="N3918" s="27" t="s">
        <v>18161</v>
      </c>
    </row>
    <row r="3919" spans="1:14" ht="16.5" customHeight="1">
      <c r="A3919" s="24">
        <v>8541490000</v>
      </c>
      <c r="B3919" s="25"/>
      <c r="C3919" s="26"/>
      <c r="D3919" s="27"/>
      <c r="E3919" s="27" t="s">
        <v>1826</v>
      </c>
      <c r="F3919" s="27" t="s">
        <v>7604</v>
      </c>
      <c r="G3919" s="28" t="s">
        <v>173</v>
      </c>
      <c r="H3919" s="27" t="s">
        <v>174</v>
      </c>
      <c r="I3919" s="118" t="s">
        <v>7605</v>
      </c>
      <c r="J3919" s="29">
        <v>181.05</v>
      </c>
      <c r="K3919" s="28" t="s">
        <v>162</v>
      </c>
      <c r="L3919" s="27" t="s">
        <v>595</v>
      </c>
      <c r="M3919" s="27" t="s">
        <v>164</v>
      </c>
      <c r="N3919" s="27" t="s">
        <v>18161</v>
      </c>
    </row>
    <row r="3920" spans="1:14" ht="16.5" customHeight="1" thickBot="1">
      <c r="A3920" s="24">
        <v>8541600000</v>
      </c>
      <c r="B3920" s="25"/>
      <c r="C3920" s="26"/>
      <c r="D3920" s="27"/>
      <c r="E3920" s="27" t="s">
        <v>1315</v>
      </c>
      <c r="F3920" s="27" t="s">
        <v>7606</v>
      </c>
      <c r="G3920" s="28" t="s">
        <v>173</v>
      </c>
      <c r="H3920" s="27" t="s">
        <v>174</v>
      </c>
      <c r="I3920" s="118" t="s">
        <v>7607</v>
      </c>
      <c r="J3920" s="29">
        <v>3.55</v>
      </c>
      <c r="K3920" s="28" t="s">
        <v>162</v>
      </c>
      <c r="L3920" s="27" t="s">
        <v>7608</v>
      </c>
      <c r="M3920" s="27" t="s">
        <v>164</v>
      </c>
      <c r="N3920" s="27" t="s">
        <v>18340</v>
      </c>
    </row>
    <row r="3921" spans="1:14" ht="16.5" customHeight="1" thickTop="1" thickBot="1">
      <c r="A3921" s="30">
        <v>8542319010</v>
      </c>
      <c r="B3921" s="25"/>
      <c r="C3921" s="26"/>
      <c r="D3921" s="27"/>
      <c r="E3921" s="27" t="s">
        <v>768</v>
      </c>
      <c r="F3921" s="27" t="s">
        <v>7609</v>
      </c>
      <c r="G3921" s="28" t="s">
        <v>297</v>
      </c>
      <c r="H3921" s="27" t="s">
        <v>298</v>
      </c>
      <c r="I3921" s="118" t="s">
        <v>2573</v>
      </c>
      <c r="J3921" s="29">
        <v>653.88</v>
      </c>
      <c r="K3921" s="28" t="s">
        <v>162</v>
      </c>
      <c r="L3921" s="27" t="s">
        <v>134</v>
      </c>
      <c r="M3921" s="27" t="s">
        <v>164</v>
      </c>
      <c r="N3921" s="27" t="s">
        <v>4101</v>
      </c>
    </row>
    <row r="3922" spans="1:14" ht="16.5" customHeight="1" thickTop="1" thickBot="1">
      <c r="A3922" s="30">
        <v>8542319010</v>
      </c>
      <c r="B3922" s="25"/>
      <c r="C3922" s="26"/>
      <c r="D3922" s="27"/>
      <c r="E3922" s="27" t="s">
        <v>768</v>
      </c>
      <c r="F3922" s="27" t="s">
        <v>7610</v>
      </c>
      <c r="G3922" s="28" t="s">
        <v>297</v>
      </c>
      <c r="H3922" s="27" t="s">
        <v>298</v>
      </c>
      <c r="I3922" s="118" t="s">
        <v>2575</v>
      </c>
      <c r="J3922" s="29">
        <v>2341.64</v>
      </c>
      <c r="K3922" s="28" t="s">
        <v>162</v>
      </c>
      <c r="L3922" s="27" t="s">
        <v>134</v>
      </c>
      <c r="M3922" s="27" t="s">
        <v>164</v>
      </c>
      <c r="N3922" s="27" t="s">
        <v>4101</v>
      </c>
    </row>
    <row r="3923" spans="1:14" ht="16.5" customHeight="1" thickTop="1" thickBot="1">
      <c r="A3923" s="30">
        <v>8542319010</v>
      </c>
      <c r="B3923" s="25"/>
      <c r="C3923" s="26"/>
      <c r="D3923" s="27"/>
      <c r="E3923" s="27" t="s">
        <v>768</v>
      </c>
      <c r="F3923" s="27" t="s">
        <v>7611</v>
      </c>
      <c r="G3923" s="28" t="s">
        <v>173</v>
      </c>
      <c r="H3923" s="27" t="s">
        <v>174</v>
      </c>
      <c r="I3923" s="118" t="s">
        <v>7612</v>
      </c>
      <c r="J3923" s="29">
        <v>1204.82</v>
      </c>
      <c r="K3923" s="28" t="s">
        <v>162</v>
      </c>
      <c r="L3923" s="27" t="s">
        <v>648</v>
      </c>
      <c r="M3923" s="27" t="s">
        <v>164</v>
      </c>
      <c r="N3923" s="27" t="s">
        <v>11042</v>
      </c>
    </row>
    <row r="3924" spans="1:14" ht="16.5" customHeight="1" thickTop="1" thickBot="1">
      <c r="A3924" s="30">
        <v>8542319010</v>
      </c>
      <c r="B3924" s="25"/>
      <c r="C3924" s="26"/>
      <c r="D3924" s="27"/>
      <c r="E3924" s="27" t="s">
        <v>768</v>
      </c>
      <c r="F3924" s="27" t="s">
        <v>7613</v>
      </c>
      <c r="G3924" s="28" t="s">
        <v>173</v>
      </c>
      <c r="H3924" s="27" t="s">
        <v>174</v>
      </c>
      <c r="I3924" s="118" t="s">
        <v>7614</v>
      </c>
      <c r="J3924" s="29">
        <v>3.33</v>
      </c>
      <c r="K3924" s="28" t="s">
        <v>162</v>
      </c>
      <c r="L3924" s="27" t="s">
        <v>134</v>
      </c>
      <c r="M3924" s="27" t="s">
        <v>164</v>
      </c>
      <c r="N3924" s="27" t="s">
        <v>4101</v>
      </c>
    </row>
    <row r="3925" spans="1:14" ht="16.5" customHeight="1" thickTop="1" thickBot="1">
      <c r="A3925" s="30">
        <v>8542319010</v>
      </c>
      <c r="B3925" s="25"/>
      <c r="C3925" s="26"/>
      <c r="D3925" s="27"/>
      <c r="E3925" s="27" t="s">
        <v>768</v>
      </c>
      <c r="F3925" s="27" t="s">
        <v>7615</v>
      </c>
      <c r="G3925" s="28" t="s">
        <v>173</v>
      </c>
      <c r="H3925" s="27" t="s">
        <v>174</v>
      </c>
      <c r="I3925" s="118" t="s">
        <v>7616</v>
      </c>
      <c r="J3925" s="29">
        <v>1545.45</v>
      </c>
      <c r="K3925" s="28" t="s">
        <v>162</v>
      </c>
      <c r="L3925" s="27" t="s">
        <v>134</v>
      </c>
      <c r="M3925" s="27" t="s">
        <v>164</v>
      </c>
      <c r="N3925" s="27" t="s">
        <v>4101</v>
      </c>
    </row>
    <row r="3926" spans="1:14" ht="16.5" customHeight="1" thickTop="1" thickBot="1">
      <c r="A3926" s="30">
        <v>8542319010</v>
      </c>
      <c r="B3926" s="25"/>
      <c r="C3926" s="26"/>
      <c r="D3926" s="27"/>
      <c r="E3926" s="27" t="s">
        <v>768</v>
      </c>
      <c r="F3926" s="27" t="s">
        <v>7617</v>
      </c>
      <c r="G3926" s="28" t="s">
        <v>173</v>
      </c>
      <c r="H3926" s="27" t="s">
        <v>174</v>
      </c>
      <c r="I3926" s="118" t="s">
        <v>7618</v>
      </c>
      <c r="J3926" s="29">
        <v>91</v>
      </c>
      <c r="K3926" s="28" t="s">
        <v>162</v>
      </c>
      <c r="L3926" s="27" t="s">
        <v>580</v>
      </c>
      <c r="M3926" s="27" t="s">
        <v>164</v>
      </c>
      <c r="N3926" s="27" t="s">
        <v>10753</v>
      </c>
    </row>
    <row r="3927" spans="1:14" ht="16.5" customHeight="1" thickTop="1" thickBot="1">
      <c r="A3927" s="30">
        <v>8542319010</v>
      </c>
      <c r="B3927" s="25"/>
      <c r="C3927" s="26"/>
      <c r="D3927" s="27"/>
      <c r="E3927" s="27" t="s">
        <v>768</v>
      </c>
      <c r="F3927" s="27" t="s">
        <v>2088</v>
      </c>
      <c r="G3927" s="28" t="s">
        <v>173</v>
      </c>
      <c r="H3927" s="27" t="s">
        <v>174</v>
      </c>
      <c r="I3927" s="118" t="s">
        <v>1875</v>
      </c>
      <c r="J3927" s="29">
        <v>325.76</v>
      </c>
      <c r="K3927" s="28" t="s">
        <v>162</v>
      </c>
      <c r="L3927" s="27" t="s">
        <v>580</v>
      </c>
      <c r="M3927" s="27" t="s">
        <v>164</v>
      </c>
      <c r="N3927" s="27" t="s">
        <v>10753</v>
      </c>
    </row>
    <row r="3928" spans="1:14" ht="16.5" customHeight="1" thickTop="1" thickBot="1">
      <c r="A3928" s="30">
        <v>8542319010</v>
      </c>
      <c r="B3928" s="25"/>
      <c r="C3928" s="26"/>
      <c r="D3928" s="27"/>
      <c r="E3928" s="27" t="s">
        <v>768</v>
      </c>
      <c r="F3928" s="27" t="s">
        <v>7619</v>
      </c>
      <c r="G3928" s="28" t="s">
        <v>173</v>
      </c>
      <c r="H3928" s="27" t="s">
        <v>174</v>
      </c>
      <c r="I3928" s="118" t="s">
        <v>7620</v>
      </c>
      <c r="J3928" s="29">
        <v>26.67</v>
      </c>
      <c r="K3928" s="28" t="s">
        <v>162</v>
      </c>
      <c r="L3928" s="27" t="s">
        <v>528</v>
      </c>
      <c r="M3928" s="27" t="s">
        <v>164</v>
      </c>
      <c r="N3928" s="27" t="s">
        <v>18090</v>
      </c>
    </row>
    <row r="3929" spans="1:14" ht="16.5" customHeight="1" thickTop="1" thickBot="1">
      <c r="A3929" s="30">
        <v>8542319010</v>
      </c>
      <c r="B3929" s="25"/>
      <c r="C3929" s="26"/>
      <c r="D3929" s="27"/>
      <c r="E3929" s="27" t="s">
        <v>768</v>
      </c>
      <c r="F3929" s="27" t="s">
        <v>5617</v>
      </c>
      <c r="G3929" s="28" t="s">
        <v>173</v>
      </c>
      <c r="H3929" s="27" t="s">
        <v>174</v>
      </c>
      <c r="I3929" s="118" t="s">
        <v>5045</v>
      </c>
      <c r="J3929" s="29">
        <v>16.3</v>
      </c>
      <c r="K3929" s="28" t="s">
        <v>162</v>
      </c>
      <c r="L3929" s="27" t="s">
        <v>614</v>
      </c>
      <c r="M3929" s="27" t="s">
        <v>164</v>
      </c>
      <c r="N3929" s="27" t="s">
        <v>18096</v>
      </c>
    </row>
    <row r="3930" spans="1:14" ht="16.5" customHeight="1" thickTop="1" thickBot="1">
      <c r="A3930" s="30">
        <v>8542323900</v>
      </c>
      <c r="B3930" s="25"/>
      <c r="C3930" s="26"/>
      <c r="D3930" s="27"/>
      <c r="E3930" s="27" t="s">
        <v>1405</v>
      </c>
      <c r="F3930" s="27" t="s">
        <v>7621</v>
      </c>
      <c r="G3930" s="28" t="s">
        <v>173</v>
      </c>
      <c r="H3930" s="27" t="s">
        <v>174</v>
      </c>
      <c r="I3930" s="118" t="s">
        <v>7622</v>
      </c>
      <c r="J3930" s="29">
        <v>95</v>
      </c>
      <c r="K3930" s="28" t="s">
        <v>162</v>
      </c>
      <c r="L3930" s="27" t="s">
        <v>1072</v>
      </c>
      <c r="M3930" s="27" t="s">
        <v>164</v>
      </c>
      <c r="N3930" s="27" t="s">
        <v>18120</v>
      </c>
    </row>
    <row r="3931" spans="1:14" ht="16.5" customHeight="1" thickTop="1" thickBot="1">
      <c r="A3931" s="30">
        <v>8542339000</v>
      </c>
      <c r="B3931" s="25"/>
      <c r="C3931" s="26"/>
      <c r="D3931" s="27"/>
      <c r="E3931" s="27" t="s">
        <v>645</v>
      </c>
      <c r="F3931" s="27" t="s">
        <v>7623</v>
      </c>
      <c r="G3931" s="28" t="s">
        <v>173</v>
      </c>
      <c r="H3931" s="27" t="s">
        <v>174</v>
      </c>
      <c r="I3931" s="118" t="s">
        <v>7624</v>
      </c>
      <c r="J3931" s="29">
        <v>64.5</v>
      </c>
      <c r="K3931" s="28" t="s">
        <v>162</v>
      </c>
      <c r="L3931" s="27" t="s">
        <v>648</v>
      </c>
      <c r="M3931" s="27" t="s">
        <v>164</v>
      </c>
      <c r="N3931" s="27" t="s">
        <v>11042</v>
      </c>
    </row>
    <row r="3932" spans="1:14" ht="16.5" customHeight="1" thickTop="1" thickBot="1">
      <c r="A3932" s="30">
        <v>8542339000</v>
      </c>
      <c r="B3932" s="25"/>
      <c r="C3932" s="26"/>
      <c r="D3932" s="27"/>
      <c r="E3932" s="27" t="s">
        <v>645</v>
      </c>
      <c r="F3932" s="27" t="s">
        <v>7625</v>
      </c>
      <c r="G3932" s="28" t="s">
        <v>173</v>
      </c>
      <c r="H3932" s="27" t="s">
        <v>174</v>
      </c>
      <c r="I3932" s="118" t="s">
        <v>644</v>
      </c>
      <c r="J3932" s="29">
        <v>989.78</v>
      </c>
      <c r="K3932" s="28" t="s">
        <v>162</v>
      </c>
      <c r="L3932" s="27" t="s">
        <v>595</v>
      </c>
      <c r="M3932" s="27" t="s">
        <v>164</v>
      </c>
      <c r="N3932" s="27" t="s">
        <v>18161</v>
      </c>
    </row>
    <row r="3933" spans="1:14" ht="16.5" customHeight="1" thickTop="1" thickBot="1">
      <c r="A3933" s="30">
        <v>8542399010</v>
      </c>
      <c r="B3933" s="25"/>
      <c r="C3933" s="26"/>
      <c r="D3933" s="27"/>
      <c r="E3933" s="27" t="s">
        <v>658</v>
      </c>
      <c r="F3933" s="27" t="s">
        <v>7626</v>
      </c>
      <c r="G3933" s="28" t="s">
        <v>297</v>
      </c>
      <c r="H3933" s="27" t="s">
        <v>298</v>
      </c>
      <c r="I3933" s="118" t="s">
        <v>7627</v>
      </c>
      <c r="J3933" s="29">
        <v>9.09</v>
      </c>
      <c r="K3933" s="28" t="s">
        <v>162</v>
      </c>
      <c r="L3933" s="27" t="s">
        <v>4101</v>
      </c>
      <c r="M3933" s="27" t="s">
        <v>164</v>
      </c>
      <c r="N3933" s="27" t="s">
        <v>4101</v>
      </c>
    </row>
    <row r="3934" spans="1:14" ht="16.5" customHeight="1" thickTop="1" thickBot="1">
      <c r="A3934" s="30">
        <v>8542399010</v>
      </c>
      <c r="B3934" s="25"/>
      <c r="C3934" s="26"/>
      <c r="D3934" s="27"/>
      <c r="E3934" s="27" t="s">
        <v>658</v>
      </c>
      <c r="F3934" s="27" t="s">
        <v>7628</v>
      </c>
      <c r="G3934" s="28" t="s">
        <v>159</v>
      </c>
      <c r="H3934" s="27" t="s">
        <v>160</v>
      </c>
      <c r="I3934" s="118" t="s">
        <v>2711</v>
      </c>
      <c r="J3934" s="29">
        <v>4859.9799999999996</v>
      </c>
      <c r="K3934" s="28" t="s">
        <v>162</v>
      </c>
      <c r="L3934" s="27" t="s">
        <v>621</v>
      </c>
      <c r="M3934" s="27" t="s">
        <v>164</v>
      </c>
      <c r="N3934" s="27" t="s">
        <v>18097</v>
      </c>
    </row>
    <row r="3935" spans="1:14" ht="16.5" customHeight="1" thickTop="1" thickBot="1">
      <c r="A3935" s="30">
        <v>8542399010</v>
      </c>
      <c r="B3935" s="25"/>
      <c r="C3935" s="26"/>
      <c r="D3935" s="27"/>
      <c r="E3935" s="27" t="s">
        <v>658</v>
      </c>
      <c r="F3935" s="27" t="s">
        <v>7629</v>
      </c>
      <c r="G3935" s="28" t="s">
        <v>355</v>
      </c>
      <c r="H3935" s="27" t="s">
        <v>356</v>
      </c>
      <c r="I3935" s="118" t="s">
        <v>7630</v>
      </c>
      <c r="J3935" s="29">
        <v>60.45</v>
      </c>
      <c r="K3935" s="28" t="s">
        <v>162</v>
      </c>
      <c r="L3935" s="27" t="s">
        <v>114</v>
      </c>
      <c r="M3935" s="27" t="s">
        <v>164</v>
      </c>
      <c r="N3935" s="27" t="s">
        <v>11042</v>
      </c>
    </row>
    <row r="3936" spans="1:14" ht="16.5" customHeight="1" thickTop="1" thickBot="1">
      <c r="A3936" s="30">
        <v>8542399010</v>
      </c>
      <c r="B3936" s="25"/>
      <c r="C3936" s="26"/>
      <c r="D3936" s="27"/>
      <c r="E3936" s="27" t="s">
        <v>658</v>
      </c>
      <c r="F3936" s="27" t="s">
        <v>7631</v>
      </c>
      <c r="G3936" s="28" t="s">
        <v>173</v>
      </c>
      <c r="H3936" s="27" t="s">
        <v>174</v>
      </c>
      <c r="I3936" s="118" t="s">
        <v>7632</v>
      </c>
      <c r="J3936" s="29">
        <v>12600</v>
      </c>
      <c r="K3936" s="28" t="s">
        <v>162</v>
      </c>
      <c r="L3936" s="27" t="s">
        <v>764</v>
      </c>
      <c r="M3936" s="27" t="s">
        <v>164</v>
      </c>
      <c r="N3936" s="27" t="s">
        <v>764</v>
      </c>
    </row>
    <row r="3937" spans="1:14" ht="16.5" customHeight="1" thickTop="1" thickBot="1">
      <c r="A3937" s="30">
        <v>8542399010</v>
      </c>
      <c r="B3937" s="25"/>
      <c r="C3937" s="26"/>
      <c r="D3937" s="27"/>
      <c r="E3937" s="27" t="s">
        <v>658</v>
      </c>
      <c r="F3937" s="27" t="s">
        <v>7633</v>
      </c>
      <c r="G3937" s="28" t="s">
        <v>173</v>
      </c>
      <c r="H3937" s="27" t="s">
        <v>174</v>
      </c>
      <c r="I3937" s="118" t="s">
        <v>7634</v>
      </c>
      <c r="J3937" s="29">
        <v>22.5</v>
      </c>
      <c r="K3937" s="28" t="s">
        <v>162</v>
      </c>
      <c r="L3937" s="27" t="s">
        <v>446</v>
      </c>
      <c r="M3937" s="27" t="s">
        <v>164</v>
      </c>
      <c r="N3937" s="27" t="s">
        <v>416</v>
      </c>
    </row>
    <row r="3938" spans="1:14" ht="16.5" customHeight="1" thickTop="1" thickBot="1">
      <c r="A3938" s="30">
        <v>8542399010</v>
      </c>
      <c r="B3938" s="25"/>
      <c r="C3938" s="26"/>
      <c r="D3938" s="27"/>
      <c r="E3938" s="27" t="s">
        <v>658</v>
      </c>
      <c r="F3938" s="27" t="s">
        <v>3362</v>
      </c>
      <c r="G3938" s="28" t="s">
        <v>173</v>
      </c>
      <c r="H3938" s="27" t="s">
        <v>174</v>
      </c>
      <c r="I3938" s="118" t="s">
        <v>3363</v>
      </c>
      <c r="J3938" s="29">
        <v>259.08999999999997</v>
      </c>
      <c r="K3938" s="28" t="s">
        <v>162</v>
      </c>
      <c r="L3938" s="27" t="s">
        <v>134</v>
      </c>
      <c r="M3938" s="27" t="s">
        <v>164</v>
      </c>
      <c r="N3938" s="27" t="s">
        <v>4101</v>
      </c>
    </row>
    <row r="3939" spans="1:14" ht="16.5" customHeight="1" thickTop="1" thickBot="1">
      <c r="A3939" s="30">
        <v>8542399010</v>
      </c>
      <c r="B3939" s="25"/>
      <c r="C3939" s="26"/>
      <c r="D3939" s="27"/>
      <c r="E3939" s="27" t="s">
        <v>658</v>
      </c>
      <c r="F3939" s="27" t="s">
        <v>7635</v>
      </c>
      <c r="G3939" s="28" t="s">
        <v>173</v>
      </c>
      <c r="H3939" s="27" t="s">
        <v>174</v>
      </c>
      <c r="I3939" s="118" t="s">
        <v>7636</v>
      </c>
      <c r="J3939" s="29">
        <v>96.36</v>
      </c>
      <c r="K3939" s="28" t="s">
        <v>162</v>
      </c>
      <c r="L3939" s="27" t="s">
        <v>648</v>
      </c>
      <c r="M3939" s="27" t="s">
        <v>164</v>
      </c>
      <c r="N3939" s="27" t="s">
        <v>11042</v>
      </c>
    </row>
    <row r="3940" spans="1:14" ht="16.5" customHeight="1" thickTop="1" thickBot="1">
      <c r="A3940" s="30">
        <v>8542399010</v>
      </c>
      <c r="B3940" s="25"/>
      <c r="C3940" s="26"/>
      <c r="D3940" s="27"/>
      <c r="E3940" s="27" t="s">
        <v>658</v>
      </c>
      <c r="F3940" s="27" t="s">
        <v>7637</v>
      </c>
      <c r="G3940" s="28" t="s">
        <v>173</v>
      </c>
      <c r="H3940" s="27" t="s">
        <v>174</v>
      </c>
      <c r="I3940" s="118" t="s">
        <v>7638</v>
      </c>
      <c r="J3940" s="29">
        <v>212.73</v>
      </c>
      <c r="K3940" s="28" t="s">
        <v>162</v>
      </c>
      <c r="L3940" s="27" t="s">
        <v>134</v>
      </c>
      <c r="M3940" s="27" t="s">
        <v>164</v>
      </c>
      <c r="N3940" s="27" t="s">
        <v>4101</v>
      </c>
    </row>
    <row r="3941" spans="1:14" ht="16.5" customHeight="1" thickTop="1" thickBot="1">
      <c r="A3941" s="30">
        <v>8542399010</v>
      </c>
      <c r="B3941" s="25"/>
      <c r="C3941" s="26"/>
      <c r="D3941" s="27"/>
      <c r="E3941" s="27" t="s">
        <v>658</v>
      </c>
      <c r="F3941" s="27" t="s">
        <v>7639</v>
      </c>
      <c r="G3941" s="28" t="s">
        <v>173</v>
      </c>
      <c r="H3941" s="27" t="s">
        <v>174</v>
      </c>
      <c r="I3941" s="118" t="s">
        <v>7640</v>
      </c>
      <c r="J3941" s="29">
        <v>1472.73</v>
      </c>
      <c r="K3941" s="28" t="s">
        <v>162</v>
      </c>
      <c r="L3941" s="27" t="s">
        <v>125</v>
      </c>
      <c r="M3941" s="27" t="s">
        <v>164</v>
      </c>
      <c r="N3941" s="27" t="s">
        <v>125</v>
      </c>
    </row>
    <row r="3942" spans="1:14" ht="16.5" customHeight="1" thickTop="1" thickBot="1">
      <c r="A3942" s="30">
        <v>8542399010</v>
      </c>
      <c r="B3942" s="25"/>
      <c r="C3942" s="26"/>
      <c r="D3942" s="27"/>
      <c r="E3942" s="27" t="s">
        <v>658</v>
      </c>
      <c r="F3942" s="27" t="s">
        <v>7641</v>
      </c>
      <c r="G3942" s="28" t="s">
        <v>173</v>
      </c>
      <c r="H3942" s="27" t="s">
        <v>174</v>
      </c>
      <c r="I3942" s="118" t="s">
        <v>5965</v>
      </c>
      <c r="J3942" s="29">
        <v>19.7</v>
      </c>
      <c r="K3942" s="28" t="s">
        <v>162</v>
      </c>
      <c r="L3942" s="27" t="s">
        <v>134</v>
      </c>
      <c r="M3942" s="27" t="s">
        <v>5965</v>
      </c>
      <c r="N3942" s="27" t="s">
        <v>4101</v>
      </c>
    </row>
    <row r="3943" spans="1:14" ht="16.5" customHeight="1" thickTop="1" thickBot="1">
      <c r="A3943" s="30">
        <v>8542399010</v>
      </c>
      <c r="B3943" s="25"/>
      <c r="C3943" s="26"/>
      <c r="D3943" s="27"/>
      <c r="E3943" s="27" t="s">
        <v>658</v>
      </c>
      <c r="F3943" s="27" t="s">
        <v>7642</v>
      </c>
      <c r="G3943" s="28" t="s">
        <v>173</v>
      </c>
      <c r="H3943" s="27" t="s">
        <v>174</v>
      </c>
      <c r="I3943" s="118" t="s">
        <v>7643</v>
      </c>
      <c r="J3943" s="29">
        <v>13.26</v>
      </c>
      <c r="K3943" s="28" t="s">
        <v>162</v>
      </c>
      <c r="L3943" s="27" t="s">
        <v>648</v>
      </c>
      <c r="M3943" s="27" t="s">
        <v>164</v>
      </c>
      <c r="N3943" s="27" t="s">
        <v>11042</v>
      </c>
    </row>
    <row r="3944" spans="1:14" ht="16.5" customHeight="1" thickTop="1" thickBot="1">
      <c r="A3944" s="30">
        <v>8542399010</v>
      </c>
      <c r="B3944" s="25"/>
      <c r="C3944" s="26"/>
      <c r="D3944" s="27"/>
      <c r="E3944" s="27" t="s">
        <v>658</v>
      </c>
      <c r="F3944" s="27" t="s">
        <v>7644</v>
      </c>
      <c r="G3944" s="28" t="s">
        <v>173</v>
      </c>
      <c r="H3944" s="27" t="s">
        <v>174</v>
      </c>
      <c r="I3944" s="118" t="s">
        <v>7645</v>
      </c>
      <c r="J3944" s="29">
        <v>40.15</v>
      </c>
      <c r="K3944" s="28" t="s">
        <v>162</v>
      </c>
      <c r="L3944" s="27" t="s">
        <v>134</v>
      </c>
      <c r="M3944" s="27" t="s">
        <v>164</v>
      </c>
      <c r="N3944" s="27" t="s">
        <v>4101</v>
      </c>
    </row>
    <row r="3945" spans="1:14" ht="16.5" customHeight="1" thickTop="1" thickBot="1">
      <c r="A3945" s="30">
        <v>8542399010</v>
      </c>
      <c r="B3945" s="25"/>
      <c r="C3945" s="26"/>
      <c r="D3945" s="27"/>
      <c r="E3945" s="27" t="s">
        <v>658</v>
      </c>
      <c r="F3945" s="27" t="s">
        <v>3362</v>
      </c>
      <c r="G3945" s="28" t="s">
        <v>173</v>
      </c>
      <c r="H3945" s="27" t="s">
        <v>174</v>
      </c>
      <c r="I3945" s="118" t="s">
        <v>3363</v>
      </c>
      <c r="J3945" s="29">
        <v>36.21</v>
      </c>
      <c r="K3945" s="28" t="s">
        <v>162</v>
      </c>
      <c r="L3945" s="27" t="s">
        <v>134</v>
      </c>
      <c r="M3945" s="27" t="s">
        <v>164</v>
      </c>
      <c r="N3945" s="27" t="s">
        <v>4101</v>
      </c>
    </row>
    <row r="3946" spans="1:14" ht="16.5" customHeight="1" thickTop="1" thickBot="1">
      <c r="A3946" s="30">
        <v>8542399010</v>
      </c>
      <c r="B3946" s="25"/>
      <c r="C3946" s="26"/>
      <c r="D3946" s="27"/>
      <c r="E3946" s="27" t="s">
        <v>658</v>
      </c>
      <c r="F3946" s="27" t="s">
        <v>7646</v>
      </c>
      <c r="G3946" s="28" t="s">
        <v>173</v>
      </c>
      <c r="H3946" s="27" t="s">
        <v>174</v>
      </c>
      <c r="I3946" s="118" t="s">
        <v>7647</v>
      </c>
      <c r="J3946" s="29">
        <v>3.86</v>
      </c>
      <c r="K3946" s="28" t="s">
        <v>162</v>
      </c>
      <c r="L3946" s="27" t="s">
        <v>134</v>
      </c>
      <c r="M3946" s="27" t="s">
        <v>164</v>
      </c>
      <c r="N3946" s="27" t="s">
        <v>4101</v>
      </c>
    </row>
    <row r="3947" spans="1:14" ht="16.5" customHeight="1" thickTop="1" thickBot="1">
      <c r="A3947" s="30">
        <v>8542399010</v>
      </c>
      <c r="B3947" s="25"/>
      <c r="C3947" s="26"/>
      <c r="D3947" s="27"/>
      <c r="E3947" s="27" t="s">
        <v>658</v>
      </c>
      <c r="F3947" s="27" t="s">
        <v>7648</v>
      </c>
      <c r="G3947" s="28" t="s">
        <v>173</v>
      </c>
      <c r="H3947" s="27" t="s">
        <v>174</v>
      </c>
      <c r="I3947" s="118" t="s">
        <v>7649</v>
      </c>
      <c r="J3947" s="29">
        <v>100</v>
      </c>
      <c r="K3947" s="28" t="s">
        <v>162</v>
      </c>
      <c r="L3947" s="27" t="s">
        <v>134</v>
      </c>
      <c r="M3947" s="27" t="s">
        <v>164</v>
      </c>
      <c r="N3947" s="27" t="s">
        <v>4101</v>
      </c>
    </row>
    <row r="3948" spans="1:14" ht="16.5" customHeight="1" thickTop="1" thickBot="1">
      <c r="A3948" s="30">
        <v>8542399010</v>
      </c>
      <c r="B3948" s="25"/>
      <c r="C3948" s="26"/>
      <c r="D3948" s="27"/>
      <c r="E3948" s="27" t="s">
        <v>658</v>
      </c>
      <c r="F3948" s="27" t="s">
        <v>7648</v>
      </c>
      <c r="G3948" s="28" t="s">
        <v>173</v>
      </c>
      <c r="H3948" s="27" t="s">
        <v>174</v>
      </c>
      <c r="I3948" s="118" t="s">
        <v>7649</v>
      </c>
      <c r="J3948" s="29">
        <v>40</v>
      </c>
      <c r="K3948" s="28" t="s">
        <v>162</v>
      </c>
      <c r="L3948" s="27" t="s">
        <v>134</v>
      </c>
      <c r="M3948" s="27" t="s">
        <v>164</v>
      </c>
      <c r="N3948" s="27" t="s">
        <v>4101</v>
      </c>
    </row>
    <row r="3949" spans="1:14" ht="16.5" customHeight="1" thickTop="1">
      <c r="A3949" s="24">
        <v>8532220000</v>
      </c>
      <c r="B3949" s="25"/>
      <c r="C3949" s="26"/>
      <c r="D3949" s="27"/>
      <c r="E3949" s="27" t="s">
        <v>2022</v>
      </c>
      <c r="F3949" s="27" t="s">
        <v>7650</v>
      </c>
      <c r="G3949" s="28" t="s">
        <v>173</v>
      </c>
      <c r="H3949" s="27" t="s">
        <v>174</v>
      </c>
      <c r="I3949" s="118" t="s">
        <v>6719</v>
      </c>
      <c r="J3949" s="29">
        <v>89.2</v>
      </c>
      <c r="K3949" s="28" t="s">
        <v>162</v>
      </c>
      <c r="L3949" s="27" t="s">
        <v>344</v>
      </c>
      <c r="M3949" s="27" t="s">
        <v>164</v>
      </c>
      <c r="N3949" s="27" t="s">
        <v>344</v>
      </c>
    </row>
    <row r="3950" spans="1:14" ht="16.5" customHeight="1">
      <c r="A3950" s="24">
        <v>8532220000</v>
      </c>
      <c r="B3950" s="25"/>
      <c r="C3950" s="26"/>
      <c r="D3950" s="27"/>
      <c r="E3950" s="27" t="s">
        <v>2022</v>
      </c>
      <c r="F3950" s="27" t="s">
        <v>2020</v>
      </c>
      <c r="G3950" s="28" t="s">
        <v>297</v>
      </c>
      <c r="H3950" s="27" t="s">
        <v>298</v>
      </c>
      <c r="I3950" s="118" t="s">
        <v>2021</v>
      </c>
      <c r="J3950" s="29">
        <v>17.04</v>
      </c>
      <c r="K3950" s="28" t="s">
        <v>162</v>
      </c>
      <c r="L3950" s="27" t="s">
        <v>114</v>
      </c>
      <c r="M3950" s="27" t="s">
        <v>164</v>
      </c>
      <c r="N3950" s="27" t="s">
        <v>11042</v>
      </c>
    </row>
    <row r="3951" spans="1:14" ht="16.5" customHeight="1">
      <c r="A3951" s="24">
        <v>8532220000</v>
      </c>
      <c r="B3951" s="25"/>
      <c r="C3951" s="26"/>
      <c r="D3951" s="27"/>
      <c r="E3951" s="27" t="s">
        <v>2022</v>
      </c>
      <c r="F3951" s="27" t="s">
        <v>7651</v>
      </c>
      <c r="G3951" s="28" t="s">
        <v>5352</v>
      </c>
      <c r="H3951" s="27" t="s">
        <v>5353</v>
      </c>
      <c r="I3951" s="118" t="s">
        <v>7652</v>
      </c>
      <c r="J3951" s="29">
        <v>53.6</v>
      </c>
      <c r="K3951" s="28" t="s">
        <v>162</v>
      </c>
      <c r="L3951" s="27" t="s">
        <v>236</v>
      </c>
      <c r="M3951" s="27" t="s">
        <v>164</v>
      </c>
      <c r="N3951" s="27" t="s">
        <v>18068</v>
      </c>
    </row>
    <row r="3952" spans="1:14" ht="16.5" customHeight="1">
      <c r="A3952" s="24">
        <v>3926909709</v>
      </c>
      <c r="B3952" s="25"/>
      <c r="C3952" s="26">
        <v>6.5000000000000002E-2</v>
      </c>
      <c r="D3952" s="27"/>
      <c r="E3952" s="27" t="s">
        <v>7653</v>
      </c>
      <c r="F3952" s="27" t="s">
        <v>7654</v>
      </c>
      <c r="G3952" s="28" t="s">
        <v>173</v>
      </c>
      <c r="H3952" s="27" t="s">
        <v>174</v>
      </c>
      <c r="I3952" s="118" t="s">
        <v>7655</v>
      </c>
      <c r="J3952" s="29">
        <v>12.32</v>
      </c>
      <c r="K3952" s="28" t="s">
        <v>162</v>
      </c>
      <c r="L3952" s="27" t="s">
        <v>435</v>
      </c>
      <c r="M3952" s="27" t="s">
        <v>164</v>
      </c>
      <c r="N3952" s="27" t="s">
        <v>18083</v>
      </c>
    </row>
    <row r="3953" spans="1:14" ht="16.5" customHeight="1" thickBot="1">
      <c r="A3953" s="24">
        <v>3926909709</v>
      </c>
      <c r="B3953" s="25"/>
      <c r="C3953" s="26"/>
      <c r="D3953" s="27"/>
      <c r="E3953" s="27" t="s">
        <v>7653</v>
      </c>
      <c r="F3953" s="27" t="s">
        <v>7656</v>
      </c>
      <c r="G3953" s="28" t="s">
        <v>173</v>
      </c>
      <c r="H3953" s="27" t="s">
        <v>174</v>
      </c>
      <c r="I3953" s="118" t="s">
        <v>7655</v>
      </c>
      <c r="J3953" s="29">
        <v>6.61</v>
      </c>
      <c r="K3953" s="28" t="s">
        <v>162</v>
      </c>
      <c r="L3953" s="27" t="s">
        <v>435</v>
      </c>
      <c r="M3953" s="27" t="s">
        <v>164</v>
      </c>
      <c r="N3953" s="27" t="s">
        <v>18083</v>
      </c>
    </row>
    <row r="3954" spans="1:14" ht="16.5" customHeight="1" thickTop="1" thickBot="1">
      <c r="A3954" s="30">
        <v>8414592000</v>
      </c>
      <c r="B3954" s="25"/>
      <c r="C3954" s="26"/>
      <c r="D3954" s="27"/>
      <c r="E3954" s="27" t="s">
        <v>7657</v>
      </c>
      <c r="F3954" s="27" t="s">
        <v>7658</v>
      </c>
      <c r="G3954" s="28" t="s">
        <v>173</v>
      </c>
      <c r="H3954" s="27" t="s">
        <v>174</v>
      </c>
      <c r="I3954" s="118" t="s">
        <v>7659</v>
      </c>
      <c r="J3954" s="29">
        <v>416.9</v>
      </c>
      <c r="K3954" s="28" t="s">
        <v>162</v>
      </c>
      <c r="L3954" s="27" t="s">
        <v>1232</v>
      </c>
      <c r="M3954" s="27" t="s">
        <v>164</v>
      </c>
      <c r="N3954" s="27" t="s">
        <v>15527</v>
      </c>
    </row>
    <row r="3955" spans="1:14" ht="16.5" customHeight="1" thickTop="1">
      <c r="A3955" s="24">
        <v>8504409100</v>
      </c>
      <c r="B3955" s="25"/>
      <c r="C3955" s="26"/>
      <c r="D3955" s="27"/>
      <c r="E3955" s="27" t="s">
        <v>3491</v>
      </c>
      <c r="F3955" s="27" t="s">
        <v>213</v>
      </c>
      <c r="G3955" s="28" t="s">
        <v>173</v>
      </c>
      <c r="H3955" s="27" t="s">
        <v>174</v>
      </c>
      <c r="I3955" s="118" t="s">
        <v>214</v>
      </c>
      <c r="J3955" s="29">
        <v>228.4</v>
      </c>
      <c r="K3955" s="28" t="s">
        <v>162</v>
      </c>
      <c r="L3955" s="27" t="s">
        <v>212</v>
      </c>
      <c r="M3955" s="27" t="s">
        <v>164</v>
      </c>
      <c r="N3955" s="27" t="s">
        <v>18065</v>
      </c>
    </row>
    <row r="3956" spans="1:14" ht="16.5" customHeight="1">
      <c r="A3956" s="24">
        <v>8504509500</v>
      </c>
      <c r="B3956" s="25"/>
      <c r="C3956" s="26"/>
      <c r="D3956" s="27"/>
      <c r="E3956" s="27" t="s">
        <v>7660</v>
      </c>
      <c r="F3956" s="27" t="s">
        <v>7661</v>
      </c>
      <c r="G3956" s="28" t="s">
        <v>173</v>
      </c>
      <c r="H3956" s="27" t="s">
        <v>174</v>
      </c>
      <c r="I3956" s="118" t="s">
        <v>7662</v>
      </c>
      <c r="J3956" s="29">
        <v>28.49</v>
      </c>
      <c r="K3956" s="28" t="s">
        <v>162</v>
      </c>
      <c r="L3956" s="27" t="s">
        <v>825</v>
      </c>
      <c r="M3956" s="27" t="s">
        <v>164</v>
      </c>
      <c r="N3956" s="27" t="s">
        <v>18108</v>
      </c>
    </row>
    <row r="3957" spans="1:14" ht="16.5" customHeight="1">
      <c r="A3957" s="24">
        <v>8504509500</v>
      </c>
      <c r="B3957" s="25"/>
      <c r="C3957" s="26"/>
      <c r="D3957" s="27"/>
      <c r="E3957" s="27" t="s">
        <v>7660</v>
      </c>
      <c r="F3957" s="27" t="s">
        <v>7663</v>
      </c>
      <c r="G3957" s="28" t="s">
        <v>173</v>
      </c>
      <c r="H3957" s="27" t="s">
        <v>174</v>
      </c>
      <c r="I3957" s="118" t="s">
        <v>3506</v>
      </c>
      <c r="J3957" s="29">
        <v>7.11</v>
      </c>
      <c r="K3957" s="28" t="s">
        <v>162</v>
      </c>
      <c r="L3957" s="27" t="s">
        <v>372</v>
      </c>
      <c r="M3957" s="27" t="s">
        <v>164</v>
      </c>
      <c r="N3957" s="27" t="s">
        <v>1383</v>
      </c>
    </row>
    <row r="3958" spans="1:14" ht="16.5" customHeight="1">
      <c r="A3958" s="24">
        <v>8504509500</v>
      </c>
      <c r="B3958" s="25"/>
      <c r="C3958" s="26"/>
      <c r="D3958" s="27"/>
      <c r="E3958" s="27" t="s">
        <v>7660</v>
      </c>
      <c r="F3958" s="27" t="s">
        <v>7664</v>
      </c>
      <c r="G3958" s="28" t="s">
        <v>173</v>
      </c>
      <c r="H3958" s="27" t="s">
        <v>174</v>
      </c>
      <c r="I3958" s="118" t="s">
        <v>7665</v>
      </c>
      <c r="J3958" s="29">
        <v>624.96</v>
      </c>
      <c r="K3958" s="28" t="s">
        <v>162</v>
      </c>
      <c r="L3958" s="27" t="s">
        <v>221</v>
      </c>
      <c r="M3958" s="27" t="s">
        <v>164</v>
      </c>
      <c r="N3958" s="27" t="s">
        <v>13376</v>
      </c>
    </row>
    <row r="3959" spans="1:14" ht="16.5" customHeight="1">
      <c r="A3959" s="24">
        <v>8504509500</v>
      </c>
      <c r="B3959" s="25"/>
      <c r="C3959" s="26"/>
      <c r="D3959" s="27"/>
      <c r="E3959" s="27" t="s">
        <v>1585</v>
      </c>
      <c r="F3959" s="27" t="s">
        <v>7666</v>
      </c>
      <c r="G3959" s="28" t="s">
        <v>187</v>
      </c>
      <c r="H3959" s="27" t="s">
        <v>188</v>
      </c>
      <c r="I3959" s="118" t="s">
        <v>224</v>
      </c>
      <c r="J3959" s="29">
        <v>47.85</v>
      </c>
      <c r="K3959" s="28" t="s">
        <v>162</v>
      </c>
      <c r="L3959" s="27" t="s">
        <v>50</v>
      </c>
      <c r="M3959" s="27" t="s">
        <v>164</v>
      </c>
      <c r="N3959" s="27" t="s">
        <v>18077</v>
      </c>
    </row>
    <row r="3960" spans="1:14" ht="16.5" customHeight="1">
      <c r="A3960" s="24">
        <v>8504509500</v>
      </c>
      <c r="B3960" s="25"/>
      <c r="C3960" s="26"/>
      <c r="D3960" s="27"/>
      <c r="E3960" s="27" t="s">
        <v>7667</v>
      </c>
      <c r="F3960" s="27" t="s">
        <v>7668</v>
      </c>
      <c r="G3960" s="28" t="s">
        <v>282</v>
      </c>
      <c r="H3960" s="27" t="s">
        <v>283</v>
      </c>
      <c r="I3960" s="118" t="s">
        <v>7669</v>
      </c>
      <c r="J3960" s="29">
        <v>3.91</v>
      </c>
      <c r="K3960" s="28" t="s">
        <v>162</v>
      </c>
      <c r="L3960" s="27" t="s">
        <v>42</v>
      </c>
      <c r="M3960" s="27" t="s">
        <v>164</v>
      </c>
      <c r="N3960" s="27" t="s">
        <v>18077</v>
      </c>
    </row>
    <row r="3961" spans="1:14" ht="16.5" customHeight="1">
      <c r="A3961" s="24">
        <v>8504509500</v>
      </c>
      <c r="B3961" s="25"/>
      <c r="C3961" s="26"/>
      <c r="D3961" s="27"/>
      <c r="E3961" s="27" t="s">
        <v>7667</v>
      </c>
      <c r="F3961" s="27" t="s">
        <v>7670</v>
      </c>
      <c r="G3961" s="28" t="s">
        <v>282</v>
      </c>
      <c r="H3961" s="27" t="s">
        <v>283</v>
      </c>
      <c r="I3961" s="118" t="s">
        <v>7671</v>
      </c>
      <c r="J3961" s="29">
        <v>67.5</v>
      </c>
      <c r="K3961" s="28" t="s">
        <v>162</v>
      </c>
      <c r="L3961" s="27" t="s">
        <v>285</v>
      </c>
      <c r="M3961" s="27" t="s">
        <v>164</v>
      </c>
      <c r="N3961" s="27" t="s">
        <v>18075</v>
      </c>
    </row>
    <row r="3962" spans="1:14" ht="16.5" customHeight="1">
      <c r="A3962" s="24">
        <v>8504509500</v>
      </c>
      <c r="B3962" s="25"/>
      <c r="C3962" s="26"/>
      <c r="D3962" s="27"/>
      <c r="E3962" s="27" t="s">
        <v>1585</v>
      </c>
      <c r="F3962" s="27" t="s">
        <v>7672</v>
      </c>
      <c r="G3962" s="28" t="s">
        <v>7673</v>
      </c>
      <c r="H3962" s="27" t="s">
        <v>7674</v>
      </c>
      <c r="I3962" s="118" t="s">
        <v>1419</v>
      </c>
      <c r="J3962" s="29">
        <v>232</v>
      </c>
      <c r="K3962" s="28" t="s">
        <v>162</v>
      </c>
      <c r="L3962" s="27" t="s">
        <v>1227</v>
      </c>
      <c r="M3962" s="27" t="s">
        <v>164</v>
      </c>
      <c r="N3962" s="27" t="s">
        <v>18128</v>
      </c>
    </row>
    <row r="3963" spans="1:14" ht="16.5" customHeight="1">
      <c r="A3963" s="24">
        <v>8504509500</v>
      </c>
      <c r="B3963" s="25"/>
      <c r="C3963" s="26"/>
      <c r="D3963" s="27"/>
      <c r="E3963" s="27" t="s">
        <v>1554</v>
      </c>
      <c r="F3963" s="27" t="s">
        <v>7675</v>
      </c>
      <c r="G3963" s="28" t="s">
        <v>201</v>
      </c>
      <c r="H3963" s="27" t="s">
        <v>202</v>
      </c>
      <c r="I3963" s="118" t="s">
        <v>7676</v>
      </c>
      <c r="J3963" s="29">
        <v>4.62</v>
      </c>
      <c r="K3963" s="28" t="s">
        <v>162</v>
      </c>
      <c r="L3963" s="27" t="s">
        <v>825</v>
      </c>
      <c r="M3963" s="27" t="s">
        <v>164</v>
      </c>
      <c r="N3963" s="27" t="s">
        <v>18108</v>
      </c>
    </row>
    <row r="3964" spans="1:14" ht="16.5" customHeight="1">
      <c r="A3964" s="24">
        <v>8504509500</v>
      </c>
      <c r="B3964" s="25"/>
      <c r="C3964" s="26"/>
      <c r="D3964" s="27"/>
      <c r="E3964" s="27" t="s">
        <v>1554</v>
      </c>
      <c r="F3964" s="27" t="s">
        <v>7677</v>
      </c>
      <c r="G3964" s="28" t="s">
        <v>201</v>
      </c>
      <c r="H3964" s="27" t="s">
        <v>202</v>
      </c>
      <c r="I3964" s="118" t="s">
        <v>7678</v>
      </c>
      <c r="J3964" s="29">
        <v>4.62</v>
      </c>
      <c r="K3964" s="28" t="s">
        <v>162</v>
      </c>
      <c r="L3964" s="27" t="s">
        <v>825</v>
      </c>
      <c r="M3964" s="27" t="s">
        <v>164</v>
      </c>
      <c r="N3964" s="27" t="s">
        <v>18108</v>
      </c>
    </row>
    <row r="3965" spans="1:14" ht="16.5" customHeight="1">
      <c r="A3965" s="24">
        <v>8504509500</v>
      </c>
      <c r="B3965" s="25"/>
      <c r="C3965" s="26"/>
      <c r="D3965" s="27"/>
      <c r="E3965" s="27" t="s">
        <v>1554</v>
      </c>
      <c r="F3965" s="27" t="s">
        <v>7679</v>
      </c>
      <c r="G3965" s="28" t="s">
        <v>201</v>
      </c>
      <c r="H3965" s="27" t="s">
        <v>202</v>
      </c>
      <c r="I3965" s="118" t="s">
        <v>7680</v>
      </c>
      <c r="J3965" s="29">
        <v>4.62</v>
      </c>
      <c r="K3965" s="28" t="s">
        <v>162</v>
      </c>
      <c r="L3965" s="27" t="s">
        <v>825</v>
      </c>
      <c r="M3965" s="27" t="s">
        <v>164</v>
      </c>
      <c r="N3965" s="27" t="s">
        <v>18108</v>
      </c>
    </row>
    <row r="3966" spans="1:14" ht="16.5" customHeight="1">
      <c r="A3966" s="24">
        <v>8504509500</v>
      </c>
      <c r="B3966" s="25"/>
      <c r="C3966" s="26"/>
      <c r="D3966" s="27"/>
      <c r="E3966" s="27" t="s">
        <v>1554</v>
      </c>
      <c r="F3966" s="27" t="s">
        <v>7681</v>
      </c>
      <c r="G3966" s="28" t="s">
        <v>201</v>
      </c>
      <c r="H3966" s="27" t="s">
        <v>202</v>
      </c>
      <c r="I3966" s="118" t="s">
        <v>1582</v>
      </c>
      <c r="J3966" s="29">
        <v>41.6</v>
      </c>
      <c r="K3966" s="28" t="s">
        <v>162</v>
      </c>
      <c r="L3966" s="27" t="s">
        <v>825</v>
      </c>
      <c r="M3966" s="27" t="s">
        <v>164</v>
      </c>
      <c r="N3966" s="27" t="s">
        <v>18108</v>
      </c>
    </row>
    <row r="3967" spans="1:14" ht="16.5" customHeight="1">
      <c r="A3967" s="24">
        <v>8504509500</v>
      </c>
      <c r="B3967" s="25"/>
      <c r="C3967" s="26"/>
      <c r="D3967" s="27"/>
      <c r="E3967" s="27" t="s">
        <v>1554</v>
      </c>
      <c r="F3967" s="27" t="s">
        <v>7682</v>
      </c>
      <c r="G3967" s="28" t="s">
        <v>201</v>
      </c>
      <c r="H3967" s="27" t="s">
        <v>202</v>
      </c>
      <c r="I3967" s="118" t="s">
        <v>7683</v>
      </c>
      <c r="J3967" s="29">
        <v>8.5299999999999994</v>
      </c>
      <c r="K3967" s="28" t="s">
        <v>162</v>
      </c>
      <c r="L3967" s="27" t="s">
        <v>825</v>
      </c>
      <c r="M3967" s="27" t="s">
        <v>164</v>
      </c>
      <c r="N3967" s="27" t="s">
        <v>18108</v>
      </c>
    </row>
    <row r="3968" spans="1:14" ht="16.5" customHeight="1">
      <c r="A3968" s="24">
        <v>8504509500</v>
      </c>
      <c r="B3968" s="25"/>
      <c r="C3968" s="26"/>
      <c r="D3968" s="27"/>
      <c r="E3968" s="27" t="s">
        <v>1554</v>
      </c>
      <c r="F3968" s="27" t="s">
        <v>7684</v>
      </c>
      <c r="G3968" s="28" t="s">
        <v>201</v>
      </c>
      <c r="H3968" s="27" t="s">
        <v>202</v>
      </c>
      <c r="I3968" s="118" t="s">
        <v>7685</v>
      </c>
      <c r="J3968" s="29">
        <v>4.62</v>
      </c>
      <c r="K3968" s="28" t="s">
        <v>162</v>
      </c>
      <c r="L3968" s="27" t="s">
        <v>825</v>
      </c>
      <c r="M3968" s="27" t="s">
        <v>164</v>
      </c>
      <c r="N3968" s="27" t="s">
        <v>18108</v>
      </c>
    </row>
    <row r="3969" spans="1:14" ht="16.5" customHeight="1">
      <c r="A3969" s="24">
        <v>8504509500</v>
      </c>
      <c r="B3969" s="25"/>
      <c r="C3969" s="26"/>
      <c r="D3969" s="27"/>
      <c r="E3969" s="27" t="s">
        <v>1554</v>
      </c>
      <c r="F3969" s="27" t="s">
        <v>7686</v>
      </c>
      <c r="G3969" s="28" t="s">
        <v>201</v>
      </c>
      <c r="H3969" s="27" t="s">
        <v>202</v>
      </c>
      <c r="I3969" s="118" t="s">
        <v>7687</v>
      </c>
      <c r="J3969" s="29">
        <v>4.62</v>
      </c>
      <c r="K3969" s="28" t="s">
        <v>162</v>
      </c>
      <c r="L3969" s="27" t="s">
        <v>825</v>
      </c>
      <c r="M3969" s="27" t="s">
        <v>164</v>
      </c>
      <c r="N3969" s="27" t="s">
        <v>18108</v>
      </c>
    </row>
    <row r="3970" spans="1:14" ht="16.5" customHeight="1">
      <c r="A3970" s="24">
        <v>8504509500</v>
      </c>
      <c r="B3970" s="25"/>
      <c r="C3970" s="26"/>
      <c r="D3970" s="27"/>
      <c r="E3970" s="27" t="s">
        <v>1554</v>
      </c>
      <c r="F3970" s="27" t="s">
        <v>7688</v>
      </c>
      <c r="G3970" s="28" t="s">
        <v>201</v>
      </c>
      <c r="H3970" s="27" t="s">
        <v>202</v>
      </c>
      <c r="I3970" s="118" t="s">
        <v>7689</v>
      </c>
      <c r="J3970" s="29">
        <v>4.62</v>
      </c>
      <c r="K3970" s="28" t="s">
        <v>162</v>
      </c>
      <c r="L3970" s="27" t="s">
        <v>825</v>
      </c>
      <c r="M3970" s="27" t="s">
        <v>164</v>
      </c>
      <c r="N3970" s="27" t="s">
        <v>18108</v>
      </c>
    </row>
    <row r="3971" spans="1:14" ht="16.5" customHeight="1">
      <c r="A3971" s="24">
        <v>8504509500</v>
      </c>
      <c r="B3971" s="25"/>
      <c r="C3971" s="26"/>
      <c r="D3971" s="27"/>
      <c r="E3971" s="27" t="s">
        <v>1554</v>
      </c>
      <c r="F3971" s="27" t="s">
        <v>7690</v>
      </c>
      <c r="G3971" s="28" t="s">
        <v>201</v>
      </c>
      <c r="H3971" s="27" t="s">
        <v>202</v>
      </c>
      <c r="I3971" s="118" t="s">
        <v>1560</v>
      </c>
      <c r="J3971" s="29">
        <v>9.24</v>
      </c>
      <c r="K3971" s="28" t="s">
        <v>162</v>
      </c>
      <c r="L3971" s="27" t="s">
        <v>825</v>
      </c>
      <c r="M3971" s="27" t="s">
        <v>164</v>
      </c>
      <c r="N3971" s="27" t="s">
        <v>18108</v>
      </c>
    </row>
    <row r="3972" spans="1:14" ht="16.5" customHeight="1">
      <c r="A3972" s="24">
        <v>8504509500</v>
      </c>
      <c r="B3972" s="25"/>
      <c r="C3972" s="26"/>
      <c r="D3972" s="27"/>
      <c r="E3972" s="27" t="s">
        <v>1554</v>
      </c>
      <c r="F3972" s="27" t="s">
        <v>7690</v>
      </c>
      <c r="G3972" s="28" t="s">
        <v>201</v>
      </c>
      <c r="H3972" s="27" t="s">
        <v>202</v>
      </c>
      <c r="I3972" s="118" t="s">
        <v>7691</v>
      </c>
      <c r="J3972" s="29">
        <v>5.78</v>
      </c>
      <c r="K3972" s="28" t="s">
        <v>162</v>
      </c>
      <c r="L3972" s="27" t="s">
        <v>825</v>
      </c>
      <c r="M3972" s="27" t="s">
        <v>164</v>
      </c>
      <c r="N3972" s="27" t="s">
        <v>18108</v>
      </c>
    </row>
    <row r="3973" spans="1:14" ht="16.5" customHeight="1" thickBot="1">
      <c r="A3973" s="24">
        <v>8504509500</v>
      </c>
      <c r="B3973" s="25"/>
      <c r="C3973" s="26"/>
      <c r="D3973" s="27"/>
      <c r="E3973" s="27" t="s">
        <v>1554</v>
      </c>
      <c r="F3973" s="27" t="s">
        <v>1555</v>
      </c>
      <c r="G3973" s="28" t="s">
        <v>201</v>
      </c>
      <c r="H3973" s="27" t="s">
        <v>202</v>
      </c>
      <c r="I3973" s="118" t="s">
        <v>1558</v>
      </c>
      <c r="J3973" s="29">
        <v>13.87</v>
      </c>
      <c r="K3973" s="28" t="s">
        <v>162</v>
      </c>
      <c r="L3973" s="27" t="s">
        <v>825</v>
      </c>
      <c r="M3973" s="27" t="s">
        <v>164</v>
      </c>
      <c r="N3973" s="27" t="s">
        <v>18108</v>
      </c>
    </row>
    <row r="3974" spans="1:14" ht="16.5" customHeight="1" thickTop="1" thickBot="1">
      <c r="A3974" s="31">
        <v>8517620003</v>
      </c>
      <c r="B3974" s="25"/>
      <c r="C3974" s="26"/>
      <c r="D3974" s="27"/>
      <c r="E3974" s="27" t="s">
        <v>7692</v>
      </c>
      <c r="F3974" s="27" t="s">
        <v>7693</v>
      </c>
      <c r="G3974" s="28" t="s">
        <v>173</v>
      </c>
      <c r="H3974" s="27" t="s">
        <v>174</v>
      </c>
      <c r="I3974" s="118" t="s">
        <v>7694</v>
      </c>
      <c r="J3974" s="29">
        <v>96.6</v>
      </c>
      <c r="K3974" s="28" t="s">
        <v>162</v>
      </c>
      <c r="L3974" s="27" t="s">
        <v>7695</v>
      </c>
      <c r="M3974" s="27" t="s">
        <v>164</v>
      </c>
      <c r="N3974" s="27" t="s">
        <v>18341</v>
      </c>
    </row>
    <row r="3975" spans="1:14" ht="16.5" customHeight="1" thickTop="1">
      <c r="A3975" s="24">
        <v>8531809500</v>
      </c>
      <c r="B3975" s="25"/>
      <c r="C3975" s="26"/>
      <c r="D3975" s="27"/>
      <c r="E3975" s="27" t="s">
        <v>7696</v>
      </c>
      <c r="F3975" s="27" t="s">
        <v>5724</v>
      </c>
      <c r="G3975" s="28" t="s">
        <v>206</v>
      </c>
      <c r="H3975" s="27" t="s">
        <v>207</v>
      </c>
      <c r="I3975" s="118" t="s">
        <v>5725</v>
      </c>
      <c r="J3975" s="29">
        <v>624.16</v>
      </c>
      <c r="K3975" s="28" t="s">
        <v>162</v>
      </c>
      <c r="L3975" s="27" t="s">
        <v>736</v>
      </c>
      <c r="M3975" s="27" t="s">
        <v>164</v>
      </c>
      <c r="N3975" s="27" t="s">
        <v>6197</v>
      </c>
    </row>
    <row r="3976" spans="1:14" ht="16.5" customHeight="1">
      <c r="A3976" s="24">
        <v>8532210000</v>
      </c>
      <c r="B3976" s="25"/>
      <c r="C3976" s="26"/>
      <c r="D3976" s="27"/>
      <c r="E3976" s="27" t="s">
        <v>1588</v>
      </c>
      <c r="F3976" s="27" t="s">
        <v>7697</v>
      </c>
      <c r="G3976" s="28" t="s">
        <v>173</v>
      </c>
      <c r="H3976" s="27" t="s">
        <v>174</v>
      </c>
      <c r="I3976" s="118" t="s">
        <v>7698</v>
      </c>
      <c r="J3976" s="29">
        <v>208</v>
      </c>
      <c r="K3976" s="28" t="s">
        <v>162</v>
      </c>
      <c r="L3976" s="27" t="s">
        <v>236</v>
      </c>
      <c r="M3976" s="27" t="s">
        <v>164</v>
      </c>
      <c r="N3976" s="27" t="s">
        <v>18068</v>
      </c>
    </row>
    <row r="3977" spans="1:14" ht="16.5" customHeight="1">
      <c r="A3977" s="24">
        <v>8532210000</v>
      </c>
      <c r="B3977" s="25"/>
      <c r="C3977" s="26"/>
      <c r="D3977" s="27"/>
      <c r="E3977" s="27" t="s">
        <v>247</v>
      </c>
      <c r="F3977" s="27" t="s">
        <v>7699</v>
      </c>
      <c r="G3977" s="28" t="s">
        <v>292</v>
      </c>
      <c r="H3977" s="27" t="s">
        <v>293</v>
      </c>
      <c r="I3977" s="118" t="s">
        <v>7700</v>
      </c>
      <c r="J3977" s="29">
        <v>229.9</v>
      </c>
      <c r="K3977" s="28" t="s">
        <v>162</v>
      </c>
      <c r="L3977" s="27" t="s">
        <v>236</v>
      </c>
      <c r="M3977" s="27" t="s">
        <v>164</v>
      </c>
      <c r="N3977" s="27" t="s">
        <v>18068</v>
      </c>
    </row>
    <row r="3978" spans="1:14" ht="16.5" customHeight="1">
      <c r="A3978" s="24">
        <v>8532210000</v>
      </c>
      <c r="B3978" s="25"/>
      <c r="C3978" s="26"/>
      <c r="D3978" s="27"/>
      <c r="E3978" s="27" t="s">
        <v>247</v>
      </c>
      <c r="F3978" s="27" t="s">
        <v>7701</v>
      </c>
      <c r="G3978" s="28" t="s">
        <v>292</v>
      </c>
      <c r="H3978" s="27" t="s">
        <v>293</v>
      </c>
      <c r="I3978" s="118" t="s">
        <v>7702</v>
      </c>
      <c r="J3978" s="29">
        <v>88</v>
      </c>
      <c r="K3978" s="28" t="s">
        <v>162</v>
      </c>
      <c r="L3978" s="27" t="s">
        <v>236</v>
      </c>
      <c r="M3978" s="27" t="s">
        <v>164</v>
      </c>
      <c r="N3978" s="27" t="s">
        <v>18068</v>
      </c>
    </row>
    <row r="3979" spans="1:14" ht="16.5" customHeight="1">
      <c r="A3979" s="24">
        <v>8532210000</v>
      </c>
      <c r="B3979" s="25"/>
      <c r="C3979" s="26"/>
      <c r="D3979" s="27"/>
      <c r="E3979" s="27" t="s">
        <v>247</v>
      </c>
      <c r="F3979" s="27" t="s">
        <v>5345</v>
      </c>
      <c r="G3979" s="28" t="s">
        <v>292</v>
      </c>
      <c r="H3979" s="27" t="s">
        <v>293</v>
      </c>
      <c r="I3979" s="118" t="s">
        <v>5346</v>
      </c>
      <c r="J3979" s="29">
        <v>482.6</v>
      </c>
      <c r="K3979" s="28" t="s">
        <v>162</v>
      </c>
      <c r="L3979" s="27" t="s">
        <v>236</v>
      </c>
      <c r="M3979" s="27" t="s">
        <v>164</v>
      </c>
      <c r="N3979" s="27" t="s">
        <v>18068</v>
      </c>
    </row>
    <row r="3980" spans="1:14" ht="16.5" customHeight="1">
      <c r="A3980" s="24">
        <v>8532220000</v>
      </c>
      <c r="B3980" s="25"/>
      <c r="C3980" s="26"/>
      <c r="D3980" s="27"/>
      <c r="E3980" s="27" t="s">
        <v>7703</v>
      </c>
      <c r="F3980" s="27" t="s">
        <v>7704</v>
      </c>
      <c r="G3980" s="28" t="s">
        <v>282</v>
      </c>
      <c r="H3980" s="27" t="s">
        <v>283</v>
      </c>
      <c r="I3980" s="118" t="s">
        <v>7705</v>
      </c>
      <c r="J3980" s="29">
        <v>9.33</v>
      </c>
      <c r="K3980" s="28" t="s">
        <v>162</v>
      </c>
      <c r="L3980" s="27" t="s">
        <v>285</v>
      </c>
      <c r="M3980" s="27" t="s">
        <v>164</v>
      </c>
      <c r="N3980" s="27" t="s">
        <v>18075</v>
      </c>
    </row>
    <row r="3981" spans="1:14" ht="16.5" customHeight="1">
      <c r="A3981" s="24">
        <v>8532220000</v>
      </c>
      <c r="B3981" s="25"/>
      <c r="C3981" s="26"/>
      <c r="D3981" s="27"/>
      <c r="E3981" s="27" t="s">
        <v>7703</v>
      </c>
      <c r="F3981" s="27" t="s">
        <v>7706</v>
      </c>
      <c r="G3981" s="28" t="s">
        <v>282</v>
      </c>
      <c r="H3981" s="27" t="s">
        <v>283</v>
      </c>
      <c r="I3981" s="118" t="s">
        <v>7707</v>
      </c>
      <c r="J3981" s="29">
        <v>65.099999999999994</v>
      </c>
      <c r="K3981" s="28" t="s">
        <v>162</v>
      </c>
      <c r="L3981" s="27" t="s">
        <v>285</v>
      </c>
      <c r="M3981" s="27" t="s">
        <v>164</v>
      </c>
      <c r="N3981" s="27" t="s">
        <v>18075</v>
      </c>
    </row>
    <row r="3982" spans="1:14" ht="16.5" customHeight="1">
      <c r="A3982" s="24">
        <v>8532240000</v>
      </c>
      <c r="B3982" s="25"/>
      <c r="C3982" s="26"/>
      <c r="D3982" s="27"/>
      <c r="E3982" s="27" t="s">
        <v>314</v>
      </c>
      <c r="F3982" s="27" t="s">
        <v>7708</v>
      </c>
      <c r="G3982" s="28" t="s">
        <v>173</v>
      </c>
      <c r="H3982" s="27" t="s">
        <v>174</v>
      </c>
      <c r="I3982" s="118" t="s">
        <v>7709</v>
      </c>
      <c r="J3982" s="29">
        <v>1.98</v>
      </c>
      <c r="K3982" s="28" t="s">
        <v>162</v>
      </c>
      <c r="L3982" s="27" t="s">
        <v>265</v>
      </c>
      <c r="M3982" s="27" t="s">
        <v>164</v>
      </c>
      <c r="N3982" s="27" t="s">
        <v>9360</v>
      </c>
    </row>
    <row r="3983" spans="1:14" ht="16.5" customHeight="1">
      <c r="A3983" s="24">
        <v>8532240000</v>
      </c>
      <c r="B3983" s="25"/>
      <c r="C3983" s="26"/>
      <c r="D3983" s="27"/>
      <c r="E3983" s="27" t="s">
        <v>314</v>
      </c>
      <c r="F3983" s="27" t="s">
        <v>7710</v>
      </c>
      <c r="G3983" s="28" t="s">
        <v>282</v>
      </c>
      <c r="H3983" s="27" t="s">
        <v>283</v>
      </c>
      <c r="I3983" s="118" t="s">
        <v>7711</v>
      </c>
      <c r="J3983" s="29">
        <v>674.1</v>
      </c>
      <c r="K3983" s="28" t="s">
        <v>162</v>
      </c>
      <c r="L3983" s="27" t="s">
        <v>218</v>
      </c>
      <c r="M3983" s="27" t="s">
        <v>164</v>
      </c>
      <c r="N3983" s="27" t="s">
        <v>18066</v>
      </c>
    </row>
    <row r="3984" spans="1:14" ht="16.5" customHeight="1">
      <c r="A3984" s="24">
        <v>8532240000</v>
      </c>
      <c r="B3984" s="25"/>
      <c r="C3984" s="26"/>
      <c r="D3984" s="27"/>
      <c r="E3984" s="27" t="s">
        <v>314</v>
      </c>
      <c r="F3984" s="27" t="s">
        <v>7712</v>
      </c>
      <c r="G3984" s="28" t="s">
        <v>282</v>
      </c>
      <c r="H3984" s="27" t="s">
        <v>283</v>
      </c>
      <c r="I3984" s="118" t="s">
        <v>3926</v>
      </c>
      <c r="J3984" s="29">
        <v>6.82</v>
      </c>
      <c r="K3984" s="28" t="s">
        <v>162</v>
      </c>
      <c r="L3984" s="27" t="s">
        <v>218</v>
      </c>
      <c r="M3984" s="27" t="s">
        <v>164</v>
      </c>
      <c r="N3984" s="27" t="s">
        <v>18066</v>
      </c>
    </row>
    <row r="3985" spans="1:14" ht="16.5" customHeight="1">
      <c r="A3985" s="24">
        <v>8532240000</v>
      </c>
      <c r="B3985" s="25"/>
      <c r="C3985" s="26"/>
      <c r="D3985" s="27"/>
      <c r="E3985" s="27" t="s">
        <v>314</v>
      </c>
      <c r="F3985" s="27" t="s">
        <v>7713</v>
      </c>
      <c r="G3985" s="28" t="s">
        <v>282</v>
      </c>
      <c r="H3985" s="27" t="s">
        <v>283</v>
      </c>
      <c r="I3985" s="118" t="s">
        <v>7714</v>
      </c>
      <c r="J3985" s="29">
        <v>13.25</v>
      </c>
      <c r="K3985" s="28" t="s">
        <v>162</v>
      </c>
      <c r="L3985" s="27" t="s">
        <v>218</v>
      </c>
      <c r="M3985" s="27" t="s">
        <v>164</v>
      </c>
      <c r="N3985" s="27" t="s">
        <v>18066</v>
      </c>
    </row>
    <row r="3986" spans="1:14" ht="16.5" customHeight="1">
      <c r="A3986" s="24">
        <v>8532240000</v>
      </c>
      <c r="B3986" s="25"/>
      <c r="C3986" s="26"/>
      <c r="D3986" s="27"/>
      <c r="E3986" s="27" t="s">
        <v>314</v>
      </c>
      <c r="F3986" s="27" t="s">
        <v>7713</v>
      </c>
      <c r="G3986" s="28" t="s">
        <v>282</v>
      </c>
      <c r="H3986" s="27" t="s">
        <v>283</v>
      </c>
      <c r="I3986" s="118" t="s">
        <v>7715</v>
      </c>
      <c r="J3986" s="29">
        <v>13.12</v>
      </c>
      <c r="K3986" s="28" t="s">
        <v>162</v>
      </c>
      <c r="L3986" s="27" t="s">
        <v>218</v>
      </c>
      <c r="M3986" s="27" t="s">
        <v>164</v>
      </c>
      <c r="N3986" s="27" t="s">
        <v>18066</v>
      </c>
    </row>
    <row r="3987" spans="1:14" ht="16.5" customHeight="1">
      <c r="A3987" s="24">
        <v>8532240000</v>
      </c>
      <c r="B3987" s="25"/>
      <c r="C3987" s="26"/>
      <c r="D3987" s="27"/>
      <c r="E3987" s="27" t="s">
        <v>314</v>
      </c>
      <c r="F3987" s="27" t="s">
        <v>7716</v>
      </c>
      <c r="G3987" s="28" t="s">
        <v>282</v>
      </c>
      <c r="H3987" s="27" t="s">
        <v>283</v>
      </c>
      <c r="I3987" s="118" t="s">
        <v>3553</v>
      </c>
      <c r="J3987" s="29">
        <v>0.95</v>
      </c>
      <c r="K3987" s="28" t="s">
        <v>162</v>
      </c>
      <c r="L3987" s="27" t="s">
        <v>218</v>
      </c>
      <c r="M3987" s="27" t="s">
        <v>164</v>
      </c>
      <c r="N3987" s="27" t="s">
        <v>18066</v>
      </c>
    </row>
    <row r="3988" spans="1:14" ht="16.5" customHeight="1">
      <c r="A3988" s="24">
        <v>8532240000</v>
      </c>
      <c r="B3988" s="25"/>
      <c r="C3988" s="26"/>
      <c r="D3988" s="27"/>
      <c r="E3988" s="27" t="s">
        <v>314</v>
      </c>
      <c r="F3988" s="27" t="s">
        <v>7717</v>
      </c>
      <c r="G3988" s="28" t="s">
        <v>282</v>
      </c>
      <c r="H3988" s="27" t="s">
        <v>283</v>
      </c>
      <c r="I3988" s="118" t="s">
        <v>7718</v>
      </c>
      <c r="J3988" s="29">
        <v>0.92</v>
      </c>
      <c r="K3988" s="28" t="s">
        <v>162</v>
      </c>
      <c r="L3988" s="27" t="s">
        <v>218</v>
      </c>
      <c r="M3988" s="27" t="s">
        <v>164</v>
      </c>
      <c r="N3988" s="27" t="s">
        <v>18066</v>
      </c>
    </row>
    <row r="3989" spans="1:14" ht="16.5" customHeight="1">
      <c r="A3989" s="24">
        <v>8532240000</v>
      </c>
      <c r="B3989" s="25"/>
      <c r="C3989" s="26"/>
      <c r="D3989" s="27"/>
      <c r="E3989" s="27" t="s">
        <v>314</v>
      </c>
      <c r="F3989" s="27" t="s">
        <v>7719</v>
      </c>
      <c r="G3989" s="28" t="s">
        <v>282</v>
      </c>
      <c r="H3989" s="27" t="s">
        <v>283</v>
      </c>
      <c r="I3989" s="118" t="s">
        <v>3545</v>
      </c>
      <c r="J3989" s="29">
        <v>0.71</v>
      </c>
      <c r="K3989" s="28" t="s">
        <v>162</v>
      </c>
      <c r="L3989" s="27" t="s">
        <v>218</v>
      </c>
      <c r="M3989" s="27" t="s">
        <v>164</v>
      </c>
      <c r="N3989" s="27" t="s">
        <v>18066</v>
      </c>
    </row>
    <row r="3990" spans="1:14" ht="16.5" customHeight="1">
      <c r="A3990" s="24">
        <v>8532240000</v>
      </c>
      <c r="B3990" s="25"/>
      <c r="C3990" s="26"/>
      <c r="D3990" s="27"/>
      <c r="E3990" s="27" t="s">
        <v>314</v>
      </c>
      <c r="F3990" s="27" t="s">
        <v>4891</v>
      </c>
      <c r="G3990" s="28" t="s">
        <v>282</v>
      </c>
      <c r="H3990" s="27" t="s">
        <v>283</v>
      </c>
      <c r="I3990" s="118" t="s">
        <v>4892</v>
      </c>
      <c r="J3990" s="29">
        <v>3.04</v>
      </c>
      <c r="K3990" s="28" t="s">
        <v>162</v>
      </c>
      <c r="L3990" s="27" t="s">
        <v>218</v>
      </c>
      <c r="M3990" s="27" t="s">
        <v>164</v>
      </c>
      <c r="N3990" s="27" t="s">
        <v>18066</v>
      </c>
    </row>
    <row r="3991" spans="1:14" ht="16.5" customHeight="1">
      <c r="A3991" s="24">
        <v>8532240000</v>
      </c>
      <c r="B3991" s="25"/>
      <c r="C3991" s="26"/>
      <c r="D3991" s="27"/>
      <c r="E3991" s="27" t="s">
        <v>314</v>
      </c>
      <c r="F3991" s="27" t="s">
        <v>7720</v>
      </c>
      <c r="G3991" s="28" t="s">
        <v>282</v>
      </c>
      <c r="H3991" s="27" t="s">
        <v>283</v>
      </c>
      <c r="I3991" s="118" t="s">
        <v>7721</v>
      </c>
      <c r="J3991" s="29">
        <v>0.24</v>
      </c>
      <c r="K3991" s="28" t="s">
        <v>162</v>
      </c>
      <c r="L3991" s="27" t="s">
        <v>218</v>
      </c>
      <c r="M3991" s="27" t="s">
        <v>164</v>
      </c>
      <c r="N3991" s="27" t="s">
        <v>18066</v>
      </c>
    </row>
    <row r="3992" spans="1:14" ht="16.5" customHeight="1">
      <c r="A3992" s="24">
        <v>8532240000</v>
      </c>
      <c r="B3992" s="25"/>
      <c r="C3992" s="26"/>
      <c r="D3992" s="27"/>
      <c r="E3992" s="27" t="s">
        <v>314</v>
      </c>
      <c r="F3992" s="27" t="s">
        <v>7722</v>
      </c>
      <c r="G3992" s="28" t="s">
        <v>282</v>
      </c>
      <c r="H3992" s="27" t="s">
        <v>283</v>
      </c>
      <c r="I3992" s="118" t="s">
        <v>7723</v>
      </c>
      <c r="J3992" s="29">
        <v>21.34</v>
      </c>
      <c r="K3992" s="28" t="s">
        <v>162</v>
      </c>
      <c r="L3992" s="27" t="s">
        <v>218</v>
      </c>
      <c r="M3992" s="27" t="s">
        <v>164</v>
      </c>
      <c r="N3992" s="27" t="s">
        <v>18066</v>
      </c>
    </row>
    <row r="3993" spans="1:14" ht="16.5" customHeight="1">
      <c r="A3993" s="24">
        <v>8532240000</v>
      </c>
      <c r="B3993" s="25"/>
      <c r="C3993" s="26"/>
      <c r="D3993" s="27"/>
      <c r="E3993" s="27" t="s">
        <v>314</v>
      </c>
      <c r="F3993" s="27" t="s">
        <v>7724</v>
      </c>
      <c r="G3993" s="28" t="s">
        <v>282</v>
      </c>
      <c r="H3993" s="27" t="s">
        <v>283</v>
      </c>
      <c r="I3993" s="118" t="s">
        <v>3549</v>
      </c>
      <c r="J3993" s="29">
        <v>17.18</v>
      </c>
      <c r="K3993" s="28" t="s">
        <v>162</v>
      </c>
      <c r="L3993" s="27" t="s">
        <v>218</v>
      </c>
      <c r="M3993" s="27" t="s">
        <v>164</v>
      </c>
      <c r="N3993" s="27" t="s">
        <v>18066</v>
      </c>
    </row>
    <row r="3994" spans="1:14" ht="16.5" customHeight="1">
      <c r="A3994" s="24">
        <v>8532240000</v>
      </c>
      <c r="B3994" s="25"/>
      <c r="C3994" s="26"/>
      <c r="D3994" s="27"/>
      <c r="E3994" s="27" t="s">
        <v>314</v>
      </c>
      <c r="F3994" s="27" t="s">
        <v>7725</v>
      </c>
      <c r="G3994" s="28" t="s">
        <v>355</v>
      </c>
      <c r="H3994" s="27" t="s">
        <v>356</v>
      </c>
      <c r="I3994" s="118" t="s">
        <v>7726</v>
      </c>
      <c r="J3994" s="29">
        <v>114.12</v>
      </c>
      <c r="K3994" s="28" t="s">
        <v>162</v>
      </c>
      <c r="L3994" s="27" t="s">
        <v>1592</v>
      </c>
      <c r="M3994" s="27" t="s">
        <v>164</v>
      </c>
      <c r="N3994" s="27" t="s">
        <v>18146</v>
      </c>
    </row>
    <row r="3995" spans="1:14" ht="16.5" customHeight="1">
      <c r="A3995" s="24">
        <v>8532240000</v>
      </c>
      <c r="B3995" s="25"/>
      <c r="C3995" s="26"/>
      <c r="D3995" s="27"/>
      <c r="E3995" s="27" t="s">
        <v>314</v>
      </c>
      <c r="F3995" s="27" t="s">
        <v>7727</v>
      </c>
      <c r="G3995" s="28" t="s">
        <v>159</v>
      </c>
      <c r="H3995" s="27" t="s">
        <v>160</v>
      </c>
      <c r="I3995" s="118" t="s">
        <v>7728</v>
      </c>
      <c r="J3995" s="29">
        <v>2.7</v>
      </c>
      <c r="K3995" s="28" t="s">
        <v>162</v>
      </c>
      <c r="L3995" s="27" t="s">
        <v>265</v>
      </c>
      <c r="M3995" s="27" t="s">
        <v>164</v>
      </c>
      <c r="N3995" s="27" t="s">
        <v>9360</v>
      </c>
    </row>
    <row r="3996" spans="1:14" ht="16.5" customHeight="1">
      <c r="A3996" s="24">
        <v>8532240000</v>
      </c>
      <c r="B3996" s="25"/>
      <c r="C3996" s="26"/>
      <c r="D3996" s="27"/>
      <c r="E3996" s="27" t="s">
        <v>314</v>
      </c>
      <c r="F3996" s="27" t="s">
        <v>7727</v>
      </c>
      <c r="G3996" s="28" t="s">
        <v>159</v>
      </c>
      <c r="H3996" s="27" t="s">
        <v>160</v>
      </c>
      <c r="I3996" s="118" t="s">
        <v>7729</v>
      </c>
      <c r="J3996" s="29">
        <v>26</v>
      </c>
      <c r="K3996" s="28" t="s">
        <v>162</v>
      </c>
      <c r="L3996" s="27" t="s">
        <v>265</v>
      </c>
      <c r="M3996" s="27" t="s">
        <v>164</v>
      </c>
      <c r="N3996" s="27" t="s">
        <v>9360</v>
      </c>
    </row>
    <row r="3997" spans="1:14" ht="16.5" customHeight="1">
      <c r="A3997" s="24">
        <v>8532240000</v>
      </c>
      <c r="B3997" s="25"/>
      <c r="C3997" s="26"/>
      <c r="D3997" s="27"/>
      <c r="E3997" s="27" t="s">
        <v>314</v>
      </c>
      <c r="F3997" s="27" t="s">
        <v>7730</v>
      </c>
      <c r="G3997" s="28" t="s">
        <v>201</v>
      </c>
      <c r="H3997" s="27" t="s">
        <v>202</v>
      </c>
      <c r="I3997" s="118" t="s">
        <v>3618</v>
      </c>
      <c r="J3997" s="29">
        <v>5.43</v>
      </c>
      <c r="K3997" s="28" t="s">
        <v>162</v>
      </c>
      <c r="L3997" s="27" t="s">
        <v>262</v>
      </c>
      <c r="M3997" s="27" t="s">
        <v>164</v>
      </c>
      <c r="N3997" s="27" t="s">
        <v>262</v>
      </c>
    </row>
    <row r="3998" spans="1:14" ht="16.5" customHeight="1">
      <c r="A3998" s="24">
        <v>8532240000</v>
      </c>
      <c r="B3998" s="25"/>
      <c r="C3998" s="26"/>
      <c r="D3998" s="27"/>
      <c r="E3998" s="27" t="s">
        <v>314</v>
      </c>
      <c r="F3998" s="27" t="s">
        <v>7731</v>
      </c>
      <c r="G3998" s="28" t="s">
        <v>201</v>
      </c>
      <c r="H3998" s="27" t="s">
        <v>202</v>
      </c>
      <c r="I3998" s="118" t="s">
        <v>7732</v>
      </c>
      <c r="J3998" s="29">
        <v>2.2999999999999998</v>
      </c>
      <c r="K3998" s="28" t="s">
        <v>162</v>
      </c>
      <c r="L3998" s="27" t="s">
        <v>262</v>
      </c>
      <c r="M3998" s="27" t="s">
        <v>164</v>
      </c>
      <c r="N3998" s="27" t="s">
        <v>262</v>
      </c>
    </row>
    <row r="3999" spans="1:14" ht="16.5" customHeight="1">
      <c r="A3999" s="24">
        <v>8532250000</v>
      </c>
      <c r="B3999" s="25"/>
      <c r="C3999" s="26"/>
      <c r="D3999" s="27"/>
      <c r="E3999" s="27" t="s">
        <v>7733</v>
      </c>
      <c r="F3999" s="27" t="s">
        <v>7299</v>
      </c>
      <c r="G3999" s="28" t="s">
        <v>347</v>
      </c>
      <c r="H3999" s="27" t="s">
        <v>348</v>
      </c>
      <c r="I3999" s="118" t="s">
        <v>7300</v>
      </c>
      <c r="J3999" s="29">
        <v>47.04</v>
      </c>
      <c r="K3999" s="28" t="s">
        <v>162</v>
      </c>
      <c r="L3999" s="27" t="s">
        <v>50</v>
      </c>
      <c r="M3999" s="27" t="s">
        <v>164</v>
      </c>
      <c r="N3999" s="27" t="s">
        <v>18077</v>
      </c>
    </row>
    <row r="4000" spans="1:14" ht="16.5" customHeight="1">
      <c r="A4000" s="24">
        <v>8532250000</v>
      </c>
      <c r="B4000" s="25"/>
      <c r="C4000" s="26"/>
      <c r="D4000" s="27"/>
      <c r="E4000" s="27" t="s">
        <v>7733</v>
      </c>
      <c r="F4000" s="27" t="s">
        <v>7734</v>
      </c>
      <c r="G4000" s="28" t="s">
        <v>347</v>
      </c>
      <c r="H4000" s="27" t="s">
        <v>348</v>
      </c>
      <c r="I4000" s="118" t="s">
        <v>7735</v>
      </c>
      <c r="J4000" s="29">
        <v>129.79</v>
      </c>
      <c r="K4000" s="28" t="s">
        <v>162</v>
      </c>
      <c r="L4000" s="27" t="s">
        <v>50</v>
      </c>
      <c r="M4000" s="27" t="s">
        <v>164</v>
      </c>
      <c r="N4000" s="27" t="s">
        <v>18077</v>
      </c>
    </row>
    <row r="4001" spans="1:14" ht="16.5" customHeight="1">
      <c r="A4001" s="24">
        <v>8532250000</v>
      </c>
      <c r="B4001" s="25"/>
      <c r="C4001" s="26"/>
      <c r="D4001" s="27"/>
      <c r="E4001" s="27" t="s">
        <v>353</v>
      </c>
      <c r="F4001" s="27" t="s">
        <v>363</v>
      </c>
      <c r="G4001" s="28" t="s">
        <v>292</v>
      </c>
      <c r="H4001" s="27" t="s">
        <v>293</v>
      </c>
      <c r="I4001" s="118" t="s">
        <v>364</v>
      </c>
      <c r="J4001" s="29">
        <v>106.69</v>
      </c>
      <c r="K4001" s="28" t="s">
        <v>162</v>
      </c>
      <c r="L4001" s="27" t="s">
        <v>2205</v>
      </c>
      <c r="M4001" s="27" t="s">
        <v>164</v>
      </c>
      <c r="N4001" s="27" t="s">
        <v>145</v>
      </c>
    </row>
    <row r="4002" spans="1:14" ht="16.5" customHeight="1">
      <c r="A4002" s="24">
        <v>8532250000</v>
      </c>
      <c r="B4002" s="25"/>
      <c r="C4002" s="26"/>
      <c r="D4002" s="27"/>
      <c r="E4002" s="27" t="s">
        <v>353</v>
      </c>
      <c r="F4002" s="27" t="s">
        <v>359</v>
      </c>
      <c r="G4002" s="28" t="s">
        <v>292</v>
      </c>
      <c r="H4002" s="27" t="s">
        <v>293</v>
      </c>
      <c r="I4002" s="118" t="s">
        <v>360</v>
      </c>
      <c r="J4002" s="29">
        <v>65</v>
      </c>
      <c r="K4002" s="28" t="s">
        <v>162</v>
      </c>
      <c r="L4002" s="27" t="s">
        <v>358</v>
      </c>
      <c r="M4002" s="27" t="s">
        <v>164</v>
      </c>
      <c r="N4002" s="27" t="s">
        <v>18078</v>
      </c>
    </row>
    <row r="4003" spans="1:14" ht="16.5" customHeight="1">
      <c r="A4003" s="24">
        <v>8533100000</v>
      </c>
      <c r="B4003" s="25"/>
      <c r="C4003" s="26"/>
      <c r="D4003" s="27"/>
      <c r="E4003" s="27" t="s">
        <v>7736</v>
      </c>
      <c r="F4003" s="27" t="s">
        <v>7737</v>
      </c>
      <c r="G4003" s="28" t="s">
        <v>159</v>
      </c>
      <c r="H4003" s="27" t="s">
        <v>160</v>
      </c>
      <c r="I4003" s="118" t="s">
        <v>7738</v>
      </c>
      <c r="J4003" s="29">
        <v>0.24</v>
      </c>
      <c r="K4003" s="28" t="s">
        <v>162</v>
      </c>
      <c r="L4003" s="27" t="s">
        <v>372</v>
      </c>
      <c r="M4003" s="27" t="s">
        <v>164</v>
      </c>
      <c r="N4003" s="27" t="s">
        <v>1383</v>
      </c>
    </row>
    <row r="4004" spans="1:14" ht="16.5" customHeight="1">
      <c r="A4004" s="24">
        <v>8533100000</v>
      </c>
      <c r="B4004" s="25"/>
      <c r="C4004" s="26"/>
      <c r="D4004" s="27"/>
      <c r="E4004" s="27" t="s">
        <v>7736</v>
      </c>
      <c r="F4004" s="27" t="s">
        <v>7739</v>
      </c>
      <c r="G4004" s="28" t="s">
        <v>159</v>
      </c>
      <c r="H4004" s="27" t="s">
        <v>160</v>
      </c>
      <c r="I4004" s="118" t="s">
        <v>7740</v>
      </c>
      <c r="J4004" s="29">
        <v>0.24</v>
      </c>
      <c r="K4004" s="28" t="s">
        <v>162</v>
      </c>
      <c r="L4004" s="27" t="s">
        <v>372</v>
      </c>
      <c r="M4004" s="27" t="s">
        <v>164</v>
      </c>
      <c r="N4004" s="27" t="s">
        <v>1383</v>
      </c>
    </row>
    <row r="4005" spans="1:14" ht="16.5" customHeight="1">
      <c r="A4005" s="24">
        <v>8533100000</v>
      </c>
      <c r="B4005" s="25"/>
      <c r="C4005" s="26"/>
      <c r="D4005" s="27"/>
      <c r="E4005" s="27" t="s">
        <v>7736</v>
      </c>
      <c r="F4005" s="27" t="s">
        <v>7741</v>
      </c>
      <c r="G4005" s="28" t="s">
        <v>159</v>
      </c>
      <c r="H4005" s="27" t="s">
        <v>160</v>
      </c>
      <c r="I4005" s="118" t="s">
        <v>7742</v>
      </c>
      <c r="J4005" s="29">
        <v>0.24</v>
      </c>
      <c r="K4005" s="28" t="s">
        <v>162</v>
      </c>
      <c r="L4005" s="27" t="s">
        <v>372</v>
      </c>
      <c r="M4005" s="27" t="s">
        <v>164</v>
      </c>
      <c r="N4005" s="27" t="s">
        <v>1383</v>
      </c>
    </row>
    <row r="4006" spans="1:14" ht="16.5" customHeight="1">
      <c r="A4006" s="24">
        <v>8533100000</v>
      </c>
      <c r="B4006" s="25"/>
      <c r="C4006" s="26"/>
      <c r="D4006" s="27"/>
      <c r="E4006" s="27" t="s">
        <v>7736</v>
      </c>
      <c r="F4006" s="27" t="s">
        <v>7743</v>
      </c>
      <c r="G4006" s="28" t="s">
        <v>159</v>
      </c>
      <c r="H4006" s="27" t="s">
        <v>160</v>
      </c>
      <c r="I4006" s="118" t="s">
        <v>7744</v>
      </c>
      <c r="J4006" s="29">
        <v>0.24</v>
      </c>
      <c r="K4006" s="28" t="s">
        <v>162</v>
      </c>
      <c r="L4006" s="27" t="s">
        <v>372</v>
      </c>
      <c r="M4006" s="27" t="s">
        <v>164</v>
      </c>
      <c r="N4006" s="27" t="s">
        <v>1383</v>
      </c>
    </row>
    <row r="4007" spans="1:14" ht="16.5" customHeight="1">
      <c r="A4007" s="24">
        <v>8533100000</v>
      </c>
      <c r="B4007" s="25"/>
      <c r="C4007" s="26"/>
      <c r="D4007" s="27"/>
      <c r="E4007" s="27" t="s">
        <v>7736</v>
      </c>
      <c r="F4007" s="27" t="s">
        <v>7745</v>
      </c>
      <c r="G4007" s="28" t="s">
        <v>159</v>
      </c>
      <c r="H4007" s="27" t="s">
        <v>160</v>
      </c>
      <c r="I4007" s="118" t="s">
        <v>7746</v>
      </c>
      <c r="J4007" s="29">
        <v>10</v>
      </c>
      <c r="K4007" s="28" t="s">
        <v>162</v>
      </c>
      <c r="L4007" s="27" t="s">
        <v>372</v>
      </c>
      <c r="M4007" s="27" t="s">
        <v>164</v>
      </c>
      <c r="N4007" s="27" t="s">
        <v>1383</v>
      </c>
    </row>
    <row r="4008" spans="1:14" ht="16.5" customHeight="1">
      <c r="A4008" s="24">
        <v>8533100000</v>
      </c>
      <c r="B4008" s="25"/>
      <c r="C4008" s="26"/>
      <c r="D4008" s="27"/>
      <c r="E4008" s="27" t="s">
        <v>7736</v>
      </c>
      <c r="F4008" s="27" t="s">
        <v>7747</v>
      </c>
      <c r="G4008" s="28" t="s">
        <v>159</v>
      </c>
      <c r="H4008" s="27" t="s">
        <v>160</v>
      </c>
      <c r="I4008" s="118" t="s">
        <v>2432</v>
      </c>
      <c r="J4008" s="29">
        <v>0.63</v>
      </c>
      <c r="K4008" s="28" t="s">
        <v>162</v>
      </c>
      <c r="L4008" s="27" t="s">
        <v>372</v>
      </c>
      <c r="M4008" s="27" t="s">
        <v>164</v>
      </c>
      <c r="N4008" s="27" t="s">
        <v>1383</v>
      </c>
    </row>
    <row r="4009" spans="1:14" ht="16.5" customHeight="1">
      <c r="A4009" s="24">
        <v>8533100000</v>
      </c>
      <c r="B4009" s="25"/>
      <c r="C4009" s="26"/>
      <c r="D4009" s="27"/>
      <c r="E4009" s="27" t="s">
        <v>7736</v>
      </c>
      <c r="F4009" s="27" t="s">
        <v>4922</v>
      </c>
      <c r="G4009" s="28" t="s">
        <v>159</v>
      </c>
      <c r="H4009" s="27" t="s">
        <v>160</v>
      </c>
      <c r="I4009" s="118" t="s">
        <v>4923</v>
      </c>
      <c r="J4009" s="29">
        <v>0.68</v>
      </c>
      <c r="K4009" s="28" t="s">
        <v>162</v>
      </c>
      <c r="L4009" s="27" t="s">
        <v>372</v>
      </c>
      <c r="M4009" s="27" t="s">
        <v>164</v>
      </c>
      <c r="N4009" s="27" t="s">
        <v>1383</v>
      </c>
    </row>
    <row r="4010" spans="1:14" ht="16.5" customHeight="1">
      <c r="A4010" s="24">
        <v>8533100000</v>
      </c>
      <c r="B4010" s="25"/>
      <c r="C4010" s="26"/>
      <c r="D4010" s="27"/>
      <c r="E4010" s="27" t="s">
        <v>7736</v>
      </c>
      <c r="F4010" s="27" t="s">
        <v>7748</v>
      </c>
      <c r="G4010" s="28" t="s">
        <v>159</v>
      </c>
      <c r="H4010" s="27" t="s">
        <v>160</v>
      </c>
      <c r="I4010" s="118" t="s">
        <v>7749</v>
      </c>
      <c r="J4010" s="29">
        <v>1.4</v>
      </c>
      <c r="K4010" s="28" t="s">
        <v>162</v>
      </c>
      <c r="L4010" s="27" t="s">
        <v>372</v>
      </c>
      <c r="M4010" s="27" t="s">
        <v>164</v>
      </c>
      <c r="N4010" s="27" t="s">
        <v>1383</v>
      </c>
    </row>
    <row r="4011" spans="1:14" ht="16.5" customHeight="1">
      <c r="A4011" s="24">
        <v>8533100000</v>
      </c>
      <c r="B4011" s="25"/>
      <c r="C4011" s="26"/>
      <c r="D4011" s="27"/>
      <c r="E4011" s="27" t="s">
        <v>7736</v>
      </c>
      <c r="F4011" s="27" t="s">
        <v>7750</v>
      </c>
      <c r="G4011" s="28" t="s">
        <v>159</v>
      </c>
      <c r="H4011" s="27" t="s">
        <v>160</v>
      </c>
      <c r="I4011" s="118" t="s">
        <v>7751</v>
      </c>
      <c r="J4011" s="29">
        <v>0.9</v>
      </c>
      <c r="K4011" s="28" t="s">
        <v>162</v>
      </c>
      <c r="L4011" s="27" t="s">
        <v>372</v>
      </c>
      <c r="M4011" s="27" t="s">
        <v>164</v>
      </c>
      <c r="N4011" s="27" t="s">
        <v>1383</v>
      </c>
    </row>
    <row r="4012" spans="1:14" ht="16.5" customHeight="1">
      <c r="A4012" s="24">
        <v>8533100000</v>
      </c>
      <c r="B4012" s="25"/>
      <c r="C4012" s="26"/>
      <c r="D4012" s="27"/>
      <c r="E4012" s="27" t="s">
        <v>7736</v>
      </c>
      <c r="F4012" s="27" t="s">
        <v>7752</v>
      </c>
      <c r="G4012" s="28" t="s">
        <v>159</v>
      </c>
      <c r="H4012" s="27" t="s">
        <v>160</v>
      </c>
      <c r="I4012" s="118" t="s">
        <v>7753</v>
      </c>
      <c r="J4012" s="29">
        <v>1.1399999999999999</v>
      </c>
      <c r="K4012" s="28" t="s">
        <v>162</v>
      </c>
      <c r="L4012" s="27" t="s">
        <v>372</v>
      </c>
      <c r="M4012" s="27" t="s">
        <v>164</v>
      </c>
      <c r="N4012" s="27" t="s">
        <v>1383</v>
      </c>
    </row>
    <row r="4013" spans="1:14" ht="16.5" customHeight="1">
      <c r="A4013" s="24">
        <v>8533100000</v>
      </c>
      <c r="B4013" s="25"/>
      <c r="C4013" s="26"/>
      <c r="D4013" s="27"/>
      <c r="E4013" s="27" t="s">
        <v>7736</v>
      </c>
      <c r="F4013" s="27" t="s">
        <v>7754</v>
      </c>
      <c r="G4013" s="28" t="s">
        <v>159</v>
      </c>
      <c r="H4013" s="27" t="s">
        <v>160</v>
      </c>
      <c r="I4013" s="118" t="s">
        <v>7755</v>
      </c>
      <c r="J4013" s="29">
        <v>0.6</v>
      </c>
      <c r="K4013" s="28" t="s">
        <v>162</v>
      </c>
      <c r="L4013" s="27" t="s">
        <v>372</v>
      </c>
      <c r="M4013" s="27" t="s">
        <v>164</v>
      </c>
      <c r="N4013" s="27" t="s">
        <v>1383</v>
      </c>
    </row>
    <row r="4014" spans="1:14" ht="16.5" customHeight="1">
      <c r="A4014" s="24">
        <v>8533100000</v>
      </c>
      <c r="B4014" s="25"/>
      <c r="C4014" s="26"/>
      <c r="D4014" s="27"/>
      <c r="E4014" s="27" t="s">
        <v>7736</v>
      </c>
      <c r="F4014" s="27" t="s">
        <v>7756</v>
      </c>
      <c r="G4014" s="28" t="s">
        <v>159</v>
      </c>
      <c r="H4014" s="27" t="s">
        <v>160</v>
      </c>
      <c r="I4014" s="118" t="s">
        <v>7757</v>
      </c>
      <c r="J4014" s="29">
        <v>0.68</v>
      </c>
      <c r="K4014" s="28" t="s">
        <v>162</v>
      </c>
      <c r="L4014" s="27" t="s">
        <v>372</v>
      </c>
      <c r="M4014" s="27" t="s">
        <v>164</v>
      </c>
      <c r="N4014" s="27" t="s">
        <v>1383</v>
      </c>
    </row>
    <row r="4015" spans="1:14" ht="16.5" customHeight="1">
      <c r="A4015" s="24">
        <v>8533100000</v>
      </c>
      <c r="B4015" s="25"/>
      <c r="C4015" s="26"/>
      <c r="D4015" s="27"/>
      <c r="E4015" s="27" t="s">
        <v>7736</v>
      </c>
      <c r="F4015" s="27" t="s">
        <v>7758</v>
      </c>
      <c r="G4015" s="28" t="s">
        <v>159</v>
      </c>
      <c r="H4015" s="27" t="s">
        <v>160</v>
      </c>
      <c r="I4015" s="118" t="s">
        <v>7759</v>
      </c>
      <c r="J4015" s="29">
        <v>11</v>
      </c>
      <c r="K4015" s="28" t="s">
        <v>162</v>
      </c>
      <c r="L4015" s="27" t="s">
        <v>372</v>
      </c>
      <c r="M4015" s="27" t="s">
        <v>164</v>
      </c>
      <c r="N4015" s="27" t="s">
        <v>1383</v>
      </c>
    </row>
    <row r="4016" spans="1:14" ht="16.5" customHeight="1">
      <c r="A4016" s="24">
        <v>8533100000</v>
      </c>
      <c r="B4016" s="25"/>
      <c r="C4016" s="26"/>
      <c r="D4016" s="27"/>
      <c r="E4016" s="27" t="s">
        <v>7736</v>
      </c>
      <c r="F4016" s="27" t="s">
        <v>7760</v>
      </c>
      <c r="G4016" s="28" t="s">
        <v>159</v>
      </c>
      <c r="H4016" s="27" t="s">
        <v>160</v>
      </c>
      <c r="I4016" s="118" t="s">
        <v>7761</v>
      </c>
      <c r="J4016" s="29">
        <v>0.77</v>
      </c>
      <c r="K4016" s="28" t="s">
        <v>162</v>
      </c>
      <c r="L4016" s="27" t="s">
        <v>372</v>
      </c>
      <c r="M4016" s="27" t="s">
        <v>164</v>
      </c>
      <c r="N4016" s="27" t="s">
        <v>1383</v>
      </c>
    </row>
    <row r="4017" spans="1:14" ht="16.5" customHeight="1">
      <c r="A4017" s="24">
        <v>8533100000</v>
      </c>
      <c r="B4017" s="25"/>
      <c r="C4017" s="26"/>
      <c r="D4017" s="27"/>
      <c r="E4017" s="27" t="s">
        <v>7736</v>
      </c>
      <c r="F4017" s="27" t="s">
        <v>7762</v>
      </c>
      <c r="G4017" s="28" t="s">
        <v>159</v>
      </c>
      <c r="H4017" s="27" t="s">
        <v>160</v>
      </c>
      <c r="I4017" s="118" t="s">
        <v>7763</v>
      </c>
      <c r="J4017" s="29">
        <v>0.67</v>
      </c>
      <c r="K4017" s="28" t="s">
        <v>162</v>
      </c>
      <c r="L4017" s="27" t="s">
        <v>372</v>
      </c>
      <c r="M4017" s="27" t="s">
        <v>164</v>
      </c>
      <c r="N4017" s="27" t="s">
        <v>1383</v>
      </c>
    </row>
    <row r="4018" spans="1:14" ht="16.5" customHeight="1">
      <c r="A4018" s="24">
        <v>8533100000</v>
      </c>
      <c r="B4018" s="25"/>
      <c r="C4018" s="26"/>
      <c r="D4018" s="27"/>
      <c r="E4018" s="27" t="s">
        <v>7736</v>
      </c>
      <c r="F4018" s="27" t="s">
        <v>7764</v>
      </c>
      <c r="G4018" s="28" t="s">
        <v>159</v>
      </c>
      <c r="H4018" s="27" t="s">
        <v>160</v>
      </c>
      <c r="I4018" s="118" t="s">
        <v>7765</v>
      </c>
      <c r="J4018" s="29">
        <v>0.8</v>
      </c>
      <c r="K4018" s="28" t="s">
        <v>162</v>
      </c>
      <c r="L4018" s="27" t="s">
        <v>372</v>
      </c>
      <c r="M4018" s="27" t="s">
        <v>164</v>
      </c>
      <c r="N4018" s="27" t="s">
        <v>1383</v>
      </c>
    </row>
    <row r="4019" spans="1:14" ht="16.5" customHeight="1">
      <c r="A4019" s="24">
        <v>8533100000</v>
      </c>
      <c r="B4019" s="25"/>
      <c r="C4019" s="26"/>
      <c r="D4019" s="27"/>
      <c r="E4019" s="27" t="s">
        <v>7736</v>
      </c>
      <c r="F4019" s="27" t="s">
        <v>7766</v>
      </c>
      <c r="G4019" s="28" t="s">
        <v>159</v>
      </c>
      <c r="H4019" s="27" t="s">
        <v>160</v>
      </c>
      <c r="I4019" s="118" t="s">
        <v>7767</v>
      </c>
      <c r="J4019" s="29">
        <v>0.67</v>
      </c>
      <c r="K4019" s="28" t="s">
        <v>162</v>
      </c>
      <c r="L4019" s="27" t="s">
        <v>372</v>
      </c>
      <c r="M4019" s="27" t="s">
        <v>164</v>
      </c>
      <c r="N4019" s="27" t="s">
        <v>1383</v>
      </c>
    </row>
    <row r="4020" spans="1:14" ht="16.5" customHeight="1">
      <c r="A4020" s="24">
        <v>8533100000</v>
      </c>
      <c r="B4020" s="25"/>
      <c r="C4020" s="26"/>
      <c r="D4020" s="27"/>
      <c r="E4020" s="27" t="s">
        <v>7736</v>
      </c>
      <c r="F4020" s="27" t="s">
        <v>7766</v>
      </c>
      <c r="G4020" s="28" t="s">
        <v>159</v>
      </c>
      <c r="H4020" s="27" t="s">
        <v>160</v>
      </c>
      <c r="I4020" s="118" t="s">
        <v>7768</v>
      </c>
      <c r="J4020" s="29">
        <v>0.77</v>
      </c>
      <c r="K4020" s="28" t="s">
        <v>162</v>
      </c>
      <c r="L4020" s="27" t="s">
        <v>372</v>
      </c>
      <c r="M4020" s="27" t="s">
        <v>164</v>
      </c>
      <c r="N4020" s="27" t="s">
        <v>1383</v>
      </c>
    </row>
    <row r="4021" spans="1:14" ht="16.5" customHeight="1">
      <c r="A4021" s="24">
        <v>8533100000</v>
      </c>
      <c r="B4021" s="25"/>
      <c r="C4021" s="26"/>
      <c r="D4021" s="27"/>
      <c r="E4021" s="27" t="s">
        <v>7736</v>
      </c>
      <c r="F4021" s="27" t="s">
        <v>7769</v>
      </c>
      <c r="G4021" s="28" t="s">
        <v>159</v>
      </c>
      <c r="H4021" s="27" t="s">
        <v>160</v>
      </c>
      <c r="I4021" s="118" t="s">
        <v>7770</v>
      </c>
      <c r="J4021" s="29">
        <v>0.77</v>
      </c>
      <c r="K4021" s="28" t="s">
        <v>162</v>
      </c>
      <c r="L4021" s="27" t="s">
        <v>372</v>
      </c>
      <c r="M4021" s="27" t="s">
        <v>164</v>
      </c>
      <c r="N4021" s="27" t="s">
        <v>1383</v>
      </c>
    </row>
    <row r="4022" spans="1:14" ht="16.5" customHeight="1">
      <c r="A4022" s="24">
        <v>8533100000</v>
      </c>
      <c r="B4022" s="25"/>
      <c r="C4022" s="26"/>
      <c r="D4022" s="27"/>
      <c r="E4022" s="27" t="s">
        <v>7736</v>
      </c>
      <c r="F4022" s="27" t="s">
        <v>7771</v>
      </c>
      <c r="G4022" s="28" t="s">
        <v>159</v>
      </c>
      <c r="H4022" s="27" t="s">
        <v>160</v>
      </c>
      <c r="I4022" s="118" t="s">
        <v>7772</v>
      </c>
      <c r="J4022" s="29">
        <v>0.76</v>
      </c>
      <c r="K4022" s="28" t="s">
        <v>162</v>
      </c>
      <c r="L4022" s="27" t="s">
        <v>372</v>
      </c>
      <c r="M4022" s="27" t="s">
        <v>164</v>
      </c>
      <c r="N4022" s="27" t="s">
        <v>1383</v>
      </c>
    </row>
    <row r="4023" spans="1:14" ht="16.5" customHeight="1">
      <c r="A4023" s="24">
        <v>8533100000</v>
      </c>
      <c r="B4023" s="25"/>
      <c r="C4023" s="26"/>
      <c r="D4023" s="27"/>
      <c r="E4023" s="27" t="s">
        <v>7736</v>
      </c>
      <c r="F4023" s="27" t="s">
        <v>7773</v>
      </c>
      <c r="G4023" s="28" t="s">
        <v>159</v>
      </c>
      <c r="H4023" s="27" t="s">
        <v>160</v>
      </c>
      <c r="I4023" s="118" t="s">
        <v>7774</v>
      </c>
      <c r="J4023" s="29">
        <v>1.3</v>
      </c>
      <c r="K4023" s="28" t="s">
        <v>162</v>
      </c>
      <c r="L4023" s="27" t="s">
        <v>372</v>
      </c>
      <c r="M4023" s="27" t="s">
        <v>164</v>
      </c>
      <c r="N4023" s="27" t="s">
        <v>1383</v>
      </c>
    </row>
    <row r="4024" spans="1:14" ht="16.5" customHeight="1">
      <c r="A4024" s="24">
        <v>8533100000</v>
      </c>
      <c r="B4024" s="25"/>
      <c r="C4024" s="26"/>
      <c r="D4024" s="27"/>
      <c r="E4024" s="27" t="s">
        <v>7736</v>
      </c>
      <c r="F4024" s="27" t="s">
        <v>7775</v>
      </c>
      <c r="G4024" s="28" t="s">
        <v>159</v>
      </c>
      <c r="H4024" s="27" t="s">
        <v>160</v>
      </c>
      <c r="I4024" s="118" t="s">
        <v>7776</v>
      </c>
      <c r="J4024" s="29">
        <v>0.76</v>
      </c>
      <c r="K4024" s="28" t="s">
        <v>162</v>
      </c>
      <c r="L4024" s="27" t="s">
        <v>372</v>
      </c>
      <c r="M4024" s="27" t="s">
        <v>164</v>
      </c>
      <c r="N4024" s="27" t="s">
        <v>1383</v>
      </c>
    </row>
    <row r="4025" spans="1:14" ht="16.5" customHeight="1">
      <c r="A4025" s="24">
        <v>8533100000</v>
      </c>
      <c r="B4025" s="25"/>
      <c r="C4025" s="26"/>
      <c r="D4025" s="27"/>
      <c r="E4025" s="27" t="s">
        <v>7736</v>
      </c>
      <c r="F4025" s="27" t="s">
        <v>7775</v>
      </c>
      <c r="G4025" s="28" t="s">
        <v>159</v>
      </c>
      <c r="H4025" s="27" t="s">
        <v>160</v>
      </c>
      <c r="I4025" s="118" t="s">
        <v>7777</v>
      </c>
      <c r="J4025" s="29">
        <v>0.7</v>
      </c>
      <c r="K4025" s="28" t="s">
        <v>162</v>
      </c>
      <c r="L4025" s="27" t="s">
        <v>372</v>
      </c>
      <c r="M4025" s="27" t="s">
        <v>164</v>
      </c>
      <c r="N4025" s="27" t="s">
        <v>1383</v>
      </c>
    </row>
    <row r="4026" spans="1:14" ht="16.5" customHeight="1">
      <c r="A4026" s="24">
        <v>8533100000</v>
      </c>
      <c r="B4026" s="25"/>
      <c r="C4026" s="26"/>
      <c r="D4026" s="27"/>
      <c r="E4026" s="27" t="s">
        <v>7736</v>
      </c>
      <c r="F4026" s="27" t="s">
        <v>7778</v>
      </c>
      <c r="G4026" s="28" t="s">
        <v>159</v>
      </c>
      <c r="H4026" s="27" t="s">
        <v>160</v>
      </c>
      <c r="I4026" s="118" t="s">
        <v>7779</v>
      </c>
      <c r="J4026" s="29">
        <v>0.9</v>
      </c>
      <c r="K4026" s="28" t="s">
        <v>162</v>
      </c>
      <c r="L4026" s="27" t="s">
        <v>372</v>
      </c>
      <c r="M4026" s="27" t="s">
        <v>164</v>
      </c>
      <c r="N4026" s="27" t="s">
        <v>1383</v>
      </c>
    </row>
    <row r="4027" spans="1:14" ht="16.5" customHeight="1">
      <c r="A4027" s="24">
        <v>8533100000</v>
      </c>
      <c r="B4027" s="25"/>
      <c r="C4027" s="26"/>
      <c r="D4027" s="27"/>
      <c r="E4027" s="27" t="s">
        <v>7736</v>
      </c>
      <c r="F4027" s="27" t="s">
        <v>7780</v>
      </c>
      <c r="G4027" s="28" t="s">
        <v>159</v>
      </c>
      <c r="H4027" s="27" t="s">
        <v>160</v>
      </c>
      <c r="I4027" s="118" t="s">
        <v>7781</v>
      </c>
      <c r="J4027" s="29">
        <v>0.67</v>
      </c>
      <c r="K4027" s="28" t="s">
        <v>162</v>
      </c>
      <c r="L4027" s="27" t="s">
        <v>372</v>
      </c>
      <c r="M4027" s="27" t="s">
        <v>164</v>
      </c>
      <c r="N4027" s="27" t="s">
        <v>1383</v>
      </c>
    </row>
    <row r="4028" spans="1:14" ht="16.5" customHeight="1">
      <c r="A4028" s="24">
        <v>8533100000</v>
      </c>
      <c r="B4028" s="25"/>
      <c r="C4028" s="26"/>
      <c r="D4028" s="27"/>
      <c r="E4028" s="27" t="s">
        <v>7736</v>
      </c>
      <c r="F4028" s="27" t="s">
        <v>7782</v>
      </c>
      <c r="G4028" s="28" t="s">
        <v>159</v>
      </c>
      <c r="H4028" s="27" t="s">
        <v>160</v>
      </c>
      <c r="I4028" s="118" t="s">
        <v>7783</v>
      </c>
      <c r="J4028" s="29">
        <v>0.67</v>
      </c>
      <c r="K4028" s="28" t="s">
        <v>162</v>
      </c>
      <c r="L4028" s="27" t="s">
        <v>372</v>
      </c>
      <c r="M4028" s="27" t="s">
        <v>164</v>
      </c>
      <c r="N4028" s="27" t="s">
        <v>1383</v>
      </c>
    </row>
    <row r="4029" spans="1:14" ht="16.5" customHeight="1">
      <c r="A4029" s="24">
        <v>8533100000</v>
      </c>
      <c r="B4029" s="25"/>
      <c r="C4029" s="26"/>
      <c r="D4029" s="27"/>
      <c r="E4029" s="27" t="s">
        <v>7736</v>
      </c>
      <c r="F4029" s="27" t="s">
        <v>7784</v>
      </c>
      <c r="G4029" s="28" t="s">
        <v>159</v>
      </c>
      <c r="H4029" s="27" t="s">
        <v>160</v>
      </c>
      <c r="I4029" s="118" t="s">
        <v>7785</v>
      </c>
      <c r="J4029" s="29">
        <v>0.7</v>
      </c>
      <c r="K4029" s="28" t="s">
        <v>162</v>
      </c>
      <c r="L4029" s="27" t="s">
        <v>372</v>
      </c>
      <c r="M4029" s="27" t="s">
        <v>164</v>
      </c>
      <c r="N4029" s="27" t="s">
        <v>1383</v>
      </c>
    </row>
    <row r="4030" spans="1:14" ht="16.5" customHeight="1">
      <c r="A4030" s="24">
        <v>8533100000</v>
      </c>
      <c r="B4030" s="25"/>
      <c r="C4030" s="26"/>
      <c r="D4030" s="27"/>
      <c r="E4030" s="27" t="s">
        <v>7736</v>
      </c>
      <c r="F4030" s="27" t="s">
        <v>7786</v>
      </c>
      <c r="G4030" s="28" t="s">
        <v>159</v>
      </c>
      <c r="H4030" s="27" t="s">
        <v>160</v>
      </c>
      <c r="I4030" s="118" t="s">
        <v>7787</v>
      </c>
      <c r="J4030" s="29">
        <v>0.76</v>
      </c>
      <c r="K4030" s="28" t="s">
        <v>162</v>
      </c>
      <c r="L4030" s="27" t="s">
        <v>372</v>
      </c>
      <c r="M4030" s="27" t="s">
        <v>164</v>
      </c>
      <c r="N4030" s="27" t="s">
        <v>1383</v>
      </c>
    </row>
    <row r="4031" spans="1:14" ht="16.5" customHeight="1">
      <c r="A4031" s="24">
        <v>8533100000</v>
      </c>
      <c r="B4031" s="25"/>
      <c r="C4031" s="26"/>
      <c r="D4031" s="27"/>
      <c r="E4031" s="27" t="s">
        <v>7736</v>
      </c>
      <c r="F4031" s="27" t="s">
        <v>7788</v>
      </c>
      <c r="G4031" s="28" t="s">
        <v>159</v>
      </c>
      <c r="H4031" s="27" t="s">
        <v>160</v>
      </c>
      <c r="I4031" s="118" t="s">
        <v>7789</v>
      </c>
      <c r="J4031" s="29">
        <v>0.43</v>
      </c>
      <c r="K4031" s="28" t="s">
        <v>162</v>
      </c>
      <c r="L4031" s="27" t="s">
        <v>372</v>
      </c>
      <c r="M4031" s="27" t="s">
        <v>164</v>
      </c>
      <c r="N4031" s="27" t="s">
        <v>1383</v>
      </c>
    </row>
    <row r="4032" spans="1:14" ht="16.5" customHeight="1">
      <c r="A4032" s="24">
        <v>8533100000</v>
      </c>
      <c r="B4032" s="25"/>
      <c r="C4032" s="26"/>
      <c r="D4032" s="27"/>
      <c r="E4032" s="27" t="s">
        <v>7736</v>
      </c>
      <c r="F4032" s="27" t="s">
        <v>7790</v>
      </c>
      <c r="G4032" s="28" t="s">
        <v>159</v>
      </c>
      <c r="H4032" s="27" t="s">
        <v>160</v>
      </c>
      <c r="I4032" s="118" t="s">
        <v>7791</v>
      </c>
      <c r="J4032" s="29">
        <v>0.42</v>
      </c>
      <c r="K4032" s="28" t="s">
        <v>162</v>
      </c>
      <c r="L4032" s="27" t="s">
        <v>372</v>
      </c>
      <c r="M4032" s="27" t="s">
        <v>164</v>
      </c>
      <c r="N4032" s="27" t="s">
        <v>1383</v>
      </c>
    </row>
    <row r="4033" spans="1:14" ht="16.5" customHeight="1">
      <c r="A4033" s="24">
        <v>8533100000</v>
      </c>
      <c r="B4033" s="25"/>
      <c r="C4033" s="26"/>
      <c r="D4033" s="27"/>
      <c r="E4033" s="27" t="s">
        <v>7736</v>
      </c>
      <c r="F4033" s="27" t="s">
        <v>7792</v>
      </c>
      <c r="G4033" s="28" t="s">
        <v>159</v>
      </c>
      <c r="H4033" s="27" t="s">
        <v>160</v>
      </c>
      <c r="I4033" s="118" t="s">
        <v>7793</v>
      </c>
      <c r="J4033" s="29">
        <v>2.91</v>
      </c>
      <c r="K4033" s="28" t="s">
        <v>162</v>
      </c>
      <c r="L4033" s="27" t="s">
        <v>372</v>
      </c>
      <c r="M4033" s="27" t="s">
        <v>164</v>
      </c>
      <c r="N4033" s="27" t="s">
        <v>1383</v>
      </c>
    </row>
    <row r="4034" spans="1:14" ht="16.5" customHeight="1">
      <c r="A4034" s="24">
        <v>8533100000</v>
      </c>
      <c r="B4034" s="25"/>
      <c r="C4034" s="26"/>
      <c r="D4034" s="27"/>
      <c r="E4034" s="27" t="s">
        <v>7736</v>
      </c>
      <c r="F4034" s="27" t="s">
        <v>7794</v>
      </c>
      <c r="G4034" s="28" t="s">
        <v>159</v>
      </c>
      <c r="H4034" s="27" t="s">
        <v>160</v>
      </c>
      <c r="I4034" s="118" t="s">
        <v>7795</v>
      </c>
      <c r="J4034" s="29">
        <v>1.94</v>
      </c>
      <c r="K4034" s="28" t="s">
        <v>162</v>
      </c>
      <c r="L4034" s="27" t="s">
        <v>372</v>
      </c>
      <c r="M4034" s="27" t="s">
        <v>164</v>
      </c>
      <c r="N4034" s="27" t="s">
        <v>1383</v>
      </c>
    </row>
    <row r="4035" spans="1:14" ht="16.5" customHeight="1">
      <c r="A4035" s="24">
        <v>8533100000</v>
      </c>
      <c r="B4035" s="25"/>
      <c r="C4035" s="26"/>
      <c r="D4035" s="27"/>
      <c r="E4035" s="27" t="s">
        <v>7736</v>
      </c>
      <c r="F4035" s="27" t="s">
        <v>7796</v>
      </c>
      <c r="G4035" s="28" t="s">
        <v>159</v>
      </c>
      <c r="H4035" s="27" t="s">
        <v>160</v>
      </c>
      <c r="I4035" s="118" t="s">
        <v>7797</v>
      </c>
      <c r="J4035" s="29">
        <v>0.54</v>
      </c>
      <c r="K4035" s="28" t="s">
        <v>162</v>
      </c>
      <c r="L4035" s="27" t="s">
        <v>372</v>
      </c>
      <c r="M4035" s="27" t="s">
        <v>164</v>
      </c>
      <c r="N4035" s="27" t="s">
        <v>1383</v>
      </c>
    </row>
    <row r="4036" spans="1:14" ht="16.5" customHeight="1">
      <c r="A4036" s="24">
        <v>8533100000</v>
      </c>
      <c r="B4036" s="25"/>
      <c r="C4036" s="26"/>
      <c r="D4036" s="27"/>
      <c r="E4036" s="27" t="s">
        <v>7736</v>
      </c>
      <c r="F4036" s="27" t="s">
        <v>7798</v>
      </c>
      <c r="G4036" s="28" t="s">
        <v>159</v>
      </c>
      <c r="H4036" s="27" t="s">
        <v>160</v>
      </c>
      <c r="I4036" s="118" t="s">
        <v>7799</v>
      </c>
      <c r="J4036" s="29">
        <v>4.05</v>
      </c>
      <c r="K4036" s="28" t="s">
        <v>162</v>
      </c>
      <c r="L4036" s="27" t="s">
        <v>372</v>
      </c>
      <c r="M4036" s="27" t="s">
        <v>164</v>
      </c>
      <c r="N4036" s="27" t="s">
        <v>1383</v>
      </c>
    </row>
    <row r="4037" spans="1:14" ht="16.5" customHeight="1">
      <c r="A4037" s="24">
        <v>8533100000</v>
      </c>
      <c r="B4037" s="25"/>
      <c r="C4037" s="26"/>
      <c r="D4037" s="27"/>
      <c r="E4037" s="27" t="s">
        <v>7736</v>
      </c>
      <c r="F4037" s="27" t="s">
        <v>7800</v>
      </c>
      <c r="G4037" s="28" t="s">
        <v>159</v>
      </c>
      <c r="H4037" s="27" t="s">
        <v>160</v>
      </c>
      <c r="I4037" s="118" t="s">
        <v>7801</v>
      </c>
      <c r="J4037" s="29">
        <v>0.31</v>
      </c>
      <c r="K4037" s="28" t="s">
        <v>162</v>
      </c>
      <c r="L4037" s="27" t="s">
        <v>372</v>
      </c>
      <c r="M4037" s="27" t="s">
        <v>164</v>
      </c>
      <c r="N4037" s="27" t="s">
        <v>1383</v>
      </c>
    </row>
    <row r="4038" spans="1:14" ht="16.5" customHeight="1">
      <c r="A4038" s="24">
        <v>8533100000</v>
      </c>
      <c r="B4038" s="25"/>
      <c r="C4038" s="26"/>
      <c r="D4038" s="27"/>
      <c r="E4038" s="27" t="s">
        <v>7736</v>
      </c>
      <c r="F4038" s="27" t="s">
        <v>7802</v>
      </c>
      <c r="G4038" s="28" t="s">
        <v>159</v>
      </c>
      <c r="H4038" s="27" t="s">
        <v>160</v>
      </c>
      <c r="I4038" s="118" t="s">
        <v>7803</v>
      </c>
      <c r="J4038" s="29">
        <v>0.68</v>
      </c>
      <c r="K4038" s="28" t="s">
        <v>162</v>
      </c>
      <c r="L4038" s="27" t="s">
        <v>372</v>
      </c>
      <c r="M4038" s="27" t="s">
        <v>164</v>
      </c>
      <c r="N4038" s="27" t="s">
        <v>1383</v>
      </c>
    </row>
    <row r="4039" spans="1:14" ht="16.5" customHeight="1">
      <c r="A4039" s="24">
        <v>8533100000</v>
      </c>
      <c r="B4039" s="25"/>
      <c r="C4039" s="26"/>
      <c r="D4039" s="27"/>
      <c r="E4039" s="27" t="s">
        <v>7736</v>
      </c>
      <c r="F4039" s="27" t="s">
        <v>7804</v>
      </c>
      <c r="G4039" s="28" t="s">
        <v>159</v>
      </c>
      <c r="H4039" s="27" t="s">
        <v>160</v>
      </c>
      <c r="I4039" s="118" t="s">
        <v>7805</v>
      </c>
      <c r="J4039" s="29">
        <v>1.52</v>
      </c>
      <c r="K4039" s="28" t="s">
        <v>162</v>
      </c>
      <c r="L4039" s="27" t="s">
        <v>372</v>
      </c>
      <c r="M4039" s="27" t="s">
        <v>164</v>
      </c>
      <c r="N4039" s="27" t="s">
        <v>1383</v>
      </c>
    </row>
    <row r="4040" spans="1:14" ht="16.5" customHeight="1">
      <c r="A4040" s="24">
        <v>8533100000</v>
      </c>
      <c r="B4040" s="25"/>
      <c r="C4040" s="26"/>
      <c r="D4040" s="27"/>
      <c r="E4040" s="27" t="s">
        <v>7736</v>
      </c>
      <c r="F4040" s="27" t="s">
        <v>7806</v>
      </c>
      <c r="G4040" s="28" t="s">
        <v>159</v>
      </c>
      <c r="H4040" s="27" t="s">
        <v>160</v>
      </c>
      <c r="I4040" s="118" t="s">
        <v>7807</v>
      </c>
      <c r="J4040" s="29">
        <v>0.35</v>
      </c>
      <c r="K4040" s="28" t="s">
        <v>162</v>
      </c>
      <c r="L4040" s="27" t="s">
        <v>372</v>
      </c>
      <c r="M4040" s="27" t="s">
        <v>164</v>
      </c>
      <c r="N4040" s="27" t="s">
        <v>1383</v>
      </c>
    </row>
    <row r="4041" spans="1:14" ht="16.5" customHeight="1">
      <c r="A4041" s="24">
        <v>8533100000</v>
      </c>
      <c r="B4041" s="25"/>
      <c r="C4041" s="26"/>
      <c r="D4041" s="27"/>
      <c r="E4041" s="27" t="s">
        <v>7736</v>
      </c>
      <c r="F4041" s="27" t="s">
        <v>7808</v>
      </c>
      <c r="G4041" s="28" t="s">
        <v>159</v>
      </c>
      <c r="H4041" s="27" t="s">
        <v>160</v>
      </c>
      <c r="I4041" s="118" t="s">
        <v>7809</v>
      </c>
      <c r="J4041" s="29">
        <v>0.97</v>
      </c>
      <c r="K4041" s="28" t="s">
        <v>162</v>
      </c>
      <c r="L4041" s="27" t="s">
        <v>372</v>
      </c>
      <c r="M4041" s="27" t="s">
        <v>164</v>
      </c>
      <c r="N4041" s="27" t="s">
        <v>1383</v>
      </c>
    </row>
    <row r="4042" spans="1:14" ht="16.5" customHeight="1">
      <c r="A4042" s="24">
        <v>8533100000</v>
      </c>
      <c r="B4042" s="25"/>
      <c r="C4042" s="26"/>
      <c r="D4042" s="27"/>
      <c r="E4042" s="27" t="s">
        <v>7736</v>
      </c>
      <c r="F4042" s="27" t="s">
        <v>7810</v>
      </c>
      <c r="G4042" s="28" t="s">
        <v>159</v>
      </c>
      <c r="H4042" s="27" t="s">
        <v>160</v>
      </c>
      <c r="I4042" s="118" t="s">
        <v>7811</v>
      </c>
      <c r="J4042" s="29">
        <v>2.37</v>
      </c>
      <c r="K4042" s="28" t="s">
        <v>162</v>
      </c>
      <c r="L4042" s="27" t="s">
        <v>7812</v>
      </c>
      <c r="M4042" s="27" t="s">
        <v>164</v>
      </c>
      <c r="N4042" s="27" t="s">
        <v>18342</v>
      </c>
    </row>
    <row r="4043" spans="1:14" ht="16.5" customHeight="1">
      <c r="A4043" s="24">
        <v>8533210000</v>
      </c>
      <c r="B4043" s="25"/>
      <c r="C4043" s="26"/>
      <c r="D4043" s="27"/>
      <c r="E4043" s="27" t="s">
        <v>7813</v>
      </c>
      <c r="F4043" s="27" t="s">
        <v>7814</v>
      </c>
      <c r="G4043" s="28" t="s">
        <v>173</v>
      </c>
      <c r="H4043" s="27" t="s">
        <v>174</v>
      </c>
      <c r="I4043" s="118" t="s">
        <v>7815</v>
      </c>
      <c r="J4043" s="29">
        <v>34.33</v>
      </c>
      <c r="K4043" s="28" t="s">
        <v>162</v>
      </c>
      <c r="L4043" s="27" t="s">
        <v>134</v>
      </c>
      <c r="M4043" s="27" t="s">
        <v>164</v>
      </c>
      <c r="N4043" s="27" t="s">
        <v>4101</v>
      </c>
    </row>
    <row r="4044" spans="1:14" ht="16.5" customHeight="1">
      <c r="A4044" s="24">
        <v>8533210000</v>
      </c>
      <c r="B4044" s="25"/>
      <c r="C4044" s="26"/>
      <c r="D4044" s="27"/>
      <c r="E4044" s="27" t="s">
        <v>7813</v>
      </c>
      <c r="F4044" s="27" t="s">
        <v>7816</v>
      </c>
      <c r="G4044" s="28" t="s">
        <v>173</v>
      </c>
      <c r="H4044" s="27" t="s">
        <v>174</v>
      </c>
      <c r="I4044" s="118" t="s">
        <v>7817</v>
      </c>
      <c r="J4044" s="29">
        <v>12.78</v>
      </c>
      <c r="K4044" s="28" t="s">
        <v>162</v>
      </c>
      <c r="L4044" s="27" t="s">
        <v>137</v>
      </c>
      <c r="M4044" s="27" t="s">
        <v>164</v>
      </c>
      <c r="N4044" s="27" t="s">
        <v>523</v>
      </c>
    </row>
    <row r="4045" spans="1:14" ht="16.5" customHeight="1">
      <c r="A4045" s="24">
        <v>8533210000</v>
      </c>
      <c r="B4045" s="25"/>
      <c r="C4045" s="26"/>
      <c r="D4045" s="27"/>
      <c r="E4045" s="27" t="s">
        <v>7813</v>
      </c>
      <c r="F4045" s="27" t="s">
        <v>7818</v>
      </c>
      <c r="G4045" s="28" t="s">
        <v>159</v>
      </c>
      <c r="H4045" s="27" t="s">
        <v>160</v>
      </c>
      <c r="I4045" s="118" t="s">
        <v>4923</v>
      </c>
      <c r="J4045" s="29">
        <v>3</v>
      </c>
      <c r="K4045" s="28" t="s">
        <v>162</v>
      </c>
      <c r="L4045" s="27" t="s">
        <v>372</v>
      </c>
      <c r="M4045" s="27" t="s">
        <v>164</v>
      </c>
      <c r="N4045" s="27" t="s">
        <v>1383</v>
      </c>
    </row>
    <row r="4046" spans="1:14" ht="16.5" customHeight="1">
      <c r="A4046" s="24">
        <v>8536308000</v>
      </c>
      <c r="B4046" s="25"/>
      <c r="C4046" s="26">
        <v>0.1</v>
      </c>
      <c r="D4046" s="27"/>
      <c r="E4046" s="27" t="s">
        <v>7819</v>
      </c>
      <c r="F4046" s="27" t="s">
        <v>7820</v>
      </c>
      <c r="G4046" s="28" t="s">
        <v>173</v>
      </c>
      <c r="H4046" s="27" t="s">
        <v>174</v>
      </c>
      <c r="I4046" s="118" t="s">
        <v>7821</v>
      </c>
      <c r="J4046" s="29">
        <v>198.78</v>
      </c>
      <c r="K4046" s="28" t="s">
        <v>162</v>
      </c>
      <c r="L4046" s="27" t="s">
        <v>7822</v>
      </c>
      <c r="M4046" s="27" t="s">
        <v>164</v>
      </c>
      <c r="N4046" s="27" t="s">
        <v>18343</v>
      </c>
    </row>
    <row r="4047" spans="1:14" ht="16.5" customHeight="1">
      <c r="A4047" s="24">
        <v>8536411000</v>
      </c>
      <c r="B4047" s="25"/>
      <c r="C4047" s="26">
        <v>0.08</v>
      </c>
      <c r="D4047" s="27"/>
      <c r="E4047" s="27" t="s">
        <v>406</v>
      </c>
      <c r="F4047" s="27" t="s">
        <v>7823</v>
      </c>
      <c r="G4047" s="28" t="s">
        <v>167</v>
      </c>
      <c r="H4047" s="27" t="s">
        <v>168</v>
      </c>
      <c r="I4047" s="118" t="s">
        <v>7824</v>
      </c>
      <c r="J4047" s="29">
        <v>6.4</v>
      </c>
      <c r="K4047" s="28" t="s">
        <v>162</v>
      </c>
      <c r="L4047" s="27" t="s">
        <v>7825</v>
      </c>
      <c r="M4047" s="27" t="s">
        <v>164</v>
      </c>
      <c r="N4047" s="27" t="s">
        <v>18344</v>
      </c>
    </row>
    <row r="4048" spans="1:14" ht="16.5" customHeight="1">
      <c r="A4048" s="24">
        <v>8536411000</v>
      </c>
      <c r="B4048" s="25"/>
      <c r="C4048" s="26">
        <v>0.08</v>
      </c>
      <c r="D4048" s="27"/>
      <c r="E4048" s="27" t="s">
        <v>406</v>
      </c>
      <c r="F4048" s="27" t="s">
        <v>7826</v>
      </c>
      <c r="G4048" s="28" t="s">
        <v>292</v>
      </c>
      <c r="H4048" s="27" t="s">
        <v>293</v>
      </c>
      <c r="I4048" s="118" t="s">
        <v>7827</v>
      </c>
      <c r="J4048" s="29">
        <v>146.52000000000001</v>
      </c>
      <c r="K4048" s="28" t="s">
        <v>162</v>
      </c>
      <c r="L4048" s="27" t="s">
        <v>1152</v>
      </c>
      <c r="M4048" s="27" t="s">
        <v>164</v>
      </c>
      <c r="N4048" s="27" t="s">
        <v>3701</v>
      </c>
    </row>
    <row r="4049" spans="1:14" ht="16.5" customHeight="1">
      <c r="A4049" s="24">
        <v>8536490000</v>
      </c>
      <c r="B4049" s="25"/>
      <c r="C4049" s="26">
        <v>0.11</v>
      </c>
      <c r="D4049" s="27"/>
      <c r="E4049" s="27" t="s">
        <v>406</v>
      </c>
      <c r="F4049" s="27" t="s">
        <v>7828</v>
      </c>
      <c r="G4049" s="28" t="s">
        <v>297</v>
      </c>
      <c r="H4049" s="27" t="s">
        <v>298</v>
      </c>
      <c r="I4049" s="118" t="s">
        <v>7829</v>
      </c>
      <c r="J4049" s="29">
        <v>1687.5</v>
      </c>
      <c r="K4049" s="28" t="s">
        <v>162</v>
      </c>
      <c r="L4049" s="27" t="s">
        <v>250</v>
      </c>
      <c r="M4049" s="27" t="s">
        <v>164</v>
      </c>
      <c r="N4049" s="27" t="s">
        <v>18071</v>
      </c>
    </row>
    <row r="4050" spans="1:14" ht="16.5" customHeight="1">
      <c r="A4050" s="24">
        <v>8536693000</v>
      </c>
      <c r="B4050" s="25"/>
      <c r="C4050" s="26"/>
      <c r="D4050" s="27"/>
      <c r="E4050" s="27" t="s">
        <v>444</v>
      </c>
      <c r="F4050" s="27" t="s">
        <v>7830</v>
      </c>
      <c r="G4050" s="28" t="s">
        <v>206</v>
      </c>
      <c r="H4050" s="27" t="s">
        <v>207</v>
      </c>
      <c r="I4050" s="118" t="s">
        <v>1137</v>
      </c>
      <c r="J4050" s="29">
        <v>430.72</v>
      </c>
      <c r="K4050" s="28" t="s">
        <v>162</v>
      </c>
      <c r="L4050" s="27" t="s">
        <v>736</v>
      </c>
      <c r="M4050" s="27" t="s">
        <v>164</v>
      </c>
      <c r="N4050" s="27" t="s">
        <v>6197</v>
      </c>
    </row>
    <row r="4051" spans="1:14" ht="16.5" customHeight="1">
      <c r="A4051" s="24">
        <v>8536693000</v>
      </c>
      <c r="B4051" s="25"/>
      <c r="C4051" s="26"/>
      <c r="D4051" s="27"/>
      <c r="E4051" s="27" t="s">
        <v>444</v>
      </c>
      <c r="F4051" s="27" t="s">
        <v>7831</v>
      </c>
      <c r="G4051" s="28" t="s">
        <v>167</v>
      </c>
      <c r="H4051" s="27" t="s">
        <v>168</v>
      </c>
      <c r="I4051" s="118" t="s">
        <v>7832</v>
      </c>
      <c r="J4051" s="29">
        <v>3186</v>
      </c>
      <c r="K4051" s="28" t="s">
        <v>162</v>
      </c>
      <c r="L4051" s="27" t="s">
        <v>435</v>
      </c>
      <c r="M4051" s="27" t="s">
        <v>164</v>
      </c>
      <c r="N4051" s="27" t="s">
        <v>18083</v>
      </c>
    </row>
    <row r="4052" spans="1:14" ht="16.5" customHeight="1">
      <c r="A4052" s="24">
        <v>8536693000</v>
      </c>
      <c r="B4052" s="25"/>
      <c r="C4052" s="26"/>
      <c r="D4052" s="27"/>
      <c r="E4052" s="27" t="s">
        <v>444</v>
      </c>
      <c r="F4052" s="27" t="s">
        <v>5262</v>
      </c>
      <c r="G4052" s="28" t="s">
        <v>282</v>
      </c>
      <c r="H4052" s="27" t="s">
        <v>283</v>
      </c>
      <c r="I4052" s="118" t="s">
        <v>5263</v>
      </c>
      <c r="J4052" s="29">
        <v>68</v>
      </c>
      <c r="K4052" s="28" t="s">
        <v>162</v>
      </c>
      <c r="L4052" s="27" t="s">
        <v>449</v>
      </c>
      <c r="M4052" s="27" t="s">
        <v>164</v>
      </c>
      <c r="N4052" s="27" t="s">
        <v>18085</v>
      </c>
    </row>
    <row r="4053" spans="1:14" ht="16.5" customHeight="1">
      <c r="A4053" s="24">
        <v>8536693000</v>
      </c>
      <c r="B4053" s="25"/>
      <c r="C4053" s="26"/>
      <c r="D4053" s="27"/>
      <c r="E4053" s="27" t="s">
        <v>444</v>
      </c>
      <c r="F4053" s="27" t="s">
        <v>7833</v>
      </c>
      <c r="G4053" s="28" t="s">
        <v>292</v>
      </c>
      <c r="H4053" s="27" t="s">
        <v>293</v>
      </c>
      <c r="I4053" s="118" t="s">
        <v>7834</v>
      </c>
      <c r="J4053" s="29">
        <v>17.7</v>
      </c>
      <c r="K4053" s="28" t="s">
        <v>162</v>
      </c>
      <c r="L4053" s="27" t="s">
        <v>221</v>
      </c>
      <c r="M4053" s="27" t="s">
        <v>164</v>
      </c>
      <c r="N4053" s="27" t="s">
        <v>13376</v>
      </c>
    </row>
    <row r="4054" spans="1:14" ht="16.5" customHeight="1">
      <c r="A4054" s="24">
        <v>8536693000</v>
      </c>
      <c r="B4054" s="25"/>
      <c r="C4054" s="26"/>
      <c r="D4054" s="27"/>
      <c r="E4054" s="27" t="s">
        <v>444</v>
      </c>
      <c r="F4054" s="27" t="s">
        <v>7835</v>
      </c>
      <c r="G4054" s="28" t="s">
        <v>482</v>
      </c>
      <c r="H4054" s="27" t="s">
        <v>483</v>
      </c>
      <c r="I4054" s="118" t="s">
        <v>2729</v>
      </c>
      <c r="J4054" s="29">
        <v>51.32</v>
      </c>
      <c r="K4054" s="28" t="s">
        <v>162</v>
      </c>
      <c r="L4054" s="27" t="s">
        <v>443</v>
      </c>
      <c r="M4054" s="27" t="s">
        <v>164</v>
      </c>
      <c r="N4054" s="27" t="s">
        <v>18084</v>
      </c>
    </row>
    <row r="4055" spans="1:14" ht="16.5" customHeight="1">
      <c r="A4055" s="24">
        <v>8536693000</v>
      </c>
      <c r="B4055" s="25"/>
      <c r="C4055" s="26"/>
      <c r="D4055" s="27"/>
      <c r="E4055" s="27" t="s">
        <v>444</v>
      </c>
      <c r="F4055" s="27" t="s">
        <v>7836</v>
      </c>
      <c r="G4055" s="28" t="s">
        <v>159</v>
      </c>
      <c r="H4055" s="27" t="s">
        <v>160</v>
      </c>
      <c r="I4055" s="118" t="s">
        <v>7837</v>
      </c>
      <c r="J4055" s="29">
        <v>4.1399999999999997</v>
      </c>
      <c r="K4055" s="28" t="s">
        <v>162</v>
      </c>
      <c r="L4055" s="27" t="s">
        <v>221</v>
      </c>
      <c r="M4055" s="27" t="s">
        <v>164</v>
      </c>
      <c r="N4055" s="27" t="s">
        <v>13376</v>
      </c>
    </row>
    <row r="4056" spans="1:14" ht="16.5" customHeight="1">
      <c r="A4056" s="24">
        <v>8536693000</v>
      </c>
      <c r="B4056" s="25"/>
      <c r="C4056" s="26"/>
      <c r="D4056" s="27"/>
      <c r="E4056" s="27" t="s">
        <v>444</v>
      </c>
      <c r="F4056" s="27" t="s">
        <v>7838</v>
      </c>
      <c r="G4056" s="28" t="s">
        <v>159</v>
      </c>
      <c r="H4056" s="27" t="s">
        <v>160</v>
      </c>
      <c r="I4056" s="118" t="s">
        <v>7839</v>
      </c>
      <c r="J4056" s="29">
        <v>10.11</v>
      </c>
      <c r="K4056" s="28" t="s">
        <v>162</v>
      </c>
      <c r="L4056" s="27" t="s">
        <v>449</v>
      </c>
      <c r="M4056" s="27" t="s">
        <v>164</v>
      </c>
      <c r="N4056" s="27" t="s">
        <v>18085</v>
      </c>
    </row>
    <row r="4057" spans="1:14" ht="16.5" customHeight="1">
      <c r="A4057" s="24">
        <v>8536693000</v>
      </c>
      <c r="B4057" s="25"/>
      <c r="C4057" s="26"/>
      <c r="D4057" s="27"/>
      <c r="E4057" s="27" t="s">
        <v>444</v>
      </c>
      <c r="F4057" s="27" t="s">
        <v>7840</v>
      </c>
      <c r="G4057" s="28" t="s">
        <v>233</v>
      </c>
      <c r="H4057" s="27" t="s">
        <v>234</v>
      </c>
      <c r="I4057" s="118" t="s">
        <v>7841</v>
      </c>
      <c r="J4057" s="29">
        <v>81.900000000000006</v>
      </c>
      <c r="K4057" s="28" t="s">
        <v>162</v>
      </c>
      <c r="L4057" s="27" t="s">
        <v>449</v>
      </c>
      <c r="M4057" s="27" t="s">
        <v>164</v>
      </c>
      <c r="N4057" s="27" t="s">
        <v>18085</v>
      </c>
    </row>
    <row r="4058" spans="1:14" ht="16.5" customHeight="1">
      <c r="A4058" s="24">
        <v>8536699008</v>
      </c>
      <c r="B4058" s="25"/>
      <c r="C4058" s="26">
        <v>0.08</v>
      </c>
      <c r="D4058" s="27"/>
      <c r="E4058" s="27" t="s">
        <v>7842</v>
      </c>
      <c r="F4058" s="27" t="s">
        <v>4378</v>
      </c>
      <c r="G4058" s="28" t="s">
        <v>173</v>
      </c>
      <c r="H4058" s="27" t="s">
        <v>174</v>
      </c>
      <c r="I4058" s="118" t="s">
        <v>4379</v>
      </c>
      <c r="J4058" s="29">
        <v>19.600000000000001</v>
      </c>
      <c r="K4058" s="28" t="s">
        <v>162</v>
      </c>
      <c r="L4058" s="27" t="s">
        <v>449</v>
      </c>
      <c r="M4058" s="27" t="s">
        <v>164</v>
      </c>
      <c r="N4058" s="27" t="s">
        <v>18085</v>
      </c>
    </row>
    <row r="4059" spans="1:14" ht="16.5" customHeight="1">
      <c r="A4059" s="24">
        <v>8536699008</v>
      </c>
      <c r="B4059" s="25"/>
      <c r="C4059" s="26"/>
      <c r="D4059" s="27"/>
      <c r="E4059" s="27" t="s">
        <v>7842</v>
      </c>
      <c r="F4059" s="27" t="s">
        <v>7843</v>
      </c>
      <c r="G4059" s="28" t="s">
        <v>173</v>
      </c>
      <c r="H4059" s="27" t="s">
        <v>174</v>
      </c>
      <c r="I4059" s="118" t="s">
        <v>3686</v>
      </c>
      <c r="J4059" s="29">
        <v>2.21</v>
      </c>
      <c r="K4059" s="28" t="s">
        <v>162</v>
      </c>
      <c r="L4059" s="27" t="s">
        <v>449</v>
      </c>
      <c r="M4059" s="27" t="s">
        <v>164</v>
      </c>
      <c r="N4059" s="27" t="s">
        <v>18085</v>
      </c>
    </row>
    <row r="4060" spans="1:14" ht="16.5" customHeight="1">
      <c r="A4060" s="24">
        <v>8536699008</v>
      </c>
      <c r="B4060" s="25"/>
      <c r="C4060" s="26">
        <v>0.08</v>
      </c>
      <c r="D4060" s="27"/>
      <c r="E4060" s="27" t="s">
        <v>3423</v>
      </c>
      <c r="F4060" s="27" t="s">
        <v>7844</v>
      </c>
      <c r="G4060" s="28" t="s">
        <v>282</v>
      </c>
      <c r="H4060" s="27" t="s">
        <v>283</v>
      </c>
      <c r="I4060" s="118" t="s">
        <v>5210</v>
      </c>
      <c r="J4060" s="29">
        <v>78.150000000000006</v>
      </c>
      <c r="K4060" s="28" t="s">
        <v>162</v>
      </c>
      <c r="L4060" s="27" t="s">
        <v>449</v>
      </c>
      <c r="M4060" s="27" t="s">
        <v>164</v>
      </c>
      <c r="N4060" s="27" t="s">
        <v>18085</v>
      </c>
    </row>
    <row r="4061" spans="1:14" ht="16.5" customHeight="1">
      <c r="A4061" s="24">
        <v>8536901000</v>
      </c>
      <c r="B4061" s="25"/>
      <c r="C4061" s="26"/>
      <c r="D4061" s="27"/>
      <c r="E4061" s="27" t="s">
        <v>1782</v>
      </c>
      <c r="F4061" s="27" t="s">
        <v>1783</v>
      </c>
      <c r="G4061" s="28" t="s">
        <v>292</v>
      </c>
      <c r="H4061" s="27" t="s">
        <v>293</v>
      </c>
      <c r="I4061" s="118" t="s">
        <v>1784</v>
      </c>
      <c r="J4061" s="29">
        <v>358.4</v>
      </c>
      <c r="K4061" s="28" t="s">
        <v>162</v>
      </c>
      <c r="L4061" s="27" t="s">
        <v>443</v>
      </c>
      <c r="M4061" s="27" t="s">
        <v>164</v>
      </c>
      <c r="N4061" s="27" t="s">
        <v>18224</v>
      </c>
    </row>
    <row r="4062" spans="1:14" ht="16.5" customHeight="1">
      <c r="A4062" s="24">
        <v>8538909908</v>
      </c>
      <c r="B4062" s="25"/>
      <c r="C4062" s="26">
        <v>0.05</v>
      </c>
      <c r="D4062" s="27"/>
      <c r="E4062" s="27" t="s">
        <v>2820</v>
      </c>
      <c r="F4062" s="27" t="s">
        <v>7845</v>
      </c>
      <c r="G4062" s="28" t="s">
        <v>173</v>
      </c>
      <c r="H4062" s="27" t="s">
        <v>174</v>
      </c>
      <c r="I4062" s="118" t="s">
        <v>7846</v>
      </c>
      <c r="J4062" s="29">
        <v>26.08</v>
      </c>
      <c r="K4062" s="28" t="s">
        <v>162</v>
      </c>
      <c r="L4062" s="27" t="s">
        <v>449</v>
      </c>
      <c r="M4062" s="27" t="s">
        <v>164</v>
      </c>
      <c r="N4062" s="27" t="s">
        <v>18085</v>
      </c>
    </row>
    <row r="4063" spans="1:14" ht="16.5" customHeight="1">
      <c r="A4063" s="24">
        <v>8538909908</v>
      </c>
      <c r="B4063" s="25"/>
      <c r="C4063" s="26">
        <v>0.05</v>
      </c>
      <c r="D4063" s="27"/>
      <c r="E4063" s="27" t="s">
        <v>7385</v>
      </c>
      <c r="F4063" s="27" t="s">
        <v>7847</v>
      </c>
      <c r="G4063" s="28" t="s">
        <v>292</v>
      </c>
      <c r="H4063" s="27" t="s">
        <v>293</v>
      </c>
      <c r="I4063" s="118" t="s">
        <v>7848</v>
      </c>
      <c r="J4063" s="29">
        <v>303.26</v>
      </c>
      <c r="K4063" s="28" t="s">
        <v>162</v>
      </c>
      <c r="L4063" s="27" t="s">
        <v>1152</v>
      </c>
      <c r="M4063" s="27" t="s">
        <v>164</v>
      </c>
      <c r="N4063" s="27" t="s">
        <v>3701</v>
      </c>
    </row>
    <row r="4064" spans="1:14" ht="16.5" customHeight="1">
      <c r="A4064" s="24">
        <v>8538909908</v>
      </c>
      <c r="B4064" s="25"/>
      <c r="C4064" s="26"/>
      <c r="D4064" s="27"/>
      <c r="E4064" s="27" t="s">
        <v>7385</v>
      </c>
      <c r="F4064" s="27" t="s">
        <v>7849</v>
      </c>
      <c r="G4064" s="28" t="s">
        <v>292</v>
      </c>
      <c r="H4064" s="27" t="s">
        <v>293</v>
      </c>
      <c r="I4064" s="118" t="s">
        <v>7850</v>
      </c>
      <c r="J4064" s="29">
        <v>743.2</v>
      </c>
      <c r="K4064" s="28" t="s">
        <v>162</v>
      </c>
      <c r="L4064" s="27" t="s">
        <v>1152</v>
      </c>
      <c r="M4064" s="27" t="s">
        <v>164</v>
      </c>
      <c r="N4064" s="27" t="s">
        <v>3701</v>
      </c>
    </row>
    <row r="4065" spans="1:14" ht="16.5" customHeight="1">
      <c r="A4065" s="24">
        <v>8541100009</v>
      </c>
      <c r="B4065" s="25"/>
      <c r="C4065" s="26"/>
      <c r="D4065" s="27"/>
      <c r="E4065" s="27" t="s">
        <v>4965</v>
      </c>
      <c r="F4065" s="27" t="s">
        <v>7851</v>
      </c>
      <c r="G4065" s="28" t="s">
        <v>173</v>
      </c>
      <c r="H4065" s="27" t="s">
        <v>174</v>
      </c>
      <c r="I4065" s="118" t="s">
        <v>3750</v>
      </c>
      <c r="J4065" s="29">
        <v>1.46</v>
      </c>
      <c r="K4065" s="28" t="s">
        <v>162</v>
      </c>
      <c r="L4065" s="27" t="s">
        <v>393</v>
      </c>
      <c r="M4065" s="27" t="s">
        <v>164</v>
      </c>
      <c r="N4065" s="27" t="s">
        <v>18079</v>
      </c>
    </row>
    <row r="4066" spans="1:14" ht="16.5" customHeight="1">
      <c r="A4066" s="24">
        <v>8541100009</v>
      </c>
      <c r="B4066" s="25"/>
      <c r="C4066" s="26"/>
      <c r="D4066" s="27"/>
      <c r="E4066" s="27" t="s">
        <v>4965</v>
      </c>
      <c r="F4066" s="27" t="s">
        <v>7852</v>
      </c>
      <c r="G4066" s="28" t="s">
        <v>173</v>
      </c>
      <c r="H4066" s="27" t="s">
        <v>174</v>
      </c>
      <c r="I4066" s="118" t="s">
        <v>3757</v>
      </c>
      <c r="J4066" s="29">
        <v>27.7</v>
      </c>
      <c r="K4066" s="28" t="s">
        <v>162</v>
      </c>
      <c r="L4066" s="27" t="s">
        <v>528</v>
      </c>
      <c r="M4066" s="27" t="s">
        <v>164</v>
      </c>
      <c r="N4066" s="27" t="s">
        <v>18090</v>
      </c>
    </row>
    <row r="4067" spans="1:14" ht="16.5" customHeight="1">
      <c r="A4067" s="24">
        <v>8541100009</v>
      </c>
      <c r="B4067" s="25"/>
      <c r="C4067" s="26"/>
      <c r="D4067" s="27"/>
      <c r="E4067" s="27" t="s">
        <v>4965</v>
      </c>
      <c r="F4067" s="27" t="s">
        <v>7853</v>
      </c>
      <c r="G4067" s="28" t="s">
        <v>173</v>
      </c>
      <c r="H4067" s="27" t="s">
        <v>174</v>
      </c>
      <c r="I4067" s="118" t="s">
        <v>7854</v>
      </c>
      <c r="J4067" s="29">
        <v>63.6</v>
      </c>
      <c r="K4067" s="28" t="s">
        <v>162</v>
      </c>
      <c r="L4067" s="27" t="s">
        <v>523</v>
      </c>
      <c r="M4067" s="27" t="s">
        <v>164</v>
      </c>
      <c r="N4067" s="27" t="s">
        <v>523</v>
      </c>
    </row>
    <row r="4068" spans="1:14" ht="16.5" customHeight="1">
      <c r="A4068" s="24">
        <v>8541100009</v>
      </c>
      <c r="B4068" s="25"/>
      <c r="C4068" s="26"/>
      <c r="D4068" s="27"/>
      <c r="E4068" s="27" t="s">
        <v>4965</v>
      </c>
      <c r="F4068" s="27" t="s">
        <v>524</v>
      </c>
      <c r="G4068" s="28" t="s">
        <v>173</v>
      </c>
      <c r="H4068" s="27" t="s">
        <v>174</v>
      </c>
      <c r="I4068" s="118" t="s">
        <v>525</v>
      </c>
      <c r="J4068" s="29">
        <v>243</v>
      </c>
      <c r="K4068" s="28" t="s">
        <v>162</v>
      </c>
      <c r="L4068" s="27" t="s">
        <v>523</v>
      </c>
      <c r="M4068" s="27" t="s">
        <v>164</v>
      </c>
      <c r="N4068" s="27" t="s">
        <v>523</v>
      </c>
    </row>
    <row r="4069" spans="1:14" ht="16.5" customHeight="1">
      <c r="A4069" s="24">
        <v>8541100009</v>
      </c>
      <c r="B4069" s="25"/>
      <c r="C4069" s="26"/>
      <c r="D4069" s="27"/>
      <c r="E4069" s="27" t="s">
        <v>4965</v>
      </c>
      <c r="F4069" s="27" t="s">
        <v>7855</v>
      </c>
      <c r="G4069" s="28" t="s">
        <v>173</v>
      </c>
      <c r="H4069" s="27" t="s">
        <v>174</v>
      </c>
      <c r="I4069" s="118" t="s">
        <v>7856</v>
      </c>
      <c r="J4069" s="29">
        <v>74.3</v>
      </c>
      <c r="K4069" s="28" t="s">
        <v>162</v>
      </c>
      <c r="L4069" s="27" t="s">
        <v>528</v>
      </c>
      <c r="M4069" s="27" t="s">
        <v>164</v>
      </c>
      <c r="N4069" s="27" t="s">
        <v>18090</v>
      </c>
    </row>
    <row r="4070" spans="1:14" ht="16.5" customHeight="1">
      <c r="A4070" s="24">
        <v>8541100009</v>
      </c>
      <c r="B4070" s="25"/>
      <c r="C4070" s="26"/>
      <c r="D4070" s="27"/>
      <c r="E4070" s="27" t="s">
        <v>4965</v>
      </c>
      <c r="F4070" s="27" t="s">
        <v>7857</v>
      </c>
      <c r="G4070" s="28" t="s">
        <v>173</v>
      </c>
      <c r="H4070" s="27" t="s">
        <v>174</v>
      </c>
      <c r="I4070" s="118" t="s">
        <v>7858</v>
      </c>
      <c r="J4070" s="29">
        <v>4.4800000000000004</v>
      </c>
      <c r="K4070" s="28" t="s">
        <v>162</v>
      </c>
      <c r="L4070" s="27" t="s">
        <v>250</v>
      </c>
      <c r="M4070" s="27" t="s">
        <v>164</v>
      </c>
      <c r="N4070" s="27" t="s">
        <v>18071</v>
      </c>
    </row>
    <row r="4071" spans="1:14" ht="16.5" customHeight="1">
      <c r="A4071" s="24">
        <v>8541100009</v>
      </c>
      <c r="B4071" s="25"/>
      <c r="C4071" s="26"/>
      <c r="D4071" s="27"/>
      <c r="E4071" s="27" t="s">
        <v>4965</v>
      </c>
      <c r="F4071" s="27" t="s">
        <v>7859</v>
      </c>
      <c r="G4071" s="28" t="s">
        <v>173</v>
      </c>
      <c r="H4071" s="27" t="s">
        <v>174</v>
      </c>
      <c r="I4071" s="118" t="s">
        <v>7860</v>
      </c>
      <c r="J4071" s="29">
        <v>2.4900000000000002</v>
      </c>
      <c r="K4071" s="28" t="s">
        <v>162</v>
      </c>
      <c r="L4071" s="27" t="s">
        <v>416</v>
      </c>
      <c r="M4071" s="27" t="s">
        <v>164</v>
      </c>
      <c r="N4071" s="27" t="s">
        <v>18081</v>
      </c>
    </row>
    <row r="4072" spans="1:14" ht="16.5" customHeight="1">
      <c r="A4072" s="24">
        <v>8541100009</v>
      </c>
      <c r="B4072" s="25"/>
      <c r="C4072" s="26"/>
      <c r="D4072" s="27"/>
      <c r="E4072" s="27" t="s">
        <v>1803</v>
      </c>
      <c r="F4072" s="27" t="s">
        <v>5440</v>
      </c>
      <c r="G4072" s="28" t="s">
        <v>159</v>
      </c>
      <c r="H4072" s="27" t="s">
        <v>160</v>
      </c>
      <c r="I4072" s="118" t="s">
        <v>5441</v>
      </c>
      <c r="J4072" s="29">
        <v>152</v>
      </c>
      <c r="K4072" s="28" t="s">
        <v>162</v>
      </c>
      <c r="L4072" s="27" t="s">
        <v>1799</v>
      </c>
      <c r="M4072" s="27" t="s">
        <v>164</v>
      </c>
      <c r="N4072" s="27" t="s">
        <v>10750</v>
      </c>
    </row>
    <row r="4073" spans="1:14" ht="16.5" customHeight="1">
      <c r="A4073" s="24">
        <v>8541210000</v>
      </c>
      <c r="B4073" s="25"/>
      <c r="C4073" s="26"/>
      <c r="D4073" s="27"/>
      <c r="E4073" s="27" t="s">
        <v>548</v>
      </c>
      <c r="F4073" s="27" t="s">
        <v>3447</v>
      </c>
      <c r="G4073" s="28" t="s">
        <v>173</v>
      </c>
      <c r="H4073" s="27" t="s">
        <v>174</v>
      </c>
      <c r="I4073" s="118" t="s">
        <v>3448</v>
      </c>
      <c r="J4073" s="29">
        <v>2106</v>
      </c>
      <c r="K4073" s="28" t="s">
        <v>162</v>
      </c>
      <c r="L4073" s="27" t="s">
        <v>1799</v>
      </c>
      <c r="M4073" s="27" t="s">
        <v>164</v>
      </c>
      <c r="N4073" s="27" t="s">
        <v>10750</v>
      </c>
    </row>
    <row r="4074" spans="1:14" ht="16.5" customHeight="1">
      <c r="A4074" s="24">
        <v>8541290000</v>
      </c>
      <c r="B4074" s="25"/>
      <c r="C4074" s="26"/>
      <c r="D4074" s="27"/>
      <c r="E4074" s="27" t="s">
        <v>581</v>
      </c>
      <c r="F4074" s="27" t="s">
        <v>7861</v>
      </c>
      <c r="G4074" s="28" t="s">
        <v>297</v>
      </c>
      <c r="H4074" s="27" t="s">
        <v>298</v>
      </c>
      <c r="I4074" s="118" t="s">
        <v>3775</v>
      </c>
      <c r="J4074" s="29">
        <v>731</v>
      </c>
      <c r="K4074" s="28" t="s">
        <v>162</v>
      </c>
      <c r="L4074" s="27" t="s">
        <v>1912</v>
      </c>
      <c r="M4074" s="27" t="s">
        <v>164</v>
      </c>
      <c r="N4074" s="27" t="s">
        <v>18157</v>
      </c>
    </row>
    <row r="4075" spans="1:14" ht="16.5" customHeight="1">
      <c r="A4075" s="24">
        <v>8541410002</v>
      </c>
      <c r="B4075" s="25"/>
      <c r="C4075" s="26"/>
      <c r="D4075" s="27"/>
      <c r="E4075" s="27" t="s">
        <v>7862</v>
      </c>
      <c r="F4075" s="27" t="s">
        <v>7863</v>
      </c>
      <c r="G4075" s="28" t="s">
        <v>173</v>
      </c>
      <c r="H4075" s="27" t="s">
        <v>174</v>
      </c>
      <c r="I4075" s="118" t="s">
        <v>7864</v>
      </c>
      <c r="J4075" s="29">
        <v>22.15</v>
      </c>
      <c r="K4075" s="28" t="s">
        <v>162</v>
      </c>
      <c r="L4075" s="27" t="s">
        <v>1314</v>
      </c>
      <c r="M4075" s="27" t="s">
        <v>164</v>
      </c>
      <c r="N4075" s="27" t="s">
        <v>18130</v>
      </c>
    </row>
    <row r="4076" spans="1:14" ht="16.5" customHeight="1">
      <c r="A4076" s="24">
        <v>8541410004</v>
      </c>
      <c r="B4076" s="25"/>
      <c r="C4076" s="26"/>
      <c r="D4076" s="27"/>
      <c r="E4076" s="27" t="s">
        <v>4051</v>
      </c>
      <c r="F4076" s="27" t="s">
        <v>6313</v>
      </c>
      <c r="G4076" s="28" t="s">
        <v>159</v>
      </c>
      <c r="H4076" s="27" t="s">
        <v>160</v>
      </c>
      <c r="I4076" s="118" t="s">
        <v>7865</v>
      </c>
      <c r="J4076" s="29">
        <v>3.94</v>
      </c>
      <c r="K4076" s="28" t="s">
        <v>162</v>
      </c>
      <c r="L4076" s="27" t="s">
        <v>1314</v>
      </c>
      <c r="M4076" s="27" t="s">
        <v>164</v>
      </c>
      <c r="N4076" s="27" t="s">
        <v>18130</v>
      </c>
    </row>
    <row r="4077" spans="1:14" ht="16.5" customHeight="1">
      <c r="A4077" s="24">
        <v>8541410009</v>
      </c>
      <c r="B4077" s="25"/>
      <c r="C4077" s="26"/>
      <c r="D4077" s="27"/>
      <c r="E4077" s="27" t="s">
        <v>7866</v>
      </c>
      <c r="F4077" s="27" t="s">
        <v>7867</v>
      </c>
      <c r="G4077" s="28" t="s">
        <v>173</v>
      </c>
      <c r="H4077" s="27" t="s">
        <v>174</v>
      </c>
      <c r="I4077" s="118" t="s">
        <v>7868</v>
      </c>
      <c r="J4077" s="29">
        <v>45.45</v>
      </c>
      <c r="K4077" s="28" t="s">
        <v>162</v>
      </c>
      <c r="L4077" s="27" t="s">
        <v>7695</v>
      </c>
      <c r="M4077" s="27" t="s">
        <v>164</v>
      </c>
      <c r="N4077" s="27" t="s">
        <v>18341</v>
      </c>
    </row>
    <row r="4078" spans="1:14" ht="16.5" customHeight="1">
      <c r="A4078" s="24">
        <v>8541410009</v>
      </c>
      <c r="B4078" s="25"/>
      <c r="C4078" s="26"/>
      <c r="D4078" s="27"/>
      <c r="E4078" s="27" t="s">
        <v>7866</v>
      </c>
      <c r="F4078" s="27" t="s">
        <v>7869</v>
      </c>
      <c r="G4078" s="28" t="s">
        <v>173</v>
      </c>
      <c r="H4078" s="27" t="s">
        <v>174</v>
      </c>
      <c r="I4078" s="118" t="s">
        <v>7870</v>
      </c>
      <c r="J4078" s="29">
        <v>113.64</v>
      </c>
      <c r="K4078" s="28" t="s">
        <v>162</v>
      </c>
      <c r="L4078" s="27" t="s">
        <v>7695</v>
      </c>
      <c r="M4078" s="27" t="s">
        <v>164</v>
      </c>
      <c r="N4078" s="27" t="s">
        <v>18341</v>
      </c>
    </row>
    <row r="4079" spans="1:14" ht="16.5" customHeight="1">
      <c r="A4079" s="24">
        <v>8541490000</v>
      </c>
      <c r="B4079" s="25"/>
      <c r="C4079" s="26"/>
      <c r="D4079" s="27"/>
      <c r="E4079" s="27" t="s">
        <v>7871</v>
      </c>
      <c r="F4079" s="27" t="s">
        <v>7872</v>
      </c>
      <c r="G4079" s="28" t="s">
        <v>173</v>
      </c>
      <c r="H4079" s="27" t="s">
        <v>174</v>
      </c>
      <c r="I4079" s="118" t="s">
        <v>7873</v>
      </c>
      <c r="J4079" s="29">
        <v>104</v>
      </c>
      <c r="K4079" s="28" t="s">
        <v>162</v>
      </c>
      <c r="L4079" s="27" t="s">
        <v>1314</v>
      </c>
      <c r="M4079" s="27" t="s">
        <v>164</v>
      </c>
      <c r="N4079" s="27" t="s">
        <v>18130</v>
      </c>
    </row>
    <row r="4080" spans="1:14" ht="16.5" customHeight="1">
      <c r="A4080" s="24">
        <v>8541490000</v>
      </c>
      <c r="B4080" s="25"/>
      <c r="C4080" s="26"/>
      <c r="D4080" s="27"/>
      <c r="E4080" s="27" t="s">
        <v>7874</v>
      </c>
      <c r="F4080" s="27" t="s">
        <v>4775</v>
      </c>
      <c r="G4080" s="28" t="s">
        <v>1556</v>
      </c>
      <c r="H4080" s="27" t="s">
        <v>1557</v>
      </c>
      <c r="I4080" s="118" t="s">
        <v>4776</v>
      </c>
      <c r="J4080" s="29">
        <v>14037.39</v>
      </c>
      <c r="K4080" s="28" t="s">
        <v>162</v>
      </c>
      <c r="L4080" s="27" t="s">
        <v>595</v>
      </c>
      <c r="M4080" s="27" t="s">
        <v>164</v>
      </c>
      <c r="N4080" s="27" t="s">
        <v>18070</v>
      </c>
    </row>
    <row r="4081" spans="1:14" ht="16.5" customHeight="1" thickBot="1">
      <c r="A4081" s="24">
        <v>8541490000</v>
      </c>
      <c r="B4081" s="25"/>
      <c r="C4081" s="26"/>
      <c r="D4081" s="27"/>
      <c r="E4081" s="27" t="s">
        <v>7874</v>
      </c>
      <c r="F4081" s="27" t="s">
        <v>7875</v>
      </c>
      <c r="G4081" s="28" t="s">
        <v>1556</v>
      </c>
      <c r="H4081" s="27" t="s">
        <v>1557</v>
      </c>
      <c r="I4081" s="118" t="s">
        <v>7876</v>
      </c>
      <c r="J4081" s="29">
        <v>2860</v>
      </c>
      <c r="K4081" s="28" t="s">
        <v>162</v>
      </c>
      <c r="L4081" s="27" t="s">
        <v>246</v>
      </c>
      <c r="M4081" s="27" t="s">
        <v>164</v>
      </c>
      <c r="N4081" s="27" t="s">
        <v>18070</v>
      </c>
    </row>
    <row r="4082" spans="1:14" ht="16.5" customHeight="1" thickTop="1" thickBot="1">
      <c r="A4082" s="30">
        <v>8542319010</v>
      </c>
      <c r="B4082" s="25"/>
      <c r="C4082" s="26"/>
      <c r="D4082" s="27"/>
      <c r="E4082" s="27" t="s">
        <v>602</v>
      </c>
      <c r="F4082" s="27" t="s">
        <v>7032</v>
      </c>
      <c r="G4082" s="28" t="s">
        <v>173</v>
      </c>
      <c r="H4082" s="27" t="s">
        <v>174</v>
      </c>
      <c r="I4082" s="118" t="s">
        <v>7033</v>
      </c>
      <c r="J4082" s="29">
        <v>21.51</v>
      </c>
      <c r="K4082" s="28" t="s">
        <v>162</v>
      </c>
      <c r="L4082" s="27" t="s">
        <v>134</v>
      </c>
      <c r="M4082" s="27" t="s">
        <v>164</v>
      </c>
      <c r="N4082" s="27" t="s">
        <v>4101</v>
      </c>
    </row>
    <row r="4083" spans="1:14" ht="16.5" customHeight="1" thickTop="1" thickBot="1">
      <c r="A4083" s="30">
        <v>8542319010</v>
      </c>
      <c r="B4083" s="25"/>
      <c r="C4083" s="26"/>
      <c r="D4083" s="27"/>
      <c r="E4083" s="27" t="s">
        <v>602</v>
      </c>
      <c r="F4083" s="27" t="s">
        <v>7877</v>
      </c>
      <c r="G4083" s="28" t="s">
        <v>173</v>
      </c>
      <c r="H4083" s="27" t="s">
        <v>174</v>
      </c>
      <c r="I4083" s="118" t="s">
        <v>3826</v>
      </c>
      <c r="J4083" s="29">
        <v>0.64</v>
      </c>
      <c r="K4083" s="28" t="s">
        <v>162</v>
      </c>
      <c r="L4083" s="27" t="s">
        <v>1042</v>
      </c>
      <c r="M4083" s="27" t="s">
        <v>164</v>
      </c>
      <c r="N4083" s="27" t="s">
        <v>18119</v>
      </c>
    </row>
    <row r="4084" spans="1:14" ht="16.5" customHeight="1" thickTop="1" thickBot="1">
      <c r="A4084" s="30">
        <v>8542319010</v>
      </c>
      <c r="B4084" s="25"/>
      <c r="C4084" s="26"/>
      <c r="D4084" s="27"/>
      <c r="E4084" s="27" t="s">
        <v>7878</v>
      </c>
      <c r="F4084" s="27" t="s">
        <v>7879</v>
      </c>
      <c r="G4084" s="28" t="s">
        <v>173</v>
      </c>
      <c r="H4084" s="27" t="s">
        <v>174</v>
      </c>
      <c r="I4084" s="118" t="s">
        <v>7880</v>
      </c>
      <c r="J4084" s="29">
        <v>12.71</v>
      </c>
      <c r="K4084" s="28" t="s">
        <v>162</v>
      </c>
      <c r="L4084" s="27" t="s">
        <v>134</v>
      </c>
      <c r="M4084" s="27" t="s">
        <v>164</v>
      </c>
      <c r="N4084" s="27" t="s">
        <v>4101</v>
      </c>
    </row>
    <row r="4085" spans="1:14" ht="16.5" customHeight="1" thickTop="1" thickBot="1">
      <c r="A4085" s="30">
        <v>8542319010</v>
      </c>
      <c r="B4085" s="25"/>
      <c r="C4085" s="26"/>
      <c r="D4085" s="27"/>
      <c r="E4085" s="27" t="s">
        <v>602</v>
      </c>
      <c r="F4085" s="27" t="s">
        <v>7881</v>
      </c>
      <c r="G4085" s="28" t="s">
        <v>173</v>
      </c>
      <c r="H4085" s="27" t="s">
        <v>174</v>
      </c>
      <c r="I4085" s="118" t="s">
        <v>7882</v>
      </c>
      <c r="J4085" s="29">
        <v>66</v>
      </c>
      <c r="K4085" s="28" t="s">
        <v>162</v>
      </c>
      <c r="L4085" s="27" t="s">
        <v>134</v>
      </c>
      <c r="M4085" s="27" t="s">
        <v>164</v>
      </c>
      <c r="N4085" s="27" t="s">
        <v>4101</v>
      </c>
    </row>
    <row r="4086" spans="1:14" ht="16.5" customHeight="1" thickTop="1" thickBot="1">
      <c r="A4086" s="30">
        <v>8542319010</v>
      </c>
      <c r="B4086" s="25"/>
      <c r="C4086" s="26"/>
      <c r="D4086" s="27"/>
      <c r="E4086" s="27" t="s">
        <v>5283</v>
      </c>
      <c r="F4086" s="27" t="s">
        <v>5284</v>
      </c>
      <c r="G4086" s="28" t="s">
        <v>282</v>
      </c>
      <c r="H4086" s="27" t="s">
        <v>283</v>
      </c>
      <c r="I4086" s="118" t="s">
        <v>5285</v>
      </c>
      <c r="J4086" s="29">
        <v>12960</v>
      </c>
      <c r="K4086" s="28" t="s">
        <v>162</v>
      </c>
      <c r="L4086" s="27" t="s">
        <v>5286</v>
      </c>
      <c r="M4086" s="27" t="s">
        <v>164</v>
      </c>
      <c r="N4086" s="27" t="s">
        <v>18294</v>
      </c>
    </row>
    <row r="4087" spans="1:14" ht="16.5" customHeight="1" thickTop="1" thickBot="1">
      <c r="A4087" s="30">
        <v>8542319010</v>
      </c>
      <c r="B4087" s="25"/>
      <c r="C4087" s="26"/>
      <c r="D4087" s="27"/>
      <c r="E4087" s="27" t="s">
        <v>4443</v>
      </c>
      <c r="F4087" s="27" t="s">
        <v>7883</v>
      </c>
      <c r="G4087" s="28" t="s">
        <v>297</v>
      </c>
      <c r="H4087" s="27" t="s">
        <v>298</v>
      </c>
      <c r="I4087" s="118" t="s">
        <v>7884</v>
      </c>
      <c r="J4087" s="29">
        <v>10.5</v>
      </c>
      <c r="K4087" s="28" t="s">
        <v>162</v>
      </c>
      <c r="L4087" s="27" t="s">
        <v>621</v>
      </c>
      <c r="M4087" s="27" t="s">
        <v>164</v>
      </c>
      <c r="N4087" s="27" t="s">
        <v>18097</v>
      </c>
    </row>
    <row r="4088" spans="1:14" ht="16.5" customHeight="1" thickTop="1" thickBot="1">
      <c r="A4088" s="30">
        <v>8542319010</v>
      </c>
      <c r="B4088" s="25"/>
      <c r="C4088" s="26"/>
      <c r="D4088" s="27"/>
      <c r="E4088" s="27" t="s">
        <v>1328</v>
      </c>
      <c r="F4088" s="27" t="s">
        <v>7885</v>
      </c>
      <c r="G4088" s="28" t="s">
        <v>297</v>
      </c>
      <c r="H4088" s="27" t="s">
        <v>298</v>
      </c>
      <c r="I4088" s="118" t="s">
        <v>7886</v>
      </c>
      <c r="J4088" s="29">
        <v>24.62</v>
      </c>
      <c r="K4088" s="28" t="s">
        <v>162</v>
      </c>
      <c r="L4088" s="27" t="s">
        <v>1042</v>
      </c>
      <c r="M4088" s="27" t="s">
        <v>164</v>
      </c>
      <c r="N4088" s="27" t="s">
        <v>18119</v>
      </c>
    </row>
    <row r="4089" spans="1:14" ht="16.5" customHeight="1" thickTop="1" thickBot="1">
      <c r="A4089" s="30">
        <v>8542319010</v>
      </c>
      <c r="B4089" s="25"/>
      <c r="C4089" s="26"/>
      <c r="D4089" s="27"/>
      <c r="E4089" s="27" t="s">
        <v>602</v>
      </c>
      <c r="F4089" s="27" t="s">
        <v>7887</v>
      </c>
      <c r="G4089" s="28" t="s">
        <v>297</v>
      </c>
      <c r="H4089" s="27" t="s">
        <v>298</v>
      </c>
      <c r="I4089" s="118" t="s">
        <v>7888</v>
      </c>
      <c r="J4089" s="29">
        <v>941.58</v>
      </c>
      <c r="K4089" s="28" t="s">
        <v>162</v>
      </c>
      <c r="L4089" s="27" t="s">
        <v>614</v>
      </c>
      <c r="M4089" s="27" t="s">
        <v>164</v>
      </c>
      <c r="N4089" s="27" t="s">
        <v>18096</v>
      </c>
    </row>
    <row r="4090" spans="1:14" ht="16.5" customHeight="1" thickTop="1" thickBot="1">
      <c r="A4090" s="30">
        <v>8542319010</v>
      </c>
      <c r="B4090" s="25"/>
      <c r="C4090" s="26"/>
      <c r="D4090" s="27"/>
      <c r="E4090" s="27" t="s">
        <v>661</v>
      </c>
      <c r="F4090" s="27" t="s">
        <v>7889</v>
      </c>
      <c r="G4090" s="28" t="s">
        <v>297</v>
      </c>
      <c r="H4090" s="27" t="s">
        <v>298</v>
      </c>
      <c r="I4090" s="118" t="s">
        <v>3361</v>
      </c>
      <c r="J4090" s="29">
        <v>195.6</v>
      </c>
      <c r="K4090" s="28" t="s">
        <v>162</v>
      </c>
      <c r="L4090" s="27" t="s">
        <v>134</v>
      </c>
      <c r="M4090" s="27" t="s">
        <v>164</v>
      </c>
      <c r="N4090" s="27" t="s">
        <v>4101</v>
      </c>
    </row>
    <row r="4091" spans="1:14" ht="16.5" customHeight="1" thickTop="1" thickBot="1">
      <c r="A4091" s="30">
        <v>8542319010</v>
      </c>
      <c r="B4091" s="25"/>
      <c r="C4091" s="26"/>
      <c r="D4091" s="27"/>
      <c r="E4091" s="27" t="s">
        <v>7890</v>
      </c>
      <c r="F4091" s="27" t="s">
        <v>5032</v>
      </c>
      <c r="G4091" s="28" t="s">
        <v>297</v>
      </c>
      <c r="H4091" s="27" t="s">
        <v>298</v>
      </c>
      <c r="I4091" s="118" t="s">
        <v>3822</v>
      </c>
      <c r="J4091" s="29">
        <v>680.53</v>
      </c>
      <c r="K4091" s="28" t="s">
        <v>162</v>
      </c>
      <c r="L4091" s="27" t="s">
        <v>595</v>
      </c>
      <c r="M4091" s="27" t="s">
        <v>164</v>
      </c>
      <c r="N4091" s="27" t="s">
        <v>18070</v>
      </c>
    </row>
    <row r="4092" spans="1:14" ht="16.5" customHeight="1" thickTop="1" thickBot="1">
      <c r="A4092" s="30">
        <v>8542319010</v>
      </c>
      <c r="B4092" s="25"/>
      <c r="C4092" s="26"/>
      <c r="D4092" s="27"/>
      <c r="E4092" s="27" t="s">
        <v>7891</v>
      </c>
      <c r="F4092" s="27" t="s">
        <v>7892</v>
      </c>
      <c r="G4092" s="28" t="s">
        <v>297</v>
      </c>
      <c r="H4092" s="27" t="s">
        <v>298</v>
      </c>
      <c r="I4092" s="118" t="s">
        <v>7893</v>
      </c>
      <c r="J4092" s="29">
        <v>125.48</v>
      </c>
      <c r="K4092" s="28" t="s">
        <v>162</v>
      </c>
      <c r="L4092" s="27" t="s">
        <v>134</v>
      </c>
      <c r="M4092" s="27" t="s">
        <v>164</v>
      </c>
      <c r="N4092" s="27" t="s">
        <v>4101</v>
      </c>
    </row>
    <row r="4093" spans="1:14" ht="16.5" customHeight="1" thickTop="1" thickBot="1">
      <c r="A4093" s="30">
        <v>8542319010</v>
      </c>
      <c r="B4093" s="25"/>
      <c r="C4093" s="26"/>
      <c r="D4093" s="27"/>
      <c r="E4093" s="27" t="s">
        <v>1325</v>
      </c>
      <c r="F4093" s="27" t="s">
        <v>1326</v>
      </c>
      <c r="G4093" s="28" t="s">
        <v>297</v>
      </c>
      <c r="H4093" s="27" t="s">
        <v>298</v>
      </c>
      <c r="I4093" s="118" t="s">
        <v>1327</v>
      </c>
      <c r="J4093" s="29">
        <v>108.37</v>
      </c>
      <c r="K4093" s="28" t="s">
        <v>162</v>
      </c>
      <c r="L4093" s="27" t="s">
        <v>134</v>
      </c>
      <c r="M4093" s="27" t="s">
        <v>164</v>
      </c>
      <c r="N4093" s="27" t="s">
        <v>4101</v>
      </c>
    </row>
    <row r="4094" spans="1:14" ht="16.5" customHeight="1" thickTop="1" thickBot="1">
      <c r="A4094" s="30">
        <v>8542319010</v>
      </c>
      <c r="B4094" s="25"/>
      <c r="C4094" s="26"/>
      <c r="D4094" s="27"/>
      <c r="E4094" s="27" t="s">
        <v>618</v>
      </c>
      <c r="F4094" s="27" t="s">
        <v>619</v>
      </c>
      <c r="G4094" s="28" t="s">
        <v>243</v>
      </c>
      <c r="H4094" s="27" t="s">
        <v>244</v>
      </c>
      <c r="I4094" s="118" t="s">
        <v>620</v>
      </c>
      <c r="J4094" s="29">
        <v>59.29</v>
      </c>
      <c r="K4094" s="28" t="s">
        <v>162</v>
      </c>
      <c r="L4094" s="27" t="s">
        <v>621</v>
      </c>
      <c r="M4094" s="27" t="s">
        <v>164</v>
      </c>
      <c r="N4094" s="27" t="s">
        <v>18097</v>
      </c>
    </row>
    <row r="4095" spans="1:14" ht="16.5" customHeight="1" thickTop="1" thickBot="1">
      <c r="A4095" s="30">
        <v>8542319010</v>
      </c>
      <c r="B4095" s="25"/>
      <c r="C4095" s="26"/>
      <c r="D4095" s="27"/>
      <c r="E4095" s="27" t="s">
        <v>618</v>
      </c>
      <c r="F4095" s="27" t="s">
        <v>2912</v>
      </c>
      <c r="G4095" s="28" t="s">
        <v>243</v>
      </c>
      <c r="H4095" s="27" t="s">
        <v>244</v>
      </c>
      <c r="I4095" s="118" t="s">
        <v>2913</v>
      </c>
      <c r="J4095" s="29">
        <v>32.590000000000003</v>
      </c>
      <c r="K4095" s="28" t="s">
        <v>162</v>
      </c>
      <c r="L4095" s="27" t="s">
        <v>621</v>
      </c>
      <c r="M4095" s="27" t="s">
        <v>164</v>
      </c>
      <c r="N4095" s="27" t="s">
        <v>18097</v>
      </c>
    </row>
    <row r="4096" spans="1:14" ht="16.5" customHeight="1" thickTop="1" thickBot="1">
      <c r="A4096" s="30">
        <v>8542319010</v>
      </c>
      <c r="B4096" s="25"/>
      <c r="C4096" s="26"/>
      <c r="D4096" s="27"/>
      <c r="E4096" s="27" t="s">
        <v>602</v>
      </c>
      <c r="F4096" s="27" t="s">
        <v>7894</v>
      </c>
      <c r="G4096" s="28" t="s">
        <v>243</v>
      </c>
      <c r="H4096" s="27" t="s">
        <v>244</v>
      </c>
      <c r="I4096" s="118" t="s">
        <v>1066</v>
      </c>
      <c r="J4096" s="29">
        <v>16.3</v>
      </c>
      <c r="K4096" s="28" t="s">
        <v>162</v>
      </c>
      <c r="L4096" s="27" t="s">
        <v>621</v>
      </c>
      <c r="M4096" s="27" t="s">
        <v>164</v>
      </c>
      <c r="N4096" s="27" t="s">
        <v>18097</v>
      </c>
    </row>
    <row r="4097" spans="1:14" ht="16.5" customHeight="1" thickTop="1" thickBot="1">
      <c r="A4097" s="30">
        <v>8542319010</v>
      </c>
      <c r="B4097" s="25"/>
      <c r="C4097" s="26"/>
      <c r="D4097" s="27"/>
      <c r="E4097" s="27" t="s">
        <v>624</v>
      </c>
      <c r="F4097" s="27" t="s">
        <v>7895</v>
      </c>
      <c r="G4097" s="28" t="s">
        <v>243</v>
      </c>
      <c r="H4097" s="27" t="s">
        <v>244</v>
      </c>
      <c r="I4097" s="118" t="s">
        <v>7896</v>
      </c>
      <c r="J4097" s="29">
        <v>22.75</v>
      </c>
      <c r="K4097" s="28" t="s">
        <v>162</v>
      </c>
      <c r="L4097" s="27" t="s">
        <v>621</v>
      </c>
      <c r="M4097" s="27" t="s">
        <v>164</v>
      </c>
      <c r="N4097" s="27" t="s">
        <v>18097</v>
      </c>
    </row>
    <row r="4098" spans="1:14" ht="16.5" customHeight="1" thickTop="1" thickBot="1">
      <c r="A4098" s="30">
        <v>8542319010</v>
      </c>
      <c r="B4098" s="25"/>
      <c r="C4098" s="26"/>
      <c r="D4098" s="27"/>
      <c r="E4098" s="27" t="s">
        <v>7890</v>
      </c>
      <c r="F4098" s="27" t="s">
        <v>5032</v>
      </c>
      <c r="G4098" s="28" t="s">
        <v>227</v>
      </c>
      <c r="H4098" s="27" t="s">
        <v>228</v>
      </c>
      <c r="I4098" s="118" t="s">
        <v>3822</v>
      </c>
      <c r="J4098" s="29">
        <v>456.3</v>
      </c>
      <c r="K4098" s="28" t="s">
        <v>162</v>
      </c>
      <c r="L4098" s="27" t="s">
        <v>595</v>
      </c>
      <c r="M4098" s="27" t="s">
        <v>164</v>
      </c>
      <c r="N4098" s="27" t="s">
        <v>18070</v>
      </c>
    </row>
    <row r="4099" spans="1:14" ht="16.5" customHeight="1" thickTop="1" thickBot="1">
      <c r="A4099" s="30">
        <v>8542319010</v>
      </c>
      <c r="B4099" s="25"/>
      <c r="C4099" s="26"/>
      <c r="D4099" s="27"/>
      <c r="E4099" s="27" t="s">
        <v>7891</v>
      </c>
      <c r="F4099" s="27" t="s">
        <v>7897</v>
      </c>
      <c r="G4099" s="28" t="s">
        <v>227</v>
      </c>
      <c r="H4099" s="27" t="s">
        <v>228</v>
      </c>
      <c r="I4099" s="118" t="s">
        <v>7898</v>
      </c>
      <c r="J4099" s="29">
        <v>10.199999999999999</v>
      </c>
      <c r="K4099" s="28" t="s">
        <v>162</v>
      </c>
      <c r="L4099" s="27" t="s">
        <v>7899</v>
      </c>
      <c r="M4099" s="27" t="s">
        <v>164</v>
      </c>
      <c r="N4099" s="27" t="s">
        <v>18096</v>
      </c>
    </row>
    <row r="4100" spans="1:14" ht="16.5" customHeight="1" thickTop="1" thickBot="1">
      <c r="A4100" s="30">
        <v>8542319010</v>
      </c>
      <c r="B4100" s="25"/>
      <c r="C4100" s="26"/>
      <c r="D4100" s="27"/>
      <c r="E4100" s="27" t="s">
        <v>5154</v>
      </c>
      <c r="F4100" s="27" t="s">
        <v>7900</v>
      </c>
      <c r="G4100" s="28" t="s">
        <v>227</v>
      </c>
      <c r="H4100" s="27" t="s">
        <v>228</v>
      </c>
      <c r="I4100" s="118" t="s">
        <v>5454</v>
      </c>
      <c r="J4100" s="29">
        <v>5139.68</v>
      </c>
      <c r="K4100" s="28" t="s">
        <v>162</v>
      </c>
      <c r="L4100" s="27" t="s">
        <v>621</v>
      </c>
      <c r="M4100" s="27" t="s">
        <v>164</v>
      </c>
      <c r="N4100" s="27" t="s">
        <v>18097</v>
      </c>
    </row>
    <row r="4101" spans="1:14" ht="16.5" customHeight="1" thickTop="1" thickBot="1">
      <c r="A4101" s="30">
        <v>8542319010</v>
      </c>
      <c r="B4101" s="25"/>
      <c r="C4101" s="26"/>
      <c r="D4101" s="27"/>
      <c r="E4101" s="27" t="s">
        <v>611</v>
      </c>
      <c r="F4101" s="27" t="s">
        <v>7901</v>
      </c>
      <c r="G4101" s="28" t="s">
        <v>159</v>
      </c>
      <c r="H4101" s="27" t="s">
        <v>160</v>
      </c>
      <c r="I4101" s="118" t="s">
        <v>7902</v>
      </c>
      <c r="J4101" s="29">
        <v>18.53</v>
      </c>
      <c r="K4101" s="28" t="s">
        <v>162</v>
      </c>
      <c r="L4101" s="27" t="s">
        <v>614</v>
      </c>
      <c r="M4101" s="27" t="s">
        <v>164</v>
      </c>
      <c r="N4101" s="27" t="s">
        <v>18096</v>
      </c>
    </row>
    <row r="4102" spans="1:14" ht="16.5" customHeight="1" thickTop="1" thickBot="1">
      <c r="A4102" s="30">
        <v>8542323100</v>
      </c>
      <c r="B4102" s="25"/>
      <c r="C4102" s="26"/>
      <c r="D4102" s="27"/>
      <c r="E4102" s="27" t="s">
        <v>7903</v>
      </c>
      <c r="F4102" s="27" t="s">
        <v>7904</v>
      </c>
      <c r="G4102" s="28" t="s">
        <v>173</v>
      </c>
      <c r="H4102" s="27" t="s">
        <v>174</v>
      </c>
      <c r="I4102" s="118" t="s">
        <v>7905</v>
      </c>
      <c r="J4102" s="29">
        <v>33.57</v>
      </c>
      <c r="K4102" s="28" t="s">
        <v>162</v>
      </c>
      <c r="L4102" s="27" t="s">
        <v>580</v>
      </c>
      <c r="M4102" s="27" t="s">
        <v>164</v>
      </c>
      <c r="N4102" s="27" t="s">
        <v>10753</v>
      </c>
    </row>
    <row r="4103" spans="1:14" ht="16.5" customHeight="1" thickTop="1" thickBot="1">
      <c r="A4103" s="30">
        <v>8542323100</v>
      </c>
      <c r="B4103" s="25"/>
      <c r="C4103" s="26"/>
      <c r="D4103" s="27"/>
      <c r="E4103" s="27" t="s">
        <v>7906</v>
      </c>
      <c r="F4103" s="27" t="s">
        <v>7907</v>
      </c>
      <c r="G4103" s="28" t="s">
        <v>159</v>
      </c>
      <c r="H4103" s="27" t="s">
        <v>160</v>
      </c>
      <c r="I4103" s="118" t="s">
        <v>6648</v>
      </c>
      <c r="J4103" s="29">
        <v>9858.49</v>
      </c>
      <c r="K4103" s="28" t="s">
        <v>162</v>
      </c>
      <c r="L4103" s="27" t="s">
        <v>614</v>
      </c>
      <c r="M4103" s="27" t="s">
        <v>164</v>
      </c>
      <c r="N4103" s="27" t="s">
        <v>18096</v>
      </c>
    </row>
    <row r="4104" spans="1:14" ht="16.5" customHeight="1" thickTop="1" thickBot="1">
      <c r="A4104" s="30">
        <v>8542326900</v>
      </c>
      <c r="B4104" s="25"/>
      <c r="C4104" s="26"/>
      <c r="D4104" s="27"/>
      <c r="E4104" s="27" t="s">
        <v>1402</v>
      </c>
      <c r="F4104" s="27" t="s">
        <v>7908</v>
      </c>
      <c r="G4104" s="28" t="s">
        <v>1556</v>
      </c>
      <c r="H4104" s="27" t="s">
        <v>1557</v>
      </c>
      <c r="I4104" s="118" t="s">
        <v>7909</v>
      </c>
      <c r="J4104" s="29">
        <v>164.18</v>
      </c>
      <c r="K4104" s="28" t="s">
        <v>162</v>
      </c>
      <c r="L4104" s="27" t="s">
        <v>1072</v>
      </c>
      <c r="M4104" s="27" t="s">
        <v>164</v>
      </c>
      <c r="N4104" s="27" t="s">
        <v>18120</v>
      </c>
    </row>
    <row r="4105" spans="1:14" ht="16.5" customHeight="1" thickTop="1" thickBot="1">
      <c r="A4105" s="30">
        <v>8542339000</v>
      </c>
      <c r="B4105" s="25"/>
      <c r="C4105" s="26"/>
      <c r="D4105" s="27"/>
      <c r="E4105" s="27" t="s">
        <v>7910</v>
      </c>
      <c r="F4105" s="27" t="s">
        <v>7527</v>
      </c>
      <c r="G4105" s="28" t="s">
        <v>297</v>
      </c>
      <c r="H4105" s="27" t="s">
        <v>298</v>
      </c>
      <c r="I4105" s="118" t="s">
        <v>2759</v>
      </c>
      <c r="J4105" s="29">
        <v>244.44</v>
      </c>
      <c r="K4105" s="28" t="s">
        <v>162</v>
      </c>
      <c r="L4105" s="27" t="s">
        <v>595</v>
      </c>
      <c r="M4105" s="27" t="s">
        <v>164</v>
      </c>
      <c r="N4105" s="27" t="s">
        <v>18070</v>
      </c>
    </row>
    <row r="4106" spans="1:14" ht="16.5" customHeight="1" thickTop="1" thickBot="1">
      <c r="A4106" s="30">
        <v>8542339000</v>
      </c>
      <c r="B4106" s="25"/>
      <c r="C4106" s="26"/>
      <c r="D4106" s="27"/>
      <c r="E4106" s="27" t="s">
        <v>7911</v>
      </c>
      <c r="F4106" s="27" t="s">
        <v>7912</v>
      </c>
      <c r="G4106" s="28" t="s">
        <v>243</v>
      </c>
      <c r="H4106" s="27" t="s">
        <v>244</v>
      </c>
      <c r="I4106" s="118" t="s">
        <v>7913</v>
      </c>
      <c r="J4106" s="29">
        <v>259.12</v>
      </c>
      <c r="K4106" s="28" t="s">
        <v>162</v>
      </c>
      <c r="L4106" s="27" t="s">
        <v>5057</v>
      </c>
      <c r="M4106" s="27" t="s">
        <v>164</v>
      </c>
      <c r="N4106" s="27" t="s">
        <v>18284</v>
      </c>
    </row>
    <row r="4107" spans="1:14" ht="16.5" customHeight="1" thickTop="1" thickBot="1">
      <c r="A4107" s="30">
        <v>8542399010</v>
      </c>
      <c r="B4107" s="25"/>
      <c r="C4107" s="26"/>
      <c r="D4107" s="27"/>
      <c r="E4107" s="27" t="s">
        <v>7914</v>
      </c>
      <c r="F4107" s="27" t="s">
        <v>7915</v>
      </c>
      <c r="G4107" s="28" t="s">
        <v>173</v>
      </c>
      <c r="H4107" s="27" t="s">
        <v>174</v>
      </c>
      <c r="I4107" s="118" t="s">
        <v>5469</v>
      </c>
      <c r="J4107" s="29">
        <v>1726.17</v>
      </c>
      <c r="K4107" s="28" t="s">
        <v>162</v>
      </c>
      <c r="L4107" s="27" t="s">
        <v>621</v>
      </c>
      <c r="M4107" s="27" t="s">
        <v>164</v>
      </c>
      <c r="N4107" s="27" t="s">
        <v>18097</v>
      </c>
    </row>
    <row r="4108" spans="1:14" ht="16.5" customHeight="1" thickTop="1" thickBot="1">
      <c r="A4108" s="30">
        <v>8542399010</v>
      </c>
      <c r="B4108" s="25"/>
      <c r="C4108" s="26"/>
      <c r="D4108" s="27"/>
      <c r="E4108" s="27" t="s">
        <v>693</v>
      </c>
      <c r="F4108" s="27" t="s">
        <v>4481</v>
      </c>
      <c r="G4108" s="28" t="s">
        <v>173</v>
      </c>
      <c r="H4108" s="27" t="s">
        <v>174</v>
      </c>
      <c r="I4108" s="118" t="s">
        <v>1413</v>
      </c>
      <c r="J4108" s="29">
        <v>201.5</v>
      </c>
      <c r="K4108" s="28" t="s">
        <v>162</v>
      </c>
      <c r="L4108" s="27" t="s">
        <v>134</v>
      </c>
      <c r="M4108" s="27" t="s">
        <v>164</v>
      </c>
      <c r="N4108" s="27" t="s">
        <v>4101</v>
      </c>
    </row>
    <row r="4109" spans="1:14" ht="16.5" customHeight="1" thickTop="1" thickBot="1">
      <c r="A4109" s="30">
        <v>8542399010</v>
      </c>
      <c r="B4109" s="25"/>
      <c r="C4109" s="26"/>
      <c r="D4109" s="27"/>
      <c r="E4109" s="27" t="s">
        <v>661</v>
      </c>
      <c r="F4109" s="27" t="s">
        <v>7916</v>
      </c>
      <c r="G4109" s="28" t="s">
        <v>173</v>
      </c>
      <c r="H4109" s="27" t="s">
        <v>174</v>
      </c>
      <c r="I4109" s="118" t="s">
        <v>7917</v>
      </c>
      <c r="J4109" s="29">
        <v>131.79</v>
      </c>
      <c r="K4109" s="28" t="s">
        <v>162</v>
      </c>
      <c r="L4109" s="27" t="s">
        <v>696</v>
      </c>
      <c r="M4109" s="27" t="s">
        <v>164</v>
      </c>
      <c r="N4109" s="27" t="s">
        <v>18103</v>
      </c>
    </row>
    <row r="4110" spans="1:14" ht="16.5" customHeight="1" thickTop="1" thickBot="1">
      <c r="A4110" s="30">
        <v>8542399010</v>
      </c>
      <c r="B4110" s="25"/>
      <c r="C4110" s="26"/>
      <c r="D4110" s="27"/>
      <c r="E4110" s="27" t="s">
        <v>7918</v>
      </c>
      <c r="F4110" s="27" t="s">
        <v>7919</v>
      </c>
      <c r="G4110" s="28" t="s">
        <v>173</v>
      </c>
      <c r="H4110" s="27" t="s">
        <v>174</v>
      </c>
      <c r="I4110" s="118" t="s">
        <v>7920</v>
      </c>
      <c r="J4110" s="29">
        <v>20.45</v>
      </c>
      <c r="K4110" s="28" t="s">
        <v>162</v>
      </c>
      <c r="L4110" s="27" t="s">
        <v>687</v>
      </c>
      <c r="M4110" s="27" t="s">
        <v>164</v>
      </c>
      <c r="N4110" s="27" t="s">
        <v>18102</v>
      </c>
    </row>
    <row r="4111" spans="1:14" ht="16.5" customHeight="1" thickTop="1" thickBot="1">
      <c r="A4111" s="30">
        <v>8542399010</v>
      </c>
      <c r="B4111" s="25"/>
      <c r="C4111" s="26"/>
      <c r="D4111" s="27"/>
      <c r="E4111" s="27" t="s">
        <v>667</v>
      </c>
      <c r="F4111" s="27" t="s">
        <v>7921</v>
      </c>
      <c r="G4111" s="28" t="s">
        <v>173</v>
      </c>
      <c r="H4111" s="27" t="s">
        <v>174</v>
      </c>
      <c r="I4111" s="118" t="s">
        <v>7922</v>
      </c>
      <c r="J4111" s="29">
        <v>34.08</v>
      </c>
      <c r="K4111" s="28" t="s">
        <v>162</v>
      </c>
      <c r="L4111" s="27" t="s">
        <v>134</v>
      </c>
      <c r="M4111" s="27" t="s">
        <v>164</v>
      </c>
      <c r="N4111" s="27" t="s">
        <v>4101</v>
      </c>
    </row>
    <row r="4112" spans="1:14" ht="16.5" customHeight="1" thickTop="1" thickBot="1">
      <c r="A4112" s="30">
        <v>8542399010</v>
      </c>
      <c r="B4112" s="25"/>
      <c r="C4112" s="26"/>
      <c r="D4112" s="27"/>
      <c r="E4112" s="27" t="s">
        <v>7923</v>
      </c>
      <c r="F4112" s="27" t="s">
        <v>7924</v>
      </c>
      <c r="G4112" s="28" t="s">
        <v>173</v>
      </c>
      <c r="H4112" s="27" t="s">
        <v>174</v>
      </c>
      <c r="I4112" s="118" t="s">
        <v>7925</v>
      </c>
      <c r="J4112" s="29">
        <v>511.11</v>
      </c>
      <c r="K4112" s="28" t="s">
        <v>162</v>
      </c>
      <c r="L4112" s="27" t="s">
        <v>764</v>
      </c>
      <c r="M4112" s="27" t="s">
        <v>164</v>
      </c>
      <c r="N4112" s="27" t="s">
        <v>764</v>
      </c>
    </row>
    <row r="4113" spans="1:14" ht="16.5" customHeight="1" thickTop="1" thickBot="1">
      <c r="A4113" s="30">
        <v>8542399010</v>
      </c>
      <c r="B4113" s="25"/>
      <c r="C4113" s="26"/>
      <c r="D4113" s="27"/>
      <c r="E4113" s="27" t="s">
        <v>2638</v>
      </c>
      <c r="F4113" s="27" t="s">
        <v>7926</v>
      </c>
      <c r="G4113" s="28" t="s">
        <v>173</v>
      </c>
      <c r="H4113" s="27" t="s">
        <v>174</v>
      </c>
      <c r="I4113" s="118" t="s">
        <v>7927</v>
      </c>
      <c r="J4113" s="29">
        <v>417.41</v>
      </c>
      <c r="K4113" s="28" t="s">
        <v>162</v>
      </c>
      <c r="L4113" s="27" t="s">
        <v>2735</v>
      </c>
      <c r="M4113" s="27" t="s">
        <v>164</v>
      </c>
      <c r="N4113" s="27" t="s">
        <v>18126</v>
      </c>
    </row>
    <row r="4114" spans="1:14" ht="16.5" customHeight="1" thickTop="1" thickBot="1">
      <c r="A4114" s="30">
        <v>8542399010</v>
      </c>
      <c r="B4114" s="25"/>
      <c r="C4114" s="26"/>
      <c r="D4114" s="27"/>
      <c r="E4114" s="27" t="s">
        <v>1343</v>
      </c>
      <c r="F4114" s="27" t="s">
        <v>7928</v>
      </c>
      <c r="G4114" s="28" t="s">
        <v>173</v>
      </c>
      <c r="H4114" s="27" t="s">
        <v>174</v>
      </c>
      <c r="I4114" s="118" t="s">
        <v>7929</v>
      </c>
      <c r="J4114" s="29">
        <v>10.11</v>
      </c>
      <c r="K4114" s="28" t="s">
        <v>162</v>
      </c>
      <c r="L4114" s="27" t="s">
        <v>134</v>
      </c>
      <c r="M4114" s="27" t="s">
        <v>164</v>
      </c>
      <c r="N4114" s="27" t="s">
        <v>4101</v>
      </c>
    </row>
    <row r="4115" spans="1:14" ht="16.5" customHeight="1" thickTop="1" thickBot="1">
      <c r="A4115" s="30">
        <v>8542399010</v>
      </c>
      <c r="B4115" s="25"/>
      <c r="C4115" s="26"/>
      <c r="D4115" s="27"/>
      <c r="E4115" s="27" t="s">
        <v>7930</v>
      </c>
      <c r="F4115" s="27" t="s">
        <v>7931</v>
      </c>
      <c r="G4115" s="28" t="s">
        <v>173</v>
      </c>
      <c r="H4115" s="27" t="s">
        <v>174</v>
      </c>
      <c r="I4115" s="118" t="s">
        <v>7932</v>
      </c>
      <c r="J4115" s="29">
        <v>25.28</v>
      </c>
      <c r="K4115" s="28" t="s">
        <v>162</v>
      </c>
      <c r="L4115" s="27" t="s">
        <v>580</v>
      </c>
      <c r="M4115" s="27" t="s">
        <v>164</v>
      </c>
      <c r="N4115" s="27" t="s">
        <v>10753</v>
      </c>
    </row>
    <row r="4116" spans="1:14" ht="16.5" customHeight="1" thickTop="1" thickBot="1">
      <c r="A4116" s="30">
        <v>8542399010</v>
      </c>
      <c r="B4116" s="25"/>
      <c r="C4116" s="26"/>
      <c r="D4116" s="27"/>
      <c r="E4116" s="27" t="s">
        <v>7139</v>
      </c>
      <c r="F4116" s="27" t="s">
        <v>7933</v>
      </c>
      <c r="G4116" s="28" t="s">
        <v>355</v>
      </c>
      <c r="H4116" s="27" t="s">
        <v>356</v>
      </c>
      <c r="I4116" s="118" t="s">
        <v>7934</v>
      </c>
      <c r="J4116" s="29">
        <v>3706.17</v>
      </c>
      <c r="K4116" s="28" t="s">
        <v>162</v>
      </c>
      <c r="L4116" s="27" t="s">
        <v>125</v>
      </c>
      <c r="M4116" s="27" t="s">
        <v>164</v>
      </c>
      <c r="N4116" s="27" t="s">
        <v>125</v>
      </c>
    </row>
    <row r="4117" spans="1:14" ht="16.5" customHeight="1" thickTop="1" thickBot="1">
      <c r="A4117" s="30">
        <v>8542399010</v>
      </c>
      <c r="B4117" s="25"/>
      <c r="C4117" s="26"/>
      <c r="D4117" s="27"/>
      <c r="E4117" s="27" t="s">
        <v>4253</v>
      </c>
      <c r="F4117" s="27" t="s">
        <v>7935</v>
      </c>
      <c r="G4117" s="28" t="s">
        <v>355</v>
      </c>
      <c r="H4117" s="27" t="s">
        <v>356</v>
      </c>
      <c r="I4117" s="118" t="s">
        <v>7936</v>
      </c>
      <c r="J4117" s="29">
        <v>50.2</v>
      </c>
      <c r="K4117" s="28" t="s">
        <v>162</v>
      </c>
      <c r="L4117" s="27" t="s">
        <v>988</v>
      </c>
      <c r="M4117" s="27" t="s">
        <v>164</v>
      </c>
      <c r="N4117" s="27" t="s">
        <v>18135</v>
      </c>
    </row>
    <row r="4118" spans="1:14" ht="16.5" customHeight="1" thickTop="1" thickBot="1">
      <c r="A4118" s="30">
        <v>8542399010</v>
      </c>
      <c r="B4118" s="25"/>
      <c r="C4118" s="26"/>
      <c r="D4118" s="27"/>
      <c r="E4118" s="27" t="s">
        <v>765</v>
      </c>
      <c r="F4118" s="27" t="s">
        <v>2694</v>
      </c>
      <c r="G4118" s="28" t="s">
        <v>297</v>
      </c>
      <c r="H4118" s="27" t="s">
        <v>298</v>
      </c>
      <c r="I4118" s="118" t="s">
        <v>2695</v>
      </c>
      <c r="J4118" s="29">
        <v>3716.16</v>
      </c>
      <c r="K4118" s="28" t="s">
        <v>162</v>
      </c>
      <c r="L4118" s="27" t="s">
        <v>125</v>
      </c>
      <c r="M4118" s="27" t="s">
        <v>164</v>
      </c>
      <c r="N4118" s="27" t="s">
        <v>125</v>
      </c>
    </row>
    <row r="4119" spans="1:14" ht="16.5" customHeight="1" thickTop="1" thickBot="1">
      <c r="A4119" s="30">
        <v>8542399010</v>
      </c>
      <c r="B4119" s="25"/>
      <c r="C4119" s="26"/>
      <c r="D4119" s="27"/>
      <c r="E4119" s="27" t="s">
        <v>2638</v>
      </c>
      <c r="F4119" s="27" t="s">
        <v>7937</v>
      </c>
      <c r="G4119" s="28" t="s">
        <v>297</v>
      </c>
      <c r="H4119" s="27" t="s">
        <v>298</v>
      </c>
      <c r="I4119" s="118" t="s">
        <v>7938</v>
      </c>
      <c r="J4119" s="29">
        <v>78.22</v>
      </c>
      <c r="K4119" s="28" t="s">
        <v>162</v>
      </c>
      <c r="L4119" s="27" t="s">
        <v>595</v>
      </c>
      <c r="M4119" s="27" t="s">
        <v>164</v>
      </c>
      <c r="N4119" s="27" t="s">
        <v>18070</v>
      </c>
    </row>
    <row r="4120" spans="1:14" ht="16.5" customHeight="1" thickTop="1" thickBot="1">
      <c r="A4120" s="30">
        <v>8542399010</v>
      </c>
      <c r="B4120" s="25"/>
      <c r="C4120" s="26"/>
      <c r="D4120" s="27"/>
      <c r="E4120" s="27" t="s">
        <v>1343</v>
      </c>
      <c r="F4120" s="27" t="s">
        <v>7939</v>
      </c>
      <c r="G4120" s="28" t="s">
        <v>297</v>
      </c>
      <c r="H4120" s="27" t="s">
        <v>298</v>
      </c>
      <c r="I4120" s="118" t="s">
        <v>7940</v>
      </c>
      <c r="J4120" s="29">
        <v>19.559999999999999</v>
      </c>
      <c r="K4120" s="28" t="s">
        <v>162</v>
      </c>
      <c r="L4120" s="27" t="s">
        <v>134</v>
      </c>
      <c r="M4120" s="27" t="s">
        <v>164</v>
      </c>
      <c r="N4120" s="27" t="s">
        <v>4101</v>
      </c>
    </row>
    <row r="4121" spans="1:14" ht="16.5" customHeight="1" thickTop="1" thickBot="1">
      <c r="A4121" s="30">
        <v>8542399010</v>
      </c>
      <c r="B4121" s="25"/>
      <c r="C4121" s="26"/>
      <c r="D4121" s="27"/>
      <c r="E4121" s="27" t="s">
        <v>1343</v>
      </c>
      <c r="F4121" s="27" t="s">
        <v>7941</v>
      </c>
      <c r="G4121" s="28" t="s">
        <v>297</v>
      </c>
      <c r="H4121" s="27" t="s">
        <v>298</v>
      </c>
      <c r="I4121" s="118" t="s">
        <v>7942</v>
      </c>
      <c r="J4121" s="29">
        <v>77</v>
      </c>
      <c r="K4121" s="28" t="s">
        <v>162</v>
      </c>
      <c r="L4121" s="27" t="s">
        <v>134</v>
      </c>
      <c r="M4121" s="27" t="s">
        <v>164</v>
      </c>
      <c r="N4121" s="27" t="s">
        <v>4101</v>
      </c>
    </row>
    <row r="4122" spans="1:14" ht="16.5" customHeight="1" thickTop="1" thickBot="1">
      <c r="A4122" s="30">
        <v>8542399010</v>
      </c>
      <c r="B4122" s="25"/>
      <c r="C4122" s="26"/>
      <c r="D4122" s="27"/>
      <c r="E4122" s="27" t="s">
        <v>1343</v>
      </c>
      <c r="F4122" s="27" t="s">
        <v>7943</v>
      </c>
      <c r="G4122" s="28" t="s">
        <v>297</v>
      </c>
      <c r="H4122" s="27" t="s">
        <v>298</v>
      </c>
      <c r="I4122" s="118" t="s">
        <v>7944</v>
      </c>
      <c r="J4122" s="29">
        <v>53.33</v>
      </c>
      <c r="K4122" s="28" t="s">
        <v>162</v>
      </c>
      <c r="L4122" s="27" t="s">
        <v>621</v>
      </c>
      <c r="M4122" s="27" t="s">
        <v>164</v>
      </c>
      <c r="N4122" s="27" t="s">
        <v>18097</v>
      </c>
    </row>
    <row r="4123" spans="1:14" ht="16.5" customHeight="1" thickTop="1" thickBot="1">
      <c r="A4123" s="30">
        <v>8542399010</v>
      </c>
      <c r="B4123" s="25"/>
      <c r="C4123" s="26"/>
      <c r="D4123" s="27"/>
      <c r="E4123" s="27" t="s">
        <v>1343</v>
      </c>
      <c r="F4123" s="27" t="s">
        <v>7945</v>
      </c>
      <c r="G4123" s="28" t="s">
        <v>297</v>
      </c>
      <c r="H4123" s="27" t="s">
        <v>298</v>
      </c>
      <c r="I4123" s="118" t="s">
        <v>7946</v>
      </c>
      <c r="J4123" s="29">
        <v>1.99</v>
      </c>
      <c r="K4123" s="28" t="s">
        <v>162</v>
      </c>
      <c r="L4123" s="27" t="s">
        <v>134</v>
      </c>
      <c r="M4123" s="27" t="s">
        <v>164</v>
      </c>
      <c r="N4123" s="27" t="s">
        <v>4101</v>
      </c>
    </row>
    <row r="4124" spans="1:14" ht="16.5" customHeight="1" thickTop="1" thickBot="1">
      <c r="A4124" s="30">
        <v>8542399010</v>
      </c>
      <c r="B4124" s="25"/>
      <c r="C4124" s="26"/>
      <c r="D4124" s="27"/>
      <c r="E4124" s="27" t="s">
        <v>661</v>
      </c>
      <c r="F4124" s="27" t="s">
        <v>7947</v>
      </c>
      <c r="G4124" s="28" t="s">
        <v>297</v>
      </c>
      <c r="H4124" s="27" t="s">
        <v>298</v>
      </c>
      <c r="I4124" s="118" t="s">
        <v>657</v>
      </c>
      <c r="J4124" s="29">
        <v>16.55</v>
      </c>
      <c r="K4124" s="28" t="s">
        <v>162</v>
      </c>
      <c r="L4124" s="27" t="s">
        <v>134</v>
      </c>
      <c r="M4124" s="27" t="s">
        <v>164</v>
      </c>
      <c r="N4124" s="27" t="s">
        <v>4101</v>
      </c>
    </row>
    <row r="4125" spans="1:14" ht="16.5" customHeight="1" thickTop="1" thickBot="1">
      <c r="A4125" s="30">
        <v>8542399010</v>
      </c>
      <c r="B4125" s="25"/>
      <c r="C4125" s="26"/>
      <c r="D4125" s="27"/>
      <c r="E4125" s="27" t="s">
        <v>697</v>
      </c>
      <c r="F4125" s="27" t="s">
        <v>7948</v>
      </c>
      <c r="G4125" s="28" t="s">
        <v>297</v>
      </c>
      <c r="H4125" s="27" t="s">
        <v>298</v>
      </c>
      <c r="I4125" s="118" t="s">
        <v>5614</v>
      </c>
      <c r="J4125" s="29">
        <v>7.35</v>
      </c>
      <c r="K4125" s="28" t="s">
        <v>162</v>
      </c>
      <c r="L4125" s="27" t="s">
        <v>134</v>
      </c>
      <c r="M4125" s="27" t="s">
        <v>164</v>
      </c>
      <c r="N4125" s="27" t="s">
        <v>4101</v>
      </c>
    </row>
    <row r="4126" spans="1:14" ht="16.5" customHeight="1" thickTop="1" thickBot="1">
      <c r="A4126" s="30">
        <v>8542399010</v>
      </c>
      <c r="B4126" s="25"/>
      <c r="C4126" s="26"/>
      <c r="D4126" s="27"/>
      <c r="E4126" s="27" t="s">
        <v>7949</v>
      </c>
      <c r="F4126" s="27" t="s">
        <v>7950</v>
      </c>
      <c r="G4126" s="28" t="s">
        <v>297</v>
      </c>
      <c r="H4126" s="27" t="s">
        <v>298</v>
      </c>
      <c r="I4126" s="118" t="s">
        <v>7627</v>
      </c>
      <c r="J4126" s="29">
        <v>1.04</v>
      </c>
      <c r="K4126" s="28" t="s">
        <v>162</v>
      </c>
      <c r="L4126" s="27" t="s">
        <v>134</v>
      </c>
      <c r="M4126" s="27" t="s">
        <v>164</v>
      </c>
      <c r="N4126" s="27" t="s">
        <v>4101</v>
      </c>
    </row>
    <row r="4127" spans="1:14" ht="16.5" customHeight="1" thickTop="1" thickBot="1">
      <c r="A4127" s="30">
        <v>8542399010</v>
      </c>
      <c r="B4127" s="25"/>
      <c r="C4127" s="26"/>
      <c r="D4127" s="27"/>
      <c r="E4127" s="27" t="s">
        <v>661</v>
      </c>
      <c r="F4127" s="27" t="s">
        <v>7951</v>
      </c>
      <c r="G4127" s="28" t="s">
        <v>297</v>
      </c>
      <c r="H4127" s="27" t="s">
        <v>298</v>
      </c>
      <c r="I4127" s="118" t="s">
        <v>7952</v>
      </c>
      <c r="J4127" s="29">
        <v>1054</v>
      </c>
      <c r="K4127" s="28" t="s">
        <v>162</v>
      </c>
      <c r="L4127" s="27" t="s">
        <v>134</v>
      </c>
      <c r="M4127" s="27" t="s">
        <v>164</v>
      </c>
      <c r="N4127" s="27" t="s">
        <v>4101</v>
      </c>
    </row>
    <row r="4128" spans="1:14" ht="16.5" customHeight="1" thickTop="1" thickBot="1">
      <c r="A4128" s="30">
        <v>8542399010</v>
      </c>
      <c r="B4128" s="25"/>
      <c r="C4128" s="26"/>
      <c r="D4128" s="27"/>
      <c r="E4128" s="27" t="s">
        <v>7953</v>
      </c>
      <c r="F4128" s="27" t="s">
        <v>7954</v>
      </c>
      <c r="G4128" s="28" t="s">
        <v>297</v>
      </c>
      <c r="H4128" s="27" t="s">
        <v>298</v>
      </c>
      <c r="I4128" s="118" t="s">
        <v>7955</v>
      </c>
      <c r="J4128" s="29">
        <v>986.65</v>
      </c>
      <c r="K4128" s="28" t="s">
        <v>162</v>
      </c>
      <c r="L4128" s="27" t="s">
        <v>134</v>
      </c>
      <c r="M4128" s="27" t="s">
        <v>164</v>
      </c>
      <c r="N4128" s="27" t="s">
        <v>4101</v>
      </c>
    </row>
    <row r="4129" spans="1:14" ht="16.5" customHeight="1" thickTop="1" thickBot="1">
      <c r="A4129" s="30">
        <v>8542399010</v>
      </c>
      <c r="B4129" s="25"/>
      <c r="C4129" s="26"/>
      <c r="D4129" s="27"/>
      <c r="E4129" s="27" t="s">
        <v>3038</v>
      </c>
      <c r="F4129" s="27" t="s">
        <v>3039</v>
      </c>
      <c r="G4129" s="28" t="s">
        <v>243</v>
      </c>
      <c r="H4129" s="27" t="s">
        <v>244</v>
      </c>
      <c r="I4129" s="118" t="s">
        <v>3040</v>
      </c>
      <c r="J4129" s="29">
        <v>1176.8800000000001</v>
      </c>
      <c r="K4129" s="28" t="s">
        <v>162</v>
      </c>
      <c r="L4129" s="27" t="s">
        <v>125</v>
      </c>
      <c r="M4129" s="27" t="s">
        <v>164</v>
      </c>
      <c r="N4129" s="27" t="s">
        <v>125</v>
      </c>
    </row>
    <row r="4130" spans="1:14" ht="16.5" customHeight="1" thickTop="1" thickBot="1">
      <c r="A4130" s="30">
        <v>8542399010</v>
      </c>
      <c r="B4130" s="25"/>
      <c r="C4130" s="26"/>
      <c r="D4130" s="27"/>
      <c r="E4130" s="27" t="s">
        <v>661</v>
      </c>
      <c r="F4130" s="27" t="s">
        <v>7174</v>
      </c>
      <c r="G4130" s="28" t="s">
        <v>227</v>
      </c>
      <c r="H4130" s="27" t="s">
        <v>228</v>
      </c>
      <c r="I4130" s="118" t="s">
        <v>7175</v>
      </c>
      <c r="J4130" s="29">
        <v>17.600000000000001</v>
      </c>
      <c r="K4130" s="28" t="s">
        <v>162</v>
      </c>
      <c r="L4130" s="27" t="s">
        <v>614</v>
      </c>
      <c r="M4130" s="27" t="s">
        <v>164</v>
      </c>
      <c r="N4130" s="27" t="s">
        <v>18096</v>
      </c>
    </row>
    <row r="4131" spans="1:14" ht="16.5" customHeight="1" thickTop="1" thickBot="1">
      <c r="A4131" s="30">
        <v>8542399010</v>
      </c>
      <c r="B4131" s="25"/>
      <c r="C4131" s="26"/>
      <c r="D4131" s="27"/>
      <c r="E4131" s="27" t="s">
        <v>791</v>
      </c>
      <c r="F4131" s="27" t="s">
        <v>7956</v>
      </c>
      <c r="G4131" s="28" t="s">
        <v>227</v>
      </c>
      <c r="H4131" s="27" t="s">
        <v>228</v>
      </c>
      <c r="I4131" s="118" t="s">
        <v>7957</v>
      </c>
      <c r="J4131" s="29">
        <v>145</v>
      </c>
      <c r="K4131" s="28" t="s">
        <v>162</v>
      </c>
      <c r="L4131" s="27" t="s">
        <v>134</v>
      </c>
      <c r="M4131" s="27" t="s">
        <v>164</v>
      </c>
      <c r="N4131" s="27" t="s">
        <v>4101</v>
      </c>
    </row>
    <row r="4132" spans="1:14" ht="16.5" customHeight="1" thickTop="1" thickBot="1">
      <c r="A4132" s="30">
        <v>8542399010</v>
      </c>
      <c r="B4132" s="25"/>
      <c r="C4132" s="26"/>
      <c r="D4132" s="27"/>
      <c r="E4132" s="27" t="s">
        <v>658</v>
      </c>
      <c r="F4132" s="27" t="s">
        <v>7958</v>
      </c>
      <c r="G4132" s="28" t="s">
        <v>159</v>
      </c>
      <c r="H4132" s="27" t="s">
        <v>160</v>
      </c>
      <c r="I4132" s="118" t="s">
        <v>3358</v>
      </c>
      <c r="J4132" s="29">
        <v>9.8000000000000007</v>
      </c>
      <c r="K4132" s="28" t="s">
        <v>162</v>
      </c>
      <c r="L4132" s="27" t="s">
        <v>3359</v>
      </c>
      <c r="M4132" s="27" t="s">
        <v>164</v>
      </c>
      <c r="N4132" s="27" t="s">
        <v>18200</v>
      </c>
    </row>
    <row r="4133" spans="1:14" ht="16.5" customHeight="1" thickTop="1" thickBot="1">
      <c r="A4133" s="30">
        <v>8542399010</v>
      </c>
      <c r="B4133" s="25"/>
      <c r="C4133" s="26"/>
      <c r="D4133" s="27"/>
      <c r="E4133" s="27" t="s">
        <v>4253</v>
      </c>
      <c r="F4133" s="27" t="s">
        <v>7959</v>
      </c>
      <c r="G4133" s="28" t="s">
        <v>159</v>
      </c>
      <c r="H4133" s="27" t="s">
        <v>160</v>
      </c>
      <c r="I4133" s="118" t="s">
        <v>7960</v>
      </c>
      <c r="J4133" s="29">
        <v>128.75</v>
      </c>
      <c r="K4133" s="28" t="s">
        <v>162</v>
      </c>
      <c r="L4133" s="27" t="s">
        <v>601</v>
      </c>
      <c r="M4133" s="27" t="s">
        <v>164</v>
      </c>
      <c r="N4133" s="27" t="s">
        <v>18095</v>
      </c>
    </row>
    <row r="4134" spans="1:14" ht="16.5" customHeight="1" thickTop="1" thickBot="1">
      <c r="A4134" s="30">
        <v>8542399010</v>
      </c>
      <c r="B4134" s="25"/>
      <c r="C4134" s="26"/>
      <c r="D4134" s="27"/>
      <c r="E4134" s="27" t="s">
        <v>4253</v>
      </c>
      <c r="F4134" s="27" t="s">
        <v>7961</v>
      </c>
      <c r="G4134" s="28" t="s">
        <v>159</v>
      </c>
      <c r="H4134" s="27" t="s">
        <v>160</v>
      </c>
      <c r="I4134" s="118" t="s">
        <v>7962</v>
      </c>
      <c r="J4134" s="29">
        <v>30</v>
      </c>
      <c r="K4134" s="28" t="s">
        <v>162</v>
      </c>
      <c r="L4134" s="27" t="s">
        <v>1364</v>
      </c>
      <c r="M4134" s="27" t="s">
        <v>164</v>
      </c>
      <c r="N4134" s="27" t="s">
        <v>18134</v>
      </c>
    </row>
    <row r="4135" spans="1:14" ht="16.5" customHeight="1" thickTop="1">
      <c r="A4135" s="24">
        <v>8548009000</v>
      </c>
      <c r="B4135" s="25"/>
      <c r="C4135" s="26">
        <v>0.05</v>
      </c>
      <c r="D4135" s="27"/>
      <c r="E4135" s="27" t="s">
        <v>7963</v>
      </c>
      <c r="F4135" s="27" t="s">
        <v>7964</v>
      </c>
      <c r="G4135" s="28" t="s">
        <v>173</v>
      </c>
      <c r="H4135" s="27" t="s">
        <v>174</v>
      </c>
      <c r="I4135" s="118" t="s">
        <v>7965</v>
      </c>
      <c r="J4135" s="29">
        <v>213.33</v>
      </c>
      <c r="K4135" s="28" t="s">
        <v>162</v>
      </c>
      <c r="L4135" s="27" t="s">
        <v>7966</v>
      </c>
      <c r="M4135" s="27" t="s">
        <v>164</v>
      </c>
      <c r="N4135" s="27" t="s">
        <v>9113</v>
      </c>
    </row>
    <row r="4136" spans="1:14" ht="16.5" customHeight="1">
      <c r="A4136" s="24">
        <v>8548009000</v>
      </c>
      <c r="B4136" s="25"/>
      <c r="C4136" s="26">
        <v>0.05</v>
      </c>
      <c r="D4136" s="27"/>
      <c r="E4136" s="27" t="s">
        <v>7967</v>
      </c>
      <c r="F4136" s="27" t="s">
        <v>7968</v>
      </c>
      <c r="G4136" s="28" t="s">
        <v>282</v>
      </c>
      <c r="H4136" s="27" t="s">
        <v>283</v>
      </c>
      <c r="I4136" s="118" t="s">
        <v>3926</v>
      </c>
      <c r="J4136" s="29">
        <v>2.06</v>
      </c>
      <c r="K4136" s="28" t="s">
        <v>162</v>
      </c>
      <c r="L4136" s="27" t="s">
        <v>218</v>
      </c>
      <c r="M4136" s="27" t="s">
        <v>164</v>
      </c>
      <c r="N4136" s="27" t="s">
        <v>18066</v>
      </c>
    </row>
    <row r="4137" spans="1:14" ht="16.5" customHeight="1">
      <c r="A4137" s="24">
        <v>8548009000</v>
      </c>
      <c r="B4137" s="25"/>
      <c r="C4137" s="26"/>
      <c r="D4137" s="27"/>
      <c r="E4137" s="27" t="s">
        <v>7967</v>
      </c>
      <c r="F4137" s="27" t="s">
        <v>7969</v>
      </c>
      <c r="G4137" s="28" t="s">
        <v>282</v>
      </c>
      <c r="H4137" s="27" t="s">
        <v>283</v>
      </c>
      <c r="I4137" s="118" t="s">
        <v>7970</v>
      </c>
      <c r="J4137" s="29">
        <v>3.45</v>
      </c>
      <c r="K4137" s="28" t="s">
        <v>162</v>
      </c>
      <c r="L4137" s="27" t="s">
        <v>218</v>
      </c>
      <c r="M4137" s="27" t="s">
        <v>164</v>
      </c>
      <c r="N4137" s="27" t="s">
        <v>18066</v>
      </c>
    </row>
    <row r="4138" spans="1:14" ht="16.5" customHeight="1">
      <c r="A4138" s="24">
        <v>8548009000</v>
      </c>
      <c r="B4138" s="25"/>
      <c r="C4138" s="26"/>
      <c r="D4138" s="27"/>
      <c r="E4138" s="27" t="s">
        <v>7967</v>
      </c>
      <c r="F4138" s="27" t="s">
        <v>7971</v>
      </c>
      <c r="G4138" s="28" t="s">
        <v>282</v>
      </c>
      <c r="H4138" s="27" t="s">
        <v>283</v>
      </c>
      <c r="I4138" s="118" t="s">
        <v>7972</v>
      </c>
      <c r="J4138" s="29">
        <v>1.21</v>
      </c>
      <c r="K4138" s="28" t="s">
        <v>162</v>
      </c>
      <c r="L4138" s="27" t="s">
        <v>218</v>
      </c>
      <c r="M4138" s="27" t="s">
        <v>164</v>
      </c>
      <c r="N4138" s="27" t="s">
        <v>18066</v>
      </c>
    </row>
    <row r="4139" spans="1:14" ht="16.5" customHeight="1">
      <c r="A4139" s="24">
        <v>8536693000</v>
      </c>
      <c r="B4139" s="25"/>
      <c r="C4139" s="26"/>
      <c r="D4139" s="27"/>
      <c r="E4139" s="27" t="s">
        <v>7973</v>
      </c>
      <c r="F4139" s="27" t="s">
        <v>1277</v>
      </c>
      <c r="G4139" s="28" t="s">
        <v>173</v>
      </c>
      <c r="H4139" s="27" t="s">
        <v>174</v>
      </c>
      <c r="I4139" s="118" t="s">
        <v>1278</v>
      </c>
      <c r="J4139" s="29">
        <v>1236.8399999999999</v>
      </c>
      <c r="K4139" s="28" t="s">
        <v>162</v>
      </c>
      <c r="L4139" s="27" t="s">
        <v>449</v>
      </c>
      <c r="M4139" s="27" t="s">
        <v>164</v>
      </c>
      <c r="N4139" s="27" t="s">
        <v>18085</v>
      </c>
    </row>
    <row r="4140" spans="1:14" ht="16.5" customHeight="1">
      <c r="A4140" s="24">
        <v>8536693000</v>
      </c>
      <c r="B4140" s="25"/>
      <c r="C4140" s="26"/>
      <c r="D4140" s="27"/>
      <c r="E4140" s="27" t="s">
        <v>7973</v>
      </c>
      <c r="F4140" s="27" t="s">
        <v>1275</v>
      </c>
      <c r="G4140" s="28" t="s">
        <v>173</v>
      </c>
      <c r="H4140" s="27" t="s">
        <v>174</v>
      </c>
      <c r="I4140" s="118" t="s">
        <v>1276</v>
      </c>
      <c r="J4140" s="29">
        <v>1550</v>
      </c>
      <c r="K4140" s="28" t="s">
        <v>162</v>
      </c>
      <c r="L4140" s="27" t="s">
        <v>449</v>
      </c>
      <c r="M4140" s="27" t="s">
        <v>164</v>
      </c>
      <c r="N4140" s="27" t="s">
        <v>18085</v>
      </c>
    </row>
    <row r="4141" spans="1:14" ht="16.5" customHeight="1">
      <c r="A4141" s="24">
        <v>8536693000</v>
      </c>
      <c r="B4141" s="25"/>
      <c r="C4141" s="26"/>
      <c r="D4141" s="27"/>
      <c r="E4141" s="27" t="s">
        <v>7973</v>
      </c>
      <c r="F4141" s="27" t="s">
        <v>5264</v>
      </c>
      <c r="G4141" s="28" t="s">
        <v>173</v>
      </c>
      <c r="H4141" s="27" t="s">
        <v>174</v>
      </c>
      <c r="I4141" s="118" t="s">
        <v>5265</v>
      </c>
      <c r="J4141" s="29">
        <v>6.5</v>
      </c>
      <c r="K4141" s="28" t="s">
        <v>162</v>
      </c>
      <c r="L4141" s="27" t="s">
        <v>449</v>
      </c>
      <c r="M4141" s="27" t="s">
        <v>164</v>
      </c>
      <c r="N4141" s="27" t="s">
        <v>18085</v>
      </c>
    </row>
    <row r="4142" spans="1:14" ht="16.5" customHeight="1">
      <c r="A4142" s="24">
        <v>8536693000</v>
      </c>
      <c r="B4142" s="25"/>
      <c r="C4142" s="26"/>
      <c r="D4142" s="27"/>
      <c r="E4142" s="27" t="s">
        <v>7973</v>
      </c>
      <c r="F4142" s="27" t="s">
        <v>7974</v>
      </c>
      <c r="G4142" s="28" t="s">
        <v>173</v>
      </c>
      <c r="H4142" s="27" t="s">
        <v>174</v>
      </c>
      <c r="I4142" s="118" t="s">
        <v>7975</v>
      </c>
      <c r="J4142" s="29">
        <v>4836</v>
      </c>
      <c r="K4142" s="28" t="s">
        <v>162</v>
      </c>
      <c r="L4142" s="27" t="s">
        <v>435</v>
      </c>
      <c r="M4142" s="27" t="s">
        <v>164</v>
      </c>
      <c r="N4142" s="27" t="s">
        <v>18083</v>
      </c>
    </row>
    <row r="4143" spans="1:14" ht="16.5" customHeight="1">
      <c r="A4143" s="24">
        <v>8536693000</v>
      </c>
      <c r="B4143" s="25"/>
      <c r="C4143" s="26"/>
      <c r="D4143" s="27"/>
      <c r="E4143" s="27" t="s">
        <v>7973</v>
      </c>
      <c r="F4143" s="27" t="s">
        <v>7976</v>
      </c>
      <c r="G4143" s="28" t="s">
        <v>173</v>
      </c>
      <c r="H4143" s="27" t="s">
        <v>174</v>
      </c>
      <c r="I4143" s="118" t="s">
        <v>7977</v>
      </c>
      <c r="J4143" s="29">
        <v>46</v>
      </c>
      <c r="K4143" s="28" t="s">
        <v>162</v>
      </c>
      <c r="L4143" s="27" t="s">
        <v>1152</v>
      </c>
      <c r="M4143" s="27" t="s">
        <v>164</v>
      </c>
      <c r="N4143" s="27" t="s">
        <v>3701</v>
      </c>
    </row>
    <row r="4144" spans="1:14" ht="16.5" customHeight="1">
      <c r="A4144" s="24">
        <v>8536693000</v>
      </c>
      <c r="B4144" s="25"/>
      <c r="C4144" s="26"/>
      <c r="D4144" s="27"/>
      <c r="E4144" s="27" t="s">
        <v>7973</v>
      </c>
      <c r="F4144" s="27" t="s">
        <v>7978</v>
      </c>
      <c r="G4144" s="28" t="s">
        <v>173</v>
      </c>
      <c r="H4144" s="27" t="s">
        <v>174</v>
      </c>
      <c r="I4144" s="118" t="s">
        <v>7979</v>
      </c>
      <c r="J4144" s="29">
        <v>239.55</v>
      </c>
      <c r="K4144" s="28" t="s">
        <v>162</v>
      </c>
      <c r="L4144" s="27" t="s">
        <v>1152</v>
      </c>
      <c r="M4144" s="27" t="s">
        <v>164</v>
      </c>
      <c r="N4144" s="27" t="s">
        <v>3701</v>
      </c>
    </row>
    <row r="4145" spans="1:14" ht="16.5" customHeight="1">
      <c r="A4145" s="24">
        <v>8536693000</v>
      </c>
      <c r="B4145" s="25"/>
      <c r="C4145" s="26"/>
      <c r="D4145" s="27"/>
      <c r="E4145" s="27" t="s">
        <v>7973</v>
      </c>
      <c r="F4145" s="27" t="s">
        <v>7980</v>
      </c>
      <c r="G4145" s="28" t="s">
        <v>173</v>
      </c>
      <c r="H4145" s="27" t="s">
        <v>174</v>
      </c>
      <c r="I4145" s="118" t="s">
        <v>7981</v>
      </c>
      <c r="J4145" s="29">
        <v>199.4</v>
      </c>
      <c r="K4145" s="28" t="s">
        <v>162</v>
      </c>
      <c r="L4145" s="27" t="s">
        <v>1152</v>
      </c>
      <c r="M4145" s="27" t="s">
        <v>164</v>
      </c>
      <c r="N4145" s="27" t="s">
        <v>3701</v>
      </c>
    </row>
    <row r="4146" spans="1:14" ht="16.5" customHeight="1">
      <c r="A4146" s="24">
        <v>8536693000</v>
      </c>
      <c r="B4146" s="25"/>
      <c r="C4146" s="26"/>
      <c r="D4146" s="27"/>
      <c r="E4146" s="27" t="s">
        <v>7973</v>
      </c>
      <c r="F4146" s="27" t="s">
        <v>6955</v>
      </c>
      <c r="G4146" s="28" t="s">
        <v>173</v>
      </c>
      <c r="H4146" s="27" t="s">
        <v>174</v>
      </c>
      <c r="I4146" s="118" t="s">
        <v>6956</v>
      </c>
      <c r="J4146" s="29">
        <v>14.22</v>
      </c>
      <c r="K4146" s="28" t="s">
        <v>162</v>
      </c>
      <c r="L4146" s="27" t="s">
        <v>221</v>
      </c>
      <c r="M4146" s="27" t="s">
        <v>164</v>
      </c>
      <c r="N4146" s="27" t="s">
        <v>13376</v>
      </c>
    </row>
    <row r="4147" spans="1:14" ht="16.5" customHeight="1">
      <c r="A4147" s="24">
        <v>8536693000</v>
      </c>
      <c r="B4147" s="25"/>
      <c r="C4147" s="26"/>
      <c r="D4147" s="27"/>
      <c r="E4147" s="27" t="s">
        <v>7973</v>
      </c>
      <c r="F4147" s="27" t="s">
        <v>7982</v>
      </c>
      <c r="G4147" s="28" t="s">
        <v>173</v>
      </c>
      <c r="H4147" s="27" t="s">
        <v>174</v>
      </c>
      <c r="I4147" s="118" t="s">
        <v>7983</v>
      </c>
      <c r="J4147" s="29">
        <v>192</v>
      </c>
      <c r="K4147" s="28" t="s">
        <v>162</v>
      </c>
      <c r="L4147" s="27" t="s">
        <v>1152</v>
      </c>
      <c r="M4147" s="27" t="s">
        <v>164</v>
      </c>
      <c r="N4147" s="27" t="s">
        <v>3701</v>
      </c>
    </row>
    <row r="4148" spans="1:14" ht="16.5" customHeight="1">
      <c r="A4148" s="24">
        <v>8536693000</v>
      </c>
      <c r="B4148" s="25"/>
      <c r="C4148" s="26"/>
      <c r="D4148" s="27"/>
      <c r="E4148" s="27" t="s">
        <v>7973</v>
      </c>
      <c r="F4148" s="27" t="s">
        <v>4191</v>
      </c>
      <c r="G4148" s="28" t="s">
        <v>173</v>
      </c>
      <c r="H4148" s="27" t="s">
        <v>174</v>
      </c>
      <c r="I4148" s="118" t="s">
        <v>2270</v>
      </c>
      <c r="J4148" s="29">
        <v>195.75</v>
      </c>
      <c r="K4148" s="28" t="s">
        <v>162</v>
      </c>
      <c r="L4148" s="27" t="s">
        <v>1538</v>
      </c>
      <c r="M4148" s="27" t="s">
        <v>164</v>
      </c>
      <c r="N4148" s="27" t="s">
        <v>18142</v>
      </c>
    </row>
    <row r="4149" spans="1:14" ht="16.5" customHeight="1">
      <c r="A4149" s="24">
        <v>8536693000</v>
      </c>
      <c r="B4149" s="25"/>
      <c r="C4149" s="26"/>
      <c r="D4149" s="27"/>
      <c r="E4149" s="27" t="s">
        <v>7973</v>
      </c>
      <c r="F4149" s="27" t="s">
        <v>7984</v>
      </c>
      <c r="G4149" s="28" t="s">
        <v>173</v>
      </c>
      <c r="H4149" s="27" t="s">
        <v>174</v>
      </c>
      <c r="I4149" s="118" t="s">
        <v>7985</v>
      </c>
      <c r="J4149" s="29">
        <v>126.8</v>
      </c>
      <c r="K4149" s="28" t="s">
        <v>162</v>
      </c>
      <c r="L4149" s="27" t="s">
        <v>443</v>
      </c>
      <c r="M4149" s="27" t="s">
        <v>164</v>
      </c>
      <c r="N4149" s="27" t="s">
        <v>18084</v>
      </c>
    </row>
    <row r="4150" spans="1:14" ht="16.5" customHeight="1">
      <c r="A4150" s="24">
        <v>8536693000</v>
      </c>
      <c r="B4150" s="25"/>
      <c r="C4150" s="26"/>
      <c r="D4150" s="27"/>
      <c r="E4150" s="27" t="s">
        <v>7973</v>
      </c>
      <c r="F4150" s="27" t="s">
        <v>7986</v>
      </c>
      <c r="G4150" s="28" t="s">
        <v>173</v>
      </c>
      <c r="H4150" s="27" t="s">
        <v>174</v>
      </c>
      <c r="I4150" s="118" t="s">
        <v>3138</v>
      </c>
      <c r="J4150" s="29">
        <v>44.7</v>
      </c>
      <c r="K4150" s="28" t="s">
        <v>162</v>
      </c>
      <c r="L4150" s="27" t="s">
        <v>443</v>
      </c>
      <c r="M4150" s="27" t="s">
        <v>164</v>
      </c>
      <c r="N4150" s="27" t="s">
        <v>18084</v>
      </c>
    </row>
    <row r="4151" spans="1:14" ht="16.5" customHeight="1">
      <c r="A4151" s="24">
        <v>8536693000</v>
      </c>
      <c r="B4151" s="25"/>
      <c r="C4151" s="26"/>
      <c r="D4151" s="27"/>
      <c r="E4151" s="27" t="s">
        <v>7973</v>
      </c>
      <c r="F4151" s="27" t="s">
        <v>7987</v>
      </c>
      <c r="G4151" s="28" t="s">
        <v>173</v>
      </c>
      <c r="H4151" s="27" t="s">
        <v>174</v>
      </c>
      <c r="I4151" s="118" t="s">
        <v>7988</v>
      </c>
      <c r="J4151" s="29">
        <v>515.20000000000005</v>
      </c>
      <c r="K4151" s="28" t="s">
        <v>162</v>
      </c>
      <c r="L4151" s="27" t="s">
        <v>443</v>
      </c>
      <c r="M4151" s="27" t="s">
        <v>164</v>
      </c>
      <c r="N4151" s="27" t="s">
        <v>18084</v>
      </c>
    </row>
    <row r="4152" spans="1:14" ht="16.5" customHeight="1">
      <c r="A4152" s="24">
        <v>8536693000</v>
      </c>
      <c r="B4152" s="25"/>
      <c r="C4152" s="26"/>
      <c r="D4152" s="27"/>
      <c r="E4152" s="27" t="s">
        <v>7973</v>
      </c>
      <c r="F4152" s="27" t="s">
        <v>7989</v>
      </c>
      <c r="G4152" s="28" t="s">
        <v>173</v>
      </c>
      <c r="H4152" s="27" t="s">
        <v>174</v>
      </c>
      <c r="I4152" s="118" t="s">
        <v>7990</v>
      </c>
      <c r="J4152" s="29">
        <v>965.3</v>
      </c>
      <c r="K4152" s="28" t="s">
        <v>162</v>
      </c>
      <c r="L4152" s="27" t="s">
        <v>449</v>
      </c>
      <c r="M4152" s="27" t="s">
        <v>164</v>
      </c>
      <c r="N4152" s="27" t="s">
        <v>18085</v>
      </c>
    </row>
    <row r="4153" spans="1:14" ht="16.5" customHeight="1">
      <c r="A4153" s="24">
        <v>8536693000</v>
      </c>
      <c r="B4153" s="25"/>
      <c r="C4153" s="26"/>
      <c r="D4153" s="27"/>
      <c r="E4153" s="27" t="s">
        <v>7973</v>
      </c>
      <c r="F4153" s="27" t="s">
        <v>7991</v>
      </c>
      <c r="G4153" s="28" t="s">
        <v>173</v>
      </c>
      <c r="H4153" s="27" t="s">
        <v>174</v>
      </c>
      <c r="I4153" s="118" t="s">
        <v>7992</v>
      </c>
      <c r="J4153" s="29">
        <v>203.73</v>
      </c>
      <c r="K4153" s="28" t="s">
        <v>162</v>
      </c>
      <c r="L4153" s="27" t="s">
        <v>1152</v>
      </c>
      <c r="M4153" s="27" t="s">
        <v>164</v>
      </c>
      <c r="N4153" s="27" t="s">
        <v>3701</v>
      </c>
    </row>
    <row r="4154" spans="1:14" ht="16.5" customHeight="1">
      <c r="A4154" s="24">
        <v>8536693000</v>
      </c>
      <c r="B4154" s="25"/>
      <c r="C4154" s="26"/>
      <c r="D4154" s="27"/>
      <c r="E4154" s="27" t="s">
        <v>7973</v>
      </c>
      <c r="F4154" s="27" t="s">
        <v>7993</v>
      </c>
      <c r="G4154" s="28" t="s">
        <v>173</v>
      </c>
      <c r="H4154" s="27" t="s">
        <v>174</v>
      </c>
      <c r="I4154" s="118" t="s">
        <v>7994</v>
      </c>
      <c r="J4154" s="29">
        <v>437.2</v>
      </c>
      <c r="K4154" s="28" t="s">
        <v>162</v>
      </c>
      <c r="L4154" s="27" t="s">
        <v>1152</v>
      </c>
      <c r="M4154" s="27" t="s">
        <v>164</v>
      </c>
      <c r="N4154" s="27" t="s">
        <v>3701</v>
      </c>
    </row>
    <row r="4155" spans="1:14" ht="16.5" customHeight="1">
      <c r="A4155" s="24">
        <v>8541290000</v>
      </c>
      <c r="B4155" s="25"/>
      <c r="C4155" s="26"/>
      <c r="D4155" s="27"/>
      <c r="E4155" s="27" t="s">
        <v>581</v>
      </c>
      <c r="F4155" s="27" t="s">
        <v>7995</v>
      </c>
      <c r="G4155" s="28" t="s">
        <v>173</v>
      </c>
      <c r="H4155" s="27" t="s">
        <v>174</v>
      </c>
      <c r="I4155" s="118" t="s">
        <v>7996</v>
      </c>
      <c r="J4155" s="29">
        <v>44.65</v>
      </c>
      <c r="K4155" s="28" t="s">
        <v>162</v>
      </c>
      <c r="L4155" s="27" t="s">
        <v>7997</v>
      </c>
      <c r="M4155" s="27" t="s">
        <v>164</v>
      </c>
      <c r="N4155" s="27" t="s">
        <v>18090</v>
      </c>
    </row>
    <row r="4156" spans="1:14" ht="16.5" customHeight="1">
      <c r="A4156" s="24">
        <v>8541290000</v>
      </c>
      <c r="B4156" s="25"/>
      <c r="C4156" s="26"/>
      <c r="D4156" s="27"/>
      <c r="E4156" s="27" t="s">
        <v>581</v>
      </c>
      <c r="F4156" s="27" t="s">
        <v>7998</v>
      </c>
      <c r="G4156" s="28" t="s">
        <v>173</v>
      </c>
      <c r="H4156" s="27" t="s">
        <v>174</v>
      </c>
      <c r="I4156" s="118" t="s">
        <v>7999</v>
      </c>
      <c r="J4156" s="29">
        <v>1108.1500000000001</v>
      </c>
      <c r="K4156" s="28" t="s">
        <v>162</v>
      </c>
      <c r="L4156" s="27" t="s">
        <v>614</v>
      </c>
      <c r="M4156" s="27" t="s">
        <v>164</v>
      </c>
      <c r="N4156" s="27" t="s">
        <v>18096</v>
      </c>
    </row>
    <row r="4157" spans="1:14" ht="16.5" customHeight="1">
      <c r="A4157" s="24">
        <v>8541290000</v>
      </c>
      <c r="B4157" s="25"/>
      <c r="C4157" s="26"/>
      <c r="D4157" s="27"/>
      <c r="E4157" s="27" t="s">
        <v>581</v>
      </c>
      <c r="F4157" s="27" t="s">
        <v>8000</v>
      </c>
      <c r="G4157" s="28" t="s">
        <v>173</v>
      </c>
      <c r="H4157" s="27" t="s">
        <v>174</v>
      </c>
      <c r="I4157" s="118" t="s">
        <v>8001</v>
      </c>
      <c r="J4157" s="29">
        <v>107</v>
      </c>
      <c r="K4157" s="28" t="s">
        <v>162</v>
      </c>
      <c r="L4157" s="27" t="s">
        <v>250</v>
      </c>
      <c r="M4157" s="27" t="s">
        <v>164</v>
      </c>
      <c r="N4157" s="27" t="s">
        <v>18071</v>
      </c>
    </row>
    <row r="4158" spans="1:14" ht="16.5" customHeight="1">
      <c r="A4158" s="24">
        <v>7616991008</v>
      </c>
      <c r="B4158" s="25"/>
      <c r="C4158" s="26">
        <v>0.09</v>
      </c>
      <c r="D4158" s="27"/>
      <c r="E4158" s="27" t="s">
        <v>8002</v>
      </c>
      <c r="F4158" s="27" t="s">
        <v>8003</v>
      </c>
      <c r="G4158" s="28" t="s">
        <v>173</v>
      </c>
      <c r="H4158" s="27" t="s">
        <v>174</v>
      </c>
      <c r="I4158" s="118" t="s">
        <v>8004</v>
      </c>
      <c r="J4158" s="29">
        <v>264.60000000000002</v>
      </c>
      <c r="K4158" s="28" t="s">
        <v>162</v>
      </c>
      <c r="L4158" s="27" t="s">
        <v>8005</v>
      </c>
      <c r="M4158" s="27" t="s">
        <v>164</v>
      </c>
      <c r="N4158" s="27" t="s">
        <v>10059</v>
      </c>
    </row>
    <row r="4159" spans="1:14" ht="16.5" customHeight="1">
      <c r="A4159" s="24">
        <v>8504409100</v>
      </c>
      <c r="B4159" s="25"/>
      <c r="C4159" s="26"/>
      <c r="D4159" s="27"/>
      <c r="E4159" s="27" t="s">
        <v>80</v>
      </c>
      <c r="F4159" s="27" t="s">
        <v>8006</v>
      </c>
      <c r="G4159" s="28" t="s">
        <v>173</v>
      </c>
      <c r="H4159" s="27" t="s">
        <v>174</v>
      </c>
      <c r="I4159" s="118" t="s">
        <v>8007</v>
      </c>
      <c r="J4159" s="29">
        <v>144.9</v>
      </c>
      <c r="K4159" s="28" t="s">
        <v>162</v>
      </c>
      <c r="L4159" s="27" t="s">
        <v>212</v>
      </c>
      <c r="M4159" s="27" t="s">
        <v>164</v>
      </c>
      <c r="N4159" s="27" t="s">
        <v>18065</v>
      </c>
    </row>
    <row r="4160" spans="1:14" ht="16.5" customHeight="1">
      <c r="A4160" s="24">
        <v>8504409100</v>
      </c>
      <c r="B4160" s="25"/>
      <c r="C4160" s="26"/>
      <c r="D4160" s="27"/>
      <c r="E4160" s="27" t="s">
        <v>80</v>
      </c>
      <c r="F4160" s="27" t="s">
        <v>8008</v>
      </c>
      <c r="G4160" s="28" t="s">
        <v>173</v>
      </c>
      <c r="H4160" s="27" t="s">
        <v>174</v>
      </c>
      <c r="I4160" s="118" t="s">
        <v>8009</v>
      </c>
      <c r="J4160" s="29">
        <v>125.06</v>
      </c>
      <c r="K4160" s="28" t="s">
        <v>162</v>
      </c>
      <c r="L4160" s="27" t="s">
        <v>212</v>
      </c>
      <c r="M4160" s="27" t="s">
        <v>164</v>
      </c>
      <c r="N4160" s="27" t="s">
        <v>18065</v>
      </c>
    </row>
    <row r="4161" spans="1:14" ht="16.5" customHeight="1">
      <c r="A4161" s="24">
        <v>8504409100</v>
      </c>
      <c r="B4161" s="25"/>
      <c r="C4161" s="26"/>
      <c r="D4161" s="27"/>
      <c r="E4161" s="27" t="s">
        <v>80</v>
      </c>
      <c r="F4161" s="27" t="s">
        <v>8010</v>
      </c>
      <c r="G4161" s="28" t="s">
        <v>173</v>
      </c>
      <c r="H4161" s="27" t="s">
        <v>174</v>
      </c>
      <c r="I4161" s="118" t="s">
        <v>8011</v>
      </c>
      <c r="J4161" s="29">
        <v>59.16</v>
      </c>
      <c r="K4161" s="28" t="s">
        <v>162</v>
      </c>
      <c r="L4161" s="27" t="s">
        <v>212</v>
      </c>
      <c r="M4161" s="27" t="s">
        <v>164</v>
      </c>
      <c r="N4161" s="27" t="s">
        <v>18065</v>
      </c>
    </row>
    <row r="4162" spans="1:14" ht="16.5" customHeight="1">
      <c r="A4162" s="24">
        <v>8504409100</v>
      </c>
      <c r="B4162" s="25"/>
      <c r="C4162" s="26"/>
      <c r="D4162" s="27"/>
      <c r="E4162" s="27" t="s">
        <v>80</v>
      </c>
      <c r="F4162" s="27" t="s">
        <v>8012</v>
      </c>
      <c r="G4162" s="28" t="s">
        <v>173</v>
      </c>
      <c r="H4162" s="27" t="s">
        <v>174</v>
      </c>
      <c r="I4162" s="118" t="s">
        <v>8013</v>
      </c>
      <c r="J4162" s="29">
        <v>718.74</v>
      </c>
      <c r="K4162" s="28" t="s">
        <v>162</v>
      </c>
      <c r="L4162" s="27" t="s">
        <v>218</v>
      </c>
      <c r="M4162" s="27" t="s">
        <v>164</v>
      </c>
      <c r="N4162" s="27" t="s">
        <v>18066</v>
      </c>
    </row>
    <row r="4163" spans="1:14" ht="16.5" customHeight="1">
      <c r="A4163" s="24">
        <v>8504409100</v>
      </c>
      <c r="B4163" s="25"/>
      <c r="C4163" s="26"/>
      <c r="D4163" s="27"/>
      <c r="E4163" s="27" t="s">
        <v>80</v>
      </c>
      <c r="F4163" s="27" t="s">
        <v>8014</v>
      </c>
      <c r="G4163" s="28" t="s">
        <v>173</v>
      </c>
      <c r="H4163" s="27" t="s">
        <v>174</v>
      </c>
      <c r="I4163" s="118" t="s">
        <v>211</v>
      </c>
      <c r="J4163" s="29">
        <v>1482.19</v>
      </c>
      <c r="K4163" s="28" t="s">
        <v>162</v>
      </c>
      <c r="L4163" s="27" t="s">
        <v>212</v>
      </c>
      <c r="M4163" s="27" t="s">
        <v>164</v>
      </c>
      <c r="N4163" s="27" t="s">
        <v>18065</v>
      </c>
    </row>
    <row r="4164" spans="1:14" ht="16.5" customHeight="1">
      <c r="A4164" s="24">
        <v>8504509500</v>
      </c>
      <c r="B4164" s="25"/>
      <c r="C4164" s="26"/>
      <c r="D4164" s="27"/>
      <c r="E4164" s="27" t="s">
        <v>820</v>
      </c>
      <c r="F4164" s="27" t="s">
        <v>7246</v>
      </c>
      <c r="G4164" s="28" t="s">
        <v>282</v>
      </c>
      <c r="H4164" s="27" t="s">
        <v>283</v>
      </c>
      <c r="I4164" s="118" t="s">
        <v>7247</v>
      </c>
      <c r="J4164" s="29">
        <v>41.24</v>
      </c>
      <c r="K4164" s="28" t="s">
        <v>162</v>
      </c>
      <c r="L4164" s="27" t="s">
        <v>218</v>
      </c>
      <c r="M4164" s="27" t="s">
        <v>164</v>
      </c>
      <c r="N4164" s="27" t="s">
        <v>18066</v>
      </c>
    </row>
    <row r="4165" spans="1:14" ht="16.5" customHeight="1">
      <c r="A4165" s="24">
        <v>8504509500</v>
      </c>
      <c r="B4165" s="25"/>
      <c r="C4165" s="26"/>
      <c r="D4165" s="27"/>
      <c r="E4165" s="27" t="s">
        <v>820</v>
      </c>
      <c r="F4165" s="27" t="s">
        <v>8015</v>
      </c>
      <c r="G4165" s="28" t="s">
        <v>173</v>
      </c>
      <c r="H4165" s="27" t="s">
        <v>174</v>
      </c>
      <c r="I4165" s="118" t="s">
        <v>8016</v>
      </c>
      <c r="J4165" s="29">
        <v>17</v>
      </c>
      <c r="K4165" s="28" t="s">
        <v>162</v>
      </c>
      <c r="L4165" s="27" t="s">
        <v>372</v>
      </c>
      <c r="M4165" s="27" t="s">
        <v>164</v>
      </c>
      <c r="N4165" s="27" t="s">
        <v>1383</v>
      </c>
    </row>
    <row r="4166" spans="1:14" ht="16.5" customHeight="1">
      <c r="A4166" s="24">
        <v>8532220000</v>
      </c>
      <c r="B4166" s="25"/>
      <c r="C4166" s="26"/>
      <c r="D4166" s="27"/>
      <c r="E4166" s="27" t="s">
        <v>276</v>
      </c>
      <c r="F4166" s="27" t="s">
        <v>5197</v>
      </c>
      <c r="G4166" s="28" t="s">
        <v>282</v>
      </c>
      <c r="H4166" s="27" t="s">
        <v>283</v>
      </c>
      <c r="I4166" s="118" t="s">
        <v>5198</v>
      </c>
      <c r="J4166" s="29">
        <v>19.34</v>
      </c>
      <c r="K4166" s="28" t="s">
        <v>162</v>
      </c>
      <c r="L4166" s="27" t="s">
        <v>285</v>
      </c>
      <c r="M4166" s="27" t="s">
        <v>164</v>
      </c>
      <c r="N4166" s="27" t="s">
        <v>18075</v>
      </c>
    </row>
    <row r="4167" spans="1:14" ht="16.5" customHeight="1">
      <c r="A4167" s="24">
        <v>8532220000</v>
      </c>
      <c r="B4167" s="25"/>
      <c r="C4167" s="26"/>
      <c r="D4167" s="27"/>
      <c r="E4167" s="27" t="s">
        <v>276</v>
      </c>
      <c r="F4167" s="27" t="s">
        <v>2189</v>
      </c>
      <c r="G4167" s="28" t="s">
        <v>282</v>
      </c>
      <c r="H4167" s="27" t="s">
        <v>283</v>
      </c>
      <c r="I4167" s="118" t="s">
        <v>2190</v>
      </c>
      <c r="J4167" s="29">
        <v>15.75</v>
      </c>
      <c r="K4167" s="28" t="s">
        <v>162</v>
      </c>
      <c r="L4167" s="27" t="s">
        <v>306</v>
      </c>
      <c r="M4167" s="27" t="s">
        <v>164</v>
      </c>
      <c r="N4167" s="27" t="s">
        <v>18076</v>
      </c>
    </row>
    <row r="4168" spans="1:14" ht="16.5" customHeight="1">
      <c r="A4168" s="24">
        <v>8532220000</v>
      </c>
      <c r="B4168" s="25"/>
      <c r="C4168" s="26"/>
      <c r="D4168" s="27"/>
      <c r="E4168" s="27" t="s">
        <v>276</v>
      </c>
      <c r="F4168" s="27" t="s">
        <v>288</v>
      </c>
      <c r="G4168" s="28" t="s">
        <v>282</v>
      </c>
      <c r="H4168" s="27" t="s">
        <v>283</v>
      </c>
      <c r="I4168" s="118" t="s">
        <v>289</v>
      </c>
      <c r="J4168" s="29">
        <v>194.8</v>
      </c>
      <c r="K4168" s="28" t="s">
        <v>162</v>
      </c>
      <c r="L4168" s="27" t="s">
        <v>269</v>
      </c>
      <c r="M4168" s="27" t="s">
        <v>164</v>
      </c>
      <c r="N4168" s="27" t="s">
        <v>18072</v>
      </c>
    </row>
    <row r="4169" spans="1:14" ht="16.5" customHeight="1">
      <c r="A4169" s="24">
        <v>8532220000</v>
      </c>
      <c r="B4169" s="25"/>
      <c r="C4169" s="26"/>
      <c r="D4169" s="27"/>
      <c r="E4169" s="27" t="s">
        <v>276</v>
      </c>
      <c r="F4169" s="27" t="s">
        <v>267</v>
      </c>
      <c r="G4169" s="28" t="s">
        <v>282</v>
      </c>
      <c r="H4169" s="27" t="s">
        <v>283</v>
      </c>
      <c r="I4169" s="118" t="s">
        <v>268</v>
      </c>
      <c r="J4169" s="29">
        <v>573.85</v>
      </c>
      <c r="K4169" s="28" t="s">
        <v>162</v>
      </c>
      <c r="L4169" s="27" t="s">
        <v>269</v>
      </c>
      <c r="M4169" s="27" t="s">
        <v>164</v>
      </c>
      <c r="N4169" s="27" t="s">
        <v>18072</v>
      </c>
    </row>
    <row r="4170" spans="1:14" ht="16.5" customHeight="1">
      <c r="A4170" s="24">
        <v>8532220000</v>
      </c>
      <c r="B4170" s="25"/>
      <c r="C4170" s="26"/>
      <c r="D4170" s="27"/>
      <c r="E4170" s="27" t="s">
        <v>276</v>
      </c>
      <c r="F4170" s="27" t="s">
        <v>8017</v>
      </c>
      <c r="G4170" s="28" t="s">
        <v>282</v>
      </c>
      <c r="H4170" s="27" t="s">
        <v>283</v>
      </c>
      <c r="I4170" s="118" t="s">
        <v>8018</v>
      </c>
      <c r="J4170" s="29">
        <v>219.75</v>
      </c>
      <c r="K4170" s="28" t="s">
        <v>162</v>
      </c>
      <c r="L4170" s="27" t="s">
        <v>7267</v>
      </c>
      <c r="M4170" s="27" t="s">
        <v>164</v>
      </c>
      <c r="N4170" s="27" t="s">
        <v>18299</v>
      </c>
    </row>
    <row r="4171" spans="1:14" ht="16.5" customHeight="1">
      <c r="A4171" s="24">
        <v>8532220000</v>
      </c>
      <c r="B4171" s="25"/>
      <c r="C4171" s="26"/>
      <c r="D4171" s="27"/>
      <c r="E4171" s="27" t="s">
        <v>276</v>
      </c>
      <c r="F4171" s="27" t="s">
        <v>8019</v>
      </c>
      <c r="G4171" s="28" t="s">
        <v>297</v>
      </c>
      <c r="H4171" s="27" t="s">
        <v>298</v>
      </c>
      <c r="I4171" s="118" t="s">
        <v>8020</v>
      </c>
      <c r="J4171" s="29">
        <v>600</v>
      </c>
      <c r="K4171" s="28" t="s">
        <v>162</v>
      </c>
      <c r="L4171" s="27" t="s">
        <v>285</v>
      </c>
      <c r="M4171" s="27" t="s">
        <v>164</v>
      </c>
      <c r="N4171" s="27" t="s">
        <v>18075</v>
      </c>
    </row>
    <row r="4172" spans="1:14" ht="16.5" customHeight="1">
      <c r="A4172" s="24">
        <v>8532220000</v>
      </c>
      <c r="B4172" s="25"/>
      <c r="C4172" s="26"/>
      <c r="D4172" s="27"/>
      <c r="E4172" s="27" t="s">
        <v>276</v>
      </c>
      <c r="F4172" s="27" t="s">
        <v>8021</v>
      </c>
      <c r="G4172" s="28" t="s">
        <v>297</v>
      </c>
      <c r="H4172" s="27" t="s">
        <v>298</v>
      </c>
      <c r="I4172" s="118" t="s">
        <v>8022</v>
      </c>
      <c r="J4172" s="29">
        <v>51.84</v>
      </c>
      <c r="K4172" s="28" t="s">
        <v>162</v>
      </c>
      <c r="L4172" s="27" t="s">
        <v>285</v>
      </c>
      <c r="M4172" s="27" t="s">
        <v>164</v>
      </c>
      <c r="N4172" s="27" t="s">
        <v>18075</v>
      </c>
    </row>
    <row r="4173" spans="1:14" ht="16.5" customHeight="1">
      <c r="A4173" s="24">
        <v>8532220000</v>
      </c>
      <c r="B4173" s="25"/>
      <c r="C4173" s="26"/>
      <c r="D4173" s="27"/>
      <c r="E4173" s="27" t="s">
        <v>276</v>
      </c>
      <c r="F4173" s="27" t="s">
        <v>7265</v>
      </c>
      <c r="G4173" s="28" t="s">
        <v>297</v>
      </c>
      <c r="H4173" s="27" t="s">
        <v>298</v>
      </c>
      <c r="I4173" s="118" t="s">
        <v>7266</v>
      </c>
      <c r="J4173" s="29">
        <v>270</v>
      </c>
      <c r="K4173" s="28" t="s">
        <v>162</v>
      </c>
      <c r="L4173" s="27" t="s">
        <v>285</v>
      </c>
      <c r="M4173" s="27" t="s">
        <v>164</v>
      </c>
      <c r="N4173" s="27" t="s">
        <v>18075</v>
      </c>
    </row>
    <row r="4174" spans="1:14" ht="16.5" customHeight="1">
      <c r="A4174" s="24">
        <v>8532240000</v>
      </c>
      <c r="B4174" s="25"/>
      <c r="C4174" s="26"/>
      <c r="D4174" s="27"/>
      <c r="E4174" s="27" t="s">
        <v>329</v>
      </c>
      <c r="F4174" s="27" t="s">
        <v>319</v>
      </c>
      <c r="G4174" s="28" t="s">
        <v>201</v>
      </c>
      <c r="H4174" s="27" t="s">
        <v>202</v>
      </c>
      <c r="I4174" s="118" t="s">
        <v>320</v>
      </c>
      <c r="J4174" s="29">
        <v>14.5</v>
      </c>
      <c r="K4174" s="28" t="s">
        <v>162</v>
      </c>
      <c r="L4174" s="27" t="s">
        <v>262</v>
      </c>
      <c r="M4174" s="27" t="s">
        <v>164</v>
      </c>
      <c r="N4174" s="27" t="s">
        <v>265</v>
      </c>
    </row>
    <row r="4175" spans="1:14" ht="16.5" customHeight="1">
      <c r="A4175" s="24">
        <v>8532240000</v>
      </c>
      <c r="B4175" s="25"/>
      <c r="C4175" s="26"/>
      <c r="D4175" s="27"/>
      <c r="E4175" s="27" t="s">
        <v>329</v>
      </c>
      <c r="F4175" s="27" t="s">
        <v>8023</v>
      </c>
      <c r="G4175" s="28" t="s">
        <v>173</v>
      </c>
      <c r="H4175" s="27" t="s">
        <v>174</v>
      </c>
      <c r="I4175" s="118" t="s">
        <v>8024</v>
      </c>
      <c r="J4175" s="29">
        <v>72.959999999999994</v>
      </c>
      <c r="K4175" s="28" t="s">
        <v>162</v>
      </c>
      <c r="L4175" s="27" t="s">
        <v>262</v>
      </c>
      <c r="M4175" s="27" t="s">
        <v>164</v>
      </c>
      <c r="N4175" s="27" t="s">
        <v>265</v>
      </c>
    </row>
    <row r="4176" spans="1:14" ht="16.5" customHeight="1">
      <c r="A4176" s="24">
        <v>8532240000</v>
      </c>
      <c r="B4176" s="25"/>
      <c r="C4176" s="26"/>
      <c r="D4176" s="27"/>
      <c r="E4176" s="27" t="s">
        <v>329</v>
      </c>
      <c r="F4176" s="27" t="s">
        <v>6722</v>
      </c>
      <c r="G4176" s="28" t="s">
        <v>173</v>
      </c>
      <c r="H4176" s="27" t="s">
        <v>174</v>
      </c>
      <c r="I4176" s="118" t="s">
        <v>6723</v>
      </c>
      <c r="J4176" s="29">
        <v>23</v>
      </c>
      <c r="K4176" s="28" t="s">
        <v>162</v>
      </c>
      <c r="L4176" s="27" t="s">
        <v>3401</v>
      </c>
      <c r="M4176" s="27" t="s">
        <v>164</v>
      </c>
      <c r="N4176" s="27" t="s">
        <v>18201</v>
      </c>
    </row>
    <row r="4177" spans="1:14" ht="16.5" customHeight="1">
      <c r="A4177" s="24">
        <v>8532250000</v>
      </c>
      <c r="B4177" s="25"/>
      <c r="C4177" s="26"/>
      <c r="D4177" s="27"/>
      <c r="E4177" s="27" t="s">
        <v>2025</v>
      </c>
      <c r="F4177" s="27" t="s">
        <v>6694</v>
      </c>
      <c r="G4177" s="28" t="s">
        <v>6695</v>
      </c>
      <c r="H4177" s="27" t="s">
        <v>6696</v>
      </c>
      <c r="I4177" s="118" t="s">
        <v>6697</v>
      </c>
      <c r="J4177" s="29">
        <v>266.95</v>
      </c>
      <c r="K4177" s="28" t="s">
        <v>162</v>
      </c>
      <c r="L4177" s="27" t="s">
        <v>236</v>
      </c>
      <c r="M4177" s="27" t="s">
        <v>164</v>
      </c>
      <c r="N4177" s="27" t="s">
        <v>18068</v>
      </c>
    </row>
    <row r="4178" spans="1:14" ht="16.5" customHeight="1">
      <c r="A4178" s="24">
        <v>8532250000</v>
      </c>
      <c r="B4178" s="25"/>
      <c r="C4178" s="26"/>
      <c r="D4178" s="27"/>
      <c r="E4178" s="27" t="s">
        <v>2025</v>
      </c>
      <c r="F4178" s="27" t="s">
        <v>8025</v>
      </c>
      <c r="G4178" s="28" t="s">
        <v>336</v>
      </c>
      <c r="H4178" s="27" t="s">
        <v>337</v>
      </c>
      <c r="I4178" s="118" t="s">
        <v>8026</v>
      </c>
      <c r="J4178" s="29">
        <v>8</v>
      </c>
      <c r="K4178" s="28" t="s">
        <v>162</v>
      </c>
      <c r="L4178" s="27" t="s">
        <v>50</v>
      </c>
      <c r="M4178" s="27" t="s">
        <v>164</v>
      </c>
      <c r="N4178" s="27" t="s">
        <v>18077</v>
      </c>
    </row>
    <row r="4179" spans="1:14" ht="16.5" customHeight="1">
      <c r="A4179" s="24">
        <v>8532250000</v>
      </c>
      <c r="B4179" s="25"/>
      <c r="C4179" s="26"/>
      <c r="D4179" s="27"/>
      <c r="E4179" s="27" t="s">
        <v>2025</v>
      </c>
      <c r="F4179" s="27" t="s">
        <v>5375</v>
      </c>
      <c r="G4179" s="28" t="s">
        <v>347</v>
      </c>
      <c r="H4179" s="27" t="s">
        <v>348</v>
      </c>
      <c r="I4179" s="118" t="s">
        <v>5376</v>
      </c>
      <c r="J4179" s="29">
        <v>473.26</v>
      </c>
      <c r="K4179" s="28" t="s">
        <v>162</v>
      </c>
      <c r="L4179" s="27" t="s">
        <v>50</v>
      </c>
      <c r="M4179" s="27" t="s">
        <v>164</v>
      </c>
      <c r="N4179" s="27" t="s">
        <v>18077</v>
      </c>
    </row>
    <row r="4180" spans="1:14" ht="16.5" customHeight="1">
      <c r="A4180" s="24">
        <v>8532250000</v>
      </c>
      <c r="B4180" s="25"/>
      <c r="C4180" s="26"/>
      <c r="D4180" s="27"/>
      <c r="E4180" s="27" t="s">
        <v>2025</v>
      </c>
      <c r="F4180" s="27" t="s">
        <v>8027</v>
      </c>
      <c r="G4180" s="28" t="s">
        <v>173</v>
      </c>
      <c r="H4180" s="27" t="s">
        <v>174</v>
      </c>
      <c r="I4180" s="118" t="s">
        <v>8028</v>
      </c>
      <c r="J4180" s="29">
        <v>8.89</v>
      </c>
      <c r="K4180" s="28" t="s">
        <v>162</v>
      </c>
      <c r="L4180" s="27" t="s">
        <v>42</v>
      </c>
      <c r="M4180" s="27" t="s">
        <v>164</v>
      </c>
      <c r="N4180" s="27" t="s">
        <v>18077</v>
      </c>
    </row>
    <row r="4181" spans="1:14" ht="16.5" customHeight="1">
      <c r="A4181" s="24">
        <v>8532250000</v>
      </c>
      <c r="B4181" s="25"/>
      <c r="C4181" s="26"/>
      <c r="D4181" s="27"/>
      <c r="E4181" s="27" t="s">
        <v>2025</v>
      </c>
      <c r="F4181" s="27" t="s">
        <v>8029</v>
      </c>
      <c r="G4181" s="28" t="s">
        <v>5352</v>
      </c>
      <c r="H4181" s="27" t="s">
        <v>5353</v>
      </c>
      <c r="I4181" s="118" t="s">
        <v>8030</v>
      </c>
      <c r="J4181" s="29">
        <v>484.11</v>
      </c>
      <c r="K4181" s="28" t="s">
        <v>162</v>
      </c>
      <c r="L4181" s="27" t="s">
        <v>250</v>
      </c>
      <c r="M4181" s="27" t="s">
        <v>164</v>
      </c>
      <c r="N4181" s="27" t="s">
        <v>18071</v>
      </c>
    </row>
    <row r="4182" spans="1:14" ht="16.5" customHeight="1">
      <c r="A4182" s="24">
        <v>8533100000</v>
      </c>
      <c r="B4182" s="25"/>
      <c r="C4182" s="26"/>
      <c r="D4182" s="27"/>
      <c r="E4182" s="27" t="s">
        <v>380</v>
      </c>
      <c r="F4182" s="27" t="s">
        <v>8031</v>
      </c>
      <c r="G4182" s="28" t="s">
        <v>282</v>
      </c>
      <c r="H4182" s="27" t="s">
        <v>283</v>
      </c>
      <c r="I4182" s="118" t="s">
        <v>8032</v>
      </c>
      <c r="J4182" s="29">
        <v>2.23</v>
      </c>
      <c r="K4182" s="28" t="s">
        <v>162</v>
      </c>
      <c r="L4182" s="27" t="s">
        <v>285</v>
      </c>
      <c r="M4182" s="27" t="s">
        <v>164</v>
      </c>
      <c r="N4182" s="27" t="s">
        <v>18075</v>
      </c>
    </row>
    <row r="4183" spans="1:14" ht="16.5" customHeight="1">
      <c r="A4183" s="24">
        <v>8533100000</v>
      </c>
      <c r="B4183" s="25"/>
      <c r="C4183" s="26"/>
      <c r="D4183" s="27"/>
      <c r="E4183" s="27" t="s">
        <v>380</v>
      </c>
      <c r="F4183" s="27" t="s">
        <v>8033</v>
      </c>
      <c r="G4183" s="28" t="s">
        <v>159</v>
      </c>
      <c r="H4183" s="27" t="s">
        <v>160</v>
      </c>
      <c r="I4183" s="118" t="s">
        <v>8034</v>
      </c>
      <c r="J4183" s="29">
        <v>0.17</v>
      </c>
      <c r="K4183" s="28" t="s">
        <v>162</v>
      </c>
      <c r="L4183" s="27" t="s">
        <v>372</v>
      </c>
      <c r="M4183" s="27" t="s">
        <v>164</v>
      </c>
      <c r="N4183" s="27" t="s">
        <v>1383</v>
      </c>
    </row>
    <row r="4184" spans="1:14" ht="16.5" customHeight="1">
      <c r="A4184" s="24">
        <v>8533210000</v>
      </c>
      <c r="B4184" s="25"/>
      <c r="C4184" s="26"/>
      <c r="D4184" s="27"/>
      <c r="E4184" s="27" t="s">
        <v>1428</v>
      </c>
      <c r="F4184" s="27" t="s">
        <v>8035</v>
      </c>
      <c r="G4184" s="28" t="s">
        <v>227</v>
      </c>
      <c r="H4184" s="27" t="s">
        <v>228</v>
      </c>
      <c r="I4184" s="118" t="s">
        <v>8036</v>
      </c>
      <c r="J4184" s="29">
        <v>16.170000000000002</v>
      </c>
      <c r="K4184" s="28" t="s">
        <v>162</v>
      </c>
      <c r="L4184" s="27" t="s">
        <v>1152</v>
      </c>
      <c r="M4184" s="27" t="s">
        <v>164</v>
      </c>
      <c r="N4184" s="27" t="s">
        <v>3701</v>
      </c>
    </row>
    <row r="4185" spans="1:14" ht="16.5" customHeight="1">
      <c r="A4185" s="24">
        <v>8533210000</v>
      </c>
      <c r="B4185" s="25"/>
      <c r="C4185" s="26"/>
      <c r="D4185" s="27"/>
      <c r="E4185" s="27" t="s">
        <v>1428</v>
      </c>
      <c r="F4185" s="27" t="s">
        <v>8037</v>
      </c>
      <c r="G4185" s="28" t="s">
        <v>173</v>
      </c>
      <c r="H4185" s="27" t="s">
        <v>174</v>
      </c>
      <c r="I4185" s="118" t="s">
        <v>8038</v>
      </c>
      <c r="J4185" s="29">
        <v>12.99</v>
      </c>
      <c r="K4185" s="28" t="s">
        <v>162</v>
      </c>
      <c r="L4185" s="27" t="s">
        <v>272</v>
      </c>
      <c r="M4185" s="27" t="s">
        <v>164</v>
      </c>
      <c r="N4185" s="27" t="s">
        <v>18073</v>
      </c>
    </row>
    <row r="4186" spans="1:14" ht="16.5" customHeight="1">
      <c r="A4186" s="24">
        <v>8533210000</v>
      </c>
      <c r="B4186" s="25"/>
      <c r="C4186" s="26"/>
      <c r="D4186" s="27"/>
      <c r="E4186" s="27" t="s">
        <v>1428</v>
      </c>
      <c r="F4186" s="27" t="s">
        <v>8039</v>
      </c>
      <c r="G4186" s="28" t="s">
        <v>173</v>
      </c>
      <c r="H4186" s="27" t="s">
        <v>174</v>
      </c>
      <c r="I4186" s="118" t="s">
        <v>386</v>
      </c>
      <c r="J4186" s="29">
        <v>57.42</v>
      </c>
      <c r="K4186" s="28" t="s">
        <v>162</v>
      </c>
      <c r="L4186" s="27" t="s">
        <v>272</v>
      </c>
      <c r="M4186" s="27" t="s">
        <v>164</v>
      </c>
      <c r="N4186" s="27" t="s">
        <v>18073</v>
      </c>
    </row>
    <row r="4187" spans="1:14" ht="16.5" customHeight="1">
      <c r="A4187" s="24">
        <v>8533210000</v>
      </c>
      <c r="B4187" s="25"/>
      <c r="C4187" s="26"/>
      <c r="D4187" s="27"/>
      <c r="E4187" s="27" t="s">
        <v>1428</v>
      </c>
      <c r="F4187" s="27" t="s">
        <v>8040</v>
      </c>
      <c r="G4187" s="28" t="s">
        <v>159</v>
      </c>
      <c r="H4187" s="27" t="s">
        <v>160</v>
      </c>
      <c r="I4187" s="118" t="s">
        <v>8041</v>
      </c>
      <c r="J4187" s="29">
        <v>1.2</v>
      </c>
      <c r="K4187" s="28" t="s">
        <v>162</v>
      </c>
      <c r="L4187" s="27" t="s">
        <v>383</v>
      </c>
      <c r="M4187" s="27" t="s">
        <v>164</v>
      </c>
      <c r="N4187" s="27" t="s">
        <v>383</v>
      </c>
    </row>
    <row r="4188" spans="1:14" ht="16.5" customHeight="1">
      <c r="A4188" s="24">
        <v>8533290000</v>
      </c>
      <c r="B4188" s="25"/>
      <c r="C4188" s="26"/>
      <c r="D4188" s="27"/>
      <c r="E4188" s="27" t="s">
        <v>2214</v>
      </c>
      <c r="F4188" s="27" t="s">
        <v>8042</v>
      </c>
      <c r="G4188" s="28" t="s">
        <v>347</v>
      </c>
      <c r="H4188" s="27" t="s">
        <v>348</v>
      </c>
      <c r="I4188" s="118" t="s">
        <v>8043</v>
      </c>
      <c r="J4188" s="29">
        <v>37.44</v>
      </c>
      <c r="K4188" s="28" t="s">
        <v>162</v>
      </c>
      <c r="L4188" s="27" t="s">
        <v>1152</v>
      </c>
      <c r="M4188" s="27" t="s">
        <v>164</v>
      </c>
      <c r="N4188" s="27" t="s">
        <v>3701</v>
      </c>
    </row>
    <row r="4189" spans="1:14" ht="16.5" customHeight="1" thickBot="1">
      <c r="A4189" s="24">
        <v>8536105000</v>
      </c>
      <c r="B4189" s="25"/>
      <c r="C4189" s="26">
        <v>0.11</v>
      </c>
      <c r="D4189" s="27"/>
      <c r="E4189" s="27" t="s">
        <v>2217</v>
      </c>
      <c r="F4189" s="27" t="s">
        <v>8044</v>
      </c>
      <c r="G4189" s="28" t="s">
        <v>173</v>
      </c>
      <c r="H4189" s="27" t="s">
        <v>174</v>
      </c>
      <c r="I4189" s="118" t="s">
        <v>8045</v>
      </c>
      <c r="J4189" s="29">
        <v>248</v>
      </c>
      <c r="K4189" s="28" t="s">
        <v>162</v>
      </c>
      <c r="L4189" s="27" t="s">
        <v>8046</v>
      </c>
      <c r="M4189" s="27" t="s">
        <v>164</v>
      </c>
      <c r="N4189" s="27" t="s">
        <v>8046</v>
      </c>
    </row>
    <row r="4190" spans="1:14" ht="16.5" customHeight="1" thickTop="1" thickBot="1">
      <c r="A4190" s="32">
        <v>8536201007</v>
      </c>
      <c r="B4190" s="25"/>
      <c r="C4190" s="26">
        <v>0.1</v>
      </c>
      <c r="D4190" s="27"/>
      <c r="E4190" s="27" t="s">
        <v>3232</v>
      </c>
      <c r="F4190" s="27" t="s">
        <v>8047</v>
      </c>
      <c r="G4190" s="28" t="s">
        <v>173</v>
      </c>
      <c r="H4190" s="27" t="s">
        <v>174</v>
      </c>
      <c r="I4190" s="118" t="s">
        <v>8048</v>
      </c>
      <c r="J4190" s="29">
        <v>807.84</v>
      </c>
      <c r="K4190" s="28" t="s">
        <v>162</v>
      </c>
      <c r="L4190" s="27" t="s">
        <v>397</v>
      </c>
      <c r="M4190" s="27" t="s">
        <v>164</v>
      </c>
      <c r="N4190" s="27" t="s">
        <v>18080</v>
      </c>
    </row>
    <row r="4191" spans="1:14" ht="16.5" customHeight="1" thickTop="1" thickBot="1">
      <c r="A4191" s="32">
        <v>8536201007</v>
      </c>
      <c r="B4191" s="25"/>
      <c r="C4191" s="26"/>
      <c r="D4191" s="27"/>
      <c r="E4191" s="27" t="s">
        <v>3232</v>
      </c>
      <c r="F4191" s="27" t="s">
        <v>8049</v>
      </c>
      <c r="G4191" s="28" t="s">
        <v>173</v>
      </c>
      <c r="H4191" s="27" t="s">
        <v>174</v>
      </c>
      <c r="I4191" s="118" t="s">
        <v>8050</v>
      </c>
      <c r="J4191" s="29">
        <v>760</v>
      </c>
      <c r="K4191" s="28" t="s">
        <v>162</v>
      </c>
      <c r="L4191" s="27" t="s">
        <v>397</v>
      </c>
      <c r="M4191" s="27" t="s">
        <v>164</v>
      </c>
      <c r="N4191" s="27" t="s">
        <v>18345</v>
      </c>
    </row>
    <row r="4192" spans="1:14" ht="16.5" customHeight="1" thickTop="1">
      <c r="A4192" s="24">
        <v>8536411000</v>
      </c>
      <c r="B4192" s="25"/>
      <c r="C4192" s="26">
        <v>0.08</v>
      </c>
      <c r="D4192" s="27"/>
      <c r="E4192" s="27" t="s">
        <v>7358</v>
      </c>
      <c r="F4192" s="27" t="s">
        <v>8051</v>
      </c>
      <c r="G4192" s="28" t="s">
        <v>173</v>
      </c>
      <c r="H4192" s="27" t="s">
        <v>174</v>
      </c>
      <c r="I4192" s="118" t="s">
        <v>7824</v>
      </c>
      <c r="J4192" s="29">
        <v>19.5</v>
      </c>
      <c r="K4192" s="28" t="s">
        <v>162</v>
      </c>
      <c r="L4192" s="27" t="s">
        <v>1152</v>
      </c>
      <c r="M4192" s="27" t="s">
        <v>164</v>
      </c>
      <c r="N4192" s="27" t="s">
        <v>3701</v>
      </c>
    </row>
    <row r="4193" spans="1:14" ht="16.5" customHeight="1">
      <c r="A4193" s="24">
        <v>8536691000</v>
      </c>
      <c r="B4193" s="25"/>
      <c r="C4193" s="26"/>
      <c r="D4193" s="27"/>
      <c r="E4193" s="27" t="s">
        <v>1433</v>
      </c>
      <c r="F4193" s="27" t="s">
        <v>8052</v>
      </c>
      <c r="G4193" s="28" t="s">
        <v>173</v>
      </c>
      <c r="H4193" s="27" t="s">
        <v>174</v>
      </c>
      <c r="I4193" s="118" t="s">
        <v>8053</v>
      </c>
      <c r="J4193" s="29">
        <v>3561.84</v>
      </c>
      <c r="K4193" s="28" t="s">
        <v>162</v>
      </c>
      <c r="L4193" s="27" t="s">
        <v>8054</v>
      </c>
      <c r="M4193" s="27" t="s">
        <v>164</v>
      </c>
      <c r="N4193" s="27" t="s">
        <v>18346</v>
      </c>
    </row>
    <row r="4194" spans="1:14" ht="16.5" customHeight="1">
      <c r="A4194" s="24">
        <v>8536693000</v>
      </c>
      <c r="B4194" s="25"/>
      <c r="C4194" s="26"/>
      <c r="D4194" s="27"/>
      <c r="E4194" s="27" t="s">
        <v>26</v>
      </c>
      <c r="F4194" s="27" t="s">
        <v>8055</v>
      </c>
      <c r="G4194" s="28" t="s">
        <v>167</v>
      </c>
      <c r="H4194" s="27" t="s">
        <v>168</v>
      </c>
      <c r="I4194" s="118" t="s">
        <v>8056</v>
      </c>
      <c r="J4194" s="29">
        <v>237.55</v>
      </c>
      <c r="K4194" s="28" t="s">
        <v>162</v>
      </c>
      <c r="L4194" s="27" t="s">
        <v>221</v>
      </c>
      <c r="M4194" s="27" t="s">
        <v>164</v>
      </c>
      <c r="N4194" s="27" t="s">
        <v>13376</v>
      </c>
    </row>
    <row r="4195" spans="1:14" ht="16.5" customHeight="1">
      <c r="A4195" s="24">
        <v>8536693000</v>
      </c>
      <c r="B4195" s="25"/>
      <c r="C4195" s="26"/>
      <c r="D4195" s="27"/>
      <c r="E4195" s="27" t="s">
        <v>26</v>
      </c>
      <c r="F4195" s="27" t="s">
        <v>8057</v>
      </c>
      <c r="G4195" s="28" t="s">
        <v>167</v>
      </c>
      <c r="H4195" s="27" t="s">
        <v>168</v>
      </c>
      <c r="I4195" s="118" t="s">
        <v>8058</v>
      </c>
      <c r="J4195" s="29">
        <v>661.75</v>
      </c>
      <c r="K4195" s="28" t="s">
        <v>162</v>
      </c>
      <c r="L4195" s="27" t="s">
        <v>503</v>
      </c>
      <c r="M4195" s="27" t="s">
        <v>164</v>
      </c>
      <c r="N4195" s="27" t="s">
        <v>18089</v>
      </c>
    </row>
    <row r="4196" spans="1:14" ht="16.5" customHeight="1">
      <c r="A4196" s="24">
        <v>8536693000</v>
      </c>
      <c r="B4196" s="25"/>
      <c r="C4196" s="26"/>
      <c r="D4196" s="27"/>
      <c r="E4196" s="27" t="s">
        <v>26</v>
      </c>
      <c r="F4196" s="27" t="s">
        <v>8059</v>
      </c>
      <c r="G4196" s="28" t="s">
        <v>413</v>
      </c>
      <c r="H4196" s="27" t="s">
        <v>414</v>
      </c>
      <c r="I4196" s="118" t="s">
        <v>8060</v>
      </c>
      <c r="J4196" s="29">
        <v>92.65</v>
      </c>
      <c r="K4196" s="28" t="s">
        <v>162</v>
      </c>
      <c r="L4196" s="27" t="s">
        <v>498</v>
      </c>
      <c r="M4196" s="27" t="s">
        <v>164</v>
      </c>
      <c r="N4196" s="27" t="s">
        <v>18088</v>
      </c>
    </row>
    <row r="4197" spans="1:14" ht="16.5" customHeight="1">
      <c r="A4197" s="24">
        <v>8536693000</v>
      </c>
      <c r="B4197" s="25"/>
      <c r="C4197" s="26"/>
      <c r="D4197" s="27"/>
      <c r="E4197" s="27" t="s">
        <v>26</v>
      </c>
      <c r="F4197" s="27" t="s">
        <v>8061</v>
      </c>
      <c r="G4197" s="28" t="s">
        <v>173</v>
      </c>
      <c r="H4197" s="27" t="s">
        <v>174</v>
      </c>
      <c r="I4197" s="118" t="s">
        <v>8062</v>
      </c>
      <c r="J4197" s="29">
        <v>27.21</v>
      </c>
      <c r="K4197" s="28" t="s">
        <v>162</v>
      </c>
      <c r="L4197" s="27" t="s">
        <v>503</v>
      </c>
      <c r="M4197" s="27" t="s">
        <v>164</v>
      </c>
      <c r="N4197" s="27" t="s">
        <v>18089</v>
      </c>
    </row>
    <row r="4198" spans="1:14" ht="16.5" customHeight="1">
      <c r="A4198" s="24">
        <v>8536693000</v>
      </c>
      <c r="B4198" s="25"/>
      <c r="C4198" s="26"/>
      <c r="D4198" s="27"/>
      <c r="E4198" s="27" t="s">
        <v>26</v>
      </c>
      <c r="F4198" s="27" t="s">
        <v>7513</v>
      </c>
      <c r="G4198" s="28" t="s">
        <v>311</v>
      </c>
      <c r="H4198" s="27" t="s">
        <v>312</v>
      </c>
      <c r="I4198" s="118" t="s">
        <v>8063</v>
      </c>
      <c r="J4198" s="29">
        <v>171.17</v>
      </c>
      <c r="K4198" s="28" t="s">
        <v>162</v>
      </c>
      <c r="L4198" s="27" t="s">
        <v>440</v>
      </c>
      <c r="M4198" s="27" t="s">
        <v>164</v>
      </c>
      <c r="N4198" s="27" t="s">
        <v>440</v>
      </c>
    </row>
    <row r="4199" spans="1:14" ht="16.5" customHeight="1">
      <c r="A4199" s="24">
        <v>8536693000</v>
      </c>
      <c r="B4199" s="25"/>
      <c r="C4199" s="26"/>
      <c r="D4199" s="27"/>
      <c r="E4199" s="27" t="s">
        <v>26</v>
      </c>
      <c r="F4199" s="27" t="s">
        <v>7365</v>
      </c>
      <c r="G4199" s="28" t="s">
        <v>292</v>
      </c>
      <c r="H4199" s="27" t="s">
        <v>293</v>
      </c>
      <c r="I4199" s="118" t="s">
        <v>748</v>
      </c>
      <c r="J4199" s="29">
        <v>3540</v>
      </c>
      <c r="K4199" s="28" t="s">
        <v>162</v>
      </c>
      <c r="L4199" s="27" t="s">
        <v>443</v>
      </c>
      <c r="M4199" s="27" t="s">
        <v>164</v>
      </c>
      <c r="N4199" s="27" t="s">
        <v>18224</v>
      </c>
    </row>
    <row r="4200" spans="1:14" ht="16.5" customHeight="1">
      <c r="A4200" s="24">
        <v>8536693000</v>
      </c>
      <c r="B4200" s="25"/>
      <c r="C4200" s="26"/>
      <c r="D4200" s="27"/>
      <c r="E4200" s="27" t="s">
        <v>26</v>
      </c>
      <c r="F4200" s="27" t="s">
        <v>8064</v>
      </c>
      <c r="G4200" s="28" t="s">
        <v>201</v>
      </c>
      <c r="H4200" s="27" t="s">
        <v>202</v>
      </c>
      <c r="I4200" s="118" t="s">
        <v>8065</v>
      </c>
      <c r="J4200" s="29">
        <v>3413.25</v>
      </c>
      <c r="K4200" s="28" t="s">
        <v>162</v>
      </c>
      <c r="L4200" s="27" t="s">
        <v>5129</v>
      </c>
      <c r="M4200" s="27" t="s">
        <v>164</v>
      </c>
      <c r="N4200" s="27" t="s">
        <v>5129</v>
      </c>
    </row>
    <row r="4201" spans="1:14" ht="16.5" customHeight="1">
      <c r="A4201" s="24">
        <v>8536699008</v>
      </c>
      <c r="B4201" s="25"/>
      <c r="C4201" s="26">
        <v>0.08</v>
      </c>
      <c r="D4201" s="27"/>
      <c r="E4201" s="27" t="s">
        <v>3423</v>
      </c>
      <c r="F4201" s="27" t="s">
        <v>8066</v>
      </c>
      <c r="G4201" s="28" t="s">
        <v>201</v>
      </c>
      <c r="H4201" s="27" t="s">
        <v>202</v>
      </c>
      <c r="I4201" s="118" t="s">
        <v>8067</v>
      </c>
      <c r="J4201" s="29">
        <v>247</v>
      </c>
      <c r="K4201" s="28" t="s">
        <v>162</v>
      </c>
      <c r="L4201" s="27" t="s">
        <v>1776</v>
      </c>
      <c r="M4201" s="27" t="s">
        <v>164</v>
      </c>
      <c r="N4201" s="27" t="s">
        <v>1776</v>
      </c>
    </row>
    <row r="4202" spans="1:14" ht="16.5" customHeight="1">
      <c r="A4202" s="24">
        <v>8536699008</v>
      </c>
      <c r="B4202" s="25"/>
      <c r="C4202" s="26"/>
      <c r="D4202" s="27"/>
      <c r="E4202" s="27" t="s">
        <v>3423</v>
      </c>
      <c r="F4202" s="27" t="s">
        <v>8068</v>
      </c>
      <c r="G4202" s="28" t="s">
        <v>201</v>
      </c>
      <c r="H4202" s="27" t="s">
        <v>202</v>
      </c>
      <c r="I4202" s="118" t="s">
        <v>8069</v>
      </c>
      <c r="J4202" s="29">
        <v>178.16</v>
      </c>
      <c r="K4202" s="28" t="s">
        <v>162</v>
      </c>
      <c r="L4202" s="27" t="s">
        <v>1776</v>
      </c>
      <c r="M4202" s="27" t="s">
        <v>164</v>
      </c>
      <c r="N4202" s="27" t="s">
        <v>1776</v>
      </c>
    </row>
    <row r="4203" spans="1:14" ht="16.5" customHeight="1">
      <c r="A4203" s="24">
        <v>8536699008</v>
      </c>
      <c r="B4203" s="25"/>
      <c r="C4203" s="26">
        <v>0.08</v>
      </c>
      <c r="D4203" s="27"/>
      <c r="E4203" s="27" t="s">
        <v>3423</v>
      </c>
      <c r="F4203" s="27" t="s">
        <v>8070</v>
      </c>
      <c r="G4203" s="28" t="s">
        <v>3398</v>
      </c>
      <c r="H4203" s="27" t="s">
        <v>3399</v>
      </c>
      <c r="I4203" s="118" t="s">
        <v>8071</v>
      </c>
      <c r="J4203" s="29">
        <v>251.78</v>
      </c>
      <c r="K4203" s="28" t="s">
        <v>162</v>
      </c>
      <c r="L4203" s="27" t="s">
        <v>1776</v>
      </c>
      <c r="M4203" s="27" t="s">
        <v>164</v>
      </c>
      <c r="N4203" s="27" t="s">
        <v>18347</v>
      </c>
    </row>
    <row r="4204" spans="1:14" ht="16.5" customHeight="1">
      <c r="A4204" s="24">
        <v>8538909908</v>
      </c>
      <c r="B4204" s="25"/>
      <c r="C4204" s="26">
        <v>0.05</v>
      </c>
      <c r="D4204" s="27"/>
      <c r="E4204" s="27" t="s">
        <v>8072</v>
      </c>
      <c r="F4204" s="27" t="s">
        <v>8073</v>
      </c>
      <c r="G4204" s="28" t="s">
        <v>173</v>
      </c>
      <c r="H4204" s="27" t="s">
        <v>174</v>
      </c>
      <c r="I4204" s="118" t="s">
        <v>8074</v>
      </c>
      <c r="J4204" s="29">
        <v>2320.5</v>
      </c>
      <c r="K4204" s="28" t="s">
        <v>162</v>
      </c>
      <c r="L4204" s="27" t="s">
        <v>397</v>
      </c>
      <c r="M4204" s="27" t="s">
        <v>164</v>
      </c>
      <c r="N4204" s="27" t="s">
        <v>18348</v>
      </c>
    </row>
    <row r="4205" spans="1:14" ht="16.5" customHeight="1">
      <c r="A4205" s="24">
        <v>8538909908</v>
      </c>
      <c r="B4205" s="25"/>
      <c r="C4205" s="26">
        <v>0.05</v>
      </c>
      <c r="D4205" s="27"/>
      <c r="E4205" s="27" t="s">
        <v>8075</v>
      </c>
      <c r="F4205" s="27" t="s">
        <v>8076</v>
      </c>
      <c r="G4205" s="28" t="s">
        <v>413</v>
      </c>
      <c r="H4205" s="27" t="s">
        <v>414</v>
      </c>
      <c r="I4205" s="118" t="s">
        <v>508</v>
      </c>
      <c r="J4205" s="29">
        <v>31.67</v>
      </c>
      <c r="K4205" s="28" t="s">
        <v>162</v>
      </c>
      <c r="L4205" s="27" t="s">
        <v>498</v>
      </c>
      <c r="M4205" s="27" t="s">
        <v>164</v>
      </c>
      <c r="N4205" s="27" t="s">
        <v>18088</v>
      </c>
    </row>
    <row r="4206" spans="1:14" ht="16.5" customHeight="1">
      <c r="A4206" s="24">
        <v>8541100009</v>
      </c>
      <c r="B4206" s="25"/>
      <c r="C4206" s="26"/>
      <c r="D4206" s="27"/>
      <c r="E4206" s="27" t="s">
        <v>1032</v>
      </c>
      <c r="F4206" s="27" t="s">
        <v>8077</v>
      </c>
      <c r="G4206" s="28" t="s">
        <v>347</v>
      </c>
      <c r="H4206" s="27" t="s">
        <v>348</v>
      </c>
      <c r="I4206" s="118" t="s">
        <v>8078</v>
      </c>
      <c r="J4206" s="29">
        <v>3830</v>
      </c>
      <c r="K4206" s="28" t="s">
        <v>162</v>
      </c>
      <c r="L4206" s="27" t="s">
        <v>250</v>
      </c>
      <c r="M4206" s="27" t="s">
        <v>164</v>
      </c>
      <c r="N4206" s="27" t="s">
        <v>18071</v>
      </c>
    </row>
    <row r="4207" spans="1:14" ht="16.5" customHeight="1">
      <c r="A4207" s="24">
        <v>8541100009</v>
      </c>
      <c r="B4207" s="25"/>
      <c r="C4207" s="26"/>
      <c r="D4207" s="27"/>
      <c r="E4207" s="27" t="s">
        <v>1032</v>
      </c>
      <c r="F4207" s="27" t="s">
        <v>8079</v>
      </c>
      <c r="G4207" s="28" t="s">
        <v>173</v>
      </c>
      <c r="H4207" s="27" t="s">
        <v>174</v>
      </c>
      <c r="I4207" s="118" t="s">
        <v>8080</v>
      </c>
      <c r="J4207" s="29">
        <v>1.88</v>
      </c>
      <c r="K4207" s="28" t="s">
        <v>162</v>
      </c>
      <c r="L4207" s="27" t="s">
        <v>8081</v>
      </c>
      <c r="M4207" s="27" t="s">
        <v>164</v>
      </c>
      <c r="N4207" s="27" t="s">
        <v>10750</v>
      </c>
    </row>
    <row r="4208" spans="1:14" ht="16.5" customHeight="1">
      <c r="A4208" s="24">
        <v>8541100009</v>
      </c>
      <c r="B4208" s="25"/>
      <c r="C4208" s="26"/>
      <c r="D4208" s="27"/>
      <c r="E4208" s="27" t="s">
        <v>1032</v>
      </c>
      <c r="F4208" s="27" t="s">
        <v>5428</v>
      </c>
      <c r="G4208" s="28" t="s">
        <v>173</v>
      </c>
      <c r="H4208" s="27" t="s">
        <v>174</v>
      </c>
      <c r="I4208" s="118" t="s">
        <v>515</v>
      </c>
      <c r="J4208" s="29">
        <v>26.61</v>
      </c>
      <c r="K4208" s="28" t="s">
        <v>162</v>
      </c>
      <c r="L4208" s="27" t="s">
        <v>250</v>
      </c>
      <c r="M4208" s="27" t="s">
        <v>164</v>
      </c>
      <c r="N4208" s="27" t="s">
        <v>18071</v>
      </c>
    </row>
    <row r="4209" spans="1:14" ht="16.5" customHeight="1">
      <c r="A4209" s="24">
        <v>8541100009</v>
      </c>
      <c r="B4209" s="25"/>
      <c r="C4209" s="26"/>
      <c r="D4209" s="27"/>
      <c r="E4209" s="27" t="s">
        <v>1032</v>
      </c>
      <c r="F4209" s="27" t="s">
        <v>518</v>
      </c>
      <c r="G4209" s="28" t="s">
        <v>173</v>
      </c>
      <c r="H4209" s="27" t="s">
        <v>174</v>
      </c>
      <c r="I4209" s="118" t="s">
        <v>519</v>
      </c>
      <c r="J4209" s="29">
        <v>1.83</v>
      </c>
      <c r="K4209" s="28" t="s">
        <v>162</v>
      </c>
      <c r="L4209" s="27" t="s">
        <v>520</v>
      </c>
      <c r="M4209" s="27" t="s">
        <v>164</v>
      </c>
      <c r="N4209" s="27" t="s">
        <v>18090</v>
      </c>
    </row>
    <row r="4210" spans="1:14" ht="16.5" customHeight="1">
      <c r="A4210" s="24">
        <v>8541100009</v>
      </c>
      <c r="B4210" s="25"/>
      <c r="C4210" s="26"/>
      <c r="D4210" s="27"/>
      <c r="E4210" s="27" t="s">
        <v>1032</v>
      </c>
      <c r="F4210" s="27" t="s">
        <v>5578</v>
      </c>
      <c r="G4210" s="28" t="s">
        <v>173</v>
      </c>
      <c r="H4210" s="27" t="s">
        <v>174</v>
      </c>
      <c r="I4210" s="118" t="s">
        <v>5579</v>
      </c>
      <c r="J4210" s="29">
        <v>8.5</v>
      </c>
      <c r="K4210" s="28" t="s">
        <v>162</v>
      </c>
      <c r="L4210" s="27" t="s">
        <v>580</v>
      </c>
      <c r="M4210" s="27" t="s">
        <v>164</v>
      </c>
      <c r="N4210" s="27" t="s">
        <v>10753</v>
      </c>
    </row>
    <row r="4211" spans="1:14" ht="16.5" customHeight="1">
      <c r="A4211" s="24">
        <v>8541100009</v>
      </c>
      <c r="B4211" s="25"/>
      <c r="C4211" s="26"/>
      <c r="D4211" s="27"/>
      <c r="E4211" s="27" t="s">
        <v>1032</v>
      </c>
      <c r="F4211" s="27" t="s">
        <v>8082</v>
      </c>
      <c r="G4211" s="28" t="s">
        <v>173</v>
      </c>
      <c r="H4211" s="27" t="s">
        <v>174</v>
      </c>
      <c r="I4211" s="118" t="s">
        <v>8083</v>
      </c>
      <c r="J4211" s="29">
        <v>29.3</v>
      </c>
      <c r="K4211" s="28" t="s">
        <v>162</v>
      </c>
      <c r="L4211" s="27" t="s">
        <v>393</v>
      </c>
      <c r="M4211" s="27" t="s">
        <v>164</v>
      </c>
      <c r="N4211" s="27" t="s">
        <v>18079</v>
      </c>
    </row>
    <row r="4212" spans="1:14" ht="16.5" customHeight="1">
      <c r="A4212" s="24">
        <v>8541100009</v>
      </c>
      <c r="B4212" s="25"/>
      <c r="C4212" s="26"/>
      <c r="D4212" s="27"/>
      <c r="E4212" s="27" t="s">
        <v>1032</v>
      </c>
      <c r="F4212" s="27" t="s">
        <v>8084</v>
      </c>
      <c r="G4212" s="28" t="s">
        <v>227</v>
      </c>
      <c r="H4212" s="27" t="s">
        <v>228</v>
      </c>
      <c r="I4212" s="118" t="s">
        <v>8085</v>
      </c>
      <c r="J4212" s="29">
        <v>198</v>
      </c>
      <c r="K4212" s="28" t="s">
        <v>162</v>
      </c>
      <c r="L4212" s="27" t="s">
        <v>246</v>
      </c>
      <c r="M4212" s="27" t="s">
        <v>164</v>
      </c>
      <c r="N4212" s="27" t="s">
        <v>18070</v>
      </c>
    </row>
    <row r="4213" spans="1:14" ht="16.5" customHeight="1">
      <c r="A4213" s="24">
        <v>8541100009</v>
      </c>
      <c r="B4213" s="25"/>
      <c r="C4213" s="26"/>
      <c r="D4213" s="27"/>
      <c r="E4213" s="27" t="s">
        <v>1032</v>
      </c>
      <c r="F4213" s="27" t="s">
        <v>8086</v>
      </c>
      <c r="G4213" s="28" t="s">
        <v>243</v>
      </c>
      <c r="H4213" s="27" t="s">
        <v>244</v>
      </c>
      <c r="I4213" s="118" t="s">
        <v>8087</v>
      </c>
      <c r="J4213" s="29">
        <v>4.62</v>
      </c>
      <c r="K4213" s="28" t="s">
        <v>162</v>
      </c>
      <c r="L4213" s="27" t="s">
        <v>580</v>
      </c>
      <c r="M4213" s="27" t="s">
        <v>164</v>
      </c>
      <c r="N4213" s="27" t="s">
        <v>10753</v>
      </c>
    </row>
    <row r="4214" spans="1:14" ht="16.5" customHeight="1">
      <c r="A4214" s="24">
        <v>8541100009</v>
      </c>
      <c r="B4214" s="25"/>
      <c r="C4214" s="26"/>
      <c r="D4214" s="27"/>
      <c r="E4214" s="27" t="s">
        <v>1032</v>
      </c>
      <c r="F4214" s="27" t="s">
        <v>8088</v>
      </c>
      <c r="G4214" s="28" t="s">
        <v>243</v>
      </c>
      <c r="H4214" s="27" t="s">
        <v>244</v>
      </c>
      <c r="I4214" s="118" t="s">
        <v>8089</v>
      </c>
      <c r="J4214" s="29">
        <v>23.44</v>
      </c>
      <c r="K4214" s="28" t="s">
        <v>162</v>
      </c>
      <c r="L4214" s="27" t="s">
        <v>614</v>
      </c>
      <c r="M4214" s="27" t="s">
        <v>164</v>
      </c>
      <c r="N4214" s="27" t="s">
        <v>18096</v>
      </c>
    </row>
    <row r="4215" spans="1:14" ht="16.5" customHeight="1">
      <c r="A4215" s="24">
        <v>8541290000</v>
      </c>
      <c r="B4215" s="25"/>
      <c r="C4215" s="26"/>
      <c r="D4215" s="27"/>
      <c r="E4215" s="27" t="s">
        <v>1051</v>
      </c>
      <c r="F4215" s="27" t="s">
        <v>8090</v>
      </c>
      <c r="G4215" s="28" t="s">
        <v>173</v>
      </c>
      <c r="H4215" s="27" t="s">
        <v>174</v>
      </c>
      <c r="I4215" s="118" t="s">
        <v>8091</v>
      </c>
      <c r="J4215" s="29">
        <v>76.67</v>
      </c>
      <c r="K4215" s="28" t="s">
        <v>162</v>
      </c>
      <c r="L4215" s="27" t="s">
        <v>681</v>
      </c>
      <c r="M4215" s="27" t="s">
        <v>164</v>
      </c>
      <c r="N4215" s="27" t="s">
        <v>18101</v>
      </c>
    </row>
    <row r="4216" spans="1:14" ht="16.5" customHeight="1">
      <c r="A4216" s="24">
        <v>8541290000</v>
      </c>
      <c r="B4216" s="25"/>
      <c r="C4216" s="26"/>
      <c r="D4216" s="27"/>
      <c r="E4216" s="27" t="s">
        <v>1051</v>
      </c>
      <c r="F4216" s="27" t="s">
        <v>8092</v>
      </c>
      <c r="G4216" s="28" t="s">
        <v>173</v>
      </c>
      <c r="H4216" s="27" t="s">
        <v>174</v>
      </c>
      <c r="I4216" s="118" t="s">
        <v>566</v>
      </c>
      <c r="J4216" s="29">
        <v>49.61</v>
      </c>
      <c r="K4216" s="28" t="s">
        <v>162</v>
      </c>
      <c r="L4216" s="27" t="s">
        <v>416</v>
      </c>
      <c r="M4216" s="27" t="s">
        <v>164</v>
      </c>
      <c r="N4216" s="27" t="s">
        <v>18081</v>
      </c>
    </row>
    <row r="4217" spans="1:14" ht="16.5" customHeight="1">
      <c r="A4217" s="24">
        <v>8541290000</v>
      </c>
      <c r="B4217" s="25"/>
      <c r="C4217" s="26"/>
      <c r="D4217" s="27"/>
      <c r="E4217" s="27" t="s">
        <v>1051</v>
      </c>
      <c r="F4217" s="27" t="s">
        <v>8093</v>
      </c>
      <c r="G4217" s="28" t="s">
        <v>355</v>
      </c>
      <c r="H4217" s="27" t="s">
        <v>356</v>
      </c>
      <c r="I4217" s="118" t="s">
        <v>8094</v>
      </c>
      <c r="J4217" s="29">
        <v>2763.2</v>
      </c>
      <c r="K4217" s="28" t="s">
        <v>162</v>
      </c>
      <c r="L4217" s="27" t="s">
        <v>980</v>
      </c>
      <c r="M4217" s="27" t="s">
        <v>164</v>
      </c>
      <c r="N4217" s="27" t="s">
        <v>10457</v>
      </c>
    </row>
    <row r="4218" spans="1:14" ht="16.5" customHeight="1">
      <c r="A4218" s="24">
        <v>8541290000</v>
      </c>
      <c r="B4218" s="25"/>
      <c r="C4218" s="26"/>
      <c r="D4218" s="27"/>
      <c r="E4218" s="27" t="s">
        <v>1051</v>
      </c>
      <c r="F4218" s="27" t="s">
        <v>8095</v>
      </c>
      <c r="G4218" s="28" t="s">
        <v>243</v>
      </c>
      <c r="H4218" s="27" t="s">
        <v>244</v>
      </c>
      <c r="I4218" s="118" t="s">
        <v>8096</v>
      </c>
      <c r="J4218" s="29">
        <v>554</v>
      </c>
      <c r="K4218" s="28" t="s">
        <v>162</v>
      </c>
      <c r="L4218" s="27" t="s">
        <v>8097</v>
      </c>
      <c r="M4218" s="27" t="s">
        <v>164</v>
      </c>
      <c r="N4218" s="27" t="s">
        <v>18349</v>
      </c>
    </row>
    <row r="4219" spans="1:14" ht="16.5" customHeight="1">
      <c r="A4219" s="24">
        <v>8541410002</v>
      </c>
      <c r="B4219" s="25"/>
      <c r="C4219" s="26"/>
      <c r="D4219" s="27"/>
      <c r="E4219" s="27" t="s">
        <v>4435</v>
      </c>
      <c r="F4219" s="27" t="s">
        <v>7413</v>
      </c>
      <c r="G4219" s="28" t="s">
        <v>173</v>
      </c>
      <c r="H4219" s="27" t="s">
        <v>174</v>
      </c>
      <c r="I4219" s="118" t="s">
        <v>2871</v>
      </c>
      <c r="J4219" s="29">
        <v>134.06</v>
      </c>
      <c r="K4219" s="28" t="s">
        <v>162</v>
      </c>
      <c r="L4219" s="27" t="s">
        <v>1314</v>
      </c>
      <c r="M4219" s="27" t="s">
        <v>164</v>
      </c>
      <c r="N4219" s="27" t="s">
        <v>18130</v>
      </c>
    </row>
    <row r="4220" spans="1:14" ht="16.5" customHeight="1">
      <c r="A4220" s="24">
        <v>8541410009</v>
      </c>
      <c r="B4220" s="25"/>
      <c r="C4220" s="26"/>
      <c r="D4220" s="27"/>
      <c r="E4220" s="27" t="s">
        <v>8098</v>
      </c>
      <c r="F4220" s="27" t="s">
        <v>8099</v>
      </c>
      <c r="G4220" s="28" t="s">
        <v>173</v>
      </c>
      <c r="H4220" s="27" t="s">
        <v>174</v>
      </c>
      <c r="I4220" s="118" t="s">
        <v>8100</v>
      </c>
      <c r="J4220" s="29">
        <v>83.8</v>
      </c>
      <c r="K4220" s="28" t="s">
        <v>162</v>
      </c>
      <c r="L4220" s="27" t="s">
        <v>8101</v>
      </c>
      <c r="M4220" s="27" t="s">
        <v>164</v>
      </c>
      <c r="N4220" s="27" t="s">
        <v>18350</v>
      </c>
    </row>
    <row r="4221" spans="1:14" ht="16.5" customHeight="1" thickBot="1">
      <c r="A4221" s="24">
        <v>8541600000</v>
      </c>
      <c r="B4221" s="25"/>
      <c r="C4221" s="26"/>
      <c r="D4221" s="27"/>
      <c r="E4221" s="27" t="s">
        <v>2078</v>
      </c>
      <c r="F4221" s="27" t="s">
        <v>5450</v>
      </c>
      <c r="G4221" s="28" t="s">
        <v>159</v>
      </c>
      <c r="H4221" s="27" t="s">
        <v>160</v>
      </c>
      <c r="I4221" s="118" t="s">
        <v>600</v>
      </c>
      <c r="J4221" s="29">
        <v>35.75</v>
      </c>
      <c r="K4221" s="28" t="s">
        <v>162</v>
      </c>
      <c r="L4221" s="27" t="s">
        <v>601</v>
      </c>
      <c r="M4221" s="27" t="s">
        <v>164</v>
      </c>
      <c r="N4221" s="27" t="s">
        <v>18095</v>
      </c>
    </row>
    <row r="4222" spans="1:14" ht="16.5" customHeight="1" thickTop="1" thickBot="1">
      <c r="A4222" s="30">
        <v>8542319010</v>
      </c>
      <c r="B4222" s="25"/>
      <c r="C4222" s="26"/>
      <c r="D4222" s="27"/>
      <c r="E4222" s="27" t="s">
        <v>768</v>
      </c>
      <c r="F4222" s="27" t="s">
        <v>8102</v>
      </c>
      <c r="G4222" s="28" t="s">
        <v>227</v>
      </c>
      <c r="H4222" s="27" t="s">
        <v>228</v>
      </c>
      <c r="I4222" s="118" t="s">
        <v>8103</v>
      </c>
      <c r="J4222" s="29">
        <v>235</v>
      </c>
      <c r="K4222" s="28" t="s">
        <v>162</v>
      </c>
      <c r="L4222" s="27" t="s">
        <v>134</v>
      </c>
      <c r="M4222" s="27" t="s">
        <v>164</v>
      </c>
      <c r="N4222" s="27" t="s">
        <v>4101</v>
      </c>
    </row>
    <row r="4223" spans="1:14" ht="16.5" customHeight="1" thickTop="1" thickBot="1">
      <c r="A4223" s="30">
        <v>8542319010</v>
      </c>
      <c r="B4223" s="25"/>
      <c r="C4223" s="26"/>
      <c r="D4223" s="27"/>
      <c r="E4223" s="27" t="s">
        <v>768</v>
      </c>
      <c r="F4223" s="27" t="s">
        <v>8104</v>
      </c>
      <c r="G4223" s="28" t="s">
        <v>297</v>
      </c>
      <c r="H4223" s="27" t="s">
        <v>298</v>
      </c>
      <c r="I4223" s="118" t="s">
        <v>8105</v>
      </c>
      <c r="J4223" s="29">
        <v>1025</v>
      </c>
      <c r="K4223" s="28" t="s">
        <v>162</v>
      </c>
      <c r="L4223" s="27" t="s">
        <v>114</v>
      </c>
      <c r="M4223" s="27" t="s">
        <v>164</v>
      </c>
      <c r="N4223" s="27" t="s">
        <v>11042</v>
      </c>
    </row>
    <row r="4224" spans="1:14" ht="16.5" customHeight="1" thickTop="1" thickBot="1">
      <c r="A4224" s="30">
        <v>8542319010</v>
      </c>
      <c r="B4224" s="25"/>
      <c r="C4224" s="26"/>
      <c r="D4224" s="27"/>
      <c r="E4224" s="27" t="s">
        <v>768</v>
      </c>
      <c r="F4224" s="27" t="s">
        <v>8106</v>
      </c>
      <c r="G4224" s="28" t="s">
        <v>297</v>
      </c>
      <c r="H4224" s="27" t="s">
        <v>298</v>
      </c>
      <c r="I4224" s="118" t="s">
        <v>8107</v>
      </c>
      <c r="J4224" s="29">
        <v>1916.45</v>
      </c>
      <c r="K4224" s="28" t="s">
        <v>162</v>
      </c>
      <c r="L4224" s="27" t="s">
        <v>114</v>
      </c>
      <c r="M4224" s="27" t="s">
        <v>164</v>
      </c>
      <c r="N4224" s="27" t="s">
        <v>11042</v>
      </c>
    </row>
    <row r="4225" spans="1:14" ht="16.5" customHeight="1" thickTop="1" thickBot="1">
      <c r="A4225" s="30">
        <v>8542319010</v>
      </c>
      <c r="B4225" s="25"/>
      <c r="C4225" s="26"/>
      <c r="D4225" s="27"/>
      <c r="E4225" s="27" t="s">
        <v>768</v>
      </c>
      <c r="F4225" s="27" t="s">
        <v>606</v>
      </c>
      <c r="G4225" s="28" t="s">
        <v>173</v>
      </c>
      <c r="H4225" s="27" t="s">
        <v>174</v>
      </c>
      <c r="I4225" s="118" t="s">
        <v>607</v>
      </c>
      <c r="J4225" s="29">
        <v>7.14</v>
      </c>
      <c r="K4225" s="28" t="s">
        <v>162</v>
      </c>
      <c r="L4225" s="27" t="s">
        <v>580</v>
      </c>
      <c r="M4225" s="27" t="s">
        <v>607</v>
      </c>
      <c r="N4225" s="27" t="s">
        <v>10753</v>
      </c>
    </row>
    <row r="4226" spans="1:14" ht="16.5" customHeight="1" thickTop="1" thickBot="1">
      <c r="A4226" s="30">
        <v>8542319010</v>
      </c>
      <c r="B4226" s="25"/>
      <c r="C4226" s="26"/>
      <c r="D4226" s="27"/>
      <c r="E4226" s="27" t="s">
        <v>768</v>
      </c>
      <c r="F4226" s="27" t="s">
        <v>8108</v>
      </c>
      <c r="G4226" s="28" t="s">
        <v>173</v>
      </c>
      <c r="H4226" s="27" t="s">
        <v>174</v>
      </c>
      <c r="I4226" s="118" t="s">
        <v>8109</v>
      </c>
      <c r="J4226" s="29">
        <v>65.19</v>
      </c>
      <c r="K4226" s="28" t="s">
        <v>162</v>
      </c>
      <c r="L4226" s="27" t="s">
        <v>614</v>
      </c>
      <c r="M4226" s="27" t="s">
        <v>164</v>
      </c>
      <c r="N4226" s="27" t="s">
        <v>18096</v>
      </c>
    </row>
    <row r="4227" spans="1:14" ht="16.5" customHeight="1" thickTop="1" thickBot="1">
      <c r="A4227" s="30">
        <v>8542319010</v>
      </c>
      <c r="B4227" s="25"/>
      <c r="C4227" s="26"/>
      <c r="D4227" s="27"/>
      <c r="E4227" s="27" t="s">
        <v>768</v>
      </c>
      <c r="F4227" s="27" t="s">
        <v>8110</v>
      </c>
      <c r="G4227" s="28" t="s">
        <v>297</v>
      </c>
      <c r="H4227" s="27" t="s">
        <v>298</v>
      </c>
      <c r="I4227" s="118" t="s">
        <v>8111</v>
      </c>
      <c r="J4227" s="29">
        <v>17.04</v>
      </c>
      <c r="K4227" s="28" t="s">
        <v>162</v>
      </c>
      <c r="L4227" s="27" t="s">
        <v>614</v>
      </c>
      <c r="M4227" s="27" t="s">
        <v>164</v>
      </c>
      <c r="N4227" s="27" t="s">
        <v>18096</v>
      </c>
    </row>
    <row r="4228" spans="1:14" ht="16.5" customHeight="1" thickTop="1" thickBot="1">
      <c r="A4228" s="30">
        <v>8542319010</v>
      </c>
      <c r="B4228" s="25"/>
      <c r="C4228" s="26"/>
      <c r="D4228" s="27"/>
      <c r="E4228" s="27" t="s">
        <v>768</v>
      </c>
      <c r="F4228" s="27" t="s">
        <v>8112</v>
      </c>
      <c r="G4228" s="28" t="s">
        <v>173</v>
      </c>
      <c r="H4228" s="27" t="s">
        <v>174</v>
      </c>
      <c r="I4228" s="118" t="s">
        <v>8113</v>
      </c>
      <c r="J4228" s="29">
        <v>840</v>
      </c>
      <c r="K4228" s="28" t="s">
        <v>162</v>
      </c>
      <c r="L4228" s="27" t="s">
        <v>614</v>
      </c>
      <c r="M4228" s="27" t="s">
        <v>164</v>
      </c>
      <c r="N4228" s="27" t="s">
        <v>18096</v>
      </c>
    </row>
    <row r="4229" spans="1:14" ht="16.5" customHeight="1" thickTop="1" thickBot="1">
      <c r="A4229" s="30">
        <v>8542323100</v>
      </c>
      <c r="B4229" s="25"/>
      <c r="C4229" s="26"/>
      <c r="D4229" s="27"/>
      <c r="E4229" s="27" t="s">
        <v>1067</v>
      </c>
      <c r="F4229" s="27" t="s">
        <v>8114</v>
      </c>
      <c r="G4229" s="28" t="s">
        <v>173</v>
      </c>
      <c r="H4229" s="27" t="s">
        <v>174</v>
      </c>
      <c r="I4229" s="118" t="s">
        <v>8115</v>
      </c>
      <c r="J4229" s="29">
        <v>858.5</v>
      </c>
      <c r="K4229" s="28" t="s">
        <v>162</v>
      </c>
      <c r="L4229" s="27" t="s">
        <v>8116</v>
      </c>
      <c r="M4229" s="27" t="s">
        <v>164</v>
      </c>
      <c r="N4229" s="27" t="s">
        <v>18351</v>
      </c>
    </row>
    <row r="4230" spans="1:14" ht="16.5" customHeight="1" thickTop="1" thickBot="1">
      <c r="A4230" s="30">
        <v>8542323100</v>
      </c>
      <c r="B4230" s="25"/>
      <c r="C4230" s="26"/>
      <c r="D4230" s="27"/>
      <c r="E4230" s="27" t="s">
        <v>1067</v>
      </c>
      <c r="F4230" s="27" t="s">
        <v>8117</v>
      </c>
      <c r="G4230" s="28" t="s">
        <v>173</v>
      </c>
      <c r="H4230" s="27" t="s">
        <v>174</v>
      </c>
      <c r="I4230" s="118" t="s">
        <v>8118</v>
      </c>
      <c r="J4230" s="29">
        <v>214.5</v>
      </c>
      <c r="K4230" s="28" t="s">
        <v>162</v>
      </c>
      <c r="L4230" s="27" t="s">
        <v>3843</v>
      </c>
      <c r="M4230" s="27" t="s">
        <v>164</v>
      </c>
      <c r="N4230" s="27" t="s">
        <v>18230</v>
      </c>
    </row>
    <row r="4231" spans="1:14" ht="16.5" customHeight="1" thickTop="1" thickBot="1">
      <c r="A4231" s="30">
        <v>8542339000</v>
      </c>
      <c r="B4231" s="25"/>
      <c r="C4231" s="26"/>
      <c r="D4231" s="27"/>
      <c r="E4231" s="27" t="s">
        <v>645</v>
      </c>
      <c r="F4231" s="27" t="s">
        <v>8119</v>
      </c>
      <c r="G4231" s="28" t="s">
        <v>173</v>
      </c>
      <c r="H4231" s="27" t="s">
        <v>174</v>
      </c>
      <c r="I4231" s="118" t="s">
        <v>8120</v>
      </c>
      <c r="J4231" s="29">
        <v>5.8</v>
      </c>
      <c r="K4231" s="28" t="s">
        <v>162</v>
      </c>
      <c r="L4231" s="27" t="s">
        <v>1518</v>
      </c>
      <c r="M4231" s="27" t="s">
        <v>164</v>
      </c>
      <c r="N4231" s="27" t="s">
        <v>18140</v>
      </c>
    </row>
    <row r="4232" spans="1:14" ht="16.5" customHeight="1" thickTop="1" thickBot="1">
      <c r="A4232" s="30">
        <v>8542339000</v>
      </c>
      <c r="B4232" s="25"/>
      <c r="C4232" s="26"/>
      <c r="D4232" s="27"/>
      <c r="E4232" s="27" t="s">
        <v>645</v>
      </c>
      <c r="F4232" s="27" t="s">
        <v>8121</v>
      </c>
      <c r="G4232" s="28" t="s">
        <v>243</v>
      </c>
      <c r="H4232" s="27" t="s">
        <v>244</v>
      </c>
      <c r="I4232" s="118" t="s">
        <v>1896</v>
      </c>
      <c r="J4232" s="29">
        <v>308.23</v>
      </c>
      <c r="K4232" s="28" t="s">
        <v>162</v>
      </c>
      <c r="L4232" s="27" t="s">
        <v>595</v>
      </c>
      <c r="M4232" s="27" t="s">
        <v>164</v>
      </c>
      <c r="N4232" s="27" t="s">
        <v>18161</v>
      </c>
    </row>
    <row r="4233" spans="1:14" ht="16.5" customHeight="1" thickTop="1" thickBot="1">
      <c r="A4233" s="30">
        <v>8542339000</v>
      </c>
      <c r="B4233" s="25"/>
      <c r="C4233" s="26"/>
      <c r="D4233" s="27"/>
      <c r="E4233" s="27" t="s">
        <v>645</v>
      </c>
      <c r="F4233" s="27" t="s">
        <v>7625</v>
      </c>
      <c r="G4233" s="28" t="s">
        <v>243</v>
      </c>
      <c r="H4233" s="27" t="s">
        <v>244</v>
      </c>
      <c r="I4233" s="118" t="s">
        <v>644</v>
      </c>
      <c r="J4233" s="29">
        <v>57.85</v>
      </c>
      <c r="K4233" s="28" t="s">
        <v>162</v>
      </c>
      <c r="L4233" s="27" t="s">
        <v>595</v>
      </c>
      <c r="M4233" s="27" t="s">
        <v>164</v>
      </c>
      <c r="N4233" s="27" t="s">
        <v>18161</v>
      </c>
    </row>
    <row r="4234" spans="1:14" ht="16.5" customHeight="1" thickTop="1" thickBot="1">
      <c r="A4234" s="30">
        <v>8542399010</v>
      </c>
      <c r="B4234" s="25"/>
      <c r="C4234" s="26"/>
      <c r="D4234" s="27"/>
      <c r="E4234" s="27" t="s">
        <v>658</v>
      </c>
      <c r="F4234" s="27" t="s">
        <v>8122</v>
      </c>
      <c r="G4234" s="28" t="s">
        <v>173</v>
      </c>
      <c r="H4234" s="27" t="s">
        <v>174</v>
      </c>
      <c r="I4234" s="118" t="s">
        <v>8123</v>
      </c>
      <c r="J4234" s="29">
        <v>470</v>
      </c>
      <c r="K4234" s="28" t="s">
        <v>162</v>
      </c>
      <c r="L4234" s="27" t="s">
        <v>687</v>
      </c>
      <c r="M4234" s="27" t="s">
        <v>164</v>
      </c>
      <c r="N4234" s="27" t="s">
        <v>1087</v>
      </c>
    </row>
    <row r="4235" spans="1:14" ht="16.5" customHeight="1" thickTop="1" thickBot="1">
      <c r="A4235" s="30">
        <v>8542399010</v>
      </c>
      <c r="B4235" s="25"/>
      <c r="C4235" s="26"/>
      <c r="D4235" s="27"/>
      <c r="E4235" s="27" t="s">
        <v>658</v>
      </c>
      <c r="F4235" s="27" t="s">
        <v>8124</v>
      </c>
      <c r="G4235" s="28" t="s">
        <v>227</v>
      </c>
      <c r="H4235" s="27" t="s">
        <v>228</v>
      </c>
      <c r="I4235" s="118" t="s">
        <v>8125</v>
      </c>
      <c r="J4235" s="29">
        <v>68.150000000000006</v>
      </c>
      <c r="K4235" s="28" t="s">
        <v>162</v>
      </c>
      <c r="L4235" s="27" t="s">
        <v>621</v>
      </c>
      <c r="M4235" s="27" t="s">
        <v>164</v>
      </c>
      <c r="N4235" s="27" t="s">
        <v>18097</v>
      </c>
    </row>
    <row r="4236" spans="1:14" ht="16.5" customHeight="1" thickTop="1" thickBot="1">
      <c r="A4236" s="30">
        <v>8542399010</v>
      </c>
      <c r="B4236" s="25"/>
      <c r="C4236" s="26"/>
      <c r="D4236" s="27"/>
      <c r="E4236" s="27" t="s">
        <v>658</v>
      </c>
      <c r="F4236" s="27" t="s">
        <v>8126</v>
      </c>
      <c r="G4236" s="28" t="s">
        <v>159</v>
      </c>
      <c r="H4236" s="27" t="s">
        <v>160</v>
      </c>
      <c r="I4236" s="118" t="s">
        <v>8127</v>
      </c>
      <c r="J4236" s="29">
        <v>8000</v>
      </c>
      <c r="K4236" s="28" t="s">
        <v>162</v>
      </c>
      <c r="L4236" s="27" t="s">
        <v>614</v>
      </c>
      <c r="M4236" s="27" t="s">
        <v>164</v>
      </c>
      <c r="N4236" s="27" t="s">
        <v>18096</v>
      </c>
    </row>
    <row r="4237" spans="1:14" ht="16.5" customHeight="1" thickTop="1" thickBot="1">
      <c r="A4237" s="30">
        <v>8542399010</v>
      </c>
      <c r="B4237" s="25"/>
      <c r="C4237" s="26"/>
      <c r="D4237" s="27"/>
      <c r="E4237" s="27" t="s">
        <v>658</v>
      </c>
      <c r="F4237" s="27" t="s">
        <v>8128</v>
      </c>
      <c r="G4237" s="28" t="s">
        <v>297</v>
      </c>
      <c r="H4237" s="27" t="s">
        <v>298</v>
      </c>
      <c r="I4237" s="118" t="s">
        <v>657</v>
      </c>
      <c r="J4237" s="29">
        <v>86.37</v>
      </c>
      <c r="K4237" s="28" t="s">
        <v>162</v>
      </c>
      <c r="L4237" s="27" t="s">
        <v>134</v>
      </c>
      <c r="M4237" s="27" t="s">
        <v>164</v>
      </c>
      <c r="N4237" s="27" t="s">
        <v>4101</v>
      </c>
    </row>
    <row r="4238" spans="1:14" ht="16.5" customHeight="1" thickTop="1" thickBot="1">
      <c r="A4238" s="30">
        <v>8542399010</v>
      </c>
      <c r="B4238" s="25"/>
      <c r="C4238" s="26"/>
      <c r="D4238" s="27"/>
      <c r="E4238" s="27" t="s">
        <v>658</v>
      </c>
      <c r="F4238" s="27" t="s">
        <v>8129</v>
      </c>
      <c r="G4238" s="28" t="s">
        <v>355</v>
      </c>
      <c r="H4238" s="27" t="s">
        <v>356</v>
      </c>
      <c r="I4238" s="118" t="s">
        <v>8130</v>
      </c>
      <c r="J4238" s="29">
        <v>2850</v>
      </c>
      <c r="K4238" s="28" t="s">
        <v>162</v>
      </c>
      <c r="L4238" s="27" t="s">
        <v>648</v>
      </c>
      <c r="M4238" s="27" t="s">
        <v>164</v>
      </c>
      <c r="N4238" s="27" t="s">
        <v>11042</v>
      </c>
    </row>
    <row r="4239" spans="1:14" ht="16.5" customHeight="1" thickTop="1" thickBot="1">
      <c r="A4239" s="30">
        <v>8542399010</v>
      </c>
      <c r="B4239" s="25"/>
      <c r="C4239" s="26"/>
      <c r="D4239" s="27"/>
      <c r="E4239" s="27" t="s">
        <v>658</v>
      </c>
      <c r="F4239" s="27" t="s">
        <v>8131</v>
      </c>
      <c r="G4239" s="28" t="s">
        <v>159</v>
      </c>
      <c r="H4239" s="27" t="s">
        <v>160</v>
      </c>
      <c r="I4239" s="118" t="s">
        <v>8132</v>
      </c>
      <c r="J4239" s="29">
        <v>34.07</v>
      </c>
      <c r="K4239" s="28" t="s">
        <v>162</v>
      </c>
      <c r="L4239" s="27" t="s">
        <v>134</v>
      </c>
      <c r="M4239" s="27" t="s">
        <v>164</v>
      </c>
      <c r="N4239" s="27" t="s">
        <v>4101</v>
      </c>
    </row>
    <row r="4240" spans="1:14" ht="16.5" customHeight="1" thickTop="1" thickBot="1">
      <c r="A4240" s="30">
        <v>8542399010</v>
      </c>
      <c r="B4240" s="25"/>
      <c r="C4240" s="26"/>
      <c r="D4240" s="27"/>
      <c r="E4240" s="27" t="s">
        <v>658</v>
      </c>
      <c r="F4240" s="27" t="s">
        <v>8133</v>
      </c>
      <c r="G4240" s="28" t="s">
        <v>159</v>
      </c>
      <c r="H4240" s="27" t="s">
        <v>160</v>
      </c>
      <c r="I4240" s="118" t="s">
        <v>8134</v>
      </c>
      <c r="J4240" s="29">
        <v>35.56</v>
      </c>
      <c r="K4240" s="28" t="s">
        <v>162</v>
      </c>
      <c r="L4240" s="27" t="s">
        <v>134</v>
      </c>
      <c r="M4240" s="27" t="s">
        <v>164</v>
      </c>
      <c r="N4240" s="27" t="s">
        <v>4101</v>
      </c>
    </row>
    <row r="4241" spans="1:14" ht="16.5" customHeight="1" thickTop="1" thickBot="1">
      <c r="A4241" s="30">
        <v>8542399010</v>
      </c>
      <c r="B4241" s="25"/>
      <c r="C4241" s="26"/>
      <c r="D4241" s="27"/>
      <c r="E4241" s="27" t="s">
        <v>658</v>
      </c>
      <c r="F4241" s="27" t="s">
        <v>8135</v>
      </c>
      <c r="G4241" s="28" t="s">
        <v>297</v>
      </c>
      <c r="H4241" s="27" t="s">
        <v>298</v>
      </c>
      <c r="I4241" s="118" t="s">
        <v>8136</v>
      </c>
      <c r="J4241" s="29">
        <v>2911</v>
      </c>
      <c r="K4241" s="28" t="s">
        <v>162</v>
      </c>
      <c r="L4241" s="27" t="s">
        <v>1350</v>
      </c>
      <c r="M4241" s="27" t="s">
        <v>164</v>
      </c>
      <c r="N4241" s="27" t="s">
        <v>18133</v>
      </c>
    </row>
    <row r="4242" spans="1:14" ht="16.5" customHeight="1" thickTop="1">
      <c r="A4242" s="24">
        <v>8548009000</v>
      </c>
      <c r="B4242" s="25"/>
      <c r="C4242" s="26">
        <v>0.05</v>
      </c>
      <c r="D4242" s="27"/>
      <c r="E4242" s="27" t="s">
        <v>1092</v>
      </c>
      <c r="F4242" s="27" t="s">
        <v>7199</v>
      </c>
      <c r="G4242" s="28" t="s">
        <v>173</v>
      </c>
      <c r="H4242" s="27" t="s">
        <v>174</v>
      </c>
      <c r="I4242" s="118" t="s">
        <v>7200</v>
      </c>
      <c r="J4242" s="29">
        <v>241.5</v>
      </c>
      <c r="K4242" s="28" t="s">
        <v>162</v>
      </c>
      <c r="L4242" s="27" t="s">
        <v>7201</v>
      </c>
      <c r="M4242" s="27" t="s">
        <v>164</v>
      </c>
      <c r="N4242" s="27" t="s">
        <v>18333</v>
      </c>
    </row>
    <row r="4243" spans="1:14" ht="16.5" customHeight="1">
      <c r="A4243" s="24">
        <v>8548009000</v>
      </c>
      <c r="B4243" s="25"/>
      <c r="C4243" s="26"/>
      <c r="D4243" s="27"/>
      <c r="E4243" s="27" t="s">
        <v>1092</v>
      </c>
      <c r="F4243" s="27" t="s">
        <v>8137</v>
      </c>
      <c r="G4243" s="28" t="s">
        <v>173</v>
      </c>
      <c r="H4243" s="27" t="s">
        <v>174</v>
      </c>
      <c r="I4243" s="118" t="s">
        <v>8138</v>
      </c>
      <c r="J4243" s="29">
        <v>85</v>
      </c>
      <c r="K4243" s="28" t="s">
        <v>162</v>
      </c>
      <c r="L4243" s="27" t="s">
        <v>221</v>
      </c>
      <c r="M4243" s="27" t="s">
        <v>164</v>
      </c>
      <c r="N4243" s="27" t="s">
        <v>13376</v>
      </c>
    </row>
    <row r="4244" spans="1:14" ht="16.5" customHeight="1">
      <c r="A4244" s="24">
        <v>8548009000</v>
      </c>
      <c r="B4244" s="25"/>
      <c r="C4244" s="26">
        <v>0.05</v>
      </c>
      <c r="D4244" s="27"/>
      <c r="E4244" s="27" t="s">
        <v>1092</v>
      </c>
      <c r="F4244" s="27" t="s">
        <v>8139</v>
      </c>
      <c r="G4244" s="28" t="s">
        <v>282</v>
      </c>
      <c r="H4244" s="27" t="s">
        <v>283</v>
      </c>
      <c r="I4244" s="118" t="s">
        <v>728</v>
      </c>
      <c r="J4244" s="29">
        <v>74.62</v>
      </c>
      <c r="K4244" s="28" t="s">
        <v>162</v>
      </c>
      <c r="L4244" s="27" t="s">
        <v>42</v>
      </c>
      <c r="M4244" s="27" t="s">
        <v>164</v>
      </c>
      <c r="N4244" s="27" t="s">
        <v>18077</v>
      </c>
    </row>
    <row r="4245" spans="1:14" ht="16.5" customHeight="1">
      <c r="A4245" s="24">
        <v>8536693000</v>
      </c>
      <c r="B4245" s="25"/>
      <c r="C4245" s="26"/>
      <c r="D4245" s="27"/>
      <c r="E4245" s="27" t="s">
        <v>4665</v>
      </c>
      <c r="F4245" s="27" t="s">
        <v>8059</v>
      </c>
      <c r="G4245" s="28" t="s">
        <v>413</v>
      </c>
      <c r="H4245" s="27" t="s">
        <v>414</v>
      </c>
      <c r="I4245" s="118" t="s">
        <v>8060</v>
      </c>
      <c r="J4245" s="29">
        <v>0.61</v>
      </c>
      <c r="K4245" s="28" t="s">
        <v>162</v>
      </c>
      <c r="L4245" s="27" t="s">
        <v>498</v>
      </c>
      <c r="M4245" s="27" t="s">
        <v>164</v>
      </c>
      <c r="N4245" s="27" t="s">
        <v>18352</v>
      </c>
    </row>
    <row r="4246" spans="1:14" ht="16.5" customHeight="1">
      <c r="A4246" s="24">
        <v>3926909709</v>
      </c>
      <c r="B4246" s="25"/>
      <c r="C4246" s="26">
        <v>6.5000000000000002E-2</v>
      </c>
      <c r="D4246" s="27"/>
      <c r="E4246" s="27" t="s">
        <v>8140</v>
      </c>
      <c r="F4246" s="27" t="s">
        <v>8141</v>
      </c>
      <c r="G4246" s="28" t="s">
        <v>159</v>
      </c>
      <c r="H4246" s="27" t="s">
        <v>160</v>
      </c>
      <c r="I4246" s="118" t="s">
        <v>8142</v>
      </c>
      <c r="J4246" s="29">
        <v>4.79</v>
      </c>
      <c r="K4246" s="28" t="s">
        <v>162</v>
      </c>
      <c r="L4246" s="27" t="s">
        <v>194</v>
      </c>
      <c r="M4246" s="27" t="s">
        <v>164</v>
      </c>
      <c r="N4246" s="27" t="s">
        <v>194</v>
      </c>
    </row>
    <row r="4247" spans="1:14" ht="16.5" customHeight="1">
      <c r="A4247" s="24">
        <v>7415390000</v>
      </c>
      <c r="B4247" s="25"/>
      <c r="C4247" s="26">
        <v>0.05</v>
      </c>
      <c r="D4247" s="27"/>
      <c r="E4247" s="27" t="s">
        <v>8143</v>
      </c>
      <c r="F4247" s="27" t="s">
        <v>8144</v>
      </c>
      <c r="G4247" s="28" t="s">
        <v>173</v>
      </c>
      <c r="H4247" s="27" t="s">
        <v>174</v>
      </c>
      <c r="I4247" s="118" t="s">
        <v>8145</v>
      </c>
      <c r="J4247" s="29">
        <v>16.41</v>
      </c>
      <c r="K4247" s="28" t="s">
        <v>162</v>
      </c>
      <c r="L4247" s="27" t="s">
        <v>4504</v>
      </c>
      <c r="M4247" s="27" t="s">
        <v>164</v>
      </c>
      <c r="N4247" s="27" t="s">
        <v>5753</v>
      </c>
    </row>
    <row r="4248" spans="1:14" ht="16.5" customHeight="1">
      <c r="A4248" s="24">
        <v>7415390000</v>
      </c>
      <c r="B4248" s="25"/>
      <c r="C4248" s="26"/>
      <c r="D4248" s="27"/>
      <c r="E4248" s="27" t="s">
        <v>8143</v>
      </c>
      <c r="F4248" s="27" t="s">
        <v>8146</v>
      </c>
      <c r="G4248" s="28" t="s">
        <v>173</v>
      </c>
      <c r="H4248" s="27" t="s">
        <v>174</v>
      </c>
      <c r="I4248" s="118" t="s">
        <v>8147</v>
      </c>
      <c r="J4248" s="29">
        <v>100.8</v>
      </c>
      <c r="K4248" s="28" t="s">
        <v>162</v>
      </c>
      <c r="L4248" s="27" t="s">
        <v>4504</v>
      </c>
      <c r="M4248" s="27" t="s">
        <v>164</v>
      </c>
      <c r="N4248" s="27" t="s">
        <v>5753</v>
      </c>
    </row>
    <row r="4249" spans="1:14" ht="16.5" customHeight="1">
      <c r="A4249" s="24">
        <v>8504509500</v>
      </c>
      <c r="B4249" s="25"/>
      <c r="C4249" s="26"/>
      <c r="D4249" s="27"/>
      <c r="E4249" s="27" t="s">
        <v>820</v>
      </c>
      <c r="F4249" s="27" t="s">
        <v>8148</v>
      </c>
      <c r="G4249" s="28" t="s">
        <v>173</v>
      </c>
      <c r="H4249" s="27" t="s">
        <v>174</v>
      </c>
      <c r="I4249" s="118" t="s">
        <v>8149</v>
      </c>
      <c r="J4249" s="29">
        <v>27.08</v>
      </c>
      <c r="K4249" s="28" t="s">
        <v>162</v>
      </c>
      <c r="L4249" s="27" t="s">
        <v>825</v>
      </c>
      <c r="M4249" s="27" t="s">
        <v>164</v>
      </c>
      <c r="N4249" s="27" t="s">
        <v>18108</v>
      </c>
    </row>
    <row r="4250" spans="1:14" ht="16.5" customHeight="1">
      <c r="A4250" s="24">
        <v>8504509500</v>
      </c>
      <c r="B4250" s="25"/>
      <c r="C4250" s="26"/>
      <c r="D4250" s="27"/>
      <c r="E4250" s="27" t="s">
        <v>820</v>
      </c>
      <c r="F4250" s="27" t="s">
        <v>8150</v>
      </c>
      <c r="G4250" s="28" t="s">
        <v>173</v>
      </c>
      <c r="H4250" s="27" t="s">
        <v>174</v>
      </c>
      <c r="I4250" s="118" t="s">
        <v>8151</v>
      </c>
      <c r="J4250" s="29">
        <v>110.02</v>
      </c>
      <c r="K4250" s="28" t="s">
        <v>162</v>
      </c>
      <c r="L4250" s="27" t="s">
        <v>1568</v>
      </c>
      <c r="M4250" s="27" t="s">
        <v>164</v>
      </c>
      <c r="N4250" s="27" t="s">
        <v>11858</v>
      </c>
    </row>
    <row r="4251" spans="1:14" ht="16.5" customHeight="1">
      <c r="A4251" s="24">
        <v>8504509500</v>
      </c>
      <c r="B4251" s="25"/>
      <c r="C4251" s="26"/>
      <c r="D4251" s="27"/>
      <c r="E4251" s="27" t="s">
        <v>820</v>
      </c>
      <c r="F4251" s="27" t="s">
        <v>8152</v>
      </c>
      <c r="G4251" s="28" t="s">
        <v>173</v>
      </c>
      <c r="H4251" s="27" t="s">
        <v>174</v>
      </c>
      <c r="I4251" s="118" t="s">
        <v>8153</v>
      </c>
      <c r="J4251" s="29">
        <v>2.39</v>
      </c>
      <c r="K4251" s="28" t="s">
        <v>162</v>
      </c>
      <c r="L4251" s="27" t="s">
        <v>42</v>
      </c>
      <c r="M4251" s="27" t="s">
        <v>164</v>
      </c>
      <c r="N4251" s="27" t="s">
        <v>18077</v>
      </c>
    </row>
    <row r="4252" spans="1:14" ht="16.5" customHeight="1">
      <c r="A4252" s="24">
        <v>8504509500</v>
      </c>
      <c r="B4252" s="25"/>
      <c r="C4252" s="26"/>
      <c r="D4252" s="27"/>
      <c r="E4252" s="27" t="s">
        <v>820</v>
      </c>
      <c r="F4252" s="27" t="s">
        <v>8154</v>
      </c>
      <c r="G4252" s="28" t="s">
        <v>243</v>
      </c>
      <c r="H4252" s="27" t="s">
        <v>244</v>
      </c>
      <c r="I4252" s="118" t="s">
        <v>8155</v>
      </c>
      <c r="J4252" s="29">
        <v>31.82</v>
      </c>
      <c r="K4252" s="28" t="s">
        <v>162</v>
      </c>
      <c r="L4252" s="27" t="s">
        <v>8156</v>
      </c>
      <c r="M4252" s="27" t="s">
        <v>164</v>
      </c>
      <c r="N4252" s="27" t="s">
        <v>8156</v>
      </c>
    </row>
    <row r="4253" spans="1:14" ht="16.5" customHeight="1">
      <c r="A4253" s="24">
        <v>8504509500</v>
      </c>
      <c r="B4253" s="25"/>
      <c r="C4253" s="26"/>
      <c r="D4253" s="27"/>
      <c r="E4253" s="27" t="s">
        <v>820</v>
      </c>
      <c r="F4253" s="27" t="s">
        <v>8157</v>
      </c>
      <c r="G4253" s="28" t="s">
        <v>187</v>
      </c>
      <c r="H4253" s="27" t="s">
        <v>188</v>
      </c>
      <c r="I4253" s="118" t="s">
        <v>224</v>
      </c>
      <c r="J4253" s="29">
        <v>165.34</v>
      </c>
      <c r="K4253" s="28" t="s">
        <v>162</v>
      </c>
      <c r="L4253" s="27" t="s">
        <v>50</v>
      </c>
      <c r="M4253" s="27" t="s">
        <v>164</v>
      </c>
      <c r="N4253" s="27" t="s">
        <v>9113</v>
      </c>
    </row>
    <row r="4254" spans="1:14" ht="16.5" customHeight="1">
      <c r="A4254" s="24">
        <v>8532210000</v>
      </c>
      <c r="B4254" s="25"/>
      <c r="C4254" s="26"/>
      <c r="D4254" s="27"/>
      <c r="E4254" s="27" t="s">
        <v>859</v>
      </c>
      <c r="F4254" s="27" t="s">
        <v>8158</v>
      </c>
      <c r="G4254" s="28" t="s">
        <v>173</v>
      </c>
      <c r="H4254" s="27" t="s">
        <v>174</v>
      </c>
      <c r="I4254" s="118" t="s">
        <v>8159</v>
      </c>
      <c r="J4254" s="29">
        <v>71.209999999999994</v>
      </c>
      <c r="K4254" s="28" t="s">
        <v>162</v>
      </c>
      <c r="L4254" s="27" t="s">
        <v>236</v>
      </c>
      <c r="M4254" s="27" t="s">
        <v>164</v>
      </c>
      <c r="N4254" s="27" t="s">
        <v>18068</v>
      </c>
    </row>
    <row r="4255" spans="1:14" ht="16.5" customHeight="1">
      <c r="A4255" s="24">
        <v>8532210000</v>
      </c>
      <c r="B4255" s="25"/>
      <c r="C4255" s="26"/>
      <c r="D4255" s="27"/>
      <c r="E4255" s="27" t="s">
        <v>859</v>
      </c>
      <c r="F4255" s="27" t="s">
        <v>8160</v>
      </c>
      <c r="G4255" s="28" t="s">
        <v>173</v>
      </c>
      <c r="H4255" s="27" t="s">
        <v>174</v>
      </c>
      <c r="I4255" s="118" t="s">
        <v>8161</v>
      </c>
      <c r="J4255" s="29">
        <v>7.09</v>
      </c>
      <c r="K4255" s="28" t="s">
        <v>162</v>
      </c>
      <c r="L4255" s="27" t="s">
        <v>250</v>
      </c>
      <c r="M4255" s="27" t="s">
        <v>164</v>
      </c>
      <c r="N4255" s="27" t="s">
        <v>8852</v>
      </c>
    </row>
    <row r="4256" spans="1:14" ht="16.5" customHeight="1">
      <c r="A4256" s="24">
        <v>8532210000</v>
      </c>
      <c r="B4256" s="25"/>
      <c r="C4256" s="26"/>
      <c r="D4256" s="27"/>
      <c r="E4256" s="27" t="s">
        <v>859</v>
      </c>
      <c r="F4256" s="27" t="s">
        <v>8162</v>
      </c>
      <c r="G4256" s="28" t="s">
        <v>173</v>
      </c>
      <c r="H4256" s="27" t="s">
        <v>174</v>
      </c>
      <c r="I4256" s="118" t="s">
        <v>8163</v>
      </c>
      <c r="J4256" s="29">
        <v>7.6</v>
      </c>
      <c r="K4256" s="28" t="s">
        <v>162</v>
      </c>
      <c r="L4256" s="27" t="s">
        <v>236</v>
      </c>
      <c r="M4256" s="27" t="s">
        <v>164</v>
      </c>
      <c r="N4256" s="27" t="s">
        <v>18068</v>
      </c>
    </row>
    <row r="4257" spans="1:14" ht="16.5" customHeight="1">
      <c r="A4257" s="24">
        <v>8532210000</v>
      </c>
      <c r="B4257" s="25"/>
      <c r="C4257" s="26"/>
      <c r="D4257" s="27"/>
      <c r="E4257" s="27" t="s">
        <v>859</v>
      </c>
      <c r="F4257" s="27" t="s">
        <v>8164</v>
      </c>
      <c r="G4257" s="28" t="s">
        <v>173</v>
      </c>
      <c r="H4257" s="27" t="s">
        <v>174</v>
      </c>
      <c r="I4257" s="118" t="s">
        <v>8165</v>
      </c>
      <c r="J4257" s="29">
        <v>16.07</v>
      </c>
      <c r="K4257" s="28" t="s">
        <v>162</v>
      </c>
      <c r="L4257" s="27" t="s">
        <v>236</v>
      </c>
      <c r="M4257" s="27" t="s">
        <v>164</v>
      </c>
      <c r="N4257" s="27" t="s">
        <v>18068</v>
      </c>
    </row>
    <row r="4258" spans="1:14" ht="16.5" customHeight="1">
      <c r="A4258" s="24">
        <v>8532210000</v>
      </c>
      <c r="B4258" s="25"/>
      <c r="C4258" s="26"/>
      <c r="D4258" s="27"/>
      <c r="E4258" s="27" t="s">
        <v>859</v>
      </c>
      <c r="F4258" s="27" t="s">
        <v>8166</v>
      </c>
      <c r="G4258" s="28" t="s">
        <v>173</v>
      </c>
      <c r="H4258" s="27" t="s">
        <v>174</v>
      </c>
      <c r="I4258" s="118" t="s">
        <v>8167</v>
      </c>
      <c r="J4258" s="29">
        <v>66.819999999999993</v>
      </c>
      <c r="K4258" s="28" t="s">
        <v>162</v>
      </c>
      <c r="L4258" s="27" t="s">
        <v>236</v>
      </c>
      <c r="M4258" s="27" t="s">
        <v>164</v>
      </c>
      <c r="N4258" s="27" t="s">
        <v>18068</v>
      </c>
    </row>
    <row r="4259" spans="1:14" ht="16.5" customHeight="1">
      <c r="A4259" s="24">
        <v>8532220000</v>
      </c>
      <c r="B4259" s="25"/>
      <c r="C4259" s="26"/>
      <c r="D4259" s="27"/>
      <c r="E4259" s="27" t="s">
        <v>276</v>
      </c>
      <c r="F4259" s="27" t="s">
        <v>8168</v>
      </c>
      <c r="G4259" s="28" t="s">
        <v>173</v>
      </c>
      <c r="H4259" s="27" t="s">
        <v>174</v>
      </c>
      <c r="I4259" s="118" t="s">
        <v>8169</v>
      </c>
      <c r="J4259" s="29">
        <v>24.12</v>
      </c>
      <c r="K4259" s="28" t="s">
        <v>162</v>
      </c>
      <c r="L4259" s="27" t="s">
        <v>285</v>
      </c>
      <c r="M4259" s="27" t="s">
        <v>164</v>
      </c>
      <c r="N4259" s="27" t="s">
        <v>18075</v>
      </c>
    </row>
    <row r="4260" spans="1:14" ht="16.5" customHeight="1">
      <c r="A4260" s="24">
        <v>8532220000</v>
      </c>
      <c r="B4260" s="25"/>
      <c r="C4260" s="26"/>
      <c r="D4260" s="27"/>
      <c r="E4260" s="27" t="s">
        <v>276</v>
      </c>
      <c r="F4260" s="27" t="s">
        <v>8170</v>
      </c>
      <c r="G4260" s="28" t="s">
        <v>173</v>
      </c>
      <c r="H4260" s="27" t="s">
        <v>174</v>
      </c>
      <c r="I4260" s="118" t="s">
        <v>8171</v>
      </c>
      <c r="J4260" s="29">
        <v>4.12</v>
      </c>
      <c r="K4260" s="28" t="s">
        <v>162</v>
      </c>
      <c r="L4260" s="27" t="s">
        <v>285</v>
      </c>
      <c r="M4260" s="27" t="s">
        <v>164</v>
      </c>
      <c r="N4260" s="27" t="s">
        <v>18075</v>
      </c>
    </row>
    <row r="4261" spans="1:14" ht="16.5" customHeight="1">
      <c r="A4261" s="24">
        <v>8532220000</v>
      </c>
      <c r="B4261" s="25"/>
      <c r="C4261" s="26"/>
      <c r="D4261" s="27"/>
      <c r="E4261" s="27" t="s">
        <v>276</v>
      </c>
      <c r="F4261" s="27" t="s">
        <v>8172</v>
      </c>
      <c r="G4261" s="28" t="s">
        <v>173</v>
      </c>
      <c r="H4261" s="27" t="s">
        <v>174</v>
      </c>
      <c r="I4261" s="118" t="s">
        <v>8173</v>
      </c>
      <c r="J4261" s="29">
        <v>20.350000000000001</v>
      </c>
      <c r="K4261" s="28" t="s">
        <v>162</v>
      </c>
      <c r="L4261" s="27" t="s">
        <v>285</v>
      </c>
      <c r="M4261" s="27" t="s">
        <v>164</v>
      </c>
      <c r="N4261" s="27" t="s">
        <v>18075</v>
      </c>
    </row>
    <row r="4262" spans="1:14" ht="16.5" customHeight="1">
      <c r="A4262" s="24">
        <v>8532220000</v>
      </c>
      <c r="B4262" s="25"/>
      <c r="C4262" s="26"/>
      <c r="D4262" s="27"/>
      <c r="E4262" s="27" t="s">
        <v>276</v>
      </c>
      <c r="F4262" s="27" t="s">
        <v>7704</v>
      </c>
      <c r="G4262" s="28" t="s">
        <v>173</v>
      </c>
      <c r="H4262" s="27" t="s">
        <v>174</v>
      </c>
      <c r="I4262" s="118" t="s">
        <v>7705</v>
      </c>
      <c r="J4262" s="29">
        <v>7.32</v>
      </c>
      <c r="K4262" s="28" t="s">
        <v>162</v>
      </c>
      <c r="L4262" s="27" t="s">
        <v>285</v>
      </c>
      <c r="M4262" s="27" t="s">
        <v>164</v>
      </c>
      <c r="N4262" s="27" t="s">
        <v>18075</v>
      </c>
    </row>
    <row r="4263" spans="1:14" ht="16.5" customHeight="1">
      <c r="A4263" s="24">
        <v>8532230000</v>
      </c>
      <c r="B4263" s="25"/>
      <c r="C4263" s="26"/>
      <c r="D4263" s="27"/>
      <c r="E4263" s="27" t="s">
        <v>309</v>
      </c>
      <c r="F4263" s="27" t="s">
        <v>5528</v>
      </c>
      <c r="G4263" s="28" t="s">
        <v>173</v>
      </c>
      <c r="H4263" s="27" t="s">
        <v>174</v>
      </c>
      <c r="I4263" s="118" t="s">
        <v>5529</v>
      </c>
      <c r="J4263" s="29">
        <v>5.84</v>
      </c>
      <c r="K4263" s="28" t="s">
        <v>162</v>
      </c>
      <c r="L4263" s="27" t="s">
        <v>42</v>
      </c>
      <c r="M4263" s="27" t="s">
        <v>164</v>
      </c>
      <c r="N4263" s="27" t="s">
        <v>18077</v>
      </c>
    </row>
    <row r="4264" spans="1:14" ht="16.5" customHeight="1">
      <c r="A4264" s="24">
        <v>8532240000</v>
      </c>
      <c r="B4264" s="25"/>
      <c r="C4264" s="26"/>
      <c r="D4264" s="27"/>
      <c r="E4264" s="27" t="s">
        <v>329</v>
      </c>
      <c r="F4264" s="27" t="s">
        <v>7287</v>
      </c>
      <c r="G4264" s="28" t="s">
        <v>173</v>
      </c>
      <c r="H4264" s="27" t="s">
        <v>174</v>
      </c>
      <c r="I4264" s="118" t="s">
        <v>7288</v>
      </c>
      <c r="J4264" s="29">
        <v>1.22</v>
      </c>
      <c r="K4264" s="28" t="s">
        <v>162</v>
      </c>
      <c r="L4264" s="27" t="s">
        <v>262</v>
      </c>
      <c r="M4264" s="27" t="s">
        <v>164</v>
      </c>
      <c r="N4264" s="27" t="s">
        <v>265</v>
      </c>
    </row>
    <row r="4265" spans="1:14" ht="16.5" customHeight="1">
      <c r="A4265" s="24">
        <v>8532240000</v>
      </c>
      <c r="B4265" s="25"/>
      <c r="C4265" s="26"/>
      <c r="D4265" s="27"/>
      <c r="E4265" s="27" t="s">
        <v>329</v>
      </c>
      <c r="F4265" s="27" t="s">
        <v>2781</v>
      </c>
      <c r="G4265" s="28" t="s">
        <v>173</v>
      </c>
      <c r="H4265" s="27" t="s">
        <v>174</v>
      </c>
      <c r="I4265" s="118" t="s">
        <v>2782</v>
      </c>
      <c r="J4265" s="29">
        <v>12.2</v>
      </c>
      <c r="K4265" s="28" t="s">
        <v>162</v>
      </c>
      <c r="L4265" s="27" t="s">
        <v>262</v>
      </c>
      <c r="M4265" s="27" t="s">
        <v>164</v>
      </c>
      <c r="N4265" s="27" t="s">
        <v>265</v>
      </c>
    </row>
    <row r="4266" spans="1:14" ht="16.5" customHeight="1">
      <c r="A4266" s="24">
        <v>8532240000</v>
      </c>
      <c r="B4266" s="25"/>
      <c r="C4266" s="26"/>
      <c r="D4266" s="27"/>
      <c r="E4266" s="27" t="s">
        <v>329</v>
      </c>
      <c r="F4266" s="27" t="s">
        <v>8174</v>
      </c>
      <c r="G4266" s="28" t="s">
        <v>173</v>
      </c>
      <c r="H4266" s="27" t="s">
        <v>174</v>
      </c>
      <c r="I4266" s="118" t="s">
        <v>324</v>
      </c>
      <c r="J4266" s="29">
        <v>1.48</v>
      </c>
      <c r="K4266" s="28" t="s">
        <v>162</v>
      </c>
      <c r="L4266" s="27" t="s">
        <v>262</v>
      </c>
      <c r="M4266" s="27" t="s">
        <v>164</v>
      </c>
      <c r="N4266" s="27" t="s">
        <v>9360</v>
      </c>
    </row>
    <row r="4267" spans="1:14" ht="16.5" customHeight="1">
      <c r="A4267" s="24">
        <v>8532240000</v>
      </c>
      <c r="B4267" s="25"/>
      <c r="C4267" s="26"/>
      <c r="D4267" s="27"/>
      <c r="E4267" s="27" t="s">
        <v>329</v>
      </c>
      <c r="F4267" s="27" t="s">
        <v>7284</v>
      </c>
      <c r="G4267" s="28" t="s">
        <v>173</v>
      </c>
      <c r="H4267" s="27" t="s">
        <v>174</v>
      </c>
      <c r="I4267" s="118" t="s">
        <v>318</v>
      </c>
      <c r="J4267" s="29">
        <v>2.78</v>
      </c>
      <c r="K4267" s="28" t="s">
        <v>162</v>
      </c>
      <c r="L4267" s="27" t="s">
        <v>262</v>
      </c>
      <c r="M4267" s="27" t="s">
        <v>164</v>
      </c>
      <c r="N4267" s="27" t="s">
        <v>265</v>
      </c>
    </row>
    <row r="4268" spans="1:14" ht="16.5" customHeight="1">
      <c r="A4268" s="24">
        <v>8532240000</v>
      </c>
      <c r="B4268" s="25"/>
      <c r="C4268" s="26"/>
      <c r="D4268" s="27"/>
      <c r="E4268" s="27" t="s">
        <v>329</v>
      </c>
      <c r="F4268" s="27" t="s">
        <v>8175</v>
      </c>
      <c r="G4268" s="28" t="s">
        <v>173</v>
      </c>
      <c r="H4268" s="27" t="s">
        <v>174</v>
      </c>
      <c r="I4268" s="118" t="s">
        <v>8176</v>
      </c>
      <c r="J4268" s="29">
        <v>13</v>
      </c>
      <c r="K4268" s="28" t="s">
        <v>162</v>
      </c>
      <c r="L4268" s="27" t="s">
        <v>236</v>
      </c>
      <c r="M4268" s="27" t="s">
        <v>164</v>
      </c>
      <c r="N4268" s="27" t="s">
        <v>18068</v>
      </c>
    </row>
    <row r="4269" spans="1:14" ht="16.5" customHeight="1">
      <c r="A4269" s="24">
        <v>8532240000</v>
      </c>
      <c r="B4269" s="25"/>
      <c r="C4269" s="26"/>
      <c r="D4269" s="27"/>
      <c r="E4269" s="27" t="s">
        <v>329</v>
      </c>
      <c r="F4269" s="27" t="s">
        <v>8177</v>
      </c>
      <c r="G4269" s="28" t="s">
        <v>173</v>
      </c>
      <c r="H4269" s="27" t="s">
        <v>174</v>
      </c>
      <c r="I4269" s="118" t="s">
        <v>8178</v>
      </c>
      <c r="J4269" s="29">
        <v>0.8</v>
      </c>
      <c r="K4269" s="28" t="s">
        <v>162</v>
      </c>
      <c r="L4269" s="27" t="s">
        <v>218</v>
      </c>
      <c r="M4269" s="27" t="s">
        <v>164</v>
      </c>
      <c r="N4269" s="27" t="s">
        <v>8998</v>
      </c>
    </row>
    <row r="4270" spans="1:14" ht="16.5" customHeight="1">
      <c r="A4270" s="24">
        <v>8532240000</v>
      </c>
      <c r="B4270" s="25"/>
      <c r="C4270" s="26"/>
      <c r="D4270" s="27"/>
      <c r="E4270" s="27" t="s">
        <v>329</v>
      </c>
      <c r="F4270" s="27" t="s">
        <v>8179</v>
      </c>
      <c r="G4270" s="28" t="s">
        <v>173</v>
      </c>
      <c r="H4270" s="27" t="s">
        <v>174</v>
      </c>
      <c r="I4270" s="118" t="s">
        <v>8180</v>
      </c>
      <c r="J4270" s="29">
        <v>14.65</v>
      </c>
      <c r="K4270" s="28" t="s">
        <v>162</v>
      </c>
      <c r="L4270" s="27" t="s">
        <v>262</v>
      </c>
      <c r="M4270" s="27" t="s">
        <v>164</v>
      </c>
      <c r="N4270" s="27" t="s">
        <v>265</v>
      </c>
    </row>
    <row r="4271" spans="1:14" ht="16.5" customHeight="1">
      <c r="A4271" s="24">
        <v>8532240000</v>
      </c>
      <c r="B4271" s="25"/>
      <c r="C4271" s="26"/>
      <c r="D4271" s="27"/>
      <c r="E4271" s="27" t="s">
        <v>329</v>
      </c>
      <c r="F4271" s="27" t="s">
        <v>8181</v>
      </c>
      <c r="G4271" s="28" t="s">
        <v>173</v>
      </c>
      <c r="H4271" s="27" t="s">
        <v>174</v>
      </c>
      <c r="I4271" s="118" t="s">
        <v>8182</v>
      </c>
      <c r="J4271" s="29">
        <v>1.26</v>
      </c>
      <c r="K4271" s="28" t="s">
        <v>162</v>
      </c>
      <c r="L4271" s="27" t="s">
        <v>262</v>
      </c>
      <c r="M4271" s="27" t="s">
        <v>164</v>
      </c>
      <c r="N4271" s="27" t="s">
        <v>265</v>
      </c>
    </row>
    <row r="4272" spans="1:14" ht="16.5" customHeight="1">
      <c r="A4272" s="24">
        <v>8532240000</v>
      </c>
      <c r="B4272" s="25"/>
      <c r="C4272" s="26"/>
      <c r="D4272" s="27"/>
      <c r="E4272" s="27" t="s">
        <v>329</v>
      </c>
      <c r="F4272" s="27" t="s">
        <v>8183</v>
      </c>
      <c r="G4272" s="28" t="s">
        <v>173</v>
      </c>
      <c r="H4272" s="27" t="s">
        <v>174</v>
      </c>
      <c r="I4272" s="118" t="s">
        <v>8184</v>
      </c>
      <c r="J4272" s="29">
        <v>26.79</v>
      </c>
      <c r="K4272" s="28" t="s">
        <v>162</v>
      </c>
      <c r="L4272" s="27" t="s">
        <v>262</v>
      </c>
      <c r="M4272" s="27" t="s">
        <v>164</v>
      </c>
      <c r="N4272" s="27" t="s">
        <v>265</v>
      </c>
    </row>
    <row r="4273" spans="1:14" ht="16.5" customHeight="1">
      <c r="A4273" s="24">
        <v>8532240000</v>
      </c>
      <c r="B4273" s="25"/>
      <c r="C4273" s="26"/>
      <c r="D4273" s="27"/>
      <c r="E4273" s="27" t="s">
        <v>329</v>
      </c>
      <c r="F4273" s="27" t="s">
        <v>8185</v>
      </c>
      <c r="G4273" s="28" t="s">
        <v>159</v>
      </c>
      <c r="H4273" s="27" t="s">
        <v>160</v>
      </c>
      <c r="I4273" s="118" t="s">
        <v>8186</v>
      </c>
      <c r="J4273" s="29">
        <v>37.57</v>
      </c>
      <c r="K4273" s="28" t="s">
        <v>162</v>
      </c>
      <c r="L4273" s="27" t="s">
        <v>262</v>
      </c>
      <c r="M4273" s="27" t="s">
        <v>164</v>
      </c>
      <c r="N4273" s="27" t="s">
        <v>265</v>
      </c>
    </row>
    <row r="4274" spans="1:14" ht="16.5" customHeight="1">
      <c r="A4274" s="24">
        <v>8532250000</v>
      </c>
      <c r="B4274" s="25"/>
      <c r="C4274" s="26"/>
      <c r="D4274" s="27"/>
      <c r="E4274" s="27" t="s">
        <v>2025</v>
      </c>
      <c r="F4274" s="27" t="s">
        <v>7734</v>
      </c>
      <c r="G4274" s="28" t="s">
        <v>347</v>
      </c>
      <c r="H4274" s="27" t="s">
        <v>348</v>
      </c>
      <c r="I4274" s="118" t="s">
        <v>7735</v>
      </c>
      <c r="J4274" s="29">
        <v>359.87</v>
      </c>
      <c r="K4274" s="28" t="s">
        <v>162</v>
      </c>
      <c r="L4274" s="27" t="s">
        <v>50</v>
      </c>
      <c r="M4274" s="27" t="s">
        <v>164</v>
      </c>
      <c r="N4274" s="27" t="s">
        <v>9113</v>
      </c>
    </row>
    <row r="4275" spans="1:14" ht="16.5" customHeight="1">
      <c r="A4275" s="24">
        <v>8532250000</v>
      </c>
      <c r="B4275" s="25"/>
      <c r="C4275" s="26"/>
      <c r="D4275" s="27"/>
      <c r="E4275" s="27" t="s">
        <v>2025</v>
      </c>
      <c r="F4275" s="27" t="s">
        <v>8187</v>
      </c>
      <c r="G4275" s="28" t="s">
        <v>347</v>
      </c>
      <c r="H4275" s="27" t="s">
        <v>348</v>
      </c>
      <c r="I4275" s="118" t="s">
        <v>8188</v>
      </c>
      <c r="J4275" s="29">
        <v>384.19</v>
      </c>
      <c r="K4275" s="28" t="s">
        <v>162</v>
      </c>
      <c r="L4275" s="27" t="s">
        <v>50</v>
      </c>
      <c r="M4275" s="27" t="s">
        <v>164</v>
      </c>
      <c r="N4275" s="27" t="s">
        <v>9113</v>
      </c>
    </row>
    <row r="4276" spans="1:14" ht="16.5" customHeight="1">
      <c r="A4276" s="24">
        <v>8532250000</v>
      </c>
      <c r="B4276" s="25"/>
      <c r="C4276" s="26"/>
      <c r="D4276" s="27"/>
      <c r="E4276" s="27" t="s">
        <v>2025</v>
      </c>
      <c r="F4276" s="27" t="s">
        <v>7299</v>
      </c>
      <c r="G4276" s="28" t="s">
        <v>347</v>
      </c>
      <c r="H4276" s="27" t="s">
        <v>348</v>
      </c>
      <c r="I4276" s="118" t="s">
        <v>7300</v>
      </c>
      <c r="J4276" s="29">
        <v>150.75</v>
      </c>
      <c r="K4276" s="28" t="s">
        <v>162</v>
      </c>
      <c r="L4276" s="27" t="s">
        <v>50</v>
      </c>
      <c r="M4276" s="27" t="s">
        <v>164</v>
      </c>
      <c r="N4276" s="27" t="s">
        <v>9113</v>
      </c>
    </row>
    <row r="4277" spans="1:14" ht="16.5" customHeight="1">
      <c r="A4277" s="24">
        <v>8532250000</v>
      </c>
      <c r="B4277" s="25"/>
      <c r="C4277" s="26"/>
      <c r="D4277" s="27"/>
      <c r="E4277" s="27" t="s">
        <v>2025</v>
      </c>
      <c r="F4277" s="27" t="s">
        <v>7510</v>
      </c>
      <c r="G4277" s="28" t="s">
        <v>173</v>
      </c>
      <c r="H4277" s="27" t="s">
        <v>174</v>
      </c>
      <c r="I4277" s="118" t="s">
        <v>7511</v>
      </c>
      <c r="J4277" s="29">
        <v>448</v>
      </c>
      <c r="K4277" s="28" t="s">
        <v>162</v>
      </c>
      <c r="L4277" s="27" t="s">
        <v>50</v>
      </c>
      <c r="M4277" s="27" t="s">
        <v>164</v>
      </c>
      <c r="N4277" s="27" t="s">
        <v>9113</v>
      </c>
    </row>
    <row r="4278" spans="1:14" ht="16.5" customHeight="1">
      <c r="A4278" s="24">
        <v>8533100000</v>
      </c>
      <c r="B4278" s="25"/>
      <c r="C4278" s="26"/>
      <c r="D4278" s="27"/>
      <c r="E4278" s="27" t="s">
        <v>380</v>
      </c>
      <c r="F4278" s="27" t="s">
        <v>8189</v>
      </c>
      <c r="G4278" s="28" t="s">
        <v>159</v>
      </c>
      <c r="H4278" s="27" t="s">
        <v>160</v>
      </c>
      <c r="I4278" s="118" t="s">
        <v>8190</v>
      </c>
      <c r="J4278" s="29">
        <v>0.4</v>
      </c>
      <c r="K4278" s="28" t="s">
        <v>162</v>
      </c>
      <c r="L4278" s="27" t="s">
        <v>372</v>
      </c>
      <c r="M4278" s="27" t="s">
        <v>164</v>
      </c>
      <c r="N4278" s="27" t="s">
        <v>372</v>
      </c>
    </row>
    <row r="4279" spans="1:14" ht="16.5" customHeight="1">
      <c r="A4279" s="24">
        <v>8533100000</v>
      </c>
      <c r="B4279" s="25"/>
      <c r="C4279" s="26"/>
      <c r="D4279" s="27"/>
      <c r="E4279" s="27" t="s">
        <v>380</v>
      </c>
      <c r="F4279" s="27" t="s">
        <v>8191</v>
      </c>
      <c r="G4279" s="28" t="s">
        <v>159</v>
      </c>
      <c r="H4279" s="27" t="s">
        <v>160</v>
      </c>
      <c r="I4279" s="118" t="s">
        <v>8192</v>
      </c>
      <c r="J4279" s="29">
        <v>0.4</v>
      </c>
      <c r="K4279" s="28" t="s">
        <v>162</v>
      </c>
      <c r="L4279" s="27" t="s">
        <v>372</v>
      </c>
      <c r="M4279" s="27" t="s">
        <v>164</v>
      </c>
      <c r="N4279" s="27" t="s">
        <v>1383</v>
      </c>
    </row>
    <row r="4280" spans="1:14" ht="16.5" customHeight="1">
      <c r="A4280" s="24">
        <v>8533100000</v>
      </c>
      <c r="B4280" s="25"/>
      <c r="C4280" s="26"/>
      <c r="D4280" s="27"/>
      <c r="E4280" s="27" t="s">
        <v>380</v>
      </c>
      <c r="F4280" s="27" t="s">
        <v>8193</v>
      </c>
      <c r="G4280" s="28" t="s">
        <v>173</v>
      </c>
      <c r="H4280" s="27" t="s">
        <v>174</v>
      </c>
      <c r="I4280" s="118" t="s">
        <v>8194</v>
      </c>
      <c r="J4280" s="29">
        <v>14.28</v>
      </c>
      <c r="K4280" s="28" t="s">
        <v>162</v>
      </c>
      <c r="L4280" s="27" t="s">
        <v>272</v>
      </c>
      <c r="M4280" s="27" t="s">
        <v>164</v>
      </c>
      <c r="N4280" s="27" t="s">
        <v>18073</v>
      </c>
    </row>
    <row r="4281" spans="1:14" ht="16.5" customHeight="1">
      <c r="A4281" s="24">
        <v>8536490000</v>
      </c>
      <c r="B4281" s="25"/>
      <c r="C4281" s="26">
        <v>0.11</v>
      </c>
      <c r="D4281" s="27"/>
      <c r="E4281" s="27" t="s">
        <v>8195</v>
      </c>
      <c r="F4281" s="27" t="s">
        <v>8196</v>
      </c>
      <c r="G4281" s="28" t="s">
        <v>173</v>
      </c>
      <c r="H4281" s="27" t="s">
        <v>174</v>
      </c>
      <c r="I4281" s="118" t="s">
        <v>8197</v>
      </c>
      <c r="J4281" s="29">
        <v>574.47</v>
      </c>
      <c r="K4281" s="28" t="s">
        <v>162</v>
      </c>
      <c r="L4281" s="27" t="s">
        <v>977</v>
      </c>
      <c r="M4281" s="27" t="s">
        <v>164</v>
      </c>
      <c r="N4281" s="27" t="s">
        <v>18112</v>
      </c>
    </row>
    <row r="4282" spans="1:14" ht="16.5" customHeight="1">
      <c r="A4282" s="24">
        <v>8536490000</v>
      </c>
      <c r="B4282" s="25"/>
      <c r="C4282" s="26"/>
      <c r="D4282" s="27"/>
      <c r="E4282" s="27" t="s">
        <v>8195</v>
      </c>
      <c r="F4282" s="27" t="s">
        <v>8198</v>
      </c>
      <c r="G4282" s="28" t="s">
        <v>173</v>
      </c>
      <c r="H4282" s="27" t="s">
        <v>174</v>
      </c>
      <c r="I4282" s="118" t="s">
        <v>8199</v>
      </c>
      <c r="J4282" s="29">
        <v>428.57</v>
      </c>
      <c r="K4282" s="28" t="s">
        <v>162</v>
      </c>
      <c r="L4282" s="27" t="s">
        <v>3240</v>
      </c>
      <c r="M4282" s="27" t="s">
        <v>164</v>
      </c>
      <c r="N4282" s="27" t="s">
        <v>18195</v>
      </c>
    </row>
    <row r="4283" spans="1:14" ht="16.5" customHeight="1">
      <c r="A4283" s="24">
        <v>8536693000</v>
      </c>
      <c r="B4283" s="25"/>
      <c r="C4283" s="26"/>
      <c r="D4283" s="27"/>
      <c r="E4283" s="27" t="s">
        <v>26</v>
      </c>
      <c r="F4283" s="27" t="s">
        <v>8200</v>
      </c>
      <c r="G4283" s="28" t="s">
        <v>173</v>
      </c>
      <c r="H4283" s="27" t="s">
        <v>174</v>
      </c>
      <c r="I4283" s="118" t="s">
        <v>8201</v>
      </c>
      <c r="J4283" s="29">
        <v>928.2</v>
      </c>
      <c r="K4283" s="28" t="s">
        <v>162</v>
      </c>
      <c r="L4283" s="27" t="s">
        <v>440</v>
      </c>
      <c r="M4283" s="27" t="s">
        <v>164</v>
      </c>
      <c r="N4283" s="27" t="s">
        <v>440</v>
      </c>
    </row>
    <row r="4284" spans="1:14" ht="16.5" customHeight="1">
      <c r="A4284" s="24">
        <v>8536693000</v>
      </c>
      <c r="B4284" s="25"/>
      <c r="C4284" s="26"/>
      <c r="D4284" s="27"/>
      <c r="E4284" s="27" t="s">
        <v>26</v>
      </c>
      <c r="F4284" s="27" t="s">
        <v>8202</v>
      </c>
      <c r="G4284" s="28" t="s">
        <v>173</v>
      </c>
      <c r="H4284" s="27" t="s">
        <v>174</v>
      </c>
      <c r="I4284" s="118" t="s">
        <v>3249</v>
      </c>
      <c r="J4284" s="29">
        <v>105.59</v>
      </c>
      <c r="K4284" s="28" t="s">
        <v>162</v>
      </c>
      <c r="L4284" s="27" t="s">
        <v>1152</v>
      </c>
      <c r="M4284" s="27" t="s">
        <v>164</v>
      </c>
      <c r="N4284" s="27" t="s">
        <v>3701</v>
      </c>
    </row>
    <row r="4285" spans="1:14" ht="16.5" customHeight="1">
      <c r="A4285" s="24">
        <v>8536693000</v>
      </c>
      <c r="B4285" s="25"/>
      <c r="C4285" s="26"/>
      <c r="D4285" s="27"/>
      <c r="E4285" s="27" t="s">
        <v>26</v>
      </c>
      <c r="F4285" s="27" t="s">
        <v>8203</v>
      </c>
      <c r="G4285" s="28" t="s">
        <v>173</v>
      </c>
      <c r="H4285" s="27" t="s">
        <v>174</v>
      </c>
      <c r="I4285" s="118" t="s">
        <v>8204</v>
      </c>
      <c r="J4285" s="29">
        <v>108.28</v>
      </c>
      <c r="K4285" s="28" t="s">
        <v>162</v>
      </c>
      <c r="L4285" s="27" t="s">
        <v>435</v>
      </c>
      <c r="M4285" s="27" t="s">
        <v>164</v>
      </c>
      <c r="N4285" s="27" t="s">
        <v>18353</v>
      </c>
    </row>
    <row r="4286" spans="1:14" ht="16.5" customHeight="1">
      <c r="A4286" s="24">
        <v>8536693000</v>
      </c>
      <c r="B4286" s="25"/>
      <c r="C4286" s="26"/>
      <c r="D4286" s="27"/>
      <c r="E4286" s="27" t="s">
        <v>26</v>
      </c>
      <c r="F4286" s="27" t="s">
        <v>8205</v>
      </c>
      <c r="G4286" s="28" t="s">
        <v>173</v>
      </c>
      <c r="H4286" s="27" t="s">
        <v>174</v>
      </c>
      <c r="I4286" s="118" t="s">
        <v>6390</v>
      </c>
      <c r="J4286" s="29">
        <v>250.99</v>
      </c>
      <c r="K4286" s="28" t="s">
        <v>162</v>
      </c>
      <c r="L4286" s="27" t="s">
        <v>435</v>
      </c>
      <c r="M4286" s="27" t="s">
        <v>164</v>
      </c>
      <c r="N4286" s="27" t="s">
        <v>18353</v>
      </c>
    </row>
    <row r="4287" spans="1:14" ht="16.5" customHeight="1">
      <c r="A4287" s="24">
        <v>8536693000</v>
      </c>
      <c r="B4287" s="25"/>
      <c r="C4287" s="26"/>
      <c r="D4287" s="27"/>
      <c r="E4287" s="27" t="s">
        <v>26</v>
      </c>
      <c r="F4287" s="27" t="s">
        <v>8206</v>
      </c>
      <c r="G4287" s="28" t="s">
        <v>282</v>
      </c>
      <c r="H4287" s="27" t="s">
        <v>283</v>
      </c>
      <c r="I4287" s="118" t="s">
        <v>8207</v>
      </c>
      <c r="J4287" s="29">
        <v>2272.73</v>
      </c>
      <c r="K4287" s="28" t="s">
        <v>162</v>
      </c>
      <c r="L4287" s="27" t="s">
        <v>1752</v>
      </c>
      <c r="M4287" s="27" t="s">
        <v>164</v>
      </c>
      <c r="N4287" s="27" t="s">
        <v>13467</v>
      </c>
    </row>
    <row r="4288" spans="1:14" ht="16.5" customHeight="1">
      <c r="A4288" s="24">
        <v>8536908500</v>
      </c>
      <c r="B4288" s="25"/>
      <c r="C4288" s="26"/>
      <c r="D4288" s="27"/>
      <c r="E4288" s="27" t="s">
        <v>7382</v>
      </c>
      <c r="F4288" s="27" t="s">
        <v>499</v>
      </c>
      <c r="G4288" s="28" t="s">
        <v>173</v>
      </c>
      <c r="H4288" s="27" t="s">
        <v>174</v>
      </c>
      <c r="I4288" s="118" t="s">
        <v>497</v>
      </c>
      <c r="J4288" s="29">
        <v>9.76</v>
      </c>
      <c r="K4288" s="28" t="s">
        <v>162</v>
      </c>
      <c r="L4288" s="27" t="s">
        <v>498</v>
      </c>
      <c r="M4288" s="27" t="s">
        <v>164</v>
      </c>
      <c r="N4288" s="27" t="s">
        <v>18088</v>
      </c>
    </row>
    <row r="4289" spans="1:14" ht="16.5" customHeight="1">
      <c r="A4289" s="24">
        <v>8538909908</v>
      </c>
      <c r="B4289" s="25"/>
      <c r="C4289" s="26">
        <v>0.05</v>
      </c>
      <c r="D4289" s="27"/>
      <c r="E4289" s="27" t="s">
        <v>3713</v>
      </c>
      <c r="F4289" s="27" t="s">
        <v>8208</v>
      </c>
      <c r="G4289" s="28" t="s">
        <v>173</v>
      </c>
      <c r="H4289" s="27" t="s">
        <v>174</v>
      </c>
      <c r="I4289" s="118" t="s">
        <v>8209</v>
      </c>
      <c r="J4289" s="29">
        <v>21</v>
      </c>
      <c r="K4289" s="28" t="s">
        <v>162</v>
      </c>
      <c r="L4289" s="27" t="s">
        <v>443</v>
      </c>
      <c r="M4289" s="27" t="s">
        <v>164</v>
      </c>
      <c r="N4289" s="27" t="s">
        <v>18208</v>
      </c>
    </row>
    <row r="4290" spans="1:14" ht="16.5" customHeight="1">
      <c r="A4290" s="24">
        <v>8541100009</v>
      </c>
      <c r="B4290" s="25"/>
      <c r="C4290" s="26"/>
      <c r="D4290" s="27"/>
      <c r="E4290" s="27" t="s">
        <v>1032</v>
      </c>
      <c r="F4290" s="27" t="s">
        <v>8210</v>
      </c>
      <c r="G4290" s="28" t="s">
        <v>173</v>
      </c>
      <c r="H4290" s="27" t="s">
        <v>174</v>
      </c>
      <c r="I4290" s="118" t="s">
        <v>1038</v>
      </c>
      <c r="J4290" s="29">
        <v>1.49</v>
      </c>
      <c r="K4290" s="28" t="s">
        <v>162</v>
      </c>
      <c r="L4290" s="27" t="s">
        <v>528</v>
      </c>
      <c r="M4290" s="27" t="s">
        <v>164</v>
      </c>
      <c r="N4290" s="27" t="s">
        <v>1039</v>
      </c>
    </row>
    <row r="4291" spans="1:14" ht="16.5" customHeight="1">
      <c r="A4291" s="24">
        <v>8541100009</v>
      </c>
      <c r="B4291" s="25"/>
      <c r="C4291" s="26"/>
      <c r="D4291" s="27"/>
      <c r="E4291" s="27" t="s">
        <v>1032</v>
      </c>
      <c r="F4291" s="27" t="s">
        <v>8211</v>
      </c>
      <c r="G4291" s="28" t="s">
        <v>173</v>
      </c>
      <c r="H4291" s="27" t="s">
        <v>174</v>
      </c>
      <c r="I4291" s="118" t="s">
        <v>8212</v>
      </c>
      <c r="J4291" s="29">
        <v>33.81</v>
      </c>
      <c r="K4291" s="28" t="s">
        <v>162</v>
      </c>
      <c r="L4291" s="27" t="s">
        <v>372</v>
      </c>
      <c r="M4291" s="27" t="s">
        <v>164</v>
      </c>
      <c r="N4291" s="27" t="s">
        <v>1383</v>
      </c>
    </row>
    <row r="4292" spans="1:14" ht="16.5" customHeight="1">
      <c r="A4292" s="24">
        <v>8541100009</v>
      </c>
      <c r="B4292" s="25"/>
      <c r="C4292" s="26"/>
      <c r="D4292" s="27"/>
      <c r="E4292" s="27" t="s">
        <v>1032</v>
      </c>
      <c r="F4292" s="27" t="s">
        <v>8213</v>
      </c>
      <c r="G4292" s="28" t="s">
        <v>173</v>
      </c>
      <c r="H4292" s="27" t="s">
        <v>174</v>
      </c>
      <c r="I4292" s="118" t="s">
        <v>8214</v>
      </c>
      <c r="J4292" s="29">
        <v>16.11</v>
      </c>
      <c r="K4292" s="28" t="s">
        <v>162</v>
      </c>
      <c r="L4292" s="27" t="s">
        <v>250</v>
      </c>
      <c r="M4292" s="27" t="s">
        <v>164</v>
      </c>
      <c r="N4292" s="27" t="s">
        <v>250</v>
      </c>
    </row>
    <row r="4293" spans="1:14" ht="16.5" customHeight="1">
      <c r="A4293" s="24">
        <v>8541100009</v>
      </c>
      <c r="B4293" s="25"/>
      <c r="C4293" s="26"/>
      <c r="D4293" s="27"/>
      <c r="E4293" s="27" t="s">
        <v>1032</v>
      </c>
      <c r="F4293" s="27" t="s">
        <v>8215</v>
      </c>
      <c r="G4293" s="28" t="s">
        <v>173</v>
      </c>
      <c r="H4293" s="27" t="s">
        <v>174</v>
      </c>
      <c r="I4293" s="118" t="s">
        <v>8216</v>
      </c>
      <c r="J4293" s="29">
        <v>53.5</v>
      </c>
      <c r="K4293" s="28" t="s">
        <v>162</v>
      </c>
      <c r="L4293" s="27" t="s">
        <v>580</v>
      </c>
      <c r="M4293" s="27" t="s">
        <v>164</v>
      </c>
      <c r="N4293" s="27" t="s">
        <v>10753</v>
      </c>
    </row>
    <row r="4294" spans="1:14" ht="16.5" customHeight="1">
      <c r="A4294" s="24">
        <v>8541100009</v>
      </c>
      <c r="B4294" s="25"/>
      <c r="C4294" s="26"/>
      <c r="D4294" s="27"/>
      <c r="E4294" s="27" t="s">
        <v>1032</v>
      </c>
      <c r="F4294" s="27" t="s">
        <v>8217</v>
      </c>
      <c r="G4294" s="28" t="s">
        <v>173</v>
      </c>
      <c r="H4294" s="27" t="s">
        <v>174</v>
      </c>
      <c r="I4294" s="118" t="s">
        <v>8218</v>
      </c>
      <c r="J4294" s="29">
        <v>13.12</v>
      </c>
      <c r="K4294" s="28" t="s">
        <v>162</v>
      </c>
      <c r="L4294" s="27" t="s">
        <v>580</v>
      </c>
      <c r="M4294" s="27" t="s">
        <v>164</v>
      </c>
      <c r="N4294" s="27" t="s">
        <v>10753</v>
      </c>
    </row>
    <row r="4295" spans="1:14" ht="16.5" customHeight="1">
      <c r="A4295" s="24">
        <v>8541100009</v>
      </c>
      <c r="B4295" s="25"/>
      <c r="C4295" s="26"/>
      <c r="D4295" s="27"/>
      <c r="E4295" s="27" t="s">
        <v>1032</v>
      </c>
      <c r="F4295" s="27" t="s">
        <v>8219</v>
      </c>
      <c r="G4295" s="28" t="s">
        <v>173</v>
      </c>
      <c r="H4295" s="27" t="s">
        <v>174</v>
      </c>
      <c r="I4295" s="118" t="s">
        <v>8220</v>
      </c>
      <c r="J4295" s="29">
        <v>20.87</v>
      </c>
      <c r="K4295" s="28" t="s">
        <v>162</v>
      </c>
      <c r="L4295" s="27" t="s">
        <v>580</v>
      </c>
      <c r="M4295" s="27" t="s">
        <v>164</v>
      </c>
      <c r="N4295" s="27" t="s">
        <v>10753</v>
      </c>
    </row>
    <row r="4296" spans="1:14" ht="16.5" customHeight="1">
      <c r="A4296" s="24">
        <v>8541100009</v>
      </c>
      <c r="B4296" s="25"/>
      <c r="C4296" s="26"/>
      <c r="D4296" s="27"/>
      <c r="E4296" s="27" t="s">
        <v>1032</v>
      </c>
      <c r="F4296" s="27" t="s">
        <v>8221</v>
      </c>
      <c r="G4296" s="28" t="s">
        <v>173</v>
      </c>
      <c r="H4296" s="27" t="s">
        <v>174</v>
      </c>
      <c r="I4296" s="118" t="s">
        <v>8222</v>
      </c>
      <c r="J4296" s="29">
        <v>11.03</v>
      </c>
      <c r="K4296" s="28" t="s">
        <v>162</v>
      </c>
      <c r="L4296" s="27" t="s">
        <v>250</v>
      </c>
      <c r="M4296" s="27" t="s">
        <v>164</v>
      </c>
      <c r="N4296" s="27" t="s">
        <v>8852</v>
      </c>
    </row>
    <row r="4297" spans="1:14" ht="16.5" customHeight="1">
      <c r="A4297" s="24">
        <v>8541100009</v>
      </c>
      <c r="B4297" s="25"/>
      <c r="C4297" s="26"/>
      <c r="D4297" s="27"/>
      <c r="E4297" s="27" t="s">
        <v>1032</v>
      </c>
      <c r="F4297" s="27" t="s">
        <v>8223</v>
      </c>
      <c r="G4297" s="28" t="s">
        <v>173</v>
      </c>
      <c r="H4297" s="27" t="s">
        <v>174</v>
      </c>
      <c r="I4297" s="118" t="s">
        <v>8224</v>
      </c>
      <c r="J4297" s="29">
        <v>6.73</v>
      </c>
      <c r="K4297" s="28" t="s">
        <v>162</v>
      </c>
      <c r="L4297" s="27" t="s">
        <v>250</v>
      </c>
      <c r="M4297" s="27" t="s">
        <v>164</v>
      </c>
      <c r="N4297" s="27" t="s">
        <v>8852</v>
      </c>
    </row>
    <row r="4298" spans="1:14" ht="16.5" customHeight="1">
      <c r="A4298" s="24">
        <v>8541100009</v>
      </c>
      <c r="B4298" s="25"/>
      <c r="C4298" s="26"/>
      <c r="D4298" s="27"/>
      <c r="E4298" s="27" t="s">
        <v>1032</v>
      </c>
      <c r="F4298" s="27" t="s">
        <v>8225</v>
      </c>
      <c r="G4298" s="28" t="s">
        <v>173</v>
      </c>
      <c r="H4298" s="27" t="s">
        <v>174</v>
      </c>
      <c r="I4298" s="118" t="s">
        <v>8226</v>
      </c>
      <c r="J4298" s="29">
        <v>4.55</v>
      </c>
      <c r="K4298" s="28" t="s">
        <v>162</v>
      </c>
      <c r="L4298" s="27" t="s">
        <v>580</v>
      </c>
      <c r="M4298" s="27" t="s">
        <v>164</v>
      </c>
      <c r="N4298" s="27" t="s">
        <v>10753</v>
      </c>
    </row>
    <row r="4299" spans="1:14" ht="16.5" customHeight="1">
      <c r="A4299" s="24">
        <v>8541100009</v>
      </c>
      <c r="B4299" s="25"/>
      <c r="C4299" s="26"/>
      <c r="D4299" s="27"/>
      <c r="E4299" s="27" t="s">
        <v>1032</v>
      </c>
      <c r="F4299" s="27" t="s">
        <v>8227</v>
      </c>
      <c r="G4299" s="28" t="s">
        <v>173</v>
      </c>
      <c r="H4299" s="27" t="s">
        <v>174</v>
      </c>
      <c r="I4299" s="118" t="s">
        <v>8228</v>
      </c>
      <c r="J4299" s="29">
        <v>148.83000000000001</v>
      </c>
      <c r="K4299" s="28" t="s">
        <v>162</v>
      </c>
      <c r="L4299" s="27" t="s">
        <v>2056</v>
      </c>
      <c r="M4299" s="27" t="s">
        <v>164</v>
      </c>
      <c r="N4299" s="27" t="s">
        <v>11875</v>
      </c>
    </row>
    <row r="4300" spans="1:14" ht="16.5" customHeight="1">
      <c r="A4300" s="24">
        <v>8541100009</v>
      </c>
      <c r="B4300" s="25"/>
      <c r="C4300" s="26"/>
      <c r="D4300" s="27"/>
      <c r="E4300" s="27" t="s">
        <v>1032</v>
      </c>
      <c r="F4300" s="27" t="s">
        <v>8229</v>
      </c>
      <c r="G4300" s="28" t="s">
        <v>173</v>
      </c>
      <c r="H4300" s="27" t="s">
        <v>174</v>
      </c>
      <c r="I4300" s="118" t="s">
        <v>8230</v>
      </c>
      <c r="J4300" s="29">
        <v>1.53</v>
      </c>
      <c r="K4300" s="28" t="s">
        <v>162</v>
      </c>
      <c r="L4300" s="27" t="s">
        <v>1799</v>
      </c>
      <c r="M4300" s="27" t="s">
        <v>164</v>
      </c>
      <c r="N4300" s="27" t="s">
        <v>10750</v>
      </c>
    </row>
    <row r="4301" spans="1:14" ht="16.5" customHeight="1">
      <c r="A4301" s="24">
        <v>8541100009</v>
      </c>
      <c r="B4301" s="25"/>
      <c r="C4301" s="26"/>
      <c r="D4301" s="27"/>
      <c r="E4301" s="27" t="s">
        <v>1032</v>
      </c>
      <c r="F4301" s="27" t="s">
        <v>8231</v>
      </c>
      <c r="G4301" s="28" t="s">
        <v>173</v>
      </c>
      <c r="H4301" s="27" t="s">
        <v>174</v>
      </c>
      <c r="I4301" s="118" t="s">
        <v>7858</v>
      </c>
      <c r="J4301" s="29">
        <v>8.4700000000000006</v>
      </c>
      <c r="K4301" s="28" t="s">
        <v>162</v>
      </c>
      <c r="L4301" s="27" t="s">
        <v>250</v>
      </c>
      <c r="M4301" s="27" t="s">
        <v>164</v>
      </c>
      <c r="N4301" s="27" t="s">
        <v>8852</v>
      </c>
    </row>
    <row r="4302" spans="1:14" ht="16.5" customHeight="1">
      <c r="A4302" s="24">
        <v>8541100009</v>
      </c>
      <c r="B4302" s="25"/>
      <c r="C4302" s="26"/>
      <c r="D4302" s="27"/>
      <c r="E4302" s="27" t="s">
        <v>1032</v>
      </c>
      <c r="F4302" s="27" t="s">
        <v>8232</v>
      </c>
      <c r="G4302" s="28" t="s">
        <v>173</v>
      </c>
      <c r="H4302" s="27" t="s">
        <v>174</v>
      </c>
      <c r="I4302" s="118" t="s">
        <v>7860</v>
      </c>
      <c r="J4302" s="29">
        <v>2.33</v>
      </c>
      <c r="K4302" s="28" t="s">
        <v>162</v>
      </c>
      <c r="L4302" s="27" t="s">
        <v>416</v>
      </c>
      <c r="M4302" s="27" t="s">
        <v>164</v>
      </c>
      <c r="N4302" s="27" t="s">
        <v>18081</v>
      </c>
    </row>
    <row r="4303" spans="1:14" ht="16.5" customHeight="1">
      <c r="A4303" s="24">
        <v>8541100009</v>
      </c>
      <c r="B4303" s="25"/>
      <c r="C4303" s="26"/>
      <c r="D4303" s="27"/>
      <c r="E4303" s="27" t="s">
        <v>1032</v>
      </c>
      <c r="F4303" s="27" t="s">
        <v>8233</v>
      </c>
      <c r="G4303" s="28" t="s">
        <v>173</v>
      </c>
      <c r="H4303" s="27" t="s">
        <v>174</v>
      </c>
      <c r="I4303" s="118" t="s">
        <v>8234</v>
      </c>
      <c r="J4303" s="29">
        <v>5.09</v>
      </c>
      <c r="K4303" s="28" t="s">
        <v>162</v>
      </c>
      <c r="L4303" s="27" t="s">
        <v>1788</v>
      </c>
      <c r="M4303" s="27" t="s">
        <v>164</v>
      </c>
      <c r="N4303" s="27" t="s">
        <v>8514</v>
      </c>
    </row>
    <row r="4304" spans="1:14" ht="16.5" customHeight="1">
      <c r="A4304" s="24">
        <v>8541100009</v>
      </c>
      <c r="B4304" s="25"/>
      <c r="C4304" s="26"/>
      <c r="D4304" s="27"/>
      <c r="E4304" s="27" t="s">
        <v>1032</v>
      </c>
      <c r="F4304" s="27" t="s">
        <v>8235</v>
      </c>
      <c r="G4304" s="28" t="s">
        <v>173</v>
      </c>
      <c r="H4304" s="27" t="s">
        <v>174</v>
      </c>
      <c r="I4304" s="118" t="s">
        <v>8236</v>
      </c>
      <c r="J4304" s="29">
        <v>76</v>
      </c>
      <c r="K4304" s="28" t="s">
        <v>162</v>
      </c>
      <c r="L4304" s="27" t="s">
        <v>372</v>
      </c>
      <c r="M4304" s="27" t="s">
        <v>164</v>
      </c>
      <c r="N4304" s="27" t="s">
        <v>1383</v>
      </c>
    </row>
    <row r="4305" spans="1:14" ht="16.5" customHeight="1">
      <c r="A4305" s="24">
        <v>8541100009</v>
      </c>
      <c r="B4305" s="25"/>
      <c r="C4305" s="26"/>
      <c r="D4305" s="27"/>
      <c r="E4305" s="27" t="s">
        <v>1032</v>
      </c>
      <c r="F4305" s="27" t="s">
        <v>8237</v>
      </c>
      <c r="G4305" s="28" t="s">
        <v>297</v>
      </c>
      <c r="H4305" s="27" t="s">
        <v>298</v>
      </c>
      <c r="I4305" s="118" t="s">
        <v>8238</v>
      </c>
      <c r="J4305" s="29">
        <v>7.25</v>
      </c>
      <c r="K4305" s="28" t="s">
        <v>162</v>
      </c>
      <c r="L4305" s="27" t="s">
        <v>580</v>
      </c>
      <c r="M4305" s="27" t="s">
        <v>164</v>
      </c>
      <c r="N4305" s="27" t="s">
        <v>10753</v>
      </c>
    </row>
    <row r="4306" spans="1:14" ht="16.5" customHeight="1">
      <c r="A4306" s="24">
        <v>8541100009</v>
      </c>
      <c r="B4306" s="25"/>
      <c r="C4306" s="26"/>
      <c r="D4306" s="27"/>
      <c r="E4306" s="27" t="s">
        <v>1032</v>
      </c>
      <c r="F4306" s="27" t="s">
        <v>8239</v>
      </c>
      <c r="G4306" s="28" t="s">
        <v>227</v>
      </c>
      <c r="H4306" s="27" t="s">
        <v>228</v>
      </c>
      <c r="I4306" s="118" t="s">
        <v>8240</v>
      </c>
      <c r="J4306" s="29">
        <v>374.24</v>
      </c>
      <c r="K4306" s="28" t="s">
        <v>162</v>
      </c>
      <c r="L4306" s="27" t="s">
        <v>595</v>
      </c>
      <c r="M4306" s="27" t="s">
        <v>8240</v>
      </c>
      <c r="N4306" s="27" t="s">
        <v>595</v>
      </c>
    </row>
    <row r="4307" spans="1:14" ht="16.5" customHeight="1">
      <c r="A4307" s="24">
        <v>8541100009</v>
      </c>
      <c r="B4307" s="25"/>
      <c r="C4307" s="26"/>
      <c r="D4307" s="27"/>
      <c r="E4307" s="27" t="s">
        <v>1032</v>
      </c>
      <c r="F4307" s="27" t="s">
        <v>4769</v>
      </c>
      <c r="G4307" s="28" t="s">
        <v>159</v>
      </c>
      <c r="H4307" s="27" t="s">
        <v>160</v>
      </c>
      <c r="I4307" s="118" t="s">
        <v>4770</v>
      </c>
      <c r="J4307" s="29">
        <v>2.38</v>
      </c>
      <c r="K4307" s="28" t="s">
        <v>162</v>
      </c>
      <c r="L4307" s="27" t="s">
        <v>1799</v>
      </c>
      <c r="M4307" s="27" t="s">
        <v>164</v>
      </c>
      <c r="N4307" s="27" t="s">
        <v>10750</v>
      </c>
    </row>
    <row r="4308" spans="1:14" ht="16.5" customHeight="1">
      <c r="A4308" s="24">
        <v>8541210000</v>
      </c>
      <c r="B4308" s="25"/>
      <c r="C4308" s="26"/>
      <c r="D4308" s="27"/>
      <c r="E4308" s="27" t="s">
        <v>545</v>
      </c>
      <c r="F4308" s="27" t="s">
        <v>8241</v>
      </c>
      <c r="G4308" s="28" t="s">
        <v>173</v>
      </c>
      <c r="H4308" s="27" t="s">
        <v>174</v>
      </c>
      <c r="I4308" s="118" t="s">
        <v>547</v>
      </c>
      <c r="J4308" s="29">
        <v>3.34</v>
      </c>
      <c r="K4308" s="28" t="s">
        <v>162</v>
      </c>
      <c r="L4308" s="27" t="s">
        <v>528</v>
      </c>
      <c r="M4308" s="27" t="s">
        <v>164</v>
      </c>
      <c r="N4308" s="27" t="s">
        <v>18090</v>
      </c>
    </row>
    <row r="4309" spans="1:14" ht="16.5" customHeight="1">
      <c r="A4309" s="24">
        <v>8541210000</v>
      </c>
      <c r="B4309" s="25"/>
      <c r="C4309" s="26"/>
      <c r="D4309" s="27"/>
      <c r="E4309" s="27" t="s">
        <v>545</v>
      </c>
      <c r="F4309" s="27" t="s">
        <v>8242</v>
      </c>
      <c r="G4309" s="28" t="s">
        <v>173</v>
      </c>
      <c r="H4309" s="27" t="s">
        <v>174</v>
      </c>
      <c r="I4309" s="118" t="s">
        <v>1807</v>
      </c>
      <c r="J4309" s="29">
        <v>7.3</v>
      </c>
      <c r="K4309" s="28" t="s">
        <v>162</v>
      </c>
      <c r="L4309" s="27" t="s">
        <v>528</v>
      </c>
      <c r="M4309" s="27" t="s">
        <v>164</v>
      </c>
      <c r="N4309" s="27" t="s">
        <v>1039</v>
      </c>
    </row>
    <row r="4310" spans="1:14" ht="16.5" customHeight="1">
      <c r="A4310" s="24">
        <v>8541210000</v>
      </c>
      <c r="B4310" s="25"/>
      <c r="C4310" s="26"/>
      <c r="D4310" s="27"/>
      <c r="E4310" s="27" t="s">
        <v>545</v>
      </c>
      <c r="F4310" s="27" t="s">
        <v>8243</v>
      </c>
      <c r="G4310" s="28" t="s">
        <v>173</v>
      </c>
      <c r="H4310" s="27" t="s">
        <v>174</v>
      </c>
      <c r="I4310" s="118" t="s">
        <v>1807</v>
      </c>
      <c r="J4310" s="29">
        <v>13.64</v>
      </c>
      <c r="K4310" s="28" t="s">
        <v>162</v>
      </c>
      <c r="L4310" s="27" t="s">
        <v>528</v>
      </c>
      <c r="M4310" s="27" t="s">
        <v>164</v>
      </c>
      <c r="N4310" s="27" t="s">
        <v>18090</v>
      </c>
    </row>
    <row r="4311" spans="1:14" ht="16.5" customHeight="1">
      <c r="A4311" s="24">
        <v>8541210000</v>
      </c>
      <c r="B4311" s="25"/>
      <c r="C4311" s="26"/>
      <c r="D4311" s="27"/>
      <c r="E4311" s="27" t="s">
        <v>545</v>
      </c>
      <c r="F4311" s="27" t="s">
        <v>8244</v>
      </c>
      <c r="G4311" s="28" t="s">
        <v>227</v>
      </c>
      <c r="H4311" s="27" t="s">
        <v>228</v>
      </c>
      <c r="I4311" s="118" t="s">
        <v>8245</v>
      </c>
      <c r="J4311" s="29">
        <v>10.26</v>
      </c>
      <c r="K4311" s="28" t="s">
        <v>162</v>
      </c>
      <c r="L4311" s="27" t="s">
        <v>528</v>
      </c>
      <c r="M4311" s="27" t="s">
        <v>164</v>
      </c>
      <c r="N4311" s="27" t="s">
        <v>18090</v>
      </c>
    </row>
    <row r="4312" spans="1:14" ht="16.5" customHeight="1">
      <c r="A4312" s="24">
        <v>8541290000</v>
      </c>
      <c r="B4312" s="25"/>
      <c r="C4312" s="26"/>
      <c r="D4312" s="27"/>
      <c r="E4312" s="27" t="s">
        <v>1051</v>
      </c>
      <c r="F4312" s="27" t="s">
        <v>8246</v>
      </c>
      <c r="G4312" s="28" t="s">
        <v>173</v>
      </c>
      <c r="H4312" s="27" t="s">
        <v>174</v>
      </c>
      <c r="I4312" s="118" t="s">
        <v>8247</v>
      </c>
      <c r="J4312" s="29">
        <v>4.67</v>
      </c>
      <c r="K4312" s="28" t="s">
        <v>162</v>
      </c>
      <c r="L4312" s="27" t="s">
        <v>416</v>
      </c>
      <c r="M4312" s="27" t="s">
        <v>164</v>
      </c>
      <c r="N4312" s="27" t="s">
        <v>18081</v>
      </c>
    </row>
    <row r="4313" spans="1:14" ht="16.5" customHeight="1">
      <c r="A4313" s="24">
        <v>8541410004</v>
      </c>
      <c r="B4313" s="25"/>
      <c r="C4313" s="26"/>
      <c r="D4313" s="27"/>
      <c r="E4313" s="27" t="s">
        <v>2351</v>
      </c>
      <c r="F4313" s="27" t="s">
        <v>8248</v>
      </c>
      <c r="G4313" s="28" t="s">
        <v>173</v>
      </c>
      <c r="H4313" s="27" t="s">
        <v>174</v>
      </c>
      <c r="I4313" s="118" t="s">
        <v>8249</v>
      </c>
      <c r="J4313" s="29">
        <v>3.27</v>
      </c>
      <c r="K4313" s="28" t="s">
        <v>162</v>
      </c>
      <c r="L4313" s="27" t="s">
        <v>1314</v>
      </c>
      <c r="M4313" s="27" t="s">
        <v>164</v>
      </c>
      <c r="N4313" s="27" t="s">
        <v>18130</v>
      </c>
    </row>
    <row r="4314" spans="1:14" ht="16.5" customHeight="1">
      <c r="A4314" s="24">
        <v>8541410008</v>
      </c>
      <c r="B4314" s="25"/>
      <c r="C4314" s="26"/>
      <c r="D4314" s="27"/>
      <c r="E4314" s="27" t="s">
        <v>2070</v>
      </c>
      <c r="F4314" s="27" t="s">
        <v>8250</v>
      </c>
      <c r="G4314" s="28" t="s">
        <v>173</v>
      </c>
      <c r="H4314" s="27" t="s">
        <v>174</v>
      </c>
      <c r="I4314" s="118" t="s">
        <v>8251</v>
      </c>
      <c r="J4314" s="29">
        <v>330</v>
      </c>
      <c r="K4314" s="28" t="s">
        <v>162</v>
      </c>
      <c r="L4314" s="27" t="s">
        <v>2067</v>
      </c>
      <c r="M4314" s="27" t="s">
        <v>164</v>
      </c>
      <c r="N4314" s="27" t="s">
        <v>18354</v>
      </c>
    </row>
    <row r="4315" spans="1:14" ht="16.5" customHeight="1">
      <c r="A4315" s="24">
        <v>8541490000</v>
      </c>
      <c r="B4315" s="25"/>
      <c r="C4315" s="26"/>
      <c r="D4315" s="27"/>
      <c r="E4315" s="27" t="s">
        <v>3283</v>
      </c>
      <c r="F4315" s="27" t="s">
        <v>8252</v>
      </c>
      <c r="G4315" s="28" t="s">
        <v>173</v>
      </c>
      <c r="H4315" s="27" t="s">
        <v>174</v>
      </c>
      <c r="I4315" s="118" t="s">
        <v>8253</v>
      </c>
      <c r="J4315" s="29">
        <v>111.85</v>
      </c>
      <c r="K4315" s="28" t="s">
        <v>162</v>
      </c>
      <c r="L4315" s="27" t="s">
        <v>595</v>
      </c>
      <c r="M4315" s="27" t="s">
        <v>164</v>
      </c>
      <c r="N4315" s="27" t="s">
        <v>595</v>
      </c>
    </row>
    <row r="4316" spans="1:14" ht="16.5" customHeight="1">
      <c r="A4316" s="24">
        <v>8541490000</v>
      </c>
      <c r="B4316" s="25"/>
      <c r="C4316" s="26"/>
      <c r="D4316" s="27"/>
      <c r="E4316" s="27" t="s">
        <v>3283</v>
      </c>
      <c r="F4316" s="27" t="s">
        <v>8254</v>
      </c>
      <c r="G4316" s="28" t="s">
        <v>173</v>
      </c>
      <c r="H4316" s="27" t="s">
        <v>174</v>
      </c>
      <c r="I4316" s="118" t="s">
        <v>8255</v>
      </c>
      <c r="J4316" s="29">
        <v>186.44</v>
      </c>
      <c r="K4316" s="28" t="s">
        <v>162</v>
      </c>
      <c r="L4316" s="27" t="s">
        <v>595</v>
      </c>
      <c r="M4316" s="27" t="s">
        <v>164</v>
      </c>
      <c r="N4316" s="27" t="s">
        <v>11585</v>
      </c>
    </row>
    <row r="4317" spans="1:14" ht="16.5" customHeight="1" thickBot="1">
      <c r="A4317" s="24">
        <v>8541490000</v>
      </c>
      <c r="B4317" s="25"/>
      <c r="C4317" s="26"/>
      <c r="D4317" s="27"/>
      <c r="E4317" s="27" t="s">
        <v>3283</v>
      </c>
      <c r="F4317" s="27" t="s">
        <v>8256</v>
      </c>
      <c r="G4317" s="28" t="s">
        <v>173</v>
      </c>
      <c r="H4317" s="27" t="s">
        <v>174</v>
      </c>
      <c r="I4317" s="118" t="s">
        <v>8257</v>
      </c>
      <c r="J4317" s="29">
        <v>36.479999999999997</v>
      </c>
      <c r="K4317" s="28" t="s">
        <v>162</v>
      </c>
      <c r="L4317" s="27" t="s">
        <v>528</v>
      </c>
      <c r="M4317" s="27" t="s">
        <v>164</v>
      </c>
      <c r="N4317" s="27" t="s">
        <v>1039</v>
      </c>
    </row>
    <row r="4318" spans="1:14" ht="16.5" customHeight="1" thickTop="1" thickBot="1">
      <c r="A4318" s="30">
        <v>8542319010</v>
      </c>
      <c r="B4318" s="25"/>
      <c r="C4318" s="26"/>
      <c r="D4318" s="27"/>
      <c r="E4318" s="27" t="s">
        <v>768</v>
      </c>
      <c r="F4318" s="27" t="s">
        <v>8258</v>
      </c>
      <c r="G4318" s="28" t="s">
        <v>173</v>
      </c>
      <c r="H4318" s="27" t="s">
        <v>174</v>
      </c>
      <c r="I4318" s="118" t="s">
        <v>8259</v>
      </c>
      <c r="J4318" s="29">
        <v>227.23</v>
      </c>
      <c r="K4318" s="28" t="s">
        <v>162</v>
      </c>
      <c r="L4318" s="27" t="s">
        <v>416</v>
      </c>
      <c r="M4318" s="27" t="s">
        <v>164</v>
      </c>
      <c r="N4318" s="27" t="s">
        <v>416</v>
      </c>
    </row>
    <row r="4319" spans="1:14" ht="16.5" customHeight="1" thickTop="1" thickBot="1">
      <c r="A4319" s="30">
        <v>8542319010</v>
      </c>
      <c r="B4319" s="25"/>
      <c r="C4319" s="26"/>
      <c r="D4319" s="27"/>
      <c r="E4319" s="27" t="s">
        <v>768</v>
      </c>
      <c r="F4319" s="27" t="s">
        <v>8260</v>
      </c>
      <c r="G4319" s="28" t="s">
        <v>173</v>
      </c>
      <c r="H4319" s="27" t="s">
        <v>174</v>
      </c>
      <c r="I4319" s="118" t="s">
        <v>8261</v>
      </c>
      <c r="J4319" s="29">
        <v>0.91</v>
      </c>
      <c r="K4319" s="28" t="s">
        <v>162</v>
      </c>
      <c r="L4319" s="27" t="s">
        <v>528</v>
      </c>
      <c r="M4319" s="27" t="s">
        <v>8261</v>
      </c>
      <c r="N4319" s="27" t="s">
        <v>1039</v>
      </c>
    </row>
    <row r="4320" spans="1:14" ht="16.5" customHeight="1" thickTop="1" thickBot="1">
      <c r="A4320" s="30">
        <v>8542319010</v>
      </c>
      <c r="B4320" s="25"/>
      <c r="C4320" s="26"/>
      <c r="D4320" s="27"/>
      <c r="E4320" s="27" t="s">
        <v>768</v>
      </c>
      <c r="F4320" s="27" t="s">
        <v>8262</v>
      </c>
      <c r="G4320" s="28" t="s">
        <v>173</v>
      </c>
      <c r="H4320" s="27" t="s">
        <v>174</v>
      </c>
      <c r="I4320" s="118" t="s">
        <v>8263</v>
      </c>
      <c r="J4320" s="29">
        <v>319.14999999999998</v>
      </c>
      <c r="K4320" s="28" t="s">
        <v>162</v>
      </c>
      <c r="L4320" s="27" t="s">
        <v>614</v>
      </c>
      <c r="M4320" s="27" t="s">
        <v>164</v>
      </c>
      <c r="N4320" s="27" t="s">
        <v>11612</v>
      </c>
    </row>
    <row r="4321" spans="1:14" ht="16.5" customHeight="1" thickTop="1" thickBot="1">
      <c r="A4321" s="30">
        <v>8542319010</v>
      </c>
      <c r="B4321" s="25"/>
      <c r="C4321" s="26"/>
      <c r="D4321" s="27"/>
      <c r="E4321" s="27" t="s">
        <v>768</v>
      </c>
      <c r="F4321" s="27" t="s">
        <v>8264</v>
      </c>
      <c r="G4321" s="28" t="s">
        <v>173</v>
      </c>
      <c r="H4321" s="27" t="s">
        <v>174</v>
      </c>
      <c r="I4321" s="118" t="s">
        <v>613</v>
      </c>
      <c r="J4321" s="29">
        <v>16.82</v>
      </c>
      <c r="K4321" s="28" t="s">
        <v>162</v>
      </c>
      <c r="L4321" s="27" t="s">
        <v>614</v>
      </c>
      <c r="M4321" s="27" t="s">
        <v>164</v>
      </c>
      <c r="N4321" s="27" t="s">
        <v>11612</v>
      </c>
    </row>
    <row r="4322" spans="1:14" ht="16.5" customHeight="1" thickTop="1" thickBot="1">
      <c r="A4322" s="30">
        <v>8542319010</v>
      </c>
      <c r="B4322" s="25"/>
      <c r="C4322" s="26"/>
      <c r="D4322" s="27"/>
      <c r="E4322" s="27" t="s">
        <v>768</v>
      </c>
      <c r="F4322" s="27" t="s">
        <v>2088</v>
      </c>
      <c r="G4322" s="28" t="s">
        <v>173</v>
      </c>
      <c r="H4322" s="27" t="s">
        <v>174</v>
      </c>
      <c r="I4322" s="118" t="s">
        <v>1875</v>
      </c>
      <c r="J4322" s="29">
        <v>364.74</v>
      </c>
      <c r="K4322" s="28" t="s">
        <v>162</v>
      </c>
      <c r="L4322" s="27" t="s">
        <v>580</v>
      </c>
      <c r="M4322" s="27" t="s">
        <v>164</v>
      </c>
      <c r="N4322" s="27" t="s">
        <v>10753</v>
      </c>
    </row>
    <row r="4323" spans="1:14" ht="16.5" customHeight="1" thickTop="1" thickBot="1">
      <c r="A4323" s="30">
        <v>8542319010</v>
      </c>
      <c r="B4323" s="25"/>
      <c r="C4323" s="26"/>
      <c r="D4323" s="27"/>
      <c r="E4323" s="27" t="s">
        <v>768</v>
      </c>
      <c r="F4323" s="27" t="s">
        <v>5461</v>
      </c>
      <c r="G4323" s="28" t="s">
        <v>173</v>
      </c>
      <c r="H4323" s="27" t="s">
        <v>174</v>
      </c>
      <c r="I4323" s="118" t="s">
        <v>629</v>
      </c>
      <c r="J4323" s="29">
        <v>13.32</v>
      </c>
      <c r="K4323" s="28" t="s">
        <v>162</v>
      </c>
      <c r="L4323" s="27" t="s">
        <v>614</v>
      </c>
      <c r="M4323" s="27" t="s">
        <v>164</v>
      </c>
      <c r="N4323" s="27" t="s">
        <v>11612</v>
      </c>
    </row>
    <row r="4324" spans="1:14" ht="16.5" customHeight="1" thickTop="1" thickBot="1">
      <c r="A4324" s="30">
        <v>8542319010</v>
      </c>
      <c r="B4324" s="25"/>
      <c r="C4324" s="26"/>
      <c r="D4324" s="27"/>
      <c r="E4324" s="27" t="s">
        <v>768</v>
      </c>
      <c r="F4324" s="27" t="s">
        <v>8265</v>
      </c>
      <c r="G4324" s="28" t="s">
        <v>173</v>
      </c>
      <c r="H4324" s="27" t="s">
        <v>174</v>
      </c>
      <c r="I4324" s="118" t="s">
        <v>2884</v>
      </c>
      <c r="J4324" s="29">
        <v>10.91</v>
      </c>
      <c r="K4324" s="28" t="s">
        <v>162</v>
      </c>
      <c r="L4324" s="27" t="s">
        <v>134</v>
      </c>
      <c r="M4324" s="27" t="s">
        <v>164</v>
      </c>
      <c r="N4324" s="27" t="s">
        <v>4101</v>
      </c>
    </row>
    <row r="4325" spans="1:14" ht="16.5" customHeight="1" thickTop="1" thickBot="1">
      <c r="A4325" s="30">
        <v>8542319010</v>
      </c>
      <c r="B4325" s="25"/>
      <c r="C4325" s="26"/>
      <c r="D4325" s="27"/>
      <c r="E4325" s="27" t="s">
        <v>768</v>
      </c>
      <c r="F4325" s="27" t="s">
        <v>2087</v>
      </c>
      <c r="G4325" s="28" t="s">
        <v>173</v>
      </c>
      <c r="H4325" s="27" t="s">
        <v>174</v>
      </c>
      <c r="I4325" s="118" t="s">
        <v>1858</v>
      </c>
      <c r="J4325" s="29">
        <v>106.36</v>
      </c>
      <c r="K4325" s="28" t="s">
        <v>162</v>
      </c>
      <c r="L4325" s="27" t="s">
        <v>614</v>
      </c>
      <c r="M4325" s="27" t="s">
        <v>164</v>
      </c>
      <c r="N4325" s="27" t="s">
        <v>18096</v>
      </c>
    </row>
    <row r="4326" spans="1:14" ht="16.5" customHeight="1" thickTop="1" thickBot="1">
      <c r="A4326" s="30">
        <v>8542319010</v>
      </c>
      <c r="B4326" s="25"/>
      <c r="C4326" s="26"/>
      <c r="D4326" s="27"/>
      <c r="E4326" s="27" t="s">
        <v>768</v>
      </c>
      <c r="F4326" s="27" t="s">
        <v>8266</v>
      </c>
      <c r="G4326" s="28" t="s">
        <v>173</v>
      </c>
      <c r="H4326" s="27" t="s">
        <v>174</v>
      </c>
      <c r="I4326" s="118" t="s">
        <v>8267</v>
      </c>
      <c r="J4326" s="29">
        <v>27.4</v>
      </c>
      <c r="K4326" s="28" t="s">
        <v>162</v>
      </c>
      <c r="L4326" s="27" t="s">
        <v>621</v>
      </c>
      <c r="M4326" s="27" t="s">
        <v>164</v>
      </c>
      <c r="N4326" s="27" t="s">
        <v>11578</v>
      </c>
    </row>
    <row r="4327" spans="1:14" ht="16.5" customHeight="1" thickTop="1" thickBot="1">
      <c r="A4327" s="30">
        <v>8542319010</v>
      </c>
      <c r="B4327" s="25"/>
      <c r="C4327" s="26"/>
      <c r="D4327" s="27"/>
      <c r="E4327" s="27" t="s">
        <v>768</v>
      </c>
      <c r="F4327" s="27" t="s">
        <v>2088</v>
      </c>
      <c r="G4327" s="28" t="s">
        <v>173</v>
      </c>
      <c r="H4327" s="27" t="s">
        <v>174</v>
      </c>
      <c r="I4327" s="118" t="s">
        <v>1875</v>
      </c>
      <c r="J4327" s="29">
        <v>33.340000000000003</v>
      </c>
      <c r="K4327" s="28" t="s">
        <v>162</v>
      </c>
      <c r="L4327" s="27" t="s">
        <v>580</v>
      </c>
      <c r="M4327" s="27" t="s">
        <v>164</v>
      </c>
      <c r="N4327" s="27" t="s">
        <v>10753</v>
      </c>
    </row>
    <row r="4328" spans="1:14" ht="16.5" customHeight="1" thickTop="1" thickBot="1">
      <c r="A4328" s="30">
        <v>8542319010</v>
      </c>
      <c r="B4328" s="25"/>
      <c r="C4328" s="26"/>
      <c r="D4328" s="27"/>
      <c r="E4328" s="27" t="s">
        <v>768</v>
      </c>
      <c r="F4328" s="27" t="s">
        <v>2088</v>
      </c>
      <c r="G4328" s="28" t="s">
        <v>173</v>
      </c>
      <c r="H4328" s="27" t="s">
        <v>174</v>
      </c>
      <c r="I4328" s="118" t="s">
        <v>1875</v>
      </c>
      <c r="J4328" s="29">
        <v>66.680000000000007</v>
      </c>
      <c r="K4328" s="28" t="s">
        <v>162</v>
      </c>
      <c r="L4328" s="27" t="s">
        <v>580</v>
      </c>
      <c r="M4328" s="27" t="s">
        <v>164</v>
      </c>
      <c r="N4328" s="27" t="s">
        <v>10753</v>
      </c>
    </row>
    <row r="4329" spans="1:14" ht="16.5" customHeight="1" thickTop="1" thickBot="1">
      <c r="A4329" s="30">
        <v>8542319010</v>
      </c>
      <c r="B4329" s="25"/>
      <c r="C4329" s="26"/>
      <c r="D4329" s="27"/>
      <c r="E4329" s="27" t="s">
        <v>768</v>
      </c>
      <c r="F4329" s="27" t="s">
        <v>8268</v>
      </c>
      <c r="G4329" s="28" t="s">
        <v>173</v>
      </c>
      <c r="H4329" s="27" t="s">
        <v>174</v>
      </c>
      <c r="I4329" s="118" t="s">
        <v>8269</v>
      </c>
      <c r="J4329" s="29">
        <v>7.23</v>
      </c>
      <c r="K4329" s="28" t="s">
        <v>162</v>
      </c>
      <c r="L4329" s="27" t="s">
        <v>134</v>
      </c>
      <c r="M4329" s="27" t="s">
        <v>164</v>
      </c>
      <c r="N4329" s="27" t="s">
        <v>4101</v>
      </c>
    </row>
    <row r="4330" spans="1:14" ht="16.5" customHeight="1" thickTop="1" thickBot="1">
      <c r="A4330" s="30">
        <v>8542319010</v>
      </c>
      <c r="B4330" s="25"/>
      <c r="C4330" s="26"/>
      <c r="D4330" s="27"/>
      <c r="E4330" s="27" t="s">
        <v>768</v>
      </c>
      <c r="F4330" s="27" t="s">
        <v>8270</v>
      </c>
      <c r="G4330" s="28" t="s">
        <v>173</v>
      </c>
      <c r="H4330" s="27" t="s">
        <v>174</v>
      </c>
      <c r="I4330" s="118" t="s">
        <v>8271</v>
      </c>
      <c r="J4330" s="29">
        <v>81.66</v>
      </c>
      <c r="K4330" s="28" t="s">
        <v>162</v>
      </c>
      <c r="L4330" s="27" t="s">
        <v>134</v>
      </c>
      <c r="M4330" s="27" t="s">
        <v>164</v>
      </c>
      <c r="N4330" s="27" t="s">
        <v>4101</v>
      </c>
    </row>
    <row r="4331" spans="1:14" ht="16.5" customHeight="1" thickTop="1" thickBot="1">
      <c r="A4331" s="30">
        <v>8542319010</v>
      </c>
      <c r="B4331" s="25"/>
      <c r="C4331" s="26"/>
      <c r="D4331" s="27"/>
      <c r="E4331" s="27" t="s">
        <v>768</v>
      </c>
      <c r="F4331" s="27" t="s">
        <v>8272</v>
      </c>
      <c r="G4331" s="28" t="s">
        <v>173</v>
      </c>
      <c r="H4331" s="27" t="s">
        <v>174</v>
      </c>
      <c r="I4331" s="118" t="s">
        <v>8273</v>
      </c>
      <c r="J4331" s="29">
        <v>4.24</v>
      </c>
      <c r="K4331" s="28" t="s">
        <v>162</v>
      </c>
      <c r="L4331" s="27" t="s">
        <v>134</v>
      </c>
      <c r="M4331" s="27" t="s">
        <v>164</v>
      </c>
      <c r="N4331" s="27" t="s">
        <v>4101</v>
      </c>
    </row>
    <row r="4332" spans="1:14" ht="16.5" customHeight="1" thickTop="1" thickBot="1">
      <c r="A4332" s="30">
        <v>8542319010</v>
      </c>
      <c r="B4332" s="25"/>
      <c r="C4332" s="26"/>
      <c r="D4332" s="27"/>
      <c r="E4332" s="27" t="s">
        <v>768</v>
      </c>
      <c r="F4332" s="27" t="s">
        <v>8274</v>
      </c>
      <c r="G4332" s="28" t="s">
        <v>173</v>
      </c>
      <c r="H4332" s="27" t="s">
        <v>174</v>
      </c>
      <c r="I4332" s="118" t="s">
        <v>8275</v>
      </c>
      <c r="J4332" s="29">
        <v>4.67</v>
      </c>
      <c r="K4332" s="28" t="s">
        <v>162</v>
      </c>
      <c r="L4332" s="27" t="s">
        <v>528</v>
      </c>
      <c r="M4332" s="27" t="s">
        <v>8275</v>
      </c>
      <c r="N4332" s="27" t="s">
        <v>1039</v>
      </c>
    </row>
    <row r="4333" spans="1:14" ht="16.5" customHeight="1" thickTop="1" thickBot="1">
      <c r="A4333" s="30">
        <v>8542319010</v>
      </c>
      <c r="B4333" s="25"/>
      <c r="C4333" s="26"/>
      <c r="D4333" s="27"/>
      <c r="E4333" s="27" t="s">
        <v>768</v>
      </c>
      <c r="F4333" s="27" t="s">
        <v>2088</v>
      </c>
      <c r="G4333" s="28" t="s">
        <v>159</v>
      </c>
      <c r="H4333" s="27" t="s">
        <v>160</v>
      </c>
      <c r="I4333" s="118" t="s">
        <v>1875</v>
      </c>
      <c r="J4333" s="29">
        <v>66.680000000000007</v>
      </c>
      <c r="K4333" s="28" t="s">
        <v>162</v>
      </c>
      <c r="L4333" s="27" t="s">
        <v>580</v>
      </c>
      <c r="M4333" s="27" t="s">
        <v>164</v>
      </c>
      <c r="N4333" s="27" t="s">
        <v>10753</v>
      </c>
    </row>
    <row r="4334" spans="1:14" ht="16.5" customHeight="1" thickTop="1" thickBot="1">
      <c r="A4334" s="30">
        <v>8542339000</v>
      </c>
      <c r="B4334" s="25"/>
      <c r="C4334" s="26"/>
      <c r="D4334" s="27"/>
      <c r="E4334" s="27" t="s">
        <v>645</v>
      </c>
      <c r="F4334" s="27" t="s">
        <v>8276</v>
      </c>
      <c r="G4334" s="28" t="s">
        <v>173</v>
      </c>
      <c r="H4334" s="27" t="s">
        <v>174</v>
      </c>
      <c r="I4334" s="118" t="s">
        <v>1898</v>
      </c>
      <c r="J4334" s="29">
        <v>55.54</v>
      </c>
      <c r="K4334" s="28" t="s">
        <v>162</v>
      </c>
      <c r="L4334" s="27" t="s">
        <v>134</v>
      </c>
      <c r="M4334" s="27" t="s">
        <v>164</v>
      </c>
      <c r="N4334" s="27" t="s">
        <v>4101</v>
      </c>
    </row>
    <row r="4335" spans="1:14" ht="16.5" customHeight="1" thickTop="1" thickBot="1">
      <c r="A4335" s="30">
        <v>8542339000</v>
      </c>
      <c r="B4335" s="25"/>
      <c r="C4335" s="26"/>
      <c r="D4335" s="27"/>
      <c r="E4335" s="27" t="s">
        <v>645</v>
      </c>
      <c r="F4335" s="27" t="s">
        <v>8277</v>
      </c>
      <c r="G4335" s="28" t="s">
        <v>173</v>
      </c>
      <c r="H4335" s="27" t="s">
        <v>174</v>
      </c>
      <c r="I4335" s="118" t="s">
        <v>5950</v>
      </c>
      <c r="J4335" s="29">
        <v>13.37</v>
      </c>
      <c r="K4335" s="28" t="s">
        <v>162</v>
      </c>
      <c r="L4335" s="27" t="s">
        <v>580</v>
      </c>
      <c r="M4335" s="27" t="s">
        <v>164</v>
      </c>
      <c r="N4335" s="27" t="s">
        <v>10753</v>
      </c>
    </row>
    <row r="4336" spans="1:14" ht="16.5" customHeight="1" thickTop="1" thickBot="1">
      <c r="A4336" s="30">
        <v>8542339000</v>
      </c>
      <c r="B4336" s="25"/>
      <c r="C4336" s="26"/>
      <c r="D4336" s="27"/>
      <c r="E4336" s="27" t="s">
        <v>645</v>
      </c>
      <c r="F4336" s="27" t="s">
        <v>8278</v>
      </c>
      <c r="G4336" s="28" t="s">
        <v>173</v>
      </c>
      <c r="H4336" s="27" t="s">
        <v>174</v>
      </c>
      <c r="I4336" s="118" t="s">
        <v>8279</v>
      </c>
      <c r="J4336" s="29">
        <v>1732.6</v>
      </c>
      <c r="K4336" s="28" t="s">
        <v>162</v>
      </c>
      <c r="L4336" s="27" t="s">
        <v>648</v>
      </c>
      <c r="M4336" s="27" t="s">
        <v>164</v>
      </c>
      <c r="N4336" s="27" t="s">
        <v>9740</v>
      </c>
    </row>
    <row r="4337" spans="1:14" ht="16.5" customHeight="1" thickTop="1" thickBot="1">
      <c r="A4337" s="30">
        <v>8542399010</v>
      </c>
      <c r="B4337" s="25"/>
      <c r="C4337" s="26"/>
      <c r="D4337" s="27"/>
      <c r="E4337" s="27" t="s">
        <v>658</v>
      </c>
      <c r="F4337" s="27" t="s">
        <v>8280</v>
      </c>
      <c r="G4337" s="28" t="s">
        <v>173</v>
      </c>
      <c r="H4337" s="27" t="s">
        <v>174</v>
      </c>
      <c r="I4337" s="118" t="s">
        <v>6525</v>
      </c>
      <c r="J4337" s="29">
        <v>5813.08</v>
      </c>
      <c r="K4337" s="28" t="s">
        <v>162</v>
      </c>
      <c r="L4337" s="27" t="s">
        <v>114</v>
      </c>
      <c r="M4337" s="27" t="s">
        <v>164</v>
      </c>
      <c r="N4337" s="27" t="s">
        <v>11042</v>
      </c>
    </row>
    <row r="4338" spans="1:14" ht="16.5" customHeight="1" thickTop="1" thickBot="1">
      <c r="A4338" s="30">
        <v>8542399010</v>
      </c>
      <c r="B4338" s="25"/>
      <c r="C4338" s="26"/>
      <c r="D4338" s="27"/>
      <c r="E4338" s="27" t="s">
        <v>658</v>
      </c>
      <c r="F4338" s="27" t="s">
        <v>5175</v>
      </c>
      <c r="G4338" s="28" t="s">
        <v>173</v>
      </c>
      <c r="H4338" s="27" t="s">
        <v>174</v>
      </c>
      <c r="I4338" s="118" t="s">
        <v>8281</v>
      </c>
      <c r="J4338" s="29">
        <v>63.83</v>
      </c>
      <c r="K4338" s="28" t="s">
        <v>162</v>
      </c>
      <c r="L4338" s="27" t="s">
        <v>5170</v>
      </c>
      <c r="M4338" s="27" t="s">
        <v>164</v>
      </c>
      <c r="N4338" s="27" t="s">
        <v>18289</v>
      </c>
    </row>
    <row r="4339" spans="1:14" ht="16.5" customHeight="1" thickTop="1" thickBot="1">
      <c r="A4339" s="30">
        <v>8542399010</v>
      </c>
      <c r="B4339" s="25"/>
      <c r="C4339" s="26"/>
      <c r="D4339" s="27"/>
      <c r="E4339" s="27" t="s">
        <v>658</v>
      </c>
      <c r="F4339" s="27" t="s">
        <v>8282</v>
      </c>
      <c r="G4339" s="28" t="s">
        <v>173</v>
      </c>
      <c r="H4339" s="27" t="s">
        <v>174</v>
      </c>
      <c r="I4339" s="118" t="s">
        <v>8283</v>
      </c>
      <c r="J4339" s="29">
        <v>600.29999999999995</v>
      </c>
      <c r="K4339" s="28" t="s">
        <v>162</v>
      </c>
      <c r="L4339" s="27" t="s">
        <v>134</v>
      </c>
      <c r="M4339" s="27" t="s">
        <v>164</v>
      </c>
      <c r="N4339" s="27" t="s">
        <v>4101</v>
      </c>
    </row>
    <row r="4340" spans="1:14" ht="16.5" customHeight="1" thickTop="1" thickBot="1">
      <c r="A4340" s="30">
        <v>8542399010</v>
      </c>
      <c r="B4340" s="25"/>
      <c r="C4340" s="26"/>
      <c r="D4340" s="27"/>
      <c r="E4340" s="27" t="s">
        <v>658</v>
      </c>
      <c r="F4340" s="27" t="s">
        <v>8284</v>
      </c>
      <c r="G4340" s="28" t="s">
        <v>173</v>
      </c>
      <c r="H4340" s="27" t="s">
        <v>174</v>
      </c>
      <c r="I4340" s="118" t="s">
        <v>8285</v>
      </c>
      <c r="J4340" s="29">
        <v>2.5099999999999998</v>
      </c>
      <c r="K4340" s="28" t="s">
        <v>162</v>
      </c>
      <c r="L4340" s="27" t="s">
        <v>137</v>
      </c>
      <c r="M4340" s="27" t="s">
        <v>164</v>
      </c>
      <c r="N4340" s="27" t="s">
        <v>523</v>
      </c>
    </row>
    <row r="4341" spans="1:14" ht="16.5" customHeight="1" thickTop="1" thickBot="1">
      <c r="A4341" s="30">
        <v>8542399010</v>
      </c>
      <c r="B4341" s="25"/>
      <c r="C4341" s="26"/>
      <c r="D4341" s="27"/>
      <c r="E4341" s="27" t="s">
        <v>658</v>
      </c>
      <c r="F4341" s="27" t="s">
        <v>5831</v>
      </c>
      <c r="G4341" s="28" t="s">
        <v>173</v>
      </c>
      <c r="H4341" s="27" t="s">
        <v>174</v>
      </c>
      <c r="I4341" s="118" t="s">
        <v>5832</v>
      </c>
      <c r="J4341" s="29">
        <v>1208.21</v>
      </c>
      <c r="K4341" s="28" t="s">
        <v>162</v>
      </c>
      <c r="L4341" s="27" t="s">
        <v>713</v>
      </c>
      <c r="M4341" s="27" t="s">
        <v>164</v>
      </c>
      <c r="N4341" s="27" t="s">
        <v>18355</v>
      </c>
    </row>
    <row r="4342" spans="1:14" ht="16.5" customHeight="1" thickTop="1" thickBot="1">
      <c r="A4342" s="30">
        <v>8542399010</v>
      </c>
      <c r="B4342" s="25"/>
      <c r="C4342" s="26"/>
      <c r="D4342" s="27"/>
      <c r="E4342" s="27" t="s">
        <v>658</v>
      </c>
      <c r="F4342" s="27" t="s">
        <v>8286</v>
      </c>
      <c r="G4342" s="28" t="s">
        <v>173</v>
      </c>
      <c r="H4342" s="27" t="s">
        <v>174</v>
      </c>
      <c r="I4342" s="118" t="s">
        <v>8287</v>
      </c>
      <c r="J4342" s="29">
        <v>121.21</v>
      </c>
      <c r="K4342" s="28" t="s">
        <v>162</v>
      </c>
      <c r="L4342" s="27" t="s">
        <v>125</v>
      </c>
      <c r="M4342" s="27" t="s">
        <v>164</v>
      </c>
      <c r="N4342" s="27" t="s">
        <v>125</v>
      </c>
    </row>
    <row r="4343" spans="1:14" ht="16.5" customHeight="1" thickTop="1" thickBot="1">
      <c r="A4343" s="30">
        <v>8542399010</v>
      </c>
      <c r="B4343" s="25"/>
      <c r="C4343" s="26"/>
      <c r="D4343" s="27"/>
      <c r="E4343" s="27" t="s">
        <v>658</v>
      </c>
      <c r="F4343" s="27" t="s">
        <v>8288</v>
      </c>
      <c r="G4343" s="28" t="s">
        <v>173</v>
      </c>
      <c r="H4343" s="27" t="s">
        <v>174</v>
      </c>
      <c r="I4343" s="118" t="s">
        <v>8289</v>
      </c>
      <c r="J4343" s="29">
        <v>32.67</v>
      </c>
      <c r="K4343" s="28" t="s">
        <v>162</v>
      </c>
      <c r="L4343" s="27" t="s">
        <v>1568</v>
      </c>
      <c r="M4343" s="27" t="s">
        <v>164</v>
      </c>
      <c r="N4343" s="27" t="s">
        <v>11858</v>
      </c>
    </row>
    <row r="4344" spans="1:14" ht="16.5" customHeight="1" thickTop="1" thickBot="1">
      <c r="A4344" s="30">
        <v>8542399010</v>
      </c>
      <c r="B4344" s="25"/>
      <c r="C4344" s="26"/>
      <c r="D4344" s="27"/>
      <c r="E4344" s="27" t="s">
        <v>658</v>
      </c>
      <c r="F4344" s="27" t="s">
        <v>8290</v>
      </c>
      <c r="G4344" s="28" t="s">
        <v>173</v>
      </c>
      <c r="H4344" s="27" t="s">
        <v>174</v>
      </c>
      <c r="I4344" s="118" t="s">
        <v>8291</v>
      </c>
      <c r="J4344" s="29">
        <v>127.28</v>
      </c>
      <c r="K4344" s="28" t="s">
        <v>162</v>
      </c>
      <c r="L4344" s="27" t="s">
        <v>137</v>
      </c>
      <c r="M4344" s="27" t="s">
        <v>164</v>
      </c>
      <c r="N4344" s="27" t="s">
        <v>523</v>
      </c>
    </row>
    <row r="4345" spans="1:14" ht="16.5" customHeight="1" thickTop="1" thickBot="1">
      <c r="A4345" s="30">
        <v>8542399010</v>
      </c>
      <c r="B4345" s="25"/>
      <c r="C4345" s="26"/>
      <c r="D4345" s="27"/>
      <c r="E4345" s="27" t="s">
        <v>658</v>
      </c>
      <c r="F4345" s="27" t="s">
        <v>8292</v>
      </c>
      <c r="G4345" s="28" t="s">
        <v>173</v>
      </c>
      <c r="H4345" s="27" t="s">
        <v>174</v>
      </c>
      <c r="I4345" s="118" t="s">
        <v>8293</v>
      </c>
      <c r="J4345" s="29">
        <v>1.36</v>
      </c>
      <c r="K4345" s="28" t="s">
        <v>162</v>
      </c>
      <c r="L4345" s="27" t="s">
        <v>134</v>
      </c>
      <c r="M4345" s="27" t="s">
        <v>164</v>
      </c>
      <c r="N4345" s="27" t="s">
        <v>4101</v>
      </c>
    </row>
    <row r="4346" spans="1:14" ht="16.5" customHeight="1" thickTop="1" thickBot="1">
      <c r="A4346" s="30">
        <v>8542399010</v>
      </c>
      <c r="B4346" s="25"/>
      <c r="C4346" s="26"/>
      <c r="D4346" s="27"/>
      <c r="E4346" s="27" t="s">
        <v>658</v>
      </c>
      <c r="F4346" s="27" t="s">
        <v>8294</v>
      </c>
      <c r="G4346" s="28" t="s">
        <v>173</v>
      </c>
      <c r="H4346" s="27" t="s">
        <v>174</v>
      </c>
      <c r="I4346" s="118" t="s">
        <v>1498</v>
      </c>
      <c r="J4346" s="29">
        <v>0.68</v>
      </c>
      <c r="K4346" s="28" t="s">
        <v>162</v>
      </c>
      <c r="L4346" s="27" t="s">
        <v>134</v>
      </c>
      <c r="M4346" s="27" t="s">
        <v>164</v>
      </c>
      <c r="N4346" s="27" t="s">
        <v>4101</v>
      </c>
    </row>
    <row r="4347" spans="1:14" ht="16.5" customHeight="1" thickTop="1" thickBot="1">
      <c r="A4347" s="30">
        <v>8542399010</v>
      </c>
      <c r="B4347" s="25"/>
      <c r="C4347" s="26"/>
      <c r="D4347" s="27"/>
      <c r="E4347" s="27" t="s">
        <v>658</v>
      </c>
      <c r="F4347" s="27" t="s">
        <v>7477</v>
      </c>
      <c r="G4347" s="28" t="s">
        <v>173</v>
      </c>
      <c r="H4347" s="27" t="s">
        <v>174</v>
      </c>
      <c r="I4347" s="118" t="s">
        <v>4480</v>
      </c>
      <c r="J4347" s="29">
        <v>130.69999999999999</v>
      </c>
      <c r="K4347" s="28" t="s">
        <v>162</v>
      </c>
      <c r="L4347" s="27" t="s">
        <v>648</v>
      </c>
      <c r="M4347" s="27" t="s">
        <v>164</v>
      </c>
      <c r="N4347" s="27" t="s">
        <v>9740</v>
      </c>
    </row>
    <row r="4348" spans="1:14" ht="16.5" customHeight="1" thickTop="1" thickBot="1">
      <c r="A4348" s="30">
        <v>8542399010</v>
      </c>
      <c r="B4348" s="25"/>
      <c r="C4348" s="26"/>
      <c r="D4348" s="27"/>
      <c r="E4348" s="27" t="s">
        <v>658</v>
      </c>
      <c r="F4348" s="27" t="s">
        <v>8295</v>
      </c>
      <c r="G4348" s="28" t="s">
        <v>173</v>
      </c>
      <c r="H4348" s="27" t="s">
        <v>174</v>
      </c>
      <c r="I4348" s="118" t="s">
        <v>1947</v>
      </c>
      <c r="J4348" s="29">
        <v>19.7</v>
      </c>
      <c r="K4348" s="28" t="s">
        <v>162</v>
      </c>
      <c r="L4348" s="27" t="s">
        <v>687</v>
      </c>
      <c r="M4348" s="27" t="s">
        <v>164</v>
      </c>
      <c r="N4348" s="27" t="s">
        <v>18102</v>
      </c>
    </row>
    <row r="4349" spans="1:14" ht="16.5" customHeight="1" thickTop="1" thickBot="1">
      <c r="A4349" s="30">
        <v>8542399010</v>
      </c>
      <c r="B4349" s="25"/>
      <c r="C4349" s="26"/>
      <c r="D4349" s="27"/>
      <c r="E4349" s="27" t="s">
        <v>658</v>
      </c>
      <c r="F4349" s="27" t="s">
        <v>8296</v>
      </c>
      <c r="G4349" s="28" t="s">
        <v>173</v>
      </c>
      <c r="H4349" s="27" t="s">
        <v>174</v>
      </c>
      <c r="I4349" s="118" t="s">
        <v>8297</v>
      </c>
      <c r="J4349" s="29">
        <v>4.5999999999999996</v>
      </c>
      <c r="K4349" s="28" t="s">
        <v>162</v>
      </c>
      <c r="L4349" s="27" t="s">
        <v>134</v>
      </c>
      <c r="M4349" s="27" t="s">
        <v>164</v>
      </c>
      <c r="N4349" s="27" t="s">
        <v>4101</v>
      </c>
    </row>
    <row r="4350" spans="1:14" ht="16.5" customHeight="1" thickTop="1" thickBot="1">
      <c r="A4350" s="30">
        <v>8542399010</v>
      </c>
      <c r="B4350" s="25"/>
      <c r="C4350" s="26"/>
      <c r="D4350" s="27"/>
      <c r="E4350" s="27" t="s">
        <v>658</v>
      </c>
      <c r="F4350" s="27" t="s">
        <v>8298</v>
      </c>
      <c r="G4350" s="28" t="s">
        <v>173</v>
      </c>
      <c r="H4350" s="27" t="s">
        <v>174</v>
      </c>
      <c r="I4350" s="118" t="s">
        <v>8299</v>
      </c>
      <c r="J4350" s="29">
        <v>1160</v>
      </c>
      <c r="K4350" s="28" t="s">
        <v>162</v>
      </c>
      <c r="L4350" s="27" t="s">
        <v>764</v>
      </c>
      <c r="M4350" s="27" t="s">
        <v>164</v>
      </c>
      <c r="N4350" s="27" t="s">
        <v>764</v>
      </c>
    </row>
    <row r="4351" spans="1:14" ht="16.5" customHeight="1" thickTop="1" thickBot="1">
      <c r="A4351" s="30">
        <v>8542399010</v>
      </c>
      <c r="B4351" s="25"/>
      <c r="C4351" s="26"/>
      <c r="D4351" s="27"/>
      <c r="E4351" s="27" t="s">
        <v>658</v>
      </c>
      <c r="F4351" s="27" t="s">
        <v>8300</v>
      </c>
      <c r="G4351" s="28" t="s">
        <v>173</v>
      </c>
      <c r="H4351" s="27" t="s">
        <v>174</v>
      </c>
      <c r="I4351" s="118" t="s">
        <v>7925</v>
      </c>
      <c r="J4351" s="29">
        <v>998.8</v>
      </c>
      <c r="K4351" s="28" t="s">
        <v>162</v>
      </c>
      <c r="L4351" s="27" t="s">
        <v>764</v>
      </c>
      <c r="M4351" s="27" t="s">
        <v>164</v>
      </c>
      <c r="N4351" s="27" t="s">
        <v>764</v>
      </c>
    </row>
    <row r="4352" spans="1:14" ht="16.5" customHeight="1" thickTop="1" thickBot="1">
      <c r="A4352" s="30">
        <v>8542399010</v>
      </c>
      <c r="B4352" s="25"/>
      <c r="C4352" s="26"/>
      <c r="D4352" s="27"/>
      <c r="E4352" s="27" t="s">
        <v>658</v>
      </c>
      <c r="F4352" s="27" t="s">
        <v>8301</v>
      </c>
      <c r="G4352" s="28" t="s">
        <v>173</v>
      </c>
      <c r="H4352" s="27" t="s">
        <v>174</v>
      </c>
      <c r="I4352" s="118" t="s">
        <v>8302</v>
      </c>
      <c r="J4352" s="29">
        <v>22.8</v>
      </c>
      <c r="K4352" s="28" t="s">
        <v>162</v>
      </c>
      <c r="L4352" s="27" t="s">
        <v>648</v>
      </c>
      <c r="M4352" s="27" t="s">
        <v>164</v>
      </c>
      <c r="N4352" s="27" t="s">
        <v>9740</v>
      </c>
    </row>
    <row r="4353" spans="1:14" ht="16.5" customHeight="1" thickTop="1" thickBot="1">
      <c r="A4353" s="30">
        <v>8542399010</v>
      </c>
      <c r="B4353" s="25"/>
      <c r="C4353" s="26"/>
      <c r="D4353" s="27"/>
      <c r="E4353" s="27" t="s">
        <v>658</v>
      </c>
      <c r="F4353" s="27" t="s">
        <v>8303</v>
      </c>
      <c r="G4353" s="28" t="s">
        <v>173</v>
      </c>
      <c r="H4353" s="27" t="s">
        <v>174</v>
      </c>
      <c r="I4353" s="118" t="s">
        <v>657</v>
      </c>
      <c r="J4353" s="29">
        <v>48.68</v>
      </c>
      <c r="K4353" s="28" t="s">
        <v>162</v>
      </c>
      <c r="L4353" s="27" t="s">
        <v>134</v>
      </c>
      <c r="M4353" s="27" t="s">
        <v>164</v>
      </c>
      <c r="N4353" s="27" t="s">
        <v>4101</v>
      </c>
    </row>
    <row r="4354" spans="1:14" ht="16.5" customHeight="1" thickTop="1" thickBot="1">
      <c r="A4354" s="30">
        <v>8542399010</v>
      </c>
      <c r="B4354" s="25"/>
      <c r="C4354" s="26"/>
      <c r="D4354" s="27"/>
      <c r="E4354" s="27" t="s">
        <v>658</v>
      </c>
      <c r="F4354" s="27" t="s">
        <v>8304</v>
      </c>
      <c r="G4354" s="28" t="s">
        <v>173</v>
      </c>
      <c r="H4354" s="27" t="s">
        <v>174</v>
      </c>
      <c r="I4354" s="118" t="s">
        <v>8305</v>
      </c>
      <c r="J4354" s="29">
        <v>27.58</v>
      </c>
      <c r="K4354" s="28" t="s">
        <v>162</v>
      </c>
      <c r="L4354" s="27" t="s">
        <v>8306</v>
      </c>
      <c r="M4354" s="27" t="s">
        <v>164</v>
      </c>
      <c r="N4354" s="27" t="s">
        <v>8306</v>
      </c>
    </row>
    <row r="4355" spans="1:14" ht="16.5" customHeight="1" thickTop="1">
      <c r="A4355" s="24">
        <v>8532210000</v>
      </c>
      <c r="B4355" s="25"/>
      <c r="C4355" s="26"/>
      <c r="D4355" s="27"/>
      <c r="E4355" s="27" t="s">
        <v>8307</v>
      </c>
      <c r="F4355" s="27" t="s">
        <v>8308</v>
      </c>
      <c r="G4355" s="28" t="s">
        <v>173</v>
      </c>
      <c r="H4355" s="27" t="s">
        <v>174</v>
      </c>
      <c r="I4355" s="118" t="s">
        <v>8309</v>
      </c>
      <c r="J4355" s="29">
        <v>0.28000000000000003</v>
      </c>
      <c r="K4355" s="28" t="s">
        <v>162</v>
      </c>
      <c r="L4355" s="27" t="s">
        <v>262</v>
      </c>
      <c r="M4355" s="27" t="s">
        <v>164</v>
      </c>
      <c r="N4355" s="27" t="s">
        <v>265</v>
      </c>
    </row>
    <row r="4356" spans="1:14" ht="16.5" customHeight="1">
      <c r="A4356" s="24">
        <v>8536908500</v>
      </c>
      <c r="B4356" s="25"/>
      <c r="C4356" s="26"/>
      <c r="D4356" s="27"/>
      <c r="E4356" s="27" t="s">
        <v>8310</v>
      </c>
      <c r="F4356" s="27" t="s">
        <v>8311</v>
      </c>
      <c r="G4356" s="28" t="s">
        <v>173</v>
      </c>
      <c r="H4356" s="27" t="s">
        <v>174</v>
      </c>
      <c r="I4356" s="118" t="s">
        <v>8312</v>
      </c>
      <c r="J4356" s="29">
        <v>0.37</v>
      </c>
      <c r="K4356" s="28" t="s">
        <v>162</v>
      </c>
      <c r="L4356" s="27" t="s">
        <v>498</v>
      </c>
      <c r="M4356" s="27" t="s">
        <v>164</v>
      </c>
      <c r="N4356" s="27" t="s">
        <v>8844</v>
      </c>
    </row>
    <row r="4357" spans="1:14" ht="16.5" customHeight="1" thickBot="1">
      <c r="A4357" s="24">
        <v>8541290000</v>
      </c>
      <c r="B4357" s="25"/>
      <c r="C4357" s="26"/>
      <c r="D4357" s="27"/>
      <c r="E4357" s="27" t="s">
        <v>8313</v>
      </c>
      <c r="F4357" s="27" t="s">
        <v>8314</v>
      </c>
      <c r="G4357" s="28" t="s">
        <v>173</v>
      </c>
      <c r="H4357" s="27" t="s">
        <v>174</v>
      </c>
      <c r="I4357" s="118" t="s">
        <v>8315</v>
      </c>
      <c r="J4357" s="29">
        <v>3.79</v>
      </c>
      <c r="K4357" s="28" t="s">
        <v>162</v>
      </c>
      <c r="L4357" s="27" t="s">
        <v>416</v>
      </c>
      <c r="M4357" s="27" t="s">
        <v>164</v>
      </c>
      <c r="N4357" s="27" t="s">
        <v>10744</v>
      </c>
    </row>
    <row r="4358" spans="1:14" ht="16.5" customHeight="1" thickTop="1" thickBot="1">
      <c r="A4358" s="30">
        <v>8542319010</v>
      </c>
      <c r="B4358" s="25"/>
      <c r="C4358" s="26"/>
      <c r="D4358" s="27"/>
      <c r="E4358" s="27" t="s">
        <v>8316</v>
      </c>
      <c r="F4358" s="27" t="s">
        <v>8317</v>
      </c>
      <c r="G4358" s="28" t="s">
        <v>8318</v>
      </c>
      <c r="H4358" s="27" t="s">
        <v>8319</v>
      </c>
      <c r="I4358" s="118" t="s">
        <v>8320</v>
      </c>
      <c r="J4358" s="29">
        <v>342300</v>
      </c>
      <c r="K4358" s="28" t="s">
        <v>176</v>
      </c>
      <c r="L4358" s="27" t="s">
        <v>114</v>
      </c>
      <c r="M4358" s="27" t="s">
        <v>164</v>
      </c>
      <c r="N4358" s="27" t="s">
        <v>11042</v>
      </c>
    </row>
    <row r="4359" spans="1:14" ht="16.5" customHeight="1" thickTop="1" thickBot="1">
      <c r="A4359" s="30">
        <v>8542339000</v>
      </c>
      <c r="B4359" s="25"/>
      <c r="C4359" s="26"/>
      <c r="D4359" s="27"/>
      <c r="E4359" s="27" t="s">
        <v>794</v>
      </c>
      <c r="F4359" s="27" t="s">
        <v>8321</v>
      </c>
      <c r="G4359" s="28" t="s">
        <v>297</v>
      </c>
      <c r="H4359" s="27" t="s">
        <v>298</v>
      </c>
      <c r="I4359" s="118" t="s">
        <v>8322</v>
      </c>
      <c r="J4359" s="29">
        <v>980</v>
      </c>
      <c r="K4359" s="28" t="s">
        <v>176</v>
      </c>
      <c r="L4359" s="27" t="s">
        <v>114</v>
      </c>
      <c r="M4359" s="27" t="s">
        <v>164</v>
      </c>
      <c r="N4359" s="27" t="s">
        <v>11042</v>
      </c>
    </row>
    <row r="4360" spans="1:14" ht="16.5" customHeight="1" thickTop="1" thickBot="1">
      <c r="A4360" s="30">
        <v>8542399010</v>
      </c>
      <c r="B4360" s="25"/>
      <c r="C4360" s="26"/>
      <c r="D4360" s="27"/>
      <c r="E4360" s="27" t="s">
        <v>3038</v>
      </c>
      <c r="F4360" s="27" t="s">
        <v>3039</v>
      </c>
      <c r="G4360" s="28" t="s">
        <v>355</v>
      </c>
      <c r="H4360" s="27" t="s">
        <v>356</v>
      </c>
      <c r="I4360" s="118" t="s">
        <v>3040</v>
      </c>
      <c r="J4360" s="29">
        <v>6440</v>
      </c>
      <c r="K4360" s="28" t="s">
        <v>176</v>
      </c>
      <c r="L4360" s="27" t="s">
        <v>125</v>
      </c>
      <c r="M4360" s="27" t="s">
        <v>164</v>
      </c>
      <c r="N4360" s="27" t="s">
        <v>125</v>
      </c>
    </row>
    <row r="4361" spans="1:14" ht="16.5" customHeight="1" thickTop="1" thickBot="1">
      <c r="A4361" s="30">
        <v>8542399010</v>
      </c>
      <c r="B4361" s="25"/>
      <c r="C4361" s="26"/>
      <c r="D4361" s="27"/>
      <c r="E4361" s="27" t="s">
        <v>765</v>
      </c>
      <c r="F4361" s="27" t="s">
        <v>8323</v>
      </c>
      <c r="G4361" s="28" t="s">
        <v>159</v>
      </c>
      <c r="H4361" s="27" t="s">
        <v>160</v>
      </c>
      <c r="I4361" s="118" t="s">
        <v>8324</v>
      </c>
      <c r="J4361" s="29">
        <v>43400</v>
      </c>
      <c r="K4361" s="28" t="s">
        <v>176</v>
      </c>
      <c r="L4361" s="27" t="s">
        <v>764</v>
      </c>
      <c r="M4361" s="27" t="s">
        <v>164</v>
      </c>
      <c r="N4361" s="27" t="s">
        <v>764</v>
      </c>
    </row>
    <row r="4362" spans="1:14" ht="16.5" customHeight="1" thickTop="1">
      <c r="A4362" s="24">
        <v>3926909709</v>
      </c>
      <c r="B4362" s="25"/>
      <c r="C4362" s="26">
        <v>6.5000000000000002E-2</v>
      </c>
      <c r="D4362" s="27"/>
      <c r="E4362" s="27" t="s">
        <v>8325</v>
      </c>
      <c r="F4362" s="27" t="s">
        <v>8326</v>
      </c>
      <c r="G4362" s="28" t="s">
        <v>167</v>
      </c>
      <c r="H4362" s="27" t="s">
        <v>168</v>
      </c>
      <c r="I4362" s="118" t="s">
        <v>8327</v>
      </c>
      <c r="J4362" s="29">
        <v>74.3</v>
      </c>
      <c r="K4362" s="28" t="s">
        <v>162</v>
      </c>
      <c r="L4362" s="27" t="s">
        <v>443</v>
      </c>
      <c r="M4362" s="27" t="s">
        <v>164</v>
      </c>
      <c r="N4362" s="27" t="s">
        <v>18203</v>
      </c>
    </row>
    <row r="4363" spans="1:14" ht="16.5" customHeight="1">
      <c r="A4363" s="24">
        <v>3926909709</v>
      </c>
      <c r="B4363" s="25"/>
      <c r="C4363" s="26">
        <v>6.5000000000000002E-2</v>
      </c>
      <c r="D4363" s="27"/>
      <c r="E4363" s="27" t="s">
        <v>7203</v>
      </c>
      <c r="F4363" s="27" t="s">
        <v>7204</v>
      </c>
      <c r="G4363" s="28" t="s">
        <v>347</v>
      </c>
      <c r="H4363" s="27" t="s">
        <v>348</v>
      </c>
      <c r="I4363" s="118" t="s">
        <v>7205</v>
      </c>
      <c r="J4363" s="29">
        <v>115.87</v>
      </c>
      <c r="K4363" s="28" t="s">
        <v>162</v>
      </c>
      <c r="L4363" s="27" t="s">
        <v>428</v>
      </c>
      <c r="M4363" s="27" t="s">
        <v>164</v>
      </c>
      <c r="N4363" s="27" t="s">
        <v>13387</v>
      </c>
    </row>
    <row r="4364" spans="1:14" ht="16.5" customHeight="1">
      <c r="A4364" s="24">
        <v>3926909709</v>
      </c>
      <c r="B4364" s="25"/>
      <c r="C4364" s="26">
        <v>6.5000000000000002E-2</v>
      </c>
      <c r="D4364" s="27"/>
      <c r="E4364" s="27" t="s">
        <v>8328</v>
      </c>
      <c r="F4364" s="27" t="s">
        <v>5490</v>
      </c>
      <c r="G4364" s="28" t="s">
        <v>159</v>
      </c>
      <c r="H4364" s="27" t="s">
        <v>160</v>
      </c>
      <c r="I4364" s="118" t="s">
        <v>5491</v>
      </c>
      <c r="J4364" s="29">
        <v>7.43</v>
      </c>
      <c r="K4364" s="28" t="s">
        <v>162</v>
      </c>
      <c r="L4364" s="27" t="s">
        <v>5492</v>
      </c>
      <c r="M4364" s="27" t="s">
        <v>164</v>
      </c>
      <c r="N4364" s="27" t="s">
        <v>5492</v>
      </c>
    </row>
    <row r="4365" spans="1:14" ht="16.5" customHeight="1">
      <c r="A4365" s="24">
        <v>7318190008</v>
      </c>
      <c r="B4365" s="25"/>
      <c r="C4365" s="26">
        <v>0.08</v>
      </c>
      <c r="D4365" s="27"/>
      <c r="E4365" s="27" t="s">
        <v>8329</v>
      </c>
      <c r="F4365" s="27" t="s">
        <v>8330</v>
      </c>
      <c r="G4365" s="28" t="s">
        <v>167</v>
      </c>
      <c r="H4365" s="27" t="s">
        <v>168</v>
      </c>
      <c r="I4365" s="118" t="s">
        <v>8331</v>
      </c>
      <c r="J4365" s="29">
        <v>15.97</v>
      </c>
      <c r="K4365" s="28" t="s">
        <v>162</v>
      </c>
      <c r="L4365" s="27" t="s">
        <v>4504</v>
      </c>
      <c r="M4365" s="27" t="s">
        <v>164</v>
      </c>
      <c r="N4365" s="27" t="s">
        <v>18259</v>
      </c>
    </row>
    <row r="4366" spans="1:14" ht="16.5" customHeight="1" thickBot="1">
      <c r="A4366" s="24">
        <v>7320909008</v>
      </c>
      <c r="B4366" s="25"/>
      <c r="C4366" s="26">
        <v>0.15</v>
      </c>
      <c r="D4366" s="27"/>
      <c r="E4366" s="27" t="s">
        <v>4501</v>
      </c>
      <c r="F4366" s="27" t="s">
        <v>4502</v>
      </c>
      <c r="G4366" s="28" t="s">
        <v>167</v>
      </c>
      <c r="H4366" s="27" t="s">
        <v>168</v>
      </c>
      <c r="I4366" s="118" t="s">
        <v>4503</v>
      </c>
      <c r="J4366" s="29">
        <v>22.1</v>
      </c>
      <c r="K4366" s="28" t="s">
        <v>162</v>
      </c>
      <c r="L4366" s="27" t="s">
        <v>4504</v>
      </c>
      <c r="M4366" s="27" t="s">
        <v>164</v>
      </c>
      <c r="N4366" s="27" t="s">
        <v>18259</v>
      </c>
    </row>
    <row r="4367" spans="1:14" ht="16.5" customHeight="1" thickTop="1" thickBot="1">
      <c r="A4367" s="30">
        <v>8414592000</v>
      </c>
      <c r="B4367" s="25"/>
      <c r="C4367" s="26"/>
      <c r="D4367" s="27"/>
      <c r="E4367" s="27" t="s">
        <v>8332</v>
      </c>
      <c r="F4367" s="27" t="s">
        <v>2166</v>
      </c>
      <c r="G4367" s="28" t="s">
        <v>173</v>
      </c>
      <c r="H4367" s="27" t="s">
        <v>174</v>
      </c>
      <c r="I4367" s="118" t="s">
        <v>2167</v>
      </c>
      <c r="J4367" s="29">
        <v>4148.8</v>
      </c>
      <c r="K4367" s="28" t="s">
        <v>162</v>
      </c>
      <c r="L4367" s="27" t="s">
        <v>1232</v>
      </c>
      <c r="M4367" s="27" t="s">
        <v>164</v>
      </c>
      <c r="N4367" s="27" t="s">
        <v>15527</v>
      </c>
    </row>
    <row r="4368" spans="1:14" ht="16.5" customHeight="1" thickTop="1">
      <c r="A4368" s="24">
        <v>8504409100</v>
      </c>
      <c r="B4368" s="25"/>
      <c r="C4368" s="26"/>
      <c r="D4368" s="27"/>
      <c r="E4368" s="27" t="s">
        <v>3491</v>
      </c>
      <c r="F4368" s="27" t="s">
        <v>2170</v>
      </c>
      <c r="G4368" s="28" t="s">
        <v>173</v>
      </c>
      <c r="H4368" s="27" t="s">
        <v>174</v>
      </c>
      <c r="I4368" s="118" t="s">
        <v>2171</v>
      </c>
      <c r="J4368" s="29">
        <v>16.329999999999998</v>
      </c>
      <c r="K4368" s="28" t="s">
        <v>162</v>
      </c>
      <c r="L4368" s="27" t="s">
        <v>212</v>
      </c>
      <c r="M4368" s="27" t="s">
        <v>164</v>
      </c>
      <c r="N4368" s="27" t="s">
        <v>18065</v>
      </c>
    </row>
    <row r="4369" spans="1:14" ht="16.5" customHeight="1">
      <c r="A4369" s="24">
        <v>8504409100</v>
      </c>
      <c r="B4369" s="25"/>
      <c r="C4369" s="26"/>
      <c r="D4369" s="27"/>
      <c r="E4369" s="27" t="s">
        <v>3491</v>
      </c>
      <c r="F4369" s="27" t="s">
        <v>8333</v>
      </c>
      <c r="G4369" s="28" t="s">
        <v>173</v>
      </c>
      <c r="H4369" s="27" t="s">
        <v>174</v>
      </c>
      <c r="I4369" s="118" t="s">
        <v>8334</v>
      </c>
      <c r="J4369" s="29">
        <v>86.24</v>
      </c>
      <c r="K4369" s="28" t="s">
        <v>162</v>
      </c>
      <c r="L4369" s="27" t="s">
        <v>212</v>
      </c>
      <c r="M4369" s="27" t="s">
        <v>164</v>
      </c>
      <c r="N4369" s="27" t="s">
        <v>18065</v>
      </c>
    </row>
    <row r="4370" spans="1:14" ht="16.5" customHeight="1">
      <c r="A4370" s="24">
        <v>8504409100</v>
      </c>
      <c r="B4370" s="25"/>
      <c r="C4370" s="26"/>
      <c r="D4370" s="27"/>
      <c r="E4370" s="27" t="s">
        <v>8335</v>
      </c>
      <c r="F4370" s="27" t="s">
        <v>8336</v>
      </c>
      <c r="G4370" s="28" t="s">
        <v>159</v>
      </c>
      <c r="H4370" s="27" t="s">
        <v>160</v>
      </c>
      <c r="I4370" s="118" t="s">
        <v>8337</v>
      </c>
      <c r="J4370" s="29">
        <v>1743</v>
      </c>
      <c r="K4370" s="28" t="s">
        <v>162</v>
      </c>
      <c r="L4370" s="27" t="s">
        <v>163</v>
      </c>
      <c r="M4370" s="27" t="s">
        <v>164</v>
      </c>
      <c r="N4370" s="27" t="s">
        <v>18059</v>
      </c>
    </row>
    <row r="4371" spans="1:14" ht="16.5" customHeight="1">
      <c r="A4371" s="24">
        <v>8504409100</v>
      </c>
      <c r="B4371" s="25"/>
      <c r="C4371" s="26"/>
      <c r="D4371" s="27"/>
      <c r="E4371" s="27" t="s">
        <v>8335</v>
      </c>
      <c r="F4371" s="27" t="s">
        <v>8338</v>
      </c>
      <c r="G4371" s="28" t="s">
        <v>159</v>
      </c>
      <c r="H4371" s="27" t="s">
        <v>160</v>
      </c>
      <c r="I4371" s="118" t="s">
        <v>8339</v>
      </c>
      <c r="J4371" s="29">
        <v>41.46</v>
      </c>
      <c r="K4371" s="28" t="s">
        <v>162</v>
      </c>
      <c r="L4371" s="27" t="s">
        <v>1951</v>
      </c>
      <c r="M4371" s="27" t="s">
        <v>164</v>
      </c>
      <c r="N4371" s="27" t="s">
        <v>1951</v>
      </c>
    </row>
    <row r="4372" spans="1:14" ht="16.5" customHeight="1">
      <c r="A4372" s="24">
        <v>8504509500</v>
      </c>
      <c r="B4372" s="25"/>
      <c r="C4372" s="26"/>
      <c r="D4372" s="27"/>
      <c r="E4372" s="27" t="s">
        <v>8340</v>
      </c>
      <c r="F4372" s="27" t="s">
        <v>8341</v>
      </c>
      <c r="G4372" s="28" t="s">
        <v>173</v>
      </c>
      <c r="H4372" s="27" t="s">
        <v>174</v>
      </c>
      <c r="I4372" s="118" t="s">
        <v>8342</v>
      </c>
      <c r="J4372" s="29">
        <v>53.02</v>
      </c>
      <c r="K4372" s="28" t="s">
        <v>162</v>
      </c>
      <c r="L4372" s="27" t="s">
        <v>218</v>
      </c>
      <c r="M4372" s="27" t="s">
        <v>164</v>
      </c>
      <c r="N4372" s="27" t="s">
        <v>18066</v>
      </c>
    </row>
    <row r="4373" spans="1:14" ht="16.5" customHeight="1">
      <c r="A4373" s="24">
        <v>8504509500</v>
      </c>
      <c r="B4373" s="25"/>
      <c r="C4373" s="26"/>
      <c r="D4373" s="27"/>
      <c r="E4373" s="27" t="s">
        <v>225</v>
      </c>
      <c r="F4373" s="27" t="s">
        <v>8343</v>
      </c>
      <c r="G4373" s="28" t="s">
        <v>167</v>
      </c>
      <c r="H4373" s="27" t="s">
        <v>168</v>
      </c>
      <c r="I4373" s="118" t="s">
        <v>8344</v>
      </c>
      <c r="J4373" s="29">
        <v>62.02</v>
      </c>
      <c r="K4373" s="28" t="s">
        <v>162</v>
      </c>
      <c r="L4373" s="27" t="s">
        <v>50</v>
      </c>
      <c r="M4373" s="27" t="s">
        <v>164</v>
      </c>
      <c r="N4373" s="27" t="s">
        <v>18077</v>
      </c>
    </row>
    <row r="4374" spans="1:14" ht="16.5" customHeight="1">
      <c r="A4374" s="24">
        <v>8504509500</v>
      </c>
      <c r="B4374" s="25"/>
      <c r="C4374" s="26"/>
      <c r="D4374" s="27"/>
      <c r="E4374" s="27" t="s">
        <v>225</v>
      </c>
      <c r="F4374" s="27" t="s">
        <v>8345</v>
      </c>
      <c r="G4374" s="28" t="s">
        <v>187</v>
      </c>
      <c r="H4374" s="27" t="s">
        <v>188</v>
      </c>
      <c r="I4374" s="118" t="s">
        <v>8346</v>
      </c>
      <c r="J4374" s="29">
        <v>48.02</v>
      </c>
      <c r="K4374" s="28" t="s">
        <v>162</v>
      </c>
      <c r="L4374" s="27" t="s">
        <v>50</v>
      </c>
      <c r="M4374" s="27" t="s">
        <v>164</v>
      </c>
      <c r="N4374" s="27" t="s">
        <v>18077</v>
      </c>
    </row>
    <row r="4375" spans="1:14" ht="16.5" customHeight="1">
      <c r="A4375" s="24">
        <v>8504509500</v>
      </c>
      <c r="B4375" s="25"/>
      <c r="C4375" s="26"/>
      <c r="D4375" s="27"/>
      <c r="E4375" s="27" t="s">
        <v>8347</v>
      </c>
      <c r="F4375" s="27" t="s">
        <v>8348</v>
      </c>
      <c r="G4375" s="28" t="s">
        <v>282</v>
      </c>
      <c r="H4375" s="27" t="s">
        <v>283</v>
      </c>
      <c r="I4375" s="118" t="s">
        <v>8349</v>
      </c>
      <c r="J4375" s="29">
        <v>14.04</v>
      </c>
      <c r="K4375" s="28" t="s">
        <v>162</v>
      </c>
      <c r="L4375" s="27" t="s">
        <v>218</v>
      </c>
      <c r="M4375" s="27" t="s">
        <v>164</v>
      </c>
      <c r="N4375" s="27" t="s">
        <v>18066</v>
      </c>
    </row>
    <row r="4376" spans="1:14" ht="16.5" customHeight="1">
      <c r="A4376" s="24">
        <v>8504509500</v>
      </c>
      <c r="B4376" s="25"/>
      <c r="C4376" s="26"/>
      <c r="D4376" s="27"/>
      <c r="E4376" s="27" t="s">
        <v>8347</v>
      </c>
      <c r="F4376" s="27" t="s">
        <v>8350</v>
      </c>
      <c r="G4376" s="28" t="s">
        <v>282</v>
      </c>
      <c r="H4376" s="27" t="s">
        <v>283</v>
      </c>
      <c r="I4376" s="118" t="s">
        <v>8351</v>
      </c>
      <c r="J4376" s="29">
        <v>36.08</v>
      </c>
      <c r="K4376" s="28" t="s">
        <v>162</v>
      </c>
      <c r="L4376" s="27" t="s">
        <v>42</v>
      </c>
      <c r="M4376" s="27" t="s">
        <v>164</v>
      </c>
      <c r="N4376" s="27" t="s">
        <v>18077</v>
      </c>
    </row>
    <row r="4377" spans="1:14" ht="16.5" customHeight="1">
      <c r="A4377" s="24">
        <v>8504509500</v>
      </c>
      <c r="B4377" s="25"/>
      <c r="C4377" s="26"/>
      <c r="D4377" s="27"/>
      <c r="E4377" s="27" t="s">
        <v>8347</v>
      </c>
      <c r="F4377" s="27" t="s">
        <v>5340</v>
      </c>
      <c r="G4377" s="28" t="s">
        <v>282</v>
      </c>
      <c r="H4377" s="27" t="s">
        <v>283</v>
      </c>
      <c r="I4377" s="118" t="s">
        <v>5341</v>
      </c>
      <c r="J4377" s="29">
        <v>33.119999999999997</v>
      </c>
      <c r="K4377" s="28" t="s">
        <v>162</v>
      </c>
      <c r="L4377" s="27" t="s">
        <v>218</v>
      </c>
      <c r="M4377" s="27" t="s">
        <v>164</v>
      </c>
      <c r="N4377" s="27" t="s">
        <v>18066</v>
      </c>
    </row>
    <row r="4378" spans="1:14" ht="16.5" customHeight="1">
      <c r="A4378" s="24">
        <v>8504509500</v>
      </c>
      <c r="B4378" s="25"/>
      <c r="C4378" s="26"/>
      <c r="D4378" s="27"/>
      <c r="E4378" s="27" t="s">
        <v>8347</v>
      </c>
      <c r="F4378" s="27" t="s">
        <v>7246</v>
      </c>
      <c r="G4378" s="28" t="s">
        <v>282</v>
      </c>
      <c r="H4378" s="27" t="s">
        <v>283</v>
      </c>
      <c r="I4378" s="118" t="s">
        <v>7247</v>
      </c>
      <c r="J4378" s="29">
        <v>262.49</v>
      </c>
      <c r="K4378" s="28" t="s">
        <v>162</v>
      </c>
      <c r="L4378" s="27" t="s">
        <v>218</v>
      </c>
      <c r="M4378" s="27" t="s">
        <v>164</v>
      </c>
      <c r="N4378" s="27" t="s">
        <v>18066</v>
      </c>
    </row>
    <row r="4379" spans="1:14" ht="16.5" customHeight="1">
      <c r="A4379" s="24">
        <v>8504509500</v>
      </c>
      <c r="B4379" s="25"/>
      <c r="C4379" s="26"/>
      <c r="D4379" s="27"/>
      <c r="E4379" s="27" t="s">
        <v>5876</v>
      </c>
      <c r="F4379" s="27" t="s">
        <v>6710</v>
      </c>
      <c r="G4379" s="28" t="s">
        <v>233</v>
      </c>
      <c r="H4379" s="27" t="s">
        <v>234</v>
      </c>
      <c r="I4379" s="118" t="s">
        <v>6711</v>
      </c>
      <c r="J4379" s="29">
        <v>5.0999999999999996</v>
      </c>
      <c r="K4379" s="28" t="s">
        <v>162</v>
      </c>
      <c r="L4379" s="27" t="s">
        <v>236</v>
      </c>
      <c r="M4379" s="27" t="s">
        <v>164</v>
      </c>
      <c r="N4379" s="27" t="s">
        <v>18068</v>
      </c>
    </row>
    <row r="4380" spans="1:14" ht="16.5" customHeight="1">
      <c r="A4380" s="24">
        <v>8504509500</v>
      </c>
      <c r="B4380" s="25"/>
      <c r="C4380" s="26"/>
      <c r="D4380" s="27"/>
      <c r="E4380" s="27" t="s">
        <v>5876</v>
      </c>
      <c r="F4380" s="27" t="s">
        <v>8352</v>
      </c>
      <c r="G4380" s="28" t="s">
        <v>233</v>
      </c>
      <c r="H4380" s="27" t="s">
        <v>234</v>
      </c>
      <c r="I4380" s="118" t="s">
        <v>6711</v>
      </c>
      <c r="J4380" s="29">
        <v>13.6</v>
      </c>
      <c r="K4380" s="28" t="s">
        <v>162</v>
      </c>
      <c r="L4380" s="27" t="s">
        <v>236</v>
      </c>
      <c r="M4380" s="27" t="s">
        <v>164</v>
      </c>
      <c r="N4380" s="27" t="s">
        <v>18068</v>
      </c>
    </row>
    <row r="4381" spans="1:14" ht="16.5" customHeight="1">
      <c r="A4381" s="24">
        <v>8504509500</v>
      </c>
      <c r="B4381" s="25"/>
      <c r="C4381" s="26"/>
      <c r="D4381" s="27"/>
      <c r="E4381" s="27" t="s">
        <v>5876</v>
      </c>
      <c r="F4381" s="27" t="s">
        <v>8353</v>
      </c>
      <c r="G4381" s="28" t="s">
        <v>233</v>
      </c>
      <c r="H4381" s="27" t="s">
        <v>234</v>
      </c>
      <c r="I4381" s="118" t="s">
        <v>8354</v>
      </c>
      <c r="J4381" s="29">
        <v>51.05</v>
      </c>
      <c r="K4381" s="28" t="s">
        <v>162</v>
      </c>
      <c r="L4381" s="27" t="s">
        <v>236</v>
      </c>
      <c r="M4381" s="27" t="s">
        <v>164</v>
      </c>
      <c r="N4381" s="27" t="s">
        <v>18068</v>
      </c>
    </row>
    <row r="4382" spans="1:14" ht="16.5" customHeight="1">
      <c r="A4382" s="24">
        <v>8504509500</v>
      </c>
      <c r="B4382" s="25"/>
      <c r="C4382" s="26"/>
      <c r="D4382" s="27"/>
      <c r="E4382" s="27" t="s">
        <v>5876</v>
      </c>
      <c r="F4382" s="27" t="s">
        <v>8355</v>
      </c>
      <c r="G4382" s="28" t="s">
        <v>233</v>
      </c>
      <c r="H4382" s="27" t="s">
        <v>234</v>
      </c>
      <c r="I4382" s="118" t="s">
        <v>5343</v>
      </c>
      <c r="J4382" s="29">
        <v>34.86</v>
      </c>
      <c r="K4382" s="28" t="s">
        <v>162</v>
      </c>
      <c r="L4382" s="27" t="s">
        <v>236</v>
      </c>
      <c r="M4382" s="27" t="s">
        <v>164</v>
      </c>
      <c r="N4382" s="27" t="s">
        <v>18068</v>
      </c>
    </row>
    <row r="4383" spans="1:14" ht="16.5" customHeight="1">
      <c r="A4383" s="24">
        <v>8531202000</v>
      </c>
      <c r="B4383" s="25"/>
      <c r="C4383" s="26"/>
      <c r="D4383" s="27"/>
      <c r="E4383" s="27" t="s">
        <v>241</v>
      </c>
      <c r="F4383" s="27" t="s">
        <v>8356</v>
      </c>
      <c r="G4383" s="28" t="s">
        <v>173</v>
      </c>
      <c r="H4383" s="27" t="s">
        <v>174</v>
      </c>
      <c r="I4383" s="118" t="s">
        <v>8357</v>
      </c>
      <c r="J4383" s="29">
        <v>46.36</v>
      </c>
      <c r="K4383" s="28" t="s">
        <v>162</v>
      </c>
      <c r="L4383" s="27" t="s">
        <v>1314</v>
      </c>
      <c r="M4383" s="27" t="s">
        <v>164</v>
      </c>
      <c r="N4383" s="27" t="s">
        <v>18130</v>
      </c>
    </row>
    <row r="4384" spans="1:14" ht="16.5" customHeight="1">
      <c r="A4384" s="24">
        <v>8532210000</v>
      </c>
      <c r="B4384" s="25"/>
      <c r="C4384" s="26"/>
      <c r="D4384" s="27"/>
      <c r="E4384" s="27" t="s">
        <v>1588</v>
      </c>
      <c r="F4384" s="27" t="s">
        <v>8358</v>
      </c>
      <c r="G4384" s="28" t="s">
        <v>173</v>
      </c>
      <c r="H4384" s="27" t="s">
        <v>174</v>
      </c>
      <c r="I4384" s="118" t="s">
        <v>8359</v>
      </c>
      <c r="J4384" s="29">
        <v>357.08</v>
      </c>
      <c r="K4384" s="28" t="s">
        <v>162</v>
      </c>
      <c r="L4384" s="27" t="s">
        <v>250</v>
      </c>
      <c r="M4384" s="27" t="s">
        <v>164</v>
      </c>
      <c r="N4384" s="27" t="s">
        <v>18071</v>
      </c>
    </row>
    <row r="4385" spans="1:14" ht="16.5" customHeight="1">
      <c r="A4385" s="24">
        <v>8532210000</v>
      </c>
      <c r="B4385" s="25"/>
      <c r="C4385" s="26"/>
      <c r="D4385" s="27"/>
      <c r="E4385" s="27" t="s">
        <v>1588</v>
      </c>
      <c r="F4385" s="27" t="s">
        <v>8360</v>
      </c>
      <c r="G4385" s="28" t="s">
        <v>259</v>
      </c>
      <c r="H4385" s="27" t="s">
        <v>260</v>
      </c>
      <c r="I4385" s="118" t="s">
        <v>8361</v>
      </c>
      <c r="J4385" s="29">
        <v>48.6</v>
      </c>
      <c r="K4385" s="28" t="s">
        <v>162</v>
      </c>
      <c r="L4385" s="27" t="s">
        <v>265</v>
      </c>
      <c r="M4385" s="27" t="s">
        <v>164</v>
      </c>
      <c r="N4385" s="27" t="s">
        <v>9360</v>
      </c>
    </row>
    <row r="4386" spans="1:14" ht="16.5" customHeight="1">
      <c r="A4386" s="24">
        <v>8532210000</v>
      </c>
      <c r="B4386" s="25"/>
      <c r="C4386" s="26"/>
      <c r="D4386" s="27"/>
      <c r="E4386" s="27" t="s">
        <v>1588</v>
      </c>
      <c r="F4386" s="27" t="s">
        <v>8362</v>
      </c>
      <c r="G4386" s="28" t="s">
        <v>292</v>
      </c>
      <c r="H4386" s="27" t="s">
        <v>293</v>
      </c>
      <c r="I4386" s="118" t="s">
        <v>8363</v>
      </c>
      <c r="J4386" s="29">
        <v>68.22</v>
      </c>
      <c r="K4386" s="28" t="s">
        <v>162</v>
      </c>
      <c r="L4386" s="27" t="s">
        <v>236</v>
      </c>
      <c r="M4386" s="27" t="s">
        <v>164</v>
      </c>
      <c r="N4386" s="27" t="s">
        <v>18068</v>
      </c>
    </row>
    <row r="4387" spans="1:14" ht="16.5" customHeight="1">
      <c r="A4387" s="24">
        <v>8532210000</v>
      </c>
      <c r="B4387" s="25"/>
      <c r="C4387" s="26"/>
      <c r="D4387" s="27"/>
      <c r="E4387" s="27" t="s">
        <v>1588</v>
      </c>
      <c r="F4387" s="27" t="s">
        <v>8364</v>
      </c>
      <c r="G4387" s="28" t="s">
        <v>292</v>
      </c>
      <c r="H4387" s="27" t="s">
        <v>293</v>
      </c>
      <c r="I4387" s="118" t="s">
        <v>8365</v>
      </c>
      <c r="J4387" s="29">
        <v>1096.9100000000001</v>
      </c>
      <c r="K4387" s="28" t="s">
        <v>162</v>
      </c>
      <c r="L4387" s="27" t="s">
        <v>236</v>
      </c>
      <c r="M4387" s="27" t="s">
        <v>164</v>
      </c>
      <c r="N4387" s="27" t="s">
        <v>18068</v>
      </c>
    </row>
    <row r="4388" spans="1:14" ht="16.5" customHeight="1">
      <c r="A4388" s="24">
        <v>8532210000</v>
      </c>
      <c r="B4388" s="25"/>
      <c r="C4388" s="26"/>
      <c r="D4388" s="27"/>
      <c r="E4388" s="27" t="s">
        <v>1588</v>
      </c>
      <c r="F4388" s="27" t="s">
        <v>8366</v>
      </c>
      <c r="G4388" s="28" t="s">
        <v>292</v>
      </c>
      <c r="H4388" s="27" t="s">
        <v>293</v>
      </c>
      <c r="I4388" s="118" t="s">
        <v>8367</v>
      </c>
      <c r="J4388" s="29">
        <v>129.15</v>
      </c>
      <c r="K4388" s="28" t="s">
        <v>162</v>
      </c>
      <c r="L4388" s="27" t="s">
        <v>236</v>
      </c>
      <c r="M4388" s="27" t="s">
        <v>164</v>
      </c>
      <c r="N4388" s="27" t="s">
        <v>18068</v>
      </c>
    </row>
    <row r="4389" spans="1:14" ht="16.5" customHeight="1">
      <c r="A4389" s="24">
        <v>8532210000</v>
      </c>
      <c r="B4389" s="25"/>
      <c r="C4389" s="26"/>
      <c r="D4389" s="27"/>
      <c r="E4389" s="27" t="s">
        <v>1588</v>
      </c>
      <c r="F4389" s="27" t="s">
        <v>8368</v>
      </c>
      <c r="G4389" s="28" t="s">
        <v>292</v>
      </c>
      <c r="H4389" s="27" t="s">
        <v>293</v>
      </c>
      <c r="I4389" s="118" t="s">
        <v>8369</v>
      </c>
      <c r="J4389" s="29">
        <v>413.4</v>
      </c>
      <c r="K4389" s="28" t="s">
        <v>162</v>
      </c>
      <c r="L4389" s="27" t="s">
        <v>236</v>
      </c>
      <c r="M4389" s="27" t="s">
        <v>164</v>
      </c>
      <c r="N4389" s="27" t="s">
        <v>18068</v>
      </c>
    </row>
    <row r="4390" spans="1:14" ht="16.5" customHeight="1">
      <c r="A4390" s="24">
        <v>8532220000</v>
      </c>
      <c r="B4390" s="25"/>
      <c r="C4390" s="26"/>
      <c r="D4390" s="27"/>
      <c r="E4390" s="27" t="s">
        <v>8370</v>
      </c>
      <c r="F4390" s="27" t="s">
        <v>267</v>
      </c>
      <c r="G4390" s="28" t="s">
        <v>282</v>
      </c>
      <c r="H4390" s="27" t="s">
        <v>283</v>
      </c>
      <c r="I4390" s="118" t="s">
        <v>268</v>
      </c>
      <c r="J4390" s="29">
        <v>1408</v>
      </c>
      <c r="K4390" s="28" t="s">
        <v>162</v>
      </c>
      <c r="L4390" s="27" t="s">
        <v>269</v>
      </c>
      <c r="M4390" s="27" t="s">
        <v>164</v>
      </c>
      <c r="N4390" s="27" t="s">
        <v>18072</v>
      </c>
    </row>
    <row r="4391" spans="1:14" ht="16.5" customHeight="1">
      <c r="A4391" s="24">
        <v>8532220000</v>
      </c>
      <c r="B4391" s="25"/>
      <c r="C4391" s="26"/>
      <c r="D4391" s="27"/>
      <c r="E4391" s="27" t="s">
        <v>8370</v>
      </c>
      <c r="F4391" s="27" t="s">
        <v>8371</v>
      </c>
      <c r="G4391" s="28" t="s">
        <v>282</v>
      </c>
      <c r="H4391" s="27" t="s">
        <v>283</v>
      </c>
      <c r="I4391" s="118" t="s">
        <v>289</v>
      </c>
      <c r="J4391" s="29">
        <v>564.79999999999995</v>
      </c>
      <c r="K4391" s="28" t="s">
        <v>162</v>
      </c>
      <c r="L4391" s="27" t="s">
        <v>269</v>
      </c>
      <c r="M4391" s="27" t="s">
        <v>164</v>
      </c>
      <c r="N4391" s="27" t="s">
        <v>18072</v>
      </c>
    </row>
    <row r="4392" spans="1:14" ht="16.5" customHeight="1">
      <c r="A4392" s="24">
        <v>8532220000</v>
      </c>
      <c r="B4392" s="25"/>
      <c r="C4392" s="26"/>
      <c r="D4392" s="27"/>
      <c r="E4392" s="27" t="s">
        <v>8370</v>
      </c>
      <c r="F4392" s="27" t="s">
        <v>8372</v>
      </c>
      <c r="G4392" s="28" t="s">
        <v>282</v>
      </c>
      <c r="H4392" s="27" t="s">
        <v>283</v>
      </c>
      <c r="I4392" s="118" t="s">
        <v>8373</v>
      </c>
      <c r="J4392" s="29">
        <v>34.72</v>
      </c>
      <c r="K4392" s="28" t="s">
        <v>162</v>
      </c>
      <c r="L4392" s="27" t="s">
        <v>306</v>
      </c>
      <c r="M4392" s="27" t="s">
        <v>164</v>
      </c>
      <c r="N4392" s="27" t="s">
        <v>18076</v>
      </c>
    </row>
    <row r="4393" spans="1:14" ht="16.5" customHeight="1">
      <c r="A4393" s="24">
        <v>8532220000</v>
      </c>
      <c r="B4393" s="25"/>
      <c r="C4393" s="26"/>
      <c r="D4393" s="27"/>
      <c r="E4393" s="27" t="s">
        <v>8374</v>
      </c>
      <c r="F4393" s="27" t="s">
        <v>8375</v>
      </c>
      <c r="G4393" s="28" t="s">
        <v>297</v>
      </c>
      <c r="H4393" s="27" t="s">
        <v>298</v>
      </c>
      <c r="I4393" s="118" t="s">
        <v>8376</v>
      </c>
      <c r="J4393" s="29">
        <v>24.84</v>
      </c>
      <c r="K4393" s="28" t="s">
        <v>162</v>
      </c>
      <c r="L4393" s="27" t="s">
        <v>285</v>
      </c>
      <c r="M4393" s="27" t="s">
        <v>164</v>
      </c>
      <c r="N4393" s="27" t="s">
        <v>18075</v>
      </c>
    </row>
    <row r="4394" spans="1:14" ht="16.5" customHeight="1">
      <c r="A4394" s="24">
        <v>8532220000</v>
      </c>
      <c r="B4394" s="25"/>
      <c r="C4394" s="26"/>
      <c r="D4394" s="27"/>
      <c r="E4394" s="27" t="s">
        <v>8374</v>
      </c>
      <c r="F4394" s="27" t="s">
        <v>300</v>
      </c>
      <c r="G4394" s="28" t="s">
        <v>297</v>
      </c>
      <c r="H4394" s="27" t="s">
        <v>298</v>
      </c>
      <c r="I4394" s="118" t="s">
        <v>301</v>
      </c>
      <c r="J4394" s="29">
        <v>411.6</v>
      </c>
      <c r="K4394" s="28" t="s">
        <v>162</v>
      </c>
      <c r="L4394" s="27" t="s">
        <v>285</v>
      </c>
      <c r="M4394" s="27" t="s">
        <v>164</v>
      </c>
      <c r="N4394" s="27" t="s">
        <v>18075</v>
      </c>
    </row>
    <row r="4395" spans="1:14" ht="16.5" customHeight="1">
      <c r="A4395" s="24">
        <v>8532220000</v>
      </c>
      <c r="B4395" s="25"/>
      <c r="C4395" s="26"/>
      <c r="D4395" s="27"/>
      <c r="E4395" s="27" t="s">
        <v>8374</v>
      </c>
      <c r="F4395" s="27" t="s">
        <v>8377</v>
      </c>
      <c r="G4395" s="28" t="s">
        <v>297</v>
      </c>
      <c r="H4395" s="27" t="s">
        <v>298</v>
      </c>
      <c r="I4395" s="118" t="s">
        <v>8378</v>
      </c>
      <c r="J4395" s="29">
        <v>250</v>
      </c>
      <c r="K4395" s="28" t="s">
        <v>162</v>
      </c>
      <c r="L4395" s="27" t="s">
        <v>285</v>
      </c>
      <c r="M4395" s="27" t="s">
        <v>164</v>
      </c>
      <c r="N4395" s="27" t="s">
        <v>18075</v>
      </c>
    </row>
    <row r="4396" spans="1:14" ht="16.5" customHeight="1">
      <c r="A4396" s="24">
        <v>8532220000</v>
      </c>
      <c r="B4396" s="25"/>
      <c r="C4396" s="26"/>
      <c r="D4396" s="27"/>
      <c r="E4396" s="27" t="s">
        <v>8374</v>
      </c>
      <c r="F4396" s="27" t="s">
        <v>4264</v>
      </c>
      <c r="G4396" s="28" t="s">
        <v>297</v>
      </c>
      <c r="H4396" s="27" t="s">
        <v>298</v>
      </c>
      <c r="I4396" s="118" t="s">
        <v>4265</v>
      </c>
      <c r="J4396" s="29">
        <v>301.73</v>
      </c>
      <c r="K4396" s="28" t="s">
        <v>162</v>
      </c>
      <c r="L4396" s="27" t="s">
        <v>306</v>
      </c>
      <c r="M4396" s="27" t="s">
        <v>164</v>
      </c>
      <c r="N4396" s="27" t="s">
        <v>18076</v>
      </c>
    </row>
    <row r="4397" spans="1:14" ht="16.5" customHeight="1">
      <c r="A4397" s="24">
        <v>8532220000</v>
      </c>
      <c r="B4397" s="25"/>
      <c r="C4397" s="26"/>
      <c r="D4397" s="27"/>
      <c r="E4397" s="27" t="s">
        <v>8374</v>
      </c>
      <c r="F4397" s="27" t="s">
        <v>5326</v>
      </c>
      <c r="G4397" s="28" t="s">
        <v>297</v>
      </c>
      <c r="H4397" s="27" t="s">
        <v>298</v>
      </c>
      <c r="I4397" s="118" t="s">
        <v>5327</v>
      </c>
      <c r="J4397" s="29">
        <v>3.69</v>
      </c>
      <c r="K4397" s="28" t="s">
        <v>162</v>
      </c>
      <c r="L4397" s="27" t="s">
        <v>306</v>
      </c>
      <c r="M4397" s="27" t="s">
        <v>164</v>
      </c>
      <c r="N4397" s="27" t="s">
        <v>18076</v>
      </c>
    </row>
    <row r="4398" spans="1:14" ht="16.5" customHeight="1">
      <c r="A4398" s="24">
        <v>8532240000</v>
      </c>
      <c r="B4398" s="25"/>
      <c r="C4398" s="26"/>
      <c r="D4398" s="27"/>
      <c r="E4398" s="27" t="s">
        <v>1609</v>
      </c>
      <c r="F4398" s="27" t="s">
        <v>8379</v>
      </c>
      <c r="G4398" s="28" t="s">
        <v>173</v>
      </c>
      <c r="H4398" s="27" t="s">
        <v>174</v>
      </c>
      <c r="I4398" s="118" t="s">
        <v>8380</v>
      </c>
      <c r="J4398" s="29">
        <v>3.53</v>
      </c>
      <c r="K4398" s="28" t="s">
        <v>162</v>
      </c>
      <c r="L4398" s="27" t="s">
        <v>265</v>
      </c>
      <c r="M4398" s="27" t="s">
        <v>164</v>
      </c>
      <c r="N4398" s="27" t="s">
        <v>9360</v>
      </c>
    </row>
    <row r="4399" spans="1:14" ht="16.5" customHeight="1">
      <c r="A4399" s="24">
        <v>8532240000</v>
      </c>
      <c r="B4399" s="25"/>
      <c r="C4399" s="26"/>
      <c r="D4399" s="27"/>
      <c r="E4399" s="27" t="s">
        <v>1609</v>
      </c>
      <c r="F4399" s="27" t="s">
        <v>8381</v>
      </c>
      <c r="G4399" s="28" t="s">
        <v>173</v>
      </c>
      <c r="H4399" s="27" t="s">
        <v>174</v>
      </c>
      <c r="I4399" s="118" t="s">
        <v>8382</v>
      </c>
      <c r="J4399" s="29">
        <v>0.35</v>
      </c>
      <c r="K4399" s="28" t="s">
        <v>162</v>
      </c>
      <c r="L4399" s="27" t="s">
        <v>265</v>
      </c>
      <c r="M4399" s="27" t="s">
        <v>164</v>
      </c>
      <c r="N4399" s="27" t="s">
        <v>9360</v>
      </c>
    </row>
    <row r="4400" spans="1:14" ht="16.5" customHeight="1">
      <c r="A4400" s="24">
        <v>8532240000</v>
      </c>
      <c r="B4400" s="25"/>
      <c r="C4400" s="26"/>
      <c r="D4400" s="27"/>
      <c r="E4400" s="27" t="s">
        <v>1609</v>
      </c>
      <c r="F4400" s="27" t="s">
        <v>8383</v>
      </c>
      <c r="G4400" s="28" t="s">
        <v>173</v>
      </c>
      <c r="H4400" s="27" t="s">
        <v>174</v>
      </c>
      <c r="I4400" s="118" t="s">
        <v>8384</v>
      </c>
      <c r="J4400" s="29">
        <v>0.83</v>
      </c>
      <c r="K4400" s="28" t="s">
        <v>162</v>
      </c>
      <c r="L4400" s="27" t="s">
        <v>265</v>
      </c>
      <c r="M4400" s="27" t="s">
        <v>164</v>
      </c>
      <c r="N4400" s="27" t="s">
        <v>9360</v>
      </c>
    </row>
    <row r="4401" spans="1:14" ht="16.5" customHeight="1">
      <c r="A4401" s="24">
        <v>8532240000</v>
      </c>
      <c r="B4401" s="25"/>
      <c r="C4401" s="26"/>
      <c r="D4401" s="27"/>
      <c r="E4401" s="27" t="s">
        <v>1609</v>
      </c>
      <c r="F4401" s="27" t="s">
        <v>8385</v>
      </c>
      <c r="G4401" s="28" t="s">
        <v>173</v>
      </c>
      <c r="H4401" s="27" t="s">
        <v>174</v>
      </c>
      <c r="I4401" s="118" t="s">
        <v>8386</v>
      </c>
      <c r="J4401" s="29">
        <v>10.42</v>
      </c>
      <c r="K4401" s="28" t="s">
        <v>162</v>
      </c>
      <c r="L4401" s="27" t="s">
        <v>265</v>
      </c>
      <c r="M4401" s="27" t="s">
        <v>164</v>
      </c>
      <c r="N4401" s="27" t="s">
        <v>9360</v>
      </c>
    </row>
    <row r="4402" spans="1:14" ht="16.5" customHeight="1">
      <c r="A4402" s="24">
        <v>8532240000</v>
      </c>
      <c r="B4402" s="25"/>
      <c r="C4402" s="26"/>
      <c r="D4402" s="27"/>
      <c r="E4402" s="27" t="s">
        <v>1609</v>
      </c>
      <c r="F4402" s="27" t="s">
        <v>8387</v>
      </c>
      <c r="G4402" s="28" t="s">
        <v>173</v>
      </c>
      <c r="H4402" s="27" t="s">
        <v>174</v>
      </c>
      <c r="I4402" s="118" t="s">
        <v>8388</v>
      </c>
      <c r="J4402" s="29">
        <v>2.4500000000000002</v>
      </c>
      <c r="K4402" s="28" t="s">
        <v>162</v>
      </c>
      <c r="L4402" s="27" t="s">
        <v>265</v>
      </c>
      <c r="M4402" s="27" t="s">
        <v>164</v>
      </c>
      <c r="N4402" s="27" t="s">
        <v>9360</v>
      </c>
    </row>
    <row r="4403" spans="1:14" ht="16.5" customHeight="1">
      <c r="A4403" s="24">
        <v>8532240000</v>
      </c>
      <c r="B4403" s="25"/>
      <c r="C4403" s="26"/>
      <c r="D4403" s="27"/>
      <c r="E4403" s="27" t="s">
        <v>1609</v>
      </c>
      <c r="F4403" s="27" t="s">
        <v>8389</v>
      </c>
      <c r="G4403" s="28" t="s">
        <v>173</v>
      </c>
      <c r="H4403" s="27" t="s">
        <v>174</v>
      </c>
      <c r="I4403" s="118" t="s">
        <v>8390</v>
      </c>
      <c r="J4403" s="29">
        <v>3.07</v>
      </c>
      <c r="K4403" s="28" t="s">
        <v>162</v>
      </c>
      <c r="L4403" s="27" t="s">
        <v>265</v>
      </c>
      <c r="M4403" s="27" t="s">
        <v>164</v>
      </c>
      <c r="N4403" s="27" t="s">
        <v>9360</v>
      </c>
    </row>
    <row r="4404" spans="1:14" ht="16.5" customHeight="1">
      <c r="A4404" s="24">
        <v>8532240000</v>
      </c>
      <c r="B4404" s="25"/>
      <c r="C4404" s="26"/>
      <c r="D4404" s="27"/>
      <c r="E4404" s="27" t="s">
        <v>1609</v>
      </c>
      <c r="F4404" s="27" t="s">
        <v>8391</v>
      </c>
      <c r="G4404" s="28" t="s">
        <v>173</v>
      </c>
      <c r="H4404" s="27" t="s">
        <v>174</v>
      </c>
      <c r="I4404" s="118" t="s">
        <v>8392</v>
      </c>
      <c r="J4404" s="29">
        <v>27.68</v>
      </c>
      <c r="K4404" s="28" t="s">
        <v>162</v>
      </c>
      <c r="L4404" s="27" t="s">
        <v>265</v>
      </c>
      <c r="M4404" s="27" t="s">
        <v>164</v>
      </c>
      <c r="N4404" s="27" t="s">
        <v>9360</v>
      </c>
    </row>
    <row r="4405" spans="1:14" ht="16.5" customHeight="1">
      <c r="A4405" s="24">
        <v>8532240000</v>
      </c>
      <c r="B4405" s="25"/>
      <c r="C4405" s="26"/>
      <c r="D4405" s="27"/>
      <c r="E4405" s="27" t="s">
        <v>1609</v>
      </c>
      <c r="F4405" s="27" t="s">
        <v>8393</v>
      </c>
      <c r="G4405" s="28" t="s">
        <v>173</v>
      </c>
      <c r="H4405" s="27" t="s">
        <v>174</v>
      </c>
      <c r="I4405" s="118" t="s">
        <v>4175</v>
      </c>
      <c r="J4405" s="29">
        <v>2.76</v>
      </c>
      <c r="K4405" s="28" t="s">
        <v>162</v>
      </c>
      <c r="L4405" s="27" t="s">
        <v>265</v>
      </c>
      <c r="M4405" s="27" t="s">
        <v>164</v>
      </c>
      <c r="N4405" s="27" t="s">
        <v>9360</v>
      </c>
    </row>
    <row r="4406" spans="1:14" ht="16.5" customHeight="1">
      <c r="A4406" s="24">
        <v>8532240000</v>
      </c>
      <c r="B4406" s="25"/>
      <c r="C4406" s="26"/>
      <c r="D4406" s="27"/>
      <c r="E4406" s="27" t="s">
        <v>1609</v>
      </c>
      <c r="F4406" s="27" t="s">
        <v>8394</v>
      </c>
      <c r="G4406" s="28" t="s">
        <v>173</v>
      </c>
      <c r="H4406" s="27" t="s">
        <v>174</v>
      </c>
      <c r="I4406" s="118" t="s">
        <v>8395</v>
      </c>
      <c r="J4406" s="29">
        <v>2.79</v>
      </c>
      <c r="K4406" s="28" t="s">
        <v>162</v>
      </c>
      <c r="L4406" s="27" t="s">
        <v>3401</v>
      </c>
      <c r="M4406" s="27" t="s">
        <v>164</v>
      </c>
      <c r="N4406" s="27" t="s">
        <v>18201</v>
      </c>
    </row>
    <row r="4407" spans="1:14" ht="16.5" customHeight="1">
      <c r="A4407" s="24">
        <v>8532240000</v>
      </c>
      <c r="B4407" s="25"/>
      <c r="C4407" s="26"/>
      <c r="D4407" s="27"/>
      <c r="E4407" s="27" t="s">
        <v>314</v>
      </c>
      <c r="F4407" s="27" t="s">
        <v>8396</v>
      </c>
      <c r="G4407" s="28" t="s">
        <v>3196</v>
      </c>
      <c r="H4407" s="27" t="s">
        <v>3197</v>
      </c>
      <c r="I4407" s="118" t="s">
        <v>8397</v>
      </c>
      <c r="J4407" s="29">
        <v>1.22</v>
      </c>
      <c r="K4407" s="28" t="s">
        <v>162</v>
      </c>
      <c r="L4407" s="27" t="s">
        <v>265</v>
      </c>
      <c r="M4407" s="27" t="s">
        <v>164</v>
      </c>
      <c r="N4407" s="27" t="s">
        <v>9360</v>
      </c>
    </row>
    <row r="4408" spans="1:14" ht="16.5" customHeight="1">
      <c r="A4408" s="24">
        <v>8532240000</v>
      </c>
      <c r="B4408" s="25"/>
      <c r="C4408" s="26"/>
      <c r="D4408" s="27"/>
      <c r="E4408" s="27" t="s">
        <v>314</v>
      </c>
      <c r="F4408" s="27" t="s">
        <v>8398</v>
      </c>
      <c r="G4408" s="28" t="s">
        <v>292</v>
      </c>
      <c r="H4408" s="27" t="s">
        <v>293</v>
      </c>
      <c r="I4408" s="118" t="s">
        <v>8399</v>
      </c>
      <c r="J4408" s="29">
        <v>50.6</v>
      </c>
      <c r="K4408" s="28" t="s">
        <v>162</v>
      </c>
      <c r="L4408" s="27" t="s">
        <v>236</v>
      </c>
      <c r="M4408" s="27" t="s">
        <v>164</v>
      </c>
      <c r="N4408" s="27" t="s">
        <v>18068</v>
      </c>
    </row>
    <row r="4409" spans="1:14" ht="16.5" customHeight="1">
      <c r="A4409" s="24">
        <v>8532240000</v>
      </c>
      <c r="B4409" s="25"/>
      <c r="C4409" s="26"/>
      <c r="D4409" s="27"/>
      <c r="E4409" s="27" t="s">
        <v>314</v>
      </c>
      <c r="F4409" s="27" t="s">
        <v>8400</v>
      </c>
      <c r="G4409" s="28" t="s">
        <v>292</v>
      </c>
      <c r="H4409" s="27" t="s">
        <v>293</v>
      </c>
      <c r="I4409" s="118" t="s">
        <v>8401</v>
      </c>
      <c r="J4409" s="29">
        <v>186.25</v>
      </c>
      <c r="K4409" s="28" t="s">
        <v>162</v>
      </c>
      <c r="L4409" s="27" t="s">
        <v>236</v>
      </c>
      <c r="M4409" s="27" t="s">
        <v>164</v>
      </c>
      <c r="N4409" s="27" t="s">
        <v>18068</v>
      </c>
    </row>
    <row r="4410" spans="1:14" ht="16.5" customHeight="1">
      <c r="A4410" s="24">
        <v>8532240000</v>
      </c>
      <c r="B4410" s="25"/>
      <c r="C4410" s="26"/>
      <c r="D4410" s="27"/>
      <c r="E4410" s="27" t="s">
        <v>314</v>
      </c>
      <c r="F4410" s="27" t="s">
        <v>3605</v>
      </c>
      <c r="G4410" s="28" t="s">
        <v>292</v>
      </c>
      <c r="H4410" s="27" t="s">
        <v>293</v>
      </c>
      <c r="I4410" s="118" t="s">
        <v>3606</v>
      </c>
      <c r="J4410" s="29">
        <v>30.54</v>
      </c>
      <c r="K4410" s="28" t="s">
        <v>162</v>
      </c>
      <c r="L4410" s="27" t="s">
        <v>236</v>
      </c>
      <c r="M4410" s="27" t="s">
        <v>164</v>
      </c>
      <c r="N4410" s="27" t="s">
        <v>18068</v>
      </c>
    </row>
    <row r="4411" spans="1:14" ht="16.5" customHeight="1">
      <c r="A4411" s="24">
        <v>8532240000</v>
      </c>
      <c r="B4411" s="25"/>
      <c r="C4411" s="26"/>
      <c r="D4411" s="27"/>
      <c r="E4411" s="27" t="s">
        <v>314</v>
      </c>
      <c r="F4411" s="27" t="s">
        <v>8402</v>
      </c>
      <c r="G4411" s="28" t="s">
        <v>292</v>
      </c>
      <c r="H4411" s="27" t="s">
        <v>293</v>
      </c>
      <c r="I4411" s="118" t="s">
        <v>6692</v>
      </c>
      <c r="J4411" s="29">
        <v>71.180000000000007</v>
      </c>
      <c r="K4411" s="28" t="s">
        <v>162</v>
      </c>
      <c r="L4411" s="27" t="s">
        <v>236</v>
      </c>
      <c r="M4411" s="27" t="s">
        <v>164</v>
      </c>
      <c r="N4411" s="27" t="s">
        <v>18068</v>
      </c>
    </row>
    <row r="4412" spans="1:14" ht="16.5" customHeight="1">
      <c r="A4412" s="24">
        <v>8532240000</v>
      </c>
      <c r="B4412" s="25"/>
      <c r="C4412" s="26"/>
      <c r="D4412" s="27"/>
      <c r="E4412" s="27" t="s">
        <v>314</v>
      </c>
      <c r="F4412" s="27" t="s">
        <v>8403</v>
      </c>
      <c r="G4412" s="28" t="s">
        <v>297</v>
      </c>
      <c r="H4412" s="27" t="s">
        <v>298</v>
      </c>
      <c r="I4412" s="118" t="s">
        <v>8404</v>
      </c>
      <c r="J4412" s="29">
        <v>13.45</v>
      </c>
      <c r="K4412" s="28" t="s">
        <v>162</v>
      </c>
      <c r="L4412" s="27" t="s">
        <v>265</v>
      </c>
      <c r="M4412" s="27" t="s">
        <v>164</v>
      </c>
      <c r="N4412" s="27" t="s">
        <v>9360</v>
      </c>
    </row>
    <row r="4413" spans="1:14" ht="16.5" customHeight="1">
      <c r="A4413" s="24">
        <v>8532240000</v>
      </c>
      <c r="B4413" s="25"/>
      <c r="C4413" s="26"/>
      <c r="D4413" s="27"/>
      <c r="E4413" s="27" t="s">
        <v>314</v>
      </c>
      <c r="F4413" s="27" t="s">
        <v>8405</v>
      </c>
      <c r="G4413" s="28" t="s">
        <v>3390</v>
      </c>
      <c r="H4413" s="27" t="s">
        <v>3391</v>
      </c>
      <c r="I4413" s="118" t="s">
        <v>8406</v>
      </c>
      <c r="J4413" s="29">
        <v>5.36</v>
      </c>
      <c r="K4413" s="28" t="s">
        <v>162</v>
      </c>
      <c r="L4413" s="27" t="s">
        <v>265</v>
      </c>
      <c r="M4413" s="27" t="s">
        <v>164</v>
      </c>
      <c r="N4413" s="27" t="s">
        <v>9360</v>
      </c>
    </row>
    <row r="4414" spans="1:14" ht="16.5" customHeight="1">
      <c r="A4414" s="24">
        <v>8532240000</v>
      </c>
      <c r="B4414" s="25"/>
      <c r="C4414" s="26"/>
      <c r="D4414" s="27"/>
      <c r="E4414" s="27" t="s">
        <v>314</v>
      </c>
      <c r="F4414" s="27" t="s">
        <v>8407</v>
      </c>
      <c r="G4414" s="28" t="s">
        <v>159</v>
      </c>
      <c r="H4414" s="27" t="s">
        <v>160</v>
      </c>
      <c r="I4414" s="118" t="s">
        <v>8408</v>
      </c>
      <c r="J4414" s="29">
        <v>11.4</v>
      </c>
      <c r="K4414" s="28" t="s">
        <v>162</v>
      </c>
      <c r="L4414" s="27" t="s">
        <v>265</v>
      </c>
      <c r="M4414" s="27" t="s">
        <v>164</v>
      </c>
      <c r="N4414" s="27" t="s">
        <v>9360</v>
      </c>
    </row>
    <row r="4415" spans="1:14" ht="16.5" customHeight="1">
      <c r="A4415" s="24">
        <v>8532240000</v>
      </c>
      <c r="B4415" s="25"/>
      <c r="C4415" s="26"/>
      <c r="D4415" s="27"/>
      <c r="E4415" s="27" t="s">
        <v>314</v>
      </c>
      <c r="F4415" s="27" t="s">
        <v>8409</v>
      </c>
      <c r="G4415" s="28" t="s">
        <v>159</v>
      </c>
      <c r="H4415" s="27" t="s">
        <v>160</v>
      </c>
      <c r="I4415" s="118" t="s">
        <v>8410</v>
      </c>
      <c r="J4415" s="29">
        <v>2.57</v>
      </c>
      <c r="K4415" s="28" t="s">
        <v>162</v>
      </c>
      <c r="L4415" s="27" t="s">
        <v>265</v>
      </c>
      <c r="M4415" s="27" t="s">
        <v>164</v>
      </c>
      <c r="N4415" s="27" t="s">
        <v>9360</v>
      </c>
    </row>
    <row r="4416" spans="1:14" ht="16.5" customHeight="1">
      <c r="A4416" s="24">
        <v>8532240000</v>
      </c>
      <c r="B4416" s="25"/>
      <c r="C4416" s="26"/>
      <c r="D4416" s="27"/>
      <c r="E4416" s="27" t="s">
        <v>314</v>
      </c>
      <c r="F4416" s="27" t="s">
        <v>8394</v>
      </c>
      <c r="G4416" s="28" t="s">
        <v>159</v>
      </c>
      <c r="H4416" s="27" t="s">
        <v>160</v>
      </c>
      <c r="I4416" s="118" t="s">
        <v>8411</v>
      </c>
      <c r="J4416" s="29">
        <v>2.42</v>
      </c>
      <c r="K4416" s="28" t="s">
        <v>162</v>
      </c>
      <c r="L4416" s="27" t="s">
        <v>265</v>
      </c>
      <c r="M4416" s="27" t="s">
        <v>164</v>
      </c>
      <c r="N4416" s="27" t="s">
        <v>9360</v>
      </c>
    </row>
    <row r="4417" spans="1:14" ht="16.5" customHeight="1">
      <c r="A4417" s="24">
        <v>8532250000</v>
      </c>
      <c r="B4417" s="25"/>
      <c r="C4417" s="26"/>
      <c r="D4417" s="27"/>
      <c r="E4417" s="27" t="s">
        <v>8412</v>
      </c>
      <c r="F4417" s="27" t="s">
        <v>8413</v>
      </c>
      <c r="G4417" s="28" t="s">
        <v>173</v>
      </c>
      <c r="H4417" s="27" t="s">
        <v>174</v>
      </c>
      <c r="I4417" s="118" t="s">
        <v>8414</v>
      </c>
      <c r="J4417" s="29">
        <v>134</v>
      </c>
      <c r="K4417" s="28" t="s">
        <v>162</v>
      </c>
      <c r="L4417" s="27" t="s">
        <v>344</v>
      </c>
      <c r="M4417" s="27" t="s">
        <v>164</v>
      </c>
      <c r="N4417" s="27" t="s">
        <v>9113</v>
      </c>
    </row>
    <row r="4418" spans="1:14" ht="16.5" customHeight="1">
      <c r="A4418" s="24">
        <v>8532250000</v>
      </c>
      <c r="B4418" s="25"/>
      <c r="C4418" s="26"/>
      <c r="D4418" s="27"/>
      <c r="E4418" s="27" t="s">
        <v>8415</v>
      </c>
      <c r="F4418" s="27" t="s">
        <v>7302</v>
      </c>
      <c r="G4418" s="28" t="s">
        <v>347</v>
      </c>
      <c r="H4418" s="27" t="s">
        <v>348</v>
      </c>
      <c r="I4418" s="118" t="s">
        <v>7303</v>
      </c>
      <c r="J4418" s="29">
        <v>28.62</v>
      </c>
      <c r="K4418" s="28" t="s">
        <v>162</v>
      </c>
      <c r="L4418" s="27" t="s">
        <v>50</v>
      </c>
      <c r="M4418" s="27" t="s">
        <v>164</v>
      </c>
      <c r="N4418" s="27" t="s">
        <v>18077</v>
      </c>
    </row>
    <row r="4419" spans="1:14" ht="16.5" customHeight="1">
      <c r="A4419" s="24">
        <v>8532250000</v>
      </c>
      <c r="B4419" s="25"/>
      <c r="C4419" s="26"/>
      <c r="D4419" s="27"/>
      <c r="E4419" s="27" t="s">
        <v>8415</v>
      </c>
      <c r="F4419" s="27" t="s">
        <v>7302</v>
      </c>
      <c r="G4419" s="28" t="s">
        <v>347</v>
      </c>
      <c r="H4419" s="27" t="s">
        <v>348</v>
      </c>
      <c r="I4419" s="118" t="s">
        <v>8416</v>
      </c>
      <c r="J4419" s="29">
        <v>129.63999999999999</v>
      </c>
      <c r="K4419" s="28" t="s">
        <v>162</v>
      </c>
      <c r="L4419" s="27" t="s">
        <v>50</v>
      </c>
      <c r="M4419" s="27" t="s">
        <v>164</v>
      </c>
      <c r="N4419" s="27" t="s">
        <v>18077</v>
      </c>
    </row>
    <row r="4420" spans="1:14" ht="16.5" customHeight="1">
      <c r="A4420" s="24">
        <v>8532250000</v>
      </c>
      <c r="B4420" s="25"/>
      <c r="C4420" s="26"/>
      <c r="D4420" s="27"/>
      <c r="E4420" s="27" t="s">
        <v>8415</v>
      </c>
      <c r="F4420" s="27" t="s">
        <v>8417</v>
      </c>
      <c r="G4420" s="28" t="s">
        <v>347</v>
      </c>
      <c r="H4420" s="27" t="s">
        <v>348</v>
      </c>
      <c r="I4420" s="118" t="s">
        <v>8418</v>
      </c>
      <c r="J4420" s="29">
        <v>214.98</v>
      </c>
      <c r="K4420" s="28" t="s">
        <v>162</v>
      </c>
      <c r="L4420" s="27" t="s">
        <v>42</v>
      </c>
      <c r="M4420" s="27" t="s">
        <v>164</v>
      </c>
      <c r="N4420" s="27" t="s">
        <v>18077</v>
      </c>
    </row>
    <row r="4421" spans="1:14" ht="16.5" customHeight="1">
      <c r="A4421" s="24">
        <v>8532250000</v>
      </c>
      <c r="B4421" s="25"/>
      <c r="C4421" s="26"/>
      <c r="D4421" s="27"/>
      <c r="E4421" s="27" t="s">
        <v>8415</v>
      </c>
      <c r="F4421" s="27" t="s">
        <v>8419</v>
      </c>
      <c r="G4421" s="28" t="s">
        <v>347</v>
      </c>
      <c r="H4421" s="27" t="s">
        <v>348</v>
      </c>
      <c r="I4421" s="118" t="s">
        <v>8420</v>
      </c>
      <c r="J4421" s="29">
        <v>996.32</v>
      </c>
      <c r="K4421" s="28" t="s">
        <v>162</v>
      </c>
      <c r="L4421" s="27" t="s">
        <v>50</v>
      </c>
      <c r="M4421" s="27" t="s">
        <v>164</v>
      </c>
      <c r="N4421" s="27" t="s">
        <v>18077</v>
      </c>
    </row>
    <row r="4422" spans="1:14" ht="16.5" customHeight="1">
      <c r="A4422" s="24">
        <v>8532250000</v>
      </c>
      <c r="B4422" s="25"/>
      <c r="C4422" s="26"/>
      <c r="D4422" s="27"/>
      <c r="E4422" s="27" t="s">
        <v>8412</v>
      </c>
      <c r="F4422" s="27" t="s">
        <v>8421</v>
      </c>
      <c r="G4422" s="28" t="s">
        <v>5352</v>
      </c>
      <c r="H4422" s="27" t="s">
        <v>5353</v>
      </c>
      <c r="I4422" s="118" t="s">
        <v>8422</v>
      </c>
      <c r="J4422" s="29">
        <v>573.48</v>
      </c>
      <c r="K4422" s="28" t="s">
        <v>162</v>
      </c>
      <c r="L4422" s="27" t="s">
        <v>250</v>
      </c>
      <c r="M4422" s="27" t="s">
        <v>164</v>
      </c>
      <c r="N4422" s="27" t="s">
        <v>18071</v>
      </c>
    </row>
    <row r="4423" spans="1:14" ht="16.5" customHeight="1">
      <c r="A4423" s="24">
        <v>8533100000</v>
      </c>
      <c r="B4423" s="25"/>
      <c r="C4423" s="26"/>
      <c r="D4423" s="27"/>
      <c r="E4423" s="27" t="s">
        <v>8423</v>
      </c>
      <c r="F4423" s="27" t="s">
        <v>8424</v>
      </c>
      <c r="G4423" s="28" t="s">
        <v>173</v>
      </c>
      <c r="H4423" s="27" t="s">
        <v>174</v>
      </c>
      <c r="I4423" s="118" t="s">
        <v>8425</v>
      </c>
      <c r="J4423" s="29">
        <v>2.84</v>
      </c>
      <c r="K4423" s="28" t="s">
        <v>162</v>
      </c>
      <c r="L4423" s="27" t="s">
        <v>285</v>
      </c>
      <c r="M4423" s="27" t="s">
        <v>164</v>
      </c>
      <c r="N4423" s="27" t="s">
        <v>18075</v>
      </c>
    </row>
    <row r="4424" spans="1:14" ht="16.5" customHeight="1">
      <c r="A4424" s="24">
        <v>8533100000</v>
      </c>
      <c r="B4424" s="25"/>
      <c r="C4424" s="26"/>
      <c r="D4424" s="27"/>
      <c r="E4424" s="27" t="s">
        <v>8423</v>
      </c>
      <c r="F4424" s="27" t="s">
        <v>8426</v>
      </c>
      <c r="G4424" s="28" t="s">
        <v>377</v>
      </c>
      <c r="H4424" s="27" t="s">
        <v>378</v>
      </c>
      <c r="I4424" s="118" t="s">
        <v>8427</v>
      </c>
      <c r="J4424" s="29">
        <v>10</v>
      </c>
      <c r="K4424" s="28" t="s">
        <v>162</v>
      </c>
      <c r="L4424" s="27" t="s">
        <v>250</v>
      </c>
      <c r="M4424" s="27" t="s">
        <v>164</v>
      </c>
      <c r="N4424" s="27" t="s">
        <v>18071</v>
      </c>
    </row>
    <row r="4425" spans="1:14" ht="16.5" customHeight="1">
      <c r="A4425" s="24">
        <v>8533100000</v>
      </c>
      <c r="B4425" s="25"/>
      <c r="C4425" s="26"/>
      <c r="D4425" s="27"/>
      <c r="E4425" s="27" t="s">
        <v>8423</v>
      </c>
      <c r="F4425" s="27" t="s">
        <v>8428</v>
      </c>
      <c r="G4425" s="28" t="s">
        <v>282</v>
      </c>
      <c r="H4425" s="27" t="s">
        <v>283</v>
      </c>
      <c r="I4425" s="118" t="s">
        <v>8429</v>
      </c>
      <c r="J4425" s="29">
        <v>4.25</v>
      </c>
      <c r="K4425" s="28" t="s">
        <v>162</v>
      </c>
      <c r="L4425" s="27" t="s">
        <v>285</v>
      </c>
      <c r="M4425" s="27" t="s">
        <v>164</v>
      </c>
      <c r="N4425" s="27" t="s">
        <v>18075</v>
      </c>
    </row>
    <row r="4426" spans="1:14" ht="16.5" customHeight="1">
      <c r="A4426" s="24">
        <v>8533100000</v>
      </c>
      <c r="B4426" s="25"/>
      <c r="C4426" s="26"/>
      <c r="D4426" s="27"/>
      <c r="E4426" s="27" t="s">
        <v>8423</v>
      </c>
      <c r="F4426" s="27" t="s">
        <v>8430</v>
      </c>
      <c r="G4426" s="28" t="s">
        <v>282</v>
      </c>
      <c r="H4426" s="27" t="s">
        <v>283</v>
      </c>
      <c r="I4426" s="118" t="s">
        <v>8431</v>
      </c>
      <c r="J4426" s="29">
        <v>3.4</v>
      </c>
      <c r="K4426" s="28" t="s">
        <v>162</v>
      </c>
      <c r="L4426" s="27" t="s">
        <v>285</v>
      </c>
      <c r="M4426" s="27" t="s">
        <v>164</v>
      </c>
      <c r="N4426" s="27" t="s">
        <v>18075</v>
      </c>
    </row>
    <row r="4427" spans="1:14" ht="16.5" customHeight="1">
      <c r="A4427" s="24">
        <v>8533100000</v>
      </c>
      <c r="B4427" s="25"/>
      <c r="C4427" s="26"/>
      <c r="D4427" s="27"/>
      <c r="E4427" s="27" t="s">
        <v>8423</v>
      </c>
      <c r="F4427" s="27" t="s">
        <v>8432</v>
      </c>
      <c r="G4427" s="28" t="s">
        <v>282</v>
      </c>
      <c r="H4427" s="27" t="s">
        <v>283</v>
      </c>
      <c r="I4427" s="118" t="s">
        <v>8433</v>
      </c>
      <c r="J4427" s="29">
        <v>28.39</v>
      </c>
      <c r="K4427" s="28" t="s">
        <v>162</v>
      </c>
      <c r="L4427" s="27" t="s">
        <v>285</v>
      </c>
      <c r="M4427" s="27" t="s">
        <v>164</v>
      </c>
      <c r="N4427" s="27" t="s">
        <v>18075</v>
      </c>
    </row>
    <row r="4428" spans="1:14" ht="16.5" customHeight="1">
      <c r="A4428" s="24">
        <v>8533100000</v>
      </c>
      <c r="B4428" s="25"/>
      <c r="C4428" s="26"/>
      <c r="D4428" s="27"/>
      <c r="E4428" s="27" t="s">
        <v>8423</v>
      </c>
      <c r="F4428" s="27" t="s">
        <v>8434</v>
      </c>
      <c r="G4428" s="28" t="s">
        <v>282</v>
      </c>
      <c r="H4428" s="27" t="s">
        <v>283</v>
      </c>
      <c r="I4428" s="118" t="s">
        <v>8435</v>
      </c>
      <c r="J4428" s="29">
        <v>2.23</v>
      </c>
      <c r="K4428" s="28" t="s">
        <v>162</v>
      </c>
      <c r="L4428" s="27" t="s">
        <v>285</v>
      </c>
      <c r="M4428" s="27" t="s">
        <v>164</v>
      </c>
      <c r="N4428" s="27" t="s">
        <v>18075</v>
      </c>
    </row>
    <row r="4429" spans="1:14" ht="16.5" customHeight="1">
      <c r="A4429" s="24">
        <v>8533210000</v>
      </c>
      <c r="B4429" s="25"/>
      <c r="C4429" s="26"/>
      <c r="D4429" s="27"/>
      <c r="E4429" s="27" t="s">
        <v>384</v>
      </c>
      <c r="F4429" s="27" t="s">
        <v>385</v>
      </c>
      <c r="G4429" s="28" t="s">
        <v>173</v>
      </c>
      <c r="H4429" s="27" t="s">
        <v>174</v>
      </c>
      <c r="I4429" s="118" t="s">
        <v>386</v>
      </c>
      <c r="J4429" s="29">
        <v>137.38</v>
      </c>
      <c r="K4429" s="28" t="s">
        <v>162</v>
      </c>
      <c r="L4429" s="27" t="s">
        <v>272</v>
      </c>
      <c r="M4429" s="27" t="s">
        <v>164</v>
      </c>
      <c r="N4429" s="27" t="s">
        <v>18073</v>
      </c>
    </row>
    <row r="4430" spans="1:14" ht="16.5" customHeight="1">
      <c r="A4430" s="24">
        <v>8533210000</v>
      </c>
      <c r="B4430" s="25"/>
      <c r="C4430" s="26"/>
      <c r="D4430" s="27"/>
      <c r="E4430" s="27" t="s">
        <v>384</v>
      </c>
      <c r="F4430" s="27" t="s">
        <v>8436</v>
      </c>
      <c r="G4430" s="28" t="s">
        <v>173</v>
      </c>
      <c r="H4430" s="27" t="s">
        <v>174</v>
      </c>
      <c r="I4430" s="118" t="s">
        <v>8437</v>
      </c>
      <c r="J4430" s="29">
        <v>6.3</v>
      </c>
      <c r="K4430" s="28" t="s">
        <v>162</v>
      </c>
      <c r="L4430" s="27" t="s">
        <v>272</v>
      </c>
      <c r="M4430" s="27" t="s">
        <v>164</v>
      </c>
      <c r="N4430" s="27" t="s">
        <v>18073</v>
      </c>
    </row>
    <row r="4431" spans="1:14" ht="16.5" customHeight="1">
      <c r="A4431" s="24">
        <v>8533210000</v>
      </c>
      <c r="B4431" s="25"/>
      <c r="C4431" s="26"/>
      <c r="D4431" s="27"/>
      <c r="E4431" s="27" t="s">
        <v>8438</v>
      </c>
      <c r="F4431" s="27" t="s">
        <v>8439</v>
      </c>
      <c r="G4431" s="28" t="s">
        <v>227</v>
      </c>
      <c r="H4431" s="27" t="s">
        <v>228</v>
      </c>
      <c r="I4431" s="118" t="s">
        <v>8440</v>
      </c>
      <c r="J4431" s="29">
        <v>12.86</v>
      </c>
      <c r="K4431" s="28" t="s">
        <v>162</v>
      </c>
      <c r="L4431" s="27" t="s">
        <v>1152</v>
      </c>
      <c r="M4431" s="27" t="s">
        <v>164</v>
      </c>
      <c r="N4431" s="27" t="s">
        <v>3701</v>
      </c>
    </row>
    <row r="4432" spans="1:14" ht="16.5" customHeight="1">
      <c r="A4432" s="24">
        <v>8533401000</v>
      </c>
      <c r="B4432" s="25"/>
      <c r="C4432" s="26"/>
      <c r="D4432" s="27"/>
      <c r="E4432" s="27" t="s">
        <v>8441</v>
      </c>
      <c r="F4432" s="27" t="s">
        <v>8442</v>
      </c>
      <c r="G4432" s="28" t="s">
        <v>173</v>
      </c>
      <c r="H4432" s="27" t="s">
        <v>174</v>
      </c>
      <c r="I4432" s="118" t="s">
        <v>8443</v>
      </c>
      <c r="J4432" s="29">
        <v>50.5</v>
      </c>
      <c r="K4432" s="28" t="s">
        <v>162</v>
      </c>
      <c r="L4432" s="27" t="s">
        <v>344</v>
      </c>
      <c r="M4432" s="27" t="s">
        <v>164</v>
      </c>
      <c r="N4432" s="27" t="s">
        <v>9113</v>
      </c>
    </row>
    <row r="4433" spans="1:14" ht="16.5" customHeight="1">
      <c r="A4433" s="24">
        <v>8533401000</v>
      </c>
      <c r="B4433" s="25"/>
      <c r="C4433" s="26"/>
      <c r="D4433" s="27"/>
      <c r="E4433" s="27" t="s">
        <v>8441</v>
      </c>
      <c r="F4433" s="27" t="s">
        <v>8444</v>
      </c>
      <c r="G4433" s="28" t="s">
        <v>173</v>
      </c>
      <c r="H4433" s="27" t="s">
        <v>174</v>
      </c>
      <c r="I4433" s="118" t="s">
        <v>8445</v>
      </c>
      <c r="J4433" s="29">
        <v>230.4</v>
      </c>
      <c r="K4433" s="28" t="s">
        <v>162</v>
      </c>
      <c r="L4433" s="27" t="s">
        <v>8446</v>
      </c>
      <c r="M4433" s="27" t="s">
        <v>164</v>
      </c>
      <c r="N4433" s="27" t="s">
        <v>18356</v>
      </c>
    </row>
    <row r="4434" spans="1:14" ht="16.5" customHeight="1">
      <c r="A4434" s="24">
        <v>8533401000</v>
      </c>
      <c r="B4434" s="25"/>
      <c r="C4434" s="26"/>
      <c r="D4434" s="27"/>
      <c r="E4434" s="27" t="s">
        <v>8441</v>
      </c>
      <c r="F4434" s="27" t="s">
        <v>8447</v>
      </c>
      <c r="G4434" s="28" t="s">
        <v>173</v>
      </c>
      <c r="H4434" s="27" t="s">
        <v>174</v>
      </c>
      <c r="I4434" s="118" t="s">
        <v>8448</v>
      </c>
      <c r="J4434" s="29">
        <v>39</v>
      </c>
      <c r="K4434" s="28" t="s">
        <v>162</v>
      </c>
      <c r="L4434" s="27" t="s">
        <v>8449</v>
      </c>
      <c r="M4434" s="27" t="s">
        <v>164</v>
      </c>
      <c r="N4434" s="27" t="s">
        <v>18357</v>
      </c>
    </row>
    <row r="4435" spans="1:14" ht="16.5" customHeight="1">
      <c r="A4435" s="24">
        <v>8536490000</v>
      </c>
      <c r="B4435" s="25"/>
      <c r="C4435" s="26">
        <v>0.11</v>
      </c>
      <c r="D4435" s="27"/>
      <c r="E4435" s="27" t="s">
        <v>406</v>
      </c>
      <c r="F4435" s="27" t="s">
        <v>8450</v>
      </c>
      <c r="G4435" s="28" t="s">
        <v>282</v>
      </c>
      <c r="H4435" s="27" t="s">
        <v>283</v>
      </c>
      <c r="I4435" s="118" t="s">
        <v>8451</v>
      </c>
      <c r="J4435" s="29">
        <v>195.8</v>
      </c>
      <c r="K4435" s="28" t="s">
        <v>162</v>
      </c>
      <c r="L4435" s="27" t="s">
        <v>419</v>
      </c>
      <c r="M4435" s="27" t="s">
        <v>164</v>
      </c>
      <c r="N4435" s="27" t="s">
        <v>18082</v>
      </c>
    </row>
    <row r="4436" spans="1:14" ht="16.5" customHeight="1">
      <c r="A4436" s="24">
        <v>8536490000</v>
      </c>
      <c r="B4436" s="25"/>
      <c r="C4436" s="26"/>
      <c r="D4436" s="27"/>
      <c r="E4436" s="27" t="s">
        <v>406</v>
      </c>
      <c r="F4436" s="27" t="s">
        <v>8452</v>
      </c>
      <c r="G4436" s="28" t="s">
        <v>282</v>
      </c>
      <c r="H4436" s="27" t="s">
        <v>283</v>
      </c>
      <c r="I4436" s="118" t="s">
        <v>8453</v>
      </c>
      <c r="J4436" s="29">
        <v>396.9</v>
      </c>
      <c r="K4436" s="28" t="s">
        <v>162</v>
      </c>
      <c r="L4436" s="27" t="s">
        <v>419</v>
      </c>
      <c r="M4436" s="27" t="s">
        <v>164</v>
      </c>
      <c r="N4436" s="27" t="s">
        <v>18082</v>
      </c>
    </row>
    <row r="4437" spans="1:14" ht="16.5" customHeight="1">
      <c r="A4437" s="24">
        <v>8536490000</v>
      </c>
      <c r="B4437" s="25"/>
      <c r="C4437" s="26"/>
      <c r="D4437" s="27"/>
      <c r="E4437" s="27" t="s">
        <v>406</v>
      </c>
      <c r="F4437" s="27" t="s">
        <v>8454</v>
      </c>
      <c r="G4437" s="28" t="s">
        <v>282</v>
      </c>
      <c r="H4437" s="27" t="s">
        <v>283</v>
      </c>
      <c r="I4437" s="118" t="s">
        <v>8455</v>
      </c>
      <c r="J4437" s="29">
        <v>48.16</v>
      </c>
      <c r="K4437" s="28" t="s">
        <v>162</v>
      </c>
      <c r="L4437" s="27" t="s">
        <v>285</v>
      </c>
      <c r="M4437" s="27" t="s">
        <v>164</v>
      </c>
      <c r="N4437" s="27" t="s">
        <v>18075</v>
      </c>
    </row>
    <row r="4438" spans="1:14" ht="16.5" customHeight="1">
      <c r="A4438" s="24">
        <v>8536490000</v>
      </c>
      <c r="B4438" s="25"/>
      <c r="C4438" s="26">
        <v>0.11</v>
      </c>
      <c r="D4438" s="27"/>
      <c r="E4438" s="27" t="s">
        <v>406</v>
      </c>
      <c r="F4438" s="27" t="s">
        <v>4941</v>
      </c>
      <c r="G4438" s="28" t="s">
        <v>243</v>
      </c>
      <c r="H4438" s="27" t="s">
        <v>244</v>
      </c>
      <c r="I4438" s="118" t="s">
        <v>1256</v>
      </c>
      <c r="J4438" s="29">
        <v>650.29999999999995</v>
      </c>
      <c r="K4438" s="28" t="s">
        <v>162</v>
      </c>
      <c r="L4438" s="27" t="s">
        <v>416</v>
      </c>
      <c r="M4438" s="27" t="s">
        <v>164</v>
      </c>
      <c r="N4438" s="27" t="s">
        <v>18081</v>
      </c>
    </row>
    <row r="4439" spans="1:14" ht="16.5" customHeight="1">
      <c r="A4439" s="24">
        <v>8536490000</v>
      </c>
      <c r="B4439" s="25"/>
      <c r="C4439" s="26"/>
      <c r="D4439" s="27"/>
      <c r="E4439" s="27" t="s">
        <v>406</v>
      </c>
      <c r="F4439" s="27" t="s">
        <v>8456</v>
      </c>
      <c r="G4439" s="28" t="s">
        <v>243</v>
      </c>
      <c r="H4439" s="27" t="s">
        <v>244</v>
      </c>
      <c r="I4439" s="118" t="s">
        <v>8457</v>
      </c>
      <c r="J4439" s="29">
        <v>400.78</v>
      </c>
      <c r="K4439" s="28" t="s">
        <v>162</v>
      </c>
      <c r="L4439" s="27" t="s">
        <v>416</v>
      </c>
      <c r="M4439" s="27" t="s">
        <v>164</v>
      </c>
      <c r="N4439" s="27" t="s">
        <v>18081</v>
      </c>
    </row>
    <row r="4440" spans="1:14" ht="16.5" customHeight="1">
      <c r="A4440" s="24">
        <v>8536693000</v>
      </c>
      <c r="B4440" s="25"/>
      <c r="C4440" s="26"/>
      <c r="D4440" s="27"/>
      <c r="E4440" s="27" t="s">
        <v>444</v>
      </c>
      <c r="F4440" s="27" t="s">
        <v>8458</v>
      </c>
      <c r="G4440" s="28" t="s">
        <v>173</v>
      </c>
      <c r="H4440" s="27" t="s">
        <v>174</v>
      </c>
      <c r="I4440" s="118" t="s">
        <v>8459</v>
      </c>
      <c r="J4440" s="29">
        <v>8.64</v>
      </c>
      <c r="K4440" s="28" t="s">
        <v>162</v>
      </c>
      <c r="L4440" s="27" t="s">
        <v>503</v>
      </c>
      <c r="M4440" s="27" t="s">
        <v>164</v>
      </c>
      <c r="N4440" s="27" t="s">
        <v>18089</v>
      </c>
    </row>
    <row r="4441" spans="1:14" ht="16.5" customHeight="1">
      <c r="A4441" s="24">
        <v>8536693000</v>
      </c>
      <c r="B4441" s="25"/>
      <c r="C4441" s="26"/>
      <c r="D4441" s="27"/>
      <c r="E4441" s="27" t="s">
        <v>444</v>
      </c>
      <c r="F4441" s="27" t="s">
        <v>8460</v>
      </c>
      <c r="G4441" s="28" t="s">
        <v>173</v>
      </c>
      <c r="H4441" s="27" t="s">
        <v>174</v>
      </c>
      <c r="I4441" s="118" t="s">
        <v>8461</v>
      </c>
      <c r="J4441" s="29">
        <v>8.56</v>
      </c>
      <c r="K4441" s="28" t="s">
        <v>162</v>
      </c>
      <c r="L4441" s="27" t="s">
        <v>503</v>
      </c>
      <c r="M4441" s="27" t="s">
        <v>164</v>
      </c>
      <c r="N4441" s="27" t="s">
        <v>18089</v>
      </c>
    </row>
    <row r="4442" spans="1:14" ht="16.5" customHeight="1">
      <c r="A4442" s="24">
        <v>8536693000</v>
      </c>
      <c r="B4442" s="25"/>
      <c r="C4442" s="26"/>
      <c r="D4442" s="27"/>
      <c r="E4442" s="27" t="s">
        <v>444</v>
      </c>
      <c r="F4442" s="27" t="s">
        <v>8462</v>
      </c>
      <c r="G4442" s="28" t="s">
        <v>173</v>
      </c>
      <c r="H4442" s="27" t="s">
        <v>174</v>
      </c>
      <c r="I4442" s="118" t="s">
        <v>8463</v>
      </c>
      <c r="J4442" s="29">
        <v>33.19</v>
      </c>
      <c r="K4442" s="28" t="s">
        <v>162</v>
      </c>
      <c r="L4442" s="27" t="s">
        <v>449</v>
      </c>
      <c r="M4442" s="27" t="s">
        <v>164</v>
      </c>
      <c r="N4442" s="27" t="s">
        <v>18085</v>
      </c>
    </row>
    <row r="4443" spans="1:14" ht="16.5" customHeight="1">
      <c r="A4443" s="24">
        <v>8536693000</v>
      </c>
      <c r="B4443" s="25"/>
      <c r="C4443" s="26"/>
      <c r="D4443" s="27"/>
      <c r="E4443" s="27" t="s">
        <v>444</v>
      </c>
      <c r="F4443" s="27" t="s">
        <v>8464</v>
      </c>
      <c r="G4443" s="28" t="s">
        <v>311</v>
      </c>
      <c r="H4443" s="27" t="s">
        <v>312</v>
      </c>
      <c r="I4443" s="118" t="s">
        <v>8063</v>
      </c>
      <c r="J4443" s="29">
        <v>167.58</v>
      </c>
      <c r="K4443" s="28" t="s">
        <v>162</v>
      </c>
      <c r="L4443" s="27" t="s">
        <v>440</v>
      </c>
      <c r="M4443" s="27" t="s">
        <v>164</v>
      </c>
      <c r="N4443" s="27" t="s">
        <v>440</v>
      </c>
    </row>
    <row r="4444" spans="1:14" ht="16.5" customHeight="1">
      <c r="A4444" s="24">
        <v>8536693000</v>
      </c>
      <c r="B4444" s="25"/>
      <c r="C4444" s="26"/>
      <c r="D4444" s="27"/>
      <c r="E4444" s="27" t="s">
        <v>444</v>
      </c>
      <c r="F4444" s="27" t="s">
        <v>5329</v>
      </c>
      <c r="G4444" s="28" t="s">
        <v>167</v>
      </c>
      <c r="H4444" s="27" t="s">
        <v>168</v>
      </c>
      <c r="I4444" s="118" t="s">
        <v>2444</v>
      </c>
      <c r="J4444" s="29">
        <v>25776</v>
      </c>
      <c r="K4444" s="28" t="s">
        <v>162</v>
      </c>
      <c r="L4444" s="27" t="s">
        <v>443</v>
      </c>
      <c r="M4444" s="27" t="s">
        <v>164</v>
      </c>
      <c r="N4444" s="27" t="s">
        <v>18203</v>
      </c>
    </row>
    <row r="4445" spans="1:14" ht="16.5" customHeight="1">
      <c r="A4445" s="24">
        <v>8536693000</v>
      </c>
      <c r="B4445" s="25"/>
      <c r="C4445" s="26"/>
      <c r="D4445" s="27"/>
      <c r="E4445" s="27" t="s">
        <v>444</v>
      </c>
      <c r="F4445" s="27" t="s">
        <v>8465</v>
      </c>
      <c r="G4445" s="28" t="s">
        <v>167</v>
      </c>
      <c r="H4445" s="27" t="s">
        <v>168</v>
      </c>
      <c r="I4445" s="118" t="s">
        <v>8466</v>
      </c>
      <c r="J4445" s="29">
        <v>135.84</v>
      </c>
      <c r="K4445" s="28" t="s">
        <v>162</v>
      </c>
      <c r="L4445" s="27" t="s">
        <v>503</v>
      </c>
      <c r="M4445" s="27" t="s">
        <v>164</v>
      </c>
      <c r="N4445" s="27" t="s">
        <v>18089</v>
      </c>
    </row>
    <row r="4446" spans="1:14" ht="16.5" customHeight="1">
      <c r="A4446" s="24">
        <v>8536693000</v>
      </c>
      <c r="B4446" s="25"/>
      <c r="C4446" s="26"/>
      <c r="D4446" s="27"/>
      <c r="E4446" s="27" t="s">
        <v>444</v>
      </c>
      <c r="F4446" s="27" t="s">
        <v>8467</v>
      </c>
      <c r="G4446" s="28" t="s">
        <v>297</v>
      </c>
      <c r="H4446" s="27" t="s">
        <v>298</v>
      </c>
      <c r="I4446" s="118" t="s">
        <v>8468</v>
      </c>
      <c r="J4446" s="29">
        <v>118.81</v>
      </c>
      <c r="K4446" s="28" t="s">
        <v>162</v>
      </c>
      <c r="L4446" s="27" t="s">
        <v>449</v>
      </c>
      <c r="M4446" s="27" t="s">
        <v>164</v>
      </c>
      <c r="N4446" s="27" t="s">
        <v>18085</v>
      </c>
    </row>
    <row r="4447" spans="1:14" ht="16.5" customHeight="1">
      <c r="A4447" s="24">
        <v>8536693000</v>
      </c>
      <c r="B4447" s="25"/>
      <c r="C4447" s="26"/>
      <c r="D4447" s="27"/>
      <c r="E4447" s="27" t="s">
        <v>444</v>
      </c>
      <c r="F4447" s="27" t="s">
        <v>8469</v>
      </c>
      <c r="G4447" s="28" t="s">
        <v>297</v>
      </c>
      <c r="H4447" s="27" t="s">
        <v>298</v>
      </c>
      <c r="I4447" s="118" t="s">
        <v>8470</v>
      </c>
      <c r="J4447" s="29">
        <v>47.2</v>
      </c>
      <c r="K4447" s="28" t="s">
        <v>162</v>
      </c>
      <c r="L4447" s="27" t="s">
        <v>449</v>
      </c>
      <c r="M4447" s="27" t="s">
        <v>164</v>
      </c>
      <c r="N4447" s="27" t="s">
        <v>18085</v>
      </c>
    </row>
    <row r="4448" spans="1:14" ht="16.5" customHeight="1">
      <c r="A4448" s="24">
        <v>8536693000</v>
      </c>
      <c r="B4448" s="25"/>
      <c r="C4448" s="26"/>
      <c r="D4448" s="27"/>
      <c r="E4448" s="27" t="s">
        <v>444</v>
      </c>
      <c r="F4448" s="27" t="s">
        <v>8471</v>
      </c>
      <c r="G4448" s="28" t="s">
        <v>297</v>
      </c>
      <c r="H4448" s="27" t="s">
        <v>298</v>
      </c>
      <c r="I4448" s="118" t="s">
        <v>8472</v>
      </c>
      <c r="J4448" s="29">
        <v>83.3</v>
      </c>
      <c r="K4448" s="28" t="s">
        <v>162</v>
      </c>
      <c r="L4448" s="27" t="s">
        <v>440</v>
      </c>
      <c r="M4448" s="27" t="s">
        <v>164</v>
      </c>
      <c r="N4448" s="27" t="s">
        <v>440</v>
      </c>
    </row>
    <row r="4449" spans="1:14" ht="16.5" customHeight="1">
      <c r="A4449" s="24">
        <v>8536693000</v>
      </c>
      <c r="B4449" s="25"/>
      <c r="C4449" s="26"/>
      <c r="D4449" s="27"/>
      <c r="E4449" s="27" t="s">
        <v>444</v>
      </c>
      <c r="F4449" s="27" t="s">
        <v>8473</v>
      </c>
      <c r="G4449" s="28" t="s">
        <v>159</v>
      </c>
      <c r="H4449" s="27" t="s">
        <v>160</v>
      </c>
      <c r="I4449" s="118" t="s">
        <v>8474</v>
      </c>
      <c r="J4449" s="29">
        <v>13.3</v>
      </c>
      <c r="K4449" s="28" t="s">
        <v>162</v>
      </c>
      <c r="L4449" s="27" t="s">
        <v>5138</v>
      </c>
      <c r="M4449" s="27" t="s">
        <v>164</v>
      </c>
      <c r="N4449" s="27" t="s">
        <v>15585</v>
      </c>
    </row>
    <row r="4450" spans="1:14" ht="16.5" customHeight="1">
      <c r="A4450" s="24">
        <v>8536693000</v>
      </c>
      <c r="B4450" s="25"/>
      <c r="C4450" s="26"/>
      <c r="D4450" s="27"/>
      <c r="E4450" s="27" t="s">
        <v>444</v>
      </c>
      <c r="F4450" s="27" t="s">
        <v>8475</v>
      </c>
      <c r="G4450" s="28" t="s">
        <v>159</v>
      </c>
      <c r="H4450" s="27" t="s">
        <v>160</v>
      </c>
      <c r="I4450" s="118" t="s">
        <v>8476</v>
      </c>
      <c r="J4450" s="29">
        <v>19.47</v>
      </c>
      <c r="K4450" s="28" t="s">
        <v>162</v>
      </c>
      <c r="L4450" s="27" t="s">
        <v>1152</v>
      </c>
      <c r="M4450" s="27" t="s">
        <v>164</v>
      </c>
      <c r="N4450" s="27" t="s">
        <v>3701</v>
      </c>
    </row>
    <row r="4451" spans="1:14" ht="16.5" customHeight="1">
      <c r="A4451" s="24">
        <v>8536693000</v>
      </c>
      <c r="B4451" s="25"/>
      <c r="C4451" s="26"/>
      <c r="D4451" s="27"/>
      <c r="E4451" s="27" t="s">
        <v>444</v>
      </c>
      <c r="F4451" s="27" t="s">
        <v>8477</v>
      </c>
      <c r="G4451" s="28" t="s">
        <v>201</v>
      </c>
      <c r="H4451" s="27" t="s">
        <v>202</v>
      </c>
      <c r="I4451" s="118" t="s">
        <v>8478</v>
      </c>
      <c r="J4451" s="29">
        <v>19320</v>
      </c>
      <c r="K4451" s="28" t="s">
        <v>162</v>
      </c>
      <c r="L4451" s="27" t="s">
        <v>5129</v>
      </c>
      <c r="M4451" s="27" t="s">
        <v>164</v>
      </c>
      <c r="N4451" s="27" t="s">
        <v>18286</v>
      </c>
    </row>
    <row r="4452" spans="1:14" ht="16.5" customHeight="1">
      <c r="A4452" s="24">
        <v>8536693000</v>
      </c>
      <c r="B4452" s="25"/>
      <c r="C4452" s="26"/>
      <c r="D4452" s="27"/>
      <c r="E4452" s="27" t="s">
        <v>444</v>
      </c>
      <c r="F4452" s="27" t="s">
        <v>453</v>
      </c>
      <c r="G4452" s="28" t="s">
        <v>233</v>
      </c>
      <c r="H4452" s="27" t="s">
        <v>234</v>
      </c>
      <c r="I4452" s="118" t="s">
        <v>454</v>
      </c>
      <c r="J4452" s="29">
        <v>152.6</v>
      </c>
      <c r="K4452" s="28" t="s">
        <v>162</v>
      </c>
      <c r="L4452" s="27" t="s">
        <v>440</v>
      </c>
      <c r="M4452" s="27" t="s">
        <v>164</v>
      </c>
      <c r="N4452" s="27" t="s">
        <v>440</v>
      </c>
    </row>
    <row r="4453" spans="1:14" ht="16.5" customHeight="1">
      <c r="A4453" s="24">
        <v>8536699008</v>
      </c>
      <c r="B4453" s="25"/>
      <c r="C4453" s="26">
        <v>0.08</v>
      </c>
      <c r="D4453" s="27"/>
      <c r="E4453" s="27" t="s">
        <v>3423</v>
      </c>
      <c r="F4453" s="27" t="s">
        <v>6096</v>
      </c>
      <c r="G4453" s="28" t="s">
        <v>173</v>
      </c>
      <c r="H4453" s="27" t="s">
        <v>174</v>
      </c>
      <c r="I4453" s="118" t="s">
        <v>8479</v>
      </c>
      <c r="J4453" s="29">
        <v>336.96</v>
      </c>
      <c r="K4453" s="28" t="s">
        <v>162</v>
      </c>
      <c r="L4453" s="27" t="s">
        <v>443</v>
      </c>
      <c r="M4453" s="27" t="s">
        <v>164</v>
      </c>
      <c r="N4453" s="27" t="s">
        <v>18203</v>
      </c>
    </row>
    <row r="4454" spans="1:14" ht="16.5" customHeight="1">
      <c r="A4454" s="24">
        <v>8536699008</v>
      </c>
      <c r="B4454" s="25"/>
      <c r="C4454" s="26"/>
      <c r="D4454" s="27"/>
      <c r="E4454" s="27" t="s">
        <v>3423</v>
      </c>
      <c r="F4454" s="27" t="s">
        <v>6096</v>
      </c>
      <c r="G4454" s="28" t="s">
        <v>173</v>
      </c>
      <c r="H4454" s="27" t="s">
        <v>174</v>
      </c>
      <c r="I4454" s="118" t="s">
        <v>2308</v>
      </c>
      <c r="J4454" s="29">
        <v>42.38</v>
      </c>
      <c r="K4454" s="28" t="s">
        <v>162</v>
      </c>
      <c r="L4454" s="27" t="s">
        <v>443</v>
      </c>
      <c r="M4454" s="27" t="s">
        <v>164</v>
      </c>
      <c r="N4454" s="27" t="s">
        <v>18203</v>
      </c>
    </row>
    <row r="4455" spans="1:14" ht="16.5" customHeight="1">
      <c r="A4455" s="24">
        <v>8536699008</v>
      </c>
      <c r="B4455" s="25"/>
      <c r="C4455" s="26">
        <v>0.08</v>
      </c>
      <c r="D4455" s="27"/>
      <c r="E4455" s="27" t="s">
        <v>3423</v>
      </c>
      <c r="F4455" s="27" t="s">
        <v>8480</v>
      </c>
      <c r="G4455" s="28" t="s">
        <v>167</v>
      </c>
      <c r="H4455" s="27" t="s">
        <v>168</v>
      </c>
      <c r="I4455" s="118" t="s">
        <v>8481</v>
      </c>
      <c r="J4455" s="29">
        <v>225.76</v>
      </c>
      <c r="K4455" s="28" t="s">
        <v>162</v>
      </c>
      <c r="L4455" s="27" t="s">
        <v>443</v>
      </c>
      <c r="M4455" s="27" t="s">
        <v>164</v>
      </c>
      <c r="N4455" s="27" t="s">
        <v>18203</v>
      </c>
    </row>
    <row r="4456" spans="1:14" ht="16.5" customHeight="1">
      <c r="A4456" s="24">
        <v>8536699008</v>
      </c>
      <c r="B4456" s="25"/>
      <c r="C4456" s="26"/>
      <c r="D4456" s="27"/>
      <c r="E4456" s="27" t="s">
        <v>3423</v>
      </c>
      <c r="F4456" s="27" t="s">
        <v>8482</v>
      </c>
      <c r="G4456" s="28" t="s">
        <v>167</v>
      </c>
      <c r="H4456" s="27" t="s">
        <v>168</v>
      </c>
      <c r="I4456" s="118" t="s">
        <v>2152</v>
      </c>
      <c r="J4456" s="29">
        <v>388.2</v>
      </c>
      <c r="K4456" s="28" t="s">
        <v>162</v>
      </c>
      <c r="L4456" s="27" t="s">
        <v>443</v>
      </c>
      <c r="M4456" s="27" t="s">
        <v>164</v>
      </c>
      <c r="N4456" s="27" t="s">
        <v>18203</v>
      </c>
    </row>
    <row r="4457" spans="1:14" ht="16.5" customHeight="1">
      <c r="A4457" s="24">
        <v>8536699008</v>
      </c>
      <c r="B4457" s="25"/>
      <c r="C4457" s="26">
        <v>0.08</v>
      </c>
      <c r="D4457" s="27"/>
      <c r="E4457" s="27" t="s">
        <v>8483</v>
      </c>
      <c r="F4457" s="27" t="s">
        <v>477</v>
      </c>
      <c r="G4457" s="28" t="s">
        <v>3398</v>
      </c>
      <c r="H4457" s="27" t="s">
        <v>3399</v>
      </c>
      <c r="I4457" s="118" t="s">
        <v>8484</v>
      </c>
      <c r="J4457" s="29">
        <v>256.91000000000003</v>
      </c>
      <c r="K4457" s="28" t="s">
        <v>162</v>
      </c>
      <c r="L4457" s="27" t="s">
        <v>1776</v>
      </c>
      <c r="M4457" s="27" t="s">
        <v>164</v>
      </c>
      <c r="N4457" s="27" t="s">
        <v>18150</v>
      </c>
    </row>
    <row r="4458" spans="1:14" ht="16.5" customHeight="1">
      <c r="A4458" s="24">
        <v>8536699008</v>
      </c>
      <c r="B4458" s="25"/>
      <c r="C4458" s="26"/>
      <c r="D4458" s="27"/>
      <c r="E4458" s="27" t="s">
        <v>8483</v>
      </c>
      <c r="F4458" s="27" t="s">
        <v>477</v>
      </c>
      <c r="G4458" s="28" t="s">
        <v>3398</v>
      </c>
      <c r="H4458" s="27" t="s">
        <v>3399</v>
      </c>
      <c r="I4458" s="118" t="s">
        <v>8485</v>
      </c>
      <c r="J4458" s="29">
        <v>707.83</v>
      </c>
      <c r="K4458" s="28" t="s">
        <v>162</v>
      </c>
      <c r="L4458" s="27" t="s">
        <v>1776</v>
      </c>
      <c r="M4458" s="27" t="s">
        <v>164</v>
      </c>
      <c r="N4458" s="27" t="s">
        <v>18150</v>
      </c>
    </row>
    <row r="4459" spans="1:14" ht="16.5" customHeight="1">
      <c r="A4459" s="24">
        <v>8536699008</v>
      </c>
      <c r="B4459" s="25"/>
      <c r="C4459" s="26"/>
      <c r="D4459" s="27"/>
      <c r="E4459" s="27" t="s">
        <v>8483</v>
      </c>
      <c r="F4459" s="27" t="s">
        <v>477</v>
      </c>
      <c r="G4459" s="28" t="s">
        <v>3398</v>
      </c>
      <c r="H4459" s="27" t="s">
        <v>3399</v>
      </c>
      <c r="I4459" s="118" t="s">
        <v>8486</v>
      </c>
      <c r="J4459" s="29">
        <v>6800.64</v>
      </c>
      <c r="K4459" s="28" t="s">
        <v>162</v>
      </c>
      <c r="L4459" s="27" t="s">
        <v>1776</v>
      </c>
      <c r="M4459" s="27" t="s">
        <v>164</v>
      </c>
      <c r="N4459" s="27" t="s">
        <v>18150</v>
      </c>
    </row>
    <row r="4460" spans="1:14" ht="16.5" customHeight="1">
      <c r="A4460" s="24">
        <v>8536699008</v>
      </c>
      <c r="B4460" s="25"/>
      <c r="C4460" s="26">
        <v>0.08</v>
      </c>
      <c r="D4460" s="27"/>
      <c r="E4460" s="27" t="s">
        <v>2148</v>
      </c>
      <c r="F4460" s="27" t="s">
        <v>8487</v>
      </c>
      <c r="G4460" s="28" t="s">
        <v>201</v>
      </c>
      <c r="H4460" s="27" t="s">
        <v>202</v>
      </c>
      <c r="I4460" s="118" t="s">
        <v>8488</v>
      </c>
      <c r="J4460" s="29">
        <v>2191.62</v>
      </c>
      <c r="K4460" s="28" t="s">
        <v>162</v>
      </c>
      <c r="L4460" s="27" t="s">
        <v>1776</v>
      </c>
      <c r="M4460" s="27" t="s">
        <v>164</v>
      </c>
      <c r="N4460" s="27" t="s">
        <v>18358</v>
      </c>
    </row>
    <row r="4461" spans="1:14" ht="16.5" customHeight="1">
      <c r="A4461" s="24">
        <v>8536699008</v>
      </c>
      <c r="B4461" s="25"/>
      <c r="C4461" s="26"/>
      <c r="D4461" s="27"/>
      <c r="E4461" s="27" t="s">
        <v>2148</v>
      </c>
      <c r="F4461" s="27" t="s">
        <v>8489</v>
      </c>
      <c r="G4461" s="28" t="s">
        <v>201</v>
      </c>
      <c r="H4461" s="27" t="s">
        <v>202</v>
      </c>
      <c r="I4461" s="118" t="s">
        <v>8490</v>
      </c>
      <c r="J4461" s="29">
        <v>491.02</v>
      </c>
      <c r="K4461" s="28" t="s">
        <v>162</v>
      </c>
      <c r="L4461" s="27" t="s">
        <v>1776</v>
      </c>
      <c r="M4461" s="27" t="s">
        <v>164</v>
      </c>
      <c r="N4461" s="27" t="s">
        <v>18358</v>
      </c>
    </row>
    <row r="4462" spans="1:14" ht="16.5" customHeight="1">
      <c r="A4462" s="24">
        <v>8536699008</v>
      </c>
      <c r="B4462" s="25"/>
      <c r="C4462" s="26"/>
      <c r="D4462" s="27"/>
      <c r="E4462" s="27" t="s">
        <v>2148</v>
      </c>
      <c r="F4462" s="27" t="s">
        <v>8489</v>
      </c>
      <c r="G4462" s="28" t="s">
        <v>201</v>
      </c>
      <c r="H4462" s="27" t="s">
        <v>202</v>
      </c>
      <c r="I4462" s="118" t="s">
        <v>8491</v>
      </c>
      <c r="J4462" s="29">
        <v>713.2</v>
      </c>
      <c r="K4462" s="28" t="s">
        <v>162</v>
      </c>
      <c r="L4462" s="27" t="s">
        <v>1776</v>
      </c>
      <c r="M4462" s="27" t="s">
        <v>164</v>
      </c>
      <c r="N4462" s="27" t="s">
        <v>18358</v>
      </c>
    </row>
    <row r="4463" spans="1:14" ht="16.5" customHeight="1">
      <c r="A4463" s="24">
        <v>8536699008</v>
      </c>
      <c r="B4463" s="25"/>
      <c r="C4463" s="26"/>
      <c r="D4463" s="27"/>
      <c r="E4463" s="27" t="s">
        <v>2148</v>
      </c>
      <c r="F4463" s="27" t="s">
        <v>8492</v>
      </c>
      <c r="G4463" s="28" t="s">
        <v>201</v>
      </c>
      <c r="H4463" s="27" t="s">
        <v>202</v>
      </c>
      <c r="I4463" s="118" t="s">
        <v>8493</v>
      </c>
      <c r="J4463" s="29">
        <v>765.6</v>
      </c>
      <c r="K4463" s="28" t="s">
        <v>162</v>
      </c>
      <c r="L4463" s="27" t="s">
        <v>1776</v>
      </c>
      <c r="M4463" s="27" t="s">
        <v>164</v>
      </c>
      <c r="N4463" s="27" t="s">
        <v>18358</v>
      </c>
    </row>
    <row r="4464" spans="1:14" ht="16.5" customHeight="1">
      <c r="A4464" s="24">
        <v>8536699008</v>
      </c>
      <c r="B4464" s="25"/>
      <c r="C4464" s="26"/>
      <c r="D4464" s="27"/>
      <c r="E4464" s="27" t="s">
        <v>2148</v>
      </c>
      <c r="F4464" s="27" t="s">
        <v>8494</v>
      </c>
      <c r="G4464" s="28" t="s">
        <v>201</v>
      </c>
      <c r="H4464" s="27" t="s">
        <v>202</v>
      </c>
      <c r="I4464" s="118" t="s">
        <v>8495</v>
      </c>
      <c r="J4464" s="29">
        <v>1257</v>
      </c>
      <c r="K4464" s="28" t="s">
        <v>162</v>
      </c>
      <c r="L4464" s="27" t="s">
        <v>1776</v>
      </c>
      <c r="M4464" s="27" t="s">
        <v>164</v>
      </c>
      <c r="N4464" s="27" t="s">
        <v>18358</v>
      </c>
    </row>
    <row r="4465" spans="1:14" ht="16.5" customHeight="1">
      <c r="A4465" s="24">
        <v>8536699008</v>
      </c>
      <c r="B4465" s="25"/>
      <c r="C4465" s="26"/>
      <c r="D4465" s="27"/>
      <c r="E4465" s="27" t="s">
        <v>2148</v>
      </c>
      <c r="F4465" s="27" t="s">
        <v>8496</v>
      </c>
      <c r="G4465" s="28" t="s">
        <v>201</v>
      </c>
      <c r="H4465" s="27" t="s">
        <v>202</v>
      </c>
      <c r="I4465" s="118" t="s">
        <v>8497</v>
      </c>
      <c r="J4465" s="29">
        <v>1286.33</v>
      </c>
      <c r="K4465" s="28" t="s">
        <v>162</v>
      </c>
      <c r="L4465" s="27" t="s">
        <v>1776</v>
      </c>
      <c r="M4465" s="27" t="s">
        <v>164</v>
      </c>
      <c r="N4465" s="27" t="s">
        <v>18358</v>
      </c>
    </row>
    <row r="4466" spans="1:14" ht="16.5" customHeight="1">
      <c r="A4466" s="24">
        <v>8538909908</v>
      </c>
      <c r="B4466" s="25"/>
      <c r="C4466" s="26">
        <v>0.05</v>
      </c>
      <c r="D4466" s="27"/>
      <c r="E4466" s="27" t="s">
        <v>8498</v>
      </c>
      <c r="F4466" s="27" t="s">
        <v>8499</v>
      </c>
      <c r="G4466" s="28" t="s">
        <v>173</v>
      </c>
      <c r="H4466" s="27" t="s">
        <v>174</v>
      </c>
      <c r="I4466" s="118" t="s">
        <v>8500</v>
      </c>
      <c r="J4466" s="29">
        <v>5.12</v>
      </c>
      <c r="K4466" s="28" t="s">
        <v>162</v>
      </c>
      <c r="L4466" s="27" t="s">
        <v>8501</v>
      </c>
      <c r="M4466" s="27" t="s">
        <v>164</v>
      </c>
      <c r="N4466" s="27" t="s">
        <v>8501</v>
      </c>
    </row>
    <row r="4467" spans="1:14" ht="16.5" customHeight="1">
      <c r="A4467" s="24">
        <v>8538909908</v>
      </c>
      <c r="B4467" s="25"/>
      <c r="C4467" s="26">
        <v>0.05</v>
      </c>
      <c r="D4467" s="27"/>
      <c r="E4467" s="27" t="s">
        <v>8502</v>
      </c>
      <c r="F4467" s="27" t="s">
        <v>8503</v>
      </c>
      <c r="G4467" s="28" t="s">
        <v>347</v>
      </c>
      <c r="H4467" s="27" t="s">
        <v>348</v>
      </c>
      <c r="I4467" s="118" t="s">
        <v>8504</v>
      </c>
      <c r="J4467" s="29">
        <v>132.08000000000001</v>
      </c>
      <c r="K4467" s="28" t="s">
        <v>162</v>
      </c>
      <c r="L4467" s="27" t="s">
        <v>428</v>
      </c>
      <c r="M4467" s="27" t="s">
        <v>164</v>
      </c>
      <c r="N4467" s="27" t="s">
        <v>13387</v>
      </c>
    </row>
    <row r="4468" spans="1:14" ht="16.5" customHeight="1">
      <c r="A4468" s="24">
        <v>8538909908</v>
      </c>
      <c r="B4468" s="25"/>
      <c r="C4468" s="26">
        <v>0.05</v>
      </c>
      <c r="D4468" s="27"/>
      <c r="E4468" s="27" t="s">
        <v>8505</v>
      </c>
      <c r="F4468" s="27" t="s">
        <v>507</v>
      </c>
      <c r="G4468" s="28" t="s">
        <v>413</v>
      </c>
      <c r="H4468" s="27" t="s">
        <v>414</v>
      </c>
      <c r="I4468" s="118" t="s">
        <v>508</v>
      </c>
      <c r="J4468" s="29">
        <v>24.89</v>
      </c>
      <c r="K4468" s="28" t="s">
        <v>162</v>
      </c>
      <c r="L4468" s="27" t="s">
        <v>498</v>
      </c>
      <c r="M4468" s="27" t="s">
        <v>164</v>
      </c>
      <c r="N4468" s="27" t="s">
        <v>18088</v>
      </c>
    </row>
    <row r="4469" spans="1:14" ht="16.5" customHeight="1">
      <c r="A4469" s="24">
        <v>8541100009</v>
      </c>
      <c r="B4469" s="25"/>
      <c r="C4469" s="26"/>
      <c r="D4469" s="27"/>
      <c r="E4469" s="27" t="s">
        <v>4965</v>
      </c>
      <c r="F4469" s="27" t="s">
        <v>8506</v>
      </c>
      <c r="G4469" s="28" t="s">
        <v>173</v>
      </c>
      <c r="H4469" s="27" t="s">
        <v>174</v>
      </c>
      <c r="I4469" s="118" t="s">
        <v>8507</v>
      </c>
      <c r="J4469" s="29">
        <v>35.19</v>
      </c>
      <c r="K4469" s="28" t="s">
        <v>162</v>
      </c>
      <c r="L4469" s="27" t="s">
        <v>8508</v>
      </c>
      <c r="M4469" s="27" t="s">
        <v>164</v>
      </c>
      <c r="N4469" s="27" t="s">
        <v>17001</v>
      </c>
    </row>
    <row r="4470" spans="1:14" ht="16.5" customHeight="1">
      <c r="A4470" s="24">
        <v>8541100009</v>
      </c>
      <c r="B4470" s="25"/>
      <c r="C4470" s="26"/>
      <c r="D4470" s="27"/>
      <c r="E4470" s="27" t="s">
        <v>4965</v>
      </c>
      <c r="F4470" s="27" t="s">
        <v>8509</v>
      </c>
      <c r="G4470" s="28" t="s">
        <v>173</v>
      </c>
      <c r="H4470" s="27" t="s">
        <v>174</v>
      </c>
      <c r="I4470" s="118" t="s">
        <v>8510</v>
      </c>
      <c r="J4470" s="29">
        <v>373.11</v>
      </c>
      <c r="K4470" s="28" t="s">
        <v>162</v>
      </c>
      <c r="L4470" s="27" t="s">
        <v>250</v>
      </c>
      <c r="M4470" s="27" t="s">
        <v>164</v>
      </c>
      <c r="N4470" s="27" t="s">
        <v>18071</v>
      </c>
    </row>
    <row r="4471" spans="1:14" ht="16.5" customHeight="1">
      <c r="A4471" s="24">
        <v>8541100009</v>
      </c>
      <c r="B4471" s="25"/>
      <c r="C4471" s="26"/>
      <c r="D4471" s="27"/>
      <c r="E4471" s="27" t="s">
        <v>4965</v>
      </c>
      <c r="F4471" s="27" t="s">
        <v>4982</v>
      </c>
      <c r="G4471" s="28" t="s">
        <v>173</v>
      </c>
      <c r="H4471" s="27" t="s">
        <v>174</v>
      </c>
      <c r="I4471" s="118" t="s">
        <v>4983</v>
      </c>
      <c r="J4471" s="29">
        <v>35.26</v>
      </c>
      <c r="K4471" s="28" t="s">
        <v>162</v>
      </c>
      <c r="L4471" s="27" t="s">
        <v>416</v>
      </c>
      <c r="M4471" s="27" t="s">
        <v>164</v>
      </c>
      <c r="N4471" s="27" t="s">
        <v>18081</v>
      </c>
    </row>
    <row r="4472" spans="1:14" ht="16.5" customHeight="1">
      <c r="A4472" s="24">
        <v>8541100009</v>
      </c>
      <c r="B4472" s="25"/>
      <c r="C4472" s="26"/>
      <c r="D4472" s="27"/>
      <c r="E4472" s="27" t="s">
        <v>4965</v>
      </c>
      <c r="F4472" s="27" t="s">
        <v>8511</v>
      </c>
      <c r="G4472" s="28" t="s">
        <v>173</v>
      </c>
      <c r="H4472" s="27" t="s">
        <v>174</v>
      </c>
      <c r="I4472" s="118" t="s">
        <v>8083</v>
      </c>
      <c r="J4472" s="29">
        <v>41</v>
      </c>
      <c r="K4472" s="28" t="s">
        <v>162</v>
      </c>
      <c r="L4472" s="27" t="s">
        <v>393</v>
      </c>
      <c r="M4472" s="27" t="s">
        <v>164</v>
      </c>
      <c r="N4472" s="27" t="s">
        <v>18079</v>
      </c>
    </row>
    <row r="4473" spans="1:14" ht="16.5" customHeight="1">
      <c r="A4473" s="24">
        <v>8541100009</v>
      </c>
      <c r="B4473" s="25"/>
      <c r="C4473" s="26"/>
      <c r="D4473" s="27"/>
      <c r="E4473" s="27" t="s">
        <v>4965</v>
      </c>
      <c r="F4473" s="27" t="s">
        <v>8512</v>
      </c>
      <c r="G4473" s="28" t="s">
        <v>173</v>
      </c>
      <c r="H4473" s="27" t="s">
        <v>174</v>
      </c>
      <c r="I4473" s="118" t="s">
        <v>8513</v>
      </c>
      <c r="J4473" s="29">
        <v>9.7799999999999994</v>
      </c>
      <c r="K4473" s="28" t="s">
        <v>162</v>
      </c>
      <c r="L4473" s="27" t="s">
        <v>8514</v>
      </c>
      <c r="M4473" s="27" t="s">
        <v>164</v>
      </c>
      <c r="N4473" s="27" t="s">
        <v>18359</v>
      </c>
    </row>
    <row r="4474" spans="1:14" ht="16.5" customHeight="1">
      <c r="A4474" s="24">
        <v>8541100009</v>
      </c>
      <c r="B4474" s="25"/>
      <c r="C4474" s="26"/>
      <c r="D4474" s="27"/>
      <c r="E4474" s="27" t="s">
        <v>4965</v>
      </c>
      <c r="F4474" s="27" t="s">
        <v>7391</v>
      </c>
      <c r="G4474" s="28" t="s">
        <v>173</v>
      </c>
      <c r="H4474" s="27" t="s">
        <v>174</v>
      </c>
      <c r="I4474" s="118" t="s">
        <v>7392</v>
      </c>
      <c r="J4474" s="29">
        <v>23.25</v>
      </c>
      <c r="K4474" s="28" t="s">
        <v>162</v>
      </c>
      <c r="L4474" s="27" t="s">
        <v>250</v>
      </c>
      <c r="M4474" s="27" t="s">
        <v>164</v>
      </c>
      <c r="N4474" s="27" t="s">
        <v>18071</v>
      </c>
    </row>
    <row r="4475" spans="1:14" ht="16.5" customHeight="1">
      <c r="A4475" s="24">
        <v>8541100009</v>
      </c>
      <c r="B4475" s="25"/>
      <c r="C4475" s="26"/>
      <c r="D4475" s="27"/>
      <c r="E4475" s="27" t="s">
        <v>2530</v>
      </c>
      <c r="F4475" s="27" t="s">
        <v>4771</v>
      </c>
      <c r="G4475" s="28" t="s">
        <v>347</v>
      </c>
      <c r="H4475" s="27" t="s">
        <v>348</v>
      </c>
      <c r="I4475" s="118" t="s">
        <v>4772</v>
      </c>
      <c r="J4475" s="29">
        <v>244.53</v>
      </c>
      <c r="K4475" s="28" t="s">
        <v>162</v>
      </c>
      <c r="L4475" s="27" t="s">
        <v>250</v>
      </c>
      <c r="M4475" s="27" t="s">
        <v>164</v>
      </c>
      <c r="N4475" s="27" t="s">
        <v>18071</v>
      </c>
    </row>
    <row r="4476" spans="1:14" ht="16.5" customHeight="1">
      <c r="A4476" s="24">
        <v>8541100009</v>
      </c>
      <c r="B4476" s="25"/>
      <c r="C4476" s="26"/>
      <c r="D4476" s="27"/>
      <c r="E4476" s="27" t="s">
        <v>2530</v>
      </c>
      <c r="F4476" s="27" t="s">
        <v>8515</v>
      </c>
      <c r="G4476" s="28" t="s">
        <v>347</v>
      </c>
      <c r="H4476" s="27" t="s">
        <v>348</v>
      </c>
      <c r="I4476" s="118" t="s">
        <v>8516</v>
      </c>
      <c r="J4476" s="29">
        <v>360.46</v>
      </c>
      <c r="K4476" s="28" t="s">
        <v>162</v>
      </c>
      <c r="L4476" s="27" t="s">
        <v>250</v>
      </c>
      <c r="M4476" s="27" t="s">
        <v>164</v>
      </c>
      <c r="N4476" s="27" t="s">
        <v>18071</v>
      </c>
    </row>
    <row r="4477" spans="1:14" ht="16.5" customHeight="1">
      <c r="A4477" s="24">
        <v>8541100009</v>
      </c>
      <c r="B4477" s="25"/>
      <c r="C4477" s="26"/>
      <c r="D4477" s="27"/>
      <c r="E4477" s="27" t="s">
        <v>2530</v>
      </c>
      <c r="F4477" s="27" t="s">
        <v>5591</v>
      </c>
      <c r="G4477" s="28" t="s">
        <v>347</v>
      </c>
      <c r="H4477" s="27" t="s">
        <v>348</v>
      </c>
      <c r="I4477" s="118" t="s">
        <v>4273</v>
      </c>
      <c r="J4477" s="29">
        <v>150.63999999999999</v>
      </c>
      <c r="K4477" s="28" t="s">
        <v>162</v>
      </c>
      <c r="L4477" s="27" t="s">
        <v>250</v>
      </c>
      <c r="M4477" s="27" t="s">
        <v>164</v>
      </c>
      <c r="N4477" s="27" t="s">
        <v>18071</v>
      </c>
    </row>
    <row r="4478" spans="1:14" ht="16.5" customHeight="1">
      <c r="A4478" s="24">
        <v>8541100009</v>
      </c>
      <c r="B4478" s="25"/>
      <c r="C4478" s="26"/>
      <c r="D4478" s="27"/>
      <c r="E4478" s="27" t="s">
        <v>1803</v>
      </c>
      <c r="F4478" s="27" t="s">
        <v>8517</v>
      </c>
      <c r="G4478" s="28" t="s">
        <v>355</v>
      </c>
      <c r="H4478" s="27" t="s">
        <v>356</v>
      </c>
      <c r="I4478" s="118" t="s">
        <v>8518</v>
      </c>
      <c r="J4478" s="29">
        <v>80.92</v>
      </c>
      <c r="K4478" s="28" t="s">
        <v>162</v>
      </c>
      <c r="L4478" s="27" t="s">
        <v>980</v>
      </c>
      <c r="M4478" s="27" t="s">
        <v>164</v>
      </c>
      <c r="N4478" s="27" t="s">
        <v>10457</v>
      </c>
    </row>
    <row r="4479" spans="1:14" ht="16.5" customHeight="1">
      <c r="A4479" s="24">
        <v>8541290000</v>
      </c>
      <c r="B4479" s="25"/>
      <c r="C4479" s="26"/>
      <c r="D4479" s="27"/>
      <c r="E4479" s="27" t="s">
        <v>581</v>
      </c>
      <c r="F4479" s="27" t="s">
        <v>8519</v>
      </c>
      <c r="G4479" s="28" t="s">
        <v>292</v>
      </c>
      <c r="H4479" s="27" t="s">
        <v>293</v>
      </c>
      <c r="I4479" s="118" t="s">
        <v>8520</v>
      </c>
      <c r="J4479" s="29">
        <v>42.84</v>
      </c>
      <c r="K4479" s="28" t="s">
        <v>162</v>
      </c>
      <c r="L4479" s="27" t="s">
        <v>250</v>
      </c>
      <c r="M4479" s="27" t="s">
        <v>164</v>
      </c>
      <c r="N4479" s="27" t="s">
        <v>18071</v>
      </c>
    </row>
    <row r="4480" spans="1:14" ht="16.5" customHeight="1">
      <c r="A4480" s="24">
        <v>8541410002</v>
      </c>
      <c r="B4480" s="25"/>
      <c r="C4480" s="26"/>
      <c r="D4480" s="27"/>
      <c r="E4480" s="27" t="s">
        <v>7862</v>
      </c>
      <c r="F4480" s="27" t="s">
        <v>2870</v>
      </c>
      <c r="G4480" s="28" t="s">
        <v>173</v>
      </c>
      <c r="H4480" s="27" t="s">
        <v>174</v>
      </c>
      <c r="I4480" s="118" t="s">
        <v>2871</v>
      </c>
      <c r="J4480" s="29">
        <v>438.19</v>
      </c>
      <c r="K4480" s="28" t="s">
        <v>162</v>
      </c>
      <c r="L4480" s="27" t="s">
        <v>1314</v>
      </c>
      <c r="M4480" s="27" t="s">
        <v>164</v>
      </c>
      <c r="N4480" s="27" t="s">
        <v>18130</v>
      </c>
    </row>
    <row r="4481" spans="1:14" ht="16.5" customHeight="1">
      <c r="A4481" s="24">
        <v>8541410002</v>
      </c>
      <c r="B4481" s="25"/>
      <c r="C4481" s="26"/>
      <c r="D4481" s="27"/>
      <c r="E4481" s="27" t="s">
        <v>7862</v>
      </c>
      <c r="F4481" s="27" t="s">
        <v>8521</v>
      </c>
      <c r="G4481" s="28" t="s">
        <v>173</v>
      </c>
      <c r="H4481" s="27" t="s">
        <v>174</v>
      </c>
      <c r="I4481" s="118" t="s">
        <v>8522</v>
      </c>
      <c r="J4481" s="29">
        <v>3.92</v>
      </c>
      <c r="K4481" s="28" t="s">
        <v>162</v>
      </c>
      <c r="L4481" s="27" t="s">
        <v>1314</v>
      </c>
      <c r="M4481" s="27" t="s">
        <v>164</v>
      </c>
      <c r="N4481" s="27" t="s">
        <v>18130</v>
      </c>
    </row>
    <row r="4482" spans="1:14" ht="16.5" customHeight="1">
      <c r="A4482" s="24">
        <v>8541410002</v>
      </c>
      <c r="B4482" s="25"/>
      <c r="C4482" s="26"/>
      <c r="D4482" s="27"/>
      <c r="E4482" s="27" t="s">
        <v>7862</v>
      </c>
      <c r="F4482" s="27" t="s">
        <v>8523</v>
      </c>
      <c r="G4482" s="28" t="s">
        <v>173</v>
      </c>
      <c r="H4482" s="27" t="s">
        <v>174</v>
      </c>
      <c r="I4482" s="118" t="s">
        <v>8524</v>
      </c>
      <c r="J4482" s="29">
        <v>3.5</v>
      </c>
      <c r="K4482" s="28" t="s">
        <v>162</v>
      </c>
      <c r="L4482" s="27" t="s">
        <v>1314</v>
      </c>
      <c r="M4482" s="27" t="s">
        <v>164</v>
      </c>
      <c r="N4482" s="27" t="s">
        <v>18130</v>
      </c>
    </row>
    <row r="4483" spans="1:14" ht="16.5" customHeight="1">
      <c r="A4483" s="24">
        <v>8541410002</v>
      </c>
      <c r="B4483" s="25"/>
      <c r="C4483" s="26"/>
      <c r="D4483" s="27"/>
      <c r="E4483" s="27" t="s">
        <v>7862</v>
      </c>
      <c r="F4483" s="27" t="s">
        <v>8525</v>
      </c>
      <c r="G4483" s="28" t="s">
        <v>173</v>
      </c>
      <c r="H4483" s="27" t="s">
        <v>174</v>
      </c>
      <c r="I4483" s="118" t="s">
        <v>8526</v>
      </c>
      <c r="J4483" s="29">
        <v>7.54</v>
      </c>
      <c r="K4483" s="28" t="s">
        <v>162</v>
      </c>
      <c r="L4483" s="27" t="s">
        <v>1314</v>
      </c>
      <c r="M4483" s="27" t="s">
        <v>164</v>
      </c>
      <c r="N4483" s="27" t="s">
        <v>18130</v>
      </c>
    </row>
    <row r="4484" spans="1:14" ht="16.5" customHeight="1">
      <c r="A4484" s="24">
        <v>8541490000</v>
      </c>
      <c r="B4484" s="25"/>
      <c r="C4484" s="26"/>
      <c r="D4484" s="27"/>
      <c r="E4484" s="27" t="s">
        <v>8527</v>
      </c>
      <c r="F4484" s="27" t="s">
        <v>8528</v>
      </c>
      <c r="G4484" s="28" t="s">
        <v>227</v>
      </c>
      <c r="H4484" s="27" t="s">
        <v>228</v>
      </c>
      <c r="I4484" s="118" t="s">
        <v>8529</v>
      </c>
      <c r="J4484" s="29">
        <v>742.4</v>
      </c>
      <c r="K4484" s="28" t="s">
        <v>162</v>
      </c>
      <c r="L4484" s="27" t="s">
        <v>246</v>
      </c>
      <c r="M4484" s="27" t="s">
        <v>164</v>
      </c>
      <c r="N4484" s="27" t="s">
        <v>18070</v>
      </c>
    </row>
    <row r="4485" spans="1:14" ht="16.5" customHeight="1">
      <c r="A4485" s="24">
        <v>8541600000</v>
      </c>
      <c r="B4485" s="25"/>
      <c r="C4485" s="26"/>
      <c r="D4485" s="27"/>
      <c r="E4485" s="27" t="s">
        <v>598</v>
      </c>
      <c r="F4485" s="27" t="s">
        <v>8530</v>
      </c>
      <c r="G4485" s="28" t="s">
        <v>355</v>
      </c>
      <c r="H4485" s="27" t="s">
        <v>356</v>
      </c>
      <c r="I4485" s="118" t="s">
        <v>8531</v>
      </c>
      <c r="J4485" s="29">
        <v>50</v>
      </c>
      <c r="K4485" s="28" t="s">
        <v>162</v>
      </c>
      <c r="L4485" s="27" t="s">
        <v>601</v>
      </c>
      <c r="M4485" s="27" t="s">
        <v>164</v>
      </c>
      <c r="N4485" s="27" t="s">
        <v>18095</v>
      </c>
    </row>
    <row r="4486" spans="1:14" ht="16.5" customHeight="1">
      <c r="A4486" s="24">
        <v>8541600000</v>
      </c>
      <c r="B4486" s="25"/>
      <c r="C4486" s="26"/>
      <c r="D4486" s="27"/>
      <c r="E4486" s="27" t="s">
        <v>598</v>
      </c>
      <c r="F4486" s="27" t="s">
        <v>8532</v>
      </c>
      <c r="G4486" s="28" t="s">
        <v>355</v>
      </c>
      <c r="H4486" s="27" t="s">
        <v>356</v>
      </c>
      <c r="I4486" s="118" t="s">
        <v>8533</v>
      </c>
      <c r="J4486" s="29">
        <v>16.98</v>
      </c>
      <c r="K4486" s="28" t="s">
        <v>162</v>
      </c>
      <c r="L4486" s="27" t="s">
        <v>601</v>
      </c>
      <c r="M4486" s="27" t="s">
        <v>164</v>
      </c>
      <c r="N4486" s="27" t="s">
        <v>18095</v>
      </c>
    </row>
    <row r="4487" spans="1:14" ht="16.5" customHeight="1" thickBot="1">
      <c r="A4487" s="24">
        <v>8541600000</v>
      </c>
      <c r="B4487" s="25"/>
      <c r="C4487" s="26"/>
      <c r="D4487" s="27"/>
      <c r="E4487" s="27" t="s">
        <v>1319</v>
      </c>
      <c r="F4487" s="27" t="s">
        <v>599</v>
      </c>
      <c r="G4487" s="28" t="s">
        <v>159</v>
      </c>
      <c r="H4487" s="27" t="s">
        <v>160</v>
      </c>
      <c r="I4487" s="118" t="s">
        <v>600</v>
      </c>
      <c r="J4487" s="29">
        <v>8.7200000000000006</v>
      </c>
      <c r="K4487" s="28" t="s">
        <v>162</v>
      </c>
      <c r="L4487" s="27" t="s">
        <v>601</v>
      </c>
      <c r="M4487" s="27" t="s">
        <v>164</v>
      </c>
      <c r="N4487" s="27" t="s">
        <v>18095</v>
      </c>
    </row>
    <row r="4488" spans="1:14" ht="16.5" customHeight="1" thickTop="1" thickBot="1">
      <c r="A4488" s="30">
        <v>8542319010</v>
      </c>
      <c r="B4488" s="25"/>
      <c r="C4488" s="26"/>
      <c r="D4488" s="27"/>
      <c r="E4488" s="27" t="s">
        <v>8534</v>
      </c>
      <c r="F4488" s="27" t="s">
        <v>8535</v>
      </c>
      <c r="G4488" s="28" t="s">
        <v>206</v>
      </c>
      <c r="H4488" s="27" t="s">
        <v>207</v>
      </c>
      <c r="I4488" s="118" t="s">
        <v>8536</v>
      </c>
      <c r="J4488" s="29">
        <v>191.7</v>
      </c>
      <c r="K4488" s="28" t="s">
        <v>162</v>
      </c>
      <c r="L4488" s="27" t="s">
        <v>2184</v>
      </c>
      <c r="M4488" s="27" t="s">
        <v>164</v>
      </c>
      <c r="N4488" s="27" t="s">
        <v>18164</v>
      </c>
    </row>
    <row r="4489" spans="1:14" ht="16.5" customHeight="1" thickTop="1" thickBot="1">
      <c r="A4489" s="30">
        <v>8542339000</v>
      </c>
      <c r="B4489" s="25"/>
      <c r="C4489" s="26"/>
      <c r="D4489" s="27"/>
      <c r="E4489" s="27" t="s">
        <v>640</v>
      </c>
      <c r="F4489" s="27" t="s">
        <v>8537</v>
      </c>
      <c r="G4489" s="28" t="s">
        <v>297</v>
      </c>
      <c r="H4489" s="27" t="s">
        <v>298</v>
      </c>
      <c r="I4489" s="118" t="s">
        <v>8538</v>
      </c>
      <c r="J4489" s="29">
        <v>82</v>
      </c>
      <c r="K4489" s="28" t="s">
        <v>162</v>
      </c>
      <c r="L4489" s="27" t="s">
        <v>134</v>
      </c>
      <c r="M4489" s="27" t="s">
        <v>164</v>
      </c>
      <c r="N4489" s="27" t="s">
        <v>4101</v>
      </c>
    </row>
    <row r="4490" spans="1:14" ht="16.5" customHeight="1" thickTop="1" thickBot="1">
      <c r="A4490" s="30">
        <v>8542399010</v>
      </c>
      <c r="B4490" s="25"/>
      <c r="C4490" s="26"/>
      <c r="D4490" s="27"/>
      <c r="E4490" s="27" t="s">
        <v>8539</v>
      </c>
      <c r="F4490" s="27" t="s">
        <v>8540</v>
      </c>
      <c r="G4490" s="28" t="s">
        <v>173</v>
      </c>
      <c r="H4490" s="27" t="s">
        <v>174</v>
      </c>
      <c r="I4490" s="118" t="s">
        <v>7504</v>
      </c>
      <c r="J4490" s="29">
        <v>38.57</v>
      </c>
      <c r="K4490" s="28" t="s">
        <v>162</v>
      </c>
      <c r="L4490" s="27" t="s">
        <v>50</v>
      </c>
      <c r="M4490" s="27" t="s">
        <v>164</v>
      </c>
      <c r="N4490" s="27" t="s">
        <v>18077</v>
      </c>
    </row>
    <row r="4491" spans="1:14" ht="16.5" customHeight="1" thickTop="1" thickBot="1">
      <c r="A4491" s="30">
        <v>8542399010</v>
      </c>
      <c r="B4491" s="25"/>
      <c r="C4491" s="26"/>
      <c r="D4491" s="27"/>
      <c r="E4491" s="27" t="s">
        <v>678</v>
      </c>
      <c r="F4491" s="27" t="s">
        <v>8541</v>
      </c>
      <c r="G4491" s="28" t="s">
        <v>292</v>
      </c>
      <c r="H4491" s="27" t="s">
        <v>293</v>
      </c>
      <c r="I4491" s="118" t="s">
        <v>7506</v>
      </c>
      <c r="J4491" s="29">
        <v>24.84</v>
      </c>
      <c r="K4491" s="28" t="s">
        <v>162</v>
      </c>
      <c r="L4491" s="27" t="s">
        <v>134</v>
      </c>
      <c r="M4491" s="27" t="s">
        <v>164</v>
      </c>
      <c r="N4491" s="27" t="s">
        <v>4101</v>
      </c>
    </row>
    <row r="4492" spans="1:14" ht="16.5" customHeight="1" thickTop="1" thickBot="1">
      <c r="A4492" s="30">
        <v>8542399010</v>
      </c>
      <c r="B4492" s="25"/>
      <c r="C4492" s="26"/>
      <c r="D4492" s="27"/>
      <c r="E4492" s="27" t="s">
        <v>697</v>
      </c>
      <c r="F4492" s="27" t="s">
        <v>8542</v>
      </c>
      <c r="G4492" s="28" t="s">
        <v>297</v>
      </c>
      <c r="H4492" s="27" t="s">
        <v>298</v>
      </c>
      <c r="I4492" s="118" t="s">
        <v>8543</v>
      </c>
      <c r="J4492" s="29">
        <v>108</v>
      </c>
      <c r="K4492" s="28" t="s">
        <v>162</v>
      </c>
      <c r="L4492" s="27" t="s">
        <v>134</v>
      </c>
      <c r="M4492" s="27" t="s">
        <v>164</v>
      </c>
      <c r="N4492" s="27" t="s">
        <v>4101</v>
      </c>
    </row>
    <row r="4493" spans="1:14" ht="16.5" customHeight="1" thickTop="1" thickBot="1">
      <c r="A4493" s="30">
        <v>8542399010</v>
      </c>
      <c r="B4493" s="25"/>
      <c r="C4493" s="26"/>
      <c r="D4493" s="27"/>
      <c r="E4493" s="27" t="s">
        <v>661</v>
      </c>
      <c r="F4493" s="27" t="s">
        <v>8544</v>
      </c>
      <c r="G4493" s="28" t="s">
        <v>227</v>
      </c>
      <c r="H4493" s="27" t="s">
        <v>228</v>
      </c>
      <c r="I4493" s="118" t="s">
        <v>8545</v>
      </c>
      <c r="J4493" s="29">
        <v>2312.9</v>
      </c>
      <c r="K4493" s="28" t="s">
        <v>162</v>
      </c>
      <c r="L4493" s="27" t="s">
        <v>4405</v>
      </c>
      <c r="M4493" s="27" t="s">
        <v>164</v>
      </c>
      <c r="N4493" s="27" t="s">
        <v>18256</v>
      </c>
    </row>
    <row r="4494" spans="1:14" ht="16.5" customHeight="1" thickTop="1">
      <c r="A4494" s="24">
        <v>8548009000</v>
      </c>
      <c r="B4494" s="25"/>
      <c r="C4494" s="26">
        <v>0.05</v>
      </c>
      <c r="D4494" s="27"/>
      <c r="E4494" s="27" t="s">
        <v>8546</v>
      </c>
      <c r="F4494" s="27" t="s">
        <v>8547</v>
      </c>
      <c r="G4494" s="28" t="s">
        <v>292</v>
      </c>
      <c r="H4494" s="27" t="s">
        <v>293</v>
      </c>
      <c r="I4494" s="118" t="s">
        <v>6688</v>
      </c>
      <c r="J4494" s="29">
        <v>2056.88</v>
      </c>
      <c r="K4494" s="28" t="s">
        <v>162</v>
      </c>
      <c r="L4494" s="27" t="s">
        <v>6689</v>
      </c>
      <c r="M4494" s="27" t="s">
        <v>164</v>
      </c>
      <c r="N4494" s="27" t="s">
        <v>18326</v>
      </c>
    </row>
    <row r="4495" spans="1:14" ht="16.5" customHeight="1">
      <c r="A4495" s="24">
        <v>8536691000</v>
      </c>
      <c r="B4495" s="25"/>
      <c r="C4495" s="26"/>
      <c r="D4495" s="27"/>
      <c r="E4495" s="27" t="s">
        <v>425</v>
      </c>
      <c r="F4495" s="27" t="s">
        <v>8548</v>
      </c>
      <c r="G4495" s="28" t="s">
        <v>173</v>
      </c>
      <c r="H4495" s="27" t="s">
        <v>174</v>
      </c>
      <c r="I4495" s="118" t="s">
        <v>8549</v>
      </c>
      <c r="J4495" s="29">
        <v>548.79999999999995</v>
      </c>
      <c r="K4495" s="28" t="s">
        <v>162</v>
      </c>
      <c r="L4495" s="27" t="s">
        <v>2390</v>
      </c>
      <c r="M4495" s="27" t="s">
        <v>164</v>
      </c>
      <c r="N4495" s="27" t="s">
        <v>18168</v>
      </c>
    </row>
    <row r="4496" spans="1:14" ht="16.5" customHeight="1">
      <c r="A4496" s="24">
        <v>8504509500</v>
      </c>
      <c r="B4496" s="25"/>
      <c r="C4496" s="26"/>
      <c r="D4496" s="27"/>
      <c r="E4496" s="27" t="s">
        <v>8550</v>
      </c>
      <c r="F4496" s="27" t="s">
        <v>8551</v>
      </c>
      <c r="G4496" s="28" t="s">
        <v>173</v>
      </c>
      <c r="H4496" s="27" t="s">
        <v>174</v>
      </c>
      <c r="I4496" s="118" t="s">
        <v>8552</v>
      </c>
      <c r="J4496" s="29">
        <v>21.51</v>
      </c>
      <c r="K4496" s="28" t="s">
        <v>162</v>
      </c>
      <c r="L4496" s="27" t="s">
        <v>372</v>
      </c>
      <c r="M4496" s="27" t="s">
        <v>164</v>
      </c>
      <c r="N4496" s="27" t="s">
        <v>1383</v>
      </c>
    </row>
    <row r="4497" spans="1:14" ht="16.5" customHeight="1">
      <c r="A4497" s="24">
        <v>8504509500</v>
      </c>
      <c r="B4497" s="25"/>
      <c r="C4497" s="26"/>
      <c r="D4497" s="27"/>
      <c r="E4497" s="27" t="s">
        <v>8550</v>
      </c>
      <c r="F4497" s="27" t="s">
        <v>8553</v>
      </c>
      <c r="G4497" s="28" t="s">
        <v>173</v>
      </c>
      <c r="H4497" s="27" t="s">
        <v>174</v>
      </c>
      <c r="I4497" s="118" t="s">
        <v>8554</v>
      </c>
      <c r="J4497" s="29">
        <v>3.85</v>
      </c>
      <c r="K4497" s="28" t="s">
        <v>162</v>
      </c>
      <c r="L4497" s="27" t="s">
        <v>1568</v>
      </c>
      <c r="M4497" s="27" t="s">
        <v>164</v>
      </c>
      <c r="N4497" s="27" t="s">
        <v>11858</v>
      </c>
    </row>
    <row r="4498" spans="1:14" ht="16.5" customHeight="1">
      <c r="A4498" s="24">
        <v>8504509500</v>
      </c>
      <c r="B4498" s="25"/>
      <c r="C4498" s="26"/>
      <c r="D4498" s="27"/>
      <c r="E4498" s="27" t="s">
        <v>8555</v>
      </c>
      <c r="F4498" s="27" t="s">
        <v>216</v>
      </c>
      <c r="G4498" s="28" t="s">
        <v>282</v>
      </c>
      <c r="H4498" s="27" t="s">
        <v>283</v>
      </c>
      <c r="I4498" s="118" t="s">
        <v>217</v>
      </c>
      <c r="J4498" s="29">
        <v>214.4</v>
      </c>
      <c r="K4498" s="28" t="s">
        <v>162</v>
      </c>
      <c r="L4498" s="27" t="s">
        <v>218</v>
      </c>
      <c r="M4498" s="27" t="s">
        <v>164</v>
      </c>
      <c r="N4498" s="27" t="s">
        <v>18066</v>
      </c>
    </row>
    <row r="4499" spans="1:14" ht="16.5" customHeight="1">
      <c r="A4499" s="24">
        <v>8504509500</v>
      </c>
      <c r="B4499" s="25"/>
      <c r="C4499" s="26"/>
      <c r="D4499" s="27"/>
      <c r="E4499" s="27" t="s">
        <v>4295</v>
      </c>
      <c r="F4499" s="27" t="s">
        <v>8556</v>
      </c>
      <c r="G4499" s="28" t="s">
        <v>159</v>
      </c>
      <c r="H4499" s="27" t="s">
        <v>160</v>
      </c>
      <c r="I4499" s="118" t="s">
        <v>8557</v>
      </c>
      <c r="J4499" s="29">
        <v>1440</v>
      </c>
      <c r="K4499" s="28" t="s">
        <v>162</v>
      </c>
      <c r="L4499" s="27" t="s">
        <v>8558</v>
      </c>
      <c r="M4499" s="27" t="s">
        <v>164</v>
      </c>
      <c r="N4499" s="27" t="s">
        <v>18360</v>
      </c>
    </row>
    <row r="4500" spans="1:14" ht="16.5" customHeight="1">
      <c r="A4500" s="24">
        <v>8532210000</v>
      </c>
      <c r="B4500" s="25"/>
      <c r="C4500" s="26"/>
      <c r="D4500" s="27"/>
      <c r="E4500" s="27" t="s">
        <v>1588</v>
      </c>
      <c r="F4500" s="27" t="s">
        <v>8559</v>
      </c>
      <c r="G4500" s="28" t="s">
        <v>259</v>
      </c>
      <c r="H4500" s="27" t="s">
        <v>260</v>
      </c>
      <c r="I4500" s="118" t="s">
        <v>8560</v>
      </c>
      <c r="J4500" s="29">
        <v>15</v>
      </c>
      <c r="K4500" s="28" t="s">
        <v>162</v>
      </c>
      <c r="L4500" s="27" t="s">
        <v>265</v>
      </c>
      <c r="M4500" s="27" t="s">
        <v>164</v>
      </c>
      <c r="N4500" s="27" t="s">
        <v>9360</v>
      </c>
    </row>
    <row r="4501" spans="1:14" ht="16.5" customHeight="1">
      <c r="A4501" s="24">
        <v>8532210000</v>
      </c>
      <c r="B4501" s="25"/>
      <c r="C4501" s="26"/>
      <c r="D4501" s="27"/>
      <c r="E4501" s="27" t="s">
        <v>247</v>
      </c>
      <c r="F4501" s="27" t="s">
        <v>8561</v>
      </c>
      <c r="G4501" s="28" t="s">
        <v>292</v>
      </c>
      <c r="H4501" s="27" t="s">
        <v>293</v>
      </c>
      <c r="I4501" s="118" t="s">
        <v>8562</v>
      </c>
      <c r="J4501" s="29">
        <v>81.819999999999993</v>
      </c>
      <c r="K4501" s="28" t="s">
        <v>162</v>
      </c>
      <c r="L4501" s="27" t="s">
        <v>236</v>
      </c>
      <c r="M4501" s="27" t="s">
        <v>164</v>
      </c>
      <c r="N4501" s="27" t="s">
        <v>18068</v>
      </c>
    </row>
    <row r="4502" spans="1:14" ht="16.5" customHeight="1">
      <c r="A4502" s="24">
        <v>8532210000</v>
      </c>
      <c r="B4502" s="25"/>
      <c r="C4502" s="26"/>
      <c r="D4502" s="27"/>
      <c r="E4502" s="27" t="s">
        <v>247</v>
      </c>
      <c r="F4502" s="27" t="s">
        <v>8563</v>
      </c>
      <c r="G4502" s="28" t="s">
        <v>292</v>
      </c>
      <c r="H4502" s="27" t="s">
        <v>293</v>
      </c>
      <c r="I4502" s="118" t="s">
        <v>8367</v>
      </c>
      <c r="J4502" s="29">
        <v>72.7</v>
      </c>
      <c r="K4502" s="28" t="s">
        <v>162</v>
      </c>
      <c r="L4502" s="27" t="s">
        <v>236</v>
      </c>
      <c r="M4502" s="27" t="s">
        <v>164</v>
      </c>
      <c r="N4502" s="27" t="s">
        <v>18068</v>
      </c>
    </row>
    <row r="4503" spans="1:14" ht="16.5" customHeight="1">
      <c r="A4503" s="24">
        <v>8532210000</v>
      </c>
      <c r="B4503" s="25"/>
      <c r="C4503" s="26"/>
      <c r="D4503" s="27"/>
      <c r="E4503" s="27" t="s">
        <v>247</v>
      </c>
      <c r="F4503" s="27" t="s">
        <v>8564</v>
      </c>
      <c r="G4503" s="28" t="s">
        <v>292</v>
      </c>
      <c r="H4503" s="27" t="s">
        <v>293</v>
      </c>
      <c r="I4503" s="118" t="s">
        <v>8369</v>
      </c>
      <c r="J4503" s="29">
        <v>194.34</v>
      </c>
      <c r="K4503" s="28" t="s">
        <v>162</v>
      </c>
      <c r="L4503" s="27" t="s">
        <v>236</v>
      </c>
      <c r="M4503" s="27" t="s">
        <v>164</v>
      </c>
      <c r="N4503" s="27" t="s">
        <v>18068</v>
      </c>
    </row>
    <row r="4504" spans="1:14" ht="16.5" customHeight="1">
      <c r="A4504" s="24">
        <v>8532220000</v>
      </c>
      <c r="B4504" s="25"/>
      <c r="C4504" s="26"/>
      <c r="D4504" s="27"/>
      <c r="E4504" s="27" t="s">
        <v>2022</v>
      </c>
      <c r="F4504" s="27" t="s">
        <v>2020</v>
      </c>
      <c r="G4504" s="28" t="s">
        <v>173</v>
      </c>
      <c r="H4504" s="27" t="s">
        <v>174</v>
      </c>
      <c r="I4504" s="118" t="s">
        <v>2021</v>
      </c>
      <c r="J4504" s="29">
        <v>17.04</v>
      </c>
      <c r="K4504" s="28" t="s">
        <v>162</v>
      </c>
      <c r="L4504" s="27" t="s">
        <v>114</v>
      </c>
      <c r="M4504" s="27" t="s">
        <v>164</v>
      </c>
      <c r="N4504" s="27" t="s">
        <v>11042</v>
      </c>
    </row>
    <row r="4505" spans="1:14" ht="16.5" customHeight="1">
      <c r="A4505" s="24">
        <v>8532220000</v>
      </c>
      <c r="B4505" s="25"/>
      <c r="C4505" s="26"/>
      <c r="D4505" s="27"/>
      <c r="E4505" s="27" t="s">
        <v>2022</v>
      </c>
      <c r="F4505" s="27" t="s">
        <v>8565</v>
      </c>
      <c r="G4505" s="28" t="s">
        <v>282</v>
      </c>
      <c r="H4505" s="27" t="s">
        <v>283</v>
      </c>
      <c r="I4505" s="118" t="s">
        <v>8566</v>
      </c>
      <c r="J4505" s="29">
        <v>3.44</v>
      </c>
      <c r="K4505" s="28" t="s">
        <v>162</v>
      </c>
      <c r="L4505" s="27" t="s">
        <v>285</v>
      </c>
      <c r="M4505" s="27" t="s">
        <v>164</v>
      </c>
      <c r="N4505" s="27" t="s">
        <v>18075</v>
      </c>
    </row>
    <row r="4506" spans="1:14" ht="16.5" customHeight="1">
      <c r="A4506" s="24">
        <v>8532220000</v>
      </c>
      <c r="B4506" s="25"/>
      <c r="C4506" s="26"/>
      <c r="D4506" s="27"/>
      <c r="E4506" s="27" t="s">
        <v>2022</v>
      </c>
      <c r="F4506" s="27" t="s">
        <v>8567</v>
      </c>
      <c r="G4506" s="28" t="s">
        <v>282</v>
      </c>
      <c r="H4506" s="27" t="s">
        <v>283</v>
      </c>
      <c r="I4506" s="118" t="s">
        <v>8568</v>
      </c>
      <c r="J4506" s="29">
        <v>25.04</v>
      </c>
      <c r="K4506" s="28" t="s">
        <v>162</v>
      </c>
      <c r="L4506" s="27" t="s">
        <v>285</v>
      </c>
      <c r="M4506" s="27" t="s">
        <v>164</v>
      </c>
      <c r="N4506" s="27" t="s">
        <v>18075</v>
      </c>
    </row>
    <row r="4507" spans="1:14" ht="16.5" customHeight="1">
      <c r="A4507" s="24">
        <v>8532220000</v>
      </c>
      <c r="B4507" s="25"/>
      <c r="C4507" s="26"/>
      <c r="D4507" s="27"/>
      <c r="E4507" s="27" t="s">
        <v>2022</v>
      </c>
      <c r="F4507" s="27" t="s">
        <v>8569</v>
      </c>
      <c r="G4507" s="28" t="s">
        <v>282</v>
      </c>
      <c r="H4507" s="27" t="s">
        <v>283</v>
      </c>
      <c r="I4507" s="118" t="s">
        <v>8570</v>
      </c>
      <c r="J4507" s="29">
        <v>9.7100000000000009</v>
      </c>
      <c r="K4507" s="28" t="s">
        <v>162</v>
      </c>
      <c r="L4507" s="27" t="s">
        <v>285</v>
      </c>
      <c r="M4507" s="27" t="s">
        <v>164</v>
      </c>
      <c r="N4507" s="27" t="s">
        <v>18075</v>
      </c>
    </row>
    <row r="4508" spans="1:14" ht="16.5" customHeight="1">
      <c r="A4508" s="24">
        <v>8532220000</v>
      </c>
      <c r="B4508" s="25"/>
      <c r="C4508" s="26"/>
      <c r="D4508" s="27"/>
      <c r="E4508" s="27" t="s">
        <v>2022</v>
      </c>
      <c r="F4508" s="27" t="s">
        <v>2777</v>
      </c>
      <c r="G4508" s="28" t="s">
        <v>282</v>
      </c>
      <c r="H4508" s="27" t="s">
        <v>283</v>
      </c>
      <c r="I4508" s="118" t="s">
        <v>8571</v>
      </c>
      <c r="J4508" s="29">
        <v>8.18</v>
      </c>
      <c r="K4508" s="28" t="s">
        <v>162</v>
      </c>
      <c r="L4508" s="27" t="s">
        <v>285</v>
      </c>
      <c r="M4508" s="27" t="s">
        <v>164</v>
      </c>
      <c r="N4508" s="27" t="s">
        <v>18075</v>
      </c>
    </row>
    <row r="4509" spans="1:14" ht="16.5" customHeight="1">
      <c r="A4509" s="24">
        <v>8532220000</v>
      </c>
      <c r="B4509" s="25"/>
      <c r="C4509" s="26"/>
      <c r="D4509" s="27"/>
      <c r="E4509" s="27" t="s">
        <v>2022</v>
      </c>
      <c r="F4509" s="27" t="s">
        <v>2777</v>
      </c>
      <c r="G4509" s="28" t="s">
        <v>282</v>
      </c>
      <c r="H4509" s="27" t="s">
        <v>283</v>
      </c>
      <c r="I4509" s="118" t="s">
        <v>2778</v>
      </c>
      <c r="J4509" s="29">
        <v>16.18</v>
      </c>
      <c r="K4509" s="28" t="s">
        <v>162</v>
      </c>
      <c r="L4509" s="27" t="s">
        <v>285</v>
      </c>
      <c r="M4509" s="27" t="s">
        <v>164</v>
      </c>
      <c r="N4509" s="27" t="s">
        <v>18075</v>
      </c>
    </row>
    <row r="4510" spans="1:14" ht="16.5" customHeight="1">
      <c r="A4510" s="24">
        <v>8532240000</v>
      </c>
      <c r="B4510" s="25"/>
      <c r="C4510" s="26"/>
      <c r="D4510" s="27"/>
      <c r="E4510" s="27" t="s">
        <v>314</v>
      </c>
      <c r="F4510" s="27" t="s">
        <v>3577</v>
      </c>
      <c r="G4510" s="28" t="s">
        <v>292</v>
      </c>
      <c r="H4510" s="27" t="s">
        <v>293</v>
      </c>
      <c r="I4510" s="118" t="s">
        <v>3578</v>
      </c>
      <c r="J4510" s="29">
        <v>160</v>
      </c>
      <c r="K4510" s="28" t="s">
        <v>162</v>
      </c>
      <c r="L4510" s="27" t="s">
        <v>236</v>
      </c>
      <c r="M4510" s="27" t="s">
        <v>164</v>
      </c>
      <c r="N4510" s="27" t="s">
        <v>18068</v>
      </c>
    </row>
    <row r="4511" spans="1:14" ht="16.5" customHeight="1">
      <c r="A4511" s="24">
        <v>8532240000</v>
      </c>
      <c r="B4511" s="25"/>
      <c r="C4511" s="26"/>
      <c r="D4511" s="27"/>
      <c r="E4511" s="27" t="s">
        <v>314</v>
      </c>
      <c r="F4511" s="27" t="s">
        <v>3577</v>
      </c>
      <c r="G4511" s="28" t="s">
        <v>292</v>
      </c>
      <c r="H4511" s="27" t="s">
        <v>293</v>
      </c>
      <c r="I4511" s="118" t="s">
        <v>871</v>
      </c>
      <c r="J4511" s="29">
        <v>132.46</v>
      </c>
      <c r="K4511" s="28" t="s">
        <v>162</v>
      </c>
      <c r="L4511" s="27" t="s">
        <v>236</v>
      </c>
      <c r="M4511" s="27" t="s">
        <v>164</v>
      </c>
      <c r="N4511" s="27" t="s">
        <v>18068</v>
      </c>
    </row>
    <row r="4512" spans="1:14" ht="16.5" customHeight="1">
      <c r="A4512" s="24">
        <v>8532240000</v>
      </c>
      <c r="B4512" s="25"/>
      <c r="C4512" s="26"/>
      <c r="D4512" s="27"/>
      <c r="E4512" s="27" t="s">
        <v>314</v>
      </c>
      <c r="F4512" s="27" t="s">
        <v>8572</v>
      </c>
      <c r="G4512" s="28" t="s">
        <v>201</v>
      </c>
      <c r="H4512" s="27" t="s">
        <v>202</v>
      </c>
      <c r="I4512" s="118" t="s">
        <v>8573</v>
      </c>
      <c r="J4512" s="29">
        <v>127.3</v>
      </c>
      <c r="K4512" s="28" t="s">
        <v>162</v>
      </c>
      <c r="L4512" s="27" t="s">
        <v>262</v>
      </c>
      <c r="M4512" s="27" t="s">
        <v>164</v>
      </c>
      <c r="N4512" s="27" t="s">
        <v>262</v>
      </c>
    </row>
    <row r="4513" spans="1:14" ht="16.5" customHeight="1">
      <c r="A4513" s="24">
        <v>8532240000</v>
      </c>
      <c r="B4513" s="25"/>
      <c r="C4513" s="26"/>
      <c r="D4513" s="27"/>
      <c r="E4513" s="27" t="s">
        <v>314</v>
      </c>
      <c r="F4513" s="27" t="s">
        <v>8574</v>
      </c>
      <c r="G4513" s="28" t="s">
        <v>201</v>
      </c>
      <c r="H4513" s="27" t="s">
        <v>202</v>
      </c>
      <c r="I4513" s="118" t="s">
        <v>8575</v>
      </c>
      <c r="J4513" s="29">
        <v>29.47</v>
      </c>
      <c r="K4513" s="28" t="s">
        <v>162</v>
      </c>
      <c r="L4513" s="27" t="s">
        <v>262</v>
      </c>
      <c r="M4513" s="27" t="s">
        <v>164</v>
      </c>
      <c r="N4513" s="27" t="s">
        <v>262</v>
      </c>
    </row>
    <row r="4514" spans="1:14" ht="16.5" customHeight="1">
      <c r="A4514" s="24">
        <v>8533100000</v>
      </c>
      <c r="B4514" s="25"/>
      <c r="C4514" s="26"/>
      <c r="D4514" s="27"/>
      <c r="E4514" s="27" t="s">
        <v>1252</v>
      </c>
      <c r="F4514" s="27" t="s">
        <v>2201</v>
      </c>
      <c r="G4514" s="28" t="s">
        <v>173</v>
      </c>
      <c r="H4514" s="27" t="s">
        <v>174</v>
      </c>
      <c r="I4514" s="118" t="s">
        <v>2202</v>
      </c>
      <c r="J4514" s="29">
        <v>6.27</v>
      </c>
      <c r="K4514" s="28" t="s">
        <v>162</v>
      </c>
      <c r="L4514" s="27" t="s">
        <v>250</v>
      </c>
      <c r="M4514" s="27" t="s">
        <v>164</v>
      </c>
      <c r="N4514" s="27" t="s">
        <v>18071</v>
      </c>
    </row>
    <row r="4515" spans="1:14" ht="16.5" customHeight="1">
      <c r="A4515" s="24">
        <v>8533100000</v>
      </c>
      <c r="B4515" s="25"/>
      <c r="C4515" s="26"/>
      <c r="D4515" s="27"/>
      <c r="E4515" s="27" t="s">
        <v>8576</v>
      </c>
      <c r="F4515" s="27" t="s">
        <v>8577</v>
      </c>
      <c r="G4515" s="28" t="s">
        <v>159</v>
      </c>
      <c r="H4515" s="27" t="s">
        <v>160</v>
      </c>
      <c r="I4515" s="118" t="s">
        <v>8578</v>
      </c>
      <c r="J4515" s="29">
        <v>0.86</v>
      </c>
      <c r="K4515" s="28" t="s">
        <v>162</v>
      </c>
      <c r="L4515" s="27" t="s">
        <v>372</v>
      </c>
      <c r="M4515" s="27" t="s">
        <v>164</v>
      </c>
      <c r="N4515" s="27" t="s">
        <v>1383</v>
      </c>
    </row>
    <row r="4516" spans="1:14" ht="16.5" customHeight="1">
      <c r="A4516" s="24">
        <v>8533210000</v>
      </c>
      <c r="B4516" s="25"/>
      <c r="C4516" s="26"/>
      <c r="D4516" s="27"/>
      <c r="E4516" s="27" t="s">
        <v>8579</v>
      </c>
      <c r="F4516" s="27" t="s">
        <v>8580</v>
      </c>
      <c r="G4516" s="28" t="s">
        <v>243</v>
      </c>
      <c r="H4516" s="27" t="s">
        <v>244</v>
      </c>
      <c r="I4516" s="118" t="s">
        <v>8581</v>
      </c>
      <c r="J4516" s="29">
        <v>25.82</v>
      </c>
      <c r="K4516" s="28" t="s">
        <v>162</v>
      </c>
      <c r="L4516" s="27" t="s">
        <v>7601</v>
      </c>
      <c r="M4516" s="27" t="s">
        <v>164</v>
      </c>
      <c r="N4516" s="27" t="s">
        <v>18339</v>
      </c>
    </row>
    <row r="4517" spans="1:14" ht="16.5" customHeight="1">
      <c r="A4517" s="24">
        <v>8536490000</v>
      </c>
      <c r="B4517" s="25"/>
      <c r="C4517" s="26">
        <v>0.11</v>
      </c>
      <c r="D4517" s="27"/>
      <c r="E4517" s="27" t="s">
        <v>406</v>
      </c>
      <c r="F4517" s="27" t="s">
        <v>8582</v>
      </c>
      <c r="G4517" s="28" t="s">
        <v>173</v>
      </c>
      <c r="H4517" s="27" t="s">
        <v>174</v>
      </c>
      <c r="I4517" s="118" t="s">
        <v>8583</v>
      </c>
      <c r="J4517" s="29">
        <v>27.24</v>
      </c>
      <c r="K4517" s="28" t="s">
        <v>162</v>
      </c>
      <c r="L4517" s="27" t="s">
        <v>285</v>
      </c>
      <c r="M4517" s="27" t="s">
        <v>164</v>
      </c>
      <c r="N4517" s="27" t="s">
        <v>18075</v>
      </c>
    </row>
    <row r="4518" spans="1:14" ht="16.5" customHeight="1">
      <c r="A4518" s="24">
        <v>8536490000</v>
      </c>
      <c r="B4518" s="25"/>
      <c r="C4518" s="26">
        <v>0.11</v>
      </c>
      <c r="D4518" s="27"/>
      <c r="E4518" s="27" t="s">
        <v>406</v>
      </c>
      <c r="F4518" s="27" t="s">
        <v>8584</v>
      </c>
      <c r="G4518" s="28" t="s">
        <v>227</v>
      </c>
      <c r="H4518" s="27" t="s">
        <v>228</v>
      </c>
      <c r="I4518" s="118" t="s">
        <v>8585</v>
      </c>
      <c r="J4518" s="29">
        <v>26.22</v>
      </c>
      <c r="K4518" s="28" t="s">
        <v>162</v>
      </c>
      <c r="L4518" s="27" t="s">
        <v>285</v>
      </c>
      <c r="M4518" s="27" t="s">
        <v>164</v>
      </c>
      <c r="N4518" s="27" t="s">
        <v>18075</v>
      </c>
    </row>
    <row r="4519" spans="1:14" ht="16.5" customHeight="1">
      <c r="A4519" s="24">
        <v>8536691000</v>
      </c>
      <c r="B4519" s="25"/>
      <c r="C4519" s="26"/>
      <c r="D4519" s="27"/>
      <c r="E4519" s="27" t="s">
        <v>8586</v>
      </c>
      <c r="F4519" s="27" t="s">
        <v>8587</v>
      </c>
      <c r="G4519" s="28" t="s">
        <v>173</v>
      </c>
      <c r="H4519" s="27" t="s">
        <v>174</v>
      </c>
      <c r="I4519" s="118" t="s">
        <v>8588</v>
      </c>
      <c r="J4519" s="29">
        <v>326</v>
      </c>
      <c r="K4519" s="28" t="s">
        <v>162</v>
      </c>
      <c r="L4519" s="27" t="s">
        <v>687</v>
      </c>
      <c r="M4519" s="27" t="s">
        <v>164</v>
      </c>
      <c r="N4519" s="27" t="s">
        <v>18102</v>
      </c>
    </row>
    <row r="4520" spans="1:14" ht="16.5" customHeight="1">
      <c r="A4520" s="24">
        <v>8536691000</v>
      </c>
      <c r="B4520" s="25"/>
      <c r="C4520" s="26"/>
      <c r="D4520" s="27"/>
      <c r="E4520" s="27" t="s">
        <v>8586</v>
      </c>
      <c r="F4520" s="27" t="s">
        <v>8587</v>
      </c>
      <c r="G4520" s="28" t="s">
        <v>173</v>
      </c>
      <c r="H4520" s="27" t="s">
        <v>174</v>
      </c>
      <c r="I4520" s="118" t="s">
        <v>8589</v>
      </c>
      <c r="J4520" s="29">
        <v>2218.5</v>
      </c>
      <c r="K4520" s="28" t="s">
        <v>162</v>
      </c>
      <c r="L4520" s="27" t="s">
        <v>687</v>
      </c>
      <c r="M4520" s="27" t="s">
        <v>164</v>
      </c>
      <c r="N4520" s="27" t="s">
        <v>18102</v>
      </c>
    </row>
    <row r="4521" spans="1:14" ht="16.5" customHeight="1">
      <c r="A4521" s="24">
        <v>8536693000</v>
      </c>
      <c r="B4521" s="25"/>
      <c r="C4521" s="26"/>
      <c r="D4521" s="27"/>
      <c r="E4521" s="27" t="s">
        <v>444</v>
      </c>
      <c r="F4521" s="27" t="s">
        <v>6391</v>
      </c>
      <c r="G4521" s="28" t="s">
        <v>173</v>
      </c>
      <c r="H4521" s="27" t="s">
        <v>174</v>
      </c>
      <c r="I4521" s="118" t="s">
        <v>6392</v>
      </c>
      <c r="J4521" s="29">
        <v>44</v>
      </c>
      <c r="K4521" s="28" t="s">
        <v>162</v>
      </c>
      <c r="L4521" s="27" t="s">
        <v>449</v>
      </c>
      <c r="M4521" s="27" t="s">
        <v>164</v>
      </c>
      <c r="N4521" s="27" t="s">
        <v>18292</v>
      </c>
    </row>
    <row r="4522" spans="1:14" ht="16.5" customHeight="1">
      <c r="A4522" s="24">
        <v>8536693000</v>
      </c>
      <c r="B4522" s="25"/>
      <c r="C4522" s="26"/>
      <c r="D4522" s="27"/>
      <c r="E4522" s="27" t="s">
        <v>444</v>
      </c>
      <c r="F4522" s="27" t="s">
        <v>6387</v>
      </c>
      <c r="G4522" s="28" t="s">
        <v>167</v>
      </c>
      <c r="H4522" s="27" t="s">
        <v>168</v>
      </c>
      <c r="I4522" s="118" t="s">
        <v>6388</v>
      </c>
      <c r="J4522" s="29">
        <v>63.64</v>
      </c>
      <c r="K4522" s="28" t="s">
        <v>162</v>
      </c>
      <c r="L4522" s="27" t="s">
        <v>435</v>
      </c>
      <c r="M4522" s="27" t="s">
        <v>164</v>
      </c>
      <c r="N4522" s="27" t="s">
        <v>18318</v>
      </c>
    </row>
    <row r="4523" spans="1:14" ht="16.5" customHeight="1">
      <c r="A4523" s="24">
        <v>8536693000</v>
      </c>
      <c r="B4523" s="25"/>
      <c r="C4523" s="26"/>
      <c r="D4523" s="27"/>
      <c r="E4523" s="27" t="s">
        <v>444</v>
      </c>
      <c r="F4523" s="27" t="s">
        <v>8590</v>
      </c>
      <c r="G4523" s="28" t="s">
        <v>167</v>
      </c>
      <c r="H4523" s="27" t="s">
        <v>168</v>
      </c>
      <c r="I4523" s="118" t="s">
        <v>8591</v>
      </c>
      <c r="J4523" s="29">
        <v>24.33</v>
      </c>
      <c r="K4523" s="28" t="s">
        <v>162</v>
      </c>
      <c r="L4523" s="27" t="s">
        <v>503</v>
      </c>
      <c r="M4523" s="27" t="s">
        <v>164</v>
      </c>
      <c r="N4523" s="27" t="s">
        <v>3413</v>
      </c>
    </row>
    <row r="4524" spans="1:14" ht="16.5" customHeight="1">
      <c r="A4524" s="24">
        <v>8536693000</v>
      </c>
      <c r="B4524" s="25"/>
      <c r="C4524" s="26"/>
      <c r="D4524" s="27"/>
      <c r="E4524" s="27" t="s">
        <v>444</v>
      </c>
      <c r="F4524" s="27" t="s">
        <v>8592</v>
      </c>
      <c r="G4524" s="28" t="s">
        <v>167</v>
      </c>
      <c r="H4524" s="27" t="s">
        <v>168</v>
      </c>
      <c r="I4524" s="118" t="s">
        <v>8593</v>
      </c>
      <c r="J4524" s="29">
        <v>7.11</v>
      </c>
      <c r="K4524" s="28" t="s">
        <v>162</v>
      </c>
      <c r="L4524" s="27" t="s">
        <v>503</v>
      </c>
      <c r="M4524" s="27" t="s">
        <v>164</v>
      </c>
      <c r="N4524" s="27" t="s">
        <v>3413</v>
      </c>
    </row>
    <row r="4525" spans="1:14" ht="16.5" customHeight="1">
      <c r="A4525" s="24">
        <v>8536693000</v>
      </c>
      <c r="B4525" s="25"/>
      <c r="C4525" s="26"/>
      <c r="D4525" s="27"/>
      <c r="E4525" s="27" t="s">
        <v>444</v>
      </c>
      <c r="F4525" s="27" t="s">
        <v>8594</v>
      </c>
      <c r="G4525" s="28" t="s">
        <v>167</v>
      </c>
      <c r="H4525" s="27" t="s">
        <v>168</v>
      </c>
      <c r="I4525" s="118" t="s">
        <v>8595</v>
      </c>
      <c r="J4525" s="29">
        <v>48.73</v>
      </c>
      <c r="K4525" s="28" t="s">
        <v>162</v>
      </c>
      <c r="L4525" s="27" t="s">
        <v>503</v>
      </c>
      <c r="M4525" s="27" t="s">
        <v>164</v>
      </c>
      <c r="N4525" s="27" t="s">
        <v>3413</v>
      </c>
    </row>
    <row r="4526" spans="1:14" ht="16.5" customHeight="1">
      <c r="A4526" s="24">
        <v>8536693000</v>
      </c>
      <c r="B4526" s="25"/>
      <c r="C4526" s="26"/>
      <c r="D4526" s="27"/>
      <c r="E4526" s="27" t="s">
        <v>444</v>
      </c>
      <c r="F4526" s="27" t="s">
        <v>8596</v>
      </c>
      <c r="G4526" s="28" t="s">
        <v>167</v>
      </c>
      <c r="H4526" s="27" t="s">
        <v>168</v>
      </c>
      <c r="I4526" s="118" t="s">
        <v>8597</v>
      </c>
      <c r="J4526" s="29">
        <v>31.86</v>
      </c>
      <c r="K4526" s="28" t="s">
        <v>162</v>
      </c>
      <c r="L4526" s="27" t="s">
        <v>503</v>
      </c>
      <c r="M4526" s="27" t="s">
        <v>164</v>
      </c>
      <c r="N4526" s="27" t="s">
        <v>3413</v>
      </c>
    </row>
    <row r="4527" spans="1:14" ht="16.5" customHeight="1">
      <c r="A4527" s="24">
        <v>8536693000</v>
      </c>
      <c r="B4527" s="25"/>
      <c r="C4527" s="26"/>
      <c r="D4527" s="27"/>
      <c r="E4527" s="27" t="s">
        <v>444</v>
      </c>
      <c r="F4527" s="27" t="s">
        <v>8598</v>
      </c>
      <c r="G4527" s="28" t="s">
        <v>413</v>
      </c>
      <c r="H4527" s="27" t="s">
        <v>414</v>
      </c>
      <c r="I4527" s="118" t="s">
        <v>8599</v>
      </c>
      <c r="J4527" s="29">
        <v>28.11</v>
      </c>
      <c r="K4527" s="28" t="s">
        <v>162</v>
      </c>
      <c r="L4527" s="27" t="s">
        <v>1152</v>
      </c>
      <c r="M4527" s="27" t="s">
        <v>164</v>
      </c>
      <c r="N4527" s="27" t="s">
        <v>3701</v>
      </c>
    </row>
    <row r="4528" spans="1:14" ht="16.5" customHeight="1">
      <c r="A4528" s="24">
        <v>8536693000</v>
      </c>
      <c r="B4528" s="25"/>
      <c r="C4528" s="26"/>
      <c r="D4528" s="27"/>
      <c r="E4528" s="27" t="s">
        <v>444</v>
      </c>
      <c r="F4528" s="27" t="s">
        <v>8600</v>
      </c>
      <c r="G4528" s="28" t="s">
        <v>292</v>
      </c>
      <c r="H4528" s="27" t="s">
        <v>293</v>
      </c>
      <c r="I4528" s="118" t="s">
        <v>8601</v>
      </c>
      <c r="J4528" s="29">
        <v>5.84</v>
      </c>
      <c r="K4528" s="28" t="s">
        <v>162</v>
      </c>
      <c r="L4528" s="27" t="s">
        <v>449</v>
      </c>
      <c r="M4528" s="27" t="s">
        <v>164</v>
      </c>
      <c r="N4528" s="27" t="s">
        <v>18292</v>
      </c>
    </row>
    <row r="4529" spans="1:14" ht="16.5" customHeight="1">
      <c r="A4529" s="24">
        <v>8536693000</v>
      </c>
      <c r="B4529" s="25"/>
      <c r="C4529" s="26"/>
      <c r="D4529" s="27"/>
      <c r="E4529" s="27" t="s">
        <v>444</v>
      </c>
      <c r="F4529" s="27" t="s">
        <v>8602</v>
      </c>
      <c r="G4529" s="28" t="s">
        <v>292</v>
      </c>
      <c r="H4529" s="27" t="s">
        <v>293</v>
      </c>
      <c r="I4529" s="118" t="s">
        <v>8603</v>
      </c>
      <c r="J4529" s="29">
        <v>3.98</v>
      </c>
      <c r="K4529" s="28" t="s">
        <v>162</v>
      </c>
      <c r="L4529" s="27" t="s">
        <v>449</v>
      </c>
      <c r="M4529" s="27" t="s">
        <v>164</v>
      </c>
      <c r="N4529" s="27" t="s">
        <v>18292</v>
      </c>
    </row>
    <row r="4530" spans="1:14" ht="16.5" customHeight="1">
      <c r="A4530" s="24">
        <v>8536693000</v>
      </c>
      <c r="B4530" s="25"/>
      <c r="C4530" s="26"/>
      <c r="D4530" s="27"/>
      <c r="E4530" s="27" t="s">
        <v>444</v>
      </c>
      <c r="F4530" s="27" t="s">
        <v>4361</v>
      </c>
      <c r="G4530" s="28" t="s">
        <v>292</v>
      </c>
      <c r="H4530" s="27" t="s">
        <v>293</v>
      </c>
      <c r="I4530" s="118" t="s">
        <v>4362</v>
      </c>
      <c r="J4530" s="29">
        <v>6.4</v>
      </c>
      <c r="K4530" s="28" t="s">
        <v>162</v>
      </c>
      <c r="L4530" s="27" t="s">
        <v>449</v>
      </c>
      <c r="M4530" s="27" t="s">
        <v>164</v>
      </c>
      <c r="N4530" s="27" t="s">
        <v>18292</v>
      </c>
    </row>
    <row r="4531" spans="1:14" ht="16.5" customHeight="1">
      <c r="A4531" s="24">
        <v>8536693000</v>
      </c>
      <c r="B4531" s="25"/>
      <c r="C4531" s="26"/>
      <c r="D4531" s="27"/>
      <c r="E4531" s="27" t="s">
        <v>444</v>
      </c>
      <c r="F4531" s="27" t="s">
        <v>8604</v>
      </c>
      <c r="G4531" s="28" t="s">
        <v>297</v>
      </c>
      <c r="H4531" s="27" t="s">
        <v>298</v>
      </c>
      <c r="I4531" s="118" t="s">
        <v>8605</v>
      </c>
      <c r="J4531" s="29">
        <v>8.7100000000000009</v>
      </c>
      <c r="K4531" s="28" t="s">
        <v>162</v>
      </c>
      <c r="L4531" s="27" t="s">
        <v>449</v>
      </c>
      <c r="M4531" s="27" t="s">
        <v>164</v>
      </c>
      <c r="N4531" s="27" t="s">
        <v>18292</v>
      </c>
    </row>
    <row r="4532" spans="1:14" ht="16.5" customHeight="1">
      <c r="A4532" s="24">
        <v>8536699008</v>
      </c>
      <c r="B4532" s="25"/>
      <c r="C4532" s="26">
        <v>0.08</v>
      </c>
      <c r="D4532" s="27"/>
      <c r="E4532" s="27" t="s">
        <v>8606</v>
      </c>
      <c r="F4532" s="27" t="s">
        <v>8607</v>
      </c>
      <c r="G4532" s="28" t="s">
        <v>173</v>
      </c>
      <c r="H4532" s="27" t="s">
        <v>174</v>
      </c>
      <c r="I4532" s="118" t="s">
        <v>8608</v>
      </c>
      <c r="J4532" s="29">
        <v>5.16</v>
      </c>
      <c r="K4532" s="28" t="s">
        <v>162</v>
      </c>
      <c r="L4532" s="27" t="s">
        <v>449</v>
      </c>
      <c r="M4532" s="27" t="s">
        <v>164</v>
      </c>
      <c r="N4532" s="27" t="s">
        <v>18292</v>
      </c>
    </row>
    <row r="4533" spans="1:14" ht="16.5" customHeight="1">
      <c r="A4533" s="24">
        <v>8536699008</v>
      </c>
      <c r="B4533" s="25"/>
      <c r="C4533" s="26">
        <v>0.08</v>
      </c>
      <c r="D4533" s="27"/>
      <c r="E4533" s="27" t="s">
        <v>8609</v>
      </c>
      <c r="F4533" s="27" t="s">
        <v>8610</v>
      </c>
      <c r="G4533" s="28" t="s">
        <v>292</v>
      </c>
      <c r="H4533" s="27" t="s">
        <v>293</v>
      </c>
      <c r="I4533" s="118" t="s">
        <v>8611</v>
      </c>
      <c r="J4533" s="29">
        <v>3.2</v>
      </c>
      <c r="K4533" s="28" t="s">
        <v>162</v>
      </c>
      <c r="L4533" s="27" t="s">
        <v>449</v>
      </c>
      <c r="M4533" s="27" t="s">
        <v>164</v>
      </c>
      <c r="N4533" s="27" t="s">
        <v>18292</v>
      </c>
    </row>
    <row r="4534" spans="1:14" ht="16.5" customHeight="1">
      <c r="A4534" s="24">
        <v>8536699008</v>
      </c>
      <c r="B4534" s="25"/>
      <c r="C4534" s="26"/>
      <c r="D4534" s="27"/>
      <c r="E4534" s="27" t="s">
        <v>8609</v>
      </c>
      <c r="F4534" s="27" t="s">
        <v>4963</v>
      </c>
      <c r="G4534" s="28" t="s">
        <v>292</v>
      </c>
      <c r="H4534" s="27" t="s">
        <v>293</v>
      </c>
      <c r="I4534" s="118" t="s">
        <v>473</v>
      </c>
      <c r="J4534" s="29">
        <v>20.440000000000001</v>
      </c>
      <c r="K4534" s="28" t="s">
        <v>162</v>
      </c>
      <c r="L4534" s="27" t="s">
        <v>449</v>
      </c>
      <c r="M4534" s="27" t="s">
        <v>164</v>
      </c>
      <c r="N4534" s="27" t="s">
        <v>18292</v>
      </c>
    </row>
    <row r="4535" spans="1:14" ht="16.5" customHeight="1">
      <c r="A4535" s="24">
        <v>8536699008</v>
      </c>
      <c r="B4535" s="25"/>
      <c r="C4535" s="26"/>
      <c r="D4535" s="27"/>
      <c r="E4535" s="27" t="s">
        <v>8609</v>
      </c>
      <c r="F4535" s="27" t="s">
        <v>8612</v>
      </c>
      <c r="G4535" s="28" t="s">
        <v>292</v>
      </c>
      <c r="H4535" s="27" t="s">
        <v>293</v>
      </c>
      <c r="I4535" s="118" t="s">
        <v>8613</v>
      </c>
      <c r="J4535" s="29">
        <v>14.78</v>
      </c>
      <c r="K4535" s="28" t="s">
        <v>162</v>
      </c>
      <c r="L4535" s="27" t="s">
        <v>449</v>
      </c>
      <c r="M4535" s="27" t="s">
        <v>164</v>
      </c>
      <c r="N4535" s="27" t="s">
        <v>18292</v>
      </c>
    </row>
    <row r="4536" spans="1:14" ht="16.5" customHeight="1">
      <c r="A4536" s="24">
        <v>8536700001</v>
      </c>
      <c r="B4536" s="25"/>
      <c r="C4536" s="26">
        <v>6.5000000000000002E-2</v>
      </c>
      <c r="D4536" s="27"/>
      <c r="E4536" s="27" t="s">
        <v>8614</v>
      </c>
      <c r="F4536" s="27" t="s">
        <v>8615</v>
      </c>
      <c r="G4536" s="28" t="s">
        <v>243</v>
      </c>
      <c r="H4536" s="27" t="s">
        <v>244</v>
      </c>
      <c r="I4536" s="118" t="s">
        <v>8616</v>
      </c>
      <c r="J4536" s="29">
        <v>132.52000000000001</v>
      </c>
      <c r="K4536" s="28" t="s">
        <v>162</v>
      </c>
      <c r="L4536" s="27" t="s">
        <v>595</v>
      </c>
      <c r="M4536" s="27" t="s">
        <v>164</v>
      </c>
      <c r="N4536" s="27" t="s">
        <v>18070</v>
      </c>
    </row>
    <row r="4537" spans="1:14" ht="16.5" customHeight="1">
      <c r="A4537" s="24">
        <v>8536908500</v>
      </c>
      <c r="B4537" s="25"/>
      <c r="C4537" s="26"/>
      <c r="D4537" s="27"/>
      <c r="E4537" s="27" t="s">
        <v>7382</v>
      </c>
      <c r="F4537" s="27" t="s">
        <v>8617</v>
      </c>
      <c r="G4537" s="28" t="s">
        <v>173</v>
      </c>
      <c r="H4537" s="27" t="s">
        <v>174</v>
      </c>
      <c r="I4537" s="118" t="s">
        <v>497</v>
      </c>
      <c r="J4537" s="29">
        <v>18.399999999999999</v>
      </c>
      <c r="K4537" s="28" t="s">
        <v>162</v>
      </c>
      <c r="L4537" s="27" t="s">
        <v>498</v>
      </c>
      <c r="M4537" s="27" t="s">
        <v>164</v>
      </c>
      <c r="N4537" s="27" t="s">
        <v>18088</v>
      </c>
    </row>
    <row r="4538" spans="1:14" ht="16.5" customHeight="1">
      <c r="A4538" s="24">
        <v>8538909908</v>
      </c>
      <c r="B4538" s="25"/>
      <c r="C4538" s="26">
        <v>0.05</v>
      </c>
      <c r="D4538" s="27"/>
      <c r="E4538" s="27" t="s">
        <v>500</v>
      </c>
      <c r="F4538" s="27" t="s">
        <v>2526</v>
      </c>
      <c r="G4538" s="28" t="s">
        <v>292</v>
      </c>
      <c r="H4538" s="27" t="s">
        <v>293</v>
      </c>
      <c r="I4538" s="118" t="s">
        <v>8618</v>
      </c>
      <c r="J4538" s="29">
        <v>11.52</v>
      </c>
      <c r="K4538" s="28" t="s">
        <v>162</v>
      </c>
      <c r="L4538" s="27" t="s">
        <v>443</v>
      </c>
      <c r="M4538" s="27" t="s">
        <v>164</v>
      </c>
      <c r="N4538" s="27" t="s">
        <v>18084</v>
      </c>
    </row>
    <row r="4539" spans="1:14" ht="16.5" customHeight="1">
      <c r="A4539" s="24">
        <v>8541100009</v>
      </c>
      <c r="B4539" s="25"/>
      <c r="C4539" s="26"/>
      <c r="D4539" s="27"/>
      <c r="E4539" s="27" t="s">
        <v>1803</v>
      </c>
      <c r="F4539" s="27" t="s">
        <v>8619</v>
      </c>
      <c r="G4539" s="28" t="s">
        <v>173</v>
      </c>
      <c r="H4539" s="27" t="s">
        <v>174</v>
      </c>
      <c r="I4539" s="118" t="s">
        <v>8083</v>
      </c>
      <c r="J4539" s="29">
        <v>23</v>
      </c>
      <c r="K4539" s="28" t="s">
        <v>162</v>
      </c>
      <c r="L4539" s="27" t="s">
        <v>393</v>
      </c>
      <c r="M4539" s="27" t="s">
        <v>164</v>
      </c>
      <c r="N4539" s="27" t="s">
        <v>18079</v>
      </c>
    </row>
    <row r="4540" spans="1:14" ht="16.5" customHeight="1">
      <c r="A4540" s="24">
        <v>8541100009</v>
      </c>
      <c r="B4540" s="25"/>
      <c r="C4540" s="26"/>
      <c r="D4540" s="27"/>
      <c r="E4540" s="27" t="s">
        <v>1803</v>
      </c>
      <c r="F4540" s="27" t="s">
        <v>8620</v>
      </c>
      <c r="G4540" s="28" t="s">
        <v>173</v>
      </c>
      <c r="H4540" s="27" t="s">
        <v>174</v>
      </c>
      <c r="I4540" s="118" t="s">
        <v>8621</v>
      </c>
      <c r="J4540" s="29">
        <v>23.33</v>
      </c>
      <c r="K4540" s="28" t="s">
        <v>162</v>
      </c>
      <c r="L4540" s="27" t="s">
        <v>250</v>
      </c>
      <c r="M4540" s="27" t="s">
        <v>164</v>
      </c>
      <c r="N4540" s="27" t="s">
        <v>18071</v>
      </c>
    </row>
    <row r="4541" spans="1:14" ht="16.5" customHeight="1">
      <c r="A4541" s="24">
        <v>8541290000</v>
      </c>
      <c r="B4541" s="25"/>
      <c r="C4541" s="26"/>
      <c r="D4541" s="27"/>
      <c r="E4541" s="27" t="s">
        <v>581</v>
      </c>
      <c r="F4541" s="27" t="s">
        <v>7397</v>
      </c>
      <c r="G4541" s="28" t="s">
        <v>173</v>
      </c>
      <c r="H4541" s="27" t="s">
        <v>174</v>
      </c>
      <c r="I4541" s="118" t="s">
        <v>7398</v>
      </c>
      <c r="J4541" s="29">
        <v>4.2699999999999996</v>
      </c>
      <c r="K4541" s="28" t="s">
        <v>162</v>
      </c>
      <c r="L4541" s="27" t="s">
        <v>416</v>
      </c>
      <c r="M4541" s="27" t="s">
        <v>164</v>
      </c>
      <c r="N4541" s="27" t="s">
        <v>18081</v>
      </c>
    </row>
    <row r="4542" spans="1:14" ht="16.5" customHeight="1">
      <c r="A4542" s="24">
        <v>8541290000</v>
      </c>
      <c r="B4542" s="25"/>
      <c r="C4542" s="26"/>
      <c r="D4542" s="27"/>
      <c r="E4542" s="27" t="s">
        <v>581</v>
      </c>
      <c r="F4542" s="27" t="s">
        <v>8622</v>
      </c>
      <c r="G4542" s="28" t="s">
        <v>173</v>
      </c>
      <c r="H4542" s="27" t="s">
        <v>174</v>
      </c>
      <c r="I4542" s="118" t="s">
        <v>8623</v>
      </c>
      <c r="J4542" s="29">
        <v>7.47</v>
      </c>
      <c r="K4542" s="28" t="s">
        <v>162</v>
      </c>
      <c r="L4542" s="27" t="s">
        <v>416</v>
      </c>
      <c r="M4542" s="27" t="s">
        <v>164</v>
      </c>
      <c r="N4542" s="27" t="s">
        <v>18081</v>
      </c>
    </row>
    <row r="4543" spans="1:14" ht="16.5" customHeight="1">
      <c r="A4543" s="24">
        <v>8541290000</v>
      </c>
      <c r="B4543" s="25"/>
      <c r="C4543" s="26"/>
      <c r="D4543" s="27"/>
      <c r="E4543" s="27" t="s">
        <v>581</v>
      </c>
      <c r="F4543" s="27" t="s">
        <v>8624</v>
      </c>
      <c r="G4543" s="28" t="s">
        <v>173</v>
      </c>
      <c r="H4543" s="27" t="s">
        <v>174</v>
      </c>
      <c r="I4543" s="118" t="s">
        <v>8625</v>
      </c>
      <c r="J4543" s="29">
        <v>68.150000000000006</v>
      </c>
      <c r="K4543" s="28" t="s">
        <v>162</v>
      </c>
      <c r="L4543" s="27" t="s">
        <v>580</v>
      </c>
      <c r="M4543" s="27" t="s">
        <v>164</v>
      </c>
      <c r="N4543" s="27" t="s">
        <v>10753</v>
      </c>
    </row>
    <row r="4544" spans="1:14" ht="16.5" customHeight="1">
      <c r="A4544" s="24">
        <v>8541290000</v>
      </c>
      <c r="B4544" s="25"/>
      <c r="C4544" s="26"/>
      <c r="D4544" s="27"/>
      <c r="E4544" s="27" t="s">
        <v>581</v>
      </c>
      <c r="F4544" s="27" t="s">
        <v>8626</v>
      </c>
      <c r="G4544" s="28" t="s">
        <v>173</v>
      </c>
      <c r="H4544" s="27" t="s">
        <v>174</v>
      </c>
      <c r="I4544" s="118" t="s">
        <v>8627</v>
      </c>
      <c r="J4544" s="29">
        <v>7.29</v>
      </c>
      <c r="K4544" s="28" t="s">
        <v>162</v>
      </c>
      <c r="L4544" s="27" t="s">
        <v>416</v>
      </c>
      <c r="M4544" s="27" t="s">
        <v>164</v>
      </c>
      <c r="N4544" s="27" t="s">
        <v>18081</v>
      </c>
    </row>
    <row r="4545" spans="1:14" ht="16.5" customHeight="1" thickBot="1">
      <c r="A4545" s="24">
        <v>8541490000</v>
      </c>
      <c r="B4545" s="25"/>
      <c r="C4545" s="26"/>
      <c r="D4545" s="27"/>
      <c r="E4545" s="27" t="s">
        <v>7871</v>
      </c>
      <c r="F4545" s="27" t="s">
        <v>8628</v>
      </c>
      <c r="G4545" s="28" t="s">
        <v>173</v>
      </c>
      <c r="H4545" s="27" t="s">
        <v>174</v>
      </c>
      <c r="I4545" s="118" t="s">
        <v>8629</v>
      </c>
      <c r="J4545" s="29">
        <v>3.52</v>
      </c>
      <c r="K4545" s="28" t="s">
        <v>162</v>
      </c>
      <c r="L4545" s="27" t="s">
        <v>1314</v>
      </c>
      <c r="M4545" s="27" t="s">
        <v>164</v>
      </c>
      <c r="N4545" s="27" t="s">
        <v>18130</v>
      </c>
    </row>
    <row r="4546" spans="1:14" ht="16.5" customHeight="1" thickTop="1" thickBot="1">
      <c r="A4546" s="30">
        <v>8542319010</v>
      </c>
      <c r="B4546" s="25"/>
      <c r="C4546" s="26"/>
      <c r="D4546" s="27"/>
      <c r="E4546" s="27" t="s">
        <v>8630</v>
      </c>
      <c r="F4546" s="27" t="s">
        <v>8631</v>
      </c>
      <c r="G4546" s="28" t="s">
        <v>173</v>
      </c>
      <c r="H4546" s="27" t="s">
        <v>174</v>
      </c>
      <c r="I4546" s="118" t="s">
        <v>8632</v>
      </c>
      <c r="J4546" s="29">
        <v>5.31</v>
      </c>
      <c r="K4546" s="28" t="s">
        <v>162</v>
      </c>
      <c r="L4546" s="27" t="s">
        <v>134</v>
      </c>
      <c r="M4546" s="27" t="s">
        <v>164</v>
      </c>
      <c r="N4546" s="27" t="s">
        <v>4101</v>
      </c>
    </row>
    <row r="4547" spans="1:14" ht="16.5" customHeight="1" thickTop="1" thickBot="1">
      <c r="A4547" s="30">
        <v>8542319010</v>
      </c>
      <c r="B4547" s="25"/>
      <c r="C4547" s="26"/>
      <c r="D4547" s="27"/>
      <c r="E4547" s="27" t="s">
        <v>1891</v>
      </c>
      <c r="F4547" s="27" t="s">
        <v>8633</v>
      </c>
      <c r="G4547" s="28" t="s">
        <v>173</v>
      </c>
      <c r="H4547" s="27" t="s">
        <v>174</v>
      </c>
      <c r="I4547" s="118" t="s">
        <v>8634</v>
      </c>
      <c r="J4547" s="29">
        <v>333.34</v>
      </c>
      <c r="K4547" s="28" t="s">
        <v>162</v>
      </c>
      <c r="L4547" s="27" t="s">
        <v>2735</v>
      </c>
      <c r="M4547" s="27" t="s">
        <v>164</v>
      </c>
      <c r="N4547" s="27" t="s">
        <v>18126</v>
      </c>
    </row>
    <row r="4548" spans="1:14" ht="16.5" customHeight="1" thickTop="1" thickBot="1">
      <c r="A4548" s="30">
        <v>8542319010</v>
      </c>
      <c r="B4548" s="25"/>
      <c r="C4548" s="26"/>
      <c r="D4548" s="27"/>
      <c r="E4548" s="27" t="s">
        <v>4627</v>
      </c>
      <c r="F4548" s="27" t="s">
        <v>8635</v>
      </c>
      <c r="G4548" s="28" t="s">
        <v>173</v>
      </c>
      <c r="H4548" s="27" t="s">
        <v>174</v>
      </c>
      <c r="I4548" s="118" t="s">
        <v>8636</v>
      </c>
      <c r="J4548" s="29">
        <v>25.45</v>
      </c>
      <c r="K4548" s="28" t="s">
        <v>162</v>
      </c>
      <c r="L4548" s="27" t="s">
        <v>2103</v>
      </c>
      <c r="M4548" s="27" t="s">
        <v>164</v>
      </c>
      <c r="N4548" s="27" t="s">
        <v>4101</v>
      </c>
    </row>
    <row r="4549" spans="1:14" ht="16.5" customHeight="1" thickTop="1" thickBot="1">
      <c r="A4549" s="30">
        <v>8542319010</v>
      </c>
      <c r="B4549" s="25"/>
      <c r="C4549" s="26"/>
      <c r="D4549" s="27"/>
      <c r="E4549" s="27" t="s">
        <v>602</v>
      </c>
      <c r="F4549" s="27" t="s">
        <v>8637</v>
      </c>
      <c r="G4549" s="28" t="s">
        <v>173</v>
      </c>
      <c r="H4549" s="27" t="s">
        <v>174</v>
      </c>
      <c r="I4549" s="118" t="s">
        <v>8638</v>
      </c>
      <c r="J4549" s="29">
        <v>10.8</v>
      </c>
      <c r="K4549" s="28" t="s">
        <v>162</v>
      </c>
      <c r="L4549" s="27" t="s">
        <v>134</v>
      </c>
      <c r="M4549" s="27" t="s">
        <v>164</v>
      </c>
      <c r="N4549" s="27" t="s">
        <v>4101</v>
      </c>
    </row>
    <row r="4550" spans="1:14" ht="16.5" customHeight="1" thickTop="1" thickBot="1">
      <c r="A4550" s="30">
        <v>8542319010</v>
      </c>
      <c r="B4550" s="25"/>
      <c r="C4550" s="26"/>
      <c r="D4550" s="27"/>
      <c r="E4550" s="27" t="s">
        <v>4627</v>
      </c>
      <c r="F4550" s="27" t="s">
        <v>2572</v>
      </c>
      <c r="G4550" s="28" t="s">
        <v>173</v>
      </c>
      <c r="H4550" s="27" t="s">
        <v>174</v>
      </c>
      <c r="I4550" s="118" t="s">
        <v>2573</v>
      </c>
      <c r="J4550" s="29">
        <v>2.4900000000000002</v>
      </c>
      <c r="K4550" s="28" t="s">
        <v>162</v>
      </c>
      <c r="L4550" s="27" t="s">
        <v>134</v>
      </c>
      <c r="M4550" s="27" t="s">
        <v>164</v>
      </c>
      <c r="N4550" s="27" t="s">
        <v>4101</v>
      </c>
    </row>
    <row r="4551" spans="1:14" ht="16.5" customHeight="1" thickTop="1" thickBot="1">
      <c r="A4551" s="30">
        <v>8542319010</v>
      </c>
      <c r="B4551" s="25"/>
      <c r="C4551" s="26"/>
      <c r="D4551" s="27"/>
      <c r="E4551" s="27" t="s">
        <v>602</v>
      </c>
      <c r="F4551" s="27" t="s">
        <v>8639</v>
      </c>
      <c r="G4551" s="28" t="s">
        <v>173</v>
      </c>
      <c r="H4551" s="27" t="s">
        <v>174</v>
      </c>
      <c r="I4551" s="118" t="s">
        <v>8640</v>
      </c>
      <c r="J4551" s="29">
        <v>4.9800000000000004</v>
      </c>
      <c r="K4551" s="28" t="s">
        <v>162</v>
      </c>
      <c r="L4551" s="27" t="s">
        <v>134</v>
      </c>
      <c r="M4551" s="27" t="s">
        <v>164</v>
      </c>
      <c r="N4551" s="27" t="s">
        <v>4101</v>
      </c>
    </row>
    <row r="4552" spans="1:14" ht="16.5" customHeight="1" thickTop="1" thickBot="1">
      <c r="A4552" s="30">
        <v>8542319010</v>
      </c>
      <c r="B4552" s="25"/>
      <c r="C4552" s="26"/>
      <c r="D4552" s="27"/>
      <c r="E4552" s="27" t="s">
        <v>611</v>
      </c>
      <c r="F4552" s="27" t="s">
        <v>8641</v>
      </c>
      <c r="G4552" s="28" t="s">
        <v>173</v>
      </c>
      <c r="H4552" s="27" t="s">
        <v>174</v>
      </c>
      <c r="I4552" s="118" t="s">
        <v>8302</v>
      </c>
      <c r="J4552" s="29">
        <v>20.440000000000001</v>
      </c>
      <c r="K4552" s="28" t="s">
        <v>162</v>
      </c>
      <c r="L4552" s="27" t="s">
        <v>648</v>
      </c>
      <c r="M4552" s="27" t="s">
        <v>164</v>
      </c>
      <c r="N4552" s="27" t="s">
        <v>11042</v>
      </c>
    </row>
    <row r="4553" spans="1:14" ht="16.5" customHeight="1" thickTop="1" thickBot="1">
      <c r="A4553" s="30">
        <v>8542319010</v>
      </c>
      <c r="B4553" s="25"/>
      <c r="C4553" s="26"/>
      <c r="D4553" s="27"/>
      <c r="E4553" s="27" t="s">
        <v>8642</v>
      </c>
      <c r="F4553" s="27" t="s">
        <v>8643</v>
      </c>
      <c r="G4553" s="28" t="s">
        <v>297</v>
      </c>
      <c r="H4553" s="27" t="s">
        <v>298</v>
      </c>
      <c r="I4553" s="118" t="s">
        <v>8644</v>
      </c>
      <c r="J4553" s="29">
        <v>5.33</v>
      </c>
      <c r="K4553" s="28" t="s">
        <v>162</v>
      </c>
      <c r="L4553" s="27" t="s">
        <v>621</v>
      </c>
      <c r="M4553" s="27" t="s">
        <v>164</v>
      </c>
      <c r="N4553" s="27" t="s">
        <v>18097</v>
      </c>
    </row>
    <row r="4554" spans="1:14" ht="16.5" customHeight="1" thickTop="1" thickBot="1">
      <c r="A4554" s="30">
        <v>8542319010</v>
      </c>
      <c r="B4554" s="25"/>
      <c r="C4554" s="26"/>
      <c r="D4554" s="27"/>
      <c r="E4554" s="27" t="s">
        <v>4627</v>
      </c>
      <c r="F4554" s="27" t="s">
        <v>8645</v>
      </c>
      <c r="G4554" s="28" t="s">
        <v>297</v>
      </c>
      <c r="H4554" s="27" t="s">
        <v>298</v>
      </c>
      <c r="I4554" s="118" t="s">
        <v>8646</v>
      </c>
      <c r="J4554" s="29">
        <v>32</v>
      </c>
      <c r="K4554" s="28" t="s">
        <v>162</v>
      </c>
      <c r="L4554" s="27" t="s">
        <v>648</v>
      </c>
      <c r="M4554" s="27" t="s">
        <v>164</v>
      </c>
      <c r="N4554" s="27" t="s">
        <v>11042</v>
      </c>
    </row>
    <row r="4555" spans="1:14" ht="16.5" customHeight="1" thickTop="1" thickBot="1">
      <c r="A4555" s="30">
        <v>8542319010</v>
      </c>
      <c r="B4555" s="25"/>
      <c r="C4555" s="26"/>
      <c r="D4555" s="27"/>
      <c r="E4555" s="27" t="s">
        <v>4627</v>
      </c>
      <c r="F4555" s="27" t="s">
        <v>8645</v>
      </c>
      <c r="G4555" s="28" t="s">
        <v>297</v>
      </c>
      <c r="H4555" s="27" t="s">
        <v>298</v>
      </c>
      <c r="I4555" s="118" t="s">
        <v>8647</v>
      </c>
      <c r="J4555" s="29">
        <v>10.67</v>
      </c>
      <c r="K4555" s="28" t="s">
        <v>162</v>
      </c>
      <c r="L4555" s="27" t="s">
        <v>648</v>
      </c>
      <c r="M4555" s="27" t="s">
        <v>164</v>
      </c>
      <c r="N4555" s="27" t="s">
        <v>11042</v>
      </c>
    </row>
    <row r="4556" spans="1:14" ht="16.5" customHeight="1" thickTop="1" thickBot="1">
      <c r="A4556" s="30">
        <v>8542319010</v>
      </c>
      <c r="B4556" s="25"/>
      <c r="C4556" s="26"/>
      <c r="D4556" s="27"/>
      <c r="E4556" s="27" t="s">
        <v>4627</v>
      </c>
      <c r="F4556" s="27" t="s">
        <v>619</v>
      </c>
      <c r="G4556" s="28" t="s">
        <v>243</v>
      </c>
      <c r="H4556" s="27" t="s">
        <v>244</v>
      </c>
      <c r="I4556" s="118" t="s">
        <v>620</v>
      </c>
      <c r="J4556" s="29">
        <v>100.63</v>
      </c>
      <c r="K4556" s="28" t="s">
        <v>162</v>
      </c>
      <c r="L4556" s="27" t="s">
        <v>621</v>
      </c>
      <c r="M4556" s="27" t="s">
        <v>164</v>
      </c>
      <c r="N4556" s="27" t="s">
        <v>18097</v>
      </c>
    </row>
    <row r="4557" spans="1:14" ht="16.5" customHeight="1" thickTop="1" thickBot="1">
      <c r="A4557" s="30">
        <v>8542319010</v>
      </c>
      <c r="B4557" s="25"/>
      <c r="C4557" s="26"/>
      <c r="D4557" s="27"/>
      <c r="E4557" s="27" t="s">
        <v>611</v>
      </c>
      <c r="F4557" s="27" t="s">
        <v>8648</v>
      </c>
      <c r="G4557" s="28" t="s">
        <v>243</v>
      </c>
      <c r="H4557" s="27" t="s">
        <v>244</v>
      </c>
      <c r="I4557" s="118" t="s">
        <v>8649</v>
      </c>
      <c r="J4557" s="29">
        <v>44.44</v>
      </c>
      <c r="K4557" s="28" t="s">
        <v>162</v>
      </c>
      <c r="L4557" s="27" t="s">
        <v>134</v>
      </c>
      <c r="M4557" s="27" t="s">
        <v>164</v>
      </c>
      <c r="N4557" s="27" t="s">
        <v>4101</v>
      </c>
    </row>
    <row r="4558" spans="1:14" ht="16.5" customHeight="1" thickTop="1" thickBot="1">
      <c r="A4558" s="30">
        <v>8542319010</v>
      </c>
      <c r="B4558" s="25"/>
      <c r="C4558" s="26"/>
      <c r="D4558" s="27"/>
      <c r="E4558" s="27" t="s">
        <v>602</v>
      </c>
      <c r="F4558" s="27" t="s">
        <v>8650</v>
      </c>
      <c r="G4558" s="28" t="s">
        <v>243</v>
      </c>
      <c r="H4558" s="27" t="s">
        <v>244</v>
      </c>
      <c r="I4558" s="118" t="s">
        <v>3452</v>
      </c>
      <c r="J4558" s="29">
        <v>139.82</v>
      </c>
      <c r="K4558" s="28" t="s">
        <v>162</v>
      </c>
      <c r="L4558" s="27" t="s">
        <v>648</v>
      </c>
      <c r="M4558" s="27" t="s">
        <v>164</v>
      </c>
      <c r="N4558" s="27" t="s">
        <v>11042</v>
      </c>
    </row>
    <row r="4559" spans="1:14" ht="16.5" customHeight="1" thickTop="1" thickBot="1">
      <c r="A4559" s="30">
        <v>8542319010</v>
      </c>
      <c r="B4559" s="25"/>
      <c r="C4559" s="26"/>
      <c r="D4559" s="27"/>
      <c r="E4559" s="27" t="s">
        <v>8642</v>
      </c>
      <c r="F4559" s="27" t="s">
        <v>8643</v>
      </c>
      <c r="G4559" s="28" t="s">
        <v>227</v>
      </c>
      <c r="H4559" s="27" t="s">
        <v>228</v>
      </c>
      <c r="I4559" s="118" t="s">
        <v>8651</v>
      </c>
      <c r="J4559" s="29">
        <v>180</v>
      </c>
      <c r="K4559" s="28" t="s">
        <v>162</v>
      </c>
      <c r="L4559" s="27" t="s">
        <v>621</v>
      </c>
      <c r="M4559" s="27" t="s">
        <v>164</v>
      </c>
      <c r="N4559" s="27" t="s">
        <v>18097</v>
      </c>
    </row>
    <row r="4560" spans="1:14" ht="16.5" customHeight="1" thickTop="1" thickBot="1">
      <c r="A4560" s="30">
        <v>8542319010</v>
      </c>
      <c r="B4560" s="25"/>
      <c r="C4560" s="26"/>
      <c r="D4560" s="27"/>
      <c r="E4560" s="27" t="s">
        <v>602</v>
      </c>
      <c r="F4560" s="27" t="s">
        <v>8652</v>
      </c>
      <c r="G4560" s="28" t="s">
        <v>159</v>
      </c>
      <c r="H4560" s="27" t="s">
        <v>160</v>
      </c>
      <c r="I4560" s="118" t="s">
        <v>8653</v>
      </c>
      <c r="J4560" s="29">
        <v>139.38999999999999</v>
      </c>
      <c r="K4560" s="28" t="s">
        <v>162</v>
      </c>
      <c r="L4560" s="27" t="s">
        <v>614</v>
      </c>
      <c r="M4560" s="27" t="s">
        <v>164</v>
      </c>
      <c r="N4560" s="27" t="s">
        <v>18096</v>
      </c>
    </row>
    <row r="4561" spans="1:14" ht="16.5" customHeight="1" thickTop="1" thickBot="1">
      <c r="A4561" s="30">
        <v>8542319090</v>
      </c>
      <c r="B4561" s="25"/>
      <c r="C4561" s="26"/>
      <c r="D4561" s="27"/>
      <c r="E4561" s="27" t="s">
        <v>4460</v>
      </c>
      <c r="F4561" s="27" t="s">
        <v>8654</v>
      </c>
      <c r="G4561" s="28" t="s">
        <v>297</v>
      </c>
      <c r="H4561" s="27" t="s">
        <v>298</v>
      </c>
      <c r="I4561" s="118" t="s">
        <v>8655</v>
      </c>
      <c r="J4561" s="29">
        <v>12.9</v>
      </c>
      <c r="K4561" s="28" t="s">
        <v>162</v>
      </c>
      <c r="L4561" s="27" t="s">
        <v>134</v>
      </c>
      <c r="M4561" s="27" t="s">
        <v>164</v>
      </c>
      <c r="N4561" s="27" t="s">
        <v>4101</v>
      </c>
    </row>
    <row r="4562" spans="1:14" ht="16.5" customHeight="1" thickTop="1" thickBot="1">
      <c r="A4562" s="30">
        <v>8542323100</v>
      </c>
      <c r="B4562" s="25"/>
      <c r="C4562" s="26"/>
      <c r="D4562" s="27"/>
      <c r="E4562" s="27" t="s">
        <v>7083</v>
      </c>
      <c r="F4562" s="27" t="s">
        <v>7084</v>
      </c>
      <c r="G4562" s="28" t="s">
        <v>227</v>
      </c>
      <c r="H4562" s="27" t="s">
        <v>228</v>
      </c>
      <c r="I4562" s="118" t="s">
        <v>7085</v>
      </c>
      <c r="J4562" s="29">
        <v>661.63</v>
      </c>
      <c r="K4562" s="28" t="s">
        <v>162</v>
      </c>
      <c r="L4562" s="27" t="s">
        <v>614</v>
      </c>
      <c r="M4562" s="27" t="s">
        <v>164</v>
      </c>
      <c r="N4562" s="27" t="s">
        <v>18096</v>
      </c>
    </row>
    <row r="4563" spans="1:14" ht="16.5" customHeight="1" thickTop="1" thickBot="1">
      <c r="A4563" s="30">
        <v>8542326100</v>
      </c>
      <c r="B4563" s="25"/>
      <c r="C4563" s="26"/>
      <c r="D4563" s="27"/>
      <c r="E4563" s="27" t="s">
        <v>1881</v>
      </c>
      <c r="F4563" s="27" t="s">
        <v>1882</v>
      </c>
      <c r="G4563" s="28" t="s">
        <v>297</v>
      </c>
      <c r="H4563" s="27" t="s">
        <v>298</v>
      </c>
      <c r="I4563" s="118" t="s">
        <v>1883</v>
      </c>
      <c r="J4563" s="29">
        <v>7.1</v>
      </c>
      <c r="K4563" s="28" t="s">
        <v>162</v>
      </c>
      <c r="L4563" s="27" t="s">
        <v>639</v>
      </c>
      <c r="M4563" s="27" t="s">
        <v>164</v>
      </c>
      <c r="N4563" s="27" t="s">
        <v>18098</v>
      </c>
    </row>
    <row r="4564" spans="1:14" ht="16.5" customHeight="1" thickTop="1" thickBot="1">
      <c r="A4564" s="30">
        <v>8542329000</v>
      </c>
      <c r="B4564" s="25"/>
      <c r="C4564" s="26"/>
      <c r="D4564" s="27"/>
      <c r="E4564" s="27" t="s">
        <v>809</v>
      </c>
      <c r="F4564" s="27" t="s">
        <v>810</v>
      </c>
      <c r="G4564" s="28" t="s">
        <v>355</v>
      </c>
      <c r="H4564" s="27" t="s">
        <v>356</v>
      </c>
      <c r="I4564" s="118" t="s">
        <v>811</v>
      </c>
      <c r="J4564" s="29">
        <v>1356</v>
      </c>
      <c r="K4564" s="28" t="s">
        <v>162</v>
      </c>
      <c r="L4564" s="27" t="s">
        <v>764</v>
      </c>
      <c r="M4564" s="27" t="s">
        <v>164</v>
      </c>
      <c r="N4564" s="27" t="s">
        <v>764</v>
      </c>
    </row>
    <row r="4565" spans="1:14" ht="16.5" customHeight="1" thickTop="1" thickBot="1">
      <c r="A4565" s="30">
        <v>8542339000</v>
      </c>
      <c r="B4565" s="25"/>
      <c r="C4565" s="26"/>
      <c r="D4565" s="27"/>
      <c r="E4565" s="27" t="s">
        <v>1891</v>
      </c>
      <c r="F4565" s="27" t="s">
        <v>8656</v>
      </c>
      <c r="G4565" s="28" t="s">
        <v>173</v>
      </c>
      <c r="H4565" s="27" t="s">
        <v>174</v>
      </c>
      <c r="I4565" s="118" t="s">
        <v>1893</v>
      </c>
      <c r="J4565" s="29">
        <v>27.8</v>
      </c>
      <c r="K4565" s="28" t="s">
        <v>162</v>
      </c>
      <c r="L4565" s="27" t="s">
        <v>687</v>
      </c>
      <c r="M4565" s="27" t="s">
        <v>164</v>
      </c>
      <c r="N4565" s="27" t="s">
        <v>18102</v>
      </c>
    </row>
    <row r="4566" spans="1:14" ht="16.5" customHeight="1" thickTop="1" thickBot="1">
      <c r="A4566" s="30">
        <v>8542339000</v>
      </c>
      <c r="B4566" s="25"/>
      <c r="C4566" s="26"/>
      <c r="D4566" s="27"/>
      <c r="E4566" s="27" t="s">
        <v>2943</v>
      </c>
      <c r="F4566" s="27" t="s">
        <v>8657</v>
      </c>
      <c r="G4566" s="28" t="s">
        <v>173</v>
      </c>
      <c r="H4566" s="27" t="s">
        <v>174</v>
      </c>
      <c r="I4566" s="118" t="s">
        <v>8658</v>
      </c>
      <c r="J4566" s="29">
        <v>35.56</v>
      </c>
      <c r="K4566" s="28" t="s">
        <v>162</v>
      </c>
      <c r="L4566" s="27" t="s">
        <v>648</v>
      </c>
      <c r="M4566" s="27" t="s">
        <v>164</v>
      </c>
      <c r="N4566" s="27" t="s">
        <v>11042</v>
      </c>
    </row>
    <row r="4567" spans="1:14" ht="16.5" customHeight="1" thickTop="1" thickBot="1">
      <c r="A4567" s="30">
        <v>8542339000</v>
      </c>
      <c r="B4567" s="25"/>
      <c r="C4567" s="26"/>
      <c r="D4567" s="27"/>
      <c r="E4567" s="27" t="s">
        <v>2943</v>
      </c>
      <c r="F4567" s="27" t="s">
        <v>8659</v>
      </c>
      <c r="G4567" s="28" t="s">
        <v>173</v>
      </c>
      <c r="H4567" s="27" t="s">
        <v>174</v>
      </c>
      <c r="I4567" s="118" t="s">
        <v>8660</v>
      </c>
      <c r="J4567" s="29">
        <v>19.260000000000002</v>
      </c>
      <c r="K4567" s="28" t="s">
        <v>162</v>
      </c>
      <c r="L4567" s="27" t="s">
        <v>134</v>
      </c>
      <c r="M4567" s="27" t="s">
        <v>164</v>
      </c>
      <c r="N4567" s="27" t="s">
        <v>4101</v>
      </c>
    </row>
    <row r="4568" spans="1:14" ht="16.5" customHeight="1" thickTop="1" thickBot="1">
      <c r="A4568" s="30">
        <v>8542339000</v>
      </c>
      <c r="B4568" s="25"/>
      <c r="C4568" s="26"/>
      <c r="D4568" s="27"/>
      <c r="E4568" s="27" t="s">
        <v>2611</v>
      </c>
      <c r="F4568" s="27" t="s">
        <v>5058</v>
      </c>
      <c r="G4568" s="28" t="s">
        <v>173</v>
      </c>
      <c r="H4568" s="27" t="s">
        <v>174</v>
      </c>
      <c r="I4568" s="118" t="s">
        <v>5059</v>
      </c>
      <c r="J4568" s="29">
        <v>18.13</v>
      </c>
      <c r="K4568" s="28" t="s">
        <v>162</v>
      </c>
      <c r="L4568" s="27" t="s">
        <v>528</v>
      </c>
      <c r="M4568" s="27" t="s">
        <v>164</v>
      </c>
      <c r="N4568" s="27" t="s">
        <v>18090</v>
      </c>
    </row>
    <row r="4569" spans="1:14" ht="16.5" customHeight="1" thickTop="1" thickBot="1">
      <c r="A4569" s="30">
        <v>8542339000</v>
      </c>
      <c r="B4569" s="25"/>
      <c r="C4569" s="26"/>
      <c r="D4569" s="27"/>
      <c r="E4569" s="27" t="s">
        <v>794</v>
      </c>
      <c r="F4569" s="27" t="s">
        <v>8661</v>
      </c>
      <c r="G4569" s="28" t="s">
        <v>297</v>
      </c>
      <c r="H4569" s="27" t="s">
        <v>298</v>
      </c>
      <c r="I4569" s="118" t="s">
        <v>8662</v>
      </c>
      <c r="J4569" s="29">
        <v>163.63</v>
      </c>
      <c r="K4569" s="28" t="s">
        <v>162</v>
      </c>
      <c r="L4569" s="27" t="s">
        <v>114</v>
      </c>
      <c r="M4569" s="27" t="s">
        <v>164</v>
      </c>
      <c r="N4569" s="27" t="s">
        <v>11042</v>
      </c>
    </row>
    <row r="4570" spans="1:14" ht="16.5" customHeight="1" thickTop="1" thickBot="1">
      <c r="A4570" s="30">
        <v>8542339000</v>
      </c>
      <c r="B4570" s="25"/>
      <c r="C4570" s="26"/>
      <c r="D4570" s="27"/>
      <c r="E4570" s="27" t="s">
        <v>2943</v>
      </c>
      <c r="F4570" s="27" t="s">
        <v>8663</v>
      </c>
      <c r="G4570" s="28" t="s">
        <v>297</v>
      </c>
      <c r="H4570" s="27" t="s">
        <v>298</v>
      </c>
      <c r="I4570" s="118" t="s">
        <v>8664</v>
      </c>
      <c r="J4570" s="29">
        <v>34.840000000000003</v>
      </c>
      <c r="K4570" s="28" t="s">
        <v>162</v>
      </c>
      <c r="L4570" s="27" t="s">
        <v>621</v>
      </c>
      <c r="M4570" s="27" t="s">
        <v>164</v>
      </c>
      <c r="N4570" s="27" t="s">
        <v>18097</v>
      </c>
    </row>
    <row r="4571" spans="1:14" ht="16.5" customHeight="1" thickTop="1" thickBot="1">
      <c r="A4571" s="30">
        <v>8542339000</v>
      </c>
      <c r="B4571" s="25"/>
      <c r="C4571" s="26"/>
      <c r="D4571" s="27"/>
      <c r="E4571" s="27" t="s">
        <v>2943</v>
      </c>
      <c r="F4571" s="27" t="s">
        <v>8665</v>
      </c>
      <c r="G4571" s="28" t="s">
        <v>297</v>
      </c>
      <c r="H4571" s="27" t="s">
        <v>298</v>
      </c>
      <c r="I4571" s="118" t="s">
        <v>8666</v>
      </c>
      <c r="J4571" s="29">
        <v>12.3</v>
      </c>
      <c r="K4571" s="28" t="s">
        <v>162</v>
      </c>
      <c r="L4571" s="27" t="s">
        <v>134</v>
      </c>
      <c r="M4571" s="27" t="s">
        <v>164</v>
      </c>
      <c r="N4571" s="27" t="s">
        <v>4101</v>
      </c>
    </row>
    <row r="4572" spans="1:14" ht="16.5" customHeight="1" thickTop="1" thickBot="1">
      <c r="A4572" s="30">
        <v>8542339000</v>
      </c>
      <c r="B4572" s="25"/>
      <c r="C4572" s="26"/>
      <c r="D4572" s="27"/>
      <c r="E4572" s="27" t="s">
        <v>2611</v>
      </c>
      <c r="F4572" s="27" t="s">
        <v>8667</v>
      </c>
      <c r="G4572" s="28" t="s">
        <v>243</v>
      </c>
      <c r="H4572" s="27" t="s">
        <v>244</v>
      </c>
      <c r="I4572" s="118" t="s">
        <v>8668</v>
      </c>
      <c r="J4572" s="29">
        <v>296</v>
      </c>
      <c r="K4572" s="28" t="s">
        <v>162</v>
      </c>
      <c r="L4572" s="27" t="s">
        <v>595</v>
      </c>
      <c r="M4572" s="27" t="s">
        <v>164</v>
      </c>
      <c r="N4572" s="27" t="s">
        <v>18070</v>
      </c>
    </row>
    <row r="4573" spans="1:14" ht="16.5" customHeight="1" thickTop="1" thickBot="1">
      <c r="A4573" s="30">
        <v>8542399010</v>
      </c>
      <c r="B4573" s="25"/>
      <c r="C4573" s="26"/>
      <c r="D4573" s="27"/>
      <c r="E4573" s="27" t="s">
        <v>765</v>
      </c>
      <c r="F4573" s="27" t="s">
        <v>8669</v>
      </c>
      <c r="G4573" s="28" t="s">
        <v>173</v>
      </c>
      <c r="H4573" s="27" t="s">
        <v>174</v>
      </c>
      <c r="I4573" s="118" t="s">
        <v>8670</v>
      </c>
      <c r="J4573" s="29">
        <v>1975.23</v>
      </c>
      <c r="K4573" s="28" t="s">
        <v>162</v>
      </c>
      <c r="L4573" s="27" t="s">
        <v>125</v>
      </c>
      <c r="M4573" s="27" t="s">
        <v>164</v>
      </c>
      <c r="N4573" s="27" t="s">
        <v>125</v>
      </c>
    </row>
    <row r="4574" spans="1:14" ht="16.5" customHeight="1" thickTop="1" thickBot="1">
      <c r="A4574" s="30">
        <v>8542399010</v>
      </c>
      <c r="B4574" s="25"/>
      <c r="C4574" s="26"/>
      <c r="D4574" s="27"/>
      <c r="E4574" s="27" t="s">
        <v>765</v>
      </c>
      <c r="F4574" s="27" t="s">
        <v>8671</v>
      </c>
      <c r="G4574" s="28" t="s">
        <v>173</v>
      </c>
      <c r="H4574" s="27" t="s">
        <v>174</v>
      </c>
      <c r="I4574" s="118" t="s">
        <v>8672</v>
      </c>
      <c r="J4574" s="29">
        <v>26271.63</v>
      </c>
      <c r="K4574" s="28" t="s">
        <v>162</v>
      </c>
      <c r="L4574" s="27" t="s">
        <v>125</v>
      </c>
      <c r="M4574" s="27" t="s">
        <v>164</v>
      </c>
      <c r="N4574" s="27" t="s">
        <v>125</v>
      </c>
    </row>
    <row r="4575" spans="1:14" ht="16.5" customHeight="1" thickTop="1" thickBot="1">
      <c r="A4575" s="30">
        <v>8542399010</v>
      </c>
      <c r="B4575" s="25"/>
      <c r="C4575" s="26"/>
      <c r="D4575" s="27"/>
      <c r="E4575" s="27" t="s">
        <v>7139</v>
      </c>
      <c r="F4575" s="27" t="s">
        <v>7933</v>
      </c>
      <c r="G4575" s="28" t="s">
        <v>355</v>
      </c>
      <c r="H4575" s="27" t="s">
        <v>356</v>
      </c>
      <c r="I4575" s="118" t="s">
        <v>7934</v>
      </c>
      <c r="J4575" s="29">
        <v>1762.96</v>
      </c>
      <c r="K4575" s="28" t="s">
        <v>162</v>
      </c>
      <c r="L4575" s="27" t="s">
        <v>125</v>
      </c>
      <c r="M4575" s="27" t="s">
        <v>164</v>
      </c>
      <c r="N4575" s="27" t="s">
        <v>125</v>
      </c>
    </row>
    <row r="4576" spans="1:14" ht="16.5" customHeight="1" thickTop="1" thickBot="1">
      <c r="A4576" s="30">
        <v>8542399010</v>
      </c>
      <c r="B4576" s="25"/>
      <c r="C4576" s="26"/>
      <c r="D4576" s="27"/>
      <c r="E4576" s="27" t="s">
        <v>8673</v>
      </c>
      <c r="F4576" s="27" t="s">
        <v>8674</v>
      </c>
      <c r="G4576" s="28" t="s">
        <v>355</v>
      </c>
      <c r="H4576" s="27" t="s">
        <v>356</v>
      </c>
      <c r="I4576" s="118" t="s">
        <v>8675</v>
      </c>
      <c r="J4576" s="29">
        <v>190</v>
      </c>
      <c r="K4576" s="28" t="s">
        <v>162</v>
      </c>
      <c r="L4576" s="27" t="s">
        <v>1592</v>
      </c>
      <c r="M4576" s="27" t="s">
        <v>164</v>
      </c>
      <c r="N4576" s="27" t="s">
        <v>18146</v>
      </c>
    </row>
    <row r="4577" spans="1:14" ht="16.5" customHeight="1" thickTop="1" thickBot="1">
      <c r="A4577" s="30">
        <v>8542399010</v>
      </c>
      <c r="B4577" s="25"/>
      <c r="C4577" s="26"/>
      <c r="D4577" s="27"/>
      <c r="E4577" s="27" t="s">
        <v>8676</v>
      </c>
      <c r="F4577" s="27" t="s">
        <v>8677</v>
      </c>
      <c r="G4577" s="28" t="s">
        <v>297</v>
      </c>
      <c r="H4577" s="27" t="s">
        <v>298</v>
      </c>
      <c r="I4577" s="118" t="s">
        <v>8678</v>
      </c>
      <c r="J4577" s="29">
        <v>226.55</v>
      </c>
      <c r="K4577" s="28" t="s">
        <v>162</v>
      </c>
      <c r="L4577" s="27" t="s">
        <v>134</v>
      </c>
      <c r="M4577" s="27" t="s">
        <v>164</v>
      </c>
      <c r="N4577" s="27" t="s">
        <v>4101</v>
      </c>
    </row>
    <row r="4578" spans="1:14" ht="16.5" customHeight="1" thickTop="1" thickBot="1">
      <c r="A4578" s="30">
        <v>8542399010</v>
      </c>
      <c r="B4578" s="25"/>
      <c r="C4578" s="26"/>
      <c r="D4578" s="27"/>
      <c r="E4578" s="27" t="s">
        <v>2965</v>
      </c>
      <c r="F4578" s="27" t="s">
        <v>8679</v>
      </c>
      <c r="G4578" s="28" t="s">
        <v>297</v>
      </c>
      <c r="H4578" s="27" t="s">
        <v>298</v>
      </c>
      <c r="I4578" s="118" t="s">
        <v>8680</v>
      </c>
      <c r="J4578" s="29">
        <v>7.27</v>
      </c>
      <c r="K4578" s="28" t="s">
        <v>162</v>
      </c>
      <c r="L4578" s="27" t="s">
        <v>134</v>
      </c>
      <c r="M4578" s="27" t="s">
        <v>164</v>
      </c>
      <c r="N4578" s="27" t="s">
        <v>4101</v>
      </c>
    </row>
    <row r="4579" spans="1:14" ht="16.5" customHeight="1" thickTop="1" thickBot="1">
      <c r="A4579" s="30">
        <v>8542399010</v>
      </c>
      <c r="B4579" s="25"/>
      <c r="C4579" s="26"/>
      <c r="D4579" s="27"/>
      <c r="E4579" s="27" t="s">
        <v>2638</v>
      </c>
      <c r="F4579" s="27" t="s">
        <v>8681</v>
      </c>
      <c r="G4579" s="28" t="s">
        <v>297</v>
      </c>
      <c r="H4579" s="27" t="s">
        <v>298</v>
      </c>
      <c r="I4579" s="118" t="s">
        <v>8682</v>
      </c>
      <c r="J4579" s="29">
        <v>509.09</v>
      </c>
      <c r="K4579" s="28" t="s">
        <v>162</v>
      </c>
      <c r="L4579" s="27" t="s">
        <v>5057</v>
      </c>
      <c r="M4579" s="27" t="s">
        <v>164</v>
      </c>
      <c r="N4579" s="27" t="s">
        <v>18284</v>
      </c>
    </row>
    <row r="4580" spans="1:14" ht="16.5" customHeight="1" thickTop="1" thickBot="1">
      <c r="A4580" s="30">
        <v>8542399010</v>
      </c>
      <c r="B4580" s="25"/>
      <c r="C4580" s="26"/>
      <c r="D4580" s="27"/>
      <c r="E4580" s="27" t="s">
        <v>8683</v>
      </c>
      <c r="F4580" s="27" t="s">
        <v>8684</v>
      </c>
      <c r="G4580" s="28" t="s">
        <v>297</v>
      </c>
      <c r="H4580" s="27" t="s">
        <v>298</v>
      </c>
      <c r="I4580" s="118" t="s">
        <v>8685</v>
      </c>
      <c r="J4580" s="29">
        <v>7.56</v>
      </c>
      <c r="K4580" s="28" t="s">
        <v>162</v>
      </c>
      <c r="L4580" s="27" t="s">
        <v>621</v>
      </c>
      <c r="M4580" s="27" t="s">
        <v>164</v>
      </c>
      <c r="N4580" s="27" t="s">
        <v>18097</v>
      </c>
    </row>
    <row r="4581" spans="1:14" ht="16.5" customHeight="1" thickTop="1" thickBot="1">
      <c r="A4581" s="30">
        <v>8542399010</v>
      </c>
      <c r="B4581" s="25"/>
      <c r="C4581" s="26"/>
      <c r="D4581" s="27"/>
      <c r="E4581" s="27" t="s">
        <v>649</v>
      </c>
      <c r="F4581" s="27" t="s">
        <v>650</v>
      </c>
      <c r="G4581" s="28" t="s">
        <v>297</v>
      </c>
      <c r="H4581" s="27" t="s">
        <v>298</v>
      </c>
      <c r="I4581" s="118" t="s">
        <v>651</v>
      </c>
      <c r="J4581" s="29">
        <v>1.56</v>
      </c>
      <c r="K4581" s="28" t="s">
        <v>162</v>
      </c>
      <c r="L4581" s="27" t="s">
        <v>520</v>
      </c>
      <c r="M4581" s="27" t="s">
        <v>164</v>
      </c>
      <c r="N4581" s="27" t="s">
        <v>18090</v>
      </c>
    </row>
    <row r="4582" spans="1:14" ht="16.5" customHeight="1" thickTop="1" thickBot="1">
      <c r="A4582" s="30">
        <v>8542399010</v>
      </c>
      <c r="B4582" s="25"/>
      <c r="C4582" s="26"/>
      <c r="D4582" s="27"/>
      <c r="E4582" s="27" t="s">
        <v>8686</v>
      </c>
      <c r="F4582" s="27" t="s">
        <v>8687</v>
      </c>
      <c r="G4582" s="28" t="s">
        <v>227</v>
      </c>
      <c r="H4582" s="27" t="s">
        <v>228</v>
      </c>
      <c r="I4582" s="118" t="s">
        <v>8688</v>
      </c>
      <c r="J4582" s="29">
        <v>12.78</v>
      </c>
      <c r="K4582" s="28" t="s">
        <v>162</v>
      </c>
      <c r="L4582" s="27" t="s">
        <v>8689</v>
      </c>
      <c r="M4582" s="27" t="s">
        <v>164</v>
      </c>
      <c r="N4582" s="27" t="s">
        <v>18120</v>
      </c>
    </row>
    <row r="4583" spans="1:14" ht="16.5" customHeight="1" thickTop="1" thickBot="1">
      <c r="A4583" s="30">
        <v>8542399010</v>
      </c>
      <c r="B4583" s="25"/>
      <c r="C4583" s="26"/>
      <c r="D4583" s="27"/>
      <c r="E4583" s="27" t="s">
        <v>1343</v>
      </c>
      <c r="F4583" s="27" t="s">
        <v>8690</v>
      </c>
      <c r="G4583" s="28" t="s">
        <v>159</v>
      </c>
      <c r="H4583" s="27" t="s">
        <v>160</v>
      </c>
      <c r="I4583" s="118" t="s">
        <v>7649</v>
      </c>
      <c r="J4583" s="29">
        <v>188.18</v>
      </c>
      <c r="K4583" s="28" t="s">
        <v>162</v>
      </c>
      <c r="L4583" s="27" t="s">
        <v>134</v>
      </c>
      <c r="M4583" s="27" t="s">
        <v>164</v>
      </c>
      <c r="N4583" s="27" t="s">
        <v>4101</v>
      </c>
    </row>
    <row r="4584" spans="1:14" ht="16.5" customHeight="1" thickTop="1" thickBot="1">
      <c r="A4584" s="30">
        <v>8542399010</v>
      </c>
      <c r="B4584" s="25"/>
      <c r="C4584" s="26"/>
      <c r="D4584" s="27"/>
      <c r="E4584" s="27" t="s">
        <v>8691</v>
      </c>
      <c r="F4584" s="27" t="s">
        <v>8692</v>
      </c>
      <c r="G4584" s="28" t="s">
        <v>159</v>
      </c>
      <c r="H4584" s="27" t="s">
        <v>160</v>
      </c>
      <c r="I4584" s="118" t="s">
        <v>8693</v>
      </c>
      <c r="J4584" s="29">
        <v>1757.6</v>
      </c>
      <c r="K4584" s="28" t="s">
        <v>162</v>
      </c>
      <c r="L4584" s="27" t="s">
        <v>764</v>
      </c>
      <c r="M4584" s="27" t="s">
        <v>164</v>
      </c>
      <c r="N4584" s="27" t="s">
        <v>764</v>
      </c>
    </row>
    <row r="4585" spans="1:14" ht="16.5" customHeight="1" thickTop="1" thickBot="1">
      <c r="A4585" s="30">
        <v>8542399010</v>
      </c>
      <c r="B4585" s="25"/>
      <c r="C4585" s="26"/>
      <c r="D4585" s="27"/>
      <c r="E4585" s="27" t="s">
        <v>5076</v>
      </c>
      <c r="F4585" s="27" t="s">
        <v>8694</v>
      </c>
      <c r="G4585" s="28" t="s">
        <v>159</v>
      </c>
      <c r="H4585" s="27" t="s">
        <v>160</v>
      </c>
      <c r="I4585" s="118" t="s">
        <v>8695</v>
      </c>
      <c r="J4585" s="29">
        <v>552</v>
      </c>
      <c r="K4585" s="28" t="s">
        <v>162</v>
      </c>
      <c r="L4585" s="27" t="s">
        <v>134</v>
      </c>
      <c r="M4585" s="27" t="s">
        <v>164</v>
      </c>
      <c r="N4585" s="27" t="s">
        <v>4101</v>
      </c>
    </row>
    <row r="4586" spans="1:14" ht="16.5" customHeight="1" thickTop="1">
      <c r="A4586" s="24">
        <v>8532240000</v>
      </c>
      <c r="B4586" s="25"/>
      <c r="C4586" s="26"/>
      <c r="D4586" s="27"/>
      <c r="E4586" s="27" t="s">
        <v>1987</v>
      </c>
      <c r="F4586" s="27" t="s">
        <v>3577</v>
      </c>
      <c r="G4586" s="28" t="s">
        <v>282</v>
      </c>
      <c r="H4586" s="27" t="s">
        <v>283</v>
      </c>
      <c r="I4586" s="118" t="s">
        <v>892</v>
      </c>
      <c r="J4586" s="29">
        <v>0.97</v>
      </c>
      <c r="K4586" s="28" t="s">
        <v>162</v>
      </c>
      <c r="L4586" s="27" t="s">
        <v>218</v>
      </c>
      <c r="M4586" s="27" t="s">
        <v>164</v>
      </c>
      <c r="N4586" s="27" t="s">
        <v>18066</v>
      </c>
    </row>
    <row r="4587" spans="1:14" ht="16.5" customHeight="1">
      <c r="A4587" s="24">
        <v>8532240000</v>
      </c>
      <c r="B4587" s="25"/>
      <c r="C4587" s="26"/>
      <c r="D4587" s="27"/>
      <c r="E4587" s="27" t="s">
        <v>1987</v>
      </c>
      <c r="F4587" s="27" t="s">
        <v>6060</v>
      </c>
      <c r="G4587" s="28" t="s">
        <v>282</v>
      </c>
      <c r="H4587" s="27" t="s">
        <v>283</v>
      </c>
      <c r="I4587" s="118" t="s">
        <v>6061</v>
      </c>
      <c r="J4587" s="29">
        <v>2.34</v>
      </c>
      <c r="K4587" s="28" t="s">
        <v>162</v>
      </c>
      <c r="L4587" s="27" t="s">
        <v>218</v>
      </c>
      <c r="M4587" s="27" t="s">
        <v>164</v>
      </c>
      <c r="N4587" s="27" t="s">
        <v>18066</v>
      </c>
    </row>
    <row r="4588" spans="1:14" ht="16.5" customHeight="1">
      <c r="A4588" s="24">
        <v>8532240000</v>
      </c>
      <c r="B4588" s="25"/>
      <c r="C4588" s="26"/>
      <c r="D4588" s="27"/>
      <c r="E4588" s="27" t="s">
        <v>1987</v>
      </c>
      <c r="F4588" s="27" t="s">
        <v>6060</v>
      </c>
      <c r="G4588" s="28" t="s">
        <v>282</v>
      </c>
      <c r="H4588" s="27" t="s">
        <v>283</v>
      </c>
      <c r="I4588" s="118" t="s">
        <v>8696</v>
      </c>
      <c r="J4588" s="29">
        <v>1.91</v>
      </c>
      <c r="K4588" s="28" t="s">
        <v>162</v>
      </c>
      <c r="L4588" s="27" t="s">
        <v>218</v>
      </c>
      <c r="M4588" s="27" t="s">
        <v>164</v>
      </c>
      <c r="N4588" s="27" t="s">
        <v>18066</v>
      </c>
    </row>
    <row r="4589" spans="1:14" ht="16.5" customHeight="1">
      <c r="A4589" s="24">
        <v>8532240000</v>
      </c>
      <c r="B4589" s="25"/>
      <c r="C4589" s="26"/>
      <c r="D4589" s="27"/>
      <c r="E4589" s="27" t="s">
        <v>1987</v>
      </c>
      <c r="F4589" s="27" t="s">
        <v>2785</v>
      </c>
      <c r="G4589" s="28" t="s">
        <v>282</v>
      </c>
      <c r="H4589" s="27" t="s">
        <v>283</v>
      </c>
      <c r="I4589" s="118" t="s">
        <v>2786</v>
      </c>
      <c r="J4589" s="29">
        <v>5.07</v>
      </c>
      <c r="K4589" s="28" t="s">
        <v>162</v>
      </c>
      <c r="L4589" s="27" t="s">
        <v>218</v>
      </c>
      <c r="M4589" s="27" t="s">
        <v>164</v>
      </c>
      <c r="N4589" s="27" t="s">
        <v>18066</v>
      </c>
    </row>
    <row r="4590" spans="1:14" ht="16.5" customHeight="1">
      <c r="A4590" s="24">
        <v>8532240000</v>
      </c>
      <c r="B4590" s="25"/>
      <c r="C4590" s="26"/>
      <c r="D4590" s="27"/>
      <c r="E4590" s="27" t="s">
        <v>1987</v>
      </c>
      <c r="F4590" s="27" t="s">
        <v>8697</v>
      </c>
      <c r="G4590" s="28" t="s">
        <v>282</v>
      </c>
      <c r="H4590" s="27" t="s">
        <v>283</v>
      </c>
      <c r="I4590" s="118" t="s">
        <v>8698</v>
      </c>
      <c r="J4590" s="29">
        <v>5.79</v>
      </c>
      <c r="K4590" s="28" t="s">
        <v>162</v>
      </c>
      <c r="L4590" s="27" t="s">
        <v>218</v>
      </c>
      <c r="M4590" s="27" t="s">
        <v>164</v>
      </c>
      <c r="N4590" s="27" t="s">
        <v>18066</v>
      </c>
    </row>
    <row r="4591" spans="1:14" ht="16.5" customHeight="1">
      <c r="A4591" s="24">
        <v>8532240000</v>
      </c>
      <c r="B4591" s="25"/>
      <c r="C4591" s="26"/>
      <c r="D4591" s="27"/>
      <c r="E4591" s="27" t="s">
        <v>1987</v>
      </c>
      <c r="F4591" s="27" t="s">
        <v>8697</v>
      </c>
      <c r="G4591" s="28" t="s">
        <v>282</v>
      </c>
      <c r="H4591" s="27" t="s">
        <v>283</v>
      </c>
      <c r="I4591" s="118" t="s">
        <v>8699</v>
      </c>
      <c r="J4591" s="29">
        <v>346.78</v>
      </c>
      <c r="K4591" s="28" t="s">
        <v>162</v>
      </c>
      <c r="L4591" s="27" t="s">
        <v>218</v>
      </c>
      <c r="M4591" s="27" t="s">
        <v>164</v>
      </c>
      <c r="N4591" s="27" t="s">
        <v>18066</v>
      </c>
    </row>
    <row r="4592" spans="1:14" ht="16.5" customHeight="1" thickBot="1">
      <c r="A4592" s="24">
        <v>8532240000</v>
      </c>
      <c r="B4592" s="25"/>
      <c r="C4592" s="26"/>
      <c r="D4592" s="27"/>
      <c r="E4592" s="27" t="s">
        <v>1987</v>
      </c>
      <c r="F4592" s="27" t="s">
        <v>8700</v>
      </c>
      <c r="G4592" s="28" t="s">
        <v>282</v>
      </c>
      <c r="H4592" s="27" t="s">
        <v>283</v>
      </c>
      <c r="I4592" s="118" t="s">
        <v>8701</v>
      </c>
      <c r="J4592" s="29">
        <v>2</v>
      </c>
      <c r="K4592" s="28" t="s">
        <v>162</v>
      </c>
      <c r="L4592" s="27" t="s">
        <v>218</v>
      </c>
      <c r="M4592" s="27" t="s">
        <v>164</v>
      </c>
      <c r="N4592" s="27" t="s">
        <v>18066</v>
      </c>
    </row>
    <row r="4593" spans="1:14" ht="16.5" customHeight="1" thickTop="1" thickBot="1">
      <c r="A4593" s="30">
        <v>8542399010</v>
      </c>
      <c r="B4593" s="25"/>
      <c r="C4593" s="26"/>
      <c r="D4593" s="27"/>
      <c r="E4593" s="27" t="s">
        <v>658</v>
      </c>
      <c r="F4593" s="27" t="s">
        <v>8702</v>
      </c>
      <c r="G4593" s="28" t="s">
        <v>173</v>
      </c>
      <c r="H4593" s="27" t="s">
        <v>174</v>
      </c>
      <c r="I4593" s="118" t="s">
        <v>8703</v>
      </c>
      <c r="J4593" s="29">
        <v>5200.58</v>
      </c>
      <c r="K4593" s="28" t="s">
        <v>162</v>
      </c>
      <c r="L4593" s="27" t="s">
        <v>1102</v>
      </c>
      <c r="M4593" s="27" t="s">
        <v>164</v>
      </c>
      <c r="N4593" s="27" t="s">
        <v>18122</v>
      </c>
    </row>
    <row r="4594" spans="1:14" ht="16.5" customHeight="1" thickTop="1" thickBot="1">
      <c r="A4594" s="32">
        <v>9031499000</v>
      </c>
      <c r="B4594" s="25"/>
      <c r="C4594" s="26"/>
      <c r="D4594" s="27"/>
      <c r="E4594" s="27" t="s">
        <v>8704</v>
      </c>
      <c r="F4594" s="27" t="s">
        <v>8705</v>
      </c>
      <c r="G4594" s="28" t="s">
        <v>167</v>
      </c>
      <c r="H4594" s="27" t="s">
        <v>168</v>
      </c>
      <c r="I4594" s="118" t="s">
        <v>3478</v>
      </c>
      <c r="J4594" s="29">
        <v>137500</v>
      </c>
      <c r="K4594" s="28" t="s">
        <v>162</v>
      </c>
      <c r="L4594" s="27" t="s">
        <v>3479</v>
      </c>
      <c r="M4594" s="27" t="s">
        <v>164</v>
      </c>
      <c r="N4594" s="27" t="s">
        <v>18215</v>
      </c>
    </row>
    <row r="4595" spans="1:14" ht="16.5" customHeight="1" thickTop="1" thickBot="1">
      <c r="A4595" s="30">
        <v>8542399010</v>
      </c>
      <c r="B4595" s="25"/>
      <c r="C4595" s="26"/>
      <c r="D4595" s="27"/>
      <c r="E4595" s="27" t="s">
        <v>8706</v>
      </c>
      <c r="F4595" s="27" t="s">
        <v>8707</v>
      </c>
      <c r="G4595" s="28" t="s">
        <v>297</v>
      </c>
      <c r="H4595" s="27" t="s">
        <v>298</v>
      </c>
      <c r="I4595" s="118" t="s">
        <v>2769</v>
      </c>
      <c r="J4595" s="29">
        <v>1386.74</v>
      </c>
      <c r="K4595" s="28" t="s">
        <v>176</v>
      </c>
      <c r="L4595" s="27" t="s">
        <v>134</v>
      </c>
      <c r="M4595" s="27" t="s">
        <v>164</v>
      </c>
      <c r="N4595" s="27" t="s">
        <v>4101</v>
      </c>
    </row>
    <row r="4596" spans="1:14" ht="16.5" customHeight="1" thickTop="1" thickBot="1">
      <c r="A4596" s="30">
        <v>8542399010</v>
      </c>
      <c r="B4596" s="25"/>
      <c r="C4596" s="26"/>
      <c r="D4596" s="27"/>
      <c r="E4596" s="27" t="s">
        <v>8708</v>
      </c>
      <c r="F4596" s="27" t="s">
        <v>8709</v>
      </c>
      <c r="G4596" s="28" t="s">
        <v>785</v>
      </c>
      <c r="H4596" s="27" t="s">
        <v>786</v>
      </c>
      <c r="I4596" s="118" t="s">
        <v>2764</v>
      </c>
      <c r="J4596" s="29">
        <v>161</v>
      </c>
      <c r="K4596" s="28" t="s">
        <v>176</v>
      </c>
      <c r="L4596" s="27" t="s">
        <v>114</v>
      </c>
      <c r="M4596" s="27" t="s">
        <v>164</v>
      </c>
      <c r="N4596" s="27" t="s">
        <v>11042</v>
      </c>
    </row>
    <row r="4597" spans="1:14" ht="16.5" customHeight="1" thickTop="1" thickBot="1">
      <c r="A4597" s="30">
        <v>8542399010</v>
      </c>
      <c r="B4597" s="25"/>
      <c r="C4597" s="26"/>
      <c r="D4597" s="27"/>
      <c r="E4597" s="27" t="s">
        <v>8708</v>
      </c>
      <c r="F4597" s="27" t="s">
        <v>8710</v>
      </c>
      <c r="G4597" s="28" t="s">
        <v>297</v>
      </c>
      <c r="H4597" s="27" t="s">
        <v>298</v>
      </c>
      <c r="I4597" s="118" t="s">
        <v>8711</v>
      </c>
      <c r="J4597" s="29">
        <v>175</v>
      </c>
      <c r="K4597" s="28" t="s">
        <v>176</v>
      </c>
      <c r="L4597" s="27" t="s">
        <v>125</v>
      </c>
      <c r="M4597" s="27" t="s">
        <v>164</v>
      </c>
      <c r="N4597" s="27" t="s">
        <v>125</v>
      </c>
    </row>
    <row r="4598" spans="1:14" ht="16.5" customHeight="1" thickTop="1" thickBot="1">
      <c r="A4598" s="30">
        <v>8542319010</v>
      </c>
      <c r="B4598" s="25"/>
      <c r="C4598" s="26"/>
      <c r="D4598" s="27"/>
      <c r="E4598" s="27" t="s">
        <v>8712</v>
      </c>
      <c r="F4598" s="27" t="s">
        <v>8713</v>
      </c>
      <c r="G4598" s="28" t="s">
        <v>355</v>
      </c>
      <c r="H4598" s="27" t="s">
        <v>356</v>
      </c>
      <c r="I4598" s="118" t="s">
        <v>8714</v>
      </c>
      <c r="J4598" s="29">
        <v>36120</v>
      </c>
      <c r="K4598" s="28" t="s">
        <v>176</v>
      </c>
      <c r="L4598" s="27" t="s">
        <v>3843</v>
      </c>
      <c r="M4598" s="27" t="s">
        <v>164</v>
      </c>
      <c r="N4598" s="27" t="s">
        <v>3843</v>
      </c>
    </row>
    <row r="4599" spans="1:14" ht="16.5" customHeight="1" thickTop="1" thickBot="1">
      <c r="A4599" s="30">
        <v>8542399010</v>
      </c>
      <c r="B4599" s="25"/>
      <c r="C4599" s="26"/>
      <c r="D4599" s="27"/>
      <c r="E4599" s="27" t="s">
        <v>8691</v>
      </c>
      <c r="F4599" s="27" t="s">
        <v>8715</v>
      </c>
      <c r="G4599" s="28" t="s">
        <v>297</v>
      </c>
      <c r="H4599" s="27" t="s">
        <v>298</v>
      </c>
      <c r="I4599" s="118" t="s">
        <v>8716</v>
      </c>
      <c r="J4599" s="29">
        <v>1680</v>
      </c>
      <c r="K4599" s="28" t="s">
        <v>176</v>
      </c>
      <c r="L4599" s="27" t="s">
        <v>8717</v>
      </c>
      <c r="M4599" s="27" t="s">
        <v>164</v>
      </c>
      <c r="N4599" s="27" t="s">
        <v>18361</v>
      </c>
    </row>
    <row r="4600" spans="1:14" ht="16.5" customHeight="1" thickTop="1" thickBot="1">
      <c r="A4600" s="30">
        <v>8542399010</v>
      </c>
      <c r="B4600" s="25"/>
      <c r="C4600" s="26"/>
      <c r="D4600" s="27"/>
      <c r="E4600" s="27" t="s">
        <v>774</v>
      </c>
      <c r="F4600" s="27" t="s">
        <v>8718</v>
      </c>
      <c r="G4600" s="28" t="s">
        <v>243</v>
      </c>
      <c r="H4600" s="27" t="s">
        <v>244</v>
      </c>
      <c r="I4600" s="118" t="s">
        <v>5814</v>
      </c>
      <c r="J4600" s="29">
        <v>72765</v>
      </c>
      <c r="K4600" s="28" t="s">
        <v>176</v>
      </c>
      <c r="L4600" s="27" t="s">
        <v>764</v>
      </c>
      <c r="M4600" s="27" t="s">
        <v>164</v>
      </c>
      <c r="N4600" s="27" t="s">
        <v>764</v>
      </c>
    </row>
    <row r="4601" spans="1:14" ht="16.5" customHeight="1" thickTop="1" thickBot="1">
      <c r="A4601" s="30">
        <v>8542399010</v>
      </c>
      <c r="B4601" s="25"/>
      <c r="C4601" s="26"/>
      <c r="D4601" s="27"/>
      <c r="E4601" s="27" t="s">
        <v>779</v>
      </c>
      <c r="F4601" s="27" t="s">
        <v>780</v>
      </c>
      <c r="G4601" s="28" t="s">
        <v>297</v>
      </c>
      <c r="H4601" s="27" t="s">
        <v>298</v>
      </c>
      <c r="I4601" s="118" t="s">
        <v>781</v>
      </c>
      <c r="J4601" s="29">
        <v>6300</v>
      </c>
      <c r="K4601" s="28" t="s">
        <v>176</v>
      </c>
      <c r="L4601" s="27" t="s">
        <v>764</v>
      </c>
      <c r="M4601" s="27" t="s">
        <v>164</v>
      </c>
      <c r="N4601" s="27" t="s">
        <v>764</v>
      </c>
    </row>
    <row r="4602" spans="1:14" ht="16.5" customHeight="1" thickTop="1" thickBot="1">
      <c r="A4602" s="30">
        <v>8542319010</v>
      </c>
      <c r="B4602" s="25"/>
      <c r="C4602" s="26"/>
      <c r="D4602" s="27"/>
      <c r="E4602" s="27" t="s">
        <v>8316</v>
      </c>
      <c r="F4602" s="27" t="s">
        <v>8317</v>
      </c>
      <c r="G4602" s="28" t="s">
        <v>8318</v>
      </c>
      <c r="H4602" s="27" t="s">
        <v>8319</v>
      </c>
      <c r="I4602" s="118" t="s">
        <v>8320</v>
      </c>
      <c r="J4602" s="29">
        <v>180600</v>
      </c>
      <c r="K4602" s="28" t="s">
        <v>176</v>
      </c>
      <c r="L4602" s="27" t="s">
        <v>114</v>
      </c>
      <c r="M4602" s="27" t="s">
        <v>164</v>
      </c>
      <c r="N4602" s="27" t="s">
        <v>11042</v>
      </c>
    </row>
    <row r="4603" spans="1:14" ht="16.5" customHeight="1" thickTop="1">
      <c r="A4603" s="24">
        <v>3926909709</v>
      </c>
      <c r="B4603" s="25"/>
      <c r="C4603" s="26">
        <v>6.5000000000000002E-2</v>
      </c>
      <c r="D4603" s="27"/>
      <c r="E4603" s="27" t="s">
        <v>7203</v>
      </c>
      <c r="F4603" s="27" t="s">
        <v>8719</v>
      </c>
      <c r="G4603" s="28" t="s">
        <v>347</v>
      </c>
      <c r="H4603" s="27" t="s">
        <v>348</v>
      </c>
      <c r="I4603" s="118" t="s">
        <v>8720</v>
      </c>
      <c r="J4603" s="29">
        <v>212.92</v>
      </c>
      <c r="K4603" s="28" t="s">
        <v>162</v>
      </c>
      <c r="L4603" s="27" t="s">
        <v>428</v>
      </c>
      <c r="M4603" s="27" t="s">
        <v>164</v>
      </c>
      <c r="N4603" s="27" t="s">
        <v>8728</v>
      </c>
    </row>
    <row r="4604" spans="1:14" ht="16.5" customHeight="1">
      <c r="A4604" s="24">
        <v>7326909807</v>
      </c>
      <c r="B4604" s="25"/>
      <c r="C4604" s="26">
        <v>7.4999999999999997E-2</v>
      </c>
      <c r="D4604" s="27"/>
      <c r="E4604" s="27" t="s">
        <v>6698</v>
      </c>
      <c r="F4604" s="27" t="s">
        <v>8721</v>
      </c>
      <c r="G4604" s="28" t="s">
        <v>201</v>
      </c>
      <c r="H4604" s="27" t="s">
        <v>202</v>
      </c>
      <c r="I4604" s="118" t="s">
        <v>8722</v>
      </c>
      <c r="J4604" s="29">
        <v>32.83</v>
      </c>
      <c r="K4604" s="28" t="s">
        <v>162</v>
      </c>
      <c r="L4604" s="27" t="s">
        <v>428</v>
      </c>
      <c r="M4604" s="27" t="s">
        <v>164</v>
      </c>
      <c r="N4604" s="27" t="s">
        <v>13387</v>
      </c>
    </row>
    <row r="4605" spans="1:14" ht="16.5" customHeight="1">
      <c r="A4605" s="24">
        <v>7326909807</v>
      </c>
      <c r="B4605" s="25"/>
      <c r="C4605" s="26">
        <v>7.4999999999999997E-2</v>
      </c>
      <c r="D4605" s="27"/>
      <c r="E4605" s="27" t="s">
        <v>6698</v>
      </c>
      <c r="F4605" s="27" t="s">
        <v>8723</v>
      </c>
      <c r="G4605" s="28" t="s">
        <v>292</v>
      </c>
      <c r="H4605" s="27" t="s">
        <v>293</v>
      </c>
      <c r="I4605" s="118" t="s">
        <v>8724</v>
      </c>
      <c r="J4605" s="29">
        <v>12.1</v>
      </c>
      <c r="K4605" s="28" t="s">
        <v>162</v>
      </c>
      <c r="L4605" s="27" t="s">
        <v>8725</v>
      </c>
      <c r="M4605" s="27" t="s">
        <v>164</v>
      </c>
      <c r="N4605" s="27" t="s">
        <v>8725</v>
      </c>
    </row>
    <row r="4606" spans="1:14" ht="16.5" customHeight="1">
      <c r="A4606" s="24">
        <v>7326909807</v>
      </c>
      <c r="B4606" s="25"/>
      <c r="C4606" s="26">
        <v>7.4999999999999997E-2</v>
      </c>
      <c r="D4606" s="27"/>
      <c r="E4606" s="27" t="s">
        <v>6698</v>
      </c>
      <c r="F4606" s="27" t="s">
        <v>8726</v>
      </c>
      <c r="G4606" s="28" t="s">
        <v>347</v>
      </c>
      <c r="H4606" s="27" t="s">
        <v>348</v>
      </c>
      <c r="I4606" s="118" t="s">
        <v>8727</v>
      </c>
      <c r="J4606" s="29">
        <v>33.020000000000003</v>
      </c>
      <c r="K4606" s="28" t="s">
        <v>162</v>
      </c>
      <c r="L4606" s="27" t="s">
        <v>8728</v>
      </c>
      <c r="M4606" s="27" t="s">
        <v>164</v>
      </c>
      <c r="N4606" s="27" t="s">
        <v>8728</v>
      </c>
    </row>
    <row r="4607" spans="1:14" ht="16.5" customHeight="1">
      <c r="A4607" s="24">
        <v>7616991008</v>
      </c>
      <c r="B4607" s="25"/>
      <c r="C4607" s="26">
        <v>0.09</v>
      </c>
      <c r="D4607" s="27"/>
      <c r="E4607" s="27" t="s">
        <v>8002</v>
      </c>
      <c r="F4607" s="27" t="s">
        <v>8003</v>
      </c>
      <c r="G4607" s="28" t="s">
        <v>173</v>
      </c>
      <c r="H4607" s="27" t="s">
        <v>174</v>
      </c>
      <c r="I4607" s="118" t="s">
        <v>8004</v>
      </c>
      <c r="J4607" s="29">
        <v>764.16</v>
      </c>
      <c r="K4607" s="28" t="s">
        <v>162</v>
      </c>
      <c r="L4607" s="27" t="s">
        <v>5700</v>
      </c>
      <c r="M4607" s="27" t="s">
        <v>164</v>
      </c>
      <c r="N4607" s="27" t="s">
        <v>5700</v>
      </c>
    </row>
    <row r="4608" spans="1:14" ht="16.5" customHeight="1">
      <c r="A4608" s="24">
        <v>8504409100</v>
      </c>
      <c r="B4608" s="25"/>
      <c r="C4608" s="26"/>
      <c r="D4608" s="27"/>
      <c r="E4608" s="27" t="s">
        <v>8729</v>
      </c>
      <c r="F4608" s="27" t="s">
        <v>8008</v>
      </c>
      <c r="G4608" s="28" t="s">
        <v>173</v>
      </c>
      <c r="H4608" s="27" t="s">
        <v>174</v>
      </c>
      <c r="I4608" s="118" t="s">
        <v>8009</v>
      </c>
      <c r="J4608" s="29">
        <v>20.2</v>
      </c>
      <c r="K4608" s="28" t="s">
        <v>162</v>
      </c>
      <c r="L4608" s="27" t="s">
        <v>212</v>
      </c>
      <c r="M4608" s="27" t="s">
        <v>164</v>
      </c>
      <c r="N4608" s="27" t="s">
        <v>14548</v>
      </c>
    </row>
    <row r="4609" spans="1:14" ht="16.5" customHeight="1">
      <c r="A4609" s="24">
        <v>8504409100</v>
      </c>
      <c r="B4609" s="25"/>
      <c r="C4609" s="26"/>
      <c r="D4609" s="27"/>
      <c r="E4609" s="27" t="s">
        <v>8729</v>
      </c>
      <c r="F4609" s="27" t="s">
        <v>8730</v>
      </c>
      <c r="G4609" s="28" t="s">
        <v>173</v>
      </c>
      <c r="H4609" s="27" t="s">
        <v>174</v>
      </c>
      <c r="I4609" s="118" t="s">
        <v>8731</v>
      </c>
      <c r="J4609" s="29">
        <v>172.35</v>
      </c>
      <c r="K4609" s="28" t="s">
        <v>162</v>
      </c>
      <c r="L4609" s="27" t="s">
        <v>5286</v>
      </c>
      <c r="M4609" s="27" t="s">
        <v>164</v>
      </c>
      <c r="N4609" s="27" t="s">
        <v>5286</v>
      </c>
    </row>
    <row r="4610" spans="1:14" ht="16.5" customHeight="1">
      <c r="A4610" s="24">
        <v>8504409100</v>
      </c>
      <c r="B4610" s="25"/>
      <c r="C4610" s="26"/>
      <c r="D4610" s="27"/>
      <c r="E4610" s="27" t="s">
        <v>8729</v>
      </c>
      <c r="F4610" s="27" t="s">
        <v>8730</v>
      </c>
      <c r="G4610" s="28" t="s">
        <v>282</v>
      </c>
      <c r="H4610" s="27" t="s">
        <v>283</v>
      </c>
      <c r="I4610" s="118" t="s">
        <v>8731</v>
      </c>
      <c r="J4610" s="29">
        <v>172.35</v>
      </c>
      <c r="K4610" s="28" t="s">
        <v>162</v>
      </c>
      <c r="L4610" s="27" t="s">
        <v>5286</v>
      </c>
      <c r="M4610" s="27" t="s">
        <v>164</v>
      </c>
      <c r="N4610" s="27" t="s">
        <v>5286</v>
      </c>
    </row>
    <row r="4611" spans="1:14" ht="16.5" customHeight="1">
      <c r="A4611" s="24">
        <v>8504509500</v>
      </c>
      <c r="B4611" s="25"/>
      <c r="C4611" s="26"/>
      <c r="D4611" s="27"/>
      <c r="E4611" s="27" t="s">
        <v>820</v>
      </c>
      <c r="F4611" s="27" t="s">
        <v>6710</v>
      </c>
      <c r="G4611" s="28" t="s">
        <v>233</v>
      </c>
      <c r="H4611" s="27" t="s">
        <v>234</v>
      </c>
      <c r="I4611" s="118" t="s">
        <v>6711</v>
      </c>
      <c r="J4611" s="29">
        <v>219.2</v>
      </c>
      <c r="K4611" s="28" t="s">
        <v>162</v>
      </c>
      <c r="L4611" s="27" t="s">
        <v>236</v>
      </c>
      <c r="M4611" s="27" t="s">
        <v>164</v>
      </c>
      <c r="N4611" s="27" t="s">
        <v>18068</v>
      </c>
    </row>
    <row r="4612" spans="1:14" ht="16.5" customHeight="1">
      <c r="A4612" s="24">
        <v>8504509500</v>
      </c>
      <c r="B4612" s="25"/>
      <c r="C4612" s="26"/>
      <c r="D4612" s="27"/>
      <c r="E4612" s="27" t="s">
        <v>820</v>
      </c>
      <c r="F4612" s="27" t="s">
        <v>8732</v>
      </c>
      <c r="G4612" s="28" t="s">
        <v>282</v>
      </c>
      <c r="H4612" s="27" t="s">
        <v>283</v>
      </c>
      <c r="I4612" s="118" t="s">
        <v>8733</v>
      </c>
      <c r="J4612" s="29">
        <v>46.72</v>
      </c>
      <c r="K4612" s="28" t="s">
        <v>162</v>
      </c>
      <c r="L4612" s="27" t="s">
        <v>218</v>
      </c>
      <c r="M4612" s="27" t="s">
        <v>164</v>
      </c>
      <c r="N4612" s="27" t="s">
        <v>18066</v>
      </c>
    </row>
    <row r="4613" spans="1:14" ht="16.5" customHeight="1">
      <c r="A4613" s="24">
        <v>8531809500</v>
      </c>
      <c r="B4613" s="25"/>
      <c r="C4613" s="26"/>
      <c r="D4613" s="27"/>
      <c r="E4613" s="27" t="s">
        <v>8734</v>
      </c>
      <c r="F4613" s="27" t="s">
        <v>8735</v>
      </c>
      <c r="G4613" s="28" t="s">
        <v>173</v>
      </c>
      <c r="H4613" s="27" t="s">
        <v>174</v>
      </c>
      <c r="I4613" s="118" t="s">
        <v>8736</v>
      </c>
      <c r="J4613" s="29">
        <v>30.9</v>
      </c>
      <c r="K4613" s="28" t="s">
        <v>162</v>
      </c>
      <c r="L4613" s="27" t="s">
        <v>8737</v>
      </c>
      <c r="M4613" s="27" t="s">
        <v>164</v>
      </c>
      <c r="N4613" s="27" t="s">
        <v>8737</v>
      </c>
    </row>
    <row r="4614" spans="1:14" ht="16.5" customHeight="1">
      <c r="A4614" s="24">
        <v>8532210000</v>
      </c>
      <c r="B4614" s="25"/>
      <c r="C4614" s="26"/>
      <c r="D4614" s="27"/>
      <c r="E4614" s="27" t="s">
        <v>859</v>
      </c>
      <c r="F4614" s="27" t="s">
        <v>8738</v>
      </c>
      <c r="G4614" s="28" t="s">
        <v>292</v>
      </c>
      <c r="H4614" s="27" t="s">
        <v>293</v>
      </c>
      <c r="I4614" s="118" t="s">
        <v>8739</v>
      </c>
      <c r="J4614" s="29">
        <v>326</v>
      </c>
      <c r="K4614" s="28" t="s">
        <v>162</v>
      </c>
      <c r="L4614" s="27" t="s">
        <v>236</v>
      </c>
      <c r="M4614" s="27" t="s">
        <v>164</v>
      </c>
      <c r="N4614" s="27" t="s">
        <v>18068</v>
      </c>
    </row>
    <row r="4615" spans="1:14" ht="16.5" customHeight="1">
      <c r="A4615" s="24">
        <v>8532210000</v>
      </c>
      <c r="B4615" s="25"/>
      <c r="C4615" s="26"/>
      <c r="D4615" s="27"/>
      <c r="E4615" s="27" t="s">
        <v>859</v>
      </c>
      <c r="F4615" s="27" t="s">
        <v>8740</v>
      </c>
      <c r="G4615" s="28" t="s">
        <v>259</v>
      </c>
      <c r="H4615" s="27" t="s">
        <v>260</v>
      </c>
      <c r="I4615" s="118" t="s">
        <v>8741</v>
      </c>
      <c r="J4615" s="29">
        <v>6.45</v>
      </c>
      <c r="K4615" s="28" t="s">
        <v>162</v>
      </c>
      <c r="L4615" s="27" t="s">
        <v>262</v>
      </c>
      <c r="M4615" s="27" t="s">
        <v>164</v>
      </c>
      <c r="N4615" s="27" t="s">
        <v>265</v>
      </c>
    </row>
    <row r="4616" spans="1:14" ht="16.5" customHeight="1">
      <c r="A4616" s="24">
        <v>8532210000</v>
      </c>
      <c r="B4616" s="25"/>
      <c r="C4616" s="26"/>
      <c r="D4616" s="27"/>
      <c r="E4616" s="27" t="s">
        <v>859</v>
      </c>
      <c r="F4616" s="27" t="s">
        <v>8742</v>
      </c>
      <c r="G4616" s="28" t="s">
        <v>173</v>
      </c>
      <c r="H4616" s="27" t="s">
        <v>174</v>
      </c>
      <c r="I4616" s="118" t="s">
        <v>8743</v>
      </c>
      <c r="J4616" s="29">
        <v>10</v>
      </c>
      <c r="K4616" s="28" t="s">
        <v>162</v>
      </c>
      <c r="L4616" s="27" t="s">
        <v>285</v>
      </c>
      <c r="M4616" s="27" t="s">
        <v>164</v>
      </c>
      <c r="N4616" s="27" t="s">
        <v>18075</v>
      </c>
    </row>
    <row r="4617" spans="1:14" ht="16.5" customHeight="1">
      <c r="A4617" s="24">
        <v>8532220000</v>
      </c>
      <c r="B4617" s="25"/>
      <c r="C4617" s="26"/>
      <c r="D4617" s="27"/>
      <c r="E4617" s="27" t="s">
        <v>8744</v>
      </c>
      <c r="F4617" s="27" t="s">
        <v>296</v>
      </c>
      <c r="G4617" s="28" t="s">
        <v>297</v>
      </c>
      <c r="H4617" s="27" t="s">
        <v>298</v>
      </c>
      <c r="I4617" s="118" t="s">
        <v>299</v>
      </c>
      <c r="J4617" s="29">
        <v>144.96</v>
      </c>
      <c r="K4617" s="28" t="s">
        <v>162</v>
      </c>
      <c r="L4617" s="27" t="s">
        <v>285</v>
      </c>
      <c r="M4617" s="27" t="s">
        <v>164</v>
      </c>
      <c r="N4617" s="27" t="s">
        <v>18075</v>
      </c>
    </row>
    <row r="4618" spans="1:14" ht="16.5" customHeight="1">
      <c r="A4618" s="24">
        <v>8532220000</v>
      </c>
      <c r="B4618" s="25"/>
      <c r="C4618" s="26"/>
      <c r="D4618" s="27"/>
      <c r="E4618" s="27" t="s">
        <v>8744</v>
      </c>
      <c r="F4618" s="27" t="s">
        <v>8745</v>
      </c>
      <c r="G4618" s="28" t="s">
        <v>297</v>
      </c>
      <c r="H4618" s="27" t="s">
        <v>298</v>
      </c>
      <c r="I4618" s="118" t="s">
        <v>8746</v>
      </c>
      <c r="J4618" s="29">
        <v>762</v>
      </c>
      <c r="K4618" s="28" t="s">
        <v>162</v>
      </c>
      <c r="L4618" s="27" t="s">
        <v>285</v>
      </c>
      <c r="M4618" s="27" t="s">
        <v>164</v>
      </c>
      <c r="N4618" s="27" t="s">
        <v>18075</v>
      </c>
    </row>
    <row r="4619" spans="1:14" ht="16.5" customHeight="1">
      <c r="A4619" s="24">
        <v>8532220000</v>
      </c>
      <c r="B4619" s="25"/>
      <c r="C4619" s="26"/>
      <c r="D4619" s="27"/>
      <c r="E4619" s="27" t="s">
        <v>276</v>
      </c>
      <c r="F4619" s="27" t="s">
        <v>5195</v>
      </c>
      <c r="G4619" s="28" t="s">
        <v>173</v>
      </c>
      <c r="H4619" s="27" t="s">
        <v>174</v>
      </c>
      <c r="I4619" s="118" t="s">
        <v>5196</v>
      </c>
      <c r="J4619" s="29">
        <v>29.78</v>
      </c>
      <c r="K4619" s="28" t="s">
        <v>162</v>
      </c>
      <c r="L4619" s="27" t="s">
        <v>236</v>
      </c>
      <c r="M4619" s="27" t="s">
        <v>164</v>
      </c>
      <c r="N4619" s="27" t="s">
        <v>18068</v>
      </c>
    </row>
    <row r="4620" spans="1:14" ht="16.5" customHeight="1">
      <c r="A4620" s="24">
        <v>8532220000</v>
      </c>
      <c r="B4620" s="25"/>
      <c r="C4620" s="26"/>
      <c r="D4620" s="27"/>
      <c r="E4620" s="27" t="s">
        <v>276</v>
      </c>
      <c r="F4620" s="27" t="s">
        <v>6528</v>
      </c>
      <c r="G4620" s="28" t="s">
        <v>282</v>
      </c>
      <c r="H4620" s="27" t="s">
        <v>283</v>
      </c>
      <c r="I4620" s="118" t="s">
        <v>6529</v>
      </c>
      <c r="J4620" s="29">
        <v>5395.59</v>
      </c>
      <c r="K4620" s="28" t="s">
        <v>162</v>
      </c>
      <c r="L4620" s="27" t="s">
        <v>269</v>
      </c>
      <c r="M4620" s="27" t="s">
        <v>164</v>
      </c>
      <c r="N4620" s="27" t="s">
        <v>269</v>
      </c>
    </row>
    <row r="4621" spans="1:14" ht="16.5" customHeight="1">
      <c r="A4621" s="24">
        <v>8532240000</v>
      </c>
      <c r="B4621" s="25"/>
      <c r="C4621" s="26"/>
      <c r="D4621" s="27"/>
      <c r="E4621" s="27" t="s">
        <v>329</v>
      </c>
      <c r="F4621" s="27" t="s">
        <v>8747</v>
      </c>
      <c r="G4621" s="28" t="s">
        <v>173</v>
      </c>
      <c r="H4621" s="27" t="s">
        <v>174</v>
      </c>
      <c r="I4621" s="118" t="s">
        <v>8748</v>
      </c>
      <c r="J4621" s="29">
        <v>2.68</v>
      </c>
      <c r="K4621" s="28" t="s">
        <v>162</v>
      </c>
      <c r="L4621" s="27" t="s">
        <v>262</v>
      </c>
      <c r="M4621" s="27" t="s">
        <v>164</v>
      </c>
      <c r="N4621" s="27" t="s">
        <v>265</v>
      </c>
    </row>
    <row r="4622" spans="1:14" ht="16.5" customHeight="1">
      <c r="A4622" s="24">
        <v>8532240000</v>
      </c>
      <c r="B4622" s="25"/>
      <c r="C4622" s="26"/>
      <c r="D4622" s="27"/>
      <c r="E4622" s="27" t="s">
        <v>329</v>
      </c>
      <c r="F4622" s="27" t="s">
        <v>8749</v>
      </c>
      <c r="G4622" s="28" t="s">
        <v>173</v>
      </c>
      <c r="H4622" s="27" t="s">
        <v>174</v>
      </c>
      <c r="I4622" s="118" t="s">
        <v>8750</v>
      </c>
      <c r="J4622" s="29">
        <v>7.91</v>
      </c>
      <c r="K4622" s="28" t="s">
        <v>162</v>
      </c>
      <c r="L4622" s="27" t="s">
        <v>265</v>
      </c>
      <c r="M4622" s="27" t="s">
        <v>164</v>
      </c>
      <c r="N4622" s="27" t="s">
        <v>265</v>
      </c>
    </row>
    <row r="4623" spans="1:14" ht="16.5" customHeight="1">
      <c r="A4623" s="24">
        <v>8532240000</v>
      </c>
      <c r="B4623" s="25"/>
      <c r="C4623" s="26"/>
      <c r="D4623" s="27"/>
      <c r="E4623" s="27" t="s">
        <v>329</v>
      </c>
      <c r="F4623" s="27" t="s">
        <v>8751</v>
      </c>
      <c r="G4623" s="28" t="s">
        <v>173</v>
      </c>
      <c r="H4623" s="27" t="s">
        <v>174</v>
      </c>
      <c r="I4623" s="118" t="s">
        <v>8752</v>
      </c>
      <c r="J4623" s="29">
        <v>6.64</v>
      </c>
      <c r="K4623" s="28" t="s">
        <v>162</v>
      </c>
      <c r="L4623" s="27" t="s">
        <v>265</v>
      </c>
      <c r="M4623" s="27" t="s">
        <v>164</v>
      </c>
      <c r="N4623" s="27" t="s">
        <v>265</v>
      </c>
    </row>
    <row r="4624" spans="1:14" ht="16.5" customHeight="1">
      <c r="A4624" s="24">
        <v>8532240000</v>
      </c>
      <c r="B4624" s="25"/>
      <c r="C4624" s="26"/>
      <c r="D4624" s="27"/>
      <c r="E4624" s="27" t="s">
        <v>329</v>
      </c>
      <c r="F4624" s="27" t="s">
        <v>8753</v>
      </c>
      <c r="G4624" s="28" t="s">
        <v>173</v>
      </c>
      <c r="H4624" s="27" t="s">
        <v>174</v>
      </c>
      <c r="I4624" s="118" t="s">
        <v>8754</v>
      </c>
      <c r="J4624" s="29">
        <v>8.27</v>
      </c>
      <c r="K4624" s="28" t="s">
        <v>162</v>
      </c>
      <c r="L4624" s="27" t="s">
        <v>265</v>
      </c>
      <c r="M4624" s="27" t="s">
        <v>164</v>
      </c>
      <c r="N4624" s="27" t="s">
        <v>265</v>
      </c>
    </row>
    <row r="4625" spans="1:14" ht="16.5" customHeight="1">
      <c r="A4625" s="24">
        <v>8532240000</v>
      </c>
      <c r="B4625" s="25"/>
      <c r="C4625" s="26"/>
      <c r="D4625" s="27"/>
      <c r="E4625" s="27" t="s">
        <v>329</v>
      </c>
      <c r="F4625" s="27" t="s">
        <v>8755</v>
      </c>
      <c r="G4625" s="28" t="s">
        <v>173</v>
      </c>
      <c r="H4625" s="27" t="s">
        <v>174</v>
      </c>
      <c r="I4625" s="118" t="s">
        <v>8756</v>
      </c>
      <c r="J4625" s="29">
        <v>2.91</v>
      </c>
      <c r="K4625" s="28" t="s">
        <v>162</v>
      </c>
      <c r="L4625" s="27" t="s">
        <v>265</v>
      </c>
      <c r="M4625" s="27" t="s">
        <v>164</v>
      </c>
      <c r="N4625" s="27" t="s">
        <v>265</v>
      </c>
    </row>
    <row r="4626" spans="1:14" ht="16.5" customHeight="1">
      <c r="A4626" s="24">
        <v>8532240000</v>
      </c>
      <c r="B4626" s="25"/>
      <c r="C4626" s="26"/>
      <c r="D4626" s="27"/>
      <c r="E4626" s="27" t="s">
        <v>329</v>
      </c>
      <c r="F4626" s="27" t="s">
        <v>8757</v>
      </c>
      <c r="G4626" s="28" t="s">
        <v>173</v>
      </c>
      <c r="H4626" s="27" t="s">
        <v>174</v>
      </c>
      <c r="I4626" s="118" t="s">
        <v>8758</v>
      </c>
      <c r="J4626" s="29">
        <v>1.7</v>
      </c>
      <c r="K4626" s="28" t="s">
        <v>162</v>
      </c>
      <c r="L4626" s="27" t="s">
        <v>265</v>
      </c>
      <c r="M4626" s="27" t="s">
        <v>164</v>
      </c>
      <c r="N4626" s="27" t="s">
        <v>265</v>
      </c>
    </row>
    <row r="4627" spans="1:14" ht="16.5" customHeight="1">
      <c r="A4627" s="24">
        <v>8532240000</v>
      </c>
      <c r="B4627" s="25"/>
      <c r="C4627" s="26"/>
      <c r="D4627" s="27"/>
      <c r="E4627" s="27" t="s">
        <v>329</v>
      </c>
      <c r="F4627" s="27" t="s">
        <v>8759</v>
      </c>
      <c r="G4627" s="28" t="s">
        <v>173</v>
      </c>
      <c r="H4627" s="27" t="s">
        <v>174</v>
      </c>
      <c r="I4627" s="118" t="s">
        <v>8760</v>
      </c>
      <c r="J4627" s="29">
        <v>2.4300000000000002</v>
      </c>
      <c r="K4627" s="28" t="s">
        <v>162</v>
      </c>
      <c r="L4627" s="27" t="s">
        <v>265</v>
      </c>
      <c r="M4627" s="27" t="s">
        <v>164</v>
      </c>
      <c r="N4627" s="27" t="s">
        <v>265</v>
      </c>
    </row>
    <row r="4628" spans="1:14" ht="16.5" customHeight="1">
      <c r="A4628" s="24">
        <v>8532240000</v>
      </c>
      <c r="B4628" s="25"/>
      <c r="C4628" s="26"/>
      <c r="D4628" s="27"/>
      <c r="E4628" s="27" t="s">
        <v>329</v>
      </c>
      <c r="F4628" s="27" t="s">
        <v>8761</v>
      </c>
      <c r="G4628" s="28" t="s">
        <v>173</v>
      </c>
      <c r="H4628" s="27" t="s">
        <v>174</v>
      </c>
      <c r="I4628" s="118" t="s">
        <v>8762</v>
      </c>
      <c r="J4628" s="29">
        <v>3.4</v>
      </c>
      <c r="K4628" s="28" t="s">
        <v>162</v>
      </c>
      <c r="L4628" s="27" t="s">
        <v>265</v>
      </c>
      <c r="M4628" s="27" t="s">
        <v>164</v>
      </c>
      <c r="N4628" s="27" t="s">
        <v>265</v>
      </c>
    </row>
    <row r="4629" spans="1:14" ht="16.5" customHeight="1">
      <c r="A4629" s="24">
        <v>8532240000</v>
      </c>
      <c r="B4629" s="25"/>
      <c r="C4629" s="26"/>
      <c r="D4629" s="27"/>
      <c r="E4629" s="27" t="s">
        <v>329</v>
      </c>
      <c r="F4629" s="27" t="s">
        <v>323</v>
      </c>
      <c r="G4629" s="28" t="s">
        <v>173</v>
      </c>
      <c r="H4629" s="27" t="s">
        <v>174</v>
      </c>
      <c r="I4629" s="118" t="s">
        <v>324</v>
      </c>
      <c r="J4629" s="29">
        <v>2.92</v>
      </c>
      <c r="K4629" s="28" t="s">
        <v>162</v>
      </c>
      <c r="L4629" s="27" t="s">
        <v>265</v>
      </c>
      <c r="M4629" s="27" t="s">
        <v>164</v>
      </c>
      <c r="N4629" s="27" t="s">
        <v>164</v>
      </c>
    </row>
    <row r="4630" spans="1:14" ht="16.5" customHeight="1">
      <c r="A4630" s="24">
        <v>8532240000</v>
      </c>
      <c r="B4630" s="25"/>
      <c r="C4630" s="26"/>
      <c r="D4630" s="27"/>
      <c r="E4630" s="27" t="s">
        <v>329</v>
      </c>
      <c r="F4630" s="27" t="s">
        <v>8763</v>
      </c>
      <c r="G4630" s="28" t="s">
        <v>282</v>
      </c>
      <c r="H4630" s="27" t="s">
        <v>283</v>
      </c>
      <c r="I4630" s="118" t="s">
        <v>8764</v>
      </c>
      <c r="J4630" s="29">
        <v>20.72</v>
      </c>
      <c r="K4630" s="28" t="s">
        <v>162</v>
      </c>
      <c r="L4630" s="27" t="s">
        <v>265</v>
      </c>
      <c r="M4630" s="27" t="s">
        <v>164</v>
      </c>
      <c r="N4630" s="27" t="s">
        <v>265</v>
      </c>
    </row>
    <row r="4631" spans="1:14" ht="16.5" customHeight="1">
      <c r="A4631" s="24">
        <v>8532240000</v>
      </c>
      <c r="B4631" s="25"/>
      <c r="C4631" s="26"/>
      <c r="D4631" s="27"/>
      <c r="E4631" s="27" t="s">
        <v>329</v>
      </c>
      <c r="F4631" s="27" t="s">
        <v>8765</v>
      </c>
      <c r="G4631" s="28" t="s">
        <v>282</v>
      </c>
      <c r="H4631" s="27" t="s">
        <v>283</v>
      </c>
      <c r="I4631" s="118" t="s">
        <v>8766</v>
      </c>
      <c r="J4631" s="29">
        <v>12.36</v>
      </c>
      <c r="K4631" s="28" t="s">
        <v>162</v>
      </c>
      <c r="L4631" s="27" t="s">
        <v>265</v>
      </c>
      <c r="M4631" s="27" t="s">
        <v>164</v>
      </c>
      <c r="N4631" s="27" t="s">
        <v>265</v>
      </c>
    </row>
    <row r="4632" spans="1:14" ht="16.5" customHeight="1">
      <c r="A4632" s="24">
        <v>8532240000</v>
      </c>
      <c r="B4632" s="25"/>
      <c r="C4632" s="26"/>
      <c r="D4632" s="27"/>
      <c r="E4632" s="27" t="s">
        <v>329</v>
      </c>
      <c r="F4632" s="27" t="s">
        <v>8767</v>
      </c>
      <c r="G4632" s="28" t="s">
        <v>282</v>
      </c>
      <c r="H4632" s="27" t="s">
        <v>283</v>
      </c>
      <c r="I4632" s="118" t="s">
        <v>6832</v>
      </c>
      <c r="J4632" s="29">
        <v>148.11000000000001</v>
      </c>
      <c r="K4632" s="28" t="s">
        <v>162</v>
      </c>
      <c r="L4632" s="27" t="s">
        <v>42</v>
      </c>
      <c r="M4632" s="27" t="s">
        <v>164</v>
      </c>
      <c r="N4632" s="27" t="s">
        <v>18077</v>
      </c>
    </row>
    <row r="4633" spans="1:14" ht="16.5" customHeight="1">
      <c r="A4633" s="24">
        <v>8532240000</v>
      </c>
      <c r="B4633" s="25"/>
      <c r="C4633" s="26"/>
      <c r="D4633" s="27"/>
      <c r="E4633" s="27" t="s">
        <v>329</v>
      </c>
      <c r="F4633" s="27" t="s">
        <v>8768</v>
      </c>
      <c r="G4633" s="28" t="s">
        <v>297</v>
      </c>
      <c r="H4633" s="27" t="s">
        <v>298</v>
      </c>
      <c r="I4633" s="118" t="s">
        <v>8769</v>
      </c>
      <c r="J4633" s="29">
        <v>8.5500000000000007</v>
      </c>
      <c r="K4633" s="28" t="s">
        <v>162</v>
      </c>
      <c r="L4633" s="27" t="s">
        <v>265</v>
      </c>
      <c r="M4633" s="27" t="s">
        <v>164</v>
      </c>
      <c r="N4633" s="27" t="s">
        <v>265</v>
      </c>
    </row>
    <row r="4634" spans="1:14" ht="16.5" customHeight="1">
      <c r="A4634" s="24">
        <v>8532240000</v>
      </c>
      <c r="B4634" s="25"/>
      <c r="C4634" s="26"/>
      <c r="D4634" s="27"/>
      <c r="E4634" s="27" t="s">
        <v>329</v>
      </c>
      <c r="F4634" s="27" t="s">
        <v>8770</v>
      </c>
      <c r="G4634" s="28" t="s">
        <v>159</v>
      </c>
      <c r="H4634" s="27" t="s">
        <v>160</v>
      </c>
      <c r="I4634" s="118" t="s">
        <v>8771</v>
      </c>
      <c r="J4634" s="29">
        <v>17.82</v>
      </c>
      <c r="K4634" s="28" t="s">
        <v>162</v>
      </c>
      <c r="L4634" s="27" t="s">
        <v>265</v>
      </c>
      <c r="M4634" s="27" t="s">
        <v>164</v>
      </c>
      <c r="N4634" s="27" t="s">
        <v>265</v>
      </c>
    </row>
    <row r="4635" spans="1:14" ht="16.5" customHeight="1">
      <c r="A4635" s="24">
        <v>8532240000</v>
      </c>
      <c r="B4635" s="25"/>
      <c r="C4635" s="26"/>
      <c r="D4635" s="27"/>
      <c r="E4635" s="27" t="s">
        <v>329</v>
      </c>
      <c r="F4635" s="27" t="s">
        <v>8772</v>
      </c>
      <c r="G4635" s="28" t="s">
        <v>159</v>
      </c>
      <c r="H4635" s="27" t="s">
        <v>160</v>
      </c>
      <c r="I4635" s="118" t="s">
        <v>8773</v>
      </c>
      <c r="J4635" s="29">
        <v>3</v>
      </c>
      <c r="K4635" s="28" t="s">
        <v>162</v>
      </c>
      <c r="L4635" s="27" t="s">
        <v>265</v>
      </c>
      <c r="M4635" s="27" t="s">
        <v>164</v>
      </c>
      <c r="N4635" s="27" t="s">
        <v>265</v>
      </c>
    </row>
    <row r="4636" spans="1:14" ht="16.5" customHeight="1">
      <c r="A4636" s="24">
        <v>8532240000</v>
      </c>
      <c r="B4636" s="25"/>
      <c r="C4636" s="26"/>
      <c r="D4636" s="27"/>
      <c r="E4636" s="27" t="s">
        <v>329</v>
      </c>
      <c r="F4636" s="27" t="s">
        <v>8774</v>
      </c>
      <c r="G4636" s="28" t="s">
        <v>159</v>
      </c>
      <c r="H4636" s="27" t="s">
        <v>160</v>
      </c>
      <c r="I4636" s="118" t="s">
        <v>8775</v>
      </c>
      <c r="J4636" s="29">
        <v>1.95</v>
      </c>
      <c r="K4636" s="28" t="s">
        <v>162</v>
      </c>
      <c r="L4636" s="27" t="s">
        <v>265</v>
      </c>
      <c r="M4636" s="27" t="s">
        <v>164</v>
      </c>
      <c r="N4636" s="27" t="s">
        <v>265</v>
      </c>
    </row>
    <row r="4637" spans="1:14" ht="16.5" customHeight="1">
      <c r="A4637" s="24">
        <v>8532240000</v>
      </c>
      <c r="B4637" s="25"/>
      <c r="C4637" s="26"/>
      <c r="D4637" s="27"/>
      <c r="E4637" s="27" t="s">
        <v>329</v>
      </c>
      <c r="F4637" s="27" t="s">
        <v>8776</v>
      </c>
      <c r="G4637" s="28" t="s">
        <v>159</v>
      </c>
      <c r="H4637" s="27" t="s">
        <v>160</v>
      </c>
      <c r="I4637" s="118" t="s">
        <v>8777</v>
      </c>
      <c r="J4637" s="29">
        <v>3.21</v>
      </c>
      <c r="K4637" s="28" t="s">
        <v>162</v>
      </c>
      <c r="L4637" s="27" t="s">
        <v>265</v>
      </c>
      <c r="M4637" s="27" t="s">
        <v>164</v>
      </c>
      <c r="N4637" s="27" t="s">
        <v>265</v>
      </c>
    </row>
    <row r="4638" spans="1:14" ht="16.5" customHeight="1">
      <c r="A4638" s="24">
        <v>8532240000</v>
      </c>
      <c r="B4638" s="25"/>
      <c r="C4638" s="26"/>
      <c r="D4638" s="27"/>
      <c r="E4638" s="27" t="s">
        <v>329</v>
      </c>
      <c r="F4638" s="27" t="s">
        <v>8778</v>
      </c>
      <c r="G4638" s="28" t="s">
        <v>159</v>
      </c>
      <c r="H4638" s="27" t="s">
        <v>160</v>
      </c>
      <c r="I4638" s="118" t="s">
        <v>8779</v>
      </c>
      <c r="J4638" s="29">
        <v>18.55</v>
      </c>
      <c r="K4638" s="28" t="s">
        <v>162</v>
      </c>
      <c r="L4638" s="27" t="s">
        <v>265</v>
      </c>
      <c r="M4638" s="27" t="s">
        <v>164</v>
      </c>
      <c r="N4638" s="27" t="s">
        <v>265</v>
      </c>
    </row>
    <row r="4639" spans="1:14" ht="16.5" customHeight="1">
      <c r="A4639" s="24">
        <v>8532250000</v>
      </c>
      <c r="B4639" s="25"/>
      <c r="C4639" s="26"/>
      <c r="D4639" s="27"/>
      <c r="E4639" s="27" t="s">
        <v>2025</v>
      </c>
      <c r="F4639" s="27" t="s">
        <v>8780</v>
      </c>
      <c r="G4639" s="28" t="s">
        <v>3398</v>
      </c>
      <c r="H4639" s="27" t="s">
        <v>3399</v>
      </c>
      <c r="I4639" s="118" t="s">
        <v>8781</v>
      </c>
      <c r="J4639" s="29">
        <v>759.7</v>
      </c>
      <c r="K4639" s="28" t="s">
        <v>162</v>
      </c>
      <c r="L4639" s="27" t="s">
        <v>344</v>
      </c>
      <c r="M4639" s="27" t="s">
        <v>164</v>
      </c>
      <c r="N4639" s="27" t="s">
        <v>9113</v>
      </c>
    </row>
    <row r="4640" spans="1:14" ht="16.5" customHeight="1">
      <c r="A4640" s="24">
        <v>8532250000</v>
      </c>
      <c r="B4640" s="25"/>
      <c r="C4640" s="26"/>
      <c r="D4640" s="27"/>
      <c r="E4640" s="27" t="s">
        <v>2025</v>
      </c>
      <c r="F4640" s="27" t="s">
        <v>8782</v>
      </c>
      <c r="G4640" s="28" t="s">
        <v>201</v>
      </c>
      <c r="H4640" s="27" t="s">
        <v>202</v>
      </c>
      <c r="I4640" s="118" t="s">
        <v>8783</v>
      </c>
      <c r="J4640" s="29">
        <v>370</v>
      </c>
      <c r="K4640" s="28" t="s">
        <v>162</v>
      </c>
      <c r="L4640" s="27" t="s">
        <v>358</v>
      </c>
      <c r="M4640" s="27" t="s">
        <v>164</v>
      </c>
      <c r="N4640" s="27" t="s">
        <v>18078</v>
      </c>
    </row>
    <row r="4641" spans="1:14" ht="16.5" customHeight="1">
      <c r="A4641" s="24">
        <v>8532250000</v>
      </c>
      <c r="B4641" s="25"/>
      <c r="C4641" s="26"/>
      <c r="D4641" s="27"/>
      <c r="E4641" s="27" t="s">
        <v>2025</v>
      </c>
      <c r="F4641" s="27" t="s">
        <v>6744</v>
      </c>
      <c r="G4641" s="28" t="s">
        <v>347</v>
      </c>
      <c r="H4641" s="27" t="s">
        <v>348</v>
      </c>
      <c r="I4641" s="118" t="s">
        <v>6745</v>
      </c>
      <c r="J4641" s="29">
        <v>32.270000000000003</v>
      </c>
      <c r="K4641" s="28" t="s">
        <v>162</v>
      </c>
      <c r="L4641" s="27" t="s">
        <v>344</v>
      </c>
      <c r="M4641" s="27" t="s">
        <v>164</v>
      </c>
      <c r="N4641" s="27" t="s">
        <v>344</v>
      </c>
    </row>
    <row r="4642" spans="1:14" ht="16.5" customHeight="1">
      <c r="A4642" s="24">
        <v>8532250000</v>
      </c>
      <c r="B4642" s="25"/>
      <c r="C4642" s="26"/>
      <c r="D4642" s="27"/>
      <c r="E4642" s="27" t="s">
        <v>2025</v>
      </c>
      <c r="F4642" s="27" t="s">
        <v>8784</v>
      </c>
      <c r="G4642" s="28" t="s">
        <v>347</v>
      </c>
      <c r="H4642" s="27" t="s">
        <v>348</v>
      </c>
      <c r="I4642" s="118" t="s">
        <v>8785</v>
      </c>
      <c r="J4642" s="29">
        <v>13.35</v>
      </c>
      <c r="K4642" s="28" t="s">
        <v>162</v>
      </c>
      <c r="L4642" s="27" t="s">
        <v>344</v>
      </c>
      <c r="M4642" s="27" t="s">
        <v>164</v>
      </c>
      <c r="N4642" s="27" t="s">
        <v>344</v>
      </c>
    </row>
    <row r="4643" spans="1:14" ht="16.5" customHeight="1">
      <c r="A4643" s="24">
        <v>8532250000</v>
      </c>
      <c r="B4643" s="25"/>
      <c r="C4643" s="26"/>
      <c r="D4643" s="27"/>
      <c r="E4643" s="27" t="s">
        <v>2025</v>
      </c>
      <c r="F4643" s="27" t="s">
        <v>8786</v>
      </c>
      <c r="G4643" s="28" t="s">
        <v>311</v>
      </c>
      <c r="H4643" s="27" t="s">
        <v>312</v>
      </c>
      <c r="I4643" s="118" t="s">
        <v>8787</v>
      </c>
      <c r="J4643" s="29">
        <v>420.48</v>
      </c>
      <c r="K4643" s="28" t="s">
        <v>162</v>
      </c>
      <c r="L4643" s="27" t="s">
        <v>265</v>
      </c>
      <c r="M4643" s="27" t="s">
        <v>164</v>
      </c>
      <c r="N4643" s="27" t="s">
        <v>265</v>
      </c>
    </row>
    <row r="4644" spans="1:14" ht="16.5" customHeight="1">
      <c r="A4644" s="24">
        <v>8533100000</v>
      </c>
      <c r="B4644" s="25"/>
      <c r="C4644" s="26"/>
      <c r="D4644" s="27"/>
      <c r="E4644" s="27" t="s">
        <v>380</v>
      </c>
      <c r="F4644" s="27" t="s">
        <v>8788</v>
      </c>
      <c r="G4644" s="28" t="s">
        <v>159</v>
      </c>
      <c r="H4644" s="27" t="s">
        <v>160</v>
      </c>
      <c r="I4644" s="118" t="s">
        <v>8789</v>
      </c>
      <c r="J4644" s="29">
        <v>0.82</v>
      </c>
      <c r="K4644" s="28" t="s">
        <v>162</v>
      </c>
      <c r="L4644" s="27" t="s">
        <v>372</v>
      </c>
      <c r="M4644" s="27" t="s">
        <v>164</v>
      </c>
      <c r="N4644" s="27" t="s">
        <v>372</v>
      </c>
    </row>
    <row r="4645" spans="1:14" ht="16.5" customHeight="1">
      <c r="A4645" s="24">
        <v>8533100000</v>
      </c>
      <c r="B4645" s="25"/>
      <c r="C4645" s="26"/>
      <c r="D4645" s="27"/>
      <c r="E4645" s="27" t="s">
        <v>380</v>
      </c>
      <c r="F4645" s="27" t="s">
        <v>8790</v>
      </c>
      <c r="G4645" s="28" t="s">
        <v>159</v>
      </c>
      <c r="H4645" s="27" t="s">
        <v>160</v>
      </c>
      <c r="I4645" s="118" t="s">
        <v>8791</v>
      </c>
      <c r="J4645" s="29">
        <v>0.61</v>
      </c>
      <c r="K4645" s="28" t="s">
        <v>162</v>
      </c>
      <c r="L4645" s="27" t="s">
        <v>372</v>
      </c>
      <c r="M4645" s="27" t="s">
        <v>164</v>
      </c>
      <c r="N4645" s="27" t="s">
        <v>1383</v>
      </c>
    </row>
    <row r="4646" spans="1:14" ht="16.5" customHeight="1">
      <c r="A4646" s="24">
        <v>8533100000</v>
      </c>
      <c r="B4646" s="25"/>
      <c r="C4646" s="26"/>
      <c r="D4646" s="27"/>
      <c r="E4646" s="27" t="s">
        <v>380</v>
      </c>
      <c r="F4646" s="27" t="s">
        <v>8792</v>
      </c>
      <c r="G4646" s="28" t="s">
        <v>159</v>
      </c>
      <c r="H4646" s="27" t="s">
        <v>160</v>
      </c>
      <c r="I4646" s="118" t="s">
        <v>8793</v>
      </c>
      <c r="J4646" s="29">
        <v>1.83</v>
      </c>
      <c r="K4646" s="28" t="s">
        <v>162</v>
      </c>
      <c r="L4646" s="27" t="s">
        <v>372</v>
      </c>
      <c r="M4646" s="27" t="s">
        <v>164</v>
      </c>
      <c r="N4646" s="27" t="s">
        <v>1383</v>
      </c>
    </row>
    <row r="4647" spans="1:14" ht="16.5" customHeight="1">
      <c r="A4647" s="24">
        <v>8533100000</v>
      </c>
      <c r="B4647" s="25"/>
      <c r="C4647" s="26"/>
      <c r="D4647" s="27"/>
      <c r="E4647" s="27" t="s">
        <v>380</v>
      </c>
      <c r="F4647" s="27" t="s">
        <v>8794</v>
      </c>
      <c r="G4647" s="28" t="s">
        <v>282</v>
      </c>
      <c r="H4647" s="27" t="s">
        <v>283</v>
      </c>
      <c r="I4647" s="118" t="s">
        <v>8795</v>
      </c>
      <c r="J4647" s="29">
        <v>17.600000000000001</v>
      </c>
      <c r="K4647" s="28" t="s">
        <v>162</v>
      </c>
      <c r="L4647" s="27" t="s">
        <v>1695</v>
      </c>
      <c r="M4647" s="27" t="s">
        <v>164</v>
      </c>
      <c r="N4647" s="27" t="s">
        <v>1695</v>
      </c>
    </row>
    <row r="4648" spans="1:14" ht="16.5" customHeight="1">
      <c r="A4648" s="24">
        <v>8533100000</v>
      </c>
      <c r="B4648" s="25"/>
      <c r="C4648" s="26"/>
      <c r="D4648" s="27"/>
      <c r="E4648" s="27" t="s">
        <v>380</v>
      </c>
      <c r="F4648" s="27" t="s">
        <v>8796</v>
      </c>
      <c r="G4648" s="28" t="s">
        <v>282</v>
      </c>
      <c r="H4648" s="27" t="s">
        <v>283</v>
      </c>
      <c r="I4648" s="118" t="s">
        <v>8797</v>
      </c>
      <c r="J4648" s="29">
        <v>8.8000000000000007</v>
      </c>
      <c r="K4648" s="28" t="s">
        <v>162</v>
      </c>
      <c r="L4648" s="27" t="s">
        <v>1695</v>
      </c>
      <c r="M4648" s="27" t="s">
        <v>164</v>
      </c>
      <c r="N4648" s="27" t="s">
        <v>1695</v>
      </c>
    </row>
    <row r="4649" spans="1:14" ht="16.5" customHeight="1">
      <c r="A4649" s="24">
        <v>8533100000</v>
      </c>
      <c r="B4649" s="25"/>
      <c r="C4649" s="26"/>
      <c r="D4649" s="27"/>
      <c r="E4649" s="27" t="s">
        <v>380</v>
      </c>
      <c r="F4649" s="27" t="s">
        <v>1693</v>
      </c>
      <c r="G4649" s="28" t="s">
        <v>282</v>
      </c>
      <c r="H4649" s="27" t="s">
        <v>283</v>
      </c>
      <c r="I4649" s="118" t="s">
        <v>1694</v>
      </c>
      <c r="J4649" s="29">
        <v>21.12</v>
      </c>
      <c r="K4649" s="28" t="s">
        <v>162</v>
      </c>
      <c r="L4649" s="27" t="s">
        <v>1695</v>
      </c>
      <c r="M4649" s="27" t="s">
        <v>164</v>
      </c>
      <c r="N4649" s="27" t="s">
        <v>1695</v>
      </c>
    </row>
    <row r="4650" spans="1:14" ht="16.5" customHeight="1">
      <c r="A4650" s="24">
        <v>8533100000</v>
      </c>
      <c r="B4650" s="25"/>
      <c r="C4650" s="26"/>
      <c r="D4650" s="27"/>
      <c r="E4650" s="27" t="s">
        <v>380</v>
      </c>
      <c r="F4650" s="27" t="s">
        <v>8798</v>
      </c>
      <c r="G4650" s="28" t="s">
        <v>159</v>
      </c>
      <c r="H4650" s="27" t="s">
        <v>160</v>
      </c>
      <c r="I4650" s="118" t="s">
        <v>8799</v>
      </c>
      <c r="J4650" s="29">
        <v>96.72</v>
      </c>
      <c r="K4650" s="28" t="s">
        <v>162</v>
      </c>
      <c r="L4650" s="27" t="s">
        <v>372</v>
      </c>
      <c r="M4650" s="27" t="s">
        <v>164</v>
      </c>
      <c r="N4650" s="27" t="s">
        <v>1383</v>
      </c>
    </row>
    <row r="4651" spans="1:14" ht="16.5" customHeight="1">
      <c r="A4651" s="24">
        <v>8533210000</v>
      </c>
      <c r="B4651" s="25"/>
      <c r="C4651" s="26"/>
      <c r="D4651" s="27"/>
      <c r="E4651" s="27" t="s">
        <v>8800</v>
      </c>
      <c r="F4651" s="27" t="s">
        <v>8801</v>
      </c>
      <c r="G4651" s="28" t="s">
        <v>347</v>
      </c>
      <c r="H4651" s="27" t="s">
        <v>348</v>
      </c>
      <c r="I4651" s="118" t="s">
        <v>8802</v>
      </c>
      <c r="J4651" s="29">
        <v>8.01</v>
      </c>
      <c r="K4651" s="28" t="s">
        <v>162</v>
      </c>
      <c r="L4651" s="27" t="s">
        <v>272</v>
      </c>
      <c r="M4651" s="27" t="s">
        <v>164</v>
      </c>
      <c r="N4651" s="27" t="s">
        <v>272</v>
      </c>
    </row>
    <row r="4652" spans="1:14" ht="16.5" customHeight="1">
      <c r="A4652" s="24">
        <v>8533401000</v>
      </c>
      <c r="B4652" s="25"/>
      <c r="C4652" s="26"/>
      <c r="D4652" s="27"/>
      <c r="E4652" s="27" t="s">
        <v>1431</v>
      </c>
      <c r="F4652" s="27" t="s">
        <v>4704</v>
      </c>
      <c r="G4652" s="28" t="s">
        <v>297</v>
      </c>
      <c r="H4652" s="27" t="s">
        <v>298</v>
      </c>
      <c r="I4652" s="118" t="s">
        <v>4705</v>
      </c>
      <c r="J4652" s="29">
        <v>66.13</v>
      </c>
      <c r="K4652" s="28" t="s">
        <v>162</v>
      </c>
      <c r="L4652" s="27" t="s">
        <v>372</v>
      </c>
      <c r="M4652" s="27" t="s">
        <v>164</v>
      </c>
      <c r="N4652" s="27" t="s">
        <v>1383</v>
      </c>
    </row>
    <row r="4653" spans="1:14" ht="16.5" customHeight="1">
      <c r="A4653" s="24">
        <v>8533409000</v>
      </c>
      <c r="B4653" s="25"/>
      <c r="C4653" s="26"/>
      <c r="D4653" s="27"/>
      <c r="E4653" s="27" t="s">
        <v>7349</v>
      </c>
      <c r="F4653" s="27" t="s">
        <v>8803</v>
      </c>
      <c r="G4653" s="28" t="s">
        <v>173</v>
      </c>
      <c r="H4653" s="27" t="s">
        <v>174</v>
      </c>
      <c r="I4653" s="118" t="s">
        <v>8804</v>
      </c>
      <c r="J4653" s="29">
        <v>114.22</v>
      </c>
      <c r="K4653" s="28" t="s">
        <v>162</v>
      </c>
      <c r="L4653" s="27" t="s">
        <v>344</v>
      </c>
      <c r="M4653" s="27" t="s">
        <v>164</v>
      </c>
      <c r="N4653" s="27" t="s">
        <v>344</v>
      </c>
    </row>
    <row r="4654" spans="1:14" ht="16.5" customHeight="1">
      <c r="A4654" s="24">
        <v>8536419000</v>
      </c>
      <c r="B4654" s="25"/>
      <c r="C4654" s="26">
        <v>0.08</v>
      </c>
      <c r="D4654" s="27"/>
      <c r="E4654" s="27" t="s">
        <v>1744</v>
      </c>
      <c r="F4654" s="27" t="s">
        <v>1745</v>
      </c>
      <c r="G4654" s="28" t="s">
        <v>5352</v>
      </c>
      <c r="H4654" s="27" t="s">
        <v>5353</v>
      </c>
      <c r="I4654" s="118" t="s">
        <v>1746</v>
      </c>
      <c r="J4654" s="29">
        <v>106.67</v>
      </c>
      <c r="K4654" s="28" t="s">
        <v>162</v>
      </c>
      <c r="L4654" s="27" t="s">
        <v>1152</v>
      </c>
      <c r="M4654" s="27" t="s">
        <v>164</v>
      </c>
      <c r="N4654" s="27" t="s">
        <v>3701</v>
      </c>
    </row>
    <row r="4655" spans="1:14" ht="16.5" customHeight="1">
      <c r="A4655" s="24">
        <v>8536490000</v>
      </c>
      <c r="B4655" s="25"/>
      <c r="C4655" s="26">
        <v>0.11</v>
      </c>
      <c r="D4655" s="27"/>
      <c r="E4655" s="27" t="s">
        <v>411</v>
      </c>
      <c r="F4655" s="27" t="s">
        <v>5385</v>
      </c>
      <c r="G4655" s="28" t="s">
        <v>227</v>
      </c>
      <c r="H4655" s="27" t="s">
        <v>228</v>
      </c>
      <c r="I4655" s="118" t="s">
        <v>5386</v>
      </c>
      <c r="J4655" s="29">
        <v>2250</v>
      </c>
      <c r="K4655" s="28" t="s">
        <v>162</v>
      </c>
      <c r="L4655" s="27" t="s">
        <v>416</v>
      </c>
      <c r="M4655" s="27" t="s">
        <v>164</v>
      </c>
      <c r="N4655" s="27" t="s">
        <v>18081</v>
      </c>
    </row>
    <row r="4656" spans="1:14" ht="16.5" customHeight="1">
      <c r="A4656" s="24">
        <v>8536501109</v>
      </c>
      <c r="B4656" s="25"/>
      <c r="C4656" s="26">
        <v>7.4999999999999997E-2</v>
      </c>
      <c r="D4656" s="27"/>
      <c r="E4656" s="27" t="s">
        <v>985</v>
      </c>
      <c r="F4656" s="27" t="s">
        <v>8805</v>
      </c>
      <c r="G4656" s="28" t="s">
        <v>355</v>
      </c>
      <c r="H4656" s="27" t="s">
        <v>356</v>
      </c>
      <c r="I4656" s="118" t="s">
        <v>8806</v>
      </c>
      <c r="J4656" s="29">
        <v>16.100000000000001</v>
      </c>
      <c r="K4656" s="28" t="s">
        <v>162</v>
      </c>
      <c r="L4656" s="27" t="s">
        <v>1218</v>
      </c>
      <c r="M4656" s="27" t="s">
        <v>164</v>
      </c>
      <c r="N4656" s="27" t="s">
        <v>1218</v>
      </c>
    </row>
    <row r="4657" spans="1:14" ht="16.5" customHeight="1">
      <c r="A4657" s="24">
        <v>8536691000</v>
      </c>
      <c r="B4657" s="25"/>
      <c r="C4657" s="26"/>
      <c r="D4657" s="27"/>
      <c r="E4657" s="27" t="s">
        <v>1433</v>
      </c>
      <c r="F4657" s="27" t="s">
        <v>3119</v>
      </c>
      <c r="G4657" s="28" t="s">
        <v>201</v>
      </c>
      <c r="H4657" s="27" t="s">
        <v>202</v>
      </c>
      <c r="I4657" s="118" t="s">
        <v>3120</v>
      </c>
      <c r="J4657" s="29">
        <v>7121.76</v>
      </c>
      <c r="K4657" s="28" t="s">
        <v>162</v>
      </c>
      <c r="L4657" s="27" t="s">
        <v>431</v>
      </c>
      <c r="M4657" s="27" t="s">
        <v>164</v>
      </c>
      <c r="N4657" s="27" t="s">
        <v>431</v>
      </c>
    </row>
    <row r="4658" spans="1:14" ht="16.5" customHeight="1">
      <c r="A4658" s="24">
        <v>8536693000</v>
      </c>
      <c r="B4658" s="25"/>
      <c r="C4658" s="26"/>
      <c r="D4658" s="27"/>
      <c r="E4658" s="27" t="s">
        <v>26</v>
      </c>
      <c r="F4658" s="27" t="s">
        <v>1275</v>
      </c>
      <c r="G4658" s="28" t="s">
        <v>173</v>
      </c>
      <c r="H4658" s="27" t="s">
        <v>174</v>
      </c>
      <c r="I4658" s="118" t="s">
        <v>1276</v>
      </c>
      <c r="J4658" s="29">
        <v>3528</v>
      </c>
      <c r="K4658" s="28" t="s">
        <v>162</v>
      </c>
      <c r="L4658" s="27" t="s">
        <v>449</v>
      </c>
      <c r="M4658" s="27" t="s">
        <v>164</v>
      </c>
      <c r="N4658" s="27" t="s">
        <v>18085</v>
      </c>
    </row>
    <row r="4659" spans="1:14" ht="16.5" customHeight="1">
      <c r="A4659" s="24">
        <v>8536693000</v>
      </c>
      <c r="B4659" s="25"/>
      <c r="C4659" s="26"/>
      <c r="D4659" s="27"/>
      <c r="E4659" s="27" t="s">
        <v>26</v>
      </c>
      <c r="F4659" s="27" t="s">
        <v>8807</v>
      </c>
      <c r="G4659" s="28" t="s">
        <v>173</v>
      </c>
      <c r="H4659" s="27" t="s">
        <v>174</v>
      </c>
      <c r="I4659" s="118" t="s">
        <v>1278</v>
      </c>
      <c r="J4659" s="29">
        <v>1265</v>
      </c>
      <c r="K4659" s="28" t="s">
        <v>162</v>
      </c>
      <c r="L4659" s="27" t="s">
        <v>449</v>
      </c>
      <c r="M4659" s="27" t="s">
        <v>164</v>
      </c>
      <c r="N4659" s="27" t="s">
        <v>18085</v>
      </c>
    </row>
    <row r="4660" spans="1:14" ht="16.5" customHeight="1">
      <c r="A4660" s="24">
        <v>8536699008</v>
      </c>
      <c r="B4660" s="25"/>
      <c r="C4660" s="26">
        <v>0.08</v>
      </c>
      <c r="D4660" s="27"/>
      <c r="E4660" s="27" t="s">
        <v>3423</v>
      </c>
      <c r="F4660" s="27" t="s">
        <v>8808</v>
      </c>
      <c r="G4660" s="28" t="s">
        <v>466</v>
      </c>
      <c r="H4660" s="27" t="s">
        <v>467</v>
      </c>
      <c r="I4660" s="118" t="s">
        <v>8809</v>
      </c>
      <c r="J4660" s="29">
        <v>49.68</v>
      </c>
      <c r="K4660" s="28" t="s">
        <v>162</v>
      </c>
      <c r="L4660" s="27" t="s">
        <v>452</v>
      </c>
      <c r="M4660" s="27" t="s">
        <v>164</v>
      </c>
      <c r="N4660" s="27" t="s">
        <v>18210</v>
      </c>
    </row>
    <row r="4661" spans="1:14" ht="16.5" customHeight="1">
      <c r="A4661" s="24">
        <v>8536699008</v>
      </c>
      <c r="B4661" s="25"/>
      <c r="C4661" s="26"/>
      <c r="D4661" s="27"/>
      <c r="E4661" s="27" t="s">
        <v>3423</v>
      </c>
      <c r="F4661" s="27" t="s">
        <v>8810</v>
      </c>
      <c r="G4661" s="28" t="s">
        <v>466</v>
      </c>
      <c r="H4661" s="27" t="s">
        <v>467</v>
      </c>
      <c r="I4661" s="118" t="s">
        <v>8811</v>
      </c>
      <c r="J4661" s="29">
        <v>13.56</v>
      </c>
      <c r="K4661" s="28" t="s">
        <v>162</v>
      </c>
      <c r="L4661" s="27" t="s">
        <v>452</v>
      </c>
      <c r="M4661" s="27" t="s">
        <v>164</v>
      </c>
      <c r="N4661" s="27" t="s">
        <v>18210</v>
      </c>
    </row>
    <row r="4662" spans="1:14" ht="16.5" customHeight="1">
      <c r="A4662" s="24">
        <v>8536699008</v>
      </c>
      <c r="B4662" s="25"/>
      <c r="C4662" s="26"/>
      <c r="D4662" s="27"/>
      <c r="E4662" s="27" t="s">
        <v>3423</v>
      </c>
      <c r="F4662" s="27" t="s">
        <v>8812</v>
      </c>
      <c r="G4662" s="28" t="s">
        <v>466</v>
      </c>
      <c r="H4662" s="27" t="s">
        <v>467</v>
      </c>
      <c r="I4662" s="118" t="s">
        <v>3140</v>
      </c>
      <c r="J4662" s="29">
        <v>26.68</v>
      </c>
      <c r="K4662" s="28" t="s">
        <v>162</v>
      </c>
      <c r="L4662" s="27" t="s">
        <v>452</v>
      </c>
      <c r="M4662" s="27" t="s">
        <v>164</v>
      </c>
      <c r="N4662" s="27" t="s">
        <v>18210</v>
      </c>
    </row>
    <row r="4663" spans="1:14" ht="16.5" customHeight="1">
      <c r="A4663" s="24">
        <v>8536699008</v>
      </c>
      <c r="B4663" s="25"/>
      <c r="C4663" s="26"/>
      <c r="D4663" s="27"/>
      <c r="E4663" s="27" t="s">
        <v>3423</v>
      </c>
      <c r="F4663" s="27" t="s">
        <v>8813</v>
      </c>
      <c r="G4663" s="28" t="s">
        <v>466</v>
      </c>
      <c r="H4663" s="27" t="s">
        <v>467</v>
      </c>
      <c r="I4663" s="118" t="s">
        <v>8814</v>
      </c>
      <c r="J4663" s="29">
        <v>50.76</v>
      </c>
      <c r="K4663" s="28" t="s">
        <v>162</v>
      </c>
      <c r="L4663" s="27" t="s">
        <v>452</v>
      </c>
      <c r="M4663" s="27" t="s">
        <v>164</v>
      </c>
      <c r="N4663" s="27" t="s">
        <v>18210</v>
      </c>
    </row>
    <row r="4664" spans="1:14" ht="16.5" customHeight="1">
      <c r="A4664" s="24">
        <v>8536699008</v>
      </c>
      <c r="B4664" s="25"/>
      <c r="C4664" s="26"/>
      <c r="D4664" s="27"/>
      <c r="E4664" s="27" t="s">
        <v>3423</v>
      </c>
      <c r="F4664" s="27" t="s">
        <v>8815</v>
      </c>
      <c r="G4664" s="28" t="s">
        <v>466</v>
      </c>
      <c r="H4664" s="27" t="s">
        <v>467</v>
      </c>
      <c r="I4664" s="118" t="s">
        <v>6256</v>
      </c>
      <c r="J4664" s="29">
        <v>58.4</v>
      </c>
      <c r="K4664" s="28" t="s">
        <v>162</v>
      </c>
      <c r="L4664" s="27" t="s">
        <v>452</v>
      </c>
      <c r="M4664" s="27" t="s">
        <v>164</v>
      </c>
      <c r="N4664" s="27" t="s">
        <v>18210</v>
      </c>
    </row>
    <row r="4665" spans="1:14" ht="16.5" customHeight="1">
      <c r="A4665" s="24">
        <v>8536699008</v>
      </c>
      <c r="B4665" s="25"/>
      <c r="C4665" s="26">
        <v>0.08</v>
      </c>
      <c r="D4665" s="27"/>
      <c r="E4665" s="27" t="s">
        <v>3423</v>
      </c>
      <c r="F4665" s="27" t="s">
        <v>8816</v>
      </c>
      <c r="G4665" s="28" t="s">
        <v>3398</v>
      </c>
      <c r="H4665" s="27" t="s">
        <v>3399</v>
      </c>
      <c r="I4665" s="118" t="s">
        <v>8817</v>
      </c>
      <c r="J4665" s="29">
        <v>44</v>
      </c>
      <c r="K4665" s="28" t="s">
        <v>162</v>
      </c>
      <c r="L4665" s="27" t="s">
        <v>452</v>
      </c>
      <c r="M4665" s="27" t="s">
        <v>164</v>
      </c>
      <c r="N4665" s="27" t="s">
        <v>452</v>
      </c>
    </row>
    <row r="4666" spans="1:14" ht="16.5" customHeight="1">
      <c r="A4666" s="24">
        <v>8536699008</v>
      </c>
      <c r="B4666" s="25"/>
      <c r="C4666" s="26"/>
      <c r="D4666" s="27"/>
      <c r="E4666" s="27" t="s">
        <v>3423</v>
      </c>
      <c r="F4666" s="27" t="s">
        <v>8818</v>
      </c>
      <c r="G4666" s="28" t="s">
        <v>3398</v>
      </c>
      <c r="H4666" s="27" t="s">
        <v>3399</v>
      </c>
      <c r="I4666" s="118" t="s">
        <v>8819</v>
      </c>
      <c r="J4666" s="29">
        <v>406</v>
      </c>
      <c r="K4666" s="28" t="s">
        <v>162</v>
      </c>
      <c r="L4666" s="27" t="s">
        <v>1776</v>
      </c>
      <c r="M4666" s="27" t="s">
        <v>164</v>
      </c>
      <c r="N4666" s="27" t="s">
        <v>18347</v>
      </c>
    </row>
    <row r="4667" spans="1:14" ht="16.5" customHeight="1">
      <c r="A4667" s="24">
        <v>8536699008</v>
      </c>
      <c r="B4667" s="25"/>
      <c r="C4667" s="26"/>
      <c r="D4667" s="27"/>
      <c r="E4667" s="27" t="s">
        <v>3423</v>
      </c>
      <c r="F4667" s="27" t="s">
        <v>8820</v>
      </c>
      <c r="G4667" s="28" t="s">
        <v>3398</v>
      </c>
      <c r="H4667" s="27" t="s">
        <v>3399</v>
      </c>
      <c r="I4667" s="118" t="s">
        <v>8821</v>
      </c>
      <c r="J4667" s="29">
        <v>131.88</v>
      </c>
      <c r="K4667" s="28" t="s">
        <v>162</v>
      </c>
      <c r="L4667" s="27" t="s">
        <v>428</v>
      </c>
      <c r="M4667" s="27" t="s">
        <v>164</v>
      </c>
      <c r="N4667" s="27" t="s">
        <v>18362</v>
      </c>
    </row>
    <row r="4668" spans="1:14" ht="16.5" customHeight="1">
      <c r="A4668" s="24">
        <v>8536699008</v>
      </c>
      <c r="B4668" s="25"/>
      <c r="C4668" s="26">
        <v>0.08</v>
      </c>
      <c r="D4668" s="27"/>
      <c r="E4668" s="27" t="s">
        <v>3423</v>
      </c>
      <c r="F4668" s="27" t="s">
        <v>8822</v>
      </c>
      <c r="G4668" s="28" t="s">
        <v>347</v>
      </c>
      <c r="H4668" s="27" t="s">
        <v>348</v>
      </c>
      <c r="I4668" s="118" t="s">
        <v>8823</v>
      </c>
      <c r="J4668" s="29">
        <v>19.13</v>
      </c>
      <c r="K4668" s="28" t="s">
        <v>162</v>
      </c>
      <c r="L4668" s="27" t="s">
        <v>428</v>
      </c>
      <c r="M4668" s="27" t="s">
        <v>164</v>
      </c>
      <c r="N4668" s="27" t="s">
        <v>18335</v>
      </c>
    </row>
    <row r="4669" spans="1:14" ht="16.5" customHeight="1">
      <c r="A4669" s="24">
        <v>8536699008</v>
      </c>
      <c r="B4669" s="25"/>
      <c r="C4669" s="26"/>
      <c r="D4669" s="27"/>
      <c r="E4669" s="27" t="s">
        <v>3423</v>
      </c>
      <c r="F4669" s="27" t="s">
        <v>8824</v>
      </c>
      <c r="G4669" s="28" t="s">
        <v>347</v>
      </c>
      <c r="H4669" s="27" t="s">
        <v>348</v>
      </c>
      <c r="I4669" s="118" t="s">
        <v>8825</v>
      </c>
      <c r="J4669" s="29">
        <v>146.62</v>
      </c>
      <c r="K4669" s="28" t="s">
        <v>162</v>
      </c>
      <c r="L4669" s="27" t="s">
        <v>428</v>
      </c>
      <c r="M4669" s="27" t="s">
        <v>164</v>
      </c>
      <c r="N4669" s="27" t="s">
        <v>18335</v>
      </c>
    </row>
    <row r="4670" spans="1:14" ht="16.5" customHeight="1">
      <c r="A4670" s="24">
        <v>8536699008</v>
      </c>
      <c r="B4670" s="25"/>
      <c r="C4670" s="26"/>
      <c r="D4670" s="27"/>
      <c r="E4670" s="27" t="s">
        <v>3423</v>
      </c>
      <c r="F4670" s="27" t="s">
        <v>8824</v>
      </c>
      <c r="G4670" s="28" t="s">
        <v>347</v>
      </c>
      <c r="H4670" s="27" t="s">
        <v>348</v>
      </c>
      <c r="I4670" s="118" t="s">
        <v>8826</v>
      </c>
      <c r="J4670" s="29">
        <v>41.5</v>
      </c>
      <c r="K4670" s="28" t="s">
        <v>162</v>
      </c>
      <c r="L4670" s="27" t="s">
        <v>428</v>
      </c>
      <c r="M4670" s="27" t="s">
        <v>164</v>
      </c>
      <c r="N4670" s="27" t="s">
        <v>18335</v>
      </c>
    </row>
    <row r="4671" spans="1:14" ht="16.5" customHeight="1">
      <c r="A4671" s="24">
        <v>8536699008</v>
      </c>
      <c r="B4671" s="25"/>
      <c r="C4671" s="26"/>
      <c r="D4671" s="27"/>
      <c r="E4671" s="27" t="s">
        <v>3423</v>
      </c>
      <c r="F4671" s="27" t="s">
        <v>8827</v>
      </c>
      <c r="G4671" s="28" t="s">
        <v>347</v>
      </c>
      <c r="H4671" s="27" t="s">
        <v>348</v>
      </c>
      <c r="I4671" s="118" t="s">
        <v>8828</v>
      </c>
      <c r="J4671" s="29">
        <v>154.54</v>
      </c>
      <c r="K4671" s="28" t="s">
        <v>162</v>
      </c>
      <c r="L4671" s="27" t="s">
        <v>428</v>
      </c>
      <c r="M4671" s="27" t="s">
        <v>164</v>
      </c>
      <c r="N4671" s="27" t="s">
        <v>18335</v>
      </c>
    </row>
    <row r="4672" spans="1:14" ht="16.5" customHeight="1">
      <c r="A4672" s="24">
        <v>8536699008</v>
      </c>
      <c r="B4672" s="25"/>
      <c r="C4672" s="26"/>
      <c r="D4672" s="27"/>
      <c r="E4672" s="27" t="s">
        <v>3423</v>
      </c>
      <c r="F4672" s="27" t="s">
        <v>8829</v>
      </c>
      <c r="G4672" s="28" t="s">
        <v>347</v>
      </c>
      <c r="H4672" s="27" t="s">
        <v>348</v>
      </c>
      <c r="I4672" s="118" t="s">
        <v>8830</v>
      </c>
      <c r="J4672" s="29">
        <v>94</v>
      </c>
      <c r="K4672" s="28" t="s">
        <v>162</v>
      </c>
      <c r="L4672" s="27" t="s">
        <v>428</v>
      </c>
      <c r="M4672" s="27" t="s">
        <v>164</v>
      </c>
      <c r="N4672" s="27" t="s">
        <v>18335</v>
      </c>
    </row>
    <row r="4673" spans="1:14" ht="16.5" customHeight="1">
      <c r="A4673" s="24">
        <v>8536699008</v>
      </c>
      <c r="B4673" s="25"/>
      <c r="C4673" s="26"/>
      <c r="D4673" s="27"/>
      <c r="E4673" s="27" t="s">
        <v>3423</v>
      </c>
      <c r="F4673" s="27" t="s">
        <v>8831</v>
      </c>
      <c r="G4673" s="28" t="s">
        <v>347</v>
      </c>
      <c r="H4673" s="27" t="s">
        <v>348</v>
      </c>
      <c r="I4673" s="118" t="s">
        <v>8832</v>
      </c>
      <c r="J4673" s="29">
        <v>69.08</v>
      </c>
      <c r="K4673" s="28" t="s">
        <v>162</v>
      </c>
      <c r="L4673" s="27" t="s">
        <v>428</v>
      </c>
      <c r="M4673" s="27" t="s">
        <v>164</v>
      </c>
      <c r="N4673" s="27" t="s">
        <v>18335</v>
      </c>
    </row>
    <row r="4674" spans="1:14" ht="16.5" customHeight="1">
      <c r="A4674" s="24">
        <v>8536699008</v>
      </c>
      <c r="B4674" s="25"/>
      <c r="C4674" s="26"/>
      <c r="D4674" s="27"/>
      <c r="E4674" s="27" t="s">
        <v>3423</v>
      </c>
      <c r="F4674" s="27" t="s">
        <v>8833</v>
      </c>
      <c r="G4674" s="28" t="s">
        <v>347</v>
      </c>
      <c r="H4674" s="27" t="s">
        <v>348</v>
      </c>
      <c r="I4674" s="118" t="s">
        <v>8834</v>
      </c>
      <c r="J4674" s="29">
        <v>95.93</v>
      </c>
      <c r="K4674" s="28" t="s">
        <v>162</v>
      </c>
      <c r="L4674" s="27" t="s">
        <v>428</v>
      </c>
      <c r="M4674" s="27" t="s">
        <v>164</v>
      </c>
      <c r="N4674" s="27" t="s">
        <v>18335</v>
      </c>
    </row>
    <row r="4675" spans="1:14" ht="16.5" customHeight="1">
      <c r="A4675" s="24">
        <v>8536699008</v>
      </c>
      <c r="B4675" s="25"/>
      <c r="C4675" s="26"/>
      <c r="D4675" s="27"/>
      <c r="E4675" s="27" t="s">
        <v>3423</v>
      </c>
      <c r="F4675" s="27" t="s">
        <v>8835</v>
      </c>
      <c r="G4675" s="28" t="s">
        <v>347</v>
      </c>
      <c r="H4675" s="27" t="s">
        <v>348</v>
      </c>
      <c r="I4675" s="118" t="s">
        <v>8836</v>
      </c>
      <c r="J4675" s="29">
        <v>108.67</v>
      </c>
      <c r="K4675" s="28" t="s">
        <v>162</v>
      </c>
      <c r="L4675" s="27" t="s">
        <v>428</v>
      </c>
      <c r="M4675" s="27" t="s">
        <v>164</v>
      </c>
      <c r="N4675" s="27" t="s">
        <v>18335</v>
      </c>
    </row>
    <row r="4676" spans="1:14" ht="16.5" customHeight="1">
      <c r="A4676" s="24">
        <v>8536699008</v>
      </c>
      <c r="B4676" s="25"/>
      <c r="C4676" s="26"/>
      <c r="D4676" s="27"/>
      <c r="E4676" s="27" t="s">
        <v>3423</v>
      </c>
      <c r="F4676" s="27" t="s">
        <v>8837</v>
      </c>
      <c r="G4676" s="28" t="s">
        <v>347</v>
      </c>
      <c r="H4676" s="27" t="s">
        <v>348</v>
      </c>
      <c r="I4676" s="118" t="s">
        <v>8838</v>
      </c>
      <c r="J4676" s="29">
        <v>88.35</v>
      </c>
      <c r="K4676" s="28" t="s">
        <v>162</v>
      </c>
      <c r="L4676" s="27" t="s">
        <v>428</v>
      </c>
      <c r="M4676" s="27" t="s">
        <v>164</v>
      </c>
      <c r="N4676" s="27" t="s">
        <v>18335</v>
      </c>
    </row>
    <row r="4677" spans="1:14" ht="16.5" customHeight="1">
      <c r="A4677" s="24">
        <v>8536699008</v>
      </c>
      <c r="B4677" s="25"/>
      <c r="C4677" s="26">
        <v>0.08</v>
      </c>
      <c r="D4677" s="27"/>
      <c r="E4677" s="27" t="s">
        <v>3423</v>
      </c>
      <c r="F4677" s="27" t="s">
        <v>8839</v>
      </c>
      <c r="G4677" s="28" t="s">
        <v>292</v>
      </c>
      <c r="H4677" s="27" t="s">
        <v>293</v>
      </c>
      <c r="I4677" s="118" t="s">
        <v>8840</v>
      </c>
      <c r="J4677" s="29">
        <v>148.52000000000001</v>
      </c>
      <c r="K4677" s="28" t="s">
        <v>162</v>
      </c>
      <c r="L4677" s="27" t="s">
        <v>3701</v>
      </c>
      <c r="M4677" s="27" t="s">
        <v>164</v>
      </c>
      <c r="N4677" s="27" t="s">
        <v>3701</v>
      </c>
    </row>
    <row r="4678" spans="1:14" ht="16.5" customHeight="1">
      <c r="A4678" s="24">
        <v>8536699008</v>
      </c>
      <c r="B4678" s="25"/>
      <c r="C4678" s="26">
        <v>0.08</v>
      </c>
      <c r="D4678" s="27"/>
      <c r="E4678" s="27" t="s">
        <v>3423</v>
      </c>
      <c r="F4678" s="27" t="s">
        <v>8841</v>
      </c>
      <c r="G4678" s="28" t="s">
        <v>347</v>
      </c>
      <c r="H4678" s="27" t="s">
        <v>348</v>
      </c>
      <c r="I4678" s="118" t="s">
        <v>8842</v>
      </c>
      <c r="J4678" s="29">
        <v>1331.17</v>
      </c>
      <c r="K4678" s="28" t="s">
        <v>162</v>
      </c>
      <c r="L4678" s="27" t="s">
        <v>428</v>
      </c>
      <c r="M4678" s="27" t="s">
        <v>164</v>
      </c>
      <c r="N4678" s="27" t="s">
        <v>18362</v>
      </c>
    </row>
    <row r="4679" spans="1:14" ht="16.5" customHeight="1">
      <c r="A4679" s="24">
        <v>8536693000</v>
      </c>
      <c r="B4679" s="25"/>
      <c r="C4679" s="26"/>
      <c r="D4679" s="27"/>
      <c r="E4679" s="27" t="s">
        <v>26</v>
      </c>
      <c r="F4679" s="27" t="s">
        <v>8843</v>
      </c>
      <c r="G4679" s="28" t="s">
        <v>413</v>
      </c>
      <c r="H4679" s="27" t="s">
        <v>414</v>
      </c>
      <c r="I4679" s="118" t="s">
        <v>8060</v>
      </c>
      <c r="J4679" s="29">
        <v>292.8</v>
      </c>
      <c r="K4679" s="28" t="s">
        <v>162</v>
      </c>
      <c r="L4679" s="27" t="s">
        <v>8844</v>
      </c>
      <c r="M4679" s="27" t="s">
        <v>164</v>
      </c>
      <c r="N4679" s="27" t="s">
        <v>18352</v>
      </c>
    </row>
    <row r="4680" spans="1:14" ht="16.5" customHeight="1">
      <c r="A4680" s="24">
        <v>8538909908</v>
      </c>
      <c r="B4680" s="25"/>
      <c r="C4680" s="26">
        <v>0.05</v>
      </c>
      <c r="D4680" s="27"/>
      <c r="E4680" s="27" t="s">
        <v>8845</v>
      </c>
      <c r="F4680" s="27" t="s">
        <v>8846</v>
      </c>
      <c r="G4680" s="28" t="s">
        <v>413</v>
      </c>
      <c r="H4680" s="27" t="s">
        <v>414</v>
      </c>
      <c r="I4680" s="118" t="s">
        <v>508</v>
      </c>
      <c r="J4680" s="29">
        <v>100.5</v>
      </c>
      <c r="K4680" s="28" t="s">
        <v>162</v>
      </c>
      <c r="L4680" s="27" t="s">
        <v>498</v>
      </c>
      <c r="M4680" s="27" t="s">
        <v>164</v>
      </c>
      <c r="N4680" s="27" t="s">
        <v>18088</v>
      </c>
    </row>
    <row r="4681" spans="1:14" ht="16.5" customHeight="1">
      <c r="A4681" s="24">
        <v>8538909908</v>
      </c>
      <c r="B4681" s="25"/>
      <c r="C4681" s="26">
        <v>0.05</v>
      </c>
      <c r="D4681" s="27"/>
      <c r="E4681" s="27" t="s">
        <v>8847</v>
      </c>
      <c r="F4681" s="27" t="s">
        <v>8848</v>
      </c>
      <c r="G4681" s="28" t="s">
        <v>347</v>
      </c>
      <c r="H4681" s="27" t="s">
        <v>348</v>
      </c>
      <c r="I4681" s="118" t="s">
        <v>8849</v>
      </c>
      <c r="J4681" s="29">
        <v>535.71</v>
      </c>
      <c r="K4681" s="28" t="s">
        <v>162</v>
      </c>
      <c r="L4681" s="27" t="s">
        <v>428</v>
      </c>
      <c r="M4681" s="27" t="s">
        <v>164</v>
      </c>
      <c r="N4681" s="27" t="s">
        <v>13387</v>
      </c>
    </row>
    <row r="4682" spans="1:14" ht="16.5" customHeight="1">
      <c r="A4682" s="24">
        <v>8538909908</v>
      </c>
      <c r="B4682" s="25"/>
      <c r="C4682" s="26">
        <v>0.05</v>
      </c>
      <c r="D4682" s="27"/>
      <c r="E4682" s="27" t="s">
        <v>5221</v>
      </c>
      <c r="F4682" s="27" t="s">
        <v>8850</v>
      </c>
      <c r="G4682" s="28" t="s">
        <v>292</v>
      </c>
      <c r="H4682" s="27" t="s">
        <v>293</v>
      </c>
      <c r="I4682" s="118" t="s">
        <v>8851</v>
      </c>
      <c r="J4682" s="29">
        <v>101.8</v>
      </c>
      <c r="K4682" s="28" t="s">
        <v>162</v>
      </c>
      <c r="L4682" s="27" t="s">
        <v>8725</v>
      </c>
      <c r="M4682" s="27" t="s">
        <v>164</v>
      </c>
      <c r="N4682" s="27" t="s">
        <v>8725</v>
      </c>
    </row>
    <row r="4683" spans="1:14" ht="16.5" customHeight="1">
      <c r="A4683" s="24">
        <v>8541100009</v>
      </c>
      <c r="B4683" s="25"/>
      <c r="C4683" s="26"/>
      <c r="D4683" s="27"/>
      <c r="E4683" s="27" t="s">
        <v>1032</v>
      </c>
      <c r="F4683" s="27" t="s">
        <v>3445</v>
      </c>
      <c r="G4683" s="28" t="s">
        <v>173</v>
      </c>
      <c r="H4683" s="27" t="s">
        <v>174</v>
      </c>
      <c r="I4683" s="118" t="s">
        <v>3446</v>
      </c>
      <c r="J4683" s="29">
        <v>349.6</v>
      </c>
      <c r="K4683" s="28" t="s">
        <v>162</v>
      </c>
      <c r="L4683" s="27" t="s">
        <v>8852</v>
      </c>
      <c r="M4683" s="27" t="s">
        <v>164</v>
      </c>
      <c r="N4683" s="27" t="s">
        <v>8852</v>
      </c>
    </row>
    <row r="4684" spans="1:14" ht="16.5" customHeight="1">
      <c r="A4684" s="24">
        <v>8541100009</v>
      </c>
      <c r="B4684" s="25"/>
      <c r="C4684" s="26"/>
      <c r="D4684" s="27"/>
      <c r="E4684" s="27" t="s">
        <v>1032</v>
      </c>
      <c r="F4684" s="27" t="s">
        <v>8853</v>
      </c>
      <c r="G4684" s="28" t="s">
        <v>3226</v>
      </c>
      <c r="H4684" s="27" t="s">
        <v>3227</v>
      </c>
      <c r="I4684" s="118" t="s">
        <v>8854</v>
      </c>
      <c r="J4684" s="29">
        <v>245.1</v>
      </c>
      <c r="K4684" s="28" t="s">
        <v>162</v>
      </c>
      <c r="L4684" s="27" t="s">
        <v>1042</v>
      </c>
      <c r="M4684" s="27" t="s">
        <v>164</v>
      </c>
      <c r="N4684" s="27" t="s">
        <v>10753</v>
      </c>
    </row>
    <row r="4685" spans="1:14" ht="16.5" customHeight="1">
      <c r="A4685" s="24">
        <v>8541100009</v>
      </c>
      <c r="B4685" s="25"/>
      <c r="C4685" s="26"/>
      <c r="D4685" s="27"/>
      <c r="E4685" s="27" t="s">
        <v>1032</v>
      </c>
      <c r="F4685" s="27" t="s">
        <v>8620</v>
      </c>
      <c r="G4685" s="28" t="s">
        <v>3226</v>
      </c>
      <c r="H4685" s="27" t="s">
        <v>3227</v>
      </c>
      <c r="I4685" s="118" t="s">
        <v>8621</v>
      </c>
      <c r="J4685" s="29">
        <v>5.46</v>
      </c>
      <c r="K4685" s="28" t="s">
        <v>162</v>
      </c>
      <c r="L4685" s="27" t="s">
        <v>8855</v>
      </c>
      <c r="M4685" s="27" t="s">
        <v>164</v>
      </c>
      <c r="N4685" s="27" t="s">
        <v>8855</v>
      </c>
    </row>
    <row r="4686" spans="1:14" ht="16.5" customHeight="1">
      <c r="A4686" s="24">
        <v>8541100009</v>
      </c>
      <c r="B4686" s="25"/>
      <c r="C4686" s="26"/>
      <c r="D4686" s="27"/>
      <c r="E4686" s="27" t="s">
        <v>1032</v>
      </c>
      <c r="F4686" s="27" t="s">
        <v>1804</v>
      </c>
      <c r="G4686" s="28" t="s">
        <v>3226</v>
      </c>
      <c r="H4686" s="27" t="s">
        <v>3227</v>
      </c>
      <c r="I4686" s="118" t="s">
        <v>1805</v>
      </c>
      <c r="J4686" s="29">
        <v>22.94</v>
      </c>
      <c r="K4686" s="28" t="s">
        <v>162</v>
      </c>
      <c r="L4686" s="27" t="s">
        <v>393</v>
      </c>
      <c r="M4686" s="27" t="s">
        <v>164</v>
      </c>
      <c r="N4686" s="27" t="s">
        <v>18079</v>
      </c>
    </row>
    <row r="4687" spans="1:14" ht="16.5" customHeight="1">
      <c r="A4687" s="24">
        <v>8541100009</v>
      </c>
      <c r="B4687" s="25"/>
      <c r="C4687" s="26"/>
      <c r="D4687" s="27"/>
      <c r="E4687" s="27" t="s">
        <v>1032</v>
      </c>
      <c r="F4687" s="27" t="s">
        <v>7592</v>
      </c>
      <c r="G4687" s="28" t="s">
        <v>3226</v>
      </c>
      <c r="H4687" s="27" t="s">
        <v>3227</v>
      </c>
      <c r="I4687" s="118" t="s">
        <v>511</v>
      </c>
      <c r="J4687" s="29">
        <v>18.14</v>
      </c>
      <c r="K4687" s="28" t="s">
        <v>162</v>
      </c>
      <c r="L4687" s="27" t="s">
        <v>393</v>
      </c>
      <c r="M4687" s="27" t="s">
        <v>164</v>
      </c>
      <c r="N4687" s="27" t="s">
        <v>18079</v>
      </c>
    </row>
    <row r="4688" spans="1:14" ht="16.5" customHeight="1">
      <c r="A4688" s="24">
        <v>8541100009</v>
      </c>
      <c r="B4688" s="25"/>
      <c r="C4688" s="26"/>
      <c r="D4688" s="27"/>
      <c r="E4688" s="27" t="s">
        <v>1032</v>
      </c>
      <c r="F4688" s="27" t="s">
        <v>516</v>
      </c>
      <c r="G4688" s="28" t="s">
        <v>3226</v>
      </c>
      <c r="H4688" s="27" t="s">
        <v>3227</v>
      </c>
      <c r="I4688" s="118" t="s">
        <v>517</v>
      </c>
      <c r="J4688" s="29">
        <v>265.89</v>
      </c>
      <c r="K4688" s="28" t="s">
        <v>162</v>
      </c>
      <c r="L4688" s="27" t="s">
        <v>250</v>
      </c>
      <c r="M4688" s="27" t="s">
        <v>164</v>
      </c>
      <c r="N4688" s="27" t="s">
        <v>18071</v>
      </c>
    </row>
    <row r="4689" spans="1:14" ht="16.5" customHeight="1">
      <c r="A4689" s="24">
        <v>8541100009</v>
      </c>
      <c r="B4689" s="25"/>
      <c r="C4689" s="26"/>
      <c r="D4689" s="27"/>
      <c r="E4689" s="27" t="s">
        <v>1032</v>
      </c>
      <c r="F4689" s="27" t="s">
        <v>518</v>
      </c>
      <c r="G4689" s="28" t="s">
        <v>3226</v>
      </c>
      <c r="H4689" s="27" t="s">
        <v>3227</v>
      </c>
      <c r="I4689" s="118" t="s">
        <v>519</v>
      </c>
      <c r="J4689" s="29">
        <v>5.44</v>
      </c>
      <c r="K4689" s="28" t="s">
        <v>162</v>
      </c>
      <c r="L4689" s="27" t="s">
        <v>528</v>
      </c>
      <c r="M4689" s="27" t="s">
        <v>164</v>
      </c>
      <c r="N4689" s="27" t="s">
        <v>520</v>
      </c>
    </row>
    <row r="4690" spans="1:14" ht="16.5" customHeight="1">
      <c r="A4690" s="24">
        <v>8541100009</v>
      </c>
      <c r="B4690" s="25"/>
      <c r="C4690" s="26"/>
      <c r="D4690" s="27"/>
      <c r="E4690" s="27" t="s">
        <v>1032</v>
      </c>
      <c r="F4690" s="27" t="s">
        <v>8856</v>
      </c>
      <c r="G4690" s="28" t="s">
        <v>3226</v>
      </c>
      <c r="H4690" s="27" t="s">
        <v>3227</v>
      </c>
      <c r="I4690" s="118" t="s">
        <v>8857</v>
      </c>
      <c r="J4690" s="29">
        <v>1.57</v>
      </c>
      <c r="K4690" s="28" t="s">
        <v>162</v>
      </c>
      <c r="L4690" s="27" t="s">
        <v>1799</v>
      </c>
      <c r="M4690" s="27" t="s">
        <v>164</v>
      </c>
      <c r="N4690" s="27" t="s">
        <v>10750</v>
      </c>
    </row>
    <row r="4691" spans="1:14" ht="16.5" customHeight="1">
      <c r="A4691" s="24">
        <v>8541100009</v>
      </c>
      <c r="B4691" s="25"/>
      <c r="C4691" s="26"/>
      <c r="D4691" s="27"/>
      <c r="E4691" s="27" t="s">
        <v>1032</v>
      </c>
      <c r="F4691" s="27" t="s">
        <v>8858</v>
      </c>
      <c r="G4691" s="28" t="s">
        <v>3226</v>
      </c>
      <c r="H4691" s="27" t="s">
        <v>3227</v>
      </c>
      <c r="I4691" s="118" t="s">
        <v>8859</v>
      </c>
      <c r="J4691" s="29">
        <v>1202.5</v>
      </c>
      <c r="K4691" s="28" t="s">
        <v>162</v>
      </c>
      <c r="L4691" s="27" t="s">
        <v>250</v>
      </c>
      <c r="M4691" s="27" t="s">
        <v>164</v>
      </c>
      <c r="N4691" s="27" t="s">
        <v>8852</v>
      </c>
    </row>
    <row r="4692" spans="1:14" ht="16.5" customHeight="1">
      <c r="A4692" s="24">
        <v>8541100009</v>
      </c>
      <c r="B4692" s="25"/>
      <c r="C4692" s="26"/>
      <c r="D4692" s="27"/>
      <c r="E4692" s="27" t="s">
        <v>1032</v>
      </c>
      <c r="F4692" s="27" t="s">
        <v>8860</v>
      </c>
      <c r="G4692" s="28" t="s">
        <v>227</v>
      </c>
      <c r="H4692" s="27" t="s">
        <v>228</v>
      </c>
      <c r="I4692" s="118" t="s">
        <v>8861</v>
      </c>
      <c r="J4692" s="29">
        <v>2998</v>
      </c>
      <c r="K4692" s="28" t="s">
        <v>162</v>
      </c>
      <c r="L4692" s="27" t="s">
        <v>1194</v>
      </c>
      <c r="M4692" s="27" t="s">
        <v>164</v>
      </c>
      <c r="N4692" s="27" t="s">
        <v>18126</v>
      </c>
    </row>
    <row r="4693" spans="1:14" ht="16.5" customHeight="1">
      <c r="A4693" s="24">
        <v>8541100009</v>
      </c>
      <c r="B4693" s="25"/>
      <c r="C4693" s="26"/>
      <c r="D4693" s="27"/>
      <c r="E4693" s="27" t="s">
        <v>1032</v>
      </c>
      <c r="F4693" s="27" t="s">
        <v>8862</v>
      </c>
      <c r="G4693" s="28" t="s">
        <v>227</v>
      </c>
      <c r="H4693" s="27" t="s">
        <v>228</v>
      </c>
      <c r="I4693" s="118" t="s">
        <v>8863</v>
      </c>
      <c r="J4693" s="29">
        <v>309.33999999999997</v>
      </c>
      <c r="K4693" s="28" t="s">
        <v>162</v>
      </c>
      <c r="L4693" s="27" t="s">
        <v>595</v>
      </c>
      <c r="M4693" s="27" t="s">
        <v>8863</v>
      </c>
      <c r="N4693" s="27" t="s">
        <v>18363</v>
      </c>
    </row>
    <row r="4694" spans="1:14" ht="16.5" customHeight="1">
      <c r="A4694" s="24">
        <v>8541290000</v>
      </c>
      <c r="B4694" s="25"/>
      <c r="C4694" s="26"/>
      <c r="D4694" s="27"/>
      <c r="E4694" s="27" t="s">
        <v>1051</v>
      </c>
      <c r="F4694" s="27" t="s">
        <v>8864</v>
      </c>
      <c r="G4694" s="28" t="s">
        <v>173</v>
      </c>
      <c r="H4694" s="27" t="s">
        <v>174</v>
      </c>
      <c r="I4694" s="118" t="s">
        <v>7404</v>
      </c>
      <c r="J4694" s="29">
        <v>2345.6</v>
      </c>
      <c r="K4694" s="28" t="s">
        <v>162</v>
      </c>
      <c r="L4694" s="27" t="s">
        <v>528</v>
      </c>
      <c r="M4694" s="27" t="s">
        <v>164</v>
      </c>
      <c r="N4694" s="27" t="s">
        <v>520</v>
      </c>
    </row>
    <row r="4695" spans="1:14" ht="16.5" customHeight="1">
      <c r="A4695" s="24">
        <v>8541290000</v>
      </c>
      <c r="B4695" s="25"/>
      <c r="C4695" s="26"/>
      <c r="D4695" s="27"/>
      <c r="E4695" s="27" t="s">
        <v>1051</v>
      </c>
      <c r="F4695" s="27" t="s">
        <v>8092</v>
      </c>
      <c r="G4695" s="28" t="s">
        <v>173</v>
      </c>
      <c r="H4695" s="27" t="s">
        <v>174</v>
      </c>
      <c r="I4695" s="118" t="s">
        <v>566</v>
      </c>
      <c r="J4695" s="29">
        <v>77.34</v>
      </c>
      <c r="K4695" s="28" t="s">
        <v>162</v>
      </c>
      <c r="L4695" s="27" t="s">
        <v>416</v>
      </c>
      <c r="M4695" s="27" t="s">
        <v>164</v>
      </c>
      <c r="N4695" s="27" t="s">
        <v>18081</v>
      </c>
    </row>
    <row r="4696" spans="1:14" ht="16.5" customHeight="1">
      <c r="A4696" s="24">
        <v>8541290000</v>
      </c>
      <c r="B4696" s="25"/>
      <c r="C4696" s="26"/>
      <c r="D4696" s="27"/>
      <c r="E4696" s="27" t="s">
        <v>1051</v>
      </c>
      <c r="F4696" s="27" t="s">
        <v>8865</v>
      </c>
      <c r="G4696" s="28" t="s">
        <v>173</v>
      </c>
      <c r="H4696" s="27" t="s">
        <v>174</v>
      </c>
      <c r="I4696" s="118" t="s">
        <v>5595</v>
      </c>
      <c r="J4696" s="29">
        <v>13.08</v>
      </c>
      <c r="K4696" s="28" t="s">
        <v>162</v>
      </c>
      <c r="L4696" s="27" t="s">
        <v>416</v>
      </c>
      <c r="M4696" s="27" t="s">
        <v>164</v>
      </c>
      <c r="N4696" s="27" t="s">
        <v>416</v>
      </c>
    </row>
    <row r="4697" spans="1:14" ht="16.5" customHeight="1">
      <c r="A4697" s="24">
        <v>8541290000</v>
      </c>
      <c r="B4697" s="25"/>
      <c r="C4697" s="26"/>
      <c r="D4697" s="27"/>
      <c r="E4697" s="27" t="s">
        <v>1051</v>
      </c>
      <c r="F4697" s="27" t="s">
        <v>8866</v>
      </c>
      <c r="G4697" s="28" t="s">
        <v>173</v>
      </c>
      <c r="H4697" s="27" t="s">
        <v>174</v>
      </c>
      <c r="I4697" s="118" t="s">
        <v>8867</v>
      </c>
      <c r="J4697" s="29">
        <v>1.78</v>
      </c>
      <c r="K4697" s="28" t="s">
        <v>162</v>
      </c>
      <c r="L4697" s="27" t="s">
        <v>416</v>
      </c>
      <c r="M4697" s="27" t="s">
        <v>164</v>
      </c>
      <c r="N4697" s="27" t="s">
        <v>416</v>
      </c>
    </row>
    <row r="4698" spans="1:14" ht="16.5" customHeight="1">
      <c r="A4698" s="24">
        <v>8541290000</v>
      </c>
      <c r="B4698" s="25"/>
      <c r="C4698" s="26"/>
      <c r="D4698" s="27"/>
      <c r="E4698" s="27" t="s">
        <v>1051</v>
      </c>
      <c r="F4698" s="27" t="s">
        <v>8868</v>
      </c>
      <c r="G4698" s="28" t="s">
        <v>355</v>
      </c>
      <c r="H4698" s="27" t="s">
        <v>356</v>
      </c>
      <c r="I4698" s="118" t="s">
        <v>8869</v>
      </c>
      <c r="J4698" s="29">
        <v>2539.27</v>
      </c>
      <c r="K4698" s="28" t="s">
        <v>162</v>
      </c>
      <c r="L4698" s="27" t="s">
        <v>980</v>
      </c>
      <c r="M4698" s="27" t="s">
        <v>164</v>
      </c>
      <c r="N4698" s="27" t="s">
        <v>10457</v>
      </c>
    </row>
    <row r="4699" spans="1:14" ht="16.5" customHeight="1">
      <c r="A4699" s="24">
        <v>8541290000</v>
      </c>
      <c r="B4699" s="25"/>
      <c r="C4699" s="26"/>
      <c r="D4699" s="27"/>
      <c r="E4699" s="27" t="s">
        <v>1051</v>
      </c>
      <c r="F4699" s="27" t="s">
        <v>8870</v>
      </c>
      <c r="G4699" s="28" t="s">
        <v>355</v>
      </c>
      <c r="H4699" s="27" t="s">
        <v>356</v>
      </c>
      <c r="I4699" s="118" t="s">
        <v>7406</v>
      </c>
      <c r="J4699" s="29">
        <v>480</v>
      </c>
      <c r="K4699" s="28" t="s">
        <v>162</v>
      </c>
      <c r="L4699" s="27" t="s">
        <v>580</v>
      </c>
      <c r="M4699" s="27" t="s">
        <v>164</v>
      </c>
      <c r="N4699" s="27" t="s">
        <v>10753</v>
      </c>
    </row>
    <row r="4700" spans="1:14" ht="16.5" customHeight="1">
      <c r="A4700" s="24">
        <v>8541290000</v>
      </c>
      <c r="B4700" s="25"/>
      <c r="C4700" s="26"/>
      <c r="D4700" s="27"/>
      <c r="E4700" s="27" t="s">
        <v>1051</v>
      </c>
      <c r="F4700" s="27" t="s">
        <v>4422</v>
      </c>
      <c r="G4700" s="28" t="s">
        <v>292</v>
      </c>
      <c r="H4700" s="27" t="s">
        <v>293</v>
      </c>
      <c r="I4700" s="118" t="s">
        <v>4423</v>
      </c>
      <c r="J4700" s="29">
        <v>32.76</v>
      </c>
      <c r="K4700" s="28" t="s">
        <v>162</v>
      </c>
      <c r="L4700" s="27" t="s">
        <v>416</v>
      </c>
      <c r="M4700" s="27" t="s">
        <v>164</v>
      </c>
      <c r="N4700" s="27" t="s">
        <v>18081</v>
      </c>
    </row>
    <row r="4701" spans="1:14" ht="16.5" customHeight="1">
      <c r="A4701" s="24">
        <v>8541490000</v>
      </c>
      <c r="B4701" s="25"/>
      <c r="C4701" s="26"/>
      <c r="D4701" s="27"/>
      <c r="E4701" s="27" t="s">
        <v>3283</v>
      </c>
      <c r="F4701" s="27" t="s">
        <v>8871</v>
      </c>
      <c r="G4701" s="28" t="s">
        <v>227</v>
      </c>
      <c r="H4701" s="27" t="s">
        <v>228</v>
      </c>
      <c r="I4701" s="118" t="s">
        <v>8872</v>
      </c>
      <c r="J4701" s="29">
        <v>515.20000000000005</v>
      </c>
      <c r="K4701" s="28" t="s">
        <v>162</v>
      </c>
      <c r="L4701" s="27" t="s">
        <v>246</v>
      </c>
      <c r="M4701" s="27" t="s">
        <v>164</v>
      </c>
      <c r="N4701" s="27" t="s">
        <v>11585</v>
      </c>
    </row>
    <row r="4702" spans="1:14" ht="16.5" customHeight="1">
      <c r="A4702" s="24">
        <v>8541490000</v>
      </c>
      <c r="B4702" s="25"/>
      <c r="C4702" s="26"/>
      <c r="D4702" s="27"/>
      <c r="E4702" s="27" t="s">
        <v>3283</v>
      </c>
      <c r="F4702" s="27" t="s">
        <v>4775</v>
      </c>
      <c r="G4702" s="28" t="s">
        <v>1556</v>
      </c>
      <c r="H4702" s="27" t="s">
        <v>1557</v>
      </c>
      <c r="I4702" s="118" t="s">
        <v>4776</v>
      </c>
      <c r="J4702" s="29">
        <v>13298.58</v>
      </c>
      <c r="K4702" s="28" t="s">
        <v>162</v>
      </c>
      <c r="L4702" s="27" t="s">
        <v>595</v>
      </c>
      <c r="M4702" s="27" t="s">
        <v>164</v>
      </c>
      <c r="N4702" s="27" t="s">
        <v>595</v>
      </c>
    </row>
    <row r="4703" spans="1:14" ht="16.5" customHeight="1" thickBot="1">
      <c r="A4703" s="24">
        <v>8541600000</v>
      </c>
      <c r="B4703" s="25"/>
      <c r="C4703" s="26"/>
      <c r="D4703" s="27"/>
      <c r="E4703" s="27" t="s">
        <v>2078</v>
      </c>
      <c r="F4703" s="27" t="s">
        <v>5450</v>
      </c>
      <c r="G4703" s="28" t="s">
        <v>159</v>
      </c>
      <c r="H4703" s="27" t="s">
        <v>160</v>
      </c>
      <c r="I4703" s="118" t="s">
        <v>600</v>
      </c>
      <c r="J4703" s="29">
        <v>105.6</v>
      </c>
      <c r="K4703" s="28" t="s">
        <v>162</v>
      </c>
      <c r="L4703" s="27" t="s">
        <v>601</v>
      </c>
      <c r="M4703" s="27" t="s">
        <v>164</v>
      </c>
      <c r="N4703" s="27" t="s">
        <v>601</v>
      </c>
    </row>
    <row r="4704" spans="1:14" ht="16.5" customHeight="1" thickTop="1" thickBot="1">
      <c r="A4704" s="30">
        <v>8542319010</v>
      </c>
      <c r="B4704" s="25"/>
      <c r="C4704" s="26"/>
      <c r="D4704" s="27"/>
      <c r="E4704" s="27" t="s">
        <v>768</v>
      </c>
      <c r="F4704" s="27" t="s">
        <v>8873</v>
      </c>
      <c r="G4704" s="28" t="s">
        <v>173</v>
      </c>
      <c r="H4704" s="27" t="s">
        <v>174</v>
      </c>
      <c r="I4704" s="118" t="s">
        <v>8874</v>
      </c>
      <c r="J4704" s="29">
        <v>16020</v>
      </c>
      <c r="K4704" s="28" t="s">
        <v>162</v>
      </c>
      <c r="L4704" s="27" t="s">
        <v>114</v>
      </c>
      <c r="M4704" s="27" t="s">
        <v>164</v>
      </c>
      <c r="N4704" s="27" t="s">
        <v>11042</v>
      </c>
    </row>
    <row r="4705" spans="1:14" ht="16.5" customHeight="1" thickTop="1" thickBot="1">
      <c r="A4705" s="30">
        <v>8542319010</v>
      </c>
      <c r="B4705" s="25"/>
      <c r="C4705" s="26"/>
      <c r="D4705" s="27"/>
      <c r="E4705" s="27" t="s">
        <v>768</v>
      </c>
      <c r="F4705" s="27" t="s">
        <v>8875</v>
      </c>
      <c r="G4705" s="28" t="s">
        <v>243</v>
      </c>
      <c r="H4705" s="27" t="s">
        <v>244</v>
      </c>
      <c r="I4705" s="118" t="s">
        <v>8876</v>
      </c>
      <c r="J4705" s="29">
        <v>9.7799999999999994</v>
      </c>
      <c r="K4705" s="28" t="s">
        <v>162</v>
      </c>
      <c r="L4705" s="27" t="s">
        <v>134</v>
      </c>
      <c r="M4705" s="27" t="s">
        <v>164</v>
      </c>
      <c r="N4705" s="27" t="s">
        <v>4101</v>
      </c>
    </row>
    <row r="4706" spans="1:14" ht="16.5" customHeight="1" thickTop="1" thickBot="1">
      <c r="A4706" s="30">
        <v>8542319010</v>
      </c>
      <c r="B4706" s="25"/>
      <c r="C4706" s="26"/>
      <c r="D4706" s="27"/>
      <c r="E4706" s="27" t="s">
        <v>768</v>
      </c>
      <c r="F4706" s="27" t="s">
        <v>8877</v>
      </c>
      <c r="G4706" s="28" t="s">
        <v>297</v>
      </c>
      <c r="H4706" s="27" t="s">
        <v>298</v>
      </c>
      <c r="I4706" s="118" t="s">
        <v>8878</v>
      </c>
      <c r="J4706" s="29">
        <v>80</v>
      </c>
      <c r="K4706" s="28" t="s">
        <v>162</v>
      </c>
      <c r="L4706" s="27" t="s">
        <v>648</v>
      </c>
      <c r="M4706" s="27" t="s">
        <v>164</v>
      </c>
      <c r="N4706" s="27" t="s">
        <v>9740</v>
      </c>
    </row>
    <row r="4707" spans="1:14" ht="16.5" customHeight="1" thickTop="1" thickBot="1">
      <c r="A4707" s="30">
        <v>8542319010</v>
      </c>
      <c r="B4707" s="25"/>
      <c r="C4707" s="26"/>
      <c r="D4707" s="27"/>
      <c r="E4707" s="27" t="s">
        <v>768</v>
      </c>
      <c r="F4707" s="27" t="s">
        <v>7434</v>
      </c>
      <c r="G4707" s="28" t="s">
        <v>297</v>
      </c>
      <c r="H4707" s="27" t="s">
        <v>298</v>
      </c>
      <c r="I4707" s="118" t="s">
        <v>8879</v>
      </c>
      <c r="J4707" s="29">
        <v>300</v>
      </c>
      <c r="K4707" s="28" t="s">
        <v>162</v>
      </c>
      <c r="L4707" s="27" t="s">
        <v>648</v>
      </c>
      <c r="M4707" s="27" t="s">
        <v>164</v>
      </c>
      <c r="N4707" s="27" t="s">
        <v>9740</v>
      </c>
    </row>
    <row r="4708" spans="1:14" ht="16.5" customHeight="1" thickTop="1" thickBot="1">
      <c r="A4708" s="30">
        <v>8542319010</v>
      </c>
      <c r="B4708" s="25"/>
      <c r="C4708" s="26"/>
      <c r="D4708" s="27"/>
      <c r="E4708" s="27" t="s">
        <v>768</v>
      </c>
      <c r="F4708" s="27" t="s">
        <v>7443</v>
      </c>
      <c r="G4708" s="28" t="s">
        <v>173</v>
      </c>
      <c r="H4708" s="27" t="s">
        <v>174</v>
      </c>
      <c r="I4708" s="118" t="s">
        <v>604</v>
      </c>
      <c r="J4708" s="29">
        <v>48</v>
      </c>
      <c r="K4708" s="28" t="s">
        <v>162</v>
      </c>
      <c r="L4708" s="27" t="s">
        <v>528</v>
      </c>
      <c r="M4708" s="27" t="s">
        <v>164</v>
      </c>
      <c r="N4708" s="27" t="s">
        <v>520</v>
      </c>
    </row>
    <row r="4709" spans="1:14" ht="16.5" customHeight="1" thickTop="1" thickBot="1">
      <c r="A4709" s="30">
        <v>8542319010</v>
      </c>
      <c r="B4709" s="25"/>
      <c r="C4709" s="26"/>
      <c r="D4709" s="27"/>
      <c r="E4709" s="27" t="s">
        <v>768</v>
      </c>
      <c r="F4709" s="27" t="s">
        <v>8880</v>
      </c>
      <c r="G4709" s="28" t="s">
        <v>173</v>
      </c>
      <c r="H4709" s="27" t="s">
        <v>174</v>
      </c>
      <c r="I4709" s="118" t="s">
        <v>8881</v>
      </c>
      <c r="J4709" s="29">
        <v>18.66</v>
      </c>
      <c r="K4709" s="28" t="s">
        <v>162</v>
      </c>
      <c r="L4709" s="27" t="s">
        <v>134</v>
      </c>
      <c r="M4709" s="27" t="s">
        <v>164</v>
      </c>
      <c r="N4709" s="27" t="s">
        <v>4101</v>
      </c>
    </row>
    <row r="4710" spans="1:14" ht="16.5" customHeight="1" thickTop="1" thickBot="1">
      <c r="A4710" s="30">
        <v>8542319010</v>
      </c>
      <c r="B4710" s="25"/>
      <c r="C4710" s="26"/>
      <c r="D4710" s="27"/>
      <c r="E4710" s="27" t="s">
        <v>768</v>
      </c>
      <c r="F4710" s="27" t="s">
        <v>8882</v>
      </c>
      <c r="G4710" s="28" t="s">
        <v>8318</v>
      </c>
      <c r="H4710" s="27" t="s">
        <v>8319</v>
      </c>
      <c r="I4710" s="118" t="s">
        <v>8320</v>
      </c>
      <c r="J4710" s="29">
        <v>51600</v>
      </c>
      <c r="K4710" s="28" t="s">
        <v>162</v>
      </c>
      <c r="L4710" s="27" t="s">
        <v>114</v>
      </c>
      <c r="M4710" s="27" t="s">
        <v>164</v>
      </c>
      <c r="N4710" s="27" t="s">
        <v>9740</v>
      </c>
    </row>
    <row r="4711" spans="1:14" ht="16.5" customHeight="1" thickTop="1" thickBot="1">
      <c r="A4711" s="30">
        <v>8542339000</v>
      </c>
      <c r="B4711" s="25"/>
      <c r="C4711" s="26"/>
      <c r="D4711" s="27"/>
      <c r="E4711" s="27" t="s">
        <v>645</v>
      </c>
      <c r="F4711" s="27" t="s">
        <v>8121</v>
      </c>
      <c r="G4711" s="28" t="s">
        <v>243</v>
      </c>
      <c r="H4711" s="27" t="s">
        <v>244</v>
      </c>
      <c r="I4711" s="118" t="s">
        <v>1896</v>
      </c>
      <c r="J4711" s="29">
        <v>1029.3399999999999</v>
      </c>
      <c r="K4711" s="28" t="s">
        <v>162</v>
      </c>
      <c r="L4711" s="27" t="s">
        <v>595</v>
      </c>
      <c r="M4711" s="27" t="s">
        <v>164</v>
      </c>
      <c r="N4711" s="27" t="s">
        <v>595</v>
      </c>
    </row>
    <row r="4712" spans="1:14" ht="16.5" customHeight="1" thickTop="1" thickBot="1">
      <c r="A4712" s="30">
        <v>8542339000</v>
      </c>
      <c r="B4712" s="25"/>
      <c r="C4712" s="26"/>
      <c r="D4712" s="27"/>
      <c r="E4712" s="27" t="s">
        <v>645</v>
      </c>
      <c r="F4712" s="27" t="s">
        <v>8883</v>
      </c>
      <c r="G4712" s="28" t="s">
        <v>159</v>
      </c>
      <c r="H4712" s="27" t="s">
        <v>160</v>
      </c>
      <c r="I4712" s="118" t="s">
        <v>8884</v>
      </c>
      <c r="J4712" s="29">
        <v>83.1</v>
      </c>
      <c r="K4712" s="28" t="s">
        <v>162</v>
      </c>
      <c r="L4712" s="27" t="s">
        <v>134</v>
      </c>
      <c r="M4712" s="27" t="s">
        <v>164</v>
      </c>
      <c r="N4712" s="27" t="s">
        <v>4101</v>
      </c>
    </row>
    <row r="4713" spans="1:14" ht="16.5" customHeight="1" thickTop="1" thickBot="1">
      <c r="A4713" s="30">
        <v>8542339000</v>
      </c>
      <c r="B4713" s="25"/>
      <c r="C4713" s="26"/>
      <c r="D4713" s="27"/>
      <c r="E4713" s="27" t="s">
        <v>645</v>
      </c>
      <c r="F4713" s="27" t="s">
        <v>8883</v>
      </c>
      <c r="G4713" s="28" t="s">
        <v>159</v>
      </c>
      <c r="H4713" s="27" t="s">
        <v>160</v>
      </c>
      <c r="I4713" s="118" t="s">
        <v>8884</v>
      </c>
      <c r="J4713" s="29">
        <v>83.1</v>
      </c>
      <c r="K4713" s="28" t="s">
        <v>162</v>
      </c>
      <c r="L4713" s="27" t="s">
        <v>134</v>
      </c>
      <c r="M4713" s="27" t="s">
        <v>164</v>
      </c>
      <c r="N4713" s="27" t="s">
        <v>4101</v>
      </c>
    </row>
    <row r="4714" spans="1:14" ht="16.5" customHeight="1" thickTop="1" thickBot="1">
      <c r="A4714" s="30">
        <v>8542399010</v>
      </c>
      <c r="B4714" s="25"/>
      <c r="C4714" s="26"/>
      <c r="D4714" s="27"/>
      <c r="E4714" s="27" t="s">
        <v>658</v>
      </c>
      <c r="F4714" s="27" t="s">
        <v>8885</v>
      </c>
      <c r="G4714" s="28" t="s">
        <v>173</v>
      </c>
      <c r="H4714" s="27" t="s">
        <v>174</v>
      </c>
      <c r="I4714" s="118" t="s">
        <v>8886</v>
      </c>
      <c r="J4714" s="29">
        <v>581.4</v>
      </c>
      <c r="K4714" s="28" t="s">
        <v>162</v>
      </c>
      <c r="L4714" s="27" t="s">
        <v>137</v>
      </c>
      <c r="M4714" s="27" t="s">
        <v>164</v>
      </c>
      <c r="N4714" s="27" t="s">
        <v>12393</v>
      </c>
    </row>
    <row r="4715" spans="1:14" ht="16.5" customHeight="1" thickTop="1" thickBot="1">
      <c r="A4715" s="30">
        <v>8542399010</v>
      </c>
      <c r="B4715" s="25"/>
      <c r="C4715" s="26"/>
      <c r="D4715" s="27"/>
      <c r="E4715" s="27" t="s">
        <v>658</v>
      </c>
      <c r="F4715" s="27" t="s">
        <v>8887</v>
      </c>
      <c r="G4715" s="28" t="s">
        <v>297</v>
      </c>
      <c r="H4715" s="27" t="s">
        <v>298</v>
      </c>
      <c r="I4715" s="118" t="s">
        <v>8888</v>
      </c>
      <c r="J4715" s="29">
        <v>700</v>
      </c>
      <c r="K4715" s="28" t="s">
        <v>162</v>
      </c>
      <c r="L4715" s="27" t="s">
        <v>5057</v>
      </c>
      <c r="M4715" s="27" t="s">
        <v>164</v>
      </c>
      <c r="N4715" s="27" t="s">
        <v>5057</v>
      </c>
    </row>
    <row r="4716" spans="1:14" ht="16.5" customHeight="1" thickTop="1" thickBot="1">
      <c r="A4716" s="30">
        <v>8542399010</v>
      </c>
      <c r="B4716" s="25"/>
      <c r="C4716" s="26"/>
      <c r="D4716" s="27"/>
      <c r="E4716" s="27" t="s">
        <v>658</v>
      </c>
      <c r="F4716" s="27" t="s">
        <v>3357</v>
      </c>
      <c r="G4716" s="28" t="s">
        <v>159</v>
      </c>
      <c r="H4716" s="27" t="s">
        <v>160</v>
      </c>
      <c r="I4716" s="118" t="s">
        <v>3358</v>
      </c>
      <c r="J4716" s="29">
        <v>25.09</v>
      </c>
      <c r="K4716" s="28" t="s">
        <v>162</v>
      </c>
      <c r="L4716" s="27" t="s">
        <v>3359</v>
      </c>
      <c r="M4716" s="27" t="s">
        <v>164</v>
      </c>
      <c r="N4716" s="27" t="s">
        <v>18200</v>
      </c>
    </row>
    <row r="4717" spans="1:14" ht="16.5" customHeight="1" thickTop="1" thickBot="1">
      <c r="A4717" s="30">
        <v>8542399010</v>
      </c>
      <c r="B4717" s="25"/>
      <c r="C4717" s="26"/>
      <c r="D4717" s="27"/>
      <c r="E4717" s="27" t="s">
        <v>658</v>
      </c>
      <c r="F4717" s="27" t="s">
        <v>8889</v>
      </c>
      <c r="G4717" s="28" t="s">
        <v>173</v>
      </c>
      <c r="H4717" s="27" t="s">
        <v>174</v>
      </c>
      <c r="I4717" s="118" t="s">
        <v>8890</v>
      </c>
      <c r="J4717" s="29">
        <v>766.68</v>
      </c>
      <c r="K4717" s="28" t="s">
        <v>162</v>
      </c>
      <c r="L4717" s="27" t="s">
        <v>614</v>
      </c>
      <c r="M4717" s="27" t="s">
        <v>164</v>
      </c>
      <c r="N4717" s="27" t="s">
        <v>11612</v>
      </c>
    </row>
    <row r="4718" spans="1:14" ht="16.5" customHeight="1" thickTop="1" thickBot="1">
      <c r="A4718" s="30">
        <v>8542399010</v>
      </c>
      <c r="B4718" s="25"/>
      <c r="C4718" s="26"/>
      <c r="D4718" s="27"/>
      <c r="E4718" s="27" t="s">
        <v>658</v>
      </c>
      <c r="F4718" s="27" t="s">
        <v>7633</v>
      </c>
      <c r="G4718" s="28" t="s">
        <v>227</v>
      </c>
      <c r="H4718" s="27" t="s">
        <v>228</v>
      </c>
      <c r="I4718" s="118" t="s">
        <v>7634</v>
      </c>
      <c r="J4718" s="29">
        <v>74.67</v>
      </c>
      <c r="K4718" s="28" t="s">
        <v>162</v>
      </c>
      <c r="L4718" s="27" t="s">
        <v>8891</v>
      </c>
      <c r="M4718" s="27" t="s">
        <v>164</v>
      </c>
      <c r="N4718" s="27" t="s">
        <v>8891</v>
      </c>
    </row>
    <row r="4719" spans="1:14" ht="16.5" customHeight="1" thickTop="1" thickBot="1">
      <c r="A4719" s="30">
        <v>8542399010</v>
      </c>
      <c r="B4719" s="25"/>
      <c r="C4719" s="26"/>
      <c r="D4719" s="27"/>
      <c r="E4719" s="27" t="s">
        <v>658</v>
      </c>
      <c r="F4719" s="27" t="s">
        <v>5172</v>
      </c>
      <c r="G4719" s="28" t="s">
        <v>227</v>
      </c>
      <c r="H4719" s="27" t="s">
        <v>228</v>
      </c>
      <c r="I4719" s="118" t="s">
        <v>5173</v>
      </c>
      <c r="J4719" s="29">
        <v>33.659999999999997</v>
      </c>
      <c r="K4719" s="28" t="s">
        <v>162</v>
      </c>
      <c r="L4719" s="27" t="s">
        <v>8892</v>
      </c>
      <c r="M4719" s="27" t="s">
        <v>164</v>
      </c>
      <c r="N4719" s="27" t="s">
        <v>18097</v>
      </c>
    </row>
    <row r="4720" spans="1:14" ht="16.5" customHeight="1" thickTop="1">
      <c r="A4720" s="24">
        <v>8544429007</v>
      </c>
      <c r="B4720" s="25"/>
      <c r="C4720" s="26">
        <v>0.12</v>
      </c>
      <c r="D4720" s="27"/>
      <c r="E4720" s="27" t="s">
        <v>717</v>
      </c>
      <c r="F4720" s="27" t="s">
        <v>8893</v>
      </c>
      <c r="G4720" s="28" t="s">
        <v>466</v>
      </c>
      <c r="H4720" s="27" t="s">
        <v>467</v>
      </c>
      <c r="I4720" s="118" t="s">
        <v>8894</v>
      </c>
      <c r="J4720" s="29">
        <v>232.04</v>
      </c>
      <c r="K4720" s="28" t="s">
        <v>162</v>
      </c>
      <c r="L4720" s="27" t="s">
        <v>428</v>
      </c>
      <c r="M4720" s="27" t="s">
        <v>164</v>
      </c>
      <c r="N4720" s="27" t="s">
        <v>18364</v>
      </c>
    </row>
    <row r="4721" spans="1:14" ht="16.5" customHeight="1" thickBot="1">
      <c r="A4721" s="24">
        <v>8532220000</v>
      </c>
      <c r="B4721" s="25"/>
      <c r="C4721" s="26"/>
      <c r="D4721" s="27"/>
      <c r="E4721" s="27" t="s">
        <v>8895</v>
      </c>
      <c r="F4721" s="27" t="s">
        <v>6050</v>
      </c>
      <c r="G4721" s="28" t="s">
        <v>282</v>
      </c>
      <c r="H4721" s="27" t="s">
        <v>283</v>
      </c>
      <c r="I4721" s="118" t="s">
        <v>4261</v>
      </c>
      <c r="J4721" s="29">
        <v>25.09</v>
      </c>
      <c r="K4721" s="28" t="s">
        <v>162</v>
      </c>
      <c r="L4721" s="27" t="s">
        <v>7267</v>
      </c>
      <c r="M4721" s="27" t="s">
        <v>164</v>
      </c>
      <c r="N4721" s="27" t="s">
        <v>7267</v>
      </c>
    </row>
    <row r="4722" spans="1:14" ht="16.5" customHeight="1" thickTop="1" thickBot="1">
      <c r="A4722" s="30">
        <v>8542319010</v>
      </c>
      <c r="B4722" s="25"/>
      <c r="C4722" s="26"/>
      <c r="D4722" s="27"/>
      <c r="E4722" s="27" t="s">
        <v>8896</v>
      </c>
      <c r="F4722" s="27" t="s">
        <v>8897</v>
      </c>
      <c r="G4722" s="28" t="s">
        <v>243</v>
      </c>
      <c r="H4722" s="27" t="s">
        <v>244</v>
      </c>
      <c r="I4722" s="118" t="s">
        <v>8898</v>
      </c>
      <c r="J4722" s="29">
        <v>450</v>
      </c>
      <c r="K4722" s="28" t="s">
        <v>162</v>
      </c>
      <c r="L4722" s="27" t="s">
        <v>114</v>
      </c>
      <c r="M4722" s="27" t="s">
        <v>164</v>
      </c>
      <c r="N4722" s="27" t="s">
        <v>11042</v>
      </c>
    </row>
    <row r="4723" spans="1:14" ht="16.5" customHeight="1" thickTop="1">
      <c r="A4723" s="24">
        <v>3926909709</v>
      </c>
      <c r="B4723" s="25"/>
      <c r="C4723" s="26">
        <v>6.5000000000000002E-2</v>
      </c>
      <c r="D4723" s="27"/>
      <c r="E4723" s="27" t="s">
        <v>8325</v>
      </c>
      <c r="F4723" s="27" t="s">
        <v>8899</v>
      </c>
      <c r="G4723" s="28" t="s">
        <v>167</v>
      </c>
      <c r="H4723" s="27" t="s">
        <v>168</v>
      </c>
      <c r="I4723" s="118" t="s">
        <v>8327</v>
      </c>
      <c r="J4723" s="29">
        <v>35.64</v>
      </c>
      <c r="K4723" s="28" t="s">
        <v>162</v>
      </c>
      <c r="L4723" s="27" t="s">
        <v>443</v>
      </c>
      <c r="M4723" s="27" t="s">
        <v>164</v>
      </c>
      <c r="N4723" s="27" t="s">
        <v>18084</v>
      </c>
    </row>
    <row r="4724" spans="1:14" ht="16.5" customHeight="1">
      <c r="A4724" s="24">
        <v>8504409100</v>
      </c>
      <c r="B4724" s="25"/>
      <c r="C4724" s="26"/>
      <c r="D4724" s="27"/>
      <c r="E4724" s="27" t="s">
        <v>8900</v>
      </c>
      <c r="F4724" s="27" t="s">
        <v>8901</v>
      </c>
      <c r="G4724" s="28" t="s">
        <v>173</v>
      </c>
      <c r="H4724" s="27" t="s">
        <v>174</v>
      </c>
      <c r="I4724" s="118" t="s">
        <v>8902</v>
      </c>
      <c r="J4724" s="29">
        <v>20</v>
      </c>
      <c r="K4724" s="28" t="s">
        <v>162</v>
      </c>
      <c r="L4724" s="27" t="s">
        <v>212</v>
      </c>
      <c r="M4724" s="27" t="s">
        <v>164</v>
      </c>
      <c r="N4724" s="27" t="s">
        <v>18065</v>
      </c>
    </row>
    <row r="4725" spans="1:14" ht="16.5" customHeight="1">
      <c r="A4725" s="24">
        <v>8504509500</v>
      </c>
      <c r="B4725" s="25"/>
      <c r="C4725" s="26"/>
      <c r="D4725" s="27"/>
      <c r="E4725" s="27" t="s">
        <v>8903</v>
      </c>
      <c r="F4725" s="27" t="s">
        <v>8904</v>
      </c>
      <c r="G4725" s="28" t="s">
        <v>173</v>
      </c>
      <c r="H4725" s="27" t="s">
        <v>174</v>
      </c>
      <c r="I4725" s="118" t="s">
        <v>8905</v>
      </c>
      <c r="J4725" s="29">
        <v>135</v>
      </c>
      <c r="K4725" s="28" t="s">
        <v>162</v>
      </c>
      <c r="L4725" s="27" t="s">
        <v>1568</v>
      </c>
      <c r="M4725" s="27" t="s">
        <v>164</v>
      </c>
      <c r="N4725" s="27" t="s">
        <v>11858</v>
      </c>
    </row>
    <row r="4726" spans="1:14" ht="16.5" customHeight="1">
      <c r="A4726" s="24">
        <v>8504509500</v>
      </c>
      <c r="B4726" s="25"/>
      <c r="C4726" s="26"/>
      <c r="D4726" s="27"/>
      <c r="E4726" s="27" t="s">
        <v>8903</v>
      </c>
      <c r="F4726" s="27" t="s">
        <v>8906</v>
      </c>
      <c r="G4726" s="28" t="s">
        <v>173</v>
      </c>
      <c r="H4726" s="27" t="s">
        <v>174</v>
      </c>
      <c r="I4726" s="118" t="s">
        <v>8907</v>
      </c>
      <c r="J4726" s="29">
        <v>359.64</v>
      </c>
      <c r="K4726" s="28" t="s">
        <v>162</v>
      </c>
      <c r="L4726" s="27" t="s">
        <v>1568</v>
      </c>
      <c r="M4726" s="27" t="s">
        <v>164</v>
      </c>
      <c r="N4726" s="27" t="s">
        <v>11858</v>
      </c>
    </row>
    <row r="4727" spans="1:14" ht="16.5" customHeight="1">
      <c r="A4727" s="24">
        <v>8532210000</v>
      </c>
      <c r="B4727" s="25"/>
      <c r="C4727" s="26"/>
      <c r="D4727" s="27"/>
      <c r="E4727" s="27" t="s">
        <v>1588</v>
      </c>
      <c r="F4727" s="27" t="s">
        <v>8908</v>
      </c>
      <c r="G4727" s="28" t="s">
        <v>292</v>
      </c>
      <c r="H4727" s="27" t="s">
        <v>293</v>
      </c>
      <c r="I4727" s="118" t="s">
        <v>8909</v>
      </c>
      <c r="J4727" s="29">
        <v>600</v>
      </c>
      <c r="K4727" s="28" t="s">
        <v>162</v>
      </c>
      <c r="L4727" s="27" t="s">
        <v>236</v>
      </c>
      <c r="M4727" s="27" t="s">
        <v>164</v>
      </c>
      <c r="N4727" s="27" t="s">
        <v>18068</v>
      </c>
    </row>
    <row r="4728" spans="1:14" ht="16.5" customHeight="1">
      <c r="A4728" s="24">
        <v>8532220000</v>
      </c>
      <c r="B4728" s="25"/>
      <c r="C4728" s="26"/>
      <c r="D4728" s="27"/>
      <c r="E4728" s="27" t="s">
        <v>2022</v>
      </c>
      <c r="F4728" s="27" t="s">
        <v>7651</v>
      </c>
      <c r="G4728" s="28" t="s">
        <v>173</v>
      </c>
      <c r="H4728" s="27" t="s">
        <v>174</v>
      </c>
      <c r="I4728" s="118" t="s">
        <v>7652</v>
      </c>
      <c r="J4728" s="29">
        <v>364.48</v>
      </c>
      <c r="K4728" s="28" t="s">
        <v>162</v>
      </c>
      <c r="L4728" s="27" t="s">
        <v>236</v>
      </c>
      <c r="M4728" s="27" t="s">
        <v>164</v>
      </c>
      <c r="N4728" s="27" t="s">
        <v>18068</v>
      </c>
    </row>
    <row r="4729" spans="1:14" ht="16.5" customHeight="1">
      <c r="A4729" s="24">
        <v>8532220000</v>
      </c>
      <c r="B4729" s="25"/>
      <c r="C4729" s="26"/>
      <c r="D4729" s="27"/>
      <c r="E4729" s="27" t="s">
        <v>2022</v>
      </c>
      <c r="F4729" s="27" t="s">
        <v>8910</v>
      </c>
      <c r="G4729" s="28" t="s">
        <v>282</v>
      </c>
      <c r="H4729" s="27" t="s">
        <v>283</v>
      </c>
      <c r="I4729" s="118" t="s">
        <v>8911</v>
      </c>
      <c r="J4729" s="29">
        <v>35.6</v>
      </c>
      <c r="K4729" s="28" t="s">
        <v>162</v>
      </c>
      <c r="L4729" s="27" t="s">
        <v>7267</v>
      </c>
      <c r="M4729" s="27" t="s">
        <v>164</v>
      </c>
      <c r="N4729" s="27" t="s">
        <v>18299</v>
      </c>
    </row>
    <row r="4730" spans="1:14" ht="16.5" customHeight="1">
      <c r="A4730" s="24">
        <v>8532240000</v>
      </c>
      <c r="B4730" s="25"/>
      <c r="C4730" s="26"/>
      <c r="D4730" s="27"/>
      <c r="E4730" s="27" t="s">
        <v>314</v>
      </c>
      <c r="F4730" s="27" t="s">
        <v>8912</v>
      </c>
      <c r="G4730" s="28" t="s">
        <v>173</v>
      </c>
      <c r="H4730" s="27" t="s">
        <v>174</v>
      </c>
      <c r="I4730" s="118" t="s">
        <v>8913</v>
      </c>
      <c r="J4730" s="29">
        <v>4.12</v>
      </c>
      <c r="K4730" s="28" t="s">
        <v>162</v>
      </c>
      <c r="L4730" s="27" t="s">
        <v>265</v>
      </c>
      <c r="M4730" s="27" t="s">
        <v>164</v>
      </c>
      <c r="N4730" s="27" t="s">
        <v>9360</v>
      </c>
    </row>
    <row r="4731" spans="1:14" ht="16.5" customHeight="1">
      <c r="A4731" s="24">
        <v>8532240000</v>
      </c>
      <c r="B4731" s="25"/>
      <c r="C4731" s="26"/>
      <c r="D4731" s="27"/>
      <c r="E4731" s="27" t="s">
        <v>314</v>
      </c>
      <c r="F4731" s="27" t="s">
        <v>8914</v>
      </c>
      <c r="G4731" s="28" t="s">
        <v>173</v>
      </c>
      <c r="H4731" s="27" t="s">
        <v>174</v>
      </c>
      <c r="I4731" s="118" t="s">
        <v>8915</v>
      </c>
      <c r="J4731" s="29">
        <v>6.44</v>
      </c>
      <c r="K4731" s="28" t="s">
        <v>162</v>
      </c>
      <c r="L4731" s="27" t="s">
        <v>265</v>
      </c>
      <c r="M4731" s="27" t="s">
        <v>164</v>
      </c>
      <c r="N4731" s="27" t="s">
        <v>9360</v>
      </c>
    </row>
    <row r="4732" spans="1:14" ht="16.5" customHeight="1">
      <c r="A4732" s="24">
        <v>8532240000</v>
      </c>
      <c r="B4732" s="25"/>
      <c r="C4732" s="26"/>
      <c r="D4732" s="27"/>
      <c r="E4732" s="27" t="s">
        <v>314</v>
      </c>
      <c r="F4732" s="27" t="s">
        <v>8914</v>
      </c>
      <c r="G4732" s="28" t="s">
        <v>173</v>
      </c>
      <c r="H4732" s="27" t="s">
        <v>174</v>
      </c>
      <c r="I4732" s="118" t="s">
        <v>8916</v>
      </c>
      <c r="J4732" s="29">
        <v>11.98</v>
      </c>
      <c r="K4732" s="28" t="s">
        <v>162</v>
      </c>
      <c r="L4732" s="27" t="s">
        <v>265</v>
      </c>
      <c r="M4732" s="27" t="s">
        <v>164</v>
      </c>
      <c r="N4732" s="27" t="s">
        <v>9360</v>
      </c>
    </row>
    <row r="4733" spans="1:14" ht="16.5" customHeight="1">
      <c r="A4733" s="24">
        <v>8532240000</v>
      </c>
      <c r="B4733" s="25"/>
      <c r="C4733" s="26"/>
      <c r="D4733" s="27"/>
      <c r="E4733" s="27" t="s">
        <v>314</v>
      </c>
      <c r="F4733" s="27" t="s">
        <v>8917</v>
      </c>
      <c r="G4733" s="28" t="s">
        <v>173</v>
      </c>
      <c r="H4733" s="27" t="s">
        <v>174</v>
      </c>
      <c r="I4733" s="118" t="s">
        <v>8918</v>
      </c>
      <c r="J4733" s="29">
        <v>0.62</v>
      </c>
      <c r="K4733" s="28" t="s">
        <v>162</v>
      </c>
      <c r="L4733" s="27" t="s">
        <v>265</v>
      </c>
      <c r="M4733" s="27" t="s">
        <v>164</v>
      </c>
      <c r="N4733" s="27" t="s">
        <v>9360</v>
      </c>
    </row>
    <row r="4734" spans="1:14" ht="16.5" customHeight="1">
      <c r="A4734" s="24">
        <v>8532240000</v>
      </c>
      <c r="B4734" s="25"/>
      <c r="C4734" s="26"/>
      <c r="D4734" s="27"/>
      <c r="E4734" s="27" t="s">
        <v>314</v>
      </c>
      <c r="F4734" s="27" t="s">
        <v>8919</v>
      </c>
      <c r="G4734" s="28" t="s">
        <v>259</v>
      </c>
      <c r="H4734" s="27" t="s">
        <v>260</v>
      </c>
      <c r="I4734" s="118" t="s">
        <v>8920</v>
      </c>
      <c r="J4734" s="29">
        <v>64</v>
      </c>
      <c r="K4734" s="28" t="s">
        <v>162</v>
      </c>
      <c r="L4734" s="27" t="s">
        <v>265</v>
      </c>
      <c r="M4734" s="27" t="s">
        <v>164</v>
      </c>
      <c r="N4734" s="27" t="s">
        <v>9360</v>
      </c>
    </row>
    <row r="4735" spans="1:14" ht="16.5" customHeight="1">
      <c r="A4735" s="24">
        <v>8532240000</v>
      </c>
      <c r="B4735" s="25"/>
      <c r="C4735" s="26"/>
      <c r="D4735" s="27"/>
      <c r="E4735" s="27" t="s">
        <v>314</v>
      </c>
      <c r="F4735" s="27" t="s">
        <v>3972</v>
      </c>
      <c r="G4735" s="28" t="s">
        <v>259</v>
      </c>
      <c r="H4735" s="27" t="s">
        <v>260</v>
      </c>
      <c r="I4735" s="118" t="s">
        <v>3973</v>
      </c>
      <c r="J4735" s="29">
        <v>2.7</v>
      </c>
      <c r="K4735" s="28" t="s">
        <v>162</v>
      </c>
      <c r="L4735" s="27" t="s">
        <v>265</v>
      </c>
      <c r="M4735" s="27" t="s">
        <v>164</v>
      </c>
      <c r="N4735" s="27" t="s">
        <v>9360</v>
      </c>
    </row>
    <row r="4736" spans="1:14" ht="16.5" customHeight="1">
      <c r="A4736" s="24">
        <v>8532240000</v>
      </c>
      <c r="B4736" s="25"/>
      <c r="C4736" s="26"/>
      <c r="D4736" s="27"/>
      <c r="E4736" s="27" t="s">
        <v>314</v>
      </c>
      <c r="F4736" s="27" t="s">
        <v>8921</v>
      </c>
      <c r="G4736" s="28" t="s">
        <v>259</v>
      </c>
      <c r="H4736" s="27" t="s">
        <v>260</v>
      </c>
      <c r="I4736" s="118" t="s">
        <v>8922</v>
      </c>
      <c r="J4736" s="29">
        <v>2.99</v>
      </c>
      <c r="K4736" s="28" t="s">
        <v>162</v>
      </c>
      <c r="L4736" s="27" t="s">
        <v>265</v>
      </c>
      <c r="M4736" s="27" t="s">
        <v>164</v>
      </c>
      <c r="N4736" s="27" t="s">
        <v>9360</v>
      </c>
    </row>
    <row r="4737" spans="1:14" ht="16.5" customHeight="1">
      <c r="A4737" s="24">
        <v>8533100000</v>
      </c>
      <c r="B4737" s="25"/>
      <c r="C4737" s="26"/>
      <c r="D4737" s="27"/>
      <c r="E4737" s="27" t="s">
        <v>8923</v>
      </c>
      <c r="F4737" s="27" t="s">
        <v>8924</v>
      </c>
      <c r="G4737" s="28" t="s">
        <v>173</v>
      </c>
      <c r="H4737" s="27" t="s">
        <v>174</v>
      </c>
      <c r="I4737" s="118" t="s">
        <v>8925</v>
      </c>
      <c r="J4737" s="29">
        <v>455.92</v>
      </c>
      <c r="K4737" s="28" t="s">
        <v>162</v>
      </c>
      <c r="L4737" s="27" t="s">
        <v>8926</v>
      </c>
      <c r="M4737" s="27" t="s">
        <v>164</v>
      </c>
      <c r="N4737" s="27" t="s">
        <v>18365</v>
      </c>
    </row>
    <row r="4738" spans="1:14" ht="16.5" customHeight="1">
      <c r="A4738" s="24">
        <v>8533100000</v>
      </c>
      <c r="B4738" s="25"/>
      <c r="C4738" s="26"/>
      <c r="D4738" s="27"/>
      <c r="E4738" s="27" t="s">
        <v>8923</v>
      </c>
      <c r="F4738" s="27" t="s">
        <v>8927</v>
      </c>
      <c r="G4738" s="28" t="s">
        <v>173</v>
      </c>
      <c r="H4738" s="27" t="s">
        <v>174</v>
      </c>
      <c r="I4738" s="118" t="s">
        <v>8928</v>
      </c>
      <c r="J4738" s="29">
        <v>2.0699999999999998</v>
      </c>
      <c r="K4738" s="28" t="s">
        <v>162</v>
      </c>
      <c r="L4738" s="27" t="s">
        <v>272</v>
      </c>
      <c r="M4738" s="27" t="s">
        <v>164</v>
      </c>
      <c r="N4738" s="27" t="s">
        <v>18073</v>
      </c>
    </row>
    <row r="4739" spans="1:14" ht="16.5" customHeight="1">
      <c r="A4739" s="24">
        <v>8533100000</v>
      </c>
      <c r="B4739" s="25"/>
      <c r="C4739" s="26"/>
      <c r="D4739" s="27"/>
      <c r="E4739" s="27" t="s">
        <v>8923</v>
      </c>
      <c r="F4739" s="27" t="s">
        <v>8929</v>
      </c>
      <c r="G4739" s="28" t="s">
        <v>173</v>
      </c>
      <c r="H4739" s="27" t="s">
        <v>174</v>
      </c>
      <c r="I4739" s="118" t="s">
        <v>8930</v>
      </c>
      <c r="J4739" s="29">
        <v>2.91</v>
      </c>
      <c r="K4739" s="28" t="s">
        <v>162</v>
      </c>
      <c r="L4739" s="27" t="s">
        <v>272</v>
      </c>
      <c r="M4739" s="27" t="s">
        <v>164</v>
      </c>
      <c r="N4739" s="27" t="s">
        <v>18073</v>
      </c>
    </row>
    <row r="4740" spans="1:14" ht="16.5" customHeight="1">
      <c r="A4740" s="24">
        <v>8533100000</v>
      </c>
      <c r="B4740" s="25"/>
      <c r="C4740" s="26"/>
      <c r="D4740" s="27"/>
      <c r="E4740" s="27" t="s">
        <v>8931</v>
      </c>
      <c r="F4740" s="27" t="s">
        <v>8932</v>
      </c>
      <c r="G4740" s="28" t="s">
        <v>297</v>
      </c>
      <c r="H4740" s="27" t="s">
        <v>298</v>
      </c>
      <c r="I4740" s="118" t="s">
        <v>8933</v>
      </c>
      <c r="J4740" s="29">
        <v>1.27</v>
      </c>
      <c r="K4740" s="28" t="s">
        <v>162</v>
      </c>
      <c r="L4740" s="27" t="s">
        <v>8934</v>
      </c>
      <c r="M4740" s="27" t="s">
        <v>164</v>
      </c>
      <c r="N4740" s="27" t="s">
        <v>18366</v>
      </c>
    </row>
    <row r="4741" spans="1:14" ht="16.5" customHeight="1">
      <c r="A4741" s="24">
        <v>8533100000</v>
      </c>
      <c r="B4741" s="25"/>
      <c r="C4741" s="26"/>
      <c r="D4741" s="27"/>
      <c r="E4741" s="27" t="s">
        <v>8935</v>
      </c>
      <c r="F4741" s="27" t="s">
        <v>8033</v>
      </c>
      <c r="G4741" s="28" t="s">
        <v>159</v>
      </c>
      <c r="H4741" s="27" t="s">
        <v>160</v>
      </c>
      <c r="I4741" s="118" t="s">
        <v>8034</v>
      </c>
      <c r="J4741" s="29">
        <v>1.1000000000000001</v>
      </c>
      <c r="K4741" s="28" t="s">
        <v>162</v>
      </c>
      <c r="L4741" s="27" t="s">
        <v>372</v>
      </c>
      <c r="M4741" s="27" t="s">
        <v>164</v>
      </c>
      <c r="N4741" s="27" t="s">
        <v>1383</v>
      </c>
    </row>
    <row r="4742" spans="1:14" ht="16.5" customHeight="1">
      <c r="A4742" s="24">
        <v>8533100000</v>
      </c>
      <c r="B4742" s="25"/>
      <c r="C4742" s="26"/>
      <c r="D4742" s="27"/>
      <c r="E4742" s="27" t="s">
        <v>8935</v>
      </c>
      <c r="F4742" s="27" t="s">
        <v>8936</v>
      </c>
      <c r="G4742" s="28" t="s">
        <v>159</v>
      </c>
      <c r="H4742" s="27" t="s">
        <v>160</v>
      </c>
      <c r="I4742" s="118" t="s">
        <v>8937</v>
      </c>
      <c r="J4742" s="29">
        <v>0.92</v>
      </c>
      <c r="K4742" s="28" t="s">
        <v>162</v>
      </c>
      <c r="L4742" s="27" t="s">
        <v>372</v>
      </c>
      <c r="M4742" s="27" t="s">
        <v>164</v>
      </c>
      <c r="N4742" s="27" t="s">
        <v>1383</v>
      </c>
    </row>
    <row r="4743" spans="1:14" ht="16.5" customHeight="1">
      <c r="A4743" s="24">
        <v>8533100000</v>
      </c>
      <c r="B4743" s="25"/>
      <c r="C4743" s="26"/>
      <c r="D4743" s="27"/>
      <c r="E4743" s="27" t="s">
        <v>8935</v>
      </c>
      <c r="F4743" s="27" t="s">
        <v>8938</v>
      </c>
      <c r="G4743" s="28" t="s">
        <v>159</v>
      </c>
      <c r="H4743" s="27" t="s">
        <v>160</v>
      </c>
      <c r="I4743" s="118" t="s">
        <v>8939</v>
      </c>
      <c r="J4743" s="29">
        <v>0.55000000000000004</v>
      </c>
      <c r="K4743" s="28" t="s">
        <v>162</v>
      </c>
      <c r="L4743" s="27" t="s">
        <v>372</v>
      </c>
      <c r="M4743" s="27" t="s">
        <v>164</v>
      </c>
      <c r="N4743" s="27" t="s">
        <v>1383</v>
      </c>
    </row>
    <row r="4744" spans="1:14" ht="16.5" customHeight="1">
      <c r="A4744" s="24">
        <v>8533100000</v>
      </c>
      <c r="B4744" s="25"/>
      <c r="C4744" s="26"/>
      <c r="D4744" s="27"/>
      <c r="E4744" s="27" t="s">
        <v>8935</v>
      </c>
      <c r="F4744" s="27" t="s">
        <v>8940</v>
      </c>
      <c r="G4744" s="28" t="s">
        <v>159</v>
      </c>
      <c r="H4744" s="27" t="s">
        <v>160</v>
      </c>
      <c r="I4744" s="118" t="s">
        <v>8941</v>
      </c>
      <c r="J4744" s="29">
        <v>0.84</v>
      </c>
      <c r="K4744" s="28" t="s">
        <v>162</v>
      </c>
      <c r="L4744" s="27" t="s">
        <v>372</v>
      </c>
      <c r="M4744" s="27" t="s">
        <v>164</v>
      </c>
      <c r="N4744" s="27" t="s">
        <v>1383</v>
      </c>
    </row>
    <row r="4745" spans="1:14" ht="16.5" customHeight="1">
      <c r="A4745" s="24">
        <v>8533100000</v>
      </c>
      <c r="B4745" s="25"/>
      <c r="C4745" s="26"/>
      <c r="D4745" s="27"/>
      <c r="E4745" s="27" t="s">
        <v>8935</v>
      </c>
      <c r="F4745" s="27" t="s">
        <v>8940</v>
      </c>
      <c r="G4745" s="28" t="s">
        <v>159</v>
      </c>
      <c r="H4745" s="27" t="s">
        <v>160</v>
      </c>
      <c r="I4745" s="118" t="s">
        <v>8942</v>
      </c>
      <c r="J4745" s="29">
        <v>0.61</v>
      </c>
      <c r="K4745" s="28" t="s">
        <v>162</v>
      </c>
      <c r="L4745" s="27" t="s">
        <v>372</v>
      </c>
      <c r="M4745" s="27" t="s">
        <v>164</v>
      </c>
      <c r="N4745" s="27" t="s">
        <v>1383</v>
      </c>
    </row>
    <row r="4746" spans="1:14" ht="16.5" customHeight="1">
      <c r="A4746" s="24">
        <v>8533100000</v>
      </c>
      <c r="B4746" s="25"/>
      <c r="C4746" s="26"/>
      <c r="D4746" s="27"/>
      <c r="E4746" s="27" t="s">
        <v>8935</v>
      </c>
      <c r="F4746" s="27" t="s">
        <v>8943</v>
      </c>
      <c r="G4746" s="28" t="s">
        <v>159</v>
      </c>
      <c r="H4746" s="27" t="s">
        <v>160</v>
      </c>
      <c r="I4746" s="118" t="s">
        <v>8944</v>
      </c>
      <c r="J4746" s="29">
        <v>0.55000000000000004</v>
      </c>
      <c r="K4746" s="28" t="s">
        <v>162</v>
      </c>
      <c r="L4746" s="27" t="s">
        <v>372</v>
      </c>
      <c r="M4746" s="27" t="s">
        <v>164</v>
      </c>
      <c r="N4746" s="27" t="s">
        <v>1383</v>
      </c>
    </row>
    <row r="4747" spans="1:14" ht="16.5" customHeight="1">
      <c r="A4747" s="24">
        <v>8533100000</v>
      </c>
      <c r="B4747" s="25"/>
      <c r="C4747" s="26"/>
      <c r="D4747" s="27"/>
      <c r="E4747" s="27" t="s">
        <v>8935</v>
      </c>
      <c r="F4747" s="27" t="s">
        <v>8945</v>
      </c>
      <c r="G4747" s="28" t="s">
        <v>159</v>
      </c>
      <c r="H4747" s="27" t="s">
        <v>160</v>
      </c>
      <c r="I4747" s="118" t="s">
        <v>8946</v>
      </c>
      <c r="J4747" s="29">
        <v>2.4900000000000002</v>
      </c>
      <c r="K4747" s="28" t="s">
        <v>162</v>
      </c>
      <c r="L4747" s="27" t="s">
        <v>372</v>
      </c>
      <c r="M4747" s="27" t="s">
        <v>164</v>
      </c>
      <c r="N4747" s="27" t="s">
        <v>1383</v>
      </c>
    </row>
    <row r="4748" spans="1:14" ht="16.5" customHeight="1">
      <c r="A4748" s="24">
        <v>8533100000</v>
      </c>
      <c r="B4748" s="25"/>
      <c r="C4748" s="26"/>
      <c r="D4748" s="27"/>
      <c r="E4748" s="27" t="s">
        <v>8935</v>
      </c>
      <c r="F4748" s="27" t="s">
        <v>8947</v>
      </c>
      <c r="G4748" s="28" t="s">
        <v>159</v>
      </c>
      <c r="H4748" s="27" t="s">
        <v>160</v>
      </c>
      <c r="I4748" s="118" t="s">
        <v>8948</v>
      </c>
      <c r="J4748" s="29">
        <v>0.61</v>
      </c>
      <c r="K4748" s="28" t="s">
        <v>162</v>
      </c>
      <c r="L4748" s="27" t="s">
        <v>372</v>
      </c>
      <c r="M4748" s="27" t="s">
        <v>164</v>
      </c>
      <c r="N4748" s="27" t="s">
        <v>1383</v>
      </c>
    </row>
    <row r="4749" spans="1:14" ht="16.5" customHeight="1">
      <c r="A4749" s="24">
        <v>8533100000</v>
      </c>
      <c r="B4749" s="25"/>
      <c r="C4749" s="26"/>
      <c r="D4749" s="27"/>
      <c r="E4749" s="27" t="s">
        <v>8935</v>
      </c>
      <c r="F4749" s="27" t="s">
        <v>8949</v>
      </c>
      <c r="G4749" s="28" t="s">
        <v>159</v>
      </c>
      <c r="H4749" s="27" t="s">
        <v>160</v>
      </c>
      <c r="I4749" s="118" t="s">
        <v>8950</v>
      </c>
      <c r="J4749" s="29">
        <v>0.61</v>
      </c>
      <c r="K4749" s="28" t="s">
        <v>162</v>
      </c>
      <c r="L4749" s="27" t="s">
        <v>372</v>
      </c>
      <c r="M4749" s="27" t="s">
        <v>164</v>
      </c>
      <c r="N4749" s="27" t="s">
        <v>1383</v>
      </c>
    </row>
    <row r="4750" spans="1:14" ht="16.5" customHeight="1">
      <c r="A4750" s="24">
        <v>8533100000</v>
      </c>
      <c r="B4750" s="25"/>
      <c r="C4750" s="26"/>
      <c r="D4750" s="27"/>
      <c r="E4750" s="27" t="s">
        <v>8935</v>
      </c>
      <c r="F4750" s="27" t="s">
        <v>8951</v>
      </c>
      <c r="G4750" s="28" t="s">
        <v>159</v>
      </c>
      <c r="H4750" s="27" t="s">
        <v>160</v>
      </c>
      <c r="I4750" s="118" t="s">
        <v>8952</v>
      </c>
      <c r="J4750" s="29">
        <v>0.61</v>
      </c>
      <c r="K4750" s="28" t="s">
        <v>162</v>
      </c>
      <c r="L4750" s="27" t="s">
        <v>372</v>
      </c>
      <c r="M4750" s="27" t="s">
        <v>164</v>
      </c>
      <c r="N4750" s="27" t="s">
        <v>1383</v>
      </c>
    </row>
    <row r="4751" spans="1:14" ht="16.5" customHeight="1">
      <c r="A4751" s="24">
        <v>8533100000</v>
      </c>
      <c r="B4751" s="25"/>
      <c r="C4751" s="26"/>
      <c r="D4751" s="27"/>
      <c r="E4751" s="27" t="s">
        <v>8935</v>
      </c>
      <c r="F4751" s="27" t="s">
        <v>7328</v>
      </c>
      <c r="G4751" s="28" t="s">
        <v>159</v>
      </c>
      <c r="H4751" s="27" t="s">
        <v>160</v>
      </c>
      <c r="I4751" s="118" t="s">
        <v>7329</v>
      </c>
      <c r="J4751" s="29">
        <v>1.03</v>
      </c>
      <c r="K4751" s="28" t="s">
        <v>162</v>
      </c>
      <c r="L4751" s="27" t="s">
        <v>372</v>
      </c>
      <c r="M4751" s="27" t="s">
        <v>164</v>
      </c>
      <c r="N4751" s="27" t="s">
        <v>1383</v>
      </c>
    </row>
    <row r="4752" spans="1:14" ht="16.5" customHeight="1">
      <c r="A4752" s="24">
        <v>8533100000</v>
      </c>
      <c r="B4752" s="25"/>
      <c r="C4752" s="26"/>
      <c r="D4752" s="27"/>
      <c r="E4752" s="27" t="s">
        <v>8935</v>
      </c>
      <c r="F4752" s="27" t="s">
        <v>8953</v>
      </c>
      <c r="G4752" s="28" t="s">
        <v>159</v>
      </c>
      <c r="H4752" s="27" t="s">
        <v>160</v>
      </c>
      <c r="I4752" s="118" t="s">
        <v>8954</v>
      </c>
      <c r="J4752" s="29">
        <v>0.55000000000000004</v>
      </c>
      <c r="K4752" s="28" t="s">
        <v>162</v>
      </c>
      <c r="L4752" s="27" t="s">
        <v>372</v>
      </c>
      <c r="M4752" s="27" t="s">
        <v>164</v>
      </c>
      <c r="N4752" s="27" t="s">
        <v>1383</v>
      </c>
    </row>
    <row r="4753" spans="1:14" ht="16.5" customHeight="1">
      <c r="A4753" s="24">
        <v>8533100000</v>
      </c>
      <c r="B4753" s="25"/>
      <c r="C4753" s="26"/>
      <c r="D4753" s="27"/>
      <c r="E4753" s="27" t="s">
        <v>8935</v>
      </c>
      <c r="F4753" s="27" t="s">
        <v>8955</v>
      </c>
      <c r="G4753" s="28" t="s">
        <v>159</v>
      </c>
      <c r="H4753" s="27" t="s">
        <v>160</v>
      </c>
      <c r="I4753" s="118" t="s">
        <v>8956</v>
      </c>
      <c r="J4753" s="29">
        <v>1</v>
      </c>
      <c r="K4753" s="28" t="s">
        <v>162</v>
      </c>
      <c r="L4753" s="27" t="s">
        <v>372</v>
      </c>
      <c r="M4753" s="27" t="s">
        <v>164</v>
      </c>
      <c r="N4753" s="27" t="s">
        <v>1383</v>
      </c>
    </row>
    <row r="4754" spans="1:14" ht="16.5" customHeight="1">
      <c r="A4754" s="24">
        <v>8533100000</v>
      </c>
      <c r="B4754" s="25"/>
      <c r="C4754" s="26"/>
      <c r="D4754" s="27"/>
      <c r="E4754" s="27" t="s">
        <v>8935</v>
      </c>
      <c r="F4754" s="27" t="s">
        <v>8957</v>
      </c>
      <c r="G4754" s="28" t="s">
        <v>159</v>
      </c>
      <c r="H4754" s="27" t="s">
        <v>160</v>
      </c>
      <c r="I4754" s="118" t="s">
        <v>8958</v>
      </c>
      <c r="J4754" s="29">
        <v>0.61</v>
      </c>
      <c r="K4754" s="28" t="s">
        <v>162</v>
      </c>
      <c r="L4754" s="27" t="s">
        <v>372</v>
      </c>
      <c r="M4754" s="27" t="s">
        <v>164</v>
      </c>
      <c r="N4754" s="27" t="s">
        <v>1383</v>
      </c>
    </row>
    <row r="4755" spans="1:14" ht="16.5" customHeight="1">
      <c r="A4755" s="24">
        <v>8533210000</v>
      </c>
      <c r="B4755" s="25"/>
      <c r="C4755" s="26"/>
      <c r="D4755" s="27"/>
      <c r="E4755" s="27" t="s">
        <v>8959</v>
      </c>
      <c r="F4755" s="27" t="s">
        <v>8960</v>
      </c>
      <c r="G4755" s="28" t="s">
        <v>173</v>
      </c>
      <c r="H4755" s="27" t="s">
        <v>174</v>
      </c>
      <c r="I4755" s="118" t="s">
        <v>8961</v>
      </c>
      <c r="J4755" s="29">
        <v>3.57</v>
      </c>
      <c r="K4755" s="28" t="s">
        <v>162</v>
      </c>
      <c r="L4755" s="27" t="s">
        <v>272</v>
      </c>
      <c r="M4755" s="27" t="s">
        <v>164</v>
      </c>
      <c r="N4755" s="27" t="s">
        <v>18073</v>
      </c>
    </row>
    <row r="4756" spans="1:14" ht="16.5" customHeight="1">
      <c r="A4756" s="24">
        <v>8533210000</v>
      </c>
      <c r="B4756" s="25"/>
      <c r="C4756" s="26"/>
      <c r="D4756" s="27"/>
      <c r="E4756" s="27" t="s">
        <v>2797</v>
      </c>
      <c r="F4756" s="27" t="s">
        <v>8962</v>
      </c>
      <c r="G4756" s="28" t="s">
        <v>282</v>
      </c>
      <c r="H4756" s="27" t="s">
        <v>283</v>
      </c>
      <c r="I4756" s="118" t="s">
        <v>8963</v>
      </c>
      <c r="J4756" s="29">
        <v>2.14</v>
      </c>
      <c r="K4756" s="28" t="s">
        <v>162</v>
      </c>
      <c r="L4756" s="27" t="s">
        <v>372</v>
      </c>
      <c r="M4756" s="27" t="s">
        <v>164</v>
      </c>
      <c r="N4756" s="27" t="s">
        <v>1383</v>
      </c>
    </row>
    <row r="4757" spans="1:14" ht="16.5" customHeight="1">
      <c r="A4757" s="24">
        <v>8533401000</v>
      </c>
      <c r="B4757" s="25"/>
      <c r="C4757" s="26"/>
      <c r="D4757" s="27"/>
      <c r="E4757" s="27" t="s">
        <v>6941</v>
      </c>
      <c r="F4757" s="27" t="s">
        <v>8964</v>
      </c>
      <c r="G4757" s="28" t="s">
        <v>159</v>
      </c>
      <c r="H4757" s="27" t="s">
        <v>160</v>
      </c>
      <c r="I4757" s="118" t="s">
        <v>8965</v>
      </c>
      <c r="J4757" s="29">
        <v>4.24</v>
      </c>
      <c r="K4757" s="28" t="s">
        <v>162</v>
      </c>
      <c r="L4757" s="27" t="s">
        <v>372</v>
      </c>
      <c r="M4757" s="27" t="s">
        <v>164</v>
      </c>
      <c r="N4757" s="27" t="s">
        <v>1383</v>
      </c>
    </row>
    <row r="4758" spans="1:14" ht="16.5" customHeight="1">
      <c r="A4758" s="24">
        <v>8536691000</v>
      </c>
      <c r="B4758" s="25"/>
      <c r="C4758" s="26"/>
      <c r="D4758" s="27"/>
      <c r="E4758" s="27" t="s">
        <v>4946</v>
      </c>
      <c r="F4758" s="27" t="s">
        <v>8966</v>
      </c>
      <c r="G4758" s="28" t="s">
        <v>159</v>
      </c>
      <c r="H4758" s="27" t="s">
        <v>160</v>
      </c>
      <c r="I4758" s="118" t="s">
        <v>8967</v>
      </c>
      <c r="J4758" s="29">
        <v>79.5</v>
      </c>
      <c r="K4758" s="28" t="s">
        <v>162</v>
      </c>
      <c r="L4758" s="27" t="s">
        <v>449</v>
      </c>
      <c r="M4758" s="27" t="s">
        <v>164</v>
      </c>
      <c r="N4758" s="27" t="s">
        <v>18085</v>
      </c>
    </row>
    <row r="4759" spans="1:14" ht="16.5" customHeight="1">
      <c r="A4759" s="24">
        <v>8536693000</v>
      </c>
      <c r="B4759" s="25"/>
      <c r="C4759" s="26"/>
      <c r="D4759" s="27"/>
      <c r="E4759" s="27" t="s">
        <v>444</v>
      </c>
      <c r="F4759" s="27" t="s">
        <v>8968</v>
      </c>
      <c r="G4759" s="28" t="s">
        <v>173</v>
      </c>
      <c r="H4759" s="27" t="s">
        <v>174</v>
      </c>
      <c r="I4759" s="118" t="s">
        <v>8969</v>
      </c>
      <c r="J4759" s="29">
        <v>50.4</v>
      </c>
      <c r="K4759" s="28" t="s">
        <v>162</v>
      </c>
      <c r="L4759" s="27" t="s">
        <v>449</v>
      </c>
      <c r="M4759" s="27" t="s">
        <v>164</v>
      </c>
      <c r="N4759" s="27" t="s">
        <v>18085</v>
      </c>
    </row>
    <row r="4760" spans="1:14" ht="16.5" customHeight="1">
      <c r="A4760" s="24">
        <v>8536693000</v>
      </c>
      <c r="B4760" s="25"/>
      <c r="C4760" s="26"/>
      <c r="D4760" s="27"/>
      <c r="E4760" s="27" t="s">
        <v>444</v>
      </c>
      <c r="F4760" s="27" t="s">
        <v>8970</v>
      </c>
      <c r="G4760" s="28" t="s">
        <v>466</v>
      </c>
      <c r="H4760" s="27" t="s">
        <v>467</v>
      </c>
      <c r="I4760" s="118" t="s">
        <v>8971</v>
      </c>
      <c r="J4760" s="29">
        <v>88</v>
      </c>
      <c r="K4760" s="28" t="s">
        <v>162</v>
      </c>
      <c r="L4760" s="27" t="s">
        <v>452</v>
      </c>
      <c r="M4760" s="27" t="s">
        <v>164</v>
      </c>
      <c r="N4760" s="27" t="s">
        <v>18086</v>
      </c>
    </row>
    <row r="4761" spans="1:14" ht="16.5" customHeight="1">
      <c r="A4761" s="24">
        <v>8536693000</v>
      </c>
      <c r="B4761" s="25"/>
      <c r="C4761" s="26"/>
      <c r="D4761" s="27"/>
      <c r="E4761" s="27" t="s">
        <v>444</v>
      </c>
      <c r="F4761" s="27" t="s">
        <v>8972</v>
      </c>
      <c r="G4761" s="28" t="s">
        <v>466</v>
      </c>
      <c r="H4761" s="27" t="s">
        <v>467</v>
      </c>
      <c r="I4761" s="118" t="s">
        <v>8973</v>
      </c>
      <c r="J4761" s="29">
        <v>75</v>
      </c>
      <c r="K4761" s="28" t="s">
        <v>162</v>
      </c>
      <c r="L4761" s="27" t="s">
        <v>452</v>
      </c>
      <c r="M4761" s="27" t="s">
        <v>164</v>
      </c>
      <c r="N4761" s="27" t="s">
        <v>18086</v>
      </c>
    </row>
    <row r="4762" spans="1:14" ht="16.5" customHeight="1">
      <c r="A4762" s="24">
        <v>8536699008</v>
      </c>
      <c r="B4762" s="25"/>
      <c r="C4762" s="26">
        <v>0.08</v>
      </c>
      <c r="D4762" s="27"/>
      <c r="E4762" s="27" t="s">
        <v>8483</v>
      </c>
      <c r="F4762" s="27" t="s">
        <v>477</v>
      </c>
      <c r="G4762" s="28" t="s">
        <v>3398</v>
      </c>
      <c r="H4762" s="27" t="s">
        <v>3399</v>
      </c>
      <c r="I4762" s="118" t="s">
        <v>8974</v>
      </c>
      <c r="J4762" s="29">
        <v>62.8</v>
      </c>
      <c r="K4762" s="28" t="s">
        <v>162</v>
      </c>
      <c r="L4762" s="27" t="s">
        <v>8975</v>
      </c>
      <c r="M4762" s="27" t="s">
        <v>164</v>
      </c>
      <c r="N4762" s="27" t="s">
        <v>18150</v>
      </c>
    </row>
    <row r="4763" spans="1:14" ht="16.5" customHeight="1">
      <c r="A4763" s="24">
        <v>8536699008</v>
      </c>
      <c r="B4763" s="25"/>
      <c r="C4763" s="26"/>
      <c r="D4763" s="27"/>
      <c r="E4763" s="27" t="s">
        <v>8483</v>
      </c>
      <c r="F4763" s="27" t="s">
        <v>477</v>
      </c>
      <c r="G4763" s="28" t="s">
        <v>3398</v>
      </c>
      <c r="H4763" s="27" t="s">
        <v>3399</v>
      </c>
      <c r="I4763" s="118" t="s">
        <v>8976</v>
      </c>
      <c r="J4763" s="29">
        <v>85</v>
      </c>
      <c r="K4763" s="28" t="s">
        <v>162</v>
      </c>
      <c r="L4763" s="27" t="s">
        <v>6295</v>
      </c>
      <c r="M4763" s="27" t="s">
        <v>164</v>
      </c>
      <c r="N4763" s="27" t="s">
        <v>18150</v>
      </c>
    </row>
    <row r="4764" spans="1:14" ht="16.5" customHeight="1">
      <c r="A4764" s="24">
        <v>8536699008</v>
      </c>
      <c r="B4764" s="25"/>
      <c r="C4764" s="26">
        <v>0.08</v>
      </c>
      <c r="D4764" s="27"/>
      <c r="E4764" s="27" t="s">
        <v>6296</v>
      </c>
      <c r="F4764" s="27" t="s">
        <v>8977</v>
      </c>
      <c r="G4764" s="28" t="s">
        <v>466</v>
      </c>
      <c r="H4764" s="27" t="s">
        <v>467</v>
      </c>
      <c r="I4764" s="118" t="s">
        <v>8978</v>
      </c>
      <c r="J4764" s="29">
        <v>82.08</v>
      </c>
      <c r="K4764" s="28" t="s">
        <v>162</v>
      </c>
      <c r="L4764" s="27" t="s">
        <v>452</v>
      </c>
      <c r="M4764" s="27" t="s">
        <v>164</v>
      </c>
      <c r="N4764" s="27" t="s">
        <v>18210</v>
      </c>
    </row>
    <row r="4765" spans="1:14" ht="16.5" customHeight="1">
      <c r="A4765" s="24">
        <v>8536699008</v>
      </c>
      <c r="B4765" s="25"/>
      <c r="C4765" s="26">
        <v>0.08</v>
      </c>
      <c r="D4765" s="27"/>
      <c r="E4765" s="27" t="s">
        <v>2148</v>
      </c>
      <c r="F4765" s="27" t="s">
        <v>8979</v>
      </c>
      <c r="G4765" s="28" t="s">
        <v>201</v>
      </c>
      <c r="H4765" s="27" t="s">
        <v>202</v>
      </c>
      <c r="I4765" s="118" t="s">
        <v>8980</v>
      </c>
      <c r="J4765" s="29">
        <v>107.64</v>
      </c>
      <c r="K4765" s="28" t="s">
        <v>162</v>
      </c>
      <c r="L4765" s="27" t="s">
        <v>428</v>
      </c>
      <c r="M4765" s="27" t="s">
        <v>164</v>
      </c>
      <c r="N4765" s="27" t="s">
        <v>13387</v>
      </c>
    </row>
    <row r="4766" spans="1:14" ht="16.5" customHeight="1">
      <c r="A4766" s="24">
        <v>8538909908</v>
      </c>
      <c r="B4766" s="25"/>
      <c r="C4766" s="26">
        <v>0.05</v>
      </c>
      <c r="D4766" s="27"/>
      <c r="E4766" s="27" t="s">
        <v>8981</v>
      </c>
      <c r="F4766" s="27" t="s">
        <v>8982</v>
      </c>
      <c r="G4766" s="28" t="s">
        <v>173</v>
      </c>
      <c r="H4766" s="27" t="s">
        <v>174</v>
      </c>
      <c r="I4766" s="118" t="s">
        <v>8983</v>
      </c>
      <c r="J4766" s="29">
        <v>211.46</v>
      </c>
      <c r="K4766" s="28" t="s">
        <v>162</v>
      </c>
      <c r="L4766" s="27" t="s">
        <v>1152</v>
      </c>
      <c r="M4766" s="27" t="s">
        <v>164</v>
      </c>
      <c r="N4766" s="27" t="s">
        <v>3701</v>
      </c>
    </row>
    <row r="4767" spans="1:14" ht="16.5" customHeight="1">
      <c r="A4767" s="24">
        <v>8541100009</v>
      </c>
      <c r="B4767" s="25"/>
      <c r="C4767" s="26"/>
      <c r="D4767" s="27"/>
      <c r="E4767" s="27" t="s">
        <v>1803</v>
      </c>
      <c r="F4767" s="27" t="s">
        <v>8984</v>
      </c>
      <c r="G4767" s="28" t="s">
        <v>173</v>
      </c>
      <c r="H4767" s="27" t="s">
        <v>174</v>
      </c>
      <c r="I4767" s="118" t="s">
        <v>8985</v>
      </c>
      <c r="J4767" s="29">
        <v>244.82</v>
      </c>
      <c r="K4767" s="28" t="s">
        <v>162</v>
      </c>
      <c r="L4767" s="27" t="s">
        <v>580</v>
      </c>
      <c r="M4767" s="27" t="s">
        <v>164</v>
      </c>
      <c r="N4767" s="27" t="s">
        <v>10753</v>
      </c>
    </row>
    <row r="4768" spans="1:14" ht="16.5" customHeight="1">
      <c r="A4768" s="24">
        <v>8541210000</v>
      </c>
      <c r="B4768" s="25"/>
      <c r="C4768" s="26"/>
      <c r="D4768" s="27"/>
      <c r="E4768" s="27" t="s">
        <v>548</v>
      </c>
      <c r="F4768" s="27" t="s">
        <v>549</v>
      </c>
      <c r="G4768" s="28" t="s">
        <v>173</v>
      </c>
      <c r="H4768" s="27" t="s">
        <v>174</v>
      </c>
      <c r="I4768" s="118" t="s">
        <v>550</v>
      </c>
      <c r="J4768" s="29">
        <v>9.77</v>
      </c>
      <c r="K4768" s="28" t="s">
        <v>162</v>
      </c>
      <c r="L4768" s="27" t="s">
        <v>250</v>
      </c>
      <c r="M4768" s="27" t="s">
        <v>164</v>
      </c>
      <c r="N4768" s="27" t="s">
        <v>18071</v>
      </c>
    </row>
    <row r="4769" spans="1:14" ht="16.5" customHeight="1" thickBot="1">
      <c r="A4769" s="24">
        <v>8541210000</v>
      </c>
      <c r="B4769" s="25"/>
      <c r="C4769" s="26"/>
      <c r="D4769" s="27"/>
      <c r="E4769" s="27" t="s">
        <v>548</v>
      </c>
      <c r="F4769" s="27" t="s">
        <v>549</v>
      </c>
      <c r="G4769" s="28" t="s">
        <v>227</v>
      </c>
      <c r="H4769" s="27" t="s">
        <v>228</v>
      </c>
      <c r="I4769" s="118" t="s">
        <v>550</v>
      </c>
      <c r="J4769" s="29">
        <v>78.400000000000006</v>
      </c>
      <c r="K4769" s="28" t="s">
        <v>162</v>
      </c>
      <c r="L4769" s="27" t="s">
        <v>250</v>
      </c>
      <c r="M4769" s="27" t="s">
        <v>164</v>
      </c>
      <c r="N4769" s="27" t="s">
        <v>18071</v>
      </c>
    </row>
    <row r="4770" spans="1:14" ht="16.5" customHeight="1" thickTop="1" thickBot="1">
      <c r="A4770" s="30">
        <v>8542319010</v>
      </c>
      <c r="B4770" s="25"/>
      <c r="C4770" s="26"/>
      <c r="D4770" s="27"/>
      <c r="E4770" s="27" t="s">
        <v>5287</v>
      </c>
      <c r="F4770" s="27" t="s">
        <v>8986</v>
      </c>
      <c r="G4770" s="28" t="s">
        <v>173</v>
      </c>
      <c r="H4770" s="27" t="s">
        <v>174</v>
      </c>
      <c r="I4770" s="118" t="s">
        <v>8987</v>
      </c>
      <c r="J4770" s="29">
        <v>315.2</v>
      </c>
      <c r="K4770" s="28" t="s">
        <v>162</v>
      </c>
      <c r="L4770" s="27" t="s">
        <v>8926</v>
      </c>
      <c r="M4770" s="27" t="s">
        <v>164</v>
      </c>
      <c r="N4770" s="27" t="s">
        <v>18365</v>
      </c>
    </row>
    <row r="4771" spans="1:14" ht="16.5" customHeight="1" thickTop="1" thickBot="1">
      <c r="A4771" s="30">
        <v>8542319010</v>
      </c>
      <c r="B4771" s="25"/>
      <c r="C4771" s="26"/>
      <c r="D4771" s="27"/>
      <c r="E4771" s="27" t="s">
        <v>8988</v>
      </c>
      <c r="F4771" s="27" t="s">
        <v>8989</v>
      </c>
      <c r="G4771" s="28" t="s">
        <v>159</v>
      </c>
      <c r="H4771" s="27" t="s">
        <v>160</v>
      </c>
      <c r="I4771" s="118" t="s">
        <v>8990</v>
      </c>
      <c r="J4771" s="29">
        <v>58636.37</v>
      </c>
      <c r="K4771" s="28" t="s">
        <v>162</v>
      </c>
      <c r="L4771" s="27" t="s">
        <v>1102</v>
      </c>
      <c r="M4771" s="27" t="s">
        <v>164</v>
      </c>
      <c r="N4771" s="27" t="s">
        <v>18122</v>
      </c>
    </row>
    <row r="4772" spans="1:14" ht="16.5" customHeight="1" thickTop="1">
      <c r="A4772" s="24">
        <v>8544429007</v>
      </c>
      <c r="B4772" s="25"/>
      <c r="C4772" s="26">
        <v>0.12</v>
      </c>
      <c r="D4772" s="27"/>
      <c r="E4772" s="27" t="s">
        <v>8991</v>
      </c>
      <c r="F4772" s="27" t="s">
        <v>8992</v>
      </c>
      <c r="G4772" s="28" t="s">
        <v>201</v>
      </c>
      <c r="H4772" s="27" t="s">
        <v>202</v>
      </c>
      <c r="I4772" s="118" t="s">
        <v>8993</v>
      </c>
      <c r="J4772" s="29">
        <v>1281.3</v>
      </c>
      <c r="K4772" s="28" t="s">
        <v>162</v>
      </c>
      <c r="L4772" s="27" t="s">
        <v>8994</v>
      </c>
      <c r="M4772" s="27" t="s">
        <v>164</v>
      </c>
      <c r="N4772" s="27" t="s">
        <v>18367</v>
      </c>
    </row>
    <row r="4773" spans="1:14" ht="16.5" customHeight="1">
      <c r="A4773" s="24">
        <v>8504509500</v>
      </c>
      <c r="B4773" s="25"/>
      <c r="C4773" s="26"/>
      <c r="D4773" s="27"/>
      <c r="E4773" s="27" t="s">
        <v>820</v>
      </c>
      <c r="F4773" s="27" t="s">
        <v>8995</v>
      </c>
      <c r="G4773" s="28" t="s">
        <v>282</v>
      </c>
      <c r="H4773" s="27" t="s">
        <v>283</v>
      </c>
      <c r="I4773" s="118" t="s">
        <v>8996</v>
      </c>
      <c r="J4773" s="29">
        <v>7.9</v>
      </c>
      <c r="K4773" s="28" t="s">
        <v>162</v>
      </c>
      <c r="L4773" s="27" t="s">
        <v>218</v>
      </c>
      <c r="M4773" s="27" t="s">
        <v>164</v>
      </c>
      <c r="N4773" s="27" t="s">
        <v>8998</v>
      </c>
    </row>
    <row r="4774" spans="1:14" ht="16.5" customHeight="1">
      <c r="A4774" s="24">
        <v>8504509500</v>
      </c>
      <c r="B4774" s="25"/>
      <c r="C4774" s="26"/>
      <c r="D4774" s="27"/>
      <c r="E4774" s="27" t="s">
        <v>820</v>
      </c>
      <c r="F4774" s="27" t="s">
        <v>8997</v>
      </c>
      <c r="G4774" s="28" t="s">
        <v>173</v>
      </c>
      <c r="H4774" s="27" t="s">
        <v>174</v>
      </c>
      <c r="I4774" s="118" t="s">
        <v>217</v>
      </c>
      <c r="J4774" s="29">
        <v>3.65</v>
      </c>
      <c r="K4774" s="28" t="s">
        <v>162</v>
      </c>
      <c r="L4774" s="27" t="s">
        <v>8998</v>
      </c>
      <c r="M4774" s="27" t="s">
        <v>164</v>
      </c>
      <c r="N4774" s="27" t="s">
        <v>8998</v>
      </c>
    </row>
    <row r="4775" spans="1:14" ht="16.5" customHeight="1">
      <c r="A4775" s="24">
        <v>8504509500</v>
      </c>
      <c r="B4775" s="25"/>
      <c r="C4775" s="26"/>
      <c r="D4775" s="27"/>
      <c r="E4775" s="27" t="s">
        <v>820</v>
      </c>
      <c r="F4775" s="27" t="s">
        <v>8999</v>
      </c>
      <c r="G4775" s="28" t="s">
        <v>173</v>
      </c>
      <c r="H4775" s="27" t="s">
        <v>174</v>
      </c>
      <c r="I4775" s="118" t="s">
        <v>9000</v>
      </c>
      <c r="J4775" s="29">
        <v>16.8</v>
      </c>
      <c r="K4775" s="28" t="s">
        <v>162</v>
      </c>
      <c r="L4775" s="27" t="s">
        <v>221</v>
      </c>
      <c r="M4775" s="27" t="s">
        <v>164</v>
      </c>
      <c r="N4775" s="27" t="s">
        <v>13376</v>
      </c>
    </row>
    <row r="4776" spans="1:14" ht="16.5" customHeight="1">
      <c r="A4776" s="24">
        <v>8531809500</v>
      </c>
      <c r="B4776" s="25"/>
      <c r="C4776" s="26"/>
      <c r="D4776" s="27"/>
      <c r="E4776" s="27" t="s">
        <v>8734</v>
      </c>
      <c r="F4776" s="27" t="s">
        <v>8735</v>
      </c>
      <c r="G4776" s="28" t="s">
        <v>173</v>
      </c>
      <c r="H4776" s="27" t="s">
        <v>174</v>
      </c>
      <c r="I4776" s="118" t="s">
        <v>9001</v>
      </c>
      <c r="J4776" s="29">
        <v>197.76</v>
      </c>
      <c r="K4776" s="28" t="s">
        <v>162</v>
      </c>
      <c r="L4776" s="27" t="s">
        <v>9002</v>
      </c>
      <c r="M4776" s="27" t="s">
        <v>164</v>
      </c>
      <c r="N4776" s="27" t="s">
        <v>9002</v>
      </c>
    </row>
    <row r="4777" spans="1:14" ht="16.5" customHeight="1">
      <c r="A4777" s="24">
        <v>8532220000</v>
      </c>
      <c r="B4777" s="25"/>
      <c r="C4777" s="26"/>
      <c r="D4777" s="27"/>
      <c r="E4777" s="27" t="s">
        <v>276</v>
      </c>
      <c r="F4777" s="27" t="s">
        <v>9003</v>
      </c>
      <c r="G4777" s="28" t="s">
        <v>282</v>
      </c>
      <c r="H4777" s="27" t="s">
        <v>283</v>
      </c>
      <c r="I4777" s="118" t="s">
        <v>9004</v>
      </c>
      <c r="J4777" s="29">
        <v>2.5499999999999998</v>
      </c>
      <c r="K4777" s="28" t="s">
        <v>162</v>
      </c>
      <c r="L4777" s="27" t="s">
        <v>285</v>
      </c>
      <c r="M4777" s="27" t="s">
        <v>164</v>
      </c>
      <c r="N4777" s="27" t="s">
        <v>18075</v>
      </c>
    </row>
    <row r="4778" spans="1:14" ht="16.5" customHeight="1">
      <c r="A4778" s="24">
        <v>8532240000</v>
      </c>
      <c r="B4778" s="25"/>
      <c r="C4778" s="26"/>
      <c r="D4778" s="27"/>
      <c r="E4778" s="27" t="s">
        <v>329</v>
      </c>
      <c r="F4778" s="27" t="s">
        <v>9005</v>
      </c>
      <c r="G4778" s="28" t="s">
        <v>201</v>
      </c>
      <c r="H4778" s="27" t="s">
        <v>202</v>
      </c>
      <c r="I4778" s="118" t="s">
        <v>9006</v>
      </c>
      <c r="J4778" s="29">
        <v>87.28</v>
      </c>
      <c r="K4778" s="28" t="s">
        <v>162</v>
      </c>
      <c r="L4778" s="27" t="s">
        <v>262</v>
      </c>
      <c r="M4778" s="27" t="s">
        <v>164</v>
      </c>
      <c r="N4778" s="27" t="s">
        <v>265</v>
      </c>
    </row>
    <row r="4779" spans="1:14" ht="16.5" customHeight="1">
      <c r="A4779" s="24">
        <v>8532240000</v>
      </c>
      <c r="B4779" s="25"/>
      <c r="C4779" s="26"/>
      <c r="D4779" s="27"/>
      <c r="E4779" s="27" t="s">
        <v>329</v>
      </c>
      <c r="F4779" s="27" t="s">
        <v>9007</v>
      </c>
      <c r="G4779" s="28" t="s">
        <v>201</v>
      </c>
      <c r="H4779" s="27" t="s">
        <v>202</v>
      </c>
      <c r="I4779" s="118" t="s">
        <v>9008</v>
      </c>
      <c r="J4779" s="29">
        <v>44.84</v>
      </c>
      <c r="K4779" s="28" t="s">
        <v>162</v>
      </c>
      <c r="L4779" s="27" t="s">
        <v>262</v>
      </c>
      <c r="M4779" s="27" t="s">
        <v>164</v>
      </c>
      <c r="N4779" s="27" t="s">
        <v>265</v>
      </c>
    </row>
    <row r="4780" spans="1:14" ht="16.5" customHeight="1">
      <c r="A4780" s="24">
        <v>8536490000</v>
      </c>
      <c r="B4780" s="25"/>
      <c r="C4780" s="26">
        <v>0.11</v>
      </c>
      <c r="D4780" s="27"/>
      <c r="E4780" s="27" t="s">
        <v>9009</v>
      </c>
      <c r="F4780" s="27" t="s">
        <v>9010</v>
      </c>
      <c r="G4780" s="28" t="s">
        <v>282</v>
      </c>
      <c r="H4780" s="27" t="s">
        <v>283</v>
      </c>
      <c r="I4780" s="118" t="s">
        <v>9011</v>
      </c>
      <c r="J4780" s="29">
        <v>856</v>
      </c>
      <c r="K4780" s="28" t="s">
        <v>162</v>
      </c>
      <c r="L4780" s="27" t="s">
        <v>419</v>
      </c>
      <c r="M4780" s="27" t="s">
        <v>164</v>
      </c>
      <c r="N4780" s="27" t="s">
        <v>18082</v>
      </c>
    </row>
    <row r="4781" spans="1:14" ht="16.5" customHeight="1">
      <c r="A4781" s="24">
        <v>8536693000</v>
      </c>
      <c r="B4781" s="25"/>
      <c r="C4781" s="26"/>
      <c r="D4781" s="27"/>
      <c r="E4781" s="27" t="s">
        <v>5126</v>
      </c>
      <c r="F4781" s="27" t="s">
        <v>9012</v>
      </c>
      <c r="G4781" s="28" t="s">
        <v>173</v>
      </c>
      <c r="H4781" s="27" t="s">
        <v>174</v>
      </c>
      <c r="I4781" s="118" t="s">
        <v>9013</v>
      </c>
      <c r="J4781" s="29">
        <v>27.42</v>
      </c>
      <c r="K4781" s="28" t="s">
        <v>162</v>
      </c>
      <c r="L4781" s="27" t="s">
        <v>1152</v>
      </c>
      <c r="M4781" s="27" t="s">
        <v>164</v>
      </c>
      <c r="N4781" s="27" t="s">
        <v>3701</v>
      </c>
    </row>
    <row r="4782" spans="1:14" ht="16.5" customHeight="1">
      <c r="A4782" s="24">
        <v>8536693000</v>
      </c>
      <c r="B4782" s="25"/>
      <c r="C4782" s="26"/>
      <c r="D4782" s="27"/>
      <c r="E4782" s="27" t="s">
        <v>5126</v>
      </c>
      <c r="F4782" s="27" t="s">
        <v>9014</v>
      </c>
      <c r="G4782" s="28" t="s">
        <v>173</v>
      </c>
      <c r="H4782" s="27" t="s">
        <v>174</v>
      </c>
      <c r="I4782" s="118" t="s">
        <v>9015</v>
      </c>
      <c r="J4782" s="29">
        <v>5.65</v>
      </c>
      <c r="K4782" s="28" t="s">
        <v>162</v>
      </c>
      <c r="L4782" s="27" t="s">
        <v>1152</v>
      </c>
      <c r="M4782" s="27" t="s">
        <v>164</v>
      </c>
      <c r="N4782" s="27" t="s">
        <v>3701</v>
      </c>
    </row>
    <row r="4783" spans="1:14" ht="16.5" customHeight="1">
      <c r="A4783" s="24">
        <v>8536693000</v>
      </c>
      <c r="B4783" s="25"/>
      <c r="C4783" s="26"/>
      <c r="D4783" s="27"/>
      <c r="E4783" s="27" t="s">
        <v>5126</v>
      </c>
      <c r="F4783" s="27" t="s">
        <v>9016</v>
      </c>
      <c r="G4783" s="28" t="s">
        <v>173</v>
      </c>
      <c r="H4783" s="27" t="s">
        <v>174</v>
      </c>
      <c r="I4783" s="118" t="s">
        <v>9017</v>
      </c>
      <c r="J4783" s="29">
        <v>32.090000000000003</v>
      </c>
      <c r="K4783" s="28" t="s">
        <v>162</v>
      </c>
      <c r="L4783" s="27" t="s">
        <v>1152</v>
      </c>
      <c r="M4783" s="27" t="s">
        <v>164</v>
      </c>
      <c r="N4783" s="27" t="s">
        <v>3701</v>
      </c>
    </row>
    <row r="4784" spans="1:14" ht="16.5" customHeight="1">
      <c r="A4784" s="24">
        <v>8536693000</v>
      </c>
      <c r="B4784" s="25"/>
      <c r="C4784" s="26"/>
      <c r="D4784" s="27"/>
      <c r="E4784" s="27" t="s">
        <v>5126</v>
      </c>
      <c r="F4784" s="27" t="s">
        <v>9018</v>
      </c>
      <c r="G4784" s="28" t="s">
        <v>173</v>
      </c>
      <c r="H4784" s="27" t="s">
        <v>174</v>
      </c>
      <c r="I4784" s="118" t="s">
        <v>9019</v>
      </c>
      <c r="J4784" s="29">
        <v>2.5499999999999998</v>
      </c>
      <c r="K4784" s="28" t="s">
        <v>162</v>
      </c>
      <c r="L4784" s="27" t="s">
        <v>1152</v>
      </c>
      <c r="M4784" s="27" t="s">
        <v>164</v>
      </c>
      <c r="N4784" s="27" t="s">
        <v>3701</v>
      </c>
    </row>
    <row r="4785" spans="1:14" ht="16.5" customHeight="1">
      <c r="A4785" s="24">
        <v>8536693000</v>
      </c>
      <c r="B4785" s="25"/>
      <c r="C4785" s="26"/>
      <c r="D4785" s="27"/>
      <c r="E4785" s="27" t="s">
        <v>5126</v>
      </c>
      <c r="F4785" s="27" t="s">
        <v>9020</v>
      </c>
      <c r="G4785" s="28" t="s">
        <v>173</v>
      </c>
      <c r="H4785" s="27" t="s">
        <v>174</v>
      </c>
      <c r="I4785" s="118" t="s">
        <v>9021</v>
      </c>
      <c r="J4785" s="29">
        <v>8.98</v>
      </c>
      <c r="K4785" s="28" t="s">
        <v>162</v>
      </c>
      <c r="L4785" s="27" t="s">
        <v>221</v>
      </c>
      <c r="M4785" s="27" t="s">
        <v>164</v>
      </c>
      <c r="N4785" s="27" t="s">
        <v>13376</v>
      </c>
    </row>
    <row r="4786" spans="1:14" ht="16.5" customHeight="1">
      <c r="A4786" s="24">
        <v>8536693000</v>
      </c>
      <c r="B4786" s="25"/>
      <c r="C4786" s="26"/>
      <c r="D4786" s="27"/>
      <c r="E4786" s="27" t="s">
        <v>5126</v>
      </c>
      <c r="F4786" s="27" t="s">
        <v>9022</v>
      </c>
      <c r="G4786" s="28" t="s">
        <v>173</v>
      </c>
      <c r="H4786" s="27" t="s">
        <v>174</v>
      </c>
      <c r="I4786" s="118" t="s">
        <v>9023</v>
      </c>
      <c r="J4786" s="29">
        <v>8.25</v>
      </c>
      <c r="K4786" s="28" t="s">
        <v>162</v>
      </c>
      <c r="L4786" s="27" t="s">
        <v>1152</v>
      </c>
      <c r="M4786" s="27" t="s">
        <v>164</v>
      </c>
      <c r="N4786" s="27" t="s">
        <v>3701</v>
      </c>
    </row>
    <row r="4787" spans="1:14" ht="16.5" customHeight="1">
      <c r="A4787" s="24">
        <v>8536693000</v>
      </c>
      <c r="B4787" s="25"/>
      <c r="C4787" s="26"/>
      <c r="D4787" s="27"/>
      <c r="E4787" s="27" t="s">
        <v>26</v>
      </c>
      <c r="F4787" s="27" t="s">
        <v>9024</v>
      </c>
      <c r="G4787" s="28" t="s">
        <v>167</v>
      </c>
      <c r="H4787" s="27" t="s">
        <v>168</v>
      </c>
      <c r="I4787" s="118" t="s">
        <v>9025</v>
      </c>
      <c r="J4787" s="29">
        <v>20</v>
      </c>
      <c r="K4787" s="28" t="s">
        <v>162</v>
      </c>
      <c r="L4787" s="27" t="s">
        <v>1152</v>
      </c>
      <c r="M4787" s="27" t="s">
        <v>164</v>
      </c>
      <c r="N4787" s="27" t="s">
        <v>3701</v>
      </c>
    </row>
    <row r="4788" spans="1:14" ht="16.5" customHeight="1">
      <c r="A4788" s="24">
        <v>8536693000</v>
      </c>
      <c r="B4788" s="25"/>
      <c r="C4788" s="26"/>
      <c r="D4788" s="27"/>
      <c r="E4788" s="27" t="s">
        <v>26</v>
      </c>
      <c r="F4788" s="27" t="s">
        <v>9026</v>
      </c>
      <c r="G4788" s="28" t="s">
        <v>297</v>
      </c>
      <c r="H4788" s="27" t="s">
        <v>298</v>
      </c>
      <c r="I4788" s="118" t="s">
        <v>9027</v>
      </c>
      <c r="J4788" s="29">
        <v>4.7</v>
      </c>
      <c r="K4788" s="28" t="s">
        <v>162</v>
      </c>
      <c r="L4788" s="27" t="s">
        <v>449</v>
      </c>
      <c r="M4788" s="27" t="s">
        <v>164</v>
      </c>
      <c r="N4788" s="27" t="s">
        <v>18292</v>
      </c>
    </row>
    <row r="4789" spans="1:14" ht="16.5" customHeight="1">
      <c r="A4789" s="24">
        <v>8536693000</v>
      </c>
      <c r="B4789" s="25"/>
      <c r="C4789" s="26"/>
      <c r="D4789" s="27"/>
      <c r="E4789" s="27" t="s">
        <v>26</v>
      </c>
      <c r="F4789" s="27" t="s">
        <v>9028</v>
      </c>
      <c r="G4789" s="28" t="s">
        <v>297</v>
      </c>
      <c r="H4789" s="27" t="s">
        <v>298</v>
      </c>
      <c r="I4789" s="118" t="s">
        <v>9029</v>
      </c>
      <c r="J4789" s="29">
        <v>4.8099999999999996</v>
      </c>
      <c r="K4789" s="28" t="s">
        <v>162</v>
      </c>
      <c r="L4789" s="27" t="s">
        <v>449</v>
      </c>
      <c r="M4789" s="27" t="s">
        <v>164</v>
      </c>
      <c r="N4789" s="27" t="s">
        <v>18292</v>
      </c>
    </row>
    <row r="4790" spans="1:14" ht="16.5" customHeight="1">
      <c r="A4790" s="24">
        <v>8536699008</v>
      </c>
      <c r="B4790" s="25"/>
      <c r="C4790" s="26">
        <v>0.08</v>
      </c>
      <c r="D4790" s="27"/>
      <c r="E4790" s="27" t="s">
        <v>3423</v>
      </c>
      <c r="F4790" s="27" t="s">
        <v>9030</v>
      </c>
      <c r="G4790" s="28" t="s">
        <v>297</v>
      </c>
      <c r="H4790" s="27" t="s">
        <v>298</v>
      </c>
      <c r="I4790" s="118" t="s">
        <v>9031</v>
      </c>
      <c r="J4790" s="29">
        <v>6.92</v>
      </c>
      <c r="K4790" s="28" t="s">
        <v>162</v>
      </c>
      <c r="L4790" s="27" t="s">
        <v>449</v>
      </c>
      <c r="M4790" s="27" t="s">
        <v>164</v>
      </c>
      <c r="N4790" s="27" t="s">
        <v>18292</v>
      </c>
    </row>
    <row r="4791" spans="1:14" ht="16.5" customHeight="1">
      <c r="A4791" s="24">
        <v>8536699008</v>
      </c>
      <c r="B4791" s="25"/>
      <c r="C4791" s="26">
        <v>0.08</v>
      </c>
      <c r="D4791" s="27"/>
      <c r="E4791" s="27" t="s">
        <v>3423</v>
      </c>
      <c r="F4791" s="27" t="s">
        <v>9032</v>
      </c>
      <c r="G4791" s="28" t="s">
        <v>282</v>
      </c>
      <c r="H4791" s="27" t="s">
        <v>283</v>
      </c>
      <c r="I4791" s="118" t="s">
        <v>9033</v>
      </c>
      <c r="J4791" s="29">
        <v>48.48</v>
      </c>
      <c r="K4791" s="28" t="s">
        <v>162</v>
      </c>
      <c r="L4791" s="27" t="s">
        <v>449</v>
      </c>
      <c r="M4791" s="27" t="s">
        <v>164</v>
      </c>
      <c r="N4791" s="27" t="s">
        <v>18292</v>
      </c>
    </row>
    <row r="4792" spans="1:14" ht="16.5" customHeight="1">
      <c r="A4792" s="24">
        <v>8536699008</v>
      </c>
      <c r="B4792" s="25"/>
      <c r="C4792" s="26">
        <v>0.08</v>
      </c>
      <c r="D4792" s="27"/>
      <c r="E4792" s="27" t="s">
        <v>3423</v>
      </c>
      <c r="F4792" s="27" t="s">
        <v>9034</v>
      </c>
      <c r="G4792" s="28" t="s">
        <v>173</v>
      </c>
      <c r="H4792" s="27" t="s">
        <v>174</v>
      </c>
      <c r="I4792" s="118" t="s">
        <v>9035</v>
      </c>
      <c r="J4792" s="29">
        <v>5.32</v>
      </c>
      <c r="K4792" s="28" t="s">
        <v>162</v>
      </c>
      <c r="L4792" s="27" t="s">
        <v>1152</v>
      </c>
      <c r="M4792" s="27" t="s">
        <v>164</v>
      </c>
      <c r="N4792" s="27" t="s">
        <v>3701</v>
      </c>
    </row>
    <row r="4793" spans="1:14" ht="16.5" customHeight="1">
      <c r="A4793" s="24">
        <v>8536699008</v>
      </c>
      <c r="B4793" s="25"/>
      <c r="C4793" s="26">
        <v>0.08</v>
      </c>
      <c r="D4793" s="27"/>
      <c r="E4793" s="27" t="s">
        <v>9036</v>
      </c>
      <c r="F4793" s="27" t="s">
        <v>9037</v>
      </c>
      <c r="G4793" s="28" t="s">
        <v>173</v>
      </c>
      <c r="H4793" s="27" t="s">
        <v>174</v>
      </c>
      <c r="I4793" s="118" t="s">
        <v>9038</v>
      </c>
      <c r="J4793" s="29">
        <v>2.52</v>
      </c>
      <c r="K4793" s="28" t="s">
        <v>162</v>
      </c>
      <c r="L4793" s="27" t="s">
        <v>1152</v>
      </c>
      <c r="M4793" s="27" t="s">
        <v>164</v>
      </c>
      <c r="N4793" s="27" t="s">
        <v>3701</v>
      </c>
    </row>
    <row r="4794" spans="1:14" ht="16.5" customHeight="1">
      <c r="A4794" s="24">
        <v>8536699008</v>
      </c>
      <c r="B4794" s="25"/>
      <c r="C4794" s="26">
        <v>0.08</v>
      </c>
      <c r="D4794" s="27"/>
      <c r="E4794" s="27" t="s">
        <v>3423</v>
      </c>
      <c r="F4794" s="27" t="s">
        <v>9039</v>
      </c>
      <c r="G4794" s="28" t="s">
        <v>227</v>
      </c>
      <c r="H4794" s="27" t="s">
        <v>228</v>
      </c>
      <c r="I4794" s="118" t="s">
        <v>8613</v>
      </c>
      <c r="J4794" s="29">
        <v>1.94</v>
      </c>
      <c r="K4794" s="28" t="s">
        <v>162</v>
      </c>
      <c r="L4794" s="27" t="s">
        <v>449</v>
      </c>
      <c r="M4794" s="27" t="s">
        <v>164</v>
      </c>
      <c r="N4794" s="27" t="s">
        <v>18292</v>
      </c>
    </row>
    <row r="4795" spans="1:14" ht="16.5" customHeight="1">
      <c r="A4795" s="24">
        <v>8538909908</v>
      </c>
      <c r="B4795" s="25"/>
      <c r="C4795" s="26">
        <v>0.05</v>
      </c>
      <c r="D4795" s="27"/>
      <c r="E4795" s="27" t="s">
        <v>7385</v>
      </c>
      <c r="F4795" s="27" t="s">
        <v>9040</v>
      </c>
      <c r="G4795" s="28" t="s">
        <v>282</v>
      </c>
      <c r="H4795" s="27" t="s">
        <v>283</v>
      </c>
      <c r="I4795" s="118" t="s">
        <v>9041</v>
      </c>
      <c r="J4795" s="29">
        <v>7.45</v>
      </c>
      <c r="K4795" s="28" t="s">
        <v>162</v>
      </c>
      <c r="L4795" s="27" t="s">
        <v>8994</v>
      </c>
      <c r="M4795" s="27" t="s">
        <v>164</v>
      </c>
      <c r="N4795" s="27" t="s">
        <v>18367</v>
      </c>
    </row>
    <row r="4796" spans="1:14" ht="16.5" customHeight="1">
      <c r="A4796" s="24">
        <v>8538909908</v>
      </c>
      <c r="B4796" s="25"/>
      <c r="C4796" s="26"/>
      <c r="D4796" s="27"/>
      <c r="E4796" s="27" t="s">
        <v>7385</v>
      </c>
      <c r="F4796" s="27" t="s">
        <v>9042</v>
      </c>
      <c r="G4796" s="28" t="s">
        <v>282</v>
      </c>
      <c r="H4796" s="27" t="s">
        <v>283</v>
      </c>
      <c r="I4796" s="118" t="s">
        <v>9043</v>
      </c>
      <c r="J4796" s="29">
        <v>2.73</v>
      </c>
      <c r="K4796" s="28" t="s">
        <v>162</v>
      </c>
      <c r="L4796" s="27" t="s">
        <v>8994</v>
      </c>
      <c r="M4796" s="27" t="s">
        <v>164</v>
      </c>
      <c r="N4796" s="27" t="s">
        <v>18367</v>
      </c>
    </row>
    <row r="4797" spans="1:14" ht="16.5" customHeight="1">
      <c r="A4797" s="24">
        <v>8541100009</v>
      </c>
      <c r="B4797" s="25"/>
      <c r="C4797" s="26"/>
      <c r="D4797" s="27"/>
      <c r="E4797" s="27" t="s">
        <v>1032</v>
      </c>
      <c r="F4797" s="27" t="s">
        <v>9044</v>
      </c>
      <c r="G4797" s="28" t="s">
        <v>173</v>
      </c>
      <c r="H4797" s="27" t="s">
        <v>174</v>
      </c>
      <c r="I4797" s="118" t="s">
        <v>9045</v>
      </c>
      <c r="J4797" s="29">
        <v>24.08</v>
      </c>
      <c r="K4797" s="28" t="s">
        <v>162</v>
      </c>
      <c r="L4797" s="27" t="s">
        <v>393</v>
      </c>
      <c r="M4797" s="27" t="s">
        <v>164</v>
      </c>
      <c r="N4797" s="27" t="s">
        <v>393</v>
      </c>
    </row>
    <row r="4798" spans="1:14" ht="16.5" customHeight="1">
      <c r="A4798" s="24">
        <v>8541100009</v>
      </c>
      <c r="B4798" s="25"/>
      <c r="C4798" s="26"/>
      <c r="D4798" s="27"/>
      <c r="E4798" s="27" t="s">
        <v>1032</v>
      </c>
      <c r="F4798" s="27" t="s">
        <v>9046</v>
      </c>
      <c r="G4798" s="28" t="s">
        <v>173</v>
      </c>
      <c r="H4798" s="27" t="s">
        <v>174</v>
      </c>
      <c r="I4798" s="118" t="s">
        <v>9047</v>
      </c>
      <c r="J4798" s="29">
        <v>1.26</v>
      </c>
      <c r="K4798" s="28" t="s">
        <v>162</v>
      </c>
      <c r="L4798" s="27" t="s">
        <v>393</v>
      </c>
      <c r="M4798" s="27" t="s">
        <v>164</v>
      </c>
      <c r="N4798" s="27" t="s">
        <v>18079</v>
      </c>
    </row>
    <row r="4799" spans="1:14" ht="16.5" customHeight="1">
      <c r="A4799" s="24">
        <v>8541100009</v>
      </c>
      <c r="B4799" s="25"/>
      <c r="C4799" s="26"/>
      <c r="D4799" s="27"/>
      <c r="E4799" s="27" t="s">
        <v>1032</v>
      </c>
      <c r="F4799" s="27" t="s">
        <v>9048</v>
      </c>
      <c r="G4799" s="28" t="s">
        <v>173</v>
      </c>
      <c r="H4799" s="27" t="s">
        <v>174</v>
      </c>
      <c r="I4799" s="118" t="s">
        <v>9049</v>
      </c>
      <c r="J4799" s="29">
        <v>0.84</v>
      </c>
      <c r="K4799" s="28" t="s">
        <v>162</v>
      </c>
      <c r="L4799" s="27" t="s">
        <v>393</v>
      </c>
      <c r="M4799" s="27" t="s">
        <v>164</v>
      </c>
      <c r="N4799" s="27" t="s">
        <v>18079</v>
      </c>
    </row>
    <row r="4800" spans="1:14" ht="16.5" customHeight="1">
      <c r="A4800" s="24">
        <v>8541210000</v>
      </c>
      <c r="B4800" s="25"/>
      <c r="C4800" s="26"/>
      <c r="D4800" s="27"/>
      <c r="E4800" s="27" t="s">
        <v>545</v>
      </c>
      <c r="F4800" s="27" t="s">
        <v>9050</v>
      </c>
      <c r="G4800" s="28" t="s">
        <v>297</v>
      </c>
      <c r="H4800" s="27" t="s">
        <v>298</v>
      </c>
      <c r="I4800" s="118" t="s">
        <v>9051</v>
      </c>
      <c r="J4800" s="29">
        <v>305.10000000000002</v>
      </c>
      <c r="K4800" s="28" t="s">
        <v>162</v>
      </c>
      <c r="L4800" s="27" t="s">
        <v>595</v>
      </c>
      <c r="M4800" s="27" t="s">
        <v>164</v>
      </c>
      <c r="N4800" s="27" t="s">
        <v>18070</v>
      </c>
    </row>
    <row r="4801" spans="1:14" ht="16.5" customHeight="1">
      <c r="A4801" s="24">
        <v>8541290000</v>
      </c>
      <c r="B4801" s="25"/>
      <c r="C4801" s="26"/>
      <c r="D4801" s="27"/>
      <c r="E4801" s="27" t="s">
        <v>1051</v>
      </c>
      <c r="F4801" s="27" t="s">
        <v>9052</v>
      </c>
      <c r="G4801" s="28" t="s">
        <v>173</v>
      </c>
      <c r="H4801" s="27" t="s">
        <v>174</v>
      </c>
      <c r="I4801" s="118" t="s">
        <v>9053</v>
      </c>
      <c r="J4801" s="29">
        <v>3.03</v>
      </c>
      <c r="K4801" s="28" t="s">
        <v>162</v>
      </c>
      <c r="L4801" s="27" t="s">
        <v>9054</v>
      </c>
      <c r="M4801" s="27" t="s">
        <v>164</v>
      </c>
      <c r="N4801" s="27" t="s">
        <v>9054</v>
      </c>
    </row>
    <row r="4802" spans="1:14" ht="16.5" customHeight="1" thickBot="1">
      <c r="A4802" s="24">
        <v>8541410004</v>
      </c>
      <c r="B4802" s="25"/>
      <c r="C4802" s="26"/>
      <c r="D4802" s="27"/>
      <c r="E4802" s="27" t="s">
        <v>4051</v>
      </c>
      <c r="F4802" s="27" t="s">
        <v>9055</v>
      </c>
      <c r="G4802" s="28" t="s">
        <v>297</v>
      </c>
      <c r="H4802" s="27" t="s">
        <v>298</v>
      </c>
      <c r="I4802" s="118" t="s">
        <v>9056</v>
      </c>
      <c r="J4802" s="29">
        <v>92.25</v>
      </c>
      <c r="K4802" s="28" t="s">
        <v>162</v>
      </c>
      <c r="L4802" s="27" t="s">
        <v>7417</v>
      </c>
      <c r="M4802" s="27" t="s">
        <v>164</v>
      </c>
      <c r="N4802" s="27" t="s">
        <v>18336</v>
      </c>
    </row>
    <row r="4803" spans="1:14" ht="16.5" customHeight="1" thickTop="1" thickBot="1">
      <c r="A4803" s="30">
        <v>8542319010</v>
      </c>
      <c r="B4803" s="25"/>
      <c r="C4803" s="26"/>
      <c r="D4803" s="27"/>
      <c r="E4803" s="27" t="s">
        <v>768</v>
      </c>
      <c r="F4803" s="27" t="s">
        <v>9057</v>
      </c>
      <c r="G4803" s="28" t="s">
        <v>227</v>
      </c>
      <c r="H4803" s="27" t="s">
        <v>228</v>
      </c>
      <c r="I4803" s="118" t="s">
        <v>9058</v>
      </c>
      <c r="J4803" s="29">
        <v>470.4</v>
      </c>
      <c r="K4803" s="28" t="s">
        <v>162</v>
      </c>
      <c r="L4803" s="27" t="s">
        <v>614</v>
      </c>
      <c r="M4803" s="27" t="s">
        <v>164</v>
      </c>
      <c r="N4803" s="27" t="s">
        <v>11612</v>
      </c>
    </row>
    <row r="4804" spans="1:14" ht="16.5" customHeight="1" thickTop="1" thickBot="1">
      <c r="A4804" s="30">
        <v>8542319010</v>
      </c>
      <c r="B4804" s="25"/>
      <c r="C4804" s="26"/>
      <c r="D4804" s="27"/>
      <c r="E4804" s="27" t="s">
        <v>768</v>
      </c>
      <c r="F4804" s="27" t="s">
        <v>9059</v>
      </c>
      <c r="G4804" s="28" t="s">
        <v>173</v>
      </c>
      <c r="H4804" s="27" t="s">
        <v>174</v>
      </c>
      <c r="I4804" s="118" t="s">
        <v>9060</v>
      </c>
      <c r="J4804" s="29">
        <v>14.44</v>
      </c>
      <c r="K4804" s="28" t="s">
        <v>162</v>
      </c>
      <c r="L4804" s="27" t="s">
        <v>134</v>
      </c>
      <c r="M4804" s="27" t="s">
        <v>164</v>
      </c>
      <c r="N4804" s="27" t="s">
        <v>4101</v>
      </c>
    </row>
    <row r="4805" spans="1:14" ht="16.5" customHeight="1" thickTop="1" thickBot="1">
      <c r="A4805" s="30">
        <v>8542319010</v>
      </c>
      <c r="B4805" s="25"/>
      <c r="C4805" s="26"/>
      <c r="D4805" s="27"/>
      <c r="E4805" s="27" t="s">
        <v>602</v>
      </c>
      <c r="F4805" s="27" t="s">
        <v>9061</v>
      </c>
      <c r="G4805" s="28" t="s">
        <v>173</v>
      </c>
      <c r="H4805" s="27" t="s">
        <v>174</v>
      </c>
      <c r="I4805" s="118" t="s">
        <v>9062</v>
      </c>
      <c r="J4805" s="29">
        <v>6.02</v>
      </c>
      <c r="K4805" s="28" t="s">
        <v>162</v>
      </c>
      <c r="L4805" s="27" t="s">
        <v>4101</v>
      </c>
      <c r="M4805" s="27" t="s">
        <v>164</v>
      </c>
      <c r="N4805" s="27" t="s">
        <v>4101</v>
      </c>
    </row>
    <row r="4806" spans="1:14" ht="16.5" customHeight="1" thickTop="1" thickBot="1">
      <c r="A4806" s="30">
        <v>8542319010</v>
      </c>
      <c r="B4806" s="25"/>
      <c r="C4806" s="26"/>
      <c r="D4806" s="27"/>
      <c r="E4806" s="27" t="s">
        <v>9063</v>
      </c>
      <c r="F4806" s="27" t="s">
        <v>9064</v>
      </c>
      <c r="G4806" s="28" t="s">
        <v>173</v>
      </c>
      <c r="H4806" s="27" t="s">
        <v>174</v>
      </c>
      <c r="I4806" s="118" t="s">
        <v>9065</v>
      </c>
      <c r="J4806" s="29">
        <v>16.04</v>
      </c>
      <c r="K4806" s="28" t="s">
        <v>162</v>
      </c>
      <c r="L4806" s="27" t="s">
        <v>9066</v>
      </c>
      <c r="M4806" s="27" t="s">
        <v>9065</v>
      </c>
      <c r="N4806" s="27" t="s">
        <v>4101</v>
      </c>
    </row>
    <row r="4807" spans="1:14" ht="16.5" customHeight="1" thickTop="1" thickBot="1">
      <c r="A4807" s="30">
        <v>8542319010</v>
      </c>
      <c r="B4807" s="25"/>
      <c r="C4807" s="26"/>
      <c r="D4807" s="27"/>
      <c r="E4807" s="27" t="s">
        <v>602</v>
      </c>
      <c r="F4807" s="27" t="s">
        <v>9067</v>
      </c>
      <c r="G4807" s="28" t="s">
        <v>297</v>
      </c>
      <c r="H4807" s="27" t="s">
        <v>298</v>
      </c>
      <c r="I4807" s="118" t="s">
        <v>9068</v>
      </c>
      <c r="J4807" s="29">
        <v>120.69</v>
      </c>
      <c r="K4807" s="28" t="s">
        <v>162</v>
      </c>
      <c r="L4807" s="27" t="s">
        <v>122</v>
      </c>
      <c r="M4807" s="27" t="s">
        <v>164</v>
      </c>
      <c r="N4807" s="27" t="s">
        <v>18099</v>
      </c>
    </row>
    <row r="4808" spans="1:14" ht="16.5" customHeight="1" thickTop="1" thickBot="1">
      <c r="A4808" s="30">
        <v>8542319010</v>
      </c>
      <c r="B4808" s="25"/>
      <c r="C4808" s="26"/>
      <c r="D4808" s="27"/>
      <c r="E4808" s="27" t="s">
        <v>768</v>
      </c>
      <c r="F4808" s="27" t="s">
        <v>9069</v>
      </c>
      <c r="G4808" s="28" t="s">
        <v>227</v>
      </c>
      <c r="H4808" s="27" t="s">
        <v>228</v>
      </c>
      <c r="I4808" s="118" t="s">
        <v>9070</v>
      </c>
      <c r="J4808" s="29">
        <v>99.8</v>
      </c>
      <c r="K4808" s="28" t="s">
        <v>162</v>
      </c>
      <c r="L4808" s="27" t="s">
        <v>621</v>
      </c>
      <c r="M4808" s="27" t="s">
        <v>164</v>
      </c>
      <c r="N4808" s="27" t="s">
        <v>11578</v>
      </c>
    </row>
    <row r="4809" spans="1:14" ht="16.5" customHeight="1" thickTop="1" thickBot="1">
      <c r="A4809" s="30">
        <v>8542319010</v>
      </c>
      <c r="B4809" s="25"/>
      <c r="C4809" s="26"/>
      <c r="D4809" s="27"/>
      <c r="E4809" s="27" t="s">
        <v>9071</v>
      </c>
      <c r="F4809" s="27" t="s">
        <v>9072</v>
      </c>
      <c r="G4809" s="28" t="s">
        <v>297</v>
      </c>
      <c r="H4809" s="27" t="s">
        <v>298</v>
      </c>
      <c r="I4809" s="118" t="s">
        <v>9073</v>
      </c>
      <c r="J4809" s="29">
        <v>254.09</v>
      </c>
      <c r="K4809" s="28" t="s">
        <v>162</v>
      </c>
      <c r="L4809" s="27" t="s">
        <v>4101</v>
      </c>
      <c r="M4809" s="27" t="s">
        <v>9073</v>
      </c>
      <c r="N4809" s="27" t="s">
        <v>9066</v>
      </c>
    </row>
    <row r="4810" spans="1:14" ht="16.5" customHeight="1" thickTop="1" thickBot="1">
      <c r="A4810" s="30">
        <v>8542319010</v>
      </c>
      <c r="B4810" s="25"/>
      <c r="C4810" s="26"/>
      <c r="D4810" s="27"/>
      <c r="E4810" s="27" t="s">
        <v>602</v>
      </c>
      <c r="F4810" s="27" t="s">
        <v>9074</v>
      </c>
      <c r="G4810" s="28" t="s">
        <v>173</v>
      </c>
      <c r="H4810" s="27" t="s">
        <v>174</v>
      </c>
      <c r="I4810" s="118" t="s">
        <v>8638</v>
      </c>
      <c r="J4810" s="29">
        <v>0.45</v>
      </c>
      <c r="K4810" s="28" t="s">
        <v>162</v>
      </c>
      <c r="L4810" s="27" t="s">
        <v>4101</v>
      </c>
      <c r="M4810" s="27" t="s">
        <v>164</v>
      </c>
      <c r="N4810" s="27" t="s">
        <v>4101</v>
      </c>
    </row>
    <row r="4811" spans="1:14" ht="16.5" customHeight="1" thickTop="1" thickBot="1">
      <c r="A4811" s="30">
        <v>8542319010</v>
      </c>
      <c r="B4811" s="25"/>
      <c r="C4811" s="26"/>
      <c r="D4811" s="27"/>
      <c r="E4811" s="27" t="s">
        <v>768</v>
      </c>
      <c r="F4811" s="27" t="s">
        <v>9075</v>
      </c>
      <c r="G4811" s="28" t="s">
        <v>173</v>
      </c>
      <c r="H4811" s="27" t="s">
        <v>174</v>
      </c>
      <c r="I4811" s="118" t="s">
        <v>9076</v>
      </c>
      <c r="J4811" s="29">
        <v>1300</v>
      </c>
      <c r="K4811" s="28" t="s">
        <v>162</v>
      </c>
      <c r="L4811" s="27" t="s">
        <v>134</v>
      </c>
      <c r="M4811" s="27" t="s">
        <v>164</v>
      </c>
      <c r="N4811" s="27" t="s">
        <v>4101</v>
      </c>
    </row>
    <row r="4812" spans="1:14" ht="16.5" customHeight="1" thickTop="1" thickBot="1">
      <c r="A4812" s="30">
        <v>8542319010</v>
      </c>
      <c r="B4812" s="25"/>
      <c r="C4812" s="26"/>
      <c r="D4812" s="27"/>
      <c r="E4812" s="27" t="s">
        <v>8316</v>
      </c>
      <c r="F4812" s="27" t="s">
        <v>8882</v>
      </c>
      <c r="G4812" s="28" t="s">
        <v>8318</v>
      </c>
      <c r="H4812" s="27" t="s">
        <v>8319</v>
      </c>
      <c r="I4812" s="118" t="s">
        <v>8320</v>
      </c>
      <c r="J4812" s="29">
        <v>92150</v>
      </c>
      <c r="K4812" s="28" t="s">
        <v>162</v>
      </c>
      <c r="L4812" s="27" t="s">
        <v>648</v>
      </c>
      <c r="M4812" s="27" t="s">
        <v>164</v>
      </c>
      <c r="N4812" s="27" t="s">
        <v>9740</v>
      </c>
    </row>
    <row r="4813" spans="1:14" ht="16.5" customHeight="1" thickTop="1" thickBot="1">
      <c r="A4813" s="30">
        <v>8542323100</v>
      </c>
      <c r="B4813" s="25"/>
      <c r="C4813" s="26"/>
      <c r="D4813" s="27"/>
      <c r="E4813" s="27" t="s">
        <v>9077</v>
      </c>
      <c r="F4813" s="27" t="s">
        <v>9078</v>
      </c>
      <c r="G4813" s="28" t="s">
        <v>173</v>
      </c>
      <c r="H4813" s="27" t="s">
        <v>174</v>
      </c>
      <c r="I4813" s="118" t="s">
        <v>9079</v>
      </c>
      <c r="J4813" s="29">
        <v>35.72</v>
      </c>
      <c r="K4813" s="28" t="s">
        <v>162</v>
      </c>
      <c r="L4813" s="27" t="s">
        <v>614</v>
      </c>
      <c r="M4813" s="27" t="s">
        <v>164</v>
      </c>
      <c r="N4813" s="27" t="s">
        <v>11612</v>
      </c>
    </row>
    <row r="4814" spans="1:14" ht="16.5" customHeight="1" thickTop="1" thickBot="1">
      <c r="A4814" s="30">
        <v>8542399010</v>
      </c>
      <c r="B4814" s="25"/>
      <c r="C4814" s="26"/>
      <c r="D4814" s="27"/>
      <c r="E4814" s="27" t="s">
        <v>4108</v>
      </c>
      <c r="F4814" s="27" t="s">
        <v>9080</v>
      </c>
      <c r="G4814" s="28" t="s">
        <v>297</v>
      </c>
      <c r="H4814" s="27" t="s">
        <v>298</v>
      </c>
      <c r="I4814" s="118" t="s">
        <v>9081</v>
      </c>
      <c r="J4814" s="29">
        <v>292.68</v>
      </c>
      <c r="K4814" s="28" t="s">
        <v>162</v>
      </c>
      <c r="L4814" s="27" t="s">
        <v>125</v>
      </c>
      <c r="M4814" s="27" t="s">
        <v>164</v>
      </c>
      <c r="N4814" s="27" t="s">
        <v>125</v>
      </c>
    </row>
    <row r="4815" spans="1:14" ht="16.5" customHeight="1" thickTop="1" thickBot="1">
      <c r="A4815" s="30">
        <v>8542399010</v>
      </c>
      <c r="B4815" s="25"/>
      <c r="C4815" s="26"/>
      <c r="D4815" s="27"/>
      <c r="E4815" s="27" t="s">
        <v>1343</v>
      </c>
      <c r="F4815" s="27" t="s">
        <v>9082</v>
      </c>
      <c r="G4815" s="28" t="s">
        <v>173</v>
      </c>
      <c r="H4815" s="27" t="s">
        <v>174</v>
      </c>
      <c r="I4815" s="118" t="s">
        <v>9083</v>
      </c>
      <c r="J4815" s="29">
        <v>2.5299999999999998</v>
      </c>
      <c r="K4815" s="28" t="s">
        <v>162</v>
      </c>
      <c r="L4815" s="27" t="s">
        <v>134</v>
      </c>
      <c r="M4815" s="27" t="s">
        <v>164</v>
      </c>
      <c r="N4815" s="27" t="s">
        <v>4101</v>
      </c>
    </row>
    <row r="4816" spans="1:14" ht="16.5" customHeight="1" thickTop="1" thickBot="1">
      <c r="A4816" s="30">
        <v>8542399010</v>
      </c>
      <c r="B4816" s="25"/>
      <c r="C4816" s="26"/>
      <c r="D4816" s="27"/>
      <c r="E4816" s="27" t="s">
        <v>5982</v>
      </c>
      <c r="F4816" s="27" t="s">
        <v>9084</v>
      </c>
      <c r="G4816" s="28" t="s">
        <v>173</v>
      </c>
      <c r="H4816" s="27" t="s">
        <v>174</v>
      </c>
      <c r="I4816" s="118" t="s">
        <v>9085</v>
      </c>
      <c r="J4816" s="29">
        <v>303.2</v>
      </c>
      <c r="K4816" s="28" t="s">
        <v>162</v>
      </c>
      <c r="L4816" s="27" t="s">
        <v>137</v>
      </c>
      <c r="M4816" s="27" t="s">
        <v>164</v>
      </c>
      <c r="N4816" s="27" t="s">
        <v>523</v>
      </c>
    </row>
    <row r="4817" spans="1:14" ht="16.5" customHeight="1" thickTop="1" thickBot="1">
      <c r="A4817" s="30">
        <v>8542399010</v>
      </c>
      <c r="B4817" s="25"/>
      <c r="C4817" s="26"/>
      <c r="D4817" s="27"/>
      <c r="E4817" s="27" t="s">
        <v>658</v>
      </c>
      <c r="F4817" s="27" t="s">
        <v>9086</v>
      </c>
      <c r="G4817" s="28" t="s">
        <v>173</v>
      </c>
      <c r="H4817" s="27" t="s">
        <v>174</v>
      </c>
      <c r="I4817" s="118" t="s">
        <v>9087</v>
      </c>
      <c r="J4817" s="29">
        <v>188.33</v>
      </c>
      <c r="K4817" s="28" t="s">
        <v>162</v>
      </c>
      <c r="L4817" s="27" t="s">
        <v>137</v>
      </c>
      <c r="M4817" s="27" t="s">
        <v>164</v>
      </c>
      <c r="N4817" s="27" t="s">
        <v>12393</v>
      </c>
    </row>
    <row r="4818" spans="1:14" ht="16.5" customHeight="1" thickTop="1" thickBot="1">
      <c r="A4818" s="30">
        <v>8542399010</v>
      </c>
      <c r="B4818" s="25"/>
      <c r="C4818" s="26"/>
      <c r="D4818" s="27"/>
      <c r="E4818" s="27" t="s">
        <v>661</v>
      </c>
      <c r="F4818" s="27" t="s">
        <v>9088</v>
      </c>
      <c r="G4818" s="28" t="s">
        <v>297</v>
      </c>
      <c r="H4818" s="27" t="s">
        <v>298</v>
      </c>
      <c r="I4818" s="118" t="s">
        <v>9089</v>
      </c>
      <c r="J4818" s="29">
        <v>38.5</v>
      </c>
      <c r="K4818" s="28" t="s">
        <v>162</v>
      </c>
      <c r="L4818" s="27" t="s">
        <v>621</v>
      </c>
      <c r="M4818" s="27" t="s">
        <v>164</v>
      </c>
      <c r="N4818" s="27" t="s">
        <v>18097</v>
      </c>
    </row>
    <row r="4819" spans="1:14" ht="16.5" customHeight="1" thickTop="1" thickBot="1">
      <c r="A4819" s="30">
        <v>8542399010</v>
      </c>
      <c r="B4819" s="25"/>
      <c r="C4819" s="26"/>
      <c r="D4819" s="27"/>
      <c r="E4819" s="27" t="s">
        <v>658</v>
      </c>
      <c r="F4819" s="27" t="s">
        <v>9090</v>
      </c>
      <c r="G4819" s="28" t="s">
        <v>297</v>
      </c>
      <c r="H4819" s="27" t="s">
        <v>298</v>
      </c>
      <c r="I4819" s="118" t="s">
        <v>9091</v>
      </c>
      <c r="J4819" s="29">
        <v>33.82</v>
      </c>
      <c r="K4819" s="28" t="s">
        <v>162</v>
      </c>
      <c r="L4819" s="27" t="s">
        <v>134</v>
      </c>
      <c r="M4819" s="27" t="s">
        <v>164</v>
      </c>
      <c r="N4819" s="27" t="s">
        <v>4101</v>
      </c>
    </row>
    <row r="4820" spans="1:14" ht="16.5" customHeight="1" thickTop="1" thickBot="1">
      <c r="A4820" s="30">
        <v>8542399010</v>
      </c>
      <c r="B4820" s="25"/>
      <c r="C4820" s="26"/>
      <c r="D4820" s="27"/>
      <c r="E4820" s="27" t="s">
        <v>658</v>
      </c>
      <c r="F4820" s="27" t="s">
        <v>9092</v>
      </c>
      <c r="G4820" s="28" t="s">
        <v>297</v>
      </c>
      <c r="H4820" s="27" t="s">
        <v>298</v>
      </c>
      <c r="I4820" s="118" t="s">
        <v>9093</v>
      </c>
      <c r="J4820" s="29">
        <v>72.14</v>
      </c>
      <c r="K4820" s="28" t="s">
        <v>162</v>
      </c>
      <c r="L4820" s="27" t="s">
        <v>528</v>
      </c>
      <c r="M4820" s="27" t="s">
        <v>164</v>
      </c>
      <c r="N4820" s="27" t="s">
        <v>520</v>
      </c>
    </row>
    <row r="4821" spans="1:14" ht="16.5" customHeight="1" thickTop="1" thickBot="1">
      <c r="A4821" s="30">
        <v>8542399010</v>
      </c>
      <c r="B4821" s="25"/>
      <c r="C4821" s="26"/>
      <c r="D4821" s="27"/>
      <c r="E4821" s="27" t="s">
        <v>658</v>
      </c>
      <c r="F4821" s="27" t="s">
        <v>9094</v>
      </c>
      <c r="G4821" s="28" t="s">
        <v>173</v>
      </c>
      <c r="H4821" s="27" t="s">
        <v>174</v>
      </c>
      <c r="I4821" s="118" t="s">
        <v>9095</v>
      </c>
      <c r="J4821" s="29">
        <v>294.67</v>
      </c>
      <c r="K4821" s="28" t="s">
        <v>162</v>
      </c>
      <c r="L4821" s="27" t="s">
        <v>601</v>
      </c>
      <c r="M4821" s="27" t="s">
        <v>164</v>
      </c>
      <c r="N4821" s="27" t="s">
        <v>601</v>
      </c>
    </row>
    <row r="4822" spans="1:14" ht="16.5" customHeight="1" thickTop="1" thickBot="1">
      <c r="A4822" s="30">
        <v>8542399010</v>
      </c>
      <c r="B4822" s="25"/>
      <c r="C4822" s="26"/>
      <c r="D4822" s="27"/>
      <c r="E4822" s="27" t="s">
        <v>658</v>
      </c>
      <c r="F4822" s="27" t="s">
        <v>9096</v>
      </c>
      <c r="G4822" s="28" t="s">
        <v>297</v>
      </c>
      <c r="H4822" s="27" t="s">
        <v>298</v>
      </c>
      <c r="I4822" s="118" t="s">
        <v>9097</v>
      </c>
      <c r="J4822" s="29">
        <v>376.21</v>
      </c>
      <c r="K4822" s="28" t="s">
        <v>162</v>
      </c>
      <c r="L4822" s="27" t="s">
        <v>621</v>
      </c>
      <c r="M4822" s="27" t="s">
        <v>164</v>
      </c>
      <c r="N4822" s="27" t="s">
        <v>11578</v>
      </c>
    </row>
    <row r="4823" spans="1:14" ht="16.5" customHeight="1" thickTop="1" thickBot="1">
      <c r="A4823" s="30">
        <v>8542399010</v>
      </c>
      <c r="B4823" s="25"/>
      <c r="C4823" s="26"/>
      <c r="D4823" s="27"/>
      <c r="E4823" s="27" t="s">
        <v>3038</v>
      </c>
      <c r="F4823" s="27" t="s">
        <v>9098</v>
      </c>
      <c r="G4823" s="28" t="s">
        <v>173</v>
      </c>
      <c r="H4823" s="27" t="s">
        <v>174</v>
      </c>
      <c r="I4823" s="118" t="s">
        <v>9099</v>
      </c>
      <c r="J4823" s="29">
        <v>29.62</v>
      </c>
      <c r="K4823" s="28" t="s">
        <v>162</v>
      </c>
      <c r="L4823" s="27" t="s">
        <v>9100</v>
      </c>
      <c r="M4823" s="27" t="s">
        <v>164</v>
      </c>
      <c r="N4823" s="27" t="s">
        <v>9100</v>
      </c>
    </row>
    <row r="4824" spans="1:14" ht="16.5" customHeight="1" thickTop="1" thickBot="1">
      <c r="A4824" s="30">
        <v>8542399010</v>
      </c>
      <c r="B4824" s="25"/>
      <c r="C4824" s="26"/>
      <c r="D4824" s="27"/>
      <c r="E4824" s="27" t="s">
        <v>702</v>
      </c>
      <c r="F4824" s="27" t="s">
        <v>7182</v>
      </c>
      <c r="G4824" s="28" t="s">
        <v>159</v>
      </c>
      <c r="H4824" s="27" t="s">
        <v>160</v>
      </c>
      <c r="I4824" s="118" t="s">
        <v>7183</v>
      </c>
      <c r="J4824" s="29">
        <v>1166.6600000000001</v>
      </c>
      <c r="K4824" s="28" t="s">
        <v>162</v>
      </c>
      <c r="L4824" s="27" t="s">
        <v>125</v>
      </c>
      <c r="M4824" s="27" t="s">
        <v>164</v>
      </c>
      <c r="N4824" s="27" t="s">
        <v>125</v>
      </c>
    </row>
    <row r="4825" spans="1:14" ht="16.5" customHeight="1" thickTop="1" thickBot="1">
      <c r="A4825" s="30">
        <v>8542399010</v>
      </c>
      <c r="B4825" s="25"/>
      <c r="C4825" s="26"/>
      <c r="D4825" s="27"/>
      <c r="E4825" s="27" t="s">
        <v>9101</v>
      </c>
      <c r="F4825" s="27" t="s">
        <v>9102</v>
      </c>
      <c r="G4825" s="28" t="s">
        <v>173</v>
      </c>
      <c r="H4825" s="27" t="s">
        <v>174</v>
      </c>
      <c r="I4825" s="118" t="s">
        <v>9103</v>
      </c>
      <c r="J4825" s="29">
        <v>3.81</v>
      </c>
      <c r="K4825" s="28" t="s">
        <v>162</v>
      </c>
      <c r="L4825" s="27" t="s">
        <v>1547</v>
      </c>
      <c r="M4825" s="27" t="s">
        <v>9103</v>
      </c>
      <c r="N4825" s="27" t="s">
        <v>18144</v>
      </c>
    </row>
    <row r="4826" spans="1:14" ht="16.5" customHeight="1" thickTop="1" thickBot="1">
      <c r="A4826" s="30">
        <v>8542399010</v>
      </c>
      <c r="B4826" s="25"/>
      <c r="C4826" s="26"/>
      <c r="D4826" s="27"/>
      <c r="E4826" s="27" t="s">
        <v>649</v>
      </c>
      <c r="F4826" s="27" t="s">
        <v>9104</v>
      </c>
      <c r="G4826" s="28" t="s">
        <v>297</v>
      </c>
      <c r="H4826" s="27" t="s">
        <v>298</v>
      </c>
      <c r="I4826" s="118" t="s">
        <v>651</v>
      </c>
      <c r="J4826" s="29">
        <v>0.54</v>
      </c>
      <c r="K4826" s="28" t="s">
        <v>162</v>
      </c>
      <c r="L4826" s="27" t="s">
        <v>528</v>
      </c>
      <c r="M4826" s="27" t="s">
        <v>164</v>
      </c>
      <c r="N4826" s="27" t="s">
        <v>1039</v>
      </c>
    </row>
    <row r="4827" spans="1:14" ht="16.5" customHeight="1" thickTop="1">
      <c r="A4827" s="24">
        <v>8548009000</v>
      </c>
      <c r="B4827" s="25"/>
      <c r="C4827" s="26">
        <v>0.05</v>
      </c>
      <c r="D4827" s="27"/>
      <c r="E4827" s="27" t="s">
        <v>9105</v>
      </c>
      <c r="F4827" s="27" t="s">
        <v>9106</v>
      </c>
      <c r="G4827" s="28" t="s">
        <v>173</v>
      </c>
      <c r="H4827" s="27" t="s">
        <v>174</v>
      </c>
      <c r="I4827" s="118" t="s">
        <v>8138</v>
      </c>
      <c r="J4827" s="29">
        <v>230</v>
      </c>
      <c r="K4827" s="28" t="s">
        <v>162</v>
      </c>
      <c r="L4827" s="27" t="s">
        <v>221</v>
      </c>
      <c r="M4827" s="27" t="s">
        <v>164</v>
      </c>
      <c r="N4827" s="27" t="s">
        <v>13376</v>
      </c>
    </row>
    <row r="4828" spans="1:14" ht="16.5" customHeight="1">
      <c r="A4828" s="24">
        <v>8548009000</v>
      </c>
      <c r="B4828" s="25"/>
      <c r="C4828" s="26">
        <v>0.05</v>
      </c>
      <c r="D4828" s="27"/>
      <c r="E4828" s="27" t="s">
        <v>1092</v>
      </c>
      <c r="F4828" s="27" t="s">
        <v>7508</v>
      </c>
      <c r="G4828" s="28" t="s">
        <v>282</v>
      </c>
      <c r="H4828" s="27" t="s">
        <v>283</v>
      </c>
      <c r="I4828" s="118" t="s">
        <v>7509</v>
      </c>
      <c r="J4828" s="29">
        <v>0.3</v>
      </c>
      <c r="K4828" s="28" t="s">
        <v>162</v>
      </c>
      <c r="L4828" s="27" t="s">
        <v>218</v>
      </c>
      <c r="M4828" s="27" t="s">
        <v>164</v>
      </c>
      <c r="N4828" s="27" t="s">
        <v>8998</v>
      </c>
    </row>
    <row r="4829" spans="1:14" ht="16.5" customHeight="1">
      <c r="A4829" s="24">
        <v>8548009000</v>
      </c>
      <c r="B4829" s="25"/>
      <c r="C4829" s="26"/>
      <c r="D4829" s="27"/>
      <c r="E4829" s="27" t="s">
        <v>1092</v>
      </c>
      <c r="F4829" s="27" t="s">
        <v>9107</v>
      </c>
      <c r="G4829" s="28" t="s">
        <v>282</v>
      </c>
      <c r="H4829" s="27" t="s">
        <v>283</v>
      </c>
      <c r="I4829" s="118" t="s">
        <v>9108</v>
      </c>
      <c r="J4829" s="29">
        <v>0.3</v>
      </c>
      <c r="K4829" s="28" t="s">
        <v>162</v>
      </c>
      <c r="L4829" s="27" t="s">
        <v>218</v>
      </c>
      <c r="M4829" s="27" t="s">
        <v>164</v>
      </c>
      <c r="N4829" s="27" t="s">
        <v>8998</v>
      </c>
    </row>
    <row r="4830" spans="1:14" ht="16.5" customHeight="1">
      <c r="A4830" s="24">
        <v>8541290000</v>
      </c>
      <c r="B4830" s="25"/>
      <c r="C4830" s="26"/>
      <c r="D4830" s="27"/>
      <c r="E4830" s="27" t="s">
        <v>8313</v>
      </c>
      <c r="F4830" s="27" t="s">
        <v>9109</v>
      </c>
      <c r="G4830" s="28" t="s">
        <v>282</v>
      </c>
      <c r="H4830" s="27" t="s">
        <v>283</v>
      </c>
      <c r="I4830" s="118" t="s">
        <v>9110</v>
      </c>
      <c r="J4830" s="29">
        <v>73.44</v>
      </c>
      <c r="K4830" s="28" t="s">
        <v>162</v>
      </c>
      <c r="L4830" s="27" t="s">
        <v>587</v>
      </c>
      <c r="M4830" s="27" t="s">
        <v>164</v>
      </c>
      <c r="N4830" s="27" t="s">
        <v>18093</v>
      </c>
    </row>
    <row r="4831" spans="1:14" ht="16.5" customHeight="1">
      <c r="A4831" s="24">
        <v>8504901100</v>
      </c>
      <c r="B4831" s="25"/>
      <c r="C4831" s="26"/>
      <c r="D4831" s="27"/>
      <c r="E4831" s="27" t="s">
        <v>9111</v>
      </c>
      <c r="F4831" s="27" t="s">
        <v>9112</v>
      </c>
      <c r="G4831" s="28" t="s">
        <v>347</v>
      </c>
      <c r="H4831" s="27" t="s">
        <v>348</v>
      </c>
      <c r="I4831" s="118" t="s">
        <v>6196</v>
      </c>
      <c r="J4831" s="29">
        <v>7.52</v>
      </c>
      <c r="K4831" s="28" t="s">
        <v>162</v>
      </c>
      <c r="L4831" s="27" t="s">
        <v>9113</v>
      </c>
      <c r="M4831" s="27" t="s">
        <v>164</v>
      </c>
      <c r="N4831" s="27" t="s">
        <v>344</v>
      </c>
    </row>
    <row r="4832" spans="1:14" ht="16.5" customHeight="1" thickBot="1">
      <c r="A4832" s="24">
        <v>8504409100</v>
      </c>
      <c r="B4832" s="25"/>
      <c r="C4832" s="26"/>
      <c r="D4832" s="27"/>
      <c r="E4832" s="27" t="s">
        <v>80</v>
      </c>
      <c r="F4832" s="27" t="s">
        <v>9114</v>
      </c>
      <c r="G4832" s="28" t="s">
        <v>201</v>
      </c>
      <c r="H4832" s="27" t="s">
        <v>202</v>
      </c>
      <c r="I4832" s="118" t="s">
        <v>9115</v>
      </c>
      <c r="J4832" s="29">
        <v>220500</v>
      </c>
      <c r="K4832" s="28" t="s">
        <v>176</v>
      </c>
      <c r="L4832" s="27" t="s">
        <v>84</v>
      </c>
      <c r="M4832" s="27" t="s">
        <v>164</v>
      </c>
      <c r="N4832" s="27" t="s">
        <v>163</v>
      </c>
    </row>
    <row r="4833" spans="1:14" ht="16.5" customHeight="1" thickTop="1" thickBot="1">
      <c r="A4833" s="30">
        <v>8542399010</v>
      </c>
      <c r="B4833" s="25"/>
      <c r="C4833" s="26"/>
      <c r="D4833" s="27"/>
      <c r="E4833" s="27" t="s">
        <v>658</v>
      </c>
      <c r="F4833" s="27" t="s">
        <v>7545</v>
      </c>
      <c r="G4833" s="28" t="s">
        <v>785</v>
      </c>
      <c r="H4833" s="27" t="s">
        <v>786</v>
      </c>
      <c r="I4833" s="118" t="s">
        <v>2764</v>
      </c>
      <c r="J4833" s="29">
        <v>19320</v>
      </c>
      <c r="K4833" s="28" t="s">
        <v>176</v>
      </c>
      <c r="L4833" s="27" t="s">
        <v>114</v>
      </c>
      <c r="M4833" s="27" t="s">
        <v>164</v>
      </c>
      <c r="N4833" s="27" t="s">
        <v>11042</v>
      </c>
    </row>
    <row r="4834" spans="1:14" ht="16.5" customHeight="1" thickTop="1" thickBot="1">
      <c r="A4834" s="30">
        <v>8542323100</v>
      </c>
      <c r="B4834" s="25"/>
      <c r="C4834" s="26"/>
      <c r="D4834" s="27"/>
      <c r="E4834" s="27" t="s">
        <v>1067</v>
      </c>
      <c r="F4834" s="27" t="s">
        <v>9116</v>
      </c>
      <c r="G4834" s="28" t="s">
        <v>297</v>
      </c>
      <c r="H4834" s="27" t="s">
        <v>298</v>
      </c>
      <c r="I4834" s="118" t="s">
        <v>9117</v>
      </c>
      <c r="J4834" s="29">
        <v>3696</v>
      </c>
      <c r="K4834" s="28" t="s">
        <v>176</v>
      </c>
      <c r="L4834" s="27" t="s">
        <v>1072</v>
      </c>
      <c r="M4834" s="27" t="s">
        <v>164</v>
      </c>
      <c r="N4834" s="27" t="s">
        <v>18120</v>
      </c>
    </row>
    <row r="4835" spans="1:14" ht="16.5" customHeight="1" thickTop="1" thickBot="1">
      <c r="A4835" s="30">
        <v>8542319010</v>
      </c>
      <c r="B4835" s="25"/>
      <c r="C4835" s="26"/>
      <c r="D4835" s="27"/>
      <c r="E4835" s="27" t="s">
        <v>768</v>
      </c>
      <c r="F4835" s="27" t="s">
        <v>9118</v>
      </c>
      <c r="G4835" s="28" t="s">
        <v>159</v>
      </c>
      <c r="H4835" s="27" t="s">
        <v>160</v>
      </c>
      <c r="I4835" s="118" t="s">
        <v>1479</v>
      </c>
      <c r="J4835" s="29">
        <v>10500</v>
      </c>
      <c r="K4835" s="28" t="s">
        <v>176</v>
      </c>
      <c r="L4835" s="27" t="s">
        <v>1859</v>
      </c>
      <c r="M4835" s="27" t="s">
        <v>164</v>
      </c>
      <c r="N4835" s="27" t="s">
        <v>18155</v>
      </c>
    </row>
    <row r="4836" spans="1:14" ht="16.5" customHeight="1" thickTop="1" thickBot="1">
      <c r="A4836" s="30">
        <v>8542399010</v>
      </c>
      <c r="B4836" s="25"/>
      <c r="C4836" s="26"/>
      <c r="D4836" s="27"/>
      <c r="E4836" s="27" t="s">
        <v>658</v>
      </c>
      <c r="F4836" s="27" t="s">
        <v>7537</v>
      </c>
      <c r="G4836" s="28" t="s">
        <v>159</v>
      </c>
      <c r="H4836" s="27" t="s">
        <v>160</v>
      </c>
      <c r="I4836" s="118" t="s">
        <v>783</v>
      </c>
      <c r="J4836" s="29">
        <v>42000</v>
      </c>
      <c r="K4836" s="28" t="s">
        <v>176</v>
      </c>
      <c r="L4836" s="27" t="s">
        <v>764</v>
      </c>
      <c r="M4836" s="27" t="s">
        <v>164</v>
      </c>
      <c r="N4836" s="27" t="s">
        <v>764</v>
      </c>
    </row>
    <row r="4837" spans="1:14" ht="16.5" customHeight="1" thickTop="1" thickBot="1">
      <c r="A4837" s="30">
        <v>8542326900</v>
      </c>
      <c r="B4837" s="25"/>
      <c r="C4837" s="26"/>
      <c r="D4837" s="27"/>
      <c r="E4837" s="27" t="s">
        <v>1402</v>
      </c>
      <c r="F4837" s="27" t="s">
        <v>9119</v>
      </c>
      <c r="G4837" s="28" t="s">
        <v>297</v>
      </c>
      <c r="H4837" s="27" t="s">
        <v>298</v>
      </c>
      <c r="I4837" s="118" t="s">
        <v>9120</v>
      </c>
      <c r="J4837" s="29">
        <v>9380</v>
      </c>
      <c r="K4837" s="28" t="s">
        <v>176</v>
      </c>
      <c r="L4837" s="27" t="s">
        <v>1072</v>
      </c>
      <c r="M4837" s="27" t="s">
        <v>164</v>
      </c>
      <c r="N4837" s="27" t="s">
        <v>18120</v>
      </c>
    </row>
    <row r="4838" spans="1:14" ht="16.5" customHeight="1" thickTop="1">
      <c r="A4838" s="24">
        <v>3926909709</v>
      </c>
      <c r="B4838" s="25"/>
      <c r="C4838" s="26">
        <v>6.5000000000000002E-2</v>
      </c>
      <c r="D4838" s="27"/>
      <c r="E4838" s="27" t="s">
        <v>9121</v>
      </c>
      <c r="F4838" s="27" t="s">
        <v>5654</v>
      </c>
      <c r="G4838" s="28" t="s">
        <v>187</v>
      </c>
      <c r="H4838" s="27" t="s">
        <v>188</v>
      </c>
      <c r="I4838" s="118" t="s">
        <v>9122</v>
      </c>
      <c r="J4838" s="29">
        <v>68.040000000000006</v>
      </c>
      <c r="K4838" s="28" t="s">
        <v>162</v>
      </c>
      <c r="L4838" s="27" t="s">
        <v>9123</v>
      </c>
      <c r="M4838" s="27" t="s">
        <v>164</v>
      </c>
      <c r="N4838" s="27" t="s">
        <v>9123</v>
      </c>
    </row>
    <row r="4839" spans="1:14" ht="16.5" customHeight="1">
      <c r="A4839" s="24">
        <v>7326909807</v>
      </c>
      <c r="B4839" s="25"/>
      <c r="C4839" s="26"/>
      <c r="D4839" s="27"/>
      <c r="E4839" s="27" t="s">
        <v>9124</v>
      </c>
      <c r="F4839" s="27" t="s">
        <v>9125</v>
      </c>
      <c r="G4839" s="28" t="s">
        <v>5352</v>
      </c>
      <c r="H4839" s="27" t="s">
        <v>5353</v>
      </c>
      <c r="I4839" s="118" t="s">
        <v>9126</v>
      </c>
      <c r="J4839" s="29">
        <v>420.2</v>
      </c>
      <c r="K4839" s="28" t="s">
        <v>162</v>
      </c>
      <c r="L4839" s="27" t="s">
        <v>236</v>
      </c>
      <c r="M4839" s="27" t="s">
        <v>164</v>
      </c>
      <c r="N4839" s="27" t="s">
        <v>18068</v>
      </c>
    </row>
    <row r="4840" spans="1:14" ht="16.5" customHeight="1">
      <c r="A4840" s="24">
        <v>8504312909</v>
      </c>
      <c r="B4840" s="25"/>
      <c r="C4840" s="26">
        <v>0.08</v>
      </c>
      <c r="D4840" s="27"/>
      <c r="E4840" s="27" t="s">
        <v>9127</v>
      </c>
      <c r="F4840" s="27" t="s">
        <v>9128</v>
      </c>
      <c r="G4840" s="28" t="s">
        <v>173</v>
      </c>
      <c r="H4840" s="27" t="s">
        <v>174</v>
      </c>
      <c r="I4840" s="118" t="s">
        <v>9129</v>
      </c>
      <c r="J4840" s="29">
        <v>875</v>
      </c>
      <c r="K4840" s="28" t="s">
        <v>162</v>
      </c>
      <c r="L4840" s="27" t="s">
        <v>397</v>
      </c>
      <c r="M4840" s="27" t="s">
        <v>164</v>
      </c>
      <c r="N4840" s="27" t="s">
        <v>18368</v>
      </c>
    </row>
    <row r="4841" spans="1:14" ht="16.5" customHeight="1">
      <c r="A4841" s="24">
        <v>8504409100</v>
      </c>
      <c r="B4841" s="25"/>
      <c r="C4841" s="26"/>
      <c r="D4841" s="27"/>
      <c r="E4841" s="27" t="s">
        <v>3491</v>
      </c>
      <c r="F4841" s="27" t="s">
        <v>213</v>
      </c>
      <c r="G4841" s="28" t="s">
        <v>173</v>
      </c>
      <c r="H4841" s="27" t="s">
        <v>174</v>
      </c>
      <c r="I4841" s="118" t="s">
        <v>214</v>
      </c>
      <c r="J4841" s="29">
        <v>17.440000000000001</v>
      </c>
      <c r="K4841" s="28" t="s">
        <v>162</v>
      </c>
      <c r="L4841" s="27" t="s">
        <v>212</v>
      </c>
      <c r="M4841" s="27" t="s">
        <v>164</v>
      </c>
      <c r="N4841" s="27" t="s">
        <v>18065</v>
      </c>
    </row>
    <row r="4842" spans="1:14" ht="16.5" customHeight="1">
      <c r="A4842" s="24">
        <v>8504409100</v>
      </c>
      <c r="B4842" s="25"/>
      <c r="C4842" s="26"/>
      <c r="D4842" s="27"/>
      <c r="E4842" s="27" t="s">
        <v>3491</v>
      </c>
      <c r="F4842" s="27" t="s">
        <v>9130</v>
      </c>
      <c r="G4842" s="28" t="s">
        <v>173</v>
      </c>
      <c r="H4842" s="27" t="s">
        <v>174</v>
      </c>
      <c r="I4842" s="118" t="s">
        <v>7556</v>
      </c>
      <c r="J4842" s="29">
        <v>64.400000000000006</v>
      </c>
      <c r="K4842" s="28" t="s">
        <v>162</v>
      </c>
      <c r="L4842" s="27" t="s">
        <v>212</v>
      </c>
      <c r="M4842" s="27" t="s">
        <v>164</v>
      </c>
      <c r="N4842" s="27" t="s">
        <v>18065</v>
      </c>
    </row>
    <row r="4843" spans="1:14" ht="16.5" customHeight="1">
      <c r="A4843" s="24">
        <v>8504502000</v>
      </c>
      <c r="B4843" s="25"/>
      <c r="C4843" s="26"/>
      <c r="D4843" s="27"/>
      <c r="E4843" s="27" t="s">
        <v>225</v>
      </c>
      <c r="F4843" s="27" t="s">
        <v>6712</v>
      </c>
      <c r="G4843" s="28" t="s">
        <v>233</v>
      </c>
      <c r="H4843" s="27" t="s">
        <v>234</v>
      </c>
      <c r="I4843" s="118" t="s">
        <v>6713</v>
      </c>
      <c r="J4843" s="29">
        <v>14</v>
      </c>
      <c r="K4843" s="28" t="s">
        <v>162</v>
      </c>
      <c r="L4843" s="27" t="s">
        <v>236</v>
      </c>
      <c r="M4843" s="27" t="s">
        <v>164</v>
      </c>
      <c r="N4843" s="27" t="s">
        <v>18068</v>
      </c>
    </row>
    <row r="4844" spans="1:14" ht="16.5" customHeight="1">
      <c r="A4844" s="24">
        <v>8504509500</v>
      </c>
      <c r="B4844" s="25"/>
      <c r="C4844" s="26"/>
      <c r="D4844" s="27"/>
      <c r="E4844" s="27" t="s">
        <v>9131</v>
      </c>
      <c r="F4844" s="27" t="s">
        <v>9132</v>
      </c>
      <c r="G4844" s="28" t="s">
        <v>173</v>
      </c>
      <c r="H4844" s="27" t="s">
        <v>174</v>
      </c>
      <c r="I4844" s="118" t="s">
        <v>9133</v>
      </c>
      <c r="J4844" s="29">
        <v>10.91</v>
      </c>
      <c r="K4844" s="28" t="s">
        <v>162</v>
      </c>
      <c r="L4844" s="27" t="s">
        <v>218</v>
      </c>
      <c r="M4844" s="27" t="s">
        <v>164</v>
      </c>
      <c r="N4844" s="27" t="s">
        <v>18066</v>
      </c>
    </row>
    <row r="4845" spans="1:14" ht="16.5" customHeight="1">
      <c r="A4845" s="24">
        <v>8504509500</v>
      </c>
      <c r="B4845" s="25"/>
      <c r="C4845" s="26"/>
      <c r="D4845" s="27"/>
      <c r="E4845" s="27" t="s">
        <v>1554</v>
      </c>
      <c r="F4845" s="27" t="s">
        <v>7688</v>
      </c>
      <c r="G4845" s="28" t="s">
        <v>201</v>
      </c>
      <c r="H4845" s="27" t="s">
        <v>202</v>
      </c>
      <c r="I4845" s="118" t="s">
        <v>7689</v>
      </c>
      <c r="J4845" s="29">
        <v>3.45</v>
      </c>
      <c r="K4845" s="28" t="s">
        <v>162</v>
      </c>
      <c r="L4845" s="27" t="s">
        <v>825</v>
      </c>
      <c r="M4845" s="27" t="s">
        <v>164</v>
      </c>
      <c r="N4845" s="27" t="s">
        <v>18108</v>
      </c>
    </row>
    <row r="4846" spans="1:14" ht="16.5" customHeight="1">
      <c r="A4846" s="24">
        <v>8504509500</v>
      </c>
      <c r="B4846" s="25"/>
      <c r="C4846" s="26"/>
      <c r="D4846" s="27"/>
      <c r="E4846" s="27" t="s">
        <v>1554</v>
      </c>
      <c r="F4846" s="27" t="s">
        <v>7677</v>
      </c>
      <c r="G4846" s="28" t="s">
        <v>201</v>
      </c>
      <c r="H4846" s="27" t="s">
        <v>202</v>
      </c>
      <c r="I4846" s="118" t="s">
        <v>7678</v>
      </c>
      <c r="J4846" s="29">
        <v>3.45</v>
      </c>
      <c r="K4846" s="28" t="s">
        <v>162</v>
      </c>
      <c r="L4846" s="27" t="s">
        <v>825</v>
      </c>
      <c r="M4846" s="27" t="s">
        <v>164</v>
      </c>
      <c r="N4846" s="27" t="s">
        <v>18108</v>
      </c>
    </row>
    <row r="4847" spans="1:14" ht="16.5" customHeight="1">
      <c r="A4847" s="24">
        <v>8504509500</v>
      </c>
      <c r="B4847" s="25"/>
      <c r="C4847" s="26"/>
      <c r="D4847" s="27"/>
      <c r="E4847" s="27" t="s">
        <v>1554</v>
      </c>
      <c r="F4847" s="27" t="s">
        <v>7675</v>
      </c>
      <c r="G4847" s="28" t="s">
        <v>201</v>
      </c>
      <c r="H4847" s="27" t="s">
        <v>202</v>
      </c>
      <c r="I4847" s="118" t="s">
        <v>7676</v>
      </c>
      <c r="J4847" s="29">
        <v>3.45</v>
      </c>
      <c r="K4847" s="28" t="s">
        <v>162</v>
      </c>
      <c r="L4847" s="27" t="s">
        <v>825</v>
      </c>
      <c r="M4847" s="27" t="s">
        <v>164</v>
      </c>
      <c r="N4847" s="27" t="s">
        <v>18108</v>
      </c>
    </row>
    <row r="4848" spans="1:14" ht="16.5" customHeight="1">
      <c r="A4848" s="24">
        <v>8504509500</v>
      </c>
      <c r="B4848" s="25"/>
      <c r="C4848" s="26"/>
      <c r="D4848" s="27"/>
      <c r="E4848" s="27" t="s">
        <v>1554</v>
      </c>
      <c r="F4848" s="27" t="s">
        <v>7681</v>
      </c>
      <c r="G4848" s="28" t="s">
        <v>201</v>
      </c>
      <c r="H4848" s="27" t="s">
        <v>202</v>
      </c>
      <c r="I4848" s="118" t="s">
        <v>1582</v>
      </c>
      <c r="J4848" s="29">
        <v>25.91</v>
      </c>
      <c r="K4848" s="28" t="s">
        <v>162</v>
      </c>
      <c r="L4848" s="27" t="s">
        <v>825</v>
      </c>
      <c r="M4848" s="27" t="s">
        <v>164</v>
      </c>
      <c r="N4848" s="27" t="s">
        <v>18108</v>
      </c>
    </row>
    <row r="4849" spans="1:14" ht="16.5" customHeight="1">
      <c r="A4849" s="24">
        <v>8504509500</v>
      </c>
      <c r="B4849" s="25"/>
      <c r="C4849" s="26"/>
      <c r="D4849" s="27"/>
      <c r="E4849" s="27" t="s">
        <v>1554</v>
      </c>
      <c r="F4849" s="27" t="s">
        <v>7684</v>
      </c>
      <c r="G4849" s="28" t="s">
        <v>201</v>
      </c>
      <c r="H4849" s="27" t="s">
        <v>202</v>
      </c>
      <c r="I4849" s="118" t="s">
        <v>7685</v>
      </c>
      <c r="J4849" s="29">
        <v>3.45</v>
      </c>
      <c r="K4849" s="28" t="s">
        <v>162</v>
      </c>
      <c r="L4849" s="27" t="s">
        <v>825</v>
      </c>
      <c r="M4849" s="27" t="s">
        <v>164</v>
      </c>
      <c r="N4849" s="27" t="s">
        <v>18108</v>
      </c>
    </row>
    <row r="4850" spans="1:14" ht="16.5" customHeight="1">
      <c r="A4850" s="24">
        <v>8504509500</v>
      </c>
      <c r="B4850" s="25"/>
      <c r="C4850" s="26"/>
      <c r="D4850" s="27"/>
      <c r="E4850" s="27" t="s">
        <v>1554</v>
      </c>
      <c r="F4850" s="27" t="s">
        <v>7690</v>
      </c>
      <c r="G4850" s="28" t="s">
        <v>201</v>
      </c>
      <c r="H4850" s="27" t="s">
        <v>202</v>
      </c>
      <c r="I4850" s="118" t="s">
        <v>1560</v>
      </c>
      <c r="J4850" s="29">
        <v>6.4</v>
      </c>
      <c r="K4850" s="28" t="s">
        <v>162</v>
      </c>
      <c r="L4850" s="27" t="s">
        <v>825</v>
      </c>
      <c r="M4850" s="27" t="s">
        <v>164</v>
      </c>
      <c r="N4850" s="27" t="s">
        <v>18108</v>
      </c>
    </row>
    <row r="4851" spans="1:14" ht="16.5" customHeight="1">
      <c r="A4851" s="24">
        <v>8504509500</v>
      </c>
      <c r="B4851" s="25"/>
      <c r="C4851" s="26"/>
      <c r="D4851" s="27"/>
      <c r="E4851" s="27" t="s">
        <v>1554</v>
      </c>
      <c r="F4851" s="27" t="s">
        <v>7686</v>
      </c>
      <c r="G4851" s="28" t="s">
        <v>201</v>
      </c>
      <c r="H4851" s="27" t="s">
        <v>202</v>
      </c>
      <c r="I4851" s="118" t="s">
        <v>7687</v>
      </c>
      <c r="J4851" s="29">
        <v>3.45</v>
      </c>
      <c r="K4851" s="28" t="s">
        <v>162</v>
      </c>
      <c r="L4851" s="27" t="s">
        <v>825</v>
      </c>
      <c r="M4851" s="27" t="s">
        <v>164</v>
      </c>
      <c r="N4851" s="27" t="s">
        <v>18108</v>
      </c>
    </row>
    <row r="4852" spans="1:14" ht="16.5" customHeight="1">
      <c r="A4852" s="24">
        <v>8504509500</v>
      </c>
      <c r="B4852" s="25"/>
      <c r="C4852" s="26"/>
      <c r="D4852" s="27"/>
      <c r="E4852" s="27" t="s">
        <v>1554</v>
      </c>
      <c r="F4852" s="27" t="s">
        <v>7682</v>
      </c>
      <c r="G4852" s="28" t="s">
        <v>201</v>
      </c>
      <c r="H4852" s="27" t="s">
        <v>202</v>
      </c>
      <c r="I4852" s="118" t="s">
        <v>7683</v>
      </c>
      <c r="J4852" s="29">
        <v>3.45</v>
      </c>
      <c r="K4852" s="28" t="s">
        <v>162</v>
      </c>
      <c r="L4852" s="27" t="s">
        <v>825</v>
      </c>
      <c r="M4852" s="27" t="s">
        <v>164</v>
      </c>
      <c r="N4852" s="27" t="s">
        <v>18108</v>
      </c>
    </row>
    <row r="4853" spans="1:14" ht="16.5" customHeight="1">
      <c r="A4853" s="24">
        <v>8504509500</v>
      </c>
      <c r="B4853" s="25"/>
      <c r="C4853" s="26"/>
      <c r="D4853" s="27"/>
      <c r="E4853" s="27" t="s">
        <v>1554</v>
      </c>
      <c r="F4853" s="27" t="s">
        <v>7679</v>
      </c>
      <c r="G4853" s="28" t="s">
        <v>201</v>
      </c>
      <c r="H4853" s="27" t="s">
        <v>202</v>
      </c>
      <c r="I4853" s="118" t="s">
        <v>7680</v>
      </c>
      <c r="J4853" s="29">
        <v>3.45</v>
      </c>
      <c r="K4853" s="28" t="s">
        <v>162</v>
      </c>
      <c r="L4853" s="27" t="s">
        <v>825</v>
      </c>
      <c r="M4853" s="27" t="s">
        <v>164</v>
      </c>
      <c r="N4853" s="27" t="s">
        <v>18108</v>
      </c>
    </row>
    <row r="4854" spans="1:14" ht="16.5" customHeight="1">
      <c r="A4854" s="24">
        <v>8504509500</v>
      </c>
      <c r="B4854" s="25"/>
      <c r="C4854" s="26"/>
      <c r="D4854" s="27"/>
      <c r="E4854" s="27" t="s">
        <v>9134</v>
      </c>
      <c r="F4854" s="27" t="s">
        <v>8353</v>
      </c>
      <c r="G4854" s="28" t="s">
        <v>233</v>
      </c>
      <c r="H4854" s="27" t="s">
        <v>234</v>
      </c>
      <c r="I4854" s="118" t="s">
        <v>8354</v>
      </c>
      <c r="J4854" s="29">
        <v>14</v>
      </c>
      <c r="K4854" s="28" t="s">
        <v>162</v>
      </c>
      <c r="L4854" s="27" t="s">
        <v>236</v>
      </c>
      <c r="M4854" s="27" t="s">
        <v>164</v>
      </c>
      <c r="N4854" s="27" t="s">
        <v>18068</v>
      </c>
    </row>
    <row r="4855" spans="1:14" ht="16.5" customHeight="1">
      <c r="A4855" s="24">
        <v>8532220000</v>
      </c>
      <c r="B4855" s="25"/>
      <c r="C4855" s="26"/>
      <c r="D4855" s="27"/>
      <c r="E4855" s="27" t="s">
        <v>2022</v>
      </c>
      <c r="F4855" s="27" t="s">
        <v>9135</v>
      </c>
      <c r="G4855" s="28" t="s">
        <v>282</v>
      </c>
      <c r="H4855" s="27" t="s">
        <v>283</v>
      </c>
      <c r="I4855" s="118" t="s">
        <v>9136</v>
      </c>
      <c r="J4855" s="29">
        <v>4.96</v>
      </c>
      <c r="K4855" s="28" t="s">
        <v>162</v>
      </c>
      <c r="L4855" s="27" t="s">
        <v>285</v>
      </c>
      <c r="M4855" s="27" t="s">
        <v>164</v>
      </c>
      <c r="N4855" s="27" t="s">
        <v>18075</v>
      </c>
    </row>
    <row r="4856" spans="1:14" ht="16.5" customHeight="1">
      <c r="A4856" s="24">
        <v>8532220000</v>
      </c>
      <c r="B4856" s="25"/>
      <c r="C4856" s="26"/>
      <c r="D4856" s="27"/>
      <c r="E4856" s="27" t="s">
        <v>2022</v>
      </c>
      <c r="F4856" s="27" t="s">
        <v>9137</v>
      </c>
      <c r="G4856" s="28" t="s">
        <v>282</v>
      </c>
      <c r="H4856" s="27" t="s">
        <v>283</v>
      </c>
      <c r="I4856" s="118" t="s">
        <v>9004</v>
      </c>
      <c r="J4856" s="29">
        <v>3.82</v>
      </c>
      <c r="K4856" s="28" t="s">
        <v>162</v>
      </c>
      <c r="L4856" s="27" t="s">
        <v>285</v>
      </c>
      <c r="M4856" s="27" t="s">
        <v>164</v>
      </c>
      <c r="N4856" s="27" t="s">
        <v>18075</v>
      </c>
    </row>
    <row r="4857" spans="1:14" ht="16.5" customHeight="1">
      <c r="A4857" s="24">
        <v>8532220000</v>
      </c>
      <c r="B4857" s="25"/>
      <c r="C4857" s="26"/>
      <c r="D4857" s="27"/>
      <c r="E4857" s="27" t="s">
        <v>9138</v>
      </c>
      <c r="F4857" s="27" t="s">
        <v>5326</v>
      </c>
      <c r="G4857" s="28" t="s">
        <v>297</v>
      </c>
      <c r="H4857" s="27" t="s">
        <v>298</v>
      </c>
      <c r="I4857" s="118" t="s">
        <v>5327</v>
      </c>
      <c r="J4857" s="29">
        <v>25.68</v>
      </c>
      <c r="K4857" s="28" t="s">
        <v>162</v>
      </c>
      <c r="L4857" s="27" t="s">
        <v>306</v>
      </c>
      <c r="M4857" s="27" t="s">
        <v>164</v>
      </c>
      <c r="N4857" s="27" t="s">
        <v>18076</v>
      </c>
    </row>
    <row r="4858" spans="1:14" ht="16.5" customHeight="1">
      <c r="A4858" s="24">
        <v>8532240000</v>
      </c>
      <c r="B4858" s="25"/>
      <c r="C4858" s="26"/>
      <c r="D4858" s="27"/>
      <c r="E4858" s="27" t="s">
        <v>9139</v>
      </c>
      <c r="F4858" s="27" t="s">
        <v>9140</v>
      </c>
      <c r="G4858" s="28" t="s">
        <v>173</v>
      </c>
      <c r="H4858" s="27" t="s">
        <v>174</v>
      </c>
      <c r="I4858" s="118" t="s">
        <v>9141</v>
      </c>
      <c r="J4858" s="29">
        <v>12.36</v>
      </c>
      <c r="K4858" s="28" t="s">
        <v>162</v>
      </c>
      <c r="L4858" s="27" t="s">
        <v>1592</v>
      </c>
      <c r="M4858" s="27" t="s">
        <v>164</v>
      </c>
      <c r="N4858" s="27" t="s">
        <v>18146</v>
      </c>
    </row>
    <row r="4859" spans="1:14" ht="16.5" customHeight="1">
      <c r="A4859" s="24">
        <v>8532240000</v>
      </c>
      <c r="B4859" s="25"/>
      <c r="C4859" s="26"/>
      <c r="D4859" s="27"/>
      <c r="E4859" s="27" t="s">
        <v>9139</v>
      </c>
      <c r="F4859" s="27" t="s">
        <v>6812</v>
      </c>
      <c r="G4859" s="28" t="s">
        <v>173</v>
      </c>
      <c r="H4859" s="27" t="s">
        <v>174</v>
      </c>
      <c r="I4859" s="118" t="s">
        <v>6813</v>
      </c>
      <c r="J4859" s="29">
        <v>11.92</v>
      </c>
      <c r="K4859" s="28" t="s">
        <v>162</v>
      </c>
      <c r="L4859" s="27" t="s">
        <v>265</v>
      </c>
      <c r="M4859" s="27" t="s">
        <v>164</v>
      </c>
      <c r="N4859" s="27" t="s">
        <v>9360</v>
      </c>
    </row>
    <row r="4860" spans="1:14" ht="16.5" customHeight="1">
      <c r="A4860" s="24">
        <v>8532240000</v>
      </c>
      <c r="B4860" s="25"/>
      <c r="C4860" s="26"/>
      <c r="D4860" s="27"/>
      <c r="E4860" s="27" t="s">
        <v>329</v>
      </c>
      <c r="F4860" s="27" t="s">
        <v>9142</v>
      </c>
      <c r="G4860" s="28" t="s">
        <v>466</v>
      </c>
      <c r="H4860" s="27" t="s">
        <v>467</v>
      </c>
      <c r="I4860" s="118" t="s">
        <v>9143</v>
      </c>
      <c r="J4860" s="29">
        <v>5.3</v>
      </c>
      <c r="K4860" s="28" t="s">
        <v>162</v>
      </c>
      <c r="L4860" s="27" t="s">
        <v>265</v>
      </c>
      <c r="M4860" s="27" t="s">
        <v>164</v>
      </c>
      <c r="N4860" s="27" t="s">
        <v>9360</v>
      </c>
    </row>
    <row r="4861" spans="1:14" ht="16.5" customHeight="1">
      <c r="A4861" s="24">
        <v>8532240000</v>
      </c>
      <c r="B4861" s="25"/>
      <c r="C4861" s="26"/>
      <c r="D4861" s="27"/>
      <c r="E4861" s="27" t="s">
        <v>314</v>
      </c>
      <c r="F4861" s="27" t="s">
        <v>9144</v>
      </c>
      <c r="G4861" s="28" t="s">
        <v>282</v>
      </c>
      <c r="H4861" s="27" t="s">
        <v>283</v>
      </c>
      <c r="I4861" s="118" t="s">
        <v>9145</v>
      </c>
      <c r="J4861" s="29">
        <v>0.36</v>
      </c>
      <c r="K4861" s="28" t="s">
        <v>162</v>
      </c>
      <c r="L4861" s="27" t="s">
        <v>218</v>
      </c>
      <c r="M4861" s="27" t="s">
        <v>164</v>
      </c>
      <c r="N4861" s="27" t="s">
        <v>18066</v>
      </c>
    </row>
    <row r="4862" spans="1:14" ht="16.5" customHeight="1">
      <c r="A4862" s="24">
        <v>8532240000</v>
      </c>
      <c r="B4862" s="25"/>
      <c r="C4862" s="26"/>
      <c r="D4862" s="27"/>
      <c r="E4862" s="27" t="s">
        <v>314</v>
      </c>
      <c r="F4862" s="27" t="s">
        <v>9146</v>
      </c>
      <c r="G4862" s="28" t="s">
        <v>282</v>
      </c>
      <c r="H4862" s="27" t="s">
        <v>283</v>
      </c>
      <c r="I4862" s="118" t="s">
        <v>7715</v>
      </c>
      <c r="J4862" s="29">
        <v>1.63</v>
      </c>
      <c r="K4862" s="28" t="s">
        <v>162</v>
      </c>
      <c r="L4862" s="27" t="s">
        <v>218</v>
      </c>
      <c r="M4862" s="27" t="s">
        <v>164</v>
      </c>
      <c r="N4862" s="27" t="s">
        <v>18066</v>
      </c>
    </row>
    <row r="4863" spans="1:14" ht="16.5" customHeight="1">
      <c r="A4863" s="24">
        <v>8532240000</v>
      </c>
      <c r="B4863" s="25"/>
      <c r="C4863" s="26"/>
      <c r="D4863" s="27"/>
      <c r="E4863" s="27" t="s">
        <v>9139</v>
      </c>
      <c r="F4863" s="27" t="s">
        <v>9147</v>
      </c>
      <c r="G4863" s="28" t="s">
        <v>355</v>
      </c>
      <c r="H4863" s="27" t="s">
        <v>356</v>
      </c>
      <c r="I4863" s="118" t="s">
        <v>9148</v>
      </c>
      <c r="J4863" s="29">
        <v>24.08</v>
      </c>
      <c r="K4863" s="28" t="s">
        <v>162</v>
      </c>
      <c r="L4863" s="27" t="s">
        <v>1592</v>
      </c>
      <c r="M4863" s="27" t="s">
        <v>164</v>
      </c>
      <c r="N4863" s="27" t="s">
        <v>18146</v>
      </c>
    </row>
    <row r="4864" spans="1:14" ht="16.5" customHeight="1">
      <c r="A4864" s="24">
        <v>8532240000</v>
      </c>
      <c r="B4864" s="25"/>
      <c r="C4864" s="26"/>
      <c r="D4864" s="27"/>
      <c r="E4864" s="27" t="s">
        <v>314</v>
      </c>
      <c r="F4864" s="27" t="s">
        <v>9149</v>
      </c>
      <c r="G4864" s="28" t="s">
        <v>292</v>
      </c>
      <c r="H4864" s="27" t="s">
        <v>293</v>
      </c>
      <c r="I4864" s="118" t="s">
        <v>9150</v>
      </c>
      <c r="J4864" s="29">
        <v>7.92</v>
      </c>
      <c r="K4864" s="28" t="s">
        <v>162</v>
      </c>
      <c r="L4864" s="27" t="s">
        <v>236</v>
      </c>
      <c r="M4864" s="27" t="s">
        <v>164</v>
      </c>
      <c r="N4864" s="27" t="s">
        <v>18068</v>
      </c>
    </row>
    <row r="4865" spans="1:14" ht="16.5" customHeight="1">
      <c r="A4865" s="24">
        <v>8532240000</v>
      </c>
      <c r="B4865" s="25"/>
      <c r="C4865" s="26"/>
      <c r="D4865" s="27"/>
      <c r="E4865" s="27" t="s">
        <v>9139</v>
      </c>
      <c r="F4865" s="27" t="s">
        <v>9151</v>
      </c>
      <c r="G4865" s="28" t="s">
        <v>3390</v>
      </c>
      <c r="H4865" s="27" t="s">
        <v>3391</v>
      </c>
      <c r="I4865" s="118" t="s">
        <v>9152</v>
      </c>
      <c r="J4865" s="29">
        <v>11.82</v>
      </c>
      <c r="K4865" s="28" t="s">
        <v>162</v>
      </c>
      <c r="L4865" s="27" t="s">
        <v>265</v>
      </c>
      <c r="M4865" s="27" t="s">
        <v>164</v>
      </c>
      <c r="N4865" s="27" t="s">
        <v>9360</v>
      </c>
    </row>
    <row r="4866" spans="1:14" ht="16.5" customHeight="1">
      <c r="A4866" s="24">
        <v>8532240000</v>
      </c>
      <c r="B4866" s="25"/>
      <c r="C4866" s="26"/>
      <c r="D4866" s="27"/>
      <c r="E4866" s="27" t="s">
        <v>9139</v>
      </c>
      <c r="F4866" s="27" t="s">
        <v>9153</v>
      </c>
      <c r="G4866" s="28" t="s">
        <v>159</v>
      </c>
      <c r="H4866" s="27" t="s">
        <v>160</v>
      </c>
      <c r="I4866" s="118" t="s">
        <v>6721</v>
      </c>
      <c r="J4866" s="29">
        <v>17</v>
      </c>
      <c r="K4866" s="28" t="s">
        <v>162</v>
      </c>
      <c r="L4866" s="27" t="s">
        <v>265</v>
      </c>
      <c r="M4866" s="27" t="s">
        <v>164</v>
      </c>
      <c r="N4866" s="27" t="s">
        <v>9360</v>
      </c>
    </row>
    <row r="4867" spans="1:14" ht="16.5" customHeight="1">
      <c r="A4867" s="24">
        <v>8532240000</v>
      </c>
      <c r="B4867" s="25"/>
      <c r="C4867" s="26"/>
      <c r="D4867" s="27"/>
      <c r="E4867" s="27" t="s">
        <v>9139</v>
      </c>
      <c r="F4867" s="27" t="s">
        <v>9154</v>
      </c>
      <c r="G4867" s="28" t="s">
        <v>159</v>
      </c>
      <c r="H4867" s="27" t="s">
        <v>160</v>
      </c>
      <c r="I4867" s="118" t="s">
        <v>9155</v>
      </c>
      <c r="J4867" s="29">
        <v>11.39</v>
      </c>
      <c r="K4867" s="28" t="s">
        <v>162</v>
      </c>
      <c r="L4867" s="27" t="s">
        <v>265</v>
      </c>
      <c r="M4867" s="27" t="s">
        <v>164</v>
      </c>
      <c r="N4867" s="27" t="s">
        <v>9360</v>
      </c>
    </row>
    <row r="4868" spans="1:14" ht="16.5" customHeight="1">
      <c r="A4868" s="24">
        <v>8532250000</v>
      </c>
      <c r="B4868" s="25"/>
      <c r="C4868" s="26"/>
      <c r="D4868" s="27"/>
      <c r="E4868" s="27" t="s">
        <v>353</v>
      </c>
      <c r="F4868" s="27" t="s">
        <v>9156</v>
      </c>
      <c r="G4868" s="28" t="s">
        <v>173</v>
      </c>
      <c r="H4868" s="27" t="s">
        <v>174</v>
      </c>
      <c r="I4868" s="118" t="s">
        <v>9157</v>
      </c>
      <c r="J4868" s="29">
        <v>711.9</v>
      </c>
      <c r="K4868" s="28" t="s">
        <v>162</v>
      </c>
      <c r="L4868" s="27" t="s">
        <v>344</v>
      </c>
      <c r="M4868" s="27" t="s">
        <v>164</v>
      </c>
      <c r="N4868" s="27" t="s">
        <v>9113</v>
      </c>
    </row>
    <row r="4869" spans="1:14" ht="16.5" customHeight="1">
      <c r="A4869" s="24">
        <v>8532250000</v>
      </c>
      <c r="B4869" s="25"/>
      <c r="C4869" s="26"/>
      <c r="D4869" s="27"/>
      <c r="E4869" s="27" t="s">
        <v>2025</v>
      </c>
      <c r="F4869" s="27" t="s">
        <v>9158</v>
      </c>
      <c r="G4869" s="28" t="s">
        <v>167</v>
      </c>
      <c r="H4869" s="27" t="s">
        <v>168</v>
      </c>
      <c r="I4869" s="118" t="s">
        <v>9159</v>
      </c>
      <c r="J4869" s="29">
        <v>140.69999999999999</v>
      </c>
      <c r="K4869" s="28" t="s">
        <v>162</v>
      </c>
      <c r="L4869" s="27" t="s">
        <v>5372</v>
      </c>
      <c r="M4869" s="27" t="s">
        <v>164</v>
      </c>
      <c r="N4869" s="27" t="s">
        <v>18295</v>
      </c>
    </row>
    <row r="4870" spans="1:14" ht="16.5" customHeight="1">
      <c r="A4870" s="24">
        <v>8532250000</v>
      </c>
      <c r="B4870" s="25"/>
      <c r="C4870" s="26"/>
      <c r="D4870" s="27"/>
      <c r="E4870" s="27" t="s">
        <v>9160</v>
      </c>
      <c r="F4870" s="27" t="s">
        <v>9161</v>
      </c>
      <c r="G4870" s="28" t="s">
        <v>347</v>
      </c>
      <c r="H4870" s="27" t="s">
        <v>348</v>
      </c>
      <c r="I4870" s="118" t="s">
        <v>6745</v>
      </c>
      <c r="J4870" s="29">
        <v>238.06</v>
      </c>
      <c r="K4870" s="28" t="s">
        <v>162</v>
      </c>
      <c r="L4870" s="27" t="s">
        <v>344</v>
      </c>
      <c r="M4870" s="27" t="s">
        <v>164</v>
      </c>
      <c r="N4870" s="27" t="s">
        <v>9113</v>
      </c>
    </row>
    <row r="4871" spans="1:14" ht="16.5" customHeight="1">
      <c r="A4871" s="24">
        <v>8532250000</v>
      </c>
      <c r="B4871" s="25"/>
      <c r="C4871" s="26"/>
      <c r="D4871" s="27"/>
      <c r="E4871" s="27" t="s">
        <v>9160</v>
      </c>
      <c r="F4871" s="27" t="s">
        <v>9162</v>
      </c>
      <c r="G4871" s="28" t="s">
        <v>347</v>
      </c>
      <c r="H4871" s="27" t="s">
        <v>348</v>
      </c>
      <c r="I4871" s="118" t="s">
        <v>9163</v>
      </c>
      <c r="J4871" s="29">
        <v>42.6</v>
      </c>
      <c r="K4871" s="28" t="s">
        <v>162</v>
      </c>
      <c r="L4871" s="27" t="s">
        <v>344</v>
      </c>
      <c r="M4871" s="27" t="s">
        <v>164</v>
      </c>
      <c r="N4871" s="27" t="s">
        <v>9113</v>
      </c>
    </row>
    <row r="4872" spans="1:14" ht="16.5" customHeight="1">
      <c r="A4872" s="24">
        <v>8532250000</v>
      </c>
      <c r="B4872" s="25"/>
      <c r="C4872" s="26"/>
      <c r="D4872" s="27"/>
      <c r="E4872" s="27" t="s">
        <v>9160</v>
      </c>
      <c r="F4872" s="27" t="s">
        <v>9164</v>
      </c>
      <c r="G4872" s="28" t="s">
        <v>347</v>
      </c>
      <c r="H4872" s="27" t="s">
        <v>348</v>
      </c>
      <c r="I4872" s="118" t="s">
        <v>9165</v>
      </c>
      <c r="J4872" s="29">
        <v>42.92</v>
      </c>
      <c r="K4872" s="28" t="s">
        <v>162</v>
      </c>
      <c r="L4872" s="27" t="s">
        <v>344</v>
      </c>
      <c r="M4872" s="27" t="s">
        <v>164</v>
      </c>
      <c r="N4872" s="27" t="s">
        <v>9113</v>
      </c>
    </row>
    <row r="4873" spans="1:14" ht="16.5" customHeight="1">
      <c r="A4873" s="24">
        <v>8532250000</v>
      </c>
      <c r="B4873" s="25"/>
      <c r="C4873" s="26"/>
      <c r="D4873" s="27"/>
      <c r="E4873" s="27" t="s">
        <v>9160</v>
      </c>
      <c r="F4873" s="27" t="s">
        <v>9166</v>
      </c>
      <c r="G4873" s="28" t="s">
        <v>347</v>
      </c>
      <c r="H4873" s="27" t="s">
        <v>348</v>
      </c>
      <c r="I4873" s="118" t="s">
        <v>9167</v>
      </c>
      <c r="J4873" s="29">
        <v>24.42</v>
      </c>
      <c r="K4873" s="28" t="s">
        <v>162</v>
      </c>
      <c r="L4873" s="27" t="s">
        <v>344</v>
      </c>
      <c r="M4873" s="27" t="s">
        <v>164</v>
      </c>
      <c r="N4873" s="27" t="s">
        <v>9113</v>
      </c>
    </row>
    <row r="4874" spans="1:14" ht="16.5" customHeight="1">
      <c r="A4874" s="24">
        <v>8532300000</v>
      </c>
      <c r="B4874" s="25"/>
      <c r="C4874" s="26"/>
      <c r="D4874" s="27"/>
      <c r="E4874" s="27" t="s">
        <v>9168</v>
      </c>
      <c r="F4874" s="27" t="s">
        <v>9169</v>
      </c>
      <c r="G4874" s="28" t="s">
        <v>173</v>
      </c>
      <c r="H4874" s="27" t="s">
        <v>174</v>
      </c>
      <c r="I4874" s="118" t="s">
        <v>9170</v>
      </c>
      <c r="J4874" s="29">
        <v>34.54</v>
      </c>
      <c r="K4874" s="28" t="s">
        <v>162</v>
      </c>
      <c r="L4874" s="27" t="s">
        <v>9171</v>
      </c>
      <c r="M4874" s="27" t="s">
        <v>164</v>
      </c>
      <c r="N4874" s="27" t="s">
        <v>18201</v>
      </c>
    </row>
    <row r="4875" spans="1:14" ht="16.5" customHeight="1">
      <c r="A4875" s="24">
        <v>8533100000</v>
      </c>
      <c r="B4875" s="25"/>
      <c r="C4875" s="26"/>
      <c r="D4875" s="27"/>
      <c r="E4875" s="27" t="s">
        <v>4329</v>
      </c>
      <c r="F4875" s="27" t="s">
        <v>9172</v>
      </c>
      <c r="G4875" s="28" t="s">
        <v>201</v>
      </c>
      <c r="H4875" s="27" t="s">
        <v>202</v>
      </c>
      <c r="I4875" s="118" t="s">
        <v>9173</v>
      </c>
      <c r="J4875" s="29">
        <v>9.09</v>
      </c>
      <c r="K4875" s="28" t="s">
        <v>162</v>
      </c>
      <c r="L4875" s="27" t="s">
        <v>250</v>
      </c>
      <c r="M4875" s="27" t="s">
        <v>164</v>
      </c>
      <c r="N4875" s="27" t="s">
        <v>18071</v>
      </c>
    </row>
    <row r="4876" spans="1:14" ht="16.5" customHeight="1">
      <c r="A4876" s="24">
        <v>8533210000</v>
      </c>
      <c r="B4876" s="25"/>
      <c r="C4876" s="26"/>
      <c r="D4876" s="27"/>
      <c r="E4876" s="27" t="s">
        <v>9174</v>
      </c>
      <c r="F4876" s="27" t="s">
        <v>9175</v>
      </c>
      <c r="G4876" s="28" t="s">
        <v>173</v>
      </c>
      <c r="H4876" s="27" t="s">
        <v>174</v>
      </c>
      <c r="I4876" s="118" t="s">
        <v>9176</v>
      </c>
      <c r="J4876" s="29">
        <v>0.9</v>
      </c>
      <c r="K4876" s="28" t="s">
        <v>162</v>
      </c>
      <c r="L4876" s="27" t="s">
        <v>272</v>
      </c>
      <c r="M4876" s="27" t="s">
        <v>164</v>
      </c>
      <c r="N4876" s="27" t="s">
        <v>18073</v>
      </c>
    </row>
    <row r="4877" spans="1:14" ht="16.5" customHeight="1">
      <c r="A4877" s="24">
        <v>8533210000</v>
      </c>
      <c r="B4877" s="25"/>
      <c r="C4877" s="26"/>
      <c r="D4877" s="27"/>
      <c r="E4877" s="27" t="s">
        <v>9174</v>
      </c>
      <c r="F4877" s="27" t="s">
        <v>9177</v>
      </c>
      <c r="G4877" s="28" t="s">
        <v>173</v>
      </c>
      <c r="H4877" s="27" t="s">
        <v>174</v>
      </c>
      <c r="I4877" s="118" t="s">
        <v>9178</v>
      </c>
      <c r="J4877" s="29">
        <v>36.479999999999997</v>
      </c>
      <c r="K4877" s="28" t="s">
        <v>162</v>
      </c>
      <c r="L4877" s="27" t="s">
        <v>272</v>
      </c>
      <c r="M4877" s="27" t="s">
        <v>164</v>
      </c>
      <c r="N4877" s="27" t="s">
        <v>18073</v>
      </c>
    </row>
    <row r="4878" spans="1:14" ht="16.5" customHeight="1" thickBot="1">
      <c r="A4878" s="24">
        <v>8533210000</v>
      </c>
      <c r="B4878" s="25"/>
      <c r="C4878" s="26"/>
      <c r="D4878" s="27"/>
      <c r="E4878" s="27" t="s">
        <v>9179</v>
      </c>
      <c r="F4878" s="27" t="s">
        <v>9180</v>
      </c>
      <c r="G4878" s="28" t="s">
        <v>292</v>
      </c>
      <c r="H4878" s="27" t="s">
        <v>293</v>
      </c>
      <c r="I4878" s="118" t="s">
        <v>1644</v>
      </c>
      <c r="J4878" s="29">
        <v>84.69</v>
      </c>
      <c r="K4878" s="28" t="s">
        <v>162</v>
      </c>
      <c r="L4878" s="27" t="s">
        <v>250</v>
      </c>
      <c r="M4878" s="27" t="s">
        <v>164</v>
      </c>
      <c r="N4878" s="27" t="s">
        <v>18071</v>
      </c>
    </row>
    <row r="4879" spans="1:14" ht="16.5" customHeight="1" thickTop="1" thickBot="1">
      <c r="A4879" s="32">
        <v>8536201007</v>
      </c>
      <c r="B4879" s="25"/>
      <c r="C4879" s="26">
        <v>0.1</v>
      </c>
      <c r="D4879" s="27"/>
      <c r="E4879" s="27" t="s">
        <v>9181</v>
      </c>
      <c r="F4879" s="27" t="s">
        <v>9182</v>
      </c>
      <c r="G4879" s="28" t="s">
        <v>173</v>
      </c>
      <c r="H4879" s="27" t="s">
        <v>174</v>
      </c>
      <c r="I4879" s="118" t="s">
        <v>4718</v>
      </c>
      <c r="J4879" s="29">
        <v>110</v>
      </c>
      <c r="K4879" s="28" t="s">
        <v>162</v>
      </c>
      <c r="L4879" s="27" t="s">
        <v>397</v>
      </c>
      <c r="M4879" s="27" t="s">
        <v>164</v>
      </c>
      <c r="N4879" s="27" t="s">
        <v>18369</v>
      </c>
    </row>
    <row r="4880" spans="1:14" ht="16.5" customHeight="1" thickTop="1" thickBot="1">
      <c r="A4880" s="32">
        <v>8536201007</v>
      </c>
      <c r="B4880" s="25"/>
      <c r="C4880" s="26"/>
      <c r="D4880" s="27"/>
      <c r="E4880" s="27" t="s">
        <v>9181</v>
      </c>
      <c r="F4880" s="27" t="s">
        <v>9183</v>
      </c>
      <c r="G4880" s="28" t="s">
        <v>173</v>
      </c>
      <c r="H4880" s="27" t="s">
        <v>174</v>
      </c>
      <c r="I4880" s="118" t="s">
        <v>4718</v>
      </c>
      <c r="J4880" s="29">
        <v>110</v>
      </c>
      <c r="K4880" s="28" t="s">
        <v>162</v>
      </c>
      <c r="L4880" s="27" t="s">
        <v>397</v>
      </c>
      <c r="M4880" s="27" t="s">
        <v>164</v>
      </c>
      <c r="N4880" s="27" t="s">
        <v>18369</v>
      </c>
    </row>
    <row r="4881" spans="1:14" ht="16.5" customHeight="1" thickTop="1">
      <c r="A4881" s="24">
        <v>8536411000</v>
      </c>
      <c r="B4881" s="25"/>
      <c r="C4881" s="26">
        <v>0.08</v>
      </c>
      <c r="D4881" s="27"/>
      <c r="E4881" s="27" t="s">
        <v>9184</v>
      </c>
      <c r="F4881" s="27" t="s">
        <v>9185</v>
      </c>
      <c r="G4881" s="28" t="s">
        <v>173</v>
      </c>
      <c r="H4881" s="27" t="s">
        <v>174</v>
      </c>
      <c r="I4881" s="118" t="s">
        <v>7360</v>
      </c>
      <c r="J4881" s="29">
        <v>33.090000000000003</v>
      </c>
      <c r="K4881" s="28" t="s">
        <v>162</v>
      </c>
      <c r="L4881" s="27" t="s">
        <v>1152</v>
      </c>
      <c r="M4881" s="27" t="s">
        <v>164</v>
      </c>
      <c r="N4881" s="27" t="s">
        <v>3701</v>
      </c>
    </row>
    <row r="4882" spans="1:14" ht="16.5" customHeight="1">
      <c r="A4882" s="24">
        <v>8536490000</v>
      </c>
      <c r="B4882" s="25"/>
      <c r="C4882" s="26">
        <v>0.11</v>
      </c>
      <c r="D4882" s="27"/>
      <c r="E4882" s="27" t="s">
        <v>9186</v>
      </c>
      <c r="F4882" s="27" t="s">
        <v>4722</v>
      </c>
      <c r="G4882" s="28" t="s">
        <v>173</v>
      </c>
      <c r="H4882" s="27" t="s">
        <v>174</v>
      </c>
      <c r="I4882" s="118" t="s">
        <v>4723</v>
      </c>
      <c r="J4882" s="29">
        <v>2700</v>
      </c>
      <c r="K4882" s="28" t="s">
        <v>162</v>
      </c>
      <c r="L4882" s="27" t="s">
        <v>397</v>
      </c>
      <c r="M4882" s="27" t="s">
        <v>164</v>
      </c>
      <c r="N4882" s="27" t="s">
        <v>18368</v>
      </c>
    </row>
    <row r="4883" spans="1:14" ht="16.5" customHeight="1">
      <c r="A4883" s="24">
        <v>8536501109</v>
      </c>
      <c r="B4883" s="25"/>
      <c r="C4883" s="26"/>
      <c r="D4883" s="27"/>
      <c r="E4883" s="27" t="s">
        <v>9187</v>
      </c>
      <c r="F4883" s="27" t="s">
        <v>9188</v>
      </c>
      <c r="G4883" s="28" t="s">
        <v>201</v>
      </c>
      <c r="H4883" s="27" t="s">
        <v>202</v>
      </c>
      <c r="I4883" s="118" t="s">
        <v>9189</v>
      </c>
      <c r="J4883" s="29">
        <v>40.6</v>
      </c>
      <c r="K4883" s="28" t="s">
        <v>162</v>
      </c>
      <c r="L4883" s="27" t="s">
        <v>1218</v>
      </c>
      <c r="M4883" s="27" t="s">
        <v>164</v>
      </c>
      <c r="N4883" s="27" t="s">
        <v>18127</v>
      </c>
    </row>
    <row r="4884" spans="1:14" ht="16.5" customHeight="1">
      <c r="A4884" s="24">
        <v>8536508008</v>
      </c>
      <c r="B4884" s="25"/>
      <c r="C4884" s="26">
        <v>7.4999999999999997E-2</v>
      </c>
      <c r="D4884" s="27"/>
      <c r="E4884" s="27" t="s">
        <v>9190</v>
      </c>
      <c r="F4884" s="27" t="s">
        <v>4732</v>
      </c>
      <c r="G4884" s="28" t="s">
        <v>173</v>
      </c>
      <c r="H4884" s="27" t="s">
        <v>174</v>
      </c>
      <c r="I4884" s="118" t="s">
        <v>4733</v>
      </c>
      <c r="J4884" s="29">
        <v>22.5</v>
      </c>
      <c r="K4884" s="28" t="s">
        <v>162</v>
      </c>
      <c r="L4884" s="27" t="s">
        <v>397</v>
      </c>
      <c r="M4884" s="27" t="s">
        <v>164</v>
      </c>
      <c r="N4884" s="27" t="s">
        <v>18370</v>
      </c>
    </row>
    <row r="4885" spans="1:14" ht="16.5" customHeight="1">
      <c r="A4885" s="24">
        <v>8536508008</v>
      </c>
      <c r="B4885" s="25"/>
      <c r="C4885" s="26"/>
      <c r="D4885" s="27"/>
      <c r="E4885" s="27" t="s">
        <v>9190</v>
      </c>
      <c r="F4885" s="27" t="s">
        <v>4730</v>
      </c>
      <c r="G4885" s="28" t="s">
        <v>173</v>
      </c>
      <c r="H4885" s="27" t="s">
        <v>174</v>
      </c>
      <c r="I4885" s="118" t="s">
        <v>4731</v>
      </c>
      <c r="J4885" s="29">
        <v>22.5</v>
      </c>
      <c r="K4885" s="28" t="s">
        <v>162</v>
      </c>
      <c r="L4885" s="27" t="s">
        <v>397</v>
      </c>
      <c r="M4885" s="27" t="s">
        <v>164</v>
      </c>
      <c r="N4885" s="27" t="s">
        <v>18370</v>
      </c>
    </row>
    <row r="4886" spans="1:14" ht="16.5" customHeight="1">
      <c r="A4886" s="24">
        <v>8536691000</v>
      </c>
      <c r="B4886" s="25"/>
      <c r="C4886" s="26"/>
      <c r="D4886" s="27"/>
      <c r="E4886" s="27" t="s">
        <v>425</v>
      </c>
      <c r="F4886" s="27" t="s">
        <v>9191</v>
      </c>
      <c r="G4886" s="28" t="s">
        <v>159</v>
      </c>
      <c r="H4886" s="27" t="s">
        <v>160</v>
      </c>
      <c r="I4886" s="118" t="s">
        <v>9192</v>
      </c>
      <c r="J4886" s="29">
        <v>190</v>
      </c>
      <c r="K4886" s="28" t="s">
        <v>162</v>
      </c>
      <c r="L4886" s="27" t="s">
        <v>1436</v>
      </c>
      <c r="M4886" s="27" t="s">
        <v>164</v>
      </c>
      <c r="N4886" s="27" t="s">
        <v>18137</v>
      </c>
    </row>
    <row r="4887" spans="1:14" ht="16.5" customHeight="1">
      <c r="A4887" s="24">
        <v>8536691000</v>
      </c>
      <c r="B4887" s="25"/>
      <c r="C4887" s="26"/>
      <c r="D4887" s="27"/>
      <c r="E4887" s="27" t="s">
        <v>425</v>
      </c>
      <c r="F4887" s="27" t="s">
        <v>9193</v>
      </c>
      <c r="G4887" s="28" t="s">
        <v>159</v>
      </c>
      <c r="H4887" s="27" t="s">
        <v>160</v>
      </c>
      <c r="I4887" s="118" t="s">
        <v>9194</v>
      </c>
      <c r="J4887" s="29">
        <v>361</v>
      </c>
      <c r="K4887" s="28" t="s">
        <v>162</v>
      </c>
      <c r="L4887" s="27" t="s">
        <v>1436</v>
      </c>
      <c r="M4887" s="27" t="s">
        <v>164</v>
      </c>
      <c r="N4887" s="27" t="s">
        <v>18137</v>
      </c>
    </row>
    <row r="4888" spans="1:14" ht="16.5" customHeight="1">
      <c r="A4888" s="24">
        <v>8536691000</v>
      </c>
      <c r="B4888" s="25"/>
      <c r="C4888" s="26"/>
      <c r="D4888" s="27"/>
      <c r="E4888" s="27" t="s">
        <v>425</v>
      </c>
      <c r="F4888" s="27" t="s">
        <v>9195</v>
      </c>
      <c r="G4888" s="28" t="s">
        <v>159</v>
      </c>
      <c r="H4888" s="27" t="s">
        <v>160</v>
      </c>
      <c r="I4888" s="118" t="s">
        <v>9196</v>
      </c>
      <c r="J4888" s="29">
        <v>361</v>
      </c>
      <c r="K4888" s="28" t="s">
        <v>162</v>
      </c>
      <c r="L4888" s="27" t="s">
        <v>1436</v>
      </c>
      <c r="M4888" s="27" t="s">
        <v>164</v>
      </c>
      <c r="N4888" s="27" t="s">
        <v>18137</v>
      </c>
    </row>
    <row r="4889" spans="1:14" ht="16.5" customHeight="1">
      <c r="A4889" s="24">
        <v>8536691000</v>
      </c>
      <c r="B4889" s="25"/>
      <c r="C4889" s="26"/>
      <c r="D4889" s="27"/>
      <c r="E4889" s="27" t="s">
        <v>425</v>
      </c>
      <c r="F4889" s="27" t="s">
        <v>9197</v>
      </c>
      <c r="G4889" s="28" t="s">
        <v>159</v>
      </c>
      <c r="H4889" s="27" t="s">
        <v>160</v>
      </c>
      <c r="I4889" s="118" t="s">
        <v>9198</v>
      </c>
      <c r="J4889" s="29">
        <v>158</v>
      </c>
      <c r="K4889" s="28" t="s">
        <v>162</v>
      </c>
      <c r="L4889" s="27" t="s">
        <v>1436</v>
      </c>
      <c r="M4889" s="27" t="s">
        <v>164</v>
      </c>
      <c r="N4889" s="27" t="s">
        <v>18137</v>
      </c>
    </row>
    <row r="4890" spans="1:14" ht="16.5" customHeight="1">
      <c r="A4890" s="24">
        <v>8536693000</v>
      </c>
      <c r="B4890" s="25"/>
      <c r="C4890" s="26"/>
      <c r="D4890" s="27"/>
      <c r="E4890" s="27" t="s">
        <v>444</v>
      </c>
      <c r="F4890" s="27" t="s">
        <v>9199</v>
      </c>
      <c r="G4890" s="28" t="s">
        <v>167</v>
      </c>
      <c r="H4890" s="27" t="s">
        <v>168</v>
      </c>
      <c r="I4890" s="118" t="s">
        <v>8056</v>
      </c>
      <c r="J4890" s="29">
        <v>43.38</v>
      </c>
      <c r="K4890" s="28" t="s">
        <v>162</v>
      </c>
      <c r="L4890" s="27" t="s">
        <v>221</v>
      </c>
      <c r="M4890" s="27" t="s">
        <v>164</v>
      </c>
      <c r="N4890" s="27" t="s">
        <v>13376</v>
      </c>
    </row>
    <row r="4891" spans="1:14" ht="16.5" customHeight="1">
      <c r="A4891" s="24">
        <v>8536691000</v>
      </c>
      <c r="B4891" s="25"/>
      <c r="C4891" s="26"/>
      <c r="D4891" s="27"/>
      <c r="E4891" s="27" t="s">
        <v>26</v>
      </c>
      <c r="F4891" s="27" t="s">
        <v>9193</v>
      </c>
      <c r="G4891" s="28" t="s">
        <v>466</v>
      </c>
      <c r="H4891" s="27" t="s">
        <v>467</v>
      </c>
      <c r="I4891" s="118" t="s">
        <v>9200</v>
      </c>
      <c r="J4891" s="29">
        <v>45.1</v>
      </c>
      <c r="K4891" s="28" t="s">
        <v>162</v>
      </c>
      <c r="L4891" s="27" t="s">
        <v>452</v>
      </c>
      <c r="M4891" s="27" t="s">
        <v>164</v>
      </c>
      <c r="N4891" s="27" t="s">
        <v>18086</v>
      </c>
    </row>
    <row r="4892" spans="1:14" ht="16.5" customHeight="1">
      <c r="A4892" s="24">
        <v>8536699008</v>
      </c>
      <c r="B4892" s="25"/>
      <c r="C4892" s="26">
        <v>0.08</v>
      </c>
      <c r="D4892" s="27"/>
      <c r="E4892" s="27" t="s">
        <v>3423</v>
      </c>
      <c r="F4892" s="27" t="s">
        <v>9201</v>
      </c>
      <c r="G4892" s="28" t="s">
        <v>167</v>
      </c>
      <c r="H4892" s="27" t="s">
        <v>168</v>
      </c>
      <c r="I4892" s="118" t="s">
        <v>8481</v>
      </c>
      <c r="J4892" s="29">
        <v>564.41</v>
      </c>
      <c r="K4892" s="28" t="s">
        <v>162</v>
      </c>
      <c r="L4892" s="27" t="s">
        <v>443</v>
      </c>
      <c r="M4892" s="27" t="s">
        <v>164</v>
      </c>
      <c r="N4892" s="27" t="s">
        <v>18084</v>
      </c>
    </row>
    <row r="4893" spans="1:14" ht="16.5" customHeight="1">
      <c r="A4893" s="24">
        <v>8536699008</v>
      </c>
      <c r="B4893" s="25"/>
      <c r="C4893" s="26">
        <v>0.08</v>
      </c>
      <c r="D4893" s="27"/>
      <c r="E4893" s="27" t="s">
        <v>9202</v>
      </c>
      <c r="F4893" s="27" t="s">
        <v>9203</v>
      </c>
      <c r="G4893" s="28" t="s">
        <v>159</v>
      </c>
      <c r="H4893" s="27" t="s">
        <v>160</v>
      </c>
      <c r="I4893" s="118" t="s">
        <v>9204</v>
      </c>
      <c r="J4893" s="29">
        <v>18.18</v>
      </c>
      <c r="K4893" s="28" t="s">
        <v>162</v>
      </c>
      <c r="L4893" s="27" t="s">
        <v>9205</v>
      </c>
      <c r="M4893" s="27" t="s">
        <v>164</v>
      </c>
      <c r="N4893" s="27" t="s">
        <v>18371</v>
      </c>
    </row>
    <row r="4894" spans="1:14" ht="16.5" customHeight="1">
      <c r="A4894" s="24">
        <v>8536901000</v>
      </c>
      <c r="B4894" s="25"/>
      <c r="C4894" s="26"/>
      <c r="D4894" s="27"/>
      <c r="E4894" s="27" t="s">
        <v>9206</v>
      </c>
      <c r="F4894" s="27" t="s">
        <v>4734</v>
      </c>
      <c r="G4894" s="28" t="s">
        <v>173</v>
      </c>
      <c r="H4894" s="27" t="s">
        <v>174</v>
      </c>
      <c r="I4894" s="118" t="s">
        <v>4735</v>
      </c>
      <c r="J4894" s="29">
        <v>126</v>
      </c>
      <c r="K4894" s="28" t="s">
        <v>162</v>
      </c>
      <c r="L4894" s="27" t="s">
        <v>397</v>
      </c>
      <c r="M4894" s="27" t="s">
        <v>164</v>
      </c>
      <c r="N4894" s="27" t="s">
        <v>18368</v>
      </c>
    </row>
    <row r="4895" spans="1:14" ht="16.5" customHeight="1">
      <c r="A4895" s="24">
        <v>8538909908</v>
      </c>
      <c r="B4895" s="25"/>
      <c r="C4895" s="26">
        <v>0.05</v>
      </c>
      <c r="D4895" s="27"/>
      <c r="E4895" s="27" t="s">
        <v>9207</v>
      </c>
      <c r="F4895" s="27" t="s">
        <v>9208</v>
      </c>
      <c r="G4895" s="28" t="s">
        <v>173</v>
      </c>
      <c r="H4895" s="27" t="s">
        <v>174</v>
      </c>
      <c r="I4895" s="118" t="s">
        <v>4763</v>
      </c>
      <c r="J4895" s="29">
        <v>138</v>
      </c>
      <c r="K4895" s="28" t="s">
        <v>162</v>
      </c>
      <c r="L4895" s="27" t="s">
        <v>397</v>
      </c>
      <c r="M4895" s="27" t="s">
        <v>164</v>
      </c>
      <c r="N4895" s="27" t="s">
        <v>18368</v>
      </c>
    </row>
    <row r="4896" spans="1:14" ht="16.5" customHeight="1">
      <c r="A4896" s="24">
        <v>8541100009</v>
      </c>
      <c r="B4896" s="25"/>
      <c r="C4896" s="26"/>
      <c r="D4896" s="27"/>
      <c r="E4896" s="27" t="s">
        <v>4965</v>
      </c>
      <c r="F4896" s="27" t="s">
        <v>9209</v>
      </c>
      <c r="G4896" s="28" t="s">
        <v>173</v>
      </c>
      <c r="H4896" s="27" t="s">
        <v>174</v>
      </c>
      <c r="I4896" s="118" t="s">
        <v>9210</v>
      </c>
      <c r="J4896" s="29">
        <v>0.92</v>
      </c>
      <c r="K4896" s="28" t="s">
        <v>162</v>
      </c>
      <c r="L4896" s="27" t="s">
        <v>250</v>
      </c>
      <c r="M4896" s="27" t="s">
        <v>164</v>
      </c>
      <c r="N4896" s="27" t="s">
        <v>18071</v>
      </c>
    </row>
    <row r="4897" spans="1:14" ht="16.5" customHeight="1">
      <c r="A4897" s="24">
        <v>8541100009</v>
      </c>
      <c r="B4897" s="25"/>
      <c r="C4897" s="26"/>
      <c r="D4897" s="27"/>
      <c r="E4897" s="27" t="s">
        <v>4965</v>
      </c>
      <c r="F4897" s="27" t="s">
        <v>9211</v>
      </c>
      <c r="G4897" s="28" t="s">
        <v>173</v>
      </c>
      <c r="H4897" s="27" t="s">
        <v>174</v>
      </c>
      <c r="I4897" s="118" t="s">
        <v>9212</v>
      </c>
      <c r="J4897" s="29">
        <v>114.64</v>
      </c>
      <c r="K4897" s="28" t="s">
        <v>162</v>
      </c>
      <c r="L4897" s="27" t="s">
        <v>580</v>
      </c>
      <c r="M4897" s="27" t="s">
        <v>164</v>
      </c>
      <c r="N4897" s="27" t="s">
        <v>10753</v>
      </c>
    </row>
    <row r="4898" spans="1:14" ht="16.5" customHeight="1">
      <c r="A4898" s="24">
        <v>8541100009</v>
      </c>
      <c r="B4898" s="25"/>
      <c r="C4898" s="26"/>
      <c r="D4898" s="27"/>
      <c r="E4898" s="27" t="s">
        <v>4965</v>
      </c>
      <c r="F4898" s="27" t="s">
        <v>9213</v>
      </c>
      <c r="G4898" s="28" t="s">
        <v>173</v>
      </c>
      <c r="H4898" s="27" t="s">
        <v>174</v>
      </c>
      <c r="I4898" s="118" t="s">
        <v>9214</v>
      </c>
      <c r="J4898" s="29">
        <v>1.73</v>
      </c>
      <c r="K4898" s="28" t="s">
        <v>162</v>
      </c>
      <c r="L4898" s="27" t="s">
        <v>3274</v>
      </c>
      <c r="M4898" s="27" t="s">
        <v>164</v>
      </c>
      <c r="N4898" s="27" t="s">
        <v>18197</v>
      </c>
    </row>
    <row r="4899" spans="1:14" ht="16.5" customHeight="1">
      <c r="A4899" s="24">
        <v>8541100009</v>
      </c>
      <c r="B4899" s="25"/>
      <c r="C4899" s="26"/>
      <c r="D4899" s="27"/>
      <c r="E4899" s="27" t="s">
        <v>4965</v>
      </c>
      <c r="F4899" s="27" t="s">
        <v>9215</v>
      </c>
      <c r="G4899" s="28" t="s">
        <v>173</v>
      </c>
      <c r="H4899" s="27" t="s">
        <v>174</v>
      </c>
      <c r="I4899" s="118" t="s">
        <v>9216</v>
      </c>
      <c r="J4899" s="29">
        <v>53</v>
      </c>
      <c r="K4899" s="28" t="s">
        <v>162</v>
      </c>
      <c r="L4899" s="27" t="s">
        <v>528</v>
      </c>
      <c r="M4899" s="27" t="s">
        <v>164</v>
      </c>
      <c r="N4899" s="27" t="s">
        <v>18090</v>
      </c>
    </row>
    <row r="4900" spans="1:14" ht="16.5" customHeight="1">
      <c r="A4900" s="24">
        <v>8541100009</v>
      </c>
      <c r="B4900" s="25"/>
      <c r="C4900" s="26"/>
      <c r="D4900" s="27"/>
      <c r="E4900" s="27" t="s">
        <v>4965</v>
      </c>
      <c r="F4900" s="27" t="s">
        <v>6775</v>
      </c>
      <c r="G4900" s="28" t="s">
        <v>173</v>
      </c>
      <c r="H4900" s="27" t="s">
        <v>174</v>
      </c>
      <c r="I4900" s="118" t="s">
        <v>6776</v>
      </c>
      <c r="J4900" s="29">
        <v>63.08</v>
      </c>
      <c r="K4900" s="28" t="s">
        <v>162</v>
      </c>
      <c r="L4900" s="27" t="s">
        <v>250</v>
      </c>
      <c r="M4900" s="27" t="s">
        <v>164</v>
      </c>
      <c r="N4900" s="27" t="s">
        <v>18071</v>
      </c>
    </row>
    <row r="4901" spans="1:14" ht="16.5" customHeight="1">
      <c r="A4901" s="24">
        <v>8541100009</v>
      </c>
      <c r="B4901" s="25"/>
      <c r="C4901" s="26"/>
      <c r="D4901" s="27"/>
      <c r="E4901" s="27" t="s">
        <v>4965</v>
      </c>
      <c r="F4901" s="27" t="s">
        <v>6773</v>
      </c>
      <c r="G4901" s="28" t="s">
        <v>173</v>
      </c>
      <c r="H4901" s="27" t="s">
        <v>174</v>
      </c>
      <c r="I4901" s="118" t="s">
        <v>6774</v>
      </c>
      <c r="J4901" s="29">
        <v>1.92</v>
      </c>
      <c r="K4901" s="28" t="s">
        <v>162</v>
      </c>
      <c r="L4901" s="27" t="s">
        <v>5590</v>
      </c>
      <c r="M4901" s="27" t="s">
        <v>164</v>
      </c>
      <c r="N4901" s="27" t="s">
        <v>18197</v>
      </c>
    </row>
    <row r="4902" spans="1:14" ht="16.5" customHeight="1">
      <c r="A4902" s="24">
        <v>8541100009</v>
      </c>
      <c r="B4902" s="25"/>
      <c r="C4902" s="26"/>
      <c r="D4902" s="27"/>
      <c r="E4902" s="27" t="s">
        <v>4965</v>
      </c>
      <c r="F4902" s="27" t="s">
        <v>9217</v>
      </c>
      <c r="G4902" s="28" t="s">
        <v>173</v>
      </c>
      <c r="H4902" s="27" t="s">
        <v>174</v>
      </c>
      <c r="I4902" s="118" t="s">
        <v>9218</v>
      </c>
      <c r="J4902" s="29">
        <v>8</v>
      </c>
      <c r="K4902" s="28" t="s">
        <v>162</v>
      </c>
      <c r="L4902" s="27" t="s">
        <v>393</v>
      </c>
      <c r="M4902" s="27" t="s">
        <v>164</v>
      </c>
      <c r="N4902" s="27" t="s">
        <v>18079</v>
      </c>
    </row>
    <row r="4903" spans="1:14" ht="16.5" customHeight="1">
      <c r="A4903" s="24">
        <v>8541100009</v>
      </c>
      <c r="B4903" s="25"/>
      <c r="C4903" s="26"/>
      <c r="D4903" s="27"/>
      <c r="E4903" s="27" t="s">
        <v>4965</v>
      </c>
      <c r="F4903" s="27" t="s">
        <v>9219</v>
      </c>
      <c r="G4903" s="28" t="s">
        <v>173</v>
      </c>
      <c r="H4903" s="27" t="s">
        <v>174</v>
      </c>
      <c r="I4903" s="118" t="s">
        <v>9220</v>
      </c>
      <c r="J4903" s="29">
        <v>7.95</v>
      </c>
      <c r="K4903" s="28" t="s">
        <v>162</v>
      </c>
      <c r="L4903" s="27" t="s">
        <v>393</v>
      </c>
      <c r="M4903" s="27" t="s">
        <v>164</v>
      </c>
      <c r="N4903" s="27" t="s">
        <v>18079</v>
      </c>
    </row>
    <row r="4904" spans="1:14" ht="16.5" customHeight="1">
      <c r="A4904" s="24">
        <v>8541100009</v>
      </c>
      <c r="B4904" s="25"/>
      <c r="C4904" s="26"/>
      <c r="D4904" s="27"/>
      <c r="E4904" s="27" t="s">
        <v>4965</v>
      </c>
      <c r="F4904" s="27" t="s">
        <v>9221</v>
      </c>
      <c r="G4904" s="28" t="s">
        <v>173</v>
      </c>
      <c r="H4904" s="27" t="s">
        <v>174</v>
      </c>
      <c r="I4904" s="118" t="s">
        <v>9222</v>
      </c>
      <c r="J4904" s="29">
        <v>6.27</v>
      </c>
      <c r="K4904" s="28" t="s">
        <v>162</v>
      </c>
      <c r="L4904" s="27" t="s">
        <v>250</v>
      </c>
      <c r="M4904" s="27" t="s">
        <v>164</v>
      </c>
      <c r="N4904" s="27" t="s">
        <v>18071</v>
      </c>
    </row>
    <row r="4905" spans="1:14" ht="16.5" customHeight="1">
      <c r="A4905" s="24">
        <v>8541210000</v>
      </c>
      <c r="B4905" s="25"/>
      <c r="C4905" s="26"/>
      <c r="D4905" s="27"/>
      <c r="E4905" s="27" t="s">
        <v>9223</v>
      </c>
      <c r="F4905" s="27" t="s">
        <v>9224</v>
      </c>
      <c r="G4905" s="28" t="s">
        <v>187</v>
      </c>
      <c r="H4905" s="27" t="s">
        <v>188</v>
      </c>
      <c r="I4905" s="118" t="s">
        <v>9225</v>
      </c>
      <c r="J4905" s="29">
        <v>10451.25</v>
      </c>
      <c r="K4905" s="28" t="s">
        <v>162</v>
      </c>
      <c r="L4905" s="27" t="s">
        <v>9226</v>
      </c>
      <c r="M4905" s="27" t="s">
        <v>164</v>
      </c>
      <c r="N4905" s="27" t="s">
        <v>18081</v>
      </c>
    </row>
    <row r="4906" spans="1:14" ht="16.5" customHeight="1">
      <c r="A4906" s="24">
        <v>8541290000</v>
      </c>
      <c r="B4906" s="25"/>
      <c r="C4906" s="26"/>
      <c r="D4906" s="27"/>
      <c r="E4906" s="27" t="s">
        <v>9227</v>
      </c>
      <c r="F4906" s="27" t="s">
        <v>9228</v>
      </c>
      <c r="G4906" s="28" t="s">
        <v>173</v>
      </c>
      <c r="H4906" s="27" t="s">
        <v>174</v>
      </c>
      <c r="I4906" s="118" t="s">
        <v>7402</v>
      </c>
      <c r="J4906" s="29">
        <v>153.41</v>
      </c>
      <c r="K4906" s="28" t="s">
        <v>162</v>
      </c>
      <c r="L4906" s="27" t="s">
        <v>528</v>
      </c>
      <c r="M4906" s="27" t="s">
        <v>164</v>
      </c>
      <c r="N4906" s="27" t="s">
        <v>18090</v>
      </c>
    </row>
    <row r="4907" spans="1:14" ht="16.5" customHeight="1">
      <c r="A4907" s="24">
        <v>8541290000</v>
      </c>
      <c r="B4907" s="25"/>
      <c r="C4907" s="26"/>
      <c r="D4907" s="27"/>
      <c r="E4907" s="27" t="s">
        <v>9227</v>
      </c>
      <c r="F4907" s="27" t="s">
        <v>8624</v>
      </c>
      <c r="G4907" s="28" t="s">
        <v>173</v>
      </c>
      <c r="H4907" s="27" t="s">
        <v>174</v>
      </c>
      <c r="I4907" s="118" t="s">
        <v>8625</v>
      </c>
      <c r="J4907" s="29">
        <v>22.91</v>
      </c>
      <c r="K4907" s="28" t="s">
        <v>162</v>
      </c>
      <c r="L4907" s="27" t="s">
        <v>580</v>
      </c>
      <c r="M4907" s="27" t="s">
        <v>164</v>
      </c>
      <c r="N4907" s="27" t="s">
        <v>10753</v>
      </c>
    </row>
    <row r="4908" spans="1:14" ht="16.5" customHeight="1">
      <c r="A4908" s="24">
        <v>8541290000</v>
      </c>
      <c r="B4908" s="25"/>
      <c r="C4908" s="26"/>
      <c r="D4908" s="27"/>
      <c r="E4908" s="27" t="s">
        <v>581</v>
      </c>
      <c r="F4908" s="27" t="s">
        <v>9229</v>
      </c>
      <c r="G4908" s="28" t="s">
        <v>167</v>
      </c>
      <c r="H4908" s="27" t="s">
        <v>168</v>
      </c>
      <c r="I4908" s="118" t="s">
        <v>9230</v>
      </c>
      <c r="J4908" s="29">
        <v>1344.9</v>
      </c>
      <c r="K4908" s="28" t="s">
        <v>162</v>
      </c>
      <c r="L4908" s="27" t="s">
        <v>9226</v>
      </c>
      <c r="M4908" s="27" t="s">
        <v>164</v>
      </c>
      <c r="N4908" s="27" t="s">
        <v>18081</v>
      </c>
    </row>
    <row r="4909" spans="1:14" ht="16.5" customHeight="1">
      <c r="A4909" s="24">
        <v>8541290000</v>
      </c>
      <c r="B4909" s="25"/>
      <c r="C4909" s="26"/>
      <c r="D4909" s="27"/>
      <c r="E4909" s="27" t="s">
        <v>9231</v>
      </c>
      <c r="F4909" s="27" t="s">
        <v>6988</v>
      </c>
      <c r="G4909" s="28" t="s">
        <v>282</v>
      </c>
      <c r="H4909" s="27" t="s">
        <v>283</v>
      </c>
      <c r="I4909" s="118" t="s">
        <v>6989</v>
      </c>
      <c r="J4909" s="29">
        <v>967.5</v>
      </c>
      <c r="K4909" s="28" t="s">
        <v>162</v>
      </c>
      <c r="L4909" s="27" t="s">
        <v>587</v>
      </c>
      <c r="M4909" s="27" t="s">
        <v>164</v>
      </c>
      <c r="N4909" s="27" t="s">
        <v>18093</v>
      </c>
    </row>
    <row r="4910" spans="1:14" ht="16.5" customHeight="1">
      <c r="A4910" s="24">
        <v>8541290000</v>
      </c>
      <c r="B4910" s="25"/>
      <c r="C4910" s="26"/>
      <c r="D4910" s="27"/>
      <c r="E4910" s="27" t="s">
        <v>9231</v>
      </c>
      <c r="F4910" s="27" t="s">
        <v>9232</v>
      </c>
      <c r="G4910" s="28" t="s">
        <v>282</v>
      </c>
      <c r="H4910" s="27" t="s">
        <v>283</v>
      </c>
      <c r="I4910" s="118" t="s">
        <v>9233</v>
      </c>
      <c r="J4910" s="29">
        <v>700</v>
      </c>
      <c r="K4910" s="28" t="s">
        <v>162</v>
      </c>
      <c r="L4910" s="27" t="s">
        <v>587</v>
      </c>
      <c r="M4910" s="27" t="s">
        <v>164</v>
      </c>
      <c r="N4910" s="27" t="s">
        <v>18093</v>
      </c>
    </row>
    <row r="4911" spans="1:14" ht="16.5" customHeight="1">
      <c r="A4911" s="24">
        <v>8541290000</v>
      </c>
      <c r="B4911" s="25"/>
      <c r="C4911" s="26"/>
      <c r="D4911" s="27"/>
      <c r="E4911" s="27" t="s">
        <v>581</v>
      </c>
      <c r="F4911" s="27" t="s">
        <v>9234</v>
      </c>
      <c r="G4911" s="28" t="s">
        <v>355</v>
      </c>
      <c r="H4911" s="27" t="s">
        <v>356</v>
      </c>
      <c r="I4911" s="118" t="s">
        <v>9235</v>
      </c>
      <c r="J4911" s="29">
        <v>1077</v>
      </c>
      <c r="K4911" s="28" t="s">
        <v>162</v>
      </c>
      <c r="L4911" s="27" t="s">
        <v>980</v>
      </c>
      <c r="M4911" s="27" t="s">
        <v>164</v>
      </c>
      <c r="N4911" s="27" t="s">
        <v>10457</v>
      </c>
    </row>
    <row r="4912" spans="1:14" ht="16.5" customHeight="1">
      <c r="A4912" s="24">
        <v>8541490000</v>
      </c>
      <c r="B4912" s="25"/>
      <c r="C4912" s="26"/>
      <c r="D4912" s="27"/>
      <c r="E4912" s="27" t="s">
        <v>9236</v>
      </c>
      <c r="F4912" s="27" t="s">
        <v>9237</v>
      </c>
      <c r="G4912" s="28" t="s">
        <v>282</v>
      </c>
      <c r="H4912" s="27" t="s">
        <v>283</v>
      </c>
      <c r="I4912" s="118" t="s">
        <v>94</v>
      </c>
      <c r="J4912" s="29">
        <v>249.99</v>
      </c>
      <c r="K4912" s="28" t="s">
        <v>162</v>
      </c>
      <c r="L4912" s="27" t="s">
        <v>409</v>
      </c>
      <c r="M4912" s="27" t="s">
        <v>164</v>
      </c>
      <c r="N4912" s="27" t="s">
        <v>409</v>
      </c>
    </row>
    <row r="4913" spans="1:14" ht="16.5" customHeight="1">
      <c r="A4913" s="24">
        <v>8541410002</v>
      </c>
      <c r="B4913" s="25"/>
      <c r="C4913" s="26"/>
      <c r="D4913" s="27"/>
      <c r="E4913" s="27" t="s">
        <v>2869</v>
      </c>
      <c r="F4913" s="27" t="s">
        <v>9238</v>
      </c>
      <c r="G4913" s="28" t="s">
        <v>173</v>
      </c>
      <c r="H4913" s="27" t="s">
        <v>174</v>
      </c>
      <c r="I4913" s="118" t="s">
        <v>9239</v>
      </c>
      <c r="J4913" s="29">
        <v>13.22</v>
      </c>
      <c r="K4913" s="28" t="s">
        <v>162</v>
      </c>
      <c r="L4913" s="27" t="s">
        <v>9240</v>
      </c>
      <c r="M4913" s="27" t="s">
        <v>164</v>
      </c>
      <c r="N4913" s="27" t="s">
        <v>18372</v>
      </c>
    </row>
    <row r="4914" spans="1:14" ht="16.5" customHeight="1">
      <c r="A4914" s="24">
        <v>8541410002</v>
      </c>
      <c r="B4914" s="25"/>
      <c r="C4914" s="26"/>
      <c r="D4914" s="27"/>
      <c r="E4914" s="27" t="s">
        <v>2869</v>
      </c>
      <c r="F4914" s="27" t="s">
        <v>9241</v>
      </c>
      <c r="G4914" s="28" t="s">
        <v>173</v>
      </c>
      <c r="H4914" s="27" t="s">
        <v>174</v>
      </c>
      <c r="I4914" s="118" t="s">
        <v>2871</v>
      </c>
      <c r="J4914" s="29">
        <v>42.41</v>
      </c>
      <c r="K4914" s="28" t="s">
        <v>162</v>
      </c>
      <c r="L4914" s="27" t="s">
        <v>1314</v>
      </c>
      <c r="M4914" s="27" t="s">
        <v>164</v>
      </c>
      <c r="N4914" s="27" t="s">
        <v>18130</v>
      </c>
    </row>
    <row r="4915" spans="1:14" ht="16.5" customHeight="1">
      <c r="A4915" s="24">
        <v>8541410002</v>
      </c>
      <c r="B4915" s="25"/>
      <c r="C4915" s="26"/>
      <c r="D4915" s="27"/>
      <c r="E4915" s="27" t="s">
        <v>2869</v>
      </c>
      <c r="F4915" s="27" t="s">
        <v>2870</v>
      </c>
      <c r="G4915" s="28" t="s">
        <v>173</v>
      </c>
      <c r="H4915" s="27" t="s">
        <v>174</v>
      </c>
      <c r="I4915" s="118" t="s">
        <v>2871</v>
      </c>
      <c r="J4915" s="29">
        <v>49.25</v>
      </c>
      <c r="K4915" s="28" t="s">
        <v>162</v>
      </c>
      <c r="L4915" s="27" t="s">
        <v>1314</v>
      </c>
      <c r="M4915" s="27" t="s">
        <v>164</v>
      </c>
      <c r="N4915" s="27" t="s">
        <v>18130</v>
      </c>
    </row>
    <row r="4916" spans="1:14" ht="16.5" customHeight="1" thickBot="1">
      <c r="A4916" s="24">
        <v>8541600000</v>
      </c>
      <c r="B4916" s="25"/>
      <c r="C4916" s="26"/>
      <c r="D4916" s="27"/>
      <c r="E4916" s="27" t="s">
        <v>1315</v>
      </c>
      <c r="F4916" s="27" t="s">
        <v>599</v>
      </c>
      <c r="G4916" s="28" t="s">
        <v>159</v>
      </c>
      <c r="H4916" s="27" t="s">
        <v>160</v>
      </c>
      <c r="I4916" s="118" t="s">
        <v>600</v>
      </c>
      <c r="J4916" s="29">
        <v>4.4000000000000004</v>
      </c>
      <c r="K4916" s="28" t="s">
        <v>162</v>
      </c>
      <c r="L4916" s="27" t="s">
        <v>601</v>
      </c>
      <c r="M4916" s="27" t="s">
        <v>164</v>
      </c>
      <c r="N4916" s="27" t="s">
        <v>18095</v>
      </c>
    </row>
    <row r="4917" spans="1:14" ht="16.5" customHeight="1" thickTop="1" thickBot="1">
      <c r="A4917" s="30">
        <v>8542319010</v>
      </c>
      <c r="B4917" s="25"/>
      <c r="C4917" s="26"/>
      <c r="D4917" s="27"/>
      <c r="E4917" s="27" t="s">
        <v>9242</v>
      </c>
      <c r="F4917" s="27" t="s">
        <v>9243</v>
      </c>
      <c r="G4917" s="28" t="s">
        <v>173</v>
      </c>
      <c r="H4917" s="27" t="s">
        <v>174</v>
      </c>
      <c r="I4917" s="118" t="s">
        <v>5459</v>
      </c>
      <c r="J4917" s="29">
        <v>3.64</v>
      </c>
      <c r="K4917" s="28" t="s">
        <v>162</v>
      </c>
      <c r="L4917" s="27" t="s">
        <v>137</v>
      </c>
      <c r="M4917" s="27" t="s">
        <v>164</v>
      </c>
      <c r="N4917" s="27" t="s">
        <v>523</v>
      </c>
    </row>
    <row r="4918" spans="1:14" ht="16.5" customHeight="1" thickTop="1" thickBot="1">
      <c r="A4918" s="30">
        <v>8542319010</v>
      </c>
      <c r="B4918" s="25"/>
      <c r="C4918" s="26"/>
      <c r="D4918" s="27"/>
      <c r="E4918" s="27" t="s">
        <v>602</v>
      </c>
      <c r="F4918" s="27" t="s">
        <v>8637</v>
      </c>
      <c r="G4918" s="28" t="s">
        <v>173</v>
      </c>
      <c r="H4918" s="27" t="s">
        <v>174</v>
      </c>
      <c r="I4918" s="118" t="s">
        <v>8638</v>
      </c>
      <c r="J4918" s="29">
        <v>9.82</v>
      </c>
      <c r="K4918" s="28" t="s">
        <v>162</v>
      </c>
      <c r="L4918" s="27" t="s">
        <v>134</v>
      </c>
      <c r="M4918" s="27" t="s">
        <v>164</v>
      </c>
      <c r="N4918" s="27" t="s">
        <v>4101</v>
      </c>
    </row>
    <row r="4919" spans="1:14" ht="16.5" customHeight="1" thickTop="1" thickBot="1">
      <c r="A4919" s="30">
        <v>8542319010</v>
      </c>
      <c r="B4919" s="25"/>
      <c r="C4919" s="26"/>
      <c r="D4919" s="27"/>
      <c r="E4919" s="27" t="s">
        <v>602</v>
      </c>
      <c r="F4919" s="27" t="s">
        <v>9244</v>
      </c>
      <c r="G4919" s="28" t="s">
        <v>297</v>
      </c>
      <c r="H4919" s="27" t="s">
        <v>298</v>
      </c>
      <c r="I4919" s="118" t="s">
        <v>9245</v>
      </c>
      <c r="J4919" s="29">
        <v>472.73</v>
      </c>
      <c r="K4919" s="28" t="s">
        <v>162</v>
      </c>
      <c r="L4919" s="27" t="s">
        <v>528</v>
      </c>
      <c r="M4919" s="27" t="s">
        <v>164</v>
      </c>
      <c r="N4919" s="27" t="s">
        <v>18090</v>
      </c>
    </row>
    <row r="4920" spans="1:14" ht="16.5" customHeight="1" thickTop="1" thickBot="1">
      <c r="A4920" s="30">
        <v>8542319010</v>
      </c>
      <c r="B4920" s="25"/>
      <c r="C4920" s="26"/>
      <c r="D4920" s="27"/>
      <c r="E4920" s="27" t="s">
        <v>9246</v>
      </c>
      <c r="F4920" s="27" t="s">
        <v>9247</v>
      </c>
      <c r="G4920" s="28" t="s">
        <v>297</v>
      </c>
      <c r="H4920" s="27" t="s">
        <v>298</v>
      </c>
      <c r="I4920" s="118" t="s">
        <v>9248</v>
      </c>
      <c r="J4920" s="29">
        <v>85.57</v>
      </c>
      <c r="K4920" s="28" t="s">
        <v>162</v>
      </c>
      <c r="L4920" s="27" t="s">
        <v>114</v>
      </c>
      <c r="M4920" s="27" t="s">
        <v>164</v>
      </c>
      <c r="N4920" s="27" t="s">
        <v>11042</v>
      </c>
    </row>
    <row r="4921" spans="1:14" ht="16.5" customHeight="1" thickTop="1" thickBot="1">
      <c r="A4921" s="30">
        <v>8542319010</v>
      </c>
      <c r="B4921" s="25"/>
      <c r="C4921" s="26"/>
      <c r="D4921" s="27"/>
      <c r="E4921" s="27" t="s">
        <v>2908</v>
      </c>
      <c r="F4921" s="27" t="s">
        <v>9249</v>
      </c>
      <c r="G4921" s="28" t="s">
        <v>297</v>
      </c>
      <c r="H4921" s="27" t="s">
        <v>298</v>
      </c>
      <c r="I4921" s="118" t="s">
        <v>9250</v>
      </c>
      <c r="J4921" s="29">
        <v>313.64</v>
      </c>
      <c r="K4921" s="28" t="s">
        <v>162</v>
      </c>
      <c r="L4921" s="27" t="s">
        <v>134</v>
      </c>
      <c r="M4921" s="27" t="s">
        <v>164</v>
      </c>
      <c r="N4921" s="27" t="s">
        <v>4101</v>
      </c>
    </row>
    <row r="4922" spans="1:14" ht="16.5" customHeight="1" thickTop="1" thickBot="1">
      <c r="A4922" s="30">
        <v>8542319010</v>
      </c>
      <c r="B4922" s="25"/>
      <c r="C4922" s="26"/>
      <c r="D4922" s="27"/>
      <c r="E4922" s="27" t="s">
        <v>602</v>
      </c>
      <c r="F4922" s="27" t="s">
        <v>9251</v>
      </c>
      <c r="G4922" s="28" t="s">
        <v>297</v>
      </c>
      <c r="H4922" s="27" t="s">
        <v>298</v>
      </c>
      <c r="I4922" s="118" t="s">
        <v>9252</v>
      </c>
      <c r="J4922" s="29">
        <v>80.180000000000007</v>
      </c>
      <c r="K4922" s="28" t="s">
        <v>162</v>
      </c>
      <c r="L4922" s="27" t="s">
        <v>416</v>
      </c>
      <c r="M4922" s="27" t="s">
        <v>164</v>
      </c>
      <c r="N4922" s="27" t="s">
        <v>18081</v>
      </c>
    </row>
    <row r="4923" spans="1:14" ht="16.5" customHeight="1" thickTop="1" thickBot="1">
      <c r="A4923" s="30">
        <v>8542319010</v>
      </c>
      <c r="B4923" s="25"/>
      <c r="C4923" s="26"/>
      <c r="D4923" s="27"/>
      <c r="E4923" s="27" t="s">
        <v>602</v>
      </c>
      <c r="F4923" s="27" t="s">
        <v>9253</v>
      </c>
      <c r="G4923" s="28" t="s">
        <v>297</v>
      </c>
      <c r="H4923" s="27" t="s">
        <v>298</v>
      </c>
      <c r="I4923" s="118" t="s">
        <v>8271</v>
      </c>
      <c r="J4923" s="29">
        <v>14.55</v>
      </c>
      <c r="K4923" s="28" t="s">
        <v>162</v>
      </c>
      <c r="L4923" s="27" t="s">
        <v>134</v>
      </c>
      <c r="M4923" s="27" t="s">
        <v>164</v>
      </c>
      <c r="N4923" s="27" t="s">
        <v>4101</v>
      </c>
    </row>
    <row r="4924" spans="1:14" ht="16.5" customHeight="1" thickTop="1" thickBot="1">
      <c r="A4924" s="30">
        <v>8542319010</v>
      </c>
      <c r="B4924" s="25"/>
      <c r="C4924" s="26"/>
      <c r="D4924" s="27"/>
      <c r="E4924" s="27" t="s">
        <v>611</v>
      </c>
      <c r="F4924" s="27" t="s">
        <v>2605</v>
      </c>
      <c r="G4924" s="28" t="s">
        <v>227</v>
      </c>
      <c r="H4924" s="27" t="s">
        <v>228</v>
      </c>
      <c r="I4924" s="118" t="s">
        <v>2606</v>
      </c>
      <c r="J4924" s="29">
        <v>39270</v>
      </c>
      <c r="K4924" s="28" t="s">
        <v>162</v>
      </c>
      <c r="L4924" s="27" t="s">
        <v>614</v>
      </c>
      <c r="M4924" s="27" t="s">
        <v>164</v>
      </c>
      <c r="N4924" s="27" t="s">
        <v>18096</v>
      </c>
    </row>
    <row r="4925" spans="1:14" ht="16.5" customHeight="1" thickTop="1" thickBot="1">
      <c r="A4925" s="30">
        <v>8542319010</v>
      </c>
      <c r="B4925" s="25"/>
      <c r="C4925" s="26"/>
      <c r="D4925" s="27"/>
      <c r="E4925" s="27" t="s">
        <v>2584</v>
      </c>
      <c r="F4925" s="27" t="s">
        <v>9254</v>
      </c>
      <c r="G4925" s="28" t="s">
        <v>159</v>
      </c>
      <c r="H4925" s="27" t="s">
        <v>160</v>
      </c>
      <c r="I4925" s="118" t="s">
        <v>9255</v>
      </c>
      <c r="J4925" s="29">
        <v>322</v>
      </c>
      <c r="K4925" s="28" t="s">
        <v>162</v>
      </c>
      <c r="L4925" s="27" t="s">
        <v>648</v>
      </c>
      <c r="M4925" s="27" t="s">
        <v>164</v>
      </c>
      <c r="N4925" s="27" t="s">
        <v>11042</v>
      </c>
    </row>
    <row r="4926" spans="1:14" ht="16.5" customHeight="1" thickTop="1" thickBot="1">
      <c r="A4926" s="30">
        <v>8542319010</v>
      </c>
      <c r="B4926" s="25"/>
      <c r="C4926" s="26"/>
      <c r="D4926" s="27"/>
      <c r="E4926" s="27" t="s">
        <v>602</v>
      </c>
      <c r="F4926" s="27" t="s">
        <v>9256</v>
      </c>
      <c r="G4926" s="28" t="s">
        <v>159</v>
      </c>
      <c r="H4926" s="27" t="s">
        <v>160</v>
      </c>
      <c r="I4926" s="118" t="s">
        <v>9257</v>
      </c>
      <c r="J4926" s="29">
        <v>7.27</v>
      </c>
      <c r="K4926" s="28" t="s">
        <v>162</v>
      </c>
      <c r="L4926" s="27" t="s">
        <v>114</v>
      </c>
      <c r="M4926" s="27" t="s">
        <v>164</v>
      </c>
      <c r="N4926" s="27" t="s">
        <v>11042</v>
      </c>
    </row>
    <row r="4927" spans="1:14" ht="16.5" customHeight="1" thickTop="1" thickBot="1">
      <c r="A4927" s="30">
        <v>8542319010</v>
      </c>
      <c r="B4927" s="25"/>
      <c r="C4927" s="26"/>
      <c r="D4927" s="27"/>
      <c r="E4927" s="27" t="s">
        <v>611</v>
      </c>
      <c r="F4927" s="27" t="s">
        <v>7072</v>
      </c>
      <c r="G4927" s="28" t="s">
        <v>159</v>
      </c>
      <c r="H4927" s="27" t="s">
        <v>160</v>
      </c>
      <c r="I4927" s="118" t="s">
        <v>7073</v>
      </c>
      <c r="J4927" s="29">
        <v>400</v>
      </c>
      <c r="K4927" s="28" t="s">
        <v>162</v>
      </c>
      <c r="L4927" s="27" t="s">
        <v>416</v>
      </c>
      <c r="M4927" s="27" t="s">
        <v>164</v>
      </c>
      <c r="N4927" s="27" t="s">
        <v>18081</v>
      </c>
    </row>
    <row r="4928" spans="1:14" ht="16.5" customHeight="1" thickTop="1" thickBot="1">
      <c r="A4928" s="30">
        <v>8542323100</v>
      </c>
      <c r="B4928" s="25"/>
      <c r="C4928" s="26"/>
      <c r="D4928" s="27"/>
      <c r="E4928" s="27" t="s">
        <v>7903</v>
      </c>
      <c r="F4928" s="27" t="s">
        <v>7904</v>
      </c>
      <c r="G4928" s="28" t="s">
        <v>297</v>
      </c>
      <c r="H4928" s="27" t="s">
        <v>298</v>
      </c>
      <c r="I4928" s="118" t="s">
        <v>7905</v>
      </c>
      <c r="J4928" s="29">
        <v>10.91</v>
      </c>
      <c r="K4928" s="28" t="s">
        <v>162</v>
      </c>
      <c r="L4928" s="27" t="s">
        <v>580</v>
      </c>
      <c r="M4928" s="27" t="s">
        <v>164</v>
      </c>
      <c r="N4928" s="27" t="s">
        <v>10753</v>
      </c>
    </row>
    <row r="4929" spans="1:14" ht="16.5" customHeight="1" thickTop="1" thickBot="1">
      <c r="A4929" s="30">
        <v>8542329000</v>
      </c>
      <c r="B4929" s="25"/>
      <c r="C4929" s="26"/>
      <c r="D4929" s="27"/>
      <c r="E4929" s="27" t="s">
        <v>4084</v>
      </c>
      <c r="F4929" s="27" t="s">
        <v>9258</v>
      </c>
      <c r="G4929" s="28" t="s">
        <v>355</v>
      </c>
      <c r="H4929" s="27" t="s">
        <v>356</v>
      </c>
      <c r="I4929" s="118" t="s">
        <v>9259</v>
      </c>
      <c r="J4929" s="29">
        <v>450</v>
      </c>
      <c r="K4929" s="28" t="s">
        <v>162</v>
      </c>
      <c r="L4929" s="27" t="s">
        <v>114</v>
      </c>
      <c r="M4929" s="27" t="s">
        <v>164</v>
      </c>
      <c r="N4929" s="27" t="s">
        <v>11042</v>
      </c>
    </row>
    <row r="4930" spans="1:14" ht="16.5" customHeight="1" thickTop="1" thickBot="1">
      <c r="A4930" s="30">
        <v>8542329000</v>
      </c>
      <c r="B4930" s="25"/>
      <c r="C4930" s="26"/>
      <c r="D4930" s="27"/>
      <c r="E4930" s="27" t="s">
        <v>9260</v>
      </c>
      <c r="F4930" s="27" t="s">
        <v>810</v>
      </c>
      <c r="G4930" s="28" t="s">
        <v>243</v>
      </c>
      <c r="H4930" s="27" t="s">
        <v>244</v>
      </c>
      <c r="I4930" s="118" t="s">
        <v>811</v>
      </c>
      <c r="J4930" s="29">
        <v>226</v>
      </c>
      <c r="K4930" s="28" t="s">
        <v>162</v>
      </c>
      <c r="L4930" s="27" t="s">
        <v>764</v>
      </c>
      <c r="M4930" s="27" t="s">
        <v>164</v>
      </c>
      <c r="N4930" s="27" t="s">
        <v>764</v>
      </c>
    </row>
    <row r="4931" spans="1:14" ht="16.5" customHeight="1" thickTop="1" thickBot="1">
      <c r="A4931" s="30">
        <v>8542399010</v>
      </c>
      <c r="B4931" s="25"/>
      <c r="C4931" s="26"/>
      <c r="D4931" s="27"/>
      <c r="E4931" s="27" t="s">
        <v>661</v>
      </c>
      <c r="F4931" s="27" t="s">
        <v>9261</v>
      </c>
      <c r="G4931" s="28" t="s">
        <v>173</v>
      </c>
      <c r="H4931" s="27" t="s">
        <v>174</v>
      </c>
      <c r="I4931" s="118" t="s">
        <v>9262</v>
      </c>
      <c r="J4931" s="29">
        <v>32.700000000000003</v>
      </c>
      <c r="K4931" s="28" t="s">
        <v>162</v>
      </c>
      <c r="L4931" s="27" t="s">
        <v>9205</v>
      </c>
      <c r="M4931" s="27" t="s">
        <v>164</v>
      </c>
      <c r="N4931" s="27" t="s">
        <v>18371</v>
      </c>
    </row>
    <row r="4932" spans="1:14" ht="16.5" customHeight="1" thickTop="1" thickBot="1">
      <c r="A4932" s="30">
        <v>8542399010</v>
      </c>
      <c r="B4932" s="25"/>
      <c r="C4932" s="26"/>
      <c r="D4932" s="27"/>
      <c r="E4932" s="27" t="s">
        <v>4131</v>
      </c>
      <c r="F4932" s="27" t="s">
        <v>9263</v>
      </c>
      <c r="G4932" s="28" t="s">
        <v>173</v>
      </c>
      <c r="H4932" s="27" t="s">
        <v>174</v>
      </c>
      <c r="I4932" s="118" t="s">
        <v>9264</v>
      </c>
      <c r="J4932" s="29">
        <v>76.7</v>
      </c>
      <c r="K4932" s="28" t="s">
        <v>162</v>
      </c>
      <c r="L4932" s="27" t="s">
        <v>528</v>
      </c>
      <c r="M4932" s="27" t="s">
        <v>164</v>
      </c>
      <c r="N4932" s="27" t="s">
        <v>18090</v>
      </c>
    </row>
    <row r="4933" spans="1:14" ht="16.5" customHeight="1" thickTop="1" thickBot="1">
      <c r="A4933" s="30">
        <v>8542399010</v>
      </c>
      <c r="B4933" s="25"/>
      <c r="C4933" s="26"/>
      <c r="D4933" s="27"/>
      <c r="E4933" s="27" t="s">
        <v>1343</v>
      </c>
      <c r="F4933" s="27" t="s">
        <v>7928</v>
      </c>
      <c r="G4933" s="28" t="s">
        <v>173</v>
      </c>
      <c r="H4933" s="27" t="s">
        <v>174</v>
      </c>
      <c r="I4933" s="118" t="s">
        <v>7929</v>
      </c>
      <c r="J4933" s="29">
        <v>16.63</v>
      </c>
      <c r="K4933" s="28" t="s">
        <v>162</v>
      </c>
      <c r="L4933" s="27" t="s">
        <v>134</v>
      </c>
      <c r="M4933" s="27" t="s">
        <v>164</v>
      </c>
      <c r="N4933" s="27" t="s">
        <v>4101</v>
      </c>
    </row>
    <row r="4934" spans="1:14" ht="16.5" customHeight="1" thickTop="1" thickBot="1">
      <c r="A4934" s="30">
        <v>8542399010</v>
      </c>
      <c r="B4934" s="25"/>
      <c r="C4934" s="26"/>
      <c r="D4934" s="27"/>
      <c r="E4934" s="27" t="s">
        <v>1343</v>
      </c>
      <c r="F4934" s="27" t="s">
        <v>9265</v>
      </c>
      <c r="G4934" s="28" t="s">
        <v>173</v>
      </c>
      <c r="H4934" s="27" t="s">
        <v>174</v>
      </c>
      <c r="I4934" s="118" t="s">
        <v>9266</v>
      </c>
      <c r="J4934" s="29">
        <v>2.1800000000000002</v>
      </c>
      <c r="K4934" s="28" t="s">
        <v>162</v>
      </c>
      <c r="L4934" s="27" t="s">
        <v>528</v>
      </c>
      <c r="M4934" s="27" t="s">
        <v>164</v>
      </c>
      <c r="N4934" s="27" t="s">
        <v>18090</v>
      </c>
    </row>
    <row r="4935" spans="1:14" ht="16.5" customHeight="1" thickTop="1" thickBot="1">
      <c r="A4935" s="30">
        <v>8542399010</v>
      </c>
      <c r="B4935" s="25"/>
      <c r="C4935" s="26"/>
      <c r="D4935" s="27"/>
      <c r="E4935" s="27" t="s">
        <v>1343</v>
      </c>
      <c r="F4935" s="27" t="s">
        <v>9267</v>
      </c>
      <c r="G4935" s="28" t="s">
        <v>173</v>
      </c>
      <c r="H4935" s="27" t="s">
        <v>174</v>
      </c>
      <c r="I4935" s="118" t="s">
        <v>9268</v>
      </c>
      <c r="J4935" s="29">
        <v>2.5499999999999998</v>
      </c>
      <c r="K4935" s="28" t="s">
        <v>162</v>
      </c>
      <c r="L4935" s="27" t="s">
        <v>528</v>
      </c>
      <c r="M4935" s="27" t="s">
        <v>164</v>
      </c>
      <c r="N4935" s="27" t="s">
        <v>18090</v>
      </c>
    </row>
    <row r="4936" spans="1:14" ht="16.5" customHeight="1" thickTop="1" thickBot="1">
      <c r="A4936" s="30">
        <v>8542399010</v>
      </c>
      <c r="B4936" s="25"/>
      <c r="C4936" s="26"/>
      <c r="D4936" s="27"/>
      <c r="E4936" s="27" t="s">
        <v>1343</v>
      </c>
      <c r="F4936" s="27" t="s">
        <v>9269</v>
      </c>
      <c r="G4936" s="28" t="s">
        <v>173</v>
      </c>
      <c r="H4936" s="27" t="s">
        <v>174</v>
      </c>
      <c r="I4936" s="118" t="s">
        <v>9270</v>
      </c>
      <c r="J4936" s="29">
        <v>880</v>
      </c>
      <c r="K4936" s="28" t="s">
        <v>162</v>
      </c>
      <c r="L4936" s="27" t="s">
        <v>134</v>
      </c>
      <c r="M4936" s="27" t="s">
        <v>164</v>
      </c>
      <c r="N4936" s="27" t="s">
        <v>4101</v>
      </c>
    </row>
    <row r="4937" spans="1:14" ht="16.5" customHeight="1" thickTop="1" thickBot="1">
      <c r="A4937" s="30">
        <v>8542399010</v>
      </c>
      <c r="B4937" s="25"/>
      <c r="C4937" s="26"/>
      <c r="D4937" s="27"/>
      <c r="E4937" s="27" t="s">
        <v>661</v>
      </c>
      <c r="F4937" s="27" t="s">
        <v>9271</v>
      </c>
      <c r="G4937" s="28" t="s">
        <v>173</v>
      </c>
      <c r="H4937" s="27" t="s">
        <v>174</v>
      </c>
      <c r="I4937" s="118" t="s">
        <v>9272</v>
      </c>
      <c r="J4937" s="29">
        <v>790.4</v>
      </c>
      <c r="K4937" s="28" t="s">
        <v>162</v>
      </c>
      <c r="L4937" s="27" t="s">
        <v>114</v>
      </c>
      <c r="M4937" s="27" t="s">
        <v>164</v>
      </c>
      <c r="N4937" s="27" t="s">
        <v>11042</v>
      </c>
    </row>
    <row r="4938" spans="1:14" ht="16.5" customHeight="1" thickTop="1" thickBot="1">
      <c r="A4938" s="30">
        <v>8542399010</v>
      </c>
      <c r="B4938" s="25"/>
      <c r="C4938" s="26"/>
      <c r="D4938" s="27"/>
      <c r="E4938" s="27" t="s">
        <v>649</v>
      </c>
      <c r="F4938" s="27" t="s">
        <v>700</v>
      </c>
      <c r="G4938" s="28" t="s">
        <v>292</v>
      </c>
      <c r="H4938" s="27" t="s">
        <v>293</v>
      </c>
      <c r="I4938" s="118" t="s">
        <v>701</v>
      </c>
      <c r="J4938" s="29">
        <v>6.36</v>
      </c>
      <c r="K4938" s="28" t="s">
        <v>162</v>
      </c>
      <c r="L4938" s="27" t="s">
        <v>134</v>
      </c>
      <c r="M4938" s="27" t="s">
        <v>164</v>
      </c>
      <c r="N4938" s="27" t="s">
        <v>4101</v>
      </c>
    </row>
    <row r="4939" spans="1:14" ht="16.5" customHeight="1" thickTop="1" thickBot="1">
      <c r="A4939" s="30">
        <v>8542399010</v>
      </c>
      <c r="B4939" s="25"/>
      <c r="C4939" s="26"/>
      <c r="D4939" s="27"/>
      <c r="E4939" s="27" t="s">
        <v>4251</v>
      </c>
      <c r="F4939" s="27" t="s">
        <v>9273</v>
      </c>
      <c r="G4939" s="28" t="s">
        <v>297</v>
      </c>
      <c r="H4939" s="27" t="s">
        <v>298</v>
      </c>
      <c r="I4939" s="118" t="s">
        <v>9274</v>
      </c>
      <c r="J4939" s="29">
        <v>36.92</v>
      </c>
      <c r="K4939" s="28" t="s">
        <v>162</v>
      </c>
      <c r="L4939" s="27" t="s">
        <v>114</v>
      </c>
      <c r="M4939" s="27" t="s">
        <v>164</v>
      </c>
      <c r="N4939" s="27" t="s">
        <v>11042</v>
      </c>
    </row>
    <row r="4940" spans="1:14" ht="16.5" customHeight="1" thickTop="1" thickBot="1">
      <c r="A4940" s="30">
        <v>8542399010</v>
      </c>
      <c r="B4940" s="25"/>
      <c r="C4940" s="26"/>
      <c r="D4940" s="27"/>
      <c r="E4940" s="27" t="s">
        <v>1343</v>
      </c>
      <c r="F4940" s="27" t="s">
        <v>7943</v>
      </c>
      <c r="G4940" s="28" t="s">
        <v>297</v>
      </c>
      <c r="H4940" s="27" t="s">
        <v>298</v>
      </c>
      <c r="I4940" s="118" t="s">
        <v>7944</v>
      </c>
      <c r="J4940" s="29">
        <v>54.55</v>
      </c>
      <c r="K4940" s="28" t="s">
        <v>162</v>
      </c>
      <c r="L4940" s="27" t="s">
        <v>621</v>
      </c>
      <c r="M4940" s="27" t="s">
        <v>164</v>
      </c>
      <c r="N4940" s="27" t="s">
        <v>18097</v>
      </c>
    </row>
    <row r="4941" spans="1:14" ht="16.5" customHeight="1" thickTop="1" thickBot="1">
      <c r="A4941" s="30">
        <v>8542399010</v>
      </c>
      <c r="B4941" s="25"/>
      <c r="C4941" s="26"/>
      <c r="D4941" s="27"/>
      <c r="E4941" s="27" t="s">
        <v>1343</v>
      </c>
      <c r="F4941" s="27" t="s">
        <v>9275</v>
      </c>
      <c r="G4941" s="28" t="s">
        <v>297</v>
      </c>
      <c r="H4941" s="27" t="s">
        <v>298</v>
      </c>
      <c r="I4941" s="118" t="s">
        <v>9276</v>
      </c>
      <c r="J4941" s="29">
        <v>0.24</v>
      </c>
      <c r="K4941" s="28" t="s">
        <v>162</v>
      </c>
      <c r="L4941" s="27" t="s">
        <v>134</v>
      </c>
      <c r="M4941" s="27" t="s">
        <v>164</v>
      </c>
      <c r="N4941" s="27" t="s">
        <v>4101</v>
      </c>
    </row>
    <row r="4942" spans="1:14" ht="16.5" customHeight="1" thickTop="1" thickBot="1">
      <c r="A4942" s="30">
        <v>8542399010</v>
      </c>
      <c r="B4942" s="25"/>
      <c r="C4942" s="26"/>
      <c r="D4942" s="27"/>
      <c r="E4942" s="27" t="s">
        <v>2625</v>
      </c>
      <c r="F4942" s="27" t="s">
        <v>9277</v>
      </c>
      <c r="G4942" s="28" t="s">
        <v>297</v>
      </c>
      <c r="H4942" s="27" t="s">
        <v>298</v>
      </c>
      <c r="I4942" s="118" t="s">
        <v>9278</v>
      </c>
      <c r="J4942" s="29">
        <v>1.82</v>
      </c>
      <c r="K4942" s="28" t="s">
        <v>162</v>
      </c>
      <c r="L4942" s="27" t="s">
        <v>134</v>
      </c>
      <c r="M4942" s="27" t="s">
        <v>164</v>
      </c>
      <c r="N4942" s="27" t="s">
        <v>4101</v>
      </c>
    </row>
    <row r="4943" spans="1:14" ht="16.5" customHeight="1" thickTop="1" thickBot="1">
      <c r="A4943" s="30">
        <v>8542399010</v>
      </c>
      <c r="B4943" s="25"/>
      <c r="C4943" s="26"/>
      <c r="D4943" s="27"/>
      <c r="E4943" s="27" t="s">
        <v>661</v>
      </c>
      <c r="F4943" s="27" t="s">
        <v>9279</v>
      </c>
      <c r="G4943" s="28" t="s">
        <v>297</v>
      </c>
      <c r="H4943" s="27" t="s">
        <v>298</v>
      </c>
      <c r="I4943" s="118" t="s">
        <v>657</v>
      </c>
      <c r="J4943" s="29">
        <v>10</v>
      </c>
      <c r="K4943" s="28" t="s">
        <v>162</v>
      </c>
      <c r="L4943" s="27" t="s">
        <v>134</v>
      </c>
      <c r="M4943" s="27" t="s">
        <v>164</v>
      </c>
      <c r="N4943" s="27" t="s">
        <v>4101</v>
      </c>
    </row>
    <row r="4944" spans="1:14" ht="16.5" customHeight="1" thickTop="1" thickBot="1">
      <c r="A4944" s="30">
        <v>8542399010</v>
      </c>
      <c r="B4944" s="25"/>
      <c r="C4944" s="26"/>
      <c r="D4944" s="27"/>
      <c r="E4944" s="27" t="s">
        <v>702</v>
      </c>
      <c r="F4944" s="27" t="s">
        <v>9280</v>
      </c>
      <c r="G4944" s="28" t="s">
        <v>243</v>
      </c>
      <c r="H4944" s="27" t="s">
        <v>244</v>
      </c>
      <c r="I4944" s="118" t="s">
        <v>9281</v>
      </c>
      <c r="J4944" s="29">
        <v>20</v>
      </c>
      <c r="K4944" s="28" t="s">
        <v>162</v>
      </c>
      <c r="L4944" s="27" t="s">
        <v>528</v>
      </c>
      <c r="M4944" s="27" t="s">
        <v>164</v>
      </c>
      <c r="N4944" s="27" t="s">
        <v>18090</v>
      </c>
    </row>
    <row r="4945" spans="1:14" ht="16.5" customHeight="1" thickTop="1" thickBot="1">
      <c r="A4945" s="30">
        <v>8542399010</v>
      </c>
      <c r="B4945" s="25"/>
      <c r="C4945" s="26"/>
      <c r="D4945" s="27"/>
      <c r="E4945" s="27" t="s">
        <v>1343</v>
      </c>
      <c r="F4945" s="27" t="s">
        <v>9282</v>
      </c>
      <c r="G4945" s="28" t="s">
        <v>227</v>
      </c>
      <c r="H4945" s="27" t="s">
        <v>228</v>
      </c>
      <c r="I4945" s="118" t="s">
        <v>9283</v>
      </c>
      <c r="J4945" s="29">
        <v>0.54</v>
      </c>
      <c r="K4945" s="28" t="s">
        <v>162</v>
      </c>
      <c r="L4945" s="27" t="s">
        <v>137</v>
      </c>
      <c r="M4945" s="27" t="s">
        <v>164</v>
      </c>
      <c r="N4945" s="27" t="s">
        <v>523</v>
      </c>
    </row>
    <row r="4946" spans="1:14" ht="16.5" customHeight="1" thickTop="1" thickBot="1">
      <c r="A4946" s="30">
        <v>8542399010</v>
      </c>
      <c r="B4946" s="25"/>
      <c r="C4946" s="26"/>
      <c r="D4946" s="27"/>
      <c r="E4946" s="27" t="s">
        <v>9284</v>
      </c>
      <c r="F4946" s="27" t="s">
        <v>9285</v>
      </c>
      <c r="G4946" s="28" t="s">
        <v>227</v>
      </c>
      <c r="H4946" s="27" t="s">
        <v>228</v>
      </c>
      <c r="I4946" s="118" t="s">
        <v>9286</v>
      </c>
      <c r="J4946" s="29">
        <v>74.41</v>
      </c>
      <c r="K4946" s="28" t="s">
        <v>162</v>
      </c>
      <c r="L4946" s="27" t="s">
        <v>614</v>
      </c>
      <c r="M4946" s="27" t="s">
        <v>164</v>
      </c>
      <c r="N4946" s="27" t="s">
        <v>18096</v>
      </c>
    </row>
    <row r="4947" spans="1:14" ht="16.5" customHeight="1" thickTop="1" thickBot="1">
      <c r="A4947" s="30">
        <v>8542399010</v>
      </c>
      <c r="B4947" s="25"/>
      <c r="C4947" s="26"/>
      <c r="D4947" s="27"/>
      <c r="E4947" s="27" t="s">
        <v>9287</v>
      </c>
      <c r="F4947" s="27" t="s">
        <v>9288</v>
      </c>
      <c r="G4947" s="28" t="s">
        <v>159</v>
      </c>
      <c r="H4947" s="27" t="s">
        <v>160</v>
      </c>
      <c r="I4947" s="118" t="s">
        <v>9289</v>
      </c>
      <c r="J4947" s="29">
        <v>400</v>
      </c>
      <c r="K4947" s="28" t="s">
        <v>162</v>
      </c>
      <c r="L4947" s="27" t="s">
        <v>114</v>
      </c>
      <c r="M4947" s="27" t="s">
        <v>164</v>
      </c>
      <c r="N4947" s="27" t="s">
        <v>11042</v>
      </c>
    </row>
    <row r="4948" spans="1:14" ht="16.5" customHeight="1" thickTop="1" thickBot="1">
      <c r="A4948" s="24">
        <v>8548009000</v>
      </c>
      <c r="B4948" s="25"/>
      <c r="C4948" s="26">
        <v>0.05</v>
      </c>
      <c r="D4948" s="27"/>
      <c r="E4948" s="27" t="s">
        <v>9290</v>
      </c>
      <c r="F4948" s="27" t="s">
        <v>7199</v>
      </c>
      <c r="G4948" s="28" t="s">
        <v>173</v>
      </c>
      <c r="H4948" s="27" t="s">
        <v>174</v>
      </c>
      <c r="I4948" s="118" t="s">
        <v>7200</v>
      </c>
      <c r="J4948" s="29">
        <v>140.96</v>
      </c>
      <c r="K4948" s="28" t="s">
        <v>162</v>
      </c>
      <c r="L4948" s="27" t="s">
        <v>7201</v>
      </c>
      <c r="M4948" s="27" t="s">
        <v>164</v>
      </c>
      <c r="N4948" s="27" t="s">
        <v>18333</v>
      </c>
    </row>
    <row r="4949" spans="1:14" ht="16.5" customHeight="1" thickTop="1" thickBot="1">
      <c r="A4949" s="30">
        <v>8542399010</v>
      </c>
      <c r="B4949" s="25"/>
      <c r="C4949" s="26"/>
      <c r="D4949" s="27"/>
      <c r="E4949" s="27" t="s">
        <v>658</v>
      </c>
      <c r="F4949" s="27" t="s">
        <v>9291</v>
      </c>
      <c r="G4949" s="28" t="s">
        <v>355</v>
      </c>
      <c r="H4949" s="27" t="s">
        <v>356</v>
      </c>
      <c r="I4949" s="118" t="s">
        <v>9292</v>
      </c>
      <c r="J4949" s="29">
        <v>2378</v>
      </c>
      <c r="K4949" s="28" t="s">
        <v>176</v>
      </c>
      <c r="L4949" s="27" t="s">
        <v>125</v>
      </c>
      <c r="M4949" s="27" t="s">
        <v>164</v>
      </c>
      <c r="N4949" s="27" t="s">
        <v>2696</v>
      </c>
    </row>
    <row r="4950" spans="1:14" ht="16.5" customHeight="1" thickTop="1" thickBot="1">
      <c r="A4950" s="30">
        <v>8542319010</v>
      </c>
      <c r="B4950" s="25"/>
      <c r="C4950" s="26"/>
      <c r="D4950" s="27"/>
      <c r="E4950" s="27" t="s">
        <v>9293</v>
      </c>
      <c r="F4950" s="27" t="s">
        <v>9294</v>
      </c>
      <c r="G4950" s="28" t="s">
        <v>227</v>
      </c>
      <c r="H4950" s="27" t="s">
        <v>228</v>
      </c>
      <c r="I4950" s="118" t="s">
        <v>2092</v>
      </c>
      <c r="J4950" s="29">
        <v>56.5</v>
      </c>
      <c r="K4950" s="28" t="s">
        <v>176</v>
      </c>
      <c r="L4950" s="27" t="s">
        <v>614</v>
      </c>
      <c r="M4950" s="27" t="s">
        <v>164</v>
      </c>
      <c r="N4950" s="27" t="s">
        <v>18096</v>
      </c>
    </row>
    <row r="4951" spans="1:14" ht="16.5" customHeight="1" thickTop="1">
      <c r="A4951" s="24">
        <v>3926909709</v>
      </c>
      <c r="B4951" s="25"/>
      <c r="C4951" s="26">
        <v>6.5000000000000002E-2</v>
      </c>
      <c r="D4951" s="27"/>
      <c r="E4951" s="27" t="s">
        <v>7554</v>
      </c>
      <c r="F4951" s="27" t="s">
        <v>5649</v>
      </c>
      <c r="G4951" s="28" t="s">
        <v>206</v>
      </c>
      <c r="H4951" s="27" t="s">
        <v>207</v>
      </c>
      <c r="I4951" s="118" t="s">
        <v>5650</v>
      </c>
      <c r="J4951" s="29">
        <v>420.88</v>
      </c>
      <c r="K4951" s="28" t="s">
        <v>162</v>
      </c>
      <c r="L4951" s="27" t="s">
        <v>4504</v>
      </c>
      <c r="M4951" s="27" t="s">
        <v>164</v>
      </c>
      <c r="N4951" s="27" t="s">
        <v>18373</v>
      </c>
    </row>
    <row r="4952" spans="1:14" ht="16.5" customHeight="1">
      <c r="A4952" s="24">
        <v>3926909709</v>
      </c>
      <c r="B4952" s="25"/>
      <c r="C4952" s="26"/>
      <c r="D4952" s="27"/>
      <c r="E4952" s="27" t="s">
        <v>7554</v>
      </c>
      <c r="F4952" s="27" t="s">
        <v>5646</v>
      </c>
      <c r="G4952" s="28" t="s">
        <v>206</v>
      </c>
      <c r="H4952" s="27" t="s">
        <v>207</v>
      </c>
      <c r="I4952" s="118" t="s">
        <v>5648</v>
      </c>
      <c r="J4952" s="29">
        <v>2290.2399999999998</v>
      </c>
      <c r="K4952" s="28" t="s">
        <v>162</v>
      </c>
      <c r="L4952" s="27" t="s">
        <v>4504</v>
      </c>
      <c r="M4952" s="27" t="s">
        <v>164</v>
      </c>
      <c r="N4952" s="27" t="s">
        <v>18373</v>
      </c>
    </row>
    <row r="4953" spans="1:14" ht="16.5" customHeight="1">
      <c r="A4953" s="24">
        <v>3926909709</v>
      </c>
      <c r="B4953" s="25"/>
      <c r="C4953" s="26">
        <v>6.5000000000000002E-2</v>
      </c>
      <c r="D4953" s="27"/>
      <c r="E4953" s="27" t="s">
        <v>6548</v>
      </c>
      <c r="F4953" s="27" t="s">
        <v>6549</v>
      </c>
      <c r="G4953" s="28" t="s">
        <v>167</v>
      </c>
      <c r="H4953" s="27" t="s">
        <v>168</v>
      </c>
      <c r="I4953" s="118" t="s">
        <v>6550</v>
      </c>
      <c r="J4953" s="29">
        <v>10.58</v>
      </c>
      <c r="K4953" s="28" t="s">
        <v>162</v>
      </c>
      <c r="L4953" s="27" t="s">
        <v>4504</v>
      </c>
      <c r="M4953" s="27" t="s">
        <v>164</v>
      </c>
      <c r="N4953" s="27" t="s">
        <v>18259</v>
      </c>
    </row>
    <row r="4954" spans="1:14" ht="16.5" customHeight="1">
      <c r="A4954" s="24">
        <v>8532220000</v>
      </c>
      <c r="B4954" s="25"/>
      <c r="C4954" s="26"/>
      <c r="D4954" s="27"/>
      <c r="E4954" s="27" t="s">
        <v>276</v>
      </c>
      <c r="F4954" s="27" t="s">
        <v>9295</v>
      </c>
      <c r="G4954" s="28" t="s">
        <v>173</v>
      </c>
      <c r="H4954" s="27" t="s">
        <v>174</v>
      </c>
      <c r="I4954" s="118" t="s">
        <v>9296</v>
      </c>
      <c r="J4954" s="29">
        <v>69.31</v>
      </c>
      <c r="K4954" s="28" t="s">
        <v>162</v>
      </c>
      <c r="L4954" s="27" t="s">
        <v>285</v>
      </c>
      <c r="M4954" s="27" t="s">
        <v>164</v>
      </c>
      <c r="N4954" s="27" t="s">
        <v>18075</v>
      </c>
    </row>
    <row r="4955" spans="1:14" ht="16.5" customHeight="1">
      <c r="A4955" s="24">
        <v>8532220000</v>
      </c>
      <c r="B4955" s="25"/>
      <c r="C4955" s="26"/>
      <c r="D4955" s="27"/>
      <c r="E4955" s="27" t="s">
        <v>276</v>
      </c>
      <c r="F4955" s="27" t="s">
        <v>9297</v>
      </c>
      <c r="G4955" s="28" t="s">
        <v>173</v>
      </c>
      <c r="H4955" s="27" t="s">
        <v>174</v>
      </c>
      <c r="I4955" s="118" t="s">
        <v>7705</v>
      </c>
      <c r="J4955" s="29">
        <v>9.1199999999999992</v>
      </c>
      <c r="K4955" s="28" t="s">
        <v>162</v>
      </c>
      <c r="L4955" s="27" t="s">
        <v>285</v>
      </c>
      <c r="M4955" s="27" t="s">
        <v>164</v>
      </c>
      <c r="N4955" s="27" t="s">
        <v>18075</v>
      </c>
    </row>
    <row r="4956" spans="1:14" ht="16.5" customHeight="1">
      <c r="A4956" s="24">
        <v>8532240000</v>
      </c>
      <c r="B4956" s="25"/>
      <c r="C4956" s="26"/>
      <c r="D4956" s="27"/>
      <c r="E4956" s="27" t="s">
        <v>329</v>
      </c>
      <c r="F4956" s="27" t="s">
        <v>6722</v>
      </c>
      <c r="G4956" s="28" t="s">
        <v>173</v>
      </c>
      <c r="H4956" s="27" t="s">
        <v>174</v>
      </c>
      <c r="I4956" s="118" t="s">
        <v>6723</v>
      </c>
      <c r="J4956" s="29">
        <v>92.93</v>
      </c>
      <c r="K4956" s="28" t="s">
        <v>162</v>
      </c>
      <c r="L4956" s="27" t="s">
        <v>262</v>
      </c>
      <c r="M4956" s="27" t="s">
        <v>164</v>
      </c>
      <c r="N4956" s="27" t="s">
        <v>262</v>
      </c>
    </row>
    <row r="4957" spans="1:14" ht="16.5" customHeight="1">
      <c r="A4957" s="24">
        <v>8532240000</v>
      </c>
      <c r="B4957" s="25"/>
      <c r="C4957" s="26"/>
      <c r="D4957" s="27"/>
      <c r="E4957" s="27" t="s">
        <v>329</v>
      </c>
      <c r="F4957" s="27" t="s">
        <v>9298</v>
      </c>
      <c r="G4957" s="28" t="s">
        <v>173</v>
      </c>
      <c r="H4957" s="27" t="s">
        <v>174</v>
      </c>
      <c r="I4957" s="118" t="s">
        <v>9299</v>
      </c>
      <c r="J4957" s="29">
        <v>18.38</v>
      </c>
      <c r="K4957" s="28" t="s">
        <v>162</v>
      </c>
      <c r="L4957" s="27" t="s">
        <v>262</v>
      </c>
      <c r="M4957" s="27" t="s">
        <v>164</v>
      </c>
      <c r="N4957" s="27" t="s">
        <v>262</v>
      </c>
    </row>
    <row r="4958" spans="1:14" ht="16.5" customHeight="1">
      <c r="A4958" s="24">
        <v>8532240000</v>
      </c>
      <c r="B4958" s="25"/>
      <c r="C4958" s="26"/>
      <c r="D4958" s="27"/>
      <c r="E4958" s="27" t="s">
        <v>329</v>
      </c>
      <c r="F4958" s="27" t="s">
        <v>9300</v>
      </c>
      <c r="G4958" s="28" t="s">
        <v>173</v>
      </c>
      <c r="H4958" s="27" t="s">
        <v>174</v>
      </c>
      <c r="I4958" s="118" t="s">
        <v>9301</v>
      </c>
      <c r="J4958" s="29">
        <v>2.33</v>
      </c>
      <c r="K4958" s="28" t="s">
        <v>162</v>
      </c>
      <c r="L4958" s="27" t="s">
        <v>262</v>
      </c>
      <c r="M4958" s="27" t="s">
        <v>164</v>
      </c>
      <c r="N4958" s="27" t="s">
        <v>262</v>
      </c>
    </row>
    <row r="4959" spans="1:14" ht="16.5" customHeight="1">
      <c r="A4959" s="24">
        <v>8532240000</v>
      </c>
      <c r="B4959" s="25"/>
      <c r="C4959" s="26"/>
      <c r="D4959" s="27"/>
      <c r="E4959" s="27" t="s">
        <v>329</v>
      </c>
      <c r="F4959" s="27" t="s">
        <v>9302</v>
      </c>
      <c r="G4959" s="28" t="s">
        <v>173</v>
      </c>
      <c r="H4959" s="27" t="s">
        <v>174</v>
      </c>
      <c r="I4959" s="118" t="s">
        <v>9303</v>
      </c>
      <c r="J4959" s="29">
        <v>33.950000000000003</v>
      </c>
      <c r="K4959" s="28" t="s">
        <v>162</v>
      </c>
      <c r="L4959" s="27" t="s">
        <v>262</v>
      </c>
      <c r="M4959" s="27" t="s">
        <v>164</v>
      </c>
      <c r="N4959" s="27" t="s">
        <v>262</v>
      </c>
    </row>
    <row r="4960" spans="1:14" ht="16.5" customHeight="1">
      <c r="A4960" s="24">
        <v>8532240000</v>
      </c>
      <c r="B4960" s="25"/>
      <c r="C4960" s="26"/>
      <c r="D4960" s="27"/>
      <c r="E4960" s="27" t="s">
        <v>329</v>
      </c>
      <c r="F4960" s="27" t="s">
        <v>9304</v>
      </c>
      <c r="G4960" s="28" t="s">
        <v>173</v>
      </c>
      <c r="H4960" s="27" t="s">
        <v>174</v>
      </c>
      <c r="I4960" s="118" t="s">
        <v>9305</v>
      </c>
      <c r="J4960" s="29">
        <v>5.58</v>
      </c>
      <c r="K4960" s="28" t="s">
        <v>162</v>
      </c>
      <c r="L4960" s="27" t="s">
        <v>262</v>
      </c>
      <c r="M4960" s="27" t="s">
        <v>164</v>
      </c>
      <c r="N4960" s="27" t="s">
        <v>9360</v>
      </c>
    </row>
    <row r="4961" spans="1:14" ht="16.5" customHeight="1">
      <c r="A4961" s="24">
        <v>8532240000</v>
      </c>
      <c r="B4961" s="25"/>
      <c r="C4961" s="26"/>
      <c r="D4961" s="27"/>
      <c r="E4961" s="27" t="s">
        <v>329</v>
      </c>
      <c r="F4961" s="27" t="s">
        <v>9306</v>
      </c>
      <c r="G4961" s="28" t="s">
        <v>173</v>
      </c>
      <c r="H4961" s="27" t="s">
        <v>174</v>
      </c>
      <c r="I4961" s="118" t="s">
        <v>9307</v>
      </c>
      <c r="J4961" s="29">
        <v>12.16</v>
      </c>
      <c r="K4961" s="28" t="s">
        <v>162</v>
      </c>
      <c r="L4961" s="27" t="s">
        <v>236</v>
      </c>
      <c r="M4961" s="27" t="s">
        <v>164</v>
      </c>
      <c r="N4961" s="27" t="s">
        <v>18068</v>
      </c>
    </row>
    <row r="4962" spans="1:14" ht="16.5" customHeight="1">
      <c r="A4962" s="24">
        <v>8532240000</v>
      </c>
      <c r="B4962" s="25"/>
      <c r="C4962" s="26"/>
      <c r="D4962" s="27"/>
      <c r="E4962" s="27" t="s">
        <v>329</v>
      </c>
      <c r="F4962" s="27" t="s">
        <v>9308</v>
      </c>
      <c r="G4962" s="28" t="s">
        <v>173</v>
      </c>
      <c r="H4962" s="27" t="s">
        <v>174</v>
      </c>
      <c r="I4962" s="118" t="s">
        <v>9309</v>
      </c>
      <c r="J4962" s="29">
        <v>0.05</v>
      </c>
      <c r="K4962" s="28" t="s">
        <v>162</v>
      </c>
      <c r="L4962" s="27" t="s">
        <v>218</v>
      </c>
      <c r="M4962" s="27" t="s">
        <v>164</v>
      </c>
      <c r="N4962" s="27" t="s">
        <v>218</v>
      </c>
    </row>
    <row r="4963" spans="1:14" ht="16.5" customHeight="1">
      <c r="A4963" s="24">
        <v>8532240000</v>
      </c>
      <c r="B4963" s="25"/>
      <c r="C4963" s="26"/>
      <c r="D4963" s="27"/>
      <c r="E4963" s="27" t="s">
        <v>329</v>
      </c>
      <c r="F4963" s="27" t="s">
        <v>7571</v>
      </c>
      <c r="G4963" s="28" t="s">
        <v>173</v>
      </c>
      <c r="H4963" s="27" t="s">
        <v>174</v>
      </c>
      <c r="I4963" s="118" t="s">
        <v>7572</v>
      </c>
      <c r="J4963" s="29">
        <v>15.31</v>
      </c>
      <c r="K4963" s="28" t="s">
        <v>162</v>
      </c>
      <c r="L4963" s="27" t="s">
        <v>218</v>
      </c>
      <c r="M4963" s="27" t="s">
        <v>164</v>
      </c>
      <c r="N4963" s="27" t="s">
        <v>18066</v>
      </c>
    </row>
    <row r="4964" spans="1:14" ht="16.5" customHeight="1">
      <c r="A4964" s="24">
        <v>8532240000</v>
      </c>
      <c r="B4964" s="25"/>
      <c r="C4964" s="26"/>
      <c r="D4964" s="27"/>
      <c r="E4964" s="27" t="s">
        <v>329</v>
      </c>
      <c r="F4964" s="27" t="s">
        <v>5887</v>
      </c>
      <c r="G4964" s="28" t="s">
        <v>173</v>
      </c>
      <c r="H4964" s="27" t="s">
        <v>174</v>
      </c>
      <c r="I4964" s="118" t="s">
        <v>5888</v>
      </c>
      <c r="J4964" s="29">
        <v>8.5299999999999994</v>
      </c>
      <c r="K4964" s="28" t="s">
        <v>162</v>
      </c>
      <c r="L4964" s="27" t="s">
        <v>218</v>
      </c>
      <c r="M4964" s="27" t="s">
        <v>164</v>
      </c>
      <c r="N4964" s="27" t="s">
        <v>8998</v>
      </c>
    </row>
    <row r="4965" spans="1:14" ht="16.5" customHeight="1">
      <c r="A4965" s="24">
        <v>8532240000</v>
      </c>
      <c r="B4965" s="25"/>
      <c r="C4965" s="26"/>
      <c r="D4965" s="27"/>
      <c r="E4965" s="27" t="s">
        <v>329</v>
      </c>
      <c r="F4965" s="27" t="s">
        <v>9310</v>
      </c>
      <c r="G4965" s="28" t="s">
        <v>173</v>
      </c>
      <c r="H4965" s="27" t="s">
        <v>174</v>
      </c>
      <c r="I4965" s="118" t="s">
        <v>9311</v>
      </c>
      <c r="J4965" s="29">
        <v>0.75</v>
      </c>
      <c r="K4965" s="28" t="s">
        <v>162</v>
      </c>
      <c r="L4965" s="27" t="s">
        <v>1592</v>
      </c>
      <c r="M4965" s="27" t="s">
        <v>164</v>
      </c>
      <c r="N4965" s="27" t="s">
        <v>18146</v>
      </c>
    </row>
    <row r="4966" spans="1:14" ht="16.5" customHeight="1">
      <c r="A4966" s="24">
        <v>8532240000</v>
      </c>
      <c r="B4966" s="25"/>
      <c r="C4966" s="26"/>
      <c r="D4966" s="27"/>
      <c r="E4966" s="27" t="s">
        <v>329</v>
      </c>
      <c r="F4966" s="27" t="s">
        <v>9312</v>
      </c>
      <c r="G4966" s="28" t="s">
        <v>173</v>
      </c>
      <c r="H4966" s="27" t="s">
        <v>174</v>
      </c>
      <c r="I4966" s="118" t="s">
        <v>1615</v>
      </c>
      <c r="J4966" s="29">
        <v>0.75</v>
      </c>
      <c r="K4966" s="28" t="s">
        <v>162</v>
      </c>
      <c r="L4966" s="27" t="s">
        <v>1592</v>
      </c>
      <c r="M4966" s="27" t="s">
        <v>164</v>
      </c>
      <c r="N4966" s="27" t="s">
        <v>18146</v>
      </c>
    </row>
    <row r="4967" spans="1:14" ht="16.5" customHeight="1">
      <c r="A4967" s="24">
        <v>8532240000</v>
      </c>
      <c r="B4967" s="25"/>
      <c r="C4967" s="26"/>
      <c r="D4967" s="27"/>
      <c r="E4967" s="27" t="s">
        <v>329</v>
      </c>
      <c r="F4967" s="27" t="s">
        <v>9313</v>
      </c>
      <c r="G4967" s="28" t="s">
        <v>173</v>
      </c>
      <c r="H4967" s="27" t="s">
        <v>174</v>
      </c>
      <c r="I4967" s="118" t="s">
        <v>1613</v>
      </c>
      <c r="J4967" s="29">
        <v>0.66</v>
      </c>
      <c r="K4967" s="28" t="s">
        <v>162</v>
      </c>
      <c r="L4967" s="27" t="s">
        <v>1592</v>
      </c>
      <c r="M4967" s="27" t="s">
        <v>164</v>
      </c>
      <c r="N4967" s="27" t="s">
        <v>1592</v>
      </c>
    </row>
    <row r="4968" spans="1:14" ht="16.5" customHeight="1">
      <c r="A4968" s="24">
        <v>8532240000</v>
      </c>
      <c r="B4968" s="25"/>
      <c r="C4968" s="26"/>
      <c r="D4968" s="27"/>
      <c r="E4968" s="27" t="s">
        <v>329</v>
      </c>
      <c r="F4968" s="27" t="s">
        <v>9314</v>
      </c>
      <c r="G4968" s="28" t="s">
        <v>173</v>
      </c>
      <c r="H4968" s="27" t="s">
        <v>174</v>
      </c>
      <c r="I4968" s="118" t="s">
        <v>1611</v>
      </c>
      <c r="J4968" s="29">
        <v>0.34</v>
      </c>
      <c r="K4968" s="28" t="s">
        <v>162</v>
      </c>
      <c r="L4968" s="27" t="s">
        <v>1592</v>
      </c>
      <c r="M4968" s="27" t="s">
        <v>164</v>
      </c>
      <c r="N4968" s="27" t="s">
        <v>18146</v>
      </c>
    </row>
    <row r="4969" spans="1:14" ht="16.5" customHeight="1">
      <c r="A4969" s="24">
        <v>8532240000</v>
      </c>
      <c r="B4969" s="25"/>
      <c r="C4969" s="26"/>
      <c r="D4969" s="27"/>
      <c r="E4969" s="27" t="s">
        <v>329</v>
      </c>
      <c r="F4969" s="27" t="s">
        <v>9315</v>
      </c>
      <c r="G4969" s="28" t="s">
        <v>173</v>
      </c>
      <c r="H4969" s="27" t="s">
        <v>174</v>
      </c>
      <c r="I4969" s="118" t="s">
        <v>9316</v>
      </c>
      <c r="J4969" s="29">
        <v>0.38</v>
      </c>
      <c r="K4969" s="28" t="s">
        <v>162</v>
      </c>
      <c r="L4969" s="27" t="s">
        <v>1592</v>
      </c>
      <c r="M4969" s="27" t="s">
        <v>164</v>
      </c>
      <c r="N4969" s="27" t="s">
        <v>18146</v>
      </c>
    </row>
    <row r="4970" spans="1:14" ht="16.5" customHeight="1">
      <c r="A4970" s="24">
        <v>8536101000</v>
      </c>
      <c r="B4970" s="25"/>
      <c r="C4970" s="26">
        <v>0.1</v>
      </c>
      <c r="D4970" s="27"/>
      <c r="E4970" s="27" t="s">
        <v>6946</v>
      </c>
      <c r="F4970" s="27" t="s">
        <v>6947</v>
      </c>
      <c r="G4970" s="28" t="s">
        <v>173</v>
      </c>
      <c r="H4970" s="27" t="s">
        <v>174</v>
      </c>
      <c r="I4970" s="118" t="s">
        <v>5643</v>
      </c>
      <c r="J4970" s="29">
        <v>28.48</v>
      </c>
      <c r="K4970" s="28" t="s">
        <v>162</v>
      </c>
      <c r="L4970" s="27" t="s">
        <v>44</v>
      </c>
      <c r="M4970" s="27" t="s">
        <v>164</v>
      </c>
      <c r="N4970" s="27" t="s">
        <v>18374</v>
      </c>
    </row>
    <row r="4971" spans="1:14" ht="16.5" customHeight="1">
      <c r="A4971" s="24">
        <v>8536699008</v>
      </c>
      <c r="B4971" s="25"/>
      <c r="C4971" s="26">
        <v>0.08</v>
      </c>
      <c r="D4971" s="27"/>
      <c r="E4971" s="27" t="s">
        <v>3423</v>
      </c>
      <c r="F4971" s="27" t="s">
        <v>9317</v>
      </c>
      <c r="G4971" s="28" t="s">
        <v>206</v>
      </c>
      <c r="H4971" s="27" t="s">
        <v>207</v>
      </c>
      <c r="I4971" s="118" t="s">
        <v>9318</v>
      </c>
      <c r="J4971" s="29">
        <v>3626</v>
      </c>
      <c r="K4971" s="28" t="s">
        <v>162</v>
      </c>
      <c r="L4971" s="27" t="s">
        <v>4504</v>
      </c>
      <c r="M4971" s="27" t="s">
        <v>164</v>
      </c>
      <c r="N4971" s="27" t="s">
        <v>18337</v>
      </c>
    </row>
    <row r="4972" spans="1:14" ht="16.5" customHeight="1">
      <c r="A4972" s="24">
        <v>8536699008</v>
      </c>
      <c r="B4972" s="25"/>
      <c r="C4972" s="26"/>
      <c r="D4972" s="27"/>
      <c r="E4972" s="27" t="s">
        <v>3423</v>
      </c>
      <c r="F4972" s="27" t="s">
        <v>4578</v>
      </c>
      <c r="G4972" s="28" t="s">
        <v>206</v>
      </c>
      <c r="H4972" s="27" t="s">
        <v>207</v>
      </c>
      <c r="I4972" s="118" t="s">
        <v>4579</v>
      </c>
      <c r="J4972" s="29">
        <v>6855.24</v>
      </c>
      <c r="K4972" s="28" t="s">
        <v>162</v>
      </c>
      <c r="L4972" s="27" t="s">
        <v>4504</v>
      </c>
      <c r="M4972" s="27" t="s">
        <v>164</v>
      </c>
      <c r="N4972" s="27" t="s">
        <v>18337</v>
      </c>
    </row>
    <row r="4973" spans="1:14" ht="16.5" customHeight="1">
      <c r="A4973" s="24">
        <v>8536699008</v>
      </c>
      <c r="B4973" s="25"/>
      <c r="C4973" s="26"/>
      <c r="D4973" s="27"/>
      <c r="E4973" s="27" t="s">
        <v>3423</v>
      </c>
      <c r="F4973" s="27" t="s">
        <v>4582</v>
      </c>
      <c r="G4973" s="28" t="s">
        <v>206</v>
      </c>
      <c r="H4973" s="27" t="s">
        <v>207</v>
      </c>
      <c r="I4973" s="118" t="s">
        <v>4583</v>
      </c>
      <c r="J4973" s="29">
        <v>1478.65</v>
      </c>
      <c r="K4973" s="28" t="s">
        <v>162</v>
      </c>
      <c r="L4973" s="27" t="s">
        <v>4504</v>
      </c>
      <c r="M4973" s="27" t="s">
        <v>164</v>
      </c>
      <c r="N4973" s="27" t="s">
        <v>18337</v>
      </c>
    </row>
    <row r="4974" spans="1:14" ht="16.5" customHeight="1">
      <c r="A4974" s="24">
        <v>8536699008</v>
      </c>
      <c r="B4974" s="25"/>
      <c r="C4974" s="26"/>
      <c r="D4974" s="27"/>
      <c r="E4974" s="27" t="s">
        <v>3423</v>
      </c>
      <c r="F4974" s="27" t="s">
        <v>4580</v>
      </c>
      <c r="G4974" s="28" t="s">
        <v>206</v>
      </c>
      <c r="H4974" s="27" t="s">
        <v>207</v>
      </c>
      <c r="I4974" s="118" t="s">
        <v>4581</v>
      </c>
      <c r="J4974" s="29">
        <v>7305.49</v>
      </c>
      <c r="K4974" s="28" t="s">
        <v>162</v>
      </c>
      <c r="L4974" s="27" t="s">
        <v>4504</v>
      </c>
      <c r="M4974" s="27" t="s">
        <v>164</v>
      </c>
      <c r="N4974" s="27" t="s">
        <v>18337</v>
      </c>
    </row>
    <row r="4975" spans="1:14" ht="16.5" customHeight="1">
      <c r="A4975" s="24">
        <v>8538909908</v>
      </c>
      <c r="B4975" s="25"/>
      <c r="C4975" s="26">
        <v>0.05</v>
      </c>
      <c r="D4975" s="27"/>
      <c r="E4975" s="27" t="s">
        <v>4584</v>
      </c>
      <c r="F4975" s="27" t="s">
        <v>4585</v>
      </c>
      <c r="G4975" s="28" t="s">
        <v>206</v>
      </c>
      <c r="H4975" s="27" t="s">
        <v>207</v>
      </c>
      <c r="I4975" s="118" t="s">
        <v>4586</v>
      </c>
      <c r="J4975" s="29">
        <v>226.32</v>
      </c>
      <c r="K4975" s="28" t="s">
        <v>162</v>
      </c>
      <c r="L4975" s="27" t="s">
        <v>4504</v>
      </c>
      <c r="M4975" s="27" t="s">
        <v>164</v>
      </c>
      <c r="N4975" s="27" t="s">
        <v>18373</v>
      </c>
    </row>
    <row r="4976" spans="1:14" ht="16.5" customHeight="1">
      <c r="A4976" s="24">
        <v>8538909908</v>
      </c>
      <c r="B4976" s="25"/>
      <c r="C4976" s="26"/>
      <c r="D4976" s="27"/>
      <c r="E4976" s="27" t="s">
        <v>4584</v>
      </c>
      <c r="F4976" s="27" t="s">
        <v>4587</v>
      </c>
      <c r="G4976" s="28" t="s">
        <v>206</v>
      </c>
      <c r="H4976" s="27" t="s">
        <v>207</v>
      </c>
      <c r="I4976" s="118" t="s">
        <v>4588</v>
      </c>
      <c r="J4976" s="29">
        <v>1367.47</v>
      </c>
      <c r="K4976" s="28" t="s">
        <v>162</v>
      </c>
      <c r="L4976" s="27" t="s">
        <v>4504</v>
      </c>
      <c r="M4976" s="27" t="s">
        <v>164</v>
      </c>
      <c r="N4976" s="27" t="s">
        <v>18373</v>
      </c>
    </row>
    <row r="4977" spans="1:14" ht="16.5" customHeight="1">
      <c r="A4977" s="24">
        <v>8541100009</v>
      </c>
      <c r="B4977" s="25"/>
      <c r="C4977" s="26"/>
      <c r="D4977" s="27"/>
      <c r="E4977" s="27" t="s">
        <v>1032</v>
      </c>
      <c r="F4977" s="27" t="s">
        <v>3754</v>
      </c>
      <c r="G4977" s="28" t="s">
        <v>173</v>
      </c>
      <c r="H4977" s="27" t="s">
        <v>174</v>
      </c>
      <c r="I4977" s="118" t="s">
        <v>3755</v>
      </c>
      <c r="J4977" s="29">
        <v>0.35</v>
      </c>
      <c r="K4977" s="28" t="s">
        <v>162</v>
      </c>
      <c r="L4977" s="27" t="s">
        <v>1799</v>
      </c>
      <c r="M4977" s="27" t="s">
        <v>164</v>
      </c>
      <c r="N4977" s="27" t="s">
        <v>10750</v>
      </c>
    </row>
    <row r="4978" spans="1:14" ht="16.5" customHeight="1">
      <c r="A4978" s="24">
        <v>8541100009</v>
      </c>
      <c r="B4978" s="25"/>
      <c r="C4978" s="26"/>
      <c r="D4978" s="27"/>
      <c r="E4978" s="27" t="s">
        <v>1032</v>
      </c>
      <c r="F4978" s="27" t="s">
        <v>9319</v>
      </c>
      <c r="G4978" s="28" t="s">
        <v>173</v>
      </c>
      <c r="H4978" s="27" t="s">
        <v>174</v>
      </c>
      <c r="I4978" s="118" t="s">
        <v>9320</v>
      </c>
      <c r="J4978" s="29">
        <v>5.53</v>
      </c>
      <c r="K4978" s="28" t="s">
        <v>162</v>
      </c>
      <c r="L4978" s="27" t="s">
        <v>393</v>
      </c>
      <c r="M4978" s="27" t="s">
        <v>164</v>
      </c>
      <c r="N4978" s="27" t="s">
        <v>18272</v>
      </c>
    </row>
    <row r="4979" spans="1:14" ht="16.5" customHeight="1" thickBot="1">
      <c r="A4979" s="24">
        <v>8541490000</v>
      </c>
      <c r="B4979" s="25"/>
      <c r="C4979" s="26"/>
      <c r="D4979" s="27"/>
      <c r="E4979" s="27" t="s">
        <v>1826</v>
      </c>
      <c r="F4979" s="27" t="s">
        <v>3785</v>
      </c>
      <c r="G4979" s="28" t="s">
        <v>243</v>
      </c>
      <c r="H4979" s="27" t="s">
        <v>244</v>
      </c>
      <c r="I4979" s="118" t="s">
        <v>3786</v>
      </c>
      <c r="J4979" s="29">
        <v>3430.3</v>
      </c>
      <c r="K4979" s="28" t="s">
        <v>162</v>
      </c>
      <c r="L4979" s="27" t="s">
        <v>595</v>
      </c>
      <c r="M4979" s="27" t="s">
        <v>164</v>
      </c>
      <c r="N4979" s="27" t="s">
        <v>595</v>
      </c>
    </row>
    <row r="4980" spans="1:14" ht="16.5" customHeight="1" thickTop="1" thickBot="1">
      <c r="A4980" s="30">
        <v>8542319010</v>
      </c>
      <c r="B4980" s="25"/>
      <c r="C4980" s="26"/>
      <c r="D4980" s="27"/>
      <c r="E4980" s="27" t="s">
        <v>768</v>
      </c>
      <c r="F4980" s="27" t="s">
        <v>7517</v>
      </c>
      <c r="G4980" s="28" t="s">
        <v>173</v>
      </c>
      <c r="H4980" s="27" t="s">
        <v>174</v>
      </c>
      <c r="I4980" s="118" t="s">
        <v>813</v>
      </c>
      <c r="J4980" s="29">
        <v>930.85</v>
      </c>
      <c r="K4980" s="28" t="s">
        <v>162</v>
      </c>
      <c r="L4980" s="27" t="s">
        <v>125</v>
      </c>
      <c r="M4980" s="27" t="s">
        <v>164</v>
      </c>
      <c r="N4980" s="27" t="s">
        <v>125</v>
      </c>
    </row>
    <row r="4981" spans="1:14" ht="16.5" customHeight="1" thickTop="1" thickBot="1">
      <c r="A4981" s="30">
        <v>8542319010</v>
      </c>
      <c r="B4981" s="25"/>
      <c r="C4981" s="26"/>
      <c r="D4981" s="27"/>
      <c r="E4981" s="27" t="s">
        <v>768</v>
      </c>
      <c r="F4981" s="27" t="s">
        <v>9321</v>
      </c>
      <c r="G4981" s="28" t="s">
        <v>173</v>
      </c>
      <c r="H4981" s="27" t="s">
        <v>174</v>
      </c>
      <c r="I4981" s="118" t="s">
        <v>1066</v>
      </c>
      <c r="J4981" s="29">
        <v>9.15</v>
      </c>
      <c r="K4981" s="28" t="s">
        <v>162</v>
      </c>
      <c r="L4981" s="27" t="s">
        <v>621</v>
      </c>
      <c r="M4981" s="27" t="s">
        <v>164</v>
      </c>
      <c r="N4981" s="27" t="s">
        <v>18097</v>
      </c>
    </row>
    <row r="4982" spans="1:14" ht="16.5" customHeight="1" thickTop="1" thickBot="1">
      <c r="A4982" s="30">
        <v>8542323900</v>
      </c>
      <c r="B4982" s="25"/>
      <c r="C4982" s="26"/>
      <c r="D4982" s="27"/>
      <c r="E4982" s="27" t="s">
        <v>1405</v>
      </c>
      <c r="F4982" s="27" t="s">
        <v>9322</v>
      </c>
      <c r="G4982" s="28" t="s">
        <v>173</v>
      </c>
      <c r="H4982" s="27" t="s">
        <v>174</v>
      </c>
      <c r="I4982" s="118" t="s">
        <v>9323</v>
      </c>
      <c r="J4982" s="29">
        <v>4939.21</v>
      </c>
      <c r="K4982" s="28" t="s">
        <v>162</v>
      </c>
      <c r="L4982" s="27" t="s">
        <v>1072</v>
      </c>
      <c r="M4982" s="27" t="s">
        <v>164</v>
      </c>
      <c r="N4982" s="27" t="s">
        <v>18375</v>
      </c>
    </row>
    <row r="4983" spans="1:14" ht="16.5" customHeight="1" thickTop="1" thickBot="1">
      <c r="A4983" s="30">
        <v>8542326100</v>
      </c>
      <c r="B4983" s="25"/>
      <c r="C4983" s="26"/>
      <c r="D4983" s="27"/>
      <c r="E4983" s="27" t="s">
        <v>2363</v>
      </c>
      <c r="F4983" s="27" t="s">
        <v>9324</v>
      </c>
      <c r="G4983" s="28" t="s">
        <v>173</v>
      </c>
      <c r="H4983" s="27" t="s">
        <v>174</v>
      </c>
      <c r="I4983" s="118" t="s">
        <v>9325</v>
      </c>
      <c r="J4983" s="29">
        <v>78.790000000000006</v>
      </c>
      <c r="K4983" s="28" t="s">
        <v>162</v>
      </c>
      <c r="L4983" s="27" t="s">
        <v>1072</v>
      </c>
      <c r="M4983" s="27" t="s">
        <v>164</v>
      </c>
      <c r="N4983" s="27" t="s">
        <v>18120</v>
      </c>
    </row>
    <row r="4984" spans="1:14" ht="16.5" customHeight="1" thickTop="1" thickBot="1">
      <c r="A4984" s="30">
        <v>8542339000</v>
      </c>
      <c r="B4984" s="25"/>
      <c r="C4984" s="26"/>
      <c r="D4984" s="27"/>
      <c r="E4984" s="27" t="s">
        <v>645</v>
      </c>
      <c r="F4984" s="27" t="s">
        <v>9326</v>
      </c>
      <c r="G4984" s="28" t="s">
        <v>173</v>
      </c>
      <c r="H4984" s="27" t="s">
        <v>174</v>
      </c>
      <c r="I4984" s="118" t="s">
        <v>9327</v>
      </c>
      <c r="J4984" s="29">
        <v>45.08</v>
      </c>
      <c r="K4984" s="28" t="s">
        <v>162</v>
      </c>
      <c r="L4984" s="27" t="s">
        <v>648</v>
      </c>
      <c r="M4984" s="27" t="s">
        <v>164</v>
      </c>
      <c r="N4984" s="27" t="s">
        <v>11042</v>
      </c>
    </row>
    <row r="4985" spans="1:14" ht="16.5" customHeight="1" thickTop="1" thickBot="1">
      <c r="A4985" s="30">
        <v>8542399010</v>
      </c>
      <c r="B4985" s="25"/>
      <c r="C4985" s="26"/>
      <c r="D4985" s="27"/>
      <c r="E4985" s="27" t="s">
        <v>658</v>
      </c>
      <c r="F4985" s="27" t="s">
        <v>9328</v>
      </c>
      <c r="G4985" s="28" t="s">
        <v>201</v>
      </c>
      <c r="H4985" s="27" t="s">
        <v>202</v>
      </c>
      <c r="I4985" s="118" t="s">
        <v>5919</v>
      </c>
      <c r="J4985" s="29">
        <v>5629.6</v>
      </c>
      <c r="K4985" s="28" t="s">
        <v>162</v>
      </c>
      <c r="L4985" s="27" t="s">
        <v>5920</v>
      </c>
      <c r="M4985" s="27" t="s">
        <v>164</v>
      </c>
      <c r="N4985" s="27" t="s">
        <v>18376</v>
      </c>
    </row>
    <row r="4986" spans="1:14" ht="16.5" customHeight="1" thickTop="1" thickBot="1">
      <c r="A4986" s="30">
        <v>8542399010</v>
      </c>
      <c r="B4986" s="25"/>
      <c r="C4986" s="26"/>
      <c r="D4986" s="27"/>
      <c r="E4986" s="27" t="s">
        <v>658</v>
      </c>
      <c r="F4986" s="27" t="s">
        <v>9329</v>
      </c>
      <c r="G4986" s="28" t="s">
        <v>173</v>
      </c>
      <c r="H4986" s="27" t="s">
        <v>174</v>
      </c>
      <c r="I4986" s="118" t="s">
        <v>9330</v>
      </c>
      <c r="J4986" s="29">
        <v>67.709999999999994</v>
      </c>
      <c r="K4986" s="28" t="s">
        <v>162</v>
      </c>
      <c r="L4986" s="27" t="s">
        <v>1912</v>
      </c>
      <c r="M4986" s="27" t="s">
        <v>164</v>
      </c>
      <c r="N4986" s="27" t="s">
        <v>18157</v>
      </c>
    </row>
    <row r="4987" spans="1:14" ht="16.5" customHeight="1" thickTop="1" thickBot="1">
      <c r="A4987" s="30">
        <v>8542399010</v>
      </c>
      <c r="B4987" s="25"/>
      <c r="C4987" s="26"/>
      <c r="D4987" s="27"/>
      <c r="E4987" s="27" t="s">
        <v>658</v>
      </c>
      <c r="F4987" s="27" t="s">
        <v>9331</v>
      </c>
      <c r="G4987" s="28" t="s">
        <v>173</v>
      </c>
      <c r="H4987" s="27" t="s">
        <v>174</v>
      </c>
      <c r="I4987" s="118" t="s">
        <v>9332</v>
      </c>
      <c r="J4987" s="29">
        <v>1059.8499999999999</v>
      </c>
      <c r="K4987" s="28" t="s">
        <v>162</v>
      </c>
      <c r="L4987" s="27" t="s">
        <v>5170</v>
      </c>
      <c r="M4987" s="27" t="s">
        <v>164</v>
      </c>
      <c r="N4987" s="27" t="s">
        <v>5170</v>
      </c>
    </row>
    <row r="4988" spans="1:14" ht="16.5" customHeight="1" thickTop="1" thickBot="1">
      <c r="A4988" s="30">
        <v>8542399010</v>
      </c>
      <c r="B4988" s="25"/>
      <c r="C4988" s="26"/>
      <c r="D4988" s="27"/>
      <c r="E4988" s="27" t="s">
        <v>658</v>
      </c>
      <c r="F4988" s="27" t="s">
        <v>3457</v>
      </c>
      <c r="G4988" s="28" t="s">
        <v>201</v>
      </c>
      <c r="H4988" s="27" t="s">
        <v>202</v>
      </c>
      <c r="I4988" s="118" t="s">
        <v>3458</v>
      </c>
      <c r="J4988" s="29">
        <v>491.37</v>
      </c>
      <c r="K4988" s="28" t="s">
        <v>162</v>
      </c>
      <c r="L4988" s="27" t="s">
        <v>3150</v>
      </c>
      <c r="M4988" s="27" t="s">
        <v>164</v>
      </c>
      <c r="N4988" s="27" t="s">
        <v>18187</v>
      </c>
    </row>
    <row r="4989" spans="1:14" ht="16.5" customHeight="1" thickTop="1" thickBot="1">
      <c r="A4989" s="30">
        <v>8542399010</v>
      </c>
      <c r="B4989" s="25"/>
      <c r="C4989" s="26"/>
      <c r="D4989" s="27"/>
      <c r="E4989" s="27" t="s">
        <v>658</v>
      </c>
      <c r="F4989" s="27" t="s">
        <v>9333</v>
      </c>
      <c r="G4989" s="28" t="s">
        <v>227</v>
      </c>
      <c r="H4989" s="27" t="s">
        <v>228</v>
      </c>
      <c r="I4989" s="118" t="s">
        <v>9334</v>
      </c>
      <c r="J4989" s="29">
        <v>814.82</v>
      </c>
      <c r="K4989" s="28" t="s">
        <v>162</v>
      </c>
      <c r="L4989" s="27" t="s">
        <v>621</v>
      </c>
      <c r="M4989" s="27" t="s">
        <v>164</v>
      </c>
      <c r="N4989" s="27" t="s">
        <v>18097</v>
      </c>
    </row>
    <row r="4990" spans="1:14" ht="16.5" customHeight="1" thickTop="1" thickBot="1">
      <c r="A4990" s="30">
        <v>8542399010</v>
      </c>
      <c r="B4990" s="25"/>
      <c r="C4990" s="26"/>
      <c r="D4990" s="27"/>
      <c r="E4990" s="27" t="s">
        <v>658</v>
      </c>
      <c r="F4990" s="27" t="s">
        <v>9335</v>
      </c>
      <c r="G4990" s="28" t="s">
        <v>297</v>
      </c>
      <c r="H4990" s="27" t="s">
        <v>298</v>
      </c>
      <c r="I4990" s="118" t="s">
        <v>9336</v>
      </c>
      <c r="J4990" s="29">
        <v>17.100000000000001</v>
      </c>
      <c r="K4990" s="28" t="s">
        <v>162</v>
      </c>
      <c r="L4990" s="27" t="s">
        <v>134</v>
      </c>
      <c r="M4990" s="27" t="s">
        <v>164</v>
      </c>
      <c r="N4990" s="27" t="s">
        <v>4101</v>
      </c>
    </row>
    <row r="4991" spans="1:14" ht="16.5" customHeight="1" thickTop="1" thickBot="1">
      <c r="A4991" s="30">
        <v>8542399010</v>
      </c>
      <c r="B4991" s="25"/>
      <c r="C4991" s="26"/>
      <c r="D4991" s="27"/>
      <c r="E4991" s="27" t="s">
        <v>658</v>
      </c>
      <c r="F4991" s="27" t="s">
        <v>9337</v>
      </c>
      <c r="G4991" s="28" t="s">
        <v>297</v>
      </c>
      <c r="H4991" s="27" t="s">
        <v>298</v>
      </c>
      <c r="I4991" s="118" t="s">
        <v>9338</v>
      </c>
      <c r="J4991" s="29">
        <v>3242.42</v>
      </c>
      <c r="K4991" s="28" t="s">
        <v>162</v>
      </c>
      <c r="L4991" s="27" t="s">
        <v>416</v>
      </c>
      <c r="M4991" s="27" t="s">
        <v>164</v>
      </c>
      <c r="N4991" s="27" t="s">
        <v>416</v>
      </c>
    </row>
    <row r="4992" spans="1:14" ht="16.5" customHeight="1" thickTop="1" thickBot="1">
      <c r="A4992" s="24">
        <v>8548009000</v>
      </c>
      <c r="B4992" s="25"/>
      <c r="C4992" s="26">
        <v>0.05</v>
      </c>
      <c r="D4992" s="27"/>
      <c r="E4992" s="27" t="s">
        <v>1092</v>
      </c>
      <c r="F4992" s="27" t="s">
        <v>1093</v>
      </c>
      <c r="G4992" s="28" t="s">
        <v>173</v>
      </c>
      <c r="H4992" s="27" t="s">
        <v>174</v>
      </c>
      <c r="I4992" s="118" t="s">
        <v>1094</v>
      </c>
      <c r="J4992" s="29">
        <v>17.100000000000001</v>
      </c>
      <c r="K4992" s="28" t="s">
        <v>162</v>
      </c>
      <c r="L4992" s="27" t="s">
        <v>1832</v>
      </c>
      <c r="M4992" s="27" t="s">
        <v>164</v>
      </c>
      <c r="N4992" s="27" t="s">
        <v>18121</v>
      </c>
    </row>
    <row r="4993" spans="1:14" ht="16.5" customHeight="1" thickTop="1" thickBot="1">
      <c r="A4993" s="30">
        <v>8542399010</v>
      </c>
      <c r="B4993" s="25"/>
      <c r="C4993" s="26"/>
      <c r="D4993" s="27"/>
      <c r="E4993" s="27" t="s">
        <v>658</v>
      </c>
      <c r="F4993" s="27" t="s">
        <v>9339</v>
      </c>
      <c r="G4993" s="28" t="s">
        <v>8318</v>
      </c>
      <c r="H4993" s="27" t="s">
        <v>8319</v>
      </c>
      <c r="I4993" s="118" t="s">
        <v>8320</v>
      </c>
      <c r="J4993" s="29">
        <v>104060</v>
      </c>
      <c r="K4993" s="28" t="s">
        <v>162</v>
      </c>
      <c r="L4993" s="27" t="s">
        <v>648</v>
      </c>
      <c r="M4993" s="27" t="s">
        <v>164</v>
      </c>
      <c r="N4993" s="27" t="s">
        <v>11042</v>
      </c>
    </row>
    <row r="4994" spans="1:14" ht="16.5" customHeight="1" thickTop="1">
      <c r="A4994" s="24">
        <v>3926909200</v>
      </c>
      <c r="B4994" s="25"/>
      <c r="C4994" s="26">
        <v>6.5000000000000002E-2</v>
      </c>
      <c r="D4994" s="27"/>
      <c r="E4994" s="27" t="s">
        <v>9340</v>
      </c>
      <c r="F4994" s="27" t="s">
        <v>9341</v>
      </c>
      <c r="G4994" s="28" t="s">
        <v>173</v>
      </c>
      <c r="H4994" s="27" t="s">
        <v>174</v>
      </c>
      <c r="I4994" s="118" t="s">
        <v>9342</v>
      </c>
      <c r="J4994" s="29">
        <v>36.67</v>
      </c>
      <c r="K4994" s="28" t="s">
        <v>162</v>
      </c>
      <c r="L4994" s="27" t="s">
        <v>4504</v>
      </c>
      <c r="M4994" s="27" t="s">
        <v>164</v>
      </c>
      <c r="N4994" s="27" t="s">
        <v>5753</v>
      </c>
    </row>
    <row r="4995" spans="1:14" ht="16.5" customHeight="1">
      <c r="A4995" s="24">
        <v>8504318007</v>
      </c>
      <c r="B4995" s="25"/>
      <c r="C4995" s="26">
        <v>0.08</v>
      </c>
      <c r="D4995" s="27"/>
      <c r="E4995" s="27" t="s">
        <v>9343</v>
      </c>
      <c r="F4995" s="27" t="s">
        <v>9344</v>
      </c>
      <c r="G4995" s="28" t="s">
        <v>173</v>
      </c>
      <c r="H4995" s="27" t="s">
        <v>174</v>
      </c>
      <c r="I4995" s="118" t="s">
        <v>5626</v>
      </c>
      <c r="J4995" s="29">
        <v>18.239999999999998</v>
      </c>
      <c r="K4995" s="28" t="s">
        <v>162</v>
      </c>
      <c r="L4995" s="27" t="s">
        <v>1194</v>
      </c>
      <c r="M4995" s="27" t="s">
        <v>164</v>
      </c>
      <c r="N4995" s="27" t="s">
        <v>18126</v>
      </c>
    </row>
    <row r="4996" spans="1:14" ht="16.5" customHeight="1">
      <c r="A4996" s="24">
        <v>8504509500</v>
      </c>
      <c r="B4996" s="25"/>
      <c r="C4996" s="26"/>
      <c r="D4996" s="27"/>
      <c r="E4996" s="27" t="s">
        <v>820</v>
      </c>
      <c r="F4996" s="27" t="s">
        <v>9345</v>
      </c>
      <c r="G4996" s="28" t="s">
        <v>173</v>
      </c>
      <c r="H4996" s="27" t="s">
        <v>174</v>
      </c>
      <c r="I4996" s="118" t="s">
        <v>9346</v>
      </c>
      <c r="J4996" s="29">
        <v>113.95</v>
      </c>
      <c r="K4996" s="28" t="s">
        <v>162</v>
      </c>
      <c r="L4996" s="27" t="s">
        <v>825</v>
      </c>
      <c r="M4996" s="27" t="s">
        <v>164</v>
      </c>
      <c r="N4996" s="27" t="s">
        <v>18108</v>
      </c>
    </row>
    <row r="4997" spans="1:14" ht="16.5" customHeight="1" thickBot="1">
      <c r="A4997" s="24">
        <v>8504509500</v>
      </c>
      <c r="B4997" s="25"/>
      <c r="C4997" s="26"/>
      <c r="D4997" s="27"/>
      <c r="E4997" s="27" t="s">
        <v>820</v>
      </c>
      <c r="F4997" s="27" t="s">
        <v>9347</v>
      </c>
      <c r="G4997" s="28" t="s">
        <v>173</v>
      </c>
      <c r="H4997" s="27" t="s">
        <v>174</v>
      </c>
      <c r="I4997" s="118" t="s">
        <v>9348</v>
      </c>
      <c r="J4997" s="29">
        <v>4.5</v>
      </c>
      <c r="K4997" s="28" t="s">
        <v>162</v>
      </c>
      <c r="L4997" s="27" t="s">
        <v>218</v>
      </c>
      <c r="M4997" s="27" t="s">
        <v>164</v>
      </c>
      <c r="N4997" s="27" t="s">
        <v>8998</v>
      </c>
    </row>
    <row r="4998" spans="1:14" ht="16.5" customHeight="1" thickTop="1" thickBot="1">
      <c r="A4998" s="31">
        <v>8528599009</v>
      </c>
      <c r="B4998" s="25"/>
      <c r="C4998" s="26">
        <v>0.05</v>
      </c>
      <c r="D4998" s="27"/>
      <c r="E4998" s="27" t="s">
        <v>9349</v>
      </c>
      <c r="F4998" s="27" t="s">
        <v>9350</v>
      </c>
      <c r="G4998" s="28" t="s">
        <v>6695</v>
      </c>
      <c r="H4998" s="27" t="s">
        <v>6696</v>
      </c>
      <c r="I4998" s="118" t="s">
        <v>9351</v>
      </c>
      <c r="J4998" s="29">
        <v>49.63</v>
      </c>
      <c r="K4998" s="28" t="s">
        <v>162</v>
      </c>
      <c r="L4998" s="27" t="s">
        <v>9352</v>
      </c>
      <c r="M4998" s="27" t="s">
        <v>164</v>
      </c>
      <c r="N4998" s="27" t="s">
        <v>18377</v>
      </c>
    </row>
    <row r="4999" spans="1:14" ht="16.5" customHeight="1" thickTop="1">
      <c r="A4999" s="24">
        <v>8531809500</v>
      </c>
      <c r="B4999" s="25"/>
      <c r="C4999" s="26"/>
      <c r="D4999" s="27"/>
      <c r="E4999" s="27" t="s">
        <v>8734</v>
      </c>
      <c r="F4999" s="27" t="s">
        <v>9353</v>
      </c>
      <c r="G4999" s="28" t="s">
        <v>173</v>
      </c>
      <c r="H4999" s="27" t="s">
        <v>174</v>
      </c>
      <c r="I4999" s="118" t="s">
        <v>8736</v>
      </c>
      <c r="J4999" s="29">
        <v>34.03</v>
      </c>
      <c r="K4999" s="28" t="s">
        <v>162</v>
      </c>
      <c r="L4999" s="27" t="s">
        <v>9002</v>
      </c>
      <c r="M4999" s="27" t="s">
        <v>164</v>
      </c>
      <c r="N4999" s="27" t="s">
        <v>9002</v>
      </c>
    </row>
    <row r="5000" spans="1:14" ht="16.5" customHeight="1">
      <c r="A5000" s="24">
        <v>8532210000</v>
      </c>
      <c r="B5000" s="25"/>
      <c r="C5000" s="26"/>
      <c r="D5000" s="27"/>
      <c r="E5000" s="27" t="s">
        <v>3067</v>
      </c>
      <c r="F5000" s="27" t="s">
        <v>3068</v>
      </c>
      <c r="G5000" s="28" t="s">
        <v>173</v>
      </c>
      <c r="H5000" s="27" t="s">
        <v>174</v>
      </c>
      <c r="I5000" s="118" t="s">
        <v>1423</v>
      </c>
      <c r="J5000" s="29">
        <v>10.56</v>
      </c>
      <c r="K5000" s="28" t="s">
        <v>162</v>
      </c>
      <c r="L5000" s="27" t="s">
        <v>250</v>
      </c>
      <c r="M5000" s="27" t="s">
        <v>164</v>
      </c>
      <c r="N5000" s="27" t="s">
        <v>18071</v>
      </c>
    </row>
    <row r="5001" spans="1:14" ht="16.5" customHeight="1">
      <c r="A5001" s="24">
        <v>8532220000</v>
      </c>
      <c r="B5001" s="25"/>
      <c r="C5001" s="26"/>
      <c r="D5001" s="27"/>
      <c r="E5001" s="27" t="s">
        <v>276</v>
      </c>
      <c r="F5001" s="27" t="s">
        <v>267</v>
      </c>
      <c r="G5001" s="28" t="s">
        <v>173</v>
      </c>
      <c r="H5001" s="27" t="s">
        <v>174</v>
      </c>
      <c r="I5001" s="118" t="s">
        <v>268</v>
      </c>
      <c r="J5001" s="29">
        <v>99.21</v>
      </c>
      <c r="K5001" s="28" t="s">
        <v>162</v>
      </c>
      <c r="L5001" s="27" t="s">
        <v>269</v>
      </c>
      <c r="M5001" s="27" t="s">
        <v>164</v>
      </c>
      <c r="N5001" s="27" t="s">
        <v>18072</v>
      </c>
    </row>
    <row r="5002" spans="1:14" ht="16.5" customHeight="1">
      <c r="A5002" s="24">
        <v>8532220000</v>
      </c>
      <c r="B5002" s="25"/>
      <c r="C5002" s="26"/>
      <c r="D5002" s="27"/>
      <c r="E5002" s="27" t="s">
        <v>276</v>
      </c>
      <c r="F5002" s="27" t="s">
        <v>9354</v>
      </c>
      <c r="G5002" s="28" t="s">
        <v>173</v>
      </c>
      <c r="H5002" s="27" t="s">
        <v>174</v>
      </c>
      <c r="I5002" s="118" t="s">
        <v>9355</v>
      </c>
      <c r="J5002" s="29">
        <v>6.54</v>
      </c>
      <c r="K5002" s="28" t="s">
        <v>162</v>
      </c>
      <c r="L5002" s="27" t="s">
        <v>285</v>
      </c>
      <c r="M5002" s="27" t="s">
        <v>164</v>
      </c>
      <c r="N5002" s="27" t="s">
        <v>18075</v>
      </c>
    </row>
    <row r="5003" spans="1:14" ht="16.5" customHeight="1">
      <c r="A5003" s="24">
        <v>8532220000</v>
      </c>
      <c r="B5003" s="25"/>
      <c r="C5003" s="26"/>
      <c r="D5003" s="27"/>
      <c r="E5003" s="27" t="s">
        <v>276</v>
      </c>
      <c r="F5003" s="27" t="s">
        <v>9356</v>
      </c>
      <c r="G5003" s="28" t="s">
        <v>173</v>
      </c>
      <c r="H5003" s="27" t="s">
        <v>174</v>
      </c>
      <c r="I5003" s="118" t="s">
        <v>9357</v>
      </c>
      <c r="J5003" s="29">
        <v>13.73</v>
      </c>
      <c r="K5003" s="28" t="s">
        <v>162</v>
      </c>
      <c r="L5003" s="27" t="s">
        <v>7267</v>
      </c>
      <c r="M5003" s="27" t="s">
        <v>164</v>
      </c>
      <c r="N5003" s="27" t="s">
        <v>18299</v>
      </c>
    </row>
    <row r="5004" spans="1:14" ht="16.5" customHeight="1">
      <c r="A5004" s="24">
        <v>8532240000</v>
      </c>
      <c r="B5004" s="25"/>
      <c r="C5004" s="26"/>
      <c r="D5004" s="27"/>
      <c r="E5004" s="27" t="s">
        <v>329</v>
      </c>
      <c r="F5004" s="27" t="s">
        <v>9358</v>
      </c>
      <c r="G5004" s="28" t="s">
        <v>413</v>
      </c>
      <c r="H5004" s="27" t="s">
        <v>414</v>
      </c>
      <c r="I5004" s="118" t="s">
        <v>9359</v>
      </c>
      <c r="J5004" s="29">
        <v>1.23</v>
      </c>
      <c r="K5004" s="28" t="s">
        <v>162</v>
      </c>
      <c r="L5004" s="27" t="s">
        <v>9360</v>
      </c>
      <c r="M5004" s="27" t="s">
        <v>164</v>
      </c>
      <c r="N5004" s="27" t="s">
        <v>9360</v>
      </c>
    </row>
    <row r="5005" spans="1:14" ht="16.5" customHeight="1">
      <c r="A5005" s="24">
        <v>8532240000</v>
      </c>
      <c r="B5005" s="25"/>
      <c r="C5005" s="26"/>
      <c r="D5005" s="27"/>
      <c r="E5005" s="27" t="s">
        <v>329</v>
      </c>
      <c r="F5005" s="27" t="s">
        <v>9361</v>
      </c>
      <c r="G5005" s="28" t="s">
        <v>159</v>
      </c>
      <c r="H5005" s="27" t="s">
        <v>160</v>
      </c>
      <c r="I5005" s="118" t="s">
        <v>9362</v>
      </c>
      <c r="J5005" s="29">
        <v>1.06</v>
      </c>
      <c r="K5005" s="28" t="s">
        <v>162</v>
      </c>
      <c r="L5005" s="27" t="s">
        <v>9360</v>
      </c>
      <c r="M5005" s="27" t="s">
        <v>164</v>
      </c>
      <c r="N5005" s="27" t="s">
        <v>9360</v>
      </c>
    </row>
    <row r="5006" spans="1:14" ht="16.5" customHeight="1">
      <c r="A5006" s="24">
        <v>8532240000</v>
      </c>
      <c r="B5006" s="25"/>
      <c r="C5006" s="26"/>
      <c r="D5006" s="27"/>
      <c r="E5006" s="27" t="s">
        <v>329</v>
      </c>
      <c r="F5006" s="27" t="s">
        <v>9363</v>
      </c>
      <c r="G5006" s="28" t="s">
        <v>173</v>
      </c>
      <c r="H5006" s="27" t="s">
        <v>174</v>
      </c>
      <c r="I5006" s="118" t="s">
        <v>9364</v>
      </c>
      <c r="J5006" s="29">
        <v>121.17</v>
      </c>
      <c r="K5006" s="28" t="s">
        <v>162</v>
      </c>
      <c r="L5006" s="27" t="s">
        <v>9365</v>
      </c>
      <c r="M5006" s="27" t="s">
        <v>164</v>
      </c>
      <c r="N5006" s="27" t="s">
        <v>9365</v>
      </c>
    </row>
    <row r="5007" spans="1:14" ht="16.5" customHeight="1">
      <c r="A5007" s="24">
        <v>8532240000</v>
      </c>
      <c r="B5007" s="25"/>
      <c r="C5007" s="26"/>
      <c r="D5007" s="27"/>
      <c r="E5007" s="27" t="s">
        <v>329</v>
      </c>
      <c r="F5007" s="27" t="s">
        <v>8183</v>
      </c>
      <c r="G5007" s="28" t="s">
        <v>173</v>
      </c>
      <c r="H5007" s="27" t="s">
        <v>174</v>
      </c>
      <c r="I5007" s="118" t="s">
        <v>8184</v>
      </c>
      <c r="J5007" s="29">
        <v>15.25</v>
      </c>
      <c r="K5007" s="28" t="s">
        <v>162</v>
      </c>
      <c r="L5007" s="27" t="s">
        <v>262</v>
      </c>
      <c r="M5007" s="27" t="s">
        <v>164</v>
      </c>
      <c r="N5007" s="27" t="s">
        <v>262</v>
      </c>
    </row>
    <row r="5008" spans="1:14" ht="16.5" customHeight="1">
      <c r="A5008" s="24">
        <v>8532240000</v>
      </c>
      <c r="B5008" s="25"/>
      <c r="C5008" s="26"/>
      <c r="D5008" s="27"/>
      <c r="E5008" s="27" t="s">
        <v>329</v>
      </c>
      <c r="F5008" s="27" t="s">
        <v>7293</v>
      </c>
      <c r="G5008" s="28" t="s">
        <v>173</v>
      </c>
      <c r="H5008" s="27" t="s">
        <v>174</v>
      </c>
      <c r="I5008" s="118" t="s">
        <v>7294</v>
      </c>
      <c r="J5008" s="29">
        <v>347.25</v>
      </c>
      <c r="K5008" s="28" t="s">
        <v>162</v>
      </c>
      <c r="L5008" s="27" t="s">
        <v>262</v>
      </c>
      <c r="M5008" s="27" t="s">
        <v>164</v>
      </c>
      <c r="N5008" s="27" t="s">
        <v>262</v>
      </c>
    </row>
    <row r="5009" spans="1:14" ht="16.5" customHeight="1">
      <c r="A5009" s="24">
        <v>8532240000</v>
      </c>
      <c r="B5009" s="25"/>
      <c r="C5009" s="26"/>
      <c r="D5009" s="27"/>
      <c r="E5009" s="27" t="s">
        <v>329</v>
      </c>
      <c r="F5009" s="27" t="s">
        <v>9366</v>
      </c>
      <c r="G5009" s="28" t="s">
        <v>173</v>
      </c>
      <c r="H5009" s="27" t="s">
        <v>174</v>
      </c>
      <c r="I5009" s="118" t="s">
        <v>9367</v>
      </c>
      <c r="J5009" s="29">
        <v>99.88</v>
      </c>
      <c r="K5009" s="28" t="s">
        <v>162</v>
      </c>
      <c r="L5009" s="27" t="s">
        <v>42</v>
      </c>
      <c r="M5009" s="27" t="s">
        <v>164</v>
      </c>
      <c r="N5009" s="27" t="s">
        <v>18077</v>
      </c>
    </row>
    <row r="5010" spans="1:14" ht="16.5" customHeight="1">
      <c r="A5010" s="24">
        <v>8532250000</v>
      </c>
      <c r="B5010" s="25"/>
      <c r="C5010" s="26"/>
      <c r="D5010" s="27"/>
      <c r="E5010" s="27" t="s">
        <v>2025</v>
      </c>
      <c r="F5010" s="27" t="s">
        <v>350</v>
      </c>
      <c r="G5010" s="28" t="s">
        <v>173</v>
      </c>
      <c r="H5010" s="27" t="s">
        <v>174</v>
      </c>
      <c r="I5010" s="118" t="s">
        <v>351</v>
      </c>
      <c r="J5010" s="29">
        <v>40.1</v>
      </c>
      <c r="K5010" s="28" t="s">
        <v>162</v>
      </c>
      <c r="L5010" s="27" t="s">
        <v>50</v>
      </c>
      <c r="M5010" s="27" t="s">
        <v>164</v>
      </c>
      <c r="N5010" s="27" t="s">
        <v>50</v>
      </c>
    </row>
    <row r="5011" spans="1:14" ht="16.5" customHeight="1">
      <c r="A5011" s="24">
        <v>8533100000</v>
      </c>
      <c r="B5011" s="25"/>
      <c r="C5011" s="26"/>
      <c r="D5011" s="27"/>
      <c r="E5011" s="27" t="s">
        <v>380</v>
      </c>
      <c r="F5011" s="27" t="s">
        <v>9368</v>
      </c>
      <c r="G5011" s="28" t="s">
        <v>173</v>
      </c>
      <c r="H5011" s="27" t="s">
        <v>174</v>
      </c>
      <c r="I5011" s="118" t="s">
        <v>9369</v>
      </c>
      <c r="J5011" s="29">
        <v>25.11</v>
      </c>
      <c r="K5011" s="28" t="s">
        <v>162</v>
      </c>
      <c r="L5011" s="27" t="s">
        <v>372</v>
      </c>
      <c r="M5011" s="27" t="s">
        <v>164</v>
      </c>
      <c r="N5011" s="27" t="s">
        <v>1383</v>
      </c>
    </row>
    <row r="5012" spans="1:14" ht="16.5" customHeight="1">
      <c r="A5012" s="24">
        <v>8536101000</v>
      </c>
      <c r="B5012" s="25"/>
      <c r="C5012" s="26">
        <v>0.1</v>
      </c>
      <c r="D5012" s="27"/>
      <c r="E5012" s="27" t="s">
        <v>9370</v>
      </c>
      <c r="F5012" s="27" t="s">
        <v>9371</v>
      </c>
      <c r="G5012" s="28" t="s">
        <v>243</v>
      </c>
      <c r="H5012" s="27" t="s">
        <v>244</v>
      </c>
      <c r="I5012" s="118" t="s">
        <v>6949</v>
      </c>
      <c r="J5012" s="29">
        <v>46.57</v>
      </c>
      <c r="K5012" s="28" t="s">
        <v>162</v>
      </c>
      <c r="L5012" s="27" t="s">
        <v>393</v>
      </c>
      <c r="M5012" s="27" t="s">
        <v>164</v>
      </c>
      <c r="N5012" s="27" t="s">
        <v>18238</v>
      </c>
    </row>
    <row r="5013" spans="1:14" ht="16.5" customHeight="1">
      <c r="A5013" s="24">
        <v>8536693000</v>
      </c>
      <c r="B5013" s="25"/>
      <c r="C5013" s="26"/>
      <c r="D5013" s="27"/>
      <c r="E5013" s="27" t="s">
        <v>26</v>
      </c>
      <c r="F5013" s="27" t="s">
        <v>6955</v>
      </c>
      <c r="G5013" s="28" t="s">
        <v>173</v>
      </c>
      <c r="H5013" s="27" t="s">
        <v>174</v>
      </c>
      <c r="I5013" s="118" t="s">
        <v>6956</v>
      </c>
      <c r="J5013" s="29">
        <v>35</v>
      </c>
      <c r="K5013" s="28" t="s">
        <v>162</v>
      </c>
      <c r="L5013" s="27" t="s">
        <v>221</v>
      </c>
      <c r="M5013" s="27" t="s">
        <v>164</v>
      </c>
      <c r="N5013" s="27" t="s">
        <v>13376</v>
      </c>
    </row>
    <row r="5014" spans="1:14" ht="16.5" customHeight="1">
      <c r="A5014" s="24">
        <v>8541100009</v>
      </c>
      <c r="B5014" s="25"/>
      <c r="C5014" s="26"/>
      <c r="D5014" s="27"/>
      <c r="E5014" s="27" t="s">
        <v>1032</v>
      </c>
      <c r="F5014" s="27" t="s">
        <v>9372</v>
      </c>
      <c r="G5014" s="28" t="s">
        <v>173</v>
      </c>
      <c r="H5014" s="27" t="s">
        <v>174</v>
      </c>
      <c r="I5014" s="118" t="s">
        <v>9373</v>
      </c>
      <c r="J5014" s="29">
        <v>6.06</v>
      </c>
      <c r="K5014" s="28" t="s">
        <v>162</v>
      </c>
      <c r="L5014" s="27" t="s">
        <v>134</v>
      </c>
      <c r="M5014" s="27" t="s">
        <v>164</v>
      </c>
      <c r="N5014" s="27" t="s">
        <v>4101</v>
      </c>
    </row>
    <row r="5015" spans="1:14" ht="16.5" customHeight="1">
      <c r="A5015" s="24">
        <v>8541100009</v>
      </c>
      <c r="B5015" s="25"/>
      <c r="C5015" s="26"/>
      <c r="D5015" s="27"/>
      <c r="E5015" s="27" t="s">
        <v>1032</v>
      </c>
      <c r="F5015" s="27" t="s">
        <v>5754</v>
      </c>
      <c r="G5015" s="28" t="s">
        <v>173</v>
      </c>
      <c r="H5015" s="27" t="s">
        <v>174</v>
      </c>
      <c r="I5015" s="118" t="s">
        <v>5755</v>
      </c>
      <c r="J5015" s="29">
        <v>1.1399999999999999</v>
      </c>
      <c r="K5015" s="28" t="s">
        <v>162</v>
      </c>
      <c r="L5015" s="27" t="s">
        <v>1294</v>
      </c>
      <c r="M5015" s="27" t="s">
        <v>164</v>
      </c>
      <c r="N5015" s="27" t="s">
        <v>18129</v>
      </c>
    </row>
    <row r="5016" spans="1:14" ht="16.5" customHeight="1">
      <c r="A5016" s="24">
        <v>8541100009</v>
      </c>
      <c r="B5016" s="25"/>
      <c r="C5016" s="26"/>
      <c r="D5016" s="27"/>
      <c r="E5016" s="27" t="s">
        <v>1032</v>
      </c>
      <c r="F5016" s="27" t="s">
        <v>9374</v>
      </c>
      <c r="G5016" s="28" t="s">
        <v>173</v>
      </c>
      <c r="H5016" s="27" t="s">
        <v>174</v>
      </c>
      <c r="I5016" s="118" t="s">
        <v>9375</v>
      </c>
      <c r="J5016" s="29">
        <v>6.26</v>
      </c>
      <c r="K5016" s="28" t="s">
        <v>162</v>
      </c>
      <c r="L5016" s="27" t="s">
        <v>250</v>
      </c>
      <c r="M5016" s="27" t="s">
        <v>164</v>
      </c>
      <c r="N5016" s="27" t="s">
        <v>8852</v>
      </c>
    </row>
    <row r="5017" spans="1:14" ht="16.5" customHeight="1">
      <c r="A5017" s="24">
        <v>8541100009</v>
      </c>
      <c r="B5017" s="25"/>
      <c r="C5017" s="26"/>
      <c r="D5017" s="27"/>
      <c r="E5017" s="27" t="s">
        <v>1032</v>
      </c>
      <c r="F5017" s="27" t="s">
        <v>9376</v>
      </c>
      <c r="G5017" s="28" t="s">
        <v>173</v>
      </c>
      <c r="H5017" s="27" t="s">
        <v>174</v>
      </c>
      <c r="I5017" s="118" t="s">
        <v>9377</v>
      </c>
      <c r="J5017" s="29">
        <v>11.68</v>
      </c>
      <c r="K5017" s="28" t="s">
        <v>162</v>
      </c>
      <c r="L5017" s="27" t="s">
        <v>1799</v>
      </c>
      <c r="M5017" s="27" t="s">
        <v>164</v>
      </c>
      <c r="N5017" s="27" t="s">
        <v>10750</v>
      </c>
    </row>
    <row r="5018" spans="1:14" ht="16.5" customHeight="1">
      <c r="A5018" s="24">
        <v>8541100009</v>
      </c>
      <c r="B5018" s="25"/>
      <c r="C5018" s="26"/>
      <c r="D5018" s="27"/>
      <c r="E5018" s="27" t="s">
        <v>1032</v>
      </c>
      <c r="F5018" s="27" t="s">
        <v>6603</v>
      </c>
      <c r="G5018" s="28" t="s">
        <v>173</v>
      </c>
      <c r="H5018" s="27" t="s">
        <v>174</v>
      </c>
      <c r="I5018" s="118" t="s">
        <v>6604</v>
      </c>
      <c r="J5018" s="29">
        <v>73.09</v>
      </c>
      <c r="K5018" s="28" t="s">
        <v>162</v>
      </c>
      <c r="L5018" s="27" t="s">
        <v>250</v>
      </c>
      <c r="M5018" s="27" t="s">
        <v>164</v>
      </c>
      <c r="N5018" s="27" t="s">
        <v>18071</v>
      </c>
    </row>
    <row r="5019" spans="1:14" ht="16.5" customHeight="1">
      <c r="A5019" s="24">
        <v>8541100009</v>
      </c>
      <c r="B5019" s="25"/>
      <c r="C5019" s="26"/>
      <c r="D5019" s="27"/>
      <c r="E5019" s="27" t="s">
        <v>1032</v>
      </c>
      <c r="F5019" s="27" t="s">
        <v>6601</v>
      </c>
      <c r="G5019" s="28" t="s">
        <v>173</v>
      </c>
      <c r="H5019" s="27" t="s">
        <v>174</v>
      </c>
      <c r="I5019" s="118" t="s">
        <v>6602</v>
      </c>
      <c r="J5019" s="29">
        <v>28.99</v>
      </c>
      <c r="K5019" s="28" t="s">
        <v>162</v>
      </c>
      <c r="L5019" s="27" t="s">
        <v>528</v>
      </c>
      <c r="M5019" s="27" t="s">
        <v>164</v>
      </c>
      <c r="N5019" s="27" t="s">
        <v>18090</v>
      </c>
    </row>
    <row r="5020" spans="1:14" ht="16.5" customHeight="1">
      <c r="A5020" s="24">
        <v>8541100009</v>
      </c>
      <c r="B5020" s="25"/>
      <c r="C5020" s="26"/>
      <c r="D5020" s="27"/>
      <c r="E5020" s="27" t="s">
        <v>1032</v>
      </c>
      <c r="F5020" s="27" t="s">
        <v>9378</v>
      </c>
      <c r="G5020" s="28" t="s">
        <v>173</v>
      </c>
      <c r="H5020" s="27" t="s">
        <v>174</v>
      </c>
      <c r="I5020" s="118" t="s">
        <v>9379</v>
      </c>
      <c r="J5020" s="29">
        <v>3.01</v>
      </c>
      <c r="K5020" s="28" t="s">
        <v>162</v>
      </c>
      <c r="L5020" s="27" t="s">
        <v>393</v>
      </c>
      <c r="M5020" s="27" t="s">
        <v>164</v>
      </c>
      <c r="N5020" s="27" t="s">
        <v>18079</v>
      </c>
    </row>
    <row r="5021" spans="1:14" ht="16.5" customHeight="1">
      <c r="A5021" s="24">
        <v>8541100009</v>
      </c>
      <c r="B5021" s="25"/>
      <c r="C5021" s="26"/>
      <c r="D5021" s="27"/>
      <c r="E5021" s="27" t="s">
        <v>1032</v>
      </c>
      <c r="F5021" s="27" t="s">
        <v>9380</v>
      </c>
      <c r="G5021" s="28" t="s">
        <v>173</v>
      </c>
      <c r="H5021" s="27" t="s">
        <v>174</v>
      </c>
      <c r="I5021" s="118" t="s">
        <v>9381</v>
      </c>
      <c r="J5021" s="29">
        <v>5.68</v>
      </c>
      <c r="K5021" s="28" t="s">
        <v>162</v>
      </c>
      <c r="L5021" s="27" t="s">
        <v>250</v>
      </c>
      <c r="M5021" s="27" t="s">
        <v>164</v>
      </c>
      <c r="N5021" s="27" t="s">
        <v>250</v>
      </c>
    </row>
    <row r="5022" spans="1:14" ht="16.5" customHeight="1">
      <c r="A5022" s="24">
        <v>8541210000</v>
      </c>
      <c r="B5022" s="25"/>
      <c r="C5022" s="26"/>
      <c r="D5022" s="27"/>
      <c r="E5022" s="27" t="s">
        <v>545</v>
      </c>
      <c r="F5022" s="27" t="s">
        <v>9382</v>
      </c>
      <c r="G5022" s="28" t="s">
        <v>173</v>
      </c>
      <c r="H5022" s="27" t="s">
        <v>174</v>
      </c>
      <c r="I5022" s="118" t="s">
        <v>9383</v>
      </c>
      <c r="J5022" s="29">
        <v>18.41</v>
      </c>
      <c r="K5022" s="28" t="s">
        <v>162</v>
      </c>
      <c r="L5022" s="27" t="s">
        <v>409</v>
      </c>
      <c r="M5022" s="27" t="s">
        <v>164</v>
      </c>
      <c r="N5022" s="27" t="s">
        <v>409</v>
      </c>
    </row>
    <row r="5023" spans="1:14" ht="16.5" customHeight="1">
      <c r="A5023" s="24">
        <v>8541290000</v>
      </c>
      <c r="B5023" s="25"/>
      <c r="C5023" s="26"/>
      <c r="D5023" s="27"/>
      <c r="E5023" s="27" t="s">
        <v>1051</v>
      </c>
      <c r="F5023" s="27" t="s">
        <v>8314</v>
      </c>
      <c r="G5023" s="28" t="s">
        <v>173</v>
      </c>
      <c r="H5023" s="27" t="s">
        <v>174</v>
      </c>
      <c r="I5023" s="118" t="s">
        <v>8315</v>
      </c>
      <c r="J5023" s="29">
        <v>11.37</v>
      </c>
      <c r="K5023" s="28" t="s">
        <v>162</v>
      </c>
      <c r="L5023" s="27" t="s">
        <v>416</v>
      </c>
      <c r="M5023" s="27" t="s">
        <v>164</v>
      </c>
      <c r="N5023" s="27" t="s">
        <v>10744</v>
      </c>
    </row>
    <row r="5024" spans="1:14" ht="16.5" customHeight="1">
      <c r="A5024" s="24">
        <v>8541290000</v>
      </c>
      <c r="B5024" s="25"/>
      <c r="C5024" s="26"/>
      <c r="D5024" s="27"/>
      <c r="E5024" s="27" t="s">
        <v>1051</v>
      </c>
      <c r="F5024" s="27" t="s">
        <v>9384</v>
      </c>
      <c r="G5024" s="28" t="s">
        <v>173</v>
      </c>
      <c r="H5024" s="27" t="s">
        <v>174</v>
      </c>
      <c r="I5024" s="118" t="s">
        <v>9385</v>
      </c>
      <c r="J5024" s="29">
        <v>193.77</v>
      </c>
      <c r="K5024" s="28" t="s">
        <v>162</v>
      </c>
      <c r="L5024" s="27" t="s">
        <v>416</v>
      </c>
      <c r="M5024" s="27" t="s">
        <v>164</v>
      </c>
      <c r="N5024" s="27" t="s">
        <v>10744</v>
      </c>
    </row>
    <row r="5025" spans="1:14" ht="16.5" customHeight="1">
      <c r="A5025" s="24">
        <v>8541290000</v>
      </c>
      <c r="B5025" s="25"/>
      <c r="C5025" s="26"/>
      <c r="D5025" s="27"/>
      <c r="E5025" s="27" t="s">
        <v>1051</v>
      </c>
      <c r="F5025" s="27" t="s">
        <v>9386</v>
      </c>
      <c r="G5025" s="28" t="s">
        <v>173</v>
      </c>
      <c r="H5025" s="27" t="s">
        <v>174</v>
      </c>
      <c r="I5025" s="118" t="s">
        <v>566</v>
      </c>
      <c r="J5025" s="29">
        <v>36.479999999999997</v>
      </c>
      <c r="K5025" s="28" t="s">
        <v>162</v>
      </c>
      <c r="L5025" s="27" t="s">
        <v>416</v>
      </c>
      <c r="M5025" s="27" t="s">
        <v>164</v>
      </c>
      <c r="N5025" s="27" t="s">
        <v>18081</v>
      </c>
    </row>
    <row r="5026" spans="1:14" ht="16.5" customHeight="1">
      <c r="A5026" s="24">
        <v>8541290000</v>
      </c>
      <c r="B5026" s="25"/>
      <c r="C5026" s="26"/>
      <c r="D5026" s="27"/>
      <c r="E5026" s="27" t="s">
        <v>1051</v>
      </c>
      <c r="F5026" s="27" t="s">
        <v>9387</v>
      </c>
      <c r="G5026" s="28" t="s">
        <v>173</v>
      </c>
      <c r="H5026" s="27" t="s">
        <v>174</v>
      </c>
      <c r="I5026" s="118" t="s">
        <v>9388</v>
      </c>
      <c r="J5026" s="29">
        <v>40.08</v>
      </c>
      <c r="K5026" s="28" t="s">
        <v>162</v>
      </c>
      <c r="L5026" s="27" t="s">
        <v>446</v>
      </c>
      <c r="M5026" s="27" t="s">
        <v>164</v>
      </c>
      <c r="N5026" s="27" t="s">
        <v>10744</v>
      </c>
    </row>
    <row r="5027" spans="1:14" ht="16.5" customHeight="1" thickBot="1">
      <c r="A5027" s="24">
        <v>8541410004</v>
      </c>
      <c r="B5027" s="25"/>
      <c r="C5027" s="26"/>
      <c r="D5027" s="27"/>
      <c r="E5027" s="27" t="s">
        <v>2351</v>
      </c>
      <c r="F5027" s="27" t="s">
        <v>9055</v>
      </c>
      <c r="G5027" s="28" t="s">
        <v>297</v>
      </c>
      <c r="H5027" s="27" t="s">
        <v>298</v>
      </c>
      <c r="I5027" s="118" t="s">
        <v>9056</v>
      </c>
      <c r="J5027" s="29">
        <v>1854.51</v>
      </c>
      <c r="K5027" s="28" t="s">
        <v>162</v>
      </c>
      <c r="L5027" s="27" t="s">
        <v>7417</v>
      </c>
      <c r="M5027" s="27" t="s">
        <v>164</v>
      </c>
      <c r="N5027" s="27" t="s">
        <v>18336</v>
      </c>
    </row>
    <row r="5028" spans="1:14" ht="16.5" customHeight="1" thickTop="1" thickBot="1">
      <c r="A5028" s="30">
        <v>8542319010</v>
      </c>
      <c r="B5028" s="25"/>
      <c r="C5028" s="26"/>
      <c r="D5028" s="27"/>
      <c r="E5028" s="27" t="s">
        <v>768</v>
      </c>
      <c r="F5028" s="27" t="s">
        <v>9389</v>
      </c>
      <c r="G5028" s="28" t="s">
        <v>173</v>
      </c>
      <c r="H5028" s="27" t="s">
        <v>174</v>
      </c>
      <c r="I5028" s="118" t="s">
        <v>9390</v>
      </c>
      <c r="J5028" s="29">
        <v>46.07</v>
      </c>
      <c r="K5028" s="28" t="s">
        <v>162</v>
      </c>
      <c r="L5028" s="27" t="s">
        <v>134</v>
      </c>
      <c r="M5028" s="27" t="s">
        <v>164</v>
      </c>
      <c r="N5028" s="27" t="s">
        <v>4101</v>
      </c>
    </row>
    <row r="5029" spans="1:14" ht="16.5" customHeight="1" thickTop="1" thickBot="1">
      <c r="A5029" s="30">
        <v>8542319010</v>
      </c>
      <c r="B5029" s="25"/>
      <c r="C5029" s="26"/>
      <c r="D5029" s="27"/>
      <c r="E5029" s="27" t="s">
        <v>768</v>
      </c>
      <c r="F5029" s="27" t="s">
        <v>9391</v>
      </c>
      <c r="G5029" s="28" t="s">
        <v>173</v>
      </c>
      <c r="H5029" s="27" t="s">
        <v>174</v>
      </c>
      <c r="I5029" s="118" t="s">
        <v>9392</v>
      </c>
      <c r="J5029" s="29">
        <v>91.2</v>
      </c>
      <c r="K5029" s="28" t="s">
        <v>162</v>
      </c>
      <c r="L5029" s="27" t="s">
        <v>648</v>
      </c>
      <c r="M5029" s="27" t="s">
        <v>164</v>
      </c>
      <c r="N5029" s="27" t="s">
        <v>9740</v>
      </c>
    </row>
    <row r="5030" spans="1:14" ht="16.5" customHeight="1" thickTop="1" thickBot="1">
      <c r="A5030" s="30">
        <v>8542319010</v>
      </c>
      <c r="B5030" s="25"/>
      <c r="C5030" s="26"/>
      <c r="D5030" s="27"/>
      <c r="E5030" s="27" t="s">
        <v>768</v>
      </c>
      <c r="F5030" s="27" t="s">
        <v>9393</v>
      </c>
      <c r="G5030" s="28" t="s">
        <v>173</v>
      </c>
      <c r="H5030" s="27" t="s">
        <v>174</v>
      </c>
      <c r="I5030" s="118" t="s">
        <v>7021</v>
      </c>
      <c r="J5030" s="29">
        <v>45.08</v>
      </c>
      <c r="K5030" s="28" t="s">
        <v>162</v>
      </c>
      <c r="L5030" s="27" t="s">
        <v>134</v>
      </c>
      <c r="M5030" s="27" t="s">
        <v>164</v>
      </c>
      <c r="N5030" s="27" t="s">
        <v>4101</v>
      </c>
    </row>
    <row r="5031" spans="1:14" ht="16.5" customHeight="1" thickTop="1" thickBot="1">
      <c r="A5031" s="30">
        <v>8542319010</v>
      </c>
      <c r="B5031" s="25"/>
      <c r="C5031" s="26"/>
      <c r="D5031" s="27"/>
      <c r="E5031" s="27" t="s">
        <v>768</v>
      </c>
      <c r="F5031" s="27" t="s">
        <v>9394</v>
      </c>
      <c r="G5031" s="28" t="s">
        <v>173</v>
      </c>
      <c r="H5031" s="27" t="s">
        <v>174</v>
      </c>
      <c r="I5031" s="118" t="s">
        <v>9395</v>
      </c>
      <c r="J5031" s="29">
        <v>124.62</v>
      </c>
      <c r="K5031" s="28" t="s">
        <v>162</v>
      </c>
      <c r="L5031" s="27" t="s">
        <v>134</v>
      </c>
      <c r="M5031" s="27" t="s">
        <v>164</v>
      </c>
      <c r="N5031" s="27" t="s">
        <v>4101</v>
      </c>
    </row>
    <row r="5032" spans="1:14" ht="16.5" customHeight="1" thickTop="1" thickBot="1">
      <c r="A5032" s="30">
        <v>8542319010</v>
      </c>
      <c r="B5032" s="25"/>
      <c r="C5032" s="26"/>
      <c r="D5032" s="27"/>
      <c r="E5032" s="27" t="s">
        <v>768</v>
      </c>
      <c r="F5032" s="27" t="s">
        <v>9396</v>
      </c>
      <c r="G5032" s="28" t="s">
        <v>173</v>
      </c>
      <c r="H5032" s="27" t="s">
        <v>174</v>
      </c>
      <c r="I5032" s="118" t="s">
        <v>9397</v>
      </c>
      <c r="J5032" s="29">
        <v>167.05</v>
      </c>
      <c r="K5032" s="28" t="s">
        <v>162</v>
      </c>
      <c r="L5032" s="27" t="s">
        <v>134</v>
      </c>
      <c r="M5032" s="27" t="s">
        <v>164</v>
      </c>
      <c r="N5032" s="27" t="s">
        <v>4101</v>
      </c>
    </row>
    <row r="5033" spans="1:14" ht="16.5" customHeight="1" thickTop="1" thickBot="1">
      <c r="A5033" s="30">
        <v>8542319010</v>
      </c>
      <c r="B5033" s="25"/>
      <c r="C5033" s="26"/>
      <c r="D5033" s="27"/>
      <c r="E5033" s="27" t="s">
        <v>768</v>
      </c>
      <c r="F5033" s="27" t="s">
        <v>9398</v>
      </c>
      <c r="G5033" s="28" t="s">
        <v>173</v>
      </c>
      <c r="H5033" s="27" t="s">
        <v>174</v>
      </c>
      <c r="I5033" s="118" t="s">
        <v>7017</v>
      </c>
      <c r="J5033" s="29">
        <v>10.61</v>
      </c>
      <c r="K5033" s="28" t="s">
        <v>162</v>
      </c>
      <c r="L5033" s="27" t="s">
        <v>134</v>
      </c>
      <c r="M5033" s="27" t="s">
        <v>164</v>
      </c>
      <c r="N5033" s="27" t="s">
        <v>4101</v>
      </c>
    </row>
    <row r="5034" spans="1:14" ht="16.5" customHeight="1" thickTop="1" thickBot="1">
      <c r="A5034" s="30">
        <v>8542319010</v>
      </c>
      <c r="B5034" s="25"/>
      <c r="C5034" s="26"/>
      <c r="D5034" s="27"/>
      <c r="E5034" s="27" t="s">
        <v>768</v>
      </c>
      <c r="F5034" s="27" t="s">
        <v>9398</v>
      </c>
      <c r="G5034" s="28" t="s">
        <v>173</v>
      </c>
      <c r="H5034" s="27" t="s">
        <v>174</v>
      </c>
      <c r="I5034" s="118" t="s">
        <v>7017</v>
      </c>
      <c r="J5034" s="29">
        <v>9.09</v>
      </c>
      <c r="K5034" s="28" t="s">
        <v>162</v>
      </c>
      <c r="L5034" s="27" t="s">
        <v>134</v>
      </c>
      <c r="M5034" s="27" t="s">
        <v>164</v>
      </c>
      <c r="N5034" s="27" t="s">
        <v>4101</v>
      </c>
    </row>
    <row r="5035" spans="1:14" ht="16.5" customHeight="1" thickTop="1" thickBot="1">
      <c r="A5035" s="30">
        <v>8542319010</v>
      </c>
      <c r="B5035" s="25"/>
      <c r="C5035" s="26"/>
      <c r="D5035" s="27"/>
      <c r="E5035" s="27" t="s">
        <v>768</v>
      </c>
      <c r="F5035" s="27" t="s">
        <v>9399</v>
      </c>
      <c r="G5035" s="28" t="s">
        <v>173</v>
      </c>
      <c r="H5035" s="27" t="s">
        <v>174</v>
      </c>
      <c r="I5035" s="118" t="s">
        <v>5161</v>
      </c>
      <c r="J5035" s="29">
        <v>48.33</v>
      </c>
      <c r="K5035" s="28" t="s">
        <v>162</v>
      </c>
      <c r="L5035" s="27" t="s">
        <v>416</v>
      </c>
      <c r="M5035" s="27" t="s">
        <v>164</v>
      </c>
      <c r="N5035" s="27" t="s">
        <v>18081</v>
      </c>
    </row>
    <row r="5036" spans="1:14" ht="16.5" customHeight="1" thickTop="1" thickBot="1">
      <c r="A5036" s="30">
        <v>8542319010</v>
      </c>
      <c r="B5036" s="25"/>
      <c r="C5036" s="26"/>
      <c r="D5036" s="27"/>
      <c r="E5036" s="27" t="s">
        <v>768</v>
      </c>
      <c r="F5036" s="27" t="s">
        <v>6637</v>
      </c>
      <c r="G5036" s="28" t="s">
        <v>173</v>
      </c>
      <c r="H5036" s="27" t="s">
        <v>174</v>
      </c>
      <c r="I5036" s="118" t="s">
        <v>5301</v>
      </c>
      <c r="J5036" s="29">
        <v>32.22</v>
      </c>
      <c r="K5036" s="28" t="s">
        <v>162</v>
      </c>
      <c r="L5036" s="27" t="s">
        <v>648</v>
      </c>
      <c r="M5036" s="27" t="s">
        <v>164</v>
      </c>
      <c r="N5036" s="27" t="s">
        <v>11042</v>
      </c>
    </row>
    <row r="5037" spans="1:14" ht="16.5" customHeight="1" thickTop="1" thickBot="1">
      <c r="A5037" s="30">
        <v>8542319010</v>
      </c>
      <c r="B5037" s="25"/>
      <c r="C5037" s="26"/>
      <c r="D5037" s="27"/>
      <c r="E5037" s="27" t="s">
        <v>768</v>
      </c>
      <c r="F5037" s="27" t="s">
        <v>7443</v>
      </c>
      <c r="G5037" s="28" t="s">
        <v>173</v>
      </c>
      <c r="H5037" s="27" t="s">
        <v>174</v>
      </c>
      <c r="I5037" s="118" t="s">
        <v>604</v>
      </c>
      <c r="J5037" s="29">
        <v>6.69</v>
      </c>
      <c r="K5037" s="28" t="s">
        <v>162</v>
      </c>
      <c r="L5037" s="27" t="s">
        <v>528</v>
      </c>
      <c r="M5037" s="27" t="s">
        <v>164</v>
      </c>
      <c r="N5037" s="27" t="s">
        <v>18090</v>
      </c>
    </row>
    <row r="5038" spans="1:14" ht="16.5" customHeight="1" thickTop="1" thickBot="1">
      <c r="A5038" s="30">
        <v>8542323100</v>
      </c>
      <c r="B5038" s="25"/>
      <c r="C5038" s="26"/>
      <c r="D5038" s="27"/>
      <c r="E5038" s="27" t="s">
        <v>1067</v>
      </c>
      <c r="F5038" s="27" t="s">
        <v>9400</v>
      </c>
      <c r="G5038" s="28" t="s">
        <v>173</v>
      </c>
      <c r="H5038" s="27" t="s">
        <v>174</v>
      </c>
      <c r="I5038" s="118" t="s">
        <v>9401</v>
      </c>
      <c r="J5038" s="29">
        <v>1109.79</v>
      </c>
      <c r="K5038" s="28" t="s">
        <v>162</v>
      </c>
      <c r="L5038" s="27" t="s">
        <v>639</v>
      </c>
      <c r="M5038" s="27" t="s">
        <v>164</v>
      </c>
      <c r="N5038" s="27" t="s">
        <v>18378</v>
      </c>
    </row>
    <row r="5039" spans="1:14" ht="16.5" customHeight="1" thickTop="1" thickBot="1">
      <c r="A5039" s="30">
        <v>8542326900</v>
      </c>
      <c r="B5039" s="25"/>
      <c r="C5039" s="26"/>
      <c r="D5039" s="27"/>
      <c r="E5039" s="27" t="s">
        <v>1402</v>
      </c>
      <c r="F5039" s="27" t="s">
        <v>9402</v>
      </c>
      <c r="G5039" s="28" t="s">
        <v>173</v>
      </c>
      <c r="H5039" s="27" t="s">
        <v>174</v>
      </c>
      <c r="I5039" s="118" t="s">
        <v>9403</v>
      </c>
      <c r="J5039" s="29">
        <v>689.4</v>
      </c>
      <c r="K5039" s="28" t="s">
        <v>162</v>
      </c>
      <c r="L5039" s="27" t="s">
        <v>1072</v>
      </c>
      <c r="M5039" s="27" t="s">
        <v>164</v>
      </c>
      <c r="N5039" s="27" t="s">
        <v>18375</v>
      </c>
    </row>
    <row r="5040" spans="1:14" ht="16.5" customHeight="1" thickTop="1" thickBot="1">
      <c r="A5040" s="30">
        <v>8542339000</v>
      </c>
      <c r="B5040" s="25"/>
      <c r="C5040" s="26"/>
      <c r="D5040" s="27"/>
      <c r="E5040" s="27" t="s">
        <v>645</v>
      </c>
      <c r="F5040" s="27" t="s">
        <v>9404</v>
      </c>
      <c r="G5040" s="28" t="s">
        <v>173</v>
      </c>
      <c r="H5040" s="27" t="s">
        <v>174</v>
      </c>
      <c r="I5040" s="118" t="s">
        <v>9405</v>
      </c>
      <c r="J5040" s="29">
        <v>31.91</v>
      </c>
      <c r="K5040" s="28" t="s">
        <v>162</v>
      </c>
      <c r="L5040" s="27" t="s">
        <v>416</v>
      </c>
      <c r="M5040" s="27" t="s">
        <v>164</v>
      </c>
      <c r="N5040" s="27" t="s">
        <v>10744</v>
      </c>
    </row>
    <row r="5041" spans="1:14" ht="16.5" customHeight="1" thickTop="1" thickBot="1">
      <c r="A5041" s="30">
        <v>8542399010</v>
      </c>
      <c r="B5041" s="25"/>
      <c r="C5041" s="26"/>
      <c r="D5041" s="27"/>
      <c r="E5041" s="27" t="s">
        <v>658</v>
      </c>
      <c r="F5041" s="27" t="s">
        <v>9406</v>
      </c>
      <c r="G5041" s="28" t="s">
        <v>243</v>
      </c>
      <c r="H5041" s="27" t="s">
        <v>244</v>
      </c>
      <c r="I5041" s="118" t="s">
        <v>6013</v>
      </c>
      <c r="J5041" s="29">
        <v>41316.720000000001</v>
      </c>
      <c r="K5041" s="28" t="s">
        <v>162</v>
      </c>
      <c r="L5041" s="27" t="s">
        <v>1194</v>
      </c>
      <c r="M5041" s="27" t="s">
        <v>164</v>
      </c>
      <c r="N5041" s="27" t="s">
        <v>18126</v>
      </c>
    </row>
    <row r="5042" spans="1:14" ht="16.5" customHeight="1" thickTop="1" thickBot="1">
      <c r="A5042" s="30">
        <v>8542399010</v>
      </c>
      <c r="B5042" s="25"/>
      <c r="C5042" s="26"/>
      <c r="D5042" s="27"/>
      <c r="E5042" s="27" t="s">
        <v>658</v>
      </c>
      <c r="F5042" s="27" t="s">
        <v>9407</v>
      </c>
      <c r="G5042" s="28" t="s">
        <v>173</v>
      </c>
      <c r="H5042" s="27" t="s">
        <v>174</v>
      </c>
      <c r="I5042" s="118" t="s">
        <v>9408</v>
      </c>
      <c r="J5042" s="29">
        <v>23.91</v>
      </c>
      <c r="K5042" s="28" t="s">
        <v>162</v>
      </c>
      <c r="L5042" s="27" t="s">
        <v>988</v>
      </c>
      <c r="M5042" s="27" t="s">
        <v>164</v>
      </c>
      <c r="N5042" s="27" t="s">
        <v>18114</v>
      </c>
    </row>
    <row r="5043" spans="1:14" ht="16.5" customHeight="1" thickTop="1" thickBot="1">
      <c r="A5043" s="30">
        <v>8542399010</v>
      </c>
      <c r="B5043" s="25"/>
      <c r="C5043" s="26"/>
      <c r="D5043" s="27"/>
      <c r="E5043" s="27" t="s">
        <v>658</v>
      </c>
      <c r="F5043" s="27" t="s">
        <v>9409</v>
      </c>
      <c r="G5043" s="28" t="s">
        <v>173</v>
      </c>
      <c r="H5043" s="27" t="s">
        <v>174</v>
      </c>
      <c r="I5043" s="118" t="s">
        <v>9410</v>
      </c>
      <c r="J5043" s="29">
        <v>15.84</v>
      </c>
      <c r="K5043" s="28" t="s">
        <v>162</v>
      </c>
      <c r="L5043" s="27" t="s">
        <v>134</v>
      </c>
      <c r="M5043" s="27" t="s">
        <v>164</v>
      </c>
      <c r="N5043" s="27" t="s">
        <v>4101</v>
      </c>
    </row>
    <row r="5044" spans="1:14" ht="16.5" customHeight="1" thickTop="1" thickBot="1">
      <c r="A5044" s="30">
        <v>8542399010</v>
      </c>
      <c r="B5044" s="25"/>
      <c r="C5044" s="26"/>
      <c r="D5044" s="27"/>
      <c r="E5044" s="27" t="s">
        <v>658</v>
      </c>
      <c r="F5044" s="27" t="s">
        <v>9411</v>
      </c>
      <c r="G5044" s="28" t="s">
        <v>173</v>
      </c>
      <c r="H5044" s="27" t="s">
        <v>174</v>
      </c>
      <c r="I5044" s="118" t="s">
        <v>9412</v>
      </c>
      <c r="J5044" s="29">
        <v>1030.4000000000001</v>
      </c>
      <c r="K5044" s="28" t="s">
        <v>162</v>
      </c>
      <c r="L5044" s="27" t="s">
        <v>648</v>
      </c>
      <c r="M5044" s="27" t="s">
        <v>164</v>
      </c>
      <c r="N5044" s="27" t="s">
        <v>9740</v>
      </c>
    </row>
    <row r="5045" spans="1:14" ht="16.5" customHeight="1" thickTop="1" thickBot="1">
      <c r="A5045" s="30">
        <v>8542399010</v>
      </c>
      <c r="B5045" s="25"/>
      <c r="C5045" s="26"/>
      <c r="D5045" s="27"/>
      <c r="E5045" s="27" t="s">
        <v>658</v>
      </c>
      <c r="F5045" s="27" t="s">
        <v>9413</v>
      </c>
      <c r="G5045" s="28" t="s">
        <v>297</v>
      </c>
      <c r="H5045" s="27" t="s">
        <v>298</v>
      </c>
      <c r="I5045" s="118" t="s">
        <v>9414</v>
      </c>
      <c r="J5045" s="29">
        <v>14.4</v>
      </c>
      <c r="K5045" s="28" t="s">
        <v>162</v>
      </c>
      <c r="L5045" s="27" t="s">
        <v>134</v>
      </c>
      <c r="M5045" s="27" t="s">
        <v>164</v>
      </c>
      <c r="N5045" s="27" t="s">
        <v>4101</v>
      </c>
    </row>
    <row r="5046" spans="1:14" ht="16.5" customHeight="1" thickTop="1" thickBot="1">
      <c r="A5046" s="30">
        <v>8542399010</v>
      </c>
      <c r="B5046" s="25"/>
      <c r="C5046" s="26"/>
      <c r="D5046" s="27"/>
      <c r="E5046" s="27" t="s">
        <v>658</v>
      </c>
      <c r="F5046" s="27" t="s">
        <v>7637</v>
      </c>
      <c r="G5046" s="28" t="s">
        <v>173</v>
      </c>
      <c r="H5046" s="27" t="s">
        <v>174</v>
      </c>
      <c r="I5046" s="118" t="s">
        <v>7638</v>
      </c>
      <c r="J5046" s="29">
        <v>39.9</v>
      </c>
      <c r="K5046" s="28" t="s">
        <v>162</v>
      </c>
      <c r="L5046" s="27" t="s">
        <v>134</v>
      </c>
      <c r="M5046" s="27" t="s">
        <v>164</v>
      </c>
      <c r="N5046" s="27" t="s">
        <v>4101</v>
      </c>
    </row>
    <row r="5047" spans="1:14" ht="16.5" customHeight="1" thickTop="1" thickBot="1">
      <c r="A5047" s="30">
        <v>8542399010</v>
      </c>
      <c r="B5047" s="25"/>
      <c r="C5047" s="26"/>
      <c r="D5047" s="27"/>
      <c r="E5047" s="27" t="s">
        <v>658</v>
      </c>
      <c r="F5047" s="27" t="s">
        <v>9415</v>
      </c>
      <c r="G5047" s="28" t="s">
        <v>173</v>
      </c>
      <c r="H5047" s="27" t="s">
        <v>174</v>
      </c>
      <c r="I5047" s="118" t="s">
        <v>9416</v>
      </c>
      <c r="J5047" s="29">
        <v>4.38</v>
      </c>
      <c r="K5047" s="28" t="s">
        <v>162</v>
      </c>
      <c r="L5047" s="27" t="s">
        <v>137</v>
      </c>
      <c r="M5047" s="27" t="s">
        <v>164</v>
      </c>
      <c r="N5047" s="27" t="s">
        <v>523</v>
      </c>
    </row>
    <row r="5048" spans="1:14" ht="16.5" customHeight="1" thickTop="1" thickBot="1">
      <c r="A5048" s="30">
        <v>8542399010</v>
      </c>
      <c r="B5048" s="25"/>
      <c r="C5048" s="26"/>
      <c r="D5048" s="27"/>
      <c r="E5048" s="27" t="s">
        <v>8539</v>
      </c>
      <c r="F5048" s="27" t="s">
        <v>9417</v>
      </c>
      <c r="G5048" s="28" t="s">
        <v>173</v>
      </c>
      <c r="H5048" s="27" t="s">
        <v>174</v>
      </c>
      <c r="I5048" s="118" t="s">
        <v>9418</v>
      </c>
      <c r="J5048" s="29">
        <v>11.14</v>
      </c>
      <c r="K5048" s="28" t="s">
        <v>162</v>
      </c>
      <c r="L5048" s="27" t="s">
        <v>1194</v>
      </c>
      <c r="M5048" s="27" t="s">
        <v>164</v>
      </c>
      <c r="N5048" s="27" t="s">
        <v>18126</v>
      </c>
    </row>
    <row r="5049" spans="1:14" ht="16.5" customHeight="1" thickTop="1" thickBot="1">
      <c r="A5049" s="30">
        <v>8542399010</v>
      </c>
      <c r="B5049" s="25"/>
      <c r="C5049" s="26"/>
      <c r="D5049" s="27"/>
      <c r="E5049" s="27" t="s">
        <v>8539</v>
      </c>
      <c r="F5049" s="27" t="s">
        <v>9417</v>
      </c>
      <c r="G5049" s="28" t="s">
        <v>173</v>
      </c>
      <c r="H5049" s="27" t="s">
        <v>174</v>
      </c>
      <c r="I5049" s="118" t="s">
        <v>9418</v>
      </c>
      <c r="J5049" s="29">
        <v>11.14</v>
      </c>
      <c r="K5049" s="28" t="s">
        <v>162</v>
      </c>
      <c r="L5049" s="27" t="s">
        <v>1194</v>
      </c>
      <c r="M5049" s="27" t="s">
        <v>164</v>
      </c>
      <c r="N5049" s="27" t="s">
        <v>18126</v>
      </c>
    </row>
    <row r="5050" spans="1:14" ht="16.5" customHeight="1" thickTop="1" thickBot="1">
      <c r="A5050" s="30">
        <v>8542399010</v>
      </c>
      <c r="B5050" s="25"/>
      <c r="C5050" s="26"/>
      <c r="D5050" s="27"/>
      <c r="E5050" s="27" t="s">
        <v>658</v>
      </c>
      <c r="F5050" s="27" t="s">
        <v>9419</v>
      </c>
      <c r="G5050" s="28" t="s">
        <v>173</v>
      </c>
      <c r="H5050" s="27" t="s">
        <v>174</v>
      </c>
      <c r="I5050" s="118" t="s">
        <v>9420</v>
      </c>
      <c r="J5050" s="29">
        <v>93.33</v>
      </c>
      <c r="K5050" s="28" t="s">
        <v>162</v>
      </c>
      <c r="L5050" s="27" t="s">
        <v>648</v>
      </c>
      <c r="M5050" s="27" t="s">
        <v>164</v>
      </c>
      <c r="N5050" s="27" t="s">
        <v>9740</v>
      </c>
    </row>
    <row r="5051" spans="1:14" ht="16.5" customHeight="1" thickTop="1" thickBot="1">
      <c r="A5051" s="30">
        <v>8542399010</v>
      </c>
      <c r="B5051" s="25"/>
      <c r="C5051" s="26"/>
      <c r="D5051" s="27"/>
      <c r="E5051" s="27" t="s">
        <v>658</v>
      </c>
      <c r="F5051" s="27" t="s">
        <v>9421</v>
      </c>
      <c r="G5051" s="28" t="s">
        <v>173</v>
      </c>
      <c r="H5051" s="27" t="s">
        <v>174</v>
      </c>
      <c r="I5051" s="118" t="s">
        <v>9422</v>
      </c>
      <c r="J5051" s="29">
        <v>759.88</v>
      </c>
      <c r="K5051" s="28" t="s">
        <v>162</v>
      </c>
      <c r="L5051" s="27" t="s">
        <v>687</v>
      </c>
      <c r="M5051" s="27" t="s">
        <v>164</v>
      </c>
      <c r="N5051" s="27" t="s">
        <v>1087</v>
      </c>
    </row>
    <row r="5052" spans="1:14" ht="16.5" customHeight="1" thickTop="1" thickBot="1">
      <c r="A5052" s="30">
        <v>8542399010</v>
      </c>
      <c r="B5052" s="25"/>
      <c r="C5052" s="26"/>
      <c r="D5052" s="27"/>
      <c r="E5052" s="27" t="s">
        <v>658</v>
      </c>
      <c r="F5052" s="27" t="s">
        <v>5175</v>
      </c>
      <c r="G5052" s="28" t="s">
        <v>173</v>
      </c>
      <c r="H5052" s="27" t="s">
        <v>174</v>
      </c>
      <c r="I5052" s="118" t="s">
        <v>8281</v>
      </c>
      <c r="J5052" s="29">
        <v>1337.39</v>
      </c>
      <c r="K5052" s="28" t="s">
        <v>162</v>
      </c>
      <c r="L5052" s="27" t="s">
        <v>5170</v>
      </c>
      <c r="M5052" s="27" t="s">
        <v>164</v>
      </c>
      <c r="N5052" s="27" t="s">
        <v>18289</v>
      </c>
    </row>
    <row r="5053" spans="1:14" ht="16.5" customHeight="1" thickTop="1" thickBot="1">
      <c r="A5053" s="30">
        <v>8542399010</v>
      </c>
      <c r="B5053" s="25"/>
      <c r="C5053" s="26"/>
      <c r="D5053" s="27"/>
      <c r="E5053" s="27" t="s">
        <v>658</v>
      </c>
      <c r="F5053" s="27" t="s">
        <v>7481</v>
      </c>
      <c r="G5053" s="28" t="s">
        <v>173</v>
      </c>
      <c r="H5053" s="27" t="s">
        <v>174</v>
      </c>
      <c r="I5053" s="118" t="s">
        <v>7482</v>
      </c>
      <c r="J5053" s="29">
        <v>32.22</v>
      </c>
      <c r="K5053" s="28" t="s">
        <v>162</v>
      </c>
      <c r="L5053" s="27" t="s">
        <v>416</v>
      </c>
      <c r="M5053" s="27" t="s">
        <v>164</v>
      </c>
      <c r="N5053" s="27" t="s">
        <v>9054</v>
      </c>
    </row>
    <row r="5054" spans="1:14" ht="16.5" customHeight="1" thickTop="1" thickBot="1">
      <c r="A5054" s="30">
        <v>8542399010</v>
      </c>
      <c r="B5054" s="25"/>
      <c r="C5054" s="26"/>
      <c r="D5054" s="27"/>
      <c r="E5054" s="27" t="s">
        <v>658</v>
      </c>
      <c r="F5054" s="27" t="s">
        <v>9423</v>
      </c>
      <c r="G5054" s="28" t="s">
        <v>173</v>
      </c>
      <c r="H5054" s="27" t="s">
        <v>174</v>
      </c>
      <c r="I5054" s="118" t="s">
        <v>9424</v>
      </c>
      <c r="J5054" s="29">
        <v>239.4</v>
      </c>
      <c r="K5054" s="28" t="s">
        <v>162</v>
      </c>
      <c r="L5054" s="27" t="s">
        <v>648</v>
      </c>
      <c r="M5054" s="27" t="s">
        <v>164</v>
      </c>
      <c r="N5054" s="27" t="s">
        <v>9740</v>
      </c>
    </row>
    <row r="5055" spans="1:14" ht="16.5" customHeight="1" thickTop="1" thickBot="1">
      <c r="A5055" s="30">
        <v>8542399010</v>
      </c>
      <c r="B5055" s="25"/>
      <c r="C5055" s="26"/>
      <c r="D5055" s="27"/>
      <c r="E5055" s="27" t="s">
        <v>658</v>
      </c>
      <c r="F5055" s="27" t="s">
        <v>9425</v>
      </c>
      <c r="G5055" s="28" t="s">
        <v>173</v>
      </c>
      <c r="H5055" s="27" t="s">
        <v>174</v>
      </c>
      <c r="I5055" s="118" t="s">
        <v>9426</v>
      </c>
      <c r="J5055" s="29">
        <v>1159.8399999999999</v>
      </c>
      <c r="K5055" s="28" t="s">
        <v>162</v>
      </c>
      <c r="L5055" s="27" t="s">
        <v>648</v>
      </c>
      <c r="M5055" s="27" t="s">
        <v>164</v>
      </c>
      <c r="N5055" s="27" t="s">
        <v>9740</v>
      </c>
    </row>
    <row r="5056" spans="1:14" ht="16.5" customHeight="1" thickTop="1" thickBot="1">
      <c r="A5056" s="30">
        <v>8542399010</v>
      </c>
      <c r="B5056" s="25"/>
      <c r="C5056" s="26"/>
      <c r="D5056" s="27"/>
      <c r="E5056" s="27" t="s">
        <v>658</v>
      </c>
      <c r="F5056" s="27" t="s">
        <v>9427</v>
      </c>
      <c r="G5056" s="28" t="s">
        <v>173</v>
      </c>
      <c r="H5056" s="27" t="s">
        <v>174</v>
      </c>
      <c r="I5056" s="118" t="s">
        <v>4815</v>
      </c>
      <c r="J5056" s="29">
        <v>4250.3999999999996</v>
      </c>
      <c r="K5056" s="28" t="s">
        <v>162</v>
      </c>
      <c r="L5056" s="27" t="s">
        <v>764</v>
      </c>
      <c r="M5056" s="27" t="s">
        <v>164</v>
      </c>
      <c r="N5056" s="27" t="s">
        <v>764</v>
      </c>
    </row>
    <row r="5057" spans="1:14" ht="16.5" customHeight="1" thickTop="1" thickBot="1">
      <c r="A5057" s="30">
        <v>8542399010</v>
      </c>
      <c r="B5057" s="25"/>
      <c r="C5057" s="26"/>
      <c r="D5057" s="27"/>
      <c r="E5057" s="27" t="s">
        <v>658</v>
      </c>
      <c r="F5057" s="27" t="s">
        <v>9428</v>
      </c>
      <c r="G5057" s="28" t="s">
        <v>173</v>
      </c>
      <c r="H5057" s="27" t="s">
        <v>174</v>
      </c>
      <c r="I5057" s="118" t="s">
        <v>9270</v>
      </c>
      <c r="J5057" s="29">
        <v>1588.4</v>
      </c>
      <c r="K5057" s="28" t="s">
        <v>162</v>
      </c>
      <c r="L5057" s="27" t="s">
        <v>134</v>
      </c>
      <c r="M5057" s="27" t="s">
        <v>164</v>
      </c>
      <c r="N5057" s="27" t="s">
        <v>4101</v>
      </c>
    </row>
    <row r="5058" spans="1:14" ht="16.5" customHeight="1" thickTop="1" thickBot="1">
      <c r="A5058" s="30">
        <v>8542399010</v>
      </c>
      <c r="B5058" s="25"/>
      <c r="C5058" s="26"/>
      <c r="D5058" s="27"/>
      <c r="E5058" s="27" t="s">
        <v>658</v>
      </c>
      <c r="F5058" s="27" t="s">
        <v>9429</v>
      </c>
      <c r="G5058" s="28" t="s">
        <v>173</v>
      </c>
      <c r="H5058" s="27" t="s">
        <v>174</v>
      </c>
      <c r="I5058" s="118" t="s">
        <v>9430</v>
      </c>
      <c r="J5058" s="29">
        <v>610.5</v>
      </c>
      <c r="K5058" s="28" t="s">
        <v>162</v>
      </c>
      <c r="L5058" s="27" t="s">
        <v>648</v>
      </c>
      <c r="M5058" s="27" t="s">
        <v>164</v>
      </c>
      <c r="N5058" s="27" t="s">
        <v>9740</v>
      </c>
    </row>
    <row r="5059" spans="1:14" ht="16.5" customHeight="1" thickTop="1">
      <c r="A5059" s="24">
        <v>8548009000</v>
      </c>
      <c r="B5059" s="25"/>
      <c r="C5059" s="26">
        <v>0.05</v>
      </c>
      <c r="D5059" s="27"/>
      <c r="E5059" s="27" t="s">
        <v>1092</v>
      </c>
      <c r="F5059" s="27" t="s">
        <v>9431</v>
      </c>
      <c r="G5059" s="28" t="s">
        <v>173</v>
      </c>
      <c r="H5059" s="27" t="s">
        <v>174</v>
      </c>
      <c r="I5059" s="118" t="s">
        <v>9432</v>
      </c>
      <c r="J5059" s="29">
        <v>2.75</v>
      </c>
      <c r="K5059" s="28" t="s">
        <v>162</v>
      </c>
      <c r="L5059" s="27" t="s">
        <v>218</v>
      </c>
      <c r="M5059" s="27" t="s">
        <v>164</v>
      </c>
      <c r="N5059" s="27" t="s">
        <v>18066</v>
      </c>
    </row>
    <row r="5060" spans="1:14" ht="16.5" customHeight="1">
      <c r="A5060" s="24">
        <v>3926909709</v>
      </c>
      <c r="B5060" s="25"/>
      <c r="C5060" s="26">
        <v>6.5000000000000002E-2</v>
      </c>
      <c r="D5060" s="27"/>
      <c r="E5060" s="27" t="s">
        <v>9433</v>
      </c>
      <c r="F5060" s="27" t="s">
        <v>9434</v>
      </c>
      <c r="G5060" s="28" t="s">
        <v>206</v>
      </c>
      <c r="H5060" s="27" t="s">
        <v>207</v>
      </c>
      <c r="I5060" s="118" t="s">
        <v>9435</v>
      </c>
      <c r="J5060" s="29">
        <v>26.68</v>
      </c>
      <c r="K5060" s="28" t="s">
        <v>162</v>
      </c>
      <c r="L5060" s="27" t="s">
        <v>435</v>
      </c>
      <c r="M5060" s="27" t="s">
        <v>164</v>
      </c>
      <c r="N5060" s="27" t="s">
        <v>18083</v>
      </c>
    </row>
    <row r="5061" spans="1:14" ht="16.5" customHeight="1">
      <c r="A5061" s="24">
        <v>8504509500</v>
      </c>
      <c r="B5061" s="25"/>
      <c r="C5061" s="26"/>
      <c r="D5061" s="27"/>
      <c r="E5061" s="27" t="s">
        <v>225</v>
      </c>
      <c r="F5061" s="27" t="s">
        <v>9436</v>
      </c>
      <c r="G5061" s="28" t="s">
        <v>173</v>
      </c>
      <c r="H5061" s="27" t="s">
        <v>174</v>
      </c>
      <c r="I5061" s="118" t="s">
        <v>9437</v>
      </c>
      <c r="J5061" s="29">
        <v>6.82</v>
      </c>
      <c r="K5061" s="28" t="s">
        <v>162</v>
      </c>
      <c r="L5061" s="27" t="s">
        <v>372</v>
      </c>
      <c r="M5061" s="27" t="s">
        <v>164</v>
      </c>
      <c r="N5061" s="27" t="s">
        <v>1383</v>
      </c>
    </row>
    <row r="5062" spans="1:14" ht="16.5" customHeight="1">
      <c r="A5062" s="24">
        <v>8504509500</v>
      </c>
      <c r="B5062" s="25"/>
      <c r="C5062" s="26"/>
      <c r="D5062" s="27"/>
      <c r="E5062" s="27" t="s">
        <v>9438</v>
      </c>
      <c r="F5062" s="27" t="s">
        <v>9439</v>
      </c>
      <c r="G5062" s="28" t="s">
        <v>282</v>
      </c>
      <c r="H5062" s="27" t="s">
        <v>283</v>
      </c>
      <c r="I5062" s="118" t="s">
        <v>9440</v>
      </c>
      <c r="J5062" s="29">
        <v>1.03</v>
      </c>
      <c r="K5062" s="28" t="s">
        <v>162</v>
      </c>
      <c r="L5062" s="27" t="s">
        <v>218</v>
      </c>
      <c r="M5062" s="27" t="s">
        <v>164</v>
      </c>
      <c r="N5062" s="27" t="s">
        <v>18066</v>
      </c>
    </row>
    <row r="5063" spans="1:14" ht="16.5" customHeight="1">
      <c r="A5063" s="24">
        <v>8504509500</v>
      </c>
      <c r="B5063" s="25"/>
      <c r="C5063" s="26"/>
      <c r="D5063" s="27"/>
      <c r="E5063" s="27" t="s">
        <v>9438</v>
      </c>
      <c r="F5063" s="27" t="s">
        <v>9441</v>
      </c>
      <c r="G5063" s="28" t="s">
        <v>282</v>
      </c>
      <c r="H5063" s="27" t="s">
        <v>283</v>
      </c>
      <c r="I5063" s="118" t="s">
        <v>9442</v>
      </c>
      <c r="J5063" s="29">
        <v>8</v>
      </c>
      <c r="K5063" s="28" t="s">
        <v>162</v>
      </c>
      <c r="L5063" s="27" t="s">
        <v>218</v>
      </c>
      <c r="M5063" s="27" t="s">
        <v>164</v>
      </c>
      <c r="N5063" s="27" t="s">
        <v>18066</v>
      </c>
    </row>
    <row r="5064" spans="1:14" ht="16.5" customHeight="1">
      <c r="A5064" s="24">
        <v>8504509500</v>
      </c>
      <c r="B5064" s="25"/>
      <c r="C5064" s="26"/>
      <c r="D5064" s="27"/>
      <c r="E5064" s="27" t="s">
        <v>9438</v>
      </c>
      <c r="F5064" s="27" t="s">
        <v>9443</v>
      </c>
      <c r="G5064" s="28" t="s">
        <v>282</v>
      </c>
      <c r="H5064" s="27" t="s">
        <v>283</v>
      </c>
      <c r="I5064" s="118" t="s">
        <v>9444</v>
      </c>
      <c r="J5064" s="29">
        <v>12.69</v>
      </c>
      <c r="K5064" s="28" t="s">
        <v>162</v>
      </c>
      <c r="L5064" s="27" t="s">
        <v>218</v>
      </c>
      <c r="M5064" s="27" t="s">
        <v>164</v>
      </c>
      <c r="N5064" s="27" t="s">
        <v>18066</v>
      </c>
    </row>
    <row r="5065" spans="1:14" ht="16.5" customHeight="1">
      <c r="A5065" s="24">
        <v>8504509500</v>
      </c>
      <c r="B5065" s="25"/>
      <c r="C5065" s="26"/>
      <c r="D5065" s="27"/>
      <c r="E5065" s="27" t="s">
        <v>4295</v>
      </c>
      <c r="F5065" s="27" t="s">
        <v>9445</v>
      </c>
      <c r="G5065" s="28" t="s">
        <v>201</v>
      </c>
      <c r="H5065" s="27" t="s">
        <v>202</v>
      </c>
      <c r="I5065" s="118" t="s">
        <v>9446</v>
      </c>
      <c r="J5065" s="29">
        <v>2.85</v>
      </c>
      <c r="K5065" s="28" t="s">
        <v>162</v>
      </c>
      <c r="L5065" s="27" t="s">
        <v>42</v>
      </c>
      <c r="M5065" s="27" t="s">
        <v>164</v>
      </c>
      <c r="N5065" s="27" t="s">
        <v>18077</v>
      </c>
    </row>
    <row r="5066" spans="1:14" ht="16.5" customHeight="1">
      <c r="A5066" s="24">
        <v>8532210000</v>
      </c>
      <c r="B5066" s="25"/>
      <c r="C5066" s="26"/>
      <c r="D5066" s="27"/>
      <c r="E5066" s="27" t="s">
        <v>9447</v>
      </c>
      <c r="F5066" s="27" t="s">
        <v>9448</v>
      </c>
      <c r="G5066" s="28" t="s">
        <v>259</v>
      </c>
      <c r="H5066" s="27" t="s">
        <v>260</v>
      </c>
      <c r="I5066" s="118" t="s">
        <v>9449</v>
      </c>
      <c r="J5066" s="29">
        <v>122.18</v>
      </c>
      <c r="K5066" s="28" t="s">
        <v>162</v>
      </c>
      <c r="L5066" s="27" t="s">
        <v>262</v>
      </c>
      <c r="M5066" s="27" t="s">
        <v>164</v>
      </c>
      <c r="N5066" s="27" t="s">
        <v>262</v>
      </c>
    </row>
    <row r="5067" spans="1:14" ht="16.5" customHeight="1">
      <c r="A5067" s="24">
        <v>8532220000</v>
      </c>
      <c r="B5067" s="25"/>
      <c r="C5067" s="26"/>
      <c r="D5067" s="27"/>
      <c r="E5067" s="27" t="s">
        <v>2022</v>
      </c>
      <c r="F5067" s="27" t="s">
        <v>6050</v>
      </c>
      <c r="G5067" s="28" t="s">
        <v>282</v>
      </c>
      <c r="H5067" s="27" t="s">
        <v>283</v>
      </c>
      <c r="I5067" s="118" t="s">
        <v>4261</v>
      </c>
      <c r="J5067" s="29">
        <v>4550.0200000000004</v>
      </c>
      <c r="K5067" s="28" t="s">
        <v>162</v>
      </c>
      <c r="L5067" s="27" t="s">
        <v>7267</v>
      </c>
      <c r="M5067" s="27" t="s">
        <v>164</v>
      </c>
      <c r="N5067" s="27" t="s">
        <v>18299</v>
      </c>
    </row>
    <row r="5068" spans="1:14" ht="16.5" customHeight="1">
      <c r="A5068" s="24">
        <v>8532240000</v>
      </c>
      <c r="B5068" s="25"/>
      <c r="C5068" s="26"/>
      <c r="D5068" s="27"/>
      <c r="E5068" s="27" t="s">
        <v>9450</v>
      </c>
      <c r="F5068" s="27" t="s">
        <v>6833</v>
      </c>
      <c r="G5068" s="28" t="s">
        <v>282</v>
      </c>
      <c r="H5068" s="27" t="s">
        <v>283</v>
      </c>
      <c r="I5068" s="118" t="s">
        <v>6834</v>
      </c>
      <c r="J5068" s="29">
        <v>5.04</v>
      </c>
      <c r="K5068" s="28" t="s">
        <v>162</v>
      </c>
      <c r="L5068" s="27" t="s">
        <v>42</v>
      </c>
      <c r="M5068" s="27" t="s">
        <v>164</v>
      </c>
      <c r="N5068" s="27" t="s">
        <v>18077</v>
      </c>
    </row>
    <row r="5069" spans="1:14" ht="16.5" customHeight="1">
      <c r="A5069" s="24">
        <v>8532240000</v>
      </c>
      <c r="B5069" s="25"/>
      <c r="C5069" s="26"/>
      <c r="D5069" s="27"/>
      <c r="E5069" s="27" t="s">
        <v>9450</v>
      </c>
      <c r="F5069" s="27" t="s">
        <v>8767</v>
      </c>
      <c r="G5069" s="28" t="s">
        <v>282</v>
      </c>
      <c r="H5069" s="27" t="s">
        <v>283</v>
      </c>
      <c r="I5069" s="118" t="s">
        <v>6832</v>
      </c>
      <c r="J5069" s="29">
        <v>192.52</v>
      </c>
      <c r="K5069" s="28" t="s">
        <v>162</v>
      </c>
      <c r="L5069" s="27" t="s">
        <v>42</v>
      </c>
      <c r="M5069" s="27" t="s">
        <v>164</v>
      </c>
      <c r="N5069" s="27" t="s">
        <v>18077</v>
      </c>
    </row>
    <row r="5070" spans="1:14" ht="16.5" customHeight="1">
      <c r="A5070" s="24">
        <v>8532240000</v>
      </c>
      <c r="B5070" s="25"/>
      <c r="C5070" s="26"/>
      <c r="D5070" s="27"/>
      <c r="E5070" s="27" t="s">
        <v>9139</v>
      </c>
      <c r="F5070" s="27" t="s">
        <v>9451</v>
      </c>
      <c r="G5070" s="28" t="s">
        <v>201</v>
      </c>
      <c r="H5070" s="27" t="s">
        <v>202</v>
      </c>
      <c r="I5070" s="118" t="s">
        <v>9452</v>
      </c>
      <c r="J5070" s="29">
        <v>0.77</v>
      </c>
      <c r="K5070" s="28" t="s">
        <v>162</v>
      </c>
      <c r="L5070" s="27" t="s">
        <v>262</v>
      </c>
      <c r="M5070" s="27" t="s">
        <v>164</v>
      </c>
      <c r="N5070" s="27" t="s">
        <v>262</v>
      </c>
    </row>
    <row r="5071" spans="1:14" ht="16.5" customHeight="1">
      <c r="A5071" s="24">
        <v>8532250000</v>
      </c>
      <c r="B5071" s="25"/>
      <c r="C5071" s="26"/>
      <c r="D5071" s="27"/>
      <c r="E5071" s="27" t="s">
        <v>334</v>
      </c>
      <c r="F5071" s="27" t="s">
        <v>7510</v>
      </c>
      <c r="G5071" s="28" t="s">
        <v>347</v>
      </c>
      <c r="H5071" s="27" t="s">
        <v>348</v>
      </c>
      <c r="I5071" s="118" t="s">
        <v>7511</v>
      </c>
      <c r="J5071" s="29">
        <v>55.02</v>
      </c>
      <c r="K5071" s="28" t="s">
        <v>162</v>
      </c>
      <c r="L5071" s="27" t="s">
        <v>344</v>
      </c>
      <c r="M5071" s="27" t="s">
        <v>164</v>
      </c>
      <c r="N5071" s="27" t="s">
        <v>9113</v>
      </c>
    </row>
    <row r="5072" spans="1:14" ht="16.5" customHeight="1">
      <c r="A5072" s="24">
        <v>8532290000</v>
      </c>
      <c r="B5072" s="25"/>
      <c r="C5072" s="26"/>
      <c r="D5072" s="27"/>
      <c r="E5072" s="27" t="s">
        <v>9453</v>
      </c>
      <c r="F5072" s="27" t="s">
        <v>9454</v>
      </c>
      <c r="G5072" s="28" t="s">
        <v>282</v>
      </c>
      <c r="H5072" s="27" t="s">
        <v>283</v>
      </c>
      <c r="I5072" s="118" t="s">
        <v>9455</v>
      </c>
      <c r="J5072" s="29">
        <v>0.73</v>
      </c>
      <c r="K5072" s="28" t="s">
        <v>162</v>
      </c>
      <c r="L5072" s="27" t="s">
        <v>218</v>
      </c>
      <c r="M5072" s="27" t="s">
        <v>164</v>
      </c>
      <c r="N5072" s="27" t="s">
        <v>18066</v>
      </c>
    </row>
    <row r="5073" spans="1:14" ht="16.5" customHeight="1">
      <c r="A5073" s="24">
        <v>8533100000</v>
      </c>
      <c r="B5073" s="25"/>
      <c r="C5073" s="26"/>
      <c r="D5073" s="27"/>
      <c r="E5073" s="27" t="s">
        <v>9456</v>
      </c>
      <c r="F5073" s="27" t="s">
        <v>9457</v>
      </c>
      <c r="G5073" s="28" t="s">
        <v>159</v>
      </c>
      <c r="H5073" s="27" t="s">
        <v>160</v>
      </c>
      <c r="I5073" s="118" t="s">
        <v>9458</v>
      </c>
      <c r="J5073" s="29">
        <v>5.53</v>
      </c>
      <c r="K5073" s="28" t="s">
        <v>162</v>
      </c>
      <c r="L5073" s="27" t="s">
        <v>372</v>
      </c>
      <c r="M5073" s="27" t="s">
        <v>164</v>
      </c>
      <c r="N5073" s="27" t="s">
        <v>1383</v>
      </c>
    </row>
    <row r="5074" spans="1:14" ht="16.5" customHeight="1">
      <c r="A5074" s="24">
        <v>8533401000</v>
      </c>
      <c r="B5074" s="25"/>
      <c r="C5074" s="26"/>
      <c r="D5074" s="27"/>
      <c r="E5074" s="27" t="s">
        <v>9459</v>
      </c>
      <c r="F5074" s="27" t="s">
        <v>9460</v>
      </c>
      <c r="G5074" s="28" t="s">
        <v>311</v>
      </c>
      <c r="H5074" s="27" t="s">
        <v>312</v>
      </c>
      <c r="I5074" s="118" t="s">
        <v>9461</v>
      </c>
      <c r="J5074" s="29">
        <v>7.27</v>
      </c>
      <c r="K5074" s="28" t="s">
        <v>162</v>
      </c>
      <c r="L5074" s="27" t="s">
        <v>372</v>
      </c>
      <c r="M5074" s="27" t="s">
        <v>164</v>
      </c>
      <c r="N5074" s="27" t="s">
        <v>1383</v>
      </c>
    </row>
    <row r="5075" spans="1:14" ht="16.5" customHeight="1">
      <c r="A5075" s="24">
        <v>8536411000</v>
      </c>
      <c r="B5075" s="25"/>
      <c r="C5075" s="26">
        <v>0.08</v>
      </c>
      <c r="D5075" s="27"/>
      <c r="E5075" s="27" t="s">
        <v>9462</v>
      </c>
      <c r="F5075" s="27" t="s">
        <v>9185</v>
      </c>
      <c r="G5075" s="28" t="s">
        <v>173</v>
      </c>
      <c r="H5075" s="27" t="s">
        <v>174</v>
      </c>
      <c r="I5075" s="118" t="s">
        <v>7360</v>
      </c>
      <c r="J5075" s="29">
        <v>159.13</v>
      </c>
      <c r="K5075" s="28" t="s">
        <v>162</v>
      </c>
      <c r="L5075" s="27" t="s">
        <v>1152</v>
      </c>
      <c r="M5075" s="27" t="s">
        <v>164</v>
      </c>
      <c r="N5075" s="27" t="s">
        <v>3701</v>
      </c>
    </row>
    <row r="5076" spans="1:14" ht="16.5" customHeight="1">
      <c r="A5076" s="24">
        <v>8536411000</v>
      </c>
      <c r="B5076" s="25"/>
      <c r="C5076" s="26"/>
      <c r="D5076" s="27"/>
      <c r="E5076" s="27" t="s">
        <v>9462</v>
      </c>
      <c r="F5076" s="27" t="s">
        <v>9463</v>
      </c>
      <c r="G5076" s="28" t="s">
        <v>173</v>
      </c>
      <c r="H5076" s="27" t="s">
        <v>174</v>
      </c>
      <c r="I5076" s="118" t="s">
        <v>9464</v>
      </c>
      <c r="J5076" s="29">
        <v>3.2</v>
      </c>
      <c r="K5076" s="28" t="s">
        <v>162</v>
      </c>
      <c r="L5076" s="27" t="s">
        <v>9465</v>
      </c>
      <c r="M5076" s="27" t="s">
        <v>164</v>
      </c>
      <c r="N5076" s="27" t="s">
        <v>18379</v>
      </c>
    </row>
    <row r="5077" spans="1:14" ht="16.5" customHeight="1">
      <c r="A5077" s="24">
        <v>8536691000</v>
      </c>
      <c r="B5077" s="25"/>
      <c r="C5077" s="26"/>
      <c r="D5077" s="27"/>
      <c r="E5077" s="27" t="s">
        <v>4946</v>
      </c>
      <c r="F5077" s="27" t="s">
        <v>9466</v>
      </c>
      <c r="G5077" s="28" t="s">
        <v>282</v>
      </c>
      <c r="H5077" s="27" t="s">
        <v>283</v>
      </c>
      <c r="I5077" s="118" t="s">
        <v>9467</v>
      </c>
      <c r="J5077" s="29">
        <v>1.82</v>
      </c>
      <c r="K5077" s="28" t="s">
        <v>162</v>
      </c>
      <c r="L5077" s="27" t="s">
        <v>218</v>
      </c>
      <c r="M5077" s="27" t="s">
        <v>164</v>
      </c>
      <c r="N5077" s="27" t="s">
        <v>18066</v>
      </c>
    </row>
    <row r="5078" spans="1:14" ht="16.5" customHeight="1">
      <c r="A5078" s="24">
        <v>8536693000</v>
      </c>
      <c r="B5078" s="25"/>
      <c r="C5078" s="26"/>
      <c r="D5078" s="27"/>
      <c r="E5078" s="27" t="s">
        <v>444</v>
      </c>
      <c r="F5078" s="27" t="s">
        <v>9468</v>
      </c>
      <c r="G5078" s="28" t="s">
        <v>173</v>
      </c>
      <c r="H5078" s="27" t="s">
        <v>174</v>
      </c>
      <c r="I5078" s="118" t="s">
        <v>9469</v>
      </c>
      <c r="J5078" s="29">
        <v>2.8</v>
      </c>
      <c r="K5078" s="28" t="s">
        <v>162</v>
      </c>
      <c r="L5078" s="27" t="s">
        <v>4021</v>
      </c>
      <c r="M5078" s="27" t="s">
        <v>164</v>
      </c>
      <c r="N5078" s="27" t="s">
        <v>18240</v>
      </c>
    </row>
    <row r="5079" spans="1:14" ht="16.5" customHeight="1">
      <c r="A5079" s="24">
        <v>8536693000</v>
      </c>
      <c r="B5079" s="25"/>
      <c r="C5079" s="26"/>
      <c r="D5079" s="27"/>
      <c r="E5079" s="27" t="s">
        <v>444</v>
      </c>
      <c r="F5079" s="27" t="s">
        <v>9468</v>
      </c>
      <c r="G5079" s="28" t="s">
        <v>173</v>
      </c>
      <c r="H5079" s="27" t="s">
        <v>174</v>
      </c>
      <c r="I5079" s="118" t="s">
        <v>9470</v>
      </c>
      <c r="J5079" s="29">
        <v>2.8</v>
      </c>
      <c r="K5079" s="28" t="s">
        <v>162</v>
      </c>
      <c r="L5079" s="27" t="s">
        <v>4021</v>
      </c>
      <c r="M5079" s="27" t="s">
        <v>164</v>
      </c>
      <c r="N5079" s="27" t="s">
        <v>18240</v>
      </c>
    </row>
    <row r="5080" spans="1:14" ht="16.5" customHeight="1">
      <c r="A5080" s="24">
        <v>8536693000</v>
      </c>
      <c r="B5080" s="25"/>
      <c r="C5080" s="26"/>
      <c r="D5080" s="27"/>
      <c r="E5080" s="27" t="s">
        <v>444</v>
      </c>
      <c r="F5080" s="27" t="s">
        <v>9468</v>
      </c>
      <c r="G5080" s="28" t="s">
        <v>173</v>
      </c>
      <c r="H5080" s="27" t="s">
        <v>174</v>
      </c>
      <c r="I5080" s="118" t="s">
        <v>9471</v>
      </c>
      <c r="J5080" s="29">
        <v>2.64</v>
      </c>
      <c r="K5080" s="28" t="s">
        <v>162</v>
      </c>
      <c r="L5080" s="27" t="s">
        <v>4021</v>
      </c>
      <c r="M5080" s="27" t="s">
        <v>164</v>
      </c>
      <c r="N5080" s="27" t="s">
        <v>18240</v>
      </c>
    </row>
    <row r="5081" spans="1:14" ht="16.5" customHeight="1">
      <c r="A5081" s="24">
        <v>8536693000</v>
      </c>
      <c r="B5081" s="25"/>
      <c r="C5081" s="26"/>
      <c r="D5081" s="27"/>
      <c r="E5081" s="27" t="s">
        <v>444</v>
      </c>
      <c r="F5081" s="27" t="s">
        <v>9468</v>
      </c>
      <c r="G5081" s="28" t="s">
        <v>173</v>
      </c>
      <c r="H5081" s="27" t="s">
        <v>174</v>
      </c>
      <c r="I5081" s="118" t="s">
        <v>9472</v>
      </c>
      <c r="J5081" s="29">
        <v>2.8</v>
      </c>
      <c r="K5081" s="28" t="s">
        <v>162</v>
      </c>
      <c r="L5081" s="27" t="s">
        <v>4021</v>
      </c>
      <c r="M5081" s="27" t="s">
        <v>164</v>
      </c>
      <c r="N5081" s="27" t="s">
        <v>18240</v>
      </c>
    </row>
    <row r="5082" spans="1:14" ht="16.5" customHeight="1">
      <c r="A5082" s="24">
        <v>8536693000</v>
      </c>
      <c r="B5082" s="25"/>
      <c r="C5082" s="26"/>
      <c r="D5082" s="27"/>
      <c r="E5082" s="27" t="s">
        <v>444</v>
      </c>
      <c r="F5082" s="27" t="s">
        <v>9468</v>
      </c>
      <c r="G5082" s="28" t="s">
        <v>173</v>
      </c>
      <c r="H5082" s="27" t="s">
        <v>174</v>
      </c>
      <c r="I5082" s="118" t="s">
        <v>9473</v>
      </c>
      <c r="J5082" s="29">
        <v>2.8</v>
      </c>
      <c r="K5082" s="28" t="s">
        <v>162</v>
      </c>
      <c r="L5082" s="27" t="s">
        <v>4021</v>
      </c>
      <c r="M5082" s="27" t="s">
        <v>164</v>
      </c>
      <c r="N5082" s="27" t="s">
        <v>18240</v>
      </c>
    </row>
    <row r="5083" spans="1:14" ht="16.5" customHeight="1">
      <c r="A5083" s="24">
        <v>8536693000</v>
      </c>
      <c r="B5083" s="25"/>
      <c r="C5083" s="26"/>
      <c r="D5083" s="27"/>
      <c r="E5083" s="27" t="s">
        <v>444</v>
      </c>
      <c r="F5083" s="27" t="s">
        <v>9474</v>
      </c>
      <c r="G5083" s="28" t="s">
        <v>173</v>
      </c>
      <c r="H5083" s="27" t="s">
        <v>174</v>
      </c>
      <c r="I5083" s="118" t="s">
        <v>9475</v>
      </c>
      <c r="J5083" s="29">
        <v>2.8</v>
      </c>
      <c r="K5083" s="28" t="s">
        <v>162</v>
      </c>
      <c r="L5083" s="27" t="s">
        <v>4021</v>
      </c>
      <c r="M5083" s="27" t="s">
        <v>164</v>
      </c>
      <c r="N5083" s="27" t="s">
        <v>18240</v>
      </c>
    </row>
    <row r="5084" spans="1:14" ht="16.5" customHeight="1">
      <c r="A5084" s="24">
        <v>8536693000</v>
      </c>
      <c r="B5084" s="25"/>
      <c r="C5084" s="26"/>
      <c r="D5084" s="27"/>
      <c r="E5084" s="27" t="s">
        <v>444</v>
      </c>
      <c r="F5084" s="27" t="s">
        <v>9474</v>
      </c>
      <c r="G5084" s="28" t="s">
        <v>173</v>
      </c>
      <c r="H5084" s="27" t="s">
        <v>174</v>
      </c>
      <c r="I5084" s="118" t="s">
        <v>9476</v>
      </c>
      <c r="J5084" s="29">
        <v>2.8</v>
      </c>
      <c r="K5084" s="28" t="s">
        <v>162</v>
      </c>
      <c r="L5084" s="27" t="s">
        <v>4021</v>
      </c>
      <c r="M5084" s="27" t="s">
        <v>164</v>
      </c>
      <c r="N5084" s="27" t="s">
        <v>18240</v>
      </c>
    </row>
    <row r="5085" spans="1:14" ht="16.5" customHeight="1">
      <c r="A5085" s="24">
        <v>8536693000</v>
      </c>
      <c r="B5085" s="25"/>
      <c r="C5085" s="26"/>
      <c r="D5085" s="27"/>
      <c r="E5085" s="27" t="s">
        <v>444</v>
      </c>
      <c r="F5085" s="27" t="s">
        <v>9474</v>
      </c>
      <c r="G5085" s="28" t="s">
        <v>173</v>
      </c>
      <c r="H5085" s="27" t="s">
        <v>174</v>
      </c>
      <c r="I5085" s="118" t="s">
        <v>9477</v>
      </c>
      <c r="J5085" s="29">
        <v>2.8</v>
      </c>
      <c r="K5085" s="28" t="s">
        <v>162</v>
      </c>
      <c r="L5085" s="27" t="s">
        <v>4021</v>
      </c>
      <c r="M5085" s="27" t="s">
        <v>164</v>
      </c>
      <c r="N5085" s="27" t="s">
        <v>18240</v>
      </c>
    </row>
    <row r="5086" spans="1:14" ht="16.5" customHeight="1">
      <c r="A5086" s="24">
        <v>8536693000</v>
      </c>
      <c r="B5086" s="25"/>
      <c r="C5086" s="26"/>
      <c r="D5086" s="27"/>
      <c r="E5086" s="27" t="s">
        <v>444</v>
      </c>
      <c r="F5086" s="27" t="s">
        <v>9474</v>
      </c>
      <c r="G5086" s="28" t="s">
        <v>173</v>
      </c>
      <c r="H5086" s="27" t="s">
        <v>174</v>
      </c>
      <c r="I5086" s="118" t="s">
        <v>9478</v>
      </c>
      <c r="J5086" s="29">
        <v>2.8</v>
      </c>
      <c r="K5086" s="28" t="s">
        <v>162</v>
      </c>
      <c r="L5086" s="27" t="s">
        <v>4021</v>
      </c>
      <c r="M5086" s="27" t="s">
        <v>164</v>
      </c>
      <c r="N5086" s="27" t="s">
        <v>18240</v>
      </c>
    </row>
    <row r="5087" spans="1:14" ht="16.5" customHeight="1">
      <c r="A5087" s="24">
        <v>8536693000</v>
      </c>
      <c r="B5087" s="25"/>
      <c r="C5087" s="26"/>
      <c r="D5087" s="27"/>
      <c r="E5087" s="27" t="s">
        <v>444</v>
      </c>
      <c r="F5087" s="27" t="s">
        <v>9479</v>
      </c>
      <c r="G5087" s="28" t="s">
        <v>173</v>
      </c>
      <c r="H5087" s="27" t="s">
        <v>174</v>
      </c>
      <c r="I5087" s="118" t="s">
        <v>9480</v>
      </c>
      <c r="J5087" s="29">
        <v>2.8</v>
      </c>
      <c r="K5087" s="28" t="s">
        <v>162</v>
      </c>
      <c r="L5087" s="27" t="s">
        <v>4021</v>
      </c>
      <c r="M5087" s="27" t="s">
        <v>164</v>
      </c>
      <c r="N5087" s="27" t="s">
        <v>18240</v>
      </c>
    </row>
    <row r="5088" spans="1:14" ht="16.5" customHeight="1">
      <c r="A5088" s="24">
        <v>8536693000</v>
      </c>
      <c r="B5088" s="25"/>
      <c r="C5088" s="26"/>
      <c r="D5088" s="27"/>
      <c r="E5088" s="27" t="s">
        <v>444</v>
      </c>
      <c r="F5088" s="27" t="s">
        <v>9479</v>
      </c>
      <c r="G5088" s="28" t="s">
        <v>173</v>
      </c>
      <c r="H5088" s="27" t="s">
        <v>174</v>
      </c>
      <c r="I5088" s="118" t="s">
        <v>9481</v>
      </c>
      <c r="J5088" s="29">
        <v>2.8</v>
      </c>
      <c r="K5088" s="28" t="s">
        <v>162</v>
      </c>
      <c r="L5088" s="27" t="s">
        <v>4021</v>
      </c>
      <c r="M5088" s="27" t="s">
        <v>164</v>
      </c>
      <c r="N5088" s="27" t="s">
        <v>18240</v>
      </c>
    </row>
    <row r="5089" spans="1:14" ht="16.5" customHeight="1">
      <c r="A5089" s="24">
        <v>8536693000</v>
      </c>
      <c r="B5089" s="25"/>
      <c r="C5089" s="26"/>
      <c r="D5089" s="27"/>
      <c r="E5089" s="27" t="s">
        <v>444</v>
      </c>
      <c r="F5089" s="27" t="s">
        <v>9479</v>
      </c>
      <c r="G5089" s="28" t="s">
        <v>173</v>
      </c>
      <c r="H5089" s="27" t="s">
        <v>174</v>
      </c>
      <c r="I5089" s="118" t="s">
        <v>9482</v>
      </c>
      <c r="J5089" s="29">
        <v>2.8</v>
      </c>
      <c r="K5089" s="28" t="s">
        <v>162</v>
      </c>
      <c r="L5089" s="27" t="s">
        <v>4021</v>
      </c>
      <c r="M5089" s="27" t="s">
        <v>164</v>
      </c>
      <c r="N5089" s="27" t="s">
        <v>18240</v>
      </c>
    </row>
    <row r="5090" spans="1:14" ht="16.5" customHeight="1">
      <c r="A5090" s="24">
        <v>8536693000</v>
      </c>
      <c r="B5090" s="25"/>
      <c r="C5090" s="26"/>
      <c r="D5090" s="27"/>
      <c r="E5090" s="27" t="s">
        <v>444</v>
      </c>
      <c r="F5090" s="27" t="s">
        <v>9479</v>
      </c>
      <c r="G5090" s="28" t="s">
        <v>173</v>
      </c>
      <c r="H5090" s="27" t="s">
        <v>174</v>
      </c>
      <c r="I5090" s="118" t="s">
        <v>9483</v>
      </c>
      <c r="J5090" s="29">
        <v>2.8</v>
      </c>
      <c r="K5090" s="28" t="s">
        <v>162</v>
      </c>
      <c r="L5090" s="27" t="s">
        <v>4021</v>
      </c>
      <c r="M5090" s="27" t="s">
        <v>164</v>
      </c>
      <c r="N5090" s="27" t="s">
        <v>18240</v>
      </c>
    </row>
    <row r="5091" spans="1:14" ht="16.5" customHeight="1">
      <c r="A5091" s="24">
        <v>8536693000</v>
      </c>
      <c r="B5091" s="25"/>
      <c r="C5091" s="26"/>
      <c r="D5091" s="27"/>
      <c r="E5091" s="27" t="s">
        <v>444</v>
      </c>
      <c r="F5091" s="27" t="s">
        <v>9484</v>
      </c>
      <c r="G5091" s="28" t="s">
        <v>173</v>
      </c>
      <c r="H5091" s="27" t="s">
        <v>174</v>
      </c>
      <c r="I5091" s="118" t="s">
        <v>9471</v>
      </c>
      <c r="J5091" s="29">
        <v>2.64</v>
      </c>
      <c r="K5091" s="28" t="s">
        <v>162</v>
      </c>
      <c r="L5091" s="27" t="s">
        <v>4021</v>
      </c>
      <c r="M5091" s="27" t="s">
        <v>164</v>
      </c>
      <c r="N5091" s="27" t="s">
        <v>18240</v>
      </c>
    </row>
    <row r="5092" spans="1:14" ht="16.5" customHeight="1">
      <c r="A5092" s="24">
        <v>8536693000</v>
      </c>
      <c r="B5092" s="25"/>
      <c r="C5092" s="26"/>
      <c r="D5092" s="27"/>
      <c r="E5092" s="27" t="s">
        <v>444</v>
      </c>
      <c r="F5092" s="27" t="s">
        <v>9484</v>
      </c>
      <c r="G5092" s="28" t="s">
        <v>173</v>
      </c>
      <c r="H5092" s="27" t="s">
        <v>174</v>
      </c>
      <c r="I5092" s="118" t="s">
        <v>9485</v>
      </c>
      <c r="J5092" s="29">
        <v>6.16</v>
      </c>
      <c r="K5092" s="28" t="s">
        <v>162</v>
      </c>
      <c r="L5092" s="27" t="s">
        <v>4021</v>
      </c>
      <c r="M5092" s="27" t="s">
        <v>164</v>
      </c>
      <c r="N5092" s="27" t="s">
        <v>18240</v>
      </c>
    </row>
    <row r="5093" spans="1:14" ht="16.5" customHeight="1">
      <c r="A5093" s="24">
        <v>8536693000</v>
      </c>
      <c r="B5093" s="25"/>
      <c r="C5093" s="26"/>
      <c r="D5093" s="27"/>
      <c r="E5093" s="27" t="s">
        <v>444</v>
      </c>
      <c r="F5093" s="27" t="s">
        <v>9484</v>
      </c>
      <c r="G5093" s="28" t="s">
        <v>173</v>
      </c>
      <c r="H5093" s="27" t="s">
        <v>174</v>
      </c>
      <c r="I5093" s="118" t="s">
        <v>9486</v>
      </c>
      <c r="J5093" s="29">
        <v>4.84</v>
      </c>
      <c r="K5093" s="28" t="s">
        <v>162</v>
      </c>
      <c r="L5093" s="27" t="s">
        <v>4021</v>
      </c>
      <c r="M5093" s="27" t="s">
        <v>164</v>
      </c>
      <c r="N5093" s="27" t="s">
        <v>18240</v>
      </c>
    </row>
    <row r="5094" spans="1:14" ht="16.5" customHeight="1">
      <c r="A5094" s="24">
        <v>8536693000</v>
      </c>
      <c r="B5094" s="25"/>
      <c r="C5094" s="26"/>
      <c r="D5094" s="27"/>
      <c r="E5094" s="27" t="s">
        <v>444</v>
      </c>
      <c r="F5094" s="27" t="s">
        <v>9484</v>
      </c>
      <c r="G5094" s="28" t="s">
        <v>173</v>
      </c>
      <c r="H5094" s="27" t="s">
        <v>174</v>
      </c>
      <c r="I5094" s="118" t="s">
        <v>9487</v>
      </c>
      <c r="J5094" s="29">
        <v>5.6</v>
      </c>
      <c r="K5094" s="28" t="s">
        <v>162</v>
      </c>
      <c r="L5094" s="27" t="s">
        <v>4021</v>
      </c>
      <c r="M5094" s="27" t="s">
        <v>164</v>
      </c>
      <c r="N5094" s="27" t="s">
        <v>18240</v>
      </c>
    </row>
    <row r="5095" spans="1:14" ht="16.5" customHeight="1">
      <c r="A5095" s="24">
        <v>8536693000</v>
      </c>
      <c r="B5095" s="25"/>
      <c r="C5095" s="26"/>
      <c r="D5095" s="27"/>
      <c r="E5095" s="27" t="s">
        <v>444</v>
      </c>
      <c r="F5095" s="27" t="s">
        <v>9484</v>
      </c>
      <c r="G5095" s="28" t="s">
        <v>173</v>
      </c>
      <c r="H5095" s="27" t="s">
        <v>174</v>
      </c>
      <c r="I5095" s="118" t="s">
        <v>4020</v>
      </c>
      <c r="J5095" s="29">
        <v>5.6</v>
      </c>
      <c r="K5095" s="28" t="s">
        <v>162</v>
      </c>
      <c r="L5095" s="27" t="s">
        <v>4021</v>
      </c>
      <c r="M5095" s="27" t="s">
        <v>164</v>
      </c>
      <c r="N5095" s="27" t="s">
        <v>18240</v>
      </c>
    </row>
    <row r="5096" spans="1:14" ht="16.5" customHeight="1">
      <c r="A5096" s="24">
        <v>8536693000</v>
      </c>
      <c r="B5096" s="25"/>
      <c r="C5096" s="26"/>
      <c r="D5096" s="27"/>
      <c r="E5096" s="27" t="s">
        <v>444</v>
      </c>
      <c r="F5096" s="27" t="s">
        <v>9488</v>
      </c>
      <c r="G5096" s="28" t="s">
        <v>173</v>
      </c>
      <c r="H5096" s="27" t="s">
        <v>174</v>
      </c>
      <c r="I5096" s="118" t="s">
        <v>1280</v>
      </c>
      <c r="J5096" s="29">
        <v>779.19</v>
      </c>
      <c r="K5096" s="28" t="s">
        <v>162</v>
      </c>
      <c r="L5096" s="27" t="s">
        <v>449</v>
      </c>
      <c r="M5096" s="27" t="s">
        <v>164</v>
      </c>
      <c r="N5096" s="27" t="s">
        <v>18085</v>
      </c>
    </row>
    <row r="5097" spans="1:14" ht="16.5" customHeight="1">
      <c r="A5097" s="24">
        <v>8536693000</v>
      </c>
      <c r="B5097" s="25"/>
      <c r="C5097" s="26"/>
      <c r="D5097" s="27"/>
      <c r="E5097" s="27" t="s">
        <v>444</v>
      </c>
      <c r="F5097" s="27" t="s">
        <v>1277</v>
      </c>
      <c r="G5097" s="28" t="s">
        <v>173</v>
      </c>
      <c r="H5097" s="27" t="s">
        <v>174</v>
      </c>
      <c r="I5097" s="118" t="s">
        <v>1278</v>
      </c>
      <c r="J5097" s="29">
        <v>1202.47</v>
      </c>
      <c r="K5097" s="28" t="s">
        <v>162</v>
      </c>
      <c r="L5097" s="27" t="s">
        <v>449</v>
      </c>
      <c r="M5097" s="27" t="s">
        <v>164</v>
      </c>
      <c r="N5097" s="27" t="s">
        <v>18085</v>
      </c>
    </row>
    <row r="5098" spans="1:14" ht="16.5" customHeight="1">
      <c r="A5098" s="24">
        <v>8536693000</v>
      </c>
      <c r="B5098" s="25"/>
      <c r="C5098" s="26"/>
      <c r="D5098" s="27"/>
      <c r="E5098" s="27" t="s">
        <v>444</v>
      </c>
      <c r="F5098" s="27" t="s">
        <v>7989</v>
      </c>
      <c r="G5098" s="28" t="s">
        <v>173</v>
      </c>
      <c r="H5098" s="27" t="s">
        <v>174</v>
      </c>
      <c r="I5098" s="118" t="s">
        <v>7990</v>
      </c>
      <c r="J5098" s="29">
        <v>500.01</v>
      </c>
      <c r="K5098" s="28" t="s">
        <v>162</v>
      </c>
      <c r="L5098" s="27" t="s">
        <v>449</v>
      </c>
      <c r="M5098" s="27" t="s">
        <v>164</v>
      </c>
      <c r="N5098" s="27" t="s">
        <v>18085</v>
      </c>
    </row>
    <row r="5099" spans="1:14" ht="16.5" customHeight="1">
      <c r="A5099" s="24">
        <v>8536693000</v>
      </c>
      <c r="B5099" s="25"/>
      <c r="C5099" s="26"/>
      <c r="D5099" s="27"/>
      <c r="E5099" s="27" t="s">
        <v>444</v>
      </c>
      <c r="F5099" s="27" t="s">
        <v>4355</v>
      </c>
      <c r="G5099" s="28" t="s">
        <v>173</v>
      </c>
      <c r="H5099" s="27" t="s">
        <v>174</v>
      </c>
      <c r="I5099" s="118" t="s">
        <v>4356</v>
      </c>
      <c r="J5099" s="29">
        <v>20.010000000000002</v>
      </c>
      <c r="K5099" s="28" t="s">
        <v>162</v>
      </c>
      <c r="L5099" s="27" t="s">
        <v>449</v>
      </c>
      <c r="M5099" s="27" t="s">
        <v>164</v>
      </c>
      <c r="N5099" s="27" t="s">
        <v>18085</v>
      </c>
    </row>
    <row r="5100" spans="1:14" ht="16.5" customHeight="1">
      <c r="A5100" s="24">
        <v>8536693000</v>
      </c>
      <c r="B5100" s="25"/>
      <c r="C5100" s="26"/>
      <c r="D5100" s="27"/>
      <c r="E5100" s="27" t="s">
        <v>444</v>
      </c>
      <c r="F5100" s="27" t="s">
        <v>4357</v>
      </c>
      <c r="G5100" s="28" t="s">
        <v>173</v>
      </c>
      <c r="H5100" s="27" t="s">
        <v>174</v>
      </c>
      <c r="I5100" s="118" t="s">
        <v>4358</v>
      </c>
      <c r="J5100" s="29">
        <v>30</v>
      </c>
      <c r="K5100" s="28" t="s">
        <v>162</v>
      </c>
      <c r="L5100" s="27" t="s">
        <v>449</v>
      </c>
      <c r="M5100" s="27" t="s">
        <v>164</v>
      </c>
      <c r="N5100" s="27" t="s">
        <v>18085</v>
      </c>
    </row>
    <row r="5101" spans="1:14" ht="16.5" customHeight="1">
      <c r="A5101" s="24">
        <v>8536693000</v>
      </c>
      <c r="B5101" s="25"/>
      <c r="C5101" s="26"/>
      <c r="D5101" s="27"/>
      <c r="E5101" s="27" t="s">
        <v>444</v>
      </c>
      <c r="F5101" s="27" t="s">
        <v>9489</v>
      </c>
      <c r="G5101" s="28" t="s">
        <v>173</v>
      </c>
      <c r="H5101" s="27" t="s">
        <v>174</v>
      </c>
      <c r="I5101" s="118" t="s">
        <v>9490</v>
      </c>
      <c r="J5101" s="29">
        <v>16.66</v>
      </c>
      <c r="K5101" s="28" t="s">
        <v>162</v>
      </c>
      <c r="L5101" s="27" t="s">
        <v>449</v>
      </c>
      <c r="M5101" s="27" t="s">
        <v>164</v>
      </c>
      <c r="N5101" s="27" t="s">
        <v>18085</v>
      </c>
    </row>
    <row r="5102" spans="1:14" ht="16.5" customHeight="1">
      <c r="A5102" s="24">
        <v>8536693000</v>
      </c>
      <c r="B5102" s="25"/>
      <c r="C5102" s="26"/>
      <c r="D5102" s="27"/>
      <c r="E5102" s="27" t="s">
        <v>444</v>
      </c>
      <c r="F5102" s="27" t="s">
        <v>9491</v>
      </c>
      <c r="G5102" s="28" t="s">
        <v>173</v>
      </c>
      <c r="H5102" s="27" t="s">
        <v>174</v>
      </c>
      <c r="I5102" s="118" t="s">
        <v>9492</v>
      </c>
      <c r="J5102" s="29">
        <v>116.36</v>
      </c>
      <c r="K5102" s="28" t="s">
        <v>162</v>
      </c>
      <c r="L5102" s="27" t="s">
        <v>449</v>
      </c>
      <c r="M5102" s="27" t="s">
        <v>164</v>
      </c>
      <c r="N5102" s="27" t="s">
        <v>18085</v>
      </c>
    </row>
    <row r="5103" spans="1:14" ht="16.5" customHeight="1">
      <c r="A5103" s="24">
        <v>8536693000</v>
      </c>
      <c r="B5103" s="25"/>
      <c r="C5103" s="26"/>
      <c r="D5103" s="27"/>
      <c r="E5103" s="27" t="s">
        <v>444</v>
      </c>
      <c r="F5103" s="27" t="s">
        <v>9493</v>
      </c>
      <c r="G5103" s="28" t="s">
        <v>173</v>
      </c>
      <c r="H5103" s="27" t="s">
        <v>174</v>
      </c>
      <c r="I5103" s="118" t="s">
        <v>9494</v>
      </c>
      <c r="J5103" s="29">
        <v>18.18</v>
      </c>
      <c r="K5103" s="28" t="s">
        <v>162</v>
      </c>
      <c r="L5103" s="27" t="s">
        <v>1152</v>
      </c>
      <c r="M5103" s="27" t="s">
        <v>164</v>
      </c>
      <c r="N5103" s="27" t="s">
        <v>3701</v>
      </c>
    </row>
    <row r="5104" spans="1:14" ht="16.5" customHeight="1">
      <c r="A5104" s="24">
        <v>8536693000</v>
      </c>
      <c r="B5104" s="25"/>
      <c r="C5104" s="26"/>
      <c r="D5104" s="27"/>
      <c r="E5104" s="27" t="s">
        <v>9495</v>
      </c>
      <c r="F5104" s="27" t="s">
        <v>9496</v>
      </c>
      <c r="G5104" s="28" t="s">
        <v>282</v>
      </c>
      <c r="H5104" s="27" t="s">
        <v>283</v>
      </c>
      <c r="I5104" s="118" t="s">
        <v>7372</v>
      </c>
      <c r="J5104" s="29">
        <v>44.18</v>
      </c>
      <c r="K5104" s="28" t="s">
        <v>162</v>
      </c>
      <c r="L5104" s="27" t="s">
        <v>6384</v>
      </c>
      <c r="M5104" s="27" t="s">
        <v>164</v>
      </c>
      <c r="N5104" s="27" t="s">
        <v>18330</v>
      </c>
    </row>
    <row r="5105" spans="1:14" ht="16.5" customHeight="1">
      <c r="A5105" s="24">
        <v>8536699008</v>
      </c>
      <c r="B5105" s="25"/>
      <c r="C5105" s="26">
        <v>0.08</v>
      </c>
      <c r="D5105" s="27"/>
      <c r="E5105" s="27" t="s">
        <v>4377</v>
      </c>
      <c r="F5105" s="27" t="s">
        <v>9497</v>
      </c>
      <c r="G5105" s="28" t="s">
        <v>173</v>
      </c>
      <c r="H5105" s="27" t="s">
        <v>174</v>
      </c>
      <c r="I5105" s="118" t="s">
        <v>4379</v>
      </c>
      <c r="J5105" s="29">
        <v>49.8</v>
      </c>
      <c r="K5105" s="28" t="s">
        <v>162</v>
      </c>
      <c r="L5105" s="27" t="s">
        <v>449</v>
      </c>
      <c r="M5105" s="27" t="s">
        <v>164</v>
      </c>
      <c r="N5105" s="27" t="s">
        <v>18085</v>
      </c>
    </row>
    <row r="5106" spans="1:14" ht="16.5" customHeight="1">
      <c r="A5106" s="24">
        <v>8538909908</v>
      </c>
      <c r="B5106" s="25"/>
      <c r="C5106" s="26">
        <v>0.05</v>
      </c>
      <c r="D5106" s="27"/>
      <c r="E5106" s="27" t="s">
        <v>9498</v>
      </c>
      <c r="F5106" s="27" t="s">
        <v>9499</v>
      </c>
      <c r="G5106" s="28" t="s">
        <v>173</v>
      </c>
      <c r="H5106" s="27" t="s">
        <v>174</v>
      </c>
      <c r="I5106" s="118" t="s">
        <v>9500</v>
      </c>
      <c r="J5106" s="29">
        <v>24.94</v>
      </c>
      <c r="K5106" s="28" t="s">
        <v>162</v>
      </c>
      <c r="L5106" s="27" t="s">
        <v>1152</v>
      </c>
      <c r="M5106" s="27" t="s">
        <v>164</v>
      </c>
      <c r="N5106" s="27" t="s">
        <v>3701</v>
      </c>
    </row>
    <row r="5107" spans="1:14" ht="16.5" customHeight="1">
      <c r="A5107" s="24">
        <v>8541100009</v>
      </c>
      <c r="B5107" s="25"/>
      <c r="C5107" s="26"/>
      <c r="D5107" s="27"/>
      <c r="E5107" s="27" t="s">
        <v>9501</v>
      </c>
      <c r="F5107" s="27" t="s">
        <v>9502</v>
      </c>
      <c r="G5107" s="28" t="s">
        <v>173</v>
      </c>
      <c r="H5107" s="27" t="s">
        <v>174</v>
      </c>
      <c r="I5107" s="118" t="s">
        <v>2832</v>
      </c>
      <c r="J5107" s="29">
        <v>6.55</v>
      </c>
      <c r="K5107" s="28" t="s">
        <v>162</v>
      </c>
      <c r="L5107" s="27" t="s">
        <v>393</v>
      </c>
      <c r="M5107" s="27" t="s">
        <v>164</v>
      </c>
      <c r="N5107" s="27" t="s">
        <v>18079</v>
      </c>
    </row>
    <row r="5108" spans="1:14" ht="16.5" customHeight="1">
      <c r="A5108" s="24">
        <v>8541100009</v>
      </c>
      <c r="B5108" s="25"/>
      <c r="C5108" s="26"/>
      <c r="D5108" s="27"/>
      <c r="E5108" s="27" t="s">
        <v>9501</v>
      </c>
      <c r="F5108" s="27" t="s">
        <v>5147</v>
      </c>
      <c r="G5108" s="28" t="s">
        <v>173</v>
      </c>
      <c r="H5108" s="27" t="s">
        <v>174</v>
      </c>
      <c r="I5108" s="118" t="s">
        <v>534</v>
      </c>
      <c r="J5108" s="29">
        <v>200</v>
      </c>
      <c r="K5108" s="28" t="s">
        <v>162</v>
      </c>
      <c r="L5108" s="27" t="s">
        <v>250</v>
      </c>
      <c r="M5108" s="27" t="s">
        <v>164</v>
      </c>
      <c r="N5108" s="27" t="s">
        <v>18071</v>
      </c>
    </row>
    <row r="5109" spans="1:14" ht="16.5" customHeight="1">
      <c r="A5109" s="24">
        <v>8541100009</v>
      </c>
      <c r="B5109" s="25"/>
      <c r="C5109" s="26"/>
      <c r="D5109" s="27"/>
      <c r="E5109" s="27" t="s">
        <v>9501</v>
      </c>
      <c r="F5109" s="27" t="s">
        <v>5428</v>
      </c>
      <c r="G5109" s="28" t="s">
        <v>173</v>
      </c>
      <c r="H5109" s="27" t="s">
        <v>174</v>
      </c>
      <c r="I5109" s="118" t="s">
        <v>515</v>
      </c>
      <c r="J5109" s="29">
        <v>3.57</v>
      </c>
      <c r="K5109" s="28" t="s">
        <v>162</v>
      </c>
      <c r="L5109" s="27" t="s">
        <v>250</v>
      </c>
      <c r="M5109" s="27" t="s">
        <v>164</v>
      </c>
      <c r="N5109" s="27" t="s">
        <v>18071</v>
      </c>
    </row>
    <row r="5110" spans="1:14" ht="16.5" customHeight="1">
      <c r="A5110" s="24">
        <v>8541100009</v>
      </c>
      <c r="B5110" s="25"/>
      <c r="C5110" s="26"/>
      <c r="D5110" s="27"/>
      <c r="E5110" s="27" t="s">
        <v>9501</v>
      </c>
      <c r="F5110" s="27" t="s">
        <v>9503</v>
      </c>
      <c r="G5110" s="28" t="s">
        <v>173</v>
      </c>
      <c r="H5110" s="27" t="s">
        <v>174</v>
      </c>
      <c r="I5110" s="118" t="s">
        <v>9504</v>
      </c>
      <c r="J5110" s="29">
        <v>4.8</v>
      </c>
      <c r="K5110" s="28" t="s">
        <v>162</v>
      </c>
      <c r="L5110" s="27" t="s">
        <v>528</v>
      </c>
      <c r="M5110" s="27" t="s">
        <v>164</v>
      </c>
      <c r="N5110" s="27" t="s">
        <v>18090</v>
      </c>
    </row>
    <row r="5111" spans="1:14" ht="16.5" customHeight="1">
      <c r="A5111" s="24">
        <v>8541210000</v>
      </c>
      <c r="B5111" s="25"/>
      <c r="C5111" s="26"/>
      <c r="D5111" s="27"/>
      <c r="E5111" s="27" t="s">
        <v>9505</v>
      </c>
      <c r="F5111" s="27" t="s">
        <v>7393</v>
      </c>
      <c r="G5111" s="28" t="s">
        <v>173</v>
      </c>
      <c r="H5111" s="27" t="s">
        <v>174</v>
      </c>
      <c r="I5111" s="118" t="s">
        <v>7394</v>
      </c>
      <c r="J5111" s="29">
        <v>5.7</v>
      </c>
      <c r="K5111" s="28" t="s">
        <v>162</v>
      </c>
      <c r="L5111" s="27" t="s">
        <v>409</v>
      </c>
      <c r="M5111" s="27" t="s">
        <v>164</v>
      </c>
      <c r="N5111" s="27" t="s">
        <v>409</v>
      </c>
    </row>
    <row r="5112" spans="1:14" ht="16.5" customHeight="1">
      <c r="A5112" s="24">
        <v>8541210000</v>
      </c>
      <c r="B5112" s="25"/>
      <c r="C5112" s="26"/>
      <c r="D5112" s="27"/>
      <c r="E5112" s="27" t="s">
        <v>9505</v>
      </c>
      <c r="F5112" s="27" t="s">
        <v>1808</v>
      </c>
      <c r="G5112" s="28" t="s">
        <v>173</v>
      </c>
      <c r="H5112" s="27" t="s">
        <v>174</v>
      </c>
      <c r="I5112" s="118" t="s">
        <v>1809</v>
      </c>
      <c r="J5112" s="29">
        <v>99</v>
      </c>
      <c r="K5112" s="28" t="s">
        <v>162</v>
      </c>
      <c r="L5112" s="27" t="s">
        <v>250</v>
      </c>
      <c r="M5112" s="27" t="s">
        <v>164</v>
      </c>
      <c r="N5112" s="27" t="s">
        <v>18071</v>
      </c>
    </row>
    <row r="5113" spans="1:14" ht="16.5" customHeight="1">
      <c r="A5113" s="24">
        <v>8541290000</v>
      </c>
      <c r="B5113" s="25"/>
      <c r="C5113" s="26"/>
      <c r="D5113" s="27"/>
      <c r="E5113" s="27" t="s">
        <v>9506</v>
      </c>
      <c r="F5113" s="27" t="s">
        <v>9507</v>
      </c>
      <c r="G5113" s="28" t="s">
        <v>173</v>
      </c>
      <c r="H5113" s="27" t="s">
        <v>174</v>
      </c>
      <c r="I5113" s="118" t="s">
        <v>9508</v>
      </c>
      <c r="J5113" s="29">
        <v>4950</v>
      </c>
      <c r="K5113" s="28" t="s">
        <v>162</v>
      </c>
      <c r="L5113" s="27" t="s">
        <v>416</v>
      </c>
      <c r="M5113" s="27" t="s">
        <v>164</v>
      </c>
      <c r="N5113" s="27" t="s">
        <v>18081</v>
      </c>
    </row>
    <row r="5114" spans="1:14" ht="16.5" customHeight="1">
      <c r="A5114" s="24">
        <v>8541290000</v>
      </c>
      <c r="B5114" s="25"/>
      <c r="C5114" s="26"/>
      <c r="D5114" s="27"/>
      <c r="E5114" s="27" t="s">
        <v>9506</v>
      </c>
      <c r="F5114" s="27" t="s">
        <v>9509</v>
      </c>
      <c r="G5114" s="28" t="s">
        <v>173</v>
      </c>
      <c r="H5114" s="27" t="s">
        <v>174</v>
      </c>
      <c r="I5114" s="118" t="s">
        <v>7410</v>
      </c>
      <c r="J5114" s="29">
        <v>66.16</v>
      </c>
      <c r="K5114" s="28" t="s">
        <v>162</v>
      </c>
      <c r="L5114" s="27" t="s">
        <v>528</v>
      </c>
      <c r="M5114" s="27" t="s">
        <v>164</v>
      </c>
      <c r="N5114" s="27" t="s">
        <v>18090</v>
      </c>
    </row>
    <row r="5115" spans="1:14" ht="16.5" customHeight="1">
      <c r="A5115" s="24">
        <v>8541290000</v>
      </c>
      <c r="B5115" s="25"/>
      <c r="C5115" s="26"/>
      <c r="D5115" s="27"/>
      <c r="E5115" s="27" t="s">
        <v>9506</v>
      </c>
      <c r="F5115" s="27" t="s">
        <v>3772</v>
      </c>
      <c r="G5115" s="28" t="s">
        <v>173</v>
      </c>
      <c r="H5115" s="27" t="s">
        <v>174</v>
      </c>
      <c r="I5115" s="118" t="s">
        <v>3773</v>
      </c>
      <c r="J5115" s="29">
        <v>7.58</v>
      </c>
      <c r="K5115" s="28" t="s">
        <v>162</v>
      </c>
      <c r="L5115" s="27" t="s">
        <v>528</v>
      </c>
      <c r="M5115" s="27" t="s">
        <v>164</v>
      </c>
      <c r="N5115" s="27" t="s">
        <v>18090</v>
      </c>
    </row>
    <row r="5116" spans="1:14" ht="16.5" customHeight="1">
      <c r="A5116" s="24">
        <v>8541290000</v>
      </c>
      <c r="B5116" s="25"/>
      <c r="C5116" s="26"/>
      <c r="D5116" s="27"/>
      <c r="E5116" s="27" t="s">
        <v>9506</v>
      </c>
      <c r="F5116" s="27" t="s">
        <v>9510</v>
      </c>
      <c r="G5116" s="28" t="s">
        <v>173</v>
      </c>
      <c r="H5116" s="27" t="s">
        <v>174</v>
      </c>
      <c r="I5116" s="118" t="s">
        <v>9511</v>
      </c>
      <c r="J5116" s="29">
        <v>660</v>
      </c>
      <c r="K5116" s="28" t="s">
        <v>162</v>
      </c>
      <c r="L5116" s="27" t="s">
        <v>587</v>
      </c>
      <c r="M5116" s="27" t="s">
        <v>164</v>
      </c>
      <c r="N5116" s="27" t="s">
        <v>18093</v>
      </c>
    </row>
    <row r="5117" spans="1:14" ht="16.5" customHeight="1">
      <c r="A5117" s="24">
        <v>8541290000</v>
      </c>
      <c r="B5117" s="25"/>
      <c r="C5117" s="26"/>
      <c r="D5117" s="27"/>
      <c r="E5117" s="27" t="s">
        <v>9506</v>
      </c>
      <c r="F5117" s="27" t="s">
        <v>9512</v>
      </c>
      <c r="G5117" s="28" t="s">
        <v>173</v>
      </c>
      <c r="H5117" s="27" t="s">
        <v>174</v>
      </c>
      <c r="I5117" s="118" t="s">
        <v>9513</v>
      </c>
      <c r="J5117" s="29">
        <v>387</v>
      </c>
      <c r="K5117" s="28" t="s">
        <v>162</v>
      </c>
      <c r="L5117" s="27" t="s">
        <v>587</v>
      </c>
      <c r="M5117" s="27" t="s">
        <v>164</v>
      </c>
      <c r="N5117" s="27" t="s">
        <v>18093</v>
      </c>
    </row>
    <row r="5118" spans="1:14" ht="16.5" customHeight="1">
      <c r="A5118" s="24">
        <v>8541290000</v>
      </c>
      <c r="B5118" s="25"/>
      <c r="C5118" s="26"/>
      <c r="D5118" s="27"/>
      <c r="E5118" s="27" t="s">
        <v>9514</v>
      </c>
      <c r="F5118" s="27" t="s">
        <v>7405</v>
      </c>
      <c r="G5118" s="28" t="s">
        <v>355</v>
      </c>
      <c r="H5118" s="27" t="s">
        <v>356</v>
      </c>
      <c r="I5118" s="118" t="s">
        <v>7406</v>
      </c>
      <c r="J5118" s="29">
        <v>33.380000000000003</v>
      </c>
      <c r="K5118" s="28" t="s">
        <v>162</v>
      </c>
      <c r="L5118" s="27" t="s">
        <v>580</v>
      </c>
      <c r="M5118" s="27" t="s">
        <v>164</v>
      </c>
      <c r="N5118" s="27" t="s">
        <v>10753</v>
      </c>
    </row>
    <row r="5119" spans="1:14" ht="16.5" customHeight="1">
      <c r="A5119" s="24">
        <v>8541290000</v>
      </c>
      <c r="B5119" s="25"/>
      <c r="C5119" s="26"/>
      <c r="D5119" s="27"/>
      <c r="E5119" s="27" t="s">
        <v>9515</v>
      </c>
      <c r="F5119" s="27" t="s">
        <v>9516</v>
      </c>
      <c r="G5119" s="28" t="s">
        <v>297</v>
      </c>
      <c r="H5119" s="27" t="s">
        <v>298</v>
      </c>
      <c r="I5119" s="118" t="s">
        <v>9517</v>
      </c>
      <c r="J5119" s="29">
        <v>54.21</v>
      </c>
      <c r="K5119" s="28" t="s">
        <v>162</v>
      </c>
      <c r="L5119" s="27" t="s">
        <v>416</v>
      </c>
      <c r="M5119" s="27" t="s">
        <v>164</v>
      </c>
      <c r="N5119" s="27" t="s">
        <v>18081</v>
      </c>
    </row>
    <row r="5120" spans="1:14" ht="16.5" customHeight="1">
      <c r="A5120" s="24">
        <v>8541290000</v>
      </c>
      <c r="B5120" s="25"/>
      <c r="C5120" s="26"/>
      <c r="D5120" s="27"/>
      <c r="E5120" s="27" t="s">
        <v>9518</v>
      </c>
      <c r="F5120" s="27" t="s">
        <v>9519</v>
      </c>
      <c r="G5120" s="28" t="s">
        <v>243</v>
      </c>
      <c r="H5120" s="27" t="s">
        <v>244</v>
      </c>
      <c r="I5120" s="118" t="s">
        <v>5443</v>
      </c>
      <c r="J5120" s="29">
        <v>34.06</v>
      </c>
      <c r="K5120" s="28" t="s">
        <v>162</v>
      </c>
      <c r="L5120" s="27" t="s">
        <v>416</v>
      </c>
      <c r="M5120" s="27" t="s">
        <v>164</v>
      </c>
      <c r="N5120" s="27" t="s">
        <v>18081</v>
      </c>
    </row>
    <row r="5121" spans="1:14" ht="16.5" customHeight="1">
      <c r="A5121" s="24">
        <v>8541490000</v>
      </c>
      <c r="B5121" s="25"/>
      <c r="C5121" s="26"/>
      <c r="D5121" s="27"/>
      <c r="E5121" s="27" t="s">
        <v>9520</v>
      </c>
      <c r="F5121" s="27" t="s">
        <v>5095</v>
      </c>
      <c r="G5121" s="28" t="s">
        <v>159</v>
      </c>
      <c r="H5121" s="27" t="s">
        <v>160</v>
      </c>
      <c r="I5121" s="118" t="s">
        <v>5096</v>
      </c>
      <c r="J5121" s="29">
        <v>19</v>
      </c>
      <c r="K5121" s="28" t="s">
        <v>162</v>
      </c>
      <c r="L5121" s="27" t="s">
        <v>528</v>
      </c>
      <c r="M5121" s="27" t="s">
        <v>164</v>
      </c>
      <c r="N5121" s="27" t="s">
        <v>18090</v>
      </c>
    </row>
    <row r="5122" spans="1:14" ht="16.5" customHeight="1" thickBot="1">
      <c r="A5122" s="24">
        <v>8541410002</v>
      </c>
      <c r="B5122" s="25"/>
      <c r="C5122" s="26"/>
      <c r="D5122" s="27"/>
      <c r="E5122" s="27" t="s">
        <v>2869</v>
      </c>
      <c r="F5122" s="27" t="s">
        <v>9521</v>
      </c>
      <c r="G5122" s="28" t="s">
        <v>173</v>
      </c>
      <c r="H5122" s="27" t="s">
        <v>174</v>
      </c>
      <c r="I5122" s="118" t="s">
        <v>9522</v>
      </c>
      <c r="J5122" s="29">
        <v>3.62</v>
      </c>
      <c r="K5122" s="28" t="s">
        <v>162</v>
      </c>
      <c r="L5122" s="27" t="s">
        <v>3748</v>
      </c>
      <c r="M5122" s="27" t="s">
        <v>164</v>
      </c>
      <c r="N5122" s="27" t="s">
        <v>18227</v>
      </c>
    </row>
    <row r="5123" spans="1:14" ht="16.5" customHeight="1" thickTop="1" thickBot="1">
      <c r="A5123" s="30">
        <v>8542319010</v>
      </c>
      <c r="B5123" s="25"/>
      <c r="C5123" s="26"/>
      <c r="D5123" s="27"/>
      <c r="E5123" s="27" t="s">
        <v>9523</v>
      </c>
      <c r="F5123" s="27" t="s">
        <v>9524</v>
      </c>
      <c r="G5123" s="28" t="s">
        <v>173</v>
      </c>
      <c r="H5123" s="27" t="s">
        <v>174</v>
      </c>
      <c r="I5123" s="118" t="s">
        <v>9525</v>
      </c>
      <c r="J5123" s="29">
        <v>4309.2</v>
      </c>
      <c r="K5123" s="28" t="s">
        <v>162</v>
      </c>
      <c r="L5123" s="27" t="s">
        <v>6425</v>
      </c>
      <c r="M5123" s="27" t="s">
        <v>164</v>
      </c>
      <c r="N5123" s="27" t="s">
        <v>15430</v>
      </c>
    </row>
    <row r="5124" spans="1:14" ht="16.5" customHeight="1" thickTop="1" thickBot="1">
      <c r="A5124" s="30">
        <v>8542319010</v>
      </c>
      <c r="B5124" s="25"/>
      <c r="C5124" s="26"/>
      <c r="D5124" s="27"/>
      <c r="E5124" s="27" t="s">
        <v>602</v>
      </c>
      <c r="F5124" s="27" t="s">
        <v>9526</v>
      </c>
      <c r="G5124" s="28" t="s">
        <v>173</v>
      </c>
      <c r="H5124" s="27" t="s">
        <v>174</v>
      </c>
      <c r="I5124" s="118" t="s">
        <v>7445</v>
      </c>
      <c r="J5124" s="29">
        <v>7.27</v>
      </c>
      <c r="K5124" s="28" t="s">
        <v>162</v>
      </c>
      <c r="L5124" s="27" t="s">
        <v>528</v>
      </c>
      <c r="M5124" s="27" t="s">
        <v>164</v>
      </c>
      <c r="N5124" s="27" t="s">
        <v>18090</v>
      </c>
    </row>
    <row r="5125" spans="1:14" ht="16.5" customHeight="1" thickTop="1" thickBot="1">
      <c r="A5125" s="30">
        <v>8542319010</v>
      </c>
      <c r="B5125" s="25"/>
      <c r="C5125" s="26"/>
      <c r="D5125" s="27"/>
      <c r="E5125" s="27" t="s">
        <v>611</v>
      </c>
      <c r="F5125" s="27" t="s">
        <v>9527</v>
      </c>
      <c r="G5125" s="28" t="s">
        <v>173</v>
      </c>
      <c r="H5125" s="27" t="s">
        <v>174</v>
      </c>
      <c r="I5125" s="118" t="s">
        <v>3298</v>
      </c>
      <c r="J5125" s="29">
        <v>187.8</v>
      </c>
      <c r="K5125" s="28" t="s">
        <v>162</v>
      </c>
      <c r="L5125" s="27" t="s">
        <v>614</v>
      </c>
      <c r="M5125" s="27" t="s">
        <v>164</v>
      </c>
      <c r="N5125" s="27" t="s">
        <v>18096</v>
      </c>
    </row>
    <row r="5126" spans="1:14" ht="16.5" customHeight="1" thickTop="1" thickBot="1">
      <c r="A5126" s="30">
        <v>8542319010</v>
      </c>
      <c r="B5126" s="25"/>
      <c r="C5126" s="26"/>
      <c r="D5126" s="27"/>
      <c r="E5126" s="27" t="s">
        <v>9528</v>
      </c>
      <c r="F5126" s="27" t="s">
        <v>9529</v>
      </c>
      <c r="G5126" s="28" t="s">
        <v>297</v>
      </c>
      <c r="H5126" s="27" t="s">
        <v>298</v>
      </c>
      <c r="I5126" s="118" t="s">
        <v>9530</v>
      </c>
      <c r="J5126" s="29">
        <v>12.72</v>
      </c>
      <c r="K5126" s="28" t="s">
        <v>162</v>
      </c>
      <c r="L5126" s="27" t="s">
        <v>648</v>
      </c>
      <c r="M5126" s="27" t="s">
        <v>164</v>
      </c>
      <c r="N5126" s="27" t="s">
        <v>11042</v>
      </c>
    </row>
    <row r="5127" spans="1:14" ht="16.5" customHeight="1" thickTop="1" thickBot="1">
      <c r="A5127" s="30">
        <v>8542319010</v>
      </c>
      <c r="B5127" s="25"/>
      <c r="C5127" s="26"/>
      <c r="D5127" s="27"/>
      <c r="E5127" s="27" t="s">
        <v>9531</v>
      </c>
      <c r="F5127" s="27" t="s">
        <v>9532</v>
      </c>
      <c r="G5127" s="28" t="s">
        <v>297</v>
      </c>
      <c r="H5127" s="27" t="s">
        <v>298</v>
      </c>
      <c r="I5127" s="118" t="s">
        <v>9533</v>
      </c>
      <c r="J5127" s="29">
        <v>675</v>
      </c>
      <c r="K5127" s="28" t="s">
        <v>162</v>
      </c>
      <c r="L5127" s="27" t="s">
        <v>580</v>
      </c>
      <c r="M5127" s="27" t="s">
        <v>164</v>
      </c>
      <c r="N5127" s="27" t="s">
        <v>10753</v>
      </c>
    </row>
    <row r="5128" spans="1:14" ht="16.5" customHeight="1" thickTop="1" thickBot="1">
      <c r="A5128" s="30">
        <v>8542319010</v>
      </c>
      <c r="B5128" s="25"/>
      <c r="C5128" s="26"/>
      <c r="D5128" s="27"/>
      <c r="E5128" s="27" t="s">
        <v>9534</v>
      </c>
      <c r="F5128" s="27" t="s">
        <v>9535</v>
      </c>
      <c r="G5128" s="28" t="s">
        <v>297</v>
      </c>
      <c r="H5128" s="27" t="s">
        <v>298</v>
      </c>
      <c r="I5128" s="118" t="s">
        <v>9536</v>
      </c>
      <c r="J5128" s="29">
        <v>3200</v>
      </c>
      <c r="K5128" s="28" t="s">
        <v>162</v>
      </c>
      <c r="L5128" s="27" t="s">
        <v>134</v>
      </c>
      <c r="M5128" s="27" t="s">
        <v>164</v>
      </c>
      <c r="N5128" s="27" t="s">
        <v>4101</v>
      </c>
    </row>
    <row r="5129" spans="1:14" ht="16.5" customHeight="1" thickTop="1" thickBot="1">
      <c r="A5129" s="30">
        <v>8542319010</v>
      </c>
      <c r="B5129" s="25"/>
      <c r="C5129" s="26"/>
      <c r="D5129" s="27"/>
      <c r="E5129" s="27" t="s">
        <v>618</v>
      </c>
      <c r="F5129" s="27" t="s">
        <v>619</v>
      </c>
      <c r="G5129" s="28" t="s">
        <v>243</v>
      </c>
      <c r="H5129" s="27" t="s">
        <v>244</v>
      </c>
      <c r="I5129" s="118" t="s">
        <v>620</v>
      </c>
      <c r="J5129" s="29">
        <v>9.75</v>
      </c>
      <c r="K5129" s="28" t="s">
        <v>162</v>
      </c>
      <c r="L5129" s="27" t="s">
        <v>621</v>
      </c>
      <c r="M5129" s="27" t="s">
        <v>164</v>
      </c>
      <c r="N5129" s="27" t="s">
        <v>18097</v>
      </c>
    </row>
    <row r="5130" spans="1:14" ht="16.5" customHeight="1" thickTop="1" thickBot="1">
      <c r="A5130" s="30">
        <v>8542319010</v>
      </c>
      <c r="B5130" s="25"/>
      <c r="C5130" s="26"/>
      <c r="D5130" s="27"/>
      <c r="E5130" s="27" t="s">
        <v>611</v>
      </c>
      <c r="F5130" s="27" t="s">
        <v>2605</v>
      </c>
      <c r="G5130" s="28" t="s">
        <v>227</v>
      </c>
      <c r="H5130" s="27" t="s">
        <v>228</v>
      </c>
      <c r="I5130" s="118" t="s">
        <v>2606</v>
      </c>
      <c r="J5130" s="29">
        <v>105250</v>
      </c>
      <c r="K5130" s="28" t="s">
        <v>162</v>
      </c>
      <c r="L5130" s="27" t="s">
        <v>614</v>
      </c>
      <c r="M5130" s="27" t="s">
        <v>164</v>
      </c>
      <c r="N5130" s="27" t="s">
        <v>18096</v>
      </c>
    </row>
    <row r="5131" spans="1:14" ht="16.5" customHeight="1" thickTop="1" thickBot="1">
      <c r="A5131" s="30">
        <v>8542319010</v>
      </c>
      <c r="B5131" s="25"/>
      <c r="C5131" s="26"/>
      <c r="D5131" s="27"/>
      <c r="E5131" s="27" t="s">
        <v>627</v>
      </c>
      <c r="F5131" s="27" t="s">
        <v>5461</v>
      </c>
      <c r="G5131" s="28" t="s">
        <v>227</v>
      </c>
      <c r="H5131" s="27" t="s">
        <v>228</v>
      </c>
      <c r="I5131" s="118" t="s">
        <v>629</v>
      </c>
      <c r="J5131" s="29">
        <v>1600</v>
      </c>
      <c r="K5131" s="28" t="s">
        <v>162</v>
      </c>
      <c r="L5131" s="27" t="s">
        <v>614</v>
      </c>
      <c r="M5131" s="27" t="s">
        <v>164</v>
      </c>
      <c r="N5131" s="27" t="s">
        <v>18096</v>
      </c>
    </row>
    <row r="5132" spans="1:14" ht="16.5" customHeight="1" thickTop="1" thickBot="1">
      <c r="A5132" s="30">
        <v>8542319010</v>
      </c>
      <c r="B5132" s="25"/>
      <c r="C5132" s="26"/>
      <c r="D5132" s="27"/>
      <c r="E5132" s="27" t="s">
        <v>1325</v>
      </c>
      <c r="F5132" s="27" t="s">
        <v>9537</v>
      </c>
      <c r="G5132" s="28" t="s">
        <v>159</v>
      </c>
      <c r="H5132" s="27" t="s">
        <v>160</v>
      </c>
      <c r="I5132" s="118" t="s">
        <v>9538</v>
      </c>
      <c r="J5132" s="29">
        <v>365.91</v>
      </c>
      <c r="K5132" s="28" t="s">
        <v>162</v>
      </c>
      <c r="L5132" s="27" t="s">
        <v>1102</v>
      </c>
      <c r="M5132" s="27" t="s">
        <v>164</v>
      </c>
      <c r="N5132" s="27" t="s">
        <v>18122</v>
      </c>
    </row>
    <row r="5133" spans="1:14" ht="16.5" customHeight="1" thickTop="1" thickBot="1">
      <c r="A5133" s="30">
        <v>8542319010</v>
      </c>
      <c r="B5133" s="25"/>
      <c r="C5133" s="26"/>
      <c r="D5133" s="27"/>
      <c r="E5133" s="27" t="s">
        <v>8316</v>
      </c>
      <c r="F5133" s="27" t="s">
        <v>9539</v>
      </c>
      <c r="G5133" s="28" t="s">
        <v>159</v>
      </c>
      <c r="H5133" s="27" t="s">
        <v>160</v>
      </c>
      <c r="I5133" s="118" t="s">
        <v>8898</v>
      </c>
      <c r="J5133" s="29">
        <v>15750</v>
      </c>
      <c r="K5133" s="28" t="s">
        <v>162</v>
      </c>
      <c r="L5133" s="27" t="s">
        <v>114</v>
      </c>
      <c r="M5133" s="27" t="s">
        <v>164</v>
      </c>
      <c r="N5133" s="27" t="s">
        <v>11042</v>
      </c>
    </row>
    <row r="5134" spans="1:14" ht="16.5" customHeight="1" thickTop="1" thickBot="1">
      <c r="A5134" s="30">
        <v>8542323100</v>
      </c>
      <c r="B5134" s="25"/>
      <c r="C5134" s="26"/>
      <c r="D5134" s="27"/>
      <c r="E5134" s="27" t="s">
        <v>9077</v>
      </c>
      <c r="F5134" s="27" t="s">
        <v>9540</v>
      </c>
      <c r="G5134" s="28" t="s">
        <v>173</v>
      </c>
      <c r="H5134" s="27" t="s">
        <v>174</v>
      </c>
      <c r="I5134" s="118" t="s">
        <v>9541</v>
      </c>
      <c r="J5134" s="29">
        <v>6.55</v>
      </c>
      <c r="K5134" s="28" t="s">
        <v>162</v>
      </c>
      <c r="L5134" s="27" t="s">
        <v>9542</v>
      </c>
      <c r="M5134" s="27" t="s">
        <v>164</v>
      </c>
      <c r="N5134" s="27" t="s">
        <v>18380</v>
      </c>
    </row>
    <row r="5135" spans="1:14" ht="16.5" customHeight="1" thickTop="1" thickBot="1">
      <c r="A5135" s="30">
        <v>8542329000</v>
      </c>
      <c r="B5135" s="25"/>
      <c r="C5135" s="26"/>
      <c r="D5135" s="27"/>
      <c r="E5135" s="27" t="s">
        <v>9543</v>
      </c>
      <c r="F5135" s="27" t="s">
        <v>1885</v>
      </c>
      <c r="G5135" s="28" t="s">
        <v>282</v>
      </c>
      <c r="H5135" s="27" t="s">
        <v>283</v>
      </c>
      <c r="I5135" s="118" t="s">
        <v>1486</v>
      </c>
      <c r="J5135" s="29">
        <v>3.64</v>
      </c>
      <c r="K5135" s="28" t="s">
        <v>162</v>
      </c>
      <c r="L5135" s="27" t="s">
        <v>635</v>
      </c>
      <c r="M5135" s="27" t="s">
        <v>164</v>
      </c>
      <c r="N5135" s="27" t="s">
        <v>635</v>
      </c>
    </row>
    <row r="5136" spans="1:14" ht="16.5" customHeight="1" thickTop="1" thickBot="1">
      <c r="A5136" s="30">
        <v>8542329000</v>
      </c>
      <c r="B5136" s="25"/>
      <c r="C5136" s="26"/>
      <c r="D5136" s="27"/>
      <c r="E5136" s="27" t="s">
        <v>9544</v>
      </c>
      <c r="F5136" s="27" t="s">
        <v>9545</v>
      </c>
      <c r="G5136" s="28" t="s">
        <v>159</v>
      </c>
      <c r="H5136" s="27" t="s">
        <v>160</v>
      </c>
      <c r="I5136" s="118" t="s">
        <v>9546</v>
      </c>
      <c r="J5136" s="29">
        <v>4740</v>
      </c>
      <c r="K5136" s="28" t="s">
        <v>162</v>
      </c>
      <c r="L5136" s="27" t="s">
        <v>764</v>
      </c>
      <c r="M5136" s="27" t="s">
        <v>164</v>
      </c>
      <c r="N5136" s="27" t="s">
        <v>764</v>
      </c>
    </row>
    <row r="5137" spans="1:14" ht="16.5" customHeight="1" thickTop="1" thickBot="1">
      <c r="A5137" s="30">
        <v>8542339000</v>
      </c>
      <c r="B5137" s="25"/>
      <c r="C5137" s="26"/>
      <c r="D5137" s="27"/>
      <c r="E5137" s="27" t="s">
        <v>794</v>
      </c>
      <c r="F5137" s="27" t="s">
        <v>5058</v>
      </c>
      <c r="G5137" s="28" t="s">
        <v>173</v>
      </c>
      <c r="H5137" s="27" t="s">
        <v>174</v>
      </c>
      <c r="I5137" s="118" t="s">
        <v>5059</v>
      </c>
      <c r="J5137" s="29">
        <v>2.64</v>
      </c>
      <c r="K5137" s="28" t="s">
        <v>162</v>
      </c>
      <c r="L5137" s="27" t="s">
        <v>528</v>
      </c>
      <c r="M5137" s="27" t="s">
        <v>164</v>
      </c>
      <c r="N5137" s="27" t="s">
        <v>18090</v>
      </c>
    </row>
    <row r="5138" spans="1:14" ht="16.5" customHeight="1" thickTop="1" thickBot="1">
      <c r="A5138" s="30">
        <v>8542339000</v>
      </c>
      <c r="B5138" s="25"/>
      <c r="C5138" s="26"/>
      <c r="D5138" s="27"/>
      <c r="E5138" s="27" t="s">
        <v>640</v>
      </c>
      <c r="F5138" s="27" t="s">
        <v>9547</v>
      </c>
      <c r="G5138" s="28" t="s">
        <v>159</v>
      </c>
      <c r="H5138" s="27" t="s">
        <v>160</v>
      </c>
      <c r="I5138" s="118" t="s">
        <v>9548</v>
      </c>
      <c r="J5138" s="29">
        <v>18.2</v>
      </c>
      <c r="K5138" s="28" t="s">
        <v>162</v>
      </c>
      <c r="L5138" s="27" t="s">
        <v>648</v>
      </c>
      <c r="M5138" s="27" t="s">
        <v>164</v>
      </c>
      <c r="N5138" s="27" t="s">
        <v>11042</v>
      </c>
    </row>
    <row r="5139" spans="1:14" ht="16.5" customHeight="1" thickTop="1" thickBot="1">
      <c r="A5139" s="30">
        <v>8542399010</v>
      </c>
      <c r="B5139" s="25"/>
      <c r="C5139" s="26"/>
      <c r="D5139" s="27"/>
      <c r="E5139" s="27" t="s">
        <v>697</v>
      </c>
      <c r="F5139" s="27" t="s">
        <v>9549</v>
      </c>
      <c r="G5139" s="28" t="s">
        <v>173</v>
      </c>
      <c r="H5139" s="27" t="s">
        <v>174</v>
      </c>
      <c r="I5139" s="118" t="s">
        <v>9550</v>
      </c>
      <c r="J5139" s="29">
        <v>895.83</v>
      </c>
      <c r="K5139" s="28" t="s">
        <v>162</v>
      </c>
      <c r="L5139" s="27" t="s">
        <v>134</v>
      </c>
      <c r="M5139" s="27" t="s">
        <v>164</v>
      </c>
      <c r="N5139" s="27" t="s">
        <v>4101</v>
      </c>
    </row>
    <row r="5140" spans="1:14" ht="16.5" customHeight="1" thickTop="1" thickBot="1">
      <c r="A5140" s="30">
        <v>8542399010</v>
      </c>
      <c r="B5140" s="25"/>
      <c r="C5140" s="26"/>
      <c r="D5140" s="27"/>
      <c r="E5140" s="27" t="s">
        <v>667</v>
      </c>
      <c r="F5140" s="27" t="s">
        <v>9551</v>
      </c>
      <c r="G5140" s="28" t="s">
        <v>173</v>
      </c>
      <c r="H5140" s="27" t="s">
        <v>174</v>
      </c>
      <c r="I5140" s="118" t="s">
        <v>9552</v>
      </c>
      <c r="J5140" s="29">
        <v>12.8</v>
      </c>
      <c r="K5140" s="28" t="s">
        <v>162</v>
      </c>
      <c r="L5140" s="27" t="s">
        <v>134</v>
      </c>
      <c r="M5140" s="27" t="s">
        <v>164</v>
      </c>
      <c r="N5140" s="27" t="s">
        <v>4101</v>
      </c>
    </row>
    <row r="5141" spans="1:14" ht="16.5" customHeight="1" thickTop="1" thickBot="1">
      <c r="A5141" s="30">
        <v>8542399010</v>
      </c>
      <c r="B5141" s="25"/>
      <c r="C5141" s="26"/>
      <c r="D5141" s="27"/>
      <c r="E5141" s="27" t="s">
        <v>649</v>
      </c>
      <c r="F5141" s="27" t="s">
        <v>9553</v>
      </c>
      <c r="G5141" s="28" t="s">
        <v>173</v>
      </c>
      <c r="H5141" s="27" t="s">
        <v>174</v>
      </c>
      <c r="I5141" s="118" t="s">
        <v>9554</v>
      </c>
      <c r="J5141" s="29">
        <v>15.4</v>
      </c>
      <c r="K5141" s="28" t="s">
        <v>162</v>
      </c>
      <c r="L5141" s="27" t="s">
        <v>528</v>
      </c>
      <c r="M5141" s="27" t="s">
        <v>164</v>
      </c>
      <c r="N5141" s="27" t="s">
        <v>18090</v>
      </c>
    </row>
    <row r="5142" spans="1:14" ht="16.5" customHeight="1" thickTop="1" thickBot="1">
      <c r="A5142" s="30">
        <v>8542399010</v>
      </c>
      <c r="B5142" s="25"/>
      <c r="C5142" s="26"/>
      <c r="D5142" s="27"/>
      <c r="E5142" s="27" t="s">
        <v>4478</v>
      </c>
      <c r="F5142" s="27" t="s">
        <v>9555</v>
      </c>
      <c r="G5142" s="28" t="s">
        <v>173</v>
      </c>
      <c r="H5142" s="27" t="s">
        <v>174</v>
      </c>
      <c r="I5142" s="118" t="s">
        <v>9556</v>
      </c>
      <c r="J5142" s="29">
        <v>2.8</v>
      </c>
      <c r="K5142" s="28" t="s">
        <v>162</v>
      </c>
      <c r="L5142" s="27" t="s">
        <v>4245</v>
      </c>
      <c r="M5142" s="27" t="s">
        <v>164</v>
      </c>
      <c r="N5142" s="27" t="s">
        <v>18252</v>
      </c>
    </row>
    <row r="5143" spans="1:14" ht="16.5" customHeight="1" thickTop="1" thickBot="1">
      <c r="A5143" s="30">
        <v>8542399010</v>
      </c>
      <c r="B5143" s="25"/>
      <c r="C5143" s="26"/>
      <c r="D5143" s="27"/>
      <c r="E5143" s="27" t="s">
        <v>4478</v>
      </c>
      <c r="F5143" s="27" t="s">
        <v>9557</v>
      </c>
      <c r="G5143" s="28" t="s">
        <v>173</v>
      </c>
      <c r="H5143" s="27" t="s">
        <v>174</v>
      </c>
      <c r="I5143" s="118" t="s">
        <v>9558</v>
      </c>
      <c r="J5143" s="29">
        <v>3.6</v>
      </c>
      <c r="K5143" s="28" t="s">
        <v>162</v>
      </c>
      <c r="L5143" s="27" t="s">
        <v>9559</v>
      </c>
      <c r="M5143" s="27" t="s">
        <v>164</v>
      </c>
      <c r="N5143" s="27" t="s">
        <v>18381</v>
      </c>
    </row>
    <row r="5144" spans="1:14" ht="16.5" customHeight="1" thickTop="1" thickBot="1">
      <c r="A5144" s="30">
        <v>8542399010</v>
      </c>
      <c r="B5144" s="25"/>
      <c r="C5144" s="26"/>
      <c r="D5144" s="27"/>
      <c r="E5144" s="27" t="s">
        <v>9560</v>
      </c>
      <c r="F5144" s="27" t="s">
        <v>9561</v>
      </c>
      <c r="G5144" s="28" t="s">
        <v>173</v>
      </c>
      <c r="H5144" s="27" t="s">
        <v>174</v>
      </c>
      <c r="I5144" s="118" t="s">
        <v>9562</v>
      </c>
      <c r="J5144" s="29">
        <v>1560</v>
      </c>
      <c r="K5144" s="28" t="s">
        <v>162</v>
      </c>
      <c r="L5144" s="27" t="s">
        <v>114</v>
      </c>
      <c r="M5144" s="27" t="s">
        <v>164</v>
      </c>
      <c r="N5144" s="27" t="s">
        <v>11042</v>
      </c>
    </row>
    <row r="5145" spans="1:14" ht="16.5" customHeight="1" thickTop="1" thickBot="1">
      <c r="A5145" s="30">
        <v>8542399010</v>
      </c>
      <c r="B5145" s="25"/>
      <c r="C5145" s="26"/>
      <c r="D5145" s="27"/>
      <c r="E5145" s="27" t="s">
        <v>9563</v>
      </c>
      <c r="F5145" s="27" t="s">
        <v>9564</v>
      </c>
      <c r="G5145" s="28" t="s">
        <v>173</v>
      </c>
      <c r="H5145" s="27" t="s">
        <v>174</v>
      </c>
      <c r="I5145" s="118" t="s">
        <v>9565</v>
      </c>
      <c r="J5145" s="29">
        <v>22.61</v>
      </c>
      <c r="K5145" s="28" t="s">
        <v>162</v>
      </c>
      <c r="L5145" s="27" t="s">
        <v>134</v>
      </c>
      <c r="M5145" s="27" t="s">
        <v>164</v>
      </c>
      <c r="N5145" s="27" t="s">
        <v>4101</v>
      </c>
    </row>
    <row r="5146" spans="1:14" ht="16.5" customHeight="1" thickTop="1" thickBot="1">
      <c r="A5146" s="30">
        <v>8542399010</v>
      </c>
      <c r="B5146" s="25"/>
      <c r="C5146" s="26"/>
      <c r="D5146" s="27"/>
      <c r="E5146" s="27" t="s">
        <v>9566</v>
      </c>
      <c r="F5146" s="27" t="s">
        <v>9567</v>
      </c>
      <c r="G5146" s="28" t="s">
        <v>297</v>
      </c>
      <c r="H5146" s="27" t="s">
        <v>298</v>
      </c>
      <c r="I5146" s="118" t="s">
        <v>9568</v>
      </c>
      <c r="J5146" s="29">
        <v>411.74</v>
      </c>
      <c r="K5146" s="28" t="s">
        <v>162</v>
      </c>
      <c r="L5146" s="27" t="s">
        <v>122</v>
      </c>
      <c r="M5146" s="27" t="s">
        <v>164</v>
      </c>
      <c r="N5146" s="27" t="s">
        <v>18099</v>
      </c>
    </row>
    <row r="5147" spans="1:14" ht="16.5" customHeight="1" thickTop="1" thickBot="1">
      <c r="A5147" s="30">
        <v>8542399010</v>
      </c>
      <c r="B5147" s="25"/>
      <c r="C5147" s="26"/>
      <c r="D5147" s="27"/>
      <c r="E5147" s="27" t="s">
        <v>688</v>
      </c>
      <c r="F5147" s="27" t="s">
        <v>9569</v>
      </c>
      <c r="G5147" s="28" t="s">
        <v>297</v>
      </c>
      <c r="H5147" s="27" t="s">
        <v>298</v>
      </c>
      <c r="I5147" s="118" t="s">
        <v>9570</v>
      </c>
      <c r="J5147" s="29">
        <v>75.459999999999994</v>
      </c>
      <c r="K5147" s="28" t="s">
        <v>162</v>
      </c>
      <c r="L5147" s="27" t="s">
        <v>1515</v>
      </c>
      <c r="M5147" s="27" t="s">
        <v>164</v>
      </c>
      <c r="N5147" s="27" t="s">
        <v>18139</v>
      </c>
    </row>
    <row r="5148" spans="1:14" ht="16.5" customHeight="1" thickTop="1" thickBot="1">
      <c r="A5148" s="30">
        <v>8542399010</v>
      </c>
      <c r="B5148" s="25"/>
      <c r="C5148" s="26"/>
      <c r="D5148" s="27"/>
      <c r="E5148" s="27" t="s">
        <v>2673</v>
      </c>
      <c r="F5148" s="27" t="s">
        <v>9571</v>
      </c>
      <c r="G5148" s="28" t="s">
        <v>297</v>
      </c>
      <c r="H5148" s="27" t="s">
        <v>298</v>
      </c>
      <c r="I5148" s="118" t="s">
        <v>9572</v>
      </c>
      <c r="J5148" s="29">
        <v>44.4</v>
      </c>
      <c r="K5148" s="28" t="s">
        <v>162</v>
      </c>
      <c r="L5148" s="27" t="s">
        <v>648</v>
      </c>
      <c r="M5148" s="27" t="s">
        <v>164</v>
      </c>
      <c r="N5148" s="27" t="s">
        <v>11042</v>
      </c>
    </row>
    <row r="5149" spans="1:14" ht="16.5" customHeight="1" thickTop="1" thickBot="1">
      <c r="A5149" s="30">
        <v>8542399010</v>
      </c>
      <c r="B5149" s="25"/>
      <c r="C5149" s="26"/>
      <c r="D5149" s="27"/>
      <c r="E5149" s="27" t="s">
        <v>800</v>
      </c>
      <c r="F5149" s="27" t="s">
        <v>9573</v>
      </c>
      <c r="G5149" s="28" t="s">
        <v>243</v>
      </c>
      <c r="H5149" s="27" t="s">
        <v>244</v>
      </c>
      <c r="I5149" s="118" t="s">
        <v>9574</v>
      </c>
      <c r="J5149" s="29">
        <v>490.9</v>
      </c>
      <c r="K5149" s="28" t="s">
        <v>162</v>
      </c>
      <c r="L5149" s="27" t="s">
        <v>114</v>
      </c>
      <c r="M5149" s="27" t="s">
        <v>164</v>
      </c>
      <c r="N5149" s="27" t="s">
        <v>11042</v>
      </c>
    </row>
    <row r="5150" spans="1:14" ht="16.5" customHeight="1" thickTop="1" thickBot="1">
      <c r="A5150" s="30">
        <v>8542399010</v>
      </c>
      <c r="B5150" s="25"/>
      <c r="C5150" s="26"/>
      <c r="D5150" s="27"/>
      <c r="E5150" s="27" t="s">
        <v>774</v>
      </c>
      <c r="F5150" s="27" t="s">
        <v>9575</v>
      </c>
      <c r="G5150" s="28" t="s">
        <v>243</v>
      </c>
      <c r="H5150" s="27" t="s">
        <v>244</v>
      </c>
      <c r="I5150" s="118" t="s">
        <v>9576</v>
      </c>
      <c r="J5150" s="29">
        <v>2198.4</v>
      </c>
      <c r="K5150" s="28" t="s">
        <v>162</v>
      </c>
      <c r="L5150" s="27" t="s">
        <v>125</v>
      </c>
      <c r="M5150" s="27" t="s">
        <v>164</v>
      </c>
      <c r="N5150" s="27" t="s">
        <v>125</v>
      </c>
    </row>
    <row r="5151" spans="1:14" ht="16.5" customHeight="1" thickTop="1" thickBot="1">
      <c r="A5151" s="30">
        <v>8542399010</v>
      </c>
      <c r="B5151" s="25"/>
      <c r="C5151" s="26"/>
      <c r="D5151" s="27"/>
      <c r="E5151" s="27" t="s">
        <v>667</v>
      </c>
      <c r="F5151" s="27" t="s">
        <v>9551</v>
      </c>
      <c r="G5151" s="28" t="s">
        <v>227</v>
      </c>
      <c r="H5151" s="27" t="s">
        <v>228</v>
      </c>
      <c r="I5151" s="118" t="s">
        <v>9552</v>
      </c>
      <c r="J5151" s="29">
        <v>1013.33</v>
      </c>
      <c r="K5151" s="28" t="s">
        <v>162</v>
      </c>
      <c r="L5151" s="27" t="s">
        <v>614</v>
      </c>
      <c r="M5151" s="27" t="s">
        <v>164</v>
      </c>
      <c r="N5151" s="27" t="s">
        <v>18096</v>
      </c>
    </row>
    <row r="5152" spans="1:14" ht="16.5" customHeight="1" thickTop="1" thickBot="1">
      <c r="A5152" s="30">
        <v>8542399010</v>
      </c>
      <c r="B5152" s="25"/>
      <c r="C5152" s="26"/>
      <c r="D5152" s="27"/>
      <c r="E5152" s="27" t="s">
        <v>7139</v>
      </c>
      <c r="F5152" s="27" t="s">
        <v>9577</v>
      </c>
      <c r="G5152" s="28" t="s">
        <v>159</v>
      </c>
      <c r="H5152" s="27" t="s">
        <v>160</v>
      </c>
      <c r="I5152" s="118" t="s">
        <v>9578</v>
      </c>
      <c r="J5152" s="29">
        <v>484.85</v>
      </c>
      <c r="K5152" s="28" t="s">
        <v>162</v>
      </c>
      <c r="L5152" s="27" t="s">
        <v>764</v>
      </c>
      <c r="M5152" s="27" t="s">
        <v>164</v>
      </c>
      <c r="N5152" s="27" t="s">
        <v>764</v>
      </c>
    </row>
    <row r="5153" spans="1:14" ht="16.5" customHeight="1" thickTop="1" thickBot="1">
      <c r="A5153" s="30">
        <v>8542399010</v>
      </c>
      <c r="B5153" s="25"/>
      <c r="C5153" s="26"/>
      <c r="D5153" s="27"/>
      <c r="E5153" s="27" t="s">
        <v>9579</v>
      </c>
      <c r="F5153" s="27" t="s">
        <v>9580</v>
      </c>
      <c r="G5153" s="28" t="s">
        <v>159</v>
      </c>
      <c r="H5153" s="27" t="s">
        <v>160</v>
      </c>
      <c r="I5153" s="118" t="s">
        <v>7480</v>
      </c>
      <c r="J5153" s="29">
        <v>588.94000000000005</v>
      </c>
      <c r="K5153" s="28" t="s">
        <v>162</v>
      </c>
      <c r="L5153" s="27" t="s">
        <v>137</v>
      </c>
      <c r="M5153" s="27" t="s">
        <v>164</v>
      </c>
      <c r="N5153" s="27" t="s">
        <v>523</v>
      </c>
    </row>
    <row r="5154" spans="1:14" ht="16.5" customHeight="1" thickTop="1" thickBot="1">
      <c r="A5154" s="30">
        <v>8542399010</v>
      </c>
      <c r="B5154" s="25"/>
      <c r="C5154" s="26"/>
      <c r="D5154" s="27"/>
      <c r="E5154" s="27" t="s">
        <v>765</v>
      </c>
      <c r="F5154" s="27" t="s">
        <v>9581</v>
      </c>
      <c r="G5154" s="28" t="s">
        <v>159</v>
      </c>
      <c r="H5154" s="27" t="s">
        <v>160</v>
      </c>
      <c r="I5154" s="118" t="s">
        <v>6666</v>
      </c>
      <c r="J5154" s="29">
        <v>2074.27</v>
      </c>
      <c r="K5154" s="28" t="s">
        <v>162</v>
      </c>
      <c r="L5154" s="27" t="s">
        <v>764</v>
      </c>
      <c r="M5154" s="27" t="s">
        <v>164</v>
      </c>
      <c r="N5154" s="27" t="s">
        <v>764</v>
      </c>
    </row>
    <row r="5155" spans="1:14" ht="16.5" customHeight="1" thickTop="1" thickBot="1">
      <c r="A5155" s="30">
        <v>8542399010</v>
      </c>
      <c r="B5155" s="25"/>
      <c r="C5155" s="26"/>
      <c r="D5155" s="27"/>
      <c r="E5155" s="27" t="s">
        <v>7139</v>
      </c>
      <c r="F5155" s="27" t="s">
        <v>7140</v>
      </c>
      <c r="G5155" s="28" t="s">
        <v>159</v>
      </c>
      <c r="H5155" s="27" t="s">
        <v>160</v>
      </c>
      <c r="I5155" s="118" t="s">
        <v>7141</v>
      </c>
      <c r="J5155" s="29">
        <v>198000</v>
      </c>
      <c r="K5155" s="28" t="s">
        <v>162</v>
      </c>
      <c r="L5155" s="27" t="s">
        <v>125</v>
      </c>
      <c r="M5155" s="27" t="s">
        <v>164</v>
      </c>
      <c r="N5155" s="27" t="s">
        <v>125</v>
      </c>
    </row>
    <row r="5156" spans="1:14" ht="16.5" customHeight="1" thickTop="1">
      <c r="A5156" s="24">
        <v>8548009000</v>
      </c>
      <c r="B5156" s="25"/>
      <c r="C5156" s="26">
        <v>0.05</v>
      </c>
      <c r="D5156" s="27"/>
      <c r="E5156" s="27" t="s">
        <v>9582</v>
      </c>
      <c r="F5156" s="27" t="s">
        <v>7199</v>
      </c>
      <c r="G5156" s="28" t="s">
        <v>173</v>
      </c>
      <c r="H5156" s="27" t="s">
        <v>174</v>
      </c>
      <c r="I5156" s="118" t="s">
        <v>7200</v>
      </c>
      <c r="J5156" s="29">
        <v>810.52</v>
      </c>
      <c r="K5156" s="28" t="s">
        <v>162</v>
      </c>
      <c r="L5156" s="27" t="s">
        <v>7201</v>
      </c>
      <c r="M5156" s="27" t="s">
        <v>164</v>
      </c>
      <c r="N5156" s="27" t="s">
        <v>18333</v>
      </c>
    </row>
    <row r="5157" spans="1:14" ht="16.5" customHeight="1">
      <c r="A5157" s="24">
        <v>8548009000</v>
      </c>
      <c r="B5157" s="25"/>
      <c r="C5157" s="26">
        <v>0.05</v>
      </c>
      <c r="D5157" s="27"/>
      <c r="E5157" s="27" t="s">
        <v>9583</v>
      </c>
      <c r="F5157" s="27" t="s">
        <v>7969</v>
      </c>
      <c r="G5157" s="28" t="s">
        <v>282</v>
      </c>
      <c r="H5157" s="27" t="s">
        <v>283</v>
      </c>
      <c r="I5157" s="118" t="s">
        <v>7970</v>
      </c>
      <c r="J5157" s="29">
        <v>1.07</v>
      </c>
      <c r="K5157" s="28" t="s">
        <v>162</v>
      </c>
      <c r="L5157" s="27" t="s">
        <v>218</v>
      </c>
      <c r="M5157" s="27" t="s">
        <v>164</v>
      </c>
      <c r="N5157" s="27" t="s">
        <v>18066</v>
      </c>
    </row>
    <row r="5158" spans="1:14" ht="16.5" customHeight="1">
      <c r="A5158" s="24">
        <v>8532220000</v>
      </c>
      <c r="B5158" s="25"/>
      <c r="C5158" s="26"/>
      <c r="D5158" s="27"/>
      <c r="E5158" s="27" t="s">
        <v>9584</v>
      </c>
      <c r="F5158" s="27" t="s">
        <v>9585</v>
      </c>
      <c r="G5158" s="28" t="s">
        <v>282</v>
      </c>
      <c r="H5158" s="27" t="s">
        <v>283</v>
      </c>
      <c r="I5158" s="118" t="s">
        <v>9586</v>
      </c>
      <c r="J5158" s="29">
        <v>708.04</v>
      </c>
      <c r="K5158" s="28" t="s">
        <v>162</v>
      </c>
      <c r="L5158" s="27" t="s">
        <v>7267</v>
      </c>
      <c r="M5158" s="27" t="s">
        <v>164</v>
      </c>
      <c r="N5158" s="27" t="s">
        <v>18299</v>
      </c>
    </row>
    <row r="5159" spans="1:14" ht="16.5" customHeight="1">
      <c r="A5159" s="24">
        <v>8533100000</v>
      </c>
      <c r="B5159" s="25"/>
      <c r="C5159" s="26"/>
      <c r="D5159" s="27"/>
      <c r="E5159" s="27" t="s">
        <v>9587</v>
      </c>
      <c r="F5159" s="27" t="s">
        <v>9588</v>
      </c>
      <c r="G5159" s="28" t="s">
        <v>282</v>
      </c>
      <c r="H5159" s="27" t="s">
        <v>283</v>
      </c>
      <c r="I5159" s="118" t="s">
        <v>9589</v>
      </c>
      <c r="J5159" s="29">
        <v>0.47</v>
      </c>
      <c r="K5159" s="28" t="s">
        <v>162</v>
      </c>
      <c r="L5159" s="27" t="s">
        <v>285</v>
      </c>
      <c r="M5159" s="27" t="s">
        <v>164</v>
      </c>
      <c r="N5159" s="27" t="s">
        <v>18075</v>
      </c>
    </row>
    <row r="5160" spans="1:14" ht="16.5" customHeight="1">
      <c r="A5160" s="24">
        <v>8548009000</v>
      </c>
      <c r="B5160" s="25"/>
      <c r="C5160" s="26">
        <v>0.05</v>
      </c>
      <c r="D5160" s="27"/>
      <c r="E5160" s="27" t="s">
        <v>9590</v>
      </c>
      <c r="F5160" s="27" t="s">
        <v>9591</v>
      </c>
      <c r="G5160" s="28" t="s">
        <v>282</v>
      </c>
      <c r="H5160" s="27" t="s">
        <v>283</v>
      </c>
      <c r="I5160" s="118" t="s">
        <v>9592</v>
      </c>
      <c r="J5160" s="29">
        <v>0.17</v>
      </c>
      <c r="K5160" s="28" t="s">
        <v>162</v>
      </c>
      <c r="L5160" s="27" t="s">
        <v>218</v>
      </c>
      <c r="M5160" s="27" t="s">
        <v>164</v>
      </c>
      <c r="N5160" s="27" t="s">
        <v>8998</v>
      </c>
    </row>
    <row r="5161" spans="1:14" ht="16.5" customHeight="1">
      <c r="A5161" s="24">
        <v>3926909709</v>
      </c>
      <c r="B5161" s="25"/>
      <c r="C5161" s="26">
        <v>6.5000000000000002E-2</v>
      </c>
      <c r="D5161" s="27"/>
      <c r="E5161" s="27" t="s">
        <v>9593</v>
      </c>
      <c r="F5161" s="27" t="s">
        <v>7656</v>
      </c>
      <c r="G5161" s="28" t="s">
        <v>206</v>
      </c>
      <c r="H5161" s="27" t="s">
        <v>207</v>
      </c>
      <c r="I5161" s="118" t="s">
        <v>9594</v>
      </c>
      <c r="J5161" s="29">
        <v>58.5</v>
      </c>
      <c r="K5161" s="28" t="s">
        <v>162</v>
      </c>
      <c r="L5161" s="27" t="s">
        <v>435</v>
      </c>
      <c r="M5161" s="27" t="s">
        <v>164</v>
      </c>
      <c r="N5161" s="27" t="s">
        <v>435</v>
      </c>
    </row>
    <row r="5162" spans="1:14" ht="16.5" customHeight="1">
      <c r="A5162" s="24">
        <v>8504408300</v>
      </c>
      <c r="B5162" s="25"/>
      <c r="C5162" s="26"/>
      <c r="D5162" s="27"/>
      <c r="E5162" s="27" t="s">
        <v>7209</v>
      </c>
      <c r="F5162" s="27" t="s">
        <v>9595</v>
      </c>
      <c r="G5162" s="28" t="s">
        <v>159</v>
      </c>
      <c r="H5162" s="27" t="s">
        <v>160</v>
      </c>
      <c r="I5162" s="118" t="s">
        <v>9596</v>
      </c>
      <c r="J5162" s="29">
        <v>79.38</v>
      </c>
      <c r="K5162" s="28" t="s">
        <v>162</v>
      </c>
      <c r="L5162" s="27" t="s">
        <v>1951</v>
      </c>
      <c r="M5162" s="27" t="s">
        <v>164</v>
      </c>
      <c r="N5162" s="27" t="s">
        <v>1951</v>
      </c>
    </row>
    <row r="5163" spans="1:14" ht="16.5" customHeight="1">
      <c r="A5163" s="24">
        <v>8504509500</v>
      </c>
      <c r="B5163" s="25"/>
      <c r="C5163" s="26"/>
      <c r="D5163" s="27"/>
      <c r="E5163" s="27" t="s">
        <v>820</v>
      </c>
      <c r="F5163" s="27" t="s">
        <v>9597</v>
      </c>
      <c r="G5163" s="28" t="s">
        <v>282</v>
      </c>
      <c r="H5163" s="27" t="s">
        <v>283</v>
      </c>
      <c r="I5163" s="118" t="s">
        <v>9598</v>
      </c>
      <c r="J5163" s="29">
        <v>88.09</v>
      </c>
      <c r="K5163" s="28" t="s">
        <v>162</v>
      </c>
      <c r="L5163" s="27" t="s">
        <v>236</v>
      </c>
      <c r="M5163" s="27" t="s">
        <v>164</v>
      </c>
      <c r="N5163" s="27" t="s">
        <v>18068</v>
      </c>
    </row>
    <row r="5164" spans="1:14" ht="16.5" customHeight="1">
      <c r="A5164" s="24">
        <v>8504509500</v>
      </c>
      <c r="B5164" s="25"/>
      <c r="C5164" s="26"/>
      <c r="D5164" s="27"/>
      <c r="E5164" s="27" t="s">
        <v>820</v>
      </c>
      <c r="F5164" s="27" t="s">
        <v>6710</v>
      </c>
      <c r="G5164" s="28" t="s">
        <v>233</v>
      </c>
      <c r="H5164" s="27" t="s">
        <v>234</v>
      </c>
      <c r="I5164" s="118" t="s">
        <v>6711</v>
      </c>
      <c r="J5164" s="29">
        <v>32.22</v>
      </c>
      <c r="K5164" s="28" t="s">
        <v>162</v>
      </c>
      <c r="L5164" s="27" t="s">
        <v>236</v>
      </c>
      <c r="M5164" s="27" t="s">
        <v>164</v>
      </c>
      <c r="N5164" s="27" t="s">
        <v>18068</v>
      </c>
    </row>
    <row r="5165" spans="1:14" ht="16.5" customHeight="1">
      <c r="A5165" s="24">
        <v>8504509500</v>
      </c>
      <c r="B5165" s="25"/>
      <c r="C5165" s="26"/>
      <c r="D5165" s="27"/>
      <c r="E5165" s="27" t="s">
        <v>820</v>
      </c>
      <c r="F5165" s="27" t="s">
        <v>7238</v>
      </c>
      <c r="G5165" s="28" t="s">
        <v>233</v>
      </c>
      <c r="H5165" s="27" t="s">
        <v>234</v>
      </c>
      <c r="I5165" s="118" t="s">
        <v>7239</v>
      </c>
      <c r="J5165" s="29">
        <v>62.83</v>
      </c>
      <c r="K5165" s="28" t="s">
        <v>162</v>
      </c>
      <c r="L5165" s="27" t="s">
        <v>236</v>
      </c>
      <c r="M5165" s="27" t="s">
        <v>164</v>
      </c>
      <c r="N5165" s="27" t="s">
        <v>18382</v>
      </c>
    </row>
    <row r="5166" spans="1:14" ht="16.5" customHeight="1">
      <c r="A5166" s="24">
        <v>8532210000</v>
      </c>
      <c r="B5166" s="25"/>
      <c r="C5166" s="26"/>
      <c r="D5166" s="27"/>
      <c r="E5166" s="27" t="s">
        <v>859</v>
      </c>
      <c r="F5166" s="27" t="s">
        <v>9599</v>
      </c>
      <c r="G5166" s="28" t="s">
        <v>3196</v>
      </c>
      <c r="H5166" s="27" t="s">
        <v>3197</v>
      </c>
      <c r="I5166" s="118" t="s">
        <v>9600</v>
      </c>
      <c r="J5166" s="29">
        <v>80.14</v>
      </c>
      <c r="K5166" s="28" t="s">
        <v>162</v>
      </c>
      <c r="L5166" s="27" t="s">
        <v>265</v>
      </c>
      <c r="M5166" s="27" t="s">
        <v>164</v>
      </c>
      <c r="N5166" s="27" t="s">
        <v>265</v>
      </c>
    </row>
    <row r="5167" spans="1:14" ht="16.5" customHeight="1">
      <c r="A5167" s="24">
        <v>8532220000</v>
      </c>
      <c r="B5167" s="25"/>
      <c r="C5167" s="26"/>
      <c r="D5167" s="27"/>
      <c r="E5167" s="27" t="s">
        <v>276</v>
      </c>
      <c r="F5167" s="27" t="s">
        <v>7261</v>
      </c>
      <c r="G5167" s="28" t="s">
        <v>297</v>
      </c>
      <c r="H5167" s="27" t="s">
        <v>298</v>
      </c>
      <c r="I5167" s="118" t="s">
        <v>7262</v>
      </c>
      <c r="J5167" s="29">
        <v>160.56</v>
      </c>
      <c r="K5167" s="28" t="s">
        <v>162</v>
      </c>
      <c r="L5167" s="27" t="s">
        <v>306</v>
      </c>
      <c r="M5167" s="27" t="s">
        <v>164</v>
      </c>
      <c r="N5167" s="27" t="s">
        <v>306</v>
      </c>
    </row>
    <row r="5168" spans="1:14" ht="16.5" customHeight="1">
      <c r="A5168" s="24">
        <v>8532220000</v>
      </c>
      <c r="B5168" s="25"/>
      <c r="C5168" s="26"/>
      <c r="D5168" s="27"/>
      <c r="E5168" s="27" t="s">
        <v>276</v>
      </c>
      <c r="F5168" s="27" t="s">
        <v>5326</v>
      </c>
      <c r="G5168" s="28" t="s">
        <v>297</v>
      </c>
      <c r="H5168" s="27" t="s">
        <v>298</v>
      </c>
      <c r="I5168" s="118" t="s">
        <v>5327</v>
      </c>
      <c r="J5168" s="29">
        <v>303.02</v>
      </c>
      <c r="K5168" s="28" t="s">
        <v>162</v>
      </c>
      <c r="L5168" s="27" t="s">
        <v>306</v>
      </c>
      <c r="M5168" s="27" t="s">
        <v>164</v>
      </c>
      <c r="N5168" s="27" t="s">
        <v>306</v>
      </c>
    </row>
    <row r="5169" spans="1:14" ht="16.5" customHeight="1">
      <c r="A5169" s="24">
        <v>8532220000</v>
      </c>
      <c r="B5169" s="25"/>
      <c r="C5169" s="26"/>
      <c r="D5169" s="27"/>
      <c r="E5169" s="27" t="s">
        <v>276</v>
      </c>
      <c r="F5169" s="27" t="s">
        <v>5197</v>
      </c>
      <c r="G5169" s="28" t="s">
        <v>292</v>
      </c>
      <c r="H5169" s="27" t="s">
        <v>293</v>
      </c>
      <c r="I5169" s="118" t="s">
        <v>5198</v>
      </c>
      <c r="J5169" s="29">
        <v>194.48</v>
      </c>
      <c r="K5169" s="28" t="s">
        <v>162</v>
      </c>
      <c r="L5169" s="27" t="s">
        <v>285</v>
      </c>
      <c r="M5169" s="27" t="s">
        <v>164</v>
      </c>
      <c r="N5169" s="27" t="s">
        <v>285</v>
      </c>
    </row>
    <row r="5170" spans="1:14" ht="16.5" customHeight="1">
      <c r="A5170" s="24">
        <v>8532220000</v>
      </c>
      <c r="B5170" s="25"/>
      <c r="C5170" s="26"/>
      <c r="D5170" s="27"/>
      <c r="E5170" s="27" t="s">
        <v>276</v>
      </c>
      <c r="F5170" s="27" t="s">
        <v>9601</v>
      </c>
      <c r="G5170" s="28" t="s">
        <v>292</v>
      </c>
      <c r="H5170" s="27" t="s">
        <v>293</v>
      </c>
      <c r="I5170" s="118" t="s">
        <v>9602</v>
      </c>
      <c r="J5170" s="29">
        <v>30.48</v>
      </c>
      <c r="K5170" s="28" t="s">
        <v>162</v>
      </c>
      <c r="L5170" s="27" t="s">
        <v>285</v>
      </c>
      <c r="M5170" s="27" t="s">
        <v>164</v>
      </c>
      <c r="N5170" s="27" t="s">
        <v>18075</v>
      </c>
    </row>
    <row r="5171" spans="1:14" ht="16.5" customHeight="1">
      <c r="A5171" s="24">
        <v>8532220000</v>
      </c>
      <c r="B5171" s="25"/>
      <c r="C5171" s="26"/>
      <c r="D5171" s="27"/>
      <c r="E5171" s="27" t="s">
        <v>276</v>
      </c>
      <c r="F5171" s="27" t="s">
        <v>7263</v>
      </c>
      <c r="G5171" s="28" t="s">
        <v>292</v>
      </c>
      <c r="H5171" s="27" t="s">
        <v>293</v>
      </c>
      <c r="I5171" s="118" t="s">
        <v>7264</v>
      </c>
      <c r="J5171" s="29">
        <v>87.04</v>
      </c>
      <c r="K5171" s="28" t="s">
        <v>162</v>
      </c>
      <c r="L5171" s="27" t="s">
        <v>285</v>
      </c>
      <c r="M5171" s="27" t="s">
        <v>164</v>
      </c>
      <c r="N5171" s="27" t="s">
        <v>18075</v>
      </c>
    </row>
    <row r="5172" spans="1:14" ht="16.5" customHeight="1">
      <c r="A5172" s="24">
        <v>8532220000</v>
      </c>
      <c r="B5172" s="25"/>
      <c r="C5172" s="26"/>
      <c r="D5172" s="27"/>
      <c r="E5172" s="27" t="s">
        <v>276</v>
      </c>
      <c r="F5172" s="27" t="s">
        <v>9603</v>
      </c>
      <c r="G5172" s="28" t="s">
        <v>336</v>
      </c>
      <c r="H5172" s="27" t="s">
        <v>337</v>
      </c>
      <c r="I5172" s="118" t="s">
        <v>9604</v>
      </c>
      <c r="J5172" s="29">
        <v>49.8</v>
      </c>
      <c r="K5172" s="28" t="s">
        <v>162</v>
      </c>
      <c r="L5172" s="27" t="s">
        <v>344</v>
      </c>
      <c r="M5172" s="27" t="s">
        <v>164</v>
      </c>
      <c r="N5172" s="27" t="s">
        <v>344</v>
      </c>
    </row>
    <row r="5173" spans="1:14" ht="16.5" customHeight="1">
      <c r="A5173" s="24">
        <v>8532220000</v>
      </c>
      <c r="B5173" s="25"/>
      <c r="C5173" s="26"/>
      <c r="D5173" s="27"/>
      <c r="E5173" s="27" t="s">
        <v>276</v>
      </c>
      <c r="F5173" s="27" t="s">
        <v>6718</v>
      </c>
      <c r="G5173" s="28" t="s">
        <v>187</v>
      </c>
      <c r="H5173" s="27" t="s">
        <v>188</v>
      </c>
      <c r="I5173" s="118" t="s">
        <v>6719</v>
      </c>
      <c r="J5173" s="29">
        <v>2761.2</v>
      </c>
      <c r="K5173" s="28" t="s">
        <v>162</v>
      </c>
      <c r="L5173" s="27" t="s">
        <v>344</v>
      </c>
      <c r="M5173" s="27" t="s">
        <v>164</v>
      </c>
      <c r="N5173" s="27" t="s">
        <v>344</v>
      </c>
    </row>
    <row r="5174" spans="1:14" ht="16.5" customHeight="1">
      <c r="A5174" s="24">
        <v>8532220000</v>
      </c>
      <c r="B5174" s="25"/>
      <c r="C5174" s="26"/>
      <c r="D5174" s="27"/>
      <c r="E5174" s="27" t="s">
        <v>276</v>
      </c>
      <c r="F5174" s="27" t="s">
        <v>6718</v>
      </c>
      <c r="G5174" s="28" t="s">
        <v>173</v>
      </c>
      <c r="H5174" s="27" t="s">
        <v>174</v>
      </c>
      <c r="I5174" s="118" t="s">
        <v>6719</v>
      </c>
      <c r="J5174" s="29">
        <v>1148</v>
      </c>
      <c r="K5174" s="28" t="s">
        <v>162</v>
      </c>
      <c r="L5174" s="27" t="s">
        <v>344</v>
      </c>
      <c r="M5174" s="27" t="s">
        <v>164</v>
      </c>
      <c r="N5174" s="27" t="s">
        <v>344</v>
      </c>
    </row>
    <row r="5175" spans="1:14" ht="16.5" customHeight="1">
      <c r="A5175" s="24">
        <v>8532240000</v>
      </c>
      <c r="B5175" s="25"/>
      <c r="C5175" s="26"/>
      <c r="D5175" s="27"/>
      <c r="E5175" s="27" t="s">
        <v>329</v>
      </c>
      <c r="F5175" s="27" t="s">
        <v>9605</v>
      </c>
      <c r="G5175" s="28" t="s">
        <v>173</v>
      </c>
      <c r="H5175" s="27" t="s">
        <v>174</v>
      </c>
      <c r="I5175" s="118" t="s">
        <v>8392</v>
      </c>
      <c r="J5175" s="29">
        <v>1.24</v>
      </c>
      <c r="K5175" s="28" t="s">
        <v>162</v>
      </c>
      <c r="L5175" s="27" t="s">
        <v>265</v>
      </c>
      <c r="M5175" s="27" t="s">
        <v>164</v>
      </c>
      <c r="N5175" s="27" t="s">
        <v>265</v>
      </c>
    </row>
    <row r="5176" spans="1:14" ht="16.5" customHeight="1">
      <c r="A5176" s="24">
        <v>8532240000</v>
      </c>
      <c r="B5176" s="25"/>
      <c r="C5176" s="26"/>
      <c r="D5176" s="27"/>
      <c r="E5176" s="27" t="s">
        <v>329</v>
      </c>
      <c r="F5176" s="27" t="s">
        <v>6730</v>
      </c>
      <c r="G5176" s="28" t="s">
        <v>173</v>
      </c>
      <c r="H5176" s="27" t="s">
        <v>174</v>
      </c>
      <c r="I5176" s="118" t="s">
        <v>6731</v>
      </c>
      <c r="J5176" s="29">
        <v>23.36</v>
      </c>
      <c r="K5176" s="28" t="s">
        <v>162</v>
      </c>
      <c r="L5176" s="27" t="s">
        <v>265</v>
      </c>
      <c r="M5176" s="27" t="s">
        <v>164</v>
      </c>
      <c r="N5176" s="27" t="s">
        <v>265</v>
      </c>
    </row>
    <row r="5177" spans="1:14" ht="16.5" customHeight="1">
      <c r="A5177" s="24">
        <v>8532240000</v>
      </c>
      <c r="B5177" s="25"/>
      <c r="C5177" s="26"/>
      <c r="D5177" s="27"/>
      <c r="E5177" s="27" t="s">
        <v>329</v>
      </c>
      <c r="F5177" s="27" t="s">
        <v>9606</v>
      </c>
      <c r="G5177" s="28" t="s">
        <v>173</v>
      </c>
      <c r="H5177" s="27" t="s">
        <v>174</v>
      </c>
      <c r="I5177" s="118" t="s">
        <v>8918</v>
      </c>
      <c r="J5177" s="29">
        <v>14.26</v>
      </c>
      <c r="K5177" s="28" t="s">
        <v>162</v>
      </c>
      <c r="L5177" s="27" t="s">
        <v>265</v>
      </c>
      <c r="M5177" s="27" t="s">
        <v>164</v>
      </c>
      <c r="N5177" s="27" t="s">
        <v>265</v>
      </c>
    </row>
    <row r="5178" spans="1:14" ht="16.5" customHeight="1">
      <c r="A5178" s="24">
        <v>8532240000</v>
      </c>
      <c r="B5178" s="25"/>
      <c r="C5178" s="26"/>
      <c r="D5178" s="27"/>
      <c r="E5178" s="27" t="s">
        <v>329</v>
      </c>
      <c r="F5178" s="27" t="s">
        <v>9607</v>
      </c>
      <c r="G5178" s="28" t="s">
        <v>159</v>
      </c>
      <c r="H5178" s="27" t="s">
        <v>160</v>
      </c>
      <c r="I5178" s="118" t="s">
        <v>9608</v>
      </c>
      <c r="J5178" s="29">
        <v>1.03</v>
      </c>
      <c r="K5178" s="28" t="s">
        <v>162</v>
      </c>
      <c r="L5178" s="27" t="s">
        <v>876</v>
      </c>
      <c r="M5178" s="27" t="s">
        <v>164</v>
      </c>
      <c r="N5178" s="27" t="s">
        <v>18383</v>
      </c>
    </row>
    <row r="5179" spans="1:14" ht="16.5" customHeight="1">
      <c r="A5179" s="24">
        <v>8532250000</v>
      </c>
      <c r="B5179" s="25"/>
      <c r="C5179" s="26"/>
      <c r="D5179" s="27"/>
      <c r="E5179" s="27" t="s">
        <v>2025</v>
      </c>
      <c r="F5179" s="27" t="s">
        <v>9609</v>
      </c>
      <c r="G5179" s="28" t="s">
        <v>173</v>
      </c>
      <c r="H5179" s="27" t="s">
        <v>174</v>
      </c>
      <c r="I5179" s="118" t="s">
        <v>9610</v>
      </c>
      <c r="J5179" s="29">
        <v>19.66</v>
      </c>
      <c r="K5179" s="28" t="s">
        <v>162</v>
      </c>
      <c r="L5179" s="27" t="s">
        <v>344</v>
      </c>
      <c r="M5179" s="27" t="s">
        <v>164</v>
      </c>
      <c r="N5179" s="27" t="s">
        <v>9113</v>
      </c>
    </row>
    <row r="5180" spans="1:14" ht="16.5" customHeight="1">
      <c r="A5180" s="24">
        <v>8536101000</v>
      </c>
      <c r="B5180" s="25"/>
      <c r="C5180" s="26">
        <v>0.1</v>
      </c>
      <c r="D5180" s="27"/>
      <c r="E5180" s="27" t="s">
        <v>9611</v>
      </c>
      <c r="F5180" s="27" t="s">
        <v>9612</v>
      </c>
      <c r="G5180" s="28" t="s">
        <v>173</v>
      </c>
      <c r="H5180" s="27" t="s">
        <v>174</v>
      </c>
      <c r="I5180" s="118" t="s">
        <v>9613</v>
      </c>
      <c r="J5180" s="29">
        <v>13.74</v>
      </c>
      <c r="K5180" s="28" t="s">
        <v>162</v>
      </c>
      <c r="L5180" s="27" t="s">
        <v>44</v>
      </c>
      <c r="M5180" s="27" t="s">
        <v>164</v>
      </c>
      <c r="N5180" s="27" t="s">
        <v>18302</v>
      </c>
    </row>
    <row r="5181" spans="1:14" ht="16.5" customHeight="1">
      <c r="A5181" s="24">
        <v>8536693000</v>
      </c>
      <c r="B5181" s="25"/>
      <c r="C5181" s="26"/>
      <c r="D5181" s="27"/>
      <c r="E5181" s="27" t="s">
        <v>26</v>
      </c>
      <c r="F5181" s="27" t="s">
        <v>9614</v>
      </c>
      <c r="G5181" s="28" t="s">
        <v>206</v>
      </c>
      <c r="H5181" s="27" t="s">
        <v>207</v>
      </c>
      <c r="I5181" s="118" t="s">
        <v>9615</v>
      </c>
      <c r="J5181" s="29">
        <v>131.01</v>
      </c>
      <c r="K5181" s="28" t="s">
        <v>162</v>
      </c>
      <c r="L5181" s="27" t="s">
        <v>435</v>
      </c>
      <c r="M5181" s="27" t="s">
        <v>164</v>
      </c>
      <c r="N5181" s="27" t="s">
        <v>435</v>
      </c>
    </row>
    <row r="5182" spans="1:14" ht="16.5" customHeight="1">
      <c r="A5182" s="24">
        <v>8536699008</v>
      </c>
      <c r="B5182" s="25"/>
      <c r="C5182" s="26">
        <v>0.08</v>
      </c>
      <c r="D5182" s="27"/>
      <c r="E5182" s="27" t="s">
        <v>3423</v>
      </c>
      <c r="F5182" s="27" t="s">
        <v>9616</v>
      </c>
      <c r="G5182" s="28" t="s">
        <v>173</v>
      </c>
      <c r="H5182" s="27" t="s">
        <v>174</v>
      </c>
      <c r="I5182" s="118" t="s">
        <v>9617</v>
      </c>
      <c r="J5182" s="29">
        <v>97.31</v>
      </c>
      <c r="K5182" s="28" t="s">
        <v>162</v>
      </c>
      <c r="L5182" s="27" t="s">
        <v>428</v>
      </c>
      <c r="M5182" s="27" t="s">
        <v>164</v>
      </c>
      <c r="N5182" s="27" t="s">
        <v>13387</v>
      </c>
    </row>
    <row r="5183" spans="1:14" ht="16.5" customHeight="1">
      <c r="A5183" s="24">
        <v>8536699008</v>
      </c>
      <c r="B5183" s="25"/>
      <c r="C5183" s="26"/>
      <c r="D5183" s="27"/>
      <c r="E5183" s="27" t="s">
        <v>3423</v>
      </c>
      <c r="F5183" s="27" t="s">
        <v>4026</v>
      </c>
      <c r="G5183" s="28" t="s">
        <v>173</v>
      </c>
      <c r="H5183" s="27" t="s">
        <v>174</v>
      </c>
      <c r="I5183" s="118" t="s">
        <v>9618</v>
      </c>
      <c r="J5183" s="29">
        <v>1253.45</v>
      </c>
      <c r="K5183" s="28" t="s">
        <v>162</v>
      </c>
      <c r="L5183" s="27" t="s">
        <v>1776</v>
      </c>
      <c r="M5183" s="27" t="s">
        <v>164</v>
      </c>
      <c r="N5183" s="27" t="s">
        <v>18242</v>
      </c>
    </row>
    <row r="5184" spans="1:14" ht="16.5" customHeight="1">
      <c r="A5184" s="24">
        <v>8536699008</v>
      </c>
      <c r="B5184" s="25"/>
      <c r="C5184" s="26">
        <v>0.08</v>
      </c>
      <c r="D5184" s="27"/>
      <c r="E5184" s="27" t="s">
        <v>3423</v>
      </c>
      <c r="F5184" s="27" t="s">
        <v>9619</v>
      </c>
      <c r="G5184" s="28" t="s">
        <v>3398</v>
      </c>
      <c r="H5184" s="27" t="s">
        <v>3399</v>
      </c>
      <c r="I5184" s="118" t="s">
        <v>9620</v>
      </c>
      <c r="J5184" s="29">
        <v>1088.45</v>
      </c>
      <c r="K5184" s="28" t="s">
        <v>162</v>
      </c>
      <c r="L5184" s="27" t="s">
        <v>1776</v>
      </c>
      <c r="M5184" s="27" t="s">
        <v>164</v>
      </c>
      <c r="N5184" s="27" t="s">
        <v>1776</v>
      </c>
    </row>
    <row r="5185" spans="1:14" ht="16.5" customHeight="1">
      <c r="A5185" s="24">
        <v>8536699008</v>
      </c>
      <c r="B5185" s="25"/>
      <c r="C5185" s="26">
        <v>0.08</v>
      </c>
      <c r="D5185" s="27"/>
      <c r="E5185" s="27" t="s">
        <v>3423</v>
      </c>
      <c r="F5185" s="27" t="s">
        <v>5209</v>
      </c>
      <c r="G5185" s="28" t="s">
        <v>282</v>
      </c>
      <c r="H5185" s="27" t="s">
        <v>283</v>
      </c>
      <c r="I5185" s="118" t="s">
        <v>5210</v>
      </c>
      <c r="J5185" s="29">
        <v>390</v>
      </c>
      <c r="K5185" s="28" t="s">
        <v>162</v>
      </c>
      <c r="L5185" s="27" t="s">
        <v>449</v>
      </c>
      <c r="M5185" s="27" t="s">
        <v>164</v>
      </c>
      <c r="N5185" s="27" t="s">
        <v>18085</v>
      </c>
    </row>
    <row r="5186" spans="1:14" ht="16.5" customHeight="1">
      <c r="A5186" s="24">
        <v>8538909908</v>
      </c>
      <c r="B5186" s="25"/>
      <c r="C5186" s="26">
        <v>0.05</v>
      </c>
      <c r="D5186" s="27"/>
      <c r="E5186" s="27" t="s">
        <v>8845</v>
      </c>
      <c r="F5186" s="27" t="s">
        <v>8846</v>
      </c>
      <c r="G5186" s="28" t="s">
        <v>413</v>
      </c>
      <c r="H5186" s="27" t="s">
        <v>414</v>
      </c>
      <c r="I5186" s="118" t="s">
        <v>508</v>
      </c>
      <c r="J5186" s="29">
        <v>37.6</v>
      </c>
      <c r="K5186" s="28" t="s">
        <v>162</v>
      </c>
      <c r="L5186" s="27" t="s">
        <v>498</v>
      </c>
      <c r="M5186" s="27" t="s">
        <v>164</v>
      </c>
      <c r="N5186" s="27" t="s">
        <v>18088</v>
      </c>
    </row>
    <row r="5187" spans="1:14" ht="16.5" customHeight="1">
      <c r="A5187" s="24">
        <v>8538909908</v>
      </c>
      <c r="B5187" s="25"/>
      <c r="C5187" s="26">
        <v>0.05</v>
      </c>
      <c r="D5187" s="27"/>
      <c r="E5187" s="27" t="s">
        <v>500</v>
      </c>
      <c r="F5187" s="27" t="s">
        <v>2526</v>
      </c>
      <c r="G5187" s="28" t="s">
        <v>167</v>
      </c>
      <c r="H5187" s="27" t="s">
        <v>168</v>
      </c>
      <c r="I5187" s="118" t="s">
        <v>8618</v>
      </c>
      <c r="J5187" s="29">
        <v>104.77</v>
      </c>
      <c r="K5187" s="28" t="s">
        <v>162</v>
      </c>
      <c r="L5187" s="27" t="s">
        <v>443</v>
      </c>
      <c r="M5187" s="27" t="s">
        <v>164</v>
      </c>
      <c r="N5187" s="27" t="s">
        <v>18084</v>
      </c>
    </row>
    <row r="5188" spans="1:14" ht="16.5" customHeight="1">
      <c r="A5188" s="24">
        <v>8541100009</v>
      </c>
      <c r="B5188" s="25"/>
      <c r="C5188" s="26"/>
      <c r="D5188" s="27"/>
      <c r="E5188" s="27" t="s">
        <v>1032</v>
      </c>
      <c r="F5188" s="27" t="s">
        <v>5147</v>
      </c>
      <c r="G5188" s="28" t="s">
        <v>173</v>
      </c>
      <c r="H5188" s="27" t="s">
        <v>174</v>
      </c>
      <c r="I5188" s="118" t="s">
        <v>534</v>
      </c>
      <c r="J5188" s="29">
        <v>1000</v>
      </c>
      <c r="K5188" s="28" t="s">
        <v>162</v>
      </c>
      <c r="L5188" s="27" t="s">
        <v>250</v>
      </c>
      <c r="M5188" s="27" t="s">
        <v>164</v>
      </c>
      <c r="N5188" s="27" t="s">
        <v>250</v>
      </c>
    </row>
    <row r="5189" spans="1:14" ht="16.5" customHeight="1">
      <c r="A5189" s="24">
        <v>8541100009</v>
      </c>
      <c r="B5189" s="25"/>
      <c r="C5189" s="26"/>
      <c r="D5189" s="27"/>
      <c r="E5189" s="27" t="s">
        <v>1032</v>
      </c>
      <c r="F5189" s="27" t="s">
        <v>9621</v>
      </c>
      <c r="G5189" s="28" t="s">
        <v>173</v>
      </c>
      <c r="H5189" s="27" t="s">
        <v>174</v>
      </c>
      <c r="I5189" s="118" t="s">
        <v>6772</v>
      </c>
      <c r="J5189" s="29">
        <v>533.28</v>
      </c>
      <c r="K5189" s="28" t="s">
        <v>162</v>
      </c>
      <c r="L5189" s="27" t="s">
        <v>250</v>
      </c>
      <c r="M5189" s="27" t="s">
        <v>164</v>
      </c>
      <c r="N5189" s="27" t="s">
        <v>8852</v>
      </c>
    </row>
    <row r="5190" spans="1:14" ht="16.5" customHeight="1">
      <c r="A5190" s="24">
        <v>8541100009</v>
      </c>
      <c r="B5190" s="25"/>
      <c r="C5190" s="26"/>
      <c r="D5190" s="27"/>
      <c r="E5190" s="27" t="s">
        <v>1032</v>
      </c>
      <c r="F5190" s="27" t="s">
        <v>9622</v>
      </c>
      <c r="G5190" s="28" t="s">
        <v>347</v>
      </c>
      <c r="H5190" s="27" t="s">
        <v>348</v>
      </c>
      <c r="I5190" s="118" t="s">
        <v>2041</v>
      </c>
      <c r="J5190" s="29">
        <v>981</v>
      </c>
      <c r="K5190" s="28" t="s">
        <v>162</v>
      </c>
      <c r="L5190" s="27" t="s">
        <v>250</v>
      </c>
      <c r="M5190" s="27" t="s">
        <v>164</v>
      </c>
      <c r="N5190" s="27" t="s">
        <v>8852</v>
      </c>
    </row>
    <row r="5191" spans="1:14" ht="16.5" customHeight="1">
      <c r="A5191" s="24">
        <v>8541300009</v>
      </c>
      <c r="B5191" s="25"/>
      <c r="C5191" s="26"/>
      <c r="D5191" s="27"/>
      <c r="E5191" s="27" t="s">
        <v>3777</v>
      </c>
      <c r="F5191" s="27" t="s">
        <v>9623</v>
      </c>
      <c r="G5191" s="28" t="s">
        <v>347</v>
      </c>
      <c r="H5191" s="27" t="s">
        <v>348</v>
      </c>
      <c r="I5191" s="118" t="s">
        <v>9624</v>
      </c>
      <c r="J5191" s="29">
        <v>2048.14</v>
      </c>
      <c r="K5191" s="28" t="s">
        <v>162</v>
      </c>
      <c r="L5191" s="27" t="s">
        <v>250</v>
      </c>
      <c r="M5191" s="27" t="s">
        <v>164</v>
      </c>
      <c r="N5191" s="27" t="s">
        <v>18071</v>
      </c>
    </row>
    <row r="5192" spans="1:14" ht="16.5" customHeight="1" thickBot="1">
      <c r="A5192" s="24">
        <v>8541600000</v>
      </c>
      <c r="B5192" s="25"/>
      <c r="C5192" s="26"/>
      <c r="D5192" s="27"/>
      <c r="E5192" s="27" t="s">
        <v>2078</v>
      </c>
      <c r="F5192" s="27" t="s">
        <v>5450</v>
      </c>
      <c r="G5192" s="28" t="s">
        <v>159</v>
      </c>
      <c r="H5192" s="27" t="s">
        <v>160</v>
      </c>
      <c r="I5192" s="118" t="s">
        <v>600</v>
      </c>
      <c r="J5192" s="29">
        <v>14.54</v>
      </c>
      <c r="K5192" s="28" t="s">
        <v>162</v>
      </c>
      <c r="L5192" s="27" t="s">
        <v>265</v>
      </c>
      <c r="M5192" s="27" t="s">
        <v>164</v>
      </c>
      <c r="N5192" s="27" t="s">
        <v>265</v>
      </c>
    </row>
    <row r="5193" spans="1:14" ht="16.5" customHeight="1" thickTop="1" thickBot="1">
      <c r="A5193" s="30">
        <v>8542319010</v>
      </c>
      <c r="B5193" s="25"/>
      <c r="C5193" s="26"/>
      <c r="D5193" s="27"/>
      <c r="E5193" s="27" t="s">
        <v>768</v>
      </c>
      <c r="F5193" s="27" t="s">
        <v>9625</v>
      </c>
      <c r="G5193" s="28" t="s">
        <v>297</v>
      </c>
      <c r="H5193" s="27" t="s">
        <v>298</v>
      </c>
      <c r="I5193" s="118" t="s">
        <v>9626</v>
      </c>
      <c r="J5193" s="29">
        <v>85.8</v>
      </c>
      <c r="K5193" s="28" t="s">
        <v>162</v>
      </c>
      <c r="L5193" s="27" t="s">
        <v>134</v>
      </c>
      <c r="M5193" s="27" t="s">
        <v>164</v>
      </c>
      <c r="N5193" s="27" t="s">
        <v>4101</v>
      </c>
    </row>
    <row r="5194" spans="1:14" ht="16.5" customHeight="1" thickTop="1" thickBot="1">
      <c r="A5194" s="30">
        <v>8542319010</v>
      </c>
      <c r="B5194" s="25"/>
      <c r="C5194" s="26"/>
      <c r="D5194" s="27"/>
      <c r="E5194" s="27" t="s">
        <v>768</v>
      </c>
      <c r="F5194" s="27" t="s">
        <v>9627</v>
      </c>
      <c r="G5194" s="28" t="s">
        <v>297</v>
      </c>
      <c r="H5194" s="27" t="s">
        <v>298</v>
      </c>
      <c r="I5194" s="118" t="s">
        <v>9628</v>
      </c>
      <c r="J5194" s="29">
        <v>8</v>
      </c>
      <c r="K5194" s="28" t="s">
        <v>162</v>
      </c>
      <c r="L5194" s="27" t="s">
        <v>134</v>
      </c>
      <c r="M5194" s="27" t="s">
        <v>164</v>
      </c>
      <c r="N5194" s="27" t="s">
        <v>4101</v>
      </c>
    </row>
    <row r="5195" spans="1:14" ht="16.5" customHeight="1" thickTop="1" thickBot="1">
      <c r="A5195" s="30">
        <v>8542399010</v>
      </c>
      <c r="B5195" s="25"/>
      <c r="C5195" s="26"/>
      <c r="D5195" s="27"/>
      <c r="E5195" s="27" t="s">
        <v>658</v>
      </c>
      <c r="F5195" s="27" t="s">
        <v>9629</v>
      </c>
      <c r="G5195" s="28" t="s">
        <v>243</v>
      </c>
      <c r="H5195" s="27" t="s">
        <v>244</v>
      </c>
      <c r="I5195" s="118" t="s">
        <v>9630</v>
      </c>
      <c r="J5195" s="29">
        <v>354.14</v>
      </c>
      <c r="K5195" s="28" t="s">
        <v>162</v>
      </c>
      <c r="L5195" s="27" t="s">
        <v>681</v>
      </c>
      <c r="M5195" s="27" t="s">
        <v>164</v>
      </c>
      <c r="N5195" s="27" t="s">
        <v>18101</v>
      </c>
    </row>
    <row r="5196" spans="1:14" ht="16.5" customHeight="1" thickTop="1" thickBot="1">
      <c r="A5196" s="30">
        <v>8542399010</v>
      </c>
      <c r="B5196" s="25"/>
      <c r="C5196" s="26"/>
      <c r="D5196" s="27"/>
      <c r="E5196" s="27" t="s">
        <v>658</v>
      </c>
      <c r="F5196" s="27" t="s">
        <v>9631</v>
      </c>
      <c r="G5196" s="28" t="s">
        <v>159</v>
      </c>
      <c r="H5196" s="27" t="s">
        <v>160</v>
      </c>
      <c r="I5196" s="118" t="s">
        <v>9632</v>
      </c>
      <c r="J5196" s="29">
        <v>84.89</v>
      </c>
      <c r="K5196" s="28" t="s">
        <v>162</v>
      </c>
      <c r="L5196" s="27" t="s">
        <v>134</v>
      </c>
      <c r="M5196" s="27" t="s">
        <v>164</v>
      </c>
      <c r="N5196" s="27" t="s">
        <v>4101</v>
      </c>
    </row>
    <row r="5197" spans="1:14" ht="16.5" customHeight="1" thickTop="1" thickBot="1">
      <c r="A5197" s="30">
        <v>8542399010</v>
      </c>
      <c r="B5197" s="25"/>
      <c r="C5197" s="26"/>
      <c r="D5197" s="27"/>
      <c r="E5197" s="27" t="s">
        <v>658</v>
      </c>
      <c r="F5197" s="27" t="s">
        <v>9633</v>
      </c>
      <c r="G5197" s="28" t="s">
        <v>292</v>
      </c>
      <c r="H5197" s="27" t="s">
        <v>293</v>
      </c>
      <c r="I5197" s="118" t="s">
        <v>7506</v>
      </c>
      <c r="J5197" s="29">
        <v>24.77</v>
      </c>
      <c r="K5197" s="28" t="s">
        <v>162</v>
      </c>
      <c r="L5197" s="27" t="s">
        <v>134</v>
      </c>
      <c r="M5197" s="27" t="s">
        <v>164</v>
      </c>
      <c r="N5197" s="27" t="s">
        <v>4101</v>
      </c>
    </row>
    <row r="5198" spans="1:14" ht="16.5" customHeight="1" thickTop="1">
      <c r="A5198" s="24">
        <v>8548009000</v>
      </c>
      <c r="B5198" s="25"/>
      <c r="C5198" s="26">
        <v>0.05</v>
      </c>
      <c r="D5198" s="27"/>
      <c r="E5198" s="27" t="s">
        <v>9634</v>
      </c>
      <c r="F5198" s="27" t="s">
        <v>9635</v>
      </c>
      <c r="G5198" s="28" t="s">
        <v>292</v>
      </c>
      <c r="H5198" s="27" t="s">
        <v>293</v>
      </c>
      <c r="I5198" s="118" t="s">
        <v>3468</v>
      </c>
      <c r="J5198" s="29">
        <v>147.74</v>
      </c>
      <c r="K5198" s="28" t="s">
        <v>162</v>
      </c>
      <c r="L5198" s="27" t="s">
        <v>3466</v>
      </c>
      <c r="M5198" s="27" t="s">
        <v>164</v>
      </c>
      <c r="N5198" s="27" t="s">
        <v>18384</v>
      </c>
    </row>
    <row r="5199" spans="1:14" ht="16.5" customHeight="1">
      <c r="A5199" s="24">
        <v>8548009000</v>
      </c>
      <c r="B5199" s="25"/>
      <c r="C5199" s="26"/>
      <c r="D5199" s="27"/>
      <c r="E5199" s="27" t="s">
        <v>9634</v>
      </c>
      <c r="F5199" s="27" t="s">
        <v>9636</v>
      </c>
      <c r="G5199" s="28" t="s">
        <v>292</v>
      </c>
      <c r="H5199" s="27" t="s">
        <v>293</v>
      </c>
      <c r="I5199" s="118" t="s">
        <v>9637</v>
      </c>
      <c r="J5199" s="29">
        <v>1319.5</v>
      </c>
      <c r="K5199" s="28" t="s">
        <v>162</v>
      </c>
      <c r="L5199" s="27" t="s">
        <v>732</v>
      </c>
      <c r="M5199" s="27" t="s">
        <v>164</v>
      </c>
      <c r="N5199" s="27" t="s">
        <v>732</v>
      </c>
    </row>
    <row r="5200" spans="1:14" ht="16.5" customHeight="1">
      <c r="A5200" s="24">
        <v>8504509500</v>
      </c>
      <c r="B5200" s="25"/>
      <c r="C5200" s="26"/>
      <c r="D5200" s="27"/>
      <c r="E5200" s="27" t="s">
        <v>4856</v>
      </c>
      <c r="F5200" s="27" t="s">
        <v>9638</v>
      </c>
      <c r="G5200" s="28" t="s">
        <v>173</v>
      </c>
      <c r="H5200" s="27" t="s">
        <v>174</v>
      </c>
      <c r="I5200" s="118" t="s">
        <v>9639</v>
      </c>
      <c r="J5200" s="29">
        <v>63.64</v>
      </c>
      <c r="K5200" s="28" t="s">
        <v>162</v>
      </c>
      <c r="L5200" s="27" t="s">
        <v>825</v>
      </c>
      <c r="M5200" s="27" t="s">
        <v>164</v>
      </c>
      <c r="N5200" s="27" t="s">
        <v>825</v>
      </c>
    </row>
    <row r="5201" spans="1:14" ht="16.5" customHeight="1">
      <c r="A5201" s="24">
        <v>8504901100</v>
      </c>
      <c r="B5201" s="25"/>
      <c r="C5201" s="26"/>
      <c r="D5201" s="27"/>
      <c r="E5201" s="27" t="s">
        <v>9640</v>
      </c>
      <c r="F5201" s="27" t="s">
        <v>9641</v>
      </c>
      <c r="G5201" s="28" t="s">
        <v>173</v>
      </c>
      <c r="H5201" s="27" t="s">
        <v>174</v>
      </c>
      <c r="I5201" s="118" t="s">
        <v>9642</v>
      </c>
      <c r="J5201" s="29">
        <v>747.52</v>
      </c>
      <c r="K5201" s="28" t="s">
        <v>162</v>
      </c>
      <c r="L5201" s="27" t="s">
        <v>9643</v>
      </c>
      <c r="M5201" s="27" t="s">
        <v>164</v>
      </c>
      <c r="N5201" s="27" t="s">
        <v>9643</v>
      </c>
    </row>
    <row r="5202" spans="1:14" ht="16.5" customHeight="1">
      <c r="A5202" s="24">
        <v>8532220000</v>
      </c>
      <c r="B5202" s="25"/>
      <c r="C5202" s="26"/>
      <c r="D5202" s="27"/>
      <c r="E5202" s="27" t="s">
        <v>9644</v>
      </c>
      <c r="F5202" s="27" t="s">
        <v>9645</v>
      </c>
      <c r="G5202" s="28" t="s">
        <v>173</v>
      </c>
      <c r="H5202" s="27" t="s">
        <v>174</v>
      </c>
      <c r="I5202" s="118" t="s">
        <v>9646</v>
      </c>
      <c r="J5202" s="29">
        <v>44.32</v>
      </c>
      <c r="K5202" s="28" t="s">
        <v>162</v>
      </c>
      <c r="L5202" s="27" t="s">
        <v>285</v>
      </c>
      <c r="M5202" s="27" t="s">
        <v>164</v>
      </c>
      <c r="N5202" s="27" t="s">
        <v>285</v>
      </c>
    </row>
    <row r="5203" spans="1:14" ht="16.5" customHeight="1">
      <c r="A5203" s="24">
        <v>8532240000</v>
      </c>
      <c r="B5203" s="25"/>
      <c r="C5203" s="26"/>
      <c r="D5203" s="27"/>
      <c r="E5203" s="27" t="s">
        <v>9647</v>
      </c>
      <c r="F5203" s="27" t="s">
        <v>7567</v>
      </c>
      <c r="G5203" s="28" t="s">
        <v>173</v>
      </c>
      <c r="H5203" s="27" t="s">
        <v>174</v>
      </c>
      <c r="I5203" s="118" t="s">
        <v>7568</v>
      </c>
      <c r="J5203" s="29">
        <v>125.68</v>
      </c>
      <c r="K5203" s="28" t="s">
        <v>162</v>
      </c>
      <c r="L5203" s="27" t="s">
        <v>42</v>
      </c>
      <c r="M5203" s="27" t="s">
        <v>164</v>
      </c>
      <c r="N5203" s="27" t="s">
        <v>42</v>
      </c>
    </row>
    <row r="5204" spans="1:14" ht="16.5" customHeight="1">
      <c r="A5204" s="24">
        <v>8532240000</v>
      </c>
      <c r="B5204" s="25"/>
      <c r="C5204" s="26"/>
      <c r="D5204" s="27"/>
      <c r="E5204" s="27" t="s">
        <v>9647</v>
      </c>
      <c r="F5204" s="27" t="s">
        <v>9308</v>
      </c>
      <c r="G5204" s="28" t="s">
        <v>173</v>
      </c>
      <c r="H5204" s="27" t="s">
        <v>174</v>
      </c>
      <c r="I5204" s="118" t="s">
        <v>9309</v>
      </c>
      <c r="J5204" s="29">
        <v>4.01</v>
      </c>
      <c r="K5204" s="28" t="s">
        <v>162</v>
      </c>
      <c r="L5204" s="27" t="s">
        <v>218</v>
      </c>
      <c r="M5204" s="27" t="s">
        <v>164</v>
      </c>
      <c r="N5204" s="27" t="s">
        <v>218</v>
      </c>
    </row>
    <row r="5205" spans="1:14" ht="16.5" customHeight="1">
      <c r="A5205" s="24">
        <v>8532240000</v>
      </c>
      <c r="B5205" s="25"/>
      <c r="C5205" s="26"/>
      <c r="D5205" s="27"/>
      <c r="E5205" s="27" t="s">
        <v>9647</v>
      </c>
      <c r="F5205" s="27" t="s">
        <v>9648</v>
      </c>
      <c r="G5205" s="28" t="s">
        <v>173</v>
      </c>
      <c r="H5205" s="27" t="s">
        <v>174</v>
      </c>
      <c r="I5205" s="118" t="s">
        <v>9649</v>
      </c>
      <c r="J5205" s="29">
        <v>4.55</v>
      </c>
      <c r="K5205" s="28" t="s">
        <v>162</v>
      </c>
      <c r="L5205" s="27" t="s">
        <v>218</v>
      </c>
      <c r="M5205" s="27" t="s">
        <v>164</v>
      </c>
      <c r="N5205" s="27" t="s">
        <v>218</v>
      </c>
    </row>
    <row r="5206" spans="1:14" ht="16.5" customHeight="1">
      <c r="A5206" s="24">
        <v>8532240000</v>
      </c>
      <c r="B5206" s="25"/>
      <c r="C5206" s="26"/>
      <c r="D5206" s="27"/>
      <c r="E5206" s="27" t="s">
        <v>9647</v>
      </c>
      <c r="F5206" s="27" t="s">
        <v>9650</v>
      </c>
      <c r="G5206" s="28" t="s">
        <v>173</v>
      </c>
      <c r="H5206" s="27" t="s">
        <v>174</v>
      </c>
      <c r="I5206" s="118" t="s">
        <v>9651</v>
      </c>
      <c r="J5206" s="29">
        <v>0.38</v>
      </c>
      <c r="K5206" s="28" t="s">
        <v>162</v>
      </c>
      <c r="L5206" s="27" t="s">
        <v>218</v>
      </c>
      <c r="M5206" s="27" t="s">
        <v>164</v>
      </c>
      <c r="N5206" s="27" t="s">
        <v>218</v>
      </c>
    </row>
    <row r="5207" spans="1:14" ht="16.5" customHeight="1">
      <c r="A5207" s="24">
        <v>8532240000</v>
      </c>
      <c r="B5207" s="25"/>
      <c r="C5207" s="26"/>
      <c r="D5207" s="27"/>
      <c r="E5207" s="27" t="s">
        <v>9647</v>
      </c>
      <c r="F5207" s="27" t="s">
        <v>9652</v>
      </c>
      <c r="G5207" s="28" t="s">
        <v>173</v>
      </c>
      <c r="H5207" s="27" t="s">
        <v>174</v>
      </c>
      <c r="I5207" s="118" t="s">
        <v>9653</v>
      </c>
      <c r="J5207" s="29">
        <v>5.32</v>
      </c>
      <c r="K5207" s="28" t="s">
        <v>162</v>
      </c>
      <c r="L5207" s="27" t="s">
        <v>218</v>
      </c>
      <c r="M5207" s="27" t="s">
        <v>164</v>
      </c>
      <c r="N5207" s="27" t="s">
        <v>218</v>
      </c>
    </row>
    <row r="5208" spans="1:14" ht="16.5" customHeight="1">
      <c r="A5208" s="24">
        <v>8532240000</v>
      </c>
      <c r="B5208" s="25"/>
      <c r="C5208" s="26"/>
      <c r="D5208" s="27"/>
      <c r="E5208" s="27" t="s">
        <v>9647</v>
      </c>
      <c r="F5208" s="27" t="s">
        <v>9654</v>
      </c>
      <c r="G5208" s="28" t="s">
        <v>297</v>
      </c>
      <c r="H5208" s="27" t="s">
        <v>298</v>
      </c>
      <c r="I5208" s="118" t="s">
        <v>9655</v>
      </c>
      <c r="J5208" s="29">
        <v>1.56</v>
      </c>
      <c r="K5208" s="28" t="s">
        <v>162</v>
      </c>
      <c r="L5208" s="27" t="s">
        <v>9360</v>
      </c>
      <c r="M5208" s="27" t="s">
        <v>164</v>
      </c>
      <c r="N5208" s="27" t="s">
        <v>9360</v>
      </c>
    </row>
    <row r="5209" spans="1:14" ht="16.5" customHeight="1">
      <c r="A5209" s="24">
        <v>8532240000</v>
      </c>
      <c r="B5209" s="25"/>
      <c r="C5209" s="26"/>
      <c r="D5209" s="27"/>
      <c r="E5209" s="27" t="s">
        <v>9647</v>
      </c>
      <c r="F5209" s="27" t="s">
        <v>9656</v>
      </c>
      <c r="G5209" s="28" t="s">
        <v>297</v>
      </c>
      <c r="H5209" s="27" t="s">
        <v>298</v>
      </c>
      <c r="I5209" s="118" t="s">
        <v>9657</v>
      </c>
      <c r="J5209" s="29">
        <v>1.59</v>
      </c>
      <c r="K5209" s="28" t="s">
        <v>162</v>
      </c>
      <c r="L5209" s="27" t="s">
        <v>9360</v>
      </c>
      <c r="M5209" s="27" t="s">
        <v>164</v>
      </c>
      <c r="N5209" s="27" t="s">
        <v>9360</v>
      </c>
    </row>
    <row r="5210" spans="1:14" ht="16.5" customHeight="1">
      <c r="A5210" s="24">
        <v>8533100000</v>
      </c>
      <c r="B5210" s="25"/>
      <c r="C5210" s="26"/>
      <c r="D5210" s="27"/>
      <c r="E5210" s="27" t="s">
        <v>9658</v>
      </c>
      <c r="F5210" s="27" t="s">
        <v>9659</v>
      </c>
      <c r="G5210" s="28" t="s">
        <v>173</v>
      </c>
      <c r="H5210" s="27" t="s">
        <v>174</v>
      </c>
      <c r="I5210" s="118" t="s">
        <v>9660</v>
      </c>
      <c r="J5210" s="29">
        <v>1.77</v>
      </c>
      <c r="K5210" s="28" t="s">
        <v>162</v>
      </c>
      <c r="L5210" s="27" t="s">
        <v>285</v>
      </c>
      <c r="M5210" s="27" t="s">
        <v>164</v>
      </c>
      <c r="N5210" s="27" t="s">
        <v>285</v>
      </c>
    </row>
    <row r="5211" spans="1:14" ht="16.5" customHeight="1">
      <c r="A5211" s="24">
        <v>8533100000</v>
      </c>
      <c r="B5211" s="25"/>
      <c r="C5211" s="26"/>
      <c r="D5211" s="27"/>
      <c r="E5211" s="27" t="s">
        <v>9658</v>
      </c>
      <c r="F5211" s="27" t="s">
        <v>9661</v>
      </c>
      <c r="G5211" s="28" t="s">
        <v>173</v>
      </c>
      <c r="H5211" s="27" t="s">
        <v>174</v>
      </c>
      <c r="I5211" s="118" t="s">
        <v>9662</v>
      </c>
      <c r="J5211" s="29">
        <v>2.6</v>
      </c>
      <c r="K5211" s="28" t="s">
        <v>162</v>
      </c>
      <c r="L5211" s="27" t="s">
        <v>285</v>
      </c>
      <c r="M5211" s="27" t="s">
        <v>164</v>
      </c>
      <c r="N5211" s="27" t="s">
        <v>285</v>
      </c>
    </row>
    <row r="5212" spans="1:14" ht="16.5" customHeight="1">
      <c r="A5212" s="24">
        <v>8533100000</v>
      </c>
      <c r="B5212" s="25"/>
      <c r="C5212" s="26"/>
      <c r="D5212" s="27"/>
      <c r="E5212" s="27" t="s">
        <v>9658</v>
      </c>
      <c r="F5212" s="27" t="s">
        <v>9663</v>
      </c>
      <c r="G5212" s="28" t="s">
        <v>173</v>
      </c>
      <c r="H5212" s="27" t="s">
        <v>174</v>
      </c>
      <c r="I5212" s="118" t="s">
        <v>9664</v>
      </c>
      <c r="J5212" s="29">
        <v>0.32</v>
      </c>
      <c r="K5212" s="28" t="s">
        <v>162</v>
      </c>
      <c r="L5212" s="27" t="s">
        <v>272</v>
      </c>
      <c r="M5212" s="27" t="s">
        <v>164</v>
      </c>
      <c r="N5212" s="27" t="s">
        <v>272</v>
      </c>
    </row>
    <row r="5213" spans="1:14" ht="16.5" customHeight="1">
      <c r="A5213" s="24">
        <v>8533100000</v>
      </c>
      <c r="B5213" s="25"/>
      <c r="C5213" s="26"/>
      <c r="D5213" s="27"/>
      <c r="E5213" s="27" t="s">
        <v>9658</v>
      </c>
      <c r="F5213" s="27" t="s">
        <v>9665</v>
      </c>
      <c r="G5213" s="28" t="s">
        <v>173</v>
      </c>
      <c r="H5213" s="27" t="s">
        <v>174</v>
      </c>
      <c r="I5213" s="118" t="s">
        <v>9666</v>
      </c>
      <c r="J5213" s="29">
        <v>1.25</v>
      </c>
      <c r="K5213" s="28" t="s">
        <v>162</v>
      </c>
      <c r="L5213" s="27" t="s">
        <v>272</v>
      </c>
      <c r="M5213" s="27" t="s">
        <v>164</v>
      </c>
      <c r="N5213" s="27" t="s">
        <v>272</v>
      </c>
    </row>
    <row r="5214" spans="1:14" ht="16.5" customHeight="1">
      <c r="A5214" s="24">
        <v>8533100000</v>
      </c>
      <c r="B5214" s="25"/>
      <c r="C5214" s="26"/>
      <c r="D5214" s="27"/>
      <c r="E5214" s="27" t="s">
        <v>9658</v>
      </c>
      <c r="F5214" s="27" t="s">
        <v>9667</v>
      </c>
      <c r="G5214" s="28" t="s">
        <v>173</v>
      </c>
      <c r="H5214" s="27" t="s">
        <v>174</v>
      </c>
      <c r="I5214" s="118" t="s">
        <v>9668</v>
      </c>
      <c r="J5214" s="29">
        <v>1.89</v>
      </c>
      <c r="K5214" s="28" t="s">
        <v>162</v>
      </c>
      <c r="L5214" s="27" t="s">
        <v>272</v>
      </c>
      <c r="M5214" s="27" t="s">
        <v>164</v>
      </c>
      <c r="N5214" s="27" t="s">
        <v>272</v>
      </c>
    </row>
    <row r="5215" spans="1:14" ht="16.5" customHeight="1">
      <c r="A5215" s="24">
        <v>8533100000</v>
      </c>
      <c r="B5215" s="25"/>
      <c r="C5215" s="26"/>
      <c r="D5215" s="27"/>
      <c r="E5215" s="27" t="s">
        <v>9658</v>
      </c>
      <c r="F5215" s="27" t="s">
        <v>9669</v>
      </c>
      <c r="G5215" s="28" t="s">
        <v>173</v>
      </c>
      <c r="H5215" s="27" t="s">
        <v>174</v>
      </c>
      <c r="I5215" s="118" t="s">
        <v>9670</v>
      </c>
      <c r="J5215" s="29">
        <v>0.32</v>
      </c>
      <c r="K5215" s="28" t="s">
        <v>162</v>
      </c>
      <c r="L5215" s="27" t="s">
        <v>272</v>
      </c>
      <c r="M5215" s="27" t="s">
        <v>164</v>
      </c>
      <c r="N5215" s="27" t="s">
        <v>272</v>
      </c>
    </row>
    <row r="5216" spans="1:14" ht="16.5" customHeight="1">
      <c r="A5216" s="24">
        <v>8533100000</v>
      </c>
      <c r="B5216" s="25"/>
      <c r="C5216" s="26"/>
      <c r="D5216" s="27"/>
      <c r="E5216" s="27" t="s">
        <v>9658</v>
      </c>
      <c r="F5216" s="27" t="s">
        <v>9671</v>
      </c>
      <c r="G5216" s="28" t="s">
        <v>173</v>
      </c>
      <c r="H5216" s="27" t="s">
        <v>174</v>
      </c>
      <c r="I5216" s="118" t="s">
        <v>9672</v>
      </c>
      <c r="J5216" s="29">
        <v>0.65</v>
      </c>
      <c r="K5216" s="28" t="s">
        <v>162</v>
      </c>
      <c r="L5216" s="27" t="s">
        <v>272</v>
      </c>
      <c r="M5216" s="27" t="s">
        <v>164</v>
      </c>
      <c r="N5216" s="27" t="s">
        <v>272</v>
      </c>
    </row>
    <row r="5217" spans="1:14" ht="16.5" customHeight="1">
      <c r="A5217" s="24">
        <v>8533100000</v>
      </c>
      <c r="B5217" s="25"/>
      <c r="C5217" s="26"/>
      <c r="D5217" s="27"/>
      <c r="E5217" s="27" t="s">
        <v>9658</v>
      </c>
      <c r="F5217" s="27" t="s">
        <v>9673</v>
      </c>
      <c r="G5217" s="28" t="s">
        <v>173</v>
      </c>
      <c r="H5217" s="27" t="s">
        <v>174</v>
      </c>
      <c r="I5217" s="118" t="s">
        <v>9674</v>
      </c>
      <c r="J5217" s="29">
        <v>0.35</v>
      </c>
      <c r="K5217" s="28" t="s">
        <v>162</v>
      </c>
      <c r="L5217" s="27" t="s">
        <v>272</v>
      </c>
      <c r="M5217" s="27" t="s">
        <v>164</v>
      </c>
      <c r="N5217" s="27" t="s">
        <v>272</v>
      </c>
    </row>
    <row r="5218" spans="1:14" ht="16.5" customHeight="1">
      <c r="A5218" s="24">
        <v>8533100000</v>
      </c>
      <c r="B5218" s="25"/>
      <c r="C5218" s="26"/>
      <c r="D5218" s="27"/>
      <c r="E5218" s="27" t="s">
        <v>9658</v>
      </c>
      <c r="F5218" s="27" t="s">
        <v>9675</v>
      </c>
      <c r="G5218" s="28" t="s">
        <v>173</v>
      </c>
      <c r="H5218" s="27" t="s">
        <v>174</v>
      </c>
      <c r="I5218" s="118" t="s">
        <v>9676</v>
      </c>
      <c r="J5218" s="29">
        <v>0.32</v>
      </c>
      <c r="K5218" s="28" t="s">
        <v>162</v>
      </c>
      <c r="L5218" s="27" t="s">
        <v>272</v>
      </c>
      <c r="M5218" s="27" t="s">
        <v>164</v>
      </c>
      <c r="N5218" s="27" t="s">
        <v>272</v>
      </c>
    </row>
    <row r="5219" spans="1:14" ht="16.5" customHeight="1">
      <c r="A5219" s="24">
        <v>8536693000</v>
      </c>
      <c r="B5219" s="25"/>
      <c r="C5219" s="26"/>
      <c r="D5219" s="27"/>
      <c r="E5219" s="27" t="s">
        <v>9677</v>
      </c>
      <c r="F5219" s="27" t="s">
        <v>9678</v>
      </c>
      <c r="G5219" s="28" t="s">
        <v>173</v>
      </c>
      <c r="H5219" s="27" t="s">
        <v>174</v>
      </c>
      <c r="I5219" s="118" t="s">
        <v>9679</v>
      </c>
      <c r="J5219" s="29">
        <v>4076.46</v>
      </c>
      <c r="K5219" s="28" t="s">
        <v>162</v>
      </c>
      <c r="L5219" s="27" t="s">
        <v>2746</v>
      </c>
      <c r="M5219" s="27" t="s">
        <v>164</v>
      </c>
      <c r="N5219" s="27" t="s">
        <v>2746</v>
      </c>
    </row>
    <row r="5220" spans="1:14" ht="16.5" customHeight="1">
      <c r="A5220" s="24">
        <v>8536693000</v>
      </c>
      <c r="B5220" s="25"/>
      <c r="C5220" s="26"/>
      <c r="D5220" s="27"/>
      <c r="E5220" s="27" t="s">
        <v>9677</v>
      </c>
      <c r="F5220" s="27" t="s">
        <v>6377</v>
      </c>
      <c r="G5220" s="28" t="s">
        <v>173</v>
      </c>
      <c r="H5220" s="27" t="s">
        <v>174</v>
      </c>
      <c r="I5220" s="118" t="s">
        <v>9680</v>
      </c>
      <c r="J5220" s="29">
        <v>74.069999999999993</v>
      </c>
      <c r="K5220" s="28" t="s">
        <v>162</v>
      </c>
      <c r="L5220" s="27" t="s">
        <v>6379</v>
      </c>
      <c r="M5220" s="27" t="s">
        <v>164</v>
      </c>
      <c r="N5220" s="27" t="s">
        <v>6379</v>
      </c>
    </row>
    <row r="5221" spans="1:14" ht="16.5" customHeight="1">
      <c r="A5221" s="24">
        <v>8536693000</v>
      </c>
      <c r="B5221" s="25"/>
      <c r="C5221" s="26"/>
      <c r="D5221" s="27"/>
      <c r="E5221" s="27" t="s">
        <v>9677</v>
      </c>
      <c r="F5221" s="27" t="s">
        <v>9681</v>
      </c>
      <c r="G5221" s="28" t="s">
        <v>173</v>
      </c>
      <c r="H5221" s="27" t="s">
        <v>174</v>
      </c>
      <c r="I5221" s="118" t="s">
        <v>9682</v>
      </c>
      <c r="J5221" s="29">
        <v>63.7</v>
      </c>
      <c r="K5221" s="28" t="s">
        <v>162</v>
      </c>
      <c r="L5221" s="27" t="s">
        <v>1752</v>
      </c>
      <c r="M5221" s="27" t="s">
        <v>164</v>
      </c>
      <c r="N5221" s="27" t="s">
        <v>1752</v>
      </c>
    </row>
    <row r="5222" spans="1:14" ht="16.5" customHeight="1">
      <c r="A5222" s="24">
        <v>8536693000</v>
      </c>
      <c r="B5222" s="25"/>
      <c r="C5222" s="26"/>
      <c r="D5222" s="27"/>
      <c r="E5222" s="27" t="s">
        <v>9677</v>
      </c>
      <c r="F5222" s="27" t="s">
        <v>9683</v>
      </c>
      <c r="G5222" s="28" t="s">
        <v>173</v>
      </c>
      <c r="H5222" s="27" t="s">
        <v>174</v>
      </c>
      <c r="I5222" s="118" t="s">
        <v>9684</v>
      </c>
      <c r="J5222" s="29">
        <v>48.87</v>
      </c>
      <c r="K5222" s="28" t="s">
        <v>162</v>
      </c>
      <c r="L5222" s="27" t="s">
        <v>1752</v>
      </c>
      <c r="M5222" s="27" t="s">
        <v>164</v>
      </c>
      <c r="N5222" s="27" t="s">
        <v>1752</v>
      </c>
    </row>
    <row r="5223" spans="1:14" ht="16.5" customHeight="1">
      <c r="A5223" s="24">
        <v>8536908500</v>
      </c>
      <c r="B5223" s="25"/>
      <c r="C5223" s="26"/>
      <c r="D5223" s="27"/>
      <c r="E5223" s="27" t="s">
        <v>1022</v>
      </c>
      <c r="F5223" s="27" t="s">
        <v>9685</v>
      </c>
      <c r="G5223" s="28" t="s">
        <v>173</v>
      </c>
      <c r="H5223" s="27" t="s">
        <v>174</v>
      </c>
      <c r="I5223" s="118" t="s">
        <v>9686</v>
      </c>
      <c r="J5223" s="29">
        <v>4.3</v>
      </c>
      <c r="K5223" s="28" t="s">
        <v>162</v>
      </c>
      <c r="L5223" s="27" t="s">
        <v>498</v>
      </c>
      <c r="M5223" s="27" t="s">
        <v>164</v>
      </c>
      <c r="N5223" s="27" t="s">
        <v>498</v>
      </c>
    </row>
    <row r="5224" spans="1:14" ht="16.5" customHeight="1">
      <c r="A5224" s="24">
        <v>8541100009</v>
      </c>
      <c r="B5224" s="25"/>
      <c r="C5224" s="26"/>
      <c r="D5224" s="27"/>
      <c r="E5224" s="27" t="s">
        <v>4600</v>
      </c>
      <c r="F5224" s="27" t="s">
        <v>9687</v>
      </c>
      <c r="G5224" s="28" t="s">
        <v>173</v>
      </c>
      <c r="H5224" s="27" t="s">
        <v>174</v>
      </c>
      <c r="I5224" s="118" t="s">
        <v>9688</v>
      </c>
      <c r="J5224" s="29">
        <v>25</v>
      </c>
      <c r="K5224" s="28" t="s">
        <v>162</v>
      </c>
      <c r="L5224" s="27" t="s">
        <v>250</v>
      </c>
      <c r="M5224" s="27" t="s">
        <v>164</v>
      </c>
      <c r="N5224" s="27" t="s">
        <v>250</v>
      </c>
    </row>
    <row r="5225" spans="1:14" ht="16.5" customHeight="1">
      <c r="A5225" s="24">
        <v>8541100009</v>
      </c>
      <c r="B5225" s="25"/>
      <c r="C5225" s="26"/>
      <c r="D5225" s="27"/>
      <c r="E5225" s="27" t="s">
        <v>4600</v>
      </c>
      <c r="F5225" s="27" t="s">
        <v>9689</v>
      </c>
      <c r="G5225" s="28" t="s">
        <v>173</v>
      </c>
      <c r="H5225" s="27" t="s">
        <v>174</v>
      </c>
      <c r="I5225" s="118" t="s">
        <v>9690</v>
      </c>
      <c r="J5225" s="29">
        <v>8.8000000000000007</v>
      </c>
      <c r="K5225" s="28" t="s">
        <v>162</v>
      </c>
      <c r="L5225" s="27" t="s">
        <v>393</v>
      </c>
      <c r="M5225" s="27" t="s">
        <v>164</v>
      </c>
      <c r="N5225" s="27" t="s">
        <v>393</v>
      </c>
    </row>
    <row r="5226" spans="1:14" ht="16.5" customHeight="1">
      <c r="A5226" s="24">
        <v>8541100009</v>
      </c>
      <c r="B5226" s="25"/>
      <c r="C5226" s="26"/>
      <c r="D5226" s="27"/>
      <c r="E5226" s="27" t="s">
        <v>4600</v>
      </c>
      <c r="F5226" s="27" t="s">
        <v>9691</v>
      </c>
      <c r="G5226" s="28" t="s">
        <v>173</v>
      </c>
      <c r="H5226" s="27" t="s">
        <v>174</v>
      </c>
      <c r="I5226" s="118" t="s">
        <v>9692</v>
      </c>
      <c r="J5226" s="29">
        <v>1646.23</v>
      </c>
      <c r="K5226" s="28" t="s">
        <v>162</v>
      </c>
      <c r="L5226" s="27" t="s">
        <v>528</v>
      </c>
      <c r="M5226" s="27" t="s">
        <v>164</v>
      </c>
      <c r="N5226" s="27" t="s">
        <v>528</v>
      </c>
    </row>
    <row r="5227" spans="1:14" ht="16.5" customHeight="1">
      <c r="A5227" s="24">
        <v>8541100009</v>
      </c>
      <c r="B5227" s="25"/>
      <c r="C5227" s="26"/>
      <c r="D5227" s="27"/>
      <c r="E5227" s="27" t="s">
        <v>4600</v>
      </c>
      <c r="F5227" s="27" t="s">
        <v>529</v>
      </c>
      <c r="G5227" s="28" t="s">
        <v>173</v>
      </c>
      <c r="H5227" s="27" t="s">
        <v>174</v>
      </c>
      <c r="I5227" s="118" t="s">
        <v>530</v>
      </c>
      <c r="J5227" s="29">
        <v>11.11</v>
      </c>
      <c r="K5227" s="28" t="s">
        <v>162</v>
      </c>
      <c r="L5227" s="27" t="s">
        <v>250</v>
      </c>
      <c r="M5227" s="27" t="s">
        <v>164</v>
      </c>
      <c r="N5227" s="27" t="s">
        <v>250</v>
      </c>
    </row>
    <row r="5228" spans="1:14" ht="16.5" customHeight="1">
      <c r="A5228" s="24">
        <v>8541100009</v>
      </c>
      <c r="B5228" s="25"/>
      <c r="C5228" s="26"/>
      <c r="D5228" s="27"/>
      <c r="E5228" s="27" t="s">
        <v>4600</v>
      </c>
      <c r="F5228" s="27" t="s">
        <v>9693</v>
      </c>
      <c r="G5228" s="28" t="s">
        <v>173</v>
      </c>
      <c r="H5228" s="27" t="s">
        <v>174</v>
      </c>
      <c r="I5228" s="118" t="s">
        <v>9694</v>
      </c>
      <c r="J5228" s="29">
        <v>7</v>
      </c>
      <c r="K5228" s="28" t="s">
        <v>162</v>
      </c>
      <c r="L5228" s="27" t="s">
        <v>528</v>
      </c>
      <c r="M5228" s="27" t="s">
        <v>164</v>
      </c>
      <c r="N5228" s="27" t="s">
        <v>528</v>
      </c>
    </row>
    <row r="5229" spans="1:14" ht="16.5" customHeight="1">
      <c r="A5229" s="24">
        <v>8541100009</v>
      </c>
      <c r="B5229" s="25"/>
      <c r="C5229" s="26"/>
      <c r="D5229" s="27"/>
      <c r="E5229" s="27" t="s">
        <v>4600</v>
      </c>
      <c r="F5229" s="27" t="s">
        <v>6603</v>
      </c>
      <c r="G5229" s="28" t="s">
        <v>173</v>
      </c>
      <c r="H5229" s="27" t="s">
        <v>174</v>
      </c>
      <c r="I5229" s="118" t="s">
        <v>6604</v>
      </c>
      <c r="J5229" s="29">
        <v>25.15</v>
      </c>
      <c r="K5229" s="28" t="s">
        <v>162</v>
      </c>
      <c r="L5229" s="27" t="s">
        <v>250</v>
      </c>
      <c r="M5229" s="27" t="s">
        <v>164</v>
      </c>
      <c r="N5229" s="27" t="s">
        <v>250</v>
      </c>
    </row>
    <row r="5230" spans="1:14" ht="16.5" customHeight="1">
      <c r="A5230" s="24">
        <v>8541290000</v>
      </c>
      <c r="B5230" s="25"/>
      <c r="C5230" s="26"/>
      <c r="D5230" s="27"/>
      <c r="E5230" s="27" t="s">
        <v>9695</v>
      </c>
      <c r="F5230" s="27" t="s">
        <v>9696</v>
      </c>
      <c r="G5230" s="28" t="s">
        <v>173</v>
      </c>
      <c r="H5230" s="27" t="s">
        <v>174</v>
      </c>
      <c r="I5230" s="118" t="s">
        <v>9053</v>
      </c>
      <c r="J5230" s="29">
        <v>37.049999999999997</v>
      </c>
      <c r="K5230" s="28" t="s">
        <v>162</v>
      </c>
      <c r="L5230" s="27" t="s">
        <v>416</v>
      </c>
      <c r="M5230" s="27" t="s">
        <v>164</v>
      </c>
      <c r="N5230" s="27" t="s">
        <v>416</v>
      </c>
    </row>
    <row r="5231" spans="1:14" ht="16.5" customHeight="1" thickBot="1">
      <c r="A5231" s="24">
        <v>8541290000</v>
      </c>
      <c r="B5231" s="25"/>
      <c r="C5231" s="26"/>
      <c r="D5231" s="27"/>
      <c r="E5231" s="27" t="s">
        <v>9695</v>
      </c>
      <c r="F5231" s="27" t="s">
        <v>9386</v>
      </c>
      <c r="G5231" s="28" t="s">
        <v>173</v>
      </c>
      <c r="H5231" s="27" t="s">
        <v>174</v>
      </c>
      <c r="I5231" s="118" t="s">
        <v>566</v>
      </c>
      <c r="J5231" s="29">
        <v>9.06</v>
      </c>
      <c r="K5231" s="28" t="s">
        <v>162</v>
      </c>
      <c r="L5231" s="27" t="s">
        <v>416</v>
      </c>
      <c r="M5231" s="27" t="s">
        <v>164</v>
      </c>
      <c r="N5231" s="27" t="s">
        <v>416</v>
      </c>
    </row>
    <row r="5232" spans="1:14" ht="16.5" customHeight="1" thickTop="1" thickBot="1">
      <c r="A5232" s="30">
        <v>8542319010</v>
      </c>
      <c r="B5232" s="25"/>
      <c r="C5232" s="26"/>
      <c r="D5232" s="27"/>
      <c r="E5232" s="27" t="s">
        <v>4627</v>
      </c>
      <c r="F5232" s="27" t="s">
        <v>619</v>
      </c>
      <c r="G5232" s="28" t="s">
        <v>173</v>
      </c>
      <c r="H5232" s="27" t="s">
        <v>174</v>
      </c>
      <c r="I5232" s="118" t="s">
        <v>620</v>
      </c>
      <c r="J5232" s="29">
        <v>76.37</v>
      </c>
      <c r="K5232" s="28" t="s">
        <v>162</v>
      </c>
      <c r="L5232" s="27" t="s">
        <v>621</v>
      </c>
      <c r="M5232" s="27" t="s">
        <v>164</v>
      </c>
      <c r="N5232" s="27" t="s">
        <v>621</v>
      </c>
    </row>
    <row r="5233" spans="1:14" ht="16.5" customHeight="1" thickTop="1" thickBot="1">
      <c r="A5233" s="30">
        <v>8542319010</v>
      </c>
      <c r="B5233" s="25"/>
      <c r="C5233" s="26"/>
      <c r="D5233" s="27"/>
      <c r="E5233" s="27" t="s">
        <v>602</v>
      </c>
      <c r="F5233" s="27" t="s">
        <v>9697</v>
      </c>
      <c r="G5233" s="28" t="s">
        <v>173</v>
      </c>
      <c r="H5233" s="27" t="s">
        <v>174</v>
      </c>
      <c r="I5233" s="118" t="s">
        <v>9698</v>
      </c>
      <c r="J5233" s="29">
        <v>130.37</v>
      </c>
      <c r="K5233" s="28" t="s">
        <v>162</v>
      </c>
      <c r="L5233" s="27" t="s">
        <v>134</v>
      </c>
      <c r="M5233" s="27" t="s">
        <v>164</v>
      </c>
      <c r="N5233" s="27" t="s">
        <v>134</v>
      </c>
    </row>
    <row r="5234" spans="1:14" ht="16.5" customHeight="1" thickTop="1" thickBot="1">
      <c r="A5234" s="30">
        <v>8542319010</v>
      </c>
      <c r="B5234" s="25"/>
      <c r="C5234" s="26"/>
      <c r="D5234" s="27"/>
      <c r="E5234" s="27" t="s">
        <v>602</v>
      </c>
      <c r="F5234" s="27" t="s">
        <v>9699</v>
      </c>
      <c r="G5234" s="28" t="s">
        <v>173</v>
      </c>
      <c r="H5234" s="27" t="s">
        <v>174</v>
      </c>
      <c r="I5234" s="118" t="s">
        <v>5457</v>
      </c>
      <c r="J5234" s="29">
        <v>4.22</v>
      </c>
      <c r="K5234" s="28" t="s">
        <v>162</v>
      </c>
      <c r="L5234" s="27" t="s">
        <v>134</v>
      </c>
      <c r="M5234" s="27" t="s">
        <v>164</v>
      </c>
      <c r="N5234" s="27" t="s">
        <v>134</v>
      </c>
    </row>
    <row r="5235" spans="1:14" ht="16.5" customHeight="1" thickTop="1" thickBot="1">
      <c r="A5235" s="30">
        <v>8542319010</v>
      </c>
      <c r="B5235" s="25"/>
      <c r="C5235" s="26"/>
      <c r="D5235" s="27"/>
      <c r="E5235" s="27" t="s">
        <v>9700</v>
      </c>
      <c r="F5235" s="27" t="s">
        <v>9701</v>
      </c>
      <c r="G5235" s="28" t="s">
        <v>173</v>
      </c>
      <c r="H5235" s="27" t="s">
        <v>174</v>
      </c>
      <c r="I5235" s="118" t="s">
        <v>9702</v>
      </c>
      <c r="J5235" s="29">
        <v>2.14</v>
      </c>
      <c r="K5235" s="28" t="s">
        <v>162</v>
      </c>
      <c r="L5235" s="27" t="s">
        <v>580</v>
      </c>
      <c r="M5235" s="27" t="s">
        <v>164</v>
      </c>
      <c r="N5235" s="27" t="s">
        <v>580</v>
      </c>
    </row>
    <row r="5236" spans="1:14" ht="16.5" customHeight="1" thickTop="1" thickBot="1">
      <c r="A5236" s="30">
        <v>8542319010</v>
      </c>
      <c r="B5236" s="25"/>
      <c r="C5236" s="26"/>
      <c r="D5236" s="27"/>
      <c r="E5236" s="27" t="s">
        <v>4807</v>
      </c>
      <c r="F5236" s="27" t="s">
        <v>9703</v>
      </c>
      <c r="G5236" s="28" t="s">
        <v>173</v>
      </c>
      <c r="H5236" s="27" t="s">
        <v>174</v>
      </c>
      <c r="I5236" s="118" t="s">
        <v>9704</v>
      </c>
      <c r="J5236" s="29">
        <v>3.19</v>
      </c>
      <c r="K5236" s="28" t="s">
        <v>162</v>
      </c>
      <c r="L5236" s="27" t="s">
        <v>681</v>
      </c>
      <c r="M5236" s="27" t="s">
        <v>164</v>
      </c>
      <c r="N5236" s="27" t="s">
        <v>681</v>
      </c>
    </row>
    <row r="5237" spans="1:14" ht="16.5" customHeight="1" thickTop="1" thickBot="1">
      <c r="A5237" s="30">
        <v>8542339000</v>
      </c>
      <c r="B5237" s="25"/>
      <c r="C5237" s="26"/>
      <c r="D5237" s="27"/>
      <c r="E5237" s="27" t="s">
        <v>4093</v>
      </c>
      <c r="F5237" s="27" t="s">
        <v>9705</v>
      </c>
      <c r="G5237" s="28" t="s">
        <v>173</v>
      </c>
      <c r="H5237" s="27" t="s">
        <v>174</v>
      </c>
      <c r="I5237" s="118" t="s">
        <v>9706</v>
      </c>
      <c r="J5237" s="29">
        <v>535.66</v>
      </c>
      <c r="K5237" s="28" t="s">
        <v>162</v>
      </c>
      <c r="L5237" s="27" t="s">
        <v>648</v>
      </c>
      <c r="M5237" s="27" t="s">
        <v>164</v>
      </c>
      <c r="N5237" s="27" t="s">
        <v>648</v>
      </c>
    </row>
    <row r="5238" spans="1:14" ht="16.5" customHeight="1" thickTop="1" thickBot="1">
      <c r="A5238" s="30">
        <v>8542399010</v>
      </c>
      <c r="B5238" s="25"/>
      <c r="C5238" s="26"/>
      <c r="D5238" s="27"/>
      <c r="E5238" s="27" t="s">
        <v>678</v>
      </c>
      <c r="F5238" s="27" t="s">
        <v>9707</v>
      </c>
      <c r="G5238" s="28" t="s">
        <v>173</v>
      </c>
      <c r="H5238" s="27" t="s">
        <v>174</v>
      </c>
      <c r="I5238" s="118" t="s">
        <v>9708</v>
      </c>
      <c r="J5238" s="29">
        <v>34.47</v>
      </c>
      <c r="K5238" s="28" t="s">
        <v>162</v>
      </c>
      <c r="L5238" s="27" t="s">
        <v>134</v>
      </c>
      <c r="M5238" s="27" t="s">
        <v>164</v>
      </c>
      <c r="N5238" s="27" t="s">
        <v>134</v>
      </c>
    </row>
    <row r="5239" spans="1:14" ht="16.5" customHeight="1" thickTop="1" thickBot="1">
      <c r="A5239" s="30">
        <v>8542399010</v>
      </c>
      <c r="B5239" s="25"/>
      <c r="C5239" s="26"/>
      <c r="D5239" s="27"/>
      <c r="E5239" s="27" t="s">
        <v>9709</v>
      </c>
      <c r="F5239" s="27" t="s">
        <v>5175</v>
      </c>
      <c r="G5239" s="28" t="s">
        <v>173</v>
      </c>
      <c r="H5239" s="27" t="s">
        <v>174</v>
      </c>
      <c r="I5239" s="118" t="s">
        <v>8281</v>
      </c>
      <c r="J5239" s="29">
        <v>151.52000000000001</v>
      </c>
      <c r="K5239" s="28" t="s">
        <v>162</v>
      </c>
      <c r="L5239" s="27" t="s">
        <v>5170</v>
      </c>
      <c r="M5239" s="27" t="s">
        <v>164</v>
      </c>
      <c r="N5239" s="27" t="s">
        <v>5170</v>
      </c>
    </row>
    <row r="5240" spans="1:14" ht="16.5" customHeight="1" thickTop="1" thickBot="1">
      <c r="A5240" s="30">
        <v>8542399010</v>
      </c>
      <c r="B5240" s="25"/>
      <c r="C5240" s="26"/>
      <c r="D5240" s="27"/>
      <c r="E5240" s="27" t="s">
        <v>9710</v>
      </c>
      <c r="F5240" s="27" t="s">
        <v>9711</v>
      </c>
      <c r="G5240" s="28" t="s">
        <v>173</v>
      </c>
      <c r="H5240" s="27" t="s">
        <v>174</v>
      </c>
      <c r="I5240" s="118" t="s">
        <v>9712</v>
      </c>
      <c r="J5240" s="29">
        <v>18235.150000000001</v>
      </c>
      <c r="K5240" s="28" t="s">
        <v>162</v>
      </c>
      <c r="L5240" s="27" t="s">
        <v>114</v>
      </c>
      <c r="M5240" s="27" t="s">
        <v>164</v>
      </c>
      <c r="N5240" s="27" t="s">
        <v>114</v>
      </c>
    </row>
    <row r="5241" spans="1:14" ht="16.5" customHeight="1" thickTop="1" thickBot="1">
      <c r="A5241" s="30">
        <v>8542399010</v>
      </c>
      <c r="B5241" s="25"/>
      <c r="C5241" s="26"/>
      <c r="D5241" s="27"/>
      <c r="E5241" s="27" t="s">
        <v>1343</v>
      </c>
      <c r="F5241" s="27" t="s">
        <v>9713</v>
      </c>
      <c r="G5241" s="28" t="s">
        <v>173</v>
      </c>
      <c r="H5241" s="27" t="s">
        <v>174</v>
      </c>
      <c r="I5241" s="118" t="s">
        <v>5070</v>
      </c>
      <c r="J5241" s="29">
        <v>76.52</v>
      </c>
      <c r="K5241" s="28" t="s">
        <v>162</v>
      </c>
      <c r="L5241" s="27" t="s">
        <v>134</v>
      </c>
      <c r="M5241" s="27" t="s">
        <v>164</v>
      </c>
      <c r="N5241" s="27" t="s">
        <v>134</v>
      </c>
    </row>
    <row r="5242" spans="1:14" ht="16.5" customHeight="1" thickTop="1" thickBot="1">
      <c r="A5242" s="30">
        <v>8542399010</v>
      </c>
      <c r="B5242" s="25"/>
      <c r="C5242" s="26"/>
      <c r="D5242" s="27"/>
      <c r="E5242" s="27" t="s">
        <v>5803</v>
      </c>
      <c r="F5242" s="27" t="s">
        <v>9714</v>
      </c>
      <c r="G5242" s="28" t="s">
        <v>173</v>
      </c>
      <c r="H5242" s="27" t="s">
        <v>174</v>
      </c>
      <c r="I5242" s="118" t="s">
        <v>9715</v>
      </c>
      <c r="J5242" s="29">
        <v>4.78</v>
      </c>
      <c r="K5242" s="28" t="s">
        <v>162</v>
      </c>
      <c r="L5242" s="27" t="s">
        <v>9716</v>
      </c>
      <c r="M5242" s="27" t="s">
        <v>164</v>
      </c>
      <c r="N5242" s="27" t="s">
        <v>9716</v>
      </c>
    </row>
    <row r="5243" spans="1:14" ht="16.5" customHeight="1" thickTop="1" thickBot="1">
      <c r="A5243" s="30">
        <v>8542399010</v>
      </c>
      <c r="B5243" s="25"/>
      <c r="C5243" s="26"/>
      <c r="D5243" s="27"/>
      <c r="E5243" s="27" t="s">
        <v>9717</v>
      </c>
      <c r="F5243" s="27" t="s">
        <v>9718</v>
      </c>
      <c r="G5243" s="28" t="s">
        <v>173</v>
      </c>
      <c r="H5243" s="27" t="s">
        <v>174</v>
      </c>
      <c r="I5243" s="118" t="s">
        <v>5832</v>
      </c>
      <c r="J5243" s="29">
        <v>3705.88</v>
      </c>
      <c r="K5243" s="28" t="s">
        <v>162</v>
      </c>
      <c r="L5243" s="27" t="s">
        <v>713</v>
      </c>
      <c r="M5243" s="27" t="s">
        <v>164</v>
      </c>
      <c r="N5243" s="27" t="s">
        <v>11907</v>
      </c>
    </row>
    <row r="5244" spans="1:14" ht="16.5" customHeight="1" thickTop="1" thickBot="1">
      <c r="A5244" s="30">
        <v>8542399010</v>
      </c>
      <c r="B5244" s="25"/>
      <c r="C5244" s="26"/>
      <c r="D5244" s="27"/>
      <c r="E5244" s="27" t="s">
        <v>658</v>
      </c>
      <c r="F5244" s="27" t="s">
        <v>9719</v>
      </c>
      <c r="G5244" s="28" t="s">
        <v>297</v>
      </c>
      <c r="H5244" s="27" t="s">
        <v>298</v>
      </c>
      <c r="I5244" s="118" t="s">
        <v>9720</v>
      </c>
      <c r="J5244" s="29">
        <v>525</v>
      </c>
      <c r="K5244" s="28" t="s">
        <v>176</v>
      </c>
      <c r="L5244" s="27" t="s">
        <v>114</v>
      </c>
      <c r="M5244" s="27" t="s">
        <v>164</v>
      </c>
      <c r="N5244" s="27" t="s">
        <v>11042</v>
      </c>
    </row>
    <row r="5245" spans="1:14" ht="16.5" customHeight="1" thickTop="1" thickBot="1">
      <c r="A5245" s="30">
        <v>8542399010</v>
      </c>
      <c r="B5245" s="25"/>
      <c r="C5245" s="26"/>
      <c r="D5245" s="27"/>
      <c r="E5245" s="27" t="s">
        <v>658</v>
      </c>
      <c r="F5245" s="27" t="s">
        <v>9721</v>
      </c>
      <c r="G5245" s="28" t="s">
        <v>297</v>
      </c>
      <c r="H5245" s="27" t="s">
        <v>298</v>
      </c>
      <c r="I5245" s="118" t="s">
        <v>8711</v>
      </c>
      <c r="J5245" s="29">
        <v>26250</v>
      </c>
      <c r="K5245" s="28" t="s">
        <v>176</v>
      </c>
      <c r="L5245" s="27" t="s">
        <v>125</v>
      </c>
      <c r="M5245" s="27" t="s">
        <v>164</v>
      </c>
      <c r="N5245" s="27" t="s">
        <v>125</v>
      </c>
    </row>
    <row r="5246" spans="1:14" ht="16.5" customHeight="1" thickTop="1" thickBot="1">
      <c r="A5246" s="30">
        <v>8542399010</v>
      </c>
      <c r="B5246" s="25"/>
      <c r="C5246" s="26"/>
      <c r="D5246" s="27"/>
      <c r="E5246" s="27" t="s">
        <v>658</v>
      </c>
      <c r="F5246" s="27" t="s">
        <v>7543</v>
      </c>
      <c r="G5246" s="28" t="s">
        <v>297</v>
      </c>
      <c r="H5246" s="27" t="s">
        <v>298</v>
      </c>
      <c r="I5246" s="118" t="s">
        <v>7544</v>
      </c>
      <c r="J5246" s="29">
        <v>1050</v>
      </c>
      <c r="K5246" s="28" t="s">
        <v>176</v>
      </c>
      <c r="L5246" s="27" t="s">
        <v>114</v>
      </c>
      <c r="M5246" s="27" t="s">
        <v>164</v>
      </c>
      <c r="N5246" s="27" t="s">
        <v>11042</v>
      </c>
    </row>
    <row r="5247" spans="1:14" ht="16.5" customHeight="1" thickTop="1" thickBot="1">
      <c r="A5247" s="30">
        <v>8542399010</v>
      </c>
      <c r="B5247" s="25"/>
      <c r="C5247" s="26"/>
      <c r="D5247" s="27"/>
      <c r="E5247" s="27" t="s">
        <v>658</v>
      </c>
      <c r="F5247" s="27" t="s">
        <v>7538</v>
      </c>
      <c r="G5247" s="28" t="s">
        <v>1556</v>
      </c>
      <c r="H5247" s="27" t="s">
        <v>1557</v>
      </c>
      <c r="I5247" s="118" t="s">
        <v>2757</v>
      </c>
      <c r="J5247" s="29">
        <v>2100</v>
      </c>
      <c r="K5247" s="28" t="s">
        <v>176</v>
      </c>
      <c r="L5247" s="27" t="s">
        <v>764</v>
      </c>
      <c r="M5247" s="27" t="s">
        <v>164</v>
      </c>
      <c r="N5247" s="27" t="s">
        <v>764</v>
      </c>
    </row>
    <row r="5248" spans="1:14" ht="16.5" customHeight="1" thickTop="1" thickBot="1">
      <c r="A5248" s="30">
        <v>8542319010</v>
      </c>
      <c r="B5248" s="25"/>
      <c r="C5248" s="26"/>
      <c r="D5248" s="27"/>
      <c r="E5248" s="27" t="s">
        <v>2736</v>
      </c>
      <c r="F5248" s="27" t="s">
        <v>9722</v>
      </c>
      <c r="G5248" s="28" t="s">
        <v>297</v>
      </c>
      <c r="H5248" s="27" t="s">
        <v>298</v>
      </c>
      <c r="I5248" s="118" t="s">
        <v>9723</v>
      </c>
      <c r="J5248" s="29">
        <v>69.3</v>
      </c>
      <c r="K5248" s="28" t="s">
        <v>176</v>
      </c>
      <c r="L5248" s="27" t="s">
        <v>122</v>
      </c>
      <c r="M5248" s="27" t="s">
        <v>164</v>
      </c>
      <c r="N5248" s="27" t="s">
        <v>18099</v>
      </c>
    </row>
    <row r="5249" spans="1:14" ht="16.5" customHeight="1" thickTop="1" thickBot="1">
      <c r="A5249" s="30">
        <v>8542399010</v>
      </c>
      <c r="B5249" s="25"/>
      <c r="C5249" s="26"/>
      <c r="D5249" s="27"/>
      <c r="E5249" s="27" t="s">
        <v>9724</v>
      </c>
      <c r="F5249" s="27" t="s">
        <v>9725</v>
      </c>
      <c r="G5249" s="28" t="s">
        <v>159</v>
      </c>
      <c r="H5249" s="27" t="s">
        <v>160</v>
      </c>
      <c r="I5249" s="118" t="s">
        <v>9726</v>
      </c>
      <c r="J5249" s="29">
        <v>7000</v>
      </c>
      <c r="K5249" s="28" t="s">
        <v>176</v>
      </c>
      <c r="L5249" s="27" t="s">
        <v>1102</v>
      </c>
      <c r="M5249" s="27" t="s">
        <v>164</v>
      </c>
      <c r="N5249" s="27" t="s">
        <v>18122</v>
      </c>
    </row>
    <row r="5250" spans="1:14" ht="16.5" customHeight="1" thickTop="1" thickBot="1">
      <c r="A5250" s="30">
        <v>8542399010</v>
      </c>
      <c r="B5250" s="25"/>
      <c r="C5250" s="26"/>
      <c r="D5250" s="27"/>
      <c r="E5250" s="27" t="s">
        <v>800</v>
      </c>
      <c r="F5250" s="27" t="s">
        <v>9727</v>
      </c>
      <c r="G5250" s="28" t="s">
        <v>297</v>
      </c>
      <c r="H5250" s="27" t="s">
        <v>298</v>
      </c>
      <c r="I5250" s="118" t="s">
        <v>9728</v>
      </c>
      <c r="J5250" s="29">
        <v>770</v>
      </c>
      <c r="K5250" s="28" t="s">
        <v>176</v>
      </c>
      <c r="L5250" s="27" t="s">
        <v>134</v>
      </c>
      <c r="M5250" s="27" t="s">
        <v>164</v>
      </c>
      <c r="N5250" s="27" t="s">
        <v>4101</v>
      </c>
    </row>
    <row r="5251" spans="1:14" ht="16.5" customHeight="1" thickTop="1" thickBot="1">
      <c r="A5251" s="30">
        <v>8542399010</v>
      </c>
      <c r="B5251" s="25"/>
      <c r="C5251" s="26"/>
      <c r="D5251" s="27"/>
      <c r="E5251" s="27" t="s">
        <v>800</v>
      </c>
      <c r="F5251" s="27" t="s">
        <v>9729</v>
      </c>
      <c r="G5251" s="28" t="s">
        <v>297</v>
      </c>
      <c r="H5251" s="27" t="s">
        <v>298</v>
      </c>
      <c r="I5251" s="118" t="s">
        <v>9730</v>
      </c>
      <c r="J5251" s="29">
        <v>1400</v>
      </c>
      <c r="K5251" s="28" t="s">
        <v>176</v>
      </c>
      <c r="L5251" s="27" t="s">
        <v>134</v>
      </c>
      <c r="M5251" s="27" t="s">
        <v>164</v>
      </c>
      <c r="N5251" s="27" t="s">
        <v>4101</v>
      </c>
    </row>
    <row r="5252" spans="1:14" ht="16.5" customHeight="1" thickTop="1" thickBot="1">
      <c r="A5252" s="30">
        <v>8542323100</v>
      </c>
      <c r="B5252" s="25"/>
      <c r="C5252" s="26"/>
      <c r="D5252" s="27"/>
      <c r="E5252" s="27" t="s">
        <v>7079</v>
      </c>
      <c r="F5252" s="27" t="s">
        <v>9731</v>
      </c>
      <c r="G5252" s="28" t="s">
        <v>297</v>
      </c>
      <c r="H5252" s="27" t="s">
        <v>298</v>
      </c>
      <c r="I5252" s="118" t="s">
        <v>9732</v>
      </c>
      <c r="J5252" s="29">
        <v>875</v>
      </c>
      <c r="K5252" s="28" t="s">
        <v>176</v>
      </c>
      <c r="L5252" s="27" t="s">
        <v>1072</v>
      </c>
      <c r="M5252" s="27" t="s">
        <v>164</v>
      </c>
      <c r="N5252" s="27" t="s">
        <v>18120</v>
      </c>
    </row>
    <row r="5253" spans="1:14" ht="16.5" customHeight="1" thickTop="1" thickBot="1">
      <c r="A5253" s="30">
        <v>8542399010</v>
      </c>
      <c r="B5253" s="25"/>
      <c r="C5253" s="26"/>
      <c r="D5253" s="27"/>
      <c r="E5253" s="27" t="s">
        <v>664</v>
      </c>
      <c r="F5253" s="27" t="s">
        <v>9733</v>
      </c>
      <c r="G5253" s="28" t="s">
        <v>282</v>
      </c>
      <c r="H5253" s="27" t="s">
        <v>283</v>
      </c>
      <c r="I5253" s="118" t="s">
        <v>9734</v>
      </c>
      <c r="J5253" s="29">
        <v>26250</v>
      </c>
      <c r="K5253" s="28" t="s">
        <v>176</v>
      </c>
      <c r="L5253" s="27" t="s">
        <v>9735</v>
      </c>
      <c r="M5253" s="27" t="s">
        <v>164</v>
      </c>
      <c r="N5253" s="27" t="s">
        <v>11585</v>
      </c>
    </row>
    <row r="5254" spans="1:14" ht="16.5" customHeight="1" thickTop="1" thickBot="1">
      <c r="A5254" s="30">
        <v>8542399010</v>
      </c>
      <c r="B5254" s="25"/>
      <c r="C5254" s="26"/>
      <c r="D5254" s="27"/>
      <c r="E5254" s="27" t="s">
        <v>797</v>
      </c>
      <c r="F5254" s="27" t="s">
        <v>9736</v>
      </c>
      <c r="G5254" s="28" t="s">
        <v>297</v>
      </c>
      <c r="H5254" s="27" t="s">
        <v>298</v>
      </c>
      <c r="I5254" s="118" t="s">
        <v>7542</v>
      </c>
      <c r="J5254" s="29">
        <v>3360</v>
      </c>
      <c r="K5254" s="28" t="s">
        <v>176</v>
      </c>
      <c r="L5254" s="27" t="s">
        <v>114</v>
      </c>
      <c r="M5254" s="27" t="s">
        <v>164</v>
      </c>
      <c r="N5254" s="27" t="s">
        <v>11042</v>
      </c>
    </row>
    <row r="5255" spans="1:14" ht="16.5" customHeight="1" thickTop="1" thickBot="1">
      <c r="A5255" s="30">
        <v>8542399010</v>
      </c>
      <c r="B5255" s="25"/>
      <c r="C5255" s="26"/>
      <c r="D5255" s="27"/>
      <c r="E5255" s="27" t="s">
        <v>9737</v>
      </c>
      <c r="F5255" s="27" t="s">
        <v>9738</v>
      </c>
      <c r="G5255" s="28" t="s">
        <v>297</v>
      </c>
      <c r="H5255" s="27" t="s">
        <v>298</v>
      </c>
      <c r="I5255" s="118" t="s">
        <v>9739</v>
      </c>
      <c r="J5255" s="29">
        <v>804</v>
      </c>
      <c r="K5255" s="28" t="s">
        <v>176</v>
      </c>
      <c r="L5255" s="27" t="s">
        <v>9740</v>
      </c>
      <c r="M5255" s="27" t="s">
        <v>164</v>
      </c>
      <c r="N5255" s="27" t="s">
        <v>11042</v>
      </c>
    </row>
    <row r="5256" spans="1:14" ht="16.5" customHeight="1" thickTop="1" thickBot="1">
      <c r="A5256" s="24">
        <v>8532240000</v>
      </c>
      <c r="B5256" s="25"/>
      <c r="C5256" s="26"/>
      <c r="D5256" s="27"/>
      <c r="E5256" s="27" t="s">
        <v>9741</v>
      </c>
      <c r="F5256" s="27" t="s">
        <v>6345</v>
      </c>
      <c r="G5256" s="28" t="s">
        <v>173</v>
      </c>
      <c r="H5256" s="27" t="s">
        <v>174</v>
      </c>
      <c r="I5256" s="118" t="s">
        <v>6346</v>
      </c>
      <c r="J5256" s="29">
        <v>0.01</v>
      </c>
      <c r="K5256" s="28" t="s">
        <v>162</v>
      </c>
      <c r="L5256" s="27" t="s">
        <v>1592</v>
      </c>
      <c r="M5256" s="27" t="s">
        <v>164</v>
      </c>
      <c r="N5256" s="27" t="s">
        <v>18146</v>
      </c>
    </row>
    <row r="5257" spans="1:14" ht="16.5" customHeight="1" thickTop="1" thickBot="1">
      <c r="A5257" s="30">
        <v>8542319010</v>
      </c>
      <c r="B5257" s="25"/>
      <c r="C5257" s="26"/>
      <c r="D5257" s="27"/>
      <c r="E5257" s="27" t="s">
        <v>9742</v>
      </c>
      <c r="F5257" s="27" t="s">
        <v>9743</v>
      </c>
      <c r="G5257" s="28" t="s">
        <v>297</v>
      </c>
      <c r="H5257" s="27" t="s">
        <v>298</v>
      </c>
      <c r="I5257" s="118" t="s">
        <v>9744</v>
      </c>
      <c r="J5257" s="29">
        <v>1.32</v>
      </c>
      <c r="K5257" s="28" t="s">
        <v>162</v>
      </c>
      <c r="L5257" s="27" t="s">
        <v>134</v>
      </c>
      <c r="M5257" s="27" t="s">
        <v>164</v>
      </c>
      <c r="N5257" s="27" t="s">
        <v>4101</v>
      </c>
    </row>
    <row r="5258" spans="1:14" ht="16.5" customHeight="1" thickTop="1">
      <c r="A5258" s="24">
        <v>8548009000</v>
      </c>
      <c r="B5258" s="25"/>
      <c r="C5258" s="26">
        <v>0.05</v>
      </c>
      <c r="D5258" s="27"/>
      <c r="E5258" s="27" t="s">
        <v>9745</v>
      </c>
      <c r="F5258" s="27" t="s">
        <v>9746</v>
      </c>
      <c r="G5258" s="28" t="s">
        <v>282</v>
      </c>
      <c r="H5258" s="27" t="s">
        <v>283</v>
      </c>
      <c r="I5258" s="118" t="s">
        <v>9747</v>
      </c>
      <c r="J5258" s="29">
        <v>0.2</v>
      </c>
      <c r="K5258" s="28" t="s">
        <v>162</v>
      </c>
      <c r="L5258" s="27" t="s">
        <v>218</v>
      </c>
      <c r="M5258" s="27" t="s">
        <v>164</v>
      </c>
      <c r="N5258" s="27" t="s">
        <v>8998</v>
      </c>
    </row>
    <row r="5259" spans="1:14" ht="16.5" customHeight="1">
      <c r="A5259" s="24">
        <v>8504509500</v>
      </c>
      <c r="B5259" s="25"/>
      <c r="C5259" s="26"/>
      <c r="D5259" s="27"/>
      <c r="E5259" s="27" t="s">
        <v>1554</v>
      </c>
      <c r="F5259" s="27" t="s">
        <v>9748</v>
      </c>
      <c r="G5259" s="28" t="s">
        <v>201</v>
      </c>
      <c r="H5259" s="27" t="s">
        <v>202</v>
      </c>
      <c r="I5259" s="118" t="s">
        <v>3511</v>
      </c>
      <c r="J5259" s="29">
        <v>64.989999999999995</v>
      </c>
      <c r="K5259" s="28" t="s">
        <v>162</v>
      </c>
      <c r="L5259" s="27" t="s">
        <v>825</v>
      </c>
      <c r="M5259" s="27" t="s">
        <v>164</v>
      </c>
      <c r="N5259" s="27" t="s">
        <v>18108</v>
      </c>
    </row>
    <row r="5260" spans="1:14" ht="16.5" customHeight="1">
      <c r="A5260" s="24">
        <v>8504509500</v>
      </c>
      <c r="B5260" s="25"/>
      <c r="C5260" s="26"/>
      <c r="D5260" s="27"/>
      <c r="E5260" s="27" t="s">
        <v>1554</v>
      </c>
      <c r="F5260" s="27" t="s">
        <v>7681</v>
      </c>
      <c r="G5260" s="28" t="s">
        <v>201</v>
      </c>
      <c r="H5260" s="27" t="s">
        <v>202</v>
      </c>
      <c r="I5260" s="118" t="s">
        <v>1582</v>
      </c>
      <c r="J5260" s="29">
        <v>64.989999999999995</v>
      </c>
      <c r="K5260" s="28" t="s">
        <v>162</v>
      </c>
      <c r="L5260" s="27" t="s">
        <v>825</v>
      </c>
      <c r="M5260" s="27" t="s">
        <v>164</v>
      </c>
      <c r="N5260" s="27" t="s">
        <v>18108</v>
      </c>
    </row>
    <row r="5261" spans="1:14" ht="16.5" customHeight="1">
      <c r="A5261" s="24">
        <v>8504901100</v>
      </c>
      <c r="B5261" s="25"/>
      <c r="C5261" s="26"/>
      <c r="D5261" s="27"/>
      <c r="E5261" s="27" t="s">
        <v>9749</v>
      </c>
      <c r="F5261" s="27" t="s">
        <v>9750</v>
      </c>
      <c r="G5261" s="28" t="s">
        <v>282</v>
      </c>
      <c r="H5261" s="27" t="s">
        <v>283</v>
      </c>
      <c r="I5261" s="118" t="s">
        <v>9751</v>
      </c>
      <c r="J5261" s="29">
        <v>0.42</v>
      </c>
      <c r="K5261" s="28" t="s">
        <v>162</v>
      </c>
      <c r="L5261" s="27" t="s">
        <v>218</v>
      </c>
      <c r="M5261" s="27" t="s">
        <v>164</v>
      </c>
      <c r="N5261" s="27" t="s">
        <v>18066</v>
      </c>
    </row>
    <row r="5262" spans="1:14" ht="16.5" customHeight="1">
      <c r="A5262" s="24">
        <v>8504901100</v>
      </c>
      <c r="B5262" s="25"/>
      <c r="C5262" s="26"/>
      <c r="D5262" s="27"/>
      <c r="E5262" s="27" t="s">
        <v>9749</v>
      </c>
      <c r="F5262" s="27" t="s">
        <v>9752</v>
      </c>
      <c r="G5262" s="28" t="s">
        <v>282</v>
      </c>
      <c r="H5262" s="27" t="s">
        <v>283</v>
      </c>
      <c r="I5262" s="118" t="s">
        <v>9753</v>
      </c>
      <c r="J5262" s="29">
        <v>7.37</v>
      </c>
      <c r="K5262" s="28" t="s">
        <v>162</v>
      </c>
      <c r="L5262" s="27" t="s">
        <v>218</v>
      </c>
      <c r="M5262" s="27" t="s">
        <v>164</v>
      </c>
      <c r="N5262" s="27" t="s">
        <v>18066</v>
      </c>
    </row>
    <row r="5263" spans="1:14" ht="16.5" customHeight="1" thickBot="1">
      <c r="A5263" s="24">
        <v>8504901100</v>
      </c>
      <c r="B5263" s="25"/>
      <c r="C5263" s="26"/>
      <c r="D5263" s="27"/>
      <c r="E5263" s="27" t="s">
        <v>9749</v>
      </c>
      <c r="F5263" s="27" t="s">
        <v>9754</v>
      </c>
      <c r="G5263" s="28" t="s">
        <v>282</v>
      </c>
      <c r="H5263" s="27" t="s">
        <v>283</v>
      </c>
      <c r="I5263" s="118" t="s">
        <v>9755</v>
      </c>
      <c r="J5263" s="29">
        <v>0.97</v>
      </c>
      <c r="K5263" s="28" t="s">
        <v>162</v>
      </c>
      <c r="L5263" s="27" t="s">
        <v>218</v>
      </c>
      <c r="M5263" s="27" t="s">
        <v>164</v>
      </c>
      <c r="N5263" s="27" t="s">
        <v>18066</v>
      </c>
    </row>
    <row r="5264" spans="1:14" ht="16.5" customHeight="1" thickTop="1" thickBot="1">
      <c r="A5264" s="32">
        <v>8517699000</v>
      </c>
      <c r="B5264" s="25"/>
      <c r="C5264" s="26"/>
      <c r="D5264" s="27"/>
      <c r="E5264" s="27" t="s">
        <v>9756</v>
      </c>
      <c r="F5264" s="27" t="s">
        <v>9757</v>
      </c>
      <c r="G5264" s="28" t="s">
        <v>243</v>
      </c>
      <c r="H5264" s="27" t="s">
        <v>244</v>
      </c>
      <c r="I5264" s="118" t="s">
        <v>9758</v>
      </c>
      <c r="J5264" s="29">
        <v>25.5</v>
      </c>
      <c r="K5264" s="28" t="s">
        <v>162</v>
      </c>
      <c r="L5264" s="27" t="s">
        <v>595</v>
      </c>
      <c r="M5264" s="27" t="s">
        <v>164</v>
      </c>
      <c r="N5264" s="27" t="s">
        <v>18070</v>
      </c>
    </row>
    <row r="5265" spans="1:14" ht="16.5" customHeight="1" thickTop="1">
      <c r="A5265" s="24">
        <v>8532210000</v>
      </c>
      <c r="B5265" s="25"/>
      <c r="C5265" s="26"/>
      <c r="D5265" s="27"/>
      <c r="E5265" s="27" t="s">
        <v>9759</v>
      </c>
      <c r="F5265" s="27" t="s">
        <v>9760</v>
      </c>
      <c r="G5265" s="28" t="s">
        <v>259</v>
      </c>
      <c r="H5265" s="27" t="s">
        <v>260</v>
      </c>
      <c r="I5265" s="118" t="s">
        <v>9761</v>
      </c>
      <c r="J5265" s="29">
        <v>69.94</v>
      </c>
      <c r="K5265" s="28" t="s">
        <v>162</v>
      </c>
      <c r="L5265" s="27" t="s">
        <v>262</v>
      </c>
      <c r="M5265" s="27" t="s">
        <v>164</v>
      </c>
      <c r="N5265" s="27" t="s">
        <v>262</v>
      </c>
    </row>
    <row r="5266" spans="1:14" ht="16.5" customHeight="1">
      <c r="A5266" s="24">
        <v>8532210000</v>
      </c>
      <c r="B5266" s="25"/>
      <c r="C5266" s="26"/>
      <c r="D5266" s="27"/>
      <c r="E5266" s="27" t="s">
        <v>3067</v>
      </c>
      <c r="F5266" s="27" t="s">
        <v>9762</v>
      </c>
      <c r="G5266" s="28" t="s">
        <v>282</v>
      </c>
      <c r="H5266" s="27" t="s">
        <v>283</v>
      </c>
      <c r="I5266" s="118" t="s">
        <v>9763</v>
      </c>
      <c r="J5266" s="29">
        <v>12.12</v>
      </c>
      <c r="K5266" s="28" t="s">
        <v>162</v>
      </c>
      <c r="L5266" s="27" t="s">
        <v>285</v>
      </c>
      <c r="M5266" s="27" t="s">
        <v>164</v>
      </c>
      <c r="N5266" s="27" t="s">
        <v>18075</v>
      </c>
    </row>
    <row r="5267" spans="1:14" ht="16.5" customHeight="1">
      <c r="A5267" s="24">
        <v>8532240000</v>
      </c>
      <c r="B5267" s="25"/>
      <c r="C5267" s="26"/>
      <c r="D5267" s="27"/>
      <c r="E5267" s="27" t="s">
        <v>9764</v>
      </c>
      <c r="F5267" s="27" t="s">
        <v>9765</v>
      </c>
      <c r="G5267" s="28" t="s">
        <v>282</v>
      </c>
      <c r="H5267" s="27" t="s">
        <v>283</v>
      </c>
      <c r="I5267" s="118" t="s">
        <v>9766</v>
      </c>
      <c r="J5267" s="29">
        <v>2.52</v>
      </c>
      <c r="K5267" s="28" t="s">
        <v>162</v>
      </c>
      <c r="L5267" s="27" t="s">
        <v>218</v>
      </c>
      <c r="M5267" s="27" t="s">
        <v>164</v>
      </c>
      <c r="N5267" s="27" t="s">
        <v>18066</v>
      </c>
    </row>
    <row r="5268" spans="1:14" ht="16.5" customHeight="1">
      <c r="A5268" s="24">
        <v>8532240000</v>
      </c>
      <c r="B5268" s="25"/>
      <c r="C5268" s="26"/>
      <c r="D5268" s="27"/>
      <c r="E5268" s="27" t="s">
        <v>9764</v>
      </c>
      <c r="F5268" s="27" t="s">
        <v>9767</v>
      </c>
      <c r="G5268" s="28" t="s">
        <v>282</v>
      </c>
      <c r="H5268" s="27" t="s">
        <v>283</v>
      </c>
      <c r="I5268" s="118" t="s">
        <v>9768</v>
      </c>
      <c r="J5268" s="29">
        <v>126.44</v>
      </c>
      <c r="K5268" s="28" t="s">
        <v>162</v>
      </c>
      <c r="L5268" s="27" t="s">
        <v>42</v>
      </c>
      <c r="M5268" s="27" t="s">
        <v>164</v>
      </c>
      <c r="N5268" s="27" t="s">
        <v>18077</v>
      </c>
    </row>
    <row r="5269" spans="1:14" ht="16.5" customHeight="1">
      <c r="A5269" s="24">
        <v>8532240000</v>
      </c>
      <c r="B5269" s="25"/>
      <c r="C5269" s="26"/>
      <c r="D5269" s="27"/>
      <c r="E5269" s="27" t="s">
        <v>9764</v>
      </c>
      <c r="F5269" s="27" t="s">
        <v>9769</v>
      </c>
      <c r="G5269" s="28" t="s">
        <v>282</v>
      </c>
      <c r="H5269" s="27" t="s">
        <v>283</v>
      </c>
      <c r="I5269" s="118" t="s">
        <v>9770</v>
      </c>
      <c r="J5269" s="29">
        <v>3.14</v>
      </c>
      <c r="K5269" s="28" t="s">
        <v>162</v>
      </c>
      <c r="L5269" s="27" t="s">
        <v>218</v>
      </c>
      <c r="M5269" s="27" t="s">
        <v>164</v>
      </c>
      <c r="N5269" s="27" t="s">
        <v>18066</v>
      </c>
    </row>
    <row r="5270" spans="1:14" ht="16.5" customHeight="1">
      <c r="A5270" s="24">
        <v>8532240000</v>
      </c>
      <c r="B5270" s="25"/>
      <c r="C5270" s="26"/>
      <c r="D5270" s="27"/>
      <c r="E5270" s="27" t="s">
        <v>9647</v>
      </c>
      <c r="F5270" s="27" t="s">
        <v>9771</v>
      </c>
      <c r="G5270" s="28" t="s">
        <v>292</v>
      </c>
      <c r="H5270" s="27" t="s">
        <v>293</v>
      </c>
      <c r="I5270" s="118" t="s">
        <v>9772</v>
      </c>
      <c r="J5270" s="29">
        <v>15.91</v>
      </c>
      <c r="K5270" s="28" t="s">
        <v>162</v>
      </c>
      <c r="L5270" s="27" t="s">
        <v>236</v>
      </c>
      <c r="M5270" s="27" t="s">
        <v>164</v>
      </c>
      <c r="N5270" s="27" t="s">
        <v>18068</v>
      </c>
    </row>
    <row r="5271" spans="1:14" ht="16.5" customHeight="1">
      <c r="A5271" s="24">
        <v>8532240000</v>
      </c>
      <c r="B5271" s="25"/>
      <c r="C5271" s="26"/>
      <c r="D5271" s="27"/>
      <c r="E5271" s="27" t="s">
        <v>9647</v>
      </c>
      <c r="F5271" s="27" t="s">
        <v>9771</v>
      </c>
      <c r="G5271" s="28" t="s">
        <v>292</v>
      </c>
      <c r="H5271" s="27" t="s">
        <v>293</v>
      </c>
      <c r="I5271" s="118" t="s">
        <v>9773</v>
      </c>
      <c r="J5271" s="29">
        <v>2.27</v>
      </c>
      <c r="K5271" s="28" t="s">
        <v>162</v>
      </c>
      <c r="L5271" s="27" t="s">
        <v>236</v>
      </c>
      <c r="M5271" s="27" t="s">
        <v>164</v>
      </c>
      <c r="N5271" s="27" t="s">
        <v>18068</v>
      </c>
    </row>
    <row r="5272" spans="1:14" ht="16.5" customHeight="1">
      <c r="A5272" s="24">
        <v>8532240000</v>
      </c>
      <c r="B5272" s="25"/>
      <c r="C5272" s="26"/>
      <c r="D5272" s="27"/>
      <c r="E5272" s="27" t="s">
        <v>9647</v>
      </c>
      <c r="F5272" s="27" t="s">
        <v>9774</v>
      </c>
      <c r="G5272" s="28" t="s">
        <v>292</v>
      </c>
      <c r="H5272" s="27" t="s">
        <v>293</v>
      </c>
      <c r="I5272" s="118" t="s">
        <v>9775</v>
      </c>
      <c r="J5272" s="29">
        <v>18.920000000000002</v>
      </c>
      <c r="K5272" s="28" t="s">
        <v>162</v>
      </c>
      <c r="L5272" s="27" t="s">
        <v>236</v>
      </c>
      <c r="M5272" s="27" t="s">
        <v>164</v>
      </c>
      <c r="N5272" s="27" t="s">
        <v>18068</v>
      </c>
    </row>
    <row r="5273" spans="1:14" ht="16.5" customHeight="1">
      <c r="A5273" s="24">
        <v>8532240000</v>
      </c>
      <c r="B5273" s="25"/>
      <c r="C5273" s="26"/>
      <c r="D5273" s="27"/>
      <c r="E5273" s="27" t="s">
        <v>9647</v>
      </c>
      <c r="F5273" s="27" t="s">
        <v>9776</v>
      </c>
      <c r="G5273" s="28" t="s">
        <v>292</v>
      </c>
      <c r="H5273" s="27" t="s">
        <v>293</v>
      </c>
      <c r="I5273" s="118" t="s">
        <v>9777</v>
      </c>
      <c r="J5273" s="29">
        <v>2.94</v>
      </c>
      <c r="K5273" s="28" t="s">
        <v>162</v>
      </c>
      <c r="L5273" s="27" t="s">
        <v>236</v>
      </c>
      <c r="M5273" s="27" t="s">
        <v>164</v>
      </c>
      <c r="N5273" s="27" t="s">
        <v>18068</v>
      </c>
    </row>
    <row r="5274" spans="1:14" ht="16.5" customHeight="1">
      <c r="A5274" s="24">
        <v>8532240000</v>
      </c>
      <c r="B5274" s="25"/>
      <c r="C5274" s="26"/>
      <c r="D5274" s="27"/>
      <c r="E5274" s="27" t="s">
        <v>9647</v>
      </c>
      <c r="F5274" s="27" t="s">
        <v>9778</v>
      </c>
      <c r="G5274" s="28" t="s">
        <v>292</v>
      </c>
      <c r="H5274" s="27" t="s">
        <v>293</v>
      </c>
      <c r="I5274" s="118" t="s">
        <v>9779</v>
      </c>
      <c r="J5274" s="29">
        <v>4.88</v>
      </c>
      <c r="K5274" s="28" t="s">
        <v>162</v>
      </c>
      <c r="L5274" s="27" t="s">
        <v>236</v>
      </c>
      <c r="M5274" s="27" t="s">
        <v>164</v>
      </c>
      <c r="N5274" s="27" t="s">
        <v>18068</v>
      </c>
    </row>
    <row r="5275" spans="1:14" ht="16.5" customHeight="1">
      <c r="A5275" s="24">
        <v>8532240000</v>
      </c>
      <c r="B5275" s="25"/>
      <c r="C5275" s="26"/>
      <c r="D5275" s="27"/>
      <c r="E5275" s="27" t="s">
        <v>9647</v>
      </c>
      <c r="F5275" s="27" t="s">
        <v>9780</v>
      </c>
      <c r="G5275" s="28" t="s">
        <v>292</v>
      </c>
      <c r="H5275" s="27" t="s">
        <v>293</v>
      </c>
      <c r="I5275" s="118" t="s">
        <v>9781</v>
      </c>
      <c r="J5275" s="29">
        <v>14.4</v>
      </c>
      <c r="K5275" s="28" t="s">
        <v>162</v>
      </c>
      <c r="L5275" s="27" t="s">
        <v>236</v>
      </c>
      <c r="M5275" s="27" t="s">
        <v>164</v>
      </c>
      <c r="N5275" s="27" t="s">
        <v>18068</v>
      </c>
    </row>
    <row r="5276" spans="1:14" ht="16.5" customHeight="1">
      <c r="A5276" s="24">
        <v>8532240000</v>
      </c>
      <c r="B5276" s="25"/>
      <c r="C5276" s="26"/>
      <c r="D5276" s="27"/>
      <c r="E5276" s="27" t="s">
        <v>9647</v>
      </c>
      <c r="F5276" s="27" t="s">
        <v>9782</v>
      </c>
      <c r="G5276" s="28" t="s">
        <v>292</v>
      </c>
      <c r="H5276" s="27" t="s">
        <v>293</v>
      </c>
      <c r="I5276" s="118" t="s">
        <v>9783</v>
      </c>
      <c r="J5276" s="29">
        <v>8.4700000000000006</v>
      </c>
      <c r="K5276" s="28" t="s">
        <v>162</v>
      </c>
      <c r="L5276" s="27" t="s">
        <v>236</v>
      </c>
      <c r="M5276" s="27" t="s">
        <v>164</v>
      </c>
      <c r="N5276" s="27" t="s">
        <v>18068</v>
      </c>
    </row>
    <row r="5277" spans="1:14" ht="16.5" customHeight="1">
      <c r="A5277" s="24">
        <v>8532240000</v>
      </c>
      <c r="B5277" s="25"/>
      <c r="C5277" s="26"/>
      <c r="D5277" s="27"/>
      <c r="E5277" s="27" t="s">
        <v>9647</v>
      </c>
      <c r="F5277" s="27" t="s">
        <v>9784</v>
      </c>
      <c r="G5277" s="28" t="s">
        <v>292</v>
      </c>
      <c r="H5277" s="27" t="s">
        <v>293</v>
      </c>
      <c r="I5277" s="118" t="s">
        <v>9785</v>
      </c>
      <c r="J5277" s="29">
        <v>3.07</v>
      </c>
      <c r="K5277" s="28" t="s">
        <v>162</v>
      </c>
      <c r="L5277" s="27" t="s">
        <v>236</v>
      </c>
      <c r="M5277" s="27" t="s">
        <v>164</v>
      </c>
      <c r="N5277" s="27" t="s">
        <v>18068</v>
      </c>
    </row>
    <row r="5278" spans="1:14" ht="16.5" customHeight="1">
      <c r="A5278" s="24">
        <v>8532240000</v>
      </c>
      <c r="B5278" s="25"/>
      <c r="C5278" s="26"/>
      <c r="D5278" s="27"/>
      <c r="E5278" s="27" t="s">
        <v>9647</v>
      </c>
      <c r="F5278" s="27" t="s">
        <v>9786</v>
      </c>
      <c r="G5278" s="28" t="s">
        <v>292</v>
      </c>
      <c r="H5278" s="27" t="s">
        <v>293</v>
      </c>
      <c r="I5278" s="118" t="s">
        <v>9787</v>
      </c>
      <c r="J5278" s="29">
        <v>9.1300000000000008</v>
      </c>
      <c r="K5278" s="28" t="s">
        <v>162</v>
      </c>
      <c r="L5278" s="27" t="s">
        <v>236</v>
      </c>
      <c r="M5278" s="27" t="s">
        <v>164</v>
      </c>
      <c r="N5278" s="27" t="s">
        <v>18068</v>
      </c>
    </row>
    <row r="5279" spans="1:14" ht="16.5" customHeight="1">
      <c r="A5279" s="24">
        <v>8532240000</v>
      </c>
      <c r="B5279" s="25"/>
      <c r="C5279" s="26"/>
      <c r="D5279" s="27"/>
      <c r="E5279" s="27" t="s">
        <v>9647</v>
      </c>
      <c r="F5279" s="27" t="s">
        <v>9788</v>
      </c>
      <c r="G5279" s="28" t="s">
        <v>292</v>
      </c>
      <c r="H5279" s="27" t="s">
        <v>293</v>
      </c>
      <c r="I5279" s="118" t="s">
        <v>9789</v>
      </c>
      <c r="J5279" s="29">
        <v>6.78</v>
      </c>
      <c r="K5279" s="28" t="s">
        <v>162</v>
      </c>
      <c r="L5279" s="27" t="s">
        <v>236</v>
      </c>
      <c r="M5279" s="27" t="s">
        <v>164</v>
      </c>
      <c r="N5279" s="27" t="s">
        <v>18068</v>
      </c>
    </row>
    <row r="5280" spans="1:14" ht="16.5" customHeight="1">
      <c r="A5280" s="24">
        <v>8532240000</v>
      </c>
      <c r="B5280" s="25"/>
      <c r="C5280" s="26"/>
      <c r="D5280" s="27"/>
      <c r="E5280" s="27" t="s">
        <v>9647</v>
      </c>
      <c r="F5280" s="27" t="s">
        <v>9790</v>
      </c>
      <c r="G5280" s="28" t="s">
        <v>292</v>
      </c>
      <c r="H5280" s="27" t="s">
        <v>293</v>
      </c>
      <c r="I5280" s="118" t="s">
        <v>9791</v>
      </c>
      <c r="J5280" s="29">
        <v>4.4000000000000004</v>
      </c>
      <c r="K5280" s="28" t="s">
        <v>162</v>
      </c>
      <c r="L5280" s="27" t="s">
        <v>236</v>
      </c>
      <c r="M5280" s="27" t="s">
        <v>164</v>
      </c>
      <c r="N5280" s="27" t="s">
        <v>18068</v>
      </c>
    </row>
    <row r="5281" spans="1:14" ht="16.5" customHeight="1">
      <c r="A5281" s="24">
        <v>8532240000</v>
      </c>
      <c r="B5281" s="25"/>
      <c r="C5281" s="26"/>
      <c r="D5281" s="27"/>
      <c r="E5281" s="27" t="s">
        <v>9647</v>
      </c>
      <c r="F5281" s="27" t="s">
        <v>9792</v>
      </c>
      <c r="G5281" s="28" t="s">
        <v>292</v>
      </c>
      <c r="H5281" s="27" t="s">
        <v>293</v>
      </c>
      <c r="I5281" s="118" t="s">
        <v>9793</v>
      </c>
      <c r="J5281" s="29">
        <v>1.21</v>
      </c>
      <c r="K5281" s="28" t="s">
        <v>162</v>
      </c>
      <c r="L5281" s="27" t="s">
        <v>236</v>
      </c>
      <c r="M5281" s="27" t="s">
        <v>164</v>
      </c>
      <c r="N5281" s="27" t="s">
        <v>18068</v>
      </c>
    </row>
    <row r="5282" spans="1:14" ht="16.5" customHeight="1">
      <c r="A5282" s="24">
        <v>8532240000</v>
      </c>
      <c r="B5282" s="25"/>
      <c r="C5282" s="26"/>
      <c r="D5282" s="27"/>
      <c r="E5282" s="27" t="s">
        <v>9647</v>
      </c>
      <c r="F5282" s="27" t="s">
        <v>9794</v>
      </c>
      <c r="G5282" s="28" t="s">
        <v>292</v>
      </c>
      <c r="H5282" s="27" t="s">
        <v>293</v>
      </c>
      <c r="I5282" s="118" t="s">
        <v>9795</v>
      </c>
      <c r="J5282" s="29">
        <v>0.75</v>
      </c>
      <c r="K5282" s="28" t="s">
        <v>162</v>
      </c>
      <c r="L5282" s="27" t="s">
        <v>236</v>
      </c>
      <c r="M5282" s="27" t="s">
        <v>164</v>
      </c>
      <c r="N5282" s="27" t="s">
        <v>18068</v>
      </c>
    </row>
    <row r="5283" spans="1:14" ht="16.5" customHeight="1">
      <c r="A5283" s="24">
        <v>8532240000</v>
      </c>
      <c r="B5283" s="25"/>
      <c r="C5283" s="26"/>
      <c r="D5283" s="27"/>
      <c r="E5283" s="27" t="s">
        <v>9647</v>
      </c>
      <c r="F5283" s="27" t="s">
        <v>9796</v>
      </c>
      <c r="G5283" s="28" t="s">
        <v>292</v>
      </c>
      <c r="H5283" s="27" t="s">
        <v>293</v>
      </c>
      <c r="I5283" s="118" t="s">
        <v>9797</v>
      </c>
      <c r="J5283" s="29">
        <v>4.18</v>
      </c>
      <c r="K5283" s="28" t="s">
        <v>162</v>
      </c>
      <c r="L5283" s="27" t="s">
        <v>236</v>
      </c>
      <c r="M5283" s="27" t="s">
        <v>164</v>
      </c>
      <c r="N5283" s="27" t="s">
        <v>18068</v>
      </c>
    </row>
    <row r="5284" spans="1:14" ht="16.5" customHeight="1">
      <c r="A5284" s="24">
        <v>8532240000</v>
      </c>
      <c r="B5284" s="25"/>
      <c r="C5284" s="26"/>
      <c r="D5284" s="27"/>
      <c r="E5284" s="27" t="s">
        <v>9647</v>
      </c>
      <c r="F5284" s="27" t="s">
        <v>9798</v>
      </c>
      <c r="G5284" s="28" t="s">
        <v>292</v>
      </c>
      <c r="H5284" s="27" t="s">
        <v>293</v>
      </c>
      <c r="I5284" s="118" t="s">
        <v>9799</v>
      </c>
      <c r="J5284" s="29">
        <v>2.1</v>
      </c>
      <c r="K5284" s="28" t="s">
        <v>162</v>
      </c>
      <c r="L5284" s="27" t="s">
        <v>236</v>
      </c>
      <c r="M5284" s="27" t="s">
        <v>164</v>
      </c>
      <c r="N5284" s="27" t="s">
        <v>18068</v>
      </c>
    </row>
    <row r="5285" spans="1:14" ht="16.5" customHeight="1">
      <c r="A5285" s="24">
        <v>8532240000</v>
      </c>
      <c r="B5285" s="25"/>
      <c r="C5285" s="26"/>
      <c r="D5285" s="27"/>
      <c r="E5285" s="27" t="s">
        <v>9647</v>
      </c>
      <c r="F5285" s="27" t="s">
        <v>9798</v>
      </c>
      <c r="G5285" s="28" t="s">
        <v>292</v>
      </c>
      <c r="H5285" s="27" t="s">
        <v>293</v>
      </c>
      <c r="I5285" s="118" t="s">
        <v>9800</v>
      </c>
      <c r="J5285" s="29">
        <v>2.68</v>
      </c>
      <c r="K5285" s="28" t="s">
        <v>162</v>
      </c>
      <c r="L5285" s="27" t="s">
        <v>236</v>
      </c>
      <c r="M5285" s="27" t="s">
        <v>164</v>
      </c>
      <c r="N5285" s="27" t="s">
        <v>18068</v>
      </c>
    </row>
    <row r="5286" spans="1:14" ht="16.5" customHeight="1">
      <c r="A5286" s="24">
        <v>8532240000</v>
      </c>
      <c r="B5286" s="25"/>
      <c r="C5286" s="26"/>
      <c r="D5286" s="27"/>
      <c r="E5286" s="27" t="s">
        <v>9647</v>
      </c>
      <c r="F5286" s="27" t="s">
        <v>9798</v>
      </c>
      <c r="G5286" s="28" t="s">
        <v>292</v>
      </c>
      <c r="H5286" s="27" t="s">
        <v>293</v>
      </c>
      <c r="I5286" s="118" t="s">
        <v>9801</v>
      </c>
      <c r="J5286" s="29">
        <v>8.1999999999999993</v>
      </c>
      <c r="K5286" s="28" t="s">
        <v>162</v>
      </c>
      <c r="L5286" s="27" t="s">
        <v>236</v>
      </c>
      <c r="M5286" s="27" t="s">
        <v>164</v>
      </c>
      <c r="N5286" s="27" t="s">
        <v>18068</v>
      </c>
    </row>
    <row r="5287" spans="1:14" ht="16.5" customHeight="1">
      <c r="A5287" s="24">
        <v>8532240000</v>
      </c>
      <c r="B5287" s="25"/>
      <c r="C5287" s="26"/>
      <c r="D5287" s="27"/>
      <c r="E5287" s="27" t="s">
        <v>9647</v>
      </c>
      <c r="F5287" s="27" t="s">
        <v>9802</v>
      </c>
      <c r="G5287" s="28" t="s">
        <v>292</v>
      </c>
      <c r="H5287" s="27" t="s">
        <v>293</v>
      </c>
      <c r="I5287" s="118" t="s">
        <v>9803</v>
      </c>
      <c r="J5287" s="29">
        <v>7.92</v>
      </c>
      <c r="K5287" s="28" t="s">
        <v>162</v>
      </c>
      <c r="L5287" s="27" t="s">
        <v>236</v>
      </c>
      <c r="M5287" s="27" t="s">
        <v>164</v>
      </c>
      <c r="N5287" s="27" t="s">
        <v>18068</v>
      </c>
    </row>
    <row r="5288" spans="1:14" ht="16.5" customHeight="1">
      <c r="A5288" s="24">
        <v>8532240000</v>
      </c>
      <c r="B5288" s="25"/>
      <c r="C5288" s="26"/>
      <c r="D5288" s="27"/>
      <c r="E5288" s="27" t="s">
        <v>9647</v>
      </c>
      <c r="F5288" s="27" t="s">
        <v>9804</v>
      </c>
      <c r="G5288" s="28" t="s">
        <v>292</v>
      </c>
      <c r="H5288" s="27" t="s">
        <v>293</v>
      </c>
      <c r="I5288" s="118" t="s">
        <v>9805</v>
      </c>
      <c r="J5288" s="29">
        <v>3.85</v>
      </c>
      <c r="K5288" s="28" t="s">
        <v>162</v>
      </c>
      <c r="L5288" s="27" t="s">
        <v>236</v>
      </c>
      <c r="M5288" s="27" t="s">
        <v>164</v>
      </c>
      <c r="N5288" s="27" t="s">
        <v>18068</v>
      </c>
    </row>
    <row r="5289" spans="1:14" ht="16.5" customHeight="1">
      <c r="A5289" s="24">
        <v>8532240000</v>
      </c>
      <c r="B5289" s="25"/>
      <c r="C5289" s="26"/>
      <c r="D5289" s="27"/>
      <c r="E5289" s="27" t="s">
        <v>9647</v>
      </c>
      <c r="F5289" s="27" t="s">
        <v>9806</v>
      </c>
      <c r="G5289" s="28" t="s">
        <v>292</v>
      </c>
      <c r="H5289" s="27" t="s">
        <v>293</v>
      </c>
      <c r="I5289" s="118" t="s">
        <v>9807</v>
      </c>
      <c r="J5289" s="29">
        <v>5.82</v>
      </c>
      <c r="K5289" s="28" t="s">
        <v>162</v>
      </c>
      <c r="L5289" s="27" t="s">
        <v>236</v>
      </c>
      <c r="M5289" s="27" t="s">
        <v>164</v>
      </c>
      <c r="N5289" s="27" t="s">
        <v>18068</v>
      </c>
    </row>
    <row r="5290" spans="1:14" ht="16.5" customHeight="1">
      <c r="A5290" s="24">
        <v>8532240000</v>
      </c>
      <c r="B5290" s="25"/>
      <c r="C5290" s="26"/>
      <c r="D5290" s="27"/>
      <c r="E5290" s="27" t="s">
        <v>9647</v>
      </c>
      <c r="F5290" s="27" t="s">
        <v>9808</v>
      </c>
      <c r="G5290" s="28" t="s">
        <v>292</v>
      </c>
      <c r="H5290" s="27" t="s">
        <v>293</v>
      </c>
      <c r="I5290" s="118" t="s">
        <v>9809</v>
      </c>
      <c r="J5290" s="29">
        <v>7.76</v>
      </c>
      <c r="K5290" s="28" t="s">
        <v>162</v>
      </c>
      <c r="L5290" s="27" t="s">
        <v>236</v>
      </c>
      <c r="M5290" s="27" t="s">
        <v>164</v>
      </c>
      <c r="N5290" s="27" t="s">
        <v>18068</v>
      </c>
    </row>
    <row r="5291" spans="1:14" ht="16.5" customHeight="1">
      <c r="A5291" s="24">
        <v>8532240000</v>
      </c>
      <c r="B5291" s="25"/>
      <c r="C5291" s="26"/>
      <c r="D5291" s="27"/>
      <c r="E5291" s="27" t="s">
        <v>9647</v>
      </c>
      <c r="F5291" s="27" t="s">
        <v>9810</v>
      </c>
      <c r="G5291" s="28" t="s">
        <v>1556</v>
      </c>
      <c r="H5291" s="27" t="s">
        <v>1557</v>
      </c>
      <c r="I5291" s="118" t="s">
        <v>9811</v>
      </c>
      <c r="J5291" s="29">
        <v>38.28</v>
      </c>
      <c r="K5291" s="28" t="s">
        <v>162</v>
      </c>
      <c r="L5291" s="27" t="s">
        <v>218</v>
      </c>
      <c r="M5291" s="27" t="s">
        <v>164</v>
      </c>
      <c r="N5291" s="27" t="s">
        <v>18066</v>
      </c>
    </row>
    <row r="5292" spans="1:14" ht="16.5" customHeight="1">
      <c r="A5292" s="24">
        <v>8532250000</v>
      </c>
      <c r="B5292" s="25"/>
      <c r="C5292" s="26"/>
      <c r="D5292" s="27"/>
      <c r="E5292" s="27" t="s">
        <v>8412</v>
      </c>
      <c r="F5292" s="27" t="s">
        <v>9812</v>
      </c>
      <c r="G5292" s="28" t="s">
        <v>282</v>
      </c>
      <c r="H5292" s="27" t="s">
        <v>283</v>
      </c>
      <c r="I5292" s="118" t="s">
        <v>9813</v>
      </c>
      <c r="J5292" s="29">
        <v>6.5</v>
      </c>
      <c r="K5292" s="28" t="s">
        <v>162</v>
      </c>
      <c r="L5292" s="27" t="s">
        <v>285</v>
      </c>
      <c r="M5292" s="27" t="s">
        <v>164</v>
      </c>
      <c r="N5292" s="27" t="s">
        <v>18075</v>
      </c>
    </row>
    <row r="5293" spans="1:14" ht="16.5" customHeight="1">
      <c r="A5293" s="24">
        <v>8532250000</v>
      </c>
      <c r="B5293" s="25"/>
      <c r="C5293" s="26"/>
      <c r="D5293" s="27"/>
      <c r="E5293" s="27" t="s">
        <v>353</v>
      </c>
      <c r="F5293" s="27" t="s">
        <v>363</v>
      </c>
      <c r="G5293" s="28" t="s">
        <v>292</v>
      </c>
      <c r="H5293" s="27" t="s">
        <v>293</v>
      </c>
      <c r="I5293" s="118" t="s">
        <v>364</v>
      </c>
      <c r="J5293" s="29">
        <v>25.45</v>
      </c>
      <c r="K5293" s="28" t="s">
        <v>162</v>
      </c>
      <c r="L5293" s="27" t="s">
        <v>265</v>
      </c>
      <c r="M5293" s="27" t="s">
        <v>164</v>
      </c>
      <c r="N5293" s="27" t="s">
        <v>9360</v>
      </c>
    </row>
    <row r="5294" spans="1:14" ht="16.5" customHeight="1">
      <c r="A5294" s="24">
        <v>8536693000</v>
      </c>
      <c r="B5294" s="25"/>
      <c r="C5294" s="26"/>
      <c r="D5294" s="27"/>
      <c r="E5294" s="27" t="s">
        <v>9814</v>
      </c>
      <c r="F5294" s="27" t="s">
        <v>8471</v>
      </c>
      <c r="G5294" s="28" t="s">
        <v>173</v>
      </c>
      <c r="H5294" s="27" t="s">
        <v>174</v>
      </c>
      <c r="I5294" s="118" t="s">
        <v>8472</v>
      </c>
      <c r="J5294" s="29">
        <v>116.73</v>
      </c>
      <c r="K5294" s="28" t="s">
        <v>162</v>
      </c>
      <c r="L5294" s="27" t="s">
        <v>440</v>
      </c>
      <c r="M5294" s="27" t="s">
        <v>164</v>
      </c>
      <c r="N5294" s="27" t="s">
        <v>440</v>
      </c>
    </row>
    <row r="5295" spans="1:14" ht="16.5" customHeight="1">
      <c r="A5295" s="24">
        <v>8536693000</v>
      </c>
      <c r="B5295" s="25"/>
      <c r="C5295" s="26"/>
      <c r="D5295" s="27"/>
      <c r="E5295" s="27" t="s">
        <v>9815</v>
      </c>
      <c r="F5295" s="27" t="s">
        <v>9816</v>
      </c>
      <c r="G5295" s="28" t="s">
        <v>282</v>
      </c>
      <c r="H5295" s="27" t="s">
        <v>283</v>
      </c>
      <c r="I5295" s="118" t="s">
        <v>9817</v>
      </c>
      <c r="J5295" s="29">
        <v>30</v>
      </c>
      <c r="K5295" s="28" t="s">
        <v>162</v>
      </c>
      <c r="L5295" s="27" t="s">
        <v>503</v>
      </c>
      <c r="M5295" s="27" t="s">
        <v>164</v>
      </c>
      <c r="N5295" s="27" t="s">
        <v>18089</v>
      </c>
    </row>
    <row r="5296" spans="1:14" ht="16.5" customHeight="1">
      <c r="A5296" s="24">
        <v>8536901000</v>
      </c>
      <c r="B5296" s="25"/>
      <c r="C5296" s="26"/>
      <c r="D5296" s="27"/>
      <c r="E5296" s="27" t="s">
        <v>1782</v>
      </c>
      <c r="F5296" s="27" t="s">
        <v>1783</v>
      </c>
      <c r="G5296" s="28" t="s">
        <v>292</v>
      </c>
      <c r="H5296" s="27" t="s">
        <v>293</v>
      </c>
      <c r="I5296" s="118" t="s">
        <v>9818</v>
      </c>
      <c r="J5296" s="29">
        <v>1222.33</v>
      </c>
      <c r="K5296" s="28" t="s">
        <v>162</v>
      </c>
      <c r="L5296" s="27" t="s">
        <v>443</v>
      </c>
      <c r="M5296" s="27" t="s">
        <v>164</v>
      </c>
      <c r="N5296" s="27" t="s">
        <v>18224</v>
      </c>
    </row>
    <row r="5297" spans="1:14" ht="16.5" customHeight="1">
      <c r="A5297" s="24">
        <v>8536699008</v>
      </c>
      <c r="B5297" s="25"/>
      <c r="C5297" s="26">
        <v>0.08</v>
      </c>
      <c r="D5297" s="27"/>
      <c r="E5297" s="27" t="s">
        <v>9819</v>
      </c>
      <c r="F5297" s="27" t="s">
        <v>9820</v>
      </c>
      <c r="G5297" s="28" t="s">
        <v>3398</v>
      </c>
      <c r="H5297" s="27" t="s">
        <v>3399</v>
      </c>
      <c r="I5297" s="118" t="s">
        <v>9821</v>
      </c>
      <c r="J5297" s="29">
        <v>905.31</v>
      </c>
      <c r="K5297" s="28" t="s">
        <v>162</v>
      </c>
      <c r="L5297" s="27" t="s">
        <v>1776</v>
      </c>
      <c r="M5297" s="27" t="s">
        <v>164</v>
      </c>
      <c r="N5297" s="27" t="s">
        <v>18347</v>
      </c>
    </row>
    <row r="5298" spans="1:14" ht="16.5" customHeight="1">
      <c r="A5298" s="24">
        <v>8536699008</v>
      </c>
      <c r="B5298" s="25"/>
      <c r="C5298" s="26"/>
      <c r="D5298" s="27"/>
      <c r="E5298" s="27" t="s">
        <v>9819</v>
      </c>
      <c r="F5298" s="27" t="s">
        <v>9820</v>
      </c>
      <c r="G5298" s="28" t="s">
        <v>3398</v>
      </c>
      <c r="H5298" s="27" t="s">
        <v>3399</v>
      </c>
      <c r="I5298" s="118" t="s">
        <v>9822</v>
      </c>
      <c r="J5298" s="29">
        <v>551.45000000000005</v>
      </c>
      <c r="K5298" s="28" t="s">
        <v>162</v>
      </c>
      <c r="L5298" s="27" t="s">
        <v>1776</v>
      </c>
      <c r="M5298" s="27" t="s">
        <v>164</v>
      </c>
      <c r="N5298" s="27" t="s">
        <v>18347</v>
      </c>
    </row>
    <row r="5299" spans="1:14" ht="16.5" customHeight="1">
      <c r="A5299" s="24">
        <v>8536699008</v>
      </c>
      <c r="B5299" s="25"/>
      <c r="C5299" s="26"/>
      <c r="D5299" s="27"/>
      <c r="E5299" s="27" t="s">
        <v>9819</v>
      </c>
      <c r="F5299" s="27" t="s">
        <v>9820</v>
      </c>
      <c r="G5299" s="28" t="s">
        <v>3398</v>
      </c>
      <c r="H5299" s="27" t="s">
        <v>3399</v>
      </c>
      <c r="I5299" s="118" t="s">
        <v>9823</v>
      </c>
      <c r="J5299" s="29">
        <v>918.5</v>
      </c>
      <c r="K5299" s="28" t="s">
        <v>162</v>
      </c>
      <c r="L5299" s="27" t="s">
        <v>1776</v>
      </c>
      <c r="M5299" s="27" t="s">
        <v>164</v>
      </c>
      <c r="N5299" s="27" t="s">
        <v>18347</v>
      </c>
    </row>
    <row r="5300" spans="1:14" ht="16.5" customHeight="1">
      <c r="A5300" s="24">
        <v>8536699008</v>
      </c>
      <c r="B5300" s="25"/>
      <c r="C5300" s="26"/>
      <c r="D5300" s="27"/>
      <c r="E5300" s="27" t="s">
        <v>9819</v>
      </c>
      <c r="F5300" s="27" t="s">
        <v>9820</v>
      </c>
      <c r="G5300" s="28" t="s">
        <v>3398</v>
      </c>
      <c r="H5300" s="27" t="s">
        <v>3399</v>
      </c>
      <c r="I5300" s="118" t="s">
        <v>9824</v>
      </c>
      <c r="J5300" s="29">
        <v>806.72</v>
      </c>
      <c r="K5300" s="28" t="s">
        <v>162</v>
      </c>
      <c r="L5300" s="27" t="s">
        <v>1776</v>
      </c>
      <c r="M5300" s="27" t="s">
        <v>164</v>
      </c>
      <c r="N5300" s="27" t="s">
        <v>18347</v>
      </c>
    </row>
    <row r="5301" spans="1:14" ht="16.5" customHeight="1">
      <c r="A5301" s="24">
        <v>8536699008</v>
      </c>
      <c r="B5301" s="25"/>
      <c r="C5301" s="26"/>
      <c r="D5301" s="27"/>
      <c r="E5301" s="27" t="s">
        <v>9819</v>
      </c>
      <c r="F5301" s="27" t="s">
        <v>9820</v>
      </c>
      <c r="G5301" s="28" t="s">
        <v>3398</v>
      </c>
      <c r="H5301" s="27" t="s">
        <v>3399</v>
      </c>
      <c r="I5301" s="118" t="s">
        <v>9825</v>
      </c>
      <c r="J5301" s="29">
        <v>1387</v>
      </c>
      <c r="K5301" s="28" t="s">
        <v>162</v>
      </c>
      <c r="L5301" s="27" t="s">
        <v>1776</v>
      </c>
      <c r="M5301" s="27" t="s">
        <v>164</v>
      </c>
      <c r="N5301" s="27" t="s">
        <v>18347</v>
      </c>
    </row>
    <row r="5302" spans="1:14" ht="16.5" customHeight="1">
      <c r="A5302" s="24">
        <v>8541100009</v>
      </c>
      <c r="B5302" s="25"/>
      <c r="C5302" s="26"/>
      <c r="D5302" s="27"/>
      <c r="E5302" s="27" t="s">
        <v>9826</v>
      </c>
      <c r="F5302" s="27" t="s">
        <v>2534</v>
      </c>
      <c r="G5302" s="28" t="s">
        <v>173</v>
      </c>
      <c r="H5302" s="27" t="s">
        <v>174</v>
      </c>
      <c r="I5302" s="118" t="s">
        <v>2535</v>
      </c>
      <c r="J5302" s="29">
        <v>3.58</v>
      </c>
      <c r="K5302" s="28" t="s">
        <v>162</v>
      </c>
      <c r="L5302" s="27" t="s">
        <v>1799</v>
      </c>
      <c r="M5302" s="27" t="s">
        <v>164</v>
      </c>
      <c r="N5302" s="27" t="s">
        <v>10750</v>
      </c>
    </row>
    <row r="5303" spans="1:14" ht="16.5" customHeight="1">
      <c r="A5303" s="24">
        <v>8541100009</v>
      </c>
      <c r="B5303" s="25"/>
      <c r="C5303" s="26"/>
      <c r="D5303" s="27"/>
      <c r="E5303" s="27" t="s">
        <v>9826</v>
      </c>
      <c r="F5303" s="27" t="s">
        <v>8079</v>
      </c>
      <c r="G5303" s="28" t="s">
        <v>173</v>
      </c>
      <c r="H5303" s="27" t="s">
        <v>174</v>
      </c>
      <c r="I5303" s="118" t="s">
        <v>8080</v>
      </c>
      <c r="J5303" s="29">
        <v>0.84</v>
      </c>
      <c r="K5303" s="28" t="s">
        <v>162</v>
      </c>
      <c r="L5303" s="27" t="s">
        <v>8081</v>
      </c>
      <c r="M5303" s="27" t="s">
        <v>164</v>
      </c>
      <c r="N5303" s="27" t="s">
        <v>8081</v>
      </c>
    </row>
    <row r="5304" spans="1:14" ht="16.5" customHeight="1">
      <c r="A5304" s="24">
        <v>8541100009</v>
      </c>
      <c r="B5304" s="25"/>
      <c r="C5304" s="26"/>
      <c r="D5304" s="27"/>
      <c r="E5304" s="27" t="s">
        <v>9826</v>
      </c>
      <c r="F5304" s="27" t="s">
        <v>9827</v>
      </c>
      <c r="G5304" s="28" t="s">
        <v>173</v>
      </c>
      <c r="H5304" s="27" t="s">
        <v>174</v>
      </c>
      <c r="I5304" s="118" t="s">
        <v>5579</v>
      </c>
      <c r="J5304" s="29">
        <v>5.09</v>
      </c>
      <c r="K5304" s="28" t="s">
        <v>162</v>
      </c>
      <c r="L5304" s="27" t="s">
        <v>580</v>
      </c>
      <c r="M5304" s="27" t="s">
        <v>164</v>
      </c>
      <c r="N5304" s="27" t="s">
        <v>10753</v>
      </c>
    </row>
    <row r="5305" spans="1:14" ht="16.5" customHeight="1">
      <c r="A5305" s="24">
        <v>8541100009</v>
      </c>
      <c r="B5305" s="25"/>
      <c r="C5305" s="26"/>
      <c r="D5305" s="27"/>
      <c r="E5305" s="27" t="s">
        <v>9828</v>
      </c>
      <c r="F5305" s="27" t="s">
        <v>9829</v>
      </c>
      <c r="G5305" s="28" t="s">
        <v>297</v>
      </c>
      <c r="H5305" s="27" t="s">
        <v>298</v>
      </c>
      <c r="I5305" s="118" t="s">
        <v>9830</v>
      </c>
      <c r="J5305" s="29">
        <v>0.35</v>
      </c>
      <c r="K5305" s="28" t="s">
        <v>162</v>
      </c>
      <c r="L5305" s="27" t="s">
        <v>528</v>
      </c>
      <c r="M5305" s="27" t="s">
        <v>164</v>
      </c>
      <c r="N5305" s="27" t="s">
        <v>18090</v>
      </c>
    </row>
    <row r="5306" spans="1:14" ht="16.5" customHeight="1">
      <c r="A5306" s="24">
        <v>8541100009</v>
      </c>
      <c r="B5306" s="25"/>
      <c r="C5306" s="26"/>
      <c r="D5306" s="27"/>
      <c r="E5306" s="27" t="s">
        <v>9831</v>
      </c>
      <c r="F5306" s="27" t="s">
        <v>9832</v>
      </c>
      <c r="G5306" s="28" t="s">
        <v>159</v>
      </c>
      <c r="H5306" s="27" t="s">
        <v>160</v>
      </c>
      <c r="I5306" s="118" t="s">
        <v>9833</v>
      </c>
      <c r="J5306" s="29">
        <v>0.55000000000000004</v>
      </c>
      <c r="K5306" s="28" t="s">
        <v>162</v>
      </c>
      <c r="L5306" s="27" t="s">
        <v>1794</v>
      </c>
      <c r="M5306" s="27" t="s">
        <v>164</v>
      </c>
      <c r="N5306" s="27" t="s">
        <v>18152</v>
      </c>
    </row>
    <row r="5307" spans="1:14" ht="16.5" customHeight="1">
      <c r="A5307" s="24">
        <v>8541210000</v>
      </c>
      <c r="B5307" s="25"/>
      <c r="C5307" s="26"/>
      <c r="D5307" s="27"/>
      <c r="E5307" s="27" t="s">
        <v>9505</v>
      </c>
      <c r="F5307" s="27" t="s">
        <v>1808</v>
      </c>
      <c r="G5307" s="28" t="s">
        <v>173</v>
      </c>
      <c r="H5307" s="27" t="s">
        <v>174</v>
      </c>
      <c r="I5307" s="118" t="s">
        <v>1809</v>
      </c>
      <c r="J5307" s="29">
        <v>307.5</v>
      </c>
      <c r="K5307" s="28" t="s">
        <v>162</v>
      </c>
      <c r="L5307" s="27" t="s">
        <v>250</v>
      </c>
      <c r="M5307" s="27" t="s">
        <v>164</v>
      </c>
      <c r="N5307" s="27" t="s">
        <v>18071</v>
      </c>
    </row>
    <row r="5308" spans="1:14" ht="16.5" customHeight="1">
      <c r="A5308" s="24">
        <v>8541290000</v>
      </c>
      <c r="B5308" s="25"/>
      <c r="C5308" s="26"/>
      <c r="D5308" s="27"/>
      <c r="E5308" s="27" t="s">
        <v>9834</v>
      </c>
      <c r="F5308" s="27" t="s">
        <v>4422</v>
      </c>
      <c r="G5308" s="28" t="s">
        <v>173</v>
      </c>
      <c r="H5308" s="27" t="s">
        <v>174</v>
      </c>
      <c r="I5308" s="118" t="s">
        <v>4423</v>
      </c>
      <c r="J5308" s="29">
        <v>433.84</v>
      </c>
      <c r="K5308" s="28" t="s">
        <v>162</v>
      </c>
      <c r="L5308" s="27" t="s">
        <v>416</v>
      </c>
      <c r="M5308" s="27" t="s">
        <v>164</v>
      </c>
      <c r="N5308" s="27" t="s">
        <v>18081</v>
      </c>
    </row>
    <row r="5309" spans="1:14" ht="16.5" customHeight="1" thickBot="1">
      <c r="A5309" s="24">
        <v>8541290000</v>
      </c>
      <c r="B5309" s="25"/>
      <c r="C5309" s="26"/>
      <c r="D5309" s="27"/>
      <c r="E5309" s="27" t="s">
        <v>9835</v>
      </c>
      <c r="F5309" s="27" t="s">
        <v>9836</v>
      </c>
      <c r="G5309" s="28" t="s">
        <v>187</v>
      </c>
      <c r="H5309" s="27" t="s">
        <v>188</v>
      </c>
      <c r="I5309" s="118" t="s">
        <v>9837</v>
      </c>
      <c r="J5309" s="29">
        <v>16767.3</v>
      </c>
      <c r="K5309" s="28" t="s">
        <v>162</v>
      </c>
      <c r="L5309" s="27" t="s">
        <v>416</v>
      </c>
      <c r="M5309" s="27" t="s">
        <v>164</v>
      </c>
      <c r="N5309" s="27" t="s">
        <v>18081</v>
      </c>
    </row>
    <row r="5310" spans="1:14" ht="16.5" customHeight="1" thickTop="1" thickBot="1">
      <c r="A5310" s="30">
        <v>8542319010</v>
      </c>
      <c r="B5310" s="25"/>
      <c r="C5310" s="26"/>
      <c r="D5310" s="27"/>
      <c r="E5310" s="27" t="s">
        <v>602</v>
      </c>
      <c r="F5310" s="27" t="s">
        <v>9838</v>
      </c>
      <c r="G5310" s="28" t="s">
        <v>173</v>
      </c>
      <c r="H5310" s="27" t="s">
        <v>174</v>
      </c>
      <c r="I5310" s="118" t="s">
        <v>9839</v>
      </c>
      <c r="J5310" s="29">
        <v>10.79</v>
      </c>
      <c r="K5310" s="28" t="s">
        <v>162</v>
      </c>
      <c r="L5310" s="27" t="s">
        <v>1042</v>
      </c>
      <c r="M5310" s="27" t="s">
        <v>164</v>
      </c>
      <c r="N5310" s="27" t="s">
        <v>18119</v>
      </c>
    </row>
    <row r="5311" spans="1:14" ht="16.5" customHeight="1" thickTop="1" thickBot="1">
      <c r="A5311" s="30">
        <v>8542319010</v>
      </c>
      <c r="B5311" s="25"/>
      <c r="C5311" s="26"/>
      <c r="D5311" s="27"/>
      <c r="E5311" s="27" t="s">
        <v>602</v>
      </c>
      <c r="F5311" s="27" t="s">
        <v>9840</v>
      </c>
      <c r="G5311" s="28" t="s">
        <v>173</v>
      </c>
      <c r="H5311" s="27" t="s">
        <v>174</v>
      </c>
      <c r="I5311" s="118" t="s">
        <v>9062</v>
      </c>
      <c r="J5311" s="29">
        <v>52.97</v>
      </c>
      <c r="K5311" s="28" t="s">
        <v>162</v>
      </c>
      <c r="L5311" s="27" t="s">
        <v>134</v>
      </c>
      <c r="M5311" s="27" t="s">
        <v>164</v>
      </c>
      <c r="N5311" s="27" t="s">
        <v>4101</v>
      </c>
    </row>
    <row r="5312" spans="1:14" ht="16.5" customHeight="1" thickTop="1" thickBot="1">
      <c r="A5312" s="30">
        <v>8542319010</v>
      </c>
      <c r="B5312" s="25"/>
      <c r="C5312" s="26"/>
      <c r="D5312" s="27"/>
      <c r="E5312" s="27" t="s">
        <v>602</v>
      </c>
      <c r="F5312" s="27" t="s">
        <v>9841</v>
      </c>
      <c r="G5312" s="28" t="s">
        <v>173</v>
      </c>
      <c r="H5312" s="27" t="s">
        <v>174</v>
      </c>
      <c r="I5312" s="118" t="s">
        <v>9842</v>
      </c>
      <c r="J5312" s="29">
        <v>88.32</v>
      </c>
      <c r="K5312" s="28" t="s">
        <v>162</v>
      </c>
      <c r="L5312" s="27" t="s">
        <v>134</v>
      </c>
      <c r="M5312" s="27" t="s">
        <v>164</v>
      </c>
      <c r="N5312" s="27" t="s">
        <v>4101</v>
      </c>
    </row>
    <row r="5313" spans="1:14" ht="16.5" customHeight="1" thickTop="1" thickBot="1">
      <c r="A5313" s="30">
        <v>8542319010</v>
      </c>
      <c r="B5313" s="25"/>
      <c r="C5313" s="26"/>
      <c r="D5313" s="27"/>
      <c r="E5313" s="27" t="s">
        <v>602</v>
      </c>
      <c r="F5313" s="27" t="s">
        <v>9843</v>
      </c>
      <c r="G5313" s="28" t="s">
        <v>173</v>
      </c>
      <c r="H5313" s="27" t="s">
        <v>174</v>
      </c>
      <c r="I5313" s="118" t="s">
        <v>9844</v>
      </c>
      <c r="J5313" s="29">
        <v>87.09</v>
      </c>
      <c r="K5313" s="28" t="s">
        <v>162</v>
      </c>
      <c r="L5313" s="27" t="s">
        <v>134</v>
      </c>
      <c r="M5313" s="27" t="s">
        <v>164</v>
      </c>
      <c r="N5313" s="27" t="s">
        <v>4101</v>
      </c>
    </row>
    <row r="5314" spans="1:14" ht="16.5" customHeight="1" thickTop="1" thickBot="1">
      <c r="A5314" s="30">
        <v>8542319010</v>
      </c>
      <c r="B5314" s="25"/>
      <c r="C5314" s="26"/>
      <c r="D5314" s="27"/>
      <c r="E5314" s="27" t="s">
        <v>602</v>
      </c>
      <c r="F5314" s="27" t="s">
        <v>9845</v>
      </c>
      <c r="G5314" s="28" t="s">
        <v>173</v>
      </c>
      <c r="H5314" s="27" t="s">
        <v>174</v>
      </c>
      <c r="I5314" s="118" t="s">
        <v>3312</v>
      </c>
      <c r="J5314" s="29">
        <v>22.16</v>
      </c>
      <c r="K5314" s="28" t="s">
        <v>162</v>
      </c>
      <c r="L5314" s="27" t="s">
        <v>134</v>
      </c>
      <c r="M5314" s="27" t="s">
        <v>164</v>
      </c>
      <c r="N5314" s="27" t="s">
        <v>4101</v>
      </c>
    </row>
    <row r="5315" spans="1:14" ht="16.5" customHeight="1" thickTop="1" thickBot="1">
      <c r="A5315" s="30">
        <v>8542319010</v>
      </c>
      <c r="B5315" s="25"/>
      <c r="C5315" s="26"/>
      <c r="D5315" s="27"/>
      <c r="E5315" s="27" t="s">
        <v>624</v>
      </c>
      <c r="F5315" s="27" t="s">
        <v>9846</v>
      </c>
      <c r="G5315" s="28" t="s">
        <v>173</v>
      </c>
      <c r="H5315" s="27" t="s">
        <v>174</v>
      </c>
      <c r="I5315" s="118" t="s">
        <v>9847</v>
      </c>
      <c r="J5315" s="29">
        <v>27.57</v>
      </c>
      <c r="K5315" s="28" t="s">
        <v>162</v>
      </c>
      <c r="L5315" s="27" t="s">
        <v>9716</v>
      </c>
      <c r="M5315" s="27" t="s">
        <v>164</v>
      </c>
      <c r="N5315" s="27" t="s">
        <v>18385</v>
      </c>
    </row>
    <row r="5316" spans="1:14" ht="16.5" customHeight="1" thickTop="1" thickBot="1">
      <c r="A5316" s="30">
        <v>8542319010</v>
      </c>
      <c r="B5316" s="25"/>
      <c r="C5316" s="26"/>
      <c r="D5316" s="27"/>
      <c r="E5316" s="27" t="s">
        <v>602</v>
      </c>
      <c r="F5316" s="27" t="s">
        <v>2574</v>
      </c>
      <c r="G5316" s="28" t="s">
        <v>297</v>
      </c>
      <c r="H5316" s="27" t="s">
        <v>298</v>
      </c>
      <c r="I5316" s="118" t="s">
        <v>2575</v>
      </c>
      <c r="J5316" s="29">
        <v>7</v>
      </c>
      <c r="K5316" s="28" t="s">
        <v>162</v>
      </c>
      <c r="L5316" s="27" t="s">
        <v>134</v>
      </c>
      <c r="M5316" s="27" t="s">
        <v>164</v>
      </c>
      <c r="N5316" s="27" t="s">
        <v>4101</v>
      </c>
    </row>
    <row r="5317" spans="1:14" ht="16.5" customHeight="1" thickTop="1" thickBot="1">
      <c r="A5317" s="30">
        <v>8542319010</v>
      </c>
      <c r="B5317" s="25"/>
      <c r="C5317" s="26"/>
      <c r="D5317" s="27"/>
      <c r="E5317" s="27" t="s">
        <v>9848</v>
      </c>
      <c r="F5317" s="27" t="s">
        <v>9849</v>
      </c>
      <c r="G5317" s="28" t="s">
        <v>297</v>
      </c>
      <c r="H5317" s="27" t="s">
        <v>298</v>
      </c>
      <c r="I5317" s="118" t="s">
        <v>9850</v>
      </c>
      <c r="J5317" s="29">
        <v>29.09</v>
      </c>
      <c r="K5317" s="28" t="s">
        <v>162</v>
      </c>
      <c r="L5317" s="27" t="s">
        <v>114</v>
      </c>
      <c r="M5317" s="27" t="s">
        <v>164</v>
      </c>
      <c r="N5317" s="27" t="s">
        <v>11042</v>
      </c>
    </row>
    <row r="5318" spans="1:14" ht="16.5" customHeight="1" thickTop="1" thickBot="1">
      <c r="A5318" s="30">
        <v>8542319010</v>
      </c>
      <c r="B5318" s="25"/>
      <c r="C5318" s="26"/>
      <c r="D5318" s="27"/>
      <c r="E5318" s="27" t="s">
        <v>602</v>
      </c>
      <c r="F5318" s="27" t="s">
        <v>9851</v>
      </c>
      <c r="G5318" s="28" t="s">
        <v>297</v>
      </c>
      <c r="H5318" s="27" t="s">
        <v>298</v>
      </c>
      <c r="I5318" s="118" t="s">
        <v>9852</v>
      </c>
      <c r="J5318" s="29">
        <v>44.7</v>
      </c>
      <c r="K5318" s="28" t="s">
        <v>162</v>
      </c>
      <c r="L5318" s="27" t="s">
        <v>134</v>
      </c>
      <c r="M5318" s="27" t="s">
        <v>164</v>
      </c>
      <c r="N5318" s="27" t="s">
        <v>4101</v>
      </c>
    </row>
    <row r="5319" spans="1:14" ht="16.5" customHeight="1" thickTop="1" thickBot="1">
      <c r="A5319" s="30">
        <v>8542319010</v>
      </c>
      <c r="B5319" s="25"/>
      <c r="C5319" s="26"/>
      <c r="D5319" s="27"/>
      <c r="E5319" s="27" t="s">
        <v>627</v>
      </c>
      <c r="F5319" s="27" t="s">
        <v>628</v>
      </c>
      <c r="G5319" s="28" t="s">
        <v>227</v>
      </c>
      <c r="H5319" s="27" t="s">
        <v>228</v>
      </c>
      <c r="I5319" s="118" t="s">
        <v>629</v>
      </c>
      <c r="J5319" s="29">
        <v>207.04</v>
      </c>
      <c r="K5319" s="28" t="s">
        <v>162</v>
      </c>
      <c r="L5319" s="27" t="s">
        <v>614</v>
      </c>
      <c r="M5319" s="27" t="s">
        <v>164</v>
      </c>
      <c r="N5319" s="27" t="s">
        <v>18096</v>
      </c>
    </row>
    <row r="5320" spans="1:14" ht="16.5" customHeight="1" thickTop="1" thickBot="1">
      <c r="A5320" s="30">
        <v>8542319010</v>
      </c>
      <c r="B5320" s="25"/>
      <c r="C5320" s="26"/>
      <c r="D5320" s="27"/>
      <c r="E5320" s="27" t="s">
        <v>611</v>
      </c>
      <c r="F5320" s="27" t="s">
        <v>9853</v>
      </c>
      <c r="G5320" s="28" t="s">
        <v>159</v>
      </c>
      <c r="H5320" s="27" t="s">
        <v>160</v>
      </c>
      <c r="I5320" s="118" t="s">
        <v>613</v>
      </c>
      <c r="J5320" s="29">
        <v>104.5</v>
      </c>
      <c r="K5320" s="28" t="s">
        <v>162</v>
      </c>
      <c r="L5320" s="27" t="s">
        <v>614</v>
      </c>
      <c r="M5320" s="27" t="s">
        <v>164</v>
      </c>
      <c r="N5320" s="27" t="s">
        <v>18096</v>
      </c>
    </row>
    <row r="5321" spans="1:14" ht="16.5" customHeight="1" thickTop="1" thickBot="1">
      <c r="A5321" s="30">
        <v>8542323100</v>
      </c>
      <c r="B5321" s="25"/>
      <c r="C5321" s="26"/>
      <c r="D5321" s="27"/>
      <c r="E5321" s="27" t="s">
        <v>9077</v>
      </c>
      <c r="F5321" s="27" t="s">
        <v>9854</v>
      </c>
      <c r="G5321" s="28" t="s">
        <v>173</v>
      </c>
      <c r="H5321" s="27" t="s">
        <v>174</v>
      </c>
      <c r="I5321" s="118" t="s">
        <v>9079</v>
      </c>
      <c r="J5321" s="29">
        <v>64.92</v>
      </c>
      <c r="K5321" s="28" t="s">
        <v>162</v>
      </c>
      <c r="L5321" s="27" t="s">
        <v>614</v>
      </c>
      <c r="M5321" s="27" t="s">
        <v>164</v>
      </c>
      <c r="N5321" s="27" t="s">
        <v>18096</v>
      </c>
    </row>
    <row r="5322" spans="1:14" ht="16.5" customHeight="1" thickTop="1" thickBot="1">
      <c r="A5322" s="30">
        <v>8542323900</v>
      </c>
      <c r="B5322" s="25"/>
      <c r="C5322" s="26"/>
      <c r="D5322" s="27"/>
      <c r="E5322" s="27" t="s">
        <v>9855</v>
      </c>
      <c r="F5322" s="27" t="s">
        <v>9856</v>
      </c>
      <c r="G5322" s="28" t="s">
        <v>297</v>
      </c>
      <c r="H5322" s="27" t="s">
        <v>298</v>
      </c>
      <c r="I5322" s="118" t="s">
        <v>9857</v>
      </c>
      <c r="J5322" s="29">
        <v>560.25</v>
      </c>
      <c r="K5322" s="28" t="s">
        <v>162</v>
      </c>
      <c r="L5322" s="27" t="s">
        <v>1072</v>
      </c>
      <c r="M5322" s="27" t="s">
        <v>164</v>
      </c>
      <c r="N5322" s="27" t="s">
        <v>18120</v>
      </c>
    </row>
    <row r="5323" spans="1:14" ht="16.5" customHeight="1" thickTop="1" thickBot="1">
      <c r="A5323" s="30">
        <v>8542329000</v>
      </c>
      <c r="B5323" s="25"/>
      <c r="C5323" s="26"/>
      <c r="D5323" s="27"/>
      <c r="E5323" s="27" t="s">
        <v>4084</v>
      </c>
      <c r="F5323" s="27" t="s">
        <v>7088</v>
      </c>
      <c r="G5323" s="28" t="s">
        <v>173</v>
      </c>
      <c r="H5323" s="27" t="s">
        <v>174</v>
      </c>
      <c r="I5323" s="118" t="s">
        <v>7089</v>
      </c>
      <c r="J5323" s="29">
        <v>11666.68</v>
      </c>
      <c r="K5323" s="28" t="s">
        <v>162</v>
      </c>
      <c r="L5323" s="27" t="s">
        <v>1072</v>
      </c>
      <c r="M5323" s="27" t="s">
        <v>164</v>
      </c>
      <c r="N5323" s="27" t="s">
        <v>18120</v>
      </c>
    </row>
    <row r="5324" spans="1:14" ht="16.5" customHeight="1" thickTop="1" thickBot="1">
      <c r="A5324" s="30">
        <v>8542329000</v>
      </c>
      <c r="B5324" s="25"/>
      <c r="C5324" s="26"/>
      <c r="D5324" s="27"/>
      <c r="E5324" s="27" t="s">
        <v>9858</v>
      </c>
      <c r="F5324" s="27" t="s">
        <v>9859</v>
      </c>
      <c r="G5324" s="28" t="s">
        <v>297</v>
      </c>
      <c r="H5324" s="27" t="s">
        <v>298</v>
      </c>
      <c r="I5324" s="118" t="s">
        <v>9860</v>
      </c>
      <c r="J5324" s="29">
        <v>153.33000000000001</v>
      </c>
      <c r="K5324" s="28" t="s">
        <v>162</v>
      </c>
      <c r="L5324" s="27" t="s">
        <v>125</v>
      </c>
      <c r="M5324" s="27" t="s">
        <v>164</v>
      </c>
      <c r="N5324" s="27" t="s">
        <v>125</v>
      </c>
    </row>
    <row r="5325" spans="1:14" ht="16.5" customHeight="1" thickTop="1" thickBot="1">
      <c r="A5325" s="30">
        <v>8542339000</v>
      </c>
      <c r="B5325" s="25"/>
      <c r="C5325" s="26"/>
      <c r="D5325" s="27"/>
      <c r="E5325" s="27" t="s">
        <v>9861</v>
      </c>
      <c r="F5325" s="27" t="s">
        <v>9862</v>
      </c>
      <c r="G5325" s="28" t="s">
        <v>297</v>
      </c>
      <c r="H5325" s="27" t="s">
        <v>298</v>
      </c>
      <c r="I5325" s="118" t="s">
        <v>9863</v>
      </c>
      <c r="J5325" s="29">
        <v>63.6</v>
      </c>
      <c r="K5325" s="28" t="s">
        <v>162</v>
      </c>
      <c r="L5325" s="27" t="s">
        <v>134</v>
      </c>
      <c r="M5325" s="27" t="s">
        <v>164</v>
      </c>
      <c r="N5325" s="27" t="s">
        <v>4101</v>
      </c>
    </row>
    <row r="5326" spans="1:14" ht="16.5" customHeight="1" thickTop="1" thickBot="1">
      <c r="A5326" s="30">
        <v>8542339000</v>
      </c>
      <c r="B5326" s="25"/>
      <c r="C5326" s="26"/>
      <c r="D5326" s="27"/>
      <c r="E5326" s="27" t="s">
        <v>1891</v>
      </c>
      <c r="F5326" s="27" t="s">
        <v>5055</v>
      </c>
      <c r="G5326" s="28" t="s">
        <v>243</v>
      </c>
      <c r="H5326" s="27" t="s">
        <v>244</v>
      </c>
      <c r="I5326" s="118" t="s">
        <v>5056</v>
      </c>
      <c r="J5326" s="29">
        <v>75</v>
      </c>
      <c r="K5326" s="28" t="s">
        <v>162</v>
      </c>
      <c r="L5326" s="27" t="s">
        <v>1518</v>
      </c>
      <c r="M5326" s="27" t="s">
        <v>164</v>
      </c>
      <c r="N5326" s="27" t="s">
        <v>18140</v>
      </c>
    </row>
    <row r="5327" spans="1:14" ht="16.5" customHeight="1" thickTop="1" thickBot="1">
      <c r="A5327" s="30">
        <v>8542339000</v>
      </c>
      <c r="B5327" s="25"/>
      <c r="C5327" s="26"/>
      <c r="D5327" s="27"/>
      <c r="E5327" s="27" t="s">
        <v>7911</v>
      </c>
      <c r="F5327" s="27" t="s">
        <v>7912</v>
      </c>
      <c r="G5327" s="28" t="s">
        <v>243</v>
      </c>
      <c r="H5327" s="27" t="s">
        <v>244</v>
      </c>
      <c r="I5327" s="118" t="s">
        <v>7913</v>
      </c>
      <c r="J5327" s="29">
        <v>489.7</v>
      </c>
      <c r="K5327" s="28" t="s">
        <v>162</v>
      </c>
      <c r="L5327" s="27" t="s">
        <v>1518</v>
      </c>
      <c r="M5327" s="27" t="s">
        <v>164</v>
      </c>
      <c r="N5327" s="27" t="s">
        <v>18140</v>
      </c>
    </row>
    <row r="5328" spans="1:14" ht="16.5" customHeight="1" thickTop="1" thickBot="1">
      <c r="A5328" s="30">
        <v>8542339000</v>
      </c>
      <c r="B5328" s="25"/>
      <c r="C5328" s="26"/>
      <c r="D5328" s="27"/>
      <c r="E5328" s="27" t="s">
        <v>9864</v>
      </c>
      <c r="F5328" s="27" t="s">
        <v>9865</v>
      </c>
      <c r="G5328" s="28" t="s">
        <v>159</v>
      </c>
      <c r="H5328" s="27" t="s">
        <v>160</v>
      </c>
      <c r="I5328" s="118" t="s">
        <v>9866</v>
      </c>
      <c r="J5328" s="29">
        <v>154.16</v>
      </c>
      <c r="K5328" s="28" t="s">
        <v>162</v>
      </c>
      <c r="L5328" s="27" t="s">
        <v>134</v>
      </c>
      <c r="M5328" s="27" t="s">
        <v>164</v>
      </c>
      <c r="N5328" s="27" t="s">
        <v>4101</v>
      </c>
    </row>
    <row r="5329" spans="1:14" ht="16.5" customHeight="1" thickTop="1" thickBot="1">
      <c r="A5329" s="30">
        <v>8542339000</v>
      </c>
      <c r="B5329" s="25"/>
      <c r="C5329" s="26"/>
      <c r="D5329" s="27"/>
      <c r="E5329" s="27" t="s">
        <v>794</v>
      </c>
      <c r="F5329" s="27" t="s">
        <v>9867</v>
      </c>
      <c r="G5329" s="28" t="s">
        <v>159</v>
      </c>
      <c r="H5329" s="27" t="s">
        <v>160</v>
      </c>
      <c r="I5329" s="118" t="s">
        <v>9868</v>
      </c>
      <c r="J5329" s="29">
        <v>21.2</v>
      </c>
      <c r="K5329" s="28" t="s">
        <v>162</v>
      </c>
      <c r="L5329" s="27" t="s">
        <v>648</v>
      </c>
      <c r="M5329" s="27" t="s">
        <v>164</v>
      </c>
      <c r="N5329" s="27" t="s">
        <v>11042</v>
      </c>
    </row>
    <row r="5330" spans="1:14" ht="16.5" customHeight="1" thickTop="1" thickBot="1">
      <c r="A5330" s="30">
        <v>8542339000</v>
      </c>
      <c r="B5330" s="25"/>
      <c r="C5330" s="26"/>
      <c r="D5330" s="27"/>
      <c r="E5330" s="27" t="s">
        <v>640</v>
      </c>
      <c r="F5330" s="27" t="s">
        <v>3326</v>
      </c>
      <c r="G5330" s="28" t="s">
        <v>159</v>
      </c>
      <c r="H5330" s="27" t="s">
        <v>160</v>
      </c>
      <c r="I5330" s="118" t="s">
        <v>3327</v>
      </c>
      <c r="J5330" s="29">
        <v>40.9</v>
      </c>
      <c r="K5330" s="28" t="s">
        <v>162</v>
      </c>
      <c r="L5330" s="27" t="s">
        <v>648</v>
      </c>
      <c r="M5330" s="27" t="s">
        <v>164</v>
      </c>
      <c r="N5330" s="27" t="s">
        <v>11042</v>
      </c>
    </row>
    <row r="5331" spans="1:14" ht="16.5" customHeight="1" thickTop="1" thickBot="1">
      <c r="A5331" s="30">
        <v>8542399010</v>
      </c>
      <c r="B5331" s="25"/>
      <c r="C5331" s="26"/>
      <c r="D5331" s="27"/>
      <c r="E5331" s="27" t="s">
        <v>9709</v>
      </c>
      <c r="F5331" s="27" t="s">
        <v>5175</v>
      </c>
      <c r="G5331" s="28" t="s">
        <v>173</v>
      </c>
      <c r="H5331" s="27" t="s">
        <v>174</v>
      </c>
      <c r="I5331" s="118" t="s">
        <v>8281</v>
      </c>
      <c r="J5331" s="29">
        <v>420</v>
      </c>
      <c r="K5331" s="28" t="s">
        <v>162</v>
      </c>
      <c r="L5331" s="27" t="s">
        <v>5170</v>
      </c>
      <c r="M5331" s="27" t="s">
        <v>164</v>
      </c>
      <c r="N5331" s="27" t="s">
        <v>18289</v>
      </c>
    </row>
    <row r="5332" spans="1:14" ht="16.5" customHeight="1" thickTop="1" thickBot="1">
      <c r="A5332" s="30">
        <v>8542399010</v>
      </c>
      <c r="B5332" s="25"/>
      <c r="C5332" s="26"/>
      <c r="D5332" s="27"/>
      <c r="E5332" s="27" t="s">
        <v>5079</v>
      </c>
      <c r="F5332" s="27" t="s">
        <v>9869</v>
      </c>
      <c r="G5332" s="28" t="s">
        <v>173</v>
      </c>
      <c r="H5332" s="27" t="s">
        <v>174</v>
      </c>
      <c r="I5332" s="118" t="s">
        <v>9870</v>
      </c>
      <c r="J5332" s="29">
        <v>4.18</v>
      </c>
      <c r="K5332" s="28" t="s">
        <v>162</v>
      </c>
      <c r="L5332" s="27" t="s">
        <v>134</v>
      </c>
      <c r="M5332" s="27" t="s">
        <v>164</v>
      </c>
      <c r="N5332" s="27" t="s">
        <v>4101</v>
      </c>
    </row>
    <row r="5333" spans="1:14" ht="16.5" customHeight="1" thickTop="1" thickBot="1">
      <c r="A5333" s="30">
        <v>8542399010</v>
      </c>
      <c r="B5333" s="25"/>
      <c r="C5333" s="26"/>
      <c r="D5333" s="27"/>
      <c r="E5333" s="27" t="s">
        <v>9563</v>
      </c>
      <c r="F5333" s="27" t="s">
        <v>9871</v>
      </c>
      <c r="G5333" s="28" t="s">
        <v>173</v>
      </c>
      <c r="H5333" s="27" t="s">
        <v>174</v>
      </c>
      <c r="I5333" s="118" t="s">
        <v>9330</v>
      </c>
      <c r="J5333" s="29">
        <v>48.49</v>
      </c>
      <c r="K5333" s="28" t="s">
        <v>162</v>
      </c>
      <c r="L5333" s="27" t="s">
        <v>1912</v>
      </c>
      <c r="M5333" s="27" t="s">
        <v>164</v>
      </c>
      <c r="N5333" s="27" t="s">
        <v>18157</v>
      </c>
    </row>
    <row r="5334" spans="1:14" ht="16.5" customHeight="1" thickTop="1" thickBot="1">
      <c r="A5334" s="30">
        <v>8542399010</v>
      </c>
      <c r="B5334" s="25"/>
      <c r="C5334" s="26"/>
      <c r="D5334" s="27"/>
      <c r="E5334" s="27" t="s">
        <v>2625</v>
      </c>
      <c r="F5334" s="27" t="s">
        <v>2626</v>
      </c>
      <c r="G5334" s="28" t="s">
        <v>173</v>
      </c>
      <c r="H5334" s="27" t="s">
        <v>174</v>
      </c>
      <c r="I5334" s="118" t="s">
        <v>1502</v>
      </c>
      <c r="J5334" s="29">
        <v>0.28000000000000003</v>
      </c>
      <c r="K5334" s="28" t="s">
        <v>162</v>
      </c>
      <c r="L5334" s="27" t="s">
        <v>2108</v>
      </c>
      <c r="M5334" s="27" t="s">
        <v>164</v>
      </c>
      <c r="N5334" s="27" t="s">
        <v>18090</v>
      </c>
    </row>
    <row r="5335" spans="1:14" ht="16.5" customHeight="1" thickTop="1" thickBot="1">
      <c r="A5335" s="30">
        <v>8542399010</v>
      </c>
      <c r="B5335" s="25"/>
      <c r="C5335" s="26"/>
      <c r="D5335" s="27"/>
      <c r="E5335" s="27" t="s">
        <v>7123</v>
      </c>
      <c r="F5335" s="27" t="s">
        <v>7121</v>
      </c>
      <c r="G5335" s="28" t="s">
        <v>173</v>
      </c>
      <c r="H5335" s="27" t="s">
        <v>174</v>
      </c>
      <c r="I5335" s="118" t="s">
        <v>7124</v>
      </c>
      <c r="J5335" s="29">
        <v>25.46</v>
      </c>
      <c r="K5335" s="28" t="s">
        <v>162</v>
      </c>
      <c r="L5335" s="27" t="s">
        <v>528</v>
      </c>
      <c r="M5335" s="27" t="s">
        <v>164</v>
      </c>
      <c r="N5335" s="27" t="s">
        <v>18090</v>
      </c>
    </row>
    <row r="5336" spans="1:14" ht="16.5" customHeight="1" thickTop="1" thickBot="1">
      <c r="A5336" s="30">
        <v>8542399010</v>
      </c>
      <c r="B5336" s="25"/>
      <c r="C5336" s="26"/>
      <c r="D5336" s="27"/>
      <c r="E5336" s="27" t="s">
        <v>800</v>
      </c>
      <c r="F5336" s="27" t="s">
        <v>9872</v>
      </c>
      <c r="G5336" s="28" t="s">
        <v>173</v>
      </c>
      <c r="H5336" s="27" t="s">
        <v>174</v>
      </c>
      <c r="I5336" s="118" t="s">
        <v>9873</v>
      </c>
      <c r="J5336" s="29">
        <v>2983</v>
      </c>
      <c r="K5336" s="28" t="s">
        <v>162</v>
      </c>
      <c r="L5336" s="27" t="s">
        <v>9874</v>
      </c>
      <c r="M5336" s="27" t="s">
        <v>164</v>
      </c>
      <c r="N5336" s="27" t="s">
        <v>18386</v>
      </c>
    </row>
    <row r="5337" spans="1:14" ht="16.5" customHeight="1" thickTop="1" thickBot="1">
      <c r="A5337" s="30">
        <v>8542399010</v>
      </c>
      <c r="B5337" s="25"/>
      <c r="C5337" s="26"/>
      <c r="D5337" s="27"/>
      <c r="E5337" s="27" t="s">
        <v>7139</v>
      </c>
      <c r="F5337" s="27" t="s">
        <v>9875</v>
      </c>
      <c r="G5337" s="28" t="s">
        <v>297</v>
      </c>
      <c r="H5337" s="27" t="s">
        <v>298</v>
      </c>
      <c r="I5337" s="118" t="s">
        <v>5820</v>
      </c>
      <c r="J5337" s="29">
        <v>24000</v>
      </c>
      <c r="K5337" s="28" t="s">
        <v>162</v>
      </c>
      <c r="L5337" s="27" t="s">
        <v>125</v>
      </c>
      <c r="M5337" s="27" t="s">
        <v>164</v>
      </c>
      <c r="N5337" s="27" t="s">
        <v>125</v>
      </c>
    </row>
    <row r="5338" spans="1:14" ht="16.5" customHeight="1" thickTop="1" thickBot="1">
      <c r="A5338" s="30">
        <v>8542399010</v>
      </c>
      <c r="B5338" s="25"/>
      <c r="C5338" s="26"/>
      <c r="D5338" s="27"/>
      <c r="E5338" s="27" t="s">
        <v>9563</v>
      </c>
      <c r="F5338" s="27" t="s">
        <v>9876</v>
      </c>
      <c r="G5338" s="28" t="s">
        <v>297</v>
      </c>
      <c r="H5338" s="27" t="s">
        <v>298</v>
      </c>
      <c r="I5338" s="118" t="s">
        <v>9877</v>
      </c>
      <c r="J5338" s="29">
        <v>6.27</v>
      </c>
      <c r="K5338" s="28" t="s">
        <v>162</v>
      </c>
      <c r="L5338" s="27" t="s">
        <v>134</v>
      </c>
      <c r="M5338" s="27" t="s">
        <v>164</v>
      </c>
      <c r="N5338" s="27" t="s">
        <v>4101</v>
      </c>
    </row>
    <row r="5339" spans="1:14" ht="16.5" customHeight="1" thickTop="1" thickBot="1">
      <c r="A5339" s="30">
        <v>8542399010</v>
      </c>
      <c r="B5339" s="25"/>
      <c r="C5339" s="26"/>
      <c r="D5339" s="27"/>
      <c r="E5339" s="27" t="s">
        <v>9563</v>
      </c>
      <c r="F5339" s="27" t="s">
        <v>9878</v>
      </c>
      <c r="G5339" s="28" t="s">
        <v>297</v>
      </c>
      <c r="H5339" s="27" t="s">
        <v>298</v>
      </c>
      <c r="I5339" s="118" t="s">
        <v>9708</v>
      </c>
      <c r="J5339" s="29">
        <v>15.4</v>
      </c>
      <c r="K5339" s="28" t="s">
        <v>162</v>
      </c>
      <c r="L5339" s="27" t="s">
        <v>134</v>
      </c>
      <c r="M5339" s="27" t="s">
        <v>164</v>
      </c>
      <c r="N5339" s="27" t="s">
        <v>4101</v>
      </c>
    </row>
    <row r="5340" spans="1:14" ht="16.5" customHeight="1" thickTop="1" thickBot="1">
      <c r="A5340" s="30">
        <v>8542399010</v>
      </c>
      <c r="B5340" s="25"/>
      <c r="C5340" s="26"/>
      <c r="D5340" s="27"/>
      <c r="E5340" s="27" t="s">
        <v>661</v>
      </c>
      <c r="F5340" s="27" t="s">
        <v>9879</v>
      </c>
      <c r="G5340" s="28" t="s">
        <v>297</v>
      </c>
      <c r="H5340" s="27" t="s">
        <v>298</v>
      </c>
      <c r="I5340" s="118" t="s">
        <v>9089</v>
      </c>
      <c r="J5340" s="29">
        <v>264.85000000000002</v>
      </c>
      <c r="K5340" s="28" t="s">
        <v>162</v>
      </c>
      <c r="L5340" s="27" t="s">
        <v>621</v>
      </c>
      <c r="M5340" s="27" t="s">
        <v>164</v>
      </c>
      <c r="N5340" s="27" t="s">
        <v>18097</v>
      </c>
    </row>
    <row r="5341" spans="1:14" ht="16.5" customHeight="1" thickTop="1" thickBot="1">
      <c r="A5341" s="30">
        <v>8542399010</v>
      </c>
      <c r="B5341" s="25"/>
      <c r="C5341" s="26"/>
      <c r="D5341" s="27"/>
      <c r="E5341" s="27" t="s">
        <v>9880</v>
      </c>
      <c r="F5341" s="27" t="s">
        <v>9881</v>
      </c>
      <c r="G5341" s="28" t="s">
        <v>297</v>
      </c>
      <c r="H5341" s="27" t="s">
        <v>298</v>
      </c>
      <c r="I5341" s="118" t="s">
        <v>5965</v>
      </c>
      <c r="J5341" s="29">
        <v>6</v>
      </c>
      <c r="K5341" s="28" t="s">
        <v>162</v>
      </c>
      <c r="L5341" s="27" t="s">
        <v>134</v>
      </c>
      <c r="M5341" s="27" t="s">
        <v>164</v>
      </c>
      <c r="N5341" s="27" t="s">
        <v>4101</v>
      </c>
    </row>
    <row r="5342" spans="1:14" ht="16.5" customHeight="1" thickTop="1" thickBot="1">
      <c r="A5342" s="30">
        <v>8542399010</v>
      </c>
      <c r="B5342" s="25"/>
      <c r="C5342" s="26"/>
      <c r="D5342" s="27"/>
      <c r="E5342" s="27" t="s">
        <v>9882</v>
      </c>
      <c r="F5342" s="27" t="s">
        <v>9883</v>
      </c>
      <c r="G5342" s="28" t="s">
        <v>297</v>
      </c>
      <c r="H5342" s="27" t="s">
        <v>298</v>
      </c>
      <c r="I5342" s="118" t="s">
        <v>9884</v>
      </c>
      <c r="J5342" s="29">
        <v>21.8</v>
      </c>
      <c r="K5342" s="28" t="s">
        <v>162</v>
      </c>
      <c r="L5342" s="27" t="s">
        <v>114</v>
      </c>
      <c r="M5342" s="27" t="s">
        <v>164</v>
      </c>
      <c r="N5342" s="27" t="s">
        <v>11042</v>
      </c>
    </row>
    <row r="5343" spans="1:14" ht="16.5" customHeight="1" thickTop="1" thickBot="1">
      <c r="A5343" s="30">
        <v>8542399010</v>
      </c>
      <c r="B5343" s="25"/>
      <c r="C5343" s="26"/>
      <c r="D5343" s="27"/>
      <c r="E5343" s="27" t="s">
        <v>678</v>
      </c>
      <c r="F5343" s="27" t="s">
        <v>9885</v>
      </c>
      <c r="G5343" s="28" t="s">
        <v>243</v>
      </c>
      <c r="H5343" s="27" t="s">
        <v>244</v>
      </c>
      <c r="I5343" s="118" t="s">
        <v>9886</v>
      </c>
      <c r="J5343" s="29">
        <v>742.5</v>
      </c>
      <c r="K5343" s="28" t="s">
        <v>162</v>
      </c>
      <c r="L5343" s="27" t="s">
        <v>125</v>
      </c>
      <c r="M5343" s="27" t="s">
        <v>164</v>
      </c>
      <c r="N5343" s="27" t="s">
        <v>125</v>
      </c>
    </row>
    <row r="5344" spans="1:14" ht="16.5" customHeight="1" thickTop="1" thickBot="1">
      <c r="A5344" s="30">
        <v>8542399010</v>
      </c>
      <c r="B5344" s="25"/>
      <c r="C5344" s="26"/>
      <c r="D5344" s="27"/>
      <c r="E5344" s="27" t="s">
        <v>678</v>
      </c>
      <c r="F5344" s="27" t="s">
        <v>9887</v>
      </c>
      <c r="G5344" s="28" t="s">
        <v>243</v>
      </c>
      <c r="H5344" s="27" t="s">
        <v>244</v>
      </c>
      <c r="I5344" s="118" t="s">
        <v>9888</v>
      </c>
      <c r="J5344" s="29">
        <v>2.4</v>
      </c>
      <c r="K5344" s="28" t="s">
        <v>162</v>
      </c>
      <c r="L5344" s="27" t="s">
        <v>681</v>
      </c>
      <c r="M5344" s="27" t="s">
        <v>164</v>
      </c>
      <c r="N5344" s="27" t="s">
        <v>18101</v>
      </c>
    </row>
    <row r="5345" spans="1:14" ht="16.5" customHeight="1" thickTop="1" thickBot="1">
      <c r="A5345" s="30">
        <v>8542399010</v>
      </c>
      <c r="B5345" s="25"/>
      <c r="C5345" s="26"/>
      <c r="D5345" s="27"/>
      <c r="E5345" s="27" t="s">
        <v>765</v>
      </c>
      <c r="F5345" s="27" t="s">
        <v>3041</v>
      </c>
      <c r="G5345" s="28" t="s">
        <v>243</v>
      </c>
      <c r="H5345" s="27" t="s">
        <v>244</v>
      </c>
      <c r="I5345" s="118" t="s">
        <v>1504</v>
      </c>
      <c r="J5345" s="29">
        <v>3080</v>
      </c>
      <c r="K5345" s="28" t="s">
        <v>162</v>
      </c>
      <c r="L5345" s="27" t="s">
        <v>125</v>
      </c>
      <c r="M5345" s="27" t="s">
        <v>164</v>
      </c>
      <c r="N5345" s="27" t="s">
        <v>125</v>
      </c>
    </row>
    <row r="5346" spans="1:14" ht="16.5" customHeight="1" thickTop="1">
      <c r="A5346" s="24">
        <v>8548009000</v>
      </c>
      <c r="B5346" s="25"/>
      <c r="C5346" s="26">
        <v>0.05</v>
      </c>
      <c r="D5346" s="27"/>
      <c r="E5346" s="27" t="s">
        <v>9889</v>
      </c>
      <c r="F5346" s="27" t="s">
        <v>9746</v>
      </c>
      <c r="G5346" s="28" t="s">
        <v>282</v>
      </c>
      <c r="H5346" s="27" t="s">
        <v>283</v>
      </c>
      <c r="I5346" s="118" t="s">
        <v>9747</v>
      </c>
      <c r="J5346" s="29">
        <v>73</v>
      </c>
      <c r="K5346" s="28" t="s">
        <v>162</v>
      </c>
      <c r="L5346" s="27" t="s">
        <v>218</v>
      </c>
      <c r="M5346" s="27" t="s">
        <v>164</v>
      </c>
      <c r="N5346" s="27" t="s">
        <v>18066</v>
      </c>
    </row>
    <row r="5347" spans="1:14" ht="16.5" customHeight="1">
      <c r="A5347" s="24">
        <v>8504409100</v>
      </c>
      <c r="B5347" s="25"/>
      <c r="C5347" s="26"/>
      <c r="D5347" s="27"/>
      <c r="E5347" s="27" t="s">
        <v>80</v>
      </c>
      <c r="F5347" s="27" t="s">
        <v>9890</v>
      </c>
      <c r="G5347" s="28" t="s">
        <v>4168</v>
      </c>
      <c r="H5347" s="27" t="s">
        <v>4169</v>
      </c>
      <c r="I5347" s="118" t="s">
        <v>8337</v>
      </c>
      <c r="J5347" s="29">
        <v>111.94</v>
      </c>
      <c r="K5347" s="28" t="s">
        <v>162</v>
      </c>
      <c r="L5347" s="27" t="s">
        <v>163</v>
      </c>
      <c r="M5347" s="27" t="s">
        <v>164</v>
      </c>
      <c r="N5347" s="27" t="s">
        <v>163</v>
      </c>
    </row>
    <row r="5348" spans="1:14" ht="16.5" customHeight="1">
      <c r="A5348" s="24">
        <v>8504409100</v>
      </c>
      <c r="B5348" s="25"/>
      <c r="C5348" s="26"/>
      <c r="D5348" s="27"/>
      <c r="E5348" s="27" t="s">
        <v>3491</v>
      </c>
      <c r="F5348" s="27" t="s">
        <v>9891</v>
      </c>
      <c r="G5348" s="28" t="s">
        <v>173</v>
      </c>
      <c r="H5348" s="27" t="s">
        <v>174</v>
      </c>
      <c r="I5348" s="118" t="s">
        <v>9892</v>
      </c>
      <c r="J5348" s="29">
        <v>369.28</v>
      </c>
      <c r="K5348" s="28" t="s">
        <v>162</v>
      </c>
      <c r="L5348" s="27" t="s">
        <v>212</v>
      </c>
      <c r="M5348" s="27" t="s">
        <v>164</v>
      </c>
      <c r="N5348" s="27" t="s">
        <v>14548</v>
      </c>
    </row>
    <row r="5349" spans="1:14" ht="16.5" customHeight="1">
      <c r="A5349" s="24">
        <v>8504509500</v>
      </c>
      <c r="B5349" s="25"/>
      <c r="C5349" s="26"/>
      <c r="D5349" s="27"/>
      <c r="E5349" s="27" t="s">
        <v>820</v>
      </c>
      <c r="F5349" s="27" t="s">
        <v>9893</v>
      </c>
      <c r="G5349" s="28" t="s">
        <v>159</v>
      </c>
      <c r="H5349" s="27" t="s">
        <v>160</v>
      </c>
      <c r="I5349" s="118" t="s">
        <v>9894</v>
      </c>
      <c r="J5349" s="29">
        <v>161.07</v>
      </c>
      <c r="K5349" s="28" t="s">
        <v>162</v>
      </c>
      <c r="L5349" s="27" t="s">
        <v>9895</v>
      </c>
      <c r="M5349" s="27" t="s">
        <v>164</v>
      </c>
      <c r="N5349" s="27" t="s">
        <v>9895</v>
      </c>
    </row>
    <row r="5350" spans="1:14" ht="16.5" customHeight="1">
      <c r="A5350" s="24">
        <v>8532210000</v>
      </c>
      <c r="B5350" s="25"/>
      <c r="C5350" s="26"/>
      <c r="D5350" s="27"/>
      <c r="E5350" s="27" t="s">
        <v>859</v>
      </c>
      <c r="F5350" s="27" t="s">
        <v>9896</v>
      </c>
      <c r="G5350" s="28" t="s">
        <v>3390</v>
      </c>
      <c r="H5350" s="27" t="s">
        <v>3391</v>
      </c>
      <c r="I5350" s="118" t="s">
        <v>9897</v>
      </c>
      <c r="J5350" s="29">
        <v>96.16</v>
      </c>
      <c r="K5350" s="28" t="s">
        <v>162</v>
      </c>
      <c r="L5350" s="27" t="s">
        <v>265</v>
      </c>
      <c r="M5350" s="27" t="s">
        <v>164</v>
      </c>
      <c r="N5350" s="27" t="s">
        <v>265</v>
      </c>
    </row>
    <row r="5351" spans="1:14" ht="16.5" customHeight="1">
      <c r="A5351" s="24">
        <v>8532220000</v>
      </c>
      <c r="B5351" s="25"/>
      <c r="C5351" s="26"/>
      <c r="D5351" s="27"/>
      <c r="E5351" s="27" t="s">
        <v>276</v>
      </c>
      <c r="F5351" s="27" t="s">
        <v>9898</v>
      </c>
      <c r="G5351" s="28" t="s">
        <v>187</v>
      </c>
      <c r="H5351" s="27" t="s">
        <v>188</v>
      </c>
      <c r="I5351" s="118" t="s">
        <v>9899</v>
      </c>
      <c r="J5351" s="29">
        <v>24.75</v>
      </c>
      <c r="K5351" s="28" t="s">
        <v>162</v>
      </c>
      <c r="L5351" s="27" t="s">
        <v>344</v>
      </c>
      <c r="M5351" s="27" t="s">
        <v>164</v>
      </c>
      <c r="N5351" s="27" t="s">
        <v>344</v>
      </c>
    </row>
    <row r="5352" spans="1:14" ht="16.5" customHeight="1">
      <c r="A5352" s="24">
        <v>8532220000</v>
      </c>
      <c r="B5352" s="25"/>
      <c r="C5352" s="26"/>
      <c r="D5352" s="27"/>
      <c r="E5352" s="27" t="s">
        <v>276</v>
      </c>
      <c r="F5352" s="27" t="s">
        <v>6684</v>
      </c>
      <c r="G5352" s="28" t="s">
        <v>187</v>
      </c>
      <c r="H5352" s="27" t="s">
        <v>188</v>
      </c>
      <c r="I5352" s="118" t="s">
        <v>6685</v>
      </c>
      <c r="J5352" s="29">
        <v>228.08</v>
      </c>
      <c r="K5352" s="28" t="s">
        <v>162</v>
      </c>
      <c r="L5352" s="27" t="s">
        <v>344</v>
      </c>
      <c r="M5352" s="27" t="s">
        <v>164</v>
      </c>
      <c r="N5352" s="27" t="s">
        <v>344</v>
      </c>
    </row>
    <row r="5353" spans="1:14" ht="16.5" customHeight="1">
      <c r="A5353" s="24">
        <v>8532220000</v>
      </c>
      <c r="B5353" s="25"/>
      <c r="C5353" s="26"/>
      <c r="D5353" s="27"/>
      <c r="E5353" s="27" t="s">
        <v>276</v>
      </c>
      <c r="F5353" s="27" t="s">
        <v>5349</v>
      </c>
      <c r="G5353" s="28" t="s">
        <v>187</v>
      </c>
      <c r="H5353" s="27" t="s">
        <v>188</v>
      </c>
      <c r="I5353" s="118" t="s">
        <v>5350</v>
      </c>
      <c r="J5353" s="29">
        <v>166.86</v>
      </c>
      <c r="K5353" s="28" t="s">
        <v>162</v>
      </c>
      <c r="L5353" s="27" t="s">
        <v>50</v>
      </c>
      <c r="M5353" s="27" t="s">
        <v>164</v>
      </c>
      <c r="N5353" s="27" t="s">
        <v>9113</v>
      </c>
    </row>
    <row r="5354" spans="1:14" ht="16.5" customHeight="1">
      <c r="A5354" s="24">
        <v>8532240000</v>
      </c>
      <c r="B5354" s="25"/>
      <c r="C5354" s="26"/>
      <c r="D5354" s="27"/>
      <c r="E5354" s="27" t="s">
        <v>329</v>
      </c>
      <c r="F5354" s="27" t="s">
        <v>9900</v>
      </c>
      <c r="G5354" s="28" t="s">
        <v>282</v>
      </c>
      <c r="H5354" s="27" t="s">
        <v>283</v>
      </c>
      <c r="I5354" s="118" t="s">
        <v>9901</v>
      </c>
      <c r="J5354" s="29">
        <v>2.0699999999999998</v>
      </c>
      <c r="K5354" s="28" t="s">
        <v>162</v>
      </c>
      <c r="L5354" s="27" t="s">
        <v>42</v>
      </c>
      <c r="M5354" s="27" t="s">
        <v>164</v>
      </c>
      <c r="N5354" s="27" t="s">
        <v>18077</v>
      </c>
    </row>
    <row r="5355" spans="1:14" ht="16.5" customHeight="1">
      <c r="A5355" s="24">
        <v>8532250000</v>
      </c>
      <c r="B5355" s="25"/>
      <c r="C5355" s="26"/>
      <c r="D5355" s="27"/>
      <c r="E5355" s="27" t="s">
        <v>2025</v>
      </c>
      <c r="F5355" s="27" t="s">
        <v>6694</v>
      </c>
      <c r="G5355" s="28" t="s">
        <v>6695</v>
      </c>
      <c r="H5355" s="27" t="s">
        <v>6696</v>
      </c>
      <c r="I5355" s="118" t="s">
        <v>6697</v>
      </c>
      <c r="J5355" s="29">
        <v>258.35000000000002</v>
      </c>
      <c r="K5355" s="28" t="s">
        <v>162</v>
      </c>
      <c r="L5355" s="27" t="s">
        <v>236</v>
      </c>
      <c r="M5355" s="27" t="s">
        <v>164</v>
      </c>
      <c r="N5355" s="27" t="s">
        <v>18068</v>
      </c>
    </row>
    <row r="5356" spans="1:14" ht="16.5" customHeight="1">
      <c r="A5356" s="24">
        <v>8532250000</v>
      </c>
      <c r="B5356" s="25"/>
      <c r="C5356" s="26"/>
      <c r="D5356" s="27"/>
      <c r="E5356" s="27" t="s">
        <v>2025</v>
      </c>
      <c r="F5356" s="27" t="s">
        <v>9158</v>
      </c>
      <c r="G5356" s="28" t="s">
        <v>167</v>
      </c>
      <c r="H5356" s="27" t="s">
        <v>168</v>
      </c>
      <c r="I5356" s="118" t="s">
        <v>9159</v>
      </c>
      <c r="J5356" s="29">
        <v>33.9</v>
      </c>
      <c r="K5356" s="28" t="s">
        <v>162</v>
      </c>
      <c r="L5356" s="27" t="s">
        <v>5372</v>
      </c>
      <c r="M5356" s="27" t="s">
        <v>164</v>
      </c>
      <c r="N5356" s="27" t="s">
        <v>5372</v>
      </c>
    </row>
    <row r="5357" spans="1:14" ht="16.5" customHeight="1">
      <c r="A5357" s="24">
        <v>8532250000</v>
      </c>
      <c r="B5357" s="25"/>
      <c r="C5357" s="26"/>
      <c r="D5357" s="27"/>
      <c r="E5357" s="27" t="s">
        <v>2025</v>
      </c>
      <c r="F5357" s="27" t="s">
        <v>7734</v>
      </c>
      <c r="G5357" s="28" t="s">
        <v>347</v>
      </c>
      <c r="H5357" s="27" t="s">
        <v>348</v>
      </c>
      <c r="I5357" s="118" t="s">
        <v>7735</v>
      </c>
      <c r="J5357" s="29">
        <v>18</v>
      </c>
      <c r="K5357" s="28" t="s">
        <v>162</v>
      </c>
      <c r="L5357" s="27" t="s">
        <v>42</v>
      </c>
      <c r="M5357" s="27" t="s">
        <v>164</v>
      </c>
      <c r="N5357" s="27" t="s">
        <v>18077</v>
      </c>
    </row>
    <row r="5358" spans="1:14" ht="16.5" customHeight="1">
      <c r="A5358" s="24">
        <v>8532250000</v>
      </c>
      <c r="B5358" s="25"/>
      <c r="C5358" s="26"/>
      <c r="D5358" s="27"/>
      <c r="E5358" s="27" t="s">
        <v>2025</v>
      </c>
      <c r="F5358" s="27" t="s">
        <v>9902</v>
      </c>
      <c r="G5358" s="28" t="s">
        <v>173</v>
      </c>
      <c r="H5358" s="27" t="s">
        <v>174</v>
      </c>
      <c r="I5358" s="118" t="s">
        <v>9903</v>
      </c>
      <c r="J5358" s="29">
        <v>10.29</v>
      </c>
      <c r="K5358" s="28" t="s">
        <v>162</v>
      </c>
      <c r="L5358" s="27" t="s">
        <v>285</v>
      </c>
      <c r="M5358" s="27" t="s">
        <v>164</v>
      </c>
      <c r="N5358" s="27" t="s">
        <v>18075</v>
      </c>
    </row>
    <row r="5359" spans="1:14" ht="16.5" customHeight="1">
      <c r="A5359" s="24">
        <v>8532250000</v>
      </c>
      <c r="B5359" s="25"/>
      <c r="C5359" s="26"/>
      <c r="D5359" s="27"/>
      <c r="E5359" s="27" t="s">
        <v>2025</v>
      </c>
      <c r="F5359" s="27" t="s">
        <v>9904</v>
      </c>
      <c r="G5359" s="28" t="s">
        <v>173</v>
      </c>
      <c r="H5359" s="27" t="s">
        <v>174</v>
      </c>
      <c r="I5359" s="118" t="s">
        <v>9905</v>
      </c>
      <c r="J5359" s="29">
        <v>22.6</v>
      </c>
      <c r="K5359" s="28" t="s">
        <v>162</v>
      </c>
      <c r="L5359" s="27" t="s">
        <v>50</v>
      </c>
      <c r="M5359" s="27" t="s">
        <v>164</v>
      </c>
      <c r="N5359" s="27" t="s">
        <v>50</v>
      </c>
    </row>
    <row r="5360" spans="1:14" ht="16.5" customHeight="1">
      <c r="A5360" s="24">
        <v>8532250000</v>
      </c>
      <c r="B5360" s="25"/>
      <c r="C5360" s="26"/>
      <c r="D5360" s="27"/>
      <c r="E5360" s="27" t="s">
        <v>2025</v>
      </c>
      <c r="F5360" s="27" t="s">
        <v>9906</v>
      </c>
      <c r="G5360" s="28" t="s">
        <v>5352</v>
      </c>
      <c r="H5360" s="27" t="s">
        <v>5353</v>
      </c>
      <c r="I5360" s="118" t="s">
        <v>8030</v>
      </c>
      <c r="J5360" s="29">
        <v>106.53</v>
      </c>
      <c r="K5360" s="28" t="s">
        <v>162</v>
      </c>
      <c r="L5360" s="27" t="s">
        <v>250</v>
      </c>
      <c r="M5360" s="27" t="s">
        <v>164</v>
      </c>
      <c r="N5360" s="27" t="s">
        <v>18071</v>
      </c>
    </row>
    <row r="5361" spans="1:14" ht="16.5" customHeight="1">
      <c r="A5361" s="24">
        <v>8532250000</v>
      </c>
      <c r="B5361" s="25"/>
      <c r="C5361" s="26"/>
      <c r="D5361" s="27"/>
      <c r="E5361" s="27" t="s">
        <v>2025</v>
      </c>
      <c r="F5361" s="27" t="s">
        <v>9907</v>
      </c>
      <c r="G5361" s="28" t="s">
        <v>9908</v>
      </c>
      <c r="H5361" s="27" t="s">
        <v>9909</v>
      </c>
      <c r="I5361" s="118" t="s">
        <v>9910</v>
      </c>
      <c r="J5361" s="29">
        <v>419.23</v>
      </c>
      <c r="K5361" s="28" t="s">
        <v>162</v>
      </c>
      <c r="L5361" s="27" t="s">
        <v>236</v>
      </c>
      <c r="M5361" s="27" t="s">
        <v>164</v>
      </c>
      <c r="N5361" s="27" t="s">
        <v>18068</v>
      </c>
    </row>
    <row r="5362" spans="1:14" ht="16.5" customHeight="1">
      <c r="A5362" s="24">
        <v>8533100000</v>
      </c>
      <c r="B5362" s="25"/>
      <c r="C5362" s="26"/>
      <c r="D5362" s="27"/>
      <c r="E5362" s="27" t="s">
        <v>380</v>
      </c>
      <c r="F5362" s="27" t="s">
        <v>9911</v>
      </c>
      <c r="G5362" s="28" t="s">
        <v>377</v>
      </c>
      <c r="H5362" s="27" t="s">
        <v>378</v>
      </c>
      <c r="I5362" s="118" t="s">
        <v>9912</v>
      </c>
      <c r="J5362" s="29">
        <v>1.52</v>
      </c>
      <c r="K5362" s="28" t="s">
        <v>162</v>
      </c>
      <c r="L5362" s="27" t="s">
        <v>250</v>
      </c>
      <c r="M5362" s="27" t="s">
        <v>164</v>
      </c>
      <c r="N5362" s="27" t="s">
        <v>18071</v>
      </c>
    </row>
    <row r="5363" spans="1:14" ht="16.5" customHeight="1">
      <c r="A5363" s="24">
        <v>8533100000</v>
      </c>
      <c r="B5363" s="25"/>
      <c r="C5363" s="26"/>
      <c r="D5363" s="27"/>
      <c r="E5363" s="27" t="s">
        <v>380</v>
      </c>
      <c r="F5363" s="27" t="s">
        <v>9913</v>
      </c>
      <c r="G5363" s="28" t="s">
        <v>377</v>
      </c>
      <c r="H5363" s="27" t="s">
        <v>378</v>
      </c>
      <c r="I5363" s="118" t="s">
        <v>9914</v>
      </c>
      <c r="J5363" s="29">
        <v>2.38</v>
      </c>
      <c r="K5363" s="28" t="s">
        <v>162</v>
      </c>
      <c r="L5363" s="27" t="s">
        <v>250</v>
      </c>
      <c r="M5363" s="27" t="s">
        <v>164</v>
      </c>
      <c r="N5363" s="27" t="s">
        <v>18071</v>
      </c>
    </row>
    <row r="5364" spans="1:14" ht="16.5" customHeight="1">
      <c r="A5364" s="24">
        <v>8533100000</v>
      </c>
      <c r="B5364" s="25"/>
      <c r="C5364" s="26"/>
      <c r="D5364" s="27"/>
      <c r="E5364" s="27" t="s">
        <v>380</v>
      </c>
      <c r="F5364" s="27" t="s">
        <v>9915</v>
      </c>
      <c r="G5364" s="28" t="s">
        <v>377</v>
      </c>
      <c r="H5364" s="27" t="s">
        <v>378</v>
      </c>
      <c r="I5364" s="118" t="s">
        <v>9916</v>
      </c>
      <c r="J5364" s="29">
        <v>18.899999999999999</v>
      </c>
      <c r="K5364" s="28" t="s">
        <v>162</v>
      </c>
      <c r="L5364" s="27" t="s">
        <v>250</v>
      </c>
      <c r="M5364" s="27" t="s">
        <v>164</v>
      </c>
      <c r="N5364" s="27" t="s">
        <v>18071</v>
      </c>
    </row>
    <row r="5365" spans="1:14" ht="16.5" customHeight="1">
      <c r="A5365" s="24">
        <v>8533100000</v>
      </c>
      <c r="B5365" s="25"/>
      <c r="C5365" s="26"/>
      <c r="D5365" s="27"/>
      <c r="E5365" s="27" t="s">
        <v>380</v>
      </c>
      <c r="F5365" s="27" t="s">
        <v>9917</v>
      </c>
      <c r="G5365" s="28" t="s">
        <v>377</v>
      </c>
      <c r="H5365" s="27" t="s">
        <v>378</v>
      </c>
      <c r="I5365" s="118" t="s">
        <v>9918</v>
      </c>
      <c r="J5365" s="29">
        <v>2.7</v>
      </c>
      <c r="K5365" s="28" t="s">
        <v>162</v>
      </c>
      <c r="L5365" s="27" t="s">
        <v>250</v>
      </c>
      <c r="M5365" s="27" t="s">
        <v>164</v>
      </c>
      <c r="N5365" s="27" t="s">
        <v>18071</v>
      </c>
    </row>
    <row r="5366" spans="1:14" ht="16.5" customHeight="1">
      <c r="A5366" s="24">
        <v>8533210000</v>
      </c>
      <c r="B5366" s="25"/>
      <c r="C5366" s="26"/>
      <c r="D5366" s="27"/>
      <c r="E5366" s="27" t="s">
        <v>1428</v>
      </c>
      <c r="F5366" s="27" t="s">
        <v>9919</v>
      </c>
      <c r="G5366" s="28" t="s">
        <v>282</v>
      </c>
      <c r="H5366" s="27" t="s">
        <v>283</v>
      </c>
      <c r="I5366" s="118" t="s">
        <v>9920</v>
      </c>
      <c r="J5366" s="29">
        <v>9.86</v>
      </c>
      <c r="K5366" s="28" t="s">
        <v>162</v>
      </c>
      <c r="L5366" s="27" t="s">
        <v>1695</v>
      </c>
      <c r="M5366" s="27" t="s">
        <v>164</v>
      </c>
      <c r="N5366" s="27" t="s">
        <v>18148</v>
      </c>
    </row>
    <row r="5367" spans="1:14" ht="16.5" customHeight="1">
      <c r="A5367" s="24">
        <v>8536693000</v>
      </c>
      <c r="B5367" s="25"/>
      <c r="C5367" s="26"/>
      <c r="D5367" s="27"/>
      <c r="E5367" s="27" t="s">
        <v>26</v>
      </c>
      <c r="F5367" s="27" t="s">
        <v>9921</v>
      </c>
      <c r="G5367" s="28" t="s">
        <v>466</v>
      </c>
      <c r="H5367" s="27" t="s">
        <v>467</v>
      </c>
      <c r="I5367" s="118" t="s">
        <v>9200</v>
      </c>
      <c r="J5367" s="29">
        <v>3856.05</v>
      </c>
      <c r="K5367" s="28" t="s">
        <v>162</v>
      </c>
      <c r="L5367" s="27" t="s">
        <v>452</v>
      </c>
      <c r="M5367" s="27" t="s">
        <v>164</v>
      </c>
      <c r="N5367" s="27" t="s">
        <v>18086</v>
      </c>
    </row>
    <row r="5368" spans="1:14" ht="16.5" customHeight="1">
      <c r="A5368" s="24">
        <v>8536693000</v>
      </c>
      <c r="B5368" s="25"/>
      <c r="C5368" s="26"/>
      <c r="D5368" s="27"/>
      <c r="E5368" s="27" t="s">
        <v>26</v>
      </c>
      <c r="F5368" s="27" t="s">
        <v>9922</v>
      </c>
      <c r="G5368" s="28" t="s">
        <v>311</v>
      </c>
      <c r="H5368" s="27" t="s">
        <v>312</v>
      </c>
      <c r="I5368" s="118" t="s">
        <v>9923</v>
      </c>
      <c r="J5368" s="29">
        <v>1476</v>
      </c>
      <c r="K5368" s="28" t="s">
        <v>162</v>
      </c>
      <c r="L5368" s="27" t="s">
        <v>440</v>
      </c>
      <c r="M5368" s="27" t="s">
        <v>164</v>
      </c>
      <c r="N5368" s="27" t="s">
        <v>440</v>
      </c>
    </row>
    <row r="5369" spans="1:14" ht="16.5" customHeight="1">
      <c r="A5369" s="24">
        <v>8536693000</v>
      </c>
      <c r="B5369" s="25"/>
      <c r="C5369" s="26"/>
      <c r="D5369" s="27"/>
      <c r="E5369" s="27" t="s">
        <v>26</v>
      </c>
      <c r="F5369" s="27" t="s">
        <v>9924</v>
      </c>
      <c r="G5369" s="28" t="s">
        <v>297</v>
      </c>
      <c r="H5369" s="27" t="s">
        <v>298</v>
      </c>
      <c r="I5369" s="118" t="s">
        <v>9925</v>
      </c>
      <c r="J5369" s="29">
        <v>664.09</v>
      </c>
      <c r="K5369" s="28" t="s">
        <v>162</v>
      </c>
      <c r="L5369" s="27" t="s">
        <v>440</v>
      </c>
      <c r="M5369" s="27" t="s">
        <v>164</v>
      </c>
      <c r="N5369" s="27" t="s">
        <v>440</v>
      </c>
    </row>
    <row r="5370" spans="1:14" ht="16.5" customHeight="1">
      <c r="A5370" s="24">
        <v>8536699008</v>
      </c>
      <c r="B5370" s="25"/>
      <c r="C5370" s="26">
        <v>0.08</v>
      </c>
      <c r="D5370" s="27"/>
      <c r="E5370" s="27" t="s">
        <v>3423</v>
      </c>
      <c r="F5370" s="27" t="s">
        <v>9926</v>
      </c>
      <c r="G5370" s="28" t="s">
        <v>201</v>
      </c>
      <c r="H5370" s="27" t="s">
        <v>202</v>
      </c>
      <c r="I5370" s="118" t="s">
        <v>9927</v>
      </c>
      <c r="J5370" s="29">
        <v>894.08</v>
      </c>
      <c r="K5370" s="28" t="s">
        <v>162</v>
      </c>
      <c r="L5370" s="27" t="s">
        <v>1776</v>
      </c>
      <c r="M5370" s="27" t="s">
        <v>164</v>
      </c>
      <c r="N5370" s="27" t="s">
        <v>18387</v>
      </c>
    </row>
    <row r="5371" spans="1:14" ht="16.5" customHeight="1">
      <c r="A5371" s="24">
        <v>8541100009</v>
      </c>
      <c r="B5371" s="25"/>
      <c r="C5371" s="26"/>
      <c r="D5371" s="27"/>
      <c r="E5371" s="27" t="s">
        <v>1032</v>
      </c>
      <c r="F5371" s="27" t="s">
        <v>8858</v>
      </c>
      <c r="G5371" s="28" t="s">
        <v>173</v>
      </c>
      <c r="H5371" s="27" t="s">
        <v>174</v>
      </c>
      <c r="I5371" s="118" t="s">
        <v>9928</v>
      </c>
      <c r="J5371" s="29">
        <v>149.38999999999999</v>
      </c>
      <c r="K5371" s="28" t="s">
        <v>162</v>
      </c>
      <c r="L5371" s="27" t="s">
        <v>250</v>
      </c>
      <c r="M5371" s="27" t="s">
        <v>164</v>
      </c>
      <c r="N5371" s="27" t="s">
        <v>8852</v>
      </c>
    </row>
    <row r="5372" spans="1:14" ht="16.5" customHeight="1">
      <c r="A5372" s="24">
        <v>8541100009</v>
      </c>
      <c r="B5372" s="25"/>
      <c r="C5372" s="26"/>
      <c r="D5372" s="27"/>
      <c r="E5372" s="27" t="s">
        <v>1032</v>
      </c>
      <c r="F5372" s="27" t="s">
        <v>9622</v>
      </c>
      <c r="G5372" s="28" t="s">
        <v>347</v>
      </c>
      <c r="H5372" s="27" t="s">
        <v>348</v>
      </c>
      <c r="I5372" s="118" t="s">
        <v>2041</v>
      </c>
      <c r="J5372" s="29">
        <v>981</v>
      </c>
      <c r="K5372" s="28" t="s">
        <v>162</v>
      </c>
      <c r="L5372" s="27" t="s">
        <v>250</v>
      </c>
      <c r="M5372" s="27" t="s">
        <v>164</v>
      </c>
      <c r="N5372" s="27" t="s">
        <v>8852</v>
      </c>
    </row>
    <row r="5373" spans="1:14" ht="16.5" customHeight="1">
      <c r="A5373" s="24">
        <v>8541290000</v>
      </c>
      <c r="B5373" s="25"/>
      <c r="C5373" s="26"/>
      <c r="D5373" s="27"/>
      <c r="E5373" s="27" t="s">
        <v>1051</v>
      </c>
      <c r="F5373" s="27" t="s">
        <v>9929</v>
      </c>
      <c r="G5373" s="28" t="s">
        <v>243</v>
      </c>
      <c r="H5373" s="27" t="s">
        <v>244</v>
      </c>
      <c r="I5373" s="118" t="s">
        <v>5445</v>
      </c>
      <c r="J5373" s="29">
        <v>196.56</v>
      </c>
      <c r="K5373" s="28" t="s">
        <v>162</v>
      </c>
      <c r="L5373" s="27" t="s">
        <v>980</v>
      </c>
      <c r="M5373" s="27" t="s">
        <v>164</v>
      </c>
      <c r="N5373" s="27" t="s">
        <v>10457</v>
      </c>
    </row>
    <row r="5374" spans="1:14" ht="16.5" customHeight="1">
      <c r="A5374" s="24">
        <v>8541410008</v>
      </c>
      <c r="B5374" s="25"/>
      <c r="C5374" s="26"/>
      <c r="D5374" s="27"/>
      <c r="E5374" s="27" t="s">
        <v>2070</v>
      </c>
      <c r="F5374" s="27" t="s">
        <v>5448</v>
      </c>
      <c r="G5374" s="28" t="s">
        <v>227</v>
      </c>
      <c r="H5374" s="27" t="s">
        <v>228</v>
      </c>
      <c r="I5374" s="118" t="s">
        <v>5449</v>
      </c>
      <c r="J5374" s="29">
        <v>7.6</v>
      </c>
      <c r="K5374" s="28" t="s">
        <v>162</v>
      </c>
      <c r="L5374" s="27" t="s">
        <v>246</v>
      </c>
      <c r="M5374" s="27" t="s">
        <v>164</v>
      </c>
      <c r="N5374" s="27" t="s">
        <v>246</v>
      </c>
    </row>
    <row r="5375" spans="1:14" ht="16.5" customHeight="1" thickBot="1">
      <c r="A5375" s="24">
        <v>8541600000</v>
      </c>
      <c r="B5375" s="25"/>
      <c r="C5375" s="26"/>
      <c r="D5375" s="27"/>
      <c r="E5375" s="27" t="s">
        <v>1315</v>
      </c>
      <c r="F5375" s="27" t="s">
        <v>5450</v>
      </c>
      <c r="G5375" s="28" t="s">
        <v>159</v>
      </c>
      <c r="H5375" s="27" t="s">
        <v>160</v>
      </c>
      <c r="I5375" s="118" t="s">
        <v>600</v>
      </c>
      <c r="J5375" s="29">
        <v>8.56</v>
      </c>
      <c r="K5375" s="28" t="s">
        <v>162</v>
      </c>
      <c r="L5375" s="27" t="s">
        <v>601</v>
      </c>
      <c r="M5375" s="27" t="s">
        <v>164</v>
      </c>
      <c r="N5375" s="27" t="s">
        <v>601</v>
      </c>
    </row>
    <row r="5376" spans="1:14" ht="16.5" customHeight="1" thickTop="1" thickBot="1">
      <c r="A5376" s="30">
        <v>8542319010</v>
      </c>
      <c r="B5376" s="25"/>
      <c r="C5376" s="26"/>
      <c r="D5376" s="27"/>
      <c r="E5376" s="27" t="s">
        <v>768</v>
      </c>
      <c r="F5376" s="27" t="s">
        <v>9930</v>
      </c>
      <c r="G5376" s="28" t="s">
        <v>227</v>
      </c>
      <c r="H5376" s="27" t="s">
        <v>228</v>
      </c>
      <c r="I5376" s="118" t="s">
        <v>9698</v>
      </c>
      <c r="J5376" s="29">
        <v>203</v>
      </c>
      <c r="K5376" s="28" t="s">
        <v>162</v>
      </c>
      <c r="L5376" s="27" t="s">
        <v>134</v>
      </c>
      <c r="M5376" s="27" t="s">
        <v>164</v>
      </c>
      <c r="N5376" s="27" t="s">
        <v>4101</v>
      </c>
    </row>
    <row r="5377" spans="1:14" ht="16.5" customHeight="1" thickTop="1" thickBot="1">
      <c r="A5377" s="30">
        <v>8542399010</v>
      </c>
      <c r="B5377" s="25"/>
      <c r="C5377" s="26"/>
      <c r="D5377" s="27"/>
      <c r="E5377" s="27" t="s">
        <v>658</v>
      </c>
      <c r="F5377" s="27" t="s">
        <v>9931</v>
      </c>
      <c r="G5377" s="28" t="s">
        <v>297</v>
      </c>
      <c r="H5377" s="27" t="s">
        <v>298</v>
      </c>
      <c r="I5377" s="118" t="s">
        <v>9932</v>
      </c>
      <c r="J5377" s="29">
        <v>24.6</v>
      </c>
      <c r="K5377" s="28" t="s">
        <v>162</v>
      </c>
      <c r="L5377" s="27" t="s">
        <v>134</v>
      </c>
      <c r="M5377" s="27" t="s">
        <v>164</v>
      </c>
      <c r="N5377" s="27" t="s">
        <v>4101</v>
      </c>
    </row>
    <row r="5378" spans="1:14" ht="16.5" customHeight="1" thickTop="1" thickBot="1">
      <c r="A5378" s="30">
        <v>8542399010</v>
      </c>
      <c r="B5378" s="25"/>
      <c r="C5378" s="26"/>
      <c r="D5378" s="27"/>
      <c r="E5378" s="27" t="s">
        <v>658</v>
      </c>
      <c r="F5378" s="27" t="s">
        <v>9629</v>
      </c>
      <c r="G5378" s="28" t="s">
        <v>243</v>
      </c>
      <c r="H5378" s="27" t="s">
        <v>244</v>
      </c>
      <c r="I5378" s="118" t="s">
        <v>9630</v>
      </c>
      <c r="J5378" s="29">
        <v>354.14</v>
      </c>
      <c r="K5378" s="28" t="s">
        <v>162</v>
      </c>
      <c r="L5378" s="27" t="s">
        <v>681</v>
      </c>
      <c r="M5378" s="27" t="s">
        <v>164</v>
      </c>
      <c r="N5378" s="27" t="s">
        <v>681</v>
      </c>
    </row>
    <row r="5379" spans="1:14" ht="16.5" customHeight="1" thickTop="1" thickBot="1">
      <c r="A5379" s="30">
        <v>8542399010</v>
      </c>
      <c r="B5379" s="25"/>
      <c r="C5379" s="26"/>
      <c r="D5379" s="27"/>
      <c r="E5379" s="27" t="s">
        <v>658</v>
      </c>
      <c r="F5379" s="27" t="s">
        <v>8885</v>
      </c>
      <c r="G5379" s="28" t="s">
        <v>243</v>
      </c>
      <c r="H5379" s="27" t="s">
        <v>244</v>
      </c>
      <c r="I5379" s="118" t="s">
        <v>8886</v>
      </c>
      <c r="J5379" s="29">
        <v>983.65</v>
      </c>
      <c r="K5379" s="28" t="s">
        <v>162</v>
      </c>
      <c r="L5379" s="27" t="s">
        <v>137</v>
      </c>
      <c r="M5379" s="27" t="s">
        <v>164</v>
      </c>
      <c r="N5379" s="27" t="s">
        <v>12393</v>
      </c>
    </row>
    <row r="5380" spans="1:14" ht="16.5" customHeight="1" thickTop="1">
      <c r="A5380" s="24">
        <v>3926909709</v>
      </c>
      <c r="B5380" s="25"/>
      <c r="C5380" s="26">
        <v>6.5000000000000002E-2</v>
      </c>
      <c r="D5380" s="27"/>
      <c r="E5380" s="27" t="s">
        <v>9933</v>
      </c>
      <c r="F5380" s="27" t="s">
        <v>9934</v>
      </c>
      <c r="G5380" s="28" t="s">
        <v>173</v>
      </c>
      <c r="H5380" s="27" t="s">
        <v>174</v>
      </c>
      <c r="I5380" s="118" t="s">
        <v>9935</v>
      </c>
      <c r="J5380" s="29">
        <v>2223.5</v>
      </c>
      <c r="K5380" s="28" t="s">
        <v>162</v>
      </c>
      <c r="L5380" s="27" t="s">
        <v>2746</v>
      </c>
      <c r="M5380" s="27" t="s">
        <v>164</v>
      </c>
      <c r="N5380" s="27" t="s">
        <v>18388</v>
      </c>
    </row>
    <row r="5381" spans="1:14" ht="16.5" customHeight="1">
      <c r="A5381" s="24">
        <v>3926909709</v>
      </c>
      <c r="B5381" s="25"/>
      <c r="C5381" s="26"/>
      <c r="D5381" s="27"/>
      <c r="E5381" s="27" t="s">
        <v>9933</v>
      </c>
      <c r="F5381" s="27" t="s">
        <v>9936</v>
      </c>
      <c r="G5381" s="28" t="s">
        <v>173</v>
      </c>
      <c r="H5381" s="27" t="s">
        <v>174</v>
      </c>
      <c r="I5381" s="118" t="s">
        <v>9937</v>
      </c>
      <c r="J5381" s="29">
        <v>761.68</v>
      </c>
      <c r="K5381" s="28" t="s">
        <v>162</v>
      </c>
      <c r="L5381" s="27" t="s">
        <v>2746</v>
      </c>
      <c r="M5381" s="27" t="s">
        <v>164</v>
      </c>
      <c r="N5381" s="27" t="s">
        <v>18388</v>
      </c>
    </row>
    <row r="5382" spans="1:14" ht="16.5" customHeight="1">
      <c r="A5382" s="24">
        <v>3926909709</v>
      </c>
      <c r="B5382" s="25"/>
      <c r="C5382" s="26"/>
      <c r="D5382" s="27"/>
      <c r="E5382" s="27" t="s">
        <v>9933</v>
      </c>
      <c r="F5382" s="27" t="s">
        <v>9938</v>
      </c>
      <c r="G5382" s="28" t="s">
        <v>173</v>
      </c>
      <c r="H5382" s="27" t="s">
        <v>174</v>
      </c>
      <c r="I5382" s="118" t="s">
        <v>9939</v>
      </c>
      <c r="J5382" s="29">
        <v>1152.95</v>
      </c>
      <c r="K5382" s="28" t="s">
        <v>162</v>
      </c>
      <c r="L5382" s="27" t="s">
        <v>2746</v>
      </c>
      <c r="M5382" s="27" t="s">
        <v>164</v>
      </c>
      <c r="N5382" s="27" t="s">
        <v>18388</v>
      </c>
    </row>
    <row r="5383" spans="1:14" ht="16.5" customHeight="1">
      <c r="A5383" s="24">
        <v>3926909709</v>
      </c>
      <c r="B5383" s="25"/>
      <c r="C5383" s="26"/>
      <c r="D5383" s="27"/>
      <c r="E5383" s="27" t="s">
        <v>9933</v>
      </c>
      <c r="F5383" s="27" t="s">
        <v>9940</v>
      </c>
      <c r="G5383" s="28" t="s">
        <v>173</v>
      </c>
      <c r="H5383" s="27" t="s">
        <v>174</v>
      </c>
      <c r="I5383" s="118" t="s">
        <v>9941</v>
      </c>
      <c r="J5383" s="29">
        <v>578.82000000000005</v>
      </c>
      <c r="K5383" s="28" t="s">
        <v>162</v>
      </c>
      <c r="L5383" s="27" t="s">
        <v>2746</v>
      </c>
      <c r="M5383" s="27" t="s">
        <v>164</v>
      </c>
      <c r="N5383" s="27" t="s">
        <v>18388</v>
      </c>
    </row>
    <row r="5384" spans="1:14" ht="16.5" customHeight="1">
      <c r="A5384" s="24">
        <v>3926909709</v>
      </c>
      <c r="B5384" s="25"/>
      <c r="C5384" s="26">
        <v>6.5000000000000002E-2</v>
      </c>
      <c r="D5384" s="27"/>
      <c r="E5384" s="27" t="s">
        <v>8140</v>
      </c>
      <c r="F5384" s="27" t="s">
        <v>8141</v>
      </c>
      <c r="G5384" s="28" t="s">
        <v>159</v>
      </c>
      <c r="H5384" s="27" t="s">
        <v>160</v>
      </c>
      <c r="I5384" s="118" t="s">
        <v>8142</v>
      </c>
      <c r="J5384" s="29">
        <v>6.9</v>
      </c>
      <c r="K5384" s="28" t="s">
        <v>162</v>
      </c>
      <c r="L5384" s="27" t="s">
        <v>194</v>
      </c>
      <c r="M5384" s="27" t="s">
        <v>164</v>
      </c>
      <c r="N5384" s="27" t="s">
        <v>18063</v>
      </c>
    </row>
    <row r="5385" spans="1:14" ht="16.5" customHeight="1">
      <c r="A5385" s="24">
        <v>8504509500</v>
      </c>
      <c r="B5385" s="25"/>
      <c r="C5385" s="26"/>
      <c r="D5385" s="27"/>
      <c r="E5385" s="27" t="s">
        <v>820</v>
      </c>
      <c r="F5385" s="27" t="s">
        <v>9942</v>
      </c>
      <c r="G5385" s="28" t="s">
        <v>173</v>
      </c>
      <c r="H5385" s="27" t="s">
        <v>174</v>
      </c>
      <c r="I5385" s="118" t="s">
        <v>9943</v>
      </c>
      <c r="J5385" s="29">
        <v>3.7</v>
      </c>
      <c r="K5385" s="28" t="s">
        <v>162</v>
      </c>
      <c r="L5385" s="27" t="s">
        <v>218</v>
      </c>
      <c r="M5385" s="27" t="s">
        <v>164</v>
      </c>
      <c r="N5385" s="27" t="s">
        <v>8998</v>
      </c>
    </row>
    <row r="5386" spans="1:14" ht="16.5" customHeight="1">
      <c r="A5386" s="24">
        <v>8504509500</v>
      </c>
      <c r="B5386" s="25"/>
      <c r="C5386" s="26"/>
      <c r="D5386" s="27"/>
      <c r="E5386" s="27" t="s">
        <v>820</v>
      </c>
      <c r="F5386" s="27" t="s">
        <v>5340</v>
      </c>
      <c r="G5386" s="28" t="s">
        <v>173</v>
      </c>
      <c r="H5386" s="27" t="s">
        <v>174</v>
      </c>
      <c r="I5386" s="118" t="s">
        <v>5341</v>
      </c>
      <c r="J5386" s="29">
        <v>5.09</v>
      </c>
      <c r="K5386" s="28" t="s">
        <v>162</v>
      </c>
      <c r="L5386" s="27" t="s">
        <v>218</v>
      </c>
      <c r="M5386" s="27" t="s">
        <v>164</v>
      </c>
      <c r="N5386" s="27" t="s">
        <v>18066</v>
      </c>
    </row>
    <row r="5387" spans="1:14" ht="16.5" customHeight="1">
      <c r="A5387" s="24">
        <v>8504509500</v>
      </c>
      <c r="B5387" s="25"/>
      <c r="C5387" s="26"/>
      <c r="D5387" s="27"/>
      <c r="E5387" s="27" t="s">
        <v>820</v>
      </c>
      <c r="F5387" s="27" t="s">
        <v>6710</v>
      </c>
      <c r="G5387" s="28" t="s">
        <v>297</v>
      </c>
      <c r="H5387" s="27" t="s">
        <v>298</v>
      </c>
      <c r="I5387" s="118" t="s">
        <v>6711</v>
      </c>
      <c r="J5387" s="29">
        <v>429</v>
      </c>
      <c r="K5387" s="28" t="s">
        <v>162</v>
      </c>
      <c r="L5387" s="27" t="s">
        <v>236</v>
      </c>
      <c r="M5387" s="27" t="s">
        <v>164</v>
      </c>
      <c r="N5387" s="27" t="s">
        <v>18068</v>
      </c>
    </row>
    <row r="5388" spans="1:14" ht="16.5" customHeight="1">
      <c r="A5388" s="24">
        <v>8532210000</v>
      </c>
      <c r="B5388" s="25"/>
      <c r="C5388" s="26"/>
      <c r="D5388" s="27"/>
      <c r="E5388" s="27" t="s">
        <v>859</v>
      </c>
      <c r="F5388" s="27" t="s">
        <v>3211</v>
      </c>
      <c r="G5388" s="28" t="s">
        <v>173</v>
      </c>
      <c r="H5388" s="27" t="s">
        <v>174</v>
      </c>
      <c r="I5388" s="118" t="s">
        <v>3212</v>
      </c>
      <c r="J5388" s="29">
        <v>8.2799999999999994</v>
      </c>
      <c r="K5388" s="28" t="s">
        <v>162</v>
      </c>
      <c r="L5388" s="27" t="s">
        <v>262</v>
      </c>
      <c r="M5388" s="27" t="s">
        <v>164</v>
      </c>
      <c r="N5388" s="27" t="s">
        <v>262</v>
      </c>
    </row>
    <row r="5389" spans="1:14" ht="16.5" customHeight="1">
      <c r="A5389" s="24">
        <v>8532220000</v>
      </c>
      <c r="B5389" s="25"/>
      <c r="C5389" s="26"/>
      <c r="D5389" s="27"/>
      <c r="E5389" s="27" t="s">
        <v>276</v>
      </c>
      <c r="F5389" s="27" t="s">
        <v>9944</v>
      </c>
      <c r="G5389" s="28" t="s">
        <v>282</v>
      </c>
      <c r="H5389" s="27" t="s">
        <v>283</v>
      </c>
      <c r="I5389" s="118" t="s">
        <v>9945</v>
      </c>
      <c r="J5389" s="29">
        <v>35.56</v>
      </c>
      <c r="K5389" s="28" t="s">
        <v>162</v>
      </c>
      <c r="L5389" s="27" t="s">
        <v>5518</v>
      </c>
      <c r="M5389" s="27" t="s">
        <v>164</v>
      </c>
      <c r="N5389" s="27" t="s">
        <v>18299</v>
      </c>
    </row>
    <row r="5390" spans="1:14" ht="16.5" customHeight="1">
      <c r="A5390" s="24">
        <v>8532240000</v>
      </c>
      <c r="B5390" s="25"/>
      <c r="C5390" s="26"/>
      <c r="D5390" s="27"/>
      <c r="E5390" s="27" t="s">
        <v>3069</v>
      </c>
      <c r="F5390" s="27" t="s">
        <v>8403</v>
      </c>
      <c r="G5390" s="28" t="s">
        <v>173</v>
      </c>
      <c r="H5390" s="27" t="s">
        <v>174</v>
      </c>
      <c r="I5390" s="118" t="s">
        <v>8404</v>
      </c>
      <c r="J5390" s="29">
        <v>1.1000000000000001</v>
      </c>
      <c r="K5390" s="28" t="s">
        <v>162</v>
      </c>
      <c r="L5390" s="27" t="s">
        <v>262</v>
      </c>
      <c r="M5390" s="27" t="s">
        <v>164</v>
      </c>
      <c r="N5390" s="27" t="s">
        <v>265</v>
      </c>
    </row>
    <row r="5391" spans="1:14" ht="16.5" customHeight="1">
      <c r="A5391" s="24">
        <v>8532240000</v>
      </c>
      <c r="B5391" s="25"/>
      <c r="C5391" s="26"/>
      <c r="D5391" s="27"/>
      <c r="E5391" s="27" t="s">
        <v>3069</v>
      </c>
      <c r="F5391" s="27" t="s">
        <v>9946</v>
      </c>
      <c r="G5391" s="28" t="s">
        <v>173</v>
      </c>
      <c r="H5391" s="27" t="s">
        <v>174</v>
      </c>
      <c r="I5391" s="118" t="s">
        <v>9947</v>
      </c>
      <c r="J5391" s="29">
        <v>4.72</v>
      </c>
      <c r="K5391" s="28" t="s">
        <v>162</v>
      </c>
      <c r="L5391" s="27" t="s">
        <v>262</v>
      </c>
      <c r="M5391" s="27" t="s">
        <v>164</v>
      </c>
      <c r="N5391" s="27" t="s">
        <v>265</v>
      </c>
    </row>
    <row r="5392" spans="1:14" ht="16.5" customHeight="1">
      <c r="A5392" s="24">
        <v>8532240000</v>
      </c>
      <c r="B5392" s="25"/>
      <c r="C5392" s="26"/>
      <c r="D5392" s="27"/>
      <c r="E5392" s="27" t="s">
        <v>3069</v>
      </c>
      <c r="F5392" s="27" t="s">
        <v>9948</v>
      </c>
      <c r="G5392" s="28" t="s">
        <v>173</v>
      </c>
      <c r="H5392" s="27" t="s">
        <v>174</v>
      </c>
      <c r="I5392" s="118" t="s">
        <v>9949</v>
      </c>
      <c r="J5392" s="29">
        <v>7.86</v>
      </c>
      <c r="K5392" s="28" t="s">
        <v>162</v>
      </c>
      <c r="L5392" s="27" t="s">
        <v>262</v>
      </c>
      <c r="M5392" s="27" t="s">
        <v>164</v>
      </c>
      <c r="N5392" s="27" t="s">
        <v>265</v>
      </c>
    </row>
    <row r="5393" spans="1:14" ht="16.5" customHeight="1">
      <c r="A5393" s="24">
        <v>8532240000</v>
      </c>
      <c r="B5393" s="25"/>
      <c r="C5393" s="26"/>
      <c r="D5393" s="27"/>
      <c r="E5393" s="27" t="s">
        <v>3069</v>
      </c>
      <c r="F5393" s="27" t="s">
        <v>6691</v>
      </c>
      <c r="G5393" s="28" t="s">
        <v>173</v>
      </c>
      <c r="H5393" s="27" t="s">
        <v>174</v>
      </c>
      <c r="I5393" s="118" t="s">
        <v>6692</v>
      </c>
      <c r="J5393" s="29">
        <v>34.68</v>
      </c>
      <c r="K5393" s="28" t="s">
        <v>162</v>
      </c>
      <c r="L5393" s="27" t="s">
        <v>236</v>
      </c>
      <c r="M5393" s="27" t="s">
        <v>164</v>
      </c>
      <c r="N5393" s="27" t="s">
        <v>18068</v>
      </c>
    </row>
    <row r="5394" spans="1:14" ht="16.5" customHeight="1">
      <c r="A5394" s="24">
        <v>8532240000</v>
      </c>
      <c r="B5394" s="25"/>
      <c r="C5394" s="26"/>
      <c r="D5394" s="27"/>
      <c r="E5394" s="27" t="s">
        <v>3069</v>
      </c>
      <c r="F5394" s="27" t="s">
        <v>7284</v>
      </c>
      <c r="G5394" s="28" t="s">
        <v>173</v>
      </c>
      <c r="H5394" s="27" t="s">
        <v>174</v>
      </c>
      <c r="I5394" s="118" t="s">
        <v>318</v>
      </c>
      <c r="J5394" s="29">
        <v>12.82</v>
      </c>
      <c r="K5394" s="28" t="s">
        <v>162</v>
      </c>
      <c r="L5394" s="27" t="s">
        <v>262</v>
      </c>
      <c r="M5394" s="27" t="s">
        <v>164</v>
      </c>
      <c r="N5394" s="27" t="s">
        <v>262</v>
      </c>
    </row>
    <row r="5395" spans="1:14" ht="16.5" customHeight="1">
      <c r="A5395" s="24">
        <v>8532240000</v>
      </c>
      <c r="B5395" s="25"/>
      <c r="C5395" s="26"/>
      <c r="D5395" s="27"/>
      <c r="E5395" s="27" t="s">
        <v>3069</v>
      </c>
      <c r="F5395" s="27" t="s">
        <v>2422</v>
      </c>
      <c r="G5395" s="28" t="s">
        <v>173</v>
      </c>
      <c r="H5395" s="27" t="s">
        <v>174</v>
      </c>
      <c r="I5395" s="118" t="s">
        <v>2423</v>
      </c>
      <c r="J5395" s="29">
        <v>0.44</v>
      </c>
      <c r="K5395" s="28" t="s">
        <v>162</v>
      </c>
      <c r="L5395" s="27" t="s">
        <v>272</v>
      </c>
      <c r="M5395" s="27" t="s">
        <v>164</v>
      </c>
      <c r="N5395" s="27" t="s">
        <v>272</v>
      </c>
    </row>
    <row r="5396" spans="1:14" ht="16.5" customHeight="1">
      <c r="A5396" s="24">
        <v>8532240000</v>
      </c>
      <c r="B5396" s="25"/>
      <c r="C5396" s="26"/>
      <c r="D5396" s="27"/>
      <c r="E5396" s="27" t="s">
        <v>3069</v>
      </c>
      <c r="F5396" s="27" t="s">
        <v>9950</v>
      </c>
      <c r="G5396" s="28" t="s">
        <v>173</v>
      </c>
      <c r="H5396" s="27" t="s">
        <v>174</v>
      </c>
      <c r="I5396" s="118" t="s">
        <v>9951</v>
      </c>
      <c r="J5396" s="29">
        <v>0.92</v>
      </c>
      <c r="K5396" s="28" t="s">
        <v>162</v>
      </c>
      <c r="L5396" s="27" t="s">
        <v>272</v>
      </c>
      <c r="M5396" s="27" t="s">
        <v>164</v>
      </c>
      <c r="N5396" s="27" t="s">
        <v>18073</v>
      </c>
    </row>
    <row r="5397" spans="1:14" ht="16.5" customHeight="1">
      <c r="A5397" s="24">
        <v>8532240000</v>
      </c>
      <c r="B5397" s="25"/>
      <c r="C5397" s="26"/>
      <c r="D5397" s="27"/>
      <c r="E5397" s="27" t="s">
        <v>3069</v>
      </c>
      <c r="F5397" s="27" t="s">
        <v>9952</v>
      </c>
      <c r="G5397" s="28" t="s">
        <v>173</v>
      </c>
      <c r="H5397" s="27" t="s">
        <v>174</v>
      </c>
      <c r="I5397" s="118" t="s">
        <v>9953</v>
      </c>
      <c r="J5397" s="29">
        <v>0.9</v>
      </c>
      <c r="K5397" s="28" t="s">
        <v>162</v>
      </c>
      <c r="L5397" s="27" t="s">
        <v>236</v>
      </c>
      <c r="M5397" s="27" t="s">
        <v>164</v>
      </c>
      <c r="N5397" s="27" t="s">
        <v>236</v>
      </c>
    </row>
    <row r="5398" spans="1:14" ht="16.5" customHeight="1">
      <c r="A5398" s="24">
        <v>8532240000</v>
      </c>
      <c r="B5398" s="25"/>
      <c r="C5398" s="26"/>
      <c r="D5398" s="27"/>
      <c r="E5398" s="27" t="s">
        <v>3069</v>
      </c>
      <c r="F5398" s="27" t="s">
        <v>7287</v>
      </c>
      <c r="G5398" s="28" t="s">
        <v>159</v>
      </c>
      <c r="H5398" s="27" t="s">
        <v>160</v>
      </c>
      <c r="I5398" s="118" t="s">
        <v>7288</v>
      </c>
      <c r="J5398" s="29">
        <v>1.42</v>
      </c>
      <c r="K5398" s="28" t="s">
        <v>162</v>
      </c>
      <c r="L5398" s="27" t="s">
        <v>262</v>
      </c>
      <c r="M5398" s="27" t="s">
        <v>164</v>
      </c>
      <c r="N5398" s="27" t="s">
        <v>265</v>
      </c>
    </row>
    <row r="5399" spans="1:14" ht="16.5" customHeight="1">
      <c r="A5399" s="24">
        <v>8532250000</v>
      </c>
      <c r="B5399" s="25"/>
      <c r="C5399" s="26"/>
      <c r="D5399" s="27"/>
      <c r="E5399" s="27" t="s">
        <v>2025</v>
      </c>
      <c r="F5399" s="27" t="s">
        <v>5375</v>
      </c>
      <c r="G5399" s="28" t="s">
        <v>173</v>
      </c>
      <c r="H5399" s="27" t="s">
        <v>174</v>
      </c>
      <c r="I5399" s="118" t="s">
        <v>5376</v>
      </c>
      <c r="J5399" s="29">
        <v>35.549999999999997</v>
      </c>
      <c r="K5399" s="28" t="s">
        <v>162</v>
      </c>
      <c r="L5399" s="27" t="s">
        <v>344</v>
      </c>
      <c r="M5399" s="27" t="s">
        <v>164</v>
      </c>
      <c r="N5399" s="27" t="s">
        <v>344</v>
      </c>
    </row>
    <row r="5400" spans="1:14" ht="16.5" customHeight="1">
      <c r="A5400" s="24">
        <v>8533210000</v>
      </c>
      <c r="B5400" s="25"/>
      <c r="C5400" s="26"/>
      <c r="D5400" s="27"/>
      <c r="E5400" s="27" t="s">
        <v>9954</v>
      </c>
      <c r="F5400" s="27" t="s">
        <v>8801</v>
      </c>
      <c r="G5400" s="28" t="s">
        <v>173</v>
      </c>
      <c r="H5400" s="27" t="s">
        <v>174</v>
      </c>
      <c r="I5400" s="118" t="s">
        <v>8802</v>
      </c>
      <c r="J5400" s="29">
        <v>5.88</v>
      </c>
      <c r="K5400" s="28" t="s">
        <v>162</v>
      </c>
      <c r="L5400" s="27" t="s">
        <v>272</v>
      </c>
      <c r="M5400" s="27" t="s">
        <v>164</v>
      </c>
      <c r="N5400" s="27" t="s">
        <v>18073</v>
      </c>
    </row>
    <row r="5401" spans="1:14" ht="16.5" customHeight="1">
      <c r="A5401" s="24">
        <v>8533210000</v>
      </c>
      <c r="B5401" s="25"/>
      <c r="C5401" s="26"/>
      <c r="D5401" s="27"/>
      <c r="E5401" s="27" t="s">
        <v>9954</v>
      </c>
      <c r="F5401" s="27" t="s">
        <v>9955</v>
      </c>
      <c r="G5401" s="28" t="s">
        <v>173</v>
      </c>
      <c r="H5401" s="27" t="s">
        <v>174</v>
      </c>
      <c r="I5401" s="118" t="s">
        <v>9956</v>
      </c>
      <c r="J5401" s="29">
        <v>0.3</v>
      </c>
      <c r="K5401" s="28" t="s">
        <v>162</v>
      </c>
      <c r="L5401" s="27" t="s">
        <v>393</v>
      </c>
      <c r="M5401" s="27" t="s">
        <v>164</v>
      </c>
      <c r="N5401" s="27" t="s">
        <v>18389</v>
      </c>
    </row>
    <row r="5402" spans="1:14" ht="16.5" customHeight="1">
      <c r="A5402" s="24">
        <v>8533210000</v>
      </c>
      <c r="B5402" s="25"/>
      <c r="C5402" s="26"/>
      <c r="D5402" s="27"/>
      <c r="E5402" s="27" t="s">
        <v>9954</v>
      </c>
      <c r="F5402" s="27" t="s">
        <v>9957</v>
      </c>
      <c r="G5402" s="28" t="s">
        <v>173</v>
      </c>
      <c r="H5402" s="27" t="s">
        <v>174</v>
      </c>
      <c r="I5402" s="118" t="s">
        <v>6940</v>
      </c>
      <c r="J5402" s="29">
        <v>0.3</v>
      </c>
      <c r="K5402" s="28" t="s">
        <v>162</v>
      </c>
      <c r="L5402" s="27" t="s">
        <v>372</v>
      </c>
      <c r="M5402" s="27" t="s">
        <v>164</v>
      </c>
      <c r="N5402" s="27" t="s">
        <v>1383</v>
      </c>
    </row>
    <row r="5403" spans="1:14" ht="16.5" customHeight="1">
      <c r="A5403" s="24">
        <v>8536501109</v>
      </c>
      <c r="B5403" s="25"/>
      <c r="C5403" s="26"/>
      <c r="D5403" s="27"/>
      <c r="E5403" s="27" t="s">
        <v>9958</v>
      </c>
      <c r="F5403" s="27" t="s">
        <v>8805</v>
      </c>
      <c r="G5403" s="28" t="s">
        <v>173</v>
      </c>
      <c r="H5403" s="27" t="s">
        <v>174</v>
      </c>
      <c r="I5403" s="118" t="s">
        <v>8806</v>
      </c>
      <c r="J5403" s="29">
        <v>7.42</v>
      </c>
      <c r="K5403" s="28" t="s">
        <v>162</v>
      </c>
      <c r="L5403" s="27" t="s">
        <v>1218</v>
      </c>
      <c r="M5403" s="27" t="s">
        <v>164</v>
      </c>
      <c r="N5403" s="27" t="s">
        <v>18390</v>
      </c>
    </row>
    <row r="5404" spans="1:14" ht="16.5" customHeight="1">
      <c r="A5404" s="24">
        <v>8536693000</v>
      </c>
      <c r="B5404" s="25"/>
      <c r="C5404" s="26"/>
      <c r="D5404" s="27"/>
      <c r="E5404" s="27" t="s">
        <v>26</v>
      </c>
      <c r="F5404" s="27" t="s">
        <v>9959</v>
      </c>
      <c r="G5404" s="28" t="s">
        <v>173</v>
      </c>
      <c r="H5404" s="27" t="s">
        <v>174</v>
      </c>
      <c r="I5404" s="118" t="s">
        <v>9960</v>
      </c>
      <c r="J5404" s="29">
        <v>92.65</v>
      </c>
      <c r="K5404" s="28" t="s">
        <v>162</v>
      </c>
      <c r="L5404" s="27" t="s">
        <v>435</v>
      </c>
      <c r="M5404" s="27" t="s">
        <v>164</v>
      </c>
      <c r="N5404" s="27" t="s">
        <v>435</v>
      </c>
    </row>
    <row r="5405" spans="1:14" ht="16.5" customHeight="1">
      <c r="A5405" s="24">
        <v>8536693000</v>
      </c>
      <c r="B5405" s="25"/>
      <c r="C5405" s="26"/>
      <c r="D5405" s="27"/>
      <c r="E5405" s="27" t="s">
        <v>26</v>
      </c>
      <c r="F5405" s="27" t="s">
        <v>9961</v>
      </c>
      <c r="G5405" s="28" t="s">
        <v>173</v>
      </c>
      <c r="H5405" s="27" t="s">
        <v>174</v>
      </c>
      <c r="I5405" s="118" t="s">
        <v>8476</v>
      </c>
      <c r="J5405" s="29">
        <v>10.27</v>
      </c>
      <c r="K5405" s="28" t="s">
        <v>162</v>
      </c>
      <c r="L5405" s="27" t="s">
        <v>1152</v>
      </c>
      <c r="M5405" s="27" t="s">
        <v>164</v>
      </c>
      <c r="N5405" s="27" t="s">
        <v>3701</v>
      </c>
    </row>
    <row r="5406" spans="1:14" ht="16.5" customHeight="1">
      <c r="A5406" s="24">
        <v>8536693000</v>
      </c>
      <c r="B5406" s="25"/>
      <c r="C5406" s="26"/>
      <c r="D5406" s="27"/>
      <c r="E5406" s="27" t="s">
        <v>26</v>
      </c>
      <c r="F5406" s="27" t="s">
        <v>9962</v>
      </c>
      <c r="G5406" s="28" t="s">
        <v>173</v>
      </c>
      <c r="H5406" s="27" t="s">
        <v>174</v>
      </c>
      <c r="I5406" s="118" t="s">
        <v>9963</v>
      </c>
      <c r="J5406" s="29">
        <v>24</v>
      </c>
      <c r="K5406" s="28" t="s">
        <v>162</v>
      </c>
      <c r="L5406" s="27" t="s">
        <v>452</v>
      </c>
      <c r="M5406" s="27" t="s">
        <v>164</v>
      </c>
      <c r="N5406" s="27" t="s">
        <v>18086</v>
      </c>
    </row>
    <row r="5407" spans="1:14" ht="16.5" customHeight="1">
      <c r="A5407" s="24">
        <v>8536693000</v>
      </c>
      <c r="B5407" s="25"/>
      <c r="C5407" s="26"/>
      <c r="D5407" s="27"/>
      <c r="E5407" s="27" t="s">
        <v>26</v>
      </c>
      <c r="F5407" s="27" t="s">
        <v>9964</v>
      </c>
      <c r="G5407" s="28" t="s">
        <v>173</v>
      </c>
      <c r="H5407" s="27" t="s">
        <v>174</v>
      </c>
      <c r="I5407" s="118" t="s">
        <v>9965</v>
      </c>
      <c r="J5407" s="29">
        <v>2.2000000000000002</v>
      </c>
      <c r="K5407" s="28" t="s">
        <v>162</v>
      </c>
      <c r="L5407" s="27" t="s">
        <v>449</v>
      </c>
      <c r="M5407" s="27" t="s">
        <v>164</v>
      </c>
      <c r="N5407" s="27" t="s">
        <v>18085</v>
      </c>
    </row>
    <row r="5408" spans="1:14" ht="16.5" customHeight="1">
      <c r="A5408" s="24">
        <v>8536699008</v>
      </c>
      <c r="B5408" s="25"/>
      <c r="C5408" s="26">
        <v>0.08</v>
      </c>
      <c r="D5408" s="27"/>
      <c r="E5408" s="27" t="s">
        <v>471</v>
      </c>
      <c r="F5408" s="27" t="s">
        <v>9966</v>
      </c>
      <c r="G5408" s="28" t="s">
        <v>173</v>
      </c>
      <c r="H5408" s="27" t="s">
        <v>174</v>
      </c>
      <c r="I5408" s="118" t="s">
        <v>9967</v>
      </c>
      <c r="J5408" s="29">
        <v>2064.71</v>
      </c>
      <c r="K5408" s="28" t="s">
        <v>162</v>
      </c>
      <c r="L5408" s="27" t="s">
        <v>2746</v>
      </c>
      <c r="M5408" s="27" t="s">
        <v>164</v>
      </c>
      <c r="N5408" s="27" t="s">
        <v>18388</v>
      </c>
    </row>
    <row r="5409" spans="1:14" ht="16.5" customHeight="1">
      <c r="A5409" s="24">
        <v>8536699008</v>
      </c>
      <c r="B5409" s="25"/>
      <c r="C5409" s="26"/>
      <c r="D5409" s="27"/>
      <c r="E5409" s="27" t="s">
        <v>471</v>
      </c>
      <c r="F5409" s="27" t="s">
        <v>9968</v>
      </c>
      <c r="G5409" s="28" t="s">
        <v>173</v>
      </c>
      <c r="H5409" s="27" t="s">
        <v>174</v>
      </c>
      <c r="I5409" s="118" t="s">
        <v>4023</v>
      </c>
      <c r="J5409" s="29">
        <v>2964.7</v>
      </c>
      <c r="K5409" s="28" t="s">
        <v>162</v>
      </c>
      <c r="L5409" s="27" t="s">
        <v>2746</v>
      </c>
      <c r="M5409" s="27" t="s">
        <v>164</v>
      </c>
      <c r="N5409" s="27" t="s">
        <v>18388</v>
      </c>
    </row>
    <row r="5410" spans="1:14" ht="16.5" customHeight="1">
      <c r="A5410" s="24">
        <v>8536908500</v>
      </c>
      <c r="B5410" s="25"/>
      <c r="C5410" s="26"/>
      <c r="D5410" s="27"/>
      <c r="E5410" s="27" t="s">
        <v>9969</v>
      </c>
      <c r="F5410" s="27" t="s">
        <v>9970</v>
      </c>
      <c r="G5410" s="28" t="s">
        <v>173</v>
      </c>
      <c r="H5410" s="27" t="s">
        <v>174</v>
      </c>
      <c r="I5410" s="118" t="s">
        <v>9971</v>
      </c>
      <c r="J5410" s="29">
        <v>9.48</v>
      </c>
      <c r="K5410" s="28" t="s">
        <v>162</v>
      </c>
      <c r="L5410" s="27" t="s">
        <v>9972</v>
      </c>
      <c r="M5410" s="27" t="s">
        <v>164</v>
      </c>
      <c r="N5410" s="27" t="s">
        <v>18391</v>
      </c>
    </row>
    <row r="5411" spans="1:14" ht="16.5" customHeight="1">
      <c r="A5411" s="24">
        <v>8536908500</v>
      </c>
      <c r="B5411" s="25"/>
      <c r="C5411" s="26"/>
      <c r="D5411" s="27"/>
      <c r="E5411" s="27" t="s">
        <v>9973</v>
      </c>
      <c r="F5411" s="27" t="s">
        <v>8311</v>
      </c>
      <c r="G5411" s="28" t="s">
        <v>173</v>
      </c>
      <c r="H5411" s="27" t="s">
        <v>174</v>
      </c>
      <c r="I5411" s="118" t="s">
        <v>8312</v>
      </c>
      <c r="J5411" s="29">
        <v>0.74</v>
      </c>
      <c r="K5411" s="28" t="s">
        <v>162</v>
      </c>
      <c r="L5411" s="27" t="s">
        <v>498</v>
      </c>
      <c r="M5411" s="27" t="s">
        <v>164</v>
      </c>
      <c r="N5411" s="27" t="s">
        <v>8844</v>
      </c>
    </row>
    <row r="5412" spans="1:14" ht="16.5" customHeight="1">
      <c r="A5412" s="24">
        <v>8536908500</v>
      </c>
      <c r="B5412" s="25"/>
      <c r="C5412" s="26"/>
      <c r="D5412" s="27"/>
      <c r="E5412" s="27" t="s">
        <v>9973</v>
      </c>
      <c r="F5412" s="27" t="s">
        <v>9974</v>
      </c>
      <c r="G5412" s="28" t="s">
        <v>173</v>
      </c>
      <c r="H5412" s="27" t="s">
        <v>174</v>
      </c>
      <c r="I5412" s="118" t="s">
        <v>9975</v>
      </c>
      <c r="J5412" s="29">
        <v>3</v>
      </c>
      <c r="K5412" s="28" t="s">
        <v>162</v>
      </c>
      <c r="L5412" s="27" t="s">
        <v>498</v>
      </c>
      <c r="M5412" s="27" t="s">
        <v>164</v>
      </c>
      <c r="N5412" s="27" t="s">
        <v>8844</v>
      </c>
    </row>
    <row r="5413" spans="1:14" ht="16.5" customHeight="1">
      <c r="A5413" s="24">
        <v>8541100009</v>
      </c>
      <c r="B5413" s="25"/>
      <c r="C5413" s="26"/>
      <c r="D5413" s="27"/>
      <c r="E5413" s="27" t="s">
        <v>1032</v>
      </c>
      <c r="F5413" s="27" t="s">
        <v>9976</v>
      </c>
      <c r="G5413" s="28" t="s">
        <v>173</v>
      </c>
      <c r="H5413" s="27" t="s">
        <v>174</v>
      </c>
      <c r="I5413" s="118" t="s">
        <v>9977</v>
      </c>
      <c r="J5413" s="29">
        <v>91</v>
      </c>
      <c r="K5413" s="28" t="s">
        <v>162</v>
      </c>
      <c r="L5413" s="27" t="s">
        <v>250</v>
      </c>
      <c r="M5413" s="27" t="s">
        <v>164</v>
      </c>
      <c r="N5413" s="27" t="s">
        <v>8852</v>
      </c>
    </row>
    <row r="5414" spans="1:14" ht="16.5" customHeight="1">
      <c r="A5414" s="24">
        <v>8541100009</v>
      </c>
      <c r="B5414" s="25"/>
      <c r="C5414" s="26"/>
      <c r="D5414" s="27"/>
      <c r="E5414" s="27" t="s">
        <v>1032</v>
      </c>
      <c r="F5414" s="27" t="s">
        <v>9978</v>
      </c>
      <c r="G5414" s="28" t="s">
        <v>173</v>
      </c>
      <c r="H5414" s="27" t="s">
        <v>174</v>
      </c>
      <c r="I5414" s="118" t="s">
        <v>9979</v>
      </c>
      <c r="J5414" s="29">
        <v>24.61</v>
      </c>
      <c r="K5414" s="28" t="s">
        <v>162</v>
      </c>
      <c r="L5414" s="27" t="s">
        <v>372</v>
      </c>
      <c r="M5414" s="27" t="s">
        <v>164</v>
      </c>
      <c r="N5414" s="27" t="s">
        <v>18392</v>
      </c>
    </row>
    <row r="5415" spans="1:14" ht="16.5" customHeight="1">
      <c r="A5415" s="24">
        <v>8541100009</v>
      </c>
      <c r="B5415" s="25"/>
      <c r="C5415" s="26"/>
      <c r="D5415" s="27"/>
      <c r="E5415" s="27" t="s">
        <v>1032</v>
      </c>
      <c r="F5415" s="27" t="s">
        <v>6972</v>
      </c>
      <c r="G5415" s="28" t="s">
        <v>173</v>
      </c>
      <c r="H5415" s="27" t="s">
        <v>174</v>
      </c>
      <c r="I5415" s="118" t="s">
        <v>6973</v>
      </c>
      <c r="J5415" s="29">
        <v>1.45</v>
      </c>
      <c r="K5415" s="28" t="s">
        <v>162</v>
      </c>
      <c r="L5415" s="27" t="s">
        <v>250</v>
      </c>
      <c r="M5415" s="27" t="s">
        <v>164</v>
      </c>
      <c r="N5415" s="27" t="s">
        <v>8855</v>
      </c>
    </row>
    <row r="5416" spans="1:14" ht="16.5" customHeight="1">
      <c r="A5416" s="24">
        <v>8541100009</v>
      </c>
      <c r="B5416" s="25"/>
      <c r="C5416" s="26"/>
      <c r="D5416" s="27"/>
      <c r="E5416" s="27" t="s">
        <v>1032</v>
      </c>
      <c r="F5416" s="27" t="s">
        <v>1792</v>
      </c>
      <c r="G5416" s="28" t="s">
        <v>173</v>
      </c>
      <c r="H5416" s="27" t="s">
        <v>174</v>
      </c>
      <c r="I5416" s="118" t="s">
        <v>1793</v>
      </c>
      <c r="J5416" s="29">
        <v>1.62</v>
      </c>
      <c r="K5416" s="28" t="s">
        <v>162</v>
      </c>
      <c r="L5416" s="27" t="s">
        <v>1794</v>
      </c>
      <c r="M5416" s="27" t="s">
        <v>164</v>
      </c>
      <c r="N5416" s="27" t="s">
        <v>1794</v>
      </c>
    </row>
    <row r="5417" spans="1:14" ht="16.5" customHeight="1">
      <c r="A5417" s="24">
        <v>8541100009</v>
      </c>
      <c r="B5417" s="25"/>
      <c r="C5417" s="26"/>
      <c r="D5417" s="27"/>
      <c r="E5417" s="27" t="s">
        <v>1032</v>
      </c>
      <c r="F5417" s="27" t="s">
        <v>9980</v>
      </c>
      <c r="G5417" s="28" t="s">
        <v>173</v>
      </c>
      <c r="H5417" s="27" t="s">
        <v>174</v>
      </c>
      <c r="I5417" s="118" t="s">
        <v>2049</v>
      </c>
      <c r="J5417" s="29">
        <v>0.54</v>
      </c>
      <c r="K5417" s="28" t="s">
        <v>162</v>
      </c>
      <c r="L5417" s="27" t="s">
        <v>1794</v>
      </c>
      <c r="M5417" s="27" t="s">
        <v>164</v>
      </c>
      <c r="N5417" s="27" t="s">
        <v>1794</v>
      </c>
    </row>
    <row r="5418" spans="1:14" ht="16.5" customHeight="1">
      <c r="A5418" s="24">
        <v>8541210000</v>
      </c>
      <c r="B5418" s="25"/>
      <c r="C5418" s="26"/>
      <c r="D5418" s="27"/>
      <c r="E5418" s="27" t="s">
        <v>545</v>
      </c>
      <c r="F5418" s="27" t="s">
        <v>9981</v>
      </c>
      <c r="G5418" s="28" t="s">
        <v>173</v>
      </c>
      <c r="H5418" s="27" t="s">
        <v>174</v>
      </c>
      <c r="I5418" s="118" t="s">
        <v>9982</v>
      </c>
      <c r="J5418" s="29">
        <v>1.74</v>
      </c>
      <c r="K5418" s="28" t="s">
        <v>162</v>
      </c>
      <c r="L5418" s="27" t="s">
        <v>7601</v>
      </c>
      <c r="M5418" s="27" t="s">
        <v>164</v>
      </c>
      <c r="N5418" s="27" t="s">
        <v>18393</v>
      </c>
    </row>
    <row r="5419" spans="1:14" ht="16.5" customHeight="1">
      <c r="A5419" s="24">
        <v>8541210000</v>
      </c>
      <c r="B5419" s="25"/>
      <c r="C5419" s="26"/>
      <c r="D5419" s="27"/>
      <c r="E5419" s="27" t="s">
        <v>545</v>
      </c>
      <c r="F5419" s="27" t="s">
        <v>9983</v>
      </c>
      <c r="G5419" s="28" t="s">
        <v>173</v>
      </c>
      <c r="H5419" s="27" t="s">
        <v>174</v>
      </c>
      <c r="I5419" s="118" t="s">
        <v>9984</v>
      </c>
      <c r="J5419" s="29">
        <v>1414.89</v>
      </c>
      <c r="K5419" s="28" t="s">
        <v>162</v>
      </c>
      <c r="L5419" s="27" t="s">
        <v>250</v>
      </c>
      <c r="M5419" s="27" t="s">
        <v>164</v>
      </c>
      <c r="N5419" s="27" t="s">
        <v>18071</v>
      </c>
    </row>
    <row r="5420" spans="1:14" ht="16.5" customHeight="1">
      <c r="A5420" s="24">
        <v>8541410002</v>
      </c>
      <c r="B5420" s="25"/>
      <c r="C5420" s="26"/>
      <c r="D5420" s="27"/>
      <c r="E5420" s="27" t="s">
        <v>9985</v>
      </c>
      <c r="F5420" s="27" t="s">
        <v>9986</v>
      </c>
      <c r="G5420" s="28" t="s">
        <v>173</v>
      </c>
      <c r="H5420" s="27" t="s">
        <v>174</v>
      </c>
      <c r="I5420" s="118" t="s">
        <v>8524</v>
      </c>
      <c r="J5420" s="29">
        <v>3.92</v>
      </c>
      <c r="K5420" s="28" t="s">
        <v>162</v>
      </c>
      <c r="L5420" s="27" t="s">
        <v>1314</v>
      </c>
      <c r="M5420" s="27" t="s">
        <v>164</v>
      </c>
      <c r="N5420" s="27" t="s">
        <v>18130</v>
      </c>
    </row>
    <row r="5421" spans="1:14" ht="16.5" customHeight="1">
      <c r="A5421" s="24">
        <v>8541410002</v>
      </c>
      <c r="B5421" s="25"/>
      <c r="C5421" s="26"/>
      <c r="D5421" s="27"/>
      <c r="E5421" s="27" t="s">
        <v>9985</v>
      </c>
      <c r="F5421" s="27" t="s">
        <v>7413</v>
      </c>
      <c r="G5421" s="28" t="s">
        <v>173</v>
      </c>
      <c r="H5421" s="27" t="s">
        <v>174</v>
      </c>
      <c r="I5421" s="118" t="s">
        <v>2871</v>
      </c>
      <c r="J5421" s="29">
        <v>44.03</v>
      </c>
      <c r="K5421" s="28" t="s">
        <v>162</v>
      </c>
      <c r="L5421" s="27" t="s">
        <v>1314</v>
      </c>
      <c r="M5421" s="27" t="s">
        <v>164</v>
      </c>
      <c r="N5421" s="27" t="s">
        <v>18130</v>
      </c>
    </row>
    <row r="5422" spans="1:14" ht="16.5" customHeight="1">
      <c r="A5422" s="24">
        <v>8541490000</v>
      </c>
      <c r="B5422" s="25"/>
      <c r="C5422" s="26"/>
      <c r="D5422" s="27"/>
      <c r="E5422" s="27" t="s">
        <v>9987</v>
      </c>
      <c r="F5422" s="27" t="s">
        <v>2074</v>
      </c>
      <c r="G5422" s="28" t="s">
        <v>173</v>
      </c>
      <c r="H5422" s="27" t="s">
        <v>174</v>
      </c>
      <c r="I5422" s="118" t="s">
        <v>1465</v>
      </c>
      <c r="J5422" s="29">
        <v>5.76</v>
      </c>
      <c r="K5422" s="28" t="s">
        <v>162</v>
      </c>
      <c r="L5422" s="27" t="s">
        <v>528</v>
      </c>
      <c r="M5422" s="27" t="s">
        <v>164</v>
      </c>
      <c r="N5422" s="27" t="s">
        <v>18090</v>
      </c>
    </row>
    <row r="5423" spans="1:14" ht="16.5" customHeight="1" thickBot="1">
      <c r="A5423" s="24">
        <v>8541900000</v>
      </c>
      <c r="B5423" s="25"/>
      <c r="C5423" s="26"/>
      <c r="D5423" s="27"/>
      <c r="E5423" s="27" t="s">
        <v>9988</v>
      </c>
      <c r="F5423" s="27" t="s">
        <v>9989</v>
      </c>
      <c r="G5423" s="28" t="s">
        <v>173</v>
      </c>
      <c r="H5423" s="27" t="s">
        <v>174</v>
      </c>
      <c r="I5423" s="118" t="s">
        <v>9990</v>
      </c>
      <c r="J5423" s="29">
        <v>13.71</v>
      </c>
      <c r="K5423" s="28" t="s">
        <v>162</v>
      </c>
      <c r="L5423" s="27" t="s">
        <v>4504</v>
      </c>
      <c r="M5423" s="27" t="s">
        <v>164</v>
      </c>
      <c r="N5423" s="27" t="s">
        <v>5753</v>
      </c>
    </row>
    <row r="5424" spans="1:14" ht="16.5" customHeight="1" thickTop="1" thickBot="1">
      <c r="A5424" s="30">
        <v>8542319010</v>
      </c>
      <c r="B5424" s="25"/>
      <c r="C5424" s="26"/>
      <c r="D5424" s="27"/>
      <c r="E5424" s="27" t="s">
        <v>768</v>
      </c>
      <c r="F5424" s="27" t="s">
        <v>9991</v>
      </c>
      <c r="G5424" s="28" t="s">
        <v>173</v>
      </c>
      <c r="H5424" s="27" t="s">
        <v>174</v>
      </c>
      <c r="I5424" s="118" t="s">
        <v>1061</v>
      </c>
      <c r="J5424" s="29">
        <v>239.13</v>
      </c>
      <c r="K5424" s="28" t="s">
        <v>162</v>
      </c>
      <c r="L5424" s="27" t="s">
        <v>580</v>
      </c>
      <c r="M5424" s="27" t="s">
        <v>164</v>
      </c>
      <c r="N5424" s="27" t="s">
        <v>10753</v>
      </c>
    </row>
    <row r="5425" spans="1:14" ht="16.5" customHeight="1" thickTop="1" thickBot="1">
      <c r="A5425" s="30">
        <v>8542319010</v>
      </c>
      <c r="B5425" s="25"/>
      <c r="C5425" s="26"/>
      <c r="D5425" s="27"/>
      <c r="E5425" s="27" t="s">
        <v>768</v>
      </c>
      <c r="F5425" s="27" t="s">
        <v>9992</v>
      </c>
      <c r="G5425" s="28" t="s">
        <v>173</v>
      </c>
      <c r="H5425" s="27" t="s">
        <v>174</v>
      </c>
      <c r="I5425" s="118" t="s">
        <v>9993</v>
      </c>
      <c r="J5425" s="29">
        <v>44.44</v>
      </c>
      <c r="K5425" s="28" t="s">
        <v>162</v>
      </c>
      <c r="L5425" s="27" t="s">
        <v>134</v>
      </c>
      <c r="M5425" s="27" t="s">
        <v>164</v>
      </c>
      <c r="N5425" s="27" t="s">
        <v>4101</v>
      </c>
    </row>
    <row r="5426" spans="1:14" ht="16.5" customHeight="1" thickTop="1" thickBot="1">
      <c r="A5426" s="30">
        <v>8542319010</v>
      </c>
      <c r="B5426" s="25"/>
      <c r="C5426" s="26"/>
      <c r="D5426" s="27"/>
      <c r="E5426" s="27" t="s">
        <v>9994</v>
      </c>
      <c r="F5426" s="27" t="s">
        <v>2086</v>
      </c>
      <c r="G5426" s="28" t="s">
        <v>173</v>
      </c>
      <c r="H5426" s="27" t="s">
        <v>174</v>
      </c>
      <c r="I5426" s="118" t="s">
        <v>1471</v>
      </c>
      <c r="J5426" s="29">
        <v>15.99</v>
      </c>
      <c r="K5426" s="28" t="s">
        <v>162</v>
      </c>
      <c r="L5426" s="27" t="s">
        <v>648</v>
      </c>
      <c r="M5426" s="27" t="s">
        <v>164</v>
      </c>
      <c r="N5426" s="27" t="s">
        <v>11042</v>
      </c>
    </row>
    <row r="5427" spans="1:14" ht="16.5" customHeight="1" thickTop="1" thickBot="1">
      <c r="A5427" s="30">
        <v>8542319010</v>
      </c>
      <c r="B5427" s="25"/>
      <c r="C5427" s="26"/>
      <c r="D5427" s="27"/>
      <c r="E5427" s="27" t="s">
        <v>768</v>
      </c>
      <c r="F5427" s="27" t="s">
        <v>9995</v>
      </c>
      <c r="G5427" s="28" t="s">
        <v>173</v>
      </c>
      <c r="H5427" s="27" t="s">
        <v>174</v>
      </c>
      <c r="I5427" s="118" t="s">
        <v>8271</v>
      </c>
      <c r="J5427" s="29">
        <v>14.67</v>
      </c>
      <c r="K5427" s="28" t="s">
        <v>162</v>
      </c>
      <c r="L5427" s="27" t="s">
        <v>134</v>
      </c>
      <c r="M5427" s="27" t="s">
        <v>164</v>
      </c>
      <c r="N5427" s="27" t="s">
        <v>4101</v>
      </c>
    </row>
    <row r="5428" spans="1:14" ht="16.5" customHeight="1" thickTop="1" thickBot="1">
      <c r="A5428" s="30">
        <v>8542319010</v>
      </c>
      <c r="B5428" s="25"/>
      <c r="C5428" s="26"/>
      <c r="D5428" s="27"/>
      <c r="E5428" s="27" t="s">
        <v>768</v>
      </c>
      <c r="F5428" s="27" t="s">
        <v>9992</v>
      </c>
      <c r="G5428" s="28" t="s">
        <v>173</v>
      </c>
      <c r="H5428" s="27" t="s">
        <v>174</v>
      </c>
      <c r="I5428" s="118" t="s">
        <v>9993</v>
      </c>
      <c r="J5428" s="29">
        <v>222.2</v>
      </c>
      <c r="K5428" s="28" t="s">
        <v>162</v>
      </c>
      <c r="L5428" s="27" t="s">
        <v>134</v>
      </c>
      <c r="M5428" s="27" t="s">
        <v>164</v>
      </c>
      <c r="N5428" s="27" t="s">
        <v>4101</v>
      </c>
    </row>
    <row r="5429" spans="1:14" ht="16.5" customHeight="1" thickTop="1" thickBot="1">
      <c r="A5429" s="30">
        <v>8542319010</v>
      </c>
      <c r="B5429" s="25"/>
      <c r="C5429" s="26"/>
      <c r="D5429" s="27"/>
      <c r="E5429" s="27" t="s">
        <v>768</v>
      </c>
      <c r="F5429" s="27" t="s">
        <v>9996</v>
      </c>
      <c r="G5429" s="28" t="s">
        <v>173</v>
      </c>
      <c r="H5429" s="27" t="s">
        <v>174</v>
      </c>
      <c r="I5429" s="118" t="s">
        <v>9997</v>
      </c>
      <c r="J5429" s="29">
        <v>127.27</v>
      </c>
      <c r="K5429" s="28" t="s">
        <v>162</v>
      </c>
      <c r="L5429" s="27" t="s">
        <v>122</v>
      </c>
      <c r="M5429" s="27" t="s">
        <v>164</v>
      </c>
      <c r="N5429" s="27" t="s">
        <v>122</v>
      </c>
    </row>
    <row r="5430" spans="1:14" ht="16.5" customHeight="1" thickTop="1" thickBot="1">
      <c r="A5430" s="30">
        <v>8542319010</v>
      </c>
      <c r="B5430" s="25"/>
      <c r="C5430" s="26"/>
      <c r="D5430" s="27"/>
      <c r="E5430" s="27" t="s">
        <v>9998</v>
      </c>
      <c r="F5430" s="27" t="s">
        <v>9118</v>
      </c>
      <c r="G5430" s="28" t="s">
        <v>173</v>
      </c>
      <c r="H5430" s="27" t="s">
        <v>174</v>
      </c>
      <c r="I5430" s="118" t="s">
        <v>1479</v>
      </c>
      <c r="J5430" s="29">
        <v>192.6</v>
      </c>
      <c r="K5430" s="28" t="s">
        <v>162</v>
      </c>
      <c r="L5430" s="27" t="s">
        <v>614</v>
      </c>
      <c r="M5430" s="27" t="s">
        <v>164</v>
      </c>
      <c r="N5430" s="27" t="s">
        <v>614</v>
      </c>
    </row>
    <row r="5431" spans="1:14" ht="16.5" customHeight="1" thickTop="1" thickBot="1">
      <c r="A5431" s="30">
        <v>8542319010</v>
      </c>
      <c r="B5431" s="25"/>
      <c r="C5431" s="26"/>
      <c r="D5431" s="27"/>
      <c r="E5431" s="27" t="s">
        <v>768</v>
      </c>
      <c r="F5431" s="27" t="s">
        <v>9999</v>
      </c>
      <c r="G5431" s="28" t="s">
        <v>173</v>
      </c>
      <c r="H5431" s="27" t="s">
        <v>174</v>
      </c>
      <c r="I5431" s="118" t="s">
        <v>10000</v>
      </c>
      <c r="J5431" s="29">
        <v>5.44</v>
      </c>
      <c r="K5431" s="28" t="s">
        <v>162</v>
      </c>
      <c r="L5431" s="27" t="s">
        <v>134</v>
      </c>
      <c r="M5431" s="27" t="s">
        <v>164</v>
      </c>
      <c r="N5431" s="27" t="s">
        <v>4101</v>
      </c>
    </row>
    <row r="5432" spans="1:14" ht="16.5" customHeight="1" thickTop="1" thickBot="1">
      <c r="A5432" s="30">
        <v>8542319010</v>
      </c>
      <c r="B5432" s="25"/>
      <c r="C5432" s="26"/>
      <c r="D5432" s="27"/>
      <c r="E5432" s="27" t="s">
        <v>768</v>
      </c>
      <c r="F5432" s="27" t="s">
        <v>9999</v>
      </c>
      <c r="G5432" s="28" t="s">
        <v>173</v>
      </c>
      <c r="H5432" s="27" t="s">
        <v>174</v>
      </c>
      <c r="I5432" s="118" t="s">
        <v>10000</v>
      </c>
      <c r="J5432" s="29">
        <v>5.44</v>
      </c>
      <c r="K5432" s="28" t="s">
        <v>162</v>
      </c>
      <c r="L5432" s="27" t="s">
        <v>134</v>
      </c>
      <c r="M5432" s="27" t="s">
        <v>164</v>
      </c>
      <c r="N5432" s="27" t="s">
        <v>4101</v>
      </c>
    </row>
    <row r="5433" spans="1:14" ht="16.5" customHeight="1" thickTop="1" thickBot="1">
      <c r="A5433" s="30">
        <v>8542319010</v>
      </c>
      <c r="B5433" s="25"/>
      <c r="C5433" s="26"/>
      <c r="D5433" s="27"/>
      <c r="E5433" s="27" t="s">
        <v>768</v>
      </c>
      <c r="F5433" s="27" t="s">
        <v>10001</v>
      </c>
      <c r="G5433" s="28" t="s">
        <v>173</v>
      </c>
      <c r="H5433" s="27" t="s">
        <v>174</v>
      </c>
      <c r="I5433" s="118" t="s">
        <v>10002</v>
      </c>
      <c r="J5433" s="29">
        <v>43.47</v>
      </c>
      <c r="K5433" s="28" t="s">
        <v>162</v>
      </c>
      <c r="L5433" s="27" t="s">
        <v>134</v>
      </c>
      <c r="M5433" s="27" t="s">
        <v>164</v>
      </c>
      <c r="N5433" s="27" t="s">
        <v>4101</v>
      </c>
    </row>
    <row r="5434" spans="1:14" ht="16.5" customHeight="1" thickTop="1" thickBot="1">
      <c r="A5434" s="30">
        <v>8542319010</v>
      </c>
      <c r="B5434" s="25"/>
      <c r="C5434" s="26"/>
      <c r="D5434" s="27"/>
      <c r="E5434" s="27" t="s">
        <v>768</v>
      </c>
      <c r="F5434" s="27" t="s">
        <v>10003</v>
      </c>
      <c r="G5434" s="28" t="s">
        <v>173</v>
      </c>
      <c r="H5434" s="27" t="s">
        <v>174</v>
      </c>
      <c r="I5434" s="118" t="s">
        <v>10004</v>
      </c>
      <c r="J5434" s="29">
        <v>4.4400000000000004</v>
      </c>
      <c r="K5434" s="28" t="s">
        <v>162</v>
      </c>
      <c r="L5434" s="27" t="s">
        <v>134</v>
      </c>
      <c r="M5434" s="27" t="s">
        <v>164</v>
      </c>
      <c r="N5434" s="27" t="s">
        <v>4101</v>
      </c>
    </row>
    <row r="5435" spans="1:14" ht="16.5" customHeight="1" thickTop="1" thickBot="1">
      <c r="A5435" s="30">
        <v>8542319010</v>
      </c>
      <c r="B5435" s="25"/>
      <c r="C5435" s="26"/>
      <c r="D5435" s="27"/>
      <c r="E5435" s="27" t="s">
        <v>9994</v>
      </c>
      <c r="F5435" s="27" t="s">
        <v>10005</v>
      </c>
      <c r="G5435" s="28" t="s">
        <v>173</v>
      </c>
      <c r="H5435" s="27" t="s">
        <v>174</v>
      </c>
      <c r="I5435" s="118" t="s">
        <v>10006</v>
      </c>
      <c r="J5435" s="29">
        <v>36.36</v>
      </c>
      <c r="K5435" s="28" t="s">
        <v>162</v>
      </c>
      <c r="L5435" s="27" t="s">
        <v>134</v>
      </c>
      <c r="M5435" s="27" t="s">
        <v>164</v>
      </c>
      <c r="N5435" s="27" t="s">
        <v>4101</v>
      </c>
    </row>
    <row r="5436" spans="1:14" ht="16.5" customHeight="1" thickTop="1" thickBot="1">
      <c r="A5436" s="30">
        <v>8542319010</v>
      </c>
      <c r="B5436" s="25"/>
      <c r="C5436" s="26"/>
      <c r="D5436" s="27"/>
      <c r="E5436" s="27" t="s">
        <v>768</v>
      </c>
      <c r="F5436" s="27" t="s">
        <v>10007</v>
      </c>
      <c r="G5436" s="28" t="s">
        <v>173</v>
      </c>
      <c r="H5436" s="27" t="s">
        <v>174</v>
      </c>
      <c r="I5436" s="118" t="s">
        <v>10008</v>
      </c>
      <c r="J5436" s="29">
        <v>18.059999999999999</v>
      </c>
      <c r="K5436" s="28" t="s">
        <v>162</v>
      </c>
      <c r="L5436" s="27" t="s">
        <v>134</v>
      </c>
      <c r="M5436" s="27" t="s">
        <v>164</v>
      </c>
      <c r="N5436" s="27" t="s">
        <v>4101</v>
      </c>
    </row>
    <row r="5437" spans="1:14" ht="16.5" customHeight="1" thickTop="1" thickBot="1">
      <c r="A5437" s="30">
        <v>8542319010</v>
      </c>
      <c r="B5437" s="25"/>
      <c r="C5437" s="26"/>
      <c r="D5437" s="27"/>
      <c r="E5437" s="27" t="s">
        <v>768</v>
      </c>
      <c r="F5437" s="27" t="s">
        <v>10007</v>
      </c>
      <c r="G5437" s="28" t="s">
        <v>173</v>
      </c>
      <c r="H5437" s="27" t="s">
        <v>174</v>
      </c>
      <c r="I5437" s="118" t="s">
        <v>10008</v>
      </c>
      <c r="J5437" s="29">
        <v>10.32</v>
      </c>
      <c r="K5437" s="28" t="s">
        <v>162</v>
      </c>
      <c r="L5437" s="27" t="s">
        <v>134</v>
      </c>
      <c r="M5437" s="27" t="s">
        <v>164</v>
      </c>
      <c r="N5437" s="27" t="s">
        <v>4101</v>
      </c>
    </row>
    <row r="5438" spans="1:14" ht="16.5" customHeight="1" thickTop="1" thickBot="1">
      <c r="A5438" s="30">
        <v>8542319010</v>
      </c>
      <c r="B5438" s="25"/>
      <c r="C5438" s="26"/>
      <c r="D5438" s="27"/>
      <c r="E5438" s="27" t="s">
        <v>768</v>
      </c>
      <c r="F5438" s="27" t="s">
        <v>10009</v>
      </c>
      <c r="G5438" s="28" t="s">
        <v>173</v>
      </c>
      <c r="H5438" s="27" t="s">
        <v>174</v>
      </c>
      <c r="I5438" s="118" t="s">
        <v>10010</v>
      </c>
      <c r="J5438" s="29">
        <v>19.32</v>
      </c>
      <c r="K5438" s="28" t="s">
        <v>162</v>
      </c>
      <c r="L5438" s="27" t="s">
        <v>134</v>
      </c>
      <c r="M5438" s="27" t="s">
        <v>164</v>
      </c>
      <c r="N5438" s="27" t="s">
        <v>4101</v>
      </c>
    </row>
    <row r="5439" spans="1:14" ht="16.5" customHeight="1" thickTop="1" thickBot="1">
      <c r="A5439" s="30">
        <v>8542323100</v>
      </c>
      <c r="B5439" s="25"/>
      <c r="C5439" s="26"/>
      <c r="D5439" s="27"/>
      <c r="E5439" s="27" t="s">
        <v>10011</v>
      </c>
      <c r="F5439" s="27" t="s">
        <v>10012</v>
      </c>
      <c r="G5439" s="28" t="s">
        <v>173</v>
      </c>
      <c r="H5439" s="27" t="s">
        <v>174</v>
      </c>
      <c r="I5439" s="118" t="s">
        <v>2549</v>
      </c>
      <c r="J5439" s="29">
        <v>6.21</v>
      </c>
      <c r="K5439" s="28" t="s">
        <v>162</v>
      </c>
      <c r="L5439" s="27" t="s">
        <v>125</v>
      </c>
      <c r="M5439" s="27" t="s">
        <v>164</v>
      </c>
      <c r="N5439" s="27" t="s">
        <v>125</v>
      </c>
    </row>
    <row r="5440" spans="1:14" ht="16.5" customHeight="1" thickTop="1" thickBot="1">
      <c r="A5440" s="30">
        <v>8542339000</v>
      </c>
      <c r="B5440" s="25"/>
      <c r="C5440" s="26"/>
      <c r="D5440" s="27"/>
      <c r="E5440" s="27" t="s">
        <v>645</v>
      </c>
      <c r="F5440" s="27" t="s">
        <v>10013</v>
      </c>
      <c r="G5440" s="28" t="s">
        <v>173</v>
      </c>
      <c r="H5440" s="27" t="s">
        <v>174</v>
      </c>
      <c r="I5440" s="118" t="s">
        <v>1488</v>
      </c>
      <c r="J5440" s="29">
        <v>2.94</v>
      </c>
      <c r="K5440" s="28" t="s">
        <v>162</v>
      </c>
      <c r="L5440" s="27" t="s">
        <v>648</v>
      </c>
      <c r="M5440" s="27" t="s">
        <v>164</v>
      </c>
      <c r="N5440" s="27" t="s">
        <v>11042</v>
      </c>
    </row>
    <row r="5441" spans="1:14" ht="16.5" customHeight="1" thickTop="1" thickBot="1">
      <c r="A5441" s="30">
        <v>8542339000</v>
      </c>
      <c r="B5441" s="25"/>
      <c r="C5441" s="26"/>
      <c r="D5441" s="27"/>
      <c r="E5441" s="27" t="s">
        <v>645</v>
      </c>
      <c r="F5441" s="27" t="s">
        <v>10014</v>
      </c>
      <c r="G5441" s="28" t="s">
        <v>173</v>
      </c>
      <c r="H5441" s="27" t="s">
        <v>174</v>
      </c>
      <c r="I5441" s="118" t="s">
        <v>10015</v>
      </c>
      <c r="J5441" s="29">
        <v>35.61</v>
      </c>
      <c r="K5441" s="28" t="s">
        <v>162</v>
      </c>
      <c r="L5441" s="27" t="s">
        <v>114</v>
      </c>
      <c r="M5441" s="27" t="s">
        <v>164</v>
      </c>
      <c r="N5441" s="27" t="s">
        <v>11042</v>
      </c>
    </row>
    <row r="5442" spans="1:14" ht="16.5" customHeight="1" thickTop="1" thickBot="1">
      <c r="A5442" s="30">
        <v>8542399010</v>
      </c>
      <c r="B5442" s="25"/>
      <c r="C5442" s="26"/>
      <c r="D5442" s="27"/>
      <c r="E5442" s="27" t="s">
        <v>658</v>
      </c>
      <c r="F5442" s="27" t="s">
        <v>10016</v>
      </c>
      <c r="G5442" s="28" t="s">
        <v>259</v>
      </c>
      <c r="H5442" s="27" t="s">
        <v>260</v>
      </c>
      <c r="I5442" s="118" t="s">
        <v>10017</v>
      </c>
      <c r="J5442" s="29">
        <v>21</v>
      </c>
      <c r="K5442" s="28" t="s">
        <v>162</v>
      </c>
      <c r="L5442" s="27" t="s">
        <v>528</v>
      </c>
      <c r="M5442" s="27" t="s">
        <v>164</v>
      </c>
      <c r="N5442" s="27" t="s">
        <v>520</v>
      </c>
    </row>
    <row r="5443" spans="1:14" ht="16.5" customHeight="1" thickTop="1" thickBot="1">
      <c r="A5443" s="30">
        <v>8542399010</v>
      </c>
      <c r="B5443" s="25"/>
      <c r="C5443" s="26"/>
      <c r="D5443" s="27"/>
      <c r="E5443" s="27" t="s">
        <v>658</v>
      </c>
      <c r="F5443" s="27" t="s">
        <v>10018</v>
      </c>
      <c r="G5443" s="28" t="s">
        <v>297</v>
      </c>
      <c r="H5443" s="27" t="s">
        <v>298</v>
      </c>
      <c r="I5443" s="118" t="s">
        <v>10019</v>
      </c>
      <c r="J5443" s="29">
        <v>9.48</v>
      </c>
      <c r="K5443" s="28" t="s">
        <v>162</v>
      </c>
      <c r="L5443" s="27" t="s">
        <v>134</v>
      </c>
      <c r="M5443" s="27" t="s">
        <v>164</v>
      </c>
      <c r="N5443" s="27" t="s">
        <v>4101</v>
      </c>
    </row>
    <row r="5444" spans="1:14" ht="16.5" customHeight="1" thickTop="1" thickBot="1">
      <c r="A5444" s="30">
        <v>8542399010</v>
      </c>
      <c r="B5444" s="25"/>
      <c r="C5444" s="26"/>
      <c r="D5444" s="27"/>
      <c r="E5444" s="27" t="s">
        <v>658</v>
      </c>
      <c r="F5444" s="27" t="s">
        <v>10020</v>
      </c>
      <c r="G5444" s="28" t="s">
        <v>173</v>
      </c>
      <c r="H5444" s="27" t="s">
        <v>174</v>
      </c>
      <c r="I5444" s="118" t="s">
        <v>10021</v>
      </c>
      <c r="J5444" s="29">
        <v>32.299999999999997</v>
      </c>
      <c r="K5444" s="28" t="s">
        <v>162</v>
      </c>
      <c r="L5444" s="27" t="s">
        <v>648</v>
      </c>
      <c r="M5444" s="27" t="s">
        <v>164</v>
      </c>
      <c r="N5444" s="27" t="s">
        <v>9740</v>
      </c>
    </row>
    <row r="5445" spans="1:14" ht="16.5" customHeight="1" thickTop="1" thickBot="1">
      <c r="A5445" s="30">
        <v>8542399010</v>
      </c>
      <c r="B5445" s="25"/>
      <c r="C5445" s="26"/>
      <c r="D5445" s="27"/>
      <c r="E5445" s="27" t="s">
        <v>658</v>
      </c>
      <c r="F5445" s="27" t="s">
        <v>10022</v>
      </c>
      <c r="G5445" s="28" t="s">
        <v>173</v>
      </c>
      <c r="H5445" s="27" t="s">
        <v>174</v>
      </c>
      <c r="I5445" s="118" t="s">
        <v>10023</v>
      </c>
      <c r="J5445" s="29">
        <v>1634.5</v>
      </c>
      <c r="K5445" s="28" t="s">
        <v>162</v>
      </c>
      <c r="L5445" s="27" t="s">
        <v>621</v>
      </c>
      <c r="M5445" s="27" t="s">
        <v>164</v>
      </c>
      <c r="N5445" s="27" t="s">
        <v>11578</v>
      </c>
    </row>
    <row r="5446" spans="1:14" ht="16.5" customHeight="1" thickTop="1" thickBot="1">
      <c r="A5446" s="30">
        <v>8542399010</v>
      </c>
      <c r="B5446" s="25"/>
      <c r="C5446" s="26"/>
      <c r="D5446" s="27"/>
      <c r="E5446" s="27" t="s">
        <v>658</v>
      </c>
      <c r="F5446" s="27" t="s">
        <v>10024</v>
      </c>
      <c r="G5446" s="28" t="s">
        <v>173</v>
      </c>
      <c r="H5446" s="27" t="s">
        <v>174</v>
      </c>
      <c r="I5446" s="118" t="s">
        <v>9278</v>
      </c>
      <c r="J5446" s="29">
        <v>19.559999999999999</v>
      </c>
      <c r="K5446" s="28" t="s">
        <v>162</v>
      </c>
      <c r="L5446" s="27" t="s">
        <v>134</v>
      </c>
      <c r="M5446" s="27" t="s">
        <v>164</v>
      </c>
      <c r="N5446" s="27" t="s">
        <v>4101</v>
      </c>
    </row>
    <row r="5447" spans="1:14" ht="16.5" customHeight="1" thickTop="1" thickBot="1">
      <c r="A5447" s="30">
        <v>8542399010</v>
      </c>
      <c r="B5447" s="25"/>
      <c r="C5447" s="26"/>
      <c r="D5447" s="27"/>
      <c r="E5447" s="27" t="s">
        <v>658</v>
      </c>
      <c r="F5447" s="27" t="s">
        <v>10025</v>
      </c>
      <c r="G5447" s="28" t="s">
        <v>173</v>
      </c>
      <c r="H5447" s="27" t="s">
        <v>174</v>
      </c>
      <c r="I5447" s="118" t="s">
        <v>10026</v>
      </c>
      <c r="J5447" s="29">
        <v>1.3</v>
      </c>
      <c r="K5447" s="28" t="s">
        <v>162</v>
      </c>
      <c r="L5447" s="27" t="s">
        <v>134</v>
      </c>
      <c r="M5447" s="27" t="s">
        <v>164</v>
      </c>
      <c r="N5447" s="27" t="s">
        <v>4101</v>
      </c>
    </row>
    <row r="5448" spans="1:14" ht="16.5" customHeight="1" thickTop="1" thickBot="1">
      <c r="A5448" s="30">
        <v>8542399010</v>
      </c>
      <c r="B5448" s="25"/>
      <c r="C5448" s="26"/>
      <c r="D5448" s="27"/>
      <c r="E5448" s="27" t="s">
        <v>658</v>
      </c>
      <c r="F5448" s="27" t="s">
        <v>10027</v>
      </c>
      <c r="G5448" s="28" t="s">
        <v>173</v>
      </c>
      <c r="H5448" s="27" t="s">
        <v>174</v>
      </c>
      <c r="I5448" s="118" t="s">
        <v>1091</v>
      </c>
      <c r="J5448" s="29">
        <v>6.84</v>
      </c>
      <c r="K5448" s="28" t="s">
        <v>162</v>
      </c>
      <c r="L5448" s="27" t="s">
        <v>125</v>
      </c>
      <c r="M5448" s="27" t="s">
        <v>164</v>
      </c>
      <c r="N5448" s="27" t="s">
        <v>125</v>
      </c>
    </row>
    <row r="5449" spans="1:14" ht="16.5" customHeight="1" thickTop="1" thickBot="1">
      <c r="A5449" s="30">
        <v>8542399010</v>
      </c>
      <c r="B5449" s="25"/>
      <c r="C5449" s="26"/>
      <c r="D5449" s="27"/>
      <c r="E5449" s="27" t="s">
        <v>658</v>
      </c>
      <c r="F5449" s="27" t="s">
        <v>10028</v>
      </c>
      <c r="G5449" s="28" t="s">
        <v>173</v>
      </c>
      <c r="H5449" s="27" t="s">
        <v>174</v>
      </c>
      <c r="I5449" s="118" t="s">
        <v>10029</v>
      </c>
      <c r="J5449" s="29">
        <v>12.12</v>
      </c>
      <c r="K5449" s="28" t="s">
        <v>162</v>
      </c>
      <c r="L5449" s="27" t="s">
        <v>134</v>
      </c>
      <c r="M5449" s="27" t="s">
        <v>164</v>
      </c>
      <c r="N5449" s="27" t="s">
        <v>4101</v>
      </c>
    </row>
    <row r="5450" spans="1:14" ht="16.5" customHeight="1" thickTop="1" thickBot="1">
      <c r="A5450" s="30">
        <v>8542399010</v>
      </c>
      <c r="B5450" s="25"/>
      <c r="C5450" s="26"/>
      <c r="D5450" s="27"/>
      <c r="E5450" s="27" t="s">
        <v>658</v>
      </c>
      <c r="F5450" s="27" t="s">
        <v>10030</v>
      </c>
      <c r="G5450" s="28" t="s">
        <v>173</v>
      </c>
      <c r="H5450" s="27" t="s">
        <v>174</v>
      </c>
      <c r="I5450" s="118" t="s">
        <v>10031</v>
      </c>
      <c r="J5450" s="29">
        <v>13.92</v>
      </c>
      <c r="K5450" s="28" t="s">
        <v>162</v>
      </c>
      <c r="L5450" s="27" t="s">
        <v>10032</v>
      </c>
      <c r="M5450" s="27" t="s">
        <v>164</v>
      </c>
      <c r="N5450" s="27" t="s">
        <v>17283</v>
      </c>
    </row>
    <row r="5451" spans="1:14" ht="16.5" customHeight="1" thickTop="1" thickBot="1">
      <c r="A5451" s="30">
        <v>8542399010</v>
      </c>
      <c r="B5451" s="25"/>
      <c r="C5451" s="26"/>
      <c r="D5451" s="27"/>
      <c r="E5451" s="27" t="s">
        <v>658</v>
      </c>
      <c r="F5451" s="27" t="s">
        <v>10030</v>
      </c>
      <c r="G5451" s="28" t="s">
        <v>173</v>
      </c>
      <c r="H5451" s="27" t="s">
        <v>174</v>
      </c>
      <c r="I5451" s="118" t="s">
        <v>10031</v>
      </c>
      <c r="J5451" s="29">
        <v>24.36</v>
      </c>
      <c r="K5451" s="28" t="s">
        <v>162</v>
      </c>
      <c r="L5451" s="27" t="s">
        <v>10032</v>
      </c>
      <c r="M5451" s="27" t="s">
        <v>164</v>
      </c>
      <c r="N5451" s="27" t="s">
        <v>17283</v>
      </c>
    </row>
    <row r="5452" spans="1:14" ht="16.5" customHeight="1" thickTop="1" thickBot="1">
      <c r="A5452" s="30">
        <v>8542399010</v>
      </c>
      <c r="B5452" s="25"/>
      <c r="C5452" s="26"/>
      <c r="D5452" s="27"/>
      <c r="E5452" s="27" t="s">
        <v>658</v>
      </c>
      <c r="F5452" s="27" t="s">
        <v>10030</v>
      </c>
      <c r="G5452" s="28" t="s">
        <v>173</v>
      </c>
      <c r="H5452" s="27" t="s">
        <v>174</v>
      </c>
      <c r="I5452" s="118" t="s">
        <v>10031</v>
      </c>
      <c r="J5452" s="29">
        <v>24.36</v>
      </c>
      <c r="K5452" s="28" t="s">
        <v>162</v>
      </c>
      <c r="L5452" s="27" t="s">
        <v>10032</v>
      </c>
      <c r="M5452" s="27" t="s">
        <v>164</v>
      </c>
      <c r="N5452" s="27" t="s">
        <v>17283</v>
      </c>
    </row>
    <row r="5453" spans="1:14" ht="16.5" customHeight="1" thickTop="1" thickBot="1">
      <c r="A5453" s="30">
        <v>8542399010</v>
      </c>
      <c r="B5453" s="25"/>
      <c r="C5453" s="26"/>
      <c r="D5453" s="27"/>
      <c r="E5453" s="27" t="s">
        <v>658</v>
      </c>
      <c r="F5453" s="27" t="s">
        <v>10033</v>
      </c>
      <c r="G5453" s="28" t="s">
        <v>173</v>
      </c>
      <c r="H5453" s="27" t="s">
        <v>174</v>
      </c>
      <c r="I5453" s="118" t="s">
        <v>10034</v>
      </c>
      <c r="J5453" s="29">
        <v>4.2</v>
      </c>
      <c r="K5453" s="28" t="s">
        <v>162</v>
      </c>
      <c r="L5453" s="27" t="s">
        <v>134</v>
      </c>
      <c r="M5453" s="27" t="s">
        <v>164</v>
      </c>
      <c r="N5453" s="27" t="s">
        <v>4101</v>
      </c>
    </row>
    <row r="5454" spans="1:14" ht="16.5" customHeight="1" thickTop="1">
      <c r="A5454" s="24">
        <v>8548009000</v>
      </c>
      <c r="B5454" s="25"/>
      <c r="C5454" s="26">
        <v>0.05</v>
      </c>
      <c r="D5454" s="27"/>
      <c r="E5454" s="27" t="s">
        <v>10035</v>
      </c>
      <c r="F5454" s="27" t="s">
        <v>10036</v>
      </c>
      <c r="G5454" s="28" t="s">
        <v>173</v>
      </c>
      <c r="H5454" s="27" t="s">
        <v>174</v>
      </c>
      <c r="I5454" s="118" t="s">
        <v>10037</v>
      </c>
      <c r="J5454" s="29">
        <v>10.36</v>
      </c>
      <c r="K5454" s="28" t="s">
        <v>162</v>
      </c>
      <c r="L5454" s="27" t="s">
        <v>218</v>
      </c>
      <c r="M5454" s="27" t="s">
        <v>164</v>
      </c>
      <c r="N5454" s="27" t="s">
        <v>8998</v>
      </c>
    </row>
    <row r="5455" spans="1:14" ht="16.5" customHeight="1">
      <c r="A5455" s="24">
        <v>8532220000</v>
      </c>
      <c r="B5455" s="25"/>
      <c r="C5455" s="26"/>
      <c r="D5455" s="27"/>
      <c r="E5455" s="27" t="s">
        <v>3929</v>
      </c>
      <c r="F5455" s="27" t="s">
        <v>9944</v>
      </c>
      <c r="G5455" s="28" t="s">
        <v>282</v>
      </c>
      <c r="H5455" s="27" t="s">
        <v>283</v>
      </c>
      <c r="I5455" s="118" t="s">
        <v>9945</v>
      </c>
      <c r="J5455" s="29">
        <v>15.32</v>
      </c>
      <c r="K5455" s="28" t="s">
        <v>162</v>
      </c>
      <c r="L5455" s="27" t="s">
        <v>5518</v>
      </c>
      <c r="M5455" s="27" t="s">
        <v>164</v>
      </c>
      <c r="N5455" s="27" t="s">
        <v>18299</v>
      </c>
    </row>
    <row r="5456" spans="1:14" ht="16.5" customHeight="1">
      <c r="A5456" s="24">
        <v>7326909807</v>
      </c>
      <c r="B5456" s="25"/>
      <c r="C5456" s="26"/>
      <c r="D5456" s="27"/>
      <c r="E5456" s="27" t="s">
        <v>10038</v>
      </c>
      <c r="F5456" s="27" t="s">
        <v>10039</v>
      </c>
      <c r="G5456" s="28" t="s">
        <v>173</v>
      </c>
      <c r="H5456" s="27" t="s">
        <v>174</v>
      </c>
      <c r="I5456" s="118" t="s">
        <v>10040</v>
      </c>
      <c r="J5456" s="29">
        <v>4.3899999999999997</v>
      </c>
      <c r="K5456" s="28" t="s">
        <v>162</v>
      </c>
      <c r="L5456" s="27" t="s">
        <v>10041</v>
      </c>
      <c r="M5456" s="27" t="s">
        <v>164</v>
      </c>
      <c r="N5456" s="27" t="s">
        <v>10041</v>
      </c>
    </row>
    <row r="5457" spans="1:14" ht="16.5" customHeight="1" thickBot="1">
      <c r="A5457" s="24">
        <v>8536700001</v>
      </c>
      <c r="B5457" s="25"/>
      <c r="C5457" s="26">
        <v>6.5000000000000002E-2</v>
      </c>
      <c r="D5457" s="27"/>
      <c r="E5457" s="27" t="s">
        <v>10042</v>
      </c>
      <c r="F5457" s="27" t="s">
        <v>10043</v>
      </c>
      <c r="G5457" s="28" t="s">
        <v>173</v>
      </c>
      <c r="H5457" s="27" t="s">
        <v>174</v>
      </c>
      <c r="I5457" s="118" t="s">
        <v>10044</v>
      </c>
      <c r="J5457" s="29">
        <v>49.23</v>
      </c>
      <c r="K5457" s="28" t="s">
        <v>162</v>
      </c>
      <c r="L5457" s="27" t="s">
        <v>595</v>
      </c>
      <c r="M5457" s="27" t="s">
        <v>164</v>
      </c>
      <c r="N5457" s="27" t="s">
        <v>18070</v>
      </c>
    </row>
    <row r="5458" spans="1:14" ht="16.5" customHeight="1" thickTop="1" thickBot="1">
      <c r="A5458" s="30">
        <v>8542399010</v>
      </c>
      <c r="B5458" s="25"/>
      <c r="C5458" s="26"/>
      <c r="D5458" s="27"/>
      <c r="E5458" s="27" t="s">
        <v>10045</v>
      </c>
      <c r="F5458" s="27" t="s">
        <v>10046</v>
      </c>
      <c r="G5458" s="28" t="s">
        <v>159</v>
      </c>
      <c r="H5458" s="27" t="s">
        <v>160</v>
      </c>
      <c r="I5458" s="118" t="s">
        <v>6668</v>
      </c>
      <c r="J5458" s="29">
        <v>100800</v>
      </c>
      <c r="K5458" s="28" t="s">
        <v>176</v>
      </c>
      <c r="L5458" s="27" t="s">
        <v>764</v>
      </c>
      <c r="M5458" s="27" t="s">
        <v>164</v>
      </c>
      <c r="N5458" s="27" t="s">
        <v>764</v>
      </c>
    </row>
    <row r="5459" spans="1:14" ht="16.5" customHeight="1" thickTop="1" thickBot="1">
      <c r="A5459" s="30">
        <v>8542399010</v>
      </c>
      <c r="B5459" s="25"/>
      <c r="C5459" s="26"/>
      <c r="D5459" s="27"/>
      <c r="E5459" s="27" t="s">
        <v>658</v>
      </c>
      <c r="F5459" s="27" t="s">
        <v>10047</v>
      </c>
      <c r="G5459" s="28" t="s">
        <v>297</v>
      </c>
      <c r="H5459" s="27" t="s">
        <v>298</v>
      </c>
      <c r="I5459" s="118" t="s">
        <v>10048</v>
      </c>
      <c r="J5459" s="29">
        <v>11025</v>
      </c>
      <c r="K5459" s="28" t="s">
        <v>176</v>
      </c>
      <c r="L5459" s="27" t="s">
        <v>134</v>
      </c>
      <c r="M5459" s="27" t="s">
        <v>164</v>
      </c>
      <c r="N5459" s="27" t="s">
        <v>4101</v>
      </c>
    </row>
    <row r="5460" spans="1:14" ht="16.5" customHeight="1" thickTop="1" thickBot="1">
      <c r="A5460" s="30">
        <v>8542319010</v>
      </c>
      <c r="B5460" s="25"/>
      <c r="C5460" s="26"/>
      <c r="D5460" s="27"/>
      <c r="E5460" s="27" t="s">
        <v>9534</v>
      </c>
      <c r="F5460" s="27" t="s">
        <v>10049</v>
      </c>
      <c r="G5460" s="28" t="s">
        <v>297</v>
      </c>
      <c r="H5460" s="27" t="s">
        <v>298</v>
      </c>
      <c r="I5460" s="118" t="s">
        <v>10050</v>
      </c>
      <c r="J5460" s="29">
        <v>245000</v>
      </c>
      <c r="K5460" s="28" t="s">
        <v>176</v>
      </c>
      <c r="L5460" s="27" t="s">
        <v>125</v>
      </c>
      <c r="M5460" s="27" t="s">
        <v>164</v>
      </c>
      <c r="N5460" s="27" t="s">
        <v>125</v>
      </c>
    </row>
    <row r="5461" spans="1:14" ht="16.5" customHeight="1" thickTop="1" thickBot="1">
      <c r="A5461" s="30">
        <v>8542319010</v>
      </c>
      <c r="B5461" s="25"/>
      <c r="C5461" s="26"/>
      <c r="D5461" s="27"/>
      <c r="E5461" s="27" t="s">
        <v>9534</v>
      </c>
      <c r="F5461" s="27" t="s">
        <v>10051</v>
      </c>
      <c r="G5461" s="28" t="s">
        <v>297</v>
      </c>
      <c r="H5461" s="27" t="s">
        <v>298</v>
      </c>
      <c r="I5461" s="118" t="s">
        <v>10052</v>
      </c>
      <c r="J5461" s="29">
        <v>39200</v>
      </c>
      <c r="K5461" s="28" t="s">
        <v>176</v>
      </c>
      <c r="L5461" s="27" t="s">
        <v>125</v>
      </c>
      <c r="M5461" s="27" t="s">
        <v>164</v>
      </c>
      <c r="N5461" s="27" t="s">
        <v>125</v>
      </c>
    </row>
    <row r="5462" spans="1:14" ht="16.5" customHeight="1" thickTop="1" thickBot="1">
      <c r="A5462" s="30">
        <v>8542399010</v>
      </c>
      <c r="B5462" s="25"/>
      <c r="C5462" s="26"/>
      <c r="D5462" s="27"/>
      <c r="E5462" s="27" t="s">
        <v>658</v>
      </c>
      <c r="F5462" s="27" t="s">
        <v>10053</v>
      </c>
      <c r="G5462" s="28" t="s">
        <v>297</v>
      </c>
      <c r="H5462" s="27" t="s">
        <v>298</v>
      </c>
      <c r="I5462" s="118" t="s">
        <v>10054</v>
      </c>
      <c r="J5462" s="29">
        <v>17150</v>
      </c>
      <c r="K5462" s="28" t="s">
        <v>176</v>
      </c>
      <c r="L5462" s="27" t="s">
        <v>134</v>
      </c>
      <c r="M5462" s="27" t="s">
        <v>164</v>
      </c>
      <c r="N5462" s="27" t="s">
        <v>4101</v>
      </c>
    </row>
    <row r="5463" spans="1:14" ht="16.5" customHeight="1" thickTop="1" thickBot="1">
      <c r="A5463" s="30">
        <v>8542399010</v>
      </c>
      <c r="B5463" s="25"/>
      <c r="C5463" s="26"/>
      <c r="D5463" s="27"/>
      <c r="E5463" s="27" t="s">
        <v>658</v>
      </c>
      <c r="F5463" s="27" t="s">
        <v>10055</v>
      </c>
      <c r="G5463" s="28" t="s">
        <v>243</v>
      </c>
      <c r="H5463" s="27" t="s">
        <v>244</v>
      </c>
      <c r="I5463" s="118" t="s">
        <v>10056</v>
      </c>
      <c r="J5463" s="29">
        <v>6300</v>
      </c>
      <c r="K5463" s="28" t="s">
        <v>176</v>
      </c>
      <c r="L5463" s="27" t="s">
        <v>134</v>
      </c>
      <c r="M5463" s="27" t="s">
        <v>164</v>
      </c>
      <c r="N5463" s="27" t="s">
        <v>4101</v>
      </c>
    </row>
    <row r="5464" spans="1:14" ht="16.5" customHeight="1" thickTop="1" thickBot="1">
      <c r="A5464" s="30">
        <v>8542319010</v>
      </c>
      <c r="B5464" s="25"/>
      <c r="C5464" s="26"/>
      <c r="D5464" s="27"/>
      <c r="E5464" s="27" t="s">
        <v>9534</v>
      </c>
      <c r="F5464" s="27" t="s">
        <v>10057</v>
      </c>
      <c r="G5464" s="28" t="s">
        <v>297</v>
      </c>
      <c r="H5464" s="27" t="s">
        <v>298</v>
      </c>
      <c r="I5464" s="118" t="s">
        <v>10058</v>
      </c>
      <c r="J5464" s="29">
        <v>700</v>
      </c>
      <c r="K5464" s="28" t="s">
        <v>176</v>
      </c>
      <c r="L5464" s="27" t="s">
        <v>134</v>
      </c>
      <c r="M5464" s="27" t="s">
        <v>164</v>
      </c>
      <c r="N5464" s="27" t="s">
        <v>4101</v>
      </c>
    </row>
    <row r="5465" spans="1:14" ht="16.5" customHeight="1" thickTop="1">
      <c r="A5465" s="24">
        <v>7616991008</v>
      </c>
      <c r="B5465" s="25"/>
      <c r="C5465" s="26">
        <v>0.09</v>
      </c>
      <c r="D5465" s="27"/>
      <c r="E5465" s="27" t="s">
        <v>5697</v>
      </c>
      <c r="F5465" s="27" t="s">
        <v>5698</v>
      </c>
      <c r="G5465" s="28" t="s">
        <v>173</v>
      </c>
      <c r="H5465" s="27" t="s">
        <v>174</v>
      </c>
      <c r="I5465" s="118" t="s">
        <v>5699</v>
      </c>
      <c r="J5465" s="29">
        <v>366.47</v>
      </c>
      <c r="K5465" s="28" t="s">
        <v>162</v>
      </c>
      <c r="L5465" s="27" t="s">
        <v>10059</v>
      </c>
      <c r="M5465" s="27" t="s">
        <v>164</v>
      </c>
      <c r="N5465" s="27" t="s">
        <v>10059</v>
      </c>
    </row>
    <row r="5466" spans="1:14" ht="16.5" customHeight="1">
      <c r="A5466" s="24">
        <v>8504409100</v>
      </c>
      <c r="B5466" s="25"/>
      <c r="C5466" s="26"/>
      <c r="D5466" s="27"/>
      <c r="E5466" s="27" t="s">
        <v>209</v>
      </c>
      <c r="F5466" s="27" t="s">
        <v>10060</v>
      </c>
      <c r="G5466" s="28" t="s">
        <v>159</v>
      </c>
      <c r="H5466" s="27" t="s">
        <v>160</v>
      </c>
      <c r="I5466" s="118" t="s">
        <v>10061</v>
      </c>
      <c r="J5466" s="29">
        <v>26.14</v>
      </c>
      <c r="K5466" s="28" t="s">
        <v>162</v>
      </c>
      <c r="L5466" s="27" t="s">
        <v>163</v>
      </c>
      <c r="M5466" s="27" t="s">
        <v>164</v>
      </c>
      <c r="N5466" s="27" t="s">
        <v>18059</v>
      </c>
    </row>
    <row r="5467" spans="1:14" ht="16.5" customHeight="1">
      <c r="A5467" s="24">
        <v>8504502000</v>
      </c>
      <c r="B5467" s="25"/>
      <c r="C5467" s="26"/>
      <c r="D5467" s="27"/>
      <c r="E5467" s="27" t="s">
        <v>225</v>
      </c>
      <c r="F5467" s="27" t="s">
        <v>10062</v>
      </c>
      <c r="G5467" s="28" t="s">
        <v>187</v>
      </c>
      <c r="H5467" s="27" t="s">
        <v>188</v>
      </c>
      <c r="I5467" s="118" t="s">
        <v>9598</v>
      </c>
      <c r="J5467" s="29">
        <v>242.55</v>
      </c>
      <c r="K5467" s="28" t="s">
        <v>162</v>
      </c>
      <c r="L5467" s="27" t="s">
        <v>236</v>
      </c>
      <c r="M5467" s="27" t="s">
        <v>164</v>
      </c>
      <c r="N5467" s="27" t="s">
        <v>18068</v>
      </c>
    </row>
    <row r="5468" spans="1:14" ht="16.5" customHeight="1">
      <c r="A5468" s="24">
        <v>8504509500</v>
      </c>
      <c r="B5468" s="25"/>
      <c r="C5468" s="26"/>
      <c r="D5468" s="27"/>
      <c r="E5468" s="27" t="s">
        <v>4856</v>
      </c>
      <c r="F5468" s="27" t="s">
        <v>10063</v>
      </c>
      <c r="G5468" s="28" t="s">
        <v>173</v>
      </c>
      <c r="H5468" s="27" t="s">
        <v>174</v>
      </c>
      <c r="I5468" s="118" t="s">
        <v>10064</v>
      </c>
      <c r="J5468" s="29">
        <v>30.54</v>
      </c>
      <c r="K5468" s="28" t="s">
        <v>162</v>
      </c>
      <c r="L5468" s="27" t="s">
        <v>372</v>
      </c>
      <c r="M5468" s="27" t="s">
        <v>164</v>
      </c>
      <c r="N5468" s="27" t="s">
        <v>1383</v>
      </c>
    </row>
    <row r="5469" spans="1:14" ht="16.5" customHeight="1">
      <c r="A5469" s="24">
        <v>8504509500</v>
      </c>
      <c r="B5469" s="25"/>
      <c r="C5469" s="26"/>
      <c r="D5469" s="27"/>
      <c r="E5469" s="27" t="s">
        <v>4856</v>
      </c>
      <c r="F5469" s="27" t="s">
        <v>10065</v>
      </c>
      <c r="G5469" s="28" t="s">
        <v>3390</v>
      </c>
      <c r="H5469" s="27" t="s">
        <v>3391</v>
      </c>
      <c r="I5469" s="118" t="s">
        <v>10066</v>
      </c>
      <c r="J5469" s="29">
        <v>18.399999999999999</v>
      </c>
      <c r="K5469" s="28" t="s">
        <v>162</v>
      </c>
      <c r="L5469" s="27" t="s">
        <v>372</v>
      </c>
      <c r="M5469" s="27" t="s">
        <v>164</v>
      </c>
      <c r="N5469" s="27" t="s">
        <v>1383</v>
      </c>
    </row>
    <row r="5470" spans="1:14" ht="16.5" customHeight="1">
      <c r="A5470" s="24">
        <v>8532220000</v>
      </c>
      <c r="B5470" s="25"/>
      <c r="C5470" s="26"/>
      <c r="D5470" s="27"/>
      <c r="E5470" s="27" t="s">
        <v>2022</v>
      </c>
      <c r="F5470" s="27" t="s">
        <v>10067</v>
      </c>
      <c r="G5470" s="28" t="s">
        <v>187</v>
      </c>
      <c r="H5470" s="27" t="s">
        <v>188</v>
      </c>
      <c r="I5470" s="118" t="s">
        <v>5350</v>
      </c>
      <c r="J5470" s="29">
        <v>91.98</v>
      </c>
      <c r="K5470" s="28" t="s">
        <v>162</v>
      </c>
      <c r="L5470" s="27" t="s">
        <v>42</v>
      </c>
      <c r="M5470" s="27" t="s">
        <v>164</v>
      </c>
      <c r="N5470" s="27" t="s">
        <v>18077</v>
      </c>
    </row>
    <row r="5471" spans="1:14" ht="16.5" customHeight="1">
      <c r="A5471" s="24">
        <v>8532220000</v>
      </c>
      <c r="B5471" s="25"/>
      <c r="C5471" s="26"/>
      <c r="D5471" s="27"/>
      <c r="E5471" s="27" t="s">
        <v>9138</v>
      </c>
      <c r="F5471" s="27" t="s">
        <v>10068</v>
      </c>
      <c r="G5471" s="28" t="s">
        <v>297</v>
      </c>
      <c r="H5471" s="27" t="s">
        <v>298</v>
      </c>
      <c r="I5471" s="118" t="s">
        <v>5327</v>
      </c>
      <c r="J5471" s="29">
        <v>27.9</v>
      </c>
      <c r="K5471" s="28" t="s">
        <v>162</v>
      </c>
      <c r="L5471" s="27" t="s">
        <v>306</v>
      </c>
      <c r="M5471" s="27" t="s">
        <v>164</v>
      </c>
      <c r="N5471" s="27" t="s">
        <v>18076</v>
      </c>
    </row>
    <row r="5472" spans="1:14" ht="16.5" customHeight="1">
      <c r="A5472" s="24">
        <v>8532220000</v>
      </c>
      <c r="B5472" s="25"/>
      <c r="C5472" s="26"/>
      <c r="D5472" s="27"/>
      <c r="E5472" s="27" t="s">
        <v>2022</v>
      </c>
      <c r="F5472" s="27" t="s">
        <v>10069</v>
      </c>
      <c r="G5472" s="28" t="s">
        <v>159</v>
      </c>
      <c r="H5472" s="27" t="s">
        <v>160</v>
      </c>
      <c r="I5472" s="118" t="s">
        <v>10070</v>
      </c>
      <c r="J5472" s="29">
        <v>300.64999999999998</v>
      </c>
      <c r="K5472" s="28" t="s">
        <v>162</v>
      </c>
      <c r="L5472" s="27" t="s">
        <v>42</v>
      </c>
      <c r="M5472" s="27" t="s">
        <v>164</v>
      </c>
      <c r="N5472" s="27" t="s">
        <v>18077</v>
      </c>
    </row>
    <row r="5473" spans="1:14" ht="16.5" customHeight="1">
      <c r="A5473" s="24">
        <v>8532220000</v>
      </c>
      <c r="B5473" s="25"/>
      <c r="C5473" s="26"/>
      <c r="D5473" s="27"/>
      <c r="E5473" s="27" t="s">
        <v>2022</v>
      </c>
      <c r="F5473" s="27" t="s">
        <v>4260</v>
      </c>
      <c r="G5473" s="28" t="s">
        <v>201</v>
      </c>
      <c r="H5473" s="27" t="s">
        <v>202</v>
      </c>
      <c r="I5473" s="118" t="s">
        <v>4261</v>
      </c>
      <c r="J5473" s="29">
        <v>58.2</v>
      </c>
      <c r="K5473" s="28" t="s">
        <v>162</v>
      </c>
      <c r="L5473" s="27" t="s">
        <v>7267</v>
      </c>
      <c r="M5473" s="27" t="s">
        <v>164</v>
      </c>
      <c r="N5473" s="27" t="s">
        <v>18299</v>
      </c>
    </row>
    <row r="5474" spans="1:14" ht="16.5" customHeight="1">
      <c r="A5474" s="24">
        <v>8532220000</v>
      </c>
      <c r="B5474" s="25"/>
      <c r="C5474" s="26"/>
      <c r="D5474" s="27"/>
      <c r="E5474" s="27" t="s">
        <v>2022</v>
      </c>
      <c r="F5474" s="27" t="s">
        <v>5197</v>
      </c>
      <c r="G5474" s="28" t="s">
        <v>233</v>
      </c>
      <c r="H5474" s="27" t="s">
        <v>234</v>
      </c>
      <c r="I5474" s="118" t="s">
        <v>5198</v>
      </c>
      <c r="J5474" s="29">
        <v>260</v>
      </c>
      <c r="K5474" s="28" t="s">
        <v>162</v>
      </c>
      <c r="L5474" s="27" t="s">
        <v>285</v>
      </c>
      <c r="M5474" s="27" t="s">
        <v>164</v>
      </c>
      <c r="N5474" s="27" t="s">
        <v>18075</v>
      </c>
    </row>
    <row r="5475" spans="1:14" ht="16.5" customHeight="1">
      <c r="A5475" s="24">
        <v>8532240000</v>
      </c>
      <c r="B5475" s="25"/>
      <c r="C5475" s="26"/>
      <c r="D5475" s="27"/>
      <c r="E5475" s="27" t="s">
        <v>10071</v>
      </c>
      <c r="F5475" s="27" t="s">
        <v>10072</v>
      </c>
      <c r="G5475" s="28" t="s">
        <v>173</v>
      </c>
      <c r="H5475" s="27" t="s">
        <v>174</v>
      </c>
      <c r="I5475" s="118" t="s">
        <v>10073</v>
      </c>
      <c r="J5475" s="29">
        <v>3.4</v>
      </c>
      <c r="K5475" s="28" t="s">
        <v>162</v>
      </c>
      <c r="L5475" s="27" t="s">
        <v>265</v>
      </c>
      <c r="M5475" s="27" t="s">
        <v>164</v>
      </c>
      <c r="N5475" s="27" t="s">
        <v>9360</v>
      </c>
    </row>
    <row r="5476" spans="1:14" ht="16.5" customHeight="1">
      <c r="A5476" s="24">
        <v>8532240000</v>
      </c>
      <c r="B5476" s="25"/>
      <c r="C5476" s="26"/>
      <c r="D5476" s="27"/>
      <c r="E5476" s="27" t="s">
        <v>10071</v>
      </c>
      <c r="F5476" s="27" t="s">
        <v>10074</v>
      </c>
      <c r="G5476" s="28" t="s">
        <v>173</v>
      </c>
      <c r="H5476" s="27" t="s">
        <v>174</v>
      </c>
      <c r="I5476" s="118" t="s">
        <v>10075</v>
      </c>
      <c r="J5476" s="29">
        <v>25.27</v>
      </c>
      <c r="K5476" s="28" t="s">
        <v>162</v>
      </c>
      <c r="L5476" s="27" t="s">
        <v>265</v>
      </c>
      <c r="M5476" s="27" t="s">
        <v>164</v>
      </c>
      <c r="N5476" s="27" t="s">
        <v>9360</v>
      </c>
    </row>
    <row r="5477" spans="1:14" ht="16.5" customHeight="1">
      <c r="A5477" s="24">
        <v>8532240000</v>
      </c>
      <c r="B5477" s="25"/>
      <c r="C5477" s="26"/>
      <c r="D5477" s="27"/>
      <c r="E5477" s="27" t="s">
        <v>10071</v>
      </c>
      <c r="F5477" s="27" t="s">
        <v>10076</v>
      </c>
      <c r="G5477" s="28" t="s">
        <v>173</v>
      </c>
      <c r="H5477" s="27" t="s">
        <v>174</v>
      </c>
      <c r="I5477" s="118" t="s">
        <v>10077</v>
      </c>
      <c r="J5477" s="29">
        <v>29.03</v>
      </c>
      <c r="K5477" s="28" t="s">
        <v>162</v>
      </c>
      <c r="L5477" s="27" t="s">
        <v>218</v>
      </c>
      <c r="M5477" s="27" t="s">
        <v>164</v>
      </c>
      <c r="N5477" s="27" t="s">
        <v>18066</v>
      </c>
    </row>
    <row r="5478" spans="1:14" ht="16.5" customHeight="1">
      <c r="A5478" s="24">
        <v>8532240000</v>
      </c>
      <c r="B5478" s="25"/>
      <c r="C5478" s="26"/>
      <c r="D5478" s="27"/>
      <c r="E5478" s="27" t="s">
        <v>10071</v>
      </c>
      <c r="F5478" s="27" t="s">
        <v>10078</v>
      </c>
      <c r="G5478" s="28" t="s">
        <v>173</v>
      </c>
      <c r="H5478" s="27" t="s">
        <v>174</v>
      </c>
      <c r="I5478" s="118" t="s">
        <v>10079</v>
      </c>
      <c r="J5478" s="29">
        <v>65.25</v>
      </c>
      <c r="K5478" s="28" t="s">
        <v>162</v>
      </c>
      <c r="L5478" s="27" t="s">
        <v>218</v>
      </c>
      <c r="M5478" s="27" t="s">
        <v>164</v>
      </c>
      <c r="N5478" s="27" t="s">
        <v>18066</v>
      </c>
    </row>
    <row r="5479" spans="1:14" ht="16.5" customHeight="1">
      <c r="A5479" s="24">
        <v>8532240000</v>
      </c>
      <c r="B5479" s="25"/>
      <c r="C5479" s="26"/>
      <c r="D5479" s="27"/>
      <c r="E5479" s="27" t="s">
        <v>10080</v>
      </c>
      <c r="F5479" s="27" t="s">
        <v>10081</v>
      </c>
      <c r="G5479" s="28" t="s">
        <v>282</v>
      </c>
      <c r="H5479" s="27" t="s">
        <v>283</v>
      </c>
      <c r="I5479" s="118" t="s">
        <v>10082</v>
      </c>
      <c r="J5479" s="29">
        <v>6.14</v>
      </c>
      <c r="K5479" s="28" t="s">
        <v>162</v>
      </c>
      <c r="L5479" s="27" t="s">
        <v>42</v>
      </c>
      <c r="M5479" s="27" t="s">
        <v>164</v>
      </c>
      <c r="N5479" s="27" t="s">
        <v>18077</v>
      </c>
    </row>
    <row r="5480" spans="1:14" ht="16.5" customHeight="1">
      <c r="A5480" s="24">
        <v>8532240000</v>
      </c>
      <c r="B5480" s="25"/>
      <c r="C5480" s="26"/>
      <c r="D5480" s="27"/>
      <c r="E5480" s="27" t="s">
        <v>10080</v>
      </c>
      <c r="F5480" s="27" t="s">
        <v>10083</v>
      </c>
      <c r="G5480" s="28" t="s">
        <v>282</v>
      </c>
      <c r="H5480" s="27" t="s">
        <v>283</v>
      </c>
      <c r="I5480" s="118" t="s">
        <v>10084</v>
      </c>
      <c r="J5480" s="29">
        <v>6.88</v>
      </c>
      <c r="K5480" s="28" t="s">
        <v>162</v>
      </c>
      <c r="L5480" s="27" t="s">
        <v>236</v>
      </c>
      <c r="M5480" s="27" t="s">
        <v>164</v>
      </c>
      <c r="N5480" s="27" t="s">
        <v>18068</v>
      </c>
    </row>
    <row r="5481" spans="1:14" ht="16.5" customHeight="1">
      <c r="A5481" s="24">
        <v>8532240000</v>
      </c>
      <c r="B5481" s="25"/>
      <c r="C5481" s="26"/>
      <c r="D5481" s="27"/>
      <c r="E5481" s="27" t="s">
        <v>10080</v>
      </c>
      <c r="F5481" s="27" t="s">
        <v>10085</v>
      </c>
      <c r="G5481" s="28" t="s">
        <v>282</v>
      </c>
      <c r="H5481" s="27" t="s">
        <v>283</v>
      </c>
      <c r="I5481" s="118" t="s">
        <v>10086</v>
      </c>
      <c r="J5481" s="29">
        <v>41.16</v>
      </c>
      <c r="K5481" s="28" t="s">
        <v>162</v>
      </c>
      <c r="L5481" s="27" t="s">
        <v>218</v>
      </c>
      <c r="M5481" s="27" t="s">
        <v>164</v>
      </c>
      <c r="N5481" s="27" t="s">
        <v>18066</v>
      </c>
    </row>
    <row r="5482" spans="1:14" ht="16.5" customHeight="1">
      <c r="A5482" s="24">
        <v>8532240000</v>
      </c>
      <c r="B5482" s="25"/>
      <c r="C5482" s="26"/>
      <c r="D5482" s="27"/>
      <c r="E5482" s="27" t="s">
        <v>9764</v>
      </c>
      <c r="F5482" s="27" t="s">
        <v>10087</v>
      </c>
      <c r="G5482" s="28" t="s">
        <v>292</v>
      </c>
      <c r="H5482" s="27" t="s">
        <v>293</v>
      </c>
      <c r="I5482" s="118" t="s">
        <v>10088</v>
      </c>
      <c r="J5482" s="29">
        <v>4</v>
      </c>
      <c r="K5482" s="28" t="s">
        <v>162</v>
      </c>
      <c r="L5482" s="27" t="s">
        <v>265</v>
      </c>
      <c r="M5482" s="27" t="s">
        <v>164</v>
      </c>
      <c r="N5482" s="27" t="s">
        <v>9360</v>
      </c>
    </row>
    <row r="5483" spans="1:14" ht="16.5" customHeight="1">
      <c r="A5483" s="24">
        <v>8532240000</v>
      </c>
      <c r="B5483" s="25"/>
      <c r="C5483" s="26"/>
      <c r="D5483" s="27"/>
      <c r="E5483" s="27" t="s">
        <v>9764</v>
      </c>
      <c r="F5483" s="27" t="s">
        <v>10089</v>
      </c>
      <c r="G5483" s="28" t="s">
        <v>292</v>
      </c>
      <c r="H5483" s="27" t="s">
        <v>293</v>
      </c>
      <c r="I5483" s="118" t="s">
        <v>10090</v>
      </c>
      <c r="J5483" s="29">
        <v>3.01</v>
      </c>
      <c r="K5483" s="28" t="s">
        <v>162</v>
      </c>
      <c r="L5483" s="27" t="s">
        <v>236</v>
      </c>
      <c r="M5483" s="27" t="s">
        <v>164</v>
      </c>
      <c r="N5483" s="27" t="s">
        <v>18068</v>
      </c>
    </row>
    <row r="5484" spans="1:14" ht="16.5" customHeight="1">
      <c r="A5484" s="24">
        <v>8532240000</v>
      </c>
      <c r="B5484" s="25"/>
      <c r="C5484" s="26"/>
      <c r="D5484" s="27"/>
      <c r="E5484" s="27" t="s">
        <v>9764</v>
      </c>
      <c r="F5484" s="27" t="s">
        <v>10091</v>
      </c>
      <c r="G5484" s="28" t="s">
        <v>3390</v>
      </c>
      <c r="H5484" s="27" t="s">
        <v>3391</v>
      </c>
      <c r="I5484" s="118" t="s">
        <v>10092</v>
      </c>
      <c r="J5484" s="29">
        <v>4.4400000000000004</v>
      </c>
      <c r="K5484" s="28" t="s">
        <v>162</v>
      </c>
      <c r="L5484" s="27" t="s">
        <v>265</v>
      </c>
      <c r="M5484" s="27" t="s">
        <v>164</v>
      </c>
      <c r="N5484" s="27" t="s">
        <v>9360</v>
      </c>
    </row>
    <row r="5485" spans="1:14" ht="16.5" customHeight="1">
      <c r="A5485" s="24">
        <v>8532240000</v>
      </c>
      <c r="B5485" s="25"/>
      <c r="C5485" s="26"/>
      <c r="D5485" s="27"/>
      <c r="E5485" s="27" t="s">
        <v>9764</v>
      </c>
      <c r="F5485" s="27" t="s">
        <v>10093</v>
      </c>
      <c r="G5485" s="28" t="s">
        <v>3390</v>
      </c>
      <c r="H5485" s="27" t="s">
        <v>3391</v>
      </c>
      <c r="I5485" s="118" t="s">
        <v>10094</v>
      </c>
      <c r="J5485" s="29">
        <v>3.28</v>
      </c>
      <c r="K5485" s="28" t="s">
        <v>162</v>
      </c>
      <c r="L5485" s="27" t="s">
        <v>265</v>
      </c>
      <c r="M5485" s="27" t="s">
        <v>164</v>
      </c>
      <c r="N5485" s="27" t="s">
        <v>9360</v>
      </c>
    </row>
    <row r="5486" spans="1:14" ht="16.5" customHeight="1">
      <c r="A5486" s="24">
        <v>8532240000</v>
      </c>
      <c r="B5486" s="25"/>
      <c r="C5486" s="26"/>
      <c r="D5486" s="27"/>
      <c r="E5486" s="27" t="s">
        <v>9764</v>
      </c>
      <c r="F5486" s="27" t="s">
        <v>10095</v>
      </c>
      <c r="G5486" s="28" t="s">
        <v>3390</v>
      </c>
      <c r="H5486" s="27" t="s">
        <v>3391</v>
      </c>
      <c r="I5486" s="118" t="s">
        <v>10096</v>
      </c>
      <c r="J5486" s="29">
        <v>5.52</v>
      </c>
      <c r="K5486" s="28" t="s">
        <v>162</v>
      </c>
      <c r="L5486" s="27" t="s">
        <v>265</v>
      </c>
      <c r="M5486" s="27" t="s">
        <v>164</v>
      </c>
      <c r="N5486" s="27" t="s">
        <v>9360</v>
      </c>
    </row>
    <row r="5487" spans="1:14" ht="16.5" customHeight="1">
      <c r="A5487" s="24">
        <v>8532240000</v>
      </c>
      <c r="B5487" s="25"/>
      <c r="C5487" s="26"/>
      <c r="D5487" s="27"/>
      <c r="E5487" s="27" t="s">
        <v>9764</v>
      </c>
      <c r="F5487" s="27" t="s">
        <v>10097</v>
      </c>
      <c r="G5487" s="28" t="s">
        <v>3390</v>
      </c>
      <c r="H5487" s="27" t="s">
        <v>3391</v>
      </c>
      <c r="I5487" s="118" t="s">
        <v>10098</v>
      </c>
      <c r="J5487" s="29">
        <v>5.52</v>
      </c>
      <c r="K5487" s="28" t="s">
        <v>162</v>
      </c>
      <c r="L5487" s="27" t="s">
        <v>265</v>
      </c>
      <c r="M5487" s="27" t="s">
        <v>164</v>
      </c>
      <c r="N5487" s="27" t="s">
        <v>9360</v>
      </c>
    </row>
    <row r="5488" spans="1:14" ht="16.5" customHeight="1">
      <c r="A5488" s="24">
        <v>8532240000</v>
      </c>
      <c r="B5488" s="25"/>
      <c r="C5488" s="26"/>
      <c r="D5488" s="27"/>
      <c r="E5488" s="27" t="s">
        <v>9764</v>
      </c>
      <c r="F5488" s="27" t="s">
        <v>10099</v>
      </c>
      <c r="G5488" s="28" t="s">
        <v>3390</v>
      </c>
      <c r="H5488" s="27" t="s">
        <v>3391</v>
      </c>
      <c r="I5488" s="118" t="s">
        <v>10100</v>
      </c>
      <c r="J5488" s="29">
        <v>5.08</v>
      </c>
      <c r="K5488" s="28" t="s">
        <v>162</v>
      </c>
      <c r="L5488" s="27" t="s">
        <v>265</v>
      </c>
      <c r="M5488" s="27" t="s">
        <v>164</v>
      </c>
      <c r="N5488" s="27" t="s">
        <v>9360</v>
      </c>
    </row>
    <row r="5489" spans="1:14" ht="16.5" customHeight="1">
      <c r="A5489" s="24">
        <v>8532240000</v>
      </c>
      <c r="B5489" s="25"/>
      <c r="C5489" s="26"/>
      <c r="D5489" s="27"/>
      <c r="E5489" s="27" t="s">
        <v>9764</v>
      </c>
      <c r="F5489" s="27" t="s">
        <v>10099</v>
      </c>
      <c r="G5489" s="28" t="s">
        <v>3390</v>
      </c>
      <c r="H5489" s="27" t="s">
        <v>3391</v>
      </c>
      <c r="I5489" s="118" t="s">
        <v>10101</v>
      </c>
      <c r="J5489" s="29">
        <v>9.44</v>
      </c>
      <c r="K5489" s="28" t="s">
        <v>162</v>
      </c>
      <c r="L5489" s="27" t="s">
        <v>265</v>
      </c>
      <c r="M5489" s="27" t="s">
        <v>164</v>
      </c>
      <c r="N5489" s="27" t="s">
        <v>9360</v>
      </c>
    </row>
    <row r="5490" spans="1:14" ht="16.5" customHeight="1">
      <c r="A5490" s="24">
        <v>8532240000</v>
      </c>
      <c r="B5490" s="25"/>
      <c r="C5490" s="26"/>
      <c r="D5490" s="27"/>
      <c r="E5490" s="27" t="s">
        <v>9764</v>
      </c>
      <c r="F5490" s="27" t="s">
        <v>10099</v>
      </c>
      <c r="G5490" s="28" t="s">
        <v>3390</v>
      </c>
      <c r="H5490" s="27" t="s">
        <v>3391</v>
      </c>
      <c r="I5490" s="118" t="s">
        <v>10102</v>
      </c>
      <c r="J5490" s="29">
        <v>2.2200000000000002</v>
      </c>
      <c r="K5490" s="28" t="s">
        <v>162</v>
      </c>
      <c r="L5490" s="27" t="s">
        <v>265</v>
      </c>
      <c r="M5490" s="27" t="s">
        <v>164</v>
      </c>
      <c r="N5490" s="27" t="s">
        <v>9360</v>
      </c>
    </row>
    <row r="5491" spans="1:14" ht="16.5" customHeight="1">
      <c r="A5491" s="24">
        <v>8532240000</v>
      </c>
      <c r="B5491" s="25"/>
      <c r="C5491" s="26"/>
      <c r="D5491" s="27"/>
      <c r="E5491" s="27" t="s">
        <v>9764</v>
      </c>
      <c r="F5491" s="27" t="s">
        <v>10103</v>
      </c>
      <c r="G5491" s="28" t="s">
        <v>3390</v>
      </c>
      <c r="H5491" s="27" t="s">
        <v>3391</v>
      </c>
      <c r="I5491" s="118" t="s">
        <v>10104</v>
      </c>
      <c r="J5491" s="29">
        <v>3.56</v>
      </c>
      <c r="K5491" s="28" t="s">
        <v>162</v>
      </c>
      <c r="L5491" s="27" t="s">
        <v>265</v>
      </c>
      <c r="M5491" s="27" t="s">
        <v>164</v>
      </c>
      <c r="N5491" s="27" t="s">
        <v>9360</v>
      </c>
    </row>
    <row r="5492" spans="1:14" ht="16.5" customHeight="1">
      <c r="A5492" s="24">
        <v>8532240000</v>
      </c>
      <c r="B5492" s="25"/>
      <c r="C5492" s="26"/>
      <c r="D5492" s="27"/>
      <c r="E5492" s="27" t="s">
        <v>9764</v>
      </c>
      <c r="F5492" s="27" t="s">
        <v>10087</v>
      </c>
      <c r="G5492" s="28" t="s">
        <v>3390</v>
      </c>
      <c r="H5492" s="27" t="s">
        <v>3391</v>
      </c>
      <c r="I5492" s="118" t="s">
        <v>10105</v>
      </c>
      <c r="J5492" s="29">
        <v>5.08</v>
      </c>
      <c r="K5492" s="28" t="s">
        <v>162</v>
      </c>
      <c r="L5492" s="27" t="s">
        <v>265</v>
      </c>
      <c r="M5492" s="27" t="s">
        <v>164</v>
      </c>
      <c r="N5492" s="27" t="s">
        <v>9360</v>
      </c>
    </row>
    <row r="5493" spans="1:14" ht="16.5" customHeight="1">
      <c r="A5493" s="24">
        <v>8532240000</v>
      </c>
      <c r="B5493" s="25"/>
      <c r="C5493" s="26"/>
      <c r="D5493" s="27"/>
      <c r="E5493" s="27" t="s">
        <v>10106</v>
      </c>
      <c r="F5493" s="27" t="s">
        <v>10107</v>
      </c>
      <c r="G5493" s="28" t="s">
        <v>159</v>
      </c>
      <c r="H5493" s="27" t="s">
        <v>160</v>
      </c>
      <c r="I5493" s="118" t="s">
        <v>8392</v>
      </c>
      <c r="J5493" s="29">
        <v>9.3000000000000007</v>
      </c>
      <c r="K5493" s="28" t="s">
        <v>162</v>
      </c>
      <c r="L5493" s="27" t="s">
        <v>265</v>
      </c>
      <c r="M5493" s="27" t="s">
        <v>164</v>
      </c>
      <c r="N5493" s="27" t="s">
        <v>18201</v>
      </c>
    </row>
    <row r="5494" spans="1:14" ht="16.5" customHeight="1">
      <c r="A5494" s="24">
        <v>8532240000</v>
      </c>
      <c r="B5494" s="25"/>
      <c r="C5494" s="26"/>
      <c r="D5494" s="27"/>
      <c r="E5494" s="27" t="s">
        <v>10106</v>
      </c>
      <c r="F5494" s="27" t="s">
        <v>10108</v>
      </c>
      <c r="G5494" s="28" t="s">
        <v>159</v>
      </c>
      <c r="H5494" s="27" t="s">
        <v>160</v>
      </c>
      <c r="I5494" s="118" t="s">
        <v>10109</v>
      </c>
      <c r="J5494" s="29">
        <v>23.79</v>
      </c>
      <c r="K5494" s="28" t="s">
        <v>162</v>
      </c>
      <c r="L5494" s="27" t="s">
        <v>265</v>
      </c>
      <c r="M5494" s="27" t="s">
        <v>164</v>
      </c>
      <c r="N5494" s="27" t="s">
        <v>9360</v>
      </c>
    </row>
    <row r="5495" spans="1:14" ht="16.5" customHeight="1">
      <c r="A5495" s="24">
        <v>8532240000</v>
      </c>
      <c r="B5495" s="25"/>
      <c r="C5495" s="26"/>
      <c r="D5495" s="27"/>
      <c r="E5495" s="27" t="s">
        <v>10106</v>
      </c>
      <c r="F5495" s="27" t="s">
        <v>10110</v>
      </c>
      <c r="G5495" s="28" t="s">
        <v>159</v>
      </c>
      <c r="H5495" s="27" t="s">
        <v>160</v>
      </c>
      <c r="I5495" s="118" t="s">
        <v>10111</v>
      </c>
      <c r="J5495" s="29">
        <v>5.52</v>
      </c>
      <c r="K5495" s="28" t="s">
        <v>162</v>
      </c>
      <c r="L5495" s="27" t="s">
        <v>265</v>
      </c>
      <c r="M5495" s="27" t="s">
        <v>164</v>
      </c>
      <c r="N5495" s="27" t="s">
        <v>9360</v>
      </c>
    </row>
    <row r="5496" spans="1:14" ht="16.5" customHeight="1">
      <c r="A5496" s="24">
        <v>8532240000</v>
      </c>
      <c r="B5496" s="25"/>
      <c r="C5496" s="26"/>
      <c r="D5496" s="27"/>
      <c r="E5496" s="27" t="s">
        <v>10106</v>
      </c>
      <c r="F5496" s="27" t="s">
        <v>10112</v>
      </c>
      <c r="G5496" s="28" t="s">
        <v>159</v>
      </c>
      <c r="H5496" s="27" t="s">
        <v>160</v>
      </c>
      <c r="I5496" s="118" t="s">
        <v>10113</v>
      </c>
      <c r="J5496" s="29">
        <v>1.29</v>
      </c>
      <c r="K5496" s="28" t="s">
        <v>162</v>
      </c>
      <c r="L5496" s="27" t="s">
        <v>265</v>
      </c>
      <c r="M5496" s="27" t="s">
        <v>164</v>
      </c>
      <c r="N5496" s="27" t="s">
        <v>9360</v>
      </c>
    </row>
    <row r="5497" spans="1:14" ht="16.5" customHeight="1">
      <c r="A5497" s="24">
        <v>8532240000</v>
      </c>
      <c r="B5497" s="25"/>
      <c r="C5497" s="26"/>
      <c r="D5497" s="27"/>
      <c r="E5497" s="27" t="s">
        <v>10106</v>
      </c>
      <c r="F5497" s="27" t="s">
        <v>10114</v>
      </c>
      <c r="G5497" s="28" t="s">
        <v>159</v>
      </c>
      <c r="H5497" s="27" t="s">
        <v>160</v>
      </c>
      <c r="I5497" s="118" t="s">
        <v>10115</v>
      </c>
      <c r="J5497" s="29">
        <v>7.25</v>
      </c>
      <c r="K5497" s="28" t="s">
        <v>162</v>
      </c>
      <c r="L5497" s="27" t="s">
        <v>265</v>
      </c>
      <c r="M5497" s="27" t="s">
        <v>164</v>
      </c>
      <c r="N5497" s="27" t="s">
        <v>9360</v>
      </c>
    </row>
    <row r="5498" spans="1:14" ht="16.5" customHeight="1">
      <c r="A5498" s="24">
        <v>8532240000</v>
      </c>
      <c r="B5498" s="25"/>
      <c r="C5498" s="26"/>
      <c r="D5498" s="27"/>
      <c r="E5498" s="27" t="s">
        <v>10106</v>
      </c>
      <c r="F5498" s="27" t="s">
        <v>10116</v>
      </c>
      <c r="G5498" s="28" t="s">
        <v>159</v>
      </c>
      <c r="H5498" s="27" t="s">
        <v>160</v>
      </c>
      <c r="I5498" s="118" t="s">
        <v>10117</v>
      </c>
      <c r="J5498" s="29">
        <v>3.49</v>
      </c>
      <c r="K5498" s="28" t="s">
        <v>162</v>
      </c>
      <c r="L5498" s="27" t="s">
        <v>236</v>
      </c>
      <c r="M5498" s="27" t="s">
        <v>164</v>
      </c>
      <c r="N5498" s="27" t="s">
        <v>18068</v>
      </c>
    </row>
    <row r="5499" spans="1:14" ht="16.5" customHeight="1">
      <c r="A5499" s="24">
        <v>8532240000</v>
      </c>
      <c r="B5499" s="25"/>
      <c r="C5499" s="26"/>
      <c r="D5499" s="27"/>
      <c r="E5499" s="27" t="s">
        <v>10106</v>
      </c>
      <c r="F5499" s="27" t="s">
        <v>10118</v>
      </c>
      <c r="G5499" s="28" t="s">
        <v>159</v>
      </c>
      <c r="H5499" s="27" t="s">
        <v>160</v>
      </c>
      <c r="I5499" s="118" t="s">
        <v>10119</v>
      </c>
      <c r="J5499" s="29">
        <v>2.29</v>
      </c>
      <c r="K5499" s="28" t="s">
        <v>162</v>
      </c>
      <c r="L5499" s="27" t="s">
        <v>42</v>
      </c>
      <c r="M5499" s="27" t="s">
        <v>164</v>
      </c>
      <c r="N5499" s="27" t="s">
        <v>18077</v>
      </c>
    </row>
    <row r="5500" spans="1:14" ht="16.5" customHeight="1">
      <c r="A5500" s="24">
        <v>8532240000</v>
      </c>
      <c r="B5500" s="25"/>
      <c r="C5500" s="26"/>
      <c r="D5500" s="27"/>
      <c r="E5500" s="27" t="s">
        <v>10106</v>
      </c>
      <c r="F5500" s="27" t="s">
        <v>10120</v>
      </c>
      <c r="G5500" s="28" t="s">
        <v>159</v>
      </c>
      <c r="H5500" s="27" t="s">
        <v>160</v>
      </c>
      <c r="I5500" s="118" t="s">
        <v>10121</v>
      </c>
      <c r="J5500" s="29">
        <v>3.42</v>
      </c>
      <c r="K5500" s="28" t="s">
        <v>162</v>
      </c>
      <c r="L5500" s="27" t="s">
        <v>218</v>
      </c>
      <c r="M5500" s="27" t="s">
        <v>164</v>
      </c>
      <c r="N5500" s="27" t="s">
        <v>18066</v>
      </c>
    </row>
    <row r="5501" spans="1:14" ht="16.5" customHeight="1">
      <c r="A5501" s="24">
        <v>8532240000</v>
      </c>
      <c r="B5501" s="25"/>
      <c r="C5501" s="26"/>
      <c r="D5501" s="27"/>
      <c r="E5501" s="27" t="s">
        <v>10106</v>
      </c>
      <c r="F5501" s="27" t="s">
        <v>10122</v>
      </c>
      <c r="G5501" s="28" t="s">
        <v>159</v>
      </c>
      <c r="H5501" s="27" t="s">
        <v>160</v>
      </c>
      <c r="I5501" s="118" t="s">
        <v>10123</v>
      </c>
      <c r="J5501" s="29">
        <v>10.77</v>
      </c>
      <c r="K5501" s="28" t="s">
        <v>162</v>
      </c>
      <c r="L5501" s="27" t="s">
        <v>236</v>
      </c>
      <c r="M5501" s="27" t="s">
        <v>164</v>
      </c>
      <c r="N5501" s="27" t="s">
        <v>18068</v>
      </c>
    </row>
    <row r="5502" spans="1:14" ht="16.5" customHeight="1">
      <c r="A5502" s="24">
        <v>8532250000</v>
      </c>
      <c r="B5502" s="25"/>
      <c r="C5502" s="26"/>
      <c r="D5502" s="27"/>
      <c r="E5502" s="27" t="s">
        <v>10124</v>
      </c>
      <c r="F5502" s="27" t="s">
        <v>10125</v>
      </c>
      <c r="G5502" s="28" t="s">
        <v>292</v>
      </c>
      <c r="H5502" s="27" t="s">
        <v>293</v>
      </c>
      <c r="I5502" s="118" t="s">
        <v>9610</v>
      </c>
      <c r="J5502" s="29">
        <v>61.07</v>
      </c>
      <c r="K5502" s="28" t="s">
        <v>162</v>
      </c>
      <c r="L5502" s="27" t="s">
        <v>344</v>
      </c>
      <c r="M5502" s="27" t="s">
        <v>164</v>
      </c>
      <c r="N5502" s="27" t="s">
        <v>9113</v>
      </c>
    </row>
    <row r="5503" spans="1:14" ht="16.5" customHeight="1">
      <c r="A5503" s="24">
        <v>8533100000</v>
      </c>
      <c r="B5503" s="25"/>
      <c r="C5503" s="26"/>
      <c r="D5503" s="27"/>
      <c r="E5503" s="27" t="s">
        <v>1252</v>
      </c>
      <c r="F5503" s="27" t="s">
        <v>10126</v>
      </c>
      <c r="G5503" s="28" t="s">
        <v>173</v>
      </c>
      <c r="H5503" s="27" t="s">
        <v>174</v>
      </c>
      <c r="I5503" s="118" t="s">
        <v>10127</v>
      </c>
      <c r="J5503" s="29">
        <v>1.76</v>
      </c>
      <c r="K5503" s="28" t="s">
        <v>162</v>
      </c>
      <c r="L5503" s="27" t="s">
        <v>250</v>
      </c>
      <c r="M5503" s="27" t="s">
        <v>164</v>
      </c>
      <c r="N5503" s="27" t="s">
        <v>18071</v>
      </c>
    </row>
    <row r="5504" spans="1:14" ht="16.5" customHeight="1">
      <c r="A5504" s="24">
        <v>8533100000</v>
      </c>
      <c r="B5504" s="25"/>
      <c r="C5504" s="26"/>
      <c r="D5504" s="27"/>
      <c r="E5504" s="27" t="s">
        <v>1252</v>
      </c>
      <c r="F5504" s="27" t="s">
        <v>10128</v>
      </c>
      <c r="G5504" s="28" t="s">
        <v>173</v>
      </c>
      <c r="H5504" s="27" t="s">
        <v>174</v>
      </c>
      <c r="I5504" s="118" t="s">
        <v>10129</v>
      </c>
      <c r="J5504" s="29">
        <v>1.52</v>
      </c>
      <c r="K5504" s="28" t="s">
        <v>162</v>
      </c>
      <c r="L5504" s="27" t="s">
        <v>285</v>
      </c>
      <c r="M5504" s="27" t="s">
        <v>164</v>
      </c>
      <c r="N5504" s="27" t="s">
        <v>18075</v>
      </c>
    </row>
    <row r="5505" spans="1:14" ht="16.5" customHeight="1">
      <c r="A5505" s="24">
        <v>8533100000</v>
      </c>
      <c r="B5505" s="25"/>
      <c r="C5505" s="26"/>
      <c r="D5505" s="27"/>
      <c r="E5505" s="27" t="s">
        <v>1252</v>
      </c>
      <c r="F5505" s="27" t="s">
        <v>10130</v>
      </c>
      <c r="G5505" s="28" t="s">
        <v>173</v>
      </c>
      <c r="H5505" s="27" t="s">
        <v>174</v>
      </c>
      <c r="I5505" s="118" t="s">
        <v>10131</v>
      </c>
      <c r="J5505" s="29">
        <v>3.48</v>
      </c>
      <c r="K5505" s="28" t="s">
        <v>162</v>
      </c>
      <c r="L5505" s="27" t="s">
        <v>285</v>
      </c>
      <c r="M5505" s="27" t="s">
        <v>164</v>
      </c>
      <c r="N5505" s="27" t="s">
        <v>18075</v>
      </c>
    </row>
    <row r="5506" spans="1:14" ht="16.5" customHeight="1">
      <c r="A5506" s="24">
        <v>8533100000</v>
      </c>
      <c r="B5506" s="25"/>
      <c r="C5506" s="26"/>
      <c r="D5506" s="27"/>
      <c r="E5506" s="27" t="s">
        <v>1252</v>
      </c>
      <c r="F5506" s="27" t="s">
        <v>10130</v>
      </c>
      <c r="G5506" s="28" t="s">
        <v>173</v>
      </c>
      <c r="H5506" s="27" t="s">
        <v>174</v>
      </c>
      <c r="I5506" s="118" t="s">
        <v>10132</v>
      </c>
      <c r="J5506" s="29">
        <v>1.1599999999999999</v>
      </c>
      <c r="K5506" s="28" t="s">
        <v>162</v>
      </c>
      <c r="L5506" s="27" t="s">
        <v>285</v>
      </c>
      <c r="M5506" s="27" t="s">
        <v>164</v>
      </c>
      <c r="N5506" s="27" t="s">
        <v>18075</v>
      </c>
    </row>
    <row r="5507" spans="1:14" ht="16.5" customHeight="1">
      <c r="A5507" s="24">
        <v>8533100000</v>
      </c>
      <c r="B5507" s="25"/>
      <c r="C5507" s="26"/>
      <c r="D5507" s="27"/>
      <c r="E5507" s="27" t="s">
        <v>1252</v>
      </c>
      <c r="F5507" s="27" t="s">
        <v>10130</v>
      </c>
      <c r="G5507" s="28" t="s">
        <v>173</v>
      </c>
      <c r="H5507" s="27" t="s">
        <v>174</v>
      </c>
      <c r="I5507" s="118" t="s">
        <v>10133</v>
      </c>
      <c r="J5507" s="29">
        <v>1.1100000000000001</v>
      </c>
      <c r="K5507" s="28" t="s">
        <v>162</v>
      </c>
      <c r="L5507" s="27" t="s">
        <v>285</v>
      </c>
      <c r="M5507" s="27" t="s">
        <v>164</v>
      </c>
      <c r="N5507" s="27" t="s">
        <v>18075</v>
      </c>
    </row>
    <row r="5508" spans="1:14" ht="16.5" customHeight="1">
      <c r="A5508" s="24">
        <v>8533100000</v>
      </c>
      <c r="B5508" s="25"/>
      <c r="C5508" s="26"/>
      <c r="D5508" s="27"/>
      <c r="E5508" s="27" t="s">
        <v>1252</v>
      </c>
      <c r="F5508" s="27" t="s">
        <v>10130</v>
      </c>
      <c r="G5508" s="28" t="s">
        <v>173</v>
      </c>
      <c r="H5508" s="27" t="s">
        <v>174</v>
      </c>
      <c r="I5508" s="118" t="s">
        <v>10134</v>
      </c>
      <c r="J5508" s="29">
        <v>0.99</v>
      </c>
      <c r="K5508" s="28" t="s">
        <v>162</v>
      </c>
      <c r="L5508" s="27" t="s">
        <v>285</v>
      </c>
      <c r="M5508" s="27" t="s">
        <v>164</v>
      </c>
      <c r="N5508" s="27" t="s">
        <v>18075</v>
      </c>
    </row>
    <row r="5509" spans="1:14" ht="16.5" customHeight="1">
      <c r="A5509" s="24">
        <v>8533100000</v>
      </c>
      <c r="B5509" s="25"/>
      <c r="C5509" s="26"/>
      <c r="D5509" s="27"/>
      <c r="E5509" s="27" t="s">
        <v>1252</v>
      </c>
      <c r="F5509" s="27" t="s">
        <v>10130</v>
      </c>
      <c r="G5509" s="28" t="s">
        <v>173</v>
      </c>
      <c r="H5509" s="27" t="s">
        <v>174</v>
      </c>
      <c r="I5509" s="118" t="s">
        <v>10135</v>
      </c>
      <c r="J5509" s="29">
        <v>1.83</v>
      </c>
      <c r="K5509" s="28" t="s">
        <v>162</v>
      </c>
      <c r="L5509" s="27" t="s">
        <v>285</v>
      </c>
      <c r="M5509" s="27" t="s">
        <v>164</v>
      </c>
      <c r="N5509" s="27" t="s">
        <v>18075</v>
      </c>
    </row>
    <row r="5510" spans="1:14" ht="16.5" customHeight="1">
      <c r="A5510" s="24">
        <v>8533100000</v>
      </c>
      <c r="B5510" s="25"/>
      <c r="C5510" s="26"/>
      <c r="D5510" s="27"/>
      <c r="E5510" s="27" t="s">
        <v>1252</v>
      </c>
      <c r="F5510" s="27" t="s">
        <v>10130</v>
      </c>
      <c r="G5510" s="28" t="s">
        <v>173</v>
      </c>
      <c r="H5510" s="27" t="s">
        <v>174</v>
      </c>
      <c r="I5510" s="118" t="s">
        <v>10136</v>
      </c>
      <c r="J5510" s="29">
        <v>0.99</v>
      </c>
      <c r="K5510" s="28" t="s">
        <v>162</v>
      </c>
      <c r="L5510" s="27" t="s">
        <v>285</v>
      </c>
      <c r="M5510" s="27" t="s">
        <v>164</v>
      </c>
      <c r="N5510" s="27" t="s">
        <v>18075</v>
      </c>
    </row>
    <row r="5511" spans="1:14" ht="16.5" customHeight="1">
      <c r="A5511" s="24">
        <v>8533100000</v>
      </c>
      <c r="B5511" s="25"/>
      <c r="C5511" s="26"/>
      <c r="D5511" s="27"/>
      <c r="E5511" s="27" t="s">
        <v>1252</v>
      </c>
      <c r="F5511" s="27" t="s">
        <v>10130</v>
      </c>
      <c r="G5511" s="28" t="s">
        <v>173</v>
      </c>
      <c r="H5511" s="27" t="s">
        <v>174</v>
      </c>
      <c r="I5511" s="118" t="s">
        <v>10137</v>
      </c>
      <c r="J5511" s="29">
        <v>1.01</v>
      </c>
      <c r="K5511" s="28" t="s">
        <v>162</v>
      </c>
      <c r="L5511" s="27" t="s">
        <v>285</v>
      </c>
      <c r="M5511" s="27" t="s">
        <v>164</v>
      </c>
      <c r="N5511" s="27" t="s">
        <v>18075</v>
      </c>
    </row>
    <row r="5512" spans="1:14" ht="16.5" customHeight="1">
      <c r="A5512" s="24">
        <v>8533100000</v>
      </c>
      <c r="B5512" s="25"/>
      <c r="C5512" s="26"/>
      <c r="D5512" s="27"/>
      <c r="E5512" s="27" t="s">
        <v>1252</v>
      </c>
      <c r="F5512" s="27" t="s">
        <v>10130</v>
      </c>
      <c r="G5512" s="28" t="s">
        <v>173</v>
      </c>
      <c r="H5512" s="27" t="s">
        <v>174</v>
      </c>
      <c r="I5512" s="118" t="s">
        <v>10138</v>
      </c>
      <c r="J5512" s="29">
        <v>0.99</v>
      </c>
      <c r="K5512" s="28" t="s">
        <v>162</v>
      </c>
      <c r="L5512" s="27" t="s">
        <v>285</v>
      </c>
      <c r="M5512" s="27" t="s">
        <v>164</v>
      </c>
      <c r="N5512" s="27" t="s">
        <v>18075</v>
      </c>
    </row>
    <row r="5513" spans="1:14" ht="16.5" customHeight="1">
      <c r="A5513" s="24">
        <v>8533100000</v>
      </c>
      <c r="B5513" s="25"/>
      <c r="C5513" s="26"/>
      <c r="D5513" s="27"/>
      <c r="E5513" s="27" t="s">
        <v>1252</v>
      </c>
      <c r="F5513" s="27" t="s">
        <v>10130</v>
      </c>
      <c r="G5513" s="28" t="s">
        <v>173</v>
      </c>
      <c r="H5513" s="27" t="s">
        <v>174</v>
      </c>
      <c r="I5513" s="118" t="s">
        <v>10139</v>
      </c>
      <c r="J5513" s="29">
        <v>1.56</v>
      </c>
      <c r="K5513" s="28" t="s">
        <v>162</v>
      </c>
      <c r="L5513" s="27" t="s">
        <v>285</v>
      </c>
      <c r="M5513" s="27" t="s">
        <v>164</v>
      </c>
      <c r="N5513" s="27" t="s">
        <v>18075</v>
      </c>
    </row>
    <row r="5514" spans="1:14" ht="16.5" customHeight="1">
      <c r="A5514" s="24">
        <v>8533100000</v>
      </c>
      <c r="B5514" s="25"/>
      <c r="C5514" s="26"/>
      <c r="D5514" s="27"/>
      <c r="E5514" s="27" t="s">
        <v>1252</v>
      </c>
      <c r="F5514" s="27" t="s">
        <v>10130</v>
      </c>
      <c r="G5514" s="28" t="s">
        <v>173</v>
      </c>
      <c r="H5514" s="27" t="s">
        <v>174</v>
      </c>
      <c r="I5514" s="118" t="s">
        <v>10140</v>
      </c>
      <c r="J5514" s="29">
        <v>0.99</v>
      </c>
      <c r="K5514" s="28" t="s">
        <v>162</v>
      </c>
      <c r="L5514" s="27" t="s">
        <v>285</v>
      </c>
      <c r="M5514" s="27" t="s">
        <v>164</v>
      </c>
      <c r="N5514" s="27" t="s">
        <v>18075</v>
      </c>
    </row>
    <row r="5515" spans="1:14" ht="16.5" customHeight="1">
      <c r="A5515" s="24">
        <v>8533100000</v>
      </c>
      <c r="B5515" s="25"/>
      <c r="C5515" s="26"/>
      <c r="D5515" s="27"/>
      <c r="E5515" s="27" t="s">
        <v>1252</v>
      </c>
      <c r="F5515" s="27" t="s">
        <v>10141</v>
      </c>
      <c r="G5515" s="28" t="s">
        <v>173</v>
      </c>
      <c r="H5515" s="27" t="s">
        <v>174</v>
      </c>
      <c r="I5515" s="118" t="s">
        <v>10142</v>
      </c>
      <c r="J5515" s="29">
        <v>2.04</v>
      </c>
      <c r="K5515" s="28" t="s">
        <v>162</v>
      </c>
      <c r="L5515" s="27" t="s">
        <v>285</v>
      </c>
      <c r="M5515" s="27" t="s">
        <v>164</v>
      </c>
      <c r="N5515" s="27" t="s">
        <v>18075</v>
      </c>
    </row>
    <row r="5516" spans="1:14" ht="16.5" customHeight="1">
      <c r="A5516" s="24">
        <v>8533100000</v>
      </c>
      <c r="B5516" s="25"/>
      <c r="C5516" s="26"/>
      <c r="D5516" s="27"/>
      <c r="E5516" s="27" t="s">
        <v>1252</v>
      </c>
      <c r="F5516" s="27" t="s">
        <v>10143</v>
      </c>
      <c r="G5516" s="28" t="s">
        <v>173</v>
      </c>
      <c r="H5516" s="27" t="s">
        <v>174</v>
      </c>
      <c r="I5516" s="118" t="s">
        <v>10144</v>
      </c>
      <c r="J5516" s="29">
        <v>1.53</v>
      </c>
      <c r="K5516" s="28" t="s">
        <v>162</v>
      </c>
      <c r="L5516" s="27" t="s">
        <v>285</v>
      </c>
      <c r="M5516" s="27" t="s">
        <v>164</v>
      </c>
      <c r="N5516" s="27" t="s">
        <v>18075</v>
      </c>
    </row>
    <row r="5517" spans="1:14" ht="16.5" customHeight="1">
      <c r="A5517" s="24">
        <v>8533100000</v>
      </c>
      <c r="B5517" s="25"/>
      <c r="C5517" s="26"/>
      <c r="D5517" s="27"/>
      <c r="E5517" s="27" t="s">
        <v>1252</v>
      </c>
      <c r="F5517" s="27" t="s">
        <v>10145</v>
      </c>
      <c r="G5517" s="28" t="s">
        <v>173</v>
      </c>
      <c r="H5517" s="27" t="s">
        <v>174</v>
      </c>
      <c r="I5517" s="118" t="s">
        <v>10146</v>
      </c>
      <c r="J5517" s="29">
        <v>1.53</v>
      </c>
      <c r="K5517" s="28" t="s">
        <v>162</v>
      </c>
      <c r="L5517" s="27" t="s">
        <v>285</v>
      </c>
      <c r="M5517" s="27" t="s">
        <v>164</v>
      </c>
      <c r="N5517" s="27" t="s">
        <v>18075</v>
      </c>
    </row>
    <row r="5518" spans="1:14" ht="16.5" customHeight="1">
      <c r="A5518" s="24">
        <v>8533100000</v>
      </c>
      <c r="B5518" s="25"/>
      <c r="C5518" s="26"/>
      <c r="D5518" s="27"/>
      <c r="E5518" s="27" t="s">
        <v>1252</v>
      </c>
      <c r="F5518" s="27" t="s">
        <v>10147</v>
      </c>
      <c r="G5518" s="28" t="s">
        <v>173</v>
      </c>
      <c r="H5518" s="27" t="s">
        <v>174</v>
      </c>
      <c r="I5518" s="118" t="s">
        <v>10148</v>
      </c>
      <c r="J5518" s="29">
        <v>1.53</v>
      </c>
      <c r="K5518" s="28" t="s">
        <v>162</v>
      </c>
      <c r="L5518" s="27" t="s">
        <v>285</v>
      </c>
      <c r="M5518" s="27" t="s">
        <v>164</v>
      </c>
      <c r="N5518" s="27" t="s">
        <v>18075</v>
      </c>
    </row>
    <row r="5519" spans="1:14" ht="16.5" customHeight="1">
      <c r="A5519" s="24">
        <v>8533100000</v>
      </c>
      <c r="B5519" s="25"/>
      <c r="C5519" s="26"/>
      <c r="D5519" s="27"/>
      <c r="E5519" s="27" t="s">
        <v>1252</v>
      </c>
      <c r="F5519" s="27" t="s">
        <v>10149</v>
      </c>
      <c r="G5519" s="28" t="s">
        <v>173</v>
      </c>
      <c r="H5519" s="27" t="s">
        <v>174</v>
      </c>
      <c r="I5519" s="118" t="s">
        <v>10150</v>
      </c>
      <c r="J5519" s="29">
        <v>5.58</v>
      </c>
      <c r="K5519" s="28" t="s">
        <v>162</v>
      </c>
      <c r="L5519" s="27" t="s">
        <v>285</v>
      </c>
      <c r="M5519" s="27" t="s">
        <v>164</v>
      </c>
      <c r="N5519" s="27" t="s">
        <v>18075</v>
      </c>
    </row>
    <row r="5520" spans="1:14" ht="16.5" customHeight="1">
      <c r="A5520" s="24">
        <v>8533100000</v>
      </c>
      <c r="B5520" s="25"/>
      <c r="C5520" s="26"/>
      <c r="D5520" s="27"/>
      <c r="E5520" s="27" t="s">
        <v>1252</v>
      </c>
      <c r="F5520" s="27" t="s">
        <v>10151</v>
      </c>
      <c r="G5520" s="28" t="s">
        <v>173</v>
      </c>
      <c r="H5520" s="27" t="s">
        <v>174</v>
      </c>
      <c r="I5520" s="118" t="s">
        <v>10152</v>
      </c>
      <c r="J5520" s="29">
        <v>3.82</v>
      </c>
      <c r="K5520" s="28" t="s">
        <v>162</v>
      </c>
      <c r="L5520" s="27" t="s">
        <v>285</v>
      </c>
      <c r="M5520" s="27" t="s">
        <v>164</v>
      </c>
      <c r="N5520" s="27" t="s">
        <v>18075</v>
      </c>
    </row>
    <row r="5521" spans="1:14" ht="16.5" customHeight="1">
      <c r="A5521" s="24">
        <v>8533100000</v>
      </c>
      <c r="B5521" s="25"/>
      <c r="C5521" s="26"/>
      <c r="D5521" s="27"/>
      <c r="E5521" s="27" t="s">
        <v>1252</v>
      </c>
      <c r="F5521" s="27" t="s">
        <v>10153</v>
      </c>
      <c r="G5521" s="28" t="s">
        <v>173</v>
      </c>
      <c r="H5521" s="27" t="s">
        <v>174</v>
      </c>
      <c r="I5521" s="118" t="s">
        <v>10154</v>
      </c>
      <c r="J5521" s="29">
        <v>0.4</v>
      </c>
      <c r="K5521" s="28" t="s">
        <v>162</v>
      </c>
      <c r="L5521" s="27" t="s">
        <v>272</v>
      </c>
      <c r="M5521" s="27" t="s">
        <v>164</v>
      </c>
      <c r="N5521" s="27" t="s">
        <v>18073</v>
      </c>
    </row>
    <row r="5522" spans="1:14" ht="16.5" customHeight="1">
      <c r="A5522" s="24">
        <v>8533100000</v>
      </c>
      <c r="B5522" s="25"/>
      <c r="C5522" s="26"/>
      <c r="D5522" s="27"/>
      <c r="E5522" s="27" t="s">
        <v>1252</v>
      </c>
      <c r="F5522" s="27" t="s">
        <v>10155</v>
      </c>
      <c r="G5522" s="28" t="s">
        <v>173</v>
      </c>
      <c r="H5522" s="27" t="s">
        <v>174</v>
      </c>
      <c r="I5522" s="118" t="s">
        <v>10156</v>
      </c>
      <c r="J5522" s="29">
        <v>2.3199999999999998</v>
      </c>
      <c r="K5522" s="28" t="s">
        <v>162</v>
      </c>
      <c r="L5522" s="27" t="s">
        <v>10157</v>
      </c>
      <c r="M5522" s="27" t="s">
        <v>164</v>
      </c>
      <c r="N5522" s="27" t="s">
        <v>8934</v>
      </c>
    </row>
    <row r="5523" spans="1:14" ht="16.5" customHeight="1">
      <c r="A5523" s="24">
        <v>8533100000</v>
      </c>
      <c r="B5523" s="25"/>
      <c r="C5523" s="26"/>
      <c r="D5523" s="27"/>
      <c r="E5523" s="27" t="s">
        <v>1252</v>
      </c>
      <c r="F5523" s="27" t="s">
        <v>10158</v>
      </c>
      <c r="G5523" s="28" t="s">
        <v>173</v>
      </c>
      <c r="H5523" s="27" t="s">
        <v>174</v>
      </c>
      <c r="I5523" s="118" t="s">
        <v>10159</v>
      </c>
      <c r="J5523" s="29">
        <v>1.2</v>
      </c>
      <c r="K5523" s="28" t="s">
        <v>162</v>
      </c>
      <c r="L5523" s="27" t="s">
        <v>10157</v>
      </c>
      <c r="M5523" s="27" t="s">
        <v>164</v>
      </c>
      <c r="N5523" s="27" t="s">
        <v>8934</v>
      </c>
    </row>
    <row r="5524" spans="1:14" ht="16.5" customHeight="1">
      <c r="A5524" s="24">
        <v>8533100000</v>
      </c>
      <c r="B5524" s="25"/>
      <c r="C5524" s="26"/>
      <c r="D5524" s="27"/>
      <c r="E5524" s="27" t="s">
        <v>1252</v>
      </c>
      <c r="F5524" s="27" t="s">
        <v>10160</v>
      </c>
      <c r="G5524" s="28" t="s">
        <v>377</v>
      </c>
      <c r="H5524" s="27" t="s">
        <v>378</v>
      </c>
      <c r="I5524" s="118" t="s">
        <v>10161</v>
      </c>
      <c r="J5524" s="29">
        <v>2.29</v>
      </c>
      <c r="K5524" s="28" t="s">
        <v>162</v>
      </c>
      <c r="L5524" s="27" t="s">
        <v>250</v>
      </c>
      <c r="M5524" s="27" t="s">
        <v>164</v>
      </c>
      <c r="N5524" s="27" t="s">
        <v>18071</v>
      </c>
    </row>
    <row r="5525" spans="1:14" ht="16.5" customHeight="1">
      <c r="A5525" s="24">
        <v>8533100000</v>
      </c>
      <c r="B5525" s="25"/>
      <c r="C5525" s="26"/>
      <c r="D5525" s="27"/>
      <c r="E5525" s="27" t="s">
        <v>1252</v>
      </c>
      <c r="F5525" s="27" t="s">
        <v>10162</v>
      </c>
      <c r="G5525" s="28" t="s">
        <v>377</v>
      </c>
      <c r="H5525" s="27" t="s">
        <v>378</v>
      </c>
      <c r="I5525" s="118" t="s">
        <v>10163</v>
      </c>
      <c r="J5525" s="29">
        <v>2.29</v>
      </c>
      <c r="K5525" s="28" t="s">
        <v>162</v>
      </c>
      <c r="L5525" s="27" t="s">
        <v>250</v>
      </c>
      <c r="M5525" s="27" t="s">
        <v>164</v>
      </c>
      <c r="N5525" s="27" t="s">
        <v>18071</v>
      </c>
    </row>
    <row r="5526" spans="1:14" ht="16.5" customHeight="1">
      <c r="A5526" s="24">
        <v>8533100000</v>
      </c>
      <c r="B5526" s="25"/>
      <c r="C5526" s="26"/>
      <c r="D5526" s="27"/>
      <c r="E5526" s="27" t="s">
        <v>1252</v>
      </c>
      <c r="F5526" s="27" t="s">
        <v>10164</v>
      </c>
      <c r="G5526" s="28" t="s">
        <v>377</v>
      </c>
      <c r="H5526" s="27" t="s">
        <v>378</v>
      </c>
      <c r="I5526" s="118" t="s">
        <v>10165</v>
      </c>
      <c r="J5526" s="29">
        <v>1.52</v>
      </c>
      <c r="K5526" s="28" t="s">
        <v>162</v>
      </c>
      <c r="L5526" s="27" t="s">
        <v>250</v>
      </c>
      <c r="M5526" s="27" t="s">
        <v>164</v>
      </c>
      <c r="N5526" s="27" t="s">
        <v>18071</v>
      </c>
    </row>
    <row r="5527" spans="1:14" ht="16.5" customHeight="1">
      <c r="A5527" s="24">
        <v>8533100000</v>
      </c>
      <c r="B5527" s="25"/>
      <c r="C5527" s="26"/>
      <c r="D5527" s="27"/>
      <c r="E5527" s="27" t="s">
        <v>1252</v>
      </c>
      <c r="F5527" s="27" t="s">
        <v>10166</v>
      </c>
      <c r="G5527" s="28" t="s">
        <v>377</v>
      </c>
      <c r="H5527" s="27" t="s">
        <v>378</v>
      </c>
      <c r="I5527" s="118" t="s">
        <v>10167</v>
      </c>
      <c r="J5527" s="29">
        <v>3.7</v>
      </c>
      <c r="K5527" s="28" t="s">
        <v>162</v>
      </c>
      <c r="L5527" s="27" t="s">
        <v>272</v>
      </c>
      <c r="M5527" s="27" t="s">
        <v>164</v>
      </c>
      <c r="N5527" s="27" t="s">
        <v>18073</v>
      </c>
    </row>
    <row r="5528" spans="1:14" ht="16.5" customHeight="1">
      <c r="A5528" s="24">
        <v>8533100000</v>
      </c>
      <c r="B5528" s="25"/>
      <c r="C5528" s="26"/>
      <c r="D5528" s="27"/>
      <c r="E5528" s="27" t="s">
        <v>1252</v>
      </c>
      <c r="F5528" s="27" t="s">
        <v>10168</v>
      </c>
      <c r="G5528" s="28" t="s">
        <v>282</v>
      </c>
      <c r="H5528" s="27" t="s">
        <v>283</v>
      </c>
      <c r="I5528" s="118" t="s">
        <v>10169</v>
      </c>
      <c r="J5528" s="29">
        <v>2.39</v>
      </c>
      <c r="K5528" s="28" t="s">
        <v>162</v>
      </c>
      <c r="L5528" s="27" t="s">
        <v>250</v>
      </c>
      <c r="M5528" s="27" t="s">
        <v>164</v>
      </c>
      <c r="N5528" s="27" t="s">
        <v>18071</v>
      </c>
    </row>
    <row r="5529" spans="1:14" ht="16.5" customHeight="1">
      <c r="A5529" s="24">
        <v>8533100000</v>
      </c>
      <c r="B5529" s="25"/>
      <c r="C5529" s="26"/>
      <c r="D5529" s="27"/>
      <c r="E5529" s="27" t="s">
        <v>1252</v>
      </c>
      <c r="F5529" s="27" t="s">
        <v>10170</v>
      </c>
      <c r="G5529" s="28" t="s">
        <v>282</v>
      </c>
      <c r="H5529" s="27" t="s">
        <v>283</v>
      </c>
      <c r="I5529" s="118" t="s">
        <v>10171</v>
      </c>
      <c r="J5529" s="29">
        <v>44.44</v>
      </c>
      <c r="K5529" s="28" t="s">
        <v>162</v>
      </c>
      <c r="L5529" s="27" t="s">
        <v>285</v>
      </c>
      <c r="M5529" s="27" t="s">
        <v>164</v>
      </c>
      <c r="N5529" s="27" t="s">
        <v>18075</v>
      </c>
    </row>
    <row r="5530" spans="1:14" ht="16.5" customHeight="1">
      <c r="A5530" s="24">
        <v>8533100000</v>
      </c>
      <c r="B5530" s="25"/>
      <c r="C5530" s="26"/>
      <c r="D5530" s="27"/>
      <c r="E5530" s="27" t="s">
        <v>1252</v>
      </c>
      <c r="F5530" s="27" t="s">
        <v>10128</v>
      </c>
      <c r="G5530" s="28" t="s">
        <v>282</v>
      </c>
      <c r="H5530" s="27" t="s">
        <v>283</v>
      </c>
      <c r="I5530" s="118" t="s">
        <v>10172</v>
      </c>
      <c r="J5530" s="29">
        <v>2.81</v>
      </c>
      <c r="K5530" s="28" t="s">
        <v>162</v>
      </c>
      <c r="L5530" s="27" t="s">
        <v>285</v>
      </c>
      <c r="M5530" s="27" t="s">
        <v>164</v>
      </c>
      <c r="N5530" s="27" t="s">
        <v>18075</v>
      </c>
    </row>
    <row r="5531" spans="1:14" ht="16.5" customHeight="1">
      <c r="A5531" s="24">
        <v>8533100000</v>
      </c>
      <c r="B5531" s="25"/>
      <c r="C5531" s="26"/>
      <c r="D5531" s="27"/>
      <c r="E5531" s="27" t="s">
        <v>1252</v>
      </c>
      <c r="F5531" s="27" t="s">
        <v>10151</v>
      </c>
      <c r="G5531" s="28" t="s">
        <v>282</v>
      </c>
      <c r="H5531" s="27" t="s">
        <v>283</v>
      </c>
      <c r="I5531" s="118" t="s">
        <v>10173</v>
      </c>
      <c r="J5531" s="29">
        <v>4.58</v>
      </c>
      <c r="K5531" s="28" t="s">
        <v>162</v>
      </c>
      <c r="L5531" s="27" t="s">
        <v>285</v>
      </c>
      <c r="M5531" s="27" t="s">
        <v>164</v>
      </c>
      <c r="N5531" s="27" t="s">
        <v>18075</v>
      </c>
    </row>
    <row r="5532" spans="1:14" ht="16.5" customHeight="1">
      <c r="A5532" s="24">
        <v>8533100000</v>
      </c>
      <c r="B5532" s="25"/>
      <c r="C5532" s="26"/>
      <c r="D5532" s="27"/>
      <c r="E5532" s="27" t="s">
        <v>1252</v>
      </c>
      <c r="F5532" s="27" t="s">
        <v>10174</v>
      </c>
      <c r="G5532" s="28" t="s">
        <v>282</v>
      </c>
      <c r="H5532" s="27" t="s">
        <v>283</v>
      </c>
      <c r="I5532" s="118" t="s">
        <v>10175</v>
      </c>
      <c r="J5532" s="29">
        <v>0.69</v>
      </c>
      <c r="K5532" s="28" t="s">
        <v>162</v>
      </c>
      <c r="L5532" s="27" t="s">
        <v>272</v>
      </c>
      <c r="M5532" s="27" t="s">
        <v>164</v>
      </c>
      <c r="N5532" s="27" t="s">
        <v>18073</v>
      </c>
    </row>
    <row r="5533" spans="1:14" ht="16.5" customHeight="1">
      <c r="A5533" s="24">
        <v>8533100000</v>
      </c>
      <c r="B5533" s="25"/>
      <c r="C5533" s="26"/>
      <c r="D5533" s="27"/>
      <c r="E5533" s="27" t="s">
        <v>1252</v>
      </c>
      <c r="F5533" s="27" t="s">
        <v>10176</v>
      </c>
      <c r="G5533" s="28" t="s">
        <v>282</v>
      </c>
      <c r="H5533" s="27" t="s">
        <v>283</v>
      </c>
      <c r="I5533" s="118" t="s">
        <v>10177</v>
      </c>
      <c r="J5533" s="29">
        <v>0.51</v>
      </c>
      <c r="K5533" s="28" t="s">
        <v>162</v>
      </c>
      <c r="L5533" s="27" t="s">
        <v>272</v>
      </c>
      <c r="M5533" s="27" t="s">
        <v>164</v>
      </c>
      <c r="N5533" s="27" t="s">
        <v>18073</v>
      </c>
    </row>
    <row r="5534" spans="1:14" ht="16.5" customHeight="1">
      <c r="A5534" s="24">
        <v>8533100000</v>
      </c>
      <c r="B5534" s="25"/>
      <c r="C5534" s="26"/>
      <c r="D5534" s="27"/>
      <c r="E5534" s="27" t="s">
        <v>1252</v>
      </c>
      <c r="F5534" s="27" t="s">
        <v>10178</v>
      </c>
      <c r="G5534" s="28" t="s">
        <v>282</v>
      </c>
      <c r="H5534" s="27" t="s">
        <v>283</v>
      </c>
      <c r="I5534" s="118" t="s">
        <v>10179</v>
      </c>
      <c r="J5534" s="29">
        <v>0.32</v>
      </c>
      <c r="K5534" s="28" t="s">
        <v>162</v>
      </c>
      <c r="L5534" s="27" t="s">
        <v>10157</v>
      </c>
      <c r="M5534" s="27" t="s">
        <v>164</v>
      </c>
      <c r="N5534" s="27" t="s">
        <v>8934</v>
      </c>
    </row>
    <row r="5535" spans="1:14" ht="16.5" customHeight="1">
      <c r="A5535" s="24">
        <v>8533100000</v>
      </c>
      <c r="B5535" s="25"/>
      <c r="C5535" s="26"/>
      <c r="D5535" s="27"/>
      <c r="E5535" s="27" t="s">
        <v>1252</v>
      </c>
      <c r="F5535" s="27" t="s">
        <v>10180</v>
      </c>
      <c r="G5535" s="28" t="s">
        <v>282</v>
      </c>
      <c r="H5535" s="27" t="s">
        <v>283</v>
      </c>
      <c r="I5535" s="118" t="s">
        <v>10181</v>
      </c>
      <c r="J5535" s="29">
        <v>0.94</v>
      </c>
      <c r="K5535" s="28" t="s">
        <v>162</v>
      </c>
      <c r="L5535" s="27" t="s">
        <v>272</v>
      </c>
      <c r="M5535" s="27" t="s">
        <v>164</v>
      </c>
      <c r="N5535" s="27" t="s">
        <v>18073</v>
      </c>
    </row>
    <row r="5536" spans="1:14" ht="16.5" customHeight="1">
      <c r="A5536" s="24">
        <v>8533100000</v>
      </c>
      <c r="B5536" s="25"/>
      <c r="C5536" s="26"/>
      <c r="D5536" s="27"/>
      <c r="E5536" s="27" t="s">
        <v>10182</v>
      </c>
      <c r="F5536" s="27" t="s">
        <v>10183</v>
      </c>
      <c r="G5536" s="28" t="s">
        <v>159</v>
      </c>
      <c r="H5536" s="27" t="s">
        <v>160</v>
      </c>
      <c r="I5536" s="118" t="s">
        <v>10184</v>
      </c>
      <c r="J5536" s="29">
        <v>90.26</v>
      </c>
      <c r="K5536" s="28" t="s">
        <v>162</v>
      </c>
      <c r="L5536" s="27" t="s">
        <v>1152</v>
      </c>
      <c r="M5536" s="27" t="s">
        <v>164</v>
      </c>
      <c r="N5536" s="27" t="s">
        <v>3701</v>
      </c>
    </row>
    <row r="5537" spans="1:14" ht="16.5" customHeight="1">
      <c r="A5537" s="24">
        <v>8533100000</v>
      </c>
      <c r="B5537" s="25"/>
      <c r="C5537" s="26"/>
      <c r="D5537" s="27"/>
      <c r="E5537" s="27" t="s">
        <v>10182</v>
      </c>
      <c r="F5537" s="27" t="s">
        <v>10130</v>
      </c>
      <c r="G5537" s="28" t="s">
        <v>159</v>
      </c>
      <c r="H5537" s="27" t="s">
        <v>160</v>
      </c>
      <c r="I5537" s="118" t="s">
        <v>10185</v>
      </c>
      <c r="J5537" s="29">
        <v>2.15</v>
      </c>
      <c r="K5537" s="28" t="s">
        <v>162</v>
      </c>
      <c r="L5537" s="27" t="s">
        <v>285</v>
      </c>
      <c r="M5537" s="27" t="s">
        <v>164</v>
      </c>
      <c r="N5537" s="27" t="s">
        <v>18075</v>
      </c>
    </row>
    <row r="5538" spans="1:14" ht="16.5" customHeight="1">
      <c r="A5538" s="24">
        <v>8533100000</v>
      </c>
      <c r="B5538" s="25"/>
      <c r="C5538" s="26"/>
      <c r="D5538" s="27"/>
      <c r="E5538" s="27" t="s">
        <v>10182</v>
      </c>
      <c r="F5538" s="27" t="s">
        <v>10130</v>
      </c>
      <c r="G5538" s="28" t="s">
        <v>159</v>
      </c>
      <c r="H5538" s="27" t="s">
        <v>160</v>
      </c>
      <c r="I5538" s="118" t="s">
        <v>10186</v>
      </c>
      <c r="J5538" s="29">
        <v>1.83</v>
      </c>
      <c r="K5538" s="28" t="s">
        <v>162</v>
      </c>
      <c r="L5538" s="27" t="s">
        <v>285</v>
      </c>
      <c r="M5538" s="27" t="s">
        <v>164</v>
      </c>
      <c r="N5538" s="27" t="s">
        <v>18075</v>
      </c>
    </row>
    <row r="5539" spans="1:14" ht="16.5" customHeight="1">
      <c r="A5539" s="24">
        <v>8533100000</v>
      </c>
      <c r="B5539" s="25"/>
      <c r="C5539" s="26"/>
      <c r="D5539" s="27"/>
      <c r="E5539" s="27" t="s">
        <v>10182</v>
      </c>
      <c r="F5539" s="27" t="s">
        <v>10187</v>
      </c>
      <c r="G5539" s="28" t="s">
        <v>159</v>
      </c>
      <c r="H5539" s="27" t="s">
        <v>160</v>
      </c>
      <c r="I5539" s="118" t="s">
        <v>1674</v>
      </c>
      <c r="J5539" s="29">
        <v>3.6</v>
      </c>
      <c r="K5539" s="28" t="s">
        <v>162</v>
      </c>
      <c r="L5539" s="27" t="s">
        <v>272</v>
      </c>
      <c r="M5539" s="27" t="s">
        <v>164</v>
      </c>
      <c r="N5539" s="27" t="s">
        <v>18073</v>
      </c>
    </row>
    <row r="5540" spans="1:14" ht="16.5" customHeight="1">
      <c r="A5540" s="24">
        <v>8533100000</v>
      </c>
      <c r="B5540" s="25"/>
      <c r="C5540" s="26"/>
      <c r="D5540" s="27"/>
      <c r="E5540" s="27" t="s">
        <v>10182</v>
      </c>
      <c r="F5540" s="27" t="s">
        <v>10180</v>
      </c>
      <c r="G5540" s="28" t="s">
        <v>159</v>
      </c>
      <c r="H5540" s="27" t="s">
        <v>160</v>
      </c>
      <c r="I5540" s="118" t="s">
        <v>10188</v>
      </c>
      <c r="J5540" s="29">
        <v>1.26</v>
      </c>
      <c r="K5540" s="28" t="s">
        <v>162</v>
      </c>
      <c r="L5540" s="27" t="s">
        <v>372</v>
      </c>
      <c r="M5540" s="27" t="s">
        <v>164</v>
      </c>
      <c r="N5540" s="27" t="s">
        <v>1383</v>
      </c>
    </row>
    <row r="5541" spans="1:14" ht="16.5" customHeight="1">
      <c r="A5541" s="24">
        <v>8533100000</v>
      </c>
      <c r="B5541" s="25"/>
      <c r="C5541" s="26"/>
      <c r="D5541" s="27"/>
      <c r="E5541" s="27" t="s">
        <v>10182</v>
      </c>
      <c r="F5541" s="27" t="s">
        <v>10189</v>
      </c>
      <c r="G5541" s="28" t="s">
        <v>159</v>
      </c>
      <c r="H5541" s="27" t="s">
        <v>160</v>
      </c>
      <c r="I5541" s="118" t="s">
        <v>10190</v>
      </c>
      <c r="J5541" s="29">
        <v>18.559999999999999</v>
      </c>
      <c r="K5541" s="28" t="s">
        <v>162</v>
      </c>
      <c r="L5541" s="27" t="s">
        <v>285</v>
      </c>
      <c r="M5541" s="27" t="s">
        <v>164</v>
      </c>
      <c r="N5541" s="27" t="s">
        <v>18075</v>
      </c>
    </row>
    <row r="5542" spans="1:14" ht="16.5" customHeight="1">
      <c r="A5542" s="24">
        <v>8533210000</v>
      </c>
      <c r="B5542" s="25"/>
      <c r="C5542" s="26"/>
      <c r="D5542" s="27"/>
      <c r="E5542" s="27" t="s">
        <v>10191</v>
      </c>
      <c r="F5542" s="27" t="s">
        <v>10192</v>
      </c>
      <c r="G5542" s="28" t="s">
        <v>159</v>
      </c>
      <c r="H5542" s="27" t="s">
        <v>160</v>
      </c>
      <c r="I5542" s="118" t="s">
        <v>10193</v>
      </c>
      <c r="J5542" s="29">
        <v>59.64</v>
      </c>
      <c r="K5542" s="28" t="s">
        <v>162</v>
      </c>
      <c r="L5542" s="27" t="s">
        <v>372</v>
      </c>
      <c r="M5542" s="27" t="s">
        <v>164</v>
      </c>
      <c r="N5542" s="27" t="s">
        <v>1383</v>
      </c>
    </row>
    <row r="5543" spans="1:14" ht="16.5" customHeight="1">
      <c r="A5543" s="24">
        <v>8533401000</v>
      </c>
      <c r="B5543" s="25"/>
      <c r="C5543" s="26"/>
      <c r="D5543" s="27"/>
      <c r="E5543" s="27" t="s">
        <v>4336</v>
      </c>
      <c r="F5543" s="27" t="s">
        <v>10194</v>
      </c>
      <c r="G5543" s="28" t="s">
        <v>173</v>
      </c>
      <c r="H5543" s="27" t="s">
        <v>174</v>
      </c>
      <c r="I5543" s="118" t="s">
        <v>10195</v>
      </c>
      <c r="J5543" s="29">
        <v>3.96</v>
      </c>
      <c r="K5543" s="28" t="s">
        <v>162</v>
      </c>
      <c r="L5543" s="27" t="s">
        <v>8449</v>
      </c>
      <c r="M5543" s="27" t="s">
        <v>164</v>
      </c>
      <c r="N5543" s="27" t="s">
        <v>18394</v>
      </c>
    </row>
    <row r="5544" spans="1:14" ht="16.5" customHeight="1">
      <c r="A5544" s="24">
        <v>8536308000</v>
      </c>
      <c r="B5544" s="25"/>
      <c r="C5544" s="26">
        <v>0.1</v>
      </c>
      <c r="D5544" s="27"/>
      <c r="E5544" s="27" t="s">
        <v>10196</v>
      </c>
      <c r="F5544" s="27" t="s">
        <v>10197</v>
      </c>
      <c r="G5544" s="28" t="s">
        <v>173</v>
      </c>
      <c r="H5544" s="27" t="s">
        <v>174</v>
      </c>
      <c r="I5544" s="118" t="s">
        <v>10198</v>
      </c>
      <c r="J5544" s="29">
        <v>100.22</v>
      </c>
      <c r="K5544" s="28" t="s">
        <v>162</v>
      </c>
      <c r="L5544" s="27" t="s">
        <v>372</v>
      </c>
      <c r="M5544" s="27" t="s">
        <v>164</v>
      </c>
      <c r="N5544" s="27" t="s">
        <v>18395</v>
      </c>
    </row>
    <row r="5545" spans="1:14" ht="16.5" customHeight="1">
      <c r="A5545" s="24">
        <v>8536501906</v>
      </c>
      <c r="B5545" s="25"/>
      <c r="C5545" s="26">
        <v>7.4999999999999997E-2</v>
      </c>
      <c r="D5545" s="27"/>
      <c r="E5545" s="27" t="s">
        <v>10199</v>
      </c>
      <c r="F5545" s="27" t="s">
        <v>10200</v>
      </c>
      <c r="G5545" s="28" t="s">
        <v>377</v>
      </c>
      <c r="H5545" s="27" t="s">
        <v>378</v>
      </c>
      <c r="I5545" s="118" t="s">
        <v>10201</v>
      </c>
      <c r="J5545" s="29">
        <v>105.67</v>
      </c>
      <c r="K5545" s="28" t="s">
        <v>162</v>
      </c>
      <c r="L5545" s="27" t="s">
        <v>419</v>
      </c>
      <c r="M5545" s="27" t="s">
        <v>164</v>
      </c>
      <c r="N5545" s="27" t="s">
        <v>18082</v>
      </c>
    </row>
    <row r="5546" spans="1:14" ht="16.5" customHeight="1">
      <c r="A5546" s="24">
        <v>8536693000</v>
      </c>
      <c r="B5546" s="25"/>
      <c r="C5546" s="26"/>
      <c r="D5546" s="27"/>
      <c r="E5546" s="27" t="s">
        <v>26</v>
      </c>
      <c r="F5546" s="27" t="s">
        <v>10202</v>
      </c>
      <c r="G5546" s="28" t="s">
        <v>311</v>
      </c>
      <c r="H5546" s="27" t="s">
        <v>312</v>
      </c>
      <c r="I5546" s="118" t="s">
        <v>10203</v>
      </c>
      <c r="J5546" s="29">
        <v>299.64</v>
      </c>
      <c r="K5546" s="28" t="s">
        <v>162</v>
      </c>
      <c r="L5546" s="27" t="s">
        <v>440</v>
      </c>
      <c r="M5546" s="27" t="s">
        <v>164</v>
      </c>
      <c r="N5546" s="27" t="s">
        <v>440</v>
      </c>
    </row>
    <row r="5547" spans="1:14" ht="16.5" customHeight="1">
      <c r="A5547" s="24">
        <v>8536693000</v>
      </c>
      <c r="B5547" s="25"/>
      <c r="C5547" s="26"/>
      <c r="D5547" s="27"/>
      <c r="E5547" s="27" t="s">
        <v>10204</v>
      </c>
      <c r="F5547" s="27" t="s">
        <v>8057</v>
      </c>
      <c r="G5547" s="28" t="s">
        <v>167</v>
      </c>
      <c r="H5547" s="27" t="s">
        <v>168</v>
      </c>
      <c r="I5547" s="118" t="s">
        <v>8058</v>
      </c>
      <c r="J5547" s="29">
        <v>108.5</v>
      </c>
      <c r="K5547" s="28" t="s">
        <v>162</v>
      </c>
      <c r="L5547" s="27" t="s">
        <v>503</v>
      </c>
      <c r="M5547" s="27" t="s">
        <v>164</v>
      </c>
      <c r="N5547" s="27" t="s">
        <v>18089</v>
      </c>
    </row>
    <row r="5548" spans="1:14" ht="16.5" customHeight="1">
      <c r="A5548" s="24">
        <v>8536693000</v>
      </c>
      <c r="B5548" s="25"/>
      <c r="C5548" s="26"/>
      <c r="D5548" s="27"/>
      <c r="E5548" s="27" t="s">
        <v>10205</v>
      </c>
      <c r="F5548" s="27" t="s">
        <v>10206</v>
      </c>
      <c r="G5548" s="28" t="s">
        <v>292</v>
      </c>
      <c r="H5548" s="27" t="s">
        <v>293</v>
      </c>
      <c r="I5548" s="118" t="s">
        <v>10207</v>
      </c>
      <c r="J5548" s="29">
        <v>298.52999999999997</v>
      </c>
      <c r="K5548" s="28" t="s">
        <v>162</v>
      </c>
      <c r="L5548" s="27" t="s">
        <v>449</v>
      </c>
      <c r="M5548" s="27" t="s">
        <v>164</v>
      </c>
      <c r="N5548" s="27" t="s">
        <v>18292</v>
      </c>
    </row>
    <row r="5549" spans="1:14" ht="16.5" customHeight="1">
      <c r="A5549" s="24">
        <v>8541100009</v>
      </c>
      <c r="B5549" s="25"/>
      <c r="C5549" s="26"/>
      <c r="D5549" s="27"/>
      <c r="E5549" s="27" t="s">
        <v>10208</v>
      </c>
      <c r="F5549" s="27" t="s">
        <v>10209</v>
      </c>
      <c r="G5549" s="28" t="s">
        <v>173</v>
      </c>
      <c r="H5549" s="27" t="s">
        <v>174</v>
      </c>
      <c r="I5549" s="118" t="s">
        <v>9928</v>
      </c>
      <c r="J5549" s="29">
        <v>857.78</v>
      </c>
      <c r="K5549" s="28" t="s">
        <v>162</v>
      </c>
      <c r="L5549" s="27" t="s">
        <v>250</v>
      </c>
      <c r="M5549" s="27" t="s">
        <v>164</v>
      </c>
      <c r="N5549" s="27" t="s">
        <v>18071</v>
      </c>
    </row>
    <row r="5550" spans="1:14" ht="16.5" customHeight="1">
      <c r="A5550" s="24">
        <v>8541290000</v>
      </c>
      <c r="B5550" s="25"/>
      <c r="C5550" s="26"/>
      <c r="D5550" s="27"/>
      <c r="E5550" s="27" t="s">
        <v>10210</v>
      </c>
      <c r="F5550" s="27" t="s">
        <v>10211</v>
      </c>
      <c r="G5550" s="28" t="s">
        <v>282</v>
      </c>
      <c r="H5550" s="27" t="s">
        <v>283</v>
      </c>
      <c r="I5550" s="118" t="s">
        <v>5445</v>
      </c>
      <c r="J5550" s="29">
        <v>76.41</v>
      </c>
      <c r="K5550" s="28" t="s">
        <v>162</v>
      </c>
      <c r="L5550" s="27" t="s">
        <v>980</v>
      </c>
      <c r="M5550" s="27" t="s">
        <v>164</v>
      </c>
      <c r="N5550" s="27" t="s">
        <v>10457</v>
      </c>
    </row>
    <row r="5551" spans="1:14" ht="16.5" customHeight="1">
      <c r="A5551" s="24">
        <v>8541600000</v>
      </c>
      <c r="B5551" s="25"/>
      <c r="C5551" s="26"/>
      <c r="D5551" s="27"/>
      <c r="E5551" s="27" t="s">
        <v>1315</v>
      </c>
      <c r="F5551" s="27" t="s">
        <v>10212</v>
      </c>
      <c r="G5551" s="28" t="s">
        <v>173</v>
      </c>
      <c r="H5551" s="27" t="s">
        <v>174</v>
      </c>
      <c r="I5551" s="118" t="s">
        <v>2080</v>
      </c>
      <c r="J5551" s="29">
        <v>24.5</v>
      </c>
      <c r="K5551" s="28" t="s">
        <v>162</v>
      </c>
      <c r="L5551" s="27" t="s">
        <v>2081</v>
      </c>
      <c r="M5551" s="27" t="s">
        <v>164</v>
      </c>
      <c r="N5551" s="27" t="s">
        <v>18160</v>
      </c>
    </row>
    <row r="5552" spans="1:14" ht="16.5" customHeight="1" thickBot="1">
      <c r="A5552" s="24">
        <v>8541600000</v>
      </c>
      <c r="B5552" s="25"/>
      <c r="C5552" s="26"/>
      <c r="D5552" s="27"/>
      <c r="E5552" s="27" t="s">
        <v>1315</v>
      </c>
      <c r="F5552" s="27" t="s">
        <v>599</v>
      </c>
      <c r="G5552" s="28" t="s">
        <v>243</v>
      </c>
      <c r="H5552" s="27" t="s">
        <v>244</v>
      </c>
      <c r="I5552" s="118" t="s">
        <v>600</v>
      </c>
      <c r="J5552" s="29">
        <v>3.21</v>
      </c>
      <c r="K5552" s="28" t="s">
        <v>162</v>
      </c>
      <c r="L5552" s="27" t="s">
        <v>601</v>
      </c>
      <c r="M5552" s="27" t="s">
        <v>164</v>
      </c>
      <c r="N5552" s="27" t="s">
        <v>18095</v>
      </c>
    </row>
    <row r="5553" spans="1:14" ht="16.5" customHeight="1" thickTop="1" thickBot="1">
      <c r="A5553" s="30">
        <v>8542319010</v>
      </c>
      <c r="B5553" s="25"/>
      <c r="C5553" s="26"/>
      <c r="D5553" s="27"/>
      <c r="E5553" s="27" t="s">
        <v>5164</v>
      </c>
      <c r="F5553" s="27" t="s">
        <v>5165</v>
      </c>
      <c r="G5553" s="28" t="s">
        <v>243</v>
      </c>
      <c r="H5553" s="27" t="s">
        <v>244</v>
      </c>
      <c r="I5553" s="118" t="s">
        <v>5166</v>
      </c>
      <c r="J5553" s="29">
        <v>681.3</v>
      </c>
      <c r="K5553" s="28" t="s">
        <v>162</v>
      </c>
      <c r="L5553" s="27" t="s">
        <v>580</v>
      </c>
      <c r="M5553" s="27" t="s">
        <v>164</v>
      </c>
      <c r="N5553" s="27" t="s">
        <v>10753</v>
      </c>
    </row>
    <row r="5554" spans="1:14" ht="16.5" customHeight="1" thickTop="1" thickBot="1">
      <c r="A5554" s="30">
        <v>8542399010</v>
      </c>
      <c r="B5554" s="25"/>
      <c r="C5554" s="26"/>
      <c r="D5554" s="27"/>
      <c r="E5554" s="27" t="s">
        <v>10213</v>
      </c>
      <c r="F5554" s="27" t="s">
        <v>10214</v>
      </c>
      <c r="G5554" s="28" t="s">
        <v>173</v>
      </c>
      <c r="H5554" s="27" t="s">
        <v>174</v>
      </c>
      <c r="I5554" s="118" t="s">
        <v>10215</v>
      </c>
      <c r="J5554" s="29">
        <v>72.73</v>
      </c>
      <c r="K5554" s="28" t="s">
        <v>162</v>
      </c>
      <c r="L5554" s="27" t="s">
        <v>9716</v>
      </c>
      <c r="M5554" s="27" t="s">
        <v>164</v>
      </c>
      <c r="N5554" s="27" t="s">
        <v>18385</v>
      </c>
    </row>
    <row r="5555" spans="1:14" ht="16.5" customHeight="1" thickTop="1">
      <c r="A5555" s="24">
        <v>8544429007</v>
      </c>
      <c r="B5555" s="25"/>
      <c r="C5555" s="26">
        <v>0.12</v>
      </c>
      <c r="D5555" s="27"/>
      <c r="E5555" s="27" t="s">
        <v>8991</v>
      </c>
      <c r="F5555" s="27" t="s">
        <v>10216</v>
      </c>
      <c r="G5555" s="28" t="s">
        <v>3390</v>
      </c>
      <c r="H5555" s="27" t="s">
        <v>3391</v>
      </c>
      <c r="I5555" s="118" t="s">
        <v>10217</v>
      </c>
      <c r="J5555" s="29">
        <v>919.89</v>
      </c>
      <c r="K5555" s="28" t="s">
        <v>162</v>
      </c>
      <c r="L5555" s="27" t="s">
        <v>8994</v>
      </c>
      <c r="M5555" s="27" t="s">
        <v>164</v>
      </c>
      <c r="N5555" s="27" t="s">
        <v>18367</v>
      </c>
    </row>
    <row r="5556" spans="1:14" ht="16.5" customHeight="1">
      <c r="A5556" s="24">
        <v>8548009000</v>
      </c>
      <c r="B5556" s="25"/>
      <c r="C5556" s="26">
        <v>0.05</v>
      </c>
      <c r="D5556" s="27"/>
      <c r="E5556" s="27" t="s">
        <v>10218</v>
      </c>
      <c r="F5556" s="27" t="s">
        <v>10219</v>
      </c>
      <c r="G5556" s="28" t="s">
        <v>292</v>
      </c>
      <c r="H5556" s="27" t="s">
        <v>293</v>
      </c>
      <c r="I5556" s="118" t="s">
        <v>6800</v>
      </c>
      <c r="J5556" s="29">
        <v>66.48</v>
      </c>
      <c r="K5556" s="28" t="s">
        <v>162</v>
      </c>
      <c r="L5556" s="27" t="s">
        <v>3466</v>
      </c>
      <c r="M5556" s="27" t="s">
        <v>164</v>
      </c>
      <c r="N5556" s="27" t="s">
        <v>18135</v>
      </c>
    </row>
    <row r="5557" spans="1:14" ht="16.5" customHeight="1">
      <c r="A5557" s="24">
        <v>8548009000</v>
      </c>
      <c r="B5557" s="25"/>
      <c r="C5557" s="26"/>
      <c r="D5557" s="27"/>
      <c r="E5557" s="27" t="s">
        <v>10218</v>
      </c>
      <c r="F5557" s="27" t="s">
        <v>10220</v>
      </c>
      <c r="G5557" s="28" t="s">
        <v>292</v>
      </c>
      <c r="H5557" s="27" t="s">
        <v>293</v>
      </c>
      <c r="I5557" s="118" t="s">
        <v>3465</v>
      </c>
      <c r="J5557" s="29">
        <v>603</v>
      </c>
      <c r="K5557" s="28" t="s">
        <v>162</v>
      </c>
      <c r="L5557" s="27" t="s">
        <v>3466</v>
      </c>
      <c r="M5557" s="27" t="s">
        <v>164</v>
      </c>
      <c r="N5557" s="27" t="s">
        <v>18135</v>
      </c>
    </row>
    <row r="5558" spans="1:14" ht="16.5" customHeight="1">
      <c r="A5558" s="24">
        <v>3926909709</v>
      </c>
      <c r="B5558" s="25"/>
      <c r="C5558" s="26">
        <v>6.5000000000000002E-2</v>
      </c>
      <c r="D5558" s="27"/>
      <c r="E5558" s="27" t="s">
        <v>10221</v>
      </c>
      <c r="F5558" s="27" t="s">
        <v>10222</v>
      </c>
      <c r="G5558" s="28" t="s">
        <v>201</v>
      </c>
      <c r="H5558" s="27" t="s">
        <v>202</v>
      </c>
      <c r="I5558" s="118" t="s">
        <v>10223</v>
      </c>
      <c r="J5558" s="29">
        <v>2.4300000000000002</v>
      </c>
      <c r="K5558" s="28" t="s">
        <v>162</v>
      </c>
      <c r="L5558" s="27" t="s">
        <v>428</v>
      </c>
      <c r="M5558" s="27" t="s">
        <v>164</v>
      </c>
      <c r="N5558" s="27" t="s">
        <v>13387</v>
      </c>
    </row>
    <row r="5559" spans="1:14" ht="16.5" customHeight="1">
      <c r="A5559" s="24">
        <v>8532250000</v>
      </c>
      <c r="B5559" s="25"/>
      <c r="C5559" s="26"/>
      <c r="D5559" s="27"/>
      <c r="E5559" s="27" t="s">
        <v>10224</v>
      </c>
      <c r="F5559" s="27" t="s">
        <v>10225</v>
      </c>
      <c r="G5559" s="28" t="s">
        <v>347</v>
      </c>
      <c r="H5559" s="27" t="s">
        <v>348</v>
      </c>
      <c r="I5559" s="118" t="s">
        <v>10226</v>
      </c>
      <c r="J5559" s="29">
        <v>8.4</v>
      </c>
      <c r="K5559" s="28" t="s">
        <v>162</v>
      </c>
      <c r="L5559" s="27" t="s">
        <v>50</v>
      </c>
      <c r="M5559" s="27" t="s">
        <v>164</v>
      </c>
      <c r="N5559" s="27" t="s">
        <v>9113</v>
      </c>
    </row>
    <row r="5560" spans="1:14" ht="16.5" customHeight="1">
      <c r="A5560" s="24">
        <v>8504509500</v>
      </c>
      <c r="B5560" s="25"/>
      <c r="C5560" s="26"/>
      <c r="D5560" s="27"/>
      <c r="E5560" s="27" t="s">
        <v>820</v>
      </c>
      <c r="F5560" s="27" t="s">
        <v>10227</v>
      </c>
      <c r="G5560" s="28" t="s">
        <v>282</v>
      </c>
      <c r="H5560" s="27" t="s">
        <v>283</v>
      </c>
      <c r="I5560" s="118" t="s">
        <v>10228</v>
      </c>
      <c r="J5560" s="29">
        <v>457.31</v>
      </c>
      <c r="K5560" s="28" t="s">
        <v>162</v>
      </c>
      <c r="L5560" s="27" t="s">
        <v>1568</v>
      </c>
      <c r="M5560" s="27" t="s">
        <v>164</v>
      </c>
      <c r="N5560" s="27" t="s">
        <v>11858</v>
      </c>
    </row>
    <row r="5561" spans="1:14" ht="16.5" customHeight="1">
      <c r="A5561" s="24">
        <v>8532210000</v>
      </c>
      <c r="B5561" s="25"/>
      <c r="C5561" s="26"/>
      <c r="D5561" s="27"/>
      <c r="E5561" s="27" t="s">
        <v>859</v>
      </c>
      <c r="F5561" s="27" t="s">
        <v>10229</v>
      </c>
      <c r="G5561" s="28" t="s">
        <v>259</v>
      </c>
      <c r="H5561" s="27" t="s">
        <v>260</v>
      </c>
      <c r="I5561" s="118" t="s">
        <v>9761</v>
      </c>
      <c r="J5561" s="29">
        <v>23.4</v>
      </c>
      <c r="K5561" s="28" t="s">
        <v>162</v>
      </c>
      <c r="L5561" s="27" t="s">
        <v>262</v>
      </c>
      <c r="M5561" s="27" t="s">
        <v>164</v>
      </c>
      <c r="N5561" s="27" t="s">
        <v>265</v>
      </c>
    </row>
    <row r="5562" spans="1:14" ht="16.5" customHeight="1">
      <c r="A5562" s="24">
        <v>8532240000</v>
      </c>
      <c r="B5562" s="25"/>
      <c r="C5562" s="26"/>
      <c r="D5562" s="27"/>
      <c r="E5562" s="27" t="s">
        <v>329</v>
      </c>
      <c r="F5562" s="27" t="s">
        <v>10230</v>
      </c>
      <c r="G5562" s="28" t="s">
        <v>173</v>
      </c>
      <c r="H5562" s="27" t="s">
        <v>174</v>
      </c>
      <c r="I5562" s="118" t="s">
        <v>10231</v>
      </c>
      <c r="J5562" s="29">
        <v>0.81</v>
      </c>
      <c r="K5562" s="28" t="s">
        <v>162</v>
      </c>
      <c r="L5562" s="27" t="s">
        <v>262</v>
      </c>
      <c r="M5562" s="27" t="s">
        <v>164</v>
      </c>
      <c r="N5562" s="27" t="s">
        <v>265</v>
      </c>
    </row>
    <row r="5563" spans="1:14" ht="16.5" customHeight="1">
      <c r="A5563" s="24">
        <v>8532240000</v>
      </c>
      <c r="B5563" s="25"/>
      <c r="C5563" s="26"/>
      <c r="D5563" s="27"/>
      <c r="E5563" s="27" t="s">
        <v>329</v>
      </c>
      <c r="F5563" s="27" t="s">
        <v>10232</v>
      </c>
      <c r="G5563" s="28" t="s">
        <v>173</v>
      </c>
      <c r="H5563" s="27" t="s">
        <v>174</v>
      </c>
      <c r="I5563" s="118" t="s">
        <v>10233</v>
      </c>
      <c r="J5563" s="29">
        <v>4.05</v>
      </c>
      <c r="K5563" s="28" t="s">
        <v>162</v>
      </c>
      <c r="L5563" s="27" t="s">
        <v>272</v>
      </c>
      <c r="M5563" s="27" t="s">
        <v>164</v>
      </c>
      <c r="N5563" s="27" t="s">
        <v>18073</v>
      </c>
    </row>
    <row r="5564" spans="1:14" ht="16.5" customHeight="1">
      <c r="A5564" s="24">
        <v>8532240000</v>
      </c>
      <c r="B5564" s="25"/>
      <c r="C5564" s="26"/>
      <c r="D5564" s="27"/>
      <c r="E5564" s="27" t="s">
        <v>329</v>
      </c>
      <c r="F5564" s="27" t="s">
        <v>10234</v>
      </c>
      <c r="G5564" s="28" t="s">
        <v>173</v>
      </c>
      <c r="H5564" s="27" t="s">
        <v>174</v>
      </c>
      <c r="I5564" s="118" t="s">
        <v>10235</v>
      </c>
      <c r="J5564" s="29">
        <v>8.23</v>
      </c>
      <c r="K5564" s="28" t="s">
        <v>162</v>
      </c>
      <c r="L5564" s="27" t="s">
        <v>218</v>
      </c>
      <c r="M5564" s="27" t="s">
        <v>164</v>
      </c>
      <c r="N5564" s="27" t="s">
        <v>8998</v>
      </c>
    </row>
    <row r="5565" spans="1:14" ht="16.5" customHeight="1">
      <c r="A5565" s="24">
        <v>8532240000</v>
      </c>
      <c r="B5565" s="25"/>
      <c r="C5565" s="26"/>
      <c r="D5565" s="27"/>
      <c r="E5565" s="27" t="s">
        <v>329</v>
      </c>
      <c r="F5565" s="27" t="s">
        <v>10236</v>
      </c>
      <c r="G5565" s="28" t="s">
        <v>173</v>
      </c>
      <c r="H5565" s="27" t="s">
        <v>174</v>
      </c>
      <c r="I5565" s="118" t="s">
        <v>10237</v>
      </c>
      <c r="J5565" s="29">
        <v>3.56</v>
      </c>
      <c r="K5565" s="28" t="s">
        <v>162</v>
      </c>
      <c r="L5565" s="27" t="s">
        <v>218</v>
      </c>
      <c r="M5565" s="27" t="s">
        <v>164</v>
      </c>
      <c r="N5565" s="27" t="s">
        <v>8998</v>
      </c>
    </row>
    <row r="5566" spans="1:14" ht="16.5" customHeight="1">
      <c r="A5566" s="24">
        <v>8532240000</v>
      </c>
      <c r="B5566" s="25"/>
      <c r="C5566" s="26"/>
      <c r="D5566" s="27"/>
      <c r="E5566" s="27" t="s">
        <v>329</v>
      </c>
      <c r="F5566" s="27" t="s">
        <v>10236</v>
      </c>
      <c r="G5566" s="28" t="s">
        <v>173</v>
      </c>
      <c r="H5566" s="27" t="s">
        <v>174</v>
      </c>
      <c r="I5566" s="118" t="s">
        <v>10238</v>
      </c>
      <c r="J5566" s="29">
        <v>1.06</v>
      </c>
      <c r="K5566" s="28" t="s">
        <v>162</v>
      </c>
      <c r="L5566" s="27" t="s">
        <v>218</v>
      </c>
      <c r="M5566" s="27" t="s">
        <v>164</v>
      </c>
      <c r="N5566" s="27" t="s">
        <v>8998</v>
      </c>
    </row>
    <row r="5567" spans="1:14" ht="16.5" customHeight="1">
      <c r="A5567" s="24">
        <v>8532240000</v>
      </c>
      <c r="B5567" s="25"/>
      <c r="C5567" s="26"/>
      <c r="D5567" s="27"/>
      <c r="E5567" s="27" t="s">
        <v>329</v>
      </c>
      <c r="F5567" s="27" t="s">
        <v>10239</v>
      </c>
      <c r="G5567" s="28" t="s">
        <v>173</v>
      </c>
      <c r="H5567" s="27" t="s">
        <v>174</v>
      </c>
      <c r="I5567" s="118" t="s">
        <v>10240</v>
      </c>
      <c r="J5567" s="29">
        <v>0.53</v>
      </c>
      <c r="K5567" s="28" t="s">
        <v>162</v>
      </c>
      <c r="L5567" s="27" t="s">
        <v>218</v>
      </c>
      <c r="M5567" s="27" t="s">
        <v>164</v>
      </c>
      <c r="N5567" s="27" t="s">
        <v>18066</v>
      </c>
    </row>
    <row r="5568" spans="1:14" ht="16.5" customHeight="1">
      <c r="A5568" s="24">
        <v>8532240000</v>
      </c>
      <c r="B5568" s="25"/>
      <c r="C5568" s="26"/>
      <c r="D5568" s="27"/>
      <c r="E5568" s="27" t="s">
        <v>329</v>
      </c>
      <c r="F5568" s="27" t="s">
        <v>10241</v>
      </c>
      <c r="G5568" s="28" t="s">
        <v>173</v>
      </c>
      <c r="H5568" s="27" t="s">
        <v>174</v>
      </c>
      <c r="I5568" s="118" t="s">
        <v>10242</v>
      </c>
      <c r="J5568" s="29">
        <v>0.89</v>
      </c>
      <c r="K5568" s="28" t="s">
        <v>162</v>
      </c>
      <c r="L5568" s="27" t="s">
        <v>218</v>
      </c>
      <c r="M5568" s="27" t="s">
        <v>164</v>
      </c>
      <c r="N5568" s="27" t="s">
        <v>8998</v>
      </c>
    </row>
    <row r="5569" spans="1:14" ht="16.5" customHeight="1">
      <c r="A5569" s="24">
        <v>8532240000</v>
      </c>
      <c r="B5569" s="25"/>
      <c r="C5569" s="26"/>
      <c r="D5569" s="27"/>
      <c r="E5569" s="27" t="s">
        <v>329</v>
      </c>
      <c r="F5569" s="27" t="s">
        <v>10243</v>
      </c>
      <c r="G5569" s="28" t="s">
        <v>173</v>
      </c>
      <c r="H5569" s="27" t="s">
        <v>174</v>
      </c>
      <c r="I5569" s="118" t="s">
        <v>10244</v>
      </c>
      <c r="J5569" s="29">
        <v>1.89</v>
      </c>
      <c r="K5569" s="28" t="s">
        <v>162</v>
      </c>
      <c r="L5569" s="27" t="s">
        <v>218</v>
      </c>
      <c r="M5569" s="27" t="s">
        <v>164</v>
      </c>
      <c r="N5569" s="27" t="s">
        <v>8998</v>
      </c>
    </row>
    <row r="5570" spans="1:14" ht="16.5" customHeight="1">
      <c r="A5570" s="24">
        <v>8532240000</v>
      </c>
      <c r="B5570" s="25"/>
      <c r="C5570" s="26"/>
      <c r="D5570" s="27"/>
      <c r="E5570" s="27" t="s">
        <v>329</v>
      </c>
      <c r="F5570" s="27" t="s">
        <v>10245</v>
      </c>
      <c r="G5570" s="28" t="s">
        <v>173</v>
      </c>
      <c r="H5570" s="27" t="s">
        <v>174</v>
      </c>
      <c r="I5570" s="118" t="s">
        <v>10246</v>
      </c>
      <c r="J5570" s="29">
        <v>1.45</v>
      </c>
      <c r="K5570" s="28" t="s">
        <v>162</v>
      </c>
      <c r="L5570" s="27" t="s">
        <v>218</v>
      </c>
      <c r="M5570" s="27" t="s">
        <v>164</v>
      </c>
      <c r="N5570" s="27" t="s">
        <v>8998</v>
      </c>
    </row>
    <row r="5571" spans="1:14" ht="16.5" customHeight="1">
      <c r="A5571" s="24">
        <v>8532240000</v>
      </c>
      <c r="B5571" s="25"/>
      <c r="C5571" s="26"/>
      <c r="D5571" s="27"/>
      <c r="E5571" s="27" t="s">
        <v>329</v>
      </c>
      <c r="F5571" s="27" t="s">
        <v>10247</v>
      </c>
      <c r="G5571" s="28" t="s">
        <v>173</v>
      </c>
      <c r="H5571" s="27" t="s">
        <v>174</v>
      </c>
      <c r="I5571" s="118" t="s">
        <v>10248</v>
      </c>
      <c r="J5571" s="29">
        <v>10.74</v>
      </c>
      <c r="K5571" s="28" t="s">
        <v>162</v>
      </c>
      <c r="L5571" s="27" t="s">
        <v>218</v>
      </c>
      <c r="M5571" s="27" t="s">
        <v>164</v>
      </c>
      <c r="N5571" s="27" t="s">
        <v>18066</v>
      </c>
    </row>
    <row r="5572" spans="1:14" ht="16.5" customHeight="1">
      <c r="A5572" s="24">
        <v>8532240000</v>
      </c>
      <c r="B5572" s="25"/>
      <c r="C5572" s="26"/>
      <c r="D5572" s="27"/>
      <c r="E5572" s="27" t="s">
        <v>329</v>
      </c>
      <c r="F5572" s="27" t="s">
        <v>10249</v>
      </c>
      <c r="G5572" s="28" t="s">
        <v>173</v>
      </c>
      <c r="H5572" s="27" t="s">
        <v>174</v>
      </c>
      <c r="I5572" s="118" t="s">
        <v>10250</v>
      </c>
      <c r="J5572" s="29">
        <v>8.2899999999999991</v>
      </c>
      <c r="K5572" s="28" t="s">
        <v>162</v>
      </c>
      <c r="L5572" s="27" t="s">
        <v>218</v>
      </c>
      <c r="M5572" s="27" t="s">
        <v>164</v>
      </c>
      <c r="N5572" s="27" t="s">
        <v>8998</v>
      </c>
    </row>
    <row r="5573" spans="1:14" ht="16.5" customHeight="1">
      <c r="A5573" s="24">
        <v>8532240000</v>
      </c>
      <c r="B5573" s="25"/>
      <c r="C5573" s="26"/>
      <c r="D5573" s="27"/>
      <c r="E5573" s="27" t="s">
        <v>329</v>
      </c>
      <c r="F5573" s="27" t="s">
        <v>10251</v>
      </c>
      <c r="G5573" s="28" t="s">
        <v>173</v>
      </c>
      <c r="H5573" s="27" t="s">
        <v>174</v>
      </c>
      <c r="I5573" s="118" t="s">
        <v>10252</v>
      </c>
      <c r="J5573" s="29">
        <v>14.4</v>
      </c>
      <c r="K5573" s="28" t="s">
        <v>162</v>
      </c>
      <c r="L5573" s="27" t="s">
        <v>218</v>
      </c>
      <c r="M5573" s="27" t="s">
        <v>164</v>
      </c>
      <c r="N5573" s="27" t="s">
        <v>8998</v>
      </c>
    </row>
    <row r="5574" spans="1:14" ht="16.5" customHeight="1">
      <c r="A5574" s="24">
        <v>8532240000</v>
      </c>
      <c r="B5574" s="25"/>
      <c r="C5574" s="26"/>
      <c r="D5574" s="27"/>
      <c r="E5574" s="27" t="s">
        <v>329</v>
      </c>
      <c r="F5574" s="27" t="s">
        <v>10253</v>
      </c>
      <c r="G5574" s="28" t="s">
        <v>173</v>
      </c>
      <c r="H5574" s="27" t="s">
        <v>174</v>
      </c>
      <c r="I5574" s="118" t="s">
        <v>10254</v>
      </c>
      <c r="J5574" s="29">
        <v>12</v>
      </c>
      <c r="K5574" s="28" t="s">
        <v>162</v>
      </c>
      <c r="L5574" s="27" t="s">
        <v>218</v>
      </c>
      <c r="M5574" s="27" t="s">
        <v>164</v>
      </c>
      <c r="N5574" s="27" t="s">
        <v>8998</v>
      </c>
    </row>
    <row r="5575" spans="1:14" ht="16.5" customHeight="1">
      <c r="A5575" s="24">
        <v>8532240000</v>
      </c>
      <c r="B5575" s="25"/>
      <c r="C5575" s="26"/>
      <c r="D5575" s="27"/>
      <c r="E5575" s="27" t="s">
        <v>329</v>
      </c>
      <c r="F5575" s="27" t="s">
        <v>10255</v>
      </c>
      <c r="G5575" s="28" t="s">
        <v>173</v>
      </c>
      <c r="H5575" s="27" t="s">
        <v>174</v>
      </c>
      <c r="I5575" s="118" t="s">
        <v>10256</v>
      </c>
      <c r="J5575" s="29">
        <v>49.42</v>
      </c>
      <c r="K5575" s="28" t="s">
        <v>162</v>
      </c>
      <c r="L5575" s="27" t="s">
        <v>218</v>
      </c>
      <c r="M5575" s="27" t="s">
        <v>164</v>
      </c>
      <c r="N5575" s="27" t="s">
        <v>8998</v>
      </c>
    </row>
    <row r="5576" spans="1:14" ht="16.5" customHeight="1">
      <c r="A5576" s="24">
        <v>8532240000</v>
      </c>
      <c r="B5576" s="25"/>
      <c r="C5576" s="26"/>
      <c r="D5576" s="27"/>
      <c r="E5576" s="27" t="s">
        <v>329</v>
      </c>
      <c r="F5576" s="27" t="s">
        <v>10257</v>
      </c>
      <c r="G5576" s="28" t="s">
        <v>173</v>
      </c>
      <c r="H5576" s="27" t="s">
        <v>174</v>
      </c>
      <c r="I5576" s="118" t="s">
        <v>10258</v>
      </c>
      <c r="J5576" s="29">
        <v>203.7</v>
      </c>
      <c r="K5576" s="28" t="s">
        <v>162</v>
      </c>
      <c r="L5576" s="27" t="s">
        <v>218</v>
      </c>
      <c r="M5576" s="27" t="s">
        <v>164</v>
      </c>
      <c r="N5576" s="27" t="s">
        <v>18066</v>
      </c>
    </row>
    <row r="5577" spans="1:14" ht="16.5" customHeight="1">
      <c r="A5577" s="24">
        <v>8532240000</v>
      </c>
      <c r="B5577" s="25"/>
      <c r="C5577" s="26"/>
      <c r="D5577" s="27"/>
      <c r="E5577" s="27" t="s">
        <v>329</v>
      </c>
      <c r="F5577" s="27" t="s">
        <v>10259</v>
      </c>
      <c r="G5577" s="28" t="s">
        <v>173</v>
      </c>
      <c r="H5577" s="27" t="s">
        <v>174</v>
      </c>
      <c r="I5577" s="118" t="s">
        <v>10260</v>
      </c>
      <c r="J5577" s="29">
        <v>0.53</v>
      </c>
      <c r="K5577" s="28" t="s">
        <v>162</v>
      </c>
      <c r="L5577" s="27" t="s">
        <v>218</v>
      </c>
      <c r="M5577" s="27" t="s">
        <v>164</v>
      </c>
      <c r="N5577" s="27" t="s">
        <v>8998</v>
      </c>
    </row>
    <row r="5578" spans="1:14" ht="16.5" customHeight="1">
      <c r="A5578" s="24">
        <v>8532240000</v>
      </c>
      <c r="B5578" s="25"/>
      <c r="C5578" s="26"/>
      <c r="D5578" s="27"/>
      <c r="E5578" s="27" t="s">
        <v>329</v>
      </c>
      <c r="F5578" s="27" t="s">
        <v>10261</v>
      </c>
      <c r="G5578" s="28" t="s">
        <v>173</v>
      </c>
      <c r="H5578" s="27" t="s">
        <v>174</v>
      </c>
      <c r="I5578" s="118" t="s">
        <v>10262</v>
      </c>
      <c r="J5578" s="29">
        <v>0.5</v>
      </c>
      <c r="K5578" s="28" t="s">
        <v>162</v>
      </c>
      <c r="L5578" s="27" t="s">
        <v>236</v>
      </c>
      <c r="M5578" s="27" t="s">
        <v>164</v>
      </c>
      <c r="N5578" s="27" t="s">
        <v>236</v>
      </c>
    </row>
    <row r="5579" spans="1:14" ht="16.5" customHeight="1">
      <c r="A5579" s="24">
        <v>8532240000</v>
      </c>
      <c r="B5579" s="25"/>
      <c r="C5579" s="26"/>
      <c r="D5579" s="27"/>
      <c r="E5579" s="27" t="s">
        <v>329</v>
      </c>
      <c r="F5579" s="27" t="s">
        <v>10263</v>
      </c>
      <c r="G5579" s="28" t="s">
        <v>173</v>
      </c>
      <c r="H5579" s="27" t="s">
        <v>174</v>
      </c>
      <c r="I5579" s="118" t="s">
        <v>10264</v>
      </c>
      <c r="J5579" s="29">
        <v>4.01</v>
      </c>
      <c r="K5579" s="28" t="s">
        <v>162</v>
      </c>
      <c r="L5579" s="27" t="s">
        <v>236</v>
      </c>
      <c r="M5579" s="27" t="s">
        <v>164</v>
      </c>
      <c r="N5579" s="27" t="s">
        <v>236</v>
      </c>
    </row>
    <row r="5580" spans="1:14" ht="16.5" customHeight="1">
      <c r="A5580" s="24">
        <v>8532240000</v>
      </c>
      <c r="B5580" s="25"/>
      <c r="C5580" s="26"/>
      <c r="D5580" s="27"/>
      <c r="E5580" s="27" t="s">
        <v>329</v>
      </c>
      <c r="F5580" s="27" t="s">
        <v>10265</v>
      </c>
      <c r="G5580" s="28" t="s">
        <v>173</v>
      </c>
      <c r="H5580" s="27" t="s">
        <v>174</v>
      </c>
      <c r="I5580" s="118" t="s">
        <v>10266</v>
      </c>
      <c r="J5580" s="29">
        <v>1.6</v>
      </c>
      <c r="K5580" s="28" t="s">
        <v>162</v>
      </c>
      <c r="L5580" s="27" t="s">
        <v>218</v>
      </c>
      <c r="M5580" s="27" t="s">
        <v>164</v>
      </c>
      <c r="N5580" s="27" t="s">
        <v>8998</v>
      </c>
    </row>
    <row r="5581" spans="1:14" ht="16.5" customHeight="1">
      <c r="A5581" s="24">
        <v>8532240000</v>
      </c>
      <c r="B5581" s="25"/>
      <c r="C5581" s="26"/>
      <c r="D5581" s="27"/>
      <c r="E5581" s="27" t="s">
        <v>329</v>
      </c>
      <c r="F5581" s="27" t="s">
        <v>10267</v>
      </c>
      <c r="G5581" s="28" t="s">
        <v>292</v>
      </c>
      <c r="H5581" s="27" t="s">
        <v>293</v>
      </c>
      <c r="I5581" s="118" t="s">
        <v>10268</v>
      </c>
      <c r="J5581" s="29">
        <v>0.99</v>
      </c>
      <c r="K5581" s="28" t="s">
        <v>162</v>
      </c>
      <c r="L5581" s="27" t="s">
        <v>236</v>
      </c>
      <c r="M5581" s="27" t="s">
        <v>164</v>
      </c>
      <c r="N5581" s="27" t="s">
        <v>236</v>
      </c>
    </row>
    <row r="5582" spans="1:14" ht="16.5" customHeight="1">
      <c r="A5582" s="24">
        <v>8532240000</v>
      </c>
      <c r="B5582" s="25"/>
      <c r="C5582" s="26"/>
      <c r="D5582" s="27"/>
      <c r="E5582" s="27" t="s">
        <v>329</v>
      </c>
      <c r="F5582" s="27" t="s">
        <v>10269</v>
      </c>
      <c r="G5582" s="28" t="s">
        <v>292</v>
      </c>
      <c r="H5582" s="27" t="s">
        <v>293</v>
      </c>
      <c r="I5582" s="118" t="s">
        <v>10270</v>
      </c>
      <c r="J5582" s="29">
        <v>1.24</v>
      </c>
      <c r="K5582" s="28" t="s">
        <v>162</v>
      </c>
      <c r="L5582" s="27" t="s">
        <v>236</v>
      </c>
      <c r="M5582" s="27" t="s">
        <v>164</v>
      </c>
      <c r="N5582" s="27" t="s">
        <v>236</v>
      </c>
    </row>
    <row r="5583" spans="1:14" ht="16.5" customHeight="1">
      <c r="A5583" s="24">
        <v>8532240000</v>
      </c>
      <c r="B5583" s="25"/>
      <c r="C5583" s="26"/>
      <c r="D5583" s="27"/>
      <c r="E5583" s="27" t="s">
        <v>329</v>
      </c>
      <c r="F5583" s="27" t="s">
        <v>10271</v>
      </c>
      <c r="G5583" s="28" t="s">
        <v>292</v>
      </c>
      <c r="H5583" s="27" t="s">
        <v>293</v>
      </c>
      <c r="I5583" s="118" t="s">
        <v>10272</v>
      </c>
      <c r="J5583" s="29">
        <v>1.86</v>
      </c>
      <c r="K5583" s="28" t="s">
        <v>162</v>
      </c>
      <c r="L5583" s="27" t="s">
        <v>236</v>
      </c>
      <c r="M5583" s="27" t="s">
        <v>164</v>
      </c>
      <c r="N5583" s="27" t="s">
        <v>236</v>
      </c>
    </row>
    <row r="5584" spans="1:14" ht="16.5" customHeight="1">
      <c r="A5584" s="24">
        <v>8532240000</v>
      </c>
      <c r="B5584" s="25"/>
      <c r="C5584" s="26"/>
      <c r="D5584" s="27"/>
      <c r="E5584" s="27" t="s">
        <v>329</v>
      </c>
      <c r="F5584" s="27" t="s">
        <v>10273</v>
      </c>
      <c r="G5584" s="28" t="s">
        <v>292</v>
      </c>
      <c r="H5584" s="27" t="s">
        <v>293</v>
      </c>
      <c r="I5584" s="118" t="s">
        <v>10274</v>
      </c>
      <c r="J5584" s="29">
        <v>10.19</v>
      </c>
      <c r="K5584" s="28" t="s">
        <v>162</v>
      </c>
      <c r="L5584" s="27" t="s">
        <v>236</v>
      </c>
      <c r="M5584" s="27" t="s">
        <v>164</v>
      </c>
      <c r="N5584" s="27" t="s">
        <v>236</v>
      </c>
    </row>
    <row r="5585" spans="1:14" ht="16.5" customHeight="1">
      <c r="A5585" s="24">
        <v>8532240000</v>
      </c>
      <c r="B5585" s="25"/>
      <c r="C5585" s="26"/>
      <c r="D5585" s="27"/>
      <c r="E5585" s="27" t="s">
        <v>329</v>
      </c>
      <c r="F5585" s="27" t="s">
        <v>10275</v>
      </c>
      <c r="G5585" s="28" t="s">
        <v>292</v>
      </c>
      <c r="H5585" s="27" t="s">
        <v>293</v>
      </c>
      <c r="I5585" s="118" t="s">
        <v>10276</v>
      </c>
      <c r="J5585" s="29">
        <v>155.16</v>
      </c>
      <c r="K5585" s="28" t="s">
        <v>162</v>
      </c>
      <c r="L5585" s="27" t="s">
        <v>236</v>
      </c>
      <c r="M5585" s="27" t="s">
        <v>164</v>
      </c>
      <c r="N5585" s="27" t="s">
        <v>236</v>
      </c>
    </row>
    <row r="5586" spans="1:14" ht="16.5" customHeight="1">
      <c r="A5586" s="24">
        <v>8532240000</v>
      </c>
      <c r="B5586" s="25"/>
      <c r="C5586" s="26"/>
      <c r="D5586" s="27"/>
      <c r="E5586" s="27" t="s">
        <v>329</v>
      </c>
      <c r="F5586" s="27" t="s">
        <v>10277</v>
      </c>
      <c r="G5586" s="28" t="s">
        <v>292</v>
      </c>
      <c r="H5586" s="27" t="s">
        <v>293</v>
      </c>
      <c r="I5586" s="118" t="s">
        <v>10278</v>
      </c>
      <c r="J5586" s="29">
        <v>1.7</v>
      </c>
      <c r="K5586" s="28" t="s">
        <v>162</v>
      </c>
      <c r="L5586" s="27" t="s">
        <v>236</v>
      </c>
      <c r="M5586" s="27" t="s">
        <v>164</v>
      </c>
      <c r="N5586" s="27" t="s">
        <v>236</v>
      </c>
    </row>
    <row r="5587" spans="1:14" ht="16.5" customHeight="1">
      <c r="A5587" s="24">
        <v>8532240000</v>
      </c>
      <c r="B5587" s="25"/>
      <c r="C5587" s="26"/>
      <c r="D5587" s="27"/>
      <c r="E5587" s="27" t="s">
        <v>329</v>
      </c>
      <c r="F5587" s="27" t="s">
        <v>10279</v>
      </c>
      <c r="G5587" s="28" t="s">
        <v>292</v>
      </c>
      <c r="H5587" s="27" t="s">
        <v>293</v>
      </c>
      <c r="I5587" s="118" t="s">
        <v>10280</v>
      </c>
      <c r="J5587" s="29">
        <v>21.59</v>
      </c>
      <c r="K5587" s="28" t="s">
        <v>162</v>
      </c>
      <c r="L5587" s="27" t="s">
        <v>236</v>
      </c>
      <c r="M5587" s="27" t="s">
        <v>164</v>
      </c>
      <c r="N5587" s="27" t="s">
        <v>236</v>
      </c>
    </row>
    <row r="5588" spans="1:14" ht="16.5" customHeight="1">
      <c r="A5588" s="24">
        <v>8532240000</v>
      </c>
      <c r="B5588" s="25"/>
      <c r="C5588" s="26"/>
      <c r="D5588" s="27"/>
      <c r="E5588" s="27" t="s">
        <v>329</v>
      </c>
      <c r="F5588" s="27" t="s">
        <v>10281</v>
      </c>
      <c r="G5588" s="28" t="s">
        <v>292</v>
      </c>
      <c r="H5588" s="27" t="s">
        <v>293</v>
      </c>
      <c r="I5588" s="118" t="s">
        <v>10282</v>
      </c>
      <c r="J5588" s="29">
        <v>2.1800000000000002</v>
      </c>
      <c r="K5588" s="28" t="s">
        <v>162</v>
      </c>
      <c r="L5588" s="27" t="s">
        <v>236</v>
      </c>
      <c r="M5588" s="27" t="s">
        <v>164</v>
      </c>
      <c r="N5588" s="27" t="s">
        <v>236</v>
      </c>
    </row>
    <row r="5589" spans="1:14" ht="16.5" customHeight="1">
      <c r="A5589" s="24">
        <v>8532240000</v>
      </c>
      <c r="B5589" s="25"/>
      <c r="C5589" s="26"/>
      <c r="D5589" s="27"/>
      <c r="E5589" s="27" t="s">
        <v>329</v>
      </c>
      <c r="F5589" s="27" t="s">
        <v>10283</v>
      </c>
      <c r="G5589" s="28" t="s">
        <v>292</v>
      </c>
      <c r="H5589" s="27" t="s">
        <v>293</v>
      </c>
      <c r="I5589" s="118" t="s">
        <v>10284</v>
      </c>
      <c r="J5589" s="29">
        <v>67.14</v>
      </c>
      <c r="K5589" s="28" t="s">
        <v>162</v>
      </c>
      <c r="L5589" s="27" t="s">
        <v>236</v>
      </c>
      <c r="M5589" s="27" t="s">
        <v>164</v>
      </c>
      <c r="N5589" s="27" t="s">
        <v>236</v>
      </c>
    </row>
    <row r="5590" spans="1:14" ht="16.5" customHeight="1">
      <c r="A5590" s="24">
        <v>8532240000</v>
      </c>
      <c r="B5590" s="25"/>
      <c r="C5590" s="26"/>
      <c r="D5590" s="27"/>
      <c r="E5590" s="27" t="s">
        <v>329</v>
      </c>
      <c r="F5590" s="27" t="s">
        <v>10285</v>
      </c>
      <c r="G5590" s="28" t="s">
        <v>292</v>
      </c>
      <c r="H5590" s="27" t="s">
        <v>293</v>
      </c>
      <c r="I5590" s="118" t="s">
        <v>10286</v>
      </c>
      <c r="J5590" s="29">
        <v>2.83</v>
      </c>
      <c r="K5590" s="28" t="s">
        <v>162</v>
      </c>
      <c r="L5590" s="27" t="s">
        <v>236</v>
      </c>
      <c r="M5590" s="27" t="s">
        <v>164</v>
      </c>
      <c r="N5590" s="27" t="s">
        <v>236</v>
      </c>
    </row>
    <row r="5591" spans="1:14" ht="16.5" customHeight="1">
      <c r="A5591" s="24">
        <v>8532240000</v>
      </c>
      <c r="B5591" s="25"/>
      <c r="C5591" s="26"/>
      <c r="D5591" s="27"/>
      <c r="E5591" s="27" t="s">
        <v>329</v>
      </c>
      <c r="F5591" s="27" t="s">
        <v>10287</v>
      </c>
      <c r="G5591" s="28" t="s">
        <v>292</v>
      </c>
      <c r="H5591" s="27" t="s">
        <v>293</v>
      </c>
      <c r="I5591" s="118" t="s">
        <v>10288</v>
      </c>
      <c r="J5591" s="29">
        <v>5.35</v>
      </c>
      <c r="K5591" s="28" t="s">
        <v>162</v>
      </c>
      <c r="L5591" s="27" t="s">
        <v>236</v>
      </c>
      <c r="M5591" s="27" t="s">
        <v>164</v>
      </c>
      <c r="N5591" s="27" t="s">
        <v>236</v>
      </c>
    </row>
    <row r="5592" spans="1:14" ht="16.5" customHeight="1">
      <c r="A5592" s="24">
        <v>8532240000</v>
      </c>
      <c r="B5592" s="25"/>
      <c r="C5592" s="26"/>
      <c r="D5592" s="27"/>
      <c r="E5592" s="27" t="s">
        <v>329</v>
      </c>
      <c r="F5592" s="27" t="s">
        <v>10289</v>
      </c>
      <c r="G5592" s="28" t="s">
        <v>282</v>
      </c>
      <c r="H5592" s="27" t="s">
        <v>283</v>
      </c>
      <c r="I5592" s="118" t="s">
        <v>10290</v>
      </c>
      <c r="J5592" s="29">
        <v>23.53</v>
      </c>
      <c r="K5592" s="28" t="s">
        <v>162</v>
      </c>
      <c r="L5592" s="27" t="s">
        <v>42</v>
      </c>
      <c r="M5592" s="27" t="s">
        <v>164</v>
      </c>
      <c r="N5592" s="27" t="s">
        <v>18077</v>
      </c>
    </row>
    <row r="5593" spans="1:14" ht="16.5" customHeight="1">
      <c r="A5593" s="24">
        <v>8532240000</v>
      </c>
      <c r="B5593" s="25"/>
      <c r="C5593" s="26"/>
      <c r="D5593" s="27"/>
      <c r="E5593" s="27" t="s">
        <v>329</v>
      </c>
      <c r="F5593" s="27" t="s">
        <v>10291</v>
      </c>
      <c r="G5593" s="28" t="s">
        <v>282</v>
      </c>
      <c r="H5593" s="27" t="s">
        <v>283</v>
      </c>
      <c r="I5593" s="118" t="s">
        <v>10292</v>
      </c>
      <c r="J5593" s="29">
        <v>0.32</v>
      </c>
      <c r="K5593" s="28" t="s">
        <v>162</v>
      </c>
      <c r="L5593" s="27" t="s">
        <v>42</v>
      </c>
      <c r="M5593" s="27" t="s">
        <v>164</v>
      </c>
      <c r="N5593" s="27" t="s">
        <v>18077</v>
      </c>
    </row>
    <row r="5594" spans="1:14" ht="16.5" customHeight="1">
      <c r="A5594" s="24">
        <v>8532240000</v>
      </c>
      <c r="B5594" s="25"/>
      <c r="C5594" s="26"/>
      <c r="D5594" s="27"/>
      <c r="E5594" s="27" t="s">
        <v>329</v>
      </c>
      <c r="F5594" s="27" t="s">
        <v>10293</v>
      </c>
      <c r="G5594" s="28" t="s">
        <v>282</v>
      </c>
      <c r="H5594" s="27" t="s">
        <v>283</v>
      </c>
      <c r="I5594" s="118" t="s">
        <v>10294</v>
      </c>
      <c r="J5594" s="29">
        <v>1.51</v>
      </c>
      <c r="K5594" s="28" t="s">
        <v>162</v>
      </c>
      <c r="L5594" s="27" t="s">
        <v>42</v>
      </c>
      <c r="M5594" s="27" t="s">
        <v>164</v>
      </c>
      <c r="N5594" s="27" t="s">
        <v>18077</v>
      </c>
    </row>
    <row r="5595" spans="1:14" ht="16.5" customHeight="1">
      <c r="A5595" s="24">
        <v>8532240000</v>
      </c>
      <c r="B5595" s="25"/>
      <c r="C5595" s="26"/>
      <c r="D5595" s="27"/>
      <c r="E5595" s="27" t="s">
        <v>329</v>
      </c>
      <c r="F5595" s="27" t="s">
        <v>10295</v>
      </c>
      <c r="G5595" s="28" t="s">
        <v>282</v>
      </c>
      <c r="H5595" s="27" t="s">
        <v>283</v>
      </c>
      <c r="I5595" s="118" t="s">
        <v>10296</v>
      </c>
      <c r="J5595" s="29">
        <v>7.23</v>
      </c>
      <c r="K5595" s="28" t="s">
        <v>162</v>
      </c>
      <c r="L5595" s="27" t="s">
        <v>42</v>
      </c>
      <c r="M5595" s="27" t="s">
        <v>164</v>
      </c>
      <c r="N5595" s="27" t="s">
        <v>18077</v>
      </c>
    </row>
    <row r="5596" spans="1:14" ht="16.5" customHeight="1">
      <c r="A5596" s="24">
        <v>8532240000</v>
      </c>
      <c r="B5596" s="25"/>
      <c r="C5596" s="26"/>
      <c r="D5596" s="27"/>
      <c r="E5596" s="27" t="s">
        <v>329</v>
      </c>
      <c r="F5596" s="27" t="s">
        <v>10297</v>
      </c>
      <c r="G5596" s="28" t="s">
        <v>282</v>
      </c>
      <c r="H5596" s="27" t="s">
        <v>283</v>
      </c>
      <c r="I5596" s="118" t="s">
        <v>10298</v>
      </c>
      <c r="J5596" s="29">
        <v>12.42</v>
      </c>
      <c r="K5596" s="28" t="s">
        <v>162</v>
      </c>
      <c r="L5596" s="27" t="s">
        <v>42</v>
      </c>
      <c r="M5596" s="27" t="s">
        <v>164</v>
      </c>
      <c r="N5596" s="27" t="s">
        <v>18077</v>
      </c>
    </row>
    <row r="5597" spans="1:14" ht="16.5" customHeight="1">
      <c r="A5597" s="24">
        <v>8532240000</v>
      </c>
      <c r="B5597" s="25"/>
      <c r="C5597" s="26"/>
      <c r="D5597" s="27"/>
      <c r="E5597" s="27" t="s">
        <v>329</v>
      </c>
      <c r="F5597" s="27" t="s">
        <v>10299</v>
      </c>
      <c r="G5597" s="28" t="s">
        <v>282</v>
      </c>
      <c r="H5597" s="27" t="s">
        <v>283</v>
      </c>
      <c r="I5597" s="118" t="s">
        <v>10300</v>
      </c>
      <c r="J5597" s="29">
        <v>1.34</v>
      </c>
      <c r="K5597" s="28" t="s">
        <v>162</v>
      </c>
      <c r="L5597" s="27" t="s">
        <v>9365</v>
      </c>
      <c r="M5597" s="27" t="s">
        <v>164</v>
      </c>
      <c r="N5597" s="27" t="s">
        <v>18396</v>
      </c>
    </row>
    <row r="5598" spans="1:14" ht="16.5" customHeight="1">
      <c r="A5598" s="24">
        <v>8532240000</v>
      </c>
      <c r="B5598" s="25"/>
      <c r="C5598" s="26"/>
      <c r="D5598" s="27"/>
      <c r="E5598" s="27" t="s">
        <v>329</v>
      </c>
      <c r="F5598" s="27" t="s">
        <v>10301</v>
      </c>
      <c r="G5598" s="28" t="s">
        <v>282</v>
      </c>
      <c r="H5598" s="27" t="s">
        <v>283</v>
      </c>
      <c r="I5598" s="118" t="s">
        <v>10302</v>
      </c>
      <c r="J5598" s="29">
        <v>1.61</v>
      </c>
      <c r="K5598" s="28" t="s">
        <v>162</v>
      </c>
      <c r="L5598" s="27" t="s">
        <v>9365</v>
      </c>
      <c r="M5598" s="27" t="s">
        <v>164</v>
      </c>
      <c r="N5598" s="27" t="s">
        <v>18396</v>
      </c>
    </row>
    <row r="5599" spans="1:14" ht="16.5" customHeight="1">
      <c r="A5599" s="24">
        <v>8532240000</v>
      </c>
      <c r="B5599" s="25"/>
      <c r="C5599" s="26"/>
      <c r="D5599" s="27"/>
      <c r="E5599" s="27" t="s">
        <v>329</v>
      </c>
      <c r="F5599" s="27" t="s">
        <v>10303</v>
      </c>
      <c r="G5599" s="28" t="s">
        <v>282</v>
      </c>
      <c r="H5599" s="27" t="s">
        <v>283</v>
      </c>
      <c r="I5599" s="118" t="s">
        <v>10304</v>
      </c>
      <c r="J5599" s="29">
        <v>1.2</v>
      </c>
      <c r="K5599" s="28" t="s">
        <v>162</v>
      </c>
      <c r="L5599" s="27" t="s">
        <v>9365</v>
      </c>
      <c r="M5599" s="27" t="s">
        <v>164</v>
      </c>
      <c r="N5599" s="27" t="s">
        <v>18396</v>
      </c>
    </row>
    <row r="5600" spans="1:14" ht="16.5" customHeight="1">
      <c r="A5600" s="24">
        <v>8532240000</v>
      </c>
      <c r="B5600" s="25"/>
      <c r="C5600" s="26"/>
      <c r="D5600" s="27"/>
      <c r="E5600" s="27" t="s">
        <v>329</v>
      </c>
      <c r="F5600" s="27" t="s">
        <v>10305</v>
      </c>
      <c r="G5600" s="28" t="s">
        <v>282</v>
      </c>
      <c r="H5600" s="27" t="s">
        <v>283</v>
      </c>
      <c r="I5600" s="118" t="s">
        <v>10306</v>
      </c>
      <c r="J5600" s="29">
        <v>1.23</v>
      </c>
      <c r="K5600" s="28" t="s">
        <v>162</v>
      </c>
      <c r="L5600" s="27" t="s">
        <v>9365</v>
      </c>
      <c r="M5600" s="27" t="s">
        <v>164</v>
      </c>
      <c r="N5600" s="27" t="s">
        <v>18396</v>
      </c>
    </row>
    <row r="5601" spans="1:14" ht="16.5" customHeight="1">
      <c r="A5601" s="24">
        <v>8532240000</v>
      </c>
      <c r="B5601" s="25"/>
      <c r="C5601" s="26"/>
      <c r="D5601" s="27"/>
      <c r="E5601" s="27" t="s">
        <v>329</v>
      </c>
      <c r="F5601" s="27" t="s">
        <v>10307</v>
      </c>
      <c r="G5601" s="28" t="s">
        <v>282</v>
      </c>
      <c r="H5601" s="27" t="s">
        <v>283</v>
      </c>
      <c r="I5601" s="118" t="s">
        <v>10308</v>
      </c>
      <c r="J5601" s="29">
        <v>0.71</v>
      </c>
      <c r="K5601" s="28" t="s">
        <v>162</v>
      </c>
      <c r="L5601" s="27" t="s">
        <v>236</v>
      </c>
      <c r="M5601" s="27" t="s">
        <v>164</v>
      </c>
      <c r="N5601" s="27" t="s">
        <v>236</v>
      </c>
    </row>
    <row r="5602" spans="1:14" ht="16.5" customHeight="1">
      <c r="A5602" s="24">
        <v>8532240000</v>
      </c>
      <c r="B5602" s="25"/>
      <c r="C5602" s="26"/>
      <c r="D5602" s="27"/>
      <c r="E5602" s="27" t="s">
        <v>329</v>
      </c>
      <c r="F5602" s="27" t="s">
        <v>10309</v>
      </c>
      <c r="G5602" s="28" t="s">
        <v>282</v>
      </c>
      <c r="H5602" s="27" t="s">
        <v>283</v>
      </c>
      <c r="I5602" s="118" t="s">
        <v>10310</v>
      </c>
      <c r="J5602" s="29">
        <v>2.56</v>
      </c>
      <c r="K5602" s="28" t="s">
        <v>162</v>
      </c>
      <c r="L5602" s="27" t="s">
        <v>236</v>
      </c>
      <c r="M5602" s="27" t="s">
        <v>164</v>
      </c>
      <c r="N5602" s="27" t="s">
        <v>236</v>
      </c>
    </row>
    <row r="5603" spans="1:14" ht="16.5" customHeight="1">
      <c r="A5603" s="24">
        <v>8532240000</v>
      </c>
      <c r="B5603" s="25"/>
      <c r="C5603" s="26"/>
      <c r="D5603" s="27"/>
      <c r="E5603" s="27" t="s">
        <v>329</v>
      </c>
      <c r="F5603" s="27" t="s">
        <v>9952</v>
      </c>
      <c r="G5603" s="28" t="s">
        <v>282</v>
      </c>
      <c r="H5603" s="27" t="s">
        <v>283</v>
      </c>
      <c r="I5603" s="118" t="s">
        <v>9953</v>
      </c>
      <c r="J5603" s="29">
        <v>5.42</v>
      </c>
      <c r="K5603" s="28" t="s">
        <v>162</v>
      </c>
      <c r="L5603" s="27" t="s">
        <v>236</v>
      </c>
      <c r="M5603" s="27" t="s">
        <v>164</v>
      </c>
      <c r="N5603" s="27" t="s">
        <v>236</v>
      </c>
    </row>
    <row r="5604" spans="1:14" ht="16.5" customHeight="1">
      <c r="A5604" s="24">
        <v>8532240000</v>
      </c>
      <c r="B5604" s="25"/>
      <c r="C5604" s="26"/>
      <c r="D5604" s="27"/>
      <c r="E5604" s="27" t="s">
        <v>329</v>
      </c>
      <c r="F5604" s="27" t="s">
        <v>10311</v>
      </c>
      <c r="G5604" s="28" t="s">
        <v>282</v>
      </c>
      <c r="H5604" s="27" t="s">
        <v>283</v>
      </c>
      <c r="I5604" s="118" t="s">
        <v>10312</v>
      </c>
      <c r="J5604" s="29">
        <v>10.97</v>
      </c>
      <c r="K5604" s="28" t="s">
        <v>162</v>
      </c>
      <c r="L5604" s="27" t="s">
        <v>236</v>
      </c>
      <c r="M5604" s="27" t="s">
        <v>164</v>
      </c>
      <c r="N5604" s="27" t="s">
        <v>236</v>
      </c>
    </row>
    <row r="5605" spans="1:14" ht="16.5" customHeight="1">
      <c r="A5605" s="24">
        <v>8532240000</v>
      </c>
      <c r="B5605" s="25"/>
      <c r="C5605" s="26"/>
      <c r="D5605" s="27"/>
      <c r="E5605" s="27" t="s">
        <v>329</v>
      </c>
      <c r="F5605" s="27" t="s">
        <v>10313</v>
      </c>
      <c r="G5605" s="28" t="s">
        <v>282</v>
      </c>
      <c r="H5605" s="27" t="s">
        <v>283</v>
      </c>
      <c r="I5605" s="118" t="s">
        <v>10314</v>
      </c>
      <c r="J5605" s="29">
        <v>1.5</v>
      </c>
      <c r="K5605" s="28" t="s">
        <v>162</v>
      </c>
      <c r="L5605" s="27" t="s">
        <v>236</v>
      </c>
      <c r="M5605" s="27" t="s">
        <v>164</v>
      </c>
      <c r="N5605" s="27" t="s">
        <v>236</v>
      </c>
    </row>
    <row r="5606" spans="1:14" ht="16.5" customHeight="1">
      <c r="A5606" s="24">
        <v>8532240000</v>
      </c>
      <c r="B5606" s="25"/>
      <c r="C5606" s="26"/>
      <c r="D5606" s="27"/>
      <c r="E5606" s="27" t="s">
        <v>329</v>
      </c>
      <c r="F5606" s="27" t="s">
        <v>10315</v>
      </c>
      <c r="G5606" s="28" t="s">
        <v>282</v>
      </c>
      <c r="H5606" s="27" t="s">
        <v>283</v>
      </c>
      <c r="I5606" s="118" t="s">
        <v>10316</v>
      </c>
      <c r="J5606" s="29">
        <v>1.23</v>
      </c>
      <c r="K5606" s="28" t="s">
        <v>162</v>
      </c>
      <c r="L5606" s="27" t="s">
        <v>236</v>
      </c>
      <c r="M5606" s="27" t="s">
        <v>164</v>
      </c>
      <c r="N5606" s="27" t="s">
        <v>236</v>
      </c>
    </row>
    <row r="5607" spans="1:14" ht="16.5" customHeight="1">
      <c r="A5607" s="24">
        <v>8532240000</v>
      </c>
      <c r="B5607" s="25"/>
      <c r="C5607" s="26"/>
      <c r="D5607" s="27"/>
      <c r="E5607" s="27" t="s">
        <v>329</v>
      </c>
      <c r="F5607" s="27" t="s">
        <v>10317</v>
      </c>
      <c r="G5607" s="28" t="s">
        <v>282</v>
      </c>
      <c r="H5607" s="27" t="s">
        <v>283</v>
      </c>
      <c r="I5607" s="118" t="s">
        <v>10318</v>
      </c>
      <c r="J5607" s="29">
        <v>1.06</v>
      </c>
      <c r="K5607" s="28" t="s">
        <v>162</v>
      </c>
      <c r="L5607" s="27" t="s">
        <v>236</v>
      </c>
      <c r="M5607" s="27" t="s">
        <v>164</v>
      </c>
      <c r="N5607" s="27" t="s">
        <v>236</v>
      </c>
    </row>
    <row r="5608" spans="1:14" ht="16.5" customHeight="1">
      <c r="A5608" s="24">
        <v>8533100000</v>
      </c>
      <c r="B5608" s="25"/>
      <c r="C5608" s="26"/>
      <c r="D5608" s="27"/>
      <c r="E5608" s="27" t="s">
        <v>380</v>
      </c>
      <c r="F5608" s="27" t="s">
        <v>10319</v>
      </c>
      <c r="G5608" s="28" t="s">
        <v>167</v>
      </c>
      <c r="H5608" s="27" t="s">
        <v>168</v>
      </c>
      <c r="I5608" s="118" t="s">
        <v>10320</v>
      </c>
      <c r="J5608" s="29">
        <v>0.55000000000000004</v>
      </c>
      <c r="K5608" s="28" t="s">
        <v>162</v>
      </c>
      <c r="L5608" s="27" t="s">
        <v>250</v>
      </c>
      <c r="M5608" s="27" t="s">
        <v>164</v>
      </c>
      <c r="N5608" s="27" t="s">
        <v>18071</v>
      </c>
    </row>
    <row r="5609" spans="1:14" ht="16.5" customHeight="1">
      <c r="A5609" s="24">
        <v>8533100000</v>
      </c>
      <c r="B5609" s="25"/>
      <c r="C5609" s="26"/>
      <c r="D5609" s="27"/>
      <c r="E5609" s="27" t="s">
        <v>380</v>
      </c>
      <c r="F5609" s="27" t="s">
        <v>10321</v>
      </c>
      <c r="G5609" s="28" t="s">
        <v>167</v>
      </c>
      <c r="H5609" s="27" t="s">
        <v>168</v>
      </c>
      <c r="I5609" s="118" t="s">
        <v>10322</v>
      </c>
      <c r="J5609" s="29">
        <v>0.89</v>
      </c>
      <c r="K5609" s="28" t="s">
        <v>162</v>
      </c>
      <c r="L5609" s="27" t="s">
        <v>250</v>
      </c>
      <c r="M5609" s="27" t="s">
        <v>164</v>
      </c>
      <c r="N5609" s="27" t="s">
        <v>18071</v>
      </c>
    </row>
    <row r="5610" spans="1:14" ht="16.5" customHeight="1">
      <c r="A5610" s="24">
        <v>8533100000</v>
      </c>
      <c r="B5610" s="25"/>
      <c r="C5610" s="26"/>
      <c r="D5610" s="27"/>
      <c r="E5610" s="27" t="s">
        <v>380</v>
      </c>
      <c r="F5610" s="27" t="s">
        <v>10323</v>
      </c>
      <c r="G5610" s="28" t="s">
        <v>167</v>
      </c>
      <c r="H5610" s="27" t="s">
        <v>168</v>
      </c>
      <c r="I5610" s="118" t="s">
        <v>10324</v>
      </c>
      <c r="J5610" s="29">
        <v>0.88</v>
      </c>
      <c r="K5610" s="28" t="s">
        <v>162</v>
      </c>
      <c r="L5610" s="27" t="s">
        <v>250</v>
      </c>
      <c r="M5610" s="27" t="s">
        <v>164</v>
      </c>
      <c r="N5610" s="27" t="s">
        <v>18071</v>
      </c>
    </row>
    <row r="5611" spans="1:14" ht="16.5" customHeight="1">
      <c r="A5611" s="24">
        <v>8533100000</v>
      </c>
      <c r="B5611" s="25"/>
      <c r="C5611" s="26"/>
      <c r="D5611" s="27"/>
      <c r="E5611" s="27" t="s">
        <v>380</v>
      </c>
      <c r="F5611" s="27" t="s">
        <v>10325</v>
      </c>
      <c r="G5611" s="28" t="s">
        <v>173</v>
      </c>
      <c r="H5611" s="27" t="s">
        <v>174</v>
      </c>
      <c r="I5611" s="118" t="s">
        <v>10326</v>
      </c>
      <c r="J5611" s="29">
        <v>0.16</v>
      </c>
      <c r="K5611" s="28" t="s">
        <v>162</v>
      </c>
      <c r="L5611" s="27" t="s">
        <v>250</v>
      </c>
      <c r="M5611" s="27" t="s">
        <v>164</v>
      </c>
      <c r="N5611" s="27" t="s">
        <v>18071</v>
      </c>
    </row>
    <row r="5612" spans="1:14" ht="16.5" customHeight="1">
      <c r="A5612" s="24">
        <v>8533100000</v>
      </c>
      <c r="B5612" s="25"/>
      <c r="C5612" s="26"/>
      <c r="D5612" s="27"/>
      <c r="E5612" s="27" t="s">
        <v>380</v>
      </c>
      <c r="F5612" s="27" t="s">
        <v>10327</v>
      </c>
      <c r="G5612" s="28" t="s">
        <v>173</v>
      </c>
      <c r="H5612" s="27" t="s">
        <v>174</v>
      </c>
      <c r="I5612" s="118" t="s">
        <v>10328</v>
      </c>
      <c r="J5612" s="29">
        <v>0.15</v>
      </c>
      <c r="K5612" s="28" t="s">
        <v>162</v>
      </c>
      <c r="L5612" s="27" t="s">
        <v>285</v>
      </c>
      <c r="M5612" s="27" t="s">
        <v>164</v>
      </c>
      <c r="N5612" s="27" t="s">
        <v>18075</v>
      </c>
    </row>
    <row r="5613" spans="1:14" ht="16.5" customHeight="1">
      <c r="A5613" s="24">
        <v>8533100000</v>
      </c>
      <c r="B5613" s="25"/>
      <c r="C5613" s="26"/>
      <c r="D5613" s="27"/>
      <c r="E5613" s="27" t="s">
        <v>380</v>
      </c>
      <c r="F5613" s="27" t="s">
        <v>10329</v>
      </c>
      <c r="G5613" s="28" t="s">
        <v>173</v>
      </c>
      <c r="H5613" s="27" t="s">
        <v>174</v>
      </c>
      <c r="I5613" s="118" t="s">
        <v>10330</v>
      </c>
      <c r="J5613" s="29">
        <v>0.4</v>
      </c>
      <c r="K5613" s="28" t="s">
        <v>162</v>
      </c>
      <c r="L5613" s="27" t="s">
        <v>272</v>
      </c>
      <c r="M5613" s="27" t="s">
        <v>164</v>
      </c>
      <c r="N5613" s="27" t="s">
        <v>18073</v>
      </c>
    </row>
    <row r="5614" spans="1:14" ht="16.5" customHeight="1">
      <c r="A5614" s="24">
        <v>8533100000</v>
      </c>
      <c r="B5614" s="25"/>
      <c r="C5614" s="26"/>
      <c r="D5614" s="27"/>
      <c r="E5614" s="27" t="s">
        <v>380</v>
      </c>
      <c r="F5614" s="27" t="s">
        <v>10331</v>
      </c>
      <c r="G5614" s="28" t="s">
        <v>173</v>
      </c>
      <c r="H5614" s="27" t="s">
        <v>174</v>
      </c>
      <c r="I5614" s="118" t="s">
        <v>10332</v>
      </c>
      <c r="J5614" s="29">
        <v>0.4</v>
      </c>
      <c r="K5614" s="28" t="s">
        <v>162</v>
      </c>
      <c r="L5614" s="27" t="s">
        <v>250</v>
      </c>
      <c r="M5614" s="27" t="s">
        <v>164</v>
      </c>
      <c r="N5614" s="27" t="s">
        <v>18071</v>
      </c>
    </row>
    <row r="5615" spans="1:14" ht="16.5" customHeight="1">
      <c r="A5615" s="24">
        <v>8533100000</v>
      </c>
      <c r="B5615" s="25"/>
      <c r="C5615" s="26"/>
      <c r="D5615" s="27"/>
      <c r="E5615" s="27" t="s">
        <v>380</v>
      </c>
      <c r="F5615" s="27" t="s">
        <v>10333</v>
      </c>
      <c r="G5615" s="28" t="s">
        <v>282</v>
      </c>
      <c r="H5615" s="27" t="s">
        <v>283</v>
      </c>
      <c r="I5615" s="118" t="s">
        <v>9589</v>
      </c>
      <c r="J5615" s="29">
        <v>82.25</v>
      </c>
      <c r="K5615" s="28" t="s">
        <v>162</v>
      </c>
      <c r="L5615" s="27" t="s">
        <v>285</v>
      </c>
      <c r="M5615" s="27" t="s">
        <v>164</v>
      </c>
      <c r="N5615" s="27" t="s">
        <v>18075</v>
      </c>
    </row>
    <row r="5616" spans="1:14" ht="16.5" customHeight="1">
      <c r="A5616" s="24">
        <v>8533100000</v>
      </c>
      <c r="B5616" s="25"/>
      <c r="C5616" s="26"/>
      <c r="D5616" s="27"/>
      <c r="E5616" s="27" t="s">
        <v>380</v>
      </c>
      <c r="F5616" s="27" t="s">
        <v>10334</v>
      </c>
      <c r="G5616" s="28" t="s">
        <v>282</v>
      </c>
      <c r="H5616" s="27" t="s">
        <v>283</v>
      </c>
      <c r="I5616" s="118" t="s">
        <v>10335</v>
      </c>
      <c r="J5616" s="29">
        <v>131.6</v>
      </c>
      <c r="K5616" s="28" t="s">
        <v>162</v>
      </c>
      <c r="L5616" s="27" t="s">
        <v>285</v>
      </c>
      <c r="M5616" s="27" t="s">
        <v>164</v>
      </c>
      <c r="N5616" s="27" t="s">
        <v>18075</v>
      </c>
    </row>
    <row r="5617" spans="1:14" ht="16.5" customHeight="1" thickBot="1">
      <c r="A5617" s="24">
        <v>8533210000</v>
      </c>
      <c r="B5617" s="25"/>
      <c r="C5617" s="26"/>
      <c r="D5617" s="27"/>
      <c r="E5617" s="27" t="s">
        <v>1428</v>
      </c>
      <c r="F5617" s="27" t="s">
        <v>10336</v>
      </c>
      <c r="G5617" s="28" t="s">
        <v>173</v>
      </c>
      <c r="H5617" s="27" t="s">
        <v>174</v>
      </c>
      <c r="I5617" s="118" t="s">
        <v>10337</v>
      </c>
      <c r="J5617" s="29">
        <v>0.56999999999999995</v>
      </c>
      <c r="K5617" s="28" t="s">
        <v>162</v>
      </c>
      <c r="L5617" s="27" t="s">
        <v>372</v>
      </c>
      <c r="M5617" s="27" t="s">
        <v>164</v>
      </c>
      <c r="N5617" s="27" t="s">
        <v>1383</v>
      </c>
    </row>
    <row r="5618" spans="1:14" ht="16.5" customHeight="1" thickTop="1" thickBot="1">
      <c r="A5618" s="32">
        <v>8536201007</v>
      </c>
      <c r="B5618" s="25"/>
      <c r="C5618" s="26">
        <v>0.1</v>
      </c>
      <c r="D5618" s="27"/>
      <c r="E5618" s="27" t="s">
        <v>10338</v>
      </c>
      <c r="F5618" s="27" t="s">
        <v>10339</v>
      </c>
      <c r="G5618" s="28" t="s">
        <v>173</v>
      </c>
      <c r="H5618" s="27" t="s">
        <v>174</v>
      </c>
      <c r="I5618" s="118" t="s">
        <v>8048</v>
      </c>
      <c r="J5618" s="29">
        <v>269.27999999999997</v>
      </c>
      <c r="K5618" s="28" t="s">
        <v>162</v>
      </c>
      <c r="L5618" s="27" t="s">
        <v>397</v>
      </c>
      <c r="M5618" s="27" t="s">
        <v>164</v>
      </c>
      <c r="N5618" s="27" t="s">
        <v>18080</v>
      </c>
    </row>
    <row r="5619" spans="1:14" ht="16.5" customHeight="1" thickTop="1">
      <c r="A5619" s="24">
        <v>8536693000</v>
      </c>
      <c r="B5619" s="25"/>
      <c r="C5619" s="26"/>
      <c r="D5619" s="27"/>
      <c r="E5619" s="27" t="s">
        <v>26</v>
      </c>
      <c r="F5619" s="27" t="s">
        <v>10340</v>
      </c>
      <c r="G5619" s="28" t="s">
        <v>173</v>
      </c>
      <c r="H5619" s="27" t="s">
        <v>174</v>
      </c>
      <c r="I5619" s="118" t="s">
        <v>10341</v>
      </c>
      <c r="J5619" s="29">
        <v>264.70999999999998</v>
      </c>
      <c r="K5619" s="28" t="s">
        <v>162</v>
      </c>
      <c r="L5619" s="27" t="s">
        <v>7825</v>
      </c>
      <c r="M5619" s="27" t="s">
        <v>164</v>
      </c>
      <c r="N5619" s="27" t="s">
        <v>18344</v>
      </c>
    </row>
    <row r="5620" spans="1:14" ht="16.5" customHeight="1">
      <c r="A5620" s="24">
        <v>8536693000</v>
      </c>
      <c r="B5620" s="25"/>
      <c r="C5620" s="26"/>
      <c r="D5620" s="27"/>
      <c r="E5620" s="27" t="s">
        <v>26</v>
      </c>
      <c r="F5620" s="27" t="s">
        <v>10342</v>
      </c>
      <c r="G5620" s="28" t="s">
        <v>206</v>
      </c>
      <c r="H5620" s="27" t="s">
        <v>207</v>
      </c>
      <c r="I5620" s="118" t="s">
        <v>10343</v>
      </c>
      <c r="J5620" s="29">
        <v>1.42</v>
      </c>
      <c r="K5620" s="28" t="s">
        <v>162</v>
      </c>
      <c r="L5620" s="27" t="s">
        <v>435</v>
      </c>
      <c r="M5620" s="27" t="s">
        <v>164</v>
      </c>
      <c r="N5620" s="27" t="s">
        <v>435</v>
      </c>
    </row>
    <row r="5621" spans="1:14" ht="16.5" customHeight="1">
      <c r="A5621" s="24">
        <v>8536693000</v>
      </c>
      <c r="B5621" s="25"/>
      <c r="C5621" s="26"/>
      <c r="D5621" s="27"/>
      <c r="E5621" s="27" t="s">
        <v>26</v>
      </c>
      <c r="F5621" s="27" t="s">
        <v>9681</v>
      </c>
      <c r="G5621" s="28" t="s">
        <v>282</v>
      </c>
      <c r="H5621" s="27" t="s">
        <v>283</v>
      </c>
      <c r="I5621" s="118" t="s">
        <v>10344</v>
      </c>
      <c r="J5621" s="29">
        <v>80.88</v>
      </c>
      <c r="K5621" s="28" t="s">
        <v>162</v>
      </c>
      <c r="L5621" s="27" t="s">
        <v>1752</v>
      </c>
      <c r="M5621" s="27" t="s">
        <v>164</v>
      </c>
      <c r="N5621" s="27" t="s">
        <v>18149</v>
      </c>
    </row>
    <row r="5622" spans="1:14" ht="16.5" customHeight="1">
      <c r="A5622" s="24">
        <v>8536908500</v>
      </c>
      <c r="B5622" s="25"/>
      <c r="C5622" s="26"/>
      <c r="D5622" s="27"/>
      <c r="E5622" s="27" t="s">
        <v>7382</v>
      </c>
      <c r="F5622" s="27" t="s">
        <v>10345</v>
      </c>
      <c r="G5622" s="28" t="s">
        <v>173</v>
      </c>
      <c r="H5622" s="27" t="s">
        <v>174</v>
      </c>
      <c r="I5622" s="118" t="s">
        <v>497</v>
      </c>
      <c r="J5622" s="29">
        <v>1.75</v>
      </c>
      <c r="K5622" s="28" t="s">
        <v>162</v>
      </c>
      <c r="L5622" s="27" t="s">
        <v>498</v>
      </c>
      <c r="M5622" s="27" t="s">
        <v>164</v>
      </c>
      <c r="N5622" s="27" t="s">
        <v>18088</v>
      </c>
    </row>
    <row r="5623" spans="1:14" ht="16.5" customHeight="1">
      <c r="A5623" s="24">
        <v>8538909908</v>
      </c>
      <c r="B5623" s="25"/>
      <c r="C5623" s="26">
        <v>0.05</v>
      </c>
      <c r="D5623" s="27"/>
      <c r="E5623" s="27" t="s">
        <v>8072</v>
      </c>
      <c r="F5623" s="27" t="s">
        <v>8073</v>
      </c>
      <c r="G5623" s="28" t="s">
        <v>173</v>
      </c>
      <c r="H5623" s="27" t="s">
        <v>174</v>
      </c>
      <c r="I5623" s="118" t="s">
        <v>8074</v>
      </c>
      <c r="J5623" s="29">
        <v>361.08</v>
      </c>
      <c r="K5623" s="28" t="s">
        <v>162</v>
      </c>
      <c r="L5623" s="27" t="s">
        <v>397</v>
      </c>
      <c r="M5623" s="27" t="s">
        <v>164</v>
      </c>
      <c r="N5623" s="27" t="s">
        <v>18348</v>
      </c>
    </row>
    <row r="5624" spans="1:14" ht="16.5" customHeight="1">
      <c r="A5624" s="24">
        <v>8541100009</v>
      </c>
      <c r="B5624" s="25"/>
      <c r="C5624" s="26"/>
      <c r="D5624" s="27"/>
      <c r="E5624" s="27" t="s">
        <v>1032</v>
      </c>
      <c r="F5624" s="27" t="s">
        <v>10346</v>
      </c>
      <c r="G5624" s="28" t="s">
        <v>173</v>
      </c>
      <c r="H5624" s="27" t="s">
        <v>174</v>
      </c>
      <c r="I5624" s="118" t="s">
        <v>10347</v>
      </c>
      <c r="J5624" s="29">
        <v>3.18</v>
      </c>
      <c r="K5624" s="28" t="s">
        <v>162</v>
      </c>
      <c r="L5624" s="27" t="s">
        <v>10348</v>
      </c>
      <c r="M5624" s="27" t="s">
        <v>164</v>
      </c>
      <c r="N5624" s="27" t="s">
        <v>12882</v>
      </c>
    </row>
    <row r="5625" spans="1:14" ht="16.5" customHeight="1">
      <c r="A5625" s="24">
        <v>8541100009</v>
      </c>
      <c r="B5625" s="25"/>
      <c r="C5625" s="26"/>
      <c r="D5625" s="27"/>
      <c r="E5625" s="27" t="s">
        <v>1032</v>
      </c>
      <c r="F5625" s="27" t="s">
        <v>3727</v>
      </c>
      <c r="G5625" s="28" t="s">
        <v>173</v>
      </c>
      <c r="H5625" s="27" t="s">
        <v>174</v>
      </c>
      <c r="I5625" s="118" t="s">
        <v>3728</v>
      </c>
      <c r="J5625" s="29">
        <v>1.26</v>
      </c>
      <c r="K5625" s="28" t="s">
        <v>162</v>
      </c>
      <c r="L5625" s="27" t="s">
        <v>528</v>
      </c>
      <c r="M5625" s="27" t="s">
        <v>164</v>
      </c>
      <c r="N5625" s="27" t="s">
        <v>520</v>
      </c>
    </row>
    <row r="5626" spans="1:14" ht="16.5" customHeight="1">
      <c r="A5626" s="24">
        <v>8541100009</v>
      </c>
      <c r="B5626" s="25"/>
      <c r="C5626" s="26"/>
      <c r="D5626" s="27"/>
      <c r="E5626" s="27" t="s">
        <v>1032</v>
      </c>
      <c r="F5626" s="27" t="s">
        <v>10349</v>
      </c>
      <c r="G5626" s="28" t="s">
        <v>173</v>
      </c>
      <c r="H5626" s="27" t="s">
        <v>174</v>
      </c>
      <c r="I5626" s="118" t="s">
        <v>10350</v>
      </c>
      <c r="J5626" s="29">
        <v>35</v>
      </c>
      <c r="K5626" s="28" t="s">
        <v>162</v>
      </c>
      <c r="L5626" s="27" t="s">
        <v>528</v>
      </c>
      <c r="M5626" s="27" t="s">
        <v>164</v>
      </c>
      <c r="N5626" s="27" t="s">
        <v>520</v>
      </c>
    </row>
    <row r="5627" spans="1:14" ht="16.5" customHeight="1">
      <c r="A5627" s="24">
        <v>8541100009</v>
      </c>
      <c r="B5627" s="25"/>
      <c r="C5627" s="26"/>
      <c r="D5627" s="27"/>
      <c r="E5627" s="27" t="s">
        <v>1032</v>
      </c>
      <c r="F5627" s="27" t="s">
        <v>10351</v>
      </c>
      <c r="G5627" s="28" t="s">
        <v>173</v>
      </c>
      <c r="H5627" s="27" t="s">
        <v>174</v>
      </c>
      <c r="I5627" s="118" t="s">
        <v>10352</v>
      </c>
      <c r="J5627" s="29">
        <v>8.75</v>
      </c>
      <c r="K5627" s="28" t="s">
        <v>162</v>
      </c>
      <c r="L5627" s="27" t="s">
        <v>1294</v>
      </c>
      <c r="M5627" s="27" t="s">
        <v>164</v>
      </c>
      <c r="N5627" s="27" t="s">
        <v>18129</v>
      </c>
    </row>
    <row r="5628" spans="1:14" ht="16.5" customHeight="1">
      <c r="A5628" s="24">
        <v>8541100009</v>
      </c>
      <c r="B5628" s="25"/>
      <c r="C5628" s="26"/>
      <c r="D5628" s="27"/>
      <c r="E5628" s="27" t="s">
        <v>1032</v>
      </c>
      <c r="F5628" s="27" t="s">
        <v>10353</v>
      </c>
      <c r="G5628" s="28" t="s">
        <v>173</v>
      </c>
      <c r="H5628" s="27" t="s">
        <v>174</v>
      </c>
      <c r="I5628" s="118" t="s">
        <v>10354</v>
      </c>
      <c r="J5628" s="29">
        <v>13</v>
      </c>
      <c r="K5628" s="28" t="s">
        <v>162</v>
      </c>
      <c r="L5628" s="27" t="s">
        <v>6401</v>
      </c>
      <c r="M5628" s="27" t="s">
        <v>164</v>
      </c>
      <c r="N5628" s="27" t="s">
        <v>18319</v>
      </c>
    </row>
    <row r="5629" spans="1:14" ht="16.5" customHeight="1">
      <c r="A5629" s="24">
        <v>8541100009</v>
      </c>
      <c r="B5629" s="25"/>
      <c r="C5629" s="26"/>
      <c r="D5629" s="27"/>
      <c r="E5629" s="27" t="s">
        <v>1032</v>
      </c>
      <c r="F5629" s="27" t="s">
        <v>10355</v>
      </c>
      <c r="G5629" s="28" t="s">
        <v>173</v>
      </c>
      <c r="H5629" s="27" t="s">
        <v>174</v>
      </c>
      <c r="I5629" s="118" t="s">
        <v>6967</v>
      </c>
      <c r="J5629" s="29">
        <v>0.25</v>
      </c>
      <c r="K5629" s="28" t="s">
        <v>162</v>
      </c>
      <c r="L5629" s="27" t="s">
        <v>4968</v>
      </c>
      <c r="M5629" s="27" t="s">
        <v>164</v>
      </c>
      <c r="N5629" s="27" t="s">
        <v>12393</v>
      </c>
    </row>
    <row r="5630" spans="1:14" ht="16.5" customHeight="1">
      <c r="A5630" s="24">
        <v>8541210000</v>
      </c>
      <c r="B5630" s="25"/>
      <c r="C5630" s="26"/>
      <c r="D5630" s="27"/>
      <c r="E5630" s="27" t="s">
        <v>1051</v>
      </c>
      <c r="F5630" s="27" t="s">
        <v>10356</v>
      </c>
      <c r="G5630" s="28" t="s">
        <v>173</v>
      </c>
      <c r="H5630" s="27" t="s">
        <v>174</v>
      </c>
      <c r="I5630" s="118" t="s">
        <v>10357</v>
      </c>
      <c r="J5630" s="29">
        <v>9.0299999999999994</v>
      </c>
      <c r="K5630" s="28" t="s">
        <v>162</v>
      </c>
      <c r="L5630" s="27" t="s">
        <v>523</v>
      </c>
      <c r="M5630" s="27" t="s">
        <v>164</v>
      </c>
      <c r="N5630" s="27" t="s">
        <v>523</v>
      </c>
    </row>
    <row r="5631" spans="1:14" ht="16.5" customHeight="1">
      <c r="A5631" s="24">
        <v>8541290000</v>
      </c>
      <c r="B5631" s="25"/>
      <c r="C5631" s="26"/>
      <c r="D5631" s="27"/>
      <c r="E5631" s="27" t="s">
        <v>1051</v>
      </c>
      <c r="F5631" s="27" t="s">
        <v>10358</v>
      </c>
      <c r="G5631" s="28" t="s">
        <v>282</v>
      </c>
      <c r="H5631" s="27" t="s">
        <v>283</v>
      </c>
      <c r="I5631" s="118" t="s">
        <v>10359</v>
      </c>
      <c r="J5631" s="29">
        <v>8065</v>
      </c>
      <c r="K5631" s="28" t="s">
        <v>162</v>
      </c>
      <c r="L5631" s="27" t="s">
        <v>587</v>
      </c>
      <c r="M5631" s="27" t="s">
        <v>164</v>
      </c>
      <c r="N5631" s="27" t="s">
        <v>12251</v>
      </c>
    </row>
    <row r="5632" spans="1:14" ht="16.5" customHeight="1" thickBot="1">
      <c r="A5632" s="24">
        <v>8541410002</v>
      </c>
      <c r="B5632" s="25"/>
      <c r="C5632" s="26"/>
      <c r="D5632" s="27"/>
      <c r="E5632" s="27" t="s">
        <v>9985</v>
      </c>
      <c r="F5632" s="27" t="s">
        <v>10360</v>
      </c>
      <c r="G5632" s="28" t="s">
        <v>173</v>
      </c>
      <c r="H5632" s="27" t="s">
        <v>174</v>
      </c>
      <c r="I5632" s="118" t="s">
        <v>10361</v>
      </c>
      <c r="J5632" s="29">
        <v>360</v>
      </c>
      <c r="K5632" s="28" t="s">
        <v>162</v>
      </c>
      <c r="L5632" s="27" t="s">
        <v>2562</v>
      </c>
      <c r="M5632" s="27" t="s">
        <v>164</v>
      </c>
      <c r="N5632" s="27" t="s">
        <v>18169</v>
      </c>
    </row>
    <row r="5633" spans="1:14" ht="16.5" customHeight="1" thickTop="1" thickBot="1">
      <c r="A5633" s="30">
        <v>8542319010</v>
      </c>
      <c r="B5633" s="25"/>
      <c r="C5633" s="26"/>
      <c r="D5633" s="27"/>
      <c r="E5633" s="27" t="s">
        <v>768</v>
      </c>
      <c r="F5633" s="27" t="s">
        <v>10362</v>
      </c>
      <c r="G5633" s="28" t="s">
        <v>227</v>
      </c>
      <c r="H5633" s="27" t="s">
        <v>228</v>
      </c>
      <c r="I5633" s="118" t="s">
        <v>10363</v>
      </c>
      <c r="J5633" s="29">
        <v>228.71</v>
      </c>
      <c r="K5633" s="28" t="s">
        <v>162</v>
      </c>
      <c r="L5633" s="27" t="s">
        <v>7045</v>
      </c>
      <c r="M5633" s="27" t="s">
        <v>10363</v>
      </c>
      <c r="N5633" s="27" t="s">
        <v>18397</v>
      </c>
    </row>
    <row r="5634" spans="1:14" ht="16.5" customHeight="1" thickTop="1" thickBot="1">
      <c r="A5634" s="30">
        <v>8542319010</v>
      </c>
      <c r="B5634" s="25"/>
      <c r="C5634" s="26"/>
      <c r="D5634" s="27"/>
      <c r="E5634" s="27" t="s">
        <v>768</v>
      </c>
      <c r="F5634" s="27" t="s">
        <v>10364</v>
      </c>
      <c r="G5634" s="28" t="s">
        <v>173</v>
      </c>
      <c r="H5634" s="27" t="s">
        <v>174</v>
      </c>
      <c r="I5634" s="118" t="s">
        <v>10365</v>
      </c>
      <c r="J5634" s="29">
        <v>109.2</v>
      </c>
      <c r="K5634" s="28" t="s">
        <v>162</v>
      </c>
      <c r="L5634" s="27" t="s">
        <v>621</v>
      </c>
      <c r="M5634" s="27" t="s">
        <v>164</v>
      </c>
      <c r="N5634" s="27" t="s">
        <v>11578</v>
      </c>
    </row>
    <row r="5635" spans="1:14" ht="16.5" customHeight="1" thickTop="1" thickBot="1">
      <c r="A5635" s="30">
        <v>8542319010</v>
      </c>
      <c r="B5635" s="25"/>
      <c r="C5635" s="26"/>
      <c r="D5635" s="27"/>
      <c r="E5635" s="27" t="s">
        <v>768</v>
      </c>
      <c r="F5635" s="27" t="s">
        <v>7610</v>
      </c>
      <c r="G5635" s="28" t="s">
        <v>173</v>
      </c>
      <c r="H5635" s="27" t="s">
        <v>174</v>
      </c>
      <c r="I5635" s="118" t="s">
        <v>2575</v>
      </c>
      <c r="J5635" s="29">
        <v>2.0299999999999998</v>
      </c>
      <c r="K5635" s="28" t="s">
        <v>162</v>
      </c>
      <c r="L5635" s="27" t="s">
        <v>134</v>
      </c>
      <c r="M5635" s="27" t="s">
        <v>164</v>
      </c>
      <c r="N5635" s="27" t="s">
        <v>4101</v>
      </c>
    </row>
    <row r="5636" spans="1:14" ht="16.5" customHeight="1" thickTop="1" thickBot="1">
      <c r="A5636" s="30">
        <v>8542319010</v>
      </c>
      <c r="B5636" s="25"/>
      <c r="C5636" s="26"/>
      <c r="D5636" s="27"/>
      <c r="E5636" s="27" t="s">
        <v>768</v>
      </c>
      <c r="F5636" s="27" t="s">
        <v>5461</v>
      </c>
      <c r="G5636" s="28" t="s">
        <v>227</v>
      </c>
      <c r="H5636" s="27" t="s">
        <v>228</v>
      </c>
      <c r="I5636" s="118" t="s">
        <v>629</v>
      </c>
      <c r="J5636" s="29">
        <v>121.32</v>
      </c>
      <c r="K5636" s="28" t="s">
        <v>162</v>
      </c>
      <c r="L5636" s="27" t="s">
        <v>614</v>
      </c>
      <c r="M5636" s="27" t="s">
        <v>164</v>
      </c>
      <c r="N5636" s="27" t="s">
        <v>11612</v>
      </c>
    </row>
    <row r="5637" spans="1:14" ht="16.5" customHeight="1" thickTop="1" thickBot="1">
      <c r="A5637" s="30">
        <v>8542319010</v>
      </c>
      <c r="B5637" s="25"/>
      <c r="C5637" s="26"/>
      <c r="D5637" s="27"/>
      <c r="E5637" s="27" t="s">
        <v>768</v>
      </c>
      <c r="F5637" s="27" t="s">
        <v>10366</v>
      </c>
      <c r="G5637" s="28" t="s">
        <v>173</v>
      </c>
      <c r="H5637" s="27" t="s">
        <v>174</v>
      </c>
      <c r="I5637" s="118" t="s">
        <v>10367</v>
      </c>
      <c r="J5637" s="29">
        <v>156.81</v>
      </c>
      <c r="K5637" s="28" t="s">
        <v>162</v>
      </c>
      <c r="L5637" s="27" t="s">
        <v>614</v>
      </c>
      <c r="M5637" s="27" t="s">
        <v>164</v>
      </c>
      <c r="N5637" s="27" t="s">
        <v>11612</v>
      </c>
    </row>
    <row r="5638" spans="1:14" ht="16.5" customHeight="1" thickTop="1" thickBot="1">
      <c r="A5638" s="30">
        <v>8542319010</v>
      </c>
      <c r="B5638" s="25"/>
      <c r="C5638" s="26"/>
      <c r="D5638" s="27"/>
      <c r="E5638" s="27" t="s">
        <v>768</v>
      </c>
      <c r="F5638" s="27" t="s">
        <v>5461</v>
      </c>
      <c r="G5638" s="28" t="s">
        <v>227</v>
      </c>
      <c r="H5638" s="27" t="s">
        <v>228</v>
      </c>
      <c r="I5638" s="118" t="s">
        <v>629</v>
      </c>
      <c r="J5638" s="29">
        <v>25.88</v>
      </c>
      <c r="K5638" s="28" t="s">
        <v>162</v>
      </c>
      <c r="L5638" s="27" t="s">
        <v>614</v>
      </c>
      <c r="M5638" s="27" t="s">
        <v>164</v>
      </c>
      <c r="N5638" s="27" t="s">
        <v>11612</v>
      </c>
    </row>
    <row r="5639" spans="1:14" ht="16.5" customHeight="1" thickTop="1" thickBot="1">
      <c r="A5639" s="30">
        <v>8542339000</v>
      </c>
      <c r="B5639" s="25"/>
      <c r="C5639" s="26"/>
      <c r="D5639" s="27"/>
      <c r="E5639" s="27" t="s">
        <v>645</v>
      </c>
      <c r="F5639" s="27" t="s">
        <v>10368</v>
      </c>
      <c r="G5639" s="28" t="s">
        <v>297</v>
      </c>
      <c r="H5639" s="27" t="s">
        <v>298</v>
      </c>
      <c r="I5639" s="118" t="s">
        <v>1898</v>
      </c>
      <c r="J5639" s="29">
        <v>4.96</v>
      </c>
      <c r="K5639" s="28" t="s">
        <v>162</v>
      </c>
      <c r="L5639" s="27" t="s">
        <v>134</v>
      </c>
      <c r="M5639" s="27" t="s">
        <v>164</v>
      </c>
      <c r="N5639" s="27" t="s">
        <v>4101</v>
      </c>
    </row>
    <row r="5640" spans="1:14" ht="16.5" customHeight="1" thickTop="1" thickBot="1">
      <c r="A5640" s="30">
        <v>8542399010</v>
      </c>
      <c r="B5640" s="25"/>
      <c r="C5640" s="26"/>
      <c r="D5640" s="27"/>
      <c r="E5640" s="27" t="s">
        <v>658</v>
      </c>
      <c r="F5640" s="27" t="s">
        <v>8300</v>
      </c>
      <c r="G5640" s="28" t="s">
        <v>243</v>
      </c>
      <c r="H5640" s="27" t="s">
        <v>244</v>
      </c>
      <c r="I5640" s="118" t="s">
        <v>7925</v>
      </c>
      <c r="J5640" s="29">
        <v>296.20999999999998</v>
      </c>
      <c r="K5640" s="28" t="s">
        <v>162</v>
      </c>
      <c r="L5640" s="27" t="s">
        <v>764</v>
      </c>
      <c r="M5640" s="27" t="s">
        <v>164</v>
      </c>
      <c r="N5640" s="27" t="s">
        <v>764</v>
      </c>
    </row>
    <row r="5641" spans="1:14" ht="16.5" customHeight="1" thickTop="1" thickBot="1">
      <c r="A5641" s="30">
        <v>8542399010</v>
      </c>
      <c r="B5641" s="25"/>
      <c r="C5641" s="26"/>
      <c r="D5641" s="27"/>
      <c r="E5641" s="27" t="s">
        <v>658</v>
      </c>
      <c r="F5641" s="27" t="s">
        <v>10369</v>
      </c>
      <c r="G5641" s="28" t="s">
        <v>173</v>
      </c>
      <c r="H5641" s="27" t="s">
        <v>174</v>
      </c>
      <c r="I5641" s="118" t="s">
        <v>10370</v>
      </c>
      <c r="J5641" s="29">
        <v>636.92999999999995</v>
      </c>
      <c r="K5641" s="28" t="s">
        <v>162</v>
      </c>
      <c r="L5641" s="27" t="s">
        <v>621</v>
      </c>
      <c r="M5641" s="27" t="s">
        <v>164</v>
      </c>
      <c r="N5641" s="27" t="s">
        <v>11578</v>
      </c>
    </row>
    <row r="5642" spans="1:14" ht="16.5" customHeight="1" thickTop="1" thickBot="1">
      <c r="A5642" s="30">
        <v>8542399010</v>
      </c>
      <c r="B5642" s="25"/>
      <c r="C5642" s="26"/>
      <c r="D5642" s="27"/>
      <c r="E5642" s="27" t="s">
        <v>658</v>
      </c>
      <c r="F5642" s="27" t="s">
        <v>10371</v>
      </c>
      <c r="G5642" s="28" t="s">
        <v>297</v>
      </c>
      <c r="H5642" s="27" t="s">
        <v>298</v>
      </c>
      <c r="I5642" s="118" t="s">
        <v>10372</v>
      </c>
      <c r="J5642" s="29">
        <v>22.92</v>
      </c>
      <c r="K5642" s="28" t="s">
        <v>162</v>
      </c>
      <c r="L5642" s="27" t="s">
        <v>114</v>
      </c>
      <c r="M5642" s="27" t="s">
        <v>164</v>
      </c>
      <c r="N5642" s="27" t="s">
        <v>11042</v>
      </c>
    </row>
    <row r="5643" spans="1:14" ht="16.5" customHeight="1" thickTop="1" thickBot="1">
      <c r="A5643" s="30">
        <v>8542399010</v>
      </c>
      <c r="B5643" s="25"/>
      <c r="C5643" s="26"/>
      <c r="D5643" s="27"/>
      <c r="E5643" s="27" t="s">
        <v>658</v>
      </c>
      <c r="F5643" s="27" t="s">
        <v>10373</v>
      </c>
      <c r="G5643" s="28" t="s">
        <v>243</v>
      </c>
      <c r="H5643" s="27" t="s">
        <v>244</v>
      </c>
      <c r="I5643" s="118" t="s">
        <v>10374</v>
      </c>
      <c r="J5643" s="29">
        <v>64.709999999999994</v>
      </c>
      <c r="K5643" s="28" t="s">
        <v>162</v>
      </c>
      <c r="L5643" s="27" t="s">
        <v>648</v>
      </c>
      <c r="M5643" s="27" t="s">
        <v>164</v>
      </c>
      <c r="N5643" s="27" t="s">
        <v>11042</v>
      </c>
    </row>
    <row r="5644" spans="1:14" ht="16.5" customHeight="1" thickTop="1" thickBot="1">
      <c r="A5644" s="30">
        <v>8542399010</v>
      </c>
      <c r="B5644" s="25"/>
      <c r="C5644" s="26"/>
      <c r="D5644" s="27"/>
      <c r="E5644" s="27" t="s">
        <v>658</v>
      </c>
      <c r="F5644" s="27" t="s">
        <v>10371</v>
      </c>
      <c r="G5644" s="28" t="s">
        <v>297</v>
      </c>
      <c r="H5644" s="27" t="s">
        <v>298</v>
      </c>
      <c r="I5644" s="118" t="s">
        <v>10372</v>
      </c>
      <c r="J5644" s="29">
        <v>22.92</v>
      </c>
      <c r="K5644" s="28" t="s">
        <v>162</v>
      </c>
      <c r="L5644" s="27" t="s">
        <v>114</v>
      </c>
      <c r="M5644" s="27" t="s">
        <v>164</v>
      </c>
      <c r="N5644" s="27" t="s">
        <v>11042</v>
      </c>
    </row>
    <row r="5645" spans="1:14" ht="16.5" customHeight="1" thickTop="1" thickBot="1">
      <c r="A5645" s="30">
        <v>8542399010</v>
      </c>
      <c r="B5645" s="25"/>
      <c r="C5645" s="26"/>
      <c r="D5645" s="27"/>
      <c r="E5645" s="27" t="s">
        <v>658</v>
      </c>
      <c r="F5645" s="27" t="s">
        <v>10371</v>
      </c>
      <c r="G5645" s="28" t="s">
        <v>297</v>
      </c>
      <c r="H5645" s="27" t="s">
        <v>298</v>
      </c>
      <c r="I5645" s="118" t="s">
        <v>10372</v>
      </c>
      <c r="J5645" s="29">
        <v>34.380000000000003</v>
      </c>
      <c r="K5645" s="28" t="s">
        <v>162</v>
      </c>
      <c r="L5645" s="27" t="s">
        <v>114</v>
      </c>
      <c r="M5645" s="27" t="s">
        <v>164</v>
      </c>
      <c r="N5645" s="27" t="s">
        <v>11042</v>
      </c>
    </row>
    <row r="5646" spans="1:14" ht="16.5" customHeight="1" thickTop="1">
      <c r="A5646" s="24">
        <v>8548009000</v>
      </c>
      <c r="B5646" s="25"/>
      <c r="C5646" s="26">
        <v>0.05</v>
      </c>
      <c r="D5646" s="27"/>
      <c r="E5646" s="27" t="s">
        <v>10035</v>
      </c>
      <c r="F5646" s="27" t="s">
        <v>10375</v>
      </c>
      <c r="G5646" s="28" t="s">
        <v>282</v>
      </c>
      <c r="H5646" s="27" t="s">
        <v>283</v>
      </c>
      <c r="I5646" s="118" t="s">
        <v>9592</v>
      </c>
      <c r="J5646" s="29">
        <v>1.47</v>
      </c>
      <c r="K5646" s="28" t="s">
        <v>162</v>
      </c>
      <c r="L5646" s="27" t="s">
        <v>218</v>
      </c>
      <c r="M5646" s="27" t="s">
        <v>164</v>
      </c>
      <c r="N5646" s="27" t="s">
        <v>8998</v>
      </c>
    </row>
    <row r="5647" spans="1:14" ht="16.5" customHeight="1">
      <c r="A5647" s="24">
        <v>8548009000</v>
      </c>
      <c r="B5647" s="25"/>
      <c r="C5647" s="26"/>
      <c r="D5647" s="27"/>
      <c r="E5647" s="27" t="s">
        <v>10035</v>
      </c>
      <c r="F5647" s="27" t="s">
        <v>10376</v>
      </c>
      <c r="G5647" s="28" t="s">
        <v>282</v>
      </c>
      <c r="H5647" s="27" t="s">
        <v>283</v>
      </c>
      <c r="I5647" s="118" t="s">
        <v>10377</v>
      </c>
      <c r="J5647" s="29">
        <v>0.86</v>
      </c>
      <c r="K5647" s="28" t="s">
        <v>162</v>
      </c>
      <c r="L5647" s="27" t="s">
        <v>218</v>
      </c>
      <c r="M5647" s="27" t="s">
        <v>164</v>
      </c>
      <c r="N5647" s="27" t="s">
        <v>8998</v>
      </c>
    </row>
    <row r="5648" spans="1:14" ht="16.5" customHeight="1">
      <c r="A5648" s="24">
        <v>8548009000</v>
      </c>
      <c r="B5648" s="25"/>
      <c r="C5648" s="26"/>
      <c r="D5648" s="27"/>
      <c r="E5648" s="27" t="s">
        <v>10035</v>
      </c>
      <c r="F5648" s="27" t="s">
        <v>10378</v>
      </c>
      <c r="G5648" s="28" t="s">
        <v>282</v>
      </c>
      <c r="H5648" s="27" t="s">
        <v>283</v>
      </c>
      <c r="I5648" s="118" t="s">
        <v>6796</v>
      </c>
      <c r="J5648" s="29">
        <v>426.6</v>
      </c>
      <c r="K5648" s="28" t="s">
        <v>162</v>
      </c>
      <c r="L5648" s="27" t="s">
        <v>218</v>
      </c>
      <c r="M5648" s="27" t="s">
        <v>164</v>
      </c>
      <c r="N5648" s="27" t="s">
        <v>8998</v>
      </c>
    </row>
    <row r="5649" spans="1:14" ht="16.5" customHeight="1" thickBot="1">
      <c r="A5649" s="24">
        <v>8533210000</v>
      </c>
      <c r="B5649" s="25"/>
      <c r="C5649" s="26"/>
      <c r="D5649" s="27"/>
      <c r="E5649" s="27" t="s">
        <v>10379</v>
      </c>
      <c r="F5649" s="27" t="s">
        <v>10380</v>
      </c>
      <c r="G5649" s="28" t="s">
        <v>173</v>
      </c>
      <c r="H5649" s="27" t="s">
        <v>174</v>
      </c>
      <c r="I5649" s="118" t="s">
        <v>10381</v>
      </c>
      <c r="J5649" s="29">
        <v>0.35</v>
      </c>
      <c r="K5649" s="28" t="s">
        <v>162</v>
      </c>
      <c r="L5649" s="27" t="s">
        <v>372</v>
      </c>
      <c r="M5649" s="27" t="s">
        <v>164</v>
      </c>
      <c r="N5649" s="27" t="s">
        <v>1383</v>
      </c>
    </row>
    <row r="5650" spans="1:14" ht="16.5" customHeight="1" thickTop="1" thickBot="1">
      <c r="A5650" s="30">
        <v>8542399010</v>
      </c>
      <c r="B5650" s="25"/>
      <c r="C5650" s="26"/>
      <c r="D5650" s="27"/>
      <c r="E5650" s="27" t="s">
        <v>2638</v>
      </c>
      <c r="F5650" s="27" t="s">
        <v>10382</v>
      </c>
      <c r="G5650" s="28" t="s">
        <v>297</v>
      </c>
      <c r="H5650" s="27" t="s">
        <v>298</v>
      </c>
      <c r="I5650" s="118" t="s">
        <v>10383</v>
      </c>
      <c r="J5650" s="29">
        <v>12600</v>
      </c>
      <c r="K5650" s="28" t="s">
        <v>176</v>
      </c>
      <c r="L5650" s="27" t="s">
        <v>114</v>
      </c>
      <c r="M5650" s="27" t="s">
        <v>164</v>
      </c>
      <c r="N5650" s="27" t="s">
        <v>11042</v>
      </c>
    </row>
    <row r="5651" spans="1:14" ht="16.5" customHeight="1" thickTop="1" thickBot="1">
      <c r="A5651" s="30">
        <v>8542399010</v>
      </c>
      <c r="B5651" s="25"/>
      <c r="C5651" s="26"/>
      <c r="D5651" s="27"/>
      <c r="E5651" s="27" t="s">
        <v>2970</v>
      </c>
      <c r="F5651" s="27" t="s">
        <v>5305</v>
      </c>
      <c r="G5651" s="28" t="s">
        <v>243</v>
      </c>
      <c r="H5651" s="27" t="s">
        <v>244</v>
      </c>
      <c r="I5651" s="118" t="s">
        <v>10384</v>
      </c>
      <c r="J5651" s="29">
        <v>6720</v>
      </c>
      <c r="K5651" s="28" t="s">
        <v>176</v>
      </c>
      <c r="L5651" s="27" t="s">
        <v>1194</v>
      </c>
      <c r="M5651" s="27" t="s">
        <v>164</v>
      </c>
      <c r="N5651" s="27" t="s">
        <v>18126</v>
      </c>
    </row>
    <row r="5652" spans="1:14" ht="16.5" customHeight="1" thickTop="1" thickBot="1">
      <c r="A5652" s="30">
        <v>8542399010</v>
      </c>
      <c r="B5652" s="25"/>
      <c r="C5652" s="26"/>
      <c r="D5652" s="27"/>
      <c r="E5652" s="27" t="s">
        <v>10385</v>
      </c>
      <c r="F5652" s="27" t="s">
        <v>10386</v>
      </c>
      <c r="G5652" s="28" t="s">
        <v>297</v>
      </c>
      <c r="H5652" s="27" t="s">
        <v>298</v>
      </c>
      <c r="I5652" s="118" t="s">
        <v>2769</v>
      </c>
      <c r="J5652" s="29">
        <v>81.58</v>
      </c>
      <c r="K5652" s="28" t="s">
        <v>176</v>
      </c>
      <c r="L5652" s="27" t="s">
        <v>134</v>
      </c>
      <c r="M5652" s="27" t="s">
        <v>164</v>
      </c>
      <c r="N5652" s="27" t="s">
        <v>4101</v>
      </c>
    </row>
    <row r="5653" spans="1:14" ht="16.5" customHeight="1" thickTop="1" thickBot="1">
      <c r="A5653" s="24">
        <v>7318190008</v>
      </c>
      <c r="B5653" s="25"/>
      <c r="C5653" s="26">
        <v>0.08</v>
      </c>
      <c r="D5653" s="27"/>
      <c r="E5653" s="27" t="s">
        <v>10387</v>
      </c>
      <c r="F5653" s="27" t="s">
        <v>10388</v>
      </c>
      <c r="G5653" s="28" t="s">
        <v>167</v>
      </c>
      <c r="H5653" s="27" t="s">
        <v>168</v>
      </c>
      <c r="I5653" s="118" t="s">
        <v>10389</v>
      </c>
      <c r="J5653" s="29">
        <v>0.59</v>
      </c>
      <c r="K5653" s="28" t="s">
        <v>162</v>
      </c>
      <c r="L5653" s="27" t="s">
        <v>4504</v>
      </c>
      <c r="M5653" s="27" t="s">
        <v>164</v>
      </c>
      <c r="N5653" s="27" t="s">
        <v>5753</v>
      </c>
    </row>
    <row r="5654" spans="1:14" ht="16.5" customHeight="1" thickTop="1" thickBot="1">
      <c r="A5654" s="30">
        <v>8414592000</v>
      </c>
      <c r="B5654" s="25"/>
      <c r="C5654" s="26"/>
      <c r="D5654" s="27"/>
      <c r="E5654" s="27" t="s">
        <v>6551</v>
      </c>
      <c r="F5654" s="27" t="s">
        <v>10390</v>
      </c>
      <c r="G5654" s="28" t="s">
        <v>173</v>
      </c>
      <c r="H5654" s="27" t="s">
        <v>174</v>
      </c>
      <c r="I5654" s="118" t="s">
        <v>10391</v>
      </c>
      <c r="J5654" s="29">
        <v>500.8</v>
      </c>
      <c r="K5654" s="28" t="s">
        <v>162</v>
      </c>
      <c r="L5654" s="27" t="s">
        <v>1542</v>
      </c>
      <c r="M5654" s="27" t="s">
        <v>164</v>
      </c>
      <c r="N5654" s="27" t="s">
        <v>14289</v>
      </c>
    </row>
    <row r="5655" spans="1:14" ht="16.5" customHeight="1" thickTop="1">
      <c r="A5655" s="24">
        <v>8504409100</v>
      </c>
      <c r="B5655" s="25"/>
      <c r="C5655" s="26"/>
      <c r="D5655" s="27"/>
      <c r="E5655" s="27" t="s">
        <v>80</v>
      </c>
      <c r="F5655" s="27" t="s">
        <v>1548</v>
      </c>
      <c r="G5655" s="28" t="s">
        <v>159</v>
      </c>
      <c r="H5655" s="27" t="s">
        <v>160</v>
      </c>
      <c r="I5655" s="118" t="s">
        <v>161</v>
      </c>
      <c r="J5655" s="29">
        <v>51.03</v>
      </c>
      <c r="K5655" s="28" t="s">
        <v>162</v>
      </c>
      <c r="L5655" s="27" t="s">
        <v>163</v>
      </c>
      <c r="M5655" s="27" t="s">
        <v>164</v>
      </c>
      <c r="N5655" s="27" t="s">
        <v>163</v>
      </c>
    </row>
    <row r="5656" spans="1:14" ht="16.5" customHeight="1">
      <c r="A5656" s="24">
        <v>8504509500</v>
      </c>
      <c r="B5656" s="25"/>
      <c r="C5656" s="26"/>
      <c r="D5656" s="27"/>
      <c r="E5656" s="27" t="s">
        <v>820</v>
      </c>
      <c r="F5656" s="27" t="s">
        <v>216</v>
      </c>
      <c r="G5656" s="28" t="s">
        <v>282</v>
      </c>
      <c r="H5656" s="27" t="s">
        <v>283</v>
      </c>
      <c r="I5656" s="118" t="s">
        <v>217</v>
      </c>
      <c r="J5656" s="29">
        <v>325</v>
      </c>
      <c r="K5656" s="28" t="s">
        <v>162</v>
      </c>
      <c r="L5656" s="27" t="s">
        <v>218</v>
      </c>
      <c r="M5656" s="27" t="s">
        <v>164</v>
      </c>
      <c r="N5656" s="27" t="s">
        <v>8998</v>
      </c>
    </row>
    <row r="5657" spans="1:14" ht="16.5" customHeight="1">
      <c r="A5657" s="24">
        <v>8504509500</v>
      </c>
      <c r="B5657" s="25"/>
      <c r="C5657" s="26"/>
      <c r="D5657" s="27"/>
      <c r="E5657" s="27" t="s">
        <v>820</v>
      </c>
      <c r="F5657" s="27" t="s">
        <v>10392</v>
      </c>
      <c r="G5657" s="28" t="s">
        <v>282</v>
      </c>
      <c r="H5657" s="27" t="s">
        <v>283</v>
      </c>
      <c r="I5657" s="118" t="s">
        <v>8354</v>
      </c>
      <c r="J5657" s="29">
        <v>27.39</v>
      </c>
      <c r="K5657" s="28" t="s">
        <v>162</v>
      </c>
      <c r="L5657" s="27" t="s">
        <v>236</v>
      </c>
      <c r="M5657" s="27" t="s">
        <v>164</v>
      </c>
      <c r="N5657" s="27" t="s">
        <v>236</v>
      </c>
    </row>
    <row r="5658" spans="1:14" ht="16.5" customHeight="1">
      <c r="A5658" s="24">
        <v>8532210000</v>
      </c>
      <c r="B5658" s="25"/>
      <c r="C5658" s="26"/>
      <c r="D5658" s="27"/>
      <c r="E5658" s="27" t="s">
        <v>859</v>
      </c>
      <c r="F5658" s="27" t="s">
        <v>10393</v>
      </c>
      <c r="G5658" s="28" t="s">
        <v>311</v>
      </c>
      <c r="H5658" s="27" t="s">
        <v>312</v>
      </c>
      <c r="I5658" s="118" t="s">
        <v>10394</v>
      </c>
      <c r="J5658" s="29">
        <v>175.91</v>
      </c>
      <c r="K5658" s="28" t="s">
        <v>162</v>
      </c>
      <c r="L5658" s="27" t="s">
        <v>265</v>
      </c>
      <c r="M5658" s="27" t="s">
        <v>164</v>
      </c>
      <c r="N5658" s="27" t="s">
        <v>265</v>
      </c>
    </row>
    <row r="5659" spans="1:14" ht="16.5" customHeight="1">
      <c r="A5659" s="24">
        <v>8532220000</v>
      </c>
      <c r="B5659" s="25"/>
      <c r="C5659" s="26"/>
      <c r="D5659" s="27"/>
      <c r="E5659" s="27" t="s">
        <v>276</v>
      </c>
      <c r="F5659" s="27" t="s">
        <v>10395</v>
      </c>
      <c r="G5659" s="28" t="s">
        <v>173</v>
      </c>
      <c r="H5659" s="27" t="s">
        <v>174</v>
      </c>
      <c r="I5659" s="118" t="s">
        <v>10396</v>
      </c>
      <c r="J5659" s="29">
        <v>10.48</v>
      </c>
      <c r="K5659" s="28" t="s">
        <v>162</v>
      </c>
      <c r="L5659" s="27" t="s">
        <v>10397</v>
      </c>
      <c r="M5659" s="27" t="s">
        <v>164</v>
      </c>
      <c r="N5659" s="27" t="s">
        <v>10397</v>
      </c>
    </row>
    <row r="5660" spans="1:14" ht="16.5" customHeight="1">
      <c r="A5660" s="24">
        <v>8532220000</v>
      </c>
      <c r="B5660" s="25"/>
      <c r="C5660" s="26"/>
      <c r="D5660" s="27"/>
      <c r="E5660" s="27" t="s">
        <v>276</v>
      </c>
      <c r="F5660" s="27" t="s">
        <v>2023</v>
      </c>
      <c r="G5660" s="28" t="s">
        <v>282</v>
      </c>
      <c r="H5660" s="27" t="s">
        <v>283</v>
      </c>
      <c r="I5660" s="118" t="s">
        <v>2024</v>
      </c>
      <c r="J5660" s="29">
        <v>5.28</v>
      </c>
      <c r="K5660" s="28" t="s">
        <v>162</v>
      </c>
      <c r="L5660" s="27" t="s">
        <v>285</v>
      </c>
      <c r="M5660" s="27" t="s">
        <v>164</v>
      </c>
      <c r="N5660" s="27" t="s">
        <v>18075</v>
      </c>
    </row>
    <row r="5661" spans="1:14" ht="16.5" customHeight="1">
      <c r="A5661" s="24">
        <v>8532240000</v>
      </c>
      <c r="B5661" s="25"/>
      <c r="C5661" s="26"/>
      <c r="D5661" s="27"/>
      <c r="E5661" s="27" t="s">
        <v>329</v>
      </c>
      <c r="F5661" s="27" t="s">
        <v>2781</v>
      </c>
      <c r="G5661" s="28" t="s">
        <v>173</v>
      </c>
      <c r="H5661" s="27" t="s">
        <v>174</v>
      </c>
      <c r="I5661" s="118" t="s">
        <v>2782</v>
      </c>
      <c r="J5661" s="29">
        <v>23.25</v>
      </c>
      <c r="K5661" s="28" t="s">
        <v>162</v>
      </c>
      <c r="L5661" s="27" t="s">
        <v>265</v>
      </c>
      <c r="M5661" s="27" t="s">
        <v>164</v>
      </c>
      <c r="N5661" s="27" t="s">
        <v>265</v>
      </c>
    </row>
    <row r="5662" spans="1:14" ht="16.5" customHeight="1">
      <c r="A5662" s="24">
        <v>8532250000</v>
      </c>
      <c r="B5662" s="25"/>
      <c r="C5662" s="26"/>
      <c r="D5662" s="27"/>
      <c r="E5662" s="27" t="s">
        <v>2025</v>
      </c>
      <c r="F5662" s="27" t="s">
        <v>4906</v>
      </c>
      <c r="G5662" s="28" t="s">
        <v>690</v>
      </c>
      <c r="H5662" s="27" t="s">
        <v>691</v>
      </c>
      <c r="I5662" s="118" t="s">
        <v>4907</v>
      </c>
      <c r="J5662" s="29">
        <v>764.4</v>
      </c>
      <c r="K5662" s="28" t="s">
        <v>162</v>
      </c>
      <c r="L5662" s="27" t="s">
        <v>236</v>
      </c>
      <c r="M5662" s="27" t="s">
        <v>164</v>
      </c>
      <c r="N5662" s="27" t="s">
        <v>236</v>
      </c>
    </row>
    <row r="5663" spans="1:14" ht="16.5" customHeight="1">
      <c r="A5663" s="24">
        <v>8536490000</v>
      </c>
      <c r="B5663" s="25"/>
      <c r="C5663" s="26">
        <v>0.11</v>
      </c>
      <c r="D5663" s="27"/>
      <c r="E5663" s="27" t="s">
        <v>3237</v>
      </c>
      <c r="F5663" s="27" t="s">
        <v>10398</v>
      </c>
      <c r="G5663" s="28" t="s">
        <v>282</v>
      </c>
      <c r="H5663" s="27" t="s">
        <v>283</v>
      </c>
      <c r="I5663" s="118" t="s">
        <v>8451</v>
      </c>
      <c r="J5663" s="29">
        <v>190.08</v>
      </c>
      <c r="K5663" s="28" t="s">
        <v>162</v>
      </c>
      <c r="L5663" s="27" t="s">
        <v>419</v>
      </c>
      <c r="M5663" s="27" t="s">
        <v>164</v>
      </c>
      <c r="N5663" s="27" t="s">
        <v>18082</v>
      </c>
    </row>
    <row r="5664" spans="1:14" ht="16.5" customHeight="1">
      <c r="A5664" s="24">
        <v>8536490000</v>
      </c>
      <c r="B5664" s="25"/>
      <c r="C5664" s="26">
        <v>0.11</v>
      </c>
      <c r="D5664" s="27"/>
      <c r="E5664" s="27" t="s">
        <v>411</v>
      </c>
      <c r="F5664" s="27" t="s">
        <v>10399</v>
      </c>
      <c r="G5664" s="28" t="s">
        <v>243</v>
      </c>
      <c r="H5664" s="27" t="s">
        <v>244</v>
      </c>
      <c r="I5664" s="118" t="s">
        <v>10400</v>
      </c>
      <c r="J5664" s="29">
        <v>3520.8</v>
      </c>
      <c r="K5664" s="28" t="s">
        <v>162</v>
      </c>
      <c r="L5664" s="27" t="s">
        <v>416</v>
      </c>
      <c r="M5664" s="27" t="s">
        <v>164</v>
      </c>
      <c r="N5664" s="27" t="s">
        <v>10744</v>
      </c>
    </row>
    <row r="5665" spans="1:14" ht="16.5" customHeight="1" thickBot="1">
      <c r="A5665" s="24">
        <v>8541210000</v>
      </c>
      <c r="B5665" s="25"/>
      <c r="C5665" s="26"/>
      <c r="D5665" s="27"/>
      <c r="E5665" s="27" t="s">
        <v>545</v>
      </c>
      <c r="F5665" s="27" t="s">
        <v>10401</v>
      </c>
      <c r="G5665" s="28" t="s">
        <v>173</v>
      </c>
      <c r="H5665" s="27" t="s">
        <v>174</v>
      </c>
      <c r="I5665" s="118" t="s">
        <v>8627</v>
      </c>
      <c r="J5665" s="29">
        <v>18.45</v>
      </c>
      <c r="K5665" s="28" t="s">
        <v>162</v>
      </c>
      <c r="L5665" s="27" t="s">
        <v>416</v>
      </c>
      <c r="M5665" s="27" t="s">
        <v>164</v>
      </c>
      <c r="N5665" s="27" t="s">
        <v>10744</v>
      </c>
    </row>
    <row r="5666" spans="1:14" ht="16.5" customHeight="1" thickTop="1" thickBot="1">
      <c r="A5666" s="30">
        <v>8542319010</v>
      </c>
      <c r="B5666" s="25"/>
      <c r="C5666" s="26"/>
      <c r="D5666" s="27"/>
      <c r="E5666" s="27" t="s">
        <v>2898</v>
      </c>
      <c r="F5666" s="27" t="s">
        <v>10402</v>
      </c>
      <c r="G5666" s="28" t="s">
        <v>173</v>
      </c>
      <c r="H5666" s="27" t="s">
        <v>174</v>
      </c>
      <c r="I5666" s="118" t="s">
        <v>10403</v>
      </c>
      <c r="J5666" s="29">
        <v>1953.48</v>
      </c>
      <c r="K5666" s="28" t="s">
        <v>162</v>
      </c>
      <c r="L5666" s="27" t="s">
        <v>10404</v>
      </c>
      <c r="M5666" s="27" t="s">
        <v>164</v>
      </c>
      <c r="N5666" s="27" t="s">
        <v>18144</v>
      </c>
    </row>
    <row r="5667" spans="1:14" ht="16.5" customHeight="1" thickTop="1" thickBot="1">
      <c r="A5667" s="30">
        <v>8542339000</v>
      </c>
      <c r="B5667" s="25"/>
      <c r="C5667" s="26"/>
      <c r="D5667" s="27"/>
      <c r="E5667" s="27" t="s">
        <v>645</v>
      </c>
      <c r="F5667" s="27" t="s">
        <v>10405</v>
      </c>
      <c r="G5667" s="28" t="s">
        <v>292</v>
      </c>
      <c r="H5667" s="27" t="s">
        <v>293</v>
      </c>
      <c r="I5667" s="118" t="s">
        <v>10406</v>
      </c>
      <c r="J5667" s="29">
        <v>352.5</v>
      </c>
      <c r="K5667" s="28" t="s">
        <v>162</v>
      </c>
      <c r="L5667" s="27" t="s">
        <v>134</v>
      </c>
      <c r="M5667" s="27" t="s">
        <v>164</v>
      </c>
      <c r="N5667" s="27" t="s">
        <v>4101</v>
      </c>
    </row>
    <row r="5668" spans="1:14" ht="16.5" customHeight="1" thickTop="1" thickBot="1">
      <c r="A5668" s="30">
        <v>8542399010</v>
      </c>
      <c r="B5668" s="25"/>
      <c r="C5668" s="26"/>
      <c r="D5668" s="27"/>
      <c r="E5668" s="27" t="s">
        <v>10407</v>
      </c>
      <c r="F5668" s="27" t="s">
        <v>10408</v>
      </c>
      <c r="G5668" s="28" t="s">
        <v>297</v>
      </c>
      <c r="H5668" s="27" t="s">
        <v>298</v>
      </c>
      <c r="I5668" s="118" t="s">
        <v>10409</v>
      </c>
      <c r="J5668" s="29">
        <v>2852</v>
      </c>
      <c r="K5668" s="28" t="s">
        <v>162</v>
      </c>
      <c r="L5668" s="27" t="s">
        <v>416</v>
      </c>
      <c r="M5668" s="27" t="s">
        <v>164</v>
      </c>
      <c r="N5668" s="27" t="s">
        <v>416</v>
      </c>
    </row>
    <row r="5669" spans="1:14" ht="16.5" customHeight="1" thickTop="1">
      <c r="A5669" s="24">
        <v>8532210000</v>
      </c>
      <c r="B5669" s="25"/>
      <c r="C5669" s="26"/>
      <c r="D5669" s="27"/>
      <c r="E5669" s="27" t="s">
        <v>10410</v>
      </c>
      <c r="F5669" s="27" t="s">
        <v>10411</v>
      </c>
      <c r="G5669" s="28" t="s">
        <v>292</v>
      </c>
      <c r="H5669" s="27" t="s">
        <v>293</v>
      </c>
      <c r="I5669" s="118" t="s">
        <v>10412</v>
      </c>
      <c r="J5669" s="29">
        <v>440</v>
      </c>
      <c r="K5669" s="28" t="s">
        <v>162</v>
      </c>
      <c r="L5669" s="27" t="s">
        <v>236</v>
      </c>
      <c r="M5669" s="27" t="s">
        <v>164</v>
      </c>
      <c r="N5669" s="27" t="s">
        <v>236</v>
      </c>
    </row>
    <row r="5670" spans="1:14" ht="16.5" customHeight="1">
      <c r="A5670" s="24">
        <v>8536699008</v>
      </c>
      <c r="B5670" s="25"/>
      <c r="C5670" s="26">
        <v>0.08</v>
      </c>
      <c r="D5670" s="27"/>
      <c r="E5670" s="27" t="s">
        <v>10413</v>
      </c>
      <c r="F5670" s="27" t="s">
        <v>3139</v>
      </c>
      <c r="G5670" s="28" t="s">
        <v>466</v>
      </c>
      <c r="H5670" s="27" t="s">
        <v>467</v>
      </c>
      <c r="I5670" s="118" t="s">
        <v>3140</v>
      </c>
      <c r="J5670" s="29">
        <v>13.8</v>
      </c>
      <c r="K5670" s="28" t="s">
        <v>162</v>
      </c>
      <c r="L5670" s="27" t="s">
        <v>452</v>
      </c>
      <c r="M5670" s="27" t="s">
        <v>164</v>
      </c>
      <c r="N5670" s="27" t="s">
        <v>18210</v>
      </c>
    </row>
    <row r="5671" spans="1:14" ht="16.5" customHeight="1" thickBot="1">
      <c r="A5671" s="24">
        <v>8533290000</v>
      </c>
      <c r="B5671" s="25"/>
      <c r="C5671" s="26"/>
      <c r="D5671" s="27"/>
      <c r="E5671" s="27" t="s">
        <v>10414</v>
      </c>
      <c r="F5671" s="27" t="s">
        <v>10415</v>
      </c>
      <c r="G5671" s="28" t="s">
        <v>173</v>
      </c>
      <c r="H5671" s="27" t="s">
        <v>174</v>
      </c>
      <c r="I5671" s="118" t="s">
        <v>10381</v>
      </c>
      <c r="J5671" s="29">
        <v>0.14000000000000001</v>
      </c>
      <c r="K5671" s="28" t="s">
        <v>162</v>
      </c>
      <c r="L5671" s="27" t="s">
        <v>372</v>
      </c>
      <c r="M5671" s="27" t="s">
        <v>164</v>
      </c>
      <c r="N5671" s="27" t="s">
        <v>1383</v>
      </c>
    </row>
    <row r="5672" spans="1:14" ht="16.5" customHeight="1" thickTop="1" thickBot="1">
      <c r="A5672" s="30">
        <v>8542319010</v>
      </c>
      <c r="B5672" s="25"/>
      <c r="C5672" s="26"/>
      <c r="D5672" s="27"/>
      <c r="E5672" s="27" t="s">
        <v>10416</v>
      </c>
      <c r="F5672" s="27" t="s">
        <v>10417</v>
      </c>
      <c r="G5672" s="28" t="s">
        <v>297</v>
      </c>
      <c r="H5672" s="27" t="s">
        <v>298</v>
      </c>
      <c r="I5672" s="118" t="s">
        <v>10418</v>
      </c>
      <c r="J5672" s="29">
        <v>4.41</v>
      </c>
      <c r="K5672" s="28" t="s">
        <v>162</v>
      </c>
      <c r="L5672" s="27" t="s">
        <v>9740</v>
      </c>
      <c r="M5672" s="27" t="s">
        <v>164</v>
      </c>
      <c r="N5672" s="27" t="s">
        <v>9740</v>
      </c>
    </row>
    <row r="5673" spans="1:14" ht="16.5" customHeight="1" thickTop="1">
      <c r="A5673" s="24">
        <v>8504409100</v>
      </c>
      <c r="B5673" s="25"/>
      <c r="C5673" s="26"/>
      <c r="D5673" s="27"/>
      <c r="E5673" s="27" t="s">
        <v>10419</v>
      </c>
      <c r="F5673" s="27" t="s">
        <v>10420</v>
      </c>
      <c r="G5673" s="28" t="s">
        <v>173</v>
      </c>
      <c r="H5673" s="27" t="s">
        <v>174</v>
      </c>
      <c r="I5673" s="118" t="s">
        <v>10421</v>
      </c>
      <c r="J5673" s="29">
        <v>2016</v>
      </c>
      <c r="K5673" s="28" t="s">
        <v>162</v>
      </c>
      <c r="L5673" s="27" t="s">
        <v>571</v>
      </c>
      <c r="M5673" s="27" t="s">
        <v>164</v>
      </c>
      <c r="N5673" s="27" t="s">
        <v>3193</v>
      </c>
    </row>
    <row r="5674" spans="1:14" ht="16.5" customHeight="1">
      <c r="A5674" s="24">
        <v>8504509500</v>
      </c>
      <c r="B5674" s="25"/>
      <c r="C5674" s="26"/>
      <c r="D5674" s="27"/>
      <c r="E5674" s="27" t="s">
        <v>820</v>
      </c>
      <c r="F5674" s="27" t="s">
        <v>10422</v>
      </c>
      <c r="G5674" s="28" t="s">
        <v>297</v>
      </c>
      <c r="H5674" s="27" t="s">
        <v>298</v>
      </c>
      <c r="I5674" s="118" t="s">
        <v>10423</v>
      </c>
      <c r="J5674" s="29">
        <v>211.5</v>
      </c>
      <c r="K5674" s="28" t="s">
        <v>162</v>
      </c>
      <c r="L5674" s="27" t="s">
        <v>218</v>
      </c>
      <c r="M5674" s="27" t="s">
        <v>164</v>
      </c>
      <c r="N5674" s="27" t="s">
        <v>8998</v>
      </c>
    </row>
    <row r="5675" spans="1:14" ht="16.5" customHeight="1" thickBot="1">
      <c r="A5675" s="24">
        <v>8504509500</v>
      </c>
      <c r="B5675" s="25"/>
      <c r="C5675" s="26"/>
      <c r="D5675" s="27"/>
      <c r="E5675" s="27" t="s">
        <v>820</v>
      </c>
      <c r="F5675" s="27" t="s">
        <v>10424</v>
      </c>
      <c r="G5675" s="28" t="s">
        <v>173</v>
      </c>
      <c r="H5675" s="27" t="s">
        <v>174</v>
      </c>
      <c r="I5675" s="118" t="s">
        <v>10425</v>
      </c>
      <c r="J5675" s="29">
        <v>382.53</v>
      </c>
      <c r="K5675" s="28" t="s">
        <v>162</v>
      </c>
      <c r="L5675" s="27" t="s">
        <v>42</v>
      </c>
      <c r="M5675" s="27" t="s">
        <v>164</v>
      </c>
      <c r="N5675" s="27" t="s">
        <v>42</v>
      </c>
    </row>
    <row r="5676" spans="1:14" ht="16.5" customHeight="1" thickTop="1" thickBot="1">
      <c r="A5676" s="31">
        <v>8517620003</v>
      </c>
      <c r="B5676" s="25"/>
      <c r="C5676" s="26"/>
      <c r="D5676" s="27"/>
      <c r="E5676" s="27" t="s">
        <v>10426</v>
      </c>
      <c r="F5676" s="27" t="s">
        <v>10427</v>
      </c>
      <c r="G5676" s="28" t="s">
        <v>173</v>
      </c>
      <c r="H5676" s="27" t="s">
        <v>174</v>
      </c>
      <c r="I5676" s="118" t="s">
        <v>10428</v>
      </c>
      <c r="J5676" s="29">
        <v>122.22</v>
      </c>
      <c r="K5676" s="28" t="s">
        <v>162</v>
      </c>
      <c r="L5676" s="27" t="s">
        <v>595</v>
      </c>
      <c r="M5676" s="27" t="s">
        <v>164</v>
      </c>
      <c r="N5676" s="27" t="s">
        <v>18070</v>
      </c>
    </row>
    <row r="5677" spans="1:14" ht="16.5" customHeight="1" thickTop="1" thickBot="1">
      <c r="A5677" s="31">
        <v>8517620003</v>
      </c>
      <c r="B5677" s="25"/>
      <c r="C5677" s="26"/>
      <c r="D5677" s="27"/>
      <c r="E5677" s="27" t="s">
        <v>10426</v>
      </c>
      <c r="F5677" s="27" t="s">
        <v>10427</v>
      </c>
      <c r="G5677" s="28" t="s">
        <v>173</v>
      </c>
      <c r="H5677" s="27" t="s">
        <v>174</v>
      </c>
      <c r="I5677" s="118" t="s">
        <v>10428</v>
      </c>
      <c r="J5677" s="29">
        <v>437.19</v>
      </c>
      <c r="K5677" s="28" t="s">
        <v>162</v>
      </c>
      <c r="L5677" s="27" t="s">
        <v>595</v>
      </c>
      <c r="M5677" s="27" t="s">
        <v>164</v>
      </c>
      <c r="N5677" s="27" t="s">
        <v>18070</v>
      </c>
    </row>
    <row r="5678" spans="1:14" ht="16.5" customHeight="1" thickTop="1">
      <c r="A5678" s="24">
        <v>8532210000</v>
      </c>
      <c r="B5678" s="25"/>
      <c r="C5678" s="26"/>
      <c r="D5678" s="27"/>
      <c r="E5678" s="27" t="s">
        <v>10429</v>
      </c>
      <c r="F5678" s="27" t="s">
        <v>8308</v>
      </c>
      <c r="G5678" s="28" t="s">
        <v>3390</v>
      </c>
      <c r="H5678" s="27" t="s">
        <v>3391</v>
      </c>
      <c r="I5678" s="118" t="s">
        <v>8309</v>
      </c>
      <c r="J5678" s="29">
        <v>282.60000000000002</v>
      </c>
      <c r="K5678" s="28" t="s">
        <v>162</v>
      </c>
      <c r="L5678" s="27" t="s">
        <v>262</v>
      </c>
      <c r="M5678" s="27" t="s">
        <v>164</v>
      </c>
      <c r="N5678" s="27" t="s">
        <v>262</v>
      </c>
    </row>
    <row r="5679" spans="1:14" ht="16.5" customHeight="1">
      <c r="A5679" s="24">
        <v>8532210000</v>
      </c>
      <c r="B5679" s="25"/>
      <c r="C5679" s="26"/>
      <c r="D5679" s="27"/>
      <c r="E5679" s="27" t="s">
        <v>10429</v>
      </c>
      <c r="F5679" s="27" t="s">
        <v>10430</v>
      </c>
      <c r="G5679" s="28" t="s">
        <v>173</v>
      </c>
      <c r="H5679" s="27" t="s">
        <v>174</v>
      </c>
      <c r="I5679" s="118" t="s">
        <v>10431</v>
      </c>
      <c r="J5679" s="29">
        <v>450</v>
      </c>
      <c r="K5679" s="28" t="s">
        <v>162</v>
      </c>
      <c r="L5679" s="27" t="s">
        <v>262</v>
      </c>
      <c r="M5679" s="27" t="s">
        <v>164</v>
      </c>
      <c r="N5679" s="27" t="s">
        <v>262</v>
      </c>
    </row>
    <row r="5680" spans="1:14" ht="16.5" customHeight="1">
      <c r="A5680" s="24">
        <v>8532210000</v>
      </c>
      <c r="B5680" s="25"/>
      <c r="C5680" s="26"/>
      <c r="D5680" s="27"/>
      <c r="E5680" s="27" t="s">
        <v>10429</v>
      </c>
      <c r="F5680" s="27" t="s">
        <v>5516</v>
      </c>
      <c r="G5680" s="28" t="s">
        <v>173</v>
      </c>
      <c r="H5680" s="27" t="s">
        <v>174</v>
      </c>
      <c r="I5680" s="118" t="s">
        <v>4309</v>
      </c>
      <c r="J5680" s="29">
        <v>44.34</v>
      </c>
      <c r="K5680" s="28" t="s">
        <v>162</v>
      </c>
      <c r="L5680" s="27" t="s">
        <v>236</v>
      </c>
      <c r="M5680" s="27" t="s">
        <v>164</v>
      </c>
      <c r="N5680" s="27" t="s">
        <v>18068</v>
      </c>
    </row>
    <row r="5681" spans="1:14" ht="16.5" customHeight="1">
      <c r="A5681" s="24">
        <v>8532210000</v>
      </c>
      <c r="B5681" s="25"/>
      <c r="C5681" s="26"/>
      <c r="D5681" s="27"/>
      <c r="E5681" s="27" t="s">
        <v>10429</v>
      </c>
      <c r="F5681" s="27" t="s">
        <v>10432</v>
      </c>
      <c r="G5681" s="28" t="s">
        <v>173</v>
      </c>
      <c r="H5681" s="27" t="s">
        <v>174</v>
      </c>
      <c r="I5681" s="118" t="s">
        <v>10433</v>
      </c>
      <c r="J5681" s="29">
        <v>63.05</v>
      </c>
      <c r="K5681" s="28" t="s">
        <v>162</v>
      </c>
      <c r="L5681" s="27" t="s">
        <v>262</v>
      </c>
      <c r="M5681" s="27" t="s">
        <v>164</v>
      </c>
      <c r="N5681" s="27" t="s">
        <v>265</v>
      </c>
    </row>
    <row r="5682" spans="1:14" ht="16.5" customHeight="1">
      <c r="A5682" s="24">
        <v>8532220000</v>
      </c>
      <c r="B5682" s="25"/>
      <c r="C5682" s="26"/>
      <c r="D5682" s="27"/>
      <c r="E5682" s="27" t="s">
        <v>276</v>
      </c>
      <c r="F5682" s="27" t="s">
        <v>10434</v>
      </c>
      <c r="G5682" s="28" t="s">
        <v>173</v>
      </c>
      <c r="H5682" s="27" t="s">
        <v>174</v>
      </c>
      <c r="I5682" s="118" t="s">
        <v>10435</v>
      </c>
      <c r="J5682" s="29">
        <v>11.2</v>
      </c>
      <c r="K5682" s="28" t="s">
        <v>162</v>
      </c>
      <c r="L5682" s="27" t="s">
        <v>285</v>
      </c>
      <c r="M5682" s="27" t="s">
        <v>164</v>
      </c>
      <c r="N5682" s="27" t="s">
        <v>285</v>
      </c>
    </row>
    <row r="5683" spans="1:14" ht="16.5" customHeight="1">
      <c r="A5683" s="24">
        <v>8532220000</v>
      </c>
      <c r="B5683" s="25"/>
      <c r="C5683" s="26"/>
      <c r="D5683" s="27"/>
      <c r="E5683" s="27" t="s">
        <v>276</v>
      </c>
      <c r="F5683" s="27" t="s">
        <v>8569</v>
      </c>
      <c r="G5683" s="28" t="s">
        <v>173</v>
      </c>
      <c r="H5683" s="27" t="s">
        <v>174</v>
      </c>
      <c r="I5683" s="118" t="s">
        <v>8570</v>
      </c>
      <c r="J5683" s="29">
        <v>2.2200000000000002</v>
      </c>
      <c r="K5683" s="28" t="s">
        <v>162</v>
      </c>
      <c r="L5683" s="27" t="s">
        <v>285</v>
      </c>
      <c r="M5683" s="27" t="s">
        <v>164</v>
      </c>
      <c r="N5683" s="27" t="s">
        <v>285</v>
      </c>
    </row>
    <row r="5684" spans="1:14" ht="16.5" customHeight="1">
      <c r="A5684" s="24">
        <v>8532220000</v>
      </c>
      <c r="B5684" s="25"/>
      <c r="C5684" s="26"/>
      <c r="D5684" s="27"/>
      <c r="E5684" s="27" t="s">
        <v>276</v>
      </c>
      <c r="F5684" s="27" t="s">
        <v>8170</v>
      </c>
      <c r="G5684" s="28" t="s">
        <v>173</v>
      </c>
      <c r="H5684" s="27" t="s">
        <v>174</v>
      </c>
      <c r="I5684" s="118" t="s">
        <v>8171</v>
      </c>
      <c r="J5684" s="29">
        <v>4.08</v>
      </c>
      <c r="K5684" s="28" t="s">
        <v>162</v>
      </c>
      <c r="L5684" s="27" t="s">
        <v>285</v>
      </c>
      <c r="M5684" s="27" t="s">
        <v>164</v>
      </c>
      <c r="N5684" s="27" t="s">
        <v>285</v>
      </c>
    </row>
    <row r="5685" spans="1:14" ht="16.5" customHeight="1">
      <c r="A5685" s="24">
        <v>8532240000</v>
      </c>
      <c r="B5685" s="25"/>
      <c r="C5685" s="26"/>
      <c r="D5685" s="27"/>
      <c r="E5685" s="27" t="s">
        <v>329</v>
      </c>
      <c r="F5685" s="27" t="s">
        <v>10436</v>
      </c>
      <c r="G5685" s="28" t="s">
        <v>173</v>
      </c>
      <c r="H5685" s="27" t="s">
        <v>174</v>
      </c>
      <c r="I5685" s="118" t="s">
        <v>10437</v>
      </c>
      <c r="J5685" s="29">
        <v>12.53</v>
      </c>
      <c r="K5685" s="28" t="s">
        <v>162</v>
      </c>
      <c r="L5685" s="27" t="s">
        <v>10438</v>
      </c>
      <c r="M5685" s="27" t="s">
        <v>164</v>
      </c>
      <c r="N5685" s="27" t="s">
        <v>18201</v>
      </c>
    </row>
    <row r="5686" spans="1:14" ht="16.5" customHeight="1">
      <c r="A5686" s="24">
        <v>8532240000</v>
      </c>
      <c r="B5686" s="25"/>
      <c r="C5686" s="26"/>
      <c r="D5686" s="27"/>
      <c r="E5686" s="27" t="s">
        <v>329</v>
      </c>
      <c r="F5686" s="27" t="s">
        <v>8183</v>
      </c>
      <c r="G5686" s="28" t="s">
        <v>173</v>
      </c>
      <c r="H5686" s="27" t="s">
        <v>174</v>
      </c>
      <c r="I5686" s="118" t="s">
        <v>8184</v>
      </c>
      <c r="J5686" s="29">
        <v>18.84</v>
      </c>
      <c r="K5686" s="28" t="s">
        <v>162</v>
      </c>
      <c r="L5686" s="27" t="s">
        <v>265</v>
      </c>
      <c r="M5686" s="27" t="s">
        <v>164</v>
      </c>
      <c r="N5686" s="27" t="s">
        <v>262</v>
      </c>
    </row>
    <row r="5687" spans="1:14" ht="16.5" customHeight="1">
      <c r="A5687" s="24">
        <v>8532240000</v>
      </c>
      <c r="B5687" s="25"/>
      <c r="C5687" s="26"/>
      <c r="D5687" s="27"/>
      <c r="E5687" s="27" t="s">
        <v>329</v>
      </c>
      <c r="F5687" s="27" t="s">
        <v>10439</v>
      </c>
      <c r="G5687" s="28" t="s">
        <v>173</v>
      </c>
      <c r="H5687" s="27" t="s">
        <v>174</v>
      </c>
      <c r="I5687" s="118" t="s">
        <v>10440</v>
      </c>
      <c r="J5687" s="29">
        <v>5.56</v>
      </c>
      <c r="K5687" s="28" t="s">
        <v>162</v>
      </c>
      <c r="L5687" s="27" t="s">
        <v>10438</v>
      </c>
      <c r="M5687" s="27" t="s">
        <v>164</v>
      </c>
      <c r="N5687" s="27" t="s">
        <v>262</v>
      </c>
    </row>
    <row r="5688" spans="1:14" ht="16.5" customHeight="1">
      <c r="A5688" s="24">
        <v>8532240000</v>
      </c>
      <c r="B5688" s="25"/>
      <c r="C5688" s="26"/>
      <c r="D5688" s="27"/>
      <c r="E5688" s="27" t="s">
        <v>329</v>
      </c>
      <c r="F5688" s="27" t="s">
        <v>10441</v>
      </c>
      <c r="G5688" s="28" t="s">
        <v>173</v>
      </c>
      <c r="H5688" s="27" t="s">
        <v>174</v>
      </c>
      <c r="I5688" s="118" t="s">
        <v>10442</v>
      </c>
      <c r="J5688" s="29">
        <v>4.05</v>
      </c>
      <c r="K5688" s="28" t="s">
        <v>162</v>
      </c>
      <c r="L5688" s="27" t="s">
        <v>262</v>
      </c>
      <c r="M5688" s="27" t="s">
        <v>164</v>
      </c>
      <c r="N5688" s="27" t="s">
        <v>265</v>
      </c>
    </row>
    <row r="5689" spans="1:14" ht="16.5" customHeight="1">
      <c r="A5689" s="24">
        <v>8532240000</v>
      </c>
      <c r="B5689" s="25"/>
      <c r="C5689" s="26"/>
      <c r="D5689" s="27"/>
      <c r="E5689" s="27" t="s">
        <v>329</v>
      </c>
      <c r="F5689" s="27" t="s">
        <v>10443</v>
      </c>
      <c r="G5689" s="28" t="s">
        <v>173</v>
      </c>
      <c r="H5689" s="27" t="s">
        <v>174</v>
      </c>
      <c r="I5689" s="118" t="s">
        <v>10444</v>
      </c>
      <c r="J5689" s="29">
        <v>9.6999999999999993</v>
      </c>
      <c r="K5689" s="28" t="s">
        <v>162</v>
      </c>
      <c r="L5689" s="27" t="s">
        <v>262</v>
      </c>
      <c r="M5689" s="27" t="s">
        <v>164</v>
      </c>
      <c r="N5689" s="27" t="s">
        <v>262</v>
      </c>
    </row>
    <row r="5690" spans="1:14" ht="16.5" customHeight="1">
      <c r="A5690" s="24">
        <v>8532240000</v>
      </c>
      <c r="B5690" s="25"/>
      <c r="C5690" s="26"/>
      <c r="D5690" s="27"/>
      <c r="E5690" s="27" t="s">
        <v>329</v>
      </c>
      <c r="F5690" s="27" t="s">
        <v>10445</v>
      </c>
      <c r="G5690" s="28" t="s">
        <v>173</v>
      </c>
      <c r="H5690" s="27" t="s">
        <v>174</v>
      </c>
      <c r="I5690" s="118" t="s">
        <v>322</v>
      </c>
      <c r="J5690" s="29">
        <v>29.12</v>
      </c>
      <c r="K5690" s="28" t="s">
        <v>162</v>
      </c>
      <c r="L5690" s="27" t="s">
        <v>262</v>
      </c>
      <c r="M5690" s="27" t="s">
        <v>164</v>
      </c>
      <c r="N5690" s="27" t="s">
        <v>262</v>
      </c>
    </row>
    <row r="5691" spans="1:14" ht="16.5" customHeight="1">
      <c r="A5691" s="24">
        <v>8532240000</v>
      </c>
      <c r="B5691" s="25"/>
      <c r="C5691" s="26"/>
      <c r="D5691" s="27"/>
      <c r="E5691" s="27" t="s">
        <v>329</v>
      </c>
      <c r="F5691" s="27" t="s">
        <v>10446</v>
      </c>
      <c r="G5691" s="28" t="s">
        <v>173</v>
      </c>
      <c r="H5691" s="27" t="s">
        <v>174</v>
      </c>
      <c r="I5691" s="118" t="s">
        <v>10447</v>
      </c>
      <c r="J5691" s="29">
        <v>1002.82</v>
      </c>
      <c r="K5691" s="28" t="s">
        <v>162</v>
      </c>
      <c r="L5691" s="27" t="s">
        <v>218</v>
      </c>
      <c r="M5691" s="27" t="s">
        <v>164</v>
      </c>
      <c r="N5691" s="27" t="s">
        <v>8998</v>
      </c>
    </row>
    <row r="5692" spans="1:14" ht="16.5" customHeight="1">
      <c r="A5692" s="24">
        <v>8532240000</v>
      </c>
      <c r="B5692" s="25"/>
      <c r="C5692" s="26"/>
      <c r="D5692" s="27"/>
      <c r="E5692" s="27" t="s">
        <v>329</v>
      </c>
      <c r="F5692" s="27" t="s">
        <v>10448</v>
      </c>
      <c r="G5692" s="28" t="s">
        <v>173</v>
      </c>
      <c r="H5692" s="27" t="s">
        <v>174</v>
      </c>
      <c r="I5692" s="118" t="s">
        <v>10449</v>
      </c>
      <c r="J5692" s="29">
        <v>34.26</v>
      </c>
      <c r="K5692" s="28" t="s">
        <v>162</v>
      </c>
      <c r="L5692" s="27" t="s">
        <v>218</v>
      </c>
      <c r="M5692" s="27" t="s">
        <v>164</v>
      </c>
      <c r="N5692" s="27" t="s">
        <v>8998</v>
      </c>
    </row>
    <row r="5693" spans="1:14" ht="16.5" customHeight="1">
      <c r="A5693" s="24">
        <v>8532240000</v>
      </c>
      <c r="B5693" s="25"/>
      <c r="C5693" s="26"/>
      <c r="D5693" s="27"/>
      <c r="E5693" s="27" t="s">
        <v>329</v>
      </c>
      <c r="F5693" s="27" t="s">
        <v>10450</v>
      </c>
      <c r="G5693" s="28" t="s">
        <v>173</v>
      </c>
      <c r="H5693" s="27" t="s">
        <v>174</v>
      </c>
      <c r="I5693" s="118" t="s">
        <v>10451</v>
      </c>
      <c r="J5693" s="29">
        <v>198.64</v>
      </c>
      <c r="K5693" s="28" t="s">
        <v>162</v>
      </c>
      <c r="L5693" s="27" t="s">
        <v>218</v>
      </c>
      <c r="M5693" s="27" t="s">
        <v>164</v>
      </c>
      <c r="N5693" s="27" t="s">
        <v>18066</v>
      </c>
    </row>
    <row r="5694" spans="1:14" ht="16.5" customHeight="1">
      <c r="A5694" s="24">
        <v>8532250000</v>
      </c>
      <c r="B5694" s="25"/>
      <c r="C5694" s="26"/>
      <c r="D5694" s="27"/>
      <c r="E5694" s="27" t="s">
        <v>2025</v>
      </c>
      <c r="F5694" s="27" t="s">
        <v>10452</v>
      </c>
      <c r="G5694" s="28" t="s">
        <v>173</v>
      </c>
      <c r="H5694" s="27" t="s">
        <v>174</v>
      </c>
      <c r="I5694" s="118" t="s">
        <v>10453</v>
      </c>
      <c r="J5694" s="29">
        <v>23.68</v>
      </c>
      <c r="K5694" s="28" t="s">
        <v>162</v>
      </c>
      <c r="L5694" s="27" t="s">
        <v>42</v>
      </c>
      <c r="M5694" s="27" t="s">
        <v>164</v>
      </c>
      <c r="N5694" s="27" t="s">
        <v>42</v>
      </c>
    </row>
    <row r="5695" spans="1:14" ht="16.5" customHeight="1">
      <c r="A5695" s="24">
        <v>8533100000</v>
      </c>
      <c r="B5695" s="25"/>
      <c r="C5695" s="26"/>
      <c r="D5695" s="27"/>
      <c r="E5695" s="27" t="s">
        <v>380</v>
      </c>
      <c r="F5695" s="27" t="s">
        <v>10454</v>
      </c>
      <c r="G5695" s="28" t="s">
        <v>201</v>
      </c>
      <c r="H5695" s="27" t="s">
        <v>202</v>
      </c>
      <c r="I5695" s="118" t="s">
        <v>10455</v>
      </c>
      <c r="J5695" s="29">
        <v>7159.43</v>
      </c>
      <c r="K5695" s="28" t="s">
        <v>162</v>
      </c>
      <c r="L5695" s="27" t="s">
        <v>3108</v>
      </c>
      <c r="M5695" s="27" t="s">
        <v>164</v>
      </c>
      <c r="N5695" s="27" t="s">
        <v>3108</v>
      </c>
    </row>
    <row r="5696" spans="1:14" ht="16.5" customHeight="1">
      <c r="A5696" s="24">
        <v>8536490000</v>
      </c>
      <c r="B5696" s="25"/>
      <c r="C5696" s="26">
        <v>0.11</v>
      </c>
      <c r="D5696" s="27"/>
      <c r="E5696" s="27" t="s">
        <v>411</v>
      </c>
      <c r="F5696" s="27" t="s">
        <v>10456</v>
      </c>
      <c r="G5696" s="28" t="s">
        <v>173</v>
      </c>
      <c r="H5696" s="27" t="s">
        <v>174</v>
      </c>
      <c r="I5696" s="118" t="s">
        <v>4349</v>
      </c>
      <c r="J5696" s="29">
        <v>13.05</v>
      </c>
      <c r="K5696" s="28" t="s">
        <v>162</v>
      </c>
      <c r="L5696" s="27" t="s">
        <v>10457</v>
      </c>
      <c r="M5696" s="27" t="s">
        <v>164</v>
      </c>
      <c r="N5696" s="27" t="s">
        <v>10457</v>
      </c>
    </row>
    <row r="5697" spans="1:14" ht="16.5" customHeight="1">
      <c r="A5697" s="24">
        <v>8536490000</v>
      </c>
      <c r="B5697" s="25"/>
      <c r="C5697" s="26"/>
      <c r="D5697" s="27"/>
      <c r="E5697" s="27" t="s">
        <v>411</v>
      </c>
      <c r="F5697" s="27" t="s">
        <v>4554</v>
      </c>
      <c r="G5697" s="28" t="s">
        <v>173</v>
      </c>
      <c r="H5697" s="27" t="s">
        <v>174</v>
      </c>
      <c r="I5697" s="118" t="s">
        <v>4555</v>
      </c>
      <c r="J5697" s="29">
        <v>27.24</v>
      </c>
      <c r="K5697" s="28" t="s">
        <v>162</v>
      </c>
      <c r="L5697" s="27" t="s">
        <v>10457</v>
      </c>
      <c r="M5697" s="27" t="s">
        <v>164</v>
      </c>
      <c r="N5697" s="27" t="s">
        <v>10457</v>
      </c>
    </row>
    <row r="5698" spans="1:14" ht="16.5" customHeight="1">
      <c r="A5698" s="24">
        <v>8536490000</v>
      </c>
      <c r="B5698" s="25"/>
      <c r="C5698" s="26"/>
      <c r="D5698" s="27"/>
      <c r="E5698" s="27" t="s">
        <v>411</v>
      </c>
      <c r="F5698" s="27" t="s">
        <v>10458</v>
      </c>
      <c r="G5698" s="28" t="s">
        <v>173</v>
      </c>
      <c r="H5698" s="27" t="s">
        <v>174</v>
      </c>
      <c r="I5698" s="118" t="s">
        <v>10459</v>
      </c>
      <c r="J5698" s="29">
        <v>27.03</v>
      </c>
      <c r="K5698" s="28" t="s">
        <v>162</v>
      </c>
      <c r="L5698" s="27" t="s">
        <v>285</v>
      </c>
      <c r="M5698" s="27" t="s">
        <v>164</v>
      </c>
      <c r="N5698" s="27" t="s">
        <v>12864</v>
      </c>
    </row>
    <row r="5699" spans="1:14" ht="16.5" customHeight="1">
      <c r="A5699" s="24">
        <v>8536490000</v>
      </c>
      <c r="B5699" s="25"/>
      <c r="C5699" s="26"/>
      <c r="D5699" s="27"/>
      <c r="E5699" s="27" t="s">
        <v>411</v>
      </c>
      <c r="F5699" s="27" t="s">
        <v>10460</v>
      </c>
      <c r="G5699" s="28" t="s">
        <v>173</v>
      </c>
      <c r="H5699" s="27" t="s">
        <v>174</v>
      </c>
      <c r="I5699" s="118" t="s">
        <v>8585</v>
      </c>
      <c r="J5699" s="29">
        <v>19.32</v>
      </c>
      <c r="K5699" s="28" t="s">
        <v>162</v>
      </c>
      <c r="L5699" s="27" t="s">
        <v>285</v>
      </c>
      <c r="M5699" s="27" t="s">
        <v>164</v>
      </c>
      <c r="N5699" s="27" t="s">
        <v>18075</v>
      </c>
    </row>
    <row r="5700" spans="1:14" ht="16.5" customHeight="1">
      <c r="A5700" s="24">
        <v>8536490000</v>
      </c>
      <c r="B5700" s="25"/>
      <c r="C5700" s="26">
        <v>0.11</v>
      </c>
      <c r="D5700" s="27"/>
      <c r="E5700" s="27" t="s">
        <v>1744</v>
      </c>
      <c r="F5700" s="27" t="s">
        <v>1745</v>
      </c>
      <c r="G5700" s="28" t="s">
        <v>173</v>
      </c>
      <c r="H5700" s="27" t="s">
        <v>174</v>
      </c>
      <c r="I5700" s="118" t="s">
        <v>1746</v>
      </c>
      <c r="J5700" s="29">
        <v>348.92</v>
      </c>
      <c r="K5700" s="28" t="s">
        <v>162</v>
      </c>
      <c r="L5700" s="27" t="s">
        <v>1152</v>
      </c>
      <c r="M5700" s="27" t="s">
        <v>164</v>
      </c>
      <c r="N5700" s="27" t="s">
        <v>3701</v>
      </c>
    </row>
    <row r="5701" spans="1:14" ht="16.5" customHeight="1">
      <c r="A5701" s="24">
        <v>8536693000</v>
      </c>
      <c r="B5701" s="25"/>
      <c r="C5701" s="26"/>
      <c r="D5701" s="27"/>
      <c r="E5701" s="27" t="s">
        <v>10461</v>
      </c>
      <c r="F5701" s="27" t="s">
        <v>10462</v>
      </c>
      <c r="G5701" s="28" t="s">
        <v>292</v>
      </c>
      <c r="H5701" s="27" t="s">
        <v>293</v>
      </c>
      <c r="I5701" s="118" t="s">
        <v>10463</v>
      </c>
      <c r="J5701" s="29">
        <v>772.07</v>
      </c>
      <c r="K5701" s="28" t="s">
        <v>162</v>
      </c>
      <c r="L5701" s="27" t="s">
        <v>1152</v>
      </c>
      <c r="M5701" s="27" t="s">
        <v>164</v>
      </c>
      <c r="N5701" s="27" t="s">
        <v>3701</v>
      </c>
    </row>
    <row r="5702" spans="1:14" ht="16.5" customHeight="1">
      <c r="A5702" s="24">
        <v>8536693000</v>
      </c>
      <c r="B5702" s="25"/>
      <c r="C5702" s="26"/>
      <c r="D5702" s="27"/>
      <c r="E5702" s="27" t="s">
        <v>10461</v>
      </c>
      <c r="F5702" s="27" t="s">
        <v>10464</v>
      </c>
      <c r="G5702" s="28" t="s">
        <v>173</v>
      </c>
      <c r="H5702" s="27" t="s">
        <v>174</v>
      </c>
      <c r="I5702" s="118" t="s">
        <v>10465</v>
      </c>
      <c r="J5702" s="29">
        <v>117.65</v>
      </c>
      <c r="K5702" s="28" t="s">
        <v>162</v>
      </c>
      <c r="L5702" s="27" t="s">
        <v>1152</v>
      </c>
      <c r="M5702" s="27" t="s">
        <v>164</v>
      </c>
      <c r="N5702" s="27" t="s">
        <v>3701</v>
      </c>
    </row>
    <row r="5703" spans="1:14" ht="16.5" customHeight="1">
      <c r="A5703" s="24">
        <v>8536693000</v>
      </c>
      <c r="B5703" s="25"/>
      <c r="C5703" s="26"/>
      <c r="D5703" s="27"/>
      <c r="E5703" s="27" t="s">
        <v>10461</v>
      </c>
      <c r="F5703" s="27" t="s">
        <v>10466</v>
      </c>
      <c r="G5703" s="28" t="s">
        <v>173</v>
      </c>
      <c r="H5703" s="27" t="s">
        <v>174</v>
      </c>
      <c r="I5703" s="118" t="s">
        <v>10467</v>
      </c>
      <c r="J5703" s="29">
        <v>200.76</v>
      </c>
      <c r="K5703" s="28" t="s">
        <v>162</v>
      </c>
      <c r="L5703" s="27" t="s">
        <v>449</v>
      </c>
      <c r="M5703" s="27" t="s">
        <v>164</v>
      </c>
      <c r="N5703" s="27" t="s">
        <v>18085</v>
      </c>
    </row>
    <row r="5704" spans="1:14" ht="16.5" customHeight="1">
      <c r="A5704" s="24">
        <v>8536693000</v>
      </c>
      <c r="B5704" s="25"/>
      <c r="C5704" s="26"/>
      <c r="D5704" s="27"/>
      <c r="E5704" s="27" t="s">
        <v>10461</v>
      </c>
      <c r="F5704" s="27" t="s">
        <v>10468</v>
      </c>
      <c r="G5704" s="28" t="s">
        <v>173</v>
      </c>
      <c r="H5704" s="27" t="s">
        <v>174</v>
      </c>
      <c r="I5704" s="118" t="s">
        <v>10469</v>
      </c>
      <c r="J5704" s="29">
        <v>298.55</v>
      </c>
      <c r="K5704" s="28" t="s">
        <v>162</v>
      </c>
      <c r="L5704" s="27" t="s">
        <v>449</v>
      </c>
      <c r="M5704" s="27" t="s">
        <v>164</v>
      </c>
      <c r="N5704" s="27" t="s">
        <v>18085</v>
      </c>
    </row>
    <row r="5705" spans="1:14" ht="16.5" customHeight="1">
      <c r="A5705" s="24">
        <v>8536693000</v>
      </c>
      <c r="B5705" s="25"/>
      <c r="C5705" s="26"/>
      <c r="D5705" s="27"/>
      <c r="E5705" s="27" t="s">
        <v>10461</v>
      </c>
      <c r="F5705" s="27" t="s">
        <v>10470</v>
      </c>
      <c r="G5705" s="28" t="s">
        <v>173</v>
      </c>
      <c r="H5705" s="27" t="s">
        <v>174</v>
      </c>
      <c r="I5705" s="118" t="s">
        <v>10471</v>
      </c>
      <c r="J5705" s="29">
        <v>65.87</v>
      </c>
      <c r="K5705" s="28" t="s">
        <v>162</v>
      </c>
      <c r="L5705" s="27" t="s">
        <v>4960</v>
      </c>
      <c r="M5705" s="27" t="s">
        <v>164</v>
      </c>
      <c r="N5705" s="27" t="s">
        <v>4960</v>
      </c>
    </row>
    <row r="5706" spans="1:14" ht="16.5" customHeight="1">
      <c r="A5706" s="24">
        <v>8536693000</v>
      </c>
      <c r="B5706" s="25"/>
      <c r="C5706" s="26"/>
      <c r="D5706" s="27"/>
      <c r="E5706" s="27" t="s">
        <v>10461</v>
      </c>
      <c r="F5706" s="27" t="s">
        <v>10472</v>
      </c>
      <c r="G5706" s="28" t="s">
        <v>173</v>
      </c>
      <c r="H5706" s="27" t="s">
        <v>174</v>
      </c>
      <c r="I5706" s="118" t="s">
        <v>10473</v>
      </c>
      <c r="J5706" s="29">
        <v>194.15</v>
      </c>
      <c r="K5706" s="28" t="s">
        <v>162</v>
      </c>
      <c r="L5706" s="27" t="s">
        <v>4960</v>
      </c>
      <c r="M5706" s="27" t="s">
        <v>164</v>
      </c>
      <c r="N5706" s="27" t="s">
        <v>4960</v>
      </c>
    </row>
    <row r="5707" spans="1:14" ht="16.5" customHeight="1">
      <c r="A5707" s="24">
        <v>8536693000</v>
      </c>
      <c r="B5707" s="25"/>
      <c r="C5707" s="26"/>
      <c r="D5707" s="27"/>
      <c r="E5707" s="27" t="s">
        <v>10461</v>
      </c>
      <c r="F5707" s="27" t="s">
        <v>10474</v>
      </c>
      <c r="G5707" s="28" t="s">
        <v>173</v>
      </c>
      <c r="H5707" s="27" t="s">
        <v>174</v>
      </c>
      <c r="I5707" s="118" t="s">
        <v>10475</v>
      </c>
      <c r="J5707" s="29">
        <v>250.69</v>
      </c>
      <c r="K5707" s="28" t="s">
        <v>162</v>
      </c>
      <c r="L5707" s="27" t="s">
        <v>4960</v>
      </c>
      <c r="M5707" s="27" t="s">
        <v>164</v>
      </c>
      <c r="N5707" s="27" t="s">
        <v>4960</v>
      </c>
    </row>
    <row r="5708" spans="1:14" ht="16.5" customHeight="1">
      <c r="A5708" s="24">
        <v>8536693000</v>
      </c>
      <c r="B5708" s="25"/>
      <c r="C5708" s="26"/>
      <c r="D5708" s="27"/>
      <c r="E5708" s="27" t="s">
        <v>10461</v>
      </c>
      <c r="F5708" s="27" t="s">
        <v>10476</v>
      </c>
      <c r="G5708" s="28" t="s">
        <v>173</v>
      </c>
      <c r="H5708" s="27" t="s">
        <v>174</v>
      </c>
      <c r="I5708" s="118" t="s">
        <v>4366</v>
      </c>
      <c r="J5708" s="29">
        <v>5.22</v>
      </c>
      <c r="K5708" s="28" t="s">
        <v>162</v>
      </c>
      <c r="L5708" s="27" t="s">
        <v>3701</v>
      </c>
      <c r="M5708" s="27" t="s">
        <v>164</v>
      </c>
      <c r="N5708" s="27" t="s">
        <v>3701</v>
      </c>
    </row>
    <row r="5709" spans="1:14" ht="16.5" customHeight="1">
      <c r="A5709" s="24">
        <v>8536693000</v>
      </c>
      <c r="B5709" s="25"/>
      <c r="C5709" s="26"/>
      <c r="D5709" s="27"/>
      <c r="E5709" s="27" t="s">
        <v>10461</v>
      </c>
      <c r="F5709" s="27" t="s">
        <v>10477</v>
      </c>
      <c r="G5709" s="28" t="s">
        <v>173</v>
      </c>
      <c r="H5709" s="27" t="s">
        <v>174</v>
      </c>
      <c r="I5709" s="118" t="s">
        <v>10478</v>
      </c>
      <c r="J5709" s="29">
        <v>6.84</v>
      </c>
      <c r="K5709" s="28" t="s">
        <v>162</v>
      </c>
      <c r="L5709" s="27" t="s">
        <v>449</v>
      </c>
      <c r="M5709" s="27" t="s">
        <v>164</v>
      </c>
      <c r="N5709" s="27" t="s">
        <v>18085</v>
      </c>
    </row>
    <row r="5710" spans="1:14" ht="16.5" customHeight="1">
      <c r="A5710" s="24">
        <v>8536693000</v>
      </c>
      <c r="B5710" s="25"/>
      <c r="C5710" s="26"/>
      <c r="D5710" s="27"/>
      <c r="E5710" s="27" t="s">
        <v>10461</v>
      </c>
      <c r="F5710" s="27" t="s">
        <v>10479</v>
      </c>
      <c r="G5710" s="28" t="s">
        <v>173</v>
      </c>
      <c r="H5710" s="27" t="s">
        <v>174</v>
      </c>
      <c r="I5710" s="118" t="s">
        <v>10480</v>
      </c>
      <c r="J5710" s="29">
        <v>24.89</v>
      </c>
      <c r="K5710" s="28" t="s">
        <v>162</v>
      </c>
      <c r="L5710" s="27" t="s">
        <v>449</v>
      </c>
      <c r="M5710" s="27" t="s">
        <v>164</v>
      </c>
      <c r="N5710" s="27" t="s">
        <v>18085</v>
      </c>
    </row>
    <row r="5711" spans="1:14" ht="16.5" customHeight="1">
      <c r="A5711" s="24">
        <v>8536693000</v>
      </c>
      <c r="B5711" s="25"/>
      <c r="C5711" s="26"/>
      <c r="D5711" s="27"/>
      <c r="E5711" s="27" t="s">
        <v>10461</v>
      </c>
      <c r="F5711" s="27" t="s">
        <v>8469</v>
      </c>
      <c r="G5711" s="28" t="s">
        <v>173</v>
      </c>
      <c r="H5711" s="27" t="s">
        <v>174</v>
      </c>
      <c r="I5711" s="118" t="s">
        <v>8470</v>
      </c>
      <c r="J5711" s="29">
        <v>32</v>
      </c>
      <c r="K5711" s="28" t="s">
        <v>162</v>
      </c>
      <c r="L5711" s="27" t="s">
        <v>449</v>
      </c>
      <c r="M5711" s="27" t="s">
        <v>164</v>
      </c>
      <c r="N5711" s="27" t="s">
        <v>449</v>
      </c>
    </row>
    <row r="5712" spans="1:14" ht="16.5" customHeight="1">
      <c r="A5712" s="24">
        <v>8536693000</v>
      </c>
      <c r="B5712" s="25"/>
      <c r="C5712" s="26"/>
      <c r="D5712" s="27"/>
      <c r="E5712" s="27" t="s">
        <v>10461</v>
      </c>
      <c r="F5712" s="27" t="s">
        <v>10481</v>
      </c>
      <c r="G5712" s="28" t="s">
        <v>173</v>
      </c>
      <c r="H5712" s="27" t="s">
        <v>174</v>
      </c>
      <c r="I5712" s="118" t="s">
        <v>10482</v>
      </c>
      <c r="J5712" s="29">
        <v>11.25</v>
      </c>
      <c r="K5712" s="28" t="s">
        <v>162</v>
      </c>
      <c r="L5712" s="27" t="s">
        <v>452</v>
      </c>
      <c r="M5712" s="27" t="s">
        <v>164</v>
      </c>
      <c r="N5712" s="27" t="s">
        <v>18086</v>
      </c>
    </row>
    <row r="5713" spans="1:14" ht="16.5" customHeight="1">
      <c r="A5713" s="24">
        <v>8536700001</v>
      </c>
      <c r="B5713" s="25"/>
      <c r="C5713" s="26">
        <v>6.5000000000000002E-2</v>
      </c>
      <c r="D5713" s="27"/>
      <c r="E5713" s="27" t="s">
        <v>8614</v>
      </c>
      <c r="F5713" s="27" t="s">
        <v>10483</v>
      </c>
      <c r="G5713" s="28" t="s">
        <v>173</v>
      </c>
      <c r="H5713" s="27" t="s">
        <v>174</v>
      </c>
      <c r="I5713" s="118" t="s">
        <v>10484</v>
      </c>
      <c r="J5713" s="29">
        <v>956.07</v>
      </c>
      <c r="K5713" s="28" t="s">
        <v>162</v>
      </c>
      <c r="L5713" s="27" t="s">
        <v>595</v>
      </c>
      <c r="M5713" s="27" t="s">
        <v>164</v>
      </c>
      <c r="N5713" s="27" t="s">
        <v>18070</v>
      </c>
    </row>
    <row r="5714" spans="1:14" ht="16.5" customHeight="1">
      <c r="A5714" s="24">
        <v>8541100009</v>
      </c>
      <c r="B5714" s="25"/>
      <c r="C5714" s="26"/>
      <c r="D5714" s="27"/>
      <c r="E5714" s="27" t="s">
        <v>1032</v>
      </c>
      <c r="F5714" s="27" t="s">
        <v>10485</v>
      </c>
      <c r="G5714" s="28" t="s">
        <v>173</v>
      </c>
      <c r="H5714" s="27" t="s">
        <v>174</v>
      </c>
      <c r="I5714" s="118" t="s">
        <v>10486</v>
      </c>
      <c r="J5714" s="29">
        <v>352.59</v>
      </c>
      <c r="K5714" s="28" t="s">
        <v>162</v>
      </c>
      <c r="L5714" s="27" t="s">
        <v>372</v>
      </c>
      <c r="M5714" s="27" t="s">
        <v>164</v>
      </c>
      <c r="N5714" s="27" t="s">
        <v>1383</v>
      </c>
    </row>
    <row r="5715" spans="1:14" ht="16.5" customHeight="1">
      <c r="A5715" s="24">
        <v>8541100009</v>
      </c>
      <c r="B5715" s="25"/>
      <c r="C5715" s="26"/>
      <c r="D5715" s="27"/>
      <c r="E5715" s="27" t="s">
        <v>1032</v>
      </c>
      <c r="F5715" s="27" t="s">
        <v>8229</v>
      </c>
      <c r="G5715" s="28" t="s">
        <v>173</v>
      </c>
      <c r="H5715" s="27" t="s">
        <v>174</v>
      </c>
      <c r="I5715" s="118" t="s">
        <v>8230</v>
      </c>
      <c r="J5715" s="29">
        <v>3.31</v>
      </c>
      <c r="K5715" s="28" t="s">
        <v>162</v>
      </c>
      <c r="L5715" s="27" t="s">
        <v>1799</v>
      </c>
      <c r="M5715" s="27" t="s">
        <v>164</v>
      </c>
      <c r="N5715" s="27" t="s">
        <v>10750</v>
      </c>
    </row>
    <row r="5716" spans="1:14" ht="16.5" customHeight="1">
      <c r="A5716" s="24">
        <v>8541100009</v>
      </c>
      <c r="B5716" s="25"/>
      <c r="C5716" s="26"/>
      <c r="D5716" s="27"/>
      <c r="E5716" s="27" t="s">
        <v>1032</v>
      </c>
      <c r="F5716" s="27" t="s">
        <v>10487</v>
      </c>
      <c r="G5716" s="28" t="s">
        <v>173</v>
      </c>
      <c r="H5716" s="27" t="s">
        <v>174</v>
      </c>
      <c r="I5716" s="118" t="s">
        <v>10488</v>
      </c>
      <c r="J5716" s="29">
        <v>516.23</v>
      </c>
      <c r="K5716" s="28" t="s">
        <v>162</v>
      </c>
      <c r="L5716" s="27" t="s">
        <v>580</v>
      </c>
      <c r="M5716" s="27" t="s">
        <v>164</v>
      </c>
      <c r="N5716" s="27" t="s">
        <v>10753</v>
      </c>
    </row>
    <row r="5717" spans="1:14" ht="16.5" customHeight="1">
      <c r="A5717" s="24">
        <v>8541210000</v>
      </c>
      <c r="B5717" s="25"/>
      <c r="C5717" s="26"/>
      <c r="D5717" s="27"/>
      <c r="E5717" s="27" t="s">
        <v>545</v>
      </c>
      <c r="F5717" s="27" t="s">
        <v>10489</v>
      </c>
      <c r="G5717" s="28" t="s">
        <v>173</v>
      </c>
      <c r="H5717" s="27" t="s">
        <v>174</v>
      </c>
      <c r="I5717" s="118" t="s">
        <v>10490</v>
      </c>
      <c r="J5717" s="29">
        <v>15.96</v>
      </c>
      <c r="K5717" s="28" t="s">
        <v>162</v>
      </c>
      <c r="L5717" s="27" t="s">
        <v>528</v>
      </c>
      <c r="M5717" s="27" t="s">
        <v>10490</v>
      </c>
      <c r="N5717" s="27" t="s">
        <v>1039</v>
      </c>
    </row>
    <row r="5718" spans="1:14" ht="16.5" customHeight="1">
      <c r="A5718" s="24">
        <v>8541210000</v>
      </c>
      <c r="B5718" s="25"/>
      <c r="C5718" s="26"/>
      <c r="D5718" s="27"/>
      <c r="E5718" s="27" t="s">
        <v>545</v>
      </c>
      <c r="F5718" s="27" t="s">
        <v>8242</v>
      </c>
      <c r="G5718" s="28" t="s">
        <v>173</v>
      </c>
      <c r="H5718" s="27" t="s">
        <v>174</v>
      </c>
      <c r="I5718" s="118" t="s">
        <v>1807</v>
      </c>
      <c r="J5718" s="29">
        <v>1.65</v>
      </c>
      <c r="K5718" s="28" t="s">
        <v>162</v>
      </c>
      <c r="L5718" s="27" t="s">
        <v>528</v>
      </c>
      <c r="M5718" s="27" t="s">
        <v>164</v>
      </c>
      <c r="N5718" s="27" t="s">
        <v>18090</v>
      </c>
    </row>
    <row r="5719" spans="1:14" ht="16.5" customHeight="1">
      <c r="A5719" s="24">
        <v>8541210000</v>
      </c>
      <c r="B5719" s="25"/>
      <c r="C5719" s="26"/>
      <c r="D5719" s="27"/>
      <c r="E5719" s="27" t="s">
        <v>545</v>
      </c>
      <c r="F5719" s="27" t="s">
        <v>10491</v>
      </c>
      <c r="G5719" s="28" t="s">
        <v>173</v>
      </c>
      <c r="H5719" s="27" t="s">
        <v>174</v>
      </c>
      <c r="I5719" s="118" t="s">
        <v>10492</v>
      </c>
      <c r="J5719" s="29">
        <v>6.93</v>
      </c>
      <c r="K5719" s="28" t="s">
        <v>162</v>
      </c>
      <c r="L5719" s="27" t="s">
        <v>416</v>
      </c>
      <c r="M5719" s="27" t="s">
        <v>164</v>
      </c>
      <c r="N5719" s="27" t="s">
        <v>10744</v>
      </c>
    </row>
    <row r="5720" spans="1:14" ht="16.5" customHeight="1">
      <c r="A5720" s="24">
        <v>8541290000</v>
      </c>
      <c r="B5720" s="25"/>
      <c r="C5720" s="26"/>
      <c r="D5720" s="27"/>
      <c r="E5720" s="27" t="s">
        <v>1051</v>
      </c>
      <c r="F5720" s="27" t="s">
        <v>10493</v>
      </c>
      <c r="G5720" s="28" t="s">
        <v>173</v>
      </c>
      <c r="H5720" s="27" t="s">
        <v>174</v>
      </c>
      <c r="I5720" s="118" t="s">
        <v>10494</v>
      </c>
      <c r="J5720" s="29">
        <v>9.1199999999999992</v>
      </c>
      <c r="K5720" s="28" t="s">
        <v>162</v>
      </c>
      <c r="L5720" s="27" t="s">
        <v>250</v>
      </c>
      <c r="M5720" s="27" t="s">
        <v>164</v>
      </c>
      <c r="N5720" s="27" t="s">
        <v>18071</v>
      </c>
    </row>
    <row r="5721" spans="1:14" ht="16.5" customHeight="1">
      <c r="A5721" s="24">
        <v>8541290000</v>
      </c>
      <c r="B5721" s="25"/>
      <c r="C5721" s="26"/>
      <c r="D5721" s="27"/>
      <c r="E5721" s="27" t="s">
        <v>1051</v>
      </c>
      <c r="F5721" s="27" t="s">
        <v>10495</v>
      </c>
      <c r="G5721" s="28" t="s">
        <v>173</v>
      </c>
      <c r="H5721" s="27" t="s">
        <v>174</v>
      </c>
      <c r="I5721" s="118" t="s">
        <v>10496</v>
      </c>
      <c r="J5721" s="29">
        <v>547.11</v>
      </c>
      <c r="K5721" s="28" t="s">
        <v>162</v>
      </c>
      <c r="L5721" s="27" t="s">
        <v>416</v>
      </c>
      <c r="M5721" s="27" t="s">
        <v>164</v>
      </c>
      <c r="N5721" s="27" t="s">
        <v>10744</v>
      </c>
    </row>
    <row r="5722" spans="1:14" ht="16.5" customHeight="1">
      <c r="A5722" s="24">
        <v>8541290000</v>
      </c>
      <c r="B5722" s="25"/>
      <c r="C5722" s="26"/>
      <c r="D5722" s="27"/>
      <c r="E5722" s="27" t="s">
        <v>1051</v>
      </c>
      <c r="F5722" s="27" t="s">
        <v>10497</v>
      </c>
      <c r="G5722" s="28" t="s">
        <v>173</v>
      </c>
      <c r="H5722" s="27" t="s">
        <v>174</v>
      </c>
      <c r="I5722" s="118" t="s">
        <v>10498</v>
      </c>
      <c r="J5722" s="29">
        <v>378.96</v>
      </c>
      <c r="K5722" s="28" t="s">
        <v>162</v>
      </c>
      <c r="L5722" s="27" t="s">
        <v>416</v>
      </c>
      <c r="M5722" s="27" t="s">
        <v>164</v>
      </c>
      <c r="N5722" s="27" t="s">
        <v>10744</v>
      </c>
    </row>
    <row r="5723" spans="1:14" ht="16.5" customHeight="1">
      <c r="A5723" s="24">
        <v>8541290000</v>
      </c>
      <c r="B5723" s="25"/>
      <c r="C5723" s="26"/>
      <c r="D5723" s="27"/>
      <c r="E5723" s="27" t="s">
        <v>1051</v>
      </c>
      <c r="F5723" s="27" t="s">
        <v>10499</v>
      </c>
      <c r="G5723" s="28" t="s">
        <v>173</v>
      </c>
      <c r="H5723" s="27" t="s">
        <v>174</v>
      </c>
      <c r="I5723" s="118" t="s">
        <v>10500</v>
      </c>
      <c r="J5723" s="29">
        <v>19.670000000000002</v>
      </c>
      <c r="K5723" s="28" t="s">
        <v>162</v>
      </c>
      <c r="L5723" s="27" t="s">
        <v>416</v>
      </c>
      <c r="M5723" s="27" t="s">
        <v>164</v>
      </c>
      <c r="N5723" s="27" t="s">
        <v>18081</v>
      </c>
    </row>
    <row r="5724" spans="1:14" ht="16.5" customHeight="1">
      <c r="A5724" s="24">
        <v>8541290000</v>
      </c>
      <c r="B5724" s="25"/>
      <c r="C5724" s="26"/>
      <c r="D5724" s="27"/>
      <c r="E5724" s="27" t="s">
        <v>1051</v>
      </c>
      <c r="F5724" s="27" t="s">
        <v>10501</v>
      </c>
      <c r="G5724" s="28" t="s">
        <v>173</v>
      </c>
      <c r="H5724" s="27" t="s">
        <v>174</v>
      </c>
      <c r="I5724" s="118" t="s">
        <v>8623</v>
      </c>
      <c r="J5724" s="29">
        <v>5.04</v>
      </c>
      <c r="K5724" s="28" t="s">
        <v>162</v>
      </c>
      <c r="L5724" s="27" t="s">
        <v>416</v>
      </c>
      <c r="M5724" s="27" t="s">
        <v>164</v>
      </c>
      <c r="N5724" s="27" t="s">
        <v>18081</v>
      </c>
    </row>
    <row r="5725" spans="1:14" ht="16.5" customHeight="1">
      <c r="A5725" s="24">
        <v>8541410004</v>
      </c>
      <c r="B5725" s="25"/>
      <c r="C5725" s="26"/>
      <c r="D5725" s="27"/>
      <c r="E5725" s="27" t="s">
        <v>2351</v>
      </c>
      <c r="F5725" s="27" t="s">
        <v>8248</v>
      </c>
      <c r="G5725" s="28" t="s">
        <v>173</v>
      </c>
      <c r="H5725" s="27" t="s">
        <v>174</v>
      </c>
      <c r="I5725" s="118" t="s">
        <v>8249</v>
      </c>
      <c r="J5725" s="29">
        <v>3.24</v>
      </c>
      <c r="K5725" s="28" t="s">
        <v>162</v>
      </c>
      <c r="L5725" s="27" t="s">
        <v>1314</v>
      </c>
      <c r="M5725" s="27" t="s">
        <v>164</v>
      </c>
      <c r="N5725" s="27" t="s">
        <v>18130</v>
      </c>
    </row>
    <row r="5726" spans="1:14" ht="16.5" customHeight="1">
      <c r="A5726" s="24">
        <v>8541410008</v>
      </c>
      <c r="B5726" s="25"/>
      <c r="C5726" s="26"/>
      <c r="D5726" s="27"/>
      <c r="E5726" s="27" t="s">
        <v>10502</v>
      </c>
      <c r="F5726" s="27" t="s">
        <v>10503</v>
      </c>
      <c r="G5726" s="28" t="s">
        <v>173</v>
      </c>
      <c r="H5726" s="27" t="s">
        <v>174</v>
      </c>
      <c r="I5726" s="118" t="s">
        <v>10504</v>
      </c>
      <c r="J5726" s="29">
        <v>3.24</v>
      </c>
      <c r="K5726" s="28" t="s">
        <v>162</v>
      </c>
      <c r="L5726" s="27" t="s">
        <v>3748</v>
      </c>
      <c r="M5726" s="27" t="s">
        <v>164</v>
      </c>
      <c r="N5726" s="27" t="s">
        <v>9240</v>
      </c>
    </row>
    <row r="5727" spans="1:14" ht="16.5" customHeight="1">
      <c r="A5727" s="24">
        <v>8541410009</v>
      </c>
      <c r="B5727" s="25"/>
      <c r="C5727" s="26"/>
      <c r="D5727" s="27"/>
      <c r="E5727" s="27" t="s">
        <v>10505</v>
      </c>
      <c r="F5727" s="27" t="s">
        <v>10506</v>
      </c>
      <c r="G5727" s="28" t="s">
        <v>173</v>
      </c>
      <c r="H5727" s="27" t="s">
        <v>174</v>
      </c>
      <c r="I5727" s="118" t="s">
        <v>10507</v>
      </c>
      <c r="J5727" s="29">
        <v>1413</v>
      </c>
      <c r="K5727" s="28" t="s">
        <v>162</v>
      </c>
      <c r="L5727" s="27" t="s">
        <v>10508</v>
      </c>
      <c r="M5727" s="27" t="s">
        <v>164</v>
      </c>
      <c r="N5727" s="27" t="s">
        <v>18398</v>
      </c>
    </row>
    <row r="5728" spans="1:14" ht="16.5" customHeight="1" thickBot="1">
      <c r="A5728" s="24">
        <v>8541490000</v>
      </c>
      <c r="B5728" s="25"/>
      <c r="C5728" s="26"/>
      <c r="D5728" s="27"/>
      <c r="E5728" s="27" t="s">
        <v>3283</v>
      </c>
      <c r="F5728" s="27" t="s">
        <v>10509</v>
      </c>
      <c r="G5728" s="28" t="s">
        <v>173</v>
      </c>
      <c r="H5728" s="27" t="s">
        <v>174</v>
      </c>
      <c r="I5728" s="118" t="s">
        <v>10510</v>
      </c>
      <c r="J5728" s="29">
        <v>78.03</v>
      </c>
      <c r="K5728" s="28" t="s">
        <v>162</v>
      </c>
      <c r="L5728" s="27" t="s">
        <v>595</v>
      </c>
      <c r="M5728" s="27" t="s">
        <v>164</v>
      </c>
      <c r="N5728" s="27" t="s">
        <v>18070</v>
      </c>
    </row>
    <row r="5729" spans="1:14" ht="16.5" customHeight="1" thickTop="1" thickBot="1">
      <c r="A5729" s="30">
        <v>8542319010</v>
      </c>
      <c r="B5729" s="25"/>
      <c r="C5729" s="26"/>
      <c r="D5729" s="27"/>
      <c r="E5729" s="27" t="s">
        <v>615</v>
      </c>
      <c r="F5729" s="27" t="s">
        <v>616</v>
      </c>
      <c r="G5729" s="28" t="s">
        <v>173</v>
      </c>
      <c r="H5729" s="27" t="s">
        <v>174</v>
      </c>
      <c r="I5729" s="118" t="s">
        <v>617</v>
      </c>
      <c r="J5729" s="29">
        <v>591.29999999999995</v>
      </c>
      <c r="K5729" s="28" t="s">
        <v>162</v>
      </c>
      <c r="L5729" s="27" t="s">
        <v>114</v>
      </c>
      <c r="M5729" s="27" t="s">
        <v>164</v>
      </c>
      <c r="N5729" s="27" t="s">
        <v>11042</v>
      </c>
    </row>
    <row r="5730" spans="1:14" ht="16.5" customHeight="1" thickTop="1" thickBot="1">
      <c r="A5730" s="30">
        <v>8542319010</v>
      </c>
      <c r="B5730" s="25"/>
      <c r="C5730" s="26"/>
      <c r="D5730" s="27"/>
      <c r="E5730" s="27" t="s">
        <v>768</v>
      </c>
      <c r="F5730" s="27" t="s">
        <v>10511</v>
      </c>
      <c r="G5730" s="28" t="s">
        <v>173</v>
      </c>
      <c r="H5730" s="27" t="s">
        <v>174</v>
      </c>
      <c r="I5730" s="118" t="s">
        <v>10512</v>
      </c>
      <c r="J5730" s="29">
        <v>750.5</v>
      </c>
      <c r="K5730" s="28" t="s">
        <v>162</v>
      </c>
      <c r="L5730" s="27" t="s">
        <v>134</v>
      </c>
      <c r="M5730" s="27" t="s">
        <v>164</v>
      </c>
      <c r="N5730" s="27" t="s">
        <v>4101</v>
      </c>
    </row>
    <row r="5731" spans="1:14" ht="16.5" customHeight="1" thickTop="1" thickBot="1">
      <c r="A5731" s="30">
        <v>8542319010</v>
      </c>
      <c r="B5731" s="25"/>
      <c r="C5731" s="26"/>
      <c r="D5731" s="27"/>
      <c r="E5731" s="27" t="s">
        <v>10513</v>
      </c>
      <c r="F5731" s="27" t="s">
        <v>5617</v>
      </c>
      <c r="G5731" s="28" t="s">
        <v>173</v>
      </c>
      <c r="H5731" s="27" t="s">
        <v>174</v>
      </c>
      <c r="I5731" s="118" t="s">
        <v>5045</v>
      </c>
      <c r="J5731" s="29">
        <v>11.41</v>
      </c>
      <c r="K5731" s="28" t="s">
        <v>162</v>
      </c>
      <c r="L5731" s="27" t="s">
        <v>614</v>
      </c>
      <c r="M5731" s="27" t="s">
        <v>164</v>
      </c>
      <c r="N5731" s="27" t="s">
        <v>18096</v>
      </c>
    </row>
    <row r="5732" spans="1:14" ht="16.5" customHeight="1" thickTop="1" thickBot="1">
      <c r="A5732" s="30">
        <v>8542319010</v>
      </c>
      <c r="B5732" s="25"/>
      <c r="C5732" s="26"/>
      <c r="D5732" s="27"/>
      <c r="E5732" s="27" t="s">
        <v>768</v>
      </c>
      <c r="F5732" s="27" t="s">
        <v>10514</v>
      </c>
      <c r="G5732" s="28" t="s">
        <v>173</v>
      </c>
      <c r="H5732" s="27" t="s">
        <v>174</v>
      </c>
      <c r="I5732" s="118" t="s">
        <v>10515</v>
      </c>
      <c r="J5732" s="29">
        <v>4.4400000000000004</v>
      </c>
      <c r="K5732" s="28" t="s">
        <v>162</v>
      </c>
      <c r="L5732" s="27" t="s">
        <v>528</v>
      </c>
      <c r="M5732" s="27" t="s">
        <v>164</v>
      </c>
      <c r="N5732" s="27" t="s">
        <v>520</v>
      </c>
    </row>
    <row r="5733" spans="1:14" ht="16.5" customHeight="1" thickTop="1" thickBot="1">
      <c r="A5733" s="30">
        <v>8542319010</v>
      </c>
      <c r="B5733" s="25"/>
      <c r="C5733" s="26"/>
      <c r="D5733" s="27"/>
      <c r="E5733" s="27" t="s">
        <v>10516</v>
      </c>
      <c r="F5733" s="27" t="s">
        <v>10517</v>
      </c>
      <c r="G5733" s="28" t="s">
        <v>173</v>
      </c>
      <c r="H5733" s="27" t="s">
        <v>174</v>
      </c>
      <c r="I5733" s="118" t="s">
        <v>10518</v>
      </c>
      <c r="J5733" s="29">
        <v>15.33</v>
      </c>
      <c r="K5733" s="28" t="s">
        <v>162</v>
      </c>
      <c r="L5733" s="27" t="s">
        <v>528</v>
      </c>
      <c r="M5733" s="27" t="s">
        <v>164</v>
      </c>
      <c r="N5733" s="27" t="s">
        <v>520</v>
      </c>
    </row>
    <row r="5734" spans="1:14" ht="16.5" customHeight="1" thickTop="1" thickBot="1">
      <c r="A5734" s="30">
        <v>8542319010</v>
      </c>
      <c r="B5734" s="25"/>
      <c r="C5734" s="26"/>
      <c r="D5734" s="27"/>
      <c r="E5734" s="27" t="s">
        <v>768</v>
      </c>
      <c r="F5734" s="27" t="s">
        <v>10514</v>
      </c>
      <c r="G5734" s="28" t="s">
        <v>173</v>
      </c>
      <c r="H5734" s="27" t="s">
        <v>174</v>
      </c>
      <c r="I5734" s="118" t="s">
        <v>10515</v>
      </c>
      <c r="J5734" s="29">
        <v>110</v>
      </c>
      <c r="K5734" s="28" t="s">
        <v>162</v>
      </c>
      <c r="L5734" s="27" t="s">
        <v>528</v>
      </c>
      <c r="M5734" s="27" t="s">
        <v>164</v>
      </c>
      <c r="N5734" s="27" t="s">
        <v>520</v>
      </c>
    </row>
    <row r="5735" spans="1:14" ht="16.5" customHeight="1" thickTop="1" thickBot="1">
      <c r="A5735" s="30">
        <v>8542319010</v>
      </c>
      <c r="B5735" s="25"/>
      <c r="C5735" s="26"/>
      <c r="D5735" s="27"/>
      <c r="E5735" s="27" t="s">
        <v>10519</v>
      </c>
      <c r="F5735" s="27" t="s">
        <v>10520</v>
      </c>
      <c r="G5735" s="28" t="s">
        <v>173</v>
      </c>
      <c r="H5735" s="27" t="s">
        <v>174</v>
      </c>
      <c r="I5735" s="118" t="s">
        <v>2573</v>
      </c>
      <c r="J5735" s="29">
        <v>1.55</v>
      </c>
      <c r="K5735" s="28" t="s">
        <v>162</v>
      </c>
      <c r="L5735" s="27" t="s">
        <v>134</v>
      </c>
      <c r="M5735" s="27" t="s">
        <v>164</v>
      </c>
      <c r="N5735" s="27" t="s">
        <v>4101</v>
      </c>
    </row>
    <row r="5736" spans="1:14" ht="16.5" customHeight="1" thickTop="1" thickBot="1">
      <c r="A5736" s="30">
        <v>8542319010</v>
      </c>
      <c r="B5736" s="25"/>
      <c r="C5736" s="26"/>
      <c r="D5736" s="27"/>
      <c r="E5736" s="27" t="s">
        <v>9293</v>
      </c>
      <c r="F5736" s="27" t="s">
        <v>2091</v>
      </c>
      <c r="G5736" s="28" t="s">
        <v>173</v>
      </c>
      <c r="H5736" s="27" t="s">
        <v>174</v>
      </c>
      <c r="I5736" s="118" t="s">
        <v>2092</v>
      </c>
      <c r="J5736" s="29">
        <v>414.81</v>
      </c>
      <c r="K5736" s="28" t="s">
        <v>162</v>
      </c>
      <c r="L5736" s="27" t="s">
        <v>614</v>
      </c>
      <c r="M5736" s="27" t="s">
        <v>164</v>
      </c>
      <c r="N5736" s="27" t="s">
        <v>614</v>
      </c>
    </row>
    <row r="5737" spans="1:14" ht="16.5" customHeight="1" thickTop="1" thickBot="1">
      <c r="A5737" s="30">
        <v>8542319010</v>
      </c>
      <c r="B5737" s="25"/>
      <c r="C5737" s="26"/>
      <c r="D5737" s="27"/>
      <c r="E5737" s="27" t="s">
        <v>768</v>
      </c>
      <c r="F5737" s="27" t="s">
        <v>10521</v>
      </c>
      <c r="G5737" s="28" t="s">
        <v>173</v>
      </c>
      <c r="H5737" s="27" t="s">
        <v>174</v>
      </c>
      <c r="I5737" s="118" t="s">
        <v>10522</v>
      </c>
      <c r="J5737" s="29">
        <v>2083.35</v>
      </c>
      <c r="K5737" s="28" t="s">
        <v>162</v>
      </c>
      <c r="L5737" s="27" t="s">
        <v>114</v>
      </c>
      <c r="M5737" s="27" t="s">
        <v>164</v>
      </c>
      <c r="N5737" s="27" t="s">
        <v>9740</v>
      </c>
    </row>
    <row r="5738" spans="1:14" ht="16.5" customHeight="1" thickTop="1" thickBot="1">
      <c r="A5738" s="30">
        <v>8542319010</v>
      </c>
      <c r="B5738" s="25"/>
      <c r="C5738" s="26"/>
      <c r="D5738" s="27"/>
      <c r="E5738" s="27" t="s">
        <v>768</v>
      </c>
      <c r="F5738" s="27" t="s">
        <v>10523</v>
      </c>
      <c r="G5738" s="28" t="s">
        <v>173</v>
      </c>
      <c r="H5738" s="27" t="s">
        <v>174</v>
      </c>
      <c r="I5738" s="118" t="s">
        <v>10524</v>
      </c>
      <c r="J5738" s="29">
        <v>10598.79</v>
      </c>
      <c r="K5738" s="28" t="s">
        <v>162</v>
      </c>
      <c r="L5738" s="27" t="s">
        <v>134</v>
      </c>
      <c r="M5738" s="27" t="s">
        <v>164</v>
      </c>
      <c r="N5738" s="27" t="s">
        <v>4101</v>
      </c>
    </row>
    <row r="5739" spans="1:14" ht="16.5" customHeight="1" thickTop="1" thickBot="1">
      <c r="A5739" s="30">
        <v>8542319010</v>
      </c>
      <c r="B5739" s="25"/>
      <c r="C5739" s="26"/>
      <c r="D5739" s="27"/>
      <c r="E5739" s="27" t="s">
        <v>768</v>
      </c>
      <c r="F5739" s="27" t="s">
        <v>10525</v>
      </c>
      <c r="G5739" s="28" t="s">
        <v>173</v>
      </c>
      <c r="H5739" s="27" t="s">
        <v>174</v>
      </c>
      <c r="I5739" s="118" t="s">
        <v>10526</v>
      </c>
      <c r="J5739" s="29">
        <v>940.52</v>
      </c>
      <c r="K5739" s="28" t="s">
        <v>162</v>
      </c>
      <c r="L5739" s="27" t="s">
        <v>134</v>
      </c>
      <c r="M5739" s="27" t="s">
        <v>164</v>
      </c>
      <c r="N5739" s="27" t="s">
        <v>4101</v>
      </c>
    </row>
    <row r="5740" spans="1:14" ht="16.5" customHeight="1" thickTop="1" thickBot="1">
      <c r="A5740" s="30">
        <v>8542319010</v>
      </c>
      <c r="B5740" s="25"/>
      <c r="C5740" s="26"/>
      <c r="D5740" s="27"/>
      <c r="E5740" s="27" t="s">
        <v>768</v>
      </c>
      <c r="F5740" s="27" t="s">
        <v>10527</v>
      </c>
      <c r="G5740" s="28" t="s">
        <v>173</v>
      </c>
      <c r="H5740" s="27" t="s">
        <v>174</v>
      </c>
      <c r="I5740" s="118" t="s">
        <v>10528</v>
      </c>
      <c r="J5740" s="29">
        <v>640.45000000000005</v>
      </c>
      <c r="K5740" s="28" t="s">
        <v>162</v>
      </c>
      <c r="L5740" s="27" t="s">
        <v>134</v>
      </c>
      <c r="M5740" s="27" t="s">
        <v>164</v>
      </c>
      <c r="N5740" s="27" t="s">
        <v>4101</v>
      </c>
    </row>
    <row r="5741" spans="1:14" ht="16.5" customHeight="1" thickTop="1" thickBot="1">
      <c r="A5741" s="30">
        <v>8542319010</v>
      </c>
      <c r="B5741" s="25"/>
      <c r="C5741" s="26"/>
      <c r="D5741" s="27"/>
      <c r="E5741" s="27" t="s">
        <v>768</v>
      </c>
      <c r="F5741" s="27" t="s">
        <v>10529</v>
      </c>
      <c r="G5741" s="28" t="s">
        <v>173</v>
      </c>
      <c r="H5741" s="27" t="s">
        <v>174</v>
      </c>
      <c r="I5741" s="118" t="s">
        <v>10530</v>
      </c>
      <c r="J5741" s="29">
        <v>1089.72</v>
      </c>
      <c r="K5741" s="28" t="s">
        <v>162</v>
      </c>
      <c r="L5741" s="27" t="s">
        <v>621</v>
      </c>
      <c r="M5741" s="27" t="s">
        <v>164</v>
      </c>
      <c r="N5741" s="27" t="s">
        <v>11578</v>
      </c>
    </row>
    <row r="5742" spans="1:14" ht="16.5" customHeight="1" thickTop="1" thickBot="1">
      <c r="A5742" s="30">
        <v>8542339000</v>
      </c>
      <c r="B5742" s="25"/>
      <c r="C5742" s="26"/>
      <c r="D5742" s="27"/>
      <c r="E5742" s="27" t="s">
        <v>645</v>
      </c>
      <c r="F5742" s="27" t="s">
        <v>10531</v>
      </c>
      <c r="G5742" s="28" t="s">
        <v>173</v>
      </c>
      <c r="H5742" s="27" t="s">
        <v>174</v>
      </c>
      <c r="I5742" s="118" t="s">
        <v>10532</v>
      </c>
      <c r="J5742" s="29">
        <v>90.5</v>
      </c>
      <c r="K5742" s="28" t="s">
        <v>162</v>
      </c>
      <c r="L5742" s="27" t="s">
        <v>114</v>
      </c>
      <c r="M5742" s="27" t="s">
        <v>164</v>
      </c>
      <c r="N5742" s="27" t="s">
        <v>11042</v>
      </c>
    </row>
    <row r="5743" spans="1:14" ht="16.5" customHeight="1" thickTop="1" thickBot="1">
      <c r="A5743" s="30">
        <v>8542339000</v>
      </c>
      <c r="B5743" s="25"/>
      <c r="C5743" s="26"/>
      <c r="D5743" s="27"/>
      <c r="E5743" s="27" t="s">
        <v>645</v>
      </c>
      <c r="F5743" s="27" t="s">
        <v>10533</v>
      </c>
      <c r="G5743" s="28" t="s">
        <v>173</v>
      </c>
      <c r="H5743" s="27" t="s">
        <v>174</v>
      </c>
      <c r="I5743" s="118" t="s">
        <v>10534</v>
      </c>
      <c r="J5743" s="29">
        <v>1835.28</v>
      </c>
      <c r="K5743" s="28" t="s">
        <v>162</v>
      </c>
      <c r="L5743" s="27" t="s">
        <v>648</v>
      </c>
      <c r="M5743" s="27" t="s">
        <v>164</v>
      </c>
      <c r="N5743" s="27" t="s">
        <v>9740</v>
      </c>
    </row>
    <row r="5744" spans="1:14" ht="16.5" customHeight="1" thickTop="1" thickBot="1">
      <c r="A5744" s="30">
        <v>8542399010</v>
      </c>
      <c r="B5744" s="25"/>
      <c r="C5744" s="26"/>
      <c r="D5744" s="27"/>
      <c r="E5744" s="27" t="s">
        <v>5079</v>
      </c>
      <c r="F5744" s="27" t="s">
        <v>10535</v>
      </c>
      <c r="G5744" s="28" t="s">
        <v>173</v>
      </c>
      <c r="H5744" s="27" t="s">
        <v>174</v>
      </c>
      <c r="I5744" s="118" t="s">
        <v>10536</v>
      </c>
      <c r="J5744" s="29">
        <v>95.5</v>
      </c>
      <c r="K5744" s="28" t="s">
        <v>162</v>
      </c>
      <c r="L5744" s="27" t="s">
        <v>134</v>
      </c>
      <c r="M5744" s="27" t="s">
        <v>164</v>
      </c>
      <c r="N5744" s="27" t="s">
        <v>4101</v>
      </c>
    </row>
    <row r="5745" spans="1:14" ht="16.5" customHeight="1" thickTop="1" thickBot="1">
      <c r="A5745" s="30">
        <v>8542399010</v>
      </c>
      <c r="B5745" s="25"/>
      <c r="C5745" s="26"/>
      <c r="D5745" s="27"/>
      <c r="E5745" s="27" t="s">
        <v>10537</v>
      </c>
      <c r="F5745" s="27" t="s">
        <v>10538</v>
      </c>
      <c r="G5745" s="28" t="s">
        <v>173</v>
      </c>
      <c r="H5745" s="27" t="s">
        <v>174</v>
      </c>
      <c r="I5745" s="118" t="s">
        <v>10539</v>
      </c>
      <c r="J5745" s="29">
        <v>674.1</v>
      </c>
      <c r="K5745" s="28" t="s">
        <v>162</v>
      </c>
      <c r="L5745" s="27" t="s">
        <v>114</v>
      </c>
      <c r="M5745" s="27" t="s">
        <v>164</v>
      </c>
      <c r="N5745" s="27" t="s">
        <v>11042</v>
      </c>
    </row>
    <row r="5746" spans="1:14" ht="16.5" customHeight="1" thickTop="1" thickBot="1">
      <c r="A5746" s="30">
        <v>8542399010</v>
      </c>
      <c r="B5746" s="25"/>
      <c r="C5746" s="26"/>
      <c r="D5746" s="27"/>
      <c r="E5746" s="27" t="s">
        <v>8686</v>
      </c>
      <c r="F5746" s="27" t="s">
        <v>8687</v>
      </c>
      <c r="G5746" s="28" t="s">
        <v>173</v>
      </c>
      <c r="H5746" s="27" t="s">
        <v>174</v>
      </c>
      <c r="I5746" s="118" t="s">
        <v>8688</v>
      </c>
      <c r="J5746" s="29">
        <v>15.56</v>
      </c>
      <c r="K5746" s="28" t="s">
        <v>162</v>
      </c>
      <c r="L5746" s="27" t="s">
        <v>614</v>
      </c>
      <c r="M5746" s="27" t="s">
        <v>164</v>
      </c>
      <c r="N5746" s="27" t="s">
        <v>8306</v>
      </c>
    </row>
    <row r="5747" spans="1:14" ht="16.5" customHeight="1" thickTop="1" thickBot="1">
      <c r="A5747" s="30">
        <v>8542399010</v>
      </c>
      <c r="B5747" s="25"/>
      <c r="C5747" s="26"/>
      <c r="D5747" s="27"/>
      <c r="E5747" s="27" t="s">
        <v>10540</v>
      </c>
      <c r="F5747" s="27" t="s">
        <v>8304</v>
      </c>
      <c r="G5747" s="28" t="s">
        <v>173</v>
      </c>
      <c r="H5747" s="27" t="s">
        <v>174</v>
      </c>
      <c r="I5747" s="118" t="s">
        <v>8305</v>
      </c>
      <c r="J5747" s="29">
        <v>45.29</v>
      </c>
      <c r="K5747" s="28" t="s">
        <v>162</v>
      </c>
      <c r="L5747" s="27" t="s">
        <v>8306</v>
      </c>
      <c r="M5747" s="27" t="s">
        <v>164</v>
      </c>
      <c r="N5747" s="27" t="s">
        <v>8306</v>
      </c>
    </row>
    <row r="5748" spans="1:14" ht="16.5" customHeight="1" thickTop="1" thickBot="1">
      <c r="A5748" s="30">
        <v>8542399010</v>
      </c>
      <c r="B5748" s="25"/>
      <c r="C5748" s="26"/>
      <c r="D5748" s="27"/>
      <c r="E5748" s="27" t="s">
        <v>2661</v>
      </c>
      <c r="F5748" s="27" t="s">
        <v>10541</v>
      </c>
      <c r="G5748" s="28" t="s">
        <v>173</v>
      </c>
      <c r="H5748" s="27" t="s">
        <v>174</v>
      </c>
      <c r="I5748" s="118" t="s">
        <v>10542</v>
      </c>
      <c r="J5748" s="29">
        <v>25.55</v>
      </c>
      <c r="K5748" s="28" t="s">
        <v>162</v>
      </c>
      <c r="L5748" s="27" t="s">
        <v>1087</v>
      </c>
      <c r="M5748" s="27" t="s">
        <v>164</v>
      </c>
      <c r="N5748" s="27" t="s">
        <v>1087</v>
      </c>
    </row>
    <row r="5749" spans="1:14" ht="16.5" customHeight="1" thickTop="1" thickBot="1">
      <c r="A5749" s="30">
        <v>8542399010</v>
      </c>
      <c r="B5749" s="25"/>
      <c r="C5749" s="26"/>
      <c r="D5749" s="27"/>
      <c r="E5749" s="27" t="s">
        <v>10543</v>
      </c>
      <c r="F5749" s="27" t="s">
        <v>10544</v>
      </c>
      <c r="G5749" s="28" t="s">
        <v>173</v>
      </c>
      <c r="H5749" s="27" t="s">
        <v>174</v>
      </c>
      <c r="I5749" s="118" t="s">
        <v>7175</v>
      </c>
      <c r="J5749" s="29">
        <v>51.09</v>
      </c>
      <c r="K5749" s="28" t="s">
        <v>162</v>
      </c>
      <c r="L5749" s="27" t="s">
        <v>614</v>
      </c>
      <c r="M5749" s="27" t="s">
        <v>164</v>
      </c>
      <c r="N5749" s="27" t="s">
        <v>18096</v>
      </c>
    </row>
    <row r="5750" spans="1:14" ht="16.5" customHeight="1" thickTop="1" thickBot="1">
      <c r="A5750" s="30">
        <v>8542399010</v>
      </c>
      <c r="B5750" s="25"/>
      <c r="C5750" s="26"/>
      <c r="D5750" s="27"/>
      <c r="E5750" s="27" t="s">
        <v>10540</v>
      </c>
      <c r="F5750" s="27" t="s">
        <v>8304</v>
      </c>
      <c r="G5750" s="28" t="s">
        <v>173</v>
      </c>
      <c r="H5750" s="27" t="s">
        <v>174</v>
      </c>
      <c r="I5750" s="118" t="s">
        <v>8305</v>
      </c>
      <c r="J5750" s="29">
        <v>14.05</v>
      </c>
      <c r="K5750" s="28" t="s">
        <v>162</v>
      </c>
      <c r="L5750" s="27" t="s">
        <v>614</v>
      </c>
      <c r="M5750" s="27" t="s">
        <v>164</v>
      </c>
      <c r="N5750" s="27" t="s">
        <v>8306</v>
      </c>
    </row>
    <row r="5751" spans="1:14" ht="16.5" customHeight="1" thickTop="1" thickBot="1">
      <c r="A5751" s="30">
        <v>8542399010</v>
      </c>
      <c r="B5751" s="25"/>
      <c r="C5751" s="26"/>
      <c r="D5751" s="27"/>
      <c r="E5751" s="27" t="s">
        <v>10543</v>
      </c>
      <c r="F5751" s="27" t="s">
        <v>10545</v>
      </c>
      <c r="G5751" s="28" t="s">
        <v>173</v>
      </c>
      <c r="H5751" s="27" t="s">
        <v>174</v>
      </c>
      <c r="I5751" s="118" t="s">
        <v>3020</v>
      </c>
      <c r="J5751" s="29">
        <v>49.77</v>
      </c>
      <c r="K5751" s="28" t="s">
        <v>162</v>
      </c>
      <c r="L5751" s="27" t="s">
        <v>114</v>
      </c>
      <c r="M5751" s="27" t="s">
        <v>164</v>
      </c>
      <c r="N5751" s="27" t="s">
        <v>11042</v>
      </c>
    </row>
    <row r="5752" spans="1:14" ht="16.5" customHeight="1" thickTop="1" thickBot="1">
      <c r="A5752" s="30">
        <v>8542399010</v>
      </c>
      <c r="B5752" s="25"/>
      <c r="C5752" s="26"/>
      <c r="D5752" s="27"/>
      <c r="E5752" s="27" t="s">
        <v>2673</v>
      </c>
      <c r="F5752" s="27" t="s">
        <v>10546</v>
      </c>
      <c r="G5752" s="28" t="s">
        <v>173</v>
      </c>
      <c r="H5752" s="27" t="s">
        <v>174</v>
      </c>
      <c r="I5752" s="118" t="s">
        <v>657</v>
      </c>
      <c r="J5752" s="29">
        <v>39.56</v>
      </c>
      <c r="K5752" s="28" t="s">
        <v>162</v>
      </c>
      <c r="L5752" s="27" t="s">
        <v>134</v>
      </c>
      <c r="M5752" s="27" t="s">
        <v>164</v>
      </c>
      <c r="N5752" s="27" t="s">
        <v>4101</v>
      </c>
    </row>
    <row r="5753" spans="1:14" ht="16.5" customHeight="1" thickTop="1" thickBot="1">
      <c r="A5753" s="30">
        <v>8542399010</v>
      </c>
      <c r="B5753" s="25"/>
      <c r="C5753" s="26"/>
      <c r="D5753" s="27"/>
      <c r="E5753" s="27" t="s">
        <v>5079</v>
      </c>
      <c r="F5753" s="27" t="s">
        <v>10547</v>
      </c>
      <c r="G5753" s="28" t="s">
        <v>173</v>
      </c>
      <c r="H5753" s="27" t="s">
        <v>174</v>
      </c>
      <c r="I5753" s="118" t="s">
        <v>10548</v>
      </c>
      <c r="J5753" s="29">
        <v>24.83</v>
      </c>
      <c r="K5753" s="28" t="s">
        <v>162</v>
      </c>
      <c r="L5753" s="27" t="s">
        <v>134</v>
      </c>
      <c r="M5753" s="27" t="s">
        <v>164</v>
      </c>
      <c r="N5753" s="27" t="s">
        <v>4101</v>
      </c>
    </row>
    <row r="5754" spans="1:14" ht="16.5" customHeight="1" thickTop="1" thickBot="1">
      <c r="A5754" s="30">
        <v>8542399010</v>
      </c>
      <c r="B5754" s="25"/>
      <c r="C5754" s="26"/>
      <c r="D5754" s="27"/>
      <c r="E5754" s="27" t="s">
        <v>658</v>
      </c>
      <c r="F5754" s="27" t="s">
        <v>10549</v>
      </c>
      <c r="G5754" s="28" t="s">
        <v>173</v>
      </c>
      <c r="H5754" s="27" t="s">
        <v>174</v>
      </c>
      <c r="I5754" s="118" t="s">
        <v>10550</v>
      </c>
      <c r="J5754" s="29">
        <v>305.89</v>
      </c>
      <c r="K5754" s="28" t="s">
        <v>162</v>
      </c>
      <c r="L5754" s="27" t="s">
        <v>648</v>
      </c>
      <c r="M5754" s="27" t="s">
        <v>164</v>
      </c>
      <c r="N5754" s="27" t="s">
        <v>9740</v>
      </c>
    </row>
    <row r="5755" spans="1:14" ht="16.5" customHeight="1" thickTop="1">
      <c r="A5755" s="24">
        <v>8548009000</v>
      </c>
      <c r="B5755" s="25"/>
      <c r="C5755" s="26">
        <v>0.05</v>
      </c>
      <c r="D5755" s="27"/>
      <c r="E5755" s="27" t="s">
        <v>1092</v>
      </c>
      <c r="F5755" s="27" t="s">
        <v>10551</v>
      </c>
      <c r="G5755" s="28" t="s">
        <v>173</v>
      </c>
      <c r="H5755" s="27" t="s">
        <v>174</v>
      </c>
      <c r="I5755" s="118" t="s">
        <v>10552</v>
      </c>
      <c r="J5755" s="29">
        <v>13.5</v>
      </c>
      <c r="K5755" s="28" t="s">
        <v>162</v>
      </c>
      <c r="L5755" s="27" t="s">
        <v>218</v>
      </c>
      <c r="M5755" s="27" t="s">
        <v>164</v>
      </c>
      <c r="N5755" s="27" t="s">
        <v>18066</v>
      </c>
    </row>
    <row r="5756" spans="1:14" ht="16.5" customHeight="1">
      <c r="A5756" s="24">
        <v>3923210000</v>
      </c>
      <c r="B5756" s="25"/>
      <c r="C5756" s="26">
        <v>6.5000000000000002E-2</v>
      </c>
      <c r="D5756" s="27"/>
      <c r="E5756" s="27" t="s">
        <v>3186</v>
      </c>
      <c r="F5756" s="27" t="s">
        <v>10553</v>
      </c>
      <c r="G5756" s="28" t="s">
        <v>173</v>
      </c>
      <c r="H5756" s="27" t="s">
        <v>174</v>
      </c>
      <c r="I5756" s="118" t="s">
        <v>10554</v>
      </c>
      <c r="J5756" s="29">
        <v>90</v>
      </c>
      <c r="K5756" s="28" t="s">
        <v>162</v>
      </c>
      <c r="L5756" s="27" t="s">
        <v>10555</v>
      </c>
      <c r="M5756" s="27" t="s">
        <v>164</v>
      </c>
      <c r="N5756" s="27" t="s">
        <v>10555</v>
      </c>
    </row>
    <row r="5757" spans="1:14" ht="16.5" customHeight="1">
      <c r="A5757" s="24">
        <v>3923210000</v>
      </c>
      <c r="B5757" s="25"/>
      <c r="C5757" s="26"/>
      <c r="D5757" s="27"/>
      <c r="E5757" s="27" t="s">
        <v>3186</v>
      </c>
      <c r="F5757" s="27" t="s">
        <v>10556</v>
      </c>
      <c r="G5757" s="28" t="s">
        <v>173</v>
      </c>
      <c r="H5757" s="27" t="s">
        <v>174</v>
      </c>
      <c r="I5757" s="118" t="s">
        <v>10557</v>
      </c>
      <c r="J5757" s="29">
        <v>33</v>
      </c>
      <c r="K5757" s="28" t="s">
        <v>162</v>
      </c>
      <c r="L5757" s="27" t="s">
        <v>10555</v>
      </c>
      <c r="M5757" s="27" t="s">
        <v>164</v>
      </c>
      <c r="N5757" s="27" t="s">
        <v>10555</v>
      </c>
    </row>
    <row r="5758" spans="1:14" ht="16.5" customHeight="1">
      <c r="A5758" s="24">
        <v>8504509500</v>
      </c>
      <c r="B5758" s="25"/>
      <c r="C5758" s="26"/>
      <c r="D5758" s="27"/>
      <c r="E5758" s="27" t="s">
        <v>10558</v>
      </c>
      <c r="F5758" s="27" t="s">
        <v>10559</v>
      </c>
      <c r="G5758" s="28" t="s">
        <v>173</v>
      </c>
      <c r="H5758" s="27" t="s">
        <v>174</v>
      </c>
      <c r="I5758" s="118" t="s">
        <v>10560</v>
      </c>
      <c r="J5758" s="29">
        <v>1.68</v>
      </c>
      <c r="K5758" s="28" t="s">
        <v>162</v>
      </c>
      <c r="L5758" s="27" t="s">
        <v>825</v>
      </c>
      <c r="M5758" s="27" t="s">
        <v>164</v>
      </c>
      <c r="N5758" s="27" t="s">
        <v>18108</v>
      </c>
    </row>
    <row r="5759" spans="1:14" ht="16.5" customHeight="1">
      <c r="A5759" s="24">
        <v>8504509500</v>
      </c>
      <c r="B5759" s="25"/>
      <c r="C5759" s="26"/>
      <c r="D5759" s="27"/>
      <c r="E5759" s="27" t="s">
        <v>1554</v>
      </c>
      <c r="F5759" s="27" t="s">
        <v>7684</v>
      </c>
      <c r="G5759" s="28" t="s">
        <v>201</v>
      </c>
      <c r="H5759" s="27" t="s">
        <v>202</v>
      </c>
      <c r="I5759" s="118" t="s">
        <v>10561</v>
      </c>
      <c r="J5759" s="29">
        <v>37.74</v>
      </c>
      <c r="K5759" s="28" t="s">
        <v>162</v>
      </c>
      <c r="L5759" s="27" t="s">
        <v>825</v>
      </c>
      <c r="M5759" s="27" t="s">
        <v>164</v>
      </c>
      <c r="N5759" s="27" t="s">
        <v>18108</v>
      </c>
    </row>
    <row r="5760" spans="1:14" ht="16.5" customHeight="1">
      <c r="A5760" s="24">
        <v>8504509500</v>
      </c>
      <c r="B5760" s="25"/>
      <c r="C5760" s="26"/>
      <c r="D5760" s="27"/>
      <c r="E5760" s="27" t="s">
        <v>1554</v>
      </c>
      <c r="F5760" s="27" t="s">
        <v>7682</v>
      </c>
      <c r="G5760" s="28" t="s">
        <v>201</v>
      </c>
      <c r="H5760" s="27" t="s">
        <v>202</v>
      </c>
      <c r="I5760" s="118" t="s">
        <v>10562</v>
      </c>
      <c r="J5760" s="29">
        <v>18.84</v>
      </c>
      <c r="K5760" s="28" t="s">
        <v>162</v>
      </c>
      <c r="L5760" s="27" t="s">
        <v>825</v>
      </c>
      <c r="M5760" s="27" t="s">
        <v>164</v>
      </c>
      <c r="N5760" s="27" t="s">
        <v>18108</v>
      </c>
    </row>
    <row r="5761" spans="1:14" ht="16.5" customHeight="1">
      <c r="A5761" s="24">
        <v>8531202000</v>
      </c>
      <c r="B5761" s="25"/>
      <c r="C5761" s="26"/>
      <c r="D5761" s="27"/>
      <c r="E5761" s="27" t="s">
        <v>241</v>
      </c>
      <c r="F5761" s="27" t="s">
        <v>10563</v>
      </c>
      <c r="G5761" s="28" t="s">
        <v>297</v>
      </c>
      <c r="H5761" s="27" t="s">
        <v>298</v>
      </c>
      <c r="I5761" s="118" t="s">
        <v>10564</v>
      </c>
      <c r="J5761" s="29">
        <v>3216</v>
      </c>
      <c r="K5761" s="28" t="s">
        <v>162</v>
      </c>
      <c r="L5761" s="27" t="s">
        <v>595</v>
      </c>
      <c r="M5761" s="27" t="s">
        <v>164</v>
      </c>
      <c r="N5761" s="27" t="s">
        <v>18070</v>
      </c>
    </row>
    <row r="5762" spans="1:14" ht="16.5" customHeight="1">
      <c r="A5762" s="24">
        <v>8532210000</v>
      </c>
      <c r="B5762" s="25"/>
      <c r="C5762" s="26"/>
      <c r="D5762" s="27"/>
      <c r="E5762" s="27" t="s">
        <v>3067</v>
      </c>
      <c r="F5762" s="27" t="s">
        <v>10565</v>
      </c>
      <c r="G5762" s="28" t="s">
        <v>259</v>
      </c>
      <c r="H5762" s="27" t="s">
        <v>260</v>
      </c>
      <c r="I5762" s="118" t="s">
        <v>10566</v>
      </c>
      <c r="J5762" s="29">
        <v>81.81</v>
      </c>
      <c r="K5762" s="28" t="s">
        <v>162</v>
      </c>
      <c r="L5762" s="27" t="s">
        <v>262</v>
      </c>
      <c r="M5762" s="27" t="s">
        <v>164</v>
      </c>
      <c r="N5762" s="27" t="s">
        <v>262</v>
      </c>
    </row>
    <row r="5763" spans="1:14" ht="16.5" customHeight="1">
      <c r="A5763" s="24">
        <v>8532220000</v>
      </c>
      <c r="B5763" s="25"/>
      <c r="C5763" s="26"/>
      <c r="D5763" s="27"/>
      <c r="E5763" s="27" t="s">
        <v>2022</v>
      </c>
      <c r="F5763" s="27" t="s">
        <v>10567</v>
      </c>
      <c r="G5763" s="28" t="s">
        <v>173</v>
      </c>
      <c r="H5763" s="27" t="s">
        <v>174</v>
      </c>
      <c r="I5763" s="118" t="s">
        <v>10568</v>
      </c>
      <c r="J5763" s="29">
        <v>13.64</v>
      </c>
      <c r="K5763" s="28" t="s">
        <v>162</v>
      </c>
      <c r="L5763" s="27" t="s">
        <v>306</v>
      </c>
      <c r="M5763" s="27" t="s">
        <v>164</v>
      </c>
      <c r="N5763" s="27" t="s">
        <v>18076</v>
      </c>
    </row>
    <row r="5764" spans="1:14" ht="16.5" customHeight="1">
      <c r="A5764" s="24">
        <v>8532240000</v>
      </c>
      <c r="B5764" s="25"/>
      <c r="C5764" s="26"/>
      <c r="D5764" s="27"/>
      <c r="E5764" s="27" t="s">
        <v>10569</v>
      </c>
      <c r="F5764" s="27" t="s">
        <v>10570</v>
      </c>
      <c r="G5764" s="28" t="s">
        <v>173</v>
      </c>
      <c r="H5764" s="27" t="s">
        <v>174</v>
      </c>
      <c r="I5764" s="118" t="s">
        <v>10571</v>
      </c>
      <c r="J5764" s="29">
        <v>7.06</v>
      </c>
      <c r="K5764" s="28" t="s">
        <v>162</v>
      </c>
      <c r="L5764" s="27" t="s">
        <v>218</v>
      </c>
      <c r="M5764" s="27" t="s">
        <v>164</v>
      </c>
      <c r="N5764" s="27" t="s">
        <v>18066</v>
      </c>
    </row>
    <row r="5765" spans="1:14" ht="16.5" customHeight="1">
      <c r="A5765" s="24">
        <v>8532240000</v>
      </c>
      <c r="B5765" s="25"/>
      <c r="C5765" s="26"/>
      <c r="D5765" s="27"/>
      <c r="E5765" s="27" t="s">
        <v>10569</v>
      </c>
      <c r="F5765" s="27" t="s">
        <v>10572</v>
      </c>
      <c r="G5765" s="28" t="s">
        <v>173</v>
      </c>
      <c r="H5765" s="27" t="s">
        <v>174</v>
      </c>
      <c r="I5765" s="118" t="s">
        <v>10573</v>
      </c>
      <c r="J5765" s="29">
        <v>2.2799999999999998</v>
      </c>
      <c r="K5765" s="28" t="s">
        <v>162</v>
      </c>
      <c r="L5765" s="27" t="s">
        <v>218</v>
      </c>
      <c r="M5765" s="27" t="s">
        <v>164</v>
      </c>
      <c r="N5765" s="27" t="s">
        <v>18066</v>
      </c>
    </row>
    <row r="5766" spans="1:14" ht="16.5" customHeight="1">
      <c r="A5766" s="24">
        <v>8536501906</v>
      </c>
      <c r="B5766" s="25"/>
      <c r="C5766" s="26">
        <v>7.4999999999999997E-2</v>
      </c>
      <c r="D5766" s="27"/>
      <c r="E5766" s="27" t="s">
        <v>10574</v>
      </c>
      <c r="F5766" s="27" t="s">
        <v>10575</v>
      </c>
      <c r="G5766" s="28" t="s">
        <v>173</v>
      </c>
      <c r="H5766" s="27" t="s">
        <v>174</v>
      </c>
      <c r="I5766" s="118" t="s">
        <v>10576</v>
      </c>
      <c r="J5766" s="29">
        <v>13.09</v>
      </c>
      <c r="K5766" s="28" t="s">
        <v>162</v>
      </c>
      <c r="L5766" s="27" t="s">
        <v>285</v>
      </c>
      <c r="M5766" s="27" t="s">
        <v>164</v>
      </c>
      <c r="N5766" s="27" t="s">
        <v>18075</v>
      </c>
    </row>
    <row r="5767" spans="1:14" ht="16.5" customHeight="1">
      <c r="A5767" s="24">
        <v>8536501906</v>
      </c>
      <c r="B5767" s="25"/>
      <c r="C5767" s="26"/>
      <c r="D5767" s="27"/>
      <c r="E5767" s="27" t="s">
        <v>10574</v>
      </c>
      <c r="F5767" s="27" t="s">
        <v>10577</v>
      </c>
      <c r="G5767" s="28" t="s">
        <v>173</v>
      </c>
      <c r="H5767" s="27" t="s">
        <v>174</v>
      </c>
      <c r="I5767" s="118" t="s">
        <v>10578</v>
      </c>
      <c r="J5767" s="29">
        <v>53.45</v>
      </c>
      <c r="K5767" s="28" t="s">
        <v>162</v>
      </c>
      <c r="L5767" s="27" t="s">
        <v>1152</v>
      </c>
      <c r="M5767" s="27" t="s">
        <v>164</v>
      </c>
      <c r="N5767" s="27" t="s">
        <v>3701</v>
      </c>
    </row>
    <row r="5768" spans="1:14" ht="16.5" customHeight="1">
      <c r="A5768" s="24">
        <v>8536691000</v>
      </c>
      <c r="B5768" s="25"/>
      <c r="C5768" s="26"/>
      <c r="D5768" s="27"/>
      <c r="E5768" s="27" t="s">
        <v>4946</v>
      </c>
      <c r="F5768" s="27" t="s">
        <v>10579</v>
      </c>
      <c r="G5768" s="28" t="s">
        <v>173</v>
      </c>
      <c r="H5768" s="27" t="s">
        <v>174</v>
      </c>
      <c r="I5768" s="118" t="s">
        <v>10580</v>
      </c>
      <c r="J5768" s="29">
        <v>1.24</v>
      </c>
      <c r="K5768" s="28" t="s">
        <v>162</v>
      </c>
      <c r="L5768" s="27" t="s">
        <v>6384</v>
      </c>
      <c r="M5768" s="27" t="s">
        <v>164</v>
      </c>
      <c r="N5768" s="27" t="s">
        <v>18330</v>
      </c>
    </row>
    <row r="5769" spans="1:14" ht="16.5" customHeight="1">
      <c r="A5769" s="24">
        <v>8536693000</v>
      </c>
      <c r="B5769" s="25"/>
      <c r="C5769" s="26"/>
      <c r="D5769" s="27"/>
      <c r="E5769" s="27" t="s">
        <v>444</v>
      </c>
      <c r="F5769" s="27" t="s">
        <v>10581</v>
      </c>
      <c r="G5769" s="28" t="s">
        <v>173</v>
      </c>
      <c r="H5769" s="27" t="s">
        <v>174</v>
      </c>
      <c r="I5769" s="118" t="s">
        <v>10582</v>
      </c>
      <c r="J5769" s="29">
        <v>150</v>
      </c>
      <c r="K5769" s="28" t="s">
        <v>162</v>
      </c>
      <c r="L5769" s="27" t="s">
        <v>10583</v>
      </c>
      <c r="M5769" s="27" t="s">
        <v>164</v>
      </c>
      <c r="N5769" s="27" t="s">
        <v>18399</v>
      </c>
    </row>
    <row r="5770" spans="1:14" ht="16.5" customHeight="1">
      <c r="A5770" s="24">
        <v>8536693000</v>
      </c>
      <c r="B5770" s="25"/>
      <c r="C5770" s="26"/>
      <c r="D5770" s="27"/>
      <c r="E5770" s="27" t="s">
        <v>10204</v>
      </c>
      <c r="F5770" s="27" t="s">
        <v>10584</v>
      </c>
      <c r="G5770" s="28" t="s">
        <v>167</v>
      </c>
      <c r="H5770" s="27" t="s">
        <v>168</v>
      </c>
      <c r="I5770" s="118" t="s">
        <v>10585</v>
      </c>
      <c r="J5770" s="29">
        <v>98.09</v>
      </c>
      <c r="K5770" s="28" t="s">
        <v>162</v>
      </c>
      <c r="L5770" s="27" t="s">
        <v>503</v>
      </c>
      <c r="M5770" s="27" t="s">
        <v>164</v>
      </c>
      <c r="N5770" s="27" t="s">
        <v>18089</v>
      </c>
    </row>
    <row r="5771" spans="1:14" ht="16.5" customHeight="1">
      <c r="A5771" s="24">
        <v>8536693000</v>
      </c>
      <c r="B5771" s="25"/>
      <c r="C5771" s="26"/>
      <c r="D5771" s="27"/>
      <c r="E5771" s="27" t="s">
        <v>444</v>
      </c>
      <c r="F5771" s="27" t="s">
        <v>10586</v>
      </c>
      <c r="G5771" s="28" t="s">
        <v>282</v>
      </c>
      <c r="H5771" s="27" t="s">
        <v>283</v>
      </c>
      <c r="I5771" s="118" t="s">
        <v>10587</v>
      </c>
      <c r="J5771" s="29">
        <v>1.41</v>
      </c>
      <c r="K5771" s="28" t="s">
        <v>162</v>
      </c>
      <c r="L5771" s="27" t="s">
        <v>449</v>
      </c>
      <c r="M5771" s="27" t="s">
        <v>164</v>
      </c>
      <c r="N5771" s="27" t="s">
        <v>18085</v>
      </c>
    </row>
    <row r="5772" spans="1:14" ht="16.5" customHeight="1">
      <c r="A5772" s="24">
        <v>8538909908</v>
      </c>
      <c r="B5772" s="25"/>
      <c r="C5772" s="26">
        <v>0.05</v>
      </c>
      <c r="D5772" s="27"/>
      <c r="E5772" s="27" t="s">
        <v>2820</v>
      </c>
      <c r="F5772" s="27" t="s">
        <v>10588</v>
      </c>
      <c r="G5772" s="28" t="s">
        <v>173</v>
      </c>
      <c r="H5772" s="27" t="s">
        <v>174</v>
      </c>
      <c r="I5772" s="118" t="s">
        <v>10589</v>
      </c>
      <c r="J5772" s="29">
        <v>0.88</v>
      </c>
      <c r="K5772" s="28" t="s">
        <v>162</v>
      </c>
      <c r="L5772" s="27" t="s">
        <v>1152</v>
      </c>
      <c r="M5772" s="27" t="s">
        <v>164</v>
      </c>
      <c r="N5772" s="27" t="s">
        <v>3701</v>
      </c>
    </row>
    <row r="5773" spans="1:14" ht="16.5" customHeight="1">
      <c r="A5773" s="24">
        <v>8541100009</v>
      </c>
      <c r="B5773" s="25"/>
      <c r="C5773" s="26"/>
      <c r="D5773" s="27"/>
      <c r="E5773" s="27" t="s">
        <v>10590</v>
      </c>
      <c r="F5773" s="27" t="s">
        <v>1801</v>
      </c>
      <c r="G5773" s="28" t="s">
        <v>167</v>
      </c>
      <c r="H5773" s="27" t="s">
        <v>168</v>
      </c>
      <c r="I5773" s="118" t="s">
        <v>1802</v>
      </c>
      <c r="J5773" s="29">
        <v>0.48</v>
      </c>
      <c r="K5773" s="28" t="s">
        <v>162</v>
      </c>
      <c r="L5773" s="27" t="s">
        <v>595</v>
      </c>
      <c r="M5773" s="27" t="s">
        <v>164</v>
      </c>
      <c r="N5773" s="27" t="s">
        <v>18070</v>
      </c>
    </row>
    <row r="5774" spans="1:14" ht="16.5" customHeight="1">
      <c r="A5774" s="24">
        <v>8541290000</v>
      </c>
      <c r="B5774" s="25"/>
      <c r="C5774" s="26"/>
      <c r="D5774" s="27"/>
      <c r="E5774" s="27" t="s">
        <v>10591</v>
      </c>
      <c r="F5774" s="27" t="s">
        <v>10592</v>
      </c>
      <c r="G5774" s="28" t="s">
        <v>173</v>
      </c>
      <c r="H5774" s="27" t="s">
        <v>174</v>
      </c>
      <c r="I5774" s="118" t="s">
        <v>10593</v>
      </c>
      <c r="J5774" s="29">
        <v>630.23</v>
      </c>
      <c r="K5774" s="28" t="s">
        <v>162</v>
      </c>
      <c r="L5774" s="27" t="s">
        <v>416</v>
      </c>
      <c r="M5774" s="27" t="s">
        <v>164</v>
      </c>
      <c r="N5774" s="27" t="s">
        <v>18081</v>
      </c>
    </row>
    <row r="5775" spans="1:14" ht="16.5" customHeight="1">
      <c r="A5775" s="24">
        <v>8541290000</v>
      </c>
      <c r="B5775" s="25"/>
      <c r="C5775" s="26"/>
      <c r="D5775" s="27"/>
      <c r="E5775" s="27" t="s">
        <v>10591</v>
      </c>
      <c r="F5775" s="27" t="s">
        <v>2856</v>
      </c>
      <c r="G5775" s="28" t="s">
        <v>173</v>
      </c>
      <c r="H5775" s="27" t="s">
        <v>174</v>
      </c>
      <c r="I5775" s="118" t="s">
        <v>2857</v>
      </c>
      <c r="J5775" s="29">
        <v>116.48</v>
      </c>
      <c r="K5775" s="28" t="s">
        <v>162</v>
      </c>
      <c r="L5775" s="27" t="s">
        <v>580</v>
      </c>
      <c r="M5775" s="27" t="s">
        <v>164</v>
      </c>
      <c r="N5775" s="27" t="s">
        <v>10753</v>
      </c>
    </row>
    <row r="5776" spans="1:14" ht="16.5" customHeight="1">
      <c r="A5776" s="24">
        <v>8541290000</v>
      </c>
      <c r="B5776" s="25"/>
      <c r="C5776" s="26"/>
      <c r="D5776" s="27"/>
      <c r="E5776" s="27" t="s">
        <v>10591</v>
      </c>
      <c r="F5776" s="27" t="s">
        <v>8626</v>
      </c>
      <c r="G5776" s="28" t="s">
        <v>173</v>
      </c>
      <c r="H5776" s="27" t="s">
        <v>174</v>
      </c>
      <c r="I5776" s="118" t="s">
        <v>8627</v>
      </c>
      <c r="J5776" s="29">
        <v>1.23</v>
      </c>
      <c r="K5776" s="28" t="s">
        <v>162</v>
      </c>
      <c r="L5776" s="27" t="s">
        <v>10594</v>
      </c>
      <c r="M5776" s="27" t="s">
        <v>164</v>
      </c>
      <c r="N5776" s="27" t="s">
        <v>18081</v>
      </c>
    </row>
    <row r="5777" spans="1:14" ht="16.5" customHeight="1">
      <c r="A5777" s="24">
        <v>8541290000</v>
      </c>
      <c r="B5777" s="25"/>
      <c r="C5777" s="26"/>
      <c r="D5777" s="27"/>
      <c r="E5777" s="27" t="s">
        <v>10595</v>
      </c>
      <c r="F5777" s="27" t="s">
        <v>9512</v>
      </c>
      <c r="G5777" s="28" t="s">
        <v>282</v>
      </c>
      <c r="H5777" s="27" t="s">
        <v>283</v>
      </c>
      <c r="I5777" s="118" t="s">
        <v>9110</v>
      </c>
      <c r="J5777" s="29">
        <v>1909.44</v>
      </c>
      <c r="K5777" s="28" t="s">
        <v>162</v>
      </c>
      <c r="L5777" s="27" t="s">
        <v>587</v>
      </c>
      <c r="M5777" s="27" t="s">
        <v>164</v>
      </c>
      <c r="N5777" s="27" t="s">
        <v>18093</v>
      </c>
    </row>
    <row r="5778" spans="1:14" ht="16.5" customHeight="1" thickBot="1">
      <c r="A5778" s="24">
        <v>8541210000</v>
      </c>
      <c r="B5778" s="25"/>
      <c r="C5778" s="26"/>
      <c r="D5778" s="27"/>
      <c r="E5778" s="27" t="s">
        <v>10596</v>
      </c>
      <c r="F5778" s="27" t="s">
        <v>10597</v>
      </c>
      <c r="G5778" s="28" t="s">
        <v>282</v>
      </c>
      <c r="H5778" s="27" t="s">
        <v>283</v>
      </c>
      <c r="I5778" s="118" t="s">
        <v>10598</v>
      </c>
      <c r="J5778" s="29">
        <v>15.3</v>
      </c>
      <c r="K5778" s="28" t="s">
        <v>162</v>
      </c>
      <c r="L5778" s="27" t="s">
        <v>409</v>
      </c>
      <c r="M5778" s="27" t="s">
        <v>164</v>
      </c>
      <c r="N5778" s="27" t="s">
        <v>409</v>
      </c>
    </row>
    <row r="5779" spans="1:14" ht="16.5" customHeight="1" thickTop="1" thickBot="1">
      <c r="A5779" s="30">
        <v>8542319010</v>
      </c>
      <c r="B5779" s="25"/>
      <c r="C5779" s="26"/>
      <c r="D5779" s="27"/>
      <c r="E5779" s="27" t="s">
        <v>10599</v>
      </c>
      <c r="F5779" s="27" t="s">
        <v>7879</v>
      </c>
      <c r="G5779" s="28" t="s">
        <v>173</v>
      </c>
      <c r="H5779" s="27" t="s">
        <v>174</v>
      </c>
      <c r="I5779" s="118" t="s">
        <v>7880</v>
      </c>
      <c r="J5779" s="29">
        <v>3.84</v>
      </c>
      <c r="K5779" s="28" t="s">
        <v>162</v>
      </c>
      <c r="L5779" s="27" t="s">
        <v>134</v>
      </c>
      <c r="M5779" s="27" t="s">
        <v>164</v>
      </c>
      <c r="N5779" s="27" t="s">
        <v>4101</v>
      </c>
    </row>
    <row r="5780" spans="1:14" ht="16.5" customHeight="1" thickTop="1" thickBot="1">
      <c r="A5780" s="30">
        <v>8542319010</v>
      </c>
      <c r="B5780" s="25"/>
      <c r="C5780" s="26"/>
      <c r="D5780" s="27"/>
      <c r="E5780" s="27" t="s">
        <v>1328</v>
      </c>
      <c r="F5780" s="27" t="s">
        <v>10600</v>
      </c>
      <c r="G5780" s="28" t="s">
        <v>173</v>
      </c>
      <c r="H5780" s="27" t="s">
        <v>174</v>
      </c>
      <c r="I5780" s="118" t="s">
        <v>10601</v>
      </c>
      <c r="J5780" s="29">
        <v>14.84</v>
      </c>
      <c r="K5780" s="28" t="s">
        <v>162</v>
      </c>
      <c r="L5780" s="27" t="s">
        <v>580</v>
      </c>
      <c r="M5780" s="27" t="s">
        <v>164</v>
      </c>
      <c r="N5780" s="27" t="s">
        <v>10753</v>
      </c>
    </row>
    <row r="5781" spans="1:14" ht="16.5" customHeight="1" thickTop="1" thickBot="1">
      <c r="A5781" s="30">
        <v>8542319010</v>
      </c>
      <c r="B5781" s="25"/>
      <c r="C5781" s="26"/>
      <c r="D5781" s="27"/>
      <c r="E5781" s="27" t="s">
        <v>5287</v>
      </c>
      <c r="F5781" s="27" t="s">
        <v>10602</v>
      </c>
      <c r="G5781" s="28" t="s">
        <v>282</v>
      </c>
      <c r="H5781" s="27" t="s">
        <v>283</v>
      </c>
      <c r="I5781" s="118" t="s">
        <v>10603</v>
      </c>
      <c r="J5781" s="29">
        <v>310.64999999999998</v>
      </c>
      <c r="K5781" s="28" t="s">
        <v>162</v>
      </c>
      <c r="L5781" s="27" t="s">
        <v>218</v>
      </c>
      <c r="M5781" s="27" t="s">
        <v>164</v>
      </c>
      <c r="N5781" s="27" t="s">
        <v>18066</v>
      </c>
    </row>
    <row r="5782" spans="1:14" ht="16.5" customHeight="1" thickTop="1" thickBot="1">
      <c r="A5782" s="30">
        <v>8542319010</v>
      </c>
      <c r="B5782" s="25"/>
      <c r="C5782" s="26"/>
      <c r="D5782" s="27"/>
      <c r="E5782" s="27" t="s">
        <v>10604</v>
      </c>
      <c r="F5782" s="27" t="s">
        <v>10605</v>
      </c>
      <c r="G5782" s="28" t="s">
        <v>297</v>
      </c>
      <c r="H5782" s="27" t="s">
        <v>298</v>
      </c>
      <c r="I5782" s="118" t="s">
        <v>7519</v>
      </c>
      <c r="J5782" s="29">
        <v>458.82</v>
      </c>
      <c r="K5782" s="28" t="s">
        <v>162</v>
      </c>
      <c r="L5782" s="27" t="s">
        <v>416</v>
      </c>
      <c r="M5782" s="27" t="s">
        <v>164</v>
      </c>
      <c r="N5782" s="27" t="s">
        <v>18081</v>
      </c>
    </row>
    <row r="5783" spans="1:14" ht="16.5" customHeight="1" thickTop="1" thickBot="1">
      <c r="A5783" s="30">
        <v>8542319010</v>
      </c>
      <c r="B5783" s="25"/>
      <c r="C5783" s="26"/>
      <c r="D5783" s="27"/>
      <c r="E5783" s="27" t="s">
        <v>602</v>
      </c>
      <c r="F5783" s="27" t="s">
        <v>7046</v>
      </c>
      <c r="G5783" s="28" t="s">
        <v>297</v>
      </c>
      <c r="H5783" s="27" t="s">
        <v>298</v>
      </c>
      <c r="I5783" s="118" t="s">
        <v>7047</v>
      </c>
      <c r="J5783" s="29">
        <v>14.12</v>
      </c>
      <c r="K5783" s="28" t="s">
        <v>162</v>
      </c>
      <c r="L5783" s="27" t="s">
        <v>7045</v>
      </c>
      <c r="M5783" s="27" t="s">
        <v>164</v>
      </c>
      <c r="N5783" s="27" t="s">
        <v>9740</v>
      </c>
    </row>
    <row r="5784" spans="1:14" ht="16.5" customHeight="1" thickTop="1" thickBot="1">
      <c r="A5784" s="30">
        <v>8542319010</v>
      </c>
      <c r="B5784" s="25"/>
      <c r="C5784" s="26"/>
      <c r="D5784" s="27"/>
      <c r="E5784" s="27" t="s">
        <v>602</v>
      </c>
      <c r="F5784" s="27" t="s">
        <v>10606</v>
      </c>
      <c r="G5784" s="28" t="s">
        <v>297</v>
      </c>
      <c r="H5784" s="27" t="s">
        <v>298</v>
      </c>
      <c r="I5784" s="118" t="s">
        <v>10607</v>
      </c>
      <c r="J5784" s="29">
        <v>1200.8599999999999</v>
      </c>
      <c r="K5784" s="28" t="s">
        <v>162</v>
      </c>
      <c r="L5784" s="27" t="s">
        <v>614</v>
      </c>
      <c r="M5784" s="27" t="s">
        <v>164</v>
      </c>
      <c r="N5784" s="27" t="s">
        <v>18096</v>
      </c>
    </row>
    <row r="5785" spans="1:14" ht="16.5" customHeight="1" thickTop="1" thickBot="1">
      <c r="A5785" s="30">
        <v>8542319010</v>
      </c>
      <c r="B5785" s="25"/>
      <c r="C5785" s="26"/>
      <c r="D5785" s="27"/>
      <c r="E5785" s="27" t="s">
        <v>611</v>
      </c>
      <c r="F5785" s="27" t="s">
        <v>1857</v>
      </c>
      <c r="G5785" s="28" t="s">
        <v>243</v>
      </c>
      <c r="H5785" s="27" t="s">
        <v>244</v>
      </c>
      <c r="I5785" s="118" t="s">
        <v>1858</v>
      </c>
      <c r="J5785" s="29">
        <v>16.95</v>
      </c>
      <c r="K5785" s="28" t="s">
        <v>162</v>
      </c>
      <c r="L5785" s="27" t="s">
        <v>614</v>
      </c>
      <c r="M5785" s="27" t="s">
        <v>164</v>
      </c>
      <c r="N5785" s="27" t="s">
        <v>18096</v>
      </c>
    </row>
    <row r="5786" spans="1:14" ht="16.5" customHeight="1" thickTop="1" thickBot="1">
      <c r="A5786" s="30">
        <v>8542319010</v>
      </c>
      <c r="B5786" s="25"/>
      <c r="C5786" s="26"/>
      <c r="D5786" s="27"/>
      <c r="E5786" s="27" t="s">
        <v>10608</v>
      </c>
      <c r="F5786" s="27" t="s">
        <v>10609</v>
      </c>
      <c r="G5786" s="28" t="s">
        <v>243</v>
      </c>
      <c r="H5786" s="27" t="s">
        <v>244</v>
      </c>
      <c r="I5786" s="118" t="s">
        <v>10610</v>
      </c>
      <c r="J5786" s="29">
        <v>9</v>
      </c>
      <c r="K5786" s="28" t="s">
        <v>162</v>
      </c>
      <c r="L5786" s="27" t="s">
        <v>114</v>
      </c>
      <c r="M5786" s="27" t="s">
        <v>164</v>
      </c>
      <c r="N5786" s="27" t="s">
        <v>11042</v>
      </c>
    </row>
    <row r="5787" spans="1:14" ht="16.5" customHeight="1" thickTop="1" thickBot="1">
      <c r="A5787" s="30">
        <v>8542319010</v>
      </c>
      <c r="B5787" s="25"/>
      <c r="C5787" s="26"/>
      <c r="D5787" s="27"/>
      <c r="E5787" s="27" t="s">
        <v>602</v>
      </c>
      <c r="F5787" s="27" t="s">
        <v>10611</v>
      </c>
      <c r="G5787" s="28" t="s">
        <v>243</v>
      </c>
      <c r="H5787" s="27" t="s">
        <v>244</v>
      </c>
      <c r="I5787" s="118" t="s">
        <v>10612</v>
      </c>
      <c r="J5787" s="29">
        <v>7.95</v>
      </c>
      <c r="K5787" s="28" t="s">
        <v>162</v>
      </c>
      <c r="L5787" s="27" t="s">
        <v>134</v>
      </c>
      <c r="M5787" s="27" t="s">
        <v>164</v>
      </c>
      <c r="N5787" s="27" t="s">
        <v>4101</v>
      </c>
    </row>
    <row r="5788" spans="1:14" ht="16.5" customHeight="1" thickTop="1" thickBot="1">
      <c r="A5788" s="30">
        <v>8542319010</v>
      </c>
      <c r="B5788" s="25"/>
      <c r="C5788" s="26"/>
      <c r="D5788" s="27"/>
      <c r="E5788" s="27" t="s">
        <v>8316</v>
      </c>
      <c r="F5788" s="27" t="s">
        <v>8317</v>
      </c>
      <c r="G5788" s="28" t="s">
        <v>159</v>
      </c>
      <c r="H5788" s="27" t="s">
        <v>160</v>
      </c>
      <c r="I5788" s="118" t="s">
        <v>8320</v>
      </c>
      <c r="J5788" s="29">
        <v>4585.3999999999996</v>
      </c>
      <c r="K5788" s="28" t="s">
        <v>162</v>
      </c>
      <c r="L5788" s="27" t="s">
        <v>648</v>
      </c>
      <c r="M5788" s="27" t="s">
        <v>164</v>
      </c>
      <c r="N5788" s="27" t="s">
        <v>11042</v>
      </c>
    </row>
    <row r="5789" spans="1:14" ht="16.5" customHeight="1" thickTop="1" thickBot="1">
      <c r="A5789" s="30">
        <v>8542323100</v>
      </c>
      <c r="B5789" s="25"/>
      <c r="C5789" s="26"/>
      <c r="D5789" s="27"/>
      <c r="E5789" s="27" t="s">
        <v>10613</v>
      </c>
      <c r="F5789" s="27" t="s">
        <v>10614</v>
      </c>
      <c r="G5789" s="28" t="s">
        <v>227</v>
      </c>
      <c r="H5789" s="27" t="s">
        <v>228</v>
      </c>
      <c r="I5789" s="118" t="s">
        <v>10615</v>
      </c>
      <c r="J5789" s="29">
        <v>107.5</v>
      </c>
      <c r="K5789" s="28" t="s">
        <v>162</v>
      </c>
      <c r="L5789" s="27" t="s">
        <v>614</v>
      </c>
      <c r="M5789" s="27" t="s">
        <v>164</v>
      </c>
      <c r="N5789" s="27" t="s">
        <v>18096</v>
      </c>
    </row>
    <row r="5790" spans="1:14" ht="16.5" customHeight="1" thickTop="1" thickBot="1">
      <c r="A5790" s="30">
        <v>8542339000</v>
      </c>
      <c r="B5790" s="25"/>
      <c r="C5790" s="26"/>
      <c r="D5790" s="27"/>
      <c r="E5790" s="27" t="s">
        <v>2611</v>
      </c>
      <c r="F5790" s="27" t="s">
        <v>2614</v>
      </c>
      <c r="G5790" s="28" t="s">
        <v>243</v>
      </c>
      <c r="H5790" s="27" t="s">
        <v>244</v>
      </c>
      <c r="I5790" s="118" t="s">
        <v>2615</v>
      </c>
      <c r="J5790" s="29">
        <v>97.02</v>
      </c>
      <c r="K5790" s="28" t="s">
        <v>162</v>
      </c>
      <c r="L5790" s="27" t="s">
        <v>648</v>
      </c>
      <c r="M5790" s="27" t="s">
        <v>164</v>
      </c>
      <c r="N5790" s="27" t="s">
        <v>11042</v>
      </c>
    </row>
    <row r="5791" spans="1:14" ht="16.5" customHeight="1" thickTop="1" thickBot="1">
      <c r="A5791" s="30">
        <v>8542399010</v>
      </c>
      <c r="B5791" s="25"/>
      <c r="C5791" s="26"/>
      <c r="D5791" s="27"/>
      <c r="E5791" s="27" t="s">
        <v>10616</v>
      </c>
      <c r="F5791" s="27" t="s">
        <v>10617</v>
      </c>
      <c r="G5791" s="28" t="s">
        <v>173</v>
      </c>
      <c r="H5791" s="27" t="s">
        <v>174</v>
      </c>
      <c r="I5791" s="118" t="s">
        <v>10618</v>
      </c>
      <c r="J5791" s="29">
        <v>207350</v>
      </c>
      <c r="K5791" s="28" t="s">
        <v>162</v>
      </c>
      <c r="L5791" s="27" t="s">
        <v>614</v>
      </c>
      <c r="M5791" s="27" t="s">
        <v>164</v>
      </c>
      <c r="N5791" s="27" t="s">
        <v>18096</v>
      </c>
    </row>
    <row r="5792" spans="1:14" ht="16.5" customHeight="1" thickTop="1" thickBot="1">
      <c r="A5792" s="30">
        <v>8542399010</v>
      </c>
      <c r="B5792" s="25"/>
      <c r="C5792" s="26"/>
      <c r="D5792" s="27"/>
      <c r="E5792" s="27" t="s">
        <v>697</v>
      </c>
      <c r="F5792" s="27" t="s">
        <v>10619</v>
      </c>
      <c r="G5792" s="28" t="s">
        <v>173</v>
      </c>
      <c r="H5792" s="27" t="s">
        <v>174</v>
      </c>
      <c r="I5792" s="118" t="s">
        <v>5989</v>
      </c>
      <c r="J5792" s="29">
        <v>19.739999999999998</v>
      </c>
      <c r="K5792" s="28" t="s">
        <v>162</v>
      </c>
      <c r="L5792" s="27" t="s">
        <v>528</v>
      </c>
      <c r="M5792" s="27" t="s">
        <v>164</v>
      </c>
      <c r="N5792" s="27" t="s">
        <v>18090</v>
      </c>
    </row>
    <row r="5793" spans="1:14" ht="16.5" customHeight="1" thickTop="1" thickBot="1">
      <c r="A5793" s="30">
        <v>8542399010</v>
      </c>
      <c r="B5793" s="25"/>
      <c r="C5793" s="26"/>
      <c r="D5793" s="27"/>
      <c r="E5793" s="27" t="s">
        <v>649</v>
      </c>
      <c r="F5793" s="27" t="s">
        <v>10620</v>
      </c>
      <c r="G5793" s="28" t="s">
        <v>259</v>
      </c>
      <c r="H5793" s="27" t="s">
        <v>260</v>
      </c>
      <c r="I5793" s="118" t="s">
        <v>10621</v>
      </c>
      <c r="J5793" s="29">
        <v>20.65</v>
      </c>
      <c r="K5793" s="28" t="s">
        <v>162</v>
      </c>
      <c r="L5793" s="27" t="s">
        <v>262</v>
      </c>
      <c r="M5793" s="27" t="s">
        <v>164</v>
      </c>
      <c r="N5793" s="27" t="s">
        <v>262</v>
      </c>
    </row>
    <row r="5794" spans="1:14" ht="16.5" customHeight="1" thickTop="1" thickBot="1">
      <c r="A5794" s="30">
        <v>8542399010</v>
      </c>
      <c r="B5794" s="25"/>
      <c r="C5794" s="26"/>
      <c r="D5794" s="27"/>
      <c r="E5794" s="27" t="s">
        <v>800</v>
      </c>
      <c r="F5794" s="27" t="s">
        <v>10622</v>
      </c>
      <c r="G5794" s="28" t="s">
        <v>297</v>
      </c>
      <c r="H5794" s="27" t="s">
        <v>298</v>
      </c>
      <c r="I5794" s="118" t="s">
        <v>10623</v>
      </c>
      <c r="J5794" s="29">
        <v>1553.04</v>
      </c>
      <c r="K5794" s="28" t="s">
        <v>162</v>
      </c>
      <c r="L5794" s="27" t="s">
        <v>648</v>
      </c>
      <c r="M5794" s="27" t="s">
        <v>164</v>
      </c>
      <c r="N5794" s="27" t="s">
        <v>11042</v>
      </c>
    </row>
    <row r="5795" spans="1:14" ht="16.5" customHeight="1" thickTop="1" thickBot="1">
      <c r="A5795" s="30">
        <v>8542399010</v>
      </c>
      <c r="B5795" s="25"/>
      <c r="C5795" s="26"/>
      <c r="D5795" s="27"/>
      <c r="E5795" s="27" t="s">
        <v>765</v>
      </c>
      <c r="F5795" s="27" t="s">
        <v>1351</v>
      </c>
      <c r="G5795" s="28" t="s">
        <v>297</v>
      </c>
      <c r="H5795" s="27" t="s">
        <v>298</v>
      </c>
      <c r="I5795" s="118" t="s">
        <v>1352</v>
      </c>
      <c r="J5795" s="29">
        <v>148.22999999999999</v>
      </c>
      <c r="K5795" s="28" t="s">
        <v>162</v>
      </c>
      <c r="L5795" s="27" t="s">
        <v>125</v>
      </c>
      <c r="M5795" s="27" t="s">
        <v>164</v>
      </c>
      <c r="N5795" s="27" t="s">
        <v>125</v>
      </c>
    </row>
    <row r="5796" spans="1:14" ht="16.5" customHeight="1" thickTop="1" thickBot="1">
      <c r="A5796" s="30">
        <v>8542399010</v>
      </c>
      <c r="B5796" s="25"/>
      <c r="C5796" s="26"/>
      <c r="D5796" s="27"/>
      <c r="E5796" s="27" t="s">
        <v>1343</v>
      </c>
      <c r="F5796" s="27" t="s">
        <v>5069</v>
      </c>
      <c r="G5796" s="28" t="s">
        <v>297</v>
      </c>
      <c r="H5796" s="27" t="s">
        <v>298</v>
      </c>
      <c r="I5796" s="118" t="s">
        <v>5070</v>
      </c>
      <c r="J5796" s="29">
        <v>11.67</v>
      </c>
      <c r="K5796" s="28" t="s">
        <v>162</v>
      </c>
      <c r="L5796" s="27" t="s">
        <v>134</v>
      </c>
      <c r="M5796" s="27" t="s">
        <v>164</v>
      </c>
      <c r="N5796" s="27" t="s">
        <v>4101</v>
      </c>
    </row>
    <row r="5797" spans="1:14" ht="16.5" customHeight="1" thickTop="1" thickBot="1">
      <c r="A5797" s="30">
        <v>8542399010</v>
      </c>
      <c r="B5797" s="25"/>
      <c r="C5797" s="26"/>
      <c r="D5797" s="27"/>
      <c r="E5797" s="27" t="s">
        <v>10543</v>
      </c>
      <c r="F5797" s="27" t="s">
        <v>10624</v>
      </c>
      <c r="G5797" s="28" t="s">
        <v>297</v>
      </c>
      <c r="H5797" s="27" t="s">
        <v>298</v>
      </c>
      <c r="I5797" s="118" t="s">
        <v>10625</v>
      </c>
      <c r="J5797" s="29">
        <v>5.65</v>
      </c>
      <c r="K5797" s="28" t="s">
        <v>162</v>
      </c>
      <c r="L5797" s="27" t="s">
        <v>10626</v>
      </c>
      <c r="M5797" s="27" t="s">
        <v>164</v>
      </c>
      <c r="N5797" s="27" t="s">
        <v>12492</v>
      </c>
    </row>
    <row r="5798" spans="1:14" ht="16.5" customHeight="1" thickTop="1" thickBot="1">
      <c r="A5798" s="30">
        <v>8542399010</v>
      </c>
      <c r="B5798" s="25"/>
      <c r="C5798" s="26"/>
      <c r="D5798" s="27"/>
      <c r="E5798" s="27" t="s">
        <v>10627</v>
      </c>
      <c r="F5798" s="27" t="s">
        <v>10628</v>
      </c>
      <c r="G5798" s="28" t="s">
        <v>243</v>
      </c>
      <c r="H5798" s="27" t="s">
        <v>244</v>
      </c>
      <c r="I5798" s="118" t="s">
        <v>10629</v>
      </c>
      <c r="J5798" s="29">
        <v>1452.5</v>
      </c>
      <c r="K5798" s="28" t="s">
        <v>162</v>
      </c>
      <c r="L5798" s="27" t="s">
        <v>114</v>
      </c>
      <c r="M5798" s="27" t="s">
        <v>164</v>
      </c>
      <c r="N5798" s="27" t="s">
        <v>11042</v>
      </c>
    </row>
    <row r="5799" spans="1:14" ht="16.5" customHeight="1" thickTop="1" thickBot="1">
      <c r="A5799" s="30">
        <v>8542399010</v>
      </c>
      <c r="B5799" s="25"/>
      <c r="C5799" s="26"/>
      <c r="D5799" s="27"/>
      <c r="E5799" s="27" t="s">
        <v>611</v>
      </c>
      <c r="F5799" s="27" t="s">
        <v>3044</v>
      </c>
      <c r="G5799" s="28" t="s">
        <v>227</v>
      </c>
      <c r="H5799" s="27" t="s">
        <v>228</v>
      </c>
      <c r="I5799" s="118" t="s">
        <v>3045</v>
      </c>
      <c r="J5799" s="29">
        <v>167.02</v>
      </c>
      <c r="K5799" s="28" t="s">
        <v>162</v>
      </c>
      <c r="L5799" s="27" t="s">
        <v>614</v>
      </c>
      <c r="M5799" s="27" t="s">
        <v>164</v>
      </c>
      <c r="N5799" s="27" t="s">
        <v>18096</v>
      </c>
    </row>
    <row r="5800" spans="1:14" ht="16.5" customHeight="1" thickTop="1">
      <c r="A5800" s="24">
        <v>8504318007</v>
      </c>
      <c r="B5800" s="25"/>
      <c r="C5800" s="26">
        <v>0.08</v>
      </c>
      <c r="D5800" s="27"/>
      <c r="E5800" s="27" t="s">
        <v>4834</v>
      </c>
      <c r="F5800" s="27" t="s">
        <v>10630</v>
      </c>
      <c r="G5800" s="28" t="s">
        <v>173</v>
      </c>
      <c r="H5800" s="27" t="s">
        <v>174</v>
      </c>
      <c r="I5800" s="118" t="s">
        <v>10631</v>
      </c>
      <c r="J5800" s="29">
        <v>111.62</v>
      </c>
      <c r="K5800" s="28" t="s">
        <v>162</v>
      </c>
      <c r="L5800" s="27" t="s">
        <v>1568</v>
      </c>
      <c r="M5800" s="27" t="s">
        <v>164</v>
      </c>
      <c r="N5800" s="27" t="s">
        <v>11858</v>
      </c>
    </row>
    <row r="5801" spans="1:14" ht="16.5" customHeight="1">
      <c r="A5801" s="24">
        <v>8504318007</v>
      </c>
      <c r="B5801" s="25"/>
      <c r="C5801" s="26"/>
      <c r="D5801" s="27"/>
      <c r="E5801" s="27" t="s">
        <v>4834</v>
      </c>
      <c r="F5801" s="27" t="s">
        <v>10632</v>
      </c>
      <c r="G5801" s="28" t="s">
        <v>173</v>
      </c>
      <c r="H5801" s="27" t="s">
        <v>174</v>
      </c>
      <c r="I5801" s="118" t="s">
        <v>10633</v>
      </c>
      <c r="J5801" s="29">
        <v>3.09</v>
      </c>
      <c r="K5801" s="28" t="s">
        <v>162</v>
      </c>
      <c r="L5801" s="27" t="s">
        <v>1518</v>
      </c>
      <c r="M5801" s="27" t="s">
        <v>164</v>
      </c>
      <c r="N5801" s="27" t="s">
        <v>18400</v>
      </c>
    </row>
    <row r="5802" spans="1:14" ht="16.5" customHeight="1">
      <c r="A5802" s="24">
        <v>8504409100</v>
      </c>
      <c r="B5802" s="25"/>
      <c r="C5802" s="26"/>
      <c r="D5802" s="27"/>
      <c r="E5802" s="27" t="s">
        <v>8900</v>
      </c>
      <c r="F5802" s="27" t="s">
        <v>8901</v>
      </c>
      <c r="G5802" s="28" t="s">
        <v>173</v>
      </c>
      <c r="H5802" s="27" t="s">
        <v>174</v>
      </c>
      <c r="I5802" s="118" t="s">
        <v>8902</v>
      </c>
      <c r="J5802" s="29">
        <v>10</v>
      </c>
      <c r="K5802" s="28" t="s">
        <v>162</v>
      </c>
      <c r="L5802" s="27" t="s">
        <v>212</v>
      </c>
      <c r="M5802" s="27" t="s">
        <v>164</v>
      </c>
      <c r="N5802" s="27" t="s">
        <v>14548</v>
      </c>
    </row>
    <row r="5803" spans="1:14" ht="16.5" customHeight="1">
      <c r="A5803" s="24">
        <v>8504509500</v>
      </c>
      <c r="B5803" s="25"/>
      <c r="C5803" s="26"/>
      <c r="D5803" s="27"/>
      <c r="E5803" s="27" t="s">
        <v>1585</v>
      </c>
      <c r="F5803" s="27" t="s">
        <v>10634</v>
      </c>
      <c r="G5803" s="28" t="s">
        <v>201</v>
      </c>
      <c r="H5803" s="27" t="s">
        <v>202</v>
      </c>
      <c r="I5803" s="118" t="s">
        <v>10635</v>
      </c>
      <c r="J5803" s="29">
        <v>21.18</v>
      </c>
      <c r="K5803" s="28" t="s">
        <v>162</v>
      </c>
      <c r="L5803" s="27" t="s">
        <v>825</v>
      </c>
      <c r="M5803" s="27" t="s">
        <v>164</v>
      </c>
      <c r="N5803" s="27" t="s">
        <v>825</v>
      </c>
    </row>
    <row r="5804" spans="1:14" ht="16.5" customHeight="1">
      <c r="A5804" s="24">
        <v>8504509500</v>
      </c>
      <c r="B5804" s="25"/>
      <c r="C5804" s="26"/>
      <c r="D5804" s="27"/>
      <c r="E5804" s="27" t="s">
        <v>9131</v>
      </c>
      <c r="F5804" s="27" t="s">
        <v>10636</v>
      </c>
      <c r="G5804" s="28" t="s">
        <v>282</v>
      </c>
      <c r="H5804" s="27" t="s">
        <v>283</v>
      </c>
      <c r="I5804" s="118" t="s">
        <v>10637</v>
      </c>
      <c r="J5804" s="29">
        <v>96.91</v>
      </c>
      <c r="K5804" s="28" t="s">
        <v>162</v>
      </c>
      <c r="L5804" s="27" t="s">
        <v>218</v>
      </c>
      <c r="M5804" s="27" t="s">
        <v>164</v>
      </c>
      <c r="N5804" s="27" t="s">
        <v>8998</v>
      </c>
    </row>
    <row r="5805" spans="1:14" ht="16.5" customHeight="1">
      <c r="A5805" s="24">
        <v>8504509500</v>
      </c>
      <c r="B5805" s="25"/>
      <c r="C5805" s="26"/>
      <c r="D5805" s="27"/>
      <c r="E5805" s="27" t="s">
        <v>9131</v>
      </c>
      <c r="F5805" s="27" t="s">
        <v>7246</v>
      </c>
      <c r="G5805" s="28" t="s">
        <v>282</v>
      </c>
      <c r="H5805" s="27" t="s">
        <v>283</v>
      </c>
      <c r="I5805" s="118" t="s">
        <v>7247</v>
      </c>
      <c r="J5805" s="29">
        <v>27.73</v>
      </c>
      <c r="K5805" s="28" t="s">
        <v>162</v>
      </c>
      <c r="L5805" s="27" t="s">
        <v>218</v>
      </c>
      <c r="M5805" s="27" t="s">
        <v>164</v>
      </c>
      <c r="N5805" s="27" t="s">
        <v>18066</v>
      </c>
    </row>
    <row r="5806" spans="1:14" ht="16.5" customHeight="1">
      <c r="A5806" s="24">
        <v>8504509500</v>
      </c>
      <c r="B5806" s="25"/>
      <c r="C5806" s="26"/>
      <c r="D5806" s="27"/>
      <c r="E5806" s="27" t="s">
        <v>9131</v>
      </c>
      <c r="F5806" s="27" t="s">
        <v>10638</v>
      </c>
      <c r="G5806" s="28" t="s">
        <v>282</v>
      </c>
      <c r="H5806" s="27" t="s">
        <v>283</v>
      </c>
      <c r="I5806" s="118" t="s">
        <v>9133</v>
      </c>
      <c r="J5806" s="29">
        <v>4.9400000000000004</v>
      </c>
      <c r="K5806" s="28" t="s">
        <v>162</v>
      </c>
      <c r="L5806" s="27" t="s">
        <v>218</v>
      </c>
      <c r="M5806" s="27" t="s">
        <v>164</v>
      </c>
      <c r="N5806" s="27" t="s">
        <v>8998</v>
      </c>
    </row>
    <row r="5807" spans="1:14" ht="16.5" customHeight="1" thickBot="1">
      <c r="A5807" s="24">
        <v>8504509500</v>
      </c>
      <c r="B5807" s="25"/>
      <c r="C5807" s="26"/>
      <c r="D5807" s="27"/>
      <c r="E5807" s="27" t="s">
        <v>10639</v>
      </c>
      <c r="F5807" s="27" t="s">
        <v>8353</v>
      </c>
      <c r="G5807" s="28" t="s">
        <v>173</v>
      </c>
      <c r="H5807" s="27" t="s">
        <v>174</v>
      </c>
      <c r="I5807" s="118" t="s">
        <v>8354</v>
      </c>
      <c r="J5807" s="29">
        <v>7.23</v>
      </c>
      <c r="K5807" s="28" t="s">
        <v>162</v>
      </c>
      <c r="L5807" s="27" t="s">
        <v>236</v>
      </c>
      <c r="M5807" s="27" t="s">
        <v>164</v>
      </c>
      <c r="N5807" s="27" t="s">
        <v>18068</v>
      </c>
    </row>
    <row r="5808" spans="1:14" ht="16.5" customHeight="1" thickTop="1" thickBot="1">
      <c r="A5808" s="32">
        <v>8517699000</v>
      </c>
      <c r="B5808" s="25"/>
      <c r="C5808" s="26"/>
      <c r="D5808" s="27"/>
      <c r="E5808" s="27" t="s">
        <v>10640</v>
      </c>
      <c r="F5808" s="27" t="s">
        <v>10641</v>
      </c>
      <c r="G5808" s="28" t="s">
        <v>243</v>
      </c>
      <c r="H5808" s="27" t="s">
        <v>244</v>
      </c>
      <c r="I5808" s="118" t="s">
        <v>9758</v>
      </c>
      <c r="J5808" s="29">
        <v>73.56</v>
      </c>
      <c r="K5808" s="28" t="s">
        <v>162</v>
      </c>
      <c r="L5808" s="27" t="s">
        <v>246</v>
      </c>
      <c r="M5808" s="27" t="s">
        <v>164</v>
      </c>
      <c r="N5808" s="27" t="s">
        <v>11585</v>
      </c>
    </row>
    <row r="5809" spans="1:14" ht="16.5" customHeight="1" thickTop="1">
      <c r="A5809" s="24">
        <v>8532210000</v>
      </c>
      <c r="B5809" s="25"/>
      <c r="C5809" s="26"/>
      <c r="D5809" s="27"/>
      <c r="E5809" s="27" t="s">
        <v>10642</v>
      </c>
      <c r="F5809" s="27" t="s">
        <v>10643</v>
      </c>
      <c r="G5809" s="28" t="s">
        <v>259</v>
      </c>
      <c r="H5809" s="27" t="s">
        <v>260</v>
      </c>
      <c r="I5809" s="118" t="s">
        <v>10644</v>
      </c>
      <c r="J5809" s="29">
        <v>124.3</v>
      </c>
      <c r="K5809" s="28" t="s">
        <v>162</v>
      </c>
      <c r="L5809" s="27" t="s">
        <v>265</v>
      </c>
      <c r="M5809" s="27" t="s">
        <v>164</v>
      </c>
      <c r="N5809" s="27" t="s">
        <v>265</v>
      </c>
    </row>
    <row r="5810" spans="1:14" ht="16.5" customHeight="1">
      <c r="A5810" s="24">
        <v>8532220000</v>
      </c>
      <c r="B5810" s="25"/>
      <c r="C5810" s="26"/>
      <c r="D5810" s="27"/>
      <c r="E5810" s="27" t="s">
        <v>10645</v>
      </c>
      <c r="F5810" s="27" t="s">
        <v>10646</v>
      </c>
      <c r="G5810" s="28" t="s">
        <v>282</v>
      </c>
      <c r="H5810" s="27" t="s">
        <v>283</v>
      </c>
      <c r="I5810" s="118" t="s">
        <v>8169</v>
      </c>
      <c r="J5810" s="29">
        <v>13.34</v>
      </c>
      <c r="K5810" s="28" t="s">
        <v>162</v>
      </c>
      <c r="L5810" s="27" t="s">
        <v>285</v>
      </c>
      <c r="M5810" s="27" t="s">
        <v>164</v>
      </c>
      <c r="N5810" s="27" t="s">
        <v>285</v>
      </c>
    </row>
    <row r="5811" spans="1:14" ht="16.5" customHeight="1">
      <c r="A5811" s="24">
        <v>8532220000</v>
      </c>
      <c r="B5811" s="25"/>
      <c r="C5811" s="26"/>
      <c r="D5811" s="27"/>
      <c r="E5811" s="27" t="s">
        <v>10645</v>
      </c>
      <c r="F5811" s="27" t="s">
        <v>10647</v>
      </c>
      <c r="G5811" s="28" t="s">
        <v>282</v>
      </c>
      <c r="H5811" s="27" t="s">
        <v>283</v>
      </c>
      <c r="I5811" s="118" t="s">
        <v>9004</v>
      </c>
      <c r="J5811" s="29">
        <v>4.7699999999999996</v>
      </c>
      <c r="K5811" s="28" t="s">
        <v>162</v>
      </c>
      <c r="L5811" s="27" t="s">
        <v>285</v>
      </c>
      <c r="M5811" s="27" t="s">
        <v>164</v>
      </c>
      <c r="N5811" s="27" t="s">
        <v>285</v>
      </c>
    </row>
    <row r="5812" spans="1:14" ht="16.5" customHeight="1">
      <c r="A5812" s="24">
        <v>8532220000</v>
      </c>
      <c r="B5812" s="25"/>
      <c r="C5812" s="26"/>
      <c r="D5812" s="27"/>
      <c r="E5812" s="27" t="s">
        <v>10645</v>
      </c>
      <c r="F5812" s="27" t="s">
        <v>9135</v>
      </c>
      <c r="G5812" s="28" t="s">
        <v>282</v>
      </c>
      <c r="H5812" s="27" t="s">
        <v>283</v>
      </c>
      <c r="I5812" s="118" t="s">
        <v>9136</v>
      </c>
      <c r="J5812" s="29">
        <v>4.2</v>
      </c>
      <c r="K5812" s="28" t="s">
        <v>162</v>
      </c>
      <c r="L5812" s="27" t="s">
        <v>285</v>
      </c>
      <c r="M5812" s="27" t="s">
        <v>164</v>
      </c>
      <c r="N5812" s="27" t="s">
        <v>285</v>
      </c>
    </row>
    <row r="5813" spans="1:14" ht="16.5" customHeight="1">
      <c r="A5813" s="24">
        <v>8532240000</v>
      </c>
      <c r="B5813" s="25"/>
      <c r="C5813" s="26"/>
      <c r="D5813" s="27"/>
      <c r="E5813" s="27" t="s">
        <v>329</v>
      </c>
      <c r="F5813" s="27" t="s">
        <v>10648</v>
      </c>
      <c r="G5813" s="28" t="s">
        <v>173</v>
      </c>
      <c r="H5813" s="27" t="s">
        <v>174</v>
      </c>
      <c r="I5813" s="118" t="s">
        <v>10649</v>
      </c>
      <c r="J5813" s="29">
        <v>0.94</v>
      </c>
      <c r="K5813" s="28" t="s">
        <v>162</v>
      </c>
      <c r="L5813" s="27" t="s">
        <v>218</v>
      </c>
      <c r="M5813" s="27" t="s">
        <v>164</v>
      </c>
      <c r="N5813" s="27" t="s">
        <v>18066</v>
      </c>
    </row>
    <row r="5814" spans="1:14" ht="16.5" customHeight="1">
      <c r="A5814" s="24">
        <v>8532240000</v>
      </c>
      <c r="B5814" s="25"/>
      <c r="C5814" s="26"/>
      <c r="D5814" s="27"/>
      <c r="E5814" s="27" t="s">
        <v>329</v>
      </c>
      <c r="F5814" s="27" t="s">
        <v>10650</v>
      </c>
      <c r="G5814" s="28" t="s">
        <v>173</v>
      </c>
      <c r="H5814" s="27" t="s">
        <v>174</v>
      </c>
      <c r="I5814" s="118" t="s">
        <v>10651</v>
      </c>
      <c r="J5814" s="29">
        <v>1.51</v>
      </c>
      <c r="K5814" s="28" t="s">
        <v>162</v>
      </c>
      <c r="L5814" s="27" t="s">
        <v>265</v>
      </c>
      <c r="M5814" s="27" t="s">
        <v>164</v>
      </c>
      <c r="N5814" s="27" t="s">
        <v>265</v>
      </c>
    </row>
    <row r="5815" spans="1:14" ht="16.5" customHeight="1">
      <c r="A5815" s="24">
        <v>8532240000</v>
      </c>
      <c r="B5815" s="25"/>
      <c r="C5815" s="26"/>
      <c r="D5815" s="27"/>
      <c r="E5815" s="27" t="s">
        <v>329</v>
      </c>
      <c r="F5815" s="27" t="s">
        <v>8381</v>
      </c>
      <c r="G5815" s="28" t="s">
        <v>173</v>
      </c>
      <c r="H5815" s="27" t="s">
        <v>174</v>
      </c>
      <c r="I5815" s="118" t="s">
        <v>8382</v>
      </c>
      <c r="J5815" s="29">
        <v>15.29</v>
      </c>
      <c r="K5815" s="28" t="s">
        <v>162</v>
      </c>
      <c r="L5815" s="27" t="s">
        <v>265</v>
      </c>
      <c r="M5815" s="27" t="s">
        <v>164</v>
      </c>
      <c r="N5815" s="27" t="s">
        <v>265</v>
      </c>
    </row>
    <row r="5816" spans="1:14" ht="16.5" customHeight="1">
      <c r="A5816" s="24">
        <v>8532240000</v>
      </c>
      <c r="B5816" s="25"/>
      <c r="C5816" s="26"/>
      <c r="D5816" s="27"/>
      <c r="E5816" s="27" t="s">
        <v>329</v>
      </c>
      <c r="F5816" s="27" t="s">
        <v>2781</v>
      </c>
      <c r="G5816" s="28" t="s">
        <v>173</v>
      </c>
      <c r="H5816" s="27" t="s">
        <v>174</v>
      </c>
      <c r="I5816" s="118" t="s">
        <v>2782</v>
      </c>
      <c r="J5816" s="29">
        <v>13.24</v>
      </c>
      <c r="K5816" s="28" t="s">
        <v>162</v>
      </c>
      <c r="L5816" s="27" t="s">
        <v>265</v>
      </c>
      <c r="M5816" s="27" t="s">
        <v>164</v>
      </c>
      <c r="N5816" s="27" t="s">
        <v>265</v>
      </c>
    </row>
    <row r="5817" spans="1:14" ht="16.5" customHeight="1">
      <c r="A5817" s="24">
        <v>8532240000</v>
      </c>
      <c r="B5817" s="25"/>
      <c r="C5817" s="26"/>
      <c r="D5817" s="27"/>
      <c r="E5817" s="27" t="s">
        <v>329</v>
      </c>
      <c r="F5817" s="27" t="s">
        <v>10445</v>
      </c>
      <c r="G5817" s="28" t="s">
        <v>173</v>
      </c>
      <c r="H5817" s="27" t="s">
        <v>174</v>
      </c>
      <c r="I5817" s="118" t="s">
        <v>322</v>
      </c>
      <c r="J5817" s="29">
        <v>1.57</v>
      </c>
      <c r="K5817" s="28" t="s">
        <v>162</v>
      </c>
      <c r="L5817" s="27" t="s">
        <v>262</v>
      </c>
      <c r="M5817" s="27" t="s">
        <v>164</v>
      </c>
      <c r="N5817" s="27" t="s">
        <v>262</v>
      </c>
    </row>
    <row r="5818" spans="1:14" ht="16.5" customHeight="1">
      <c r="A5818" s="24">
        <v>8532240000</v>
      </c>
      <c r="B5818" s="25"/>
      <c r="C5818" s="26"/>
      <c r="D5818" s="27"/>
      <c r="E5818" s="27" t="s">
        <v>329</v>
      </c>
      <c r="F5818" s="27" t="s">
        <v>7284</v>
      </c>
      <c r="G5818" s="28" t="s">
        <v>173</v>
      </c>
      <c r="H5818" s="27" t="s">
        <v>174</v>
      </c>
      <c r="I5818" s="118" t="s">
        <v>318</v>
      </c>
      <c r="J5818" s="29">
        <v>87.32</v>
      </c>
      <c r="K5818" s="28" t="s">
        <v>162</v>
      </c>
      <c r="L5818" s="27" t="s">
        <v>262</v>
      </c>
      <c r="M5818" s="27" t="s">
        <v>164</v>
      </c>
      <c r="N5818" s="27" t="s">
        <v>262</v>
      </c>
    </row>
    <row r="5819" spans="1:14" ht="16.5" customHeight="1">
      <c r="A5819" s="24">
        <v>8532240000</v>
      </c>
      <c r="B5819" s="25"/>
      <c r="C5819" s="26"/>
      <c r="D5819" s="27"/>
      <c r="E5819" s="27" t="s">
        <v>329</v>
      </c>
      <c r="F5819" s="27" t="s">
        <v>10652</v>
      </c>
      <c r="G5819" s="28" t="s">
        <v>173</v>
      </c>
      <c r="H5819" s="27" t="s">
        <v>174</v>
      </c>
      <c r="I5819" s="118" t="s">
        <v>10653</v>
      </c>
      <c r="J5819" s="29">
        <v>3.77</v>
      </c>
      <c r="K5819" s="28" t="s">
        <v>162</v>
      </c>
      <c r="L5819" s="27" t="s">
        <v>265</v>
      </c>
      <c r="M5819" s="27" t="s">
        <v>164</v>
      </c>
      <c r="N5819" s="27" t="s">
        <v>265</v>
      </c>
    </row>
    <row r="5820" spans="1:14" ht="16.5" customHeight="1">
      <c r="A5820" s="24">
        <v>8532240000</v>
      </c>
      <c r="B5820" s="25"/>
      <c r="C5820" s="26"/>
      <c r="D5820" s="27"/>
      <c r="E5820" s="27" t="s">
        <v>329</v>
      </c>
      <c r="F5820" s="27" t="s">
        <v>10654</v>
      </c>
      <c r="G5820" s="28" t="s">
        <v>173</v>
      </c>
      <c r="H5820" s="27" t="s">
        <v>174</v>
      </c>
      <c r="I5820" s="118" t="s">
        <v>10655</v>
      </c>
      <c r="J5820" s="29">
        <v>50.54</v>
      </c>
      <c r="K5820" s="28" t="s">
        <v>162</v>
      </c>
      <c r="L5820" s="27" t="s">
        <v>262</v>
      </c>
      <c r="M5820" s="27" t="s">
        <v>164</v>
      </c>
      <c r="N5820" s="27" t="s">
        <v>262</v>
      </c>
    </row>
    <row r="5821" spans="1:14" ht="16.5" customHeight="1">
      <c r="A5821" s="24">
        <v>8532240000</v>
      </c>
      <c r="B5821" s="25"/>
      <c r="C5821" s="26"/>
      <c r="D5821" s="27"/>
      <c r="E5821" s="27" t="s">
        <v>329</v>
      </c>
      <c r="F5821" s="27" t="s">
        <v>10656</v>
      </c>
      <c r="G5821" s="28" t="s">
        <v>173</v>
      </c>
      <c r="H5821" s="27" t="s">
        <v>174</v>
      </c>
      <c r="I5821" s="118" t="s">
        <v>8388</v>
      </c>
      <c r="J5821" s="29">
        <v>1.46</v>
      </c>
      <c r="K5821" s="28" t="s">
        <v>162</v>
      </c>
      <c r="L5821" s="27" t="s">
        <v>265</v>
      </c>
      <c r="M5821" s="27" t="s">
        <v>164</v>
      </c>
      <c r="N5821" s="27" t="s">
        <v>265</v>
      </c>
    </row>
    <row r="5822" spans="1:14" ht="16.5" customHeight="1">
      <c r="A5822" s="24">
        <v>8532240000</v>
      </c>
      <c r="B5822" s="25"/>
      <c r="C5822" s="26"/>
      <c r="D5822" s="27"/>
      <c r="E5822" s="27" t="s">
        <v>329</v>
      </c>
      <c r="F5822" s="27" t="s">
        <v>10657</v>
      </c>
      <c r="G5822" s="28" t="s">
        <v>173</v>
      </c>
      <c r="H5822" s="27" t="s">
        <v>174</v>
      </c>
      <c r="I5822" s="118" t="s">
        <v>10658</v>
      </c>
      <c r="J5822" s="29">
        <v>1.29</v>
      </c>
      <c r="K5822" s="28" t="s">
        <v>162</v>
      </c>
      <c r="L5822" s="27" t="s">
        <v>265</v>
      </c>
      <c r="M5822" s="27" t="s">
        <v>164</v>
      </c>
      <c r="N5822" s="27" t="s">
        <v>265</v>
      </c>
    </row>
    <row r="5823" spans="1:14" ht="16.5" customHeight="1">
      <c r="A5823" s="24">
        <v>8532240000</v>
      </c>
      <c r="B5823" s="25"/>
      <c r="C5823" s="26"/>
      <c r="D5823" s="27"/>
      <c r="E5823" s="27" t="s">
        <v>329</v>
      </c>
      <c r="F5823" s="27" t="s">
        <v>5532</v>
      </c>
      <c r="G5823" s="28" t="s">
        <v>173</v>
      </c>
      <c r="H5823" s="27" t="s">
        <v>174</v>
      </c>
      <c r="I5823" s="118" t="s">
        <v>5533</v>
      </c>
      <c r="J5823" s="29">
        <v>14.23</v>
      </c>
      <c r="K5823" s="28" t="s">
        <v>162</v>
      </c>
      <c r="L5823" s="27" t="s">
        <v>265</v>
      </c>
      <c r="M5823" s="27" t="s">
        <v>164</v>
      </c>
      <c r="N5823" s="27" t="s">
        <v>265</v>
      </c>
    </row>
    <row r="5824" spans="1:14" ht="16.5" customHeight="1">
      <c r="A5824" s="24">
        <v>8532240000</v>
      </c>
      <c r="B5824" s="25"/>
      <c r="C5824" s="26"/>
      <c r="D5824" s="27"/>
      <c r="E5824" s="27" t="s">
        <v>329</v>
      </c>
      <c r="F5824" s="27" t="s">
        <v>8174</v>
      </c>
      <c r="G5824" s="28" t="s">
        <v>173</v>
      </c>
      <c r="H5824" s="27" t="s">
        <v>174</v>
      </c>
      <c r="I5824" s="118" t="s">
        <v>324</v>
      </c>
      <c r="J5824" s="29">
        <v>4.09</v>
      </c>
      <c r="K5824" s="28" t="s">
        <v>162</v>
      </c>
      <c r="L5824" s="27" t="s">
        <v>265</v>
      </c>
      <c r="M5824" s="27" t="s">
        <v>164</v>
      </c>
      <c r="N5824" s="27" t="s">
        <v>265</v>
      </c>
    </row>
    <row r="5825" spans="1:14" ht="16.5" customHeight="1">
      <c r="A5825" s="24">
        <v>8532240000</v>
      </c>
      <c r="B5825" s="25"/>
      <c r="C5825" s="26"/>
      <c r="D5825" s="27"/>
      <c r="E5825" s="27" t="s">
        <v>329</v>
      </c>
      <c r="F5825" s="27" t="s">
        <v>3104</v>
      </c>
      <c r="G5825" s="28" t="s">
        <v>173</v>
      </c>
      <c r="H5825" s="27" t="s">
        <v>174</v>
      </c>
      <c r="I5825" s="118" t="s">
        <v>3105</v>
      </c>
      <c r="J5825" s="29">
        <v>4.09</v>
      </c>
      <c r="K5825" s="28" t="s">
        <v>162</v>
      </c>
      <c r="L5825" s="27" t="s">
        <v>262</v>
      </c>
      <c r="M5825" s="27" t="s">
        <v>164</v>
      </c>
      <c r="N5825" s="27" t="s">
        <v>262</v>
      </c>
    </row>
    <row r="5826" spans="1:14" ht="16.5" customHeight="1">
      <c r="A5826" s="24">
        <v>8532240000</v>
      </c>
      <c r="B5826" s="25"/>
      <c r="C5826" s="26"/>
      <c r="D5826" s="27"/>
      <c r="E5826" s="27" t="s">
        <v>329</v>
      </c>
      <c r="F5826" s="27" t="s">
        <v>7293</v>
      </c>
      <c r="G5826" s="28" t="s">
        <v>173</v>
      </c>
      <c r="H5826" s="27" t="s">
        <v>174</v>
      </c>
      <c r="I5826" s="118" t="s">
        <v>7294</v>
      </c>
      <c r="J5826" s="29">
        <v>11.65</v>
      </c>
      <c r="K5826" s="28" t="s">
        <v>162</v>
      </c>
      <c r="L5826" s="27" t="s">
        <v>262</v>
      </c>
      <c r="M5826" s="27" t="s">
        <v>164</v>
      </c>
      <c r="N5826" s="27" t="s">
        <v>262</v>
      </c>
    </row>
    <row r="5827" spans="1:14" ht="16.5" customHeight="1">
      <c r="A5827" s="24">
        <v>8532240000</v>
      </c>
      <c r="B5827" s="25"/>
      <c r="C5827" s="26"/>
      <c r="D5827" s="27"/>
      <c r="E5827" s="27" t="s">
        <v>329</v>
      </c>
      <c r="F5827" s="27" t="s">
        <v>7713</v>
      </c>
      <c r="G5827" s="28" t="s">
        <v>173</v>
      </c>
      <c r="H5827" s="27" t="s">
        <v>174</v>
      </c>
      <c r="I5827" s="118" t="s">
        <v>7715</v>
      </c>
      <c r="J5827" s="29">
        <v>102.48</v>
      </c>
      <c r="K5827" s="28" t="s">
        <v>162</v>
      </c>
      <c r="L5827" s="27" t="s">
        <v>218</v>
      </c>
      <c r="M5827" s="27" t="s">
        <v>164</v>
      </c>
      <c r="N5827" s="27" t="s">
        <v>8998</v>
      </c>
    </row>
    <row r="5828" spans="1:14" ht="16.5" customHeight="1">
      <c r="A5828" s="24">
        <v>8532240000</v>
      </c>
      <c r="B5828" s="25"/>
      <c r="C5828" s="26"/>
      <c r="D5828" s="27"/>
      <c r="E5828" s="27" t="s">
        <v>329</v>
      </c>
      <c r="F5828" s="27" t="s">
        <v>10659</v>
      </c>
      <c r="G5828" s="28" t="s">
        <v>173</v>
      </c>
      <c r="H5828" s="27" t="s">
        <v>174</v>
      </c>
      <c r="I5828" s="118" t="s">
        <v>10660</v>
      </c>
      <c r="J5828" s="29">
        <v>8.23</v>
      </c>
      <c r="K5828" s="28" t="s">
        <v>162</v>
      </c>
      <c r="L5828" s="27" t="s">
        <v>218</v>
      </c>
      <c r="M5828" s="27" t="s">
        <v>164</v>
      </c>
      <c r="N5828" s="27" t="s">
        <v>8998</v>
      </c>
    </row>
    <row r="5829" spans="1:14" ht="16.5" customHeight="1">
      <c r="A5829" s="24">
        <v>8532240000</v>
      </c>
      <c r="B5829" s="25"/>
      <c r="C5829" s="26"/>
      <c r="D5829" s="27"/>
      <c r="E5829" s="27" t="s">
        <v>329</v>
      </c>
      <c r="F5829" s="27" t="s">
        <v>10661</v>
      </c>
      <c r="G5829" s="28" t="s">
        <v>173</v>
      </c>
      <c r="H5829" s="27" t="s">
        <v>174</v>
      </c>
      <c r="I5829" s="118" t="s">
        <v>5886</v>
      </c>
      <c r="J5829" s="29">
        <v>191.59</v>
      </c>
      <c r="K5829" s="28" t="s">
        <v>162</v>
      </c>
      <c r="L5829" s="27" t="s">
        <v>218</v>
      </c>
      <c r="M5829" s="27" t="s">
        <v>164</v>
      </c>
      <c r="N5829" s="27" t="s">
        <v>8998</v>
      </c>
    </row>
    <row r="5830" spans="1:14" ht="16.5" customHeight="1">
      <c r="A5830" s="24">
        <v>8532240000</v>
      </c>
      <c r="B5830" s="25"/>
      <c r="C5830" s="26"/>
      <c r="D5830" s="27"/>
      <c r="E5830" s="27" t="s">
        <v>329</v>
      </c>
      <c r="F5830" s="27" t="s">
        <v>10662</v>
      </c>
      <c r="G5830" s="28" t="s">
        <v>173</v>
      </c>
      <c r="H5830" s="27" t="s">
        <v>174</v>
      </c>
      <c r="I5830" s="118" t="s">
        <v>10663</v>
      </c>
      <c r="J5830" s="29">
        <v>3.29</v>
      </c>
      <c r="K5830" s="28" t="s">
        <v>162</v>
      </c>
      <c r="L5830" s="27" t="s">
        <v>218</v>
      </c>
      <c r="M5830" s="27" t="s">
        <v>164</v>
      </c>
      <c r="N5830" s="27" t="s">
        <v>8998</v>
      </c>
    </row>
    <row r="5831" spans="1:14" ht="16.5" customHeight="1">
      <c r="A5831" s="24">
        <v>8532240000</v>
      </c>
      <c r="B5831" s="25"/>
      <c r="C5831" s="26"/>
      <c r="D5831" s="27"/>
      <c r="E5831" s="27" t="s">
        <v>329</v>
      </c>
      <c r="F5831" s="27" t="s">
        <v>10664</v>
      </c>
      <c r="G5831" s="28" t="s">
        <v>173</v>
      </c>
      <c r="H5831" s="27" t="s">
        <v>174</v>
      </c>
      <c r="I5831" s="118" t="s">
        <v>10665</v>
      </c>
      <c r="J5831" s="29">
        <v>49.42</v>
      </c>
      <c r="K5831" s="28" t="s">
        <v>162</v>
      </c>
      <c r="L5831" s="27" t="s">
        <v>218</v>
      </c>
      <c r="M5831" s="27" t="s">
        <v>164</v>
      </c>
      <c r="N5831" s="27" t="s">
        <v>8998</v>
      </c>
    </row>
    <row r="5832" spans="1:14" ht="16.5" customHeight="1">
      <c r="A5832" s="24">
        <v>8532240000</v>
      </c>
      <c r="B5832" s="25"/>
      <c r="C5832" s="26"/>
      <c r="D5832" s="27"/>
      <c r="E5832" s="27" t="s">
        <v>329</v>
      </c>
      <c r="F5832" s="27" t="s">
        <v>10666</v>
      </c>
      <c r="G5832" s="28" t="s">
        <v>173</v>
      </c>
      <c r="H5832" s="27" t="s">
        <v>174</v>
      </c>
      <c r="I5832" s="118" t="s">
        <v>10667</v>
      </c>
      <c r="J5832" s="29">
        <v>29.61</v>
      </c>
      <c r="K5832" s="28" t="s">
        <v>162</v>
      </c>
      <c r="L5832" s="27" t="s">
        <v>218</v>
      </c>
      <c r="M5832" s="27" t="s">
        <v>164</v>
      </c>
      <c r="N5832" s="27" t="s">
        <v>8998</v>
      </c>
    </row>
    <row r="5833" spans="1:14" ht="16.5" customHeight="1">
      <c r="A5833" s="24">
        <v>8532240000</v>
      </c>
      <c r="B5833" s="25"/>
      <c r="C5833" s="26"/>
      <c r="D5833" s="27"/>
      <c r="E5833" s="27" t="s">
        <v>329</v>
      </c>
      <c r="F5833" s="27" t="s">
        <v>10668</v>
      </c>
      <c r="G5833" s="28" t="s">
        <v>173</v>
      </c>
      <c r="H5833" s="27" t="s">
        <v>174</v>
      </c>
      <c r="I5833" s="118" t="s">
        <v>10669</v>
      </c>
      <c r="J5833" s="29">
        <v>14.84</v>
      </c>
      <c r="K5833" s="28" t="s">
        <v>162</v>
      </c>
      <c r="L5833" s="27" t="s">
        <v>218</v>
      </c>
      <c r="M5833" s="27" t="s">
        <v>164</v>
      </c>
      <c r="N5833" s="27" t="s">
        <v>8998</v>
      </c>
    </row>
    <row r="5834" spans="1:14" ht="16.5" customHeight="1">
      <c r="A5834" s="24">
        <v>8532240000</v>
      </c>
      <c r="B5834" s="25"/>
      <c r="C5834" s="26"/>
      <c r="D5834" s="27"/>
      <c r="E5834" s="27" t="s">
        <v>329</v>
      </c>
      <c r="F5834" s="27" t="s">
        <v>10670</v>
      </c>
      <c r="G5834" s="28" t="s">
        <v>173</v>
      </c>
      <c r="H5834" s="27" t="s">
        <v>174</v>
      </c>
      <c r="I5834" s="118" t="s">
        <v>4887</v>
      </c>
      <c r="J5834" s="29">
        <v>8.4</v>
      </c>
      <c r="K5834" s="28" t="s">
        <v>162</v>
      </c>
      <c r="L5834" s="27" t="s">
        <v>218</v>
      </c>
      <c r="M5834" s="27" t="s">
        <v>164</v>
      </c>
      <c r="N5834" s="27" t="s">
        <v>18066</v>
      </c>
    </row>
    <row r="5835" spans="1:14" ht="16.5" customHeight="1">
      <c r="A5835" s="24">
        <v>8532240000</v>
      </c>
      <c r="B5835" s="25"/>
      <c r="C5835" s="26"/>
      <c r="D5835" s="27"/>
      <c r="E5835" s="27" t="s">
        <v>329</v>
      </c>
      <c r="F5835" s="27" t="s">
        <v>10671</v>
      </c>
      <c r="G5835" s="28" t="s">
        <v>173</v>
      </c>
      <c r="H5835" s="27" t="s">
        <v>174</v>
      </c>
      <c r="I5835" s="118" t="s">
        <v>10672</v>
      </c>
      <c r="J5835" s="29">
        <v>1.68</v>
      </c>
      <c r="K5835" s="28" t="s">
        <v>162</v>
      </c>
      <c r="L5835" s="27" t="s">
        <v>218</v>
      </c>
      <c r="M5835" s="27" t="s">
        <v>164</v>
      </c>
      <c r="N5835" s="27" t="s">
        <v>18066</v>
      </c>
    </row>
    <row r="5836" spans="1:14" ht="16.5" customHeight="1">
      <c r="A5836" s="24">
        <v>8532240000</v>
      </c>
      <c r="B5836" s="25"/>
      <c r="C5836" s="26"/>
      <c r="D5836" s="27"/>
      <c r="E5836" s="27" t="s">
        <v>329</v>
      </c>
      <c r="F5836" s="27" t="s">
        <v>10673</v>
      </c>
      <c r="G5836" s="28" t="s">
        <v>173</v>
      </c>
      <c r="H5836" s="27" t="s">
        <v>174</v>
      </c>
      <c r="I5836" s="118" t="s">
        <v>10674</v>
      </c>
      <c r="J5836" s="29">
        <v>57.86</v>
      </c>
      <c r="K5836" s="28" t="s">
        <v>162</v>
      </c>
      <c r="L5836" s="27" t="s">
        <v>218</v>
      </c>
      <c r="M5836" s="27" t="s">
        <v>164</v>
      </c>
      <c r="N5836" s="27" t="s">
        <v>8998</v>
      </c>
    </row>
    <row r="5837" spans="1:14" ht="16.5" customHeight="1">
      <c r="A5837" s="24">
        <v>8532240000</v>
      </c>
      <c r="B5837" s="25"/>
      <c r="C5837" s="26"/>
      <c r="D5837" s="27"/>
      <c r="E5837" s="27" t="s">
        <v>329</v>
      </c>
      <c r="F5837" s="27" t="s">
        <v>10675</v>
      </c>
      <c r="G5837" s="28" t="s">
        <v>173</v>
      </c>
      <c r="H5837" s="27" t="s">
        <v>174</v>
      </c>
      <c r="I5837" s="118" t="s">
        <v>10676</v>
      </c>
      <c r="J5837" s="29">
        <v>33.04</v>
      </c>
      <c r="K5837" s="28" t="s">
        <v>162</v>
      </c>
      <c r="L5837" s="27" t="s">
        <v>218</v>
      </c>
      <c r="M5837" s="27" t="s">
        <v>164</v>
      </c>
      <c r="N5837" s="27" t="s">
        <v>8998</v>
      </c>
    </row>
    <row r="5838" spans="1:14" ht="16.5" customHeight="1">
      <c r="A5838" s="24">
        <v>8532240000</v>
      </c>
      <c r="B5838" s="25"/>
      <c r="C5838" s="26"/>
      <c r="D5838" s="27"/>
      <c r="E5838" s="27" t="s">
        <v>329</v>
      </c>
      <c r="F5838" s="27" t="s">
        <v>10677</v>
      </c>
      <c r="G5838" s="28" t="s">
        <v>292</v>
      </c>
      <c r="H5838" s="27" t="s">
        <v>293</v>
      </c>
      <c r="I5838" s="118" t="s">
        <v>10678</v>
      </c>
      <c r="J5838" s="29">
        <v>12.14</v>
      </c>
      <c r="K5838" s="28" t="s">
        <v>162</v>
      </c>
      <c r="L5838" s="27" t="s">
        <v>236</v>
      </c>
      <c r="M5838" s="27" t="s">
        <v>164</v>
      </c>
      <c r="N5838" s="27" t="s">
        <v>18068</v>
      </c>
    </row>
    <row r="5839" spans="1:14" ht="16.5" customHeight="1">
      <c r="A5839" s="24">
        <v>8532240000</v>
      </c>
      <c r="B5839" s="25"/>
      <c r="C5839" s="26"/>
      <c r="D5839" s="27"/>
      <c r="E5839" s="27" t="s">
        <v>329</v>
      </c>
      <c r="F5839" s="27" t="s">
        <v>10679</v>
      </c>
      <c r="G5839" s="28" t="s">
        <v>159</v>
      </c>
      <c r="H5839" s="27" t="s">
        <v>160</v>
      </c>
      <c r="I5839" s="118" t="s">
        <v>8024</v>
      </c>
      <c r="J5839" s="29">
        <v>30.24</v>
      </c>
      <c r="K5839" s="28" t="s">
        <v>162</v>
      </c>
      <c r="L5839" s="27" t="s">
        <v>265</v>
      </c>
      <c r="M5839" s="27" t="s">
        <v>164</v>
      </c>
      <c r="N5839" s="27" t="s">
        <v>265</v>
      </c>
    </row>
    <row r="5840" spans="1:14" ht="16.5" customHeight="1">
      <c r="A5840" s="24">
        <v>8532240000</v>
      </c>
      <c r="B5840" s="25"/>
      <c r="C5840" s="26"/>
      <c r="D5840" s="27"/>
      <c r="E5840" s="27" t="s">
        <v>329</v>
      </c>
      <c r="F5840" s="27" t="s">
        <v>10680</v>
      </c>
      <c r="G5840" s="28" t="s">
        <v>282</v>
      </c>
      <c r="H5840" s="27" t="s">
        <v>283</v>
      </c>
      <c r="I5840" s="118" t="s">
        <v>10681</v>
      </c>
      <c r="J5840" s="29">
        <v>185.8</v>
      </c>
      <c r="K5840" s="28" t="s">
        <v>162</v>
      </c>
      <c r="L5840" s="27" t="s">
        <v>42</v>
      </c>
      <c r="M5840" s="27" t="s">
        <v>164</v>
      </c>
      <c r="N5840" s="27" t="s">
        <v>18077</v>
      </c>
    </row>
    <row r="5841" spans="1:14" ht="16.5" customHeight="1">
      <c r="A5841" s="24">
        <v>8532240000</v>
      </c>
      <c r="B5841" s="25"/>
      <c r="C5841" s="26"/>
      <c r="D5841" s="27"/>
      <c r="E5841" s="27" t="s">
        <v>329</v>
      </c>
      <c r="F5841" s="27" t="s">
        <v>10682</v>
      </c>
      <c r="G5841" s="28" t="s">
        <v>282</v>
      </c>
      <c r="H5841" s="27" t="s">
        <v>283</v>
      </c>
      <c r="I5841" s="118" t="s">
        <v>10683</v>
      </c>
      <c r="J5841" s="29">
        <v>16.12</v>
      </c>
      <c r="K5841" s="28" t="s">
        <v>162</v>
      </c>
      <c r="L5841" s="27" t="s">
        <v>218</v>
      </c>
      <c r="M5841" s="27" t="s">
        <v>164</v>
      </c>
      <c r="N5841" s="27" t="s">
        <v>18066</v>
      </c>
    </row>
    <row r="5842" spans="1:14" ht="16.5" customHeight="1">
      <c r="A5842" s="24">
        <v>8532240000</v>
      </c>
      <c r="B5842" s="25"/>
      <c r="C5842" s="26"/>
      <c r="D5842" s="27"/>
      <c r="E5842" s="27" t="s">
        <v>329</v>
      </c>
      <c r="F5842" s="27" t="s">
        <v>10684</v>
      </c>
      <c r="G5842" s="28" t="s">
        <v>282</v>
      </c>
      <c r="H5842" s="27" t="s">
        <v>283</v>
      </c>
      <c r="I5842" s="118" t="s">
        <v>10685</v>
      </c>
      <c r="J5842" s="29">
        <v>112.35</v>
      </c>
      <c r="K5842" s="28" t="s">
        <v>162</v>
      </c>
      <c r="L5842" s="27" t="s">
        <v>218</v>
      </c>
      <c r="M5842" s="27" t="s">
        <v>164</v>
      </c>
      <c r="N5842" s="27" t="s">
        <v>8998</v>
      </c>
    </row>
    <row r="5843" spans="1:14" ht="16.5" customHeight="1">
      <c r="A5843" s="24">
        <v>8532240000</v>
      </c>
      <c r="B5843" s="25"/>
      <c r="C5843" s="26"/>
      <c r="D5843" s="27"/>
      <c r="E5843" s="27" t="s">
        <v>329</v>
      </c>
      <c r="F5843" s="27" t="s">
        <v>10686</v>
      </c>
      <c r="G5843" s="28" t="s">
        <v>282</v>
      </c>
      <c r="H5843" s="27" t="s">
        <v>283</v>
      </c>
      <c r="I5843" s="118" t="s">
        <v>10687</v>
      </c>
      <c r="J5843" s="29">
        <v>2.4700000000000002</v>
      </c>
      <c r="K5843" s="28" t="s">
        <v>162</v>
      </c>
      <c r="L5843" s="27" t="s">
        <v>218</v>
      </c>
      <c r="M5843" s="27" t="s">
        <v>164</v>
      </c>
      <c r="N5843" s="27" t="s">
        <v>8998</v>
      </c>
    </row>
    <row r="5844" spans="1:14" ht="16.5" customHeight="1">
      <c r="A5844" s="24">
        <v>8532240000</v>
      </c>
      <c r="B5844" s="25"/>
      <c r="C5844" s="26"/>
      <c r="D5844" s="27"/>
      <c r="E5844" s="27" t="s">
        <v>329</v>
      </c>
      <c r="F5844" s="27" t="s">
        <v>10688</v>
      </c>
      <c r="G5844" s="28" t="s">
        <v>282</v>
      </c>
      <c r="H5844" s="27" t="s">
        <v>283</v>
      </c>
      <c r="I5844" s="118" t="s">
        <v>10689</v>
      </c>
      <c r="J5844" s="29">
        <v>24.84</v>
      </c>
      <c r="K5844" s="28" t="s">
        <v>162</v>
      </c>
      <c r="L5844" s="27" t="s">
        <v>218</v>
      </c>
      <c r="M5844" s="27" t="s">
        <v>164</v>
      </c>
      <c r="N5844" s="27" t="s">
        <v>8998</v>
      </c>
    </row>
    <row r="5845" spans="1:14" ht="16.5" customHeight="1">
      <c r="A5845" s="24">
        <v>8532240000</v>
      </c>
      <c r="B5845" s="25"/>
      <c r="C5845" s="26"/>
      <c r="D5845" s="27"/>
      <c r="E5845" s="27" t="s">
        <v>329</v>
      </c>
      <c r="F5845" s="27" t="s">
        <v>10690</v>
      </c>
      <c r="G5845" s="28" t="s">
        <v>282</v>
      </c>
      <c r="H5845" s="27" t="s">
        <v>283</v>
      </c>
      <c r="I5845" s="118" t="s">
        <v>10691</v>
      </c>
      <c r="J5845" s="29">
        <v>2.11</v>
      </c>
      <c r="K5845" s="28" t="s">
        <v>162</v>
      </c>
      <c r="L5845" s="27" t="s">
        <v>218</v>
      </c>
      <c r="M5845" s="27" t="s">
        <v>164</v>
      </c>
      <c r="N5845" s="27" t="s">
        <v>8998</v>
      </c>
    </row>
    <row r="5846" spans="1:14" ht="16.5" customHeight="1">
      <c r="A5846" s="24">
        <v>8532240000</v>
      </c>
      <c r="B5846" s="25"/>
      <c r="C5846" s="26"/>
      <c r="D5846" s="27"/>
      <c r="E5846" s="27" t="s">
        <v>329</v>
      </c>
      <c r="F5846" s="27" t="s">
        <v>10692</v>
      </c>
      <c r="G5846" s="28" t="s">
        <v>282</v>
      </c>
      <c r="H5846" s="27" t="s">
        <v>283</v>
      </c>
      <c r="I5846" s="118" t="s">
        <v>6834</v>
      </c>
      <c r="J5846" s="29">
        <v>93.9</v>
      </c>
      <c r="K5846" s="28" t="s">
        <v>162</v>
      </c>
      <c r="L5846" s="27" t="s">
        <v>42</v>
      </c>
      <c r="M5846" s="27" t="s">
        <v>164</v>
      </c>
      <c r="N5846" s="27" t="s">
        <v>18077</v>
      </c>
    </row>
    <row r="5847" spans="1:14" ht="16.5" customHeight="1">
      <c r="A5847" s="24">
        <v>8532240000</v>
      </c>
      <c r="B5847" s="25"/>
      <c r="C5847" s="26"/>
      <c r="D5847" s="27"/>
      <c r="E5847" s="27" t="s">
        <v>329</v>
      </c>
      <c r="F5847" s="27" t="s">
        <v>10693</v>
      </c>
      <c r="G5847" s="28" t="s">
        <v>282</v>
      </c>
      <c r="H5847" s="27" t="s">
        <v>283</v>
      </c>
      <c r="I5847" s="118" t="s">
        <v>10694</v>
      </c>
      <c r="J5847" s="29">
        <v>268.24</v>
      </c>
      <c r="K5847" s="28" t="s">
        <v>162</v>
      </c>
      <c r="L5847" s="27" t="s">
        <v>42</v>
      </c>
      <c r="M5847" s="27" t="s">
        <v>164</v>
      </c>
      <c r="N5847" s="27" t="s">
        <v>18077</v>
      </c>
    </row>
    <row r="5848" spans="1:14" ht="16.5" customHeight="1">
      <c r="A5848" s="24">
        <v>8532290000</v>
      </c>
      <c r="B5848" s="25"/>
      <c r="C5848" s="26"/>
      <c r="D5848" s="27"/>
      <c r="E5848" s="27" t="s">
        <v>3981</v>
      </c>
      <c r="F5848" s="27" t="s">
        <v>10695</v>
      </c>
      <c r="G5848" s="28" t="s">
        <v>282</v>
      </c>
      <c r="H5848" s="27" t="s">
        <v>283</v>
      </c>
      <c r="I5848" s="118" t="s">
        <v>10696</v>
      </c>
      <c r="J5848" s="29">
        <v>12.7</v>
      </c>
      <c r="K5848" s="28" t="s">
        <v>162</v>
      </c>
      <c r="L5848" s="27" t="s">
        <v>10697</v>
      </c>
      <c r="M5848" s="27" t="s">
        <v>164</v>
      </c>
      <c r="N5848" s="27" t="s">
        <v>10697</v>
      </c>
    </row>
    <row r="5849" spans="1:14" ht="16.5" customHeight="1">
      <c r="A5849" s="24">
        <v>8533100000</v>
      </c>
      <c r="B5849" s="25"/>
      <c r="C5849" s="26"/>
      <c r="D5849" s="27"/>
      <c r="E5849" s="27" t="s">
        <v>10698</v>
      </c>
      <c r="F5849" s="27" t="s">
        <v>10699</v>
      </c>
      <c r="G5849" s="28" t="s">
        <v>173</v>
      </c>
      <c r="H5849" s="27" t="s">
        <v>174</v>
      </c>
      <c r="I5849" s="118" t="s">
        <v>10700</v>
      </c>
      <c r="J5849" s="29">
        <v>0.48</v>
      </c>
      <c r="K5849" s="28" t="s">
        <v>162</v>
      </c>
      <c r="L5849" s="27" t="s">
        <v>272</v>
      </c>
      <c r="M5849" s="27" t="s">
        <v>164</v>
      </c>
      <c r="N5849" s="27" t="s">
        <v>18073</v>
      </c>
    </row>
    <row r="5850" spans="1:14" ht="16.5" customHeight="1">
      <c r="A5850" s="24">
        <v>8533100000</v>
      </c>
      <c r="B5850" s="25"/>
      <c r="C5850" s="26"/>
      <c r="D5850" s="27"/>
      <c r="E5850" s="27" t="s">
        <v>10698</v>
      </c>
      <c r="F5850" s="27" t="s">
        <v>6934</v>
      </c>
      <c r="G5850" s="28" t="s">
        <v>173</v>
      </c>
      <c r="H5850" s="27" t="s">
        <v>174</v>
      </c>
      <c r="I5850" s="118" t="s">
        <v>10701</v>
      </c>
      <c r="J5850" s="29">
        <v>0.8</v>
      </c>
      <c r="K5850" s="28" t="s">
        <v>162</v>
      </c>
      <c r="L5850" s="27" t="s">
        <v>272</v>
      </c>
      <c r="M5850" s="27" t="s">
        <v>164</v>
      </c>
      <c r="N5850" s="27" t="s">
        <v>18073</v>
      </c>
    </row>
    <row r="5851" spans="1:14" ht="16.5" customHeight="1">
      <c r="A5851" s="24">
        <v>8533100000</v>
      </c>
      <c r="B5851" s="25"/>
      <c r="C5851" s="26"/>
      <c r="D5851" s="27"/>
      <c r="E5851" s="27" t="s">
        <v>10698</v>
      </c>
      <c r="F5851" s="27" t="s">
        <v>10702</v>
      </c>
      <c r="G5851" s="28" t="s">
        <v>173</v>
      </c>
      <c r="H5851" s="27" t="s">
        <v>174</v>
      </c>
      <c r="I5851" s="118" t="s">
        <v>10703</v>
      </c>
      <c r="J5851" s="29">
        <v>0.48</v>
      </c>
      <c r="K5851" s="28" t="s">
        <v>162</v>
      </c>
      <c r="L5851" s="27" t="s">
        <v>272</v>
      </c>
      <c r="M5851" s="27" t="s">
        <v>164</v>
      </c>
      <c r="N5851" s="27" t="s">
        <v>18073</v>
      </c>
    </row>
    <row r="5852" spans="1:14" ht="16.5" customHeight="1">
      <c r="A5852" s="24">
        <v>8533100000</v>
      </c>
      <c r="B5852" s="25"/>
      <c r="C5852" s="26"/>
      <c r="D5852" s="27"/>
      <c r="E5852" s="27" t="s">
        <v>10698</v>
      </c>
      <c r="F5852" s="27" t="s">
        <v>10704</v>
      </c>
      <c r="G5852" s="28" t="s">
        <v>173</v>
      </c>
      <c r="H5852" s="27" t="s">
        <v>174</v>
      </c>
      <c r="I5852" s="118" t="s">
        <v>10705</v>
      </c>
      <c r="J5852" s="29">
        <v>0.16</v>
      </c>
      <c r="K5852" s="28" t="s">
        <v>162</v>
      </c>
      <c r="L5852" s="27" t="s">
        <v>272</v>
      </c>
      <c r="M5852" s="27" t="s">
        <v>164</v>
      </c>
      <c r="N5852" s="27" t="s">
        <v>18073</v>
      </c>
    </row>
    <row r="5853" spans="1:14" ht="16.5" customHeight="1">
      <c r="A5853" s="24">
        <v>8533100000</v>
      </c>
      <c r="B5853" s="25"/>
      <c r="C5853" s="26"/>
      <c r="D5853" s="27"/>
      <c r="E5853" s="27" t="s">
        <v>10698</v>
      </c>
      <c r="F5853" s="27" t="s">
        <v>10706</v>
      </c>
      <c r="G5853" s="28" t="s">
        <v>173</v>
      </c>
      <c r="H5853" s="27" t="s">
        <v>174</v>
      </c>
      <c r="I5853" s="118" t="s">
        <v>10707</v>
      </c>
      <c r="J5853" s="29">
        <v>0.48</v>
      </c>
      <c r="K5853" s="28" t="s">
        <v>162</v>
      </c>
      <c r="L5853" s="27" t="s">
        <v>272</v>
      </c>
      <c r="M5853" s="27" t="s">
        <v>164</v>
      </c>
      <c r="N5853" s="27" t="s">
        <v>18073</v>
      </c>
    </row>
    <row r="5854" spans="1:14" ht="16.5" customHeight="1">
      <c r="A5854" s="24">
        <v>8533100000</v>
      </c>
      <c r="B5854" s="25"/>
      <c r="C5854" s="26"/>
      <c r="D5854" s="27"/>
      <c r="E5854" s="27" t="s">
        <v>10698</v>
      </c>
      <c r="F5854" s="27" t="s">
        <v>10708</v>
      </c>
      <c r="G5854" s="28" t="s">
        <v>173</v>
      </c>
      <c r="H5854" s="27" t="s">
        <v>174</v>
      </c>
      <c r="I5854" s="118" t="s">
        <v>10709</v>
      </c>
      <c r="J5854" s="29">
        <v>0.79</v>
      </c>
      <c r="K5854" s="28" t="s">
        <v>162</v>
      </c>
      <c r="L5854" s="27" t="s">
        <v>272</v>
      </c>
      <c r="M5854" s="27" t="s">
        <v>164</v>
      </c>
      <c r="N5854" s="27" t="s">
        <v>18073</v>
      </c>
    </row>
    <row r="5855" spans="1:14" ht="16.5" customHeight="1">
      <c r="A5855" s="24">
        <v>8533100000</v>
      </c>
      <c r="B5855" s="25"/>
      <c r="C5855" s="26"/>
      <c r="D5855" s="27"/>
      <c r="E5855" s="27" t="s">
        <v>10698</v>
      </c>
      <c r="F5855" s="27" t="s">
        <v>10710</v>
      </c>
      <c r="G5855" s="28" t="s">
        <v>173</v>
      </c>
      <c r="H5855" s="27" t="s">
        <v>174</v>
      </c>
      <c r="I5855" s="118" t="s">
        <v>10711</v>
      </c>
      <c r="J5855" s="29">
        <v>0.46</v>
      </c>
      <c r="K5855" s="28" t="s">
        <v>162</v>
      </c>
      <c r="L5855" s="27" t="s">
        <v>272</v>
      </c>
      <c r="M5855" s="27" t="s">
        <v>164</v>
      </c>
      <c r="N5855" s="27" t="s">
        <v>18073</v>
      </c>
    </row>
    <row r="5856" spans="1:14" ht="16.5" customHeight="1">
      <c r="A5856" s="24">
        <v>8533100000</v>
      </c>
      <c r="B5856" s="25"/>
      <c r="C5856" s="26"/>
      <c r="D5856" s="27"/>
      <c r="E5856" s="27" t="s">
        <v>10698</v>
      </c>
      <c r="F5856" s="27" t="s">
        <v>10712</v>
      </c>
      <c r="G5856" s="28" t="s">
        <v>173</v>
      </c>
      <c r="H5856" s="27" t="s">
        <v>174</v>
      </c>
      <c r="I5856" s="118" t="s">
        <v>10713</v>
      </c>
      <c r="J5856" s="29">
        <v>1.93</v>
      </c>
      <c r="K5856" s="28" t="s">
        <v>162</v>
      </c>
      <c r="L5856" s="27" t="s">
        <v>272</v>
      </c>
      <c r="M5856" s="27" t="s">
        <v>164</v>
      </c>
      <c r="N5856" s="27" t="s">
        <v>18073</v>
      </c>
    </row>
    <row r="5857" spans="1:14" ht="16.5" customHeight="1">
      <c r="A5857" s="24">
        <v>8533100000</v>
      </c>
      <c r="B5857" s="25"/>
      <c r="C5857" s="26"/>
      <c r="D5857" s="27"/>
      <c r="E5857" s="27" t="s">
        <v>10698</v>
      </c>
      <c r="F5857" s="27" t="s">
        <v>10714</v>
      </c>
      <c r="G5857" s="28" t="s">
        <v>297</v>
      </c>
      <c r="H5857" s="27" t="s">
        <v>298</v>
      </c>
      <c r="I5857" s="118" t="s">
        <v>7791</v>
      </c>
      <c r="J5857" s="29">
        <v>6.86</v>
      </c>
      <c r="K5857" s="28" t="s">
        <v>162</v>
      </c>
      <c r="L5857" s="27" t="s">
        <v>372</v>
      </c>
      <c r="M5857" s="27" t="s">
        <v>164</v>
      </c>
      <c r="N5857" s="27" t="s">
        <v>1383</v>
      </c>
    </row>
    <row r="5858" spans="1:14" ht="16.5" customHeight="1">
      <c r="A5858" s="24">
        <v>8533100000</v>
      </c>
      <c r="B5858" s="25"/>
      <c r="C5858" s="26"/>
      <c r="D5858" s="27"/>
      <c r="E5858" s="27" t="s">
        <v>10698</v>
      </c>
      <c r="F5858" s="27" t="s">
        <v>9368</v>
      </c>
      <c r="G5858" s="28" t="s">
        <v>159</v>
      </c>
      <c r="H5858" s="27" t="s">
        <v>160</v>
      </c>
      <c r="I5858" s="118" t="s">
        <v>10715</v>
      </c>
      <c r="J5858" s="29">
        <v>15.17</v>
      </c>
      <c r="K5858" s="28" t="s">
        <v>162</v>
      </c>
      <c r="L5858" s="27" t="s">
        <v>372</v>
      </c>
      <c r="M5858" s="27" t="s">
        <v>164</v>
      </c>
      <c r="N5858" s="27" t="s">
        <v>1383</v>
      </c>
    </row>
    <row r="5859" spans="1:14" ht="16.5" customHeight="1">
      <c r="A5859" s="24">
        <v>8533100000</v>
      </c>
      <c r="B5859" s="25"/>
      <c r="C5859" s="26"/>
      <c r="D5859" s="27"/>
      <c r="E5859" s="27" t="s">
        <v>10698</v>
      </c>
      <c r="F5859" s="27" t="s">
        <v>9368</v>
      </c>
      <c r="G5859" s="28" t="s">
        <v>159</v>
      </c>
      <c r="H5859" s="27" t="s">
        <v>160</v>
      </c>
      <c r="I5859" s="118" t="s">
        <v>9369</v>
      </c>
      <c r="J5859" s="29">
        <v>25.87</v>
      </c>
      <c r="K5859" s="28" t="s">
        <v>162</v>
      </c>
      <c r="L5859" s="27" t="s">
        <v>372</v>
      </c>
      <c r="M5859" s="27" t="s">
        <v>164</v>
      </c>
      <c r="N5859" s="27" t="s">
        <v>1383</v>
      </c>
    </row>
    <row r="5860" spans="1:14" ht="16.5" customHeight="1">
      <c r="A5860" s="24">
        <v>8533100000</v>
      </c>
      <c r="B5860" s="25"/>
      <c r="C5860" s="26"/>
      <c r="D5860" s="27"/>
      <c r="E5860" s="27" t="s">
        <v>10698</v>
      </c>
      <c r="F5860" s="27" t="s">
        <v>10716</v>
      </c>
      <c r="G5860" s="28" t="s">
        <v>159</v>
      </c>
      <c r="H5860" s="27" t="s">
        <v>160</v>
      </c>
      <c r="I5860" s="118" t="s">
        <v>10717</v>
      </c>
      <c r="J5860" s="29">
        <v>3.92</v>
      </c>
      <c r="K5860" s="28" t="s">
        <v>162</v>
      </c>
      <c r="L5860" s="27" t="s">
        <v>372</v>
      </c>
      <c r="M5860" s="27" t="s">
        <v>164</v>
      </c>
      <c r="N5860" s="27" t="s">
        <v>1383</v>
      </c>
    </row>
    <row r="5861" spans="1:14" ht="16.5" customHeight="1">
      <c r="A5861" s="24">
        <v>8533210000</v>
      </c>
      <c r="B5861" s="25"/>
      <c r="C5861" s="26"/>
      <c r="D5861" s="27"/>
      <c r="E5861" s="27" t="s">
        <v>10718</v>
      </c>
      <c r="F5861" s="27" t="s">
        <v>10719</v>
      </c>
      <c r="G5861" s="28" t="s">
        <v>173</v>
      </c>
      <c r="H5861" s="27" t="s">
        <v>174</v>
      </c>
      <c r="I5861" s="118" t="s">
        <v>10720</v>
      </c>
      <c r="J5861" s="29">
        <v>291.3</v>
      </c>
      <c r="K5861" s="28" t="s">
        <v>162</v>
      </c>
      <c r="L5861" s="27" t="s">
        <v>393</v>
      </c>
      <c r="M5861" s="27" t="s">
        <v>164</v>
      </c>
      <c r="N5861" s="27" t="s">
        <v>393</v>
      </c>
    </row>
    <row r="5862" spans="1:14" ht="16.5" customHeight="1">
      <c r="A5862" s="24">
        <v>8533210000</v>
      </c>
      <c r="B5862" s="25"/>
      <c r="C5862" s="26"/>
      <c r="D5862" s="27"/>
      <c r="E5862" s="27" t="s">
        <v>10718</v>
      </c>
      <c r="F5862" s="27" t="s">
        <v>10721</v>
      </c>
      <c r="G5862" s="28" t="s">
        <v>173</v>
      </c>
      <c r="H5862" s="27" t="s">
        <v>174</v>
      </c>
      <c r="I5862" s="118" t="s">
        <v>10722</v>
      </c>
      <c r="J5862" s="29">
        <v>61.5</v>
      </c>
      <c r="K5862" s="28" t="s">
        <v>162</v>
      </c>
      <c r="L5862" s="27" t="s">
        <v>372</v>
      </c>
      <c r="M5862" s="27" t="s">
        <v>164</v>
      </c>
      <c r="N5862" s="27" t="s">
        <v>1383</v>
      </c>
    </row>
    <row r="5863" spans="1:14" ht="16.5" customHeight="1" thickBot="1">
      <c r="A5863" s="24">
        <v>8533401000</v>
      </c>
      <c r="B5863" s="25"/>
      <c r="C5863" s="26"/>
      <c r="D5863" s="27"/>
      <c r="E5863" s="27" t="s">
        <v>4336</v>
      </c>
      <c r="F5863" s="27" t="s">
        <v>10723</v>
      </c>
      <c r="G5863" s="28" t="s">
        <v>173</v>
      </c>
      <c r="H5863" s="27" t="s">
        <v>174</v>
      </c>
      <c r="I5863" s="118" t="s">
        <v>10724</v>
      </c>
      <c r="J5863" s="29">
        <v>3.18</v>
      </c>
      <c r="K5863" s="28" t="s">
        <v>162</v>
      </c>
      <c r="L5863" s="27" t="s">
        <v>372</v>
      </c>
      <c r="M5863" s="27" t="s">
        <v>164</v>
      </c>
      <c r="N5863" s="27" t="s">
        <v>372</v>
      </c>
    </row>
    <row r="5864" spans="1:14" ht="16.5" customHeight="1" thickTop="1" thickBot="1">
      <c r="A5864" s="32">
        <v>8536201007</v>
      </c>
      <c r="B5864" s="25"/>
      <c r="C5864" s="26">
        <v>0.1</v>
      </c>
      <c r="D5864" s="27"/>
      <c r="E5864" s="27" t="s">
        <v>6360</v>
      </c>
      <c r="F5864" s="27" t="s">
        <v>10725</v>
      </c>
      <c r="G5864" s="28" t="s">
        <v>206</v>
      </c>
      <c r="H5864" s="27" t="s">
        <v>207</v>
      </c>
      <c r="I5864" s="118" t="s">
        <v>10726</v>
      </c>
      <c r="J5864" s="29">
        <v>224.4</v>
      </c>
      <c r="K5864" s="28" t="s">
        <v>162</v>
      </c>
      <c r="L5864" s="27" t="s">
        <v>397</v>
      </c>
      <c r="M5864" s="27" t="s">
        <v>164</v>
      </c>
      <c r="N5864" s="27" t="s">
        <v>18401</v>
      </c>
    </row>
    <row r="5865" spans="1:14" ht="16.5" customHeight="1" thickTop="1">
      <c r="A5865" s="24">
        <v>8536490000</v>
      </c>
      <c r="B5865" s="25"/>
      <c r="C5865" s="26">
        <v>0.11</v>
      </c>
      <c r="D5865" s="27"/>
      <c r="E5865" s="27" t="s">
        <v>10727</v>
      </c>
      <c r="F5865" s="27" t="s">
        <v>10728</v>
      </c>
      <c r="G5865" s="28" t="s">
        <v>173</v>
      </c>
      <c r="H5865" s="27" t="s">
        <v>174</v>
      </c>
      <c r="I5865" s="118" t="s">
        <v>10729</v>
      </c>
      <c r="J5865" s="29">
        <v>336.6</v>
      </c>
      <c r="K5865" s="28" t="s">
        <v>162</v>
      </c>
      <c r="L5865" s="27" t="s">
        <v>397</v>
      </c>
      <c r="M5865" s="27" t="s">
        <v>164</v>
      </c>
      <c r="N5865" s="27" t="s">
        <v>18348</v>
      </c>
    </row>
    <row r="5866" spans="1:14" ht="16.5" customHeight="1">
      <c r="A5866" s="24">
        <v>8536490000</v>
      </c>
      <c r="B5866" s="25"/>
      <c r="C5866" s="26"/>
      <c r="D5866" s="27"/>
      <c r="E5866" s="27" t="s">
        <v>10727</v>
      </c>
      <c r="F5866" s="27" t="s">
        <v>10730</v>
      </c>
      <c r="G5866" s="28" t="s">
        <v>173</v>
      </c>
      <c r="H5866" s="27" t="s">
        <v>174</v>
      </c>
      <c r="I5866" s="118" t="s">
        <v>10731</v>
      </c>
      <c r="J5866" s="29">
        <v>51</v>
      </c>
      <c r="K5866" s="28" t="s">
        <v>162</v>
      </c>
      <c r="L5866" s="27" t="s">
        <v>397</v>
      </c>
      <c r="M5866" s="27" t="s">
        <v>164</v>
      </c>
      <c r="N5866" s="27" t="s">
        <v>18348</v>
      </c>
    </row>
    <row r="5867" spans="1:14" ht="16.5" customHeight="1">
      <c r="A5867" s="24">
        <v>8536501109</v>
      </c>
      <c r="B5867" s="25"/>
      <c r="C5867" s="26"/>
      <c r="D5867" s="27"/>
      <c r="E5867" s="27" t="s">
        <v>3632</v>
      </c>
      <c r="F5867" s="27" t="s">
        <v>10732</v>
      </c>
      <c r="G5867" s="28" t="s">
        <v>173</v>
      </c>
      <c r="H5867" s="27" t="s">
        <v>174</v>
      </c>
      <c r="I5867" s="118" t="s">
        <v>10733</v>
      </c>
      <c r="J5867" s="29">
        <v>5.3</v>
      </c>
      <c r="K5867" s="28" t="s">
        <v>162</v>
      </c>
      <c r="L5867" s="27" t="s">
        <v>372</v>
      </c>
      <c r="M5867" s="27" t="s">
        <v>164</v>
      </c>
      <c r="N5867" s="27" t="s">
        <v>372</v>
      </c>
    </row>
    <row r="5868" spans="1:14" ht="16.5" customHeight="1">
      <c r="A5868" s="24">
        <v>8536693000</v>
      </c>
      <c r="B5868" s="25"/>
      <c r="C5868" s="26"/>
      <c r="D5868" s="27"/>
      <c r="E5868" s="27" t="s">
        <v>10734</v>
      </c>
      <c r="F5868" s="27" t="s">
        <v>445</v>
      </c>
      <c r="G5868" s="28" t="s">
        <v>297</v>
      </c>
      <c r="H5868" s="27" t="s">
        <v>298</v>
      </c>
      <c r="I5868" s="118" t="s">
        <v>448</v>
      </c>
      <c r="J5868" s="29">
        <v>68.819999999999993</v>
      </c>
      <c r="K5868" s="28" t="s">
        <v>162</v>
      </c>
      <c r="L5868" s="27" t="s">
        <v>449</v>
      </c>
      <c r="M5868" s="27" t="s">
        <v>164</v>
      </c>
      <c r="N5868" s="27" t="s">
        <v>18085</v>
      </c>
    </row>
    <row r="5869" spans="1:14" ht="16.5" customHeight="1">
      <c r="A5869" s="24">
        <v>8536693000</v>
      </c>
      <c r="B5869" s="25"/>
      <c r="C5869" s="26"/>
      <c r="D5869" s="27"/>
      <c r="E5869" s="27" t="s">
        <v>10734</v>
      </c>
      <c r="F5869" s="27" t="s">
        <v>8467</v>
      </c>
      <c r="G5869" s="28" t="s">
        <v>297</v>
      </c>
      <c r="H5869" s="27" t="s">
        <v>298</v>
      </c>
      <c r="I5869" s="118" t="s">
        <v>8468</v>
      </c>
      <c r="J5869" s="29">
        <v>126.04</v>
      </c>
      <c r="K5869" s="28" t="s">
        <v>162</v>
      </c>
      <c r="L5869" s="27" t="s">
        <v>250</v>
      </c>
      <c r="M5869" s="27" t="s">
        <v>164</v>
      </c>
      <c r="N5869" s="27" t="s">
        <v>250</v>
      </c>
    </row>
    <row r="5870" spans="1:14" ht="16.5" customHeight="1">
      <c r="A5870" s="24">
        <v>8536693000</v>
      </c>
      <c r="B5870" s="25"/>
      <c r="C5870" s="26"/>
      <c r="D5870" s="27"/>
      <c r="E5870" s="27" t="s">
        <v>10734</v>
      </c>
      <c r="F5870" s="27" t="s">
        <v>10735</v>
      </c>
      <c r="G5870" s="28" t="s">
        <v>167</v>
      </c>
      <c r="H5870" s="27" t="s">
        <v>168</v>
      </c>
      <c r="I5870" s="118" t="s">
        <v>10736</v>
      </c>
      <c r="J5870" s="29">
        <v>39.24</v>
      </c>
      <c r="K5870" s="28" t="s">
        <v>162</v>
      </c>
      <c r="L5870" s="27" t="s">
        <v>503</v>
      </c>
      <c r="M5870" s="27" t="s">
        <v>164</v>
      </c>
      <c r="N5870" s="27" t="s">
        <v>3413</v>
      </c>
    </row>
    <row r="5871" spans="1:14" ht="16.5" customHeight="1">
      <c r="A5871" s="24">
        <v>8536699008</v>
      </c>
      <c r="B5871" s="25"/>
      <c r="C5871" s="26">
        <v>0.08</v>
      </c>
      <c r="D5871" s="27"/>
      <c r="E5871" s="27" t="s">
        <v>10737</v>
      </c>
      <c r="F5871" s="27" t="s">
        <v>10738</v>
      </c>
      <c r="G5871" s="28" t="s">
        <v>173</v>
      </c>
      <c r="H5871" s="27" t="s">
        <v>174</v>
      </c>
      <c r="I5871" s="118" t="s">
        <v>10739</v>
      </c>
      <c r="J5871" s="29">
        <v>1.32</v>
      </c>
      <c r="K5871" s="28" t="s">
        <v>162</v>
      </c>
      <c r="L5871" s="27" t="s">
        <v>449</v>
      </c>
      <c r="M5871" s="27" t="s">
        <v>164</v>
      </c>
      <c r="N5871" s="27" t="s">
        <v>449</v>
      </c>
    </row>
    <row r="5872" spans="1:14" ht="16.5" customHeight="1">
      <c r="A5872" s="24">
        <v>8536699008</v>
      </c>
      <c r="B5872" s="25"/>
      <c r="C5872" s="26">
        <v>0.08</v>
      </c>
      <c r="D5872" s="27"/>
      <c r="E5872" s="27" t="s">
        <v>10740</v>
      </c>
      <c r="F5872" s="27" t="s">
        <v>10741</v>
      </c>
      <c r="G5872" s="28" t="s">
        <v>167</v>
      </c>
      <c r="H5872" s="27" t="s">
        <v>168</v>
      </c>
      <c r="I5872" s="118" t="s">
        <v>8593</v>
      </c>
      <c r="J5872" s="29">
        <v>29.65</v>
      </c>
      <c r="K5872" s="28" t="s">
        <v>162</v>
      </c>
      <c r="L5872" s="27" t="s">
        <v>503</v>
      </c>
      <c r="M5872" s="27" t="s">
        <v>164</v>
      </c>
      <c r="N5872" s="27" t="s">
        <v>3413</v>
      </c>
    </row>
    <row r="5873" spans="1:14" ht="16.5" customHeight="1">
      <c r="A5873" s="24">
        <v>8536908500</v>
      </c>
      <c r="B5873" s="25"/>
      <c r="C5873" s="26"/>
      <c r="D5873" s="27"/>
      <c r="E5873" s="27" t="s">
        <v>7382</v>
      </c>
      <c r="F5873" s="27" t="s">
        <v>10742</v>
      </c>
      <c r="G5873" s="28" t="s">
        <v>173</v>
      </c>
      <c r="H5873" s="27" t="s">
        <v>174</v>
      </c>
      <c r="I5873" s="118" t="s">
        <v>10743</v>
      </c>
      <c r="J5873" s="29">
        <v>132.38</v>
      </c>
      <c r="K5873" s="28" t="s">
        <v>162</v>
      </c>
      <c r="L5873" s="27" t="s">
        <v>498</v>
      </c>
      <c r="M5873" s="27" t="s">
        <v>164</v>
      </c>
      <c r="N5873" s="27" t="s">
        <v>18088</v>
      </c>
    </row>
    <row r="5874" spans="1:14" ht="16.5" customHeight="1">
      <c r="A5874" s="24">
        <v>8538909908</v>
      </c>
      <c r="B5874" s="25"/>
      <c r="C5874" s="26">
        <v>0.05</v>
      </c>
      <c r="D5874" s="27"/>
      <c r="E5874" s="27" t="s">
        <v>9207</v>
      </c>
      <c r="F5874" s="27" t="s">
        <v>4762</v>
      </c>
      <c r="G5874" s="28" t="s">
        <v>1288</v>
      </c>
      <c r="H5874" s="27" t="s">
        <v>1289</v>
      </c>
      <c r="I5874" s="118" t="s">
        <v>4763</v>
      </c>
      <c r="J5874" s="29">
        <v>117.3</v>
      </c>
      <c r="K5874" s="28" t="s">
        <v>162</v>
      </c>
      <c r="L5874" s="27" t="s">
        <v>397</v>
      </c>
      <c r="M5874" s="27" t="s">
        <v>164</v>
      </c>
      <c r="N5874" s="27" t="s">
        <v>18402</v>
      </c>
    </row>
    <row r="5875" spans="1:14" ht="16.5" customHeight="1">
      <c r="A5875" s="24">
        <v>8541100009</v>
      </c>
      <c r="B5875" s="25"/>
      <c r="C5875" s="26"/>
      <c r="D5875" s="27"/>
      <c r="E5875" s="27" t="s">
        <v>5439</v>
      </c>
      <c r="F5875" s="27" t="s">
        <v>8232</v>
      </c>
      <c r="G5875" s="28" t="s">
        <v>173</v>
      </c>
      <c r="H5875" s="27" t="s">
        <v>174</v>
      </c>
      <c r="I5875" s="118" t="s">
        <v>7860</v>
      </c>
      <c r="J5875" s="29">
        <v>1.32</v>
      </c>
      <c r="K5875" s="28" t="s">
        <v>162</v>
      </c>
      <c r="L5875" s="27" t="s">
        <v>10744</v>
      </c>
      <c r="M5875" s="27" t="s">
        <v>164</v>
      </c>
      <c r="N5875" s="27" t="s">
        <v>18081</v>
      </c>
    </row>
    <row r="5876" spans="1:14" ht="16.5" customHeight="1">
      <c r="A5876" s="24">
        <v>8541100009</v>
      </c>
      <c r="B5876" s="25"/>
      <c r="C5876" s="26"/>
      <c r="D5876" s="27"/>
      <c r="E5876" s="27" t="s">
        <v>5439</v>
      </c>
      <c r="F5876" s="27" t="s">
        <v>10745</v>
      </c>
      <c r="G5876" s="28" t="s">
        <v>173</v>
      </c>
      <c r="H5876" s="27" t="s">
        <v>174</v>
      </c>
      <c r="I5876" s="118" t="s">
        <v>10746</v>
      </c>
      <c r="J5876" s="29">
        <v>23.29</v>
      </c>
      <c r="K5876" s="28" t="s">
        <v>162</v>
      </c>
      <c r="L5876" s="27" t="s">
        <v>10747</v>
      </c>
      <c r="M5876" s="27" t="s">
        <v>164</v>
      </c>
      <c r="N5876" s="27" t="s">
        <v>10747</v>
      </c>
    </row>
    <row r="5877" spans="1:14" ht="16.5" customHeight="1">
      <c r="A5877" s="24">
        <v>8541100009</v>
      </c>
      <c r="B5877" s="25"/>
      <c r="C5877" s="26"/>
      <c r="D5877" s="27"/>
      <c r="E5877" s="27" t="s">
        <v>5439</v>
      </c>
      <c r="F5877" s="27" t="s">
        <v>3727</v>
      </c>
      <c r="G5877" s="28" t="s">
        <v>173</v>
      </c>
      <c r="H5877" s="27" t="s">
        <v>174</v>
      </c>
      <c r="I5877" s="118" t="s">
        <v>3728</v>
      </c>
      <c r="J5877" s="29">
        <v>38.4</v>
      </c>
      <c r="K5877" s="28" t="s">
        <v>162</v>
      </c>
      <c r="L5877" s="27" t="s">
        <v>520</v>
      </c>
      <c r="M5877" s="27" t="s">
        <v>164</v>
      </c>
      <c r="N5877" s="27" t="s">
        <v>520</v>
      </c>
    </row>
    <row r="5878" spans="1:14" ht="16.5" customHeight="1">
      <c r="A5878" s="24">
        <v>8541100009</v>
      </c>
      <c r="B5878" s="25"/>
      <c r="C5878" s="26"/>
      <c r="D5878" s="27"/>
      <c r="E5878" s="27" t="s">
        <v>5439</v>
      </c>
      <c r="F5878" s="27" t="s">
        <v>8213</v>
      </c>
      <c r="G5878" s="28" t="s">
        <v>173</v>
      </c>
      <c r="H5878" s="27" t="s">
        <v>174</v>
      </c>
      <c r="I5878" s="118" t="s">
        <v>8214</v>
      </c>
      <c r="J5878" s="29">
        <v>23.41</v>
      </c>
      <c r="K5878" s="28" t="s">
        <v>162</v>
      </c>
      <c r="L5878" s="27" t="s">
        <v>250</v>
      </c>
      <c r="M5878" s="27" t="s">
        <v>164</v>
      </c>
      <c r="N5878" s="27" t="s">
        <v>18403</v>
      </c>
    </row>
    <row r="5879" spans="1:14" ht="16.5" customHeight="1">
      <c r="A5879" s="24">
        <v>8541100009</v>
      </c>
      <c r="B5879" s="25"/>
      <c r="C5879" s="26"/>
      <c r="D5879" s="27"/>
      <c r="E5879" s="27" t="s">
        <v>5439</v>
      </c>
      <c r="F5879" s="27" t="s">
        <v>7389</v>
      </c>
      <c r="G5879" s="28" t="s">
        <v>173</v>
      </c>
      <c r="H5879" s="27" t="s">
        <v>174</v>
      </c>
      <c r="I5879" s="118" t="s">
        <v>7390</v>
      </c>
      <c r="J5879" s="29">
        <v>111.19</v>
      </c>
      <c r="K5879" s="28" t="s">
        <v>162</v>
      </c>
      <c r="L5879" s="27" t="s">
        <v>528</v>
      </c>
      <c r="M5879" s="27" t="s">
        <v>164</v>
      </c>
      <c r="N5879" s="27" t="s">
        <v>520</v>
      </c>
    </row>
    <row r="5880" spans="1:14" ht="16.5" customHeight="1">
      <c r="A5880" s="24">
        <v>8541100009</v>
      </c>
      <c r="B5880" s="25"/>
      <c r="C5880" s="26"/>
      <c r="D5880" s="27"/>
      <c r="E5880" s="27" t="s">
        <v>5439</v>
      </c>
      <c r="F5880" s="27" t="s">
        <v>516</v>
      </c>
      <c r="G5880" s="28" t="s">
        <v>173</v>
      </c>
      <c r="H5880" s="27" t="s">
        <v>174</v>
      </c>
      <c r="I5880" s="118" t="s">
        <v>517</v>
      </c>
      <c r="J5880" s="29">
        <v>33.979999999999997</v>
      </c>
      <c r="K5880" s="28" t="s">
        <v>162</v>
      </c>
      <c r="L5880" s="27" t="s">
        <v>250</v>
      </c>
      <c r="M5880" s="27" t="s">
        <v>164</v>
      </c>
      <c r="N5880" s="27" t="s">
        <v>18071</v>
      </c>
    </row>
    <row r="5881" spans="1:14" ht="16.5" customHeight="1">
      <c r="A5881" s="24">
        <v>8541100009</v>
      </c>
      <c r="B5881" s="25"/>
      <c r="C5881" s="26"/>
      <c r="D5881" s="27"/>
      <c r="E5881" s="27" t="s">
        <v>5439</v>
      </c>
      <c r="F5881" s="27" t="s">
        <v>10748</v>
      </c>
      <c r="G5881" s="28" t="s">
        <v>173</v>
      </c>
      <c r="H5881" s="27" t="s">
        <v>174</v>
      </c>
      <c r="I5881" s="118" t="s">
        <v>10749</v>
      </c>
      <c r="J5881" s="29">
        <v>6.13</v>
      </c>
      <c r="K5881" s="28" t="s">
        <v>162</v>
      </c>
      <c r="L5881" s="27" t="s">
        <v>10750</v>
      </c>
      <c r="M5881" s="27" t="s">
        <v>164</v>
      </c>
      <c r="N5881" s="27" t="s">
        <v>10750</v>
      </c>
    </row>
    <row r="5882" spans="1:14" ht="16.5" customHeight="1">
      <c r="A5882" s="24">
        <v>8541100009</v>
      </c>
      <c r="B5882" s="25"/>
      <c r="C5882" s="26"/>
      <c r="D5882" s="27"/>
      <c r="E5882" s="27" t="s">
        <v>5439</v>
      </c>
      <c r="F5882" s="27" t="s">
        <v>10751</v>
      </c>
      <c r="G5882" s="28" t="s">
        <v>173</v>
      </c>
      <c r="H5882" s="27" t="s">
        <v>174</v>
      </c>
      <c r="I5882" s="118" t="s">
        <v>10752</v>
      </c>
      <c r="J5882" s="29">
        <v>35.299999999999997</v>
      </c>
      <c r="K5882" s="28" t="s">
        <v>162</v>
      </c>
      <c r="L5882" s="27" t="s">
        <v>250</v>
      </c>
      <c r="M5882" s="27" t="s">
        <v>164</v>
      </c>
      <c r="N5882" s="27" t="s">
        <v>8852</v>
      </c>
    </row>
    <row r="5883" spans="1:14" ht="16.5" customHeight="1">
      <c r="A5883" s="24">
        <v>8541100009</v>
      </c>
      <c r="B5883" s="25"/>
      <c r="C5883" s="26"/>
      <c r="D5883" s="27"/>
      <c r="E5883" s="27" t="s">
        <v>5439</v>
      </c>
      <c r="F5883" s="27" t="s">
        <v>9215</v>
      </c>
      <c r="G5883" s="28" t="s">
        <v>173</v>
      </c>
      <c r="H5883" s="27" t="s">
        <v>174</v>
      </c>
      <c r="I5883" s="118" t="s">
        <v>9216</v>
      </c>
      <c r="J5883" s="29">
        <v>11.31</v>
      </c>
      <c r="K5883" s="28" t="s">
        <v>162</v>
      </c>
      <c r="L5883" s="27" t="s">
        <v>528</v>
      </c>
      <c r="M5883" s="27" t="s">
        <v>164</v>
      </c>
      <c r="N5883" s="27" t="s">
        <v>520</v>
      </c>
    </row>
    <row r="5884" spans="1:14" ht="16.5" customHeight="1">
      <c r="A5884" s="24">
        <v>8541100009</v>
      </c>
      <c r="B5884" s="25"/>
      <c r="C5884" s="26"/>
      <c r="D5884" s="27"/>
      <c r="E5884" s="27" t="s">
        <v>5439</v>
      </c>
      <c r="F5884" s="27" t="s">
        <v>8237</v>
      </c>
      <c r="G5884" s="28" t="s">
        <v>173</v>
      </c>
      <c r="H5884" s="27" t="s">
        <v>174</v>
      </c>
      <c r="I5884" s="118" t="s">
        <v>8238</v>
      </c>
      <c r="J5884" s="29">
        <v>4.24</v>
      </c>
      <c r="K5884" s="28" t="s">
        <v>162</v>
      </c>
      <c r="L5884" s="27" t="s">
        <v>10753</v>
      </c>
      <c r="M5884" s="27" t="s">
        <v>164</v>
      </c>
      <c r="N5884" s="27" t="s">
        <v>10753</v>
      </c>
    </row>
    <row r="5885" spans="1:14" ht="16.5" customHeight="1">
      <c r="A5885" s="24">
        <v>8541100009</v>
      </c>
      <c r="B5885" s="25"/>
      <c r="C5885" s="26"/>
      <c r="D5885" s="27"/>
      <c r="E5885" s="27" t="s">
        <v>5439</v>
      </c>
      <c r="F5885" s="27" t="s">
        <v>9213</v>
      </c>
      <c r="G5885" s="28" t="s">
        <v>173</v>
      </c>
      <c r="H5885" s="27" t="s">
        <v>174</v>
      </c>
      <c r="I5885" s="118" t="s">
        <v>9214</v>
      </c>
      <c r="J5885" s="29">
        <v>0.6</v>
      </c>
      <c r="K5885" s="28" t="s">
        <v>162</v>
      </c>
      <c r="L5885" s="27" t="s">
        <v>3274</v>
      </c>
      <c r="M5885" s="27" t="s">
        <v>164</v>
      </c>
      <c r="N5885" s="27" t="s">
        <v>17657</v>
      </c>
    </row>
    <row r="5886" spans="1:14" ht="16.5" customHeight="1">
      <c r="A5886" s="24">
        <v>8541100009</v>
      </c>
      <c r="B5886" s="25"/>
      <c r="C5886" s="26"/>
      <c r="D5886" s="27"/>
      <c r="E5886" s="27" t="s">
        <v>5439</v>
      </c>
      <c r="F5886" s="27" t="s">
        <v>10754</v>
      </c>
      <c r="G5886" s="28" t="s">
        <v>173</v>
      </c>
      <c r="H5886" s="27" t="s">
        <v>174</v>
      </c>
      <c r="I5886" s="118" t="s">
        <v>10755</v>
      </c>
      <c r="J5886" s="29">
        <v>2.12</v>
      </c>
      <c r="K5886" s="28" t="s">
        <v>162</v>
      </c>
      <c r="L5886" s="27" t="s">
        <v>137</v>
      </c>
      <c r="M5886" s="27" t="s">
        <v>164</v>
      </c>
      <c r="N5886" s="27" t="s">
        <v>523</v>
      </c>
    </row>
    <row r="5887" spans="1:14" ht="16.5" customHeight="1">
      <c r="A5887" s="24">
        <v>8541100009</v>
      </c>
      <c r="B5887" s="25"/>
      <c r="C5887" s="26"/>
      <c r="D5887" s="27"/>
      <c r="E5887" s="27" t="s">
        <v>5439</v>
      </c>
      <c r="F5887" s="27" t="s">
        <v>10756</v>
      </c>
      <c r="G5887" s="28" t="s">
        <v>173</v>
      </c>
      <c r="H5887" s="27" t="s">
        <v>174</v>
      </c>
      <c r="I5887" s="118" t="s">
        <v>10757</v>
      </c>
      <c r="J5887" s="29">
        <v>3.28</v>
      </c>
      <c r="K5887" s="28" t="s">
        <v>162</v>
      </c>
      <c r="L5887" s="27" t="s">
        <v>520</v>
      </c>
      <c r="M5887" s="27" t="s">
        <v>164</v>
      </c>
      <c r="N5887" s="27" t="s">
        <v>520</v>
      </c>
    </row>
    <row r="5888" spans="1:14" ht="16.5" customHeight="1">
      <c r="A5888" s="24">
        <v>8541100009</v>
      </c>
      <c r="B5888" s="25"/>
      <c r="C5888" s="26"/>
      <c r="D5888" s="27"/>
      <c r="E5888" s="27" t="s">
        <v>5439</v>
      </c>
      <c r="F5888" s="27" t="s">
        <v>10758</v>
      </c>
      <c r="G5888" s="28" t="s">
        <v>173</v>
      </c>
      <c r="H5888" s="27" t="s">
        <v>174</v>
      </c>
      <c r="I5888" s="118" t="s">
        <v>10759</v>
      </c>
      <c r="J5888" s="29">
        <v>385.3</v>
      </c>
      <c r="K5888" s="28" t="s">
        <v>162</v>
      </c>
      <c r="L5888" s="27" t="s">
        <v>528</v>
      </c>
      <c r="M5888" s="27" t="s">
        <v>164</v>
      </c>
      <c r="N5888" s="27" t="s">
        <v>520</v>
      </c>
    </row>
    <row r="5889" spans="1:14" ht="16.5" customHeight="1">
      <c r="A5889" s="24">
        <v>8541100009</v>
      </c>
      <c r="B5889" s="25"/>
      <c r="C5889" s="26"/>
      <c r="D5889" s="27"/>
      <c r="E5889" s="27" t="s">
        <v>5439</v>
      </c>
      <c r="F5889" s="27" t="s">
        <v>10760</v>
      </c>
      <c r="G5889" s="28" t="s">
        <v>355</v>
      </c>
      <c r="H5889" s="27" t="s">
        <v>356</v>
      </c>
      <c r="I5889" s="118" t="s">
        <v>10761</v>
      </c>
      <c r="J5889" s="29">
        <v>510</v>
      </c>
      <c r="K5889" s="28" t="s">
        <v>162</v>
      </c>
      <c r="L5889" s="27" t="s">
        <v>980</v>
      </c>
      <c r="M5889" s="27" t="s">
        <v>164</v>
      </c>
      <c r="N5889" s="27" t="s">
        <v>10457</v>
      </c>
    </row>
    <row r="5890" spans="1:14" ht="16.5" customHeight="1">
      <c r="A5890" s="24">
        <v>8541210000</v>
      </c>
      <c r="B5890" s="25"/>
      <c r="C5890" s="26"/>
      <c r="D5890" s="27"/>
      <c r="E5890" s="27" t="s">
        <v>10762</v>
      </c>
      <c r="F5890" s="27" t="s">
        <v>10763</v>
      </c>
      <c r="G5890" s="28" t="s">
        <v>173</v>
      </c>
      <c r="H5890" s="27" t="s">
        <v>174</v>
      </c>
      <c r="I5890" s="118" t="s">
        <v>10764</v>
      </c>
      <c r="J5890" s="29">
        <v>2.33</v>
      </c>
      <c r="K5890" s="28" t="s">
        <v>162</v>
      </c>
      <c r="L5890" s="27" t="s">
        <v>681</v>
      </c>
      <c r="M5890" s="27" t="s">
        <v>164</v>
      </c>
      <c r="N5890" s="27" t="s">
        <v>681</v>
      </c>
    </row>
    <row r="5891" spans="1:14" ht="16.5" customHeight="1">
      <c r="A5891" s="24">
        <v>8541210000</v>
      </c>
      <c r="B5891" s="25"/>
      <c r="C5891" s="26"/>
      <c r="D5891" s="27"/>
      <c r="E5891" s="27" t="s">
        <v>10762</v>
      </c>
      <c r="F5891" s="27" t="s">
        <v>10765</v>
      </c>
      <c r="G5891" s="28" t="s">
        <v>173</v>
      </c>
      <c r="H5891" s="27" t="s">
        <v>174</v>
      </c>
      <c r="I5891" s="118" t="s">
        <v>10766</v>
      </c>
      <c r="J5891" s="29">
        <v>5.18</v>
      </c>
      <c r="K5891" s="28" t="s">
        <v>162</v>
      </c>
      <c r="L5891" s="27" t="s">
        <v>409</v>
      </c>
      <c r="M5891" s="27" t="s">
        <v>164</v>
      </c>
      <c r="N5891" s="27" t="s">
        <v>409</v>
      </c>
    </row>
    <row r="5892" spans="1:14" ht="16.5" customHeight="1">
      <c r="A5892" s="24">
        <v>8541210000</v>
      </c>
      <c r="B5892" s="25"/>
      <c r="C5892" s="26"/>
      <c r="D5892" s="27"/>
      <c r="E5892" s="27" t="s">
        <v>10767</v>
      </c>
      <c r="F5892" s="27" t="s">
        <v>10768</v>
      </c>
      <c r="G5892" s="28" t="s">
        <v>159</v>
      </c>
      <c r="H5892" s="27" t="s">
        <v>160</v>
      </c>
      <c r="I5892" s="118" t="s">
        <v>10769</v>
      </c>
      <c r="J5892" s="29">
        <v>0.63</v>
      </c>
      <c r="K5892" s="28" t="s">
        <v>162</v>
      </c>
      <c r="L5892" s="27" t="s">
        <v>137</v>
      </c>
      <c r="M5892" s="27" t="s">
        <v>164</v>
      </c>
      <c r="N5892" s="27" t="s">
        <v>523</v>
      </c>
    </row>
    <row r="5893" spans="1:14" ht="16.5" customHeight="1">
      <c r="A5893" s="24">
        <v>8541290000</v>
      </c>
      <c r="B5893" s="25"/>
      <c r="C5893" s="26"/>
      <c r="D5893" s="27"/>
      <c r="E5893" s="27" t="s">
        <v>10770</v>
      </c>
      <c r="F5893" s="27" t="s">
        <v>10771</v>
      </c>
      <c r="G5893" s="28" t="s">
        <v>2610</v>
      </c>
      <c r="H5893" s="27" t="s">
        <v>4558</v>
      </c>
      <c r="I5893" s="118" t="s">
        <v>10772</v>
      </c>
      <c r="J5893" s="29">
        <v>1941.18</v>
      </c>
      <c r="K5893" s="28" t="s">
        <v>162</v>
      </c>
      <c r="L5893" s="27" t="s">
        <v>10744</v>
      </c>
      <c r="M5893" s="27" t="s">
        <v>164</v>
      </c>
      <c r="N5893" s="27" t="s">
        <v>10744</v>
      </c>
    </row>
    <row r="5894" spans="1:14" ht="16.5" customHeight="1">
      <c r="A5894" s="24">
        <v>8541290000</v>
      </c>
      <c r="B5894" s="25"/>
      <c r="C5894" s="26"/>
      <c r="D5894" s="27"/>
      <c r="E5894" s="27" t="s">
        <v>10770</v>
      </c>
      <c r="F5894" s="27" t="s">
        <v>10773</v>
      </c>
      <c r="G5894" s="28" t="s">
        <v>2610</v>
      </c>
      <c r="H5894" s="27" t="s">
        <v>4558</v>
      </c>
      <c r="I5894" s="118" t="s">
        <v>10774</v>
      </c>
      <c r="J5894" s="29">
        <v>752.2</v>
      </c>
      <c r="K5894" s="28" t="s">
        <v>162</v>
      </c>
      <c r="L5894" s="27" t="s">
        <v>10744</v>
      </c>
      <c r="M5894" s="27" t="s">
        <v>164</v>
      </c>
      <c r="N5894" s="27" t="s">
        <v>10744</v>
      </c>
    </row>
    <row r="5895" spans="1:14" ht="16.5" customHeight="1">
      <c r="A5895" s="24">
        <v>8541290000</v>
      </c>
      <c r="B5895" s="25"/>
      <c r="C5895" s="26"/>
      <c r="D5895" s="27"/>
      <c r="E5895" s="27" t="s">
        <v>10775</v>
      </c>
      <c r="F5895" s="27" t="s">
        <v>10776</v>
      </c>
      <c r="G5895" s="28" t="s">
        <v>167</v>
      </c>
      <c r="H5895" s="27" t="s">
        <v>168</v>
      </c>
      <c r="I5895" s="118" t="s">
        <v>10777</v>
      </c>
      <c r="J5895" s="29">
        <v>24.99</v>
      </c>
      <c r="K5895" s="28" t="s">
        <v>162</v>
      </c>
      <c r="L5895" s="27" t="s">
        <v>1799</v>
      </c>
      <c r="M5895" s="27" t="s">
        <v>164</v>
      </c>
      <c r="N5895" s="27" t="s">
        <v>10750</v>
      </c>
    </row>
    <row r="5896" spans="1:14" ht="16.5" customHeight="1">
      <c r="A5896" s="24">
        <v>8541290000</v>
      </c>
      <c r="B5896" s="25"/>
      <c r="C5896" s="26"/>
      <c r="D5896" s="27"/>
      <c r="E5896" s="27" t="s">
        <v>10778</v>
      </c>
      <c r="F5896" s="27" t="s">
        <v>10493</v>
      </c>
      <c r="G5896" s="28" t="s">
        <v>173</v>
      </c>
      <c r="H5896" s="27" t="s">
        <v>174</v>
      </c>
      <c r="I5896" s="118" t="s">
        <v>10494</v>
      </c>
      <c r="J5896" s="29">
        <v>7.94</v>
      </c>
      <c r="K5896" s="28" t="s">
        <v>162</v>
      </c>
      <c r="L5896" s="27" t="s">
        <v>250</v>
      </c>
      <c r="M5896" s="27" t="s">
        <v>164</v>
      </c>
      <c r="N5896" s="27" t="s">
        <v>8852</v>
      </c>
    </row>
    <row r="5897" spans="1:14" ht="16.5" customHeight="1">
      <c r="A5897" s="24">
        <v>8541290000</v>
      </c>
      <c r="B5897" s="25"/>
      <c r="C5897" s="26"/>
      <c r="D5897" s="27"/>
      <c r="E5897" s="27" t="s">
        <v>10778</v>
      </c>
      <c r="F5897" s="27" t="s">
        <v>10779</v>
      </c>
      <c r="G5897" s="28" t="s">
        <v>173</v>
      </c>
      <c r="H5897" s="27" t="s">
        <v>174</v>
      </c>
      <c r="I5897" s="118" t="s">
        <v>10780</v>
      </c>
      <c r="J5897" s="29">
        <v>2733.9</v>
      </c>
      <c r="K5897" s="28" t="s">
        <v>162</v>
      </c>
      <c r="L5897" s="27" t="s">
        <v>10744</v>
      </c>
      <c r="M5897" s="27" t="s">
        <v>164</v>
      </c>
      <c r="N5897" s="27" t="s">
        <v>18081</v>
      </c>
    </row>
    <row r="5898" spans="1:14" ht="16.5" customHeight="1">
      <c r="A5898" s="24">
        <v>8541290000</v>
      </c>
      <c r="B5898" s="25"/>
      <c r="C5898" s="26"/>
      <c r="D5898" s="27"/>
      <c r="E5898" s="27" t="s">
        <v>10778</v>
      </c>
      <c r="F5898" s="27" t="s">
        <v>10781</v>
      </c>
      <c r="G5898" s="28" t="s">
        <v>173</v>
      </c>
      <c r="H5898" s="27" t="s">
        <v>174</v>
      </c>
      <c r="I5898" s="118" t="s">
        <v>10782</v>
      </c>
      <c r="J5898" s="29">
        <v>5.82</v>
      </c>
      <c r="K5898" s="28" t="s">
        <v>162</v>
      </c>
      <c r="L5898" s="27" t="s">
        <v>10783</v>
      </c>
      <c r="M5898" s="27" t="s">
        <v>164</v>
      </c>
      <c r="N5898" s="27" t="s">
        <v>18404</v>
      </c>
    </row>
    <row r="5899" spans="1:14" ht="16.5" customHeight="1">
      <c r="A5899" s="24">
        <v>8541290000</v>
      </c>
      <c r="B5899" s="25"/>
      <c r="C5899" s="26"/>
      <c r="D5899" s="27"/>
      <c r="E5899" s="27" t="s">
        <v>10778</v>
      </c>
      <c r="F5899" s="27" t="s">
        <v>9519</v>
      </c>
      <c r="G5899" s="28" t="s">
        <v>173</v>
      </c>
      <c r="H5899" s="27" t="s">
        <v>174</v>
      </c>
      <c r="I5899" s="118" t="s">
        <v>5443</v>
      </c>
      <c r="J5899" s="29">
        <v>29.35</v>
      </c>
      <c r="K5899" s="28" t="s">
        <v>162</v>
      </c>
      <c r="L5899" s="27" t="s">
        <v>446</v>
      </c>
      <c r="M5899" s="27" t="s">
        <v>164</v>
      </c>
      <c r="N5899" s="27" t="s">
        <v>10744</v>
      </c>
    </row>
    <row r="5900" spans="1:14" ht="16.5" customHeight="1">
      <c r="A5900" s="24">
        <v>8541290000</v>
      </c>
      <c r="B5900" s="25"/>
      <c r="C5900" s="26"/>
      <c r="D5900" s="27"/>
      <c r="E5900" s="27" t="s">
        <v>10778</v>
      </c>
      <c r="F5900" s="27" t="s">
        <v>10784</v>
      </c>
      <c r="G5900" s="28" t="s">
        <v>173</v>
      </c>
      <c r="H5900" s="27" t="s">
        <v>174</v>
      </c>
      <c r="I5900" s="118" t="s">
        <v>10785</v>
      </c>
      <c r="J5900" s="29">
        <v>21.18</v>
      </c>
      <c r="K5900" s="28" t="s">
        <v>162</v>
      </c>
      <c r="L5900" s="27" t="s">
        <v>250</v>
      </c>
      <c r="M5900" s="27" t="s">
        <v>164</v>
      </c>
      <c r="N5900" s="27" t="s">
        <v>8852</v>
      </c>
    </row>
    <row r="5901" spans="1:14" ht="16.5" customHeight="1">
      <c r="A5901" s="24">
        <v>8541290000</v>
      </c>
      <c r="B5901" s="25"/>
      <c r="C5901" s="26"/>
      <c r="D5901" s="27"/>
      <c r="E5901" s="27" t="s">
        <v>10778</v>
      </c>
      <c r="F5901" s="27" t="s">
        <v>10786</v>
      </c>
      <c r="G5901" s="28" t="s">
        <v>173</v>
      </c>
      <c r="H5901" s="27" t="s">
        <v>174</v>
      </c>
      <c r="I5901" s="118" t="s">
        <v>10787</v>
      </c>
      <c r="J5901" s="29">
        <v>2.64</v>
      </c>
      <c r="K5901" s="28" t="s">
        <v>162</v>
      </c>
      <c r="L5901" s="27" t="s">
        <v>528</v>
      </c>
      <c r="M5901" s="27" t="s">
        <v>164</v>
      </c>
      <c r="N5901" s="27" t="s">
        <v>520</v>
      </c>
    </row>
    <row r="5902" spans="1:14" ht="16.5" customHeight="1">
      <c r="A5902" s="24">
        <v>8541290000</v>
      </c>
      <c r="B5902" s="25"/>
      <c r="C5902" s="26"/>
      <c r="D5902" s="27"/>
      <c r="E5902" s="27" t="s">
        <v>10778</v>
      </c>
      <c r="F5902" s="27" t="s">
        <v>572</v>
      </c>
      <c r="G5902" s="28" t="s">
        <v>173</v>
      </c>
      <c r="H5902" s="27" t="s">
        <v>174</v>
      </c>
      <c r="I5902" s="118" t="s">
        <v>573</v>
      </c>
      <c r="J5902" s="29">
        <v>4.42</v>
      </c>
      <c r="K5902" s="28" t="s">
        <v>162</v>
      </c>
      <c r="L5902" s="27" t="s">
        <v>520</v>
      </c>
      <c r="M5902" s="27" t="s">
        <v>164</v>
      </c>
      <c r="N5902" s="27" t="s">
        <v>520</v>
      </c>
    </row>
    <row r="5903" spans="1:14" ht="16.5" customHeight="1">
      <c r="A5903" s="24">
        <v>8541290000</v>
      </c>
      <c r="B5903" s="25"/>
      <c r="C5903" s="26"/>
      <c r="D5903" s="27"/>
      <c r="E5903" s="27" t="s">
        <v>10778</v>
      </c>
      <c r="F5903" s="27" t="s">
        <v>10788</v>
      </c>
      <c r="G5903" s="28" t="s">
        <v>173</v>
      </c>
      <c r="H5903" s="27" t="s">
        <v>174</v>
      </c>
      <c r="I5903" s="118" t="s">
        <v>10789</v>
      </c>
      <c r="J5903" s="29">
        <v>165</v>
      </c>
      <c r="K5903" s="28" t="s">
        <v>162</v>
      </c>
      <c r="L5903" s="27" t="s">
        <v>980</v>
      </c>
      <c r="M5903" s="27" t="s">
        <v>164</v>
      </c>
      <c r="N5903" s="27" t="s">
        <v>10457</v>
      </c>
    </row>
    <row r="5904" spans="1:14" ht="16.5" customHeight="1">
      <c r="A5904" s="24">
        <v>8541290000</v>
      </c>
      <c r="B5904" s="25"/>
      <c r="C5904" s="26"/>
      <c r="D5904" s="27"/>
      <c r="E5904" s="27" t="s">
        <v>10778</v>
      </c>
      <c r="F5904" s="27" t="s">
        <v>10790</v>
      </c>
      <c r="G5904" s="28" t="s">
        <v>173</v>
      </c>
      <c r="H5904" s="27" t="s">
        <v>174</v>
      </c>
      <c r="I5904" s="118" t="s">
        <v>10791</v>
      </c>
      <c r="J5904" s="29">
        <v>8.82</v>
      </c>
      <c r="K5904" s="28" t="s">
        <v>162</v>
      </c>
      <c r="L5904" s="27" t="s">
        <v>10744</v>
      </c>
      <c r="M5904" s="27" t="s">
        <v>164</v>
      </c>
      <c r="N5904" s="27" t="s">
        <v>10744</v>
      </c>
    </row>
    <row r="5905" spans="1:14" ht="16.5" customHeight="1">
      <c r="A5905" s="24">
        <v>8541290000</v>
      </c>
      <c r="B5905" s="25"/>
      <c r="C5905" s="26"/>
      <c r="D5905" s="27"/>
      <c r="E5905" s="27" t="s">
        <v>10778</v>
      </c>
      <c r="F5905" s="27" t="s">
        <v>7409</v>
      </c>
      <c r="G5905" s="28" t="s">
        <v>173</v>
      </c>
      <c r="H5905" s="27" t="s">
        <v>174</v>
      </c>
      <c r="I5905" s="118" t="s">
        <v>7410</v>
      </c>
      <c r="J5905" s="29">
        <v>42.35</v>
      </c>
      <c r="K5905" s="28" t="s">
        <v>162</v>
      </c>
      <c r="L5905" s="27" t="s">
        <v>528</v>
      </c>
      <c r="M5905" s="27" t="s">
        <v>164</v>
      </c>
      <c r="N5905" s="27" t="s">
        <v>520</v>
      </c>
    </row>
    <row r="5906" spans="1:14" ht="16.5" customHeight="1">
      <c r="A5906" s="24">
        <v>8541290000</v>
      </c>
      <c r="B5906" s="25"/>
      <c r="C5906" s="26"/>
      <c r="D5906" s="27"/>
      <c r="E5906" s="27" t="s">
        <v>10778</v>
      </c>
      <c r="F5906" s="27" t="s">
        <v>7401</v>
      </c>
      <c r="G5906" s="28" t="s">
        <v>173</v>
      </c>
      <c r="H5906" s="27" t="s">
        <v>174</v>
      </c>
      <c r="I5906" s="118" t="s">
        <v>7402</v>
      </c>
      <c r="J5906" s="29">
        <v>162.35</v>
      </c>
      <c r="K5906" s="28" t="s">
        <v>162</v>
      </c>
      <c r="L5906" s="27" t="s">
        <v>520</v>
      </c>
      <c r="M5906" s="27" t="s">
        <v>164</v>
      </c>
      <c r="N5906" s="27" t="s">
        <v>520</v>
      </c>
    </row>
    <row r="5907" spans="1:14" ht="16.5" customHeight="1">
      <c r="A5907" s="24">
        <v>8541290000</v>
      </c>
      <c r="B5907" s="25"/>
      <c r="C5907" s="26"/>
      <c r="D5907" s="27"/>
      <c r="E5907" s="27" t="s">
        <v>10778</v>
      </c>
      <c r="F5907" s="27" t="s">
        <v>9386</v>
      </c>
      <c r="G5907" s="28" t="s">
        <v>173</v>
      </c>
      <c r="H5907" s="27" t="s">
        <v>174</v>
      </c>
      <c r="I5907" s="118" t="s">
        <v>566</v>
      </c>
      <c r="J5907" s="29">
        <v>21.76</v>
      </c>
      <c r="K5907" s="28" t="s">
        <v>162</v>
      </c>
      <c r="L5907" s="27" t="s">
        <v>10744</v>
      </c>
      <c r="M5907" s="27" t="s">
        <v>164</v>
      </c>
      <c r="N5907" s="27" t="s">
        <v>18081</v>
      </c>
    </row>
    <row r="5908" spans="1:14" ht="16.5" customHeight="1">
      <c r="A5908" s="24">
        <v>8541290000</v>
      </c>
      <c r="B5908" s="25"/>
      <c r="C5908" s="26"/>
      <c r="D5908" s="27"/>
      <c r="E5908" s="27" t="s">
        <v>10778</v>
      </c>
      <c r="F5908" s="27" t="s">
        <v>10792</v>
      </c>
      <c r="G5908" s="28" t="s">
        <v>173</v>
      </c>
      <c r="H5908" s="27" t="s">
        <v>174</v>
      </c>
      <c r="I5908" s="118" t="s">
        <v>10793</v>
      </c>
      <c r="J5908" s="29">
        <v>89.25</v>
      </c>
      <c r="K5908" s="28" t="s">
        <v>162</v>
      </c>
      <c r="L5908" s="27" t="s">
        <v>10744</v>
      </c>
      <c r="M5908" s="27" t="s">
        <v>164</v>
      </c>
      <c r="N5908" s="27" t="s">
        <v>10744</v>
      </c>
    </row>
    <row r="5909" spans="1:14" ht="16.5" customHeight="1">
      <c r="A5909" s="24">
        <v>8541290000</v>
      </c>
      <c r="B5909" s="25"/>
      <c r="C5909" s="26"/>
      <c r="D5909" s="27"/>
      <c r="E5909" s="27" t="s">
        <v>10794</v>
      </c>
      <c r="F5909" s="27" t="s">
        <v>10795</v>
      </c>
      <c r="G5909" s="28" t="s">
        <v>297</v>
      </c>
      <c r="H5909" s="27" t="s">
        <v>298</v>
      </c>
      <c r="I5909" s="118" t="s">
        <v>7412</v>
      </c>
      <c r="J5909" s="29">
        <v>23.29</v>
      </c>
      <c r="K5909" s="28" t="s">
        <v>162</v>
      </c>
      <c r="L5909" s="27" t="s">
        <v>528</v>
      </c>
      <c r="M5909" s="27" t="s">
        <v>164</v>
      </c>
      <c r="N5909" s="27" t="s">
        <v>520</v>
      </c>
    </row>
    <row r="5910" spans="1:14" ht="16.5" customHeight="1">
      <c r="A5910" s="24">
        <v>8541290000</v>
      </c>
      <c r="B5910" s="25"/>
      <c r="C5910" s="26"/>
      <c r="D5910" s="27"/>
      <c r="E5910" s="27" t="s">
        <v>10796</v>
      </c>
      <c r="F5910" s="27" t="s">
        <v>10797</v>
      </c>
      <c r="G5910" s="28" t="s">
        <v>292</v>
      </c>
      <c r="H5910" s="27" t="s">
        <v>293</v>
      </c>
      <c r="I5910" s="118" t="s">
        <v>10798</v>
      </c>
      <c r="J5910" s="29">
        <v>145.56</v>
      </c>
      <c r="K5910" s="28" t="s">
        <v>162</v>
      </c>
      <c r="L5910" s="27" t="s">
        <v>446</v>
      </c>
      <c r="M5910" s="27" t="s">
        <v>164</v>
      </c>
      <c r="N5910" s="27" t="s">
        <v>10744</v>
      </c>
    </row>
    <row r="5911" spans="1:14" ht="16.5" customHeight="1">
      <c r="A5911" s="24">
        <v>8541490000</v>
      </c>
      <c r="B5911" s="25"/>
      <c r="C5911" s="26"/>
      <c r="D5911" s="27"/>
      <c r="E5911" s="27" t="s">
        <v>8527</v>
      </c>
      <c r="F5911" s="27" t="s">
        <v>10799</v>
      </c>
      <c r="G5911" s="28" t="s">
        <v>227</v>
      </c>
      <c r="H5911" s="27" t="s">
        <v>228</v>
      </c>
      <c r="I5911" s="118" t="s">
        <v>10800</v>
      </c>
      <c r="J5911" s="29">
        <v>27.9</v>
      </c>
      <c r="K5911" s="28" t="s">
        <v>162</v>
      </c>
      <c r="L5911" s="27" t="s">
        <v>595</v>
      </c>
      <c r="M5911" s="27" t="s">
        <v>164</v>
      </c>
      <c r="N5911" s="27" t="s">
        <v>18070</v>
      </c>
    </row>
    <row r="5912" spans="1:14" ht="16.5" customHeight="1">
      <c r="A5912" s="24">
        <v>8541490000</v>
      </c>
      <c r="B5912" s="25"/>
      <c r="C5912" s="26"/>
      <c r="D5912" s="27"/>
      <c r="E5912" s="27" t="s">
        <v>9505</v>
      </c>
      <c r="F5912" s="27" t="s">
        <v>10801</v>
      </c>
      <c r="G5912" s="28" t="s">
        <v>159</v>
      </c>
      <c r="H5912" s="27" t="s">
        <v>160</v>
      </c>
      <c r="I5912" s="118" t="s">
        <v>8257</v>
      </c>
      <c r="J5912" s="29">
        <v>0.78</v>
      </c>
      <c r="K5912" s="28" t="s">
        <v>162</v>
      </c>
      <c r="L5912" s="27" t="s">
        <v>528</v>
      </c>
      <c r="M5912" s="27" t="s">
        <v>164</v>
      </c>
      <c r="N5912" s="27" t="s">
        <v>520</v>
      </c>
    </row>
    <row r="5913" spans="1:14" ht="16.5" customHeight="1">
      <c r="A5913" s="24">
        <v>8541490000</v>
      </c>
      <c r="B5913" s="25"/>
      <c r="C5913" s="26"/>
      <c r="D5913" s="27"/>
      <c r="E5913" s="27" t="s">
        <v>2567</v>
      </c>
      <c r="F5913" s="27" t="s">
        <v>10802</v>
      </c>
      <c r="G5913" s="28" t="s">
        <v>243</v>
      </c>
      <c r="H5913" s="27" t="s">
        <v>244</v>
      </c>
      <c r="I5913" s="118" t="s">
        <v>10803</v>
      </c>
      <c r="J5913" s="29">
        <v>746.75</v>
      </c>
      <c r="K5913" s="28" t="s">
        <v>162</v>
      </c>
      <c r="L5913" s="27" t="s">
        <v>595</v>
      </c>
      <c r="M5913" s="27" t="s">
        <v>164</v>
      </c>
      <c r="N5913" s="27" t="s">
        <v>595</v>
      </c>
    </row>
    <row r="5914" spans="1:14" ht="16.5" customHeight="1">
      <c r="A5914" s="24">
        <v>8541490000</v>
      </c>
      <c r="B5914" s="25"/>
      <c r="C5914" s="26"/>
      <c r="D5914" s="27"/>
      <c r="E5914" s="27" t="s">
        <v>2567</v>
      </c>
      <c r="F5914" s="27" t="s">
        <v>8252</v>
      </c>
      <c r="G5914" s="28" t="s">
        <v>243</v>
      </c>
      <c r="H5914" s="27" t="s">
        <v>244</v>
      </c>
      <c r="I5914" s="118" t="s">
        <v>8253</v>
      </c>
      <c r="J5914" s="29">
        <v>135.36000000000001</v>
      </c>
      <c r="K5914" s="28" t="s">
        <v>162</v>
      </c>
      <c r="L5914" s="27" t="s">
        <v>595</v>
      </c>
      <c r="M5914" s="27" t="s">
        <v>164</v>
      </c>
      <c r="N5914" s="27" t="s">
        <v>595</v>
      </c>
    </row>
    <row r="5915" spans="1:14" ht="16.5" customHeight="1" thickBot="1">
      <c r="A5915" s="24">
        <v>8541490000</v>
      </c>
      <c r="B5915" s="25"/>
      <c r="C5915" s="26"/>
      <c r="D5915" s="27"/>
      <c r="E5915" s="27" t="s">
        <v>2567</v>
      </c>
      <c r="F5915" s="27" t="s">
        <v>10804</v>
      </c>
      <c r="G5915" s="28" t="s">
        <v>282</v>
      </c>
      <c r="H5915" s="27" t="s">
        <v>283</v>
      </c>
      <c r="I5915" s="118" t="s">
        <v>10805</v>
      </c>
      <c r="J5915" s="29">
        <v>4.24</v>
      </c>
      <c r="K5915" s="28" t="s">
        <v>162</v>
      </c>
      <c r="L5915" s="27" t="s">
        <v>409</v>
      </c>
      <c r="M5915" s="27" t="s">
        <v>164</v>
      </c>
      <c r="N5915" s="27" t="s">
        <v>409</v>
      </c>
    </row>
    <row r="5916" spans="1:14" ht="16.5" customHeight="1" thickTop="1" thickBot="1">
      <c r="A5916" s="30">
        <v>8542319010</v>
      </c>
      <c r="B5916" s="25"/>
      <c r="C5916" s="26"/>
      <c r="D5916" s="27"/>
      <c r="E5916" s="27" t="s">
        <v>608</v>
      </c>
      <c r="F5916" s="27" t="s">
        <v>8258</v>
      </c>
      <c r="G5916" s="28" t="s">
        <v>167</v>
      </c>
      <c r="H5916" s="27" t="s">
        <v>168</v>
      </c>
      <c r="I5916" s="118" t="s">
        <v>8259</v>
      </c>
      <c r="J5916" s="29">
        <v>94.37</v>
      </c>
      <c r="K5916" s="28" t="s">
        <v>162</v>
      </c>
      <c r="L5916" s="27" t="s">
        <v>446</v>
      </c>
      <c r="M5916" s="27" t="s">
        <v>164</v>
      </c>
      <c r="N5916" s="27" t="s">
        <v>10744</v>
      </c>
    </row>
    <row r="5917" spans="1:14" ht="16.5" customHeight="1" thickTop="1" thickBot="1">
      <c r="A5917" s="30">
        <v>8542319010</v>
      </c>
      <c r="B5917" s="25"/>
      <c r="C5917" s="26"/>
      <c r="D5917" s="27"/>
      <c r="E5917" s="27" t="s">
        <v>608</v>
      </c>
      <c r="F5917" s="27" t="s">
        <v>10806</v>
      </c>
      <c r="G5917" s="28" t="s">
        <v>173</v>
      </c>
      <c r="H5917" s="27" t="s">
        <v>174</v>
      </c>
      <c r="I5917" s="118" t="s">
        <v>10807</v>
      </c>
      <c r="J5917" s="29">
        <v>18</v>
      </c>
      <c r="K5917" s="28" t="s">
        <v>162</v>
      </c>
      <c r="L5917" s="27" t="s">
        <v>4101</v>
      </c>
      <c r="M5917" s="27" t="s">
        <v>164</v>
      </c>
      <c r="N5917" s="27" t="s">
        <v>4101</v>
      </c>
    </row>
    <row r="5918" spans="1:14" ht="16.5" customHeight="1" thickTop="1" thickBot="1">
      <c r="A5918" s="30">
        <v>8542319010</v>
      </c>
      <c r="B5918" s="25"/>
      <c r="C5918" s="26"/>
      <c r="D5918" s="27"/>
      <c r="E5918" s="27" t="s">
        <v>608</v>
      </c>
      <c r="F5918" s="27" t="s">
        <v>10808</v>
      </c>
      <c r="G5918" s="28" t="s">
        <v>173</v>
      </c>
      <c r="H5918" s="27" t="s">
        <v>174</v>
      </c>
      <c r="I5918" s="118" t="s">
        <v>10809</v>
      </c>
      <c r="J5918" s="29">
        <v>18.55</v>
      </c>
      <c r="K5918" s="28" t="s">
        <v>162</v>
      </c>
      <c r="L5918" s="27" t="s">
        <v>10753</v>
      </c>
      <c r="M5918" s="27" t="s">
        <v>164</v>
      </c>
      <c r="N5918" s="27" t="s">
        <v>10753</v>
      </c>
    </row>
    <row r="5919" spans="1:14" ht="16.5" customHeight="1" thickTop="1" thickBot="1">
      <c r="A5919" s="30">
        <v>8542319010</v>
      </c>
      <c r="B5919" s="25"/>
      <c r="C5919" s="26"/>
      <c r="D5919" s="27"/>
      <c r="E5919" s="27" t="s">
        <v>608</v>
      </c>
      <c r="F5919" s="27" t="s">
        <v>609</v>
      </c>
      <c r="G5919" s="28" t="s">
        <v>173</v>
      </c>
      <c r="H5919" s="27" t="s">
        <v>174</v>
      </c>
      <c r="I5919" s="118" t="s">
        <v>610</v>
      </c>
      <c r="J5919" s="29">
        <v>44.47</v>
      </c>
      <c r="K5919" s="28" t="s">
        <v>162</v>
      </c>
      <c r="L5919" s="27" t="s">
        <v>10753</v>
      </c>
      <c r="M5919" s="27" t="s">
        <v>164</v>
      </c>
      <c r="N5919" s="27" t="s">
        <v>10753</v>
      </c>
    </row>
    <row r="5920" spans="1:14" ht="16.5" customHeight="1" thickTop="1" thickBot="1">
      <c r="A5920" s="30">
        <v>8542319010</v>
      </c>
      <c r="B5920" s="25"/>
      <c r="C5920" s="26"/>
      <c r="D5920" s="27"/>
      <c r="E5920" s="27" t="s">
        <v>608</v>
      </c>
      <c r="F5920" s="27" t="s">
        <v>10810</v>
      </c>
      <c r="G5920" s="28" t="s">
        <v>173</v>
      </c>
      <c r="H5920" s="27" t="s">
        <v>174</v>
      </c>
      <c r="I5920" s="118" t="s">
        <v>10811</v>
      </c>
      <c r="J5920" s="29">
        <v>92.69</v>
      </c>
      <c r="K5920" s="28" t="s">
        <v>162</v>
      </c>
      <c r="L5920" s="27" t="s">
        <v>520</v>
      </c>
      <c r="M5920" s="27" t="s">
        <v>164</v>
      </c>
      <c r="N5920" s="27" t="s">
        <v>520</v>
      </c>
    </row>
    <row r="5921" spans="1:14" ht="16.5" customHeight="1" thickTop="1" thickBot="1">
      <c r="A5921" s="30">
        <v>8542319010</v>
      </c>
      <c r="B5921" s="25"/>
      <c r="C5921" s="26"/>
      <c r="D5921" s="27"/>
      <c r="E5921" s="27" t="s">
        <v>608</v>
      </c>
      <c r="F5921" s="27" t="s">
        <v>10812</v>
      </c>
      <c r="G5921" s="28" t="s">
        <v>173</v>
      </c>
      <c r="H5921" s="27" t="s">
        <v>174</v>
      </c>
      <c r="I5921" s="118" t="s">
        <v>10813</v>
      </c>
      <c r="J5921" s="29">
        <v>4.41</v>
      </c>
      <c r="K5921" s="28" t="s">
        <v>162</v>
      </c>
      <c r="L5921" s="27" t="s">
        <v>10814</v>
      </c>
      <c r="M5921" s="27" t="s">
        <v>164</v>
      </c>
      <c r="N5921" s="27" t="s">
        <v>10814</v>
      </c>
    </row>
    <row r="5922" spans="1:14" ht="16.5" customHeight="1" thickTop="1" thickBot="1">
      <c r="A5922" s="30">
        <v>8542319010</v>
      </c>
      <c r="B5922" s="25"/>
      <c r="C5922" s="26"/>
      <c r="D5922" s="27"/>
      <c r="E5922" s="27" t="s">
        <v>10815</v>
      </c>
      <c r="F5922" s="27" t="s">
        <v>10816</v>
      </c>
      <c r="G5922" s="28" t="s">
        <v>173</v>
      </c>
      <c r="H5922" s="27" t="s">
        <v>174</v>
      </c>
      <c r="I5922" s="118" t="s">
        <v>10601</v>
      </c>
      <c r="J5922" s="29">
        <v>16.239999999999998</v>
      </c>
      <c r="K5922" s="28" t="s">
        <v>162</v>
      </c>
      <c r="L5922" s="27" t="s">
        <v>10753</v>
      </c>
      <c r="M5922" s="27" t="s">
        <v>164</v>
      </c>
      <c r="N5922" s="27" t="s">
        <v>10753</v>
      </c>
    </row>
    <row r="5923" spans="1:14" ht="16.5" customHeight="1" thickTop="1" thickBot="1">
      <c r="A5923" s="30">
        <v>8542319010</v>
      </c>
      <c r="B5923" s="25"/>
      <c r="C5923" s="26"/>
      <c r="D5923" s="27"/>
      <c r="E5923" s="27" t="s">
        <v>10817</v>
      </c>
      <c r="F5923" s="27" t="s">
        <v>10818</v>
      </c>
      <c r="G5923" s="28" t="s">
        <v>173</v>
      </c>
      <c r="H5923" s="27" t="s">
        <v>174</v>
      </c>
      <c r="I5923" s="118" t="s">
        <v>10819</v>
      </c>
      <c r="J5923" s="29">
        <v>42.36</v>
      </c>
      <c r="K5923" s="28" t="s">
        <v>162</v>
      </c>
      <c r="L5923" s="27" t="s">
        <v>137</v>
      </c>
      <c r="M5923" s="27" t="s">
        <v>164</v>
      </c>
      <c r="N5923" s="27" t="s">
        <v>523</v>
      </c>
    </row>
    <row r="5924" spans="1:14" ht="16.5" customHeight="1" thickTop="1" thickBot="1">
      <c r="A5924" s="30">
        <v>8542319010</v>
      </c>
      <c r="B5924" s="25"/>
      <c r="C5924" s="26"/>
      <c r="D5924" s="27"/>
      <c r="E5924" s="27" t="s">
        <v>608</v>
      </c>
      <c r="F5924" s="27" t="s">
        <v>10820</v>
      </c>
      <c r="G5924" s="28" t="s">
        <v>173</v>
      </c>
      <c r="H5924" s="27" t="s">
        <v>174</v>
      </c>
      <c r="I5924" s="118" t="s">
        <v>10821</v>
      </c>
      <c r="J5924" s="29">
        <v>10.59</v>
      </c>
      <c r="K5924" s="28" t="s">
        <v>162</v>
      </c>
      <c r="L5924" s="27" t="s">
        <v>4101</v>
      </c>
      <c r="M5924" s="27" t="s">
        <v>164</v>
      </c>
      <c r="N5924" s="27" t="s">
        <v>4101</v>
      </c>
    </row>
    <row r="5925" spans="1:14" ht="16.5" customHeight="1" thickTop="1" thickBot="1">
      <c r="A5925" s="30">
        <v>8542319010</v>
      </c>
      <c r="B5925" s="25"/>
      <c r="C5925" s="26"/>
      <c r="D5925" s="27"/>
      <c r="E5925" s="27" t="s">
        <v>608</v>
      </c>
      <c r="F5925" s="27" t="s">
        <v>10820</v>
      </c>
      <c r="G5925" s="28" t="s">
        <v>173</v>
      </c>
      <c r="H5925" s="27" t="s">
        <v>174</v>
      </c>
      <c r="I5925" s="118" t="s">
        <v>10821</v>
      </c>
      <c r="J5925" s="29">
        <v>10.59</v>
      </c>
      <c r="K5925" s="28" t="s">
        <v>162</v>
      </c>
      <c r="L5925" s="27" t="s">
        <v>4101</v>
      </c>
      <c r="M5925" s="27" t="s">
        <v>164</v>
      </c>
      <c r="N5925" s="27" t="s">
        <v>4101</v>
      </c>
    </row>
    <row r="5926" spans="1:14" ht="16.5" customHeight="1" thickTop="1" thickBot="1">
      <c r="A5926" s="30">
        <v>8542319010</v>
      </c>
      <c r="B5926" s="25"/>
      <c r="C5926" s="26"/>
      <c r="D5926" s="27"/>
      <c r="E5926" s="27" t="s">
        <v>608</v>
      </c>
      <c r="F5926" s="27" t="s">
        <v>9249</v>
      </c>
      <c r="G5926" s="28" t="s">
        <v>173</v>
      </c>
      <c r="H5926" s="27" t="s">
        <v>174</v>
      </c>
      <c r="I5926" s="118" t="s">
        <v>9250</v>
      </c>
      <c r="J5926" s="29">
        <v>114.71</v>
      </c>
      <c r="K5926" s="28" t="s">
        <v>162</v>
      </c>
      <c r="L5926" s="27" t="s">
        <v>4101</v>
      </c>
      <c r="M5926" s="27" t="s">
        <v>164</v>
      </c>
      <c r="N5926" s="27" t="s">
        <v>4101</v>
      </c>
    </row>
    <row r="5927" spans="1:14" ht="16.5" customHeight="1" thickTop="1" thickBot="1">
      <c r="A5927" s="30">
        <v>8542319010</v>
      </c>
      <c r="B5927" s="25"/>
      <c r="C5927" s="26"/>
      <c r="D5927" s="27"/>
      <c r="E5927" s="27" t="s">
        <v>608</v>
      </c>
      <c r="F5927" s="27" t="s">
        <v>10822</v>
      </c>
      <c r="G5927" s="28" t="s">
        <v>297</v>
      </c>
      <c r="H5927" s="27" t="s">
        <v>298</v>
      </c>
      <c r="I5927" s="118" t="s">
        <v>10823</v>
      </c>
      <c r="J5927" s="29">
        <v>3.26</v>
      </c>
      <c r="K5927" s="28" t="s">
        <v>162</v>
      </c>
      <c r="L5927" s="27" t="s">
        <v>520</v>
      </c>
      <c r="M5927" s="27" t="s">
        <v>164</v>
      </c>
      <c r="N5927" s="27" t="s">
        <v>520</v>
      </c>
    </row>
    <row r="5928" spans="1:14" ht="16.5" customHeight="1" thickTop="1" thickBot="1">
      <c r="A5928" s="30">
        <v>8542319010</v>
      </c>
      <c r="B5928" s="25"/>
      <c r="C5928" s="26"/>
      <c r="D5928" s="27"/>
      <c r="E5928" s="27" t="s">
        <v>608</v>
      </c>
      <c r="F5928" s="27" t="s">
        <v>10824</v>
      </c>
      <c r="G5928" s="28" t="s">
        <v>297</v>
      </c>
      <c r="H5928" s="27" t="s">
        <v>298</v>
      </c>
      <c r="I5928" s="118" t="s">
        <v>10825</v>
      </c>
      <c r="J5928" s="29">
        <v>10.59</v>
      </c>
      <c r="K5928" s="28" t="s">
        <v>162</v>
      </c>
      <c r="L5928" s="27" t="s">
        <v>4101</v>
      </c>
      <c r="M5928" s="27" t="s">
        <v>164</v>
      </c>
      <c r="N5928" s="27" t="s">
        <v>4101</v>
      </c>
    </row>
    <row r="5929" spans="1:14" ht="16.5" customHeight="1" thickTop="1" thickBot="1">
      <c r="A5929" s="30">
        <v>8542319010</v>
      </c>
      <c r="B5929" s="25"/>
      <c r="C5929" s="26"/>
      <c r="D5929" s="27"/>
      <c r="E5929" s="27" t="s">
        <v>608</v>
      </c>
      <c r="F5929" s="27" t="s">
        <v>10826</v>
      </c>
      <c r="G5929" s="28" t="s">
        <v>297</v>
      </c>
      <c r="H5929" s="27" t="s">
        <v>298</v>
      </c>
      <c r="I5929" s="118" t="s">
        <v>10827</v>
      </c>
      <c r="J5929" s="29">
        <v>12.72</v>
      </c>
      <c r="K5929" s="28" t="s">
        <v>162</v>
      </c>
      <c r="L5929" s="27" t="s">
        <v>9740</v>
      </c>
      <c r="M5929" s="27" t="s">
        <v>164</v>
      </c>
      <c r="N5929" s="27" t="s">
        <v>9740</v>
      </c>
    </row>
    <row r="5930" spans="1:14" ht="16.5" customHeight="1" thickTop="1" thickBot="1">
      <c r="A5930" s="30">
        <v>8542319010</v>
      </c>
      <c r="B5930" s="25"/>
      <c r="C5930" s="26"/>
      <c r="D5930" s="27"/>
      <c r="E5930" s="27" t="s">
        <v>608</v>
      </c>
      <c r="F5930" s="27" t="s">
        <v>10828</v>
      </c>
      <c r="G5930" s="28" t="s">
        <v>297</v>
      </c>
      <c r="H5930" s="27" t="s">
        <v>298</v>
      </c>
      <c r="I5930" s="118" t="s">
        <v>10829</v>
      </c>
      <c r="J5930" s="29">
        <v>5.28</v>
      </c>
      <c r="K5930" s="28" t="s">
        <v>162</v>
      </c>
      <c r="L5930" s="27" t="s">
        <v>4101</v>
      </c>
      <c r="M5930" s="27" t="s">
        <v>164</v>
      </c>
      <c r="N5930" s="27" t="s">
        <v>4101</v>
      </c>
    </row>
    <row r="5931" spans="1:14" ht="16.5" customHeight="1" thickTop="1" thickBot="1">
      <c r="A5931" s="30">
        <v>8542319010</v>
      </c>
      <c r="B5931" s="25"/>
      <c r="C5931" s="26"/>
      <c r="D5931" s="27"/>
      <c r="E5931" s="27" t="s">
        <v>608</v>
      </c>
      <c r="F5931" s="27" t="s">
        <v>10830</v>
      </c>
      <c r="G5931" s="28" t="s">
        <v>297</v>
      </c>
      <c r="H5931" s="27" t="s">
        <v>298</v>
      </c>
      <c r="I5931" s="118" t="s">
        <v>1855</v>
      </c>
      <c r="J5931" s="29">
        <v>313.92</v>
      </c>
      <c r="K5931" s="28" t="s">
        <v>162</v>
      </c>
      <c r="L5931" s="27" t="s">
        <v>621</v>
      </c>
      <c r="M5931" s="27" t="s">
        <v>164</v>
      </c>
      <c r="N5931" s="27" t="s">
        <v>11578</v>
      </c>
    </row>
    <row r="5932" spans="1:14" ht="16.5" customHeight="1" thickTop="1" thickBot="1">
      <c r="A5932" s="30">
        <v>8542319010</v>
      </c>
      <c r="B5932" s="25"/>
      <c r="C5932" s="26"/>
      <c r="D5932" s="27"/>
      <c r="E5932" s="27" t="s">
        <v>7064</v>
      </c>
      <c r="F5932" s="27" t="s">
        <v>7065</v>
      </c>
      <c r="G5932" s="28" t="s">
        <v>297</v>
      </c>
      <c r="H5932" s="27" t="s">
        <v>298</v>
      </c>
      <c r="I5932" s="118" t="s">
        <v>10831</v>
      </c>
      <c r="J5932" s="29">
        <v>7.5</v>
      </c>
      <c r="K5932" s="28" t="s">
        <v>162</v>
      </c>
      <c r="L5932" s="27" t="s">
        <v>621</v>
      </c>
      <c r="M5932" s="27" t="s">
        <v>10831</v>
      </c>
      <c r="N5932" s="27" t="s">
        <v>11578</v>
      </c>
    </row>
    <row r="5933" spans="1:14" ht="16.5" customHeight="1" thickTop="1" thickBot="1">
      <c r="A5933" s="30">
        <v>8542319010</v>
      </c>
      <c r="B5933" s="25"/>
      <c r="C5933" s="26"/>
      <c r="D5933" s="27"/>
      <c r="E5933" s="27" t="s">
        <v>608</v>
      </c>
      <c r="F5933" s="27" t="s">
        <v>10832</v>
      </c>
      <c r="G5933" s="28" t="s">
        <v>297</v>
      </c>
      <c r="H5933" s="27" t="s">
        <v>298</v>
      </c>
      <c r="I5933" s="118" t="s">
        <v>10833</v>
      </c>
      <c r="J5933" s="29">
        <v>8.0500000000000007</v>
      </c>
      <c r="K5933" s="28" t="s">
        <v>162</v>
      </c>
      <c r="L5933" s="27" t="s">
        <v>4101</v>
      </c>
      <c r="M5933" s="27" t="s">
        <v>164</v>
      </c>
      <c r="N5933" s="27" t="s">
        <v>4101</v>
      </c>
    </row>
    <row r="5934" spans="1:14" ht="16.5" customHeight="1" thickTop="1" thickBot="1">
      <c r="A5934" s="30">
        <v>8542319010</v>
      </c>
      <c r="B5934" s="25"/>
      <c r="C5934" s="26"/>
      <c r="D5934" s="27"/>
      <c r="E5934" s="27" t="s">
        <v>608</v>
      </c>
      <c r="F5934" s="27" t="s">
        <v>9399</v>
      </c>
      <c r="G5934" s="28" t="s">
        <v>297</v>
      </c>
      <c r="H5934" s="27" t="s">
        <v>298</v>
      </c>
      <c r="I5934" s="118" t="s">
        <v>5161</v>
      </c>
      <c r="J5934" s="29">
        <v>12.68</v>
      </c>
      <c r="K5934" s="28" t="s">
        <v>162</v>
      </c>
      <c r="L5934" s="27" t="s">
        <v>10744</v>
      </c>
      <c r="M5934" s="27" t="s">
        <v>164</v>
      </c>
      <c r="N5934" s="27" t="s">
        <v>18081</v>
      </c>
    </row>
    <row r="5935" spans="1:14" ht="16.5" customHeight="1" thickTop="1" thickBot="1">
      <c r="A5935" s="30">
        <v>8542319010</v>
      </c>
      <c r="B5935" s="25"/>
      <c r="C5935" s="26"/>
      <c r="D5935" s="27"/>
      <c r="E5935" s="27" t="s">
        <v>608</v>
      </c>
      <c r="F5935" s="27" t="s">
        <v>10832</v>
      </c>
      <c r="G5935" s="28" t="s">
        <v>297</v>
      </c>
      <c r="H5935" s="27" t="s">
        <v>298</v>
      </c>
      <c r="I5935" s="118" t="s">
        <v>10833</v>
      </c>
      <c r="J5935" s="29">
        <v>8.0500000000000007</v>
      </c>
      <c r="K5935" s="28" t="s">
        <v>162</v>
      </c>
      <c r="L5935" s="27" t="s">
        <v>4101</v>
      </c>
      <c r="M5935" s="27" t="s">
        <v>164</v>
      </c>
      <c r="N5935" s="27" t="s">
        <v>4101</v>
      </c>
    </row>
    <row r="5936" spans="1:14" ht="16.5" customHeight="1" thickTop="1" thickBot="1">
      <c r="A5936" s="30">
        <v>8542319010</v>
      </c>
      <c r="B5936" s="25"/>
      <c r="C5936" s="26"/>
      <c r="D5936" s="27"/>
      <c r="E5936" s="27" t="s">
        <v>608</v>
      </c>
      <c r="F5936" s="27" t="s">
        <v>9399</v>
      </c>
      <c r="G5936" s="28" t="s">
        <v>297</v>
      </c>
      <c r="H5936" s="27" t="s">
        <v>298</v>
      </c>
      <c r="I5936" s="118" t="s">
        <v>5161</v>
      </c>
      <c r="J5936" s="29">
        <v>12.68</v>
      </c>
      <c r="K5936" s="28" t="s">
        <v>162</v>
      </c>
      <c r="L5936" s="27" t="s">
        <v>10744</v>
      </c>
      <c r="M5936" s="27" t="s">
        <v>164</v>
      </c>
      <c r="N5936" s="27" t="s">
        <v>18081</v>
      </c>
    </row>
    <row r="5937" spans="1:14" ht="16.5" customHeight="1" thickTop="1" thickBot="1">
      <c r="A5937" s="30">
        <v>8542319010</v>
      </c>
      <c r="B5937" s="25"/>
      <c r="C5937" s="26"/>
      <c r="D5937" s="27"/>
      <c r="E5937" s="27" t="s">
        <v>608</v>
      </c>
      <c r="F5937" s="27" t="s">
        <v>10834</v>
      </c>
      <c r="G5937" s="28" t="s">
        <v>297</v>
      </c>
      <c r="H5937" s="27" t="s">
        <v>298</v>
      </c>
      <c r="I5937" s="118" t="s">
        <v>9252</v>
      </c>
      <c r="J5937" s="29">
        <v>28.59</v>
      </c>
      <c r="K5937" s="28" t="s">
        <v>162</v>
      </c>
      <c r="L5937" s="27" t="s">
        <v>446</v>
      </c>
      <c r="M5937" s="27" t="s">
        <v>164</v>
      </c>
      <c r="N5937" s="27" t="s">
        <v>10744</v>
      </c>
    </row>
    <row r="5938" spans="1:14" ht="16.5" customHeight="1" thickTop="1" thickBot="1">
      <c r="A5938" s="30">
        <v>8542319010</v>
      </c>
      <c r="B5938" s="25"/>
      <c r="C5938" s="26"/>
      <c r="D5938" s="27"/>
      <c r="E5938" s="27" t="s">
        <v>608</v>
      </c>
      <c r="F5938" s="27" t="s">
        <v>10834</v>
      </c>
      <c r="G5938" s="28" t="s">
        <v>297</v>
      </c>
      <c r="H5938" s="27" t="s">
        <v>298</v>
      </c>
      <c r="I5938" s="118" t="s">
        <v>9252</v>
      </c>
      <c r="J5938" s="29">
        <v>60.35</v>
      </c>
      <c r="K5938" s="28" t="s">
        <v>162</v>
      </c>
      <c r="L5938" s="27" t="s">
        <v>446</v>
      </c>
      <c r="M5938" s="27" t="s">
        <v>164</v>
      </c>
      <c r="N5938" s="27" t="s">
        <v>10744</v>
      </c>
    </row>
    <row r="5939" spans="1:14" ht="16.5" customHeight="1" thickTop="1" thickBot="1">
      <c r="A5939" s="30">
        <v>8542319010</v>
      </c>
      <c r="B5939" s="25"/>
      <c r="C5939" s="26"/>
      <c r="D5939" s="27"/>
      <c r="E5939" s="27" t="s">
        <v>608</v>
      </c>
      <c r="F5939" s="27" t="s">
        <v>10835</v>
      </c>
      <c r="G5939" s="28" t="s">
        <v>297</v>
      </c>
      <c r="H5939" s="27" t="s">
        <v>298</v>
      </c>
      <c r="I5939" s="118" t="s">
        <v>10836</v>
      </c>
      <c r="J5939" s="29">
        <v>17.16</v>
      </c>
      <c r="K5939" s="28" t="s">
        <v>162</v>
      </c>
      <c r="L5939" s="27" t="s">
        <v>9740</v>
      </c>
      <c r="M5939" s="27" t="s">
        <v>164</v>
      </c>
      <c r="N5939" s="27" t="s">
        <v>9740</v>
      </c>
    </row>
    <row r="5940" spans="1:14" ht="16.5" customHeight="1" thickTop="1" thickBot="1">
      <c r="A5940" s="30">
        <v>8542319010</v>
      </c>
      <c r="B5940" s="25"/>
      <c r="C5940" s="26"/>
      <c r="D5940" s="27"/>
      <c r="E5940" s="27" t="s">
        <v>10837</v>
      </c>
      <c r="F5940" s="27" t="s">
        <v>5461</v>
      </c>
      <c r="G5940" s="28" t="s">
        <v>227</v>
      </c>
      <c r="H5940" s="27" t="s">
        <v>228</v>
      </c>
      <c r="I5940" s="118" t="s">
        <v>629</v>
      </c>
      <c r="J5940" s="29">
        <v>5590.08</v>
      </c>
      <c r="K5940" s="28" t="s">
        <v>162</v>
      </c>
      <c r="L5940" s="27" t="s">
        <v>614</v>
      </c>
      <c r="M5940" s="27" t="s">
        <v>164</v>
      </c>
      <c r="N5940" s="27" t="s">
        <v>11612</v>
      </c>
    </row>
    <row r="5941" spans="1:14" ht="16.5" customHeight="1" thickTop="1" thickBot="1">
      <c r="A5941" s="30">
        <v>8542319010</v>
      </c>
      <c r="B5941" s="25"/>
      <c r="C5941" s="26"/>
      <c r="D5941" s="27"/>
      <c r="E5941" s="27" t="s">
        <v>10838</v>
      </c>
      <c r="F5941" s="27" t="s">
        <v>10839</v>
      </c>
      <c r="G5941" s="28" t="s">
        <v>227</v>
      </c>
      <c r="H5941" s="27" t="s">
        <v>228</v>
      </c>
      <c r="I5941" s="118" t="s">
        <v>9286</v>
      </c>
      <c r="J5941" s="29">
        <v>35.28</v>
      </c>
      <c r="K5941" s="28" t="s">
        <v>162</v>
      </c>
      <c r="L5941" s="27" t="s">
        <v>614</v>
      </c>
      <c r="M5941" s="27" t="s">
        <v>164</v>
      </c>
      <c r="N5941" s="27" t="s">
        <v>11612</v>
      </c>
    </row>
    <row r="5942" spans="1:14" ht="16.5" customHeight="1" thickTop="1" thickBot="1">
      <c r="A5942" s="30">
        <v>8542319010</v>
      </c>
      <c r="B5942" s="25"/>
      <c r="C5942" s="26"/>
      <c r="D5942" s="27"/>
      <c r="E5942" s="27" t="s">
        <v>10817</v>
      </c>
      <c r="F5942" s="27" t="s">
        <v>10840</v>
      </c>
      <c r="G5942" s="28" t="s">
        <v>159</v>
      </c>
      <c r="H5942" s="27" t="s">
        <v>160</v>
      </c>
      <c r="I5942" s="118" t="s">
        <v>7073</v>
      </c>
      <c r="J5942" s="29">
        <v>400</v>
      </c>
      <c r="K5942" s="28" t="s">
        <v>162</v>
      </c>
      <c r="L5942" s="27" t="s">
        <v>10744</v>
      </c>
      <c r="M5942" s="27" t="s">
        <v>164</v>
      </c>
      <c r="N5942" s="27" t="s">
        <v>18081</v>
      </c>
    </row>
    <row r="5943" spans="1:14" ht="16.5" customHeight="1" thickTop="1" thickBot="1">
      <c r="A5943" s="30">
        <v>8542319010</v>
      </c>
      <c r="B5943" s="25"/>
      <c r="C5943" s="26"/>
      <c r="D5943" s="27"/>
      <c r="E5943" s="27" t="s">
        <v>10838</v>
      </c>
      <c r="F5943" s="27" t="s">
        <v>10841</v>
      </c>
      <c r="G5943" s="28" t="s">
        <v>243</v>
      </c>
      <c r="H5943" s="27" t="s">
        <v>244</v>
      </c>
      <c r="I5943" s="118" t="s">
        <v>10842</v>
      </c>
      <c r="J5943" s="29">
        <v>2870.53</v>
      </c>
      <c r="K5943" s="28" t="s">
        <v>162</v>
      </c>
      <c r="L5943" s="27" t="s">
        <v>614</v>
      </c>
      <c r="M5943" s="27" t="s">
        <v>164</v>
      </c>
      <c r="N5943" s="27" t="s">
        <v>18096</v>
      </c>
    </row>
    <row r="5944" spans="1:14" ht="16.5" customHeight="1" thickTop="1" thickBot="1">
      <c r="A5944" s="30">
        <v>8542319010</v>
      </c>
      <c r="B5944" s="25"/>
      <c r="C5944" s="26"/>
      <c r="D5944" s="27"/>
      <c r="E5944" s="27" t="s">
        <v>608</v>
      </c>
      <c r="F5944" s="27" t="s">
        <v>10843</v>
      </c>
      <c r="G5944" s="28" t="s">
        <v>243</v>
      </c>
      <c r="H5944" s="27" t="s">
        <v>244</v>
      </c>
      <c r="I5944" s="118" t="s">
        <v>10844</v>
      </c>
      <c r="J5944" s="29">
        <v>10.59</v>
      </c>
      <c r="K5944" s="28" t="s">
        <v>162</v>
      </c>
      <c r="L5944" s="27" t="s">
        <v>621</v>
      </c>
      <c r="M5944" s="27" t="s">
        <v>164</v>
      </c>
      <c r="N5944" s="27" t="s">
        <v>11578</v>
      </c>
    </row>
    <row r="5945" spans="1:14" ht="16.5" customHeight="1" thickTop="1" thickBot="1">
      <c r="A5945" s="30">
        <v>8542319010</v>
      </c>
      <c r="B5945" s="25"/>
      <c r="C5945" s="26"/>
      <c r="D5945" s="27"/>
      <c r="E5945" s="27" t="s">
        <v>608</v>
      </c>
      <c r="F5945" s="27" t="s">
        <v>10843</v>
      </c>
      <c r="G5945" s="28" t="s">
        <v>243</v>
      </c>
      <c r="H5945" s="27" t="s">
        <v>244</v>
      </c>
      <c r="I5945" s="118" t="s">
        <v>10844</v>
      </c>
      <c r="J5945" s="29">
        <v>6.35</v>
      </c>
      <c r="K5945" s="28" t="s">
        <v>162</v>
      </c>
      <c r="L5945" s="27" t="s">
        <v>621</v>
      </c>
      <c r="M5945" s="27" t="s">
        <v>164</v>
      </c>
      <c r="N5945" s="27" t="s">
        <v>11578</v>
      </c>
    </row>
    <row r="5946" spans="1:14" ht="16.5" customHeight="1" thickTop="1" thickBot="1">
      <c r="A5946" s="30">
        <v>8542319010</v>
      </c>
      <c r="B5946" s="25"/>
      <c r="C5946" s="26"/>
      <c r="D5946" s="27"/>
      <c r="E5946" s="27" t="s">
        <v>10838</v>
      </c>
      <c r="F5946" s="27" t="s">
        <v>10845</v>
      </c>
      <c r="G5946" s="28" t="s">
        <v>243</v>
      </c>
      <c r="H5946" s="27" t="s">
        <v>244</v>
      </c>
      <c r="I5946" s="118" t="s">
        <v>10846</v>
      </c>
      <c r="J5946" s="29">
        <v>41.25</v>
      </c>
      <c r="K5946" s="28" t="s">
        <v>162</v>
      </c>
      <c r="L5946" s="27" t="s">
        <v>4101</v>
      </c>
      <c r="M5946" s="27" t="s">
        <v>164</v>
      </c>
      <c r="N5946" s="27" t="s">
        <v>4101</v>
      </c>
    </row>
    <row r="5947" spans="1:14" ht="16.5" customHeight="1" thickTop="1" thickBot="1">
      <c r="A5947" s="30">
        <v>8542319010</v>
      </c>
      <c r="B5947" s="25"/>
      <c r="C5947" s="26"/>
      <c r="D5947" s="27"/>
      <c r="E5947" s="27" t="s">
        <v>10838</v>
      </c>
      <c r="F5947" s="27" t="s">
        <v>10845</v>
      </c>
      <c r="G5947" s="28" t="s">
        <v>243</v>
      </c>
      <c r="H5947" s="27" t="s">
        <v>244</v>
      </c>
      <c r="I5947" s="118" t="s">
        <v>10846</v>
      </c>
      <c r="J5947" s="29">
        <v>41.25</v>
      </c>
      <c r="K5947" s="28" t="s">
        <v>162</v>
      </c>
      <c r="L5947" s="27" t="s">
        <v>4101</v>
      </c>
      <c r="M5947" s="27" t="s">
        <v>164</v>
      </c>
      <c r="N5947" s="27" t="s">
        <v>4101</v>
      </c>
    </row>
    <row r="5948" spans="1:14" ht="16.5" customHeight="1" thickTop="1" thickBot="1">
      <c r="A5948" s="30">
        <v>8542323100</v>
      </c>
      <c r="B5948" s="25"/>
      <c r="C5948" s="26"/>
      <c r="D5948" s="27"/>
      <c r="E5948" s="27" t="s">
        <v>10847</v>
      </c>
      <c r="F5948" s="27" t="s">
        <v>10012</v>
      </c>
      <c r="G5948" s="28" t="s">
        <v>173</v>
      </c>
      <c r="H5948" s="27" t="s">
        <v>174</v>
      </c>
      <c r="I5948" s="118" t="s">
        <v>2549</v>
      </c>
      <c r="J5948" s="29">
        <v>12.72</v>
      </c>
      <c r="K5948" s="28" t="s">
        <v>162</v>
      </c>
      <c r="L5948" s="27" t="s">
        <v>125</v>
      </c>
      <c r="M5948" s="27" t="s">
        <v>164</v>
      </c>
      <c r="N5948" s="27" t="s">
        <v>125</v>
      </c>
    </row>
    <row r="5949" spans="1:14" ht="16.5" customHeight="1" thickTop="1" thickBot="1">
      <c r="A5949" s="30">
        <v>8542323900</v>
      </c>
      <c r="B5949" s="25"/>
      <c r="C5949" s="26"/>
      <c r="D5949" s="27"/>
      <c r="E5949" s="27" t="s">
        <v>10848</v>
      </c>
      <c r="F5949" s="27" t="s">
        <v>10849</v>
      </c>
      <c r="G5949" s="28" t="s">
        <v>297</v>
      </c>
      <c r="H5949" s="27" t="s">
        <v>298</v>
      </c>
      <c r="I5949" s="118" t="s">
        <v>9857</v>
      </c>
      <c r="J5949" s="29">
        <v>3163.83</v>
      </c>
      <c r="K5949" s="28" t="s">
        <v>162</v>
      </c>
      <c r="L5949" s="27" t="s">
        <v>1072</v>
      </c>
      <c r="M5949" s="27" t="s">
        <v>164</v>
      </c>
      <c r="N5949" s="27" t="s">
        <v>1072</v>
      </c>
    </row>
    <row r="5950" spans="1:14" ht="16.5" customHeight="1" thickTop="1" thickBot="1">
      <c r="A5950" s="30">
        <v>8542339000</v>
      </c>
      <c r="B5950" s="25"/>
      <c r="C5950" s="26"/>
      <c r="D5950" s="27"/>
      <c r="E5950" s="27" t="s">
        <v>2937</v>
      </c>
      <c r="F5950" s="27" t="s">
        <v>10850</v>
      </c>
      <c r="G5950" s="28" t="s">
        <v>173</v>
      </c>
      <c r="H5950" s="27" t="s">
        <v>174</v>
      </c>
      <c r="I5950" s="118" t="s">
        <v>10851</v>
      </c>
      <c r="J5950" s="29">
        <v>2.65</v>
      </c>
      <c r="K5950" s="28" t="s">
        <v>162</v>
      </c>
      <c r="L5950" s="27" t="s">
        <v>10852</v>
      </c>
      <c r="M5950" s="27" t="s">
        <v>164</v>
      </c>
      <c r="N5950" s="27" t="s">
        <v>10852</v>
      </c>
    </row>
    <row r="5951" spans="1:14" ht="16.5" customHeight="1" thickTop="1" thickBot="1">
      <c r="A5951" s="30">
        <v>8542339000</v>
      </c>
      <c r="B5951" s="25"/>
      <c r="C5951" s="26"/>
      <c r="D5951" s="27"/>
      <c r="E5951" s="27" t="s">
        <v>4093</v>
      </c>
      <c r="F5951" s="27" t="s">
        <v>10853</v>
      </c>
      <c r="G5951" s="28" t="s">
        <v>297</v>
      </c>
      <c r="H5951" s="27" t="s">
        <v>298</v>
      </c>
      <c r="I5951" s="118" t="s">
        <v>10854</v>
      </c>
      <c r="J5951" s="29">
        <v>16.41</v>
      </c>
      <c r="K5951" s="28" t="s">
        <v>162</v>
      </c>
      <c r="L5951" s="27" t="s">
        <v>7045</v>
      </c>
      <c r="M5951" s="27" t="s">
        <v>164</v>
      </c>
      <c r="N5951" s="27" t="s">
        <v>9740</v>
      </c>
    </row>
    <row r="5952" spans="1:14" ht="16.5" customHeight="1" thickTop="1" thickBot="1">
      <c r="A5952" s="30">
        <v>8542339000</v>
      </c>
      <c r="B5952" s="25"/>
      <c r="C5952" s="26"/>
      <c r="D5952" s="27"/>
      <c r="E5952" s="27" t="s">
        <v>4093</v>
      </c>
      <c r="F5952" s="27" t="s">
        <v>2097</v>
      </c>
      <c r="G5952" s="28" t="s">
        <v>297</v>
      </c>
      <c r="H5952" s="27" t="s">
        <v>298</v>
      </c>
      <c r="I5952" s="118" t="s">
        <v>2098</v>
      </c>
      <c r="J5952" s="29">
        <v>31.77</v>
      </c>
      <c r="K5952" s="28" t="s">
        <v>162</v>
      </c>
      <c r="L5952" s="27" t="s">
        <v>122</v>
      </c>
      <c r="M5952" s="27" t="s">
        <v>164</v>
      </c>
      <c r="N5952" s="27" t="s">
        <v>18099</v>
      </c>
    </row>
    <row r="5953" spans="1:14" ht="16.5" customHeight="1" thickTop="1" thickBot="1">
      <c r="A5953" s="30">
        <v>8542339000</v>
      </c>
      <c r="B5953" s="25"/>
      <c r="C5953" s="26"/>
      <c r="D5953" s="27"/>
      <c r="E5953" s="27" t="s">
        <v>4093</v>
      </c>
      <c r="F5953" s="27" t="s">
        <v>5949</v>
      </c>
      <c r="G5953" s="28" t="s">
        <v>3322</v>
      </c>
      <c r="H5953" s="27" t="s">
        <v>3323</v>
      </c>
      <c r="I5953" s="118" t="s">
        <v>5950</v>
      </c>
      <c r="J5953" s="29">
        <v>559.04999999999995</v>
      </c>
      <c r="K5953" s="28" t="s">
        <v>162</v>
      </c>
      <c r="L5953" s="27" t="s">
        <v>10753</v>
      </c>
      <c r="M5953" s="27" t="s">
        <v>164</v>
      </c>
      <c r="N5953" s="27" t="s">
        <v>10753</v>
      </c>
    </row>
    <row r="5954" spans="1:14" ht="16.5" customHeight="1" thickTop="1" thickBot="1">
      <c r="A5954" s="30">
        <v>8542339000</v>
      </c>
      <c r="B5954" s="25"/>
      <c r="C5954" s="26"/>
      <c r="D5954" s="27"/>
      <c r="E5954" s="27" t="s">
        <v>4093</v>
      </c>
      <c r="F5954" s="27" t="s">
        <v>10855</v>
      </c>
      <c r="G5954" s="28" t="s">
        <v>227</v>
      </c>
      <c r="H5954" s="27" t="s">
        <v>228</v>
      </c>
      <c r="I5954" s="118" t="s">
        <v>10856</v>
      </c>
      <c r="J5954" s="29">
        <v>194.12</v>
      </c>
      <c r="K5954" s="28" t="s">
        <v>162</v>
      </c>
      <c r="L5954" s="27" t="s">
        <v>4101</v>
      </c>
      <c r="M5954" s="27" t="s">
        <v>164</v>
      </c>
      <c r="N5954" s="27" t="s">
        <v>4101</v>
      </c>
    </row>
    <row r="5955" spans="1:14" ht="16.5" customHeight="1" thickTop="1" thickBot="1">
      <c r="A5955" s="30">
        <v>8542339000</v>
      </c>
      <c r="B5955" s="25"/>
      <c r="C5955" s="26"/>
      <c r="D5955" s="27"/>
      <c r="E5955" s="27" t="s">
        <v>4093</v>
      </c>
      <c r="F5955" s="27" t="s">
        <v>10855</v>
      </c>
      <c r="G5955" s="28" t="s">
        <v>227</v>
      </c>
      <c r="H5955" s="27" t="s">
        <v>228</v>
      </c>
      <c r="I5955" s="118" t="s">
        <v>10856</v>
      </c>
      <c r="J5955" s="29">
        <v>194.12</v>
      </c>
      <c r="K5955" s="28" t="s">
        <v>162</v>
      </c>
      <c r="L5955" s="27" t="s">
        <v>4101</v>
      </c>
      <c r="M5955" s="27" t="s">
        <v>164</v>
      </c>
      <c r="N5955" s="27" t="s">
        <v>4101</v>
      </c>
    </row>
    <row r="5956" spans="1:14" ht="16.5" customHeight="1" thickTop="1" thickBot="1">
      <c r="A5956" s="30">
        <v>8542399010</v>
      </c>
      <c r="B5956" s="25"/>
      <c r="C5956" s="26"/>
      <c r="D5956" s="27"/>
      <c r="E5956" s="27" t="s">
        <v>10857</v>
      </c>
      <c r="F5956" s="27" t="s">
        <v>10858</v>
      </c>
      <c r="G5956" s="28" t="s">
        <v>173</v>
      </c>
      <c r="H5956" s="27" t="s">
        <v>174</v>
      </c>
      <c r="I5956" s="118" t="s">
        <v>10859</v>
      </c>
      <c r="J5956" s="29">
        <v>59.29</v>
      </c>
      <c r="K5956" s="28" t="s">
        <v>162</v>
      </c>
      <c r="L5956" s="27" t="s">
        <v>621</v>
      </c>
      <c r="M5956" s="27" t="s">
        <v>164</v>
      </c>
      <c r="N5956" s="27" t="s">
        <v>11578</v>
      </c>
    </row>
    <row r="5957" spans="1:14" ht="16.5" customHeight="1" thickTop="1" thickBot="1">
      <c r="A5957" s="30">
        <v>8542399010</v>
      </c>
      <c r="B5957" s="25"/>
      <c r="C5957" s="26"/>
      <c r="D5957" s="27"/>
      <c r="E5957" s="27" t="s">
        <v>3038</v>
      </c>
      <c r="F5957" s="27" t="s">
        <v>10860</v>
      </c>
      <c r="G5957" s="28" t="s">
        <v>173</v>
      </c>
      <c r="H5957" s="27" t="s">
        <v>174</v>
      </c>
      <c r="I5957" s="118" t="s">
        <v>10861</v>
      </c>
      <c r="J5957" s="29">
        <v>8244.4699999999993</v>
      </c>
      <c r="K5957" s="28" t="s">
        <v>162</v>
      </c>
      <c r="L5957" s="27" t="s">
        <v>614</v>
      </c>
      <c r="M5957" s="27" t="s">
        <v>164</v>
      </c>
      <c r="N5957" s="27" t="s">
        <v>11612</v>
      </c>
    </row>
    <row r="5958" spans="1:14" ht="16.5" customHeight="1" thickTop="1" thickBot="1">
      <c r="A5958" s="30">
        <v>8542399010</v>
      </c>
      <c r="B5958" s="25"/>
      <c r="C5958" s="26"/>
      <c r="D5958" s="27"/>
      <c r="E5958" s="27" t="s">
        <v>10862</v>
      </c>
      <c r="F5958" s="27" t="s">
        <v>10863</v>
      </c>
      <c r="G5958" s="28" t="s">
        <v>173</v>
      </c>
      <c r="H5958" s="27" t="s">
        <v>174</v>
      </c>
      <c r="I5958" s="118" t="s">
        <v>10864</v>
      </c>
      <c r="J5958" s="29">
        <v>767.59</v>
      </c>
      <c r="K5958" s="28" t="s">
        <v>162</v>
      </c>
      <c r="L5958" s="27" t="s">
        <v>1568</v>
      </c>
      <c r="M5958" s="27" t="s">
        <v>164</v>
      </c>
      <c r="N5958" s="27" t="s">
        <v>11858</v>
      </c>
    </row>
    <row r="5959" spans="1:14" ht="16.5" customHeight="1" thickTop="1" thickBot="1">
      <c r="A5959" s="30">
        <v>8542399010</v>
      </c>
      <c r="B5959" s="25"/>
      <c r="C5959" s="26"/>
      <c r="D5959" s="27"/>
      <c r="E5959" s="27" t="s">
        <v>608</v>
      </c>
      <c r="F5959" s="27" t="s">
        <v>10865</v>
      </c>
      <c r="G5959" s="28" t="s">
        <v>173</v>
      </c>
      <c r="H5959" s="27" t="s">
        <v>174</v>
      </c>
      <c r="I5959" s="118" t="s">
        <v>10866</v>
      </c>
      <c r="J5959" s="29">
        <v>135.63999999999999</v>
      </c>
      <c r="K5959" s="28" t="s">
        <v>162</v>
      </c>
      <c r="L5959" s="27" t="s">
        <v>528</v>
      </c>
      <c r="M5959" s="27" t="s">
        <v>164</v>
      </c>
      <c r="N5959" s="27" t="s">
        <v>520</v>
      </c>
    </row>
    <row r="5960" spans="1:14" ht="16.5" customHeight="1" thickTop="1" thickBot="1">
      <c r="A5960" s="30">
        <v>8542399010</v>
      </c>
      <c r="B5960" s="25"/>
      <c r="C5960" s="26"/>
      <c r="D5960" s="27"/>
      <c r="E5960" s="27" t="s">
        <v>3038</v>
      </c>
      <c r="F5960" s="27" t="s">
        <v>10867</v>
      </c>
      <c r="G5960" s="28" t="s">
        <v>173</v>
      </c>
      <c r="H5960" s="27" t="s">
        <v>174</v>
      </c>
      <c r="I5960" s="118" t="s">
        <v>10868</v>
      </c>
      <c r="J5960" s="29">
        <v>362.35</v>
      </c>
      <c r="K5960" s="28" t="s">
        <v>162</v>
      </c>
      <c r="L5960" s="27" t="s">
        <v>764</v>
      </c>
      <c r="M5960" s="27" t="s">
        <v>164</v>
      </c>
      <c r="N5960" s="27" t="s">
        <v>764</v>
      </c>
    </row>
    <row r="5961" spans="1:14" ht="16.5" customHeight="1" thickTop="1" thickBot="1">
      <c r="A5961" s="30">
        <v>8542399010</v>
      </c>
      <c r="B5961" s="25"/>
      <c r="C5961" s="26"/>
      <c r="D5961" s="27"/>
      <c r="E5961" s="27" t="s">
        <v>2647</v>
      </c>
      <c r="F5961" s="27" t="s">
        <v>10869</v>
      </c>
      <c r="G5961" s="28" t="s">
        <v>173</v>
      </c>
      <c r="H5961" s="27" t="s">
        <v>174</v>
      </c>
      <c r="I5961" s="118" t="s">
        <v>10870</v>
      </c>
      <c r="J5961" s="29">
        <v>15.09</v>
      </c>
      <c r="K5961" s="28" t="s">
        <v>162</v>
      </c>
      <c r="L5961" s="27" t="s">
        <v>687</v>
      </c>
      <c r="M5961" s="27" t="s">
        <v>164</v>
      </c>
      <c r="N5961" s="27" t="s">
        <v>18102</v>
      </c>
    </row>
    <row r="5962" spans="1:14" ht="16.5" customHeight="1" thickTop="1" thickBot="1">
      <c r="A5962" s="30">
        <v>8542399010</v>
      </c>
      <c r="B5962" s="25"/>
      <c r="C5962" s="26"/>
      <c r="D5962" s="27"/>
      <c r="E5962" s="27" t="s">
        <v>2661</v>
      </c>
      <c r="F5962" s="27" t="s">
        <v>10871</v>
      </c>
      <c r="G5962" s="28" t="s">
        <v>173</v>
      </c>
      <c r="H5962" s="27" t="s">
        <v>174</v>
      </c>
      <c r="I5962" s="118" t="s">
        <v>10872</v>
      </c>
      <c r="J5962" s="29">
        <v>36.54</v>
      </c>
      <c r="K5962" s="28" t="s">
        <v>162</v>
      </c>
      <c r="L5962" s="27" t="s">
        <v>687</v>
      </c>
      <c r="M5962" s="27" t="s">
        <v>164</v>
      </c>
      <c r="N5962" s="27" t="s">
        <v>18102</v>
      </c>
    </row>
    <row r="5963" spans="1:14" ht="16.5" customHeight="1" thickTop="1" thickBot="1">
      <c r="A5963" s="30">
        <v>8542399010</v>
      </c>
      <c r="B5963" s="25"/>
      <c r="C5963" s="26"/>
      <c r="D5963" s="27"/>
      <c r="E5963" s="27" t="s">
        <v>702</v>
      </c>
      <c r="F5963" s="27" t="s">
        <v>10873</v>
      </c>
      <c r="G5963" s="28" t="s">
        <v>173</v>
      </c>
      <c r="H5963" s="27" t="s">
        <v>174</v>
      </c>
      <c r="I5963" s="118" t="s">
        <v>6178</v>
      </c>
      <c r="J5963" s="29">
        <v>2.1</v>
      </c>
      <c r="K5963" s="28" t="s">
        <v>162</v>
      </c>
      <c r="L5963" s="27" t="s">
        <v>681</v>
      </c>
      <c r="M5963" s="27" t="s">
        <v>164</v>
      </c>
      <c r="N5963" s="27" t="s">
        <v>681</v>
      </c>
    </row>
    <row r="5964" spans="1:14" ht="16.5" customHeight="1" thickTop="1" thickBot="1">
      <c r="A5964" s="30">
        <v>8542399010</v>
      </c>
      <c r="B5964" s="25"/>
      <c r="C5964" s="26"/>
      <c r="D5964" s="27"/>
      <c r="E5964" s="27" t="s">
        <v>702</v>
      </c>
      <c r="F5964" s="27" t="s">
        <v>10874</v>
      </c>
      <c r="G5964" s="28" t="s">
        <v>173</v>
      </c>
      <c r="H5964" s="27" t="s">
        <v>174</v>
      </c>
      <c r="I5964" s="118" t="s">
        <v>10875</v>
      </c>
      <c r="J5964" s="29">
        <v>1.5</v>
      </c>
      <c r="K5964" s="28" t="s">
        <v>162</v>
      </c>
      <c r="L5964" s="27" t="s">
        <v>4101</v>
      </c>
      <c r="M5964" s="27" t="s">
        <v>164</v>
      </c>
      <c r="N5964" s="27" t="s">
        <v>4101</v>
      </c>
    </row>
    <row r="5965" spans="1:14" ht="16.5" customHeight="1" thickTop="1" thickBot="1">
      <c r="A5965" s="30">
        <v>8542399010</v>
      </c>
      <c r="B5965" s="25"/>
      <c r="C5965" s="26"/>
      <c r="D5965" s="27"/>
      <c r="E5965" s="27" t="s">
        <v>4482</v>
      </c>
      <c r="F5965" s="27" t="s">
        <v>2623</v>
      </c>
      <c r="G5965" s="28" t="s">
        <v>173</v>
      </c>
      <c r="H5965" s="27" t="s">
        <v>174</v>
      </c>
      <c r="I5965" s="118" t="s">
        <v>2624</v>
      </c>
      <c r="J5965" s="29">
        <v>46.56</v>
      </c>
      <c r="K5965" s="28" t="s">
        <v>162</v>
      </c>
      <c r="L5965" s="27" t="s">
        <v>1194</v>
      </c>
      <c r="M5965" s="27" t="s">
        <v>164</v>
      </c>
      <c r="N5965" s="27" t="s">
        <v>18126</v>
      </c>
    </row>
    <row r="5966" spans="1:14" ht="16.5" customHeight="1" thickTop="1" thickBot="1">
      <c r="A5966" s="30">
        <v>8542399010</v>
      </c>
      <c r="B5966" s="25"/>
      <c r="C5966" s="26"/>
      <c r="D5966" s="27"/>
      <c r="E5966" s="27" t="s">
        <v>702</v>
      </c>
      <c r="F5966" s="27" t="s">
        <v>10876</v>
      </c>
      <c r="G5966" s="28" t="s">
        <v>173</v>
      </c>
      <c r="H5966" s="27" t="s">
        <v>174</v>
      </c>
      <c r="I5966" s="118" t="s">
        <v>9268</v>
      </c>
      <c r="J5966" s="29">
        <v>1.06</v>
      </c>
      <c r="K5966" s="28" t="s">
        <v>162</v>
      </c>
      <c r="L5966" s="27" t="s">
        <v>137</v>
      </c>
      <c r="M5966" s="27" t="s">
        <v>164</v>
      </c>
      <c r="N5966" s="27" t="s">
        <v>12393</v>
      </c>
    </row>
    <row r="5967" spans="1:14" ht="16.5" customHeight="1" thickTop="1" thickBot="1">
      <c r="A5967" s="30">
        <v>8542399010</v>
      </c>
      <c r="B5967" s="25"/>
      <c r="C5967" s="26"/>
      <c r="D5967" s="27"/>
      <c r="E5967" s="27" t="s">
        <v>5174</v>
      </c>
      <c r="F5967" s="27" t="s">
        <v>5175</v>
      </c>
      <c r="G5967" s="28" t="s">
        <v>173</v>
      </c>
      <c r="H5967" s="27" t="s">
        <v>174</v>
      </c>
      <c r="I5967" s="118" t="s">
        <v>8281</v>
      </c>
      <c r="J5967" s="29">
        <v>165</v>
      </c>
      <c r="K5967" s="28" t="s">
        <v>162</v>
      </c>
      <c r="L5967" s="27" t="s">
        <v>5170</v>
      </c>
      <c r="M5967" s="27" t="s">
        <v>164</v>
      </c>
      <c r="N5967" s="27" t="s">
        <v>5170</v>
      </c>
    </row>
    <row r="5968" spans="1:14" ht="16.5" customHeight="1" thickTop="1" thickBot="1">
      <c r="A5968" s="30">
        <v>8542399010</v>
      </c>
      <c r="B5968" s="25"/>
      <c r="C5968" s="26"/>
      <c r="D5968" s="27"/>
      <c r="E5968" s="27" t="s">
        <v>702</v>
      </c>
      <c r="F5968" s="27" t="s">
        <v>10877</v>
      </c>
      <c r="G5968" s="28" t="s">
        <v>173</v>
      </c>
      <c r="H5968" s="27" t="s">
        <v>174</v>
      </c>
      <c r="I5968" s="118" t="s">
        <v>10878</v>
      </c>
      <c r="J5968" s="29">
        <v>0.34</v>
      </c>
      <c r="K5968" s="28" t="s">
        <v>162</v>
      </c>
      <c r="L5968" s="27" t="s">
        <v>4101</v>
      </c>
      <c r="M5968" s="27" t="s">
        <v>164</v>
      </c>
      <c r="N5968" s="27" t="s">
        <v>4101</v>
      </c>
    </row>
    <row r="5969" spans="1:14" ht="16.5" customHeight="1" thickTop="1" thickBot="1">
      <c r="A5969" s="30">
        <v>8542399010</v>
      </c>
      <c r="B5969" s="25"/>
      <c r="C5969" s="26"/>
      <c r="D5969" s="27"/>
      <c r="E5969" s="27" t="s">
        <v>4253</v>
      </c>
      <c r="F5969" s="27" t="s">
        <v>10879</v>
      </c>
      <c r="G5969" s="28" t="s">
        <v>173</v>
      </c>
      <c r="H5969" s="27" t="s">
        <v>174</v>
      </c>
      <c r="I5969" s="118" t="s">
        <v>10880</v>
      </c>
      <c r="J5969" s="29">
        <v>5.29</v>
      </c>
      <c r="K5969" s="28" t="s">
        <v>162</v>
      </c>
      <c r="L5969" s="27" t="s">
        <v>621</v>
      </c>
      <c r="M5969" s="27" t="s">
        <v>164</v>
      </c>
      <c r="N5969" s="27" t="s">
        <v>11578</v>
      </c>
    </row>
    <row r="5970" spans="1:14" ht="16.5" customHeight="1" thickTop="1" thickBot="1">
      <c r="A5970" s="30">
        <v>8542399010</v>
      </c>
      <c r="B5970" s="25"/>
      <c r="C5970" s="26"/>
      <c r="D5970" s="27"/>
      <c r="E5970" s="27" t="s">
        <v>702</v>
      </c>
      <c r="F5970" s="27" t="s">
        <v>10876</v>
      </c>
      <c r="G5970" s="28" t="s">
        <v>173</v>
      </c>
      <c r="H5970" s="27" t="s">
        <v>174</v>
      </c>
      <c r="I5970" s="118" t="s">
        <v>9268</v>
      </c>
      <c r="J5970" s="29">
        <v>1.06</v>
      </c>
      <c r="K5970" s="28" t="s">
        <v>162</v>
      </c>
      <c r="L5970" s="27" t="s">
        <v>137</v>
      </c>
      <c r="M5970" s="27" t="s">
        <v>164</v>
      </c>
      <c r="N5970" s="27" t="s">
        <v>12393</v>
      </c>
    </row>
    <row r="5971" spans="1:14" ht="16.5" customHeight="1" thickTop="1" thickBot="1">
      <c r="A5971" s="30">
        <v>8542399010</v>
      </c>
      <c r="B5971" s="25"/>
      <c r="C5971" s="26"/>
      <c r="D5971" s="27"/>
      <c r="E5971" s="27" t="s">
        <v>5174</v>
      </c>
      <c r="F5971" s="27" t="s">
        <v>5175</v>
      </c>
      <c r="G5971" s="28" t="s">
        <v>173</v>
      </c>
      <c r="H5971" s="27" t="s">
        <v>174</v>
      </c>
      <c r="I5971" s="118" t="s">
        <v>8281</v>
      </c>
      <c r="J5971" s="29">
        <v>165</v>
      </c>
      <c r="K5971" s="28" t="s">
        <v>162</v>
      </c>
      <c r="L5971" s="27" t="s">
        <v>5170</v>
      </c>
      <c r="M5971" s="27" t="s">
        <v>164</v>
      </c>
      <c r="N5971" s="27" t="s">
        <v>5170</v>
      </c>
    </row>
    <row r="5972" spans="1:14" ht="16.5" customHeight="1" thickTop="1" thickBot="1">
      <c r="A5972" s="30">
        <v>8542399010</v>
      </c>
      <c r="B5972" s="25"/>
      <c r="C5972" s="26"/>
      <c r="D5972" s="27"/>
      <c r="E5972" s="27" t="s">
        <v>702</v>
      </c>
      <c r="F5972" s="27" t="s">
        <v>10877</v>
      </c>
      <c r="G5972" s="28" t="s">
        <v>173</v>
      </c>
      <c r="H5972" s="27" t="s">
        <v>174</v>
      </c>
      <c r="I5972" s="118" t="s">
        <v>10878</v>
      </c>
      <c r="J5972" s="29">
        <v>0.34</v>
      </c>
      <c r="K5972" s="28" t="s">
        <v>162</v>
      </c>
      <c r="L5972" s="27" t="s">
        <v>4101</v>
      </c>
      <c r="M5972" s="27" t="s">
        <v>164</v>
      </c>
      <c r="N5972" s="27" t="s">
        <v>4101</v>
      </c>
    </row>
    <row r="5973" spans="1:14" ht="16.5" customHeight="1" thickTop="1" thickBot="1">
      <c r="A5973" s="30">
        <v>8542399010</v>
      </c>
      <c r="B5973" s="25"/>
      <c r="C5973" s="26"/>
      <c r="D5973" s="27"/>
      <c r="E5973" s="27" t="s">
        <v>4253</v>
      </c>
      <c r="F5973" s="27" t="s">
        <v>10879</v>
      </c>
      <c r="G5973" s="28" t="s">
        <v>173</v>
      </c>
      <c r="H5973" s="27" t="s">
        <v>174</v>
      </c>
      <c r="I5973" s="118" t="s">
        <v>10880</v>
      </c>
      <c r="J5973" s="29">
        <v>5.29</v>
      </c>
      <c r="K5973" s="28" t="s">
        <v>162</v>
      </c>
      <c r="L5973" s="27" t="s">
        <v>621</v>
      </c>
      <c r="M5973" s="27" t="s">
        <v>164</v>
      </c>
      <c r="N5973" s="27" t="s">
        <v>11578</v>
      </c>
    </row>
    <row r="5974" spans="1:14" ht="16.5" customHeight="1" thickTop="1" thickBot="1">
      <c r="A5974" s="30">
        <v>8542399010</v>
      </c>
      <c r="B5974" s="25"/>
      <c r="C5974" s="26"/>
      <c r="D5974" s="27"/>
      <c r="E5974" s="27" t="s">
        <v>702</v>
      </c>
      <c r="F5974" s="27" t="s">
        <v>10881</v>
      </c>
      <c r="G5974" s="28" t="s">
        <v>173</v>
      </c>
      <c r="H5974" s="27" t="s">
        <v>174</v>
      </c>
      <c r="I5974" s="118" t="s">
        <v>9266</v>
      </c>
      <c r="J5974" s="29">
        <v>1.06</v>
      </c>
      <c r="K5974" s="28" t="s">
        <v>162</v>
      </c>
      <c r="L5974" s="27" t="s">
        <v>520</v>
      </c>
      <c r="M5974" s="27" t="s">
        <v>164</v>
      </c>
      <c r="N5974" s="27" t="s">
        <v>520</v>
      </c>
    </row>
    <row r="5975" spans="1:14" ht="16.5" customHeight="1" thickTop="1" thickBot="1">
      <c r="A5975" s="30">
        <v>8542399010</v>
      </c>
      <c r="B5975" s="25"/>
      <c r="C5975" s="26"/>
      <c r="D5975" s="27"/>
      <c r="E5975" s="27" t="s">
        <v>702</v>
      </c>
      <c r="F5975" s="27" t="s">
        <v>10876</v>
      </c>
      <c r="G5975" s="28" t="s">
        <v>173</v>
      </c>
      <c r="H5975" s="27" t="s">
        <v>174</v>
      </c>
      <c r="I5975" s="118" t="s">
        <v>9268</v>
      </c>
      <c r="J5975" s="29">
        <v>1.06</v>
      </c>
      <c r="K5975" s="28" t="s">
        <v>162</v>
      </c>
      <c r="L5975" s="27" t="s">
        <v>520</v>
      </c>
      <c r="M5975" s="27" t="s">
        <v>164</v>
      </c>
      <c r="N5975" s="27" t="s">
        <v>520</v>
      </c>
    </row>
    <row r="5976" spans="1:14" ht="16.5" customHeight="1" thickTop="1" thickBot="1">
      <c r="A5976" s="30">
        <v>8542399010</v>
      </c>
      <c r="B5976" s="25"/>
      <c r="C5976" s="26"/>
      <c r="D5976" s="27"/>
      <c r="E5976" s="27" t="s">
        <v>5174</v>
      </c>
      <c r="F5976" s="27" t="s">
        <v>5175</v>
      </c>
      <c r="G5976" s="28" t="s">
        <v>173</v>
      </c>
      <c r="H5976" s="27" t="s">
        <v>174</v>
      </c>
      <c r="I5976" s="118" t="s">
        <v>8281</v>
      </c>
      <c r="J5976" s="29">
        <v>37.06</v>
      </c>
      <c r="K5976" s="28" t="s">
        <v>162</v>
      </c>
      <c r="L5976" s="27" t="s">
        <v>5170</v>
      </c>
      <c r="M5976" s="27" t="s">
        <v>164</v>
      </c>
      <c r="N5976" s="27" t="s">
        <v>5170</v>
      </c>
    </row>
    <row r="5977" spans="1:14" ht="16.5" customHeight="1" thickTop="1" thickBot="1">
      <c r="A5977" s="30">
        <v>8542399010</v>
      </c>
      <c r="B5977" s="25"/>
      <c r="C5977" s="26"/>
      <c r="D5977" s="27"/>
      <c r="E5977" s="27" t="s">
        <v>5079</v>
      </c>
      <c r="F5977" s="27" t="s">
        <v>10547</v>
      </c>
      <c r="G5977" s="28" t="s">
        <v>173</v>
      </c>
      <c r="H5977" s="27" t="s">
        <v>174</v>
      </c>
      <c r="I5977" s="118" t="s">
        <v>10548</v>
      </c>
      <c r="J5977" s="29">
        <v>1.41</v>
      </c>
      <c r="K5977" s="28" t="s">
        <v>162</v>
      </c>
      <c r="L5977" s="27" t="s">
        <v>4101</v>
      </c>
      <c r="M5977" s="27" t="s">
        <v>164</v>
      </c>
      <c r="N5977" s="27" t="s">
        <v>4101</v>
      </c>
    </row>
    <row r="5978" spans="1:14" ht="16.5" customHeight="1" thickTop="1" thickBot="1">
      <c r="A5978" s="30">
        <v>8542399010</v>
      </c>
      <c r="B5978" s="25"/>
      <c r="C5978" s="26"/>
      <c r="D5978" s="27"/>
      <c r="E5978" s="27" t="s">
        <v>702</v>
      </c>
      <c r="F5978" s="27" t="s">
        <v>10881</v>
      </c>
      <c r="G5978" s="28" t="s">
        <v>173</v>
      </c>
      <c r="H5978" s="27" t="s">
        <v>174</v>
      </c>
      <c r="I5978" s="118" t="s">
        <v>9266</v>
      </c>
      <c r="J5978" s="29">
        <v>2.12</v>
      </c>
      <c r="K5978" s="28" t="s">
        <v>162</v>
      </c>
      <c r="L5978" s="27" t="s">
        <v>520</v>
      </c>
      <c r="M5978" s="27" t="s">
        <v>164</v>
      </c>
      <c r="N5978" s="27" t="s">
        <v>520</v>
      </c>
    </row>
    <row r="5979" spans="1:14" ht="16.5" customHeight="1" thickTop="1" thickBot="1">
      <c r="A5979" s="30">
        <v>8542399010</v>
      </c>
      <c r="B5979" s="25"/>
      <c r="C5979" s="26"/>
      <c r="D5979" s="27"/>
      <c r="E5979" s="27" t="s">
        <v>608</v>
      </c>
      <c r="F5979" s="27" t="s">
        <v>10882</v>
      </c>
      <c r="G5979" s="28" t="s">
        <v>173</v>
      </c>
      <c r="H5979" s="27" t="s">
        <v>174</v>
      </c>
      <c r="I5979" s="118" t="s">
        <v>9550</v>
      </c>
      <c r="J5979" s="29">
        <v>2824.89</v>
      </c>
      <c r="K5979" s="28" t="s">
        <v>162</v>
      </c>
      <c r="L5979" s="27" t="s">
        <v>4101</v>
      </c>
      <c r="M5979" s="27" t="s">
        <v>164</v>
      </c>
      <c r="N5979" s="27" t="s">
        <v>134</v>
      </c>
    </row>
    <row r="5980" spans="1:14" ht="16.5" customHeight="1" thickTop="1" thickBot="1">
      <c r="A5980" s="30">
        <v>8542399010</v>
      </c>
      <c r="B5980" s="25"/>
      <c r="C5980" s="26"/>
      <c r="D5980" s="27"/>
      <c r="E5980" s="27" t="s">
        <v>10543</v>
      </c>
      <c r="F5980" s="27" t="s">
        <v>10883</v>
      </c>
      <c r="G5980" s="28" t="s">
        <v>297</v>
      </c>
      <c r="H5980" s="27" t="s">
        <v>298</v>
      </c>
      <c r="I5980" s="118" t="s">
        <v>5799</v>
      </c>
      <c r="J5980" s="29">
        <v>10052.120000000001</v>
      </c>
      <c r="K5980" s="28" t="s">
        <v>162</v>
      </c>
      <c r="L5980" s="27" t="s">
        <v>648</v>
      </c>
      <c r="M5980" s="27" t="s">
        <v>164</v>
      </c>
      <c r="N5980" s="27" t="s">
        <v>11042</v>
      </c>
    </row>
    <row r="5981" spans="1:14" ht="16.5" customHeight="1" thickTop="1" thickBot="1">
      <c r="A5981" s="30">
        <v>8542399010</v>
      </c>
      <c r="B5981" s="25"/>
      <c r="C5981" s="26"/>
      <c r="D5981" s="27"/>
      <c r="E5981" s="27" t="s">
        <v>2673</v>
      </c>
      <c r="F5981" s="27" t="s">
        <v>10546</v>
      </c>
      <c r="G5981" s="28" t="s">
        <v>297</v>
      </c>
      <c r="H5981" s="27" t="s">
        <v>298</v>
      </c>
      <c r="I5981" s="118" t="s">
        <v>657</v>
      </c>
      <c r="J5981" s="29">
        <v>23.17</v>
      </c>
      <c r="K5981" s="28" t="s">
        <v>162</v>
      </c>
      <c r="L5981" s="27" t="s">
        <v>4101</v>
      </c>
      <c r="M5981" s="27" t="s">
        <v>164</v>
      </c>
      <c r="N5981" s="27" t="s">
        <v>4101</v>
      </c>
    </row>
    <row r="5982" spans="1:14" ht="16.5" customHeight="1" thickTop="1" thickBot="1">
      <c r="A5982" s="30">
        <v>8542399010</v>
      </c>
      <c r="B5982" s="25"/>
      <c r="C5982" s="26"/>
      <c r="D5982" s="27"/>
      <c r="E5982" s="27" t="s">
        <v>608</v>
      </c>
      <c r="F5982" s="27" t="s">
        <v>9104</v>
      </c>
      <c r="G5982" s="28" t="s">
        <v>297</v>
      </c>
      <c r="H5982" s="27" t="s">
        <v>298</v>
      </c>
      <c r="I5982" s="118" t="s">
        <v>651</v>
      </c>
      <c r="J5982" s="29">
        <v>8.83</v>
      </c>
      <c r="K5982" s="28" t="s">
        <v>162</v>
      </c>
      <c r="L5982" s="27" t="s">
        <v>528</v>
      </c>
      <c r="M5982" s="27" t="s">
        <v>164</v>
      </c>
      <c r="N5982" s="27" t="s">
        <v>520</v>
      </c>
    </row>
    <row r="5983" spans="1:14" ht="16.5" customHeight="1" thickTop="1" thickBot="1">
      <c r="A5983" s="30">
        <v>8542399010</v>
      </c>
      <c r="B5983" s="25"/>
      <c r="C5983" s="26"/>
      <c r="D5983" s="27"/>
      <c r="E5983" s="27" t="s">
        <v>6010</v>
      </c>
      <c r="F5983" s="27" t="s">
        <v>10884</v>
      </c>
      <c r="G5983" s="28" t="s">
        <v>297</v>
      </c>
      <c r="H5983" s="27" t="s">
        <v>298</v>
      </c>
      <c r="I5983" s="118" t="s">
        <v>10885</v>
      </c>
      <c r="J5983" s="29">
        <v>20.65</v>
      </c>
      <c r="K5983" s="28" t="s">
        <v>162</v>
      </c>
      <c r="L5983" s="27" t="s">
        <v>9740</v>
      </c>
      <c r="M5983" s="27" t="s">
        <v>164</v>
      </c>
      <c r="N5983" s="27" t="s">
        <v>9740</v>
      </c>
    </row>
    <row r="5984" spans="1:14" ht="16.5" customHeight="1" thickTop="1" thickBot="1">
      <c r="A5984" s="30">
        <v>8542399010</v>
      </c>
      <c r="B5984" s="25"/>
      <c r="C5984" s="26"/>
      <c r="D5984" s="27"/>
      <c r="E5984" s="27" t="s">
        <v>10886</v>
      </c>
      <c r="F5984" s="27" t="s">
        <v>10887</v>
      </c>
      <c r="G5984" s="28" t="s">
        <v>297</v>
      </c>
      <c r="H5984" s="27" t="s">
        <v>298</v>
      </c>
      <c r="I5984" s="118" t="s">
        <v>10888</v>
      </c>
      <c r="J5984" s="29">
        <v>266.91000000000003</v>
      </c>
      <c r="K5984" s="28" t="s">
        <v>162</v>
      </c>
      <c r="L5984" s="27" t="s">
        <v>9740</v>
      </c>
      <c r="M5984" s="27" t="s">
        <v>164</v>
      </c>
      <c r="N5984" s="27" t="s">
        <v>9740</v>
      </c>
    </row>
    <row r="5985" spans="1:14" ht="16.5" customHeight="1" thickTop="1" thickBot="1">
      <c r="A5985" s="30">
        <v>8542399010</v>
      </c>
      <c r="B5985" s="25"/>
      <c r="C5985" s="26"/>
      <c r="D5985" s="27"/>
      <c r="E5985" s="27" t="s">
        <v>10543</v>
      </c>
      <c r="F5985" s="27" t="s">
        <v>10889</v>
      </c>
      <c r="G5985" s="28" t="s">
        <v>297</v>
      </c>
      <c r="H5985" s="27" t="s">
        <v>298</v>
      </c>
      <c r="I5985" s="118" t="s">
        <v>2369</v>
      </c>
      <c r="J5985" s="29">
        <v>65.64</v>
      </c>
      <c r="K5985" s="28" t="s">
        <v>162</v>
      </c>
      <c r="L5985" s="27" t="s">
        <v>4101</v>
      </c>
      <c r="M5985" s="27" t="s">
        <v>164</v>
      </c>
      <c r="N5985" s="27" t="s">
        <v>4101</v>
      </c>
    </row>
    <row r="5986" spans="1:14" ht="16.5" customHeight="1" thickTop="1" thickBot="1">
      <c r="A5986" s="30">
        <v>8542399010</v>
      </c>
      <c r="B5986" s="25"/>
      <c r="C5986" s="26"/>
      <c r="D5986" s="27"/>
      <c r="E5986" s="27" t="s">
        <v>10890</v>
      </c>
      <c r="F5986" s="27" t="s">
        <v>10891</v>
      </c>
      <c r="G5986" s="28" t="s">
        <v>297</v>
      </c>
      <c r="H5986" s="27" t="s">
        <v>298</v>
      </c>
      <c r="I5986" s="118" t="s">
        <v>5981</v>
      </c>
      <c r="J5986" s="29">
        <v>5.73</v>
      </c>
      <c r="K5986" s="28" t="s">
        <v>162</v>
      </c>
      <c r="L5986" s="27" t="s">
        <v>114</v>
      </c>
      <c r="M5986" s="27" t="s">
        <v>164</v>
      </c>
      <c r="N5986" s="27" t="s">
        <v>11042</v>
      </c>
    </row>
    <row r="5987" spans="1:14" ht="16.5" customHeight="1" thickTop="1" thickBot="1">
      <c r="A5987" s="30">
        <v>8542399010</v>
      </c>
      <c r="B5987" s="25"/>
      <c r="C5987" s="26"/>
      <c r="D5987" s="27"/>
      <c r="E5987" s="27" t="s">
        <v>2673</v>
      </c>
      <c r="F5987" s="27" t="s">
        <v>10546</v>
      </c>
      <c r="G5987" s="28" t="s">
        <v>297</v>
      </c>
      <c r="H5987" s="27" t="s">
        <v>298</v>
      </c>
      <c r="I5987" s="118" t="s">
        <v>657</v>
      </c>
      <c r="J5987" s="29">
        <v>9.18</v>
      </c>
      <c r="K5987" s="28" t="s">
        <v>162</v>
      </c>
      <c r="L5987" s="27" t="s">
        <v>4101</v>
      </c>
      <c r="M5987" s="27" t="s">
        <v>164</v>
      </c>
      <c r="N5987" s="27" t="s">
        <v>4101</v>
      </c>
    </row>
    <row r="5988" spans="1:14" ht="16.5" customHeight="1" thickTop="1" thickBot="1">
      <c r="A5988" s="30">
        <v>8542399010</v>
      </c>
      <c r="B5988" s="25"/>
      <c r="C5988" s="26"/>
      <c r="D5988" s="27"/>
      <c r="E5988" s="27" t="s">
        <v>10886</v>
      </c>
      <c r="F5988" s="27" t="s">
        <v>10892</v>
      </c>
      <c r="G5988" s="28" t="s">
        <v>297</v>
      </c>
      <c r="H5988" s="27" t="s">
        <v>298</v>
      </c>
      <c r="I5988" s="118" t="s">
        <v>10893</v>
      </c>
      <c r="J5988" s="29">
        <v>35.29</v>
      </c>
      <c r="K5988" s="28" t="s">
        <v>162</v>
      </c>
      <c r="L5988" s="27" t="s">
        <v>9740</v>
      </c>
      <c r="M5988" s="27" t="s">
        <v>164</v>
      </c>
      <c r="N5988" s="27" t="s">
        <v>9740</v>
      </c>
    </row>
    <row r="5989" spans="1:14" ht="16.5" customHeight="1" thickTop="1" thickBot="1">
      <c r="A5989" s="30">
        <v>8542399010</v>
      </c>
      <c r="B5989" s="25"/>
      <c r="C5989" s="26"/>
      <c r="D5989" s="27"/>
      <c r="E5989" s="27" t="s">
        <v>608</v>
      </c>
      <c r="F5989" s="27" t="s">
        <v>10894</v>
      </c>
      <c r="G5989" s="28" t="s">
        <v>297</v>
      </c>
      <c r="H5989" s="27" t="s">
        <v>298</v>
      </c>
      <c r="I5989" s="118" t="s">
        <v>699</v>
      </c>
      <c r="J5989" s="29">
        <v>96.29</v>
      </c>
      <c r="K5989" s="28" t="s">
        <v>162</v>
      </c>
      <c r="L5989" s="27" t="s">
        <v>528</v>
      </c>
      <c r="M5989" s="27" t="s">
        <v>164</v>
      </c>
      <c r="N5989" s="27" t="s">
        <v>520</v>
      </c>
    </row>
    <row r="5990" spans="1:14" ht="16.5" customHeight="1" thickTop="1" thickBot="1">
      <c r="A5990" s="30">
        <v>8542399010</v>
      </c>
      <c r="B5990" s="25"/>
      <c r="C5990" s="26"/>
      <c r="D5990" s="27"/>
      <c r="E5990" s="27" t="s">
        <v>10543</v>
      </c>
      <c r="F5990" s="27" t="s">
        <v>10895</v>
      </c>
      <c r="G5990" s="28" t="s">
        <v>292</v>
      </c>
      <c r="H5990" s="27" t="s">
        <v>293</v>
      </c>
      <c r="I5990" s="118" t="s">
        <v>10896</v>
      </c>
      <c r="J5990" s="29">
        <v>1.06</v>
      </c>
      <c r="K5990" s="28" t="s">
        <v>162</v>
      </c>
      <c r="L5990" s="27" t="s">
        <v>4101</v>
      </c>
      <c r="M5990" s="27" t="s">
        <v>164</v>
      </c>
      <c r="N5990" s="27" t="s">
        <v>4101</v>
      </c>
    </row>
    <row r="5991" spans="1:14" ht="16.5" customHeight="1" thickTop="1" thickBot="1">
      <c r="A5991" s="30">
        <v>8542399010</v>
      </c>
      <c r="B5991" s="25"/>
      <c r="C5991" s="26"/>
      <c r="D5991" s="27"/>
      <c r="E5991" s="27" t="s">
        <v>702</v>
      </c>
      <c r="F5991" s="27" t="s">
        <v>10897</v>
      </c>
      <c r="G5991" s="28" t="s">
        <v>292</v>
      </c>
      <c r="H5991" s="27" t="s">
        <v>293</v>
      </c>
      <c r="I5991" s="118" t="s">
        <v>10898</v>
      </c>
      <c r="J5991" s="29">
        <v>0.56999999999999995</v>
      </c>
      <c r="K5991" s="28" t="s">
        <v>162</v>
      </c>
      <c r="L5991" s="27" t="s">
        <v>4101</v>
      </c>
      <c r="M5991" s="27" t="s">
        <v>164</v>
      </c>
      <c r="N5991" s="27" t="s">
        <v>4101</v>
      </c>
    </row>
    <row r="5992" spans="1:14" ht="16.5" customHeight="1" thickTop="1" thickBot="1">
      <c r="A5992" s="30">
        <v>8542399010</v>
      </c>
      <c r="B5992" s="25"/>
      <c r="C5992" s="26"/>
      <c r="D5992" s="27"/>
      <c r="E5992" s="27" t="s">
        <v>10543</v>
      </c>
      <c r="F5992" s="27" t="s">
        <v>10895</v>
      </c>
      <c r="G5992" s="28" t="s">
        <v>292</v>
      </c>
      <c r="H5992" s="27" t="s">
        <v>293</v>
      </c>
      <c r="I5992" s="118" t="s">
        <v>10896</v>
      </c>
      <c r="J5992" s="29">
        <v>1.06</v>
      </c>
      <c r="K5992" s="28" t="s">
        <v>162</v>
      </c>
      <c r="L5992" s="27" t="s">
        <v>4101</v>
      </c>
      <c r="M5992" s="27" t="s">
        <v>164</v>
      </c>
      <c r="N5992" s="27" t="s">
        <v>4101</v>
      </c>
    </row>
    <row r="5993" spans="1:14" ht="16.5" customHeight="1" thickTop="1" thickBot="1">
      <c r="A5993" s="30">
        <v>8542399010</v>
      </c>
      <c r="B5993" s="25"/>
      <c r="C5993" s="26"/>
      <c r="D5993" s="27"/>
      <c r="E5993" s="27" t="s">
        <v>702</v>
      </c>
      <c r="F5993" s="27" t="s">
        <v>10897</v>
      </c>
      <c r="G5993" s="28" t="s">
        <v>292</v>
      </c>
      <c r="H5993" s="27" t="s">
        <v>293</v>
      </c>
      <c r="I5993" s="118" t="s">
        <v>10898</v>
      </c>
      <c r="J5993" s="29">
        <v>0.56999999999999995</v>
      </c>
      <c r="K5993" s="28" t="s">
        <v>162</v>
      </c>
      <c r="L5993" s="27" t="s">
        <v>4101</v>
      </c>
      <c r="M5993" s="27" t="s">
        <v>164</v>
      </c>
      <c r="N5993" s="27" t="s">
        <v>4101</v>
      </c>
    </row>
    <row r="5994" spans="1:14" ht="16.5" customHeight="1" thickTop="1" thickBot="1">
      <c r="A5994" s="30">
        <v>8542399010</v>
      </c>
      <c r="B5994" s="25"/>
      <c r="C5994" s="26"/>
      <c r="D5994" s="27"/>
      <c r="E5994" s="27" t="s">
        <v>10899</v>
      </c>
      <c r="F5994" s="27" t="s">
        <v>10900</v>
      </c>
      <c r="G5994" s="28" t="s">
        <v>227</v>
      </c>
      <c r="H5994" s="27" t="s">
        <v>228</v>
      </c>
      <c r="I5994" s="118" t="s">
        <v>10901</v>
      </c>
      <c r="J5994" s="29">
        <v>187.07</v>
      </c>
      <c r="K5994" s="28" t="s">
        <v>162</v>
      </c>
      <c r="L5994" s="27" t="s">
        <v>595</v>
      </c>
      <c r="M5994" s="27" t="s">
        <v>164</v>
      </c>
      <c r="N5994" s="27" t="s">
        <v>595</v>
      </c>
    </row>
    <row r="5995" spans="1:14" ht="16.5" customHeight="1" thickTop="1" thickBot="1">
      <c r="A5995" s="30">
        <v>8542399010</v>
      </c>
      <c r="B5995" s="25"/>
      <c r="C5995" s="26"/>
      <c r="D5995" s="27"/>
      <c r="E5995" s="27" t="s">
        <v>10857</v>
      </c>
      <c r="F5995" s="27" t="s">
        <v>10902</v>
      </c>
      <c r="G5995" s="28" t="s">
        <v>159</v>
      </c>
      <c r="H5995" s="27" t="s">
        <v>160</v>
      </c>
      <c r="I5995" s="118" t="s">
        <v>10903</v>
      </c>
      <c r="J5995" s="29">
        <v>32.979999999999997</v>
      </c>
      <c r="K5995" s="28" t="s">
        <v>162</v>
      </c>
      <c r="L5995" s="27" t="s">
        <v>137</v>
      </c>
      <c r="M5995" s="27" t="s">
        <v>164</v>
      </c>
      <c r="N5995" s="27" t="s">
        <v>12393</v>
      </c>
    </row>
    <row r="5996" spans="1:14" ht="16.5" customHeight="1" thickTop="1" thickBot="1">
      <c r="A5996" s="30">
        <v>8542399010</v>
      </c>
      <c r="B5996" s="25"/>
      <c r="C5996" s="26"/>
      <c r="D5996" s="27"/>
      <c r="E5996" s="27" t="s">
        <v>10857</v>
      </c>
      <c r="F5996" s="27" t="s">
        <v>10902</v>
      </c>
      <c r="G5996" s="28" t="s">
        <v>159</v>
      </c>
      <c r="H5996" s="27" t="s">
        <v>160</v>
      </c>
      <c r="I5996" s="118" t="s">
        <v>10903</v>
      </c>
      <c r="J5996" s="29">
        <v>32.979999999999997</v>
      </c>
      <c r="K5996" s="28" t="s">
        <v>162</v>
      </c>
      <c r="L5996" s="27" t="s">
        <v>137</v>
      </c>
      <c r="M5996" s="27" t="s">
        <v>164</v>
      </c>
      <c r="N5996" s="27" t="s">
        <v>12393</v>
      </c>
    </row>
    <row r="5997" spans="1:14" ht="16.5" customHeight="1" thickTop="1" thickBot="1">
      <c r="A5997" s="30">
        <v>8542399010</v>
      </c>
      <c r="B5997" s="25"/>
      <c r="C5997" s="26"/>
      <c r="D5997" s="27"/>
      <c r="E5997" s="27" t="s">
        <v>3038</v>
      </c>
      <c r="F5997" s="27" t="s">
        <v>2125</v>
      </c>
      <c r="G5997" s="28" t="s">
        <v>243</v>
      </c>
      <c r="H5997" s="27" t="s">
        <v>244</v>
      </c>
      <c r="I5997" s="118" t="s">
        <v>1504</v>
      </c>
      <c r="J5997" s="29">
        <v>868.5</v>
      </c>
      <c r="K5997" s="28" t="s">
        <v>162</v>
      </c>
      <c r="L5997" s="27" t="s">
        <v>125</v>
      </c>
      <c r="M5997" s="27" t="s">
        <v>164</v>
      </c>
      <c r="N5997" s="27" t="s">
        <v>125</v>
      </c>
    </row>
    <row r="5998" spans="1:14" ht="16.5" customHeight="1" thickTop="1" thickBot="1">
      <c r="A5998" s="30">
        <v>8542399010</v>
      </c>
      <c r="B5998" s="25"/>
      <c r="C5998" s="26"/>
      <c r="D5998" s="27"/>
      <c r="E5998" s="27" t="s">
        <v>3038</v>
      </c>
      <c r="F5998" s="27" t="s">
        <v>2125</v>
      </c>
      <c r="G5998" s="28" t="s">
        <v>243</v>
      </c>
      <c r="H5998" s="27" t="s">
        <v>244</v>
      </c>
      <c r="I5998" s="118" t="s">
        <v>1504</v>
      </c>
      <c r="J5998" s="29">
        <v>579</v>
      </c>
      <c r="K5998" s="28" t="s">
        <v>162</v>
      </c>
      <c r="L5998" s="27" t="s">
        <v>125</v>
      </c>
      <c r="M5998" s="27" t="s">
        <v>164</v>
      </c>
      <c r="N5998" s="27" t="s">
        <v>125</v>
      </c>
    </row>
    <row r="5999" spans="1:14" ht="16.5" customHeight="1" thickTop="1" thickBot="1">
      <c r="A5999" s="30">
        <v>8542399010</v>
      </c>
      <c r="B5999" s="25"/>
      <c r="C5999" s="26"/>
      <c r="D5999" s="27"/>
      <c r="E5999" s="27" t="s">
        <v>3038</v>
      </c>
      <c r="F5999" s="27" t="s">
        <v>10016</v>
      </c>
      <c r="G5999" s="28" t="s">
        <v>243</v>
      </c>
      <c r="H5999" s="27" t="s">
        <v>244</v>
      </c>
      <c r="I5999" s="118" t="s">
        <v>10017</v>
      </c>
      <c r="J5999" s="29">
        <v>7.7</v>
      </c>
      <c r="K5999" s="28" t="s">
        <v>162</v>
      </c>
      <c r="L5999" s="27" t="s">
        <v>520</v>
      </c>
      <c r="M5999" s="27" t="s">
        <v>164</v>
      </c>
      <c r="N5999" s="27" t="s">
        <v>520</v>
      </c>
    </row>
    <row r="6000" spans="1:14" ht="16.5" customHeight="1" thickTop="1" thickBot="1">
      <c r="A6000" s="30">
        <v>8542399010</v>
      </c>
      <c r="B6000" s="25"/>
      <c r="C6000" s="26"/>
      <c r="D6000" s="27"/>
      <c r="E6000" s="27" t="s">
        <v>608</v>
      </c>
      <c r="F6000" s="27" t="s">
        <v>6677</v>
      </c>
      <c r="G6000" s="28" t="s">
        <v>243</v>
      </c>
      <c r="H6000" s="27" t="s">
        <v>244</v>
      </c>
      <c r="I6000" s="118" t="s">
        <v>708</v>
      </c>
      <c r="J6000" s="29">
        <v>48.66</v>
      </c>
      <c r="K6000" s="28" t="s">
        <v>162</v>
      </c>
      <c r="L6000" s="27" t="s">
        <v>528</v>
      </c>
      <c r="M6000" s="27" t="s">
        <v>164</v>
      </c>
      <c r="N6000" s="27" t="s">
        <v>520</v>
      </c>
    </row>
    <row r="6001" spans="1:14" ht="16.5" customHeight="1" thickTop="1" thickBot="1">
      <c r="A6001" s="30">
        <v>8542399010</v>
      </c>
      <c r="B6001" s="25"/>
      <c r="C6001" s="26"/>
      <c r="D6001" s="27"/>
      <c r="E6001" s="27" t="s">
        <v>10904</v>
      </c>
      <c r="F6001" s="27" t="s">
        <v>5172</v>
      </c>
      <c r="G6001" s="28" t="s">
        <v>243</v>
      </c>
      <c r="H6001" s="27" t="s">
        <v>244</v>
      </c>
      <c r="I6001" s="118" t="s">
        <v>5173</v>
      </c>
      <c r="J6001" s="29">
        <v>34.65</v>
      </c>
      <c r="K6001" s="28" t="s">
        <v>162</v>
      </c>
      <c r="L6001" s="27" t="s">
        <v>621</v>
      </c>
      <c r="M6001" s="27" t="s">
        <v>164</v>
      </c>
      <c r="N6001" s="27" t="s">
        <v>18097</v>
      </c>
    </row>
    <row r="6002" spans="1:14" ht="16.5" customHeight="1" thickTop="1" thickBot="1">
      <c r="A6002" s="30">
        <v>8542399010</v>
      </c>
      <c r="B6002" s="25"/>
      <c r="C6002" s="26"/>
      <c r="D6002" s="27"/>
      <c r="E6002" s="27" t="s">
        <v>7145</v>
      </c>
      <c r="F6002" s="27" t="s">
        <v>10905</v>
      </c>
      <c r="G6002" s="28" t="s">
        <v>243</v>
      </c>
      <c r="H6002" s="27" t="s">
        <v>244</v>
      </c>
      <c r="I6002" s="118" t="s">
        <v>10906</v>
      </c>
      <c r="J6002" s="29">
        <v>5.29</v>
      </c>
      <c r="K6002" s="28" t="s">
        <v>162</v>
      </c>
      <c r="L6002" s="27" t="s">
        <v>10907</v>
      </c>
      <c r="M6002" s="27" t="s">
        <v>164</v>
      </c>
      <c r="N6002" s="27" t="s">
        <v>10907</v>
      </c>
    </row>
    <row r="6003" spans="1:14" ht="16.5" customHeight="1" thickTop="1" thickBot="1">
      <c r="A6003" s="30">
        <v>8542399010</v>
      </c>
      <c r="B6003" s="25"/>
      <c r="C6003" s="26"/>
      <c r="D6003" s="27"/>
      <c r="E6003" s="27" t="s">
        <v>3038</v>
      </c>
      <c r="F6003" s="27" t="s">
        <v>10908</v>
      </c>
      <c r="G6003" s="28" t="s">
        <v>243</v>
      </c>
      <c r="H6003" s="27" t="s">
        <v>244</v>
      </c>
      <c r="I6003" s="118" t="s">
        <v>10909</v>
      </c>
      <c r="J6003" s="29">
        <v>87.91</v>
      </c>
      <c r="K6003" s="28" t="s">
        <v>162</v>
      </c>
      <c r="L6003" s="27" t="s">
        <v>528</v>
      </c>
      <c r="M6003" s="27" t="s">
        <v>164</v>
      </c>
      <c r="N6003" s="27" t="s">
        <v>520</v>
      </c>
    </row>
    <row r="6004" spans="1:14" ht="16.5" customHeight="1" thickTop="1" thickBot="1">
      <c r="A6004" s="24">
        <v>8548009000</v>
      </c>
      <c r="B6004" s="25"/>
      <c r="C6004" s="26">
        <v>0.05</v>
      </c>
      <c r="D6004" s="27"/>
      <c r="E6004" s="27" t="s">
        <v>9105</v>
      </c>
      <c r="F6004" s="27" t="s">
        <v>10910</v>
      </c>
      <c r="G6004" s="28" t="s">
        <v>282</v>
      </c>
      <c r="H6004" s="27" t="s">
        <v>283</v>
      </c>
      <c r="I6004" s="118" t="s">
        <v>10911</v>
      </c>
      <c r="J6004" s="29">
        <v>40.76</v>
      </c>
      <c r="K6004" s="28" t="s">
        <v>162</v>
      </c>
      <c r="L6004" s="27" t="s">
        <v>42</v>
      </c>
      <c r="M6004" s="27" t="s">
        <v>164</v>
      </c>
      <c r="N6004" s="27" t="s">
        <v>18077</v>
      </c>
    </row>
    <row r="6005" spans="1:14" ht="16.5" customHeight="1" thickTop="1" thickBot="1">
      <c r="A6005" s="30">
        <v>8542399010</v>
      </c>
      <c r="B6005" s="25"/>
      <c r="C6005" s="26"/>
      <c r="D6005" s="27"/>
      <c r="E6005" s="27" t="s">
        <v>10912</v>
      </c>
      <c r="F6005" s="27" t="s">
        <v>9417</v>
      </c>
      <c r="G6005" s="28" t="s">
        <v>173</v>
      </c>
      <c r="H6005" s="27" t="s">
        <v>174</v>
      </c>
      <c r="I6005" s="118" t="s">
        <v>9418</v>
      </c>
      <c r="J6005" s="29">
        <v>4.59</v>
      </c>
      <c r="K6005" s="28" t="s">
        <v>162</v>
      </c>
      <c r="L6005" s="27" t="s">
        <v>1194</v>
      </c>
      <c r="M6005" s="27" t="s">
        <v>164</v>
      </c>
      <c r="N6005" s="27" t="s">
        <v>18126</v>
      </c>
    </row>
    <row r="6006" spans="1:14" ht="16.5" customHeight="1" thickTop="1">
      <c r="A6006" s="24">
        <v>3926909709</v>
      </c>
      <c r="B6006" s="25"/>
      <c r="C6006" s="26">
        <v>6.5000000000000002E-2</v>
      </c>
      <c r="D6006" s="27"/>
      <c r="E6006" s="27" t="s">
        <v>10913</v>
      </c>
      <c r="F6006" s="27"/>
      <c r="G6006" s="28" t="s">
        <v>173</v>
      </c>
      <c r="H6006" s="27" t="s">
        <v>174</v>
      </c>
      <c r="I6006" s="118" t="s">
        <v>9937</v>
      </c>
      <c r="J6006" s="29">
        <v>384.68</v>
      </c>
      <c r="K6006" s="28" t="s">
        <v>162</v>
      </c>
      <c r="L6006" s="27" t="s">
        <v>2746</v>
      </c>
      <c r="M6006" s="27" t="s">
        <v>164</v>
      </c>
      <c r="N6006" s="27" t="s">
        <v>18174</v>
      </c>
    </row>
    <row r="6007" spans="1:14" ht="16.5" customHeight="1">
      <c r="A6007" s="24">
        <v>8504409100</v>
      </c>
      <c r="B6007" s="25"/>
      <c r="C6007" s="26"/>
      <c r="D6007" s="27"/>
      <c r="E6007" s="27" t="s">
        <v>3491</v>
      </c>
      <c r="F6007" s="27" t="s">
        <v>9130</v>
      </c>
      <c r="G6007" s="28" t="s">
        <v>173</v>
      </c>
      <c r="H6007" s="27" t="s">
        <v>174</v>
      </c>
      <c r="I6007" s="118" t="s">
        <v>7556</v>
      </c>
      <c r="J6007" s="29">
        <v>486.15</v>
      </c>
      <c r="K6007" s="28" t="s">
        <v>162</v>
      </c>
      <c r="L6007" s="27" t="s">
        <v>212</v>
      </c>
      <c r="M6007" s="27" t="s">
        <v>164</v>
      </c>
      <c r="N6007" s="27" t="s">
        <v>18065</v>
      </c>
    </row>
    <row r="6008" spans="1:14" ht="16.5" customHeight="1">
      <c r="A6008" s="24">
        <v>8504509500</v>
      </c>
      <c r="B6008" s="25"/>
      <c r="C6008" s="26"/>
      <c r="D6008" s="27"/>
      <c r="E6008" s="27" t="s">
        <v>10914</v>
      </c>
      <c r="F6008" s="27" t="s">
        <v>10915</v>
      </c>
      <c r="G6008" s="28" t="s">
        <v>173</v>
      </c>
      <c r="H6008" s="27" t="s">
        <v>174</v>
      </c>
      <c r="I6008" s="118" t="s">
        <v>6556</v>
      </c>
      <c r="J6008" s="29">
        <v>91.66</v>
      </c>
      <c r="K6008" s="28" t="s">
        <v>162</v>
      </c>
      <c r="L6008" s="27" t="s">
        <v>218</v>
      </c>
      <c r="M6008" s="27" t="s">
        <v>164</v>
      </c>
      <c r="N6008" s="27" t="s">
        <v>18066</v>
      </c>
    </row>
    <row r="6009" spans="1:14" ht="16.5" customHeight="1">
      <c r="A6009" s="24">
        <v>8504509500</v>
      </c>
      <c r="B6009" s="25"/>
      <c r="C6009" s="26"/>
      <c r="D6009" s="27"/>
      <c r="E6009" s="27" t="s">
        <v>10914</v>
      </c>
      <c r="F6009" s="27" t="s">
        <v>10916</v>
      </c>
      <c r="G6009" s="28" t="s">
        <v>173</v>
      </c>
      <c r="H6009" s="27" t="s">
        <v>174</v>
      </c>
      <c r="I6009" s="118" t="s">
        <v>10917</v>
      </c>
      <c r="J6009" s="29">
        <v>183.28</v>
      </c>
      <c r="K6009" s="28" t="s">
        <v>162</v>
      </c>
      <c r="L6009" s="27" t="s">
        <v>372</v>
      </c>
      <c r="M6009" s="27" t="s">
        <v>164</v>
      </c>
      <c r="N6009" s="27" t="s">
        <v>1383</v>
      </c>
    </row>
    <row r="6010" spans="1:14" ht="16.5" customHeight="1">
      <c r="A6010" s="24">
        <v>8504509500</v>
      </c>
      <c r="B6010" s="25"/>
      <c r="C6010" s="26"/>
      <c r="D6010" s="27"/>
      <c r="E6010" s="27" t="s">
        <v>10914</v>
      </c>
      <c r="F6010" s="27" t="s">
        <v>10918</v>
      </c>
      <c r="G6010" s="28" t="s">
        <v>173</v>
      </c>
      <c r="H6010" s="27" t="s">
        <v>174</v>
      </c>
      <c r="I6010" s="118" t="s">
        <v>10919</v>
      </c>
      <c r="J6010" s="29">
        <v>126.67</v>
      </c>
      <c r="K6010" s="28" t="s">
        <v>162</v>
      </c>
      <c r="L6010" s="27" t="s">
        <v>218</v>
      </c>
      <c r="M6010" s="27" t="s">
        <v>164</v>
      </c>
      <c r="N6010" s="27" t="s">
        <v>18066</v>
      </c>
    </row>
    <row r="6011" spans="1:14" ht="16.5" customHeight="1">
      <c r="A6011" s="24">
        <v>8504509500</v>
      </c>
      <c r="B6011" s="25"/>
      <c r="C6011" s="26"/>
      <c r="D6011" s="27"/>
      <c r="E6011" s="27" t="s">
        <v>10914</v>
      </c>
      <c r="F6011" s="27" t="s">
        <v>10920</v>
      </c>
      <c r="G6011" s="28" t="s">
        <v>173</v>
      </c>
      <c r="H6011" s="27" t="s">
        <v>174</v>
      </c>
      <c r="I6011" s="118" t="s">
        <v>10921</v>
      </c>
      <c r="J6011" s="29">
        <v>26.64</v>
      </c>
      <c r="K6011" s="28" t="s">
        <v>162</v>
      </c>
      <c r="L6011" s="27" t="s">
        <v>2387</v>
      </c>
      <c r="M6011" s="27" t="s">
        <v>164</v>
      </c>
      <c r="N6011" s="27" t="s">
        <v>18128</v>
      </c>
    </row>
    <row r="6012" spans="1:14" ht="16.5" customHeight="1">
      <c r="A6012" s="24">
        <v>8504509500</v>
      </c>
      <c r="B6012" s="25"/>
      <c r="C6012" s="26"/>
      <c r="D6012" s="27"/>
      <c r="E6012" s="27" t="s">
        <v>10914</v>
      </c>
      <c r="F6012" s="27" t="s">
        <v>10922</v>
      </c>
      <c r="G6012" s="28" t="s">
        <v>173</v>
      </c>
      <c r="H6012" s="27" t="s">
        <v>174</v>
      </c>
      <c r="I6012" s="118" t="s">
        <v>10923</v>
      </c>
      <c r="J6012" s="29">
        <v>4</v>
      </c>
      <c r="K6012" s="28" t="s">
        <v>162</v>
      </c>
      <c r="L6012" s="27" t="s">
        <v>218</v>
      </c>
      <c r="M6012" s="27" t="s">
        <v>164</v>
      </c>
      <c r="N6012" s="27" t="s">
        <v>18066</v>
      </c>
    </row>
    <row r="6013" spans="1:14" ht="16.5" customHeight="1">
      <c r="A6013" s="24">
        <v>8504509500</v>
      </c>
      <c r="B6013" s="25"/>
      <c r="C6013" s="26"/>
      <c r="D6013" s="27"/>
      <c r="E6013" s="27" t="s">
        <v>10914</v>
      </c>
      <c r="F6013" s="27" t="s">
        <v>10924</v>
      </c>
      <c r="G6013" s="28" t="s">
        <v>173</v>
      </c>
      <c r="H6013" s="27" t="s">
        <v>174</v>
      </c>
      <c r="I6013" s="118" t="s">
        <v>10925</v>
      </c>
      <c r="J6013" s="29">
        <v>2832</v>
      </c>
      <c r="K6013" s="28" t="s">
        <v>162</v>
      </c>
      <c r="L6013" s="27" t="s">
        <v>2387</v>
      </c>
      <c r="M6013" s="27" t="s">
        <v>164</v>
      </c>
      <c r="N6013" s="27" t="s">
        <v>18128</v>
      </c>
    </row>
    <row r="6014" spans="1:14" ht="16.5" customHeight="1">
      <c r="A6014" s="24">
        <v>8504901100</v>
      </c>
      <c r="B6014" s="25"/>
      <c r="C6014" s="26"/>
      <c r="D6014" s="27"/>
      <c r="E6014" s="27" t="s">
        <v>2773</v>
      </c>
      <c r="F6014" s="27" t="s">
        <v>10926</v>
      </c>
      <c r="G6014" s="28" t="s">
        <v>173</v>
      </c>
      <c r="H6014" s="27" t="s">
        <v>174</v>
      </c>
      <c r="I6014" s="118" t="s">
        <v>10927</v>
      </c>
      <c r="J6014" s="29">
        <v>168</v>
      </c>
      <c r="K6014" s="28" t="s">
        <v>162</v>
      </c>
      <c r="L6014" s="27" t="s">
        <v>218</v>
      </c>
      <c r="M6014" s="27" t="s">
        <v>164</v>
      </c>
      <c r="N6014" s="27" t="s">
        <v>18066</v>
      </c>
    </row>
    <row r="6015" spans="1:14" ht="16.5" customHeight="1">
      <c r="A6015" s="24">
        <v>8532210000</v>
      </c>
      <c r="B6015" s="25"/>
      <c r="C6015" s="26"/>
      <c r="D6015" s="27"/>
      <c r="E6015" s="27" t="s">
        <v>3067</v>
      </c>
      <c r="F6015" s="27" t="s">
        <v>10928</v>
      </c>
      <c r="G6015" s="28" t="s">
        <v>173</v>
      </c>
      <c r="H6015" s="27" t="s">
        <v>174</v>
      </c>
      <c r="I6015" s="118" t="s">
        <v>10929</v>
      </c>
      <c r="J6015" s="29">
        <v>19.510000000000002</v>
      </c>
      <c r="K6015" s="28" t="s">
        <v>162</v>
      </c>
      <c r="L6015" s="27" t="s">
        <v>262</v>
      </c>
      <c r="M6015" s="27" t="s">
        <v>164</v>
      </c>
      <c r="N6015" s="27" t="s">
        <v>262</v>
      </c>
    </row>
    <row r="6016" spans="1:14" ht="16.5" customHeight="1">
      <c r="A6016" s="24">
        <v>8532210000</v>
      </c>
      <c r="B6016" s="25"/>
      <c r="C6016" s="26"/>
      <c r="D6016" s="27"/>
      <c r="E6016" s="27" t="s">
        <v>3067</v>
      </c>
      <c r="F6016" s="27" t="s">
        <v>10930</v>
      </c>
      <c r="G6016" s="28" t="s">
        <v>173</v>
      </c>
      <c r="H6016" s="27" t="s">
        <v>174</v>
      </c>
      <c r="I6016" s="118" t="s">
        <v>10931</v>
      </c>
      <c r="J6016" s="29">
        <v>4.26</v>
      </c>
      <c r="K6016" s="28" t="s">
        <v>162</v>
      </c>
      <c r="L6016" s="27" t="s">
        <v>236</v>
      </c>
      <c r="M6016" s="27" t="s">
        <v>164</v>
      </c>
      <c r="N6016" s="27" t="s">
        <v>18068</v>
      </c>
    </row>
    <row r="6017" spans="1:14" ht="16.5" customHeight="1">
      <c r="A6017" s="24">
        <v>8532210000</v>
      </c>
      <c r="B6017" s="25"/>
      <c r="C6017" s="26"/>
      <c r="D6017" s="27"/>
      <c r="E6017" s="27" t="s">
        <v>3067</v>
      </c>
      <c r="F6017" s="27" t="s">
        <v>10932</v>
      </c>
      <c r="G6017" s="28" t="s">
        <v>173</v>
      </c>
      <c r="H6017" s="27" t="s">
        <v>174</v>
      </c>
      <c r="I6017" s="118" t="s">
        <v>10933</v>
      </c>
      <c r="J6017" s="29">
        <v>8.3000000000000007</v>
      </c>
      <c r="K6017" s="28" t="s">
        <v>162</v>
      </c>
      <c r="L6017" s="27" t="s">
        <v>236</v>
      </c>
      <c r="M6017" s="27" t="s">
        <v>164</v>
      </c>
      <c r="N6017" s="27" t="s">
        <v>18068</v>
      </c>
    </row>
    <row r="6018" spans="1:14" ht="16.5" customHeight="1">
      <c r="A6018" s="24">
        <v>8532210000</v>
      </c>
      <c r="B6018" s="25"/>
      <c r="C6018" s="26"/>
      <c r="D6018" s="27"/>
      <c r="E6018" s="27" t="s">
        <v>3067</v>
      </c>
      <c r="F6018" s="27" t="s">
        <v>10934</v>
      </c>
      <c r="G6018" s="28" t="s">
        <v>259</v>
      </c>
      <c r="H6018" s="27" t="s">
        <v>260</v>
      </c>
      <c r="I6018" s="118" t="s">
        <v>10935</v>
      </c>
      <c r="J6018" s="29">
        <v>2570</v>
      </c>
      <c r="K6018" s="28" t="s">
        <v>162</v>
      </c>
      <c r="L6018" s="27" t="s">
        <v>262</v>
      </c>
      <c r="M6018" s="27" t="s">
        <v>164</v>
      </c>
      <c r="N6018" s="27" t="s">
        <v>262</v>
      </c>
    </row>
    <row r="6019" spans="1:14" ht="16.5" customHeight="1">
      <c r="A6019" s="24">
        <v>8532210000</v>
      </c>
      <c r="B6019" s="25"/>
      <c r="C6019" s="26"/>
      <c r="D6019" s="27"/>
      <c r="E6019" s="27" t="s">
        <v>3067</v>
      </c>
      <c r="F6019" s="27" t="s">
        <v>10936</v>
      </c>
      <c r="G6019" s="28" t="s">
        <v>259</v>
      </c>
      <c r="H6019" s="27" t="s">
        <v>260</v>
      </c>
      <c r="I6019" s="118" t="s">
        <v>10937</v>
      </c>
      <c r="J6019" s="29">
        <v>4.88</v>
      </c>
      <c r="K6019" s="28" t="s">
        <v>162</v>
      </c>
      <c r="L6019" s="27" t="s">
        <v>262</v>
      </c>
      <c r="M6019" s="27" t="s">
        <v>164</v>
      </c>
      <c r="N6019" s="27" t="s">
        <v>262</v>
      </c>
    </row>
    <row r="6020" spans="1:14" ht="16.5" customHeight="1">
      <c r="A6020" s="24">
        <v>8532220000</v>
      </c>
      <c r="B6020" s="25"/>
      <c r="C6020" s="26"/>
      <c r="D6020" s="27"/>
      <c r="E6020" s="27" t="s">
        <v>10938</v>
      </c>
      <c r="F6020" s="27" t="s">
        <v>10939</v>
      </c>
      <c r="G6020" s="28" t="s">
        <v>173</v>
      </c>
      <c r="H6020" s="27" t="s">
        <v>174</v>
      </c>
      <c r="I6020" s="118" t="s">
        <v>10940</v>
      </c>
      <c r="J6020" s="29">
        <v>7.43</v>
      </c>
      <c r="K6020" s="28" t="s">
        <v>162</v>
      </c>
      <c r="L6020" s="27" t="s">
        <v>269</v>
      </c>
      <c r="M6020" s="27" t="s">
        <v>164</v>
      </c>
      <c r="N6020" s="27" t="s">
        <v>18072</v>
      </c>
    </row>
    <row r="6021" spans="1:14" ht="16.5" customHeight="1">
      <c r="A6021" s="24">
        <v>8532220000</v>
      </c>
      <c r="B6021" s="25"/>
      <c r="C6021" s="26"/>
      <c r="D6021" s="27"/>
      <c r="E6021" s="27" t="s">
        <v>10938</v>
      </c>
      <c r="F6021" s="27" t="s">
        <v>9135</v>
      </c>
      <c r="G6021" s="28" t="s">
        <v>173</v>
      </c>
      <c r="H6021" s="27" t="s">
        <v>174</v>
      </c>
      <c r="I6021" s="118" t="s">
        <v>9136</v>
      </c>
      <c r="J6021" s="29">
        <v>33.33</v>
      </c>
      <c r="K6021" s="28" t="s">
        <v>162</v>
      </c>
      <c r="L6021" s="27" t="s">
        <v>285</v>
      </c>
      <c r="M6021" s="27" t="s">
        <v>164</v>
      </c>
      <c r="N6021" s="27" t="s">
        <v>18075</v>
      </c>
    </row>
    <row r="6022" spans="1:14" ht="16.5" customHeight="1">
      <c r="A6022" s="24">
        <v>8532220000</v>
      </c>
      <c r="B6022" s="25"/>
      <c r="C6022" s="26"/>
      <c r="D6022" s="27"/>
      <c r="E6022" s="27" t="s">
        <v>10938</v>
      </c>
      <c r="F6022" s="27" t="s">
        <v>10941</v>
      </c>
      <c r="G6022" s="28" t="s">
        <v>173</v>
      </c>
      <c r="H6022" s="27" t="s">
        <v>174</v>
      </c>
      <c r="I6022" s="118" t="s">
        <v>9357</v>
      </c>
      <c r="J6022" s="29">
        <v>45.23</v>
      </c>
      <c r="K6022" s="28" t="s">
        <v>162</v>
      </c>
      <c r="L6022" s="27" t="s">
        <v>5518</v>
      </c>
      <c r="M6022" s="27" t="s">
        <v>164</v>
      </c>
      <c r="N6022" s="27" t="s">
        <v>18299</v>
      </c>
    </row>
    <row r="6023" spans="1:14" ht="16.5" customHeight="1">
      <c r="A6023" s="24">
        <v>8532220000</v>
      </c>
      <c r="B6023" s="25"/>
      <c r="C6023" s="26"/>
      <c r="D6023" s="27"/>
      <c r="E6023" s="27" t="s">
        <v>10938</v>
      </c>
      <c r="F6023" s="27" t="s">
        <v>9944</v>
      </c>
      <c r="G6023" s="28" t="s">
        <v>173</v>
      </c>
      <c r="H6023" s="27" t="s">
        <v>174</v>
      </c>
      <c r="I6023" s="118" t="s">
        <v>9945</v>
      </c>
      <c r="J6023" s="29">
        <v>91.91</v>
      </c>
      <c r="K6023" s="28" t="s">
        <v>162</v>
      </c>
      <c r="L6023" s="27" t="s">
        <v>5518</v>
      </c>
      <c r="M6023" s="27" t="s">
        <v>164</v>
      </c>
      <c r="N6023" s="27" t="s">
        <v>18299</v>
      </c>
    </row>
    <row r="6024" spans="1:14" ht="16.5" customHeight="1">
      <c r="A6024" s="24">
        <v>8532220000</v>
      </c>
      <c r="B6024" s="25"/>
      <c r="C6024" s="26"/>
      <c r="D6024" s="27"/>
      <c r="E6024" s="27" t="s">
        <v>10938</v>
      </c>
      <c r="F6024" s="27" t="s">
        <v>10942</v>
      </c>
      <c r="G6024" s="28" t="s">
        <v>173</v>
      </c>
      <c r="H6024" s="27" t="s">
        <v>174</v>
      </c>
      <c r="I6024" s="118" t="s">
        <v>10943</v>
      </c>
      <c r="J6024" s="29">
        <v>131.30000000000001</v>
      </c>
      <c r="K6024" s="28" t="s">
        <v>162</v>
      </c>
      <c r="L6024" s="27" t="s">
        <v>50</v>
      </c>
      <c r="M6024" s="27" t="s">
        <v>164</v>
      </c>
      <c r="N6024" s="27" t="s">
        <v>18077</v>
      </c>
    </row>
    <row r="6025" spans="1:14" ht="16.5" customHeight="1">
      <c r="A6025" s="24">
        <v>8532220000</v>
      </c>
      <c r="B6025" s="25"/>
      <c r="C6025" s="26"/>
      <c r="D6025" s="27"/>
      <c r="E6025" s="27" t="s">
        <v>10938</v>
      </c>
      <c r="F6025" s="27" t="s">
        <v>10944</v>
      </c>
      <c r="G6025" s="28" t="s">
        <v>173</v>
      </c>
      <c r="H6025" s="27" t="s">
        <v>174</v>
      </c>
      <c r="I6025" s="118" t="s">
        <v>10945</v>
      </c>
      <c r="J6025" s="29">
        <v>30.45</v>
      </c>
      <c r="K6025" s="28" t="s">
        <v>162</v>
      </c>
      <c r="L6025" s="27" t="s">
        <v>285</v>
      </c>
      <c r="M6025" s="27" t="s">
        <v>164</v>
      </c>
      <c r="N6025" s="27" t="s">
        <v>18075</v>
      </c>
    </row>
    <row r="6026" spans="1:14" ht="16.5" customHeight="1">
      <c r="A6026" s="24">
        <v>8532220000</v>
      </c>
      <c r="B6026" s="25"/>
      <c r="C6026" s="26"/>
      <c r="D6026" s="27"/>
      <c r="E6026" s="27" t="s">
        <v>10938</v>
      </c>
      <c r="F6026" s="27" t="s">
        <v>10946</v>
      </c>
      <c r="G6026" s="28" t="s">
        <v>173</v>
      </c>
      <c r="H6026" s="27" t="s">
        <v>174</v>
      </c>
      <c r="I6026" s="118" t="s">
        <v>8169</v>
      </c>
      <c r="J6026" s="29">
        <v>18.670000000000002</v>
      </c>
      <c r="K6026" s="28" t="s">
        <v>162</v>
      </c>
      <c r="L6026" s="27" t="s">
        <v>285</v>
      </c>
      <c r="M6026" s="27" t="s">
        <v>164</v>
      </c>
      <c r="N6026" s="27" t="s">
        <v>18075</v>
      </c>
    </row>
    <row r="6027" spans="1:14" ht="16.5" customHeight="1">
      <c r="A6027" s="24">
        <v>8532240000</v>
      </c>
      <c r="B6027" s="25"/>
      <c r="C6027" s="26"/>
      <c r="D6027" s="27"/>
      <c r="E6027" s="27" t="s">
        <v>10947</v>
      </c>
      <c r="F6027" s="27" t="s">
        <v>10948</v>
      </c>
      <c r="G6027" s="28" t="s">
        <v>173</v>
      </c>
      <c r="H6027" s="27" t="s">
        <v>174</v>
      </c>
      <c r="I6027" s="118" t="s">
        <v>8186</v>
      </c>
      <c r="J6027" s="29">
        <v>18.7</v>
      </c>
      <c r="K6027" s="28" t="s">
        <v>162</v>
      </c>
      <c r="L6027" s="27" t="s">
        <v>262</v>
      </c>
      <c r="M6027" s="27" t="s">
        <v>164</v>
      </c>
      <c r="N6027" s="27" t="s">
        <v>262</v>
      </c>
    </row>
    <row r="6028" spans="1:14" ht="16.5" customHeight="1">
      <c r="A6028" s="24">
        <v>8532240000</v>
      </c>
      <c r="B6028" s="25"/>
      <c r="C6028" s="26"/>
      <c r="D6028" s="27"/>
      <c r="E6028" s="27" t="s">
        <v>10947</v>
      </c>
      <c r="F6028" s="27" t="s">
        <v>317</v>
      </c>
      <c r="G6028" s="28" t="s">
        <v>173</v>
      </c>
      <c r="H6028" s="27" t="s">
        <v>174</v>
      </c>
      <c r="I6028" s="118" t="s">
        <v>318</v>
      </c>
      <c r="J6028" s="29">
        <v>6.27</v>
      </c>
      <c r="K6028" s="28" t="s">
        <v>162</v>
      </c>
      <c r="L6028" s="27" t="s">
        <v>262</v>
      </c>
      <c r="M6028" s="27" t="s">
        <v>164</v>
      </c>
      <c r="N6028" s="27" t="s">
        <v>262</v>
      </c>
    </row>
    <row r="6029" spans="1:14" ht="16.5" customHeight="1">
      <c r="A6029" s="24">
        <v>8532240000</v>
      </c>
      <c r="B6029" s="25"/>
      <c r="C6029" s="26"/>
      <c r="D6029" s="27"/>
      <c r="E6029" s="27" t="s">
        <v>10947</v>
      </c>
      <c r="F6029" s="27" t="s">
        <v>10949</v>
      </c>
      <c r="G6029" s="28" t="s">
        <v>173</v>
      </c>
      <c r="H6029" s="27" t="s">
        <v>174</v>
      </c>
      <c r="I6029" s="118" t="s">
        <v>10950</v>
      </c>
      <c r="J6029" s="29">
        <v>1.32</v>
      </c>
      <c r="K6029" s="28" t="s">
        <v>162</v>
      </c>
      <c r="L6029" s="27" t="s">
        <v>218</v>
      </c>
      <c r="M6029" s="27" t="s">
        <v>164</v>
      </c>
      <c r="N6029" s="27" t="s">
        <v>18066</v>
      </c>
    </row>
    <row r="6030" spans="1:14" ht="16.5" customHeight="1">
      <c r="A6030" s="24">
        <v>8532240000</v>
      </c>
      <c r="B6030" s="25"/>
      <c r="C6030" s="26"/>
      <c r="D6030" s="27"/>
      <c r="E6030" s="27" t="s">
        <v>10947</v>
      </c>
      <c r="F6030" s="27" t="s">
        <v>5355</v>
      </c>
      <c r="G6030" s="28" t="s">
        <v>173</v>
      </c>
      <c r="H6030" s="27" t="s">
        <v>174</v>
      </c>
      <c r="I6030" s="118" t="s">
        <v>4525</v>
      </c>
      <c r="J6030" s="29">
        <v>0.22</v>
      </c>
      <c r="K6030" s="28" t="s">
        <v>162</v>
      </c>
      <c r="L6030" s="27" t="s">
        <v>272</v>
      </c>
      <c r="M6030" s="27" t="s">
        <v>164</v>
      </c>
      <c r="N6030" s="27" t="s">
        <v>18073</v>
      </c>
    </row>
    <row r="6031" spans="1:14" ht="16.5" customHeight="1">
      <c r="A6031" s="24">
        <v>8532240000</v>
      </c>
      <c r="B6031" s="25"/>
      <c r="C6031" s="26"/>
      <c r="D6031" s="27"/>
      <c r="E6031" s="27" t="s">
        <v>10947</v>
      </c>
      <c r="F6031" s="27" t="s">
        <v>10951</v>
      </c>
      <c r="G6031" s="28" t="s">
        <v>173</v>
      </c>
      <c r="H6031" s="27" t="s">
        <v>174</v>
      </c>
      <c r="I6031" s="118" t="s">
        <v>10952</v>
      </c>
      <c r="J6031" s="29">
        <v>1.2</v>
      </c>
      <c r="K6031" s="28" t="s">
        <v>162</v>
      </c>
      <c r="L6031" s="27" t="s">
        <v>218</v>
      </c>
      <c r="M6031" s="27" t="s">
        <v>164</v>
      </c>
      <c r="N6031" s="27" t="s">
        <v>18066</v>
      </c>
    </row>
    <row r="6032" spans="1:14" ht="16.5" customHeight="1">
      <c r="A6032" s="24">
        <v>8532240000</v>
      </c>
      <c r="B6032" s="25"/>
      <c r="C6032" s="26"/>
      <c r="D6032" s="27"/>
      <c r="E6032" s="27" t="s">
        <v>10947</v>
      </c>
      <c r="F6032" s="27" t="s">
        <v>315</v>
      </c>
      <c r="G6032" s="28" t="s">
        <v>173</v>
      </c>
      <c r="H6032" s="27" t="s">
        <v>174</v>
      </c>
      <c r="I6032" s="118" t="s">
        <v>316</v>
      </c>
      <c r="J6032" s="29">
        <v>2.84</v>
      </c>
      <c r="K6032" s="28" t="s">
        <v>162</v>
      </c>
      <c r="L6032" s="27" t="s">
        <v>265</v>
      </c>
      <c r="M6032" s="27" t="s">
        <v>164</v>
      </c>
      <c r="N6032" s="27" t="s">
        <v>9360</v>
      </c>
    </row>
    <row r="6033" spans="1:14" ht="16.5" customHeight="1">
      <c r="A6033" s="24">
        <v>8532240000</v>
      </c>
      <c r="B6033" s="25"/>
      <c r="C6033" s="26"/>
      <c r="D6033" s="27"/>
      <c r="E6033" s="27" t="s">
        <v>10947</v>
      </c>
      <c r="F6033" s="27" t="s">
        <v>10953</v>
      </c>
      <c r="G6033" s="28" t="s">
        <v>173</v>
      </c>
      <c r="H6033" s="27" t="s">
        <v>174</v>
      </c>
      <c r="I6033" s="118" t="s">
        <v>10954</v>
      </c>
      <c r="J6033" s="29">
        <v>2.3199999999999998</v>
      </c>
      <c r="K6033" s="28" t="s">
        <v>162</v>
      </c>
      <c r="L6033" s="27" t="s">
        <v>265</v>
      </c>
      <c r="M6033" s="27" t="s">
        <v>164</v>
      </c>
      <c r="N6033" s="27" t="s">
        <v>9360</v>
      </c>
    </row>
    <row r="6034" spans="1:14" ht="16.5" customHeight="1">
      <c r="A6034" s="24">
        <v>8532240000</v>
      </c>
      <c r="B6034" s="25"/>
      <c r="C6034" s="26"/>
      <c r="D6034" s="27"/>
      <c r="E6034" s="27" t="s">
        <v>10947</v>
      </c>
      <c r="F6034" s="27" t="s">
        <v>3605</v>
      </c>
      <c r="G6034" s="28" t="s">
        <v>173</v>
      </c>
      <c r="H6034" s="27" t="s">
        <v>174</v>
      </c>
      <c r="I6034" s="118" t="s">
        <v>3606</v>
      </c>
      <c r="J6034" s="29">
        <v>15.21</v>
      </c>
      <c r="K6034" s="28" t="s">
        <v>162</v>
      </c>
      <c r="L6034" s="27" t="s">
        <v>236</v>
      </c>
      <c r="M6034" s="27" t="s">
        <v>164</v>
      </c>
      <c r="N6034" s="27" t="s">
        <v>18068</v>
      </c>
    </row>
    <row r="6035" spans="1:14" ht="16.5" customHeight="1">
      <c r="A6035" s="24">
        <v>8532240000</v>
      </c>
      <c r="B6035" s="25"/>
      <c r="C6035" s="26"/>
      <c r="D6035" s="27"/>
      <c r="E6035" s="27" t="s">
        <v>10947</v>
      </c>
      <c r="F6035" s="27" t="s">
        <v>10955</v>
      </c>
      <c r="G6035" s="28" t="s">
        <v>173</v>
      </c>
      <c r="H6035" s="27" t="s">
        <v>174</v>
      </c>
      <c r="I6035" s="118" t="s">
        <v>10956</v>
      </c>
      <c r="J6035" s="29">
        <v>11.1</v>
      </c>
      <c r="K6035" s="28" t="s">
        <v>162</v>
      </c>
      <c r="L6035" s="27" t="s">
        <v>218</v>
      </c>
      <c r="M6035" s="27" t="s">
        <v>164</v>
      </c>
      <c r="N6035" s="27" t="s">
        <v>18066</v>
      </c>
    </row>
    <row r="6036" spans="1:14" ht="16.5" customHeight="1">
      <c r="A6036" s="24">
        <v>8532240000</v>
      </c>
      <c r="B6036" s="25"/>
      <c r="C6036" s="26"/>
      <c r="D6036" s="27"/>
      <c r="E6036" s="27" t="s">
        <v>10947</v>
      </c>
      <c r="F6036" s="27" t="s">
        <v>4522</v>
      </c>
      <c r="G6036" s="28" t="s">
        <v>173</v>
      </c>
      <c r="H6036" s="27" t="s">
        <v>174</v>
      </c>
      <c r="I6036" s="118" t="s">
        <v>4523</v>
      </c>
      <c r="J6036" s="29">
        <v>4.59</v>
      </c>
      <c r="K6036" s="28" t="s">
        <v>162</v>
      </c>
      <c r="L6036" s="27" t="s">
        <v>272</v>
      </c>
      <c r="M6036" s="27" t="s">
        <v>164</v>
      </c>
      <c r="N6036" s="27" t="s">
        <v>18073</v>
      </c>
    </row>
    <row r="6037" spans="1:14" ht="16.5" customHeight="1">
      <c r="A6037" s="24">
        <v>8532240000</v>
      </c>
      <c r="B6037" s="25"/>
      <c r="C6037" s="26"/>
      <c r="D6037" s="27"/>
      <c r="E6037" s="27" t="s">
        <v>10947</v>
      </c>
      <c r="F6037" s="27" t="s">
        <v>10957</v>
      </c>
      <c r="G6037" s="28" t="s">
        <v>173</v>
      </c>
      <c r="H6037" s="27" t="s">
        <v>174</v>
      </c>
      <c r="I6037" s="118" t="s">
        <v>8388</v>
      </c>
      <c r="J6037" s="29">
        <v>2.72</v>
      </c>
      <c r="K6037" s="28" t="s">
        <v>162</v>
      </c>
      <c r="L6037" s="27" t="s">
        <v>262</v>
      </c>
      <c r="M6037" s="27" t="s">
        <v>164</v>
      </c>
      <c r="N6037" s="27" t="s">
        <v>262</v>
      </c>
    </row>
    <row r="6038" spans="1:14" ht="16.5" customHeight="1">
      <c r="A6038" s="24">
        <v>8532240000</v>
      </c>
      <c r="B6038" s="25"/>
      <c r="C6038" s="26"/>
      <c r="D6038" s="27"/>
      <c r="E6038" s="27" t="s">
        <v>10947</v>
      </c>
      <c r="F6038" s="27" t="s">
        <v>8396</v>
      </c>
      <c r="G6038" s="28" t="s">
        <v>173</v>
      </c>
      <c r="H6038" s="27" t="s">
        <v>174</v>
      </c>
      <c r="I6038" s="118" t="s">
        <v>8397</v>
      </c>
      <c r="J6038" s="29">
        <v>2.39</v>
      </c>
      <c r="K6038" s="28" t="s">
        <v>162</v>
      </c>
      <c r="L6038" s="27" t="s">
        <v>262</v>
      </c>
      <c r="M6038" s="27" t="s">
        <v>164</v>
      </c>
      <c r="N6038" s="27" t="s">
        <v>262</v>
      </c>
    </row>
    <row r="6039" spans="1:14" ht="16.5" customHeight="1">
      <c r="A6039" s="24">
        <v>8532240000</v>
      </c>
      <c r="B6039" s="25"/>
      <c r="C6039" s="26"/>
      <c r="D6039" s="27"/>
      <c r="E6039" s="27" t="s">
        <v>9139</v>
      </c>
      <c r="F6039" s="27" t="s">
        <v>10662</v>
      </c>
      <c r="G6039" s="28" t="s">
        <v>282</v>
      </c>
      <c r="H6039" s="27" t="s">
        <v>283</v>
      </c>
      <c r="I6039" s="118" t="s">
        <v>10663</v>
      </c>
      <c r="J6039" s="29">
        <v>32.76</v>
      </c>
      <c r="K6039" s="28" t="s">
        <v>162</v>
      </c>
      <c r="L6039" s="27" t="s">
        <v>218</v>
      </c>
      <c r="M6039" s="27" t="s">
        <v>164</v>
      </c>
      <c r="N6039" s="27" t="s">
        <v>18066</v>
      </c>
    </row>
    <row r="6040" spans="1:14" ht="16.5" customHeight="1">
      <c r="A6040" s="24">
        <v>8532250000</v>
      </c>
      <c r="B6040" s="25"/>
      <c r="C6040" s="26"/>
      <c r="D6040" s="27"/>
      <c r="E6040" s="27" t="s">
        <v>10958</v>
      </c>
      <c r="F6040" s="27" t="s">
        <v>10959</v>
      </c>
      <c r="G6040" s="28" t="s">
        <v>173</v>
      </c>
      <c r="H6040" s="27" t="s">
        <v>174</v>
      </c>
      <c r="I6040" s="118" t="s">
        <v>10960</v>
      </c>
      <c r="J6040" s="29">
        <v>30</v>
      </c>
      <c r="K6040" s="28" t="s">
        <v>162</v>
      </c>
      <c r="L6040" s="27" t="s">
        <v>236</v>
      </c>
      <c r="M6040" s="27" t="s">
        <v>164</v>
      </c>
      <c r="N6040" s="27" t="s">
        <v>18068</v>
      </c>
    </row>
    <row r="6041" spans="1:14" ht="16.5" customHeight="1">
      <c r="A6041" s="24">
        <v>8532250000</v>
      </c>
      <c r="B6041" s="25"/>
      <c r="C6041" s="26"/>
      <c r="D6041" s="27"/>
      <c r="E6041" s="27" t="s">
        <v>10958</v>
      </c>
      <c r="F6041" s="27" t="s">
        <v>10961</v>
      </c>
      <c r="G6041" s="28" t="s">
        <v>173</v>
      </c>
      <c r="H6041" s="27" t="s">
        <v>174</v>
      </c>
      <c r="I6041" s="118" t="s">
        <v>10962</v>
      </c>
      <c r="J6041" s="29">
        <v>19</v>
      </c>
      <c r="K6041" s="28" t="s">
        <v>162</v>
      </c>
      <c r="L6041" s="27" t="s">
        <v>50</v>
      </c>
      <c r="M6041" s="27" t="s">
        <v>164</v>
      </c>
      <c r="N6041" s="27" t="s">
        <v>18077</v>
      </c>
    </row>
    <row r="6042" spans="1:14" ht="16.5" customHeight="1">
      <c r="A6042" s="24">
        <v>8532250000</v>
      </c>
      <c r="B6042" s="25"/>
      <c r="C6042" s="26"/>
      <c r="D6042" s="27"/>
      <c r="E6042" s="27" t="s">
        <v>10963</v>
      </c>
      <c r="F6042" s="27" t="s">
        <v>10964</v>
      </c>
      <c r="G6042" s="28" t="s">
        <v>347</v>
      </c>
      <c r="H6042" s="27" t="s">
        <v>348</v>
      </c>
      <c r="I6042" s="118" t="s">
        <v>10226</v>
      </c>
      <c r="J6042" s="29">
        <v>47.1</v>
      </c>
      <c r="K6042" s="28" t="s">
        <v>162</v>
      </c>
      <c r="L6042" s="27" t="s">
        <v>50</v>
      </c>
      <c r="M6042" s="27" t="s">
        <v>164</v>
      </c>
      <c r="N6042" s="27" t="s">
        <v>18077</v>
      </c>
    </row>
    <row r="6043" spans="1:14" ht="16.5" customHeight="1">
      <c r="A6043" s="24">
        <v>8532250000</v>
      </c>
      <c r="B6043" s="25"/>
      <c r="C6043" s="26"/>
      <c r="D6043" s="27"/>
      <c r="E6043" s="27" t="s">
        <v>10963</v>
      </c>
      <c r="F6043" s="27" t="s">
        <v>10965</v>
      </c>
      <c r="G6043" s="28" t="s">
        <v>347</v>
      </c>
      <c r="H6043" s="27" t="s">
        <v>348</v>
      </c>
      <c r="I6043" s="118" t="s">
        <v>10226</v>
      </c>
      <c r="J6043" s="29">
        <v>24.63</v>
      </c>
      <c r="K6043" s="28" t="s">
        <v>162</v>
      </c>
      <c r="L6043" s="27" t="s">
        <v>42</v>
      </c>
      <c r="M6043" s="27" t="s">
        <v>164</v>
      </c>
      <c r="N6043" s="27" t="s">
        <v>18077</v>
      </c>
    </row>
    <row r="6044" spans="1:14" ht="16.5" customHeight="1">
      <c r="A6044" s="24">
        <v>8533100000</v>
      </c>
      <c r="B6044" s="25"/>
      <c r="C6044" s="26"/>
      <c r="D6044" s="27"/>
      <c r="E6044" s="27" t="s">
        <v>10966</v>
      </c>
      <c r="F6044" s="27" t="s">
        <v>10967</v>
      </c>
      <c r="G6044" s="28" t="s">
        <v>173</v>
      </c>
      <c r="H6044" s="27" t="s">
        <v>174</v>
      </c>
      <c r="I6044" s="118" t="s">
        <v>10968</v>
      </c>
      <c r="J6044" s="29">
        <v>3.61</v>
      </c>
      <c r="K6044" s="28" t="s">
        <v>162</v>
      </c>
      <c r="L6044" s="27" t="s">
        <v>250</v>
      </c>
      <c r="M6044" s="27" t="s">
        <v>164</v>
      </c>
      <c r="N6044" s="27" t="s">
        <v>18071</v>
      </c>
    </row>
    <row r="6045" spans="1:14" ht="16.5" customHeight="1">
      <c r="A6045" s="24">
        <v>8533100000</v>
      </c>
      <c r="B6045" s="25"/>
      <c r="C6045" s="26"/>
      <c r="D6045" s="27"/>
      <c r="E6045" s="27" t="s">
        <v>10966</v>
      </c>
      <c r="F6045" s="27" t="s">
        <v>6934</v>
      </c>
      <c r="G6045" s="28" t="s">
        <v>173</v>
      </c>
      <c r="H6045" s="27" t="s">
        <v>174</v>
      </c>
      <c r="I6045" s="118" t="s">
        <v>10969</v>
      </c>
      <c r="J6045" s="29">
        <v>0.26</v>
      </c>
      <c r="K6045" s="28" t="s">
        <v>162</v>
      </c>
      <c r="L6045" s="27" t="s">
        <v>272</v>
      </c>
      <c r="M6045" s="27" t="s">
        <v>164</v>
      </c>
      <c r="N6045" s="27" t="s">
        <v>18073</v>
      </c>
    </row>
    <row r="6046" spans="1:14" ht="16.5" customHeight="1">
      <c r="A6046" s="24">
        <v>8533100000</v>
      </c>
      <c r="B6046" s="25"/>
      <c r="C6046" s="26"/>
      <c r="D6046" s="27"/>
      <c r="E6046" s="27" t="s">
        <v>10966</v>
      </c>
      <c r="F6046" s="27" t="s">
        <v>6934</v>
      </c>
      <c r="G6046" s="28" t="s">
        <v>173</v>
      </c>
      <c r="H6046" s="27" t="s">
        <v>174</v>
      </c>
      <c r="I6046" s="118" t="s">
        <v>10970</v>
      </c>
      <c r="J6046" s="29">
        <v>0.24</v>
      </c>
      <c r="K6046" s="28" t="s">
        <v>162</v>
      </c>
      <c r="L6046" s="27" t="s">
        <v>272</v>
      </c>
      <c r="M6046" s="27" t="s">
        <v>164</v>
      </c>
      <c r="N6046" s="27" t="s">
        <v>18073</v>
      </c>
    </row>
    <row r="6047" spans="1:14" ht="16.5" customHeight="1">
      <c r="A6047" s="24">
        <v>8533100000</v>
      </c>
      <c r="B6047" s="25"/>
      <c r="C6047" s="26"/>
      <c r="D6047" s="27"/>
      <c r="E6047" s="27" t="s">
        <v>10966</v>
      </c>
      <c r="F6047" s="27" t="s">
        <v>6934</v>
      </c>
      <c r="G6047" s="28" t="s">
        <v>173</v>
      </c>
      <c r="H6047" s="27" t="s">
        <v>174</v>
      </c>
      <c r="I6047" s="118" t="s">
        <v>10971</v>
      </c>
      <c r="J6047" s="29">
        <v>0.24</v>
      </c>
      <c r="K6047" s="28" t="s">
        <v>162</v>
      </c>
      <c r="L6047" s="27" t="s">
        <v>272</v>
      </c>
      <c r="M6047" s="27" t="s">
        <v>164</v>
      </c>
      <c r="N6047" s="27" t="s">
        <v>18073</v>
      </c>
    </row>
    <row r="6048" spans="1:14" ht="16.5" customHeight="1">
      <c r="A6048" s="24">
        <v>8533100000</v>
      </c>
      <c r="B6048" s="25"/>
      <c r="C6048" s="26"/>
      <c r="D6048" s="27"/>
      <c r="E6048" s="27" t="s">
        <v>10966</v>
      </c>
      <c r="F6048" s="27" t="s">
        <v>10972</v>
      </c>
      <c r="G6048" s="28" t="s">
        <v>173</v>
      </c>
      <c r="H6048" s="27" t="s">
        <v>174</v>
      </c>
      <c r="I6048" s="118" t="s">
        <v>10973</v>
      </c>
      <c r="J6048" s="29">
        <v>0.59</v>
      </c>
      <c r="K6048" s="28" t="s">
        <v>162</v>
      </c>
      <c r="L6048" s="27" t="s">
        <v>272</v>
      </c>
      <c r="M6048" s="27" t="s">
        <v>164</v>
      </c>
      <c r="N6048" s="27" t="s">
        <v>18073</v>
      </c>
    </row>
    <row r="6049" spans="1:14" ht="16.5" customHeight="1">
      <c r="A6049" s="24">
        <v>8533100000</v>
      </c>
      <c r="B6049" s="25"/>
      <c r="C6049" s="26"/>
      <c r="D6049" s="27"/>
      <c r="E6049" s="27" t="s">
        <v>10966</v>
      </c>
      <c r="F6049" s="27" t="s">
        <v>10974</v>
      </c>
      <c r="G6049" s="28" t="s">
        <v>173</v>
      </c>
      <c r="H6049" s="27" t="s">
        <v>174</v>
      </c>
      <c r="I6049" s="118" t="s">
        <v>10975</v>
      </c>
      <c r="J6049" s="29">
        <v>0.36</v>
      </c>
      <c r="K6049" s="28" t="s">
        <v>162</v>
      </c>
      <c r="L6049" s="27" t="s">
        <v>272</v>
      </c>
      <c r="M6049" s="27" t="s">
        <v>164</v>
      </c>
      <c r="N6049" s="27" t="s">
        <v>18073</v>
      </c>
    </row>
    <row r="6050" spans="1:14" ht="16.5" customHeight="1">
      <c r="A6050" s="24">
        <v>8533100000</v>
      </c>
      <c r="B6050" s="25"/>
      <c r="C6050" s="26"/>
      <c r="D6050" s="27"/>
      <c r="E6050" s="27" t="s">
        <v>10966</v>
      </c>
      <c r="F6050" s="27" t="s">
        <v>10974</v>
      </c>
      <c r="G6050" s="28" t="s">
        <v>173</v>
      </c>
      <c r="H6050" s="27" t="s">
        <v>174</v>
      </c>
      <c r="I6050" s="118" t="s">
        <v>10976</v>
      </c>
      <c r="J6050" s="29">
        <v>0.2</v>
      </c>
      <c r="K6050" s="28" t="s">
        <v>162</v>
      </c>
      <c r="L6050" s="27" t="s">
        <v>272</v>
      </c>
      <c r="M6050" s="27" t="s">
        <v>164</v>
      </c>
      <c r="N6050" s="27" t="s">
        <v>18073</v>
      </c>
    </row>
    <row r="6051" spans="1:14" ht="16.5" customHeight="1">
      <c r="A6051" s="24">
        <v>8533100000</v>
      </c>
      <c r="B6051" s="25"/>
      <c r="C6051" s="26"/>
      <c r="D6051" s="27"/>
      <c r="E6051" s="27" t="s">
        <v>10966</v>
      </c>
      <c r="F6051" s="27" t="s">
        <v>4532</v>
      </c>
      <c r="G6051" s="28" t="s">
        <v>173</v>
      </c>
      <c r="H6051" s="27" t="s">
        <v>174</v>
      </c>
      <c r="I6051" s="118" t="s">
        <v>4533</v>
      </c>
      <c r="J6051" s="29">
        <v>0.06</v>
      </c>
      <c r="K6051" s="28" t="s">
        <v>162</v>
      </c>
      <c r="L6051" s="27" t="s">
        <v>272</v>
      </c>
      <c r="M6051" s="27" t="s">
        <v>164</v>
      </c>
      <c r="N6051" s="27" t="s">
        <v>18073</v>
      </c>
    </row>
    <row r="6052" spans="1:14" ht="16.5" customHeight="1">
      <c r="A6052" s="24">
        <v>8533100000</v>
      </c>
      <c r="B6052" s="25"/>
      <c r="C6052" s="26"/>
      <c r="D6052" s="27"/>
      <c r="E6052" s="27" t="s">
        <v>10966</v>
      </c>
      <c r="F6052" s="27" t="s">
        <v>10977</v>
      </c>
      <c r="G6052" s="28" t="s">
        <v>173</v>
      </c>
      <c r="H6052" s="27" t="s">
        <v>174</v>
      </c>
      <c r="I6052" s="118" t="s">
        <v>10978</v>
      </c>
      <c r="J6052" s="29">
        <v>38.630000000000003</v>
      </c>
      <c r="K6052" s="28" t="s">
        <v>162</v>
      </c>
      <c r="L6052" s="27" t="s">
        <v>272</v>
      </c>
      <c r="M6052" s="27" t="s">
        <v>164</v>
      </c>
      <c r="N6052" s="27" t="s">
        <v>18073</v>
      </c>
    </row>
    <row r="6053" spans="1:14" ht="16.5" customHeight="1">
      <c r="A6053" s="24">
        <v>8533100000</v>
      </c>
      <c r="B6053" s="25"/>
      <c r="C6053" s="26"/>
      <c r="D6053" s="27"/>
      <c r="E6053" s="27" t="s">
        <v>10966</v>
      </c>
      <c r="F6053" s="27" t="s">
        <v>10979</v>
      </c>
      <c r="G6053" s="28" t="s">
        <v>173</v>
      </c>
      <c r="H6053" s="27" t="s">
        <v>174</v>
      </c>
      <c r="I6053" s="118" t="s">
        <v>10980</v>
      </c>
      <c r="J6053" s="29">
        <v>4</v>
      </c>
      <c r="K6053" s="28" t="s">
        <v>162</v>
      </c>
      <c r="L6053" s="27" t="s">
        <v>250</v>
      </c>
      <c r="M6053" s="27" t="s">
        <v>164</v>
      </c>
      <c r="N6053" s="27" t="s">
        <v>18071</v>
      </c>
    </row>
    <row r="6054" spans="1:14" ht="16.5" customHeight="1">
      <c r="A6054" s="24">
        <v>8533100000</v>
      </c>
      <c r="B6054" s="25"/>
      <c r="C6054" s="26"/>
      <c r="D6054" s="27"/>
      <c r="E6054" s="27" t="s">
        <v>10966</v>
      </c>
      <c r="F6054" s="27" t="s">
        <v>10981</v>
      </c>
      <c r="G6054" s="28" t="s">
        <v>173</v>
      </c>
      <c r="H6054" s="27" t="s">
        <v>174</v>
      </c>
      <c r="I6054" s="118" t="s">
        <v>10982</v>
      </c>
      <c r="J6054" s="29">
        <v>0.57999999999999996</v>
      </c>
      <c r="K6054" s="28" t="s">
        <v>162</v>
      </c>
      <c r="L6054" s="27" t="s">
        <v>272</v>
      </c>
      <c r="M6054" s="27" t="s">
        <v>164</v>
      </c>
      <c r="N6054" s="27" t="s">
        <v>18073</v>
      </c>
    </row>
    <row r="6055" spans="1:14" ht="16.5" customHeight="1">
      <c r="A6055" s="24">
        <v>8533100000</v>
      </c>
      <c r="B6055" s="25"/>
      <c r="C6055" s="26"/>
      <c r="D6055" s="27"/>
      <c r="E6055" s="27" t="s">
        <v>10966</v>
      </c>
      <c r="F6055" s="27" t="s">
        <v>10983</v>
      </c>
      <c r="G6055" s="28" t="s">
        <v>173</v>
      </c>
      <c r="H6055" s="27" t="s">
        <v>174</v>
      </c>
      <c r="I6055" s="118" t="s">
        <v>10984</v>
      </c>
      <c r="J6055" s="29">
        <v>0.17</v>
      </c>
      <c r="K6055" s="28" t="s">
        <v>162</v>
      </c>
      <c r="L6055" s="27" t="s">
        <v>272</v>
      </c>
      <c r="M6055" s="27" t="s">
        <v>164</v>
      </c>
      <c r="N6055" s="27" t="s">
        <v>18073</v>
      </c>
    </row>
    <row r="6056" spans="1:14" ht="16.5" customHeight="1">
      <c r="A6056" s="24">
        <v>8533100000</v>
      </c>
      <c r="B6056" s="25"/>
      <c r="C6056" s="26"/>
      <c r="D6056" s="27"/>
      <c r="E6056" s="27" t="s">
        <v>10966</v>
      </c>
      <c r="F6056" s="27" t="s">
        <v>10985</v>
      </c>
      <c r="G6056" s="28" t="s">
        <v>173</v>
      </c>
      <c r="H6056" s="27" t="s">
        <v>174</v>
      </c>
      <c r="I6056" s="118" t="s">
        <v>10986</v>
      </c>
      <c r="J6056" s="29">
        <v>0.52</v>
      </c>
      <c r="K6056" s="28" t="s">
        <v>162</v>
      </c>
      <c r="L6056" s="27" t="s">
        <v>250</v>
      </c>
      <c r="M6056" s="27" t="s">
        <v>164</v>
      </c>
      <c r="N6056" s="27" t="s">
        <v>18071</v>
      </c>
    </row>
    <row r="6057" spans="1:14" ht="16.5" customHeight="1">
      <c r="A6057" s="24">
        <v>8533100000</v>
      </c>
      <c r="B6057" s="25"/>
      <c r="C6057" s="26"/>
      <c r="D6057" s="27"/>
      <c r="E6057" s="27" t="s">
        <v>10987</v>
      </c>
      <c r="F6057" s="27" t="s">
        <v>10988</v>
      </c>
      <c r="G6057" s="28" t="s">
        <v>377</v>
      </c>
      <c r="H6057" s="27" t="s">
        <v>378</v>
      </c>
      <c r="I6057" s="118" t="s">
        <v>10989</v>
      </c>
      <c r="J6057" s="29">
        <v>2.17</v>
      </c>
      <c r="K6057" s="28" t="s">
        <v>162</v>
      </c>
      <c r="L6057" s="27" t="s">
        <v>250</v>
      </c>
      <c r="M6057" s="27" t="s">
        <v>164</v>
      </c>
      <c r="N6057" s="27" t="s">
        <v>18071</v>
      </c>
    </row>
    <row r="6058" spans="1:14" ht="16.5" customHeight="1">
      <c r="A6058" s="24">
        <v>8533100000</v>
      </c>
      <c r="B6058" s="25"/>
      <c r="C6058" s="26"/>
      <c r="D6058" s="27"/>
      <c r="E6058" s="27" t="s">
        <v>10987</v>
      </c>
      <c r="F6058" s="27" t="s">
        <v>10990</v>
      </c>
      <c r="G6058" s="28" t="s">
        <v>377</v>
      </c>
      <c r="H6058" s="27" t="s">
        <v>378</v>
      </c>
      <c r="I6058" s="118" t="s">
        <v>10991</v>
      </c>
      <c r="J6058" s="29">
        <v>1.34</v>
      </c>
      <c r="K6058" s="28" t="s">
        <v>162</v>
      </c>
      <c r="L6058" s="27" t="s">
        <v>250</v>
      </c>
      <c r="M6058" s="27" t="s">
        <v>164</v>
      </c>
      <c r="N6058" s="27" t="s">
        <v>18071</v>
      </c>
    </row>
    <row r="6059" spans="1:14" ht="16.5" customHeight="1">
      <c r="A6059" s="24">
        <v>8536411000</v>
      </c>
      <c r="B6059" s="25"/>
      <c r="C6059" s="26">
        <v>0.08</v>
      </c>
      <c r="D6059" s="27"/>
      <c r="E6059" s="27" t="s">
        <v>10992</v>
      </c>
      <c r="F6059" s="27" t="s">
        <v>9185</v>
      </c>
      <c r="G6059" s="28" t="s">
        <v>173</v>
      </c>
      <c r="H6059" s="27" t="s">
        <v>174</v>
      </c>
      <c r="I6059" s="118" t="s">
        <v>7360</v>
      </c>
      <c r="J6059" s="29">
        <v>30.57</v>
      </c>
      <c r="K6059" s="28" t="s">
        <v>162</v>
      </c>
      <c r="L6059" s="27" t="s">
        <v>10993</v>
      </c>
      <c r="M6059" s="27" t="s">
        <v>164</v>
      </c>
      <c r="N6059" s="27" t="s">
        <v>3701</v>
      </c>
    </row>
    <row r="6060" spans="1:14" ht="16.5" customHeight="1">
      <c r="A6060" s="24">
        <v>8536411000</v>
      </c>
      <c r="B6060" s="25"/>
      <c r="C6060" s="26"/>
      <c r="D6060" s="27"/>
      <c r="E6060" s="27" t="s">
        <v>10992</v>
      </c>
      <c r="F6060" s="27" t="s">
        <v>7823</v>
      </c>
      <c r="G6060" s="28" t="s">
        <v>173</v>
      </c>
      <c r="H6060" s="27" t="s">
        <v>174</v>
      </c>
      <c r="I6060" s="118" t="s">
        <v>7824</v>
      </c>
      <c r="J6060" s="29">
        <v>15.7</v>
      </c>
      <c r="K6060" s="28" t="s">
        <v>162</v>
      </c>
      <c r="L6060" s="27" t="s">
        <v>1152</v>
      </c>
      <c r="M6060" s="27" t="s">
        <v>164</v>
      </c>
      <c r="N6060" s="27" t="s">
        <v>3701</v>
      </c>
    </row>
    <row r="6061" spans="1:14" ht="16.5" customHeight="1">
      <c r="A6061" s="24">
        <v>8536490000</v>
      </c>
      <c r="B6061" s="25"/>
      <c r="C6061" s="26">
        <v>0.11</v>
      </c>
      <c r="D6061" s="27"/>
      <c r="E6061" s="27" t="s">
        <v>406</v>
      </c>
      <c r="F6061" s="27" t="s">
        <v>10994</v>
      </c>
      <c r="G6061" s="28" t="s">
        <v>173</v>
      </c>
      <c r="H6061" s="27" t="s">
        <v>174</v>
      </c>
      <c r="I6061" s="118" t="s">
        <v>10995</v>
      </c>
      <c r="J6061" s="29">
        <v>1036</v>
      </c>
      <c r="K6061" s="28" t="s">
        <v>162</v>
      </c>
      <c r="L6061" s="27" t="s">
        <v>250</v>
      </c>
      <c r="M6061" s="27" t="s">
        <v>164</v>
      </c>
      <c r="N6061" s="27" t="s">
        <v>18071</v>
      </c>
    </row>
    <row r="6062" spans="1:14" ht="16.5" customHeight="1">
      <c r="A6062" s="24">
        <v>8536693000</v>
      </c>
      <c r="B6062" s="25"/>
      <c r="C6062" s="26"/>
      <c r="D6062" s="27"/>
      <c r="E6062" s="27" t="s">
        <v>10996</v>
      </c>
      <c r="F6062" s="27" t="s">
        <v>10997</v>
      </c>
      <c r="G6062" s="28" t="s">
        <v>173</v>
      </c>
      <c r="H6062" s="27" t="s">
        <v>174</v>
      </c>
      <c r="I6062" s="118" t="s">
        <v>10998</v>
      </c>
      <c r="J6062" s="29">
        <v>30.96</v>
      </c>
      <c r="K6062" s="28" t="s">
        <v>162</v>
      </c>
      <c r="L6062" s="27" t="s">
        <v>5138</v>
      </c>
      <c r="M6062" s="27" t="s">
        <v>164</v>
      </c>
      <c r="N6062" s="27" t="s">
        <v>15585</v>
      </c>
    </row>
    <row r="6063" spans="1:14" ht="16.5" customHeight="1">
      <c r="A6063" s="24">
        <v>8536693000</v>
      </c>
      <c r="B6063" s="25"/>
      <c r="C6063" s="26"/>
      <c r="D6063" s="27"/>
      <c r="E6063" s="27" t="s">
        <v>10996</v>
      </c>
      <c r="F6063" s="27" t="s">
        <v>10999</v>
      </c>
      <c r="G6063" s="28" t="s">
        <v>173</v>
      </c>
      <c r="H6063" s="27" t="s">
        <v>174</v>
      </c>
      <c r="I6063" s="118" t="s">
        <v>11000</v>
      </c>
      <c r="J6063" s="29">
        <v>1538.82</v>
      </c>
      <c r="K6063" s="28" t="s">
        <v>162</v>
      </c>
      <c r="L6063" s="27" t="s">
        <v>2746</v>
      </c>
      <c r="M6063" s="27" t="s">
        <v>164</v>
      </c>
      <c r="N6063" s="27" t="s">
        <v>18174</v>
      </c>
    </row>
    <row r="6064" spans="1:14" ht="16.5" customHeight="1">
      <c r="A6064" s="24">
        <v>8536693000</v>
      </c>
      <c r="B6064" s="25"/>
      <c r="C6064" s="26"/>
      <c r="D6064" s="27"/>
      <c r="E6064" s="27" t="s">
        <v>10996</v>
      </c>
      <c r="F6064" s="27" t="s">
        <v>11001</v>
      </c>
      <c r="G6064" s="28" t="s">
        <v>173</v>
      </c>
      <c r="H6064" s="27" t="s">
        <v>174</v>
      </c>
      <c r="I6064" s="118" t="s">
        <v>11002</v>
      </c>
      <c r="J6064" s="29">
        <v>128.88</v>
      </c>
      <c r="K6064" s="28" t="s">
        <v>162</v>
      </c>
      <c r="L6064" s="27" t="s">
        <v>428</v>
      </c>
      <c r="M6064" s="27" t="s">
        <v>164</v>
      </c>
      <c r="N6064" s="27" t="s">
        <v>13387</v>
      </c>
    </row>
    <row r="6065" spans="1:14" ht="16.5" customHeight="1">
      <c r="A6065" s="24">
        <v>8536693000</v>
      </c>
      <c r="B6065" s="25"/>
      <c r="C6065" s="26"/>
      <c r="D6065" s="27"/>
      <c r="E6065" s="27" t="s">
        <v>10996</v>
      </c>
      <c r="F6065" s="27" t="s">
        <v>11003</v>
      </c>
      <c r="G6065" s="28" t="s">
        <v>173</v>
      </c>
      <c r="H6065" s="27" t="s">
        <v>174</v>
      </c>
      <c r="I6065" s="118" t="s">
        <v>11004</v>
      </c>
      <c r="J6065" s="29">
        <v>34.08</v>
      </c>
      <c r="K6065" s="28" t="s">
        <v>162</v>
      </c>
      <c r="L6065" s="27" t="s">
        <v>435</v>
      </c>
      <c r="M6065" s="27" t="s">
        <v>164</v>
      </c>
      <c r="N6065" s="27" t="s">
        <v>18083</v>
      </c>
    </row>
    <row r="6066" spans="1:14" ht="16.5" customHeight="1">
      <c r="A6066" s="24">
        <v>8536699008</v>
      </c>
      <c r="B6066" s="25"/>
      <c r="C6066" s="26">
        <v>0.08</v>
      </c>
      <c r="D6066" s="27"/>
      <c r="E6066" s="27" t="s">
        <v>11005</v>
      </c>
      <c r="F6066" s="27" t="s">
        <v>11006</v>
      </c>
      <c r="G6066" s="28" t="s">
        <v>173</v>
      </c>
      <c r="H6066" s="27" t="s">
        <v>174</v>
      </c>
      <c r="I6066" s="118" t="s">
        <v>11007</v>
      </c>
      <c r="J6066" s="29">
        <v>18.670000000000002</v>
      </c>
      <c r="K6066" s="28" t="s">
        <v>162</v>
      </c>
      <c r="L6066" s="27" t="s">
        <v>443</v>
      </c>
      <c r="M6066" s="27" t="s">
        <v>164</v>
      </c>
      <c r="N6066" s="27" t="s">
        <v>18084</v>
      </c>
    </row>
    <row r="6067" spans="1:14" ht="16.5" customHeight="1">
      <c r="A6067" s="24">
        <v>8536908500</v>
      </c>
      <c r="B6067" s="25"/>
      <c r="C6067" s="26"/>
      <c r="D6067" s="27"/>
      <c r="E6067" s="27" t="s">
        <v>495</v>
      </c>
      <c r="F6067" s="27" t="s">
        <v>11008</v>
      </c>
      <c r="G6067" s="28" t="s">
        <v>173</v>
      </c>
      <c r="H6067" s="27" t="s">
        <v>174</v>
      </c>
      <c r="I6067" s="118" t="s">
        <v>7384</v>
      </c>
      <c r="J6067" s="29">
        <v>12.48</v>
      </c>
      <c r="K6067" s="28" t="s">
        <v>162</v>
      </c>
      <c r="L6067" s="27" t="s">
        <v>498</v>
      </c>
      <c r="M6067" s="27" t="s">
        <v>164</v>
      </c>
      <c r="N6067" s="27" t="s">
        <v>18088</v>
      </c>
    </row>
    <row r="6068" spans="1:14" ht="16.5" customHeight="1">
      <c r="A6068" s="24">
        <v>8536908500</v>
      </c>
      <c r="B6068" s="25"/>
      <c r="C6068" s="26"/>
      <c r="D6068" s="27"/>
      <c r="E6068" s="27" t="s">
        <v>495</v>
      </c>
      <c r="F6068" s="27" t="s">
        <v>8617</v>
      </c>
      <c r="G6068" s="28" t="s">
        <v>173</v>
      </c>
      <c r="H6068" s="27" t="s">
        <v>174</v>
      </c>
      <c r="I6068" s="118" t="s">
        <v>497</v>
      </c>
      <c r="J6068" s="29">
        <v>244.91</v>
      </c>
      <c r="K6068" s="28" t="s">
        <v>162</v>
      </c>
      <c r="L6068" s="27" t="s">
        <v>498</v>
      </c>
      <c r="M6068" s="27" t="s">
        <v>164</v>
      </c>
      <c r="N6068" s="27" t="s">
        <v>18088</v>
      </c>
    </row>
    <row r="6069" spans="1:14" ht="16.5" customHeight="1">
      <c r="A6069" s="24">
        <v>8541100009</v>
      </c>
      <c r="B6069" s="25"/>
      <c r="C6069" s="26"/>
      <c r="D6069" s="27"/>
      <c r="E6069" s="27" t="s">
        <v>11009</v>
      </c>
      <c r="F6069" s="27" t="s">
        <v>11010</v>
      </c>
      <c r="G6069" s="28" t="s">
        <v>2610</v>
      </c>
      <c r="H6069" s="27" t="s">
        <v>4558</v>
      </c>
      <c r="I6069" s="118" t="s">
        <v>11011</v>
      </c>
      <c r="J6069" s="29">
        <v>3.86</v>
      </c>
      <c r="K6069" s="28" t="s">
        <v>162</v>
      </c>
      <c r="L6069" s="27" t="s">
        <v>416</v>
      </c>
      <c r="M6069" s="27" t="s">
        <v>164</v>
      </c>
      <c r="N6069" s="27" t="s">
        <v>18081</v>
      </c>
    </row>
    <row r="6070" spans="1:14" ht="16.5" customHeight="1">
      <c r="A6070" s="24">
        <v>8541100009</v>
      </c>
      <c r="B6070" s="25"/>
      <c r="C6070" s="26"/>
      <c r="D6070" s="27"/>
      <c r="E6070" s="27" t="s">
        <v>11012</v>
      </c>
      <c r="F6070" s="27" t="s">
        <v>6590</v>
      </c>
      <c r="G6070" s="28" t="s">
        <v>173</v>
      </c>
      <c r="H6070" s="27" t="s">
        <v>174</v>
      </c>
      <c r="I6070" s="118" t="s">
        <v>6591</v>
      </c>
      <c r="J6070" s="29">
        <v>11.54</v>
      </c>
      <c r="K6070" s="28" t="s">
        <v>162</v>
      </c>
      <c r="L6070" s="27" t="s">
        <v>137</v>
      </c>
      <c r="M6070" s="27" t="s">
        <v>164</v>
      </c>
      <c r="N6070" s="27" t="s">
        <v>523</v>
      </c>
    </row>
    <row r="6071" spans="1:14" ht="16.5" customHeight="1">
      <c r="A6071" s="24">
        <v>8541100009</v>
      </c>
      <c r="B6071" s="25"/>
      <c r="C6071" s="26"/>
      <c r="D6071" s="27"/>
      <c r="E6071" s="27" t="s">
        <v>11012</v>
      </c>
      <c r="F6071" s="27" t="s">
        <v>8239</v>
      </c>
      <c r="G6071" s="28" t="s">
        <v>173</v>
      </c>
      <c r="H6071" s="27" t="s">
        <v>174</v>
      </c>
      <c r="I6071" s="118" t="s">
        <v>8240</v>
      </c>
      <c r="J6071" s="29">
        <v>176</v>
      </c>
      <c r="K6071" s="28" t="s">
        <v>162</v>
      </c>
      <c r="L6071" s="27" t="s">
        <v>246</v>
      </c>
      <c r="M6071" s="27" t="s">
        <v>164</v>
      </c>
      <c r="N6071" s="27" t="s">
        <v>18070</v>
      </c>
    </row>
    <row r="6072" spans="1:14" ht="16.5" customHeight="1">
      <c r="A6072" s="24">
        <v>8541100009</v>
      </c>
      <c r="B6072" s="25"/>
      <c r="C6072" s="26"/>
      <c r="D6072" s="27"/>
      <c r="E6072" s="27" t="s">
        <v>11012</v>
      </c>
      <c r="F6072" s="27" t="s">
        <v>11013</v>
      </c>
      <c r="G6072" s="28" t="s">
        <v>173</v>
      </c>
      <c r="H6072" s="27" t="s">
        <v>174</v>
      </c>
      <c r="I6072" s="118" t="s">
        <v>11014</v>
      </c>
      <c r="J6072" s="29">
        <v>149.46</v>
      </c>
      <c r="K6072" s="28" t="s">
        <v>162</v>
      </c>
      <c r="L6072" s="27" t="s">
        <v>250</v>
      </c>
      <c r="M6072" s="27" t="s">
        <v>164</v>
      </c>
      <c r="N6072" s="27" t="s">
        <v>18071</v>
      </c>
    </row>
    <row r="6073" spans="1:14" ht="16.5" customHeight="1">
      <c r="A6073" s="24">
        <v>8541100009</v>
      </c>
      <c r="B6073" s="25"/>
      <c r="C6073" s="26"/>
      <c r="D6073" s="27"/>
      <c r="E6073" s="27" t="s">
        <v>11012</v>
      </c>
      <c r="F6073" s="27" t="s">
        <v>11015</v>
      </c>
      <c r="G6073" s="28" t="s">
        <v>173</v>
      </c>
      <c r="H6073" s="27" t="s">
        <v>174</v>
      </c>
      <c r="I6073" s="118" t="s">
        <v>11016</v>
      </c>
      <c r="J6073" s="29">
        <v>8.2799999999999994</v>
      </c>
      <c r="K6073" s="28" t="s">
        <v>162</v>
      </c>
      <c r="L6073" s="27" t="s">
        <v>250</v>
      </c>
      <c r="M6073" s="27" t="s">
        <v>164</v>
      </c>
      <c r="N6073" s="27" t="s">
        <v>18071</v>
      </c>
    </row>
    <row r="6074" spans="1:14" ht="16.5" customHeight="1">
      <c r="A6074" s="24">
        <v>8541100009</v>
      </c>
      <c r="B6074" s="25"/>
      <c r="C6074" s="26"/>
      <c r="D6074" s="27"/>
      <c r="E6074" s="27" t="s">
        <v>11012</v>
      </c>
      <c r="F6074" s="27" t="s">
        <v>11017</v>
      </c>
      <c r="G6074" s="28" t="s">
        <v>173</v>
      </c>
      <c r="H6074" s="27" t="s">
        <v>174</v>
      </c>
      <c r="I6074" s="118" t="s">
        <v>11018</v>
      </c>
      <c r="J6074" s="29">
        <v>772.36</v>
      </c>
      <c r="K6074" s="28" t="s">
        <v>162</v>
      </c>
      <c r="L6074" s="27" t="s">
        <v>11019</v>
      </c>
      <c r="M6074" s="27" t="s">
        <v>164</v>
      </c>
      <c r="N6074" s="27" t="s">
        <v>18405</v>
      </c>
    </row>
    <row r="6075" spans="1:14" ht="16.5" customHeight="1">
      <c r="A6075" s="24">
        <v>8541100009</v>
      </c>
      <c r="B6075" s="25"/>
      <c r="C6075" s="26"/>
      <c r="D6075" s="27"/>
      <c r="E6075" s="27" t="s">
        <v>11012</v>
      </c>
      <c r="F6075" s="27" t="s">
        <v>11020</v>
      </c>
      <c r="G6075" s="28" t="s">
        <v>173</v>
      </c>
      <c r="H6075" s="27" t="s">
        <v>174</v>
      </c>
      <c r="I6075" s="118" t="s">
        <v>3728</v>
      </c>
      <c r="J6075" s="29">
        <v>1.93</v>
      </c>
      <c r="K6075" s="28" t="s">
        <v>162</v>
      </c>
      <c r="L6075" s="27" t="s">
        <v>528</v>
      </c>
      <c r="M6075" s="27" t="s">
        <v>164</v>
      </c>
      <c r="N6075" s="27" t="s">
        <v>18090</v>
      </c>
    </row>
    <row r="6076" spans="1:14" ht="16.5" customHeight="1">
      <c r="A6076" s="24">
        <v>8541100009</v>
      </c>
      <c r="B6076" s="25"/>
      <c r="C6076" s="26"/>
      <c r="D6076" s="27"/>
      <c r="E6076" s="27" t="s">
        <v>11012</v>
      </c>
      <c r="F6076" s="27" t="s">
        <v>3727</v>
      </c>
      <c r="G6076" s="28" t="s">
        <v>173</v>
      </c>
      <c r="H6076" s="27" t="s">
        <v>174</v>
      </c>
      <c r="I6076" s="118" t="s">
        <v>3728</v>
      </c>
      <c r="J6076" s="29">
        <v>1.1200000000000001</v>
      </c>
      <c r="K6076" s="28" t="s">
        <v>162</v>
      </c>
      <c r="L6076" s="27" t="s">
        <v>528</v>
      </c>
      <c r="M6076" s="27" t="s">
        <v>164</v>
      </c>
      <c r="N6076" s="27" t="s">
        <v>18090</v>
      </c>
    </row>
    <row r="6077" spans="1:14" ht="16.5" customHeight="1">
      <c r="A6077" s="24">
        <v>8541100009</v>
      </c>
      <c r="B6077" s="25"/>
      <c r="C6077" s="26"/>
      <c r="D6077" s="27"/>
      <c r="E6077" s="27" t="s">
        <v>11012</v>
      </c>
      <c r="F6077" s="27" t="s">
        <v>8217</v>
      </c>
      <c r="G6077" s="28" t="s">
        <v>173</v>
      </c>
      <c r="H6077" s="27" t="s">
        <v>174</v>
      </c>
      <c r="I6077" s="118" t="s">
        <v>8218</v>
      </c>
      <c r="J6077" s="29">
        <v>21.43</v>
      </c>
      <c r="K6077" s="28" t="s">
        <v>162</v>
      </c>
      <c r="L6077" s="27" t="s">
        <v>10753</v>
      </c>
      <c r="M6077" s="27" t="s">
        <v>164</v>
      </c>
      <c r="N6077" s="27" t="s">
        <v>10753</v>
      </c>
    </row>
    <row r="6078" spans="1:14" ht="16.5" customHeight="1">
      <c r="A6078" s="24">
        <v>8541100009</v>
      </c>
      <c r="B6078" s="25"/>
      <c r="C6078" s="26"/>
      <c r="D6078" s="27"/>
      <c r="E6078" s="27" t="s">
        <v>11012</v>
      </c>
      <c r="F6078" s="27" t="s">
        <v>11021</v>
      </c>
      <c r="G6078" s="28" t="s">
        <v>173</v>
      </c>
      <c r="H6078" s="27" t="s">
        <v>174</v>
      </c>
      <c r="I6078" s="118" t="s">
        <v>11022</v>
      </c>
      <c r="J6078" s="29">
        <v>96.38</v>
      </c>
      <c r="K6078" s="28" t="s">
        <v>162</v>
      </c>
      <c r="L6078" s="27" t="s">
        <v>980</v>
      </c>
      <c r="M6078" s="27" t="s">
        <v>164</v>
      </c>
      <c r="N6078" s="27" t="s">
        <v>10457</v>
      </c>
    </row>
    <row r="6079" spans="1:14" ht="16.5" customHeight="1">
      <c r="A6079" s="24">
        <v>8541100009</v>
      </c>
      <c r="B6079" s="25"/>
      <c r="C6079" s="26"/>
      <c r="D6079" s="27"/>
      <c r="E6079" s="27" t="s">
        <v>11012</v>
      </c>
      <c r="F6079" s="27" t="s">
        <v>11023</v>
      </c>
      <c r="G6079" s="28" t="s">
        <v>173</v>
      </c>
      <c r="H6079" s="27" t="s">
        <v>174</v>
      </c>
      <c r="I6079" s="118" t="s">
        <v>11024</v>
      </c>
      <c r="J6079" s="29">
        <v>8.35</v>
      </c>
      <c r="K6079" s="28" t="s">
        <v>162</v>
      </c>
      <c r="L6079" s="27" t="s">
        <v>1294</v>
      </c>
      <c r="M6079" s="27" t="s">
        <v>164</v>
      </c>
      <c r="N6079" s="27" t="s">
        <v>18129</v>
      </c>
    </row>
    <row r="6080" spans="1:14" ht="16.5" customHeight="1">
      <c r="A6080" s="24">
        <v>8541100009</v>
      </c>
      <c r="B6080" s="25"/>
      <c r="C6080" s="26"/>
      <c r="D6080" s="27"/>
      <c r="E6080" s="27" t="s">
        <v>11012</v>
      </c>
      <c r="F6080" s="27" t="s">
        <v>11025</v>
      </c>
      <c r="G6080" s="28" t="s">
        <v>173</v>
      </c>
      <c r="H6080" s="27" t="s">
        <v>174</v>
      </c>
      <c r="I6080" s="118" t="s">
        <v>11026</v>
      </c>
      <c r="J6080" s="29">
        <v>64.349999999999994</v>
      </c>
      <c r="K6080" s="28" t="s">
        <v>162</v>
      </c>
      <c r="L6080" s="27" t="s">
        <v>11027</v>
      </c>
      <c r="M6080" s="27" t="s">
        <v>164</v>
      </c>
      <c r="N6080" s="27" t="s">
        <v>18406</v>
      </c>
    </row>
    <row r="6081" spans="1:14" ht="16.5" customHeight="1">
      <c r="A6081" s="24">
        <v>8541100009</v>
      </c>
      <c r="B6081" s="25"/>
      <c r="C6081" s="26"/>
      <c r="D6081" s="27"/>
      <c r="E6081" s="27" t="s">
        <v>11012</v>
      </c>
      <c r="F6081" s="27" t="s">
        <v>11028</v>
      </c>
      <c r="G6081" s="28" t="s">
        <v>173</v>
      </c>
      <c r="H6081" s="27" t="s">
        <v>174</v>
      </c>
      <c r="I6081" s="118" t="s">
        <v>11029</v>
      </c>
      <c r="J6081" s="29">
        <v>30.63</v>
      </c>
      <c r="K6081" s="28" t="s">
        <v>162</v>
      </c>
      <c r="L6081" s="27" t="s">
        <v>580</v>
      </c>
      <c r="M6081" s="27" t="s">
        <v>164</v>
      </c>
      <c r="N6081" s="27" t="s">
        <v>10753</v>
      </c>
    </row>
    <row r="6082" spans="1:14" ht="16.5" customHeight="1">
      <c r="A6082" s="24">
        <v>8541100009</v>
      </c>
      <c r="B6082" s="25"/>
      <c r="C6082" s="26"/>
      <c r="D6082" s="27"/>
      <c r="E6082" s="27" t="s">
        <v>11012</v>
      </c>
      <c r="F6082" s="27" t="s">
        <v>11030</v>
      </c>
      <c r="G6082" s="28" t="s">
        <v>173</v>
      </c>
      <c r="H6082" s="27" t="s">
        <v>174</v>
      </c>
      <c r="I6082" s="118" t="s">
        <v>11031</v>
      </c>
      <c r="J6082" s="29">
        <v>56.01</v>
      </c>
      <c r="K6082" s="28" t="s">
        <v>162</v>
      </c>
      <c r="L6082" s="27" t="s">
        <v>393</v>
      </c>
      <c r="M6082" s="27" t="s">
        <v>164</v>
      </c>
      <c r="N6082" s="27" t="s">
        <v>18079</v>
      </c>
    </row>
    <row r="6083" spans="1:14" ht="16.5" customHeight="1">
      <c r="A6083" s="24">
        <v>8541100009</v>
      </c>
      <c r="B6083" s="25"/>
      <c r="C6083" s="26"/>
      <c r="D6083" s="27"/>
      <c r="E6083" s="27" t="s">
        <v>11012</v>
      </c>
      <c r="F6083" s="27" t="s">
        <v>11030</v>
      </c>
      <c r="G6083" s="28" t="s">
        <v>173</v>
      </c>
      <c r="H6083" s="27" t="s">
        <v>174</v>
      </c>
      <c r="I6083" s="118" t="s">
        <v>8212</v>
      </c>
      <c r="J6083" s="29">
        <v>21.57</v>
      </c>
      <c r="K6083" s="28" t="s">
        <v>162</v>
      </c>
      <c r="L6083" s="27" t="s">
        <v>372</v>
      </c>
      <c r="M6083" s="27" t="s">
        <v>164</v>
      </c>
      <c r="N6083" s="27" t="s">
        <v>1383</v>
      </c>
    </row>
    <row r="6084" spans="1:14" ht="16.5" customHeight="1">
      <c r="A6084" s="24">
        <v>8541100009</v>
      </c>
      <c r="B6084" s="25"/>
      <c r="C6084" s="26"/>
      <c r="D6084" s="27"/>
      <c r="E6084" s="27" t="s">
        <v>11012</v>
      </c>
      <c r="F6084" s="27" t="s">
        <v>11032</v>
      </c>
      <c r="G6084" s="28" t="s">
        <v>173</v>
      </c>
      <c r="H6084" s="27" t="s">
        <v>174</v>
      </c>
      <c r="I6084" s="118" t="s">
        <v>11033</v>
      </c>
      <c r="J6084" s="29">
        <v>11.99</v>
      </c>
      <c r="K6084" s="28" t="s">
        <v>162</v>
      </c>
      <c r="L6084" s="27" t="s">
        <v>250</v>
      </c>
      <c r="M6084" s="27" t="s">
        <v>164</v>
      </c>
      <c r="N6084" s="27" t="s">
        <v>18071</v>
      </c>
    </row>
    <row r="6085" spans="1:14" ht="16.5" customHeight="1">
      <c r="A6085" s="24">
        <v>8541100009</v>
      </c>
      <c r="B6085" s="25"/>
      <c r="C6085" s="26"/>
      <c r="D6085" s="27"/>
      <c r="E6085" s="27" t="s">
        <v>11012</v>
      </c>
      <c r="F6085" s="27" t="s">
        <v>11034</v>
      </c>
      <c r="G6085" s="28" t="s">
        <v>173</v>
      </c>
      <c r="H6085" s="27" t="s">
        <v>174</v>
      </c>
      <c r="I6085" s="118" t="s">
        <v>11035</v>
      </c>
      <c r="J6085" s="29">
        <v>684.45</v>
      </c>
      <c r="K6085" s="28" t="s">
        <v>162</v>
      </c>
      <c r="L6085" s="27" t="s">
        <v>648</v>
      </c>
      <c r="M6085" s="27" t="s">
        <v>164</v>
      </c>
      <c r="N6085" s="27" t="s">
        <v>11042</v>
      </c>
    </row>
    <row r="6086" spans="1:14" ht="16.5" customHeight="1">
      <c r="A6086" s="24">
        <v>8541100009</v>
      </c>
      <c r="B6086" s="25"/>
      <c r="C6086" s="26"/>
      <c r="D6086" s="27"/>
      <c r="E6086" s="27" t="s">
        <v>11012</v>
      </c>
      <c r="F6086" s="27" t="s">
        <v>11036</v>
      </c>
      <c r="G6086" s="28" t="s">
        <v>173</v>
      </c>
      <c r="H6086" s="27" t="s">
        <v>174</v>
      </c>
      <c r="I6086" s="118" t="s">
        <v>11037</v>
      </c>
      <c r="J6086" s="29">
        <v>1</v>
      </c>
      <c r="K6086" s="28" t="s">
        <v>162</v>
      </c>
      <c r="L6086" s="27" t="s">
        <v>1799</v>
      </c>
      <c r="M6086" s="27" t="s">
        <v>164</v>
      </c>
      <c r="N6086" s="27" t="s">
        <v>10750</v>
      </c>
    </row>
    <row r="6087" spans="1:14" ht="16.5" customHeight="1">
      <c r="A6087" s="24">
        <v>8541100009</v>
      </c>
      <c r="B6087" s="25"/>
      <c r="C6087" s="26"/>
      <c r="D6087" s="27"/>
      <c r="E6087" s="27" t="s">
        <v>11012</v>
      </c>
      <c r="F6087" s="27" t="s">
        <v>11038</v>
      </c>
      <c r="G6087" s="28" t="s">
        <v>173</v>
      </c>
      <c r="H6087" s="27" t="s">
        <v>174</v>
      </c>
      <c r="I6087" s="118" t="s">
        <v>11039</v>
      </c>
      <c r="J6087" s="29">
        <v>49</v>
      </c>
      <c r="K6087" s="28" t="s">
        <v>162</v>
      </c>
      <c r="L6087" s="27" t="s">
        <v>137</v>
      </c>
      <c r="M6087" s="27" t="s">
        <v>164</v>
      </c>
      <c r="N6087" s="27" t="s">
        <v>523</v>
      </c>
    </row>
    <row r="6088" spans="1:14" ht="16.5" customHeight="1">
      <c r="A6088" s="24">
        <v>8541100009</v>
      </c>
      <c r="B6088" s="25"/>
      <c r="C6088" s="26"/>
      <c r="D6088" s="27"/>
      <c r="E6088" s="27" t="s">
        <v>11012</v>
      </c>
      <c r="F6088" s="27" t="s">
        <v>9221</v>
      </c>
      <c r="G6088" s="28" t="s">
        <v>173</v>
      </c>
      <c r="H6088" s="27" t="s">
        <v>174</v>
      </c>
      <c r="I6088" s="118" t="s">
        <v>9222</v>
      </c>
      <c r="J6088" s="29">
        <v>4.54</v>
      </c>
      <c r="K6088" s="28" t="s">
        <v>162</v>
      </c>
      <c r="L6088" s="27" t="s">
        <v>250</v>
      </c>
      <c r="M6088" s="27" t="s">
        <v>164</v>
      </c>
      <c r="N6088" s="27" t="s">
        <v>18071</v>
      </c>
    </row>
    <row r="6089" spans="1:14" ht="16.5" customHeight="1">
      <c r="A6089" s="24">
        <v>8541100009</v>
      </c>
      <c r="B6089" s="25"/>
      <c r="C6089" s="26"/>
      <c r="D6089" s="27"/>
      <c r="E6089" s="27" t="s">
        <v>11012</v>
      </c>
      <c r="F6089" s="27" t="s">
        <v>11040</v>
      </c>
      <c r="G6089" s="28" t="s">
        <v>173</v>
      </c>
      <c r="H6089" s="27" t="s">
        <v>174</v>
      </c>
      <c r="I6089" s="118" t="s">
        <v>8238</v>
      </c>
      <c r="J6089" s="29">
        <v>8.06</v>
      </c>
      <c r="K6089" s="28" t="s">
        <v>162</v>
      </c>
      <c r="L6089" s="27" t="s">
        <v>10753</v>
      </c>
      <c r="M6089" s="27" t="s">
        <v>164</v>
      </c>
      <c r="N6089" s="27" t="s">
        <v>10753</v>
      </c>
    </row>
    <row r="6090" spans="1:14" ht="16.5" customHeight="1">
      <c r="A6090" s="24">
        <v>8541100009</v>
      </c>
      <c r="B6090" s="25"/>
      <c r="C6090" s="26"/>
      <c r="D6090" s="27"/>
      <c r="E6090" s="27" t="s">
        <v>11012</v>
      </c>
      <c r="F6090" s="27" t="s">
        <v>9213</v>
      </c>
      <c r="G6090" s="28" t="s">
        <v>173</v>
      </c>
      <c r="H6090" s="27" t="s">
        <v>174</v>
      </c>
      <c r="I6090" s="118" t="s">
        <v>9214</v>
      </c>
      <c r="J6090" s="29">
        <v>1.01</v>
      </c>
      <c r="K6090" s="28" t="s">
        <v>162</v>
      </c>
      <c r="L6090" s="27" t="s">
        <v>3274</v>
      </c>
      <c r="M6090" s="27" t="s">
        <v>164</v>
      </c>
      <c r="N6090" s="27" t="s">
        <v>18197</v>
      </c>
    </row>
    <row r="6091" spans="1:14" ht="16.5" customHeight="1">
      <c r="A6091" s="24">
        <v>8541100009</v>
      </c>
      <c r="B6091" s="25"/>
      <c r="C6091" s="26"/>
      <c r="D6091" s="27"/>
      <c r="E6091" s="27" t="s">
        <v>11012</v>
      </c>
      <c r="F6091" s="27" t="s">
        <v>11041</v>
      </c>
      <c r="G6091" s="28" t="s">
        <v>173</v>
      </c>
      <c r="H6091" s="27" t="s">
        <v>174</v>
      </c>
      <c r="I6091" s="118" t="s">
        <v>10893</v>
      </c>
      <c r="J6091" s="29">
        <v>17.39</v>
      </c>
      <c r="K6091" s="28" t="s">
        <v>162</v>
      </c>
      <c r="L6091" s="27" t="s">
        <v>11042</v>
      </c>
      <c r="M6091" s="27" t="s">
        <v>164</v>
      </c>
      <c r="N6091" s="27" t="s">
        <v>11042</v>
      </c>
    </row>
    <row r="6092" spans="1:14" ht="16.5" customHeight="1">
      <c r="A6092" s="24">
        <v>8541100009</v>
      </c>
      <c r="B6092" s="25"/>
      <c r="C6092" s="26"/>
      <c r="D6092" s="27"/>
      <c r="E6092" s="27" t="s">
        <v>11043</v>
      </c>
      <c r="F6092" s="27" t="s">
        <v>11044</v>
      </c>
      <c r="G6092" s="28" t="s">
        <v>355</v>
      </c>
      <c r="H6092" s="27" t="s">
        <v>356</v>
      </c>
      <c r="I6092" s="118" t="s">
        <v>11045</v>
      </c>
      <c r="J6092" s="29">
        <v>13.33</v>
      </c>
      <c r="K6092" s="28" t="s">
        <v>162</v>
      </c>
      <c r="L6092" s="27" t="s">
        <v>528</v>
      </c>
      <c r="M6092" s="27" t="s">
        <v>164</v>
      </c>
      <c r="N6092" s="27" t="s">
        <v>18090</v>
      </c>
    </row>
    <row r="6093" spans="1:14" ht="16.5" customHeight="1">
      <c r="A6093" s="24">
        <v>8541100009</v>
      </c>
      <c r="B6093" s="25"/>
      <c r="C6093" s="26"/>
      <c r="D6093" s="27"/>
      <c r="E6093" s="27" t="s">
        <v>11046</v>
      </c>
      <c r="F6093" s="27" t="s">
        <v>11047</v>
      </c>
      <c r="G6093" s="28" t="s">
        <v>297</v>
      </c>
      <c r="H6093" s="27" t="s">
        <v>298</v>
      </c>
      <c r="I6093" s="118" t="s">
        <v>11048</v>
      </c>
      <c r="J6093" s="29">
        <v>9.8000000000000007</v>
      </c>
      <c r="K6093" s="28" t="s">
        <v>162</v>
      </c>
      <c r="L6093" s="27" t="s">
        <v>137</v>
      </c>
      <c r="M6093" s="27" t="s">
        <v>164</v>
      </c>
      <c r="N6093" s="27" t="s">
        <v>523</v>
      </c>
    </row>
    <row r="6094" spans="1:14" ht="16.5" customHeight="1">
      <c r="A6094" s="24">
        <v>8541210000</v>
      </c>
      <c r="B6094" s="25"/>
      <c r="C6094" s="26"/>
      <c r="D6094" s="27"/>
      <c r="E6094" s="27" t="s">
        <v>11049</v>
      </c>
      <c r="F6094" s="27" t="s">
        <v>11050</v>
      </c>
      <c r="G6094" s="28" t="s">
        <v>173</v>
      </c>
      <c r="H6094" s="27" t="s">
        <v>174</v>
      </c>
      <c r="I6094" s="118" t="s">
        <v>11051</v>
      </c>
      <c r="J6094" s="29">
        <v>1.26</v>
      </c>
      <c r="K6094" s="28" t="s">
        <v>162</v>
      </c>
      <c r="L6094" s="27" t="s">
        <v>1039</v>
      </c>
      <c r="M6094" s="27" t="s">
        <v>164</v>
      </c>
      <c r="N6094" s="27" t="s">
        <v>18118</v>
      </c>
    </row>
    <row r="6095" spans="1:14" ht="16.5" customHeight="1">
      <c r="A6095" s="24">
        <v>8541210000</v>
      </c>
      <c r="B6095" s="25"/>
      <c r="C6095" s="26"/>
      <c r="D6095" s="27"/>
      <c r="E6095" s="27" t="s">
        <v>11049</v>
      </c>
      <c r="F6095" s="27" t="s">
        <v>546</v>
      </c>
      <c r="G6095" s="28" t="s">
        <v>173</v>
      </c>
      <c r="H6095" s="27" t="s">
        <v>174</v>
      </c>
      <c r="I6095" s="118" t="s">
        <v>547</v>
      </c>
      <c r="J6095" s="29">
        <v>9.0399999999999991</v>
      </c>
      <c r="K6095" s="28" t="s">
        <v>162</v>
      </c>
      <c r="L6095" s="27" t="s">
        <v>11027</v>
      </c>
      <c r="M6095" s="27" t="s">
        <v>164</v>
      </c>
      <c r="N6095" s="27" t="s">
        <v>18406</v>
      </c>
    </row>
    <row r="6096" spans="1:14" ht="16.5" customHeight="1">
      <c r="A6096" s="24">
        <v>8541210000</v>
      </c>
      <c r="B6096" s="25"/>
      <c r="C6096" s="26"/>
      <c r="D6096" s="27"/>
      <c r="E6096" s="27" t="s">
        <v>11049</v>
      </c>
      <c r="F6096" s="27" t="s">
        <v>11052</v>
      </c>
      <c r="G6096" s="28" t="s">
        <v>173</v>
      </c>
      <c r="H6096" s="27" t="s">
        <v>174</v>
      </c>
      <c r="I6096" s="118" t="s">
        <v>1807</v>
      </c>
      <c r="J6096" s="29">
        <v>11.98</v>
      </c>
      <c r="K6096" s="28" t="s">
        <v>162</v>
      </c>
      <c r="L6096" s="27" t="s">
        <v>11027</v>
      </c>
      <c r="M6096" s="27" t="s">
        <v>164</v>
      </c>
      <c r="N6096" s="27" t="s">
        <v>18406</v>
      </c>
    </row>
    <row r="6097" spans="1:14" ht="16.5" customHeight="1">
      <c r="A6097" s="24">
        <v>8541210000</v>
      </c>
      <c r="B6097" s="25"/>
      <c r="C6097" s="26"/>
      <c r="D6097" s="27"/>
      <c r="E6097" s="27" t="s">
        <v>11049</v>
      </c>
      <c r="F6097" s="27" t="s">
        <v>3447</v>
      </c>
      <c r="G6097" s="28" t="s">
        <v>173</v>
      </c>
      <c r="H6097" s="27" t="s">
        <v>174</v>
      </c>
      <c r="I6097" s="118" t="s">
        <v>3448</v>
      </c>
      <c r="J6097" s="29">
        <v>17.91</v>
      </c>
      <c r="K6097" s="28" t="s">
        <v>162</v>
      </c>
      <c r="L6097" s="27" t="s">
        <v>1799</v>
      </c>
      <c r="M6097" s="27" t="s">
        <v>164</v>
      </c>
      <c r="N6097" s="27" t="s">
        <v>10750</v>
      </c>
    </row>
    <row r="6098" spans="1:14" ht="16.5" customHeight="1">
      <c r="A6098" s="24">
        <v>8541290000</v>
      </c>
      <c r="B6098" s="25"/>
      <c r="C6098" s="26"/>
      <c r="D6098" s="27"/>
      <c r="E6098" s="27" t="s">
        <v>11053</v>
      </c>
      <c r="F6098" s="27" t="s">
        <v>9386</v>
      </c>
      <c r="G6098" s="28" t="s">
        <v>173</v>
      </c>
      <c r="H6098" s="27" t="s">
        <v>174</v>
      </c>
      <c r="I6098" s="118" t="s">
        <v>566</v>
      </c>
      <c r="J6098" s="29">
        <v>74.47</v>
      </c>
      <c r="K6098" s="28" t="s">
        <v>162</v>
      </c>
      <c r="L6098" s="27" t="s">
        <v>416</v>
      </c>
      <c r="M6098" s="27" t="s">
        <v>164</v>
      </c>
      <c r="N6098" s="27" t="s">
        <v>18081</v>
      </c>
    </row>
    <row r="6099" spans="1:14" ht="16.5" customHeight="1">
      <c r="A6099" s="24">
        <v>8541290000</v>
      </c>
      <c r="B6099" s="25"/>
      <c r="C6099" s="26"/>
      <c r="D6099" s="27"/>
      <c r="E6099" s="27" t="s">
        <v>11053</v>
      </c>
      <c r="F6099" s="27" t="s">
        <v>7405</v>
      </c>
      <c r="G6099" s="28" t="s">
        <v>173</v>
      </c>
      <c r="H6099" s="27" t="s">
        <v>174</v>
      </c>
      <c r="I6099" s="118" t="s">
        <v>7406</v>
      </c>
      <c r="J6099" s="29">
        <v>244.73</v>
      </c>
      <c r="K6099" s="28" t="s">
        <v>162</v>
      </c>
      <c r="L6099" s="27" t="s">
        <v>580</v>
      </c>
      <c r="M6099" s="27" t="s">
        <v>164</v>
      </c>
      <c r="N6099" s="27" t="s">
        <v>10753</v>
      </c>
    </row>
    <row r="6100" spans="1:14" ht="16.5" customHeight="1">
      <c r="A6100" s="24">
        <v>8541290000</v>
      </c>
      <c r="B6100" s="25"/>
      <c r="C6100" s="26"/>
      <c r="D6100" s="27"/>
      <c r="E6100" s="27" t="s">
        <v>11053</v>
      </c>
      <c r="F6100" s="27" t="s">
        <v>2858</v>
      </c>
      <c r="G6100" s="28" t="s">
        <v>173</v>
      </c>
      <c r="H6100" s="27" t="s">
        <v>174</v>
      </c>
      <c r="I6100" s="118" t="s">
        <v>2859</v>
      </c>
      <c r="J6100" s="29">
        <v>1561.64</v>
      </c>
      <c r="K6100" s="28" t="s">
        <v>162</v>
      </c>
      <c r="L6100" s="27" t="s">
        <v>580</v>
      </c>
      <c r="M6100" s="27" t="s">
        <v>164</v>
      </c>
      <c r="N6100" s="27" t="s">
        <v>10753</v>
      </c>
    </row>
    <row r="6101" spans="1:14" ht="16.5" customHeight="1">
      <c r="A6101" s="24">
        <v>8541290000</v>
      </c>
      <c r="B6101" s="25"/>
      <c r="C6101" s="26"/>
      <c r="D6101" s="27"/>
      <c r="E6101" s="27" t="s">
        <v>11053</v>
      </c>
      <c r="F6101" s="27" t="s">
        <v>11054</v>
      </c>
      <c r="G6101" s="28" t="s">
        <v>173</v>
      </c>
      <c r="H6101" s="27" t="s">
        <v>174</v>
      </c>
      <c r="I6101" s="118" t="s">
        <v>11055</v>
      </c>
      <c r="J6101" s="29">
        <v>16.3</v>
      </c>
      <c r="K6101" s="28" t="s">
        <v>162</v>
      </c>
      <c r="L6101" s="27" t="s">
        <v>528</v>
      </c>
      <c r="M6101" s="27" t="s">
        <v>164</v>
      </c>
      <c r="N6101" s="27" t="s">
        <v>18090</v>
      </c>
    </row>
    <row r="6102" spans="1:14" ht="16.5" customHeight="1">
      <c r="A6102" s="24">
        <v>8541290000</v>
      </c>
      <c r="B6102" s="25"/>
      <c r="C6102" s="26"/>
      <c r="D6102" s="27"/>
      <c r="E6102" s="27" t="s">
        <v>11053</v>
      </c>
      <c r="F6102" s="27" t="s">
        <v>11056</v>
      </c>
      <c r="G6102" s="28" t="s">
        <v>173</v>
      </c>
      <c r="H6102" s="27" t="s">
        <v>174</v>
      </c>
      <c r="I6102" s="118" t="s">
        <v>11057</v>
      </c>
      <c r="J6102" s="29">
        <v>9.6300000000000008</v>
      </c>
      <c r="K6102" s="28" t="s">
        <v>162</v>
      </c>
      <c r="L6102" s="27" t="s">
        <v>528</v>
      </c>
      <c r="M6102" s="27" t="s">
        <v>164</v>
      </c>
      <c r="N6102" s="27" t="s">
        <v>18090</v>
      </c>
    </row>
    <row r="6103" spans="1:14" ht="16.5" customHeight="1">
      <c r="A6103" s="24">
        <v>8541290000</v>
      </c>
      <c r="B6103" s="25"/>
      <c r="C6103" s="26"/>
      <c r="D6103" s="27"/>
      <c r="E6103" s="27" t="s">
        <v>11053</v>
      </c>
      <c r="F6103" s="27" t="s">
        <v>9509</v>
      </c>
      <c r="G6103" s="28" t="s">
        <v>173</v>
      </c>
      <c r="H6103" s="27" t="s">
        <v>174</v>
      </c>
      <c r="I6103" s="118" t="s">
        <v>7410</v>
      </c>
      <c r="J6103" s="29">
        <v>6.22</v>
      </c>
      <c r="K6103" s="28" t="s">
        <v>162</v>
      </c>
      <c r="L6103" s="27" t="s">
        <v>528</v>
      </c>
      <c r="M6103" s="27" t="s">
        <v>164</v>
      </c>
      <c r="N6103" s="27" t="s">
        <v>18090</v>
      </c>
    </row>
    <row r="6104" spans="1:14" ht="16.5" customHeight="1">
      <c r="A6104" s="24">
        <v>8541290000</v>
      </c>
      <c r="B6104" s="25"/>
      <c r="C6104" s="26"/>
      <c r="D6104" s="27"/>
      <c r="E6104" s="27" t="s">
        <v>11053</v>
      </c>
      <c r="F6104" s="27" t="s">
        <v>11058</v>
      </c>
      <c r="G6104" s="28" t="s">
        <v>173</v>
      </c>
      <c r="H6104" s="27" t="s">
        <v>174</v>
      </c>
      <c r="I6104" s="118" t="s">
        <v>11059</v>
      </c>
      <c r="J6104" s="29">
        <v>27.36</v>
      </c>
      <c r="K6104" s="28" t="s">
        <v>162</v>
      </c>
      <c r="L6104" s="27" t="s">
        <v>416</v>
      </c>
      <c r="M6104" s="27" t="s">
        <v>164</v>
      </c>
      <c r="N6104" s="27" t="s">
        <v>18081</v>
      </c>
    </row>
    <row r="6105" spans="1:14" ht="16.5" customHeight="1">
      <c r="A6105" s="24">
        <v>8541290000</v>
      </c>
      <c r="B6105" s="25"/>
      <c r="C6105" s="26"/>
      <c r="D6105" s="27"/>
      <c r="E6105" s="27" t="s">
        <v>11053</v>
      </c>
      <c r="F6105" s="27" t="s">
        <v>11060</v>
      </c>
      <c r="G6105" s="28" t="s">
        <v>173</v>
      </c>
      <c r="H6105" s="27" t="s">
        <v>174</v>
      </c>
      <c r="I6105" s="118" t="s">
        <v>8867</v>
      </c>
      <c r="J6105" s="29">
        <v>10.19</v>
      </c>
      <c r="K6105" s="28" t="s">
        <v>162</v>
      </c>
      <c r="L6105" s="27" t="s">
        <v>416</v>
      </c>
      <c r="M6105" s="27" t="s">
        <v>164</v>
      </c>
      <c r="N6105" s="27" t="s">
        <v>18081</v>
      </c>
    </row>
    <row r="6106" spans="1:14" ht="16.5" customHeight="1">
      <c r="A6106" s="24">
        <v>8541290000</v>
      </c>
      <c r="B6106" s="25"/>
      <c r="C6106" s="26"/>
      <c r="D6106" s="27"/>
      <c r="E6106" s="27" t="s">
        <v>11053</v>
      </c>
      <c r="F6106" s="27" t="s">
        <v>11061</v>
      </c>
      <c r="G6106" s="28" t="s">
        <v>173</v>
      </c>
      <c r="H6106" s="27" t="s">
        <v>174</v>
      </c>
      <c r="I6106" s="118" t="s">
        <v>11062</v>
      </c>
      <c r="J6106" s="29">
        <v>29.63</v>
      </c>
      <c r="K6106" s="28" t="s">
        <v>162</v>
      </c>
      <c r="L6106" s="27" t="s">
        <v>416</v>
      </c>
      <c r="M6106" s="27" t="s">
        <v>164</v>
      </c>
      <c r="N6106" s="27" t="s">
        <v>18081</v>
      </c>
    </row>
    <row r="6107" spans="1:14" ht="16.5" customHeight="1">
      <c r="A6107" s="24">
        <v>8541290000</v>
      </c>
      <c r="B6107" s="25"/>
      <c r="C6107" s="26"/>
      <c r="D6107" s="27"/>
      <c r="E6107" s="27" t="s">
        <v>11053</v>
      </c>
      <c r="F6107" s="27" t="s">
        <v>11063</v>
      </c>
      <c r="G6107" s="28" t="s">
        <v>173</v>
      </c>
      <c r="H6107" s="27" t="s">
        <v>174</v>
      </c>
      <c r="I6107" s="118" t="s">
        <v>11064</v>
      </c>
      <c r="J6107" s="29">
        <v>14.94</v>
      </c>
      <c r="K6107" s="28" t="s">
        <v>162</v>
      </c>
      <c r="L6107" s="27" t="s">
        <v>250</v>
      </c>
      <c r="M6107" s="27" t="s">
        <v>164</v>
      </c>
      <c r="N6107" s="27" t="s">
        <v>18071</v>
      </c>
    </row>
    <row r="6108" spans="1:14" ht="16.5" customHeight="1">
      <c r="A6108" s="24">
        <v>8541290000</v>
      </c>
      <c r="B6108" s="25"/>
      <c r="C6108" s="26"/>
      <c r="D6108" s="27"/>
      <c r="E6108" s="27" t="s">
        <v>11053</v>
      </c>
      <c r="F6108" s="27" t="s">
        <v>11065</v>
      </c>
      <c r="G6108" s="28" t="s">
        <v>173</v>
      </c>
      <c r="H6108" s="27" t="s">
        <v>174</v>
      </c>
      <c r="I6108" s="118" t="s">
        <v>8625</v>
      </c>
      <c r="J6108" s="29">
        <v>28.89</v>
      </c>
      <c r="K6108" s="28" t="s">
        <v>162</v>
      </c>
      <c r="L6108" s="27" t="s">
        <v>10753</v>
      </c>
      <c r="M6108" s="27" t="s">
        <v>164</v>
      </c>
      <c r="N6108" s="27" t="s">
        <v>10753</v>
      </c>
    </row>
    <row r="6109" spans="1:14" ht="16.5" customHeight="1">
      <c r="A6109" s="24">
        <v>8541290000</v>
      </c>
      <c r="B6109" s="25"/>
      <c r="C6109" s="26"/>
      <c r="D6109" s="27"/>
      <c r="E6109" s="27" t="s">
        <v>11053</v>
      </c>
      <c r="F6109" s="27" t="s">
        <v>11066</v>
      </c>
      <c r="G6109" s="28" t="s">
        <v>173</v>
      </c>
      <c r="H6109" s="27" t="s">
        <v>174</v>
      </c>
      <c r="I6109" s="118" t="s">
        <v>11067</v>
      </c>
      <c r="J6109" s="29">
        <v>661.83</v>
      </c>
      <c r="K6109" s="28" t="s">
        <v>162</v>
      </c>
      <c r="L6109" s="27" t="s">
        <v>416</v>
      </c>
      <c r="M6109" s="27" t="s">
        <v>164</v>
      </c>
      <c r="N6109" s="27" t="s">
        <v>18081</v>
      </c>
    </row>
    <row r="6110" spans="1:14" ht="16.5" customHeight="1">
      <c r="A6110" s="24">
        <v>8541290000</v>
      </c>
      <c r="B6110" s="25"/>
      <c r="C6110" s="26"/>
      <c r="D6110" s="27"/>
      <c r="E6110" s="27" t="s">
        <v>11053</v>
      </c>
      <c r="F6110" s="27" t="s">
        <v>11068</v>
      </c>
      <c r="G6110" s="28" t="s">
        <v>173</v>
      </c>
      <c r="H6110" s="27" t="s">
        <v>174</v>
      </c>
      <c r="I6110" s="118" t="s">
        <v>8625</v>
      </c>
      <c r="J6110" s="29">
        <v>14.13</v>
      </c>
      <c r="K6110" s="28" t="s">
        <v>162</v>
      </c>
      <c r="L6110" s="27" t="s">
        <v>10753</v>
      </c>
      <c r="M6110" s="27" t="s">
        <v>164</v>
      </c>
      <c r="N6110" s="27" t="s">
        <v>10753</v>
      </c>
    </row>
    <row r="6111" spans="1:14" ht="16.5" customHeight="1">
      <c r="A6111" s="24">
        <v>8541290000</v>
      </c>
      <c r="B6111" s="25"/>
      <c r="C6111" s="26"/>
      <c r="D6111" s="27"/>
      <c r="E6111" s="27" t="s">
        <v>11069</v>
      </c>
      <c r="F6111" s="27" t="s">
        <v>9229</v>
      </c>
      <c r="G6111" s="28" t="s">
        <v>187</v>
      </c>
      <c r="H6111" s="27" t="s">
        <v>188</v>
      </c>
      <c r="I6111" s="118" t="s">
        <v>11070</v>
      </c>
      <c r="J6111" s="29">
        <v>1050.44</v>
      </c>
      <c r="K6111" s="28" t="s">
        <v>162</v>
      </c>
      <c r="L6111" s="27" t="s">
        <v>416</v>
      </c>
      <c r="M6111" s="27" t="s">
        <v>164</v>
      </c>
      <c r="N6111" s="27" t="s">
        <v>18081</v>
      </c>
    </row>
    <row r="6112" spans="1:14" ht="16.5" customHeight="1">
      <c r="A6112" s="24">
        <v>8541410002</v>
      </c>
      <c r="B6112" s="25"/>
      <c r="C6112" s="26"/>
      <c r="D6112" s="27"/>
      <c r="E6112" s="27" t="s">
        <v>11071</v>
      </c>
      <c r="F6112" s="27" t="s">
        <v>11072</v>
      </c>
      <c r="G6112" s="28" t="s">
        <v>173</v>
      </c>
      <c r="H6112" s="27" t="s">
        <v>174</v>
      </c>
      <c r="I6112" s="118" t="s">
        <v>11073</v>
      </c>
      <c r="J6112" s="29">
        <v>3.69</v>
      </c>
      <c r="K6112" s="28" t="s">
        <v>162</v>
      </c>
      <c r="L6112" s="27" t="s">
        <v>11074</v>
      </c>
      <c r="M6112" s="27" t="s">
        <v>164</v>
      </c>
      <c r="N6112" s="27" t="s">
        <v>18407</v>
      </c>
    </row>
    <row r="6113" spans="1:14" ht="16.5" customHeight="1">
      <c r="A6113" s="24">
        <v>8541410002</v>
      </c>
      <c r="B6113" s="25"/>
      <c r="C6113" s="26"/>
      <c r="D6113" s="27"/>
      <c r="E6113" s="27" t="s">
        <v>11071</v>
      </c>
      <c r="F6113" s="27" t="s">
        <v>8521</v>
      </c>
      <c r="G6113" s="28" t="s">
        <v>173</v>
      </c>
      <c r="H6113" s="27" t="s">
        <v>174</v>
      </c>
      <c r="I6113" s="118" t="s">
        <v>8522</v>
      </c>
      <c r="J6113" s="29">
        <v>4.62</v>
      </c>
      <c r="K6113" s="28" t="s">
        <v>162</v>
      </c>
      <c r="L6113" s="27" t="s">
        <v>1314</v>
      </c>
      <c r="M6113" s="27" t="s">
        <v>164</v>
      </c>
      <c r="N6113" s="27" t="s">
        <v>18130</v>
      </c>
    </row>
    <row r="6114" spans="1:14" ht="16.5" customHeight="1">
      <c r="A6114" s="24">
        <v>8541410002</v>
      </c>
      <c r="B6114" s="25"/>
      <c r="C6114" s="26"/>
      <c r="D6114" s="27"/>
      <c r="E6114" s="27" t="s">
        <v>11071</v>
      </c>
      <c r="F6114" s="27" t="s">
        <v>11075</v>
      </c>
      <c r="G6114" s="28" t="s">
        <v>173</v>
      </c>
      <c r="H6114" s="27" t="s">
        <v>174</v>
      </c>
      <c r="I6114" s="118" t="s">
        <v>11076</v>
      </c>
      <c r="J6114" s="29">
        <v>21.91</v>
      </c>
      <c r="K6114" s="28" t="s">
        <v>162</v>
      </c>
      <c r="L6114" s="27" t="s">
        <v>1314</v>
      </c>
      <c r="M6114" s="27" t="s">
        <v>164</v>
      </c>
      <c r="N6114" s="27" t="s">
        <v>18130</v>
      </c>
    </row>
    <row r="6115" spans="1:14" ht="16.5" customHeight="1" thickBot="1">
      <c r="A6115" s="24">
        <v>8541490000</v>
      </c>
      <c r="B6115" s="25"/>
      <c r="C6115" s="26"/>
      <c r="D6115" s="27"/>
      <c r="E6115" s="27" t="s">
        <v>2567</v>
      </c>
      <c r="F6115" s="27" t="s">
        <v>11077</v>
      </c>
      <c r="G6115" s="28" t="s">
        <v>173</v>
      </c>
      <c r="H6115" s="27" t="s">
        <v>174</v>
      </c>
      <c r="I6115" s="118" t="s">
        <v>11078</v>
      </c>
      <c r="J6115" s="29">
        <v>18.329999999999998</v>
      </c>
      <c r="K6115" s="28" t="s">
        <v>162</v>
      </c>
      <c r="L6115" s="27" t="s">
        <v>595</v>
      </c>
      <c r="M6115" s="27" t="s">
        <v>164</v>
      </c>
      <c r="N6115" s="27" t="s">
        <v>18070</v>
      </c>
    </row>
    <row r="6116" spans="1:14" ht="16.5" customHeight="1" thickTop="1" thickBot="1">
      <c r="A6116" s="30">
        <v>8542319010</v>
      </c>
      <c r="B6116" s="25"/>
      <c r="C6116" s="26"/>
      <c r="D6116" s="27"/>
      <c r="E6116" s="27" t="s">
        <v>605</v>
      </c>
      <c r="F6116" s="27" t="s">
        <v>606</v>
      </c>
      <c r="G6116" s="28" t="s">
        <v>173</v>
      </c>
      <c r="H6116" s="27" t="s">
        <v>174</v>
      </c>
      <c r="I6116" s="118" t="s">
        <v>607</v>
      </c>
      <c r="J6116" s="29">
        <v>12.57</v>
      </c>
      <c r="K6116" s="28" t="s">
        <v>162</v>
      </c>
      <c r="L6116" s="27" t="s">
        <v>580</v>
      </c>
      <c r="M6116" s="27" t="s">
        <v>164</v>
      </c>
      <c r="N6116" s="27" t="s">
        <v>10753</v>
      </c>
    </row>
    <row r="6117" spans="1:14" ht="16.5" customHeight="1" thickTop="1" thickBot="1">
      <c r="A6117" s="30">
        <v>8542319010</v>
      </c>
      <c r="B6117" s="25"/>
      <c r="C6117" s="26"/>
      <c r="D6117" s="27"/>
      <c r="E6117" s="27" t="s">
        <v>602</v>
      </c>
      <c r="F6117" s="27" t="s">
        <v>8637</v>
      </c>
      <c r="G6117" s="28" t="s">
        <v>173</v>
      </c>
      <c r="H6117" s="27" t="s">
        <v>174</v>
      </c>
      <c r="I6117" s="118" t="s">
        <v>8638</v>
      </c>
      <c r="J6117" s="29">
        <v>116.88</v>
      </c>
      <c r="K6117" s="28" t="s">
        <v>162</v>
      </c>
      <c r="L6117" s="27" t="s">
        <v>11079</v>
      </c>
      <c r="M6117" s="27" t="s">
        <v>164</v>
      </c>
      <c r="N6117" s="27" t="s">
        <v>4101</v>
      </c>
    </row>
    <row r="6118" spans="1:14" ht="16.5" customHeight="1" thickTop="1" thickBot="1">
      <c r="A6118" s="30">
        <v>8542319010</v>
      </c>
      <c r="B6118" s="25"/>
      <c r="C6118" s="26"/>
      <c r="D6118" s="27"/>
      <c r="E6118" s="27" t="s">
        <v>10516</v>
      </c>
      <c r="F6118" s="27" t="s">
        <v>11080</v>
      </c>
      <c r="G6118" s="28" t="s">
        <v>173</v>
      </c>
      <c r="H6118" s="27" t="s">
        <v>174</v>
      </c>
      <c r="I6118" s="118" t="s">
        <v>11081</v>
      </c>
      <c r="J6118" s="29">
        <v>71.33</v>
      </c>
      <c r="K6118" s="28" t="s">
        <v>162</v>
      </c>
      <c r="L6118" s="27" t="s">
        <v>137</v>
      </c>
      <c r="M6118" s="27" t="s">
        <v>164</v>
      </c>
      <c r="N6118" s="27" t="s">
        <v>523</v>
      </c>
    </row>
    <row r="6119" spans="1:14" ht="16.5" customHeight="1" thickTop="1" thickBot="1">
      <c r="A6119" s="30">
        <v>8542319010</v>
      </c>
      <c r="B6119" s="25"/>
      <c r="C6119" s="26"/>
      <c r="D6119" s="27"/>
      <c r="E6119" s="27" t="s">
        <v>2908</v>
      </c>
      <c r="F6119" s="27" t="s">
        <v>9249</v>
      </c>
      <c r="G6119" s="28" t="s">
        <v>173</v>
      </c>
      <c r="H6119" s="27" t="s">
        <v>174</v>
      </c>
      <c r="I6119" s="118" t="s">
        <v>9250</v>
      </c>
      <c r="J6119" s="29">
        <v>1804.45</v>
      </c>
      <c r="K6119" s="28" t="s">
        <v>162</v>
      </c>
      <c r="L6119" s="27" t="s">
        <v>134</v>
      </c>
      <c r="M6119" s="27" t="s">
        <v>164</v>
      </c>
      <c r="N6119" s="27" t="s">
        <v>4101</v>
      </c>
    </row>
    <row r="6120" spans="1:14" ht="16.5" customHeight="1" thickTop="1" thickBot="1">
      <c r="A6120" s="30">
        <v>8542319010</v>
      </c>
      <c r="B6120" s="25"/>
      <c r="C6120" s="26"/>
      <c r="D6120" s="27"/>
      <c r="E6120" s="27" t="s">
        <v>602</v>
      </c>
      <c r="F6120" s="27" t="s">
        <v>11082</v>
      </c>
      <c r="G6120" s="28" t="s">
        <v>173</v>
      </c>
      <c r="H6120" s="27" t="s">
        <v>174</v>
      </c>
      <c r="I6120" s="118" t="s">
        <v>10518</v>
      </c>
      <c r="J6120" s="29">
        <v>25.93</v>
      </c>
      <c r="K6120" s="28" t="s">
        <v>162</v>
      </c>
      <c r="L6120" s="27" t="s">
        <v>528</v>
      </c>
      <c r="M6120" s="27" t="s">
        <v>164</v>
      </c>
      <c r="N6120" s="27" t="s">
        <v>18090</v>
      </c>
    </row>
    <row r="6121" spans="1:14" ht="16.5" customHeight="1" thickTop="1" thickBot="1">
      <c r="A6121" s="30">
        <v>8542319010</v>
      </c>
      <c r="B6121" s="25"/>
      <c r="C6121" s="26"/>
      <c r="D6121" s="27"/>
      <c r="E6121" s="27" t="s">
        <v>602</v>
      </c>
      <c r="F6121" s="27" t="s">
        <v>7443</v>
      </c>
      <c r="G6121" s="28" t="s">
        <v>173</v>
      </c>
      <c r="H6121" s="27" t="s">
        <v>174</v>
      </c>
      <c r="I6121" s="118" t="s">
        <v>604</v>
      </c>
      <c r="J6121" s="29">
        <v>7.78</v>
      </c>
      <c r="K6121" s="28" t="s">
        <v>162</v>
      </c>
      <c r="L6121" s="27" t="s">
        <v>528</v>
      </c>
      <c r="M6121" s="27" t="s">
        <v>164</v>
      </c>
      <c r="N6121" s="27" t="s">
        <v>18090</v>
      </c>
    </row>
    <row r="6122" spans="1:14" ht="16.5" customHeight="1" thickTop="1" thickBot="1">
      <c r="A6122" s="30">
        <v>8542319010</v>
      </c>
      <c r="B6122" s="25"/>
      <c r="C6122" s="26"/>
      <c r="D6122" s="27"/>
      <c r="E6122" s="27" t="s">
        <v>2908</v>
      </c>
      <c r="F6122" s="27" t="s">
        <v>11083</v>
      </c>
      <c r="G6122" s="28" t="s">
        <v>173</v>
      </c>
      <c r="H6122" s="27" t="s">
        <v>174</v>
      </c>
      <c r="I6122" s="118" t="s">
        <v>11084</v>
      </c>
      <c r="J6122" s="29">
        <v>34.21</v>
      </c>
      <c r="K6122" s="28" t="s">
        <v>162</v>
      </c>
      <c r="L6122" s="27" t="s">
        <v>134</v>
      </c>
      <c r="M6122" s="27" t="s">
        <v>164</v>
      </c>
      <c r="N6122" s="27" t="s">
        <v>4101</v>
      </c>
    </row>
    <row r="6123" spans="1:14" ht="16.5" customHeight="1" thickTop="1" thickBot="1">
      <c r="A6123" s="30">
        <v>8542319010</v>
      </c>
      <c r="B6123" s="25"/>
      <c r="C6123" s="26"/>
      <c r="D6123" s="27"/>
      <c r="E6123" s="27" t="s">
        <v>602</v>
      </c>
      <c r="F6123" s="27" t="s">
        <v>11085</v>
      </c>
      <c r="G6123" s="28" t="s">
        <v>173</v>
      </c>
      <c r="H6123" s="27" t="s">
        <v>174</v>
      </c>
      <c r="I6123" s="118" t="s">
        <v>11086</v>
      </c>
      <c r="J6123" s="29">
        <v>0.89</v>
      </c>
      <c r="K6123" s="28" t="s">
        <v>162</v>
      </c>
      <c r="L6123" s="27" t="s">
        <v>11087</v>
      </c>
      <c r="M6123" s="27" t="s">
        <v>164</v>
      </c>
      <c r="N6123" s="27" t="s">
        <v>18408</v>
      </c>
    </row>
    <row r="6124" spans="1:14" ht="16.5" customHeight="1" thickTop="1" thickBot="1">
      <c r="A6124" s="30">
        <v>8542319010</v>
      </c>
      <c r="B6124" s="25"/>
      <c r="C6124" s="26"/>
      <c r="D6124" s="27"/>
      <c r="E6124" s="27" t="s">
        <v>602</v>
      </c>
      <c r="F6124" s="27" t="s">
        <v>8258</v>
      </c>
      <c r="G6124" s="28" t="s">
        <v>173</v>
      </c>
      <c r="H6124" s="27" t="s">
        <v>174</v>
      </c>
      <c r="I6124" s="118" t="s">
        <v>8259</v>
      </c>
      <c r="J6124" s="29">
        <v>137.78</v>
      </c>
      <c r="K6124" s="28" t="s">
        <v>162</v>
      </c>
      <c r="L6124" s="27" t="s">
        <v>416</v>
      </c>
      <c r="M6124" s="27" t="s">
        <v>164</v>
      </c>
      <c r="N6124" s="27" t="s">
        <v>18081</v>
      </c>
    </row>
    <row r="6125" spans="1:14" ht="16.5" customHeight="1" thickTop="1" thickBot="1">
      <c r="A6125" s="30">
        <v>8542319010</v>
      </c>
      <c r="B6125" s="25"/>
      <c r="C6125" s="26"/>
      <c r="D6125" s="27"/>
      <c r="E6125" s="27" t="s">
        <v>11088</v>
      </c>
      <c r="F6125" s="27" t="s">
        <v>10362</v>
      </c>
      <c r="G6125" s="28" t="s">
        <v>173</v>
      </c>
      <c r="H6125" s="27" t="s">
        <v>174</v>
      </c>
      <c r="I6125" s="118" t="s">
        <v>10363</v>
      </c>
      <c r="J6125" s="29">
        <v>111.3</v>
      </c>
      <c r="K6125" s="28" t="s">
        <v>162</v>
      </c>
      <c r="L6125" s="27" t="s">
        <v>11042</v>
      </c>
      <c r="M6125" s="27" t="s">
        <v>164</v>
      </c>
      <c r="N6125" s="27" t="s">
        <v>11042</v>
      </c>
    </row>
    <row r="6126" spans="1:14" ht="16.5" customHeight="1" thickTop="1" thickBot="1">
      <c r="A6126" s="30">
        <v>8542319010</v>
      </c>
      <c r="B6126" s="25"/>
      <c r="C6126" s="26"/>
      <c r="D6126" s="27"/>
      <c r="E6126" s="27" t="s">
        <v>602</v>
      </c>
      <c r="F6126" s="27" t="s">
        <v>9253</v>
      </c>
      <c r="G6126" s="28" t="s">
        <v>173</v>
      </c>
      <c r="H6126" s="27" t="s">
        <v>174</v>
      </c>
      <c r="I6126" s="118" t="s">
        <v>8271</v>
      </c>
      <c r="J6126" s="29">
        <v>9.57</v>
      </c>
      <c r="K6126" s="28" t="s">
        <v>162</v>
      </c>
      <c r="L6126" s="27" t="s">
        <v>4101</v>
      </c>
      <c r="M6126" s="27" t="s">
        <v>164</v>
      </c>
      <c r="N6126" s="27" t="s">
        <v>4101</v>
      </c>
    </row>
    <row r="6127" spans="1:14" ht="16.5" customHeight="1" thickTop="1" thickBot="1">
      <c r="A6127" s="30">
        <v>8542319010</v>
      </c>
      <c r="B6127" s="25"/>
      <c r="C6127" s="26"/>
      <c r="D6127" s="27"/>
      <c r="E6127" s="27" t="s">
        <v>602</v>
      </c>
      <c r="F6127" s="27" t="s">
        <v>11089</v>
      </c>
      <c r="G6127" s="28" t="s">
        <v>173</v>
      </c>
      <c r="H6127" s="27" t="s">
        <v>174</v>
      </c>
      <c r="I6127" s="118" t="s">
        <v>11090</v>
      </c>
      <c r="J6127" s="29">
        <v>18.89</v>
      </c>
      <c r="K6127" s="28" t="s">
        <v>162</v>
      </c>
      <c r="L6127" s="27" t="s">
        <v>122</v>
      </c>
      <c r="M6127" s="27" t="s">
        <v>164</v>
      </c>
      <c r="N6127" s="27" t="s">
        <v>18099</v>
      </c>
    </row>
    <row r="6128" spans="1:14" ht="16.5" customHeight="1" thickTop="1" thickBot="1">
      <c r="A6128" s="30">
        <v>8542319010</v>
      </c>
      <c r="B6128" s="25"/>
      <c r="C6128" s="26"/>
      <c r="D6128" s="27"/>
      <c r="E6128" s="27" t="s">
        <v>9848</v>
      </c>
      <c r="F6128" s="27" t="s">
        <v>11091</v>
      </c>
      <c r="G6128" s="28" t="s">
        <v>173</v>
      </c>
      <c r="H6128" s="27" t="s">
        <v>174</v>
      </c>
      <c r="I6128" s="118" t="s">
        <v>11092</v>
      </c>
      <c r="J6128" s="29">
        <v>41.48</v>
      </c>
      <c r="K6128" s="28" t="s">
        <v>162</v>
      </c>
      <c r="L6128" s="27" t="s">
        <v>114</v>
      </c>
      <c r="M6128" s="27" t="s">
        <v>164</v>
      </c>
      <c r="N6128" s="27" t="s">
        <v>11042</v>
      </c>
    </row>
    <row r="6129" spans="1:14" ht="16.5" customHeight="1" thickTop="1" thickBot="1">
      <c r="A6129" s="30">
        <v>8542319010</v>
      </c>
      <c r="B6129" s="25"/>
      <c r="C6129" s="26"/>
      <c r="D6129" s="27"/>
      <c r="E6129" s="27" t="s">
        <v>11093</v>
      </c>
      <c r="F6129" s="27" t="s">
        <v>11094</v>
      </c>
      <c r="G6129" s="28" t="s">
        <v>173</v>
      </c>
      <c r="H6129" s="27" t="s">
        <v>174</v>
      </c>
      <c r="I6129" s="118" t="s">
        <v>11095</v>
      </c>
      <c r="J6129" s="29">
        <v>162.94999999999999</v>
      </c>
      <c r="K6129" s="28" t="s">
        <v>162</v>
      </c>
      <c r="L6129" s="27" t="s">
        <v>134</v>
      </c>
      <c r="M6129" s="27" t="s">
        <v>164</v>
      </c>
      <c r="N6129" s="27" t="s">
        <v>4101</v>
      </c>
    </row>
    <row r="6130" spans="1:14" ht="16.5" customHeight="1" thickTop="1" thickBot="1">
      <c r="A6130" s="30">
        <v>8542319010</v>
      </c>
      <c r="B6130" s="25"/>
      <c r="C6130" s="26"/>
      <c r="D6130" s="27"/>
      <c r="E6130" s="27" t="s">
        <v>9848</v>
      </c>
      <c r="F6130" s="27" t="s">
        <v>11096</v>
      </c>
      <c r="G6130" s="28" t="s">
        <v>173</v>
      </c>
      <c r="H6130" s="27" t="s">
        <v>174</v>
      </c>
      <c r="I6130" s="118" t="s">
        <v>11097</v>
      </c>
      <c r="J6130" s="29">
        <v>6118</v>
      </c>
      <c r="K6130" s="28" t="s">
        <v>162</v>
      </c>
      <c r="L6130" s="27" t="s">
        <v>648</v>
      </c>
      <c r="M6130" s="27" t="s">
        <v>164</v>
      </c>
      <c r="N6130" s="27" t="s">
        <v>11042</v>
      </c>
    </row>
    <row r="6131" spans="1:14" ht="16.5" customHeight="1" thickTop="1" thickBot="1">
      <c r="A6131" s="30">
        <v>8542319010</v>
      </c>
      <c r="B6131" s="25"/>
      <c r="C6131" s="26"/>
      <c r="D6131" s="27"/>
      <c r="E6131" s="27" t="s">
        <v>602</v>
      </c>
      <c r="F6131" s="27" t="s">
        <v>11089</v>
      </c>
      <c r="G6131" s="28" t="s">
        <v>173</v>
      </c>
      <c r="H6131" s="27" t="s">
        <v>174</v>
      </c>
      <c r="I6131" s="118" t="s">
        <v>11098</v>
      </c>
      <c r="J6131" s="29">
        <v>804</v>
      </c>
      <c r="K6131" s="28" t="s">
        <v>162</v>
      </c>
      <c r="L6131" s="27" t="s">
        <v>648</v>
      </c>
      <c r="M6131" s="27" t="s">
        <v>164</v>
      </c>
      <c r="N6131" s="27" t="s">
        <v>11042</v>
      </c>
    </row>
    <row r="6132" spans="1:14" ht="16.5" customHeight="1" thickTop="1" thickBot="1">
      <c r="A6132" s="30">
        <v>8542319010</v>
      </c>
      <c r="B6132" s="25"/>
      <c r="C6132" s="26"/>
      <c r="D6132" s="27"/>
      <c r="E6132" s="27" t="s">
        <v>602</v>
      </c>
      <c r="F6132" s="27" t="s">
        <v>11099</v>
      </c>
      <c r="G6132" s="28" t="s">
        <v>173</v>
      </c>
      <c r="H6132" s="27" t="s">
        <v>174</v>
      </c>
      <c r="I6132" s="118" t="s">
        <v>11100</v>
      </c>
      <c r="J6132" s="29">
        <v>11.9</v>
      </c>
      <c r="K6132" s="28" t="s">
        <v>162</v>
      </c>
      <c r="L6132" s="27" t="s">
        <v>137</v>
      </c>
      <c r="M6132" s="27" t="s">
        <v>164</v>
      </c>
      <c r="N6132" s="27" t="s">
        <v>523</v>
      </c>
    </row>
    <row r="6133" spans="1:14" ht="16.5" customHeight="1" thickTop="1" thickBot="1">
      <c r="A6133" s="30">
        <v>8542319010</v>
      </c>
      <c r="B6133" s="25"/>
      <c r="C6133" s="26"/>
      <c r="D6133" s="27"/>
      <c r="E6133" s="27" t="s">
        <v>602</v>
      </c>
      <c r="F6133" s="27" t="s">
        <v>5931</v>
      </c>
      <c r="G6133" s="28" t="s">
        <v>297</v>
      </c>
      <c r="H6133" s="27" t="s">
        <v>298</v>
      </c>
      <c r="I6133" s="118" t="s">
        <v>5932</v>
      </c>
      <c r="J6133" s="29">
        <v>67.55</v>
      </c>
      <c r="K6133" s="28" t="s">
        <v>162</v>
      </c>
      <c r="L6133" s="27" t="s">
        <v>4101</v>
      </c>
      <c r="M6133" s="27" t="s">
        <v>164</v>
      </c>
      <c r="N6133" s="27" t="s">
        <v>4101</v>
      </c>
    </row>
    <row r="6134" spans="1:14" ht="16.5" customHeight="1" thickTop="1" thickBot="1">
      <c r="A6134" s="30">
        <v>8542319010</v>
      </c>
      <c r="B6134" s="25"/>
      <c r="C6134" s="26"/>
      <c r="D6134" s="27"/>
      <c r="E6134" s="27" t="s">
        <v>602</v>
      </c>
      <c r="F6134" s="27" t="s">
        <v>11101</v>
      </c>
      <c r="G6134" s="28" t="s">
        <v>297</v>
      </c>
      <c r="H6134" s="27" t="s">
        <v>298</v>
      </c>
      <c r="I6134" s="118" t="s">
        <v>11102</v>
      </c>
      <c r="J6134" s="29">
        <v>11977</v>
      </c>
      <c r="K6134" s="28" t="s">
        <v>162</v>
      </c>
      <c r="L6134" s="27" t="s">
        <v>648</v>
      </c>
      <c r="M6134" s="27" t="s">
        <v>164</v>
      </c>
      <c r="N6134" s="27" t="s">
        <v>11042</v>
      </c>
    </row>
    <row r="6135" spans="1:14" ht="16.5" customHeight="1" thickTop="1" thickBot="1">
      <c r="A6135" s="30">
        <v>8542319010</v>
      </c>
      <c r="B6135" s="25"/>
      <c r="C6135" s="26"/>
      <c r="D6135" s="27"/>
      <c r="E6135" s="27" t="s">
        <v>11103</v>
      </c>
      <c r="F6135" s="27" t="s">
        <v>11104</v>
      </c>
      <c r="G6135" s="28" t="s">
        <v>227</v>
      </c>
      <c r="H6135" s="27" t="s">
        <v>228</v>
      </c>
      <c r="I6135" s="118" t="s">
        <v>11105</v>
      </c>
      <c r="J6135" s="29">
        <v>5.76</v>
      </c>
      <c r="K6135" s="28" t="s">
        <v>162</v>
      </c>
      <c r="L6135" s="27" t="s">
        <v>416</v>
      </c>
      <c r="M6135" s="27" t="s">
        <v>164</v>
      </c>
      <c r="N6135" s="27" t="s">
        <v>18081</v>
      </c>
    </row>
    <row r="6136" spans="1:14" ht="16.5" customHeight="1" thickTop="1" thickBot="1">
      <c r="A6136" s="30">
        <v>8542319010</v>
      </c>
      <c r="B6136" s="25"/>
      <c r="C6136" s="26"/>
      <c r="D6136" s="27"/>
      <c r="E6136" s="27" t="s">
        <v>602</v>
      </c>
      <c r="F6136" s="27" t="s">
        <v>11106</v>
      </c>
      <c r="G6136" s="28" t="s">
        <v>227</v>
      </c>
      <c r="H6136" s="27" t="s">
        <v>228</v>
      </c>
      <c r="I6136" s="118" t="s">
        <v>11107</v>
      </c>
      <c r="J6136" s="29">
        <v>2934.56</v>
      </c>
      <c r="K6136" s="28" t="s">
        <v>162</v>
      </c>
      <c r="L6136" s="27" t="s">
        <v>621</v>
      </c>
      <c r="M6136" s="27" t="s">
        <v>164</v>
      </c>
      <c r="N6136" s="27" t="s">
        <v>18097</v>
      </c>
    </row>
    <row r="6137" spans="1:14" ht="16.5" customHeight="1" thickTop="1" thickBot="1">
      <c r="A6137" s="30">
        <v>8542323100</v>
      </c>
      <c r="B6137" s="25"/>
      <c r="C6137" s="26"/>
      <c r="D6137" s="27"/>
      <c r="E6137" s="27" t="s">
        <v>11108</v>
      </c>
      <c r="F6137" s="27" t="s">
        <v>11109</v>
      </c>
      <c r="G6137" s="28" t="s">
        <v>227</v>
      </c>
      <c r="H6137" s="27" t="s">
        <v>228</v>
      </c>
      <c r="I6137" s="118" t="s">
        <v>11110</v>
      </c>
      <c r="J6137" s="29">
        <v>5.34</v>
      </c>
      <c r="K6137" s="28" t="s">
        <v>162</v>
      </c>
      <c r="L6137" s="27" t="s">
        <v>614</v>
      </c>
      <c r="M6137" s="27" t="s">
        <v>164</v>
      </c>
      <c r="N6137" s="27" t="s">
        <v>18096</v>
      </c>
    </row>
    <row r="6138" spans="1:14" ht="16.5" customHeight="1" thickTop="1" thickBot="1">
      <c r="A6138" s="30">
        <v>8542339000</v>
      </c>
      <c r="B6138" s="25"/>
      <c r="C6138" s="26"/>
      <c r="D6138" s="27"/>
      <c r="E6138" s="27" t="s">
        <v>794</v>
      </c>
      <c r="F6138" s="27" t="s">
        <v>10368</v>
      </c>
      <c r="G6138" s="28" t="s">
        <v>173</v>
      </c>
      <c r="H6138" s="27" t="s">
        <v>174</v>
      </c>
      <c r="I6138" s="118" t="s">
        <v>1898</v>
      </c>
      <c r="J6138" s="29">
        <v>1103.5999999999999</v>
      </c>
      <c r="K6138" s="28" t="s">
        <v>162</v>
      </c>
      <c r="L6138" s="27" t="s">
        <v>134</v>
      </c>
      <c r="M6138" s="27" t="s">
        <v>164</v>
      </c>
      <c r="N6138" s="27" t="s">
        <v>4101</v>
      </c>
    </row>
    <row r="6139" spans="1:14" ht="16.5" customHeight="1" thickTop="1" thickBot="1">
      <c r="A6139" s="30">
        <v>8542339000</v>
      </c>
      <c r="B6139" s="25"/>
      <c r="C6139" s="26"/>
      <c r="D6139" s="27"/>
      <c r="E6139" s="27" t="s">
        <v>2943</v>
      </c>
      <c r="F6139" s="27" t="s">
        <v>11111</v>
      </c>
      <c r="G6139" s="28" t="s">
        <v>173</v>
      </c>
      <c r="H6139" s="27" t="s">
        <v>174</v>
      </c>
      <c r="I6139" s="118" t="s">
        <v>11112</v>
      </c>
      <c r="J6139" s="29">
        <v>29.34</v>
      </c>
      <c r="K6139" s="28" t="s">
        <v>162</v>
      </c>
      <c r="L6139" s="27" t="s">
        <v>648</v>
      </c>
      <c r="M6139" s="27" t="s">
        <v>164</v>
      </c>
      <c r="N6139" s="27" t="s">
        <v>11042</v>
      </c>
    </row>
    <row r="6140" spans="1:14" ht="16.5" customHeight="1" thickTop="1" thickBot="1">
      <c r="A6140" s="30">
        <v>8542339000</v>
      </c>
      <c r="B6140" s="25"/>
      <c r="C6140" s="26"/>
      <c r="D6140" s="27"/>
      <c r="E6140" s="27" t="s">
        <v>1891</v>
      </c>
      <c r="F6140" s="27" t="s">
        <v>11113</v>
      </c>
      <c r="G6140" s="28" t="s">
        <v>173</v>
      </c>
      <c r="H6140" s="27" t="s">
        <v>174</v>
      </c>
      <c r="I6140" s="118" t="s">
        <v>11114</v>
      </c>
      <c r="J6140" s="29">
        <v>7.11</v>
      </c>
      <c r="K6140" s="28" t="s">
        <v>162</v>
      </c>
      <c r="L6140" s="27" t="s">
        <v>10852</v>
      </c>
      <c r="M6140" s="27" t="s">
        <v>164</v>
      </c>
      <c r="N6140" s="27" t="s">
        <v>18140</v>
      </c>
    </row>
    <row r="6141" spans="1:14" ht="16.5" customHeight="1" thickTop="1" thickBot="1">
      <c r="A6141" s="30">
        <v>8542339000</v>
      </c>
      <c r="B6141" s="25"/>
      <c r="C6141" s="26"/>
      <c r="D6141" s="27"/>
      <c r="E6141" s="27" t="s">
        <v>11115</v>
      </c>
      <c r="F6141" s="27" t="s">
        <v>11116</v>
      </c>
      <c r="G6141" s="28" t="s">
        <v>173</v>
      </c>
      <c r="H6141" s="27" t="s">
        <v>174</v>
      </c>
      <c r="I6141" s="118" t="s">
        <v>11117</v>
      </c>
      <c r="J6141" s="29">
        <v>55.98</v>
      </c>
      <c r="K6141" s="28" t="s">
        <v>162</v>
      </c>
      <c r="L6141" s="27" t="s">
        <v>134</v>
      </c>
      <c r="M6141" s="27" t="s">
        <v>164</v>
      </c>
      <c r="N6141" s="27" t="s">
        <v>4101</v>
      </c>
    </row>
    <row r="6142" spans="1:14" ht="16.5" customHeight="1" thickTop="1" thickBot="1">
      <c r="A6142" s="30">
        <v>8542339000</v>
      </c>
      <c r="B6142" s="25"/>
      <c r="C6142" s="26"/>
      <c r="D6142" s="27"/>
      <c r="E6142" s="27" t="s">
        <v>1891</v>
      </c>
      <c r="F6142" s="27" t="s">
        <v>11118</v>
      </c>
      <c r="G6142" s="28" t="s">
        <v>173</v>
      </c>
      <c r="H6142" s="27" t="s">
        <v>174</v>
      </c>
      <c r="I6142" s="118" t="s">
        <v>11119</v>
      </c>
      <c r="J6142" s="29">
        <v>54.95</v>
      </c>
      <c r="K6142" s="28" t="s">
        <v>162</v>
      </c>
      <c r="L6142" s="27" t="s">
        <v>595</v>
      </c>
      <c r="M6142" s="27" t="s">
        <v>164</v>
      </c>
      <c r="N6142" s="27" t="s">
        <v>18070</v>
      </c>
    </row>
    <row r="6143" spans="1:14" ht="16.5" customHeight="1" thickTop="1" thickBot="1">
      <c r="A6143" s="30">
        <v>8542339000</v>
      </c>
      <c r="B6143" s="25"/>
      <c r="C6143" s="26"/>
      <c r="D6143" s="27"/>
      <c r="E6143" s="27" t="s">
        <v>1891</v>
      </c>
      <c r="F6143" s="27" t="s">
        <v>8633</v>
      </c>
      <c r="G6143" s="28" t="s">
        <v>297</v>
      </c>
      <c r="H6143" s="27" t="s">
        <v>298</v>
      </c>
      <c r="I6143" s="118" t="s">
        <v>11120</v>
      </c>
      <c r="J6143" s="29">
        <v>8.01</v>
      </c>
      <c r="K6143" s="28" t="s">
        <v>162</v>
      </c>
      <c r="L6143" s="27" t="s">
        <v>10852</v>
      </c>
      <c r="M6143" s="27" t="s">
        <v>164</v>
      </c>
      <c r="N6143" s="27" t="s">
        <v>18140</v>
      </c>
    </row>
    <row r="6144" spans="1:14" ht="16.5" customHeight="1" thickTop="1" thickBot="1">
      <c r="A6144" s="30">
        <v>8542339000</v>
      </c>
      <c r="B6144" s="25"/>
      <c r="C6144" s="26"/>
      <c r="D6144" s="27"/>
      <c r="E6144" s="27" t="s">
        <v>2940</v>
      </c>
      <c r="F6144" s="27" t="s">
        <v>11121</v>
      </c>
      <c r="G6144" s="28" t="s">
        <v>243</v>
      </c>
      <c r="H6144" s="27" t="s">
        <v>244</v>
      </c>
      <c r="I6144" s="118" t="s">
        <v>11122</v>
      </c>
      <c r="J6144" s="29">
        <v>14973</v>
      </c>
      <c r="K6144" s="28" t="s">
        <v>162</v>
      </c>
      <c r="L6144" s="27" t="s">
        <v>134</v>
      </c>
      <c r="M6144" s="27" t="s">
        <v>164</v>
      </c>
      <c r="N6144" s="27" t="s">
        <v>4101</v>
      </c>
    </row>
    <row r="6145" spans="1:14" ht="16.5" customHeight="1" thickTop="1" thickBot="1">
      <c r="A6145" s="30">
        <v>8542399010</v>
      </c>
      <c r="B6145" s="25"/>
      <c r="C6145" s="26"/>
      <c r="D6145" s="27"/>
      <c r="E6145" s="27" t="s">
        <v>697</v>
      </c>
      <c r="F6145" s="27" t="s">
        <v>11123</v>
      </c>
      <c r="G6145" s="28" t="s">
        <v>173</v>
      </c>
      <c r="H6145" s="27" t="s">
        <v>174</v>
      </c>
      <c r="I6145" s="118" t="s">
        <v>11124</v>
      </c>
      <c r="J6145" s="29">
        <v>75.78</v>
      </c>
      <c r="K6145" s="28" t="s">
        <v>162</v>
      </c>
      <c r="L6145" s="27" t="s">
        <v>528</v>
      </c>
      <c r="M6145" s="27" t="s">
        <v>164</v>
      </c>
      <c r="N6145" s="27" t="s">
        <v>18090</v>
      </c>
    </row>
    <row r="6146" spans="1:14" ht="16.5" customHeight="1" thickTop="1" thickBot="1">
      <c r="A6146" s="30">
        <v>8542399010</v>
      </c>
      <c r="B6146" s="25"/>
      <c r="C6146" s="26"/>
      <c r="D6146" s="27"/>
      <c r="E6146" s="27" t="s">
        <v>1343</v>
      </c>
      <c r="F6146" s="27" t="s">
        <v>7633</v>
      </c>
      <c r="G6146" s="28" t="s">
        <v>173</v>
      </c>
      <c r="H6146" s="27" t="s">
        <v>174</v>
      </c>
      <c r="I6146" s="118" t="s">
        <v>7634</v>
      </c>
      <c r="J6146" s="29">
        <v>14.82</v>
      </c>
      <c r="K6146" s="28" t="s">
        <v>162</v>
      </c>
      <c r="L6146" s="27" t="s">
        <v>416</v>
      </c>
      <c r="M6146" s="27" t="s">
        <v>164</v>
      </c>
      <c r="N6146" s="27" t="s">
        <v>18081</v>
      </c>
    </row>
    <row r="6147" spans="1:14" ht="16.5" customHeight="1" thickTop="1" thickBot="1">
      <c r="A6147" s="30">
        <v>8542399010</v>
      </c>
      <c r="B6147" s="25"/>
      <c r="C6147" s="26"/>
      <c r="D6147" s="27"/>
      <c r="E6147" s="27" t="s">
        <v>8686</v>
      </c>
      <c r="F6147" s="27" t="s">
        <v>8687</v>
      </c>
      <c r="G6147" s="28" t="s">
        <v>173</v>
      </c>
      <c r="H6147" s="27" t="s">
        <v>174</v>
      </c>
      <c r="I6147" s="118" t="s">
        <v>8688</v>
      </c>
      <c r="J6147" s="29">
        <v>43.63</v>
      </c>
      <c r="K6147" s="28" t="s">
        <v>162</v>
      </c>
      <c r="L6147" s="27" t="s">
        <v>614</v>
      </c>
      <c r="M6147" s="27" t="s">
        <v>164</v>
      </c>
      <c r="N6147" s="27" t="s">
        <v>18096</v>
      </c>
    </row>
    <row r="6148" spans="1:14" ht="16.5" customHeight="1" thickTop="1" thickBot="1">
      <c r="A6148" s="30">
        <v>8542399010</v>
      </c>
      <c r="B6148" s="25"/>
      <c r="C6148" s="26"/>
      <c r="D6148" s="27"/>
      <c r="E6148" s="27" t="s">
        <v>652</v>
      </c>
      <c r="F6148" s="27" t="s">
        <v>653</v>
      </c>
      <c r="G6148" s="28" t="s">
        <v>173</v>
      </c>
      <c r="H6148" s="27" t="s">
        <v>174</v>
      </c>
      <c r="I6148" s="118" t="s">
        <v>654</v>
      </c>
      <c r="J6148" s="29">
        <v>137.82</v>
      </c>
      <c r="K6148" s="28" t="s">
        <v>162</v>
      </c>
      <c r="L6148" s="27" t="s">
        <v>528</v>
      </c>
      <c r="M6148" s="27" t="s">
        <v>164</v>
      </c>
      <c r="N6148" s="27" t="s">
        <v>18090</v>
      </c>
    </row>
    <row r="6149" spans="1:14" ht="16.5" customHeight="1" thickTop="1" thickBot="1">
      <c r="A6149" s="30">
        <v>8542399010</v>
      </c>
      <c r="B6149" s="25"/>
      <c r="C6149" s="26"/>
      <c r="D6149" s="27"/>
      <c r="E6149" s="27" t="s">
        <v>649</v>
      </c>
      <c r="F6149" s="27" t="s">
        <v>11125</v>
      </c>
      <c r="G6149" s="28" t="s">
        <v>173</v>
      </c>
      <c r="H6149" s="27" t="s">
        <v>174</v>
      </c>
      <c r="I6149" s="118" t="s">
        <v>9554</v>
      </c>
      <c r="J6149" s="29">
        <v>31.13</v>
      </c>
      <c r="K6149" s="28" t="s">
        <v>162</v>
      </c>
      <c r="L6149" s="27" t="s">
        <v>528</v>
      </c>
      <c r="M6149" s="27" t="s">
        <v>164</v>
      </c>
      <c r="N6149" s="27" t="s">
        <v>18090</v>
      </c>
    </row>
    <row r="6150" spans="1:14" ht="16.5" customHeight="1" thickTop="1" thickBot="1">
      <c r="A6150" s="30">
        <v>8542399010</v>
      </c>
      <c r="B6150" s="25"/>
      <c r="C6150" s="26"/>
      <c r="D6150" s="27"/>
      <c r="E6150" s="27" t="s">
        <v>11126</v>
      </c>
      <c r="F6150" s="27"/>
      <c r="G6150" s="28" t="s">
        <v>173</v>
      </c>
      <c r="H6150" s="27" t="s">
        <v>174</v>
      </c>
      <c r="I6150" s="118" t="s">
        <v>3020</v>
      </c>
      <c r="J6150" s="29">
        <v>348.15</v>
      </c>
      <c r="K6150" s="28" t="s">
        <v>162</v>
      </c>
      <c r="L6150" s="27" t="s">
        <v>114</v>
      </c>
      <c r="M6150" s="27" t="s">
        <v>164</v>
      </c>
      <c r="N6150" s="27" t="s">
        <v>11042</v>
      </c>
    </row>
    <row r="6151" spans="1:14" ht="16.5" customHeight="1" thickTop="1" thickBot="1">
      <c r="A6151" s="30">
        <v>8542399010</v>
      </c>
      <c r="B6151" s="25"/>
      <c r="C6151" s="26"/>
      <c r="D6151" s="27"/>
      <c r="E6151" s="27" t="s">
        <v>697</v>
      </c>
      <c r="F6151" s="27" t="s">
        <v>11127</v>
      </c>
      <c r="G6151" s="28" t="s">
        <v>173</v>
      </c>
      <c r="H6151" s="27" t="s">
        <v>174</v>
      </c>
      <c r="I6151" s="118" t="s">
        <v>7484</v>
      </c>
      <c r="J6151" s="29">
        <v>84.88</v>
      </c>
      <c r="K6151" s="28" t="s">
        <v>162</v>
      </c>
      <c r="L6151" s="27" t="s">
        <v>416</v>
      </c>
      <c r="M6151" s="27" t="s">
        <v>164</v>
      </c>
      <c r="N6151" s="27" t="s">
        <v>18081</v>
      </c>
    </row>
    <row r="6152" spans="1:14" ht="16.5" customHeight="1" thickTop="1" thickBot="1">
      <c r="A6152" s="30">
        <v>8542399010</v>
      </c>
      <c r="B6152" s="25"/>
      <c r="C6152" s="26"/>
      <c r="D6152" s="27"/>
      <c r="E6152" s="27" t="s">
        <v>11128</v>
      </c>
      <c r="F6152" s="27" t="s">
        <v>9881</v>
      </c>
      <c r="G6152" s="28" t="s">
        <v>173</v>
      </c>
      <c r="H6152" s="27" t="s">
        <v>174</v>
      </c>
      <c r="I6152" s="118" t="s">
        <v>5965</v>
      </c>
      <c r="J6152" s="29">
        <v>3.6</v>
      </c>
      <c r="K6152" s="28" t="s">
        <v>162</v>
      </c>
      <c r="L6152" s="27" t="s">
        <v>134</v>
      </c>
      <c r="M6152" s="27" t="s">
        <v>164</v>
      </c>
      <c r="N6152" s="27" t="s">
        <v>4101</v>
      </c>
    </row>
    <row r="6153" spans="1:14" ht="16.5" customHeight="1" thickTop="1" thickBot="1">
      <c r="A6153" s="30">
        <v>8542399010</v>
      </c>
      <c r="B6153" s="25"/>
      <c r="C6153" s="26"/>
      <c r="D6153" s="27"/>
      <c r="E6153" s="27" t="s">
        <v>1343</v>
      </c>
      <c r="F6153" s="27" t="s">
        <v>2666</v>
      </c>
      <c r="G6153" s="28" t="s">
        <v>173</v>
      </c>
      <c r="H6153" s="27" t="s">
        <v>174</v>
      </c>
      <c r="I6153" s="118" t="s">
        <v>2667</v>
      </c>
      <c r="J6153" s="29">
        <v>1.35</v>
      </c>
      <c r="K6153" s="28" t="s">
        <v>162</v>
      </c>
      <c r="L6153" s="27" t="s">
        <v>134</v>
      </c>
      <c r="M6153" s="27" t="s">
        <v>164</v>
      </c>
      <c r="N6153" s="27" t="s">
        <v>4101</v>
      </c>
    </row>
    <row r="6154" spans="1:14" ht="16.5" customHeight="1" thickTop="1" thickBot="1">
      <c r="A6154" s="30">
        <v>8542399010</v>
      </c>
      <c r="B6154" s="25"/>
      <c r="C6154" s="26"/>
      <c r="D6154" s="27"/>
      <c r="E6154" s="27" t="s">
        <v>11129</v>
      </c>
      <c r="F6154" s="27" t="s">
        <v>11130</v>
      </c>
      <c r="G6154" s="28" t="s">
        <v>173</v>
      </c>
      <c r="H6154" s="27" t="s">
        <v>174</v>
      </c>
      <c r="I6154" s="118" t="s">
        <v>11131</v>
      </c>
      <c r="J6154" s="29">
        <v>244.44</v>
      </c>
      <c r="K6154" s="28" t="s">
        <v>162</v>
      </c>
      <c r="L6154" s="27" t="s">
        <v>648</v>
      </c>
      <c r="M6154" s="27" t="s">
        <v>164</v>
      </c>
      <c r="N6154" s="27" t="s">
        <v>11042</v>
      </c>
    </row>
    <row r="6155" spans="1:14" ht="16.5" customHeight="1" thickTop="1" thickBot="1">
      <c r="A6155" s="30">
        <v>8542399010</v>
      </c>
      <c r="B6155" s="25"/>
      <c r="C6155" s="26"/>
      <c r="D6155" s="27"/>
      <c r="E6155" s="27" t="s">
        <v>1343</v>
      </c>
      <c r="F6155" s="27" t="s">
        <v>11132</v>
      </c>
      <c r="G6155" s="28" t="s">
        <v>173</v>
      </c>
      <c r="H6155" s="27" t="s">
        <v>174</v>
      </c>
      <c r="I6155" s="118" t="s">
        <v>11133</v>
      </c>
      <c r="J6155" s="29">
        <v>1.78</v>
      </c>
      <c r="K6155" s="28" t="s">
        <v>162</v>
      </c>
      <c r="L6155" s="27" t="s">
        <v>528</v>
      </c>
      <c r="M6155" s="27" t="s">
        <v>164</v>
      </c>
      <c r="N6155" s="27" t="s">
        <v>18090</v>
      </c>
    </row>
    <row r="6156" spans="1:14" ht="16.5" customHeight="1" thickTop="1" thickBot="1">
      <c r="A6156" s="30">
        <v>8542399010</v>
      </c>
      <c r="B6156" s="25"/>
      <c r="C6156" s="26"/>
      <c r="D6156" s="27"/>
      <c r="E6156" s="27" t="s">
        <v>1343</v>
      </c>
      <c r="F6156" s="27" t="s">
        <v>9265</v>
      </c>
      <c r="G6156" s="28" t="s">
        <v>173</v>
      </c>
      <c r="H6156" s="27" t="s">
        <v>174</v>
      </c>
      <c r="I6156" s="118" t="s">
        <v>9266</v>
      </c>
      <c r="J6156" s="29">
        <v>3.56</v>
      </c>
      <c r="K6156" s="28" t="s">
        <v>162</v>
      </c>
      <c r="L6156" s="27" t="s">
        <v>528</v>
      </c>
      <c r="M6156" s="27" t="s">
        <v>164</v>
      </c>
      <c r="N6156" s="27" t="s">
        <v>18090</v>
      </c>
    </row>
    <row r="6157" spans="1:14" ht="16.5" customHeight="1" thickTop="1" thickBot="1">
      <c r="A6157" s="30">
        <v>8542399010</v>
      </c>
      <c r="B6157" s="25"/>
      <c r="C6157" s="26"/>
      <c r="D6157" s="27"/>
      <c r="E6157" s="27" t="s">
        <v>11134</v>
      </c>
      <c r="F6157" s="27" t="s">
        <v>11135</v>
      </c>
      <c r="G6157" s="28" t="s">
        <v>173</v>
      </c>
      <c r="H6157" s="27" t="s">
        <v>174</v>
      </c>
      <c r="I6157" s="118" t="s">
        <v>11136</v>
      </c>
      <c r="J6157" s="29">
        <v>1816.5</v>
      </c>
      <c r="K6157" s="28" t="s">
        <v>162</v>
      </c>
      <c r="L6157" s="27" t="s">
        <v>11137</v>
      </c>
      <c r="M6157" s="27" t="s">
        <v>164</v>
      </c>
      <c r="N6157" s="27" t="s">
        <v>18409</v>
      </c>
    </row>
    <row r="6158" spans="1:14" ht="16.5" customHeight="1" thickTop="1" thickBot="1">
      <c r="A6158" s="30">
        <v>8542399010</v>
      </c>
      <c r="B6158" s="25"/>
      <c r="C6158" s="26"/>
      <c r="D6158" s="27"/>
      <c r="E6158" s="27" t="s">
        <v>1343</v>
      </c>
      <c r="F6158" s="27" t="s">
        <v>11138</v>
      </c>
      <c r="G6158" s="28" t="s">
        <v>173</v>
      </c>
      <c r="H6158" s="27" t="s">
        <v>174</v>
      </c>
      <c r="I6158" s="118" t="s">
        <v>7533</v>
      </c>
      <c r="J6158" s="29">
        <v>7927.15</v>
      </c>
      <c r="K6158" s="28" t="s">
        <v>162</v>
      </c>
      <c r="L6158" s="27" t="s">
        <v>125</v>
      </c>
      <c r="M6158" s="27" t="s">
        <v>164</v>
      </c>
      <c r="N6158" s="27" t="s">
        <v>125</v>
      </c>
    </row>
    <row r="6159" spans="1:14" ht="16.5" customHeight="1" thickTop="1" thickBot="1">
      <c r="A6159" s="30">
        <v>8542399010</v>
      </c>
      <c r="B6159" s="25"/>
      <c r="C6159" s="26"/>
      <c r="D6159" s="27"/>
      <c r="E6159" s="27" t="s">
        <v>1343</v>
      </c>
      <c r="F6159" s="27" t="s">
        <v>9267</v>
      </c>
      <c r="G6159" s="28" t="s">
        <v>173</v>
      </c>
      <c r="H6159" s="27" t="s">
        <v>174</v>
      </c>
      <c r="I6159" s="118" t="s">
        <v>9268</v>
      </c>
      <c r="J6159" s="29">
        <v>3.11</v>
      </c>
      <c r="K6159" s="28" t="s">
        <v>162</v>
      </c>
      <c r="L6159" s="27" t="s">
        <v>1039</v>
      </c>
      <c r="M6159" s="27" t="s">
        <v>164</v>
      </c>
      <c r="N6159" s="27" t="s">
        <v>18118</v>
      </c>
    </row>
    <row r="6160" spans="1:14" ht="16.5" customHeight="1" thickTop="1" thickBot="1">
      <c r="A6160" s="30">
        <v>8542399010</v>
      </c>
      <c r="B6160" s="25"/>
      <c r="C6160" s="26"/>
      <c r="D6160" s="27"/>
      <c r="E6160" s="27" t="s">
        <v>1343</v>
      </c>
      <c r="F6160" s="27" t="s">
        <v>11132</v>
      </c>
      <c r="G6160" s="28" t="s">
        <v>173</v>
      </c>
      <c r="H6160" s="27" t="s">
        <v>174</v>
      </c>
      <c r="I6160" s="118" t="s">
        <v>11133</v>
      </c>
      <c r="J6160" s="29">
        <v>1.1299999999999999</v>
      </c>
      <c r="K6160" s="28" t="s">
        <v>162</v>
      </c>
      <c r="L6160" s="27" t="s">
        <v>1039</v>
      </c>
      <c r="M6160" s="27" t="s">
        <v>164</v>
      </c>
      <c r="N6160" s="27" t="s">
        <v>18118</v>
      </c>
    </row>
    <row r="6161" spans="1:14" ht="16.5" customHeight="1" thickTop="1" thickBot="1">
      <c r="A6161" s="30">
        <v>8542399010</v>
      </c>
      <c r="B6161" s="25"/>
      <c r="C6161" s="26"/>
      <c r="D6161" s="27"/>
      <c r="E6161" s="27" t="s">
        <v>1343</v>
      </c>
      <c r="F6161" s="27" t="s">
        <v>11139</v>
      </c>
      <c r="G6161" s="28" t="s">
        <v>173</v>
      </c>
      <c r="H6161" s="27" t="s">
        <v>174</v>
      </c>
      <c r="I6161" s="118" t="s">
        <v>11140</v>
      </c>
      <c r="J6161" s="29">
        <v>1.48</v>
      </c>
      <c r="K6161" s="28" t="s">
        <v>162</v>
      </c>
      <c r="L6161" s="27" t="s">
        <v>1039</v>
      </c>
      <c r="M6161" s="27" t="s">
        <v>164</v>
      </c>
      <c r="N6161" s="27" t="s">
        <v>18118</v>
      </c>
    </row>
    <row r="6162" spans="1:14" ht="16.5" customHeight="1" thickTop="1" thickBot="1">
      <c r="A6162" s="30">
        <v>8542399010</v>
      </c>
      <c r="B6162" s="25"/>
      <c r="C6162" s="26"/>
      <c r="D6162" s="27"/>
      <c r="E6162" s="27" t="s">
        <v>1343</v>
      </c>
      <c r="F6162" s="27" t="s">
        <v>7928</v>
      </c>
      <c r="G6162" s="28" t="s">
        <v>173</v>
      </c>
      <c r="H6162" s="27" t="s">
        <v>174</v>
      </c>
      <c r="I6162" s="118" t="s">
        <v>7929</v>
      </c>
      <c r="J6162" s="29">
        <v>9.06</v>
      </c>
      <c r="K6162" s="28" t="s">
        <v>162</v>
      </c>
      <c r="L6162" s="27" t="s">
        <v>4101</v>
      </c>
      <c r="M6162" s="27" t="s">
        <v>164</v>
      </c>
      <c r="N6162" s="27" t="s">
        <v>4101</v>
      </c>
    </row>
    <row r="6163" spans="1:14" ht="16.5" customHeight="1" thickTop="1" thickBot="1">
      <c r="A6163" s="30">
        <v>8542399010</v>
      </c>
      <c r="B6163" s="25"/>
      <c r="C6163" s="26"/>
      <c r="D6163" s="27"/>
      <c r="E6163" s="27" t="s">
        <v>11141</v>
      </c>
      <c r="F6163" s="27" t="s">
        <v>11142</v>
      </c>
      <c r="G6163" s="28" t="s">
        <v>173</v>
      </c>
      <c r="H6163" s="27" t="s">
        <v>174</v>
      </c>
      <c r="I6163" s="118" t="s">
        <v>11143</v>
      </c>
      <c r="J6163" s="29">
        <v>24.45</v>
      </c>
      <c r="K6163" s="28" t="s">
        <v>162</v>
      </c>
      <c r="L6163" s="27" t="s">
        <v>648</v>
      </c>
      <c r="M6163" s="27" t="s">
        <v>164</v>
      </c>
      <c r="N6163" s="27" t="s">
        <v>11042</v>
      </c>
    </row>
    <row r="6164" spans="1:14" ht="16.5" customHeight="1" thickTop="1" thickBot="1">
      <c r="A6164" s="30">
        <v>8542399010</v>
      </c>
      <c r="B6164" s="25"/>
      <c r="C6164" s="26"/>
      <c r="D6164" s="27"/>
      <c r="E6164" s="27" t="s">
        <v>11144</v>
      </c>
      <c r="F6164" s="27" t="s">
        <v>11145</v>
      </c>
      <c r="G6164" s="28" t="s">
        <v>173</v>
      </c>
      <c r="H6164" s="27" t="s">
        <v>174</v>
      </c>
      <c r="I6164" s="118" t="s">
        <v>11146</v>
      </c>
      <c r="J6164" s="29">
        <v>77.8</v>
      </c>
      <c r="K6164" s="28" t="s">
        <v>162</v>
      </c>
      <c r="L6164" s="27" t="s">
        <v>648</v>
      </c>
      <c r="M6164" s="27" t="s">
        <v>164</v>
      </c>
      <c r="N6164" s="27" t="s">
        <v>11042</v>
      </c>
    </row>
    <row r="6165" spans="1:14" ht="16.5" customHeight="1" thickTop="1" thickBot="1">
      <c r="A6165" s="30">
        <v>8542399010</v>
      </c>
      <c r="B6165" s="25"/>
      <c r="C6165" s="26"/>
      <c r="D6165" s="27"/>
      <c r="E6165" s="27" t="s">
        <v>2970</v>
      </c>
      <c r="F6165" s="27" t="s">
        <v>11147</v>
      </c>
      <c r="G6165" s="28" t="s">
        <v>173</v>
      </c>
      <c r="H6165" s="27" t="s">
        <v>174</v>
      </c>
      <c r="I6165" s="118" t="s">
        <v>11148</v>
      </c>
      <c r="J6165" s="29">
        <v>48.56</v>
      </c>
      <c r="K6165" s="28" t="s">
        <v>162</v>
      </c>
      <c r="L6165" s="27" t="s">
        <v>648</v>
      </c>
      <c r="M6165" s="27" t="s">
        <v>164</v>
      </c>
      <c r="N6165" s="27" t="s">
        <v>11042</v>
      </c>
    </row>
    <row r="6166" spans="1:14" ht="16.5" customHeight="1" thickTop="1" thickBot="1">
      <c r="A6166" s="30">
        <v>8542399010</v>
      </c>
      <c r="B6166" s="25"/>
      <c r="C6166" s="26"/>
      <c r="D6166" s="27"/>
      <c r="E6166" s="27" t="s">
        <v>4630</v>
      </c>
      <c r="F6166" s="27" t="s">
        <v>11149</v>
      </c>
      <c r="G6166" s="28" t="s">
        <v>173</v>
      </c>
      <c r="H6166" s="27" t="s">
        <v>174</v>
      </c>
      <c r="I6166" s="118" t="s">
        <v>11150</v>
      </c>
      <c r="J6166" s="29">
        <v>28.05</v>
      </c>
      <c r="K6166" s="28" t="s">
        <v>162</v>
      </c>
      <c r="L6166" s="27" t="s">
        <v>1568</v>
      </c>
      <c r="M6166" s="27" t="s">
        <v>164</v>
      </c>
      <c r="N6166" s="27" t="s">
        <v>11858</v>
      </c>
    </row>
    <row r="6167" spans="1:14" ht="16.5" customHeight="1" thickTop="1" thickBot="1">
      <c r="A6167" s="30">
        <v>8542399010</v>
      </c>
      <c r="B6167" s="25"/>
      <c r="C6167" s="26"/>
      <c r="D6167" s="27"/>
      <c r="E6167" s="27" t="s">
        <v>2970</v>
      </c>
      <c r="F6167" s="27" t="s">
        <v>11151</v>
      </c>
      <c r="G6167" s="28" t="s">
        <v>173</v>
      </c>
      <c r="H6167" s="27" t="s">
        <v>174</v>
      </c>
      <c r="I6167" s="118" t="s">
        <v>11152</v>
      </c>
      <c r="J6167" s="29">
        <v>94.88</v>
      </c>
      <c r="K6167" s="28" t="s">
        <v>162</v>
      </c>
      <c r="L6167" s="27" t="s">
        <v>648</v>
      </c>
      <c r="M6167" s="27" t="s">
        <v>164</v>
      </c>
      <c r="N6167" s="27" t="s">
        <v>11042</v>
      </c>
    </row>
    <row r="6168" spans="1:14" ht="16.5" customHeight="1" thickTop="1" thickBot="1">
      <c r="A6168" s="30">
        <v>8542399010</v>
      </c>
      <c r="B6168" s="25"/>
      <c r="C6168" s="26"/>
      <c r="D6168" s="27"/>
      <c r="E6168" s="27" t="s">
        <v>2970</v>
      </c>
      <c r="F6168" s="27" t="s">
        <v>11153</v>
      </c>
      <c r="G6168" s="28" t="s">
        <v>173</v>
      </c>
      <c r="H6168" s="27" t="s">
        <v>174</v>
      </c>
      <c r="I6168" s="118" t="s">
        <v>10906</v>
      </c>
      <c r="J6168" s="29">
        <v>14.45</v>
      </c>
      <c r="K6168" s="28" t="s">
        <v>162</v>
      </c>
      <c r="L6168" s="27" t="s">
        <v>10907</v>
      </c>
      <c r="M6168" s="27" t="s">
        <v>164</v>
      </c>
      <c r="N6168" s="27" t="s">
        <v>18410</v>
      </c>
    </row>
    <row r="6169" spans="1:14" ht="16.5" customHeight="1" thickTop="1" thickBot="1">
      <c r="A6169" s="30">
        <v>8542399010</v>
      </c>
      <c r="B6169" s="25"/>
      <c r="C6169" s="26"/>
      <c r="D6169" s="27"/>
      <c r="E6169" s="27" t="s">
        <v>11154</v>
      </c>
      <c r="F6169" s="27" t="s">
        <v>11155</v>
      </c>
      <c r="G6169" s="28" t="s">
        <v>173</v>
      </c>
      <c r="H6169" s="27" t="s">
        <v>174</v>
      </c>
      <c r="I6169" s="118" t="s">
        <v>11156</v>
      </c>
      <c r="J6169" s="29">
        <v>1529.5</v>
      </c>
      <c r="K6169" s="28" t="s">
        <v>162</v>
      </c>
      <c r="L6169" s="27" t="s">
        <v>134</v>
      </c>
      <c r="M6169" s="27" t="s">
        <v>164</v>
      </c>
      <c r="N6169" s="27" t="s">
        <v>4101</v>
      </c>
    </row>
    <row r="6170" spans="1:14" ht="16.5" customHeight="1" thickTop="1" thickBot="1">
      <c r="A6170" s="30">
        <v>8542399010</v>
      </c>
      <c r="B6170" s="25"/>
      <c r="C6170" s="26"/>
      <c r="D6170" s="27"/>
      <c r="E6170" s="27" t="s">
        <v>652</v>
      </c>
      <c r="F6170" s="27" t="s">
        <v>653</v>
      </c>
      <c r="G6170" s="28" t="s">
        <v>173</v>
      </c>
      <c r="H6170" s="27" t="s">
        <v>174</v>
      </c>
      <c r="I6170" s="118" t="s">
        <v>11157</v>
      </c>
      <c r="J6170" s="29">
        <v>224</v>
      </c>
      <c r="K6170" s="28" t="s">
        <v>162</v>
      </c>
      <c r="L6170" s="27" t="s">
        <v>134</v>
      </c>
      <c r="M6170" s="27" t="s">
        <v>164</v>
      </c>
      <c r="N6170" s="27" t="s">
        <v>4101</v>
      </c>
    </row>
    <row r="6171" spans="1:14" ht="16.5" customHeight="1" thickTop="1" thickBot="1">
      <c r="A6171" s="30">
        <v>8542399010</v>
      </c>
      <c r="B6171" s="25"/>
      <c r="C6171" s="26"/>
      <c r="D6171" s="27"/>
      <c r="E6171" s="27" t="s">
        <v>652</v>
      </c>
      <c r="F6171" s="27" t="s">
        <v>11158</v>
      </c>
      <c r="G6171" s="28" t="s">
        <v>173</v>
      </c>
      <c r="H6171" s="27" t="s">
        <v>174</v>
      </c>
      <c r="I6171" s="118" t="s">
        <v>11159</v>
      </c>
      <c r="J6171" s="29">
        <v>8.4</v>
      </c>
      <c r="K6171" s="28" t="s">
        <v>162</v>
      </c>
      <c r="L6171" s="27" t="s">
        <v>137</v>
      </c>
      <c r="M6171" s="27" t="s">
        <v>164</v>
      </c>
      <c r="N6171" s="27" t="s">
        <v>523</v>
      </c>
    </row>
    <row r="6172" spans="1:14" ht="16.5" customHeight="1" thickTop="1" thickBot="1">
      <c r="A6172" s="30">
        <v>8542399010</v>
      </c>
      <c r="B6172" s="25"/>
      <c r="C6172" s="26"/>
      <c r="D6172" s="27"/>
      <c r="E6172" s="27" t="s">
        <v>652</v>
      </c>
      <c r="F6172" s="27" t="s">
        <v>11160</v>
      </c>
      <c r="G6172" s="28" t="s">
        <v>173</v>
      </c>
      <c r="H6172" s="27" t="s">
        <v>174</v>
      </c>
      <c r="I6172" s="118" t="s">
        <v>10548</v>
      </c>
      <c r="J6172" s="29">
        <v>1.99</v>
      </c>
      <c r="K6172" s="28" t="s">
        <v>162</v>
      </c>
      <c r="L6172" s="27" t="s">
        <v>4101</v>
      </c>
      <c r="M6172" s="27" t="s">
        <v>164</v>
      </c>
      <c r="N6172" s="27" t="s">
        <v>4101</v>
      </c>
    </row>
    <row r="6173" spans="1:14" ht="16.5" customHeight="1" thickTop="1" thickBot="1">
      <c r="A6173" s="24">
        <v>8536693000</v>
      </c>
      <c r="B6173" s="25"/>
      <c r="C6173" s="26"/>
      <c r="D6173" s="27"/>
      <c r="E6173" s="27" t="s">
        <v>9495</v>
      </c>
      <c r="F6173" s="27" t="s">
        <v>11161</v>
      </c>
      <c r="G6173" s="28" t="s">
        <v>297</v>
      </c>
      <c r="H6173" s="27" t="s">
        <v>298</v>
      </c>
      <c r="I6173" s="118" t="s">
        <v>11162</v>
      </c>
      <c r="J6173" s="29">
        <v>72.42</v>
      </c>
      <c r="K6173" s="28" t="s">
        <v>162</v>
      </c>
      <c r="L6173" s="27" t="s">
        <v>449</v>
      </c>
      <c r="M6173" s="27" t="s">
        <v>164</v>
      </c>
      <c r="N6173" s="27" t="s">
        <v>18085</v>
      </c>
    </row>
    <row r="6174" spans="1:14" ht="16.5" customHeight="1" thickTop="1" thickBot="1">
      <c r="A6174" s="30">
        <v>8542319010</v>
      </c>
      <c r="B6174" s="25"/>
      <c r="C6174" s="26"/>
      <c r="D6174" s="27"/>
      <c r="E6174" s="27" t="s">
        <v>4807</v>
      </c>
      <c r="F6174" s="27" t="s">
        <v>11163</v>
      </c>
      <c r="G6174" s="28" t="s">
        <v>173</v>
      </c>
      <c r="H6174" s="27" t="s">
        <v>174</v>
      </c>
      <c r="I6174" s="118" t="s">
        <v>11164</v>
      </c>
      <c r="J6174" s="29">
        <v>0.22</v>
      </c>
      <c r="K6174" s="28" t="s">
        <v>162</v>
      </c>
      <c r="L6174" s="27" t="s">
        <v>218</v>
      </c>
      <c r="M6174" s="27" t="s">
        <v>164</v>
      </c>
      <c r="N6174" s="27" t="s">
        <v>18066</v>
      </c>
    </row>
    <row r="6175" spans="1:14" ht="16.5" customHeight="1" thickTop="1" thickBot="1">
      <c r="A6175" s="30">
        <v>8542399010</v>
      </c>
      <c r="B6175" s="25"/>
      <c r="C6175" s="26"/>
      <c r="D6175" s="27"/>
      <c r="E6175" s="27" t="s">
        <v>11165</v>
      </c>
      <c r="F6175" s="27" t="s">
        <v>11166</v>
      </c>
      <c r="G6175" s="28" t="s">
        <v>173</v>
      </c>
      <c r="H6175" s="27" t="s">
        <v>174</v>
      </c>
      <c r="I6175" s="118" t="s">
        <v>11167</v>
      </c>
      <c r="J6175" s="29">
        <v>13.33</v>
      </c>
      <c r="K6175" s="28" t="s">
        <v>162</v>
      </c>
      <c r="L6175" s="27" t="s">
        <v>687</v>
      </c>
      <c r="M6175" s="27" t="s">
        <v>164</v>
      </c>
      <c r="N6175" s="27" t="s">
        <v>18102</v>
      </c>
    </row>
    <row r="6176" spans="1:14" ht="16.5" customHeight="1" thickTop="1">
      <c r="A6176" s="24">
        <v>7415390000</v>
      </c>
      <c r="B6176" s="25"/>
      <c r="C6176" s="26">
        <v>0.05</v>
      </c>
      <c r="D6176" s="27"/>
      <c r="E6176" s="27" t="s">
        <v>11168</v>
      </c>
      <c r="F6176" s="27"/>
      <c r="G6176" s="28" t="s">
        <v>167</v>
      </c>
      <c r="H6176" s="27" t="s">
        <v>168</v>
      </c>
      <c r="I6176" s="118" t="s">
        <v>10389</v>
      </c>
      <c r="J6176" s="29">
        <v>14.67</v>
      </c>
      <c r="K6176" s="28" t="s">
        <v>162</v>
      </c>
      <c r="L6176" s="27" t="s">
        <v>4504</v>
      </c>
      <c r="M6176" s="27" t="s">
        <v>164</v>
      </c>
      <c r="N6176" s="27" t="s">
        <v>18259</v>
      </c>
    </row>
    <row r="6177" spans="1:14" ht="16.5" customHeight="1">
      <c r="A6177" s="24">
        <v>8504409100</v>
      </c>
      <c r="B6177" s="25"/>
      <c r="C6177" s="26"/>
      <c r="D6177" s="27"/>
      <c r="E6177" s="27" t="s">
        <v>11169</v>
      </c>
      <c r="F6177" s="27" t="s">
        <v>8006</v>
      </c>
      <c r="G6177" s="28" t="s">
        <v>173</v>
      </c>
      <c r="H6177" s="27" t="s">
        <v>174</v>
      </c>
      <c r="I6177" s="118" t="s">
        <v>8007</v>
      </c>
      <c r="J6177" s="29">
        <v>144.9</v>
      </c>
      <c r="K6177" s="28" t="s">
        <v>162</v>
      </c>
      <c r="L6177" s="27" t="s">
        <v>212</v>
      </c>
      <c r="M6177" s="27" t="s">
        <v>164</v>
      </c>
      <c r="N6177" s="27" t="s">
        <v>18065</v>
      </c>
    </row>
    <row r="6178" spans="1:14" ht="16.5" customHeight="1">
      <c r="A6178" s="24">
        <v>8504409100</v>
      </c>
      <c r="B6178" s="25"/>
      <c r="C6178" s="26"/>
      <c r="D6178" s="27"/>
      <c r="E6178" s="27" t="s">
        <v>11169</v>
      </c>
      <c r="F6178" s="27" t="s">
        <v>11170</v>
      </c>
      <c r="G6178" s="28" t="s">
        <v>173</v>
      </c>
      <c r="H6178" s="27" t="s">
        <v>174</v>
      </c>
      <c r="I6178" s="118" t="s">
        <v>8013</v>
      </c>
      <c r="J6178" s="29">
        <v>776.44</v>
      </c>
      <c r="K6178" s="28" t="s">
        <v>162</v>
      </c>
      <c r="L6178" s="27" t="s">
        <v>218</v>
      </c>
      <c r="M6178" s="27" t="s">
        <v>164</v>
      </c>
      <c r="N6178" s="27" t="s">
        <v>18066</v>
      </c>
    </row>
    <row r="6179" spans="1:14" ht="16.5" customHeight="1">
      <c r="A6179" s="24">
        <v>8504409100</v>
      </c>
      <c r="B6179" s="25"/>
      <c r="C6179" s="26"/>
      <c r="D6179" s="27"/>
      <c r="E6179" s="27" t="s">
        <v>11169</v>
      </c>
      <c r="F6179" s="27" t="s">
        <v>11171</v>
      </c>
      <c r="G6179" s="28" t="s">
        <v>173</v>
      </c>
      <c r="H6179" s="27" t="s">
        <v>174</v>
      </c>
      <c r="I6179" s="118" t="s">
        <v>11172</v>
      </c>
      <c r="J6179" s="29">
        <v>860.34</v>
      </c>
      <c r="K6179" s="28" t="s">
        <v>162</v>
      </c>
      <c r="L6179" s="27" t="s">
        <v>3193</v>
      </c>
      <c r="M6179" s="27" t="s">
        <v>164</v>
      </c>
      <c r="N6179" s="27" t="s">
        <v>18191</v>
      </c>
    </row>
    <row r="6180" spans="1:14" ht="16.5" customHeight="1">
      <c r="A6180" s="24">
        <v>8504409100</v>
      </c>
      <c r="B6180" s="25"/>
      <c r="C6180" s="26"/>
      <c r="D6180" s="27"/>
      <c r="E6180" s="27" t="s">
        <v>11169</v>
      </c>
      <c r="F6180" s="27" t="s">
        <v>213</v>
      </c>
      <c r="G6180" s="28" t="s">
        <v>173</v>
      </c>
      <c r="H6180" s="27" t="s">
        <v>174</v>
      </c>
      <c r="I6180" s="118" t="s">
        <v>214</v>
      </c>
      <c r="J6180" s="29">
        <v>131.69</v>
      </c>
      <c r="K6180" s="28" t="s">
        <v>162</v>
      </c>
      <c r="L6180" s="27" t="s">
        <v>212</v>
      </c>
      <c r="M6180" s="27" t="s">
        <v>164</v>
      </c>
      <c r="N6180" s="27" t="s">
        <v>18065</v>
      </c>
    </row>
    <row r="6181" spans="1:14" ht="16.5" customHeight="1">
      <c r="A6181" s="24">
        <v>8504409100</v>
      </c>
      <c r="B6181" s="25"/>
      <c r="C6181" s="26"/>
      <c r="D6181" s="27"/>
      <c r="E6181" s="27" t="s">
        <v>11169</v>
      </c>
      <c r="F6181" s="27" t="s">
        <v>8008</v>
      </c>
      <c r="G6181" s="28" t="s">
        <v>173</v>
      </c>
      <c r="H6181" s="27" t="s">
        <v>174</v>
      </c>
      <c r="I6181" s="118" t="s">
        <v>8009</v>
      </c>
      <c r="J6181" s="29">
        <v>510.17</v>
      </c>
      <c r="K6181" s="28" t="s">
        <v>162</v>
      </c>
      <c r="L6181" s="27" t="s">
        <v>212</v>
      </c>
      <c r="M6181" s="27" t="s">
        <v>164</v>
      </c>
      <c r="N6181" s="27" t="s">
        <v>18065</v>
      </c>
    </row>
    <row r="6182" spans="1:14" ht="16.5" customHeight="1">
      <c r="A6182" s="24">
        <v>8504409100</v>
      </c>
      <c r="B6182" s="25"/>
      <c r="C6182" s="26"/>
      <c r="D6182" s="27"/>
      <c r="E6182" s="27" t="s">
        <v>11169</v>
      </c>
      <c r="F6182" s="27" t="s">
        <v>8333</v>
      </c>
      <c r="G6182" s="28" t="s">
        <v>173</v>
      </c>
      <c r="H6182" s="27" t="s">
        <v>174</v>
      </c>
      <c r="I6182" s="118" t="s">
        <v>8334</v>
      </c>
      <c r="J6182" s="29">
        <v>139.47999999999999</v>
      </c>
      <c r="K6182" s="28" t="s">
        <v>162</v>
      </c>
      <c r="L6182" s="27" t="s">
        <v>212</v>
      </c>
      <c r="M6182" s="27" t="s">
        <v>164</v>
      </c>
      <c r="N6182" s="27" t="s">
        <v>18065</v>
      </c>
    </row>
    <row r="6183" spans="1:14" ht="16.5" customHeight="1">
      <c r="A6183" s="24">
        <v>8504409100</v>
      </c>
      <c r="B6183" s="25"/>
      <c r="C6183" s="26"/>
      <c r="D6183" s="27"/>
      <c r="E6183" s="27" t="s">
        <v>11169</v>
      </c>
      <c r="F6183" s="27" t="s">
        <v>210</v>
      </c>
      <c r="G6183" s="28" t="s">
        <v>173</v>
      </c>
      <c r="H6183" s="27" t="s">
        <v>174</v>
      </c>
      <c r="I6183" s="118" t="s">
        <v>211</v>
      </c>
      <c r="J6183" s="29">
        <v>518.4</v>
      </c>
      <c r="K6183" s="28" t="s">
        <v>162</v>
      </c>
      <c r="L6183" s="27" t="s">
        <v>212</v>
      </c>
      <c r="M6183" s="27" t="s">
        <v>164</v>
      </c>
      <c r="N6183" s="27" t="s">
        <v>18065</v>
      </c>
    </row>
    <row r="6184" spans="1:14" ht="16.5" customHeight="1">
      <c r="A6184" s="24">
        <v>8504409100</v>
      </c>
      <c r="B6184" s="25"/>
      <c r="C6184" s="26"/>
      <c r="D6184" s="27"/>
      <c r="E6184" s="27" t="s">
        <v>11169</v>
      </c>
      <c r="F6184" s="27" t="s">
        <v>9130</v>
      </c>
      <c r="G6184" s="28" t="s">
        <v>173</v>
      </c>
      <c r="H6184" s="27" t="s">
        <v>174</v>
      </c>
      <c r="I6184" s="118" t="s">
        <v>7556</v>
      </c>
      <c r="J6184" s="29">
        <v>25.25</v>
      </c>
      <c r="K6184" s="28" t="s">
        <v>162</v>
      </c>
      <c r="L6184" s="27" t="s">
        <v>212</v>
      </c>
      <c r="M6184" s="27" t="s">
        <v>164</v>
      </c>
      <c r="N6184" s="27" t="s">
        <v>18065</v>
      </c>
    </row>
    <row r="6185" spans="1:14" ht="16.5" customHeight="1">
      <c r="A6185" s="24">
        <v>8504409100</v>
      </c>
      <c r="B6185" s="25"/>
      <c r="C6185" s="26"/>
      <c r="D6185" s="27"/>
      <c r="E6185" s="27" t="s">
        <v>11169</v>
      </c>
      <c r="F6185" s="27" t="s">
        <v>8901</v>
      </c>
      <c r="G6185" s="28" t="s">
        <v>173</v>
      </c>
      <c r="H6185" s="27" t="s">
        <v>174</v>
      </c>
      <c r="I6185" s="118" t="s">
        <v>8902</v>
      </c>
      <c r="J6185" s="29">
        <v>30</v>
      </c>
      <c r="K6185" s="28" t="s">
        <v>162</v>
      </c>
      <c r="L6185" s="27" t="s">
        <v>212</v>
      </c>
      <c r="M6185" s="27" t="s">
        <v>164</v>
      </c>
      <c r="N6185" s="27" t="s">
        <v>18065</v>
      </c>
    </row>
    <row r="6186" spans="1:14" ht="16.5" customHeight="1">
      <c r="A6186" s="24">
        <v>8504409100</v>
      </c>
      <c r="B6186" s="25"/>
      <c r="C6186" s="26"/>
      <c r="D6186" s="27"/>
      <c r="E6186" s="27" t="s">
        <v>11169</v>
      </c>
      <c r="F6186" s="27" t="s">
        <v>7555</v>
      </c>
      <c r="G6186" s="28" t="s">
        <v>173</v>
      </c>
      <c r="H6186" s="27" t="s">
        <v>174</v>
      </c>
      <c r="I6186" s="118" t="s">
        <v>7556</v>
      </c>
      <c r="J6186" s="29">
        <v>60.6</v>
      </c>
      <c r="K6186" s="28" t="s">
        <v>162</v>
      </c>
      <c r="L6186" s="27" t="s">
        <v>212</v>
      </c>
      <c r="M6186" s="27" t="s">
        <v>164</v>
      </c>
      <c r="N6186" s="27" t="s">
        <v>18065</v>
      </c>
    </row>
    <row r="6187" spans="1:14" ht="16.5" customHeight="1">
      <c r="A6187" s="24">
        <v>8504409100</v>
      </c>
      <c r="B6187" s="25"/>
      <c r="C6187" s="26"/>
      <c r="D6187" s="27"/>
      <c r="E6187" s="27" t="s">
        <v>11169</v>
      </c>
      <c r="F6187" s="27" t="s">
        <v>11173</v>
      </c>
      <c r="G6187" s="28" t="s">
        <v>173</v>
      </c>
      <c r="H6187" s="27" t="s">
        <v>174</v>
      </c>
      <c r="I6187" s="118" t="s">
        <v>11174</v>
      </c>
      <c r="J6187" s="29">
        <v>2538.1999999999998</v>
      </c>
      <c r="K6187" s="28" t="s">
        <v>162</v>
      </c>
      <c r="L6187" s="27" t="s">
        <v>212</v>
      </c>
      <c r="M6187" s="27" t="s">
        <v>164</v>
      </c>
      <c r="N6187" s="27" t="s">
        <v>18065</v>
      </c>
    </row>
    <row r="6188" spans="1:14" ht="16.5" customHeight="1">
      <c r="A6188" s="24">
        <v>8504509500</v>
      </c>
      <c r="B6188" s="25"/>
      <c r="C6188" s="26"/>
      <c r="D6188" s="27"/>
      <c r="E6188" s="27" t="s">
        <v>8340</v>
      </c>
      <c r="F6188" s="27" t="s">
        <v>8341</v>
      </c>
      <c r="G6188" s="28" t="s">
        <v>173</v>
      </c>
      <c r="H6188" s="27" t="s">
        <v>174</v>
      </c>
      <c r="I6188" s="118" t="s">
        <v>8342</v>
      </c>
      <c r="J6188" s="29">
        <v>54.59</v>
      </c>
      <c r="K6188" s="28" t="s">
        <v>162</v>
      </c>
      <c r="L6188" s="27" t="s">
        <v>218</v>
      </c>
      <c r="M6188" s="27" t="s">
        <v>164</v>
      </c>
      <c r="N6188" s="27" t="s">
        <v>18066</v>
      </c>
    </row>
    <row r="6189" spans="1:14" ht="16.5" customHeight="1">
      <c r="A6189" s="24">
        <v>8504509500</v>
      </c>
      <c r="B6189" s="25"/>
      <c r="C6189" s="26"/>
      <c r="D6189" s="27"/>
      <c r="E6189" s="27" t="s">
        <v>8340</v>
      </c>
      <c r="F6189" s="27" t="s">
        <v>11175</v>
      </c>
      <c r="G6189" s="28" t="s">
        <v>173</v>
      </c>
      <c r="H6189" s="27" t="s">
        <v>174</v>
      </c>
      <c r="I6189" s="118" t="s">
        <v>11176</v>
      </c>
      <c r="J6189" s="29">
        <v>12.35</v>
      </c>
      <c r="K6189" s="28" t="s">
        <v>162</v>
      </c>
      <c r="L6189" s="27" t="s">
        <v>221</v>
      </c>
      <c r="M6189" s="27" t="s">
        <v>164</v>
      </c>
      <c r="N6189" s="27" t="s">
        <v>13376</v>
      </c>
    </row>
    <row r="6190" spans="1:14" ht="16.5" customHeight="1">
      <c r="A6190" s="24">
        <v>8504509500</v>
      </c>
      <c r="B6190" s="25"/>
      <c r="C6190" s="26"/>
      <c r="D6190" s="27"/>
      <c r="E6190" s="27" t="s">
        <v>11177</v>
      </c>
      <c r="F6190" s="27" t="s">
        <v>8345</v>
      </c>
      <c r="G6190" s="28" t="s">
        <v>187</v>
      </c>
      <c r="H6190" s="27" t="s">
        <v>188</v>
      </c>
      <c r="I6190" s="118" t="s">
        <v>8346</v>
      </c>
      <c r="J6190" s="29">
        <v>48.02</v>
      </c>
      <c r="K6190" s="28" t="s">
        <v>162</v>
      </c>
      <c r="L6190" s="27" t="s">
        <v>42</v>
      </c>
      <c r="M6190" s="27" t="s">
        <v>164</v>
      </c>
      <c r="N6190" s="27" t="s">
        <v>18077</v>
      </c>
    </row>
    <row r="6191" spans="1:14" ht="16.5" customHeight="1">
      <c r="A6191" s="24">
        <v>8504509500</v>
      </c>
      <c r="B6191" s="25"/>
      <c r="C6191" s="26"/>
      <c r="D6191" s="27"/>
      <c r="E6191" s="27" t="s">
        <v>11177</v>
      </c>
      <c r="F6191" s="27" t="s">
        <v>11178</v>
      </c>
      <c r="G6191" s="28" t="s">
        <v>187</v>
      </c>
      <c r="H6191" s="27" t="s">
        <v>188</v>
      </c>
      <c r="I6191" s="118" t="s">
        <v>11179</v>
      </c>
      <c r="J6191" s="29">
        <v>138.85</v>
      </c>
      <c r="K6191" s="28" t="s">
        <v>162</v>
      </c>
      <c r="L6191" s="27" t="s">
        <v>344</v>
      </c>
      <c r="M6191" s="27" t="s">
        <v>164</v>
      </c>
      <c r="N6191" s="27" t="s">
        <v>9113</v>
      </c>
    </row>
    <row r="6192" spans="1:14" ht="16.5" customHeight="1">
      <c r="A6192" s="24">
        <v>8504509500</v>
      </c>
      <c r="B6192" s="25"/>
      <c r="C6192" s="26"/>
      <c r="D6192" s="27"/>
      <c r="E6192" s="27" t="s">
        <v>11177</v>
      </c>
      <c r="F6192" s="27" t="s">
        <v>11180</v>
      </c>
      <c r="G6192" s="28" t="s">
        <v>187</v>
      </c>
      <c r="H6192" s="27" t="s">
        <v>188</v>
      </c>
      <c r="I6192" s="118" t="s">
        <v>11181</v>
      </c>
      <c r="J6192" s="29">
        <v>82.96</v>
      </c>
      <c r="K6192" s="28" t="s">
        <v>162</v>
      </c>
      <c r="L6192" s="27" t="s">
        <v>42</v>
      </c>
      <c r="M6192" s="27" t="s">
        <v>164</v>
      </c>
      <c r="N6192" s="27" t="s">
        <v>18077</v>
      </c>
    </row>
    <row r="6193" spans="1:14" ht="16.5" customHeight="1">
      <c r="A6193" s="24">
        <v>8504509500</v>
      </c>
      <c r="B6193" s="25"/>
      <c r="C6193" s="26"/>
      <c r="D6193" s="27"/>
      <c r="E6193" s="27" t="s">
        <v>1554</v>
      </c>
      <c r="F6193" s="27" t="s">
        <v>11182</v>
      </c>
      <c r="G6193" s="28" t="s">
        <v>282</v>
      </c>
      <c r="H6193" s="27" t="s">
        <v>283</v>
      </c>
      <c r="I6193" s="118" t="s">
        <v>5341</v>
      </c>
      <c r="J6193" s="29">
        <v>96.77</v>
      </c>
      <c r="K6193" s="28" t="s">
        <v>162</v>
      </c>
      <c r="L6193" s="27" t="s">
        <v>218</v>
      </c>
      <c r="M6193" s="27" t="s">
        <v>164</v>
      </c>
      <c r="N6193" s="27" t="s">
        <v>18066</v>
      </c>
    </row>
    <row r="6194" spans="1:14" ht="16.5" customHeight="1">
      <c r="A6194" s="24">
        <v>8504509500</v>
      </c>
      <c r="B6194" s="25"/>
      <c r="C6194" s="26"/>
      <c r="D6194" s="27"/>
      <c r="E6194" s="27" t="s">
        <v>1585</v>
      </c>
      <c r="F6194" s="27" t="s">
        <v>11183</v>
      </c>
      <c r="G6194" s="28" t="s">
        <v>243</v>
      </c>
      <c r="H6194" s="27" t="s">
        <v>244</v>
      </c>
      <c r="I6194" s="118" t="s">
        <v>11184</v>
      </c>
      <c r="J6194" s="29">
        <v>111.1</v>
      </c>
      <c r="K6194" s="28" t="s">
        <v>162</v>
      </c>
      <c r="L6194" s="27" t="s">
        <v>236</v>
      </c>
      <c r="M6194" s="27" t="s">
        <v>164</v>
      </c>
      <c r="N6194" s="27" t="s">
        <v>18068</v>
      </c>
    </row>
    <row r="6195" spans="1:14" ht="16.5" customHeight="1">
      <c r="A6195" s="24">
        <v>8504509500</v>
      </c>
      <c r="B6195" s="25"/>
      <c r="C6195" s="26"/>
      <c r="D6195" s="27"/>
      <c r="E6195" s="27" t="s">
        <v>225</v>
      </c>
      <c r="F6195" s="27" t="s">
        <v>11185</v>
      </c>
      <c r="G6195" s="28" t="s">
        <v>233</v>
      </c>
      <c r="H6195" s="27" t="s">
        <v>234</v>
      </c>
      <c r="I6195" s="118" t="s">
        <v>11186</v>
      </c>
      <c r="J6195" s="29">
        <v>32.75</v>
      </c>
      <c r="K6195" s="28" t="s">
        <v>162</v>
      </c>
      <c r="L6195" s="27" t="s">
        <v>236</v>
      </c>
      <c r="M6195" s="27" t="s">
        <v>164</v>
      </c>
      <c r="N6195" s="27" t="s">
        <v>18068</v>
      </c>
    </row>
    <row r="6196" spans="1:14" ht="16.5" customHeight="1">
      <c r="A6196" s="24">
        <v>8504901100</v>
      </c>
      <c r="B6196" s="25"/>
      <c r="C6196" s="26"/>
      <c r="D6196" s="27"/>
      <c r="E6196" s="27" t="s">
        <v>2773</v>
      </c>
      <c r="F6196" s="27" t="s">
        <v>11187</v>
      </c>
      <c r="G6196" s="28" t="s">
        <v>347</v>
      </c>
      <c r="H6196" s="27" t="s">
        <v>348</v>
      </c>
      <c r="I6196" s="118" t="s">
        <v>11188</v>
      </c>
      <c r="J6196" s="29">
        <v>85.8</v>
      </c>
      <c r="K6196" s="28" t="s">
        <v>162</v>
      </c>
      <c r="L6196" s="27" t="s">
        <v>344</v>
      </c>
      <c r="M6196" s="27" t="s">
        <v>164</v>
      </c>
      <c r="N6196" s="27" t="s">
        <v>9113</v>
      </c>
    </row>
    <row r="6197" spans="1:14" ht="16.5" customHeight="1">
      <c r="A6197" s="24">
        <v>8504901700</v>
      </c>
      <c r="B6197" s="25"/>
      <c r="C6197" s="26"/>
      <c r="D6197" s="27"/>
      <c r="E6197" s="27" t="s">
        <v>6194</v>
      </c>
      <c r="F6197" s="27" t="s">
        <v>11189</v>
      </c>
      <c r="G6197" s="28" t="s">
        <v>347</v>
      </c>
      <c r="H6197" s="27" t="s">
        <v>348</v>
      </c>
      <c r="I6197" s="118" t="s">
        <v>6196</v>
      </c>
      <c r="J6197" s="29">
        <v>496.32</v>
      </c>
      <c r="K6197" s="28" t="s">
        <v>162</v>
      </c>
      <c r="L6197" s="27" t="s">
        <v>344</v>
      </c>
      <c r="M6197" s="27" t="s">
        <v>164</v>
      </c>
      <c r="N6197" s="27" t="s">
        <v>9113</v>
      </c>
    </row>
    <row r="6198" spans="1:14" ht="16.5" customHeight="1">
      <c r="A6198" s="24">
        <v>8529906508</v>
      </c>
      <c r="B6198" s="25"/>
      <c r="C6198" s="26"/>
      <c r="D6198" s="27"/>
      <c r="E6198" s="27" t="s">
        <v>11190</v>
      </c>
      <c r="F6198" s="27" t="s">
        <v>11191</v>
      </c>
      <c r="G6198" s="28" t="s">
        <v>173</v>
      </c>
      <c r="H6198" s="27" t="s">
        <v>174</v>
      </c>
      <c r="I6198" s="118" t="s">
        <v>11192</v>
      </c>
      <c r="J6198" s="29">
        <v>254</v>
      </c>
      <c r="K6198" s="28" t="s">
        <v>162</v>
      </c>
      <c r="L6198" s="27" t="s">
        <v>11193</v>
      </c>
      <c r="M6198" s="27" t="s">
        <v>164</v>
      </c>
      <c r="N6198" s="27" t="s">
        <v>18411</v>
      </c>
    </row>
    <row r="6199" spans="1:14" ht="16.5" customHeight="1">
      <c r="A6199" s="24">
        <v>8531202000</v>
      </c>
      <c r="B6199" s="25"/>
      <c r="C6199" s="26"/>
      <c r="D6199" s="27"/>
      <c r="E6199" s="27" t="s">
        <v>241</v>
      </c>
      <c r="F6199" s="27" t="s">
        <v>8356</v>
      </c>
      <c r="G6199" s="28" t="s">
        <v>173</v>
      </c>
      <c r="H6199" s="27" t="s">
        <v>174</v>
      </c>
      <c r="I6199" s="118" t="s">
        <v>8357</v>
      </c>
      <c r="J6199" s="29">
        <v>46.36</v>
      </c>
      <c r="K6199" s="28" t="s">
        <v>162</v>
      </c>
      <c r="L6199" s="27" t="s">
        <v>1314</v>
      </c>
      <c r="M6199" s="27" t="s">
        <v>164</v>
      </c>
      <c r="N6199" s="27" t="s">
        <v>18130</v>
      </c>
    </row>
    <row r="6200" spans="1:14" ht="16.5" customHeight="1">
      <c r="A6200" s="24">
        <v>8532210000</v>
      </c>
      <c r="B6200" s="25"/>
      <c r="C6200" s="26"/>
      <c r="D6200" s="27"/>
      <c r="E6200" s="27" t="s">
        <v>3067</v>
      </c>
      <c r="F6200" s="27" t="s">
        <v>11194</v>
      </c>
      <c r="G6200" s="28" t="s">
        <v>173</v>
      </c>
      <c r="H6200" s="27" t="s">
        <v>174</v>
      </c>
      <c r="I6200" s="118" t="s">
        <v>11195</v>
      </c>
      <c r="J6200" s="29">
        <v>4700</v>
      </c>
      <c r="K6200" s="28" t="s">
        <v>162</v>
      </c>
      <c r="L6200" s="27" t="s">
        <v>236</v>
      </c>
      <c r="M6200" s="27" t="s">
        <v>164</v>
      </c>
      <c r="N6200" s="27" t="s">
        <v>18068</v>
      </c>
    </row>
    <row r="6201" spans="1:14" ht="16.5" customHeight="1">
      <c r="A6201" s="24">
        <v>8532210000</v>
      </c>
      <c r="B6201" s="25"/>
      <c r="C6201" s="26"/>
      <c r="D6201" s="27"/>
      <c r="E6201" s="27" t="s">
        <v>9759</v>
      </c>
      <c r="F6201" s="27" t="s">
        <v>11196</v>
      </c>
      <c r="G6201" s="28" t="s">
        <v>259</v>
      </c>
      <c r="H6201" s="27" t="s">
        <v>260</v>
      </c>
      <c r="I6201" s="118" t="s">
        <v>11197</v>
      </c>
      <c r="J6201" s="29">
        <v>1015</v>
      </c>
      <c r="K6201" s="28" t="s">
        <v>162</v>
      </c>
      <c r="L6201" s="27" t="s">
        <v>262</v>
      </c>
      <c r="M6201" s="27" t="s">
        <v>164</v>
      </c>
      <c r="N6201" s="27" t="s">
        <v>262</v>
      </c>
    </row>
    <row r="6202" spans="1:14" ht="16.5" customHeight="1">
      <c r="A6202" s="24">
        <v>8532220000</v>
      </c>
      <c r="B6202" s="25"/>
      <c r="C6202" s="26"/>
      <c r="D6202" s="27"/>
      <c r="E6202" s="27" t="s">
        <v>2022</v>
      </c>
      <c r="F6202" s="27" t="s">
        <v>9898</v>
      </c>
      <c r="G6202" s="28" t="s">
        <v>187</v>
      </c>
      <c r="H6202" s="27" t="s">
        <v>188</v>
      </c>
      <c r="I6202" s="118" t="s">
        <v>9899</v>
      </c>
      <c r="J6202" s="29">
        <v>301.95</v>
      </c>
      <c r="K6202" s="28" t="s">
        <v>162</v>
      </c>
      <c r="L6202" s="27" t="s">
        <v>344</v>
      </c>
      <c r="M6202" s="27" t="s">
        <v>164</v>
      </c>
      <c r="N6202" s="27" t="s">
        <v>9113</v>
      </c>
    </row>
    <row r="6203" spans="1:14" ht="16.5" customHeight="1">
      <c r="A6203" s="24">
        <v>8532220000</v>
      </c>
      <c r="B6203" s="25"/>
      <c r="C6203" s="26"/>
      <c r="D6203" s="27"/>
      <c r="E6203" s="27" t="s">
        <v>2022</v>
      </c>
      <c r="F6203" s="27" t="s">
        <v>11198</v>
      </c>
      <c r="G6203" s="28" t="s">
        <v>187</v>
      </c>
      <c r="H6203" s="27" t="s">
        <v>188</v>
      </c>
      <c r="I6203" s="118" t="s">
        <v>11199</v>
      </c>
      <c r="J6203" s="29">
        <v>251.9</v>
      </c>
      <c r="K6203" s="28" t="s">
        <v>162</v>
      </c>
      <c r="L6203" s="27" t="s">
        <v>344</v>
      </c>
      <c r="M6203" s="27" t="s">
        <v>164</v>
      </c>
      <c r="N6203" s="27" t="s">
        <v>9113</v>
      </c>
    </row>
    <row r="6204" spans="1:14" ht="16.5" customHeight="1">
      <c r="A6204" s="24">
        <v>8532220000</v>
      </c>
      <c r="B6204" s="25"/>
      <c r="C6204" s="26"/>
      <c r="D6204" s="27"/>
      <c r="E6204" s="27" t="s">
        <v>11200</v>
      </c>
      <c r="F6204" s="27" t="s">
        <v>11201</v>
      </c>
      <c r="G6204" s="28" t="s">
        <v>282</v>
      </c>
      <c r="H6204" s="27" t="s">
        <v>283</v>
      </c>
      <c r="I6204" s="118" t="s">
        <v>11202</v>
      </c>
      <c r="J6204" s="29">
        <v>102.96</v>
      </c>
      <c r="K6204" s="28" t="s">
        <v>162</v>
      </c>
      <c r="L6204" s="27" t="s">
        <v>306</v>
      </c>
      <c r="M6204" s="27" t="s">
        <v>164</v>
      </c>
      <c r="N6204" s="27" t="s">
        <v>18076</v>
      </c>
    </row>
    <row r="6205" spans="1:14" ht="16.5" customHeight="1">
      <c r="A6205" s="24">
        <v>8532220000</v>
      </c>
      <c r="B6205" s="25"/>
      <c r="C6205" s="26"/>
      <c r="D6205" s="27"/>
      <c r="E6205" s="27" t="s">
        <v>11200</v>
      </c>
      <c r="F6205" s="27" t="s">
        <v>267</v>
      </c>
      <c r="G6205" s="28" t="s">
        <v>282</v>
      </c>
      <c r="H6205" s="27" t="s">
        <v>283</v>
      </c>
      <c r="I6205" s="118" t="s">
        <v>268</v>
      </c>
      <c r="J6205" s="29">
        <v>240.63</v>
      </c>
      <c r="K6205" s="28" t="s">
        <v>162</v>
      </c>
      <c r="L6205" s="27" t="s">
        <v>269</v>
      </c>
      <c r="M6205" s="27" t="s">
        <v>164</v>
      </c>
      <c r="N6205" s="27" t="s">
        <v>18072</v>
      </c>
    </row>
    <row r="6206" spans="1:14" ht="16.5" customHeight="1">
      <c r="A6206" s="24">
        <v>8532220000</v>
      </c>
      <c r="B6206" s="25"/>
      <c r="C6206" s="26"/>
      <c r="D6206" s="27"/>
      <c r="E6206" s="27" t="s">
        <v>11200</v>
      </c>
      <c r="F6206" s="27" t="s">
        <v>11203</v>
      </c>
      <c r="G6206" s="28" t="s">
        <v>282</v>
      </c>
      <c r="H6206" s="27" t="s">
        <v>283</v>
      </c>
      <c r="I6206" s="118" t="s">
        <v>11204</v>
      </c>
      <c r="J6206" s="29">
        <v>294.20999999999998</v>
      </c>
      <c r="K6206" s="28" t="s">
        <v>162</v>
      </c>
      <c r="L6206" s="27" t="s">
        <v>7267</v>
      </c>
      <c r="M6206" s="27" t="s">
        <v>164</v>
      </c>
      <c r="N6206" s="27" t="s">
        <v>18412</v>
      </c>
    </row>
    <row r="6207" spans="1:14" ht="16.5" customHeight="1">
      <c r="A6207" s="24">
        <v>8532220000</v>
      </c>
      <c r="B6207" s="25"/>
      <c r="C6207" s="26"/>
      <c r="D6207" s="27"/>
      <c r="E6207" s="27" t="s">
        <v>2022</v>
      </c>
      <c r="F6207" s="27" t="s">
        <v>11205</v>
      </c>
      <c r="G6207" s="28" t="s">
        <v>297</v>
      </c>
      <c r="H6207" s="27" t="s">
        <v>298</v>
      </c>
      <c r="I6207" s="118" t="s">
        <v>11206</v>
      </c>
      <c r="J6207" s="29">
        <v>1565.62</v>
      </c>
      <c r="K6207" s="28" t="s">
        <v>162</v>
      </c>
      <c r="L6207" s="27" t="s">
        <v>306</v>
      </c>
      <c r="M6207" s="27" t="s">
        <v>164</v>
      </c>
      <c r="N6207" s="27" t="s">
        <v>18076</v>
      </c>
    </row>
    <row r="6208" spans="1:14" ht="16.5" customHeight="1">
      <c r="A6208" s="24">
        <v>8532220000</v>
      </c>
      <c r="B6208" s="25"/>
      <c r="C6208" s="26"/>
      <c r="D6208" s="27"/>
      <c r="E6208" s="27" t="s">
        <v>2022</v>
      </c>
      <c r="F6208" s="27" t="s">
        <v>11207</v>
      </c>
      <c r="G6208" s="28" t="s">
        <v>297</v>
      </c>
      <c r="H6208" s="27" t="s">
        <v>298</v>
      </c>
      <c r="I6208" s="118" t="s">
        <v>11208</v>
      </c>
      <c r="J6208" s="29">
        <v>164.25</v>
      </c>
      <c r="K6208" s="28" t="s">
        <v>162</v>
      </c>
      <c r="L6208" s="27" t="s">
        <v>306</v>
      </c>
      <c r="M6208" s="27" t="s">
        <v>164</v>
      </c>
      <c r="N6208" s="27" t="s">
        <v>18076</v>
      </c>
    </row>
    <row r="6209" spans="1:14" ht="16.5" customHeight="1">
      <c r="A6209" s="24">
        <v>8532220000</v>
      </c>
      <c r="B6209" s="25"/>
      <c r="C6209" s="26"/>
      <c r="D6209" s="27"/>
      <c r="E6209" s="27" t="s">
        <v>2022</v>
      </c>
      <c r="F6209" s="27" t="s">
        <v>7265</v>
      </c>
      <c r="G6209" s="28" t="s">
        <v>297</v>
      </c>
      <c r="H6209" s="27" t="s">
        <v>298</v>
      </c>
      <c r="I6209" s="118" t="s">
        <v>7266</v>
      </c>
      <c r="J6209" s="29">
        <v>168.45</v>
      </c>
      <c r="K6209" s="28" t="s">
        <v>162</v>
      </c>
      <c r="L6209" s="27" t="s">
        <v>285</v>
      </c>
      <c r="M6209" s="27" t="s">
        <v>164</v>
      </c>
      <c r="N6209" s="27" t="s">
        <v>18075</v>
      </c>
    </row>
    <row r="6210" spans="1:14" ht="16.5" customHeight="1">
      <c r="A6210" s="24">
        <v>8532220000</v>
      </c>
      <c r="B6210" s="25"/>
      <c r="C6210" s="26"/>
      <c r="D6210" s="27"/>
      <c r="E6210" s="27" t="s">
        <v>2022</v>
      </c>
      <c r="F6210" s="27" t="s">
        <v>11209</v>
      </c>
      <c r="G6210" s="28" t="s">
        <v>297</v>
      </c>
      <c r="H6210" s="27" t="s">
        <v>298</v>
      </c>
      <c r="I6210" s="118" t="s">
        <v>11210</v>
      </c>
      <c r="J6210" s="29">
        <v>146.44</v>
      </c>
      <c r="K6210" s="28" t="s">
        <v>162</v>
      </c>
      <c r="L6210" s="27" t="s">
        <v>306</v>
      </c>
      <c r="M6210" s="27" t="s">
        <v>164</v>
      </c>
      <c r="N6210" s="27" t="s">
        <v>18076</v>
      </c>
    </row>
    <row r="6211" spans="1:14" ht="16.5" customHeight="1">
      <c r="A6211" s="24">
        <v>8532220000</v>
      </c>
      <c r="B6211" s="25"/>
      <c r="C6211" s="26"/>
      <c r="D6211" s="27"/>
      <c r="E6211" s="27" t="s">
        <v>11211</v>
      </c>
      <c r="F6211" s="27" t="s">
        <v>4260</v>
      </c>
      <c r="G6211" s="28" t="s">
        <v>201</v>
      </c>
      <c r="H6211" s="27" t="s">
        <v>202</v>
      </c>
      <c r="I6211" s="118" t="s">
        <v>4261</v>
      </c>
      <c r="J6211" s="29">
        <v>41.4</v>
      </c>
      <c r="K6211" s="28" t="s">
        <v>162</v>
      </c>
      <c r="L6211" s="27" t="s">
        <v>7267</v>
      </c>
      <c r="M6211" s="27" t="s">
        <v>164</v>
      </c>
      <c r="N6211" s="27" t="s">
        <v>18299</v>
      </c>
    </row>
    <row r="6212" spans="1:14" ht="16.5" customHeight="1">
      <c r="A6212" s="24">
        <v>8532220000</v>
      </c>
      <c r="B6212" s="25"/>
      <c r="C6212" s="26"/>
      <c r="D6212" s="27"/>
      <c r="E6212" s="27" t="s">
        <v>11211</v>
      </c>
      <c r="F6212" s="27" t="s">
        <v>9585</v>
      </c>
      <c r="G6212" s="28" t="s">
        <v>201</v>
      </c>
      <c r="H6212" s="27" t="s">
        <v>202</v>
      </c>
      <c r="I6212" s="118" t="s">
        <v>9586</v>
      </c>
      <c r="J6212" s="29">
        <v>8689.68</v>
      </c>
      <c r="K6212" s="28" t="s">
        <v>162</v>
      </c>
      <c r="L6212" s="27" t="s">
        <v>7267</v>
      </c>
      <c r="M6212" s="27" t="s">
        <v>164</v>
      </c>
      <c r="N6212" s="27" t="s">
        <v>18299</v>
      </c>
    </row>
    <row r="6213" spans="1:14" ht="16.5" customHeight="1">
      <c r="A6213" s="24">
        <v>8532240000</v>
      </c>
      <c r="B6213" s="25"/>
      <c r="C6213" s="26"/>
      <c r="D6213" s="27"/>
      <c r="E6213" s="27" t="s">
        <v>11212</v>
      </c>
      <c r="F6213" s="27" t="s">
        <v>10656</v>
      </c>
      <c r="G6213" s="28" t="s">
        <v>173</v>
      </c>
      <c r="H6213" s="27" t="s">
        <v>174</v>
      </c>
      <c r="I6213" s="118" t="s">
        <v>8388</v>
      </c>
      <c r="J6213" s="29">
        <v>6.64</v>
      </c>
      <c r="K6213" s="28" t="s">
        <v>162</v>
      </c>
      <c r="L6213" s="27" t="s">
        <v>265</v>
      </c>
      <c r="M6213" s="27" t="s">
        <v>164</v>
      </c>
      <c r="N6213" s="27" t="s">
        <v>9360</v>
      </c>
    </row>
    <row r="6214" spans="1:14" ht="16.5" customHeight="1">
      <c r="A6214" s="24">
        <v>8532240000</v>
      </c>
      <c r="B6214" s="25"/>
      <c r="C6214" s="26"/>
      <c r="D6214" s="27"/>
      <c r="E6214" s="27" t="s">
        <v>11212</v>
      </c>
      <c r="F6214" s="27" t="s">
        <v>11213</v>
      </c>
      <c r="G6214" s="28" t="s">
        <v>173</v>
      </c>
      <c r="H6214" s="27" t="s">
        <v>174</v>
      </c>
      <c r="I6214" s="118" t="s">
        <v>4175</v>
      </c>
      <c r="J6214" s="29">
        <v>2.14</v>
      </c>
      <c r="K6214" s="28" t="s">
        <v>162</v>
      </c>
      <c r="L6214" s="27" t="s">
        <v>265</v>
      </c>
      <c r="M6214" s="27" t="s">
        <v>164</v>
      </c>
      <c r="N6214" s="27" t="s">
        <v>9360</v>
      </c>
    </row>
    <row r="6215" spans="1:14" ht="16.5" customHeight="1">
      <c r="A6215" s="24">
        <v>8532240000</v>
      </c>
      <c r="B6215" s="25"/>
      <c r="C6215" s="26"/>
      <c r="D6215" s="27"/>
      <c r="E6215" s="27" t="s">
        <v>11212</v>
      </c>
      <c r="F6215" s="27" t="s">
        <v>11214</v>
      </c>
      <c r="G6215" s="28" t="s">
        <v>173</v>
      </c>
      <c r="H6215" s="27" t="s">
        <v>174</v>
      </c>
      <c r="I6215" s="118" t="s">
        <v>11215</v>
      </c>
      <c r="J6215" s="29">
        <v>2.58</v>
      </c>
      <c r="K6215" s="28" t="s">
        <v>162</v>
      </c>
      <c r="L6215" s="27" t="s">
        <v>265</v>
      </c>
      <c r="M6215" s="27" t="s">
        <v>164</v>
      </c>
      <c r="N6215" s="27" t="s">
        <v>9360</v>
      </c>
    </row>
    <row r="6216" spans="1:14" ht="16.5" customHeight="1">
      <c r="A6216" s="24">
        <v>8532240000</v>
      </c>
      <c r="B6216" s="25"/>
      <c r="C6216" s="26"/>
      <c r="D6216" s="27"/>
      <c r="E6216" s="27" t="s">
        <v>11212</v>
      </c>
      <c r="F6216" s="27" t="s">
        <v>11216</v>
      </c>
      <c r="G6216" s="28" t="s">
        <v>173</v>
      </c>
      <c r="H6216" s="27" t="s">
        <v>174</v>
      </c>
      <c r="I6216" s="118" t="s">
        <v>11217</v>
      </c>
      <c r="J6216" s="29">
        <v>4.37</v>
      </c>
      <c r="K6216" s="28" t="s">
        <v>162</v>
      </c>
      <c r="L6216" s="27" t="s">
        <v>265</v>
      </c>
      <c r="M6216" s="27" t="s">
        <v>164</v>
      </c>
      <c r="N6216" s="27" t="s">
        <v>9360</v>
      </c>
    </row>
    <row r="6217" spans="1:14" ht="16.5" customHeight="1">
      <c r="A6217" s="24">
        <v>8532240000</v>
      </c>
      <c r="B6217" s="25"/>
      <c r="C6217" s="26"/>
      <c r="D6217" s="27"/>
      <c r="E6217" s="27" t="s">
        <v>11212</v>
      </c>
      <c r="F6217" s="27" t="s">
        <v>317</v>
      </c>
      <c r="G6217" s="28" t="s">
        <v>173</v>
      </c>
      <c r="H6217" s="27" t="s">
        <v>174</v>
      </c>
      <c r="I6217" s="118" t="s">
        <v>318</v>
      </c>
      <c r="J6217" s="29">
        <v>14.65</v>
      </c>
      <c r="K6217" s="28" t="s">
        <v>162</v>
      </c>
      <c r="L6217" s="27" t="s">
        <v>265</v>
      </c>
      <c r="M6217" s="27" t="s">
        <v>164</v>
      </c>
      <c r="N6217" s="27" t="s">
        <v>9360</v>
      </c>
    </row>
    <row r="6218" spans="1:14" ht="16.5" customHeight="1">
      <c r="A6218" s="24">
        <v>8532240000</v>
      </c>
      <c r="B6218" s="25"/>
      <c r="C6218" s="26"/>
      <c r="D6218" s="27"/>
      <c r="E6218" s="27" t="s">
        <v>11212</v>
      </c>
      <c r="F6218" s="27" t="s">
        <v>11218</v>
      </c>
      <c r="G6218" s="28" t="s">
        <v>173</v>
      </c>
      <c r="H6218" s="27" t="s">
        <v>174</v>
      </c>
      <c r="I6218" s="118" t="s">
        <v>10440</v>
      </c>
      <c r="J6218" s="29">
        <v>0.66</v>
      </c>
      <c r="K6218" s="28" t="s">
        <v>162</v>
      </c>
      <c r="L6218" s="27" t="s">
        <v>265</v>
      </c>
      <c r="M6218" s="27" t="s">
        <v>164</v>
      </c>
      <c r="N6218" s="27" t="s">
        <v>9360</v>
      </c>
    </row>
    <row r="6219" spans="1:14" ht="16.5" customHeight="1">
      <c r="A6219" s="24">
        <v>8532240000</v>
      </c>
      <c r="B6219" s="25"/>
      <c r="C6219" s="26"/>
      <c r="D6219" s="27"/>
      <c r="E6219" s="27" t="s">
        <v>11212</v>
      </c>
      <c r="F6219" s="27" t="s">
        <v>6724</v>
      </c>
      <c r="G6219" s="28" t="s">
        <v>173</v>
      </c>
      <c r="H6219" s="27" t="s">
        <v>174</v>
      </c>
      <c r="I6219" s="118" t="s">
        <v>6725</v>
      </c>
      <c r="J6219" s="29">
        <v>14.45</v>
      </c>
      <c r="K6219" s="28" t="s">
        <v>162</v>
      </c>
      <c r="L6219" s="27" t="s">
        <v>265</v>
      </c>
      <c r="M6219" s="27" t="s">
        <v>164</v>
      </c>
      <c r="N6219" s="27" t="s">
        <v>9360</v>
      </c>
    </row>
    <row r="6220" spans="1:14" ht="16.5" customHeight="1">
      <c r="A6220" s="24">
        <v>8532240000</v>
      </c>
      <c r="B6220" s="25"/>
      <c r="C6220" s="26"/>
      <c r="D6220" s="27"/>
      <c r="E6220" s="27" t="s">
        <v>11212</v>
      </c>
      <c r="F6220" s="27" t="s">
        <v>9946</v>
      </c>
      <c r="G6220" s="28" t="s">
        <v>173</v>
      </c>
      <c r="H6220" s="27" t="s">
        <v>174</v>
      </c>
      <c r="I6220" s="118" t="s">
        <v>9947</v>
      </c>
      <c r="J6220" s="29">
        <v>7.17</v>
      </c>
      <c r="K6220" s="28" t="s">
        <v>162</v>
      </c>
      <c r="L6220" s="27" t="s">
        <v>265</v>
      </c>
      <c r="M6220" s="27" t="s">
        <v>164</v>
      </c>
      <c r="N6220" s="27" t="s">
        <v>9360</v>
      </c>
    </row>
    <row r="6221" spans="1:14" ht="16.5" customHeight="1">
      <c r="A6221" s="24">
        <v>8532240000</v>
      </c>
      <c r="B6221" s="25"/>
      <c r="C6221" s="26"/>
      <c r="D6221" s="27"/>
      <c r="E6221" s="27" t="s">
        <v>11212</v>
      </c>
      <c r="F6221" s="27" t="s">
        <v>10652</v>
      </c>
      <c r="G6221" s="28" t="s">
        <v>173</v>
      </c>
      <c r="H6221" s="27" t="s">
        <v>174</v>
      </c>
      <c r="I6221" s="118" t="s">
        <v>10653</v>
      </c>
      <c r="J6221" s="29">
        <v>1.62</v>
      </c>
      <c r="K6221" s="28" t="s">
        <v>162</v>
      </c>
      <c r="L6221" s="27" t="s">
        <v>265</v>
      </c>
      <c r="M6221" s="27" t="s">
        <v>164</v>
      </c>
      <c r="N6221" s="27" t="s">
        <v>9360</v>
      </c>
    </row>
    <row r="6222" spans="1:14" ht="16.5" customHeight="1">
      <c r="A6222" s="24">
        <v>8532240000</v>
      </c>
      <c r="B6222" s="25"/>
      <c r="C6222" s="26"/>
      <c r="D6222" s="27"/>
      <c r="E6222" s="27" t="s">
        <v>11212</v>
      </c>
      <c r="F6222" s="27" t="s">
        <v>11219</v>
      </c>
      <c r="G6222" s="28" t="s">
        <v>173</v>
      </c>
      <c r="H6222" s="27" t="s">
        <v>174</v>
      </c>
      <c r="I6222" s="118" t="s">
        <v>11220</v>
      </c>
      <c r="J6222" s="29">
        <v>5.14</v>
      </c>
      <c r="K6222" s="28" t="s">
        <v>162</v>
      </c>
      <c r="L6222" s="27" t="s">
        <v>265</v>
      </c>
      <c r="M6222" s="27" t="s">
        <v>164</v>
      </c>
      <c r="N6222" s="27" t="s">
        <v>9360</v>
      </c>
    </row>
    <row r="6223" spans="1:14" ht="16.5" customHeight="1">
      <c r="A6223" s="24">
        <v>8532240000</v>
      </c>
      <c r="B6223" s="25"/>
      <c r="C6223" s="26"/>
      <c r="D6223" s="27"/>
      <c r="E6223" s="27" t="s">
        <v>11212</v>
      </c>
      <c r="F6223" s="27" t="s">
        <v>2197</v>
      </c>
      <c r="G6223" s="28" t="s">
        <v>173</v>
      </c>
      <c r="H6223" s="27" t="s">
        <v>174</v>
      </c>
      <c r="I6223" s="118" t="s">
        <v>2198</v>
      </c>
      <c r="J6223" s="29">
        <v>0.06</v>
      </c>
      <c r="K6223" s="28" t="s">
        <v>162</v>
      </c>
      <c r="L6223" s="27" t="s">
        <v>250</v>
      </c>
      <c r="M6223" s="27" t="s">
        <v>164</v>
      </c>
      <c r="N6223" s="27" t="s">
        <v>18071</v>
      </c>
    </row>
    <row r="6224" spans="1:14" ht="16.5" customHeight="1">
      <c r="A6224" s="24">
        <v>8532240000</v>
      </c>
      <c r="B6224" s="25"/>
      <c r="C6224" s="26"/>
      <c r="D6224" s="27"/>
      <c r="E6224" s="27" t="s">
        <v>11212</v>
      </c>
      <c r="F6224" s="27" t="s">
        <v>8385</v>
      </c>
      <c r="G6224" s="28" t="s">
        <v>173</v>
      </c>
      <c r="H6224" s="27" t="s">
        <v>174</v>
      </c>
      <c r="I6224" s="118" t="s">
        <v>8386</v>
      </c>
      <c r="J6224" s="29">
        <v>8.59</v>
      </c>
      <c r="K6224" s="28" t="s">
        <v>162</v>
      </c>
      <c r="L6224" s="27" t="s">
        <v>265</v>
      </c>
      <c r="M6224" s="27" t="s">
        <v>164</v>
      </c>
      <c r="N6224" s="27" t="s">
        <v>9360</v>
      </c>
    </row>
    <row r="6225" spans="1:14" ht="16.5" customHeight="1">
      <c r="A6225" s="24">
        <v>8532240000</v>
      </c>
      <c r="B6225" s="25"/>
      <c r="C6225" s="26"/>
      <c r="D6225" s="27"/>
      <c r="E6225" s="27" t="s">
        <v>11212</v>
      </c>
      <c r="F6225" s="27" t="s">
        <v>8391</v>
      </c>
      <c r="G6225" s="28" t="s">
        <v>173</v>
      </c>
      <c r="H6225" s="27" t="s">
        <v>174</v>
      </c>
      <c r="I6225" s="118" t="s">
        <v>8392</v>
      </c>
      <c r="J6225" s="29">
        <v>24.96</v>
      </c>
      <c r="K6225" s="28" t="s">
        <v>162</v>
      </c>
      <c r="L6225" s="27" t="s">
        <v>265</v>
      </c>
      <c r="M6225" s="27" t="s">
        <v>164</v>
      </c>
      <c r="N6225" s="27" t="s">
        <v>9360</v>
      </c>
    </row>
    <row r="6226" spans="1:14" ht="16.5" customHeight="1">
      <c r="A6226" s="24">
        <v>8532240000</v>
      </c>
      <c r="B6226" s="25"/>
      <c r="C6226" s="26"/>
      <c r="D6226" s="27"/>
      <c r="E6226" s="27" t="s">
        <v>11212</v>
      </c>
      <c r="F6226" s="27" t="s">
        <v>11221</v>
      </c>
      <c r="G6226" s="28" t="s">
        <v>173</v>
      </c>
      <c r="H6226" s="27" t="s">
        <v>174</v>
      </c>
      <c r="I6226" s="118" t="s">
        <v>11222</v>
      </c>
      <c r="J6226" s="29">
        <v>2.5</v>
      </c>
      <c r="K6226" s="28" t="s">
        <v>162</v>
      </c>
      <c r="L6226" s="27" t="s">
        <v>265</v>
      </c>
      <c r="M6226" s="27" t="s">
        <v>164</v>
      </c>
      <c r="N6226" s="27" t="s">
        <v>9360</v>
      </c>
    </row>
    <row r="6227" spans="1:14" ht="16.5" customHeight="1">
      <c r="A6227" s="24">
        <v>8532240000</v>
      </c>
      <c r="B6227" s="25"/>
      <c r="C6227" s="26"/>
      <c r="D6227" s="27"/>
      <c r="E6227" s="27" t="s">
        <v>11212</v>
      </c>
      <c r="F6227" s="27" t="s">
        <v>11223</v>
      </c>
      <c r="G6227" s="28" t="s">
        <v>173</v>
      </c>
      <c r="H6227" s="27" t="s">
        <v>174</v>
      </c>
      <c r="I6227" s="118" t="s">
        <v>11224</v>
      </c>
      <c r="J6227" s="29">
        <v>1.02</v>
      </c>
      <c r="K6227" s="28" t="s">
        <v>162</v>
      </c>
      <c r="L6227" s="27" t="s">
        <v>265</v>
      </c>
      <c r="M6227" s="27" t="s">
        <v>164</v>
      </c>
      <c r="N6227" s="27" t="s">
        <v>9360</v>
      </c>
    </row>
    <row r="6228" spans="1:14" ht="16.5" customHeight="1">
      <c r="A6228" s="24">
        <v>8532240000</v>
      </c>
      <c r="B6228" s="25"/>
      <c r="C6228" s="26"/>
      <c r="D6228" s="27"/>
      <c r="E6228" s="27" t="s">
        <v>11212</v>
      </c>
      <c r="F6228" s="27" t="s">
        <v>11225</v>
      </c>
      <c r="G6228" s="28" t="s">
        <v>173</v>
      </c>
      <c r="H6228" s="27" t="s">
        <v>174</v>
      </c>
      <c r="I6228" s="118" t="s">
        <v>11226</v>
      </c>
      <c r="J6228" s="29">
        <v>6.9</v>
      </c>
      <c r="K6228" s="28" t="s">
        <v>162</v>
      </c>
      <c r="L6228" s="27" t="s">
        <v>265</v>
      </c>
      <c r="M6228" s="27" t="s">
        <v>164</v>
      </c>
      <c r="N6228" s="27" t="s">
        <v>9360</v>
      </c>
    </row>
    <row r="6229" spans="1:14" ht="16.5" customHeight="1">
      <c r="A6229" s="24">
        <v>8532240000</v>
      </c>
      <c r="B6229" s="25"/>
      <c r="C6229" s="26"/>
      <c r="D6229" s="27"/>
      <c r="E6229" s="27" t="s">
        <v>11212</v>
      </c>
      <c r="F6229" s="27" t="s">
        <v>8379</v>
      </c>
      <c r="G6229" s="28" t="s">
        <v>173</v>
      </c>
      <c r="H6229" s="27" t="s">
        <v>174</v>
      </c>
      <c r="I6229" s="118" t="s">
        <v>8380</v>
      </c>
      <c r="J6229" s="29">
        <v>1</v>
      </c>
      <c r="K6229" s="28" t="s">
        <v>162</v>
      </c>
      <c r="L6229" s="27" t="s">
        <v>265</v>
      </c>
      <c r="M6229" s="27" t="s">
        <v>164</v>
      </c>
      <c r="N6229" s="27" t="s">
        <v>9360</v>
      </c>
    </row>
    <row r="6230" spans="1:14" ht="16.5" customHeight="1">
      <c r="A6230" s="24">
        <v>8532240000</v>
      </c>
      <c r="B6230" s="25"/>
      <c r="C6230" s="26"/>
      <c r="D6230" s="27"/>
      <c r="E6230" s="27" t="s">
        <v>11212</v>
      </c>
      <c r="F6230" s="27" t="s">
        <v>11227</v>
      </c>
      <c r="G6230" s="28" t="s">
        <v>173</v>
      </c>
      <c r="H6230" s="27" t="s">
        <v>174</v>
      </c>
      <c r="I6230" s="118" t="s">
        <v>11228</v>
      </c>
      <c r="J6230" s="29">
        <v>1.78</v>
      </c>
      <c r="K6230" s="28" t="s">
        <v>162</v>
      </c>
      <c r="L6230" s="27" t="s">
        <v>265</v>
      </c>
      <c r="M6230" s="27" t="s">
        <v>164</v>
      </c>
      <c r="N6230" s="27" t="s">
        <v>9360</v>
      </c>
    </row>
    <row r="6231" spans="1:14" ht="16.5" customHeight="1">
      <c r="A6231" s="24">
        <v>8532240000</v>
      </c>
      <c r="B6231" s="25"/>
      <c r="C6231" s="26"/>
      <c r="D6231" s="27"/>
      <c r="E6231" s="27" t="s">
        <v>11212</v>
      </c>
      <c r="F6231" s="27" t="s">
        <v>11229</v>
      </c>
      <c r="G6231" s="28" t="s">
        <v>173</v>
      </c>
      <c r="H6231" s="27" t="s">
        <v>174</v>
      </c>
      <c r="I6231" s="118" t="s">
        <v>11230</v>
      </c>
      <c r="J6231" s="29">
        <v>0.9</v>
      </c>
      <c r="K6231" s="28" t="s">
        <v>162</v>
      </c>
      <c r="L6231" s="27" t="s">
        <v>265</v>
      </c>
      <c r="M6231" s="27" t="s">
        <v>164</v>
      </c>
      <c r="N6231" s="27" t="s">
        <v>9360</v>
      </c>
    </row>
    <row r="6232" spans="1:14" ht="16.5" customHeight="1">
      <c r="A6232" s="24">
        <v>8532240000</v>
      </c>
      <c r="B6232" s="25"/>
      <c r="C6232" s="26"/>
      <c r="D6232" s="27"/>
      <c r="E6232" s="27" t="s">
        <v>9139</v>
      </c>
      <c r="F6232" s="27" t="s">
        <v>11231</v>
      </c>
      <c r="G6232" s="28" t="s">
        <v>3196</v>
      </c>
      <c r="H6232" s="27" t="s">
        <v>3197</v>
      </c>
      <c r="I6232" s="118" t="s">
        <v>11232</v>
      </c>
      <c r="J6232" s="29">
        <v>1.18</v>
      </c>
      <c r="K6232" s="28" t="s">
        <v>162</v>
      </c>
      <c r="L6232" s="27" t="s">
        <v>265</v>
      </c>
      <c r="M6232" s="27" t="s">
        <v>164</v>
      </c>
      <c r="N6232" s="27" t="s">
        <v>9360</v>
      </c>
    </row>
    <row r="6233" spans="1:14" ht="16.5" customHeight="1">
      <c r="A6233" s="24">
        <v>8532240000</v>
      </c>
      <c r="B6233" s="25"/>
      <c r="C6233" s="26"/>
      <c r="D6233" s="27"/>
      <c r="E6233" s="27" t="s">
        <v>329</v>
      </c>
      <c r="F6233" s="27" t="s">
        <v>9142</v>
      </c>
      <c r="G6233" s="28" t="s">
        <v>466</v>
      </c>
      <c r="H6233" s="27" t="s">
        <v>467</v>
      </c>
      <c r="I6233" s="118" t="s">
        <v>9143</v>
      </c>
      <c r="J6233" s="29">
        <v>5.4</v>
      </c>
      <c r="K6233" s="28" t="s">
        <v>162</v>
      </c>
      <c r="L6233" s="27" t="s">
        <v>265</v>
      </c>
      <c r="M6233" s="27" t="s">
        <v>164</v>
      </c>
      <c r="N6233" s="27" t="s">
        <v>9360</v>
      </c>
    </row>
    <row r="6234" spans="1:14" ht="16.5" customHeight="1">
      <c r="A6234" s="24">
        <v>8532240000</v>
      </c>
      <c r="B6234" s="25"/>
      <c r="C6234" s="26"/>
      <c r="D6234" s="27"/>
      <c r="E6234" s="27" t="s">
        <v>9139</v>
      </c>
      <c r="F6234" s="27" t="s">
        <v>11231</v>
      </c>
      <c r="G6234" s="28" t="s">
        <v>282</v>
      </c>
      <c r="H6234" s="27" t="s">
        <v>283</v>
      </c>
      <c r="I6234" s="118" t="s">
        <v>11233</v>
      </c>
      <c r="J6234" s="29">
        <v>1.2</v>
      </c>
      <c r="K6234" s="28" t="s">
        <v>162</v>
      </c>
      <c r="L6234" s="27" t="s">
        <v>218</v>
      </c>
      <c r="M6234" s="27" t="s">
        <v>164</v>
      </c>
      <c r="N6234" s="27" t="s">
        <v>18066</v>
      </c>
    </row>
    <row r="6235" spans="1:14" ht="16.5" customHeight="1">
      <c r="A6235" s="24">
        <v>8532240000</v>
      </c>
      <c r="B6235" s="25"/>
      <c r="C6235" s="26"/>
      <c r="D6235" s="27"/>
      <c r="E6235" s="27" t="s">
        <v>9139</v>
      </c>
      <c r="F6235" s="27" t="s">
        <v>11234</v>
      </c>
      <c r="G6235" s="28" t="s">
        <v>282</v>
      </c>
      <c r="H6235" s="27" t="s">
        <v>283</v>
      </c>
      <c r="I6235" s="118" t="s">
        <v>11235</v>
      </c>
      <c r="J6235" s="29">
        <v>1.94</v>
      </c>
      <c r="K6235" s="28" t="s">
        <v>162</v>
      </c>
      <c r="L6235" s="27" t="s">
        <v>218</v>
      </c>
      <c r="M6235" s="27" t="s">
        <v>164</v>
      </c>
      <c r="N6235" s="27" t="s">
        <v>18066</v>
      </c>
    </row>
    <row r="6236" spans="1:14" ht="16.5" customHeight="1">
      <c r="A6236" s="24">
        <v>8532240000</v>
      </c>
      <c r="B6236" s="25"/>
      <c r="C6236" s="26"/>
      <c r="D6236" s="27"/>
      <c r="E6236" s="27" t="s">
        <v>9139</v>
      </c>
      <c r="F6236" s="27" t="s">
        <v>8179</v>
      </c>
      <c r="G6236" s="28" t="s">
        <v>355</v>
      </c>
      <c r="H6236" s="27" t="s">
        <v>356</v>
      </c>
      <c r="I6236" s="118" t="s">
        <v>8180</v>
      </c>
      <c r="J6236" s="29">
        <v>13.3</v>
      </c>
      <c r="K6236" s="28" t="s">
        <v>162</v>
      </c>
      <c r="L6236" s="27" t="s">
        <v>265</v>
      </c>
      <c r="M6236" s="27" t="s">
        <v>164</v>
      </c>
      <c r="N6236" s="27" t="s">
        <v>9360</v>
      </c>
    </row>
    <row r="6237" spans="1:14" ht="16.5" customHeight="1">
      <c r="A6237" s="24">
        <v>8532240000</v>
      </c>
      <c r="B6237" s="25"/>
      <c r="C6237" s="26"/>
      <c r="D6237" s="27"/>
      <c r="E6237" s="27" t="s">
        <v>9139</v>
      </c>
      <c r="F6237" s="27" t="s">
        <v>8402</v>
      </c>
      <c r="G6237" s="28" t="s">
        <v>292</v>
      </c>
      <c r="H6237" s="27" t="s">
        <v>293</v>
      </c>
      <c r="I6237" s="118" t="s">
        <v>6692</v>
      </c>
      <c r="J6237" s="29">
        <v>40.15</v>
      </c>
      <c r="K6237" s="28" t="s">
        <v>162</v>
      </c>
      <c r="L6237" s="27" t="s">
        <v>236</v>
      </c>
      <c r="M6237" s="27" t="s">
        <v>164</v>
      </c>
      <c r="N6237" s="27" t="s">
        <v>18068</v>
      </c>
    </row>
    <row r="6238" spans="1:14" ht="16.5" customHeight="1">
      <c r="A6238" s="24">
        <v>8532240000</v>
      </c>
      <c r="B6238" s="25"/>
      <c r="C6238" s="26"/>
      <c r="D6238" s="27"/>
      <c r="E6238" s="27" t="s">
        <v>9139</v>
      </c>
      <c r="F6238" s="27" t="s">
        <v>3970</v>
      </c>
      <c r="G6238" s="28" t="s">
        <v>3390</v>
      </c>
      <c r="H6238" s="27" t="s">
        <v>3391</v>
      </c>
      <c r="I6238" s="118" t="s">
        <v>3971</v>
      </c>
      <c r="J6238" s="29">
        <v>1.02</v>
      </c>
      <c r="K6238" s="28" t="s">
        <v>162</v>
      </c>
      <c r="L6238" s="27" t="s">
        <v>265</v>
      </c>
      <c r="M6238" s="27" t="s">
        <v>164</v>
      </c>
      <c r="N6238" s="27" t="s">
        <v>9360</v>
      </c>
    </row>
    <row r="6239" spans="1:14" ht="16.5" customHeight="1">
      <c r="A6239" s="24">
        <v>8532240000</v>
      </c>
      <c r="B6239" s="25"/>
      <c r="C6239" s="26"/>
      <c r="D6239" s="27"/>
      <c r="E6239" s="27" t="s">
        <v>9139</v>
      </c>
      <c r="F6239" s="27" t="s">
        <v>11236</v>
      </c>
      <c r="G6239" s="28" t="s">
        <v>3390</v>
      </c>
      <c r="H6239" s="27" t="s">
        <v>3391</v>
      </c>
      <c r="I6239" s="118" t="s">
        <v>11237</v>
      </c>
      <c r="J6239" s="29">
        <v>16.3</v>
      </c>
      <c r="K6239" s="28" t="s">
        <v>162</v>
      </c>
      <c r="L6239" s="27" t="s">
        <v>265</v>
      </c>
      <c r="M6239" s="27" t="s">
        <v>164</v>
      </c>
      <c r="N6239" s="27" t="s">
        <v>9360</v>
      </c>
    </row>
    <row r="6240" spans="1:14" ht="16.5" customHeight="1">
      <c r="A6240" s="24">
        <v>8532240000</v>
      </c>
      <c r="B6240" s="25"/>
      <c r="C6240" s="26"/>
      <c r="D6240" s="27"/>
      <c r="E6240" s="27" t="s">
        <v>11238</v>
      </c>
      <c r="F6240" s="27" t="s">
        <v>10948</v>
      </c>
      <c r="G6240" s="28" t="s">
        <v>159</v>
      </c>
      <c r="H6240" s="27" t="s">
        <v>160</v>
      </c>
      <c r="I6240" s="118" t="s">
        <v>8186</v>
      </c>
      <c r="J6240" s="29">
        <v>22.08</v>
      </c>
      <c r="K6240" s="28" t="s">
        <v>162</v>
      </c>
      <c r="L6240" s="27" t="s">
        <v>265</v>
      </c>
      <c r="M6240" s="27" t="s">
        <v>164</v>
      </c>
      <c r="N6240" s="27" t="s">
        <v>9360</v>
      </c>
    </row>
    <row r="6241" spans="1:14" ht="16.5" customHeight="1">
      <c r="A6241" s="24">
        <v>8532240000</v>
      </c>
      <c r="B6241" s="25"/>
      <c r="C6241" s="26"/>
      <c r="D6241" s="27"/>
      <c r="E6241" s="27" t="s">
        <v>11238</v>
      </c>
      <c r="F6241" s="27" t="s">
        <v>11239</v>
      </c>
      <c r="G6241" s="28" t="s">
        <v>159</v>
      </c>
      <c r="H6241" s="27" t="s">
        <v>160</v>
      </c>
      <c r="I6241" s="118" t="s">
        <v>3105</v>
      </c>
      <c r="J6241" s="29">
        <v>11.24</v>
      </c>
      <c r="K6241" s="28" t="s">
        <v>162</v>
      </c>
      <c r="L6241" s="27" t="s">
        <v>265</v>
      </c>
      <c r="M6241" s="27" t="s">
        <v>164</v>
      </c>
      <c r="N6241" s="27" t="s">
        <v>9360</v>
      </c>
    </row>
    <row r="6242" spans="1:14" ht="16.5" customHeight="1">
      <c r="A6242" s="24">
        <v>8532240000</v>
      </c>
      <c r="B6242" s="25"/>
      <c r="C6242" s="26"/>
      <c r="D6242" s="27"/>
      <c r="E6242" s="27" t="s">
        <v>11238</v>
      </c>
      <c r="F6242" s="27" t="s">
        <v>11214</v>
      </c>
      <c r="G6242" s="28" t="s">
        <v>159</v>
      </c>
      <c r="H6242" s="27" t="s">
        <v>160</v>
      </c>
      <c r="I6242" s="118" t="s">
        <v>11215</v>
      </c>
      <c r="J6242" s="29">
        <v>10.59</v>
      </c>
      <c r="K6242" s="28" t="s">
        <v>162</v>
      </c>
      <c r="L6242" s="27" t="s">
        <v>265</v>
      </c>
      <c r="M6242" s="27" t="s">
        <v>164</v>
      </c>
      <c r="N6242" s="27" t="s">
        <v>9360</v>
      </c>
    </row>
    <row r="6243" spans="1:14" ht="16.5" customHeight="1">
      <c r="A6243" s="24">
        <v>8532240000</v>
      </c>
      <c r="B6243" s="25"/>
      <c r="C6243" s="26"/>
      <c r="D6243" s="27"/>
      <c r="E6243" s="27" t="s">
        <v>11238</v>
      </c>
      <c r="F6243" s="27" t="s">
        <v>11240</v>
      </c>
      <c r="G6243" s="28" t="s">
        <v>159</v>
      </c>
      <c r="H6243" s="27" t="s">
        <v>160</v>
      </c>
      <c r="I6243" s="118" t="s">
        <v>11241</v>
      </c>
      <c r="J6243" s="29">
        <v>0.74</v>
      </c>
      <c r="K6243" s="28" t="s">
        <v>162</v>
      </c>
      <c r="L6243" s="27" t="s">
        <v>272</v>
      </c>
      <c r="M6243" s="27" t="s">
        <v>164</v>
      </c>
      <c r="N6243" s="27" t="s">
        <v>18073</v>
      </c>
    </row>
    <row r="6244" spans="1:14" ht="16.5" customHeight="1">
      <c r="A6244" s="24">
        <v>8532240000</v>
      </c>
      <c r="B6244" s="25"/>
      <c r="C6244" s="26"/>
      <c r="D6244" s="27"/>
      <c r="E6244" s="27" t="s">
        <v>11238</v>
      </c>
      <c r="F6244" s="27" t="s">
        <v>11242</v>
      </c>
      <c r="G6244" s="28" t="s">
        <v>159</v>
      </c>
      <c r="H6244" s="27" t="s">
        <v>160</v>
      </c>
      <c r="I6244" s="118" t="s">
        <v>11243</v>
      </c>
      <c r="J6244" s="29">
        <v>0.02</v>
      </c>
      <c r="K6244" s="28" t="s">
        <v>162</v>
      </c>
      <c r="L6244" s="27" t="s">
        <v>272</v>
      </c>
      <c r="M6244" s="27" t="s">
        <v>164</v>
      </c>
      <c r="N6244" s="27" t="s">
        <v>18073</v>
      </c>
    </row>
    <row r="6245" spans="1:14" ht="16.5" customHeight="1">
      <c r="A6245" s="24">
        <v>8532240000</v>
      </c>
      <c r="B6245" s="25"/>
      <c r="C6245" s="26"/>
      <c r="D6245" s="27"/>
      <c r="E6245" s="27" t="s">
        <v>11238</v>
      </c>
      <c r="F6245" s="27" t="s">
        <v>11244</v>
      </c>
      <c r="G6245" s="28" t="s">
        <v>159</v>
      </c>
      <c r="H6245" s="27" t="s">
        <v>160</v>
      </c>
      <c r="I6245" s="118" t="s">
        <v>11245</v>
      </c>
      <c r="J6245" s="29">
        <v>13.81</v>
      </c>
      <c r="K6245" s="28" t="s">
        <v>162</v>
      </c>
      <c r="L6245" s="27" t="s">
        <v>272</v>
      </c>
      <c r="M6245" s="27" t="s">
        <v>164</v>
      </c>
      <c r="N6245" s="27" t="s">
        <v>18073</v>
      </c>
    </row>
    <row r="6246" spans="1:14" ht="16.5" customHeight="1">
      <c r="A6246" s="24">
        <v>8532240000</v>
      </c>
      <c r="B6246" s="25"/>
      <c r="C6246" s="26"/>
      <c r="D6246" s="27"/>
      <c r="E6246" s="27" t="s">
        <v>11238</v>
      </c>
      <c r="F6246" s="27" t="s">
        <v>11246</v>
      </c>
      <c r="G6246" s="28" t="s">
        <v>159</v>
      </c>
      <c r="H6246" s="27" t="s">
        <v>160</v>
      </c>
      <c r="I6246" s="118" t="s">
        <v>11247</v>
      </c>
      <c r="J6246" s="29">
        <v>11.9</v>
      </c>
      <c r="K6246" s="28" t="s">
        <v>162</v>
      </c>
      <c r="L6246" s="27" t="s">
        <v>265</v>
      </c>
      <c r="M6246" s="27" t="s">
        <v>164</v>
      </c>
      <c r="N6246" s="27" t="s">
        <v>9360</v>
      </c>
    </row>
    <row r="6247" spans="1:14" ht="16.5" customHeight="1">
      <c r="A6247" s="24">
        <v>8532240000</v>
      </c>
      <c r="B6247" s="25"/>
      <c r="C6247" s="26"/>
      <c r="D6247" s="27"/>
      <c r="E6247" s="27" t="s">
        <v>11238</v>
      </c>
      <c r="F6247" s="27" t="s">
        <v>8407</v>
      </c>
      <c r="G6247" s="28" t="s">
        <v>159</v>
      </c>
      <c r="H6247" s="27" t="s">
        <v>160</v>
      </c>
      <c r="I6247" s="118" t="s">
        <v>8408</v>
      </c>
      <c r="J6247" s="29">
        <v>10.65</v>
      </c>
      <c r="K6247" s="28" t="s">
        <v>162</v>
      </c>
      <c r="L6247" s="27" t="s">
        <v>265</v>
      </c>
      <c r="M6247" s="27" t="s">
        <v>164</v>
      </c>
      <c r="N6247" s="27" t="s">
        <v>9360</v>
      </c>
    </row>
    <row r="6248" spans="1:14" ht="16.5" customHeight="1">
      <c r="A6248" s="24">
        <v>8532240000</v>
      </c>
      <c r="B6248" s="25"/>
      <c r="C6248" s="26"/>
      <c r="D6248" s="27"/>
      <c r="E6248" s="27" t="s">
        <v>11238</v>
      </c>
      <c r="F6248" s="27" t="s">
        <v>11248</v>
      </c>
      <c r="G6248" s="28" t="s">
        <v>159</v>
      </c>
      <c r="H6248" s="27" t="s">
        <v>160</v>
      </c>
      <c r="I6248" s="118" t="s">
        <v>11249</v>
      </c>
      <c r="J6248" s="29">
        <v>81</v>
      </c>
      <c r="K6248" s="28" t="s">
        <v>162</v>
      </c>
      <c r="L6248" s="27" t="s">
        <v>265</v>
      </c>
      <c r="M6248" s="27" t="s">
        <v>164</v>
      </c>
      <c r="N6248" s="27" t="s">
        <v>9360</v>
      </c>
    </row>
    <row r="6249" spans="1:14" ht="16.5" customHeight="1">
      <c r="A6249" s="24">
        <v>8532250000</v>
      </c>
      <c r="B6249" s="25"/>
      <c r="C6249" s="26"/>
      <c r="D6249" s="27"/>
      <c r="E6249" s="27" t="s">
        <v>11250</v>
      </c>
      <c r="F6249" s="27" t="s">
        <v>8780</v>
      </c>
      <c r="G6249" s="28" t="s">
        <v>336</v>
      </c>
      <c r="H6249" s="27" t="s">
        <v>337</v>
      </c>
      <c r="I6249" s="118" t="s">
        <v>8781</v>
      </c>
      <c r="J6249" s="29">
        <v>579.04</v>
      </c>
      <c r="K6249" s="28" t="s">
        <v>162</v>
      </c>
      <c r="L6249" s="27" t="s">
        <v>344</v>
      </c>
      <c r="M6249" s="27" t="s">
        <v>164</v>
      </c>
      <c r="N6249" s="27" t="s">
        <v>9113</v>
      </c>
    </row>
    <row r="6250" spans="1:14" ht="16.5" customHeight="1">
      <c r="A6250" s="24">
        <v>8532250000</v>
      </c>
      <c r="B6250" s="25"/>
      <c r="C6250" s="26"/>
      <c r="D6250" s="27"/>
      <c r="E6250" s="27" t="s">
        <v>11251</v>
      </c>
      <c r="F6250" s="27" t="s">
        <v>11252</v>
      </c>
      <c r="G6250" s="28" t="s">
        <v>173</v>
      </c>
      <c r="H6250" s="27" t="s">
        <v>174</v>
      </c>
      <c r="I6250" s="118" t="s">
        <v>11253</v>
      </c>
      <c r="J6250" s="29">
        <v>36.520000000000003</v>
      </c>
      <c r="K6250" s="28" t="s">
        <v>162</v>
      </c>
      <c r="L6250" s="27" t="s">
        <v>344</v>
      </c>
      <c r="M6250" s="27" t="s">
        <v>164</v>
      </c>
      <c r="N6250" s="27" t="s">
        <v>9113</v>
      </c>
    </row>
    <row r="6251" spans="1:14" ht="16.5" customHeight="1">
      <c r="A6251" s="24">
        <v>8532250000</v>
      </c>
      <c r="B6251" s="25"/>
      <c r="C6251" s="26"/>
      <c r="D6251" s="27"/>
      <c r="E6251" s="27" t="s">
        <v>11251</v>
      </c>
      <c r="F6251" s="27" t="s">
        <v>11254</v>
      </c>
      <c r="G6251" s="28" t="s">
        <v>173</v>
      </c>
      <c r="H6251" s="27" t="s">
        <v>174</v>
      </c>
      <c r="I6251" s="118" t="s">
        <v>11255</v>
      </c>
      <c r="J6251" s="29">
        <v>22.37</v>
      </c>
      <c r="K6251" s="28" t="s">
        <v>162</v>
      </c>
      <c r="L6251" s="27" t="s">
        <v>344</v>
      </c>
      <c r="M6251" s="27" t="s">
        <v>164</v>
      </c>
      <c r="N6251" s="27" t="s">
        <v>9113</v>
      </c>
    </row>
    <row r="6252" spans="1:14" ht="16.5" customHeight="1">
      <c r="A6252" s="24">
        <v>8532250000</v>
      </c>
      <c r="B6252" s="25"/>
      <c r="C6252" s="26"/>
      <c r="D6252" s="27"/>
      <c r="E6252" s="27" t="s">
        <v>11251</v>
      </c>
      <c r="F6252" s="27" t="s">
        <v>11256</v>
      </c>
      <c r="G6252" s="28" t="s">
        <v>173</v>
      </c>
      <c r="H6252" s="27" t="s">
        <v>174</v>
      </c>
      <c r="I6252" s="118" t="s">
        <v>11257</v>
      </c>
      <c r="J6252" s="29">
        <v>13.5</v>
      </c>
      <c r="K6252" s="28" t="s">
        <v>162</v>
      </c>
      <c r="L6252" s="27" t="s">
        <v>42</v>
      </c>
      <c r="M6252" s="27" t="s">
        <v>164</v>
      </c>
      <c r="N6252" s="27" t="s">
        <v>18077</v>
      </c>
    </row>
    <row r="6253" spans="1:14" ht="16.5" customHeight="1">
      <c r="A6253" s="24">
        <v>8532250000</v>
      </c>
      <c r="B6253" s="25"/>
      <c r="C6253" s="26"/>
      <c r="D6253" s="27"/>
      <c r="E6253" s="27" t="s">
        <v>11251</v>
      </c>
      <c r="F6253" s="27" t="s">
        <v>11258</v>
      </c>
      <c r="G6253" s="28" t="s">
        <v>173</v>
      </c>
      <c r="H6253" s="27" t="s">
        <v>174</v>
      </c>
      <c r="I6253" s="118" t="s">
        <v>11259</v>
      </c>
      <c r="J6253" s="29">
        <v>264.16000000000003</v>
      </c>
      <c r="K6253" s="28" t="s">
        <v>162</v>
      </c>
      <c r="L6253" s="27" t="s">
        <v>344</v>
      </c>
      <c r="M6253" s="27" t="s">
        <v>164</v>
      </c>
      <c r="N6253" s="27" t="s">
        <v>9113</v>
      </c>
    </row>
    <row r="6254" spans="1:14" ht="16.5" customHeight="1">
      <c r="A6254" s="24">
        <v>8532250000</v>
      </c>
      <c r="B6254" s="25"/>
      <c r="C6254" s="26"/>
      <c r="D6254" s="27"/>
      <c r="E6254" s="27" t="s">
        <v>11260</v>
      </c>
      <c r="F6254" s="27" t="s">
        <v>7302</v>
      </c>
      <c r="G6254" s="28" t="s">
        <v>347</v>
      </c>
      <c r="H6254" s="27" t="s">
        <v>348</v>
      </c>
      <c r="I6254" s="118" t="s">
        <v>8416</v>
      </c>
      <c r="J6254" s="29">
        <v>128.37</v>
      </c>
      <c r="K6254" s="28" t="s">
        <v>162</v>
      </c>
      <c r="L6254" s="27" t="s">
        <v>344</v>
      </c>
      <c r="M6254" s="27" t="s">
        <v>164</v>
      </c>
      <c r="N6254" s="27" t="s">
        <v>9113</v>
      </c>
    </row>
    <row r="6255" spans="1:14" ht="16.5" customHeight="1">
      <c r="A6255" s="24">
        <v>8532250000</v>
      </c>
      <c r="B6255" s="25"/>
      <c r="C6255" s="26"/>
      <c r="D6255" s="27"/>
      <c r="E6255" s="27" t="s">
        <v>11260</v>
      </c>
      <c r="F6255" s="27" t="s">
        <v>8784</v>
      </c>
      <c r="G6255" s="28" t="s">
        <v>347</v>
      </c>
      <c r="H6255" s="27" t="s">
        <v>348</v>
      </c>
      <c r="I6255" s="118" t="s">
        <v>8785</v>
      </c>
      <c r="J6255" s="29">
        <v>33.56</v>
      </c>
      <c r="K6255" s="28" t="s">
        <v>162</v>
      </c>
      <c r="L6255" s="27" t="s">
        <v>344</v>
      </c>
      <c r="M6255" s="27" t="s">
        <v>164</v>
      </c>
      <c r="N6255" s="27" t="s">
        <v>9113</v>
      </c>
    </row>
    <row r="6256" spans="1:14" ht="16.5" customHeight="1">
      <c r="A6256" s="24">
        <v>8532250000</v>
      </c>
      <c r="B6256" s="25"/>
      <c r="C6256" s="26"/>
      <c r="D6256" s="27"/>
      <c r="E6256" s="27" t="s">
        <v>11260</v>
      </c>
      <c r="F6256" s="27" t="s">
        <v>346</v>
      </c>
      <c r="G6256" s="28" t="s">
        <v>347</v>
      </c>
      <c r="H6256" s="27" t="s">
        <v>348</v>
      </c>
      <c r="I6256" s="118" t="s">
        <v>349</v>
      </c>
      <c r="J6256" s="29">
        <v>255.9</v>
      </c>
      <c r="K6256" s="28" t="s">
        <v>162</v>
      </c>
      <c r="L6256" s="27" t="s">
        <v>344</v>
      </c>
      <c r="M6256" s="27" t="s">
        <v>164</v>
      </c>
      <c r="N6256" s="27" t="s">
        <v>9113</v>
      </c>
    </row>
    <row r="6257" spans="1:14" ht="16.5" customHeight="1">
      <c r="A6257" s="24">
        <v>8532250000</v>
      </c>
      <c r="B6257" s="25"/>
      <c r="C6257" s="26"/>
      <c r="D6257" s="27"/>
      <c r="E6257" s="27" t="s">
        <v>11260</v>
      </c>
      <c r="F6257" s="27" t="s">
        <v>10225</v>
      </c>
      <c r="G6257" s="28" t="s">
        <v>347</v>
      </c>
      <c r="H6257" s="27" t="s">
        <v>348</v>
      </c>
      <c r="I6257" s="118" t="s">
        <v>10226</v>
      </c>
      <c r="J6257" s="29">
        <v>33.130000000000003</v>
      </c>
      <c r="K6257" s="28" t="s">
        <v>162</v>
      </c>
      <c r="L6257" s="27" t="s">
        <v>344</v>
      </c>
      <c r="M6257" s="27" t="s">
        <v>164</v>
      </c>
      <c r="N6257" s="27" t="s">
        <v>9113</v>
      </c>
    </row>
    <row r="6258" spans="1:14" ht="16.5" customHeight="1">
      <c r="A6258" s="24">
        <v>8532250000</v>
      </c>
      <c r="B6258" s="25"/>
      <c r="C6258" s="26"/>
      <c r="D6258" s="27"/>
      <c r="E6258" s="27" t="s">
        <v>11260</v>
      </c>
      <c r="F6258" s="27" t="s">
        <v>9161</v>
      </c>
      <c r="G6258" s="28" t="s">
        <v>347</v>
      </c>
      <c r="H6258" s="27" t="s">
        <v>348</v>
      </c>
      <c r="I6258" s="118" t="s">
        <v>6745</v>
      </c>
      <c r="J6258" s="29">
        <v>345.4</v>
      </c>
      <c r="K6258" s="28" t="s">
        <v>162</v>
      </c>
      <c r="L6258" s="27" t="s">
        <v>344</v>
      </c>
      <c r="M6258" s="27" t="s">
        <v>164</v>
      </c>
      <c r="N6258" s="27" t="s">
        <v>9113</v>
      </c>
    </row>
    <row r="6259" spans="1:14" ht="16.5" customHeight="1">
      <c r="A6259" s="24">
        <v>8532250000</v>
      </c>
      <c r="B6259" s="25"/>
      <c r="C6259" s="26"/>
      <c r="D6259" s="27"/>
      <c r="E6259" s="27" t="s">
        <v>11260</v>
      </c>
      <c r="F6259" s="27" t="s">
        <v>11261</v>
      </c>
      <c r="G6259" s="28" t="s">
        <v>347</v>
      </c>
      <c r="H6259" s="27" t="s">
        <v>348</v>
      </c>
      <c r="I6259" s="118" t="s">
        <v>11262</v>
      </c>
      <c r="J6259" s="29">
        <v>5.76</v>
      </c>
      <c r="K6259" s="28" t="s">
        <v>162</v>
      </c>
      <c r="L6259" s="27" t="s">
        <v>42</v>
      </c>
      <c r="M6259" s="27" t="s">
        <v>164</v>
      </c>
      <c r="N6259" s="27" t="s">
        <v>18077</v>
      </c>
    </row>
    <row r="6260" spans="1:14" ht="16.5" customHeight="1">
      <c r="A6260" s="24">
        <v>8532250000</v>
      </c>
      <c r="B6260" s="25"/>
      <c r="C6260" s="26"/>
      <c r="D6260" s="27"/>
      <c r="E6260" s="27" t="s">
        <v>11260</v>
      </c>
      <c r="F6260" s="27" t="s">
        <v>9166</v>
      </c>
      <c r="G6260" s="28" t="s">
        <v>347</v>
      </c>
      <c r="H6260" s="27" t="s">
        <v>348</v>
      </c>
      <c r="I6260" s="118" t="s">
        <v>9167</v>
      </c>
      <c r="J6260" s="29">
        <v>64.489999999999995</v>
      </c>
      <c r="K6260" s="28" t="s">
        <v>162</v>
      </c>
      <c r="L6260" s="27" t="s">
        <v>344</v>
      </c>
      <c r="M6260" s="27" t="s">
        <v>164</v>
      </c>
      <c r="N6260" s="27" t="s">
        <v>9113</v>
      </c>
    </row>
    <row r="6261" spans="1:14" ht="16.5" customHeight="1">
      <c r="A6261" s="24">
        <v>8532250000</v>
      </c>
      <c r="B6261" s="25"/>
      <c r="C6261" s="26"/>
      <c r="D6261" s="27"/>
      <c r="E6261" s="27" t="s">
        <v>11260</v>
      </c>
      <c r="F6261" s="27" t="s">
        <v>11263</v>
      </c>
      <c r="G6261" s="28" t="s">
        <v>347</v>
      </c>
      <c r="H6261" s="27" t="s">
        <v>348</v>
      </c>
      <c r="I6261" s="118" t="s">
        <v>11264</v>
      </c>
      <c r="J6261" s="29">
        <v>26.82</v>
      </c>
      <c r="K6261" s="28" t="s">
        <v>162</v>
      </c>
      <c r="L6261" s="27" t="s">
        <v>344</v>
      </c>
      <c r="M6261" s="27" t="s">
        <v>164</v>
      </c>
      <c r="N6261" s="27" t="s">
        <v>9113</v>
      </c>
    </row>
    <row r="6262" spans="1:14" ht="16.5" customHeight="1">
      <c r="A6262" s="24">
        <v>8532250000</v>
      </c>
      <c r="B6262" s="25"/>
      <c r="C6262" s="26"/>
      <c r="D6262" s="27"/>
      <c r="E6262" s="27" t="s">
        <v>11260</v>
      </c>
      <c r="F6262" s="27" t="s">
        <v>11265</v>
      </c>
      <c r="G6262" s="28" t="s">
        <v>347</v>
      </c>
      <c r="H6262" s="27" t="s">
        <v>348</v>
      </c>
      <c r="I6262" s="118" t="s">
        <v>11266</v>
      </c>
      <c r="J6262" s="29">
        <v>102.56</v>
      </c>
      <c r="K6262" s="28" t="s">
        <v>162</v>
      </c>
      <c r="L6262" s="27" t="s">
        <v>344</v>
      </c>
      <c r="M6262" s="27" t="s">
        <v>164</v>
      </c>
      <c r="N6262" s="27" t="s">
        <v>9113</v>
      </c>
    </row>
    <row r="6263" spans="1:14" ht="16.5" customHeight="1">
      <c r="A6263" s="24">
        <v>8532250000</v>
      </c>
      <c r="B6263" s="25"/>
      <c r="C6263" s="26"/>
      <c r="D6263" s="27"/>
      <c r="E6263" s="27" t="s">
        <v>11260</v>
      </c>
      <c r="F6263" s="27" t="s">
        <v>11267</v>
      </c>
      <c r="G6263" s="28" t="s">
        <v>347</v>
      </c>
      <c r="H6263" s="27" t="s">
        <v>348</v>
      </c>
      <c r="I6263" s="118" t="s">
        <v>11268</v>
      </c>
      <c r="J6263" s="29">
        <v>381.02</v>
      </c>
      <c r="K6263" s="28" t="s">
        <v>162</v>
      </c>
      <c r="L6263" s="27" t="s">
        <v>344</v>
      </c>
      <c r="M6263" s="27" t="s">
        <v>164</v>
      </c>
      <c r="N6263" s="27" t="s">
        <v>9113</v>
      </c>
    </row>
    <row r="6264" spans="1:14" ht="16.5" customHeight="1">
      <c r="A6264" s="24">
        <v>8532250000</v>
      </c>
      <c r="B6264" s="25"/>
      <c r="C6264" s="26"/>
      <c r="D6264" s="27"/>
      <c r="E6264" s="27" t="s">
        <v>11260</v>
      </c>
      <c r="F6264" s="27" t="s">
        <v>11269</v>
      </c>
      <c r="G6264" s="28" t="s">
        <v>347</v>
      </c>
      <c r="H6264" s="27" t="s">
        <v>348</v>
      </c>
      <c r="I6264" s="118" t="s">
        <v>11270</v>
      </c>
      <c r="J6264" s="29">
        <v>93.35</v>
      </c>
      <c r="K6264" s="28" t="s">
        <v>162</v>
      </c>
      <c r="L6264" s="27" t="s">
        <v>344</v>
      </c>
      <c r="M6264" s="27" t="s">
        <v>164</v>
      </c>
      <c r="N6264" s="27" t="s">
        <v>9113</v>
      </c>
    </row>
    <row r="6265" spans="1:14" ht="16.5" customHeight="1">
      <c r="A6265" s="24">
        <v>8532250000</v>
      </c>
      <c r="B6265" s="25"/>
      <c r="C6265" s="26"/>
      <c r="D6265" s="27"/>
      <c r="E6265" s="27" t="s">
        <v>11260</v>
      </c>
      <c r="F6265" s="27" t="s">
        <v>11271</v>
      </c>
      <c r="G6265" s="28" t="s">
        <v>347</v>
      </c>
      <c r="H6265" s="27" t="s">
        <v>348</v>
      </c>
      <c r="I6265" s="118" t="s">
        <v>11272</v>
      </c>
      <c r="J6265" s="29">
        <v>463.97</v>
      </c>
      <c r="K6265" s="28" t="s">
        <v>162</v>
      </c>
      <c r="L6265" s="27" t="s">
        <v>344</v>
      </c>
      <c r="M6265" s="27" t="s">
        <v>164</v>
      </c>
      <c r="N6265" s="27" t="s">
        <v>9113</v>
      </c>
    </row>
    <row r="6266" spans="1:14" ht="16.5" customHeight="1">
      <c r="A6266" s="24">
        <v>8532250000</v>
      </c>
      <c r="B6266" s="25"/>
      <c r="C6266" s="26"/>
      <c r="D6266" s="27"/>
      <c r="E6266" s="27" t="s">
        <v>8412</v>
      </c>
      <c r="F6266" s="27" t="s">
        <v>8029</v>
      </c>
      <c r="G6266" s="28" t="s">
        <v>5352</v>
      </c>
      <c r="H6266" s="27" t="s">
        <v>5353</v>
      </c>
      <c r="I6266" s="118" t="s">
        <v>8030</v>
      </c>
      <c r="J6266" s="29">
        <v>372.86</v>
      </c>
      <c r="K6266" s="28" t="s">
        <v>162</v>
      </c>
      <c r="L6266" s="27" t="s">
        <v>250</v>
      </c>
      <c r="M6266" s="27" t="s">
        <v>164</v>
      </c>
      <c r="N6266" s="27" t="s">
        <v>18071</v>
      </c>
    </row>
    <row r="6267" spans="1:14" ht="16.5" customHeight="1">
      <c r="A6267" s="24">
        <v>8533100000</v>
      </c>
      <c r="B6267" s="25"/>
      <c r="C6267" s="26"/>
      <c r="D6267" s="27"/>
      <c r="E6267" s="27" t="s">
        <v>10987</v>
      </c>
      <c r="F6267" s="27" t="s">
        <v>11273</v>
      </c>
      <c r="G6267" s="28" t="s">
        <v>173</v>
      </c>
      <c r="H6267" s="27" t="s">
        <v>174</v>
      </c>
      <c r="I6267" s="118" t="s">
        <v>11274</v>
      </c>
      <c r="J6267" s="29">
        <v>0.55000000000000004</v>
      </c>
      <c r="K6267" s="28" t="s">
        <v>162</v>
      </c>
      <c r="L6267" s="27" t="s">
        <v>285</v>
      </c>
      <c r="M6267" s="27" t="s">
        <v>164</v>
      </c>
      <c r="N6267" s="27" t="s">
        <v>18075</v>
      </c>
    </row>
    <row r="6268" spans="1:14" ht="16.5" customHeight="1">
      <c r="A6268" s="24">
        <v>8533100000</v>
      </c>
      <c r="B6268" s="25"/>
      <c r="C6268" s="26"/>
      <c r="D6268" s="27"/>
      <c r="E6268" s="27" t="s">
        <v>10987</v>
      </c>
      <c r="F6268" s="27" t="s">
        <v>11275</v>
      </c>
      <c r="G6268" s="28" t="s">
        <v>377</v>
      </c>
      <c r="H6268" s="27" t="s">
        <v>378</v>
      </c>
      <c r="I6268" s="118" t="s">
        <v>11276</v>
      </c>
      <c r="J6268" s="29">
        <v>1.0900000000000001</v>
      </c>
      <c r="K6268" s="28" t="s">
        <v>162</v>
      </c>
      <c r="L6268" s="27" t="s">
        <v>250</v>
      </c>
      <c r="M6268" s="27" t="s">
        <v>164</v>
      </c>
      <c r="N6268" s="27" t="s">
        <v>18071</v>
      </c>
    </row>
    <row r="6269" spans="1:14" ht="16.5" customHeight="1">
      <c r="A6269" s="24">
        <v>8533100000</v>
      </c>
      <c r="B6269" s="25"/>
      <c r="C6269" s="26"/>
      <c r="D6269" s="27"/>
      <c r="E6269" s="27" t="s">
        <v>10987</v>
      </c>
      <c r="F6269" s="27" t="s">
        <v>11277</v>
      </c>
      <c r="G6269" s="28" t="s">
        <v>377</v>
      </c>
      <c r="H6269" s="27" t="s">
        <v>378</v>
      </c>
      <c r="I6269" s="118" t="s">
        <v>11278</v>
      </c>
      <c r="J6269" s="29">
        <v>5.89</v>
      </c>
      <c r="K6269" s="28" t="s">
        <v>162</v>
      </c>
      <c r="L6269" s="27" t="s">
        <v>250</v>
      </c>
      <c r="M6269" s="27" t="s">
        <v>164</v>
      </c>
      <c r="N6269" s="27" t="s">
        <v>18071</v>
      </c>
    </row>
    <row r="6270" spans="1:14" ht="16.5" customHeight="1">
      <c r="A6270" s="24">
        <v>8533100000</v>
      </c>
      <c r="B6270" s="25"/>
      <c r="C6270" s="26"/>
      <c r="D6270" s="27"/>
      <c r="E6270" s="27" t="s">
        <v>10987</v>
      </c>
      <c r="F6270" s="27" t="s">
        <v>11277</v>
      </c>
      <c r="G6270" s="28" t="s">
        <v>377</v>
      </c>
      <c r="H6270" s="27" t="s">
        <v>378</v>
      </c>
      <c r="I6270" s="118" t="s">
        <v>11279</v>
      </c>
      <c r="J6270" s="29">
        <v>1.64</v>
      </c>
      <c r="K6270" s="28" t="s">
        <v>162</v>
      </c>
      <c r="L6270" s="27" t="s">
        <v>250</v>
      </c>
      <c r="M6270" s="27" t="s">
        <v>164</v>
      </c>
      <c r="N6270" s="27" t="s">
        <v>18071</v>
      </c>
    </row>
    <row r="6271" spans="1:14" ht="16.5" customHeight="1">
      <c r="A6271" s="24">
        <v>8533100000</v>
      </c>
      <c r="B6271" s="25"/>
      <c r="C6271" s="26"/>
      <c r="D6271" s="27"/>
      <c r="E6271" s="27" t="s">
        <v>10987</v>
      </c>
      <c r="F6271" s="27" t="s">
        <v>11277</v>
      </c>
      <c r="G6271" s="28" t="s">
        <v>377</v>
      </c>
      <c r="H6271" s="27" t="s">
        <v>378</v>
      </c>
      <c r="I6271" s="118" t="s">
        <v>11280</v>
      </c>
      <c r="J6271" s="29">
        <v>3.23</v>
      </c>
      <c r="K6271" s="28" t="s">
        <v>162</v>
      </c>
      <c r="L6271" s="27" t="s">
        <v>250</v>
      </c>
      <c r="M6271" s="27" t="s">
        <v>164</v>
      </c>
      <c r="N6271" s="27" t="s">
        <v>18071</v>
      </c>
    </row>
    <row r="6272" spans="1:14" ht="16.5" customHeight="1">
      <c r="A6272" s="24">
        <v>8533100000</v>
      </c>
      <c r="B6272" s="25"/>
      <c r="C6272" s="26"/>
      <c r="D6272" s="27"/>
      <c r="E6272" s="27" t="s">
        <v>10987</v>
      </c>
      <c r="F6272" s="27" t="s">
        <v>11281</v>
      </c>
      <c r="G6272" s="28" t="s">
        <v>377</v>
      </c>
      <c r="H6272" s="27" t="s">
        <v>378</v>
      </c>
      <c r="I6272" s="118" t="s">
        <v>11282</v>
      </c>
      <c r="J6272" s="29">
        <v>0.66</v>
      </c>
      <c r="K6272" s="28" t="s">
        <v>162</v>
      </c>
      <c r="L6272" s="27" t="s">
        <v>250</v>
      </c>
      <c r="M6272" s="27" t="s">
        <v>164</v>
      </c>
      <c r="N6272" s="27" t="s">
        <v>18071</v>
      </c>
    </row>
    <row r="6273" spans="1:14" ht="16.5" customHeight="1">
      <c r="A6273" s="24">
        <v>8533100000</v>
      </c>
      <c r="B6273" s="25"/>
      <c r="C6273" s="26"/>
      <c r="D6273" s="27"/>
      <c r="E6273" s="27" t="s">
        <v>10987</v>
      </c>
      <c r="F6273" s="27" t="s">
        <v>11283</v>
      </c>
      <c r="G6273" s="28" t="s">
        <v>377</v>
      </c>
      <c r="H6273" s="27" t="s">
        <v>378</v>
      </c>
      <c r="I6273" s="118" t="s">
        <v>11279</v>
      </c>
      <c r="J6273" s="29">
        <v>1.67</v>
      </c>
      <c r="K6273" s="28" t="s">
        <v>162</v>
      </c>
      <c r="L6273" s="27" t="s">
        <v>250</v>
      </c>
      <c r="M6273" s="27" t="s">
        <v>164</v>
      </c>
      <c r="N6273" s="27" t="s">
        <v>18071</v>
      </c>
    </row>
    <row r="6274" spans="1:14" ht="16.5" customHeight="1">
      <c r="A6274" s="24">
        <v>8533100000</v>
      </c>
      <c r="B6274" s="25"/>
      <c r="C6274" s="26"/>
      <c r="D6274" s="27"/>
      <c r="E6274" s="27" t="s">
        <v>10987</v>
      </c>
      <c r="F6274" s="27" t="s">
        <v>11284</v>
      </c>
      <c r="G6274" s="28" t="s">
        <v>377</v>
      </c>
      <c r="H6274" s="27" t="s">
        <v>378</v>
      </c>
      <c r="I6274" s="118" t="s">
        <v>11280</v>
      </c>
      <c r="J6274" s="29">
        <v>3.23</v>
      </c>
      <c r="K6274" s="28" t="s">
        <v>162</v>
      </c>
      <c r="L6274" s="27" t="s">
        <v>250</v>
      </c>
      <c r="M6274" s="27" t="s">
        <v>164</v>
      </c>
      <c r="N6274" s="27" t="s">
        <v>18071</v>
      </c>
    </row>
    <row r="6275" spans="1:14" ht="16.5" customHeight="1">
      <c r="A6275" s="24">
        <v>8533100000</v>
      </c>
      <c r="B6275" s="25"/>
      <c r="C6275" s="26"/>
      <c r="D6275" s="27"/>
      <c r="E6275" s="27" t="s">
        <v>10987</v>
      </c>
      <c r="F6275" s="27" t="s">
        <v>11285</v>
      </c>
      <c r="G6275" s="28" t="s">
        <v>282</v>
      </c>
      <c r="H6275" s="27" t="s">
        <v>283</v>
      </c>
      <c r="I6275" s="118" t="s">
        <v>11286</v>
      </c>
      <c r="J6275" s="29">
        <v>1.21</v>
      </c>
      <c r="K6275" s="28" t="s">
        <v>162</v>
      </c>
      <c r="L6275" s="27" t="s">
        <v>285</v>
      </c>
      <c r="M6275" s="27" t="s">
        <v>164</v>
      </c>
      <c r="N6275" s="27" t="s">
        <v>18075</v>
      </c>
    </row>
    <row r="6276" spans="1:14" ht="16.5" customHeight="1">
      <c r="A6276" s="24">
        <v>8533100000</v>
      </c>
      <c r="B6276" s="25"/>
      <c r="C6276" s="26"/>
      <c r="D6276" s="27"/>
      <c r="E6276" s="27" t="s">
        <v>11287</v>
      </c>
      <c r="F6276" s="27" t="s">
        <v>11288</v>
      </c>
      <c r="G6276" s="28" t="s">
        <v>159</v>
      </c>
      <c r="H6276" s="27" t="s">
        <v>160</v>
      </c>
      <c r="I6276" s="118" t="s">
        <v>8194</v>
      </c>
      <c r="J6276" s="29">
        <v>16.260000000000002</v>
      </c>
      <c r="K6276" s="28" t="s">
        <v>162</v>
      </c>
      <c r="L6276" s="27" t="s">
        <v>272</v>
      </c>
      <c r="M6276" s="27" t="s">
        <v>164</v>
      </c>
      <c r="N6276" s="27" t="s">
        <v>18073</v>
      </c>
    </row>
    <row r="6277" spans="1:14" ht="16.5" customHeight="1">
      <c r="A6277" s="24">
        <v>8533100000</v>
      </c>
      <c r="B6277" s="25"/>
      <c r="C6277" s="26"/>
      <c r="D6277" s="27"/>
      <c r="E6277" s="27" t="s">
        <v>11287</v>
      </c>
      <c r="F6277" s="27" t="s">
        <v>11289</v>
      </c>
      <c r="G6277" s="28" t="s">
        <v>159</v>
      </c>
      <c r="H6277" s="27" t="s">
        <v>160</v>
      </c>
      <c r="I6277" s="118" t="s">
        <v>10715</v>
      </c>
      <c r="J6277" s="29">
        <v>9.7799999999999994</v>
      </c>
      <c r="K6277" s="28" t="s">
        <v>162</v>
      </c>
      <c r="L6277" s="27" t="s">
        <v>372</v>
      </c>
      <c r="M6277" s="27" t="s">
        <v>164</v>
      </c>
      <c r="N6277" s="27" t="s">
        <v>1383</v>
      </c>
    </row>
    <row r="6278" spans="1:14" ht="16.5" customHeight="1">
      <c r="A6278" s="24">
        <v>8533100000</v>
      </c>
      <c r="B6278" s="25"/>
      <c r="C6278" s="26"/>
      <c r="D6278" s="27"/>
      <c r="E6278" s="27" t="s">
        <v>11287</v>
      </c>
      <c r="F6278" s="27" t="s">
        <v>11290</v>
      </c>
      <c r="G6278" s="28" t="s">
        <v>159</v>
      </c>
      <c r="H6278" s="27" t="s">
        <v>160</v>
      </c>
      <c r="I6278" s="118" t="s">
        <v>11291</v>
      </c>
      <c r="J6278" s="29">
        <v>30.33</v>
      </c>
      <c r="K6278" s="28" t="s">
        <v>162</v>
      </c>
      <c r="L6278" s="27" t="s">
        <v>272</v>
      </c>
      <c r="M6278" s="27" t="s">
        <v>164</v>
      </c>
      <c r="N6278" s="27" t="s">
        <v>18073</v>
      </c>
    </row>
    <row r="6279" spans="1:14" ht="16.5" customHeight="1">
      <c r="A6279" s="24">
        <v>8533100000</v>
      </c>
      <c r="B6279" s="25"/>
      <c r="C6279" s="26"/>
      <c r="D6279" s="27"/>
      <c r="E6279" s="27" t="s">
        <v>11287</v>
      </c>
      <c r="F6279" s="27" t="s">
        <v>11292</v>
      </c>
      <c r="G6279" s="28" t="s">
        <v>159</v>
      </c>
      <c r="H6279" s="27" t="s">
        <v>160</v>
      </c>
      <c r="I6279" s="118" t="s">
        <v>11293</v>
      </c>
      <c r="J6279" s="29">
        <v>5.49</v>
      </c>
      <c r="K6279" s="28" t="s">
        <v>162</v>
      </c>
      <c r="L6279" s="27" t="s">
        <v>272</v>
      </c>
      <c r="M6279" s="27" t="s">
        <v>164</v>
      </c>
      <c r="N6279" s="27" t="s">
        <v>18073</v>
      </c>
    </row>
    <row r="6280" spans="1:14" ht="16.5" customHeight="1">
      <c r="A6280" s="24">
        <v>8533210000</v>
      </c>
      <c r="B6280" s="25"/>
      <c r="C6280" s="26"/>
      <c r="D6280" s="27"/>
      <c r="E6280" s="27" t="s">
        <v>11294</v>
      </c>
      <c r="F6280" s="27" t="s">
        <v>9177</v>
      </c>
      <c r="G6280" s="28" t="s">
        <v>173</v>
      </c>
      <c r="H6280" s="27" t="s">
        <v>174</v>
      </c>
      <c r="I6280" s="118" t="s">
        <v>9178</v>
      </c>
      <c r="J6280" s="29">
        <v>41.04</v>
      </c>
      <c r="K6280" s="28" t="s">
        <v>162</v>
      </c>
      <c r="L6280" s="27" t="s">
        <v>272</v>
      </c>
      <c r="M6280" s="27" t="s">
        <v>164</v>
      </c>
      <c r="N6280" s="27" t="s">
        <v>18073</v>
      </c>
    </row>
    <row r="6281" spans="1:14" ht="16.5" customHeight="1">
      <c r="A6281" s="24">
        <v>8533210000</v>
      </c>
      <c r="B6281" s="25"/>
      <c r="C6281" s="26"/>
      <c r="D6281" s="27"/>
      <c r="E6281" s="27" t="s">
        <v>11294</v>
      </c>
      <c r="F6281" s="27" t="s">
        <v>11295</v>
      </c>
      <c r="G6281" s="28" t="s">
        <v>173</v>
      </c>
      <c r="H6281" s="27" t="s">
        <v>174</v>
      </c>
      <c r="I6281" s="118" t="s">
        <v>11296</v>
      </c>
      <c r="J6281" s="29">
        <v>3.52</v>
      </c>
      <c r="K6281" s="28" t="s">
        <v>162</v>
      </c>
      <c r="L6281" s="27" t="s">
        <v>272</v>
      </c>
      <c r="M6281" s="27" t="s">
        <v>164</v>
      </c>
      <c r="N6281" s="27" t="s">
        <v>18073</v>
      </c>
    </row>
    <row r="6282" spans="1:14" ht="16.5" customHeight="1">
      <c r="A6282" s="24">
        <v>8533290000</v>
      </c>
      <c r="B6282" s="25"/>
      <c r="C6282" s="26"/>
      <c r="D6282" s="27"/>
      <c r="E6282" s="27" t="s">
        <v>11297</v>
      </c>
      <c r="F6282" s="27" t="s">
        <v>11298</v>
      </c>
      <c r="G6282" s="28" t="s">
        <v>347</v>
      </c>
      <c r="H6282" s="27" t="s">
        <v>348</v>
      </c>
      <c r="I6282" s="118" t="s">
        <v>8043</v>
      </c>
      <c r="J6282" s="29">
        <v>37</v>
      </c>
      <c r="K6282" s="28" t="s">
        <v>162</v>
      </c>
      <c r="L6282" s="27" t="s">
        <v>1152</v>
      </c>
      <c r="M6282" s="27" t="s">
        <v>164</v>
      </c>
      <c r="N6282" s="27" t="s">
        <v>3701</v>
      </c>
    </row>
    <row r="6283" spans="1:14" ht="16.5" customHeight="1">
      <c r="A6283" s="24">
        <v>8533401000</v>
      </c>
      <c r="B6283" s="25"/>
      <c r="C6283" s="26"/>
      <c r="D6283" s="27"/>
      <c r="E6283" s="27" t="s">
        <v>11299</v>
      </c>
      <c r="F6283" s="27" t="s">
        <v>11300</v>
      </c>
      <c r="G6283" s="28" t="s">
        <v>173</v>
      </c>
      <c r="H6283" s="27" t="s">
        <v>174</v>
      </c>
      <c r="I6283" s="118" t="s">
        <v>11301</v>
      </c>
      <c r="J6283" s="29">
        <v>36.520000000000003</v>
      </c>
      <c r="K6283" s="28" t="s">
        <v>162</v>
      </c>
      <c r="L6283" s="27" t="s">
        <v>8449</v>
      </c>
      <c r="M6283" s="27" t="s">
        <v>164</v>
      </c>
      <c r="N6283" s="27" t="s">
        <v>18394</v>
      </c>
    </row>
    <row r="6284" spans="1:14" ht="16.5" customHeight="1">
      <c r="A6284" s="24">
        <v>8533401000</v>
      </c>
      <c r="B6284" s="25"/>
      <c r="C6284" s="26"/>
      <c r="D6284" s="27"/>
      <c r="E6284" s="27" t="s">
        <v>11299</v>
      </c>
      <c r="F6284" s="27" t="s">
        <v>8964</v>
      </c>
      <c r="G6284" s="28" t="s">
        <v>173</v>
      </c>
      <c r="H6284" s="27" t="s">
        <v>174</v>
      </c>
      <c r="I6284" s="118" t="s">
        <v>8965</v>
      </c>
      <c r="J6284" s="29">
        <v>6.36</v>
      </c>
      <c r="K6284" s="28" t="s">
        <v>162</v>
      </c>
      <c r="L6284" s="27" t="s">
        <v>372</v>
      </c>
      <c r="M6284" s="27" t="s">
        <v>164</v>
      </c>
      <c r="N6284" s="27" t="s">
        <v>1383</v>
      </c>
    </row>
    <row r="6285" spans="1:14" ht="16.5" customHeight="1">
      <c r="A6285" s="24">
        <v>8533401000</v>
      </c>
      <c r="B6285" s="25"/>
      <c r="C6285" s="26"/>
      <c r="D6285" s="27"/>
      <c r="E6285" s="27" t="s">
        <v>11299</v>
      </c>
      <c r="F6285" s="27" t="s">
        <v>11302</v>
      </c>
      <c r="G6285" s="28" t="s">
        <v>173</v>
      </c>
      <c r="H6285" s="27" t="s">
        <v>174</v>
      </c>
      <c r="I6285" s="118" t="s">
        <v>11303</v>
      </c>
      <c r="J6285" s="29">
        <v>9.8800000000000008</v>
      </c>
      <c r="K6285" s="28" t="s">
        <v>162</v>
      </c>
      <c r="L6285" s="27" t="s">
        <v>8449</v>
      </c>
      <c r="M6285" s="27" t="s">
        <v>164</v>
      </c>
      <c r="N6285" s="27" t="s">
        <v>18394</v>
      </c>
    </row>
    <row r="6286" spans="1:14" ht="16.5" customHeight="1">
      <c r="A6286" s="24">
        <v>8533401000</v>
      </c>
      <c r="B6286" s="25"/>
      <c r="C6286" s="26"/>
      <c r="D6286" s="27"/>
      <c r="E6286" s="27" t="s">
        <v>11299</v>
      </c>
      <c r="F6286" s="27" t="s">
        <v>8447</v>
      </c>
      <c r="G6286" s="28" t="s">
        <v>173</v>
      </c>
      <c r="H6286" s="27" t="s">
        <v>174</v>
      </c>
      <c r="I6286" s="118" t="s">
        <v>8448</v>
      </c>
      <c r="J6286" s="29">
        <v>17.399999999999999</v>
      </c>
      <c r="K6286" s="28" t="s">
        <v>162</v>
      </c>
      <c r="L6286" s="27" t="s">
        <v>8449</v>
      </c>
      <c r="M6286" s="27" t="s">
        <v>164</v>
      </c>
      <c r="N6286" s="27" t="s">
        <v>18394</v>
      </c>
    </row>
    <row r="6287" spans="1:14" ht="16.5" customHeight="1">
      <c r="A6287" s="24">
        <v>8533401000</v>
      </c>
      <c r="B6287" s="25"/>
      <c r="C6287" s="26"/>
      <c r="D6287" s="27"/>
      <c r="E6287" s="27" t="s">
        <v>11299</v>
      </c>
      <c r="F6287" s="27" t="s">
        <v>11304</v>
      </c>
      <c r="G6287" s="28" t="s">
        <v>173</v>
      </c>
      <c r="H6287" s="27" t="s">
        <v>174</v>
      </c>
      <c r="I6287" s="118" t="s">
        <v>11305</v>
      </c>
      <c r="J6287" s="29">
        <v>7.64</v>
      </c>
      <c r="K6287" s="28" t="s">
        <v>162</v>
      </c>
      <c r="L6287" s="27" t="s">
        <v>372</v>
      </c>
      <c r="M6287" s="27" t="s">
        <v>164</v>
      </c>
      <c r="N6287" s="27" t="s">
        <v>1383</v>
      </c>
    </row>
    <row r="6288" spans="1:14" ht="16.5" customHeight="1">
      <c r="A6288" s="24">
        <v>8533401000</v>
      </c>
      <c r="B6288" s="25"/>
      <c r="C6288" s="26"/>
      <c r="D6288" s="27"/>
      <c r="E6288" s="27" t="s">
        <v>11299</v>
      </c>
      <c r="F6288" s="27" t="s">
        <v>8444</v>
      </c>
      <c r="G6288" s="28" t="s">
        <v>173</v>
      </c>
      <c r="H6288" s="27" t="s">
        <v>174</v>
      </c>
      <c r="I6288" s="118" t="s">
        <v>8445</v>
      </c>
      <c r="J6288" s="29">
        <v>33.1</v>
      </c>
      <c r="K6288" s="28" t="s">
        <v>162</v>
      </c>
      <c r="L6288" s="27" t="s">
        <v>8449</v>
      </c>
      <c r="M6288" s="27" t="s">
        <v>164</v>
      </c>
      <c r="N6288" s="27" t="s">
        <v>18394</v>
      </c>
    </row>
    <row r="6289" spans="1:14" ht="16.5" customHeight="1">
      <c r="A6289" s="24">
        <v>8533401000</v>
      </c>
      <c r="B6289" s="25"/>
      <c r="C6289" s="26"/>
      <c r="D6289" s="27"/>
      <c r="E6289" s="27" t="s">
        <v>11299</v>
      </c>
      <c r="F6289" s="27" t="s">
        <v>11306</v>
      </c>
      <c r="G6289" s="28" t="s">
        <v>173</v>
      </c>
      <c r="H6289" s="27" t="s">
        <v>174</v>
      </c>
      <c r="I6289" s="118" t="s">
        <v>11307</v>
      </c>
      <c r="J6289" s="29">
        <v>7.92</v>
      </c>
      <c r="K6289" s="28" t="s">
        <v>162</v>
      </c>
      <c r="L6289" s="27" t="s">
        <v>8449</v>
      </c>
      <c r="M6289" s="27" t="s">
        <v>164</v>
      </c>
      <c r="N6289" s="27" t="s">
        <v>18394</v>
      </c>
    </row>
    <row r="6290" spans="1:14" ht="16.5" customHeight="1">
      <c r="A6290" s="24">
        <v>8533401000</v>
      </c>
      <c r="B6290" s="25"/>
      <c r="C6290" s="26"/>
      <c r="D6290" s="27"/>
      <c r="E6290" s="27" t="s">
        <v>11308</v>
      </c>
      <c r="F6290" s="27" t="s">
        <v>11309</v>
      </c>
      <c r="G6290" s="28" t="s">
        <v>311</v>
      </c>
      <c r="H6290" s="27" t="s">
        <v>312</v>
      </c>
      <c r="I6290" s="118" t="s">
        <v>11310</v>
      </c>
      <c r="J6290" s="29">
        <v>613.44000000000005</v>
      </c>
      <c r="K6290" s="28" t="s">
        <v>162</v>
      </c>
      <c r="L6290" s="27" t="s">
        <v>372</v>
      </c>
      <c r="M6290" s="27" t="s">
        <v>164</v>
      </c>
      <c r="N6290" s="27" t="s">
        <v>1383</v>
      </c>
    </row>
    <row r="6291" spans="1:14" ht="16.5" customHeight="1">
      <c r="A6291" s="24">
        <v>8536105000</v>
      </c>
      <c r="B6291" s="25"/>
      <c r="C6291" s="26">
        <v>0.11</v>
      </c>
      <c r="D6291" s="27"/>
      <c r="E6291" s="27" t="s">
        <v>390</v>
      </c>
      <c r="F6291" s="27" t="s">
        <v>11311</v>
      </c>
      <c r="G6291" s="28" t="s">
        <v>292</v>
      </c>
      <c r="H6291" s="27" t="s">
        <v>293</v>
      </c>
      <c r="I6291" s="118" t="s">
        <v>11312</v>
      </c>
      <c r="J6291" s="29">
        <v>1668.45</v>
      </c>
      <c r="K6291" s="28" t="s">
        <v>162</v>
      </c>
      <c r="L6291" s="27" t="s">
        <v>1227</v>
      </c>
      <c r="M6291" s="27" t="s">
        <v>164</v>
      </c>
      <c r="N6291" s="27" t="s">
        <v>18413</v>
      </c>
    </row>
    <row r="6292" spans="1:14" ht="16.5" customHeight="1">
      <c r="A6292" s="24">
        <v>8536105000</v>
      </c>
      <c r="B6292" s="25"/>
      <c r="C6292" s="26"/>
      <c r="D6292" s="27"/>
      <c r="E6292" s="27" t="s">
        <v>390</v>
      </c>
      <c r="F6292" s="27" t="s">
        <v>11313</v>
      </c>
      <c r="G6292" s="28" t="s">
        <v>292</v>
      </c>
      <c r="H6292" s="27" t="s">
        <v>293</v>
      </c>
      <c r="I6292" s="118" t="s">
        <v>11314</v>
      </c>
      <c r="J6292" s="29">
        <v>440.37</v>
      </c>
      <c r="K6292" s="28" t="s">
        <v>162</v>
      </c>
      <c r="L6292" s="27" t="s">
        <v>2220</v>
      </c>
      <c r="M6292" s="27" t="s">
        <v>164</v>
      </c>
      <c r="N6292" s="27" t="s">
        <v>18165</v>
      </c>
    </row>
    <row r="6293" spans="1:14" ht="16.5" customHeight="1">
      <c r="A6293" s="24">
        <v>8536501906</v>
      </c>
      <c r="B6293" s="25"/>
      <c r="C6293" s="26">
        <v>7.4999999999999997E-2</v>
      </c>
      <c r="D6293" s="27"/>
      <c r="E6293" s="27" t="s">
        <v>11315</v>
      </c>
      <c r="F6293" s="27" t="s">
        <v>11316</v>
      </c>
      <c r="G6293" s="28" t="s">
        <v>173</v>
      </c>
      <c r="H6293" s="27" t="s">
        <v>174</v>
      </c>
      <c r="I6293" s="118" t="s">
        <v>11317</v>
      </c>
      <c r="J6293" s="29">
        <v>33.26</v>
      </c>
      <c r="K6293" s="28" t="s">
        <v>162</v>
      </c>
      <c r="L6293" s="27" t="s">
        <v>2224</v>
      </c>
      <c r="M6293" s="27" t="s">
        <v>164</v>
      </c>
      <c r="N6293" s="27" t="s">
        <v>18166</v>
      </c>
    </row>
    <row r="6294" spans="1:14" ht="16.5" customHeight="1">
      <c r="A6294" s="24">
        <v>8536691000</v>
      </c>
      <c r="B6294" s="25"/>
      <c r="C6294" s="26"/>
      <c r="D6294" s="27"/>
      <c r="E6294" s="27" t="s">
        <v>4946</v>
      </c>
      <c r="F6294" s="27" t="s">
        <v>11318</v>
      </c>
      <c r="G6294" s="28" t="s">
        <v>159</v>
      </c>
      <c r="H6294" s="27" t="s">
        <v>160</v>
      </c>
      <c r="I6294" s="118" t="s">
        <v>11319</v>
      </c>
      <c r="J6294" s="29">
        <v>1291.5</v>
      </c>
      <c r="K6294" s="28" t="s">
        <v>162</v>
      </c>
      <c r="L6294" s="27" t="s">
        <v>440</v>
      </c>
      <c r="M6294" s="27" t="s">
        <v>164</v>
      </c>
      <c r="N6294" s="27" t="s">
        <v>440</v>
      </c>
    </row>
    <row r="6295" spans="1:14" ht="16.5" customHeight="1">
      <c r="A6295" s="24">
        <v>8536693000</v>
      </c>
      <c r="B6295" s="25"/>
      <c r="C6295" s="26"/>
      <c r="D6295" s="27"/>
      <c r="E6295" s="27" t="s">
        <v>9815</v>
      </c>
      <c r="F6295" s="27" t="s">
        <v>11320</v>
      </c>
      <c r="G6295" s="28" t="s">
        <v>173</v>
      </c>
      <c r="H6295" s="27" t="s">
        <v>174</v>
      </c>
      <c r="I6295" s="118" t="s">
        <v>11321</v>
      </c>
      <c r="J6295" s="29">
        <v>20.49</v>
      </c>
      <c r="K6295" s="28" t="s">
        <v>162</v>
      </c>
      <c r="L6295" s="27" t="s">
        <v>503</v>
      </c>
      <c r="M6295" s="27" t="s">
        <v>164</v>
      </c>
      <c r="N6295" s="27" t="s">
        <v>18089</v>
      </c>
    </row>
    <row r="6296" spans="1:14" ht="16.5" customHeight="1">
      <c r="A6296" s="24">
        <v>8536693000</v>
      </c>
      <c r="B6296" s="25"/>
      <c r="C6296" s="26"/>
      <c r="D6296" s="27"/>
      <c r="E6296" s="27" t="s">
        <v>9815</v>
      </c>
      <c r="F6296" s="27" t="s">
        <v>11322</v>
      </c>
      <c r="G6296" s="28" t="s">
        <v>173</v>
      </c>
      <c r="H6296" s="27" t="s">
        <v>174</v>
      </c>
      <c r="I6296" s="118" t="s">
        <v>11323</v>
      </c>
      <c r="J6296" s="29">
        <v>26.08</v>
      </c>
      <c r="K6296" s="28" t="s">
        <v>162</v>
      </c>
      <c r="L6296" s="27" t="s">
        <v>503</v>
      </c>
      <c r="M6296" s="27" t="s">
        <v>164</v>
      </c>
      <c r="N6296" s="27" t="s">
        <v>18089</v>
      </c>
    </row>
    <row r="6297" spans="1:14" ht="16.5" customHeight="1">
      <c r="A6297" s="24">
        <v>8536693000</v>
      </c>
      <c r="B6297" s="25"/>
      <c r="C6297" s="26"/>
      <c r="D6297" s="27"/>
      <c r="E6297" s="27" t="s">
        <v>9815</v>
      </c>
      <c r="F6297" s="27" t="s">
        <v>11324</v>
      </c>
      <c r="G6297" s="28" t="s">
        <v>173</v>
      </c>
      <c r="H6297" s="27" t="s">
        <v>174</v>
      </c>
      <c r="I6297" s="118" t="s">
        <v>11325</v>
      </c>
      <c r="J6297" s="29">
        <v>20.54</v>
      </c>
      <c r="K6297" s="28" t="s">
        <v>162</v>
      </c>
      <c r="L6297" s="27" t="s">
        <v>503</v>
      </c>
      <c r="M6297" s="27" t="s">
        <v>164</v>
      </c>
      <c r="N6297" s="27" t="s">
        <v>18089</v>
      </c>
    </row>
    <row r="6298" spans="1:14" ht="16.5" customHeight="1">
      <c r="A6298" s="24">
        <v>8536693000</v>
      </c>
      <c r="B6298" s="25"/>
      <c r="C6298" s="26"/>
      <c r="D6298" s="27"/>
      <c r="E6298" s="27" t="s">
        <v>9815</v>
      </c>
      <c r="F6298" s="27" t="s">
        <v>11326</v>
      </c>
      <c r="G6298" s="28" t="s">
        <v>173</v>
      </c>
      <c r="H6298" s="27" t="s">
        <v>174</v>
      </c>
      <c r="I6298" s="118" t="s">
        <v>11327</v>
      </c>
      <c r="J6298" s="29">
        <v>84.56</v>
      </c>
      <c r="K6298" s="28" t="s">
        <v>162</v>
      </c>
      <c r="L6298" s="27" t="s">
        <v>503</v>
      </c>
      <c r="M6298" s="27" t="s">
        <v>164</v>
      </c>
      <c r="N6298" s="27" t="s">
        <v>18089</v>
      </c>
    </row>
    <row r="6299" spans="1:14" ht="16.5" customHeight="1">
      <c r="A6299" s="24">
        <v>8536693000</v>
      </c>
      <c r="B6299" s="25"/>
      <c r="C6299" s="26"/>
      <c r="D6299" s="27"/>
      <c r="E6299" s="27" t="s">
        <v>9815</v>
      </c>
      <c r="F6299" s="27" t="s">
        <v>11328</v>
      </c>
      <c r="G6299" s="28" t="s">
        <v>173</v>
      </c>
      <c r="H6299" s="27" t="s">
        <v>174</v>
      </c>
      <c r="I6299" s="118" t="s">
        <v>11329</v>
      </c>
      <c r="J6299" s="29">
        <v>16.47</v>
      </c>
      <c r="K6299" s="28" t="s">
        <v>162</v>
      </c>
      <c r="L6299" s="27" t="s">
        <v>1152</v>
      </c>
      <c r="M6299" s="27" t="s">
        <v>164</v>
      </c>
      <c r="N6299" s="27" t="s">
        <v>3701</v>
      </c>
    </row>
    <row r="6300" spans="1:14" ht="16.5" customHeight="1">
      <c r="A6300" s="24">
        <v>8536693000</v>
      </c>
      <c r="B6300" s="25"/>
      <c r="C6300" s="26"/>
      <c r="D6300" s="27"/>
      <c r="E6300" s="27" t="s">
        <v>11330</v>
      </c>
      <c r="F6300" s="27" t="s">
        <v>11331</v>
      </c>
      <c r="G6300" s="28" t="s">
        <v>311</v>
      </c>
      <c r="H6300" s="27" t="s">
        <v>312</v>
      </c>
      <c r="I6300" s="118" t="s">
        <v>11332</v>
      </c>
      <c r="J6300" s="29">
        <v>83.64</v>
      </c>
      <c r="K6300" s="28" t="s">
        <v>162</v>
      </c>
      <c r="L6300" s="27" t="s">
        <v>428</v>
      </c>
      <c r="M6300" s="27" t="s">
        <v>164</v>
      </c>
      <c r="N6300" s="27" t="s">
        <v>13387</v>
      </c>
    </row>
    <row r="6301" spans="1:14" ht="16.5" customHeight="1">
      <c r="A6301" s="24">
        <v>8536693000</v>
      </c>
      <c r="B6301" s="25"/>
      <c r="C6301" s="26"/>
      <c r="D6301" s="27"/>
      <c r="E6301" s="27" t="s">
        <v>26</v>
      </c>
      <c r="F6301" s="27" t="s">
        <v>9199</v>
      </c>
      <c r="G6301" s="28" t="s">
        <v>167</v>
      </c>
      <c r="H6301" s="27" t="s">
        <v>168</v>
      </c>
      <c r="I6301" s="118" t="s">
        <v>8056</v>
      </c>
      <c r="J6301" s="29">
        <v>723.4</v>
      </c>
      <c r="K6301" s="28" t="s">
        <v>162</v>
      </c>
      <c r="L6301" s="27" t="s">
        <v>221</v>
      </c>
      <c r="M6301" s="27" t="s">
        <v>164</v>
      </c>
      <c r="N6301" s="27" t="s">
        <v>13376</v>
      </c>
    </row>
    <row r="6302" spans="1:14" ht="16.5" customHeight="1">
      <c r="A6302" s="24">
        <v>8536693000</v>
      </c>
      <c r="B6302" s="25"/>
      <c r="C6302" s="26"/>
      <c r="D6302" s="27"/>
      <c r="E6302" s="27" t="s">
        <v>11333</v>
      </c>
      <c r="F6302" s="27" t="s">
        <v>11334</v>
      </c>
      <c r="G6302" s="28" t="s">
        <v>3398</v>
      </c>
      <c r="H6302" s="27" t="s">
        <v>3399</v>
      </c>
      <c r="I6302" s="118" t="s">
        <v>11335</v>
      </c>
      <c r="J6302" s="29">
        <v>35.4</v>
      </c>
      <c r="K6302" s="28" t="s">
        <v>162</v>
      </c>
      <c r="L6302" s="27" t="s">
        <v>428</v>
      </c>
      <c r="M6302" s="27" t="s">
        <v>164</v>
      </c>
      <c r="N6302" s="27" t="s">
        <v>13387</v>
      </c>
    </row>
    <row r="6303" spans="1:14" ht="16.5" customHeight="1">
      <c r="A6303" s="24">
        <v>8536693000</v>
      </c>
      <c r="B6303" s="25"/>
      <c r="C6303" s="26"/>
      <c r="D6303" s="27"/>
      <c r="E6303" s="27" t="s">
        <v>11333</v>
      </c>
      <c r="F6303" s="27" t="s">
        <v>6255</v>
      </c>
      <c r="G6303" s="28" t="s">
        <v>466</v>
      </c>
      <c r="H6303" s="27" t="s">
        <v>467</v>
      </c>
      <c r="I6303" s="118" t="s">
        <v>6256</v>
      </c>
      <c r="J6303" s="29">
        <v>548.1</v>
      </c>
      <c r="K6303" s="28" t="s">
        <v>162</v>
      </c>
      <c r="L6303" s="27" t="s">
        <v>452</v>
      </c>
      <c r="M6303" s="27" t="s">
        <v>164</v>
      </c>
      <c r="N6303" s="27" t="s">
        <v>18086</v>
      </c>
    </row>
    <row r="6304" spans="1:14" ht="16.5" customHeight="1">
      <c r="A6304" s="24">
        <v>8536693000</v>
      </c>
      <c r="B6304" s="25"/>
      <c r="C6304" s="26"/>
      <c r="D6304" s="27"/>
      <c r="E6304" s="27" t="s">
        <v>10734</v>
      </c>
      <c r="F6304" s="27" t="s">
        <v>8462</v>
      </c>
      <c r="G6304" s="28" t="s">
        <v>11336</v>
      </c>
      <c r="H6304" s="27" t="s">
        <v>11337</v>
      </c>
      <c r="I6304" s="118" t="s">
        <v>11338</v>
      </c>
      <c r="J6304" s="29">
        <v>15</v>
      </c>
      <c r="K6304" s="28" t="s">
        <v>162</v>
      </c>
      <c r="L6304" s="27" t="s">
        <v>449</v>
      </c>
      <c r="M6304" s="27" t="s">
        <v>164</v>
      </c>
      <c r="N6304" s="27" t="s">
        <v>18085</v>
      </c>
    </row>
    <row r="6305" spans="1:14" ht="16.5" customHeight="1">
      <c r="A6305" s="24">
        <v>8536693000</v>
      </c>
      <c r="B6305" s="25"/>
      <c r="C6305" s="26"/>
      <c r="D6305" s="27"/>
      <c r="E6305" s="27" t="s">
        <v>10204</v>
      </c>
      <c r="F6305" s="27" t="s">
        <v>11339</v>
      </c>
      <c r="G6305" s="28" t="s">
        <v>347</v>
      </c>
      <c r="H6305" s="27" t="s">
        <v>348</v>
      </c>
      <c r="I6305" s="118" t="s">
        <v>8597</v>
      </c>
      <c r="J6305" s="29">
        <v>122.43</v>
      </c>
      <c r="K6305" s="28" t="s">
        <v>162</v>
      </c>
      <c r="L6305" s="27" t="s">
        <v>503</v>
      </c>
      <c r="M6305" s="27" t="s">
        <v>164</v>
      </c>
      <c r="N6305" s="27" t="s">
        <v>18089</v>
      </c>
    </row>
    <row r="6306" spans="1:14" ht="16.5" customHeight="1">
      <c r="A6306" s="24">
        <v>8536693000</v>
      </c>
      <c r="B6306" s="25"/>
      <c r="C6306" s="26"/>
      <c r="D6306" s="27"/>
      <c r="E6306" s="27" t="s">
        <v>10204</v>
      </c>
      <c r="F6306" s="27" t="s">
        <v>11340</v>
      </c>
      <c r="G6306" s="28" t="s">
        <v>347</v>
      </c>
      <c r="H6306" s="27" t="s">
        <v>348</v>
      </c>
      <c r="I6306" s="118" t="s">
        <v>8591</v>
      </c>
      <c r="J6306" s="29">
        <v>32.93</v>
      </c>
      <c r="K6306" s="28" t="s">
        <v>162</v>
      </c>
      <c r="L6306" s="27" t="s">
        <v>503</v>
      </c>
      <c r="M6306" s="27" t="s">
        <v>164</v>
      </c>
      <c r="N6306" s="27" t="s">
        <v>18089</v>
      </c>
    </row>
    <row r="6307" spans="1:14" ht="16.5" customHeight="1">
      <c r="A6307" s="24">
        <v>8536693000</v>
      </c>
      <c r="B6307" s="25"/>
      <c r="C6307" s="26"/>
      <c r="D6307" s="27"/>
      <c r="E6307" s="27" t="s">
        <v>10204</v>
      </c>
      <c r="F6307" s="27" t="s">
        <v>11341</v>
      </c>
      <c r="G6307" s="28" t="s">
        <v>347</v>
      </c>
      <c r="H6307" s="27" t="s">
        <v>348</v>
      </c>
      <c r="I6307" s="118" t="s">
        <v>11342</v>
      </c>
      <c r="J6307" s="29">
        <v>57.62</v>
      </c>
      <c r="K6307" s="28" t="s">
        <v>162</v>
      </c>
      <c r="L6307" s="27" t="s">
        <v>503</v>
      </c>
      <c r="M6307" s="27" t="s">
        <v>164</v>
      </c>
      <c r="N6307" s="27" t="s">
        <v>18089</v>
      </c>
    </row>
    <row r="6308" spans="1:14" ht="16.5" customHeight="1">
      <c r="A6308" s="24">
        <v>8536693000</v>
      </c>
      <c r="B6308" s="25"/>
      <c r="C6308" s="26"/>
      <c r="D6308" s="27"/>
      <c r="E6308" s="27" t="s">
        <v>11343</v>
      </c>
      <c r="F6308" s="27" t="s">
        <v>11344</v>
      </c>
      <c r="G6308" s="28" t="s">
        <v>292</v>
      </c>
      <c r="H6308" s="27" t="s">
        <v>293</v>
      </c>
      <c r="I6308" s="118" t="s">
        <v>11345</v>
      </c>
      <c r="J6308" s="29">
        <v>3233</v>
      </c>
      <c r="K6308" s="28" t="s">
        <v>162</v>
      </c>
      <c r="L6308" s="27" t="s">
        <v>428</v>
      </c>
      <c r="M6308" s="27" t="s">
        <v>164</v>
      </c>
      <c r="N6308" s="27" t="s">
        <v>13387</v>
      </c>
    </row>
    <row r="6309" spans="1:14" ht="16.5" customHeight="1">
      <c r="A6309" s="24">
        <v>8536693000</v>
      </c>
      <c r="B6309" s="25"/>
      <c r="C6309" s="26"/>
      <c r="D6309" s="27"/>
      <c r="E6309" s="27" t="s">
        <v>11333</v>
      </c>
      <c r="F6309" s="27" t="s">
        <v>11346</v>
      </c>
      <c r="G6309" s="28" t="s">
        <v>1556</v>
      </c>
      <c r="H6309" s="27" t="s">
        <v>1557</v>
      </c>
      <c r="I6309" s="118" t="s">
        <v>11347</v>
      </c>
      <c r="J6309" s="29">
        <v>88.2</v>
      </c>
      <c r="K6309" s="28" t="s">
        <v>162</v>
      </c>
      <c r="L6309" s="27" t="s">
        <v>449</v>
      </c>
      <c r="M6309" s="27" t="s">
        <v>164</v>
      </c>
      <c r="N6309" s="27" t="s">
        <v>18085</v>
      </c>
    </row>
    <row r="6310" spans="1:14" ht="16.5" customHeight="1">
      <c r="A6310" s="24">
        <v>8536693000</v>
      </c>
      <c r="B6310" s="25"/>
      <c r="C6310" s="26"/>
      <c r="D6310" s="27"/>
      <c r="E6310" s="27" t="s">
        <v>11348</v>
      </c>
      <c r="F6310" s="27" t="s">
        <v>8475</v>
      </c>
      <c r="G6310" s="28" t="s">
        <v>159</v>
      </c>
      <c r="H6310" s="27" t="s">
        <v>160</v>
      </c>
      <c r="I6310" s="118" t="s">
        <v>8476</v>
      </c>
      <c r="J6310" s="29">
        <v>12.24</v>
      </c>
      <c r="K6310" s="28" t="s">
        <v>162</v>
      </c>
      <c r="L6310" s="27" t="s">
        <v>1152</v>
      </c>
      <c r="M6310" s="27" t="s">
        <v>164</v>
      </c>
      <c r="N6310" s="27" t="s">
        <v>3701</v>
      </c>
    </row>
    <row r="6311" spans="1:14" ht="16.5" customHeight="1">
      <c r="A6311" s="24">
        <v>8536693000</v>
      </c>
      <c r="B6311" s="25"/>
      <c r="C6311" s="26"/>
      <c r="D6311" s="27"/>
      <c r="E6311" s="27" t="s">
        <v>11348</v>
      </c>
      <c r="F6311" s="27" t="s">
        <v>11349</v>
      </c>
      <c r="G6311" s="28" t="s">
        <v>159</v>
      </c>
      <c r="H6311" s="27" t="s">
        <v>160</v>
      </c>
      <c r="I6311" s="118" t="s">
        <v>11350</v>
      </c>
      <c r="J6311" s="29">
        <v>143.18</v>
      </c>
      <c r="K6311" s="28" t="s">
        <v>162</v>
      </c>
      <c r="L6311" s="27" t="s">
        <v>5138</v>
      </c>
      <c r="M6311" s="27" t="s">
        <v>164</v>
      </c>
      <c r="N6311" s="27" t="s">
        <v>15585</v>
      </c>
    </row>
    <row r="6312" spans="1:14" ht="16.5" customHeight="1">
      <c r="A6312" s="24">
        <v>8536693000</v>
      </c>
      <c r="B6312" s="25"/>
      <c r="C6312" s="26"/>
      <c r="D6312" s="27"/>
      <c r="E6312" s="27" t="s">
        <v>11348</v>
      </c>
      <c r="F6312" s="27" t="s">
        <v>11351</v>
      </c>
      <c r="G6312" s="28" t="s">
        <v>159</v>
      </c>
      <c r="H6312" s="27" t="s">
        <v>160</v>
      </c>
      <c r="I6312" s="118" t="s">
        <v>11352</v>
      </c>
      <c r="J6312" s="29">
        <v>395.01</v>
      </c>
      <c r="K6312" s="28" t="s">
        <v>162</v>
      </c>
      <c r="L6312" s="27" t="s">
        <v>5138</v>
      </c>
      <c r="M6312" s="27" t="s">
        <v>164</v>
      </c>
      <c r="N6312" s="27" t="s">
        <v>15585</v>
      </c>
    </row>
    <row r="6313" spans="1:14" ht="16.5" customHeight="1">
      <c r="A6313" s="24">
        <v>8536693000</v>
      </c>
      <c r="B6313" s="25"/>
      <c r="C6313" s="26"/>
      <c r="D6313" s="27"/>
      <c r="E6313" s="27" t="s">
        <v>11353</v>
      </c>
      <c r="F6313" s="27" t="s">
        <v>11354</v>
      </c>
      <c r="G6313" s="28" t="s">
        <v>201</v>
      </c>
      <c r="H6313" s="27" t="s">
        <v>202</v>
      </c>
      <c r="I6313" s="118" t="s">
        <v>11355</v>
      </c>
      <c r="J6313" s="29">
        <v>23.4</v>
      </c>
      <c r="K6313" s="28" t="s">
        <v>162</v>
      </c>
      <c r="L6313" s="27" t="s">
        <v>440</v>
      </c>
      <c r="M6313" s="27" t="s">
        <v>164</v>
      </c>
      <c r="N6313" s="27" t="s">
        <v>440</v>
      </c>
    </row>
    <row r="6314" spans="1:14" ht="16.5" customHeight="1">
      <c r="A6314" s="24">
        <v>8536693000</v>
      </c>
      <c r="B6314" s="25"/>
      <c r="C6314" s="26"/>
      <c r="D6314" s="27"/>
      <c r="E6314" s="27" t="s">
        <v>11353</v>
      </c>
      <c r="F6314" s="27" t="s">
        <v>11356</v>
      </c>
      <c r="G6314" s="28" t="s">
        <v>201</v>
      </c>
      <c r="H6314" s="27" t="s">
        <v>202</v>
      </c>
      <c r="I6314" s="118" t="s">
        <v>11357</v>
      </c>
      <c r="J6314" s="29">
        <v>21.84</v>
      </c>
      <c r="K6314" s="28" t="s">
        <v>162</v>
      </c>
      <c r="L6314" s="27" t="s">
        <v>440</v>
      </c>
      <c r="M6314" s="27" t="s">
        <v>164</v>
      </c>
      <c r="N6314" s="27" t="s">
        <v>440</v>
      </c>
    </row>
    <row r="6315" spans="1:14" ht="16.5" customHeight="1">
      <c r="A6315" s="24">
        <v>8536693000</v>
      </c>
      <c r="B6315" s="25"/>
      <c r="C6315" s="26"/>
      <c r="D6315" s="27"/>
      <c r="E6315" s="27" t="s">
        <v>11353</v>
      </c>
      <c r="F6315" s="27" t="s">
        <v>11358</v>
      </c>
      <c r="G6315" s="28" t="s">
        <v>201</v>
      </c>
      <c r="H6315" s="27" t="s">
        <v>202</v>
      </c>
      <c r="I6315" s="118" t="s">
        <v>11359</v>
      </c>
      <c r="J6315" s="29">
        <v>49.46</v>
      </c>
      <c r="K6315" s="28" t="s">
        <v>162</v>
      </c>
      <c r="L6315" s="27" t="s">
        <v>1152</v>
      </c>
      <c r="M6315" s="27" t="s">
        <v>164</v>
      </c>
      <c r="N6315" s="27" t="s">
        <v>3701</v>
      </c>
    </row>
    <row r="6316" spans="1:14" ht="16.5" customHeight="1">
      <c r="A6316" s="24">
        <v>8536908500</v>
      </c>
      <c r="B6316" s="25"/>
      <c r="C6316" s="26"/>
      <c r="D6316" s="27"/>
      <c r="E6316" s="27" t="s">
        <v>11360</v>
      </c>
      <c r="F6316" s="27" t="s">
        <v>11361</v>
      </c>
      <c r="G6316" s="28" t="s">
        <v>173</v>
      </c>
      <c r="H6316" s="27" t="s">
        <v>174</v>
      </c>
      <c r="I6316" s="118" t="s">
        <v>4754</v>
      </c>
      <c r="J6316" s="29">
        <v>199.71</v>
      </c>
      <c r="K6316" s="28" t="s">
        <v>162</v>
      </c>
      <c r="L6316" s="27" t="s">
        <v>393</v>
      </c>
      <c r="M6316" s="27" t="s">
        <v>164</v>
      </c>
      <c r="N6316" s="27" t="s">
        <v>18272</v>
      </c>
    </row>
    <row r="6317" spans="1:14" ht="16.5" customHeight="1">
      <c r="A6317" s="24">
        <v>8536908500</v>
      </c>
      <c r="B6317" s="25"/>
      <c r="C6317" s="26"/>
      <c r="D6317" s="27"/>
      <c r="E6317" s="27" t="s">
        <v>11362</v>
      </c>
      <c r="F6317" s="27" t="s">
        <v>11363</v>
      </c>
      <c r="G6317" s="28" t="s">
        <v>413</v>
      </c>
      <c r="H6317" s="27" t="s">
        <v>414</v>
      </c>
      <c r="I6317" s="118" t="s">
        <v>8060</v>
      </c>
      <c r="J6317" s="29">
        <v>270.23</v>
      </c>
      <c r="K6317" s="28" t="s">
        <v>162</v>
      </c>
      <c r="L6317" s="27" t="s">
        <v>498</v>
      </c>
      <c r="M6317" s="27" t="s">
        <v>164</v>
      </c>
      <c r="N6317" s="27" t="s">
        <v>18088</v>
      </c>
    </row>
    <row r="6318" spans="1:14" ht="16.5" customHeight="1">
      <c r="A6318" s="24">
        <v>8538909908</v>
      </c>
      <c r="B6318" s="25"/>
      <c r="C6318" s="26">
        <v>0.05</v>
      </c>
      <c r="D6318" s="27"/>
      <c r="E6318" s="27" t="s">
        <v>11364</v>
      </c>
      <c r="F6318" s="27" t="s">
        <v>11365</v>
      </c>
      <c r="G6318" s="28" t="s">
        <v>347</v>
      </c>
      <c r="H6318" s="27" t="s">
        <v>348</v>
      </c>
      <c r="I6318" s="118" t="s">
        <v>11366</v>
      </c>
      <c r="J6318" s="29">
        <v>154.34</v>
      </c>
      <c r="K6318" s="28" t="s">
        <v>162</v>
      </c>
      <c r="L6318" s="27" t="s">
        <v>428</v>
      </c>
      <c r="M6318" s="27" t="s">
        <v>164</v>
      </c>
      <c r="N6318" s="27" t="s">
        <v>13387</v>
      </c>
    </row>
    <row r="6319" spans="1:14" ht="16.5" customHeight="1">
      <c r="A6319" s="24">
        <v>8538909908</v>
      </c>
      <c r="B6319" s="25"/>
      <c r="C6319" s="26">
        <v>0.05</v>
      </c>
      <c r="D6319" s="27"/>
      <c r="E6319" s="27" t="s">
        <v>8845</v>
      </c>
      <c r="F6319" s="27" t="s">
        <v>507</v>
      </c>
      <c r="G6319" s="28" t="s">
        <v>413</v>
      </c>
      <c r="H6319" s="27" t="s">
        <v>414</v>
      </c>
      <c r="I6319" s="118" t="s">
        <v>508</v>
      </c>
      <c r="J6319" s="29">
        <v>121.45</v>
      </c>
      <c r="K6319" s="28" t="s">
        <v>162</v>
      </c>
      <c r="L6319" s="27" t="s">
        <v>498</v>
      </c>
      <c r="M6319" s="27" t="s">
        <v>164</v>
      </c>
      <c r="N6319" s="27" t="s">
        <v>18088</v>
      </c>
    </row>
    <row r="6320" spans="1:14" ht="16.5" customHeight="1">
      <c r="A6320" s="24">
        <v>8541100009</v>
      </c>
      <c r="B6320" s="25"/>
      <c r="C6320" s="26"/>
      <c r="D6320" s="27"/>
      <c r="E6320" s="27" t="s">
        <v>11367</v>
      </c>
      <c r="F6320" s="27" t="s">
        <v>11368</v>
      </c>
      <c r="G6320" s="28" t="s">
        <v>2610</v>
      </c>
      <c r="H6320" s="27" t="s">
        <v>4558</v>
      </c>
      <c r="I6320" s="118" t="s">
        <v>11369</v>
      </c>
      <c r="J6320" s="29">
        <v>30.01</v>
      </c>
      <c r="K6320" s="28" t="s">
        <v>162</v>
      </c>
      <c r="L6320" s="27" t="s">
        <v>416</v>
      </c>
      <c r="M6320" s="27" t="s">
        <v>164</v>
      </c>
      <c r="N6320" s="27" t="s">
        <v>18081</v>
      </c>
    </row>
    <row r="6321" spans="1:14" ht="16.5" customHeight="1">
      <c r="A6321" s="24">
        <v>8541100009</v>
      </c>
      <c r="B6321" s="25"/>
      <c r="C6321" s="26"/>
      <c r="D6321" s="27"/>
      <c r="E6321" s="27" t="s">
        <v>11370</v>
      </c>
      <c r="F6321" s="27" t="s">
        <v>11371</v>
      </c>
      <c r="G6321" s="28" t="s">
        <v>173</v>
      </c>
      <c r="H6321" s="27" t="s">
        <v>174</v>
      </c>
      <c r="I6321" s="118" t="s">
        <v>11372</v>
      </c>
      <c r="J6321" s="29">
        <v>7</v>
      </c>
      <c r="K6321" s="28" t="s">
        <v>162</v>
      </c>
      <c r="L6321" s="27" t="s">
        <v>5590</v>
      </c>
      <c r="M6321" s="27" t="s">
        <v>164</v>
      </c>
      <c r="N6321" s="27" t="s">
        <v>18197</v>
      </c>
    </row>
    <row r="6322" spans="1:14" ht="16.5" customHeight="1">
      <c r="A6322" s="24">
        <v>8541100009</v>
      </c>
      <c r="B6322" s="25"/>
      <c r="C6322" s="26"/>
      <c r="D6322" s="27"/>
      <c r="E6322" s="27" t="s">
        <v>11370</v>
      </c>
      <c r="F6322" s="27" t="s">
        <v>8211</v>
      </c>
      <c r="G6322" s="28" t="s">
        <v>173</v>
      </c>
      <c r="H6322" s="27" t="s">
        <v>174</v>
      </c>
      <c r="I6322" s="118" t="s">
        <v>8212</v>
      </c>
      <c r="J6322" s="29">
        <v>34.97</v>
      </c>
      <c r="K6322" s="28" t="s">
        <v>162</v>
      </c>
      <c r="L6322" s="27" t="s">
        <v>393</v>
      </c>
      <c r="M6322" s="27" t="s">
        <v>164</v>
      </c>
      <c r="N6322" s="27" t="s">
        <v>18079</v>
      </c>
    </row>
    <row r="6323" spans="1:14" ht="16.5" customHeight="1">
      <c r="A6323" s="24">
        <v>8541100009</v>
      </c>
      <c r="B6323" s="25"/>
      <c r="C6323" s="26"/>
      <c r="D6323" s="27"/>
      <c r="E6323" s="27" t="s">
        <v>11370</v>
      </c>
      <c r="F6323" s="27" t="s">
        <v>9217</v>
      </c>
      <c r="G6323" s="28" t="s">
        <v>173</v>
      </c>
      <c r="H6323" s="27" t="s">
        <v>174</v>
      </c>
      <c r="I6323" s="118" t="s">
        <v>9218</v>
      </c>
      <c r="J6323" s="29">
        <v>5</v>
      </c>
      <c r="K6323" s="28" t="s">
        <v>162</v>
      </c>
      <c r="L6323" s="27" t="s">
        <v>393</v>
      </c>
      <c r="M6323" s="27" t="s">
        <v>164</v>
      </c>
      <c r="N6323" s="27" t="s">
        <v>18079</v>
      </c>
    </row>
    <row r="6324" spans="1:14" ht="16.5" customHeight="1">
      <c r="A6324" s="24">
        <v>8541100009</v>
      </c>
      <c r="B6324" s="25"/>
      <c r="C6324" s="26"/>
      <c r="D6324" s="27"/>
      <c r="E6324" s="27" t="s">
        <v>11370</v>
      </c>
      <c r="F6324" s="27" t="s">
        <v>11373</v>
      </c>
      <c r="G6324" s="28" t="s">
        <v>173</v>
      </c>
      <c r="H6324" s="27" t="s">
        <v>174</v>
      </c>
      <c r="I6324" s="118" t="s">
        <v>11374</v>
      </c>
      <c r="J6324" s="29">
        <v>9.9</v>
      </c>
      <c r="K6324" s="28" t="s">
        <v>162</v>
      </c>
      <c r="L6324" s="27" t="s">
        <v>1042</v>
      </c>
      <c r="M6324" s="27" t="s">
        <v>164</v>
      </c>
      <c r="N6324" s="27" t="s">
        <v>18119</v>
      </c>
    </row>
    <row r="6325" spans="1:14" ht="16.5" customHeight="1">
      <c r="A6325" s="24">
        <v>8541100009</v>
      </c>
      <c r="B6325" s="25"/>
      <c r="C6325" s="26"/>
      <c r="D6325" s="27"/>
      <c r="E6325" s="27" t="s">
        <v>11370</v>
      </c>
      <c r="F6325" s="27" t="s">
        <v>6771</v>
      </c>
      <c r="G6325" s="28" t="s">
        <v>173</v>
      </c>
      <c r="H6325" s="27" t="s">
        <v>174</v>
      </c>
      <c r="I6325" s="118" t="s">
        <v>6772</v>
      </c>
      <c r="J6325" s="29">
        <v>1557.44</v>
      </c>
      <c r="K6325" s="28" t="s">
        <v>162</v>
      </c>
      <c r="L6325" s="27" t="s">
        <v>250</v>
      </c>
      <c r="M6325" s="27" t="s">
        <v>164</v>
      </c>
      <c r="N6325" s="27" t="s">
        <v>18071</v>
      </c>
    </row>
    <row r="6326" spans="1:14" ht="16.5" customHeight="1">
      <c r="A6326" s="24">
        <v>8541100009</v>
      </c>
      <c r="B6326" s="25"/>
      <c r="C6326" s="26"/>
      <c r="D6326" s="27"/>
      <c r="E6326" s="27" t="s">
        <v>11370</v>
      </c>
      <c r="F6326" s="27" t="s">
        <v>11375</v>
      </c>
      <c r="G6326" s="28" t="s">
        <v>173</v>
      </c>
      <c r="H6326" s="27" t="s">
        <v>174</v>
      </c>
      <c r="I6326" s="118" t="s">
        <v>11376</v>
      </c>
      <c r="J6326" s="29">
        <v>152.55000000000001</v>
      </c>
      <c r="K6326" s="28" t="s">
        <v>162</v>
      </c>
      <c r="L6326" s="27" t="s">
        <v>3085</v>
      </c>
      <c r="M6326" s="27" t="s">
        <v>164</v>
      </c>
      <c r="N6326" s="27" t="s">
        <v>18290</v>
      </c>
    </row>
    <row r="6327" spans="1:14" ht="16.5" customHeight="1">
      <c r="A6327" s="24">
        <v>8541100009</v>
      </c>
      <c r="B6327" s="25"/>
      <c r="C6327" s="26"/>
      <c r="D6327" s="27"/>
      <c r="E6327" s="27" t="s">
        <v>11370</v>
      </c>
      <c r="F6327" s="27" t="s">
        <v>11377</v>
      </c>
      <c r="G6327" s="28" t="s">
        <v>173</v>
      </c>
      <c r="H6327" s="27" t="s">
        <v>174</v>
      </c>
      <c r="I6327" s="118" t="s">
        <v>11378</v>
      </c>
      <c r="J6327" s="29">
        <v>48.5</v>
      </c>
      <c r="K6327" s="28" t="s">
        <v>162</v>
      </c>
      <c r="L6327" s="27" t="s">
        <v>250</v>
      </c>
      <c r="M6327" s="27" t="s">
        <v>164</v>
      </c>
      <c r="N6327" s="27" t="s">
        <v>18071</v>
      </c>
    </row>
    <row r="6328" spans="1:14" ht="16.5" customHeight="1">
      <c r="A6328" s="24">
        <v>8541100009</v>
      </c>
      <c r="B6328" s="25"/>
      <c r="C6328" s="26"/>
      <c r="D6328" s="27"/>
      <c r="E6328" s="27" t="s">
        <v>11379</v>
      </c>
      <c r="F6328" s="27" t="s">
        <v>11380</v>
      </c>
      <c r="G6328" s="28" t="s">
        <v>347</v>
      </c>
      <c r="H6328" s="27" t="s">
        <v>348</v>
      </c>
      <c r="I6328" s="118" t="s">
        <v>8078</v>
      </c>
      <c r="J6328" s="29">
        <v>1863</v>
      </c>
      <c r="K6328" s="28" t="s">
        <v>162</v>
      </c>
      <c r="L6328" s="27" t="s">
        <v>250</v>
      </c>
      <c r="M6328" s="27" t="s">
        <v>164</v>
      </c>
      <c r="N6328" s="27" t="s">
        <v>18071</v>
      </c>
    </row>
    <row r="6329" spans="1:14" ht="16.5" customHeight="1">
      <c r="A6329" s="24">
        <v>8541100009</v>
      </c>
      <c r="B6329" s="25"/>
      <c r="C6329" s="26"/>
      <c r="D6329" s="27"/>
      <c r="E6329" s="27" t="s">
        <v>11381</v>
      </c>
      <c r="F6329" s="27" t="s">
        <v>11382</v>
      </c>
      <c r="G6329" s="28" t="s">
        <v>243</v>
      </c>
      <c r="H6329" s="27" t="s">
        <v>244</v>
      </c>
      <c r="I6329" s="118" t="s">
        <v>8089</v>
      </c>
      <c r="J6329" s="29">
        <v>6.7</v>
      </c>
      <c r="K6329" s="28" t="s">
        <v>162</v>
      </c>
      <c r="L6329" s="27" t="s">
        <v>614</v>
      </c>
      <c r="M6329" s="27" t="s">
        <v>164</v>
      </c>
      <c r="N6329" s="27" t="s">
        <v>18096</v>
      </c>
    </row>
    <row r="6330" spans="1:14" ht="16.5" customHeight="1">
      <c r="A6330" s="24">
        <v>8541100009</v>
      </c>
      <c r="B6330" s="25"/>
      <c r="C6330" s="26"/>
      <c r="D6330" s="27"/>
      <c r="E6330" s="27" t="s">
        <v>11383</v>
      </c>
      <c r="F6330" s="27" t="s">
        <v>9219</v>
      </c>
      <c r="G6330" s="28" t="s">
        <v>159</v>
      </c>
      <c r="H6330" s="27" t="s">
        <v>160</v>
      </c>
      <c r="I6330" s="118" t="s">
        <v>9220</v>
      </c>
      <c r="J6330" s="29">
        <v>9.6</v>
      </c>
      <c r="K6330" s="28" t="s">
        <v>162</v>
      </c>
      <c r="L6330" s="27" t="s">
        <v>372</v>
      </c>
      <c r="M6330" s="27" t="s">
        <v>164</v>
      </c>
      <c r="N6330" s="27" t="s">
        <v>1383</v>
      </c>
    </row>
    <row r="6331" spans="1:14" ht="16.5" customHeight="1">
      <c r="A6331" s="24">
        <v>8541290000</v>
      </c>
      <c r="B6331" s="25"/>
      <c r="C6331" s="26"/>
      <c r="D6331" s="27"/>
      <c r="E6331" s="27" t="s">
        <v>11384</v>
      </c>
      <c r="F6331" s="27" t="s">
        <v>10779</v>
      </c>
      <c r="G6331" s="28" t="s">
        <v>173</v>
      </c>
      <c r="H6331" s="27" t="s">
        <v>174</v>
      </c>
      <c r="I6331" s="118" t="s">
        <v>10780</v>
      </c>
      <c r="J6331" s="29">
        <v>556.51</v>
      </c>
      <c r="K6331" s="28" t="s">
        <v>162</v>
      </c>
      <c r="L6331" s="27" t="s">
        <v>416</v>
      </c>
      <c r="M6331" s="27" t="s">
        <v>164</v>
      </c>
      <c r="N6331" s="27" t="s">
        <v>18081</v>
      </c>
    </row>
    <row r="6332" spans="1:14" ht="16.5" customHeight="1">
      <c r="A6332" s="24">
        <v>8541290000</v>
      </c>
      <c r="B6332" s="25"/>
      <c r="C6332" s="26"/>
      <c r="D6332" s="27"/>
      <c r="E6332" s="27" t="s">
        <v>11385</v>
      </c>
      <c r="F6332" s="27" t="s">
        <v>11386</v>
      </c>
      <c r="G6332" s="28" t="s">
        <v>159</v>
      </c>
      <c r="H6332" s="27" t="s">
        <v>160</v>
      </c>
      <c r="I6332" s="118" t="s">
        <v>11387</v>
      </c>
      <c r="J6332" s="29">
        <v>16.25</v>
      </c>
      <c r="K6332" s="28" t="s">
        <v>162</v>
      </c>
      <c r="L6332" s="27" t="s">
        <v>520</v>
      </c>
      <c r="M6332" s="27" t="s">
        <v>164</v>
      </c>
      <c r="N6332" s="27" t="s">
        <v>18090</v>
      </c>
    </row>
    <row r="6333" spans="1:14" ht="16.5" customHeight="1">
      <c r="A6333" s="24">
        <v>8541410002</v>
      </c>
      <c r="B6333" s="25"/>
      <c r="C6333" s="26"/>
      <c r="D6333" s="27"/>
      <c r="E6333" s="27" t="s">
        <v>7862</v>
      </c>
      <c r="F6333" s="27" t="s">
        <v>9238</v>
      </c>
      <c r="G6333" s="28" t="s">
        <v>173</v>
      </c>
      <c r="H6333" s="27" t="s">
        <v>174</v>
      </c>
      <c r="I6333" s="118" t="s">
        <v>9239</v>
      </c>
      <c r="J6333" s="29">
        <v>13.2</v>
      </c>
      <c r="K6333" s="28" t="s">
        <v>162</v>
      </c>
      <c r="L6333" s="27" t="s">
        <v>9240</v>
      </c>
      <c r="M6333" s="27" t="s">
        <v>164</v>
      </c>
      <c r="N6333" s="27" t="s">
        <v>18372</v>
      </c>
    </row>
    <row r="6334" spans="1:14" ht="16.5" customHeight="1">
      <c r="A6334" s="24">
        <v>8541410002</v>
      </c>
      <c r="B6334" s="25"/>
      <c r="C6334" s="26"/>
      <c r="D6334" s="27"/>
      <c r="E6334" s="27" t="s">
        <v>7862</v>
      </c>
      <c r="F6334" s="27" t="s">
        <v>11388</v>
      </c>
      <c r="G6334" s="28" t="s">
        <v>173</v>
      </c>
      <c r="H6334" s="27" t="s">
        <v>174</v>
      </c>
      <c r="I6334" s="118" t="s">
        <v>11389</v>
      </c>
      <c r="J6334" s="29">
        <v>59.36</v>
      </c>
      <c r="K6334" s="28" t="s">
        <v>162</v>
      </c>
      <c r="L6334" s="27" t="s">
        <v>1314</v>
      </c>
      <c r="M6334" s="27" t="s">
        <v>164</v>
      </c>
      <c r="N6334" s="27" t="s">
        <v>18130</v>
      </c>
    </row>
    <row r="6335" spans="1:14" ht="16.5" customHeight="1">
      <c r="A6335" s="24">
        <v>8541410002</v>
      </c>
      <c r="B6335" s="25"/>
      <c r="C6335" s="26"/>
      <c r="D6335" s="27"/>
      <c r="E6335" s="27" t="s">
        <v>7862</v>
      </c>
      <c r="F6335" s="27" t="s">
        <v>2870</v>
      </c>
      <c r="G6335" s="28" t="s">
        <v>173</v>
      </c>
      <c r="H6335" s="27" t="s">
        <v>174</v>
      </c>
      <c r="I6335" s="118" t="s">
        <v>2871</v>
      </c>
      <c r="J6335" s="29">
        <v>471.88</v>
      </c>
      <c r="K6335" s="28" t="s">
        <v>162</v>
      </c>
      <c r="L6335" s="27" t="s">
        <v>1314</v>
      </c>
      <c r="M6335" s="27" t="s">
        <v>164</v>
      </c>
      <c r="N6335" s="27" t="s">
        <v>18130</v>
      </c>
    </row>
    <row r="6336" spans="1:14" ht="16.5" customHeight="1">
      <c r="A6336" s="24">
        <v>8541410002</v>
      </c>
      <c r="B6336" s="25"/>
      <c r="C6336" s="26"/>
      <c r="D6336" s="27"/>
      <c r="E6336" s="27" t="s">
        <v>7862</v>
      </c>
      <c r="F6336" s="27" t="s">
        <v>11390</v>
      </c>
      <c r="G6336" s="28" t="s">
        <v>173</v>
      </c>
      <c r="H6336" s="27" t="s">
        <v>174</v>
      </c>
      <c r="I6336" s="118" t="s">
        <v>11391</v>
      </c>
      <c r="J6336" s="29">
        <v>194.4</v>
      </c>
      <c r="K6336" s="28" t="s">
        <v>162</v>
      </c>
      <c r="L6336" s="27" t="s">
        <v>184</v>
      </c>
      <c r="M6336" s="27" t="s">
        <v>164</v>
      </c>
      <c r="N6336" s="27" t="s">
        <v>18062</v>
      </c>
    </row>
    <row r="6337" spans="1:14" ht="16.5" customHeight="1">
      <c r="A6337" s="24">
        <v>8541600000</v>
      </c>
      <c r="B6337" s="25"/>
      <c r="C6337" s="26"/>
      <c r="D6337" s="27"/>
      <c r="E6337" s="27" t="s">
        <v>1315</v>
      </c>
      <c r="F6337" s="27" t="s">
        <v>11392</v>
      </c>
      <c r="G6337" s="28" t="s">
        <v>355</v>
      </c>
      <c r="H6337" s="27" t="s">
        <v>356</v>
      </c>
      <c r="I6337" s="118" t="s">
        <v>11393</v>
      </c>
      <c r="J6337" s="29">
        <v>63.3</v>
      </c>
      <c r="K6337" s="28" t="s">
        <v>162</v>
      </c>
      <c r="L6337" s="27" t="s">
        <v>601</v>
      </c>
      <c r="M6337" s="27" t="s">
        <v>164</v>
      </c>
      <c r="N6337" s="27" t="s">
        <v>18095</v>
      </c>
    </row>
    <row r="6338" spans="1:14" ht="16.5" customHeight="1">
      <c r="A6338" s="24">
        <v>8541600000</v>
      </c>
      <c r="B6338" s="25"/>
      <c r="C6338" s="26"/>
      <c r="D6338" s="27"/>
      <c r="E6338" s="27" t="s">
        <v>1315</v>
      </c>
      <c r="F6338" s="27" t="s">
        <v>11394</v>
      </c>
      <c r="G6338" s="28" t="s">
        <v>355</v>
      </c>
      <c r="H6338" s="27" t="s">
        <v>356</v>
      </c>
      <c r="I6338" s="118" t="s">
        <v>11395</v>
      </c>
      <c r="J6338" s="29">
        <v>97.61</v>
      </c>
      <c r="K6338" s="28" t="s">
        <v>162</v>
      </c>
      <c r="L6338" s="27" t="s">
        <v>601</v>
      </c>
      <c r="M6338" s="27" t="s">
        <v>164</v>
      </c>
      <c r="N6338" s="27" t="s">
        <v>18095</v>
      </c>
    </row>
    <row r="6339" spans="1:14" ht="16.5" customHeight="1">
      <c r="A6339" s="24">
        <v>8541600000</v>
      </c>
      <c r="B6339" s="25"/>
      <c r="C6339" s="26"/>
      <c r="D6339" s="27"/>
      <c r="E6339" s="27" t="s">
        <v>11396</v>
      </c>
      <c r="F6339" s="27" t="s">
        <v>11397</v>
      </c>
      <c r="G6339" s="28" t="s">
        <v>297</v>
      </c>
      <c r="H6339" s="27" t="s">
        <v>298</v>
      </c>
      <c r="I6339" s="118" t="s">
        <v>11398</v>
      </c>
      <c r="J6339" s="29">
        <v>604.5</v>
      </c>
      <c r="K6339" s="28" t="s">
        <v>162</v>
      </c>
      <c r="L6339" s="27" t="s">
        <v>4245</v>
      </c>
      <c r="M6339" s="27" t="s">
        <v>164</v>
      </c>
      <c r="N6339" s="27" t="s">
        <v>18252</v>
      </c>
    </row>
    <row r="6340" spans="1:14" ht="16.5" customHeight="1" thickBot="1">
      <c r="A6340" s="24">
        <v>8541600000</v>
      </c>
      <c r="B6340" s="25"/>
      <c r="C6340" s="26"/>
      <c r="D6340" s="27"/>
      <c r="E6340" s="27" t="s">
        <v>1315</v>
      </c>
      <c r="F6340" s="27" t="s">
        <v>599</v>
      </c>
      <c r="G6340" s="28" t="s">
        <v>159</v>
      </c>
      <c r="H6340" s="27" t="s">
        <v>160</v>
      </c>
      <c r="I6340" s="118" t="s">
        <v>600</v>
      </c>
      <c r="J6340" s="29">
        <v>175.95</v>
      </c>
      <c r="K6340" s="28" t="s">
        <v>162</v>
      </c>
      <c r="L6340" s="27" t="s">
        <v>601</v>
      </c>
      <c r="M6340" s="27" t="s">
        <v>164</v>
      </c>
      <c r="N6340" s="27" t="s">
        <v>18095</v>
      </c>
    </row>
    <row r="6341" spans="1:14" ht="16.5" customHeight="1" thickTop="1" thickBot="1">
      <c r="A6341" s="30">
        <v>8542319010</v>
      </c>
      <c r="B6341" s="25"/>
      <c r="C6341" s="26"/>
      <c r="D6341" s="27"/>
      <c r="E6341" s="27" t="s">
        <v>602</v>
      </c>
      <c r="F6341" s="27" t="s">
        <v>11399</v>
      </c>
      <c r="G6341" s="28" t="s">
        <v>173</v>
      </c>
      <c r="H6341" s="27" t="s">
        <v>174</v>
      </c>
      <c r="I6341" s="118" t="s">
        <v>11400</v>
      </c>
      <c r="J6341" s="29">
        <v>4.38</v>
      </c>
      <c r="K6341" s="28" t="s">
        <v>162</v>
      </c>
      <c r="L6341" s="27" t="s">
        <v>580</v>
      </c>
      <c r="M6341" s="27" t="s">
        <v>164</v>
      </c>
      <c r="N6341" s="27" t="s">
        <v>10753</v>
      </c>
    </row>
    <row r="6342" spans="1:14" ht="16.5" customHeight="1" thickTop="1" thickBot="1">
      <c r="A6342" s="30">
        <v>8542339000</v>
      </c>
      <c r="B6342" s="25"/>
      <c r="C6342" s="26"/>
      <c r="D6342" s="27"/>
      <c r="E6342" s="27" t="s">
        <v>794</v>
      </c>
      <c r="F6342" s="27" t="s">
        <v>11401</v>
      </c>
      <c r="G6342" s="28" t="s">
        <v>159</v>
      </c>
      <c r="H6342" s="27" t="s">
        <v>160</v>
      </c>
      <c r="I6342" s="118" t="s">
        <v>11402</v>
      </c>
      <c r="J6342" s="29">
        <v>130.19999999999999</v>
      </c>
      <c r="K6342" s="28" t="s">
        <v>162</v>
      </c>
      <c r="L6342" s="27" t="s">
        <v>134</v>
      </c>
      <c r="M6342" s="27" t="s">
        <v>164</v>
      </c>
      <c r="N6342" s="27" t="s">
        <v>4101</v>
      </c>
    </row>
    <row r="6343" spans="1:14" ht="16.5" customHeight="1" thickTop="1" thickBot="1">
      <c r="A6343" s="30">
        <v>8542399010</v>
      </c>
      <c r="B6343" s="25"/>
      <c r="C6343" s="26"/>
      <c r="D6343" s="27"/>
      <c r="E6343" s="27" t="s">
        <v>8539</v>
      </c>
      <c r="F6343" s="27" t="s">
        <v>8540</v>
      </c>
      <c r="G6343" s="28" t="s">
        <v>173</v>
      </c>
      <c r="H6343" s="27" t="s">
        <v>174</v>
      </c>
      <c r="I6343" s="118" t="s">
        <v>7504</v>
      </c>
      <c r="J6343" s="29">
        <v>28.42</v>
      </c>
      <c r="K6343" s="28" t="s">
        <v>162</v>
      </c>
      <c r="L6343" s="27" t="s">
        <v>344</v>
      </c>
      <c r="M6343" s="27" t="s">
        <v>164</v>
      </c>
      <c r="N6343" s="27" t="s">
        <v>9113</v>
      </c>
    </row>
    <row r="6344" spans="1:14" ht="16.5" customHeight="1" thickTop="1" thickBot="1">
      <c r="A6344" s="30">
        <v>8542399010</v>
      </c>
      <c r="B6344" s="25"/>
      <c r="C6344" s="26"/>
      <c r="D6344" s="27"/>
      <c r="E6344" s="27" t="s">
        <v>697</v>
      </c>
      <c r="F6344" s="27" t="s">
        <v>4485</v>
      </c>
      <c r="G6344" s="28" t="s">
        <v>173</v>
      </c>
      <c r="H6344" s="27" t="s">
        <v>174</v>
      </c>
      <c r="I6344" s="118" t="s">
        <v>4486</v>
      </c>
      <c r="J6344" s="29">
        <v>113.42</v>
      </c>
      <c r="K6344" s="28" t="s">
        <v>162</v>
      </c>
      <c r="L6344" s="27" t="s">
        <v>528</v>
      </c>
      <c r="M6344" s="27" t="s">
        <v>164</v>
      </c>
      <c r="N6344" s="27" t="s">
        <v>18090</v>
      </c>
    </row>
    <row r="6345" spans="1:14" ht="16.5" customHeight="1" thickTop="1" thickBot="1">
      <c r="A6345" s="30">
        <v>8542399010</v>
      </c>
      <c r="B6345" s="25"/>
      <c r="C6345" s="26"/>
      <c r="D6345" s="27"/>
      <c r="E6345" s="27" t="s">
        <v>11403</v>
      </c>
      <c r="F6345" s="27" t="s">
        <v>10027</v>
      </c>
      <c r="G6345" s="28" t="s">
        <v>173</v>
      </c>
      <c r="H6345" s="27" t="s">
        <v>174</v>
      </c>
      <c r="I6345" s="118" t="s">
        <v>1091</v>
      </c>
      <c r="J6345" s="29">
        <v>13.68</v>
      </c>
      <c r="K6345" s="28" t="s">
        <v>162</v>
      </c>
      <c r="L6345" s="27" t="s">
        <v>125</v>
      </c>
      <c r="M6345" s="27" t="s">
        <v>164</v>
      </c>
      <c r="N6345" s="27" t="s">
        <v>125</v>
      </c>
    </row>
    <row r="6346" spans="1:14" ht="16.5" customHeight="1" thickTop="1" thickBot="1">
      <c r="A6346" s="30">
        <v>8542399010</v>
      </c>
      <c r="B6346" s="25"/>
      <c r="C6346" s="26"/>
      <c r="D6346" s="27"/>
      <c r="E6346" s="27" t="s">
        <v>11404</v>
      </c>
      <c r="F6346" s="27" t="s">
        <v>11405</v>
      </c>
      <c r="G6346" s="28" t="s">
        <v>282</v>
      </c>
      <c r="H6346" s="27" t="s">
        <v>283</v>
      </c>
      <c r="I6346" s="118" t="s">
        <v>7502</v>
      </c>
      <c r="J6346" s="29">
        <v>9.75</v>
      </c>
      <c r="K6346" s="28" t="s">
        <v>162</v>
      </c>
      <c r="L6346" s="27" t="s">
        <v>134</v>
      </c>
      <c r="M6346" s="27" t="s">
        <v>164</v>
      </c>
      <c r="N6346" s="27" t="s">
        <v>4101</v>
      </c>
    </row>
    <row r="6347" spans="1:14" ht="16.5" customHeight="1" thickTop="1" thickBot="1">
      <c r="A6347" s="30">
        <v>8542399010</v>
      </c>
      <c r="B6347" s="25"/>
      <c r="C6347" s="26"/>
      <c r="D6347" s="27"/>
      <c r="E6347" s="27" t="s">
        <v>688</v>
      </c>
      <c r="F6347" s="27" t="s">
        <v>11406</v>
      </c>
      <c r="G6347" s="28" t="s">
        <v>227</v>
      </c>
      <c r="H6347" s="27" t="s">
        <v>228</v>
      </c>
      <c r="I6347" s="118" t="s">
        <v>2367</v>
      </c>
      <c r="J6347" s="29">
        <v>524.25</v>
      </c>
      <c r="K6347" s="28" t="s">
        <v>162</v>
      </c>
      <c r="L6347" s="27" t="s">
        <v>1194</v>
      </c>
      <c r="M6347" s="27" t="s">
        <v>164</v>
      </c>
      <c r="N6347" s="27" t="s">
        <v>18126</v>
      </c>
    </row>
    <row r="6348" spans="1:14" ht="16.5" customHeight="1" thickTop="1" thickBot="1">
      <c r="A6348" s="30">
        <v>8542399010</v>
      </c>
      <c r="B6348" s="25"/>
      <c r="C6348" s="26"/>
      <c r="D6348" s="27"/>
      <c r="E6348" s="27" t="s">
        <v>11407</v>
      </c>
      <c r="F6348" s="27" t="s">
        <v>11408</v>
      </c>
      <c r="G6348" s="28" t="s">
        <v>227</v>
      </c>
      <c r="H6348" s="27" t="s">
        <v>228</v>
      </c>
      <c r="I6348" s="118" t="s">
        <v>11409</v>
      </c>
      <c r="J6348" s="29">
        <v>2371.1999999999998</v>
      </c>
      <c r="K6348" s="28" t="s">
        <v>162</v>
      </c>
      <c r="L6348" s="27" t="s">
        <v>1194</v>
      </c>
      <c r="M6348" s="27" t="s">
        <v>164</v>
      </c>
      <c r="N6348" s="27" t="s">
        <v>18126</v>
      </c>
    </row>
    <row r="6349" spans="1:14" ht="16.5" customHeight="1" thickTop="1">
      <c r="A6349" s="24">
        <v>8548009000</v>
      </c>
      <c r="B6349" s="25"/>
      <c r="C6349" s="26">
        <v>0.05</v>
      </c>
      <c r="D6349" s="27"/>
      <c r="E6349" s="27" t="s">
        <v>11410</v>
      </c>
      <c r="F6349" s="27" t="s">
        <v>11411</v>
      </c>
      <c r="G6349" s="28" t="s">
        <v>173</v>
      </c>
      <c r="H6349" s="27" t="s">
        <v>174</v>
      </c>
      <c r="I6349" s="118" t="s">
        <v>11412</v>
      </c>
      <c r="J6349" s="29">
        <v>36.299999999999997</v>
      </c>
      <c r="K6349" s="28" t="s">
        <v>162</v>
      </c>
      <c r="L6349" s="27" t="s">
        <v>344</v>
      </c>
      <c r="M6349" s="27" t="s">
        <v>164</v>
      </c>
      <c r="N6349" s="27" t="s">
        <v>9113</v>
      </c>
    </row>
    <row r="6350" spans="1:14" ht="16.5" customHeight="1">
      <c r="A6350" s="24">
        <v>8548009000</v>
      </c>
      <c r="B6350" s="25"/>
      <c r="C6350" s="26"/>
      <c r="D6350" s="27"/>
      <c r="E6350" s="27" t="s">
        <v>11410</v>
      </c>
      <c r="F6350" s="27" t="s">
        <v>11413</v>
      </c>
      <c r="G6350" s="28" t="s">
        <v>173</v>
      </c>
      <c r="H6350" s="27" t="s">
        <v>174</v>
      </c>
      <c r="I6350" s="118" t="s">
        <v>11414</v>
      </c>
      <c r="J6350" s="29">
        <v>90.95</v>
      </c>
      <c r="K6350" s="28" t="s">
        <v>162</v>
      </c>
      <c r="L6350" s="27" t="s">
        <v>344</v>
      </c>
      <c r="M6350" s="27" t="s">
        <v>164</v>
      </c>
      <c r="N6350" s="27" t="s">
        <v>9113</v>
      </c>
    </row>
    <row r="6351" spans="1:14" ht="16.5" customHeight="1">
      <c r="A6351" s="24">
        <v>8548009000</v>
      </c>
      <c r="B6351" s="25"/>
      <c r="C6351" s="26">
        <v>0.05</v>
      </c>
      <c r="D6351" s="27"/>
      <c r="E6351" s="27" t="s">
        <v>11415</v>
      </c>
      <c r="F6351" s="27" t="s">
        <v>11416</v>
      </c>
      <c r="G6351" s="28" t="s">
        <v>347</v>
      </c>
      <c r="H6351" s="27" t="s">
        <v>348</v>
      </c>
      <c r="I6351" s="118" t="s">
        <v>11417</v>
      </c>
      <c r="J6351" s="29">
        <v>46.2</v>
      </c>
      <c r="K6351" s="28" t="s">
        <v>162</v>
      </c>
      <c r="L6351" s="27" t="s">
        <v>344</v>
      </c>
      <c r="M6351" s="27" t="s">
        <v>164</v>
      </c>
      <c r="N6351" s="27" t="s">
        <v>9113</v>
      </c>
    </row>
    <row r="6352" spans="1:14" ht="16.5" customHeight="1">
      <c r="A6352" s="24">
        <v>8548009000</v>
      </c>
      <c r="B6352" s="25"/>
      <c r="C6352" s="26">
        <v>0.05</v>
      </c>
      <c r="D6352" s="27"/>
      <c r="E6352" s="27" t="s">
        <v>11418</v>
      </c>
      <c r="F6352" s="27" t="s">
        <v>10219</v>
      </c>
      <c r="G6352" s="28" t="s">
        <v>292</v>
      </c>
      <c r="H6352" s="27" t="s">
        <v>293</v>
      </c>
      <c r="I6352" s="118" t="s">
        <v>6800</v>
      </c>
      <c r="J6352" s="29">
        <v>66.48</v>
      </c>
      <c r="K6352" s="28" t="s">
        <v>162</v>
      </c>
      <c r="L6352" s="27" t="s">
        <v>3466</v>
      </c>
      <c r="M6352" s="27" t="s">
        <v>164</v>
      </c>
      <c r="N6352" s="27" t="s">
        <v>18135</v>
      </c>
    </row>
    <row r="6353" spans="1:14" ht="16.5" customHeight="1">
      <c r="A6353" s="24">
        <v>8532240000</v>
      </c>
      <c r="B6353" s="25"/>
      <c r="C6353" s="26"/>
      <c r="D6353" s="27"/>
      <c r="E6353" s="27" t="s">
        <v>9139</v>
      </c>
      <c r="F6353" s="27" t="s">
        <v>11419</v>
      </c>
      <c r="G6353" s="28" t="s">
        <v>297</v>
      </c>
      <c r="H6353" s="27" t="s">
        <v>298</v>
      </c>
      <c r="I6353" s="118" t="s">
        <v>11420</v>
      </c>
      <c r="J6353" s="29">
        <v>10.54</v>
      </c>
      <c r="K6353" s="28" t="s">
        <v>162</v>
      </c>
      <c r="L6353" s="27" t="s">
        <v>265</v>
      </c>
      <c r="M6353" s="27" t="s">
        <v>164</v>
      </c>
      <c r="N6353" s="27" t="s">
        <v>9360</v>
      </c>
    </row>
    <row r="6354" spans="1:14" ht="16.5" customHeight="1" thickBot="1">
      <c r="A6354" s="24">
        <v>8532220000</v>
      </c>
      <c r="B6354" s="25"/>
      <c r="C6354" s="26"/>
      <c r="D6354" s="27"/>
      <c r="E6354" s="27" t="s">
        <v>4312</v>
      </c>
      <c r="F6354" s="27" t="s">
        <v>4260</v>
      </c>
      <c r="G6354" s="28" t="s">
        <v>282</v>
      </c>
      <c r="H6354" s="27" t="s">
        <v>283</v>
      </c>
      <c r="I6354" s="118" t="s">
        <v>4261</v>
      </c>
      <c r="J6354" s="29">
        <v>91.08</v>
      </c>
      <c r="K6354" s="28" t="s">
        <v>162</v>
      </c>
      <c r="L6354" s="27" t="s">
        <v>7267</v>
      </c>
      <c r="M6354" s="27" t="s">
        <v>164</v>
      </c>
      <c r="N6354" s="27" t="s">
        <v>18299</v>
      </c>
    </row>
    <row r="6355" spans="1:14" ht="16.5" customHeight="1" thickTop="1" thickBot="1">
      <c r="A6355" s="30">
        <v>8542319010</v>
      </c>
      <c r="B6355" s="25"/>
      <c r="C6355" s="26"/>
      <c r="D6355" s="27"/>
      <c r="E6355" s="27" t="s">
        <v>11421</v>
      </c>
      <c r="F6355" s="27" t="s">
        <v>8882</v>
      </c>
      <c r="G6355" s="28" t="s">
        <v>8318</v>
      </c>
      <c r="H6355" s="27" t="s">
        <v>8319</v>
      </c>
      <c r="I6355" s="118" t="s">
        <v>8320</v>
      </c>
      <c r="J6355" s="29">
        <v>114318.75</v>
      </c>
      <c r="K6355" s="28" t="s">
        <v>176</v>
      </c>
      <c r="L6355" s="27" t="s">
        <v>114</v>
      </c>
      <c r="M6355" s="27" t="s">
        <v>164</v>
      </c>
      <c r="N6355" s="27" t="s">
        <v>11042</v>
      </c>
    </row>
    <row r="6356" spans="1:14" ht="16.5" customHeight="1" thickTop="1" thickBot="1">
      <c r="A6356" s="30">
        <v>8542319010</v>
      </c>
      <c r="B6356" s="25"/>
      <c r="C6356" s="26"/>
      <c r="D6356" s="27"/>
      <c r="E6356" s="27" t="s">
        <v>11421</v>
      </c>
      <c r="F6356" s="27" t="s">
        <v>8882</v>
      </c>
      <c r="G6356" s="28" t="s">
        <v>8318</v>
      </c>
      <c r="H6356" s="27" t="s">
        <v>8319</v>
      </c>
      <c r="I6356" s="118" t="s">
        <v>8320</v>
      </c>
      <c r="J6356" s="29">
        <v>256760</v>
      </c>
      <c r="K6356" s="28" t="s">
        <v>176</v>
      </c>
      <c r="L6356" s="27" t="s">
        <v>114</v>
      </c>
      <c r="M6356" s="27" t="s">
        <v>164</v>
      </c>
      <c r="N6356" s="27" t="s">
        <v>11042</v>
      </c>
    </row>
    <row r="6357" spans="1:14" ht="16.5" customHeight="1" thickTop="1" thickBot="1">
      <c r="A6357" s="30">
        <v>8542339000</v>
      </c>
      <c r="B6357" s="25"/>
      <c r="C6357" s="26"/>
      <c r="D6357" s="27"/>
      <c r="E6357" s="27" t="s">
        <v>11422</v>
      </c>
      <c r="F6357" s="27" t="s">
        <v>11423</v>
      </c>
      <c r="G6357" s="28" t="s">
        <v>297</v>
      </c>
      <c r="H6357" s="27" t="s">
        <v>298</v>
      </c>
      <c r="I6357" s="118" t="s">
        <v>11424</v>
      </c>
      <c r="J6357" s="29">
        <v>420</v>
      </c>
      <c r="K6357" s="28" t="s">
        <v>176</v>
      </c>
      <c r="L6357" s="27" t="s">
        <v>122</v>
      </c>
      <c r="M6357" s="27" t="s">
        <v>164</v>
      </c>
      <c r="N6357" s="27" t="s">
        <v>122</v>
      </c>
    </row>
    <row r="6358" spans="1:14" ht="16.5" customHeight="1" thickTop="1" thickBot="1">
      <c r="A6358" s="30">
        <v>8542323100</v>
      </c>
      <c r="B6358" s="25"/>
      <c r="C6358" s="26"/>
      <c r="D6358" s="27"/>
      <c r="E6358" s="27" t="s">
        <v>11425</v>
      </c>
      <c r="F6358" s="27" t="s">
        <v>11426</v>
      </c>
      <c r="G6358" s="28" t="s">
        <v>297</v>
      </c>
      <c r="H6358" s="27" t="s">
        <v>298</v>
      </c>
      <c r="I6358" s="118" t="s">
        <v>11427</v>
      </c>
      <c r="J6358" s="29">
        <v>4935</v>
      </c>
      <c r="K6358" s="28" t="s">
        <v>176</v>
      </c>
      <c r="L6358" s="27" t="s">
        <v>11428</v>
      </c>
      <c r="M6358" s="27" t="s">
        <v>164</v>
      </c>
      <c r="N6358" s="27" t="s">
        <v>11428</v>
      </c>
    </row>
    <row r="6359" spans="1:14" ht="16.5" customHeight="1" thickTop="1" thickBot="1">
      <c r="A6359" s="30">
        <v>8542323900</v>
      </c>
      <c r="B6359" s="25"/>
      <c r="C6359" s="26"/>
      <c r="D6359" s="27"/>
      <c r="E6359" s="27" t="s">
        <v>11429</v>
      </c>
      <c r="F6359" s="27" t="s">
        <v>11430</v>
      </c>
      <c r="G6359" s="28" t="s">
        <v>297</v>
      </c>
      <c r="H6359" s="27" t="s">
        <v>298</v>
      </c>
      <c r="I6359" s="118" t="s">
        <v>11431</v>
      </c>
      <c r="J6359" s="29">
        <v>15750</v>
      </c>
      <c r="K6359" s="28" t="s">
        <v>176</v>
      </c>
      <c r="L6359" s="27" t="s">
        <v>1072</v>
      </c>
      <c r="M6359" s="27" t="s">
        <v>164</v>
      </c>
      <c r="N6359" s="27" t="s">
        <v>1072</v>
      </c>
    </row>
    <row r="6360" spans="1:14" ht="16.5" customHeight="1" thickTop="1" thickBot="1">
      <c r="A6360" s="30">
        <v>8542319010</v>
      </c>
      <c r="B6360" s="25"/>
      <c r="C6360" s="26"/>
      <c r="D6360" s="27"/>
      <c r="E6360" s="27" t="s">
        <v>1846</v>
      </c>
      <c r="F6360" s="27" t="s">
        <v>11432</v>
      </c>
      <c r="G6360" s="28" t="s">
        <v>297</v>
      </c>
      <c r="H6360" s="27" t="s">
        <v>298</v>
      </c>
      <c r="I6360" s="118" t="s">
        <v>4820</v>
      </c>
      <c r="J6360" s="29">
        <v>1974</v>
      </c>
      <c r="K6360" s="28" t="s">
        <v>176</v>
      </c>
      <c r="L6360" s="27" t="s">
        <v>114</v>
      </c>
      <c r="M6360" s="27" t="s">
        <v>164</v>
      </c>
      <c r="N6360" s="27" t="s">
        <v>11042</v>
      </c>
    </row>
    <row r="6361" spans="1:14" ht="16.5" customHeight="1" thickTop="1" thickBot="1">
      <c r="A6361" s="30">
        <v>8542399010</v>
      </c>
      <c r="B6361" s="25"/>
      <c r="C6361" s="26"/>
      <c r="D6361" s="27"/>
      <c r="E6361" s="27" t="s">
        <v>11433</v>
      </c>
      <c r="F6361" s="27" t="s">
        <v>7474</v>
      </c>
      <c r="G6361" s="28" t="s">
        <v>1556</v>
      </c>
      <c r="H6361" s="27" t="s">
        <v>1557</v>
      </c>
      <c r="I6361" s="118" t="s">
        <v>5834</v>
      </c>
      <c r="J6361" s="29">
        <v>3694.6</v>
      </c>
      <c r="K6361" s="28" t="s">
        <v>176</v>
      </c>
      <c r="L6361" s="27" t="s">
        <v>114</v>
      </c>
      <c r="M6361" s="27" t="s">
        <v>164</v>
      </c>
      <c r="N6361" s="27" t="s">
        <v>9740</v>
      </c>
    </row>
    <row r="6362" spans="1:14" ht="16.5" customHeight="1" thickTop="1" thickBot="1">
      <c r="A6362" s="30">
        <v>8542319010</v>
      </c>
      <c r="B6362" s="25"/>
      <c r="C6362" s="26"/>
      <c r="D6362" s="27"/>
      <c r="E6362" s="27" t="s">
        <v>11434</v>
      </c>
      <c r="F6362" s="27" t="s">
        <v>11435</v>
      </c>
      <c r="G6362" s="28" t="s">
        <v>297</v>
      </c>
      <c r="H6362" s="27" t="s">
        <v>298</v>
      </c>
      <c r="I6362" s="118" t="s">
        <v>11436</v>
      </c>
      <c r="J6362" s="29">
        <v>21385</v>
      </c>
      <c r="K6362" s="28" t="s">
        <v>176</v>
      </c>
      <c r="L6362" s="27" t="s">
        <v>134</v>
      </c>
      <c r="M6362" s="27" t="s">
        <v>164</v>
      </c>
      <c r="N6362" s="27" t="s">
        <v>4101</v>
      </c>
    </row>
    <row r="6363" spans="1:14" ht="16.5" customHeight="1" thickTop="1" thickBot="1">
      <c r="A6363" s="24">
        <v>8504409100</v>
      </c>
      <c r="B6363" s="25"/>
      <c r="C6363" s="26"/>
      <c r="D6363" s="27"/>
      <c r="E6363" s="27" t="s">
        <v>80</v>
      </c>
      <c r="F6363" s="27" t="s">
        <v>11437</v>
      </c>
      <c r="G6363" s="28" t="s">
        <v>297</v>
      </c>
      <c r="H6363" s="27" t="s">
        <v>298</v>
      </c>
      <c r="I6363" s="118" t="s">
        <v>11438</v>
      </c>
      <c r="J6363" s="29">
        <v>31584</v>
      </c>
      <c r="K6363" s="28" t="s">
        <v>176</v>
      </c>
      <c r="L6363" s="27" t="s">
        <v>4101</v>
      </c>
      <c r="M6363" s="27" t="s">
        <v>164</v>
      </c>
      <c r="N6363" s="27" t="s">
        <v>4101</v>
      </c>
    </row>
    <row r="6364" spans="1:14" ht="16.5" customHeight="1" thickTop="1" thickBot="1">
      <c r="A6364" s="30">
        <v>8542399010</v>
      </c>
      <c r="B6364" s="25"/>
      <c r="C6364" s="26"/>
      <c r="D6364" s="27"/>
      <c r="E6364" s="27" t="s">
        <v>675</v>
      </c>
      <c r="F6364" s="27" t="s">
        <v>11439</v>
      </c>
      <c r="G6364" s="28" t="s">
        <v>159</v>
      </c>
      <c r="H6364" s="27" t="s">
        <v>160</v>
      </c>
      <c r="I6364" s="118" t="s">
        <v>11440</v>
      </c>
      <c r="J6364" s="29">
        <v>86100</v>
      </c>
      <c r="K6364" s="28" t="s">
        <v>176</v>
      </c>
      <c r="L6364" s="27" t="s">
        <v>764</v>
      </c>
      <c r="M6364" s="27" t="s">
        <v>164</v>
      </c>
      <c r="N6364" s="27" t="s">
        <v>764</v>
      </c>
    </row>
    <row r="6365" spans="1:14" ht="16.5" customHeight="1" thickTop="1" thickBot="1">
      <c r="A6365" s="30">
        <v>8542399010</v>
      </c>
      <c r="B6365" s="25"/>
      <c r="C6365" s="26"/>
      <c r="D6365" s="27"/>
      <c r="E6365" s="27" t="s">
        <v>11441</v>
      </c>
      <c r="F6365" s="27" t="s">
        <v>11442</v>
      </c>
      <c r="G6365" s="28" t="s">
        <v>159</v>
      </c>
      <c r="H6365" s="27" t="s">
        <v>160</v>
      </c>
      <c r="I6365" s="118" t="s">
        <v>11443</v>
      </c>
      <c r="J6365" s="29">
        <v>35000</v>
      </c>
      <c r="K6365" s="28" t="s">
        <v>176</v>
      </c>
      <c r="L6365" s="27" t="s">
        <v>9735</v>
      </c>
      <c r="M6365" s="27" t="s">
        <v>164</v>
      </c>
      <c r="N6365" s="27" t="s">
        <v>11585</v>
      </c>
    </row>
    <row r="6366" spans="1:14" ht="16.5" customHeight="1" thickTop="1" thickBot="1">
      <c r="A6366" s="30">
        <v>8542399010</v>
      </c>
      <c r="B6366" s="25"/>
      <c r="C6366" s="26"/>
      <c r="D6366" s="27"/>
      <c r="E6366" s="27" t="s">
        <v>11444</v>
      </c>
      <c r="F6366" s="27" t="s">
        <v>7915</v>
      </c>
      <c r="G6366" s="28" t="s">
        <v>159</v>
      </c>
      <c r="H6366" s="27" t="s">
        <v>160</v>
      </c>
      <c r="I6366" s="118" t="s">
        <v>5469</v>
      </c>
      <c r="J6366" s="29">
        <v>53.2</v>
      </c>
      <c r="K6366" s="28" t="s">
        <v>176</v>
      </c>
      <c r="L6366" s="27" t="s">
        <v>621</v>
      </c>
      <c r="M6366" s="27" t="s">
        <v>164</v>
      </c>
      <c r="N6366" s="27" t="s">
        <v>18097</v>
      </c>
    </row>
    <row r="6367" spans="1:14" ht="16.5" customHeight="1" thickTop="1" thickBot="1">
      <c r="A6367" s="30">
        <v>8542319010</v>
      </c>
      <c r="B6367" s="25"/>
      <c r="C6367" s="26"/>
      <c r="D6367" s="27"/>
      <c r="E6367" s="27" t="s">
        <v>11445</v>
      </c>
      <c r="F6367" s="27" t="s">
        <v>8873</v>
      </c>
      <c r="G6367" s="28" t="s">
        <v>297</v>
      </c>
      <c r="H6367" s="27" t="s">
        <v>298</v>
      </c>
      <c r="I6367" s="118" t="s">
        <v>8874</v>
      </c>
      <c r="J6367" s="29">
        <v>126</v>
      </c>
      <c r="K6367" s="28" t="s">
        <v>176</v>
      </c>
      <c r="L6367" s="27" t="s">
        <v>114</v>
      </c>
      <c r="M6367" s="27" t="s">
        <v>164</v>
      </c>
      <c r="N6367" s="27" t="s">
        <v>11042</v>
      </c>
    </row>
    <row r="6368" spans="1:14" ht="16.5" customHeight="1" thickTop="1">
      <c r="A6368" s="24">
        <v>8504509500</v>
      </c>
      <c r="B6368" s="25"/>
      <c r="C6368" s="26"/>
      <c r="D6368" s="27"/>
      <c r="E6368" s="27" t="s">
        <v>820</v>
      </c>
      <c r="F6368" s="27" t="s">
        <v>5874</v>
      </c>
      <c r="G6368" s="28" t="s">
        <v>297</v>
      </c>
      <c r="H6368" s="27" t="s">
        <v>298</v>
      </c>
      <c r="I6368" s="118" t="s">
        <v>5875</v>
      </c>
      <c r="J6368" s="29">
        <v>33.380000000000003</v>
      </c>
      <c r="K6368" s="28" t="s">
        <v>162</v>
      </c>
      <c r="L6368" s="27" t="s">
        <v>218</v>
      </c>
      <c r="M6368" s="27" t="s">
        <v>164</v>
      </c>
      <c r="N6368" s="27" t="s">
        <v>8998</v>
      </c>
    </row>
    <row r="6369" spans="1:14" ht="16.5" customHeight="1">
      <c r="A6369" s="24">
        <v>8504509500</v>
      </c>
      <c r="B6369" s="25"/>
      <c r="C6369" s="26"/>
      <c r="D6369" s="27"/>
      <c r="E6369" s="27" t="s">
        <v>225</v>
      </c>
      <c r="F6369" s="27" t="s">
        <v>11446</v>
      </c>
      <c r="G6369" s="28" t="s">
        <v>173</v>
      </c>
      <c r="H6369" s="27" t="s">
        <v>174</v>
      </c>
      <c r="I6369" s="118" t="s">
        <v>8552</v>
      </c>
      <c r="J6369" s="29">
        <v>2.65</v>
      </c>
      <c r="K6369" s="28" t="s">
        <v>162</v>
      </c>
      <c r="L6369" s="27" t="s">
        <v>372</v>
      </c>
      <c r="M6369" s="27" t="s">
        <v>164</v>
      </c>
      <c r="N6369" s="27" t="s">
        <v>1383</v>
      </c>
    </row>
    <row r="6370" spans="1:14" ht="16.5" customHeight="1">
      <c r="A6370" s="24">
        <v>8532210000</v>
      </c>
      <c r="B6370" s="25"/>
      <c r="C6370" s="26"/>
      <c r="D6370" s="27"/>
      <c r="E6370" s="27" t="s">
        <v>4671</v>
      </c>
      <c r="F6370" s="27" t="s">
        <v>11447</v>
      </c>
      <c r="G6370" s="28" t="s">
        <v>259</v>
      </c>
      <c r="H6370" s="27" t="s">
        <v>260</v>
      </c>
      <c r="I6370" s="118" t="s">
        <v>11448</v>
      </c>
      <c r="J6370" s="29">
        <v>350.01</v>
      </c>
      <c r="K6370" s="28" t="s">
        <v>162</v>
      </c>
      <c r="L6370" s="27" t="s">
        <v>265</v>
      </c>
      <c r="M6370" s="27" t="s">
        <v>164</v>
      </c>
      <c r="N6370" s="27" t="s">
        <v>265</v>
      </c>
    </row>
    <row r="6371" spans="1:14" ht="16.5" customHeight="1">
      <c r="A6371" s="24">
        <v>8532210000</v>
      </c>
      <c r="B6371" s="25"/>
      <c r="C6371" s="26"/>
      <c r="D6371" s="27"/>
      <c r="E6371" s="27" t="s">
        <v>4671</v>
      </c>
      <c r="F6371" s="27" t="s">
        <v>2415</v>
      </c>
      <c r="G6371" s="28" t="s">
        <v>282</v>
      </c>
      <c r="H6371" s="27" t="s">
        <v>283</v>
      </c>
      <c r="I6371" s="118" t="s">
        <v>2416</v>
      </c>
      <c r="J6371" s="29">
        <v>33.17</v>
      </c>
      <c r="K6371" s="28" t="s">
        <v>162</v>
      </c>
      <c r="L6371" s="27" t="s">
        <v>285</v>
      </c>
      <c r="M6371" s="27" t="s">
        <v>164</v>
      </c>
      <c r="N6371" s="27" t="s">
        <v>285</v>
      </c>
    </row>
    <row r="6372" spans="1:14" ht="16.5" customHeight="1">
      <c r="A6372" s="24">
        <v>8532220000</v>
      </c>
      <c r="B6372" s="25"/>
      <c r="C6372" s="26"/>
      <c r="D6372" s="27"/>
      <c r="E6372" s="27" t="s">
        <v>11449</v>
      </c>
      <c r="F6372" s="27" t="s">
        <v>7704</v>
      </c>
      <c r="G6372" s="28" t="s">
        <v>282</v>
      </c>
      <c r="H6372" s="27" t="s">
        <v>283</v>
      </c>
      <c r="I6372" s="118" t="s">
        <v>7705</v>
      </c>
      <c r="J6372" s="29">
        <v>3.21</v>
      </c>
      <c r="K6372" s="28" t="s">
        <v>162</v>
      </c>
      <c r="L6372" s="27" t="s">
        <v>285</v>
      </c>
      <c r="M6372" s="27" t="s">
        <v>164</v>
      </c>
      <c r="N6372" s="27" t="s">
        <v>18075</v>
      </c>
    </row>
    <row r="6373" spans="1:14" ht="16.5" customHeight="1">
      <c r="A6373" s="24">
        <v>8532240000</v>
      </c>
      <c r="B6373" s="25"/>
      <c r="C6373" s="26"/>
      <c r="D6373" s="27"/>
      <c r="E6373" s="27" t="s">
        <v>329</v>
      </c>
      <c r="F6373" s="27" t="s">
        <v>6345</v>
      </c>
      <c r="G6373" s="28" t="s">
        <v>173</v>
      </c>
      <c r="H6373" s="27" t="s">
        <v>174</v>
      </c>
      <c r="I6373" s="118" t="s">
        <v>6346</v>
      </c>
      <c r="J6373" s="29">
        <v>6.23</v>
      </c>
      <c r="K6373" s="28" t="s">
        <v>162</v>
      </c>
      <c r="L6373" s="27" t="s">
        <v>1592</v>
      </c>
      <c r="M6373" s="27" t="s">
        <v>164</v>
      </c>
      <c r="N6373" s="27" t="s">
        <v>18146</v>
      </c>
    </row>
    <row r="6374" spans="1:14" ht="16.5" customHeight="1">
      <c r="A6374" s="24">
        <v>8532240000</v>
      </c>
      <c r="B6374" s="25"/>
      <c r="C6374" s="26"/>
      <c r="D6374" s="27"/>
      <c r="E6374" s="27" t="s">
        <v>329</v>
      </c>
      <c r="F6374" s="27" t="s">
        <v>11450</v>
      </c>
      <c r="G6374" s="28" t="s">
        <v>173</v>
      </c>
      <c r="H6374" s="27" t="s">
        <v>174</v>
      </c>
      <c r="I6374" s="118" t="s">
        <v>4894</v>
      </c>
      <c r="J6374" s="29">
        <v>2.0299999999999998</v>
      </c>
      <c r="K6374" s="28" t="s">
        <v>162</v>
      </c>
      <c r="L6374" s="27" t="s">
        <v>218</v>
      </c>
      <c r="M6374" s="27" t="s">
        <v>164</v>
      </c>
      <c r="N6374" s="27" t="s">
        <v>18066</v>
      </c>
    </row>
    <row r="6375" spans="1:14" ht="16.5" customHeight="1">
      <c r="A6375" s="24">
        <v>8532240000</v>
      </c>
      <c r="B6375" s="25"/>
      <c r="C6375" s="26"/>
      <c r="D6375" s="27"/>
      <c r="E6375" s="27" t="s">
        <v>329</v>
      </c>
      <c r="F6375" s="27" t="s">
        <v>11451</v>
      </c>
      <c r="G6375" s="28" t="s">
        <v>173</v>
      </c>
      <c r="H6375" s="27" t="s">
        <v>174</v>
      </c>
      <c r="I6375" s="118" t="s">
        <v>11452</v>
      </c>
      <c r="J6375" s="29">
        <v>76.48</v>
      </c>
      <c r="K6375" s="28" t="s">
        <v>162</v>
      </c>
      <c r="L6375" s="27" t="s">
        <v>265</v>
      </c>
      <c r="M6375" s="27" t="s">
        <v>164</v>
      </c>
      <c r="N6375" s="27" t="s">
        <v>265</v>
      </c>
    </row>
    <row r="6376" spans="1:14" ht="16.5" customHeight="1">
      <c r="A6376" s="24">
        <v>8532240000</v>
      </c>
      <c r="B6376" s="25"/>
      <c r="C6376" s="26"/>
      <c r="D6376" s="27"/>
      <c r="E6376" s="27" t="s">
        <v>329</v>
      </c>
      <c r="F6376" s="27" t="s">
        <v>11453</v>
      </c>
      <c r="G6376" s="28" t="s">
        <v>173</v>
      </c>
      <c r="H6376" s="27" t="s">
        <v>174</v>
      </c>
      <c r="I6376" s="118" t="s">
        <v>11454</v>
      </c>
      <c r="J6376" s="29">
        <v>5.89</v>
      </c>
      <c r="K6376" s="28" t="s">
        <v>162</v>
      </c>
      <c r="L6376" s="27" t="s">
        <v>218</v>
      </c>
      <c r="M6376" s="27" t="s">
        <v>164</v>
      </c>
      <c r="N6376" s="27" t="s">
        <v>8998</v>
      </c>
    </row>
    <row r="6377" spans="1:14" ht="16.5" customHeight="1">
      <c r="A6377" s="24">
        <v>8532240000</v>
      </c>
      <c r="B6377" s="25"/>
      <c r="C6377" s="26"/>
      <c r="D6377" s="27"/>
      <c r="E6377" s="27" t="s">
        <v>329</v>
      </c>
      <c r="F6377" s="27" t="s">
        <v>11455</v>
      </c>
      <c r="G6377" s="28" t="s">
        <v>173</v>
      </c>
      <c r="H6377" s="27" t="s">
        <v>174</v>
      </c>
      <c r="I6377" s="118" t="s">
        <v>11456</v>
      </c>
      <c r="J6377" s="29">
        <v>217.47</v>
      </c>
      <c r="K6377" s="28" t="s">
        <v>162</v>
      </c>
      <c r="L6377" s="27" t="s">
        <v>218</v>
      </c>
      <c r="M6377" s="27" t="s">
        <v>164</v>
      </c>
      <c r="N6377" s="27" t="s">
        <v>8998</v>
      </c>
    </row>
    <row r="6378" spans="1:14" ht="16.5" customHeight="1">
      <c r="A6378" s="24">
        <v>8532240000</v>
      </c>
      <c r="B6378" s="25"/>
      <c r="C6378" s="26"/>
      <c r="D6378" s="27"/>
      <c r="E6378" s="27" t="s">
        <v>329</v>
      </c>
      <c r="F6378" s="27" t="s">
        <v>11457</v>
      </c>
      <c r="G6378" s="28" t="s">
        <v>173</v>
      </c>
      <c r="H6378" s="27" t="s">
        <v>174</v>
      </c>
      <c r="I6378" s="118" t="s">
        <v>11458</v>
      </c>
      <c r="J6378" s="29">
        <v>9.06</v>
      </c>
      <c r="K6378" s="28" t="s">
        <v>162</v>
      </c>
      <c r="L6378" s="27" t="s">
        <v>218</v>
      </c>
      <c r="M6378" s="27" t="s">
        <v>164</v>
      </c>
      <c r="N6378" s="27" t="s">
        <v>8998</v>
      </c>
    </row>
    <row r="6379" spans="1:14" ht="16.5" customHeight="1">
      <c r="A6379" s="24">
        <v>8532240000</v>
      </c>
      <c r="B6379" s="25"/>
      <c r="C6379" s="26"/>
      <c r="D6379" s="27"/>
      <c r="E6379" s="27" t="s">
        <v>329</v>
      </c>
      <c r="F6379" s="27" t="s">
        <v>11459</v>
      </c>
      <c r="G6379" s="28" t="s">
        <v>173</v>
      </c>
      <c r="H6379" s="27" t="s">
        <v>174</v>
      </c>
      <c r="I6379" s="118" t="s">
        <v>11460</v>
      </c>
      <c r="J6379" s="29">
        <v>155.94999999999999</v>
      </c>
      <c r="K6379" s="28" t="s">
        <v>162</v>
      </c>
      <c r="L6379" s="27" t="s">
        <v>218</v>
      </c>
      <c r="M6379" s="27" t="s">
        <v>164</v>
      </c>
      <c r="N6379" s="27" t="s">
        <v>8998</v>
      </c>
    </row>
    <row r="6380" spans="1:14" ht="16.5" customHeight="1">
      <c r="A6380" s="24">
        <v>8532240000</v>
      </c>
      <c r="B6380" s="25"/>
      <c r="C6380" s="26"/>
      <c r="D6380" s="27"/>
      <c r="E6380" s="27" t="s">
        <v>329</v>
      </c>
      <c r="F6380" s="27" t="s">
        <v>11461</v>
      </c>
      <c r="G6380" s="28" t="s">
        <v>173</v>
      </c>
      <c r="H6380" s="27" t="s">
        <v>174</v>
      </c>
      <c r="I6380" s="118" t="s">
        <v>11462</v>
      </c>
      <c r="J6380" s="29">
        <v>138.68</v>
      </c>
      <c r="K6380" s="28" t="s">
        <v>162</v>
      </c>
      <c r="L6380" s="27" t="s">
        <v>218</v>
      </c>
      <c r="M6380" s="27" t="s">
        <v>164</v>
      </c>
      <c r="N6380" s="27" t="s">
        <v>8998</v>
      </c>
    </row>
    <row r="6381" spans="1:14" ht="16.5" customHeight="1">
      <c r="A6381" s="24">
        <v>8532240000</v>
      </c>
      <c r="B6381" s="25"/>
      <c r="C6381" s="26"/>
      <c r="D6381" s="27"/>
      <c r="E6381" s="27" t="s">
        <v>329</v>
      </c>
      <c r="F6381" s="27" t="s">
        <v>11463</v>
      </c>
      <c r="G6381" s="28" t="s">
        <v>173</v>
      </c>
      <c r="H6381" s="27" t="s">
        <v>174</v>
      </c>
      <c r="I6381" s="118" t="s">
        <v>11464</v>
      </c>
      <c r="J6381" s="29">
        <v>11.7</v>
      </c>
      <c r="K6381" s="28" t="s">
        <v>162</v>
      </c>
      <c r="L6381" s="27" t="s">
        <v>218</v>
      </c>
      <c r="M6381" s="27" t="s">
        <v>164</v>
      </c>
      <c r="N6381" s="27" t="s">
        <v>18066</v>
      </c>
    </row>
    <row r="6382" spans="1:14" ht="16.5" customHeight="1">
      <c r="A6382" s="24">
        <v>8532240000</v>
      </c>
      <c r="B6382" s="25"/>
      <c r="C6382" s="26"/>
      <c r="D6382" s="27"/>
      <c r="E6382" s="27" t="s">
        <v>329</v>
      </c>
      <c r="F6382" s="27" t="s">
        <v>11465</v>
      </c>
      <c r="G6382" s="28" t="s">
        <v>173</v>
      </c>
      <c r="H6382" s="27" t="s">
        <v>174</v>
      </c>
      <c r="I6382" s="118" t="s">
        <v>11466</v>
      </c>
      <c r="J6382" s="29">
        <v>128</v>
      </c>
      <c r="K6382" s="28" t="s">
        <v>162</v>
      </c>
      <c r="L6382" s="27" t="s">
        <v>42</v>
      </c>
      <c r="M6382" s="27" t="s">
        <v>164</v>
      </c>
      <c r="N6382" s="27" t="s">
        <v>42</v>
      </c>
    </row>
    <row r="6383" spans="1:14" ht="16.5" customHeight="1">
      <c r="A6383" s="24">
        <v>8532240000</v>
      </c>
      <c r="B6383" s="25"/>
      <c r="C6383" s="26"/>
      <c r="D6383" s="27"/>
      <c r="E6383" s="27" t="s">
        <v>329</v>
      </c>
      <c r="F6383" s="27" t="s">
        <v>11467</v>
      </c>
      <c r="G6383" s="28" t="s">
        <v>173</v>
      </c>
      <c r="H6383" s="27" t="s">
        <v>174</v>
      </c>
      <c r="I6383" s="118" t="s">
        <v>4173</v>
      </c>
      <c r="J6383" s="29">
        <v>325</v>
      </c>
      <c r="K6383" s="28" t="s">
        <v>162</v>
      </c>
      <c r="L6383" s="27" t="s">
        <v>42</v>
      </c>
      <c r="M6383" s="27" t="s">
        <v>164</v>
      </c>
      <c r="N6383" s="27" t="s">
        <v>18077</v>
      </c>
    </row>
    <row r="6384" spans="1:14" ht="16.5" customHeight="1">
      <c r="A6384" s="24">
        <v>8532240000</v>
      </c>
      <c r="B6384" s="25"/>
      <c r="C6384" s="26"/>
      <c r="D6384" s="27"/>
      <c r="E6384" s="27" t="s">
        <v>329</v>
      </c>
      <c r="F6384" s="27" t="s">
        <v>11468</v>
      </c>
      <c r="G6384" s="28" t="s">
        <v>173</v>
      </c>
      <c r="H6384" s="27" t="s">
        <v>174</v>
      </c>
      <c r="I6384" s="118" t="s">
        <v>11469</v>
      </c>
      <c r="J6384" s="29">
        <v>2600</v>
      </c>
      <c r="K6384" s="28" t="s">
        <v>162</v>
      </c>
      <c r="L6384" s="27" t="s">
        <v>42</v>
      </c>
      <c r="M6384" s="27" t="s">
        <v>164</v>
      </c>
      <c r="N6384" s="27" t="s">
        <v>18077</v>
      </c>
    </row>
    <row r="6385" spans="1:14" ht="16.5" customHeight="1">
      <c r="A6385" s="24">
        <v>8532240000</v>
      </c>
      <c r="B6385" s="25"/>
      <c r="C6385" s="26"/>
      <c r="D6385" s="27"/>
      <c r="E6385" s="27" t="s">
        <v>329</v>
      </c>
      <c r="F6385" s="27" t="s">
        <v>11470</v>
      </c>
      <c r="G6385" s="28" t="s">
        <v>173</v>
      </c>
      <c r="H6385" s="27" t="s">
        <v>174</v>
      </c>
      <c r="I6385" s="118" t="s">
        <v>7711</v>
      </c>
      <c r="J6385" s="29">
        <v>50.54</v>
      </c>
      <c r="K6385" s="28" t="s">
        <v>162</v>
      </c>
      <c r="L6385" s="27" t="s">
        <v>218</v>
      </c>
      <c r="M6385" s="27" t="s">
        <v>164</v>
      </c>
      <c r="N6385" s="27" t="s">
        <v>18066</v>
      </c>
    </row>
    <row r="6386" spans="1:14" ht="16.5" customHeight="1">
      <c r="A6386" s="24">
        <v>8532240000</v>
      </c>
      <c r="B6386" s="25"/>
      <c r="C6386" s="26"/>
      <c r="D6386" s="27"/>
      <c r="E6386" s="27" t="s">
        <v>329</v>
      </c>
      <c r="F6386" s="27" t="s">
        <v>11471</v>
      </c>
      <c r="G6386" s="28" t="s">
        <v>292</v>
      </c>
      <c r="H6386" s="27" t="s">
        <v>293</v>
      </c>
      <c r="I6386" s="118" t="s">
        <v>11472</v>
      </c>
      <c r="J6386" s="29">
        <v>478.41</v>
      </c>
      <c r="K6386" s="28" t="s">
        <v>162</v>
      </c>
      <c r="L6386" s="27" t="s">
        <v>236</v>
      </c>
      <c r="M6386" s="27" t="s">
        <v>164</v>
      </c>
      <c r="N6386" s="27" t="s">
        <v>236</v>
      </c>
    </row>
    <row r="6387" spans="1:14" ht="16.5" customHeight="1">
      <c r="A6387" s="24">
        <v>8532240000</v>
      </c>
      <c r="B6387" s="25"/>
      <c r="C6387" s="26"/>
      <c r="D6387" s="27"/>
      <c r="E6387" s="27" t="s">
        <v>329</v>
      </c>
      <c r="F6387" s="27" t="s">
        <v>11473</v>
      </c>
      <c r="G6387" s="28" t="s">
        <v>292</v>
      </c>
      <c r="H6387" s="27" t="s">
        <v>293</v>
      </c>
      <c r="I6387" s="118" t="s">
        <v>11474</v>
      </c>
      <c r="J6387" s="29">
        <v>4.75</v>
      </c>
      <c r="K6387" s="28" t="s">
        <v>162</v>
      </c>
      <c r="L6387" s="27" t="s">
        <v>236</v>
      </c>
      <c r="M6387" s="27" t="s">
        <v>164</v>
      </c>
      <c r="N6387" s="27" t="s">
        <v>236</v>
      </c>
    </row>
    <row r="6388" spans="1:14" ht="16.5" customHeight="1">
      <c r="A6388" s="24">
        <v>8532240000</v>
      </c>
      <c r="B6388" s="25"/>
      <c r="C6388" s="26"/>
      <c r="D6388" s="27"/>
      <c r="E6388" s="27" t="s">
        <v>329</v>
      </c>
      <c r="F6388" s="27" t="s">
        <v>11475</v>
      </c>
      <c r="G6388" s="28" t="s">
        <v>201</v>
      </c>
      <c r="H6388" s="27" t="s">
        <v>202</v>
      </c>
      <c r="I6388" s="118" t="s">
        <v>11476</v>
      </c>
      <c r="J6388" s="29">
        <v>78.7</v>
      </c>
      <c r="K6388" s="28" t="s">
        <v>162</v>
      </c>
      <c r="L6388" s="27" t="s">
        <v>265</v>
      </c>
      <c r="M6388" s="27" t="s">
        <v>164</v>
      </c>
      <c r="N6388" s="27" t="s">
        <v>265</v>
      </c>
    </row>
    <row r="6389" spans="1:14" ht="16.5" customHeight="1">
      <c r="A6389" s="24">
        <v>8532240000</v>
      </c>
      <c r="B6389" s="25"/>
      <c r="C6389" s="26"/>
      <c r="D6389" s="27"/>
      <c r="E6389" s="27" t="s">
        <v>329</v>
      </c>
      <c r="F6389" s="27" t="s">
        <v>8023</v>
      </c>
      <c r="G6389" s="28" t="s">
        <v>159</v>
      </c>
      <c r="H6389" s="27" t="s">
        <v>160</v>
      </c>
      <c r="I6389" s="118" t="s">
        <v>8024</v>
      </c>
      <c r="J6389" s="29">
        <v>72.58</v>
      </c>
      <c r="K6389" s="28" t="s">
        <v>162</v>
      </c>
      <c r="L6389" s="27" t="s">
        <v>262</v>
      </c>
      <c r="M6389" s="27" t="s">
        <v>164</v>
      </c>
      <c r="N6389" s="27" t="s">
        <v>262</v>
      </c>
    </row>
    <row r="6390" spans="1:14" ht="16.5" customHeight="1">
      <c r="A6390" s="24">
        <v>8532240000</v>
      </c>
      <c r="B6390" s="25"/>
      <c r="C6390" s="26"/>
      <c r="D6390" s="27"/>
      <c r="E6390" s="27" t="s">
        <v>329</v>
      </c>
      <c r="F6390" s="27" t="s">
        <v>11477</v>
      </c>
      <c r="G6390" s="28" t="s">
        <v>282</v>
      </c>
      <c r="H6390" s="27" t="s">
        <v>283</v>
      </c>
      <c r="I6390" s="118" t="s">
        <v>11478</v>
      </c>
      <c r="J6390" s="29">
        <v>136.05000000000001</v>
      </c>
      <c r="K6390" s="28" t="s">
        <v>162</v>
      </c>
      <c r="L6390" s="27" t="s">
        <v>265</v>
      </c>
      <c r="M6390" s="27" t="s">
        <v>164</v>
      </c>
      <c r="N6390" s="27" t="s">
        <v>265</v>
      </c>
    </row>
    <row r="6391" spans="1:14" ht="16.5" customHeight="1">
      <c r="A6391" s="24">
        <v>8532240000</v>
      </c>
      <c r="B6391" s="25"/>
      <c r="C6391" s="26"/>
      <c r="D6391" s="27"/>
      <c r="E6391" s="27" t="s">
        <v>329</v>
      </c>
      <c r="F6391" s="27" t="s">
        <v>11479</v>
      </c>
      <c r="G6391" s="28" t="s">
        <v>282</v>
      </c>
      <c r="H6391" s="27" t="s">
        <v>283</v>
      </c>
      <c r="I6391" s="118" t="s">
        <v>11480</v>
      </c>
      <c r="J6391" s="29">
        <v>887.9</v>
      </c>
      <c r="K6391" s="28" t="s">
        <v>162</v>
      </c>
      <c r="L6391" s="27" t="s">
        <v>218</v>
      </c>
      <c r="M6391" s="27" t="s">
        <v>164</v>
      </c>
      <c r="N6391" s="27" t="s">
        <v>8998</v>
      </c>
    </row>
    <row r="6392" spans="1:14" ht="16.5" customHeight="1">
      <c r="A6392" s="24">
        <v>8532240000</v>
      </c>
      <c r="B6392" s="25"/>
      <c r="C6392" s="26"/>
      <c r="D6392" s="27"/>
      <c r="E6392" s="27" t="s">
        <v>329</v>
      </c>
      <c r="F6392" s="27" t="s">
        <v>11481</v>
      </c>
      <c r="G6392" s="28" t="s">
        <v>282</v>
      </c>
      <c r="H6392" s="27" t="s">
        <v>283</v>
      </c>
      <c r="I6392" s="118" t="s">
        <v>11482</v>
      </c>
      <c r="J6392" s="29">
        <v>742.4</v>
      </c>
      <c r="K6392" s="28" t="s">
        <v>162</v>
      </c>
      <c r="L6392" s="27" t="s">
        <v>42</v>
      </c>
      <c r="M6392" s="27" t="s">
        <v>164</v>
      </c>
      <c r="N6392" s="27" t="s">
        <v>42</v>
      </c>
    </row>
    <row r="6393" spans="1:14" ht="16.5" customHeight="1">
      <c r="A6393" s="24">
        <v>8532240000</v>
      </c>
      <c r="B6393" s="25"/>
      <c r="C6393" s="26"/>
      <c r="D6393" s="27"/>
      <c r="E6393" s="27" t="s">
        <v>329</v>
      </c>
      <c r="F6393" s="27" t="s">
        <v>10680</v>
      </c>
      <c r="G6393" s="28" t="s">
        <v>282</v>
      </c>
      <c r="H6393" s="27" t="s">
        <v>283</v>
      </c>
      <c r="I6393" s="118" t="s">
        <v>10681</v>
      </c>
      <c r="J6393" s="29">
        <v>557.4</v>
      </c>
      <c r="K6393" s="28" t="s">
        <v>162</v>
      </c>
      <c r="L6393" s="27" t="s">
        <v>42</v>
      </c>
      <c r="M6393" s="27" t="s">
        <v>164</v>
      </c>
      <c r="N6393" s="27" t="s">
        <v>18077</v>
      </c>
    </row>
    <row r="6394" spans="1:14" ht="16.5" customHeight="1">
      <c r="A6394" s="24">
        <v>8533100000</v>
      </c>
      <c r="B6394" s="25"/>
      <c r="C6394" s="26"/>
      <c r="D6394" s="27"/>
      <c r="E6394" s="27" t="s">
        <v>11483</v>
      </c>
      <c r="F6394" s="27" t="s">
        <v>11484</v>
      </c>
      <c r="G6394" s="28" t="s">
        <v>159</v>
      </c>
      <c r="H6394" s="27" t="s">
        <v>160</v>
      </c>
      <c r="I6394" s="118" t="s">
        <v>11485</v>
      </c>
      <c r="J6394" s="29">
        <v>5</v>
      </c>
      <c r="K6394" s="28" t="s">
        <v>162</v>
      </c>
      <c r="L6394" s="27" t="s">
        <v>372</v>
      </c>
      <c r="M6394" s="27" t="s">
        <v>164</v>
      </c>
      <c r="N6394" s="27" t="s">
        <v>372</v>
      </c>
    </row>
    <row r="6395" spans="1:14" ht="16.5" customHeight="1">
      <c r="A6395" s="24">
        <v>8533100000</v>
      </c>
      <c r="B6395" s="25"/>
      <c r="C6395" s="26"/>
      <c r="D6395" s="27"/>
      <c r="E6395" s="27" t="s">
        <v>11483</v>
      </c>
      <c r="F6395" s="27" t="s">
        <v>8951</v>
      </c>
      <c r="G6395" s="28" t="s">
        <v>159</v>
      </c>
      <c r="H6395" s="27" t="s">
        <v>160</v>
      </c>
      <c r="I6395" s="118" t="s">
        <v>8952</v>
      </c>
      <c r="J6395" s="29">
        <v>6</v>
      </c>
      <c r="K6395" s="28" t="s">
        <v>162</v>
      </c>
      <c r="L6395" s="27" t="s">
        <v>372</v>
      </c>
      <c r="M6395" s="27" t="s">
        <v>164</v>
      </c>
      <c r="N6395" s="27" t="s">
        <v>1383</v>
      </c>
    </row>
    <row r="6396" spans="1:14" ht="16.5" customHeight="1">
      <c r="A6396" s="24">
        <v>8533100000</v>
      </c>
      <c r="B6396" s="25"/>
      <c r="C6396" s="26"/>
      <c r="D6396" s="27"/>
      <c r="E6396" s="27" t="s">
        <v>11483</v>
      </c>
      <c r="F6396" s="27" t="s">
        <v>11486</v>
      </c>
      <c r="G6396" s="28" t="s">
        <v>159</v>
      </c>
      <c r="H6396" s="27" t="s">
        <v>160</v>
      </c>
      <c r="I6396" s="118" t="s">
        <v>11487</v>
      </c>
      <c r="J6396" s="29">
        <v>5</v>
      </c>
      <c r="K6396" s="28" t="s">
        <v>162</v>
      </c>
      <c r="L6396" s="27" t="s">
        <v>372</v>
      </c>
      <c r="M6396" s="27" t="s">
        <v>164</v>
      </c>
      <c r="N6396" s="27" t="s">
        <v>1383</v>
      </c>
    </row>
    <row r="6397" spans="1:14" ht="16.5" customHeight="1">
      <c r="A6397" s="24">
        <v>8533210000</v>
      </c>
      <c r="B6397" s="25"/>
      <c r="C6397" s="26"/>
      <c r="D6397" s="27"/>
      <c r="E6397" s="27" t="s">
        <v>11488</v>
      </c>
      <c r="F6397" s="27" t="s">
        <v>11489</v>
      </c>
      <c r="G6397" s="28" t="s">
        <v>173</v>
      </c>
      <c r="H6397" s="27" t="s">
        <v>174</v>
      </c>
      <c r="I6397" s="118" t="s">
        <v>10381</v>
      </c>
      <c r="J6397" s="29">
        <v>0.49</v>
      </c>
      <c r="K6397" s="28" t="s">
        <v>162</v>
      </c>
      <c r="L6397" s="27" t="s">
        <v>372</v>
      </c>
      <c r="M6397" s="27" t="s">
        <v>164</v>
      </c>
      <c r="N6397" s="27" t="s">
        <v>1383</v>
      </c>
    </row>
    <row r="6398" spans="1:14" ht="16.5" customHeight="1">
      <c r="A6398" s="24">
        <v>8533210000</v>
      </c>
      <c r="B6398" s="25"/>
      <c r="C6398" s="26"/>
      <c r="D6398" s="27"/>
      <c r="E6398" s="27" t="s">
        <v>11490</v>
      </c>
      <c r="F6398" s="27" t="s">
        <v>11491</v>
      </c>
      <c r="G6398" s="28" t="s">
        <v>292</v>
      </c>
      <c r="H6398" s="27" t="s">
        <v>293</v>
      </c>
      <c r="I6398" s="118" t="s">
        <v>11492</v>
      </c>
      <c r="J6398" s="29">
        <v>24.31</v>
      </c>
      <c r="K6398" s="28" t="s">
        <v>162</v>
      </c>
      <c r="L6398" s="27" t="s">
        <v>11493</v>
      </c>
      <c r="M6398" s="27" t="s">
        <v>164</v>
      </c>
      <c r="N6398" s="27" t="s">
        <v>11493</v>
      </c>
    </row>
    <row r="6399" spans="1:14" ht="16.5" customHeight="1">
      <c r="A6399" s="24">
        <v>8536411000</v>
      </c>
      <c r="B6399" s="25"/>
      <c r="C6399" s="26">
        <v>0.08</v>
      </c>
      <c r="D6399" s="27"/>
      <c r="E6399" s="27" t="s">
        <v>9184</v>
      </c>
      <c r="F6399" s="27" t="s">
        <v>7359</v>
      </c>
      <c r="G6399" s="28" t="s">
        <v>173</v>
      </c>
      <c r="H6399" s="27" t="s">
        <v>174</v>
      </c>
      <c r="I6399" s="118" t="s">
        <v>7360</v>
      </c>
      <c r="J6399" s="29">
        <v>15.88</v>
      </c>
      <c r="K6399" s="28" t="s">
        <v>162</v>
      </c>
      <c r="L6399" s="27" t="s">
        <v>1152</v>
      </c>
      <c r="M6399" s="27" t="s">
        <v>164</v>
      </c>
      <c r="N6399" s="27" t="s">
        <v>3701</v>
      </c>
    </row>
    <row r="6400" spans="1:14" ht="16.5" customHeight="1">
      <c r="A6400" s="24">
        <v>8536490000</v>
      </c>
      <c r="B6400" s="25"/>
      <c r="C6400" s="26">
        <v>0.11</v>
      </c>
      <c r="D6400" s="27"/>
      <c r="E6400" s="27" t="s">
        <v>9009</v>
      </c>
      <c r="F6400" s="27" t="s">
        <v>10460</v>
      </c>
      <c r="G6400" s="28" t="s">
        <v>227</v>
      </c>
      <c r="H6400" s="27" t="s">
        <v>228</v>
      </c>
      <c r="I6400" s="118" t="s">
        <v>8585</v>
      </c>
      <c r="J6400" s="29">
        <v>6.14</v>
      </c>
      <c r="K6400" s="28" t="s">
        <v>162</v>
      </c>
      <c r="L6400" s="27" t="s">
        <v>285</v>
      </c>
      <c r="M6400" s="27" t="s">
        <v>164</v>
      </c>
      <c r="N6400" s="27" t="s">
        <v>18075</v>
      </c>
    </row>
    <row r="6401" spans="1:14" ht="16.5" customHeight="1">
      <c r="A6401" s="24">
        <v>8536490000</v>
      </c>
      <c r="B6401" s="25"/>
      <c r="C6401" s="26">
        <v>0.11</v>
      </c>
      <c r="D6401" s="27"/>
      <c r="E6401" s="27" t="s">
        <v>9009</v>
      </c>
      <c r="F6401" s="27" t="s">
        <v>11494</v>
      </c>
      <c r="G6401" s="28" t="s">
        <v>243</v>
      </c>
      <c r="H6401" s="27" t="s">
        <v>244</v>
      </c>
      <c r="I6401" s="118" t="s">
        <v>6209</v>
      </c>
      <c r="J6401" s="29">
        <v>6.12</v>
      </c>
      <c r="K6401" s="28" t="s">
        <v>162</v>
      </c>
      <c r="L6401" s="27" t="s">
        <v>11495</v>
      </c>
      <c r="M6401" s="27" t="s">
        <v>164</v>
      </c>
      <c r="N6401" s="27" t="s">
        <v>18414</v>
      </c>
    </row>
    <row r="6402" spans="1:14" ht="16.5" customHeight="1">
      <c r="A6402" s="24">
        <v>8536490000</v>
      </c>
      <c r="B6402" s="25"/>
      <c r="C6402" s="26">
        <v>0.11</v>
      </c>
      <c r="D6402" s="27"/>
      <c r="E6402" s="27" t="s">
        <v>9009</v>
      </c>
      <c r="F6402" s="27" t="s">
        <v>11496</v>
      </c>
      <c r="G6402" s="28" t="s">
        <v>282</v>
      </c>
      <c r="H6402" s="27" t="s">
        <v>283</v>
      </c>
      <c r="I6402" s="118" t="s">
        <v>11497</v>
      </c>
      <c r="J6402" s="29">
        <v>403.87</v>
      </c>
      <c r="K6402" s="28" t="s">
        <v>162</v>
      </c>
      <c r="L6402" s="27" t="s">
        <v>419</v>
      </c>
      <c r="M6402" s="27" t="s">
        <v>164</v>
      </c>
      <c r="N6402" s="27" t="s">
        <v>13903</v>
      </c>
    </row>
    <row r="6403" spans="1:14" ht="16.5" customHeight="1">
      <c r="A6403" s="24">
        <v>8536501906</v>
      </c>
      <c r="B6403" s="25"/>
      <c r="C6403" s="26">
        <v>7.4999999999999997E-2</v>
      </c>
      <c r="D6403" s="27"/>
      <c r="E6403" s="27" t="s">
        <v>11498</v>
      </c>
      <c r="F6403" s="27" t="s">
        <v>11499</v>
      </c>
      <c r="G6403" s="28" t="s">
        <v>173</v>
      </c>
      <c r="H6403" s="27" t="s">
        <v>174</v>
      </c>
      <c r="I6403" s="118" t="s">
        <v>11500</v>
      </c>
      <c r="J6403" s="29">
        <v>101.13</v>
      </c>
      <c r="K6403" s="28" t="s">
        <v>162</v>
      </c>
      <c r="L6403" s="27" t="s">
        <v>1187</v>
      </c>
      <c r="M6403" s="27" t="s">
        <v>164</v>
      </c>
      <c r="N6403" s="27" t="s">
        <v>18124</v>
      </c>
    </row>
    <row r="6404" spans="1:14" ht="16.5" customHeight="1">
      <c r="A6404" s="24">
        <v>8536693000</v>
      </c>
      <c r="B6404" s="25"/>
      <c r="C6404" s="26"/>
      <c r="D6404" s="27"/>
      <c r="E6404" s="27" t="s">
        <v>10734</v>
      </c>
      <c r="F6404" s="27" t="s">
        <v>8604</v>
      </c>
      <c r="G6404" s="28" t="s">
        <v>446</v>
      </c>
      <c r="H6404" s="27" t="s">
        <v>447</v>
      </c>
      <c r="I6404" s="118" t="s">
        <v>8605</v>
      </c>
      <c r="J6404" s="29">
        <v>2.4700000000000002</v>
      </c>
      <c r="K6404" s="28" t="s">
        <v>162</v>
      </c>
      <c r="L6404" s="27" t="s">
        <v>449</v>
      </c>
      <c r="M6404" s="27" t="s">
        <v>164</v>
      </c>
      <c r="N6404" s="27" t="s">
        <v>449</v>
      </c>
    </row>
    <row r="6405" spans="1:14" ht="16.5" customHeight="1">
      <c r="A6405" s="24">
        <v>8536693000</v>
      </c>
      <c r="B6405" s="25"/>
      <c r="C6405" s="26"/>
      <c r="D6405" s="27"/>
      <c r="E6405" s="27" t="s">
        <v>10734</v>
      </c>
      <c r="F6405" s="27" t="s">
        <v>11501</v>
      </c>
      <c r="G6405" s="28" t="s">
        <v>446</v>
      </c>
      <c r="H6405" s="27" t="s">
        <v>447</v>
      </c>
      <c r="I6405" s="118" t="s">
        <v>11502</v>
      </c>
      <c r="J6405" s="29">
        <v>4.9400000000000004</v>
      </c>
      <c r="K6405" s="28" t="s">
        <v>162</v>
      </c>
      <c r="L6405" s="27" t="s">
        <v>449</v>
      </c>
      <c r="M6405" s="27" t="s">
        <v>164</v>
      </c>
      <c r="N6405" s="27" t="s">
        <v>449</v>
      </c>
    </row>
    <row r="6406" spans="1:14" ht="16.5" customHeight="1">
      <c r="A6406" s="24">
        <v>8536693000</v>
      </c>
      <c r="B6406" s="25"/>
      <c r="C6406" s="26"/>
      <c r="D6406" s="27"/>
      <c r="E6406" s="27" t="s">
        <v>10734</v>
      </c>
      <c r="F6406" s="27" t="s">
        <v>11503</v>
      </c>
      <c r="G6406" s="28" t="s">
        <v>173</v>
      </c>
      <c r="H6406" s="27" t="s">
        <v>174</v>
      </c>
      <c r="I6406" s="118" t="s">
        <v>11504</v>
      </c>
      <c r="J6406" s="29">
        <v>4.9800000000000004</v>
      </c>
      <c r="K6406" s="28" t="s">
        <v>162</v>
      </c>
      <c r="L6406" s="27" t="s">
        <v>1152</v>
      </c>
      <c r="M6406" s="27" t="s">
        <v>164</v>
      </c>
      <c r="N6406" s="27" t="s">
        <v>3701</v>
      </c>
    </row>
    <row r="6407" spans="1:14" ht="16.5" customHeight="1">
      <c r="A6407" s="24">
        <v>8536693000</v>
      </c>
      <c r="B6407" s="25"/>
      <c r="C6407" s="26"/>
      <c r="D6407" s="27"/>
      <c r="E6407" s="27" t="s">
        <v>10734</v>
      </c>
      <c r="F6407" s="27" t="s">
        <v>11505</v>
      </c>
      <c r="G6407" s="28" t="s">
        <v>173</v>
      </c>
      <c r="H6407" s="27" t="s">
        <v>174</v>
      </c>
      <c r="I6407" s="118" t="s">
        <v>11506</v>
      </c>
      <c r="J6407" s="29">
        <v>918.84</v>
      </c>
      <c r="K6407" s="28" t="s">
        <v>162</v>
      </c>
      <c r="L6407" s="27" t="s">
        <v>1152</v>
      </c>
      <c r="M6407" s="27" t="s">
        <v>164</v>
      </c>
      <c r="N6407" s="27" t="s">
        <v>3701</v>
      </c>
    </row>
    <row r="6408" spans="1:14" ht="16.5" customHeight="1">
      <c r="A6408" s="24">
        <v>8536693000</v>
      </c>
      <c r="B6408" s="25"/>
      <c r="C6408" s="26"/>
      <c r="D6408" s="27"/>
      <c r="E6408" s="27" t="s">
        <v>10734</v>
      </c>
      <c r="F6408" s="27" t="s">
        <v>11507</v>
      </c>
      <c r="G6408" s="28" t="s">
        <v>173</v>
      </c>
      <c r="H6408" s="27" t="s">
        <v>174</v>
      </c>
      <c r="I6408" s="118" t="s">
        <v>11508</v>
      </c>
      <c r="J6408" s="29">
        <v>3111.46</v>
      </c>
      <c r="K6408" s="28" t="s">
        <v>162</v>
      </c>
      <c r="L6408" s="27" t="s">
        <v>1152</v>
      </c>
      <c r="M6408" s="27" t="s">
        <v>164</v>
      </c>
      <c r="N6408" s="27" t="s">
        <v>3701</v>
      </c>
    </row>
    <row r="6409" spans="1:14" ht="16.5" customHeight="1">
      <c r="A6409" s="24">
        <v>8536693000</v>
      </c>
      <c r="B6409" s="25"/>
      <c r="C6409" s="26"/>
      <c r="D6409" s="27"/>
      <c r="E6409" s="27" t="s">
        <v>10734</v>
      </c>
      <c r="F6409" s="27" t="s">
        <v>11509</v>
      </c>
      <c r="G6409" s="28" t="s">
        <v>173</v>
      </c>
      <c r="H6409" s="27" t="s">
        <v>174</v>
      </c>
      <c r="I6409" s="118" t="s">
        <v>11510</v>
      </c>
      <c r="J6409" s="29">
        <v>3197.81</v>
      </c>
      <c r="K6409" s="28" t="s">
        <v>162</v>
      </c>
      <c r="L6409" s="27" t="s">
        <v>1152</v>
      </c>
      <c r="M6409" s="27" t="s">
        <v>164</v>
      </c>
      <c r="N6409" s="27" t="s">
        <v>3701</v>
      </c>
    </row>
    <row r="6410" spans="1:14" ht="16.5" customHeight="1">
      <c r="A6410" s="24">
        <v>8536693000</v>
      </c>
      <c r="B6410" s="25"/>
      <c r="C6410" s="26"/>
      <c r="D6410" s="27"/>
      <c r="E6410" s="27" t="s">
        <v>10734</v>
      </c>
      <c r="F6410" s="27" t="s">
        <v>11511</v>
      </c>
      <c r="G6410" s="28" t="s">
        <v>173</v>
      </c>
      <c r="H6410" s="27" t="s">
        <v>174</v>
      </c>
      <c r="I6410" s="118" t="s">
        <v>11512</v>
      </c>
      <c r="J6410" s="29">
        <v>3104.64</v>
      </c>
      <c r="K6410" s="28" t="s">
        <v>162</v>
      </c>
      <c r="L6410" s="27" t="s">
        <v>449</v>
      </c>
      <c r="M6410" s="27" t="s">
        <v>164</v>
      </c>
      <c r="N6410" s="27" t="s">
        <v>449</v>
      </c>
    </row>
    <row r="6411" spans="1:14" ht="16.5" customHeight="1">
      <c r="A6411" s="24">
        <v>8536693000</v>
      </c>
      <c r="B6411" s="25"/>
      <c r="C6411" s="26"/>
      <c r="D6411" s="27"/>
      <c r="E6411" s="27" t="s">
        <v>10734</v>
      </c>
      <c r="F6411" s="27" t="s">
        <v>11513</v>
      </c>
      <c r="G6411" s="28" t="s">
        <v>173</v>
      </c>
      <c r="H6411" s="27" t="s">
        <v>174</v>
      </c>
      <c r="I6411" s="118" t="s">
        <v>11514</v>
      </c>
      <c r="J6411" s="29">
        <v>22.94</v>
      </c>
      <c r="K6411" s="28" t="s">
        <v>162</v>
      </c>
      <c r="L6411" s="27" t="s">
        <v>3252</v>
      </c>
      <c r="M6411" s="27" t="s">
        <v>164</v>
      </c>
      <c r="N6411" s="27" t="s">
        <v>18196</v>
      </c>
    </row>
    <row r="6412" spans="1:14" ht="16.5" customHeight="1">
      <c r="A6412" s="24">
        <v>8536693000</v>
      </c>
      <c r="B6412" s="25"/>
      <c r="C6412" s="26"/>
      <c r="D6412" s="27"/>
      <c r="E6412" s="27" t="s">
        <v>10734</v>
      </c>
      <c r="F6412" s="27" t="s">
        <v>11515</v>
      </c>
      <c r="G6412" s="28" t="s">
        <v>173</v>
      </c>
      <c r="H6412" s="27" t="s">
        <v>174</v>
      </c>
      <c r="I6412" s="118" t="s">
        <v>11338</v>
      </c>
      <c r="J6412" s="29">
        <v>6</v>
      </c>
      <c r="K6412" s="28" t="s">
        <v>162</v>
      </c>
      <c r="L6412" s="27" t="s">
        <v>449</v>
      </c>
      <c r="M6412" s="27" t="s">
        <v>164</v>
      </c>
      <c r="N6412" s="27" t="s">
        <v>18085</v>
      </c>
    </row>
    <row r="6413" spans="1:14" ht="16.5" customHeight="1">
      <c r="A6413" s="24">
        <v>8536693000</v>
      </c>
      <c r="B6413" s="25"/>
      <c r="C6413" s="26"/>
      <c r="D6413" s="27"/>
      <c r="E6413" s="27" t="s">
        <v>10734</v>
      </c>
      <c r="F6413" s="27" t="s">
        <v>11161</v>
      </c>
      <c r="G6413" s="28" t="s">
        <v>297</v>
      </c>
      <c r="H6413" s="27" t="s">
        <v>298</v>
      </c>
      <c r="I6413" s="118" t="s">
        <v>11516</v>
      </c>
      <c r="J6413" s="29">
        <v>12.6</v>
      </c>
      <c r="K6413" s="28" t="s">
        <v>162</v>
      </c>
      <c r="L6413" s="27" t="s">
        <v>218</v>
      </c>
      <c r="M6413" s="27" t="s">
        <v>164</v>
      </c>
      <c r="N6413" s="27" t="s">
        <v>18066</v>
      </c>
    </row>
    <row r="6414" spans="1:14" ht="16.5" customHeight="1">
      <c r="A6414" s="24">
        <v>8536693000</v>
      </c>
      <c r="B6414" s="25"/>
      <c r="C6414" s="26"/>
      <c r="D6414" s="27"/>
      <c r="E6414" s="27" t="s">
        <v>10734</v>
      </c>
      <c r="F6414" s="27" t="s">
        <v>11517</v>
      </c>
      <c r="G6414" s="28" t="s">
        <v>297</v>
      </c>
      <c r="H6414" s="27" t="s">
        <v>298</v>
      </c>
      <c r="I6414" s="118" t="s">
        <v>11518</v>
      </c>
      <c r="J6414" s="29">
        <v>7.41</v>
      </c>
      <c r="K6414" s="28" t="s">
        <v>162</v>
      </c>
      <c r="L6414" s="27" t="s">
        <v>449</v>
      </c>
      <c r="M6414" s="27" t="s">
        <v>164</v>
      </c>
      <c r="N6414" s="27" t="s">
        <v>449</v>
      </c>
    </row>
    <row r="6415" spans="1:14" ht="16.5" customHeight="1">
      <c r="A6415" s="24">
        <v>8536693000</v>
      </c>
      <c r="B6415" s="25"/>
      <c r="C6415" s="26"/>
      <c r="D6415" s="27"/>
      <c r="E6415" s="27" t="s">
        <v>10734</v>
      </c>
      <c r="F6415" s="27" t="s">
        <v>11519</v>
      </c>
      <c r="G6415" s="28" t="s">
        <v>297</v>
      </c>
      <c r="H6415" s="27" t="s">
        <v>298</v>
      </c>
      <c r="I6415" s="118" t="s">
        <v>448</v>
      </c>
      <c r="J6415" s="29">
        <v>12.35</v>
      </c>
      <c r="K6415" s="28" t="s">
        <v>162</v>
      </c>
      <c r="L6415" s="27" t="s">
        <v>449</v>
      </c>
      <c r="M6415" s="27" t="s">
        <v>164</v>
      </c>
      <c r="N6415" s="27" t="s">
        <v>449</v>
      </c>
    </row>
    <row r="6416" spans="1:14" ht="16.5" customHeight="1">
      <c r="A6416" s="24">
        <v>8536693000</v>
      </c>
      <c r="B6416" s="25"/>
      <c r="C6416" s="26"/>
      <c r="D6416" s="27"/>
      <c r="E6416" s="27" t="s">
        <v>10734</v>
      </c>
      <c r="F6416" s="27" t="s">
        <v>11520</v>
      </c>
      <c r="G6416" s="28" t="s">
        <v>292</v>
      </c>
      <c r="H6416" s="27" t="s">
        <v>293</v>
      </c>
      <c r="I6416" s="118" t="s">
        <v>11521</v>
      </c>
      <c r="J6416" s="29">
        <v>5.29</v>
      </c>
      <c r="K6416" s="28" t="s">
        <v>162</v>
      </c>
      <c r="L6416" s="27" t="s">
        <v>449</v>
      </c>
      <c r="M6416" s="27" t="s">
        <v>164</v>
      </c>
      <c r="N6416" s="27" t="s">
        <v>18085</v>
      </c>
    </row>
    <row r="6417" spans="1:14" ht="16.5" customHeight="1">
      <c r="A6417" s="24">
        <v>8536693000</v>
      </c>
      <c r="B6417" s="25"/>
      <c r="C6417" s="26"/>
      <c r="D6417" s="27"/>
      <c r="E6417" s="27" t="s">
        <v>10734</v>
      </c>
      <c r="F6417" s="27" t="s">
        <v>11522</v>
      </c>
      <c r="G6417" s="28" t="s">
        <v>292</v>
      </c>
      <c r="H6417" s="27" t="s">
        <v>293</v>
      </c>
      <c r="I6417" s="118" t="s">
        <v>11523</v>
      </c>
      <c r="J6417" s="29">
        <v>2.12</v>
      </c>
      <c r="K6417" s="28" t="s">
        <v>162</v>
      </c>
      <c r="L6417" s="27" t="s">
        <v>449</v>
      </c>
      <c r="M6417" s="27" t="s">
        <v>164</v>
      </c>
      <c r="N6417" s="27" t="s">
        <v>449</v>
      </c>
    </row>
    <row r="6418" spans="1:14" ht="16.5" customHeight="1">
      <c r="A6418" s="24">
        <v>8536693000</v>
      </c>
      <c r="B6418" s="25"/>
      <c r="C6418" s="26"/>
      <c r="D6418" s="27"/>
      <c r="E6418" s="27" t="s">
        <v>10734</v>
      </c>
      <c r="F6418" s="27" t="s">
        <v>4361</v>
      </c>
      <c r="G6418" s="28" t="s">
        <v>292</v>
      </c>
      <c r="H6418" s="27" t="s">
        <v>293</v>
      </c>
      <c r="I6418" s="118" t="s">
        <v>9965</v>
      </c>
      <c r="J6418" s="29">
        <v>7.94</v>
      </c>
      <c r="K6418" s="28" t="s">
        <v>162</v>
      </c>
      <c r="L6418" s="27" t="s">
        <v>449</v>
      </c>
      <c r="M6418" s="27" t="s">
        <v>164</v>
      </c>
      <c r="N6418" s="27" t="s">
        <v>18085</v>
      </c>
    </row>
    <row r="6419" spans="1:14" ht="16.5" customHeight="1">
      <c r="A6419" s="24">
        <v>8536693000</v>
      </c>
      <c r="B6419" s="25"/>
      <c r="C6419" s="26"/>
      <c r="D6419" s="27"/>
      <c r="E6419" s="27" t="s">
        <v>10734</v>
      </c>
      <c r="F6419" s="27" t="s">
        <v>2264</v>
      </c>
      <c r="G6419" s="28" t="s">
        <v>159</v>
      </c>
      <c r="H6419" s="27" t="s">
        <v>160</v>
      </c>
      <c r="I6419" s="118" t="s">
        <v>2265</v>
      </c>
      <c r="J6419" s="29">
        <v>48.71</v>
      </c>
      <c r="K6419" s="28" t="s">
        <v>162</v>
      </c>
      <c r="L6419" s="27" t="s">
        <v>452</v>
      </c>
      <c r="M6419" s="27" t="s">
        <v>164</v>
      </c>
      <c r="N6419" s="27" t="s">
        <v>452</v>
      </c>
    </row>
    <row r="6420" spans="1:14" ht="16.5" customHeight="1">
      <c r="A6420" s="24">
        <v>8536699008</v>
      </c>
      <c r="B6420" s="25"/>
      <c r="C6420" s="26">
        <v>0.08</v>
      </c>
      <c r="D6420" s="27"/>
      <c r="E6420" s="27" t="s">
        <v>11005</v>
      </c>
      <c r="F6420" s="27" t="s">
        <v>11524</v>
      </c>
      <c r="G6420" s="28" t="s">
        <v>446</v>
      </c>
      <c r="H6420" s="27" t="s">
        <v>447</v>
      </c>
      <c r="I6420" s="118" t="s">
        <v>11525</v>
      </c>
      <c r="J6420" s="29">
        <v>9.43</v>
      </c>
      <c r="K6420" s="28" t="s">
        <v>162</v>
      </c>
      <c r="L6420" s="27" t="s">
        <v>449</v>
      </c>
      <c r="M6420" s="27" t="s">
        <v>164</v>
      </c>
      <c r="N6420" s="27" t="s">
        <v>449</v>
      </c>
    </row>
    <row r="6421" spans="1:14" ht="16.5" customHeight="1">
      <c r="A6421" s="24">
        <v>8536699008</v>
      </c>
      <c r="B6421" s="25"/>
      <c r="C6421" s="26">
        <v>0.08</v>
      </c>
      <c r="D6421" s="27"/>
      <c r="E6421" s="27" t="s">
        <v>11005</v>
      </c>
      <c r="F6421" s="27" t="s">
        <v>11526</v>
      </c>
      <c r="G6421" s="28" t="s">
        <v>173</v>
      </c>
      <c r="H6421" s="27" t="s">
        <v>174</v>
      </c>
      <c r="I6421" s="118" t="s">
        <v>11527</v>
      </c>
      <c r="J6421" s="29">
        <v>25</v>
      </c>
      <c r="K6421" s="28" t="s">
        <v>162</v>
      </c>
      <c r="L6421" s="27" t="s">
        <v>3701</v>
      </c>
      <c r="M6421" s="27" t="s">
        <v>164</v>
      </c>
      <c r="N6421" s="27" t="s">
        <v>3701</v>
      </c>
    </row>
    <row r="6422" spans="1:14" ht="16.5" customHeight="1">
      <c r="A6422" s="24">
        <v>8536699008</v>
      </c>
      <c r="B6422" s="25"/>
      <c r="C6422" s="26"/>
      <c r="D6422" s="27"/>
      <c r="E6422" s="27" t="s">
        <v>11005</v>
      </c>
      <c r="F6422" s="27" t="s">
        <v>11528</v>
      </c>
      <c r="G6422" s="28" t="s">
        <v>173</v>
      </c>
      <c r="H6422" s="27" t="s">
        <v>174</v>
      </c>
      <c r="I6422" s="118" t="s">
        <v>8608</v>
      </c>
      <c r="J6422" s="29">
        <v>6.35</v>
      </c>
      <c r="K6422" s="28" t="s">
        <v>162</v>
      </c>
      <c r="L6422" s="27" t="s">
        <v>449</v>
      </c>
      <c r="M6422" s="27" t="s">
        <v>164</v>
      </c>
      <c r="N6422" s="27" t="s">
        <v>449</v>
      </c>
    </row>
    <row r="6423" spans="1:14" ht="16.5" customHeight="1">
      <c r="A6423" s="24">
        <v>8536699008</v>
      </c>
      <c r="B6423" s="25"/>
      <c r="C6423" s="26">
        <v>0.08</v>
      </c>
      <c r="D6423" s="27"/>
      <c r="E6423" s="27" t="s">
        <v>471</v>
      </c>
      <c r="F6423" s="27" t="s">
        <v>4963</v>
      </c>
      <c r="G6423" s="28" t="s">
        <v>292</v>
      </c>
      <c r="H6423" s="27" t="s">
        <v>293</v>
      </c>
      <c r="I6423" s="118" t="s">
        <v>473</v>
      </c>
      <c r="J6423" s="29">
        <v>15.53</v>
      </c>
      <c r="K6423" s="28" t="s">
        <v>162</v>
      </c>
      <c r="L6423" s="27" t="s">
        <v>449</v>
      </c>
      <c r="M6423" s="27" t="s">
        <v>164</v>
      </c>
      <c r="N6423" s="27" t="s">
        <v>18415</v>
      </c>
    </row>
    <row r="6424" spans="1:14" ht="16.5" customHeight="1">
      <c r="A6424" s="24">
        <v>8536699008</v>
      </c>
      <c r="B6424" s="25"/>
      <c r="C6424" s="26"/>
      <c r="D6424" s="27"/>
      <c r="E6424" s="27" t="s">
        <v>471</v>
      </c>
      <c r="F6424" s="27" t="s">
        <v>11529</v>
      </c>
      <c r="G6424" s="28" t="s">
        <v>292</v>
      </c>
      <c r="H6424" s="27" t="s">
        <v>293</v>
      </c>
      <c r="I6424" s="118" t="s">
        <v>8611</v>
      </c>
      <c r="J6424" s="29">
        <v>4.24</v>
      </c>
      <c r="K6424" s="28" t="s">
        <v>162</v>
      </c>
      <c r="L6424" s="27" t="s">
        <v>449</v>
      </c>
      <c r="M6424" s="27" t="s">
        <v>164</v>
      </c>
      <c r="N6424" s="27" t="s">
        <v>18415</v>
      </c>
    </row>
    <row r="6425" spans="1:14" ht="16.5" customHeight="1">
      <c r="A6425" s="24">
        <v>8536699008</v>
      </c>
      <c r="B6425" s="25"/>
      <c r="C6425" s="26">
        <v>0.08</v>
      </c>
      <c r="D6425" s="27"/>
      <c r="E6425" s="27" t="s">
        <v>11005</v>
      </c>
      <c r="F6425" s="27" t="s">
        <v>11530</v>
      </c>
      <c r="G6425" s="28" t="s">
        <v>282</v>
      </c>
      <c r="H6425" s="27" t="s">
        <v>283</v>
      </c>
      <c r="I6425" s="118" t="s">
        <v>11531</v>
      </c>
      <c r="J6425" s="29">
        <v>211.5</v>
      </c>
      <c r="K6425" s="28" t="s">
        <v>162</v>
      </c>
      <c r="L6425" s="27" t="s">
        <v>11532</v>
      </c>
      <c r="M6425" s="27" t="s">
        <v>164</v>
      </c>
      <c r="N6425" s="27" t="s">
        <v>11532</v>
      </c>
    </row>
    <row r="6426" spans="1:14" ht="16.5" customHeight="1">
      <c r="A6426" s="24">
        <v>8536908500</v>
      </c>
      <c r="B6426" s="25"/>
      <c r="C6426" s="26"/>
      <c r="D6426" s="27"/>
      <c r="E6426" s="27" t="s">
        <v>7382</v>
      </c>
      <c r="F6426" s="27" t="s">
        <v>10345</v>
      </c>
      <c r="G6426" s="28" t="s">
        <v>173</v>
      </c>
      <c r="H6426" s="27" t="s">
        <v>174</v>
      </c>
      <c r="I6426" s="118" t="s">
        <v>497</v>
      </c>
      <c r="J6426" s="29">
        <v>24.35</v>
      </c>
      <c r="K6426" s="28" t="s">
        <v>162</v>
      </c>
      <c r="L6426" s="27" t="s">
        <v>498</v>
      </c>
      <c r="M6426" s="27" t="s">
        <v>164</v>
      </c>
      <c r="N6426" s="27" t="s">
        <v>18088</v>
      </c>
    </row>
    <row r="6427" spans="1:14" ht="16.5" customHeight="1">
      <c r="A6427" s="24">
        <v>8536908500</v>
      </c>
      <c r="B6427" s="25"/>
      <c r="C6427" s="26"/>
      <c r="D6427" s="27"/>
      <c r="E6427" s="27" t="s">
        <v>7382</v>
      </c>
      <c r="F6427" s="27" t="s">
        <v>11008</v>
      </c>
      <c r="G6427" s="28" t="s">
        <v>173</v>
      </c>
      <c r="H6427" s="27" t="s">
        <v>174</v>
      </c>
      <c r="I6427" s="118" t="s">
        <v>10743</v>
      </c>
      <c r="J6427" s="29">
        <v>19.600000000000001</v>
      </c>
      <c r="K6427" s="28" t="s">
        <v>162</v>
      </c>
      <c r="L6427" s="27" t="s">
        <v>498</v>
      </c>
      <c r="M6427" s="27" t="s">
        <v>164</v>
      </c>
      <c r="N6427" s="27" t="s">
        <v>18088</v>
      </c>
    </row>
    <row r="6428" spans="1:14" ht="16.5" customHeight="1">
      <c r="A6428" s="24">
        <v>8541100009</v>
      </c>
      <c r="B6428" s="25"/>
      <c r="C6428" s="26"/>
      <c r="D6428" s="27"/>
      <c r="E6428" s="27" t="s">
        <v>11533</v>
      </c>
      <c r="F6428" s="27" t="s">
        <v>11534</v>
      </c>
      <c r="G6428" s="28" t="s">
        <v>173</v>
      </c>
      <c r="H6428" s="27" t="s">
        <v>174</v>
      </c>
      <c r="I6428" s="118" t="s">
        <v>11535</v>
      </c>
      <c r="J6428" s="29">
        <v>0.36</v>
      </c>
      <c r="K6428" s="28" t="s">
        <v>162</v>
      </c>
      <c r="L6428" s="27" t="s">
        <v>393</v>
      </c>
      <c r="M6428" s="27" t="s">
        <v>164</v>
      </c>
      <c r="N6428" s="27" t="s">
        <v>393</v>
      </c>
    </row>
    <row r="6429" spans="1:14" ht="16.5" customHeight="1">
      <c r="A6429" s="24">
        <v>8541100009</v>
      </c>
      <c r="B6429" s="25"/>
      <c r="C6429" s="26"/>
      <c r="D6429" s="27"/>
      <c r="E6429" s="27" t="s">
        <v>11533</v>
      </c>
      <c r="F6429" s="27" t="s">
        <v>4990</v>
      </c>
      <c r="G6429" s="28" t="s">
        <v>173</v>
      </c>
      <c r="H6429" s="27" t="s">
        <v>174</v>
      </c>
      <c r="I6429" s="118" t="s">
        <v>4991</v>
      </c>
      <c r="J6429" s="29">
        <v>2.12</v>
      </c>
      <c r="K6429" s="28" t="s">
        <v>162</v>
      </c>
      <c r="L6429" s="27" t="s">
        <v>520</v>
      </c>
      <c r="M6429" s="27" t="s">
        <v>164</v>
      </c>
      <c r="N6429" s="27" t="s">
        <v>520</v>
      </c>
    </row>
    <row r="6430" spans="1:14" ht="16.5" customHeight="1">
      <c r="A6430" s="24">
        <v>8541100009</v>
      </c>
      <c r="B6430" s="25"/>
      <c r="C6430" s="26"/>
      <c r="D6430" s="27"/>
      <c r="E6430" s="27" t="s">
        <v>11533</v>
      </c>
      <c r="F6430" s="27" t="s">
        <v>6590</v>
      </c>
      <c r="G6430" s="28" t="s">
        <v>173</v>
      </c>
      <c r="H6430" s="27" t="s">
        <v>174</v>
      </c>
      <c r="I6430" s="118" t="s">
        <v>6591</v>
      </c>
      <c r="J6430" s="29">
        <v>126.9</v>
      </c>
      <c r="K6430" s="28" t="s">
        <v>162</v>
      </c>
      <c r="L6430" s="27" t="s">
        <v>523</v>
      </c>
      <c r="M6430" s="27" t="s">
        <v>164</v>
      </c>
      <c r="N6430" s="27" t="s">
        <v>523</v>
      </c>
    </row>
    <row r="6431" spans="1:14" ht="16.5" customHeight="1">
      <c r="A6431" s="24">
        <v>8541100009</v>
      </c>
      <c r="B6431" s="25"/>
      <c r="C6431" s="26"/>
      <c r="D6431" s="27"/>
      <c r="E6431" s="27" t="s">
        <v>11533</v>
      </c>
      <c r="F6431" s="27" t="s">
        <v>11536</v>
      </c>
      <c r="G6431" s="28" t="s">
        <v>173</v>
      </c>
      <c r="H6431" s="27" t="s">
        <v>174</v>
      </c>
      <c r="I6431" s="118" t="s">
        <v>11537</v>
      </c>
      <c r="J6431" s="29">
        <v>660</v>
      </c>
      <c r="K6431" s="28" t="s">
        <v>162</v>
      </c>
      <c r="L6431" s="27" t="s">
        <v>250</v>
      </c>
      <c r="M6431" s="27" t="s">
        <v>164</v>
      </c>
      <c r="N6431" s="27" t="s">
        <v>8852</v>
      </c>
    </row>
    <row r="6432" spans="1:14" ht="16.5" customHeight="1">
      <c r="A6432" s="24">
        <v>8541100009</v>
      </c>
      <c r="B6432" s="25"/>
      <c r="C6432" s="26"/>
      <c r="D6432" s="27"/>
      <c r="E6432" s="27" t="s">
        <v>11533</v>
      </c>
      <c r="F6432" s="27" t="s">
        <v>8237</v>
      </c>
      <c r="G6432" s="28" t="s">
        <v>173</v>
      </c>
      <c r="H6432" s="27" t="s">
        <v>174</v>
      </c>
      <c r="I6432" s="118" t="s">
        <v>8238</v>
      </c>
      <c r="J6432" s="29">
        <v>45.67</v>
      </c>
      <c r="K6432" s="28" t="s">
        <v>162</v>
      </c>
      <c r="L6432" s="27" t="s">
        <v>10753</v>
      </c>
      <c r="M6432" s="27" t="s">
        <v>164</v>
      </c>
      <c r="N6432" s="27" t="s">
        <v>10753</v>
      </c>
    </row>
    <row r="6433" spans="1:14" ht="16.5" customHeight="1">
      <c r="A6433" s="24">
        <v>8541100009</v>
      </c>
      <c r="B6433" s="25"/>
      <c r="C6433" s="26"/>
      <c r="D6433" s="27"/>
      <c r="E6433" s="27" t="s">
        <v>11533</v>
      </c>
      <c r="F6433" s="27" t="s">
        <v>8235</v>
      </c>
      <c r="G6433" s="28" t="s">
        <v>173</v>
      </c>
      <c r="H6433" s="27" t="s">
        <v>174</v>
      </c>
      <c r="I6433" s="118" t="s">
        <v>8236</v>
      </c>
      <c r="J6433" s="29">
        <v>17.21</v>
      </c>
      <c r="K6433" s="28" t="s">
        <v>162</v>
      </c>
      <c r="L6433" s="27" t="s">
        <v>372</v>
      </c>
      <c r="M6433" s="27" t="s">
        <v>164</v>
      </c>
      <c r="N6433" s="27" t="s">
        <v>1383</v>
      </c>
    </row>
    <row r="6434" spans="1:14" ht="16.5" customHeight="1">
      <c r="A6434" s="24">
        <v>8541100009</v>
      </c>
      <c r="B6434" s="25"/>
      <c r="C6434" s="26"/>
      <c r="D6434" s="27"/>
      <c r="E6434" s="27" t="s">
        <v>11533</v>
      </c>
      <c r="F6434" s="27" t="s">
        <v>11538</v>
      </c>
      <c r="G6434" s="28" t="s">
        <v>173</v>
      </c>
      <c r="H6434" s="27" t="s">
        <v>174</v>
      </c>
      <c r="I6434" s="118" t="s">
        <v>11539</v>
      </c>
      <c r="J6434" s="29">
        <v>3.65</v>
      </c>
      <c r="K6434" s="28" t="s">
        <v>162</v>
      </c>
      <c r="L6434" s="27" t="s">
        <v>523</v>
      </c>
      <c r="M6434" s="27" t="s">
        <v>164</v>
      </c>
      <c r="N6434" s="27" t="s">
        <v>523</v>
      </c>
    </row>
    <row r="6435" spans="1:14" ht="16.5" customHeight="1">
      <c r="A6435" s="24">
        <v>8541100009</v>
      </c>
      <c r="B6435" s="25"/>
      <c r="C6435" s="26"/>
      <c r="D6435" s="27"/>
      <c r="E6435" s="27" t="s">
        <v>11533</v>
      </c>
      <c r="F6435" s="27" t="s">
        <v>8232</v>
      </c>
      <c r="G6435" s="28" t="s">
        <v>173</v>
      </c>
      <c r="H6435" s="27" t="s">
        <v>174</v>
      </c>
      <c r="I6435" s="118" t="s">
        <v>7860</v>
      </c>
      <c r="J6435" s="29">
        <v>0.53</v>
      </c>
      <c r="K6435" s="28" t="s">
        <v>162</v>
      </c>
      <c r="L6435" s="27" t="s">
        <v>416</v>
      </c>
      <c r="M6435" s="27" t="s">
        <v>164</v>
      </c>
      <c r="N6435" s="27" t="s">
        <v>18081</v>
      </c>
    </row>
    <row r="6436" spans="1:14" ht="16.5" customHeight="1">
      <c r="A6436" s="24">
        <v>8541100009</v>
      </c>
      <c r="B6436" s="25"/>
      <c r="C6436" s="26"/>
      <c r="D6436" s="27"/>
      <c r="E6436" s="27" t="s">
        <v>11540</v>
      </c>
      <c r="F6436" s="27" t="s">
        <v>1801</v>
      </c>
      <c r="G6436" s="28" t="s">
        <v>297</v>
      </c>
      <c r="H6436" s="27" t="s">
        <v>298</v>
      </c>
      <c r="I6436" s="118" t="s">
        <v>1802</v>
      </c>
      <c r="J6436" s="29">
        <v>0.48</v>
      </c>
      <c r="K6436" s="28" t="s">
        <v>162</v>
      </c>
      <c r="L6436" s="27" t="s">
        <v>595</v>
      </c>
      <c r="M6436" s="27" t="s">
        <v>1802</v>
      </c>
      <c r="N6436" s="27" t="s">
        <v>595</v>
      </c>
    </row>
    <row r="6437" spans="1:14" ht="16.5" customHeight="1">
      <c r="A6437" s="24">
        <v>8541290000</v>
      </c>
      <c r="B6437" s="25"/>
      <c r="C6437" s="26"/>
      <c r="D6437" s="27"/>
      <c r="E6437" s="27" t="s">
        <v>11541</v>
      </c>
      <c r="F6437" s="27" t="s">
        <v>4773</v>
      </c>
      <c r="G6437" s="28" t="s">
        <v>173</v>
      </c>
      <c r="H6437" s="27" t="s">
        <v>174</v>
      </c>
      <c r="I6437" s="118" t="s">
        <v>4774</v>
      </c>
      <c r="J6437" s="29">
        <v>7.06</v>
      </c>
      <c r="K6437" s="28" t="s">
        <v>162</v>
      </c>
      <c r="L6437" s="27" t="s">
        <v>10753</v>
      </c>
      <c r="M6437" s="27" t="s">
        <v>164</v>
      </c>
      <c r="N6437" s="27" t="s">
        <v>10753</v>
      </c>
    </row>
    <row r="6438" spans="1:14" ht="16.5" customHeight="1">
      <c r="A6438" s="24">
        <v>8541290000</v>
      </c>
      <c r="B6438" s="25"/>
      <c r="C6438" s="26"/>
      <c r="D6438" s="27"/>
      <c r="E6438" s="27" t="s">
        <v>11541</v>
      </c>
      <c r="F6438" s="27" t="s">
        <v>6408</v>
      </c>
      <c r="G6438" s="28" t="s">
        <v>173</v>
      </c>
      <c r="H6438" s="27" t="s">
        <v>174</v>
      </c>
      <c r="I6438" s="118" t="s">
        <v>6409</v>
      </c>
      <c r="J6438" s="29">
        <v>79.38</v>
      </c>
      <c r="K6438" s="28" t="s">
        <v>162</v>
      </c>
      <c r="L6438" s="27" t="s">
        <v>520</v>
      </c>
      <c r="M6438" s="27" t="s">
        <v>164</v>
      </c>
      <c r="N6438" s="27" t="s">
        <v>520</v>
      </c>
    </row>
    <row r="6439" spans="1:14" ht="16.5" customHeight="1">
      <c r="A6439" s="24">
        <v>8541290000</v>
      </c>
      <c r="B6439" s="25"/>
      <c r="C6439" s="26"/>
      <c r="D6439" s="27"/>
      <c r="E6439" s="27" t="s">
        <v>11541</v>
      </c>
      <c r="F6439" s="27" t="s">
        <v>11542</v>
      </c>
      <c r="G6439" s="28" t="s">
        <v>173</v>
      </c>
      <c r="H6439" s="27" t="s">
        <v>174</v>
      </c>
      <c r="I6439" s="118" t="s">
        <v>11543</v>
      </c>
      <c r="J6439" s="29">
        <v>990.01</v>
      </c>
      <c r="K6439" s="28" t="s">
        <v>162</v>
      </c>
      <c r="L6439" s="27" t="s">
        <v>10744</v>
      </c>
      <c r="M6439" s="27" t="s">
        <v>145</v>
      </c>
      <c r="N6439" s="27" t="s">
        <v>18081</v>
      </c>
    </row>
    <row r="6440" spans="1:14" ht="16.5" customHeight="1">
      <c r="A6440" s="24">
        <v>8541290000</v>
      </c>
      <c r="B6440" s="25"/>
      <c r="C6440" s="26"/>
      <c r="D6440" s="27"/>
      <c r="E6440" s="27" t="s">
        <v>11541</v>
      </c>
      <c r="F6440" s="27" t="s">
        <v>11544</v>
      </c>
      <c r="G6440" s="28" t="s">
        <v>173</v>
      </c>
      <c r="H6440" s="27" t="s">
        <v>174</v>
      </c>
      <c r="I6440" s="118" t="s">
        <v>11545</v>
      </c>
      <c r="J6440" s="29">
        <v>80.900000000000006</v>
      </c>
      <c r="K6440" s="28" t="s">
        <v>162</v>
      </c>
      <c r="L6440" s="27" t="s">
        <v>4101</v>
      </c>
      <c r="M6440" s="27" t="s">
        <v>164</v>
      </c>
      <c r="N6440" s="27" t="s">
        <v>4101</v>
      </c>
    </row>
    <row r="6441" spans="1:14" ht="16.5" customHeight="1">
      <c r="A6441" s="24">
        <v>8541290000</v>
      </c>
      <c r="B6441" s="25"/>
      <c r="C6441" s="26"/>
      <c r="D6441" s="27"/>
      <c r="E6441" s="27" t="s">
        <v>11541</v>
      </c>
      <c r="F6441" s="27" t="s">
        <v>10501</v>
      </c>
      <c r="G6441" s="28" t="s">
        <v>173</v>
      </c>
      <c r="H6441" s="27" t="s">
        <v>174</v>
      </c>
      <c r="I6441" s="118" t="s">
        <v>8623</v>
      </c>
      <c r="J6441" s="29">
        <v>2.65</v>
      </c>
      <c r="K6441" s="28" t="s">
        <v>162</v>
      </c>
      <c r="L6441" s="27" t="s">
        <v>416</v>
      </c>
      <c r="M6441" s="27" t="s">
        <v>164</v>
      </c>
      <c r="N6441" s="27" t="s">
        <v>18081</v>
      </c>
    </row>
    <row r="6442" spans="1:14" ht="16.5" customHeight="1">
      <c r="A6442" s="24">
        <v>8541290000</v>
      </c>
      <c r="B6442" s="25"/>
      <c r="C6442" s="26"/>
      <c r="D6442" s="27"/>
      <c r="E6442" s="27" t="s">
        <v>11541</v>
      </c>
      <c r="F6442" s="27" t="s">
        <v>8246</v>
      </c>
      <c r="G6442" s="28" t="s">
        <v>173</v>
      </c>
      <c r="H6442" s="27" t="s">
        <v>174</v>
      </c>
      <c r="I6442" s="118" t="s">
        <v>8247</v>
      </c>
      <c r="J6442" s="29">
        <v>4.9400000000000004</v>
      </c>
      <c r="K6442" s="28" t="s">
        <v>162</v>
      </c>
      <c r="L6442" s="27" t="s">
        <v>416</v>
      </c>
      <c r="M6442" s="27" t="s">
        <v>164</v>
      </c>
      <c r="N6442" s="27" t="s">
        <v>18081</v>
      </c>
    </row>
    <row r="6443" spans="1:14" ht="16.5" customHeight="1">
      <c r="A6443" s="24">
        <v>8541290000</v>
      </c>
      <c r="B6443" s="25"/>
      <c r="C6443" s="26"/>
      <c r="D6443" s="27"/>
      <c r="E6443" s="27" t="s">
        <v>11541</v>
      </c>
      <c r="F6443" s="27" t="s">
        <v>10491</v>
      </c>
      <c r="G6443" s="28" t="s">
        <v>173</v>
      </c>
      <c r="H6443" s="27" t="s">
        <v>174</v>
      </c>
      <c r="I6443" s="118" t="s">
        <v>10492</v>
      </c>
      <c r="J6443" s="29">
        <v>2.82</v>
      </c>
      <c r="K6443" s="28" t="s">
        <v>162</v>
      </c>
      <c r="L6443" s="27" t="s">
        <v>416</v>
      </c>
      <c r="M6443" s="27" t="s">
        <v>164</v>
      </c>
      <c r="N6443" s="27" t="s">
        <v>10744</v>
      </c>
    </row>
    <row r="6444" spans="1:14" ht="16.5" customHeight="1">
      <c r="A6444" s="24">
        <v>8541290000</v>
      </c>
      <c r="B6444" s="25"/>
      <c r="C6444" s="26"/>
      <c r="D6444" s="27"/>
      <c r="E6444" s="27" t="s">
        <v>11546</v>
      </c>
      <c r="F6444" s="27" t="s">
        <v>7397</v>
      </c>
      <c r="G6444" s="28" t="s">
        <v>159</v>
      </c>
      <c r="H6444" s="27" t="s">
        <v>160</v>
      </c>
      <c r="I6444" s="118" t="s">
        <v>7398</v>
      </c>
      <c r="J6444" s="29">
        <v>6.09</v>
      </c>
      <c r="K6444" s="28" t="s">
        <v>162</v>
      </c>
      <c r="L6444" s="27" t="s">
        <v>446</v>
      </c>
      <c r="M6444" s="27" t="s">
        <v>164</v>
      </c>
      <c r="N6444" s="27" t="s">
        <v>416</v>
      </c>
    </row>
    <row r="6445" spans="1:14" ht="16.5" customHeight="1">
      <c r="A6445" s="24">
        <v>8541300009</v>
      </c>
      <c r="B6445" s="25"/>
      <c r="C6445" s="26"/>
      <c r="D6445" s="27"/>
      <c r="E6445" s="27" t="s">
        <v>11547</v>
      </c>
      <c r="F6445" s="27" t="s">
        <v>11548</v>
      </c>
      <c r="G6445" s="28" t="s">
        <v>173</v>
      </c>
      <c r="H6445" s="27" t="s">
        <v>174</v>
      </c>
      <c r="I6445" s="118" t="s">
        <v>11549</v>
      </c>
      <c r="J6445" s="29">
        <v>2.4900000000000002</v>
      </c>
      <c r="K6445" s="28" t="s">
        <v>162</v>
      </c>
      <c r="L6445" s="27" t="s">
        <v>10753</v>
      </c>
      <c r="M6445" s="27" t="s">
        <v>164</v>
      </c>
      <c r="N6445" s="27" t="s">
        <v>10753</v>
      </c>
    </row>
    <row r="6446" spans="1:14" ht="16.5" customHeight="1" thickBot="1">
      <c r="A6446" s="24">
        <v>8541410009</v>
      </c>
      <c r="B6446" s="25"/>
      <c r="C6446" s="26"/>
      <c r="D6446" s="27"/>
      <c r="E6446" s="27" t="s">
        <v>4651</v>
      </c>
      <c r="F6446" s="27" t="s">
        <v>4652</v>
      </c>
      <c r="G6446" s="28" t="s">
        <v>173</v>
      </c>
      <c r="H6446" s="27" t="s">
        <v>174</v>
      </c>
      <c r="I6446" s="118" t="s">
        <v>4653</v>
      </c>
      <c r="J6446" s="29">
        <v>1.56</v>
      </c>
      <c r="K6446" s="28" t="s">
        <v>162</v>
      </c>
      <c r="L6446" s="27" t="s">
        <v>250</v>
      </c>
      <c r="M6446" s="27" t="s">
        <v>4653</v>
      </c>
      <c r="N6446" s="27" t="s">
        <v>18416</v>
      </c>
    </row>
    <row r="6447" spans="1:14" ht="16.5" customHeight="1" thickTop="1" thickBot="1">
      <c r="A6447" s="30">
        <v>8542319010</v>
      </c>
      <c r="B6447" s="25"/>
      <c r="C6447" s="26"/>
      <c r="D6447" s="27"/>
      <c r="E6447" s="27" t="s">
        <v>608</v>
      </c>
      <c r="F6447" s="27" t="s">
        <v>11550</v>
      </c>
      <c r="G6447" s="28" t="s">
        <v>173</v>
      </c>
      <c r="H6447" s="27" t="s">
        <v>174</v>
      </c>
      <c r="I6447" s="118" t="s">
        <v>11551</v>
      </c>
      <c r="J6447" s="29">
        <v>1.71</v>
      </c>
      <c r="K6447" s="28" t="s">
        <v>162</v>
      </c>
      <c r="L6447" s="27" t="s">
        <v>11552</v>
      </c>
      <c r="M6447" s="27" t="s">
        <v>164</v>
      </c>
      <c r="N6447" s="27" t="s">
        <v>11552</v>
      </c>
    </row>
    <row r="6448" spans="1:14" ht="16.5" customHeight="1" thickTop="1" thickBot="1">
      <c r="A6448" s="30">
        <v>8542319010</v>
      </c>
      <c r="B6448" s="25"/>
      <c r="C6448" s="26"/>
      <c r="D6448" s="27"/>
      <c r="E6448" s="27" t="s">
        <v>608</v>
      </c>
      <c r="F6448" s="27" t="s">
        <v>11553</v>
      </c>
      <c r="G6448" s="28" t="s">
        <v>173</v>
      </c>
      <c r="H6448" s="27" t="s">
        <v>174</v>
      </c>
      <c r="I6448" s="118" t="s">
        <v>11554</v>
      </c>
      <c r="J6448" s="29">
        <v>3.52</v>
      </c>
      <c r="K6448" s="28" t="s">
        <v>162</v>
      </c>
      <c r="L6448" s="27" t="s">
        <v>10753</v>
      </c>
      <c r="M6448" s="27" t="s">
        <v>164</v>
      </c>
      <c r="N6448" s="27" t="s">
        <v>10753</v>
      </c>
    </row>
    <row r="6449" spans="1:14" ht="16.5" customHeight="1" thickTop="1" thickBot="1">
      <c r="A6449" s="30">
        <v>8542319010</v>
      </c>
      <c r="B6449" s="25"/>
      <c r="C6449" s="26"/>
      <c r="D6449" s="27"/>
      <c r="E6449" s="27" t="s">
        <v>10817</v>
      </c>
      <c r="F6449" s="27" t="s">
        <v>11555</v>
      </c>
      <c r="G6449" s="28" t="s">
        <v>173</v>
      </c>
      <c r="H6449" s="27" t="s">
        <v>174</v>
      </c>
      <c r="I6449" s="118" t="s">
        <v>11556</v>
      </c>
      <c r="J6449" s="29">
        <v>7117.65</v>
      </c>
      <c r="K6449" s="28" t="s">
        <v>162</v>
      </c>
      <c r="L6449" s="27" t="s">
        <v>4442</v>
      </c>
      <c r="M6449" s="27" t="s">
        <v>164</v>
      </c>
      <c r="N6449" s="27" t="s">
        <v>4442</v>
      </c>
    </row>
    <row r="6450" spans="1:14" ht="16.5" customHeight="1" thickTop="1" thickBot="1">
      <c r="A6450" s="30">
        <v>8542319010</v>
      </c>
      <c r="B6450" s="25"/>
      <c r="C6450" s="26"/>
      <c r="D6450" s="27"/>
      <c r="E6450" s="27" t="s">
        <v>11557</v>
      </c>
      <c r="F6450" s="27" t="s">
        <v>10520</v>
      </c>
      <c r="G6450" s="28" t="s">
        <v>173</v>
      </c>
      <c r="H6450" s="27" t="s">
        <v>174</v>
      </c>
      <c r="I6450" s="118" t="s">
        <v>2573</v>
      </c>
      <c r="J6450" s="29">
        <v>0.88</v>
      </c>
      <c r="K6450" s="28" t="s">
        <v>162</v>
      </c>
      <c r="L6450" s="27" t="s">
        <v>4101</v>
      </c>
      <c r="M6450" s="27" t="s">
        <v>164</v>
      </c>
      <c r="N6450" s="27" t="s">
        <v>4101</v>
      </c>
    </row>
    <row r="6451" spans="1:14" ht="16.5" customHeight="1" thickTop="1" thickBot="1">
      <c r="A6451" s="30">
        <v>8542319010</v>
      </c>
      <c r="B6451" s="25"/>
      <c r="C6451" s="26"/>
      <c r="D6451" s="27"/>
      <c r="E6451" s="27" t="s">
        <v>608</v>
      </c>
      <c r="F6451" s="27" t="s">
        <v>8268</v>
      </c>
      <c r="G6451" s="28" t="s">
        <v>173</v>
      </c>
      <c r="H6451" s="27" t="s">
        <v>174</v>
      </c>
      <c r="I6451" s="118" t="s">
        <v>8269</v>
      </c>
      <c r="J6451" s="29">
        <v>1.55</v>
      </c>
      <c r="K6451" s="28" t="s">
        <v>162</v>
      </c>
      <c r="L6451" s="27" t="s">
        <v>134</v>
      </c>
      <c r="M6451" s="27" t="s">
        <v>164</v>
      </c>
      <c r="N6451" s="27" t="s">
        <v>4101</v>
      </c>
    </row>
    <row r="6452" spans="1:14" ht="16.5" customHeight="1" thickTop="1" thickBot="1">
      <c r="A6452" s="30">
        <v>8542319010</v>
      </c>
      <c r="B6452" s="25"/>
      <c r="C6452" s="26"/>
      <c r="D6452" s="27"/>
      <c r="E6452" s="27" t="s">
        <v>608</v>
      </c>
      <c r="F6452" s="27" t="s">
        <v>8268</v>
      </c>
      <c r="G6452" s="28" t="s">
        <v>173</v>
      </c>
      <c r="H6452" s="27" t="s">
        <v>174</v>
      </c>
      <c r="I6452" s="118" t="s">
        <v>8269</v>
      </c>
      <c r="J6452" s="29">
        <v>5.93</v>
      </c>
      <c r="K6452" s="28" t="s">
        <v>162</v>
      </c>
      <c r="L6452" s="27" t="s">
        <v>134</v>
      </c>
      <c r="M6452" s="27" t="s">
        <v>164</v>
      </c>
      <c r="N6452" s="27" t="s">
        <v>4101</v>
      </c>
    </row>
    <row r="6453" spans="1:14" ht="16.5" customHeight="1" thickTop="1" thickBot="1">
      <c r="A6453" s="30">
        <v>8542319010</v>
      </c>
      <c r="B6453" s="25"/>
      <c r="C6453" s="26"/>
      <c r="D6453" s="27"/>
      <c r="E6453" s="27" t="s">
        <v>10817</v>
      </c>
      <c r="F6453" s="27" t="s">
        <v>11558</v>
      </c>
      <c r="G6453" s="28" t="s">
        <v>173</v>
      </c>
      <c r="H6453" s="27" t="s">
        <v>174</v>
      </c>
      <c r="I6453" s="118" t="s">
        <v>11559</v>
      </c>
      <c r="J6453" s="29">
        <v>388.24</v>
      </c>
      <c r="K6453" s="28" t="s">
        <v>162</v>
      </c>
      <c r="L6453" s="27" t="s">
        <v>9205</v>
      </c>
      <c r="M6453" s="27" t="s">
        <v>164</v>
      </c>
      <c r="N6453" s="27" t="s">
        <v>9205</v>
      </c>
    </row>
    <row r="6454" spans="1:14" ht="16.5" customHeight="1" thickTop="1" thickBot="1">
      <c r="A6454" s="30">
        <v>8542319010</v>
      </c>
      <c r="B6454" s="25"/>
      <c r="C6454" s="26"/>
      <c r="D6454" s="27"/>
      <c r="E6454" s="27" t="s">
        <v>608</v>
      </c>
      <c r="F6454" s="27" t="s">
        <v>11560</v>
      </c>
      <c r="G6454" s="28" t="s">
        <v>297</v>
      </c>
      <c r="H6454" s="27" t="s">
        <v>298</v>
      </c>
      <c r="I6454" s="118" t="s">
        <v>7047</v>
      </c>
      <c r="J6454" s="29">
        <v>14.12</v>
      </c>
      <c r="K6454" s="28" t="s">
        <v>162</v>
      </c>
      <c r="L6454" s="27" t="s">
        <v>9740</v>
      </c>
      <c r="M6454" s="27" t="s">
        <v>164</v>
      </c>
      <c r="N6454" s="27" t="s">
        <v>9740</v>
      </c>
    </row>
    <row r="6455" spans="1:14" ht="16.5" customHeight="1" thickTop="1" thickBot="1">
      <c r="A6455" s="30">
        <v>8542319010</v>
      </c>
      <c r="B6455" s="25"/>
      <c r="C6455" s="26"/>
      <c r="D6455" s="27"/>
      <c r="E6455" s="27" t="s">
        <v>608</v>
      </c>
      <c r="F6455" s="27" t="s">
        <v>10417</v>
      </c>
      <c r="G6455" s="28" t="s">
        <v>297</v>
      </c>
      <c r="H6455" s="27" t="s">
        <v>298</v>
      </c>
      <c r="I6455" s="118" t="s">
        <v>10418</v>
      </c>
      <c r="J6455" s="29">
        <v>22.06</v>
      </c>
      <c r="K6455" s="28" t="s">
        <v>162</v>
      </c>
      <c r="L6455" s="27" t="s">
        <v>9740</v>
      </c>
      <c r="M6455" s="27" t="s">
        <v>164</v>
      </c>
      <c r="N6455" s="27" t="s">
        <v>9740</v>
      </c>
    </row>
    <row r="6456" spans="1:14" ht="16.5" customHeight="1" thickTop="1" thickBot="1">
      <c r="A6456" s="30">
        <v>8542319010</v>
      </c>
      <c r="B6456" s="25"/>
      <c r="C6456" s="26"/>
      <c r="D6456" s="27"/>
      <c r="E6456" s="27" t="s">
        <v>608</v>
      </c>
      <c r="F6456" s="27" t="s">
        <v>11561</v>
      </c>
      <c r="G6456" s="28" t="s">
        <v>297</v>
      </c>
      <c r="H6456" s="27" t="s">
        <v>298</v>
      </c>
      <c r="I6456" s="118" t="s">
        <v>11562</v>
      </c>
      <c r="J6456" s="29">
        <v>284.68</v>
      </c>
      <c r="K6456" s="28" t="s">
        <v>162</v>
      </c>
      <c r="L6456" s="27" t="s">
        <v>2139</v>
      </c>
      <c r="M6456" s="27" t="s">
        <v>164</v>
      </c>
      <c r="N6456" s="27" t="s">
        <v>2139</v>
      </c>
    </row>
    <row r="6457" spans="1:14" ht="16.5" customHeight="1" thickTop="1" thickBot="1">
      <c r="A6457" s="30">
        <v>8542319010</v>
      </c>
      <c r="B6457" s="25"/>
      <c r="C6457" s="26"/>
      <c r="D6457" s="27"/>
      <c r="E6457" s="27" t="s">
        <v>608</v>
      </c>
      <c r="F6457" s="27" t="s">
        <v>11563</v>
      </c>
      <c r="G6457" s="28" t="s">
        <v>297</v>
      </c>
      <c r="H6457" s="27" t="s">
        <v>298</v>
      </c>
      <c r="I6457" s="118" t="s">
        <v>11564</v>
      </c>
      <c r="J6457" s="29">
        <v>547.79999999999995</v>
      </c>
      <c r="K6457" s="28" t="s">
        <v>162</v>
      </c>
      <c r="L6457" s="27" t="s">
        <v>4101</v>
      </c>
      <c r="M6457" s="27" t="s">
        <v>164</v>
      </c>
      <c r="N6457" s="27" t="s">
        <v>4101</v>
      </c>
    </row>
    <row r="6458" spans="1:14" ht="16.5" customHeight="1" thickTop="1" thickBot="1">
      <c r="A6458" s="30">
        <v>8542319010</v>
      </c>
      <c r="B6458" s="25"/>
      <c r="C6458" s="26"/>
      <c r="D6458" s="27"/>
      <c r="E6458" s="27" t="s">
        <v>608</v>
      </c>
      <c r="F6458" s="27" t="s">
        <v>10834</v>
      </c>
      <c r="G6458" s="28" t="s">
        <v>297</v>
      </c>
      <c r="H6458" s="27" t="s">
        <v>298</v>
      </c>
      <c r="I6458" s="118" t="s">
        <v>9252</v>
      </c>
      <c r="J6458" s="29">
        <v>3.18</v>
      </c>
      <c r="K6458" s="28" t="s">
        <v>162</v>
      </c>
      <c r="L6458" s="27" t="s">
        <v>10744</v>
      </c>
      <c r="M6458" s="27" t="s">
        <v>164</v>
      </c>
      <c r="N6458" s="27" t="s">
        <v>10744</v>
      </c>
    </row>
    <row r="6459" spans="1:14" ht="16.5" customHeight="1" thickTop="1" thickBot="1">
      <c r="A6459" s="30">
        <v>8542319010</v>
      </c>
      <c r="B6459" s="25"/>
      <c r="C6459" s="26"/>
      <c r="D6459" s="27"/>
      <c r="E6459" s="27" t="s">
        <v>608</v>
      </c>
      <c r="F6459" s="27" t="s">
        <v>11565</v>
      </c>
      <c r="G6459" s="28" t="s">
        <v>297</v>
      </c>
      <c r="H6459" s="27" t="s">
        <v>298</v>
      </c>
      <c r="I6459" s="118" t="s">
        <v>10823</v>
      </c>
      <c r="J6459" s="29">
        <v>1.24</v>
      </c>
      <c r="K6459" s="28" t="s">
        <v>162</v>
      </c>
      <c r="L6459" s="27" t="s">
        <v>520</v>
      </c>
      <c r="M6459" s="27" t="s">
        <v>164</v>
      </c>
      <c r="N6459" s="27" t="s">
        <v>520</v>
      </c>
    </row>
    <row r="6460" spans="1:14" ht="16.5" customHeight="1" thickTop="1" thickBot="1">
      <c r="A6460" s="30">
        <v>8542319010</v>
      </c>
      <c r="B6460" s="25"/>
      <c r="C6460" s="26"/>
      <c r="D6460" s="27"/>
      <c r="E6460" s="27" t="s">
        <v>608</v>
      </c>
      <c r="F6460" s="27" t="s">
        <v>11566</v>
      </c>
      <c r="G6460" s="28" t="s">
        <v>297</v>
      </c>
      <c r="H6460" s="27" t="s">
        <v>298</v>
      </c>
      <c r="I6460" s="118" t="s">
        <v>11567</v>
      </c>
      <c r="J6460" s="29">
        <v>1.41</v>
      </c>
      <c r="K6460" s="28" t="s">
        <v>162</v>
      </c>
      <c r="L6460" s="27" t="s">
        <v>520</v>
      </c>
      <c r="M6460" s="27" t="s">
        <v>164</v>
      </c>
      <c r="N6460" s="27" t="s">
        <v>520</v>
      </c>
    </row>
    <row r="6461" spans="1:14" ht="16.5" customHeight="1" thickTop="1" thickBot="1">
      <c r="A6461" s="30">
        <v>8542319010</v>
      </c>
      <c r="B6461" s="25"/>
      <c r="C6461" s="26"/>
      <c r="D6461" s="27"/>
      <c r="E6461" s="27" t="s">
        <v>608</v>
      </c>
      <c r="F6461" s="27" t="s">
        <v>11568</v>
      </c>
      <c r="G6461" s="28" t="s">
        <v>297</v>
      </c>
      <c r="H6461" s="27" t="s">
        <v>298</v>
      </c>
      <c r="I6461" s="118" t="s">
        <v>11569</v>
      </c>
      <c r="J6461" s="29">
        <v>3.18</v>
      </c>
      <c r="K6461" s="28" t="s">
        <v>162</v>
      </c>
      <c r="L6461" s="27" t="s">
        <v>520</v>
      </c>
      <c r="M6461" s="27" t="s">
        <v>164</v>
      </c>
      <c r="N6461" s="27" t="s">
        <v>520</v>
      </c>
    </row>
    <row r="6462" spans="1:14" ht="16.5" customHeight="1" thickTop="1" thickBot="1">
      <c r="A6462" s="30">
        <v>8542319010</v>
      </c>
      <c r="B6462" s="25"/>
      <c r="C6462" s="26"/>
      <c r="D6462" s="27"/>
      <c r="E6462" s="27" t="s">
        <v>608</v>
      </c>
      <c r="F6462" s="27" t="s">
        <v>10834</v>
      </c>
      <c r="G6462" s="28" t="s">
        <v>297</v>
      </c>
      <c r="H6462" s="27" t="s">
        <v>298</v>
      </c>
      <c r="I6462" s="118" t="s">
        <v>9252</v>
      </c>
      <c r="J6462" s="29">
        <v>19.059999999999999</v>
      </c>
      <c r="K6462" s="28" t="s">
        <v>162</v>
      </c>
      <c r="L6462" s="27" t="s">
        <v>446</v>
      </c>
      <c r="M6462" s="27" t="s">
        <v>164</v>
      </c>
      <c r="N6462" s="27" t="s">
        <v>416</v>
      </c>
    </row>
    <row r="6463" spans="1:14" ht="16.5" customHeight="1" thickTop="1" thickBot="1">
      <c r="A6463" s="30">
        <v>8542319010</v>
      </c>
      <c r="B6463" s="25"/>
      <c r="C6463" s="26"/>
      <c r="D6463" s="27"/>
      <c r="E6463" s="27" t="s">
        <v>11570</v>
      </c>
      <c r="F6463" s="27" t="s">
        <v>11571</v>
      </c>
      <c r="G6463" s="28" t="s">
        <v>227</v>
      </c>
      <c r="H6463" s="27" t="s">
        <v>228</v>
      </c>
      <c r="I6463" s="118" t="s">
        <v>11572</v>
      </c>
      <c r="J6463" s="29">
        <v>52.09</v>
      </c>
      <c r="K6463" s="28" t="s">
        <v>162</v>
      </c>
      <c r="L6463" s="27" t="s">
        <v>134</v>
      </c>
      <c r="M6463" s="27" t="s">
        <v>164</v>
      </c>
      <c r="N6463" s="27" t="s">
        <v>4101</v>
      </c>
    </row>
    <row r="6464" spans="1:14" ht="16.5" customHeight="1" thickTop="1" thickBot="1">
      <c r="A6464" s="30">
        <v>8542319010</v>
      </c>
      <c r="B6464" s="25"/>
      <c r="C6464" s="26"/>
      <c r="D6464" s="27"/>
      <c r="E6464" s="27" t="s">
        <v>10817</v>
      </c>
      <c r="F6464" s="27" t="s">
        <v>5617</v>
      </c>
      <c r="G6464" s="28" t="s">
        <v>227</v>
      </c>
      <c r="H6464" s="27" t="s">
        <v>228</v>
      </c>
      <c r="I6464" s="118" t="s">
        <v>5045</v>
      </c>
      <c r="J6464" s="29">
        <v>4.96</v>
      </c>
      <c r="K6464" s="28" t="s">
        <v>162</v>
      </c>
      <c r="L6464" s="27" t="s">
        <v>614</v>
      </c>
      <c r="M6464" s="27" t="s">
        <v>164</v>
      </c>
      <c r="N6464" s="27" t="s">
        <v>18096</v>
      </c>
    </row>
    <row r="6465" spans="1:14" ht="16.5" customHeight="1" thickTop="1" thickBot="1">
      <c r="A6465" s="30">
        <v>8542319010</v>
      </c>
      <c r="B6465" s="25"/>
      <c r="C6465" s="26"/>
      <c r="D6465" s="27"/>
      <c r="E6465" s="27" t="s">
        <v>10817</v>
      </c>
      <c r="F6465" s="27" t="s">
        <v>6418</v>
      </c>
      <c r="G6465" s="28" t="s">
        <v>227</v>
      </c>
      <c r="H6465" s="27" t="s">
        <v>228</v>
      </c>
      <c r="I6465" s="118" t="s">
        <v>6419</v>
      </c>
      <c r="J6465" s="29">
        <v>566.17999999999995</v>
      </c>
      <c r="K6465" s="28" t="s">
        <v>162</v>
      </c>
      <c r="L6465" s="27" t="s">
        <v>614</v>
      </c>
      <c r="M6465" s="27" t="s">
        <v>164</v>
      </c>
      <c r="N6465" s="27" t="s">
        <v>18096</v>
      </c>
    </row>
    <row r="6466" spans="1:14" ht="16.5" customHeight="1" thickTop="1" thickBot="1">
      <c r="A6466" s="30">
        <v>8542319010</v>
      </c>
      <c r="B6466" s="25"/>
      <c r="C6466" s="26"/>
      <c r="D6466" s="27"/>
      <c r="E6466" s="27" t="s">
        <v>10817</v>
      </c>
      <c r="F6466" s="27" t="s">
        <v>11573</v>
      </c>
      <c r="G6466" s="28" t="s">
        <v>159</v>
      </c>
      <c r="H6466" s="27" t="s">
        <v>160</v>
      </c>
      <c r="I6466" s="118" t="s">
        <v>2606</v>
      </c>
      <c r="J6466" s="29">
        <v>70.58</v>
      </c>
      <c r="K6466" s="28" t="s">
        <v>162</v>
      </c>
      <c r="L6466" s="27" t="s">
        <v>614</v>
      </c>
      <c r="M6466" s="27" t="s">
        <v>164</v>
      </c>
      <c r="N6466" s="27" t="s">
        <v>18096</v>
      </c>
    </row>
    <row r="6467" spans="1:14" ht="16.5" customHeight="1" thickTop="1" thickBot="1">
      <c r="A6467" s="30">
        <v>8542319010</v>
      </c>
      <c r="B6467" s="25"/>
      <c r="C6467" s="26"/>
      <c r="D6467" s="27"/>
      <c r="E6467" s="27" t="s">
        <v>10817</v>
      </c>
      <c r="F6467" s="27" t="s">
        <v>11573</v>
      </c>
      <c r="G6467" s="28" t="s">
        <v>159</v>
      </c>
      <c r="H6467" s="27" t="s">
        <v>160</v>
      </c>
      <c r="I6467" s="118" t="s">
        <v>2606</v>
      </c>
      <c r="J6467" s="29">
        <v>24444</v>
      </c>
      <c r="K6467" s="28" t="s">
        <v>162</v>
      </c>
      <c r="L6467" s="27" t="s">
        <v>614</v>
      </c>
      <c r="M6467" s="27" t="s">
        <v>164</v>
      </c>
      <c r="N6467" s="27" t="s">
        <v>18096</v>
      </c>
    </row>
    <row r="6468" spans="1:14" ht="16.5" customHeight="1" thickTop="1" thickBot="1">
      <c r="A6468" s="30">
        <v>8542319010</v>
      </c>
      <c r="B6468" s="25"/>
      <c r="C6468" s="26"/>
      <c r="D6468" s="27"/>
      <c r="E6468" s="27" t="s">
        <v>10817</v>
      </c>
      <c r="F6468" s="27" t="s">
        <v>11574</v>
      </c>
      <c r="G6468" s="28" t="s">
        <v>243</v>
      </c>
      <c r="H6468" s="27" t="s">
        <v>244</v>
      </c>
      <c r="I6468" s="118" t="s">
        <v>11575</v>
      </c>
      <c r="J6468" s="29">
        <v>58</v>
      </c>
      <c r="K6468" s="28" t="s">
        <v>162</v>
      </c>
      <c r="L6468" s="27" t="s">
        <v>1859</v>
      </c>
      <c r="M6468" s="27" t="s">
        <v>164</v>
      </c>
      <c r="N6468" s="27" t="s">
        <v>1859</v>
      </c>
    </row>
    <row r="6469" spans="1:14" ht="16.5" customHeight="1" thickTop="1" thickBot="1">
      <c r="A6469" s="30">
        <v>8542319010</v>
      </c>
      <c r="B6469" s="25"/>
      <c r="C6469" s="26"/>
      <c r="D6469" s="27"/>
      <c r="E6469" s="27" t="s">
        <v>608</v>
      </c>
      <c r="F6469" s="27" t="s">
        <v>11576</v>
      </c>
      <c r="G6469" s="28" t="s">
        <v>243</v>
      </c>
      <c r="H6469" s="27" t="s">
        <v>244</v>
      </c>
      <c r="I6469" s="118" t="s">
        <v>11577</v>
      </c>
      <c r="J6469" s="29">
        <v>161.25</v>
      </c>
      <c r="K6469" s="28" t="s">
        <v>162</v>
      </c>
      <c r="L6469" s="27" t="s">
        <v>11578</v>
      </c>
      <c r="M6469" s="27" t="s">
        <v>164</v>
      </c>
      <c r="N6469" s="27" t="s">
        <v>11578</v>
      </c>
    </row>
    <row r="6470" spans="1:14" ht="16.5" customHeight="1" thickTop="1" thickBot="1">
      <c r="A6470" s="30">
        <v>8542323100</v>
      </c>
      <c r="B6470" s="25"/>
      <c r="C6470" s="26"/>
      <c r="D6470" s="27"/>
      <c r="E6470" s="27" t="s">
        <v>11579</v>
      </c>
      <c r="F6470" s="27" t="s">
        <v>11580</v>
      </c>
      <c r="G6470" s="28" t="s">
        <v>173</v>
      </c>
      <c r="H6470" s="27" t="s">
        <v>174</v>
      </c>
      <c r="I6470" s="118" t="s">
        <v>11581</v>
      </c>
      <c r="J6470" s="29">
        <v>72</v>
      </c>
      <c r="K6470" s="28" t="s">
        <v>162</v>
      </c>
      <c r="L6470" s="27" t="s">
        <v>614</v>
      </c>
      <c r="M6470" s="27" t="s">
        <v>164</v>
      </c>
      <c r="N6470" s="27" t="s">
        <v>11612</v>
      </c>
    </row>
    <row r="6471" spans="1:14" ht="16.5" customHeight="1" thickTop="1" thickBot="1">
      <c r="A6471" s="30">
        <v>8542323100</v>
      </c>
      <c r="B6471" s="25"/>
      <c r="C6471" s="26"/>
      <c r="D6471" s="27"/>
      <c r="E6471" s="27" t="s">
        <v>7083</v>
      </c>
      <c r="F6471" s="27" t="s">
        <v>7084</v>
      </c>
      <c r="G6471" s="28" t="s">
        <v>227</v>
      </c>
      <c r="H6471" s="27" t="s">
        <v>228</v>
      </c>
      <c r="I6471" s="118" t="s">
        <v>7085</v>
      </c>
      <c r="J6471" s="29">
        <v>1698.53</v>
      </c>
      <c r="K6471" s="28" t="s">
        <v>162</v>
      </c>
      <c r="L6471" s="27" t="s">
        <v>614</v>
      </c>
      <c r="M6471" s="27" t="s">
        <v>164</v>
      </c>
      <c r="N6471" s="27" t="s">
        <v>18096</v>
      </c>
    </row>
    <row r="6472" spans="1:14" ht="16.5" customHeight="1" thickTop="1" thickBot="1">
      <c r="A6472" s="30">
        <v>8542323900</v>
      </c>
      <c r="B6472" s="25"/>
      <c r="C6472" s="26"/>
      <c r="D6472" s="27"/>
      <c r="E6472" s="27" t="s">
        <v>9855</v>
      </c>
      <c r="F6472" s="27" t="s">
        <v>9856</v>
      </c>
      <c r="G6472" s="28" t="s">
        <v>297</v>
      </c>
      <c r="H6472" s="27" t="s">
        <v>298</v>
      </c>
      <c r="I6472" s="118" t="s">
        <v>9857</v>
      </c>
      <c r="J6472" s="29">
        <v>588.77</v>
      </c>
      <c r="K6472" s="28" t="s">
        <v>162</v>
      </c>
      <c r="L6472" s="27" t="s">
        <v>1072</v>
      </c>
      <c r="M6472" s="27" t="s">
        <v>164</v>
      </c>
      <c r="N6472" s="27" t="s">
        <v>18417</v>
      </c>
    </row>
    <row r="6473" spans="1:14" ht="16.5" customHeight="1" thickTop="1" thickBot="1">
      <c r="A6473" s="30">
        <v>8542339000</v>
      </c>
      <c r="B6473" s="25"/>
      <c r="C6473" s="26"/>
      <c r="D6473" s="27"/>
      <c r="E6473" s="27" t="s">
        <v>2611</v>
      </c>
      <c r="F6473" s="27" t="s">
        <v>11582</v>
      </c>
      <c r="G6473" s="28" t="s">
        <v>173</v>
      </c>
      <c r="H6473" s="27" t="s">
        <v>174</v>
      </c>
      <c r="I6473" s="118" t="s">
        <v>11583</v>
      </c>
      <c r="J6473" s="29">
        <v>90</v>
      </c>
      <c r="K6473" s="28" t="s">
        <v>162</v>
      </c>
      <c r="L6473" s="27" t="s">
        <v>648</v>
      </c>
      <c r="M6473" s="27" t="s">
        <v>164</v>
      </c>
      <c r="N6473" s="27" t="s">
        <v>11042</v>
      </c>
    </row>
    <row r="6474" spans="1:14" ht="16.5" customHeight="1" thickTop="1" thickBot="1">
      <c r="A6474" s="30">
        <v>8542339000</v>
      </c>
      <c r="B6474" s="25"/>
      <c r="C6474" s="26"/>
      <c r="D6474" s="27"/>
      <c r="E6474" s="27" t="s">
        <v>2611</v>
      </c>
      <c r="F6474" s="27" t="s">
        <v>5058</v>
      </c>
      <c r="G6474" s="28" t="s">
        <v>173</v>
      </c>
      <c r="H6474" s="27" t="s">
        <v>174</v>
      </c>
      <c r="I6474" s="118" t="s">
        <v>5059</v>
      </c>
      <c r="J6474" s="29">
        <v>9.8699999999999992</v>
      </c>
      <c r="K6474" s="28" t="s">
        <v>162</v>
      </c>
      <c r="L6474" s="27" t="s">
        <v>520</v>
      </c>
      <c r="M6474" s="27" t="s">
        <v>164</v>
      </c>
      <c r="N6474" s="27" t="s">
        <v>520</v>
      </c>
    </row>
    <row r="6475" spans="1:14" ht="16.5" customHeight="1" thickTop="1" thickBot="1">
      <c r="A6475" s="30">
        <v>8542339000</v>
      </c>
      <c r="B6475" s="25"/>
      <c r="C6475" s="26"/>
      <c r="D6475" s="27"/>
      <c r="E6475" s="27" t="s">
        <v>2611</v>
      </c>
      <c r="F6475" s="27" t="s">
        <v>5058</v>
      </c>
      <c r="G6475" s="28" t="s">
        <v>173</v>
      </c>
      <c r="H6475" s="27" t="s">
        <v>174</v>
      </c>
      <c r="I6475" s="118" t="s">
        <v>5059</v>
      </c>
      <c r="J6475" s="29">
        <v>7.05</v>
      </c>
      <c r="K6475" s="28" t="s">
        <v>162</v>
      </c>
      <c r="L6475" s="27" t="s">
        <v>520</v>
      </c>
      <c r="M6475" s="27" t="s">
        <v>164</v>
      </c>
      <c r="N6475" s="27" t="s">
        <v>18090</v>
      </c>
    </row>
    <row r="6476" spans="1:14" ht="16.5" customHeight="1" thickTop="1" thickBot="1">
      <c r="A6476" s="30">
        <v>8542339000</v>
      </c>
      <c r="B6476" s="25"/>
      <c r="C6476" s="26"/>
      <c r="D6476" s="27"/>
      <c r="E6476" s="27" t="s">
        <v>2611</v>
      </c>
      <c r="F6476" s="27" t="s">
        <v>10368</v>
      </c>
      <c r="G6476" s="28" t="s">
        <v>297</v>
      </c>
      <c r="H6476" s="27" t="s">
        <v>298</v>
      </c>
      <c r="I6476" s="118" t="s">
        <v>1898</v>
      </c>
      <c r="J6476" s="29">
        <v>84.89</v>
      </c>
      <c r="K6476" s="28" t="s">
        <v>162</v>
      </c>
      <c r="L6476" s="27" t="s">
        <v>134</v>
      </c>
      <c r="M6476" s="27" t="s">
        <v>164</v>
      </c>
      <c r="N6476" s="27" t="s">
        <v>4101</v>
      </c>
    </row>
    <row r="6477" spans="1:14" ht="16.5" customHeight="1" thickTop="1" thickBot="1">
      <c r="A6477" s="30">
        <v>8542339000</v>
      </c>
      <c r="B6477" s="25"/>
      <c r="C6477" s="26"/>
      <c r="D6477" s="27"/>
      <c r="E6477" s="27" t="s">
        <v>2611</v>
      </c>
      <c r="F6477" s="27" t="s">
        <v>2614</v>
      </c>
      <c r="G6477" s="28" t="s">
        <v>243</v>
      </c>
      <c r="H6477" s="27" t="s">
        <v>244</v>
      </c>
      <c r="I6477" s="118" t="s">
        <v>2615</v>
      </c>
      <c r="J6477" s="29">
        <v>8.82</v>
      </c>
      <c r="K6477" s="28" t="s">
        <v>162</v>
      </c>
      <c r="L6477" s="27" t="s">
        <v>9740</v>
      </c>
      <c r="M6477" s="27" t="s">
        <v>164</v>
      </c>
      <c r="N6477" s="27" t="s">
        <v>9740</v>
      </c>
    </row>
    <row r="6478" spans="1:14" ht="16.5" customHeight="1" thickTop="1" thickBot="1">
      <c r="A6478" s="30">
        <v>8542339000</v>
      </c>
      <c r="B6478" s="25"/>
      <c r="C6478" s="26"/>
      <c r="D6478" s="27"/>
      <c r="E6478" s="27" t="s">
        <v>2611</v>
      </c>
      <c r="F6478" s="27" t="s">
        <v>2614</v>
      </c>
      <c r="G6478" s="28" t="s">
        <v>243</v>
      </c>
      <c r="H6478" s="27" t="s">
        <v>244</v>
      </c>
      <c r="I6478" s="118" t="s">
        <v>2615</v>
      </c>
      <c r="J6478" s="29">
        <v>52.92</v>
      </c>
      <c r="K6478" s="28" t="s">
        <v>162</v>
      </c>
      <c r="L6478" s="27" t="s">
        <v>9740</v>
      </c>
      <c r="M6478" s="27" t="s">
        <v>164</v>
      </c>
      <c r="N6478" s="27" t="s">
        <v>9740</v>
      </c>
    </row>
    <row r="6479" spans="1:14" ht="16.5" customHeight="1" thickTop="1" thickBot="1">
      <c r="A6479" s="30">
        <v>8542339000</v>
      </c>
      <c r="B6479" s="25"/>
      <c r="C6479" s="26"/>
      <c r="D6479" s="27"/>
      <c r="E6479" s="27" t="s">
        <v>2611</v>
      </c>
      <c r="F6479" s="27" t="s">
        <v>2614</v>
      </c>
      <c r="G6479" s="28" t="s">
        <v>243</v>
      </c>
      <c r="H6479" s="27" t="s">
        <v>244</v>
      </c>
      <c r="I6479" s="118" t="s">
        <v>2615</v>
      </c>
      <c r="J6479" s="29">
        <v>17.64</v>
      </c>
      <c r="K6479" s="28" t="s">
        <v>162</v>
      </c>
      <c r="L6479" s="27" t="s">
        <v>9740</v>
      </c>
      <c r="M6479" s="27" t="s">
        <v>164</v>
      </c>
      <c r="N6479" s="27" t="s">
        <v>9740</v>
      </c>
    </row>
    <row r="6480" spans="1:14" ht="16.5" customHeight="1" thickTop="1" thickBot="1">
      <c r="A6480" s="30">
        <v>8542339000</v>
      </c>
      <c r="B6480" s="25"/>
      <c r="C6480" s="26"/>
      <c r="D6480" s="27"/>
      <c r="E6480" s="27" t="s">
        <v>2611</v>
      </c>
      <c r="F6480" s="27" t="s">
        <v>2614</v>
      </c>
      <c r="G6480" s="28" t="s">
        <v>243</v>
      </c>
      <c r="H6480" s="27" t="s">
        <v>244</v>
      </c>
      <c r="I6480" s="118" t="s">
        <v>2615</v>
      </c>
      <c r="J6480" s="29">
        <v>17.64</v>
      </c>
      <c r="K6480" s="28" t="s">
        <v>162</v>
      </c>
      <c r="L6480" s="27" t="s">
        <v>9740</v>
      </c>
      <c r="M6480" s="27" t="s">
        <v>164</v>
      </c>
      <c r="N6480" s="27" t="s">
        <v>9740</v>
      </c>
    </row>
    <row r="6481" spans="1:14" ht="16.5" customHeight="1" thickTop="1" thickBot="1">
      <c r="A6481" s="30">
        <v>8542339000</v>
      </c>
      <c r="B6481" s="25"/>
      <c r="C6481" s="26"/>
      <c r="D6481" s="27"/>
      <c r="E6481" s="27" t="s">
        <v>1894</v>
      </c>
      <c r="F6481" s="27" t="s">
        <v>8121</v>
      </c>
      <c r="G6481" s="28" t="s">
        <v>243</v>
      </c>
      <c r="H6481" s="27" t="s">
        <v>244</v>
      </c>
      <c r="I6481" s="118" t="s">
        <v>1896</v>
      </c>
      <c r="J6481" s="29">
        <v>182.31</v>
      </c>
      <c r="K6481" s="28" t="s">
        <v>162</v>
      </c>
      <c r="L6481" s="27" t="s">
        <v>595</v>
      </c>
      <c r="M6481" s="27" t="s">
        <v>164</v>
      </c>
      <c r="N6481" s="27" t="s">
        <v>18070</v>
      </c>
    </row>
    <row r="6482" spans="1:14" ht="16.5" customHeight="1" thickTop="1" thickBot="1">
      <c r="A6482" s="30">
        <v>8542339000</v>
      </c>
      <c r="B6482" s="25"/>
      <c r="C6482" s="26"/>
      <c r="D6482" s="27"/>
      <c r="E6482" s="27" t="s">
        <v>2611</v>
      </c>
      <c r="F6482" s="27" t="s">
        <v>11584</v>
      </c>
      <c r="G6482" s="28" t="s">
        <v>243</v>
      </c>
      <c r="H6482" s="27" t="s">
        <v>244</v>
      </c>
      <c r="I6482" s="118" t="s">
        <v>8668</v>
      </c>
      <c r="J6482" s="29">
        <v>40</v>
      </c>
      <c r="K6482" s="28" t="s">
        <v>162</v>
      </c>
      <c r="L6482" s="27" t="s">
        <v>11585</v>
      </c>
      <c r="M6482" s="27" t="s">
        <v>164</v>
      </c>
      <c r="N6482" s="27" t="s">
        <v>11585</v>
      </c>
    </row>
    <row r="6483" spans="1:14" ht="16.5" customHeight="1" thickTop="1" thickBot="1">
      <c r="A6483" s="30">
        <v>8542339000</v>
      </c>
      <c r="B6483" s="25"/>
      <c r="C6483" s="26"/>
      <c r="D6483" s="27"/>
      <c r="E6483" s="27" t="s">
        <v>2611</v>
      </c>
      <c r="F6483" s="27" t="s">
        <v>11584</v>
      </c>
      <c r="G6483" s="28" t="s">
        <v>243</v>
      </c>
      <c r="H6483" s="27" t="s">
        <v>244</v>
      </c>
      <c r="I6483" s="118" t="s">
        <v>8668</v>
      </c>
      <c r="J6483" s="29">
        <v>152</v>
      </c>
      <c r="K6483" s="28" t="s">
        <v>162</v>
      </c>
      <c r="L6483" s="27" t="s">
        <v>11585</v>
      </c>
      <c r="M6483" s="27" t="s">
        <v>164</v>
      </c>
      <c r="N6483" s="27" t="s">
        <v>11585</v>
      </c>
    </row>
    <row r="6484" spans="1:14" ht="16.5" customHeight="1" thickTop="1" thickBot="1">
      <c r="A6484" s="30">
        <v>8542399010</v>
      </c>
      <c r="B6484" s="25"/>
      <c r="C6484" s="26"/>
      <c r="D6484" s="27"/>
      <c r="E6484" s="27" t="s">
        <v>10886</v>
      </c>
      <c r="F6484" s="27" t="s">
        <v>11586</v>
      </c>
      <c r="G6484" s="28" t="s">
        <v>173</v>
      </c>
      <c r="H6484" s="27" t="s">
        <v>174</v>
      </c>
      <c r="I6484" s="118" t="s">
        <v>11587</v>
      </c>
      <c r="J6484" s="29">
        <v>524.6</v>
      </c>
      <c r="K6484" s="28" t="s">
        <v>162</v>
      </c>
      <c r="L6484" s="27" t="s">
        <v>9740</v>
      </c>
      <c r="M6484" s="27" t="s">
        <v>164</v>
      </c>
      <c r="N6484" s="27" t="s">
        <v>9740</v>
      </c>
    </row>
    <row r="6485" spans="1:14" ht="16.5" customHeight="1" thickTop="1" thickBot="1">
      <c r="A6485" s="30">
        <v>8542399010</v>
      </c>
      <c r="B6485" s="25"/>
      <c r="C6485" s="26"/>
      <c r="D6485" s="27"/>
      <c r="E6485" s="27" t="s">
        <v>11588</v>
      </c>
      <c r="F6485" s="27" t="s">
        <v>3473</v>
      </c>
      <c r="G6485" s="28" t="s">
        <v>173</v>
      </c>
      <c r="H6485" s="27" t="s">
        <v>174</v>
      </c>
      <c r="I6485" s="118" t="s">
        <v>3474</v>
      </c>
      <c r="J6485" s="29">
        <v>663</v>
      </c>
      <c r="K6485" s="28" t="s">
        <v>162</v>
      </c>
      <c r="L6485" s="27" t="s">
        <v>3475</v>
      </c>
      <c r="M6485" s="27" t="s">
        <v>164</v>
      </c>
      <c r="N6485" s="27" t="s">
        <v>18214</v>
      </c>
    </row>
    <row r="6486" spans="1:14" ht="16.5" customHeight="1" thickTop="1" thickBot="1">
      <c r="A6486" s="30">
        <v>8542399010</v>
      </c>
      <c r="B6486" s="25"/>
      <c r="C6486" s="26"/>
      <c r="D6486" s="27"/>
      <c r="E6486" s="27" t="s">
        <v>702</v>
      </c>
      <c r="F6486" s="27" t="s">
        <v>11589</v>
      </c>
      <c r="G6486" s="28" t="s">
        <v>173</v>
      </c>
      <c r="H6486" s="27" t="s">
        <v>174</v>
      </c>
      <c r="I6486" s="118" t="s">
        <v>11590</v>
      </c>
      <c r="J6486" s="29">
        <v>3.94</v>
      </c>
      <c r="K6486" s="28" t="s">
        <v>162</v>
      </c>
      <c r="L6486" s="27" t="s">
        <v>11591</v>
      </c>
      <c r="M6486" s="27" t="s">
        <v>164</v>
      </c>
      <c r="N6486" s="27" t="s">
        <v>11591</v>
      </c>
    </row>
    <row r="6487" spans="1:14" ht="16.5" customHeight="1" thickTop="1" thickBot="1">
      <c r="A6487" s="30">
        <v>8542399010</v>
      </c>
      <c r="B6487" s="25"/>
      <c r="C6487" s="26"/>
      <c r="D6487" s="27"/>
      <c r="E6487" s="27" t="s">
        <v>11592</v>
      </c>
      <c r="F6487" s="27" t="s">
        <v>6678</v>
      </c>
      <c r="G6487" s="28" t="s">
        <v>173</v>
      </c>
      <c r="H6487" s="27" t="s">
        <v>174</v>
      </c>
      <c r="I6487" s="118" t="s">
        <v>6679</v>
      </c>
      <c r="J6487" s="29">
        <v>3</v>
      </c>
      <c r="K6487" s="28" t="s">
        <v>162</v>
      </c>
      <c r="L6487" s="27" t="s">
        <v>134</v>
      </c>
      <c r="M6487" s="27" t="s">
        <v>164</v>
      </c>
      <c r="N6487" s="27" t="s">
        <v>4101</v>
      </c>
    </row>
    <row r="6488" spans="1:14" ht="16.5" customHeight="1" thickTop="1" thickBot="1">
      <c r="A6488" s="30">
        <v>8542399010</v>
      </c>
      <c r="B6488" s="25"/>
      <c r="C6488" s="26"/>
      <c r="D6488" s="27"/>
      <c r="E6488" s="27" t="s">
        <v>11593</v>
      </c>
      <c r="F6488" s="27" t="s">
        <v>7110</v>
      </c>
      <c r="G6488" s="28" t="s">
        <v>173</v>
      </c>
      <c r="H6488" s="27" t="s">
        <v>174</v>
      </c>
      <c r="I6488" s="118" t="s">
        <v>11594</v>
      </c>
      <c r="J6488" s="29">
        <v>9.81</v>
      </c>
      <c r="K6488" s="28" t="s">
        <v>162</v>
      </c>
      <c r="L6488" s="27" t="s">
        <v>687</v>
      </c>
      <c r="M6488" s="27" t="s">
        <v>164</v>
      </c>
      <c r="N6488" s="27" t="s">
        <v>18102</v>
      </c>
    </row>
    <row r="6489" spans="1:14" ht="16.5" customHeight="1" thickTop="1" thickBot="1">
      <c r="A6489" s="30">
        <v>8542399010</v>
      </c>
      <c r="B6489" s="25"/>
      <c r="C6489" s="26"/>
      <c r="D6489" s="27"/>
      <c r="E6489" s="27" t="s">
        <v>2647</v>
      </c>
      <c r="F6489" s="27" t="s">
        <v>7112</v>
      </c>
      <c r="G6489" s="28" t="s">
        <v>173</v>
      </c>
      <c r="H6489" s="27" t="s">
        <v>174</v>
      </c>
      <c r="I6489" s="118" t="s">
        <v>1089</v>
      </c>
      <c r="J6489" s="29">
        <v>24.53</v>
      </c>
      <c r="K6489" s="28" t="s">
        <v>162</v>
      </c>
      <c r="L6489" s="27" t="s">
        <v>1087</v>
      </c>
      <c r="M6489" s="27" t="s">
        <v>164</v>
      </c>
      <c r="N6489" s="27" t="s">
        <v>1087</v>
      </c>
    </row>
    <row r="6490" spans="1:14" ht="16.5" customHeight="1" thickTop="1" thickBot="1">
      <c r="A6490" s="30">
        <v>8542399010</v>
      </c>
      <c r="B6490" s="25"/>
      <c r="C6490" s="26"/>
      <c r="D6490" s="27"/>
      <c r="E6490" s="27" t="s">
        <v>11595</v>
      </c>
      <c r="F6490" s="27" t="s">
        <v>11596</v>
      </c>
      <c r="G6490" s="28" t="s">
        <v>173</v>
      </c>
      <c r="H6490" s="27" t="s">
        <v>174</v>
      </c>
      <c r="I6490" s="118" t="s">
        <v>11597</v>
      </c>
      <c r="J6490" s="29">
        <v>20.29</v>
      </c>
      <c r="K6490" s="28" t="s">
        <v>162</v>
      </c>
      <c r="L6490" s="27" t="s">
        <v>1087</v>
      </c>
      <c r="M6490" s="27" t="s">
        <v>164</v>
      </c>
      <c r="N6490" s="27" t="s">
        <v>1087</v>
      </c>
    </row>
    <row r="6491" spans="1:14" ht="16.5" customHeight="1" thickTop="1" thickBot="1">
      <c r="A6491" s="30">
        <v>8542399010</v>
      </c>
      <c r="B6491" s="25"/>
      <c r="C6491" s="26"/>
      <c r="D6491" s="27"/>
      <c r="E6491" s="27" t="s">
        <v>2647</v>
      </c>
      <c r="F6491" s="27" t="s">
        <v>11598</v>
      </c>
      <c r="G6491" s="28" t="s">
        <v>173</v>
      </c>
      <c r="H6491" s="27" t="s">
        <v>174</v>
      </c>
      <c r="I6491" s="118" t="s">
        <v>2649</v>
      </c>
      <c r="J6491" s="29">
        <v>19.27</v>
      </c>
      <c r="K6491" s="28" t="s">
        <v>162</v>
      </c>
      <c r="L6491" s="27" t="s">
        <v>1087</v>
      </c>
      <c r="M6491" s="27" t="s">
        <v>164</v>
      </c>
      <c r="N6491" s="27" t="s">
        <v>1087</v>
      </c>
    </row>
    <row r="6492" spans="1:14" ht="16.5" customHeight="1" thickTop="1" thickBot="1">
      <c r="A6492" s="30">
        <v>8542399010</v>
      </c>
      <c r="B6492" s="25"/>
      <c r="C6492" s="26"/>
      <c r="D6492" s="27"/>
      <c r="E6492" s="27" t="s">
        <v>7099</v>
      </c>
      <c r="F6492" s="27" t="s">
        <v>3341</v>
      </c>
      <c r="G6492" s="28" t="s">
        <v>173</v>
      </c>
      <c r="H6492" s="27" t="s">
        <v>174</v>
      </c>
      <c r="I6492" s="118" t="s">
        <v>2655</v>
      </c>
      <c r="J6492" s="29">
        <v>0.4</v>
      </c>
      <c r="K6492" s="28" t="s">
        <v>162</v>
      </c>
      <c r="L6492" s="27" t="s">
        <v>2656</v>
      </c>
      <c r="M6492" s="27" t="s">
        <v>164</v>
      </c>
      <c r="N6492" s="27" t="s">
        <v>2656</v>
      </c>
    </row>
    <row r="6493" spans="1:14" ht="16.5" customHeight="1" thickTop="1" thickBot="1">
      <c r="A6493" s="30">
        <v>8542399010</v>
      </c>
      <c r="B6493" s="25"/>
      <c r="C6493" s="26"/>
      <c r="D6493" s="27"/>
      <c r="E6493" s="27" t="s">
        <v>2661</v>
      </c>
      <c r="F6493" s="27" t="s">
        <v>2662</v>
      </c>
      <c r="G6493" s="28" t="s">
        <v>173</v>
      </c>
      <c r="H6493" s="27" t="s">
        <v>174</v>
      </c>
      <c r="I6493" s="118" t="s">
        <v>2663</v>
      </c>
      <c r="J6493" s="29">
        <v>3.21</v>
      </c>
      <c r="K6493" s="28" t="s">
        <v>162</v>
      </c>
      <c r="L6493" s="27" t="s">
        <v>1087</v>
      </c>
      <c r="M6493" s="27" t="s">
        <v>164</v>
      </c>
      <c r="N6493" s="27" t="s">
        <v>1087</v>
      </c>
    </row>
    <row r="6494" spans="1:14" ht="16.5" customHeight="1" thickTop="1" thickBot="1">
      <c r="A6494" s="30">
        <v>8542399010</v>
      </c>
      <c r="B6494" s="25"/>
      <c r="C6494" s="26"/>
      <c r="D6494" s="27"/>
      <c r="E6494" s="27" t="s">
        <v>11599</v>
      </c>
      <c r="F6494" s="27" t="s">
        <v>11600</v>
      </c>
      <c r="G6494" s="28" t="s">
        <v>173</v>
      </c>
      <c r="H6494" s="27" t="s">
        <v>174</v>
      </c>
      <c r="I6494" s="118" t="s">
        <v>5970</v>
      </c>
      <c r="J6494" s="29">
        <v>17.52</v>
      </c>
      <c r="K6494" s="28" t="s">
        <v>162</v>
      </c>
      <c r="L6494" s="27" t="s">
        <v>687</v>
      </c>
      <c r="M6494" s="27" t="s">
        <v>164</v>
      </c>
      <c r="N6494" s="27" t="s">
        <v>18102</v>
      </c>
    </row>
    <row r="6495" spans="1:14" ht="16.5" customHeight="1" thickTop="1" thickBot="1">
      <c r="A6495" s="30">
        <v>8542399010</v>
      </c>
      <c r="B6495" s="25"/>
      <c r="C6495" s="26"/>
      <c r="D6495" s="27"/>
      <c r="E6495" s="27" t="s">
        <v>11601</v>
      </c>
      <c r="F6495" s="27" t="s">
        <v>3328</v>
      </c>
      <c r="G6495" s="28" t="s">
        <v>297</v>
      </c>
      <c r="H6495" s="27" t="s">
        <v>298</v>
      </c>
      <c r="I6495" s="118" t="s">
        <v>3329</v>
      </c>
      <c r="J6495" s="29">
        <v>75428.600000000006</v>
      </c>
      <c r="K6495" s="28" t="s">
        <v>162</v>
      </c>
      <c r="L6495" s="27" t="s">
        <v>416</v>
      </c>
      <c r="M6495" s="27" t="s">
        <v>164</v>
      </c>
      <c r="N6495" s="27" t="s">
        <v>18081</v>
      </c>
    </row>
    <row r="6496" spans="1:14" ht="16.5" customHeight="1" thickTop="1" thickBot="1">
      <c r="A6496" s="30">
        <v>8542399010</v>
      </c>
      <c r="B6496" s="25"/>
      <c r="C6496" s="26"/>
      <c r="D6496" s="27"/>
      <c r="E6496" s="27" t="s">
        <v>702</v>
      </c>
      <c r="F6496" s="27" t="s">
        <v>2688</v>
      </c>
      <c r="G6496" s="28" t="s">
        <v>297</v>
      </c>
      <c r="H6496" s="27" t="s">
        <v>298</v>
      </c>
      <c r="I6496" s="118" t="s">
        <v>2689</v>
      </c>
      <c r="J6496" s="29">
        <v>1.1399999999999999</v>
      </c>
      <c r="K6496" s="28" t="s">
        <v>162</v>
      </c>
      <c r="L6496" s="27" t="s">
        <v>4101</v>
      </c>
      <c r="M6496" s="27" t="s">
        <v>164</v>
      </c>
      <c r="N6496" s="27" t="s">
        <v>4101</v>
      </c>
    </row>
    <row r="6497" spans="1:14" ht="16.5" customHeight="1" thickTop="1" thickBot="1">
      <c r="A6497" s="30">
        <v>8542399010</v>
      </c>
      <c r="B6497" s="25"/>
      <c r="C6497" s="26"/>
      <c r="D6497" s="27"/>
      <c r="E6497" s="27" t="s">
        <v>702</v>
      </c>
      <c r="F6497" s="27" t="s">
        <v>2688</v>
      </c>
      <c r="G6497" s="28" t="s">
        <v>297</v>
      </c>
      <c r="H6497" s="27" t="s">
        <v>298</v>
      </c>
      <c r="I6497" s="118" t="s">
        <v>2689</v>
      </c>
      <c r="J6497" s="29">
        <v>1.1399999999999999</v>
      </c>
      <c r="K6497" s="28" t="s">
        <v>162</v>
      </c>
      <c r="L6497" s="27" t="s">
        <v>4101</v>
      </c>
      <c r="M6497" s="27" t="s">
        <v>164</v>
      </c>
      <c r="N6497" s="27" t="s">
        <v>4101</v>
      </c>
    </row>
    <row r="6498" spans="1:14" ht="16.5" customHeight="1" thickTop="1" thickBot="1">
      <c r="A6498" s="30">
        <v>8542399010</v>
      </c>
      <c r="B6498" s="25"/>
      <c r="C6498" s="26"/>
      <c r="D6498" s="27"/>
      <c r="E6498" s="27" t="s">
        <v>702</v>
      </c>
      <c r="F6498" s="27" t="s">
        <v>2688</v>
      </c>
      <c r="G6498" s="28" t="s">
        <v>297</v>
      </c>
      <c r="H6498" s="27" t="s">
        <v>298</v>
      </c>
      <c r="I6498" s="118" t="s">
        <v>2689</v>
      </c>
      <c r="J6498" s="29">
        <v>0.76</v>
      </c>
      <c r="K6498" s="28" t="s">
        <v>162</v>
      </c>
      <c r="L6498" s="27" t="s">
        <v>4101</v>
      </c>
      <c r="M6498" s="27" t="s">
        <v>164</v>
      </c>
      <c r="N6498" s="27" t="s">
        <v>4101</v>
      </c>
    </row>
    <row r="6499" spans="1:14" ht="16.5" customHeight="1" thickTop="1" thickBot="1">
      <c r="A6499" s="30">
        <v>8542399010</v>
      </c>
      <c r="B6499" s="25"/>
      <c r="C6499" s="26"/>
      <c r="D6499" s="27"/>
      <c r="E6499" s="27" t="s">
        <v>702</v>
      </c>
      <c r="F6499" s="27" t="s">
        <v>2688</v>
      </c>
      <c r="G6499" s="28" t="s">
        <v>297</v>
      </c>
      <c r="H6499" s="27" t="s">
        <v>298</v>
      </c>
      <c r="I6499" s="118" t="s">
        <v>2689</v>
      </c>
      <c r="J6499" s="29">
        <v>0.76</v>
      </c>
      <c r="K6499" s="28" t="s">
        <v>162</v>
      </c>
      <c r="L6499" s="27" t="s">
        <v>4101</v>
      </c>
      <c r="M6499" s="27" t="s">
        <v>164</v>
      </c>
      <c r="N6499" s="27" t="s">
        <v>4101</v>
      </c>
    </row>
    <row r="6500" spans="1:14" ht="16.5" customHeight="1" thickTop="1" thickBot="1">
      <c r="A6500" s="30">
        <v>8542399010</v>
      </c>
      <c r="B6500" s="25"/>
      <c r="C6500" s="26"/>
      <c r="D6500" s="27"/>
      <c r="E6500" s="27" t="s">
        <v>11602</v>
      </c>
      <c r="F6500" s="27" t="s">
        <v>11603</v>
      </c>
      <c r="G6500" s="28" t="s">
        <v>297</v>
      </c>
      <c r="H6500" s="27" t="s">
        <v>298</v>
      </c>
      <c r="I6500" s="118" t="s">
        <v>11604</v>
      </c>
      <c r="J6500" s="29">
        <v>3.07</v>
      </c>
      <c r="K6500" s="28" t="s">
        <v>162</v>
      </c>
      <c r="L6500" s="27" t="s">
        <v>1087</v>
      </c>
      <c r="M6500" s="27" t="s">
        <v>164</v>
      </c>
      <c r="N6500" s="27" t="s">
        <v>1087</v>
      </c>
    </row>
    <row r="6501" spans="1:14" ht="16.5" customHeight="1" thickTop="1" thickBot="1">
      <c r="A6501" s="30">
        <v>8542399010</v>
      </c>
      <c r="B6501" s="25"/>
      <c r="C6501" s="26"/>
      <c r="D6501" s="27"/>
      <c r="E6501" s="27" t="s">
        <v>11605</v>
      </c>
      <c r="F6501" s="27" t="s">
        <v>11606</v>
      </c>
      <c r="G6501" s="28" t="s">
        <v>297</v>
      </c>
      <c r="H6501" s="27" t="s">
        <v>298</v>
      </c>
      <c r="I6501" s="118" t="s">
        <v>11607</v>
      </c>
      <c r="J6501" s="29">
        <v>1617.65</v>
      </c>
      <c r="K6501" s="28" t="s">
        <v>162</v>
      </c>
      <c r="L6501" s="27" t="s">
        <v>134</v>
      </c>
      <c r="M6501" s="27" t="s">
        <v>164</v>
      </c>
      <c r="N6501" s="27" t="s">
        <v>4101</v>
      </c>
    </row>
    <row r="6502" spans="1:14" ht="16.5" customHeight="1" thickTop="1" thickBot="1">
      <c r="A6502" s="30">
        <v>8542399010</v>
      </c>
      <c r="B6502" s="25"/>
      <c r="C6502" s="26"/>
      <c r="D6502" s="27"/>
      <c r="E6502" s="27" t="s">
        <v>10543</v>
      </c>
      <c r="F6502" s="27" t="s">
        <v>11608</v>
      </c>
      <c r="G6502" s="28" t="s">
        <v>297</v>
      </c>
      <c r="H6502" s="27" t="s">
        <v>298</v>
      </c>
      <c r="I6502" s="118" t="s">
        <v>657</v>
      </c>
      <c r="J6502" s="29">
        <v>7.69</v>
      </c>
      <c r="K6502" s="28" t="s">
        <v>162</v>
      </c>
      <c r="L6502" s="27" t="s">
        <v>4101</v>
      </c>
      <c r="M6502" s="27" t="s">
        <v>164</v>
      </c>
      <c r="N6502" s="27" t="s">
        <v>4101</v>
      </c>
    </row>
    <row r="6503" spans="1:14" ht="16.5" customHeight="1" thickTop="1" thickBot="1">
      <c r="A6503" s="30">
        <v>8542399010</v>
      </c>
      <c r="B6503" s="25"/>
      <c r="C6503" s="26"/>
      <c r="D6503" s="27"/>
      <c r="E6503" s="27" t="s">
        <v>608</v>
      </c>
      <c r="F6503" s="27" t="s">
        <v>9104</v>
      </c>
      <c r="G6503" s="28" t="s">
        <v>297</v>
      </c>
      <c r="H6503" s="27" t="s">
        <v>298</v>
      </c>
      <c r="I6503" s="118" t="s">
        <v>651</v>
      </c>
      <c r="J6503" s="29">
        <v>1.85</v>
      </c>
      <c r="K6503" s="28" t="s">
        <v>162</v>
      </c>
      <c r="L6503" s="27" t="s">
        <v>520</v>
      </c>
      <c r="M6503" s="27" t="s">
        <v>164</v>
      </c>
      <c r="N6503" s="27" t="s">
        <v>520</v>
      </c>
    </row>
    <row r="6504" spans="1:14" ht="16.5" customHeight="1" thickTop="1" thickBot="1">
      <c r="A6504" s="30">
        <v>8542399010</v>
      </c>
      <c r="B6504" s="25"/>
      <c r="C6504" s="26"/>
      <c r="D6504" s="27"/>
      <c r="E6504" s="27" t="s">
        <v>10543</v>
      </c>
      <c r="F6504" s="27" t="s">
        <v>11609</v>
      </c>
      <c r="G6504" s="28" t="s">
        <v>297</v>
      </c>
      <c r="H6504" s="27" t="s">
        <v>298</v>
      </c>
      <c r="I6504" s="118" t="s">
        <v>3013</v>
      </c>
      <c r="J6504" s="29">
        <v>17.82</v>
      </c>
      <c r="K6504" s="28" t="s">
        <v>162</v>
      </c>
      <c r="L6504" s="27" t="s">
        <v>648</v>
      </c>
      <c r="M6504" s="27" t="s">
        <v>164</v>
      </c>
      <c r="N6504" s="27" t="s">
        <v>11042</v>
      </c>
    </row>
    <row r="6505" spans="1:14" ht="16.5" customHeight="1" thickTop="1" thickBot="1">
      <c r="A6505" s="30">
        <v>8542399010</v>
      </c>
      <c r="B6505" s="25"/>
      <c r="C6505" s="26"/>
      <c r="D6505" s="27"/>
      <c r="E6505" s="27" t="s">
        <v>10543</v>
      </c>
      <c r="F6505" s="27" t="s">
        <v>11610</v>
      </c>
      <c r="G6505" s="28" t="s">
        <v>297</v>
      </c>
      <c r="H6505" s="27" t="s">
        <v>298</v>
      </c>
      <c r="I6505" s="118" t="s">
        <v>11611</v>
      </c>
      <c r="J6505" s="29">
        <v>31.57</v>
      </c>
      <c r="K6505" s="28" t="s">
        <v>162</v>
      </c>
      <c r="L6505" s="27" t="s">
        <v>9740</v>
      </c>
      <c r="M6505" s="27" t="s">
        <v>164</v>
      </c>
      <c r="N6505" s="27" t="s">
        <v>9740</v>
      </c>
    </row>
    <row r="6506" spans="1:14" ht="16.5" customHeight="1" thickTop="1" thickBot="1">
      <c r="A6506" s="30">
        <v>8542399010</v>
      </c>
      <c r="B6506" s="25"/>
      <c r="C6506" s="26"/>
      <c r="D6506" s="27"/>
      <c r="E6506" s="27" t="s">
        <v>10890</v>
      </c>
      <c r="F6506" s="27" t="s">
        <v>10891</v>
      </c>
      <c r="G6506" s="28" t="s">
        <v>297</v>
      </c>
      <c r="H6506" s="27" t="s">
        <v>298</v>
      </c>
      <c r="I6506" s="118" t="s">
        <v>5981</v>
      </c>
      <c r="J6506" s="29">
        <v>3.8</v>
      </c>
      <c r="K6506" s="28" t="s">
        <v>162</v>
      </c>
      <c r="L6506" s="27" t="s">
        <v>114</v>
      </c>
      <c r="M6506" s="27" t="s">
        <v>164</v>
      </c>
      <c r="N6506" s="27" t="s">
        <v>11042</v>
      </c>
    </row>
    <row r="6507" spans="1:14" ht="16.5" customHeight="1" thickTop="1" thickBot="1">
      <c r="A6507" s="30">
        <v>8542399010</v>
      </c>
      <c r="B6507" s="25"/>
      <c r="C6507" s="26"/>
      <c r="D6507" s="27"/>
      <c r="E6507" s="27" t="s">
        <v>7179</v>
      </c>
      <c r="F6507" s="27" t="s">
        <v>7180</v>
      </c>
      <c r="G6507" s="28" t="s">
        <v>227</v>
      </c>
      <c r="H6507" s="27" t="s">
        <v>228</v>
      </c>
      <c r="I6507" s="118" t="s">
        <v>7181</v>
      </c>
      <c r="J6507" s="29">
        <v>378.82</v>
      </c>
      <c r="K6507" s="28" t="s">
        <v>162</v>
      </c>
      <c r="L6507" s="27" t="s">
        <v>11612</v>
      </c>
      <c r="M6507" s="27" t="s">
        <v>164</v>
      </c>
      <c r="N6507" s="27" t="s">
        <v>11612</v>
      </c>
    </row>
    <row r="6508" spans="1:14" ht="16.5" customHeight="1" thickTop="1" thickBot="1">
      <c r="A6508" s="30">
        <v>8542399010</v>
      </c>
      <c r="B6508" s="25"/>
      <c r="C6508" s="26"/>
      <c r="D6508" s="27"/>
      <c r="E6508" s="27" t="s">
        <v>4823</v>
      </c>
      <c r="F6508" s="27" t="s">
        <v>4817</v>
      </c>
      <c r="G6508" s="28" t="s">
        <v>159</v>
      </c>
      <c r="H6508" s="27" t="s">
        <v>160</v>
      </c>
      <c r="I6508" s="118" t="s">
        <v>4818</v>
      </c>
      <c r="J6508" s="29">
        <v>912.35</v>
      </c>
      <c r="K6508" s="28" t="s">
        <v>162</v>
      </c>
      <c r="L6508" s="27" t="s">
        <v>9740</v>
      </c>
      <c r="M6508" s="27" t="s">
        <v>164</v>
      </c>
      <c r="N6508" s="27" t="s">
        <v>9740</v>
      </c>
    </row>
    <row r="6509" spans="1:14" ht="16.5" customHeight="1" thickTop="1" thickBot="1">
      <c r="A6509" s="30">
        <v>8542399010</v>
      </c>
      <c r="B6509" s="25"/>
      <c r="C6509" s="26"/>
      <c r="D6509" s="27"/>
      <c r="E6509" s="27" t="s">
        <v>2611</v>
      </c>
      <c r="F6509" s="27" t="s">
        <v>11613</v>
      </c>
      <c r="G6509" s="28" t="s">
        <v>159</v>
      </c>
      <c r="H6509" s="27" t="s">
        <v>160</v>
      </c>
      <c r="I6509" s="118" t="s">
        <v>11614</v>
      </c>
      <c r="J6509" s="29">
        <v>2302.8000000000002</v>
      </c>
      <c r="K6509" s="28" t="s">
        <v>162</v>
      </c>
      <c r="L6509" s="27" t="s">
        <v>648</v>
      </c>
      <c r="M6509" s="27" t="s">
        <v>164</v>
      </c>
      <c r="N6509" s="27" t="s">
        <v>11042</v>
      </c>
    </row>
    <row r="6510" spans="1:14" ht="16.5" customHeight="1" thickTop="1" thickBot="1">
      <c r="A6510" s="30">
        <v>8542399010</v>
      </c>
      <c r="B6510" s="25"/>
      <c r="C6510" s="26"/>
      <c r="D6510" s="27"/>
      <c r="E6510" s="27" t="s">
        <v>11615</v>
      </c>
      <c r="F6510" s="27" t="s">
        <v>8694</v>
      </c>
      <c r="G6510" s="28" t="s">
        <v>159</v>
      </c>
      <c r="H6510" s="27" t="s">
        <v>160</v>
      </c>
      <c r="I6510" s="118" t="s">
        <v>8695</v>
      </c>
      <c r="J6510" s="29">
        <v>410.96</v>
      </c>
      <c r="K6510" s="28" t="s">
        <v>162</v>
      </c>
      <c r="L6510" s="27" t="s">
        <v>134</v>
      </c>
      <c r="M6510" s="27" t="s">
        <v>164</v>
      </c>
      <c r="N6510" s="27" t="s">
        <v>4101</v>
      </c>
    </row>
    <row r="6511" spans="1:14" ht="16.5" customHeight="1" thickTop="1" thickBot="1">
      <c r="A6511" s="30">
        <v>8542399010</v>
      </c>
      <c r="B6511" s="25"/>
      <c r="C6511" s="26"/>
      <c r="D6511" s="27"/>
      <c r="E6511" s="27" t="s">
        <v>10543</v>
      </c>
      <c r="F6511" s="27" t="s">
        <v>11616</v>
      </c>
      <c r="G6511" s="28" t="s">
        <v>159</v>
      </c>
      <c r="H6511" s="27" t="s">
        <v>160</v>
      </c>
      <c r="I6511" s="118" t="s">
        <v>11617</v>
      </c>
      <c r="J6511" s="29">
        <v>420</v>
      </c>
      <c r="K6511" s="28" t="s">
        <v>162</v>
      </c>
      <c r="L6511" s="27" t="s">
        <v>11618</v>
      </c>
      <c r="M6511" s="27" t="s">
        <v>164</v>
      </c>
      <c r="N6511" s="27" t="s">
        <v>18418</v>
      </c>
    </row>
    <row r="6512" spans="1:14" ht="16.5" customHeight="1" thickTop="1">
      <c r="A6512" s="24">
        <v>8548009000</v>
      </c>
      <c r="B6512" s="25"/>
      <c r="C6512" s="26">
        <v>0.05</v>
      </c>
      <c r="D6512" s="27"/>
      <c r="E6512" s="27" t="s">
        <v>10035</v>
      </c>
      <c r="F6512" s="27" t="s">
        <v>11619</v>
      </c>
      <c r="G6512" s="28" t="s">
        <v>282</v>
      </c>
      <c r="H6512" s="27" t="s">
        <v>283</v>
      </c>
      <c r="I6512" s="118" t="s">
        <v>3058</v>
      </c>
      <c r="J6512" s="29">
        <v>91.8</v>
      </c>
      <c r="K6512" s="28" t="s">
        <v>162</v>
      </c>
      <c r="L6512" s="27" t="s">
        <v>218</v>
      </c>
      <c r="M6512" s="27" t="s">
        <v>164</v>
      </c>
      <c r="N6512" s="27" t="s">
        <v>18066</v>
      </c>
    </row>
    <row r="6513" spans="1:14" ht="16.5" customHeight="1">
      <c r="A6513" s="24">
        <v>8548009000</v>
      </c>
      <c r="B6513" s="25"/>
      <c r="C6513" s="26"/>
      <c r="D6513" s="27"/>
      <c r="E6513" s="27" t="s">
        <v>10035</v>
      </c>
      <c r="F6513" s="27" t="s">
        <v>9746</v>
      </c>
      <c r="G6513" s="28" t="s">
        <v>282</v>
      </c>
      <c r="H6513" s="27" t="s">
        <v>283</v>
      </c>
      <c r="I6513" s="118" t="s">
        <v>9747</v>
      </c>
      <c r="J6513" s="29">
        <v>25</v>
      </c>
      <c r="K6513" s="28" t="s">
        <v>162</v>
      </c>
      <c r="L6513" s="27" t="s">
        <v>218</v>
      </c>
      <c r="M6513" s="27" t="s">
        <v>164</v>
      </c>
      <c r="N6513" s="27" t="s">
        <v>8998</v>
      </c>
    </row>
    <row r="6514" spans="1:14" ht="16.5" customHeight="1">
      <c r="A6514" s="24">
        <v>8548009000</v>
      </c>
      <c r="B6514" s="25"/>
      <c r="C6514" s="26">
        <v>0.05</v>
      </c>
      <c r="D6514" s="27"/>
      <c r="E6514" s="27" t="s">
        <v>11620</v>
      </c>
      <c r="F6514" s="27" t="s">
        <v>11621</v>
      </c>
      <c r="G6514" s="28" t="s">
        <v>173</v>
      </c>
      <c r="H6514" s="27" t="s">
        <v>174</v>
      </c>
      <c r="I6514" s="118" t="s">
        <v>11622</v>
      </c>
      <c r="J6514" s="29">
        <v>0.56999999999999995</v>
      </c>
      <c r="K6514" s="28" t="s">
        <v>162</v>
      </c>
      <c r="L6514" s="27" t="s">
        <v>42</v>
      </c>
      <c r="M6514" s="27" t="s">
        <v>164</v>
      </c>
      <c r="N6514" s="27" t="s">
        <v>18077</v>
      </c>
    </row>
    <row r="6515" spans="1:14" ht="16.5" customHeight="1">
      <c r="A6515" s="24">
        <v>8541100009</v>
      </c>
      <c r="B6515" s="25"/>
      <c r="C6515" s="26"/>
      <c r="D6515" s="27"/>
      <c r="E6515" s="27" t="s">
        <v>11623</v>
      </c>
      <c r="F6515" s="27" t="s">
        <v>6600</v>
      </c>
      <c r="G6515" s="28" t="s">
        <v>173</v>
      </c>
      <c r="H6515" s="27" t="s">
        <v>174</v>
      </c>
      <c r="I6515" s="118" t="s">
        <v>4970</v>
      </c>
      <c r="J6515" s="29">
        <v>22.7</v>
      </c>
      <c r="K6515" s="28" t="s">
        <v>162</v>
      </c>
      <c r="L6515" s="27" t="s">
        <v>523</v>
      </c>
      <c r="M6515" s="27" t="s">
        <v>164</v>
      </c>
      <c r="N6515" s="27" t="s">
        <v>523</v>
      </c>
    </row>
    <row r="6516" spans="1:14" ht="16.5" customHeight="1" thickBot="1">
      <c r="A6516" s="24">
        <v>8536693000</v>
      </c>
      <c r="B6516" s="25"/>
      <c r="C6516" s="26"/>
      <c r="D6516" s="27"/>
      <c r="E6516" s="27" t="s">
        <v>4665</v>
      </c>
      <c r="F6516" s="27" t="s">
        <v>6377</v>
      </c>
      <c r="G6516" s="28" t="s">
        <v>173</v>
      </c>
      <c r="H6516" s="27" t="s">
        <v>174</v>
      </c>
      <c r="I6516" s="118" t="s">
        <v>9680</v>
      </c>
      <c r="J6516" s="29">
        <v>2.5</v>
      </c>
      <c r="K6516" s="28" t="s">
        <v>162</v>
      </c>
      <c r="L6516" s="27" t="s">
        <v>10041</v>
      </c>
      <c r="M6516" s="27" t="s">
        <v>164</v>
      </c>
      <c r="N6516" s="27" t="s">
        <v>10041</v>
      </c>
    </row>
    <row r="6517" spans="1:14" ht="16.5" customHeight="1" thickTop="1" thickBot="1">
      <c r="A6517" s="30">
        <v>8542319010</v>
      </c>
      <c r="B6517" s="25"/>
      <c r="C6517" s="26"/>
      <c r="D6517" s="27"/>
      <c r="E6517" s="27" t="s">
        <v>11624</v>
      </c>
      <c r="F6517" s="27" t="s">
        <v>10600</v>
      </c>
      <c r="G6517" s="28" t="s">
        <v>173</v>
      </c>
      <c r="H6517" s="27" t="s">
        <v>174</v>
      </c>
      <c r="I6517" s="118" t="s">
        <v>10601</v>
      </c>
      <c r="J6517" s="29">
        <v>37.1</v>
      </c>
      <c r="K6517" s="28" t="s">
        <v>162</v>
      </c>
      <c r="L6517" s="27" t="s">
        <v>580</v>
      </c>
      <c r="M6517" s="27" t="s">
        <v>164</v>
      </c>
      <c r="N6517" s="27" t="s">
        <v>10753</v>
      </c>
    </row>
    <row r="6518" spans="1:14" ht="16.5" customHeight="1" thickTop="1" thickBot="1">
      <c r="A6518" s="30">
        <v>8542399010</v>
      </c>
      <c r="B6518" s="25"/>
      <c r="C6518" s="26"/>
      <c r="D6518" s="27"/>
      <c r="E6518" s="27" t="s">
        <v>3021</v>
      </c>
      <c r="F6518" s="27" t="s">
        <v>11625</v>
      </c>
      <c r="G6518" s="28" t="s">
        <v>297</v>
      </c>
      <c r="H6518" s="27" t="s">
        <v>298</v>
      </c>
      <c r="I6518" s="118" t="s">
        <v>11626</v>
      </c>
      <c r="J6518" s="29">
        <v>166.46</v>
      </c>
      <c r="K6518" s="28" t="s">
        <v>162</v>
      </c>
      <c r="L6518" s="27" t="s">
        <v>416</v>
      </c>
      <c r="M6518" s="27" t="s">
        <v>164</v>
      </c>
      <c r="N6518" s="27" t="s">
        <v>18081</v>
      </c>
    </row>
    <row r="6519" spans="1:14" ht="16.5" customHeight="1" thickTop="1" thickBot="1">
      <c r="A6519" s="24">
        <v>7320909008</v>
      </c>
      <c r="B6519" s="25"/>
      <c r="C6519" s="26">
        <v>0.15</v>
      </c>
      <c r="D6519" s="27"/>
      <c r="E6519" s="27" t="s">
        <v>11627</v>
      </c>
      <c r="F6519" s="27" t="s">
        <v>4502</v>
      </c>
      <c r="G6519" s="28" t="s">
        <v>167</v>
      </c>
      <c r="H6519" s="27" t="s">
        <v>168</v>
      </c>
      <c r="I6519" s="118" t="s">
        <v>4833</v>
      </c>
      <c r="J6519" s="29">
        <v>3.36</v>
      </c>
      <c r="K6519" s="28" t="s">
        <v>162</v>
      </c>
      <c r="L6519" s="27" t="s">
        <v>4504</v>
      </c>
      <c r="M6519" s="27" t="s">
        <v>164</v>
      </c>
      <c r="N6519" s="27" t="s">
        <v>18259</v>
      </c>
    </row>
    <row r="6520" spans="1:14" ht="16.5" customHeight="1" thickTop="1" thickBot="1">
      <c r="A6520" s="30">
        <v>8414592000</v>
      </c>
      <c r="B6520" s="25"/>
      <c r="C6520" s="26"/>
      <c r="D6520" s="27"/>
      <c r="E6520" s="27" t="s">
        <v>11628</v>
      </c>
      <c r="F6520" s="27" t="s">
        <v>2166</v>
      </c>
      <c r="G6520" s="28" t="s">
        <v>173</v>
      </c>
      <c r="H6520" s="27" t="s">
        <v>174</v>
      </c>
      <c r="I6520" s="118" t="s">
        <v>2167</v>
      </c>
      <c r="J6520" s="29">
        <v>4109.6000000000004</v>
      </c>
      <c r="K6520" s="28" t="s">
        <v>162</v>
      </c>
      <c r="L6520" s="27" t="s">
        <v>1232</v>
      </c>
      <c r="M6520" s="27" t="s">
        <v>164</v>
      </c>
      <c r="N6520" s="27" t="s">
        <v>15527</v>
      </c>
    </row>
    <row r="6521" spans="1:14" ht="16.5" customHeight="1" thickTop="1">
      <c r="A6521" s="24">
        <v>8504409100</v>
      </c>
      <c r="B6521" s="25"/>
      <c r="C6521" s="26"/>
      <c r="D6521" s="27"/>
      <c r="E6521" s="27" t="s">
        <v>4158</v>
      </c>
      <c r="F6521" s="27" t="s">
        <v>11629</v>
      </c>
      <c r="G6521" s="28" t="s">
        <v>173</v>
      </c>
      <c r="H6521" s="27" t="s">
        <v>174</v>
      </c>
      <c r="I6521" s="118" t="s">
        <v>11630</v>
      </c>
      <c r="J6521" s="29">
        <v>18.36</v>
      </c>
      <c r="K6521" s="28" t="s">
        <v>162</v>
      </c>
      <c r="L6521" s="27" t="s">
        <v>212</v>
      </c>
      <c r="M6521" s="27" t="s">
        <v>164</v>
      </c>
      <c r="N6521" s="27" t="s">
        <v>18065</v>
      </c>
    </row>
    <row r="6522" spans="1:14" ht="16.5" customHeight="1">
      <c r="A6522" s="24">
        <v>8504409100</v>
      </c>
      <c r="B6522" s="25"/>
      <c r="C6522" s="26"/>
      <c r="D6522" s="27"/>
      <c r="E6522" s="27" t="s">
        <v>4158</v>
      </c>
      <c r="F6522" s="27" t="s">
        <v>2170</v>
      </c>
      <c r="G6522" s="28" t="s">
        <v>173</v>
      </c>
      <c r="H6522" s="27" t="s">
        <v>174</v>
      </c>
      <c r="I6522" s="118" t="s">
        <v>2171</v>
      </c>
      <c r="J6522" s="29">
        <v>20.94</v>
      </c>
      <c r="K6522" s="28" t="s">
        <v>162</v>
      </c>
      <c r="L6522" s="27" t="s">
        <v>212</v>
      </c>
      <c r="M6522" s="27" t="s">
        <v>164</v>
      </c>
      <c r="N6522" s="27" t="s">
        <v>18065</v>
      </c>
    </row>
    <row r="6523" spans="1:14" ht="16.5" customHeight="1">
      <c r="A6523" s="24">
        <v>8504409100</v>
      </c>
      <c r="B6523" s="25"/>
      <c r="C6523" s="26"/>
      <c r="D6523" s="27"/>
      <c r="E6523" s="27" t="s">
        <v>4158</v>
      </c>
      <c r="F6523" s="27" t="s">
        <v>9130</v>
      </c>
      <c r="G6523" s="28" t="s">
        <v>173</v>
      </c>
      <c r="H6523" s="27" t="s">
        <v>174</v>
      </c>
      <c r="I6523" s="118" t="s">
        <v>7556</v>
      </c>
      <c r="J6523" s="29">
        <v>153.91999999999999</v>
      </c>
      <c r="K6523" s="28" t="s">
        <v>162</v>
      </c>
      <c r="L6523" s="27" t="s">
        <v>212</v>
      </c>
      <c r="M6523" s="27" t="s">
        <v>164</v>
      </c>
      <c r="N6523" s="27" t="s">
        <v>18065</v>
      </c>
    </row>
    <row r="6524" spans="1:14" ht="16.5" customHeight="1">
      <c r="A6524" s="24">
        <v>8504409100</v>
      </c>
      <c r="B6524" s="25"/>
      <c r="C6524" s="26"/>
      <c r="D6524" s="27"/>
      <c r="E6524" s="27" t="s">
        <v>4158</v>
      </c>
      <c r="F6524" s="27" t="s">
        <v>9130</v>
      </c>
      <c r="G6524" s="28" t="s">
        <v>173</v>
      </c>
      <c r="H6524" s="27" t="s">
        <v>174</v>
      </c>
      <c r="I6524" s="118" t="s">
        <v>11631</v>
      </c>
      <c r="J6524" s="29">
        <v>84.15</v>
      </c>
      <c r="K6524" s="28" t="s">
        <v>162</v>
      </c>
      <c r="L6524" s="27" t="s">
        <v>212</v>
      </c>
      <c r="M6524" s="27" t="s">
        <v>164</v>
      </c>
      <c r="N6524" s="27" t="s">
        <v>18065</v>
      </c>
    </row>
    <row r="6525" spans="1:14" ht="16.5" customHeight="1">
      <c r="A6525" s="24">
        <v>8504409100</v>
      </c>
      <c r="B6525" s="25"/>
      <c r="C6525" s="26"/>
      <c r="D6525" s="27"/>
      <c r="E6525" s="27" t="s">
        <v>4158</v>
      </c>
      <c r="F6525" s="27" t="s">
        <v>8333</v>
      </c>
      <c r="G6525" s="28" t="s">
        <v>173</v>
      </c>
      <c r="H6525" s="27" t="s">
        <v>174</v>
      </c>
      <c r="I6525" s="118" t="s">
        <v>8334</v>
      </c>
      <c r="J6525" s="29">
        <v>86.24</v>
      </c>
      <c r="K6525" s="28" t="s">
        <v>162</v>
      </c>
      <c r="L6525" s="27" t="s">
        <v>212</v>
      </c>
      <c r="M6525" s="27" t="s">
        <v>164</v>
      </c>
      <c r="N6525" s="27" t="s">
        <v>18065</v>
      </c>
    </row>
    <row r="6526" spans="1:14" ht="16.5" customHeight="1">
      <c r="A6526" s="24">
        <v>8504409100</v>
      </c>
      <c r="B6526" s="25"/>
      <c r="C6526" s="26"/>
      <c r="D6526" s="27"/>
      <c r="E6526" s="27" t="s">
        <v>4158</v>
      </c>
      <c r="F6526" s="27" t="s">
        <v>8010</v>
      </c>
      <c r="G6526" s="28" t="s">
        <v>173</v>
      </c>
      <c r="H6526" s="27" t="s">
        <v>174</v>
      </c>
      <c r="I6526" s="118" t="s">
        <v>8009</v>
      </c>
      <c r="J6526" s="29">
        <v>125.06</v>
      </c>
      <c r="K6526" s="28" t="s">
        <v>162</v>
      </c>
      <c r="L6526" s="27" t="s">
        <v>212</v>
      </c>
      <c r="M6526" s="27" t="s">
        <v>164</v>
      </c>
      <c r="N6526" s="27" t="s">
        <v>18065</v>
      </c>
    </row>
    <row r="6527" spans="1:14" ht="16.5" customHeight="1">
      <c r="A6527" s="24">
        <v>8504409100</v>
      </c>
      <c r="B6527" s="25"/>
      <c r="C6527" s="26"/>
      <c r="D6527" s="27"/>
      <c r="E6527" s="27" t="s">
        <v>4158</v>
      </c>
      <c r="F6527" s="27" t="s">
        <v>8010</v>
      </c>
      <c r="G6527" s="28" t="s">
        <v>173</v>
      </c>
      <c r="H6527" s="27" t="s">
        <v>174</v>
      </c>
      <c r="I6527" s="118" t="s">
        <v>8011</v>
      </c>
      <c r="J6527" s="29">
        <v>59.45</v>
      </c>
      <c r="K6527" s="28" t="s">
        <v>162</v>
      </c>
      <c r="L6527" s="27" t="s">
        <v>212</v>
      </c>
      <c r="M6527" s="27" t="s">
        <v>164</v>
      </c>
      <c r="N6527" s="27" t="s">
        <v>18065</v>
      </c>
    </row>
    <row r="6528" spans="1:14" ht="16.5" customHeight="1">
      <c r="A6528" s="24">
        <v>8504509500</v>
      </c>
      <c r="B6528" s="25"/>
      <c r="C6528" s="26"/>
      <c r="D6528" s="27"/>
      <c r="E6528" s="27" t="s">
        <v>11632</v>
      </c>
      <c r="F6528" s="27" t="s">
        <v>8341</v>
      </c>
      <c r="G6528" s="28" t="s">
        <v>173</v>
      </c>
      <c r="H6528" s="27" t="s">
        <v>174</v>
      </c>
      <c r="I6528" s="118" t="s">
        <v>8342</v>
      </c>
      <c r="J6528" s="29">
        <v>6.86</v>
      </c>
      <c r="K6528" s="28" t="s">
        <v>162</v>
      </c>
      <c r="L6528" s="27" t="s">
        <v>218</v>
      </c>
      <c r="M6528" s="27" t="s">
        <v>164</v>
      </c>
      <c r="N6528" s="27" t="s">
        <v>18066</v>
      </c>
    </row>
    <row r="6529" spans="1:14" ht="16.5" customHeight="1">
      <c r="A6529" s="24">
        <v>8504509500</v>
      </c>
      <c r="B6529" s="25"/>
      <c r="C6529" s="26"/>
      <c r="D6529" s="27"/>
      <c r="E6529" s="27" t="s">
        <v>11632</v>
      </c>
      <c r="F6529" s="27" t="s">
        <v>11633</v>
      </c>
      <c r="G6529" s="28" t="s">
        <v>173</v>
      </c>
      <c r="H6529" s="27" t="s">
        <v>174</v>
      </c>
      <c r="I6529" s="118" t="s">
        <v>11176</v>
      </c>
      <c r="J6529" s="29">
        <v>4.84</v>
      </c>
      <c r="K6529" s="28" t="s">
        <v>162</v>
      </c>
      <c r="L6529" s="27" t="s">
        <v>221</v>
      </c>
      <c r="M6529" s="27" t="s">
        <v>164</v>
      </c>
      <c r="N6529" s="27" t="s">
        <v>13376</v>
      </c>
    </row>
    <row r="6530" spans="1:14" ht="16.5" customHeight="1">
      <c r="A6530" s="24">
        <v>8504509500</v>
      </c>
      <c r="B6530" s="25"/>
      <c r="C6530" s="26"/>
      <c r="D6530" s="27"/>
      <c r="E6530" s="27" t="s">
        <v>10558</v>
      </c>
      <c r="F6530" s="27" t="s">
        <v>11634</v>
      </c>
      <c r="G6530" s="28" t="s">
        <v>187</v>
      </c>
      <c r="H6530" s="27" t="s">
        <v>188</v>
      </c>
      <c r="I6530" s="118" t="s">
        <v>11635</v>
      </c>
      <c r="J6530" s="29">
        <v>13.32</v>
      </c>
      <c r="K6530" s="28" t="s">
        <v>162</v>
      </c>
      <c r="L6530" s="27" t="s">
        <v>344</v>
      </c>
      <c r="M6530" s="27" t="s">
        <v>164</v>
      </c>
      <c r="N6530" s="27" t="s">
        <v>9113</v>
      </c>
    </row>
    <row r="6531" spans="1:14" ht="16.5" customHeight="1">
      <c r="A6531" s="24">
        <v>8504509500</v>
      </c>
      <c r="B6531" s="25"/>
      <c r="C6531" s="26"/>
      <c r="D6531" s="27"/>
      <c r="E6531" s="27" t="s">
        <v>10558</v>
      </c>
      <c r="F6531" s="27" t="s">
        <v>11636</v>
      </c>
      <c r="G6531" s="28" t="s">
        <v>187</v>
      </c>
      <c r="H6531" s="27" t="s">
        <v>188</v>
      </c>
      <c r="I6531" s="118" t="s">
        <v>11637</v>
      </c>
      <c r="J6531" s="29">
        <v>106.08</v>
      </c>
      <c r="K6531" s="28" t="s">
        <v>162</v>
      </c>
      <c r="L6531" s="27" t="s">
        <v>344</v>
      </c>
      <c r="M6531" s="27" t="s">
        <v>164</v>
      </c>
      <c r="N6531" s="27" t="s">
        <v>9113</v>
      </c>
    </row>
    <row r="6532" spans="1:14" ht="16.5" customHeight="1">
      <c r="A6532" s="24">
        <v>8504509500</v>
      </c>
      <c r="B6532" s="25"/>
      <c r="C6532" s="26"/>
      <c r="D6532" s="27"/>
      <c r="E6532" s="27" t="s">
        <v>11638</v>
      </c>
      <c r="F6532" s="27" t="s">
        <v>11182</v>
      </c>
      <c r="G6532" s="28" t="s">
        <v>282</v>
      </c>
      <c r="H6532" s="27" t="s">
        <v>283</v>
      </c>
      <c r="I6532" s="118" t="s">
        <v>5341</v>
      </c>
      <c r="J6532" s="29">
        <v>4.58</v>
      </c>
      <c r="K6532" s="28" t="s">
        <v>162</v>
      </c>
      <c r="L6532" s="27" t="s">
        <v>218</v>
      </c>
      <c r="M6532" s="27" t="s">
        <v>164</v>
      </c>
      <c r="N6532" s="27" t="s">
        <v>18066</v>
      </c>
    </row>
    <row r="6533" spans="1:14" ht="16.5" customHeight="1">
      <c r="A6533" s="24">
        <v>8504509500</v>
      </c>
      <c r="B6533" s="25"/>
      <c r="C6533" s="26"/>
      <c r="D6533" s="27"/>
      <c r="E6533" s="27" t="s">
        <v>11638</v>
      </c>
      <c r="F6533" s="27" t="s">
        <v>8353</v>
      </c>
      <c r="G6533" s="28" t="s">
        <v>282</v>
      </c>
      <c r="H6533" s="27" t="s">
        <v>283</v>
      </c>
      <c r="I6533" s="118" t="s">
        <v>8354</v>
      </c>
      <c r="J6533" s="29">
        <v>59.83</v>
      </c>
      <c r="K6533" s="28" t="s">
        <v>162</v>
      </c>
      <c r="L6533" s="27" t="s">
        <v>236</v>
      </c>
      <c r="M6533" s="27" t="s">
        <v>164</v>
      </c>
      <c r="N6533" s="27" t="s">
        <v>18068</v>
      </c>
    </row>
    <row r="6534" spans="1:14" ht="16.5" customHeight="1">
      <c r="A6534" s="24">
        <v>8504509500</v>
      </c>
      <c r="B6534" s="25"/>
      <c r="C6534" s="26"/>
      <c r="D6534" s="27"/>
      <c r="E6534" s="27" t="s">
        <v>9134</v>
      </c>
      <c r="F6534" s="27" t="s">
        <v>8353</v>
      </c>
      <c r="G6534" s="28" t="s">
        <v>233</v>
      </c>
      <c r="H6534" s="27" t="s">
        <v>234</v>
      </c>
      <c r="I6534" s="118" t="s">
        <v>8354</v>
      </c>
      <c r="J6534" s="29">
        <v>7.23</v>
      </c>
      <c r="K6534" s="28" t="s">
        <v>162</v>
      </c>
      <c r="L6534" s="27" t="s">
        <v>236</v>
      </c>
      <c r="M6534" s="27" t="s">
        <v>164</v>
      </c>
      <c r="N6534" s="27" t="s">
        <v>18068</v>
      </c>
    </row>
    <row r="6535" spans="1:14" ht="16.5" customHeight="1">
      <c r="A6535" s="24">
        <v>8532210000</v>
      </c>
      <c r="B6535" s="25"/>
      <c r="C6535" s="26"/>
      <c r="D6535" s="27"/>
      <c r="E6535" s="27" t="s">
        <v>3067</v>
      </c>
      <c r="F6535" s="27" t="s">
        <v>11639</v>
      </c>
      <c r="G6535" s="28" t="s">
        <v>173</v>
      </c>
      <c r="H6535" s="27" t="s">
        <v>174</v>
      </c>
      <c r="I6535" s="118" t="s">
        <v>11640</v>
      </c>
      <c r="J6535" s="29">
        <v>2485</v>
      </c>
      <c r="K6535" s="28" t="s">
        <v>162</v>
      </c>
      <c r="L6535" s="27" t="s">
        <v>236</v>
      </c>
      <c r="M6535" s="27" t="s">
        <v>164</v>
      </c>
      <c r="N6535" s="27" t="s">
        <v>18068</v>
      </c>
    </row>
    <row r="6536" spans="1:14" ht="16.5" customHeight="1">
      <c r="A6536" s="24">
        <v>8532220000</v>
      </c>
      <c r="B6536" s="25"/>
      <c r="C6536" s="26"/>
      <c r="D6536" s="27"/>
      <c r="E6536" s="27" t="s">
        <v>11641</v>
      </c>
      <c r="F6536" s="27" t="s">
        <v>11642</v>
      </c>
      <c r="G6536" s="28" t="s">
        <v>292</v>
      </c>
      <c r="H6536" s="27" t="s">
        <v>293</v>
      </c>
      <c r="I6536" s="118" t="s">
        <v>10494</v>
      </c>
      <c r="J6536" s="29">
        <v>12.48</v>
      </c>
      <c r="K6536" s="28" t="s">
        <v>162</v>
      </c>
      <c r="L6536" s="27" t="s">
        <v>416</v>
      </c>
      <c r="M6536" s="27" t="s">
        <v>164</v>
      </c>
      <c r="N6536" s="27" t="s">
        <v>18081</v>
      </c>
    </row>
    <row r="6537" spans="1:14" ht="16.5" customHeight="1">
      <c r="A6537" s="24">
        <v>8532230000</v>
      </c>
      <c r="B6537" s="25"/>
      <c r="C6537" s="26"/>
      <c r="D6537" s="27"/>
      <c r="E6537" s="27" t="s">
        <v>4315</v>
      </c>
      <c r="F6537" s="27" t="s">
        <v>11643</v>
      </c>
      <c r="G6537" s="28" t="s">
        <v>173</v>
      </c>
      <c r="H6537" s="27" t="s">
        <v>174</v>
      </c>
      <c r="I6537" s="118" t="s">
        <v>11644</v>
      </c>
      <c r="J6537" s="29">
        <v>1.08</v>
      </c>
      <c r="K6537" s="28" t="s">
        <v>162</v>
      </c>
      <c r="L6537" s="27" t="s">
        <v>42</v>
      </c>
      <c r="M6537" s="27" t="s">
        <v>164</v>
      </c>
      <c r="N6537" s="27" t="s">
        <v>18077</v>
      </c>
    </row>
    <row r="6538" spans="1:14" ht="16.5" customHeight="1">
      <c r="A6538" s="24">
        <v>8532240000</v>
      </c>
      <c r="B6538" s="25"/>
      <c r="C6538" s="26"/>
      <c r="D6538" s="27"/>
      <c r="E6538" s="27" t="s">
        <v>9139</v>
      </c>
      <c r="F6538" s="27" t="s">
        <v>11219</v>
      </c>
      <c r="G6538" s="28" t="s">
        <v>173</v>
      </c>
      <c r="H6538" s="27" t="s">
        <v>174</v>
      </c>
      <c r="I6538" s="118" t="s">
        <v>11220</v>
      </c>
      <c r="J6538" s="29">
        <v>1.72</v>
      </c>
      <c r="K6538" s="28" t="s">
        <v>162</v>
      </c>
      <c r="L6538" s="27" t="s">
        <v>262</v>
      </c>
      <c r="M6538" s="27" t="s">
        <v>164</v>
      </c>
      <c r="N6538" s="27" t="s">
        <v>262</v>
      </c>
    </row>
    <row r="6539" spans="1:14" ht="16.5" customHeight="1">
      <c r="A6539" s="24">
        <v>8532240000</v>
      </c>
      <c r="B6539" s="25"/>
      <c r="C6539" s="26"/>
      <c r="D6539" s="27"/>
      <c r="E6539" s="27" t="s">
        <v>9139</v>
      </c>
      <c r="F6539" s="27" t="s">
        <v>10652</v>
      </c>
      <c r="G6539" s="28" t="s">
        <v>173</v>
      </c>
      <c r="H6539" s="27" t="s">
        <v>174</v>
      </c>
      <c r="I6539" s="118" t="s">
        <v>10653</v>
      </c>
      <c r="J6539" s="29">
        <v>0.77</v>
      </c>
      <c r="K6539" s="28" t="s">
        <v>162</v>
      </c>
      <c r="L6539" s="27" t="s">
        <v>262</v>
      </c>
      <c r="M6539" s="27" t="s">
        <v>164</v>
      </c>
      <c r="N6539" s="27" t="s">
        <v>262</v>
      </c>
    </row>
    <row r="6540" spans="1:14" ht="16.5" customHeight="1">
      <c r="A6540" s="24">
        <v>8532240000</v>
      </c>
      <c r="B6540" s="25"/>
      <c r="C6540" s="26"/>
      <c r="D6540" s="27"/>
      <c r="E6540" s="27" t="s">
        <v>9139</v>
      </c>
      <c r="F6540" s="27" t="s">
        <v>11645</v>
      </c>
      <c r="G6540" s="28" t="s">
        <v>173</v>
      </c>
      <c r="H6540" s="27" t="s">
        <v>174</v>
      </c>
      <c r="I6540" s="118" t="s">
        <v>10655</v>
      </c>
      <c r="J6540" s="29">
        <v>3.91</v>
      </c>
      <c r="K6540" s="28" t="s">
        <v>162</v>
      </c>
      <c r="L6540" s="27" t="s">
        <v>262</v>
      </c>
      <c r="M6540" s="27" t="s">
        <v>164</v>
      </c>
      <c r="N6540" s="27" t="s">
        <v>262</v>
      </c>
    </row>
    <row r="6541" spans="1:14" ht="16.5" customHeight="1">
      <c r="A6541" s="24">
        <v>8532240000</v>
      </c>
      <c r="B6541" s="25"/>
      <c r="C6541" s="26"/>
      <c r="D6541" s="27"/>
      <c r="E6541" s="27" t="s">
        <v>9139</v>
      </c>
      <c r="F6541" s="27" t="s">
        <v>3968</v>
      </c>
      <c r="G6541" s="28" t="s">
        <v>173</v>
      </c>
      <c r="H6541" s="27" t="s">
        <v>174</v>
      </c>
      <c r="I6541" s="118" t="s">
        <v>3969</v>
      </c>
      <c r="J6541" s="29">
        <v>4.5599999999999996</v>
      </c>
      <c r="K6541" s="28" t="s">
        <v>162</v>
      </c>
      <c r="L6541" s="27" t="s">
        <v>265</v>
      </c>
      <c r="M6541" s="27" t="s">
        <v>164</v>
      </c>
      <c r="N6541" s="27" t="s">
        <v>9360</v>
      </c>
    </row>
    <row r="6542" spans="1:14" ht="16.5" customHeight="1">
      <c r="A6542" s="24">
        <v>8532240000</v>
      </c>
      <c r="B6542" s="25"/>
      <c r="C6542" s="26"/>
      <c r="D6542" s="27"/>
      <c r="E6542" s="27" t="s">
        <v>9139</v>
      </c>
      <c r="F6542" s="27" t="s">
        <v>8403</v>
      </c>
      <c r="G6542" s="28" t="s">
        <v>297</v>
      </c>
      <c r="H6542" s="27" t="s">
        <v>298</v>
      </c>
      <c r="I6542" s="118" t="s">
        <v>8404</v>
      </c>
      <c r="J6542" s="29">
        <v>9.94</v>
      </c>
      <c r="K6542" s="28" t="s">
        <v>162</v>
      </c>
      <c r="L6542" s="27" t="s">
        <v>265</v>
      </c>
      <c r="M6542" s="27" t="s">
        <v>164</v>
      </c>
      <c r="N6542" s="27" t="s">
        <v>9360</v>
      </c>
    </row>
    <row r="6543" spans="1:14" ht="16.5" customHeight="1">
      <c r="A6543" s="24">
        <v>8532240000</v>
      </c>
      <c r="B6543" s="25"/>
      <c r="C6543" s="26"/>
      <c r="D6543" s="27"/>
      <c r="E6543" s="27" t="s">
        <v>9139</v>
      </c>
      <c r="F6543" s="27" t="s">
        <v>8405</v>
      </c>
      <c r="G6543" s="28" t="s">
        <v>3390</v>
      </c>
      <c r="H6543" s="27" t="s">
        <v>3391</v>
      </c>
      <c r="I6543" s="118" t="s">
        <v>8406</v>
      </c>
      <c r="J6543" s="29">
        <v>2.16</v>
      </c>
      <c r="K6543" s="28" t="s">
        <v>162</v>
      </c>
      <c r="L6543" s="27" t="s">
        <v>265</v>
      </c>
      <c r="M6543" s="27" t="s">
        <v>164</v>
      </c>
      <c r="N6543" s="27" t="s">
        <v>9360</v>
      </c>
    </row>
    <row r="6544" spans="1:14" ht="16.5" customHeight="1">
      <c r="A6544" s="24">
        <v>8532240000</v>
      </c>
      <c r="B6544" s="25"/>
      <c r="C6544" s="26"/>
      <c r="D6544" s="27"/>
      <c r="E6544" s="27" t="s">
        <v>9139</v>
      </c>
      <c r="F6544" s="27" t="s">
        <v>8181</v>
      </c>
      <c r="G6544" s="28" t="s">
        <v>159</v>
      </c>
      <c r="H6544" s="27" t="s">
        <v>160</v>
      </c>
      <c r="I6544" s="118" t="s">
        <v>8182</v>
      </c>
      <c r="J6544" s="29">
        <v>3.95</v>
      </c>
      <c r="K6544" s="28" t="s">
        <v>162</v>
      </c>
      <c r="L6544" s="27" t="s">
        <v>265</v>
      </c>
      <c r="M6544" s="27" t="s">
        <v>164</v>
      </c>
      <c r="N6544" s="27" t="s">
        <v>9360</v>
      </c>
    </row>
    <row r="6545" spans="1:14" ht="16.5" customHeight="1">
      <c r="A6545" s="24">
        <v>8532250000</v>
      </c>
      <c r="B6545" s="25"/>
      <c r="C6545" s="26"/>
      <c r="D6545" s="27"/>
      <c r="E6545" s="27" t="s">
        <v>11646</v>
      </c>
      <c r="F6545" s="27" t="s">
        <v>7302</v>
      </c>
      <c r="G6545" s="28" t="s">
        <v>173</v>
      </c>
      <c r="H6545" s="27" t="s">
        <v>174</v>
      </c>
      <c r="I6545" s="118" t="s">
        <v>7303</v>
      </c>
      <c r="J6545" s="29">
        <v>28.62</v>
      </c>
      <c r="K6545" s="28" t="s">
        <v>162</v>
      </c>
      <c r="L6545" s="27" t="s">
        <v>344</v>
      </c>
      <c r="M6545" s="27" t="s">
        <v>164</v>
      </c>
      <c r="N6545" s="27" t="s">
        <v>9113</v>
      </c>
    </row>
    <row r="6546" spans="1:14" ht="16.5" customHeight="1">
      <c r="A6546" s="24">
        <v>8532250000</v>
      </c>
      <c r="B6546" s="25"/>
      <c r="C6546" s="26"/>
      <c r="D6546" s="27"/>
      <c r="E6546" s="27" t="s">
        <v>11647</v>
      </c>
      <c r="F6546" s="27" t="s">
        <v>11648</v>
      </c>
      <c r="G6546" s="28" t="s">
        <v>347</v>
      </c>
      <c r="H6546" s="27" t="s">
        <v>348</v>
      </c>
      <c r="I6546" s="118" t="s">
        <v>10226</v>
      </c>
      <c r="J6546" s="29">
        <v>332.31</v>
      </c>
      <c r="K6546" s="28" t="s">
        <v>162</v>
      </c>
      <c r="L6546" s="27" t="s">
        <v>344</v>
      </c>
      <c r="M6546" s="27" t="s">
        <v>164</v>
      </c>
      <c r="N6546" s="27" t="s">
        <v>9113</v>
      </c>
    </row>
    <row r="6547" spans="1:14" ht="16.5" customHeight="1">
      <c r="A6547" s="24">
        <v>8533100000</v>
      </c>
      <c r="B6547" s="25"/>
      <c r="C6547" s="26"/>
      <c r="D6547" s="27"/>
      <c r="E6547" s="27" t="s">
        <v>11649</v>
      </c>
      <c r="F6547" s="27" t="s">
        <v>11650</v>
      </c>
      <c r="G6547" s="28" t="s">
        <v>173</v>
      </c>
      <c r="H6547" s="27" t="s">
        <v>174</v>
      </c>
      <c r="I6547" s="118" t="s">
        <v>11651</v>
      </c>
      <c r="J6547" s="29">
        <v>1.08</v>
      </c>
      <c r="K6547" s="28" t="s">
        <v>162</v>
      </c>
      <c r="L6547" s="27" t="s">
        <v>272</v>
      </c>
      <c r="M6547" s="27" t="s">
        <v>164</v>
      </c>
      <c r="N6547" s="27" t="s">
        <v>18073</v>
      </c>
    </row>
    <row r="6548" spans="1:14" ht="16.5" customHeight="1">
      <c r="A6548" s="24">
        <v>8533100000</v>
      </c>
      <c r="B6548" s="25"/>
      <c r="C6548" s="26"/>
      <c r="D6548" s="27"/>
      <c r="E6548" s="27" t="s">
        <v>11649</v>
      </c>
      <c r="F6548" s="27" t="s">
        <v>11652</v>
      </c>
      <c r="G6548" s="28" t="s">
        <v>173</v>
      </c>
      <c r="H6548" s="27" t="s">
        <v>174</v>
      </c>
      <c r="I6548" s="118" t="s">
        <v>11653</v>
      </c>
      <c r="J6548" s="29">
        <v>3.65</v>
      </c>
      <c r="K6548" s="28" t="s">
        <v>162</v>
      </c>
      <c r="L6548" s="27" t="s">
        <v>272</v>
      </c>
      <c r="M6548" s="27" t="s">
        <v>164</v>
      </c>
      <c r="N6548" s="27" t="s">
        <v>18073</v>
      </c>
    </row>
    <row r="6549" spans="1:14" ht="16.5" customHeight="1">
      <c r="A6549" s="24">
        <v>8533100000</v>
      </c>
      <c r="B6549" s="25"/>
      <c r="C6549" s="26"/>
      <c r="D6549" s="27"/>
      <c r="E6549" s="27" t="s">
        <v>11649</v>
      </c>
      <c r="F6549" s="27" t="s">
        <v>11654</v>
      </c>
      <c r="G6549" s="28" t="s">
        <v>173</v>
      </c>
      <c r="H6549" s="27" t="s">
        <v>174</v>
      </c>
      <c r="I6549" s="118" t="s">
        <v>10980</v>
      </c>
      <c r="J6549" s="29">
        <v>3.9</v>
      </c>
      <c r="K6549" s="28" t="s">
        <v>162</v>
      </c>
      <c r="L6549" s="27" t="s">
        <v>250</v>
      </c>
      <c r="M6549" s="27" t="s">
        <v>164</v>
      </c>
      <c r="N6549" s="27" t="s">
        <v>18071</v>
      </c>
    </row>
    <row r="6550" spans="1:14" ht="16.5" customHeight="1">
      <c r="A6550" s="24">
        <v>8533100000</v>
      </c>
      <c r="B6550" s="25"/>
      <c r="C6550" s="26"/>
      <c r="D6550" s="27"/>
      <c r="E6550" s="27" t="s">
        <v>11655</v>
      </c>
      <c r="F6550" s="27" t="s">
        <v>11656</v>
      </c>
      <c r="G6550" s="28" t="s">
        <v>377</v>
      </c>
      <c r="H6550" s="27" t="s">
        <v>378</v>
      </c>
      <c r="I6550" s="118" t="s">
        <v>11657</v>
      </c>
      <c r="J6550" s="29">
        <v>0.97</v>
      </c>
      <c r="K6550" s="28" t="s">
        <v>162</v>
      </c>
      <c r="L6550" s="27" t="s">
        <v>250</v>
      </c>
      <c r="M6550" s="27" t="s">
        <v>164</v>
      </c>
      <c r="N6550" s="27" t="s">
        <v>18071</v>
      </c>
    </row>
    <row r="6551" spans="1:14" ht="16.5" customHeight="1">
      <c r="A6551" s="24">
        <v>8533100000</v>
      </c>
      <c r="B6551" s="25"/>
      <c r="C6551" s="26"/>
      <c r="D6551" s="27"/>
      <c r="E6551" s="27" t="s">
        <v>11655</v>
      </c>
      <c r="F6551" s="27" t="s">
        <v>2199</v>
      </c>
      <c r="G6551" s="28" t="s">
        <v>377</v>
      </c>
      <c r="H6551" s="27" t="s">
        <v>378</v>
      </c>
      <c r="I6551" s="118" t="s">
        <v>2200</v>
      </c>
      <c r="J6551" s="29">
        <v>3.14</v>
      </c>
      <c r="K6551" s="28" t="s">
        <v>162</v>
      </c>
      <c r="L6551" s="27" t="s">
        <v>250</v>
      </c>
      <c r="M6551" s="27" t="s">
        <v>164</v>
      </c>
      <c r="N6551" s="27" t="s">
        <v>18071</v>
      </c>
    </row>
    <row r="6552" spans="1:14" ht="16.5" customHeight="1">
      <c r="A6552" s="24">
        <v>8533100000</v>
      </c>
      <c r="B6552" s="25"/>
      <c r="C6552" s="26"/>
      <c r="D6552" s="27"/>
      <c r="E6552" s="27" t="s">
        <v>11658</v>
      </c>
      <c r="F6552" s="27" t="s">
        <v>11289</v>
      </c>
      <c r="G6552" s="28" t="s">
        <v>159</v>
      </c>
      <c r="H6552" s="27" t="s">
        <v>160</v>
      </c>
      <c r="I6552" s="118" t="s">
        <v>10715</v>
      </c>
      <c r="J6552" s="29">
        <v>2.11</v>
      </c>
      <c r="K6552" s="28" t="s">
        <v>162</v>
      </c>
      <c r="L6552" s="27" t="s">
        <v>372</v>
      </c>
      <c r="M6552" s="27" t="s">
        <v>164</v>
      </c>
      <c r="N6552" s="27" t="s">
        <v>1383</v>
      </c>
    </row>
    <row r="6553" spans="1:14" ht="16.5" customHeight="1">
      <c r="A6553" s="24">
        <v>8533100000</v>
      </c>
      <c r="B6553" s="25"/>
      <c r="C6553" s="26"/>
      <c r="D6553" s="27"/>
      <c r="E6553" s="27" t="s">
        <v>11658</v>
      </c>
      <c r="F6553" s="27" t="s">
        <v>11659</v>
      </c>
      <c r="G6553" s="28" t="s">
        <v>159</v>
      </c>
      <c r="H6553" s="27" t="s">
        <v>160</v>
      </c>
      <c r="I6553" s="118" t="s">
        <v>11660</v>
      </c>
      <c r="J6553" s="29">
        <v>1.1599999999999999</v>
      </c>
      <c r="K6553" s="28" t="s">
        <v>162</v>
      </c>
      <c r="L6553" s="27" t="s">
        <v>372</v>
      </c>
      <c r="M6553" s="27" t="s">
        <v>164</v>
      </c>
      <c r="N6553" s="27" t="s">
        <v>1383</v>
      </c>
    </row>
    <row r="6554" spans="1:14" ht="16.5" customHeight="1">
      <c r="A6554" s="24">
        <v>8533100000</v>
      </c>
      <c r="B6554" s="25"/>
      <c r="C6554" s="26"/>
      <c r="D6554" s="27"/>
      <c r="E6554" s="27" t="s">
        <v>11658</v>
      </c>
      <c r="F6554" s="27" t="s">
        <v>11661</v>
      </c>
      <c r="G6554" s="28" t="s">
        <v>159</v>
      </c>
      <c r="H6554" s="27" t="s">
        <v>160</v>
      </c>
      <c r="I6554" s="118" t="s">
        <v>11662</v>
      </c>
      <c r="J6554" s="29">
        <v>0.55000000000000004</v>
      </c>
      <c r="K6554" s="28" t="s">
        <v>162</v>
      </c>
      <c r="L6554" s="27" t="s">
        <v>372</v>
      </c>
      <c r="M6554" s="27" t="s">
        <v>164</v>
      </c>
      <c r="N6554" s="27" t="s">
        <v>1383</v>
      </c>
    </row>
    <row r="6555" spans="1:14" ht="16.5" customHeight="1">
      <c r="A6555" s="24">
        <v>8533100000</v>
      </c>
      <c r="B6555" s="25"/>
      <c r="C6555" s="26"/>
      <c r="D6555" s="27"/>
      <c r="E6555" s="27" t="s">
        <v>11658</v>
      </c>
      <c r="F6555" s="27" t="s">
        <v>11663</v>
      </c>
      <c r="G6555" s="28" t="s">
        <v>159</v>
      </c>
      <c r="H6555" s="27" t="s">
        <v>160</v>
      </c>
      <c r="I6555" s="118" t="s">
        <v>11664</v>
      </c>
      <c r="J6555" s="29">
        <v>0.6</v>
      </c>
      <c r="K6555" s="28" t="s">
        <v>162</v>
      </c>
      <c r="L6555" s="27" t="s">
        <v>272</v>
      </c>
      <c r="M6555" s="27" t="s">
        <v>164</v>
      </c>
      <c r="N6555" s="27" t="s">
        <v>18073</v>
      </c>
    </row>
    <row r="6556" spans="1:14" ht="16.5" customHeight="1">
      <c r="A6556" s="24">
        <v>8533210000</v>
      </c>
      <c r="B6556" s="25"/>
      <c r="C6556" s="26"/>
      <c r="D6556" s="27"/>
      <c r="E6556" s="27" t="s">
        <v>8438</v>
      </c>
      <c r="F6556" s="27" t="s">
        <v>11665</v>
      </c>
      <c r="G6556" s="28" t="s">
        <v>173</v>
      </c>
      <c r="H6556" s="27" t="s">
        <v>174</v>
      </c>
      <c r="I6556" s="118" t="s">
        <v>11666</v>
      </c>
      <c r="J6556" s="29">
        <v>3.4</v>
      </c>
      <c r="K6556" s="28" t="s">
        <v>162</v>
      </c>
      <c r="L6556" s="27" t="s">
        <v>272</v>
      </c>
      <c r="M6556" s="27" t="s">
        <v>164</v>
      </c>
      <c r="N6556" s="27" t="s">
        <v>18073</v>
      </c>
    </row>
    <row r="6557" spans="1:14" ht="16.5" customHeight="1">
      <c r="A6557" s="24">
        <v>8533210000</v>
      </c>
      <c r="B6557" s="25"/>
      <c r="C6557" s="26"/>
      <c r="D6557" s="27"/>
      <c r="E6557" s="27" t="s">
        <v>8438</v>
      </c>
      <c r="F6557" s="27" t="s">
        <v>11667</v>
      </c>
      <c r="G6557" s="28" t="s">
        <v>173</v>
      </c>
      <c r="H6557" s="27" t="s">
        <v>174</v>
      </c>
      <c r="I6557" s="118" t="s">
        <v>8437</v>
      </c>
      <c r="J6557" s="29">
        <v>4.2</v>
      </c>
      <c r="K6557" s="28" t="s">
        <v>162</v>
      </c>
      <c r="L6557" s="27" t="s">
        <v>272</v>
      </c>
      <c r="M6557" s="27" t="s">
        <v>164</v>
      </c>
      <c r="N6557" s="27" t="s">
        <v>18073</v>
      </c>
    </row>
    <row r="6558" spans="1:14" ht="16.5" customHeight="1">
      <c r="A6558" s="24">
        <v>8533210000</v>
      </c>
      <c r="B6558" s="25"/>
      <c r="C6558" s="26"/>
      <c r="D6558" s="27"/>
      <c r="E6558" s="27" t="s">
        <v>8438</v>
      </c>
      <c r="F6558" s="27" t="s">
        <v>11668</v>
      </c>
      <c r="G6558" s="28" t="s">
        <v>173</v>
      </c>
      <c r="H6558" s="27" t="s">
        <v>174</v>
      </c>
      <c r="I6558" s="118" t="s">
        <v>11669</v>
      </c>
      <c r="J6558" s="29">
        <v>2.42</v>
      </c>
      <c r="K6558" s="28" t="s">
        <v>162</v>
      </c>
      <c r="L6558" s="27" t="s">
        <v>272</v>
      </c>
      <c r="M6558" s="27" t="s">
        <v>164</v>
      </c>
      <c r="N6558" s="27" t="s">
        <v>18073</v>
      </c>
    </row>
    <row r="6559" spans="1:14" ht="16.5" customHeight="1">
      <c r="A6559" s="24">
        <v>8533210000</v>
      </c>
      <c r="B6559" s="25"/>
      <c r="C6559" s="26"/>
      <c r="D6559" s="27"/>
      <c r="E6559" s="27" t="s">
        <v>11670</v>
      </c>
      <c r="F6559" s="27" t="s">
        <v>11671</v>
      </c>
      <c r="G6559" s="28" t="s">
        <v>292</v>
      </c>
      <c r="H6559" s="27" t="s">
        <v>293</v>
      </c>
      <c r="I6559" s="118" t="s">
        <v>11672</v>
      </c>
      <c r="J6559" s="29">
        <v>1159</v>
      </c>
      <c r="K6559" s="28" t="s">
        <v>162</v>
      </c>
      <c r="L6559" s="27" t="s">
        <v>181</v>
      </c>
      <c r="M6559" s="27" t="s">
        <v>164</v>
      </c>
      <c r="N6559" s="27" t="s">
        <v>11493</v>
      </c>
    </row>
    <row r="6560" spans="1:14" ht="16.5" customHeight="1">
      <c r="A6560" s="24">
        <v>8533210000</v>
      </c>
      <c r="B6560" s="25"/>
      <c r="C6560" s="26"/>
      <c r="D6560" s="27"/>
      <c r="E6560" s="27" t="s">
        <v>8959</v>
      </c>
      <c r="F6560" s="27" t="s">
        <v>8960</v>
      </c>
      <c r="G6560" s="28" t="s">
        <v>159</v>
      </c>
      <c r="H6560" s="27" t="s">
        <v>160</v>
      </c>
      <c r="I6560" s="118" t="s">
        <v>8961</v>
      </c>
      <c r="J6560" s="29">
        <v>19.579999999999998</v>
      </c>
      <c r="K6560" s="28" t="s">
        <v>162</v>
      </c>
      <c r="L6560" s="27" t="s">
        <v>272</v>
      </c>
      <c r="M6560" s="27" t="s">
        <v>164</v>
      </c>
      <c r="N6560" s="27" t="s">
        <v>18073</v>
      </c>
    </row>
    <row r="6561" spans="1:14" ht="16.5" customHeight="1">
      <c r="A6561" s="24">
        <v>8533210000</v>
      </c>
      <c r="B6561" s="25"/>
      <c r="C6561" s="26"/>
      <c r="D6561" s="27"/>
      <c r="E6561" s="27" t="s">
        <v>8959</v>
      </c>
      <c r="F6561" s="27" t="s">
        <v>11665</v>
      </c>
      <c r="G6561" s="28" t="s">
        <v>159</v>
      </c>
      <c r="H6561" s="27" t="s">
        <v>160</v>
      </c>
      <c r="I6561" s="118" t="s">
        <v>11673</v>
      </c>
      <c r="J6561" s="29">
        <v>5.7</v>
      </c>
      <c r="K6561" s="28" t="s">
        <v>162</v>
      </c>
      <c r="L6561" s="27" t="s">
        <v>272</v>
      </c>
      <c r="M6561" s="27" t="s">
        <v>164</v>
      </c>
      <c r="N6561" s="27" t="s">
        <v>18073</v>
      </c>
    </row>
    <row r="6562" spans="1:14" ht="16.5" customHeight="1">
      <c r="A6562" s="24">
        <v>8533210000</v>
      </c>
      <c r="B6562" s="25"/>
      <c r="C6562" s="26"/>
      <c r="D6562" s="27"/>
      <c r="E6562" s="27" t="s">
        <v>8959</v>
      </c>
      <c r="F6562" s="27" t="s">
        <v>11674</v>
      </c>
      <c r="G6562" s="28" t="s">
        <v>159</v>
      </c>
      <c r="H6562" s="27" t="s">
        <v>160</v>
      </c>
      <c r="I6562" s="118" t="s">
        <v>11675</v>
      </c>
      <c r="J6562" s="29">
        <v>4.9000000000000004</v>
      </c>
      <c r="K6562" s="28" t="s">
        <v>162</v>
      </c>
      <c r="L6562" s="27" t="s">
        <v>272</v>
      </c>
      <c r="M6562" s="27" t="s">
        <v>164</v>
      </c>
      <c r="N6562" s="27" t="s">
        <v>18073</v>
      </c>
    </row>
    <row r="6563" spans="1:14" ht="16.5" customHeight="1">
      <c r="A6563" s="24">
        <v>8533401000</v>
      </c>
      <c r="B6563" s="25"/>
      <c r="C6563" s="26"/>
      <c r="D6563" s="27"/>
      <c r="E6563" s="27" t="s">
        <v>4931</v>
      </c>
      <c r="F6563" s="27" t="s">
        <v>11676</v>
      </c>
      <c r="G6563" s="28" t="s">
        <v>173</v>
      </c>
      <c r="H6563" s="27" t="s">
        <v>174</v>
      </c>
      <c r="I6563" s="118" t="s">
        <v>8965</v>
      </c>
      <c r="J6563" s="29">
        <v>2.12</v>
      </c>
      <c r="K6563" s="28" t="s">
        <v>162</v>
      </c>
      <c r="L6563" s="27" t="s">
        <v>372</v>
      </c>
      <c r="M6563" s="27" t="s">
        <v>164</v>
      </c>
      <c r="N6563" s="27" t="s">
        <v>1383</v>
      </c>
    </row>
    <row r="6564" spans="1:14" ht="16.5" customHeight="1">
      <c r="A6564" s="24">
        <v>8533401000</v>
      </c>
      <c r="B6564" s="25"/>
      <c r="C6564" s="26"/>
      <c r="D6564" s="27"/>
      <c r="E6564" s="27" t="s">
        <v>4931</v>
      </c>
      <c r="F6564" s="27" t="s">
        <v>8447</v>
      </c>
      <c r="G6564" s="28" t="s">
        <v>173</v>
      </c>
      <c r="H6564" s="27" t="s">
        <v>174</v>
      </c>
      <c r="I6564" s="118" t="s">
        <v>8448</v>
      </c>
      <c r="J6564" s="29">
        <v>39</v>
      </c>
      <c r="K6564" s="28" t="s">
        <v>162</v>
      </c>
      <c r="L6564" s="27" t="s">
        <v>8449</v>
      </c>
      <c r="M6564" s="27" t="s">
        <v>164</v>
      </c>
      <c r="N6564" s="27" t="s">
        <v>18357</v>
      </c>
    </row>
    <row r="6565" spans="1:14" ht="16.5" customHeight="1">
      <c r="A6565" s="24">
        <v>8533401000</v>
      </c>
      <c r="B6565" s="25"/>
      <c r="C6565" s="26"/>
      <c r="D6565" s="27"/>
      <c r="E6565" s="27" t="s">
        <v>4931</v>
      </c>
      <c r="F6565" s="27" t="s">
        <v>11677</v>
      </c>
      <c r="G6565" s="28" t="s">
        <v>173</v>
      </c>
      <c r="H6565" s="27" t="s">
        <v>174</v>
      </c>
      <c r="I6565" s="118" t="s">
        <v>11678</v>
      </c>
      <c r="J6565" s="29">
        <v>175.23</v>
      </c>
      <c r="K6565" s="28" t="s">
        <v>162</v>
      </c>
      <c r="L6565" s="27" t="s">
        <v>250</v>
      </c>
      <c r="M6565" s="27" t="s">
        <v>164</v>
      </c>
      <c r="N6565" s="27" t="s">
        <v>18071</v>
      </c>
    </row>
    <row r="6566" spans="1:14" ht="16.5" customHeight="1">
      <c r="A6566" s="24">
        <v>8536490000</v>
      </c>
      <c r="B6566" s="25"/>
      <c r="C6566" s="26">
        <v>0.11</v>
      </c>
      <c r="D6566" s="27"/>
      <c r="E6566" s="27" t="s">
        <v>406</v>
      </c>
      <c r="F6566" s="27" t="s">
        <v>8452</v>
      </c>
      <c r="G6566" s="28" t="s">
        <v>282</v>
      </c>
      <c r="H6566" s="27" t="s">
        <v>283</v>
      </c>
      <c r="I6566" s="118" t="s">
        <v>8453</v>
      </c>
      <c r="J6566" s="29">
        <v>386.37</v>
      </c>
      <c r="K6566" s="28" t="s">
        <v>162</v>
      </c>
      <c r="L6566" s="27" t="s">
        <v>419</v>
      </c>
      <c r="M6566" s="27" t="s">
        <v>164</v>
      </c>
      <c r="N6566" s="27" t="s">
        <v>18082</v>
      </c>
    </row>
    <row r="6567" spans="1:14" ht="16.5" customHeight="1">
      <c r="A6567" s="24">
        <v>8536490000</v>
      </c>
      <c r="B6567" s="25"/>
      <c r="C6567" s="26">
        <v>0.11</v>
      </c>
      <c r="D6567" s="27"/>
      <c r="E6567" s="27" t="s">
        <v>11679</v>
      </c>
      <c r="F6567" s="27" t="s">
        <v>11680</v>
      </c>
      <c r="G6567" s="28" t="s">
        <v>292</v>
      </c>
      <c r="H6567" s="27" t="s">
        <v>293</v>
      </c>
      <c r="I6567" s="118" t="s">
        <v>11681</v>
      </c>
      <c r="J6567" s="29">
        <v>16960.97</v>
      </c>
      <c r="K6567" s="28" t="s">
        <v>162</v>
      </c>
      <c r="L6567" s="27" t="s">
        <v>1152</v>
      </c>
      <c r="M6567" s="27" t="s">
        <v>164</v>
      </c>
      <c r="N6567" s="27" t="s">
        <v>18419</v>
      </c>
    </row>
    <row r="6568" spans="1:14" ht="16.5" customHeight="1">
      <c r="A6568" s="24">
        <v>8536490000</v>
      </c>
      <c r="B6568" s="25"/>
      <c r="C6568" s="26">
        <v>0.11</v>
      </c>
      <c r="D6568" s="27"/>
      <c r="E6568" s="27" t="s">
        <v>9009</v>
      </c>
      <c r="F6568" s="27" t="s">
        <v>8456</v>
      </c>
      <c r="G6568" s="28" t="s">
        <v>243</v>
      </c>
      <c r="H6568" s="27" t="s">
        <v>244</v>
      </c>
      <c r="I6568" s="118" t="s">
        <v>8457</v>
      </c>
      <c r="J6568" s="29">
        <v>38.78</v>
      </c>
      <c r="K6568" s="28" t="s">
        <v>162</v>
      </c>
      <c r="L6568" s="27" t="s">
        <v>416</v>
      </c>
      <c r="M6568" s="27" t="s">
        <v>164</v>
      </c>
      <c r="N6568" s="27" t="s">
        <v>18081</v>
      </c>
    </row>
    <row r="6569" spans="1:14" ht="16.5" customHeight="1">
      <c r="A6569" s="24">
        <v>8536693000</v>
      </c>
      <c r="B6569" s="25"/>
      <c r="C6569" s="26"/>
      <c r="D6569" s="27"/>
      <c r="E6569" s="27" t="s">
        <v>11682</v>
      </c>
      <c r="F6569" s="27" t="s">
        <v>4950</v>
      </c>
      <c r="G6569" s="28" t="s">
        <v>173</v>
      </c>
      <c r="H6569" s="27" t="s">
        <v>174</v>
      </c>
      <c r="I6569" s="118" t="s">
        <v>4951</v>
      </c>
      <c r="J6569" s="29">
        <v>7.92</v>
      </c>
      <c r="K6569" s="28" t="s">
        <v>162</v>
      </c>
      <c r="L6569" s="27" t="s">
        <v>1152</v>
      </c>
      <c r="M6569" s="27" t="s">
        <v>164</v>
      </c>
      <c r="N6569" s="27" t="s">
        <v>3701</v>
      </c>
    </row>
    <row r="6570" spans="1:14" ht="16.5" customHeight="1">
      <c r="A6570" s="24">
        <v>8536693000</v>
      </c>
      <c r="B6570" s="25"/>
      <c r="C6570" s="26"/>
      <c r="D6570" s="27"/>
      <c r="E6570" s="27" t="s">
        <v>11682</v>
      </c>
      <c r="F6570" s="27" t="s">
        <v>11683</v>
      </c>
      <c r="G6570" s="28" t="s">
        <v>173</v>
      </c>
      <c r="H6570" s="27" t="s">
        <v>174</v>
      </c>
      <c r="I6570" s="118" t="s">
        <v>11684</v>
      </c>
      <c r="J6570" s="29">
        <v>51.03</v>
      </c>
      <c r="K6570" s="28" t="s">
        <v>162</v>
      </c>
      <c r="L6570" s="27" t="s">
        <v>503</v>
      </c>
      <c r="M6570" s="27" t="s">
        <v>164</v>
      </c>
      <c r="N6570" s="27" t="s">
        <v>18089</v>
      </c>
    </row>
    <row r="6571" spans="1:14" ht="16.5" customHeight="1">
      <c r="A6571" s="24">
        <v>8536693000</v>
      </c>
      <c r="B6571" s="25"/>
      <c r="C6571" s="26"/>
      <c r="D6571" s="27"/>
      <c r="E6571" s="27" t="s">
        <v>11682</v>
      </c>
      <c r="F6571" s="27" t="s">
        <v>8458</v>
      </c>
      <c r="G6571" s="28" t="s">
        <v>173</v>
      </c>
      <c r="H6571" s="27" t="s">
        <v>174</v>
      </c>
      <c r="I6571" s="118" t="s">
        <v>8459</v>
      </c>
      <c r="J6571" s="29">
        <v>8.68</v>
      </c>
      <c r="K6571" s="28" t="s">
        <v>162</v>
      </c>
      <c r="L6571" s="27" t="s">
        <v>503</v>
      </c>
      <c r="M6571" s="27" t="s">
        <v>164</v>
      </c>
      <c r="N6571" s="27" t="s">
        <v>18089</v>
      </c>
    </row>
    <row r="6572" spans="1:14" ht="16.5" customHeight="1">
      <c r="A6572" s="24">
        <v>8536693000</v>
      </c>
      <c r="B6572" s="25"/>
      <c r="C6572" s="26"/>
      <c r="D6572" s="27"/>
      <c r="E6572" s="27" t="s">
        <v>11682</v>
      </c>
      <c r="F6572" s="27" t="s">
        <v>8460</v>
      </c>
      <c r="G6572" s="28" t="s">
        <v>173</v>
      </c>
      <c r="H6572" s="27" t="s">
        <v>174</v>
      </c>
      <c r="I6572" s="118" t="s">
        <v>8461</v>
      </c>
      <c r="J6572" s="29">
        <v>8.56</v>
      </c>
      <c r="K6572" s="28" t="s">
        <v>162</v>
      </c>
      <c r="L6572" s="27" t="s">
        <v>503</v>
      </c>
      <c r="M6572" s="27" t="s">
        <v>164</v>
      </c>
      <c r="N6572" s="27" t="s">
        <v>18089</v>
      </c>
    </row>
    <row r="6573" spans="1:14" ht="16.5" customHeight="1">
      <c r="A6573" s="24">
        <v>8536693000</v>
      </c>
      <c r="B6573" s="25"/>
      <c r="C6573" s="26"/>
      <c r="D6573" s="27"/>
      <c r="E6573" s="27" t="s">
        <v>11682</v>
      </c>
      <c r="F6573" s="27" t="s">
        <v>11685</v>
      </c>
      <c r="G6573" s="28" t="s">
        <v>173</v>
      </c>
      <c r="H6573" s="27" t="s">
        <v>174</v>
      </c>
      <c r="I6573" s="118" t="s">
        <v>8062</v>
      </c>
      <c r="J6573" s="29">
        <v>37.56</v>
      </c>
      <c r="K6573" s="28" t="s">
        <v>162</v>
      </c>
      <c r="L6573" s="27" t="s">
        <v>503</v>
      </c>
      <c r="M6573" s="27" t="s">
        <v>164</v>
      </c>
      <c r="N6573" s="27" t="s">
        <v>18089</v>
      </c>
    </row>
    <row r="6574" spans="1:14" ht="16.5" customHeight="1">
      <c r="A6574" s="24">
        <v>8536693000</v>
      </c>
      <c r="B6574" s="25"/>
      <c r="C6574" s="26"/>
      <c r="D6574" s="27"/>
      <c r="E6574" s="27" t="s">
        <v>26</v>
      </c>
      <c r="F6574" s="27" t="s">
        <v>11686</v>
      </c>
      <c r="G6574" s="28" t="s">
        <v>311</v>
      </c>
      <c r="H6574" s="27" t="s">
        <v>312</v>
      </c>
      <c r="I6574" s="118" t="s">
        <v>11687</v>
      </c>
      <c r="J6574" s="29">
        <v>541.64</v>
      </c>
      <c r="K6574" s="28" t="s">
        <v>162</v>
      </c>
      <c r="L6574" s="27" t="s">
        <v>440</v>
      </c>
      <c r="M6574" s="27" t="s">
        <v>164</v>
      </c>
      <c r="N6574" s="27" t="s">
        <v>440</v>
      </c>
    </row>
    <row r="6575" spans="1:14" ht="16.5" customHeight="1">
      <c r="A6575" s="24">
        <v>8536693000</v>
      </c>
      <c r="B6575" s="25"/>
      <c r="C6575" s="26"/>
      <c r="D6575" s="27"/>
      <c r="E6575" s="27" t="s">
        <v>26</v>
      </c>
      <c r="F6575" s="27" t="s">
        <v>10202</v>
      </c>
      <c r="G6575" s="28" t="s">
        <v>311</v>
      </c>
      <c r="H6575" s="27" t="s">
        <v>312</v>
      </c>
      <c r="I6575" s="118" t="s">
        <v>10203</v>
      </c>
      <c r="J6575" s="29">
        <v>49.94</v>
      </c>
      <c r="K6575" s="28" t="s">
        <v>162</v>
      </c>
      <c r="L6575" s="27" t="s">
        <v>440</v>
      </c>
      <c r="M6575" s="27" t="s">
        <v>164</v>
      </c>
      <c r="N6575" s="27" t="s">
        <v>440</v>
      </c>
    </row>
    <row r="6576" spans="1:14" ht="16.5" customHeight="1">
      <c r="A6576" s="24">
        <v>8536693000</v>
      </c>
      <c r="B6576" s="25"/>
      <c r="C6576" s="26"/>
      <c r="D6576" s="27"/>
      <c r="E6576" s="27" t="s">
        <v>26</v>
      </c>
      <c r="F6576" s="27" t="s">
        <v>11688</v>
      </c>
      <c r="G6576" s="28" t="s">
        <v>167</v>
      </c>
      <c r="H6576" s="27" t="s">
        <v>168</v>
      </c>
      <c r="I6576" s="118" t="s">
        <v>8056</v>
      </c>
      <c r="J6576" s="29">
        <v>29.82</v>
      </c>
      <c r="K6576" s="28" t="s">
        <v>162</v>
      </c>
      <c r="L6576" s="27" t="s">
        <v>221</v>
      </c>
      <c r="M6576" s="27" t="s">
        <v>164</v>
      </c>
      <c r="N6576" s="27" t="s">
        <v>13376</v>
      </c>
    </row>
    <row r="6577" spans="1:14" ht="16.5" customHeight="1">
      <c r="A6577" s="24">
        <v>8536693000</v>
      </c>
      <c r="B6577" s="25"/>
      <c r="C6577" s="26"/>
      <c r="D6577" s="27"/>
      <c r="E6577" s="27" t="s">
        <v>9495</v>
      </c>
      <c r="F6577" s="27" t="s">
        <v>8598</v>
      </c>
      <c r="G6577" s="28" t="s">
        <v>413</v>
      </c>
      <c r="H6577" s="27" t="s">
        <v>414</v>
      </c>
      <c r="I6577" s="118" t="s">
        <v>8599</v>
      </c>
      <c r="J6577" s="29">
        <v>20.8</v>
      </c>
      <c r="K6577" s="28" t="s">
        <v>162</v>
      </c>
      <c r="L6577" s="27" t="s">
        <v>1152</v>
      </c>
      <c r="M6577" s="27" t="s">
        <v>164</v>
      </c>
      <c r="N6577" s="27" t="s">
        <v>3701</v>
      </c>
    </row>
    <row r="6578" spans="1:14" ht="16.5" customHeight="1">
      <c r="A6578" s="24">
        <v>8536693000</v>
      </c>
      <c r="B6578" s="25"/>
      <c r="C6578" s="26"/>
      <c r="D6578" s="27"/>
      <c r="E6578" s="27" t="s">
        <v>9495</v>
      </c>
      <c r="F6578" s="27" t="s">
        <v>4570</v>
      </c>
      <c r="G6578" s="28" t="s">
        <v>292</v>
      </c>
      <c r="H6578" s="27" t="s">
        <v>293</v>
      </c>
      <c r="I6578" s="118" t="s">
        <v>4571</v>
      </c>
      <c r="J6578" s="29">
        <v>7.82</v>
      </c>
      <c r="K6578" s="28" t="s">
        <v>162</v>
      </c>
      <c r="L6578" s="27" t="s">
        <v>1152</v>
      </c>
      <c r="M6578" s="27" t="s">
        <v>164</v>
      </c>
      <c r="N6578" s="27" t="s">
        <v>3701</v>
      </c>
    </row>
    <row r="6579" spans="1:14" ht="16.5" customHeight="1">
      <c r="A6579" s="24">
        <v>8536693000</v>
      </c>
      <c r="B6579" s="25"/>
      <c r="C6579" s="26"/>
      <c r="D6579" s="27"/>
      <c r="E6579" s="27" t="s">
        <v>9495</v>
      </c>
      <c r="F6579" s="27" t="s">
        <v>11689</v>
      </c>
      <c r="G6579" s="28" t="s">
        <v>1556</v>
      </c>
      <c r="H6579" s="27" t="s">
        <v>1557</v>
      </c>
      <c r="I6579" s="118" t="s">
        <v>11690</v>
      </c>
      <c r="J6579" s="29">
        <v>435.28</v>
      </c>
      <c r="K6579" s="28" t="s">
        <v>162</v>
      </c>
      <c r="L6579" s="27" t="s">
        <v>449</v>
      </c>
      <c r="M6579" s="27" t="s">
        <v>164</v>
      </c>
      <c r="N6579" s="27" t="s">
        <v>18085</v>
      </c>
    </row>
    <row r="6580" spans="1:14" ht="16.5" customHeight="1">
      <c r="A6580" s="24">
        <v>8536693000</v>
      </c>
      <c r="B6580" s="25"/>
      <c r="C6580" s="26"/>
      <c r="D6580" s="27"/>
      <c r="E6580" s="27" t="s">
        <v>9495</v>
      </c>
      <c r="F6580" s="27" t="s">
        <v>11691</v>
      </c>
      <c r="G6580" s="28" t="s">
        <v>159</v>
      </c>
      <c r="H6580" s="27" t="s">
        <v>160</v>
      </c>
      <c r="I6580" s="118" t="s">
        <v>9963</v>
      </c>
      <c r="J6580" s="29">
        <v>6.48</v>
      </c>
      <c r="K6580" s="28" t="s">
        <v>162</v>
      </c>
      <c r="L6580" s="27" t="s">
        <v>452</v>
      </c>
      <c r="M6580" s="27" t="s">
        <v>164</v>
      </c>
      <c r="N6580" s="27" t="s">
        <v>18086</v>
      </c>
    </row>
    <row r="6581" spans="1:14" ht="16.5" customHeight="1">
      <c r="A6581" s="24">
        <v>8536693000</v>
      </c>
      <c r="B6581" s="25"/>
      <c r="C6581" s="26"/>
      <c r="D6581" s="27"/>
      <c r="E6581" s="27" t="s">
        <v>9495</v>
      </c>
      <c r="F6581" s="27" t="s">
        <v>8473</v>
      </c>
      <c r="G6581" s="28" t="s">
        <v>159</v>
      </c>
      <c r="H6581" s="27" t="s">
        <v>160</v>
      </c>
      <c r="I6581" s="118" t="s">
        <v>8474</v>
      </c>
      <c r="J6581" s="29">
        <v>13.3</v>
      </c>
      <c r="K6581" s="28" t="s">
        <v>162</v>
      </c>
      <c r="L6581" s="27" t="s">
        <v>5138</v>
      </c>
      <c r="M6581" s="27" t="s">
        <v>164</v>
      </c>
      <c r="N6581" s="27" t="s">
        <v>15585</v>
      </c>
    </row>
    <row r="6582" spans="1:14" ht="16.5" customHeight="1">
      <c r="A6582" s="24">
        <v>8536693000</v>
      </c>
      <c r="B6582" s="25"/>
      <c r="C6582" s="26"/>
      <c r="D6582" s="27"/>
      <c r="E6582" s="27" t="s">
        <v>9495</v>
      </c>
      <c r="F6582" s="27" t="s">
        <v>11692</v>
      </c>
      <c r="G6582" s="28" t="s">
        <v>201</v>
      </c>
      <c r="H6582" s="27" t="s">
        <v>202</v>
      </c>
      <c r="I6582" s="118" t="s">
        <v>11693</v>
      </c>
      <c r="J6582" s="29">
        <v>5.97</v>
      </c>
      <c r="K6582" s="28" t="s">
        <v>162</v>
      </c>
      <c r="L6582" s="27" t="s">
        <v>5138</v>
      </c>
      <c r="M6582" s="27" t="s">
        <v>164</v>
      </c>
      <c r="N6582" s="27" t="s">
        <v>15585</v>
      </c>
    </row>
    <row r="6583" spans="1:14" ht="16.5" customHeight="1">
      <c r="A6583" s="24">
        <v>8536699008</v>
      </c>
      <c r="B6583" s="25"/>
      <c r="C6583" s="26">
        <v>0.08</v>
      </c>
      <c r="D6583" s="27"/>
      <c r="E6583" s="27" t="s">
        <v>6296</v>
      </c>
      <c r="F6583" s="27" t="s">
        <v>11694</v>
      </c>
      <c r="G6583" s="28" t="s">
        <v>466</v>
      </c>
      <c r="H6583" s="27" t="s">
        <v>467</v>
      </c>
      <c r="I6583" s="118" t="s">
        <v>11695</v>
      </c>
      <c r="J6583" s="29">
        <v>2625.35</v>
      </c>
      <c r="K6583" s="28" t="s">
        <v>162</v>
      </c>
      <c r="L6583" s="27" t="s">
        <v>452</v>
      </c>
      <c r="M6583" s="27" t="s">
        <v>164</v>
      </c>
      <c r="N6583" s="27" t="s">
        <v>18210</v>
      </c>
    </row>
    <row r="6584" spans="1:14" ht="16.5" customHeight="1">
      <c r="A6584" s="24">
        <v>8536699008</v>
      </c>
      <c r="B6584" s="25"/>
      <c r="C6584" s="26"/>
      <c r="D6584" s="27"/>
      <c r="E6584" s="27" t="s">
        <v>6296</v>
      </c>
      <c r="F6584" s="27" t="s">
        <v>3141</v>
      </c>
      <c r="G6584" s="28" t="s">
        <v>466</v>
      </c>
      <c r="H6584" s="27" t="s">
        <v>467</v>
      </c>
      <c r="I6584" s="118" t="s">
        <v>3142</v>
      </c>
      <c r="J6584" s="29">
        <v>185.9</v>
      </c>
      <c r="K6584" s="28" t="s">
        <v>162</v>
      </c>
      <c r="L6584" s="27" t="s">
        <v>452</v>
      </c>
      <c r="M6584" s="27" t="s">
        <v>164</v>
      </c>
      <c r="N6584" s="27" t="s">
        <v>18210</v>
      </c>
    </row>
    <row r="6585" spans="1:14" ht="16.5" customHeight="1">
      <c r="A6585" s="24">
        <v>8536699008</v>
      </c>
      <c r="B6585" s="25"/>
      <c r="C6585" s="26">
        <v>0.08</v>
      </c>
      <c r="D6585" s="27"/>
      <c r="E6585" s="27" t="s">
        <v>8498</v>
      </c>
      <c r="F6585" s="27" t="s">
        <v>11696</v>
      </c>
      <c r="G6585" s="28" t="s">
        <v>347</v>
      </c>
      <c r="H6585" s="27" t="s">
        <v>348</v>
      </c>
      <c r="I6585" s="118" t="s">
        <v>11697</v>
      </c>
      <c r="J6585" s="29">
        <v>212.48</v>
      </c>
      <c r="K6585" s="28" t="s">
        <v>162</v>
      </c>
      <c r="L6585" s="27" t="s">
        <v>428</v>
      </c>
      <c r="M6585" s="27" t="s">
        <v>164</v>
      </c>
      <c r="N6585" s="27" t="s">
        <v>13387</v>
      </c>
    </row>
    <row r="6586" spans="1:14" ht="16.5" customHeight="1">
      <c r="A6586" s="24">
        <v>8536699008</v>
      </c>
      <c r="B6586" s="25"/>
      <c r="C6586" s="26">
        <v>0.08</v>
      </c>
      <c r="D6586" s="27"/>
      <c r="E6586" s="27" t="s">
        <v>8498</v>
      </c>
      <c r="F6586" s="27" t="s">
        <v>11696</v>
      </c>
      <c r="G6586" s="28" t="s">
        <v>292</v>
      </c>
      <c r="H6586" s="27" t="s">
        <v>293</v>
      </c>
      <c r="I6586" s="118" t="s">
        <v>11697</v>
      </c>
      <c r="J6586" s="29">
        <v>208.74</v>
      </c>
      <c r="K6586" s="28" t="s">
        <v>162</v>
      </c>
      <c r="L6586" s="27" t="s">
        <v>428</v>
      </c>
      <c r="M6586" s="27" t="s">
        <v>164</v>
      </c>
      <c r="N6586" s="27" t="s">
        <v>13387</v>
      </c>
    </row>
    <row r="6587" spans="1:14" ht="16.5" customHeight="1">
      <c r="A6587" s="24">
        <v>8536908500</v>
      </c>
      <c r="B6587" s="25"/>
      <c r="C6587" s="26"/>
      <c r="D6587" s="27"/>
      <c r="E6587" s="27" t="s">
        <v>1022</v>
      </c>
      <c r="F6587" s="27" t="s">
        <v>11698</v>
      </c>
      <c r="G6587" s="28" t="s">
        <v>173</v>
      </c>
      <c r="H6587" s="27" t="s">
        <v>174</v>
      </c>
      <c r="I6587" s="118" t="s">
        <v>11699</v>
      </c>
      <c r="J6587" s="29">
        <v>3.57</v>
      </c>
      <c r="K6587" s="28" t="s">
        <v>162</v>
      </c>
      <c r="L6587" s="27" t="s">
        <v>498</v>
      </c>
      <c r="M6587" s="27" t="s">
        <v>164</v>
      </c>
      <c r="N6587" s="27" t="s">
        <v>18088</v>
      </c>
    </row>
    <row r="6588" spans="1:14" ht="16.5" customHeight="1">
      <c r="A6588" s="24">
        <v>8538909908</v>
      </c>
      <c r="B6588" s="25"/>
      <c r="C6588" s="26">
        <v>0.05</v>
      </c>
      <c r="D6588" s="27"/>
      <c r="E6588" s="27" t="s">
        <v>8498</v>
      </c>
      <c r="F6588" s="27" t="s">
        <v>11700</v>
      </c>
      <c r="G6588" s="28" t="s">
        <v>173</v>
      </c>
      <c r="H6588" s="27" t="s">
        <v>174</v>
      </c>
      <c r="I6588" s="118" t="s">
        <v>11701</v>
      </c>
      <c r="J6588" s="29">
        <v>5.12</v>
      </c>
      <c r="K6588" s="28" t="s">
        <v>162</v>
      </c>
      <c r="L6588" s="27" t="s">
        <v>8501</v>
      </c>
      <c r="M6588" s="27" t="s">
        <v>164</v>
      </c>
      <c r="N6588" s="27" t="s">
        <v>8501</v>
      </c>
    </row>
    <row r="6589" spans="1:14" ht="16.5" customHeight="1">
      <c r="A6589" s="24">
        <v>8538909908</v>
      </c>
      <c r="B6589" s="25"/>
      <c r="C6589" s="26">
        <v>0.05</v>
      </c>
      <c r="D6589" s="27"/>
      <c r="E6589" s="27" t="s">
        <v>506</v>
      </c>
      <c r="F6589" s="27" t="s">
        <v>507</v>
      </c>
      <c r="G6589" s="28" t="s">
        <v>413</v>
      </c>
      <c r="H6589" s="27" t="s">
        <v>414</v>
      </c>
      <c r="I6589" s="118" t="s">
        <v>508</v>
      </c>
      <c r="J6589" s="29">
        <v>30.9</v>
      </c>
      <c r="K6589" s="28" t="s">
        <v>162</v>
      </c>
      <c r="L6589" s="27" t="s">
        <v>498</v>
      </c>
      <c r="M6589" s="27" t="s">
        <v>164</v>
      </c>
      <c r="N6589" s="27" t="s">
        <v>18088</v>
      </c>
    </row>
    <row r="6590" spans="1:14" ht="16.5" customHeight="1">
      <c r="A6590" s="24">
        <v>8538909908</v>
      </c>
      <c r="B6590" s="25"/>
      <c r="C6590" s="26">
        <v>0.05</v>
      </c>
      <c r="D6590" s="27"/>
      <c r="E6590" s="27" t="s">
        <v>11702</v>
      </c>
      <c r="F6590" s="27" t="s">
        <v>11703</v>
      </c>
      <c r="G6590" s="28" t="s">
        <v>1288</v>
      </c>
      <c r="H6590" s="27" t="s">
        <v>1289</v>
      </c>
      <c r="I6590" s="118" t="s">
        <v>11704</v>
      </c>
      <c r="J6590" s="29">
        <v>106.88</v>
      </c>
      <c r="K6590" s="28" t="s">
        <v>162</v>
      </c>
      <c r="L6590" s="27" t="s">
        <v>428</v>
      </c>
      <c r="M6590" s="27" t="s">
        <v>164</v>
      </c>
      <c r="N6590" s="27" t="s">
        <v>13387</v>
      </c>
    </row>
    <row r="6591" spans="1:14" ht="16.5" customHeight="1">
      <c r="A6591" s="24">
        <v>8538909908</v>
      </c>
      <c r="B6591" s="25"/>
      <c r="C6591" s="26">
        <v>0.05</v>
      </c>
      <c r="D6591" s="27"/>
      <c r="E6591" s="27" t="s">
        <v>5221</v>
      </c>
      <c r="F6591" s="27" t="s">
        <v>4398</v>
      </c>
      <c r="G6591" s="28" t="s">
        <v>201</v>
      </c>
      <c r="H6591" s="27" t="s">
        <v>202</v>
      </c>
      <c r="I6591" s="118" t="s">
        <v>11705</v>
      </c>
      <c r="J6591" s="29">
        <v>73.349999999999994</v>
      </c>
      <c r="K6591" s="28" t="s">
        <v>162</v>
      </c>
      <c r="L6591" s="27" t="s">
        <v>4280</v>
      </c>
      <c r="M6591" s="27" t="s">
        <v>164</v>
      </c>
      <c r="N6591" s="27" t="s">
        <v>18420</v>
      </c>
    </row>
    <row r="6592" spans="1:14" ht="16.5" customHeight="1">
      <c r="A6592" s="24">
        <v>8541100009</v>
      </c>
      <c r="B6592" s="25"/>
      <c r="C6592" s="26"/>
      <c r="D6592" s="27"/>
      <c r="E6592" s="27" t="s">
        <v>11706</v>
      </c>
      <c r="F6592" s="27" t="s">
        <v>11707</v>
      </c>
      <c r="G6592" s="28" t="s">
        <v>173</v>
      </c>
      <c r="H6592" s="27" t="s">
        <v>174</v>
      </c>
      <c r="I6592" s="118" t="s">
        <v>11708</v>
      </c>
      <c r="J6592" s="29">
        <v>6.18</v>
      </c>
      <c r="K6592" s="28" t="s">
        <v>162</v>
      </c>
      <c r="L6592" s="27" t="s">
        <v>5590</v>
      </c>
      <c r="M6592" s="27" t="s">
        <v>164</v>
      </c>
      <c r="N6592" s="27" t="s">
        <v>18197</v>
      </c>
    </row>
    <row r="6593" spans="1:14" ht="16.5" customHeight="1">
      <c r="A6593" s="24">
        <v>8541100009</v>
      </c>
      <c r="B6593" s="25"/>
      <c r="C6593" s="26"/>
      <c r="D6593" s="27"/>
      <c r="E6593" s="27" t="s">
        <v>11706</v>
      </c>
      <c r="F6593" s="27" t="s">
        <v>11371</v>
      </c>
      <c r="G6593" s="28" t="s">
        <v>173</v>
      </c>
      <c r="H6593" s="27" t="s">
        <v>174</v>
      </c>
      <c r="I6593" s="118" t="s">
        <v>11372</v>
      </c>
      <c r="J6593" s="29">
        <v>2.33</v>
      </c>
      <c r="K6593" s="28" t="s">
        <v>162</v>
      </c>
      <c r="L6593" s="27" t="s">
        <v>5590</v>
      </c>
      <c r="M6593" s="27" t="s">
        <v>164</v>
      </c>
      <c r="N6593" s="27" t="s">
        <v>18197</v>
      </c>
    </row>
    <row r="6594" spans="1:14" ht="16.5" customHeight="1">
      <c r="A6594" s="24">
        <v>8541100009</v>
      </c>
      <c r="B6594" s="25"/>
      <c r="C6594" s="26"/>
      <c r="D6594" s="27"/>
      <c r="E6594" s="27" t="s">
        <v>11706</v>
      </c>
      <c r="F6594" s="27" t="s">
        <v>11709</v>
      </c>
      <c r="G6594" s="28" t="s">
        <v>173</v>
      </c>
      <c r="H6594" s="27" t="s">
        <v>174</v>
      </c>
      <c r="I6594" s="118" t="s">
        <v>11710</v>
      </c>
      <c r="J6594" s="29">
        <v>22.73</v>
      </c>
      <c r="K6594" s="28" t="s">
        <v>162</v>
      </c>
      <c r="L6594" s="27" t="s">
        <v>393</v>
      </c>
      <c r="M6594" s="27" t="s">
        <v>164</v>
      </c>
      <c r="N6594" s="27" t="s">
        <v>18079</v>
      </c>
    </row>
    <row r="6595" spans="1:14" ht="16.5" customHeight="1">
      <c r="A6595" s="24">
        <v>8541100009</v>
      </c>
      <c r="B6595" s="25"/>
      <c r="C6595" s="26"/>
      <c r="D6595" s="27"/>
      <c r="E6595" s="27" t="s">
        <v>11706</v>
      </c>
      <c r="F6595" s="27" t="s">
        <v>6399</v>
      </c>
      <c r="G6595" s="28" t="s">
        <v>173</v>
      </c>
      <c r="H6595" s="27" t="s">
        <v>174</v>
      </c>
      <c r="I6595" s="118" t="s">
        <v>6400</v>
      </c>
      <c r="J6595" s="29">
        <v>537.91999999999996</v>
      </c>
      <c r="K6595" s="28" t="s">
        <v>162</v>
      </c>
      <c r="L6595" s="27" t="s">
        <v>6401</v>
      </c>
      <c r="M6595" s="27" t="s">
        <v>164</v>
      </c>
      <c r="N6595" s="27" t="s">
        <v>18319</v>
      </c>
    </row>
    <row r="6596" spans="1:14" ht="16.5" customHeight="1">
      <c r="A6596" s="24">
        <v>8541100009</v>
      </c>
      <c r="B6596" s="25"/>
      <c r="C6596" s="26"/>
      <c r="D6596" s="27"/>
      <c r="E6596" s="27" t="s">
        <v>11706</v>
      </c>
      <c r="F6596" s="27" t="s">
        <v>11711</v>
      </c>
      <c r="G6596" s="28" t="s">
        <v>173</v>
      </c>
      <c r="H6596" s="27" t="s">
        <v>174</v>
      </c>
      <c r="I6596" s="118" t="s">
        <v>11712</v>
      </c>
      <c r="J6596" s="29">
        <v>88.96</v>
      </c>
      <c r="K6596" s="28" t="s">
        <v>162</v>
      </c>
      <c r="L6596" s="27" t="s">
        <v>393</v>
      </c>
      <c r="M6596" s="27" t="s">
        <v>164</v>
      </c>
      <c r="N6596" s="27" t="s">
        <v>18079</v>
      </c>
    </row>
    <row r="6597" spans="1:14" ht="16.5" customHeight="1">
      <c r="A6597" s="24">
        <v>8541100009</v>
      </c>
      <c r="B6597" s="25"/>
      <c r="C6597" s="26"/>
      <c r="D6597" s="27"/>
      <c r="E6597" s="27" t="s">
        <v>11381</v>
      </c>
      <c r="F6597" s="27" t="s">
        <v>11713</v>
      </c>
      <c r="G6597" s="28" t="s">
        <v>297</v>
      </c>
      <c r="H6597" s="27" t="s">
        <v>298</v>
      </c>
      <c r="I6597" s="118" t="s">
        <v>11714</v>
      </c>
      <c r="J6597" s="29">
        <v>404.46</v>
      </c>
      <c r="K6597" s="28" t="s">
        <v>162</v>
      </c>
      <c r="L6597" s="27" t="s">
        <v>416</v>
      </c>
      <c r="M6597" s="27" t="s">
        <v>164</v>
      </c>
      <c r="N6597" s="27" t="s">
        <v>18081</v>
      </c>
    </row>
    <row r="6598" spans="1:14" ht="16.5" customHeight="1">
      <c r="A6598" s="24">
        <v>8541100009</v>
      </c>
      <c r="B6598" s="25"/>
      <c r="C6598" s="26"/>
      <c r="D6598" s="27"/>
      <c r="E6598" s="27" t="s">
        <v>11381</v>
      </c>
      <c r="F6598" s="27" t="s">
        <v>11715</v>
      </c>
      <c r="G6598" s="28" t="s">
        <v>159</v>
      </c>
      <c r="H6598" s="27" t="s">
        <v>160</v>
      </c>
      <c r="I6598" s="118" t="s">
        <v>11716</v>
      </c>
      <c r="J6598" s="29">
        <v>4.6500000000000004</v>
      </c>
      <c r="K6598" s="28" t="s">
        <v>162</v>
      </c>
      <c r="L6598" s="27" t="s">
        <v>8508</v>
      </c>
      <c r="M6598" s="27" t="s">
        <v>164</v>
      </c>
      <c r="N6598" s="27" t="s">
        <v>18421</v>
      </c>
    </row>
    <row r="6599" spans="1:14" ht="16.5" customHeight="1">
      <c r="A6599" s="24">
        <v>8541290000</v>
      </c>
      <c r="B6599" s="25"/>
      <c r="C6599" s="26"/>
      <c r="D6599" s="27"/>
      <c r="E6599" s="27" t="s">
        <v>9835</v>
      </c>
      <c r="F6599" s="27" t="s">
        <v>11717</v>
      </c>
      <c r="G6599" s="28" t="s">
        <v>167</v>
      </c>
      <c r="H6599" s="27" t="s">
        <v>168</v>
      </c>
      <c r="I6599" s="118" t="s">
        <v>11718</v>
      </c>
      <c r="J6599" s="29">
        <v>34719.129999999997</v>
      </c>
      <c r="K6599" s="28" t="s">
        <v>162</v>
      </c>
      <c r="L6599" s="27" t="s">
        <v>9226</v>
      </c>
      <c r="M6599" s="27" t="s">
        <v>164</v>
      </c>
      <c r="N6599" s="27" t="s">
        <v>18081</v>
      </c>
    </row>
    <row r="6600" spans="1:14" ht="16.5" customHeight="1">
      <c r="A6600" s="24">
        <v>8541290000</v>
      </c>
      <c r="B6600" s="25"/>
      <c r="C6600" s="26"/>
      <c r="D6600" s="27"/>
      <c r="E6600" s="27" t="s">
        <v>9515</v>
      </c>
      <c r="F6600" s="27" t="s">
        <v>11719</v>
      </c>
      <c r="G6600" s="28" t="s">
        <v>159</v>
      </c>
      <c r="H6600" s="27" t="s">
        <v>160</v>
      </c>
      <c r="I6600" s="118" t="s">
        <v>11720</v>
      </c>
      <c r="J6600" s="29">
        <v>2.4500000000000002</v>
      </c>
      <c r="K6600" s="28" t="s">
        <v>162</v>
      </c>
      <c r="L6600" s="27" t="s">
        <v>262</v>
      </c>
      <c r="M6600" s="27" t="s">
        <v>164</v>
      </c>
      <c r="N6600" s="27" t="s">
        <v>262</v>
      </c>
    </row>
    <row r="6601" spans="1:14" ht="16.5" customHeight="1">
      <c r="A6601" s="24">
        <v>8541410002</v>
      </c>
      <c r="B6601" s="25"/>
      <c r="C6601" s="26"/>
      <c r="D6601" s="27"/>
      <c r="E6601" s="27" t="s">
        <v>2869</v>
      </c>
      <c r="F6601" s="27" t="s">
        <v>2870</v>
      </c>
      <c r="G6601" s="28" t="s">
        <v>173</v>
      </c>
      <c r="H6601" s="27" t="s">
        <v>174</v>
      </c>
      <c r="I6601" s="118" t="s">
        <v>2871</v>
      </c>
      <c r="J6601" s="29">
        <v>111.68</v>
      </c>
      <c r="K6601" s="28" t="s">
        <v>162</v>
      </c>
      <c r="L6601" s="27" t="s">
        <v>1314</v>
      </c>
      <c r="M6601" s="27" t="s">
        <v>164</v>
      </c>
      <c r="N6601" s="27" t="s">
        <v>18130</v>
      </c>
    </row>
    <row r="6602" spans="1:14" ht="16.5" customHeight="1">
      <c r="A6602" s="24">
        <v>8541410002</v>
      </c>
      <c r="B6602" s="25"/>
      <c r="C6602" s="26"/>
      <c r="D6602" s="27"/>
      <c r="E6602" s="27" t="s">
        <v>2869</v>
      </c>
      <c r="F6602" s="27" t="s">
        <v>11388</v>
      </c>
      <c r="G6602" s="28" t="s">
        <v>173</v>
      </c>
      <c r="H6602" s="27" t="s">
        <v>174</v>
      </c>
      <c r="I6602" s="118" t="s">
        <v>11389</v>
      </c>
      <c r="J6602" s="29">
        <v>15.43</v>
      </c>
      <c r="K6602" s="28" t="s">
        <v>162</v>
      </c>
      <c r="L6602" s="27" t="s">
        <v>1314</v>
      </c>
      <c r="M6602" s="27" t="s">
        <v>164</v>
      </c>
      <c r="N6602" s="27" t="s">
        <v>18130</v>
      </c>
    </row>
    <row r="6603" spans="1:14" ht="16.5" customHeight="1">
      <c r="A6603" s="24">
        <v>8541600000</v>
      </c>
      <c r="B6603" s="25"/>
      <c r="C6603" s="26"/>
      <c r="D6603" s="27"/>
      <c r="E6603" s="27" t="s">
        <v>1315</v>
      </c>
      <c r="F6603" s="27" t="s">
        <v>8530</v>
      </c>
      <c r="G6603" s="28" t="s">
        <v>355</v>
      </c>
      <c r="H6603" s="27" t="s">
        <v>356</v>
      </c>
      <c r="I6603" s="118" t="s">
        <v>8531</v>
      </c>
      <c r="J6603" s="29">
        <v>10.130000000000001</v>
      </c>
      <c r="K6603" s="28" t="s">
        <v>162</v>
      </c>
      <c r="L6603" s="27" t="s">
        <v>601</v>
      </c>
      <c r="M6603" s="27" t="s">
        <v>164</v>
      </c>
      <c r="N6603" s="27" t="s">
        <v>18095</v>
      </c>
    </row>
    <row r="6604" spans="1:14" ht="16.5" customHeight="1">
      <c r="A6604" s="24">
        <v>8541600000</v>
      </c>
      <c r="B6604" s="25"/>
      <c r="C6604" s="26"/>
      <c r="D6604" s="27"/>
      <c r="E6604" s="27" t="s">
        <v>1315</v>
      </c>
      <c r="F6604" s="27" t="s">
        <v>599</v>
      </c>
      <c r="G6604" s="28" t="s">
        <v>159</v>
      </c>
      <c r="H6604" s="27" t="s">
        <v>160</v>
      </c>
      <c r="I6604" s="118" t="s">
        <v>600</v>
      </c>
      <c r="J6604" s="29">
        <v>7.49</v>
      </c>
      <c r="K6604" s="28" t="s">
        <v>162</v>
      </c>
      <c r="L6604" s="27" t="s">
        <v>601</v>
      </c>
      <c r="M6604" s="27" t="s">
        <v>164</v>
      </c>
      <c r="N6604" s="27" t="s">
        <v>18095</v>
      </c>
    </row>
    <row r="6605" spans="1:14" ht="16.5" customHeight="1" thickBot="1">
      <c r="A6605" s="24">
        <v>8541600000</v>
      </c>
      <c r="B6605" s="25"/>
      <c r="C6605" s="26"/>
      <c r="D6605" s="27"/>
      <c r="E6605" s="27" t="s">
        <v>1315</v>
      </c>
      <c r="F6605" s="27" t="s">
        <v>8532</v>
      </c>
      <c r="G6605" s="28" t="s">
        <v>159</v>
      </c>
      <c r="H6605" s="27" t="s">
        <v>160</v>
      </c>
      <c r="I6605" s="118" t="s">
        <v>8533</v>
      </c>
      <c r="J6605" s="29">
        <v>13.35</v>
      </c>
      <c r="K6605" s="28" t="s">
        <v>162</v>
      </c>
      <c r="L6605" s="27" t="s">
        <v>601</v>
      </c>
      <c r="M6605" s="27" t="s">
        <v>164</v>
      </c>
      <c r="N6605" s="27" t="s">
        <v>18095</v>
      </c>
    </row>
    <row r="6606" spans="1:14" ht="16.5" customHeight="1" thickTop="1" thickBot="1">
      <c r="A6606" s="30">
        <v>8542319010</v>
      </c>
      <c r="B6606" s="25"/>
      <c r="C6606" s="26"/>
      <c r="D6606" s="27"/>
      <c r="E6606" s="27" t="s">
        <v>11721</v>
      </c>
      <c r="F6606" s="27" t="s">
        <v>11722</v>
      </c>
      <c r="G6606" s="28" t="s">
        <v>173</v>
      </c>
      <c r="H6606" s="27" t="s">
        <v>174</v>
      </c>
      <c r="I6606" s="118" t="s">
        <v>11723</v>
      </c>
      <c r="J6606" s="29">
        <v>17.399999999999999</v>
      </c>
      <c r="K6606" s="28" t="s">
        <v>162</v>
      </c>
      <c r="L6606" s="27" t="s">
        <v>648</v>
      </c>
      <c r="M6606" s="27" t="s">
        <v>164</v>
      </c>
      <c r="N6606" s="27" t="s">
        <v>11042</v>
      </c>
    </row>
    <row r="6607" spans="1:14" ht="16.5" customHeight="1" thickTop="1" thickBot="1">
      <c r="A6607" s="30">
        <v>8542319010</v>
      </c>
      <c r="B6607" s="25"/>
      <c r="C6607" s="26"/>
      <c r="D6607" s="27"/>
      <c r="E6607" s="27" t="s">
        <v>11721</v>
      </c>
      <c r="F6607" s="27" t="s">
        <v>11724</v>
      </c>
      <c r="G6607" s="28" t="s">
        <v>355</v>
      </c>
      <c r="H6607" s="27" t="s">
        <v>356</v>
      </c>
      <c r="I6607" s="118" t="s">
        <v>11725</v>
      </c>
      <c r="J6607" s="29">
        <v>1.7</v>
      </c>
      <c r="K6607" s="28" t="s">
        <v>162</v>
      </c>
      <c r="L6607" s="27" t="s">
        <v>648</v>
      </c>
      <c r="M6607" s="27" t="s">
        <v>164</v>
      </c>
      <c r="N6607" s="27" t="s">
        <v>11042</v>
      </c>
    </row>
    <row r="6608" spans="1:14" ht="16.5" customHeight="1" thickTop="1" thickBot="1">
      <c r="A6608" s="30">
        <v>8542319010</v>
      </c>
      <c r="B6608" s="25"/>
      <c r="C6608" s="26"/>
      <c r="D6608" s="27"/>
      <c r="E6608" s="27" t="s">
        <v>11726</v>
      </c>
      <c r="F6608" s="27" t="s">
        <v>11727</v>
      </c>
      <c r="G6608" s="28" t="s">
        <v>355</v>
      </c>
      <c r="H6608" s="27" t="s">
        <v>356</v>
      </c>
      <c r="I6608" s="118" t="s">
        <v>11728</v>
      </c>
      <c r="J6608" s="29">
        <v>57.83</v>
      </c>
      <c r="K6608" s="28" t="s">
        <v>162</v>
      </c>
      <c r="L6608" s="27" t="s">
        <v>648</v>
      </c>
      <c r="M6608" s="27" t="s">
        <v>164</v>
      </c>
      <c r="N6608" s="27" t="s">
        <v>11042</v>
      </c>
    </row>
    <row r="6609" spans="1:14" ht="16.5" customHeight="1" thickTop="1" thickBot="1">
      <c r="A6609" s="30">
        <v>8542323100</v>
      </c>
      <c r="B6609" s="25"/>
      <c r="C6609" s="26"/>
      <c r="D6609" s="27"/>
      <c r="E6609" s="27" t="s">
        <v>7079</v>
      </c>
      <c r="F6609" s="27" t="s">
        <v>11729</v>
      </c>
      <c r="G6609" s="28" t="s">
        <v>159</v>
      </c>
      <c r="H6609" s="27" t="s">
        <v>160</v>
      </c>
      <c r="I6609" s="118" t="s">
        <v>11730</v>
      </c>
      <c r="J6609" s="29">
        <v>8956.16</v>
      </c>
      <c r="K6609" s="28" t="s">
        <v>162</v>
      </c>
      <c r="L6609" s="27" t="s">
        <v>1072</v>
      </c>
      <c r="M6609" s="27" t="s">
        <v>164</v>
      </c>
      <c r="N6609" s="27" t="s">
        <v>18120</v>
      </c>
    </row>
    <row r="6610" spans="1:14" ht="16.5" customHeight="1" thickTop="1" thickBot="1">
      <c r="A6610" s="30">
        <v>8542399010</v>
      </c>
      <c r="B6610" s="25"/>
      <c r="C6610" s="26"/>
      <c r="D6610" s="27"/>
      <c r="E6610" s="27" t="s">
        <v>11731</v>
      </c>
      <c r="F6610" s="27" t="s">
        <v>11732</v>
      </c>
      <c r="G6610" s="28" t="s">
        <v>297</v>
      </c>
      <c r="H6610" s="27" t="s">
        <v>298</v>
      </c>
      <c r="I6610" s="118" t="s">
        <v>11733</v>
      </c>
      <c r="J6610" s="29">
        <v>237.8</v>
      </c>
      <c r="K6610" s="28" t="s">
        <v>162</v>
      </c>
      <c r="L6610" s="27" t="s">
        <v>134</v>
      </c>
      <c r="M6610" s="27" t="s">
        <v>164</v>
      </c>
      <c r="N6610" s="27" t="s">
        <v>4101</v>
      </c>
    </row>
    <row r="6611" spans="1:14" ht="16.5" customHeight="1" thickTop="1" thickBot="1">
      <c r="A6611" s="24">
        <v>8548009000</v>
      </c>
      <c r="B6611" s="25"/>
      <c r="C6611" s="26">
        <v>0.05</v>
      </c>
      <c r="D6611" s="27"/>
      <c r="E6611" s="27" t="s">
        <v>11734</v>
      </c>
      <c r="F6611" s="27" t="s">
        <v>10220</v>
      </c>
      <c r="G6611" s="28" t="s">
        <v>292</v>
      </c>
      <c r="H6611" s="27" t="s">
        <v>293</v>
      </c>
      <c r="I6611" s="118" t="s">
        <v>3465</v>
      </c>
      <c r="J6611" s="29">
        <v>603</v>
      </c>
      <c r="K6611" s="28" t="s">
        <v>162</v>
      </c>
      <c r="L6611" s="27" t="s">
        <v>3466</v>
      </c>
      <c r="M6611" s="27" t="s">
        <v>164</v>
      </c>
      <c r="N6611" s="27" t="s">
        <v>18135</v>
      </c>
    </row>
    <row r="6612" spans="1:14" ht="16.5" customHeight="1" thickTop="1" thickBot="1">
      <c r="A6612" s="30">
        <v>8414592000</v>
      </c>
      <c r="B6612" s="25"/>
      <c r="C6612" s="26"/>
      <c r="D6612" s="27"/>
      <c r="E6612" s="27" t="s">
        <v>11628</v>
      </c>
      <c r="F6612" s="27" t="s">
        <v>11735</v>
      </c>
      <c r="G6612" s="28" t="s">
        <v>173</v>
      </c>
      <c r="H6612" s="27" t="s">
        <v>174</v>
      </c>
      <c r="I6612" s="118" t="s">
        <v>11736</v>
      </c>
      <c r="J6612" s="29">
        <v>570.34</v>
      </c>
      <c r="K6612" s="28" t="s">
        <v>162</v>
      </c>
      <c r="L6612" s="27" t="s">
        <v>11737</v>
      </c>
      <c r="M6612" s="27" t="s">
        <v>164</v>
      </c>
      <c r="N6612" s="27" t="s">
        <v>11737</v>
      </c>
    </row>
    <row r="6613" spans="1:14" ht="16.5" customHeight="1" thickTop="1">
      <c r="A6613" s="24">
        <v>8532220000</v>
      </c>
      <c r="B6613" s="25"/>
      <c r="C6613" s="26"/>
      <c r="D6613" s="27"/>
      <c r="E6613" s="27" t="s">
        <v>2022</v>
      </c>
      <c r="F6613" s="27" t="s">
        <v>2189</v>
      </c>
      <c r="G6613" s="28" t="s">
        <v>297</v>
      </c>
      <c r="H6613" s="27" t="s">
        <v>298</v>
      </c>
      <c r="I6613" s="118" t="s">
        <v>2190</v>
      </c>
      <c r="J6613" s="29">
        <v>11.7</v>
      </c>
      <c r="K6613" s="28" t="s">
        <v>162</v>
      </c>
      <c r="L6613" s="27" t="s">
        <v>306</v>
      </c>
      <c r="M6613" s="27" t="s">
        <v>164</v>
      </c>
      <c r="N6613" s="27" t="s">
        <v>18076</v>
      </c>
    </row>
    <row r="6614" spans="1:14" ht="16.5" customHeight="1">
      <c r="A6614" s="24">
        <v>8536699008</v>
      </c>
      <c r="B6614" s="25"/>
      <c r="C6614" s="26">
        <v>0.08</v>
      </c>
      <c r="D6614" s="27"/>
      <c r="E6614" s="27" t="s">
        <v>11738</v>
      </c>
      <c r="F6614" s="27" t="s">
        <v>9497</v>
      </c>
      <c r="G6614" s="28" t="s">
        <v>173</v>
      </c>
      <c r="H6614" s="27" t="s">
        <v>174</v>
      </c>
      <c r="I6614" s="118" t="s">
        <v>4379</v>
      </c>
      <c r="J6614" s="29">
        <v>0.08</v>
      </c>
      <c r="K6614" s="28" t="s">
        <v>162</v>
      </c>
      <c r="L6614" s="27" t="s">
        <v>449</v>
      </c>
      <c r="M6614" s="27" t="s">
        <v>164</v>
      </c>
      <c r="N6614" s="27" t="s">
        <v>449</v>
      </c>
    </row>
    <row r="6615" spans="1:14" ht="16.5" customHeight="1">
      <c r="A6615" s="24">
        <v>8536693000</v>
      </c>
      <c r="B6615" s="25"/>
      <c r="C6615" s="26"/>
      <c r="D6615" s="27"/>
      <c r="E6615" s="27" t="s">
        <v>11739</v>
      </c>
      <c r="F6615" s="27" t="s">
        <v>11740</v>
      </c>
      <c r="G6615" s="28" t="s">
        <v>173</v>
      </c>
      <c r="H6615" s="27" t="s">
        <v>174</v>
      </c>
      <c r="I6615" s="118" t="s">
        <v>5265</v>
      </c>
      <c r="J6615" s="29">
        <v>0.14000000000000001</v>
      </c>
      <c r="K6615" s="28" t="s">
        <v>162</v>
      </c>
      <c r="L6615" s="27" t="s">
        <v>449</v>
      </c>
      <c r="M6615" s="27" t="s">
        <v>164</v>
      </c>
      <c r="N6615" s="27" t="s">
        <v>449</v>
      </c>
    </row>
    <row r="6616" spans="1:14" ht="16.5" customHeight="1">
      <c r="A6616" s="24">
        <v>8536693000</v>
      </c>
      <c r="B6616" s="25"/>
      <c r="C6616" s="26"/>
      <c r="D6616" s="27"/>
      <c r="E6616" s="27" t="s">
        <v>11739</v>
      </c>
      <c r="F6616" s="27" t="s">
        <v>11741</v>
      </c>
      <c r="G6616" s="28" t="s">
        <v>173</v>
      </c>
      <c r="H6616" s="27" t="s">
        <v>174</v>
      </c>
      <c r="I6616" s="118" t="s">
        <v>11742</v>
      </c>
      <c r="J6616" s="29">
        <v>2.65</v>
      </c>
      <c r="K6616" s="28" t="s">
        <v>162</v>
      </c>
      <c r="L6616" s="27" t="s">
        <v>449</v>
      </c>
      <c r="M6616" s="27" t="s">
        <v>164</v>
      </c>
      <c r="N6616" s="27" t="s">
        <v>449</v>
      </c>
    </row>
    <row r="6617" spans="1:14" ht="16.5" customHeight="1">
      <c r="A6617" s="24">
        <v>8504509500</v>
      </c>
      <c r="B6617" s="25"/>
      <c r="C6617" s="26"/>
      <c r="D6617" s="27"/>
      <c r="E6617" s="27" t="s">
        <v>4295</v>
      </c>
      <c r="F6617" s="27" t="s">
        <v>11743</v>
      </c>
      <c r="G6617" s="28" t="s">
        <v>173</v>
      </c>
      <c r="H6617" s="27" t="s">
        <v>174</v>
      </c>
      <c r="I6617" s="118" t="s">
        <v>11744</v>
      </c>
      <c r="J6617" s="29">
        <v>817.13</v>
      </c>
      <c r="K6617" s="28" t="s">
        <v>162</v>
      </c>
      <c r="L6617" s="27" t="s">
        <v>221</v>
      </c>
      <c r="M6617" s="27" t="s">
        <v>164</v>
      </c>
      <c r="N6617" s="27" t="s">
        <v>13376</v>
      </c>
    </row>
    <row r="6618" spans="1:14" ht="16.5" customHeight="1" thickBot="1">
      <c r="A6618" s="24">
        <v>8532240000</v>
      </c>
      <c r="B6618" s="25"/>
      <c r="C6618" s="26"/>
      <c r="D6618" s="27"/>
      <c r="E6618" s="27" t="s">
        <v>9647</v>
      </c>
      <c r="F6618" s="27" t="s">
        <v>11745</v>
      </c>
      <c r="G6618" s="28" t="s">
        <v>173</v>
      </c>
      <c r="H6618" s="27" t="s">
        <v>174</v>
      </c>
      <c r="I6618" s="118" t="s">
        <v>11746</v>
      </c>
      <c r="J6618" s="29">
        <v>9.8000000000000007</v>
      </c>
      <c r="K6618" s="28" t="s">
        <v>162</v>
      </c>
      <c r="L6618" s="27" t="s">
        <v>1592</v>
      </c>
      <c r="M6618" s="27" t="s">
        <v>164</v>
      </c>
      <c r="N6618" s="27" t="s">
        <v>18146</v>
      </c>
    </row>
    <row r="6619" spans="1:14" ht="16.5" customHeight="1" thickTop="1" thickBot="1">
      <c r="A6619" s="32">
        <v>8536201007</v>
      </c>
      <c r="B6619" s="25"/>
      <c r="C6619" s="26">
        <v>0.1</v>
      </c>
      <c r="D6619" s="27"/>
      <c r="E6619" s="27" t="s">
        <v>11747</v>
      </c>
      <c r="F6619" s="27" t="s">
        <v>3235</v>
      </c>
      <c r="G6619" s="28" t="s">
        <v>173</v>
      </c>
      <c r="H6619" s="27" t="s">
        <v>174</v>
      </c>
      <c r="I6619" s="118" t="s">
        <v>3236</v>
      </c>
      <c r="J6619" s="29">
        <v>130.56</v>
      </c>
      <c r="K6619" s="28" t="s">
        <v>162</v>
      </c>
      <c r="L6619" s="27" t="s">
        <v>397</v>
      </c>
      <c r="M6619" s="27" t="s">
        <v>164</v>
      </c>
      <c r="N6619" s="27" t="s">
        <v>18422</v>
      </c>
    </row>
    <row r="6620" spans="1:14" ht="16.5" customHeight="1" thickTop="1">
      <c r="A6620" s="24">
        <v>8536693000</v>
      </c>
      <c r="B6620" s="25"/>
      <c r="C6620" s="26"/>
      <c r="D6620" s="27"/>
      <c r="E6620" s="27" t="s">
        <v>11330</v>
      </c>
      <c r="F6620" s="27" t="s">
        <v>11748</v>
      </c>
      <c r="G6620" s="28" t="s">
        <v>173</v>
      </c>
      <c r="H6620" s="27" t="s">
        <v>174</v>
      </c>
      <c r="I6620" s="118" t="s">
        <v>11749</v>
      </c>
      <c r="J6620" s="29">
        <v>8.16</v>
      </c>
      <c r="K6620" s="28" t="s">
        <v>162</v>
      </c>
      <c r="L6620" s="27" t="s">
        <v>11750</v>
      </c>
      <c r="M6620" s="27" t="s">
        <v>164</v>
      </c>
      <c r="N6620" s="27" t="s">
        <v>18161</v>
      </c>
    </row>
    <row r="6621" spans="1:14" ht="16.5" customHeight="1">
      <c r="A6621" s="24">
        <v>8536693000</v>
      </c>
      <c r="B6621" s="25"/>
      <c r="C6621" s="26"/>
      <c r="D6621" s="27"/>
      <c r="E6621" s="27" t="s">
        <v>11330</v>
      </c>
      <c r="F6621" s="27" t="s">
        <v>11751</v>
      </c>
      <c r="G6621" s="28" t="s">
        <v>173</v>
      </c>
      <c r="H6621" s="27" t="s">
        <v>174</v>
      </c>
      <c r="I6621" s="118" t="s">
        <v>11752</v>
      </c>
      <c r="J6621" s="29">
        <v>8.16</v>
      </c>
      <c r="K6621" s="28" t="s">
        <v>162</v>
      </c>
      <c r="L6621" s="27" t="s">
        <v>11750</v>
      </c>
      <c r="M6621" s="27" t="s">
        <v>164</v>
      </c>
      <c r="N6621" s="27" t="s">
        <v>18161</v>
      </c>
    </row>
    <row r="6622" spans="1:14" ht="16.5" customHeight="1">
      <c r="A6622" s="24">
        <v>8536693000</v>
      </c>
      <c r="B6622" s="25"/>
      <c r="C6622" s="26"/>
      <c r="D6622" s="27"/>
      <c r="E6622" s="27" t="s">
        <v>9495</v>
      </c>
      <c r="F6622" s="27" t="s">
        <v>11753</v>
      </c>
      <c r="G6622" s="28" t="s">
        <v>466</v>
      </c>
      <c r="H6622" s="27" t="s">
        <v>467</v>
      </c>
      <c r="I6622" s="118" t="s">
        <v>11754</v>
      </c>
      <c r="J6622" s="29">
        <v>2.95</v>
      </c>
      <c r="K6622" s="28" t="s">
        <v>162</v>
      </c>
      <c r="L6622" s="27" t="s">
        <v>452</v>
      </c>
      <c r="M6622" s="27" t="s">
        <v>164</v>
      </c>
      <c r="N6622" s="27" t="s">
        <v>18210</v>
      </c>
    </row>
    <row r="6623" spans="1:14" ht="16.5" customHeight="1">
      <c r="A6623" s="24">
        <v>8536693000</v>
      </c>
      <c r="B6623" s="25"/>
      <c r="C6623" s="26"/>
      <c r="D6623" s="27"/>
      <c r="E6623" s="27" t="s">
        <v>11330</v>
      </c>
      <c r="F6623" s="27" t="s">
        <v>11748</v>
      </c>
      <c r="G6623" s="28" t="s">
        <v>159</v>
      </c>
      <c r="H6623" s="27" t="s">
        <v>160</v>
      </c>
      <c r="I6623" s="118" t="s">
        <v>11755</v>
      </c>
      <c r="J6623" s="29">
        <v>7.14</v>
      </c>
      <c r="K6623" s="28" t="s">
        <v>162</v>
      </c>
      <c r="L6623" s="27" t="s">
        <v>11756</v>
      </c>
      <c r="M6623" s="27" t="s">
        <v>164</v>
      </c>
      <c r="N6623" s="27" t="s">
        <v>18423</v>
      </c>
    </row>
    <row r="6624" spans="1:14" ht="16.5" customHeight="1">
      <c r="A6624" s="24">
        <v>8536693000</v>
      </c>
      <c r="B6624" s="25"/>
      <c r="C6624" s="26"/>
      <c r="D6624" s="27"/>
      <c r="E6624" s="27" t="s">
        <v>11330</v>
      </c>
      <c r="F6624" s="27" t="s">
        <v>11748</v>
      </c>
      <c r="G6624" s="28" t="s">
        <v>159</v>
      </c>
      <c r="H6624" s="27" t="s">
        <v>160</v>
      </c>
      <c r="I6624" s="118" t="s">
        <v>11757</v>
      </c>
      <c r="J6624" s="29">
        <v>12.24</v>
      </c>
      <c r="K6624" s="28" t="s">
        <v>162</v>
      </c>
      <c r="L6624" s="27" t="s">
        <v>11756</v>
      </c>
      <c r="M6624" s="27" t="s">
        <v>164</v>
      </c>
      <c r="N6624" s="27" t="s">
        <v>18423</v>
      </c>
    </row>
    <row r="6625" spans="1:14" ht="16.5" customHeight="1">
      <c r="A6625" s="24">
        <v>8536693000</v>
      </c>
      <c r="B6625" s="25"/>
      <c r="C6625" s="26"/>
      <c r="D6625" s="27"/>
      <c r="E6625" s="27" t="s">
        <v>11330</v>
      </c>
      <c r="F6625" s="27" t="s">
        <v>11748</v>
      </c>
      <c r="G6625" s="28" t="s">
        <v>159</v>
      </c>
      <c r="H6625" s="27" t="s">
        <v>160</v>
      </c>
      <c r="I6625" s="118" t="s">
        <v>11758</v>
      </c>
      <c r="J6625" s="29">
        <v>24.48</v>
      </c>
      <c r="K6625" s="28" t="s">
        <v>162</v>
      </c>
      <c r="L6625" s="27" t="s">
        <v>11756</v>
      </c>
      <c r="M6625" s="27" t="s">
        <v>164</v>
      </c>
      <c r="N6625" s="27" t="s">
        <v>18423</v>
      </c>
    </row>
    <row r="6626" spans="1:14" ht="16.5" customHeight="1">
      <c r="A6626" s="24">
        <v>8536693000</v>
      </c>
      <c r="B6626" s="25"/>
      <c r="C6626" s="26"/>
      <c r="D6626" s="27"/>
      <c r="E6626" s="27" t="s">
        <v>11330</v>
      </c>
      <c r="F6626" s="27" t="s">
        <v>11748</v>
      </c>
      <c r="G6626" s="28" t="s">
        <v>159</v>
      </c>
      <c r="H6626" s="27" t="s">
        <v>160</v>
      </c>
      <c r="I6626" s="118" t="s">
        <v>11759</v>
      </c>
      <c r="J6626" s="29">
        <v>24.48</v>
      </c>
      <c r="K6626" s="28" t="s">
        <v>162</v>
      </c>
      <c r="L6626" s="27" t="s">
        <v>11756</v>
      </c>
      <c r="M6626" s="27" t="s">
        <v>164</v>
      </c>
      <c r="N6626" s="27" t="s">
        <v>18423</v>
      </c>
    </row>
    <row r="6627" spans="1:14" ht="16.5" customHeight="1">
      <c r="A6627" s="24">
        <v>8536908500</v>
      </c>
      <c r="B6627" s="25"/>
      <c r="C6627" s="26"/>
      <c r="D6627" s="27"/>
      <c r="E6627" s="27" t="s">
        <v>11760</v>
      </c>
      <c r="F6627" s="27" t="s">
        <v>8617</v>
      </c>
      <c r="G6627" s="28" t="s">
        <v>173</v>
      </c>
      <c r="H6627" s="27" t="s">
        <v>174</v>
      </c>
      <c r="I6627" s="118" t="s">
        <v>11761</v>
      </c>
      <c r="J6627" s="29">
        <v>6.86</v>
      </c>
      <c r="K6627" s="28" t="s">
        <v>162</v>
      </c>
      <c r="L6627" s="27" t="s">
        <v>137</v>
      </c>
      <c r="M6627" s="27" t="s">
        <v>164</v>
      </c>
      <c r="N6627" s="27" t="s">
        <v>523</v>
      </c>
    </row>
    <row r="6628" spans="1:14" ht="16.5" customHeight="1">
      <c r="A6628" s="24">
        <v>8536908500</v>
      </c>
      <c r="B6628" s="25"/>
      <c r="C6628" s="26"/>
      <c r="D6628" s="27"/>
      <c r="E6628" s="27" t="s">
        <v>11760</v>
      </c>
      <c r="F6628" s="27" t="s">
        <v>10345</v>
      </c>
      <c r="G6628" s="28" t="s">
        <v>173</v>
      </c>
      <c r="H6628" s="27" t="s">
        <v>174</v>
      </c>
      <c r="I6628" s="118" t="s">
        <v>497</v>
      </c>
      <c r="J6628" s="29">
        <v>2.4</v>
      </c>
      <c r="K6628" s="28" t="s">
        <v>162</v>
      </c>
      <c r="L6628" s="27" t="s">
        <v>498</v>
      </c>
      <c r="M6628" s="27" t="s">
        <v>164</v>
      </c>
      <c r="N6628" s="27" t="s">
        <v>18088</v>
      </c>
    </row>
    <row r="6629" spans="1:14" ht="16.5" customHeight="1">
      <c r="A6629" s="24">
        <v>8538909908</v>
      </c>
      <c r="B6629" s="25"/>
      <c r="C6629" s="26">
        <v>0.05</v>
      </c>
      <c r="D6629" s="27"/>
      <c r="E6629" s="27" t="s">
        <v>5221</v>
      </c>
      <c r="F6629" s="27" t="s">
        <v>1454</v>
      </c>
      <c r="G6629" s="28" t="s">
        <v>173</v>
      </c>
      <c r="H6629" s="27" t="s">
        <v>174</v>
      </c>
      <c r="I6629" s="118" t="s">
        <v>1455</v>
      </c>
      <c r="J6629" s="29">
        <v>14.28</v>
      </c>
      <c r="K6629" s="28" t="s">
        <v>162</v>
      </c>
      <c r="L6629" s="27" t="s">
        <v>1456</v>
      </c>
      <c r="M6629" s="27" t="s">
        <v>164</v>
      </c>
      <c r="N6629" s="27" t="s">
        <v>18138</v>
      </c>
    </row>
    <row r="6630" spans="1:14" ht="16.5" customHeight="1">
      <c r="A6630" s="24">
        <v>8538909908</v>
      </c>
      <c r="B6630" s="25"/>
      <c r="C6630" s="26"/>
      <c r="D6630" s="27"/>
      <c r="E6630" s="27" t="s">
        <v>5221</v>
      </c>
      <c r="F6630" s="27" t="s">
        <v>11762</v>
      </c>
      <c r="G6630" s="28" t="s">
        <v>173</v>
      </c>
      <c r="H6630" s="27" t="s">
        <v>174</v>
      </c>
      <c r="I6630" s="118" t="s">
        <v>11763</v>
      </c>
      <c r="J6630" s="29">
        <v>14.28</v>
      </c>
      <c r="K6630" s="28" t="s">
        <v>162</v>
      </c>
      <c r="L6630" s="27" t="s">
        <v>1456</v>
      </c>
      <c r="M6630" s="27" t="s">
        <v>164</v>
      </c>
      <c r="N6630" s="27" t="s">
        <v>18138</v>
      </c>
    </row>
    <row r="6631" spans="1:14" ht="16.5" customHeight="1">
      <c r="A6631" s="24">
        <v>8541290000</v>
      </c>
      <c r="B6631" s="25"/>
      <c r="C6631" s="26"/>
      <c r="D6631" s="27"/>
      <c r="E6631" s="27" t="s">
        <v>11764</v>
      </c>
      <c r="F6631" s="27" t="s">
        <v>11765</v>
      </c>
      <c r="G6631" s="28" t="s">
        <v>173</v>
      </c>
      <c r="H6631" s="27" t="s">
        <v>174</v>
      </c>
      <c r="I6631" s="118" t="s">
        <v>11766</v>
      </c>
      <c r="J6631" s="29">
        <v>63.6</v>
      </c>
      <c r="K6631" s="28" t="s">
        <v>162</v>
      </c>
      <c r="L6631" s="27" t="s">
        <v>416</v>
      </c>
      <c r="M6631" s="27" t="s">
        <v>164</v>
      </c>
      <c r="N6631" s="27" t="s">
        <v>18081</v>
      </c>
    </row>
    <row r="6632" spans="1:14" ht="16.5" customHeight="1">
      <c r="A6632" s="24">
        <v>8541290000</v>
      </c>
      <c r="B6632" s="25"/>
      <c r="C6632" s="26"/>
      <c r="D6632" s="27"/>
      <c r="E6632" s="27" t="s">
        <v>11764</v>
      </c>
      <c r="F6632" s="27" t="s">
        <v>11767</v>
      </c>
      <c r="G6632" s="28" t="s">
        <v>173</v>
      </c>
      <c r="H6632" s="27" t="s">
        <v>174</v>
      </c>
      <c r="I6632" s="118" t="s">
        <v>11768</v>
      </c>
      <c r="J6632" s="29">
        <v>67.42</v>
      </c>
      <c r="K6632" s="28" t="s">
        <v>162</v>
      </c>
      <c r="L6632" s="27" t="s">
        <v>416</v>
      </c>
      <c r="M6632" s="27" t="s">
        <v>164</v>
      </c>
      <c r="N6632" s="27" t="s">
        <v>18081</v>
      </c>
    </row>
    <row r="6633" spans="1:14" ht="16.5" customHeight="1" thickBot="1">
      <c r="A6633" s="24">
        <v>8541290000</v>
      </c>
      <c r="B6633" s="25"/>
      <c r="C6633" s="26"/>
      <c r="D6633" s="27"/>
      <c r="E6633" s="27" t="s">
        <v>11764</v>
      </c>
      <c r="F6633" s="27" t="s">
        <v>11769</v>
      </c>
      <c r="G6633" s="28" t="s">
        <v>173</v>
      </c>
      <c r="H6633" s="27" t="s">
        <v>174</v>
      </c>
      <c r="I6633" s="118" t="s">
        <v>11770</v>
      </c>
      <c r="J6633" s="29">
        <v>102.15</v>
      </c>
      <c r="K6633" s="28" t="s">
        <v>162</v>
      </c>
      <c r="L6633" s="27" t="s">
        <v>416</v>
      </c>
      <c r="M6633" s="27" t="s">
        <v>164</v>
      </c>
      <c r="N6633" s="27" t="s">
        <v>18081</v>
      </c>
    </row>
    <row r="6634" spans="1:14" ht="16.5" customHeight="1" thickTop="1" thickBot="1">
      <c r="A6634" s="30">
        <v>8542319010</v>
      </c>
      <c r="B6634" s="25"/>
      <c r="C6634" s="26"/>
      <c r="D6634" s="27"/>
      <c r="E6634" s="27" t="s">
        <v>5767</v>
      </c>
      <c r="F6634" s="27" t="s">
        <v>5768</v>
      </c>
      <c r="G6634" s="28" t="s">
        <v>173</v>
      </c>
      <c r="H6634" s="27" t="s">
        <v>174</v>
      </c>
      <c r="I6634" s="118" t="s">
        <v>5769</v>
      </c>
      <c r="J6634" s="29">
        <v>3.49</v>
      </c>
      <c r="K6634" s="28" t="s">
        <v>162</v>
      </c>
      <c r="L6634" s="27" t="s">
        <v>580</v>
      </c>
      <c r="M6634" s="27" t="s">
        <v>164</v>
      </c>
      <c r="N6634" s="27" t="s">
        <v>10753</v>
      </c>
    </row>
    <row r="6635" spans="1:14" ht="16.5" customHeight="1" thickTop="1" thickBot="1">
      <c r="A6635" s="30">
        <v>8542319010</v>
      </c>
      <c r="B6635" s="25"/>
      <c r="C6635" s="26"/>
      <c r="D6635" s="27"/>
      <c r="E6635" s="27" t="s">
        <v>11771</v>
      </c>
      <c r="F6635" s="27" t="s">
        <v>11772</v>
      </c>
      <c r="G6635" s="28" t="s">
        <v>173</v>
      </c>
      <c r="H6635" s="27" t="s">
        <v>174</v>
      </c>
      <c r="I6635" s="118" t="s">
        <v>11773</v>
      </c>
      <c r="J6635" s="29">
        <v>68.569999999999993</v>
      </c>
      <c r="K6635" s="28" t="s">
        <v>162</v>
      </c>
      <c r="L6635" s="27" t="s">
        <v>134</v>
      </c>
      <c r="M6635" s="27" t="s">
        <v>164</v>
      </c>
      <c r="N6635" s="27" t="s">
        <v>4101</v>
      </c>
    </row>
    <row r="6636" spans="1:14" ht="16.5" customHeight="1" thickTop="1" thickBot="1">
      <c r="A6636" s="30">
        <v>8542319010</v>
      </c>
      <c r="B6636" s="25"/>
      <c r="C6636" s="26"/>
      <c r="D6636" s="27"/>
      <c r="E6636" s="27" t="s">
        <v>9848</v>
      </c>
      <c r="F6636" s="27" t="s">
        <v>11774</v>
      </c>
      <c r="G6636" s="28" t="s">
        <v>173</v>
      </c>
      <c r="H6636" s="27" t="s">
        <v>174</v>
      </c>
      <c r="I6636" s="118" t="s">
        <v>11775</v>
      </c>
      <c r="J6636" s="29">
        <v>777</v>
      </c>
      <c r="K6636" s="28" t="s">
        <v>162</v>
      </c>
      <c r="L6636" s="27" t="s">
        <v>134</v>
      </c>
      <c r="M6636" s="27" t="s">
        <v>164</v>
      </c>
      <c r="N6636" s="27" t="s">
        <v>4101</v>
      </c>
    </row>
    <row r="6637" spans="1:14" ht="16.5" customHeight="1" thickTop="1" thickBot="1">
      <c r="A6637" s="30">
        <v>8542319010</v>
      </c>
      <c r="B6637" s="25"/>
      <c r="C6637" s="26"/>
      <c r="D6637" s="27"/>
      <c r="E6637" s="27" t="s">
        <v>11776</v>
      </c>
      <c r="F6637" s="27" t="s">
        <v>11777</v>
      </c>
      <c r="G6637" s="28" t="s">
        <v>297</v>
      </c>
      <c r="H6637" s="27" t="s">
        <v>298</v>
      </c>
      <c r="I6637" s="118" t="s">
        <v>11778</v>
      </c>
      <c r="J6637" s="29">
        <v>3.43</v>
      </c>
      <c r="K6637" s="28" t="s">
        <v>162</v>
      </c>
      <c r="L6637" s="27" t="s">
        <v>648</v>
      </c>
      <c r="M6637" s="27" t="s">
        <v>164</v>
      </c>
      <c r="N6637" s="27" t="s">
        <v>11042</v>
      </c>
    </row>
    <row r="6638" spans="1:14" ht="16.5" customHeight="1" thickTop="1" thickBot="1">
      <c r="A6638" s="30">
        <v>8542319010</v>
      </c>
      <c r="B6638" s="25"/>
      <c r="C6638" s="26"/>
      <c r="D6638" s="27"/>
      <c r="E6638" s="27" t="s">
        <v>11776</v>
      </c>
      <c r="F6638" s="27" t="s">
        <v>11779</v>
      </c>
      <c r="G6638" s="28" t="s">
        <v>297</v>
      </c>
      <c r="H6638" s="27" t="s">
        <v>298</v>
      </c>
      <c r="I6638" s="118" t="s">
        <v>11780</v>
      </c>
      <c r="J6638" s="29">
        <v>42.06</v>
      </c>
      <c r="K6638" s="28" t="s">
        <v>162</v>
      </c>
      <c r="L6638" s="27" t="s">
        <v>648</v>
      </c>
      <c r="M6638" s="27" t="s">
        <v>164</v>
      </c>
      <c r="N6638" s="27" t="s">
        <v>11042</v>
      </c>
    </row>
    <row r="6639" spans="1:14" ht="16.5" customHeight="1" thickTop="1" thickBot="1">
      <c r="A6639" s="30">
        <v>8542319010</v>
      </c>
      <c r="B6639" s="25"/>
      <c r="C6639" s="26"/>
      <c r="D6639" s="27"/>
      <c r="E6639" s="27" t="s">
        <v>7891</v>
      </c>
      <c r="F6639" s="27" t="s">
        <v>11781</v>
      </c>
      <c r="G6639" s="28" t="s">
        <v>297</v>
      </c>
      <c r="H6639" s="27" t="s">
        <v>298</v>
      </c>
      <c r="I6639" s="118" t="s">
        <v>11782</v>
      </c>
      <c r="J6639" s="29">
        <v>22.63</v>
      </c>
      <c r="K6639" s="28" t="s">
        <v>162</v>
      </c>
      <c r="L6639" s="27" t="s">
        <v>648</v>
      </c>
      <c r="M6639" s="27" t="s">
        <v>164</v>
      </c>
      <c r="N6639" s="27" t="s">
        <v>11042</v>
      </c>
    </row>
    <row r="6640" spans="1:14" ht="16.5" customHeight="1" thickTop="1" thickBot="1">
      <c r="A6640" s="30">
        <v>8542319010</v>
      </c>
      <c r="B6640" s="25"/>
      <c r="C6640" s="26"/>
      <c r="D6640" s="27"/>
      <c r="E6640" s="27" t="s">
        <v>7891</v>
      </c>
      <c r="F6640" s="27" t="s">
        <v>11783</v>
      </c>
      <c r="G6640" s="28" t="s">
        <v>297</v>
      </c>
      <c r="H6640" s="27" t="s">
        <v>298</v>
      </c>
      <c r="I6640" s="118" t="s">
        <v>11784</v>
      </c>
      <c r="J6640" s="29">
        <v>27.43</v>
      </c>
      <c r="K6640" s="28" t="s">
        <v>162</v>
      </c>
      <c r="L6640" s="27" t="s">
        <v>648</v>
      </c>
      <c r="M6640" s="27" t="s">
        <v>164</v>
      </c>
      <c r="N6640" s="27" t="s">
        <v>11042</v>
      </c>
    </row>
    <row r="6641" spans="1:14" ht="16.5" customHeight="1" thickTop="1" thickBot="1">
      <c r="A6641" s="30">
        <v>8542319010</v>
      </c>
      <c r="B6641" s="25"/>
      <c r="C6641" s="26"/>
      <c r="D6641" s="27"/>
      <c r="E6641" s="27" t="s">
        <v>7891</v>
      </c>
      <c r="F6641" s="27" t="s">
        <v>11785</v>
      </c>
      <c r="G6641" s="28" t="s">
        <v>297</v>
      </c>
      <c r="H6641" s="27" t="s">
        <v>298</v>
      </c>
      <c r="I6641" s="118" t="s">
        <v>11786</v>
      </c>
      <c r="J6641" s="29">
        <v>12</v>
      </c>
      <c r="K6641" s="28" t="s">
        <v>162</v>
      </c>
      <c r="L6641" s="27" t="s">
        <v>648</v>
      </c>
      <c r="M6641" s="27" t="s">
        <v>164</v>
      </c>
      <c r="N6641" s="27" t="s">
        <v>11042</v>
      </c>
    </row>
    <row r="6642" spans="1:14" ht="16.5" customHeight="1" thickTop="1" thickBot="1">
      <c r="A6642" s="30">
        <v>8542319010</v>
      </c>
      <c r="B6642" s="25"/>
      <c r="C6642" s="26"/>
      <c r="D6642" s="27"/>
      <c r="E6642" s="27" t="s">
        <v>11787</v>
      </c>
      <c r="F6642" s="27" t="s">
        <v>11788</v>
      </c>
      <c r="G6642" s="28" t="s">
        <v>297</v>
      </c>
      <c r="H6642" s="27" t="s">
        <v>298</v>
      </c>
      <c r="I6642" s="118" t="s">
        <v>11789</v>
      </c>
      <c r="J6642" s="29">
        <v>5.49</v>
      </c>
      <c r="K6642" s="28" t="s">
        <v>162</v>
      </c>
      <c r="L6642" s="27" t="s">
        <v>7899</v>
      </c>
      <c r="M6642" s="27" t="s">
        <v>164</v>
      </c>
      <c r="N6642" s="27" t="s">
        <v>18096</v>
      </c>
    </row>
    <row r="6643" spans="1:14" ht="16.5" customHeight="1" thickTop="1" thickBot="1">
      <c r="A6643" s="30">
        <v>8542319010</v>
      </c>
      <c r="B6643" s="25"/>
      <c r="C6643" s="26"/>
      <c r="D6643" s="27"/>
      <c r="E6643" s="27" t="s">
        <v>11776</v>
      </c>
      <c r="F6643" s="27" t="s">
        <v>11790</v>
      </c>
      <c r="G6643" s="28" t="s">
        <v>297</v>
      </c>
      <c r="H6643" s="27" t="s">
        <v>298</v>
      </c>
      <c r="I6643" s="118" t="s">
        <v>11791</v>
      </c>
      <c r="J6643" s="29">
        <v>49.29</v>
      </c>
      <c r="K6643" s="28" t="s">
        <v>162</v>
      </c>
      <c r="L6643" s="27" t="s">
        <v>648</v>
      </c>
      <c r="M6643" s="27" t="s">
        <v>164</v>
      </c>
      <c r="N6643" s="27" t="s">
        <v>11042</v>
      </c>
    </row>
    <row r="6644" spans="1:14" ht="16.5" customHeight="1" thickTop="1" thickBot="1">
      <c r="A6644" s="30">
        <v>8542319010</v>
      </c>
      <c r="B6644" s="25"/>
      <c r="C6644" s="26"/>
      <c r="D6644" s="27"/>
      <c r="E6644" s="27" t="s">
        <v>11792</v>
      </c>
      <c r="F6644" s="27" t="s">
        <v>11793</v>
      </c>
      <c r="G6644" s="28" t="s">
        <v>297</v>
      </c>
      <c r="H6644" s="27" t="s">
        <v>298</v>
      </c>
      <c r="I6644" s="118" t="s">
        <v>11794</v>
      </c>
      <c r="J6644" s="29">
        <v>9.86</v>
      </c>
      <c r="K6644" s="28" t="s">
        <v>162</v>
      </c>
      <c r="L6644" s="27" t="s">
        <v>134</v>
      </c>
      <c r="M6644" s="27" t="s">
        <v>164</v>
      </c>
      <c r="N6644" s="27" t="s">
        <v>4101</v>
      </c>
    </row>
    <row r="6645" spans="1:14" ht="16.5" customHeight="1" thickTop="1" thickBot="1">
      <c r="A6645" s="30">
        <v>8542319010</v>
      </c>
      <c r="B6645" s="25"/>
      <c r="C6645" s="26"/>
      <c r="D6645" s="27"/>
      <c r="E6645" s="27" t="s">
        <v>11776</v>
      </c>
      <c r="F6645" s="27" t="s">
        <v>11795</v>
      </c>
      <c r="G6645" s="28" t="s">
        <v>297</v>
      </c>
      <c r="H6645" s="27" t="s">
        <v>298</v>
      </c>
      <c r="I6645" s="118" t="s">
        <v>11796</v>
      </c>
      <c r="J6645" s="29">
        <v>41.14</v>
      </c>
      <c r="K6645" s="28" t="s">
        <v>162</v>
      </c>
      <c r="L6645" s="27" t="s">
        <v>648</v>
      </c>
      <c r="M6645" s="27" t="s">
        <v>164</v>
      </c>
      <c r="N6645" s="27" t="s">
        <v>11042</v>
      </c>
    </row>
    <row r="6646" spans="1:14" ht="16.5" customHeight="1" thickTop="1" thickBot="1">
      <c r="A6646" s="30">
        <v>8542319010</v>
      </c>
      <c r="B6646" s="25"/>
      <c r="C6646" s="26"/>
      <c r="D6646" s="27"/>
      <c r="E6646" s="27" t="s">
        <v>602</v>
      </c>
      <c r="F6646" s="27" t="s">
        <v>11797</v>
      </c>
      <c r="G6646" s="28" t="s">
        <v>243</v>
      </c>
      <c r="H6646" s="27" t="s">
        <v>244</v>
      </c>
      <c r="I6646" s="118" t="s">
        <v>11798</v>
      </c>
      <c r="J6646" s="29">
        <v>34920</v>
      </c>
      <c r="K6646" s="28" t="s">
        <v>162</v>
      </c>
      <c r="L6646" s="27" t="s">
        <v>648</v>
      </c>
      <c r="M6646" s="27" t="s">
        <v>164</v>
      </c>
      <c r="N6646" s="27" t="s">
        <v>11042</v>
      </c>
    </row>
    <row r="6647" spans="1:14" ht="16.5" customHeight="1" thickTop="1" thickBot="1">
      <c r="A6647" s="30">
        <v>8542319010</v>
      </c>
      <c r="B6647" s="25"/>
      <c r="C6647" s="26"/>
      <c r="D6647" s="27"/>
      <c r="E6647" s="27" t="s">
        <v>602</v>
      </c>
      <c r="F6647" s="27" t="s">
        <v>11799</v>
      </c>
      <c r="G6647" s="28" t="s">
        <v>243</v>
      </c>
      <c r="H6647" s="27" t="s">
        <v>244</v>
      </c>
      <c r="I6647" s="118" t="s">
        <v>11800</v>
      </c>
      <c r="J6647" s="29">
        <v>2124.56</v>
      </c>
      <c r="K6647" s="28" t="s">
        <v>162</v>
      </c>
      <c r="L6647" s="27" t="s">
        <v>648</v>
      </c>
      <c r="M6647" s="27" t="s">
        <v>164</v>
      </c>
      <c r="N6647" s="27" t="s">
        <v>11042</v>
      </c>
    </row>
    <row r="6648" spans="1:14" ht="16.5" customHeight="1" thickTop="1" thickBot="1">
      <c r="A6648" s="30">
        <v>8542319010</v>
      </c>
      <c r="B6648" s="25"/>
      <c r="C6648" s="26"/>
      <c r="D6648" s="27"/>
      <c r="E6648" s="27" t="s">
        <v>611</v>
      </c>
      <c r="F6648" s="27" t="s">
        <v>9853</v>
      </c>
      <c r="G6648" s="28" t="s">
        <v>159</v>
      </c>
      <c r="H6648" s="27" t="s">
        <v>160</v>
      </c>
      <c r="I6648" s="118" t="s">
        <v>613</v>
      </c>
      <c r="J6648" s="29">
        <v>74.75</v>
      </c>
      <c r="K6648" s="28" t="s">
        <v>162</v>
      </c>
      <c r="L6648" s="27" t="s">
        <v>614</v>
      </c>
      <c r="M6648" s="27" t="s">
        <v>164</v>
      </c>
      <c r="N6648" s="27" t="s">
        <v>18096</v>
      </c>
    </row>
    <row r="6649" spans="1:14" ht="16.5" customHeight="1" thickTop="1" thickBot="1">
      <c r="A6649" s="30">
        <v>8542319090</v>
      </c>
      <c r="B6649" s="25"/>
      <c r="C6649" s="26"/>
      <c r="D6649" s="27"/>
      <c r="E6649" s="27" t="s">
        <v>11801</v>
      </c>
      <c r="F6649" s="27" t="s">
        <v>11802</v>
      </c>
      <c r="G6649" s="28" t="s">
        <v>173</v>
      </c>
      <c r="H6649" s="27" t="s">
        <v>174</v>
      </c>
      <c r="I6649" s="118" t="s">
        <v>11803</v>
      </c>
      <c r="J6649" s="29">
        <v>17.14</v>
      </c>
      <c r="K6649" s="28" t="s">
        <v>162</v>
      </c>
      <c r="L6649" s="27" t="s">
        <v>648</v>
      </c>
      <c r="M6649" s="27" t="s">
        <v>164</v>
      </c>
      <c r="N6649" s="27" t="s">
        <v>11042</v>
      </c>
    </row>
    <row r="6650" spans="1:14" ht="16.5" customHeight="1" thickTop="1" thickBot="1">
      <c r="A6650" s="30">
        <v>8542323100</v>
      </c>
      <c r="B6650" s="25"/>
      <c r="C6650" s="26"/>
      <c r="D6650" s="27"/>
      <c r="E6650" s="27" t="s">
        <v>11804</v>
      </c>
      <c r="F6650" s="27" t="s">
        <v>2548</v>
      </c>
      <c r="G6650" s="28" t="s">
        <v>173</v>
      </c>
      <c r="H6650" s="27" t="s">
        <v>174</v>
      </c>
      <c r="I6650" s="118" t="s">
        <v>2549</v>
      </c>
      <c r="J6650" s="29">
        <v>122.57</v>
      </c>
      <c r="K6650" s="28" t="s">
        <v>162</v>
      </c>
      <c r="L6650" s="27" t="s">
        <v>125</v>
      </c>
      <c r="M6650" s="27" t="s">
        <v>164</v>
      </c>
      <c r="N6650" s="27" t="s">
        <v>125</v>
      </c>
    </row>
    <row r="6651" spans="1:14" ht="16.5" customHeight="1" thickTop="1" thickBot="1">
      <c r="A6651" s="30">
        <v>8542323100</v>
      </c>
      <c r="B6651" s="25"/>
      <c r="C6651" s="26"/>
      <c r="D6651" s="27"/>
      <c r="E6651" s="27" t="s">
        <v>11805</v>
      </c>
      <c r="F6651" s="27" t="s">
        <v>11806</v>
      </c>
      <c r="G6651" s="28" t="s">
        <v>159</v>
      </c>
      <c r="H6651" s="27" t="s">
        <v>160</v>
      </c>
      <c r="I6651" s="118" t="s">
        <v>11807</v>
      </c>
      <c r="J6651" s="29">
        <v>1351.5</v>
      </c>
      <c r="K6651" s="28" t="s">
        <v>162</v>
      </c>
      <c r="L6651" s="27" t="s">
        <v>11808</v>
      </c>
      <c r="M6651" s="27" t="s">
        <v>164</v>
      </c>
      <c r="N6651" s="27" t="s">
        <v>13370</v>
      </c>
    </row>
    <row r="6652" spans="1:14" ht="16.5" customHeight="1" thickTop="1" thickBot="1">
      <c r="A6652" s="30">
        <v>8542329000</v>
      </c>
      <c r="B6652" s="25"/>
      <c r="C6652" s="26"/>
      <c r="D6652" s="27"/>
      <c r="E6652" s="27" t="s">
        <v>4084</v>
      </c>
      <c r="F6652" s="27" t="s">
        <v>11809</v>
      </c>
      <c r="G6652" s="28" t="s">
        <v>173</v>
      </c>
      <c r="H6652" s="27" t="s">
        <v>174</v>
      </c>
      <c r="I6652" s="118" t="s">
        <v>11810</v>
      </c>
      <c r="J6652" s="29">
        <v>1940.71</v>
      </c>
      <c r="K6652" s="28" t="s">
        <v>162</v>
      </c>
      <c r="L6652" s="27" t="s">
        <v>1072</v>
      </c>
      <c r="M6652" s="27" t="s">
        <v>164</v>
      </c>
      <c r="N6652" s="27" t="s">
        <v>18120</v>
      </c>
    </row>
    <row r="6653" spans="1:14" ht="16.5" customHeight="1" thickTop="1" thickBot="1">
      <c r="A6653" s="30">
        <v>8542329000</v>
      </c>
      <c r="B6653" s="25"/>
      <c r="C6653" s="26"/>
      <c r="D6653" s="27"/>
      <c r="E6653" s="27" t="s">
        <v>4084</v>
      </c>
      <c r="F6653" s="27" t="s">
        <v>11811</v>
      </c>
      <c r="G6653" s="28" t="s">
        <v>173</v>
      </c>
      <c r="H6653" s="27" t="s">
        <v>174</v>
      </c>
      <c r="I6653" s="118" t="s">
        <v>11812</v>
      </c>
      <c r="J6653" s="29">
        <v>2.74</v>
      </c>
      <c r="K6653" s="28" t="s">
        <v>162</v>
      </c>
      <c r="L6653" s="27" t="s">
        <v>11808</v>
      </c>
      <c r="M6653" s="27" t="s">
        <v>164</v>
      </c>
      <c r="N6653" s="27" t="s">
        <v>13370</v>
      </c>
    </row>
    <row r="6654" spans="1:14" ht="16.5" customHeight="1" thickTop="1" thickBot="1">
      <c r="A6654" s="30">
        <v>8542339000</v>
      </c>
      <c r="B6654" s="25"/>
      <c r="C6654" s="26"/>
      <c r="D6654" s="27"/>
      <c r="E6654" s="27" t="s">
        <v>2940</v>
      </c>
      <c r="F6654" s="27" t="s">
        <v>11813</v>
      </c>
      <c r="G6654" s="28" t="s">
        <v>173</v>
      </c>
      <c r="H6654" s="27" t="s">
        <v>174</v>
      </c>
      <c r="I6654" s="118" t="s">
        <v>11814</v>
      </c>
      <c r="J6654" s="29">
        <v>2941.69</v>
      </c>
      <c r="K6654" s="28" t="s">
        <v>162</v>
      </c>
      <c r="L6654" s="27" t="s">
        <v>648</v>
      </c>
      <c r="M6654" s="27" t="s">
        <v>164</v>
      </c>
      <c r="N6654" s="27" t="s">
        <v>11042</v>
      </c>
    </row>
    <row r="6655" spans="1:14" ht="16.5" customHeight="1" thickTop="1" thickBot="1">
      <c r="A6655" s="30">
        <v>8542339000</v>
      </c>
      <c r="B6655" s="25"/>
      <c r="C6655" s="26"/>
      <c r="D6655" s="27"/>
      <c r="E6655" s="27" t="s">
        <v>2940</v>
      </c>
      <c r="F6655" s="27" t="s">
        <v>11815</v>
      </c>
      <c r="G6655" s="28" t="s">
        <v>173</v>
      </c>
      <c r="H6655" s="27" t="s">
        <v>174</v>
      </c>
      <c r="I6655" s="118" t="s">
        <v>11816</v>
      </c>
      <c r="J6655" s="29">
        <v>408.58</v>
      </c>
      <c r="K6655" s="28" t="s">
        <v>162</v>
      </c>
      <c r="L6655" s="27" t="s">
        <v>648</v>
      </c>
      <c r="M6655" s="27" t="s">
        <v>164</v>
      </c>
      <c r="N6655" s="27" t="s">
        <v>11042</v>
      </c>
    </row>
    <row r="6656" spans="1:14" ht="16.5" customHeight="1" thickTop="1" thickBot="1">
      <c r="A6656" s="30">
        <v>8542339000</v>
      </c>
      <c r="B6656" s="25"/>
      <c r="C6656" s="26"/>
      <c r="D6656" s="27"/>
      <c r="E6656" s="27" t="s">
        <v>9861</v>
      </c>
      <c r="F6656" s="27" t="s">
        <v>11817</v>
      </c>
      <c r="G6656" s="28" t="s">
        <v>297</v>
      </c>
      <c r="H6656" s="27" t="s">
        <v>298</v>
      </c>
      <c r="I6656" s="118" t="s">
        <v>11818</v>
      </c>
      <c r="J6656" s="29">
        <v>408.56</v>
      </c>
      <c r="K6656" s="28" t="s">
        <v>162</v>
      </c>
      <c r="L6656" s="27" t="s">
        <v>648</v>
      </c>
      <c r="M6656" s="27" t="s">
        <v>164</v>
      </c>
      <c r="N6656" s="27" t="s">
        <v>11042</v>
      </c>
    </row>
    <row r="6657" spans="1:14" ht="16.5" customHeight="1" thickTop="1" thickBot="1">
      <c r="A6657" s="30">
        <v>8542399010</v>
      </c>
      <c r="B6657" s="25"/>
      <c r="C6657" s="26"/>
      <c r="D6657" s="27"/>
      <c r="E6657" s="27" t="s">
        <v>2970</v>
      </c>
      <c r="F6657" s="27" t="s">
        <v>11819</v>
      </c>
      <c r="G6657" s="28" t="s">
        <v>173</v>
      </c>
      <c r="H6657" s="27" t="s">
        <v>174</v>
      </c>
      <c r="I6657" s="118" t="s">
        <v>11820</v>
      </c>
      <c r="J6657" s="29">
        <v>17.14</v>
      </c>
      <c r="K6657" s="28" t="s">
        <v>162</v>
      </c>
      <c r="L6657" s="27" t="s">
        <v>1194</v>
      </c>
      <c r="M6657" s="27" t="s">
        <v>164</v>
      </c>
      <c r="N6657" s="27" t="s">
        <v>18126</v>
      </c>
    </row>
    <row r="6658" spans="1:14" ht="16.5" customHeight="1" thickTop="1" thickBot="1">
      <c r="A6658" s="30">
        <v>8542399010</v>
      </c>
      <c r="B6658" s="25"/>
      <c r="C6658" s="26"/>
      <c r="D6658" s="27"/>
      <c r="E6658" s="27" t="s">
        <v>11821</v>
      </c>
      <c r="F6658" s="27" t="s">
        <v>11822</v>
      </c>
      <c r="G6658" s="28" t="s">
        <v>173</v>
      </c>
      <c r="H6658" s="27" t="s">
        <v>174</v>
      </c>
      <c r="I6658" s="118" t="s">
        <v>11823</v>
      </c>
      <c r="J6658" s="29">
        <v>36.14</v>
      </c>
      <c r="K6658" s="28" t="s">
        <v>162</v>
      </c>
      <c r="L6658" s="27" t="s">
        <v>1912</v>
      </c>
      <c r="M6658" s="27" t="s">
        <v>164</v>
      </c>
      <c r="N6658" s="27" t="s">
        <v>18157</v>
      </c>
    </row>
    <row r="6659" spans="1:14" ht="16.5" customHeight="1" thickTop="1" thickBot="1">
      <c r="A6659" s="30">
        <v>8542399010</v>
      </c>
      <c r="B6659" s="25"/>
      <c r="C6659" s="26"/>
      <c r="D6659" s="27"/>
      <c r="E6659" s="27" t="s">
        <v>688</v>
      </c>
      <c r="F6659" s="27" t="s">
        <v>11824</v>
      </c>
      <c r="G6659" s="28" t="s">
        <v>173</v>
      </c>
      <c r="H6659" s="27" t="s">
        <v>174</v>
      </c>
      <c r="I6659" s="118" t="s">
        <v>11825</v>
      </c>
      <c r="J6659" s="29">
        <v>18.86</v>
      </c>
      <c r="K6659" s="28" t="s">
        <v>162</v>
      </c>
      <c r="L6659" s="27" t="s">
        <v>687</v>
      </c>
      <c r="M6659" s="27" t="s">
        <v>164</v>
      </c>
      <c r="N6659" s="27" t="s">
        <v>18102</v>
      </c>
    </row>
    <row r="6660" spans="1:14" ht="16.5" customHeight="1" thickTop="1" thickBot="1">
      <c r="A6660" s="30">
        <v>8542399010</v>
      </c>
      <c r="B6660" s="25"/>
      <c r="C6660" s="26"/>
      <c r="D6660" s="27"/>
      <c r="E6660" s="27" t="s">
        <v>1942</v>
      </c>
      <c r="F6660" s="27" t="s">
        <v>2679</v>
      </c>
      <c r="G6660" s="28" t="s">
        <v>297</v>
      </c>
      <c r="H6660" s="27" t="s">
        <v>298</v>
      </c>
      <c r="I6660" s="118" t="s">
        <v>11826</v>
      </c>
      <c r="J6660" s="29">
        <v>8640</v>
      </c>
      <c r="K6660" s="28" t="s">
        <v>162</v>
      </c>
      <c r="L6660" s="27" t="s">
        <v>648</v>
      </c>
      <c r="M6660" s="27" t="s">
        <v>164</v>
      </c>
      <c r="N6660" s="27" t="s">
        <v>11042</v>
      </c>
    </row>
    <row r="6661" spans="1:14" ht="16.5" customHeight="1" thickTop="1" thickBot="1">
      <c r="A6661" s="30">
        <v>8542399010</v>
      </c>
      <c r="B6661" s="25"/>
      <c r="C6661" s="26"/>
      <c r="D6661" s="27"/>
      <c r="E6661" s="27" t="s">
        <v>661</v>
      </c>
      <c r="F6661" s="27" t="s">
        <v>11827</v>
      </c>
      <c r="G6661" s="28" t="s">
        <v>297</v>
      </c>
      <c r="H6661" s="27" t="s">
        <v>298</v>
      </c>
      <c r="I6661" s="118" t="s">
        <v>11828</v>
      </c>
      <c r="J6661" s="29">
        <v>2568</v>
      </c>
      <c r="K6661" s="28" t="s">
        <v>162</v>
      </c>
      <c r="L6661" s="27" t="s">
        <v>648</v>
      </c>
      <c r="M6661" s="27" t="s">
        <v>164</v>
      </c>
      <c r="N6661" s="27" t="s">
        <v>11042</v>
      </c>
    </row>
    <row r="6662" spans="1:14" ht="16.5" customHeight="1" thickTop="1" thickBot="1">
      <c r="A6662" s="30">
        <v>8542399010</v>
      </c>
      <c r="B6662" s="25"/>
      <c r="C6662" s="26"/>
      <c r="D6662" s="27"/>
      <c r="E6662" s="27" t="s">
        <v>661</v>
      </c>
      <c r="F6662" s="27" t="s">
        <v>11829</v>
      </c>
      <c r="G6662" s="28" t="s">
        <v>297</v>
      </c>
      <c r="H6662" s="27" t="s">
        <v>298</v>
      </c>
      <c r="I6662" s="118" t="s">
        <v>11830</v>
      </c>
      <c r="J6662" s="29">
        <v>116.4</v>
      </c>
      <c r="K6662" s="28" t="s">
        <v>162</v>
      </c>
      <c r="L6662" s="27" t="s">
        <v>648</v>
      </c>
      <c r="M6662" s="27" t="s">
        <v>164</v>
      </c>
      <c r="N6662" s="27" t="s">
        <v>11042</v>
      </c>
    </row>
    <row r="6663" spans="1:14" ht="16.5" customHeight="1" thickTop="1" thickBot="1">
      <c r="A6663" s="30">
        <v>8542399010</v>
      </c>
      <c r="B6663" s="25"/>
      <c r="C6663" s="26"/>
      <c r="D6663" s="27"/>
      <c r="E6663" s="27" t="s">
        <v>1343</v>
      </c>
      <c r="F6663" s="27" t="s">
        <v>11831</v>
      </c>
      <c r="G6663" s="28" t="s">
        <v>297</v>
      </c>
      <c r="H6663" s="27" t="s">
        <v>298</v>
      </c>
      <c r="I6663" s="118" t="s">
        <v>11832</v>
      </c>
      <c r="J6663" s="29">
        <v>6.17</v>
      </c>
      <c r="K6663" s="28" t="s">
        <v>162</v>
      </c>
      <c r="L6663" s="27" t="s">
        <v>528</v>
      </c>
      <c r="M6663" s="27" t="s">
        <v>164</v>
      </c>
      <c r="N6663" s="27" t="s">
        <v>18090</v>
      </c>
    </row>
    <row r="6664" spans="1:14" ht="16.5" customHeight="1" thickTop="1" thickBot="1">
      <c r="A6664" s="30">
        <v>8542399010</v>
      </c>
      <c r="B6664" s="25"/>
      <c r="C6664" s="26"/>
      <c r="D6664" s="27"/>
      <c r="E6664" s="27" t="s">
        <v>3026</v>
      </c>
      <c r="F6664" s="27" t="s">
        <v>11833</v>
      </c>
      <c r="G6664" s="28" t="s">
        <v>243</v>
      </c>
      <c r="H6664" s="27" t="s">
        <v>244</v>
      </c>
      <c r="I6664" s="118" t="s">
        <v>11834</v>
      </c>
      <c r="J6664" s="29">
        <v>26046.44</v>
      </c>
      <c r="K6664" s="28" t="s">
        <v>162</v>
      </c>
      <c r="L6664" s="27" t="s">
        <v>648</v>
      </c>
      <c r="M6664" s="27" t="s">
        <v>164</v>
      </c>
      <c r="N6664" s="27" t="s">
        <v>11042</v>
      </c>
    </row>
    <row r="6665" spans="1:14" ht="16.5" customHeight="1" thickTop="1" thickBot="1">
      <c r="A6665" s="30">
        <v>8542399010</v>
      </c>
      <c r="B6665" s="25"/>
      <c r="C6665" s="26"/>
      <c r="D6665" s="27"/>
      <c r="E6665" s="27" t="s">
        <v>649</v>
      </c>
      <c r="F6665" s="27" t="s">
        <v>11835</v>
      </c>
      <c r="G6665" s="28" t="s">
        <v>243</v>
      </c>
      <c r="H6665" s="27" t="s">
        <v>244</v>
      </c>
      <c r="I6665" s="118" t="s">
        <v>11836</v>
      </c>
      <c r="J6665" s="29">
        <v>1144</v>
      </c>
      <c r="K6665" s="28" t="s">
        <v>162</v>
      </c>
      <c r="L6665" s="27" t="s">
        <v>134</v>
      </c>
      <c r="M6665" s="27" t="s">
        <v>164</v>
      </c>
      <c r="N6665" s="27" t="s">
        <v>4101</v>
      </c>
    </row>
    <row r="6666" spans="1:14" ht="16.5" customHeight="1" thickTop="1" thickBot="1">
      <c r="A6666" s="30">
        <v>8542399010</v>
      </c>
      <c r="B6666" s="25"/>
      <c r="C6666" s="26"/>
      <c r="D6666" s="27"/>
      <c r="E6666" s="27" t="s">
        <v>11141</v>
      </c>
      <c r="F6666" s="27" t="s">
        <v>11837</v>
      </c>
      <c r="G6666" s="28" t="s">
        <v>243</v>
      </c>
      <c r="H6666" s="27" t="s">
        <v>244</v>
      </c>
      <c r="I6666" s="118" t="s">
        <v>11838</v>
      </c>
      <c r="J6666" s="29">
        <v>7.54</v>
      </c>
      <c r="K6666" s="28" t="s">
        <v>162</v>
      </c>
      <c r="L6666" s="27" t="s">
        <v>648</v>
      </c>
      <c r="M6666" s="27" t="s">
        <v>164</v>
      </c>
      <c r="N6666" s="27" t="s">
        <v>11042</v>
      </c>
    </row>
    <row r="6667" spans="1:14" ht="16.5" customHeight="1" thickTop="1" thickBot="1">
      <c r="A6667" s="30">
        <v>8542399010</v>
      </c>
      <c r="B6667" s="25"/>
      <c r="C6667" s="26"/>
      <c r="D6667" s="27"/>
      <c r="E6667" s="27" t="s">
        <v>661</v>
      </c>
      <c r="F6667" s="27" t="s">
        <v>11839</v>
      </c>
      <c r="G6667" s="28" t="s">
        <v>159</v>
      </c>
      <c r="H6667" s="27" t="s">
        <v>160</v>
      </c>
      <c r="I6667" s="118" t="s">
        <v>11840</v>
      </c>
      <c r="J6667" s="29">
        <v>326.86</v>
      </c>
      <c r="K6667" s="28" t="s">
        <v>162</v>
      </c>
      <c r="L6667" s="27" t="s">
        <v>134</v>
      </c>
      <c r="M6667" s="27" t="s">
        <v>164</v>
      </c>
      <c r="N6667" s="27" t="s">
        <v>4101</v>
      </c>
    </row>
    <row r="6668" spans="1:14" ht="16.5" customHeight="1" thickTop="1" thickBot="1">
      <c r="A6668" s="30">
        <v>8542399010</v>
      </c>
      <c r="B6668" s="25"/>
      <c r="C6668" s="26"/>
      <c r="D6668" s="27"/>
      <c r="E6668" s="27" t="s">
        <v>2622</v>
      </c>
      <c r="F6668" s="27" t="s">
        <v>11841</v>
      </c>
      <c r="G6668" s="28" t="s">
        <v>159</v>
      </c>
      <c r="H6668" s="27" t="s">
        <v>160</v>
      </c>
      <c r="I6668" s="118" t="s">
        <v>11842</v>
      </c>
      <c r="J6668" s="29">
        <v>44.57</v>
      </c>
      <c r="K6668" s="28" t="s">
        <v>162</v>
      </c>
      <c r="L6668" s="27" t="s">
        <v>1515</v>
      </c>
      <c r="M6668" s="27" t="s">
        <v>164</v>
      </c>
      <c r="N6668" s="27" t="s">
        <v>18139</v>
      </c>
    </row>
    <row r="6669" spans="1:14" ht="16.5" customHeight="1" thickTop="1" thickBot="1">
      <c r="A6669" s="30">
        <v>8542399090</v>
      </c>
      <c r="B6669" s="25"/>
      <c r="C6669" s="26"/>
      <c r="D6669" s="27"/>
      <c r="E6669" s="27" t="s">
        <v>11843</v>
      </c>
      <c r="F6669" s="27" t="s">
        <v>11844</v>
      </c>
      <c r="G6669" s="28" t="s">
        <v>167</v>
      </c>
      <c r="H6669" s="27" t="s">
        <v>168</v>
      </c>
      <c r="I6669" s="118" t="s">
        <v>11845</v>
      </c>
      <c r="J6669" s="29">
        <v>15.3</v>
      </c>
      <c r="K6669" s="28" t="s">
        <v>162</v>
      </c>
      <c r="L6669" s="27" t="s">
        <v>11846</v>
      </c>
      <c r="M6669" s="27" t="s">
        <v>164</v>
      </c>
      <c r="N6669" s="27" t="s">
        <v>18424</v>
      </c>
    </row>
    <row r="6670" spans="1:14" ht="16.5" customHeight="1" thickTop="1" thickBot="1">
      <c r="A6670" s="24">
        <v>8504509500</v>
      </c>
      <c r="B6670" s="25"/>
      <c r="C6670" s="26"/>
      <c r="D6670" s="27"/>
      <c r="E6670" s="27" t="s">
        <v>11847</v>
      </c>
      <c r="F6670" s="27" t="s">
        <v>11848</v>
      </c>
      <c r="G6670" s="28" t="s">
        <v>173</v>
      </c>
      <c r="H6670" s="27" t="s">
        <v>174</v>
      </c>
      <c r="I6670" s="118" t="s">
        <v>11849</v>
      </c>
      <c r="J6670" s="29">
        <v>32</v>
      </c>
      <c r="K6670" s="28" t="s">
        <v>162</v>
      </c>
      <c r="L6670" s="27" t="s">
        <v>2387</v>
      </c>
      <c r="M6670" s="27" t="s">
        <v>164</v>
      </c>
      <c r="N6670" s="27" t="s">
        <v>18128</v>
      </c>
    </row>
    <row r="6671" spans="1:14" ht="16.5" customHeight="1" thickTop="1" thickBot="1">
      <c r="A6671" s="30">
        <v>8542399010</v>
      </c>
      <c r="B6671" s="25"/>
      <c r="C6671" s="26"/>
      <c r="D6671" s="27"/>
      <c r="E6671" s="27" t="s">
        <v>11850</v>
      </c>
      <c r="F6671" s="27" t="s">
        <v>11851</v>
      </c>
      <c r="G6671" s="28" t="s">
        <v>159</v>
      </c>
      <c r="H6671" s="27" t="s">
        <v>160</v>
      </c>
      <c r="I6671" s="118" t="s">
        <v>11852</v>
      </c>
      <c r="J6671" s="29">
        <v>328.03</v>
      </c>
      <c r="K6671" s="28" t="s">
        <v>162</v>
      </c>
      <c r="L6671" s="27" t="s">
        <v>11853</v>
      </c>
      <c r="M6671" s="27" t="s">
        <v>164</v>
      </c>
      <c r="N6671" s="27" t="s">
        <v>18425</v>
      </c>
    </row>
    <row r="6672" spans="1:14" ht="16.5" customHeight="1" thickTop="1">
      <c r="A6672" s="24">
        <v>3926909709</v>
      </c>
      <c r="B6672" s="25"/>
      <c r="C6672" s="26">
        <v>6.5000000000000002E-2</v>
      </c>
      <c r="D6672" s="27"/>
      <c r="E6672" s="27" t="s">
        <v>11854</v>
      </c>
      <c r="F6672" s="27" t="s">
        <v>8141</v>
      </c>
      <c r="G6672" s="28" t="s">
        <v>159</v>
      </c>
      <c r="H6672" s="27" t="s">
        <v>160</v>
      </c>
      <c r="I6672" s="118" t="s">
        <v>8142</v>
      </c>
      <c r="J6672" s="29">
        <v>2.54</v>
      </c>
      <c r="K6672" s="28" t="s">
        <v>162</v>
      </c>
      <c r="L6672" s="27" t="s">
        <v>194</v>
      </c>
      <c r="M6672" s="27" t="s">
        <v>164</v>
      </c>
      <c r="N6672" s="27" t="s">
        <v>194</v>
      </c>
    </row>
    <row r="6673" spans="1:14" ht="16.5" customHeight="1">
      <c r="A6673" s="24">
        <v>8504509500</v>
      </c>
      <c r="B6673" s="25"/>
      <c r="C6673" s="26"/>
      <c r="D6673" s="27"/>
      <c r="E6673" s="27" t="s">
        <v>11855</v>
      </c>
      <c r="F6673" s="27" t="s">
        <v>11856</v>
      </c>
      <c r="G6673" s="28" t="s">
        <v>173</v>
      </c>
      <c r="H6673" s="27" t="s">
        <v>174</v>
      </c>
      <c r="I6673" s="118" t="s">
        <v>11857</v>
      </c>
      <c r="J6673" s="29">
        <v>14.6</v>
      </c>
      <c r="K6673" s="28" t="s">
        <v>162</v>
      </c>
      <c r="L6673" s="27" t="s">
        <v>11858</v>
      </c>
      <c r="M6673" s="27" t="s">
        <v>164</v>
      </c>
      <c r="N6673" s="27" t="s">
        <v>11858</v>
      </c>
    </row>
    <row r="6674" spans="1:14" ht="16.5" customHeight="1">
      <c r="A6674" s="24">
        <v>8532210000</v>
      </c>
      <c r="B6674" s="25"/>
      <c r="C6674" s="26"/>
      <c r="D6674" s="27"/>
      <c r="E6674" s="27" t="s">
        <v>4671</v>
      </c>
      <c r="F6674" s="27" t="s">
        <v>4674</v>
      </c>
      <c r="G6674" s="28" t="s">
        <v>173</v>
      </c>
      <c r="H6674" s="27" t="s">
        <v>174</v>
      </c>
      <c r="I6674" s="118" t="s">
        <v>4675</v>
      </c>
      <c r="J6674" s="29">
        <v>3.06</v>
      </c>
      <c r="K6674" s="28" t="s">
        <v>162</v>
      </c>
      <c r="L6674" s="27" t="s">
        <v>236</v>
      </c>
      <c r="M6674" s="27" t="s">
        <v>164</v>
      </c>
      <c r="N6674" s="27" t="s">
        <v>18068</v>
      </c>
    </row>
    <row r="6675" spans="1:14" ht="16.5" customHeight="1">
      <c r="A6675" s="24">
        <v>8532210000</v>
      </c>
      <c r="B6675" s="25"/>
      <c r="C6675" s="26"/>
      <c r="D6675" s="27"/>
      <c r="E6675" s="27" t="s">
        <v>4671</v>
      </c>
      <c r="F6675" s="27" t="s">
        <v>11859</v>
      </c>
      <c r="G6675" s="28" t="s">
        <v>173</v>
      </c>
      <c r="H6675" s="27" t="s">
        <v>174</v>
      </c>
      <c r="I6675" s="118" t="s">
        <v>4307</v>
      </c>
      <c r="J6675" s="29">
        <v>18.2</v>
      </c>
      <c r="K6675" s="28" t="s">
        <v>162</v>
      </c>
      <c r="L6675" s="27" t="s">
        <v>236</v>
      </c>
      <c r="M6675" s="27" t="s">
        <v>164</v>
      </c>
      <c r="N6675" s="27" t="s">
        <v>18068</v>
      </c>
    </row>
    <row r="6676" spans="1:14" ht="16.5" customHeight="1">
      <c r="A6676" s="24">
        <v>8532220000</v>
      </c>
      <c r="B6676" s="25"/>
      <c r="C6676" s="26"/>
      <c r="D6676" s="27"/>
      <c r="E6676" s="27" t="s">
        <v>11860</v>
      </c>
      <c r="F6676" s="27" t="s">
        <v>10942</v>
      </c>
      <c r="G6676" s="28" t="s">
        <v>173</v>
      </c>
      <c r="H6676" s="27" t="s">
        <v>174</v>
      </c>
      <c r="I6676" s="118" t="s">
        <v>10943</v>
      </c>
      <c r="J6676" s="29">
        <v>1726.96</v>
      </c>
      <c r="K6676" s="28" t="s">
        <v>162</v>
      </c>
      <c r="L6676" s="27" t="s">
        <v>50</v>
      </c>
      <c r="M6676" s="27" t="s">
        <v>164</v>
      </c>
      <c r="N6676" s="27" t="s">
        <v>50</v>
      </c>
    </row>
    <row r="6677" spans="1:14" ht="16.5" customHeight="1">
      <c r="A6677" s="24">
        <v>8532220000</v>
      </c>
      <c r="B6677" s="25"/>
      <c r="C6677" s="26"/>
      <c r="D6677" s="27"/>
      <c r="E6677" s="27" t="s">
        <v>11860</v>
      </c>
      <c r="F6677" s="27" t="s">
        <v>11861</v>
      </c>
      <c r="G6677" s="28" t="s">
        <v>5352</v>
      </c>
      <c r="H6677" s="27" t="s">
        <v>5353</v>
      </c>
      <c r="I6677" s="118" t="s">
        <v>11862</v>
      </c>
      <c r="J6677" s="29">
        <v>2029.98</v>
      </c>
      <c r="K6677" s="28" t="s">
        <v>162</v>
      </c>
      <c r="L6677" s="27" t="s">
        <v>236</v>
      </c>
      <c r="M6677" s="27" t="s">
        <v>164</v>
      </c>
      <c r="N6677" s="27" t="s">
        <v>236</v>
      </c>
    </row>
    <row r="6678" spans="1:14" ht="16.5" customHeight="1">
      <c r="A6678" s="24">
        <v>8532240000</v>
      </c>
      <c r="B6678" s="25"/>
      <c r="C6678" s="26"/>
      <c r="D6678" s="27"/>
      <c r="E6678" s="27" t="s">
        <v>329</v>
      </c>
      <c r="F6678" s="27" t="s">
        <v>7287</v>
      </c>
      <c r="G6678" s="28" t="s">
        <v>173</v>
      </c>
      <c r="H6678" s="27" t="s">
        <v>174</v>
      </c>
      <c r="I6678" s="118" t="s">
        <v>7288</v>
      </c>
      <c r="J6678" s="29">
        <v>0.72</v>
      </c>
      <c r="K6678" s="28" t="s">
        <v>162</v>
      </c>
      <c r="L6678" s="27" t="s">
        <v>265</v>
      </c>
      <c r="M6678" s="27" t="s">
        <v>164</v>
      </c>
      <c r="N6678" s="27" t="s">
        <v>265</v>
      </c>
    </row>
    <row r="6679" spans="1:14" ht="16.5" customHeight="1">
      <c r="A6679" s="24">
        <v>8532240000</v>
      </c>
      <c r="B6679" s="25"/>
      <c r="C6679" s="26"/>
      <c r="D6679" s="27"/>
      <c r="E6679" s="27" t="s">
        <v>329</v>
      </c>
      <c r="F6679" s="27" t="s">
        <v>11863</v>
      </c>
      <c r="G6679" s="28" t="s">
        <v>173</v>
      </c>
      <c r="H6679" s="27" t="s">
        <v>174</v>
      </c>
      <c r="I6679" s="118" t="s">
        <v>8390</v>
      </c>
      <c r="J6679" s="29">
        <v>0.4</v>
      </c>
      <c r="K6679" s="28" t="s">
        <v>162</v>
      </c>
      <c r="L6679" s="27" t="s">
        <v>265</v>
      </c>
      <c r="M6679" s="27" t="s">
        <v>164</v>
      </c>
      <c r="N6679" s="27" t="s">
        <v>265</v>
      </c>
    </row>
    <row r="6680" spans="1:14" ht="16.5" customHeight="1">
      <c r="A6680" s="24">
        <v>8532240000</v>
      </c>
      <c r="B6680" s="25"/>
      <c r="C6680" s="26"/>
      <c r="D6680" s="27"/>
      <c r="E6680" s="27" t="s">
        <v>329</v>
      </c>
      <c r="F6680" s="27" t="s">
        <v>11864</v>
      </c>
      <c r="G6680" s="28" t="s">
        <v>173</v>
      </c>
      <c r="H6680" s="27" t="s">
        <v>174</v>
      </c>
      <c r="I6680" s="118" t="s">
        <v>11215</v>
      </c>
      <c r="J6680" s="29">
        <v>6.89</v>
      </c>
      <c r="K6680" s="28" t="s">
        <v>162</v>
      </c>
      <c r="L6680" s="27" t="s">
        <v>3401</v>
      </c>
      <c r="M6680" s="27" t="s">
        <v>164</v>
      </c>
      <c r="N6680" s="27" t="s">
        <v>18201</v>
      </c>
    </row>
    <row r="6681" spans="1:14" ht="16.5" customHeight="1">
      <c r="A6681" s="24">
        <v>8532240000</v>
      </c>
      <c r="B6681" s="25"/>
      <c r="C6681" s="26"/>
      <c r="D6681" s="27"/>
      <c r="E6681" s="27" t="s">
        <v>329</v>
      </c>
      <c r="F6681" s="27" t="s">
        <v>2781</v>
      </c>
      <c r="G6681" s="28" t="s">
        <v>173</v>
      </c>
      <c r="H6681" s="27" t="s">
        <v>174</v>
      </c>
      <c r="I6681" s="118" t="s">
        <v>2782</v>
      </c>
      <c r="J6681" s="29">
        <v>9.5</v>
      </c>
      <c r="K6681" s="28" t="s">
        <v>162</v>
      </c>
      <c r="L6681" s="27" t="s">
        <v>265</v>
      </c>
      <c r="M6681" s="27" t="s">
        <v>164</v>
      </c>
      <c r="N6681" s="27" t="s">
        <v>265</v>
      </c>
    </row>
    <row r="6682" spans="1:14" ht="16.5" customHeight="1">
      <c r="A6682" s="24">
        <v>8532240000</v>
      </c>
      <c r="B6682" s="25"/>
      <c r="C6682" s="26"/>
      <c r="D6682" s="27"/>
      <c r="E6682" s="27" t="s">
        <v>329</v>
      </c>
      <c r="F6682" s="27" t="s">
        <v>7284</v>
      </c>
      <c r="G6682" s="28" t="s">
        <v>173</v>
      </c>
      <c r="H6682" s="27" t="s">
        <v>174</v>
      </c>
      <c r="I6682" s="118" t="s">
        <v>318</v>
      </c>
      <c r="J6682" s="29">
        <v>6.73</v>
      </c>
      <c r="K6682" s="28" t="s">
        <v>162</v>
      </c>
      <c r="L6682" s="27" t="s">
        <v>262</v>
      </c>
      <c r="M6682" s="27" t="s">
        <v>164</v>
      </c>
      <c r="N6682" s="27" t="s">
        <v>262</v>
      </c>
    </row>
    <row r="6683" spans="1:14" ht="16.5" customHeight="1">
      <c r="A6683" s="24">
        <v>8532240000</v>
      </c>
      <c r="B6683" s="25"/>
      <c r="C6683" s="26"/>
      <c r="D6683" s="27"/>
      <c r="E6683" s="27" t="s">
        <v>329</v>
      </c>
      <c r="F6683" s="27" t="s">
        <v>9142</v>
      </c>
      <c r="G6683" s="28" t="s">
        <v>173</v>
      </c>
      <c r="H6683" s="27" t="s">
        <v>174</v>
      </c>
      <c r="I6683" s="118" t="s">
        <v>9143</v>
      </c>
      <c r="J6683" s="29">
        <v>1.83</v>
      </c>
      <c r="K6683" s="28" t="s">
        <v>162</v>
      </c>
      <c r="L6683" s="27" t="s">
        <v>265</v>
      </c>
      <c r="M6683" s="27" t="s">
        <v>164</v>
      </c>
      <c r="N6683" s="27" t="s">
        <v>265</v>
      </c>
    </row>
    <row r="6684" spans="1:14" ht="16.5" customHeight="1">
      <c r="A6684" s="24">
        <v>8532240000</v>
      </c>
      <c r="B6684" s="25"/>
      <c r="C6684" s="26"/>
      <c r="D6684" s="27"/>
      <c r="E6684" s="27" t="s">
        <v>329</v>
      </c>
      <c r="F6684" s="27" t="s">
        <v>11865</v>
      </c>
      <c r="G6684" s="28" t="s">
        <v>173</v>
      </c>
      <c r="H6684" s="27" t="s">
        <v>174</v>
      </c>
      <c r="I6684" s="118" t="s">
        <v>11866</v>
      </c>
      <c r="J6684" s="29">
        <v>0.74</v>
      </c>
      <c r="K6684" s="28" t="s">
        <v>162</v>
      </c>
      <c r="L6684" s="27" t="s">
        <v>8998</v>
      </c>
      <c r="M6684" s="27" t="s">
        <v>164</v>
      </c>
      <c r="N6684" s="27" t="s">
        <v>8998</v>
      </c>
    </row>
    <row r="6685" spans="1:14" ht="16.5" customHeight="1">
      <c r="A6685" s="24">
        <v>8532250000</v>
      </c>
      <c r="B6685" s="25"/>
      <c r="C6685" s="26"/>
      <c r="D6685" s="27"/>
      <c r="E6685" s="27" t="s">
        <v>11867</v>
      </c>
      <c r="F6685" s="27" t="s">
        <v>6746</v>
      </c>
      <c r="G6685" s="28" t="s">
        <v>413</v>
      </c>
      <c r="H6685" s="27" t="s">
        <v>414</v>
      </c>
      <c r="I6685" s="118" t="s">
        <v>6747</v>
      </c>
      <c r="J6685" s="29">
        <v>322.06</v>
      </c>
      <c r="K6685" s="28" t="s">
        <v>162</v>
      </c>
      <c r="L6685" s="27" t="s">
        <v>306</v>
      </c>
      <c r="M6685" s="27" t="s">
        <v>164</v>
      </c>
      <c r="N6685" s="27" t="s">
        <v>306</v>
      </c>
    </row>
    <row r="6686" spans="1:14" ht="16.5" customHeight="1">
      <c r="A6686" s="24">
        <v>8532250000</v>
      </c>
      <c r="B6686" s="25"/>
      <c r="C6686" s="26"/>
      <c r="D6686" s="27"/>
      <c r="E6686" s="27" t="s">
        <v>11867</v>
      </c>
      <c r="F6686" s="27" t="s">
        <v>6744</v>
      </c>
      <c r="G6686" s="28" t="s">
        <v>173</v>
      </c>
      <c r="H6686" s="27" t="s">
        <v>174</v>
      </c>
      <c r="I6686" s="118" t="s">
        <v>6745</v>
      </c>
      <c r="J6686" s="29">
        <v>25.58</v>
      </c>
      <c r="K6686" s="28" t="s">
        <v>162</v>
      </c>
      <c r="L6686" s="27" t="s">
        <v>50</v>
      </c>
      <c r="M6686" s="27" t="s">
        <v>164</v>
      </c>
      <c r="N6686" s="27" t="s">
        <v>50</v>
      </c>
    </row>
    <row r="6687" spans="1:14" ht="16.5" customHeight="1">
      <c r="A6687" s="24">
        <v>8532250000</v>
      </c>
      <c r="B6687" s="25"/>
      <c r="C6687" s="26"/>
      <c r="D6687" s="27"/>
      <c r="E6687" s="27" t="s">
        <v>11867</v>
      </c>
      <c r="F6687" s="27" t="s">
        <v>10225</v>
      </c>
      <c r="G6687" s="28" t="s">
        <v>173</v>
      </c>
      <c r="H6687" s="27" t="s">
        <v>174</v>
      </c>
      <c r="I6687" s="118" t="s">
        <v>10226</v>
      </c>
      <c r="J6687" s="29">
        <v>16.420000000000002</v>
      </c>
      <c r="K6687" s="28" t="s">
        <v>162</v>
      </c>
      <c r="L6687" s="27" t="s">
        <v>50</v>
      </c>
      <c r="M6687" s="27" t="s">
        <v>164</v>
      </c>
      <c r="N6687" s="27" t="s">
        <v>50</v>
      </c>
    </row>
    <row r="6688" spans="1:14" ht="16.5" customHeight="1">
      <c r="A6688" s="24">
        <v>8533210000</v>
      </c>
      <c r="B6688" s="25"/>
      <c r="C6688" s="26"/>
      <c r="D6688" s="27"/>
      <c r="E6688" s="27" t="s">
        <v>8800</v>
      </c>
      <c r="F6688" s="27" t="s">
        <v>8801</v>
      </c>
      <c r="G6688" s="28" t="s">
        <v>173</v>
      </c>
      <c r="H6688" s="27" t="s">
        <v>174</v>
      </c>
      <c r="I6688" s="118" t="s">
        <v>8802</v>
      </c>
      <c r="J6688" s="29">
        <v>5.09</v>
      </c>
      <c r="K6688" s="28" t="s">
        <v>162</v>
      </c>
      <c r="L6688" s="27" t="s">
        <v>272</v>
      </c>
      <c r="M6688" s="27" t="s">
        <v>164</v>
      </c>
      <c r="N6688" s="27" t="s">
        <v>272</v>
      </c>
    </row>
    <row r="6689" spans="1:14" ht="16.5" customHeight="1">
      <c r="A6689" s="24">
        <v>8533401000</v>
      </c>
      <c r="B6689" s="25"/>
      <c r="C6689" s="26"/>
      <c r="D6689" s="27"/>
      <c r="E6689" s="27" t="s">
        <v>5115</v>
      </c>
      <c r="F6689" s="27" t="s">
        <v>11868</v>
      </c>
      <c r="G6689" s="28" t="s">
        <v>173</v>
      </c>
      <c r="H6689" s="27" t="s">
        <v>174</v>
      </c>
      <c r="I6689" s="118" t="s">
        <v>11869</v>
      </c>
      <c r="J6689" s="29">
        <v>1.47</v>
      </c>
      <c r="K6689" s="28" t="s">
        <v>162</v>
      </c>
      <c r="L6689" s="27" t="s">
        <v>372</v>
      </c>
      <c r="M6689" s="27" t="s">
        <v>164</v>
      </c>
      <c r="N6689" s="27" t="s">
        <v>372</v>
      </c>
    </row>
    <row r="6690" spans="1:14" ht="16.5" customHeight="1">
      <c r="A6690" s="24">
        <v>8536508008</v>
      </c>
      <c r="B6690" s="25"/>
      <c r="C6690" s="26">
        <v>7.4999999999999997E-2</v>
      </c>
      <c r="D6690" s="27"/>
      <c r="E6690" s="27" t="s">
        <v>9958</v>
      </c>
      <c r="F6690" s="27" t="s">
        <v>11870</v>
      </c>
      <c r="G6690" s="28" t="s">
        <v>173</v>
      </c>
      <c r="H6690" s="27" t="s">
        <v>174</v>
      </c>
      <c r="I6690" s="118" t="s">
        <v>8806</v>
      </c>
      <c r="J6690" s="29">
        <v>27.65</v>
      </c>
      <c r="K6690" s="28" t="s">
        <v>162</v>
      </c>
      <c r="L6690" s="27" t="s">
        <v>1218</v>
      </c>
      <c r="M6690" s="27" t="s">
        <v>164</v>
      </c>
      <c r="N6690" s="27" t="s">
        <v>1218</v>
      </c>
    </row>
    <row r="6691" spans="1:14" ht="16.5" customHeight="1">
      <c r="A6691" s="24">
        <v>8536693000</v>
      </c>
      <c r="B6691" s="25"/>
      <c r="C6691" s="26"/>
      <c r="D6691" s="27"/>
      <c r="E6691" s="27" t="s">
        <v>26</v>
      </c>
      <c r="F6691" s="27" t="s">
        <v>11871</v>
      </c>
      <c r="G6691" s="28" t="s">
        <v>173</v>
      </c>
      <c r="H6691" s="27" t="s">
        <v>174</v>
      </c>
      <c r="I6691" s="118" t="s">
        <v>4569</v>
      </c>
      <c r="J6691" s="29">
        <v>2.61</v>
      </c>
      <c r="K6691" s="28" t="s">
        <v>162</v>
      </c>
      <c r="L6691" s="27" t="s">
        <v>3701</v>
      </c>
      <c r="M6691" s="27" t="s">
        <v>164</v>
      </c>
      <c r="N6691" s="27" t="s">
        <v>3701</v>
      </c>
    </row>
    <row r="6692" spans="1:14" ht="16.5" customHeight="1">
      <c r="A6692" s="24">
        <v>8541100009</v>
      </c>
      <c r="B6692" s="25"/>
      <c r="C6692" s="26"/>
      <c r="D6692" s="27"/>
      <c r="E6692" s="27" t="s">
        <v>5439</v>
      </c>
      <c r="F6692" s="27" t="s">
        <v>8211</v>
      </c>
      <c r="G6692" s="28" t="s">
        <v>173</v>
      </c>
      <c r="H6692" s="27" t="s">
        <v>174</v>
      </c>
      <c r="I6692" s="118" t="s">
        <v>8212</v>
      </c>
      <c r="J6692" s="29">
        <v>45.57</v>
      </c>
      <c r="K6692" s="28" t="s">
        <v>162</v>
      </c>
      <c r="L6692" s="27" t="s">
        <v>11872</v>
      </c>
      <c r="M6692" s="27" t="s">
        <v>164</v>
      </c>
      <c r="N6692" s="27" t="s">
        <v>11872</v>
      </c>
    </row>
    <row r="6693" spans="1:14" ht="16.5" customHeight="1">
      <c r="A6693" s="24">
        <v>8541100009</v>
      </c>
      <c r="B6693" s="25"/>
      <c r="C6693" s="26"/>
      <c r="D6693" s="27"/>
      <c r="E6693" s="27" t="s">
        <v>5439</v>
      </c>
      <c r="F6693" s="27" t="s">
        <v>11873</v>
      </c>
      <c r="G6693" s="28" t="s">
        <v>173</v>
      </c>
      <c r="H6693" s="27" t="s">
        <v>174</v>
      </c>
      <c r="I6693" s="118" t="s">
        <v>11874</v>
      </c>
      <c r="J6693" s="29">
        <v>35.299999999999997</v>
      </c>
      <c r="K6693" s="28" t="s">
        <v>162</v>
      </c>
      <c r="L6693" s="27" t="s">
        <v>11875</v>
      </c>
      <c r="M6693" s="27" t="s">
        <v>164</v>
      </c>
      <c r="N6693" s="27" t="s">
        <v>11875</v>
      </c>
    </row>
    <row r="6694" spans="1:14" ht="16.5" customHeight="1">
      <c r="A6694" s="24">
        <v>8541100009</v>
      </c>
      <c r="B6694" s="25"/>
      <c r="C6694" s="26"/>
      <c r="D6694" s="27"/>
      <c r="E6694" s="27" t="s">
        <v>5439</v>
      </c>
      <c r="F6694" s="27" t="s">
        <v>9978</v>
      </c>
      <c r="G6694" s="28" t="s">
        <v>173</v>
      </c>
      <c r="H6694" s="27" t="s">
        <v>174</v>
      </c>
      <c r="I6694" s="118" t="s">
        <v>9979</v>
      </c>
      <c r="J6694" s="29">
        <v>8.6999999999999993</v>
      </c>
      <c r="K6694" s="28" t="s">
        <v>162</v>
      </c>
      <c r="L6694" s="27" t="s">
        <v>372</v>
      </c>
      <c r="M6694" s="27" t="s">
        <v>164</v>
      </c>
      <c r="N6694" s="27" t="s">
        <v>372</v>
      </c>
    </row>
    <row r="6695" spans="1:14" ht="16.5" customHeight="1">
      <c r="A6695" s="24">
        <v>8541100009</v>
      </c>
      <c r="B6695" s="25"/>
      <c r="C6695" s="26"/>
      <c r="D6695" s="27"/>
      <c r="E6695" s="27" t="s">
        <v>5439</v>
      </c>
      <c r="F6695" s="27" t="s">
        <v>4769</v>
      </c>
      <c r="G6695" s="28" t="s">
        <v>173</v>
      </c>
      <c r="H6695" s="27" t="s">
        <v>174</v>
      </c>
      <c r="I6695" s="118" t="s">
        <v>4770</v>
      </c>
      <c r="J6695" s="29">
        <v>1.56</v>
      </c>
      <c r="K6695" s="28" t="s">
        <v>162</v>
      </c>
      <c r="L6695" s="27" t="s">
        <v>10750</v>
      </c>
      <c r="M6695" s="27" t="s">
        <v>164</v>
      </c>
      <c r="N6695" s="27" t="s">
        <v>10750</v>
      </c>
    </row>
    <row r="6696" spans="1:14" ht="16.5" customHeight="1">
      <c r="A6696" s="24">
        <v>8541100009</v>
      </c>
      <c r="B6696" s="25"/>
      <c r="C6696" s="26"/>
      <c r="D6696" s="27"/>
      <c r="E6696" s="27" t="s">
        <v>5439</v>
      </c>
      <c r="F6696" s="27" t="s">
        <v>6972</v>
      </c>
      <c r="G6696" s="28" t="s">
        <v>173</v>
      </c>
      <c r="H6696" s="27" t="s">
        <v>174</v>
      </c>
      <c r="I6696" s="118" t="s">
        <v>6973</v>
      </c>
      <c r="J6696" s="29">
        <v>1.45</v>
      </c>
      <c r="K6696" s="28" t="s">
        <v>162</v>
      </c>
      <c r="L6696" s="27" t="s">
        <v>250</v>
      </c>
      <c r="M6696" s="27" t="s">
        <v>164</v>
      </c>
      <c r="N6696" s="27" t="s">
        <v>8855</v>
      </c>
    </row>
    <row r="6697" spans="1:14" ht="16.5" customHeight="1">
      <c r="A6697" s="24">
        <v>8541210000</v>
      </c>
      <c r="B6697" s="25"/>
      <c r="C6697" s="26"/>
      <c r="D6697" s="27"/>
      <c r="E6697" s="27" t="s">
        <v>9223</v>
      </c>
      <c r="F6697" s="27" t="s">
        <v>9224</v>
      </c>
      <c r="G6697" s="28" t="s">
        <v>173</v>
      </c>
      <c r="H6697" s="27" t="s">
        <v>174</v>
      </c>
      <c r="I6697" s="118" t="s">
        <v>9225</v>
      </c>
      <c r="J6697" s="29">
        <v>3560.87</v>
      </c>
      <c r="K6697" s="28" t="s">
        <v>162</v>
      </c>
      <c r="L6697" s="27" t="s">
        <v>10744</v>
      </c>
      <c r="M6697" s="27" t="s">
        <v>164</v>
      </c>
      <c r="N6697" s="27" t="s">
        <v>10744</v>
      </c>
    </row>
    <row r="6698" spans="1:14" ht="16.5" customHeight="1">
      <c r="A6698" s="24">
        <v>8541210000</v>
      </c>
      <c r="B6698" s="25"/>
      <c r="C6698" s="26"/>
      <c r="D6698" s="27"/>
      <c r="E6698" s="27" t="s">
        <v>9223</v>
      </c>
      <c r="F6698" s="27" t="s">
        <v>9981</v>
      </c>
      <c r="G6698" s="28" t="s">
        <v>173</v>
      </c>
      <c r="H6698" s="27" t="s">
        <v>174</v>
      </c>
      <c r="I6698" s="118" t="s">
        <v>9982</v>
      </c>
      <c r="J6698" s="29">
        <v>1.76</v>
      </c>
      <c r="K6698" s="28" t="s">
        <v>162</v>
      </c>
      <c r="L6698" s="27" t="s">
        <v>7601</v>
      </c>
      <c r="M6698" s="27" t="s">
        <v>164</v>
      </c>
      <c r="N6698" s="27" t="s">
        <v>18339</v>
      </c>
    </row>
    <row r="6699" spans="1:14" ht="16.5" customHeight="1">
      <c r="A6699" s="24">
        <v>8541290000</v>
      </c>
      <c r="B6699" s="25"/>
      <c r="C6699" s="26"/>
      <c r="D6699" s="27"/>
      <c r="E6699" s="27" t="s">
        <v>11876</v>
      </c>
      <c r="F6699" s="27" t="s">
        <v>11877</v>
      </c>
      <c r="G6699" s="28" t="s">
        <v>173</v>
      </c>
      <c r="H6699" s="27" t="s">
        <v>174</v>
      </c>
      <c r="I6699" s="118" t="s">
        <v>11878</v>
      </c>
      <c r="J6699" s="29">
        <v>365.22</v>
      </c>
      <c r="K6699" s="28" t="s">
        <v>162</v>
      </c>
      <c r="L6699" s="27" t="s">
        <v>980</v>
      </c>
      <c r="M6699" s="27" t="s">
        <v>164</v>
      </c>
      <c r="N6699" s="27" t="s">
        <v>980</v>
      </c>
    </row>
    <row r="6700" spans="1:14" ht="16.5" customHeight="1">
      <c r="A6700" s="24">
        <v>8541490000</v>
      </c>
      <c r="B6700" s="25"/>
      <c r="C6700" s="26"/>
      <c r="D6700" s="27"/>
      <c r="E6700" s="27" t="s">
        <v>2567</v>
      </c>
      <c r="F6700" s="27" t="s">
        <v>11879</v>
      </c>
      <c r="G6700" s="28" t="s">
        <v>173</v>
      </c>
      <c r="H6700" s="27" t="s">
        <v>174</v>
      </c>
      <c r="I6700" s="118" t="s">
        <v>11880</v>
      </c>
      <c r="J6700" s="29">
        <v>11.48</v>
      </c>
      <c r="K6700" s="28" t="s">
        <v>162</v>
      </c>
      <c r="L6700" s="27" t="s">
        <v>9240</v>
      </c>
      <c r="M6700" s="27" t="s">
        <v>164</v>
      </c>
      <c r="N6700" s="27" t="s">
        <v>9240</v>
      </c>
    </row>
    <row r="6701" spans="1:14" ht="16.5" customHeight="1" thickBot="1">
      <c r="A6701" s="24">
        <v>8541600000</v>
      </c>
      <c r="B6701" s="25"/>
      <c r="C6701" s="26"/>
      <c r="D6701" s="27"/>
      <c r="E6701" s="27" t="s">
        <v>1315</v>
      </c>
      <c r="F6701" s="27" t="s">
        <v>5450</v>
      </c>
      <c r="G6701" s="28" t="s">
        <v>173</v>
      </c>
      <c r="H6701" s="27" t="s">
        <v>174</v>
      </c>
      <c r="I6701" s="118" t="s">
        <v>600</v>
      </c>
      <c r="J6701" s="29">
        <v>2.38</v>
      </c>
      <c r="K6701" s="28" t="s">
        <v>162</v>
      </c>
      <c r="L6701" s="27" t="s">
        <v>601</v>
      </c>
      <c r="M6701" s="27" t="s">
        <v>164</v>
      </c>
      <c r="N6701" s="27" t="s">
        <v>601</v>
      </c>
    </row>
    <row r="6702" spans="1:14" ht="16.5" customHeight="1" thickTop="1" thickBot="1">
      <c r="A6702" s="30">
        <v>8542319010</v>
      </c>
      <c r="B6702" s="25"/>
      <c r="C6702" s="26"/>
      <c r="D6702" s="27"/>
      <c r="E6702" s="27" t="s">
        <v>11881</v>
      </c>
      <c r="F6702" s="27" t="s">
        <v>11882</v>
      </c>
      <c r="G6702" s="28" t="s">
        <v>173</v>
      </c>
      <c r="H6702" s="27" t="s">
        <v>174</v>
      </c>
      <c r="I6702" s="118" t="s">
        <v>11883</v>
      </c>
      <c r="J6702" s="29">
        <v>5.22</v>
      </c>
      <c r="K6702" s="28" t="s">
        <v>162</v>
      </c>
      <c r="L6702" s="27" t="s">
        <v>4101</v>
      </c>
      <c r="M6702" s="27" t="s">
        <v>164</v>
      </c>
      <c r="N6702" s="27" t="s">
        <v>4101</v>
      </c>
    </row>
    <row r="6703" spans="1:14" ht="16.5" customHeight="1" thickTop="1" thickBot="1">
      <c r="A6703" s="30">
        <v>8542319010</v>
      </c>
      <c r="B6703" s="25"/>
      <c r="C6703" s="26"/>
      <c r="D6703" s="27"/>
      <c r="E6703" s="27" t="s">
        <v>11881</v>
      </c>
      <c r="F6703" s="27" t="s">
        <v>11884</v>
      </c>
      <c r="G6703" s="28" t="s">
        <v>173</v>
      </c>
      <c r="H6703" s="27" t="s">
        <v>174</v>
      </c>
      <c r="I6703" s="118" t="s">
        <v>11885</v>
      </c>
      <c r="J6703" s="29">
        <v>9.57</v>
      </c>
      <c r="K6703" s="28" t="s">
        <v>162</v>
      </c>
      <c r="L6703" s="27" t="s">
        <v>9740</v>
      </c>
      <c r="M6703" s="27" t="s">
        <v>164</v>
      </c>
      <c r="N6703" s="27" t="s">
        <v>9740</v>
      </c>
    </row>
    <row r="6704" spans="1:14" ht="16.5" customHeight="1" thickTop="1" thickBot="1">
      <c r="A6704" s="30">
        <v>8542339000</v>
      </c>
      <c r="B6704" s="25"/>
      <c r="C6704" s="26"/>
      <c r="D6704" s="27"/>
      <c r="E6704" s="27" t="s">
        <v>11886</v>
      </c>
      <c r="F6704" s="27" t="s">
        <v>11887</v>
      </c>
      <c r="G6704" s="28" t="s">
        <v>173</v>
      </c>
      <c r="H6704" s="27" t="s">
        <v>174</v>
      </c>
      <c r="I6704" s="118" t="s">
        <v>11888</v>
      </c>
      <c r="J6704" s="29">
        <v>15.07</v>
      </c>
      <c r="K6704" s="28" t="s">
        <v>162</v>
      </c>
      <c r="L6704" s="27" t="s">
        <v>9740</v>
      </c>
      <c r="M6704" s="27" t="s">
        <v>164</v>
      </c>
      <c r="N6704" s="27" t="s">
        <v>9740</v>
      </c>
    </row>
    <row r="6705" spans="1:14" ht="16.5" customHeight="1" thickTop="1" thickBot="1">
      <c r="A6705" s="30">
        <v>8542339000</v>
      </c>
      <c r="B6705" s="25"/>
      <c r="C6705" s="26"/>
      <c r="D6705" s="27"/>
      <c r="E6705" s="27" t="s">
        <v>11886</v>
      </c>
      <c r="F6705" s="27" t="s">
        <v>11889</v>
      </c>
      <c r="G6705" s="28" t="s">
        <v>173</v>
      </c>
      <c r="H6705" s="27" t="s">
        <v>174</v>
      </c>
      <c r="I6705" s="118" t="s">
        <v>11890</v>
      </c>
      <c r="J6705" s="29">
        <v>4.78</v>
      </c>
      <c r="K6705" s="28" t="s">
        <v>162</v>
      </c>
      <c r="L6705" s="27" t="s">
        <v>9740</v>
      </c>
      <c r="M6705" s="27" t="s">
        <v>164</v>
      </c>
      <c r="N6705" s="27" t="s">
        <v>9740</v>
      </c>
    </row>
    <row r="6706" spans="1:14" ht="16.5" customHeight="1" thickTop="1" thickBot="1">
      <c r="A6706" s="30">
        <v>8542399010</v>
      </c>
      <c r="B6706" s="25"/>
      <c r="C6706" s="26"/>
      <c r="D6706" s="27"/>
      <c r="E6706" s="27" t="s">
        <v>11404</v>
      </c>
      <c r="F6706" s="27" t="s">
        <v>10881</v>
      </c>
      <c r="G6706" s="28" t="s">
        <v>173</v>
      </c>
      <c r="H6706" s="27" t="s">
        <v>174</v>
      </c>
      <c r="I6706" s="118" t="s">
        <v>9266</v>
      </c>
      <c r="J6706" s="29">
        <v>1.74</v>
      </c>
      <c r="K6706" s="28" t="s">
        <v>162</v>
      </c>
      <c r="L6706" s="27" t="s">
        <v>520</v>
      </c>
      <c r="M6706" s="27" t="s">
        <v>164</v>
      </c>
      <c r="N6706" s="27" t="s">
        <v>520</v>
      </c>
    </row>
    <row r="6707" spans="1:14" ht="16.5" customHeight="1" thickTop="1" thickBot="1">
      <c r="A6707" s="30">
        <v>8542399010</v>
      </c>
      <c r="B6707" s="25"/>
      <c r="C6707" s="26"/>
      <c r="D6707" s="27"/>
      <c r="E6707" s="27" t="s">
        <v>11404</v>
      </c>
      <c r="F6707" s="27" t="s">
        <v>11405</v>
      </c>
      <c r="G6707" s="28" t="s">
        <v>173</v>
      </c>
      <c r="H6707" s="27" t="s">
        <v>174</v>
      </c>
      <c r="I6707" s="118" t="s">
        <v>7502</v>
      </c>
      <c r="J6707" s="29">
        <v>12.13</v>
      </c>
      <c r="K6707" s="28" t="s">
        <v>162</v>
      </c>
      <c r="L6707" s="27" t="s">
        <v>4101</v>
      </c>
      <c r="M6707" s="27" t="s">
        <v>164</v>
      </c>
      <c r="N6707" s="27" t="s">
        <v>4101</v>
      </c>
    </row>
    <row r="6708" spans="1:14" ht="16.5" customHeight="1" thickTop="1" thickBot="1">
      <c r="A6708" s="30">
        <v>8542399010</v>
      </c>
      <c r="B6708" s="25"/>
      <c r="C6708" s="26"/>
      <c r="D6708" s="27"/>
      <c r="E6708" s="27" t="s">
        <v>11891</v>
      </c>
      <c r="F6708" s="27" t="s">
        <v>11892</v>
      </c>
      <c r="G6708" s="28" t="s">
        <v>173</v>
      </c>
      <c r="H6708" s="27" t="s">
        <v>174</v>
      </c>
      <c r="I6708" s="118" t="s">
        <v>11893</v>
      </c>
      <c r="J6708" s="29">
        <v>24.64</v>
      </c>
      <c r="K6708" s="28" t="s">
        <v>162</v>
      </c>
      <c r="L6708" s="27" t="s">
        <v>520</v>
      </c>
      <c r="M6708" s="27" t="s">
        <v>164</v>
      </c>
      <c r="N6708" s="27" t="s">
        <v>520</v>
      </c>
    </row>
    <row r="6709" spans="1:14" ht="16.5" customHeight="1" thickTop="1" thickBot="1">
      <c r="A6709" s="30">
        <v>8542399010</v>
      </c>
      <c r="B6709" s="25"/>
      <c r="C6709" s="26"/>
      <c r="D6709" s="27"/>
      <c r="E6709" s="27" t="s">
        <v>11404</v>
      </c>
      <c r="F6709" s="27" t="s">
        <v>10877</v>
      </c>
      <c r="G6709" s="28" t="s">
        <v>173</v>
      </c>
      <c r="H6709" s="27" t="s">
        <v>174</v>
      </c>
      <c r="I6709" s="118" t="s">
        <v>10878</v>
      </c>
      <c r="J6709" s="29">
        <v>0.43</v>
      </c>
      <c r="K6709" s="28" t="s">
        <v>162</v>
      </c>
      <c r="L6709" s="27" t="s">
        <v>4101</v>
      </c>
      <c r="M6709" s="27" t="s">
        <v>164</v>
      </c>
      <c r="N6709" s="27" t="s">
        <v>4101</v>
      </c>
    </row>
    <row r="6710" spans="1:14" ht="16.5" customHeight="1" thickTop="1" thickBot="1">
      <c r="A6710" s="30">
        <v>8542399010</v>
      </c>
      <c r="B6710" s="25"/>
      <c r="C6710" s="26"/>
      <c r="D6710" s="27"/>
      <c r="E6710" s="27" t="s">
        <v>11404</v>
      </c>
      <c r="F6710" s="27" t="s">
        <v>11894</v>
      </c>
      <c r="G6710" s="28" t="s">
        <v>173</v>
      </c>
      <c r="H6710" s="27" t="s">
        <v>174</v>
      </c>
      <c r="I6710" s="118" t="s">
        <v>11895</v>
      </c>
      <c r="J6710" s="29">
        <v>4.6100000000000003</v>
      </c>
      <c r="K6710" s="28" t="s">
        <v>162</v>
      </c>
      <c r="L6710" s="27" t="s">
        <v>4101</v>
      </c>
      <c r="M6710" s="27" t="s">
        <v>164</v>
      </c>
      <c r="N6710" s="27" t="s">
        <v>4101</v>
      </c>
    </row>
    <row r="6711" spans="1:14" ht="16.5" customHeight="1" thickTop="1" thickBot="1">
      <c r="A6711" s="30">
        <v>8542399010</v>
      </c>
      <c r="B6711" s="25"/>
      <c r="C6711" s="26"/>
      <c r="D6711" s="27"/>
      <c r="E6711" s="27" t="s">
        <v>655</v>
      </c>
      <c r="F6711" s="27" t="s">
        <v>11896</v>
      </c>
      <c r="G6711" s="28" t="s">
        <v>173</v>
      </c>
      <c r="H6711" s="27" t="s">
        <v>174</v>
      </c>
      <c r="I6711" s="118" t="s">
        <v>11897</v>
      </c>
      <c r="J6711" s="29">
        <v>2.9</v>
      </c>
      <c r="K6711" s="28" t="s">
        <v>162</v>
      </c>
      <c r="L6711" s="27" t="s">
        <v>9740</v>
      </c>
      <c r="M6711" s="27" t="s">
        <v>164</v>
      </c>
      <c r="N6711" s="27" t="s">
        <v>9740</v>
      </c>
    </row>
    <row r="6712" spans="1:14" ht="16.5" customHeight="1" thickTop="1" thickBot="1">
      <c r="A6712" s="30">
        <v>8542399010</v>
      </c>
      <c r="B6712" s="25"/>
      <c r="C6712" s="26"/>
      <c r="D6712" s="27"/>
      <c r="E6712" s="27" t="s">
        <v>655</v>
      </c>
      <c r="F6712" s="27" t="s">
        <v>11898</v>
      </c>
      <c r="G6712" s="28" t="s">
        <v>173</v>
      </c>
      <c r="H6712" s="27" t="s">
        <v>174</v>
      </c>
      <c r="I6712" s="118" t="s">
        <v>11899</v>
      </c>
      <c r="J6712" s="29">
        <v>6.96</v>
      </c>
      <c r="K6712" s="28" t="s">
        <v>162</v>
      </c>
      <c r="L6712" s="27" t="s">
        <v>4101</v>
      </c>
      <c r="M6712" s="27" t="s">
        <v>164</v>
      </c>
      <c r="N6712" s="27" t="s">
        <v>4101</v>
      </c>
    </row>
    <row r="6713" spans="1:14" ht="16.5" customHeight="1" thickTop="1" thickBot="1">
      <c r="A6713" s="30">
        <v>8542399010</v>
      </c>
      <c r="B6713" s="25"/>
      <c r="C6713" s="26"/>
      <c r="D6713" s="27"/>
      <c r="E6713" s="27" t="s">
        <v>11404</v>
      </c>
      <c r="F6713" s="27" t="s">
        <v>11900</v>
      </c>
      <c r="G6713" s="28" t="s">
        <v>173</v>
      </c>
      <c r="H6713" s="27" t="s">
        <v>174</v>
      </c>
      <c r="I6713" s="118" t="s">
        <v>11901</v>
      </c>
      <c r="J6713" s="29">
        <v>36.520000000000003</v>
      </c>
      <c r="K6713" s="28" t="s">
        <v>162</v>
      </c>
      <c r="L6713" s="27" t="s">
        <v>9740</v>
      </c>
      <c r="M6713" s="27" t="s">
        <v>164</v>
      </c>
      <c r="N6713" s="27" t="s">
        <v>9740</v>
      </c>
    </row>
    <row r="6714" spans="1:14" ht="16.5" customHeight="1" thickTop="1" thickBot="1">
      <c r="A6714" s="30">
        <v>8542399010</v>
      </c>
      <c r="B6714" s="25"/>
      <c r="C6714" s="26"/>
      <c r="D6714" s="27"/>
      <c r="E6714" s="27" t="s">
        <v>655</v>
      </c>
      <c r="F6714" s="27" t="s">
        <v>11902</v>
      </c>
      <c r="G6714" s="28" t="s">
        <v>173</v>
      </c>
      <c r="H6714" s="27" t="s">
        <v>174</v>
      </c>
      <c r="I6714" s="118" t="s">
        <v>11903</v>
      </c>
      <c r="J6714" s="29">
        <v>19.260000000000002</v>
      </c>
      <c r="K6714" s="28" t="s">
        <v>162</v>
      </c>
      <c r="L6714" s="27" t="s">
        <v>696</v>
      </c>
      <c r="M6714" s="27" t="s">
        <v>164</v>
      </c>
      <c r="N6714" s="27" t="s">
        <v>696</v>
      </c>
    </row>
    <row r="6715" spans="1:14" ht="16.5" customHeight="1" thickTop="1" thickBot="1">
      <c r="A6715" s="30">
        <v>8542399010</v>
      </c>
      <c r="B6715" s="25"/>
      <c r="C6715" s="26"/>
      <c r="D6715" s="27"/>
      <c r="E6715" s="27" t="s">
        <v>655</v>
      </c>
      <c r="F6715" s="27" t="s">
        <v>5806</v>
      </c>
      <c r="G6715" s="28" t="s">
        <v>173</v>
      </c>
      <c r="H6715" s="27" t="s">
        <v>174</v>
      </c>
      <c r="I6715" s="118" t="s">
        <v>5807</v>
      </c>
      <c r="J6715" s="29">
        <v>4.96</v>
      </c>
      <c r="K6715" s="28" t="s">
        <v>162</v>
      </c>
      <c r="L6715" s="27" t="s">
        <v>4101</v>
      </c>
      <c r="M6715" s="27" t="s">
        <v>164</v>
      </c>
      <c r="N6715" s="27" t="s">
        <v>4101</v>
      </c>
    </row>
    <row r="6716" spans="1:14" ht="16.5" customHeight="1" thickTop="1" thickBot="1">
      <c r="A6716" s="30">
        <v>8542399010</v>
      </c>
      <c r="B6716" s="25"/>
      <c r="C6716" s="26"/>
      <c r="D6716" s="27"/>
      <c r="E6716" s="27" t="s">
        <v>9284</v>
      </c>
      <c r="F6716" s="27" t="s">
        <v>9285</v>
      </c>
      <c r="G6716" s="28" t="s">
        <v>173</v>
      </c>
      <c r="H6716" s="27" t="s">
        <v>174</v>
      </c>
      <c r="I6716" s="118" t="s">
        <v>9286</v>
      </c>
      <c r="J6716" s="29">
        <v>37.68</v>
      </c>
      <c r="K6716" s="28" t="s">
        <v>162</v>
      </c>
      <c r="L6716" s="27" t="s">
        <v>11612</v>
      </c>
      <c r="M6716" s="27" t="s">
        <v>164</v>
      </c>
      <c r="N6716" s="27" t="s">
        <v>11612</v>
      </c>
    </row>
    <row r="6717" spans="1:14" ht="16.5" customHeight="1" thickTop="1" thickBot="1">
      <c r="A6717" s="30">
        <v>8542399010</v>
      </c>
      <c r="B6717" s="25"/>
      <c r="C6717" s="26"/>
      <c r="D6717" s="27"/>
      <c r="E6717" s="27" t="s">
        <v>11904</v>
      </c>
      <c r="F6717" s="27" t="s">
        <v>5175</v>
      </c>
      <c r="G6717" s="28" t="s">
        <v>173</v>
      </c>
      <c r="H6717" s="27" t="s">
        <v>174</v>
      </c>
      <c r="I6717" s="118" t="s">
        <v>8281</v>
      </c>
      <c r="J6717" s="29">
        <v>31.11</v>
      </c>
      <c r="K6717" s="28" t="s">
        <v>162</v>
      </c>
      <c r="L6717" s="27" t="s">
        <v>5170</v>
      </c>
      <c r="M6717" s="27" t="s">
        <v>164</v>
      </c>
      <c r="N6717" s="27" t="s">
        <v>18289</v>
      </c>
    </row>
    <row r="6718" spans="1:14" ht="16.5" customHeight="1" thickTop="1" thickBot="1">
      <c r="A6718" s="30">
        <v>8542399010</v>
      </c>
      <c r="B6718" s="25"/>
      <c r="C6718" s="26"/>
      <c r="D6718" s="27"/>
      <c r="E6718" s="27" t="s">
        <v>11404</v>
      </c>
      <c r="F6718" s="27" t="s">
        <v>10025</v>
      </c>
      <c r="G6718" s="28" t="s">
        <v>173</v>
      </c>
      <c r="H6718" s="27" t="s">
        <v>174</v>
      </c>
      <c r="I6718" s="118" t="s">
        <v>10026</v>
      </c>
      <c r="J6718" s="29">
        <v>1.3</v>
      </c>
      <c r="K6718" s="28" t="s">
        <v>162</v>
      </c>
      <c r="L6718" s="27" t="s">
        <v>4101</v>
      </c>
      <c r="M6718" s="27" t="s">
        <v>164</v>
      </c>
      <c r="N6718" s="27" t="s">
        <v>4101</v>
      </c>
    </row>
    <row r="6719" spans="1:14" ht="16.5" customHeight="1" thickTop="1" thickBot="1">
      <c r="A6719" s="30">
        <v>8542399010</v>
      </c>
      <c r="B6719" s="25"/>
      <c r="C6719" s="26"/>
      <c r="D6719" s="27"/>
      <c r="E6719" s="27" t="s">
        <v>11905</v>
      </c>
      <c r="F6719" s="27" t="s">
        <v>3370</v>
      </c>
      <c r="G6719" s="28" t="s">
        <v>173</v>
      </c>
      <c r="H6719" s="27" t="s">
        <v>174</v>
      </c>
      <c r="I6719" s="118" t="s">
        <v>11906</v>
      </c>
      <c r="J6719" s="29">
        <v>31176.400000000001</v>
      </c>
      <c r="K6719" s="28" t="s">
        <v>162</v>
      </c>
      <c r="L6719" s="27" t="s">
        <v>11907</v>
      </c>
      <c r="M6719" s="27" t="s">
        <v>164</v>
      </c>
      <c r="N6719" s="27" t="s">
        <v>18355</v>
      </c>
    </row>
    <row r="6720" spans="1:14" ht="16.5" customHeight="1" thickTop="1" thickBot="1">
      <c r="A6720" s="30">
        <v>8542399010</v>
      </c>
      <c r="B6720" s="25"/>
      <c r="C6720" s="26"/>
      <c r="D6720" s="27"/>
      <c r="E6720" s="27" t="s">
        <v>11905</v>
      </c>
      <c r="F6720" s="27" t="s">
        <v>11908</v>
      </c>
      <c r="G6720" s="28" t="s">
        <v>173</v>
      </c>
      <c r="H6720" s="27" t="s">
        <v>174</v>
      </c>
      <c r="I6720" s="118" t="s">
        <v>11909</v>
      </c>
      <c r="J6720" s="29">
        <v>819.45</v>
      </c>
      <c r="K6720" s="28" t="s">
        <v>162</v>
      </c>
      <c r="L6720" s="27" t="s">
        <v>11910</v>
      </c>
      <c r="M6720" s="27" t="s">
        <v>164</v>
      </c>
      <c r="N6720" s="27" t="s">
        <v>11910</v>
      </c>
    </row>
    <row r="6721" spans="1:14" ht="16.5" customHeight="1" thickTop="1" thickBot="1">
      <c r="A6721" s="30">
        <v>8542399010</v>
      </c>
      <c r="B6721" s="25"/>
      <c r="C6721" s="26"/>
      <c r="D6721" s="27"/>
      <c r="E6721" s="27" t="s">
        <v>11905</v>
      </c>
      <c r="F6721" s="27" t="s">
        <v>9718</v>
      </c>
      <c r="G6721" s="28" t="s">
        <v>173</v>
      </c>
      <c r="H6721" s="27" t="s">
        <v>174</v>
      </c>
      <c r="I6721" s="118" t="s">
        <v>5832</v>
      </c>
      <c r="J6721" s="29">
        <v>3705.88</v>
      </c>
      <c r="K6721" s="28" t="s">
        <v>162</v>
      </c>
      <c r="L6721" s="27" t="s">
        <v>11907</v>
      </c>
      <c r="M6721" s="27" t="s">
        <v>164</v>
      </c>
      <c r="N6721" s="27" t="s">
        <v>18355</v>
      </c>
    </row>
    <row r="6722" spans="1:14" ht="16.5" customHeight="1" thickTop="1" thickBot="1">
      <c r="A6722" s="30">
        <v>8542399010</v>
      </c>
      <c r="B6722" s="25"/>
      <c r="C6722" s="26"/>
      <c r="D6722" s="27"/>
      <c r="E6722" s="27" t="s">
        <v>11905</v>
      </c>
      <c r="F6722" s="27" t="s">
        <v>11911</v>
      </c>
      <c r="G6722" s="28" t="s">
        <v>173</v>
      </c>
      <c r="H6722" s="27" t="s">
        <v>174</v>
      </c>
      <c r="I6722" s="118" t="s">
        <v>11912</v>
      </c>
      <c r="J6722" s="29">
        <v>372.26</v>
      </c>
      <c r="K6722" s="28" t="s">
        <v>162</v>
      </c>
      <c r="L6722" s="27" t="s">
        <v>764</v>
      </c>
      <c r="M6722" s="27" t="s">
        <v>164</v>
      </c>
      <c r="N6722" s="27" t="s">
        <v>764</v>
      </c>
    </row>
    <row r="6723" spans="1:14" ht="16.5" customHeight="1" thickTop="1" thickBot="1">
      <c r="A6723" s="30">
        <v>8542399010</v>
      </c>
      <c r="B6723" s="25"/>
      <c r="C6723" s="26"/>
      <c r="D6723" s="27"/>
      <c r="E6723" s="27" t="s">
        <v>11913</v>
      </c>
      <c r="F6723" s="27" t="s">
        <v>11914</v>
      </c>
      <c r="G6723" s="28" t="s">
        <v>173</v>
      </c>
      <c r="H6723" s="27" t="s">
        <v>174</v>
      </c>
      <c r="I6723" s="118" t="s">
        <v>11915</v>
      </c>
      <c r="J6723" s="29">
        <v>5.1100000000000003</v>
      </c>
      <c r="K6723" s="28" t="s">
        <v>162</v>
      </c>
      <c r="L6723" s="27" t="s">
        <v>1568</v>
      </c>
      <c r="M6723" s="27" t="s">
        <v>164</v>
      </c>
      <c r="N6723" s="27" t="s">
        <v>11858</v>
      </c>
    </row>
    <row r="6724" spans="1:14" ht="16.5" customHeight="1" thickTop="1" thickBot="1">
      <c r="A6724" s="30">
        <v>8542399010</v>
      </c>
      <c r="B6724" s="25"/>
      <c r="C6724" s="26"/>
      <c r="D6724" s="27"/>
      <c r="E6724" s="27" t="s">
        <v>11916</v>
      </c>
      <c r="F6724" s="27" t="s">
        <v>11917</v>
      </c>
      <c r="G6724" s="28" t="s">
        <v>173</v>
      </c>
      <c r="H6724" s="27" t="s">
        <v>174</v>
      </c>
      <c r="I6724" s="118" t="s">
        <v>5953</v>
      </c>
      <c r="J6724" s="29">
        <v>22.19</v>
      </c>
      <c r="K6724" s="28" t="s">
        <v>162</v>
      </c>
      <c r="L6724" s="27" t="s">
        <v>687</v>
      </c>
      <c r="M6724" s="27" t="s">
        <v>164</v>
      </c>
      <c r="N6724" s="27" t="s">
        <v>18102</v>
      </c>
    </row>
    <row r="6725" spans="1:14" ht="16.5" customHeight="1" thickTop="1" thickBot="1">
      <c r="A6725" s="30">
        <v>8542399010</v>
      </c>
      <c r="B6725" s="25"/>
      <c r="C6725" s="26"/>
      <c r="D6725" s="27"/>
      <c r="E6725" s="27" t="s">
        <v>11918</v>
      </c>
      <c r="F6725" s="27" t="s">
        <v>11919</v>
      </c>
      <c r="G6725" s="28" t="s">
        <v>1556</v>
      </c>
      <c r="H6725" s="27" t="s">
        <v>1557</v>
      </c>
      <c r="I6725" s="118" t="s">
        <v>11920</v>
      </c>
      <c r="J6725" s="29">
        <v>5040</v>
      </c>
      <c r="K6725" s="28" t="s">
        <v>176</v>
      </c>
      <c r="L6725" s="27" t="s">
        <v>9740</v>
      </c>
      <c r="M6725" s="27" t="s">
        <v>164</v>
      </c>
      <c r="N6725" s="27" t="s">
        <v>9740</v>
      </c>
    </row>
    <row r="6726" spans="1:14" ht="16.5" customHeight="1" thickTop="1" thickBot="1">
      <c r="A6726" s="30">
        <v>8542319010</v>
      </c>
      <c r="B6726" s="25"/>
      <c r="C6726" s="26"/>
      <c r="D6726" s="27"/>
      <c r="E6726" s="27" t="s">
        <v>11921</v>
      </c>
      <c r="F6726" s="27" t="s">
        <v>9537</v>
      </c>
      <c r="G6726" s="28" t="s">
        <v>159</v>
      </c>
      <c r="H6726" s="27" t="s">
        <v>160</v>
      </c>
      <c r="I6726" s="118" t="s">
        <v>9538</v>
      </c>
      <c r="J6726" s="29">
        <v>420</v>
      </c>
      <c r="K6726" s="28" t="s">
        <v>176</v>
      </c>
      <c r="L6726" s="27" t="s">
        <v>1102</v>
      </c>
      <c r="M6726" s="27" t="s">
        <v>164</v>
      </c>
      <c r="N6726" s="27" t="s">
        <v>18426</v>
      </c>
    </row>
    <row r="6727" spans="1:14" ht="16.5" customHeight="1" thickTop="1" thickBot="1">
      <c r="A6727" s="30">
        <v>8542339000</v>
      </c>
      <c r="B6727" s="25"/>
      <c r="C6727" s="26"/>
      <c r="D6727" s="27"/>
      <c r="E6727" s="27" t="s">
        <v>794</v>
      </c>
      <c r="F6727" s="27" t="s">
        <v>11922</v>
      </c>
      <c r="G6727" s="28" t="s">
        <v>297</v>
      </c>
      <c r="H6727" s="27" t="s">
        <v>298</v>
      </c>
      <c r="I6727" s="118" t="s">
        <v>11923</v>
      </c>
      <c r="J6727" s="29">
        <v>6405</v>
      </c>
      <c r="K6727" s="28" t="s">
        <v>176</v>
      </c>
      <c r="L6727" s="27" t="s">
        <v>134</v>
      </c>
      <c r="M6727" s="27" t="s">
        <v>164</v>
      </c>
      <c r="N6727" s="27" t="s">
        <v>4101</v>
      </c>
    </row>
    <row r="6728" spans="1:14" ht="16.5" customHeight="1" thickTop="1" thickBot="1">
      <c r="A6728" s="30">
        <v>8542399010</v>
      </c>
      <c r="B6728" s="25"/>
      <c r="C6728" s="26"/>
      <c r="D6728" s="27"/>
      <c r="E6728" s="27" t="s">
        <v>7139</v>
      </c>
      <c r="F6728" s="27" t="s">
        <v>11924</v>
      </c>
      <c r="G6728" s="28" t="s">
        <v>355</v>
      </c>
      <c r="H6728" s="27" t="s">
        <v>356</v>
      </c>
      <c r="I6728" s="118" t="s">
        <v>11925</v>
      </c>
      <c r="J6728" s="29">
        <v>16800</v>
      </c>
      <c r="K6728" s="28" t="s">
        <v>176</v>
      </c>
      <c r="L6728" s="27" t="s">
        <v>11926</v>
      </c>
      <c r="M6728" s="27" t="s">
        <v>164</v>
      </c>
      <c r="N6728" s="27" t="s">
        <v>125</v>
      </c>
    </row>
    <row r="6729" spans="1:14" ht="16.5" customHeight="1" thickTop="1" thickBot="1">
      <c r="A6729" s="30">
        <v>8414592000</v>
      </c>
      <c r="B6729" s="25"/>
      <c r="C6729" s="26"/>
      <c r="D6729" s="27"/>
      <c r="E6729" s="27" t="s">
        <v>11927</v>
      </c>
      <c r="F6729" s="27" t="s">
        <v>11928</v>
      </c>
      <c r="G6729" s="28" t="s">
        <v>173</v>
      </c>
      <c r="H6729" s="27" t="s">
        <v>174</v>
      </c>
      <c r="I6729" s="118" t="s">
        <v>11929</v>
      </c>
      <c r="J6729" s="29">
        <v>609.62</v>
      </c>
      <c r="K6729" s="28" t="s">
        <v>162</v>
      </c>
      <c r="L6729" s="27" t="s">
        <v>190</v>
      </c>
      <c r="M6729" s="27" t="s">
        <v>164</v>
      </c>
      <c r="N6729" s="27" t="s">
        <v>190</v>
      </c>
    </row>
    <row r="6730" spans="1:14" ht="16.5" customHeight="1" thickTop="1">
      <c r="A6730" s="24">
        <v>8504409100</v>
      </c>
      <c r="B6730" s="25"/>
      <c r="C6730" s="26"/>
      <c r="D6730" s="27"/>
      <c r="E6730" s="27" t="s">
        <v>3491</v>
      </c>
      <c r="F6730" s="27" t="s">
        <v>11930</v>
      </c>
      <c r="G6730" s="28" t="s">
        <v>173</v>
      </c>
      <c r="H6730" s="27" t="s">
        <v>174</v>
      </c>
      <c r="I6730" s="118" t="s">
        <v>214</v>
      </c>
      <c r="J6730" s="29">
        <v>914</v>
      </c>
      <c r="K6730" s="28" t="s">
        <v>162</v>
      </c>
      <c r="L6730" s="27" t="s">
        <v>212</v>
      </c>
      <c r="M6730" s="27" t="s">
        <v>164</v>
      </c>
      <c r="N6730" s="27" t="s">
        <v>18065</v>
      </c>
    </row>
    <row r="6731" spans="1:14" ht="16.5" customHeight="1">
      <c r="A6731" s="24">
        <v>8504409100</v>
      </c>
      <c r="B6731" s="25"/>
      <c r="C6731" s="26"/>
      <c r="D6731" s="27"/>
      <c r="E6731" s="27" t="s">
        <v>3491</v>
      </c>
      <c r="F6731" s="27" t="s">
        <v>7555</v>
      </c>
      <c r="G6731" s="28" t="s">
        <v>173</v>
      </c>
      <c r="H6731" s="27" t="s">
        <v>174</v>
      </c>
      <c r="I6731" s="118" t="s">
        <v>7556</v>
      </c>
      <c r="J6731" s="29">
        <v>619.27</v>
      </c>
      <c r="K6731" s="28" t="s">
        <v>162</v>
      </c>
      <c r="L6731" s="27" t="s">
        <v>212</v>
      </c>
      <c r="M6731" s="27" t="s">
        <v>164</v>
      </c>
      <c r="N6731" s="27" t="s">
        <v>18065</v>
      </c>
    </row>
    <row r="6732" spans="1:14" ht="16.5" customHeight="1">
      <c r="A6732" s="24">
        <v>8536490000</v>
      </c>
      <c r="B6732" s="25"/>
      <c r="C6732" s="26">
        <v>0.11</v>
      </c>
      <c r="D6732" s="27"/>
      <c r="E6732" s="27" t="s">
        <v>406</v>
      </c>
      <c r="F6732" s="27" t="s">
        <v>11931</v>
      </c>
      <c r="G6732" s="28" t="s">
        <v>173</v>
      </c>
      <c r="H6732" s="27" t="s">
        <v>174</v>
      </c>
      <c r="I6732" s="118" t="s">
        <v>11932</v>
      </c>
      <c r="J6732" s="29">
        <v>1430.91</v>
      </c>
      <c r="K6732" s="28" t="s">
        <v>162</v>
      </c>
      <c r="L6732" s="27" t="s">
        <v>416</v>
      </c>
      <c r="M6732" s="27" t="s">
        <v>164</v>
      </c>
      <c r="N6732" s="27" t="s">
        <v>18081</v>
      </c>
    </row>
    <row r="6733" spans="1:14" ht="16.5" customHeight="1">
      <c r="A6733" s="24">
        <v>8536693000</v>
      </c>
      <c r="B6733" s="25"/>
      <c r="C6733" s="26"/>
      <c r="D6733" s="27"/>
      <c r="E6733" s="27" t="s">
        <v>26</v>
      </c>
      <c r="F6733" s="27" t="s">
        <v>11686</v>
      </c>
      <c r="G6733" s="28" t="s">
        <v>311</v>
      </c>
      <c r="H6733" s="27" t="s">
        <v>312</v>
      </c>
      <c r="I6733" s="118" t="s">
        <v>11687</v>
      </c>
      <c r="J6733" s="29">
        <v>689.36</v>
      </c>
      <c r="K6733" s="28" t="s">
        <v>162</v>
      </c>
      <c r="L6733" s="27" t="s">
        <v>440</v>
      </c>
      <c r="M6733" s="27" t="s">
        <v>164</v>
      </c>
      <c r="N6733" s="27" t="s">
        <v>440</v>
      </c>
    </row>
    <row r="6734" spans="1:14" ht="16.5" customHeight="1">
      <c r="A6734" s="24">
        <v>8536693000</v>
      </c>
      <c r="B6734" s="25"/>
      <c r="C6734" s="26"/>
      <c r="D6734" s="27"/>
      <c r="E6734" s="27" t="s">
        <v>26</v>
      </c>
      <c r="F6734" s="27" t="s">
        <v>10202</v>
      </c>
      <c r="G6734" s="28" t="s">
        <v>311</v>
      </c>
      <c r="H6734" s="27" t="s">
        <v>312</v>
      </c>
      <c r="I6734" s="118" t="s">
        <v>10203</v>
      </c>
      <c r="J6734" s="29">
        <v>1648.02</v>
      </c>
      <c r="K6734" s="28" t="s">
        <v>162</v>
      </c>
      <c r="L6734" s="27" t="s">
        <v>440</v>
      </c>
      <c r="M6734" s="27" t="s">
        <v>164</v>
      </c>
      <c r="N6734" s="27" t="s">
        <v>440</v>
      </c>
    </row>
    <row r="6735" spans="1:14" ht="16.5" customHeight="1">
      <c r="A6735" s="24">
        <v>8536693000</v>
      </c>
      <c r="B6735" s="25"/>
      <c r="C6735" s="26"/>
      <c r="D6735" s="27"/>
      <c r="E6735" s="27" t="s">
        <v>9495</v>
      </c>
      <c r="F6735" s="27" t="s">
        <v>11933</v>
      </c>
      <c r="G6735" s="28" t="s">
        <v>466</v>
      </c>
      <c r="H6735" s="27" t="s">
        <v>467</v>
      </c>
      <c r="I6735" s="118" t="s">
        <v>11934</v>
      </c>
      <c r="J6735" s="29">
        <v>416</v>
      </c>
      <c r="K6735" s="28" t="s">
        <v>162</v>
      </c>
      <c r="L6735" s="27" t="s">
        <v>452</v>
      </c>
      <c r="M6735" s="27" t="s">
        <v>164</v>
      </c>
      <c r="N6735" s="27" t="s">
        <v>18210</v>
      </c>
    </row>
    <row r="6736" spans="1:14" ht="16.5" customHeight="1">
      <c r="A6736" s="24">
        <v>8536693000</v>
      </c>
      <c r="B6736" s="25"/>
      <c r="C6736" s="26"/>
      <c r="D6736" s="27"/>
      <c r="E6736" s="27" t="s">
        <v>9495</v>
      </c>
      <c r="F6736" s="27" t="s">
        <v>11935</v>
      </c>
      <c r="G6736" s="28" t="s">
        <v>466</v>
      </c>
      <c r="H6736" s="27" t="s">
        <v>467</v>
      </c>
      <c r="I6736" s="118" t="s">
        <v>11936</v>
      </c>
      <c r="J6736" s="29">
        <v>352.3</v>
      </c>
      <c r="K6736" s="28" t="s">
        <v>162</v>
      </c>
      <c r="L6736" s="27" t="s">
        <v>452</v>
      </c>
      <c r="M6736" s="27" t="s">
        <v>164</v>
      </c>
      <c r="N6736" s="27" t="s">
        <v>18210</v>
      </c>
    </row>
    <row r="6737" spans="1:14" ht="16.5" customHeight="1">
      <c r="A6737" s="24">
        <v>8536693000</v>
      </c>
      <c r="B6737" s="25"/>
      <c r="C6737" s="26"/>
      <c r="D6737" s="27"/>
      <c r="E6737" s="27" t="s">
        <v>9495</v>
      </c>
      <c r="F6737" s="27" t="s">
        <v>11937</v>
      </c>
      <c r="G6737" s="28" t="s">
        <v>466</v>
      </c>
      <c r="H6737" s="27" t="s">
        <v>467</v>
      </c>
      <c r="I6737" s="118" t="s">
        <v>11938</v>
      </c>
      <c r="J6737" s="29">
        <v>370.5</v>
      </c>
      <c r="K6737" s="28" t="s">
        <v>162</v>
      </c>
      <c r="L6737" s="27" t="s">
        <v>452</v>
      </c>
      <c r="M6737" s="27" t="s">
        <v>164</v>
      </c>
      <c r="N6737" s="27" t="s">
        <v>18210</v>
      </c>
    </row>
    <row r="6738" spans="1:14" ht="16.5" customHeight="1">
      <c r="A6738" s="24">
        <v>8536693000</v>
      </c>
      <c r="B6738" s="25"/>
      <c r="C6738" s="26"/>
      <c r="D6738" s="27"/>
      <c r="E6738" s="27" t="s">
        <v>9495</v>
      </c>
      <c r="F6738" s="27" t="s">
        <v>11939</v>
      </c>
      <c r="G6738" s="28" t="s">
        <v>466</v>
      </c>
      <c r="H6738" s="27" t="s">
        <v>467</v>
      </c>
      <c r="I6738" s="118" t="s">
        <v>11940</v>
      </c>
      <c r="J6738" s="29">
        <v>1757.6</v>
      </c>
      <c r="K6738" s="28" t="s">
        <v>162</v>
      </c>
      <c r="L6738" s="27" t="s">
        <v>452</v>
      </c>
      <c r="M6738" s="27" t="s">
        <v>164</v>
      </c>
      <c r="N6738" s="27" t="s">
        <v>18210</v>
      </c>
    </row>
    <row r="6739" spans="1:14" ht="16.5" customHeight="1">
      <c r="A6739" s="24">
        <v>8536693000</v>
      </c>
      <c r="B6739" s="25"/>
      <c r="C6739" s="26"/>
      <c r="D6739" s="27"/>
      <c r="E6739" s="27" t="s">
        <v>9495</v>
      </c>
      <c r="F6739" s="27" t="s">
        <v>11941</v>
      </c>
      <c r="G6739" s="28" t="s">
        <v>466</v>
      </c>
      <c r="H6739" s="27" t="s">
        <v>467</v>
      </c>
      <c r="I6739" s="118" t="s">
        <v>11942</v>
      </c>
      <c r="J6739" s="29">
        <v>1501.5</v>
      </c>
      <c r="K6739" s="28" t="s">
        <v>162</v>
      </c>
      <c r="L6739" s="27" t="s">
        <v>452</v>
      </c>
      <c r="M6739" s="27" t="s">
        <v>164</v>
      </c>
      <c r="N6739" s="27" t="s">
        <v>18210</v>
      </c>
    </row>
    <row r="6740" spans="1:14" ht="16.5" customHeight="1">
      <c r="A6740" s="24">
        <v>8536693000</v>
      </c>
      <c r="B6740" s="25"/>
      <c r="C6740" s="26"/>
      <c r="D6740" s="27"/>
      <c r="E6740" s="27" t="s">
        <v>9495</v>
      </c>
      <c r="F6740" s="27" t="s">
        <v>11753</v>
      </c>
      <c r="G6740" s="28" t="s">
        <v>466</v>
      </c>
      <c r="H6740" s="27" t="s">
        <v>467</v>
      </c>
      <c r="I6740" s="118" t="s">
        <v>11754</v>
      </c>
      <c r="J6740" s="29">
        <v>380.55</v>
      </c>
      <c r="K6740" s="28" t="s">
        <v>162</v>
      </c>
      <c r="L6740" s="27" t="s">
        <v>452</v>
      </c>
      <c r="M6740" s="27" t="s">
        <v>164</v>
      </c>
      <c r="N6740" s="27" t="s">
        <v>18210</v>
      </c>
    </row>
    <row r="6741" spans="1:14" ht="16.5" customHeight="1">
      <c r="A6741" s="24">
        <v>8536693000</v>
      </c>
      <c r="B6741" s="25"/>
      <c r="C6741" s="26"/>
      <c r="D6741" s="27"/>
      <c r="E6741" s="27" t="s">
        <v>9495</v>
      </c>
      <c r="F6741" s="27" t="s">
        <v>11753</v>
      </c>
      <c r="G6741" s="28" t="s">
        <v>466</v>
      </c>
      <c r="H6741" s="27" t="s">
        <v>467</v>
      </c>
      <c r="I6741" s="118" t="s">
        <v>11943</v>
      </c>
      <c r="J6741" s="29">
        <v>1002.37</v>
      </c>
      <c r="K6741" s="28" t="s">
        <v>162</v>
      </c>
      <c r="L6741" s="27" t="s">
        <v>452</v>
      </c>
      <c r="M6741" s="27" t="s">
        <v>164</v>
      </c>
      <c r="N6741" s="27" t="s">
        <v>18210</v>
      </c>
    </row>
    <row r="6742" spans="1:14" ht="16.5" customHeight="1">
      <c r="A6742" s="24">
        <v>8536693000</v>
      </c>
      <c r="B6742" s="25"/>
      <c r="C6742" s="26"/>
      <c r="D6742" s="27"/>
      <c r="E6742" s="27" t="s">
        <v>9495</v>
      </c>
      <c r="F6742" s="27" t="s">
        <v>11944</v>
      </c>
      <c r="G6742" s="28" t="s">
        <v>466</v>
      </c>
      <c r="H6742" s="27" t="s">
        <v>467</v>
      </c>
      <c r="I6742" s="118" t="s">
        <v>3422</v>
      </c>
      <c r="J6742" s="29">
        <v>438.75</v>
      </c>
      <c r="K6742" s="28" t="s">
        <v>162</v>
      </c>
      <c r="L6742" s="27" t="s">
        <v>452</v>
      </c>
      <c r="M6742" s="27" t="s">
        <v>164</v>
      </c>
      <c r="N6742" s="27" t="s">
        <v>18210</v>
      </c>
    </row>
    <row r="6743" spans="1:14" ht="16.5" customHeight="1">
      <c r="A6743" s="24">
        <v>8536693000</v>
      </c>
      <c r="B6743" s="25"/>
      <c r="C6743" s="26"/>
      <c r="D6743" s="27"/>
      <c r="E6743" s="27" t="s">
        <v>444</v>
      </c>
      <c r="F6743" s="27" t="s">
        <v>11945</v>
      </c>
      <c r="G6743" s="28" t="s">
        <v>4374</v>
      </c>
      <c r="H6743" s="27" t="s">
        <v>4375</v>
      </c>
      <c r="I6743" s="118" t="s">
        <v>11946</v>
      </c>
      <c r="J6743" s="29">
        <v>512.46</v>
      </c>
      <c r="K6743" s="28" t="s">
        <v>162</v>
      </c>
      <c r="L6743" s="27" t="s">
        <v>1152</v>
      </c>
      <c r="M6743" s="27" t="s">
        <v>164</v>
      </c>
      <c r="N6743" s="27" t="s">
        <v>3701</v>
      </c>
    </row>
    <row r="6744" spans="1:14" ht="16.5" customHeight="1">
      <c r="A6744" s="24">
        <v>8536699008</v>
      </c>
      <c r="B6744" s="25"/>
      <c r="C6744" s="26">
        <v>0.08</v>
      </c>
      <c r="D6744" s="27"/>
      <c r="E6744" s="27" t="s">
        <v>11947</v>
      </c>
      <c r="F6744" s="27" t="s">
        <v>11948</v>
      </c>
      <c r="G6744" s="28" t="s">
        <v>466</v>
      </c>
      <c r="H6744" s="27" t="s">
        <v>467</v>
      </c>
      <c r="I6744" s="118" t="s">
        <v>11949</v>
      </c>
      <c r="J6744" s="29">
        <v>3249</v>
      </c>
      <c r="K6744" s="28" t="s">
        <v>162</v>
      </c>
      <c r="L6744" s="27" t="s">
        <v>452</v>
      </c>
      <c r="M6744" s="27" t="s">
        <v>164</v>
      </c>
      <c r="N6744" s="27" t="s">
        <v>18210</v>
      </c>
    </row>
    <row r="6745" spans="1:14" ht="16.5" customHeight="1">
      <c r="A6745" s="24">
        <v>8536699008</v>
      </c>
      <c r="B6745" s="25"/>
      <c r="C6745" s="26"/>
      <c r="D6745" s="27"/>
      <c r="E6745" s="27" t="s">
        <v>11947</v>
      </c>
      <c r="F6745" s="27" t="s">
        <v>11950</v>
      </c>
      <c r="G6745" s="28" t="s">
        <v>466</v>
      </c>
      <c r="H6745" s="27" t="s">
        <v>467</v>
      </c>
      <c r="I6745" s="118" t="s">
        <v>8811</v>
      </c>
      <c r="J6745" s="29">
        <v>1683.4</v>
      </c>
      <c r="K6745" s="28" t="s">
        <v>162</v>
      </c>
      <c r="L6745" s="27" t="s">
        <v>452</v>
      </c>
      <c r="M6745" s="27" t="s">
        <v>164</v>
      </c>
      <c r="N6745" s="27" t="s">
        <v>18210</v>
      </c>
    </row>
    <row r="6746" spans="1:14" ht="16.5" customHeight="1">
      <c r="A6746" s="24">
        <v>8536699008</v>
      </c>
      <c r="B6746" s="25"/>
      <c r="C6746" s="26"/>
      <c r="D6746" s="27"/>
      <c r="E6746" s="27" t="s">
        <v>11947</v>
      </c>
      <c r="F6746" s="27" t="s">
        <v>469</v>
      </c>
      <c r="G6746" s="28" t="s">
        <v>466</v>
      </c>
      <c r="H6746" s="27" t="s">
        <v>467</v>
      </c>
      <c r="I6746" s="118" t="s">
        <v>470</v>
      </c>
      <c r="J6746" s="29">
        <v>290.63</v>
      </c>
      <c r="K6746" s="28" t="s">
        <v>162</v>
      </c>
      <c r="L6746" s="27" t="s">
        <v>452</v>
      </c>
      <c r="M6746" s="27" t="s">
        <v>164</v>
      </c>
      <c r="N6746" s="27" t="s">
        <v>18210</v>
      </c>
    </row>
    <row r="6747" spans="1:14" ht="16.5" customHeight="1">
      <c r="A6747" s="24">
        <v>8536699008</v>
      </c>
      <c r="B6747" s="25"/>
      <c r="C6747" s="26"/>
      <c r="D6747" s="27"/>
      <c r="E6747" s="27" t="s">
        <v>11947</v>
      </c>
      <c r="F6747" s="27" t="s">
        <v>11951</v>
      </c>
      <c r="G6747" s="28" t="s">
        <v>466</v>
      </c>
      <c r="H6747" s="27" t="s">
        <v>467</v>
      </c>
      <c r="I6747" s="118" t="s">
        <v>11952</v>
      </c>
      <c r="J6747" s="29">
        <v>1028.0999999999999</v>
      </c>
      <c r="K6747" s="28" t="s">
        <v>162</v>
      </c>
      <c r="L6747" s="27" t="s">
        <v>452</v>
      </c>
      <c r="M6747" s="27" t="s">
        <v>164</v>
      </c>
      <c r="N6747" s="27" t="s">
        <v>18210</v>
      </c>
    </row>
    <row r="6748" spans="1:14" ht="16.5" customHeight="1">
      <c r="A6748" s="24">
        <v>8536699008</v>
      </c>
      <c r="B6748" s="25"/>
      <c r="C6748" s="26"/>
      <c r="D6748" s="27"/>
      <c r="E6748" s="27" t="s">
        <v>11947</v>
      </c>
      <c r="F6748" s="27" t="s">
        <v>3139</v>
      </c>
      <c r="G6748" s="28" t="s">
        <v>466</v>
      </c>
      <c r="H6748" s="27" t="s">
        <v>467</v>
      </c>
      <c r="I6748" s="118" t="s">
        <v>3140</v>
      </c>
      <c r="J6748" s="29">
        <v>1435.2</v>
      </c>
      <c r="K6748" s="28" t="s">
        <v>162</v>
      </c>
      <c r="L6748" s="27" t="s">
        <v>452</v>
      </c>
      <c r="M6748" s="27" t="s">
        <v>164</v>
      </c>
      <c r="N6748" s="27" t="s">
        <v>18210</v>
      </c>
    </row>
    <row r="6749" spans="1:14" ht="16.5" customHeight="1">
      <c r="A6749" s="24">
        <v>8536699008</v>
      </c>
      <c r="B6749" s="25"/>
      <c r="C6749" s="26"/>
      <c r="D6749" s="27"/>
      <c r="E6749" s="27" t="s">
        <v>11947</v>
      </c>
      <c r="F6749" s="27" t="s">
        <v>3437</v>
      </c>
      <c r="G6749" s="28" t="s">
        <v>466</v>
      </c>
      <c r="H6749" s="27" t="s">
        <v>467</v>
      </c>
      <c r="I6749" s="118" t="s">
        <v>3438</v>
      </c>
      <c r="J6749" s="29">
        <v>802.43</v>
      </c>
      <c r="K6749" s="28" t="s">
        <v>162</v>
      </c>
      <c r="L6749" s="27" t="s">
        <v>452</v>
      </c>
      <c r="M6749" s="27" t="s">
        <v>164</v>
      </c>
      <c r="N6749" s="27" t="s">
        <v>18210</v>
      </c>
    </row>
    <row r="6750" spans="1:14" ht="16.5" customHeight="1">
      <c r="A6750" s="24">
        <v>8536699008</v>
      </c>
      <c r="B6750" s="25"/>
      <c r="C6750" s="26"/>
      <c r="D6750" s="27"/>
      <c r="E6750" s="27" t="s">
        <v>11947</v>
      </c>
      <c r="F6750" s="27" t="s">
        <v>8977</v>
      </c>
      <c r="G6750" s="28" t="s">
        <v>466</v>
      </c>
      <c r="H6750" s="27" t="s">
        <v>467</v>
      </c>
      <c r="I6750" s="118" t="s">
        <v>8978</v>
      </c>
      <c r="J6750" s="29">
        <v>262.60000000000002</v>
      </c>
      <c r="K6750" s="28" t="s">
        <v>162</v>
      </c>
      <c r="L6750" s="27" t="s">
        <v>452</v>
      </c>
      <c r="M6750" s="27" t="s">
        <v>164</v>
      </c>
      <c r="N6750" s="27" t="s">
        <v>18210</v>
      </c>
    </row>
    <row r="6751" spans="1:14" ht="16.5" customHeight="1">
      <c r="A6751" s="24">
        <v>8536699008</v>
      </c>
      <c r="B6751" s="25"/>
      <c r="C6751" s="26"/>
      <c r="D6751" s="27"/>
      <c r="E6751" s="27" t="s">
        <v>11947</v>
      </c>
      <c r="F6751" s="27" t="s">
        <v>11953</v>
      </c>
      <c r="G6751" s="28" t="s">
        <v>466</v>
      </c>
      <c r="H6751" s="27" t="s">
        <v>467</v>
      </c>
      <c r="I6751" s="118" t="s">
        <v>11954</v>
      </c>
      <c r="J6751" s="29">
        <v>1752.4</v>
      </c>
      <c r="K6751" s="28" t="s">
        <v>162</v>
      </c>
      <c r="L6751" s="27" t="s">
        <v>452</v>
      </c>
      <c r="M6751" s="27" t="s">
        <v>164</v>
      </c>
      <c r="N6751" s="27" t="s">
        <v>18210</v>
      </c>
    </row>
    <row r="6752" spans="1:14" ht="16.5" customHeight="1">
      <c r="A6752" s="24">
        <v>8536699008</v>
      </c>
      <c r="B6752" s="25"/>
      <c r="C6752" s="26">
        <v>0.08</v>
      </c>
      <c r="D6752" s="27"/>
      <c r="E6752" s="27" t="s">
        <v>11955</v>
      </c>
      <c r="F6752" s="27" t="s">
        <v>5902</v>
      </c>
      <c r="G6752" s="28" t="s">
        <v>347</v>
      </c>
      <c r="H6752" s="27" t="s">
        <v>348</v>
      </c>
      <c r="I6752" s="118" t="s">
        <v>11956</v>
      </c>
      <c r="J6752" s="29">
        <v>528.29999999999995</v>
      </c>
      <c r="K6752" s="28" t="s">
        <v>162</v>
      </c>
      <c r="L6752" s="27" t="s">
        <v>428</v>
      </c>
      <c r="M6752" s="27" t="s">
        <v>164</v>
      </c>
      <c r="N6752" s="27" t="s">
        <v>13387</v>
      </c>
    </row>
    <row r="6753" spans="1:14" ht="16.5" customHeight="1" thickBot="1">
      <c r="A6753" s="24">
        <v>8541290000</v>
      </c>
      <c r="B6753" s="25"/>
      <c r="C6753" s="26"/>
      <c r="D6753" s="27"/>
      <c r="E6753" s="27" t="s">
        <v>11957</v>
      </c>
      <c r="F6753" s="27" t="s">
        <v>11958</v>
      </c>
      <c r="G6753" s="28" t="s">
        <v>173</v>
      </c>
      <c r="H6753" s="27" t="s">
        <v>174</v>
      </c>
      <c r="I6753" s="118" t="s">
        <v>11959</v>
      </c>
      <c r="J6753" s="29">
        <v>618.79999999999995</v>
      </c>
      <c r="K6753" s="28" t="s">
        <v>162</v>
      </c>
      <c r="L6753" s="27" t="s">
        <v>416</v>
      </c>
      <c r="M6753" s="27" t="s">
        <v>164</v>
      </c>
      <c r="N6753" s="27" t="s">
        <v>18081</v>
      </c>
    </row>
    <row r="6754" spans="1:14" ht="16.5" customHeight="1" thickTop="1" thickBot="1">
      <c r="A6754" s="30">
        <v>8542399010</v>
      </c>
      <c r="B6754" s="25"/>
      <c r="C6754" s="26"/>
      <c r="D6754" s="27"/>
      <c r="E6754" s="27" t="s">
        <v>5780</v>
      </c>
      <c r="F6754" s="27" t="s">
        <v>11960</v>
      </c>
      <c r="G6754" s="28" t="s">
        <v>292</v>
      </c>
      <c r="H6754" s="27" t="s">
        <v>293</v>
      </c>
      <c r="I6754" s="118" t="s">
        <v>11961</v>
      </c>
      <c r="J6754" s="29">
        <v>40.86</v>
      </c>
      <c r="K6754" s="28" t="s">
        <v>162</v>
      </c>
      <c r="L6754" s="27" t="s">
        <v>134</v>
      </c>
      <c r="M6754" s="27" t="s">
        <v>164</v>
      </c>
      <c r="N6754" s="27" t="s">
        <v>4101</v>
      </c>
    </row>
    <row r="6755" spans="1:14" ht="16.5" customHeight="1" thickTop="1" thickBot="1">
      <c r="A6755" s="30">
        <v>8542399010</v>
      </c>
      <c r="B6755" s="25"/>
      <c r="C6755" s="26"/>
      <c r="D6755" s="27"/>
      <c r="E6755" s="27" t="s">
        <v>11962</v>
      </c>
      <c r="F6755" s="27" t="s">
        <v>11833</v>
      </c>
      <c r="G6755" s="28" t="s">
        <v>243</v>
      </c>
      <c r="H6755" s="27" t="s">
        <v>244</v>
      </c>
      <c r="I6755" s="118" t="s">
        <v>11834</v>
      </c>
      <c r="J6755" s="29">
        <v>27067.86</v>
      </c>
      <c r="K6755" s="28" t="s">
        <v>162</v>
      </c>
      <c r="L6755" s="27" t="s">
        <v>648</v>
      </c>
      <c r="M6755" s="27" t="s">
        <v>164</v>
      </c>
      <c r="N6755" s="27" t="s">
        <v>11042</v>
      </c>
    </row>
    <row r="6756" spans="1:14" ht="16.5" customHeight="1" thickTop="1" thickBot="1">
      <c r="A6756" s="30">
        <v>8542399010</v>
      </c>
      <c r="B6756" s="25"/>
      <c r="C6756" s="26"/>
      <c r="D6756" s="27"/>
      <c r="E6756" s="27" t="s">
        <v>11963</v>
      </c>
      <c r="F6756" s="27" t="s">
        <v>11964</v>
      </c>
      <c r="G6756" s="28" t="s">
        <v>159</v>
      </c>
      <c r="H6756" s="27" t="s">
        <v>160</v>
      </c>
      <c r="I6756" s="118" t="s">
        <v>11965</v>
      </c>
      <c r="J6756" s="29">
        <v>6747.78</v>
      </c>
      <c r="K6756" s="28" t="s">
        <v>162</v>
      </c>
      <c r="L6756" s="27" t="s">
        <v>134</v>
      </c>
      <c r="M6756" s="27" t="s">
        <v>164</v>
      </c>
      <c r="N6756" s="27" t="s">
        <v>4101</v>
      </c>
    </row>
    <row r="6757" spans="1:14" ht="16.5" customHeight="1" thickTop="1" thickBot="1">
      <c r="A6757" s="24">
        <v>8548009000</v>
      </c>
      <c r="B6757" s="25"/>
      <c r="C6757" s="26">
        <v>0.05</v>
      </c>
      <c r="D6757" s="27"/>
      <c r="E6757" s="27" t="s">
        <v>11418</v>
      </c>
      <c r="F6757" s="27" t="s">
        <v>3464</v>
      </c>
      <c r="G6757" s="28" t="s">
        <v>292</v>
      </c>
      <c r="H6757" s="27" t="s">
        <v>293</v>
      </c>
      <c r="I6757" s="118" t="s">
        <v>3465</v>
      </c>
      <c r="J6757" s="29">
        <v>1827.6</v>
      </c>
      <c r="K6757" s="28" t="s">
        <v>162</v>
      </c>
      <c r="L6757" s="27" t="s">
        <v>988</v>
      </c>
      <c r="M6757" s="27" t="s">
        <v>164</v>
      </c>
      <c r="N6757" s="27" t="s">
        <v>18135</v>
      </c>
    </row>
    <row r="6758" spans="1:14" ht="16.5" customHeight="1" thickTop="1" thickBot="1">
      <c r="A6758" s="30">
        <v>8542319010</v>
      </c>
      <c r="B6758" s="25"/>
      <c r="C6758" s="26"/>
      <c r="D6758" s="27"/>
      <c r="E6758" s="27" t="s">
        <v>11966</v>
      </c>
      <c r="F6758" s="27" t="s">
        <v>9722</v>
      </c>
      <c r="G6758" s="28" t="s">
        <v>297</v>
      </c>
      <c r="H6758" s="27" t="s">
        <v>298</v>
      </c>
      <c r="I6758" s="118" t="s">
        <v>9723</v>
      </c>
      <c r="J6758" s="29">
        <v>10395</v>
      </c>
      <c r="K6758" s="28" t="s">
        <v>176</v>
      </c>
      <c r="L6758" s="27" t="s">
        <v>122</v>
      </c>
      <c r="M6758" s="27" t="s">
        <v>164</v>
      </c>
      <c r="N6758" s="27" t="s">
        <v>18099</v>
      </c>
    </row>
    <row r="6759" spans="1:14" ht="16.5" customHeight="1" thickTop="1" thickBot="1">
      <c r="A6759" s="30">
        <v>8542319010</v>
      </c>
      <c r="B6759" s="25"/>
      <c r="C6759" s="26"/>
      <c r="D6759" s="27"/>
      <c r="E6759" s="27" t="s">
        <v>2908</v>
      </c>
      <c r="F6759" s="27" t="s">
        <v>11967</v>
      </c>
      <c r="G6759" s="28" t="s">
        <v>297</v>
      </c>
      <c r="H6759" s="27" t="s">
        <v>298</v>
      </c>
      <c r="I6759" s="118" t="s">
        <v>11968</v>
      </c>
      <c r="J6759" s="29">
        <v>5775</v>
      </c>
      <c r="K6759" s="28" t="s">
        <v>176</v>
      </c>
      <c r="L6759" s="27" t="s">
        <v>4101</v>
      </c>
      <c r="M6759" s="27" t="s">
        <v>164</v>
      </c>
      <c r="N6759" s="27" t="s">
        <v>4101</v>
      </c>
    </row>
    <row r="6760" spans="1:14" ht="16.5" customHeight="1" thickTop="1" thickBot="1">
      <c r="A6760" s="30">
        <v>8542319010</v>
      </c>
      <c r="B6760" s="25"/>
      <c r="C6760" s="26"/>
      <c r="D6760" s="27"/>
      <c r="E6760" s="27" t="s">
        <v>2908</v>
      </c>
      <c r="F6760" s="27" t="s">
        <v>7517</v>
      </c>
      <c r="G6760" s="28" t="s">
        <v>297</v>
      </c>
      <c r="H6760" s="27" t="s">
        <v>298</v>
      </c>
      <c r="I6760" s="118" t="s">
        <v>813</v>
      </c>
      <c r="J6760" s="29">
        <v>22400</v>
      </c>
      <c r="K6760" s="28" t="s">
        <v>176</v>
      </c>
      <c r="L6760" s="27" t="s">
        <v>125</v>
      </c>
      <c r="M6760" s="27" t="s">
        <v>164</v>
      </c>
      <c r="N6760" s="27" t="s">
        <v>125</v>
      </c>
    </row>
    <row r="6761" spans="1:14" ht="16.5" customHeight="1" thickTop="1" thickBot="1">
      <c r="A6761" s="30">
        <v>8542323100</v>
      </c>
      <c r="B6761" s="25"/>
      <c r="C6761" s="26"/>
      <c r="D6761" s="27"/>
      <c r="E6761" s="27" t="s">
        <v>11969</v>
      </c>
      <c r="F6761" s="27" t="s">
        <v>11970</v>
      </c>
      <c r="G6761" s="28" t="s">
        <v>297</v>
      </c>
      <c r="H6761" s="27" t="s">
        <v>298</v>
      </c>
      <c r="I6761" s="118" t="s">
        <v>11971</v>
      </c>
      <c r="J6761" s="29">
        <v>5600</v>
      </c>
      <c r="K6761" s="28" t="s">
        <v>176</v>
      </c>
      <c r="L6761" s="27" t="s">
        <v>1859</v>
      </c>
      <c r="M6761" s="27" t="s">
        <v>164</v>
      </c>
      <c r="N6761" s="27" t="s">
        <v>18155</v>
      </c>
    </row>
    <row r="6762" spans="1:14" ht="16.5" customHeight="1" thickTop="1" thickBot="1">
      <c r="A6762" s="30">
        <v>8542399010</v>
      </c>
      <c r="B6762" s="25"/>
      <c r="C6762" s="26"/>
      <c r="D6762" s="27"/>
      <c r="E6762" s="27" t="s">
        <v>1952</v>
      </c>
      <c r="F6762" s="27" t="s">
        <v>11972</v>
      </c>
      <c r="G6762" s="28" t="s">
        <v>355</v>
      </c>
      <c r="H6762" s="27" t="s">
        <v>356</v>
      </c>
      <c r="I6762" s="118" t="s">
        <v>11973</v>
      </c>
      <c r="J6762" s="29">
        <v>63700</v>
      </c>
      <c r="K6762" s="28" t="s">
        <v>176</v>
      </c>
      <c r="L6762" s="27" t="s">
        <v>125</v>
      </c>
      <c r="M6762" s="27" t="s">
        <v>164</v>
      </c>
      <c r="N6762" s="27" t="s">
        <v>125</v>
      </c>
    </row>
    <row r="6763" spans="1:14" ht="16.5" customHeight="1" thickTop="1" thickBot="1">
      <c r="A6763" s="30">
        <v>8542399010</v>
      </c>
      <c r="B6763" s="25"/>
      <c r="C6763" s="26"/>
      <c r="D6763" s="27"/>
      <c r="E6763" s="27" t="s">
        <v>1952</v>
      </c>
      <c r="F6763" s="27" t="s">
        <v>11974</v>
      </c>
      <c r="G6763" s="28" t="s">
        <v>355</v>
      </c>
      <c r="H6763" s="27" t="s">
        <v>356</v>
      </c>
      <c r="I6763" s="118" t="s">
        <v>11975</v>
      </c>
      <c r="J6763" s="29">
        <v>36400</v>
      </c>
      <c r="K6763" s="28" t="s">
        <v>176</v>
      </c>
      <c r="L6763" s="27" t="s">
        <v>125</v>
      </c>
      <c r="M6763" s="27" t="s">
        <v>164</v>
      </c>
      <c r="N6763" s="27" t="s">
        <v>125</v>
      </c>
    </row>
    <row r="6764" spans="1:14" ht="16.5" customHeight="1" thickTop="1" thickBot="1">
      <c r="A6764" s="30">
        <v>8542319010</v>
      </c>
      <c r="B6764" s="25"/>
      <c r="C6764" s="26"/>
      <c r="D6764" s="27"/>
      <c r="E6764" s="27" t="s">
        <v>2908</v>
      </c>
      <c r="F6764" s="27" t="s">
        <v>11976</v>
      </c>
      <c r="G6764" s="28" t="s">
        <v>297</v>
      </c>
      <c r="H6764" s="27" t="s">
        <v>298</v>
      </c>
      <c r="I6764" s="118" t="s">
        <v>11977</v>
      </c>
      <c r="J6764" s="29">
        <v>10.5</v>
      </c>
      <c r="K6764" s="28" t="s">
        <v>176</v>
      </c>
      <c r="L6764" s="27" t="s">
        <v>114</v>
      </c>
      <c r="M6764" s="27" t="s">
        <v>164</v>
      </c>
      <c r="N6764" s="27" t="s">
        <v>11042</v>
      </c>
    </row>
    <row r="6765" spans="1:14" ht="16.5" customHeight="1" thickTop="1">
      <c r="A6765" s="24">
        <v>8533401000</v>
      </c>
      <c r="B6765" s="25"/>
      <c r="C6765" s="26"/>
      <c r="D6765" s="27"/>
      <c r="E6765" s="27" t="s">
        <v>11978</v>
      </c>
      <c r="F6765" s="27" t="s">
        <v>11979</v>
      </c>
      <c r="G6765" s="28" t="s">
        <v>173</v>
      </c>
      <c r="H6765" s="27" t="s">
        <v>174</v>
      </c>
      <c r="I6765" s="118" t="s">
        <v>11980</v>
      </c>
      <c r="J6765" s="29">
        <v>1.97</v>
      </c>
      <c r="K6765" s="28" t="s">
        <v>162</v>
      </c>
      <c r="L6765" s="27" t="s">
        <v>42</v>
      </c>
      <c r="M6765" s="27" t="s">
        <v>164</v>
      </c>
      <c r="N6765" s="27" t="s">
        <v>18077</v>
      </c>
    </row>
    <row r="6766" spans="1:14" ht="16.5" customHeight="1">
      <c r="A6766" s="24">
        <v>8541410004</v>
      </c>
      <c r="B6766" s="25"/>
      <c r="C6766" s="26"/>
      <c r="D6766" s="27"/>
      <c r="E6766" s="27" t="s">
        <v>11981</v>
      </c>
      <c r="F6766" s="27" t="s">
        <v>11982</v>
      </c>
      <c r="G6766" s="28" t="s">
        <v>173</v>
      </c>
      <c r="H6766" s="27" t="s">
        <v>174</v>
      </c>
      <c r="I6766" s="118" t="s">
        <v>11983</v>
      </c>
      <c r="J6766" s="29">
        <v>0.19</v>
      </c>
      <c r="K6766" s="28" t="s">
        <v>162</v>
      </c>
      <c r="L6766" s="27" t="s">
        <v>1314</v>
      </c>
      <c r="M6766" s="27" t="s">
        <v>164</v>
      </c>
      <c r="N6766" s="27" t="s">
        <v>18130</v>
      </c>
    </row>
    <row r="6767" spans="1:14" ht="16.5" customHeight="1">
      <c r="A6767" s="24">
        <v>7326909807</v>
      </c>
      <c r="B6767" s="25"/>
      <c r="C6767" s="26"/>
      <c r="D6767" s="27"/>
      <c r="E6767" s="27" t="s">
        <v>11984</v>
      </c>
      <c r="F6767" s="27" t="s">
        <v>10039</v>
      </c>
      <c r="G6767" s="28" t="s">
        <v>173</v>
      </c>
      <c r="H6767" s="27" t="s">
        <v>174</v>
      </c>
      <c r="I6767" s="118" t="s">
        <v>11985</v>
      </c>
      <c r="J6767" s="29">
        <v>36.5</v>
      </c>
      <c r="K6767" s="28" t="s">
        <v>162</v>
      </c>
      <c r="L6767" s="27" t="s">
        <v>10041</v>
      </c>
      <c r="M6767" s="27" t="s">
        <v>164</v>
      </c>
      <c r="N6767" s="27" t="s">
        <v>10041</v>
      </c>
    </row>
    <row r="6768" spans="1:14" ht="16.5" customHeight="1">
      <c r="A6768" s="24">
        <v>7326909807</v>
      </c>
      <c r="B6768" s="25"/>
      <c r="C6768" s="26"/>
      <c r="D6768" s="27"/>
      <c r="E6768" s="27" t="s">
        <v>11984</v>
      </c>
      <c r="F6768" s="27" t="s">
        <v>10039</v>
      </c>
      <c r="G6768" s="28" t="s">
        <v>173</v>
      </c>
      <c r="H6768" s="27" t="s">
        <v>174</v>
      </c>
      <c r="I6768" s="118" t="s">
        <v>10040</v>
      </c>
      <c r="J6768" s="29">
        <v>43.9</v>
      </c>
      <c r="K6768" s="28" t="s">
        <v>162</v>
      </c>
      <c r="L6768" s="27" t="s">
        <v>10041</v>
      </c>
      <c r="M6768" s="27" t="s">
        <v>164</v>
      </c>
      <c r="N6768" s="27" t="s">
        <v>10041</v>
      </c>
    </row>
    <row r="6769" spans="1:14" ht="16.5" customHeight="1">
      <c r="A6769" s="24">
        <v>8504409100</v>
      </c>
      <c r="B6769" s="25"/>
      <c r="C6769" s="26"/>
      <c r="D6769" s="27"/>
      <c r="E6769" s="27" t="s">
        <v>3491</v>
      </c>
      <c r="F6769" s="27" t="s">
        <v>9130</v>
      </c>
      <c r="G6769" s="28" t="s">
        <v>173</v>
      </c>
      <c r="H6769" s="27" t="s">
        <v>174</v>
      </c>
      <c r="I6769" s="118" t="s">
        <v>7556</v>
      </c>
      <c r="J6769" s="29">
        <v>127.36</v>
      </c>
      <c r="K6769" s="28" t="s">
        <v>162</v>
      </c>
      <c r="L6769" s="27" t="s">
        <v>212</v>
      </c>
      <c r="M6769" s="27" t="s">
        <v>164</v>
      </c>
      <c r="N6769" s="27" t="s">
        <v>18065</v>
      </c>
    </row>
    <row r="6770" spans="1:14" ht="16.5" customHeight="1">
      <c r="A6770" s="24">
        <v>8532220000</v>
      </c>
      <c r="B6770" s="25"/>
      <c r="C6770" s="26"/>
      <c r="D6770" s="27"/>
      <c r="E6770" s="27" t="s">
        <v>2022</v>
      </c>
      <c r="F6770" s="27" t="s">
        <v>8168</v>
      </c>
      <c r="G6770" s="28" t="s">
        <v>173</v>
      </c>
      <c r="H6770" s="27" t="s">
        <v>174</v>
      </c>
      <c r="I6770" s="118" t="s">
        <v>8169</v>
      </c>
      <c r="J6770" s="29">
        <v>7.3</v>
      </c>
      <c r="K6770" s="28" t="s">
        <v>162</v>
      </c>
      <c r="L6770" s="27" t="s">
        <v>285</v>
      </c>
      <c r="M6770" s="27" t="s">
        <v>164</v>
      </c>
      <c r="N6770" s="27" t="s">
        <v>18075</v>
      </c>
    </row>
    <row r="6771" spans="1:14" ht="16.5" customHeight="1">
      <c r="A6771" s="24">
        <v>8532240000</v>
      </c>
      <c r="B6771" s="25"/>
      <c r="C6771" s="26"/>
      <c r="D6771" s="27"/>
      <c r="E6771" s="27" t="s">
        <v>11238</v>
      </c>
      <c r="F6771" s="27" t="s">
        <v>8023</v>
      </c>
      <c r="G6771" s="28" t="s">
        <v>173</v>
      </c>
      <c r="H6771" s="27" t="s">
        <v>174</v>
      </c>
      <c r="I6771" s="118" t="s">
        <v>8024</v>
      </c>
      <c r="J6771" s="29">
        <v>16.670000000000002</v>
      </c>
      <c r="K6771" s="28" t="s">
        <v>162</v>
      </c>
      <c r="L6771" s="27" t="s">
        <v>262</v>
      </c>
      <c r="M6771" s="27" t="s">
        <v>164</v>
      </c>
      <c r="N6771" s="27" t="s">
        <v>262</v>
      </c>
    </row>
    <row r="6772" spans="1:14" ht="16.5" customHeight="1">
      <c r="A6772" s="24">
        <v>8532240000</v>
      </c>
      <c r="B6772" s="25"/>
      <c r="C6772" s="26"/>
      <c r="D6772" s="27"/>
      <c r="E6772" s="27" t="s">
        <v>11238</v>
      </c>
      <c r="F6772" s="27" t="s">
        <v>11986</v>
      </c>
      <c r="G6772" s="28" t="s">
        <v>173</v>
      </c>
      <c r="H6772" s="27" t="s">
        <v>174</v>
      </c>
      <c r="I6772" s="118" t="s">
        <v>11987</v>
      </c>
      <c r="J6772" s="29">
        <v>31.88</v>
      </c>
      <c r="K6772" s="28" t="s">
        <v>162</v>
      </c>
      <c r="L6772" s="27" t="s">
        <v>236</v>
      </c>
      <c r="M6772" s="27" t="s">
        <v>164</v>
      </c>
      <c r="N6772" s="27" t="s">
        <v>18068</v>
      </c>
    </row>
    <row r="6773" spans="1:14" ht="16.5" customHeight="1">
      <c r="A6773" s="24">
        <v>8532250000</v>
      </c>
      <c r="B6773" s="25"/>
      <c r="C6773" s="26"/>
      <c r="D6773" s="27"/>
      <c r="E6773" s="27" t="s">
        <v>10124</v>
      </c>
      <c r="F6773" s="27" t="s">
        <v>9166</v>
      </c>
      <c r="G6773" s="28" t="s">
        <v>173</v>
      </c>
      <c r="H6773" s="27" t="s">
        <v>174</v>
      </c>
      <c r="I6773" s="118" t="s">
        <v>9167</v>
      </c>
      <c r="J6773" s="29">
        <v>20</v>
      </c>
      <c r="K6773" s="28" t="s">
        <v>162</v>
      </c>
      <c r="L6773" s="27" t="s">
        <v>50</v>
      </c>
      <c r="M6773" s="27" t="s">
        <v>164</v>
      </c>
      <c r="N6773" s="27" t="s">
        <v>18077</v>
      </c>
    </row>
    <row r="6774" spans="1:14" ht="16.5" customHeight="1">
      <c r="A6774" s="24">
        <v>8533100000</v>
      </c>
      <c r="B6774" s="25"/>
      <c r="C6774" s="26"/>
      <c r="D6774" s="27"/>
      <c r="E6774" s="27" t="s">
        <v>4329</v>
      </c>
      <c r="F6774" s="27" t="s">
        <v>11988</v>
      </c>
      <c r="G6774" s="28" t="s">
        <v>173</v>
      </c>
      <c r="H6774" s="27" t="s">
        <v>174</v>
      </c>
      <c r="I6774" s="118" t="s">
        <v>11989</v>
      </c>
      <c r="J6774" s="29">
        <v>18.18</v>
      </c>
      <c r="K6774" s="28" t="s">
        <v>162</v>
      </c>
      <c r="L6774" s="27" t="s">
        <v>11493</v>
      </c>
      <c r="M6774" s="27" t="s">
        <v>164</v>
      </c>
      <c r="N6774" s="27" t="s">
        <v>11493</v>
      </c>
    </row>
    <row r="6775" spans="1:14" ht="16.5" customHeight="1">
      <c r="A6775" s="24">
        <v>8536490000</v>
      </c>
      <c r="B6775" s="25"/>
      <c r="C6775" s="26">
        <v>0.11</v>
      </c>
      <c r="D6775" s="27"/>
      <c r="E6775" s="27" t="s">
        <v>9009</v>
      </c>
      <c r="F6775" s="27" t="s">
        <v>6206</v>
      </c>
      <c r="G6775" s="28" t="s">
        <v>173</v>
      </c>
      <c r="H6775" s="27" t="s">
        <v>174</v>
      </c>
      <c r="I6775" s="118" t="s">
        <v>6207</v>
      </c>
      <c r="J6775" s="29">
        <v>13.04</v>
      </c>
      <c r="K6775" s="28" t="s">
        <v>162</v>
      </c>
      <c r="L6775" s="27" t="s">
        <v>980</v>
      </c>
      <c r="M6775" s="27" t="s">
        <v>164</v>
      </c>
      <c r="N6775" s="27" t="s">
        <v>10457</v>
      </c>
    </row>
    <row r="6776" spans="1:14" ht="16.5" customHeight="1">
      <c r="A6776" s="24">
        <v>8536508008</v>
      </c>
      <c r="B6776" s="25"/>
      <c r="C6776" s="26">
        <v>7.4999999999999997E-2</v>
      </c>
      <c r="D6776" s="27"/>
      <c r="E6776" s="27" t="s">
        <v>11990</v>
      </c>
      <c r="F6776" s="27" t="s">
        <v>11991</v>
      </c>
      <c r="G6776" s="28" t="s">
        <v>173</v>
      </c>
      <c r="H6776" s="27" t="s">
        <v>174</v>
      </c>
      <c r="I6776" s="118" t="s">
        <v>8806</v>
      </c>
      <c r="J6776" s="29">
        <v>7.53</v>
      </c>
      <c r="K6776" s="28" t="s">
        <v>162</v>
      </c>
      <c r="L6776" s="27" t="s">
        <v>1218</v>
      </c>
      <c r="M6776" s="27" t="s">
        <v>164</v>
      </c>
      <c r="N6776" s="27" t="s">
        <v>18127</v>
      </c>
    </row>
    <row r="6777" spans="1:14" ht="16.5" customHeight="1">
      <c r="A6777" s="24">
        <v>8541100009</v>
      </c>
      <c r="B6777" s="25"/>
      <c r="C6777" s="26"/>
      <c r="D6777" s="27"/>
      <c r="E6777" s="27" t="s">
        <v>11992</v>
      </c>
      <c r="F6777" s="27" t="s">
        <v>11993</v>
      </c>
      <c r="G6777" s="28" t="s">
        <v>173</v>
      </c>
      <c r="H6777" s="27" t="s">
        <v>174</v>
      </c>
      <c r="I6777" s="118" t="s">
        <v>11994</v>
      </c>
      <c r="J6777" s="29">
        <v>0.53</v>
      </c>
      <c r="K6777" s="28" t="s">
        <v>162</v>
      </c>
      <c r="L6777" s="27" t="s">
        <v>137</v>
      </c>
      <c r="M6777" s="27" t="s">
        <v>164</v>
      </c>
      <c r="N6777" s="27" t="s">
        <v>523</v>
      </c>
    </row>
    <row r="6778" spans="1:14" ht="16.5" customHeight="1" thickBot="1">
      <c r="A6778" s="24">
        <v>8541290000</v>
      </c>
      <c r="B6778" s="25"/>
      <c r="C6778" s="26"/>
      <c r="D6778" s="27"/>
      <c r="E6778" s="27" t="s">
        <v>11995</v>
      </c>
      <c r="F6778" s="27" t="s">
        <v>11996</v>
      </c>
      <c r="G6778" s="28" t="s">
        <v>173</v>
      </c>
      <c r="H6778" s="27" t="s">
        <v>174</v>
      </c>
      <c r="I6778" s="118" t="s">
        <v>1053</v>
      </c>
      <c r="J6778" s="29">
        <v>458.18</v>
      </c>
      <c r="K6778" s="28" t="s">
        <v>162</v>
      </c>
      <c r="L6778" s="27" t="s">
        <v>980</v>
      </c>
      <c r="M6778" s="27" t="s">
        <v>164</v>
      </c>
      <c r="N6778" s="27" t="s">
        <v>10457</v>
      </c>
    </row>
    <row r="6779" spans="1:14" ht="16.5" customHeight="1" thickTop="1" thickBot="1">
      <c r="A6779" s="30">
        <v>8542319010</v>
      </c>
      <c r="B6779" s="25"/>
      <c r="C6779" s="26"/>
      <c r="D6779" s="27"/>
      <c r="E6779" s="27" t="s">
        <v>11997</v>
      </c>
      <c r="F6779" s="27" t="s">
        <v>5918</v>
      </c>
      <c r="G6779" s="28" t="s">
        <v>173</v>
      </c>
      <c r="H6779" s="27" t="s">
        <v>174</v>
      </c>
      <c r="I6779" s="118" t="s">
        <v>5919</v>
      </c>
      <c r="J6779" s="29">
        <v>16663.939999999999</v>
      </c>
      <c r="K6779" s="28" t="s">
        <v>162</v>
      </c>
      <c r="L6779" s="27" t="s">
        <v>5920</v>
      </c>
      <c r="M6779" s="27" t="s">
        <v>164</v>
      </c>
      <c r="N6779" s="27" t="s">
        <v>18306</v>
      </c>
    </row>
    <row r="6780" spans="1:14" ht="16.5" customHeight="1" thickTop="1" thickBot="1">
      <c r="A6780" s="30">
        <v>8542319010</v>
      </c>
      <c r="B6780" s="25"/>
      <c r="C6780" s="26"/>
      <c r="D6780" s="27"/>
      <c r="E6780" s="27" t="s">
        <v>11998</v>
      </c>
      <c r="F6780" s="27" t="s">
        <v>11999</v>
      </c>
      <c r="G6780" s="28" t="s">
        <v>173</v>
      </c>
      <c r="H6780" s="27" t="s">
        <v>174</v>
      </c>
      <c r="I6780" s="118" t="s">
        <v>12000</v>
      </c>
      <c r="J6780" s="29">
        <v>25.44</v>
      </c>
      <c r="K6780" s="28" t="s">
        <v>162</v>
      </c>
      <c r="L6780" s="27" t="s">
        <v>621</v>
      </c>
      <c r="M6780" s="27" t="s">
        <v>164</v>
      </c>
      <c r="N6780" s="27" t="s">
        <v>18097</v>
      </c>
    </row>
    <row r="6781" spans="1:14" ht="16.5" customHeight="1" thickTop="1" thickBot="1">
      <c r="A6781" s="30">
        <v>8542319010</v>
      </c>
      <c r="B6781" s="25"/>
      <c r="C6781" s="26"/>
      <c r="D6781" s="27"/>
      <c r="E6781" s="27" t="s">
        <v>8630</v>
      </c>
      <c r="F6781" s="27" t="s">
        <v>12001</v>
      </c>
      <c r="G6781" s="28" t="s">
        <v>173</v>
      </c>
      <c r="H6781" s="27" t="s">
        <v>174</v>
      </c>
      <c r="I6781" s="118" t="s">
        <v>11164</v>
      </c>
      <c r="J6781" s="29">
        <v>84.78</v>
      </c>
      <c r="K6781" s="28" t="s">
        <v>162</v>
      </c>
      <c r="L6781" s="27" t="s">
        <v>134</v>
      </c>
      <c r="M6781" s="27" t="s">
        <v>164</v>
      </c>
      <c r="N6781" s="27" t="s">
        <v>4101</v>
      </c>
    </row>
    <row r="6782" spans="1:14" ht="16.5" customHeight="1" thickTop="1" thickBot="1">
      <c r="A6782" s="30">
        <v>8542319010</v>
      </c>
      <c r="B6782" s="25"/>
      <c r="C6782" s="26"/>
      <c r="D6782" s="27"/>
      <c r="E6782" s="27" t="s">
        <v>5290</v>
      </c>
      <c r="F6782" s="27" t="s">
        <v>12002</v>
      </c>
      <c r="G6782" s="28" t="s">
        <v>173</v>
      </c>
      <c r="H6782" s="27" t="s">
        <v>174</v>
      </c>
      <c r="I6782" s="118" t="s">
        <v>12003</v>
      </c>
      <c r="J6782" s="29">
        <v>1224.6400000000001</v>
      </c>
      <c r="K6782" s="28" t="s">
        <v>162</v>
      </c>
      <c r="L6782" s="27" t="s">
        <v>122</v>
      </c>
      <c r="M6782" s="27" t="s">
        <v>164</v>
      </c>
      <c r="N6782" s="27" t="s">
        <v>18099</v>
      </c>
    </row>
    <row r="6783" spans="1:14" ht="16.5" customHeight="1" thickTop="1" thickBot="1">
      <c r="A6783" s="30">
        <v>8542339000</v>
      </c>
      <c r="B6783" s="25"/>
      <c r="C6783" s="26"/>
      <c r="D6783" s="27"/>
      <c r="E6783" s="27" t="s">
        <v>794</v>
      </c>
      <c r="F6783" s="27" t="s">
        <v>12004</v>
      </c>
      <c r="G6783" s="28" t="s">
        <v>173</v>
      </c>
      <c r="H6783" s="27" t="s">
        <v>174</v>
      </c>
      <c r="I6783" s="118" t="s">
        <v>12005</v>
      </c>
      <c r="J6783" s="29">
        <v>979.71</v>
      </c>
      <c r="K6783" s="28" t="s">
        <v>162</v>
      </c>
      <c r="L6783" s="27" t="s">
        <v>114</v>
      </c>
      <c r="M6783" s="27" t="s">
        <v>164</v>
      </c>
      <c r="N6783" s="27" t="s">
        <v>11042</v>
      </c>
    </row>
    <row r="6784" spans="1:14" ht="16.5" customHeight="1" thickTop="1" thickBot="1">
      <c r="A6784" s="30">
        <v>8542399010</v>
      </c>
      <c r="B6784" s="25"/>
      <c r="C6784" s="26"/>
      <c r="D6784" s="27"/>
      <c r="E6784" s="27" t="s">
        <v>1369</v>
      </c>
      <c r="F6784" s="27" t="s">
        <v>1370</v>
      </c>
      <c r="G6784" s="28" t="s">
        <v>173</v>
      </c>
      <c r="H6784" s="27" t="s">
        <v>174</v>
      </c>
      <c r="I6784" s="118" t="s">
        <v>1193</v>
      </c>
      <c r="J6784" s="29">
        <v>19643.3</v>
      </c>
      <c r="K6784" s="28" t="s">
        <v>162</v>
      </c>
      <c r="L6784" s="27" t="s">
        <v>1194</v>
      </c>
      <c r="M6784" s="27" t="s">
        <v>164</v>
      </c>
      <c r="N6784" s="27" t="s">
        <v>18126</v>
      </c>
    </row>
    <row r="6785" spans="1:14" ht="16.5" customHeight="1" thickTop="1" thickBot="1">
      <c r="A6785" s="30">
        <v>8542399010</v>
      </c>
      <c r="B6785" s="25"/>
      <c r="C6785" s="26"/>
      <c r="D6785" s="27"/>
      <c r="E6785" s="27" t="s">
        <v>9579</v>
      </c>
      <c r="F6785" s="27" t="s">
        <v>12006</v>
      </c>
      <c r="G6785" s="28" t="s">
        <v>173</v>
      </c>
      <c r="H6785" s="27" t="s">
        <v>174</v>
      </c>
      <c r="I6785" s="118" t="s">
        <v>7480</v>
      </c>
      <c r="J6785" s="29">
        <v>77.099999999999994</v>
      </c>
      <c r="K6785" s="28" t="s">
        <v>162</v>
      </c>
      <c r="L6785" s="27" t="s">
        <v>137</v>
      </c>
      <c r="M6785" s="27" t="s">
        <v>164</v>
      </c>
      <c r="N6785" s="27" t="s">
        <v>523</v>
      </c>
    </row>
    <row r="6786" spans="1:14" ht="16.5" customHeight="1" thickTop="1" thickBot="1">
      <c r="A6786" s="30">
        <v>8542399010</v>
      </c>
      <c r="B6786" s="25"/>
      <c r="C6786" s="26"/>
      <c r="D6786" s="27"/>
      <c r="E6786" s="27" t="s">
        <v>1903</v>
      </c>
      <c r="F6786" s="27" t="s">
        <v>1904</v>
      </c>
      <c r="G6786" s="28" t="s">
        <v>173</v>
      </c>
      <c r="H6786" s="27" t="s">
        <v>174</v>
      </c>
      <c r="I6786" s="118" t="s">
        <v>1905</v>
      </c>
      <c r="J6786" s="29">
        <v>2826.09</v>
      </c>
      <c r="K6786" s="28" t="s">
        <v>162</v>
      </c>
      <c r="L6786" s="27" t="s">
        <v>1906</v>
      </c>
      <c r="M6786" s="27" t="s">
        <v>164</v>
      </c>
      <c r="N6786" s="27" t="s">
        <v>1906</v>
      </c>
    </row>
    <row r="6787" spans="1:14" ht="16.5" customHeight="1" thickTop="1" thickBot="1">
      <c r="A6787" s="30">
        <v>8542399010</v>
      </c>
      <c r="B6787" s="25"/>
      <c r="C6787" s="26"/>
      <c r="D6787" s="27"/>
      <c r="E6787" s="27" t="s">
        <v>2965</v>
      </c>
      <c r="F6787" s="27" t="s">
        <v>12007</v>
      </c>
      <c r="G6787" s="28" t="s">
        <v>173</v>
      </c>
      <c r="H6787" s="27" t="s">
        <v>174</v>
      </c>
      <c r="I6787" s="118" t="s">
        <v>2130</v>
      </c>
      <c r="J6787" s="29">
        <v>31.09</v>
      </c>
      <c r="K6787" s="28" t="s">
        <v>162</v>
      </c>
      <c r="L6787" s="27" t="s">
        <v>134</v>
      </c>
      <c r="M6787" s="27" t="s">
        <v>164</v>
      </c>
      <c r="N6787" s="27" t="s">
        <v>4101</v>
      </c>
    </row>
    <row r="6788" spans="1:14" ht="16.5" customHeight="1" thickTop="1" thickBot="1">
      <c r="A6788" s="30">
        <v>8542399010</v>
      </c>
      <c r="B6788" s="25"/>
      <c r="C6788" s="26"/>
      <c r="D6788" s="27"/>
      <c r="E6788" s="27" t="s">
        <v>12008</v>
      </c>
      <c r="F6788" s="27" t="s">
        <v>12009</v>
      </c>
      <c r="G6788" s="28" t="s">
        <v>173</v>
      </c>
      <c r="H6788" s="27" t="s">
        <v>174</v>
      </c>
      <c r="I6788" s="118" t="s">
        <v>12010</v>
      </c>
      <c r="J6788" s="29">
        <v>2618.84</v>
      </c>
      <c r="K6788" s="28" t="s">
        <v>162</v>
      </c>
      <c r="L6788" s="27" t="s">
        <v>137</v>
      </c>
      <c r="M6788" s="27" t="s">
        <v>164</v>
      </c>
      <c r="N6788" s="27" t="s">
        <v>523</v>
      </c>
    </row>
    <row r="6789" spans="1:14" ht="16.5" customHeight="1" thickTop="1" thickBot="1">
      <c r="A6789" s="30">
        <v>8542399010</v>
      </c>
      <c r="B6789" s="25"/>
      <c r="C6789" s="26"/>
      <c r="D6789" s="27"/>
      <c r="E6789" s="27" t="s">
        <v>12011</v>
      </c>
      <c r="F6789" s="27" t="s">
        <v>12012</v>
      </c>
      <c r="G6789" s="28" t="s">
        <v>173</v>
      </c>
      <c r="H6789" s="27" t="s">
        <v>174</v>
      </c>
      <c r="I6789" s="118" t="s">
        <v>12013</v>
      </c>
      <c r="J6789" s="29">
        <v>828.98</v>
      </c>
      <c r="K6789" s="28" t="s">
        <v>162</v>
      </c>
      <c r="L6789" s="27" t="s">
        <v>621</v>
      </c>
      <c r="M6789" s="27" t="s">
        <v>164</v>
      </c>
      <c r="N6789" s="27" t="s">
        <v>18097</v>
      </c>
    </row>
    <row r="6790" spans="1:14" ht="16.5" customHeight="1" thickTop="1" thickBot="1">
      <c r="A6790" s="30">
        <v>8542399010</v>
      </c>
      <c r="B6790" s="25"/>
      <c r="C6790" s="26"/>
      <c r="D6790" s="27"/>
      <c r="E6790" s="27" t="s">
        <v>1343</v>
      </c>
      <c r="F6790" s="27" t="s">
        <v>12014</v>
      </c>
      <c r="G6790" s="28" t="s">
        <v>173</v>
      </c>
      <c r="H6790" s="27" t="s">
        <v>174</v>
      </c>
      <c r="I6790" s="118" t="s">
        <v>12015</v>
      </c>
      <c r="J6790" s="29">
        <v>141.31</v>
      </c>
      <c r="K6790" s="28" t="s">
        <v>162</v>
      </c>
      <c r="L6790" s="27" t="s">
        <v>134</v>
      </c>
      <c r="M6790" s="27" t="s">
        <v>164</v>
      </c>
      <c r="N6790" s="27" t="s">
        <v>4101</v>
      </c>
    </row>
    <row r="6791" spans="1:14" ht="16.5" customHeight="1" thickTop="1" thickBot="1">
      <c r="A6791" s="30">
        <v>8542399010</v>
      </c>
      <c r="B6791" s="25"/>
      <c r="C6791" s="26"/>
      <c r="D6791" s="27"/>
      <c r="E6791" s="27" t="s">
        <v>12016</v>
      </c>
      <c r="F6791" s="27" t="s">
        <v>12017</v>
      </c>
      <c r="G6791" s="28" t="s">
        <v>173</v>
      </c>
      <c r="H6791" s="27" t="s">
        <v>174</v>
      </c>
      <c r="I6791" s="118" t="s">
        <v>12018</v>
      </c>
      <c r="J6791" s="29">
        <v>273.19</v>
      </c>
      <c r="K6791" s="28" t="s">
        <v>162</v>
      </c>
      <c r="L6791" s="27" t="s">
        <v>134</v>
      </c>
      <c r="M6791" s="27" t="s">
        <v>164</v>
      </c>
      <c r="N6791" s="27" t="s">
        <v>4101</v>
      </c>
    </row>
    <row r="6792" spans="1:14" ht="16.5" customHeight="1" thickTop="1" thickBot="1">
      <c r="A6792" s="30">
        <v>8542399010</v>
      </c>
      <c r="B6792" s="25"/>
      <c r="C6792" s="26"/>
      <c r="D6792" s="27"/>
      <c r="E6792" s="27" t="s">
        <v>10213</v>
      </c>
      <c r="F6792" s="27" t="s">
        <v>12019</v>
      </c>
      <c r="G6792" s="28" t="s">
        <v>173</v>
      </c>
      <c r="H6792" s="27" t="s">
        <v>174</v>
      </c>
      <c r="I6792" s="118" t="s">
        <v>12020</v>
      </c>
      <c r="J6792" s="29">
        <v>230.8</v>
      </c>
      <c r="K6792" s="28" t="s">
        <v>162</v>
      </c>
      <c r="L6792" s="27" t="s">
        <v>114</v>
      </c>
      <c r="M6792" s="27" t="s">
        <v>164</v>
      </c>
      <c r="N6792" s="27" t="s">
        <v>11042</v>
      </c>
    </row>
    <row r="6793" spans="1:14" ht="16.5" customHeight="1" thickTop="1" thickBot="1">
      <c r="A6793" s="30">
        <v>8542399010</v>
      </c>
      <c r="B6793" s="25"/>
      <c r="C6793" s="26"/>
      <c r="D6793" s="27"/>
      <c r="E6793" s="27" t="s">
        <v>7184</v>
      </c>
      <c r="F6793" s="27" t="s">
        <v>12021</v>
      </c>
      <c r="G6793" s="28" t="s">
        <v>173</v>
      </c>
      <c r="H6793" s="27" t="s">
        <v>174</v>
      </c>
      <c r="I6793" s="118" t="s">
        <v>12022</v>
      </c>
      <c r="J6793" s="29">
        <v>753.62</v>
      </c>
      <c r="K6793" s="28" t="s">
        <v>162</v>
      </c>
      <c r="L6793" s="27" t="s">
        <v>114</v>
      </c>
      <c r="M6793" s="27" t="s">
        <v>164</v>
      </c>
      <c r="N6793" s="27" t="s">
        <v>11042</v>
      </c>
    </row>
    <row r="6794" spans="1:14" ht="16.5" customHeight="1" thickTop="1" thickBot="1">
      <c r="A6794" s="30">
        <v>8542399010</v>
      </c>
      <c r="B6794" s="25"/>
      <c r="C6794" s="26"/>
      <c r="D6794" s="27"/>
      <c r="E6794" s="27" t="s">
        <v>3026</v>
      </c>
      <c r="F6794" s="27" t="s">
        <v>12023</v>
      </c>
      <c r="G6794" s="28" t="s">
        <v>173</v>
      </c>
      <c r="H6794" s="27" t="s">
        <v>174</v>
      </c>
      <c r="I6794" s="118" t="s">
        <v>12024</v>
      </c>
      <c r="J6794" s="29">
        <v>1789.85</v>
      </c>
      <c r="K6794" s="28" t="s">
        <v>162</v>
      </c>
      <c r="L6794" s="27" t="s">
        <v>114</v>
      </c>
      <c r="M6794" s="27" t="s">
        <v>164</v>
      </c>
      <c r="N6794" s="27" t="s">
        <v>11042</v>
      </c>
    </row>
    <row r="6795" spans="1:14" ht="16.5" customHeight="1" thickTop="1" thickBot="1">
      <c r="A6795" s="30">
        <v>8542399010</v>
      </c>
      <c r="B6795" s="25"/>
      <c r="C6795" s="26"/>
      <c r="D6795" s="27"/>
      <c r="E6795" s="27" t="s">
        <v>1942</v>
      </c>
      <c r="F6795" s="27" t="s">
        <v>12025</v>
      </c>
      <c r="G6795" s="28" t="s">
        <v>173</v>
      </c>
      <c r="H6795" s="27" t="s">
        <v>174</v>
      </c>
      <c r="I6795" s="118" t="s">
        <v>12026</v>
      </c>
      <c r="J6795" s="29">
        <v>310.87</v>
      </c>
      <c r="K6795" s="28" t="s">
        <v>162</v>
      </c>
      <c r="L6795" s="27" t="s">
        <v>114</v>
      </c>
      <c r="M6795" s="27" t="s">
        <v>164</v>
      </c>
      <c r="N6795" s="27" t="s">
        <v>11042</v>
      </c>
    </row>
    <row r="6796" spans="1:14" ht="16.5" customHeight="1" thickTop="1" thickBot="1">
      <c r="A6796" s="30">
        <v>8542399010</v>
      </c>
      <c r="B6796" s="25"/>
      <c r="C6796" s="26"/>
      <c r="D6796" s="27"/>
      <c r="E6796" s="27" t="s">
        <v>5290</v>
      </c>
      <c r="F6796" s="27" t="s">
        <v>12027</v>
      </c>
      <c r="G6796" s="28" t="s">
        <v>173</v>
      </c>
      <c r="H6796" s="27" t="s">
        <v>174</v>
      </c>
      <c r="I6796" s="118" t="s">
        <v>12028</v>
      </c>
      <c r="J6796" s="29">
        <v>1554.35</v>
      </c>
      <c r="K6796" s="28" t="s">
        <v>162</v>
      </c>
      <c r="L6796" s="27" t="s">
        <v>122</v>
      </c>
      <c r="M6796" s="27" t="s">
        <v>164</v>
      </c>
      <c r="N6796" s="27" t="s">
        <v>18099</v>
      </c>
    </row>
    <row r="6797" spans="1:14" ht="16.5" customHeight="1" thickTop="1" thickBot="1">
      <c r="A6797" s="30">
        <v>8542399010</v>
      </c>
      <c r="B6797" s="25"/>
      <c r="C6797" s="26"/>
      <c r="D6797" s="27"/>
      <c r="E6797" s="27" t="s">
        <v>12029</v>
      </c>
      <c r="F6797" s="27" t="s">
        <v>12030</v>
      </c>
      <c r="G6797" s="28" t="s">
        <v>173</v>
      </c>
      <c r="H6797" s="27" t="s">
        <v>174</v>
      </c>
      <c r="I6797" s="118" t="s">
        <v>12031</v>
      </c>
      <c r="J6797" s="29">
        <v>216.67</v>
      </c>
      <c r="K6797" s="28" t="s">
        <v>162</v>
      </c>
      <c r="L6797" s="27" t="s">
        <v>114</v>
      </c>
      <c r="M6797" s="27" t="s">
        <v>164</v>
      </c>
      <c r="N6797" s="27" t="s">
        <v>11042</v>
      </c>
    </row>
    <row r="6798" spans="1:14" ht="16.5" customHeight="1" thickTop="1" thickBot="1">
      <c r="A6798" s="30">
        <v>8542399010</v>
      </c>
      <c r="B6798" s="25"/>
      <c r="C6798" s="26"/>
      <c r="D6798" s="27"/>
      <c r="E6798" s="27" t="s">
        <v>12016</v>
      </c>
      <c r="F6798" s="27" t="s">
        <v>12032</v>
      </c>
      <c r="G6798" s="28" t="s">
        <v>173</v>
      </c>
      <c r="H6798" s="27" t="s">
        <v>174</v>
      </c>
      <c r="I6798" s="118" t="s">
        <v>12033</v>
      </c>
      <c r="J6798" s="29">
        <v>956.52</v>
      </c>
      <c r="K6798" s="28" t="s">
        <v>162</v>
      </c>
      <c r="L6798" s="27" t="s">
        <v>122</v>
      </c>
      <c r="M6798" s="27" t="s">
        <v>164</v>
      </c>
      <c r="N6798" s="27" t="s">
        <v>18099</v>
      </c>
    </row>
    <row r="6799" spans="1:14" ht="16.5" customHeight="1" thickTop="1" thickBot="1">
      <c r="A6799" s="30">
        <v>8542399010</v>
      </c>
      <c r="B6799" s="25"/>
      <c r="C6799" s="26"/>
      <c r="D6799" s="27"/>
      <c r="E6799" s="27" t="s">
        <v>611</v>
      </c>
      <c r="F6799" s="27" t="s">
        <v>3044</v>
      </c>
      <c r="G6799" s="28" t="s">
        <v>173</v>
      </c>
      <c r="H6799" s="27" t="s">
        <v>174</v>
      </c>
      <c r="I6799" s="118" t="s">
        <v>3045</v>
      </c>
      <c r="J6799" s="29">
        <v>95.63</v>
      </c>
      <c r="K6799" s="28" t="s">
        <v>162</v>
      </c>
      <c r="L6799" s="27" t="s">
        <v>614</v>
      </c>
      <c r="M6799" s="27" t="s">
        <v>164</v>
      </c>
      <c r="N6799" s="27" t="s">
        <v>18096</v>
      </c>
    </row>
    <row r="6800" spans="1:14" ht="16.5" customHeight="1" thickTop="1" thickBot="1">
      <c r="A6800" s="30">
        <v>8542399010</v>
      </c>
      <c r="B6800" s="25"/>
      <c r="C6800" s="26"/>
      <c r="D6800" s="27"/>
      <c r="E6800" s="27" t="s">
        <v>12016</v>
      </c>
      <c r="F6800" s="27" t="s">
        <v>12034</v>
      </c>
      <c r="G6800" s="28" t="s">
        <v>297</v>
      </c>
      <c r="H6800" s="27" t="s">
        <v>298</v>
      </c>
      <c r="I6800" s="118" t="s">
        <v>12035</v>
      </c>
      <c r="J6800" s="29">
        <v>800.72</v>
      </c>
      <c r="K6800" s="28" t="s">
        <v>162</v>
      </c>
      <c r="L6800" s="27" t="s">
        <v>114</v>
      </c>
      <c r="M6800" s="27" t="s">
        <v>164</v>
      </c>
      <c r="N6800" s="27" t="s">
        <v>11042</v>
      </c>
    </row>
    <row r="6801" spans="1:14" ht="16.5" customHeight="1" thickTop="1">
      <c r="A6801" s="24">
        <v>8548009000</v>
      </c>
      <c r="B6801" s="25"/>
      <c r="C6801" s="26">
        <v>0.05</v>
      </c>
      <c r="D6801" s="27"/>
      <c r="E6801" s="27" t="s">
        <v>11418</v>
      </c>
      <c r="F6801" s="27" t="s">
        <v>1372</v>
      </c>
      <c r="G6801" s="28" t="s">
        <v>292</v>
      </c>
      <c r="H6801" s="27" t="s">
        <v>293</v>
      </c>
      <c r="I6801" s="118" t="s">
        <v>1373</v>
      </c>
      <c r="J6801" s="29">
        <v>88.92</v>
      </c>
      <c r="K6801" s="28" t="s">
        <v>162</v>
      </c>
      <c r="L6801" s="27" t="s">
        <v>988</v>
      </c>
      <c r="M6801" s="27" t="s">
        <v>164</v>
      </c>
      <c r="N6801" s="27" t="s">
        <v>18135</v>
      </c>
    </row>
    <row r="6802" spans="1:14" ht="16.5" customHeight="1">
      <c r="A6802" s="24">
        <v>8504509500</v>
      </c>
      <c r="B6802" s="25"/>
      <c r="C6802" s="26"/>
      <c r="D6802" s="27"/>
      <c r="E6802" s="27" t="s">
        <v>2386</v>
      </c>
      <c r="F6802" s="27" t="s">
        <v>12036</v>
      </c>
      <c r="G6802" s="28" t="s">
        <v>173</v>
      </c>
      <c r="H6802" s="27" t="s">
        <v>174</v>
      </c>
      <c r="I6802" s="118" t="s">
        <v>12037</v>
      </c>
      <c r="J6802" s="29">
        <v>13.93</v>
      </c>
      <c r="K6802" s="28" t="s">
        <v>162</v>
      </c>
      <c r="L6802" s="27" t="s">
        <v>372</v>
      </c>
      <c r="M6802" s="27" t="s">
        <v>164</v>
      </c>
      <c r="N6802" s="27" t="s">
        <v>1383</v>
      </c>
    </row>
    <row r="6803" spans="1:14" ht="16.5" customHeight="1">
      <c r="A6803" s="24">
        <v>8533100000</v>
      </c>
      <c r="B6803" s="25"/>
      <c r="C6803" s="26"/>
      <c r="D6803" s="27"/>
      <c r="E6803" s="27" t="s">
        <v>12038</v>
      </c>
      <c r="F6803" s="27" t="s">
        <v>1730</v>
      </c>
      <c r="G6803" s="28" t="s">
        <v>159</v>
      </c>
      <c r="H6803" s="27" t="s">
        <v>160</v>
      </c>
      <c r="I6803" s="118" t="s">
        <v>1731</v>
      </c>
      <c r="J6803" s="29">
        <v>0.02</v>
      </c>
      <c r="K6803" s="28" t="s">
        <v>162</v>
      </c>
      <c r="L6803" s="27" t="s">
        <v>272</v>
      </c>
      <c r="M6803" s="27" t="s">
        <v>164</v>
      </c>
      <c r="N6803" s="27" t="s">
        <v>18073</v>
      </c>
    </row>
    <row r="6804" spans="1:14" ht="16.5" customHeight="1">
      <c r="A6804" s="24">
        <v>8536490000</v>
      </c>
      <c r="B6804" s="25"/>
      <c r="C6804" s="26">
        <v>0.11</v>
      </c>
      <c r="D6804" s="27"/>
      <c r="E6804" s="27" t="s">
        <v>12039</v>
      </c>
      <c r="F6804" s="27" t="s">
        <v>12040</v>
      </c>
      <c r="G6804" s="28" t="s">
        <v>282</v>
      </c>
      <c r="H6804" s="27" t="s">
        <v>283</v>
      </c>
      <c r="I6804" s="118" t="s">
        <v>9011</v>
      </c>
      <c r="J6804" s="29">
        <v>2.2400000000000002</v>
      </c>
      <c r="K6804" s="28" t="s">
        <v>162</v>
      </c>
      <c r="L6804" s="27" t="s">
        <v>419</v>
      </c>
      <c r="M6804" s="27" t="s">
        <v>164</v>
      </c>
      <c r="N6804" s="27" t="s">
        <v>18082</v>
      </c>
    </row>
    <row r="6805" spans="1:14" ht="16.5" customHeight="1">
      <c r="A6805" s="24">
        <v>8541100009</v>
      </c>
      <c r="B6805" s="25"/>
      <c r="C6805" s="26"/>
      <c r="D6805" s="27"/>
      <c r="E6805" s="27" t="s">
        <v>12041</v>
      </c>
      <c r="F6805" s="27" t="s">
        <v>8517</v>
      </c>
      <c r="G6805" s="28" t="s">
        <v>355</v>
      </c>
      <c r="H6805" s="27" t="s">
        <v>356</v>
      </c>
      <c r="I6805" s="118" t="s">
        <v>8518</v>
      </c>
      <c r="J6805" s="29">
        <v>20.58</v>
      </c>
      <c r="K6805" s="28" t="s">
        <v>162</v>
      </c>
      <c r="L6805" s="27" t="s">
        <v>980</v>
      </c>
      <c r="M6805" s="27" t="s">
        <v>164</v>
      </c>
      <c r="N6805" s="27" t="s">
        <v>10457</v>
      </c>
    </row>
    <row r="6806" spans="1:14" ht="16.5" customHeight="1">
      <c r="A6806" s="24">
        <v>8541210000</v>
      </c>
      <c r="B6806" s="25"/>
      <c r="C6806" s="26"/>
      <c r="D6806" s="27"/>
      <c r="E6806" s="27" t="s">
        <v>12042</v>
      </c>
      <c r="F6806" s="27" t="s">
        <v>12043</v>
      </c>
      <c r="G6806" s="28" t="s">
        <v>297</v>
      </c>
      <c r="H6806" s="27" t="s">
        <v>298</v>
      </c>
      <c r="I6806" s="118" t="s">
        <v>12044</v>
      </c>
      <c r="J6806" s="29">
        <v>5.79</v>
      </c>
      <c r="K6806" s="28" t="s">
        <v>162</v>
      </c>
      <c r="L6806" s="27" t="s">
        <v>250</v>
      </c>
      <c r="M6806" s="27" t="s">
        <v>164</v>
      </c>
      <c r="N6806" s="27" t="s">
        <v>18071</v>
      </c>
    </row>
    <row r="6807" spans="1:14" ht="16.5" customHeight="1">
      <c r="A6807" s="24">
        <v>3926909709</v>
      </c>
      <c r="B6807" s="25"/>
      <c r="C6807" s="26">
        <v>6.5000000000000002E-2</v>
      </c>
      <c r="D6807" s="27"/>
      <c r="E6807" s="27" t="s">
        <v>7203</v>
      </c>
      <c r="F6807" s="27" t="s">
        <v>8719</v>
      </c>
      <c r="G6807" s="28" t="s">
        <v>201</v>
      </c>
      <c r="H6807" s="27" t="s">
        <v>202</v>
      </c>
      <c r="I6807" s="118" t="s">
        <v>8720</v>
      </c>
      <c r="J6807" s="29">
        <v>12.61</v>
      </c>
      <c r="K6807" s="28" t="s">
        <v>162</v>
      </c>
      <c r="L6807" s="27" t="s">
        <v>8725</v>
      </c>
      <c r="M6807" s="27" t="s">
        <v>164</v>
      </c>
      <c r="N6807" s="27" t="s">
        <v>8725</v>
      </c>
    </row>
    <row r="6808" spans="1:14" ht="16.5" customHeight="1">
      <c r="A6808" s="24">
        <v>7326909807</v>
      </c>
      <c r="B6808" s="25"/>
      <c r="C6808" s="26"/>
      <c r="D6808" s="27"/>
      <c r="E6808" s="27" t="s">
        <v>6698</v>
      </c>
      <c r="F6808" s="27" t="s">
        <v>12045</v>
      </c>
      <c r="G6808" s="28" t="s">
        <v>347</v>
      </c>
      <c r="H6808" s="27" t="s">
        <v>348</v>
      </c>
      <c r="I6808" s="118" t="s">
        <v>12046</v>
      </c>
      <c r="J6808" s="29">
        <v>373.74</v>
      </c>
      <c r="K6808" s="28" t="s">
        <v>162</v>
      </c>
      <c r="L6808" s="27" t="s">
        <v>428</v>
      </c>
      <c r="M6808" s="27" t="s">
        <v>164</v>
      </c>
      <c r="N6808" s="27" t="s">
        <v>8728</v>
      </c>
    </row>
    <row r="6809" spans="1:14" ht="16.5" customHeight="1">
      <c r="A6809" s="24">
        <v>7326909807</v>
      </c>
      <c r="B6809" s="25"/>
      <c r="C6809" s="26"/>
      <c r="D6809" s="27"/>
      <c r="E6809" s="27" t="s">
        <v>6698</v>
      </c>
      <c r="F6809" s="27" t="s">
        <v>12047</v>
      </c>
      <c r="G6809" s="28" t="s">
        <v>347</v>
      </c>
      <c r="H6809" s="27" t="s">
        <v>348</v>
      </c>
      <c r="I6809" s="118" t="s">
        <v>12048</v>
      </c>
      <c r="J6809" s="29">
        <v>106.01</v>
      </c>
      <c r="K6809" s="28" t="s">
        <v>162</v>
      </c>
      <c r="L6809" s="27" t="s">
        <v>428</v>
      </c>
      <c r="M6809" s="27" t="s">
        <v>164</v>
      </c>
      <c r="N6809" s="27" t="s">
        <v>8728</v>
      </c>
    </row>
    <row r="6810" spans="1:14" ht="16.5" customHeight="1">
      <c r="A6810" s="24">
        <v>7326909807</v>
      </c>
      <c r="B6810" s="25"/>
      <c r="C6810" s="26"/>
      <c r="D6810" s="27"/>
      <c r="E6810" s="27" t="s">
        <v>6698</v>
      </c>
      <c r="F6810" s="27" t="s">
        <v>12049</v>
      </c>
      <c r="G6810" s="28" t="s">
        <v>347</v>
      </c>
      <c r="H6810" s="27" t="s">
        <v>348</v>
      </c>
      <c r="I6810" s="118" t="s">
        <v>12046</v>
      </c>
      <c r="J6810" s="29">
        <v>135.36000000000001</v>
      </c>
      <c r="K6810" s="28" t="s">
        <v>162</v>
      </c>
      <c r="L6810" s="27" t="s">
        <v>428</v>
      </c>
      <c r="M6810" s="27" t="s">
        <v>164</v>
      </c>
      <c r="N6810" s="27" t="s">
        <v>8728</v>
      </c>
    </row>
    <row r="6811" spans="1:14" ht="16.5" customHeight="1">
      <c r="A6811" s="24">
        <v>7326909807</v>
      </c>
      <c r="B6811" s="25"/>
      <c r="C6811" s="26"/>
      <c r="D6811" s="27"/>
      <c r="E6811" s="27" t="s">
        <v>6698</v>
      </c>
      <c r="F6811" s="27" t="s">
        <v>12050</v>
      </c>
      <c r="G6811" s="28" t="s">
        <v>292</v>
      </c>
      <c r="H6811" s="27" t="s">
        <v>293</v>
      </c>
      <c r="I6811" s="118" t="s">
        <v>8724</v>
      </c>
      <c r="J6811" s="29">
        <v>23.63</v>
      </c>
      <c r="K6811" s="28" t="s">
        <v>162</v>
      </c>
      <c r="L6811" s="27" t="s">
        <v>8725</v>
      </c>
      <c r="M6811" s="27" t="s">
        <v>164</v>
      </c>
      <c r="N6811" s="27" t="s">
        <v>8725</v>
      </c>
    </row>
    <row r="6812" spans="1:14" ht="16.5" customHeight="1">
      <c r="A6812" s="24">
        <v>8504409100</v>
      </c>
      <c r="B6812" s="25"/>
      <c r="C6812" s="26"/>
      <c r="D6812" s="27"/>
      <c r="E6812" s="27" t="s">
        <v>8900</v>
      </c>
      <c r="F6812" s="27" t="s">
        <v>8901</v>
      </c>
      <c r="G6812" s="28" t="s">
        <v>173</v>
      </c>
      <c r="H6812" s="27" t="s">
        <v>174</v>
      </c>
      <c r="I6812" s="118" t="s">
        <v>8902</v>
      </c>
      <c r="J6812" s="29">
        <v>30</v>
      </c>
      <c r="K6812" s="28" t="s">
        <v>162</v>
      </c>
      <c r="L6812" s="27" t="s">
        <v>212</v>
      </c>
      <c r="M6812" s="27" t="s">
        <v>164</v>
      </c>
      <c r="N6812" s="27" t="s">
        <v>14548</v>
      </c>
    </row>
    <row r="6813" spans="1:14" ht="16.5" customHeight="1">
      <c r="A6813" s="24">
        <v>8504409100</v>
      </c>
      <c r="B6813" s="25"/>
      <c r="C6813" s="26"/>
      <c r="D6813" s="27"/>
      <c r="E6813" s="27" t="s">
        <v>8900</v>
      </c>
      <c r="F6813" s="27" t="s">
        <v>12051</v>
      </c>
      <c r="G6813" s="28" t="s">
        <v>173</v>
      </c>
      <c r="H6813" s="27" t="s">
        <v>174</v>
      </c>
      <c r="I6813" s="118" t="s">
        <v>12052</v>
      </c>
      <c r="J6813" s="29">
        <v>18.16</v>
      </c>
      <c r="K6813" s="28" t="s">
        <v>162</v>
      </c>
      <c r="L6813" s="27" t="s">
        <v>212</v>
      </c>
      <c r="M6813" s="27" t="s">
        <v>164</v>
      </c>
      <c r="N6813" s="27" t="s">
        <v>14548</v>
      </c>
    </row>
    <row r="6814" spans="1:14" ht="16.5" customHeight="1">
      <c r="A6814" s="24">
        <v>8504409100</v>
      </c>
      <c r="B6814" s="25"/>
      <c r="C6814" s="26"/>
      <c r="D6814" s="27"/>
      <c r="E6814" s="27" t="s">
        <v>8900</v>
      </c>
      <c r="F6814" s="27" t="s">
        <v>8014</v>
      </c>
      <c r="G6814" s="28" t="s">
        <v>173</v>
      </c>
      <c r="H6814" s="27" t="s">
        <v>174</v>
      </c>
      <c r="I6814" s="118" t="s">
        <v>211</v>
      </c>
      <c r="J6814" s="29">
        <v>6257.68</v>
      </c>
      <c r="K6814" s="28" t="s">
        <v>162</v>
      </c>
      <c r="L6814" s="27" t="s">
        <v>212</v>
      </c>
      <c r="M6814" s="27" t="s">
        <v>164</v>
      </c>
      <c r="N6814" s="27" t="s">
        <v>18065</v>
      </c>
    </row>
    <row r="6815" spans="1:14" ht="16.5" customHeight="1">
      <c r="A6815" s="24">
        <v>8504409100</v>
      </c>
      <c r="B6815" s="25"/>
      <c r="C6815" s="26"/>
      <c r="D6815" s="27"/>
      <c r="E6815" s="27" t="s">
        <v>8900</v>
      </c>
      <c r="F6815" s="27" t="s">
        <v>11930</v>
      </c>
      <c r="G6815" s="28" t="s">
        <v>173</v>
      </c>
      <c r="H6815" s="27" t="s">
        <v>174</v>
      </c>
      <c r="I6815" s="118" t="s">
        <v>214</v>
      </c>
      <c r="J6815" s="29">
        <v>212.12</v>
      </c>
      <c r="K6815" s="28" t="s">
        <v>162</v>
      </c>
      <c r="L6815" s="27" t="s">
        <v>212</v>
      </c>
      <c r="M6815" s="27" t="s">
        <v>164</v>
      </c>
      <c r="N6815" s="27" t="s">
        <v>18065</v>
      </c>
    </row>
    <row r="6816" spans="1:14" ht="16.5" customHeight="1">
      <c r="A6816" s="24">
        <v>8504409100</v>
      </c>
      <c r="B6816" s="25"/>
      <c r="C6816" s="26"/>
      <c r="D6816" s="27"/>
      <c r="E6816" s="27" t="s">
        <v>8900</v>
      </c>
      <c r="F6816" s="27" t="s">
        <v>7234</v>
      </c>
      <c r="G6816" s="28" t="s">
        <v>173</v>
      </c>
      <c r="H6816" s="27" t="s">
        <v>174</v>
      </c>
      <c r="I6816" s="118" t="s">
        <v>7235</v>
      </c>
      <c r="J6816" s="29">
        <v>224.92</v>
      </c>
      <c r="K6816" s="28" t="s">
        <v>162</v>
      </c>
      <c r="L6816" s="27" t="s">
        <v>212</v>
      </c>
      <c r="M6816" s="27" t="s">
        <v>164</v>
      </c>
      <c r="N6816" s="27" t="s">
        <v>14548</v>
      </c>
    </row>
    <row r="6817" spans="1:14" ht="16.5" customHeight="1">
      <c r="A6817" s="24">
        <v>8504409100</v>
      </c>
      <c r="B6817" s="25"/>
      <c r="C6817" s="26"/>
      <c r="D6817" s="27"/>
      <c r="E6817" s="27" t="s">
        <v>8900</v>
      </c>
      <c r="F6817" s="27" t="s">
        <v>12053</v>
      </c>
      <c r="G6817" s="28" t="s">
        <v>173</v>
      </c>
      <c r="H6817" s="27" t="s">
        <v>174</v>
      </c>
      <c r="I6817" s="118" t="s">
        <v>12054</v>
      </c>
      <c r="J6817" s="29">
        <v>127.36</v>
      </c>
      <c r="K6817" s="28" t="s">
        <v>162</v>
      </c>
      <c r="L6817" s="27" t="s">
        <v>212</v>
      </c>
      <c r="M6817" s="27" t="s">
        <v>164</v>
      </c>
      <c r="N6817" s="27" t="s">
        <v>14548</v>
      </c>
    </row>
    <row r="6818" spans="1:14" ht="16.5" customHeight="1">
      <c r="A6818" s="24">
        <v>8504409100</v>
      </c>
      <c r="B6818" s="25"/>
      <c r="C6818" s="26"/>
      <c r="D6818" s="27"/>
      <c r="E6818" s="27" t="s">
        <v>8900</v>
      </c>
      <c r="F6818" s="27" t="s">
        <v>8008</v>
      </c>
      <c r="G6818" s="28" t="s">
        <v>173</v>
      </c>
      <c r="H6818" s="27" t="s">
        <v>174</v>
      </c>
      <c r="I6818" s="118" t="s">
        <v>8009</v>
      </c>
      <c r="J6818" s="29">
        <v>230.3</v>
      </c>
      <c r="K6818" s="28" t="s">
        <v>162</v>
      </c>
      <c r="L6818" s="27" t="s">
        <v>212</v>
      </c>
      <c r="M6818" s="27" t="s">
        <v>164</v>
      </c>
      <c r="N6818" s="27" t="s">
        <v>14548</v>
      </c>
    </row>
    <row r="6819" spans="1:14" ht="16.5" customHeight="1">
      <c r="A6819" s="24">
        <v>8504409100</v>
      </c>
      <c r="B6819" s="25"/>
      <c r="C6819" s="26"/>
      <c r="D6819" s="27"/>
      <c r="E6819" s="27" t="s">
        <v>8900</v>
      </c>
      <c r="F6819" s="27" t="s">
        <v>12055</v>
      </c>
      <c r="G6819" s="28" t="s">
        <v>173</v>
      </c>
      <c r="H6819" s="27" t="s">
        <v>174</v>
      </c>
      <c r="I6819" s="118" t="s">
        <v>12056</v>
      </c>
      <c r="J6819" s="29">
        <v>118.42</v>
      </c>
      <c r="K6819" s="28" t="s">
        <v>162</v>
      </c>
      <c r="L6819" s="27" t="s">
        <v>212</v>
      </c>
      <c r="M6819" s="27" t="s">
        <v>164</v>
      </c>
      <c r="N6819" s="27" t="s">
        <v>14548</v>
      </c>
    </row>
    <row r="6820" spans="1:14" ht="16.5" customHeight="1">
      <c r="A6820" s="24">
        <v>8504509500</v>
      </c>
      <c r="B6820" s="25"/>
      <c r="C6820" s="26"/>
      <c r="D6820" s="27"/>
      <c r="E6820" s="27" t="s">
        <v>225</v>
      </c>
      <c r="F6820" s="27" t="s">
        <v>10392</v>
      </c>
      <c r="G6820" s="28" t="s">
        <v>233</v>
      </c>
      <c r="H6820" s="27" t="s">
        <v>234</v>
      </c>
      <c r="I6820" s="118" t="s">
        <v>8354</v>
      </c>
      <c r="J6820" s="29">
        <v>7.23</v>
      </c>
      <c r="K6820" s="28" t="s">
        <v>162</v>
      </c>
      <c r="L6820" s="27" t="s">
        <v>12057</v>
      </c>
      <c r="M6820" s="27" t="s">
        <v>164</v>
      </c>
      <c r="N6820" s="27" t="s">
        <v>12057</v>
      </c>
    </row>
    <row r="6821" spans="1:14" ht="16.5" customHeight="1">
      <c r="A6821" s="24">
        <v>8504509500</v>
      </c>
      <c r="B6821" s="25"/>
      <c r="C6821" s="26"/>
      <c r="D6821" s="27"/>
      <c r="E6821" s="27" t="s">
        <v>1554</v>
      </c>
      <c r="F6821" s="27" t="s">
        <v>5340</v>
      </c>
      <c r="G6821" s="28" t="s">
        <v>282</v>
      </c>
      <c r="H6821" s="27" t="s">
        <v>283</v>
      </c>
      <c r="I6821" s="118" t="s">
        <v>5341</v>
      </c>
      <c r="J6821" s="29">
        <v>14.78</v>
      </c>
      <c r="K6821" s="28" t="s">
        <v>162</v>
      </c>
      <c r="L6821" s="27" t="s">
        <v>218</v>
      </c>
      <c r="M6821" s="27" t="s">
        <v>164</v>
      </c>
      <c r="N6821" s="27" t="s">
        <v>218</v>
      </c>
    </row>
    <row r="6822" spans="1:14" ht="16.5" customHeight="1">
      <c r="A6822" s="24">
        <v>8532220000</v>
      </c>
      <c r="B6822" s="25"/>
      <c r="C6822" s="26"/>
      <c r="D6822" s="27"/>
      <c r="E6822" s="27" t="s">
        <v>290</v>
      </c>
      <c r="F6822" s="27" t="s">
        <v>12058</v>
      </c>
      <c r="G6822" s="28" t="s">
        <v>187</v>
      </c>
      <c r="H6822" s="27" t="s">
        <v>188</v>
      </c>
      <c r="I6822" s="118" t="s">
        <v>12059</v>
      </c>
      <c r="J6822" s="29">
        <v>147.6</v>
      </c>
      <c r="K6822" s="28" t="s">
        <v>162</v>
      </c>
      <c r="L6822" s="27" t="s">
        <v>344</v>
      </c>
      <c r="M6822" s="27" t="s">
        <v>164</v>
      </c>
      <c r="N6822" s="27" t="s">
        <v>344</v>
      </c>
    </row>
    <row r="6823" spans="1:14" ht="16.5" customHeight="1">
      <c r="A6823" s="24">
        <v>8532220000</v>
      </c>
      <c r="B6823" s="25"/>
      <c r="C6823" s="26"/>
      <c r="D6823" s="27"/>
      <c r="E6823" s="27" t="s">
        <v>290</v>
      </c>
      <c r="F6823" s="27" t="s">
        <v>12060</v>
      </c>
      <c r="G6823" s="28" t="s">
        <v>173</v>
      </c>
      <c r="H6823" s="27" t="s">
        <v>174</v>
      </c>
      <c r="I6823" s="118" t="s">
        <v>12061</v>
      </c>
      <c r="J6823" s="29">
        <v>80.239999999999995</v>
      </c>
      <c r="K6823" s="28" t="s">
        <v>162</v>
      </c>
      <c r="L6823" s="27" t="s">
        <v>3937</v>
      </c>
      <c r="M6823" s="27" t="s">
        <v>164</v>
      </c>
      <c r="N6823" s="27" t="s">
        <v>18427</v>
      </c>
    </row>
    <row r="6824" spans="1:14" ht="16.5" customHeight="1">
      <c r="A6824" s="24">
        <v>8532220000</v>
      </c>
      <c r="B6824" s="25"/>
      <c r="C6824" s="26"/>
      <c r="D6824" s="27"/>
      <c r="E6824" s="27" t="s">
        <v>290</v>
      </c>
      <c r="F6824" s="27" t="s">
        <v>12062</v>
      </c>
      <c r="G6824" s="28" t="s">
        <v>173</v>
      </c>
      <c r="H6824" s="27" t="s">
        <v>174</v>
      </c>
      <c r="I6824" s="118" t="s">
        <v>12063</v>
      </c>
      <c r="J6824" s="29">
        <v>100.89</v>
      </c>
      <c r="K6824" s="28" t="s">
        <v>162</v>
      </c>
      <c r="L6824" s="27" t="s">
        <v>250</v>
      </c>
      <c r="M6824" s="27" t="s">
        <v>164</v>
      </c>
      <c r="N6824" s="27" t="s">
        <v>250</v>
      </c>
    </row>
    <row r="6825" spans="1:14" ht="16.5" customHeight="1">
      <c r="A6825" s="24">
        <v>8532220000</v>
      </c>
      <c r="B6825" s="25"/>
      <c r="C6825" s="26"/>
      <c r="D6825" s="27"/>
      <c r="E6825" s="27" t="s">
        <v>290</v>
      </c>
      <c r="F6825" s="27" t="s">
        <v>12064</v>
      </c>
      <c r="G6825" s="28" t="s">
        <v>297</v>
      </c>
      <c r="H6825" s="27" t="s">
        <v>298</v>
      </c>
      <c r="I6825" s="118" t="s">
        <v>12065</v>
      </c>
      <c r="J6825" s="29">
        <v>36.5</v>
      </c>
      <c r="K6825" s="28" t="s">
        <v>162</v>
      </c>
      <c r="L6825" s="27" t="s">
        <v>306</v>
      </c>
      <c r="M6825" s="27" t="s">
        <v>164</v>
      </c>
      <c r="N6825" s="27" t="s">
        <v>306</v>
      </c>
    </row>
    <row r="6826" spans="1:14" ht="16.5" customHeight="1">
      <c r="A6826" s="24">
        <v>8532220000</v>
      </c>
      <c r="B6826" s="25"/>
      <c r="C6826" s="26"/>
      <c r="D6826" s="27"/>
      <c r="E6826" s="27" t="s">
        <v>290</v>
      </c>
      <c r="F6826" s="27" t="s">
        <v>12066</v>
      </c>
      <c r="G6826" s="28" t="s">
        <v>282</v>
      </c>
      <c r="H6826" s="27" t="s">
        <v>283</v>
      </c>
      <c r="I6826" s="118" t="s">
        <v>12067</v>
      </c>
      <c r="J6826" s="29">
        <v>63.47</v>
      </c>
      <c r="K6826" s="28" t="s">
        <v>162</v>
      </c>
      <c r="L6826" s="27" t="s">
        <v>7267</v>
      </c>
      <c r="M6826" s="27" t="s">
        <v>164</v>
      </c>
      <c r="N6826" s="27" t="s">
        <v>7267</v>
      </c>
    </row>
    <row r="6827" spans="1:14" ht="16.5" customHeight="1">
      <c r="A6827" s="24">
        <v>8532240000</v>
      </c>
      <c r="B6827" s="25"/>
      <c r="C6827" s="26"/>
      <c r="D6827" s="27"/>
      <c r="E6827" s="27" t="s">
        <v>3069</v>
      </c>
      <c r="F6827" s="27" t="s">
        <v>6724</v>
      </c>
      <c r="G6827" s="28" t="s">
        <v>173</v>
      </c>
      <c r="H6827" s="27" t="s">
        <v>174</v>
      </c>
      <c r="I6827" s="118" t="s">
        <v>6725</v>
      </c>
      <c r="J6827" s="29">
        <v>14.04</v>
      </c>
      <c r="K6827" s="28" t="s">
        <v>162</v>
      </c>
      <c r="L6827" s="27" t="s">
        <v>265</v>
      </c>
      <c r="M6827" s="27" t="s">
        <v>164</v>
      </c>
      <c r="N6827" s="27" t="s">
        <v>265</v>
      </c>
    </row>
    <row r="6828" spans="1:14" ht="16.5" customHeight="1">
      <c r="A6828" s="24">
        <v>8532240000</v>
      </c>
      <c r="B6828" s="25"/>
      <c r="C6828" s="26"/>
      <c r="D6828" s="27"/>
      <c r="E6828" s="27" t="s">
        <v>3069</v>
      </c>
      <c r="F6828" s="27" t="s">
        <v>12068</v>
      </c>
      <c r="G6828" s="28" t="s">
        <v>173</v>
      </c>
      <c r="H6828" s="27" t="s">
        <v>174</v>
      </c>
      <c r="I6828" s="118" t="s">
        <v>12069</v>
      </c>
      <c r="J6828" s="29">
        <v>2.21</v>
      </c>
      <c r="K6828" s="28" t="s">
        <v>162</v>
      </c>
      <c r="L6828" s="27" t="s">
        <v>262</v>
      </c>
      <c r="M6828" s="27" t="s">
        <v>164</v>
      </c>
      <c r="N6828" s="27" t="s">
        <v>262</v>
      </c>
    </row>
    <row r="6829" spans="1:14" ht="16.5" customHeight="1">
      <c r="A6829" s="24">
        <v>8532240000</v>
      </c>
      <c r="B6829" s="25"/>
      <c r="C6829" s="26"/>
      <c r="D6829" s="27"/>
      <c r="E6829" s="27" t="s">
        <v>3069</v>
      </c>
      <c r="F6829" s="27" t="s">
        <v>8174</v>
      </c>
      <c r="G6829" s="28" t="s">
        <v>297</v>
      </c>
      <c r="H6829" s="27" t="s">
        <v>298</v>
      </c>
      <c r="I6829" s="118" t="s">
        <v>324</v>
      </c>
      <c r="J6829" s="29">
        <v>1.58</v>
      </c>
      <c r="K6829" s="28" t="s">
        <v>162</v>
      </c>
      <c r="L6829" s="27" t="s">
        <v>265</v>
      </c>
      <c r="M6829" s="27" t="s">
        <v>164</v>
      </c>
      <c r="N6829" s="27" t="s">
        <v>9360</v>
      </c>
    </row>
    <row r="6830" spans="1:14" ht="16.5" customHeight="1">
      <c r="A6830" s="24">
        <v>8532240000</v>
      </c>
      <c r="B6830" s="25"/>
      <c r="C6830" s="26"/>
      <c r="D6830" s="27"/>
      <c r="E6830" s="27" t="s">
        <v>3069</v>
      </c>
      <c r="F6830" s="27" t="s">
        <v>9946</v>
      </c>
      <c r="G6830" s="28" t="s">
        <v>159</v>
      </c>
      <c r="H6830" s="27" t="s">
        <v>160</v>
      </c>
      <c r="I6830" s="118" t="s">
        <v>9947</v>
      </c>
      <c r="J6830" s="29">
        <v>2.8</v>
      </c>
      <c r="K6830" s="28" t="s">
        <v>162</v>
      </c>
      <c r="L6830" s="27" t="s">
        <v>265</v>
      </c>
      <c r="M6830" s="27" t="s">
        <v>164</v>
      </c>
      <c r="N6830" s="27" t="s">
        <v>265</v>
      </c>
    </row>
    <row r="6831" spans="1:14" ht="16.5" customHeight="1">
      <c r="A6831" s="24">
        <v>8532250000</v>
      </c>
      <c r="B6831" s="25"/>
      <c r="C6831" s="26"/>
      <c r="D6831" s="27"/>
      <c r="E6831" s="27" t="s">
        <v>12070</v>
      </c>
      <c r="F6831" s="27" t="s">
        <v>8784</v>
      </c>
      <c r="G6831" s="28" t="s">
        <v>347</v>
      </c>
      <c r="H6831" s="27" t="s">
        <v>348</v>
      </c>
      <c r="I6831" s="118" t="s">
        <v>8785</v>
      </c>
      <c r="J6831" s="29">
        <v>19.5</v>
      </c>
      <c r="K6831" s="28" t="s">
        <v>162</v>
      </c>
      <c r="L6831" s="27" t="s">
        <v>344</v>
      </c>
      <c r="M6831" s="27" t="s">
        <v>164</v>
      </c>
      <c r="N6831" s="27" t="s">
        <v>344</v>
      </c>
    </row>
    <row r="6832" spans="1:14" ht="16.5" customHeight="1">
      <c r="A6832" s="24">
        <v>8532250000</v>
      </c>
      <c r="B6832" s="25"/>
      <c r="C6832" s="26"/>
      <c r="D6832" s="27"/>
      <c r="E6832" s="27" t="s">
        <v>12070</v>
      </c>
      <c r="F6832" s="27" t="s">
        <v>12071</v>
      </c>
      <c r="G6832" s="28" t="s">
        <v>347</v>
      </c>
      <c r="H6832" s="27" t="s">
        <v>348</v>
      </c>
      <c r="I6832" s="118" t="s">
        <v>12072</v>
      </c>
      <c r="J6832" s="29">
        <v>25.2</v>
      </c>
      <c r="K6832" s="28" t="s">
        <v>162</v>
      </c>
      <c r="L6832" s="27" t="s">
        <v>344</v>
      </c>
      <c r="M6832" s="27" t="s">
        <v>164</v>
      </c>
      <c r="N6832" s="27" t="s">
        <v>344</v>
      </c>
    </row>
    <row r="6833" spans="1:14" ht="16.5" customHeight="1">
      <c r="A6833" s="24">
        <v>8532250000</v>
      </c>
      <c r="B6833" s="25"/>
      <c r="C6833" s="26"/>
      <c r="D6833" s="27"/>
      <c r="E6833" s="27" t="s">
        <v>12070</v>
      </c>
      <c r="F6833" s="27" t="s">
        <v>11261</v>
      </c>
      <c r="G6833" s="28" t="s">
        <v>347</v>
      </c>
      <c r="H6833" s="27" t="s">
        <v>348</v>
      </c>
      <c r="I6833" s="118" t="s">
        <v>11262</v>
      </c>
      <c r="J6833" s="29">
        <v>3.73</v>
      </c>
      <c r="K6833" s="28" t="s">
        <v>162</v>
      </c>
      <c r="L6833" s="27" t="s">
        <v>344</v>
      </c>
      <c r="M6833" s="27" t="s">
        <v>164</v>
      </c>
      <c r="N6833" s="27" t="s">
        <v>344</v>
      </c>
    </row>
    <row r="6834" spans="1:14" ht="16.5" customHeight="1">
      <c r="A6834" s="24">
        <v>8532250000</v>
      </c>
      <c r="B6834" s="25"/>
      <c r="C6834" s="26"/>
      <c r="D6834" s="27"/>
      <c r="E6834" s="27" t="s">
        <v>12070</v>
      </c>
      <c r="F6834" s="27" t="s">
        <v>11261</v>
      </c>
      <c r="G6834" s="28" t="s">
        <v>413</v>
      </c>
      <c r="H6834" s="27" t="s">
        <v>414</v>
      </c>
      <c r="I6834" s="118" t="s">
        <v>11262</v>
      </c>
      <c r="J6834" s="29">
        <v>3.73</v>
      </c>
      <c r="K6834" s="28" t="s">
        <v>162</v>
      </c>
      <c r="L6834" s="27" t="s">
        <v>344</v>
      </c>
      <c r="M6834" s="27" t="s">
        <v>164</v>
      </c>
      <c r="N6834" s="27" t="s">
        <v>344</v>
      </c>
    </row>
    <row r="6835" spans="1:14" ht="16.5" customHeight="1">
      <c r="A6835" s="24">
        <v>8532250000</v>
      </c>
      <c r="B6835" s="25"/>
      <c r="C6835" s="26"/>
      <c r="D6835" s="27"/>
      <c r="E6835" s="27" t="s">
        <v>12073</v>
      </c>
      <c r="F6835" s="27" t="s">
        <v>12074</v>
      </c>
      <c r="G6835" s="28" t="s">
        <v>173</v>
      </c>
      <c r="H6835" s="27" t="s">
        <v>174</v>
      </c>
      <c r="I6835" s="118" t="s">
        <v>12075</v>
      </c>
      <c r="J6835" s="29">
        <v>191.58</v>
      </c>
      <c r="K6835" s="28" t="s">
        <v>162</v>
      </c>
      <c r="L6835" s="27" t="s">
        <v>344</v>
      </c>
      <c r="M6835" s="27" t="s">
        <v>164</v>
      </c>
      <c r="N6835" s="27" t="s">
        <v>344</v>
      </c>
    </row>
    <row r="6836" spans="1:14" ht="16.5" customHeight="1">
      <c r="A6836" s="24">
        <v>8533401000</v>
      </c>
      <c r="B6836" s="25"/>
      <c r="C6836" s="26"/>
      <c r="D6836" s="27"/>
      <c r="E6836" s="27" t="s">
        <v>6941</v>
      </c>
      <c r="F6836" s="27" t="s">
        <v>11302</v>
      </c>
      <c r="G6836" s="28" t="s">
        <v>173</v>
      </c>
      <c r="H6836" s="27" t="s">
        <v>174</v>
      </c>
      <c r="I6836" s="118" t="s">
        <v>11303</v>
      </c>
      <c r="J6836" s="29">
        <v>12.63</v>
      </c>
      <c r="K6836" s="28" t="s">
        <v>162</v>
      </c>
      <c r="L6836" s="27" t="s">
        <v>8449</v>
      </c>
      <c r="M6836" s="27" t="s">
        <v>164</v>
      </c>
      <c r="N6836" s="27" t="s">
        <v>8449</v>
      </c>
    </row>
    <row r="6837" spans="1:14" ht="16.5" customHeight="1">
      <c r="A6837" s="24">
        <v>8533401000</v>
      </c>
      <c r="B6837" s="25"/>
      <c r="C6837" s="26"/>
      <c r="D6837" s="27"/>
      <c r="E6837" s="27" t="s">
        <v>6941</v>
      </c>
      <c r="F6837" s="27" t="s">
        <v>8964</v>
      </c>
      <c r="G6837" s="28" t="s">
        <v>173</v>
      </c>
      <c r="H6837" s="27" t="s">
        <v>174</v>
      </c>
      <c r="I6837" s="118" t="s">
        <v>8965</v>
      </c>
      <c r="J6837" s="29">
        <v>2.12</v>
      </c>
      <c r="K6837" s="28" t="s">
        <v>162</v>
      </c>
      <c r="L6837" s="27" t="s">
        <v>372</v>
      </c>
      <c r="M6837" s="27" t="s">
        <v>164</v>
      </c>
      <c r="N6837" s="27" t="s">
        <v>372</v>
      </c>
    </row>
    <row r="6838" spans="1:14" ht="16.5" customHeight="1">
      <c r="A6838" s="24">
        <v>8536693000</v>
      </c>
      <c r="B6838" s="25"/>
      <c r="C6838" s="26"/>
      <c r="D6838" s="27"/>
      <c r="E6838" s="27" t="s">
        <v>26</v>
      </c>
      <c r="F6838" s="27" t="s">
        <v>12076</v>
      </c>
      <c r="G6838" s="28" t="s">
        <v>167</v>
      </c>
      <c r="H6838" s="27" t="s">
        <v>168</v>
      </c>
      <c r="I6838" s="118" t="s">
        <v>12077</v>
      </c>
      <c r="J6838" s="29">
        <v>223.26</v>
      </c>
      <c r="K6838" s="28" t="s">
        <v>162</v>
      </c>
      <c r="L6838" s="27" t="s">
        <v>221</v>
      </c>
      <c r="M6838" s="27" t="s">
        <v>164</v>
      </c>
      <c r="N6838" s="27" t="s">
        <v>13376</v>
      </c>
    </row>
    <row r="6839" spans="1:14" ht="16.5" customHeight="1">
      <c r="A6839" s="24">
        <v>8536693000</v>
      </c>
      <c r="B6839" s="25"/>
      <c r="C6839" s="26"/>
      <c r="D6839" s="27"/>
      <c r="E6839" s="27" t="s">
        <v>26</v>
      </c>
      <c r="F6839" s="27" t="s">
        <v>12078</v>
      </c>
      <c r="G6839" s="28" t="s">
        <v>167</v>
      </c>
      <c r="H6839" s="27" t="s">
        <v>168</v>
      </c>
      <c r="I6839" s="118" t="s">
        <v>12079</v>
      </c>
      <c r="J6839" s="29">
        <v>49.8</v>
      </c>
      <c r="K6839" s="28" t="s">
        <v>162</v>
      </c>
      <c r="L6839" s="27" t="s">
        <v>221</v>
      </c>
      <c r="M6839" s="27" t="s">
        <v>164</v>
      </c>
      <c r="N6839" s="27" t="s">
        <v>13376</v>
      </c>
    </row>
    <row r="6840" spans="1:14" ht="16.5" customHeight="1">
      <c r="A6840" s="24">
        <v>8536693000</v>
      </c>
      <c r="B6840" s="25"/>
      <c r="C6840" s="26"/>
      <c r="D6840" s="27"/>
      <c r="E6840" s="27" t="s">
        <v>26</v>
      </c>
      <c r="F6840" s="27" t="s">
        <v>12080</v>
      </c>
      <c r="G6840" s="28" t="s">
        <v>167</v>
      </c>
      <c r="H6840" s="27" t="s">
        <v>168</v>
      </c>
      <c r="I6840" s="118" t="s">
        <v>8056</v>
      </c>
      <c r="J6840" s="29">
        <v>119.28</v>
      </c>
      <c r="K6840" s="28" t="s">
        <v>162</v>
      </c>
      <c r="L6840" s="27" t="s">
        <v>221</v>
      </c>
      <c r="M6840" s="27" t="s">
        <v>164</v>
      </c>
      <c r="N6840" s="27" t="s">
        <v>13376</v>
      </c>
    </row>
    <row r="6841" spans="1:14" ht="16.5" customHeight="1">
      <c r="A6841" s="24">
        <v>8536693000</v>
      </c>
      <c r="B6841" s="25"/>
      <c r="C6841" s="26"/>
      <c r="D6841" s="27"/>
      <c r="E6841" s="27" t="s">
        <v>26</v>
      </c>
      <c r="F6841" s="27" t="s">
        <v>12081</v>
      </c>
      <c r="G6841" s="28" t="s">
        <v>167</v>
      </c>
      <c r="H6841" s="27" t="s">
        <v>168</v>
      </c>
      <c r="I6841" s="118" t="s">
        <v>12082</v>
      </c>
      <c r="J6841" s="29">
        <v>489.5</v>
      </c>
      <c r="K6841" s="28" t="s">
        <v>162</v>
      </c>
      <c r="L6841" s="27" t="s">
        <v>1005</v>
      </c>
      <c r="M6841" s="27" t="s">
        <v>164</v>
      </c>
      <c r="N6841" s="27" t="s">
        <v>1005</v>
      </c>
    </row>
    <row r="6842" spans="1:14" ht="16.5" customHeight="1">
      <c r="A6842" s="24">
        <v>8536693000</v>
      </c>
      <c r="B6842" s="25"/>
      <c r="C6842" s="26"/>
      <c r="D6842" s="27"/>
      <c r="E6842" s="27" t="s">
        <v>26</v>
      </c>
      <c r="F6842" s="27" t="s">
        <v>12083</v>
      </c>
      <c r="G6842" s="28" t="s">
        <v>173</v>
      </c>
      <c r="H6842" s="27" t="s">
        <v>174</v>
      </c>
      <c r="I6842" s="118" t="s">
        <v>12084</v>
      </c>
      <c r="J6842" s="29">
        <v>25.83</v>
      </c>
      <c r="K6842" s="28" t="s">
        <v>162</v>
      </c>
      <c r="L6842" s="27" t="s">
        <v>3701</v>
      </c>
      <c r="M6842" s="27" t="s">
        <v>164</v>
      </c>
      <c r="N6842" s="27" t="s">
        <v>3701</v>
      </c>
    </row>
    <row r="6843" spans="1:14" ht="16.5" customHeight="1">
      <c r="A6843" s="24">
        <v>8536693000</v>
      </c>
      <c r="B6843" s="25"/>
      <c r="C6843" s="26"/>
      <c r="D6843" s="27"/>
      <c r="E6843" s="27" t="s">
        <v>26</v>
      </c>
      <c r="F6843" s="27" t="s">
        <v>12085</v>
      </c>
      <c r="G6843" s="28" t="s">
        <v>173</v>
      </c>
      <c r="H6843" s="27" t="s">
        <v>174</v>
      </c>
      <c r="I6843" s="118" t="s">
        <v>12086</v>
      </c>
      <c r="J6843" s="29">
        <v>42.12</v>
      </c>
      <c r="K6843" s="28" t="s">
        <v>162</v>
      </c>
      <c r="L6843" s="27" t="s">
        <v>3701</v>
      </c>
      <c r="M6843" s="27" t="s">
        <v>164</v>
      </c>
      <c r="N6843" s="27" t="s">
        <v>3701</v>
      </c>
    </row>
    <row r="6844" spans="1:14" ht="16.5" customHeight="1">
      <c r="A6844" s="24">
        <v>8536693000</v>
      </c>
      <c r="B6844" s="25"/>
      <c r="C6844" s="26"/>
      <c r="D6844" s="27"/>
      <c r="E6844" s="27" t="s">
        <v>26</v>
      </c>
      <c r="F6844" s="27" t="s">
        <v>12087</v>
      </c>
      <c r="G6844" s="28" t="s">
        <v>173</v>
      </c>
      <c r="H6844" s="27" t="s">
        <v>174</v>
      </c>
      <c r="I6844" s="118" t="s">
        <v>12088</v>
      </c>
      <c r="J6844" s="29">
        <v>8.3000000000000007</v>
      </c>
      <c r="K6844" s="28" t="s">
        <v>162</v>
      </c>
      <c r="L6844" s="27" t="s">
        <v>3701</v>
      </c>
      <c r="M6844" s="27" t="s">
        <v>164</v>
      </c>
      <c r="N6844" s="27" t="s">
        <v>3701</v>
      </c>
    </row>
    <row r="6845" spans="1:14" ht="16.5" customHeight="1">
      <c r="A6845" s="24">
        <v>8536693000</v>
      </c>
      <c r="B6845" s="25"/>
      <c r="C6845" s="26"/>
      <c r="D6845" s="27"/>
      <c r="E6845" s="27" t="s">
        <v>26</v>
      </c>
      <c r="F6845" s="27" t="s">
        <v>12089</v>
      </c>
      <c r="G6845" s="28" t="s">
        <v>173</v>
      </c>
      <c r="H6845" s="27" t="s">
        <v>174</v>
      </c>
      <c r="I6845" s="118" t="s">
        <v>12090</v>
      </c>
      <c r="J6845" s="29">
        <v>25.8</v>
      </c>
      <c r="K6845" s="28" t="s">
        <v>162</v>
      </c>
      <c r="L6845" s="27" t="s">
        <v>3701</v>
      </c>
      <c r="M6845" s="27" t="s">
        <v>164</v>
      </c>
      <c r="N6845" s="27" t="s">
        <v>3701</v>
      </c>
    </row>
    <row r="6846" spans="1:14" ht="16.5" customHeight="1">
      <c r="A6846" s="24">
        <v>8536693000</v>
      </c>
      <c r="B6846" s="25"/>
      <c r="C6846" s="26"/>
      <c r="D6846" s="27"/>
      <c r="E6846" s="27" t="s">
        <v>26</v>
      </c>
      <c r="F6846" s="27" t="s">
        <v>12091</v>
      </c>
      <c r="G6846" s="28" t="s">
        <v>173</v>
      </c>
      <c r="H6846" s="27" t="s">
        <v>174</v>
      </c>
      <c r="I6846" s="118" t="s">
        <v>12092</v>
      </c>
      <c r="J6846" s="29">
        <v>34.020000000000003</v>
      </c>
      <c r="K6846" s="28" t="s">
        <v>162</v>
      </c>
      <c r="L6846" s="27" t="s">
        <v>3701</v>
      </c>
      <c r="M6846" s="27" t="s">
        <v>164</v>
      </c>
      <c r="N6846" s="27" t="s">
        <v>3701</v>
      </c>
    </row>
    <row r="6847" spans="1:14" ht="16.5" customHeight="1">
      <c r="A6847" s="24">
        <v>8536693000</v>
      </c>
      <c r="B6847" s="25"/>
      <c r="C6847" s="26"/>
      <c r="D6847" s="27"/>
      <c r="E6847" s="27" t="s">
        <v>26</v>
      </c>
      <c r="F6847" s="27" t="s">
        <v>12093</v>
      </c>
      <c r="G6847" s="28" t="s">
        <v>173</v>
      </c>
      <c r="H6847" s="27" t="s">
        <v>174</v>
      </c>
      <c r="I6847" s="118" t="s">
        <v>12094</v>
      </c>
      <c r="J6847" s="29">
        <v>49.2</v>
      </c>
      <c r="K6847" s="28" t="s">
        <v>162</v>
      </c>
      <c r="L6847" s="27" t="s">
        <v>3701</v>
      </c>
      <c r="M6847" s="27" t="s">
        <v>164</v>
      </c>
      <c r="N6847" s="27" t="s">
        <v>3701</v>
      </c>
    </row>
    <row r="6848" spans="1:14" ht="16.5" customHeight="1">
      <c r="A6848" s="24">
        <v>8536693000</v>
      </c>
      <c r="B6848" s="25"/>
      <c r="C6848" s="26"/>
      <c r="D6848" s="27"/>
      <c r="E6848" s="27" t="s">
        <v>26</v>
      </c>
      <c r="F6848" s="27" t="s">
        <v>12095</v>
      </c>
      <c r="G6848" s="28" t="s">
        <v>173</v>
      </c>
      <c r="H6848" s="27" t="s">
        <v>174</v>
      </c>
      <c r="I6848" s="118" t="s">
        <v>12096</v>
      </c>
      <c r="J6848" s="29">
        <v>1082.79</v>
      </c>
      <c r="K6848" s="28" t="s">
        <v>162</v>
      </c>
      <c r="L6848" s="27" t="s">
        <v>3701</v>
      </c>
      <c r="M6848" s="27" t="s">
        <v>164</v>
      </c>
      <c r="N6848" s="27" t="s">
        <v>3701</v>
      </c>
    </row>
    <row r="6849" spans="1:14" ht="16.5" customHeight="1">
      <c r="A6849" s="24">
        <v>8536693000</v>
      </c>
      <c r="B6849" s="25"/>
      <c r="C6849" s="26"/>
      <c r="D6849" s="27"/>
      <c r="E6849" s="27" t="s">
        <v>26</v>
      </c>
      <c r="F6849" s="27" t="s">
        <v>3655</v>
      </c>
      <c r="G6849" s="28" t="s">
        <v>297</v>
      </c>
      <c r="H6849" s="27" t="s">
        <v>298</v>
      </c>
      <c r="I6849" s="118" t="s">
        <v>3656</v>
      </c>
      <c r="J6849" s="29">
        <v>103.14</v>
      </c>
      <c r="K6849" s="28" t="s">
        <v>162</v>
      </c>
      <c r="L6849" s="27" t="s">
        <v>449</v>
      </c>
      <c r="M6849" s="27" t="s">
        <v>164</v>
      </c>
      <c r="N6849" s="27" t="s">
        <v>449</v>
      </c>
    </row>
    <row r="6850" spans="1:14" ht="16.5" customHeight="1">
      <c r="A6850" s="24">
        <v>8536693000</v>
      </c>
      <c r="B6850" s="25"/>
      <c r="C6850" s="26"/>
      <c r="D6850" s="27"/>
      <c r="E6850" s="27" t="s">
        <v>26</v>
      </c>
      <c r="F6850" s="27" t="s">
        <v>12097</v>
      </c>
      <c r="G6850" s="28" t="s">
        <v>292</v>
      </c>
      <c r="H6850" s="27" t="s">
        <v>293</v>
      </c>
      <c r="I6850" s="118" t="s">
        <v>12098</v>
      </c>
      <c r="J6850" s="29">
        <v>550.11</v>
      </c>
      <c r="K6850" s="28" t="s">
        <v>162</v>
      </c>
      <c r="L6850" s="27" t="s">
        <v>3701</v>
      </c>
      <c r="M6850" s="27" t="s">
        <v>164</v>
      </c>
      <c r="N6850" s="27" t="s">
        <v>3701</v>
      </c>
    </row>
    <row r="6851" spans="1:14" ht="16.5" customHeight="1">
      <c r="A6851" s="24">
        <v>8536693000</v>
      </c>
      <c r="B6851" s="25"/>
      <c r="C6851" s="26"/>
      <c r="D6851" s="27"/>
      <c r="E6851" s="27" t="s">
        <v>26</v>
      </c>
      <c r="F6851" s="27" t="s">
        <v>12099</v>
      </c>
      <c r="G6851" s="28" t="s">
        <v>292</v>
      </c>
      <c r="H6851" s="27" t="s">
        <v>293</v>
      </c>
      <c r="I6851" s="118" t="s">
        <v>12100</v>
      </c>
      <c r="J6851" s="29">
        <v>275.98</v>
      </c>
      <c r="K6851" s="28" t="s">
        <v>162</v>
      </c>
      <c r="L6851" s="27" t="s">
        <v>3701</v>
      </c>
      <c r="M6851" s="27" t="s">
        <v>164</v>
      </c>
      <c r="N6851" s="27" t="s">
        <v>3701</v>
      </c>
    </row>
    <row r="6852" spans="1:14" ht="16.5" customHeight="1">
      <c r="A6852" s="24">
        <v>8536693000</v>
      </c>
      <c r="B6852" s="25"/>
      <c r="C6852" s="26"/>
      <c r="D6852" s="27"/>
      <c r="E6852" s="27" t="s">
        <v>26</v>
      </c>
      <c r="F6852" s="27" t="s">
        <v>12101</v>
      </c>
      <c r="G6852" s="28" t="s">
        <v>282</v>
      </c>
      <c r="H6852" s="27" t="s">
        <v>283</v>
      </c>
      <c r="I6852" s="118" t="s">
        <v>12102</v>
      </c>
      <c r="J6852" s="29">
        <v>17.03</v>
      </c>
      <c r="K6852" s="28" t="s">
        <v>162</v>
      </c>
      <c r="L6852" s="27" t="s">
        <v>1752</v>
      </c>
      <c r="M6852" s="27" t="s">
        <v>164</v>
      </c>
      <c r="N6852" s="27" t="s">
        <v>18428</v>
      </c>
    </row>
    <row r="6853" spans="1:14" ht="16.5" customHeight="1">
      <c r="A6853" s="24">
        <v>8536699008</v>
      </c>
      <c r="B6853" s="25"/>
      <c r="C6853" s="26">
        <v>0.08</v>
      </c>
      <c r="D6853" s="27"/>
      <c r="E6853" s="27" t="s">
        <v>12103</v>
      </c>
      <c r="F6853" s="27" t="s">
        <v>12104</v>
      </c>
      <c r="G6853" s="28" t="s">
        <v>347</v>
      </c>
      <c r="H6853" s="27" t="s">
        <v>348</v>
      </c>
      <c r="I6853" s="118" t="s">
        <v>12105</v>
      </c>
      <c r="J6853" s="29">
        <v>194.14</v>
      </c>
      <c r="K6853" s="28" t="s">
        <v>162</v>
      </c>
      <c r="L6853" s="27" t="s">
        <v>428</v>
      </c>
      <c r="M6853" s="27" t="s">
        <v>164</v>
      </c>
      <c r="N6853" s="27" t="s">
        <v>18335</v>
      </c>
    </row>
    <row r="6854" spans="1:14" ht="16.5" customHeight="1">
      <c r="A6854" s="24">
        <v>8536699008</v>
      </c>
      <c r="B6854" s="25"/>
      <c r="C6854" s="26"/>
      <c r="D6854" s="27"/>
      <c r="E6854" s="27" t="s">
        <v>12103</v>
      </c>
      <c r="F6854" s="27" t="s">
        <v>12106</v>
      </c>
      <c r="G6854" s="28" t="s">
        <v>347</v>
      </c>
      <c r="H6854" s="27" t="s">
        <v>348</v>
      </c>
      <c r="I6854" s="118" t="s">
        <v>8838</v>
      </c>
      <c r="J6854" s="29">
        <v>180.79</v>
      </c>
      <c r="K6854" s="28" t="s">
        <v>162</v>
      </c>
      <c r="L6854" s="27" t="s">
        <v>428</v>
      </c>
      <c r="M6854" s="27" t="s">
        <v>164</v>
      </c>
      <c r="N6854" s="27" t="s">
        <v>18335</v>
      </c>
    </row>
    <row r="6855" spans="1:14" ht="16.5" customHeight="1">
      <c r="A6855" s="24">
        <v>8536699008</v>
      </c>
      <c r="B6855" s="25"/>
      <c r="C6855" s="26"/>
      <c r="D6855" s="27"/>
      <c r="E6855" s="27" t="s">
        <v>12103</v>
      </c>
      <c r="F6855" s="27" t="s">
        <v>12107</v>
      </c>
      <c r="G6855" s="28" t="s">
        <v>347</v>
      </c>
      <c r="H6855" s="27" t="s">
        <v>348</v>
      </c>
      <c r="I6855" s="118" t="s">
        <v>12108</v>
      </c>
      <c r="J6855" s="29">
        <v>178</v>
      </c>
      <c r="K6855" s="28" t="s">
        <v>162</v>
      </c>
      <c r="L6855" s="27" t="s">
        <v>428</v>
      </c>
      <c r="M6855" s="27" t="s">
        <v>164</v>
      </c>
      <c r="N6855" s="27" t="s">
        <v>18335</v>
      </c>
    </row>
    <row r="6856" spans="1:14" ht="16.5" customHeight="1">
      <c r="A6856" s="24">
        <v>8536699008</v>
      </c>
      <c r="B6856" s="25"/>
      <c r="C6856" s="26">
        <v>0.08</v>
      </c>
      <c r="D6856" s="27"/>
      <c r="E6856" s="27" t="s">
        <v>12109</v>
      </c>
      <c r="F6856" s="27" t="s">
        <v>12110</v>
      </c>
      <c r="G6856" s="28" t="s">
        <v>413</v>
      </c>
      <c r="H6856" s="27" t="s">
        <v>414</v>
      </c>
      <c r="I6856" s="118" t="s">
        <v>12111</v>
      </c>
      <c r="J6856" s="29">
        <v>6.64</v>
      </c>
      <c r="K6856" s="28" t="s">
        <v>162</v>
      </c>
      <c r="L6856" s="27" t="s">
        <v>449</v>
      </c>
      <c r="M6856" s="27" t="s">
        <v>164</v>
      </c>
      <c r="N6856" s="27" t="s">
        <v>449</v>
      </c>
    </row>
    <row r="6857" spans="1:14" ht="16.5" customHeight="1">
      <c r="A6857" s="24">
        <v>8536699008</v>
      </c>
      <c r="B6857" s="25"/>
      <c r="C6857" s="26">
        <v>0.08</v>
      </c>
      <c r="D6857" s="27"/>
      <c r="E6857" s="27" t="s">
        <v>12109</v>
      </c>
      <c r="F6857" s="27" t="s">
        <v>12112</v>
      </c>
      <c r="G6857" s="28" t="s">
        <v>173</v>
      </c>
      <c r="H6857" s="27" t="s">
        <v>174</v>
      </c>
      <c r="I6857" s="118" t="s">
        <v>12113</v>
      </c>
      <c r="J6857" s="29">
        <v>23.52</v>
      </c>
      <c r="K6857" s="28" t="s">
        <v>162</v>
      </c>
      <c r="L6857" s="27" t="s">
        <v>3701</v>
      </c>
      <c r="M6857" s="27" t="s">
        <v>164</v>
      </c>
      <c r="N6857" s="27" t="s">
        <v>18429</v>
      </c>
    </row>
    <row r="6858" spans="1:14" ht="16.5" customHeight="1">
      <c r="A6858" s="24">
        <v>8536699008</v>
      </c>
      <c r="B6858" s="25"/>
      <c r="C6858" s="26">
        <v>0.08</v>
      </c>
      <c r="D6858" s="27"/>
      <c r="E6858" s="27" t="s">
        <v>12114</v>
      </c>
      <c r="F6858" s="27" t="s">
        <v>12115</v>
      </c>
      <c r="G6858" s="28" t="s">
        <v>292</v>
      </c>
      <c r="H6858" s="27" t="s">
        <v>293</v>
      </c>
      <c r="I6858" s="118" t="s">
        <v>12116</v>
      </c>
      <c r="J6858" s="29">
        <v>69.099999999999994</v>
      </c>
      <c r="K6858" s="28" t="s">
        <v>162</v>
      </c>
      <c r="L6858" s="27" t="s">
        <v>428</v>
      </c>
      <c r="M6858" s="27" t="s">
        <v>164</v>
      </c>
      <c r="N6858" s="27" t="s">
        <v>18430</v>
      </c>
    </row>
    <row r="6859" spans="1:14" ht="16.5" customHeight="1">
      <c r="A6859" s="24">
        <v>8536699008</v>
      </c>
      <c r="B6859" s="25"/>
      <c r="C6859" s="26"/>
      <c r="D6859" s="27"/>
      <c r="E6859" s="27" t="s">
        <v>12114</v>
      </c>
      <c r="F6859" s="27" t="s">
        <v>12115</v>
      </c>
      <c r="G6859" s="28" t="s">
        <v>292</v>
      </c>
      <c r="H6859" s="27" t="s">
        <v>293</v>
      </c>
      <c r="I6859" s="118" t="s">
        <v>12117</v>
      </c>
      <c r="J6859" s="29">
        <v>64.36</v>
      </c>
      <c r="K6859" s="28" t="s">
        <v>162</v>
      </c>
      <c r="L6859" s="27" t="s">
        <v>428</v>
      </c>
      <c r="M6859" s="27" t="s">
        <v>164</v>
      </c>
      <c r="N6859" s="27" t="s">
        <v>18430</v>
      </c>
    </row>
    <row r="6860" spans="1:14" ht="16.5" customHeight="1">
      <c r="A6860" s="24">
        <v>8536699008</v>
      </c>
      <c r="B6860" s="25"/>
      <c r="C6860" s="26"/>
      <c r="D6860" s="27"/>
      <c r="E6860" s="27" t="s">
        <v>12114</v>
      </c>
      <c r="F6860" s="27" t="s">
        <v>12118</v>
      </c>
      <c r="G6860" s="28" t="s">
        <v>292</v>
      </c>
      <c r="H6860" s="27" t="s">
        <v>293</v>
      </c>
      <c r="I6860" s="118" t="s">
        <v>12119</v>
      </c>
      <c r="J6860" s="29">
        <v>74.819999999999993</v>
      </c>
      <c r="K6860" s="28" t="s">
        <v>162</v>
      </c>
      <c r="L6860" s="27" t="s">
        <v>428</v>
      </c>
      <c r="M6860" s="27" t="s">
        <v>164</v>
      </c>
      <c r="N6860" s="27" t="s">
        <v>18430</v>
      </c>
    </row>
    <row r="6861" spans="1:14" ht="16.5" customHeight="1">
      <c r="A6861" s="24">
        <v>8536699008</v>
      </c>
      <c r="B6861" s="25"/>
      <c r="C6861" s="26"/>
      <c r="D6861" s="27"/>
      <c r="E6861" s="27" t="s">
        <v>12114</v>
      </c>
      <c r="F6861" s="27" t="s">
        <v>12120</v>
      </c>
      <c r="G6861" s="28" t="s">
        <v>292</v>
      </c>
      <c r="H6861" s="27" t="s">
        <v>293</v>
      </c>
      <c r="I6861" s="118" t="s">
        <v>12121</v>
      </c>
      <c r="J6861" s="29">
        <v>189.6</v>
      </c>
      <c r="K6861" s="28" t="s">
        <v>162</v>
      </c>
      <c r="L6861" s="27" t="s">
        <v>479</v>
      </c>
      <c r="M6861" s="27" t="s">
        <v>164</v>
      </c>
      <c r="N6861" s="27" t="s">
        <v>18431</v>
      </c>
    </row>
    <row r="6862" spans="1:14" ht="16.5" customHeight="1">
      <c r="A6862" s="24">
        <v>8536699008</v>
      </c>
      <c r="B6862" s="25"/>
      <c r="C6862" s="26"/>
      <c r="D6862" s="27"/>
      <c r="E6862" s="27" t="s">
        <v>12114</v>
      </c>
      <c r="F6862" s="27" t="s">
        <v>12122</v>
      </c>
      <c r="G6862" s="28" t="s">
        <v>292</v>
      </c>
      <c r="H6862" s="27" t="s">
        <v>293</v>
      </c>
      <c r="I6862" s="118" t="s">
        <v>8821</v>
      </c>
      <c r="J6862" s="29">
        <v>132.69</v>
      </c>
      <c r="K6862" s="28" t="s">
        <v>162</v>
      </c>
      <c r="L6862" s="27" t="s">
        <v>428</v>
      </c>
      <c r="M6862" s="27" t="s">
        <v>164</v>
      </c>
      <c r="N6862" s="27" t="s">
        <v>18430</v>
      </c>
    </row>
    <row r="6863" spans="1:14" ht="16.5" customHeight="1">
      <c r="A6863" s="24">
        <v>8536699008</v>
      </c>
      <c r="B6863" s="25"/>
      <c r="C6863" s="26"/>
      <c r="D6863" s="27"/>
      <c r="E6863" s="27" t="s">
        <v>12114</v>
      </c>
      <c r="F6863" s="27" t="s">
        <v>12123</v>
      </c>
      <c r="G6863" s="28" t="s">
        <v>292</v>
      </c>
      <c r="H6863" s="27" t="s">
        <v>293</v>
      </c>
      <c r="I6863" s="118" t="s">
        <v>12124</v>
      </c>
      <c r="J6863" s="29">
        <v>74.5</v>
      </c>
      <c r="K6863" s="28" t="s">
        <v>162</v>
      </c>
      <c r="L6863" s="27" t="s">
        <v>479</v>
      </c>
      <c r="M6863" s="27" t="s">
        <v>164</v>
      </c>
      <c r="N6863" s="27" t="s">
        <v>18431</v>
      </c>
    </row>
    <row r="6864" spans="1:14" ht="16.5" customHeight="1">
      <c r="A6864" s="24">
        <v>8536699008</v>
      </c>
      <c r="B6864" s="25"/>
      <c r="C6864" s="26"/>
      <c r="D6864" s="27"/>
      <c r="E6864" s="27" t="s">
        <v>12114</v>
      </c>
      <c r="F6864" s="27" t="s">
        <v>12125</v>
      </c>
      <c r="G6864" s="28" t="s">
        <v>292</v>
      </c>
      <c r="H6864" s="27" t="s">
        <v>293</v>
      </c>
      <c r="I6864" s="118" t="s">
        <v>12126</v>
      </c>
      <c r="J6864" s="29">
        <v>75.989999999999995</v>
      </c>
      <c r="K6864" s="28" t="s">
        <v>162</v>
      </c>
      <c r="L6864" s="27" t="s">
        <v>428</v>
      </c>
      <c r="M6864" s="27" t="s">
        <v>164</v>
      </c>
      <c r="N6864" s="27" t="s">
        <v>18430</v>
      </c>
    </row>
    <row r="6865" spans="1:14" ht="16.5" customHeight="1">
      <c r="A6865" s="24">
        <v>8536699008</v>
      </c>
      <c r="B6865" s="25"/>
      <c r="C6865" s="26"/>
      <c r="D6865" s="27"/>
      <c r="E6865" s="27" t="s">
        <v>12114</v>
      </c>
      <c r="F6865" s="27" t="s">
        <v>12127</v>
      </c>
      <c r="G6865" s="28" t="s">
        <v>292</v>
      </c>
      <c r="H6865" s="27" t="s">
        <v>293</v>
      </c>
      <c r="I6865" s="118" t="s">
        <v>12128</v>
      </c>
      <c r="J6865" s="29">
        <v>124.13</v>
      </c>
      <c r="K6865" s="28" t="s">
        <v>162</v>
      </c>
      <c r="L6865" s="27" t="s">
        <v>5906</v>
      </c>
      <c r="M6865" s="27" t="s">
        <v>164</v>
      </c>
      <c r="N6865" s="27" t="s">
        <v>18432</v>
      </c>
    </row>
    <row r="6866" spans="1:14" ht="16.5" customHeight="1">
      <c r="A6866" s="24">
        <v>8536699008</v>
      </c>
      <c r="B6866" s="25"/>
      <c r="C6866" s="26"/>
      <c r="D6866" s="27"/>
      <c r="E6866" s="27" t="s">
        <v>12114</v>
      </c>
      <c r="F6866" s="27" t="s">
        <v>12129</v>
      </c>
      <c r="G6866" s="28" t="s">
        <v>292</v>
      </c>
      <c r="H6866" s="27" t="s">
        <v>293</v>
      </c>
      <c r="I6866" s="118" t="s">
        <v>12130</v>
      </c>
      <c r="J6866" s="29">
        <v>98.3</v>
      </c>
      <c r="K6866" s="28" t="s">
        <v>162</v>
      </c>
      <c r="L6866" s="27" t="s">
        <v>428</v>
      </c>
      <c r="M6866" s="27" t="s">
        <v>164</v>
      </c>
      <c r="N6866" s="27" t="s">
        <v>18430</v>
      </c>
    </row>
    <row r="6867" spans="1:14" ht="16.5" customHeight="1">
      <c r="A6867" s="24">
        <v>8536699008</v>
      </c>
      <c r="B6867" s="25"/>
      <c r="C6867" s="26"/>
      <c r="D6867" s="27"/>
      <c r="E6867" s="27" t="s">
        <v>12114</v>
      </c>
      <c r="F6867" s="27" t="s">
        <v>12131</v>
      </c>
      <c r="G6867" s="28" t="s">
        <v>292</v>
      </c>
      <c r="H6867" s="27" t="s">
        <v>293</v>
      </c>
      <c r="I6867" s="118" t="s">
        <v>12132</v>
      </c>
      <c r="J6867" s="29">
        <v>378.35</v>
      </c>
      <c r="K6867" s="28" t="s">
        <v>162</v>
      </c>
      <c r="L6867" s="27" t="s">
        <v>428</v>
      </c>
      <c r="M6867" s="27" t="s">
        <v>164</v>
      </c>
      <c r="N6867" s="27" t="s">
        <v>18430</v>
      </c>
    </row>
    <row r="6868" spans="1:14" ht="16.5" customHeight="1">
      <c r="A6868" s="24">
        <v>8536699008</v>
      </c>
      <c r="B6868" s="25"/>
      <c r="C6868" s="26"/>
      <c r="D6868" s="27"/>
      <c r="E6868" s="27" t="s">
        <v>12114</v>
      </c>
      <c r="F6868" s="27" t="s">
        <v>12133</v>
      </c>
      <c r="G6868" s="28" t="s">
        <v>292</v>
      </c>
      <c r="H6868" s="27" t="s">
        <v>293</v>
      </c>
      <c r="I6868" s="118" t="s">
        <v>12134</v>
      </c>
      <c r="J6868" s="29">
        <v>129.6</v>
      </c>
      <c r="K6868" s="28" t="s">
        <v>162</v>
      </c>
      <c r="L6868" s="27" t="s">
        <v>3701</v>
      </c>
      <c r="M6868" s="27" t="s">
        <v>164</v>
      </c>
      <c r="N6868" s="27" t="s">
        <v>18433</v>
      </c>
    </row>
    <row r="6869" spans="1:14" ht="16.5" customHeight="1">
      <c r="A6869" s="24">
        <v>8536699008</v>
      </c>
      <c r="B6869" s="25"/>
      <c r="C6869" s="26"/>
      <c r="D6869" s="27"/>
      <c r="E6869" s="27" t="s">
        <v>12114</v>
      </c>
      <c r="F6869" s="27" t="s">
        <v>12135</v>
      </c>
      <c r="G6869" s="28" t="s">
        <v>292</v>
      </c>
      <c r="H6869" s="27" t="s">
        <v>293</v>
      </c>
      <c r="I6869" s="118" t="s">
        <v>9617</v>
      </c>
      <c r="J6869" s="29">
        <v>89.92</v>
      </c>
      <c r="K6869" s="28" t="s">
        <v>162</v>
      </c>
      <c r="L6869" s="27" t="s">
        <v>479</v>
      </c>
      <c r="M6869" s="27" t="s">
        <v>164</v>
      </c>
      <c r="N6869" s="27" t="s">
        <v>18431</v>
      </c>
    </row>
    <row r="6870" spans="1:14" ht="16.5" customHeight="1">
      <c r="A6870" s="24">
        <v>8536699008</v>
      </c>
      <c r="B6870" s="25"/>
      <c r="C6870" s="26"/>
      <c r="D6870" s="27"/>
      <c r="E6870" s="27" t="s">
        <v>12114</v>
      </c>
      <c r="F6870" s="27" t="s">
        <v>12136</v>
      </c>
      <c r="G6870" s="28" t="s">
        <v>292</v>
      </c>
      <c r="H6870" s="27" t="s">
        <v>293</v>
      </c>
      <c r="I6870" s="118" t="s">
        <v>12130</v>
      </c>
      <c r="J6870" s="29">
        <v>96.01</v>
      </c>
      <c r="K6870" s="28" t="s">
        <v>162</v>
      </c>
      <c r="L6870" s="27" t="s">
        <v>479</v>
      </c>
      <c r="M6870" s="27" t="s">
        <v>164</v>
      </c>
      <c r="N6870" s="27" t="s">
        <v>18431</v>
      </c>
    </row>
    <row r="6871" spans="1:14" ht="16.5" customHeight="1">
      <c r="A6871" s="24">
        <v>8536699008</v>
      </c>
      <c r="B6871" s="25"/>
      <c r="C6871" s="26"/>
      <c r="D6871" s="27"/>
      <c r="E6871" s="27" t="s">
        <v>12114</v>
      </c>
      <c r="F6871" s="27" t="s">
        <v>12137</v>
      </c>
      <c r="G6871" s="28" t="s">
        <v>292</v>
      </c>
      <c r="H6871" s="27" t="s">
        <v>293</v>
      </c>
      <c r="I6871" s="118" t="s">
        <v>12138</v>
      </c>
      <c r="J6871" s="29">
        <v>309.36</v>
      </c>
      <c r="K6871" s="28" t="s">
        <v>162</v>
      </c>
      <c r="L6871" s="27" t="s">
        <v>428</v>
      </c>
      <c r="M6871" s="27" t="s">
        <v>164</v>
      </c>
      <c r="N6871" s="27" t="s">
        <v>18430</v>
      </c>
    </row>
    <row r="6872" spans="1:14" ht="16.5" customHeight="1">
      <c r="A6872" s="24">
        <v>8536699008</v>
      </c>
      <c r="B6872" s="25"/>
      <c r="C6872" s="26">
        <v>0.08</v>
      </c>
      <c r="D6872" s="27"/>
      <c r="E6872" s="27" t="s">
        <v>12139</v>
      </c>
      <c r="F6872" s="27" t="s">
        <v>12140</v>
      </c>
      <c r="G6872" s="28" t="s">
        <v>466</v>
      </c>
      <c r="H6872" s="27" t="s">
        <v>467</v>
      </c>
      <c r="I6872" s="118" t="s">
        <v>12138</v>
      </c>
      <c r="J6872" s="29">
        <v>253.01</v>
      </c>
      <c r="K6872" s="28" t="s">
        <v>162</v>
      </c>
      <c r="L6872" s="27" t="s">
        <v>12141</v>
      </c>
      <c r="M6872" s="27" t="s">
        <v>164</v>
      </c>
      <c r="N6872" s="27" t="s">
        <v>18434</v>
      </c>
    </row>
    <row r="6873" spans="1:14" ht="16.5" customHeight="1">
      <c r="A6873" s="24">
        <v>8536699008</v>
      </c>
      <c r="B6873" s="25"/>
      <c r="C6873" s="26">
        <v>0.08</v>
      </c>
      <c r="D6873" s="27"/>
      <c r="E6873" s="27" t="s">
        <v>12142</v>
      </c>
      <c r="F6873" s="27" t="s">
        <v>12143</v>
      </c>
      <c r="G6873" s="28" t="s">
        <v>201</v>
      </c>
      <c r="H6873" s="27" t="s">
        <v>202</v>
      </c>
      <c r="I6873" s="118" t="s">
        <v>12144</v>
      </c>
      <c r="J6873" s="29">
        <v>167.31</v>
      </c>
      <c r="K6873" s="28" t="s">
        <v>162</v>
      </c>
      <c r="L6873" s="27" t="s">
        <v>12145</v>
      </c>
      <c r="M6873" s="27" t="s">
        <v>164</v>
      </c>
      <c r="N6873" s="27" t="s">
        <v>18435</v>
      </c>
    </row>
    <row r="6874" spans="1:14" ht="16.5" customHeight="1">
      <c r="A6874" s="24">
        <v>8536699008</v>
      </c>
      <c r="B6874" s="25"/>
      <c r="C6874" s="26"/>
      <c r="D6874" s="27"/>
      <c r="E6874" s="27" t="s">
        <v>12142</v>
      </c>
      <c r="F6874" s="27" t="s">
        <v>12146</v>
      </c>
      <c r="G6874" s="28" t="s">
        <v>201</v>
      </c>
      <c r="H6874" s="27" t="s">
        <v>202</v>
      </c>
      <c r="I6874" s="118" t="s">
        <v>12147</v>
      </c>
      <c r="J6874" s="29">
        <v>234.74</v>
      </c>
      <c r="K6874" s="28" t="s">
        <v>162</v>
      </c>
      <c r="L6874" s="27" t="s">
        <v>428</v>
      </c>
      <c r="M6874" s="27" t="s">
        <v>164</v>
      </c>
      <c r="N6874" s="27" t="s">
        <v>13387</v>
      </c>
    </row>
    <row r="6875" spans="1:14" ht="16.5" customHeight="1">
      <c r="A6875" s="24">
        <v>8536699008</v>
      </c>
      <c r="B6875" s="25"/>
      <c r="C6875" s="26">
        <v>0.08</v>
      </c>
      <c r="D6875" s="27"/>
      <c r="E6875" s="27" t="s">
        <v>12139</v>
      </c>
      <c r="F6875" s="27" t="s">
        <v>12148</v>
      </c>
      <c r="G6875" s="28" t="s">
        <v>159</v>
      </c>
      <c r="H6875" s="27" t="s">
        <v>160</v>
      </c>
      <c r="I6875" s="118" t="s">
        <v>12149</v>
      </c>
      <c r="J6875" s="29">
        <v>16.62</v>
      </c>
      <c r="K6875" s="28" t="s">
        <v>162</v>
      </c>
      <c r="L6875" s="27" t="s">
        <v>170</v>
      </c>
      <c r="M6875" s="27" t="s">
        <v>164</v>
      </c>
      <c r="N6875" s="27" t="s">
        <v>170</v>
      </c>
    </row>
    <row r="6876" spans="1:14" ht="16.5" customHeight="1">
      <c r="A6876" s="24">
        <v>8536908500</v>
      </c>
      <c r="B6876" s="25"/>
      <c r="C6876" s="26"/>
      <c r="D6876" s="27"/>
      <c r="E6876" s="27" t="s">
        <v>11362</v>
      </c>
      <c r="F6876" s="27" t="s">
        <v>11363</v>
      </c>
      <c r="G6876" s="28" t="s">
        <v>413</v>
      </c>
      <c r="H6876" s="27" t="s">
        <v>414</v>
      </c>
      <c r="I6876" s="118" t="s">
        <v>8060</v>
      </c>
      <c r="J6876" s="29">
        <v>6.16</v>
      </c>
      <c r="K6876" s="28" t="s">
        <v>162</v>
      </c>
      <c r="L6876" s="27" t="s">
        <v>498</v>
      </c>
      <c r="M6876" s="27" t="s">
        <v>164</v>
      </c>
      <c r="N6876" s="27" t="s">
        <v>18088</v>
      </c>
    </row>
    <row r="6877" spans="1:14" ht="16.5" customHeight="1">
      <c r="A6877" s="24">
        <v>8541100009</v>
      </c>
      <c r="B6877" s="25"/>
      <c r="C6877" s="26"/>
      <c r="D6877" s="27"/>
      <c r="E6877" s="27" t="s">
        <v>11383</v>
      </c>
      <c r="F6877" s="27" t="s">
        <v>12150</v>
      </c>
      <c r="G6877" s="28" t="s">
        <v>173</v>
      </c>
      <c r="H6877" s="27" t="s">
        <v>174</v>
      </c>
      <c r="I6877" s="118" t="s">
        <v>9218</v>
      </c>
      <c r="J6877" s="29">
        <v>3</v>
      </c>
      <c r="K6877" s="28" t="s">
        <v>162</v>
      </c>
      <c r="L6877" s="27" t="s">
        <v>393</v>
      </c>
      <c r="M6877" s="27" t="s">
        <v>164</v>
      </c>
      <c r="N6877" s="27" t="s">
        <v>18079</v>
      </c>
    </row>
    <row r="6878" spans="1:14" ht="16.5" customHeight="1">
      <c r="A6878" s="24">
        <v>8541100009</v>
      </c>
      <c r="B6878" s="25"/>
      <c r="C6878" s="26"/>
      <c r="D6878" s="27"/>
      <c r="E6878" s="27" t="s">
        <v>11383</v>
      </c>
      <c r="F6878" s="27" t="s">
        <v>9219</v>
      </c>
      <c r="G6878" s="28" t="s">
        <v>159</v>
      </c>
      <c r="H6878" s="27" t="s">
        <v>160</v>
      </c>
      <c r="I6878" s="118" t="s">
        <v>9220</v>
      </c>
      <c r="J6878" s="29">
        <v>3.52</v>
      </c>
      <c r="K6878" s="28" t="s">
        <v>162</v>
      </c>
      <c r="L6878" s="27" t="s">
        <v>372</v>
      </c>
      <c r="M6878" s="27" t="s">
        <v>164</v>
      </c>
      <c r="N6878" s="27" t="s">
        <v>372</v>
      </c>
    </row>
    <row r="6879" spans="1:14" ht="16.5" customHeight="1">
      <c r="A6879" s="24">
        <v>8541210000</v>
      </c>
      <c r="B6879" s="25"/>
      <c r="C6879" s="26"/>
      <c r="D6879" s="27"/>
      <c r="E6879" s="27" t="s">
        <v>12151</v>
      </c>
      <c r="F6879" s="27" t="s">
        <v>12152</v>
      </c>
      <c r="G6879" s="28" t="s">
        <v>282</v>
      </c>
      <c r="H6879" s="27" t="s">
        <v>283</v>
      </c>
      <c r="I6879" s="118" t="s">
        <v>12153</v>
      </c>
      <c r="J6879" s="29">
        <v>4.0199999999999996</v>
      </c>
      <c r="K6879" s="28" t="s">
        <v>162</v>
      </c>
      <c r="L6879" s="27" t="s">
        <v>12154</v>
      </c>
      <c r="M6879" s="27" t="s">
        <v>164</v>
      </c>
      <c r="N6879" s="27" t="s">
        <v>18436</v>
      </c>
    </row>
    <row r="6880" spans="1:14" ht="16.5" customHeight="1">
      <c r="A6880" s="24">
        <v>8541410002</v>
      </c>
      <c r="B6880" s="25"/>
      <c r="C6880" s="26"/>
      <c r="D6880" s="27"/>
      <c r="E6880" s="27" t="s">
        <v>4435</v>
      </c>
      <c r="F6880" s="27" t="s">
        <v>12155</v>
      </c>
      <c r="G6880" s="28" t="s">
        <v>173</v>
      </c>
      <c r="H6880" s="27" t="s">
        <v>174</v>
      </c>
      <c r="I6880" s="118" t="s">
        <v>4437</v>
      </c>
      <c r="J6880" s="29">
        <v>100.44</v>
      </c>
      <c r="K6880" s="28" t="s">
        <v>162</v>
      </c>
      <c r="L6880" s="27" t="s">
        <v>184</v>
      </c>
      <c r="M6880" s="27" t="s">
        <v>164</v>
      </c>
      <c r="N6880" s="27" t="s">
        <v>184</v>
      </c>
    </row>
    <row r="6881" spans="1:14" ht="16.5" customHeight="1">
      <c r="A6881" s="24">
        <v>8541410002</v>
      </c>
      <c r="B6881" s="25"/>
      <c r="C6881" s="26"/>
      <c r="D6881" s="27"/>
      <c r="E6881" s="27" t="s">
        <v>4435</v>
      </c>
      <c r="F6881" s="27" t="s">
        <v>7413</v>
      </c>
      <c r="G6881" s="28" t="s">
        <v>173</v>
      </c>
      <c r="H6881" s="27" t="s">
        <v>174</v>
      </c>
      <c r="I6881" s="118" t="s">
        <v>2871</v>
      </c>
      <c r="J6881" s="29">
        <v>63.75</v>
      </c>
      <c r="K6881" s="28" t="s">
        <v>162</v>
      </c>
      <c r="L6881" s="27" t="s">
        <v>1314</v>
      </c>
      <c r="M6881" s="27" t="s">
        <v>164</v>
      </c>
      <c r="N6881" s="27" t="s">
        <v>18130</v>
      </c>
    </row>
    <row r="6882" spans="1:14" ht="16.5" customHeight="1">
      <c r="A6882" s="24">
        <v>8541490000</v>
      </c>
      <c r="B6882" s="25"/>
      <c r="C6882" s="26"/>
      <c r="D6882" s="27"/>
      <c r="E6882" s="27" t="s">
        <v>12156</v>
      </c>
      <c r="F6882" s="27" t="s">
        <v>7875</v>
      </c>
      <c r="G6882" s="28" t="s">
        <v>1556</v>
      </c>
      <c r="H6882" s="27" t="s">
        <v>1557</v>
      </c>
      <c r="I6882" s="118" t="s">
        <v>7876</v>
      </c>
      <c r="J6882" s="29">
        <v>10035.9</v>
      </c>
      <c r="K6882" s="28" t="s">
        <v>162</v>
      </c>
      <c r="L6882" s="27" t="s">
        <v>246</v>
      </c>
      <c r="M6882" s="27" t="s">
        <v>164</v>
      </c>
      <c r="N6882" s="27" t="s">
        <v>246</v>
      </c>
    </row>
    <row r="6883" spans="1:14" ht="16.5" customHeight="1" thickBot="1">
      <c r="A6883" s="24">
        <v>8541600000</v>
      </c>
      <c r="B6883" s="25"/>
      <c r="C6883" s="26"/>
      <c r="D6883" s="27"/>
      <c r="E6883" s="27" t="s">
        <v>1315</v>
      </c>
      <c r="F6883" s="27" t="s">
        <v>11394</v>
      </c>
      <c r="G6883" s="28" t="s">
        <v>355</v>
      </c>
      <c r="H6883" s="27" t="s">
        <v>356</v>
      </c>
      <c r="I6883" s="118" t="s">
        <v>11395</v>
      </c>
      <c r="J6883" s="29">
        <v>3.38</v>
      </c>
      <c r="K6883" s="28" t="s">
        <v>162</v>
      </c>
      <c r="L6883" s="27" t="s">
        <v>601</v>
      </c>
      <c r="M6883" s="27" t="s">
        <v>164</v>
      </c>
      <c r="N6883" s="27" t="s">
        <v>601</v>
      </c>
    </row>
    <row r="6884" spans="1:14" ht="16.5" customHeight="1" thickTop="1" thickBot="1">
      <c r="A6884" s="30">
        <v>8542339000</v>
      </c>
      <c r="B6884" s="25"/>
      <c r="C6884" s="26"/>
      <c r="D6884" s="27"/>
      <c r="E6884" s="27" t="s">
        <v>2611</v>
      </c>
      <c r="F6884" s="27" t="s">
        <v>2614</v>
      </c>
      <c r="G6884" s="28" t="s">
        <v>243</v>
      </c>
      <c r="H6884" s="27" t="s">
        <v>244</v>
      </c>
      <c r="I6884" s="118" t="s">
        <v>2615</v>
      </c>
      <c r="J6884" s="29">
        <v>11.1</v>
      </c>
      <c r="K6884" s="28" t="s">
        <v>162</v>
      </c>
      <c r="L6884" s="27" t="s">
        <v>9740</v>
      </c>
      <c r="M6884" s="27" t="s">
        <v>164</v>
      </c>
      <c r="N6884" s="27" t="s">
        <v>9740</v>
      </c>
    </row>
    <row r="6885" spans="1:14" ht="16.5" customHeight="1" thickTop="1" thickBot="1">
      <c r="A6885" s="30">
        <v>8542399010</v>
      </c>
      <c r="B6885" s="25"/>
      <c r="C6885" s="26"/>
      <c r="D6885" s="27"/>
      <c r="E6885" s="27" t="s">
        <v>4253</v>
      </c>
      <c r="F6885" s="27" t="s">
        <v>12157</v>
      </c>
      <c r="G6885" s="28" t="s">
        <v>159</v>
      </c>
      <c r="H6885" s="27" t="s">
        <v>160</v>
      </c>
      <c r="I6885" s="118" t="s">
        <v>12158</v>
      </c>
      <c r="J6885" s="29">
        <v>378</v>
      </c>
      <c r="K6885" s="28" t="s">
        <v>162</v>
      </c>
      <c r="L6885" s="27" t="s">
        <v>4405</v>
      </c>
      <c r="M6885" s="27" t="s">
        <v>164</v>
      </c>
      <c r="N6885" s="27" t="s">
        <v>18256</v>
      </c>
    </row>
    <row r="6886" spans="1:14" ht="16.5" customHeight="1" thickTop="1">
      <c r="A6886" s="24">
        <v>8548009000</v>
      </c>
      <c r="B6886" s="25"/>
      <c r="C6886" s="26">
        <v>0.05</v>
      </c>
      <c r="D6886" s="27"/>
      <c r="E6886" s="27" t="s">
        <v>9105</v>
      </c>
      <c r="F6886" s="27" t="s">
        <v>12159</v>
      </c>
      <c r="G6886" s="28" t="s">
        <v>173</v>
      </c>
      <c r="H6886" s="27" t="s">
        <v>174</v>
      </c>
      <c r="I6886" s="118" t="s">
        <v>12160</v>
      </c>
      <c r="J6886" s="29">
        <v>163.06</v>
      </c>
      <c r="K6886" s="28" t="s">
        <v>162</v>
      </c>
      <c r="L6886" s="27" t="s">
        <v>12161</v>
      </c>
      <c r="M6886" s="27" t="s">
        <v>164</v>
      </c>
      <c r="N6886" s="27" t="s">
        <v>12161</v>
      </c>
    </row>
    <row r="6887" spans="1:14" ht="16.5" customHeight="1" thickBot="1">
      <c r="A6887" s="24">
        <v>8548009000</v>
      </c>
      <c r="B6887" s="25"/>
      <c r="C6887" s="26">
        <v>0.05</v>
      </c>
      <c r="D6887" s="27"/>
      <c r="E6887" s="27" t="s">
        <v>11418</v>
      </c>
      <c r="F6887" s="27" t="s">
        <v>3464</v>
      </c>
      <c r="G6887" s="28" t="s">
        <v>292</v>
      </c>
      <c r="H6887" s="27" t="s">
        <v>293</v>
      </c>
      <c r="I6887" s="118" t="s">
        <v>3465</v>
      </c>
      <c r="J6887" s="29">
        <v>670</v>
      </c>
      <c r="K6887" s="28" t="s">
        <v>162</v>
      </c>
      <c r="L6887" s="27" t="s">
        <v>3466</v>
      </c>
      <c r="M6887" s="27" t="s">
        <v>164</v>
      </c>
      <c r="N6887" s="27" t="s">
        <v>18384</v>
      </c>
    </row>
    <row r="6888" spans="1:14" ht="16.5" customHeight="1" thickTop="1" thickBot="1">
      <c r="A6888" s="32">
        <v>8536201007</v>
      </c>
      <c r="B6888" s="25"/>
      <c r="C6888" s="26">
        <v>0.1</v>
      </c>
      <c r="D6888" s="27"/>
      <c r="E6888" s="27" t="s">
        <v>11747</v>
      </c>
      <c r="F6888" s="27" t="s">
        <v>12162</v>
      </c>
      <c r="G6888" s="28" t="s">
        <v>173</v>
      </c>
      <c r="H6888" s="27" t="s">
        <v>174</v>
      </c>
      <c r="I6888" s="118" t="s">
        <v>12163</v>
      </c>
      <c r="J6888" s="29">
        <v>304.5</v>
      </c>
      <c r="K6888" s="28" t="s">
        <v>162</v>
      </c>
      <c r="L6888" s="27" t="s">
        <v>3240</v>
      </c>
      <c r="M6888" s="27" t="s">
        <v>164</v>
      </c>
      <c r="N6888" s="27" t="s">
        <v>18437</v>
      </c>
    </row>
    <row r="6889" spans="1:14" ht="16.5" customHeight="1" thickTop="1">
      <c r="A6889" s="24">
        <v>8538909908</v>
      </c>
      <c r="B6889" s="25"/>
      <c r="C6889" s="26">
        <v>0.05</v>
      </c>
      <c r="D6889" s="27"/>
      <c r="E6889" s="27" t="s">
        <v>11364</v>
      </c>
      <c r="F6889" s="27" t="s">
        <v>12164</v>
      </c>
      <c r="G6889" s="28" t="s">
        <v>347</v>
      </c>
      <c r="H6889" s="27" t="s">
        <v>348</v>
      </c>
      <c r="I6889" s="118" t="s">
        <v>4395</v>
      </c>
      <c r="J6889" s="29">
        <v>195.91</v>
      </c>
      <c r="K6889" s="28" t="s">
        <v>162</v>
      </c>
      <c r="L6889" s="27" t="s">
        <v>428</v>
      </c>
      <c r="M6889" s="27" t="s">
        <v>164</v>
      </c>
      <c r="N6889" s="27" t="s">
        <v>8728</v>
      </c>
    </row>
    <row r="6890" spans="1:14" ht="16.5" customHeight="1">
      <c r="A6890" s="24">
        <v>8538909908</v>
      </c>
      <c r="B6890" s="25"/>
      <c r="C6890" s="26"/>
      <c r="D6890" s="27"/>
      <c r="E6890" s="27" t="s">
        <v>11364</v>
      </c>
      <c r="F6890" s="27" t="s">
        <v>12165</v>
      </c>
      <c r="G6890" s="28" t="s">
        <v>347</v>
      </c>
      <c r="H6890" s="27" t="s">
        <v>348</v>
      </c>
      <c r="I6890" s="118" t="s">
        <v>4397</v>
      </c>
      <c r="J6890" s="29">
        <v>200.83</v>
      </c>
      <c r="K6890" s="28" t="s">
        <v>162</v>
      </c>
      <c r="L6890" s="27" t="s">
        <v>428</v>
      </c>
      <c r="M6890" s="27" t="s">
        <v>164</v>
      </c>
      <c r="N6890" s="27" t="s">
        <v>8728</v>
      </c>
    </row>
    <row r="6891" spans="1:14" ht="16.5" customHeight="1">
      <c r="A6891" s="24">
        <v>8538909908</v>
      </c>
      <c r="B6891" s="25"/>
      <c r="C6891" s="26"/>
      <c r="D6891" s="27"/>
      <c r="E6891" s="27" t="s">
        <v>11364</v>
      </c>
      <c r="F6891" s="27" t="s">
        <v>12166</v>
      </c>
      <c r="G6891" s="28" t="s">
        <v>347</v>
      </c>
      <c r="H6891" s="27" t="s">
        <v>348</v>
      </c>
      <c r="I6891" s="118" t="s">
        <v>12167</v>
      </c>
      <c r="J6891" s="29">
        <v>95.18</v>
      </c>
      <c r="K6891" s="28" t="s">
        <v>162</v>
      </c>
      <c r="L6891" s="27" t="s">
        <v>428</v>
      </c>
      <c r="M6891" s="27" t="s">
        <v>164</v>
      </c>
      <c r="N6891" s="27" t="s">
        <v>8728</v>
      </c>
    </row>
    <row r="6892" spans="1:14" ht="16.5" customHeight="1">
      <c r="A6892" s="24">
        <v>8538909908</v>
      </c>
      <c r="B6892" s="25"/>
      <c r="C6892" s="26"/>
      <c r="D6892" s="27"/>
      <c r="E6892" s="27" t="s">
        <v>11364</v>
      </c>
      <c r="F6892" s="27" t="s">
        <v>12168</v>
      </c>
      <c r="G6892" s="28" t="s">
        <v>347</v>
      </c>
      <c r="H6892" s="27" t="s">
        <v>348</v>
      </c>
      <c r="I6892" s="118" t="s">
        <v>12169</v>
      </c>
      <c r="J6892" s="29">
        <v>26.24</v>
      </c>
      <c r="K6892" s="28" t="s">
        <v>162</v>
      </c>
      <c r="L6892" s="27" t="s">
        <v>428</v>
      </c>
      <c r="M6892" s="27" t="s">
        <v>164</v>
      </c>
      <c r="N6892" s="27" t="s">
        <v>8728</v>
      </c>
    </row>
    <row r="6893" spans="1:14" ht="16.5" customHeight="1">
      <c r="A6893" s="24">
        <v>8538909908</v>
      </c>
      <c r="B6893" s="25"/>
      <c r="C6893" s="26"/>
      <c r="D6893" s="27"/>
      <c r="E6893" s="27" t="s">
        <v>11364</v>
      </c>
      <c r="F6893" s="27" t="s">
        <v>12170</v>
      </c>
      <c r="G6893" s="28" t="s">
        <v>347</v>
      </c>
      <c r="H6893" s="27" t="s">
        <v>348</v>
      </c>
      <c r="I6893" s="118" t="s">
        <v>12171</v>
      </c>
      <c r="J6893" s="29">
        <v>128.38999999999999</v>
      </c>
      <c r="K6893" s="28" t="s">
        <v>162</v>
      </c>
      <c r="L6893" s="27" t="s">
        <v>428</v>
      </c>
      <c r="M6893" s="27" t="s">
        <v>164</v>
      </c>
      <c r="N6893" s="27" t="s">
        <v>8728</v>
      </c>
    </row>
    <row r="6894" spans="1:14" ht="16.5" customHeight="1">
      <c r="A6894" s="24">
        <v>8538909908</v>
      </c>
      <c r="B6894" s="25"/>
      <c r="C6894" s="26"/>
      <c r="D6894" s="27"/>
      <c r="E6894" s="27" t="s">
        <v>11364</v>
      </c>
      <c r="F6894" s="27" t="s">
        <v>12172</v>
      </c>
      <c r="G6894" s="28" t="s">
        <v>347</v>
      </c>
      <c r="H6894" s="27" t="s">
        <v>348</v>
      </c>
      <c r="I6894" s="118" t="s">
        <v>12173</v>
      </c>
      <c r="J6894" s="29">
        <v>24.97</v>
      </c>
      <c r="K6894" s="28" t="s">
        <v>162</v>
      </c>
      <c r="L6894" s="27" t="s">
        <v>428</v>
      </c>
      <c r="M6894" s="27" t="s">
        <v>164</v>
      </c>
      <c r="N6894" s="27" t="s">
        <v>8728</v>
      </c>
    </row>
    <row r="6895" spans="1:14" ht="16.5" customHeight="1">
      <c r="A6895" s="24">
        <v>8538909908</v>
      </c>
      <c r="B6895" s="25"/>
      <c r="C6895" s="26"/>
      <c r="D6895" s="27"/>
      <c r="E6895" s="27" t="s">
        <v>11364</v>
      </c>
      <c r="F6895" s="27" t="s">
        <v>12174</v>
      </c>
      <c r="G6895" s="28" t="s">
        <v>347</v>
      </c>
      <c r="H6895" s="27" t="s">
        <v>348</v>
      </c>
      <c r="I6895" s="118" t="s">
        <v>12175</v>
      </c>
      <c r="J6895" s="29">
        <v>155.13999999999999</v>
      </c>
      <c r="K6895" s="28" t="s">
        <v>162</v>
      </c>
      <c r="L6895" s="27" t="s">
        <v>428</v>
      </c>
      <c r="M6895" s="27" t="s">
        <v>164</v>
      </c>
      <c r="N6895" s="27" t="s">
        <v>8728</v>
      </c>
    </row>
    <row r="6896" spans="1:14" ht="16.5" customHeight="1">
      <c r="A6896" s="24">
        <v>8538909908</v>
      </c>
      <c r="B6896" s="25"/>
      <c r="C6896" s="26"/>
      <c r="D6896" s="27"/>
      <c r="E6896" s="27" t="s">
        <v>11364</v>
      </c>
      <c r="F6896" s="27" t="s">
        <v>12176</v>
      </c>
      <c r="G6896" s="28" t="s">
        <v>347</v>
      </c>
      <c r="H6896" s="27" t="s">
        <v>348</v>
      </c>
      <c r="I6896" s="118" t="s">
        <v>12177</v>
      </c>
      <c r="J6896" s="29">
        <v>112.88</v>
      </c>
      <c r="K6896" s="28" t="s">
        <v>162</v>
      </c>
      <c r="L6896" s="27" t="s">
        <v>428</v>
      </c>
      <c r="M6896" s="27" t="s">
        <v>164</v>
      </c>
      <c r="N6896" s="27" t="s">
        <v>8728</v>
      </c>
    </row>
    <row r="6897" spans="1:14" ht="16.5" customHeight="1">
      <c r="A6897" s="24">
        <v>8538909908</v>
      </c>
      <c r="B6897" s="25"/>
      <c r="C6897" s="26"/>
      <c r="D6897" s="27"/>
      <c r="E6897" s="27" t="s">
        <v>11364</v>
      </c>
      <c r="F6897" s="27" t="s">
        <v>12178</v>
      </c>
      <c r="G6897" s="28" t="s">
        <v>347</v>
      </c>
      <c r="H6897" s="27" t="s">
        <v>348</v>
      </c>
      <c r="I6897" s="118" t="s">
        <v>12179</v>
      </c>
      <c r="J6897" s="29">
        <v>65.28</v>
      </c>
      <c r="K6897" s="28" t="s">
        <v>162</v>
      </c>
      <c r="L6897" s="27" t="s">
        <v>428</v>
      </c>
      <c r="M6897" s="27" t="s">
        <v>164</v>
      </c>
      <c r="N6897" s="27" t="s">
        <v>8728</v>
      </c>
    </row>
    <row r="6898" spans="1:14" ht="16.5" customHeight="1">
      <c r="A6898" s="24">
        <v>8538909908</v>
      </c>
      <c r="B6898" s="25"/>
      <c r="C6898" s="26"/>
      <c r="D6898" s="27"/>
      <c r="E6898" s="27" t="s">
        <v>11364</v>
      </c>
      <c r="F6898" s="27" t="s">
        <v>12180</v>
      </c>
      <c r="G6898" s="28" t="s">
        <v>347</v>
      </c>
      <c r="H6898" s="27" t="s">
        <v>348</v>
      </c>
      <c r="I6898" s="118" t="s">
        <v>12181</v>
      </c>
      <c r="J6898" s="29">
        <v>30</v>
      </c>
      <c r="K6898" s="28" t="s">
        <v>162</v>
      </c>
      <c r="L6898" s="27" t="s">
        <v>428</v>
      </c>
      <c r="M6898" s="27" t="s">
        <v>164</v>
      </c>
      <c r="N6898" s="27" t="s">
        <v>8728</v>
      </c>
    </row>
    <row r="6899" spans="1:14" ht="16.5" customHeight="1">
      <c r="A6899" s="24">
        <v>8538909908</v>
      </c>
      <c r="B6899" s="25"/>
      <c r="C6899" s="26"/>
      <c r="D6899" s="27"/>
      <c r="E6899" s="27" t="s">
        <v>11364</v>
      </c>
      <c r="F6899" s="27" t="s">
        <v>12182</v>
      </c>
      <c r="G6899" s="28" t="s">
        <v>347</v>
      </c>
      <c r="H6899" s="27" t="s">
        <v>348</v>
      </c>
      <c r="I6899" s="118" t="s">
        <v>12183</v>
      </c>
      <c r="J6899" s="29">
        <v>105.15</v>
      </c>
      <c r="K6899" s="28" t="s">
        <v>162</v>
      </c>
      <c r="L6899" s="27" t="s">
        <v>428</v>
      </c>
      <c r="M6899" s="27" t="s">
        <v>164</v>
      </c>
      <c r="N6899" s="27" t="s">
        <v>8728</v>
      </c>
    </row>
    <row r="6900" spans="1:14" ht="16.5" customHeight="1">
      <c r="A6900" s="24">
        <v>8538909908</v>
      </c>
      <c r="B6900" s="25"/>
      <c r="C6900" s="26">
        <v>0.05</v>
      </c>
      <c r="D6900" s="27"/>
      <c r="E6900" s="27" t="s">
        <v>12184</v>
      </c>
      <c r="F6900" s="27" t="s">
        <v>12185</v>
      </c>
      <c r="G6900" s="28" t="s">
        <v>413</v>
      </c>
      <c r="H6900" s="27" t="s">
        <v>414</v>
      </c>
      <c r="I6900" s="118" t="s">
        <v>508</v>
      </c>
      <c r="J6900" s="29">
        <v>4.76</v>
      </c>
      <c r="K6900" s="28" t="s">
        <v>162</v>
      </c>
      <c r="L6900" s="27" t="s">
        <v>498</v>
      </c>
      <c r="M6900" s="27" t="s">
        <v>164</v>
      </c>
      <c r="N6900" s="27" t="s">
        <v>18088</v>
      </c>
    </row>
    <row r="6901" spans="1:14" ht="16.5" customHeight="1">
      <c r="A6901" s="24">
        <v>8504409100</v>
      </c>
      <c r="B6901" s="25"/>
      <c r="C6901" s="26"/>
      <c r="D6901" s="27"/>
      <c r="E6901" s="27" t="s">
        <v>3490</v>
      </c>
      <c r="F6901" s="27" t="s">
        <v>7234</v>
      </c>
      <c r="G6901" s="28" t="s">
        <v>173</v>
      </c>
      <c r="H6901" s="27" t="s">
        <v>174</v>
      </c>
      <c r="I6901" s="118" t="s">
        <v>7235</v>
      </c>
      <c r="J6901" s="29">
        <v>12.86</v>
      </c>
      <c r="K6901" s="28" t="s">
        <v>162</v>
      </c>
      <c r="L6901" s="27" t="s">
        <v>212</v>
      </c>
      <c r="M6901" s="27" t="s">
        <v>164</v>
      </c>
      <c r="N6901" s="27" t="s">
        <v>18065</v>
      </c>
    </row>
    <row r="6902" spans="1:14" ht="16.5" customHeight="1">
      <c r="A6902" s="24">
        <v>8504409100</v>
      </c>
      <c r="B6902" s="25"/>
      <c r="C6902" s="26"/>
      <c r="D6902" s="27"/>
      <c r="E6902" s="27" t="s">
        <v>3490</v>
      </c>
      <c r="F6902" s="27" t="s">
        <v>3191</v>
      </c>
      <c r="G6902" s="28" t="s">
        <v>173</v>
      </c>
      <c r="H6902" s="27" t="s">
        <v>174</v>
      </c>
      <c r="I6902" s="118" t="s">
        <v>3192</v>
      </c>
      <c r="J6902" s="29">
        <v>1911.94</v>
      </c>
      <c r="K6902" s="28" t="s">
        <v>162</v>
      </c>
      <c r="L6902" s="27" t="s">
        <v>3193</v>
      </c>
      <c r="M6902" s="27" t="s">
        <v>164</v>
      </c>
      <c r="N6902" s="27" t="s">
        <v>18191</v>
      </c>
    </row>
    <row r="6903" spans="1:14" ht="16.5" customHeight="1">
      <c r="A6903" s="24">
        <v>8504509500</v>
      </c>
      <c r="B6903" s="25"/>
      <c r="C6903" s="26"/>
      <c r="D6903" s="27"/>
      <c r="E6903" s="27" t="s">
        <v>1554</v>
      </c>
      <c r="F6903" s="27" t="s">
        <v>12186</v>
      </c>
      <c r="G6903" s="28" t="s">
        <v>173</v>
      </c>
      <c r="H6903" s="27" t="s">
        <v>174</v>
      </c>
      <c r="I6903" s="118" t="s">
        <v>12187</v>
      </c>
      <c r="J6903" s="29">
        <v>145.4</v>
      </c>
      <c r="K6903" s="28" t="s">
        <v>162</v>
      </c>
      <c r="L6903" s="27" t="s">
        <v>372</v>
      </c>
      <c r="M6903" s="27" t="s">
        <v>164</v>
      </c>
      <c r="N6903" s="27" t="s">
        <v>1383</v>
      </c>
    </row>
    <row r="6904" spans="1:14" ht="16.5" customHeight="1">
      <c r="A6904" s="24">
        <v>8504509500</v>
      </c>
      <c r="B6904" s="25"/>
      <c r="C6904" s="26"/>
      <c r="D6904" s="27"/>
      <c r="E6904" s="27" t="s">
        <v>1554</v>
      </c>
      <c r="F6904" s="27" t="s">
        <v>12188</v>
      </c>
      <c r="G6904" s="28" t="s">
        <v>173</v>
      </c>
      <c r="H6904" s="27" t="s">
        <v>174</v>
      </c>
      <c r="I6904" s="118" t="s">
        <v>12189</v>
      </c>
      <c r="J6904" s="29">
        <v>16</v>
      </c>
      <c r="K6904" s="28" t="s">
        <v>162</v>
      </c>
      <c r="L6904" s="27" t="s">
        <v>825</v>
      </c>
      <c r="M6904" s="27" t="s">
        <v>164</v>
      </c>
      <c r="N6904" s="27" t="s">
        <v>18108</v>
      </c>
    </row>
    <row r="6905" spans="1:14" ht="16.5" customHeight="1">
      <c r="A6905" s="24">
        <v>8504509500</v>
      </c>
      <c r="B6905" s="25"/>
      <c r="C6905" s="26"/>
      <c r="D6905" s="27"/>
      <c r="E6905" s="27" t="s">
        <v>12190</v>
      </c>
      <c r="F6905" s="27" t="s">
        <v>12191</v>
      </c>
      <c r="G6905" s="28" t="s">
        <v>282</v>
      </c>
      <c r="H6905" s="27" t="s">
        <v>283</v>
      </c>
      <c r="I6905" s="118" t="s">
        <v>12192</v>
      </c>
      <c r="J6905" s="29">
        <v>169.13</v>
      </c>
      <c r="K6905" s="28" t="s">
        <v>162</v>
      </c>
      <c r="L6905" s="27" t="s">
        <v>42</v>
      </c>
      <c r="M6905" s="27" t="s">
        <v>164</v>
      </c>
      <c r="N6905" s="27" t="s">
        <v>18077</v>
      </c>
    </row>
    <row r="6906" spans="1:14" ht="16.5" customHeight="1">
      <c r="A6906" s="24">
        <v>8504901100</v>
      </c>
      <c r="B6906" s="25"/>
      <c r="C6906" s="26"/>
      <c r="D6906" s="27"/>
      <c r="E6906" s="27" t="s">
        <v>2773</v>
      </c>
      <c r="F6906" s="27" t="s">
        <v>12193</v>
      </c>
      <c r="G6906" s="28" t="s">
        <v>282</v>
      </c>
      <c r="H6906" s="27" t="s">
        <v>283</v>
      </c>
      <c r="I6906" s="118" t="s">
        <v>12194</v>
      </c>
      <c r="J6906" s="29">
        <v>19.399999999999999</v>
      </c>
      <c r="K6906" s="28" t="s">
        <v>162</v>
      </c>
      <c r="L6906" s="27" t="s">
        <v>218</v>
      </c>
      <c r="M6906" s="27" t="s">
        <v>164</v>
      </c>
      <c r="N6906" s="27" t="s">
        <v>18066</v>
      </c>
    </row>
    <row r="6907" spans="1:14" ht="16.5" customHeight="1">
      <c r="A6907" s="24">
        <v>8532220000</v>
      </c>
      <c r="B6907" s="25"/>
      <c r="C6907" s="26"/>
      <c r="D6907" s="27"/>
      <c r="E6907" s="27" t="s">
        <v>2022</v>
      </c>
      <c r="F6907" s="27" t="s">
        <v>9137</v>
      </c>
      <c r="G6907" s="28" t="s">
        <v>282</v>
      </c>
      <c r="H6907" s="27" t="s">
        <v>283</v>
      </c>
      <c r="I6907" s="118" t="s">
        <v>9004</v>
      </c>
      <c r="J6907" s="29">
        <v>8</v>
      </c>
      <c r="K6907" s="28" t="s">
        <v>162</v>
      </c>
      <c r="L6907" s="27" t="s">
        <v>285</v>
      </c>
      <c r="M6907" s="27" t="s">
        <v>164</v>
      </c>
      <c r="N6907" s="27" t="s">
        <v>18075</v>
      </c>
    </row>
    <row r="6908" spans="1:14" ht="16.5" customHeight="1">
      <c r="A6908" s="24">
        <v>8532220000</v>
      </c>
      <c r="B6908" s="25"/>
      <c r="C6908" s="26"/>
      <c r="D6908" s="27"/>
      <c r="E6908" s="27" t="s">
        <v>2022</v>
      </c>
      <c r="F6908" s="27" t="s">
        <v>12195</v>
      </c>
      <c r="G6908" s="28" t="s">
        <v>282</v>
      </c>
      <c r="H6908" s="27" t="s">
        <v>283</v>
      </c>
      <c r="I6908" s="118" t="s">
        <v>12196</v>
      </c>
      <c r="J6908" s="29">
        <v>1.19</v>
      </c>
      <c r="K6908" s="28" t="s">
        <v>162</v>
      </c>
      <c r="L6908" s="27" t="s">
        <v>285</v>
      </c>
      <c r="M6908" s="27" t="s">
        <v>164</v>
      </c>
      <c r="N6908" s="27" t="s">
        <v>18075</v>
      </c>
    </row>
    <row r="6909" spans="1:14" ht="16.5" customHeight="1">
      <c r="A6909" s="24">
        <v>8532220000</v>
      </c>
      <c r="B6909" s="25"/>
      <c r="C6909" s="26"/>
      <c r="D6909" s="27"/>
      <c r="E6909" s="27" t="s">
        <v>2022</v>
      </c>
      <c r="F6909" s="27" t="s">
        <v>9135</v>
      </c>
      <c r="G6909" s="28" t="s">
        <v>282</v>
      </c>
      <c r="H6909" s="27" t="s">
        <v>283</v>
      </c>
      <c r="I6909" s="118" t="s">
        <v>9136</v>
      </c>
      <c r="J6909" s="29">
        <v>4.9000000000000004</v>
      </c>
      <c r="K6909" s="28" t="s">
        <v>162</v>
      </c>
      <c r="L6909" s="27" t="s">
        <v>285</v>
      </c>
      <c r="M6909" s="27" t="s">
        <v>164</v>
      </c>
      <c r="N6909" s="27" t="s">
        <v>18075</v>
      </c>
    </row>
    <row r="6910" spans="1:14" ht="16.5" customHeight="1">
      <c r="A6910" s="24">
        <v>8532220000</v>
      </c>
      <c r="B6910" s="25"/>
      <c r="C6910" s="26"/>
      <c r="D6910" s="27"/>
      <c r="E6910" s="27" t="s">
        <v>2022</v>
      </c>
      <c r="F6910" s="27" t="s">
        <v>2189</v>
      </c>
      <c r="G6910" s="28" t="s">
        <v>282</v>
      </c>
      <c r="H6910" s="27" t="s">
        <v>283</v>
      </c>
      <c r="I6910" s="118" t="s">
        <v>8746</v>
      </c>
      <c r="J6910" s="29">
        <v>5.66</v>
      </c>
      <c r="K6910" s="28" t="s">
        <v>162</v>
      </c>
      <c r="L6910" s="27" t="s">
        <v>285</v>
      </c>
      <c r="M6910" s="27" t="s">
        <v>164</v>
      </c>
      <c r="N6910" s="27" t="s">
        <v>18075</v>
      </c>
    </row>
    <row r="6911" spans="1:14" ht="16.5" customHeight="1">
      <c r="A6911" s="24">
        <v>8532240000</v>
      </c>
      <c r="B6911" s="25"/>
      <c r="C6911" s="26"/>
      <c r="D6911" s="27"/>
      <c r="E6911" s="27" t="s">
        <v>12197</v>
      </c>
      <c r="F6911" s="27" t="s">
        <v>12198</v>
      </c>
      <c r="G6911" s="28" t="s">
        <v>173</v>
      </c>
      <c r="H6911" s="27" t="s">
        <v>174</v>
      </c>
      <c r="I6911" s="118" t="s">
        <v>12199</v>
      </c>
      <c r="J6911" s="29">
        <v>11.95</v>
      </c>
      <c r="K6911" s="28" t="s">
        <v>162</v>
      </c>
      <c r="L6911" s="27" t="s">
        <v>218</v>
      </c>
      <c r="M6911" s="27" t="s">
        <v>164</v>
      </c>
      <c r="N6911" s="27" t="s">
        <v>18066</v>
      </c>
    </row>
    <row r="6912" spans="1:14" ht="16.5" customHeight="1">
      <c r="A6912" s="24">
        <v>8532240000</v>
      </c>
      <c r="B6912" s="25"/>
      <c r="C6912" s="26"/>
      <c r="D6912" s="27"/>
      <c r="E6912" s="27" t="s">
        <v>12197</v>
      </c>
      <c r="F6912" s="27" t="s">
        <v>12200</v>
      </c>
      <c r="G6912" s="28" t="s">
        <v>173</v>
      </c>
      <c r="H6912" s="27" t="s">
        <v>174</v>
      </c>
      <c r="I6912" s="118" t="s">
        <v>4173</v>
      </c>
      <c r="J6912" s="29">
        <v>424.25</v>
      </c>
      <c r="K6912" s="28" t="s">
        <v>162</v>
      </c>
      <c r="L6912" s="27" t="s">
        <v>42</v>
      </c>
      <c r="M6912" s="27" t="s">
        <v>164</v>
      </c>
      <c r="N6912" s="27" t="s">
        <v>18077</v>
      </c>
    </row>
    <row r="6913" spans="1:14" ht="16.5" customHeight="1">
      <c r="A6913" s="24">
        <v>8532240000</v>
      </c>
      <c r="B6913" s="25"/>
      <c r="C6913" s="26"/>
      <c r="D6913" s="27"/>
      <c r="E6913" s="27" t="s">
        <v>12197</v>
      </c>
      <c r="F6913" s="27" t="s">
        <v>12201</v>
      </c>
      <c r="G6913" s="28" t="s">
        <v>173</v>
      </c>
      <c r="H6913" s="27" t="s">
        <v>174</v>
      </c>
      <c r="I6913" s="118" t="s">
        <v>12202</v>
      </c>
      <c r="J6913" s="29">
        <v>666.6</v>
      </c>
      <c r="K6913" s="28" t="s">
        <v>162</v>
      </c>
      <c r="L6913" s="27" t="s">
        <v>218</v>
      </c>
      <c r="M6913" s="27" t="s">
        <v>164</v>
      </c>
      <c r="N6913" s="27" t="s">
        <v>18066</v>
      </c>
    </row>
    <row r="6914" spans="1:14" ht="16.5" customHeight="1">
      <c r="A6914" s="24">
        <v>8532240000</v>
      </c>
      <c r="B6914" s="25"/>
      <c r="C6914" s="26"/>
      <c r="D6914" s="27"/>
      <c r="E6914" s="27" t="s">
        <v>12203</v>
      </c>
      <c r="F6914" s="27" t="s">
        <v>4893</v>
      </c>
      <c r="G6914" s="28" t="s">
        <v>282</v>
      </c>
      <c r="H6914" s="27" t="s">
        <v>283</v>
      </c>
      <c r="I6914" s="118" t="s">
        <v>4894</v>
      </c>
      <c r="J6914" s="29">
        <v>24.16</v>
      </c>
      <c r="K6914" s="28" t="s">
        <v>162</v>
      </c>
      <c r="L6914" s="27" t="s">
        <v>218</v>
      </c>
      <c r="M6914" s="27" t="s">
        <v>164</v>
      </c>
      <c r="N6914" s="27" t="s">
        <v>18066</v>
      </c>
    </row>
    <row r="6915" spans="1:14" ht="16.5" customHeight="1">
      <c r="A6915" s="24">
        <v>8532240000</v>
      </c>
      <c r="B6915" s="25"/>
      <c r="C6915" s="26"/>
      <c r="D6915" s="27"/>
      <c r="E6915" s="27" t="s">
        <v>12203</v>
      </c>
      <c r="F6915" s="27" t="s">
        <v>4895</v>
      </c>
      <c r="G6915" s="28" t="s">
        <v>282</v>
      </c>
      <c r="H6915" s="27" t="s">
        <v>283</v>
      </c>
      <c r="I6915" s="118" t="s">
        <v>4896</v>
      </c>
      <c r="J6915" s="29">
        <v>133.69999999999999</v>
      </c>
      <c r="K6915" s="28" t="s">
        <v>162</v>
      </c>
      <c r="L6915" s="27" t="s">
        <v>218</v>
      </c>
      <c r="M6915" s="27" t="s">
        <v>164</v>
      </c>
      <c r="N6915" s="27" t="s">
        <v>18066</v>
      </c>
    </row>
    <row r="6916" spans="1:14" ht="16.5" customHeight="1">
      <c r="A6916" s="24">
        <v>8532240000</v>
      </c>
      <c r="B6916" s="25"/>
      <c r="C6916" s="26"/>
      <c r="D6916" s="27"/>
      <c r="E6916" s="27" t="s">
        <v>12204</v>
      </c>
      <c r="F6916" s="27" t="s">
        <v>12205</v>
      </c>
      <c r="G6916" s="28" t="s">
        <v>292</v>
      </c>
      <c r="H6916" s="27" t="s">
        <v>293</v>
      </c>
      <c r="I6916" s="118" t="s">
        <v>12206</v>
      </c>
      <c r="J6916" s="29">
        <v>379.96</v>
      </c>
      <c r="K6916" s="28" t="s">
        <v>162</v>
      </c>
      <c r="L6916" s="27" t="s">
        <v>236</v>
      </c>
      <c r="M6916" s="27" t="s">
        <v>164</v>
      </c>
      <c r="N6916" s="27" t="s">
        <v>18068</v>
      </c>
    </row>
    <row r="6917" spans="1:14" ht="16.5" customHeight="1">
      <c r="A6917" s="24">
        <v>8533100000</v>
      </c>
      <c r="B6917" s="25"/>
      <c r="C6917" s="26"/>
      <c r="D6917" s="27"/>
      <c r="E6917" s="27" t="s">
        <v>8931</v>
      </c>
      <c r="F6917" s="27" t="s">
        <v>8951</v>
      </c>
      <c r="G6917" s="28" t="s">
        <v>159</v>
      </c>
      <c r="H6917" s="27" t="s">
        <v>160</v>
      </c>
      <c r="I6917" s="118" t="s">
        <v>8952</v>
      </c>
      <c r="J6917" s="29">
        <v>4.5</v>
      </c>
      <c r="K6917" s="28" t="s">
        <v>162</v>
      </c>
      <c r="L6917" s="27" t="s">
        <v>372</v>
      </c>
      <c r="M6917" s="27" t="s">
        <v>164</v>
      </c>
      <c r="N6917" s="27" t="s">
        <v>1383</v>
      </c>
    </row>
    <row r="6918" spans="1:14" ht="16.5" customHeight="1" thickBot="1">
      <c r="A6918" s="24">
        <v>8533100000</v>
      </c>
      <c r="B6918" s="25"/>
      <c r="C6918" s="26"/>
      <c r="D6918" s="27"/>
      <c r="E6918" s="27" t="s">
        <v>8931</v>
      </c>
      <c r="F6918" s="27" t="s">
        <v>12207</v>
      </c>
      <c r="G6918" s="28" t="s">
        <v>159</v>
      </c>
      <c r="H6918" s="27" t="s">
        <v>160</v>
      </c>
      <c r="I6918" s="118" t="s">
        <v>12208</v>
      </c>
      <c r="J6918" s="29">
        <v>2.4</v>
      </c>
      <c r="K6918" s="28" t="s">
        <v>162</v>
      </c>
      <c r="L6918" s="27" t="s">
        <v>372</v>
      </c>
      <c r="M6918" s="27" t="s">
        <v>164</v>
      </c>
      <c r="N6918" s="27" t="s">
        <v>1383</v>
      </c>
    </row>
    <row r="6919" spans="1:14" ht="16.5" customHeight="1" thickTop="1" thickBot="1">
      <c r="A6919" s="32">
        <v>8536201007</v>
      </c>
      <c r="B6919" s="25"/>
      <c r="C6919" s="26">
        <v>0.1</v>
      </c>
      <c r="D6919" s="27"/>
      <c r="E6919" s="27" t="s">
        <v>12209</v>
      </c>
      <c r="F6919" s="27" t="s">
        <v>12210</v>
      </c>
      <c r="G6919" s="28" t="s">
        <v>173</v>
      </c>
      <c r="H6919" s="27" t="s">
        <v>174</v>
      </c>
      <c r="I6919" s="118" t="s">
        <v>5553</v>
      </c>
      <c r="J6919" s="29">
        <v>36.72</v>
      </c>
      <c r="K6919" s="28" t="s">
        <v>162</v>
      </c>
      <c r="L6919" s="27" t="s">
        <v>397</v>
      </c>
      <c r="M6919" s="27" t="s">
        <v>164</v>
      </c>
      <c r="N6919" s="27" t="s">
        <v>18368</v>
      </c>
    </row>
    <row r="6920" spans="1:14" ht="16.5" customHeight="1" thickTop="1" thickBot="1">
      <c r="A6920" s="32">
        <v>8536201007</v>
      </c>
      <c r="B6920" s="25"/>
      <c r="C6920" s="26"/>
      <c r="D6920" s="27"/>
      <c r="E6920" s="27" t="s">
        <v>12209</v>
      </c>
      <c r="F6920" s="27" t="s">
        <v>12211</v>
      </c>
      <c r="G6920" s="28" t="s">
        <v>173</v>
      </c>
      <c r="H6920" s="27" t="s">
        <v>174</v>
      </c>
      <c r="I6920" s="118" t="s">
        <v>5555</v>
      </c>
      <c r="J6920" s="29">
        <v>310.08</v>
      </c>
      <c r="K6920" s="28" t="s">
        <v>162</v>
      </c>
      <c r="L6920" s="27" t="s">
        <v>397</v>
      </c>
      <c r="M6920" s="27" t="s">
        <v>164</v>
      </c>
      <c r="N6920" s="27" t="s">
        <v>18368</v>
      </c>
    </row>
    <row r="6921" spans="1:14" ht="16.5" customHeight="1" thickTop="1" thickBot="1">
      <c r="A6921" s="32">
        <v>8536201007</v>
      </c>
      <c r="B6921" s="25"/>
      <c r="C6921" s="26"/>
      <c r="D6921" s="27"/>
      <c r="E6921" s="27" t="s">
        <v>12209</v>
      </c>
      <c r="F6921" s="27" t="s">
        <v>12212</v>
      </c>
      <c r="G6921" s="28" t="s">
        <v>173</v>
      </c>
      <c r="H6921" s="27" t="s">
        <v>174</v>
      </c>
      <c r="I6921" s="118" t="s">
        <v>12213</v>
      </c>
      <c r="J6921" s="29">
        <v>130.56</v>
      </c>
      <c r="K6921" s="28" t="s">
        <v>162</v>
      </c>
      <c r="L6921" s="27" t="s">
        <v>397</v>
      </c>
      <c r="M6921" s="27" t="s">
        <v>164</v>
      </c>
      <c r="N6921" s="27" t="s">
        <v>18368</v>
      </c>
    </row>
    <row r="6922" spans="1:14" ht="16.5" customHeight="1" thickTop="1" thickBot="1">
      <c r="A6922" s="32">
        <v>8536201007</v>
      </c>
      <c r="B6922" s="25"/>
      <c r="C6922" s="26"/>
      <c r="D6922" s="27"/>
      <c r="E6922" s="27" t="s">
        <v>12209</v>
      </c>
      <c r="F6922" s="27" t="s">
        <v>12214</v>
      </c>
      <c r="G6922" s="28" t="s">
        <v>173</v>
      </c>
      <c r="H6922" s="27" t="s">
        <v>174</v>
      </c>
      <c r="I6922" s="118" t="s">
        <v>12215</v>
      </c>
      <c r="J6922" s="29">
        <v>53.55</v>
      </c>
      <c r="K6922" s="28" t="s">
        <v>162</v>
      </c>
      <c r="L6922" s="27" t="s">
        <v>397</v>
      </c>
      <c r="M6922" s="27" t="s">
        <v>164</v>
      </c>
      <c r="N6922" s="27" t="s">
        <v>18368</v>
      </c>
    </row>
    <row r="6923" spans="1:14" ht="16.5" customHeight="1" thickTop="1" thickBot="1">
      <c r="A6923" s="32">
        <v>8536201007</v>
      </c>
      <c r="B6923" s="25"/>
      <c r="C6923" s="26"/>
      <c r="D6923" s="27"/>
      <c r="E6923" s="27" t="s">
        <v>12209</v>
      </c>
      <c r="F6923" s="27" t="s">
        <v>12216</v>
      </c>
      <c r="G6923" s="28" t="s">
        <v>173</v>
      </c>
      <c r="H6923" s="27" t="s">
        <v>174</v>
      </c>
      <c r="I6923" s="118" t="s">
        <v>12217</v>
      </c>
      <c r="J6923" s="29">
        <v>16.32</v>
      </c>
      <c r="K6923" s="28" t="s">
        <v>162</v>
      </c>
      <c r="L6923" s="27" t="s">
        <v>397</v>
      </c>
      <c r="M6923" s="27" t="s">
        <v>164</v>
      </c>
      <c r="N6923" s="27" t="s">
        <v>18368</v>
      </c>
    </row>
    <row r="6924" spans="1:14" ht="16.5" customHeight="1" thickTop="1">
      <c r="A6924" s="24">
        <v>8536411000</v>
      </c>
      <c r="B6924" s="25"/>
      <c r="C6924" s="26">
        <v>0.08</v>
      </c>
      <c r="D6924" s="27"/>
      <c r="E6924" s="27" t="s">
        <v>12218</v>
      </c>
      <c r="F6924" s="27" t="s">
        <v>7823</v>
      </c>
      <c r="G6924" s="28" t="s">
        <v>5352</v>
      </c>
      <c r="H6924" s="27" t="s">
        <v>5353</v>
      </c>
      <c r="I6924" s="118" t="s">
        <v>7824</v>
      </c>
      <c r="J6924" s="29">
        <v>8.57</v>
      </c>
      <c r="K6924" s="28" t="s">
        <v>162</v>
      </c>
      <c r="L6924" s="27" t="s">
        <v>1152</v>
      </c>
      <c r="M6924" s="27" t="s">
        <v>164</v>
      </c>
      <c r="N6924" s="27" t="s">
        <v>3701</v>
      </c>
    </row>
    <row r="6925" spans="1:14" ht="16.5" customHeight="1">
      <c r="A6925" s="24">
        <v>8536693000</v>
      </c>
      <c r="B6925" s="25"/>
      <c r="C6925" s="26"/>
      <c r="D6925" s="27"/>
      <c r="E6925" s="27" t="s">
        <v>9495</v>
      </c>
      <c r="F6925" s="27" t="s">
        <v>4361</v>
      </c>
      <c r="G6925" s="28" t="s">
        <v>278</v>
      </c>
      <c r="H6925" s="27" t="s">
        <v>279</v>
      </c>
      <c r="I6925" s="118" t="s">
        <v>4362</v>
      </c>
      <c r="J6925" s="29">
        <v>0.86</v>
      </c>
      <c r="K6925" s="28" t="s">
        <v>162</v>
      </c>
      <c r="L6925" s="27" t="s">
        <v>449</v>
      </c>
      <c r="M6925" s="27" t="s">
        <v>164</v>
      </c>
      <c r="N6925" s="27" t="s">
        <v>18085</v>
      </c>
    </row>
    <row r="6926" spans="1:14" ht="16.5" customHeight="1">
      <c r="A6926" s="24">
        <v>8536693000</v>
      </c>
      <c r="B6926" s="25"/>
      <c r="C6926" s="26"/>
      <c r="D6926" s="27"/>
      <c r="E6926" s="27" t="s">
        <v>12219</v>
      </c>
      <c r="F6926" s="27" t="s">
        <v>12220</v>
      </c>
      <c r="G6926" s="28" t="s">
        <v>282</v>
      </c>
      <c r="H6926" s="27" t="s">
        <v>283</v>
      </c>
      <c r="I6926" s="118" t="s">
        <v>12221</v>
      </c>
      <c r="J6926" s="29">
        <v>95.83</v>
      </c>
      <c r="K6926" s="28" t="s">
        <v>162</v>
      </c>
      <c r="L6926" s="27" t="s">
        <v>1752</v>
      </c>
      <c r="M6926" s="27" t="s">
        <v>164</v>
      </c>
      <c r="N6926" s="27" t="s">
        <v>18149</v>
      </c>
    </row>
    <row r="6927" spans="1:14" ht="16.5" customHeight="1">
      <c r="A6927" s="24">
        <v>8536693000</v>
      </c>
      <c r="B6927" s="25"/>
      <c r="C6927" s="26"/>
      <c r="D6927" s="27"/>
      <c r="E6927" s="27" t="s">
        <v>12219</v>
      </c>
      <c r="F6927" s="27" t="s">
        <v>12222</v>
      </c>
      <c r="G6927" s="28" t="s">
        <v>282</v>
      </c>
      <c r="H6927" s="27" t="s">
        <v>283</v>
      </c>
      <c r="I6927" s="118" t="s">
        <v>10475</v>
      </c>
      <c r="J6927" s="29">
        <v>28.89</v>
      </c>
      <c r="K6927" s="28" t="s">
        <v>162</v>
      </c>
      <c r="L6927" s="27" t="s">
        <v>4960</v>
      </c>
      <c r="M6927" s="27" t="s">
        <v>164</v>
      </c>
      <c r="N6927" s="27" t="s">
        <v>18279</v>
      </c>
    </row>
    <row r="6928" spans="1:14" ht="16.5" customHeight="1">
      <c r="A6928" s="24">
        <v>8536693000</v>
      </c>
      <c r="B6928" s="25"/>
      <c r="C6928" s="26"/>
      <c r="D6928" s="27"/>
      <c r="E6928" s="27" t="s">
        <v>9495</v>
      </c>
      <c r="F6928" s="27" t="s">
        <v>11161</v>
      </c>
      <c r="G6928" s="28" t="s">
        <v>297</v>
      </c>
      <c r="H6928" s="27" t="s">
        <v>298</v>
      </c>
      <c r="I6928" s="118" t="s">
        <v>11516</v>
      </c>
      <c r="J6928" s="29">
        <v>8.23</v>
      </c>
      <c r="K6928" s="28" t="s">
        <v>162</v>
      </c>
      <c r="L6928" s="27" t="s">
        <v>449</v>
      </c>
      <c r="M6928" s="27" t="s">
        <v>164</v>
      </c>
      <c r="N6928" s="27" t="s">
        <v>18085</v>
      </c>
    </row>
    <row r="6929" spans="1:14" ht="16.5" customHeight="1">
      <c r="A6929" s="24">
        <v>8536908500</v>
      </c>
      <c r="B6929" s="25"/>
      <c r="C6929" s="26"/>
      <c r="D6929" s="27"/>
      <c r="E6929" s="27" t="s">
        <v>7382</v>
      </c>
      <c r="F6929" s="27" t="s">
        <v>10345</v>
      </c>
      <c r="G6929" s="28" t="s">
        <v>173</v>
      </c>
      <c r="H6929" s="27" t="s">
        <v>174</v>
      </c>
      <c r="I6929" s="118" t="s">
        <v>497</v>
      </c>
      <c r="J6929" s="29">
        <v>2.4</v>
      </c>
      <c r="K6929" s="28" t="s">
        <v>162</v>
      </c>
      <c r="L6929" s="27" t="s">
        <v>498</v>
      </c>
      <c r="M6929" s="27" t="s">
        <v>164</v>
      </c>
      <c r="N6929" s="27" t="s">
        <v>18088</v>
      </c>
    </row>
    <row r="6930" spans="1:14" ht="16.5" customHeight="1">
      <c r="A6930" s="24">
        <v>8538909908</v>
      </c>
      <c r="B6930" s="25"/>
      <c r="C6930" s="26">
        <v>0.05</v>
      </c>
      <c r="D6930" s="27"/>
      <c r="E6930" s="27" t="s">
        <v>12223</v>
      </c>
      <c r="F6930" s="27" t="s">
        <v>12224</v>
      </c>
      <c r="G6930" s="28" t="s">
        <v>173</v>
      </c>
      <c r="H6930" s="27" t="s">
        <v>174</v>
      </c>
      <c r="I6930" s="118" t="s">
        <v>12225</v>
      </c>
      <c r="J6930" s="29">
        <v>239.7</v>
      </c>
      <c r="K6930" s="28" t="s">
        <v>162</v>
      </c>
      <c r="L6930" s="27" t="s">
        <v>397</v>
      </c>
      <c r="M6930" s="27" t="s">
        <v>164</v>
      </c>
      <c r="N6930" s="27" t="s">
        <v>18368</v>
      </c>
    </row>
    <row r="6931" spans="1:14" ht="16.5" customHeight="1">
      <c r="A6931" s="24">
        <v>8541100009</v>
      </c>
      <c r="B6931" s="25"/>
      <c r="C6931" s="26"/>
      <c r="D6931" s="27"/>
      <c r="E6931" s="27" t="s">
        <v>12226</v>
      </c>
      <c r="F6931" s="27" t="s">
        <v>9215</v>
      </c>
      <c r="G6931" s="28" t="s">
        <v>173</v>
      </c>
      <c r="H6931" s="27" t="s">
        <v>174</v>
      </c>
      <c r="I6931" s="118" t="s">
        <v>9216</v>
      </c>
      <c r="J6931" s="29">
        <v>26.23</v>
      </c>
      <c r="K6931" s="28" t="s">
        <v>162</v>
      </c>
      <c r="L6931" s="27" t="s">
        <v>528</v>
      </c>
      <c r="M6931" s="27" t="s">
        <v>164</v>
      </c>
      <c r="N6931" s="27" t="s">
        <v>18090</v>
      </c>
    </row>
    <row r="6932" spans="1:14" ht="16.5" customHeight="1">
      <c r="A6932" s="24">
        <v>8541100009</v>
      </c>
      <c r="B6932" s="25"/>
      <c r="C6932" s="26"/>
      <c r="D6932" s="27"/>
      <c r="E6932" s="27" t="s">
        <v>12226</v>
      </c>
      <c r="F6932" s="27" t="s">
        <v>8217</v>
      </c>
      <c r="G6932" s="28" t="s">
        <v>173</v>
      </c>
      <c r="H6932" s="27" t="s">
        <v>174</v>
      </c>
      <c r="I6932" s="118" t="s">
        <v>8218</v>
      </c>
      <c r="J6932" s="29">
        <v>25.03</v>
      </c>
      <c r="K6932" s="28" t="s">
        <v>162</v>
      </c>
      <c r="L6932" s="27" t="s">
        <v>580</v>
      </c>
      <c r="M6932" s="27" t="s">
        <v>164</v>
      </c>
      <c r="N6932" s="27" t="s">
        <v>10753</v>
      </c>
    </row>
    <row r="6933" spans="1:14" ht="16.5" customHeight="1">
      <c r="A6933" s="24">
        <v>8541100009</v>
      </c>
      <c r="B6933" s="25"/>
      <c r="C6933" s="26"/>
      <c r="D6933" s="27"/>
      <c r="E6933" s="27" t="s">
        <v>12226</v>
      </c>
      <c r="F6933" s="27" t="s">
        <v>12227</v>
      </c>
      <c r="G6933" s="28" t="s">
        <v>173</v>
      </c>
      <c r="H6933" s="27" t="s">
        <v>174</v>
      </c>
      <c r="I6933" s="118" t="s">
        <v>11026</v>
      </c>
      <c r="J6933" s="29">
        <v>6.17</v>
      </c>
      <c r="K6933" s="28" t="s">
        <v>162</v>
      </c>
      <c r="L6933" s="27" t="s">
        <v>528</v>
      </c>
      <c r="M6933" s="27" t="s">
        <v>164</v>
      </c>
      <c r="N6933" s="27" t="s">
        <v>18090</v>
      </c>
    </row>
    <row r="6934" spans="1:14" ht="16.5" customHeight="1">
      <c r="A6934" s="24">
        <v>8541100009</v>
      </c>
      <c r="B6934" s="25"/>
      <c r="C6934" s="26"/>
      <c r="D6934" s="27"/>
      <c r="E6934" s="27" t="s">
        <v>12226</v>
      </c>
      <c r="F6934" s="27" t="s">
        <v>12228</v>
      </c>
      <c r="G6934" s="28" t="s">
        <v>173</v>
      </c>
      <c r="H6934" s="27" t="s">
        <v>174</v>
      </c>
      <c r="I6934" s="118" t="s">
        <v>10757</v>
      </c>
      <c r="J6934" s="29">
        <v>3.39</v>
      </c>
      <c r="K6934" s="28" t="s">
        <v>162</v>
      </c>
      <c r="L6934" s="27" t="s">
        <v>528</v>
      </c>
      <c r="M6934" s="27" t="s">
        <v>164</v>
      </c>
      <c r="N6934" s="27" t="s">
        <v>18090</v>
      </c>
    </row>
    <row r="6935" spans="1:14" ht="16.5" customHeight="1">
      <c r="A6935" s="24">
        <v>8541100009</v>
      </c>
      <c r="B6935" s="25"/>
      <c r="C6935" s="26"/>
      <c r="D6935" s="27"/>
      <c r="E6935" s="27" t="s">
        <v>12226</v>
      </c>
      <c r="F6935" s="27" t="s">
        <v>514</v>
      </c>
      <c r="G6935" s="28" t="s">
        <v>173</v>
      </c>
      <c r="H6935" s="27" t="s">
        <v>174</v>
      </c>
      <c r="I6935" s="118" t="s">
        <v>515</v>
      </c>
      <c r="J6935" s="29">
        <v>19.77</v>
      </c>
      <c r="K6935" s="28" t="s">
        <v>162</v>
      </c>
      <c r="L6935" s="27" t="s">
        <v>250</v>
      </c>
      <c r="M6935" s="27" t="s">
        <v>164</v>
      </c>
      <c r="N6935" s="27" t="s">
        <v>18071</v>
      </c>
    </row>
    <row r="6936" spans="1:14" ht="16.5" customHeight="1">
      <c r="A6936" s="24">
        <v>8541100009</v>
      </c>
      <c r="B6936" s="25"/>
      <c r="C6936" s="26"/>
      <c r="D6936" s="27"/>
      <c r="E6936" s="27" t="s">
        <v>12226</v>
      </c>
      <c r="F6936" s="27" t="s">
        <v>12229</v>
      </c>
      <c r="G6936" s="28" t="s">
        <v>173</v>
      </c>
      <c r="H6936" s="27" t="s">
        <v>174</v>
      </c>
      <c r="I6936" s="118" t="s">
        <v>12230</v>
      </c>
      <c r="J6936" s="29">
        <v>4.5599999999999996</v>
      </c>
      <c r="K6936" s="28" t="s">
        <v>162</v>
      </c>
      <c r="L6936" s="27" t="s">
        <v>12231</v>
      </c>
      <c r="M6936" s="27" t="s">
        <v>164</v>
      </c>
      <c r="N6936" s="27" t="s">
        <v>12231</v>
      </c>
    </row>
    <row r="6937" spans="1:14" ht="16.5" customHeight="1">
      <c r="A6937" s="24">
        <v>8541100009</v>
      </c>
      <c r="B6937" s="25"/>
      <c r="C6937" s="26"/>
      <c r="D6937" s="27"/>
      <c r="E6937" s="27" t="s">
        <v>12226</v>
      </c>
      <c r="F6937" s="27" t="s">
        <v>12232</v>
      </c>
      <c r="G6937" s="28" t="s">
        <v>173</v>
      </c>
      <c r="H6937" s="27" t="s">
        <v>174</v>
      </c>
      <c r="I6937" s="118" t="s">
        <v>12233</v>
      </c>
      <c r="J6937" s="29">
        <v>0.49</v>
      </c>
      <c r="K6937" s="28" t="s">
        <v>162</v>
      </c>
      <c r="L6937" s="27" t="s">
        <v>528</v>
      </c>
      <c r="M6937" s="27" t="s">
        <v>164</v>
      </c>
      <c r="N6937" s="27" t="s">
        <v>18090</v>
      </c>
    </row>
    <row r="6938" spans="1:14" ht="16.5" customHeight="1">
      <c r="A6938" s="24">
        <v>8541100009</v>
      </c>
      <c r="B6938" s="25"/>
      <c r="C6938" s="26"/>
      <c r="D6938" s="27"/>
      <c r="E6938" s="27" t="s">
        <v>12226</v>
      </c>
      <c r="F6938" s="27" t="s">
        <v>12234</v>
      </c>
      <c r="G6938" s="28" t="s">
        <v>173</v>
      </c>
      <c r="H6938" s="27" t="s">
        <v>174</v>
      </c>
      <c r="I6938" s="118" t="s">
        <v>1038</v>
      </c>
      <c r="J6938" s="29">
        <v>0.82</v>
      </c>
      <c r="K6938" s="28" t="s">
        <v>162</v>
      </c>
      <c r="L6938" s="27" t="s">
        <v>528</v>
      </c>
      <c r="M6938" s="27" t="s">
        <v>164</v>
      </c>
      <c r="N6938" s="27" t="s">
        <v>18090</v>
      </c>
    </row>
    <row r="6939" spans="1:14" ht="16.5" customHeight="1">
      <c r="A6939" s="24">
        <v>8541100009</v>
      </c>
      <c r="B6939" s="25"/>
      <c r="C6939" s="26"/>
      <c r="D6939" s="27"/>
      <c r="E6939" s="27" t="s">
        <v>12235</v>
      </c>
      <c r="F6939" s="27" t="s">
        <v>2212</v>
      </c>
      <c r="G6939" s="28" t="s">
        <v>282</v>
      </c>
      <c r="H6939" s="27" t="s">
        <v>283</v>
      </c>
      <c r="I6939" s="118" t="s">
        <v>2213</v>
      </c>
      <c r="J6939" s="29">
        <v>88.59</v>
      </c>
      <c r="K6939" s="28" t="s">
        <v>162</v>
      </c>
      <c r="L6939" s="27" t="s">
        <v>285</v>
      </c>
      <c r="M6939" s="27" t="s">
        <v>164</v>
      </c>
      <c r="N6939" s="27" t="s">
        <v>18075</v>
      </c>
    </row>
    <row r="6940" spans="1:14" ht="16.5" customHeight="1">
      <c r="A6940" s="24">
        <v>8541100009</v>
      </c>
      <c r="B6940" s="25"/>
      <c r="C6940" s="26"/>
      <c r="D6940" s="27"/>
      <c r="E6940" s="27" t="s">
        <v>12235</v>
      </c>
      <c r="F6940" s="27" t="s">
        <v>12236</v>
      </c>
      <c r="G6940" s="28" t="s">
        <v>282</v>
      </c>
      <c r="H6940" s="27" t="s">
        <v>283</v>
      </c>
      <c r="I6940" s="118" t="s">
        <v>12237</v>
      </c>
      <c r="J6940" s="29">
        <v>164.53</v>
      </c>
      <c r="K6940" s="28" t="s">
        <v>162</v>
      </c>
      <c r="L6940" s="27" t="s">
        <v>285</v>
      </c>
      <c r="M6940" s="27" t="s">
        <v>164</v>
      </c>
      <c r="N6940" s="27" t="s">
        <v>18075</v>
      </c>
    </row>
    <row r="6941" spans="1:14" ht="16.5" customHeight="1">
      <c r="A6941" s="24">
        <v>8541100009</v>
      </c>
      <c r="B6941" s="25"/>
      <c r="C6941" s="26"/>
      <c r="D6941" s="27"/>
      <c r="E6941" s="27" t="s">
        <v>12238</v>
      </c>
      <c r="F6941" s="27" t="s">
        <v>12239</v>
      </c>
      <c r="G6941" s="28" t="s">
        <v>159</v>
      </c>
      <c r="H6941" s="27" t="s">
        <v>160</v>
      </c>
      <c r="I6941" s="118" t="s">
        <v>8236</v>
      </c>
      <c r="J6941" s="29">
        <v>1.83</v>
      </c>
      <c r="K6941" s="28" t="s">
        <v>162</v>
      </c>
      <c r="L6941" s="27" t="s">
        <v>372</v>
      </c>
      <c r="M6941" s="27" t="s">
        <v>164</v>
      </c>
      <c r="N6941" s="27" t="s">
        <v>1383</v>
      </c>
    </row>
    <row r="6942" spans="1:14" ht="16.5" customHeight="1">
      <c r="A6942" s="24">
        <v>8541210000</v>
      </c>
      <c r="B6942" s="25"/>
      <c r="C6942" s="26"/>
      <c r="D6942" s="27"/>
      <c r="E6942" s="27" t="s">
        <v>12240</v>
      </c>
      <c r="F6942" s="27" t="s">
        <v>12241</v>
      </c>
      <c r="G6942" s="28" t="s">
        <v>173</v>
      </c>
      <c r="H6942" s="27" t="s">
        <v>174</v>
      </c>
      <c r="I6942" s="118" t="s">
        <v>7394</v>
      </c>
      <c r="J6942" s="29">
        <v>31.53</v>
      </c>
      <c r="K6942" s="28" t="s">
        <v>162</v>
      </c>
      <c r="L6942" s="27" t="s">
        <v>409</v>
      </c>
      <c r="M6942" s="27" t="s">
        <v>164</v>
      </c>
      <c r="N6942" s="27" t="s">
        <v>409</v>
      </c>
    </row>
    <row r="6943" spans="1:14" ht="16.5" customHeight="1">
      <c r="A6943" s="24">
        <v>8541210000</v>
      </c>
      <c r="B6943" s="25"/>
      <c r="C6943" s="26"/>
      <c r="D6943" s="27"/>
      <c r="E6943" s="27" t="s">
        <v>12240</v>
      </c>
      <c r="F6943" s="27" t="s">
        <v>546</v>
      </c>
      <c r="G6943" s="28" t="s">
        <v>173</v>
      </c>
      <c r="H6943" s="27" t="s">
        <v>174</v>
      </c>
      <c r="I6943" s="118" t="s">
        <v>547</v>
      </c>
      <c r="J6943" s="29">
        <v>1.44</v>
      </c>
      <c r="K6943" s="28" t="s">
        <v>162</v>
      </c>
      <c r="L6943" s="27" t="s">
        <v>528</v>
      </c>
      <c r="M6943" s="27" t="s">
        <v>164</v>
      </c>
      <c r="N6943" s="27" t="s">
        <v>18090</v>
      </c>
    </row>
    <row r="6944" spans="1:14" ht="16.5" customHeight="1">
      <c r="A6944" s="24">
        <v>8541210000</v>
      </c>
      <c r="B6944" s="25"/>
      <c r="C6944" s="26"/>
      <c r="D6944" s="27"/>
      <c r="E6944" s="27" t="s">
        <v>12240</v>
      </c>
      <c r="F6944" s="27" t="s">
        <v>8243</v>
      </c>
      <c r="G6944" s="28" t="s">
        <v>173</v>
      </c>
      <c r="H6944" s="27" t="s">
        <v>174</v>
      </c>
      <c r="I6944" s="118" t="s">
        <v>1807</v>
      </c>
      <c r="J6944" s="29">
        <v>0.77</v>
      </c>
      <c r="K6944" s="28" t="s">
        <v>162</v>
      </c>
      <c r="L6944" s="27" t="s">
        <v>528</v>
      </c>
      <c r="M6944" s="27" t="s">
        <v>164</v>
      </c>
      <c r="N6944" s="27" t="s">
        <v>18090</v>
      </c>
    </row>
    <row r="6945" spans="1:14" ht="16.5" customHeight="1">
      <c r="A6945" s="24">
        <v>8541210000</v>
      </c>
      <c r="B6945" s="25"/>
      <c r="C6945" s="26"/>
      <c r="D6945" s="27"/>
      <c r="E6945" s="27" t="s">
        <v>12242</v>
      </c>
      <c r="F6945" s="27" t="s">
        <v>12243</v>
      </c>
      <c r="G6945" s="28" t="s">
        <v>227</v>
      </c>
      <c r="H6945" s="27" t="s">
        <v>228</v>
      </c>
      <c r="I6945" s="118" t="s">
        <v>9982</v>
      </c>
      <c r="J6945" s="29">
        <v>3.48</v>
      </c>
      <c r="K6945" s="28" t="s">
        <v>162</v>
      </c>
      <c r="L6945" s="27" t="s">
        <v>7601</v>
      </c>
      <c r="M6945" s="27" t="s">
        <v>164</v>
      </c>
      <c r="N6945" s="27" t="s">
        <v>18339</v>
      </c>
    </row>
    <row r="6946" spans="1:14" ht="16.5" customHeight="1">
      <c r="A6946" s="24">
        <v>8541290000</v>
      </c>
      <c r="B6946" s="25"/>
      <c r="C6946" s="26"/>
      <c r="D6946" s="27"/>
      <c r="E6946" s="27" t="s">
        <v>9835</v>
      </c>
      <c r="F6946" s="27" t="s">
        <v>12244</v>
      </c>
      <c r="G6946" s="28" t="s">
        <v>2610</v>
      </c>
      <c r="H6946" s="27" t="s">
        <v>4558</v>
      </c>
      <c r="I6946" s="118" t="s">
        <v>11067</v>
      </c>
      <c r="J6946" s="29">
        <v>246.86</v>
      </c>
      <c r="K6946" s="28" t="s">
        <v>162</v>
      </c>
      <c r="L6946" s="27" t="s">
        <v>416</v>
      </c>
      <c r="M6946" s="27" t="s">
        <v>164</v>
      </c>
      <c r="N6946" s="27" t="s">
        <v>18081</v>
      </c>
    </row>
    <row r="6947" spans="1:14" ht="16.5" customHeight="1">
      <c r="A6947" s="24">
        <v>8541290000</v>
      </c>
      <c r="B6947" s="25"/>
      <c r="C6947" s="26"/>
      <c r="D6947" s="27"/>
      <c r="E6947" s="27" t="s">
        <v>12245</v>
      </c>
      <c r="F6947" s="27" t="s">
        <v>12246</v>
      </c>
      <c r="G6947" s="28" t="s">
        <v>173</v>
      </c>
      <c r="H6947" s="27" t="s">
        <v>174</v>
      </c>
      <c r="I6947" s="118" t="s">
        <v>12247</v>
      </c>
      <c r="J6947" s="29">
        <v>5348</v>
      </c>
      <c r="K6947" s="28" t="s">
        <v>162</v>
      </c>
      <c r="L6947" s="27" t="s">
        <v>250</v>
      </c>
      <c r="M6947" s="27" t="s">
        <v>164</v>
      </c>
      <c r="N6947" s="27" t="s">
        <v>18071</v>
      </c>
    </row>
    <row r="6948" spans="1:14" ht="16.5" customHeight="1">
      <c r="A6948" s="24">
        <v>8541290000</v>
      </c>
      <c r="B6948" s="25"/>
      <c r="C6948" s="26"/>
      <c r="D6948" s="27"/>
      <c r="E6948" s="27" t="s">
        <v>12245</v>
      </c>
      <c r="F6948" s="27" t="s">
        <v>2862</v>
      </c>
      <c r="G6948" s="28" t="s">
        <v>173</v>
      </c>
      <c r="H6948" s="27" t="s">
        <v>174</v>
      </c>
      <c r="I6948" s="118" t="s">
        <v>2863</v>
      </c>
      <c r="J6948" s="29">
        <v>194.1</v>
      </c>
      <c r="K6948" s="28" t="s">
        <v>162</v>
      </c>
      <c r="L6948" s="27" t="s">
        <v>523</v>
      </c>
      <c r="M6948" s="27" t="s">
        <v>164</v>
      </c>
      <c r="N6948" s="27" t="s">
        <v>523</v>
      </c>
    </row>
    <row r="6949" spans="1:14" ht="16.5" customHeight="1">
      <c r="A6949" s="24">
        <v>8541290000</v>
      </c>
      <c r="B6949" s="25"/>
      <c r="C6949" s="26"/>
      <c r="D6949" s="27"/>
      <c r="E6949" s="27" t="s">
        <v>12245</v>
      </c>
      <c r="F6949" s="27" t="s">
        <v>12248</v>
      </c>
      <c r="G6949" s="28" t="s">
        <v>173</v>
      </c>
      <c r="H6949" s="27" t="s">
        <v>174</v>
      </c>
      <c r="I6949" s="118" t="s">
        <v>3198</v>
      </c>
      <c r="J6949" s="29">
        <v>791.52</v>
      </c>
      <c r="K6949" s="28" t="s">
        <v>162</v>
      </c>
      <c r="L6949" s="27" t="s">
        <v>3193</v>
      </c>
      <c r="M6949" s="27" t="s">
        <v>164</v>
      </c>
      <c r="N6949" s="27" t="s">
        <v>18191</v>
      </c>
    </row>
    <row r="6950" spans="1:14" ht="16.5" customHeight="1">
      <c r="A6950" s="24">
        <v>8541290000</v>
      </c>
      <c r="B6950" s="25"/>
      <c r="C6950" s="26"/>
      <c r="D6950" s="27"/>
      <c r="E6950" s="27" t="s">
        <v>12249</v>
      </c>
      <c r="F6950" s="27" t="s">
        <v>12250</v>
      </c>
      <c r="G6950" s="28" t="s">
        <v>282</v>
      </c>
      <c r="H6950" s="27" t="s">
        <v>283</v>
      </c>
      <c r="I6950" s="118" t="s">
        <v>586</v>
      </c>
      <c r="J6950" s="29">
        <v>6664.68</v>
      </c>
      <c r="K6950" s="28" t="s">
        <v>162</v>
      </c>
      <c r="L6950" s="27" t="s">
        <v>12251</v>
      </c>
      <c r="M6950" s="27" t="s">
        <v>164</v>
      </c>
      <c r="N6950" s="27" t="s">
        <v>12251</v>
      </c>
    </row>
    <row r="6951" spans="1:14" ht="16.5" customHeight="1">
      <c r="A6951" s="24">
        <v>8541290000</v>
      </c>
      <c r="B6951" s="25"/>
      <c r="C6951" s="26"/>
      <c r="D6951" s="27"/>
      <c r="E6951" s="27" t="s">
        <v>12252</v>
      </c>
      <c r="F6951" s="27" t="s">
        <v>11054</v>
      </c>
      <c r="G6951" s="28" t="s">
        <v>297</v>
      </c>
      <c r="H6951" s="27" t="s">
        <v>298</v>
      </c>
      <c r="I6951" s="118" t="s">
        <v>11055</v>
      </c>
      <c r="J6951" s="29">
        <v>2.31</v>
      </c>
      <c r="K6951" s="28" t="s">
        <v>162</v>
      </c>
      <c r="L6951" s="27" t="s">
        <v>528</v>
      </c>
      <c r="M6951" s="27" t="s">
        <v>164</v>
      </c>
      <c r="N6951" s="27" t="s">
        <v>18090</v>
      </c>
    </row>
    <row r="6952" spans="1:14" ht="16.5" customHeight="1">
      <c r="A6952" s="24">
        <v>8541490000</v>
      </c>
      <c r="B6952" s="25"/>
      <c r="C6952" s="26"/>
      <c r="D6952" s="27"/>
      <c r="E6952" s="27" t="s">
        <v>2567</v>
      </c>
      <c r="F6952" s="27" t="s">
        <v>12253</v>
      </c>
      <c r="G6952" s="28" t="s">
        <v>282</v>
      </c>
      <c r="H6952" s="27" t="s">
        <v>283</v>
      </c>
      <c r="I6952" s="118" t="s">
        <v>12254</v>
      </c>
      <c r="J6952" s="29">
        <v>0.4</v>
      </c>
      <c r="K6952" s="28" t="s">
        <v>162</v>
      </c>
      <c r="L6952" s="27" t="s">
        <v>595</v>
      </c>
      <c r="M6952" s="27" t="s">
        <v>164</v>
      </c>
      <c r="N6952" s="27" t="s">
        <v>18070</v>
      </c>
    </row>
    <row r="6953" spans="1:14" ht="16.5" customHeight="1">
      <c r="A6953" s="24">
        <v>8541490000</v>
      </c>
      <c r="B6953" s="25"/>
      <c r="C6953" s="26"/>
      <c r="D6953" s="27"/>
      <c r="E6953" s="27" t="s">
        <v>10505</v>
      </c>
      <c r="F6953" s="27" t="s">
        <v>12255</v>
      </c>
      <c r="G6953" s="28" t="s">
        <v>159</v>
      </c>
      <c r="H6953" s="27" t="s">
        <v>160</v>
      </c>
      <c r="I6953" s="118" t="s">
        <v>10507</v>
      </c>
      <c r="J6953" s="29">
        <v>275.39999999999998</v>
      </c>
      <c r="K6953" s="28" t="s">
        <v>162</v>
      </c>
      <c r="L6953" s="27" t="s">
        <v>10508</v>
      </c>
      <c r="M6953" s="27" t="s">
        <v>164</v>
      </c>
      <c r="N6953" s="27" t="s">
        <v>18398</v>
      </c>
    </row>
    <row r="6954" spans="1:14" ht="16.5" customHeight="1">
      <c r="A6954" s="24">
        <v>8541490000</v>
      </c>
      <c r="B6954" s="25"/>
      <c r="C6954" s="26"/>
      <c r="D6954" s="27"/>
      <c r="E6954" s="27" t="s">
        <v>2567</v>
      </c>
      <c r="F6954" s="27" t="s">
        <v>12256</v>
      </c>
      <c r="G6954" s="28" t="s">
        <v>243</v>
      </c>
      <c r="H6954" s="27" t="s">
        <v>244</v>
      </c>
      <c r="I6954" s="118" t="s">
        <v>10803</v>
      </c>
      <c r="J6954" s="29">
        <v>15</v>
      </c>
      <c r="K6954" s="28" t="s">
        <v>162</v>
      </c>
      <c r="L6954" s="27" t="s">
        <v>595</v>
      </c>
      <c r="M6954" s="27" t="s">
        <v>164</v>
      </c>
      <c r="N6954" s="27" t="s">
        <v>18070</v>
      </c>
    </row>
    <row r="6955" spans="1:14" ht="16.5" customHeight="1" thickBot="1">
      <c r="A6955" s="24">
        <v>8541490000</v>
      </c>
      <c r="B6955" s="25"/>
      <c r="C6955" s="26"/>
      <c r="D6955" s="27"/>
      <c r="E6955" s="27" t="s">
        <v>2567</v>
      </c>
      <c r="F6955" s="27" t="s">
        <v>12257</v>
      </c>
      <c r="G6955" s="28" t="s">
        <v>243</v>
      </c>
      <c r="H6955" s="27" t="s">
        <v>244</v>
      </c>
      <c r="I6955" s="118" t="s">
        <v>8253</v>
      </c>
      <c r="J6955" s="29">
        <v>37.03</v>
      </c>
      <c r="K6955" s="28" t="s">
        <v>162</v>
      </c>
      <c r="L6955" s="27" t="s">
        <v>595</v>
      </c>
      <c r="M6955" s="27" t="s">
        <v>164</v>
      </c>
      <c r="N6955" s="27" t="s">
        <v>18070</v>
      </c>
    </row>
    <row r="6956" spans="1:14" ht="16.5" customHeight="1" thickTop="1" thickBot="1">
      <c r="A6956" s="30">
        <v>8542319010</v>
      </c>
      <c r="B6956" s="25"/>
      <c r="C6956" s="26"/>
      <c r="D6956" s="27"/>
      <c r="E6956" s="27" t="s">
        <v>602</v>
      </c>
      <c r="F6956" s="27" t="s">
        <v>12258</v>
      </c>
      <c r="G6956" s="28" t="s">
        <v>173</v>
      </c>
      <c r="H6956" s="27" t="s">
        <v>174</v>
      </c>
      <c r="I6956" s="118" t="s">
        <v>12259</v>
      </c>
      <c r="J6956" s="29">
        <v>44.91</v>
      </c>
      <c r="K6956" s="28" t="s">
        <v>162</v>
      </c>
      <c r="L6956" s="27" t="s">
        <v>134</v>
      </c>
      <c r="M6956" s="27" t="s">
        <v>164</v>
      </c>
      <c r="N6956" s="27" t="s">
        <v>4101</v>
      </c>
    </row>
    <row r="6957" spans="1:14" ht="16.5" customHeight="1" thickTop="1" thickBot="1">
      <c r="A6957" s="30">
        <v>8542319010</v>
      </c>
      <c r="B6957" s="25"/>
      <c r="C6957" s="26"/>
      <c r="D6957" s="27"/>
      <c r="E6957" s="27" t="s">
        <v>12260</v>
      </c>
      <c r="F6957" s="27" t="s">
        <v>12261</v>
      </c>
      <c r="G6957" s="28" t="s">
        <v>173</v>
      </c>
      <c r="H6957" s="27" t="s">
        <v>174</v>
      </c>
      <c r="I6957" s="118" t="s">
        <v>12262</v>
      </c>
      <c r="J6957" s="29">
        <v>1.87</v>
      </c>
      <c r="K6957" s="28" t="s">
        <v>162</v>
      </c>
      <c r="L6957" s="27" t="s">
        <v>137</v>
      </c>
      <c r="M6957" s="27" t="s">
        <v>164</v>
      </c>
      <c r="N6957" s="27" t="s">
        <v>523</v>
      </c>
    </row>
    <row r="6958" spans="1:14" ht="16.5" customHeight="1" thickTop="1" thickBot="1">
      <c r="A6958" s="30">
        <v>8542319010</v>
      </c>
      <c r="B6958" s="25"/>
      <c r="C6958" s="26"/>
      <c r="D6958" s="27"/>
      <c r="E6958" s="27" t="s">
        <v>602</v>
      </c>
      <c r="F6958" s="27" t="s">
        <v>12263</v>
      </c>
      <c r="G6958" s="28" t="s">
        <v>173</v>
      </c>
      <c r="H6958" s="27" t="s">
        <v>174</v>
      </c>
      <c r="I6958" s="118" t="s">
        <v>12264</v>
      </c>
      <c r="J6958" s="29">
        <v>284.26</v>
      </c>
      <c r="K6958" s="28" t="s">
        <v>162</v>
      </c>
      <c r="L6958" s="27" t="s">
        <v>134</v>
      </c>
      <c r="M6958" s="27" t="s">
        <v>164</v>
      </c>
      <c r="N6958" s="27" t="s">
        <v>4101</v>
      </c>
    </row>
    <row r="6959" spans="1:14" ht="16.5" customHeight="1" thickTop="1" thickBot="1">
      <c r="A6959" s="30">
        <v>8542319010</v>
      </c>
      <c r="B6959" s="25"/>
      <c r="C6959" s="26"/>
      <c r="D6959" s="27"/>
      <c r="E6959" s="27" t="s">
        <v>602</v>
      </c>
      <c r="F6959" s="27" t="s">
        <v>12265</v>
      </c>
      <c r="G6959" s="28" t="s">
        <v>173</v>
      </c>
      <c r="H6959" s="27" t="s">
        <v>174</v>
      </c>
      <c r="I6959" s="118" t="s">
        <v>12266</v>
      </c>
      <c r="J6959" s="29">
        <v>2911.46</v>
      </c>
      <c r="K6959" s="28" t="s">
        <v>162</v>
      </c>
      <c r="L6959" s="27" t="s">
        <v>7045</v>
      </c>
      <c r="M6959" s="27" t="s">
        <v>164</v>
      </c>
      <c r="N6959" s="27" t="s">
        <v>9740</v>
      </c>
    </row>
    <row r="6960" spans="1:14" ht="16.5" customHeight="1" thickTop="1" thickBot="1">
      <c r="A6960" s="30">
        <v>8542319010</v>
      </c>
      <c r="B6960" s="25"/>
      <c r="C6960" s="26"/>
      <c r="D6960" s="27"/>
      <c r="E6960" s="27" t="s">
        <v>12267</v>
      </c>
      <c r="F6960" s="27" t="s">
        <v>12268</v>
      </c>
      <c r="G6960" s="28" t="s">
        <v>173</v>
      </c>
      <c r="H6960" s="27" t="s">
        <v>174</v>
      </c>
      <c r="I6960" s="118" t="s">
        <v>12269</v>
      </c>
      <c r="J6960" s="29">
        <v>95.83</v>
      </c>
      <c r="K6960" s="28" t="s">
        <v>162</v>
      </c>
      <c r="L6960" s="27" t="s">
        <v>12270</v>
      </c>
      <c r="M6960" s="27" t="s">
        <v>164</v>
      </c>
      <c r="N6960" s="27" t="s">
        <v>12270</v>
      </c>
    </row>
    <row r="6961" spans="1:14" ht="16.5" customHeight="1" thickTop="1" thickBot="1">
      <c r="A6961" s="30">
        <v>8542319010</v>
      </c>
      <c r="B6961" s="25"/>
      <c r="C6961" s="26"/>
      <c r="D6961" s="27"/>
      <c r="E6961" s="27" t="s">
        <v>611</v>
      </c>
      <c r="F6961" s="27" t="s">
        <v>9527</v>
      </c>
      <c r="G6961" s="28" t="s">
        <v>173</v>
      </c>
      <c r="H6961" s="27" t="s">
        <v>174</v>
      </c>
      <c r="I6961" s="118" t="s">
        <v>3298</v>
      </c>
      <c r="J6961" s="29">
        <v>36</v>
      </c>
      <c r="K6961" s="28" t="s">
        <v>162</v>
      </c>
      <c r="L6961" s="27" t="s">
        <v>1859</v>
      </c>
      <c r="M6961" s="27" t="s">
        <v>164</v>
      </c>
      <c r="N6961" s="27" t="s">
        <v>18155</v>
      </c>
    </row>
    <row r="6962" spans="1:14" ht="16.5" customHeight="1" thickTop="1" thickBot="1">
      <c r="A6962" s="30">
        <v>8542319010</v>
      </c>
      <c r="B6962" s="25"/>
      <c r="C6962" s="26"/>
      <c r="D6962" s="27"/>
      <c r="E6962" s="27" t="s">
        <v>605</v>
      </c>
      <c r="F6962" s="27" t="s">
        <v>606</v>
      </c>
      <c r="G6962" s="28" t="s">
        <v>173</v>
      </c>
      <c r="H6962" s="27" t="s">
        <v>174</v>
      </c>
      <c r="I6962" s="118" t="s">
        <v>607</v>
      </c>
      <c r="J6962" s="29">
        <v>0.91</v>
      </c>
      <c r="K6962" s="28" t="s">
        <v>162</v>
      </c>
      <c r="L6962" s="27" t="s">
        <v>580</v>
      </c>
      <c r="M6962" s="27" t="s">
        <v>164</v>
      </c>
      <c r="N6962" s="27" t="s">
        <v>10753</v>
      </c>
    </row>
    <row r="6963" spans="1:14" ht="16.5" customHeight="1" thickTop="1" thickBot="1">
      <c r="A6963" s="30">
        <v>8542319010</v>
      </c>
      <c r="B6963" s="25"/>
      <c r="C6963" s="26"/>
      <c r="D6963" s="27"/>
      <c r="E6963" s="27" t="s">
        <v>602</v>
      </c>
      <c r="F6963" s="27" t="s">
        <v>8639</v>
      </c>
      <c r="G6963" s="28" t="s">
        <v>173</v>
      </c>
      <c r="H6963" s="27" t="s">
        <v>174</v>
      </c>
      <c r="I6963" s="118" t="s">
        <v>8640</v>
      </c>
      <c r="J6963" s="29">
        <v>5.49</v>
      </c>
      <c r="K6963" s="28" t="s">
        <v>162</v>
      </c>
      <c r="L6963" s="27" t="s">
        <v>134</v>
      </c>
      <c r="M6963" s="27" t="s">
        <v>164</v>
      </c>
      <c r="N6963" s="27" t="s">
        <v>4101</v>
      </c>
    </row>
    <row r="6964" spans="1:14" ht="16.5" customHeight="1" thickTop="1" thickBot="1">
      <c r="A6964" s="30">
        <v>8542319010</v>
      </c>
      <c r="B6964" s="25"/>
      <c r="C6964" s="26"/>
      <c r="D6964" s="27"/>
      <c r="E6964" s="27" t="s">
        <v>602</v>
      </c>
      <c r="F6964" s="27" t="s">
        <v>8258</v>
      </c>
      <c r="G6964" s="28" t="s">
        <v>173</v>
      </c>
      <c r="H6964" s="27" t="s">
        <v>174</v>
      </c>
      <c r="I6964" s="118" t="s">
        <v>12271</v>
      </c>
      <c r="J6964" s="29">
        <v>128.57</v>
      </c>
      <c r="K6964" s="28" t="s">
        <v>162</v>
      </c>
      <c r="L6964" s="27" t="s">
        <v>580</v>
      </c>
      <c r="M6964" s="27" t="s">
        <v>164</v>
      </c>
      <c r="N6964" s="27" t="s">
        <v>10753</v>
      </c>
    </row>
    <row r="6965" spans="1:14" ht="16.5" customHeight="1" thickTop="1" thickBot="1">
      <c r="A6965" s="30">
        <v>8542319010</v>
      </c>
      <c r="B6965" s="25"/>
      <c r="C6965" s="26"/>
      <c r="D6965" s="27"/>
      <c r="E6965" s="27" t="s">
        <v>602</v>
      </c>
      <c r="F6965" s="27" t="s">
        <v>8637</v>
      </c>
      <c r="G6965" s="28" t="s">
        <v>173</v>
      </c>
      <c r="H6965" s="27" t="s">
        <v>174</v>
      </c>
      <c r="I6965" s="118" t="s">
        <v>8638</v>
      </c>
      <c r="J6965" s="29">
        <v>28.08</v>
      </c>
      <c r="K6965" s="28" t="s">
        <v>162</v>
      </c>
      <c r="L6965" s="27" t="s">
        <v>134</v>
      </c>
      <c r="M6965" s="27" t="s">
        <v>164</v>
      </c>
      <c r="N6965" s="27" t="s">
        <v>4101</v>
      </c>
    </row>
    <row r="6966" spans="1:14" ht="16.5" customHeight="1" thickTop="1" thickBot="1">
      <c r="A6966" s="30">
        <v>8542319010</v>
      </c>
      <c r="B6966" s="25"/>
      <c r="C6966" s="26"/>
      <c r="D6966" s="27"/>
      <c r="E6966" s="27" t="s">
        <v>11088</v>
      </c>
      <c r="F6966" s="27" t="s">
        <v>10362</v>
      </c>
      <c r="G6966" s="28" t="s">
        <v>173</v>
      </c>
      <c r="H6966" s="27" t="s">
        <v>174</v>
      </c>
      <c r="I6966" s="118" t="s">
        <v>10363</v>
      </c>
      <c r="J6966" s="29">
        <v>131.66</v>
      </c>
      <c r="K6966" s="28" t="s">
        <v>162</v>
      </c>
      <c r="L6966" s="27" t="s">
        <v>122</v>
      </c>
      <c r="M6966" s="27" t="s">
        <v>164</v>
      </c>
      <c r="N6966" s="27" t="s">
        <v>18099</v>
      </c>
    </row>
    <row r="6967" spans="1:14" ht="16.5" customHeight="1" thickTop="1" thickBot="1">
      <c r="A6967" s="30">
        <v>8542319010</v>
      </c>
      <c r="B6967" s="25"/>
      <c r="C6967" s="26"/>
      <c r="D6967" s="27"/>
      <c r="E6967" s="27" t="s">
        <v>1942</v>
      </c>
      <c r="F6967" s="27" t="s">
        <v>12272</v>
      </c>
      <c r="G6967" s="28" t="s">
        <v>297</v>
      </c>
      <c r="H6967" s="27" t="s">
        <v>298</v>
      </c>
      <c r="I6967" s="118" t="s">
        <v>617</v>
      </c>
      <c r="J6967" s="29">
        <v>2400</v>
      </c>
      <c r="K6967" s="28" t="s">
        <v>162</v>
      </c>
      <c r="L6967" s="27" t="s">
        <v>648</v>
      </c>
      <c r="M6967" s="27" t="s">
        <v>164</v>
      </c>
      <c r="N6967" s="27" t="s">
        <v>11042</v>
      </c>
    </row>
    <row r="6968" spans="1:14" ht="16.5" customHeight="1" thickTop="1" thickBot="1">
      <c r="A6968" s="30">
        <v>8542319010</v>
      </c>
      <c r="B6968" s="25"/>
      <c r="C6968" s="26"/>
      <c r="D6968" s="27"/>
      <c r="E6968" s="27" t="s">
        <v>12267</v>
      </c>
      <c r="F6968" s="27" t="s">
        <v>12273</v>
      </c>
      <c r="G6968" s="28" t="s">
        <v>297</v>
      </c>
      <c r="H6968" s="27" t="s">
        <v>298</v>
      </c>
      <c r="I6968" s="118" t="s">
        <v>12274</v>
      </c>
      <c r="J6968" s="29">
        <v>1481.48</v>
      </c>
      <c r="K6968" s="28" t="s">
        <v>162</v>
      </c>
      <c r="L6968" s="27" t="s">
        <v>122</v>
      </c>
      <c r="M6968" s="27" t="s">
        <v>164</v>
      </c>
      <c r="N6968" s="27" t="s">
        <v>18099</v>
      </c>
    </row>
    <row r="6969" spans="1:14" ht="16.5" customHeight="1" thickTop="1" thickBot="1">
      <c r="A6969" s="30">
        <v>8542319010</v>
      </c>
      <c r="B6969" s="25"/>
      <c r="C6969" s="26"/>
      <c r="D6969" s="27"/>
      <c r="E6969" s="27" t="s">
        <v>12260</v>
      </c>
      <c r="F6969" s="27" t="s">
        <v>12275</v>
      </c>
      <c r="G6969" s="28" t="s">
        <v>297</v>
      </c>
      <c r="H6969" s="27" t="s">
        <v>298</v>
      </c>
      <c r="I6969" s="118" t="s">
        <v>12276</v>
      </c>
      <c r="J6969" s="29">
        <v>72.09</v>
      </c>
      <c r="K6969" s="28" t="s">
        <v>162</v>
      </c>
      <c r="L6969" s="27" t="s">
        <v>134</v>
      </c>
      <c r="M6969" s="27" t="s">
        <v>164</v>
      </c>
      <c r="N6969" s="27" t="s">
        <v>4101</v>
      </c>
    </row>
    <row r="6970" spans="1:14" ht="16.5" customHeight="1" thickTop="1" thickBot="1">
      <c r="A6970" s="30">
        <v>8542319010</v>
      </c>
      <c r="B6970" s="25"/>
      <c r="C6970" s="26"/>
      <c r="D6970" s="27"/>
      <c r="E6970" s="27" t="s">
        <v>602</v>
      </c>
      <c r="F6970" s="27" t="s">
        <v>8258</v>
      </c>
      <c r="G6970" s="28" t="s">
        <v>297</v>
      </c>
      <c r="H6970" s="27" t="s">
        <v>298</v>
      </c>
      <c r="I6970" s="118" t="s">
        <v>9252</v>
      </c>
      <c r="J6970" s="29">
        <v>60.25</v>
      </c>
      <c r="K6970" s="28" t="s">
        <v>162</v>
      </c>
      <c r="L6970" s="27" t="s">
        <v>416</v>
      </c>
      <c r="M6970" s="27" t="s">
        <v>164</v>
      </c>
      <c r="N6970" s="27" t="s">
        <v>18081</v>
      </c>
    </row>
    <row r="6971" spans="1:14" ht="16.5" customHeight="1" thickTop="1" thickBot="1">
      <c r="A6971" s="30">
        <v>8542319010</v>
      </c>
      <c r="B6971" s="25"/>
      <c r="C6971" s="26"/>
      <c r="D6971" s="27"/>
      <c r="E6971" s="27" t="s">
        <v>602</v>
      </c>
      <c r="F6971" s="27" t="s">
        <v>8258</v>
      </c>
      <c r="G6971" s="28" t="s">
        <v>297</v>
      </c>
      <c r="H6971" s="27" t="s">
        <v>298</v>
      </c>
      <c r="I6971" s="118" t="s">
        <v>9252</v>
      </c>
      <c r="J6971" s="29">
        <v>27.69</v>
      </c>
      <c r="K6971" s="28" t="s">
        <v>162</v>
      </c>
      <c r="L6971" s="27" t="s">
        <v>134</v>
      </c>
      <c r="M6971" s="27" t="s">
        <v>164</v>
      </c>
      <c r="N6971" s="27" t="s">
        <v>4101</v>
      </c>
    </row>
    <row r="6972" spans="1:14" ht="16.5" customHeight="1" thickTop="1" thickBot="1">
      <c r="A6972" s="30">
        <v>8542319010</v>
      </c>
      <c r="B6972" s="25"/>
      <c r="C6972" s="26"/>
      <c r="D6972" s="27"/>
      <c r="E6972" s="27" t="s">
        <v>602</v>
      </c>
      <c r="F6972" s="27" t="s">
        <v>11797</v>
      </c>
      <c r="G6972" s="28" t="s">
        <v>243</v>
      </c>
      <c r="H6972" s="27" t="s">
        <v>244</v>
      </c>
      <c r="I6972" s="118" t="s">
        <v>11798</v>
      </c>
      <c r="J6972" s="29">
        <v>6636.17</v>
      </c>
      <c r="K6972" s="28" t="s">
        <v>162</v>
      </c>
      <c r="L6972" s="27" t="s">
        <v>648</v>
      </c>
      <c r="M6972" s="27" t="s">
        <v>164</v>
      </c>
      <c r="N6972" s="27" t="s">
        <v>11042</v>
      </c>
    </row>
    <row r="6973" spans="1:14" ht="16.5" customHeight="1" thickTop="1" thickBot="1">
      <c r="A6973" s="30">
        <v>8542319010</v>
      </c>
      <c r="B6973" s="25"/>
      <c r="C6973" s="26"/>
      <c r="D6973" s="27"/>
      <c r="E6973" s="27" t="s">
        <v>602</v>
      </c>
      <c r="F6973" s="27" t="s">
        <v>12277</v>
      </c>
      <c r="G6973" s="28" t="s">
        <v>243</v>
      </c>
      <c r="H6973" s="27" t="s">
        <v>244</v>
      </c>
      <c r="I6973" s="118" t="s">
        <v>12278</v>
      </c>
      <c r="J6973" s="29">
        <v>15.42</v>
      </c>
      <c r="K6973" s="28" t="s">
        <v>162</v>
      </c>
      <c r="L6973" s="27" t="s">
        <v>580</v>
      </c>
      <c r="M6973" s="27" t="s">
        <v>164</v>
      </c>
      <c r="N6973" s="27" t="s">
        <v>10753</v>
      </c>
    </row>
    <row r="6974" spans="1:14" ht="16.5" customHeight="1" thickTop="1" thickBot="1">
      <c r="A6974" s="30">
        <v>8542319010</v>
      </c>
      <c r="B6974" s="25"/>
      <c r="C6974" s="26"/>
      <c r="D6974" s="27"/>
      <c r="E6974" s="27" t="s">
        <v>602</v>
      </c>
      <c r="F6974" s="27" t="s">
        <v>9256</v>
      </c>
      <c r="G6974" s="28" t="s">
        <v>243</v>
      </c>
      <c r="H6974" s="27" t="s">
        <v>244</v>
      </c>
      <c r="I6974" s="118" t="s">
        <v>9257</v>
      </c>
      <c r="J6974" s="29">
        <v>6.51</v>
      </c>
      <c r="K6974" s="28" t="s">
        <v>162</v>
      </c>
      <c r="L6974" s="27" t="s">
        <v>114</v>
      </c>
      <c r="M6974" s="27" t="s">
        <v>164</v>
      </c>
      <c r="N6974" s="27" t="s">
        <v>11042</v>
      </c>
    </row>
    <row r="6975" spans="1:14" ht="16.5" customHeight="1" thickTop="1" thickBot="1">
      <c r="A6975" s="30">
        <v>8542319010</v>
      </c>
      <c r="B6975" s="25"/>
      <c r="C6975" s="26"/>
      <c r="D6975" s="27"/>
      <c r="E6975" s="27" t="s">
        <v>602</v>
      </c>
      <c r="F6975" s="27" t="s">
        <v>12279</v>
      </c>
      <c r="G6975" s="28" t="s">
        <v>243</v>
      </c>
      <c r="H6975" s="27" t="s">
        <v>244</v>
      </c>
      <c r="I6975" s="118" t="s">
        <v>8259</v>
      </c>
      <c r="J6975" s="29">
        <v>209.15</v>
      </c>
      <c r="K6975" s="28" t="s">
        <v>162</v>
      </c>
      <c r="L6975" s="27" t="s">
        <v>416</v>
      </c>
      <c r="M6975" s="27" t="s">
        <v>164</v>
      </c>
      <c r="N6975" s="27" t="s">
        <v>18081</v>
      </c>
    </row>
    <row r="6976" spans="1:14" ht="16.5" customHeight="1" thickTop="1" thickBot="1">
      <c r="A6976" s="30">
        <v>8542319010</v>
      </c>
      <c r="B6976" s="25"/>
      <c r="C6976" s="26"/>
      <c r="D6976" s="27"/>
      <c r="E6976" s="27" t="s">
        <v>611</v>
      </c>
      <c r="F6976" s="27" t="s">
        <v>12280</v>
      </c>
      <c r="G6976" s="28" t="s">
        <v>159</v>
      </c>
      <c r="H6976" s="27" t="s">
        <v>160</v>
      </c>
      <c r="I6976" s="118" t="s">
        <v>12281</v>
      </c>
      <c r="J6976" s="29">
        <v>668.57</v>
      </c>
      <c r="K6976" s="28" t="s">
        <v>162</v>
      </c>
      <c r="L6976" s="27" t="s">
        <v>416</v>
      </c>
      <c r="M6976" s="27" t="s">
        <v>164</v>
      </c>
      <c r="N6976" s="27" t="s">
        <v>18081</v>
      </c>
    </row>
    <row r="6977" spans="1:14" ht="16.5" customHeight="1" thickTop="1" thickBot="1">
      <c r="A6977" s="30">
        <v>8542319010</v>
      </c>
      <c r="B6977" s="25"/>
      <c r="C6977" s="26"/>
      <c r="D6977" s="27"/>
      <c r="E6977" s="27" t="s">
        <v>611</v>
      </c>
      <c r="F6977" s="27" t="s">
        <v>10840</v>
      </c>
      <c r="G6977" s="28" t="s">
        <v>159</v>
      </c>
      <c r="H6977" s="27" t="s">
        <v>160</v>
      </c>
      <c r="I6977" s="118" t="s">
        <v>7073</v>
      </c>
      <c r="J6977" s="29">
        <v>200</v>
      </c>
      <c r="K6977" s="28" t="s">
        <v>162</v>
      </c>
      <c r="L6977" s="27" t="s">
        <v>416</v>
      </c>
      <c r="M6977" s="27" t="s">
        <v>164</v>
      </c>
      <c r="N6977" s="27" t="s">
        <v>18081</v>
      </c>
    </row>
    <row r="6978" spans="1:14" ht="16.5" customHeight="1" thickTop="1" thickBot="1">
      <c r="A6978" s="30">
        <v>8542323100</v>
      </c>
      <c r="B6978" s="25"/>
      <c r="C6978" s="26"/>
      <c r="D6978" s="27"/>
      <c r="E6978" s="27" t="s">
        <v>12282</v>
      </c>
      <c r="F6978" s="27" t="s">
        <v>12283</v>
      </c>
      <c r="G6978" s="28" t="s">
        <v>173</v>
      </c>
      <c r="H6978" s="27" t="s">
        <v>174</v>
      </c>
      <c r="I6978" s="118" t="s">
        <v>12284</v>
      </c>
      <c r="J6978" s="29">
        <v>34.29</v>
      </c>
      <c r="K6978" s="28" t="s">
        <v>162</v>
      </c>
      <c r="L6978" s="27" t="s">
        <v>580</v>
      </c>
      <c r="M6978" s="27" t="s">
        <v>164</v>
      </c>
      <c r="N6978" s="27" t="s">
        <v>10753</v>
      </c>
    </row>
    <row r="6979" spans="1:14" ht="16.5" customHeight="1" thickTop="1" thickBot="1">
      <c r="A6979" s="30">
        <v>8542339000</v>
      </c>
      <c r="B6979" s="25"/>
      <c r="C6979" s="26"/>
      <c r="D6979" s="27"/>
      <c r="E6979" s="27" t="s">
        <v>640</v>
      </c>
      <c r="F6979" s="27" t="s">
        <v>12285</v>
      </c>
      <c r="G6979" s="28" t="s">
        <v>173</v>
      </c>
      <c r="H6979" s="27" t="s">
        <v>174</v>
      </c>
      <c r="I6979" s="118" t="s">
        <v>12286</v>
      </c>
      <c r="J6979" s="29">
        <v>1.78</v>
      </c>
      <c r="K6979" s="28" t="s">
        <v>162</v>
      </c>
      <c r="L6979" s="27" t="s">
        <v>580</v>
      </c>
      <c r="M6979" s="27" t="s">
        <v>164</v>
      </c>
      <c r="N6979" s="27" t="s">
        <v>10753</v>
      </c>
    </row>
    <row r="6980" spans="1:14" ht="16.5" customHeight="1" thickTop="1" thickBot="1">
      <c r="A6980" s="30">
        <v>8542339000</v>
      </c>
      <c r="B6980" s="25"/>
      <c r="C6980" s="26"/>
      <c r="D6980" s="27"/>
      <c r="E6980" s="27" t="s">
        <v>794</v>
      </c>
      <c r="F6980" s="27" t="s">
        <v>1897</v>
      </c>
      <c r="G6980" s="28" t="s">
        <v>243</v>
      </c>
      <c r="H6980" s="27" t="s">
        <v>244</v>
      </c>
      <c r="I6980" s="118" t="s">
        <v>1898</v>
      </c>
      <c r="J6980" s="29">
        <v>36.67</v>
      </c>
      <c r="K6980" s="28" t="s">
        <v>162</v>
      </c>
      <c r="L6980" s="27" t="s">
        <v>134</v>
      </c>
      <c r="M6980" s="27" t="s">
        <v>164</v>
      </c>
      <c r="N6980" s="27" t="s">
        <v>4101</v>
      </c>
    </row>
    <row r="6981" spans="1:14" ht="16.5" customHeight="1" thickTop="1" thickBot="1">
      <c r="A6981" s="30">
        <v>8542399010</v>
      </c>
      <c r="B6981" s="25"/>
      <c r="C6981" s="26"/>
      <c r="D6981" s="27"/>
      <c r="E6981" s="27" t="s">
        <v>5167</v>
      </c>
      <c r="F6981" s="27" t="s">
        <v>12287</v>
      </c>
      <c r="G6981" s="28" t="s">
        <v>206</v>
      </c>
      <c r="H6981" s="27" t="s">
        <v>207</v>
      </c>
      <c r="I6981" s="118" t="s">
        <v>12288</v>
      </c>
      <c r="J6981" s="29">
        <v>7870.61</v>
      </c>
      <c r="K6981" s="28" t="s">
        <v>162</v>
      </c>
      <c r="L6981" s="27" t="s">
        <v>5170</v>
      </c>
      <c r="M6981" s="27" t="s">
        <v>164</v>
      </c>
      <c r="N6981" s="27" t="s">
        <v>18289</v>
      </c>
    </row>
    <row r="6982" spans="1:14" ht="16.5" customHeight="1" thickTop="1" thickBot="1">
      <c r="A6982" s="30">
        <v>8542399010</v>
      </c>
      <c r="B6982" s="25"/>
      <c r="C6982" s="26"/>
      <c r="D6982" s="27"/>
      <c r="E6982" s="27" t="s">
        <v>12289</v>
      </c>
      <c r="F6982" s="27" t="s">
        <v>12290</v>
      </c>
      <c r="G6982" s="28" t="s">
        <v>173</v>
      </c>
      <c r="H6982" s="27" t="s">
        <v>174</v>
      </c>
      <c r="I6982" s="118" t="s">
        <v>10539</v>
      </c>
      <c r="J6982" s="29">
        <v>440.81</v>
      </c>
      <c r="K6982" s="28" t="s">
        <v>162</v>
      </c>
      <c r="L6982" s="27" t="s">
        <v>648</v>
      </c>
      <c r="M6982" s="27" t="s">
        <v>164</v>
      </c>
      <c r="N6982" s="27" t="s">
        <v>11042</v>
      </c>
    </row>
    <row r="6983" spans="1:14" ht="16.5" customHeight="1" thickTop="1" thickBot="1">
      <c r="A6983" s="30">
        <v>8542399010</v>
      </c>
      <c r="B6983" s="25"/>
      <c r="C6983" s="26"/>
      <c r="D6983" s="27"/>
      <c r="E6983" s="27" t="s">
        <v>12291</v>
      </c>
      <c r="F6983" s="27" t="s">
        <v>12292</v>
      </c>
      <c r="G6983" s="28" t="s">
        <v>173</v>
      </c>
      <c r="H6983" s="27" t="s">
        <v>174</v>
      </c>
      <c r="I6983" s="118" t="s">
        <v>12293</v>
      </c>
      <c r="J6983" s="29">
        <v>10.59</v>
      </c>
      <c r="K6983" s="28" t="s">
        <v>162</v>
      </c>
      <c r="L6983" s="27" t="s">
        <v>648</v>
      </c>
      <c r="M6983" s="27" t="s">
        <v>164</v>
      </c>
      <c r="N6983" s="27" t="s">
        <v>11042</v>
      </c>
    </row>
    <row r="6984" spans="1:14" ht="16.5" customHeight="1" thickTop="1" thickBot="1">
      <c r="A6984" s="30">
        <v>8542399010</v>
      </c>
      <c r="B6984" s="25"/>
      <c r="C6984" s="26"/>
      <c r="D6984" s="27"/>
      <c r="E6984" s="27" t="s">
        <v>1343</v>
      </c>
      <c r="F6984" s="27" t="s">
        <v>12294</v>
      </c>
      <c r="G6984" s="28" t="s">
        <v>173</v>
      </c>
      <c r="H6984" s="27" t="s">
        <v>174</v>
      </c>
      <c r="I6984" s="118" t="s">
        <v>12295</v>
      </c>
      <c r="J6984" s="29">
        <v>5.19</v>
      </c>
      <c r="K6984" s="28" t="s">
        <v>162</v>
      </c>
      <c r="L6984" s="27" t="s">
        <v>137</v>
      </c>
      <c r="M6984" s="27" t="s">
        <v>164</v>
      </c>
      <c r="N6984" s="27" t="s">
        <v>523</v>
      </c>
    </row>
    <row r="6985" spans="1:14" ht="16.5" customHeight="1" thickTop="1" thickBot="1">
      <c r="A6985" s="30">
        <v>8542399010</v>
      </c>
      <c r="B6985" s="25"/>
      <c r="C6985" s="26"/>
      <c r="D6985" s="27"/>
      <c r="E6985" s="27" t="s">
        <v>5079</v>
      </c>
      <c r="F6985" s="27" t="s">
        <v>10535</v>
      </c>
      <c r="G6985" s="28" t="s">
        <v>173</v>
      </c>
      <c r="H6985" s="27" t="s">
        <v>174</v>
      </c>
      <c r="I6985" s="118" t="s">
        <v>10536</v>
      </c>
      <c r="J6985" s="29">
        <v>20</v>
      </c>
      <c r="K6985" s="28" t="s">
        <v>162</v>
      </c>
      <c r="L6985" s="27" t="s">
        <v>134</v>
      </c>
      <c r="M6985" s="27" t="s">
        <v>164</v>
      </c>
      <c r="N6985" s="27" t="s">
        <v>4101</v>
      </c>
    </row>
    <row r="6986" spans="1:14" ht="16.5" customHeight="1" thickTop="1" thickBot="1">
      <c r="A6986" s="30">
        <v>8542399010</v>
      </c>
      <c r="B6986" s="25"/>
      <c r="C6986" s="26"/>
      <c r="D6986" s="27"/>
      <c r="E6986" s="27" t="s">
        <v>12296</v>
      </c>
      <c r="F6986" s="27" t="s">
        <v>10547</v>
      </c>
      <c r="G6986" s="28" t="s">
        <v>173</v>
      </c>
      <c r="H6986" s="27" t="s">
        <v>174</v>
      </c>
      <c r="I6986" s="118" t="s">
        <v>10548</v>
      </c>
      <c r="J6986" s="29">
        <v>1.68</v>
      </c>
      <c r="K6986" s="28" t="s">
        <v>162</v>
      </c>
      <c r="L6986" s="27" t="s">
        <v>134</v>
      </c>
      <c r="M6986" s="27" t="s">
        <v>164</v>
      </c>
      <c r="N6986" s="27" t="s">
        <v>4101</v>
      </c>
    </row>
    <row r="6987" spans="1:14" ht="16.5" customHeight="1" thickTop="1" thickBot="1">
      <c r="A6987" s="30">
        <v>8542399010</v>
      </c>
      <c r="B6987" s="25"/>
      <c r="C6987" s="26"/>
      <c r="D6987" s="27"/>
      <c r="E6987" s="27" t="s">
        <v>12297</v>
      </c>
      <c r="F6987" s="27" t="s">
        <v>7928</v>
      </c>
      <c r="G6987" s="28" t="s">
        <v>173</v>
      </c>
      <c r="H6987" s="27" t="s">
        <v>174</v>
      </c>
      <c r="I6987" s="118" t="s">
        <v>7929</v>
      </c>
      <c r="J6987" s="29">
        <v>21.76</v>
      </c>
      <c r="K6987" s="28" t="s">
        <v>162</v>
      </c>
      <c r="L6987" s="27" t="s">
        <v>134</v>
      </c>
      <c r="M6987" s="27" t="s">
        <v>164</v>
      </c>
      <c r="N6987" s="27" t="s">
        <v>4101</v>
      </c>
    </row>
    <row r="6988" spans="1:14" ht="16.5" customHeight="1" thickTop="1" thickBot="1">
      <c r="A6988" s="30">
        <v>8542399010</v>
      </c>
      <c r="B6988" s="25"/>
      <c r="C6988" s="26"/>
      <c r="D6988" s="27"/>
      <c r="E6988" s="27" t="s">
        <v>12298</v>
      </c>
      <c r="F6988" s="27" t="s">
        <v>9267</v>
      </c>
      <c r="G6988" s="28" t="s">
        <v>173</v>
      </c>
      <c r="H6988" s="27" t="s">
        <v>174</v>
      </c>
      <c r="I6988" s="118" t="s">
        <v>9268</v>
      </c>
      <c r="J6988" s="29">
        <v>3.43</v>
      </c>
      <c r="K6988" s="28" t="s">
        <v>162</v>
      </c>
      <c r="L6988" s="27" t="s">
        <v>528</v>
      </c>
      <c r="M6988" s="27" t="s">
        <v>164</v>
      </c>
      <c r="N6988" s="27" t="s">
        <v>18090</v>
      </c>
    </row>
    <row r="6989" spans="1:14" ht="16.5" customHeight="1" thickTop="1" thickBot="1">
      <c r="A6989" s="30">
        <v>8542399010</v>
      </c>
      <c r="B6989" s="25"/>
      <c r="C6989" s="26"/>
      <c r="D6989" s="27"/>
      <c r="E6989" s="27" t="s">
        <v>1343</v>
      </c>
      <c r="F6989" s="27" t="s">
        <v>12299</v>
      </c>
      <c r="G6989" s="28" t="s">
        <v>173</v>
      </c>
      <c r="H6989" s="27" t="s">
        <v>174</v>
      </c>
      <c r="I6989" s="118" t="s">
        <v>12300</v>
      </c>
      <c r="J6989" s="29">
        <v>75.88</v>
      </c>
      <c r="K6989" s="28" t="s">
        <v>162</v>
      </c>
      <c r="L6989" s="27" t="s">
        <v>134</v>
      </c>
      <c r="M6989" s="27" t="s">
        <v>164</v>
      </c>
      <c r="N6989" s="27" t="s">
        <v>4101</v>
      </c>
    </row>
    <row r="6990" spans="1:14" ht="16.5" customHeight="1" thickTop="1" thickBot="1">
      <c r="A6990" s="30">
        <v>8542399010</v>
      </c>
      <c r="B6990" s="25"/>
      <c r="C6990" s="26"/>
      <c r="D6990" s="27"/>
      <c r="E6990" s="27" t="s">
        <v>12301</v>
      </c>
      <c r="F6990" s="27" t="s">
        <v>12302</v>
      </c>
      <c r="G6990" s="28" t="s">
        <v>173</v>
      </c>
      <c r="H6990" s="27" t="s">
        <v>174</v>
      </c>
      <c r="I6990" s="118" t="s">
        <v>12303</v>
      </c>
      <c r="J6990" s="29">
        <v>160.65</v>
      </c>
      <c r="K6990" s="28" t="s">
        <v>162</v>
      </c>
      <c r="L6990" s="27" t="s">
        <v>2184</v>
      </c>
      <c r="M6990" s="27" t="s">
        <v>164</v>
      </c>
      <c r="N6990" s="27" t="s">
        <v>18164</v>
      </c>
    </row>
    <row r="6991" spans="1:14" ht="16.5" customHeight="1" thickTop="1" thickBot="1">
      <c r="A6991" s="30">
        <v>8542399010</v>
      </c>
      <c r="B6991" s="25"/>
      <c r="C6991" s="26"/>
      <c r="D6991" s="27"/>
      <c r="E6991" s="27" t="s">
        <v>12011</v>
      </c>
      <c r="F6991" s="27" t="s">
        <v>12304</v>
      </c>
      <c r="G6991" s="28" t="s">
        <v>297</v>
      </c>
      <c r="H6991" s="27" t="s">
        <v>298</v>
      </c>
      <c r="I6991" s="118" t="s">
        <v>12305</v>
      </c>
      <c r="J6991" s="29">
        <v>8.82</v>
      </c>
      <c r="K6991" s="28" t="s">
        <v>162</v>
      </c>
      <c r="L6991" s="27" t="s">
        <v>134</v>
      </c>
      <c r="M6991" s="27" t="s">
        <v>164</v>
      </c>
      <c r="N6991" s="27" t="s">
        <v>4101</v>
      </c>
    </row>
    <row r="6992" spans="1:14" ht="16.5" customHeight="1" thickTop="1" thickBot="1">
      <c r="A6992" s="30">
        <v>8542399010</v>
      </c>
      <c r="B6992" s="25"/>
      <c r="C6992" s="26"/>
      <c r="D6992" s="27"/>
      <c r="E6992" s="27" t="s">
        <v>4108</v>
      </c>
      <c r="F6992" s="27" t="s">
        <v>7143</v>
      </c>
      <c r="G6992" s="28" t="s">
        <v>297</v>
      </c>
      <c r="H6992" s="27" t="s">
        <v>298</v>
      </c>
      <c r="I6992" s="118" t="s">
        <v>7144</v>
      </c>
      <c r="J6992" s="29">
        <v>362.96</v>
      </c>
      <c r="K6992" s="28" t="s">
        <v>162</v>
      </c>
      <c r="L6992" s="27" t="s">
        <v>122</v>
      </c>
      <c r="M6992" s="27" t="s">
        <v>164</v>
      </c>
      <c r="N6992" s="27" t="s">
        <v>18099</v>
      </c>
    </row>
    <row r="6993" spans="1:14" ht="16.5" customHeight="1" thickTop="1" thickBot="1">
      <c r="A6993" s="30">
        <v>8542399010</v>
      </c>
      <c r="B6993" s="25"/>
      <c r="C6993" s="26"/>
      <c r="D6993" s="27"/>
      <c r="E6993" s="27" t="s">
        <v>664</v>
      </c>
      <c r="F6993" s="27" t="s">
        <v>665</v>
      </c>
      <c r="G6993" s="28" t="s">
        <v>297</v>
      </c>
      <c r="H6993" s="27" t="s">
        <v>298</v>
      </c>
      <c r="I6993" s="118" t="s">
        <v>666</v>
      </c>
      <c r="J6993" s="29">
        <v>1273.7</v>
      </c>
      <c r="K6993" s="28" t="s">
        <v>162</v>
      </c>
      <c r="L6993" s="27" t="s">
        <v>134</v>
      </c>
      <c r="M6993" s="27" t="s">
        <v>164</v>
      </c>
      <c r="N6993" s="27" t="s">
        <v>4101</v>
      </c>
    </row>
    <row r="6994" spans="1:14" ht="16.5" customHeight="1" thickTop="1" thickBot="1">
      <c r="A6994" s="30">
        <v>8542399010</v>
      </c>
      <c r="B6994" s="25"/>
      <c r="C6994" s="26"/>
      <c r="D6994" s="27"/>
      <c r="E6994" s="27" t="s">
        <v>661</v>
      </c>
      <c r="F6994" s="27" t="s">
        <v>11827</v>
      </c>
      <c r="G6994" s="28" t="s">
        <v>297</v>
      </c>
      <c r="H6994" s="27" t="s">
        <v>298</v>
      </c>
      <c r="I6994" s="118" t="s">
        <v>11828</v>
      </c>
      <c r="J6994" s="29">
        <v>2313</v>
      </c>
      <c r="K6994" s="28" t="s">
        <v>162</v>
      </c>
      <c r="L6994" s="27" t="s">
        <v>648</v>
      </c>
      <c r="M6994" s="27" t="s">
        <v>164</v>
      </c>
      <c r="N6994" s="27" t="s">
        <v>11042</v>
      </c>
    </row>
    <row r="6995" spans="1:14" ht="16.5" customHeight="1" thickTop="1" thickBot="1">
      <c r="A6995" s="30">
        <v>8542399010</v>
      </c>
      <c r="B6995" s="25"/>
      <c r="C6995" s="26"/>
      <c r="D6995" s="27"/>
      <c r="E6995" s="27" t="s">
        <v>2622</v>
      </c>
      <c r="F6995" s="27" t="s">
        <v>12306</v>
      </c>
      <c r="G6995" s="28" t="s">
        <v>243</v>
      </c>
      <c r="H6995" s="27" t="s">
        <v>244</v>
      </c>
      <c r="I6995" s="118" t="s">
        <v>12307</v>
      </c>
      <c r="J6995" s="29">
        <v>1863.42</v>
      </c>
      <c r="K6995" s="28" t="s">
        <v>162</v>
      </c>
      <c r="L6995" s="27" t="s">
        <v>648</v>
      </c>
      <c r="M6995" s="27" t="s">
        <v>164</v>
      </c>
      <c r="N6995" s="27" t="s">
        <v>11042</v>
      </c>
    </row>
    <row r="6996" spans="1:14" ht="16.5" customHeight="1" thickTop="1" thickBot="1">
      <c r="A6996" s="30">
        <v>8542399010</v>
      </c>
      <c r="B6996" s="25"/>
      <c r="C6996" s="26"/>
      <c r="D6996" s="27"/>
      <c r="E6996" s="27" t="s">
        <v>1343</v>
      </c>
      <c r="F6996" s="27" t="s">
        <v>12308</v>
      </c>
      <c r="G6996" s="28" t="s">
        <v>243</v>
      </c>
      <c r="H6996" s="27" t="s">
        <v>244</v>
      </c>
      <c r="I6996" s="118" t="s">
        <v>12309</v>
      </c>
      <c r="J6996" s="29">
        <v>2.31</v>
      </c>
      <c r="K6996" s="28" t="s">
        <v>162</v>
      </c>
      <c r="L6996" s="27" t="s">
        <v>528</v>
      </c>
      <c r="M6996" s="27" t="s">
        <v>164</v>
      </c>
      <c r="N6996" s="27" t="s">
        <v>18090</v>
      </c>
    </row>
    <row r="6997" spans="1:14" ht="16.5" customHeight="1" thickTop="1" thickBot="1">
      <c r="A6997" s="30">
        <v>8542399010</v>
      </c>
      <c r="B6997" s="25"/>
      <c r="C6997" s="26"/>
      <c r="D6997" s="27"/>
      <c r="E6997" s="27" t="s">
        <v>5079</v>
      </c>
      <c r="F6997" s="27" t="s">
        <v>12310</v>
      </c>
      <c r="G6997" s="28" t="s">
        <v>227</v>
      </c>
      <c r="H6997" s="27" t="s">
        <v>228</v>
      </c>
      <c r="I6997" s="118" t="s">
        <v>12311</v>
      </c>
      <c r="J6997" s="29">
        <v>41.68</v>
      </c>
      <c r="K6997" s="28" t="s">
        <v>162</v>
      </c>
      <c r="L6997" s="27" t="s">
        <v>523</v>
      </c>
      <c r="M6997" s="27" t="s">
        <v>164</v>
      </c>
      <c r="N6997" s="27" t="s">
        <v>523</v>
      </c>
    </row>
    <row r="6998" spans="1:14" ht="16.5" customHeight="1" thickTop="1" thickBot="1">
      <c r="A6998" s="30">
        <v>8542399010</v>
      </c>
      <c r="B6998" s="25"/>
      <c r="C6998" s="26"/>
      <c r="D6998" s="27"/>
      <c r="E6998" s="27" t="s">
        <v>661</v>
      </c>
      <c r="F6998" s="27" t="s">
        <v>9279</v>
      </c>
      <c r="G6998" s="28" t="s">
        <v>227</v>
      </c>
      <c r="H6998" s="27" t="s">
        <v>228</v>
      </c>
      <c r="I6998" s="118" t="s">
        <v>657</v>
      </c>
      <c r="J6998" s="29">
        <v>20.58</v>
      </c>
      <c r="K6998" s="28" t="s">
        <v>162</v>
      </c>
      <c r="L6998" s="27" t="s">
        <v>134</v>
      </c>
      <c r="M6998" s="27" t="s">
        <v>164</v>
      </c>
      <c r="N6998" s="27" t="s">
        <v>4101</v>
      </c>
    </row>
    <row r="6999" spans="1:14" ht="16.5" customHeight="1" thickTop="1" thickBot="1">
      <c r="A6999" s="30">
        <v>8542399010</v>
      </c>
      <c r="B6999" s="25"/>
      <c r="C6999" s="26"/>
      <c r="D6999" s="27"/>
      <c r="E6999" s="27" t="s">
        <v>10899</v>
      </c>
      <c r="F6999" s="27" t="s">
        <v>10900</v>
      </c>
      <c r="G6999" s="28" t="s">
        <v>227</v>
      </c>
      <c r="H6999" s="27" t="s">
        <v>228</v>
      </c>
      <c r="I6999" s="118" t="s">
        <v>10901</v>
      </c>
      <c r="J6999" s="29">
        <v>11.57</v>
      </c>
      <c r="K6999" s="28" t="s">
        <v>162</v>
      </c>
      <c r="L6999" s="27" t="s">
        <v>595</v>
      </c>
      <c r="M6999" s="27" t="s">
        <v>164</v>
      </c>
      <c r="N6999" s="27" t="s">
        <v>18070</v>
      </c>
    </row>
    <row r="7000" spans="1:14" ht="16.5" customHeight="1" thickTop="1" thickBot="1">
      <c r="A7000" s="30">
        <v>8542399010</v>
      </c>
      <c r="B7000" s="25"/>
      <c r="C7000" s="26"/>
      <c r="D7000" s="27"/>
      <c r="E7000" s="27" t="s">
        <v>12312</v>
      </c>
      <c r="F7000" s="27" t="s">
        <v>12313</v>
      </c>
      <c r="G7000" s="28" t="s">
        <v>159</v>
      </c>
      <c r="H7000" s="27" t="s">
        <v>160</v>
      </c>
      <c r="I7000" s="118" t="s">
        <v>12314</v>
      </c>
      <c r="J7000" s="29">
        <v>55.81</v>
      </c>
      <c r="K7000" s="28" t="s">
        <v>162</v>
      </c>
      <c r="L7000" s="27" t="s">
        <v>648</v>
      </c>
      <c r="M7000" s="27" t="s">
        <v>164</v>
      </c>
      <c r="N7000" s="27" t="s">
        <v>11042</v>
      </c>
    </row>
    <row r="7001" spans="1:14" ht="16.5" customHeight="1" thickTop="1" thickBot="1">
      <c r="A7001" s="30">
        <v>8542399010</v>
      </c>
      <c r="B7001" s="25"/>
      <c r="C7001" s="26"/>
      <c r="D7001" s="27"/>
      <c r="E7001" s="27" t="s">
        <v>2940</v>
      </c>
      <c r="F7001" s="27" t="s">
        <v>11613</v>
      </c>
      <c r="G7001" s="28" t="s">
        <v>159</v>
      </c>
      <c r="H7001" s="27" t="s">
        <v>160</v>
      </c>
      <c r="I7001" s="118" t="s">
        <v>11614</v>
      </c>
      <c r="J7001" s="29">
        <v>2120.0100000000002</v>
      </c>
      <c r="K7001" s="28" t="s">
        <v>162</v>
      </c>
      <c r="L7001" s="27" t="s">
        <v>648</v>
      </c>
      <c r="M7001" s="27" t="s">
        <v>164</v>
      </c>
      <c r="N7001" s="27" t="s">
        <v>11042</v>
      </c>
    </row>
    <row r="7002" spans="1:14" ht="16.5" customHeight="1" thickTop="1" thickBot="1">
      <c r="A7002" s="30">
        <v>8542399010</v>
      </c>
      <c r="B7002" s="25"/>
      <c r="C7002" s="26"/>
      <c r="D7002" s="27"/>
      <c r="E7002" s="27" t="s">
        <v>4251</v>
      </c>
      <c r="F7002" s="27" t="s">
        <v>12315</v>
      </c>
      <c r="G7002" s="28" t="s">
        <v>159</v>
      </c>
      <c r="H7002" s="27" t="s">
        <v>160</v>
      </c>
      <c r="I7002" s="118" t="s">
        <v>12316</v>
      </c>
      <c r="J7002" s="29">
        <v>1201.23</v>
      </c>
      <c r="K7002" s="28" t="s">
        <v>162</v>
      </c>
      <c r="L7002" s="27" t="s">
        <v>648</v>
      </c>
      <c r="M7002" s="27" t="s">
        <v>164</v>
      </c>
      <c r="N7002" s="27" t="s">
        <v>11042</v>
      </c>
    </row>
    <row r="7003" spans="1:14" ht="16.5" customHeight="1" thickTop="1" thickBot="1">
      <c r="A7003" s="30">
        <v>8542399010</v>
      </c>
      <c r="B7003" s="25"/>
      <c r="C7003" s="26"/>
      <c r="D7003" s="27"/>
      <c r="E7003" s="27" t="s">
        <v>4251</v>
      </c>
      <c r="F7003" s="27" t="s">
        <v>12317</v>
      </c>
      <c r="G7003" s="28" t="s">
        <v>159</v>
      </c>
      <c r="H7003" s="27" t="s">
        <v>160</v>
      </c>
      <c r="I7003" s="118" t="s">
        <v>12318</v>
      </c>
      <c r="J7003" s="29">
        <v>476.4</v>
      </c>
      <c r="K7003" s="28" t="s">
        <v>162</v>
      </c>
      <c r="L7003" s="27" t="s">
        <v>648</v>
      </c>
      <c r="M7003" s="27" t="s">
        <v>164</v>
      </c>
      <c r="N7003" s="27" t="s">
        <v>11042</v>
      </c>
    </row>
    <row r="7004" spans="1:14" ht="16.5" customHeight="1" thickTop="1" thickBot="1">
      <c r="A7004" s="30">
        <v>8542399010</v>
      </c>
      <c r="B7004" s="25"/>
      <c r="C7004" s="26"/>
      <c r="D7004" s="27"/>
      <c r="E7004" s="27" t="s">
        <v>4251</v>
      </c>
      <c r="F7004" s="27" t="s">
        <v>12319</v>
      </c>
      <c r="G7004" s="28" t="s">
        <v>159</v>
      </c>
      <c r="H7004" s="27" t="s">
        <v>160</v>
      </c>
      <c r="I7004" s="118" t="s">
        <v>7636</v>
      </c>
      <c r="J7004" s="29">
        <v>105.88</v>
      </c>
      <c r="K7004" s="28" t="s">
        <v>162</v>
      </c>
      <c r="L7004" s="27" t="s">
        <v>648</v>
      </c>
      <c r="M7004" s="27" t="s">
        <v>164</v>
      </c>
      <c r="N7004" s="27" t="s">
        <v>11042</v>
      </c>
    </row>
    <row r="7005" spans="1:14" ht="16.5" customHeight="1" thickTop="1" thickBot="1">
      <c r="A7005" s="30">
        <v>8542399010</v>
      </c>
      <c r="B7005" s="25"/>
      <c r="C7005" s="26"/>
      <c r="D7005" s="27"/>
      <c r="E7005" s="27" t="s">
        <v>11144</v>
      </c>
      <c r="F7005" s="27" t="s">
        <v>12320</v>
      </c>
      <c r="G7005" s="28" t="s">
        <v>159</v>
      </c>
      <c r="H7005" s="27" t="s">
        <v>160</v>
      </c>
      <c r="I7005" s="118" t="s">
        <v>12321</v>
      </c>
      <c r="J7005" s="29">
        <v>566.17999999999995</v>
      </c>
      <c r="K7005" s="28" t="s">
        <v>162</v>
      </c>
      <c r="L7005" s="27" t="s">
        <v>648</v>
      </c>
      <c r="M7005" s="27" t="s">
        <v>164</v>
      </c>
      <c r="N7005" s="27" t="s">
        <v>11042</v>
      </c>
    </row>
    <row r="7006" spans="1:14" ht="16.5" customHeight="1" thickTop="1" thickBot="1">
      <c r="A7006" s="30">
        <v>8542399010</v>
      </c>
      <c r="B7006" s="25"/>
      <c r="C7006" s="26"/>
      <c r="D7006" s="27"/>
      <c r="E7006" s="27" t="s">
        <v>4251</v>
      </c>
      <c r="F7006" s="27" t="s">
        <v>12322</v>
      </c>
      <c r="G7006" s="28" t="s">
        <v>159</v>
      </c>
      <c r="H7006" s="27" t="s">
        <v>160</v>
      </c>
      <c r="I7006" s="118" t="s">
        <v>12323</v>
      </c>
      <c r="J7006" s="29">
        <v>10.59</v>
      </c>
      <c r="K7006" s="28" t="s">
        <v>162</v>
      </c>
      <c r="L7006" s="27" t="s">
        <v>134</v>
      </c>
      <c r="M7006" s="27" t="s">
        <v>164</v>
      </c>
      <c r="N7006" s="27" t="s">
        <v>4101</v>
      </c>
    </row>
    <row r="7007" spans="1:14" ht="16.5" customHeight="1" thickTop="1">
      <c r="A7007" s="24">
        <v>8548009000</v>
      </c>
      <c r="B7007" s="25"/>
      <c r="C7007" s="26">
        <v>0.05</v>
      </c>
      <c r="D7007" s="27"/>
      <c r="E7007" s="27" t="s">
        <v>12324</v>
      </c>
      <c r="F7007" s="27" t="s">
        <v>12325</v>
      </c>
      <c r="G7007" s="28" t="s">
        <v>282</v>
      </c>
      <c r="H7007" s="27" t="s">
        <v>283</v>
      </c>
      <c r="I7007" s="118" t="s">
        <v>12326</v>
      </c>
      <c r="J7007" s="29">
        <v>19.010000000000002</v>
      </c>
      <c r="K7007" s="28" t="s">
        <v>162</v>
      </c>
      <c r="L7007" s="27" t="s">
        <v>218</v>
      </c>
      <c r="M7007" s="27" t="s">
        <v>164</v>
      </c>
      <c r="N7007" s="27" t="s">
        <v>18066</v>
      </c>
    </row>
    <row r="7008" spans="1:14" ht="16.5" customHeight="1">
      <c r="A7008" s="24">
        <v>8548009000</v>
      </c>
      <c r="B7008" s="25"/>
      <c r="C7008" s="26"/>
      <c r="D7008" s="27"/>
      <c r="E7008" s="27" t="s">
        <v>12324</v>
      </c>
      <c r="F7008" s="27" t="s">
        <v>12327</v>
      </c>
      <c r="G7008" s="28" t="s">
        <v>282</v>
      </c>
      <c r="H7008" s="27" t="s">
        <v>283</v>
      </c>
      <c r="I7008" s="118" t="s">
        <v>3058</v>
      </c>
      <c r="J7008" s="29">
        <v>79.8</v>
      </c>
      <c r="K7008" s="28" t="s">
        <v>162</v>
      </c>
      <c r="L7008" s="27" t="s">
        <v>218</v>
      </c>
      <c r="M7008" s="27" t="s">
        <v>164</v>
      </c>
      <c r="N7008" s="27" t="s">
        <v>18066</v>
      </c>
    </row>
    <row r="7009" spans="1:14" ht="16.5" customHeight="1">
      <c r="A7009" s="24">
        <v>8532240000</v>
      </c>
      <c r="B7009" s="25"/>
      <c r="C7009" s="26"/>
      <c r="D7009" s="27"/>
      <c r="E7009" s="27" t="s">
        <v>4146</v>
      </c>
      <c r="F7009" s="27" t="s">
        <v>10120</v>
      </c>
      <c r="G7009" s="28" t="s">
        <v>297</v>
      </c>
      <c r="H7009" s="27" t="s">
        <v>298</v>
      </c>
      <c r="I7009" s="118" t="s">
        <v>10121</v>
      </c>
      <c r="J7009" s="29">
        <v>30.38</v>
      </c>
      <c r="K7009" s="28" t="s">
        <v>162</v>
      </c>
      <c r="L7009" s="27" t="s">
        <v>218</v>
      </c>
      <c r="M7009" s="27" t="s">
        <v>164</v>
      </c>
      <c r="N7009" s="27" t="s">
        <v>18066</v>
      </c>
    </row>
    <row r="7010" spans="1:14" ht="16.5" customHeight="1" thickBot="1">
      <c r="A7010" s="24">
        <v>8548009000</v>
      </c>
      <c r="B7010" s="25"/>
      <c r="C7010" s="26">
        <v>0.05</v>
      </c>
      <c r="D7010" s="27"/>
      <c r="E7010" s="27" t="s">
        <v>12328</v>
      </c>
      <c r="F7010" s="27" t="s">
        <v>12329</v>
      </c>
      <c r="G7010" s="28" t="s">
        <v>282</v>
      </c>
      <c r="H7010" s="27" t="s">
        <v>283</v>
      </c>
      <c r="I7010" s="118" t="s">
        <v>12330</v>
      </c>
      <c r="J7010" s="29">
        <v>25.7</v>
      </c>
      <c r="K7010" s="28" t="s">
        <v>162</v>
      </c>
      <c r="L7010" s="27" t="s">
        <v>218</v>
      </c>
      <c r="M7010" s="27" t="s">
        <v>164</v>
      </c>
      <c r="N7010" s="27" t="s">
        <v>18066</v>
      </c>
    </row>
    <row r="7011" spans="1:14" ht="16.5" customHeight="1" thickTop="1" thickBot="1">
      <c r="A7011" s="30">
        <v>8542319010</v>
      </c>
      <c r="B7011" s="25"/>
      <c r="C7011" s="26"/>
      <c r="D7011" s="27"/>
      <c r="E7011" s="27" t="s">
        <v>602</v>
      </c>
      <c r="F7011" s="27" t="s">
        <v>12331</v>
      </c>
      <c r="G7011" s="28" t="s">
        <v>297</v>
      </c>
      <c r="H7011" s="27" t="s">
        <v>298</v>
      </c>
      <c r="I7011" s="118" t="s">
        <v>12332</v>
      </c>
      <c r="J7011" s="29">
        <v>502.14</v>
      </c>
      <c r="K7011" s="28" t="s">
        <v>176</v>
      </c>
      <c r="L7011" s="27" t="s">
        <v>122</v>
      </c>
      <c r="M7011" s="27" t="s">
        <v>164</v>
      </c>
      <c r="N7011" s="27" t="s">
        <v>18099</v>
      </c>
    </row>
    <row r="7012" spans="1:14" ht="16.5" customHeight="1" thickTop="1" thickBot="1">
      <c r="A7012" s="30">
        <v>8542319010</v>
      </c>
      <c r="B7012" s="25"/>
      <c r="C7012" s="26"/>
      <c r="D7012" s="27"/>
      <c r="E7012" s="27" t="s">
        <v>8316</v>
      </c>
      <c r="F7012" s="27" t="s">
        <v>8317</v>
      </c>
      <c r="G7012" s="28" t="s">
        <v>297</v>
      </c>
      <c r="H7012" s="27" t="s">
        <v>298</v>
      </c>
      <c r="I7012" s="118" t="s">
        <v>8320</v>
      </c>
      <c r="J7012" s="29">
        <v>972507.71</v>
      </c>
      <c r="K7012" s="28" t="s">
        <v>176</v>
      </c>
      <c r="L7012" s="27" t="s">
        <v>114</v>
      </c>
      <c r="M7012" s="27" t="s">
        <v>164</v>
      </c>
      <c r="N7012" s="27" t="s">
        <v>11042</v>
      </c>
    </row>
    <row r="7013" spans="1:14" ht="16.5" customHeight="1" thickTop="1" thickBot="1">
      <c r="A7013" s="30">
        <v>8542319010</v>
      </c>
      <c r="B7013" s="25"/>
      <c r="C7013" s="26"/>
      <c r="D7013" s="27"/>
      <c r="E7013" s="27" t="s">
        <v>602</v>
      </c>
      <c r="F7013" s="27" t="s">
        <v>12333</v>
      </c>
      <c r="G7013" s="28" t="s">
        <v>297</v>
      </c>
      <c r="H7013" s="27" t="s">
        <v>298</v>
      </c>
      <c r="I7013" s="118" t="s">
        <v>11977</v>
      </c>
      <c r="J7013" s="29">
        <v>199.5</v>
      </c>
      <c r="K7013" s="28" t="s">
        <v>176</v>
      </c>
      <c r="L7013" s="27" t="s">
        <v>114</v>
      </c>
      <c r="M7013" s="27" t="s">
        <v>164</v>
      </c>
      <c r="N7013" s="27" t="s">
        <v>11042</v>
      </c>
    </row>
    <row r="7014" spans="1:14" ht="16.5" customHeight="1" thickTop="1" thickBot="1">
      <c r="A7014" s="30">
        <v>8542319010</v>
      </c>
      <c r="B7014" s="25"/>
      <c r="C7014" s="26"/>
      <c r="D7014" s="27"/>
      <c r="E7014" s="27" t="s">
        <v>602</v>
      </c>
      <c r="F7014" s="27" t="s">
        <v>12334</v>
      </c>
      <c r="G7014" s="28" t="s">
        <v>297</v>
      </c>
      <c r="H7014" s="27" t="s">
        <v>298</v>
      </c>
      <c r="I7014" s="118" t="s">
        <v>8874</v>
      </c>
      <c r="J7014" s="29">
        <v>1260</v>
      </c>
      <c r="K7014" s="28" t="s">
        <v>176</v>
      </c>
      <c r="L7014" s="27" t="s">
        <v>114</v>
      </c>
      <c r="M7014" s="27" t="s">
        <v>164</v>
      </c>
      <c r="N7014" s="27" t="s">
        <v>11042</v>
      </c>
    </row>
    <row r="7015" spans="1:14" ht="16.5" customHeight="1" thickTop="1" thickBot="1">
      <c r="A7015" s="30">
        <v>8542319010</v>
      </c>
      <c r="B7015" s="25"/>
      <c r="C7015" s="26"/>
      <c r="D7015" s="27"/>
      <c r="E7015" s="27" t="s">
        <v>602</v>
      </c>
      <c r="F7015" s="27" t="s">
        <v>12335</v>
      </c>
      <c r="G7015" s="28" t="s">
        <v>297</v>
      </c>
      <c r="H7015" s="27" t="s">
        <v>298</v>
      </c>
      <c r="I7015" s="118" t="s">
        <v>12003</v>
      </c>
      <c r="J7015" s="29">
        <v>12600</v>
      </c>
      <c r="K7015" s="28" t="s">
        <v>176</v>
      </c>
      <c r="L7015" s="27" t="s">
        <v>122</v>
      </c>
      <c r="M7015" s="27" t="s">
        <v>164</v>
      </c>
      <c r="N7015" s="27" t="s">
        <v>18099</v>
      </c>
    </row>
    <row r="7016" spans="1:14" ht="16.5" customHeight="1" thickTop="1" thickBot="1">
      <c r="A7016" s="30">
        <v>8542319010</v>
      </c>
      <c r="B7016" s="25"/>
      <c r="C7016" s="26"/>
      <c r="D7016" s="27"/>
      <c r="E7016" s="27" t="s">
        <v>611</v>
      </c>
      <c r="F7016" s="27" t="s">
        <v>9527</v>
      </c>
      <c r="G7016" s="28" t="s">
        <v>159</v>
      </c>
      <c r="H7016" s="27" t="s">
        <v>160</v>
      </c>
      <c r="I7016" s="118" t="s">
        <v>3298</v>
      </c>
      <c r="J7016" s="29">
        <v>36750</v>
      </c>
      <c r="K7016" s="28" t="s">
        <v>176</v>
      </c>
      <c r="L7016" s="27" t="s">
        <v>1859</v>
      </c>
      <c r="M7016" s="27" t="s">
        <v>164</v>
      </c>
      <c r="N7016" s="27" t="s">
        <v>18155</v>
      </c>
    </row>
    <row r="7017" spans="1:14" ht="16.5" customHeight="1" thickTop="1" thickBot="1">
      <c r="A7017" s="30">
        <v>8542399010</v>
      </c>
      <c r="B7017" s="25"/>
      <c r="C7017" s="26"/>
      <c r="D7017" s="27"/>
      <c r="E7017" s="27" t="s">
        <v>12336</v>
      </c>
      <c r="F7017" s="27" t="s">
        <v>12337</v>
      </c>
      <c r="G7017" s="28" t="s">
        <v>297</v>
      </c>
      <c r="H7017" s="27" t="s">
        <v>298</v>
      </c>
      <c r="I7017" s="118" t="s">
        <v>12338</v>
      </c>
      <c r="J7017" s="29">
        <v>5068</v>
      </c>
      <c r="K7017" s="28" t="s">
        <v>176</v>
      </c>
      <c r="L7017" s="27" t="s">
        <v>114</v>
      </c>
      <c r="M7017" s="27" t="s">
        <v>164</v>
      </c>
      <c r="N7017" s="27" t="s">
        <v>11042</v>
      </c>
    </row>
    <row r="7018" spans="1:14" ht="16.5" customHeight="1" thickTop="1" thickBot="1">
      <c r="A7018" s="30">
        <v>8542399010</v>
      </c>
      <c r="B7018" s="25"/>
      <c r="C7018" s="26"/>
      <c r="D7018" s="27"/>
      <c r="E7018" s="27" t="s">
        <v>697</v>
      </c>
      <c r="F7018" s="27" t="s">
        <v>12339</v>
      </c>
      <c r="G7018" s="28" t="s">
        <v>297</v>
      </c>
      <c r="H7018" s="27" t="s">
        <v>298</v>
      </c>
      <c r="I7018" s="118" t="s">
        <v>12340</v>
      </c>
      <c r="J7018" s="29">
        <v>1388.8</v>
      </c>
      <c r="K7018" s="28" t="s">
        <v>176</v>
      </c>
      <c r="L7018" s="27" t="s">
        <v>621</v>
      </c>
      <c r="M7018" s="27" t="s">
        <v>164</v>
      </c>
      <c r="N7018" s="27" t="s">
        <v>18097</v>
      </c>
    </row>
    <row r="7019" spans="1:14" ht="16.5" customHeight="1" thickTop="1" thickBot="1">
      <c r="A7019" s="30">
        <v>8542399010</v>
      </c>
      <c r="B7019" s="25"/>
      <c r="C7019" s="26"/>
      <c r="D7019" s="27"/>
      <c r="E7019" s="27" t="s">
        <v>12341</v>
      </c>
      <c r="F7019" s="27" t="s">
        <v>12342</v>
      </c>
      <c r="G7019" s="28" t="s">
        <v>159</v>
      </c>
      <c r="H7019" s="27" t="s">
        <v>160</v>
      </c>
      <c r="I7019" s="118" t="s">
        <v>12343</v>
      </c>
      <c r="J7019" s="29">
        <v>10500</v>
      </c>
      <c r="K7019" s="28" t="s">
        <v>176</v>
      </c>
      <c r="L7019" s="27" t="s">
        <v>764</v>
      </c>
      <c r="M7019" s="27" t="s">
        <v>164</v>
      </c>
      <c r="N7019" s="27" t="s">
        <v>764</v>
      </c>
    </row>
    <row r="7020" spans="1:14" ht="16.5" customHeight="1" thickTop="1" thickBot="1">
      <c r="A7020" s="30">
        <v>8542399010</v>
      </c>
      <c r="B7020" s="25"/>
      <c r="C7020" s="26"/>
      <c r="D7020" s="27"/>
      <c r="E7020" s="27" t="s">
        <v>1967</v>
      </c>
      <c r="F7020" s="27" t="s">
        <v>5229</v>
      </c>
      <c r="G7020" s="28" t="s">
        <v>159</v>
      </c>
      <c r="H7020" s="27" t="s">
        <v>160</v>
      </c>
      <c r="I7020" s="118" t="s">
        <v>5230</v>
      </c>
      <c r="J7020" s="29">
        <v>11760</v>
      </c>
      <c r="K7020" s="28" t="s">
        <v>176</v>
      </c>
      <c r="L7020" s="27" t="s">
        <v>12344</v>
      </c>
      <c r="M7020" s="27" t="s">
        <v>164</v>
      </c>
      <c r="N7020" s="27" t="s">
        <v>18096</v>
      </c>
    </row>
    <row r="7021" spans="1:14" ht="16.5" customHeight="1" thickTop="1">
      <c r="A7021" s="24">
        <v>8504509500</v>
      </c>
      <c r="B7021" s="25"/>
      <c r="C7021" s="26"/>
      <c r="D7021" s="27"/>
      <c r="E7021" s="27" t="s">
        <v>12345</v>
      </c>
      <c r="F7021" s="27" t="s">
        <v>5870</v>
      </c>
      <c r="G7021" s="28" t="s">
        <v>173</v>
      </c>
      <c r="H7021" s="27" t="s">
        <v>174</v>
      </c>
      <c r="I7021" s="118" t="s">
        <v>5871</v>
      </c>
      <c r="J7021" s="29">
        <v>1.76</v>
      </c>
      <c r="K7021" s="28" t="s">
        <v>162</v>
      </c>
      <c r="L7021" s="27" t="s">
        <v>825</v>
      </c>
      <c r="M7021" s="27" t="s">
        <v>164</v>
      </c>
      <c r="N7021" s="27" t="s">
        <v>825</v>
      </c>
    </row>
    <row r="7022" spans="1:14" ht="16.5" customHeight="1">
      <c r="A7022" s="24">
        <v>8532210000</v>
      </c>
      <c r="B7022" s="25"/>
      <c r="C7022" s="26"/>
      <c r="D7022" s="27"/>
      <c r="E7022" s="27" t="s">
        <v>3067</v>
      </c>
      <c r="F7022" s="27" t="s">
        <v>2411</v>
      </c>
      <c r="G7022" s="28" t="s">
        <v>173</v>
      </c>
      <c r="H7022" s="27" t="s">
        <v>174</v>
      </c>
      <c r="I7022" s="118" t="s">
        <v>2412</v>
      </c>
      <c r="J7022" s="29">
        <v>1.48</v>
      </c>
      <c r="K7022" s="28" t="s">
        <v>162</v>
      </c>
      <c r="L7022" s="27" t="s">
        <v>265</v>
      </c>
      <c r="M7022" s="27" t="s">
        <v>164</v>
      </c>
      <c r="N7022" s="27" t="s">
        <v>265</v>
      </c>
    </row>
    <row r="7023" spans="1:14" ht="16.5" customHeight="1">
      <c r="A7023" s="24">
        <v>8532220000</v>
      </c>
      <c r="B7023" s="25"/>
      <c r="C7023" s="26"/>
      <c r="D7023" s="27"/>
      <c r="E7023" s="27" t="s">
        <v>2022</v>
      </c>
      <c r="F7023" s="27" t="s">
        <v>12346</v>
      </c>
      <c r="G7023" s="28" t="s">
        <v>173</v>
      </c>
      <c r="H7023" s="27" t="s">
        <v>174</v>
      </c>
      <c r="I7023" s="118" t="s">
        <v>12347</v>
      </c>
      <c r="J7023" s="29">
        <v>1.74</v>
      </c>
      <c r="K7023" s="28" t="s">
        <v>162</v>
      </c>
      <c r="L7023" s="27" t="s">
        <v>285</v>
      </c>
      <c r="M7023" s="27" t="s">
        <v>164</v>
      </c>
      <c r="N7023" s="27" t="s">
        <v>285</v>
      </c>
    </row>
    <row r="7024" spans="1:14" ht="16.5" customHeight="1">
      <c r="A7024" s="24">
        <v>8532220000</v>
      </c>
      <c r="B7024" s="25"/>
      <c r="C7024" s="26"/>
      <c r="D7024" s="27"/>
      <c r="E7024" s="27" t="s">
        <v>2022</v>
      </c>
      <c r="F7024" s="27" t="s">
        <v>12348</v>
      </c>
      <c r="G7024" s="28" t="s">
        <v>173</v>
      </c>
      <c r="H7024" s="27" t="s">
        <v>174</v>
      </c>
      <c r="I7024" s="118" t="s">
        <v>12349</v>
      </c>
      <c r="J7024" s="29">
        <v>1.91</v>
      </c>
      <c r="K7024" s="28" t="s">
        <v>162</v>
      </c>
      <c r="L7024" s="27" t="s">
        <v>285</v>
      </c>
      <c r="M7024" s="27" t="s">
        <v>164</v>
      </c>
      <c r="N7024" s="27" t="s">
        <v>285</v>
      </c>
    </row>
    <row r="7025" spans="1:14" ht="16.5" customHeight="1">
      <c r="A7025" s="24">
        <v>8532240000</v>
      </c>
      <c r="B7025" s="25"/>
      <c r="C7025" s="26"/>
      <c r="D7025" s="27"/>
      <c r="E7025" s="27" t="s">
        <v>9139</v>
      </c>
      <c r="F7025" s="27" t="s">
        <v>12350</v>
      </c>
      <c r="G7025" s="28" t="s">
        <v>173</v>
      </c>
      <c r="H7025" s="27" t="s">
        <v>174</v>
      </c>
      <c r="I7025" s="118" t="s">
        <v>12351</v>
      </c>
      <c r="J7025" s="29">
        <v>1.84</v>
      </c>
      <c r="K7025" s="28" t="s">
        <v>162</v>
      </c>
      <c r="L7025" s="27" t="s">
        <v>262</v>
      </c>
      <c r="M7025" s="27" t="s">
        <v>164</v>
      </c>
      <c r="N7025" s="27" t="s">
        <v>262</v>
      </c>
    </row>
    <row r="7026" spans="1:14" ht="16.5" customHeight="1">
      <c r="A7026" s="24">
        <v>8532240000</v>
      </c>
      <c r="B7026" s="25"/>
      <c r="C7026" s="26"/>
      <c r="D7026" s="27"/>
      <c r="E7026" s="27" t="s">
        <v>9139</v>
      </c>
      <c r="F7026" s="27" t="s">
        <v>10656</v>
      </c>
      <c r="G7026" s="28" t="s">
        <v>173</v>
      </c>
      <c r="H7026" s="27" t="s">
        <v>174</v>
      </c>
      <c r="I7026" s="118" t="s">
        <v>8388</v>
      </c>
      <c r="J7026" s="29">
        <v>2.4900000000000002</v>
      </c>
      <c r="K7026" s="28" t="s">
        <v>162</v>
      </c>
      <c r="L7026" s="27" t="s">
        <v>265</v>
      </c>
      <c r="M7026" s="27" t="s">
        <v>164</v>
      </c>
      <c r="N7026" s="27" t="s">
        <v>265</v>
      </c>
    </row>
    <row r="7027" spans="1:14" ht="16.5" customHeight="1">
      <c r="A7027" s="24">
        <v>8532240000</v>
      </c>
      <c r="B7027" s="25"/>
      <c r="C7027" s="26"/>
      <c r="D7027" s="27"/>
      <c r="E7027" s="27" t="s">
        <v>9139</v>
      </c>
      <c r="F7027" s="27" t="s">
        <v>9147</v>
      </c>
      <c r="G7027" s="28" t="s">
        <v>173</v>
      </c>
      <c r="H7027" s="27" t="s">
        <v>174</v>
      </c>
      <c r="I7027" s="118" t="s">
        <v>9148</v>
      </c>
      <c r="J7027" s="29">
        <v>5.14</v>
      </c>
      <c r="K7027" s="28" t="s">
        <v>162</v>
      </c>
      <c r="L7027" s="27" t="s">
        <v>1592</v>
      </c>
      <c r="M7027" s="27" t="s">
        <v>164</v>
      </c>
      <c r="N7027" s="27" t="s">
        <v>18146</v>
      </c>
    </row>
    <row r="7028" spans="1:14" ht="16.5" customHeight="1">
      <c r="A7028" s="24">
        <v>8532240000</v>
      </c>
      <c r="B7028" s="25"/>
      <c r="C7028" s="26"/>
      <c r="D7028" s="27"/>
      <c r="E7028" s="27" t="s">
        <v>9139</v>
      </c>
      <c r="F7028" s="27" t="s">
        <v>12352</v>
      </c>
      <c r="G7028" s="28" t="s">
        <v>173</v>
      </c>
      <c r="H7028" s="27" t="s">
        <v>174</v>
      </c>
      <c r="I7028" s="118" t="s">
        <v>12353</v>
      </c>
      <c r="J7028" s="29">
        <v>2.3199999999999998</v>
      </c>
      <c r="K7028" s="28" t="s">
        <v>162</v>
      </c>
      <c r="L7028" s="27" t="s">
        <v>265</v>
      </c>
      <c r="M7028" s="27" t="s">
        <v>164</v>
      </c>
      <c r="N7028" s="27" t="s">
        <v>265</v>
      </c>
    </row>
    <row r="7029" spans="1:14" ht="16.5" customHeight="1">
      <c r="A7029" s="24">
        <v>8532240000</v>
      </c>
      <c r="B7029" s="25"/>
      <c r="C7029" s="26"/>
      <c r="D7029" s="27"/>
      <c r="E7029" s="27" t="s">
        <v>9139</v>
      </c>
      <c r="F7029" s="27" t="s">
        <v>10664</v>
      </c>
      <c r="G7029" s="28" t="s">
        <v>173</v>
      </c>
      <c r="H7029" s="27" t="s">
        <v>174</v>
      </c>
      <c r="I7029" s="118" t="s">
        <v>10665</v>
      </c>
      <c r="J7029" s="29">
        <v>11.16</v>
      </c>
      <c r="K7029" s="28" t="s">
        <v>162</v>
      </c>
      <c r="L7029" s="27" t="s">
        <v>218</v>
      </c>
      <c r="M7029" s="27" t="s">
        <v>164</v>
      </c>
      <c r="N7029" s="27" t="s">
        <v>8998</v>
      </c>
    </row>
    <row r="7030" spans="1:14" ht="16.5" customHeight="1">
      <c r="A7030" s="24">
        <v>8532240000</v>
      </c>
      <c r="B7030" s="25"/>
      <c r="C7030" s="26"/>
      <c r="D7030" s="27"/>
      <c r="E7030" s="27" t="s">
        <v>9139</v>
      </c>
      <c r="F7030" s="27" t="s">
        <v>12354</v>
      </c>
      <c r="G7030" s="28" t="s">
        <v>173</v>
      </c>
      <c r="H7030" s="27" t="s">
        <v>174</v>
      </c>
      <c r="I7030" s="118" t="s">
        <v>12355</v>
      </c>
      <c r="J7030" s="29">
        <v>22</v>
      </c>
      <c r="K7030" s="28" t="s">
        <v>162</v>
      </c>
      <c r="L7030" s="27" t="s">
        <v>218</v>
      </c>
      <c r="M7030" s="27" t="s">
        <v>164</v>
      </c>
      <c r="N7030" s="27" t="s">
        <v>18066</v>
      </c>
    </row>
    <row r="7031" spans="1:14" ht="16.5" customHeight="1">
      <c r="A7031" s="24">
        <v>8532240000</v>
      </c>
      <c r="B7031" s="25"/>
      <c r="C7031" s="26"/>
      <c r="D7031" s="27"/>
      <c r="E7031" s="27" t="s">
        <v>9139</v>
      </c>
      <c r="F7031" s="27" t="s">
        <v>9950</v>
      </c>
      <c r="G7031" s="28" t="s">
        <v>173</v>
      </c>
      <c r="H7031" s="27" t="s">
        <v>174</v>
      </c>
      <c r="I7031" s="118" t="s">
        <v>9951</v>
      </c>
      <c r="J7031" s="29">
        <v>0.5</v>
      </c>
      <c r="K7031" s="28" t="s">
        <v>162</v>
      </c>
      <c r="L7031" s="27" t="s">
        <v>272</v>
      </c>
      <c r="M7031" s="27" t="s">
        <v>164</v>
      </c>
      <c r="N7031" s="27" t="s">
        <v>18073</v>
      </c>
    </row>
    <row r="7032" spans="1:14" ht="16.5" customHeight="1">
      <c r="A7032" s="24">
        <v>8532240000</v>
      </c>
      <c r="B7032" s="25"/>
      <c r="C7032" s="26"/>
      <c r="D7032" s="27"/>
      <c r="E7032" s="27" t="s">
        <v>9139</v>
      </c>
      <c r="F7032" s="27" t="s">
        <v>12356</v>
      </c>
      <c r="G7032" s="28" t="s">
        <v>173</v>
      </c>
      <c r="H7032" s="27" t="s">
        <v>174</v>
      </c>
      <c r="I7032" s="118" t="s">
        <v>12357</v>
      </c>
      <c r="J7032" s="29">
        <v>0.97</v>
      </c>
      <c r="K7032" s="28" t="s">
        <v>162</v>
      </c>
      <c r="L7032" s="27" t="s">
        <v>272</v>
      </c>
      <c r="M7032" s="27" t="s">
        <v>164</v>
      </c>
      <c r="N7032" s="27" t="s">
        <v>272</v>
      </c>
    </row>
    <row r="7033" spans="1:14" ht="16.5" customHeight="1">
      <c r="A7033" s="24">
        <v>8532250000</v>
      </c>
      <c r="B7033" s="25"/>
      <c r="C7033" s="26"/>
      <c r="D7033" s="27"/>
      <c r="E7033" s="27" t="s">
        <v>353</v>
      </c>
      <c r="F7033" s="27" t="s">
        <v>12358</v>
      </c>
      <c r="G7033" s="28" t="s">
        <v>173</v>
      </c>
      <c r="H7033" s="27" t="s">
        <v>174</v>
      </c>
      <c r="I7033" s="118" t="s">
        <v>12359</v>
      </c>
      <c r="J7033" s="29">
        <v>20.29</v>
      </c>
      <c r="K7033" s="28" t="s">
        <v>162</v>
      </c>
      <c r="L7033" s="27" t="s">
        <v>50</v>
      </c>
      <c r="M7033" s="27" t="s">
        <v>164</v>
      </c>
      <c r="N7033" s="27" t="s">
        <v>50</v>
      </c>
    </row>
    <row r="7034" spans="1:14" ht="16.5" customHeight="1">
      <c r="A7034" s="24">
        <v>8532250000</v>
      </c>
      <c r="B7034" s="25"/>
      <c r="C7034" s="26"/>
      <c r="D7034" s="27"/>
      <c r="E7034" s="27" t="s">
        <v>353</v>
      </c>
      <c r="F7034" s="27" t="s">
        <v>12360</v>
      </c>
      <c r="G7034" s="28" t="s">
        <v>173</v>
      </c>
      <c r="H7034" s="27" t="s">
        <v>174</v>
      </c>
      <c r="I7034" s="118" t="s">
        <v>12361</v>
      </c>
      <c r="J7034" s="29">
        <v>13.71</v>
      </c>
      <c r="K7034" s="28" t="s">
        <v>162</v>
      </c>
      <c r="L7034" s="27" t="s">
        <v>50</v>
      </c>
      <c r="M7034" s="27" t="s">
        <v>164</v>
      </c>
      <c r="N7034" s="27" t="s">
        <v>50</v>
      </c>
    </row>
    <row r="7035" spans="1:14" ht="16.5" customHeight="1">
      <c r="A7035" s="24">
        <v>8533401000</v>
      </c>
      <c r="B7035" s="25"/>
      <c r="C7035" s="26"/>
      <c r="D7035" s="27"/>
      <c r="E7035" s="27" t="s">
        <v>11308</v>
      </c>
      <c r="F7035" s="27" t="s">
        <v>12362</v>
      </c>
      <c r="G7035" s="28" t="s">
        <v>173</v>
      </c>
      <c r="H7035" s="27" t="s">
        <v>174</v>
      </c>
      <c r="I7035" s="118" t="s">
        <v>6945</v>
      </c>
      <c r="J7035" s="29">
        <v>5.28</v>
      </c>
      <c r="K7035" s="28" t="s">
        <v>162</v>
      </c>
      <c r="L7035" s="27" t="s">
        <v>372</v>
      </c>
      <c r="M7035" s="27" t="s">
        <v>164</v>
      </c>
      <c r="N7035" s="27" t="s">
        <v>1383</v>
      </c>
    </row>
    <row r="7036" spans="1:14" ht="16.5" customHeight="1">
      <c r="A7036" s="24">
        <v>8533401000</v>
      </c>
      <c r="B7036" s="25"/>
      <c r="C7036" s="26"/>
      <c r="D7036" s="27"/>
      <c r="E7036" s="27" t="s">
        <v>11308</v>
      </c>
      <c r="F7036" s="27" t="s">
        <v>12363</v>
      </c>
      <c r="G7036" s="28" t="s">
        <v>173</v>
      </c>
      <c r="H7036" s="27" t="s">
        <v>174</v>
      </c>
      <c r="I7036" s="118" t="s">
        <v>12364</v>
      </c>
      <c r="J7036" s="29">
        <v>1.96</v>
      </c>
      <c r="K7036" s="28" t="s">
        <v>162</v>
      </c>
      <c r="L7036" s="27" t="s">
        <v>372</v>
      </c>
      <c r="M7036" s="27" t="s">
        <v>164</v>
      </c>
      <c r="N7036" s="27" t="s">
        <v>372</v>
      </c>
    </row>
    <row r="7037" spans="1:14" ht="16.5" customHeight="1">
      <c r="A7037" s="24">
        <v>8533401000</v>
      </c>
      <c r="B7037" s="25"/>
      <c r="C7037" s="26"/>
      <c r="D7037" s="27"/>
      <c r="E7037" s="27" t="s">
        <v>11308</v>
      </c>
      <c r="F7037" s="27" t="s">
        <v>12365</v>
      </c>
      <c r="G7037" s="28" t="s">
        <v>173</v>
      </c>
      <c r="H7037" s="27" t="s">
        <v>174</v>
      </c>
      <c r="I7037" s="118" t="s">
        <v>12366</v>
      </c>
      <c r="J7037" s="29">
        <v>1.96</v>
      </c>
      <c r="K7037" s="28" t="s">
        <v>162</v>
      </c>
      <c r="L7037" s="27" t="s">
        <v>372</v>
      </c>
      <c r="M7037" s="27" t="s">
        <v>164</v>
      </c>
      <c r="N7037" s="27" t="s">
        <v>372</v>
      </c>
    </row>
    <row r="7038" spans="1:14" ht="16.5" customHeight="1">
      <c r="A7038" s="24">
        <v>8533401000</v>
      </c>
      <c r="B7038" s="25"/>
      <c r="C7038" s="26"/>
      <c r="D7038" s="27"/>
      <c r="E7038" s="27" t="s">
        <v>11308</v>
      </c>
      <c r="F7038" s="27" t="s">
        <v>12367</v>
      </c>
      <c r="G7038" s="28" t="s">
        <v>173</v>
      </c>
      <c r="H7038" s="27" t="s">
        <v>174</v>
      </c>
      <c r="I7038" s="118" t="s">
        <v>12368</v>
      </c>
      <c r="J7038" s="29">
        <v>1.76</v>
      </c>
      <c r="K7038" s="28" t="s">
        <v>162</v>
      </c>
      <c r="L7038" s="27" t="s">
        <v>372</v>
      </c>
      <c r="M7038" s="27" t="s">
        <v>164</v>
      </c>
      <c r="N7038" s="27" t="s">
        <v>372</v>
      </c>
    </row>
    <row r="7039" spans="1:14" ht="16.5" customHeight="1">
      <c r="A7039" s="24">
        <v>8533401000</v>
      </c>
      <c r="B7039" s="25"/>
      <c r="C7039" s="26"/>
      <c r="D7039" s="27"/>
      <c r="E7039" s="27" t="s">
        <v>11308</v>
      </c>
      <c r="F7039" s="27" t="s">
        <v>12369</v>
      </c>
      <c r="G7039" s="28" t="s">
        <v>173</v>
      </c>
      <c r="H7039" s="27" t="s">
        <v>174</v>
      </c>
      <c r="I7039" s="118" t="s">
        <v>12370</v>
      </c>
      <c r="J7039" s="29">
        <v>1.96</v>
      </c>
      <c r="K7039" s="28" t="s">
        <v>162</v>
      </c>
      <c r="L7039" s="27" t="s">
        <v>372</v>
      </c>
      <c r="M7039" s="27" t="s">
        <v>164</v>
      </c>
      <c r="N7039" s="27" t="s">
        <v>372</v>
      </c>
    </row>
    <row r="7040" spans="1:14" ht="16.5" customHeight="1">
      <c r="A7040" s="24">
        <v>8533401000</v>
      </c>
      <c r="B7040" s="25"/>
      <c r="C7040" s="26"/>
      <c r="D7040" s="27"/>
      <c r="E7040" s="27" t="s">
        <v>11308</v>
      </c>
      <c r="F7040" s="27" t="s">
        <v>12371</v>
      </c>
      <c r="G7040" s="28" t="s">
        <v>173</v>
      </c>
      <c r="H7040" s="27" t="s">
        <v>174</v>
      </c>
      <c r="I7040" s="118" t="s">
        <v>12372</v>
      </c>
      <c r="J7040" s="29">
        <v>1.96</v>
      </c>
      <c r="K7040" s="28" t="s">
        <v>162</v>
      </c>
      <c r="L7040" s="27" t="s">
        <v>372</v>
      </c>
      <c r="M7040" s="27" t="s">
        <v>164</v>
      </c>
      <c r="N7040" s="27" t="s">
        <v>372</v>
      </c>
    </row>
    <row r="7041" spans="1:14" ht="16.5" customHeight="1">
      <c r="A7041" s="24">
        <v>8533401000</v>
      </c>
      <c r="B7041" s="25"/>
      <c r="C7041" s="26"/>
      <c r="D7041" s="27"/>
      <c r="E7041" s="27" t="s">
        <v>11308</v>
      </c>
      <c r="F7041" s="27" t="s">
        <v>12373</v>
      </c>
      <c r="G7041" s="28" t="s">
        <v>173</v>
      </c>
      <c r="H7041" s="27" t="s">
        <v>174</v>
      </c>
      <c r="I7041" s="118" t="s">
        <v>12374</v>
      </c>
      <c r="J7041" s="29">
        <v>7.84</v>
      </c>
      <c r="K7041" s="28" t="s">
        <v>162</v>
      </c>
      <c r="L7041" s="27" t="s">
        <v>372</v>
      </c>
      <c r="M7041" s="27" t="s">
        <v>164</v>
      </c>
      <c r="N7041" s="27" t="s">
        <v>1383</v>
      </c>
    </row>
    <row r="7042" spans="1:14" ht="16.5" customHeight="1">
      <c r="A7042" s="24">
        <v>8533401000</v>
      </c>
      <c r="B7042" s="25"/>
      <c r="C7042" s="26"/>
      <c r="D7042" s="27"/>
      <c r="E7042" s="27" t="s">
        <v>11308</v>
      </c>
      <c r="F7042" s="27" t="s">
        <v>12375</v>
      </c>
      <c r="G7042" s="28" t="s">
        <v>173</v>
      </c>
      <c r="H7042" s="27" t="s">
        <v>174</v>
      </c>
      <c r="I7042" s="118" t="s">
        <v>12376</v>
      </c>
      <c r="J7042" s="29">
        <v>0.66</v>
      </c>
      <c r="K7042" s="28" t="s">
        <v>162</v>
      </c>
      <c r="L7042" s="27" t="s">
        <v>372</v>
      </c>
      <c r="M7042" s="27" t="s">
        <v>164</v>
      </c>
      <c r="N7042" s="27" t="s">
        <v>372</v>
      </c>
    </row>
    <row r="7043" spans="1:14" ht="16.5" customHeight="1">
      <c r="A7043" s="24">
        <v>8536411000</v>
      </c>
      <c r="B7043" s="25"/>
      <c r="C7043" s="26">
        <v>0.08</v>
      </c>
      <c r="D7043" s="27"/>
      <c r="E7043" s="27" t="s">
        <v>7358</v>
      </c>
      <c r="F7043" s="27" t="s">
        <v>12377</v>
      </c>
      <c r="G7043" s="28" t="s">
        <v>173</v>
      </c>
      <c r="H7043" s="27" t="s">
        <v>174</v>
      </c>
      <c r="I7043" s="118" t="s">
        <v>7360</v>
      </c>
      <c r="J7043" s="29">
        <v>21.11</v>
      </c>
      <c r="K7043" s="28" t="s">
        <v>162</v>
      </c>
      <c r="L7043" s="27" t="s">
        <v>1152</v>
      </c>
      <c r="M7043" s="27" t="s">
        <v>164</v>
      </c>
      <c r="N7043" s="27" t="s">
        <v>3701</v>
      </c>
    </row>
    <row r="7044" spans="1:14" ht="16.5" customHeight="1">
      <c r="A7044" s="24">
        <v>8536411000</v>
      </c>
      <c r="B7044" s="25"/>
      <c r="C7044" s="26"/>
      <c r="D7044" s="27"/>
      <c r="E7044" s="27" t="s">
        <v>7358</v>
      </c>
      <c r="F7044" s="27" t="s">
        <v>12378</v>
      </c>
      <c r="G7044" s="28" t="s">
        <v>173</v>
      </c>
      <c r="H7044" s="27" t="s">
        <v>174</v>
      </c>
      <c r="I7044" s="118" t="s">
        <v>7824</v>
      </c>
      <c r="J7044" s="29">
        <v>7.68</v>
      </c>
      <c r="K7044" s="28" t="s">
        <v>162</v>
      </c>
      <c r="L7044" s="27" t="s">
        <v>1152</v>
      </c>
      <c r="M7044" s="27" t="s">
        <v>164</v>
      </c>
      <c r="N7044" s="27" t="s">
        <v>3701</v>
      </c>
    </row>
    <row r="7045" spans="1:14" ht="16.5" customHeight="1">
      <c r="A7045" s="24">
        <v>8536490000</v>
      </c>
      <c r="B7045" s="25"/>
      <c r="C7045" s="26">
        <v>0.11</v>
      </c>
      <c r="D7045" s="27"/>
      <c r="E7045" s="27" t="s">
        <v>9009</v>
      </c>
      <c r="F7045" s="27" t="s">
        <v>11494</v>
      </c>
      <c r="G7045" s="28" t="s">
        <v>173</v>
      </c>
      <c r="H7045" s="27" t="s">
        <v>174</v>
      </c>
      <c r="I7045" s="118" t="s">
        <v>6209</v>
      </c>
      <c r="J7045" s="29">
        <v>2.36</v>
      </c>
      <c r="K7045" s="28" t="s">
        <v>162</v>
      </c>
      <c r="L7045" s="27" t="s">
        <v>980</v>
      </c>
      <c r="M7045" s="27" t="s">
        <v>164</v>
      </c>
      <c r="N7045" s="27" t="s">
        <v>980</v>
      </c>
    </row>
    <row r="7046" spans="1:14" ht="16.5" customHeight="1">
      <c r="A7046" s="24">
        <v>8536693000</v>
      </c>
      <c r="B7046" s="25"/>
      <c r="C7046" s="26"/>
      <c r="D7046" s="27"/>
      <c r="E7046" s="27" t="s">
        <v>11333</v>
      </c>
      <c r="F7046" s="27" t="s">
        <v>10472</v>
      </c>
      <c r="G7046" s="28" t="s">
        <v>173</v>
      </c>
      <c r="H7046" s="27" t="s">
        <v>174</v>
      </c>
      <c r="I7046" s="118" t="s">
        <v>10473</v>
      </c>
      <c r="J7046" s="29">
        <v>10.29</v>
      </c>
      <c r="K7046" s="28" t="s">
        <v>162</v>
      </c>
      <c r="L7046" s="27" t="s">
        <v>4960</v>
      </c>
      <c r="M7046" s="27" t="s">
        <v>164</v>
      </c>
      <c r="N7046" s="27" t="s">
        <v>4960</v>
      </c>
    </row>
    <row r="7047" spans="1:14" ht="16.5" customHeight="1">
      <c r="A7047" s="24">
        <v>8536699008</v>
      </c>
      <c r="B7047" s="25"/>
      <c r="C7047" s="26">
        <v>0.08</v>
      </c>
      <c r="D7047" s="27"/>
      <c r="E7047" s="27" t="s">
        <v>8606</v>
      </c>
      <c r="F7047" s="27" t="s">
        <v>12379</v>
      </c>
      <c r="G7047" s="28" t="s">
        <v>173</v>
      </c>
      <c r="H7047" s="27" t="s">
        <v>174</v>
      </c>
      <c r="I7047" s="118" t="s">
        <v>12380</v>
      </c>
      <c r="J7047" s="29">
        <v>56.5</v>
      </c>
      <c r="K7047" s="28" t="s">
        <v>162</v>
      </c>
      <c r="L7047" s="27" t="s">
        <v>1752</v>
      </c>
      <c r="M7047" s="27" t="s">
        <v>164</v>
      </c>
      <c r="N7047" s="27" t="s">
        <v>18207</v>
      </c>
    </row>
    <row r="7048" spans="1:14" ht="16.5" customHeight="1">
      <c r="A7048" s="24">
        <v>8536700001</v>
      </c>
      <c r="B7048" s="25"/>
      <c r="C7048" s="26">
        <v>6.5000000000000002E-2</v>
      </c>
      <c r="D7048" s="27"/>
      <c r="E7048" s="27" t="s">
        <v>12381</v>
      </c>
      <c r="F7048" s="27" t="s">
        <v>12382</v>
      </c>
      <c r="G7048" s="28" t="s">
        <v>173</v>
      </c>
      <c r="H7048" s="27" t="s">
        <v>174</v>
      </c>
      <c r="I7048" s="118" t="s">
        <v>10044</v>
      </c>
      <c r="J7048" s="29">
        <v>23.19</v>
      </c>
      <c r="K7048" s="28" t="s">
        <v>162</v>
      </c>
      <c r="L7048" s="27" t="s">
        <v>595</v>
      </c>
      <c r="M7048" s="27" t="s">
        <v>164</v>
      </c>
      <c r="N7048" s="27" t="s">
        <v>18070</v>
      </c>
    </row>
    <row r="7049" spans="1:14" ht="16.5" customHeight="1">
      <c r="A7049" s="24">
        <v>8538909908</v>
      </c>
      <c r="B7049" s="25"/>
      <c r="C7049" s="26">
        <v>0.05</v>
      </c>
      <c r="D7049" s="27"/>
      <c r="E7049" s="27" t="s">
        <v>12383</v>
      </c>
      <c r="F7049" s="27" t="s">
        <v>12384</v>
      </c>
      <c r="G7049" s="28" t="s">
        <v>173</v>
      </c>
      <c r="H7049" s="27" t="s">
        <v>174</v>
      </c>
      <c r="I7049" s="118" t="s">
        <v>12385</v>
      </c>
      <c r="J7049" s="29">
        <v>46.64</v>
      </c>
      <c r="K7049" s="28" t="s">
        <v>162</v>
      </c>
      <c r="L7049" s="27" t="s">
        <v>8728</v>
      </c>
      <c r="M7049" s="27" t="s">
        <v>164</v>
      </c>
      <c r="N7049" s="27" t="s">
        <v>8728</v>
      </c>
    </row>
    <row r="7050" spans="1:14" ht="16.5" customHeight="1">
      <c r="A7050" s="24">
        <v>8539390000</v>
      </c>
      <c r="B7050" s="25"/>
      <c r="C7050" s="26">
        <v>0.05</v>
      </c>
      <c r="D7050" s="27"/>
      <c r="E7050" s="27" t="s">
        <v>12386</v>
      </c>
      <c r="F7050" s="27" t="s">
        <v>12387</v>
      </c>
      <c r="G7050" s="28" t="s">
        <v>173</v>
      </c>
      <c r="H7050" s="27" t="s">
        <v>174</v>
      </c>
      <c r="I7050" s="118" t="s">
        <v>12388</v>
      </c>
      <c r="J7050" s="29">
        <v>152.18</v>
      </c>
      <c r="K7050" s="28" t="s">
        <v>162</v>
      </c>
      <c r="L7050" s="27" t="s">
        <v>12389</v>
      </c>
      <c r="M7050" s="27" t="s">
        <v>164</v>
      </c>
      <c r="N7050" s="27" t="s">
        <v>12389</v>
      </c>
    </row>
    <row r="7051" spans="1:14" ht="16.5" customHeight="1">
      <c r="A7051" s="24">
        <v>8541100009</v>
      </c>
      <c r="B7051" s="25"/>
      <c r="C7051" s="26"/>
      <c r="D7051" s="27"/>
      <c r="E7051" s="27" t="s">
        <v>12390</v>
      </c>
      <c r="F7051" s="27" t="s">
        <v>4966</v>
      </c>
      <c r="G7051" s="28" t="s">
        <v>173</v>
      </c>
      <c r="H7051" s="27" t="s">
        <v>174</v>
      </c>
      <c r="I7051" s="118" t="s">
        <v>4967</v>
      </c>
      <c r="J7051" s="29">
        <v>0.88</v>
      </c>
      <c r="K7051" s="28" t="s">
        <v>162</v>
      </c>
      <c r="L7051" s="27" t="s">
        <v>523</v>
      </c>
      <c r="M7051" s="27" t="s">
        <v>164</v>
      </c>
      <c r="N7051" s="27" t="s">
        <v>2656</v>
      </c>
    </row>
    <row r="7052" spans="1:14" ht="16.5" customHeight="1">
      <c r="A7052" s="24">
        <v>8541100009</v>
      </c>
      <c r="B7052" s="25"/>
      <c r="C7052" s="26"/>
      <c r="D7052" s="27"/>
      <c r="E7052" s="27" t="s">
        <v>12390</v>
      </c>
      <c r="F7052" s="27" t="s">
        <v>12391</v>
      </c>
      <c r="G7052" s="28" t="s">
        <v>173</v>
      </c>
      <c r="H7052" s="27" t="s">
        <v>174</v>
      </c>
      <c r="I7052" s="118" t="s">
        <v>12392</v>
      </c>
      <c r="J7052" s="29">
        <v>2.38</v>
      </c>
      <c r="K7052" s="28" t="s">
        <v>162</v>
      </c>
      <c r="L7052" s="27" t="s">
        <v>12393</v>
      </c>
      <c r="M7052" s="27" t="s">
        <v>164</v>
      </c>
      <c r="N7052" s="27" t="s">
        <v>12393</v>
      </c>
    </row>
    <row r="7053" spans="1:14" ht="16.5" customHeight="1">
      <c r="A7053" s="24">
        <v>8541100009</v>
      </c>
      <c r="B7053" s="25"/>
      <c r="C7053" s="26"/>
      <c r="D7053" s="27"/>
      <c r="E7053" s="27" t="s">
        <v>12390</v>
      </c>
      <c r="F7053" s="27" t="s">
        <v>8213</v>
      </c>
      <c r="G7053" s="28" t="s">
        <v>173</v>
      </c>
      <c r="H7053" s="27" t="s">
        <v>174</v>
      </c>
      <c r="I7053" s="118" t="s">
        <v>8214</v>
      </c>
      <c r="J7053" s="29">
        <v>20.32</v>
      </c>
      <c r="K7053" s="28" t="s">
        <v>162</v>
      </c>
      <c r="L7053" s="27" t="s">
        <v>250</v>
      </c>
      <c r="M7053" s="27" t="s">
        <v>8214</v>
      </c>
      <c r="N7053" s="27" t="s">
        <v>250</v>
      </c>
    </row>
    <row r="7054" spans="1:14" ht="16.5" customHeight="1">
      <c r="A7054" s="24">
        <v>8541100009</v>
      </c>
      <c r="B7054" s="25"/>
      <c r="C7054" s="26"/>
      <c r="D7054" s="27"/>
      <c r="E7054" s="27" t="s">
        <v>12390</v>
      </c>
      <c r="F7054" s="27" t="s">
        <v>10754</v>
      </c>
      <c r="G7054" s="28" t="s">
        <v>173</v>
      </c>
      <c r="H7054" s="27" t="s">
        <v>174</v>
      </c>
      <c r="I7054" s="118" t="s">
        <v>10755</v>
      </c>
      <c r="J7054" s="29">
        <v>3.6</v>
      </c>
      <c r="K7054" s="28" t="s">
        <v>162</v>
      </c>
      <c r="L7054" s="27" t="s">
        <v>523</v>
      </c>
      <c r="M7054" s="27" t="s">
        <v>164</v>
      </c>
      <c r="N7054" s="27" t="s">
        <v>523</v>
      </c>
    </row>
    <row r="7055" spans="1:14" ht="16.5" customHeight="1">
      <c r="A7055" s="24">
        <v>8541100009</v>
      </c>
      <c r="B7055" s="25"/>
      <c r="C7055" s="26"/>
      <c r="D7055" s="27"/>
      <c r="E7055" s="27" t="s">
        <v>12390</v>
      </c>
      <c r="F7055" s="27" t="s">
        <v>9217</v>
      </c>
      <c r="G7055" s="28" t="s">
        <v>173</v>
      </c>
      <c r="H7055" s="27" t="s">
        <v>174</v>
      </c>
      <c r="I7055" s="118" t="s">
        <v>9218</v>
      </c>
      <c r="J7055" s="29">
        <v>3.53</v>
      </c>
      <c r="K7055" s="28" t="s">
        <v>162</v>
      </c>
      <c r="L7055" s="27" t="s">
        <v>393</v>
      </c>
      <c r="M7055" s="27" t="s">
        <v>164</v>
      </c>
      <c r="N7055" s="27" t="s">
        <v>393</v>
      </c>
    </row>
    <row r="7056" spans="1:14" ht="16.5" customHeight="1">
      <c r="A7056" s="24">
        <v>8541100009</v>
      </c>
      <c r="B7056" s="25"/>
      <c r="C7056" s="26"/>
      <c r="D7056" s="27"/>
      <c r="E7056" s="27" t="s">
        <v>12390</v>
      </c>
      <c r="F7056" s="27" t="s">
        <v>9213</v>
      </c>
      <c r="G7056" s="28" t="s">
        <v>173</v>
      </c>
      <c r="H7056" s="27" t="s">
        <v>174</v>
      </c>
      <c r="I7056" s="118" t="s">
        <v>9214</v>
      </c>
      <c r="J7056" s="29">
        <v>2.71</v>
      </c>
      <c r="K7056" s="28" t="s">
        <v>162</v>
      </c>
      <c r="L7056" s="27" t="s">
        <v>3274</v>
      </c>
      <c r="M7056" s="27" t="s">
        <v>164</v>
      </c>
      <c r="N7056" s="27" t="s">
        <v>17657</v>
      </c>
    </row>
    <row r="7057" spans="1:14" ht="16.5" customHeight="1">
      <c r="A7057" s="24">
        <v>8541100009</v>
      </c>
      <c r="B7057" s="25"/>
      <c r="C7057" s="26"/>
      <c r="D7057" s="27"/>
      <c r="E7057" s="27" t="s">
        <v>12390</v>
      </c>
      <c r="F7057" s="27" t="s">
        <v>5428</v>
      </c>
      <c r="G7057" s="28" t="s">
        <v>173</v>
      </c>
      <c r="H7057" s="27" t="s">
        <v>174</v>
      </c>
      <c r="I7057" s="118" t="s">
        <v>515</v>
      </c>
      <c r="J7057" s="29">
        <v>10.75</v>
      </c>
      <c r="K7057" s="28" t="s">
        <v>162</v>
      </c>
      <c r="L7057" s="27" t="s">
        <v>250</v>
      </c>
      <c r="M7057" s="27" t="s">
        <v>164</v>
      </c>
      <c r="N7057" s="27" t="s">
        <v>18071</v>
      </c>
    </row>
    <row r="7058" spans="1:14" ht="16.5" customHeight="1">
      <c r="A7058" s="24">
        <v>8541100009</v>
      </c>
      <c r="B7058" s="25"/>
      <c r="C7058" s="26"/>
      <c r="D7058" s="27"/>
      <c r="E7058" s="27" t="s">
        <v>12390</v>
      </c>
      <c r="F7058" s="27" t="s">
        <v>12234</v>
      </c>
      <c r="G7058" s="28" t="s">
        <v>173</v>
      </c>
      <c r="H7058" s="27" t="s">
        <v>174</v>
      </c>
      <c r="I7058" s="118" t="s">
        <v>1038</v>
      </c>
      <c r="J7058" s="29">
        <v>2.62</v>
      </c>
      <c r="K7058" s="28" t="s">
        <v>162</v>
      </c>
      <c r="L7058" s="27" t="s">
        <v>520</v>
      </c>
      <c r="M7058" s="27" t="s">
        <v>164</v>
      </c>
      <c r="N7058" s="27" t="s">
        <v>1039</v>
      </c>
    </row>
    <row r="7059" spans="1:14" ht="16.5" customHeight="1">
      <c r="A7059" s="24">
        <v>8541100009</v>
      </c>
      <c r="B7059" s="25"/>
      <c r="C7059" s="26"/>
      <c r="D7059" s="27"/>
      <c r="E7059" s="27" t="s">
        <v>12390</v>
      </c>
      <c r="F7059" s="27" t="s">
        <v>3727</v>
      </c>
      <c r="G7059" s="28" t="s">
        <v>173</v>
      </c>
      <c r="H7059" s="27" t="s">
        <v>174</v>
      </c>
      <c r="I7059" s="118" t="s">
        <v>3728</v>
      </c>
      <c r="J7059" s="29">
        <v>0.44</v>
      </c>
      <c r="K7059" s="28" t="s">
        <v>162</v>
      </c>
      <c r="L7059" s="27" t="s">
        <v>520</v>
      </c>
      <c r="M7059" s="27" t="s">
        <v>164</v>
      </c>
      <c r="N7059" s="27" t="s">
        <v>520</v>
      </c>
    </row>
    <row r="7060" spans="1:14" ht="16.5" customHeight="1">
      <c r="A7060" s="24">
        <v>8541100009</v>
      </c>
      <c r="B7060" s="25"/>
      <c r="C7060" s="26"/>
      <c r="D7060" s="27"/>
      <c r="E7060" s="27" t="s">
        <v>12390</v>
      </c>
      <c r="F7060" s="27" t="s">
        <v>8217</v>
      </c>
      <c r="G7060" s="28" t="s">
        <v>173</v>
      </c>
      <c r="H7060" s="27" t="s">
        <v>174</v>
      </c>
      <c r="I7060" s="118" t="s">
        <v>8218</v>
      </c>
      <c r="J7060" s="29">
        <v>7.28</v>
      </c>
      <c r="K7060" s="28" t="s">
        <v>162</v>
      </c>
      <c r="L7060" s="27" t="s">
        <v>10753</v>
      </c>
      <c r="M7060" s="27" t="s">
        <v>164</v>
      </c>
      <c r="N7060" s="27" t="s">
        <v>10753</v>
      </c>
    </row>
    <row r="7061" spans="1:14" ht="16.5" customHeight="1">
      <c r="A7061" s="24">
        <v>8541100009</v>
      </c>
      <c r="B7061" s="25"/>
      <c r="C7061" s="26"/>
      <c r="D7061" s="27"/>
      <c r="E7061" s="27" t="s">
        <v>12390</v>
      </c>
      <c r="F7061" s="27" t="s">
        <v>9221</v>
      </c>
      <c r="G7061" s="28" t="s">
        <v>173</v>
      </c>
      <c r="H7061" s="27" t="s">
        <v>174</v>
      </c>
      <c r="I7061" s="118" t="s">
        <v>9222</v>
      </c>
      <c r="J7061" s="29">
        <v>2.13</v>
      </c>
      <c r="K7061" s="28" t="s">
        <v>162</v>
      </c>
      <c r="L7061" s="27" t="s">
        <v>8855</v>
      </c>
      <c r="M7061" s="27" t="s">
        <v>164</v>
      </c>
      <c r="N7061" s="27" t="s">
        <v>8855</v>
      </c>
    </row>
    <row r="7062" spans="1:14" ht="16.5" customHeight="1">
      <c r="A7062" s="24">
        <v>8541100009</v>
      </c>
      <c r="B7062" s="25"/>
      <c r="C7062" s="26"/>
      <c r="D7062" s="27"/>
      <c r="E7062" s="27" t="s">
        <v>12390</v>
      </c>
      <c r="F7062" s="27" t="s">
        <v>12394</v>
      </c>
      <c r="G7062" s="28" t="s">
        <v>173</v>
      </c>
      <c r="H7062" s="27" t="s">
        <v>174</v>
      </c>
      <c r="I7062" s="118" t="s">
        <v>11037</v>
      </c>
      <c r="J7062" s="29">
        <v>3.16</v>
      </c>
      <c r="K7062" s="28" t="s">
        <v>162</v>
      </c>
      <c r="L7062" s="27" t="s">
        <v>10750</v>
      </c>
      <c r="M7062" s="27" t="s">
        <v>164</v>
      </c>
      <c r="N7062" s="27" t="s">
        <v>10750</v>
      </c>
    </row>
    <row r="7063" spans="1:14" ht="16.5" customHeight="1">
      <c r="A7063" s="24">
        <v>8541100009</v>
      </c>
      <c r="B7063" s="25"/>
      <c r="C7063" s="26"/>
      <c r="D7063" s="27"/>
      <c r="E7063" s="27" t="s">
        <v>12390</v>
      </c>
      <c r="F7063" s="27" t="s">
        <v>9978</v>
      </c>
      <c r="G7063" s="28" t="s">
        <v>173</v>
      </c>
      <c r="H7063" s="27" t="s">
        <v>174</v>
      </c>
      <c r="I7063" s="118" t="s">
        <v>9979</v>
      </c>
      <c r="J7063" s="29">
        <v>15.22</v>
      </c>
      <c r="K7063" s="28" t="s">
        <v>162</v>
      </c>
      <c r="L7063" s="27" t="s">
        <v>393</v>
      </c>
      <c r="M7063" s="27" t="s">
        <v>164</v>
      </c>
      <c r="N7063" s="27" t="s">
        <v>393</v>
      </c>
    </row>
    <row r="7064" spans="1:14" ht="16.5" customHeight="1">
      <c r="A7064" s="24">
        <v>8541100009</v>
      </c>
      <c r="B7064" s="25"/>
      <c r="C7064" s="26"/>
      <c r="D7064" s="27"/>
      <c r="E7064" s="27" t="s">
        <v>12390</v>
      </c>
      <c r="F7064" s="27" t="s">
        <v>2534</v>
      </c>
      <c r="G7064" s="28" t="s">
        <v>173</v>
      </c>
      <c r="H7064" s="27" t="s">
        <v>174</v>
      </c>
      <c r="I7064" s="118" t="s">
        <v>2535</v>
      </c>
      <c r="J7064" s="29">
        <v>1.25</v>
      </c>
      <c r="K7064" s="28" t="s">
        <v>162</v>
      </c>
      <c r="L7064" s="27" t="s">
        <v>10750</v>
      </c>
      <c r="M7064" s="27" t="s">
        <v>164</v>
      </c>
      <c r="N7064" s="27" t="s">
        <v>10750</v>
      </c>
    </row>
    <row r="7065" spans="1:14" ht="16.5" customHeight="1">
      <c r="A7065" s="24">
        <v>8541100009</v>
      </c>
      <c r="B7065" s="25"/>
      <c r="C7065" s="26"/>
      <c r="D7065" s="27"/>
      <c r="E7065" s="27" t="s">
        <v>12390</v>
      </c>
      <c r="F7065" s="27" t="s">
        <v>3277</v>
      </c>
      <c r="G7065" s="28" t="s">
        <v>173</v>
      </c>
      <c r="H7065" s="27" t="s">
        <v>174</v>
      </c>
      <c r="I7065" s="118" t="s">
        <v>3278</v>
      </c>
      <c r="J7065" s="29">
        <v>16.170000000000002</v>
      </c>
      <c r="K7065" s="28" t="s">
        <v>162</v>
      </c>
      <c r="L7065" s="27" t="s">
        <v>393</v>
      </c>
      <c r="M7065" s="27" t="s">
        <v>164</v>
      </c>
      <c r="N7065" s="27" t="s">
        <v>18079</v>
      </c>
    </row>
    <row r="7066" spans="1:14" ht="16.5" customHeight="1">
      <c r="A7066" s="24">
        <v>8541100009</v>
      </c>
      <c r="B7066" s="25"/>
      <c r="C7066" s="26"/>
      <c r="D7066" s="27"/>
      <c r="E7066" s="27" t="s">
        <v>12390</v>
      </c>
      <c r="F7066" s="27" t="s">
        <v>12395</v>
      </c>
      <c r="G7066" s="28" t="s">
        <v>173</v>
      </c>
      <c r="H7066" s="27" t="s">
        <v>174</v>
      </c>
      <c r="I7066" s="118" t="s">
        <v>12396</v>
      </c>
      <c r="J7066" s="29">
        <v>45.5</v>
      </c>
      <c r="K7066" s="28" t="s">
        <v>162</v>
      </c>
      <c r="L7066" s="27" t="s">
        <v>250</v>
      </c>
      <c r="M7066" s="27" t="s">
        <v>164</v>
      </c>
      <c r="N7066" s="27" t="s">
        <v>8852</v>
      </c>
    </row>
    <row r="7067" spans="1:14" ht="16.5" customHeight="1">
      <c r="A7067" s="24">
        <v>8541100009</v>
      </c>
      <c r="B7067" s="25"/>
      <c r="C7067" s="26"/>
      <c r="D7067" s="27"/>
      <c r="E7067" s="27" t="s">
        <v>12390</v>
      </c>
      <c r="F7067" s="27" t="s">
        <v>12397</v>
      </c>
      <c r="G7067" s="28" t="s">
        <v>173</v>
      </c>
      <c r="H7067" s="27" t="s">
        <v>174</v>
      </c>
      <c r="I7067" s="118" t="s">
        <v>12398</v>
      </c>
      <c r="J7067" s="29">
        <v>94.72</v>
      </c>
      <c r="K7067" s="28" t="s">
        <v>162</v>
      </c>
      <c r="L7067" s="27" t="s">
        <v>595</v>
      </c>
      <c r="M7067" s="27" t="s">
        <v>164</v>
      </c>
      <c r="N7067" s="27" t="s">
        <v>18161</v>
      </c>
    </row>
    <row r="7068" spans="1:14" ht="16.5" customHeight="1">
      <c r="A7068" s="24">
        <v>8541100009</v>
      </c>
      <c r="B7068" s="25"/>
      <c r="C7068" s="26"/>
      <c r="D7068" s="27"/>
      <c r="E7068" s="27" t="s">
        <v>12390</v>
      </c>
      <c r="F7068" s="27" t="s">
        <v>12399</v>
      </c>
      <c r="G7068" s="28" t="s">
        <v>173</v>
      </c>
      <c r="H7068" s="27" t="s">
        <v>174</v>
      </c>
      <c r="I7068" s="118" t="s">
        <v>11994</v>
      </c>
      <c r="J7068" s="29">
        <v>0.36</v>
      </c>
      <c r="K7068" s="28" t="s">
        <v>162</v>
      </c>
      <c r="L7068" s="27" t="s">
        <v>137</v>
      </c>
      <c r="M7068" s="27" t="s">
        <v>164</v>
      </c>
      <c r="N7068" s="27" t="s">
        <v>523</v>
      </c>
    </row>
    <row r="7069" spans="1:14" ht="16.5" customHeight="1">
      <c r="A7069" s="24">
        <v>8541210000</v>
      </c>
      <c r="B7069" s="25"/>
      <c r="C7069" s="26"/>
      <c r="D7069" s="27"/>
      <c r="E7069" s="27" t="s">
        <v>12400</v>
      </c>
      <c r="F7069" s="27" t="s">
        <v>12401</v>
      </c>
      <c r="G7069" s="28" t="s">
        <v>173</v>
      </c>
      <c r="H7069" s="27" t="s">
        <v>174</v>
      </c>
      <c r="I7069" s="118" t="s">
        <v>6981</v>
      </c>
      <c r="J7069" s="29">
        <v>130.4</v>
      </c>
      <c r="K7069" s="28" t="s">
        <v>162</v>
      </c>
      <c r="L7069" s="27" t="s">
        <v>250</v>
      </c>
      <c r="M7069" s="27" t="s">
        <v>164</v>
      </c>
      <c r="N7069" s="27" t="s">
        <v>18071</v>
      </c>
    </row>
    <row r="7070" spans="1:14" ht="16.5" customHeight="1">
      <c r="A7070" s="24">
        <v>8541210000</v>
      </c>
      <c r="B7070" s="25"/>
      <c r="C7070" s="26"/>
      <c r="D7070" s="27"/>
      <c r="E7070" s="27" t="s">
        <v>12400</v>
      </c>
      <c r="F7070" s="27" t="s">
        <v>6982</v>
      </c>
      <c r="G7070" s="28" t="s">
        <v>173</v>
      </c>
      <c r="H7070" s="27" t="s">
        <v>174</v>
      </c>
      <c r="I7070" s="118" t="s">
        <v>12402</v>
      </c>
      <c r="J7070" s="29">
        <v>5.28</v>
      </c>
      <c r="K7070" s="28" t="s">
        <v>162</v>
      </c>
      <c r="L7070" s="27" t="s">
        <v>12393</v>
      </c>
      <c r="M7070" s="27" t="s">
        <v>164</v>
      </c>
      <c r="N7070" s="27" t="s">
        <v>12393</v>
      </c>
    </row>
    <row r="7071" spans="1:14" ht="16.5" customHeight="1">
      <c r="A7071" s="24">
        <v>8541210000</v>
      </c>
      <c r="B7071" s="25"/>
      <c r="C7071" s="26"/>
      <c r="D7071" s="27"/>
      <c r="E7071" s="27" t="s">
        <v>12400</v>
      </c>
      <c r="F7071" s="27" t="s">
        <v>12403</v>
      </c>
      <c r="G7071" s="28" t="s">
        <v>173</v>
      </c>
      <c r="H7071" s="27" t="s">
        <v>174</v>
      </c>
      <c r="I7071" s="118" t="s">
        <v>547</v>
      </c>
      <c r="J7071" s="29">
        <v>1.55</v>
      </c>
      <c r="K7071" s="28" t="s">
        <v>162</v>
      </c>
      <c r="L7071" s="27" t="s">
        <v>520</v>
      </c>
      <c r="M7071" s="27" t="s">
        <v>164</v>
      </c>
      <c r="N7071" s="27" t="s">
        <v>18090</v>
      </c>
    </row>
    <row r="7072" spans="1:14" ht="16.5" customHeight="1">
      <c r="A7072" s="24">
        <v>8541290000</v>
      </c>
      <c r="B7072" s="25"/>
      <c r="C7072" s="26"/>
      <c r="D7072" s="27"/>
      <c r="E7072" s="27" t="s">
        <v>12404</v>
      </c>
      <c r="F7072" s="27" t="s">
        <v>10776</v>
      </c>
      <c r="G7072" s="28" t="s">
        <v>173</v>
      </c>
      <c r="H7072" s="27" t="s">
        <v>174</v>
      </c>
      <c r="I7072" s="118" t="s">
        <v>10777</v>
      </c>
      <c r="J7072" s="29">
        <v>1.52</v>
      </c>
      <c r="K7072" s="28" t="s">
        <v>162</v>
      </c>
      <c r="L7072" s="27" t="s">
        <v>1799</v>
      </c>
      <c r="M7072" s="27" t="s">
        <v>164</v>
      </c>
      <c r="N7072" s="27" t="s">
        <v>10750</v>
      </c>
    </row>
    <row r="7073" spans="1:14" ht="16.5" customHeight="1">
      <c r="A7073" s="24">
        <v>8541290000</v>
      </c>
      <c r="B7073" s="25"/>
      <c r="C7073" s="26"/>
      <c r="D7073" s="27"/>
      <c r="E7073" s="27" t="s">
        <v>12404</v>
      </c>
      <c r="F7073" s="27" t="s">
        <v>9386</v>
      </c>
      <c r="G7073" s="28" t="s">
        <v>173</v>
      </c>
      <c r="H7073" s="27" t="s">
        <v>174</v>
      </c>
      <c r="I7073" s="118" t="s">
        <v>566</v>
      </c>
      <c r="J7073" s="29">
        <v>34.409999999999997</v>
      </c>
      <c r="K7073" s="28" t="s">
        <v>162</v>
      </c>
      <c r="L7073" s="27" t="s">
        <v>446</v>
      </c>
      <c r="M7073" s="27" t="s">
        <v>164</v>
      </c>
      <c r="N7073" s="27" t="s">
        <v>416</v>
      </c>
    </row>
    <row r="7074" spans="1:14" ht="16.5" customHeight="1">
      <c r="A7074" s="24">
        <v>8541290000</v>
      </c>
      <c r="B7074" s="25"/>
      <c r="C7074" s="26"/>
      <c r="D7074" s="27"/>
      <c r="E7074" s="27" t="s">
        <v>12404</v>
      </c>
      <c r="F7074" s="27" t="s">
        <v>3280</v>
      </c>
      <c r="G7074" s="28" t="s">
        <v>173</v>
      </c>
      <c r="H7074" s="27" t="s">
        <v>174</v>
      </c>
      <c r="I7074" s="118" t="s">
        <v>1821</v>
      </c>
      <c r="J7074" s="29">
        <v>24.36</v>
      </c>
      <c r="K7074" s="28" t="s">
        <v>162</v>
      </c>
      <c r="L7074" s="27" t="s">
        <v>416</v>
      </c>
      <c r="M7074" s="27" t="s">
        <v>164</v>
      </c>
      <c r="N7074" s="27" t="s">
        <v>18081</v>
      </c>
    </row>
    <row r="7075" spans="1:14" ht="16.5" customHeight="1">
      <c r="A7075" s="24">
        <v>8541290000</v>
      </c>
      <c r="B7075" s="25"/>
      <c r="C7075" s="26"/>
      <c r="D7075" s="27"/>
      <c r="E7075" s="27" t="s">
        <v>12404</v>
      </c>
      <c r="F7075" s="27" t="s">
        <v>3279</v>
      </c>
      <c r="G7075" s="28" t="s">
        <v>173</v>
      </c>
      <c r="H7075" s="27" t="s">
        <v>174</v>
      </c>
      <c r="I7075" s="118" t="s">
        <v>2553</v>
      </c>
      <c r="J7075" s="29">
        <v>5.76</v>
      </c>
      <c r="K7075" s="28" t="s">
        <v>162</v>
      </c>
      <c r="L7075" s="27" t="s">
        <v>446</v>
      </c>
      <c r="M7075" s="27" t="s">
        <v>164</v>
      </c>
      <c r="N7075" s="27" t="s">
        <v>416</v>
      </c>
    </row>
    <row r="7076" spans="1:14" ht="16.5" customHeight="1">
      <c r="A7076" s="24">
        <v>8541290000</v>
      </c>
      <c r="B7076" s="25"/>
      <c r="C7076" s="26"/>
      <c r="D7076" s="27"/>
      <c r="E7076" s="27" t="s">
        <v>12404</v>
      </c>
      <c r="F7076" s="27" t="s">
        <v>9509</v>
      </c>
      <c r="G7076" s="28" t="s">
        <v>173</v>
      </c>
      <c r="H7076" s="27" t="s">
        <v>174</v>
      </c>
      <c r="I7076" s="118" t="s">
        <v>7410</v>
      </c>
      <c r="J7076" s="29">
        <v>34.5</v>
      </c>
      <c r="K7076" s="28" t="s">
        <v>162</v>
      </c>
      <c r="L7076" s="27" t="s">
        <v>520</v>
      </c>
      <c r="M7076" s="27" t="s">
        <v>164</v>
      </c>
      <c r="N7076" s="27" t="s">
        <v>1039</v>
      </c>
    </row>
    <row r="7077" spans="1:14" ht="16.5" customHeight="1">
      <c r="A7077" s="24">
        <v>8541290000</v>
      </c>
      <c r="B7077" s="25"/>
      <c r="C7077" s="26"/>
      <c r="D7077" s="27"/>
      <c r="E7077" s="27" t="s">
        <v>12404</v>
      </c>
      <c r="F7077" s="27" t="s">
        <v>8624</v>
      </c>
      <c r="G7077" s="28" t="s">
        <v>173</v>
      </c>
      <c r="H7077" s="27" t="s">
        <v>174</v>
      </c>
      <c r="I7077" s="118" t="s">
        <v>8625</v>
      </c>
      <c r="J7077" s="29">
        <v>8.48</v>
      </c>
      <c r="K7077" s="28" t="s">
        <v>162</v>
      </c>
      <c r="L7077" s="27" t="s">
        <v>10753</v>
      </c>
      <c r="M7077" s="27" t="s">
        <v>164</v>
      </c>
      <c r="N7077" s="27" t="s">
        <v>10753</v>
      </c>
    </row>
    <row r="7078" spans="1:14" ht="16.5" customHeight="1">
      <c r="A7078" s="24">
        <v>8541300009</v>
      </c>
      <c r="B7078" s="25"/>
      <c r="C7078" s="26"/>
      <c r="D7078" s="27"/>
      <c r="E7078" s="27" t="s">
        <v>11547</v>
      </c>
      <c r="F7078" s="27" t="s">
        <v>12405</v>
      </c>
      <c r="G7078" s="28" t="s">
        <v>173</v>
      </c>
      <c r="H7078" s="27" t="s">
        <v>174</v>
      </c>
      <c r="I7078" s="118" t="s">
        <v>12406</v>
      </c>
      <c r="J7078" s="29">
        <v>1.96</v>
      </c>
      <c r="K7078" s="28" t="s">
        <v>162</v>
      </c>
      <c r="L7078" s="27" t="s">
        <v>12407</v>
      </c>
      <c r="M7078" s="27" t="s">
        <v>164</v>
      </c>
      <c r="N7078" s="27" t="s">
        <v>12407</v>
      </c>
    </row>
    <row r="7079" spans="1:14" ht="16.5" customHeight="1">
      <c r="A7079" s="24">
        <v>8541600000</v>
      </c>
      <c r="B7079" s="25"/>
      <c r="C7079" s="26"/>
      <c r="D7079" s="27"/>
      <c r="E7079" s="27" t="s">
        <v>1315</v>
      </c>
      <c r="F7079" s="27" t="s">
        <v>12408</v>
      </c>
      <c r="G7079" s="28" t="s">
        <v>173</v>
      </c>
      <c r="H7079" s="27" t="s">
        <v>174</v>
      </c>
      <c r="I7079" s="118" t="s">
        <v>12409</v>
      </c>
      <c r="J7079" s="29">
        <v>58.24</v>
      </c>
      <c r="K7079" s="28" t="s">
        <v>162</v>
      </c>
      <c r="L7079" s="27" t="s">
        <v>2874</v>
      </c>
      <c r="M7079" s="27" t="s">
        <v>164</v>
      </c>
      <c r="N7079" s="27" t="s">
        <v>2874</v>
      </c>
    </row>
    <row r="7080" spans="1:14" ht="16.5" customHeight="1" thickBot="1">
      <c r="A7080" s="24">
        <v>8541600000</v>
      </c>
      <c r="B7080" s="25"/>
      <c r="C7080" s="26"/>
      <c r="D7080" s="27"/>
      <c r="E7080" s="27" t="s">
        <v>1315</v>
      </c>
      <c r="F7080" s="27" t="s">
        <v>12410</v>
      </c>
      <c r="G7080" s="28" t="s">
        <v>173</v>
      </c>
      <c r="H7080" s="27" t="s">
        <v>174</v>
      </c>
      <c r="I7080" s="118" t="s">
        <v>1831</v>
      </c>
      <c r="J7080" s="29">
        <v>52</v>
      </c>
      <c r="K7080" s="28" t="s">
        <v>162</v>
      </c>
      <c r="L7080" s="27" t="s">
        <v>12411</v>
      </c>
      <c r="M7080" s="27" t="s">
        <v>164</v>
      </c>
      <c r="N7080" s="27" t="s">
        <v>12411</v>
      </c>
    </row>
    <row r="7081" spans="1:14" ht="16.5" customHeight="1" thickTop="1" thickBot="1">
      <c r="A7081" s="30">
        <v>8542319010</v>
      </c>
      <c r="B7081" s="25"/>
      <c r="C7081" s="26"/>
      <c r="D7081" s="27"/>
      <c r="E7081" s="27" t="s">
        <v>608</v>
      </c>
      <c r="F7081" s="27" t="s">
        <v>12412</v>
      </c>
      <c r="G7081" s="28" t="s">
        <v>173</v>
      </c>
      <c r="H7081" s="27" t="s">
        <v>174</v>
      </c>
      <c r="I7081" s="118" t="s">
        <v>12413</v>
      </c>
      <c r="J7081" s="29">
        <v>13810.55</v>
      </c>
      <c r="K7081" s="28" t="s">
        <v>162</v>
      </c>
      <c r="L7081" s="27" t="s">
        <v>648</v>
      </c>
      <c r="M7081" s="27" t="s">
        <v>164</v>
      </c>
      <c r="N7081" s="27" t="s">
        <v>11042</v>
      </c>
    </row>
    <row r="7082" spans="1:14" ht="16.5" customHeight="1" thickTop="1" thickBot="1">
      <c r="A7082" s="30">
        <v>8542319010</v>
      </c>
      <c r="B7082" s="25"/>
      <c r="C7082" s="26"/>
      <c r="D7082" s="27"/>
      <c r="E7082" s="27" t="s">
        <v>608</v>
      </c>
      <c r="F7082" s="27" t="s">
        <v>12414</v>
      </c>
      <c r="G7082" s="28" t="s">
        <v>173</v>
      </c>
      <c r="H7082" s="27" t="s">
        <v>174</v>
      </c>
      <c r="I7082" s="118" t="s">
        <v>12415</v>
      </c>
      <c r="J7082" s="29">
        <v>4.09</v>
      </c>
      <c r="K7082" s="28" t="s">
        <v>162</v>
      </c>
      <c r="L7082" s="27" t="s">
        <v>10750</v>
      </c>
      <c r="M7082" s="27" t="s">
        <v>164</v>
      </c>
      <c r="N7082" s="27" t="s">
        <v>10750</v>
      </c>
    </row>
    <row r="7083" spans="1:14" ht="16.5" customHeight="1" thickTop="1" thickBot="1">
      <c r="A7083" s="30">
        <v>8542319010</v>
      </c>
      <c r="B7083" s="25"/>
      <c r="C7083" s="26"/>
      <c r="D7083" s="27"/>
      <c r="E7083" s="27" t="s">
        <v>608</v>
      </c>
      <c r="F7083" s="27" t="s">
        <v>11085</v>
      </c>
      <c r="G7083" s="28" t="s">
        <v>173</v>
      </c>
      <c r="H7083" s="27" t="s">
        <v>174</v>
      </c>
      <c r="I7083" s="118" t="s">
        <v>11086</v>
      </c>
      <c r="J7083" s="29">
        <v>0.57999999999999996</v>
      </c>
      <c r="K7083" s="28" t="s">
        <v>162</v>
      </c>
      <c r="L7083" s="27" t="s">
        <v>11087</v>
      </c>
      <c r="M7083" s="27" t="s">
        <v>164</v>
      </c>
      <c r="N7083" s="27" t="s">
        <v>11087</v>
      </c>
    </row>
    <row r="7084" spans="1:14" ht="16.5" customHeight="1" thickTop="1" thickBot="1">
      <c r="A7084" s="30">
        <v>8542319010</v>
      </c>
      <c r="B7084" s="25"/>
      <c r="C7084" s="26"/>
      <c r="D7084" s="27"/>
      <c r="E7084" s="27" t="s">
        <v>608</v>
      </c>
      <c r="F7084" s="27" t="s">
        <v>8258</v>
      </c>
      <c r="G7084" s="28" t="s">
        <v>173</v>
      </c>
      <c r="H7084" s="27" t="s">
        <v>174</v>
      </c>
      <c r="I7084" s="118" t="s">
        <v>8259</v>
      </c>
      <c r="J7084" s="29">
        <v>170.43</v>
      </c>
      <c r="K7084" s="28" t="s">
        <v>162</v>
      </c>
      <c r="L7084" s="27" t="s">
        <v>446</v>
      </c>
      <c r="M7084" s="27" t="s">
        <v>164</v>
      </c>
      <c r="N7084" s="27" t="s">
        <v>416</v>
      </c>
    </row>
    <row r="7085" spans="1:14" ht="16.5" customHeight="1" thickTop="1" thickBot="1">
      <c r="A7085" s="30">
        <v>8542319010</v>
      </c>
      <c r="B7085" s="25"/>
      <c r="C7085" s="26"/>
      <c r="D7085" s="27"/>
      <c r="E7085" s="27" t="s">
        <v>608</v>
      </c>
      <c r="F7085" s="27" t="s">
        <v>11085</v>
      </c>
      <c r="G7085" s="28" t="s">
        <v>173</v>
      </c>
      <c r="H7085" s="27" t="s">
        <v>174</v>
      </c>
      <c r="I7085" s="118" t="s">
        <v>11086</v>
      </c>
      <c r="J7085" s="29">
        <v>0.28000000000000003</v>
      </c>
      <c r="K7085" s="28" t="s">
        <v>162</v>
      </c>
      <c r="L7085" s="27" t="s">
        <v>11087</v>
      </c>
      <c r="M7085" s="27" t="s">
        <v>164</v>
      </c>
      <c r="N7085" s="27" t="s">
        <v>11087</v>
      </c>
    </row>
    <row r="7086" spans="1:14" ht="16.5" customHeight="1" thickTop="1" thickBot="1">
      <c r="A7086" s="30">
        <v>8542319010</v>
      </c>
      <c r="B7086" s="25"/>
      <c r="C7086" s="26"/>
      <c r="D7086" s="27"/>
      <c r="E7086" s="27" t="s">
        <v>608</v>
      </c>
      <c r="F7086" s="27" t="s">
        <v>8270</v>
      </c>
      <c r="G7086" s="28" t="s">
        <v>173</v>
      </c>
      <c r="H7086" s="27" t="s">
        <v>174</v>
      </c>
      <c r="I7086" s="118" t="s">
        <v>8271</v>
      </c>
      <c r="J7086" s="29">
        <v>10.14</v>
      </c>
      <c r="K7086" s="28" t="s">
        <v>162</v>
      </c>
      <c r="L7086" s="27" t="s">
        <v>134</v>
      </c>
      <c r="M7086" s="27" t="s">
        <v>164</v>
      </c>
      <c r="N7086" s="27" t="s">
        <v>4101</v>
      </c>
    </row>
    <row r="7087" spans="1:14" ht="16.5" customHeight="1" thickTop="1" thickBot="1">
      <c r="A7087" s="30">
        <v>8542319010</v>
      </c>
      <c r="B7087" s="25"/>
      <c r="C7087" s="26"/>
      <c r="D7087" s="27"/>
      <c r="E7087" s="27" t="s">
        <v>608</v>
      </c>
      <c r="F7087" s="27" t="s">
        <v>12416</v>
      </c>
      <c r="G7087" s="28" t="s">
        <v>173</v>
      </c>
      <c r="H7087" s="27" t="s">
        <v>174</v>
      </c>
      <c r="I7087" s="118" t="s">
        <v>7882</v>
      </c>
      <c r="J7087" s="29">
        <v>48.25</v>
      </c>
      <c r="K7087" s="28" t="s">
        <v>162</v>
      </c>
      <c r="L7087" s="27" t="s">
        <v>134</v>
      </c>
      <c r="M7087" s="27" t="s">
        <v>164</v>
      </c>
      <c r="N7087" s="27" t="s">
        <v>4101</v>
      </c>
    </row>
    <row r="7088" spans="1:14" ht="16.5" customHeight="1" thickTop="1" thickBot="1">
      <c r="A7088" s="30">
        <v>8542319010</v>
      </c>
      <c r="B7088" s="25"/>
      <c r="C7088" s="26"/>
      <c r="D7088" s="27"/>
      <c r="E7088" s="27" t="s">
        <v>608</v>
      </c>
      <c r="F7088" s="27" t="s">
        <v>11085</v>
      </c>
      <c r="G7088" s="28" t="s">
        <v>173</v>
      </c>
      <c r="H7088" s="27" t="s">
        <v>174</v>
      </c>
      <c r="I7088" s="118" t="s">
        <v>11086</v>
      </c>
      <c r="J7088" s="29">
        <v>0.28999999999999998</v>
      </c>
      <c r="K7088" s="28" t="s">
        <v>162</v>
      </c>
      <c r="L7088" s="27" t="s">
        <v>12417</v>
      </c>
      <c r="M7088" s="27" t="s">
        <v>164</v>
      </c>
      <c r="N7088" s="27" t="s">
        <v>18438</v>
      </c>
    </row>
    <row r="7089" spans="1:14" ht="16.5" customHeight="1" thickTop="1" thickBot="1">
      <c r="A7089" s="30">
        <v>8542319010</v>
      </c>
      <c r="B7089" s="25"/>
      <c r="C7089" s="26"/>
      <c r="D7089" s="27"/>
      <c r="E7089" s="27" t="s">
        <v>608</v>
      </c>
      <c r="F7089" s="27" t="s">
        <v>8270</v>
      </c>
      <c r="G7089" s="28" t="s">
        <v>173</v>
      </c>
      <c r="H7089" s="27" t="s">
        <v>174</v>
      </c>
      <c r="I7089" s="118" t="s">
        <v>8271</v>
      </c>
      <c r="J7089" s="29">
        <v>9.57</v>
      </c>
      <c r="K7089" s="28" t="s">
        <v>162</v>
      </c>
      <c r="L7089" s="27" t="s">
        <v>134</v>
      </c>
      <c r="M7089" s="27" t="s">
        <v>164</v>
      </c>
      <c r="N7089" s="27" t="s">
        <v>4101</v>
      </c>
    </row>
    <row r="7090" spans="1:14" ht="16.5" customHeight="1" thickTop="1" thickBot="1">
      <c r="A7090" s="30">
        <v>8542319010</v>
      </c>
      <c r="B7090" s="25"/>
      <c r="C7090" s="26"/>
      <c r="D7090" s="27"/>
      <c r="E7090" s="27" t="s">
        <v>11557</v>
      </c>
      <c r="F7090" s="27" t="s">
        <v>10362</v>
      </c>
      <c r="G7090" s="28" t="s">
        <v>173</v>
      </c>
      <c r="H7090" s="27" t="s">
        <v>174</v>
      </c>
      <c r="I7090" s="118" t="s">
        <v>10363</v>
      </c>
      <c r="J7090" s="29">
        <v>104.35</v>
      </c>
      <c r="K7090" s="28" t="s">
        <v>162</v>
      </c>
      <c r="L7090" s="27" t="s">
        <v>648</v>
      </c>
      <c r="M7090" s="27" t="s">
        <v>10363</v>
      </c>
      <c r="N7090" s="27" t="s">
        <v>18397</v>
      </c>
    </row>
    <row r="7091" spans="1:14" ht="16.5" customHeight="1" thickTop="1" thickBot="1">
      <c r="A7091" s="30">
        <v>8542319010</v>
      </c>
      <c r="B7091" s="25"/>
      <c r="C7091" s="26"/>
      <c r="D7091" s="27"/>
      <c r="E7091" s="27" t="s">
        <v>608</v>
      </c>
      <c r="F7091" s="27" t="s">
        <v>12418</v>
      </c>
      <c r="G7091" s="28" t="s">
        <v>173</v>
      </c>
      <c r="H7091" s="27" t="s">
        <v>174</v>
      </c>
      <c r="I7091" s="118" t="s">
        <v>5619</v>
      </c>
      <c r="J7091" s="29">
        <v>6.09</v>
      </c>
      <c r="K7091" s="28" t="s">
        <v>162</v>
      </c>
      <c r="L7091" s="27" t="s">
        <v>9740</v>
      </c>
      <c r="M7091" s="27" t="s">
        <v>164</v>
      </c>
      <c r="N7091" s="27" t="s">
        <v>9740</v>
      </c>
    </row>
    <row r="7092" spans="1:14" ht="16.5" customHeight="1" thickTop="1" thickBot="1">
      <c r="A7092" s="30">
        <v>8542323100</v>
      </c>
      <c r="B7092" s="25"/>
      <c r="C7092" s="26"/>
      <c r="D7092" s="27"/>
      <c r="E7092" s="27" t="s">
        <v>12419</v>
      </c>
      <c r="F7092" s="27" t="s">
        <v>12420</v>
      </c>
      <c r="G7092" s="28" t="s">
        <v>173</v>
      </c>
      <c r="H7092" s="27" t="s">
        <v>174</v>
      </c>
      <c r="I7092" s="118" t="s">
        <v>11110</v>
      </c>
      <c r="J7092" s="29">
        <v>1.78</v>
      </c>
      <c r="K7092" s="28" t="s">
        <v>162</v>
      </c>
      <c r="L7092" s="27" t="s">
        <v>614</v>
      </c>
      <c r="M7092" s="27" t="s">
        <v>164</v>
      </c>
      <c r="N7092" s="27" t="s">
        <v>18096</v>
      </c>
    </row>
    <row r="7093" spans="1:14" ht="16.5" customHeight="1" thickTop="1" thickBot="1">
      <c r="A7093" s="30">
        <v>8542323100</v>
      </c>
      <c r="B7093" s="25"/>
      <c r="C7093" s="26"/>
      <c r="D7093" s="27"/>
      <c r="E7093" s="27" t="s">
        <v>5940</v>
      </c>
      <c r="F7093" s="27" t="s">
        <v>6422</v>
      </c>
      <c r="G7093" s="28" t="s">
        <v>173</v>
      </c>
      <c r="H7093" s="27" t="s">
        <v>174</v>
      </c>
      <c r="I7093" s="118" t="s">
        <v>5942</v>
      </c>
      <c r="J7093" s="29">
        <v>7.86</v>
      </c>
      <c r="K7093" s="28" t="s">
        <v>162</v>
      </c>
      <c r="L7093" s="27" t="s">
        <v>125</v>
      </c>
      <c r="M7093" s="27" t="s">
        <v>164</v>
      </c>
      <c r="N7093" s="27" t="s">
        <v>125</v>
      </c>
    </row>
    <row r="7094" spans="1:14" ht="16.5" customHeight="1" thickTop="1" thickBot="1">
      <c r="A7094" s="30">
        <v>8542323100</v>
      </c>
      <c r="B7094" s="25"/>
      <c r="C7094" s="26"/>
      <c r="D7094" s="27"/>
      <c r="E7094" s="27" t="s">
        <v>12421</v>
      </c>
      <c r="F7094" s="27" t="s">
        <v>12422</v>
      </c>
      <c r="G7094" s="28" t="s">
        <v>173</v>
      </c>
      <c r="H7094" s="27" t="s">
        <v>174</v>
      </c>
      <c r="I7094" s="118" t="s">
        <v>12423</v>
      </c>
      <c r="J7094" s="29">
        <v>18.5</v>
      </c>
      <c r="K7094" s="28" t="s">
        <v>162</v>
      </c>
      <c r="L7094" s="27" t="s">
        <v>614</v>
      </c>
      <c r="M7094" s="27" t="s">
        <v>164</v>
      </c>
      <c r="N7094" s="27" t="s">
        <v>18096</v>
      </c>
    </row>
    <row r="7095" spans="1:14" ht="16.5" customHeight="1" thickTop="1" thickBot="1">
      <c r="A7095" s="30">
        <v>8542323100</v>
      </c>
      <c r="B7095" s="25"/>
      <c r="C7095" s="26"/>
      <c r="D7095" s="27"/>
      <c r="E7095" s="27" t="s">
        <v>12424</v>
      </c>
      <c r="F7095" s="27" t="s">
        <v>12425</v>
      </c>
      <c r="G7095" s="28" t="s">
        <v>173</v>
      </c>
      <c r="H7095" s="27" t="s">
        <v>174</v>
      </c>
      <c r="I7095" s="118" t="s">
        <v>12284</v>
      </c>
      <c r="J7095" s="29">
        <v>9.57</v>
      </c>
      <c r="K7095" s="28" t="s">
        <v>162</v>
      </c>
      <c r="L7095" s="27" t="s">
        <v>1042</v>
      </c>
      <c r="M7095" s="27" t="s">
        <v>164</v>
      </c>
      <c r="N7095" s="27" t="s">
        <v>18119</v>
      </c>
    </row>
    <row r="7096" spans="1:14" ht="16.5" customHeight="1" thickTop="1" thickBot="1">
      <c r="A7096" s="30">
        <v>8542339000</v>
      </c>
      <c r="B7096" s="25"/>
      <c r="C7096" s="26"/>
      <c r="D7096" s="27"/>
      <c r="E7096" s="27" t="s">
        <v>2611</v>
      </c>
      <c r="F7096" s="27" t="s">
        <v>12426</v>
      </c>
      <c r="G7096" s="28" t="s">
        <v>173</v>
      </c>
      <c r="H7096" s="27" t="s">
        <v>174</v>
      </c>
      <c r="I7096" s="118" t="s">
        <v>12427</v>
      </c>
      <c r="J7096" s="29">
        <v>13.04</v>
      </c>
      <c r="K7096" s="28" t="s">
        <v>162</v>
      </c>
      <c r="L7096" s="27" t="s">
        <v>9740</v>
      </c>
      <c r="M7096" s="27" t="s">
        <v>164</v>
      </c>
      <c r="N7096" s="27" t="s">
        <v>9740</v>
      </c>
    </row>
    <row r="7097" spans="1:14" ht="16.5" customHeight="1" thickTop="1" thickBot="1">
      <c r="A7097" s="30">
        <v>8542339000</v>
      </c>
      <c r="B7097" s="25"/>
      <c r="C7097" s="26"/>
      <c r="D7097" s="27"/>
      <c r="E7097" s="27" t="s">
        <v>2611</v>
      </c>
      <c r="F7097" s="27" t="s">
        <v>2732</v>
      </c>
      <c r="G7097" s="28" t="s">
        <v>173</v>
      </c>
      <c r="H7097" s="27" t="s">
        <v>174</v>
      </c>
      <c r="I7097" s="118" t="s">
        <v>2733</v>
      </c>
      <c r="J7097" s="29">
        <v>71.73</v>
      </c>
      <c r="K7097" s="28" t="s">
        <v>162</v>
      </c>
      <c r="L7097" s="27" t="s">
        <v>9740</v>
      </c>
      <c r="M7097" s="27" t="s">
        <v>164</v>
      </c>
      <c r="N7097" s="27" t="s">
        <v>9740</v>
      </c>
    </row>
    <row r="7098" spans="1:14" ht="16.5" customHeight="1" thickTop="1" thickBot="1">
      <c r="A7098" s="30">
        <v>8542339000</v>
      </c>
      <c r="B7098" s="25"/>
      <c r="C7098" s="26"/>
      <c r="D7098" s="27"/>
      <c r="E7098" s="27" t="s">
        <v>2611</v>
      </c>
      <c r="F7098" s="27" t="s">
        <v>10368</v>
      </c>
      <c r="G7098" s="28" t="s">
        <v>173</v>
      </c>
      <c r="H7098" s="27" t="s">
        <v>174</v>
      </c>
      <c r="I7098" s="118" t="s">
        <v>1898</v>
      </c>
      <c r="J7098" s="29">
        <v>24.93</v>
      </c>
      <c r="K7098" s="28" t="s">
        <v>162</v>
      </c>
      <c r="L7098" s="27" t="s">
        <v>134</v>
      </c>
      <c r="M7098" s="27" t="s">
        <v>164</v>
      </c>
      <c r="N7098" s="27" t="s">
        <v>4101</v>
      </c>
    </row>
    <row r="7099" spans="1:14" ht="16.5" customHeight="1" thickTop="1" thickBot="1">
      <c r="A7099" s="30">
        <v>8542399010</v>
      </c>
      <c r="B7099" s="25"/>
      <c r="C7099" s="26"/>
      <c r="D7099" s="27"/>
      <c r="E7099" s="27" t="s">
        <v>702</v>
      </c>
      <c r="F7099" s="27" t="s">
        <v>12428</v>
      </c>
      <c r="G7099" s="28" t="s">
        <v>173</v>
      </c>
      <c r="H7099" s="27" t="s">
        <v>174</v>
      </c>
      <c r="I7099" s="118" t="s">
        <v>11140</v>
      </c>
      <c r="J7099" s="29">
        <v>1.74</v>
      </c>
      <c r="K7099" s="28" t="s">
        <v>162</v>
      </c>
      <c r="L7099" s="27" t="s">
        <v>520</v>
      </c>
      <c r="M7099" s="27" t="s">
        <v>164</v>
      </c>
      <c r="N7099" s="27" t="s">
        <v>18090</v>
      </c>
    </row>
    <row r="7100" spans="1:14" ht="16.5" customHeight="1" thickTop="1" thickBot="1">
      <c r="A7100" s="30">
        <v>8542399010</v>
      </c>
      <c r="B7100" s="25"/>
      <c r="C7100" s="26"/>
      <c r="D7100" s="27"/>
      <c r="E7100" s="27" t="s">
        <v>4134</v>
      </c>
      <c r="F7100" s="27" t="s">
        <v>1097</v>
      </c>
      <c r="G7100" s="28" t="s">
        <v>173</v>
      </c>
      <c r="H7100" s="27" t="s">
        <v>174</v>
      </c>
      <c r="I7100" s="118" t="s">
        <v>1098</v>
      </c>
      <c r="J7100" s="29">
        <v>30.42</v>
      </c>
      <c r="K7100" s="28" t="s">
        <v>162</v>
      </c>
      <c r="L7100" s="27" t="s">
        <v>9740</v>
      </c>
      <c r="M7100" s="27" t="s">
        <v>164</v>
      </c>
      <c r="N7100" s="27" t="s">
        <v>9740</v>
      </c>
    </row>
    <row r="7101" spans="1:14" ht="16.5" customHeight="1" thickTop="1" thickBot="1">
      <c r="A7101" s="30">
        <v>8542399010</v>
      </c>
      <c r="B7101" s="25"/>
      <c r="C7101" s="26"/>
      <c r="D7101" s="27"/>
      <c r="E7101" s="27" t="s">
        <v>702</v>
      </c>
      <c r="F7101" s="27" t="s">
        <v>12429</v>
      </c>
      <c r="G7101" s="28" t="s">
        <v>173</v>
      </c>
      <c r="H7101" s="27" t="s">
        <v>174</v>
      </c>
      <c r="I7101" s="118" t="s">
        <v>6178</v>
      </c>
      <c r="J7101" s="29">
        <v>1.04</v>
      </c>
      <c r="K7101" s="28" t="s">
        <v>162</v>
      </c>
      <c r="L7101" s="27" t="s">
        <v>520</v>
      </c>
      <c r="M7101" s="27" t="s">
        <v>164</v>
      </c>
      <c r="N7101" s="27" t="s">
        <v>520</v>
      </c>
    </row>
    <row r="7102" spans="1:14" ht="16.5" customHeight="1" thickTop="1" thickBot="1">
      <c r="A7102" s="30">
        <v>8542399010</v>
      </c>
      <c r="B7102" s="25"/>
      <c r="C7102" s="26"/>
      <c r="D7102" s="27"/>
      <c r="E7102" s="27" t="s">
        <v>3038</v>
      </c>
      <c r="F7102" s="27" t="s">
        <v>12430</v>
      </c>
      <c r="G7102" s="28" t="s">
        <v>173</v>
      </c>
      <c r="H7102" s="27" t="s">
        <v>174</v>
      </c>
      <c r="I7102" s="118" t="s">
        <v>7158</v>
      </c>
      <c r="J7102" s="29">
        <v>391.12</v>
      </c>
      <c r="K7102" s="28" t="s">
        <v>162</v>
      </c>
      <c r="L7102" s="27" t="s">
        <v>125</v>
      </c>
      <c r="M7102" s="27" t="s">
        <v>164</v>
      </c>
      <c r="N7102" s="27" t="s">
        <v>125</v>
      </c>
    </row>
    <row r="7103" spans="1:14" ht="16.5" customHeight="1" thickTop="1" thickBot="1">
      <c r="A7103" s="30">
        <v>8542399010</v>
      </c>
      <c r="B7103" s="25"/>
      <c r="C7103" s="26"/>
      <c r="D7103" s="27"/>
      <c r="E7103" s="27" t="s">
        <v>4134</v>
      </c>
      <c r="F7103" s="27" t="s">
        <v>12431</v>
      </c>
      <c r="G7103" s="28" t="s">
        <v>173</v>
      </c>
      <c r="H7103" s="27" t="s">
        <v>174</v>
      </c>
      <c r="I7103" s="118" t="s">
        <v>2624</v>
      </c>
      <c r="J7103" s="29">
        <v>42.46</v>
      </c>
      <c r="K7103" s="28" t="s">
        <v>162</v>
      </c>
      <c r="L7103" s="27" t="s">
        <v>1194</v>
      </c>
      <c r="M7103" s="27" t="s">
        <v>164</v>
      </c>
      <c r="N7103" s="27" t="s">
        <v>1194</v>
      </c>
    </row>
    <row r="7104" spans="1:14" ht="16.5" customHeight="1" thickTop="1" thickBot="1">
      <c r="A7104" s="30">
        <v>8542399010</v>
      </c>
      <c r="B7104" s="25"/>
      <c r="C7104" s="26"/>
      <c r="D7104" s="27"/>
      <c r="E7104" s="27" t="s">
        <v>12432</v>
      </c>
      <c r="F7104" s="27" t="s">
        <v>12433</v>
      </c>
      <c r="G7104" s="28" t="s">
        <v>173</v>
      </c>
      <c r="H7104" s="27" t="s">
        <v>174</v>
      </c>
      <c r="I7104" s="118" t="s">
        <v>12434</v>
      </c>
      <c r="J7104" s="29">
        <v>73.319999999999993</v>
      </c>
      <c r="K7104" s="28" t="s">
        <v>162</v>
      </c>
      <c r="L7104" s="27" t="s">
        <v>687</v>
      </c>
      <c r="M7104" s="27" t="s">
        <v>164</v>
      </c>
      <c r="N7104" s="27" t="s">
        <v>18102</v>
      </c>
    </row>
    <row r="7105" spans="1:14" ht="16.5" customHeight="1" thickTop="1" thickBot="1">
      <c r="A7105" s="30">
        <v>8542399010</v>
      </c>
      <c r="B7105" s="25"/>
      <c r="C7105" s="26"/>
      <c r="D7105" s="27"/>
      <c r="E7105" s="27" t="s">
        <v>702</v>
      </c>
      <c r="F7105" s="27" t="s">
        <v>2106</v>
      </c>
      <c r="G7105" s="28" t="s">
        <v>173</v>
      </c>
      <c r="H7105" s="27" t="s">
        <v>174</v>
      </c>
      <c r="I7105" s="118" t="s">
        <v>2107</v>
      </c>
      <c r="J7105" s="29">
        <v>1.08</v>
      </c>
      <c r="K7105" s="28" t="s">
        <v>162</v>
      </c>
      <c r="L7105" s="27" t="s">
        <v>520</v>
      </c>
      <c r="M7105" s="27" t="s">
        <v>164</v>
      </c>
      <c r="N7105" s="27" t="s">
        <v>520</v>
      </c>
    </row>
    <row r="7106" spans="1:14" ht="16.5" customHeight="1" thickTop="1" thickBot="1">
      <c r="A7106" s="30">
        <v>8542399010</v>
      </c>
      <c r="B7106" s="25"/>
      <c r="C7106" s="26"/>
      <c r="D7106" s="27"/>
      <c r="E7106" s="27" t="s">
        <v>702</v>
      </c>
      <c r="F7106" s="27" t="s">
        <v>12435</v>
      </c>
      <c r="G7106" s="28" t="s">
        <v>173</v>
      </c>
      <c r="H7106" s="27" t="s">
        <v>174</v>
      </c>
      <c r="I7106" s="118" t="s">
        <v>6185</v>
      </c>
      <c r="J7106" s="29">
        <v>4.8600000000000003</v>
      </c>
      <c r="K7106" s="28" t="s">
        <v>162</v>
      </c>
      <c r="L7106" s="27" t="s">
        <v>520</v>
      </c>
      <c r="M7106" s="27" t="s">
        <v>164</v>
      </c>
      <c r="N7106" s="27" t="s">
        <v>520</v>
      </c>
    </row>
    <row r="7107" spans="1:14" ht="16.5" customHeight="1" thickTop="1" thickBot="1">
      <c r="A7107" s="30">
        <v>8542399010</v>
      </c>
      <c r="B7107" s="25"/>
      <c r="C7107" s="26"/>
      <c r="D7107" s="27"/>
      <c r="E7107" s="27" t="s">
        <v>702</v>
      </c>
      <c r="F7107" s="27" t="s">
        <v>3337</v>
      </c>
      <c r="G7107" s="28" t="s">
        <v>173</v>
      </c>
      <c r="H7107" s="27" t="s">
        <v>174</v>
      </c>
      <c r="I7107" s="118" t="s">
        <v>1929</v>
      </c>
      <c r="J7107" s="29">
        <v>1.76</v>
      </c>
      <c r="K7107" s="28" t="s">
        <v>162</v>
      </c>
      <c r="L7107" s="27" t="s">
        <v>520</v>
      </c>
      <c r="M7107" s="27" t="s">
        <v>164</v>
      </c>
      <c r="N7107" s="27" t="s">
        <v>18090</v>
      </c>
    </row>
    <row r="7108" spans="1:14" ht="16.5" customHeight="1" thickTop="1" thickBot="1">
      <c r="A7108" s="30">
        <v>8542399010</v>
      </c>
      <c r="B7108" s="25"/>
      <c r="C7108" s="26"/>
      <c r="D7108" s="27"/>
      <c r="E7108" s="27" t="s">
        <v>702</v>
      </c>
      <c r="F7108" s="27" t="s">
        <v>12428</v>
      </c>
      <c r="G7108" s="28" t="s">
        <v>173</v>
      </c>
      <c r="H7108" s="27" t="s">
        <v>174</v>
      </c>
      <c r="I7108" s="118" t="s">
        <v>11140</v>
      </c>
      <c r="J7108" s="29">
        <v>0.86</v>
      </c>
      <c r="K7108" s="28" t="s">
        <v>162</v>
      </c>
      <c r="L7108" s="27" t="s">
        <v>520</v>
      </c>
      <c r="M7108" s="27" t="s">
        <v>164</v>
      </c>
      <c r="N7108" s="27" t="s">
        <v>18090</v>
      </c>
    </row>
    <row r="7109" spans="1:14" ht="16.5" customHeight="1" thickTop="1" thickBot="1">
      <c r="A7109" s="30">
        <v>8542399010</v>
      </c>
      <c r="B7109" s="25"/>
      <c r="C7109" s="26"/>
      <c r="D7109" s="27"/>
      <c r="E7109" s="27" t="s">
        <v>702</v>
      </c>
      <c r="F7109" s="27" t="s">
        <v>10881</v>
      </c>
      <c r="G7109" s="28" t="s">
        <v>173</v>
      </c>
      <c r="H7109" s="27" t="s">
        <v>174</v>
      </c>
      <c r="I7109" s="118" t="s">
        <v>9266</v>
      </c>
      <c r="J7109" s="29">
        <v>0.86</v>
      </c>
      <c r="K7109" s="28" t="s">
        <v>162</v>
      </c>
      <c r="L7109" s="27" t="s">
        <v>520</v>
      </c>
      <c r="M7109" s="27" t="s">
        <v>164</v>
      </c>
      <c r="N7109" s="27" t="s">
        <v>520</v>
      </c>
    </row>
    <row r="7110" spans="1:14" ht="16.5" customHeight="1" thickTop="1" thickBot="1">
      <c r="A7110" s="30">
        <v>8542399010</v>
      </c>
      <c r="B7110" s="25"/>
      <c r="C7110" s="26"/>
      <c r="D7110" s="27"/>
      <c r="E7110" s="27" t="s">
        <v>10912</v>
      </c>
      <c r="F7110" s="27" t="s">
        <v>3366</v>
      </c>
      <c r="G7110" s="28" t="s">
        <v>173</v>
      </c>
      <c r="H7110" s="27" t="s">
        <v>174</v>
      </c>
      <c r="I7110" s="118" t="s">
        <v>3367</v>
      </c>
      <c r="J7110" s="29">
        <v>67.55</v>
      </c>
      <c r="K7110" s="28" t="s">
        <v>162</v>
      </c>
      <c r="L7110" s="27" t="s">
        <v>1087</v>
      </c>
      <c r="M7110" s="27" t="s">
        <v>164</v>
      </c>
      <c r="N7110" s="27" t="s">
        <v>1087</v>
      </c>
    </row>
    <row r="7111" spans="1:14" ht="16.5" customHeight="1" thickTop="1" thickBot="1">
      <c r="A7111" s="30">
        <v>8542399010</v>
      </c>
      <c r="B7111" s="25"/>
      <c r="C7111" s="26"/>
      <c r="D7111" s="27"/>
      <c r="E7111" s="27" t="s">
        <v>2661</v>
      </c>
      <c r="F7111" s="27" t="s">
        <v>8295</v>
      </c>
      <c r="G7111" s="28" t="s">
        <v>173</v>
      </c>
      <c r="H7111" s="27" t="s">
        <v>174</v>
      </c>
      <c r="I7111" s="118" t="s">
        <v>1947</v>
      </c>
      <c r="J7111" s="29">
        <v>41.4</v>
      </c>
      <c r="K7111" s="28" t="s">
        <v>162</v>
      </c>
      <c r="L7111" s="27" t="s">
        <v>1087</v>
      </c>
      <c r="M7111" s="27" t="s">
        <v>164</v>
      </c>
      <c r="N7111" s="27" t="s">
        <v>1087</v>
      </c>
    </row>
    <row r="7112" spans="1:14" ht="16.5" customHeight="1" thickTop="1" thickBot="1">
      <c r="A7112" s="30">
        <v>8542399010</v>
      </c>
      <c r="B7112" s="25"/>
      <c r="C7112" s="26"/>
      <c r="D7112" s="27"/>
      <c r="E7112" s="27" t="s">
        <v>702</v>
      </c>
      <c r="F7112" s="27" t="s">
        <v>10881</v>
      </c>
      <c r="G7112" s="28" t="s">
        <v>173</v>
      </c>
      <c r="H7112" s="27" t="s">
        <v>174</v>
      </c>
      <c r="I7112" s="118" t="s">
        <v>9266</v>
      </c>
      <c r="J7112" s="29">
        <v>0.87</v>
      </c>
      <c r="K7112" s="28" t="s">
        <v>162</v>
      </c>
      <c r="L7112" s="27" t="s">
        <v>520</v>
      </c>
      <c r="M7112" s="27" t="s">
        <v>164</v>
      </c>
      <c r="N7112" s="27" t="s">
        <v>520</v>
      </c>
    </row>
    <row r="7113" spans="1:14" ht="16.5" customHeight="1" thickTop="1" thickBot="1">
      <c r="A7113" s="30">
        <v>8542399010</v>
      </c>
      <c r="B7113" s="25"/>
      <c r="C7113" s="26"/>
      <c r="D7113" s="27"/>
      <c r="E7113" s="27" t="s">
        <v>702</v>
      </c>
      <c r="F7113" s="27" t="s">
        <v>10876</v>
      </c>
      <c r="G7113" s="28" t="s">
        <v>173</v>
      </c>
      <c r="H7113" s="27" t="s">
        <v>174</v>
      </c>
      <c r="I7113" s="118" t="s">
        <v>9268</v>
      </c>
      <c r="J7113" s="29">
        <v>1.54</v>
      </c>
      <c r="K7113" s="28" t="s">
        <v>162</v>
      </c>
      <c r="L7113" s="27" t="s">
        <v>520</v>
      </c>
      <c r="M7113" s="27" t="s">
        <v>164</v>
      </c>
      <c r="N7113" s="27" t="s">
        <v>520</v>
      </c>
    </row>
    <row r="7114" spans="1:14" ht="16.5" customHeight="1" thickTop="1" thickBot="1">
      <c r="A7114" s="30">
        <v>8542399010</v>
      </c>
      <c r="B7114" s="25"/>
      <c r="C7114" s="26"/>
      <c r="D7114" s="27"/>
      <c r="E7114" s="27" t="s">
        <v>702</v>
      </c>
      <c r="F7114" s="27" t="s">
        <v>12436</v>
      </c>
      <c r="G7114" s="28" t="s">
        <v>173</v>
      </c>
      <c r="H7114" s="27" t="s">
        <v>174</v>
      </c>
      <c r="I7114" s="118" t="s">
        <v>7929</v>
      </c>
      <c r="J7114" s="29">
        <v>7.17</v>
      </c>
      <c r="K7114" s="28" t="s">
        <v>162</v>
      </c>
      <c r="L7114" s="27" t="s">
        <v>134</v>
      </c>
      <c r="M7114" s="27" t="s">
        <v>164</v>
      </c>
      <c r="N7114" s="27" t="s">
        <v>4101</v>
      </c>
    </row>
    <row r="7115" spans="1:14" ht="16.5" customHeight="1" thickTop="1" thickBot="1">
      <c r="A7115" s="30">
        <v>8542399010</v>
      </c>
      <c r="B7115" s="25"/>
      <c r="C7115" s="26"/>
      <c r="D7115" s="27"/>
      <c r="E7115" s="27" t="s">
        <v>608</v>
      </c>
      <c r="F7115" s="27" t="s">
        <v>12437</v>
      </c>
      <c r="G7115" s="28" t="s">
        <v>173</v>
      </c>
      <c r="H7115" s="27" t="s">
        <v>174</v>
      </c>
      <c r="I7115" s="118" t="s">
        <v>701</v>
      </c>
      <c r="J7115" s="29">
        <v>4.3499999999999996</v>
      </c>
      <c r="K7115" s="28" t="s">
        <v>162</v>
      </c>
      <c r="L7115" s="27" t="s">
        <v>134</v>
      </c>
      <c r="M7115" s="27" t="s">
        <v>164</v>
      </c>
      <c r="N7115" s="27" t="s">
        <v>4101</v>
      </c>
    </row>
    <row r="7116" spans="1:14" ht="16.5" customHeight="1" thickTop="1" thickBot="1">
      <c r="A7116" s="30">
        <v>8542399010</v>
      </c>
      <c r="B7116" s="25"/>
      <c r="C7116" s="26"/>
      <c r="D7116" s="27"/>
      <c r="E7116" s="27" t="s">
        <v>5079</v>
      </c>
      <c r="F7116" s="27" t="s">
        <v>10547</v>
      </c>
      <c r="G7116" s="28" t="s">
        <v>173</v>
      </c>
      <c r="H7116" s="27" t="s">
        <v>174</v>
      </c>
      <c r="I7116" s="118" t="s">
        <v>10548</v>
      </c>
      <c r="J7116" s="29">
        <v>1.31</v>
      </c>
      <c r="K7116" s="28" t="s">
        <v>162</v>
      </c>
      <c r="L7116" s="27" t="s">
        <v>4101</v>
      </c>
      <c r="M7116" s="27" t="s">
        <v>164</v>
      </c>
      <c r="N7116" s="27" t="s">
        <v>4101</v>
      </c>
    </row>
    <row r="7117" spans="1:14" ht="16.5" customHeight="1" thickTop="1" thickBot="1">
      <c r="A7117" s="30">
        <v>8542399010</v>
      </c>
      <c r="B7117" s="25"/>
      <c r="C7117" s="26"/>
      <c r="D7117" s="27"/>
      <c r="E7117" s="27" t="s">
        <v>12438</v>
      </c>
      <c r="F7117" s="27" t="s">
        <v>12439</v>
      </c>
      <c r="G7117" s="28" t="s">
        <v>173</v>
      </c>
      <c r="H7117" s="27" t="s">
        <v>174</v>
      </c>
      <c r="I7117" s="118" t="s">
        <v>12440</v>
      </c>
      <c r="J7117" s="29">
        <v>31.88</v>
      </c>
      <c r="K7117" s="28" t="s">
        <v>162</v>
      </c>
      <c r="L7117" s="27" t="s">
        <v>648</v>
      </c>
      <c r="M7117" s="27" t="s">
        <v>164</v>
      </c>
      <c r="N7117" s="27" t="s">
        <v>11042</v>
      </c>
    </row>
    <row r="7118" spans="1:14" ht="16.5" customHeight="1" thickTop="1" thickBot="1">
      <c r="A7118" s="30">
        <v>8542399010</v>
      </c>
      <c r="B7118" s="25"/>
      <c r="C7118" s="26"/>
      <c r="D7118" s="27"/>
      <c r="E7118" s="27" t="s">
        <v>12441</v>
      </c>
      <c r="F7118" s="27" t="s">
        <v>12442</v>
      </c>
      <c r="G7118" s="28" t="s">
        <v>173</v>
      </c>
      <c r="H7118" s="27" t="s">
        <v>174</v>
      </c>
      <c r="I7118" s="118" t="s">
        <v>12443</v>
      </c>
      <c r="J7118" s="29">
        <v>204.38</v>
      </c>
      <c r="K7118" s="28" t="s">
        <v>162</v>
      </c>
      <c r="L7118" s="27" t="s">
        <v>11612</v>
      </c>
      <c r="M7118" s="27" t="s">
        <v>164</v>
      </c>
      <c r="N7118" s="27" t="s">
        <v>11612</v>
      </c>
    </row>
    <row r="7119" spans="1:14" ht="16.5" customHeight="1" thickTop="1">
      <c r="A7119" s="24">
        <v>8504509500</v>
      </c>
      <c r="B7119" s="25"/>
      <c r="C7119" s="26"/>
      <c r="D7119" s="27"/>
      <c r="E7119" s="27" t="s">
        <v>12444</v>
      </c>
      <c r="F7119" s="27" t="s">
        <v>12445</v>
      </c>
      <c r="G7119" s="28" t="s">
        <v>173</v>
      </c>
      <c r="H7119" s="27" t="s">
        <v>174</v>
      </c>
      <c r="I7119" s="118" t="s">
        <v>12446</v>
      </c>
      <c r="J7119" s="29">
        <v>126</v>
      </c>
      <c r="K7119" s="28" t="s">
        <v>162</v>
      </c>
      <c r="L7119" s="27" t="s">
        <v>372</v>
      </c>
      <c r="M7119" s="27" t="s">
        <v>164</v>
      </c>
      <c r="N7119" s="27" t="s">
        <v>1383</v>
      </c>
    </row>
    <row r="7120" spans="1:14" ht="16.5" customHeight="1">
      <c r="A7120" s="24">
        <v>8504901100</v>
      </c>
      <c r="B7120" s="25"/>
      <c r="C7120" s="26"/>
      <c r="D7120" s="27"/>
      <c r="E7120" s="27" t="s">
        <v>2773</v>
      </c>
      <c r="F7120" s="27" t="s">
        <v>12447</v>
      </c>
      <c r="G7120" s="28" t="s">
        <v>173</v>
      </c>
      <c r="H7120" s="27" t="s">
        <v>174</v>
      </c>
      <c r="I7120" s="118" t="s">
        <v>8138</v>
      </c>
      <c r="J7120" s="29">
        <v>149</v>
      </c>
      <c r="K7120" s="28" t="s">
        <v>162</v>
      </c>
      <c r="L7120" s="27" t="s">
        <v>221</v>
      </c>
      <c r="M7120" s="27" t="s">
        <v>164</v>
      </c>
      <c r="N7120" s="27" t="s">
        <v>13376</v>
      </c>
    </row>
    <row r="7121" spans="1:14" ht="16.5" customHeight="1">
      <c r="A7121" s="24">
        <v>8532220000</v>
      </c>
      <c r="B7121" s="25"/>
      <c r="C7121" s="26"/>
      <c r="D7121" s="27"/>
      <c r="E7121" s="27" t="s">
        <v>12448</v>
      </c>
      <c r="F7121" s="27" t="s">
        <v>7704</v>
      </c>
      <c r="G7121" s="28" t="s">
        <v>282</v>
      </c>
      <c r="H7121" s="27" t="s">
        <v>283</v>
      </c>
      <c r="I7121" s="118" t="s">
        <v>7705</v>
      </c>
      <c r="J7121" s="29">
        <v>13.38</v>
      </c>
      <c r="K7121" s="28" t="s">
        <v>162</v>
      </c>
      <c r="L7121" s="27" t="s">
        <v>285</v>
      </c>
      <c r="M7121" s="27" t="s">
        <v>164</v>
      </c>
      <c r="N7121" s="27" t="s">
        <v>18075</v>
      </c>
    </row>
    <row r="7122" spans="1:14" ht="16.5" customHeight="1">
      <c r="A7122" s="24">
        <v>8533100000</v>
      </c>
      <c r="B7122" s="25"/>
      <c r="C7122" s="26"/>
      <c r="D7122" s="27"/>
      <c r="E7122" s="27" t="s">
        <v>4329</v>
      </c>
      <c r="F7122" s="27" t="s">
        <v>9172</v>
      </c>
      <c r="G7122" s="28" t="s">
        <v>201</v>
      </c>
      <c r="H7122" s="27" t="s">
        <v>202</v>
      </c>
      <c r="I7122" s="118" t="s">
        <v>9173</v>
      </c>
      <c r="J7122" s="29">
        <v>22.06</v>
      </c>
      <c r="K7122" s="28" t="s">
        <v>162</v>
      </c>
      <c r="L7122" s="27" t="s">
        <v>250</v>
      </c>
      <c r="M7122" s="27" t="s">
        <v>164</v>
      </c>
      <c r="N7122" s="27" t="s">
        <v>18071</v>
      </c>
    </row>
    <row r="7123" spans="1:14" ht="16.5" customHeight="1">
      <c r="A7123" s="24">
        <v>8536490000</v>
      </c>
      <c r="B7123" s="25"/>
      <c r="C7123" s="26">
        <v>0.11</v>
      </c>
      <c r="D7123" s="27"/>
      <c r="E7123" s="27" t="s">
        <v>406</v>
      </c>
      <c r="F7123" s="27" t="s">
        <v>6208</v>
      </c>
      <c r="G7123" s="28" t="s">
        <v>173</v>
      </c>
      <c r="H7123" s="27" t="s">
        <v>174</v>
      </c>
      <c r="I7123" s="118" t="s">
        <v>6209</v>
      </c>
      <c r="J7123" s="29">
        <v>24.42</v>
      </c>
      <c r="K7123" s="28" t="s">
        <v>162</v>
      </c>
      <c r="L7123" s="27" t="s">
        <v>12449</v>
      </c>
      <c r="M7123" s="27" t="s">
        <v>164</v>
      </c>
      <c r="N7123" s="27" t="s">
        <v>12449</v>
      </c>
    </row>
    <row r="7124" spans="1:14" ht="16.5" customHeight="1">
      <c r="A7124" s="24">
        <v>8536490000</v>
      </c>
      <c r="B7124" s="25"/>
      <c r="C7124" s="26">
        <v>0.11</v>
      </c>
      <c r="D7124" s="27"/>
      <c r="E7124" s="27" t="s">
        <v>406</v>
      </c>
      <c r="F7124" s="27" t="s">
        <v>12450</v>
      </c>
      <c r="G7124" s="28" t="s">
        <v>243</v>
      </c>
      <c r="H7124" s="27" t="s">
        <v>244</v>
      </c>
      <c r="I7124" s="118" t="s">
        <v>12451</v>
      </c>
      <c r="J7124" s="29">
        <v>46.26</v>
      </c>
      <c r="K7124" s="28" t="s">
        <v>162</v>
      </c>
      <c r="L7124" s="27" t="s">
        <v>446</v>
      </c>
      <c r="M7124" s="27" t="s">
        <v>164</v>
      </c>
      <c r="N7124" s="27" t="s">
        <v>416</v>
      </c>
    </row>
    <row r="7125" spans="1:14" ht="16.5" customHeight="1">
      <c r="A7125" s="24">
        <v>8536693000</v>
      </c>
      <c r="B7125" s="25"/>
      <c r="C7125" s="26"/>
      <c r="D7125" s="27"/>
      <c r="E7125" s="27" t="s">
        <v>444</v>
      </c>
      <c r="F7125" s="27" t="s">
        <v>12452</v>
      </c>
      <c r="G7125" s="28" t="s">
        <v>482</v>
      </c>
      <c r="H7125" s="27" t="s">
        <v>483</v>
      </c>
      <c r="I7125" s="118" t="s">
        <v>12453</v>
      </c>
      <c r="J7125" s="29">
        <v>11.7</v>
      </c>
      <c r="K7125" s="28" t="s">
        <v>162</v>
      </c>
      <c r="L7125" s="27" t="s">
        <v>443</v>
      </c>
      <c r="M7125" s="27" t="s">
        <v>164</v>
      </c>
      <c r="N7125" s="27" t="s">
        <v>18084</v>
      </c>
    </row>
    <row r="7126" spans="1:14" ht="16.5" customHeight="1">
      <c r="A7126" s="24">
        <v>8541100009</v>
      </c>
      <c r="B7126" s="25"/>
      <c r="C7126" s="26"/>
      <c r="D7126" s="27"/>
      <c r="E7126" s="27" t="s">
        <v>5436</v>
      </c>
      <c r="F7126" s="27" t="s">
        <v>3740</v>
      </c>
      <c r="G7126" s="28" t="s">
        <v>173</v>
      </c>
      <c r="H7126" s="27" t="s">
        <v>174</v>
      </c>
      <c r="I7126" s="118" t="s">
        <v>3741</v>
      </c>
      <c r="J7126" s="29">
        <v>0.27</v>
      </c>
      <c r="K7126" s="28" t="s">
        <v>162</v>
      </c>
      <c r="L7126" s="27" t="s">
        <v>528</v>
      </c>
      <c r="M7126" s="27" t="s">
        <v>164</v>
      </c>
      <c r="N7126" s="27" t="s">
        <v>18075</v>
      </c>
    </row>
    <row r="7127" spans="1:14" ht="16.5" customHeight="1">
      <c r="A7127" s="24">
        <v>8541290000</v>
      </c>
      <c r="B7127" s="25"/>
      <c r="C7127" s="26"/>
      <c r="D7127" s="27"/>
      <c r="E7127" s="27" t="s">
        <v>12454</v>
      </c>
      <c r="F7127" s="27" t="s">
        <v>12455</v>
      </c>
      <c r="G7127" s="28" t="s">
        <v>173</v>
      </c>
      <c r="H7127" s="27" t="s">
        <v>174</v>
      </c>
      <c r="I7127" s="118" t="s">
        <v>12456</v>
      </c>
      <c r="J7127" s="29">
        <v>5477.4</v>
      </c>
      <c r="K7127" s="28" t="s">
        <v>162</v>
      </c>
      <c r="L7127" s="27" t="s">
        <v>446</v>
      </c>
      <c r="M7127" s="27" t="s">
        <v>164</v>
      </c>
      <c r="N7127" s="27" t="s">
        <v>416</v>
      </c>
    </row>
    <row r="7128" spans="1:14" ht="16.5" customHeight="1" thickBot="1">
      <c r="A7128" s="24">
        <v>8541490000</v>
      </c>
      <c r="B7128" s="25"/>
      <c r="C7128" s="26"/>
      <c r="D7128" s="27"/>
      <c r="E7128" s="27" t="s">
        <v>2567</v>
      </c>
      <c r="F7128" s="27" t="s">
        <v>2565</v>
      </c>
      <c r="G7128" s="28" t="s">
        <v>227</v>
      </c>
      <c r="H7128" s="27" t="s">
        <v>228</v>
      </c>
      <c r="I7128" s="118" t="s">
        <v>2566</v>
      </c>
      <c r="J7128" s="29">
        <v>1.48</v>
      </c>
      <c r="K7128" s="28" t="s">
        <v>162</v>
      </c>
      <c r="L7128" s="27" t="s">
        <v>2108</v>
      </c>
      <c r="M7128" s="27" t="s">
        <v>164</v>
      </c>
      <c r="N7128" s="27" t="s">
        <v>18090</v>
      </c>
    </row>
    <row r="7129" spans="1:14" ht="16.5" customHeight="1" thickTop="1" thickBot="1">
      <c r="A7129" s="30">
        <v>8542319010</v>
      </c>
      <c r="B7129" s="25"/>
      <c r="C7129" s="26"/>
      <c r="D7129" s="27"/>
      <c r="E7129" s="27" t="s">
        <v>7891</v>
      </c>
      <c r="F7129" s="27" t="s">
        <v>12457</v>
      </c>
      <c r="G7129" s="28" t="s">
        <v>173</v>
      </c>
      <c r="H7129" s="27" t="s">
        <v>174</v>
      </c>
      <c r="I7129" s="118" t="s">
        <v>12458</v>
      </c>
      <c r="J7129" s="29">
        <v>401.85</v>
      </c>
      <c r="K7129" s="28" t="s">
        <v>162</v>
      </c>
      <c r="L7129" s="27" t="s">
        <v>621</v>
      </c>
      <c r="M7129" s="27" t="s">
        <v>164</v>
      </c>
      <c r="N7129" s="27" t="s">
        <v>18097</v>
      </c>
    </row>
    <row r="7130" spans="1:14" ht="16.5" customHeight="1" thickTop="1" thickBot="1">
      <c r="A7130" s="30">
        <v>8542319010</v>
      </c>
      <c r="B7130" s="25"/>
      <c r="C7130" s="26"/>
      <c r="D7130" s="27"/>
      <c r="E7130" s="27" t="s">
        <v>1328</v>
      </c>
      <c r="F7130" s="27" t="s">
        <v>10600</v>
      </c>
      <c r="G7130" s="28" t="s">
        <v>173</v>
      </c>
      <c r="H7130" s="27" t="s">
        <v>174</v>
      </c>
      <c r="I7130" s="118" t="s">
        <v>10601</v>
      </c>
      <c r="J7130" s="29">
        <v>59.36</v>
      </c>
      <c r="K7130" s="28" t="s">
        <v>162</v>
      </c>
      <c r="L7130" s="27" t="s">
        <v>580</v>
      </c>
      <c r="M7130" s="27" t="s">
        <v>164</v>
      </c>
      <c r="N7130" s="27" t="s">
        <v>10753</v>
      </c>
    </row>
    <row r="7131" spans="1:14" ht="16.5" customHeight="1" thickTop="1" thickBot="1">
      <c r="A7131" s="30">
        <v>8542319010</v>
      </c>
      <c r="B7131" s="25"/>
      <c r="C7131" s="26"/>
      <c r="D7131" s="27"/>
      <c r="E7131" s="27" t="s">
        <v>1865</v>
      </c>
      <c r="F7131" s="27" t="s">
        <v>12459</v>
      </c>
      <c r="G7131" s="28" t="s">
        <v>173</v>
      </c>
      <c r="H7131" s="27" t="s">
        <v>174</v>
      </c>
      <c r="I7131" s="118" t="s">
        <v>12460</v>
      </c>
      <c r="J7131" s="29">
        <v>154.29</v>
      </c>
      <c r="K7131" s="28" t="s">
        <v>162</v>
      </c>
      <c r="L7131" s="27" t="s">
        <v>696</v>
      </c>
      <c r="M7131" s="27" t="s">
        <v>164</v>
      </c>
      <c r="N7131" s="27" t="s">
        <v>18103</v>
      </c>
    </row>
    <row r="7132" spans="1:14" ht="16.5" customHeight="1" thickTop="1" thickBot="1">
      <c r="A7132" s="30">
        <v>8542319010</v>
      </c>
      <c r="B7132" s="25"/>
      <c r="C7132" s="26"/>
      <c r="D7132" s="27"/>
      <c r="E7132" s="27" t="s">
        <v>7067</v>
      </c>
      <c r="F7132" s="27" t="s">
        <v>7068</v>
      </c>
      <c r="G7132" s="28" t="s">
        <v>173</v>
      </c>
      <c r="H7132" s="27" t="s">
        <v>174</v>
      </c>
      <c r="I7132" s="118" t="s">
        <v>7069</v>
      </c>
      <c r="J7132" s="29">
        <v>4879.2</v>
      </c>
      <c r="K7132" s="28" t="s">
        <v>162</v>
      </c>
      <c r="L7132" s="27" t="s">
        <v>621</v>
      </c>
      <c r="M7132" s="27" t="s">
        <v>164</v>
      </c>
      <c r="N7132" s="27" t="s">
        <v>18097</v>
      </c>
    </row>
    <row r="7133" spans="1:14" ht="16.5" customHeight="1" thickTop="1" thickBot="1">
      <c r="A7133" s="30">
        <v>8542319010</v>
      </c>
      <c r="B7133" s="25"/>
      <c r="C7133" s="26"/>
      <c r="D7133" s="27"/>
      <c r="E7133" s="27" t="s">
        <v>611</v>
      </c>
      <c r="F7133" s="27" t="s">
        <v>9527</v>
      </c>
      <c r="G7133" s="28" t="s">
        <v>173</v>
      </c>
      <c r="H7133" s="27" t="s">
        <v>174</v>
      </c>
      <c r="I7133" s="118" t="s">
        <v>3298</v>
      </c>
      <c r="J7133" s="29">
        <v>72</v>
      </c>
      <c r="K7133" s="28" t="s">
        <v>162</v>
      </c>
      <c r="L7133" s="27" t="s">
        <v>1859</v>
      </c>
      <c r="M7133" s="27" t="s">
        <v>164</v>
      </c>
      <c r="N7133" s="27" t="s">
        <v>18155</v>
      </c>
    </row>
    <row r="7134" spans="1:14" ht="16.5" customHeight="1" thickTop="1" thickBot="1">
      <c r="A7134" s="30">
        <v>8542319010</v>
      </c>
      <c r="B7134" s="25"/>
      <c r="C7134" s="26"/>
      <c r="D7134" s="27"/>
      <c r="E7134" s="27" t="s">
        <v>12461</v>
      </c>
      <c r="F7134" s="27" t="s">
        <v>12462</v>
      </c>
      <c r="G7134" s="28" t="s">
        <v>173</v>
      </c>
      <c r="H7134" s="27" t="s">
        <v>174</v>
      </c>
      <c r="I7134" s="118" t="s">
        <v>12463</v>
      </c>
      <c r="J7134" s="29">
        <v>1819.75</v>
      </c>
      <c r="K7134" s="28" t="s">
        <v>162</v>
      </c>
      <c r="L7134" s="27" t="s">
        <v>134</v>
      </c>
      <c r="M7134" s="27" t="s">
        <v>164</v>
      </c>
      <c r="N7134" s="27" t="s">
        <v>4101</v>
      </c>
    </row>
    <row r="7135" spans="1:14" ht="16.5" customHeight="1" thickTop="1" thickBot="1">
      <c r="A7135" s="30">
        <v>8542319010</v>
      </c>
      <c r="B7135" s="25"/>
      <c r="C7135" s="26"/>
      <c r="D7135" s="27"/>
      <c r="E7135" s="27" t="s">
        <v>9242</v>
      </c>
      <c r="F7135" s="27" t="s">
        <v>9243</v>
      </c>
      <c r="G7135" s="28" t="s">
        <v>173</v>
      </c>
      <c r="H7135" s="27" t="s">
        <v>174</v>
      </c>
      <c r="I7135" s="118" t="s">
        <v>5459</v>
      </c>
      <c r="J7135" s="29">
        <v>9.56</v>
      </c>
      <c r="K7135" s="28" t="s">
        <v>162</v>
      </c>
      <c r="L7135" s="27" t="s">
        <v>137</v>
      </c>
      <c r="M7135" s="27" t="s">
        <v>164</v>
      </c>
      <c r="N7135" s="27" t="s">
        <v>523</v>
      </c>
    </row>
    <row r="7136" spans="1:14" ht="16.5" customHeight="1" thickTop="1" thickBot="1">
      <c r="A7136" s="30">
        <v>8542319010</v>
      </c>
      <c r="B7136" s="25"/>
      <c r="C7136" s="26"/>
      <c r="D7136" s="27"/>
      <c r="E7136" s="27" t="s">
        <v>602</v>
      </c>
      <c r="F7136" s="27" t="s">
        <v>12464</v>
      </c>
      <c r="G7136" s="28" t="s">
        <v>297</v>
      </c>
      <c r="H7136" s="27" t="s">
        <v>298</v>
      </c>
      <c r="I7136" s="118" t="s">
        <v>10827</v>
      </c>
      <c r="J7136" s="29">
        <v>4.24</v>
      </c>
      <c r="K7136" s="28" t="s">
        <v>162</v>
      </c>
      <c r="L7136" s="27" t="s">
        <v>648</v>
      </c>
      <c r="M7136" s="27" t="s">
        <v>164</v>
      </c>
      <c r="N7136" s="27" t="s">
        <v>11042</v>
      </c>
    </row>
    <row r="7137" spans="1:14" ht="16.5" customHeight="1" thickTop="1" thickBot="1">
      <c r="A7137" s="30">
        <v>8542319010</v>
      </c>
      <c r="B7137" s="25"/>
      <c r="C7137" s="26"/>
      <c r="D7137" s="27"/>
      <c r="E7137" s="27" t="s">
        <v>602</v>
      </c>
      <c r="F7137" s="27" t="s">
        <v>2591</v>
      </c>
      <c r="G7137" s="28" t="s">
        <v>297</v>
      </c>
      <c r="H7137" s="27" t="s">
        <v>298</v>
      </c>
      <c r="I7137" s="118" t="s">
        <v>2592</v>
      </c>
      <c r="J7137" s="29">
        <v>12.35</v>
      </c>
      <c r="K7137" s="28" t="s">
        <v>162</v>
      </c>
      <c r="L7137" s="27" t="s">
        <v>648</v>
      </c>
      <c r="M7137" s="27" t="s">
        <v>164</v>
      </c>
      <c r="N7137" s="27" t="s">
        <v>11042</v>
      </c>
    </row>
    <row r="7138" spans="1:14" ht="16.5" customHeight="1" thickTop="1" thickBot="1">
      <c r="A7138" s="30">
        <v>8542319010</v>
      </c>
      <c r="B7138" s="25"/>
      <c r="C7138" s="26"/>
      <c r="D7138" s="27"/>
      <c r="E7138" s="27" t="s">
        <v>602</v>
      </c>
      <c r="F7138" s="27" t="s">
        <v>2593</v>
      </c>
      <c r="G7138" s="28" t="s">
        <v>297</v>
      </c>
      <c r="H7138" s="27" t="s">
        <v>298</v>
      </c>
      <c r="I7138" s="118" t="s">
        <v>2594</v>
      </c>
      <c r="J7138" s="29">
        <v>42.24</v>
      </c>
      <c r="K7138" s="28" t="s">
        <v>162</v>
      </c>
      <c r="L7138" s="27" t="s">
        <v>134</v>
      </c>
      <c r="M7138" s="27" t="s">
        <v>164</v>
      </c>
      <c r="N7138" s="27" t="s">
        <v>4101</v>
      </c>
    </row>
    <row r="7139" spans="1:14" ht="16.5" customHeight="1" thickTop="1" thickBot="1">
      <c r="A7139" s="30">
        <v>8542319010</v>
      </c>
      <c r="B7139" s="25"/>
      <c r="C7139" s="26"/>
      <c r="D7139" s="27"/>
      <c r="E7139" s="27" t="s">
        <v>10516</v>
      </c>
      <c r="F7139" s="27" t="s">
        <v>10830</v>
      </c>
      <c r="G7139" s="28" t="s">
        <v>297</v>
      </c>
      <c r="H7139" s="27" t="s">
        <v>298</v>
      </c>
      <c r="I7139" s="118" t="s">
        <v>1855</v>
      </c>
      <c r="J7139" s="29">
        <v>11.47</v>
      </c>
      <c r="K7139" s="28" t="s">
        <v>162</v>
      </c>
      <c r="L7139" s="27" t="s">
        <v>621</v>
      </c>
      <c r="M7139" s="27" t="s">
        <v>164</v>
      </c>
      <c r="N7139" s="27" t="s">
        <v>18097</v>
      </c>
    </row>
    <row r="7140" spans="1:14" ht="16.5" customHeight="1" thickTop="1" thickBot="1">
      <c r="A7140" s="30">
        <v>8542319010</v>
      </c>
      <c r="B7140" s="25"/>
      <c r="C7140" s="26"/>
      <c r="D7140" s="27"/>
      <c r="E7140" s="27" t="s">
        <v>1865</v>
      </c>
      <c r="F7140" s="27" t="s">
        <v>12465</v>
      </c>
      <c r="G7140" s="28" t="s">
        <v>297</v>
      </c>
      <c r="H7140" s="27" t="s">
        <v>298</v>
      </c>
      <c r="I7140" s="118" t="s">
        <v>12466</v>
      </c>
      <c r="J7140" s="29">
        <v>0.88</v>
      </c>
      <c r="K7140" s="28" t="s">
        <v>162</v>
      </c>
      <c r="L7140" s="27" t="s">
        <v>134</v>
      </c>
      <c r="M7140" s="27" t="s">
        <v>164</v>
      </c>
      <c r="N7140" s="27" t="s">
        <v>4101</v>
      </c>
    </row>
    <row r="7141" spans="1:14" ht="16.5" customHeight="1" thickTop="1" thickBot="1">
      <c r="A7141" s="30">
        <v>8542319010</v>
      </c>
      <c r="B7141" s="25"/>
      <c r="C7141" s="26"/>
      <c r="D7141" s="27"/>
      <c r="E7141" s="27" t="s">
        <v>8316</v>
      </c>
      <c r="F7141" s="27" t="s">
        <v>12467</v>
      </c>
      <c r="G7141" s="28" t="s">
        <v>243</v>
      </c>
      <c r="H7141" s="27" t="s">
        <v>244</v>
      </c>
      <c r="I7141" s="118" t="s">
        <v>3788</v>
      </c>
      <c r="J7141" s="29">
        <v>8262</v>
      </c>
      <c r="K7141" s="28" t="s">
        <v>162</v>
      </c>
      <c r="L7141" s="27" t="s">
        <v>134</v>
      </c>
      <c r="M7141" s="27" t="s">
        <v>164</v>
      </c>
      <c r="N7141" s="27" t="s">
        <v>4101</v>
      </c>
    </row>
    <row r="7142" spans="1:14" ht="16.5" customHeight="1" thickTop="1" thickBot="1">
      <c r="A7142" s="30">
        <v>8542323900</v>
      </c>
      <c r="B7142" s="25"/>
      <c r="C7142" s="26"/>
      <c r="D7142" s="27"/>
      <c r="E7142" s="27" t="s">
        <v>12468</v>
      </c>
      <c r="F7142" s="27" t="s">
        <v>12469</v>
      </c>
      <c r="G7142" s="28" t="s">
        <v>173</v>
      </c>
      <c r="H7142" s="27" t="s">
        <v>174</v>
      </c>
      <c r="I7142" s="118" t="s">
        <v>12470</v>
      </c>
      <c r="J7142" s="29">
        <v>28.24</v>
      </c>
      <c r="K7142" s="28" t="s">
        <v>162</v>
      </c>
      <c r="L7142" s="27" t="s">
        <v>635</v>
      </c>
      <c r="M7142" s="27" t="s">
        <v>164</v>
      </c>
      <c r="N7142" s="27" t="s">
        <v>635</v>
      </c>
    </row>
    <row r="7143" spans="1:14" ht="16.5" customHeight="1" thickTop="1" thickBot="1">
      <c r="A7143" s="30">
        <v>8542339000</v>
      </c>
      <c r="B7143" s="25"/>
      <c r="C7143" s="26"/>
      <c r="D7143" s="27"/>
      <c r="E7143" s="27" t="s">
        <v>11115</v>
      </c>
      <c r="F7143" s="27" t="s">
        <v>12471</v>
      </c>
      <c r="G7143" s="28" t="s">
        <v>173</v>
      </c>
      <c r="H7143" s="27" t="s">
        <v>174</v>
      </c>
      <c r="I7143" s="118" t="s">
        <v>12472</v>
      </c>
      <c r="J7143" s="29">
        <v>9.8800000000000008</v>
      </c>
      <c r="K7143" s="28" t="s">
        <v>162</v>
      </c>
      <c r="L7143" s="27" t="s">
        <v>648</v>
      </c>
      <c r="M7143" s="27" t="s">
        <v>164</v>
      </c>
      <c r="N7143" s="27" t="s">
        <v>11042</v>
      </c>
    </row>
    <row r="7144" spans="1:14" ht="16.5" customHeight="1" thickTop="1" thickBot="1">
      <c r="A7144" s="30">
        <v>8542399010</v>
      </c>
      <c r="B7144" s="25"/>
      <c r="C7144" s="26"/>
      <c r="D7144" s="27"/>
      <c r="E7144" s="27" t="s">
        <v>12473</v>
      </c>
      <c r="F7144" s="27" t="s">
        <v>12474</v>
      </c>
      <c r="G7144" s="28" t="s">
        <v>173</v>
      </c>
      <c r="H7144" s="27" t="s">
        <v>174</v>
      </c>
      <c r="I7144" s="118" t="s">
        <v>12475</v>
      </c>
      <c r="J7144" s="29">
        <v>1303.75</v>
      </c>
      <c r="K7144" s="28" t="s">
        <v>162</v>
      </c>
      <c r="L7144" s="27" t="s">
        <v>125</v>
      </c>
      <c r="M7144" s="27" t="s">
        <v>164</v>
      </c>
      <c r="N7144" s="27" t="s">
        <v>125</v>
      </c>
    </row>
    <row r="7145" spans="1:14" ht="16.5" customHeight="1" thickTop="1" thickBot="1">
      <c r="A7145" s="30">
        <v>8542399010</v>
      </c>
      <c r="B7145" s="25"/>
      <c r="C7145" s="26"/>
      <c r="D7145" s="27"/>
      <c r="E7145" s="27" t="s">
        <v>2653</v>
      </c>
      <c r="F7145" s="27" t="s">
        <v>2654</v>
      </c>
      <c r="G7145" s="28" t="s">
        <v>173</v>
      </c>
      <c r="H7145" s="27" t="s">
        <v>174</v>
      </c>
      <c r="I7145" s="118" t="s">
        <v>2655</v>
      </c>
      <c r="J7145" s="29">
        <v>122.56</v>
      </c>
      <c r="K7145" s="28" t="s">
        <v>162</v>
      </c>
      <c r="L7145" s="27" t="s">
        <v>2656</v>
      </c>
      <c r="M7145" s="27" t="s">
        <v>164</v>
      </c>
      <c r="N7145" s="27" t="s">
        <v>12393</v>
      </c>
    </row>
    <row r="7146" spans="1:14" ht="16.5" customHeight="1" thickTop="1" thickBot="1">
      <c r="A7146" s="30">
        <v>8542399010</v>
      </c>
      <c r="B7146" s="25"/>
      <c r="C7146" s="26"/>
      <c r="D7146" s="27"/>
      <c r="E7146" s="27" t="s">
        <v>1942</v>
      </c>
      <c r="F7146" s="27" t="s">
        <v>12476</v>
      </c>
      <c r="G7146" s="28" t="s">
        <v>173</v>
      </c>
      <c r="H7146" s="27" t="s">
        <v>174</v>
      </c>
      <c r="I7146" s="118" t="s">
        <v>12477</v>
      </c>
      <c r="J7146" s="29">
        <v>56.47</v>
      </c>
      <c r="K7146" s="28" t="s">
        <v>162</v>
      </c>
      <c r="L7146" s="27" t="s">
        <v>648</v>
      </c>
      <c r="M7146" s="27" t="s">
        <v>164</v>
      </c>
      <c r="N7146" s="27" t="s">
        <v>11042</v>
      </c>
    </row>
    <row r="7147" spans="1:14" ht="16.5" customHeight="1" thickTop="1" thickBot="1">
      <c r="A7147" s="30">
        <v>8542399010</v>
      </c>
      <c r="B7147" s="25"/>
      <c r="C7147" s="26"/>
      <c r="D7147" s="27"/>
      <c r="E7147" s="27" t="s">
        <v>2627</v>
      </c>
      <c r="F7147" s="27" t="s">
        <v>2628</v>
      </c>
      <c r="G7147" s="28" t="s">
        <v>173</v>
      </c>
      <c r="H7147" s="27" t="s">
        <v>174</v>
      </c>
      <c r="I7147" s="118" t="s">
        <v>2629</v>
      </c>
      <c r="J7147" s="29">
        <v>2.12</v>
      </c>
      <c r="K7147" s="28" t="s">
        <v>162</v>
      </c>
      <c r="L7147" s="27" t="s">
        <v>528</v>
      </c>
      <c r="M7147" s="27" t="s">
        <v>164</v>
      </c>
      <c r="N7147" s="27" t="s">
        <v>18090</v>
      </c>
    </row>
    <row r="7148" spans="1:14" ht="16.5" customHeight="1" thickTop="1" thickBot="1">
      <c r="A7148" s="30">
        <v>8542399010</v>
      </c>
      <c r="B7148" s="25"/>
      <c r="C7148" s="26"/>
      <c r="D7148" s="27"/>
      <c r="E7148" s="27" t="s">
        <v>661</v>
      </c>
      <c r="F7148" s="27" t="s">
        <v>12478</v>
      </c>
      <c r="G7148" s="28" t="s">
        <v>173</v>
      </c>
      <c r="H7148" s="27" t="s">
        <v>174</v>
      </c>
      <c r="I7148" s="118" t="s">
        <v>12479</v>
      </c>
      <c r="J7148" s="29">
        <v>1275</v>
      </c>
      <c r="K7148" s="28" t="s">
        <v>162</v>
      </c>
      <c r="L7148" s="27" t="s">
        <v>3475</v>
      </c>
      <c r="M7148" s="27" t="s">
        <v>164</v>
      </c>
      <c r="N7148" s="27" t="s">
        <v>18214</v>
      </c>
    </row>
    <row r="7149" spans="1:14" ht="16.5" customHeight="1" thickTop="1" thickBot="1">
      <c r="A7149" s="30">
        <v>8542399010</v>
      </c>
      <c r="B7149" s="25"/>
      <c r="C7149" s="26"/>
      <c r="D7149" s="27"/>
      <c r="E7149" s="27" t="s">
        <v>2712</v>
      </c>
      <c r="F7149" s="27" t="s">
        <v>12480</v>
      </c>
      <c r="G7149" s="28" t="s">
        <v>297</v>
      </c>
      <c r="H7149" s="27" t="s">
        <v>298</v>
      </c>
      <c r="I7149" s="118" t="s">
        <v>12481</v>
      </c>
      <c r="J7149" s="29">
        <v>380.7</v>
      </c>
      <c r="K7149" s="28" t="s">
        <v>162</v>
      </c>
      <c r="L7149" s="27" t="s">
        <v>1515</v>
      </c>
      <c r="M7149" s="27" t="s">
        <v>164</v>
      </c>
      <c r="N7149" s="27" t="s">
        <v>18439</v>
      </c>
    </row>
    <row r="7150" spans="1:14" ht="16.5" customHeight="1" thickTop="1" thickBot="1">
      <c r="A7150" s="30">
        <v>8542399010</v>
      </c>
      <c r="B7150" s="25"/>
      <c r="C7150" s="26"/>
      <c r="D7150" s="27"/>
      <c r="E7150" s="27" t="s">
        <v>765</v>
      </c>
      <c r="F7150" s="27" t="s">
        <v>12482</v>
      </c>
      <c r="G7150" s="28" t="s">
        <v>297</v>
      </c>
      <c r="H7150" s="27" t="s">
        <v>298</v>
      </c>
      <c r="I7150" s="118" t="s">
        <v>12483</v>
      </c>
      <c r="J7150" s="29">
        <v>213.96</v>
      </c>
      <c r="K7150" s="28" t="s">
        <v>162</v>
      </c>
      <c r="L7150" s="27" t="s">
        <v>125</v>
      </c>
      <c r="M7150" s="27" t="s">
        <v>164</v>
      </c>
      <c r="N7150" s="27" t="s">
        <v>125</v>
      </c>
    </row>
    <row r="7151" spans="1:14" ht="16.5" customHeight="1" thickTop="1" thickBot="1">
      <c r="A7151" s="30">
        <v>8542399010</v>
      </c>
      <c r="B7151" s="25"/>
      <c r="C7151" s="26"/>
      <c r="D7151" s="27"/>
      <c r="E7151" s="27" t="s">
        <v>774</v>
      </c>
      <c r="F7151" s="27" t="s">
        <v>12484</v>
      </c>
      <c r="G7151" s="28" t="s">
        <v>297</v>
      </c>
      <c r="H7151" s="27" t="s">
        <v>298</v>
      </c>
      <c r="I7151" s="118" t="s">
        <v>12485</v>
      </c>
      <c r="J7151" s="29">
        <v>771.42</v>
      </c>
      <c r="K7151" s="28" t="s">
        <v>162</v>
      </c>
      <c r="L7151" s="27" t="s">
        <v>125</v>
      </c>
      <c r="M7151" s="27" t="s">
        <v>164</v>
      </c>
      <c r="N7151" s="27" t="s">
        <v>125</v>
      </c>
    </row>
    <row r="7152" spans="1:14" ht="16.5" customHeight="1" thickTop="1" thickBot="1">
      <c r="A7152" s="30">
        <v>8542399010</v>
      </c>
      <c r="B7152" s="25"/>
      <c r="C7152" s="26"/>
      <c r="D7152" s="27"/>
      <c r="E7152" s="27" t="s">
        <v>661</v>
      </c>
      <c r="F7152" s="27" t="s">
        <v>1936</v>
      </c>
      <c r="G7152" s="28" t="s">
        <v>297</v>
      </c>
      <c r="H7152" s="27" t="s">
        <v>298</v>
      </c>
      <c r="I7152" s="118" t="s">
        <v>1937</v>
      </c>
      <c r="J7152" s="29">
        <v>3.53</v>
      </c>
      <c r="K7152" s="28" t="s">
        <v>162</v>
      </c>
      <c r="L7152" s="27" t="s">
        <v>134</v>
      </c>
      <c r="M7152" s="27" t="s">
        <v>164</v>
      </c>
      <c r="N7152" s="27" t="s">
        <v>4101</v>
      </c>
    </row>
    <row r="7153" spans="1:14" ht="16.5" customHeight="1" thickTop="1" thickBot="1">
      <c r="A7153" s="30">
        <v>8542399010</v>
      </c>
      <c r="B7153" s="25"/>
      <c r="C7153" s="26"/>
      <c r="D7153" s="27"/>
      <c r="E7153" s="27" t="s">
        <v>12486</v>
      </c>
      <c r="F7153" s="27" t="s">
        <v>5977</v>
      </c>
      <c r="G7153" s="28" t="s">
        <v>159</v>
      </c>
      <c r="H7153" s="27" t="s">
        <v>160</v>
      </c>
      <c r="I7153" s="118" t="s">
        <v>5978</v>
      </c>
      <c r="J7153" s="29">
        <v>11.82</v>
      </c>
      <c r="K7153" s="28" t="s">
        <v>162</v>
      </c>
      <c r="L7153" s="27" t="s">
        <v>648</v>
      </c>
      <c r="M7153" s="27" t="s">
        <v>164</v>
      </c>
      <c r="N7153" s="27" t="s">
        <v>11042</v>
      </c>
    </row>
    <row r="7154" spans="1:14" ht="16.5" customHeight="1" thickTop="1" thickBot="1">
      <c r="A7154" s="30">
        <v>8542399010</v>
      </c>
      <c r="B7154" s="25"/>
      <c r="C7154" s="26"/>
      <c r="D7154" s="27"/>
      <c r="E7154" s="27" t="s">
        <v>1942</v>
      </c>
      <c r="F7154" s="27" t="s">
        <v>12487</v>
      </c>
      <c r="G7154" s="28" t="s">
        <v>159</v>
      </c>
      <c r="H7154" s="27" t="s">
        <v>160</v>
      </c>
      <c r="I7154" s="118" t="s">
        <v>12488</v>
      </c>
      <c r="J7154" s="29">
        <v>1050</v>
      </c>
      <c r="K7154" s="28" t="s">
        <v>162</v>
      </c>
      <c r="L7154" s="27" t="s">
        <v>648</v>
      </c>
      <c r="M7154" s="27" t="s">
        <v>164</v>
      </c>
      <c r="N7154" s="27" t="s">
        <v>11042</v>
      </c>
    </row>
    <row r="7155" spans="1:14" ht="16.5" customHeight="1" thickTop="1" thickBot="1">
      <c r="A7155" s="32">
        <v>9031803400</v>
      </c>
      <c r="B7155" s="25"/>
      <c r="C7155" s="26"/>
      <c r="D7155" s="27"/>
      <c r="E7155" s="27" t="s">
        <v>12489</v>
      </c>
      <c r="F7155" s="27" t="s">
        <v>12490</v>
      </c>
      <c r="G7155" s="28" t="s">
        <v>282</v>
      </c>
      <c r="H7155" s="27" t="s">
        <v>283</v>
      </c>
      <c r="I7155" s="118" t="s">
        <v>12491</v>
      </c>
      <c r="J7155" s="29">
        <v>3315</v>
      </c>
      <c r="K7155" s="28" t="s">
        <v>162</v>
      </c>
      <c r="L7155" s="27" t="s">
        <v>12492</v>
      </c>
      <c r="M7155" s="27" t="s">
        <v>164</v>
      </c>
      <c r="N7155" s="27" t="s">
        <v>12492</v>
      </c>
    </row>
    <row r="7156" spans="1:14" ht="16.5" customHeight="1" thickTop="1">
      <c r="A7156" s="24">
        <v>8532210000</v>
      </c>
      <c r="B7156" s="25"/>
      <c r="C7156" s="26"/>
      <c r="D7156" s="27"/>
      <c r="E7156" s="27" t="s">
        <v>12493</v>
      </c>
      <c r="F7156" s="27" t="s">
        <v>11194</v>
      </c>
      <c r="G7156" s="28" t="s">
        <v>173</v>
      </c>
      <c r="H7156" s="27" t="s">
        <v>174</v>
      </c>
      <c r="I7156" s="118" t="s">
        <v>11195</v>
      </c>
      <c r="J7156" s="29">
        <v>125.66</v>
      </c>
      <c r="K7156" s="28" t="s">
        <v>162</v>
      </c>
      <c r="L7156" s="27" t="s">
        <v>236</v>
      </c>
      <c r="M7156" s="27" t="s">
        <v>164</v>
      </c>
      <c r="N7156" s="27" t="s">
        <v>18068</v>
      </c>
    </row>
    <row r="7157" spans="1:14" ht="16.5" customHeight="1" thickBot="1">
      <c r="A7157" s="24">
        <v>8532240000</v>
      </c>
      <c r="B7157" s="25"/>
      <c r="C7157" s="26"/>
      <c r="D7157" s="27"/>
      <c r="E7157" s="27" t="s">
        <v>12494</v>
      </c>
      <c r="F7157" s="27" t="s">
        <v>12495</v>
      </c>
      <c r="G7157" s="28" t="s">
        <v>282</v>
      </c>
      <c r="H7157" s="27" t="s">
        <v>283</v>
      </c>
      <c r="I7157" s="118" t="s">
        <v>12496</v>
      </c>
      <c r="J7157" s="29">
        <v>27.44</v>
      </c>
      <c r="K7157" s="28" t="s">
        <v>162</v>
      </c>
      <c r="L7157" s="27" t="s">
        <v>218</v>
      </c>
      <c r="M7157" s="27" t="s">
        <v>164</v>
      </c>
      <c r="N7157" s="27" t="s">
        <v>18066</v>
      </c>
    </row>
    <row r="7158" spans="1:14" ht="16.5" customHeight="1" thickTop="1" thickBot="1">
      <c r="A7158" s="30">
        <v>8542399010</v>
      </c>
      <c r="B7158" s="25"/>
      <c r="C7158" s="26"/>
      <c r="D7158" s="27"/>
      <c r="E7158" s="27" t="s">
        <v>12497</v>
      </c>
      <c r="F7158" s="27" t="s">
        <v>12498</v>
      </c>
      <c r="G7158" s="28" t="s">
        <v>297</v>
      </c>
      <c r="H7158" s="27" t="s">
        <v>298</v>
      </c>
      <c r="I7158" s="118" t="s">
        <v>12499</v>
      </c>
      <c r="J7158" s="29">
        <v>148.84</v>
      </c>
      <c r="K7158" s="28" t="s">
        <v>162</v>
      </c>
      <c r="L7158" s="27" t="s">
        <v>648</v>
      </c>
      <c r="M7158" s="27" t="s">
        <v>164</v>
      </c>
      <c r="N7158" s="27" t="s">
        <v>11042</v>
      </c>
    </row>
    <row r="7159" spans="1:14" ht="16.5" customHeight="1" thickTop="1">
      <c r="A7159" s="24">
        <v>3926909709</v>
      </c>
      <c r="B7159" s="25"/>
      <c r="C7159" s="26">
        <v>6.5000000000000002E-2</v>
      </c>
      <c r="D7159" s="27"/>
      <c r="E7159" s="27" t="s">
        <v>8325</v>
      </c>
      <c r="F7159" s="27" t="s">
        <v>10222</v>
      </c>
      <c r="G7159" s="28" t="s">
        <v>173</v>
      </c>
      <c r="H7159" s="27" t="s">
        <v>174</v>
      </c>
      <c r="I7159" s="118" t="s">
        <v>10223</v>
      </c>
      <c r="J7159" s="29">
        <v>72.900000000000006</v>
      </c>
      <c r="K7159" s="28" t="s">
        <v>162</v>
      </c>
      <c r="L7159" s="27" t="s">
        <v>428</v>
      </c>
      <c r="M7159" s="27" t="s">
        <v>164</v>
      </c>
      <c r="N7159" s="27" t="s">
        <v>13387</v>
      </c>
    </row>
    <row r="7160" spans="1:14" ht="16.5" customHeight="1" thickBot="1">
      <c r="A7160" s="24">
        <v>3926909709</v>
      </c>
      <c r="B7160" s="25"/>
      <c r="C7160" s="26"/>
      <c r="D7160" s="27"/>
      <c r="E7160" s="27" t="s">
        <v>8325</v>
      </c>
      <c r="F7160" s="27" t="s">
        <v>12500</v>
      </c>
      <c r="G7160" s="28" t="s">
        <v>173</v>
      </c>
      <c r="H7160" s="27" t="s">
        <v>174</v>
      </c>
      <c r="I7160" s="118" t="s">
        <v>12501</v>
      </c>
      <c r="J7160" s="29">
        <v>24.85</v>
      </c>
      <c r="K7160" s="28" t="s">
        <v>162</v>
      </c>
      <c r="L7160" s="27" t="s">
        <v>428</v>
      </c>
      <c r="M7160" s="27" t="s">
        <v>164</v>
      </c>
      <c r="N7160" s="27" t="s">
        <v>13387</v>
      </c>
    </row>
    <row r="7161" spans="1:14" ht="16.5" customHeight="1" thickTop="1" thickBot="1">
      <c r="A7161" s="31">
        <v>8471900000</v>
      </c>
      <c r="B7161" s="25"/>
      <c r="C7161" s="26"/>
      <c r="D7161" s="27"/>
      <c r="E7161" s="27" t="s">
        <v>12502</v>
      </c>
      <c r="F7161" s="27" t="s">
        <v>12503</v>
      </c>
      <c r="G7161" s="28" t="s">
        <v>173</v>
      </c>
      <c r="H7161" s="27" t="s">
        <v>174</v>
      </c>
      <c r="I7161" s="118" t="s">
        <v>12504</v>
      </c>
      <c r="J7161" s="29">
        <v>43.09</v>
      </c>
      <c r="K7161" s="28" t="s">
        <v>162</v>
      </c>
      <c r="L7161" s="27" t="s">
        <v>12505</v>
      </c>
      <c r="M7161" s="27" t="s">
        <v>164</v>
      </c>
      <c r="N7161" s="27" t="s">
        <v>12505</v>
      </c>
    </row>
    <row r="7162" spans="1:14" ht="16.5" customHeight="1" thickTop="1">
      <c r="A7162" s="24">
        <v>8504409100</v>
      </c>
      <c r="B7162" s="25"/>
      <c r="C7162" s="26"/>
      <c r="D7162" s="27"/>
      <c r="E7162" s="27" t="s">
        <v>12506</v>
      </c>
      <c r="F7162" s="27" t="s">
        <v>12507</v>
      </c>
      <c r="G7162" s="28" t="s">
        <v>173</v>
      </c>
      <c r="H7162" s="27" t="s">
        <v>174</v>
      </c>
      <c r="I7162" s="118" t="s">
        <v>9892</v>
      </c>
      <c r="J7162" s="29">
        <v>187.5</v>
      </c>
      <c r="K7162" s="28" t="s">
        <v>162</v>
      </c>
      <c r="L7162" s="27" t="s">
        <v>212</v>
      </c>
      <c r="M7162" s="27" t="s">
        <v>164</v>
      </c>
      <c r="N7162" s="27" t="s">
        <v>18065</v>
      </c>
    </row>
    <row r="7163" spans="1:14" ht="16.5" customHeight="1">
      <c r="A7163" s="24">
        <v>8504409100</v>
      </c>
      <c r="B7163" s="25"/>
      <c r="C7163" s="26"/>
      <c r="D7163" s="27"/>
      <c r="E7163" s="27" t="s">
        <v>12506</v>
      </c>
      <c r="F7163" s="27" t="s">
        <v>12508</v>
      </c>
      <c r="G7163" s="28" t="s">
        <v>173</v>
      </c>
      <c r="H7163" s="27" t="s">
        <v>174</v>
      </c>
      <c r="I7163" s="118" t="s">
        <v>161</v>
      </c>
      <c r="J7163" s="29">
        <v>16.22</v>
      </c>
      <c r="K7163" s="28" t="s">
        <v>162</v>
      </c>
      <c r="L7163" s="27" t="s">
        <v>84</v>
      </c>
      <c r="M7163" s="27" t="s">
        <v>164</v>
      </c>
      <c r="N7163" s="27" t="s">
        <v>18059</v>
      </c>
    </row>
    <row r="7164" spans="1:14" ht="16.5" customHeight="1">
      <c r="A7164" s="24">
        <v>8504409100</v>
      </c>
      <c r="B7164" s="25"/>
      <c r="C7164" s="26"/>
      <c r="D7164" s="27"/>
      <c r="E7164" s="27" t="s">
        <v>12509</v>
      </c>
      <c r="F7164" s="27" t="s">
        <v>12510</v>
      </c>
      <c r="G7164" s="28" t="s">
        <v>2249</v>
      </c>
      <c r="H7164" s="27" t="s">
        <v>2250</v>
      </c>
      <c r="I7164" s="118" t="s">
        <v>12511</v>
      </c>
      <c r="J7164" s="29">
        <v>606.53</v>
      </c>
      <c r="K7164" s="28" t="s">
        <v>162</v>
      </c>
      <c r="L7164" s="27" t="s">
        <v>3193</v>
      </c>
      <c r="M7164" s="27" t="s">
        <v>164</v>
      </c>
      <c r="N7164" s="27" t="s">
        <v>18191</v>
      </c>
    </row>
    <row r="7165" spans="1:14" ht="16.5" customHeight="1">
      <c r="A7165" s="24">
        <v>8504409100</v>
      </c>
      <c r="B7165" s="25"/>
      <c r="C7165" s="26"/>
      <c r="D7165" s="27"/>
      <c r="E7165" s="27" t="s">
        <v>209</v>
      </c>
      <c r="F7165" s="27" t="s">
        <v>2003</v>
      </c>
      <c r="G7165" s="28" t="s">
        <v>159</v>
      </c>
      <c r="H7165" s="27" t="s">
        <v>160</v>
      </c>
      <c r="I7165" s="118" t="s">
        <v>2004</v>
      </c>
      <c r="J7165" s="29">
        <v>1034.96</v>
      </c>
      <c r="K7165" s="28" t="s">
        <v>162</v>
      </c>
      <c r="L7165" s="27" t="s">
        <v>163</v>
      </c>
      <c r="M7165" s="27" t="s">
        <v>164</v>
      </c>
      <c r="N7165" s="27" t="s">
        <v>18059</v>
      </c>
    </row>
    <row r="7166" spans="1:14" ht="16.5" customHeight="1">
      <c r="A7166" s="24">
        <v>8504409100</v>
      </c>
      <c r="B7166" s="25"/>
      <c r="C7166" s="26"/>
      <c r="D7166" s="27"/>
      <c r="E7166" s="27" t="s">
        <v>209</v>
      </c>
      <c r="F7166" s="27" t="s">
        <v>8336</v>
      </c>
      <c r="G7166" s="28" t="s">
        <v>159</v>
      </c>
      <c r="H7166" s="27" t="s">
        <v>160</v>
      </c>
      <c r="I7166" s="118" t="s">
        <v>12512</v>
      </c>
      <c r="J7166" s="29">
        <v>693.36</v>
      </c>
      <c r="K7166" s="28" t="s">
        <v>162</v>
      </c>
      <c r="L7166" s="27" t="s">
        <v>163</v>
      </c>
      <c r="M7166" s="27" t="s">
        <v>164</v>
      </c>
      <c r="N7166" s="27" t="s">
        <v>18059</v>
      </c>
    </row>
    <row r="7167" spans="1:14" ht="16.5" customHeight="1">
      <c r="A7167" s="24">
        <v>8504409100</v>
      </c>
      <c r="B7167" s="25"/>
      <c r="C7167" s="26"/>
      <c r="D7167" s="27"/>
      <c r="E7167" s="27" t="s">
        <v>209</v>
      </c>
      <c r="F7167" s="27" t="s">
        <v>8336</v>
      </c>
      <c r="G7167" s="28" t="s">
        <v>159</v>
      </c>
      <c r="H7167" s="27" t="s">
        <v>160</v>
      </c>
      <c r="I7167" s="118" t="s">
        <v>8337</v>
      </c>
      <c r="J7167" s="29">
        <v>37.31</v>
      </c>
      <c r="K7167" s="28" t="s">
        <v>162</v>
      </c>
      <c r="L7167" s="27" t="s">
        <v>84</v>
      </c>
      <c r="M7167" s="27" t="s">
        <v>164</v>
      </c>
      <c r="N7167" s="27" t="s">
        <v>18059</v>
      </c>
    </row>
    <row r="7168" spans="1:14" ht="16.5" customHeight="1">
      <c r="A7168" s="24">
        <v>8504901100</v>
      </c>
      <c r="B7168" s="25"/>
      <c r="C7168" s="26"/>
      <c r="D7168" s="27"/>
      <c r="E7168" s="27" t="s">
        <v>1235</v>
      </c>
      <c r="F7168" s="27" t="s">
        <v>12513</v>
      </c>
      <c r="G7168" s="28" t="s">
        <v>259</v>
      </c>
      <c r="H7168" s="27" t="s">
        <v>260</v>
      </c>
      <c r="I7168" s="118" t="s">
        <v>12514</v>
      </c>
      <c r="J7168" s="29">
        <v>29.29</v>
      </c>
      <c r="K7168" s="28" t="s">
        <v>162</v>
      </c>
      <c r="L7168" s="27" t="s">
        <v>42</v>
      </c>
      <c r="M7168" s="27" t="s">
        <v>164</v>
      </c>
      <c r="N7168" s="27" t="s">
        <v>18077</v>
      </c>
    </row>
    <row r="7169" spans="1:14" ht="16.5" customHeight="1">
      <c r="A7169" s="24">
        <v>8532220000</v>
      </c>
      <c r="B7169" s="25"/>
      <c r="C7169" s="26"/>
      <c r="D7169" s="27"/>
      <c r="E7169" s="27" t="s">
        <v>2022</v>
      </c>
      <c r="F7169" s="27" t="s">
        <v>12515</v>
      </c>
      <c r="G7169" s="28" t="s">
        <v>173</v>
      </c>
      <c r="H7169" s="27" t="s">
        <v>174</v>
      </c>
      <c r="I7169" s="118" t="s">
        <v>12516</v>
      </c>
      <c r="J7169" s="29">
        <v>242.43</v>
      </c>
      <c r="K7169" s="28" t="s">
        <v>162</v>
      </c>
      <c r="L7169" s="27" t="s">
        <v>12517</v>
      </c>
      <c r="M7169" s="27" t="s">
        <v>164</v>
      </c>
      <c r="N7169" s="27" t="s">
        <v>18440</v>
      </c>
    </row>
    <row r="7170" spans="1:14" ht="16.5" customHeight="1">
      <c r="A7170" s="24">
        <v>8533401000</v>
      </c>
      <c r="B7170" s="25"/>
      <c r="C7170" s="26"/>
      <c r="D7170" s="27"/>
      <c r="E7170" s="27" t="s">
        <v>4336</v>
      </c>
      <c r="F7170" s="27" t="s">
        <v>12518</v>
      </c>
      <c r="G7170" s="28" t="s">
        <v>173</v>
      </c>
      <c r="H7170" s="27" t="s">
        <v>174</v>
      </c>
      <c r="I7170" s="118" t="s">
        <v>12519</v>
      </c>
      <c r="J7170" s="29">
        <v>60.55</v>
      </c>
      <c r="K7170" s="28" t="s">
        <v>162</v>
      </c>
      <c r="L7170" s="27" t="s">
        <v>372</v>
      </c>
      <c r="M7170" s="27" t="s">
        <v>164</v>
      </c>
      <c r="N7170" s="27" t="s">
        <v>1383</v>
      </c>
    </row>
    <row r="7171" spans="1:14" ht="16.5" customHeight="1">
      <c r="A7171" s="24">
        <v>8536501109</v>
      </c>
      <c r="B7171" s="25"/>
      <c r="C7171" s="26"/>
      <c r="D7171" s="27"/>
      <c r="E7171" s="27" t="s">
        <v>12520</v>
      </c>
      <c r="F7171" s="27" t="s">
        <v>6211</v>
      </c>
      <c r="G7171" s="28" t="s">
        <v>173</v>
      </c>
      <c r="H7171" s="27" t="s">
        <v>174</v>
      </c>
      <c r="I7171" s="118" t="s">
        <v>6212</v>
      </c>
      <c r="J7171" s="29">
        <v>48.69</v>
      </c>
      <c r="K7171" s="28" t="s">
        <v>162</v>
      </c>
      <c r="L7171" s="27" t="s">
        <v>6213</v>
      </c>
      <c r="M7171" s="27" t="s">
        <v>164</v>
      </c>
      <c r="N7171" s="27" t="s">
        <v>18309</v>
      </c>
    </row>
    <row r="7172" spans="1:14" ht="16.5" customHeight="1">
      <c r="A7172" s="24">
        <v>8536501109</v>
      </c>
      <c r="B7172" s="25"/>
      <c r="C7172" s="26"/>
      <c r="D7172" s="27"/>
      <c r="E7172" s="27" t="s">
        <v>12520</v>
      </c>
      <c r="F7172" s="27" t="s">
        <v>12521</v>
      </c>
      <c r="G7172" s="28" t="s">
        <v>173</v>
      </c>
      <c r="H7172" s="27" t="s">
        <v>174</v>
      </c>
      <c r="I7172" s="118" t="s">
        <v>12522</v>
      </c>
      <c r="J7172" s="29">
        <v>37.53</v>
      </c>
      <c r="K7172" s="28" t="s">
        <v>162</v>
      </c>
      <c r="L7172" s="27" t="s">
        <v>1218</v>
      </c>
      <c r="M7172" s="27" t="s">
        <v>164</v>
      </c>
      <c r="N7172" s="27" t="s">
        <v>18127</v>
      </c>
    </row>
    <row r="7173" spans="1:14" ht="16.5" customHeight="1">
      <c r="A7173" s="24">
        <v>8536693000</v>
      </c>
      <c r="B7173" s="25"/>
      <c r="C7173" s="26"/>
      <c r="D7173" s="27"/>
      <c r="E7173" s="27" t="s">
        <v>444</v>
      </c>
      <c r="F7173" s="27" t="s">
        <v>12523</v>
      </c>
      <c r="G7173" s="28" t="s">
        <v>173</v>
      </c>
      <c r="H7173" s="27" t="s">
        <v>174</v>
      </c>
      <c r="I7173" s="118" t="s">
        <v>12524</v>
      </c>
      <c r="J7173" s="29">
        <v>54</v>
      </c>
      <c r="K7173" s="28" t="s">
        <v>162</v>
      </c>
      <c r="L7173" s="27" t="s">
        <v>1752</v>
      </c>
      <c r="M7173" s="27" t="s">
        <v>164</v>
      </c>
      <c r="N7173" s="27" t="s">
        <v>18149</v>
      </c>
    </row>
    <row r="7174" spans="1:14" ht="16.5" customHeight="1">
      <c r="A7174" s="24">
        <v>8536699008</v>
      </c>
      <c r="B7174" s="25"/>
      <c r="C7174" s="26">
        <v>0.08</v>
      </c>
      <c r="D7174" s="27"/>
      <c r="E7174" s="27" t="s">
        <v>12525</v>
      </c>
      <c r="F7174" s="27" t="s">
        <v>12526</v>
      </c>
      <c r="G7174" s="28" t="s">
        <v>173</v>
      </c>
      <c r="H7174" s="27" t="s">
        <v>174</v>
      </c>
      <c r="I7174" s="118" t="s">
        <v>12527</v>
      </c>
      <c r="J7174" s="29">
        <v>1.62</v>
      </c>
      <c r="K7174" s="28" t="s">
        <v>162</v>
      </c>
      <c r="L7174" s="27" t="s">
        <v>449</v>
      </c>
      <c r="M7174" s="27" t="s">
        <v>164</v>
      </c>
      <c r="N7174" s="27" t="s">
        <v>18085</v>
      </c>
    </row>
    <row r="7175" spans="1:14" ht="16.5" customHeight="1">
      <c r="A7175" s="24">
        <v>8536699008</v>
      </c>
      <c r="B7175" s="25"/>
      <c r="C7175" s="26"/>
      <c r="D7175" s="27"/>
      <c r="E7175" s="27" t="s">
        <v>12525</v>
      </c>
      <c r="F7175" s="27" t="s">
        <v>12528</v>
      </c>
      <c r="G7175" s="28" t="s">
        <v>173</v>
      </c>
      <c r="H7175" s="27" t="s">
        <v>174</v>
      </c>
      <c r="I7175" s="118" t="s">
        <v>12529</v>
      </c>
      <c r="J7175" s="29">
        <v>145</v>
      </c>
      <c r="K7175" s="28" t="s">
        <v>162</v>
      </c>
      <c r="L7175" s="27" t="s">
        <v>12530</v>
      </c>
      <c r="M7175" s="27" t="s">
        <v>164</v>
      </c>
      <c r="N7175" s="27" t="s">
        <v>13387</v>
      </c>
    </row>
    <row r="7176" spans="1:14" ht="16.5" customHeight="1">
      <c r="A7176" s="24">
        <v>8536699008</v>
      </c>
      <c r="B7176" s="25"/>
      <c r="C7176" s="26">
        <v>0.08</v>
      </c>
      <c r="D7176" s="27"/>
      <c r="E7176" s="27" t="s">
        <v>12531</v>
      </c>
      <c r="F7176" s="27" t="s">
        <v>12532</v>
      </c>
      <c r="G7176" s="28" t="s">
        <v>466</v>
      </c>
      <c r="H7176" s="27" t="s">
        <v>467</v>
      </c>
      <c r="I7176" s="118" t="s">
        <v>11949</v>
      </c>
      <c r="J7176" s="29">
        <v>812.25</v>
      </c>
      <c r="K7176" s="28" t="s">
        <v>162</v>
      </c>
      <c r="L7176" s="27" t="s">
        <v>452</v>
      </c>
      <c r="M7176" s="27" t="s">
        <v>164</v>
      </c>
      <c r="N7176" s="27" t="s">
        <v>18210</v>
      </c>
    </row>
    <row r="7177" spans="1:14" ht="16.5" customHeight="1">
      <c r="A7177" s="24">
        <v>8536699008</v>
      </c>
      <c r="B7177" s="25"/>
      <c r="C7177" s="26">
        <v>0.08</v>
      </c>
      <c r="D7177" s="27"/>
      <c r="E7177" s="27" t="s">
        <v>12533</v>
      </c>
      <c r="F7177" s="27" t="s">
        <v>12534</v>
      </c>
      <c r="G7177" s="28" t="s">
        <v>347</v>
      </c>
      <c r="H7177" s="27" t="s">
        <v>348</v>
      </c>
      <c r="I7177" s="118" t="s">
        <v>12535</v>
      </c>
      <c r="J7177" s="29">
        <v>121.68</v>
      </c>
      <c r="K7177" s="28" t="s">
        <v>162</v>
      </c>
      <c r="L7177" s="27" t="s">
        <v>449</v>
      </c>
      <c r="M7177" s="27" t="s">
        <v>164</v>
      </c>
      <c r="N7177" s="27" t="s">
        <v>18085</v>
      </c>
    </row>
    <row r="7178" spans="1:14" ht="16.5" customHeight="1">
      <c r="A7178" s="24">
        <v>8536699008</v>
      </c>
      <c r="B7178" s="25"/>
      <c r="C7178" s="26"/>
      <c r="D7178" s="27"/>
      <c r="E7178" s="27" t="s">
        <v>12533</v>
      </c>
      <c r="F7178" s="27" t="s">
        <v>6257</v>
      </c>
      <c r="G7178" s="28" t="s">
        <v>347</v>
      </c>
      <c r="H7178" s="27" t="s">
        <v>348</v>
      </c>
      <c r="I7178" s="118" t="s">
        <v>6258</v>
      </c>
      <c r="J7178" s="29">
        <v>150</v>
      </c>
      <c r="K7178" s="28" t="s">
        <v>162</v>
      </c>
      <c r="L7178" s="27" t="s">
        <v>449</v>
      </c>
      <c r="M7178" s="27" t="s">
        <v>164</v>
      </c>
      <c r="N7178" s="27" t="s">
        <v>18085</v>
      </c>
    </row>
    <row r="7179" spans="1:14" ht="16.5" customHeight="1">
      <c r="A7179" s="24">
        <v>8538909908</v>
      </c>
      <c r="B7179" s="25"/>
      <c r="C7179" s="26">
        <v>0.05</v>
      </c>
      <c r="D7179" s="27"/>
      <c r="E7179" s="27" t="s">
        <v>5221</v>
      </c>
      <c r="F7179" s="27" t="s">
        <v>8850</v>
      </c>
      <c r="G7179" s="28" t="s">
        <v>173</v>
      </c>
      <c r="H7179" s="27" t="s">
        <v>174</v>
      </c>
      <c r="I7179" s="118" t="s">
        <v>12536</v>
      </c>
      <c r="J7179" s="29">
        <v>91.02</v>
      </c>
      <c r="K7179" s="28" t="s">
        <v>162</v>
      </c>
      <c r="L7179" s="27" t="s">
        <v>1152</v>
      </c>
      <c r="M7179" s="27" t="s">
        <v>164</v>
      </c>
      <c r="N7179" s="27" t="s">
        <v>3701</v>
      </c>
    </row>
    <row r="7180" spans="1:14" ht="16.5" customHeight="1">
      <c r="A7180" s="24">
        <v>8538909908</v>
      </c>
      <c r="B7180" s="25"/>
      <c r="C7180" s="26"/>
      <c r="D7180" s="27"/>
      <c r="E7180" s="27" t="s">
        <v>5221</v>
      </c>
      <c r="F7180" s="27" t="s">
        <v>8850</v>
      </c>
      <c r="G7180" s="28" t="s">
        <v>173</v>
      </c>
      <c r="H7180" s="27" t="s">
        <v>174</v>
      </c>
      <c r="I7180" s="118" t="s">
        <v>12537</v>
      </c>
      <c r="J7180" s="29">
        <v>155.99</v>
      </c>
      <c r="K7180" s="28" t="s">
        <v>162</v>
      </c>
      <c r="L7180" s="27" t="s">
        <v>8725</v>
      </c>
      <c r="M7180" s="27" t="s">
        <v>164</v>
      </c>
      <c r="N7180" s="27" t="s">
        <v>8725</v>
      </c>
    </row>
    <row r="7181" spans="1:14" ht="16.5" customHeight="1">
      <c r="A7181" s="24">
        <v>8538909908</v>
      </c>
      <c r="B7181" s="25"/>
      <c r="C7181" s="26"/>
      <c r="D7181" s="27"/>
      <c r="E7181" s="27" t="s">
        <v>5221</v>
      </c>
      <c r="F7181" s="27" t="s">
        <v>8850</v>
      </c>
      <c r="G7181" s="28" t="s">
        <v>173</v>
      </c>
      <c r="H7181" s="27" t="s">
        <v>174</v>
      </c>
      <c r="I7181" s="118" t="s">
        <v>12048</v>
      </c>
      <c r="J7181" s="29">
        <v>594.52</v>
      </c>
      <c r="K7181" s="28" t="s">
        <v>162</v>
      </c>
      <c r="L7181" s="27" t="s">
        <v>428</v>
      </c>
      <c r="M7181" s="27" t="s">
        <v>164</v>
      </c>
      <c r="N7181" s="27" t="s">
        <v>13387</v>
      </c>
    </row>
    <row r="7182" spans="1:14" ht="16.5" customHeight="1">
      <c r="A7182" s="24">
        <v>8538909908</v>
      </c>
      <c r="B7182" s="25"/>
      <c r="C7182" s="26"/>
      <c r="D7182" s="27"/>
      <c r="E7182" s="27" t="s">
        <v>5221</v>
      </c>
      <c r="F7182" s="27" t="s">
        <v>8850</v>
      </c>
      <c r="G7182" s="28" t="s">
        <v>173</v>
      </c>
      <c r="H7182" s="27" t="s">
        <v>174</v>
      </c>
      <c r="I7182" s="118" t="s">
        <v>12538</v>
      </c>
      <c r="J7182" s="29">
        <v>174.13</v>
      </c>
      <c r="K7182" s="28" t="s">
        <v>162</v>
      </c>
      <c r="L7182" s="27" t="s">
        <v>8725</v>
      </c>
      <c r="M7182" s="27" t="s">
        <v>164</v>
      </c>
      <c r="N7182" s="27" t="s">
        <v>8725</v>
      </c>
    </row>
    <row r="7183" spans="1:14" ht="16.5" customHeight="1">
      <c r="A7183" s="24">
        <v>8538909908</v>
      </c>
      <c r="B7183" s="25"/>
      <c r="C7183" s="26"/>
      <c r="D7183" s="27"/>
      <c r="E7183" s="27" t="s">
        <v>5221</v>
      </c>
      <c r="F7183" s="27" t="s">
        <v>8850</v>
      </c>
      <c r="G7183" s="28" t="s">
        <v>173</v>
      </c>
      <c r="H7183" s="27" t="s">
        <v>174</v>
      </c>
      <c r="I7183" s="118" t="s">
        <v>12539</v>
      </c>
      <c r="J7183" s="29">
        <v>50.01</v>
      </c>
      <c r="K7183" s="28" t="s">
        <v>162</v>
      </c>
      <c r="L7183" s="27" t="s">
        <v>8725</v>
      </c>
      <c r="M7183" s="27" t="s">
        <v>164</v>
      </c>
      <c r="N7183" s="27" t="s">
        <v>8725</v>
      </c>
    </row>
    <row r="7184" spans="1:14" ht="16.5" customHeight="1">
      <c r="A7184" s="24">
        <v>8538909908</v>
      </c>
      <c r="B7184" s="25"/>
      <c r="C7184" s="26"/>
      <c r="D7184" s="27"/>
      <c r="E7184" s="27" t="s">
        <v>5221</v>
      </c>
      <c r="F7184" s="27" t="s">
        <v>8850</v>
      </c>
      <c r="G7184" s="28" t="s">
        <v>173</v>
      </c>
      <c r="H7184" s="27" t="s">
        <v>174</v>
      </c>
      <c r="I7184" s="118" t="s">
        <v>12540</v>
      </c>
      <c r="J7184" s="29">
        <v>159.82</v>
      </c>
      <c r="K7184" s="28" t="s">
        <v>162</v>
      </c>
      <c r="L7184" s="27" t="s">
        <v>8725</v>
      </c>
      <c r="M7184" s="27" t="s">
        <v>164</v>
      </c>
      <c r="N7184" s="27" t="s">
        <v>8725</v>
      </c>
    </row>
    <row r="7185" spans="1:14" ht="16.5" customHeight="1">
      <c r="A7185" s="24">
        <v>8538909908</v>
      </c>
      <c r="B7185" s="25"/>
      <c r="C7185" s="26"/>
      <c r="D7185" s="27"/>
      <c r="E7185" s="27" t="s">
        <v>5221</v>
      </c>
      <c r="F7185" s="27" t="s">
        <v>8850</v>
      </c>
      <c r="G7185" s="28" t="s">
        <v>173</v>
      </c>
      <c r="H7185" s="27" t="s">
        <v>174</v>
      </c>
      <c r="I7185" s="118" t="s">
        <v>8851</v>
      </c>
      <c r="J7185" s="29">
        <v>28.37</v>
      </c>
      <c r="K7185" s="28" t="s">
        <v>162</v>
      </c>
      <c r="L7185" s="27" t="s">
        <v>8725</v>
      </c>
      <c r="M7185" s="27" t="s">
        <v>164</v>
      </c>
      <c r="N7185" s="27" t="s">
        <v>8725</v>
      </c>
    </row>
    <row r="7186" spans="1:14" ht="16.5" customHeight="1">
      <c r="A7186" s="24">
        <v>8538909908</v>
      </c>
      <c r="B7186" s="25"/>
      <c r="C7186" s="26"/>
      <c r="D7186" s="27"/>
      <c r="E7186" s="27" t="s">
        <v>5221</v>
      </c>
      <c r="F7186" s="27" t="s">
        <v>8850</v>
      </c>
      <c r="G7186" s="28" t="s">
        <v>173</v>
      </c>
      <c r="H7186" s="27" t="s">
        <v>174</v>
      </c>
      <c r="I7186" s="118" t="s">
        <v>12541</v>
      </c>
      <c r="J7186" s="29">
        <v>94.99</v>
      </c>
      <c r="K7186" s="28" t="s">
        <v>162</v>
      </c>
      <c r="L7186" s="27" t="s">
        <v>8725</v>
      </c>
      <c r="M7186" s="27" t="s">
        <v>164</v>
      </c>
      <c r="N7186" s="27" t="s">
        <v>8725</v>
      </c>
    </row>
    <row r="7187" spans="1:14" ht="16.5" customHeight="1">
      <c r="A7187" s="24">
        <v>8538909908</v>
      </c>
      <c r="B7187" s="25"/>
      <c r="C7187" s="26"/>
      <c r="D7187" s="27"/>
      <c r="E7187" s="27" t="s">
        <v>5221</v>
      </c>
      <c r="F7187" s="27" t="s">
        <v>8850</v>
      </c>
      <c r="G7187" s="28" t="s">
        <v>173</v>
      </c>
      <c r="H7187" s="27" t="s">
        <v>174</v>
      </c>
      <c r="I7187" s="118" t="s">
        <v>12385</v>
      </c>
      <c r="J7187" s="29">
        <v>125.45</v>
      </c>
      <c r="K7187" s="28" t="s">
        <v>162</v>
      </c>
      <c r="L7187" s="27" t="s">
        <v>428</v>
      </c>
      <c r="M7187" s="27" t="s">
        <v>164</v>
      </c>
      <c r="N7187" s="27" t="s">
        <v>13387</v>
      </c>
    </row>
    <row r="7188" spans="1:14" ht="16.5" customHeight="1">
      <c r="A7188" s="24">
        <v>8538909908</v>
      </c>
      <c r="B7188" s="25"/>
      <c r="C7188" s="26">
        <v>0.05</v>
      </c>
      <c r="D7188" s="27"/>
      <c r="E7188" s="27" t="s">
        <v>5221</v>
      </c>
      <c r="F7188" s="27" t="s">
        <v>12542</v>
      </c>
      <c r="G7188" s="28" t="s">
        <v>347</v>
      </c>
      <c r="H7188" s="27" t="s">
        <v>348</v>
      </c>
      <c r="I7188" s="118" t="s">
        <v>12543</v>
      </c>
      <c r="J7188" s="29">
        <v>125.11</v>
      </c>
      <c r="K7188" s="28" t="s">
        <v>162</v>
      </c>
      <c r="L7188" s="27" t="s">
        <v>428</v>
      </c>
      <c r="M7188" s="27" t="s">
        <v>164</v>
      </c>
      <c r="N7188" s="27" t="s">
        <v>13387</v>
      </c>
    </row>
    <row r="7189" spans="1:14" ht="16.5" customHeight="1">
      <c r="A7189" s="24">
        <v>8538909908</v>
      </c>
      <c r="B7189" s="25"/>
      <c r="C7189" s="26"/>
      <c r="D7189" s="27"/>
      <c r="E7189" s="27" t="s">
        <v>5221</v>
      </c>
      <c r="F7189" s="27" t="s">
        <v>12544</v>
      </c>
      <c r="G7189" s="28" t="s">
        <v>347</v>
      </c>
      <c r="H7189" s="27" t="s">
        <v>348</v>
      </c>
      <c r="I7189" s="118" t="s">
        <v>12545</v>
      </c>
      <c r="J7189" s="29">
        <v>85.02</v>
      </c>
      <c r="K7189" s="28" t="s">
        <v>162</v>
      </c>
      <c r="L7189" s="27" t="s">
        <v>428</v>
      </c>
      <c r="M7189" s="27" t="s">
        <v>164</v>
      </c>
      <c r="N7189" s="27" t="s">
        <v>13387</v>
      </c>
    </row>
    <row r="7190" spans="1:14" ht="16.5" customHeight="1">
      <c r="A7190" s="24">
        <v>8538909908</v>
      </c>
      <c r="B7190" s="25"/>
      <c r="C7190" s="26"/>
      <c r="D7190" s="27"/>
      <c r="E7190" s="27" t="s">
        <v>5221</v>
      </c>
      <c r="F7190" s="27" t="s">
        <v>12546</v>
      </c>
      <c r="G7190" s="28" t="s">
        <v>347</v>
      </c>
      <c r="H7190" s="27" t="s">
        <v>348</v>
      </c>
      <c r="I7190" s="118" t="s">
        <v>12547</v>
      </c>
      <c r="J7190" s="29">
        <v>130.04</v>
      </c>
      <c r="K7190" s="28" t="s">
        <v>162</v>
      </c>
      <c r="L7190" s="27" t="s">
        <v>428</v>
      </c>
      <c r="M7190" s="27" t="s">
        <v>164</v>
      </c>
      <c r="N7190" s="27" t="s">
        <v>13387</v>
      </c>
    </row>
    <row r="7191" spans="1:14" ht="16.5" customHeight="1">
      <c r="A7191" s="24">
        <v>8538909908</v>
      </c>
      <c r="B7191" s="25"/>
      <c r="C7191" s="26"/>
      <c r="D7191" s="27"/>
      <c r="E7191" s="27" t="s">
        <v>5221</v>
      </c>
      <c r="F7191" s="27" t="s">
        <v>12548</v>
      </c>
      <c r="G7191" s="28" t="s">
        <v>347</v>
      </c>
      <c r="H7191" s="27" t="s">
        <v>348</v>
      </c>
      <c r="I7191" s="118" t="s">
        <v>12549</v>
      </c>
      <c r="J7191" s="29">
        <v>31.1</v>
      </c>
      <c r="K7191" s="28" t="s">
        <v>162</v>
      </c>
      <c r="L7191" s="27" t="s">
        <v>428</v>
      </c>
      <c r="M7191" s="27" t="s">
        <v>164</v>
      </c>
      <c r="N7191" s="27" t="s">
        <v>13387</v>
      </c>
    </row>
    <row r="7192" spans="1:14" ht="16.5" customHeight="1">
      <c r="A7192" s="24">
        <v>8538909908</v>
      </c>
      <c r="B7192" s="25"/>
      <c r="C7192" s="26"/>
      <c r="D7192" s="27"/>
      <c r="E7192" s="27" t="s">
        <v>5221</v>
      </c>
      <c r="F7192" s="27" t="s">
        <v>12550</v>
      </c>
      <c r="G7192" s="28" t="s">
        <v>347</v>
      </c>
      <c r="H7192" s="27" t="s">
        <v>348</v>
      </c>
      <c r="I7192" s="118" t="s">
        <v>12551</v>
      </c>
      <c r="J7192" s="29">
        <v>72.55</v>
      </c>
      <c r="K7192" s="28" t="s">
        <v>162</v>
      </c>
      <c r="L7192" s="27" t="s">
        <v>6295</v>
      </c>
      <c r="M7192" s="27" t="s">
        <v>164</v>
      </c>
      <c r="N7192" s="27" t="s">
        <v>18150</v>
      </c>
    </row>
    <row r="7193" spans="1:14" ht="16.5" customHeight="1">
      <c r="A7193" s="24">
        <v>8538909908</v>
      </c>
      <c r="B7193" s="25"/>
      <c r="C7193" s="26"/>
      <c r="D7193" s="27"/>
      <c r="E7193" s="27" t="s">
        <v>5221</v>
      </c>
      <c r="F7193" s="27" t="s">
        <v>12550</v>
      </c>
      <c r="G7193" s="28" t="s">
        <v>347</v>
      </c>
      <c r="H7193" s="27" t="s">
        <v>348</v>
      </c>
      <c r="I7193" s="118" t="s">
        <v>12552</v>
      </c>
      <c r="J7193" s="29">
        <v>127.55</v>
      </c>
      <c r="K7193" s="28" t="s">
        <v>162</v>
      </c>
      <c r="L7193" s="27" t="s">
        <v>428</v>
      </c>
      <c r="M7193" s="27" t="s">
        <v>164</v>
      </c>
      <c r="N7193" s="27" t="s">
        <v>13387</v>
      </c>
    </row>
    <row r="7194" spans="1:14" ht="16.5" customHeight="1">
      <c r="A7194" s="24">
        <v>8538909908</v>
      </c>
      <c r="B7194" s="25"/>
      <c r="C7194" s="26">
        <v>0.05</v>
      </c>
      <c r="D7194" s="27"/>
      <c r="E7194" s="27" t="s">
        <v>5221</v>
      </c>
      <c r="F7194" s="27" t="s">
        <v>12553</v>
      </c>
      <c r="G7194" s="28" t="s">
        <v>201</v>
      </c>
      <c r="H7194" s="27" t="s">
        <v>202</v>
      </c>
      <c r="I7194" s="118" t="s">
        <v>12554</v>
      </c>
      <c r="J7194" s="29">
        <v>249</v>
      </c>
      <c r="K7194" s="28" t="s">
        <v>162</v>
      </c>
      <c r="L7194" s="27" t="s">
        <v>428</v>
      </c>
      <c r="M7194" s="27" t="s">
        <v>164</v>
      </c>
      <c r="N7194" s="27" t="s">
        <v>13387</v>
      </c>
    </row>
    <row r="7195" spans="1:14" ht="16.5" customHeight="1">
      <c r="A7195" s="24">
        <v>8541100009</v>
      </c>
      <c r="B7195" s="25"/>
      <c r="C7195" s="26"/>
      <c r="D7195" s="27"/>
      <c r="E7195" s="27" t="s">
        <v>9828</v>
      </c>
      <c r="F7195" s="27" t="s">
        <v>12555</v>
      </c>
      <c r="G7195" s="28" t="s">
        <v>173</v>
      </c>
      <c r="H7195" s="27" t="s">
        <v>174</v>
      </c>
      <c r="I7195" s="118" t="s">
        <v>12556</v>
      </c>
      <c r="J7195" s="29">
        <v>2.93</v>
      </c>
      <c r="K7195" s="28" t="s">
        <v>162</v>
      </c>
      <c r="L7195" s="27" t="s">
        <v>250</v>
      </c>
      <c r="M7195" s="27" t="s">
        <v>164</v>
      </c>
      <c r="N7195" s="27" t="s">
        <v>18071</v>
      </c>
    </row>
    <row r="7196" spans="1:14" ht="16.5" customHeight="1">
      <c r="A7196" s="24">
        <v>8541100009</v>
      </c>
      <c r="B7196" s="25"/>
      <c r="C7196" s="26"/>
      <c r="D7196" s="27"/>
      <c r="E7196" s="27" t="s">
        <v>9828</v>
      </c>
      <c r="F7196" s="27" t="s">
        <v>12557</v>
      </c>
      <c r="G7196" s="28" t="s">
        <v>173</v>
      </c>
      <c r="H7196" s="27" t="s">
        <v>174</v>
      </c>
      <c r="I7196" s="118" t="s">
        <v>12558</v>
      </c>
      <c r="J7196" s="29">
        <v>24.3</v>
      </c>
      <c r="K7196" s="28" t="s">
        <v>162</v>
      </c>
      <c r="L7196" s="27" t="s">
        <v>285</v>
      </c>
      <c r="M7196" s="27" t="s">
        <v>164</v>
      </c>
      <c r="N7196" s="27" t="s">
        <v>18075</v>
      </c>
    </row>
    <row r="7197" spans="1:14" ht="16.5" customHeight="1">
      <c r="A7197" s="24">
        <v>8541100009</v>
      </c>
      <c r="B7197" s="25"/>
      <c r="C7197" s="26"/>
      <c r="D7197" s="27"/>
      <c r="E7197" s="27" t="s">
        <v>12559</v>
      </c>
      <c r="F7197" s="27" t="s">
        <v>2345</v>
      </c>
      <c r="G7197" s="28" t="s">
        <v>347</v>
      </c>
      <c r="H7197" s="27" t="s">
        <v>348</v>
      </c>
      <c r="I7197" s="118" t="s">
        <v>2346</v>
      </c>
      <c r="J7197" s="29">
        <v>10.59</v>
      </c>
      <c r="K7197" s="28" t="s">
        <v>162</v>
      </c>
      <c r="L7197" s="27" t="s">
        <v>250</v>
      </c>
      <c r="M7197" s="27" t="s">
        <v>164</v>
      </c>
      <c r="N7197" s="27" t="s">
        <v>18071</v>
      </c>
    </row>
    <row r="7198" spans="1:14" ht="16.5" customHeight="1" thickBot="1">
      <c r="A7198" s="24">
        <v>8541290000</v>
      </c>
      <c r="B7198" s="25"/>
      <c r="C7198" s="26"/>
      <c r="D7198" s="27"/>
      <c r="E7198" s="27" t="s">
        <v>12560</v>
      </c>
      <c r="F7198" s="27" t="s">
        <v>6779</v>
      </c>
      <c r="G7198" s="28" t="s">
        <v>173</v>
      </c>
      <c r="H7198" s="27" t="s">
        <v>174</v>
      </c>
      <c r="I7198" s="118" t="s">
        <v>6780</v>
      </c>
      <c r="J7198" s="29">
        <v>9.9700000000000006</v>
      </c>
      <c r="K7198" s="28" t="s">
        <v>162</v>
      </c>
      <c r="L7198" s="27" t="s">
        <v>416</v>
      </c>
      <c r="M7198" s="27" t="s">
        <v>164</v>
      </c>
      <c r="N7198" s="27" t="s">
        <v>18081</v>
      </c>
    </row>
    <row r="7199" spans="1:14" ht="16.5" customHeight="1" thickTop="1" thickBot="1">
      <c r="A7199" s="30">
        <v>8542399010</v>
      </c>
      <c r="B7199" s="25"/>
      <c r="C7199" s="26"/>
      <c r="D7199" s="27"/>
      <c r="E7199" s="27" t="s">
        <v>688</v>
      </c>
      <c r="F7199" s="27" t="s">
        <v>11406</v>
      </c>
      <c r="G7199" s="28" t="s">
        <v>173</v>
      </c>
      <c r="H7199" s="27" t="s">
        <v>174</v>
      </c>
      <c r="I7199" s="118" t="s">
        <v>2367</v>
      </c>
      <c r="J7199" s="29">
        <v>524.25</v>
      </c>
      <c r="K7199" s="28" t="s">
        <v>162</v>
      </c>
      <c r="L7199" s="27" t="s">
        <v>1194</v>
      </c>
      <c r="M7199" s="27" t="s">
        <v>164</v>
      </c>
      <c r="N7199" s="27" t="s">
        <v>18126</v>
      </c>
    </row>
    <row r="7200" spans="1:14" ht="16.5" customHeight="1" thickTop="1" thickBot="1">
      <c r="A7200" s="30">
        <v>8542399010</v>
      </c>
      <c r="B7200" s="25"/>
      <c r="C7200" s="26"/>
      <c r="D7200" s="27"/>
      <c r="E7200" s="27" t="s">
        <v>1930</v>
      </c>
      <c r="F7200" s="27" t="s">
        <v>12561</v>
      </c>
      <c r="G7200" s="28" t="s">
        <v>297</v>
      </c>
      <c r="H7200" s="27" t="s">
        <v>298</v>
      </c>
      <c r="I7200" s="118" t="s">
        <v>12562</v>
      </c>
      <c r="J7200" s="29">
        <v>15.3</v>
      </c>
      <c r="K7200" s="28" t="s">
        <v>162</v>
      </c>
      <c r="L7200" s="27" t="s">
        <v>134</v>
      </c>
      <c r="M7200" s="27" t="s">
        <v>164</v>
      </c>
      <c r="N7200" s="27" t="s">
        <v>4101</v>
      </c>
    </row>
    <row r="7201" spans="1:14" ht="16.5" customHeight="1" thickTop="1" thickBot="1">
      <c r="A7201" s="30">
        <v>8542319010</v>
      </c>
      <c r="B7201" s="25"/>
      <c r="C7201" s="26"/>
      <c r="D7201" s="27"/>
      <c r="E7201" s="27" t="s">
        <v>602</v>
      </c>
      <c r="F7201" s="27" t="s">
        <v>12333</v>
      </c>
      <c r="G7201" s="28" t="s">
        <v>297</v>
      </c>
      <c r="H7201" s="27" t="s">
        <v>298</v>
      </c>
      <c r="I7201" s="118" t="s">
        <v>11977</v>
      </c>
      <c r="J7201" s="29">
        <v>2205</v>
      </c>
      <c r="K7201" s="28" t="s">
        <v>176</v>
      </c>
      <c r="L7201" s="27" t="s">
        <v>114</v>
      </c>
      <c r="M7201" s="27" t="s">
        <v>164</v>
      </c>
      <c r="N7201" s="27" t="s">
        <v>11042</v>
      </c>
    </row>
    <row r="7202" spans="1:14" ht="16.5" customHeight="1" thickTop="1" thickBot="1">
      <c r="A7202" s="30">
        <v>8542319010</v>
      </c>
      <c r="B7202" s="25"/>
      <c r="C7202" s="26"/>
      <c r="D7202" s="27"/>
      <c r="E7202" s="27" t="s">
        <v>611</v>
      </c>
      <c r="F7202" s="27" t="s">
        <v>12563</v>
      </c>
      <c r="G7202" s="28" t="s">
        <v>159</v>
      </c>
      <c r="H7202" s="27" t="s">
        <v>160</v>
      </c>
      <c r="I7202" s="118" t="s">
        <v>12564</v>
      </c>
      <c r="J7202" s="29">
        <v>1470</v>
      </c>
      <c r="K7202" s="28" t="s">
        <v>176</v>
      </c>
      <c r="L7202" s="27" t="s">
        <v>1859</v>
      </c>
      <c r="M7202" s="27" t="s">
        <v>164</v>
      </c>
      <c r="N7202" s="27" t="s">
        <v>18155</v>
      </c>
    </row>
    <row r="7203" spans="1:14" ht="16.5" customHeight="1" thickTop="1" thickBot="1">
      <c r="A7203" s="30">
        <v>8542319010</v>
      </c>
      <c r="B7203" s="25"/>
      <c r="C7203" s="26"/>
      <c r="D7203" s="27"/>
      <c r="E7203" s="27" t="s">
        <v>602</v>
      </c>
      <c r="F7203" s="27" t="s">
        <v>12565</v>
      </c>
      <c r="G7203" s="28" t="s">
        <v>159</v>
      </c>
      <c r="H7203" s="27" t="s">
        <v>160</v>
      </c>
      <c r="I7203" s="118" t="s">
        <v>12566</v>
      </c>
      <c r="J7203" s="29">
        <v>4900</v>
      </c>
      <c r="K7203" s="28" t="s">
        <v>176</v>
      </c>
      <c r="L7203" s="27" t="s">
        <v>1102</v>
      </c>
      <c r="M7203" s="27" t="s">
        <v>164</v>
      </c>
      <c r="N7203" s="27" t="s">
        <v>18122</v>
      </c>
    </row>
    <row r="7204" spans="1:14" ht="16.5" customHeight="1" thickTop="1" thickBot="1">
      <c r="A7204" s="30">
        <v>8542319010</v>
      </c>
      <c r="B7204" s="25"/>
      <c r="C7204" s="26"/>
      <c r="D7204" s="27"/>
      <c r="E7204" s="27" t="s">
        <v>12567</v>
      </c>
      <c r="F7204" s="27" t="s">
        <v>12568</v>
      </c>
      <c r="G7204" s="28" t="s">
        <v>297</v>
      </c>
      <c r="H7204" s="27" t="s">
        <v>298</v>
      </c>
      <c r="I7204" s="118" t="s">
        <v>10058</v>
      </c>
      <c r="J7204" s="29">
        <v>1610</v>
      </c>
      <c r="K7204" s="28" t="s">
        <v>176</v>
      </c>
      <c r="L7204" s="27" t="s">
        <v>134</v>
      </c>
      <c r="M7204" s="27" t="s">
        <v>164</v>
      </c>
      <c r="N7204" s="27" t="s">
        <v>4101</v>
      </c>
    </row>
    <row r="7205" spans="1:14" ht="16.5" customHeight="1" thickTop="1" thickBot="1">
      <c r="A7205" s="30">
        <v>8542319010</v>
      </c>
      <c r="B7205" s="25"/>
      <c r="C7205" s="26"/>
      <c r="D7205" s="27"/>
      <c r="E7205" s="27" t="s">
        <v>602</v>
      </c>
      <c r="F7205" s="27" t="s">
        <v>12565</v>
      </c>
      <c r="G7205" s="28" t="s">
        <v>297</v>
      </c>
      <c r="H7205" s="27" t="s">
        <v>298</v>
      </c>
      <c r="I7205" s="118" t="s">
        <v>12566</v>
      </c>
      <c r="J7205" s="29">
        <v>4900</v>
      </c>
      <c r="K7205" s="28" t="s">
        <v>176</v>
      </c>
      <c r="L7205" s="27" t="s">
        <v>1102</v>
      </c>
      <c r="M7205" s="27" t="s">
        <v>164</v>
      </c>
      <c r="N7205" s="27" t="s">
        <v>18122</v>
      </c>
    </row>
    <row r="7206" spans="1:14" ht="16.5" customHeight="1" thickTop="1" thickBot="1">
      <c r="A7206" s="30">
        <v>8542399010</v>
      </c>
      <c r="B7206" s="25"/>
      <c r="C7206" s="26"/>
      <c r="D7206" s="27"/>
      <c r="E7206" s="27" t="s">
        <v>8691</v>
      </c>
      <c r="F7206" s="27" t="s">
        <v>12569</v>
      </c>
      <c r="G7206" s="28" t="s">
        <v>159</v>
      </c>
      <c r="H7206" s="27" t="s">
        <v>160</v>
      </c>
      <c r="I7206" s="118" t="s">
        <v>12570</v>
      </c>
      <c r="J7206" s="29">
        <v>2520</v>
      </c>
      <c r="K7206" s="28" t="s">
        <v>176</v>
      </c>
      <c r="L7206" s="27" t="s">
        <v>125</v>
      </c>
      <c r="M7206" s="27" t="s">
        <v>164</v>
      </c>
      <c r="N7206" s="27" t="s">
        <v>125</v>
      </c>
    </row>
    <row r="7207" spans="1:14" ht="16.5" customHeight="1" thickTop="1" thickBot="1">
      <c r="A7207" s="30">
        <v>8542339000</v>
      </c>
      <c r="B7207" s="25"/>
      <c r="C7207" s="26"/>
      <c r="D7207" s="27"/>
      <c r="E7207" s="27" t="s">
        <v>5775</v>
      </c>
      <c r="F7207" s="27" t="s">
        <v>12571</v>
      </c>
      <c r="G7207" s="28" t="s">
        <v>243</v>
      </c>
      <c r="H7207" s="27" t="s">
        <v>244</v>
      </c>
      <c r="I7207" s="118" t="s">
        <v>12572</v>
      </c>
      <c r="J7207" s="29">
        <v>5040</v>
      </c>
      <c r="K7207" s="28" t="s">
        <v>176</v>
      </c>
      <c r="L7207" s="27" t="s">
        <v>114</v>
      </c>
      <c r="M7207" s="27" t="s">
        <v>164</v>
      </c>
      <c r="N7207" s="27" t="s">
        <v>114</v>
      </c>
    </row>
    <row r="7208" spans="1:14" ht="16.5" customHeight="1" thickTop="1" thickBot="1">
      <c r="A7208" s="30">
        <v>8542399010</v>
      </c>
      <c r="B7208" s="25"/>
      <c r="C7208" s="26"/>
      <c r="D7208" s="27"/>
      <c r="E7208" s="27" t="s">
        <v>9710</v>
      </c>
      <c r="F7208" s="27" t="s">
        <v>12573</v>
      </c>
      <c r="G7208" s="28" t="s">
        <v>173</v>
      </c>
      <c r="H7208" s="27" t="s">
        <v>174</v>
      </c>
      <c r="I7208" s="118" t="s">
        <v>12574</v>
      </c>
      <c r="J7208" s="29">
        <v>5600</v>
      </c>
      <c r="K7208" s="28" t="s">
        <v>176</v>
      </c>
      <c r="L7208" s="27" t="s">
        <v>250</v>
      </c>
      <c r="M7208" s="27" t="s">
        <v>164</v>
      </c>
      <c r="N7208" s="27" t="s">
        <v>250</v>
      </c>
    </row>
    <row r="7209" spans="1:14" ht="16.5" customHeight="1" thickTop="1" thickBot="1">
      <c r="A7209" s="30">
        <v>8542399010</v>
      </c>
      <c r="B7209" s="25"/>
      <c r="C7209" s="26"/>
      <c r="D7209" s="27"/>
      <c r="E7209" s="27" t="s">
        <v>12575</v>
      </c>
      <c r="F7209" s="27" t="s">
        <v>12576</v>
      </c>
      <c r="G7209" s="28" t="s">
        <v>297</v>
      </c>
      <c r="H7209" s="27" t="s">
        <v>298</v>
      </c>
      <c r="I7209" s="118" t="s">
        <v>12577</v>
      </c>
      <c r="J7209" s="29">
        <v>1050</v>
      </c>
      <c r="K7209" s="28" t="s">
        <v>176</v>
      </c>
      <c r="L7209" s="27" t="s">
        <v>1859</v>
      </c>
      <c r="M7209" s="27" t="s">
        <v>164</v>
      </c>
      <c r="N7209" s="27" t="s">
        <v>1859</v>
      </c>
    </row>
    <row r="7210" spans="1:14" ht="16.5" customHeight="1" thickTop="1" thickBot="1">
      <c r="A7210" s="30">
        <v>8542399010</v>
      </c>
      <c r="B7210" s="25"/>
      <c r="C7210" s="26"/>
      <c r="D7210" s="27"/>
      <c r="E7210" s="27" t="s">
        <v>12578</v>
      </c>
      <c r="F7210" s="27"/>
      <c r="G7210" s="28" t="s">
        <v>297</v>
      </c>
      <c r="H7210" s="27" t="s">
        <v>298</v>
      </c>
      <c r="I7210" s="118" t="s">
        <v>12579</v>
      </c>
      <c r="J7210" s="29">
        <v>1407</v>
      </c>
      <c r="K7210" s="28" t="s">
        <v>176</v>
      </c>
      <c r="L7210" s="27" t="s">
        <v>621</v>
      </c>
      <c r="M7210" s="27" t="s">
        <v>164</v>
      </c>
      <c r="N7210" s="27" t="s">
        <v>621</v>
      </c>
    </row>
    <row r="7211" spans="1:14" ht="16.5" customHeight="1" thickTop="1" thickBot="1">
      <c r="A7211" s="24">
        <v>8532250000</v>
      </c>
      <c r="B7211" s="25"/>
      <c r="C7211" s="26"/>
      <c r="D7211" s="27"/>
      <c r="E7211" s="27" t="s">
        <v>12580</v>
      </c>
      <c r="F7211" s="27" t="s">
        <v>12581</v>
      </c>
      <c r="G7211" s="28" t="s">
        <v>9908</v>
      </c>
      <c r="H7211" s="27" t="s">
        <v>9909</v>
      </c>
      <c r="I7211" s="118" t="s">
        <v>12582</v>
      </c>
      <c r="J7211" s="29">
        <v>4.5599999999999996</v>
      </c>
      <c r="K7211" s="28" t="s">
        <v>162</v>
      </c>
      <c r="L7211" s="27" t="s">
        <v>236</v>
      </c>
      <c r="M7211" s="27" t="s">
        <v>164</v>
      </c>
      <c r="N7211" s="27" t="s">
        <v>18068</v>
      </c>
    </row>
    <row r="7212" spans="1:14" ht="16.5" customHeight="1" thickTop="1" thickBot="1">
      <c r="A7212" s="30">
        <v>8542399010</v>
      </c>
      <c r="B7212" s="25"/>
      <c r="C7212" s="26"/>
      <c r="D7212" s="27"/>
      <c r="E7212" s="27" t="s">
        <v>1952</v>
      </c>
      <c r="F7212" s="27" t="s">
        <v>12583</v>
      </c>
      <c r="G7212" s="28" t="s">
        <v>355</v>
      </c>
      <c r="H7212" s="27" t="s">
        <v>356</v>
      </c>
      <c r="I7212" s="118" t="s">
        <v>12584</v>
      </c>
      <c r="J7212" s="29">
        <v>135024.70000000001</v>
      </c>
      <c r="K7212" s="28" t="s">
        <v>162</v>
      </c>
      <c r="L7212" s="27" t="s">
        <v>771</v>
      </c>
      <c r="M7212" s="27" t="s">
        <v>164</v>
      </c>
      <c r="N7212" s="27" t="s">
        <v>771</v>
      </c>
    </row>
    <row r="7213" spans="1:14" ht="16.5" customHeight="1" thickTop="1" thickBot="1">
      <c r="A7213" s="32">
        <v>8517699000</v>
      </c>
      <c r="B7213" s="25"/>
      <c r="C7213" s="26"/>
      <c r="D7213" s="27"/>
      <c r="E7213" s="27" t="s">
        <v>12585</v>
      </c>
      <c r="F7213" s="27" t="s">
        <v>12586</v>
      </c>
      <c r="G7213" s="28" t="s">
        <v>173</v>
      </c>
      <c r="H7213" s="27" t="s">
        <v>174</v>
      </c>
      <c r="I7213" s="118" t="s">
        <v>12587</v>
      </c>
      <c r="J7213" s="29">
        <v>51.85</v>
      </c>
      <c r="K7213" s="28" t="s">
        <v>162</v>
      </c>
      <c r="L7213" s="27" t="s">
        <v>12588</v>
      </c>
      <c r="M7213" s="27" t="s">
        <v>164</v>
      </c>
      <c r="N7213" s="27" t="s">
        <v>12588</v>
      </c>
    </row>
    <row r="7214" spans="1:14" ht="16.5" customHeight="1" thickTop="1">
      <c r="A7214" s="24">
        <v>8532220000</v>
      </c>
      <c r="B7214" s="25"/>
      <c r="C7214" s="26"/>
      <c r="D7214" s="27"/>
      <c r="E7214" s="27" t="s">
        <v>2022</v>
      </c>
      <c r="F7214" s="27" t="s">
        <v>12589</v>
      </c>
      <c r="G7214" s="28" t="s">
        <v>173</v>
      </c>
      <c r="H7214" s="27" t="s">
        <v>174</v>
      </c>
      <c r="I7214" s="118" t="s">
        <v>12590</v>
      </c>
      <c r="J7214" s="29">
        <v>3.04</v>
      </c>
      <c r="K7214" s="28" t="s">
        <v>162</v>
      </c>
      <c r="L7214" s="27" t="s">
        <v>285</v>
      </c>
      <c r="M7214" s="27" t="s">
        <v>164</v>
      </c>
      <c r="N7214" s="27" t="s">
        <v>285</v>
      </c>
    </row>
    <row r="7215" spans="1:14" ht="16.5" customHeight="1">
      <c r="A7215" s="24">
        <v>8533100000</v>
      </c>
      <c r="B7215" s="25"/>
      <c r="C7215" s="26"/>
      <c r="D7215" s="27"/>
      <c r="E7215" s="27" t="s">
        <v>12591</v>
      </c>
      <c r="F7215" s="27" t="s">
        <v>12592</v>
      </c>
      <c r="G7215" s="28" t="s">
        <v>173</v>
      </c>
      <c r="H7215" s="27" t="s">
        <v>174</v>
      </c>
      <c r="I7215" s="118" t="s">
        <v>12593</v>
      </c>
      <c r="J7215" s="29">
        <v>477.9</v>
      </c>
      <c r="K7215" s="28" t="s">
        <v>162</v>
      </c>
      <c r="L7215" s="27" t="s">
        <v>3701</v>
      </c>
      <c r="M7215" s="27" t="s">
        <v>164</v>
      </c>
      <c r="N7215" s="27" t="s">
        <v>3701</v>
      </c>
    </row>
    <row r="7216" spans="1:14" ht="16.5" customHeight="1">
      <c r="A7216" s="24">
        <v>8541100009</v>
      </c>
      <c r="B7216" s="25"/>
      <c r="C7216" s="26"/>
      <c r="D7216" s="27"/>
      <c r="E7216" s="27" t="s">
        <v>12390</v>
      </c>
      <c r="F7216" s="27" t="s">
        <v>12594</v>
      </c>
      <c r="G7216" s="28" t="s">
        <v>233</v>
      </c>
      <c r="H7216" s="27" t="s">
        <v>234</v>
      </c>
      <c r="I7216" s="118" t="s">
        <v>12595</v>
      </c>
      <c r="J7216" s="29">
        <v>6.82</v>
      </c>
      <c r="K7216" s="28" t="s">
        <v>162</v>
      </c>
      <c r="L7216" s="27" t="s">
        <v>520</v>
      </c>
      <c r="M7216" s="27" t="s">
        <v>164</v>
      </c>
      <c r="N7216" s="27" t="s">
        <v>520</v>
      </c>
    </row>
    <row r="7217" spans="1:14" ht="16.5" customHeight="1">
      <c r="A7217" s="24">
        <v>8541100009</v>
      </c>
      <c r="B7217" s="25"/>
      <c r="C7217" s="26"/>
      <c r="D7217" s="27"/>
      <c r="E7217" s="27" t="s">
        <v>12596</v>
      </c>
      <c r="F7217" s="27" t="s">
        <v>2823</v>
      </c>
      <c r="G7217" s="28" t="s">
        <v>173</v>
      </c>
      <c r="H7217" s="27" t="s">
        <v>174</v>
      </c>
      <c r="I7217" s="118" t="s">
        <v>2824</v>
      </c>
      <c r="J7217" s="29">
        <v>362.3</v>
      </c>
      <c r="K7217" s="28" t="s">
        <v>162</v>
      </c>
      <c r="L7217" s="27" t="s">
        <v>1194</v>
      </c>
      <c r="M7217" s="27" t="s">
        <v>164</v>
      </c>
      <c r="N7217" s="27" t="s">
        <v>1194</v>
      </c>
    </row>
    <row r="7218" spans="1:14" ht="16.5" customHeight="1">
      <c r="A7218" s="24">
        <v>8541100009</v>
      </c>
      <c r="B7218" s="25"/>
      <c r="C7218" s="26"/>
      <c r="D7218" s="27"/>
      <c r="E7218" s="27" t="s">
        <v>12596</v>
      </c>
      <c r="F7218" s="27" t="s">
        <v>12597</v>
      </c>
      <c r="G7218" s="28" t="s">
        <v>173</v>
      </c>
      <c r="H7218" s="27" t="s">
        <v>174</v>
      </c>
      <c r="I7218" s="118" t="s">
        <v>1793</v>
      </c>
      <c r="J7218" s="29">
        <v>0.47</v>
      </c>
      <c r="K7218" s="28" t="s">
        <v>162</v>
      </c>
      <c r="L7218" s="27" t="s">
        <v>1794</v>
      </c>
      <c r="M7218" s="27" t="s">
        <v>164</v>
      </c>
      <c r="N7218" s="27" t="s">
        <v>1794</v>
      </c>
    </row>
    <row r="7219" spans="1:14" ht="16.5" customHeight="1">
      <c r="A7219" s="24">
        <v>8541100009</v>
      </c>
      <c r="B7219" s="25"/>
      <c r="C7219" s="26"/>
      <c r="D7219" s="27"/>
      <c r="E7219" s="27" t="s">
        <v>12596</v>
      </c>
      <c r="F7219" s="27" t="s">
        <v>2534</v>
      </c>
      <c r="G7219" s="28" t="s">
        <v>173</v>
      </c>
      <c r="H7219" s="27" t="s">
        <v>174</v>
      </c>
      <c r="I7219" s="118" t="s">
        <v>2535</v>
      </c>
      <c r="J7219" s="29">
        <v>1.44</v>
      </c>
      <c r="K7219" s="28" t="s">
        <v>162</v>
      </c>
      <c r="L7219" s="27" t="s">
        <v>1799</v>
      </c>
      <c r="M7219" s="27" t="s">
        <v>164</v>
      </c>
      <c r="N7219" s="27" t="s">
        <v>10750</v>
      </c>
    </row>
    <row r="7220" spans="1:14" ht="16.5" customHeight="1">
      <c r="A7220" s="24">
        <v>8541100009</v>
      </c>
      <c r="B7220" s="25"/>
      <c r="C7220" s="26"/>
      <c r="D7220" s="27"/>
      <c r="E7220" s="27" t="s">
        <v>12596</v>
      </c>
      <c r="F7220" s="27" t="s">
        <v>4589</v>
      </c>
      <c r="G7220" s="28" t="s">
        <v>173</v>
      </c>
      <c r="H7220" s="27" t="s">
        <v>174</v>
      </c>
      <c r="I7220" s="118" t="s">
        <v>4590</v>
      </c>
      <c r="J7220" s="29">
        <v>45.95</v>
      </c>
      <c r="K7220" s="28" t="s">
        <v>162</v>
      </c>
      <c r="L7220" s="27" t="s">
        <v>393</v>
      </c>
      <c r="M7220" s="27" t="s">
        <v>164</v>
      </c>
      <c r="N7220" s="27" t="s">
        <v>393</v>
      </c>
    </row>
    <row r="7221" spans="1:14" ht="16.5" customHeight="1">
      <c r="A7221" s="24">
        <v>8541100009</v>
      </c>
      <c r="B7221" s="25"/>
      <c r="C7221" s="26"/>
      <c r="D7221" s="27"/>
      <c r="E7221" s="27" t="s">
        <v>12596</v>
      </c>
      <c r="F7221" s="27" t="s">
        <v>2048</v>
      </c>
      <c r="G7221" s="28" t="s">
        <v>173</v>
      </c>
      <c r="H7221" s="27" t="s">
        <v>174</v>
      </c>
      <c r="I7221" s="118" t="s">
        <v>2049</v>
      </c>
      <c r="J7221" s="29">
        <v>0.54</v>
      </c>
      <c r="K7221" s="28" t="s">
        <v>162</v>
      </c>
      <c r="L7221" s="27" t="s">
        <v>1794</v>
      </c>
      <c r="M7221" s="27" t="s">
        <v>164</v>
      </c>
      <c r="N7221" s="27" t="s">
        <v>1794</v>
      </c>
    </row>
    <row r="7222" spans="1:14" ht="16.5" customHeight="1">
      <c r="A7222" s="24">
        <v>8541210000</v>
      </c>
      <c r="B7222" s="25"/>
      <c r="C7222" s="26"/>
      <c r="D7222" s="27"/>
      <c r="E7222" s="27" t="s">
        <v>12400</v>
      </c>
      <c r="F7222" s="27" t="s">
        <v>12598</v>
      </c>
      <c r="G7222" s="28" t="s">
        <v>173</v>
      </c>
      <c r="H7222" s="27" t="s">
        <v>174</v>
      </c>
      <c r="I7222" s="118" t="s">
        <v>1809</v>
      </c>
      <c r="J7222" s="29">
        <v>471.63</v>
      </c>
      <c r="K7222" s="28" t="s">
        <v>162</v>
      </c>
      <c r="L7222" s="27" t="s">
        <v>8852</v>
      </c>
      <c r="M7222" s="27" t="s">
        <v>164</v>
      </c>
      <c r="N7222" s="27" t="s">
        <v>8852</v>
      </c>
    </row>
    <row r="7223" spans="1:14" ht="16.5" customHeight="1">
      <c r="A7223" s="24">
        <v>8541210000</v>
      </c>
      <c r="B7223" s="25"/>
      <c r="C7223" s="26"/>
      <c r="D7223" s="27"/>
      <c r="E7223" s="27" t="s">
        <v>12400</v>
      </c>
      <c r="F7223" s="27" t="s">
        <v>12599</v>
      </c>
      <c r="G7223" s="28" t="s">
        <v>173</v>
      </c>
      <c r="H7223" s="27" t="s">
        <v>174</v>
      </c>
      <c r="I7223" s="118" t="s">
        <v>12600</v>
      </c>
      <c r="J7223" s="29">
        <v>0.89</v>
      </c>
      <c r="K7223" s="28" t="s">
        <v>162</v>
      </c>
      <c r="L7223" s="27" t="s">
        <v>8852</v>
      </c>
      <c r="M7223" s="27" t="s">
        <v>164</v>
      </c>
      <c r="N7223" s="27" t="s">
        <v>8852</v>
      </c>
    </row>
    <row r="7224" spans="1:14" ht="16.5" customHeight="1" thickBot="1">
      <c r="A7224" s="24">
        <v>8541210000</v>
      </c>
      <c r="B7224" s="25"/>
      <c r="C7224" s="26"/>
      <c r="D7224" s="27"/>
      <c r="E7224" s="27" t="s">
        <v>12400</v>
      </c>
      <c r="F7224" s="27" t="s">
        <v>12601</v>
      </c>
      <c r="G7224" s="28" t="s">
        <v>173</v>
      </c>
      <c r="H7224" s="27" t="s">
        <v>174</v>
      </c>
      <c r="I7224" s="118" t="s">
        <v>12602</v>
      </c>
      <c r="J7224" s="29">
        <v>4.07</v>
      </c>
      <c r="K7224" s="28" t="s">
        <v>162</v>
      </c>
      <c r="L7224" s="27" t="s">
        <v>8852</v>
      </c>
      <c r="M7224" s="27" t="s">
        <v>164</v>
      </c>
      <c r="N7224" s="27" t="s">
        <v>8852</v>
      </c>
    </row>
    <row r="7225" spans="1:14" ht="16.5" customHeight="1" thickTop="1" thickBot="1">
      <c r="A7225" s="30">
        <v>8542339000</v>
      </c>
      <c r="B7225" s="25"/>
      <c r="C7225" s="26"/>
      <c r="D7225" s="27"/>
      <c r="E7225" s="27" t="s">
        <v>2943</v>
      </c>
      <c r="F7225" s="27" t="s">
        <v>2956</v>
      </c>
      <c r="G7225" s="28" t="s">
        <v>173</v>
      </c>
      <c r="H7225" s="27" t="s">
        <v>174</v>
      </c>
      <c r="I7225" s="118" t="s">
        <v>2957</v>
      </c>
      <c r="J7225" s="29">
        <v>231.9</v>
      </c>
      <c r="K7225" s="28" t="s">
        <v>162</v>
      </c>
      <c r="L7225" s="27" t="s">
        <v>9740</v>
      </c>
      <c r="M7225" s="27" t="s">
        <v>164</v>
      </c>
      <c r="N7225" s="27" t="s">
        <v>9740</v>
      </c>
    </row>
    <row r="7226" spans="1:14" ht="16.5" customHeight="1" thickTop="1" thickBot="1">
      <c r="A7226" s="30">
        <v>8542339000</v>
      </c>
      <c r="B7226" s="25"/>
      <c r="C7226" s="26"/>
      <c r="D7226" s="27"/>
      <c r="E7226" s="27" t="s">
        <v>2943</v>
      </c>
      <c r="F7226" s="27" t="s">
        <v>11111</v>
      </c>
      <c r="G7226" s="28" t="s">
        <v>173</v>
      </c>
      <c r="H7226" s="27" t="s">
        <v>174</v>
      </c>
      <c r="I7226" s="118" t="s">
        <v>11112</v>
      </c>
      <c r="J7226" s="29">
        <v>29.34</v>
      </c>
      <c r="K7226" s="28" t="s">
        <v>162</v>
      </c>
      <c r="L7226" s="27" t="s">
        <v>9740</v>
      </c>
      <c r="M7226" s="27" t="s">
        <v>164</v>
      </c>
      <c r="N7226" s="27" t="s">
        <v>9740</v>
      </c>
    </row>
    <row r="7227" spans="1:14" ht="16.5" customHeight="1" thickTop="1" thickBot="1">
      <c r="A7227" s="30">
        <v>8542339000</v>
      </c>
      <c r="B7227" s="25"/>
      <c r="C7227" s="26"/>
      <c r="D7227" s="27"/>
      <c r="E7227" s="27" t="s">
        <v>2943</v>
      </c>
      <c r="F7227" s="27" t="s">
        <v>12603</v>
      </c>
      <c r="G7227" s="28" t="s">
        <v>173</v>
      </c>
      <c r="H7227" s="27" t="s">
        <v>174</v>
      </c>
      <c r="I7227" s="118" t="s">
        <v>1488</v>
      </c>
      <c r="J7227" s="29">
        <v>0.98</v>
      </c>
      <c r="K7227" s="28" t="s">
        <v>162</v>
      </c>
      <c r="L7227" s="27" t="s">
        <v>648</v>
      </c>
      <c r="M7227" s="27" t="s">
        <v>164</v>
      </c>
      <c r="N7227" s="27" t="s">
        <v>11042</v>
      </c>
    </row>
    <row r="7228" spans="1:14" ht="16.5" customHeight="1" thickTop="1">
      <c r="A7228" s="24">
        <v>7326909807</v>
      </c>
      <c r="B7228" s="25"/>
      <c r="C7228" s="26"/>
      <c r="D7228" s="27"/>
      <c r="E7228" s="27" t="s">
        <v>12604</v>
      </c>
      <c r="F7228" s="27" t="s">
        <v>12605</v>
      </c>
      <c r="G7228" s="28" t="s">
        <v>173</v>
      </c>
      <c r="H7228" s="27" t="s">
        <v>174</v>
      </c>
      <c r="I7228" s="118" t="s">
        <v>12606</v>
      </c>
      <c r="J7228" s="29">
        <v>328</v>
      </c>
      <c r="K7228" s="28" t="s">
        <v>162</v>
      </c>
      <c r="L7228" s="27" t="s">
        <v>164</v>
      </c>
      <c r="M7228" s="27" t="s">
        <v>164</v>
      </c>
      <c r="N7228" s="27" t="s">
        <v>18441</v>
      </c>
    </row>
    <row r="7229" spans="1:14" ht="16.5" customHeight="1">
      <c r="A7229" s="24">
        <v>8504409100</v>
      </c>
      <c r="B7229" s="25"/>
      <c r="C7229" s="26"/>
      <c r="D7229" s="27"/>
      <c r="E7229" s="27" t="s">
        <v>12607</v>
      </c>
      <c r="F7229" s="27" t="s">
        <v>10420</v>
      </c>
      <c r="G7229" s="28" t="s">
        <v>173</v>
      </c>
      <c r="H7229" s="27" t="s">
        <v>174</v>
      </c>
      <c r="I7229" s="118" t="s">
        <v>10421</v>
      </c>
      <c r="J7229" s="29">
        <v>492.76</v>
      </c>
      <c r="K7229" s="28" t="s">
        <v>162</v>
      </c>
      <c r="L7229" s="27" t="s">
        <v>3193</v>
      </c>
      <c r="M7229" s="27" t="s">
        <v>164</v>
      </c>
      <c r="N7229" s="27" t="s">
        <v>3193</v>
      </c>
    </row>
    <row r="7230" spans="1:14" ht="16.5" customHeight="1">
      <c r="A7230" s="24">
        <v>8504409100</v>
      </c>
      <c r="B7230" s="25"/>
      <c r="C7230" s="26"/>
      <c r="D7230" s="27"/>
      <c r="E7230" s="27" t="s">
        <v>12607</v>
      </c>
      <c r="F7230" s="27" t="s">
        <v>12608</v>
      </c>
      <c r="G7230" s="28" t="s">
        <v>173</v>
      </c>
      <c r="H7230" s="27" t="s">
        <v>174</v>
      </c>
      <c r="I7230" s="118" t="s">
        <v>11172</v>
      </c>
      <c r="J7230" s="29">
        <v>168.12</v>
      </c>
      <c r="K7230" s="28" t="s">
        <v>162</v>
      </c>
      <c r="L7230" s="27" t="s">
        <v>3193</v>
      </c>
      <c r="M7230" s="27" t="s">
        <v>164</v>
      </c>
      <c r="N7230" s="27" t="s">
        <v>18191</v>
      </c>
    </row>
    <row r="7231" spans="1:14" ht="16.5" customHeight="1">
      <c r="A7231" s="24">
        <v>8532210000</v>
      </c>
      <c r="B7231" s="25"/>
      <c r="C7231" s="26"/>
      <c r="D7231" s="27"/>
      <c r="E7231" s="27" t="s">
        <v>4671</v>
      </c>
      <c r="F7231" s="27" t="s">
        <v>4672</v>
      </c>
      <c r="G7231" s="28" t="s">
        <v>173</v>
      </c>
      <c r="H7231" s="27" t="s">
        <v>174</v>
      </c>
      <c r="I7231" s="118" t="s">
        <v>4673</v>
      </c>
      <c r="J7231" s="29">
        <v>1430.81</v>
      </c>
      <c r="K7231" s="28" t="s">
        <v>162</v>
      </c>
      <c r="L7231" s="27" t="s">
        <v>250</v>
      </c>
      <c r="M7231" s="27" t="s">
        <v>164</v>
      </c>
      <c r="N7231" s="27" t="s">
        <v>18071</v>
      </c>
    </row>
    <row r="7232" spans="1:14" ht="16.5" customHeight="1">
      <c r="A7232" s="24">
        <v>8532240000</v>
      </c>
      <c r="B7232" s="25"/>
      <c r="C7232" s="26"/>
      <c r="D7232" s="27"/>
      <c r="E7232" s="27" t="s">
        <v>329</v>
      </c>
      <c r="F7232" s="27" t="s">
        <v>6730</v>
      </c>
      <c r="G7232" s="28" t="s">
        <v>173</v>
      </c>
      <c r="H7232" s="27" t="s">
        <v>174</v>
      </c>
      <c r="I7232" s="118" t="s">
        <v>6731</v>
      </c>
      <c r="J7232" s="29">
        <v>11</v>
      </c>
      <c r="K7232" s="28" t="s">
        <v>162</v>
      </c>
      <c r="L7232" s="27" t="s">
        <v>262</v>
      </c>
      <c r="M7232" s="27" t="s">
        <v>164</v>
      </c>
      <c r="N7232" s="27" t="s">
        <v>262</v>
      </c>
    </row>
    <row r="7233" spans="1:14" ht="16.5" customHeight="1">
      <c r="A7233" s="24">
        <v>8532240000</v>
      </c>
      <c r="B7233" s="25"/>
      <c r="C7233" s="26"/>
      <c r="D7233" s="27"/>
      <c r="E7233" s="27" t="s">
        <v>329</v>
      </c>
      <c r="F7233" s="27" t="s">
        <v>12609</v>
      </c>
      <c r="G7233" s="28" t="s">
        <v>173</v>
      </c>
      <c r="H7233" s="27" t="s">
        <v>174</v>
      </c>
      <c r="I7233" s="118" t="s">
        <v>4892</v>
      </c>
      <c r="J7233" s="29">
        <v>0.06</v>
      </c>
      <c r="K7233" s="28" t="s">
        <v>162</v>
      </c>
      <c r="L7233" s="27" t="s">
        <v>218</v>
      </c>
      <c r="M7233" s="27" t="s">
        <v>164</v>
      </c>
      <c r="N7233" s="27" t="s">
        <v>18066</v>
      </c>
    </row>
    <row r="7234" spans="1:14" ht="16.5" customHeight="1">
      <c r="A7234" s="24">
        <v>8532240000</v>
      </c>
      <c r="B7234" s="25"/>
      <c r="C7234" s="26"/>
      <c r="D7234" s="27"/>
      <c r="E7234" s="27" t="s">
        <v>329</v>
      </c>
      <c r="F7234" s="27" t="s">
        <v>5355</v>
      </c>
      <c r="G7234" s="28" t="s">
        <v>173</v>
      </c>
      <c r="H7234" s="27" t="s">
        <v>174</v>
      </c>
      <c r="I7234" s="118" t="s">
        <v>4525</v>
      </c>
      <c r="J7234" s="29">
        <v>0.22</v>
      </c>
      <c r="K7234" s="28" t="s">
        <v>162</v>
      </c>
      <c r="L7234" s="27" t="s">
        <v>272</v>
      </c>
      <c r="M7234" s="27" t="s">
        <v>164</v>
      </c>
      <c r="N7234" s="27" t="s">
        <v>272</v>
      </c>
    </row>
    <row r="7235" spans="1:14" ht="16.5" customHeight="1">
      <c r="A7235" s="24">
        <v>8532240000</v>
      </c>
      <c r="B7235" s="25"/>
      <c r="C7235" s="26"/>
      <c r="D7235" s="27"/>
      <c r="E7235" s="27" t="s">
        <v>329</v>
      </c>
      <c r="F7235" s="27" t="s">
        <v>10951</v>
      </c>
      <c r="G7235" s="28" t="s">
        <v>173</v>
      </c>
      <c r="H7235" s="27" t="s">
        <v>174</v>
      </c>
      <c r="I7235" s="118" t="s">
        <v>10952</v>
      </c>
      <c r="J7235" s="29">
        <v>1.25</v>
      </c>
      <c r="K7235" s="28" t="s">
        <v>162</v>
      </c>
      <c r="L7235" s="27" t="s">
        <v>218</v>
      </c>
      <c r="M7235" s="27" t="s">
        <v>164</v>
      </c>
      <c r="N7235" s="27" t="s">
        <v>8998</v>
      </c>
    </row>
    <row r="7236" spans="1:14" ht="16.5" customHeight="1">
      <c r="A7236" s="24">
        <v>8536304000</v>
      </c>
      <c r="B7236" s="25"/>
      <c r="C7236" s="26">
        <v>0.1</v>
      </c>
      <c r="D7236" s="27"/>
      <c r="E7236" s="27" t="s">
        <v>12610</v>
      </c>
      <c r="F7236" s="27" t="s">
        <v>12611</v>
      </c>
      <c r="G7236" s="28" t="s">
        <v>173</v>
      </c>
      <c r="H7236" s="27" t="s">
        <v>174</v>
      </c>
      <c r="I7236" s="118" t="s">
        <v>10337</v>
      </c>
      <c r="J7236" s="29">
        <v>0.27</v>
      </c>
      <c r="K7236" s="28" t="s">
        <v>162</v>
      </c>
      <c r="L7236" s="27" t="s">
        <v>372</v>
      </c>
      <c r="M7236" s="27" t="s">
        <v>164</v>
      </c>
      <c r="N7236" s="27" t="s">
        <v>372</v>
      </c>
    </row>
    <row r="7237" spans="1:14" ht="16.5" customHeight="1">
      <c r="A7237" s="24">
        <v>8536693000</v>
      </c>
      <c r="B7237" s="25"/>
      <c r="C7237" s="26"/>
      <c r="D7237" s="27"/>
      <c r="E7237" s="27" t="s">
        <v>12612</v>
      </c>
      <c r="F7237" s="27" t="s">
        <v>12613</v>
      </c>
      <c r="G7237" s="28" t="s">
        <v>173</v>
      </c>
      <c r="H7237" s="27" t="s">
        <v>174</v>
      </c>
      <c r="I7237" s="118" t="s">
        <v>12614</v>
      </c>
      <c r="J7237" s="29">
        <v>375.7</v>
      </c>
      <c r="K7237" s="28" t="s">
        <v>162</v>
      </c>
      <c r="L7237" s="27" t="s">
        <v>449</v>
      </c>
      <c r="M7237" s="27" t="s">
        <v>164</v>
      </c>
      <c r="N7237" s="27" t="s">
        <v>449</v>
      </c>
    </row>
    <row r="7238" spans="1:14" ht="16.5" customHeight="1">
      <c r="A7238" s="24">
        <v>8536693000</v>
      </c>
      <c r="B7238" s="25"/>
      <c r="C7238" s="26"/>
      <c r="D7238" s="27"/>
      <c r="E7238" s="27" t="s">
        <v>12612</v>
      </c>
      <c r="F7238" s="27" t="s">
        <v>1765</v>
      </c>
      <c r="G7238" s="28" t="s">
        <v>173</v>
      </c>
      <c r="H7238" s="27" t="s">
        <v>174</v>
      </c>
      <c r="I7238" s="118" t="s">
        <v>1766</v>
      </c>
      <c r="J7238" s="29">
        <v>30.72</v>
      </c>
      <c r="K7238" s="28" t="s">
        <v>162</v>
      </c>
      <c r="L7238" s="27" t="s">
        <v>449</v>
      </c>
      <c r="M7238" s="27" t="s">
        <v>164</v>
      </c>
      <c r="N7238" s="27" t="s">
        <v>449</v>
      </c>
    </row>
    <row r="7239" spans="1:14" ht="16.5" customHeight="1">
      <c r="A7239" s="24">
        <v>8541410004</v>
      </c>
      <c r="B7239" s="25"/>
      <c r="C7239" s="26"/>
      <c r="D7239" s="27"/>
      <c r="E7239" s="27" t="s">
        <v>7871</v>
      </c>
      <c r="F7239" s="27" t="s">
        <v>11982</v>
      </c>
      <c r="G7239" s="28" t="s">
        <v>173</v>
      </c>
      <c r="H7239" s="27" t="s">
        <v>174</v>
      </c>
      <c r="I7239" s="118" t="s">
        <v>11983</v>
      </c>
      <c r="J7239" s="29">
        <v>30.15</v>
      </c>
      <c r="K7239" s="28" t="s">
        <v>162</v>
      </c>
      <c r="L7239" s="27" t="s">
        <v>1314</v>
      </c>
      <c r="M7239" s="27" t="s">
        <v>164</v>
      </c>
      <c r="N7239" s="27" t="s">
        <v>18130</v>
      </c>
    </row>
    <row r="7240" spans="1:14" ht="16.5" customHeight="1" thickBot="1">
      <c r="A7240" s="24">
        <v>8541410004</v>
      </c>
      <c r="B7240" s="25"/>
      <c r="C7240" s="26"/>
      <c r="D7240" s="27"/>
      <c r="E7240" s="27" t="s">
        <v>7871</v>
      </c>
      <c r="F7240" s="27" t="s">
        <v>12615</v>
      </c>
      <c r="G7240" s="28" t="s">
        <v>173</v>
      </c>
      <c r="H7240" s="27" t="s">
        <v>174</v>
      </c>
      <c r="I7240" s="118" t="s">
        <v>12616</v>
      </c>
      <c r="J7240" s="29">
        <v>33</v>
      </c>
      <c r="K7240" s="28" t="s">
        <v>162</v>
      </c>
      <c r="L7240" s="27" t="s">
        <v>1314</v>
      </c>
      <c r="M7240" s="27" t="s">
        <v>164</v>
      </c>
      <c r="N7240" s="27" t="s">
        <v>1314</v>
      </c>
    </row>
    <row r="7241" spans="1:14" ht="16.5" customHeight="1" thickTop="1" thickBot="1">
      <c r="A7241" s="30">
        <v>8542319010</v>
      </c>
      <c r="B7241" s="25"/>
      <c r="C7241" s="26"/>
      <c r="D7241" s="27"/>
      <c r="E7241" s="27" t="s">
        <v>12617</v>
      </c>
      <c r="F7241" s="27" t="s">
        <v>5922</v>
      </c>
      <c r="G7241" s="28" t="s">
        <v>201</v>
      </c>
      <c r="H7241" s="27" t="s">
        <v>202</v>
      </c>
      <c r="I7241" s="118" t="s">
        <v>5923</v>
      </c>
      <c r="J7241" s="29">
        <v>14879.43</v>
      </c>
      <c r="K7241" s="28" t="s">
        <v>162</v>
      </c>
      <c r="L7241" s="27" t="s">
        <v>614</v>
      </c>
      <c r="M7241" s="27" t="s">
        <v>164</v>
      </c>
      <c r="N7241" s="27" t="s">
        <v>18096</v>
      </c>
    </row>
    <row r="7242" spans="1:14" ht="16.5" customHeight="1" thickTop="1" thickBot="1">
      <c r="A7242" s="30">
        <v>8542319010</v>
      </c>
      <c r="B7242" s="25"/>
      <c r="C7242" s="26"/>
      <c r="D7242" s="27"/>
      <c r="E7242" s="27" t="s">
        <v>12617</v>
      </c>
      <c r="F7242" s="27" t="s">
        <v>5922</v>
      </c>
      <c r="G7242" s="28" t="s">
        <v>201</v>
      </c>
      <c r="H7242" s="27" t="s">
        <v>202</v>
      </c>
      <c r="I7242" s="118" t="s">
        <v>5923</v>
      </c>
      <c r="J7242" s="29">
        <v>14096.5</v>
      </c>
      <c r="K7242" s="28" t="s">
        <v>162</v>
      </c>
      <c r="L7242" s="27" t="s">
        <v>614</v>
      </c>
      <c r="M7242" s="27" t="s">
        <v>164</v>
      </c>
      <c r="N7242" s="27" t="s">
        <v>18096</v>
      </c>
    </row>
    <row r="7243" spans="1:14" ht="16.5" customHeight="1" thickTop="1" thickBot="1">
      <c r="A7243" s="30">
        <v>8542319010</v>
      </c>
      <c r="B7243" s="25"/>
      <c r="C7243" s="26"/>
      <c r="D7243" s="27"/>
      <c r="E7243" s="27" t="s">
        <v>12618</v>
      </c>
      <c r="F7243" s="27" t="s">
        <v>11104</v>
      </c>
      <c r="G7243" s="28" t="s">
        <v>173</v>
      </c>
      <c r="H7243" s="27" t="s">
        <v>174</v>
      </c>
      <c r="I7243" s="118" t="s">
        <v>11105</v>
      </c>
      <c r="J7243" s="29">
        <v>2.88</v>
      </c>
      <c r="K7243" s="28" t="s">
        <v>162</v>
      </c>
      <c r="L7243" s="27" t="s">
        <v>416</v>
      </c>
      <c r="M7243" s="27" t="s">
        <v>11105</v>
      </c>
      <c r="N7243" s="27" t="s">
        <v>10744</v>
      </c>
    </row>
    <row r="7244" spans="1:14" ht="16.5" customHeight="1" thickTop="1" thickBot="1">
      <c r="A7244" s="30">
        <v>8542319010</v>
      </c>
      <c r="B7244" s="25"/>
      <c r="C7244" s="26"/>
      <c r="D7244" s="27"/>
      <c r="E7244" s="27" t="s">
        <v>5164</v>
      </c>
      <c r="F7244" s="27" t="s">
        <v>12619</v>
      </c>
      <c r="G7244" s="28" t="s">
        <v>173</v>
      </c>
      <c r="H7244" s="27" t="s">
        <v>174</v>
      </c>
      <c r="I7244" s="118" t="s">
        <v>12620</v>
      </c>
      <c r="J7244" s="29">
        <v>383.82</v>
      </c>
      <c r="K7244" s="28" t="s">
        <v>162</v>
      </c>
      <c r="L7244" s="27" t="s">
        <v>3850</v>
      </c>
      <c r="M7244" s="27" t="s">
        <v>164</v>
      </c>
      <c r="N7244" s="27" t="s">
        <v>3850</v>
      </c>
    </row>
    <row r="7245" spans="1:14" ht="16.5" customHeight="1" thickTop="1" thickBot="1">
      <c r="A7245" s="30">
        <v>8542319010</v>
      </c>
      <c r="B7245" s="25"/>
      <c r="C7245" s="26"/>
      <c r="D7245" s="27"/>
      <c r="E7245" s="27" t="s">
        <v>5164</v>
      </c>
      <c r="F7245" s="27" t="s">
        <v>12621</v>
      </c>
      <c r="G7245" s="28" t="s">
        <v>173</v>
      </c>
      <c r="H7245" s="27" t="s">
        <v>174</v>
      </c>
      <c r="I7245" s="118" t="s">
        <v>12622</v>
      </c>
      <c r="J7245" s="29">
        <v>255.88</v>
      </c>
      <c r="K7245" s="28" t="s">
        <v>162</v>
      </c>
      <c r="L7245" s="27" t="s">
        <v>3850</v>
      </c>
      <c r="M7245" s="27" t="s">
        <v>164</v>
      </c>
      <c r="N7245" s="27" t="s">
        <v>3850</v>
      </c>
    </row>
    <row r="7246" spans="1:14" ht="16.5" customHeight="1" thickTop="1" thickBot="1">
      <c r="A7246" s="30">
        <v>8542319010</v>
      </c>
      <c r="B7246" s="25"/>
      <c r="C7246" s="26"/>
      <c r="D7246" s="27"/>
      <c r="E7246" s="27" t="s">
        <v>2908</v>
      </c>
      <c r="F7246" s="27" t="s">
        <v>11083</v>
      </c>
      <c r="G7246" s="28" t="s">
        <v>173</v>
      </c>
      <c r="H7246" s="27" t="s">
        <v>174</v>
      </c>
      <c r="I7246" s="118" t="s">
        <v>11084</v>
      </c>
      <c r="J7246" s="29">
        <v>35.85</v>
      </c>
      <c r="K7246" s="28" t="s">
        <v>162</v>
      </c>
      <c r="L7246" s="27" t="s">
        <v>4101</v>
      </c>
      <c r="M7246" s="27" t="s">
        <v>164</v>
      </c>
      <c r="N7246" s="27" t="s">
        <v>4101</v>
      </c>
    </row>
    <row r="7247" spans="1:14" ht="16.5" customHeight="1" thickTop="1" thickBot="1">
      <c r="A7247" s="30">
        <v>8542319010</v>
      </c>
      <c r="B7247" s="25"/>
      <c r="C7247" s="26"/>
      <c r="D7247" s="27"/>
      <c r="E7247" s="27" t="s">
        <v>2908</v>
      </c>
      <c r="F7247" s="27" t="s">
        <v>12623</v>
      </c>
      <c r="G7247" s="28" t="s">
        <v>173</v>
      </c>
      <c r="H7247" s="27" t="s">
        <v>174</v>
      </c>
      <c r="I7247" s="118" t="s">
        <v>12624</v>
      </c>
      <c r="J7247" s="29">
        <v>12.44</v>
      </c>
      <c r="K7247" s="28" t="s">
        <v>162</v>
      </c>
      <c r="L7247" s="27" t="s">
        <v>4101</v>
      </c>
      <c r="M7247" s="27" t="s">
        <v>164</v>
      </c>
      <c r="N7247" s="27" t="s">
        <v>4101</v>
      </c>
    </row>
    <row r="7248" spans="1:14" ht="16.5" customHeight="1" thickTop="1" thickBot="1">
      <c r="A7248" s="30">
        <v>8542319010</v>
      </c>
      <c r="B7248" s="25"/>
      <c r="C7248" s="26"/>
      <c r="D7248" s="27"/>
      <c r="E7248" s="27" t="s">
        <v>2908</v>
      </c>
      <c r="F7248" s="27" t="s">
        <v>12625</v>
      </c>
      <c r="G7248" s="28" t="s">
        <v>173</v>
      </c>
      <c r="H7248" s="27" t="s">
        <v>174</v>
      </c>
      <c r="I7248" s="118" t="s">
        <v>12626</v>
      </c>
      <c r="J7248" s="29">
        <v>26.67</v>
      </c>
      <c r="K7248" s="28" t="s">
        <v>162</v>
      </c>
      <c r="L7248" s="27" t="s">
        <v>4101</v>
      </c>
      <c r="M7248" s="27" t="s">
        <v>164</v>
      </c>
      <c r="N7248" s="27" t="s">
        <v>4101</v>
      </c>
    </row>
    <row r="7249" spans="1:14" ht="16.5" customHeight="1" thickTop="1" thickBot="1">
      <c r="A7249" s="30">
        <v>8542319010</v>
      </c>
      <c r="B7249" s="25"/>
      <c r="C7249" s="26"/>
      <c r="D7249" s="27"/>
      <c r="E7249" s="27" t="s">
        <v>2908</v>
      </c>
      <c r="F7249" s="27" t="s">
        <v>12627</v>
      </c>
      <c r="G7249" s="28" t="s">
        <v>173</v>
      </c>
      <c r="H7249" s="27" t="s">
        <v>174</v>
      </c>
      <c r="I7249" s="118" t="s">
        <v>12628</v>
      </c>
      <c r="J7249" s="29">
        <v>1.33</v>
      </c>
      <c r="K7249" s="28" t="s">
        <v>162</v>
      </c>
      <c r="L7249" s="27" t="s">
        <v>10750</v>
      </c>
      <c r="M7249" s="27" t="s">
        <v>164</v>
      </c>
      <c r="N7249" s="27" t="s">
        <v>10750</v>
      </c>
    </row>
    <row r="7250" spans="1:14" ht="16.5" customHeight="1" thickTop="1" thickBot="1">
      <c r="A7250" s="30">
        <v>8542319010</v>
      </c>
      <c r="B7250" s="25"/>
      <c r="C7250" s="26"/>
      <c r="D7250" s="27"/>
      <c r="E7250" s="27" t="s">
        <v>2908</v>
      </c>
      <c r="F7250" s="27" t="s">
        <v>12629</v>
      </c>
      <c r="G7250" s="28" t="s">
        <v>173</v>
      </c>
      <c r="H7250" s="27" t="s">
        <v>174</v>
      </c>
      <c r="I7250" s="118" t="s">
        <v>12630</v>
      </c>
      <c r="J7250" s="29">
        <v>148.4</v>
      </c>
      <c r="K7250" s="28" t="s">
        <v>162</v>
      </c>
      <c r="L7250" s="27" t="s">
        <v>4101</v>
      </c>
      <c r="M7250" s="27" t="s">
        <v>164</v>
      </c>
      <c r="N7250" s="27" t="s">
        <v>4101</v>
      </c>
    </row>
    <row r="7251" spans="1:14" ht="16.5" customHeight="1" thickTop="1" thickBot="1">
      <c r="A7251" s="30">
        <v>8542319010</v>
      </c>
      <c r="B7251" s="25"/>
      <c r="C7251" s="26"/>
      <c r="D7251" s="27"/>
      <c r="E7251" s="27" t="s">
        <v>2908</v>
      </c>
      <c r="F7251" s="27" t="s">
        <v>9992</v>
      </c>
      <c r="G7251" s="28" t="s">
        <v>173</v>
      </c>
      <c r="H7251" s="27" t="s">
        <v>174</v>
      </c>
      <c r="I7251" s="118" t="s">
        <v>9993</v>
      </c>
      <c r="J7251" s="29">
        <v>66.66</v>
      </c>
      <c r="K7251" s="28" t="s">
        <v>162</v>
      </c>
      <c r="L7251" s="27" t="s">
        <v>4101</v>
      </c>
      <c r="M7251" s="27" t="s">
        <v>164</v>
      </c>
      <c r="N7251" s="27" t="s">
        <v>4101</v>
      </c>
    </row>
    <row r="7252" spans="1:14" ht="16.5" customHeight="1" thickTop="1" thickBot="1">
      <c r="A7252" s="30">
        <v>8542319010</v>
      </c>
      <c r="B7252" s="25"/>
      <c r="C7252" s="26"/>
      <c r="D7252" s="27"/>
      <c r="E7252" s="27" t="s">
        <v>2908</v>
      </c>
      <c r="F7252" s="27" t="s">
        <v>12631</v>
      </c>
      <c r="G7252" s="28" t="s">
        <v>173</v>
      </c>
      <c r="H7252" s="27" t="s">
        <v>174</v>
      </c>
      <c r="I7252" s="118" t="s">
        <v>12632</v>
      </c>
      <c r="J7252" s="29">
        <v>12.6</v>
      </c>
      <c r="K7252" s="28" t="s">
        <v>162</v>
      </c>
      <c r="L7252" s="27" t="s">
        <v>4101</v>
      </c>
      <c r="M7252" s="27" t="s">
        <v>164</v>
      </c>
      <c r="N7252" s="27" t="s">
        <v>4101</v>
      </c>
    </row>
    <row r="7253" spans="1:14" ht="16.5" customHeight="1" thickTop="1" thickBot="1">
      <c r="A7253" s="30">
        <v>8542319010</v>
      </c>
      <c r="B7253" s="25"/>
      <c r="C7253" s="26"/>
      <c r="D7253" s="27"/>
      <c r="E7253" s="27" t="s">
        <v>2908</v>
      </c>
      <c r="F7253" s="27" t="s">
        <v>12629</v>
      </c>
      <c r="G7253" s="28" t="s">
        <v>173</v>
      </c>
      <c r="H7253" s="27" t="s">
        <v>174</v>
      </c>
      <c r="I7253" s="118" t="s">
        <v>12630</v>
      </c>
      <c r="J7253" s="29">
        <v>333.9</v>
      </c>
      <c r="K7253" s="28" t="s">
        <v>162</v>
      </c>
      <c r="L7253" s="27" t="s">
        <v>4101</v>
      </c>
      <c r="M7253" s="27" t="s">
        <v>164</v>
      </c>
      <c r="N7253" s="27" t="s">
        <v>4101</v>
      </c>
    </row>
    <row r="7254" spans="1:14" ht="16.5" customHeight="1" thickTop="1" thickBot="1">
      <c r="A7254" s="30">
        <v>8542319010</v>
      </c>
      <c r="B7254" s="25"/>
      <c r="C7254" s="26"/>
      <c r="D7254" s="27"/>
      <c r="E7254" s="27" t="s">
        <v>2908</v>
      </c>
      <c r="F7254" s="27" t="s">
        <v>9992</v>
      </c>
      <c r="G7254" s="28" t="s">
        <v>173</v>
      </c>
      <c r="H7254" s="27" t="s">
        <v>174</v>
      </c>
      <c r="I7254" s="118" t="s">
        <v>9993</v>
      </c>
      <c r="J7254" s="29">
        <v>199.98</v>
      </c>
      <c r="K7254" s="28" t="s">
        <v>162</v>
      </c>
      <c r="L7254" s="27" t="s">
        <v>4101</v>
      </c>
      <c r="M7254" s="27" t="s">
        <v>164</v>
      </c>
      <c r="N7254" s="27" t="s">
        <v>4101</v>
      </c>
    </row>
    <row r="7255" spans="1:14" ht="16.5" customHeight="1" thickTop="1" thickBot="1">
      <c r="A7255" s="30">
        <v>8542319010</v>
      </c>
      <c r="B7255" s="25"/>
      <c r="C7255" s="26"/>
      <c r="D7255" s="27"/>
      <c r="E7255" s="27" t="s">
        <v>2908</v>
      </c>
      <c r="F7255" s="27" t="s">
        <v>12631</v>
      </c>
      <c r="G7255" s="28" t="s">
        <v>173</v>
      </c>
      <c r="H7255" s="27" t="s">
        <v>174</v>
      </c>
      <c r="I7255" s="118" t="s">
        <v>12632</v>
      </c>
      <c r="J7255" s="29">
        <v>30.24</v>
      </c>
      <c r="K7255" s="28" t="s">
        <v>162</v>
      </c>
      <c r="L7255" s="27" t="s">
        <v>4101</v>
      </c>
      <c r="M7255" s="27" t="s">
        <v>164</v>
      </c>
      <c r="N7255" s="27" t="s">
        <v>4101</v>
      </c>
    </row>
    <row r="7256" spans="1:14" ht="16.5" customHeight="1" thickTop="1" thickBot="1">
      <c r="A7256" s="30">
        <v>8542319010</v>
      </c>
      <c r="B7256" s="25"/>
      <c r="C7256" s="26"/>
      <c r="D7256" s="27"/>
      <c r="E7256" s="27" t="s">
        <v>2908</v>
      </c>
      <c r="F7256" s="27" t="s">
        <v>12629</v>
      </c>
      <c r="G7256" s="28" t="s">
        <v>173</v>
      </c>
      <c r="H7256" s="27" t="s">
        <v>174</v>
      </c>
      <c r="I7256" s="118" t="s">
        <v>12630</v>
      </c>
      <c r="J7256" s="29">
        <v>556.5</v>
      </c>
      <c r="K7256" s="28" t="s">
        <v>162</v>
      </c>
      <c r="L7256" s="27" t="s">
        <v>4101</v>
      </c>
      <c r="M7256" s="27" t="s">
        <v>164</v>
      </c>
      <c r="N7256" s="27" t="s">
        <v>4101</v>
      </c>
    </row>
    <row r="7257" spans="1:14" ht="16.5" customHeight="1" thickTop="1" thickBot="1">
      <c r="A7257" s="30">
        <v>8542319010</v>
      </c>
      <c r="B7257" s="25"/>
      <c r="C7257" s="26"/>
      <c r="D7257" s="27"/>
      <c r="E7257" s="27" t="s">
        <v>2908</v>
      </c>
      <c r="F7257" s="27" t="s">
        <v>9992</v>
      </c>
      <c r="G7257" s="28" t="s">
        <v>173</v>
      </c>
      <c r="H7257" s="27" t="s">
        <v>174</v>
      </c>
      <c r="I7257" s="118" t="s">
        <v>9993</v>
      </c>
      <c r="J7257" s="29">
        <v>155.54</v>
      </c>
      <c r="K7257" s="28" t="s">
        <v>162</v>
      </c>
      <c r="L7257" s="27" t="s">
        <v>4101</v>
      </c>
      <c r="M7257" s="27" t="s">
        <v>164</v>
      </c>
      <c r="N7257" s="27" t="s">
        <v>4101</v>
      </c>
    </row>
    <row r="7258" spans="1:14" ht="16.5" customHeight="1" thickTop="1" thickBot="1">
      <c r="A7258" s="30">
        <v>8542319010</v>
      </c>
      <c r="B7258" s="25"/>
      <c r="C7258" s="26"/>
      <c r="D7258" s="27"/>
      <c r="E7258" s="27" t="s">
        <v>2908</v>
      </c>
      <c r="F7258" s="27" t="s">
        <v>9249</v>
      </c>
      <c r="G7258" s="28" t="s">
        <v>173</v>
      </c>
      <c r="H7258" s="27" t="s">
        <v>174</v>
      </c>
      <c r="I7258" s="118" t="s">
        <v>9250</v>
      </c>
      <c r="J7258" s="29">
        <v>293.8</v>
      </c>
      <c r="K7258" s="28" t="s">
        <v>162</v>
      </c>
      <c r="L7258" s="27" t="s">
        <v>4101</v>
      </c>
      <c r="M7258" s="27" t="s">
        <v>164</v>
      </c>
      <c r="N7258" s="27" t="s">
        <v>4101</v>
      </c>
    </row>
    <row r="7259" spans="1:14" ht="16.5" customHeight="1" thickTop="1" thickBot="1">
      <c r="A7259" s="30">
        <v>8542323100</v>
      </c>
      <c r="B7259" s="25"/>
      <c r="C7259" s="26"/>
      <c r="D7259" s="27"/>
      <c r="E7259" s="27" t="s">
        <v>12633</v>
      </c>
      <c r="F7259" s="27" t="s">
        <v>12420</v>
      </c>
      <c r="G7259" s="28" t="s">
        <v>173</v>
      </c>
      <c r="H7259" s="27" t="s">
        <v>174</v>
      </c>
      <c r="I7259" s="118" t="s">
        <v>11110</v>
      </c>
      <c r="J7259" s="29">
        <v>5.34</v>
      </c>
      <c r="K7259" s="28" t="s">
        <v>162</v>
      </c>
      <c r="L7259" s="27" t="s">
        <v>614</v>
      </c>
      <c r="M7259" s="27" t="s">
        <v>164</v>
      </c>
      <c r="N7259" s="27" t="s">
        <v>18096</v>
      </c>
    </row>
    <row r="7260" spans="1:14" ht="16.5" customHeight="1" thickTop="1" thickBot="1">
      <c r="A7260" s="30">
        <v>8542323100</v>
      </c>
      <c r="B7260" s="25"/>
      <c r="C7260" s="26"/>
      <c r="D7260" s="27"/>
      <c r="E7260" s="27" t="s">
        <v>12634</v>
      </c>
      <c r="F7260" s="27" t="s">
        <v>10012</v>
      </c>
      <c r="G7260" s="28" t="s">
        <v>173</v>
      </c>
      <c r="H7260" s="27" t="s">
        <v>174</v>
      </c>
      <c r="I7260" s="118" t="s">
        <v>2549</v>
      </c>
      <c r="J7260" s="29">
        <v>3.26</v>
      </c>
      <c r="K7260" s="28" t="s">
        <v>162</v>
      </c>
      <c r="L7260" s="27" t="s">
        <v>125</v>
      </c>
      <c r="M7260" s="27" t="s">
        <v>164</v>
      </c>
      <c r="N7260" s="27" t="s">
        <v>125</v>
      </c>
    </row>
    <row r="7261" spans="1:14" ht="16.5" customHeight="1" thickTop="1" thickBot="1">
      <c r="A7261" s="30">
        <v>8542399010</v>
      </c>
      <c r="B7261" s="25"/>
      <c r="C7261" s="26"/>
      <c r="D7261" s="27"/>
      <c r="E7261" s="27" t="s">
        <v>661</v>
      </c>
      <c r="F7261" s="27" t="s">
        <v>10028</v>
      </c>
      <c r="G7261" s="28" t="s">
        <v>173</v>
      </c>
      <c r="H7261" s="27" t="s">
        <v>174</v>
      </c>
      <c r="I7261" s="118" t="s">
        <v>10029</v>
      </c>
      <c r="J7261" s="29">
        <v>237.04</v>
      </c>
      <c r="K7261" s="28" t="s">
        <v>162</v>
      </c>
      <c r="L7261" s="27" t="s">
        <v>134</v>
      </c>
      <c r="M7261" s="27" t="s">
        <v>164</v>
      </c>
      <c r="N7261" s="27" t="s">
        <v>4101</v>
      </c>
    </row>
    <row r="7262" spans="1:14" ht="16.5" customHeight="1" thickTop="1" thickBot="1">
      <c r="A7262" s="30">
        <v>8542399010</v>
      </c>
      <c r="B7262" s="25"/>
      <c r="C7262" s="26"/>
      <c r="D7262" s="27"/>
      <c r="E7262" s="27" t="s">
        <v>5066</v>
      </c>
      <c r="F7262" s="27" t="s">
        <v>5067</v>
      </c>
      <c r="G7262" s="28" t="s">
        <v>173</v>
      </c>
      <c r="H7262" s="27" t="s">
        <v>174</v>
      </c>
      <c r="I7262" s="118" t="s">
        <v>5068</v>
      </c>
      <c r="J7262" s="29">
        <v>3.6</v>
      </c>
      <c r="K7262" s="28" t="s">
        <v>162</v>
      </c>
      <c r="L7262" s="27" t="s">
        <v>4101</v>
      </c>
      <c r="M7262" s="27" t="s">
        <v>164</v>
      </c>
      <c r="N7262" s="27" t="s">
        <v>4101</v>
      </c>
    </row>
    <row r="7263" spans="1:14" ht="16.5" customHeight="1" thickTop="1" thickBot="1">
      <c r="A7263" s="30">
        <v>8542399010</v>
      </c>
      <c r="B7263" s="25"/>
      <c r="C7263" s="26"/>
      <c r="D7263" s="27"/>
      <c r="E7263" s="27" t="s">
        <v>1343</v>
      </c>
      <c r="F7263" s="27" t="s">
        <v>3342</v>
      </c>
      <c r="G7263" s="28" t="s">
        <v>173</v>
      </c>
      <c r="H7263" s="27" t="s">
        <v>174</v>
      </c>
      <c r="I7263" s="118" t="s">
        <v>2667</v>
      </c>
      <c r="J7263" s="29">
        <v>1.43</v>
      </c>
      <c r="K7263" s="28" t="s">
        <v>162</v>
      </c>
      <c r="L7263" s="27" t="s">
        <v>4101</v>
      </c>
      <c r="M7263" s="27" t="s">
        <v>164</v>
      </c>
      <c r="N7263" s="27" t="s">
        <v>4101</v>
      </c>
    </row>
    <row r="7264" spans="1:14" ht="16.5" customHeight="1" thickTop="1" thickBot="1">
      <c r="A7264" s="30">
        <v>8542399010</v>
      </c>
      <c r="B7264" s="25"/>
      <c r="C7264" s="26"/>
      <c r="D7264" s="27"/>
      <c r="E7264" s="27" t="s">
        <v>11129</v>
      </c>
      <c r="F7264" s="27" t="s">
        <v>11130</v>
      </c>
      <c r="G7264" s="28" t="s">
        <v>173</v>
      </c>
      <c r="H7264" s="27" t="s">
        <v>174</v>
      </c>
      <c r="I7264" s="118" t="s">
        <v>11131</v>
      </c>
      <c r="J7264" s="29">
        <v>244.44</v>
      </c>
      <c r="K7264" s="28" t="s">
        <v>162</v>
      </c>
      <c r="L7264" s="27" t="s">
        <v>9740</v>
      </c>
      <c r="M7264" s="27" t="s">
        <v>164</v>
      </c>
      <c r="N7264" s="27" t="s">
        <v>9740</v>
      </c>
    </row>
    <row r="7265" spans="1:14" ht="16.5" customHeight="1" thickTop="1" thickBot="1">
      <c r="A7265" s="30">
        <v>8542399010</v>
      </c>
      <c r="B7265" s="25"/>
      <c r="C7265" s="26"/>
      <c r="D7265" s="27"/>
      <c r="E7265" s="27" t="s">
        <v>12635</v>
      </c>
      <c r="F7265" s="27" t="s">
        <v>12636</v>
      </c>
      <c r="G7265" s="28" t="s">
        <v>173</v>
      </c>
      <c r="H7265" s="27" t="s">
        <v>174</v>
      </c>
      <c r="I7265" s="118" t="s">
        <v>12637</v>
      </c>
      <c r="J7265" s="29">
        <v>416.91</v>
      </c>
      <c r="K7265" s="28" t="s">
        <v>162</v>
      </c>
      <c r="L7265" s="27" t="s">
        <v>12638</v>
      </c>
      <c r="M7265" s="27" t="s">
        <v>164</v>
      </c>
      <c r="N7265" s="27" t="s">
        <v>12638</v>
      </c>
    </row>
    <row r="7266" spans="1:14" ht="16.5" customHeight="1" thickTop="1" thickBot="1">
      <c r="A7266" s="30">
        <v>8542399010</v>
      </c>
      <c r="B7266" s="25"/>
      <c r="C7266" s="26"/>
      <c r="D7266" s="27"/>
      <c r="E7266" s="27" t="s">
        <v>12639</v>
      </c>
      <c r="F7266" s="27" t="s">
        <v>12640</v>
      </c>
      <c r="G7266" s="28" t="s">
        <v>173</v>
      </c>
      <c r="H7266" s="27" t="s">
        <v>174</v>
      </c>
      <c r="I7266" s="118" t="s">
        <v>12641</v>
      </c>
      <c r="J7266" s="29">
        <v>211.76</v>
      </c>
      <c r="K7266" s="28" t="s">
        <v>162</v>
      </c>
      <c r="L7266" s="27" t="s">
        <v>12642</v>
      </c>
      <c r="M7266" s="27" t="s">
        <v>164</v>
      </c>
      <c r="N7266" s="27" t="s">
        <v>12642</v>
      </c>
    </row>
    <row r="7267" spans="1:14" ht="16.5" customHeight="1" thickTop="1" thickBot="1">
      <c r="A7267" s="30">
        <v>8542399010</v>
      </c>
      <c r="B7267" s="25"/>
      <c r="C7267" s="26"/>
      <c r="D7267" s="27"/>
      <c r="E7267" s="27" t="s">
        <v>12643</v>
      </c>
      <c r="F7267" s="27" t="s">
        <v>12644</v>
      </c>
      <c r="G7267" s="28" t="s">
        <v>173</v>
      </c>
      <c r="H7267" s="27" t="s">
        <v>174</v>
      </c>
      <c r="I7267" s="118" t="s">
        <v>12645</v>
      </c>
      <c r="J7267" s="29">
        <v>173.33</v>
      </c>
      <c r="K7267" s="28" t="s">
        <v>162</v>
      </c>
      <c r="L7267" s="27" t="s">
        <v>9740</v>
      </c>
      <c r="M7267" s="27" t="s">
        <v>164</v>
      </c>
      <c r="N7267" s="27" t="s">
        <v>9740</v>
      </c>
    </row>
    <row r="7268" spans="1:14" ht="16.5" customHeight="1" thickTop="1" thickBot="1">
      <c r="A7268" s="30">
        <v>8542399010</v>
      </c>
      <c r="B7268" s="25"/>
      <c r="C7268" s="26"/>
      <c r="D7268" s="27"/>
      <c r="E7268" s="27" t="s">
        <v>12646</v>
      </c>
      <c r="F7268" s="27" t="s">
        <v>12647</v>
      </c>
      <c r="G7268" s="28" t="s">
        <v>173</v>
      </c>
      <c r="H7268" s="27" t="s">
        <v>174</v>
      </c>
      <c r="I7268" s="118" t="s">
        <v>12648</v>
      </c>
      <c r="J7268" s="29">
        <v>22.22</v>
      </c>
      <c r="K7268" s="28" t="s">
        <v>162</v>
      </c>
      <c r="L7268" s="27" t="s">
        <v>9740</v>
      </c>
      <c r="M7268" s="27" t="s">
        <v>164</v>
      </c>
      <c r="N7268" s="27" t="s">
        <v>9740</v>
      </c>
    </row>
    <row r="7269" spans="1:14" ht="16.5" customHeight="1" thickTop="1" thickBot="1">
      <c r="A7269" s="30">
        <v>8542399010</v>
      </c>
      <c r="B7269" s="25"/>
      <c r="C7269" s="26"/>
      <c r="D7269" s="27"/>
      <c r="E7269" s="27" t="s">
        <v>12649</v>
      </c>
      <c r="F7269" s="27" t="s">
        <v>11914</v>
      </c>
      <c r="G7269" s="28" t="s">
        <v>173</v>
      </c>
      <c r="H7269" s="27" t="s">
        <v>174</v>
      </c>
      <c r="I7269" s="118" t="s">
        <v>11915</v>
      </c>
      <c r="J7269" s="29">
        <v>2.59</v>
      </c>
      <c r="K7269" s="28" t="s">
        <v>162</v>
      </c>
      <c r="L7269" s="27" t="s">
        <v>1568</v>
      </c>
      <c r="M7269" s="27" t="s">
        <v>164</v>
      </c>
      <c r="N7269" s="27" t="s">
        <v>11858</v>
      </c>
    </row>
    <row r="7270" spans="1:14" ht="16.5" customHeight="1" thickTop="1" thickBot="1">
      <c r="A7270" s="30">
        <v>8542399010</v>
      </c>
      <c r="B7270" s="25"/>
      <c r="C7270" s="26"/>
      <c r="D7270" s="27"/>
      <c r="E7270" s="27" t="s">
        <v>12650</v>
      </c>
      <c r="F7270" s="27" t="s">
        <v>12651</v>
      </c>
      <c r="G7270" s="28" t="s">
        <v>173</v>
      </c>
      <c r="H7270" s="27" t="s">
        <v>174</v>
      </c>
      <c r="I7270" s="118" t="s">
        <v>2717</v>
      </c>
      <c r="J7270" s="29">
        <v>18.579999999999998</v>
      </c>
      <c r="K7270" s="28" t="s">
        <v>162</v>
      </c>
      <c r="L7270" s="27" t="s">
        <v>1087</v>
      </c>
      <c r="M7270" s="27" t="s">
        <v>164</v>
      </c>
      <c r="N7270" s="27" t="s">
        <v>1087</v>
      </c>
    </row>
    <row r="7271" spans="1:14" ht="16.5" customHeight="1" thickTop="1" thickBot="1">
      <c r="A7271" s="30">
        <v>8542399010</v>
      </c>
      <c r="B7271" s="25"/>
      <c r="C7271" s="26"/>
      <c r="D7271" s="27"/>
      <c r="E7271" s="27" t="s">
        <v>1343</v>
      </c>
      <c r="F7271" s="27" t="s">
        <v>12652</v>
      </c>
      <c r="G7271" s="28" t="s">
        <v>173</v>
      </c>
      <c r="H7271" s="27" t="s">
        <v>174</v>
      </c>
      <c r="I7271" s="118" t="s">
        <v>12653</v>
      </c>
      <c r="J7271" s="29">
        <v>1.42</v>
      </c>
      <c r="K7271" s="28" t="s">
        <v>162</v>
      </c>
      <c r="L7271" s="27" t="s">
        <v>134</v>
      </c>
      <c r="M7271" s="27" t="s">
        <v>164</v>
      </c>
      <c r="N7271" s="27" t="s">
        <v>4101</v>
      </c>
    </row>
    <row r="7272" spans="1:14" ht="16.5" customHeight="1" thickTop="1" thickBot="1">
      <c r="A7272" s="30">
        <v>8542399010</v>
      </c>
      <c r="B7272" s="25"/>
      <c r="C7272" s="26"/>
      <c r="D7272" s="27"/>
      <c r="E7272" s="27" t="s">
        <v>11129</v>
      </c>
      <c r="F7272" s="27" t="s">
        <v>12654</v>
      </c>
      <c r="G7272" s="28" t="s">
        <v>173</v>
      </c>
      <c r="H7272" s="27" t="s">
        <v>174</v>
      </c>
      <c r="I7272" s="118" t="s">
        <v>12655</v>
      </c>
      <c r="J7272" s="29">
        <v>34.22</v>
      </c>
      <c r="K7272" s="28" t="s">
        <v>162</v>
      </c>
      <c r="L7272" s="27" t="s">
        <v>1087</v>
      </c>
      <c r="M7272" s="27" t="s">
        <v>164</v>
      </c>
      <c r="N7272" s="27" t="s">
        <v>1087</v>
      </c>
    </row>
    <row r="7273" spans="1:14" ht="16.5" customHeight="1" thickTop="1" thickBot="1">
      <c r="A7273" s="30">
        <v>8542399010</v>
      </c>
      <c r="B7273" s="25"/>
      <c r="C7273" s="26"/>
      <c r="D7273" s="27"/>
      <c r="E7273" s="27" t="s">
        <v>12656</v>
      </c>
      <c r="F7273" s="27" t="s">
        <v>12657</v>
      </c>
      <c r="G7273" s="28" t="s">
        <v>173</v>
      </c>
      <c r="H7273" s="27" t="s">
        <v>174</v>
      </c>
      <c r="I7273" s="118" t="s">
        <v>12658</v>
      </c>
      <c r="J7273" s="29">
        <v>0.98</v>
      </c>
      <c r="K7273" s="28" t="s">
        <v>162</v>
      </c>
      <c r="L7273" s="27" t="s">
        <v>4101</v>
      </c>
      <c r="M7273" s="27" t="s">
        <v>164</v>
      </c>
      <c r="N7273" s="27" t="s">
        <v>4101</v>
      </c>
    </row>
    <row r="7274" spans="1:14" ht="16.5" customHeight="1" thickTop="1" thickBot="1">
      <c r="A7274" s="30">
        <v>8542399010</v>
      </c>
      <c r="B7274" s="25"/>
      <c r="C7274" s="26"/>
      <c r="D7274" s="27"/>
      <c r="E7274" s="27" t="s">
        <v>1952</v>
      </c>
      <c r="F7274" s="27" t="s">
        <v>1953</v>
      </c>
      <c r="G7274" s="28" t="s">
        <v>173</v>
      </c>
      <c r="H7274" s="27" t="s">
        <v>174</v>
      </c>
      <c r="I7274" s="118" t="s">
        <v>1091</v>
      </c>
      <c r="J7274" s="29">
        <v>1.57</v>
      </c>
      <c r="K7274" s="28" t="s">
        <v>162</v>
      </c>
      <c r="L7274" s="27" t="s">
        <v>125</v>
      </c>
      <c r="M7274" s="27" t="s">
        <v>164</v>
      </c>
      <c r="N7274" s="27" t="s">
        <v>125</v>
      </c>
    </row>
    <row r="7275" spans="1:14" ht="16.5" customHeight="1" thickTop="1" thickBot="1">
      <c r="A7275" s="30">
        <v>8542399010</v>
      </c>
      <c r="B7275" s="25"/>
      <c r="C7275" s="26"/>
      <c r="D7275" s="27"/>
      <c r="E7275" s="27" t="s">
        <v>2697</v>
      </c>
      <c r="F7275" s="27" t="s">
        <v>2698</v>
      </c>
      <c r="G7275" s="28" t="s">
        <v>173</v>
      </c>
      <c r="H7275" s="27" t="s">
        <v>174</v>
      </c>
      <c r="I7275" s="118" t="s">
        <v>2699</v>
      </c>
      <c r="J7275" s="29">
        <v>13.68</v>
      </c>
      <c r="K7275" s="28" t="s">
        <v>162</v>
      </c>
      <c r="L7275" s="27" t="s">
        <v>621</v>
      </c>
      <c r="M7275" s="27" t="s">
        <v>164</v>
      </c>
      <c r="N7275" s="27" t="s">
        <v>11578</v>
      </c>
    </row>
    <row r="7276" spans="1:14" ht="16.5" customHeight="1" thickTop="1" thickBot="1">
      <c r="A7276" s="30">
        <v>8542399010</v>
      </c>
      <c r="B7276" s="25"/>
      <c r="C7276" s="26"/>
      <c r="D7276" s="27"/>
      <c r="E7276" s="27" t="s">
        <v>12656</v>
      </c>
      <c r="F7276" s="27" t="s">
        <v>5977</v>
      </c>
      <c r="G7276" s="28" t="s">
        <v>173</v>
      </c>
      <c r="H7276" s="27" t="s">
        <v>174</v>
      </c>
      <c r="I7276" s="118" t="s">
        <v>5978</v>
      </c>
      <c r="J7276" s="29">
        <v>4.3</v>
      </c>
      <c r="K7276" s="28" t="s">
        <v>162</v>
      </c>
      <c r="L7276" s="27" t="s">
        <v>648</v>
      </c>
      <c r="M7276" s="27" t="s">
        <v>5978</v>
      </c>
      <c r="N7276" s="27" t="s">
        <v>11042</v>
      </c>
    </row>
    <row r="7277" spans="1:14" ht="16.5" customHeight="1" thickTop="1" thickBot="1">
      <c r="A7277" s="30">
        <v>8542399010</v>
      </c>
      <c r="B7277" s="25"/>
      <c r="C7277" s="26"/>
      <c r="D7277" s="27"/>
      <c r="E7277" s="27" t="s">
        <v>5066</v>
      </c>
      <c r="F7277" s="27" t="s">
        <v>12659</v>
      </c>
      <c r="G7277" s="28" t="s">
        <v>173</v>
      </c>
      <c r="H7277" s="27" t="s">
        <v>174</v>
      </c>
      <c r="I7277" s="118" t="s">
        <v>12660</v>
      </c>
      <c r="J7277" s="29">
        <v>0.9</v>
      </c>
      <c r="K7277" s="28" t="s">
        <v>162</v>
      </c>
      <c r="L7277" s="27" t="s">
        <v>4101</v>
      </c>
      <c r="M7277" s="27" t="s">
        <v>164</v>
      </c>
      <c r="N7277" s="27" t="s">
        <v>4101</v>
      </c>
    </row>
    <row r="7278" spans="1:14" ht="16.5" customHeight="1" thickTop="1">
      <c r="A7278" s="24">
        <v>8532240000</v>
      </c>
      <c r="B7278" s="25"/>
      <c r="C7278" s="26"/>
      <c r="D7278" s="27"/>
      <c r="E7278" s="27" t="s">
        <v>9139</v>
      </c>
      <c r="F7278" s="27" t="s">
        <v>8023</v>
      </c>
      <c r="G7278" s="28" t="s">
        <v>159</v>
      </c>
      <c r="H7278" s="27" t="s">
        <v>160</v>
      </c>
      <c r="I7278" s="118" t="s">
        <v>8024</v>
      </c>
      <c r="J7278" s="29">
        <v>87.77</v>
      </c>
      <c r="K7278" s="28" t="s">
        <v>162</v>
      </c>
      <c r="L7278" s="27" t="s">
        <v>262</v>
      </c>
      <c r="M7278" s="27" t="s">
        <v>164</v>
      </c>
      <c r="N7278" s="27" t="s">
        <v>262</v>
      </c>
    </row>
    <row r="7279" spans="1:14" ht="16.5" customHeight="1">
      <c r="A7279" s="24">
        <v>8533401000</v>
      </c>
      <c r="B7279" s="25"/>
      <c r="C7279" s="26"/>
      <c r="D7279" s="27"/>
      <c r="E7279" s="27" t="s">
        <v>4336</v>
      </c>
      <c r="F7279" s="27" t="s">
        <v>12661</v>
      </c>
      <c r="G7279" s="28" t="s">
        <v>311</v>
      </c>
      <c r="H7279" s="27" t="s">
        <v>312</v>
      </c>
      <c r="I7279" s="118" t="s">
        <v>12662</v>
      </c>
      <c r="J7279" s="29">
        <v>106</v>
      </c>
      <c r="K7279" s="28" t="s">
        <v>162</v>
      </c>
      <c r="L7279" s="27" t="s">
        <v>372</v>
      </c>
      <c r="M7279" s="27" t="s">
        <v>164</v>
      </c>
      <c r="N7279" s="27" t="s">
        <v>372</v>
      </c>
    </row>
    <row r="7280" spans="1:14" ht="16.5" customHeight="1">
      <c r="A7280" s="24">
        <v>8541100009</v>
      </c>
      <c r="B7280" s="25"/>
      <c r="C7280" s="26"/>
      <c r="D7280" s="27"/>
      <c r="E7280" s="27" t="s">
        <v>12663</v>
      </c>
      <c r="F7280" s="27" t="s">
        <v>8217</v>
      </c>
      <c r="G7280" s="28" t="s">
        <v>173</v>
      </c>
      <c r="H7280" s="27" t="s">
        <v>174</v>
      </c>
      <c r="I7280" s="118" t="s">
        <v>8218</v>
      </c>
      <c r="J7280" s="29">
        <v>2.06</v>
      </c>
      <c r="K7280" s="28" t="s">
        <v>162</v>
      </c>
      <c r="L7280" s="27" t="s">
        <v>580</v>
      </c>
      <c r="M7280" s="27" t="s">
        <v>164</v>
      </c>
      <c r="N7280" s="27" t="s">
        <v>580</v>
      </c>
    </row>
    <row r="7281" spans="1:14" ht="16.5" customHeight="1">
      <c r="A7281" s="24">
        <v>8541100009</v>
      </c>
      <c r="B7281" s="25"/>
      <c r="C7281" s="26"/>
      <c r="D7281" s="27"/>
      <c r="E7281" s="27" t="s">
        <v>12663</v>
      </c>
      <c r="F7281" s="27" t="s">
        <v>12664</v>
      </c>
      <c r="G7281" s="28" t="s">
        <v>173</v>
      </c>
      <c r="H7281" s="27" t="s">
        <v>174</v>
      </c>
      <c r="I7281" s="118" t="s">
        <v>12665</v>
      </c>
      <c r="J7281" s="29">
        <v>22.95</v>
      </c>
      <c r="K7281" s="28" t="s">
        <v>162</v>
      </c>
      <c r="L7281" s="27" t="s">
        <v>1799</v>
      </c>
      <c r="M7281" s="27" t="s">
        <v>164</v>
      </c>
      <c r="N7281" s="27" t="s">
        <v>1799</v>
      </c>
    </row>
    <row r="7282" spans="1:14" ht="16.5" customHeight="1">
      <c r="A7282" s="24">
        <v>8541100009</v>
      </c>
      <c r="B7282" s="25"/>
      <c r="C7282" s="26"/>
      <c r="D7282" s="27"/>
      <c r="E7282" s="27" t="s">
        <v>12663</v>
      </c>
      <c r="F7282" s="27" t="s">
        <v>12666</v>
      </c>
      <c r="G7282" s="28" t="s">
        <v>173</v>
      </c>
      <c r="H7282" s="27" t="s">
        <v>174</v>
      </c>
      <c r="I7282" s="118" t="s">
        <v>12667</v>
      </c>
      <c r="J7282" s="29">
        <v>276.42</v>
      </c>
      <c r="K7282" s="28" t="s">
        <v>162</v>
      </c>
      <c r="L7282" s="27" t="s">
        <v>12668</v>
      </c>
      <c r="M7282" s="27" t="s">
        <v>164</v>
      </c>
      <c r="N7282" s="27" t="s">
        <v>12668</v>
      </c>
    </row>
    <row r="7283" spans="1:14" ht="16.5" customHeight="1">
      <c r="A7283" s="24">
        <v>8541100009</v>
      </c>
      <c r="B7283" s="25"/>
      <c r="C7283" s="26"/>
      <c r="D7283" s="27"/>
      <c r="E7283" s="27" t="s">
        <v>12669</v>
      </c>
      <c r="F7283" s="27" t="s">
        <v>12670</v>
      </c>
      <c r="G7283" s="28" t="s">
        <v>159</v>
      </c>
      <c r="H7283" s="27" t="s">
        <v>160</v>
      </c>
      <c r="I7283" s="118" t="s">
        <v>12671</v>
      </c>
      <c r="J7283" s="29">
        <v>0.27</v>
      </c>
      <c r="K7283" s="28" t="s">
        <v>162</v>
      </c>
      <c r="L7283" s="27" t="s">
        <v>10747</v>
      </c>
      <c r="M7283" s="27" t="s">
        <v>164</v>
      </c>
      <c r="N7283" s="27" t="s">
        <v>10747</v>
      </c>
    </row>
    <row r="7284" spans="1:14" ht="16.5" customHeight="1">
      <c r="A7284" s="24">
        <v>8541210000</v>
      </c>
      <c r="B7284" s="25"/>
      <c r="C7284" s="26"/>
      <c r="D7284" s="27"/>
      <c r="E7284" s="27" t="s">
        <v>12672</v>
      </c>
      <c r="F7284" s="27" t="s">
        <v>12673</v>
      </c>
      <c r="G7284" s="28" t="s">
        <v>173</v>
      </c>
      <c r="H7284" s="27" t="s">
        <v>174</v>
      </c>
      <c r="I7284" s="118" t="s">
        <v>12674</v>
      </c>
      <c r="J7284" s="29">
        <v>0.09</v>
      </c>
      <c r="K7284" s="28" t="s">
        <v>162</v>
      </c>
      <c r="L7284" s="27" t="s">
        <v>520</v>
      </c>
      <c r="M7284" s="27" t="s">
        <v>164</v>
      </c>
      <c r="N7284" s="27" t="s">
        <v>520</v>
      </c>
    </row>
    <row r="7285" spans="1:14" ht="16.5" customHeight="1">
      <c r="A7285" s="24">
        <v>8541290000</v>
      </c>
      <c r="B7285" s="25"/>
      <c r="C7285" s="26"/>
      <c r="D7285" s="27"/>
      <c r="E7285" s="27" t="s">
        <v>12454</v>
      </c>
      <c r="F7285" s="27" t="s">
        <v>12675</v>
      </c>
      <c r="G7285" s="28" t="s">
        <v>167</v>
      </c>
      <c r="H7285" s="27" t="s">
        <v>168</v>
      </c>
      <c r="I7285" s="118" t="s">
        <v>12676</v>
      </c>
      <c r="J7285" s="29">
        <v>1727.37</v>
      </c>
      <c r="K7285" s="28" t="s">
        <v>162</v>
      </c>
      <c r="L7285" s="27" t="s">
        <v>416</v>
      </c>
      <c r="M7285" s="27" t="s">
        <v>164</v>
      </c>
      <c r="N7285" s="27" t="s">
        <v>416</v>
      </c>
    </row>
    <row r="7286" spans="1:14" ht="16.5" customHeight="1" thickBot="1">
      <c r="A7286" s="24">
        <v>8541490000</v>
      </c>
      <c r="B7286" s="25"/>
      <c r="C7286" s="26"/>
      <c r="D7286" s="27"/>
      <c r="E7286" s="27" t="s">
        <v>2567</v>
      </c>
      <c r="F7286" s="27" t="s">
        <v>6999</v>
      </c>
      <c r="G7286" s="28" t="s">
        <v>227</v>
      </c>
      <c r="H7286" s="27" t="s">
        <v>228</v>
      </c>
      <c r="I7286" s="118" t="s">
        <v>1465</v>
      </c>
      <c r="J7286" s="29">
        <v>2.12</v>
      </c>
      <c r="K7286" s="28" t="s">
        <v>162</v>
      </c>
      <c r="L7286" s="27" t="s">
        <v>528</v>
      </c>
      <c r="M7286" s="27" t="s">
        <v>164</v>
      </c>
      <c r="N7286" s="27" t="s">
        <v>528</v>
      </c>
    </row>
    <row r="7287" spans="1:14" ht="16.5" customHeight="1" thickTop="1" thickBot="1">
      <c r="A7287" s="30">
        <v>8542319010</v>
      </c>
      <c r="B7287" s="25"/>
      <c r="C7287" s="26"/>
      <c r="D7287" s="27"/>
      <c r="E7287" s="27" t="s">
        <v>5921</v>
      </c>
      <c r="F7287" s="27" t="s">
        <v>10818</v>
      </c>
      <c r="G7287" s="28" t="s">
        <v>173</v>
      </c>
      <c r="H7287" s="27" t="s">
        <v>174</v>
      </c>
      <c r="I7287" s="118" t="s">
        <v>10819</v>
      </c>
      <c r="J7287" s="29">
        <v>42.36</v>
      </c>
      <c r="K7287" s="28" t="s">
        <v>162</v>
      </c>
      <c r="L7287" s="27" t="s">
        <v>137</v>
      </c>
      <c r="M7287" s="27" t="s">
        <v>164</v>
      </c>
      <c r="N7287" s="27" t="s">
        <v>137</v>
      </c>
    </row>
    <row r="7288" spans="1:14" ht="16.5" customHeight="1" thickTop="1" thickBot="1">
      <c r="A7288" s="30">
        <v>8542319010</v>
      </c>
      <c r="B7288" s="25"/>
      <c r="C7288" s="26"/>
      <c r="D7288" s="27"/>
      <c r="E7288" s="27" t="s">
        <v>611</v>
      </c>
      <c r="F7288" s="27" t="s">
        <v>9527</v>
      </c>
      <c r="G7288" s="28" t="s">
        <v>173</v>
      </c>
      <c r="H7288" s="27" t="s">
        <v>174</v>
      </c>
      <c r="I7288" s="118" t="s">
        <v>3298</v>
      </c>
      <c r="J7288" s="29">
        <v>62.5</v>
      </c>
      <c r="K7288" s="28" t="s">
        <v>162</v>
      </c>
      <c r="L7288" s="27" t="s">
        <v>614</v>
      </c>
      <c r="M7288" s="27" t="s">
        <v>164</v>
      </c>
      <c r="N7288" s="27" t="s">
        <v>614</v>
      </c>
    </row>
    <row r="7289" spans="1:14" ht="16.5" customHeight="1" thickTop="1" thickBot="1">
      <c r="A7289" s="30">
        <v>8542319010</v>
      </c>
      <c r="B7289" s="25"/>
      <c r="C7289" s="26"/>
      <c r="D7289" s="27"/>
      <c r="E7289" s="27" t="s">
        <v>602</v>
      </c>
      <c r="F7289" s="27" t="s">
        <v>12677</v>
      </c>
      <c r="G7289" s="28" t="s">
        <v>173</v>
      </c>
      <c r="H7289" s="27" t="s">
        <v>174</v>
      </c>
      <c r="I7289" s="118" t="s">
        <v>12271</v>
      </c>
      <c r="J7289" s="29">
        <v>246.43</v>
      </c>
      <c r="K7289" s="28" t="s">
        <v>162</v>
      </c>
      <c r="L7289" s="27" t="s">
        <v>580</v>
      </c>
      <c r="M7289" s="27" t="s">
        <v>164</v>
      </c>
      <c r="N7289" s="27" t="s">
        <v>580</v>
      </c>
    </row>
    <row r="7290" spans="1:14" ht="16.5" customHeight="1" thickTop="1" thickBot="1">
      <c r="A7290" s="30">
        <v>8542319010</v>
      </c>
      <c r="B7290" s="25"/>
      <c r="C7290" s="26"/>
      <c r="D7290" s="27"/>
      <c r="E7290" s="27" t="s">
        <v>12678</v>
      </c>
      <c r="F7290" s="27" t="s">
        <v>7879</v>
      </c>
      <c r="G7290" s="28" t="s">
        <v>173</v>
      </c>
      <c r="H7290" s="27" t="s">
        <v>174</v>
      </c>
      <c r="I7290" s="118" t="s">
        <v>7880</v>
      </c>
      <c r="J7290" s="29">
        <v>3.12</v>
      </c>
      <c r="K7290" s="28" t="s">
        <v>162</v>
      </c>
      <c r="L7290" s="27" t="s">
        <v>134</v>
      </c>
      <c r="M7290" s="27" t="s">
        <v>164</v>
      </c>
      <c r="N7290" s="27" t="s">
        <v>134</v>
      </c>
    </row>
    <row r="7291" spans="1:14" ht="16.5" customHeight="1" thickTop="1" thickBot="1">
      <c r="A7291" s="30">
        <v>8542319010</v>
      </c>
      <c r="B7291" s="25"/>
      <c r="C7291" s="26"/>
      <c r="D7291" s="27"/>
      <c r="E7291" s="27" t="s">
        <v>12678</v>
      </c>
      <c r="F7291" s="27" t="s">
        <v>12679</v>
      </c>
      <c r="G7291" s="28" t="s">
        <v>173</v>
      </c>
      <c r="H7291" s="27" t="s">
        <v>174</v>
      </c>
      <c r="I7291" s="118" t="s">
        <v>7880</v>
      </c>
      <c r="J7291" s="29">
        <v>2.4</v>
      </c>
      <c r="K7291" s="28" t="s">
        <v>162</v>
      </c>
      <c r="L7291" s="27" t="s">
        <v>134</v>
      </c>
      <c r="M7291" s="27" t="s">
        <v>164</v>
      </c>
      <c r="N7291" s="27" t="s">
        <v>134</v>
      </c>
    </row>
    <row r="7292" spans="1:14" ht="16.5" customHeight="1" thickTop="1" thickBot="1">
      <c r="A7292" s="30">
        <v>8542319010</v>
      </c>
      <c r="B7292" s="25"/>
      <c r="C7292" s="26"/>
      <c r="D7292" s="27"/>
      <c r="E7292" s="27" t="s">
        <v>1328</v>
      </c>
      <c r="F7292" s="27" t="s">
        <v>10600</v>
      </c>
      <c r="G7292" s="28" t="s">
        <v>173</v>
      </c>
      <c r="H7292" s="27" t="s">
        <v>174</v>
      </c>
      <c r="I7292" s="118" t="s">
        <v>10601</v>
      </c>
      <c r="J7292" s="29">
        <v>89.04</v>
      </c>
      <c r="K7292" s="28" t="s">
        <v>162</v>
      </c>
      <c r="L7292" s="27" t="s">
        <v>580</v>
      </c>
      <c r="M7292" s="27" t="s">
        <v>164</v>
      </c>
      <c r="N7292" s="27" t="s">
        <v>580</v>
      </c>
    </row>
    <row r="7293" spans="1:14" ht="16.5" customHeight="1" thickTop="1" thickBot="1">
      <c r="A7293" s="30">
        <v>8542319010</v>
      </c>
      <c r="B7293" s="25"/>
      <c r="C7293" s="26"/>
      <c r="D7293" s="27"/>
      <c r="E7293" s="27" t="s">
        <v>602</v>
      </c>
      <c r="F7293" s="27" t="s">
        <v>12464</v>
      </c>
      <c r="G7293" s="28" t="s">
        <v>297</v>
      </c>
      <c r="H7293" s="27" t="s">
        <v>298</v>
      </c>
      <c r="I7293" s="118" t="s">
        <v>10827</v>
      </c>
      <c r="J7293" s="29">
        <v>12.72</v>
      </c>
      <c r="K7293" s="28" t="s">
        <v>162</v>
      </c>
      <c r="L7293" s="27" t="s">
        <v>648</v>
      </c>
      <c r="M7293" s="27" t="s">
        <v>164</v>
      </c>
      <c r="N7293" s="27" t="s">
        <v>648</v>
      </c>
    </row>
    <row r="7294" spans="1:14" ht="16.5" customHeight="1" thickTop="1" thickBot="1">
      <c r="A7294" s="30">
        <v>8542319010</v>
      </c>
      <c r="B7294" s="25"/>
      <c r="C7294" s="26"/>
      <c r="D7294" s="27"/>
      <c r="E7294" s="27" t="s">
        <v>608</v>
      </c>
      <c r="F7294" s="27" t="s">
        <v>12680</v>
      </c>
      <c r="G7294" s="28" t="s">
        <v>297</v>
      </c>
      <c r="H7294" s="27" t="s">
        <v>298</v>
      </c>
      <c r="I7294" s="118" t="s">
        <v>12681</v>
      </c>
      <c r="J7294" s="29">
        <v>61.76</v>
      </c>
      <c r="K7294" s="28" t="s">
        <v>162</v>
      </c>
      <c r="L7294" s="27" t="s">
        <v>134</v>
      </c>
      <c r="M7294" s="27" t="s">
        <v>164</v>
      </c>
      <c r="N7294" s="27" t="s">
        <v>134</v>
      </c>
    </row>
    <row r="7295" spans="1:14" ht="16.5" customHeight="1" thickTop="1" thickBot="1">
      <c r="A7295" s="30">
        <v>8542319010</v>
      </c>
      <c r="B7295" s="25"/>
      <c r="C7295" s="26"/>
      <c r="D7295" s="27"/>
      <c r="E7295" s="27" t="s">
        <v>608</v>
      </c>
      <c r="F7295" s="27" t="s">
        <v>12682</v>
      </c>
      <c r="G7295" s="28" t="s">
        <v>297</v>
      </c>
      <c r="H7295" s="27" t="s">
        <v>298</v>
      </c>
      <c r="I7295" s="118" t="s">
        <v>12683</v>
      </c>
      <c r="J7295" s="29">
        <v>101.6</v>
      </c>
      <c r="K7295" s="28" t="s">
        <v>162</v>
      </c>
      <c r="L7295" s="27" t="s">
        <v>114</v>
      </c>
      <c r="M7295" s="27" t="s">
        <v>164</v>
      </c>
      <c r="N7295" s="27" t="s">
        <v>114</v>
      </c>
    </row>
    <row r="7296" spans="1:14" ht="16.5" customHeight="1" thickTop="1" thickBot="1">
      <c r="A7296" s="30">
        <v>8542319010</v>
      </c>
      <c r="B7296" s="25"/>
      <c r="C7296" s="26"/>
      <c r="D7296" s="27"/>
      <c r="E7296" s="27" t="s">
        <v>602</v>
      </c>
      <c r="F7296" s="27" t="s">
        <v>12684</v>
      </c>
      <c r="G7296" s="28" t="s">
        <v>297</v>
      </c>
      <c r="H7296" s="27" t="s">
        <v>298</v>
      </c>
      <c r="I7296" s="118" t="s">
        <v>12340</v>
      </c>
      <c r="J7296" s="29">
        <v>18.350000000000001</v>
      </c>
      <c r="K7296" s="28" t="s">
        <v>162</v>
      </c>
      <c r="L7296" s="27" t="s">
        <v>621</v>
      </c>
      <c r="M7296" s="27" t="s">
        <v>164</v>
      </c>
      <c r="N7296" s="27" t="s">
        <v>621</v>
      </c>
    </row>
    <row r="7297" spans="1:14" ht="16.5" customHeight="1" thickTop="1" thickBot="1">
      <c r="A7297" s="30">
        <v>8542319010</v>
      </c>
      <c r="B7297" s="25"/>
      <c r="C7297" s="26"/>
      <c r="D7297" s="27"/>
      <c r="E7297" s="27" t="s">
        <v>12685</v>
      </c>
      <c r="F7297" s="27" t="s">
        <v>12686</v>
      </c>
      <c r="G7297" s="28" t="s">
        <v>297</v>
      </c>
      <c r="H7297" s="27" t="s">
        <v>298</v>
      </c>
      <c r="I7297" s="118" t="s">
        <v>12584</v>
      </c>
      <c r="J7297" s="29">
        <v>110205.9</v>
      </c>
      <c r="K7297" s="28" t="s">
        <v>162</v>
      </c>
      <c r="L7297" s="27" t="s">
        <v>771</v>
      </c>
      <c r="M7297" s="27" t="s">
        <v>164</v>
      </c>
      <c r="N7297" s="27" t="s">
        <v>771</v>
      </c>
    </row>
    <row r="7298" spans="1:14" ht="16.5" customHeight="1" thickTop="1" thickBot="1">
      <c r="A7298" s="30">
        <v>8542319010</v>
      </c>
      <c r="B7298" s="25"/>
      <c r="C7298" s="26"/>
      <c r="D7298" s="27"/>
      <c r="E7298" s="27" t="s">
        <v>602</v>
      </c>
      <c r="F7298" s="27" t="s">
        <v>12687</v>
      </c>
      <c r="G7298" s="28" t="s">
        <v>227</v>
      </c>
      <c r="H7298" s="27" t="s">
        <v>228</v>
      </c>
      <c r="I7298" s="118" t="s">
        <v>12688</v>
      </c>
      <c r="J7298" s="29">
        <v>41.14</v>
      </c>
      <c r="K7298" s="28" t="s">
        <v>162</v>
      </c>
      <c r="L7298" s="27" t="s">
        <v>134</v>
      </c>
      <c r="M7298" s="27" t="s">
        <v>164</v>
      </c>
      <c r="N7298" s="27" t="s">
        <v>134</v>
      </c>
    </row>
    <row r="7299" spans="1:14" ht="16.5" customHeight="1" thickTop="1" thickBot="1">
      <c r="A7299" s="30">
        <v>8542319010</v>
      </c>
      <c r="B7299" s="25"/>
      <c r="C7299" s="26"/>
      <c r="D7299" s="27"/>
      <c r="E7299" s="27" t="s">
        <v>7064</v>
      </c>
      <c r="F7299" s="27" t="s">
        <v>7065</v>
      </c>
      <c r="G7299" s="28" t="s">
        <v>159</v>
      </c>
      <c r="H7299" s="27" t="s">
        <v>160</v>
      </c>
      <c r="I7299" s="118" t="s">
        <v>10831</v>
      </c>
      <c r="J7299" s="29">
        <v>7.5</v>
      </c>
      <c r="K7299" s="28" t="s">
        <v>162</v>
      </c>
      <c r="L7299" s="27" t="s">
        <v>621</v>
      </c>
      <c r="M7299" s="27" t="s">
        <v>164</v>
      </c>
      <c r="N7299" s="27" t="s">
        <v>621</v>
      </c>
    </row>
    <row r="7300" spans="1:14" ht="16.5" customHeight="1" thickTop="1" thickBot="1">
      <c r="A7300" s="30">
        <v>8542319010</v>
      </c>
      <c r="B7300" s="25"/>
      <c r="C7300" s="26"/>
      <c r="D7300" s="27"/>
      <c r="E7300" s="27" t="s">
        <v>2882</v>
      </c>
      <c r="F7300" s="27" t="s">
        <v>2883</v>
      </c>
      <c r="G7300" s="28" t="s">
        <v>159</v>
      </c>
      <c r="H7300" s="27" t="s">
        <v>160</v>
      </c>
      <c r="I7300" s="118" t="s">
        <v>2884</v>
      </c>
      <c r="J7300" s="29">
        <v>4.68</v>
      </c>
      <c r="K7300" s="28" t="s">
        <v>162</v>
      </c>
      <c r="L7300" s="27" t="s">
        <v>134</v>
      </c>
      <c r="M7300" s="27" t="s">
        <v>164</v>
      </c>
      <c r="N7300" s="27" t="s">
        <v>134</v>
      </c>
    </row>
    <row r="7301" spans="1:14" ht="16.5" customHeight="1" thickTop="1" thickBot="1">
      <c r="A7301" s="30">
        <v>8542323100</v>
      </c>
      <c r="B7301" s="25"/>
      <c r="C7301" s="26"/>
      <c r="D7301" s="27"/>
      <c r="E7301" s="27" t="s">
        <v>11804</v>
      </c>
      <c r="F7301" s="27" t="s">
        <v>2548</v>
      </c>
      <c r="G7301" s="28" t="s">
        <v>297</v>
      </c>
      <c r="H7301" s="27" t="s">
        <v>298</v>
      </c>
      <c r="I7301" s="118" t="s">
        <v>2549</v>
      </c>
      <c r="J7301" s="29">
        <v>2.12</v>
      </c>
      <c r="K7301" s="28" t="s">
        <v>162</v>
      </c>
      <c r="L7301" s="27" t="s">
        <v>125</v>
      </c>
      <c r="M7301" s="27" t="s">
        <v>164</v>
      </c>
      <c r="N7301" s="27" t="s">
        <v>125</v>
      </c>
    </row>
    <row r="7302" spans="1:14" ht="16.5" customHeight="1" thickTop="1" thickBot="1">
      <c r="A7302" s="30">
        <v>8542323900</v>
      </c>
      <c r="B7302" s="25"/>
      <c r="C7302" s="26"/>
      <c r="D7302" s="27"/>
      <c r="E7302" s="27" t="s">
        <v>12468</v>
      </c>
      <c r="F7302" s="27" t="s">
        <v>12689</v>
      </c>
      <c r="G7302" s="28" t="s">
        <v>1556</v>
      </c>
      <c r="H7302" s="27" t="s">
        <v>1557</v>
      </c>
      <c r="I7302" s="118" t="s">
        <v>12690</v>
      </c>
      <c r="J7302" s="29">
        <v>59.65</v>
      </c>
      <c r="K7302" s="28" t="s">
        <v>162</v>
      </c>
      <c r="L7302" s="27" t="s">
        <v>1072</v>
      </c>
      <c r="M7302" s="27" t="s">
        <v>164</v>
      </c>
      <c r="N7302" s="27" t="s">
        <v>1072</v>
      </c>
    </row>
    <row r="7303" spans="1:14" ht="16.5" customHeight="1" thickTop="1" thickBot="1">
      <c r="A7303" s="30">
        <v>8542339000</v>
      </c>
      <c r="B7303" s="25"/>
      <c r="C7303" s="26"/>
      <c r="D7303" s="27"/>
      <c r="E7303" s="27" t="s">
        <v>11115</v>
      </c>
      <c r="F7303" s="27" t="s">
        <v>12691</v>
      </c>
      <c r="G7303" s="28" t="s">
        <v>173</v>
      </c>
      <c r="H7303" s="27" t="s">
        <v>174</v>
      </c>
      <c r="I7303" s="118" t="s">
        <v>12692</v>
      </c>
      <c r="J7303" s="29">
        <v>40.590000000000003</v>
      </c>
      <c r="K7303" s="28" t="s">
        <v>162</v>
      </c>
      <c r="L7303" s="27" t="s">
        <v>134</v>
      </c>
      <c r="M7303" s="27" t="s">
        <v>164</v>
      </c>
      <c r="N7303" s="27" t="s">
        <v>134</v>
      </c>
    </row>
    <row r="7304" spans="1:14" ht="16.5" customHeight="1" thickTop="1" thickBot="1">
      <c r="A7304" s="30">
        <v>8542339000</v>
      </c>
      <c r="B7304" s="25"/>
      <c r="C7304" s="26"/>
      <c r="D7304" s="27"/>
      <c r="E7304" s="27" t="s">
        <v>1891</v>
      </c>
      <c r="F7304" s="27" t="s">
        <v>12693</v>
      </c>
      <c r="G7304" s="28" t="s">
        <v>173</v>
      </c>
      <c r="H7304" s="27" t="s">
        <v>174</v>
      </c>
      <c r="I7304" s="118" t="s">
        <v>12694</v>
      </c>
      <c r="J7304" s="29">
        <v>6.35</v>
      </c>
      <c r="K7304" s="28" t="s">
        <v>162</v>
      </c>
      <c r="L7304" s="27" t="s">
        <v>687</v>
      </c>
      <c r="M7304" s="27" t="s">
        <v>164</v>
      </c>
      <c r="N7304" s="27" t="s">
        <v>687</v>
      </c>
    </row>
    <row r="7305" spans="1:14" ht="16.5" customHeight="1" thickTop="1" thickBot="1">
      <c r="A7305" s="30">
        <v>8542339000</v>
      </c>
      <c r="B7305" s="25"/>
      <c r="C7305" s="26"/>
      <c r="D7305" s="27"/>
      <c r="E7305" s="27" t="s">
        <v>1891</v>
      </c>
      <c r="F7305" s="27" t="s">
        <v>12695</v>
      </c>
      <c r="G7305" s="28" t="s">
        <v>173</v>
      </c>
      <c r="H7305" s="27" t="s">
        <v>174</v>
      </c>
      <c r="I7305" s="118" t="s">
        <v>12696</v>
      </c>
      <c r="J7305" s="29">
        <v>13.02</v>
      </c>
      <c r="K7305" s="28" t="s">
        <v>162</v>
      </c>
      <c r="L7305" s="27" t="s">
        <v>687</v>
      </c>
      <c r="M7305" s="27" t="s">
        <v>164</v>
      </c>
      <c r="N7305" s="27" t="s">
        <v>687</v>
      </c>
    </row>
    <row r="7306" spans="1:14" ht="16.5" customHeight="1" thickTop="1" thickBot="1">
      <c r="A7306" s="30">
        <v>8542339000</v>
      </c>
      <c r="B7306" s="25"/>
      <c r="C7306" s="26"/>
      <c r="D7306" s="27"/>
      <c r="E7306" s="27" t="s">
        <v>11115</v>
      </c>
      <c r="F7306" s="27" t="s">
        <v>5948</v>
      </c>
      <c r="G7306" s="28" t="s">
        <v>297</v>
      </c>
      <c r="H7306" s="27" t="s">
        <v>298</v>
      </c>
      <c r="I7306" s="118" t="s">
        <v>2098</v>
      </c>
      <c r="J7306" s="29">
        <v>31.77</v>
      </c>
      <c r="K7306" s="28" t="s">
        <v>162</v>
      </c>
      <c r="L7306" s="27" t="s">
        <v>7045</v>
      </c>
      <c r="M7306" s="27" t="s">
        <v>164</v>
      </c>
      <c r="N7306" s="27" t="s">
        <v>7045</v>
      </c>
    </row>
    <row r="7307" spans="1:14" ht="16.5" customHeight="1" thickTop="1" thickBot="1">
      <c r="A7307" s="30">
        <v>8542339000</v>
      </c>
      <c r="B7307" s="25"/>
      <c r="C7307" s="26"/>
      <c r="D7307" s="27"/>
      <c r="E7307" s="27" t="s">
        <v>2940</v>
      </c>
      <c r="F7307" s="27" t="s">
        <v>12697</v>
      </c>
      <c r="G7307" s="28" t="s">
        <v>297</v>
      </c>
      <c r="H7307" s="27" t="s">
        <v>298</v>
      </c>
      <c r="I7307" s="118" t="s">
        <v>10854</v>
      </c>
      <c r="J7307" s="29">
        <v>16.41</v>
      </c>
      <c r="K7307" s="28" t="s">
        <v>162</v>
      </c>
      <c r="L7307" s="27" t="s">
        <v>7045</v>
      </c>
      <c r="M7307" s="27" t="s">
        <v>164</v>
      </c>
      <c r="N7307" s="27" t="s">
        <v>7045</v>
      </c>
    </row>
    <row r="7308" spans="1:14" ht="16.5" customHeight="1" thickTop="1" thickBot="1">
      <c r="A7308" s="30">
        <v>8542399010</v>
      </c>
      <c r="B7308" s="25"/>
      <c r="C7308" s="26"/>
      <c r="D7308" s="27"/>
      <c r="E7308" s="27" t="s">
        <v>2622</v>
      </c>
      <c r="F7308" s="27" t="s">
        <v>2623</v>
      </c>
      <c r="G7308" s="28" t="s">
        <v>173</v>
      </c>
      <c r="H7308" s="27" t="s">
        <v>174</v>
      </c>
      <c r="I7308" s="118" t="s">
        <v>2624</v>
      </c>
      <c r="J7308" s="29">
        <v>46.56</v>
      </c>
      <c r="K7308" s="28" t="s">
        <v>162</v>
      </c>
      <c r="L7308" s="27" t="s">
        <v>1194</v>
      </c>
      <c r="M7308" s="27" t="s">
        <v>164</v>
      </c>
      <c r="N7308" s="27" t="s">
        <v>1194</v>
      </c>
    </row>
    <row r="7309" spans="1:14" ht="16.5" customHeight="1" thickTop="1" thickBot="1">
      <c r="A7309" s="30">
        <v>8542399010</v>
      </c>
      <c r="B7309" s="25"/>
      <c r="C7309" s="26"/>
      <c r="D7309" s="27"/>
      <c r="E7309" s="27" t="s">
        <v>2627</v>
      </c>
      <c r="F7309" s="27" t="s">
        <v>12698</v>
      </c>
      <c r="G7309" s="28" t="s">
        <v>173</v>
      </c>
      <c r="H7309" s="27" t="s">
        <v>174</v>
      </c>
      <c r="I7309" s="118" t="s">
        <v>10875</v>
      </c>
      <c r="J7309" s="29">
        <v>0.54</v>
      </c>
      <c r="K7309" s="28" t="s">
        <v>162</v>
      </c>
      <c r="L7309" s="27" t="s">
        <v>134</v>
      </c>
      <c r="M7309" s="27" t="s">
        <v>164</v>
      </c>
      <c r="N7309" s="27" t="s">
        <v>134</v>
      </c>
    </row>
    <row r="7310" spans="1:14" ht="16.5" customHeight="1" thickTop="1" thickBot="1">
      <c r="A7310" s="30">
        <v>8542399010</v>
      </c>
      <c r="B7310" s="25"/>
      <c r="C7310" s="26"/>
      <c r="D7310" s="27"/>
      <c r="E7310" s="27" t="s">
        <v>2627</v>
      </c>
      <c r="F7310" s="27" t="s">
        <v>10873</v>
      </c>
      <c r="G7310" s="28" t="s">
        <v>173</v>
      </c>
      <c r="H7310" s="27" t="s">
        <v>174</v>
      </c>
      <c r="I7310" s="118" t="s">
        <v>6178</v>
      </c>
      <c r="J7310" s="29">
        <v>2.1</v>
      </c>
      <c r="K7310" s="28" t="s">
        <v>162</v>
      </c>
      <c r="L7310" s="27" t="s">
        <v>681</v>
      </c>
      <c r="M7310" s="27" t="s">
        <v>164</v>
      </c>
      <c r="N7310" s="27" t="s">
        <v>681</v>
      </c>
    </row>
    <row r="7311" spans="1:14" ht="16.5" customHeight="1" thickTop="1" thickBot="1">
      <c r="A7311" s="30">
        <v>8542399010</v>
      </c>
      <c r="B7311" s="25"/>
      <c r="C7311" s="26"/>
      <c r="D7311" s="27"/>
      <c r="E7311" s="27" t="s">
        <v>12699</v>
      </c>
      <c r="F7311" s="27" t="s">
        <v>12700</v>
      </c>
      <c r="G7311" s="28" t="s">
        <v>173</v>
      </c>
      <c r="H7311" s="27" t="s">
        <v>174</v>
      </c>
      <c r="I7311" s="118" t="s">
        <v>10872</v>
      </c>
      <c r="J7311" s="29">
        <v>36.54</v>
      </c>
      <c r="K7311" s="28" t="s">
        <v>162</v>
      </c>
      <c r="L7311" s="27" t="s">
        <v>648</v>
      </c>
      <c r="M7311" s="27" t="s">
        <v>164</v>
      </c>
      <c r="N7311" s="27" t="s">
        <v>648</v>
      </c>
    </row>
    <row r="7312" spans="1:14" ht="16.5" customHeight="1" thickTop="1" thickBot="1">
      <c r="A7312" s="30">
        <v>8542399010</v>
      </c>
      <c r="B7312" s="25"/>
      <c r="C7312" s="26"/>
      <c r="D7312" s="27"/>
      <c r="E7312" s="27" t="s">
        <v>12701</v>
      </c>
      <c r="F7312" s="27" t="s">
        <v>12702</v>
      </c>
      <c r="G7312" s="28" t="s">
        <v>173</v>
      </c>
      <c r="H7312" s="27" t="s">
        <v>174</v>
      </c>
      <c r="I7312" s="118" t="s">
        <v>12703</v>
      </c>
      <c r="J7312" s="29">
        <v>11.84</v>
      </c>
      <c r="K7312" s="28" t="s">
        <v>162</v>
      </c>
      <c r="L7312" s="27" t="s">
        <v>687</v>
      </c>
      <c r="M7312" s="27" t="s">
        <v>164</v>
      </c>
      <c r="N7312" s="27" t="s">
        <v>687</v>
      </c>
    </row>
    <row r="7313" spans="1:14" ht="16.5" customHeight="1" thickTop="1" thickBot="1">
      <c r="A7313" s="30">
        <v>8542399010</v>
      </c>
      <c r="B7313" s="25"/>
      <c r="C7313" s="26"/>
      <c r="D7313" s="27"/>
      <c r="E7313" s="27" t="s">
        <v>11593</v>
      </c>
      <c r="F7313" s="27" t="s">
        <v>12704</v>
      </c>
      <c r="G7313" s="28" t="s">
        <v>173</v>
      </c>
      <c r="H7313" s="27" t="s">
        <v>174</v>
      </c>
      <c r="I7313" s="118" t="s">
        <v>12705</v>
      </c>
      <c r="J7313" s="29">
        <v>19.059999999999999</v>
      </c>
      <c r="K7313" s="28" t="s">
        <v>162</v>
      </c>
      <c r="L7313" s="27" t="s">
        <v>687</v>
      </c>
      <c r="M7313" s="27" t="s">
        <v>164</v>
      </c>
      <c r="N7313" s="27" t="s">
        <v>687</v>
      </c>
    </row>
    <row r="7314" spans="1:14" ht="16.5" customHeight="1" thickTop="1" thickBot="1">
      <c r="A7314" s="30">
        <v>8542399010</v>
      </c>
      <c r="B7314" s="25"/>
      <c r="C7314" s="26"/>
      <c r="D7314" s="27"/>
      <c r="E7314" s="27" t="s">
        <v>2641</v>
      </c>
      <c r="F7314" s="27" t="s">
        <v>10869</v>
      </c>
      <c r="G7314" s="28" t="s">
        <v>173</v>
      </c>
      <c r="H7314" s="27" t="s">
        <v>174</v>
      </c>
      <c r="I7314" s="118" t="s">
        <v>10870</v>
      </c>
      <c r="J7314" s="29">
        <v>15.09</v>
      </c>
      <c r="K7314" s="28" t="s">
        <v>162</v>
      </c>
      <c r="L7314" s="27" t="s">
        <v>687</v>
      </c>
      <c r="M7314" s="27" t="s">
        <v>164</v>
      </c>
      <c r="N7314" s="27" t="s">
        <v>687</v>
      </c>
    </row>
    <row r="7315" spans="1:14" ht="16.5" customHeight="1" thickTop="1" thickBot="1">
      <c r="A7315" s="30">
        <v>8542399010</v>
      </c>
      <c r="B7315" s="25"/>
      <c r="C7315" s="26"/>
      <c r="D7315" s="27"/>
      <c r="E7315" s="27" t="s">
        <v>4823</v>
      </c>
      <c r="F7315" s="27" t="s">
        <v>12706</v>
      </c>
      <c r="G7315" s="28" t="s">
        <v>173</v>
      </c>
      <c r="H7315" s="27" t="s">
        <v>174</v>
      </c>
      <c r="I7315" s="118" t="s">
        <v>12707</v>
      </c>
      <c r="J7315" s="29">
        <v>4.24</v>
      </c>
      <c r="K7315" s="28" t="s">
        <v>162</v>
      </c>
      <c r="L7315" s="27" t="s">
        <v>614</v>
      </c>
      <c r="M7315" s="27" t="s">
        <v>164</v>
      </c>
      <c r="N7315" s="27" t="s">
        <v>614</v>
      </c>
    </row>
    <row r="7316" spans="1:14" ht="16.5" customHeight="1" thickTop="1" thickBot="1">
      <c r="A7316" s="30">
        <v>8542399010</v>
      </c>
      <c r="B7316" s="25"/>
      <c r="C7316" s="26"/>
      <c r="D7316" s="27"/>
      <c r="E7316" s="27" t="s">
        <v>2641</v>
      </c>
      <c r="F7316" s="27" t="s">
        <v>5952</v>
      </c>
      <c r="G7316" s="28" t="s">
        <v>173</v>
      </c>
      <c r="H7316" s="27" t="s">
        <v>174</v>
      </c>
      <c r="I7316" s="118" t="s">
        <v>5953</v>
      </c>
      <c r="J7316" s="29">
        <v>23.47</v>
      </c>
      <c r="K7316" s="28" t="s">
        <v>162</v>
      </c>
      <c r="L7316" s="27" t="s">
        <v>687</v>
      </c>
      <c r="M7316" s="27" t="s">
        <v>164</v>
      </c>
      <c r="N7316" s="27" t="s">
        <v>687</v>
      </c>
    </row>
    <row r="7317" spans="1:14" ht="16.5" customHeight="1" thickTop="1" thickBot="1">
      <c r="A7317" s="30">
        <v>8542399010</v>
      </c>
      <c r="B7317" s="25"/>
      <c r="C7317" s="26"/>
      <c r="D7317" s="27"/>
      <c r="E7317" s="27" t="s">
        <v>2647</v>
      </c>
      <c r="F7317" s="27" t="s">
        <v>5954</v>
      </c>
      <c r="G7317" s="28" t="s">
        <v>173</v>
      </c>
      <c r="H7317" s="27" t="s">
        <v>174</v>
      </c>
      <c r="I7317" s="118" t="s">
        <v>5955</v>
      </c>
      <c r="J7317" s="29">
        <v>40.5</v>
      </c>
      <c r="K7317" s="28" t="s">
        <v>162</v>
      </c>
      <c r="L7317" s="27" t="s">
        <v>687</v>
      </c>
      <c r="M7317" s="27" t="s">
        <v>164</v>
      </c>
      <c r="N7317" s="27" t="s">
        <v>687</v>
      </c>
    </row>
    <row r="7318" spans="1:14" ht="16.5" customHeight="1" thickTop="1" thickBot="1">
      <c r="A7318" s="30">
        <v>8542399010</v>
      </c>
      <c r="B7318" s="25"/>
      <c r="C7318" s="26"/>
      <c r="D7318" s="27"/>
      <c r="E7318" s="27" t="s">
        <v>2641</v>
      </c>
      <c r="F7318" s="27" t="s">
        <v>12708</v>
      </c>
      <c r="G7318" s="28" t="s">
        <v>173</v>
      </c>
      <c r="H7318" s="27" t="s">
        <v>174</v>
      </c>
      <c r="I7318" s="118" t="s">
        <v>12709</v>
      </c>
      <c r="J7318" s="29">
        <v>30.18</v>
      </c>
      <c r="K7318" s="28" t="s">
        <v>162</v>
      </c>
      <c r="L7318" s="27" t="s">
        <v>687</v>
      </c>
      <c r="M7318" s="27" t="s">
        <v>164</v>
      </c>
      <c r="N7318" s="27" t="s">
        <v>687</v>
      </c>
    </row>
    <row r="7319" spans="1:14" ht="16.5" customHeight="1" thickTop="1" thickBot="1">
      <c r="A7319" s="30">
        <v>8542399010</v>
      </c>
      <c r="B7319" s="25"/>
      <c r="C7319" s="26"/>
      <c r="D7319" s="27"/>
      <c r="E7319" s="27" t="s">
        <v>4131</v>
      </c>
      <c r="F7319" s="27" t="s">
        <v>12710</v>
      </c>
      <c r="G7319" s="28" t="s">
        <v>173</v>
      </c>
      <c r="H7319" s="27" t="s">
        <v>174</v>
      </c>
      <c r="I7319" s="118" t="s">
        <v>12711</v>
      </c>
      <c r="J7319" s="29">
        <v>1.06</v>
      </c>
      <c r="K7319" s="28" t="s">
        <v>162</v>
      </c>
      <c r="L7319" s="27" t="s">
        <v>134</v>
      </c>
      <c r="M7319" s="27" t="s">
        <v>164</v>
      </c>
      <c r="N7319" s="27" t="s">
        <v>134</v>
      </c>
    </row>
    <row r="7320" spans="1:14" ht="16.5" customHeight="1" thickTop="1" thickBot="1">
      <c r="A7320" s="30">
        <v>8542399010</v>
      </c>
      <c r="B7320" s="25"/>
      <c r="C7320" s="26"/>
      <c r="D7320" s="27"/>
      <c r="E7320" s="27" t="s">
        <v>5979</v>
      </c>
      <c r="F7320" s="27" t="s">
        <v>12712</v>
      </c>
      <c r="G7320" s="28" t="s">
        <v>173</v>
      </c>
      <c r="H7320" s="27" t="s">
        <v>174</v>
      </c>
      <c r="I7320" s="118" t="s">
        <v>12713</v>
      </c>
      <c r="J7320" s="29">
        <v>9.5299999999999994</v>
      </c>
      <c r="K7320" s="28" t="s">
        <v>162</v>
      </c>
      <c r="L7320" s="27" t="s">
        <v>12714</v>
      </c>
      <c r="M7320" s="27" t="s">
        <v>164</v>
      </c>
      <c r="N7320" s="27" t="s">
        <v>12714</v>
      </c>
    </row>
    <row r="7321" spans="1:14" ht="16.5" customHeight="1" thickTop="1" thickBot="1">
      <c r="A7321" s="30">
        <v>8542399010</v>
      </c>
      <c r="B7321" s="25"/>
      <c r="C7321" s="26"/>
      <c r="D7321" s="27"/>
      <c r="E7321" s="27" t="s">
        <v>1923</v>
      </c>
      <c r="F7321" s="27" t="s">
        <v>12715</v>
      </c>
      <c r="G7321" s="28" t="s">
        <v>347</v>
      </c>
      <c r="H7321" s="27" t="s">
        <v>348</v>
      </c>
      <c r="I7321" s="118" t="s">
        <v>1925</v>
      </c>
      <c r="J7321" s="29">
        <v>5.6</v>
      </c>
      <c r="K7321" s="28" t="s">
        <v>162</v>
      </c>
      <c r="L7321" s="27" t="s">
        <v>687</v>
      </c>
      <c r="M7321" s="27" t="s">
        <v>164</v>
      </c>
      <c r="N7321" s="27" t="s">
        <v>687</v>
      </c>
    </row>
    <row r="7322" spans="1:14" ht="16.5" customHeight="1" thickTop="1" thickBot="1">
      <c r="A7322" s="30">
        <v>8542399010</v>
      </c>
      <c r="B7322" s="25"/>
      <c r="C7322" s="26"/>
      <c r="D7322" s="27"/>
      <c r="E7322" s="27" t="s">
        <v>12016</v>
      </c>
      <c r="F7322" s="27" t="s">
        <v>12716</v>
      </c>
      <c r="G7322" s="28" t="s">
        <v>297</v>
      </c>
      <c r="H7322" s="27" t="s">
        <v>298</v>
      </c>
      <c r="I7322" s="118" t="s">
        <v>10829</v>
      </c>
      <c r="J7322" s="29">
        <v>5.28</v>
      </c>
      <c r="K7322" s="28" t="s">
        <v>162</v>
      </c>
      <c r="L7322" s="27" t="s">
        <v>134</v>
      </c>
      <c r="M7322" s="27" t="s">
        <v>164</v>
      </c>
      <c r="N7322" s="27" t="s">
        <v>134</v>
      </c>
    </row>
    <row r="7323" spans="1:14" ht="16.5" customHeight="1" thickTop="1" thickBot="1">
      <c r="A7323" s="30">
        <v>8542399010</v>
      </c>
      <c r="B7323" s="25"/>
      <c r="C7323" s="26"/>
      <c r="D7323" s="27"/>
      <c r="E7323" s="27" t="s">
        <v>12717</v>
      </c>
      <c r="F7323" s="27" t="s">
        <v>10889</v>
      </c>
      <c r="G7323" s="28" t="s">
        <v>297</v>
      </c>
      <c r="H7323" s="27" t="s">
        <v>298</v>
      </c>
      <c r="I7323" s="118" t="s">
        <v>2369</v>
      </c>
      <c r="J7323" s="29">
        <v>71.11</v>
      </c>
      <c r="K7323" s="28" t="s">
        <v>162</v>
      </c>
      <c r="L7323" s="27" t="s">
        <v>134</v>
      </c>
      <c r="M7323" s="27" t="s">
        <v>164</v>
      </c>
      <c r="N7323" s="27" t="s">
        <v>134</v>
      </c>
    </row>
    <row r="7324" spans="1:14" ht="16.5" customHeight="1" thickTop="1" thickBot="1">
      <c r="A7324" s="30">
        <v>8542399010</v>
      </c>
      <c r="B7324" s="25"/>
      <c r="C7324" s="26"/>
      <c r="D7324" s="27"/>
      <c r="E7324" s="27" t="s">
        <v>5979</v>
      </c>
      <c r="F7324" s="27" t="s">
        <v>5980</v>
      </c>
      <c r="G7324" s="28" t="s">
        <v>297</v>
      </c>
      <c r="H7324" s="27" t="s">
        <v>298</v>
      </c>
      <c r="I7324" s="118" t="s">
        <v>5981</v>
      </c>
      <c r="J7324" s="29">
        <v>5.73</v>
      </c>
      <c r="K7324" s="28" t="s">
        <v>162</v>
      </c>
      <c r="L7324" s="27" t="s">
        <v>648</v>
      </c>
      <c r="M7324" s="27" t="s">
        <v>164</v>
      </c>
      <c r="N7324" s="27" t="s">
        <v>648</v>
      </c>
    </row>
    <row r="7325" spans="1:14" ht="16.5" customHeight="1" thickTop="1" thickBot="1">
      <c r="A7325" s="30">
        <v>8542399010</v>
      </c>
      <c r="B7325" s="25"/>
      <c r="C7325" s="26"/>
      <c r="D7325" s="27"/>
      <c r="E7325" s="27" t="s">
        <v>12016</v>
      </c>
      <c r="F7325" s="27" t="s">
        <v>12718</v>
      </c>
      <c r="G7325" s="28" t="s">
        <v>297</v>
      </c>
      <c r="H7325" s="27" t="s">
        <v>298</v>
      </c>
      <c r="I7325" s="118" t="s">
        <v>12719</v>
      </c>
      <c r="J7325" s="29">
        <v>47.8</v>
      </c>
      <c r="K7325" s="28" t="s">
        <v>162</v>
      </c>
      <c r="L7325" s="27" t="s">
        <v>134</v>
      </c>
      <c r="M7325" s="27" t="s">
        <v>164</v>
      </c>
      <c r="N7325" s="27" t="s">
        <v>134</v>
      </c>
    </row>
    <row r="7326" spans="1:14" ht="16.5" customHeight="1" thickTop="1" thickBot="1">
      <c r="A7326" s="30">
        <v>8542399010</v>
      </c>
      <c r="B7326" s="25"/>
      <c r="C7326" s="26"/>
      <c r="D7326" s="27"/>
      <c r="E7326" s="27" t="s">
        <v>12720</v>
      </c>
      <c r="F7326" s="27" t="s">
        <v>3328</v>
      </c>
      <c r="G7326" s="28" t="s">
        <v>297</v>
      </c>
      <c r="H7326" s="27" t="s">
        <v>298</v>
      </c>
      <c r="I7326" s="118" t="s">
        <v>3329</v>
      </c>
      <c r="J7326" s="29">
        <v>221.95</v>
      </c>
      <c r="K7326" s="28" t="s">
        <v>162</v>
      </c>
      <c r="L7326" s="27" t="s">
        <v>416</v>
      </c>
      <c r="M7326" s="27" t="s">
        <v>164</v>
      </c>
      <c r="N7326" s="27" t="s">
        <v>416</v>
      </c>
    </row>
    <row r="7327" spans="1:14" ht="16.5" customHeight="1" thickTop="1" thickBot="1">
      <c r="A7327" s="30">
        <v>8542399010</v>
      </c>
      <c r="B7327" s="25"/>
      <c r="C7327" s="26"/>
      <c r="D7327" s="27"/>
      <c r="E7327" s="27" t="s">
        <v>8539</v>
      </c>
      <c r="F7327" s="27" t="s">
        <v>12721</v>
      </c>
      <c r="G7327" s="28" t="s">
        <v>227</v>
      </c>
      <c r="H7327" s="27" t="s">
        <v>228</v>
      </c>
      <c r="I7327" s="118" t="s">
        <v>12722</v>
      </c>
      <c r="J7327" s="29">
        <v>380.51</v>
      </c>
      <c r="K7327" s="28" t="s">
        <v>162</v>
      </c>
      <c r="L7327" s="27" t="s">
        <v>134</v>
      </c>
      <c r="M7327" s="27" t="s">
        <v>164</v>
      </c>
      <c r="N7327" s="27" t="s">
        <v>134</v>
      </c>
    </row>
    <row r="7328" spans="1:14" ht="16.5" customHeight="1" thickTop="1" thickBot="1">
      <c r="A7328" s="30">
        <v>8542399010</v>
      </c>
      <c r="B7328" s="25"/>
      <c r="C7328" s="26"/>
      <c r="D7328" s="27"/>
      <c r="E7328" s="27" t="s">
        <v>12723</v>
      </c>
      <c r="F7328" s="27" t="s">
        <v>12724</v>
      </c>
      <c r="G7328" s="28" t="s">
        <v>159</v>
      </c>
      <c r="H7328" s="27" t="s">
        <v>160</v>
      </c>
      <c r="I7328" s="118" t="s">
        <v>3872</v>
      </c>
      <c r="J7328" s="29">
        <v>279.04000000000002</v>
      </c>
      <c r="K7328" s="28" t="s">
        <v>162</v>
      </c>
      <c r="L7328" s="27" t="s">
        <v>114</v>
      </c>
      <c r="M7328" s="27" t="s">
        <v>164</v>
      </c>
      <c r="N7328" s="27" t="s">
        <v>114</v>
      </c>
    </row>
    <row r="7329" spans="1:14" ht="16.5" customHeight="1" thickTop="1" thickBot="1">
      <c r="A7329" s="30">
        <v>8542399010</v>
      </c>
      <c r="B7329" s="25"/>
      <c r="C7329" s="26"/>
      <c r="D7329" s="27"/>
      <c r="E7329" s="27" t="s">
        <v>800</v>
      </c>
      <c r="F7329" s="27" t="s">
        <v>10622</v>
      </c>
      <c r="G7329" s="28" t="s">
        <v>159</v>
      </c>
      <c r="H7329" s="27" t="s">
        <v>160</v>
      </c>
      <c r="I7329" s="118" t="s">
        <v>10623</v>
      </c>
      <c r="J7329" s="29">
        <v>2717.82</v>
      </c>
      <c r="K7329" s="28" t="s">
        <v>162</v>
      </c>
      <c r="L7329" s="27" t="s">
        <v>648</v>
      </c>
      <c r="M7329" s="27" t="s">
        <v>164</v>
      </c>
      <c r="N7329" s="27" t="s">
        <v>648</v>
      </c>
    </row>
    <row r="7330" spans="1:14" ht="16.5" customHeight="1" thickTop="1">
      <c r="A7330" s="24">
        <v>8536699008</v>
      </c>
      <c r="B7330" s="25"/>
      <c r="C7330" s="26">
        <v>0.08</v>
      </c>
      <c r="D7330" s="27"/>
      <c r="E7330" s="27" t="s">
        <v>9202</v>
      </c>
      <c r="F7330" s="27" t="s">
        <v>12725</v>
      </c>
      <c r="G7330" s="28" t="s">
        <v>297</v>
      </c>
      <c r="H7330" s="27" t="s">
        <v>298</v>
      </c>
      <c r="I7330" s="118" t="s">
        <v>12726</v>
      </c>
      <c r="J7330" s="29">
        <v>5.29</v>
      </c>
      <c r="K7330" s="28" t="s">
        <v>162</v>
      </c>
      <c r="L7330" s="27" t="s">
        <v>449</v>
      </c>
      <c r="M7330" s="27" t="s">
        <v>164</v>
      </c>
      <c r="N7330" s="27" t="s">
        <v>449</v>
      </c>
    </row>
    <row r="7331" spans="1:14" ht="16.5" customHeight="1">
      <c r="A7331" s="24">
        <v>8536699008</v>
      </c>
      <c r="B7331" s="25"/>
      <c r="C7331" s="26">
        <v>0.08</v>
      </c>
      <c r="D7331" s="27"/>
      <c r="E7331" s="27" t="s">
        <v>12727</v>
      </c>
      <c r="F7331" s="27" t="s">
        <v>12728</v>
      </c>
      <c r="G7331" s="28" t="s">
        <v>347</v>
      </c>
      <c r="H7331" s="27" t="s">
        <v>348</v>
      </c>
      <c r="I7331" s="118" t="s">
        <v>12729</v>
      </c>
      <c r="J7331" s="29">
        <v>69.03</v>
      </c>
      <c r="K7331" s="28" t="s">
        <v>162</v>
      </c>
      <c r="L7331" s="27" t="s">
        <v>449</v>
      </c>
      <c r="M7331" s="27" t="s">
        <v>164</v>
      </c>
      <c r="N7331" s="27" t="s">
        <v>449</v>
      </c>
    </row>
    <row r="7332" spans="1:14" ht="16.5" customHeight="1">
      <c r="A7332" s="24">
        <v>8541290000</v>
      </c>
      <c r="B7332" s="25"/>
      <c r="C7332" s="26"/>
      <c r="D7332" s="27"/>
      <c r="E7332" s="27" t="s">
        <v>12730</v>
      </c>
      <c r="F7332" s="27" t="s">
        <v>12731</v>
      </c>
      <c r="G7332" s="28" t="s">
        <v>173</v>
      </c>
      <c r="H7332" s="27" t="s">
        <v>174</v>
      </c>
      <c r="I7332" s="118" t="s">
        <v>12732</v>
      </c>
      <c r="J7332" s="29">
        <v>3353.89</v>
      </c>
      <c r="K7332" s="28" t="s">
        <v>176</v>
      </c>
      <c r="L7332" s="27" t="s">
        <v>1072</v>
      </c>
      <c r="M7332" s="27" t="s">
        <v>164</v>
      </c>
      <c r="N7332" s="27" t="s">
        <v>18120</v>
      </c>
    </row>
    <row r="7333" spans="1:14" ht="16.5" customHeight="1">
      <c r="A7333" s="24">
        <v>8541290000</v>
      </c>
      <c r="B7333" s="25"/>
      <c r="C7333" s="26"/>
      <c r="D7333" s="27"/>
      <c r="E7333" s="27" t="s">
        <v>11384</v>
      </c>
      <c r="F7333" s="27" t="s">
        <v>10779</v>
      </c>
      <c r="G7333" s="28" t="s">
        <v>297</v>
      </c>
      <c r="H7333" s="27" t="s">
        <v>298</v>
      </c>
      <c r="I7333" s="118" t="s">
        <v>10780</v>
      </c>
      <c r="J7333" s="29">
        <v>745.31</v>
      </c>
      <c r="K7333" s="28" t="s">
        <v>176</v>
      </c>
      <c r="L7333" s="27" t="s">
        <v>416</v>
      </c>
      <c r="M7333" s="27" t="s">
        <v>164</v>
      </c>
      <c r="N7333" s="27" t="s">
        <v>18081</v>
      </c>
    </row>
    <row r="7334" spans="1:14" ht="16.5" customHeight="1" thickBot="1">
      <c r="A7334" s="24">
        <v>8541290000</v>
      </c>
      <c r="B7334" s="25"/>
      <c r="C7334" s="26"/>
      <c r="D7334" s="27"/>
      <c r="E7334" s="27" t="s">
        <v>11384</v>
      </c>
      <c r="F7334" s="27" t="s">
        <v>4042</v>
      </c>
      <c r="G7334" s="28" t="s">
        <v>297</v>
      </c>
      <c r="H7334" s="27" t="s">
        <v>298</v>
      </c>
      <c r="I7334" s="118" t="s">
        <v>4043</v>
      </c>
      <c r="J7334" s="29">
        <v>2898.42</v>
      </c>
      <c r="K7334" s="28" t="s">
        <v>176</v>
      </c>
      <c r="L7334" s="27" t="s">
        <v>416</v>
      </c>
      <c r="M7334" s="27" t="s">
        <v>164</v>
      </c>
      <c r="N7334" s="27" t="s">
        <v>18081</v>
      </c>
    </row>
    <row r="7335" spans="1:14" ht="16.5" customHeight="1" thickTop="1" thickBot="1">
      <c r="A7335" s="30">
        <v>8542319010</v>
      </c>
      <c r="B7335" s="25"/>
      <c r="C7335" s="26"/>
      <c r="D7335" s="27"/>
      <c r="E7335" s="27" t="s">
        <v>602</v>
      </c>
      <c r="F7335" s="27" t="s">
        <v>12733</v>
      </c>
      <c r="G7335" s="28" t="s">
        <v>355</v>
      </c>
      <c r="H7335" s="27" t="s">
        <v>356</v>
      </c>
      <c r="I7335" s="118" t="s">
        <v>12734</v>
      </c>
      <c r="J7335" s="29">
        <v>3675</v>
      </c>
      <c r="K7335" s="28" t="s">
        <v>176</v>
      </c>
      <c r="L7335" s="27" t="s">
        <v>114</v>
      </c>
      <c r="M7335" s="27" t="s">
        <v>164</v>
      </c>
      <c r="N7335" s="27" t="s">
        <v>11042</v>
      </c>
    </row>
    <row r="7336" spans="1:14" ht="16.5" customHeight="1" thickTop="1" thickBot="1">
      <c r="A7336" s="30">
        <v>8542319010</v>
      </c>
      <c r="B7336" s="25"/>
      <c r="C7336" s="26"/>
      <c r="D7336" s="27"/>
      <c r="E7336" s="27" t="s">
        <v>12735</v>
      </c>
      <c r="F7336" s="27" t="s">
        <v>12736</v>
      </c>
      <c r="G7336" s="28" t="s">
        <v>297</v>
      </c>
      <c r="H7336" s="27" t="s">
        <v>298</v>
      </c>
      <c r="I7336" s="118" t="s">
        <v>12737</v>
      </c>
      <c r="J7336" s="29">
        <v>2881</v>
      </c>
      <c r="K7336" s="28" t="s">
        <v>176</v>
      </c>
      <c r="L7336" s="27" t="s">
        <v>134</v>
      </c>
      <c r="M7336" s="27" t="s">
        <v>164</v>
      </c>
      <c r="N7336" s="27" t="s">
        <v>4101</v>
      </c>
    </row>
    <row r="7337" spans="1:14" ht="16.5" customHeight="1" thickTop="1" thickBot="1">
      <c r="A7337" s="30">
        <v>8542319010</v>
      </c>
      <c r="B7337" s="25"/>
      <c r="C7337" s="26"/>
      <c r="D7337" s="27"/>
      <c r="E7337" s="27" t="s">
        <v>602</v>
      </c>
      <c r="F7337" s="27" t="s">
        <v>12738</v>
      </c>
      <c r="G7337" s="28" t="s">
        <v>297</v>
      </c>
      <c r="H7337" s="27" t="s">
        <v>298</v>
      </c>
      <c r="I7337" s="118" t="s">
        <v>12739</v>
      </c>
      <c r="J7337" s="29">
        <v>2100</v>
      </c>
      <c r="K7337" s="28" t="s">
        <v>176</v>
      </c>
      <c r="L7337" s="27" t="s">
        <v>122</v>
      </c>
      <c r="M7337" s="27" t="s">
        <v>164</v>
      </c>
      <c r="N7337" s="27" t="s">
        <v>18099</v>
      </c>
    </row>
    <row r="7338" spans="1:14" ht="16.5" customHeight="1" thickTop="1" thickBot="1">
      <c r="A7338" s="30">
        <v>8542319010</v>
      </c>
      <c r="B7338" s="25"/>
      <c r="C7338" s="26"/>
      <c r="D7338" s="27"/>
      <c r="E7338" s="27" t="s">
        <v>602</v>
      </c>
      <c r="F7338" s="27" t="s">
        <v>12740</v>
      </c>
      <c r="G7338" s="28" t="s">
        <v>297</v>
      </c>
      <c r="H7338" s="27" t="s">
        <v>298</v>
      </c>
      <c r="I7338" s="118" t="s">
        <v>12741</v>
      </c>
      <c r="J7338" s="29">
        <v>9800</v>
      </c>
      <c r="K7338" s="28" t="s">
        <v>176</v>
      </c>
      <c r="L7338" s="27" t="s">
        <v>7045</v>
      </c>
      <c r="M7338" s="27" t="s">
        <v>164</v>
      </c>
      <c r="N7338" s="27" t="s">
        <v>9740</v>
      </c>
    </row>
    <row r="7339" spans="1:14" ht="16.5" customHeight="1" thickTop="1" thickBot="1">
      <c r="A7339" s="30">
        <v>8542319010</v>
      </c>
      <c r="B7339" s="25"/>
      <c r="C7339" s="26"/>
      <c r="D7339" s="27"/>
      <c r="E7339" s="27" t="s">
        <v>602</v>
      </c>
      <c r="F7339" s="27" t="s">
        <v>12742</v>
      </c>
      <c r="G7339" s="28" t="s">
        <v>297</v>
      </c>
      <c r="H7339" s="27" t="s">
        <v>298</v>
      </c>
      <c r="I7339" s="118" t="s">
        <v>12743</v>
      </c>
      <c r="J7339" s="29">
        <v>11305</v>
      </c>
      <c r="K7339" s="28" t="s">
        <v>176</v>
      </c>
      <c r="L7339" s="27" t="s">
        <v>134</v>
      </c>
      <c r="M7339" s="27" t="s">
        <v>164</v>
      </c>
      <c r="N7339" s="27" t="s">
        <v>4101</v>
      </c>
    </row>
    <row r="7340" spans="1:14" ht="16.5" customHeight="1" thickTop="1" thickBot="1">
      <c r="A7340" s="30">
        <v>8542319010</v>
      </c>
      <c r="B7340" s="25"/>
      <c r="C7340" s="26"/>
      <c r="D7340" s="27"/>
      <c r="E7340" s="27" t="s">
        <v>602</v>
      </c>
      <c r="F7340" s="27" t="s">
        <v>12744</v>
      </c>
      <c r="G7340" s="28" t="s">
        <v>297</v>
      </c>
      <c r="H7340" s="27" t="s">
        <v>298</v>
      </c>
      <c r="I7340" s="118" t="s">
        <v>12745</v>
      </c>
      <c r="J7340" s="29">
        <v>5217.16</v>
      </c>
      <c r="K7340" s="28" t="s">
        <v>176</v>
      </c>
      <c r="L7340" s="27" t="s">
        <v>134</v>
      </c>
      <c r="M7340" s="27" t="s">
        <v>164</v>
      </c>
      <c r="N7340" s="27" t="s">
        <v>4101</v>
      </c>
    </row>
    <row r="7341" spans="1:14" ht="16.5" customHeight="1" thickTop="1" thickBot="1">
      <c r="A7341" s="30">
        <v>8542319010</v>
      </c>
      <c r="B7341" s="25"/>
      <c r="C7341" s="26"/>
      <c r="D7341" s="27"/>
      <c r="E7341" s="27" t="s">
        <v>602</v>
      </c>
      <c r="F7341" s="27" t="s">
        <v>12746</v>
      </c>
      <c r="G7341" s="28" t="s">
        <v>297</v>
      </c>
      <c r="H7341" s="27" t="s">
        <v>298</v>
      </c>
      <c r="I7341" s="118" t="s">
        <v>12747</v>
      </c>
      <c r="J7341" s="29">
        <v>1863.27</v>
      </c>
      <c r="K7341" s="28" t="s">
        <v>176</v>
      </c>
      <c r="L7341" s="27" t="s">
        <v>7899</v>
      </c>
      <c r="M7341" s="27" t="s">
        <v>164</v>
      </c>
      <c r="N7341" s="27" t="s">
        <v>18096</v>
      </c>
    </row>
    <row r="7342" spans="1:14" ht="16.5" customHeight="1" thickTop="1" thickBot="1">
      <c r="A7342" s="30">
        <v>8542319010</v>
      </c>
      <c r="B7342" s="25"/>
      <c r="C7342" s="26"/>
      <c r="D7342" s="27"/>
      <c r="E7342" s="27" t="s">
        <v>602</v>
      </c>
      <c r="F7342" s="27" t="s">
        <v>12748</v>
      </c>
      <c r="G7342" s="28" t="s">
        <v>297</v>
      </c>
      <c r="H7342" s="27" t="s">
        <v>298</v>
      </c>
      <c r="I7342" s="118" t="s">
        <v>12749</v>
      </c>
      <c r="J7342" s="29">
        <v>1490.6</v>
      </c>
      <c r="K7342" s="28" t="s">
        <v>176</v>
      </c>
      <c r="L7342" s="27" t="s">
        <v>7899</v>
      </c>
      <c r="M7342" s="27" t="s">
        <v>164</v>
      </c>
      <c r="N7342" s="27" t="s">
        <v>18096</v>
      </c>
    </row>
    <row r="7343" spans="1:14" ht="16.5" customHeight="1" thickTop="1" thickBot="1">
      <c r="A7343" s="30">
        <v>8542319010</v>
      </c>
      <c r="B7343" s="25"/>
      <c r="C7343" s="26"/>
      <c r="D7343" s="27"/>
      <c r="E7343" s="27" t="s">
        <v>602</v>
      </c>
      <c r="F7343" s="27" t="s">
        <v>5020</v>
      </c>
      <c r="G7343" s="28" t="s">
        <v>297</v>
      </c>
      <c r="H7343" s="27" t="s">
        <v>298</v>
      </c>
      <c r="I7343" s="118" t="s">
        <v>5021</v>
      </c>
      <c r="J7343" s="29">
        <v>2760.4</v>
      </c>
      <c r="K7343" s="28" t="s">
        <v>176</v>
      </c>
      <c r="L7343" s="27" t="s">
        <v>134</v>
      </c>
      <c r="M7343" s="27" t="s">
        <v>164</v>
      </c>
      <c r="N7343" s="27" t="s">
        <v>4101</v>
      </c>
    </row>
    <row r="7344" spans="1:14" ht="16.5" customHeight="1" thickTop="1" thickBot="1">
      <c r="A7344" s="30">
        <v>8542319010</v>
      </c>
      <c r="B7344" s="25"/>
      <c r="C7344" s="26"/>
      <c r="D7344" s="27"/>
      <c r="E7344" s="27" t="s">
        <v>12750</v>
      </c>
      <c r="F7344" s="27" t="s">
        <v>5926</v>
      </c>
      <c r="G7344" s="28" t="s">
        <v>297</v>
      </c>
      <c r="H7344" s="27" t="s">
        <v>298</v>
      </c>
      <c r="I7344" s="118" t="s">
        <v>5927</v>
      </c>
      <c r="J7344" s="29">
        <v>11760</v>
      </c>
      <c r="K7344" s="28" t="s">
        <v>176</v>
      </c>
      <c r="L7344" s="27" t="s">
        <v>122</v>
      </c>
      <c r="M7344" s="27" t="s">
        <v>164</v>
      </c>
      <c r="N7344" s="27" t="s">
        <v>18099</v>
      </c>
    </row>
    <row r="7345" spans="1:14" ht="16.5" customHeight="1" thickTop="1" thickBot="1">
      <c r="A7345" s="30">
        <v>8542319010</v>
      </c>
      <c r="B7345" s="25"/>
      <c r="C7345" s="26"/>
      <c r="D7345" s="27"/>
      <c r="E7345" s="27" t="s">
        <v>602</v>
      </c>
      <c r="F7345" s="27" t="s">
        <v>12751</v>
      </c>
      <c r="G7345" s="28" t="s">
        <v>297</v>
      </c>
      <c r="H7345" s="27" t="s">
        <v>298</v>
      </c>
      <c r="I7345" s="118" t="s">
        <v>12752</v>
      </c>
      <c r="J7345" s="29">
        <v>2877</v>
      </c>
      <c r="K7345" s="28" t="s">
        <v>176</v>
      </c>
      <c r="L7345" s="27" t="s">
        <v>134</v>
      </c>
      <c r="M7345" s="27" t="s">
        <v>164</v>
      </c>
      <c r="N7345" s="27" t="s">
        <v>4101</v>
      </c>
    </row>
    <row r="7346" spans="1:14" ht="16.5" customHeight="1" thickTop="1" thickBot="1">
      <c r="A7346" s="30">
        <v>8542319010</v>
      </c>
      <c r="B7346" s="25"/>
      <c r="C7346" s="26"/>
      <c r="D7346" s="27"/>
      <c r="E7346" s="27" t="s">
        <v>11088</v>
      </c>
      <c r="F7346" s="27" t="s">
        <v>12753</v>
      </c>
      <c r="G7346" s="28" t="s">
        <v>243</v>
      </c>
      <c r="H7346" s="27" t="s">
        <v>244</v>
      </c>
      <c r="I7346" s="118" t="s">
        <v>12754</v>
      </c>
      <c r="J7346" s="29">
        <v>1794.26</v>
      </c>
      <c r="K7346" s="28" t="s">
        <v>176</v>
      </c>
      <c r="L7346" s="27" t="s">
        <v>7899</v>
      </c>
      <c r="M7346" s="27" t="s">
        <v>164</v>
      </c>
      <c r="N7346" s="27" t="s">
        <v>18096</v>
      </c>
    </row>
    <row r="7347" spans="1:14" ht="16.5" customHeight="1" thickTop="1" thickBot="1">
      <c r="A7347" s="30">
        <v>8542319010</v>
      </c>
      <c r="B7347" s="25"/>
      <c r="C7347" s="26"/>
      <c r="D7347" s="27"/>
      <c r="E7347" s="27" t="s">
        <v>12750</v>
      </c>
      <c r="F7347" s="27" t="s">
        <v>12755</v>
      </c>
      <c r="G7347" s="28" t="s">
        <v>243</v>
      </c>
      <c r="H7347" s="27" t="s">
        <v>244</v>
      </c>
      <c r="I7347" s="118" t="s">
        <v>6434</v>
      </c>
      <c r="J7347" s="29">
        <v>3172.4</v>
      </c>
      <c r="K7347" s="28" t="s">
        <v>176</v>
      </c>
      <c r="L7347" s="27" t="s">
        <v>621</v>
      </c>
      <c r="M7347" s="27" t="s">
        <v>164</v>
      </c>
      <c r="N7347" s="27" t="s">
        <v>18097</v>
      </c>
    </row>
    <row r="7348" spans="1:14" ht="16.5" customHeight="1" thickTop="1" thickBot="1">
      <c r="A7348" s="30">
        <v>8542319010</v>
      </c>
      <c r="B7348" s="25"/>
      <c r="C7348" s="26"/>
      <c r="D7348" s="27"/>
      <c r="E7348" s="27" t="s">
        <v>611</v>
      </c>
      <c r="F7348" s="27" t="s">
        <v>12756</v>
      </c>
      <c r="G7348" s="28" t="s">
        <v>159</v>
      </c>
      <c r="H7348" s="27" t="s">
        <v>160</v>
      </c>
      <c r="I7348" s="118" t="s">
        <v>12757</v>
      </c>
      <c r="J7348" s="29">
        <v>1400</v>
      </c>
      <c r="K7348" s="28" t="s">
        <v>176</v>
      </c>
      <c r="L7348" s="27" t="s">
        <v>1859</v>
      </c>
      <c r="M7348" s="27" t="s">
        <v>164</v>
      </c>
      <c r="N7348" s="27" t="s">
        <v>18155</v>
      </c>
    </row>
    <row r="7349" spans="1:14" ht="16.5" customHeight="1" thickTop="1" thickBot="1">
      <c r="A7349" s="30">
        <v>8542323100</v>
      </c>
      <c r="B7349" s="25"/>
      <c r="C7349" s="26"/>
      <c r="D7349" s="27"/>
      <c r="E7349" s="27" t="s">
        <v>12758</v>
      </c>
      <c r="F7349" s="27" t="s">
        <v>12759</v>
      </c>
      <c r="G7349" s="28" t="s">
        <v>355</v>
      </c>
      <c r="H7349" s="27" t="s">
        <v>356</v>
      </c>
      <c r="I7349" s="118" t="s">
        <v>12760</v>
      </c>
      <c r="J7349" s="29">
        <v>1728.6</v>
      </c>
      <c r="K7349" s="28" t="s">
        <v>176</v>
      </c>
      <c r="L7349" s="27" t="s">
        <v>1592</v>
      </c>
      <c r="M7349" s="27" t="s">
        <v>164</v>
      </c>
      <c r="N7349" s="27" t="s">
        <v>18146</v>
      </c>
    </row>
    <row r="7350" spans="1:14" ht="16.5" customHeight="1" thickTop="1" thickBot="1">
      <c r="A7350" s="30">
        <v>8542323100</v>
      </c>
      <c r="B7350" s="25"/>
      <c r="C7350" s="26"/>
      <c r="D7350" s="27"/>
      <c r="E7350" s="27" t="s">
        <v>2931</v>
      </c>
      <c r="F7350" s="27" t="s">
        <v>12761</v>
      </c>
      <c r="G7350" s="28" t="s">
        <v>297</v>
      </c>
      <c r="H7350" s="27" t="s">
        <v>298</v>
      </c>
      <c r="I7350" s="118" t="s">
        <v>9117</v>
      </c>
      <c r="J7350" s="29">
        <v>1541</v>
      </c>
      <c r="K7350" s="28" t="s">
        <v>176</v>
      </c>
      <c r="L7350" s="27" t="s">
        <v>1072</v>
      </c>
      <c r="M7350" s="27" t="s">
        <v>164</v>
      </c>
      <c r="N7350" s="27" t="s">
        <v>18120</v>
      </c>
    </row>
    <row r="7351" spans="1:14" ht="16.5" customHeight="1" thickTop="1" thickBot="1">
      <c r="A7351" s="30">
        <v>8542323100</v>
      </c>
      <c r="B7351" s="25"/>
      <c r="C7351" s="26"/>
      <c r="D7351" s="27"/>
      <c r="E7351" s="27" t="s">
        <v>12762</v>
      </c>
      <c r="F7351" s="27" t="s">
        <v>12763</v>
      </c>
      <c r="G7351" s="28" t="s">
        <v>297</v>
      </c>
      <c r="H7351" s="27" t="s">
        <v>298</v>
      </c>
      <c r="I7351" s="118" t="s">
        <v>12764</v>
      </c>
      <c r="J7351" s="29">
        <v>23782.5</v>
      </c>
      <c r="K7351" s="28" t="s">
        <v>176</v>
      </c>
      <c r="L7351" s="27" t="s">
        <v>1072</v>
      </c>
      <c r="M7351" s="27" t="s">
        <v>164</v>
      </c>
      <c r="N7351" s="27" t="s">
        <v>18120</v>
      </c>
    </row>
    <row r="7352" spans="1:14" ht="16.5" customHeight="1" thickTop="1" thickBot="1">
      <c r="A7352" s="30">
        <v>8542323100</v>
      </c>
      <c r="B7352" s="25"/>
      <c r="C7352" s="26"/>
      <c r="D7352" s="27"/>
      <c r="E7352" s="27" t="s">
        <v>12762</v>
      </c>
      <c r="F7352" s="27" t="s">
        <v>12765</v>
      </c>
      <c r="G7352" s="28" t="s">
        <v>297</v>
      </c>
      <c r="H7352" s="27" t="s">
        <v>298</v>
      </c>
      <c r="I7352" s="118" t="s">
        <v>12766</v>
      </c>
      <c r="J7352" s="29">
        <v>2310</v>
      </c>
      <c r="K7352" s="28" t="s">
        <v>176</v>
      </c>
      <c r="L7352" s="27" t="s">
        <v>1072</v>
      </c>
      <c r="M7352" s="27" t="s">
        <v>164</v>
      </c>
      <c r="N7352" s="27" t="s">
        <v>18120</v>
      </c>
    </row>
    <row r="7353" spans="1:14" ht="16.5" customHeight="1" thickTop="1" thickBot="1">
      <c r="A7353" s="30">
        <v>8542323100</v>
      </c>
      <c r="B7353" s="25"/>
      <c r="C7353" s="26"/>
      <c r="D7353" s="27"/>
      <c r="E7353" s="27" t="s">
        <v>12762</v>
      </c>
      <c r="F7353" s="27" t="s">
        <v>12763</v>
      </c>
      <c r="G7353" s="28" t="s">
        <v>297</v>
      </c>
      <c r="H7353" s="27" t="s">
        <v>298</v>
      </c>
      <c r="I7353" s="118" t="s">
        <v>12767</v>
      </c>
      <c r="J7353" s="29">
        <v>4124.12</v>
      </c>
      <c r="K7353" s="28" t="s">
        <v>176</v>
      </c>
      <c r="L7353" s="27" t="s">
        <v>134</v>
      </c>
      <c r="M7353" s="27" t="s">
        <v>164</v>
      </c>
      <c r="N7353" s="27" t="s">
        <v>4101</v>
      </c>
    </row>
    <row r="7354" spans="1:14" ht="16.5" customHeight="1" thickTop="1" thickBot="1">
      <c r="A7354" s="30">
        <v>8542326100</v>
      </c>
      <c r="B7354" s="25"/>
      <c r="C7354" s="26"/>
      <c r="D7354" s="27"/>
      <c r="E7354" s="27" t="s">
        <v>12768</v>
      </c>
      <c r="F7354" s="27" t="s">
        <v>12769</v>
      </c>
      <c r="G7354" s="28" t="s">
        <v>297</v>
      </c>
      <c r="H7354" s="27" t="s">
        <v>298</v>
      </c>
      <c r="I7354" s="118" t="s">
        <v>12770</v>
      </c>
      <c r="J7354" s="29">
        <v>1440.5</v>
      </c>
      <c r="K7354" s="28" t="s">
        <v>176</v>
      </c>
      <c r="L7354" s="27" t="s">
        <v>639</v>
      </c>
      <c r="M7354" s="27" t="s">
        <v>164</v>
      </c>
      <c r="N7354" s="27" t="s">
        <v>18378</v>
      </c>
    </row>
    <row r="7355" spans="1:14" ht="16.5" customHeight="1" thickTop="1" thickBot="1">
      <c r="A7355" s="30">
        <v>8542326900</v>
      </c>
      <c r="B7355" s="25"/>
      <c r="C7355" s="26"/>
      <c r="D7355" s="27"/>
      <c r="E7355" s="27" t="s">
        <v>12771</v>
      </c>
      <c r="F7355" s="27" t="s">
        <v>12772</v>
      </c>
      <c r="G7355" s="28" t="s">
        <v>297</v>
      </c>
      <c r="H7355" s="27" t="s">
        <v>298</v>
      </c>
      <c r="I7355" s="118" t="s">
        <v>11431</v>
      </c>
      <c r="J7355" s="29">
        <v>97510</v>
      </c>
      <c r="K7355" s="28" t="s">
        <v>176</v>
      </c>
      <c r="L7355" s="27" t="s">
        <v>1072</v>
      </c>
      <c r="M7355" s="27" t="s">
        <v>164</v>
      </c>
      <c r="N7355" s="27" t="s">
        <v>18120</v>
      </c>
    </row>
    <row r="7356" spans="1:14" ht="16.5" customHeight="1" thickTop="1" thickBot="1">
      <c r="A7356" s="30">
        <v>8542329000</v>
      </c>
      <c r="B7356" s="25"/>
      <c r="C7356" s="26"/>
      <c r="D7356" s="27"/>
      <c r="E7356" s="27" t="s">
        <v>12773</v>
      </c>
      <c r="F7356" s="27" t="s">
        <v>12774</v>
      </c>
      <c r="G7356" s="28" t="s">
        <v>173</v>
      </c>
      <c r="H7356" s="27" t="s">
        <v>174</v>
      </c>
      <c r="I7356" s="118" t="s">
        <v>12775</v>
      </c>
      <c r="J7356" s="29">
        <v>18900</v>
      </c>
      <c r="K7356" s="28" t="s">
        <v>176</v>
      </c>
      <c r="L7356" s="27" t="s">
        <v>1072</v>
      </c>
      <c r="M7356" s="27" t="s">
        <v>164</v>
      </c>
      <c r="N7356" s="27" t="s">
        <v>18120</v>
      </c>
    </row>
    <row r="7357" spans="1:14" ht="16.5" customHeight="1" thickTop="1" thickBot="1">
      <c r="A7357" s="30">
        <v>8542329000</v>
      </c>
      <c r="B7357" s="25"/>
      <c r="C7357" s="26"/>
      <c r="D7357" s="27"/>
      <c r="E7357" s="27" t="s">
        <v>12776</v>
      </c>
      <c r="F7357" s="27" t="s">
        <v>12777</v>
      </c>
      <c r="G7357" s="28" t="s">
        <v>297</v>
      </c>
      <c r="H7357" s="27" t="s">
        <v>298</v>
      </c>
      <c r="I7357" s="118" t="s">
        <v>12778</v>
      </c>
      <c r="J7357" s="29">
        <v>21000</v>
      </c>
      <c r="K7357" s="28" t="s">
        <v>176</v>
      </c>
      <c r="L7357" s="27" t="s">
        <v>1072</v>
      </c>
      <c r="M7357" s="27" t="s">
        <v>164</v>
      </c>
      <c r="N7357" s="27" t="s">
        <v>18120</v>
      </c>
    </row>
    <row r="7358" spans="1:14" ht="16.5" customHeight="1" thickTop="1" thickBot="1">
      <c r="A7358" s="30">
        <v>8542329000</v>
      </c>
      <c r="B7358" s="25"/>
      <c r="C7358" s="26"/>
      <c r="D7358" s="27"/>
      <c r="E7358" s="27" t="s">
        <v>636</v>
      </c>
      <c r="F7358" s="27" t="s">
        <v>12779</v>
      </c>
      <c r="G7358" s="28" t="s">
        <v>297</v>
      </c>
      <c r="H7358" s="27" t="s">
        <v>298</v>
      </c>
      <c r="I7358" s="118" t="s">
        <v>12780</v>
      </c>
      <c r="J7358" s="29">
        <v>2800</v>
      </c>
      <c r="K7358" s="28" t="s">
        <v>176</v>
      </c>
      <c r="L7358" s="27" t="s">
        <v>1072</v>
      </c>
      <c r="M7358" s="27" t="s">
        <v>164</v>
      </c>
      <c r="N7358" s="27" t="s">
        <v>18120</v>
      </c>
    </row>
    <row r="7359" spans="1:14" ht="16.5" customHeight="1" thickTop="1" thickBot="1">
      <c r="A7359" s="30">
        <v>8542339000</v>
      </c>
      <c r="B7359" s="25"/>
      <c r="C7359" s="26"/>
      <c r="D7359" s="27"/>
      <c r="E7359" s="27" t="s">
        <v>794</v>
      </c>
      <c r="F7359" s="27" t="s">
        <v>12781</v>
      </c>
      <c r="G7359" s="28" t="s">
        <v>243</v>
      </c>
      <c r="H7359" s="27" t="s">
        <v>244</v>
      </c>
      <c r="I7359" s="118" t="s">
        <v>12782</v>
      </c>
      <c r="J7359" s="29">
        <v>14405</v>
      </c>
      <c r="K7359" s="28" t="s">
        <v>176</v>
      </c>
      <c r="L7359" s="27" t="s">
        <v>114</v>
      </c>
      <c r="M7359" s="27" t="s">
        <v>164</v>
      </c>
      <c r="N7359" s="27" t="s">
        <v>11042</v>
      </c>
    </row>
    <row r="7360" spans="1:14" ht="16.5" customHeight="1" thickTop="1" thickBot="1">
      <c r="A7360" s="30">
        <v>8542399010</v>
      </c>
      <c r="B7360" s="25"/>
      <c r="C7360" s="26"/>
      <c r="D7360" s="27"/>
      <c r="E7360" s="27" t="s">
        <v>12783</v>
      </c>
      <c r="F7360" s="27" t="s">
        <v>1949</v>
      </c>
      <c r="G7360" s="28" t="s">
        <v>173</v>
      </c>
      <c r="H7360" s="27" t="s">
        <v>174</v>
      </c>
      <c r="I7360" s="118" t="s">
        <v>1950</v>
      </c>
      <c r="J7360" s="29">
        <v>4502.3999999999996</v>
      </c>
      <c r="K7360" s="28" t="s">
        <v>176</v>
      </c>
      <c r="L7360" s="27" t="s">
        <v>1951</v>
      </c>
      <c r="M7360" s="27" t="s">
        <v>164</v>
      </c>
      <c r="N7360" s="27" t="s">
        <v>1951</v>
      </c>
    </row>
    <row r="7361" spans="1:14" ht="16.5" customHeight="1" thickTop="1" thickBot="1">
      <c r="A7361" s="30">
        <v>8542399010</v>
      </c>
      <c r="B7361" s="25"/>
      <c r="C7361" s="26"/>
      <c r="D7361" s="27"/>
      <c r="E7361" s="27" t="s">
        <v>12783</v>
      </c>
      <c r="F7361" s="27" t="s">
        <v>12784</v>
      </c>
      <c r="G7361" s="28" t="s">
        <v>173</v>
      </c>
      <c r="H7361" s="27" t="s">
        <v>174</v>
      </c>
      <c r="I7361" s="118" t="s">
        <v>12785</v>
      </c>
      <c r="J7361" s="29">
        <v>7879.2</v>
      </c>
      <c r="K7361" s="28" t="s">
        <v>176</v>
      </c>
      <c r="L7361" s="27" t="s">
        <v>1951</v>
      </c>
      <c r="M7361" s="27" t="s">
        <v>164</v>
      </c>
      <c r="N7361" s="27" t="s">
        <v>1951</v>
      </c>
    </row>
    <row r="7362" spans="1:14" ht="16.5" customHeight="1" thickTop="1" thickBot="1">
      <c r="A7362" s="30">
        <v>8542399010</v>
      </c>
      <c r="B7362" s="25"/>
      <c r="C7362" s="26"/>
      <c r="D7362" s="27"/>
      <c r="E7362" s="27" t="s">
        <v>661</v>
      </c>
      <c r="F7362" s="27" t="s">
        <v>12786</v>
      </c>
      <c r="G7362" s="28" t="s">
        <v>278</v>
      </c>
      <c r="H7362" s="27" t="s">
        <v>279</v>
      </c>
      <c r="I7362" s="118" t="s">
        <v>1411</v>
      </c>
      <c r="J7362" s="29">
        <v>3108</v>
      </c>
      <c r="K7362" s="28" t="s">
        <v>176</v>
      </c>
      <c r="L7362" s="27" t="s">
        <v>696</v>
      </c>
      <c r="M7362" s="27" t="s">
        <v>164</v>
      </c>
      <c r="N7362" s="27" t="s">
        <v>18103</v>
      </c>
    </row>
    <row r="7363" spans="1:14" ht="16.5" customHeight="1" thickTop="1" thickBot="1">
      <c r="A7363" s="30">
        <v>8542399010</v>
      </c>
      <c r="B7363" s="25"/>
      <c r="C7363" s="26"/>
      <c r="D7363" s="27"/>
      <c r="E7363" s="27" t="s">
        <v>661</v>
      </c>
      <c r="F7363" s="27" t="s">
        <v>12787</v>
      </c>
      <c r="G7363" s="28" t="s">
        <v>282</v>
      </c>
      <c r="H7363" s="27" t="s">
        <v>283</v>
      </c>
      <c r="I7363" s="118" t="s">
        <v>12788</v>
      </c>
      <c r="J7363" s="29">
        <v>9661.4</v>
      </c>
      <c r="K7363" s="28" t="s">
        <v>176</v>
      </c>
      <c r="L7363" s="27" t="s">
        <v>9735</v>
      </c>
      <c r="M7363" s="27" t="s">
        <v>164</v>
      </c>
      <c r="N7363" s="27" t="s">
        <v>11585</v>
      </c>
    </row>
    <row r="7364" spans="1:14" ht="16.5" customHeight="1" thickTop="1" thickBot="1">
      <c r="A7364" s="30">
        <v>8542399010</v>
      </c>
      <c r="B7364" s="25"/>
      <c r="C7364" s="26"/>
      <c r="D7364" s="27"/>
      <c r="E7364" s="27" t="s">
        <v>7953</v>
      </c>
      <c r="F7364" s="27" t="s">
        <v>7954</v>
      </c>
      <c r="G7364" s="28" t="s">
        <v>355</v>
      </c>
      <c r="H7364" s="27" t="s">
        <v>356</v>
      </c>
      <c r="I7364" s="118" t="s">
        <v>12789</v>
      </c>
      <c r="J7364" s="29">
        <v>6050.1</v>
      </c>
      <c r="K7364" s="28" t="s">
        <v>176</v>
      </c>
      <c r="L7364" s="27" t="s">
        <v>114</v>
      </c>
      <c r="M7364" s="27" t="s">
        <v>164</v>
      </c>
      <c r="N7364" s="27" t="s">
        <v>11042</v>
      </c>
    </row>
    <row r="7365" spans="1:14" ht="16.5" customHeight="1" thickTop="1" thickBot="1">
      <c r="A7365" s="30">
        <v>8542399010</v>
      </c>
      <c r="B7365" s="25"/>
      <c r="C7365" s="26"/>
      <c r="D7365" s="27"/>
      <c r="E7365" s="27" t="s">
        <v>12790</v>
      </c>
      <c r="F7365" s="27" t="s">
        <v>12791</v>
      </c>
      <c r="G7365" s="28" t="s">
        <v>355</v>
      </c>
      <c r="H7365" s="27" t="s">
        <v>356</v>
      </c>
      <c r="I7365" s="118" t="s">
        <v>12792</v>
      </c>
      <c r="J7365" s="29">
        <v>7177.04</v>
      </c>
      <c r="K7365" s="28" t="s">
        <v>176</v>
      </c>
      <c r="L7365" s="27" t="s">
        <v>125</v>
      </c>
      <c r="M7365" s="27" t="s">
        <v>164</v>
      </c>
      <c r="N7365" s="27" t="s">
        <v>125</v>
      </c>
    </row>
    <row r="7366" spans="1:14" ht="16.5" customHeight="1" thickTop="1" thickBot="1">
      <c r="A7366" s="30">
        <v>8542399010</v>
      </c>
      <c r="B7366" s="25"/>
      <c r="C7366" s="26"/>
      <c r="D7366" s="27"/>
      <c r="E7366" s="27" t="s">
        <v>12312</v>
      </c>
      <c r="F7366" s="27" t="s">
        <v>12793</v>
      </c>
      <c r="G7366" s="28" t="s">
        <v>297</v>
      </c>
      <c r="H7366" s="27" t="s">
        <v>298</v>
      </c>
      <c r="I7366" s="118" t="s">
        <v>12794</v>
      </c>
      <c r="J7366" s="29">
        <v>2650.52</v>
      </c>
      <c r="K7366" s="28" t="s">
        <v>176</v>
      </c>
      <c r="L7366" s="27" t="s">
        <v>114</v>
      </c>
      <c r="M7366" s="27" t="s">
        <v>164</v>
      </c>
      <c r="N7366" s="27" t="s">
        <v>11042</v>
      </c>
    </row>
    <row r="7367" spans="1:14" ht="16.5" customHeight="1" thickTop="1" thickBot="1">
      <c r="A7367" s="30">
        <v>8542399010</v>
      </c>
      <c r="B7367" s="25"/>
      <c r="C7367" s="26"/>
      <c r="D7367" s="27"/>
      <c r="E7367" s="27" t="s">
        <v>791</v>
      </c>
      <c r="F7367" s="27" t="s">
        <v>12795</v>
      </c>
      <c r="G7367" s="28" t="s">
        <v>297</v>
      </c>
      <c r="H7367" s="27" t="s">
        <v>298</v>
      </c>
      <c r="I7367" s="118" t="s">
        <v>12796</v>
      </c>
      <c r="J7367" s="29">
        <v>288.10000000000002</v>
      </c>
      <c r="K7367" s="28" t="s">
        <v>176</v>
      </c>
      <c r="L7367" s="27" t="s">
        <v>114</v>
      </c>
      <c r="M7367" s="27" t="s">
        <v>164</v>
      </c>
      <c r="N7367" s="27" t="s">
        <v>11042</v>
      </c>
    </row>
    <row r="7368" spans="1:14" ht="16.5" customHeight="1" thickTop="1" thickBot="1">
      <c r="A7368" s="30">
        <v>8542399010</v>
      </c>
      <c r="B7368" s="25"/>
      <c r="C7368" s="26"/>
      <c r="D7368" s="27"/>
      <c r="E7368" s="27" t="s">
        <v>765</v>
      </c>
      <c r="F7368" s="27" t="s">
        <v>12797</v>
      </c>
      <c r="G7368" s="28" t="s">
        <v>297</v>
      </c>
      <c r="H7368" s="27" t="s">
        <v>298</v>
      </c>
      <c r="I7368" s="118" t="s">
        <v>12798</v>
      </c>
      <c r="J7368" s="29">
        <v>448</v>
      </c>
      <c r="K7368" s="28" t="s">
        <v>176</v>
      </c>
      <c r="L7368" s="27" t="s">
        <v>125</v>
      </c>
      <c r="M7368" s="27" t="s">
        <v>164</v>
      </c>
      <c r="N7368" s="27" t="s">
        <v>125</v>
      </c>
    </row>
    <row r="7369" spans="1:14" ht="16.5" customHeight="1" thickTop="1" thickBot="1">
      <c r="A7369" s="30">
        <v>8542399010</v>
      </c>
      <c r="B7369" s="25"/>
      <c r="C7369" s="26"/>
      <c r="D7369" s="27"/>
      <c r="E7369" s="27" t="s">
        <v>765</v>
      </c>
      <c r="F7369" s="27" t="s">
        <v>12799</v>
      </c>
      <c r="G7369" s="28" t="s">
        <v>297</v>
      </c>
      <c r="H7369" s="27" t="s">
        <v>298</v>
      </c>
      <c r="I7369" s="118" t="s">
        <v>12800</v>
      </c>
      <c r="J7369" s="29">
        <v>9800</v>
      </c>
      <c r="K7369" s="28" t="s">
        <v>176</v>
      </c>
      <c r="L7369" s="27" t="s">
        <v>125</v>
      </c>
      <c r="M7369" s="27" t="s">
        <v>164</v>
      </c>
      <c r="N7369" s="27" t="s">
        <v>125</v>
      </c>
    </row>
    <row r="7370" spans="1:14" ht="16.5" customHeight="1" thickTop="1" thickBot="1">
      <c r="A7370" s="30">
        <v>8542399010</v>
      </c>
      <c r="B7370" s="25"/>
      <c r="C7370" s="26"/>
      <c r="D7370" s="27"/>
      <c r="E7370" s="27" t="s">
        <v>1962</v>
      </c>
      <c r="F7370" s="27" t="s">
        <v>12801</v>
      </c>
      <c r="G7370" s="28" t="s">
        <v>297</v>
      </c>
      <c r="H7370" s="27" t="s">
        <v>298</v>
      </c>
      <c r="I7370" s="118" t="s">
        <v>12802</v>
      </c>
      <c r="J7370" s="29">
        <v>2590</v>
      </c>
      <c r="K7370" s="28" t="s">
        <v>176</v>
      </c>
      <c r="L7370" s="27" t="s">
        <v>122</v>
      </c>
      <c r="M7370" s="27" t="s">
        <v>164</v>
      </c>
      <c r="N7370" s="27" t="s">
        <v>18099</v>
      </c>
    </row>
    <row r="7371" spans="1:14" ht="16.5" customHeight="1" thickTop="1" thickBot="1">
      <c r="A7371" s="30">
        <v>8542399010</v>
      </c>
      <c r="B7371" s="25"/>
      <c r="C7371" s="26"/>
      <c r="D7371" s="27"/>
      <c r="E7371" s="27" t="s">
        <v>1962</v>
      </c>
      <c r="F7371" s="27" t="s">
        <v>12803</v>
      </c>
      <c r="G7371" s="28" t="s">
        <v>297</v>
      </c>
      <c r="H7371" s="27" t="s">
        <v>298</v>
      </c>
      <c r="I7371" s="118" t="s">
        <v>12804</v>
      </c>
      <c r="J7371" s="29">
        <v>9187.5</v>
      </c>
      <c r="K7371" s="28" t="s">
        <v>176</v>
      </c>
      <c r="L7371" s="27" t="s">
        <v>122</v>
      </c>
      <c r="M7371" s="27" t="s">
        <v>164</v>
      </c>
      <c r="N7371" s="27" t="s">
        <v>18099</v>
      </c>
    </row>
    <row r="7372" spans="1:14" ht="16.5" customHeight="1" thickTop="1" thickBot="1">
      <c r="A7372" s="30">
        <v>8542399010</v>
      </c>
      <c r="B7372" s="25"/>
      <c r="C7372" s="26"/>
      <c r="D7372" s="27"/>
      <c r="E7372" s="27" t="s">
        <v>2977</v>
      </c>
      <c r="F7372" s="27" t="s">
        <v>12805</v>
      </c>
      <c r="G7372" s="28" t="s">
        <v>297</v>
      </c>
      <c r="H7372" s="27" t="s">
        <v>298</v>
      </c>
      <c r="I7372" s="118" t="s">
        <v>12806</v>
      </c>
      <c r="J7372" s="29">
        <v>16800</v>
      </c>
      <c r="K7372" s="28" t="s">
        <v>176</v>
      </c>
      <c r="L7372" s="27" t="s">
        <v>771</v>
      </c>
      <c r="M7372" s="27" t="s">
        <v>164</v>
      </c>
      <c r="N7372" s="27" t="s">
        <v>18106</v>
      </c>
    </row>
    <row r="7373" spans="1:14" ht="16.5" customHeight="1" thickTop="1" thickBot="1">
      <c r="A7373" s="30">
        <v>8542399010</v>
      </c>
      <c r="B7373" s="25"/>
      <c r="C7373" s="26"/>
      <c r="D7373" s="27"/>
      <c r="E7373" s="27" t="s">
        <v>12807</v>
      </c>
      <c r="F7373" s="27" t="s">
        <v>12808</v>
      </c>
      <c r="G7373" s="28" t="s">
        <v>297</v>
      </c>
      <c r="H7373" s="27" t="s">
        <v>298</v>
      </c>
      <c r="I7373" s="118" t="s">
        <v>12809</v>
      </c>
      <c r="J7373" s="29">
        <v>3353.89</v>
      </c>
      <c r="K7373" s="28" t="s">
        <v>176</v>
      </c>
      <c r="L7373" s="27" t="s">
        <v>114</v>
      </c>
      <c r="M7373" s="27" t="s">
        <v>164</v>
      </c>
      <c r="N7373" s="27" t="s">
        <v>11042</v>
      </c>
    </row>
    <row r="7374" spans="1:14" ht="16.5" customHeight="1" thickTop="1" thickBot="1">
      <c r="A7374" s="30">
        <v>8542399010</v>
      </c>
      <c r="B7374" s="25"/>
      <c r="C7374" s="26"/>
      <c r="D7374" s="27"/>
      <c r="E7374" s="27" t="s">
        <v>765</v>
      </c>
      <c r="F7374" s="27" t="s">
        <v>12810</v>
      </c>
      <c r="G7374" s="28" t="s">
        <v>297</v>
      </c>
      <c r="H7374" s="27" t="s">
        <v>298</v>
      </c>
      <c r="I7374" s="118" t="s">
        <v>12811</v>
      </c>
      <c r="J7374" s="29">
        <v>11041.6</v>
      </c>
      <c r="K7374" s="28" t="s">
        <v>176</v>
      </c>
      <c r="L7374" s="27" t="s">
        <v>125</v>
      </c>
      <c r="M7374" s="27" t="s">
        <v>164</v>
      </c>
      <c r="N7374" s="27" t="s">
        <v>125</v>
      </c>
    </row>
    <row r="7375" spans="1:14" ht="16.5" customHeight="1" thickTop="1" thickBot="1">
      <c r="A7375" s="30">
        <v>8542399010</v>
      </c>
      <c r="B7375" s="25"/>
      <c r="C7375" s="26"/>
      <c r="D7375" s="27"/>
      <c r="E7375" s="27" t="s">
        <v>1962</v>
      </c>
      <c r="F7375" s="27" t="s">
        <v>12812</v>
      </c>
      <c r="G7375" s="28" t="s">
        <v>297</v>
      </c>
      <c r="H7375" s="27" t="s">
        <v>298</v>
      </c>
      <c r="I7375" s="118" t="s">
        <v>12813</v>
      </c>
      <c r="J7375" s="29">
        <v>8540</v>
      </c>
      <c r="K7375" s="28" t="s">
        <v>176</v>
      </c>
      <c r="L7375" s="27" t="s">
        <v>122</v>
      </c>
      <c r="M7375" s="27" t="s">
        <v>164</v>
      </c>
      <c r="N7375" s="27" t="s">
        <v>18099</v>
      </c>
    </row>
    <row r="7376" spans="1:14" ht="16.5" customHeight="1" thickTop="1" thickBot="1">
      <c r="A7376" s="30">
        <v>8542399010</v>
      </c>
      <c r="B7376" s="25"/>
      <c r="C7376" s="26"/>
      <c r="D7376" s="27"/>
      <c r="E7376" s="27" t="s">
        <v>1343</v>
      </c>
      <c r="F7376" s="27" t="s">
        <v>12814</v>
      </c>
      <c r="G7376" s="28" t="s">
        <v>297</v>
      </c>
      <c r="H7376" s="27" t="s">
        <v>298</v>
      </c>
      <c r="I7376" s="118" t="s">
        <v>12815</v>
      </c>
      <c r="J7376" s="29">
        <v>1874.6</v>
      </c>
      <c r="K7376" s="28" t="s">
        <v>176</v>
      </c>
      <c r="L7376" s="27" t="s">
        <v>134</v>
      </c>
      <c r="M7376" s="27" t="s">
        <v>164</v>
      </c>
      <c r="N7376" s="27" t="s">
        <v>4101</v>
      </c>
    </row>
    <row r="7377" spans="1:14" ht="16.5" customHeight="1" thickTop="1" thickBot="1">
      <c r="A7377" s="30">
        <v>8542399010</v>
      </c>
      <c r="B7377" s="25"/>
      <c r="C7377" s="26"/>
      <c r="D7377" s="27"/>
      <c r="E7377" s="27" t="s">
        <v>12312</v>
      </c>
      <c r="F7377" s="27" t="s">
        <v>12816</v>
      </c>
      <c r="G7377" s="28" t="s">
        <v>243</v>
      </c>
      <c r="H7377" s="27" t="s">
        <v>244</v>
      </c>
      <c r="I7377" s="118" t="s">
        <v>12817</v>
      </c>
      <c r="J7377" s="29">
        <v>1152.4000000000001</v>
      </c>
      <c r="K7377" s="28" t="s">
        <v>176</v>
      </c>
      <c r="L7377" s="27" t="s">
        <v>114</v>
      </c>
      <c r="M7377" s="27" t="s">
        <v>164</v>
      </c>
      <c r="N7377" s="27" t="s">
        <v>11042</v>
      </c>
    </row>
    <row r="7378" spans="1:14" ht="16.5" customHeight="1" thickTop="1" thickBot="1">
      <c r="A7378" s="30">
        <v>8542399010</v>
      </c>
      <c r="B7378" s="25"/>
      <c r="C7378" s="26"/>
      <c r="D7378" s="27"/>
      <c r="E7378" s="27" t="s">
        <v>12790</v>
      </c>
      <c r="F7378" s="27" t="s">
        <v>12818</v>
      </c>
      <c r="G7378" s="28" t="s">
        <v>243</v>
      </c>
      <c r="H7378" s="27" t="s">
        <v>244</v>
      </c>
      <c r="I7378" s="118" t="s">
        <v>12819</v>
      </c>
      <c r="J7378" s="29">
        <v>17286</v>
      </c>
      <c r="K7378" s="28" t="s">
        <v>176</v>
      </c>
      <c r="L7378" s="27" t="s">
        <v>125</v>
      </c>
      <c r="M7378" s="27" t="s">
        <v>164</v>
      </c>
      <c r="N7378" s="27" t="s">
        <v>125</v>
      </c>
    </row>
    <row r="7379" spans="1:14" ht="16.5" customHeight="1" thickTop="1" thickBot="1">
      <c r="A7379" s="30">
        <v>8542399010</v>
      </c>
      <c r="B7379" s="25"/>
      <c r="C7379" s="26"/>
      <c r="D7379" s="27"/>
      <c r="E7379" s="27" t="s">
        <v>11821</v>
      </c>
      <c r="F7379" s="27" t="s">
        <v>12820</v>
      </c>
      <c r="G7379" s="28" t="s">
        <v>243</v>
      </c>
      <c r="H7379" s="27" t="s">
        <v>244</v>
      </c>
      <c r="I7379" s="118" t="s">
        <v>12821</v>
      </c>
      <c r="J7379" s="29">
        <v>2898.42</v>
      </c>
      <c r="K7379" s="28" t="s">
        <v>176</v>
      </c>
      <c r="L7379" s="27" t="s">
        <v>639</v>
      </c>
      <c r="M7379" s="27" t="s">
        <v>164</v>
      </c>
      <c r="N7379" s="27" t="s">
        <v>18378</v>
      </c>
    </row>
    <row r="7380" spans="1:14" ht="16.5" customHeight="1" thickTop="1" thickBot="1">
      <c r="A7380" s="30">
        <v>8542399010</v>
      </c>
      <c r="B7380" s="25"/>
      <c r="C7380" s="26"/>
      <c r="D7380" s="27"/>
      <c r="E7380" s="27" t="s">
        <v>765</v>
      </c>
      <c r="F7380" s="27" t="s">
        <v>1351</v>
      </c>
      <c r="G7380" s="28" t="s">
        <v>243</v>
      </c>
      <c r="H7380" s="27" t="s">
        <v>244</v>
      </c>
      <c r="I7380" s="118" t="s">
        <v>1352</v>
      </c>
      <c r="J7380" s="29">
        <v>5520.8</v>
      </c>
      <c r="K7380" s="28" t="s">
        <v>176</v>
      </c>
      <c r="L7380" s="27" t="s">
        <v>125</v>
      </c>
      <c r="M7380" s="27" t="s">
        <v>164</v>
      </c>
      <c r="N7380" s="27" t="s">
        <v>125</v>
      </c>
    </row>
    <row r="7381" spans="1:14" ht="16.5" customHeight="1" thickTop="1" thickBot="1">
      <c r="A7381" s="30">
        <v>8542399010</v>
      </c>
      <c r="B7381" s="25"/>
      <c r="C7381" s="26"/>
      <c r="D7381" s="27"/>
      <c r="E7381" s="27" t="s">
        <v>2977</v>
      </c>
      <c r="F7381" s="27" t="s">
        <v>12822</v>
      </c>
      <c r="G7381" s="28" t="s">
        <v>159</v>
      </c>
      <c r="H7381" s="27" t="s">
        <v>160</v>
      </c>
      <c r="I7381" s="118" t="s">
        <v>12823</v>
      </c>
      <c r="J7381" s="29">
        <v>3850</v>
      </c>
      <c r="K7381" s="28" t="s">
        <v>176</v>
      </c>
      <c r="L7381" s="27" t="s">
        <v>1102</v>
      </c>
      <c r="M7381" s="27" t="s">
        <v>164</v>
      </c>
      <c r="N7381" s="27" t="s">
        <v>18122</v>
      </c>
    </row>
    <row r="7382" spans="1:14" ht="16.5" customHeight="1" thickTop="1" thickBot="1">
      <c r="A7382" s="30">
        <v>8542399010</v>
      </c>
      <c r="B7382" s="25"/>
      <c r="C7382" s="26"/>
      <c r="D7382" s="27"/>
      <c r="E7382" s="27" t="s">
        <v>2977</v>
      </c>
      <c r="F7382" s="27" t="s">
        <v>12824</v>
      </c>
      <c r="G7382" s="28" t="s">
        <v>159</v>
      </c>
      <c r="H7382" s="27" t="s">
        <v>160</v>
      </c>
      <c r="I7382" s="118" t="s">
        <v>12825</v>
      </c>
      <c r="J7382" s="29">
        <v>4725</v>
      </c>
      <c r="K7382" s="28" t="s">
        <v>176</v>
      </c>
      <c r="L7382" s="27" t="s">
        <v>1102</v>
      </c>
      <c r="M7382" s="27" t="s">
        <v>164</v>
      </c>
      <c r="N7382" s="27" t="s">
        <v>18122</v>
      </c>
    </row>
    <row r="7383" spans="1:14" ht="16.5" customHeight="1" thickTop="1" thickBot="1">
      <c r="A7383" s="30">
        <v>8542399010</v>
      </c>
      <c r="B7383" s="25"/>
      <c r="C7383" s="26"/>
      <c r="D7383" s="27"/>
      <c r="E7383" s="27" t="s">
        <v>2977</v>
      </c>
      <c r="F7383" s="27" t="s">
        <v>12826</v>
      </c>
      <c r="G7383" s="28" t="s">
        <v>159</v>
      </c>
      <c r="H7383" s="27" t="s">
        <v>160</v>
      </c>
      <c r="I7383" s="118" t="s">
        <v>12825</v>
      </c>
      <c r="J7383" s="29">
        <v>13802</v>
      </c>
      <c r="K7383" s="28" t="s">
        <v>176</v>
      </c>
      <c r="L7383" s="27" t="s">
        <v>1102</v>
      </c>
      <c r="M7383" s="27" t="s">
        <v>164</v>
      </c>
      <c r="N7383" s="27" t="s">
        <v>18122</v>
      </c>
    </row>
    <row r="7384" spans="1:14" ht="16.5" customHeight="1" thickTop="1" thickBot="1">
      <c r="A7384" s="30">
        <v>8542399010</v>
      </c>
      <c r="B7384" s="25"/>
      <c r="C7384" s="26"/>
      <c r="D7384" s="27"/>
      <c r="E7384" s="27" t="s">
        <v>2977</v>
      </c>
      <c r="F7384" s="27" t="s">
        <v>12826</v>
      </c>
      <c r="G7384" s="28" t="s">
        <v>159</v>
      </c>
      <c r="H7384" s="27" t="s">
        <v>160</v>
      </c>
      <c r="I7384" s="118" t="s">
        <v>12827</v>
      </c>
      <c r="J7384" s="29">
        <v>2520</v>
      </c>
      <c r="K7384" s="28" t="s">
        <v>176</v>
      </c>
      <c r="L7384" s="27" t="s">
        <v>1102</v>
      </c>
      <c r="M7384" s="27" t="s">
        <v>164</v>
      </c>
      <c r="N7384" s="27" t="s">
        <v>18122</v>
      </c>
    </row>
    <row r="7385" spans="1:14" ht="16.5" customHeight="1" thickTop="1" thickBot="1">
      <c r="A7385" s="30">
        <v>8542399010</v>
      </c>
      <c r="B7385" s="25"/>
      <c r="C7385" s="26"/>
      <c r="D7385" s="27"/>
      <c r="E7385" s="27" t="s">
        <v>661</v>
      </c>
      <c r="F7385" s="27" t="s">
        <v>11442</v>
      </c>
      <c r="G7385" s="28" t="s">
        <v>159</v>
      </c>
      <c r="H7385" s="27" t="s">
        <v>160</v>
      </c>
      <c r="I7385" s="118" t="s">
        <v>11443</v>
      </c>
      <c r="J7385" s="29">
        <v>35000</v>
      </c>
      <c r="K7385" s="28" t="s">
        <v>176</v>
      </c>
      <c r="L7385" s="27" t="s">
        <v>9735</v>
      </c>
      <c r="M7385" s="27" t="s">
        <v>164</v>
      </c>
      <c r="N7385" s="27" t="s">
        <v>11585</v>
      </c>
    </row>
    <row r="7386" spans="1:14" ht="16.5" customHeight="1" thickTop="1" thickBot="1">
      <c r="A7386" s="30">
        <v>8542399010</v>
      </c>
      <c r="B7386" s="25"/>
      <c r="C7386" s="26"/>
      <c r="D7386" s="27"/>
      <c r="E7386" s="27" t="s">
        <v>12828</v>
      </c>
      <c r="F7386" s="27" t="s">
        <v>12829</v>
      </c>
      <c r="G7386" s="28" t="s">
        <v>159</v>
      </c>
      <c r="H7386" s="27" t="s">
        <v>160</v>
      </c>
      <c r="I7386" s="118" t="s">
        <v>12830</v>
      </c>
      <c r="J7386" s="29">
        <v>9450</v>
      </c>
      <c r="K7386" s="28" t="s">
        <v>176</v>
      </c>
      <c r="L7386" s="27" t="s">
        <v>114</v>
      </c>
      <c r="M7386" s="27" t="s">
        <v>164</v>
      </c>
      <c r="N7386" s="27" t="s">
        <v>11042</v>
      </c>
    </row>
    <row r="7387" spans="1:14" ht="16.5" customHeight="1" thickTop="1">
      <c r="A7387" s="24">
        <v>8504509500</v>
      </c>
      <c r="B7387" s="25"/>
      <c r="C7387" s="26"/>
      <c r="D7387" s="27"/>
      <c r="E7387" s="27" t="s">
        <v>12831</v>
      </c>
      <c r="F7387" s="27" t="s">
        <v>12832</v>
      </c>
      <c r="G7387" s="28" t="s">
        <v>173</v>
      </c>
      <c r="H7387" s="27" t="s">
        <v>174</v>
      </c>
      <c r="I7387" s="118" t="s">
        <v>12833</v>
      </c>
      <c r="J7387" s="29">
        <v>4.3499999999999996</v>
      </c>
      <c r="K7387" s="28" t="s">
        <v>162</v>
      </c>
      <c r="L7387" s="27" t="s">
        <v>42</v>
      </c>
      <c r="M7387" s="27" t="s">
        <v>164</v>
      </c>
      <c r="N7387" s="27" t="s">
        <v>42</v>
      </c>
    </row>
    <row r="7388" spans="1:14" ht="16.5" customHeight="1">
      <c r="A7388" s="24">
        <v>8504509500</v>
      </c>
      <c r="B7388" s="25"/>
      <c r="C7388" s="26"/>
      <c r="D7388" s="27"/>
      <c r="E7388" s="27" t="s">
        <v>12831</v>
      </c>
      <c r="F7388" s="27" t="s">
        <v>12834</v>
      </c>
      <c r="G7388" s="28" t="s">
        <v>173</v>
      </c>
      <c r="H7388" s="27" t="s">
        <v>174</v>
      </c>
      <c r="I7388" s="118" t="s">
        <v>12835</v>
      </c>
      <c r="J7388" s="29">
        <v>367.36</v>
      </c>
      <c r="K7388" s="28" t="s">
        <v>162</v>
      </c>
      <c r="L7388" s="27" t="s">
        <v>250</v>
      </c>
      <c r="M7388" s="27" t="s">
        <v>164</v>
      </c>
      <c r="N7388" s="27" t="s">
        <v>18071</v>
      </c>
    </row>
    <row r="7389" spans="1:14" ht="16.5" customHeight="1" thickBot="1">
      <c r="A7389" s="24">
        <v>8504509500</v>
      </c>
      <c r="B7389" s="25"/>
      <c r="C7389" s="26"/>
      <c r="D7389" s="27"/>
      <c r="E7389" s="27" t="s">
        <v>12836</v>
      </c>
      <c r="F7389" s="27" t="s">
        <v>12837</v>
      </c>
      <c r="G7389" s="28" t="s">
        <v>282</v>
      </c>
      <c r="H7389" s="27" t="s">
        <v>283</v>
      </c>
      <c r="I7389" s="118" t="s">
        <v>12838</v>
      </c>
      <c r="J7389" s="29">
        <v>7.37</v>
      </c>
      <c r="K7389" s="28" t="s">
        <v>162</v>
      </c>
      <c r="L7389" s="27" t="s">
        <v>9365</v>
      </c>
      <c r="M7389" s="27" t="s">
        <v>164</v>
      </c>
      <c r="N7389" s="27" t="s">
        <v>9365</v>
      </c>
    </row>
    <row r="7390" spans="1:14" ht="16.5" customHeight="1" thickTop="1" thickBot="1">
      <c r="A7390" s="31">
        <v>8517620003</v>
      </c>
      <c r="B7390" s="25"/>
      <c r="C7390" s="26"/>
      <c r="D7390" s="27"/>
      <c r="E7390" s="27" t="s">
        <v>10426</v>
      </c>
      <c r="F7390" s="27" t="s">
        <v>10427</v>
      </c>
      <c r="G7390" s="28" t="s">
        <v>173</v>
      </c>
      <c r="H7390" s="27" t="s">
        <v>174</v>
      </c>
      <c r="I7390" s="118" t="s">
        <v>10428</v>
      </c>
      <c r="J7390" s="29">
        <v>261.58</v>
      </c>
      <c r="K7390" s="28" t="s">
        <v>162</v>
      </c>
      <c r="L7390" s="27" t="s">
        <v>595</v>
      </c>
      <c r="M7390" s="27" t="s">
        <v>164</v>
      </c>
      <c r="N7390" s="27" t="s">
        <v>18070</v>
      </c>
    </row>
    <row r="7391" spans="1:14" ht="16.5" customHeight="1" thickTop="1">
      <c r="A7391" s="24">
        <v>8532210000</v>
      </c>
      <c r="B7391" s="25"/>
      <c r="C7391" s="26"/>
      <c r="D7391" s="27"/>
      <c r="E7391" s="27" t="s">
        <v>3067</v>
      </c>
      <c r="F7391" s="27" t="s">
        <v>12839</v>
      </c>
      <c r="G7391" s="28" t="s">
        <v>173</v>
      </c>
      <c r="H7391" s="27" t="s">
        <v>174</v>
      </c>
      <c r="I7391" s="118" t="s">
        <v>12840</v>
      </c>
      <c r="J7391" s="29">
        <v>181.8</v>
      </c>
      <c r="K7391" s="28" t="s">
        <v>162</v>
      </c>
      <c r="L7391" s="27" t="s">
        <v>250</v>
      </c>
      <c r="M7391" s="27" t="s">
        <v>164</v>
      </c>
      <c r="N7391" s="27" t="s">
        <v>18071</v>
      </c>
    </row>
    <row r="7392" spans="1:14" ht="16.5" customHeight="1">
      <c r="A7392" s="24">
        <v>8532210000</v>
      </c>
      <c r="B7392" s="25"/>
      <c r="C7392" s="26"/>
      <c r="D7392" s="27"/>
      <c r="E7392" s="27" t="s">
        <v>3067</v>
      </c>
      <c r="F7392" s="27" t="s">
        <v>12841</v>
      </c>
      <c r="G7392" s="28" t="s">
        <v>173</v>
      </c>
      <c r="H7392" s="27" t="s">
        <v>174</v>
      </c>
      <c r="I7392" s="118" t="s">
        <v>12842</v>
      </c>
      <c r="J7392" s="29">
        <v>177.5</v>
      </c>
      <c r="K7392" s="28" t="s">
        <v>162</v>
      </c>
      <c r="L7392" s="27" t="s">
        <v>236</v>
      </c>
      <c r="M7392" s="27" t="s">
        <v>164</v>
      </c>
      <c r="N7392" s="27" t="s">
        <v>236</v>
      </c>
    </row>
    <row r="7393" spans="1:14" ht="16.5" customHeight="1">
      <c r="A7393" s="24">
        <v>8532210000</v>
      </c>
      <c r="B7393" s="25"/>
      <c r="C7393" s="26"/>
      <c r="D7393" s="27"/>
      <c r="E7393" s="27" t="s">
        <v>3067</v>
      </c>
      <c r="F7393" s="27" t="s">
        <v>10430</v>
      </c>
      <c r="G7393" s="28" t="s">
        <v>167</v>
      </c>
      <c r="H7393" s="27" t="s">
        <v>168</v>
      </c>
      <c r="I7393" s="118" t="s">
        <v>10431</v>
      </c>
      <c r="J7393" s="29">
        <v>315.89999999999998</v>
      </c>
      <c r="K7393" s="28" t="s">
        <v>162</v>
      </c>
      <c r="L7393" s="27" t="s">
        <v>262</v>
      </c>
      <c r="M7393" s="27" t="s">
        <v>164</v>
      </c>
      <c r="N7393" s="27" t="s">
        <v>262</v>
      </c>
    </row>
    <row r="7394" spans="1:14" ht="16.5" customHeight="1">
      <c r="A7394" s="24">
        <v>8532220000</v>
      </c>
      <c r="B7394" s="25"/>
      <c r="C7394" s="26"/>
      <c r="D7394" s="27"/>
      <c r="E7394" s="27" t="s">
        <v>2022</v>
      </c>
      <c r="F7394" s="27" t="s">
        <v>12843</v>
      </c>
      <c r="G7394" s="28" t="s">
        <v>173</v>
      </c>
      <c r="H7394" s="27" t="s">
        <v>174</v>
      </c>
      <c r="I7394" s="118" t="s">
        <v>12844</v>
      </c>
      <c r="J7394" s="29">
        <v>8.16</v>
      </c>
      <c r="K7394" s="28" t="s">
        <v>162</v>
      </c>
      <c r="L7394" s="27" t="s">
        <v>306</v>
      </c>
      <c r="M7394" s="27" t="s">
        <v>164</v>
      </c>
      <c r="N7394" s="27" t="s">
        <v>306</v>
      </c>
    </row>
    <row r="7395" spans="1:14" ht="16.5" customHeight="1">
      <c r="A7395" s="24">
        <v>8532220000</v>
      </c>
      <c r="B7395" s="25"/>
      <c r="C7395" s="26"/>
      <c r="D7395" s="27"/>
      <c r="E7395" s="27" t="s">
        <v>2022</v>
      </c>
      <c r="F7395" s="27" t="s">
        <v>8569</v>
      </c>
      <c r="G7395" s="28" t="s">
        <v>173</v>
      </c>
      <c r="H7395" s="27" t="s">
        <v>174</v>
      </c>
      <c r="I7395" s="118" t="s">
        <v>8570</v>
      </c>
      <c r="J7395" s="29">
        <v>2.4</v>
      </c>
      <c r="K7395" s="28" t="s">
        <v>162</v>
      </c>
      <c r="L7395" s="27" t="s">
        <v>285</v>
      </c>
      <c r="M7395" s="27" t="s">
        <v>164</v>
      </c>
      <c r="N7395" s="27" t="s">
        <v>285</v>
      </c>
    </row>
    <row r="7396" spans="1:14" ht="16.5" customHeight="1">
      <c r="A7396" s="24">
        <v>8532220000</v>
      </c>
      <c r="B7396" s="25"/>
      <c r="C7396" s="26"/>
      <c r="D7396" s="27"/>
      <c r="E7396" s="27" t="s">
        <v>2022</v>
      </c>
      <c r="F7396" s="27" t="s">
        <v>10939</v>
      </c>
      <c r="G7396" s="28" t="s">
        <v>173</v>
      </c>
      <c r="H7396" s="27" t="s">
        <v>174</v>
      </c>
      <c r="I7396" s="118" t="s">
        <v>10940</v>
      </c>
      <c r="J7396" s="29">
        <v>16.75</v>
      </c>
      <c r="K7396" s="28" t="s">
        <v>162</v>
      </c>
      <c r="L7396" s="27" t="s">
        <v>269</v>
      </c>
      <c r="M7396" s="27" t="s">
        <v>164</v>
      </c>
      <c r="N7396" s="27" t="s">
        <v>269</v>
      </c>
    </row>
    <row r="7397" spans="1:14" ht="16.5" customHeight="1">
      <c r="A7397" s="24">
        <v>8532220000</v>
      </c>
      <c r="B7397" s="25"/>
      <c r="C7397" s="26"/>
      <c r="D7397" s="27"/>
      <c r="E7397" s="27" t="s">
        <v>2022</v>
      </c>
      <c r="F7397" s="27" t="s">
        <v>12845</v>
      </c>
      <c r="G7397" s="28" t="s">
        <v>173</v>
      </c>
      <c r="H7397" s="27" t="s">
        <v>174</v>
      </c>
      <c r="I7397" s="118" t="s">
        <v>12846</v>
      </c>
      <c r="J7397" s="29">
        <v>63.36</v>
      </c>
      <c r="K7397" s="28" t="s">
        <v>162</v>
      </c>
      <c r="L7397" s="27" t="s">
        <v>7267</v>
      </c>
      <c r="M7397" s="27" t="s">
        <v>164</v>
      </c>
      <c r="N7397" s="27" t="s">
        <v>7267</v>
      </c>
    </row>
    <row r="7398" spans="1:14" ht="16.5" customHeight="1">
      <c r="A7398" s="24">
        <v>8532220000</v>
      </c>
      <c r="B7398" s="25"/>
      <c r="C7398" s="26"/>
      <c r="D7398" s="27"/>
      <c r="E7398" s="27" t="s">
        <v>2022</v>
      </c>
      <c r="F7398" s="27" t="s">
        <v>7257</v>
      </c>
      <c r="G7398" s="28" t="s">
        <v>297</v>
      </c>
      <c r="H7398" s="27" t="s">
        <v>298</v>
      </c>
      <c r="I7398" s="118" t="s">
        <v>7258</v>
      </c>
      <c r="J7398" s="29">
        <v>46.4</v>
      </c>
      <c r="K7398" s="28" t="s">
        <v>162</v>
      </c>
      <c r="L7398" s="27" t="s">
        <v>306</v>
      </c>
      <c r="M7398" s="27" t="s">
        <v>164</v>
      </c>
      <c r="N7398" s="27" t="s">
        <v>306</v>
      </c>
    </row>
    <row r="7399" spans="1:14" ht="16.5" customHeight="1">
      <c r="A7399" s="24">
        <v>8532240000</v>
      </c>
      <c r="B7399" s="25"/>
      <c r="C7399" s="26"/>
      <c r="D7399" s="27"/>
      <c r="E7399" s="27" t="s">
        <v>9139</v>
      </c>
      <c r="F7399" s="27" t="s">
        <v>12847</v>
      </c>
      <c r="G7399" s="28" t="s">
        <v>173</v>
      </c>
      <c r="H7399" s="27" t="s">
        <v>174</v>
      </c>
      <c r="I7399" s="118" t="s">
        <v>322</v>
      </c>
      <c r="J7399" s="29">
        <v>6.24</v>
      </c>
      <c r="K7399" s="28" t="s">
        <v>162</v>
      </c>
      <c r="L7399" s="27" t="s">
        <v>265</v>
      </c>
      <c r="M7399" s="27" t="s">
        <v>164</v>
      </c>
      <c r="N7399" s="27" t="s">
        <v>265</v>
      </c>
    </row>
    <row r="7400" spans="1:14" ht="16.5" customHeight="1">
      <c r="A7400" s="24">
        <v>8532240000</v>
      </c>
      <c r="B7400" s="25"/>
      <c r="C7400" s="26"/>
      <c r="D7400" s="27"/>
      <c r="E7400" s="27" t="s">
        <v>9139</v>
      </c>
      <c r="F7400" s="27" t="s">
        <v>10439</v>
      </c>
      <c r="G7400" s="28" t="s">
        <v>173</v>
      </c>
      <c r="H7400" s="27" t="s">
        <v>174</v>
      </c>
      <c r="I7400" s="118" t="s">
        <v>10440</v>
      </c>
      <c r="J7400" s="29">
        <v>0.43</v>
      </c>
      <c r="K7400" s="28" t="s">
        <v>162</v>
      </c>
      <c r="L7400" s="27" t="s">
        <v>262</v>
      </c>
      <c r="M7400" s="27" t="s">
        <v>164</v>
      </c>
      <c r="N7400" s="27" t="s">
        <v>262</v>
      </c>
    </row>
    <row r="7401" spans="1:14" ht="16.5" customHeight="1">
      <c r="A7401" s="24">
        <v>8532240000</v>
      </c>
      <c r="B7401" s="25"/>
      <c r="C7401" s="26"/>
      <c r="D7401" s="27"/>
      <c r="E7401" s="27" t="s">
        <v>9139</v>
      </c>
      <c r="F7401" s="27" t="s">
        <v>12609</v>
      </c>
      <c r="G7401" s="28" t="s">
        <v>173</v>
      </c>
      <c r="H7401" s="27" t="s">
        <v>174</v>
      </c>
      <c r="I7401" s="118" t="s">
        <v>4892</v>
      </c>
      <c r="J7401" s="29">
        <v>55.2</v>
      </c>
      <c r="K7401" s="28" t="s">
        <v>162</v>
      </c>
      <c r="L7401" s="27" t="s">
        <v>218</v>
      </c>
      <c r="M7401" s="27" t="s">
        <v>164</v>
      </c>
      <c r="N7401" s="27" t="s">
        <v>18066</v>
      </c>
    </row>
    <row r="7402" spans="1:14" ht="16.5" customHeight="1">
      <c r="A7402" s="24">
        <v>8532240000</v>
      </c>
      <c r="B7402" s="25"/>
      <c r="C7402" s="26"/>
      <c r="D7402" s="27"/>
      <c r="E7402" s="27" t="s">
        <v>9139</v>
      </c>
      <c r="F7402" s="27" t="s">
        <v>11450</v>
      </c>
      <c r="G7402" s="28" t="s">
        <v>173</v>
      </c>
      <c r="H7402" s="27" t="s">
        <v>174</v>
      </c>
      <c r="I7402" s="118" t="s">
        <v>4894</v>
      </c>
      <c r="J7402" s="29">
        <v>16.600000000000001</v>
      </c>
      <c r="K7402" s="28" t="s">
        <v>162</v>
      </c>
      <c r="L7402" s="27" t="s">
        <v>218</v>
      </c>
      <c r="M7402" s="27" t="s">
        <v>164</v>
      </c>
      <c r="N7402" s="27" t="s">
        <v>18066</v>
      </c>
    </row>
    <row r="7403" spans="1:14" ht="16.5" customHeight="1">
      <c r="A7403" s="24">
        <v>8532240000</v>
      </c>
      <c r="B7403" s="25"/>
      <c r="C7403" s="26"/>
      <c r="D7403" s="27"/>
      <c r="E7403" s="27" t="s">
        <v>9139</v>
      </c>
      <c r="F7403" s="27" t="s">
        <v>12848</v>
      </c>
      <c r="G7403" s="28" t="s">
        <v>173</v>
      </c>
      <c r="H7403" s="27" t="s">
        <v>174</v>
      </c>
      <c r="I7403" s="118" t="s">
        <v>12849</v>
      </c>
      <c r="J7403" s="29">
        <v>14.3</v>
      </c>
      <c r="K7403" s="28" t="s">
        <v>162</v>
      </c>
      <c r="L7403" s="27" t="s">
        <v>272</v>
      </c>
      <c r="M7403" s="27" t="s">
        <v>164</v>
      </c>
      <c r="N7403" s="27" t="s">
        <v>272</v>
      </c>
    </row>
    <row r="7404" spans="1:14" ht="16.5" customHeight="1">
      <c r="A7404" s="24">
        <v>8532240000</v>
      </c>
      <c r="B7404" s="25"/>
      <c r="C7404" s="26"/>
      <c r="D7404" s="27"/>
      <c r="E7404" s="27" t="s">
        <v>9139</v>
      </c>
      <c r="F7404" s="27" t="s">
        <v>12850</v>
      </c>
      <c r="G7404" s="28" t="s">
        <v>173</v>
      </c>
      <c r="H7404" s="27" t="s">
        <v>174</v>
      </c>
      <c r="I7404" s="118" t="s">
        <v>12851</v>
      </c>
      <c r="J7404" s="29">
        <v>75.180000000000007</v>
      </c>
      <c r="K7404" s="28" t="s">
        <v>162</v>
      </c>
      <c r="L7404" s="27" t="s">
        <v>8998</v>
      </c>
      <c r="M7404" s="27" t="s">
        <v>164</v>
      </c>
      <c r="N7404" s="27" t="s">
        <v>8998</v>
      </c>
    </row>
    <row r="7405" spans="1:14" ht="16.5" customHeight="1">
      <c r="A7405" s="24">
        <v>8532240000</v>
      </c>
      <c r="B7405" s="25"/>
      <c r="C7405" s="26"/>
      <c r="D7405" s="27"/>
      <c r="E7405" s="27" t="s">
        <v>9139</v>
      </c>
      <c r="F7405" s="27" t="s">
        <v>7569</v>
      </c>
      <c r="G7405" s="28" t="s">
        <v>173</v>
      </c>
      <c r="H7405" s="27" t="s">
        <v>174</v>
      </c>
      <c r="I7405" s="118" t="s">
        <v>7570</v>
      </c>
      <c r="J7405" s="29">
        <v>2.1800000000000002</v>
      </c>
      <c r="K7405" s="28" t="s">
        <v>162</v>
      </c>
      <c r="L7405" s="27" t="s">
        <v>8998</v>
      </c>
      <c r="M7405" s="27" t="s">
        <v>164</v>
      </c>
      <c r="N7405" s="27" t="s">
        <v>8998</v>
      </c>
    </row>
    <row r="7406" spans="1:14" ht="16.5" customHeight="1">
      <c r="A7406" s="24">
        <v>8532240000</v>
      </c>
      <c r="B7406" s="25"/>
      <c r="C7406" s="26"/>
      <c r="D7406" s="27"/>
      <c r="E7406" s="27" t="s">
        <v>9139</v>
      </c>
      <c r="F7406" s="27" t="s">
        <v>12852</v>
      </c>
      <c r="G7406" s="28" t="s">
        <v>173</v>
      </c>
      <c r="H7406" s="27" t="s">
        <v>174</v>
      </c>
      <c r="I7406" s="118" t="s">
        <v>12853</v>
      </c>
      <c r="J7406" s="29">
        <v>5.3</v>
      </c>
      <c r="K7406" s="28" t="s">
        <v>162</v>
      </c>
      <c r="L7406" s="27" t="s">
        <v>8998</v>
      </c>
      <c r="M7406" s="27" t="s">
        <v>164</v>
      </c>
      <c r="N7406" s="27" t="s">
        <v>8998</v>
      </c>
    </row>
    <row r="7407" spans="1:14" ht="16.5" customHeight="1">
      <c r="A7407" s="24">
        <v>8532240000</v>
      </c>
      <c r="B7407" s="25"/>
      <c r="C7407" s="26"/>
      <c r="D7407" s="27"/>
      <c r="E7407" s="27" t="s">
        <v>9139</v>
      </c>
      <c r="F7407" s="27" t="s">
        <v>12854</v>
      </c>
      <c r="G7407" s="28" t="s">
        <v>173</v>
      </c>
      <c r="H7407" s="27" t="s">
        <v>174</v>
      </c>
      <c r="I7407" s="118" t="s">
        <v>12855</v>
      </c>
      <c r="J7407" s="29">
        <v>49.72</v>
      </c>
      <c r="K7407" s="28" t="s">
        <v>162</v>
      </c>
      <c r="L7407" s="27" t="s">
        <v>236</v>
      </c>
      <c r="M7407" s="27" t="s">
        <v>164</v>
      </c>
      <c r="N7407" s="27" t="s">
        <v>236</v>
      </c>
    </row>
    <row r="7408" spans="1:14" ht="16.5" customHeight="1">
      <c r="A7408" s="24">
        <v>8532240000</v>
      </c>
      <c r="B7408" s="25"/>
      <c r="C7408" s="26"/>
      <c r="D7408" s="27"/>
      <c r="E7408" s="27" t="s">
        <v>9139</v>
      </c>
      <c r="F7408" s="27" t="s">
        <v>6720</v>
      </c>
      <c r="G7408" s="28" t="s">
        <v>173</v>
      </c>
      <c r="H7408" s="27" t="s">
        <v>174</v>
      </c>
      <c r="I7408" s="118" t="s">
        <v>6721</v>
      </c>
      <c r="J7408" s="29">
        <v>8.64</v>
      </c>
      <c r="K7408" s="28" t="s">
        <v>162</v>
      </c>
      <c r="L7408" s="27" t="s">
        <v>262</v>
      </c>
      <c r="M7408" s="27" t="s">
        <v>164</v>
      </c>
      <c r="N7408" s="27" t="s">
        <v>262</v>
      </c>
    </row>
    <row r="7409" spans="1:14" ht="16.5" customHeight="1">
      <c r="A7409" s="24">
        <v>8532240000</v>
      </c>
      <c r="B7409" s="25"/>
      <c r="C7409" s="26"/>
      <c r="D7409" s="27"/>
      <c r="E7409" s="27" t="s">
        <v>9139</v>
      </c>
      <c r="F7409" s="27" t="s">
        <v>12856</v>
      </c>
      <c r="G7409" s="28" t="s">
        <v>173</v>
      </c>
      <c r="H7409" s="27" t="s">
        <v>174</v>
      </c>
      <c r="I7409" s="118" t="s">
        <v>12857</v>
      </c>
      <c r="J7409" s="29">
        <v>3.3</v>
      </c>
      <c r="K7409" s="28" t="s">
        <v>162</v>
      </c>
      <c r="L7409" s="27" t="s">
        <v>8998</v>
      </c>
      <c r="M7409" s="27" t="s">
        <v>164</v>
      </c>
      <c r="N7409" s="27" t="s">
        <v>8998</v>
      </c>
    </row>
    <row r="7410" spans="1:14" ht="16.5" customHeight="1">
      <c r="A7410" s="24">
        <v>8532240000</v>
      </c>
      <c r="B7410" s="25"/>
      <c r="C7410" s="26"/>
      <c r="D7410" s="27"/>
      <c r="E7410" s="27" t="s">
        <v>9139</v>
      </c>
      <c r="F7410" s="27" t="s">
        <v>8403</v>
      </c>
      <c r="G7410" s="28" t="s">
        <v>173</v>
      </c>
      <c r="H7410" s="27" t="s">
        <v>174</v>
      </c>
      <c r="I7410" s="118" t="s">
        <v>8404</v>
      </c>
      <c r="J7410" s="29">
        <v>2.25</v>
      </c>
      <c r="K7410" s="28" t="s">
        <v>162</v>
      </c>
      <c r="L7410" s="27" t="s">
        <v>265</v>
      </c>
      <c r="M7410" s="27" t="s">
        <v>164</v>
      </c>
      <c r="N7410" s="27" t="s">
        <v>265</v>
      </c>
    </row>
    <row r="7411" spans="1:14" ht="16.5" customHeight="1">
      <c r="A7411" s="24">
        <v>8532240000</v>
      </c>
      <c r="B7411" s="25"/>
      <c r="C7411" s="26"/>
      <c r="D7411" s="27"/>
      <c r="E7411" s="27" t="s">
        <v>9139</v>
      </c>
      <c r="F7411" s="27" t="s">
        <v>12858</v>
      </c>
      <c r="G7411" s="28" t="s">
        <v>3390</v>
      </c>
      <c r="H7411" s="27" t="s">
        <v>3391</v>
      </c>
      <c r="I7411" s="118" t="s">
        <v>12859</v>
      </c>
      <c r="J7411" s="29">
        <v>5.04</v>
      </c>
      <c r="K7411" s="28" t="s">
        <v>162</v>
      </c>
      <c r="L7411" s="27" t="s">
        <v>265</v>
      </c>
      <c r="M7411" s="27" t="s">
        <v>164</v>
      </c>
      <c r="N7411" s="27" t="s">
        <v>265</v>
      </c>
    </row>
    <row r="7412" spans="1:14" ht="16.5" customHeight="1">
      <c r="A7412" s="24">
        <v>8533210000</v>
      </c>
      <c r="B7412" s="25"/>
      <c r="C7412" s="26"/>
      <c r="D7412" s="27"/>
      <c r="E7412" s="27" t="s">
        <v>12860</v>
      </c>
      <c r="F7412" s="27" t="s">
        <v>12861</v>
      </c>
      <c r="G7412" s="28" t="s">
        <v>173</v>
      </c>
      <c r="H7412" s="27" t="s">
        <v>174</v>
      </c>
      <c r="I7412" s="118" t="s">
        <v>10381</v>
      </c>
      <c r="J7412" s="29">
        <v>1.43</v>
      </c>
      <c r="K7412" s="28" t="s">
        <v>162</v>
      </c>
      <c r="L7412" s="27" t="s">
        <v>372</v>
      </c>
      <c r="M7412" s="27" t="s">
        <v>164</v>
      </c>
      <c r="N7412" s="27" t="s">
        <v>372</v>
      </c>
    </row>
    <row r="7413" spans="1:14" ht="16.5" customHeight="1">
      <c r="A7413" s="24">
        <v>8536490000</v>
      </c>
      <c r="B7413" s="25"/>
      <c r="C7413" s="26">
        <v>0.11</v>
      </c>
      <c r="D7413" s="27"/>
      <c r="E7413" s="27" t="s">
        <v>9009</v>
      </c>
      <c r="F7413" s="27" t="s">
        <v>12862</v>
      </c>
      <c r="G7413" s="28" t="s">
        <v>173</v>
      </c>
      <c r="H7413" s="27" t="s">
        <v>174</v>
      </c>
      <c r="I7413" s="118" t="s">
        <v>12863</v>
      </c>
      <c r="J7413" s="29">
        <v>259.08</v>
      </c>
      <c r="K7413" s="28" t="s">
        <v>162</v>
      </c>
      <c r="L7413" s="27" t="s">
        <v>12864</v>
      </c>
      <c r="M7413" s="27" t="s">
        <v>164</v>
      </c>
      <c r="N7413" s="27" t="s">
        <v>12864</v>
      </c>
    </row>
    <row r="7414" spans="1:14" ht="16.5" customHeight="1">
      <c r="A7414" s="24">
        <v>8536501109</v>
      </c>
      <c r="B7414" s="25"/>
      <c r="C7414" s="26"/>
      <c r="D7414" s="27"/>
      <c r="E7414" s="27" t="s">
        <v>6214</v>
      </c>
      <c r="F7414" s="27" t="s">
        <v>6215</v>
      </c>
      <c r="G7414" s="28" t="s">
        <v>282</v>
      </c>
      <c r="H7414" s="27" t="s">
        <v>283</v>
      </c>
      <c r="I7414" s="118" t="s">
        <v>6216</v>
      </c>
      <c r="J7414" s="29">
        <v>16.440000000000001</v>
      </c>
      <c r="K7414" s="28" t="s">
        <v>162</v>
      </c>
      <c r="L7414" s="27" t="s">
        <v>285</v>
      </c>
      <c r="M7414" s="27" t="s">
        <v>164</v>
      </c>
      <c r="N7414" s="27" t="s">
        <v>285</v>
      </c>
    </row>
    <row r="7415" spans="1:14" ht="16.5" customHeight="1">
      <c r="A7415" s="24">
        <v>8536693000</v>
      </c>
      <c r="B7415" s="25"/>
      <c r="C7415" s="26"/>
      <c r="D7415" s="27"/>
      <c r="E7415" s="27" t="s">
        <v>26</v>
      </c>
      <c r="F7415" s="27" t="s">
        <v>12865</v>
      </c>
      <c r="G7415" s="28" t="s">
        <v>173</v>
      </c>
      <c r="H7415" s="27" t="s">
        <v>174</v>
      </c>
      <c r="I7415" s="118" t="s">
        <v>12866</v>
      </c>
      <c r="J7415" s="29">
        <v>124.06</v>
      </c>
      <c r="K7415" s="28" t="s">
        <v>162</v>
      </c>
      <c r="L7415" s="27" t="s">
        <v>449</v>
      </c>
      <c r="M7415" s="27" t="s">
        <v>164</v>
      </c>
      <c r="N7415" s="27" t="s">
        <v>449</v>
      </c>
    </row>
    <row r="7416" spans="1:14" ht="16.5" customHeight="1">
      <c r="A7416" s="24">
        <v>8536693000</v>
      </c>
      <c r="B7416" s="25"/>
      <c r="C7416" s="26"/>
      <c r="D7416" s="27"/>
      <c r="E7416" s="27" t="s">
        <v>26</v>
      </c>
      <c r="F7416" s="27" t="s">
        <v>11522</v>
      </c>
      <c r="G7416" s="28" t="s">
        <v>173</v>
      </c>
      <c r="H7416" s="27" t="s">
        <v>174</v>
      </c>
      <c r="I7416" s="118" t="s">
        <v>12867</v>
      </c>
      <c r="J7416" s="29">
        <v>23.16</v>
      </c>
      <c r="K7416" s="28" t="s">
        <v>162</v>
      </c>
      <c r="L7416" s="27" t="s">
        <v>449</v>
      </c>
      <c r="M7416" s="27" t="s">
        <v>164</v>
      </c>
      <c r="N7416" s="27" t="s">
        <v>449</v>
      </c>
    </row>
    <row r="7417" spans="1:14" ht="16.5" customHeight="1">
      <c r="A7417" s="24">
        <v>8536700001</v>
      </c>
      <c r="B7417" s="25"/>
      <c r="C7417" s="26">
        <v>6.5000000000000002E-2</v>
      </c>
      <c r="D7417" s="27"/>
      <c r="E7417" s="27" t="s">
        <v>8614</v>
      </c>
      <c r="F7417" s="27" t="s">
        <v>10483</v>
      </c>
      <c r="G7417" s="28" t="s">
        <v>173</v>
      </c>
      <c r="H7417" s="27" t="s">
        <v>174</v>
      </c>
      <c r="I7417" s="118" t="s">
        <v>10484</v>
      </c>
      <c r="J7417" s="29">
        <v>296.67</v>
      </c>
      <c r="K7417" s="28" t="s">
        <v>162</v>
      </c>
      <c r="L7417" s="27" t="s">
        <v>595</v>
      </c>
      <c r="M7417" s="27" t="s">
        <v>164</v>
      </c>
      <c r="N7417" s="27" t="s">
        <v>18070</v>
      </c>
    </row>
    <row r="7418" spans="1:14" ht="16.5" customHeight="1">
      <c r="A7418" s="24">
        <v>8541100009</v>
      </c>
      <c r="B7418" s="25"/>
      <c r="C7418" s="26"/>
      <c r="D7418" s="27"/>
      <c r="E7418" s="27" t="s">
        <v>12390</v>
      </c>
      <c r="F7418" s="27" t="s">
        <v>8235</v>
      </c>
      <c r="G7418" s="28" t="s">
        <v>173</v>
      </c>
      <c r="H7418" s="27" t="s">
        <v>174</v>
      </c>
      <c r="I7418" s="118" t="s">
        <v>8236</v>
      </c>
      <c r="J7418" s="29">
        <v>7.95</v>
      </c>
      <c r="K7418" s="28" t="s">
        <v>162</v>
      </c>
      <c r="L7418" s="27" t="s">
        <v>372</v>
      </c>
      <c r="M7418" s="27" t="s">
        <v>164</v>
      </c>
      <c r="N7418" s="27" t="s">
        <v>1383</v>
      </c>
    </row>
    <row r="7419" spans="1:14" ht="16.5" customHeight="1">
      <c r="A7419" s="24">
        <v>8541100009</v>
      </c>
      <c r="B7419" s="25"/>
      <c r="C7419" s="26"/>
      <c r="D7419" s="27"/>
      <c r="E7419" s="27" t="s">
        <v>12390</v>
      </c>
      <c r="F7419" s="27" t="s">
        <v>8232</v>
      </c>
      <c r="G7419" s="28" t="s">
        <v>173</v>
      </c>
      <c r="H7419" s="27" t="s">
        <v>174</v>
      </c>
      <c r="I7419" s="118" t="s">
        <v>7860</v>
      </c>
      <c r="J7419" s="29">
        <v>0.63</v>
      </c>
      <c r="K7419" s="28" t="s">
        <v>162</v>
      </c>
      <c r="L7419" s="27" t="s">
        <v>416</v>
      </c>
      <c r="M7419" s="27" t="s">
        <v>164</v>
      </c>
      <c r="N7419" s="27" t="s">
        <v>18081</v>
      </c>
    </row>
    <row r="7420" spans="1:14" ht="16.5" customHeight="1">
      <c r="A7420" s="24">
        <v>8541100009</v>
      </c>
      <c r="B7420" s="25"/>
      <c r="C7420" s="26"/>
      <c r="D7420" s="27"/>
      <c r="E7420" s="27" t="s">
        <v>12390</v>
      </c>
      <c r="F7420" s="27" t="s">
        <v>10509</v>
      </c>
      <c r="G7420" s="28" t="s">
        <v>173</v>
      </c>
      <c r="H7420" s="27" t="s">
        <v>174</v>
      </c>
      <c r="I7420" s="118" t="s">
        <v>10510</v>
      </c>
      <c r="J7420" s="29">
        <v>31.14</v>
      </c>
      <c r="K7420" s="28" t="s">
        <v>162</v>
      </c>
      <c r="L7420" s="27" t="s">
        <v>595</v>
      </c>
      <c r="M7420" s="27" t="s">
        <v>10510</v>
      </c>
      <c r="N7420" s="27" t="s">
        <v>18363</v>
      </c>
    </row>
    <row r="7421" spans="1:14" ht="16.5" customHeight="1">
      <c r="A7421" s="24">
        <v>8541100009</v>
      </c>
      <c r="B7421" s="25"/>
      <c r="C7421" s="26"/>
      <c r="D7421" s="27"/>
      <c r="E7421" s="27" t="s">
        <v>12390</v>
      </c>
      <c r="F7421" s="27" t="s">
        <v>12868</v>
      </c>
      <c r="G7421" s="28" t="s">
        <v>173</v>
      </c>
      <c r="H7421" s="27" t="s">
        <v>174</v>
      </c>
      <c r="I7421" s="118" t="s">
        <v>12869</v>
      </c>
      <c r="J7421" s="29">
        <v>19.04</v>
      </c>
      <c r="K7421" s="28" t="s">
        <v>162</v>
      </c>
      <c r="L7421" s="27" t="s">
        <v>10750</v>
      </c>
      <c r="M7421" s="27" t="s">
        <v>164</v>
      </c>
      <c r="N7421" s="27" t="s">
        <v>10750</v>
      </c>
    </row>
    <row r="7422" spans="1:14" ht="16.5" customHeight="1">
      <c r="A7422" s="24">
        <v>8541100009</v>
      </c>
      <c r="B7422" s="25"/>
      <c r="C7422" s="26"/>
      <c r="D7422" s="27"/>
      <c r="E7422" s="27" t="s">
        <v>12390</v>
      </c>
      <c r="F7422" s="27" t="s">
        <v>12870</v>
      </c>
      <c r="G7422" s="28" t="s">
        <v>173</v>
      </c>
      <c r="H7422" s="27" t="s">
        <v>174</v>
      </c>
      <c r="I7422" s="118" t="s">
        <v>12871</v>
      </c>
      <c r="J7422" s="29">
        <v>7.37</v>
      </c>
      <c r="K7422" s="28" t="s">
        <v>162</v>
      </c>
      <c r="L7422" s="27" t="s">
        <v>393</v>
      </c>
      <c r="M7422" s="27" t="s">
        <v>164</v>
      </c>
      <c r="N7422" s="27" t="s">
        <v>393</v>
      </c>
    </row>
    <row r="7423" spans="1:14" ht="16.5" customHeight="1">
      <c r="A7423" s="24">
        <v>8541100009</v>
      </c>
      <c r="B7423" s="25"/>
      <c r="C7423" s="26"/>
      <c r="D7423" s="27"/>
      <c r="E7423" s="27" t="s">
        <v>12390</v>
      </c>
      <c r="F7423" s="27" t="s">
        <v>12872</v>
      </c>
      <c r="G7423" s="28" t="s">
        <v>173</v>
      </c>
      <c r="H7423" s="27" t="s">
        <v>174</v>
      </c>
      <c r="I7423" s="118" t="s">
        <v>12873</v>
      </c>
      <c r="J7423" s="29">
        <v>18.05</v>
      </c>
      <c r="K7423" s="28" t="s">
        <v>162</v>
      </c>
      <c r="L7423" s="27" t="s">
        <v>4101</v>
      </c>
      <c r="M7423" s="27" t="s">
        <v>164</v>
      </c>
      <c r="N7423" s="27" t="s">
        <v>4101</v>
      </c>
    </row>
    <row r="7424" spans="1:14" ht="16.5" customHeight="1">
      <c r="A7424" s="24">
        <v>8541100009</v>
      </c>
      <c r="B7424" s="25"/>
      <c r="C7424" s="26"/>
      <c r="D7424" s="27"/>
      <c r="E7424" s="27" t="s">
        <v>12390</v>
      </c>
      <c r="F7424" s="27" t="s">
        <v>12874</v>
      </c>
      <c r="G7424" s="28" t="s">
        <v>173</v>
      </c>
      <c r="H7424" s="27" t="s">
        <v>174</v>
      </c>
      <c r="I7424" s="118" t="s">
        <v>12875</v>
      </c>
      <c r="J7424" s="29">
        <v>11.28</v>
      </c>
      <c r="K7424" s="28" t="s">
        <v>162</v>
      </c>
      <c r="L7424" s="27" t="s">
        <v>4101</v>
      </c>
      <c r="M7424" s="27" t="s">
        <v>164</v>
      </c>
      <c r="N7424" s="27" t="s">
        <v>4101</v>
      </c>
    </row>
    <row r="7425" spans="1:14" ht="16.5" customHeight="1">
      <c r="A7425" s="24">
        <v>8541100009</v>
      </c>
      <c r="B7425" s="25"/>
      <c r="C7425" s="26"/>
      <c r="D7425" s="27"/>
      <c r="E7425" s="27" t="s">
        <v>12390</v>
      </c>
      <c r="F7425" s="27" t="s">
        <v>12876</v>
      </c>
      <c r="G7425" s="28" t="s">
        <v>173</v>
      </c>
      <c r="H7425" s="27" t="s">
        <v>174</v>
      </c>
      <c r="I7425" s="118" t="s">
        <v>12877</v>
      </c>
      <c r="J7425" s="29">
        <v>135.30000000000001</v>
      </c>
      <c r="K7425" s="28" t="s">
        <v>162</v>
      </c>
      <c r="L7425" s="27" t="s">
        <v>8852</v>
      </c>
      <c r="M7425" s="27" t="s">
        <v>164</v>
      </c>
      <c r="N7425" s="27" t="s">
        <v>8852</v>
      </c>
    </row>
    <row r="7426" spans="1:14" ht="16.5" customHeight="1">
      <c r="A7426" s="24">
        <v>8541100009</v>
      </c>
      <c r="B7426" s="25"/>
      <c r="C7426" s="26"/>
      <c r="D7426" s="27"/>
      <c r="E7426" s="27" t="s">
        <v>12390</v>
      </c>
      <c r="F7426" s="27" t="s">
        <v>12878</v>
      </c>
      <c r="G7426" s="28" t="s">
        <v>173</v>
      </c>
      <c r="H7426" s="27" t="s">
        <v>174</v>
      </c>
      <c r="I7426" s="118" t="s">
        <v>12879</v>
      </c>
      <c r="J7426" s="29">
        <v>319.8</v>
      </c>
      <c r="K7426" s="28" t="s">
        <v>162</v>
      </c>
      <c r="L7426" s="27" t="s">
        <v>8852</v>
      </c>
      <c r="M7426" s="27" t="s">
        <v>164</v>
      </c>
      <c r="N7426" s="27" t="s">
        <v>8852</v>
      </c>
    </row>
    <row r="7427" spans="1:14" ht="16.5" customHeight="1">
      <c r="A7427" s="24">
        <v>8541100009</v>
      </c>
      <c r="B7427" s="25"/>
      <c r="C7427" s="26"/>
      <c r="D7427" s="27"/>
      <c r="E7427" s="27" t="s">
        <v>12390</v>
      </c>
      <c r="F7427" s="27" t="s">
        <v>8239</v>
      </c>
      <c r="G7427" s="28" t="s">
        <v>173</v>
      </c>
      <c r="H7427" s="27" t="s">
        <v>174</v>
      </c>
      <c r="I7427" s="118" t="s">
        <v>8240</v>
      </c>
      <c r="J7427" s="29">
        <v>557.96</v>
      </c>
      <c r="K7427" s="28" t="s">
        <v>162</v>
      </c>
      <c r="L7427" s="27" t="s">
        <v>164</v>
      </c>
      <c r="M7427" s="27" t="s">
        <v>8240</v>
      </c>
      <c r="N7427" s="27" t="s">
        <v>595</v>
      </c>
    </row>
    <row r="7428" spans="1:14" ht="16.5" customHeight="1">
      <c r="A7428" s="24">
        <v>8541210000</v>
      </c>
      <c r="B7428" s="25"/>
      <c r="C7428" s="26"/>
      <c r="D7428" s="27"/>
      <c r="E7428" s="27" t="s">
        <v>12400</v>
      </c>
      <c r="F7428" s="27" t="s">
        <v>12880</v>
      </c>
      <c r="G7428" s="28" t="s">
        <v>173</v>
      </c>
      <c r="H7428" s="27" t="s">
        <v>174</v>
      </c>
      <c r="I7428" s="118" t="s">
        <v>12881</v>
      </c>
      <c r="J7428" s="29">
        <v>6.6</v>
      </c>
      <c r="K7428" s="28" t="s">
        <v>162</v>
      </c>
      <c r="L7428" s="27" t="s">
        <v>12882</v>
      </c>
      <c r="M7428" s="27" t="s">
        <v>164</v>
      </c>
      <c r="N7428" s="27" t="s">
        <v>12882</v>
      </c>
    </row>
    <row r="7429" spans="1:14" ht="16.5" customHeight="1">
      <c r="A7429" s="24">
        <v>8541210000</v>
      </c>
      <c r="B7429" s="25"/>
      <c r="C7429" s="26"/>
      <c r="D7429" s="27"/>
      <c r="E7429" s="27" t="s">
        <v>12400</v>
      </c>
      <c r="F7429" s="27" t="s">
        <v>12883</v>
      </c>
      <c r="G7429" s="28" t="s">
        <v>173</v>
      </c>
      <c r="H7429" s="27" t="s">
        <v>174</v>
      </c>
      <c r="I7429" s="118" t="s">
        <v>12884</v>
      </c>
      <c r="J7429" s="29">
        <v>8.42</v>
      </c>
      <c r="K7429" s="28" t="s">
        <v>162</v>
      </c>
      <c r="L7429" s="27" t="s">
        <v>409</v>
      </c>
      <c r="M7429" s="27" t="s">
        <v>164</v>
      </c>
      <c r="N7429" s="27" t="s">
        <v>409</v>
      </c>
    </row>
    <row r="7430" spans="1:14" ht="16.5" customHeight="1">
      <c r="A7430" s="24">
        <v>8541290000</v>
      </c>
      <c r="B7430" s="25"/>
      <c r="C7430" s="26"/>
      <c r="D7430" s="27"/>
      <c r="E7430" s="27" t="s">
        <v>12885</v>
      </c>
      <c r="F7430" s="27" t="s">
        <v>12886</v>
      </c>
      <c r="G7430" s="28" t="s">
        <v>173</v>
      </c>
      <c r="H7430" s="27" t="s">
        <v>174</v>
      </c>
      <c r="I7430" s="118" t="s">
        <v>12887</v>
      </c>
      <c r="J7430" s="29">
        <v>84.21</v>
      </c>
      <c r="K7430" s="28" t="s">
        <v>162</v>
      </c>
      <c r="L7430" s="27" t="s">
        <v>10744</v>
      </c>
      <c r="M7430" s="27" t="s">
        <v>164</v>
      </c>
      <c r="N7430" s="27" t="s">
        <v>10744</v>
      </c>
    </row>
    <row r="7431" spans="1:14" ht="16.5" customHeight="1">
      <c r="A7431" s="24">
        <v>8541290000</v>
      </c>
      <c r="B7431" s="25"/>
      <c r="C7431" s="26"/>
      <c r="D7431" s="27"/>
      <c r="E7431" s="27" t="s">
        <v>12885</v>
      </c>
      <c r="F7431" s="27" t="s">
        <v>12888</v>
      </c>
      <c r="G7431" s="28" t="s">
        <v>173</v>
      </c>
      <c r="H7431" s="27" t="s">
        <v>174</v>
      </c>
      <c r="I7431" s="118" t="s">
        <v>12889</v>
      </c>
      <c r="J7431" s="29">
        <v>84.8</v>
      </c>
      <c r="K7431" s="28" t="s">
        <v>162</v>
      </c>
      <c r="L7431" s="27" t="s">
        <v>9054</v>
      </c>
      <c r="M7431" s="27" t="s">
        <v>164</v>
      </c>
      <c r="N7431" s="27" t="s">
        <v>9054</v>
      </c>
    </row>
    <row r="7432" spans="1:14" ht="16.5" customHeight="1">
      <c r="A7432" s="24">
        <v>8541290000</v>
      </c>
      <c r="B7432" s="25"/>
      <c r="C7432" s="26"/>
      <c r="D7432" s="27"/>
      <c r="E7432" s="27" t="s">
        <v>12885</v>
      </c>
      <c r="F7432" s="27" t="s">
        <v>10491</v>
      </c>
      <c r="G7432" s="28" t="s">
        <v>173</v>
      </c>
      <c r="H7432" s="27" t="s">
        <v>174</v>
      </c>
      <c r="I7432" s="118" t="s">
        <v>12890</v>
      </c>
      <c r="J7432" s="29">
        <v>3.72</v>
      </c>
      <c r="K7432" s="28" t="s">
        <v>162</v>
      </c>
      <c r="L7432" s="27" t="s">
        <v>10744</v>
      </c>
      <c r="M7432" s="27" t="s">
        <v>164</v>
      </c>
      <c r="N7432" s="27" t="s">
        <v>10744</v>
      </c>
    </row>
    <row r="7433" spans="1:14" ht="16.5" customHeight="1">
      <c r="A7433" s="24">
        <v>8541290000</v>
      </c>
      <c r="B7433" s="25"/>
      <c r="C7433" s="26"/>
      <c r="D7433" s="27"/>
      <c r="E7433" s="27" t="s">
        <v>12885</v>
      </c>
      <c r="F7433" s="27" t="s">
        <v>10501</v>
      </c>
      <c r="G7433" s="28" t="s">
        <v>173</v>
      </c>
      <c r="H7433" s="27" t="s">
        <v>174</v>
      </c>
      <c r="I7433" s="118" t="s">
        <v>8623</v>
      </c>
      <c r="J7433" s="29">
        <v>3.4</v>
      </c>
      <c r="K7433" s="28" t="s">
        <v>162</v>
      </c>
      <c r="L7433" s="27" t="s">
        <v>416</v>
      </c>
      <c r="M7433" s="27" t="s">
        <v>164</v>
      </c>
      <c r="N7433" s="27" t="s">
        <v>18081</v>
      </c>
    </row>
    <row r="7434" spans="1:14" ht="16.5" customHeight="1">
      <c r="A7434" s="24">
        <v>8541290000</v>
      </c>
      <c r="B7434" s="25"/>
      <c r="C7434" s="26"/>
      <c r="D7434" s="27"/>
      <c r="E7434" s="27" t="s">
        <v>12885</v>
      </c>
      <c r="F7434" s="27" t="s">
        <v>5001</v>
      </c>
      <c r="G7434" s="28" t="s">
        <v>173</v>
      </c>
      <c r="H7434" s="27" t="s">
        <v>174</v>
      </c>
      <c r="I7434" s="118" t="s">
        <v>5002</v>
      </c>
      <c r="J7434" s="29">
        <v>71.73</v>
      </c>
      <c r="K7434" s="28" t="s">
        <v>162</v>
      </c>
      <c r="L7434" s="27" t="s">
        <v>523</v>
      </c>
      <c r="M7434" s="27" t="s">
        <v>164</v>
      </c>
      <c r="N7434" s="27" t="s">
        <v>523</v>
      </c>
    </row>
    <row r="7435" spans="1:14" ht="16.5" customHeight="1">
      <c r="A7435" s="24">
        <v>8541290000</v>
      </c>
      <c r="B7435" s="25"/>
      <c r="C7435" s="26"/>
      <c r="D7435" s="27"/>
      <c r="E7435" s="27" t="s">
        <v>12885</v>
      </c>
      <c r="F7435" s="27" t="s">
        <v>9696</v>
      </c>
      <c r="G7435" s="28" t="s">
        <v>173</v>
      </c>
      <c r="H7435" s="27" t="s">
        <v>174</v>
      </c>
      <c r="I7435" s="118" t="s">
        <v>9053</v>
      </c>
      <c r="J7435" s="29">
        <v>58.47</v>
      </c>
      <c r="K7435" s="28" t="s">
        <v>162</v>
      </c>
      <c r="L7435" s="27" t="s">
        <v>9054</v>
      </c>
      <c r="M7435" s="27" t="s">
        <v>164</v>
      </c>
      <c r="N7435" s="27" t="s">
        <v>9054</v>
      </c>
    </row>
    <row r="7436" spans="1:14" ht="16.5" customHeight="1">
      <c r="A7436" s="24">
        <v>8541290000</v>
      </c>
      <c r="B7436" s="25"/>
      <c r="C7436" s="26"/>
      <c r="D7436" s="27"/>
      <c r="E7436" s="27" t="s">
        <v>12885</v>
      </c>
      <c r="F7436" s="27" t="s">
        <v>2856</v>
      </c>
      <c r="G7436" s="28" t="s">
        <v>173</v>
      </c>
      <c r="H7436" s="27" t="s">
        <v>174</v>
      </c>
      <c r="I7436" s="118" t="s">
        <v>2857</v>
      </c>
      <c r="J7436" s="29">
        <v>5.71</v>
      </c>
      <c r="K7436" s="28" t="s">
        <v>162</v>
      </c>
      <c r="L7436" s="27" t="s">
        <v>10753</v>
      </c>
      <c r="M7436" s="27" t="s">
        <v>164</v>
      </c>
      <c r="N7436" s="27" t="s">
        <v>10753</v>
      </c>
    </row>
    <row r="7437" spans="1:14" ht="16.5" customHeight="1">
      <c r="A7437" s="24">
        <v>8541290000</v>
      </c>
      <c r="B7437" s="25"/>
      <c r="C7437" s="26"/>
      <c r="D7437" s="27"/>
      <c r="E7437" s="27" t="s">
        <v>12885</v>
      </c>
      <c r="F7437" s="27" t="s">
        <v>7995</v>
      </c>
      <c r="G7437" s="28" t="s">
        <v>173</v>
      </c>
      <c r="H7437" s="27" t="s">
        <v>174</v>
      </c>
      <c r="I7437" s="118" t="s">
        <v>7996</v>
      </c>
      <c r="J7437" s="29">
        <v>24.28</v>
      </c>
      <c r="K7437" s="28" t="s">
        <v>162</v>
      </c>
      <c r="L7437" s="27" t="s">
        <v>528</v>
      </c>
      <c r="M7437" s="27" t="s">
        <v>164</v>
      </c>
      <c r="N7437" s="27" t="s">
        <v>18090</v>
      </c>
    </row>
    <row r="7438" spans="1:14" ht="16.5" customHeight="1">
      <c r="A7438" s="24">
        <v>8541290000</v>
      </c>
      <c r="B7438" s="25"/>
      <c r="C7438" s="26"/>
      <c r="D7438" s="27"/>
      <c r="E7438" s="27" t="s">
        <v>12891</v>
      </c>
      <c r="F7438" s="27" t="s">
        <v>12892</v>
      </c>
      <c r="G7438" s="28" t="s">
        <v>243</v>
      </c>
      <c r="H7438" s="27" t="s">
        <v>244</v>
      </c>
      <c r="I7438" s="118" t="s">
        <v>12893</v>
      </c>
      <c r="J7438" s="29">
        <v>1400</v>
      </c>
      <c r="K7438" s="28" t="s">
        <v>162</v>
      </c>
      <c r="L7438" s="27" t="s">
        <v>980</v>
      </c>
      <c r="M7438" s="27" t="s">
        <v>164</v>
      </c>
      <c r="N7438" s="27" t="s">
        <v>980</v>
      </c>
    </row>
    <row r="7439" spans="1:14" ht="16.5" customHeight="1">
      <c r="A7439" s="24">
        <v>8541410002</v>
      </c>
      <c r="B7439" s="25"/>
      <c r="C7439" s="26"/>
      <c r="D7439" s="27"/>
      <c r="E7439" s="27" t="s">
        <v>12894</v>
      </c>
      <c r="F7439" s="27" t="s">
        <v>12895</v>
      </c>
      <c r="G7439" s="28" t="s">
        <v>173</v>
      </c>
      <c r="H7439" s="27" t="s">
        <v>174</v>
      </c>
      <c r="I7439" s="118" t="s">
        <v>12896</v>
      </c>
      <c r="J7439" s="29">
        <v>12.65</v>
      </c>
      <c r="K7439" s="28" t="s">
        <v>162</v>
      </c>
      <c r="L7439" s="27" t="s">
        <v>1314</v>
      </c>
      <c r="M7439" s="27" t="s">
        <v>164</v>
      </c>
      <c r="N7439" s="27" t="s">
        <v>1314</v>
      </c>
    </row>
    <row r="7440" spans="1:14" ht="16.5" customHeight="1">
      <c r="A7440" s="24">
        <v>8541410002</v>
      </c>
      <c r="B7440" s="25"/>
      <c r="C7440" s="26"/>
      <c r="D7440" s="27"/>
      <c r="E7440" s="27" t="s">
        <v>12894</v>
      </c>
      <c r="F7440" s="27" t="s">
        <v>12897</v>
      </c>
      <c r="G7440" s="28" t="s">
        <v>173</v>
      </c>
      <c r="H7440" s="27" t="s">
        <v>174</v>
      </c>
      <c r="I7440" s="118" t="s">
        <v>12898</v>
      </c>
      <c r="J7440" s="29">
        <v>3.5</v>
      </c>
      <c r="K7440" s="28" t="s">
        <v>162</v>
      </c>
      <c r="L7440" s="27" t="s">
        <v>1314</v>
      </c>
      <c r="M7440" s="27" t="s">
        <v>164</v>
      </c>
      <c r="N7440" s="27" t="s">
        <v>1314</v>
      </c>
    </row>
    <row r="7441" spans="1:14" ht="16.5" customHeight="1">
      <c r="A7441" s="24">
        <v>8541410002</v>
      </c>
      <c r="B7441" s="25"/>
      <c r="C7441" s="26"/>
      <c r="D7441" s="27"/>
      <c r="E7441" s="27" t="s">
        <v>12894</v>
      </c>
      <c r="F7441" s="27" t="s">
        <v>12897</v>
      </c>
      <c r="G7441" s="28" t="s">
        <v>173</v>
      </c>
      <c r="H7441" s="27" t="s">
        <v>174</v>
      </c>
      <c r="I7441" s="118" t="s">
        <v>12899</v>
      </c>
      <c r="J7441" s="29">
        <v>3</v>
      </c>
      <c r="K7441" s="28" t="s">
        <v>162</v>
      </c>
      <c r="L7441" s="27" t="s">
        <v>1314</v>
      </c>
      <c r="M7441" s="27" t="s">
        <v>164</v>
      </c>
      <c r="N7441" s="27" t="s">
        <v>1314</v>
      </c>
    </row>
    <row r="7442" spans="1:14" ht="16.5" customHeight="1">
      <c r="A7442" s="24">
        <v>8541410002</v>
      </c>
      <c r="B7442" s="25"/>
      <c r="C7442" s="26"/>
      <c r="D7442" s="27"/>
      <c r="E7442" s="27" t="s">
        <v>12894</v>
      </c>
      <c r="F7442" s="27" t="s">
        <v>12897</v>
      </c>
      <c r="G7442" s="28" t="s">
        <v>173</v>
      </c>
      <c r="H7442" s="27" t="s">
        <v>174</v>
      </c>
      <c r="I7442" s="118" t="s">
        <v>12900</v>
      </c>
      <c r="J7442" s="29">
        <v>3</v>
      </c>
      <c r="K7442" s="28" t="s">
        <v>162</v>
      </c>
      <c r="L7442" s="27" t="s">
        <v>1314</v>
      </c>
      <c r="M7442" s="27" t="s">
        <v>164</v>
      </c>
      <c r="N7442" s="27" t="s">
        <v>1314</v>
      </c>
    </row>
    <row r="7443" spans="1:14" ht="16.5" customHeight="1">
      <c r="A7443" s="24">
        <v>8541490000</v>
      </c>
      <c r="B7443" s="25"/>
      <c r="C7443" s="26"/>
      <c r="D7443" s="27"/>
      <c r="E7443" s="27" t="s">
        <v>8527</v>
      </c>
      <c r="F7443" s="27" t="s">
        <v>7602</v>
      </c>
      <c r="G7443" s="28" t="s">
        <v>173</v>
      </c>
      <c r="H7443" s="27" t="s">
        <v>174</v>
      </c>
      <c r="I7443" s="118" t="s">
        <v>7603</v>
      </c>
      <c r="J7443" s="29">
        <v>181.58</v>
      </c>
      <c r="K7443" s="28" t="s">
        <v>162</v>
      </c>
      <c r="L7443" s="27" t="s">
        <v>12901</v>
      </c>
      <c r="M7443" s="27" t="s">
        <v>164</v>
      </c>
      <c r="N7443" s="27" t="s">
        <v>12901</v>
      </c>
    </row>
    <row r="7444" spans="1:14" ht="16.5" customHeight="1">
      <c r="A7444" s="24">
        <v>8541490000</v>
      </c>
      <c r="B7444" s="25"/>
      <c r="C7444" s="26"/>
      <c r="D7444" s="27"/>
      <c r="E7444" s="27" t="s">
        <v>8527</v>
      </c>
      <c r="F7444" s="27" t="s">
        <v>7604</v>
      </c>
      <c r="G7444" s="28" t="s">
        <v>173</v>
      </c>
      <c r="H7444" s="27" t="s">
        <v>174</v>
      </c>
      <c r="I7444" s="118" t="s">
        <v>7605</v>
      </c>
      <c r="J7444" s="29">
        <v>193.26</v>
      </c>
      <c r="K7444" s="28" t="s">
        <v>162</v>
      </c>
      <c r="L7444" s="27" t="s">
        <v>12901</v>
      </c>
      <c r="M7444" s="27" t="s">
        <v>164</v>
      </c>
      <c r="N7444" s="27" t="s">
        <v>12901</v>
      </c>
    </row>
    <row r="7445" spans="1:14" ht="16.5" customHeight="1" thickBot="1">
      <c r="A7445" s="24">
        <v>8541600000</v>
      </c>
      <c r="B7445" s="25"/>
      <c r="C7445" s="26"/>
      <c r="D7445" s="27"/>
      <c r="E7445" s="27" t="s">
        <v>1315</v>
      </c>
      <c r="F7445" s="27" t="s">
        <v>12902</v>
      </c>
      <c r="G7445" s="28" t="s">
        <v>173</v>
      </c>
      <c r="H7445" s="27" t="s">
        <v>174</v>
      </c>
      <c r="I7445" s="118" t="s">
        <v>12903</v>
      </c>
      <c r="J7445" s="29">
        <v>3.52</v>
      </c>
      <c r="K7445" s="28" t="s">
        <v>162</v>
      </c>
      <c r="L7445" s="27" t="s">
        <v>2184</v>
      </c>
      <c r="M7445" s="27" t="s">
        <v>164</v>
      </c>
      <c r="N7445" s="27" t="s">
        <v>2184</v>
      </c>
    </row>
    <row r="7446" spans="1:14" ht="16.5" customHeight="1" thickTop="1" thickBot="1">
      <c r="A7446" s="30">
        <v>8542323100</v>
      </c>
      <c r="B7446" s="25"/>
      <c r="C7446" s="26"/>
      <c r="D7446" s="27"/>
      <c r="E7446" s="27" t="s">
        <v>12904</v>
      </c>
      <c r="F7446" s="27" t="s">
        <v>12905</v>
      </c>
      <c r="G7446" s="28" t="s">
        <v>173</v>
      </c>
      <c r="H7446" s="27" t="s">
        <v>174</v>
      </c>
      <c r="I7446" s="118" t="s">
        <v>12906</v>
      </c>
      <c r="J7446" s="29">
        <v>6.62</v>
      </c>
      <c r="K7446" s="28" t="s">
        <v>162</v>
      </c>
      <c r="L7446" s="27" t="s">
        <v>639</v>
      </c>
      <c r="M7446" s="27" t="s">
        <v>164</v>
      </c>
      <c r="N7446" s="27" t="s">
        <v>18378</v>
      </c>
    </row>
    <row r="7447" spans="1:14" ht="16.5" customHeight="1" thickTop="1" thickBot="1">
      <c r="A7447" s="30">
        <v>8542323100</v>
      </c>
      <c r="B7447" s="25"/>
      <c r="C7447" s="26"/>
      <c r="D7447" s="27"/>
      <c r="E7447" s="27" t="s">
        <v>12907</v>
      </c>
      <c r="F7447" s="27" t="s">
        <v>12908</v>
      </c>
      <c r="G7447" s="28" t="s">
        <v>173</v>
      </c>
      <c r="H7447" s="27" t="s">
        <v>174</v>
      </c>
      <c r="I7447" s="118" t="s">
        <v>12909</v>
      </c>
      <c r="J7447" s="29">
        <v>236.92</v>
      </c>
      <c r="K7447" s="28" t="s">
        <v>162</v>
      </c>
      <c r="L7447" s="27" t="s">
        <v>11808</v>
      </c>
      <c r="M7447" s="27" t="s">
        <v>164</v>
      </c>
      <c r="N7447" s="27" t="s">
        <v>13370</v>
      </c>
    </row>
    <row r="7448" spans="1:14" ht="16.5" customHeight="1" thickTop="1" thickBot="1">
      <c r="A7448" s="30">
        <v>8542323100</v>
      </c>
      <c r="B7448" s="25"/>
      <c r="C7448" s="26"/>
      <c r="D7448" s="27"/>
      <c r="E7448" s="27" t="s">
        <v>12910</v>
      </c>
      <c r="F7448" s="27" t="s">
        <v>12911</v>
      </c>
      <c r="G7448" s="28" t="s">
        <v>173</v>
      </c>
      <c r="H7448" s="27" t="s">
        <v>174</v>
      </c>
      <c r="I7448" s="118" t="s">
        <v>12912</v>
      </c>
      <c r="J7448" s="29">
        <v>3946.15</v>
      </c>
      <c r="K7448" s="28" t="s">
        <v>162</v>
      </c>
      <c r="L7448" s="27" t="s">
        <v>1072</v>
      </c>
      <c r="M7448" s="27" t="s">
        <v>164</v>
      </c>
      <c r="N7448" s="27" t="s">
        <v>18120</v>
      </c>
    </row>
    <row r="7449" spans="1:14" ht="16.5" customHeight="1" thickTop="1" thickBot="1">
      <c r="A7449" s="30">
        <v>8542323100</v>
      </c>
      <c r="B7449" s="25"/>
      <c r="C7449" s="26"/>
      <c r="D7449" s="27"/>
      <c r="E7449" s="27" t="s">
        <v>7903</v>
      </c>
      <c r="F7449" s="27" t="s">
        <v>12913</v>
      </c>
      <c r="G7449" s="28" t="s">
        <v>173</v>
      </c>
      <c r="H7449" s="27" t="s">
        <v>174</v>
      </c>
      <c r="I7449" s="118" t="s">
        <v>12914</v>
      </c>
      <c r="J7449" s="29">
        <v>54.14</v>
      </c>
      <c r="K7449" s="28" t="s">
        <v>162</v>
      </c>
      <c r="L7449" s="27" t="s">
        <v>8306</v>
      </c>
      <c r="M7449" s="27" t="s">
        <v>164</v>
      </c>
      <c r="N7449" s="27" t="s">
        <v>8306</v>
      </c>
    </row>
    <row r="7450" spans="1:14" ht="16.5" customHeight="1" thickTop="1" thickBot="1">
      <c r="A7450" s="30">
        <v>8542323100</v>
      </c>
      <c r="B7450" s="25"/>
      <c r="C7450" s="26"/>
      <c r="D7450" s="27"/>
      <c r="E7450" s="27" t="s">
        <v>12915</v>
      </c>
      <c r="F7450" s="27" t="s">
        <v>12916</v>
      </c>
      <c r="G7450" s="28" t="s">
        <v>173</v>
      </c>
      <c r="H7450" s="27" t="s">
        <v>174</v>
      </c>
      <c r="I7450" s="118" t="s">
        <v>12917</v>
      </c>
      <c r="J7450" s="29">
        <v>16.350000000000001</v>
      </c>
      <c r="K7450" s="28" t="s">
        <v>162</v>
      </c>
      <c r="L7450" s="27" t="s">
        <v>520</v>
      </c>
      <c r="M7450" s="27" t="s">
        <v>164</v>
      </c>
      <c r="N7450" s="27" t="s">
        <v>520</v>
      </c>
    </row>
    <row r="7451" spans="1:14" ht="16.5" customHeight="1" thickTop="1" thickBot="1">
      <c r="A7451" s="30">
        <v>8542323100</v>
      </c>
      <c r="B7451" s="25"/>
      <c r="C7451" s="26"/>
      <c r="D7451" s="27"/>
      <c r="E7451" s="27" t="s">
        <v>12918</v>
      </c>
      <c r="F7451" s="27" t="s">
        <v>12919</v>
      </c>
      <c r="G7451" s="28" t="s">
        <v>243</v>
      </c>
      <c r="H7451" s="27" t="s">
        <v>244</v>
      </c>
      <c r="I7451" s="118" t="s">
        <v>12920</v>
      </c>
      <c r="J7451" s="29">
        <v>11541.6</v>
      </c>
      <c r="K7451" s="28" t="s">
        <v>162</v>
      </c>
      <c r="L7451" s="27" t="s">
        <v>12921</v>
      </c>
      <c r="M7451" s="27" t="s">
        <v>164</v>
      </c>
      <c r="N7451" s="27" t="s">
        <v>12921</v>
      </c>
    </row>
    <row r="7452" spans="1:14" ht="16.5" customHeight="1" thickTop="1" thickBot="1">
      <c r="A7452" s="30">
        <v>8542323900</v>
      </c>
      <c r="B7452" s="25"/>
      <c r="C7452" s="26"/>
      <c r="D7452" s="27"/>
      <c r="E7452" s="27" t="s">
        <v>12922</v>
      </c>
      <c r="F7452" s="27" t="s">
        <v>12923</v>
      </c>
      <c r="G7452" s="28" t="s">
        <v>173</v>
      </c>
      <c r="H7452" s="27" t="s">
        <v>174</v>
      </c>
      <c r="I7452" s="118" t="s">
        <v>12924</v>
      </c>
      <c r="J7452" s="29">
        <v>202.5</v>
      </c>
      <c r="K7452" s="28" t="s">
        <v>162</v>
      </c>
      <c r="L7452" s="27" t="s">
        <v>1072</v>
      </c>
      <c r="M7452" s="27" t="s">
        <v>164</v>
      </c>
      <c r="N7452" s="27" t="s">
        <v>1072</v>
      </c>
    </row>
    <row r="7453" spans="1:14" ht="16.5" customHeight="1" thickTop="1" thickBot="1">
      <c r="A7453" s="30">
        <v>8542339000</v>
      </c>
      <c r="B7453" s="25"/>
      <c r="C7453" s="26"/>
      <c r="D7453" s="27"/>
      <c r="E7453" s="27" t="s">
        <v>640</v>
      </c>
      <c r="F7453" s="27" t="s">
        <v>12925</v>
      </c>
      <c r="G7453" s="28" t="s">
        <v>173</v>
      </c>
      <c r="H7453" s="27" t="s">
        <v>174</v>
      </c>
      <c r="I7453" s="118" t="s">
        <v>12926</v>
      </c>
      <c r="J7453" s="29">
        <v>33.92</v>
      </c>
      <c r="K7453" s="28" t="s">
        <v>162</v>
      </c>
      <c r="L7453" s="27" t="s">
        <v>9740</v>
      </c>
      <c r="M7453" s="27" t="s">
        <v>164</v>
      </c>
      <c r="N7453" s="27" t="s">
        <v>9740</v>
      </c>
    </row>
    <row r="7454" spans="1:14" ht="16.5" customHeight="1" thickTop="1" thickBot="1">
      <c r="A7454" s="30">
        <v>8542339000</v>
      </c>
      <c r="B7454" s="25"/>
      <c r="C7454" s="26"/>
      <c r="D7454" s="27"/>
      <c r="E7454" s="27" t="s">
        <v>640</v>
      </c>
      <c r="F7454" s="27" t="s">
        <v>12927</v>
      </c>
      <c r="G7454" s="28" t="s">
        <v>173</v>
      </c>
      <c r="H7454" s="27" t="s">
        <v>174</v>
      </c>
      <c r="I7454" s="118" t="s">
        <v>12928</v>
      </c>
      <c r="J7454" s="29">
        <v>316</v>
      </c>
      <c r="K7454" s="28" t="s">
        <v>162</v>
      </c>
      <c r="L7454" s="27" t="s">
        <v>11578</v>
      </c>
      <c r="M7454" s="27" t="s">
        <v>164</v>
      </c>
      <c r="N7454" s="27" t="s">
        <v>11578</v>
      </c>
    </row>
    <row r="7455" spans="1:14" ht="16.5" customHeight="1" thickTop="1" thickBot="1">
      <c r="A7455" s="30">
        <v>8542339000</v>
      </c>
      <c r="B7455" s="25"/>
      <c r="C7455" s="26"/>
      <c r="D7455" s="27"/>
      <c r="E7455" s="27" t="s">
        <v>640</v>
      </c>
      <c r="F7455" s="27" t="s">
        <v>11584</v>
      </c>
      <c r="G7455" s="28" t="s">
        <v>173</v>
      </c>
      <c r="H7455" s="27" t="s">
        <v>174</v>
      </c>
      <c r="I7455" s="118" t="s">
        <v>8668</v>
      </c>
      <c r="J7455" s="29">
        <v>82.84</v>
      </c>
      <c r="K7455" s="28" t="s">
        <v>162</v>
      </c>
      <c r="L7455" s="27" t="s">
        <v>11585</v>
      </c>
      <c r="M7455" s="27" t="s">
        <v>164</v>
      </c>
      <c r="N7455" s="27" t="s">
        <v>11585</v>
      </c>
    </row>
    <row r="7456" spans="1:14" ht="16.5" customHeight="1" thickTop="1" thickBot="1">
      <c r="A7456" s="30">
        <v>8542339000</v>
      </c>
      <c r="B7456" s="25"/>
      <c r="C7456" s="26"/>
      <c r="D7456" s="27"/>
      <c r="E7456" s="27" t="s">
        <v>640</v>
      </c>
      <c r="F7456" s="27" t="s">
        <v>12929</v>
      </c>
      <c r="G7456" s="28" t="s">
        <v>173</v>
      </c>
      <c r="H7456" s="27" t="s">
        <v>174</v>
      </c>
      <c r="I7456" s="118" t="s">
        <v>12930</v>
      </c>
      <c r="J7456" s="29">
        <v>40.53</v>
      </c>
      <c r="K7456" s="28" t="s">
        <v>162</v>
      </c>
      <c r="L7456" s="27" t="s">
        <v>9740</v>
      </c>
      <c r="M7456" s="27" t="s">
        <v>164</v>
      </c>
      <c r="N7456" s="27" t="s">
        <v>9740</v>
      </c>
    </row>
    <row r="7457" spans="1:14" ht="16.5" customHeight="1" thickTop="1" thickBot="1">
      <c r="A7457" s="30">
        <v>8542339000</v>
      </c>
      <c r="B7457" s="25"/>
      <c r="C7457" s="26"/>
      <c r="D7457" s="27"/>
      <c r="E7457" s="27" t="s">
        <v>640</v>
      </c>
      <c r="F7457" s="27" t="s">
        <v>12931</v>
      </c>
      <c r="G7457" s="28" t="s">
        <v>173</v>
      </c>
      <c r="H7457" s="27" t="s">
        <v>174</v>
      </c>
      <c r="I7457" s="118" t="s">
        <v>9868</v>
      </c>
      <c r="J7457" s="29">
        <v>338.2</v>
      </c>
      <c r="K7457" s="28" t="s">
        <v>162</v>
      </c>
      <c r="L7457" s="27" t="s">
        <v>9740</v>
      </c>
      <c r="M7457" s="27" t="s">
        <v>164</v>
      </c>
      <c r="N7457" s="27" t="s">
        <v>9740</v>
      </c>
    </row>
    <row r="7458" spans="1:14" ht="16.5" customHeight="1" thickTop="1" thickBot="1">
      <c r="A7458" s="30">
        <v>8542339000</v>
      </c>
      <c r="B7458" s="25"/>
      <c r="C7458" s="26"/>
      <c r="D7458" s="27"/>
      <c r="E7458" s="27" t="s">
        <v>640</v>
      </c>
      <c r="F7458" s="27" t="s">
        <v>11582</v>
      </c>
      <c r="G7458" s="28" t="s">
        <v>173</v>
      </c>
      <c r="H7458" s="27" t="s">
        <v>174</v>
      </c>
      <c r="I7458" s="118" t="s">
        <v>11583</v>
      </c>
      <c r="J7458" s="29">
        <v>190.6</v>
      </c>
      <c r="K7458" s="28" t="s">
        <v>162</v>
      </c>
      <c r="L7458" s="27" t="s">
        <v>648</v>
      </c>
      <c r="M7458" s="27" t="s">
        <v>164</v>
      </c>
      <c r="N7458" s="27" t="s">
        <v>11042</v>
      </c>
    </row>
    <row r="7459" spans="1:14" ht="16.5" customHeight="1" thickTop="1" thickBot="1">
      <c r="A7459" s="30">
        <v>8542339000</v>
      </c>
      <c r="B7459" s="25"/>
      <c r="C7459" s="26"/>
      <c r="D7459" s="27"/>
      <c r="E7459" s="27" t="s">
        <v>640</v>
      </c>
      <c r="F7459" s="27" t="s">
        <v>3326</v>
      </c>
      <c r="G7459" s="28" t="s">
        <v>173</v>
      </c>
      <c r="H7459" s="27" t="s">
        <v>174</v>
      </c>
      <c r="I7459" s="118" t="s">
        <v>3327</v>
      </c>
      <c r="J7459" s="29">
        <v>568.57000000000005</v>
      </c>
      <c r="K7459" s="28" t="s">
        <v>162</v>
      </c>
      <c r="L7459" s="27" t="s">
        <v>9740</v>
      </c>
      <c r="M7459" s="27" t="s">
        <v>164</v>
      </c>
      <c r="N7459" s="27" t="s">
        <v>9740</v>
      </c>
    </row>
    <row r="7460" spans="1:14" ht="16.5" customHeight="1" thickTop="1" thickBot="1">
      <c r="A7460" s="30">
        <v>8542399010</v>
      </c>
      <c r="B7460" s="25"/>
      <c r="C7460" s="26"/>
      <c r="D7460" s="27"/>
      <c r="E7460" s="27" t="s">
        <v>5167</v>
      </c>
      <c r="F7460" s="27" t="s">
        <v>12932</v>
      </c>
      <c r="G7460" s="28" t="s">
        <v>173</v>
      </c>
      <c r="H7460" s="27" t="s">
        <v>174</v>
      </c>
      <c r="I7460" s="118" t="s">
        <v>12933</v>
      </c>
      <c r="J7460" s="29">
        <v>7234.5</v>
      </c>
      <c r="K7460" s="28" t="s">
        <v>162</v>
      </c>
      <c r="L7460" s="27" t="s">
        <v>12934</v>
      </c>
      <c r="M7460" s="27" t="s">
        <v>164</v>
      </c>
      <c r="N7460" s="27" t="s">
        <v>18442</v>
      </c>
    </row>
    <row r="7461" spans="1:14" ht="16.5" customHeight="1" thickTop="1" thickBot="1">
      <c r="A7461" s="30">
        <v>8542399010</v>
      </c>
      <c r="B7461" s="25"/>
      <c r="C7461" s="26"/>
      <c r="D7461" s="27"/>
      <c r="E7461" s="27" t="s">
        <v>693</v>
      </c>
      <c r="F7461" s="27" t="s">
        <v>12935</v>
      </c>
      <c r="G7461" s="28" t="s">
        <v>173</v>
      </c>
      <c r="H7461" s="27" t="s">
        <v>174</v>
      </c>
      <c r="I7461" s="118" t="s">
        <v>12936</v>
      </c>
      <c r="J7461" s="29">
        <v>5815.39</v>
      </c>
      <c r="K7461" s="28" t="s">
        <v>162</v>
      </c>
      <c r="L7461" s="27" t="s">
        <v>9740</v>
      </c>
      <c r="M7461" s="27" t="s">
        <v>164</v>
      </c>
      <c r="N7461" s="27" t="s">
        <v>9740</v>
      </c>
    </row>
    <row r="7462" spans="1:14" ht="16.5" customHeight="1" thickTop="1" thickBot="1">
      <c r="A7462" s="30">
        <v>8542399010</v>
      </c>
      <c r="B7462" s="25"/>
      <c r="C7462" s="26"/>
      <c r="D7462" s="27"/>
      <c r="E7462" s="27" t="s">
        <v>12937</v>
      </c>
      <c r="F7462" s="27" t="s">
        <v>12938</v>
      </c>
      <c r="G7462" s="28" t="s">
        <v>173</v>
      </c>
      <c r="H7462" s="27" t="s">
        <v>174</v>
      </c>
      <c r="I7462" s="118" t="s">
        <v>12830</v>
      </c>
      <c r="J7462" s="29">
        <v>27</v>
      </c>
      <c r="K7462" s="28" t="s">
        <v>162</v>
      </c>
      <c r="L7462" s="27" t="s">
        <v>114</v>
      </c>
      <c r="M7462" s="27" t="s">
        <v>164</v>
      </c>
      <c r="N7462" s="27" t="s">
        <v>11042</v>
      </c>
    </row>
    <row r="7463" spans="1:14" ht="16.5" customHeight="1" thickTop="1" thickBot="1">
      <c r="A7463" s="30">
        <v>8542399010</v>
      </c>
      <c r="B7463" s="25"/>
      <c r="C7463" s="26"/>
      <c r="D7463" s="27"/>
      <c r="E7463" s="27" t="s">
        <v>1903</v>
      </c>
      <c r="F7463" s="27" t="s">
        <v>12939</v>
      </c>
      <c r="G7463" s="28" t="s">
        <v>173</v>
      </c>
      <c r="H7463" s="27" t="s">
        <v>174</v>
      </c>
      <c r="I7463" s="118" t="s">
        <v>12940</v>
      </c>
      <c r="J7463" s="29">
        <v>138.46</v>
      </c>
      <c r="K7463" s="28" t="s">
        <v>162</v>
      </c>
      <c r="L7463" s="27" t="s">
        <v>12941</v>
      </c>
      <c r="M7463" s="27" t="s">
        <v>164</v>
      </c>
      <c r="N7463" s="27" t="s">
        <v>12941</v>
      </c>
    </row>
    <row r="7464" spans="1:14" ht="16.5" customHeight="1" thickTop="1" thickBot="1">
      <c r="A7464" s="30">
        <v>8542399010</v>
      </c>
      <c r="B7464" s="25"/>
      <c r="C7464" s="26"/>
      <c r="D7464" s="27"/>
      <c r="E7464" s="27" t="s">
        <v>12942</v>
      </c>
      <c r="F7464" s="27" t="s">
        <v>1100</v>
      </c>
      <c r="G7464" s="28" t="s">
        <v>173</v>
      </c>
      <c r="H7464" s="27" t="s">
        <v>174</v>
      </c>
      <c r="I7464" s="118" t="s">
        <v>1101</v>
      </c>
      <c r="J7464" s="29">
        <v>7669</v>
      </c>
      <c r="K7464" s="28" t="s">
        <v>162</v>
      </c>
      <c r="L7464" s="27" t="s">
        <v>1102</v>
      </c>
      <c r="M7464" s="27" t="s">
        <v>164</v>
      </c>
      <c r="N7464" s="27" t="s">
        <v>1102</v>
      </c>
    </row>
    <row r="7465" spans="1:14" ht="16.5" customHeight="1" thickTop="1" thickBot="1">
      <c r="A7465" s="30">
        <v>8542399010</v>
      </c>
      <c r="B7465" s="25"/>
      <c r="C7465" s="26"/>
      <c r="D7465" s="27"/>
      <c r="E7465" s="27" t="s">
        <v>774</v>
      </c>
      <c r="F7465" s="27" t="s">
        <v>12943</v>
      </c>
      <c r="G7465" s="28" t="s">
        <v>173</v>
      </c>
      <c r="H7465" s="27" t="s">
        <v>174</v>
      </c>
      <c r="I7465" s="118" t="s">
        <v>12944</v>
      </c>
      <c r="J7465" s="29">
        <v>9</v>
      </c>
      <c r="K7465" s="28" t="s">
        <v>162</v>
      </c>
      <c r="L7465" s="27" t="s">
        <v>4101</v>
      </c>
      <c r="M7465" s="27" t="s">
        <v>164</v>
      </c>
      <c r="N7465" s="27" t="s">
        <v>4101</v>
      </c>
    </row>
    <row r="7466" spans="1:14" ht="16.5" customHeight="1" thickTop="1" thickBot="1">
      <c r="A7466" s="30">
        <v>8542399010</v>
      </c>
      <c r="B7466" s="25"/>
      <c r="C7466" s="26"/>
      <c r="D7466" s="27"/>
      <c r="E7466" s="27" t="s">
        <v>693</v>
      </c>
      <c r="F7466" s="27" t="s">
        <v>12945</v>
      </c>
      <c r="G7466" s="28" t="s">
        <v>173</v>
      </c>
      <c r="H7466" s="27" t="s">
        <v>174</v>
      </c>
      <c r="I7466" s="118" t="s">
        <v>12946</v>
      </c>
      <c r="J7466" s="29">
        <v>639</v>
      </c>
      <c r="K7466" s="28" t="s">
        <v>162</v>
      </c>
      <c r="L7466" s="27" t="s">
        <v>9740</v>
      </c>
      <c r="M7466" s="27" t="s">
        <v>164</v>
      </c>
      <c r="N7466" s="27" t="s">
        <v>9740</v>
      </c>
    </row>
    <row r="7467" spans="1:14" ht="16.5" customHeight="1" thickTop="1" thickBot="1">
      <c r="A7467" s="30">
        <v>8542399010</v>
      </c>
      <c r="B7467" s="25"/>
      <c r="C7467" s="26"/>
      <c r="D7467" s="27"/>
      <c r="E7467" s="27" t="s">
        <v>774</v>
      </c>
      <c r="F7467" s="27" t="s">
        <v>12947</v>
      </c>
      <c r="G7467" s="28" t="s">
        <v>173</v>
      </c>
      <c r="H7467" s="27" t="s">
        <v>174</v>
      </c>
      <c r="I7467" s="118" t="s">
        <v>12948</v>
      </c>
      <c r="J7467" s="29">
        <v>111</v>
      </c>
      <c r="K7467" s="28" t="s">
        <v>162</v>
      </c>
      <c r="L7467" s="27" t="s">
        <v>4101</v>
      </c>
      <c r="M7467" s="27" t="s">
        <v>164</v>
      </c>
      <c r="N7467" s="27" t="s">
        <v>4101</v>
      </c>
    </row>
    <row r="7468" spans="1:14" ht="16.5" customHeight="1" thickTop="1" thickBot="1">
      <c r="A7468" s="30">
        <v>8542399010</v>
      </c>
      <c r="B7468" s="25"/>
      <c r="C7468" s="26"/>
      <c r="D7468" s="27"/>
      <c r="E7468" s="27" t="s">
        <v>774</v>
      </c>
      <c r="F7468" s="27" t="s">
        <v>12949</v>
      </c>
      <c r="G7468" s="28" t="s">
        <v>173</v>
      </c>
      <c r="H7468" s="27" t="s">
        <v>174</v>
      </c>
      <c r="I7468" s="118" t="s">
        <v>1498</v>
      </c>
      <c r="J7468" s="29">
        <v>71</v>
      </c>
      <c r="K7468" s="28" t="s">
        <v>162</v>
      </c>
      <c r="L7468" s="27" t="s">
        <v>4101</v>
      </c>
      <c r="M7468" s="27" t="s">
        <v>164</v>
      </c>
      <c r="N7468" s="27" t="s">
        <v>4101</v>
      </c>
    </row>
    <row r="7469" spans="1:14" ht="16.5" customHeight="1" thickTop="1" thickBot="1">
      <c r="A7469" s="30">
        <v>8542399010</v>
      </c>
      <c r="B7469" s="25"/>
      <c r="C7469" s="26"/>
      <c r="D7469" s="27"/>
      <c r="E7469" s="27" t="s">
        <v>12942</v>
      </c>
      <c r="F7469" s="27" t="s">
        <v>8304</v>
      </c>
      <c r="G7469" s="28" t="s">
        <v>173</v>
      </c>
      <c r="H7469" s="27" t="s">
        <v>174</v>
      </c>
      <c r="I7469" s="118" t="s">
        <v>8305</v>
      </c>
      <c r="J7469" s="29">
        <v>13.53</v>
      </c>
      <c r="K7469" s="28" t="s">
        <v>162</v>
      </c>
      <c r="L7469" s="27" t="s">
        <v>614</v>
      </c>
      <c r="M7469" s="27" t="s">
        <v>164</v>
      </c>
      <c r="N7469" s="27" t="s">
        <v>18096</v>
      </c>
    </row>
    <row r="7470" spans="1:14" ht="16.5" customHeight="1" thickTop="1" thickBot="1">
      <c r="A7470" s="30">
        <v>8542399010</v>
      </c>
      <c r="B7470" s="25"/>
      <c r="C7470" s="26"/>
      <c r="D7470" s="27"/>
      <c r="E7470" s="27" t="s">
        <v>693</v>
      </c>
      <c r="F7470" s="27" t="s">
        <v>12950</v>
      </c>
      <c r="G7470" s="28" t="s">
        <v>173</v>
      </c>
      <c r="H7470" s="27" t="s">
        <v>174</v>
      </c>
      <c r="I7470" s="118" t="s">
        <v>657</v>
      </c>
      <c r="J7470" s="29">
        <v>12</v>
      </c>
      <c r="K7470" s="28" t="s">
        <v>162</v>
      </c>
      <c r="L7470" s="27" t="s">
        <v>4101</v>
      </c>
      <c r="M7470" s="27" t="s">
        <v>164</v>
      </c>
      <c r="N7470" s="27" t="s">
        <v>4101</v>
      </c>
    </row>
    <row r="7471" spans="1:14" ht="16.5" customHeight="1" thickTop="1" thickBot="1">
      <c r="A7471" s="30">
        <v>8542399010</v>
      </c>
      <c r="B7471" s="25"/>
      <c r="C7471" s="26"/>
      <c r="D7471" s="27"/>
      <c r="E7471" s="27" t="s">
        <v>693</v>
      </c>
      <c r="F7471" s="27" t="s">
        <v>12950</v>
      </c>
      <c r="G7471" s="28" t="s">
        <v>173</v>
      </c>
      <c r="H7471" s="27" t="s">
        <v>174</v>
      </c>
      <c r="I7471" s="118" t="s">
        <v>657</v>
      </c>
      <c r="J7471" s="29">
        <v>7.5</v>
      </c>
      <c r="K7471" s="28" t="s">
        <v>162</v>
      </c>
      <c r="L7471" s="27" t="s">
        <v>4101</v>
      </c>
      <c r="M7471" s="27" t="s">
        <v>164</v>
      </c>
      <c r="N7471" s="27" t="s">
        <v>4101</v>
      </c>
    </row>
    <row r="7472" spans="1:14" ht="16.5" customHeight="1" thickTop="1" thickBot="1">
      <c r="A7472" s="30">
        <v>8542399010</v>
      </c>
      <c r="B7472" s="25"/>
      <c r="C7472" s="26"/>
      <c r="D7472" s="27"/>
      <c r="E7472" s="27" t="s">
        <v>12951</v>
      </c>
      <c r="F7472" s="27" t="s">
        <v>5175</v>
      </c>
      <c r="G7472" s="28" t="s">
        <v>173</v>
      </c>
      <c r="H7472" s="27" t="s">
        <v>174</v>
      </c>
      <c r="I7472" s="118" t="s">
        <v>8281</v>
      </c>
      <c r="J7472" s="29">
        <v>42.87</v>
      </c>
      <c r="K7472" s="28" t="s">
        <v>162</v>
      </c>
      <c r="L7472" s="27" t="s">
        <v>5170</v>
      </c>
      <c r="M7472" s="27" t="s">
        <v>164</v>
      </c>
      <c r="N7472" s="27" t="s">
        <v>18289</v>
      </c>
    </row>
    <row r="7473" spans="1:14" ht="16.5" customHeight="1" thickTop="1" thickBot="1">
      <c r="A7473" s="30">
        <v>8542399010</v>
      </c>
      <c r="B7473" s="25"/>
      <c r="C7473" s="26"/>
      <c r="D7473" s="27"/>
      <c r="E7473" s="27" t="s">
        <v>774</v>
      </c>
      <c r="F7473" s="27" t="s">
        <v>12952</v>
      </c>
      <c r="G7473" s="28" t="s">
        <v>173</v>
      </c>
      <c r="H7473" s="27" t="s">
        <v>174</v>
      </c>
      <c r="I7473" s="118" t="s">
        <v>12953</v>
      </c>
      <c r="J7473" s="29">
        <v>16.420000000000002</v>
      </c>
      <c r="K7473" s="28" t="s">
        <v>162</v>
      </c>
      <c r="L7473" s="27" t="s">
        <v>523</v>
      </c>
      <c r="M7473" s="27" t="s">
        <v>164</v>
      </c>
      <c r="N7473" s="27" t="s">
        <v>523</v>
      </c>
    </row>
    <row r="7474" spans="1:14" ht="16.5" customHeight="1" thickTop="1" thickBot="1">
      <c r="A7474" s="30">
        <v>8542399010</v>
      </c>
      <c r="B7474" s="25"/>
      <c r="C7474" s="26"/>
      <c r="D7474" s="27"/>
      <c r="E7474" s="27" t="s">
        <v>1909</v>
      </c>
      <c r="F7474" s="27" t="s">
        <v>12954</v>
      </c>
      <c r="G7474" s="28" t="s">
        <v>173</v>
      </c>
      <c r="H7474" s="27" t="s">
        <v>174</v>
      </c>
      <c r="I7474" s="118" t="s">
        <v>5075</v>
      </c>
      <c r="J7474" s="29">
        <v>133.68</v>
      </c>
      <c r="K7474" s="28" t="s">
        <v>162</v>
      </c>
      <c r="L7474" s="27" t="s">
        <v>12921</v>
      </c>
      <c r="M7474" s="27" t="s">
        <v>164</v>
      </c>
      <c r="N7474" s="27" t="s">
        <v>12921</v>
      </c>
    </row>
    <row r="7475" spans="1:14" ht="16.5" customHeight="1" thickTop="1" thickBot="1">
      <c r="A7475" s="30">
        <v>8542399010</v>
      </c>
      <c r="B7475" s="25"/>
      <c r="C7475" s="26"/>
      <c r="D7475" s="27"/>
      <c r="E7475" s="27" t="s">
        <v>12955</v>
      </c>
      <c r="F7475" s="27" t="s">
        <v>9881</v>
      </c>
      <c r="G7475" s="28" t="s">
        <v>173</v>
      </c>
      <c r="H7475" s="27" t="s">
        <v>174</v>
      </c>
      <c r="I7475" s="118" t="s">
        <v>5965</v>
      </c>
      <c r="J7475" s="29">
        <v>26.73</v>
      </c>
      <c r="K7475" s="28" t="s">
        <v>162</v>
      </c>
      <c r="L7475" s="27" t="s">
        <v>4101</v>
      </c>
      <c r="M7475" s="27" t="s">
        <v>5965</v>
      </c>
      <c r="N7475" s="27" t="s">
        <v>4101</v>
      </c>
    </row>
    <row r="7476" spans="1:14" ht="16.5" customHeight="1" thickTop="1" thickBot="1">
      <c r="A7476" s="30">
        <v>8542399010</v>
      </c>
      <c r="B7476" s="25"/>
      <c r="C7476" s="26"/>
      <c r="D7476" s="27"/>
      <c r="E7476" s="27" t="s">
        <v>12956</v>
      </c>
      <c r="F7476" s="27" t="s">
        <v>12957</v>
      </c>
      <c r="G7476" s="28" t="s">
        <v>173</v>
      </c>
      <c r="H7476" s="27" t="s">
        <v>174</v>
      </c>
      <c r="I7476" s="118" t="s">
        <v>12958</v>
      </c>
      <c r="J7476" s="29">
        <v>68.2</v>
      </c>
      <c r="K7476" s="28" t="s">
        <v>162</v>
      </c>
      <c r="L7476" s="27" t="s">
        <v>9740</v>
      </c>
      <c r="M7476" s="27" t="s">
        <v>164</v>
      </c>
      <c r="N7476" s="27" t="s">
        <v>9740</v>
      </c>
    </row>
    <row r="7477" spans="1:14" ht="16.5" customHeight="1" thickTop="1" thickBot="1">
      <c r="A7477" s="30">
        <v>8542399010</v>
      </c>
      <c r="B7477" s="25"/>
      <c r="C7477" s="26"/>
      <c r="D7477" s="27"/>
      <c r="E7477" s="27" t="s">
        <v>12959</v>
      </c>
      <c r="F7477" s="27" t="s">
        <v>12960</v>
      </c>
      <c r="G7477" s="28" t="s">
        <v>173</v>
      </c>
      <c r="H7477" s="27" t="s">
        <v>174</v>
      </c>
      <c r="I7477" s="118" t="s">
        <v>12961</v>
      </c>
      <c r="J7477" s="29">
        <v>892.63</v>
      </c>
      <c r="K7477" s="28" t="s">
        <v>162</v>
      </c>
      <c r="L7477" s="27" t="s">
        <v>12962</v>
      </c>
      <c r="M7477" s="27" t="s">
        <v>164</v>
      </c>
      <c r="N7477" s="27" t="s">
        <v>12962</v>
      </c>
    </row>
    <row r="7478" spans="1:14" ht="16.5" customHeight="1" thickTop="1" thickBot="1">
      <c r="A7478" s="30">
        <v>8542399010</v>
      </c>
      <c r="B7478" s="25"/>
      <c r="C7478" s="26"/>
      <c r="D7478" s="27"/>
      <c r="E7478" s="27" t="s">
        <v>12963</v>
      </c>
      <c r="F7478" s="27" t="s">
        <v>12964</v>
      </c>
      <c r="G7478" s="28" t="s">
        <v>173</v>
      </c>
      <c r="H7478" s="27" t="s">
        <v>174</v>
      </c>
      <c r="I7478" s="118" t="s">
        <v>12965</v>
      </c>
      <c r="J7478" s="29">
        <v>65.41</v>
      </c>
      <c r="K7478" s="28" t="s">
        <v>162</v>
      </c>
      <c r="L7478" s="27" t="s">
        <v>12966</v>
      </c>
      <c r="M7478" s="27" t="s">
        <v>12965</v>
      </c>
      <c r="N7478" s="27" t="s">
        <v>11578</v>
      </c>
    </row>
    <row r="7479" spans="1:14" ht="16.5" customHeight="1" thickTop="1" thickBot="1">
      <c r="A7479" s="30">
        <v>8542399010</v>
      </c>
      <c r="B7479" s="25"/>
      <c r="C7479" s="26"/>
      <c r="D7479" s="27"/>
      <c r="E7479" s="27" t="s">
        <v>693</v>
      </c>
      <c r="F7479" s="27" t="s">
        <v>12967</v>
      </c>
      <c r="G7479" s="28" t="s">
        <v>173</v>
      </c>
      <c r="H7479" s="27" t="s">
        <v>174</v>
      </c>
      <c r="I7479" s="118" t="s">
        <v>9087</v>
      </c>
      <c r="J7479" s="29">
        <v>428.57</v>
      </c>
      <c r="K7479" s="28" t="s">
        <v>162</v>
      </c>
      <c r="L7479" s="27" t="s">
        <v>12393</v>
      </c>
      <c r="M7479" s="27" t="s">
        <v>164</v>
      </c>
      <c r="N7479" s="27" t="s">
        <v>12393</v>
      </c>
    </row>
    <row r="7480" spans="1:14" ht="16.5" customHeight="1" thickTop="1" thickBot="1">
      <c r="A7480" s="30">
        <v>8542399010</v>
      </c>
      <c r="B7480" s="25"/>
      <c r="C7480" s="26"/>
      <c r="D7480" s="27"/>
      <c r="E7480" s="27" t="s">
        <v>12968</v>
      </c>
      <c r="F7480" s="27" t="s">
        <v>12969</v>
      </c>
      <c r="G7480" s="28" t="s">
        <v>173</v>
      </c>
      <c r="H7480" s="27" t="s">
        <v>174</v>
      </c>
      <c r="I7480" s="118" t="s">
        <v>12970</v>
      </c>
      <c r="J7480" s="29">
        <v>16.579999999999998</v>
      </c>
      <c r="K7480" s="28" t="s">
        <v>162</v>
      </c>
      <c r="L7480" s="27" t="s">
        <v>164</v>
      </c>
      <c r="M7480" s="27" t="s">
        <v>12970</v>
      </c>
      <c r="N7480" s="27" t="s">
        <v>4101</v>
      </c>
    </row>
    <row r="7481" spans="1:14" ht="16.5" customHeight="1" thickTop="1" thickBot="1">
      <c r="A7481" s="30">
        <v>8542399010</v>
      </c>
      <c r="B7481" s="25"/>
      <c r="C7481" s="26"/>
      <c r="D7481" s="27"/>
      <c r="E7481" s="27" t="s">
        <v>693</v>
      </c>
      <c r="F7481" s="27" t="s">
        <v>12971</v>
      </c>
      <c r="G7481" s="28" t="s">
        <v>173</v>
      </c>
      <c r="H7481" s="27" t="s">
        <v>174</v>
      </c>
      <c r="I7481" s="118" t="s">
        <v>12972</v>
      </c>
      <c r="J7481" s="29">
        <v>186.09</v>
      </c>
      <c r="K7481" s="28" t="s">
        <v>162</v>
      </c>
      <c r="L7481" s="27" t="s">
        <v>4101</v>
      </c>
      <c r="M7481" s="27" t="s">
        <v>164</v>
      </c>
      <c r="N7481" s="27" t="s">
        <v>4101</v>
      </c>
    </row>
    <row r="7482" spans="1:14" ht="16.5" customHeight="1" thickTop="1" thickBot="1">
      <c r="A7482" s="30">
        <v>8542399010</v>
      </c>
      <c r="B7482" s="25"/>
      <c r="C7482" s="26"/>
      <c r="D7482" s="27"/>
      <c r="E7482" s="27" t="s">
        <v>693</v>
      </c>
      <c r="F7482" s="27" t="s">
        <v>12973</v>
      </c>
      <c r="G7482" s="28" t="s">
        <v>173</v>
      </c>
      <c r="H7482" s="27" t="s">
        <v>174</v>
      </c>
      <c r="I7482" s="118" t="s">
        <v>12974</v>
      </c>
      <c r="J7482" s="29">
        <v>298.87</v>
      </c>
      <c r="K7482" s="28" t="s">
        <v>162</v>
      </c>
      <c r="L7482" s="27" t="s">
        <v>11612</v>
      </c>
      <c r="M7482" s="27" t="s">
        <v>164</v>
      </c>
      <c r="N7482" s="27" t="s">
        <v>11612</v>
      </c>
    </row>
    <row r="7483" spans="1:14" ht="16.5" customHeight="1" thickTop="1" thickBot="1">
      <c r="A7483" s="30">
        <v>8542399010</v>
      </c>
      <c r="B7483" s="25"/>
      <c r="C7483" s="26"/>
      <c r="D7483" s="27"/>
      <c r="E7483" s="27" t="s">
        <v>693</v>
      </c>
      <c r="F7483" s="27" t="s">
        <v>694</v>
      </c>
      <c r="G7483" s="28" t="s">
        <v>173</v>
      </c>
      <c r="H7483" s="27" t="s">
        <v>174</v>
      </c>
      <c r="I7483" s="118" t="s">
        <v>695</v>
      </c>
      <c r="J7483" s="29">
        <v>284.87</v>
      </c>
      <c r="K7483" s="28" t="s">
        <v>162</v>
      </c>
      <c r="L7483" s="27" t="s">
        <v>696</v>
      </c>
      <c r="M7483" s="27" t="s">
        <v>164</v>
      </c>
      <c r="N7483" s="27" t="s">
        <v>18443</v>
      </c>
    </row>
    <row r="7484" spans="1:14" ht="16.5" customHeight="1" thickTop="1" thickBot="1">
      <c r="A7484" s="30">
        <v>8542399010</v>
      </c>
      <c r="B7484" s="25"/>
      <c r="C7484" s="26"/>
      <c r="D7484" s="27"/>
      <c r="E7484" s="27" t="s">
        <v>12975</v>
      </c>
      <c r="F7484" s="27" t="s">
        <v>12976</v>
      </c>
      <c r="G7484" s="28" t="s">
        <v>173</v>
      </c>
      <c r="H7484" s="27" t="s">
        <v>174</v>
      </c>
      <c r="I7484" s="118" t="s">
        <v>12977</v>
      </c>
      <c r="J7484" s="29">
        <v>415.76</v>
      </c>
      <c r="K7484" s="28" t="s">
        <v>162</v>
      </c>
      <c r="L7484" s="27" t="s">
        <v>9740</v>
      </c>
      <c r="M7484" s="27" t="s">
        <v>164</v>
      </c>
      <c r="N7484" s="27" t="s">
        <v>11042</v>
      </c>
    </row>
    <row r="7485" spans="1:14" ht="16.5" customHeight="1" thickTop="1" thickBot="1">
      <c r="A7485" s="30">
        <v>8542399010</v>
      </c>
      <c r="B7485" s="25"/>
      <c r="C7485" s="26"/>
      <c r="D7485" s="27"/>
      <c r="E7485" s="27" t="s">
        <v>12978</v>
      </c>
      <c r="F7485" s="27" t="s">
        <v>12979</v>
      </c>
      <c r="G7485" s="28" t="s">
        <v>173</v>
      </c>
      <c r="H7485" s="27" t="s">
        <v>174</v>
      </c>
      <c r="I7485" s="118" t="s">
        <v>12980</v>
      </c>
      <c r="J7485" s="29">
        <v>177.44</v>
      </c>
      <c r="K7485" s="28" t="s">
        <v>162</v>
      </c>
      <c r="L7485" s="27" t="s">
        <v>9740</v>
      </c>
      <c r="M7485" s="27" t="s">
        <v>164</v>
      </c>
      <c r="N7485" s="27" t="s">
        <v>9740</v>
      </c>
    </row>
    <row r="7486" spans="1:14" ht="16.5" customHeight="1" thickTop="1" thickBot="1">
      <c r="A7486" s="30">
        <v>8542399010</v>
      </c>
      <c r="B7486" s="25"/>
      <c r="C7486" s="26"/>
      <c r="D7486" s="27"/>
      <c r="E7486" s="27" t="s">
        <v>693</v>
      </c>
      <c r="F7486" s="27" t="s">
        <v>12981</v>
      </c>
      <c r="G7486" s="28" t="s">
        <v>173</v>
      </c>
      <c r="H7486" s="27" t="s">
        <v>174</v>
      </c>
      <c r="I7486" s="118" t="s">
        <v>12982</v>
      </c>
      <c r="J7486" s="29">
        <v>50.53</v>
      </c>
      <c r="K7486" s="28" t="s">
        <v>162</v>
      </c>
      <c r="L7486" s="27" t="s">
        <v>11578</v>
      </c>
      <c r="M7486" s="27" t="s">
        <v>164</v>
      </c>
      <c r="N7486" s="27" t="s">
        <v>11578</v>
      </c>
    </row>
    <row r="7487" spans="1:14" ht="16.5" customHeight="1" thickTop="1">
      <c r="A7487" s="24">
        <v>8548009000</v>
      </c>
      <c r="B7487" s="25"/>
      <c r="C7487" s="26">
        <v>0.05</v>
      </c>
      <c r="D7487" s="27"/>
      <c r="E7487" s="27" t="s">
        <v>9105</v>
      </c>
      <c r="F7487" s="27" t="s">
        <v>12983</v>
      </c>
      <c r="G7487" s="28" t="s">
        <v>173</v>
      </c>
      <c r="H7487" s="27" t="s">
        <v>174</v>
      </c>
      <c r="I7487" s="118" t="s">
        <v>12326</v>
      </c>
      <c r="J7487" s="29">
        <v>14.74</v>
      </c>
      <c r="K7487" s="28" t="s">
        <v>162</v>
      </c>
      <c r="L7487" s="27" t="s">
        <v>218</v>
      </c>
      <c r="M7487" s="27" t="s">
        <v>164</v>
      </c>
      <c r="N7487" s="27" t="s">
        <v>18066</v>
      </c>
    </row>
    <row r="7488" spans="1:14" ht="16.5" customHeight="1">
      <c r="A7488" s="24">
        <v>8548009000</v>
      </c>
      <c r="B7488" s="25"/>
      <c r="C7488" s="26"/>
      <c r="D7488" s="27"/>
      <c r="E7488" s="27" t="s">
        <v>9105</v>
      </c>
      <c r="F7488" s="27" t="s">
        <v>12984</v>
      </c>
      <c r="G7488" s="28" t="s">
        <v>173</v>
      </c>
      <c r="H7488" s="27" t="s">
        <v>174</v>
      </c>
      <c r="I7488" s="118" t="s">
        <v>12985</v>
      </c>
      <c r="J7488" s="29">
        <v>136.84</v>
      </c>
      <c r="K7488" s="28" t="s">
        <v>162</v>
      </c>
      <c r="L7488" s="27" t="s">
        <v>8998</v>
      </c>
      <c r="M7488" s="27" t="s">
        <v>164</v>
      </c>
      <c r="N7488" s="27" t="s">
        <v>8998</v>
      </c>
    </row>
    <row r="7489" spans="1:14" ht="16.5" customHeight="1">
      <c r="A7489" s="24">
        <v>9002110000</v>
      </c>
      <c r="B7489" s="25"/>
      <c r="C7489" s="26">
        <v>0.125</v>
      </c>
      <c r="D7489" s="27"/>
      <c r="E7489" s="27" t="s">
        <v>12986</v>
      </c>
      <c r="F7489" s="27" t="s">
        <v>12987</v>
      </c>
      <c r="G7489" s="28" t="s">
        <v>173</v>
      </c>
      <c r="H7489" s="27" t="s">
        <v>174</v>
      </c>
      <c r="I7489" s="118" t="s">
        <v>12988</v>
      </c>
      <c r="J7489" s="29">
        <v>1340.58</v>
      </c>
      <c r="K7489" s="28" t="s">
        <v>162</v>
      </c>
      <c r="L7489" s="27" t="s">
        <v>12989</v>
      </c>
      <c r="M7489" s="27" t="s">
        <v>164</v>
      </c>
      <c r="N7489" s="27" t="s">
        <v>12989</v>
      </c>
    </row>
    <row r="7490" spans="1:14" ht="16.5" customHeight="1">
      <c r="A7490" s="24">
        <v>8533100000</v>
      </c>
      <c r="B7490" s="25"/>
      <c r="C7490" s="26"/>
      <c r="D7490" s="27"/>
      <c r="E7490" s="27" t="s">
        <v>12990</v>
      </c>
      <c r="F7490" s="27" t="s">
        <v>7322</v>
      </c>
      <c r="G7490" s="28" t="s">
        <v>173</v>
      </c>
      <c r="H7490" s="27" t="s">
        <v>174</v>
      </c>
      <c r="I7490" s="118" t="s">
        <v>7323</v>
      </c>
      <c r="J7490" s="29">
        <v>3.3</v>
      </c>
      <c r="K7490" s="28" t="s">
        <v>162</v>
      </c>
      <c r="L7490" s="27" t="s">
        <v>372</v>
      </c>
      <c r="M7490" s="27" t="s">
        <v>164</v>
      </c>
      <c r="N7490" s="27" t="s">
        <v>372</v>
      </c>
    </row>
    <row r="7491" spans="1:14" ht="16.5" customHeight="1">
      <c r="A7491" s="24">
        <v>8533100000</v>
      </c>
      <c r="B7491" s="25"/>
      <c r="C7491" s="26"/>
      <c r="D7491" s="27"/>
      <c r="E7491" s="27" t="s">
        <v>12990</v>
      </c>
      <c r="F7491" s="27" t="s">
        <v>12991</v>
      </c>
      <c r="G7491" s="28" t="s">
        <v>173</v>
      </c>
      <c r="H7491" s="27" t="s">
        <v>174</v>
      </c>
      <c r="I7491" s="118" t="s">
        <v>12992</v>
      </c>
      <c r="J7491" s="29">
        <v>3.3</v>
      </c>
      <c r="K7491" s="28" t="s">
        <v>162</v>
      </c>
      <c r="L7491" s="27" t="s">
        <v>372</v>
      </c>
      <c r="M7491" s="27" t="s">
        <v>164</v>
      </c>
      <c r="N7491" s="27" t="s">
        <v>372</v>
      </c>
    </row>
    <row r="7492" spans="1:14" ht="16.5" customHeight="1">
      <c r="A7492" s="24">
        <v>8533100000</v>
      </c>
      <c r="B7492" s="25"/>
      <c r="C7492" s="26"/>
      <c r="D7492" s="27"/>
      <c r="E7492" s="27" t="s">
        <v>12990</v>
      </c>
      <c r="F7492" s="27" t="s">
        <v>12993</v>
      </c>
      <c r="G7492" s="28" t="s">
        <v>173</v>
      </c>
      <c r="H7492" s="27" t="s">
        <v>174</v>
      </c>
      <c r="I7492" s="118" t="s">
        <v>12994</v>
      </c>
      <c r="J7492" s="29">
        <v>3.3</v>
      </c>
      <c r="K7492" s="28" t="s">
        <v>162</v>
      </c>
      <c r="L7492" s="27" t="s">
        <v>372</v>
      </c>
      <c r="M7492" s="27" t="s">
        <v>164</v>
      </c>
      <c r="N7492" s="27" t="s">
        <v>372</v>
      </c>
    </row>
    <row r="7493" spans="1:14" ht="16.5" customHeight="1">
      <c r="A7493" s="24">
        <v>8533100000</v>
      </c>
      <c r="B7493" s="25"/>
      <c r="C7493" s="26"/>
      <c r="D7493" s="27"/>
      <c r="E7493" s="27" t="s">
        <v>12990</v>
      </c>
      <c r="F7493" s="27" t="s">
        <v>7788</v>
      </c>
      <c r="G7493" s="28" t="s">
        <v>173</v>
      </c>
      <c r="H7493" s="27" t="s">
        <v>174</v>
      </c>
      <c r="I7493" s="118" t="s">
        <v>7789</v>
      </c>
      <c r="J7493" s="29">
        <v>3.3</v>
      </c>
      <c r="K7493" s="28" t="s">
        <v>162</v>
      </c>
      <c r="L7493" s="27" t="s">
        <v>372</v>
      </c>
      <c r="M7493" s="27" t="s">
        <v>164</v>
      </c>
      <c r="N7493" s="27" t="s">
        <v>372</v>
      </c>
    </row>
    <row r="7494" spans="1:14" ht="16.5" customHeight="1">
      <c r="A7494" s="24">
        <v>8533100000</v>
      </c>
      <c r="B7494" s="25"/>
      <c r="C7494" s="26"/>
      <c r="D7494" s="27"/>
      <c r="E7494" s="27" t="s">
        <v>12990</v>
      </c>
      <c r="F7494" s="27" t="s">
        <v>8033</v>
      </c>
      <c r="G7494" s="28" t="s">
        <v>173</v>
      </c>
      <c r="H7494" s="27" t="s">
        <v>174</v>
      </c>
      <c r="I7494" s="118" t="s">
        <v>8034</v>
      </c>
      <c r="J7494" s="29">
        <v>6.3</v>
      </c>
      <c r="K7494" s="28" t="s">
        <v>162</v>
      </c>
      <c r="L7494" s="27" t="s">
        <v>372</v>
      </c>
      <c r="M7494" s="27" t="s">
        <v>164</v>
      </c>
      <c r="N7494" s="27" t="s">
        <v>372</v>
      </c>
    </row>
    <row r="7495" spans="1:14" ht="16.5" customHeight="1">
      <c r="A7495" s="24">
        <v>8533100000</v>
      </c>
      <c r="B7495" s="25"/>
      <c r="C7495" s="26"/>
      <c r="D7495" s="27"/>
      <c r="E7495" s="27" t="s">
        <v>12990</v>
      </c>
      <c r="F7495" s="27" t="s">
        <v>12995</v>
      </c>
      <c r="G7495" s="28" t="s">
        <v>173</v>
      </c>
      <c r="H7495" s="27" t="s">
        <v>174</v>
      </c>
      <c r="I7495" s="118" t="s">
        <v>2432</v>
      </c>
      <c r="J7495" s="29">
        <v>6.3</v>
      </c>
      <c r="K7495" s="28" t="s">
        <v>162</v>
      </c>
      <c r="L7495" s="27" t="s">
        <v>372</v>
      </c>
      <c r="M7495" s="27" t="s">
        <v>164</v>
      </c>
      <c r="N7495" s="27" t="s">
        <v>372</v>
      </c>
    </row>
    <row r="7496" spans="1:14" ht="16.5" customHeight="1">
      <c r="A7496" s="24">
        <v>8533100000</v>
      </c>
      <c r="B7496" s="25"/>
      <c r="C7496" s="26"/>
      <c r="D7496" s="27"/>
      <c r="E7496" s="27" t="s">
        <v>12990</v>
      </c>
      <c r="F7496" s="27" t="s">
        <v>12996</v>
      </c>
      <c r="G7496" s="28" t="s">
        <v>173</v>
      </c>
      <c r="H7496" s="27" t="s">
        <v>174</v>
      </c>
      <c r="I7496" s="118" t="s">
        <v>7759</v>
      </c>
      <c r="J7496" s="29">
        <v>6.3</v>
      </c>
      <c r="K7496" s="28" t="s">
        <v>162</v>
      </c>
      <c r="L7496" s="27" t="s">
        <v>372</v>
      </c>
      <c r="M7496" s="27" t="s">
        <v>164</v>
      </c>
      <c r="N7496" s="27" t="s">
        <v>1383</v>
      </c>
    </row>
    <row r="7497" spans="1:14" ht="16.5" customHeight="1">
      <c r="A7497" s="24">
        <v>8533100000</v>
      </c>
      <c r="B7497" s="25"/>
      <c r="C7497" s="26"/>
      <c r="D7497" s="27"/>
      <c r="E7497" s="27" t="s">
        <v>12990</v>
      </c>
      <c r="F7497" s="27" t="s">
        <v>12997</v>
      </c>
      <c r="G7497" s="28" t="s">
        <v>173</v>
      </c>
      <c r="H7497" s="27" t="s">
        <v>174</v>
      </c>
      <c r="I7497" s="118" t="s">
        <v>8944</v>
      </c>
      <c r="J7497" s="29">
        <v>6.3</v>
      </c>
      <c r="K7497" s="28" t="s">
        <v>162</v>
      </c>
      <c r="L7497" s="27" t="s">
        <v>372</v>
      </c>
      <c r="M7497" s="27" t="s">
        <v>164</v>
      </c>
      <c r="N7497" s="27" t="s">
        <v>372</v>
      </c>
    </row>
    <row r="7498" spans="1:14" ht="16.5" customHeight="1">
      <c r="A7498" s="24">
        <v>8533100000</v>
      </c>
      <c r="B7498" s="25"/>
      <c r="C7498" s="26"/>
      <c r="D7498" s="27"/>
      <c r="E7498" s="27" t="s">
        <v>12990</v>
      </c>
      <c r="F7498" s="27" t="s">
        <v>12998</v>
      </c>
      <c r="G7498" s="28" t="s">
        <v>173</v>
      </c>
      <c r="H7498" s="27" t="s">
        <v>174</v>
      </c>
      <c r="I7498" s="118" t="s">
        <v>12999</v>
      </c>
      <c r="J7498" s="29">
        <v>6.3</v>
      </c>
      <c r="K7498" s="28" t="s">
        <v>162</v>
      </c>
      <c r="L7498" s="27" t="s">
        <v>372</v>
      </c>
      <c r="M7498" s="27" t="s">
        <v>164</v>
      </c>
      <c r="N7498" s="27" t="s">
        <v>372</v>
      </c>
    </row>
    <row r="7499" spans="1:14" ht="16.5" customHeight="1">
      <c r="A7499" s="24">
        <v>8533100000</v>
      </c>
      <c r="B7499" s="25"/>
      <c r="C7499" s="26"/>
      <c r="D7499" s="27"/>
      <c r="E7499" s="27" t="s">
        <v>12990</v>
      </c>
      <c r="F7499" s="27" t="s">
        <v>13000</v>
      </c>
      <c r="G7499" s="28" t="s">
        <v>173</v>
      </c>
      <c r="H7499" s="27" t="s">
        <v>174</v>
      </c>
      <c r="I7499" s="118" t="s">
        <v>13001</v>
      </c>
      <c r="J7499" s="29">
        <v>6.3</v>
      </c>
      <c r="K7499" s="28" t="s">
        <v>162</v>
      </c>
      <c r="L7499" s="27" t="s">
        <v>372</v>
      </c>
      <c r="M7499" s="27" t="s">
        <v>164</v>
      </c>
      <c r="N7499" s="27" t="s">
        <v>372</v>
      </c>
    </row>
    <row r="7500" spans="1:14" ht="16.5" customHeight="1">
      <c r="A7500" s="24">
        <v>8533100000</v>
      </c>
      <c r="B7500" s="25"/>
      <c r="C7500" s="26"/>
      <c r="D7500" s="27"/>
      <c r="E7500" s="27" t="s">
        <v>12990</v>
      </c>
      <c r="F7500" s="27" t="s">
        <v>13002</v>
      </c>
      <c r="G7500" s="28" t="s">
        <v>173</v>
      </c>
      <c r="H7500" s="27" t="s">
        <v>174</v>
      </c>
      <c r="I7500" s="118" t="s">
        <v>13003</v>
      </c>
      <c r="J7500" s="29">
        <v>6.3</v>
      </c>
      <c r="K7500" s="28" t="s">
        <v>162</v>
      </c>
      <c r="L7500" s="27" t="s">
        <v>372</v>
      </c>
      <c r="M7500" s="27" t="s">
        <v>164</v>
      </c>
      <c r="N7500" s="27" t="s">
        <v>372</v>
      </c>
    </row>
    <row r="7501" spans="1:14" ht="16.5" customHeight="1">
      <c r="A7501" s="24">
        <v>8533100000</v>
      </c>
      <c r="B7501" s="25"/>
      <c r="C7501" s="26"/>
      <c r="D7501" s="27"/>
      <c r="E7501" s="27" t="s">
        <v>12990</v>
      </c>
      <c r="F7501" s="27" t="s">
        <v>13004</v>
      </c>
      <c r="G7501" s="28" t="s">
        <v>173</v>
      </c>
      <c r="H7501" s="27" t="s">
        <v>174</v>
      </c>
      <c r="I7501" s="118" t="s">
        <v>13005</v>
      </c>
      <c r="J7501" s="29">
        <v>6.3</v>
      </c>
      <c r="K7501" s="28" t="s">
        <v>162</v>
      </c>
      <c r="L7501" s="27" t="s">
        <v>372</v>
      </c>
      <c r="M7501" s="27" t="s">
        <v>164</v>
      </c>
      <c r="N7501" s="27" t="s">
        <v>372</v>
      </c>
    </row>
    <row r="7502" spans="1:14" ht="16.5" customHeight="1">
      <c r="A7502" s="24">
        <v>8533100000</v>
      </c>
      <c r="B7502" s="25"/>
      <c r="C7502" s="26"/>
      <c r="D7502" s="27"/>
      <c r="E7502" s="27" t="s">
        <v>12990</v>
      </c>
      <c r="F7502" s="27" t="s">
        <v>13006</v>
      </c>
      <c r="G7502" s="28" t="s">
        <v>173</v>
      </c>
      <c r="H7502" s="27" t="s">
        <v>174</v>
      </c>
      <c r="I7502" s="118" t="s">
        <v>13007</v>
      </c>
      <c r="J7502" s="29">
        <v>15</v>
      </c>
      <c r="K7502" s="28" t="s">
        <v>162</v>
      </c>
      <c r="L7502" s="27" t="s">
        <v>372</v>
      </c>
      <c r="M7502" s="27" t="s">
        <v>164</v>
      </c>
      <c r="N7502" s="27" t="s">
        <v>372</v>
      </c>
    </row>
    <row r="7503" spans="1:14" ht="16.5" customHeight="1">
      <c r="A7503" s="24">
        <v>8533100000</v>
      </c>
      <c r="B7503" s="25"/>
      <c r="C7503" s="26"/>
      <c r="D7503" s="27"/>
      <c r="E7503" s="27" t="s">
        <v>12990</v>
      </c>
      <c r="F7503" s="27" t="s">
        <v>8193</v>
      </c>
      <c r="G7503" s="28" t="s">
        <v>173</v>
      </c>
      <c r="H7503" s="27" t="s">
        <v>174</v>
      </c>
      <c r="I7503" s="118" t="s">
        <v>8194</v>
      </c>
      <c r="J7503" s="29">
        <v>18</v>
      </c>
      <c r="K7503" s="28" t="s">
        <v>162</v>
      </c>
      <c r="L7503" s="27" t="s">
        <v>272</v>
      </c>
      <c r="M7503" s="27" t="s">
        <v>164</v>
      </c>
      <c r="N7503" s="27" t="s">
        <v>18073</v>
      </c>
    </row>
    <row r="7504" spans="1:14" ht="16.5" customHeight="1">
      <c r="A7504" s="24">
        <v>8533100000</v>
      </c>
      <c r="B7504" s="25"/>
      <c r="C7504" s="26"/>
      <c r="D7504" s="27"/>
      <c r="E7504" s="27" t="s">
        <v>12990</v>
      </c>
      <c r="F7504" s="27" t="s">
        <v>13008</v>
      </c>
      <c r="G7504" s="28" t="s">
        <v>173</v>
      </c>
      <c r="H7504" s="27" t="s">
        <v>174</v>
      </c>
      <c r="I7504" s="118" t="s">
        <v>13009</v>
      </c>
      <c r="J7504" s="29">
        <v>0.24</v>
      </c>
      <c r="K7504" s="28" t="s">
        <v>162</v>
      </c>
      <c r="L7504" s="27" t="s">
        <v>272</v>
      </c>
      <c r="M7504" s="27" t="s">
        <v>164</v>
      </c>
      <c r="N7504" s="27" t="s">
        <v>272</v>
      </c>
    </row>
    <row r="7505" spans="1:14" ht="16.5" customHeight="1">
      <c r="A7505" s="24">
        <v>8533100000</v>
      </c>
      <c r="B7505" s="25"/>
      <c r="C7505" s="26"/>
      <c r="D7505" s="27"/>
      <c r="E7505" s="27" t="s">
        <v>12990</v>
      </c>
      <c r="F7505" s="27" t="s">
        <v>13010</v>
      </c>
      <c r="G7505" s="28" t="s">
        <v>173</v>
      </c>
      <c r="H7505" s="27" t="s">
        <v>174</v>
      </c>
      <c r="I7505" s="118" t="s">
        <v>13011</v>
      </c>
      <c r="J7505" s="29">
        <v>0.36</v>
      </c>
      <c r="K7505" s="28" t="s">
        <v>162</v>
      </c>
      <c r="L7505" s="27" t="s">
        <v>272</v>
      </c>
      <c r="M7505" s="27" t="s">
        <v>164</v>
      </c>
      <c r="N7505" s="27" t="s">
        <v>18073</v>
      </c>
    </row>
    <row r="7506" spans="1:14" ht="16.5" customHeight="1">
      <c r="A7506" s="24">
        <v>8533100000</v>
      </c>
      <c r="B7506" s="25"/>
      <c r="C7506" s="26"/>
      <c r="D7506" s="27"/>
      <c r="E7506" s="27" t="s">
        <v>12990</v>
      </c>
      <c r="F7506" s="27" t="s">
        <v>12592</v>
      </c>
      <c r="G7506" s="28" t="s">
        <v>173</v>
      </c>
      <c r="H7506" s="27" t="s">
        <v>174</v>
      </c>
      <c r="I7506" s="118" t="s">
        <v>12593</v>
      </c>
      <c r="J7506" s="29">
        <v>197.87</v>
      </c>
      <c r="K7506" s="28" t="s">
        <v>162</v>
      </c>
      <c r="L7506" s="27" t="s">
        <v>13012</v>
      </c>
      <c r="M7506" s="27" t="s">
        <v>164</v>
      </c>
      <c r="N7506" s="27" t="s">
        <v>13012</v>
      </c>
    </row>
    <row r="7507" spans="1:14" ht="16.5" customHeight="1">
      <c r="A7507" s="24">
        <v>8533100000</v>
      </c>
      <c r="B7507" s="25"/>
      <c r="C7507" s="26"/>
      <c r="D7507" s="27"/>
      <c r="E7507" s="27" t="s">
        <v>12990</v>
      </c>
      <c r="F7507" s="27" t="s">
        <v>13013</v>
      </c>
      <c r="G7507" s="28" t="s">
        <v>173</v>
      </c>
      <c r="H7507" s="27" t="s">
        <v>174</v>
      </c>
      <c r="I7507" s="118" t="s">
        <v>13014</v>
      </c>
      <c r="J7507" s="29">
        <v>3.6</v>
      </c>
      <c r="K7507" s="28" t="s">
        <v>162</v>
      </c>
      <c r="L7507" s="27" t="s">
        <v>372</v>
      </c>
      <c r="M7507" s="27" t="s">
        <v>164</v>
      </c>
      <c r="N7507" s="27" t="s">
        <v>372</v>
      </c>
    </row>
    <row r="7508" spans="1:14" ht="16.5" customHeight="1">
      <c r="A7508" s="24">
        <v>8533100000</v>
      </c>
      <c r="B7508" s="25"/>
      <c r="C7508" s="26"/>
      <c r="D7508" s="27"/>
      <c r="E7508" s="27" t="s">
        <v>12990</v>
      </c>
      <c r="F7508" s="27" t="s">
        <v>13015</v>
      </c>
      <c r="G7508" s="28" t="s">
        <v>173</v>
      </c>
      <c r="H7508" s="27" t="s">
        <v>174</v>
      </c>
      <c r="I7508" s="118" t="s">
        <v>13016</v>
      </c>
      <c r="J7508" s="29">
        <v>3.6</v>
      </c>
      <c r="K7508" s="28" t="s">
        <v>162</v>
      </c>
      <c r="L7508" s="27" t="s">
        <v>372</v>
      </c>
      <c r="M7508" s="27" t="s">
        <v>164</v>
      </c>
      <c r="N7508" s="27" t="s">
        <v>372</v>
      </c>
    </row>
    <row r="7509" spans="1:14" ht="16.5" customHeight="1">
      <c r="A7509" s="24">
        <v>8533100000</v>
      </c>
      <c r="B7509" s="25"/>
      <c r="C7509" s="26"/>
      <c r="D7509" s="27"/>
      <c r="E7509" s="27" t="s">
        <v>12990</v>
      </c>
      <c r="F7509" s="27" t="s">
        <v>13017</v>
      </c>
      <c r="G7509" s="28" t="s">
        <v>173</v>
      </c>
      <c r="H7509" s="27" t="s">
        <v>174</v>
      </c>
      <c r="I7509" s="118" t="s">
        <v>13018</v>
      </c>
      <c r="J7509" s="29">
        <v>3.6</v>
      </c>
      <c r="K7509" s="28" t="s">
        <v>162</v>
      </c>
      <c r="L7509" s="27" t="s">
        <v>372</v>
      </c>
      <c r="M7509" s="27" t="s">
        <v>164</v>
      </c>
      <c r="N7509" s="27" t="s">
        <v>372</v>
      </c>
    </row>
    <row r="7510" spans="1:14" ht="16.5" customHeight="1">
      <c r="A7510" s="24">
        <v>8533100000</v>
      </c>
      <c r="B7510" s="25"/>
      <c r="C7510" s="26"/>
      <c r="D7510" s="27"/>
      <c r="E7510" s="27" t="s">
        <v>12990</v>
      </c>
      <c r="F7510" s="27" t="s">
        <v>7800</v>
      </c>
      <c r="G7510" s="28" t="s">
        <v>173</v>
      </c>
      <c r="H7510" s="27" t="s">
        <v>174</v>
      </c>
      <c r="I7510" s="118" t="s">
        <v>7801</v>
      </c>
      <c r="J7510" s="29">
        <v>3.3</v>
      </c>
      <c r="K7510" s="28" t="s">
        <v>162</v>
      </c>
      <c r="L7510" s="27" t="s">
        <v>372</v>
      </c>
      <c r="M7510" s="27" t="s">
        <v>164</v>
      </c>
      <c r="N7510" s="27" t="s">
        <v>372</v>
      </c>
    </row>
    <row r="7511" spans="1:14" ht="16.5" customHeight="1">
      <c r="A7511" s="24">
        <v>8533100000</v>
      </c>
      <c r="B7511" s="25"/>
      <c r="C7511" s="26"/>
      <c r="D7511" s="27"/>
      <c r="E7511" s="27" t="s">
        <v>12990</v>
      </c>
      <c r="F7511" s="27" t="s">
        <v>7806</v>
      </c>
      <c r="G7511" s="28" t="s">
        <v>173</v>
      </c>
      <c r="H7511" s="27" t="s">
        <v>174</v>
      </c>
      <c r="I7511" s="118" t="s">
        <v>7807</v>
      </c>
      <c r="J7511" s="29">
        <v>3.3</v>
      </c>
      <c r="K7511" s="28" t="s">
        <v>162</v>
      </c>
      <c r="L7511" s="27" t="s">
        <v>372</v>
      </c>
      <c r="M7511" s="27" t="s">
        <v>164</v>
      </c>
      <c r="N7511" s="27" t="s">
        <v>372</v>
      </c>
    </row>
    <row r="7512" spans="1:14" ht="16.5" customHeight="1">
      <c r="A7512" s="24">
        <v>8533100000</v>
      </c>
      <c r="B7512" s="25"/>
      <c r="C7512" s="26"/>
      <c r="D7512" s="27"/>
      <c r="E7512" s="27" t="s">
        <v>12990</v>
      </c>
      <c r="F7512" s="27" t="s">
        <v>7804</v>
      </c>
      <c r="G7512" s="28" t="s">
        <v>173</v>
      </c>
      <c r="H7512" s="27" t="s">
        <v>174</v>
      </c>
      <c r="I7512" s="118" t="s">
        <v>7805</v>
      </c>
      <c r="J7512" s="29">
        <v>3.3</v>
      </c>
      <c r="K7512" s="28" t="s">
        <v>162</v>
      </c>
      <c r="L7512" s="27" t="s">
        <v>372</v>
      </c>
      <c r="M7512" s="27" t="s">
        <v>164</v>
      </c>
      <c r="N7512" s="27" t="s">
        <v>372</v>
      </c>
    </row>
    <row r="7513" spans="1:14" ht="16.5" customHeight="1">
      <c r="A7513" s="24">
        <v>8533100000</v>
      </c>
      <c r="B7513" s="25"/>
      <c r="C7513" s="26"/>
      <c r="D7513" s="27"/>
      <c r="E7513" s="27" t="s">
        <v>12990</v>
      </c>
      <c r="F7513" s="27" t="s">
        <v>13019</v>
      </c>
      <c r="G7513" s="28" t="s">
        <v>173</v>
      </c>
      <c r="H7513" s="27" t="s">
        <v>174</v>
      </c>
      <c r="I7513" s="118" t="s">
        <v>13020</v>
      </c>
      <c r="J7513" s="29">
        <v>3.3</v>
      </c>
      <c r="K7513" s="28" t="s">
        <v>162</v>
      </c>
      <c r="L7513" s="27" t="s">
        <v>372</v>
      </c>
      <c r="M7513" s="27" t="s">
        <v>164</v>
      </c>
      <c r="N7513" s="27" t="s">
        <v>372</v>
      </c>
    </row>
    <row r="7514" spans="1:14" ht="16.5" customHeight="1">
      <c r="A7514" s="24">
        <v>8533100000</v>
      </c>
      <c r="B7514" s="25"/>
      <c r="C7514" s="26"/>
      <c r="D7514" s="27"/>
      <c r="E7514" s="27" t="s">
        <v>12990</v>
      </c>
      <c r="F7514" s="27" t="s">
        <v>13021</v>
      </c>
      <c r="G7514" s="28" t="s">
        <v>173</v>
      </c>
      <c r="H7514" s="27" t="s">
        <v>174</v>
      </c>
      <c r="I7514" s="118" t="s">
        <v>13022</v>
      </c>
      <c r="J7514" s="29">
        <v>3.3</v>
      </c>
      <c r="K7514" s="28" t="s">
        <v>162</v>
      </c>
      <c r="L7514" s="27" t="s">
        <v>372</v>
      </c>
      <c r="M7514" s="27" t="s">
        <v>164</v>
      </c>
      <c r="N7514" s="27" t="s">
        <v>372</v>
      </c>
    </row>
    <row r="7515" spans="1:14" ht="16.5" customHeight="1">
      <c r="A7515" s="24">
        <v>8533100000</v>
      </c>
      <c r="B7515" s="25"/>
      <c r="C7515" s="26"/>
      <c r="D7515" s="27"/>
      <c r="E7515" s="27" t="s">
        <v>12990</v>
      </c>
      <c r="F7515" s="27" t="s">
        <v>13023</v>
      </c>
      <c r="G7515" s="28" t="s">
        <v>173</v>
      </c>
      <c r="H7515" s="27" t="s">
        <v>174</v>
      </c>
      <c r="I7515" s="118" t="s">
        <v>13024</v>
      </c>
      <c r="J7515" s="29">
        <v>3.3</v>
      </c>
      <c r="K7515" s="28" t="s">
        <v>162</v>
      </c>
      <c r="L7515" s="27" t="s">
        <v>372</v>
      </c>
      <c r="M7515" s="27" t="s">
        <v>164</v>
      </c>
      <c r="N7515" s="27" t="s">
        <v>372</v>
      </c>
    </row>
    <row r="7516" spans="1:14" ht="16.5" customHeight="1">
      <c r="A7516" s="24">
        <v>8533100000</v>
      </c>
      <c r="B7516" s="25"/>
      <c r="C7516" s="26"/>
      <c r="D7516" s="27"/>
      <c r="E7516" s="27" t="s">
        <v>8423</v>
      </c>
      <c r="F7516" s="27" t="s">
        <v>8788</v>
      </c>
      <c r="G7516" s="28" t="s">
        <v>201</v>
      </c>
      <c r="H7516" s="27" t="s">
        <v>202</v>
      </c>
      <c r="I7516" s="118" t="s">
        <v>8789</v>
      </c>
      <c r="J7516" s="29">
        <v>3.6</v>
      </c>
      <c r="K7516" s="28" t="s">
        <v>162</v>
      </c>
      <c r="L7516" s="27" t="s">
        <v>372</v>
      </c>
      <c r="M7516" s="27" t="s">
        <v>164</v>
      </c>
      <c r="N7516" s="27" t="s">
        <v>372</v>
      </c>
    </row>
    <row r="7517" spans="1:14" ht="16.5" customHeight="1">
      <c r="A7517" s="24">
        <v>8533100000</v>
      </c>
      <c r="B7517" s="25"/>
      <c r="C7517" s="26"/>
      <c r="D7517" s="27"/>
      <c r="E7517" s="27" t="s">
        <v>8423</v>
      </c>
      <c r="F7517" s="27" t="s">
        <v>13025</v>
      </c>
      <c r="G7517" s="28" t="s">
        <v>227</v>
      </c>
      <c r="H7517" s="27" t="s">
        <v>228</v>
      </c>
      <c r="I7517" s="118" t="s">
        <v>13026</v>
      </c>
      <c r="J7517" s="29">
        <v>3.6</v>
      </c>
      <c r="K7517" s="28" t="s">
        <v>162</v>
      </c>
      <c r="L7517" s="27" t="s">
        <v>372</v>
      </c>
      <c r="M7517" s="27" t="s">
        <v>164</v>
      </c>
      <c r="N7517" s="27" t="s">
        <v>372</v>
      </c>
    </row>
    <row r="7518" spans="1:14" ht="16.5" customHeight="1" thickBot="1">
      <c r="A7518" s="24">
        <v>8533100000</v>
      </c>
      <c r="B7518" s="25"/>
      <c r="C7518" s="26"/>
      <c r="D7518" s="27"/>
      <c r="E7518" s="27" t="s">
        <v>8423</v>
      </c>
      <c r="F7518" s="27" t="s">
        <v>13027</v>
      </c>
      <c r="G7518" s="28" t="s">
        <v>3390</v>
      </c>
      <c r="H7518" s="27" t="s">
        <v>3391</v>
      </c>
      <c r="I7518" s="118" t="s">
        <v>13028</v>
      </c>
      <c r="J7518" s="29">
        <v>3.3</v>
      </c>
      <c r="K7518" s="28" t="s">
        <v>162</v>
      </c>
      <c r="L7518" s="27" t="s">
        <v>372</v>
      </c>
      <c r="M7518" s="27" t="s">
        <v>164</v>
      </c>
      <c r="N7518" s="27" t="s">
        <v>372</v>
      </c>
    </row>
    <row r="7519" spans="1:14" ht="16.5" customHeight="1" thickTop="1" thickBot="1">
      <c r="A7519" s="30">
        <v>8542319010</v>
      </c>
      <c r="B7519" s="25"/>
      <c r="C7519" s="26"/>
      <c r="D7519" s="27"/>
      <c r="E7519" s="27" t="s">
        <v>2898</v>
      </c>
      <c r="F7519" s="27" t="s">
        <v>13029</v>
      </c>
      <c r="G7519" s="28" t="s">
        <v>173</v>
      </c>
      <c r="H7519" s="27" t="s">
        <v>174</v>
      </c>
      <c r="I7519" s="118" t="s">
        <v>7047</v>
      </c>
      <c r="J7519" s="29">
        <v>48.12</v>
      </c>
      <c r="K7519" s="28" t="s">
        <v>162</v>
      </c>
      <c r="L7519" s="27" t="s">
        <v>122</v>
      </c>
      <c r="M7519" s="27" t="s">
        <v>164</v>
      </c>
      <c r="N7519" s="27" t="s">
        <v>18099</v>
      </c>
    </row>
    <row r="7520" spans="1:14" ht="16.5" customHeight="1" thickTop="1" thickBot="1">
      <c r="A7520" s="30">
        <v>8542319010</v>
      </c>
      <c r="B7520" s="25"/>
      <c r="C7520" s="26"/>
      <c r="D7520" s="27"/>
      <c r="E7520" s="27" t="s">
        <v>2898</v>
      </c>
      <c r="F7520" s="27" t="s">
        <v>13030</v>
      </c>
      <c r="G7520" s="28" t="s">
        <v>173</v>
      </c>
      <c r="H7520" s="27" t="s">
        <v>174</v>
      </c>
      <c r="I7520" s="118" t="s">
        <v>13031</v>
      </c>
      <c r="J7520" s="29">
        <v>3.32</v>
      </c>
      <c r="K7520" s="28" t="s">
        <v>162</v>
      </c>
      <c r="L7520" s="27" t="s">
        <v>114</v>
      </c>
      <c r="M7520" s="27" t="s">
        <v>164</v>
      </c>
      <c r="N7520" s="27" t="s">
        <v>11042</v>
      </c>
    </row>
    <row r="7521" spans="1:14" ht="16.5" customHeight="1" thickTop="1" thickBot="1">
      <c r="A7521" s="30">
        <v>8542319010</v>
      </c>
      <c r="B7521" s="25"/>
      <c r="C7521" s="26"/>
      <c r="D7521" s="27"/>
      <c r="E7521" s="27" t="s">
        <v>2898</v>
      </c>
      <c r="F7521" s="27" t="s">
        <v>13032</v>
      </c>
      <c r="G7521" s="28" t="s">
        <v>173</v>
      </c>
      <c r="H7521" s="27" t="s">
        <v>174</v>
      </c>
      <c r="I7521" s="118" t="s">
        <v>12732</v>
      </c>
      <c r="J7521" s="29">
        <v>2317</v>
      </c>
      <c r="K7521" s="28" t="s">
        <v>162</v>
      </c>
      <c r="L7521" s="27" t="s">
        <v>1072</v>
      </c>
      <c r="M7521" s="27" t="s">
        <v>164</v>
      </c>
      <c r="N7521" s="27" t="s">
        <v>1072</v>
      </c>
    </row>
    <row r="7522" spans="1:14" ht="16.5" customHeight="1" thickTop="1" thickBot="1">
      <c r="A7522" s="30">
        <v>8542319010</v>
      </c>
      <c r="B7522" s="25"/>
      <c r="C7522" s="26"/>
      <c r="D7522" s="27"/>
      <c r="E7522" s="27" t="s">
        <v>2898</v>
      </c>
      <c r="F7522" s="27" t="s">
        <v>10514</v>
      </c>
      <c r="G7522" s="28" t="s">
        <v>173</v>
      </c>
      <c r="H7522" s="27" t="s">
        <v>174</v>
      </c>
      <c r="I7522" s="118" t="s">
        <v>10515</v>
      </c>
      <c r="J7522" s="29">
        <v>1.65</v>
      </c>
      <c r="K7522" s="28" t="s">
        <v>162</v>
      </c>
      <c r="L7522" s="27" t="s">
        <v>520</v>
      </c>
      <c r="M7522" s="27" t="s">
        <v>164</v>
      </c>
      <c r="N7522" s="27" t="s">
        <v>520</v>
      </c>
    </row>
    <row r="7523" spans="1:14" ht="16.5" customHeight="1" thickTop="1" thickBot="1">
      <c r="A7523" s="30">
        <v>8542319010</v>
      </c>
      <c r="B7523" s="25"/>
      <c r="C7523" s="26"/>
      <c r="D7523" s="27"/>
      <c r="E7523" s="27" t="s">
        <v>2898</v>
      </c>
      <c r="F7523" s="27" t="s">
        <v>11565</v>
      </c>
      <c r="G7523" s="28" t="s">
        <v>173</v>
      </c>
      <c r="H7523" s="27" t="s">
        <v>174</v>
      </c>
      <c r="I7523" s="118" t="s">
        <v>10823</v>
      </c>
      <c r="J7523" s="29">
        <v>1.59</v>
      </c>
      <c r="K7523" s="28" t="s">
        <v>162</v>
      </c>
      <c r="L7523" s="27" t="s">
        <v>520</v>
      </c>
      <c r="M7523" s="27" t="s">
        <v>164</v>
      </c>
      <c r="N7523" s="27" t="s">
        <v>520</v>
      </c>
    </row>
    <row r="7524" spans="1:14" ht="16.5" customHeight="1" thickTop="1" thickBot="1">
      <c r="A7524" s="30">
        <v>8542319010</v>
      </c>
      <c r="B7524" s="25"/>
      <c r="C7524" s="26"/>
      <c r="D7524" s="27"/>
      <c r="E7524" s="27" t="s">
        <v>2898</v>
      </c>
      <c r="F7524" s="27" t="s">
        <v>13033</v>
      </c>
      <c r="G7524" s="28" t="s">
        <v>173</v>
      </c>
      <c r="H7524" s="27" t="s">
        <v>174</v>
      </c>
      <c r="I7524" s="118" t="s">
        <v>8640</v>
      </c>
      <c r="J7524" s="29">
        <v>4.5</v>
      </c>
      <c r="K7524" s="28" t="s">
        <v>162</v>
      </c>
      <c r="L7524" s="27" t="s">
        <v>4101</v>
      </c>
      <c r="M7524" s="27" t="s">
        <v>164</v>
      </c>
      <c r="N7524" s="27" t="s">
        <v>4101</v>
      </c>
    </row>
    <row r="7525" spans="1:14" ht="16.5" customHeight="1" thickTop="1" thickBot="1">
      <c r="A7525" s="30">
        <v>8542319010</v>
      </c>
      <c r="B7525" s="25"/>
      <c r="C7525" s="26"/>
      <c r="D7525" s="27"/>
      <c r="E7525" s="27" t="s">
        <v>2898</v>
      </c>
      <c r="F7525" s="27" t="s">
        <v>8258</v>
      </c>
      <c r="G7525" s="28" t="s">
        <v>173</v>
      </c>
      <c r="H7525" s="27" t="s">
        <v>174</v>
      </c>
      <c r="I7525" s="118" t="s">
        <v>9252</v>
      </c>
      <c r="J7525" s="29">
        <v>7.23</v>
      </c>
      <c r="K7525" s="28" t="s">
        <v>162</v>
      </c>
      <c r="L7525" s="27" t="s">
        <v>446</v>
      </c>
      <c r="M7525" s="27" t="s">
        <v>164</v>
      </c>
      <c r="N7525" s="27" t="s">
        <v>416</v>
      </c>
    </row>
    <row r="7526" spans="1:14" ht="16.5" customHeight="1" thickTop="1" thickBot="1">
      <c r="A7526" s="30">
        <v>8542319010</v>
      </c>
      <c r="B7526" s="25"/>
      <c r="C7526" s="26"/>
      <c r="D7526" s="27"/>
      <c r="E7526" s="27" t="s">
        <v>2898</v>
      </c>
      <c r="F7526" s="27" t="s">
        <v>13034</v>
      </c>
      <c r="G7526" s="28" t="s">
        <v>173</v>
      </c>
      <c r="H7526" s="27" t="s">
        <v>174</v>
      </c>
      <c r="I7526" s="118" t="s">
        <v>11798</v>
      </c>
      <c r="J7526" s="29">
        <v>7061.8</v>
      </c>
      <c r="K7526" s="28" t="s">
        <v>162</v>
      </c>
      <c r="L7526" s="27" t="s">
        <v>114</v>
      </c>
      <c r="M7526" s="27" t="s">
        <v>164</v>
      </c>
      <c r="N7526" s="27" t="s">
        <v>11042</v>
      </c>
    </row>
    <row r="7527" spans="1:14" ht="16.5" customHeight="1" thickTop="1" thickBot="1">
      <c r="A7527" s="30">
        <v>8542319010</v>
      </c>
      <c r="B7527" s="25"/>
      <c r="C7527" s="26"/>
      <c r="D7527" s="27"/>
      <c r="E7527" s="27" t="s">
        <v>13035</v>
      </c>
      <c r="F7527" s="27" t="s">
        <v>13036</v>
      </c>
      <c r="G7527" s="28" t="s">
        <v>173</v>
      </c>
      <c r="H7527" s="27" t="s">
        <v>174</v>
      </c>
      <c r="I7527" s="118" t="s">
        <v>13037</v>
      </c>
      <c r="J7527" s="29">
        <v>20</v>
      </c>
      <c r="K7527" s="28" t="s">
        <v>162</v>
      </c>
      <c r="L7527" s="27" t="s">
        <v>10753</v>
      </c>
      <c r="M7527" s="27" t="s">
        <v>164</v>
      </c>
      <c r="N7527" s="27" t="s">
        <v>10753</v>
      </c>
    </row>
    <row r="7528" spans="1:14" ht="16.5" customHeight="1" thickTop="1" thickBot="1">
      <c r="A7528" s="30">
        <v>8542319010</v>
      </c>
      <c r="B7528" s="25"/>
      <c r="C7528" s="26"/>
      <c r="D7528" s="27"/>
      <c r="E7528" s="27" t="s">
        <v>1322</v>
      </c>
      <c r="F7528" s="27" t="s">
        <v>9118</v>
      </c>
      <c r="G7528" s="28" t="s">
        <v>173</v>
      </c>
      <c r="H7528" s="27" t="s">
        <v>174</v>
      </c>
      <c r="I7528" s="118" t="s">
        <v>1479</v>
      </c>
      <c r="J7528" s="29">
        <v>889.47</v>
      </c>
      <c r="K7528" s="28" t="s">
        <v>162</v>
      </c>
      <c r="L7528" s="27" t="s">
        <v>1859</v>
      </c>
      <c r="M7528" s="27" t="s">
        <v>164</v>
      </c>
      <c r="N7528" s="27" t="s">
        <v>18155</v>
      </c>
    </row>
    <row r="7529" spans="1:14" ht="16.5" customHeight="1" thickTop="1" thickBot="1">
      <c r="A7529" s="30">
        <v>8542319010</v>
      </c>
      <c r="B7529" s="25"/>
      <c r="C7529" s="26"/>
      <c r="D7529" s="27"/>
      <c r="E7529" s="27" t="s">
        <v>2898</v>
      </c>
      <c r="F7529" s="27" t="s">
        <v>13038</v>
      </c>
      <c r="G7529" s="28" t="s">
        <v>173</v>
      </c>
      <c r="H7529" s="27" t="s">
        <v>174</v>
      </c>
      <c r="I7529" s="118" t="s">
        <v>13039</v>
      </c>
      <c r="J7529" s="29">
        <v>30.45</v>
      </c>
      <c r="K7529" s="28" t="s">
        <v>162</v>
      </c>
      <c r="L7529" s="27" t="s">
        <v>11612</v>
      </c>
      <c r="M7529" s="27" t="s">
        <v>164</v>
      </c>
      <c r="N7529" s="27" t="s">
        <v>11612</v>
      </c>
    </row>
    <row r="7530" spans="1:14" ht="16.5" customHeight="1" thickTop="1" thickBot="1">
      <c r="A7530" s="30">
        <v>8542319010</v>
      </c>
      <c r="B7530" s="25"/>
      <c r="C7530" s="26"/>
      <c r="D7530" s="27"/>
      <c r="E7530" s="27" t="s">
        <v>12968</v>
      </c>
      <c r="F7530" s="27" t="s">
        <v>13040</v>
      </c>
      <c r="G7530" s="28" t="s">
        <v>173</v>
      </c>
      <c r="H7530" s="27" t="s">
        <v>174</v>
      </c>
      <c r="I7530" s="118" t="s">
        <v>13041</v>
      </c>
      <c r="J7530" s="29">
        <v>23.68</v>
      </c>
      <c r="K7530" s="28" t="s">
        <v>162</v>
      </c>
      <c r="L7530" s="27" t="s">
        <v>134</v>
      </c>
      <c r="M7530" s="27" t="s">
        <v>13041</v>
      </c>
      <c r="N7530" s="27" t="s">
        <v>4101</v>
      </c>
    </row>
    <row r="7531" spans="1:14" ht="16.5" customHeight="1" thickTop="1" thickBot="1">
      <c r="A7531" s="30">
        <v>8542319010</v>
      </c>
      <c r="B7531" s="25"/>
      <c r="C7531" s="26"/>
      <c r="D7531" s="27"/>
      <c r="E7531" s="27" t="s">
        <v>13042</v>
      </c>
      <c r="F7531" s="27" t="s">
        <v>7879</v>
      </c>
      <c r="G7531" s="28" t="s">
        <v>173</v>
      </c>
      <c r="H7531" s="27" t="s">
        <v>174</v>
      </c>
      <c r="I7531" s="118" t="s">
        <v>7880</v>
      </c>
      <c r="J7531" s="29">
        <v>31.01</v>
      </c>
      <c r="K7531" s="28" t="s">
        <v>162</v>
      </c>
      <c r="L7531" s="27" t="s">
        <v>134</v>
      </c>
      <c r="M7531" s="27" t="s">
        <v>7880</v>
      </c>
      <c r="N7531" s="27" t="s">
        <v>4101</v>
      </c>
    </row>
    <row r="7532" spans="1:14" ht="16.5" customHeight="1" thickTop="1" thickBot="1">
      <c r="A7532" s="30">
        <v>8542319010</v>
      </c>
      <c r="B7532" s="25"/>
      <c r="C7532" s="26"/>
      <c r="D7532" s="27"/>
      <c r="E7532" s="27" t="s">
        <v>13043</v>
      </c>
      <c r="F7532" s="27" t="s">
        <v>13044</v>
      </c>
      <c r="G7532" s="28" t="s">
        <v>173</v>
      </c>
      <c r="H7532" s="27" t="s">
        <v>174</v>
      </c>
      <c r="I7532" s="118" t="s">
        <v>13045</v>
      </c>
      <c r="J7532" s="29">
        <v>75.790000000000006</v>
      </c>
      <c r="K7532" s="28" t="s">
        <v>162</v>
      </c>
      <c r="L7532" s="27" t="s">
        <v>4101</v>
      </c>
      <c r="M7532" s="27" t="s">
        <v>13045</v>
      </c>
      <c r="N7532" s="27" t="s">
        <v>9066</v>
      </c>
    </row>
    <row r="7533" spans="1:14" ht="16.5" customHeight="1" thickTop="1" thickBot="1">
      <c r="A7533" s="30">
        <v>8542319010</v>
      </c>
      <c r="B7533" s="25"/>
      <c r="C7533" s="26"/>
      <c r="D7533" s="27"/>
      <c r="E7533" s="27" t="s">
        <v>2898</v>
      </c>
      <c r="F7533" s="27" t="s">
        <v>13046</v>
      </c>
      <c r="G7533" s="28" t="s">
        <v>173</v>
      </c>
      <c r="H7533" s="27" t="s">
        <v>174</v>
      </c>
      <c r="I7533" s="118" t="s">
        <v>13047</v>
      </c>
      <c r="J7533" s="29">
        <v>1674.81</v>
      </c>
      <c r="K7533" s="28" t="s">
        <v>162</v>
      </c>
      <c r="L7533" s="27" t="s">
        <v>4101</v>
      </c>
      <c r="M7533" s="27" t="s">
        <v>164</v>
      </c>
      <c r="N7533" s="27" t="s">
        <v>4101</v>
      </c>
    </row>
    <row r="7534" spans="1:14" ht="16.5" customHeight="1" thickTop="1" thickBot="1">
      <c r="A7534" s="30">
        <v>8542319010</v>
      </c>
      <c r="B7534" s="25"/>
      <c r="C7534" s="26"/>
      <c r="D7534" s="27"/>
      <c r="E7534" s="27" t="s">
        <v>2898</v>
      </c>
      <c r="F7534" s="27" t="s">
        <v>13048</v>
      </c>
      <c r="G7534" s="28" t="s">
        <v>173</v>
      </c>
      <c r="H7534" s="27" t="s">
        <v>174</v>
      </c>
      <c r="I7534" s="118" t="s">
        <v>7620</v>
      </c>
      <c r="J7534" s="29">
        <v>9.26</v>
      </c>
      <c r="K7534" s="28" t="s">
        <v>162</v>
      </c>
      <c r="L7534" s="27" t="s">
        <v>520</v>
      </c>
      <c r="M7534" s="27" t="s">
        <v>164</v>
      </c>
      <c r="N7534" s="27" t="s">
        <v>520</v>
      </c>
    </row>
    <row r="7535" spans="1:14" ht="16.5" customHeight="1" thickTop="1" thickBot="1">
      <c r="A7535" s="30">
        <v>8542319010</v>
      </c>
      <c r="B7535" s="25"/>
      <c r="C7535" s="26"/>
      <c r="D7535" s="27"/>
      <c r="E7535" s="27" t="s">
        <v>2898</v>
      </c>
      <c r="F7535" s="27" t="s">
        <v>2916</v>
      </c>
      <c r="G7535" s="28" t="s">
        <v>173</v>
      </c>
      <c r="H7535" s="27" t="s">
        <v>174</v>
      </c>
      <c r="I7535" s="118" t="s">
        <v>2917</v>
      </c>
      <c r="J7535" s="29">
        <v>75.22</v>
      </c>
      <c r="K7535" s="28" t="s">
        <v>162</v>
      </c>
      <c r="L7535" s="27" t="s">
        <v>9054</v>
      </c>
      <c r="M7535" s="27" t="s">
        <v>164</v>
      </c>
      <c r="N7535" s="27" t="s">
        <v>9054</v>
      </c>
    </row>
    <row r="7536" spans="1:14" ht="16.5" customHeight="1" thickTop="1" thickBot="1">
      <c r="A7536" s="30">
        <v>8542319010</v>
      </c>
      <c r="B7536" s="25"/>
      <c r="C7536" s="26"/>
      <c r="D7536" s="27"/>
      <c r="E7536" s="27" t="s">
        <v>2898</v>
      </c>
      <c r="F7536" s="27" t="s">
        <v>13049</v>
      </c>
      <c r="G7536" s="28" t="s">
        <v>173</v>
      </c>
      <c r="H7536" s="27" t="s">
        <v>174</v>
      </c>
      <c r="I7536" s="118" t="s">
        <v>13050</v>
      </c>
      <c r="J7536" s="29">
        <v>12.63</v>
      </c>
      <c r="K7536" s="28" t="s">
        <v>162</v>
      </c>
      <c r="L7536" s="27" t="s">
        <v>10753</v>
      </c>
      <c r="M7536" s="27" t="s">
        <v>164</v>
      </c>
      <c r="N7536" s="27" t="s">
        <v>10753</v>
      </c>
    </row>
    <row r="7537" spans="1:14" ht="16.5" customHeight="1" thickTop="1" thickBot="1">
      <c r="A7537" s="30">
        <v>8542319010</v>
      </c>
      <c r="B7537" s="25"/>
      <c r="C7537" s="26"/>
      <c r="D7537" s="27"/>
      <c r="E7537" s="27" t="s">
        <v>2898</v>
      </c>
      <c r="F7537" s="27" t="s">
        <v>13051</v>
      </c>
      <c r="G7537" s="28" t="s">
        <v>173</v>
      </c>
      <c r="H7537" s="27" t="s">
        <v>174</v>
      </c>
      <c r="I7537" s="118" t="s">
        <v>13052</v>
      </c>
      <c r="J7537" s="29">
        <v>12</v>
      </c>
      <c r="K7537" s="28" t="s">
        <v>162</v>
      </c>
      <c r="L7537" s="27" t="s">
        <v>4101</v>
      </c>
      <c r="M7537" s="27" t="s">
        <v>164</v>
      </c>
      <c r="N7537" s="27" t="s">
        <v>4101</v>
      </c>
    </row>
    <row r="7538" spans="1:14" ht="16.5" customHeight="1" thickTop="1" thickBot="1">
      <c r="A7538" s="30">
        <v>8542319010</v>
      </c>
      <c r="B7538" s="25"/>
      <c r="C7538" s="26"/>
      <c r="D7538" s="27"/>
      <c r="E7538" s="27" t="s">
        <v>13053</v>
      </c>
      <c r="F7538" s="27" t="s">
        <v>13054</v>
      </c>
      <c r="G7538" s="28" t="s">
        <v>173</v>
      </c>
      <c r="H7538" s="27" t="s">
        <v>174</v>
      </c>
      <c r="I7538" s="118" t="s">
        <v>13055</v>
      </c>
      <c r="J7538" s="29">
        <v>385.19</v>
      </c>
      <c r="K7538" s="28" t="s">
        <v>162</v>
      </c>
      <c r="L7538" s="27" t="s">
        <v>614</v>
      </c>
      <c r="M7538" s="27" t="s">
        <v>164</v>
      </c>
      <c r="N7538" s="27" t="s">
        <v>18096</v>
      </c>
    </row>
    <row r="7539" spans="1:14" ht="16.5" customHeight="1" thickTop="1" thickBot="1">
      <c r="A7539" s="30">
        <v>8542319010</v>
      </c>
      <c r="B7539" s="25"/>
      <c r="C7539" s="26"/>
      <c r="D7539" s="27"/>
      <c r="E7539" s="27" t="s">
        <v>2898</v>
      </c>
      <c r="F7539" s="27" t="s">
        <v>13056</v>
      </c>
      <c r="G7539" s="28" t="s">
        <v>297</v>
      </c>
      <c r="H7539" s="27" t="s">
        <v>298</v>
      </c>
      <c r="I7539" s="118" t="s">
        <v>13057</v>
      </c>
      <c r="J7539" s="29">
        <v>2884.61</v>
      </c>
      <c r="K7539" s="28" t="s">
        <v>162</v>
      </c>
      <c r="L7539" s="27" t="s">
        <v>114</v>
      </c>
      <c r="M7539" s="27" t="s">
        <v>164</v>
      </c>
      <c r="N7539" s="27" t="s">
        <v>11042</v>
      </c>
    </row>
    <row r="7540" spans="1:14" ht="16.5" customHeight="1" thickTop="1">
      <c r="A7540" s="24">
        <v>8536304000</v>
      </c>
      <c r="B7540" s="25"/>
      <c r="C7540" s="26">
        <v>0.1</v>
      </c>
      <c r="D7540" s="27"/>
      <c r="E7540" s="27" t="s">
        <v>13058</v>
      </c>
      <c r="F7540" s="27" t="s">
        <v>13059</v>
      </c>
      <c r="G7540" s="28" t="s">
        <v>2457</v>
      </c>
      <c r="H7540" s="27" t="s">
        <v>2458</v>
      </c>
      <c r="I7540" s="118" t="s">
        <v>13060</v>
      </c>
      <c r="J7540" s="29">
        <v>4335</v>
      </c>
      <c r="K7540" s="28" t="s">
        <v>162</v>
      </c>
      <c r="L7540" s="27" t="s">
        <v>397</v>
      </c>
      <c r="M7540" s="27" t="s">
        <v>164</v>
      </c>
      <c r="N7540" s="27" t="s">
        <v>18444</v>
      </c>
    </row>
    <row r="7541" spans="1:14" ht="16.5" customHeight="1" thickBot="1">
      <c r="A7541" s="24">
        <v>8536508008</v>
      </c>
      <c r="B7541" s="25"/>
      <c r="C7541" s="26">
        <v>7.4999999999999997E-2</v>
      </c>
      <c r="D7541" s="27"/>
      <c r="E7541" s="27" t="s">
        <v>13061</v>
      </c>
      <c r="F7541" s="27" t="s">
        <v>4728</v>
      </c>
      <c r="G7541" s="28" t="s">
        <v>173</v>
      </c>
      <c r="H7541" s="27" t="s">
        <v>174</v>
      </c>
      <c r="I7541" s="118" t="s">
        <v>13062</v>
      </c>
      <c r="J7541" s="29">
        <v>372.3</v>
      </c>
      <c r="K7541" s="28" t="s">
        <v>162</v>
      </c>
      <c r="L7541" s="27" t="s">
        <v>397</v>
      </c>
      <c r="M7541" s="27" t="s">
        <v>164</v>
      </c>
      <c r="N7541" s="27" t="s">
        <v>18274</v>
      </c>
    </row>
    <row r="7542" spans="1:14" ht="16.5" customHeight="1" thickTop="1" thickBot="1">
      <c r="A7542" s="32">
        <v>8536201007</v>
      </c>
      <c r="B7542" s="25"/>
      <c r="C7542" s="26">
        <v>0.1</v>
      </c>
      <c r="D7542" s="27"/>
      <c r="E7542" s="27" t="s">
        <v>11747</v>
      </c>
      <c r="F7542" s="27" t="s">
        <v>13063</v>
      </c>
      <c r="G7542" s="28" t="s">
        <v>173</v>
      </c>
      <c r="H7542" s="27" t="s">
        <v>174</v>
      </c>
      <c r="I7542" s="118" t="s">
        <v>13064</v>
      </c>
      <c r="J7542" s="29">
        <v>1144.44</v>
      </c>
      <c r="K7542" s="28" t="s">
        <v>162</v>
      </c>
      <c r="L7542" s="27" t="s">
        <v>397</v>
      </c>
      <c r="M7542" s="27" t="s">
        <v>164</v>
      </c>
      <c r="N7542" s="27" t="s">
        <v>18274</v>
      </c>
    </row>
    <row r="7543" spans="1:14" ht="16.5" customHeight="1" thickTop="1" thickBot="1">
      <c r="A7543" s="32">
        <v>8536201007</v>
      </c>
      <c r="B7543" s="25"/>
      <c r="C7543" s="26"/>
      <c r="D7543" s="27"/>
      <c r="E7543" s="27" t="s">
        <v>11747</v>
      </c>
      <c r="F7543" s="27" t="s">
        <v>13065</v>
      </c>
      <c r="G7543" s="28" t="s">
        <v>173</v>
      </c>
      <c r="H7543" s="27" t="s">
        <v>174</v>
      </c>
      <c r="I7543" s="118" t="s">
        <v>13066</v>
      </c>
      <c r="J7543" s="29">
        <v>188.5</v>
      </c>
      <c r="K7543" s="28" t="s">
        <v>162</v>
      </c>
      <c r="L7543" s="27" t="s">
        <v>397</v>
      </c>
      <c r="M7543" s="27" t="s">
        <v>164</v>
      </c>
      <c r="N7543" s="27" t="s">
        <v>18274</v>
      </c>
    </row>
    <row r="7544" spans="1:14" ht="16.5" customHeight="1" thickTop="1" thickBot="1">
      <c r="A7544" s="32">
        <v>8536201007</v>
      </c>
      <c r="B7544" s="25"/>
      <c r="C7544" s="26"/>
      <c r="D7544" s="27"/>
      <c r="E7544" s="27" t="s">
        <v>11747</v>
      </c>
      <c r="F7544" s="27" t="s">
        <v>13067</v>
      </c>
      <c r="G7544" s="28" t="s">
        <v>173</v>
      </c>
      <c r="H7544" s="27" t="s">
        <v>174</v>
      </c>
      <c r="I7544" s="118" t="s">
        <v>13068</v>
      </c>
      <c r="J7544" s="29">
        <v>1958.4</v>
      </c>
      <c r="K7544" s="28" t="s">
        <v>162</v>
      </c>
      <c r="L7544" s="27" t="s">
        <v>397</v>
      </c>
      <c r="M7544" s="27" t="s">
        <v>164</v>
      </c>
      <c r="N7544" s="27" t="s">
        <v>18274</v>
      </c>
    </row>
    <row r="7545" spans="1:14" ht="16.5" customHeight="1" thickTop="1" thickBot="1">
      <c r="A7545" s="32">
        <v>8536201007</v>
      </c>
      <c r="B7545" s="25"/>
      <c r="C7545" s="26"/>
      <c r="D7545" s="27"/>
      <c r="E7545" s="27" t="s">
        <v>11747</v>
      </c>
      <c r="F7545" s="27" t="s">
        <v>13069</v>
      </c>
      <c r="G7545" s="28" t="s">
        <v>173</v>
      </c>
      <c r="H7545" s="27" t="s">
        <v>174</v>
      </c>
      <c r="I7545" s="118" t="s">
        <v>13070</v>
      </c>
      <c r="J7545" s="29">
        <v>259.08</v>
      </c>
      <c r="K7545" s="28" t="s">
        <v>162</v>
      </c>
      <c r="L7545" s="27" t="s">
        <v>397</v>
      </c>
      <c r="M7545" s="27" t="s">
        <v>164</v>
      </c>
      <c r="N7545" s="27" t="s">
        <v>18274</v>
      </c>
    </row>
    <row r="7546" spans="1:14" ht="16.5" customHeight="1" thickTop="1" thickBot="1">
      <c r="A7546" s="32">
        <v>8536201007</v>
      </c>
      <c r="B7546" s="25"/>
      <c r="C7546" s="26"/>
      <c r="D7546" s="27"/>
      <c r="E7546" s="27" t="s">
        <v>11747</v>
      </c>
      <c r="F7546" s="27" t="s">
        <v>13071</v>
      </c>
      <c r="G7546" s="28" t="s">
        <v>173</v>
      </c>
      <c r="H7546" s="27" t="s">
        <v>174</v>
      </c>
      <c r="I7546" s="118" t="s">
        <v>13072</v>
      </c>
      <c r="J7546" s="29">
        <v>1365.53</v>
      </c>
      <c r="K7546" s="28" t="s">
        <v>162</v>
      </c>
      <c r="L7546" s="27" t="s">
        <v>397</v>
      </c>
      <c r="M7546" s="27" t="s">
        <v>164</v>
      </c>
      <c r="N7546" s="27" t="s">
        <v>18274</v>
      </c>
    </row>
    <row r="7547" spans="1:14" ht="16.5" customHeight="1" thickTop="1" thickBot="1">
      <c r="A7547" s="32">
        <v>8536201007</v>
      </c>
      <c r="B7547" s="25"/>
      <c r="C7547" s="26"/>
      <c r="D7547" s="27"/>
      <c r="E7547" s="27" t="s">
        <v>11747</v>
      </c>
      <c r="F7547" s="27" t="s">
        <v>13073</v>
      </c>
      <c r="G7547" s="28" t="s">
        <v>173</v>
      </c>
      <c r="H7547" s="27" t="s">
        <v>174</v>
      </c>
      <c r="I7547" s="118" t="s">
        <v>13074</v>
      </c>
      <c r="J7547" s="29">
        <v>206.04</v>
      </c>
      <c r="K7547" s="28" t="s">
        <v>162</v>
      </c>
      <c r="L7547" s="27" t="s">
        <v>397</v>
      </c>
      <c r="M7547" s="27" t="s">
        <v>164</v>
      </c>
      <c r="N7547" s="27" t="s">
        <v>18274</v>
      </c>
    </row>
    <row r="7548" spans="1:14" ht="16.5" customHeight="1" thickTop="1" thickBot="1">
      <c r="A7548" s="32">
        <v>8536201007</v>
      </c>
      <c r="B7548" s="25"/>
      <c r="C7548" s="26"/>
      <c r="D7548" s="27"/>
      <c r="E7548" s="27" t="s">
        <v>11747</v>
      </c>
      <c r="F7548" s="27" t="s">
        <v>13075</v>
      </c>
      <c r="G7548" s="28" t="s">
        <v>173</v>
      </c>
      <c r="H7548" s="27" t="s">
        <v>174</v>
      </c>
      <c r="I7548" s="118" t="s">
        <v>13076</v>
      </c>
      <c r="J7548" s="29">
        <v>76.5</v>
      </c>
      <c r="K7548" s="28" t="s">
        <v>162</v>
      </c>
      <c r="L7548" s="27" t="s">
        <v>397</v>
      </c>
      <c r="M7548" s="27" t="s">
        <v>164</v>
      </c>
      <c r="N7548" s="27" t="s">
        <v>18274</v>
      </c>
    </row>
    <row r="7549" spans="1:14" ht="16.5" customHeight="1" thickTop="1" thickBot="1">
      <c r="A7549" s="32">
        <v>8536201007</v>
      </c>
      <c r="B7549" s="25"/>
      <c r="C7549" s="26"/>
      <c r="D7549" s="27"/>
      <c r="E7549" s="27" t="s">
        <v>11747</v>
      </c>
      <c r="F7549" s="27" t="s">
        <v>13077</v>
      </c>
      <c r="G7549" s="28" t="s">
        <v>173</v>
      </c>
      <c r="H7549" s="27" t="s">
        <v>174</v>
      </c>
      <c r="I7549" s="118" t="s">
        <v>13078</v>
      </c>
      <c r="J7549" s="29">
        <v>448.8</v>
      </c>
      <c r="K7549" s="28" t="s">
        <v>162</v>
      </c>
      <c r="L7549" s="27" t="s">
        <v>397</v>
      </c>
      <c r="M7549" s="27" t="s">
        <v>164</v>
      </c>
      <c r="N7549" s="27" t="s">
        <v>18274</v>
      </c>
    </row>
    <row r="7550" spans="1:14" ht="16.5" customHeight="1" thickTop="1" thickBot="1">
      <c r="A7550" s="32">
        <v>8536201007</v>
      </c>
      <c r="B7550" s="25"/>
      <c r="C7550" s="26"/>
      <c r="D7550" s="27"/>
      <c r="E7550" s="27" t="s">
        <v>11747</v>
      </c>
      <c r="F7550" s="27" t="s">
        <v>13079</v>
      </c>
      <c r="G7550" s="28" t="s">
        <v>173</v>
      </c>
      <c r="H7550" s="27" t="s">
        <v>174</v>
      </c>
      <c r="I7550" s="118" t="s">
        <v>13080</v>
      </c>
      <c r="J7550" s="29">
        <v>61.2</v>
      </c>
      <c r="K7550" s="28" t="s">
        <v>162</v>
      </c>
      <c r="L7550" s="27" t="s">
        <v>397</v>
      </c>
      <c r="M7550" s="27" t="s">
        <v>164</v>
      </c>
      <c r="N7550" s="27" t="s">
        <v>18274</v>
      </c>
    </row>
    <row r="7551" spans="1:14" ht="16.5" customHeight="1" thickTop="1" thickBot="1">
      <c r="A7551" s="32">
        <v>8536201007</v>
      </c>
      <c r="B7551" s="25"/>
      <c r="C7551" s="26"/>
      <c r="D7551" s="27"/>
      <c r="E7551" s="27" t="s">
        <v>11747</v>
      </c>
      <c r="F7551" s="27" t="s">
        <v>13081</v>
      </c>
      <c r="G7551" s="28" t="s">
        <v>173</v>
      </c>
      <c r="H7551" s="27" t="s">
        <v>174</v>
      </c>
      <c r="I7551" s="118" t="s">
        <v>13082</v>
      </c>
      <c r="J7551" s="29">
        <v>963.9</v>
      </c>
      <c r="K7551" s="28" t="s">
        <v>162</v>
      </c>
      <c r="L7551" s="27" t="s">
        <v>397</v>
      </c>
      <c r="M7551" s="27" t="s">
        <v>164</v>
      </c>
      <c r="N7551" s="27" t="s">
        <v>18274</v>
      </c>
    </row>
    <row r="7552" spans="1:14" ht="16.5" customHeight="1" thickTop="1" thickBot="1">
      <c r="A7552" s="24">
        <v>8538909908</v>
      </c>
      <c r="B7552" s="25"/>
      <c r="C7552" s="26">
        <v>0.05</v>
      </c>
      <c r="D7552" s="27"/>
      <c r="E7552" s="27" t="s">
        <v>9207</v>
      </c>
      <c r="F7552" s="27" t="s">
        <v>13083</v>
      </c>
      <c r="G7552" s="28" t="s">
        <v>173</v>
      </c>
      <c r="H7552" s="27" t="s">
        <v>174</v>
      </c>
      <c r="I7552" s="118" t="s">
        <v>13084</v>
      </c>
      <c r="J7552" s="29">
        <v>30.6</v>
      </c>
      <c r="K7552" s="28" t="s">
        <v>162</v>
      </c>
      <c r="L7552" s="27" t="s">
        <v>397</v>
      </c>
      <c r="M7552" s="27" t="s">
        <v>164</v>
      </c>
      <c r="N7552" s="27" t="s">
        <v>18274</v>
      </c>
    </row>
    <row r="7553" spans="1:14" ht="16.5" customHeight="1" thickTop="1" thickBot="1">
      <c r="A7553" s="32">
        <v>8536201007</v>
      </c>
      <c r="B7553" s="25"/>
      <c r="C7553" s="26">
        <v>0.1</v>
      </c>
      <c r="D7553" s="27"/>
      <c r="E7553" s="27" t="s">
        <v>11747</v>
      </c>
      <c r="F7553" s="27" t="s">
        <v>3235</v>
      </c>
      <c r="G7553" s="28" t="s">
        <v>173</v>
      </c>
      <c r="H7553" s="27" t="s">
        <v>174</v>
      </c>
      <c r="I7553" s="118" t="s">
        <v>3236</v>
      </c>
      <c r="J7553" s="29">
        <v>822.12</v>
      </c>
      <c r="K7553" s="28" t="s">
        <v>162</v>
      </c>
      <c r="L7553" s="27" t="s">
        <v>397</v>
      </c>
      <c r="M7553" s="27" t="s">
        <v>164</v>
      </c>
      <c r="N7553" s="27" t="s">
        <v>18274</v>
      </c>
    </row>
    <row r="7554" spans="1:14" ht="16.5" customHeight="1" thickTop="1" thickBot="1">
      <c r="A7554" s="32">
        <v>8536201007</v>
      </c>
      <c r="B7554" s="25"/>
      <c r="C7554" s="26"/>
      <c r="D7554" s="27"/>
      <c r="E7554" s="27" t="s">
        <v>11747</v>
      </c>
      <c r="F7554" s="27" t="s">
        <v>6361</v>
      </c>
      <c r="G7554" s="28" t="s">
        <v>173</v>
      </c>
      <c r="H7554" s="27" t="s">
        <v>174</v>
      </c>
      <c r="I7554" s="118" t="s">
        <v>5553</v>
      </c>
      <c r="J7554" s="29">
        <v>36.72</v>
      </c>
      <c r="K7554" s="28" t="s">
        <v>162</v>
      </c>
      <c r="L7554" s="27" t="s">
        <v>397</v>
      </c>
      <c r="M7554" s="27" t="s">
        <v>164</v>
      </c>
      <c r="N7554" s="27" t="s">
        <v>18274</v>
      </c>
    </row>
    <row r="7555" spans="1:14" ht="16.5" customHeight="1" thickTop="1" thickBot="1">
      <c r="A7555" s="30">
        <v>8542319010</v>
      </c>
      <c r="B7555" s="25"/>
      <c r="C7555" s="26"/>
      <c r="D7555" s="27"/>
      <c r="E7555" s="27" t="s">
        <v>1322</v>
      </c>
      <c r="F7555" s="27" t="s">
        <v>11573</v>
      </c>
      <c r="G7555" s="28" t="s">
        <v>227</v>
      </c>
      <c r="H7555" s="27" t="s">
        <v>228</v>
      </c>
      <c r="I7555" s="118" t="s">
        <v>2606</v>
      </c>
      <c r="J7555" s="29">
        <v>478800</v>
      </c>
      <c r="K7555" s="28" t="s">
        <v>176</v>
      </c>
      <c r="L7555" s="27" t="s">
        <v>614</v>
      </c>
      <c r="M7555" s="27" t="s">
        <v>164</v>
      </c>
      <c r="N7555" s="27" t="s">
        <v>18096</v>
      </c>
    </row>
    <row r="7556" spans="1:14" ht="16.5" customHeight="1" thickTop="1" thickBot="1">
      <c r="A7556" s="30">
        <v>8542319010</v>
      </c>
      <c r="B7556" s="25"/>
      <c r="C7556" s="26"/>
      <c r="D7556" s="27"/>
      <c r="E7556" s="27" t="s">
        <v>1322</v>
      </c>
      <c r="F7556" s="27" t="s">
        <v>11573</v>
      </c>
      <c r="G7556" s="28" t="s">
        <v>227</v>
      </c>
      <c r="H7556" s="27" t="s">
        <v>228</v>
      </c>
      <c r="I7556" s="118" t="s">
        <v>2606</v>
      </c>
      <c r="J7556" s="29">
        <v>453600</v>
      </c>
      <c r="K7556" s="28" t="s">
        <v>176</v>
      </c>
      <c r="L7556" s="27" t="s">
        <v>614</v>
      </c>
      <c r="M7556" s="27" t="s">
        <v>164</v>
      </c>
      <c r="N7556" s="27" t="s">
        <v>18096</v>
      </c>
    </row>
    <row r="7557" spans="1:14" ht="16.5" customHeight="1" thickTop="1" thickBot="1">
      <c r="A7557" s="30">
        <v>8542319010</v>
      </c>
      <c r="B7557" s="25"/>
      <c r="C7557" s="26"/>
      <c r="D7557" s="27"/>
      <c r="E7557" s="27" t="s">
        <v>1322</v>
      </c>
      <c r="F7557" s="27" t="s">
        <v>11573</v>
      </c>
      <c r="G7557" s="28" t="s">
        <v>227</v>
      </c>
      <c r="H7557" s="27" t="s">
        <v>228</v>
      </c>
      <c r="I7557" s="118" t="s">
        <v>2606</v>
      </c>
      <c r="J7557" s="29">
        <v>272160</v>
      </c>
      <c r="K7557" s="28" t="s">
        <v>176</v>
      </c>
      <c r="L7557" s="27" t="s">
        <v>614</v>
      </c>
      <c r="M7557" s="27" t="s">
        <v>164</v>
      </c>
      <c r="N7557" s="27" t="s">
        <v>18096</v>
      </c>
    </row>
    <row r="7558" spans="1:14" ht="16.5" customHeight="1" thickTop="1" thickBot="1">
      <c r="A7558" s="30">
        <v>8542319010</v>
      </c>
      <c r="B7558" s="25"/>
      <c r="C7558" s="26"/>
      <c r="D7558" s="27"/>
      <c r="E7558" s="27" t="s">
        <v>13085</v>
      </c>
      <c r="F7558" s="27" t="s">
        <v>13086</v>
      </c>
      <c r="G7558" s="28" t="s">
        <v>173</v>
      </c>
      <c r="H7558" s="27" t="s">
        <v>174</v>
      </c>
      <c r="I7558" s="118" t="s">
        <v>13087</v>
      </c>
      <c r="J7558" s="29">
        <v>16000</v>
      </c>
      <c r="K7558" s="28" t="s">
        <v>162</v>
      </c>
      <c r="L7558" s="27" t="s">
        <v>12393</v>
      </c>
      <c r="M7558" s="27" t="s">
        <v>164</v>
      </c>
      <c r="N7558" s="27" t="s">
        <v>12393</v>
      </c>
    </row>
    <row r="7559" spans="1:14" ht="16.5" customHeight="1" thickTop="1" thickBot="1">
      <c r="A7559" s="24">
        <v>8504312909</v>
      </c>
      <c r="B7559" s="25"/>
      <c r="C7559" s="26">
        <v>0.08</v>
      </c>
      <c r="D7559" s="27"/>
      <c r="E7559" s="27" t="s">
        <v>9127</v>
      </c>
      <c r="F7559" s="27" t="s">
        <v>13088</v>
      </c>
      <c r="G7559" s="28" t="s">
        <v>167</v>
      </c>
      <c r="H7559" s="27" t="s">
        <v>168</v>
      </c>
      <c r="I7559" s="118" t="s">
        <v>13089</v>
      </c>
      <c r="J7559" s="29">
        <v>357</v>
      </c>
      <c r="K7559" s="28" t="s">
        <v>162</v>
      </c>
      <c r="L7559" s="27" t="s">
        <v>397</v>
      </c>
      <c r="M7559" s="27" t="s">
        <v>164</v>
      </c>
      <c r="N7559" s="27" t="s">
        <v>18445</v>
      </c>
    </row>
    <row r="7560" spans="1:14" ht="16.5" customHeight="1" thickTop="1" thickBot="1">
      <c r="A7560" s="32">
        <v>8536201007</v>
      </c>
      <c r="B7560" s="25"/>
      <c r="C7560" s="26">
        <v>0.1</v>
      </c>
      <c r="D7560" s="27"/>
      <c r="E7560" s="27" t="s">
        <v>6360</v>
      </c>
      <c r="F7560" s="27" t="s">
        <v>13090</v>
      </c>
      <c r="G7560" s="28" t="s">
        <v>173</v>
      </c>
      <c r="H7560" s="27" t="s">
        <v>174</v>
      </c>
      <c r="I7560" s="118" t="s">
        <v>13091</v>
      </c>
      <c r="J7560" s="29">
        <v>93.03</v>
      </c>
      <c r="K7560" s="28" t="s">
        <v>162</v>
      </c>
      <c r="L7560" s="27" t="s">
        <v>397</v>
      </c>
      <c r="M7560" s="27" t="s">
        <v>164</v>
      </c>
      <c r="N7560" s="27" t="s">
        <v>18446</v>
      </c>
    </row>
    <row r="7561" spans="1:14" ht="16.5" customHeight="1" thickTop="1" thickBot="1">
      <c r="A7561" s="32">
        <v>8536201007</v>
      </c>
      <c r="B7561" s="25"/>
      <c r="C7561" s="26"/>
      <c r="D7561" s="27"/>
      <c r="E7561" s="27" t="s">
        <v>6360</v>
      </c>
      <c r="F7561" s="27" t="s">
        <v>13092</v>
      </c>
      <c r="G7561" s="28" t="s">
        <v>173</v>
      </c>
      <c r="H7561" s="27" t="s">
        <v>174</v>
      </c>
      <c r="I7561" s="118" t="s">
        <v>13093</v>
      </c>
      <c r="J7561" s="29">
        <v>97.92</v>
      </c>
      <c r="K7561" s="28" t="s">
        <v>162</v>
      </c>
      <c r="L7561" s="27" t="s">
        <v>397</v>
      </c>
      <c r="M7561" s="27" t="s">
        <v>164</v>
      </c>
      <c r="N7561" s="27" t="s">
        <v>18446</v>
      </c>
    </row>
    <row r="7562" spans="1:14" ht="16.5" customHeight="1" thickTop="1" thickBot="1">
      <c r="A7562" s="32">
        <v>8536201007</v>
      </c>
      <c r="B7562" s="25"/>
      <c r="C7562" s="26"/>
      <c r="D7562" s="27"/>
      <c r="E7562" s="27" t="s">
        <v>6360</v>
      </c>
      <c r="F7562" s="27" t="s">
        <v>13094</v>
      </c>
      <c r="G7562" s="28" t="s">
        <v>173</v>
      </c>
      <c r="H7562" s="27" t="s">
        <v>174</v>
      </c>
      <c r="I7562" s="118" t="s">
        <v>13095</v>
      </c>
      <c r="J7562" s="29">
        <v>163.19999999999999</v>
      </c>
      <c r="K7562" s="28" t="s">
        <v>162</v>
      </c>
      <c r="L7562" s="27" t="s">
        <v>397</v>
      </c>
      <c r="M7562" s="27" t="s">
        <v>164</v>
      </c>
      <c r="N7562" s="27" t="s">
        <v>18446</v>
      </c>
    </row>
    <row r="7563" spans="1:14" ht="16.5" customHeight="1" thickTop="1" thickBot="1">
      <c r="A7563" s="32">
        <v>8536201007</v>
      </c>
      <c r="B7563" s="25"/>
      <c r="C7563" s="26"/>
      <c r="D7563" s="27"/>
      <c r="E7563" s="27" t="s">
        <v>6360</v>
      </c>
      <c r="F7563" s="27" t="s">
        <v>13096</v>
      </c>
      <c r="G7563" s="28" t="s">
        <v>173</v>
      </c>
      <c r="H7563" s="27" t="s">
        <v>174</v>
      </c>
      <c r="I7563" s="118" t="s">
        <v>13097</v>
      </c>
      <c r="J7563" s="29">
        <v>70.180000000000007</v>
      </c>
      <c r="K7563" s="28" t="s">
        <v>162</v>
      </c>
      <c r="L7563" s="27" t="s">
        <v>397</v>
      </c>
      <c r="M7563" s="27" t="s">
        <v>164</v>
      </c>
      <c r="N7563" s="27" t="s">
        <v>18446</v>
      </c>
    </row>
    <row r="7564" spans="1:14" ht="16.5" customHeight="1" thickTop="1" thickBot="1">
      <c r="A7564" s="32">
        <v>8536201007</v>
      </c>
      <c r="B7564" s="25"/>
      <c r="C7564" s="26"/>
      <c r="D7564" s="27"/>
      <c r="E7564" s="27" t="s">
        <v>6360</v>
      </c>
      <c r="F7564" s="27" t="s">
        <v>13098</v>
      </c>
      <c r="G7564" s="28" t="s">
        <v>173</v>
      </c>
      <c r="H7564" s="27" t="s">
        <v>174</v>
      </c>
      <c r="I7564" s="118" t="s">
        <v>13099</v>
      </c>
      <c r="J7564" s="29">
        <v>81.599999999999994</v>
      </c>
      <c r="K7564" s="28" t="s">
        <v>162</v>
      </c>
      <c r="L7564" s="27" t="s">
        <v>397</v>
      </c>
      <c r="M7564" s="27" t="s">
        <v>164</v>
      </c>
      <c r="N7564" s="27" t="s">
        <v>18446</v>
      </c>
    </row>
    <row r="7565" spans="1:14" ht="16.5" customHeight="1" thickTop="1" thickBot="1">
      <c r="A7565" s="32">
        <v>8536201007</v>
      </c>
      <c r="B7565" s="25"/>
      <c r="C7565" s="26"/>
      <c r="D7565" s="27"/>
      <c r="E7565" s="27" t="s">
        <v>6360</v>
      </c>
      <c r="F7565" s="27" t="s">
        <v>13100</v>
      </c>
      <c r="G7565" s="28" t="s">
        <v>173</v>
      </c>
      <c r="H7565" s="27" t="s">
        <v>174</v>
      </c>
      <c r="I7565" s="118" t="s">
        <v>13101</v>
      </c>
      <c r="J7565" s="29">
        <v>67.83</v>
      </c>
      <c r="K7565" s="28" t="s">
        <v>162</v>
      </c>
      <c r="L7565" s="27" t="s">
        <v>397</v>
      </c>
      <c r="M7565" s="27" t="s">
        <v>164</v>
      </c>
      <c r="N7565" s="27" t="s">
        <v>18446</v>
      </c>
    </row>
    <row r="7566" spans="1:14" ht="16.5" customHeight="1" thickTop="1" thickBot="1">
      <c r="A7566" s="32">
        <v>8536201007</v>
      </c>
      <c r="B7566" s="25"/>
      <c r="C7566" s="26"/>
      <c r="D7566" s="27"/>
      <c r="E7566" s="27" t="s">
        <v>6360</v>
      </c>
      <c r="F7566" s="27" t="s">
        <v>13102</v>
      </c>
      <c r="G7566" s="28" t="s">
        <v>173</v>
      </c>
      <c r="H7566" s="27" t="s">
        <v>174</v>
      </c>
      <c r="I7566" s="118" t="s">
        <v>13103</v>
      </c>
      <c r="J7566" s="29">
        <v>67.83</v>
      </c>
      <c r="K7566" s="28" t="s">
        <v>162</v>
      </c>
      <c r="L7566" s="27" t="s">
        <v>397</v>
      </c>
      <c r="M7566" s="27" t="s">
        <v>164</v>
      </c>
      <c r="N7566" s="27" t="s">
        <v>18446</v>
      </c>
    </row>
    <row r="7567" spans="1:14" ht="16.5" customHeight="1" thickTop="1" thickBot="1">
      <c r="A7567" s="32">
        <v>8536201007</v>
      </c>
      <c r="B7567" s="25"/>
      <c r="C7567" s="26"/>
      <c r="D7567" s="27"/>
      <c r="E7567" s="27" t="s">
        <v>6360</v>
      </c>
      <c r="F7567" s="27" t="s">
        <v>13104</v>
      </c>
      <c r="G7567" s="28" t="s">
        <v>173</v>
      </c>
      <c r="H7567" s="27" t="s">
        <v>174</v>
      </c>
      <c r="I7567" s="118" t="s">
        <v>13105</v>
      </c>
      <c r="J7567" s="29">
        <v>118.52</v>
      </c>
      <c r="K7567" s="28" t="s">
        <v>162</v>
      </c>
      <c r="L7567" s="27" t="s">
        <v>397</v>
      </c>
      <c r="M7567" s="27" t="s">
        <v>164</v>
      </c>
      <c r="N7567" s="27" t="s">
        <v>18446</v>
      </c>
    </row>
    <row r="7568" spans="1:14" ht="16.5" customHeight="1" thickTop="1" thickBot="1">
      <c r="A7568" s="32">
        <v>8536201007</v>
      </c>
      <c r="B7568" s="25"/>
      <c r="C7568" s="26"/>
      <c r="D7568" s="27"/>
      <c r="E7568" s="27" t="s">
        <v>6360</v>
      </c>
      <c r="F7568" s="27" t="s">
        <v>13106</v>
      </c>
      <c r="G7568" s="28" t="s">
        <v>173</v>
      </c>
      <c r="H7568" s="27" t="s">
        <v>174</v>
      </c>
      <c r="I7568" s="118" t="s">
        <v>13107</v>
      </c>
      <c r="J7568" s="29">
        <v>101.59</v>
      </c>
      <c r="K7568" s="28" t="s">
        <v>162</v>
      </c>
      <c r="L7568" s="27" t="s">
        <v>397</v>
      </c>
      <c r="M7568" s="27" t="s">
        <v>164</v>
      </c>
      <c r="N7568" s="27" t="s">
        <v>18446</v>
      </c>
    </row>
    <row r="7569" spans="1:14" ht="16.5" customHeight="1" thickTop="1" thickBot="1">
      <c r="A7569" s="32">
        <v>8536201007</v>
      </c>
      <c r="B7569" s="25"/>
      <c r="C7569" s="26"/>
      <c r="D7569" s="27"/>
      <c r="E7569" s="27" t="s">
        <v>6360</v>
      </c>
      <c r="F7569" s="27" t="s">
        <v>9183</v>
      </c>
      <c r="G7569" s="28" t="s">
        <v>173</v>
      </c>
      <c r="H7569" s="27" t="s">
        <v>174</v>
      </c>
      <c r="I7569" s="118" t="s">
        <v>4718</v>
      </c>
      <c r="J7569" s="29">
        <v>697.68</v>
      </c>
      <c r="K7569" s="28" t="s">
        <v>162</v>
      </c>
      <c r="L7569" s="27" t="s">
        <v>397</v>
      </c>
      <c r="M7569" s="27" t="s">
        <v>164</v>
      </c>
      <c r="N7569" s="27" t="s">
        <v>18446</v>
      </c>
    </row>
    <row r="7570" spans="1:14" ht="16.5" customHeight="1" thickTop="1">
      <c r="A7570" s="24">
        <v>8536490000</v>
      </c>
      <c r="B7570" s="25"/>
      <c r="C7570" s="26">
        <v>0.11</v>
      </c>
      <c r="D7570" s="27"/>
      <c r="E7570" s="27" t="s">
        <v>9186</v>
      </c>
      <c r="F7570" s="27" t="s">
        <v>4722</v>
      </c>
      <c r="G7570" s="28" t="s">
        <v>1288</v>
      </c>
      <c r="H7570" s="27" t="s">
        <v>1289</v>
      </c>
      <c r="I7570" s="118" t="s">
        <v>4723</v>
      </c>
      <c r="J7570" s="29">
        <v>9730.7999999999993</v>
      </c>
      <c r="K7570" s="28" t="s">
        <v>162</v>
      </c>
      <c r="L7570" s="27" t="s">
        <v>397</v>
      </c>
      <c r="M7570" s="27" t="s">
        <v>164</v>
      </c>
      <c r="N7570" s="27" t="s">
        <v>18402</v>
      </c>
    </row>
    <row r="7571" spans="1:14" ht="16.5" customHeight="1">
      <c r="A7571" s="24">
        <v>8536508008</v>
      </c>
      <c r="B7571" s="25"/>
      <c r="C7571" s="26">
        <v>7.4999999999999997E-2</v>
      </c>
      <c r="D7571" s="27"/>
      <c r="E7571" s="27" t="s">
        <v>13108</v>
      </c>
      <c r="F7571" s="27" t="s">
        <v>13109</v>
      </c>
      <c r="G7571" s="28" t="s">
        <v>173</v>
      </c>
      <c r="H7571" s="27" t="s">
        <v>174</v>
      </c>
      <c r="I7571" s="118" t="s">
        <v>4733</v>
      </c>
      <c r="J7571" s="29">
        <v>51</v>
      </c>
      <c r="K7571" s="28" t="s">
        <v>162</v>
      </c>
      <c r="L7571" s="27" t="s">
        <v>397</v>
      </c>
      <c r="M7571" s="27" t="s">
        <v>164</v>
      </c>
      <c r="N7571" s="27" t="s">
        <v>18370</v>
      </c>
    </row>
    <row r="7572" spans="1:14" ht="16.5" customHeight="1">
      <c r="A7572" s="24">
        <v>8536508008</v>
      </c>
      <c r="B7572" s="25"/>
      <c r="C7572" s="26"/>
      <c r="D7572" s="27"/>
      <c r="E7572" s="27" t="s">
        <v>13108</v>
      </c>
      <c r="F7572" s="27" t="s">
        <v>13110</v>
      </c>
      <c r="G7572" s="28" t="s">
        <v>173</v>
      </c>
      <c r="H7572" s="27" t="s">
        <v>174</v>
      </c>
      <c r="I7572" s="118" t="s">
        <v>4731</v>
      </c>
      <c r="J7572" s="29">
        <v>51</v>
      </c>
      <c r="K7572" s="28" t="s">
        <v>162</v>
      </c>
      <c r="L7572" s="27" t="s">
        <v>397</v>
      </c>
      <c r="M7572" s="27" t="s">
        <v>164</v>
      </c>
      <c r="N7572" s="27" t="s">
        <v>18370</v>
      </c>
    </row>
    <row r="7573" spans="1:14" ht="16.5" customHeight="1">
      <c r="A7573" s="24">
        <v>8536901000</v>
      </c>
      <c r="B7573" s="25"/>
      <c r="C7573" s="26"/>
      <c r="D7573" s="27"/>
      <c r="E7573" s="27" t="s">
        <v>9206</v>
      </c>
      <c r="F7573" s="27" t="s">
        <v>13111</v>
      </c>
      <c r="G7573" s="28" t="s">
        <v>259</v>
      </c>
      <c r="H7573" s="27" t="s">
        <v>260</v>
      </c>
      <c r="I7573" s="118" t="s">
        <v>4735</v>
      </c>
      <c r="J7573" s="29">
        <v>395.35</v>
      </c>
      <c r="K7573" s="28" t="s">
        <v>162</v>
      </c>
      <c r="L7573" s="27" t="s">
        <v>397</v>
      </c>
      <c r="M7573" s="27" t="s">
        <v>164</v>
      </c>
      <c r="N7573" s="27" t="s">
        <v>18447</v>
      </c>
    </row>
    <row r="7574" spans="1:14" ht="16.5" customHeight="1">
      <c r="A7574" s="24">
        <v>8538909908</v>
      </c>
      <c r="B7574" s="25"/>
      <c r="C7574" s="26">
        <v>0.05</v>
      </c>
      <c r="D7574" s="27"/>
      <c r="E7574" s="27" t="s">
        <v>9207</v>
      </c>
      <c r="F7574" s="27" t="s">
        <v>9208</v>
      </c>
      <c r="G7574" s="28" t="s">
        <v>1288</v>
      </c>
      <c r="H7574" s="27" t="s">
        <v>1289</v>
      </c>
      <c r="I7574" s="118" t="s">
        <v>4763</v>
      </c>
      <c r="J7574" s="29">
        <v>418.2</v>
      </c>
      <c r="K7574" s="28" t="s">
        <v>162</v>
      </c>
      <c r="L7574" s="27" t="s">
        <v>397</v>
      </c>
      <c r="M7574" s="27" t="s">
        <v>164</v>
      </c>
      <c r="N7574" s="27" t="s">
        <v>18402</v>
      </c>
    </row>
    <row r="7575" spans="1:14" ht="16.5" customHeight="1">
      <c r="A7575" s="24">
        <v>8538909908</v>
      </c>
      <c r="B7575" s="25"/>
      <c r="C7575" s="26"/>
      <c r="D7575" s="27"/>
      <c r="E7575" s="27" t="s">
        <v>9207</v>
      </c>
      <c r="F7575" s="27" t="s">
        <v>13112</v>
      </c>
      <c r="G7575" s="28" t="s">
        <v>1288</v>
      </c>
      <c r="H7575" s="27" t="s">
        <v>1289</v>
      </c>
      <c r="I7575" s="118" t="s">
        <v>13113</v>
      </c>
      <c r="J7575" s="29">
        <v>25.5</v>
      </c>
      <c r="K7575" s="28" t="s">
        <v>162</v>
      </c>
      <c r="L7575" s="27" t="s">
        <v>397</v>
      </c>
      <c r="M7575" s="27" t="s">
        <v>164</v>
      </c>
      <c r="N7575" s="27" t="s">
        <v>18402</v>
      </c>
    </row>
    <row r="7576" spans="1:14" ht="16.5" customHeight="1">
      <c r="A7576" s="24">
        <v>8504403008</v>
      </c>
      <c r="B7576" s="25"/>
      <c r="C7576" s="26"/>
      <c r="D7576" s="27"/>
      <c r="E7576" s="27" t="s">
        <v>13114</v>
      </c>
      <c r="F7576" s="27" t="s">
        <v>13115</v>
      </c>
      <c r="G7576" s="28" t="s">
        <v>173</v>
      </c>
      <c r="H7576" s="27" t="s">
        <v>174</v>
      </c>
      <c r="I7576" s="118" t="s">
        <v>13116</v>
      </c>
      <c r="J7576" s="29">
        <v>4098.68</v>
      </c>
      <c r="K7576" s="28" t="s">
        <v>162</v>
      </c>
      <c r="L7576" s="27" t="s">
        <v>3413</v>
      </c>
      <c r="M7576" s="27" t="s">
        <v>164</v>
      </c>
      <c r="N7576" s="27" t="s">
        <v>3413</v>
      </c>
    </row>
    <row r="7577" spans="1:14" ht="16.5" customHeight="1">
      <c r="A7577" s="24">
        <v>8504509500</v>
      </c>
      <c r="B7577" s="25"/>
      <c r="C7577" s="26"/>
      <c r="D7577" s="27"/>
      <c r="E7577" s="27" t="s">
        <v>13117</v>
      </c>
      <c r="F7577" s="27" t="s">
        <v>13118</v>
      </c>
      <c r="G7577" s="28" t="s">
        <v>173</v>
      </c>
      <c r="H7577" s="27" t="s">
        <v>174</v>
      </c>
      <c r="I7577" s="118" t="s">
        <v>10425</v>
      </c>
      <c r="J7577" s="29">
        <v>33.83</v>
      </c>
      <c r="K7577" s="28" t="s">
        <v>162</v>
      </c>
      <c r="L7577" s="27" t="s">
        <v>42</v>
      </c>
      <c r="M7577" s="27" t="s">
        <v>164</v>
      </c>
      <c r="N7577" s="27" t="s">
        <v>18077</v>
      </c>
    </row>
    <row r="7578" spans="1:14" ht="16.5" customHeight="1">
      <c r="A7578" s="24">
        <v>8504509500</v>
      </c>
      <c r="B7578" s="25"/>
      <c r="C7578" s="26"/>
      <c r="D7578" s="27"/>
      <c r="E7578" s="27" t="s">
        <v>13117</v>
      </c>
      <c r="F7578" s="27" t="s">
        <v>13119</v>
      </c>
      <c r="G7578" s="28" t="s">
        <v>173</v>
      </c>
      <c r="H7578" s="27" t="s">
        <v>174</v>
      </c>
      <c r="I7578" s="118" t="s">
        <v>13120</v>
      </c>
      <c r="J7578" s="29">
        <v>251.95</v>
      </c>
      <c r="K7578" s="28" t="s">
        <v>162</v>
      </c>
      <c r="L7578" s="27" t="s">
        <v>250</v>
      </c>
      <c r="M7578" s="27" t="s">
        <v>164</v>
      </c>
      <c r="N7578" s="27" t="s">
        <v>18071</v>
      </c>
    </row>
    <row r="7579" spans="1:14" ht="16.5" customHeight="1">
      <c r="A7579" s="24">
        <v>8532210000</v>
      </c>
      <c r="B7579" s="25"/>
      <c r="C7579" s="26"/>
      <c r="D7579" s="27"/>
      <c r="E7579" s="27" t="s">
        <v>3067</v>
      </c>
      <c r="F7579" s="27" t="s">
        <v>13121</v>
      </c>
      <c r="G7579" s="28" t="s">
        <v>173</v>
      </c>
      <c r="H7579" s="27" t="s">
        <v>174</v>
      </c>
      <c r="I7579" s="118" t="s">
        <v>13122</v>
      </c>
      <c r="J7579" s="29">
        <v>28.95</v>
      </c>
      <c r="K7579" s="28" t="s">
        <v>162</v>
      </c>
      <c r="L7579" s="27" t="s">
        <v>250</v>
      </c>
      <c r="M7579" s="27" t="s">
        <v>164</v>
      </c>
      <c r="N7579" s="27" t="s">
        <v>18071</v>
      </c>
    </row>
    <row r="7580" spans="1:14" ht="16.5" customHeight="1">
      <c r="A7580" s="24">
        <v>8532210000</v>
      </c>
      <c r="B7580" s="25"/>
      <c r="C7580" s="26"/>
      <c r="D7580" s="27"/>
      <c r="E7580" s="27" t="s">
        <v>3067</v>
      </c>
      <c r="F7580" s="27" t="s">
        <v>13123</v>
      </c>
      <c r="G7580" s="28" t="s">
        <v>173</v>
      </c>
      <c r="H7580" s="27" t="s">
        <v>174</v>
      </c>
      <c r="I7580" s="118" t="s">
        <v>13124</v>
      </c>
      <c r="J7580" s="29">
        <v>10.79</v>
      </c>
      <c r="K7580" s="28" t="s">
        <v>162</v>
      </c>
      <c r="L7580" s="27" t="s">
        <v>250</v>
      </c>
      <c r="M7580" s="27" t="s">
        <v>164</v>
      </c>
      <c r="N7580" s="27" t="s">
        <v>18071</v>
      </c>
    </row>
    <row r="7581" spans="1:14" ht="16.5" customHeight="1">
      <c r="A7581" s="24">
        <v>8532210000</v>
      </c>
      <c r="B7581" s="25"/>
      <c r="C7581" s="26"/>
      <c r="D7581" s="27"/>
      <c r="E7581" s="27" t="s">
        <v>3067</v>
      </c>
      <c r="F7581" s="27" t="s">
        <v>13125</v>
      </c>
      <c r="G7581" s="28" t="s">
        <v>173</v>
      </c>
      <c r="H7581" s="27" t="s">
        <v>174</v>
      </c>
      <c r="I7581" s="118" t="s">
        <v>13126</v>
      </c>
      <c r="J7581" s="29">
        <v>88</v>
      </c>
      <c r="K7581" s="28" t="s">
        <v>162</v>
      </c>
      <c r="L7581" s="27" t="s">
        <v>236</v>
      </c>
      <c r="M7581" s="27" t="s">
        <v>164</v>
      </c>
      <c r="N7581" s="27" t="s">
        <v>18068</v>
      </c>
    </row>
    <row r="7582" spans="1:14" ht="16.5" customHeight="1">
      <c r="A7582" s="24">
        <v>8532210000</v>
      </c>
      <c r="B7582" s="25"/>
      <c r="C7582" s="26"/>
      <c r="D7582" s="27"/>
      <c r="E7582" s="27" t="s">
        <v>3067</v>
      </c>
      <c r="F7582" s="27" t="s">
        <v>13127</v>
      </c>
      <c r="G7582" s="28" t="s">
        <v>243</v>
      </c>
      <c r="H7582" s="27" t="s">
        <v>244</v>
      </c>
      <c r="I7582" s="118" t="s">
        <v>13128</v>
      </c>
      <c r="J7582" s="29">
        <v>1.72</v>
      </c>
      <c r="K7582" s="28" t="s">
        <v>162</v>
      </c>
      <c r="L7582" s="27" t="s">
        <v>218</v>
      </c>
      <c r="M7582" s="27" t="s">
        <v>164</v>
      </c>
      <c r="N7582" s="27" t="s">
        <v>18066</v>
      </c>
    </row>
    <row r="7583" spans="1:14" ht="16.5" customHeight="1">
      <c r="A7583" s="24">
        <v>8532210000</v>
      </c>
      <c r="B7583" s="25"/>
      <c r="C7583" s="26"/>
      <c r="D7583" s="27"/>
      <c r="E7583" s="27" t="s">
        <v>3067</v>
      </c>
      <c r="F7583" s="27" t="s">
        <v>13129</v>
      </c>
      <c r="G7583" s="28" t="s">
        <v>243</v>
      </c>
      <c r="H7583" s="27" t="s">
        <v>244</v>
      </c>
      <c r="I7583" s="118" t="s">
        <v>13130</v>
      </c>
      <c r="J7583" s="29">
        <v>0.43</v>
      </c>
      <c r="K7583" s="28" t="s">
        <v>162</v>
      </c>
      <c r="L7583" s="27" t="s">
        <v>218</v>
      </c>
      <c r="M7583" s="27" t="s">
        <v>164</v>
      </c>
      <c r="N7583" s="27" t="s">
        <v>18066</v>
      </c>
    </row>
    <row r="7584" spans="1:14" ht="16.5" customHeight="1">
      <c r="A7584" s="24">
        <v>8532240000</v>
      </c>
      <c r="B7584" s="25"/>
      <c r="C7584" s="26"/>
      <c r="D7584" s="27"/>
      <c r="E7584" s="27" t="s">
        <v>13131</v>
      </c>
      <c r="F7584" s="27" t="s">
        <v>13132</v>
      </c>
      <c r="G7584" s="28" t="s">
        <v>173</v>
      </c>
      <c r="H7584" s="27" t="s">
        <v>174</v>
      </c>
      <c r="I7584" s="118" t="s">
        <v>13133</v>
      </c>
      <c r="J7584" s="29">
        <v>3.69</v>
      </c>
      <c r="K7584" s="28" t="s">
        <v>162</v>
      </c>
      <c r="L7584" s="27" t="s">
        <v>272</v>
      </c>
      <c r="M7584" s="27" t="s">
        <v>164</v>
      </c>
      <c r="N7584" s="27" t="s">
        <v>18073</v>
      </c>
    </row>
    <row r="7585" spans="1:14" ht="16.5" customHeight="1">
      <c r="A7585" s="24">
        <v>8532240000</v>
      </c>
      <c r="B7585" s="25"/>
      <c r="C7585" s="26"/>
      <c r="D7585" s="27"/>
      <c r="E7585" s="27" t="s">
        <v>13131</v>
      </c>
      <c r="F7585" s="27" t="s">
        <v>4885</v>
      </c>
      <c r="G7585" s="28" t="s">
        <v>173</v>
      </c>
      <c r="H7585" s="27" t="s">
        <v>174</v>
      </c>
      <c r="I7585" s="118" t="s">
        <v>3218</v>
      </c>
      <c r="J7585" s="29">
        <v>24</v>
      </c>
      <c r="K7585" s="28" t="s">
        <v>162</v>
      </c>
      <c r="L7585" s="27" t="s">
        <v>218</v>
      </c>
      <c r="M7585" s="27" t="s">
        <v>164</v>
      </c>
      <c r="N7585" s="27" t="s">
        <v>18066</v>
      </c>
    </row>
    <row r="7586" spans="1:14" ht="16.5" customHeight="1">
      <c r="A7586" s="24">
        <v>8532240000</v>
      </c>
      <c r="B7586" s="25"/>
      <c r="C7586" s="26"/>
      <c r="D7586" s="27"/>
      <c r="E7586" s="27" t="s">
        <v>13131</v>
      </c>
      <c r="F7586" s="27" t="s">
        <v>4886</v>
      </c>
      <c r="G7586" s="28" t="s">
        <v>173</v>
      </c>
      <c r="H7586" s="27" t="s">
        <v>174</v>
      </c>
      <c r="I7586" s="118" t="s">
        <v>4887</v>
      </c>
      <c r="J7586" s="29">
        <v>12.8</v>
      </c>
      <c r="K7586" s="28" t="s">
        <v>162</v>
      </c>
      <c r="L7586" s="27" t="s">
        <v>218</v>
      </c>
      <c r="M7586" s="27" t="s">
        <v>164</v>
      </c>
      <c r="N7586" s="27" t="s">
        <v>18066</v>
      </c>
    </row>
    <row r="7587" spans="1:14" ht="16.5" customHeight="1">
      <c r="A7587" s="24">
        <v>8532240000</v>
      </c>
      <c r="B7587" s="25"/>
      <c r="C7587" s="26"/>
      <c r="D7587" s="27"/>
      <c r="E7587" s="27" t="s">
        <v>13131</v>
      </c>
      <c r="F7587" s="27" t="s">
        <v>13134</v>
      </c>
      <c r="G7587" s="28" t="s">
        <v>173</v>
      </c>
      <c r="H7587" s="27" t="s">
        <v>174</v>
      </c>
      <c r="I7587" s="118" t="s">
        <v>10264</v>
      </c>
      <c r="J7587" s="29">
        <v>35</v>
      </c>
      <c r="K7587" s="28" t="s">
        <v>162</v>
      </c>
      <c r="L7587" s="27" t="s">
        <v>236</v>
      </c>
      <c r="M7587" s="27" t="s">
        <v>164</v>
      </c>
      <c r="N7587" s="27" t="s">
        <v>18068</v>
      </c>
    </row>
    <row r="7588" spans="1:14" ht="16.5" customHeight="1">
      <c r="A7588" s="24">
        <v>8532240000</v>
      </c>
      <c r="B7588" s="25"/>
      <c r="C7588" s="26"/>
      <c r="D7588" s="27"/>
      <c r="E7588" s="27" t="s">
        <v>13131</v>
      </c>
      <c r="F7588" s="27" t="s">
        <v>13135</v>
      </c>
      <c r="G7588" s="28" t="s">
        <v>173</v>
      </c>
      <c r="H7588" s="27" t="s">
        <v>174</v>
      </c>
      <c r="I7588" s="118" t="s">
        <v>10691</v>
      </c>
      <c r="J7588" s="29">
        <v>0.88</v>
      </c>
      <c r="K7588" s="28" t="s">
        <v>162</v>
      </c>
      <c r="L7588" s="27" t="s">
        <v>218</v>
      </c>
      <c r="M7588" s="27" t="s">
        <v>164</v>
      </c>
      <c r="N7588" s="27" t="s">
        <v>18066</v>
      </c>
    </row>
    <row r="7589" spans="1:14" ht="16.5" customHeight="1">
      <c r="A7589" s="24">
        <v>8532240000</v>
      </c>
      <c r="B7589" s="25"/>
      <c r="C7589" s="26"/>
      <c r="D7589" s="27"/>
      <c r="E7589" s="27" t="s">
        <v>13131</v>
      </c>
      <c r="F7589" s="27" t="s">
        <v>13136</v>
      </c>
      <c r="G7589" s="28" t="s">
        <v>173</v>
      </c>
      <c r="H7589" s="27" t="s">
        <v>174</v>
      </c>
      <c r="I7589" s="118" t="s">
        <v>13137</v>
      </c>
      <c r="J7589" s="29">
        <v>3.72</v>
      </c>
      <c r="K7589" s="28" t="s">
        <v>162</v>
      </c>
      <c r="L7589" s="27" t="s">
        <v>218</v>
      </c>
      <c r="M7589" s="27" t="s">
        <v>164</v>
      </c>
      <c r="N7589" s="27" t="s">
        <v>18066</v>
      </c>
    </row>
    <row r="7590" spans="1:14" ht="16.5" customHeight="1">
      <c r="A7590" s="24">
        <v>8532240000</v>
      </c>
      <c r="B7590" s="25"/>
      <c r="C7590" s="26"/>
      <c r="D7590" s="27"/>
      <c r="E7590" s="27" t="s">
        <v>13131</v>
      </c>
      <c r="F7590" s="27" t="s">
        <v>13138</v>
      </c>
      <c r="G7590" s="28" t="s">
        <v>173</v>
      </c>
      <c r="H7590" s="27" t="s">
        <v>174</v>
      </c>
      <c r="I7590" s="118" t="s">
        <v>13139</v>
      </c>
      <c r="J7590" s="29">
        <v>96</v>
      </c>
      <c r="K7590" s="28" t="s">
        <v>162</v>
      </c>
      <c r="L7590" s="27" t="s">
        <v>218</v>
      </c>
      <c r="M7590" s="27" t="s">
        <v>164</v>
      </c>
      <c r="N7590" s="27" t="s">
        <v>18066</v>
      </c>
    </row>
    <row r="7591" spans="1:14" ht="16.5" customHeight="1">
      <c r="A7591" s="24">
        <v>8532240000</v>
      </c>
      <c r="B7591" s="25"/>
      <c r="C7591" s="26"/>
      <c r="D7591" s="27"/>
      <c r="E7591" s="27" t="s">
        <v>13131</v>
      </c>
      <c r="F7591" s="27" t="s">
        <v>13140</v>
      </c>
      <c r="G7591" s="28" t="s">
        <v>173</v>
      </c>
      <c r="H7591" s="27" t="s">
        <v>174</v>
      </c>
      <c r="I7591" s="118" t="s">
        <v>13141</v>
      </c>
      <c r="J7591" s="29">
        <v>38.799999999999997</v>
      </c>
      <c r="K7591" s="28" t="s">
        <v>162</v>
      </c>
      <c r="L7591" s="27" t="s">
        <v>218</v>
      </c>
      <c r="M7591" s="27" t="s">
        <v>164</v>
      </c>
      <c r="N7591" s="27" t="s">
        <v>18066</v>
      </c>
    </row>
    <row r="7592" spans="1:14" ht="16.5" customHeight="1">
      <c r="A7592" s="24">
        <v>8532240000</v>
      </c>
      <c r="B7592" s="25"/>
      <c r="C7592" s="26"/>
      <c r="D7592" s="27"/>
      <c r="E7592" s="27" t="s">
        <v>13131</v>
      </c>
      <c r="F7592" s="27" t="s">
        <v>13142</v>
      </c>
      <c r="G7592" s="28" t="s">
        <v>173</v>
      </c>
      <c r="H7592" s="27" t="s">
        <v>174</v>
      </c>
      <c r="I7592" s="118" t="s">
        <v>13143</v>
      </c>
      <c r="J7592" s="29">
        <v>11</v>
      </c>
      <c r="K7592" s="28" t="s">
        <v>162</v>
      </c>
      <c r="L7592" s="27" t="s">
        <v>218</v>
      </c>
      <c r="M7592" s="27" t="s">
        <v>164</v>
      </c>
      <c r="N7592" s="27" t="s">
        <v>18066</v>
      </c>
    </row>
    <row r="7593" spans="1:14" ht="16.5" customHeight="1">
      <c r="A7593" s="24">
        <v>8532240000</v>
      </c>
      <c r="B7593" s="25"/>
      <c r="C7593" s="26"/>
      <c r="D7593" s="27"/>
      <c r="E7593" s="27" t="s">
        <v>13131</v>
      </c>
      <c r="F7593" s="27" t="s">
        <v>13144</v>
      </c>
      <c r="G7593" s="28" t="s">
        <v>173</v>
      </c>
      <c r="H7593" s="27" t="s">
        <v>174</v>
      </c>
      <c r="I7593" s="118" t="s">
        <v>13145</v>
      </c>
      <c r="J7593" s="29">
        <v>45.5</v>
      </c>
      <c r="K7593" s="28" t="s">
        <v>162</v>
      </c>
      <c r="L7593" s="27" t="s">
        <v>218</v>
      </c>
      <c r="M7593" s="27" t="s">
        <v>164</v>
      </c>
      <c r="N7593" s="27" t="s">
        <v>18066</v>
      </c>
    </row>
    <row r="7594" spans="1:14" ht="16.5" customHeight="1">
      <c r="A7594" s="24">
        <v>8532240000</v>
      </c>
      <c r="B7594" s="25"/>
      <c r="C7594" s="26"/>
      <c r="D7594" s="27"/>
      <c r="E7594" s="27" t="s">
        <v>13131</v>
      </c>
      <c r="F7594" s="27" t="s">
        <v>13146</v>
      </c>
      <c r="G7594" s="28" t="s">
        <v>173</v>
      </c>
      <c r="H7594" s="27" t="s">
        <v>174</v>
      </c>
      <c r="I7594" s="118" t="s">
        <v>13147</v>
      </c>
      <c r="J7594" s="29">
        <v>11</v>
      </c>
      <c r="K7594" s="28" t="s">
        <v>162</v>
      </c>
      <c r="L7594" s="27" t="s">
        <v>218</v>
      </c>
      <c r="M7594" s="27" t="s">
        <v>164</v>
      </c>
      <c r="N7594" s="27" t="s">
        <v>18066</v>
      </c>
    </row>
    <row r="7595" spans="1:14" ht="16.5" customHeight="1">
      <c r="A7595" s="24">
        <v>8532240000</v>
      </c>
      <c r="B7595" s="25"/>
      <c r="C7595" s="26"/>
      <c r="D7595" s="27"/>
      <c r="E7595" s="27" t="s">
        <v>13148</v>
      </c>
      <c r="F7595" s="27" t="s">
        <v>13149</v>
      </c>
      <c r="G7595" s="28" t="s">
        <v>282</v>
      </c>
      <c r="H7595" s="27" t="s">
        <v>283</v>
      </c>
      <c r="I7595" s="118" t="s">
        <v>13150</v>
      </c>
      <c r="J7595" s="29">
        <v>56</v>
      </c>
      <c r="K7595" s="28" t="s">
        <v>162</v>
      </c>
      <c r="L7595" s="27" t="s">
        <v>218</v>
      </c>
      <c r="M7595" s="27" t="s">
        <v>164</v>
      </c>
      <c r="N7595" s="27" t="s">
        <v>18066</v>
      </c>
    </row>
    <row r="7596" spans="1:14" ht="16.5" customHeight="1">
      <c r="A7596" s="24">
        <v>8532240000</v>
      </c>
      <c r="B7596" s="25"/>
      <c r="C7596" s="26"/>
      <c r="D7596" s="27"/>
      <c r="E7596" s="27" t="s">
        <v>13148</v>
      </c>
      <c r="F7596" s="27" t="s">
        <v>4895</v>
      </c>
      <c r="G7596" s="28" t="s">
        <v>282</v>
      </c>
      <c r="H7596" s="27" t="s">
        <v>283</v>
      </c>
      <c r="I7596" s="118" t="s">
        <v>4896</v>
      </c>
      <c r="J7596" s="29">
        <v>44.4</v>
      </c>
      <c r="K7596" s="28" t="s">
        <v>162</v>
      </c>
      <c r="L7596" s="27" t="s">
        <v>218</v>
      </c>
      <c r="M7596" s="27" t="s">
        <v>164</v>
      </c>
      <c r="N7596" s="27" t="s">
        <v>18066</v>
      </c>
    </row>
    <row r="7597" spans="1:14" ht="16.5" customHeight="1">
      <c r="A7597" s="24">
        <v>8532240000</v>
      </c>
      <c r="B7597" s="25"/>
      <c r="C7597" s="26"/>
      <c r="D7597" s="27"/>
      <c r="E7597" s="27" t="s">
        <v>13148</v>
      </c>
      <c r="F7597" s="27" t="s">
        <v>13135</v>
      </c>
      <c r="G7597" s="28" t="s">
        <v>282</v>
      </c>
      <c r="H7597" s="27" t="s">
        <v>283</v>
      </c>
      <c r="I7597" s="118" t="s">
        <v>10665</v>
      </c>
      <c r="J7597" s="29">
        <v>50.4</v>
      </c>
      <c r="K7597" s="28" t="s">
        <v>162</v>
      </c>
      <c r="L7597" s="27" t="s">
        <v>218</v>
      </c>
      <c r="M7597" s="27" t="s">
        <v>164</v>
      </c>
      <c r="N7597" s="27" t="s">
        <v>18066</v>
      </c>
    </row>
    <row r="7598" spans="1:14" ht="16.5" customHeight="1">
      <c r="A7598" s="24">
        <v>8532240000</v>
      </c>
      <c r="B7598" s="25"/>
      <c r="C7598" s="26"/>
      <c r="D7598" s="27"/>
      <c r="E7598" s="27" t="s">
        <v>13148</v>
      </c>
      <c r="F7598" s="27" t="s">
        <v>13144</v>
      </c>
      <c r="G7598" s="28" t="s">
        <v>282</v>
      </c>
      <c r="H7598" s="27" t="s">
        <v>283</v>
      </c>
      <c r="I7598" s="118" t="s">
        <v>10689</v>
      </c>
      <c r="J7598" s="29">
        <v>10.52</v>
      </c>
      <c r="K7598" s="28" t="s">
        <v>162</v>
      </c>
      <c r="L7598" s="27" t="s">
        <v>218</v>
      </c>
      <c r="M7598" s="27" t="s">
        <v>164</v>
      </c>
      <c r="N7598" s="27" t="s">
        <v>18066</v>
      </c>
    </row>
    <row r="7599" spans="1:14" ht="16.5" customHeight="1">
      <c r="A7599" s="24">
        <v>8532240000</v>
      </c>
      <c r="B7599" s="25"/>
      <c r="C7599" s="26"/>
      <c r="D7599" s="27"/>
      <c r="E7599" s="27" t="s">
        <v>13148</v>
      </c>
      <c r="F7599" s="27" t="s">
        <v>13151</v>
      </c>
      <c r="G7599" s="28" t="s">
        <v>282</v>
      </c>
      <c r="H7599" s="27" t="s">
        <v>283</v>
      </c>
      <c r="I7599" s="118" t="s">
        <v>13152</v>
      </c>
      <c r="J7599" s="29">
        <v>298.39999999999998</v>
      </c>
      <c r="K7599" s="28" t="s">
        <v>162</v>
      </c>
      <c r="L7599" s="27" t="s">
        <v>42</v>
      </c>
      <c r="M7599" s="27" t="s">
        <v>164</v>
      </c>
      <c r="N7599" s="27" t="s">
        <v>18077</v>
      </c>
    </row>
    <row r="7600" spans="1:14" ht="16.5" customHeight="1">
      <c r="A7600" s="24">
        <v>8533100000</v>
      </c>
      <c r="B7600" s="25"/>
      <c r="C7600" s="26"/>
      <c r="D7600" s="27"/>
      <c r="E7600" s="27" t="s">
        <v>11655</v>
      </c>
      <c r="F7600" s="27" t="s">
        <v>13153</v>
      </c>
      <c r="G7600" s="28" t="s">
        <v>173</v>
      </c>
      <c r="H7600" s="27" t="s">
        <v>174</v>
      </c>
      <c r="I7600" s="118" t="s">
        <v>13154</v>
      </c>
      <c r="J7600" s="29">
        <v>0.44</v>
      </c>
      <c r="K7600" s="28" t="s">
        <v>162</v>
      </c>
      <c r="L7600" s="27" t="s">
        <v>272</v>
      </c>
      <c r="M7600" s="27" t="s">
        <v>164</v>
      </c>
      <c r="N7600" s="27" t="s">
        <v>18073</v>
      </c>
    </row>
    <row r="7601" spans="1:14" ht="16.5" customHeight="1">
      <c r="A7601" s="24">
        <v>8533100000</v>
      </c>
      <c r="B7601" s="25"/>
      <c r="C7601" s="26"/>
      <c r="D7601" s="27"/>
      <c r="E7601" s="27" t="s">
        <v>11655</v>
      </c>
      <c r="F7601" s="27" t="s">
        <v>13155</v>
      </c>
      <c r="G7601" s="28" t="s">
        <v>173</v>
      </c>
      <c r="H7601" s="27" t="s">
        <v>174</v>
      </c>
      <c r="I7601" s="118" t="s">
        <v>13156</v>
      </c>
      <c r="J7601" s="29">
        <v>42.16</v>
      </c>
      <c r="K7601" s="28" t="s">
        <v>162</v>
      </c>
      <c r="L7601" s="27" t="s">
        <v>372</v>
      </c>
      <c r="M7601" s="27" t="s">
        <v>164</v>
      </c>
      <c r="N7601" s="27" t="s">
        <v>1383</v>
      </c>
    </row>
    <row r="7602" spans="1:14" ht="16.5" customHeight="1">
      <c r="A7602" s="24">
        <v>8533100000</v>
      </c>
      <c r="B7602" s="25"/>
      <c r="C7602" s="26"/>
      <c r="D7602" s="27"/>
      <c r="E7602" s="27" t="s">
        <v>13157</v>
      </c>
      <c r="F7602" s="27" t="s">
        <v>13158</v>
      </c>
      <c r="G7602" s="28" t="s">
        <v>159</v>
      </c>
      <c r="H7602" s="27" t="s">
        <v>160</v>
      </c>
      <c r="I7602" s="118" t="s">
        <v>13159</v>
      </c>
      <c r="J7602" s="29">
        <v>4.5</v>
      </c>
      <c r="K7602" s="28" t="s">
        <v>162</v>
      </c>
      <c r="L7602" s="27" t="s">
        <v>372</v>
      </c>
      <c r="M7602" s="27" t="s">
        <v>164</v>
      </c>
      <c r="N7602" s="27" t="s">
        <v>1383</v>
      </c>
    </row>
    <row r="7603" spans="1:14" ht="16.5" customHeight="1">
      <c r="A7603" s="24">
        <v>8533100000</v>
      </c>
      <c r="B7603" s="25"/>
      <c r="C7603" s="26"/>
      <c r="D7603" s="27"/>
      <c r="E7603" s="27" t="s">
        <v>13157</v>
      </c>
      <c r="F7603" s="27" t="s">
        <v>13155</v>
      </c>
      <c r="G7603" s="28" t="s">
        <v>159</v>
      </c>
      <c r="H7603" s="27" t="s">
        <v>160</v>
      </c>
      <c r="I7603" s="118" t="s">
        <v>13160</v>
      </c>
      <c r="J7603" s="29">
        <v>17.5</v>
      </c>
      <c r="K7603" s="28" t="s">
        <v>162</v>
      </c>
      <c r="L7603" s="27" t="s">
        <v>372</v>
      </c>
      <c r="M7603" s="27" t="s">
        <v>164</v>
      </c>
      <c r="N7603" s="27" t="s">
        <v>1383</v>
      </c>
    </row>
    <row r="7604" spans="1:14" ht="16.5" customHeight="1">
      <c r="A7604" s="24">
        <v>8533100000</v>
      </c>
      <c r="B7604" s="25"/>
      <c r="C7604" s="26"/>
      <c r="D7604" s="27"/>
      <c r="E7604" s="27" t="s">
        <v>13157</v>
      </c>
      <c r="F7604" s="27" t="s">
        <v>13161</v>
      </c>
      <c r="G7604" s="28" t="s">
        <v>159</v>
      </c>
      <c r="H7604" s="27" t="s">
        <v>160</v>
      </c>
      <c r="I7604" s="118" t="s">
        <v>13162</v>
      </c>
      <c r="J7604" s="29">
        <v>10</v>
      </c>
      <c r="K7604" s="28" t="s">
        <v>162</v>
      </c>
      <c r="L7604" s="27" t="s">
        <v>372</v>
      </c>
      <c r="M7604" s="27" t="s">
        <v>164</v>
      </c>
      <c r="N7604" s="27" t="s">
        <v>1383</v>
      </c>
    </row>
    <row r="7605" spans="1:14" ht="16.5" customHeight="1">
      <c r="A7605" s="24">
        <v>8533100000</v>
      </c>
      <c r="B7605" s="25"/>
      <c r="C7605" s="26"/>
      <c r="D7605" s="27"/>
      <c r="E7605" s="27" t="s">
        <v>13157</v>
      </c>
      <c r="F7605" s="27" t="s">
        <v>13163</v>
      </c>
      <c r="G7605" s="28" t="s">
        <v>159</v>
      </c>
      <c r="H7605" s="27" t="s">
        <v>160</v>
      </c>
      <c r="I7605" s="118" t="s">
        <v>13164</v>
      </c>
      <c r="J7605" s="29">
        <v>5</v>
      </c>
      <c r="K7605" s="28" t="s">
        <v>162</v>
      </c>
      <c r="L7605" s="27" t="s">
        <v>372</v>
      </c>
      <c r="M7605" s="27" t="s">
        <v>164</v>
      </c>
      <c r="N7605" s="27" t="s">
        <v>1383</v>
      </c>
    </row>
    <row r="7606" spans="1:14" ht="16.5" customHeight="1">
      <c r="A7606" s="24">
        <v>8533100000</v>
      </c>
      <c r="B7606" s="25"/>
      <c r="C7606" s="26"/>
      <c r="D7606" s="27"/>
      <c r="E7606" s="27" t="s">
        <v>13157</v>
      </c>
      <c r="F7606" s="27" t="s">
        <v>13165</v>
      </c>
      <c r="G7606" s="28" t="s">
        <v>159</v>
      </c>
      <c r="H7606" s="27" t="s">
        <v>160</v>
      </c>
      <c r="I7606" s="118" t="s">
        <v>13022</v>
      </c>
      <c r="J7606" s="29">
        <v>5</v>
      </c>
      <c r="K7606" s="28" t="s">
        <v>162</v>
      </c>
      <c r="L7606" s="27" t="s">
        <v>372</v>
      </c>
      <c r="M7606" s="27" t="s">
        <v>164</v>
      </c>
      <c r="N7606" s="27" t="s">
        <v>1383</v>
      </c>
    </row>
    <row r="7607" spans="1:14" ht="16.5" customHeight="1">
      <c r="A7607" s="24">
        <v>8533100000</v>
      </c>
      <c r="B7607" s="25"/>
      <c r="C7607" s="26"/>
      <c r="D7607" s="27"/>
      <c r="E7607" s="27" t="s">
        <v>13157</v>
      </c>
      <c r="F7607" s="27" t="s">
        <v>13165</v>
      </c>
      <c r="G7607" s="28" t="s">
        <v>159</v>
      </c>
      <c r="H7607" s="27" t="s">
        <v>160</v>
      </c>
      <c r="I7607" s="118" t="s">
        <v>7789</v>
      </c>
      <c r="J7607" s="29">
        <v>36</v>
      </c>
      <c r="K7607" s="28" t="s">
        <v>162</v>
      </c>
      <c r="L7607" s="27" t="s">
        <v>372</v>
      </c>
      <c r="M7607" s="27" t="s">
        <v>164</v>
      </c>
      <c r="N7607" s="27" t="s">
        <v>1383</v>
      </c>
    </row>
    <row r="7608" spans="1:14" ht="16.5" customHeight="1">
      <c r="A7608" s="24">
        <v>8533100000</v>
      </c>
      <c r="B7608" s="25"/>
      <c r="C7608" s="26"/>
      <c r="D7608" s="27"/>
      <c r="E7608" s="27" t="s">
        <v>13157</v>
      </c>
      <c r="F7608" s="27" t="s">
        <v>13165</v>
      </c>
      <c r="G7608" s="28" t="s">
        <v>159</v>
      </c>
      <c r="H7608" s="27" t="s">
        <v>160</v>
      </c>
      <c r="I7608" s="118" t="s">
        <v>5541</v>
      </c>
      <c r="J7608" s="29">
        <v>3.5</v>
      </c>
      <c r="K7608" s="28" t="s">
        <v>162</v>
      </c>
      <c r="L7608" s="27" t="s">
        <v>372</v>
      </c>
      <c r="M7608" s="27" t="s">
        <v>164</v>
      </c>
      <c r="N7608" s="27" t="s">
        <v>1383</v>
      </c>
    </row>
    <row r="7609" spans="1:14" ht="16.5" customHeight="1">
      <c r="A7609" s="24">
        <v>8533100000</v>
      </c>
      <c r="B7609" s="25"/>
      <c r="C7609" s="26"/>
      <c r="D7609" s="27"/>
      <c r="E7609" s="27" t="s">
        <v>13157</v>
      </c>
      <c r="F7609" s="27" t="s">
        <v>13166</v>
      </c>
      <c r="G7609" s="28" t="s">
        <v>159</v>
      </c>
      <c r="H7609" s="27" t="s">
        <v>160</v>
      </c>
      <c r="I7609" s="118" t="s">
        <v>7759</v>
      </c>
      <c r="J7609" s="29">
        <v>6</v>
      </c>
      <c r="K7609" s="28" t="s">
        <v>162</v>
      </c>
      <c r="L7609" s="27" t="s">
        <v>372</v>
      </c>
      <c r="M7609" s="27" t="s">
        <v>164</v>
      </c>
      <c r="N7609" s="27" t="s">
        <v>1383</v>
      </c>
    </row>
    <row r="7610" spans="1:14" ht="16.5" customHeight="1">
      <c r="A7610" s="24">
        <v>8533100000</v>
      </c>
      <c r="B7610" s="25"/>
      <c r="C7610" s="26"/>
      <c r="D7610" s="27"/>
      <c r="E7610" s="27" t="s">
        <v>13157</v>
      </c>
      <c r="F7610" s="27" t="s">
        <v>13167</v>
      </c>
      <c r="G7610" s="28" t="s">
        <v>159</v>
      </c>
      <c r="H7610" s="27" t="s">
        <v>160</v>
      </c>
      <c r="I7610" s="118" t="s">
        <v>8944</v>
      </c>
      <c r="J7610" s="29">
        <v>10</v>
      </c>
      <c r="K7610" s="28" t="s">
        <v>162</v>
      </c>
      <c r="L7610" s="27" t="s">
        <v>372</v>
      </c>
      <c r="M7610" s="27" t="s">
        <v>164</v>
      </c>
      <c r="N7610" s="27" t="s">
        <v>1383</v>
      </c>
    </row>
    <row r="7611" spans="1:14" ht="16.5" customHeight="1">
      <c r="A7611" s="24">
        <v>8533100000</v>
      </c>
      <c r="B7611" s="25"/>
      <c r="C7611" s="26"/>
      <c r="D7611" s="27"/>
      <c r="E7611" s="27" t="s">
        <v>13157</v>
      </c>
      <c r="F7611" s="27" t="s">
        <v>13168</v>
      </c>
      <c r="G7611" s="28" t="s">
        <v>159</v>
      </c>
      <c r="H7611" s="27" t="s">
        <v>160</v>
      </c>
      <c r="I7611" s="118" t="s">
        <v>13169</v>
      </c>
      <c r="J7611" s="29">
        <v>6</v>
      </c>
      <c r="K7611" s="28" t="s">
        <v>162</v>
      </c>
      <c r="L7611" s="27" t="s">
        <v>372</v>
      </c>
      <c r="M7611" s="27" t="s">
        <v>164</v>
      </c>
      <c r="N7611" s="27" t="s">
        <v>1383</v>
      </c>
    </row>
    <row r="7612" spans="1:14" ht="16.5" customHeight="1">
      <c r="A7612" s="24">
        <v>8533100000</v>
      </c>
      <c r="B7612" s="25"/>
      <c r="C7612" s="26"/>
      <c r="D7612" s="27"/>
      <c r="E7612" s="27" t="s">
        <v>13157</v>
      </c>
      <c r="F7612" s="27" t="s">
        <v>13170</v>
      </c>
      <c r="G7612" s="28" t="s">
        <v>159</v>
      </c>
      <c r="H7612" s="27" t="s">
        <v>160</v>
      </c>
      <c r="I7612" s="118" t="s">
        <v>13001</v>
      </c>
      <c r="J7612" s="29">
        <v>3.5</v>
      </c>
      <c r="K7612" s="28" t="s">
        <v>162</v>
      </c>
      <c r="L7612" s="27" t="s">
        <v>372</v>
      </c>
      <c r="M7612" s="27" t="s">
        <v>164</v>
      </c>
      <c r="N7612" s="27" t="s">
        <v>1383</v>
      </c>
    </row>
    <row r="7613" spans="1:14" ht="16.5" customHeight="1">
      <c r="A7613" s="24">
        <v>8533100000</v>
      </c>
      <c r="B7613" s="25"/>
      <c r="C7613" s="26"/>
      <c r="D7613" s="27"/>
      <c r="E7613" s="27" t="s">
        <v>13157</v>
      </c>
      <c r="F7613" s="27" t="s">
        <v>13171</v>
      </c>
      <c r="G7613" s="28" t="s">
        <v>159</v>
      </c>
      <c r="H7613" s="27" t="s">
        <v>160</v>
      </c>
      <c r="I7613" s="118" t="s">
        <v>13172</v>
      </c>
      <c r="J7613" s="29">
        <v>3.5</v>
      </c>
      <c r="K7613" s="28" t="s">
        <v>162</v>
      </c>
      <c r="L7613" s="27" t="s">
        <v>372</v>
      </c>
      <c r="M7613" s="27" t="s">
        <v>164</v>
      </c>
      <c r="N7613" s="27" t="s">
        <v>1383</v>
      </c>
    </row>
    <row r="7614" spans="1:14" ht="16.5" customHeight="1">
      <c r="A7614" s="24">
        <v>8533100000</v>
      </c>
      <c r="B7614" s="25"/>
      <c r="C7614" s="26"/>
      <c r="D7614" s="27"/>
      <c r="E7614" s="27" t="s">
        <v>13157</v>
      </c>
      <c r="F7614" s="27" t="s">
        <v>13173</v>
      </c>
      <c r="G7614" s="28" t="s">
        <v>159</v>
      </c>
      <c r="H7614" s="27" t="s">
        <v>160</v>
      </c>
      <c r="I7614" s="118" t="s">
        <v>13174</v>
      </c>
      <c r="J7614" s="29">
        <v>3.5</v>
      </c>
      <c r="K7614" s="28" t="s">
        <v>162</v>
      </c>
      <c r="L7614" s="27" t="s">
        <v>372</v>
      </c>
      <c r="M7614" s="27" t="s">
        <v>164</v>
      </c>
      <c r="N7614" s="27" t="s">
        <v>1383</v>
      </c>
    </row>
    <row r="7615" spans="1:14" ht="16.5" customHeight="1">
      <c r="A7615" s="24">
        <v>8533100000</v>
      </c>
      <c r="B7615" s="25"/>
      <c r="C7615" s="26"/>
      <c r="D7615" s="27"/>
      <c r="E7615" s="27" t="s">
        <v>13157</v>
      </c>
      <c r="F7615" s="27" t="s">
        <v>13175</v>
      </c>
      <c r="G7615" s="28" t="s">
        <v>159</v>
      </c>
      <c r="H7615" s="27" t="s">
        <v>160</v>
      </c>
      <c r="I7615" s="118" t="s">
        <v>13005</v>
      </c>
      <c r="J7615" s="29">
        <v>3.5</v>
      </c>
      <c r="K7615" s="28" t="s">
        <v>162</v>
      </c>
      <c r="L7615" s="27" t="s">
        <v>372</v>
      </c>
      <c r="M7615" s="27" t="s">
        <v>164</v>
      </c>
      <c r="N7615" s="27" t="s">
        <v>1383</v>
      </c>
    </row>
    <row r="7616" spans="1:14" ht="16.5" customHeight="1">
      <c r="A7616" s="24">
        <v>8533100000</v>
      </c>
      <c r="B7616" s="25"/>
      <c r="C7616" s="26"/>
      <c r="D7616" s="27"/>
      <c r="E7616" s="27" t="s">
        <v>13157</v>
      </c>
      <c r="F7616" s="27" t="s">
        <v>13176</v>
      </c>
      <c r="G7616" s="28" t="s">
        <v>159</v>
      </c>
      <c r="H7616" s="27" t="s">
        <v>160</v>
      </c>
      <c r="I7616" s="118" t="s">
        <v>13177</v>
      </c>
      <c r="J7616" s="29">
        <v>6</v>
      </c>
      <c r="K7616" s="28" t="s">
        <v>162</v>
      </c>
      <c r="L7616" s="27" t="s">
        <v>372</v>
      </c>
      <c r="M7616" s="27" t="s">
        <v>164</v>
      </c>
      <c r="N7616" s="27" t="s">
        <v>1383</v>
      </c>
    </row>
    <row r="7617" spans="1:14" ht="16.5" customHeight="1">
      <c r="A7617" s="24">
        <v>8533100000</v>
      </c>
      <c r="B7617" s="25"/>
      <c r="C7617" s="26"/>
      <c r="D7617" s="27"/>
      <c r="E7617" s="27" t="s">
        <v>13157</v>
      </c>
      <c r="F7617" s="27" t="s">
        <v>4926</v>
      </c>
      <c r="G7617" s="28" t="s">
        <v>159</v>
      </c>
      <c r="H7617" s="27" t="s">
        <v>160</v>
      </c>
      <c r="I7617" s="118" t="s">
        <v>13178</v>
      </c>
      <c r="J7617" s="29">
        <v>12</v>
      </c>
      <c r="K7617" s="28" t="s">
        <v>162</v>
      </c>
      <c r="L7617" s="27" t="s">
        <v>372</v>
      </c>
      <c r="M7617" s="27" t="s">
        <v>164</v>
      </c>
      <c r="N7617" s="27" t="s">
        <v>1383</v>
      </c>
    </row>
    <row r="7618" spans="1:14" ht="16.5" customHeight="1">
      <c r="A7618" s="24">
        <v>8533100000</v>
      </c>
      <c r="B7618" s="25"/>
      <c r="C7618" s="26"/>
      <c r="D7618" s="27"/>
      <c r="E7618" s="27" t="s">
        <v>13157</v>
      </c>
      <c r="F7618" s="27" t="s">
        <v>4926</v>
      </c>
      <c r="G7618" s="28" t="s">
        <v>159</v>
      </c>
      <c r="H7618" s="27" t="s">
        <v>160</v>
      </c>
      <c r="I7618" s="118" t="s">
        <v>4927</v>
      </c>
      <c r="J7618" s="29">
        <v>7.5</v>
      </c>
      <c r="K7618" s="28" t="s">
        <v>162</v>
      </c>
      <c r="L7618" s="27" t="s">
        <v>372</v>
      </c>
      <c r="M7618" s="27" t="s">
        <v>164</v>
      </c>
      <c r="N7618" s="27" t="s">
        <v>1383</v>
      </c>
    </row>
    <row r="7619" spans="1:14" ht="16.5" customHeight="1">
      <c r="A7619" s="24">
        <v>8533100000</v>
      </c>
      <c r="B7619" s="25"/>
      <c r="C7619" s="26"/>
      <c r="D7619" s="27"/>
      <c r="E7619" s="27" t="s">
        <v>13157</v>
      </c>
      <c r="F7619" s="27" t="s">
        <v>13179</v>
      </c>
      <c r="G7619" s="28" t="s">
        <v>159</v>
      </c>
      <c r="H7619" s="27" t="s">
        <v>160</v>
      </c>
      <c r="I7619" s="118" t="s">
        <v>13180</v>
      </c>
      <c r="J7619" s="29">
        <v>13</v>
      </c>
      <c r="K7619" s="28" t="s">
        <v>162</v>
      </c>
      <c r="L7619" s="27" t="s">
        <v>372</v>
      </c>
      <c r="M7619" s="27" t="s">
        <v>164</v>
      </c>
      <c r="N7619" s="27" t="s">
        <v>1383</v>
      </c>
    </row>
    <row r="7620" spans="1:14" ht="16.5" customHeight="1">
      <c r="A7620" s="24">
        <v>8533100000</v>
      </c>
      <c r="B7620" s="25"/>
      <c r="C7620" s="26"/>
      <c r="D7620" s="27"/>
      <c r="E7620" s="27" t="s">
        <v>13157</v>
      </c>
      <c r="F7620" s="27" t="s">
        <v>13181</v>
      </c>
      <c r="G7620" s="28" t="s">
        <v>159</v>
      </c>
      <c r="H7620" s="27" t="s">
        <v>160</v>
      </c>
      <c r="I7620" s="118" t="s">
        <v>13182</v>
      </c>
      <c r="J7620" s="29">
        <v>7.5</v>
      </c>
      <c r="K7620" s="28" t="s">
        <v>162</v>
      </c>
      <c r="L7620" s="27" t="s">
        <v>372</v>
      </c>
      <c r="M7620" s="27" t="s">
        <v>164</v>
      </c>
      <c r="N7620" s="27" t="s">
        <v>1383</v>
      </c>
    </row>
    <row r="7621" spans="1:14" ht="16.5" customHeight="1">
      <c r="A7621" s="24">
        <v>8533100000</v>
      </c>
      <c r="B7621" s="25"/>
      <c r="C7621" s="26"/>
      <c r="D7621" s="27"/>
      <c r="E7621" s="27" t="s">
        <v>13157</v>
      </c>
      <c r="F7621" s="27" t="s">
        <v>13181</v>
      </c>
      <c r="G7621" s="28" t="s">
        <v>159</v>
      </c>
      <c r="H7621" s="27" t="s">
        <v>160</v>
      </c>
      <c r="I7621" s="118" t="s">
        <v>13183</v>
      </c>
      <c r="J7621" s="29">
        <v>9.5</v>
      </c>
      <c r="K7621" s="28" t="s">
        <v>162</v>
      </c>
      <c r="L7621" s="27" t="s">
        <v>372</v>
      </c>
      <c r="M7621" s="27" t="s">
        <v>164</v>
      </c>
      <c r="N7621" s="27" t="s">
        <v>1383</v>
      </c>
    </row>
    <row r="7622" spans="1:14" ht="16.5" customHeight="1">
      <c r="A7622" s="24">
        <v>8533100000</v>
      </c>
      <c r="B7622" s="25"/>
      <c r="C7622" s="26"/>
      <c r="D7622" s="27"/>
      <c r="E7622" s="27" t="s">
        <v>13157</v>
      </c>
      <c r="F7622" s="27" t="s">
        <v>13184</v>
      </c>
      <c r="G7622" s="28" t="s">
        <v>159</v>
      </c>
      <c r="H7622" s="27" t="s">
        <v>160</v>
      </c>
      <c r="I7622" s="118" t="s">
        <v>13185</v>
      </c>
      <c r="J7622" s="29">
        <v>7.5</v>
      </c>
      <c r="K7622" s="28" t="s">
        <v>162</v>
      </c>
      <c r="L7622" s="27" t="s">
        <v>372</v>
      </c>
      <c r="M7622" s="27" t="s">
        <v>164</v>
      </c>
      <c r="N7622" s="27" t="s">
        <v>1383</v>
      </c>
    </row>
    <row r="7623" spans="1:14" ht="16.5" customHeight="1">
      <c r="A7623" s="24">
        <v>8533100000</v>
      </c>
      <c r="B7623" s="25"/>
      <c r="C7623" s="26"/>
      <c r="D7623" s="27"/>
      <c r="E7623" s="27" t="s">
        <v>13157</v>
      </c>
      <c r="F7623" s="27" t="s">
        <v>11659</v>
      </c>
      <c r="G7623" s="28" t="s">
        <v>159</v>
      </c>
      <c r="H7623" s="27" t="s">
        <v>160</v>
      </c>
      <c r="I7623" s="118" t="s">
        <v>11660</v>
      </c>
      <c r="J7623" s="29">
        <v>7.5</v>
      </c>
      <c r="K7623" s="28" t="s">
        <v>162</v>
      </c>
      <c r="L7623" s="27" t="s">
        <v>372</v>
      </c>
      <c r="M7623" s="27" t="s">
        <v>164</v>
      </c>
      <c r="N7623" s="27" t="s">
        <v>1383</v>
      </c>
    </row>
    <row r="7624" spans="1:14" ht="16.5" customHeight="1">
      <c r="A7624" s="24">
        <v>8533100000</v>
      </c>
      <c r="B7624" s="25"/>
      <c r="C7624" s="26"/>
      <c r="D7624" s="27"/>
      <c r="E7624" s="27" t="s">
        <v>13157</v>
      </c>
      <c r="F7624" s="27" t="s">
        <v>13186</v>
      </c>
      <c r="G7624" s="28" t="s">
        <v>159</v>
      </c>
      <c r="H7624" s="27" t="s">
        <v>160</v>
      </c>
      <c r="I7624" s="118" t="s">
        <v>13187</v>
      </c>
      <c r="J7624" s="29">
        <v>18</v>
      </c>
      <c r="K7624" s="28" t="s">
        <v>162</v>
      </c>
      <c r="L7624" s="27" t="s">
        <v>372</v>
      </c>
      <c r="M7624" s="27" t="s">
        <v>164</v>
      </c>
      <c r="N7624" s="27" t="s">
        <v>1383</v>
      </c>
    </row>
    <row r="7625" spans="1:14" ht="16.5" customHeight="1">
      <c r="A7625" s="24">
        <v>8533100000</v>
      </c>
      <c r="B7625" s="25"/>
      <c r="C7625" s="26"/>
      <c r="D7625" s="27"/>
      <c r="E7625" s="27" t="s">
        <v>13157</v>
      </c>
      <c r="F7625" s="27" t="s">
        <v>13188</v>
      </c>
      <c r="G7625" s="28" t="s">
        <v>159</v>
      </c>
      <c r="H7625" s="27" t="s">
        <v>160</v>
      </c>
      <c r="I7625" s="118" t="s">
        <v>13189</v>
      </c>
      <c r="J7625" s="29">
        <v>7.5</v>
      </c>
      <c r="K7625" s="28" t="s">
        <v>162</v>
      </c>
      <c r="L7625" s="27" t="s">
        <v>372</v>
      </c>
      <c r="M7625" s="27" t="s">
        <v>164</v>
      </c>
      <c r="N7625" s="27" t="s">
        <v>1383</v>
      </c>
    </row>
    <row r="7626" spans="1:14" ht="16.5" customHeight="1">
      <c r="A7626" s="24">
        <v>8533100000</v>
      </c>
      <c r="B7626" s="25"/>
      <c r="C7626" s="26"/>
      <c r="D7626" s="27"/>
      <c r="E7626" s="27" t="s">
        <v>13157</v>
      </c>
      <c r="F7626" s="27" t="s">
        <v>2793</v>
      </c>
      <c r="G7626" s="28" t="s">
        <v>159</v>
      </c>
      <c r="H7626" s="27" t="s">
        <v>160</v>
      </c>
      <c r="I7626" s="118" t="s">
        <v>2794</v>
      </c>
      <c r="J7626" s="29">
        <v>12</v>
      </c>
      <c r="K7626" s="28" t="s">
        <v>162</v>
      </c>
      <c r="L7626" s="27" t="s">
        <v>372</v>
      </c>
      <c r="M7626" s="27" t="s">
        <v>164</v>
      </c>
      <c r="N7626" s="27" t="s">
        <v>1383</v>
      </c>
    </row>
    <row r="7627" spans="1:14" ht="16.5" customHeight="1">
      <c r="A7627" s="24">
        <v>8533100000</v>
      </c>
      <c r="B7627" s="25"/>
      <c r="C7627" s="26"/>
      <c r="D7627" s="27"/>
      <c r="E7627" s="27" t="s">
        <v>13157</v>
      </c>
      <c r="F7627" s="27" t="s">
        <v>13190</v>
      </c>
      <c r="G7627" s="28" t="s">
        <v>159</v>
      </c>
      <c r="H7627" s="27" t="s">
        <v>160</v>
      </c>
      <c r="I7627" s="118" t="s">
        <v>13191</v>
      </c>
      <c r="J7627" s="29">
        <v>9.5</v>
      </c>
      <c r="K7627" s="28" t="s">
        <v>162</v>
      </c>
      <c r="L7627" s="27" t="s">
        <v>372</v>
      </c>
      <c r="M7627" s="27" t="s">
        <v>164</v>
      </c>
      <c r="N7627" s="27" t="s">
        <v>1383</v>
      </c>
    </row>
    <row r="7628" spans="1:14" ht="16.5" customHeight="1">
      <c r="A7628" s="24">
        <v>8533100000</v>
      </c>
      <c r="B7628" s="25"/>
      <c r="C7628" s="26"/>
      <c r="D7628" s="27"/>
      <c r="E7628" s="27" t="s">
        <v>13157</v>
      </c>
      <c r="F7628" s="27" t="s">
        <v>13192</v>
      </c>
      <c r="G7628" s="28" t="s">
        <v>159</v>
      </c>
      <c r="H7628" s="27" t="s">
        <v>160</v>
      </c>
      <c r="I7628" s="118" t="s">
        <v>13193</v>
      </c>
      <c r="J7628" s="29">
        <v>9.5</v>
      </c>
      <c r="K7628" s="28" t="s">
        <v>162</v>
      </c>
      <c r="L7628" s="27" t="s">
        <v>372</v>
      </c>
      <c r="M7628" s="27" t="s">
        <v>164</v>
      </c>
      <c r="N7628" s="27" t="s">
        <v>1383</v>
      </c>
    </row>
    <row r="7629" spans="1:14" ht="16.5" customHeight="1">
      <c r="A7629" s="24">
        <v>8533100000</v>
      </c>
      <c r="B7629" s="25"/>
      <c r="C7629" s="26"/>
      <c r="D7629" s="27"/>
      <c r="E7629" s="27" t="s">
        <v>13157</v>
      </c>
      <c r="F7629" s="27" t="s">
        <v>13194</v>
      </c>
      <c r="G7629" s="28" t="s">
        <v>159</v>
      </c>
      <c r="H7629" s="27" t="s">
        <v>160</v>
      </c>
      <c r="I7629" s="118" t="s">
        <v>13195</v>
      </c>
      <c r="J7629" s="29">
        <v>9.5</v>
      </c>
      <c r="K7629" s="28" t="s">
        <v>162</v>
      </c>
      <c r="L7629" s="27" t="s">
        <v>372</v>
      </c>
      <c r="M7629" s="27" t="s">
        <v>164</v>
      </c>
      <c r="N7629" s="27" t="s">
        <v>1383</v>
      </c>
    </row>
    <row r="7630" spans="1:14" ht="16.5" customHeight="1">
      <c r="A7630" s="24">
        <v>8533100000</v>
      </c>
      <c r="B7630" s="25"/>
      <c r="C7630" s="26"/>
      <c r="D7630" s="27"/>
      <c r="E7630" s="27" t="s">
        <v>13157</v>
      </c>
      <c r="F7630" s="27" t="s">
        <v>5542</v>
      </c>
      <c r="G7630" s="28" t="s">
        <v>159</v>
      </c>
      <c r="H7630" s="27" t="s">
        <v>160</v>
      </c>
      <c r="I7630" s="118" t="s">
        <v>5543</v>
      </c>
      <c r="J7630" s="29">
        <v>9.5</v>
      </c>
      <c r="K7630" s="28" t="s">
        <v>162</v>
      </c>
      <c r="L7630" s="27" t="s">
        <v>372</v>
      </c>
      <c r="M7630" s="27" t="s">
        <v>164</v>
      </c>
      <c r="N7630" s="27" t="s">
        <v>1383</v>
      </c>
    </row>
    <row r="7631" spans="1:14" ht="16.5" customHeight="1">
      <c r="A7631" s="24">
        <v>8533100000</v>
      </c>
      <c r="B7631" s="25"/>
      <c r="C7631" s="26"/>
      <c r="D7631" s="27"/>
      <c r="E7631" s="27" t="s">
        <v>13157</v>
      </c>
      <c r="F7631" s="27" t="s">
        <v>13196</v>
      </c>
      <c r="G7631" s="28" t="s">
        <v>159</v>
      </c>
      <c r="H7631" s="27" t="s">
        <v>160</v>
      </c>
      <c r="I7631" s="118" t="s">
        <v>13197</v>
      </c>
      <c r="J7631" s="29">
        <v>10</v>
      </c>
      <c r="K7631" s="28" t="s">
        <v>162</v>
      </c>
      <c r="L7631" s="27" t="s">
        <v>372</v>
      </c>
      <c r="M7631" s="27" t="s">
        <v>164</v>
      </c>
      <c r="N7631" s="27" t="s">
        <v>1383</v>
      </c>
    </row>
    <row r="7632" spans="1:14" ht="16.5" customHeight="1">
      <c r="A7632" s="24">
        <v>8533100000</v>
      </c>
      <c r="B7632" s="25"/>
      <c r="C7632" s="26"/>
      <c r="D7632" s="27"/>
      <c r="E7632" s="27" t="s">
        <v>13157</v>
      </c>
      <c r="F7632" s="27" t="s">
        <v>13198</v>
      </c>
      <c r="G7632" s="28" t="s">
        <v>159</v>
      </c>
      <c r="H7632" s="27" t="s">
        <v>160</v>
      </c>
      <c r="I7632" s="118" t="s">
        <v>13199</v>
      </c>
      <c r="J7632" s="29">
        <v>6</v>
      </c>
      <c r="K7632" s="28" t="s">
        <v>162</v>
      </c>
      <c r="L7632" s="27" t="s">
        <v>372</v>
      </c>
      <c r="M7632" s="27" t="s">
        <v>164</v>
      </c>
      <c r="N7632" s="27" t="s">
        <v>1383</v>
      </c>
    </row>
    <row r="7633" spans="1:14" ht="16.5" customHeight="1">
      <c r="A7633" s="24">
        <v>8533100000</v>
      </c>
      <c r="B7633" s="25"/>
      <c r="C7633" s="26"/>
      <c r="D7633" s="27"/>
      <c r="E7633" s="27" t="s">
        <v>13157</v>
      </c>
      <c r="F7633" s="27" t="s">
        <v>7745</v>
      </c>
      <c r="G7633" s="28" t="s">
        <v>159</v>
      </c>
      <c r="H7633" s="27" t="s">
        <v>160</v>
      </c>
      <c r="I7633" s="118" t="s">
        <v>7746</v>
      </c>
      <c r="J7633" s="29">
        <v>10</v>
      </c>
      <c r="K7633" s="28" t="s">
        <v>162</v>
      </c>
      <c r="L7633" s="27" t="s">
        <v>372</v>
      </c>
      <c r="M7633" s="27" t="s">
        <v>164</v>
      </c>
      <c r="N7633" s="27" t="s">
        <v>1383</v>
      </c>
    </row>
    <row r="7634" spans="1:14" ht="16.5" customHeight="1">
      <c r="A7634" s="24">
        <v>8533100000</v>
      </c>
      <c r="B7634" s="25"/>
      <c r="C7634" s="26"/>
      <c r="D7634" s="27"/>
      <c r="E7634" s="27" t="s">
        <v>13157</v>
      </c>
      <c r="F7634" s="27" t="s">
        <v>13200</v>
      </c>
      <c r="G7634" s="28" t="s">
        <v>159</v>
      </c>
      <c r="H7634" s="27" t="s">
        <v>160</v>
      </c>
      <c r="I7634" s="118" t="s">
        <v>13201</v>
      </c>
      <c r="J7634" s="29">
        <v>9.5</v>
      </c>
      <c r="K7634" s="28" t="s">
        <v>162</v>
      </c>
      <c r="L7634" s="27" t="s">
        <v>372</v>
      </c>
      <c r="M7634" s="27" t="s">
        <v>164</v>
      </c>
      <c r="N7634" s="27" t="s">
        <v>1383</v>
      </c>
    </row>
    <row r="7635" spans="1:14" ht="16.5" customHeight="1">
      <c r="A7635" s="24">
        <v>8533100000</v>
      </c>
      <c r="B7635" s="25"/>
      <c r="C7635" s="26"/>
      <c r="D7635" s="27"/>
      <c r="E7635" s="27" t="s">
        <v>13157</v>
      </c>
      <c r="F7635" s="27" t="s">
        <v>13202</v>
      </c>
      <c r="G7635" s="28" t="s">
        <v>159</v>
      </c>
      <c r="H7635" s="27" t="s">
        <v>160</v>
      </c>
      <c r="I7635" s="118" t="s">
        <v>13203</v>
      </c>
      <c r="J7635" s="29">
        <v>8.5</v>
      </c>
      <c r="K7635" s="28" t="s">
        <v>162</v>
      </c>
      <c r="L7635" s="27" t="s">
        <v>372</v>
      </c>
      <c r="M7635" s="27" t="s">
        <v>164</v>
      </c>
      <c r="N7635" s="27" t="s">
        <v>1383</v>
      </c>
    </row>
    <row r="7636" spans="1:14" ht="16.5" customHeight="1">
      <c r="A7636" s="24">
        <v>8533100000</v>
      </c>
      <c r="B7636" s="25"/>
      <c r="C7636" s="26"/>
      <c r="D7636" s="27"/>
      <c r="E7636" s="27" t="s">
        <v>13157</v>
      </c>
      <c r="F7636" s="27" t="s">
        <v>13204</v>
      </c>
      <c r="G7636" s="28" t="s">
        <v>159</v>
      </c>
      <c r="H7636" s="27" t="s">
        <v>160</v>
      </c>
      <c r="I7636" s="118" t="s">
        <v>13205</v>
      </c>
      <c r="J7636" s="29">
        <v>8.5</v>
      </c>
      <c r="K7636" s="28" t="s">
        <v>162</v>
      </c>
      <c r="L7636" s="27" t="s">
        <v>372</v>
      </c>
      <c r="M7636" s="27" t="s">
        <v>164</v>
      </c>
      <c r="N7636" s="27" t="s">
        <v>1383</v>
      </c>
    </row>
    <row r="7637" spans="1:14" ht="16.5" customHeight="1">
      <c r="A7637" s="24">
        <v>8533100000</v>
      </c>
      <c r="B7637" s="25"/>
      <c r="C7637" s="26"/>
      <c r="D7637" s="27"/>
      <c r="E7637" s="27" t="s">
        <v>13157</v>
      </c>
      <c r="F7637" s="27" t="s">
        <v>13206</v>
      </c>
      <c r="G7637" s="28" t="s">
        <v>159</v>
      </c>
      <c r="H7637" s="27" t="s">
        <v>160</v>
      </c>
      <c r="I7637" s="118" t="s">
        <v>13207</v>
      </c>
      <c r="J7637" s="29">
        <v>8.5</v>
      </c>
      <c r="K7637" s="28" t="s">
        <v>162</v>
      </c>
      <c r="L7637" s="27" t="s">
        <v>372</v>
      </c>
      <c r="M7637" s="27" t="s">
        <v>164</v>
      </c>
      <c r="N7637" s="27" t="s">
        <v>1383</v>
      </c>
    </row>
    <row r="7638" spans="1:14" ht="16.5" customHeight="1">
      <c r="A7638" s="24">
        <v>8533401000</v>
      </c>
      <c r="B7638" s="25"/>
      <c r="C7638" s="26"/>
      <c r="D7638" s="27"/>
      <c r="E7638" s="27" t="s">
        <v>9459</v>
      </c>
      <c r="F7638" s="27" t="s">
        <v>9460</v>
      </c>
      <c r="G7638" s="28" t="s">
        <v>311</v>
      </c>
      <c r="H7638" s="27" t="s">
        <v>312</v>
      </c>
      <c r="I7638" s="118" t="s">
        <v>9461</v>
      </c>
      <c r="J7638" s="29">
        <v>14</v>
      </c>
      <c r="K7638" s="28" t="s">
        <v>162</v>
      </c>
      <c r="L7638" s="27" t="s">
        <v>372</v>
      </c>
      <c r="M7638" s="27" t="s">
        <v>164</v>
      </c>
      <c r="N7638" s="27" t="s">
        <v>1383</v>
      </c>
    </row>
    <row r="7639" spans="1:14" ht="16.5" customHeight="1">
      <c r="A7639" s="24">
        <v>8536693000</v>
      </c>
      <c r="B7639" s="25"/>
      <c r="C7639" s="26"/>
      <c r="D7639" s="27"/>
      <c r="E7639" s="27" t="s">
        <v>13208</v>
      </c>
      <c r="F7639" s="27" t="s">
        <v>13209</v>
      </c>
      <c r="G7639" s="28" t="s">
        <v>173</v>
      </c>
      <c r="H7639" s="27" t="s">
        <v>174</v>
      </c>
      <c r="I7639" s="118" t="s">
        <v>13210</v>
      </c>
      <c r="J7639" s="29">
        <v>66.040000000000006</v>
      </c>
      <c r="K7639" s="28" t="s">
        <v>162</v>
      </c>
      <c r="L7639" s="27" t="s">
        <v>449</v>
      </c>
      <c r="M7639" s="27" t="s">
        <v>164</v>
      </c>
      <c r="N7639" s="27" t="s">
        <v>18085</v>
      </c>
    </row>
    <row r="7640" spans="1:14" ht="16.5" customHeight="1">
      <c r="A7640" s="24">
        <v>8536693000</v>
      </c>
      <c r="B7640" s="25"/>
      <c r="C7640" s="26"/>
      <c r="D7640" s="27"/>
      <c r="E7640" s="27" t="s">
        <v>13208</v>
      </c>
      <c r="F7640" s="27" t="s">
        <v>13211</v>
      </c>
      <c r="G7640" s="28" t="s">
        <v>173</v>
      </c>
      <c r="H7640" s="27" t="s">
        <v>174</v>
      </c>
      <c r="I7640" s="118" t="s">
        <v>13212</v>
      </c>
      <c r="J7640" s="29">
        <v>224.7</v>
      </c>
      <c r="K7640" s="28" t="s">
        <v>162</v>
      </c>
      <c r="L7640" s="27" t="s">
        <v>449</v>
      </c>
      <c r="M7640" s="27" t="s">
        <v>164</v>
      </c>
      <c r="N7640" s="27" t="s">
        <v>18085</v>
      </c>
    </row>
    <row r="7641" spans="1:14" ht="16.5" customHeight="1">
      <c r="A7641" s="24">
        <v>8536693000</v>
      </c>
      <c r="B7641" s="25"/>
      <c r="C7641" s="26"/>
      <c r="D7641" s="27"/>
      <c r="E7641" s="27" t="s">
        <v>13208</v>
      </c>
      <c r="F7641" s="27" t="s">
        <v>13213</v>
      </c>
      <c r="G7641" s="28" t="s">
        <v>173</v>
      </c>
      <c r="H7641" s="27" t="s">
        <v>174</v>
      </c>
      <c r="I7641" s="118" t="s">
        <v>13214</v>
      </c>
      <c r="J7641" s="29">
        <v>27.91</v>
      </c>
      <c r="K7641" s="28" t="s">
        <v>162</v>
      </c>
      <c r="L7641" s="27" t="s">
        <v>449</v>
      </c>
      <c r="M7641" s="27" t="s">
        <v>164</v>
      </c>
      <c r="N7641" s="27" t="s">
        <v>18085</v>
      </c>
    </row>
    <row r="7642" spans="1:14" ht="16.5" customHeight="1">
      <c r="A7642" s="24">
        <v>8536693000</v>
      </c>
      <c r="B7642" s="25"/>
      <c r="C7642" s="26"/>
      <c r="D7642" s="27"/>
      <c r="E7642" s="27" t="s">
        <v>13208</v>
      </c>
      <c r="F7642" s="27" t="s">
        <v>13215</v>
      </c>
      <c r="G7642" s="28" t="s">
        <v>173</v>
      </c>
      <c r="H7642" s="27" t="s">
        <v>174</v>
      </c>
      <c r="I7642" s="118" t="s">
        <v>13216</v>
      </c>
      <c r="J7642" s="29">
        <v>7</v>
      </c>
      <c r="K7642" s="28" t="s">
        <v>162</v>
      </c>
      <c r="L7642" s="27" t="s">
        <v>449</v>
      </c>
      <c r="M7642" s="27" t="s">
        <v>164</v>
      </c>
      <c r="N7642" s="27" t="s">
        <v>18085</v>
      </c>
    </row>
    <row r="7643" spans="1:14" ht="16.5" customHeight="1">
      <c r="A7643" s="24">
        <v>8536693000</v>
      </c>
      <c r="B7643" s="25"/>
      <c r="C7643" s="26"/>
      <c r="D7643" s="27"/>
      <c r="E7643" s="27" t="s">
        <v>11333</v>
      </c>
      <c r="F7643" s="27" t="s">
        <v>13217</v>
      </c>
      <c r="G7643" s="28" t="s">
        <v>282</v>
      </c>
      <c r="H7643" s="27" t="s">
        <v>283</v>
      </c>
      <c r="I7643" s="118" t="s">
        <v>13218</v>
      </c>
      <c r="J7643" s="29">
        <v>178.29</v>
      </c>
      <c r="K7643" s="28" t="s">
        <v>162</v>
      </c>
      <c r="L7643" s="27" t="s">
        <v>1752</v>
      </c>
      <c r="M7643" s="27" t="s">
        <v>164</v>
      </c>
      <c r="N7643" s="27" t="s">
        <v>18149</v>
      </c>
    </row>
    <row r="7644" spans="1:14" ht="16.5" customHeight="1">
      <c r="A7644" s="24">
        <v>8536693000</v>
      </c>
      <c r="B7644" s="25"/>
      <c r="C7644" s="26"/>
      <c r="D7644" s="27"/>
      <c r="E7644" s="27" t="s">
        <v>11333</v>
      </c>
      <c r="F7644" s="27" t="s">
        <v>13219</v>
      </c>
      <c r="G7644" s="28" t="s">
        <v>297</v>
      </c>
      <c r="H7644" s="27" t="s">
        <v>298</v>
      </c>
      <c r="I7644" s="118" t="s">
        <v>9027</v>
      </c>
      <c r="J7644" s="29">
        <v>62.59</v>
      </c>
      <c r="K7644" s="28" t="s">
        <v>162</v>
      </c>
      <c r="L7644" s="27" t="s">
        <v>449</v>
      </c>
      <c r="M7644" s="27" t="s">
        <v>164</v>
      </c>
      <c r="N7644" s="27" t="s">
        <v>18085</v>
      </c>
    </row>
    <row r="7645" spans="1:14" ht="16.5" customHeight="1">
      <c r="A7645" s="24">
        <v>8536693000</v>
      </c>
      <c r="B7645" s="25"/>
      <c r="C7645" s="26"/>
      <c r="D7645" s="27"/>
      <c r="E7645" s="27" t="s">
        <v>13220</v>
      </c>
      <c r="F7645" s="27" t="s">
        <v>13221</v>
      </c>
      <c r="G7645" s="28" t="s">
        <v>201</v>
      </c>
      <c r="H7645" s="27" t="s">
        <v>202</v>
      </c>
      <c r="I7645" s="118" t="s">
        <v>11506</v>
      </c>
      <c r="J7645" s="29">
        <v>345.35</v>
      </c>
      <c r="K7645" s="28" t="s">
        <v>162</v>
      </c>
      <c r="L7645" s="27" t="s">
        <v>1152</v>
      </c>
      <c r="M7645" s="27" t="s">
        <v>164</v>
      </c>
      <c r="N7645" s="27" t="s">
        <v>3701</v>
      </c>
    </row>
    <row r="7646" spans="1:14" ht="16.5" customHeight="1">
      <c r="A7646" s="24">
        <v>8536699008</v>
      </c>
      <c r="B7646" s="25"/>
      <c r="C7646" s="26">
        <v>0.08</v>
      </c>
      <c r="D7646" s="27"/>
      <c r="E7646" s="27" t="s">
        <v>13222</v>
      </c>
      <c r="F7646" s="27" t="s">
        <v>13223</v>
      </c>
      <c r="G7646" s="28" t="s">
        <v>282</v>
      </c>
      <c r="H7646" s="27" t="s">
        <v>283</v>
      </c>
      <c r="I7646" s="118" t="s">
        <v>13224</v>
      </c>
      <c r="J7646" s="29">
        <v>1.2</v>
      </c>
      <c r="K7646" s="28" t="s">
        <v>162</v>
      </c>
      <c r="L7646" s="27" t="s">
        <v>4960</v>
      </c>
      <c r="M7646" s="27" t="s">
        <v>164</v>
      </c>
      <c r="N7646" s="27" t="s">
        <v>18279</v>
      </c>
    </row>
    <row r="7647" spans="1:14" ht="16.5" customHeight="1">
      <c r="A7647" s="24">
        <v>8536699008</v>
      </c>
      <c r="B7647" s="25"/>
      <c r="C7647" s="26"/>
      <c r="D7647" s="27"/>
      <c r="E7647" s="27" t="s">
        <v>13222</v>
      </c>
      <c r="F7647" s="27" t="s">
        <v>13223</v>
      </c>
      <c r="G7647" s="28" t="s">
        <v>282</v>
      </c>
      <c r="H7647" s="27" t="s">
        <v>283</v>
      </c>
      <c r="I7647" s="118" t="s">
        <v>13225</v>
      </c>
      <c r="J7647" s="29">
        <v>2.4</v>
      </c>
      <c r="K7647" s="28" t="s">
        <v>162</v>
      </c>
      <c r="L7647" s="27" t="s">
        <v>4960</v>
      </c>
      <c r="M7647" s="27" t="s">
        <v>164</v>
      </c>
      <c r="N7647" s="27" t="s">
        <v>18279</v>
      </c>
    </row>
    <row r="7648" spans="1:14" ht="16.5" customHeight="1">
      <c r="A7648" s="24">
        <v>8536699008</v>
      </c>
      <c r="B7648" s="25"/>
      <c r="C7648" s="26"/>
      <c r="D7648" s="27"/>
      <c r="E7648" s="27" t="s">
        <v>13222</v>
      </c>
      <c r="F7648" s="27" t="s">
        <v>13223</v>
      </c>
      <c r="G7648" s="28" t="s">
        <v>282</v>
      </c>
      <c r="H7648" s="27" t="s">
        <v>283</v>
      </c>
      <c r="I7648" s="118" t="s">
        <v>13226</v>
      </c>
      <c r="J7648" s="29">
        <v>12</v>
      </c>
      <c r="K7648" s="28" t="s">
        <v>162</v>
      </c>
      <c r="L7648" s="27" t="s">
        <v>4960</v>
      </c>
      <c r="M7648" s="27" t="s">
        <v>164</v>
      </c>
      <c r="N7648" s="27" t="s">
        <v>18279</v>
      </c>
    </row>
    <row r="7649" spans="1:14" ht="16.5" customHeight="1">
      <c r="A7649" s="24">
        <v>8536699008</v>
      </c>
      <c r="B7649" s="25"/>
      <c r="C7649" s="26">
        <v>0.08</v>
      </c>
      <c r="D7649" s="27"/>
      <c r="E7649" s="27" t="s">
        <v>9819</v>
      </c>
      <c r="F7649" s="27" t="s">
        <v>13227</v>
      </c>
      <c r="G7649" s="28" t="s">
        <v>3398</v>
      </c>
      <c r="H7649" s="27" t="s">
        <v>3399</v>
      </c>
      <c r="I7649" s="118" t="s">
        <v>13228</v>
      </c>
      <c r="J7649" s="29">
        <v>800</v>
      </c>
      <c r="K7649" s="28" t="s">
        <v>162</v>
      </c>
      <c r="L7649" s="27" t="s">
        <v>1776</v>
      </c>
      <c r="M7649" s="27" t="s">
        <v>164</v>
      </c>
      <c r="N7649" s="27" t="s">
        <v>1776</v>
      </c>
    </row>
    <row r="7650" spans="1:14" ht="16.5" customHeight="1">
      <c r="A7650" s="24">
        <v>8536699008</v>
      </c>
      <c r="B7650" s="25"/>
      <c r="C7650" s="26"/>
      <c r="D7650" s="27"/>
      <c r="E7650" s="27" t="s">
        <v>9819</v>
      </c>
      <c r="F7650" s="27" t="s">
        <v>13227</v>
      </c>
      <c r="G7650" s="28" t="s">
        <v>3398</v>
      </c>
      <c r="H7650" s="27" t="s">
        <v>3399</v>
      </c>
      <c r="I7650" s="118" t="s">
        <v>9825</v>
      </c>
      <c r="J7650" s="29">
        <v>455.2</v>
      </c>
      <c r="K7650" s="28" t="s">
        <v>162</v>
      </c>
      <c r="L7650" s="27" t="s">
        <v>1776</v>
      </c>
      <c r="M7650" s="27" t="s">
        <v>164</v>
      </c>
      <c r="N7650" s="27" t="s">
        <v>1776</v>
      </c>
    </row>
    <row r="7651" spans="1:14" ht="16.5" customHeight="1">
      <c r="A7651" s="24">
        <v>8536699008</v>
      </c>
      <c r="B7651" s="25"/>
      <c r="C7651" s="26"/>
      <c r="D7651" s="27"/>
      <c r="E7651" s="27" t="s">
        <v>9819</v>
      </c>
      <c r="F7651" s="27" t="s">
        <v>13227</v>
      </c>
      <c r="G7651" s="28" t="s">
        <v>3398</v>
      </c>
      <c r="H7651" s="27" t="s">
        <v>3399</v>
      </c>
      <c r="I7651" s="118" t="s">
        <v>9824</v>
      </c>
      <c r="J7651" s="29">
        <v>679.4</v>
      </c>
      <c r="K7651" s="28" t="s">
        <v>162</v>
      </c>
      <c r="L7651" s="27" t="s">
        <v>1776</v>
      </c>
      <c r="M7651" s="27" t="s">
        <v>164</v>
      </c>
      <c r="N7651" s="27" t="s">
        <v>1776</v>
      </c>
    </row>
    <row r="7652" spans="1:14" ht="16.5" customHeight="1">
      <c r="A7652" s="24">
        <v>8536699008</v>
      </c>
      <c r="B7652" s="25"/>
      <c r="C7652" s="26"/>
      <c r="D7652" s="27"/>
      <c r="E7652" s="27" t="s">
        <v>9819</v>
      </c>
      <c r="F7652" s="27" t="s">
        <v>13227</v>
      </c>
      <c r="G7652" s="28" t="s">
        <v>3398</v>
      </c>
      <c r="H7652" s="27" t="s">
        <v>3399</v>
      </c>
      <c r="I7652" s="118" t="s">
        <v>13229</v>
      </c>
      <c r="J7652" s="29">
        <v>659</v>
      </c>
      <c r="K7652" s="28" t="s">
        <v>162</v>
      </c>
      <c r="L7652" s="27" t="s">
        <v>1776</v>
      </c>
      <c r="M7652" s="27" t="s">
        <v>164</v>
      </c>
      <c r="N7652" s="27" t="s">
        <v>1776</v>
      </c>
    </row>
    <row r="7653" spans="1:14" ht="16.5" customHeight="1">
      <c r="A7653" s="24">
        <v>8536908500</v>
      </c>
      <c r="B7653" s="25"/>
      <c r="C7653" s="26"/>
      <c r="D7653" s="27"/>
      <c r="E7653" s="27" t="s">
        <v>7382</v>
      </c>
      <c r="F7653" s="27" t="s">
        <v>11008</v>
      </c>
      <c r="G7653" s="28" t="s">
        <v>173</v>
      </c>
      <c r="H7653" s="27" t="s">
        <v>174</v>
      </c>
      <c r="I7653" s="118" t="s">
        <v>497</v>
      </c>
      <c r="J7653" s="29">
        <v>7.65</v>
      </c>
      <c r="K7653" s="28" t="s">
        <v>162</v>
      </c>
      <c r="L7653" s="27" t="s">
        <v>498</v>
      </c>
      <c r="M7653" s="27" t="s">
        <v>164</v>
      </c>
      <c r="N7653" s="27" t="s">
        <v>18088</v>
      </c>
    </row>
    <row r="7654" spans="1:14" ht="16.5" customHeight="1">
      <c r="A7654" s="24">
        <v>8541100009</v>
      </c>
      <c r="B7654" s="25"/>
      <c r="C7654" s="26"/>
      <c r="D7654" s="27"/>
      <c r="E7654" s="27" t="s">
        <v>13230</v>
      </c>
      <c r="F7654" s="27" t="s">
        <v>13231</v>
      </c>
      <c r="G7654" s="28" t="s">
        <v>173</v>
      </c>
      <c r="H7654" s="27" t="s">
        <v>174</v>
      </c>
      <c r="I7654" s="118" t="s">
        <v>13232</v>
      </c>
      <c r="J7654" s="29">
        <v>22</v>
      </c>
      <c r="K7654" s="28" t="s">
        <v>162</v>
      </c>
      <c r="L7654" s="27" t="s">
        <v>250</v>
      </c>
      <c r="M7654" s="27" t="s">
        <v>164</v>
      </c>
      <c r="N7654" s="27" t="s">
        <v>18071</v>
      </c>
    </row>
    <row r="7655" spans="1:14" ht="16.5" customHeight="1">
      <c r="A7655" s="24">
        <v>8541100009</v>
      </c>
      <c r="B7655" s="25"/>
      <c r="C7655" s="26"/>
      <c r="D7655" s="27"/>
      <c r="E7655" s="27" t="s">
        <v>13230</v>
      </c>
      <c r="F7655" s="27" t="s">
        <v>3729</v>
      </c>
      <c r="G7655" s="28" t="s">
        <v>173</v>
      </c>
      <c r="H7655" s="27" t="s">
        <v>174</v>
      </c>
      <c r="I7655" s="118" t="s">
        <v>3730</v>
      </c>
      <c r="J7655" s="29">
        <v>40</v>
      </c>
      <c r="K7655" s="28" t="s">
        <v>162</v>
      </c>
      <c r="L7655" s="27" t="s">
        <v>528</v>
      </c>
      <c r="M7655" s="27" t="s">
        <v>164</v>
      </c>
      <c r="N7655" s="27" t="s">
        <v>18090</v>
      </c>
    </row>
    <row r="7656" spans="1:14" ht="16.5" customHeight="1">
      <c r="A7656" s="24">
        <v>8541100009</v>
      </c>
      <c r="B7656" s="25"/>
      <c r="C7656" s="26"/>
      <c r="D7656" s="27"/>
      <c r="E7656" s="27" t="s">
        <v>13230</v>
      </c>
      <c r="F7656" s="27" t="s">
        <v>13233</v>
      </c>
      <c r="G7656" s="28" t="s">
        <v>173</v>
      </c>
      <c r="H7656" s="27" t="s">
        <v>174</v>
      </c>
      <c r="I7656" s="118" t="s">
        <v>13234</v>
      </c>
      <c r="J7656" s="29">
        <v>5.27</v>
      </c>
      <c r="K7656" s="28" t="s">
        <v>162</v>
      </c>
      <c r="L7656" s="27" t="s">
        <v>393</v>
      </c>
      <c r="M7656" s="27" t="s">
        <v>164</v>
      </c>
      <c r="N7656" s="27" t="s">
        <v>18079</v>
      </c>
    </row>
    <row r="7657" spans="1:14" ht="16.5" customHeight="1">
      <c r="A7657" s="24">
        <v>8541100009</v>
      </c>
      <c r="B7657" s="25"/>
      <c r="C7657" s="26"/>
      <c r="D7657" s="27"/>
      <c r="E7657" s="27" t="s">
        <v>13230</v>
      </c>
      <c r="F7657" s="27" t="s">
        <v>13235</v>
      </c>
      <c r="G7657" s="28" t="s">
        <v>173</v>
      </c>
      <c r="H7657" s="27" t="s">
        <v>174</v>
      </c>
      <c r="I7657" s="118" t="s">
        <v>13236</v>
      </c>
      <c r="J7657" s="29">
        <v>6.33</v>
      </c>
      <c r="K7657" s="28" t="s">
        <v>162</v>
      </c>
      <c r="L7657" s="27" t="s">
        <v>393</v>
      </c>
      <c r="M7657" s="27" t="s">
        <v>164</v>
      </c>
      <c r="N7657" s="27" t="s">
        <v>18079</v>
      </c>
    </row>
    <row r="7658" spans="1:14" ht="16.5" customHeight="1">
      <c r="A7658" s="24">
        <v>8541100009</v>
      </c>
      <c r="B7658" s="25"/>
      <c r="C7658" s="26"/>
      <c r="D7658" s="27"/>
      <c r="E7658" s="27" t="s">
        <v>13230</v>
      </c>
      <c r="F7658" s="27" t="s">
        <v>13237</v>
      </c>
      <c r="G7658" s="28" t="s">
        <v>173</v>
      </c>
      <c r="H7658" s="27" t="s">
        <v>174</v>
      </c>
      <c r="I7658" s="118" t="s">
        <v>13238</v>
      </c>
      <c r="J7658" s="29">
        <v>23.98</v>
      </c>
      <c r="K7658" s="28" t="s">
        <v>162</v>
      </c>
      <c r="L7658" s="27" t="s">
        <v>528</v>
      </c>
      <c r="M7658" s="27" t="s">
        <v>164</v>
      </c>
      <c r="N7658" s="27" t="s">
        <v>18090</v>
      </c>
    </row>
    <row r="7659" spans="1:14" ht="16.5" customHeight="1">
      <c r="A7659" s="24">
        <v>8541100009</v>
      </c>
      <c r="B7659" s="25"/>
      <c r="C7659" s="26"/>
      <c r="D7659" s="27"/>
      <c r="E7659" s="27" t="s">
        <v>13230</v>
      </c>
      <c r="F7659" s="27" t="s">
        <v>13239</v>
      </c>
      <c r="G7659" s="28" t="s">
        <v>173</v>
      </c>
      <c r="H7659" s="27" t="s">
        <v>174</v>
      </c>
      <c r="I7659" s="118" t="s">
        <v>13240</v>
      </c>
      <c r="J7659" s="29">
        <v>2362.1999999999998</v>
      </c>
      <c r="K7659" s="28" t="s">
        <v>162</v>
      </c>
      <c r="L7659" s="27" t="s">
        <v>2067</v>
      </c>
      <c r="M7659" s="27" t="s">
        <v>164</v>
      </c>
      <c r="N7659" s="27" t="s">
        <v>18159</v>
      </c>
    </row>
    <row r="7660" spans="1:14" ht="16.5" customHeight="1">
      <c r="A7660" s="24">
        <v>8541100009</v>
      </c>
      <c r="B7660" s="25"/>
      <c r="C7660" s="26"/>
      <c r="D7660" s="27"/>
      <c r="E7660" s="27" t="s">
        <v>13230</v>
      </c>
      <c r="F7660" s="27" t="s">
        <v>13241</v>
      </c>
      <c r="G7660" s="28" t="s">
        <v>173</v>
      </c>
      <c r="H7660" s="27" t="s">
        <v>174</v>
      </c>
      <c r="I7660" s="118" t="s">
        <v>13242</v>
      </c>
      <c r="J7660" s="29">
        <v>5.31</v>
      </c>
      <c r="K7660" s="28" t="s">
        <v>162</v>
      </c>
      <c r="L7660" s="27" t="s">
        <v>250</v>
      </c>
      <c r="M7660" s="27" t="s">
        <v>164</v>
      </c>
      <c r="N7660" s="27" t="s">
        <v>18071</v>
      </c>
    </row>
    <row r="7661" spans="1:14" ht="16.5" customHeight="1">
      <c r="A7661" s="24">
        <v>8541100009</v>
      </c>
      <c r="B7661" s="25"/>
      <c r="C7661" s="26"/>
      <c r="D7661" s="27"/>
      <c r="E7661" s="27" t="s">
        <v>13230</v>
      </c>
      <c r="F7661" s="27" t="s">
        <v>13243</v>
      </c>
      <c r="G7661" s="28" t="s">
        <v>173</v>
      </c>
      <c r="H7661" s="27" t="s">
        <v>174</v>
      </c>
      <c r="I7661" s="118" t="s">
        <v>13244</v>
      </c>
      <c r="J7661" s="29">
        <v>136.49</v>
      </c>
      <c r="K7661" s="28" t="s">
        <v>162</v>
      </c>
      <c r="L7661" s="27" t="s">
        <v>8508</v>
      </c>
      <c r="M7661" s="27" t="s">
        <v>164</v>
      </c>
      <c r="N7661" s="27" t="s">
        <v>18421</v>
      </c>
    </row>
    <row r="7662" spans="1:14" ht="16.5" customHeight="1">
      <c r="A7662" s="24">
        <v>8541100009</v>
      </c>
      <c r="B7662" s="25"/>
      <c r="C7662" s="26"/>
      <c r="D7662" s="27"/>
      <c r="E7662" s="27" t="s">
        <v>13230</v>
      </c>
      <c r="F7662" s="27" t="s">
        <v>13245</v>
      </c>
      <c r="G7662" s="28" t="s">
        <v>173</v>
      </c>
      <c r="H7662" s="27" t="s">
        <v>174</v>
      </c>
      <c r="I7662" s="118" t="s">
        <v>10746</v>
      </c>
      <c r="J7662" s="29">
        <v>9.6199999999999992</v>
      </c>
      <c r="K7662" s="28" t="s">
        <v>162</v>
      </c>
      <c r="L7662" s="27" t="s">
        <v>13246</v>
      </c>
      <c r="M7662" s="27" t="s">
        <v>164</v>
      </c>
      <c r="N7662" s="27" t="s">
        <v>18448</v>
      </c>
    </row>
    <row r="7663" spans="1:14" ht="16.5" customHeight="1">
      <c r="A7663" s="24">
        <v>8541100009</v>
      </c>
      <c r="B7663" s="25"/>
      <c r="C7663" s="26"/>
      <c r="D7663" s="27"/>
      <c r="E7663" s="27" t="s">
        <v>13230</v>
      </c>
      <c r="F7663" s="27" t="s">
        <v>6600</v>
      </c>
      <c r="G7663" s="28" t="s">
        <v>173</v>
      </c>
      <c r="H7663" s="27" t="s">
        <v>174</v>
      </c>
      <c r="I7663" s="118" t="s">
        <v>4970</v>
      </c>
      <c r="J7663" s="29">
        <v>22.7</v>
      </c>
      <c r="K7663" s="28" t="s">
        <v>162</v>
      </c>
      <c r="L7663" s="27" t="s">
        <v>523</v>
      </c>
      <c r="M7663" s="27" t="s">
        <v>164</v>
      </c>
      <c r="N7663" s="27" t="s">
        <v>523</v>
      </c>
    </row>
    <row r="7664" spans="1:14" ht="16.5" customHeight="1">
      <c r="A7664" s="24">
        <v>8541100009</v>
      </c>
      <c r="B7664" s="25"/>
      <c r="C7664" s="26"/>
      <c r="D7664" s="27"/>
      <c r="E7664" s="27" t="s">
        <v>13230</v>
      </c>
      <c r="F7664" s="27" t="s">
        <v>11020</v>
      </c>
      <c r="G7664" s="28" t="s">
        <v>173</v>
      </c>
      <c r="H7664" s="27" t="s">
        <v>174</v>
      </c>
      <c r="I7664" s="118" t="s">
        <v>3728</v>
      </c>
      <c r="J7664" s="29">
        <v>0.16</v>
      </c>
      <c r="K7664" s="28" t="s">
        <v>162</v>
      </c>
      <c r="L7664" s="27" t="s">
        <v>580</v>
      </c>
      <c r="M7664" s="27" t="s">
        <v>164</v>
      </c>
      <c r="N7664" s="27" t="s">
        <v>10753</v>
      </c>
    </row>
    <row r="7665" spans="1:14" ht="16.5" customHeight="1">
      <c r="A7665" s="24">
        <v>8541100009</v>
      </c>
      <c r="B7665" s="25"/>
      <c r="C7665" s="26"/>
      <c r="D7665" s="27"/>
      <c r="E7665" s="27" t="s">
        <v>13230</v>
      </c>
      <c r="F7665" s="27" t="s">
        <v>13247</v>
      </c>
      <c r="G7665" s="28" t="s">
        <v>173</v>
      </c>
      <c r="H7665" s="27" t="s">
        <v>174</v>
      </c>
      <c r="I7665" s="118" t="s">
        <v>13248</v>
      </c>
      <c r="J7665" s="29">
        <v>0.9</v>
      </c>
      <c r="K7665" s="28" t="s">
        <v>162</v>
      </c>
      <c r="L7665" s="27" t="s">
        <v>393</v>
      </c>
      <c r="M7665" s="27" t="s">
        <v>164</v>
      </c>
      <c r="N7665" s="27" t="s">
        <v>18079</v>
      </c>
    </row>
    <row r="7666" spans="1:14" ht="16.5" customHeight="1">
      <c r="A7666" s="24">
        <v>8541100009</v>
      </c>
      <c r="B7666" s="25"/>
      <c r="C7666" s="26"/>
      <c r="D7666" s="27"/>
      <c r="E7666" s="27" t="s">
        <v>13230</v>
      </c>
      <c r="F7666" s="27" t="s">
        <v>13249</v>
      </c>
      <c r="G7666" s="28" t="s">
        <v>173</v>
      </c>
      <c r="H7666" s="27" t="s">
        <v>174</v>
      </c>
      <c r="I7666" s="118" t="s">
        <v>13250</v>
      </c>
      <c r="J7666" s="29">
        <v>212.68</v>
      </c>
      <c r="K7666" s="28" t="s">
        <v>162</v>
      </c>
      <c r="L7666" s="27" t="s">
        <v>580</v>
      </c>
      <c r="M7666" s="27" t="s">
        <v>164</v>
      </c>
      <c r="N7666" s="27" t="s">
        <v>10753</v>
      </c>
    </row>
    <row r="7667" spans="1:14" ht="16.5" customHeight="1">
      <c r="A7667" s="24">
        <v>8541100009</v>
      </c>
      <c r="B7667" s="25"/>
      <c r="C7667" s="26"/>
      <c r="D7667" s="27"/>
      <c r="E7667" s="27" t="s">
        <v>13230</v>
      </c>
      <c r="F7667" s="27" t="s">
        <v>526</v>
      </c>
      <c r="G7667" s="28" t="s">
        <v>173</v>
      </c>
      <c r="H7667" s="27" t="s">
        <v>174</v>
      </c>
      <c r="I7667" s="118" t="s">
        <v>527</v>
      </c>
      <c r="J7667" s="29">
        <v>0.9</v>
      </c>
      <c r="K7667" s="28" t="s">
        <v>162</v>
      </c>
      <c r="L7667" s="27" t="s">
        <v>528</v>
      </c>
      <c r="M7667" s="27" t="s">
        <v>164</v>
      </c>
      <c r="N7667" s="27" t="s">
        <v>18090</v>
      </c>
    </row>
    <row r="7668" spans="1:14" ht="16.5" customHeight="1">
      <c r="A7668" s="24">
        <v>8541100009</v>
      </c>
      <c r="B7668" s="25"/>
      <c r="C7668" s="26"/>
      <c r="D7668" s="27"/>
      <c r="E7668" s="27" t="s">
        <v>13230</v>
      </c>
      <c r="F7668" s="27" t="s">
        <v>13251</v>
      </c>
      <c r="G7668" s="28" t="s">
        <v>173</v>
      </c>
      <c r="H7668" s="27" t="s">
        <v>174</v>
      </c>
      <c r="I7668" s="118" t="s">
        <v>13252</v>
      </c>
      <c r="J7668" s="29">
        <v>2299.8000000000002</v>
      </c>
      <c r="K7668" s="28" t="s">
        <v>162</v>
      </c>
      <c r="L7668" s="27" t="s">
        <v>250</v>
      </c>
      <c r="M7668" s="27" t="s">
        <v>164</v>
      </c>
      <c r="N7668" s="27" t="s">
        <v>18071</v>
      </c>
    </row>
    <row r="7669" spans="1:14" ht="16.5" customHeight="1">
      <c r="A7669" s="24">
        <v>8541100009</v>
      </c>
      <c r="B7669" s="25"/>
      <c r="C7669" s="26"/>
      <c r="D7669" s="27"/>
      <c r="E7669" s="27" t="s">
        <v>13230</v>
      </c>
      <c r="F7669" s="27" t="s">
        <v>13253</v>
      </c>
      <c r="G7669" s="28" t="s">
        <v>173</v>
      </c>
      <c r="H7669" s="27" t="s">
        <v>174</v>
      </c>
      <c r="I7669" s="118" t="s">
        <v>13254</v>
      </c>
      <c r="J7669" s="29">
        <v>53.3</v>
      </c>
      <c r="K7669" s="28" t="s">
        <v>162</v>
      </c>
      <c r="L7669" s="27" t="s">
        <v>528</v>
      </c>
      <c r="M7669" s="27" t="s">
        <v>164</v>
      </c>
      <c r="N7669" s="27" t="s">
        <v>18090</v>
      </c>
    </row>
    <row r="7670" spans="1:14" ht="16.5" customHeight="1">
      <c r="A7670" s="24">
        <v>8541100009</v>
      </c>
      <c r="B7670" s="25"/>
      <c r="C7670" s="26"/>
      <c r="D7670" s="27"/>
      <c r="E7670" s="27" t="s">
        <v>13230</v>
      </c>
      <c r="F7670" s="27" t="s">
        <v>13255</v>
      </c>
      <c r="G7670" s="28" t="s">
        <v>173</v>
      </c>
      <c r="H7670" s="27" t="s">
        <v>174</v>
      </c>
      <c r="I7670" s="118" t="s">
        <v>13256</v>
      </c>
      <c r="J7670" s="29">
        <v>32.909999999999997</v>
      </c>
      <c r="K7670" s="28" t="s">
        <v>162</v>
      </c>
      <c r="L7670" s="27" t="s">
        <v>393</v>
      </c>
      <c r="M7670" s="27" t="s">
        <v>164</v>
      </c>
      <c r="N7670" s="27" t="s">
        <v>18079</v>
      </c>
    </row>
    <row r="7671" spans="1:14" ht="16.5" customHeight="1">
      <c r="A7671" s="24">
        <v>8541100009</v>
      </c>
      <c r="B7671" s="25"/>
      <c r="C7671" s="26"/>
      <c r="D7671" s="27"/>
      <c r="E7671" s="27" t="s">
        <v>13257</v>
      </c>
      <c r="F7671" s="27" t="s">
        <v>8239</v>
      </c>
      <c r="G7671" s="28" t="s">
        <v>243</v>
      </c>
      <c r="H7671" s="27" t="s">
        <v>244</v>
      </c>
      <c r="I7671" s="118" t="s">
        <v>8240</v>
      </c>
      <c r="J7671" s="29">
        <v>12.6</v>
      </c>
      <c r="K7671" s="28" t="s">
        <v>162</v>
      </c>
      <c r="L7671" s="27" t="s">
        <v>595</v>
      </c>
      <c r="M7671" s="27" t="s">
        <v>164</v>
      </c>
      <c r="N7671" s="27" t="s">
        <v>18070</v>
      </c>
    </row>
    <row r="7672" spans="1:14" ht="16.5" customHeight="1">
      <c r="A7672" s="24">
        <v>8541210000</v>
      </c>
      <c r="B7672" s="25"/>
      <c r="C7672" s="26"/>
      <c r="D7672" s="27"/>
      <c r="E7672" s="27" t="s">
        <v>13258</v>
      </c>
      <c r="F7672" s="27" t="s">
        <v>13259</v>
      </c>
      <c r="G7672" s="28" t="s">
        <v>297</v>
      </c>
      <c r="H7672" s="27" t="s">
        <v>298</v>
      </c>
      <c r="I7672" s="118" t="s">
        <v>9051</v>
      </c>
      <c r="J7672" s="29">
        <v>734.3</v>
      </c>
      <c r="K7672" s="28" t="s">
        <v>162</v>
      </c>
      <c r="L7672" s="27" t="s">
        <v>614</v>
      </c>
      <c r="M7672" s="27" t="s">
        <v>164</v>
      </c>
      <c r="N7672" s="27" t="s">
        <v>18096</v>
      </c>
    </row>
    <row r="7673" spans="1:14" ht="16.5" customHeight="1">
      <c r="A7673" s="24">
        <v>8541290000</v>
      </c>
      <c r="B7673" s="25"/>
      <c r="C7673" s="26"/>
      <c r="D7673" s="27"/>
      <c r="E7673" s="27" t="s">
        <v>13260</v>
      </c>
      <c r="F7673" s="27" t="s">
        <v>5003</v>
      </c>
      <c r="G7673" s="28" t="s">
        <v>173</v>
      </c>
      <c r="H7673" s="27" t="s">
        <v>174</v>
      </c>
      <c r="I7673" s="118" t="s">
        <v>5004</v>
      </c>
      <c r="J7673" s="29">
        <v>210.82</v>
      </c>
      <c r="K7673" s="28" t="s">
        <v>162</v>
      </c>
      <c r="L7673" s="27" t="s">
        <v>528</v>
      </c>
      <c r="M7673" s="27" t="s">
        <v>164</v>
      </c>
      <c r="N7673" s="27" t="s">
        <v>18090</v>
      </c>
    </row>
    <row r="7674" spans="1:14" ht="16.5" customHeight="1">
      <c r="A7674" s="24">
        <v>8541290000</v>
      </c>
      <c r="B7674" s="25"/>
      <c r="C7674" s="26"/>
      <c r="D7674" s="27"/>
      <c r="E7674" s="27" t="s">
        <v>13260</v>
      </c>
      <c r="F7674" s="27" t="s">
        <v>13261</v>
      </c>
      <c r="G7674" s="28" t="s">
        <v>173</v>
      </c>
      <c r="H7674" s="27" t="s">
        <v>174</v>
      </c>
      <c r="I7674" s="118" t="s">
        <v>13262</v>
      </c>
      <c r="J7674" s="29">
        <v>1.3</v>
      </c>
      <c r="K7674" s="28" t="s">
        <v>162</v>
      </c>
      <c r="L7674" s="27" t="s">
        <v>528</v>
      </c>
      <c r="M7674" s="27" t="s">
        <v>164</v>
      </c>
      <c r="N7674" s="27" t="s">
        <v>18090</v>
      </c>
    </row>
    <row r="7675" spans="1:14" ht="16.5" customHeight="1">
      <c r="A7675" s="24">
        <v>8541290000</v>
      </c>
      <c r="B7675" s="25"/>
      <c r="C7675" s="26"/>
      <c r="D7675" s="27"/>
      <c r="E7675" s="27" t="s">
        <v>13260</v>
      </c>
      <c r="F7675" s="27" t="s">
        <v>13261</v>
      </c>
      <c r="G7675" s="28" t="s">
        <v>173</v>
      </c>
      <c r="H7675" s="27" t="s">
        <v>174</v>
      </c>
      <c r="I7675" s="118" t="s">
        <v>13263</v>
      </c>
      <c r="J7675" s="29">
        <v>63.64</v>
      </c>
      <c r="K7675" s="28" t="s">
        <v>162</v>
      </c>
      <c r="L7675" s="27" t="s">
        <v>250</v>
      </c>
      <c r="M7675" s="27" t="s">
        <v>164</v>
      </c>
      <c r="N7675" s="27" t="s">
        <v>18071</v>
      </c>
    </row>
    <row r="7676" spans="1:14" ht="16.5" customHeight="1">
      <c r="A7676" s="24">
        <v>8541290000</v>
      </c>
      <c r="B7676" s="25"/>
      <c r="C7676" s="26"/>
      <c r="D7676" s="27"/>
      <c r="E7676" s="27" t="s">
        <v>13260</v>
      </c>
      <c r="F7676" s="27" t="s">
        <v>13264</v>
      </c>
      <c r="G7676" s="28" t="s">
        <v>173</v>
      </c>
      <c r="H7676" s="27" t="s">
        <v>174</v>
      </c>
      <c r="I7676" s="118" t="s">
        <v>10782</v>
      </c>
      <c r="J7676" s="29">
        <v>2.42</v>
      </c>
      <c r="K7676" s="28" t="s">
        <v>162</v>
      </c>
      <c r="L7676" s="27" t="s">
        <v>10783</v>
      </c>
      <c r="M7676" s="27" t="s">
        <v>164</v>
      </c>
      <c r="N7676" s="27" t="s">
        <v>18449</v>
      </c>
    </row>
    <row r="7677" spans="1:14" ht="16.5" customHeight="1">
      <c r="A7677" s="24">
        <v>8541290000</v>
      </c>
      <c r="B7677" s="25"/>
      <c r="C7677" s="26"/>
      <c r="D7677" s="27"/>
      <c r="E7677" s="27" t="s">
        <v>13265</v>
      </c>
      <c r="F7677" s="27" t="s">
        <v>13266</v>
      </c>
      <c r="G7677" s="28" t="s">
        <v>227</v>
      </c>
      <c r="H7677" s="27" t="s">
        <v>228</v>
      </c>
      <c r="I7677" s="118" t="s">
        <v>10798</v>
      </c>
      <c r="J7677" s="29">
        <v>181.75</v>
      </c>
      <c r="K7677" s="28" t="s">
        <v>162</v>
      </c>
      <c r="L7677" s="27" t="s">
        <v>446</v>
      </c>
      <c r="M7677" s="27" t="s">
        <v>164</v>
      </c>
      <c r="N7677" s="27" t="s">
        <v>416</v>
      </c>
    </row>
    <row r="7678" spans="1:14" ht="16.5" customHeight="1">
      <c r="A7678" s="24">
        <v>8541490000</v>
      </c>
      <c r="B7678" s="25"/>
      <c r="C7678" s="26"/>
      <c r="D7678" s="27"/>
      <c r="E7678" s="27" t="s">
        <v>6316</v>
      </c>
      <c r="F7678" s="27" t="s">
        <v>13267</v>
      </c>
      <c r="G7678" s="28" t="s">
        <v>243</v>
      </c>
      <c r="H7678" s="27" t="s">
        <v>244</v>
      </c>
      <c r="I7678" s="118" t="s">
        <v>7603</v>
      </c>
      <c r="J7678" s="29">
        <v>141.12</v>
      </c>
      <c r="K7678" s="28" t="s">
        <v>162</v>
      </c>
      <c r="L7678" s="27" t="s">
        <v>595</v>
      </c>
      <c r="M7678" s="27" t="s">
        <v>164</v>
      </c>
      <c r="N7678" s="27" t="s">
        <v>18070</v>
      </c>
    </row>
    <row r="7679" spans="1:14" ht="16.5" customHeight="1" thickBot="1">
      <c r="A7679" s="24">
        <v>8541490000</v>
      </c>
      <c r="B7679" s="25"/>
      <c r="C7679" s="26"/>
      <c r="D7679" s="27"/>
      <c r="E7679" s="27" t="s">
        <v>6316</v>
      </c>
      <c r="F7679" s="27" t="s">
        <v>13268</v>
      </c>
      <c r="G7679" s="28" t="s">
        <v>227</v>
      </c>
      <c r="H7679" s="27" t="s">
        <v>228</v>
      </c>
      <c r="I7679" s="118" t="s">
        <v>13269</v>
      </c>
      <c r="J7679" s="29">
        <v>50.93</v>
      </c>
      <c r="K7679" s="28" t="s">
        <v>162</v>
      </c>
      <c r="L7679" s="27" t="s">
        <v>409</v>
      </c>
      <c r="M7679" s="27" t="s">
        <v>164</v>
      </c>
      <c r="N7679" s="27" t="s">
        <v>409</v>
      </c>
    </row>
    <row r="7680" spans="1:14" ht="16.5" customHeight="1" thickTop="1" thickBot="1">
      <c r="A7680" s="30">
        <v>8542319010</v>
      </c>
      <c r="B7680" s="25"/>
      <c r="C7680" s="26"/>
      <c r="D7680" s="27"/>
      <c r="E7680" s="27" t="s">
        <v>602</v>
      </c>
      <c r="F7680" s="27" t="s">
        <v>13270</v>
      </c>
      <c r="G7680" s="28" t="s">
        <v>173</v>
      </c>
      <c r="H7680" s="27" t="s">
        <v>174</v>
      </c>
      <c r="I7680" s="118" t="s">
        <v>13271</v>
      </c>
      <c r="J7680" s="29">
        <v>364</v>
      </c>
      <c r="K7680" s="28" t="s">
        <v>162</v>
      </c>
      <c r="L7680" s="27" t="s">
        <v>134</v>
      </c>
      <c r="M7680" s="27" t="s">
        <v>164</v>
      </c>
      <c r="N7680" s="27" t="s">
        <v>4101</v>
      </c>
    </row>
    <row r="7681" spans="1:14" ht="16.5" customHeight="1" thickTop="1" thickBot="1">
      <c r="A7681" s="30">
        <v>8542319010</v>
      </c>
      <c r="B7681" s="25"/>
      <c r="C7681" s="26"/>
      <c r="D7681" s="27"/>
      <c r="E7681" s="27" t="s">
        <v>13272</v>
      </c>
      <c r="F7681" s="27" t="s">
        <v>13273</v>
      </c>
      <c r="G7681" s="28" t="s">
        <v>173</v>
      </c>
      <c r="H7681" s="27" t="s">
        <v>174</v>
      </c>
      <c r="I7681" s="118" t="s">
        <v>13274</v>
      </c>
      <c r="J7681" s="29">
        <v>2</v>
      </c>
      <c r="K7681" s="28" t="s">
        <v>162</v>
      </c>
      <c r="L7681" s="27" t="s">
        <v>580</v>
      </c>
      <c r="M7681" s="27" t="s">
        <v>164</v>
      </c>
      <c r="N7681" s="27" t="s">
        <v>10753</v>
      </c>
    </row>
    <row r="7682" spans="1:14" ht="16.5" customHeight="1" thickTop="1" thickBot="1">
      <c r="A7682" s="30">
        <v>8542319010</v>
      </c>
      <c r="B7682" s="25"/>
      <c r="C7682" s="26"/>
      <c r="D7682" s="27"/>
      <c r="E7682" s="27" t="s">
        <v>13272</v>
      </c>
      <c r="F7682" s="27" t="s">
        <v>13275</v>
      </c>
      <c r="G7682" s="28" t="s">
        <v>173</v>
      </c>
      <c r="H7682" s="27" t="s">
        <v>174</v>
      </c>
      <c r="I7682" s="118" t="s">
        <v>13276</v>
      </c>
      <c r="J7682" s="29">
        <v>2.4</v>
      </c>
      <c r="K7682" s="28" t="s">
        <v>162</v>
      </c>
      <c r="L7682" s="27" t="s">
        <v>580</v>
      </c>
      <c r="M7682" s="27" t="s">
        <v>164</v>
      </c>
      <c r="N7682" s="27" t="s">
        <v>10753</v>
      </c>
    </row>
    <row r="7683" spans="1:14" ht="16.5" customHeight="1" thickTop="1" thickBot="1">
      <c r="A7683" s="30">
        <v>8542319010</v>
      </c>
      <c r="B7683" s="25"/>
      <c r="C7683" s="26"/>
      <c r="D7683" s="27"/>
      <c r="E7683" s="27" t="s">
        <v>611</v>
      </c>
      <c r="F7683" s="27" t="s">
        <v>13277</v>
      </c>
      <c r="G7683" s="28" t="s">
        <v>173</v>
      </c>
      <c r="H7683" s="27" t="s">
        <v>174</v>
      </c>
      <c r="I7683" s="118" t="s">
        <v>13278</v>
      </c>
      <c r="J7683" s="29">
        <v>110</v>
      </c>
      <c r="K7683" s="28" t="s">
        <v>162</v>
      </c>
      <c r="L7683" s="27" t="s">
        <v>6425</v>
      </c>
      <c r="M7683" s="27" t="s">
        <v>164</v>
      </c>
      <c r="N7683" s="27" t="s">
        <v>15430</v>
      </c>
    </row>
    <row r="7684" spans="1:14" ht="16.5" customHeight="1" thickTop="1" thickBot="1">
      <c r="A7684" s="30">
        <v>8542319010</v>
      </c>
      <c r="B7684" s="25"/>
      <c r="C7684" s="26"/>
      <c r="D7684" s="27"/>
      <c r="E7684" s="27" t="s">
        <v>13272</v>
      </c>
      <c r="F7684" s="27" t="s">
        <v>13279</v>
      </c>
      <c r="G7684" s="28" t="s">
        <v>173</v>
      </c>
      <c r="H7684" s="27" t="s">
        <v>174</v>
      </c>
      <c r="I7684" s="118" t="s">
        <v>13280</v>
      </c>
      <c r="J7684" s="29">
        <v>4902.45</v>
      </c>
      <c r="K7684" s="28" t="s">
        <v>162</v>
      </c>
      <c r="L7684" s="27" t="s">
        <v>614</v>
      </c>
      <c r="M7684" s="27" t="s">
        <v>164</v>
      </c>
      <c r="N7684" s="27" t="s">
        <v>18096</v>
      </c>
    </row>
    <row r="7685" spans="1:14" ht="16.5" customHeight="1" thickTop="1" thickBot="1">
      <c r="A7685" s="30">
        <v>8542319010</v>
      </c>
      <c r="B7685" s="25"/>
      <c r="C7685" s="26"/>
      <c r="D7685" s="27"/>
      <c r="E7685" s="27" t="s">
        <v>602</v>
      </c>
      <c r="F7685" s="27" t="s">
        <v>13281</v>
      </c>
      <c r="G7685" s="28" t="s">
        <v>173</v>
      </c>
      <c r="H7685" s="27" t="s">
        <v>174</v>
      </c>
      <c r="I7685" s="118" t="s">
        <v>13282</v>
      </c>
      <c r="J7685" s="29">
        <v>96.6</v>
      </c>
      <c r="K7685" s="28" t="s">
        <v>162</v>
      </c>
      <c r="L7685" s="27" t="s">
        <v>134</v>
      </c>
      <c r="M7685" s="27" t="s">
        <v>164</v>
      </c>
      <c r="N7685" s="27" t="s">
        <v>4101</v>
      </c>
    </row>
    <row r="7686" spans="1:14" ht="16.5" customHeight="1" thickTop="1" thickBot="1">
      <c r="A7686" s="30">
        <v>8542319010</v>
      </c>
      <c r="B7686" s="25"/>
      <c r="C7686" s="26"/>
      <c r="D7686" s="27"/>
      <c r="E7686" s="27" t="s">
        <v>1328</v>
      </c>
      <c r="F7686" s="27" t="s">
        <v>13283</v>
      </c>
      <c r="G7686" s="28" t="s">
        <v>173</v>
      </c>
      <c r="H7686" s="27" t="s">
        <v>174</v>
      </c>
      <c r="I7686" s="118" t="s">
        <v>13284</v>
      </c>
      <c r="J7686" s="29">
        <v>459</v>
      </c>
      <c r="K7686" s="28" t="s">
        <v>162</v>
      </c>
      <c r="L7686" s="27" t="s">
        <v>449</v>
      </c>
      <c r="M7686" s="27" t="s">
        <v>164</v>
      </c>
      <c r="N7686" s="27" t="s">
        <v>18085</v>
      </c>
    </row>
    <row r="7687" spans="1:14" ht="16.5" customHeight="1" thickTop="1" thickBot="1">
      <c r="A7687" s="30">
        <v>8542319010</v>
      </c>
      <c r="B7687" s="25"/>
      <c r="C7687" s="26"/>
      <c r="D7687" s="27"/>
      <c r="E7687" s="27" t="s">
        <v>13285</v>
      </c>
      <c r="F7687" s="27" t="s">
        <v>13286</v>
      </c>
      <c r="G7687" s="28" t="s">
        <v>355</v>
      </c>
      <c r="H7687" s="27" t="s">
        <v>356</v>
      </c>
      <c r="I7687" s="118" t="s">
        <v>13287</v>
      </c>
      <c r="J7687" s="29">
        <v>192.39</v>
      </c>
      <c r="K7687" s="28" t="s">
        <v>162</v>
      </c>
      <c r="L7687" s="27" t="s">
        <v>122</v>
      </c>
      <c r="M7687" s="27" t="s">
        <v>164</v>
      </c>
      <c r="N7687" s="27" t="s">
        <v>18099</v>
      </c>
    </row>
    <row r="7688" spans="1:14" ht="16.5" customHeight="1" thickTop="1" thickBot="1">
      <c r="A7688" s="30">
        <v>8542319010</v>
      </c>
      <c r="B7688" s="25"/>
      <c r="C7688" s="26"/>
      <c r="D7688" s="27"/>
      <c r="E7688" s="27" t="s">
        <v>611</v>
      </c>
      <c r="F7688" s="27" t="s">
        <v>13288</v>
      </c>
      <c r="G7688" s="28" t="s">
        <v>297</v>
      </c>
      <c r="H7688" s="27" t="s">
        <v>298</v>
      </c>
      <c r="I7688" s="118" t="s">
        <v>13289</v>
      </c>
      <c r="J7688" s="29">
        <v>2111.4</v>
      </c>
      <c r="K7688" s="28" t="s">
        <v>162</v>
      </c>
      <c r="L7688" s="27" t="s">
        <v>614</v>
      </c>
      <c r="M7688" s="27" t="s">
        <v>164</v>
      </c>
      <c r="N7688" s="27" t="s">
        <v>18096</v>
      </c>
    </row>
    <row r="7689" spans="1:14" ht="16.5" customHeight="1" thickTop="1" thickBot="1">
      <c r="A7689" s="30">
        <v>8542319010</v>
      </c>
      <c r="B7689" s="25"/>
      <c r="C7689" s="26"/>
      <c r="D7689" s="27"/>
      <c r="E7689" s="27" t="s">
        <v>2584</v>
      </c>
      <c r="F7689" s="27" t="s">
        <v>13290</v>
      </c>
      <c r="G7689" s="28" t="s">
        <v>243</v>
      </c>
      <c r="H7689" s="27" t="s">
        <v>244</v>
      </c>
      <c r="I7689" s="118" t="s">
        <v>13291</v>
      </c>
      <c r="J7689" s="29">
        <v>798</v>
      </c>
      <c r="K7689" s="28" t="s">
        <v>162</v>
      </c>
      <c r="L7689" s="27" t="s">
        <v>134</v>
      </c>
      <c r="M7689" s="27" t="s">
        <v>164</v>
      </c>
      <c r="N7689" s="27" t="s">
        <v>4101</v>
      </c>
    </row>
    <row r="7690" spans="1:14" ht="16.5" customHeight="1" thickTop="1" thickBot="1">
      <c r="A7690" s="30">
        <v>8542319010</v>
      </c>
      <c r="B7690" s="25"/>
      <c r="C7690" s="26"/>
      <c r="D7690" s="27"/>
      <c r="E7690" s="27" t="s">
        <v>611</v>
      </c>
      <c r="F7690" s="27" t="s">
        <v>13292</v>
      </c>
      <c r="G7690" s="28" t="s">
        <v>227</v>
      </c>
      <c r="H7690" s="27" t="s">
        <v>228</v>
      </c>
      <c r="I7690" s="118" t="s">
        <v>631</v>
      </c>
      <c r="J7690" s="29">
        <v>54.55</v>
      </c>
      <c r="K7690" s="28" t="s">
        <v>162</v>
      </c>
      <c r="L7690" s="27" t="s">
        <v>614</v>
      </c>
      <c r="M7690" s="27" t="s">
        <v>164</v>
      </c>
      <c r="N7690" s="27" t="s">
        <v>18096</v>
      </c>
    </row>
    <row r="7691" spans="1:14" ht="16.5" customHeight="1" thickTop="1" thickBot="1">
      <c r="A7691" s="30">
        <v>8542319010</v>
      </c>
      <c r="B7691" s="25"/>
      <c r="C7691" s="26"/>
      <c r="D7691" s="27"/>
      <c r="E7691" s="27" t="s">
        <v>8316</v>
      </c>
      <c r="F7691" s="27" t="s">
        <v>13293</v>
      </c>
      <c r="G7691" s="28" t="s">
        <v>227</v>
      </c>
      <c r="H7691" s="27" t="s">
        <v>228</v>
      </c>
      <c r="I7691" s="118" t="s">
        <v>13294</v>
      </c>
      <c r="J7691" s="29">
        <v>1244.4000000000001</v>
      </c>
      <c r="K7691" s="28" t="s">
        <v>162</v>
      </c>
      <c r="L7691" s="27" t="s">
        <v>137</v>
      </c>
      <c r="M7691" s="27" t="s">
        <v>164</v>
      </c>
      <c r="N7691" s="27" t="s">
        <v>523</v>
      </c>
    </row>
    <row r="7692" spans="1:14" ht="16.5" customHeight="1" thickTop="1" thickBot="1">
      <c r="A7692" s="30">
        <v>8542319010</v>
      </c>
      <c r="B7692" s="25"/>
      <c r="C7692" s="26"/>
      <c r="D7692" s="27"/>
      <c r="E7692" s="27" t="s">
        <v>602</v>
      </c>
      <c r="F7692" s="27" t="s">
        <v>12751</v>
      </c>
      <c r="G7692" s="28" t="s">
        <v>159</v>
      </c>
      <c r="H7692" s="27" t="s">
        <v>160</v>
      </c>
      <c r="I7692" s="118" t="s">
        <v>12752</v>
      </c>
      <c r="J7692" s="29">
        <v>45.73</v>
      </c>
      <c r="K7692" s="28" t="s">
        <v>162</v>
      </c>
      <c r="L7692" s="27" t="s">
        <v>614</v>
      </c>
      <c r="M7692" s="27" t="s">
        <v>164</v>
      </c>
      <c r="N7692" s="27" t="s">
        <v>18096</v>
      </c>
    </row>
    <row r="7693" spans="1:14" ht="16.5" customHeight="1" thickTop="1" thickBot="1">
      <c r="A7693" s="30">
        <v>8542323100</v>
      </c>
      <c r="B7693" s="25"/>
      <c r="C7693" s="26"/>
      <c r="D7693" s="27"/>
      <c r="E7693" s="27" t="s">
        <v>13295</v>
      </c>
      <c r="F7693" s="27" t="s">
        <v>13296</v>
      </c>
      <c r="G7693" s="28" t="s">
        <v>173</v>
      </c>
      <c r="H7693" s="27" t="s">
        <v>174</v>
      </c>
      <c r="I7693" s="118" t="s">
        <v>13297</v>
      </c>
      <c r="J7693" s="29">
        <v>2151</v>
      </c>
      <c r="K7693" s="28" t="s">
        <v>162</v>
      </c>
      <c r="L7693" s="27" t="s">
        <v>11808</v>
      </c>
      <c r="M7693" s="27" t="s">
        <v>164</v>
      </c>
      <c r="N7693" s="27" t="s">
        <v>13370</v>
      </c>
    </row>
    <row r="7694" spans="1:14" ht="16.5" customHeight="1" thickTop="1" thickBot="1">
      <c r="A7694" s="30">
        <v>8542323100</v>
      </c>
      <c r="B7694" s="25"/>
      <c r="C7694" s="26"/>
      <c r="D7694" s="27"/>
      <c r="E7694" s="27" t="s">
        <v>13298</v>
      </c>
      <c r="F7694" s="27" t="s">
        <v>13299</v>
      </c>
      <c r="G7694" s="28" t="s">
        <v>173</v>
      </c>
      <c r="H7694" s="27" t="s">
        <v>174</v>
      </c>
      <c r="I7694" s="118" t="s">
        <v>13300</v>
      </c>
      <c r="J7694" s="29">
        <v>4900.0200000000004</v>
      </c>
      <c r="K7694" s="28" t="s">
        <v>162</v>
      </c>
      <c r="L7694" s="27" t="s">
        <v>1859</v>
      </c>
      <c r="M7694" s="27" t="s">
        <v>164</v>
      </c>
      <c r="N7694" s="27" t="s">
        <v>18155</v>
      </c>
    </row>
    <row r="7695" spans="1:14" ht="16.5" customHeight="1" thickTop="1" thickBot="1">
      <c r="A7695" s="30">
        <v>8542323100</v>
      </c>
      <c r="B7695" s="25"/>
      <c r="C7695" s="26"/>
      <c r="D7695" s="27"/>
      <c r="E7695" s="27" t="s">
        <v>632</v>
      </c>
      <c r="F7695" s="27" t="s">
        <v>633</v>
      </c>
      <c r="G7695" s="28" t="s">
        <v>159</v>
      </c>
      <c r="H7695" s="27" t="s">
        <v>160</v>
      </c>
      <c r="I7695" s="118" t="s">
        <v>634</v>
      </c>
      <c r="J7695" s="29">
        <v>552.41999999999996</v>
      </c>
      <c r="K7695" s="28" t="s">
        <v>162</v>
      </c>
      <c r="L7695" s="27" t="s">
        <v>635</v>
      </c>
      <c r="M7695" s="27" t="s">
        <v>164</v>
      </c>
      <c r="N7695" s="27" t="s">
        <v>635</v>
      </c>
    </row>
    <row r="7696" spans="1:14" ht="16.5" customHeight="1" thickTop="1" thickBot="1">
      <c r="A7696" s="30">
        <v>8542399010</v>
      </c>
      <c r="B7696" s="25"/>
      <c r="C7696" s="26"/>
      <c r="D7696" s="27"/>
      <c r="E7696" s="27" t="s">
        <v>765</v>
      </c>
      <c r="F7696" s="27" t="s">
        <v>13301</v>
      </c>
      <c r="G7696" s="28" t="s">
        <v>173</v>
      </c>
      <c r="H7696" s="27" t="s">
        <v>174</v>
      </c>
      <c r="I7696" s="118" t="s">
        <v>13302</v>
      </c>
      <c r="J7696" s="29">
        <v>19.38</v>
      </c>
      <c r="K7696" s="28" t="s">
        <v>162</v>
      </c>
      <c r="L7696" s="27" t="s">
        <v>125</v>
      </c>
      <c r="M7696" s="27" t="s">
        <v>164</v>
      </c>
      <c r="N7696" s="27" t="s">
        <v>125</v>
      </c>
    </row>
    <row r="7697" spans="1:14" ht="16.5" customHeight="1" thickTop="1" thickBot="1">
      <c r="A7697" s="30">
        <v>8542399010</v>
      </c>
      <c r="B7697" s="25"/>
      <c r="C7697" s="26"/>
      <c r="D7697" s="27"/>
      <c r="E7697" s="27" t="s">
        <v>13303</v>
      </c>
      <c r="F7697" s="27" t="s">
        <v>13304</v>
      </c>
      <c r="G7697" s="28" t="s">
        <v>173</v>
      </c>
      <c r="H7697" s="27" t="s">
        <v>174</v>
      </c>
      <c r="I7697" s="118" t="s">
        <v>13305</v>
      </c>
      <c r="J7697" s="29">
        <v>20307.689999999999</v>
      </c>
      <c r="K7697" s="28" t="s">
        <v>162</v>
      </c>
      <c r="L7697" s="27" t="s">
        <v>13306</v>
      </c>
      <c r="M7697" s="27" t="s">
        <v>164</v>
      </c>
      <c r="N7697" s="27" t="s">
        <v>18450</v>
      </c>
    </row>
    <row r="7698" spans="1:14" ht="16.5" customHeight="1" thickTop="1" thickBot="1">
      <c r="A7698" s="30">
        <v>8542399010</v>
      </c>
      <c r="B7698" s="25"/>
      <c r="C7698" s="26"/>
      <c r="D7698" s="27"/>
      <c r="E7698" s="27" t="s">
        <v>4630</v>
      </c>
      <c r="F7698" s="27" t="s">
        <v>13307</v>
      </c>
      <c r="G7698" s="28" t="s">
        <v>173</v>
      </c>
      <c r="H7698" s="27" t="s">
        <v>174</v>
      </c>
      <c r="I7698" s="118" t="s">
        <v>13308</v>
      </c>
      <c r="J7698" s="29">
        <v>225.64</v>
      </c>
      <c r="K7698" s="28" t="s">
        <v>162</v>
      </c>
      <c r="L7698" s="27" t="s">
        <v>1568</v>
      </c>
      <c r="M7698" s="27" t="s">
        <v>164</v>
      </c>
      <c r="N7698" s="27" t="s">
        <v>11858</v>
      </c>
    </row>
    <row r="7699" spans="1:14" ht="16.5" customHeight="1" thickTop="1" thickBot="1">
      <c r="A7699" s="30">
        <v>8542399010</v>
      </c>
      <c r="B7699" s="25"/>
      <c r="C7699" s="26"/>
      <c r="D7699" s="27"/>
      <c r="E7699" s="27" t="s">
        <v>2965</v>
      </c>
      <c r="F7699" s="27" t="s">
        <v>13309</v>
      </c>
      <c r="G7699" s="28" t="s">
        <v>173</v>
      </c>
      <c r="H7699" s="27" t="s">
        <v>174</v>
      </c>
      <c r="I7699" s="118" t="s">
        <v>13310</v>
      </c>
      <c r="J7699" s="29">
        <v>18.46</v>
      </c>
      <c r="K7699" s="28" t="s">
        <v>162</v>
      </c>
      <c r="L7699" s="27" t="s">
        <v>134</v>
      </c>
      <c r="M7699" s="27" t="s">
        <v>164</v>
      </c>
      <c r="N7699" s="27" t="s">
        <v>4101</v>
      </c>
    </row>
    <row r="7700" spans="1:14" ht="16.5" customHeight="1" thickTop="1" thickBot="1">
      <c r="A7700" s="30">
        <v>8542399010</v>
      </c>
      <c r="B7700" s="25"/>
      <c r="C7700" s="26"/>
      <c r="D7700" s="27"/>
      <c r="E7700" s="27" t="s">
        <v>602</v>
      </c>
      <c r="F7700" s="27" t="s">
        <v>13311</v>
      </c>
      <c r="G7700" s="28" t="s">
        <v>173</v>
      </c>
      <c r="H7700" s="27" t="s">
        <v>174</v>
      </c>
      <c r="I7700" s="118" t="s">
        <v>13312</v>
      </c>
      <c r="J7700" s="29">
        <v>10233</v>
      </c>
      <c r="K7700" s="28" t="s">
        <v>162</v>
      </c>
      <c r="L7700" s="27" t="s">
        <v>580</v>
      </c>
      <c r="M7700" s="27" t="s">
        <v>164</v>
      </c>
      <c r="N7700" s="27" t="s">
        <v>10753</v>
      </c>
    </row>
    <row r="7701" spans="1:14" ht="16.5" customHeight="1" thickTop="1" thickBot="1">
      <c r="A7701" s="30">
        <v>8542399010</v>
      </c>
      <c r="B7701" s="25"/>
      <c r="C7701" s="26"/>
      <c r="D7701" s="27"/>
      <c r="E7701" s="27" t="s">
        <v>13313</v>
      </c>
      <c r="F7701" s="27" t="s">
        <v>13314</v>
      </c>
      <c r="G7701" s="28" t="s">
        <v>173</v>
      </c>
      <c r="H7701" s="27" t="s">
        <v>174</v>
      </c>
      <c r="I7701" s="118" t="s">
        <v>13315</v>
      </c>
      <c r="J7701" s="29">
        <v>76</v>
      </c>
      <c r="K7701" s="28" t="s">
        <v>162</v>
      </c>
      <c r="L7701" s="27" t="s">
        <v>13316</v>
      </c>
      <c r="M7701" s="27" t="s">
        <v>164</v>
      </c>
      <c r="N7701" s="27" t="s">
        <v>18451</v>
      </c>
    </row>
    <row r="7702" spans="1:14" ht="16.5" customHeight="1" thickTop="1" thickBot="1">
      <c r="A7702" s="30">
        <v>8542399010</v>
      </c>
      <c r="B7702" s="25"/>
      <c r="C7702" s="26"/>
      <c r="D7702" s="27"/>
      <c r="E7702" s="27" t="s">
        <v>667</v>
      </c>
      <c r="F7702" s="27" t="s">
        <v>7921</v>
      </c>
      <c r="G7702" s="28" t="s">
        <v>173</v>
      </c>
      <c r="H7702" s="27" t="s">
        <v>174</v>
      </c>
      <c r="I7702" s="118" t="s">
        <v>7922</v>
      </c>
      <c r="J7702" s="29">
        <v>16.309999999999999</v>
      </c>
      <c r="K7702" s="28" t="s">
        <v>162</v>
      </c>
      <c r="L7702" s="27" t="s">
        <v>134</v>
      </c>
      <c r="M7702" s="27" t="s">
        <v>164</v>
      </c>
      <c r="N7702" s="27" t="s">
        <v>4101</v>
      </c>
    </row>
    <row r="7703" spans="1:14" ht="16.5" customHeight="1" thickTop="1" thickBot="1">
      <c r="A7703" s="30">
        <v>8542399010</v>
      </c>
      <c r="B7703" s="25"/>
      <c r="C7703" s="26"/>
      <c r="D7703" s="27"/>
      <c r="E7703" s="27" t="s">
        <v>13317</v>
      </c>
      <c r="F7703" s="27" t="s">
        <v>5175</v>
      </c>
      <c r="G7703" s="28" t="s">
        <v>173</v>
      </c>
      <c r="H7703" s="27" t="s">
        <v>174</v>
      </c>
      <c r="I7703" s="118" t="s">
        <v>8281</v>
      </c>
      <c r="J7703" s="29">
        <v>72.75</v>
      </c>
      <c r="K7703" s="28" t="s">
        <v>162</v>
      </c>
      <c r="L7703" s="27" t="s">
        <v>5170</v>
      </c>
      <c r="M7703" s="27" t="s">
        <v>164</v>
      </c>
      <c r="N7703" s="27" t="s">
        <v>18289</v>
      </c>
    </row>
    <row r="7704" spans="1:14" ht="16.5" customHeight="1" thickTop="1" thickBot="1">
      <c r="A7704" s="30">
        <v>8542399010</v>
      </c>
      <c r="B7704" s="25"/>
      <c r="C7704" s="26"/>
      <c r="D7704" s="27"/>
      <c r="E7704" s="27" t="s">
        <v>697</v>
      </c>
      <c r="F7704" s="27" t="s">
        <v>13318</v>
      </c>
      <c r="G7704" s="28" t="s">
        <v>173</v>
      </c>
      <c r="H7704" s="27" t="s">
        <v>174</v>
      </c>
      <c r="I7704" s="118" t="s">
        <v>10866</v>
      </c>
      <c r="J7704" s="29">
        <v>16.38</v>
      </c>
      <c r="K7704" s="28" t="s">
        <v>162</v>
      </c>
      <c r="L7704" s="27" t="s">
        <v>528</v>
      </c>
      <c r="M7704" s="27" t="s">
        <v>164</v>
      </c>
      <c r="N7704" s="27" t="s">
        <v>18090</v>
      </c>
    </row>
    <row r="7705" spans="1:14" ht="16.5" customHeight="1" thickTop="1" thickBot="1">
      <c r="A7705" s="30">
        <v>8542399010</v>
      </c>
      <c r="B7705" s="25"/>
      <c r="C7705" s="26"/>
      <c r="D7705" s="27"/>
      <c r="E7705" s="27" t="s">
        <v>1343</v>
      </c>
      <c r="F7705" s="27" t="s">
        <v>13319</v>
      </c>
      <c r="G7705" s="28" t="s">
        <v>173</v>
      </c>
      <c r="H7705" s="27" t="s">
        <v>174</v>
      </c>
      <c r="I7705" s="118" t="s">
        <v>13320</v>
      </c>
      <c r="J7705" s="29">
        <v>76.77</v>
      </c>
      <c r="K7705" s="28" t="s">
        <v>162</v>
      </c>
      <c r="L7705" s="27" t="s">
        <v>134</v>
      </c>
      <c r="M7705" s="27" t="s">
        <v>164</v>
      </c>
      <c r="N7705" s="27" t="s">
        <v>4101</v>
      </c>
    </row>
    <row r="7706" spans="1:14" ht="16.5" customHeight="1" thickTop="1" thickBot="1">
      <c r="A7706" s="30">
        <v>8542399010</v>
      </c>
      <c r="B7706" s="25"/>
      <c r="C7706" s="26"/>
      <c r="D7706" s="27"/>
      <c r="E7706" s="27" t="s">
        <v>13321</v>
      </c>
      <c r="F7706" s="27" t="s">
        <v>13322</v>
      </c>
      <c r="G7706" s="28" t="s">
        <v>173</v>
      </c>
      <c r="H7706" s="27" t="s">
        <v>174</v>
      </c>
      <c r="I7706" s="118" t="s">
        <v>13323</v>
      </c>
      <c r="J7706" s="29">
        <v>16.989999999999998</v>
      </c>
      <c r="K7706" s="28" t="s">
        <v>162</v>
      </c>
      <c r="L7706" s="27" t="s">
        <v>2735</v>
      </c>
      <c r="M7706" s="27" t="s">
        <v>164</v>
      </c>
      <c r="N7706" s="27" t="s">
        <v>18126</v>
      </c>
    </row>
    <row r="7707" spans="1:14" ht="16.5" customHeight="1" thickTop="1" thickBot="1">
      <c r="A7707" s="30">
        <v>8542399010</v>
      </c>
      <c r="B7707" s="25"/>
      <c r="C7707" s="26"/>
      <c r="D7707" s="27"/>
      <c r="E7707" s="27" t="s">
        <v>2977</v>
      </c>
      <c r="F7707" s="27" t="s">
        <v>13324</v>
      </c>
      <c r="G7707" s="28" t="s">
        <v>173</v>
      </c>
      <c r="H7707" s="27" t="s">
        <v>174</v>
      </c>
      <c r="I7707" s="118" t="s">
        <v>13325</v>
      </c>
      <c r="J7707" s="29">
        <v>11200</v>
      </c>
      <c r="K7707" s="28" t="s">
        <v>162</v>
      </c>
      <c r="L7707" s="27" t="s">
        <v>614</v>
      </c>
      <c r="M7707" s="27" t="s">
        <v>164</v>
      </c>
      <c r="N7707" s="27" t="s">
        <v>18096</v>
      </c>
    </row>
    <row r="7708" spans="1:14" ht="16.5" customHeight="1" thickTop="1" thickBot="1">
      <c r="A7708" s="30">
        <v>8542399010</v>
      </c>
      <c r="B7708" s="25"/>
      <c r="C7708" s="26"/>
      <c r="D7708" s="27"/>
      <c r="E7708" s="27" t="s">
        <v>4104</v>
      </c>
      <c r="F7708" s="27" t="s">
        <v>4105</v>
      </c>
      <c r="G7708" s="28" t="s">
        <v>167</v>
      </c>
      <c r="H7708" s="27" t="s">
        <v>168</v>
      </c>
      <c r="I7708" s="118" t="s">
        <v>4106</v>
      </c>
      <c r="J7708" s="29">
        <v>22</v>
      </c>
      <c r="K7708" s="28" t="s">
        <v>162</v>
      </c>
      <c r="L7708" s="27" t="s">
        <v>4107</v>
      </c>
      <c r="M7708" s="27" t="s">
        <v>164</v>
      </c>
      <c r="N7708" s="27" t="s">
        <v>18246</v>
      </c>
    </row>
    <row r="7709" spans="1:14" ht="16.5" customHeight="1" thickTop="1" thickBot="1">
      <c r="A7709" s="30">
        <v>8542399010</v>
      </c>
      <c r="B7709" s="25"/>
      <c r="C7709" s="26"/>
      <c r="D7709" s="27"/>
      <c r="E7709" s="27" t="s">
        <v>765</v>
      </c>
      <c r="F7709" s="27" t="s">
        <v>13326</v>
      </c>
      <c r="G7709" s="28" t="s">
        <v>355</v>
      </c>
      <c r="H7709" s="27" t="s">
        <v>356</v>
      </c>
      <c r="I7709" s="118" t="s">
        <v>13327</v>
      </c>
      <c r="J7709" s="29">
        <v>3030</v>
      </c>
      <c r="K7709" s="28" t="s">
        <v>162</v>
      </c>
      <c r="L7709" s="27" t="s">
        <v>125</v>
      </c>
      <c r="M7709" s="27" t="s">
        <v>164</v>
      </c>
      <c r="N7709" s="27" t="s">
        <v>125</v>
      </c>
    </row>
    <row r="7710" spans="1:14" ht="16.5" customHeight="1" thickTop="1" thickBot="1">
      <c r="A7710" s="30">
        <v>8542399010</v>
      </c>
      <c r="B7710" s="25"/>
      <c r="C7710" s="26"/>
      <c r="D7710" s="27"/>
      <c r="E7710" s="27" t="s">
        <v>13328</v>
      </c>
      <c r="F7710" s="27" t="s">
        <v>13329</v>
      </c>
      <c r="G7710" s="28" t="s">
        <v>297</v>
      </c>
      <c r="H7710" s="27" t="s">
        <v>298</v>
      </c>
      <c r="I7710" s="118" t="s">
        <v>13330</v>
      </c>
      <c r="J7710" s="29">
        <v>8.73</v>
      </c>
      <c r="K7710" s="28" t="s">
        <v>162</v>
      </c>
      <c r="L7710" s="27" t="s">
        <v>681</v>
      </c>
      <c r="M7710" s="27" t="s">
        <v>164</v>
      </c>
      <c r="N7710" s="27" t="s">
        <v>18101</v>
      </c>
    </row>
    <row r="7711" spans="1:14" ht="16.5" customHeight="1" thickTop="1" thickBot="1">
      <c r="A7711" s="30">
        <v>8542399010</v>
      </c>
      <c r="B7711" s="25"/>
      <c r="C7711" s="26"/>
      <c r="D7711" s="27"/>
      <c r="E7711" s="27" t="s">
        <v>1343</v>
      </c>
      <c r="F7711" s="27" t="s">
        <v>13331</v>
      </c>
      <c r="G7711" s="28" t="s">
        <v>297</v>
      </c>
      <c r="H7711" s="27" t="s">
        <v>298</v>
      </c>
      <c r="I7711" s="118" t="s">
        <v>13332</v>
      </c>
      <c r="J7711" s="29">
        <v>149.85</v>
      </c>
      <c r="K7711" s="28" t="s">
        <v>162</v>
      </c>
      <c r="L7711" s="27" t="s">
        <v>134</v>
      </c>
      <c r="M7711" s="27" t="s">
        <v>164</v>
      </c>
      <c r="N7711" s="27" t="s">
        <v>4101</v>
      </c>
    </row>
    <row r="7712" spans="1:14" ht="16.5" customHeight="1" thickTop="1" thickBot="1">
      <c r="A7712" s="30">
        <v>8542399010</v>
      </c>
      <c r="B7712" s="25"/>
      <c r="C7712" s="26"/>
      <c r="D7712" s="27"/>
      <c r="E7712" s="27" t="s">
        <v>13333</v>
      </c>
      <c r="F7712" s="27" t="s">
        <v>13334</v>
      </c>
      <c r="G7712" s="28" t="s">
        <v>297</v>
      </c>
      <c r="H7712" s="27" t="s">
        <v>298</v>
      </c>
      <c r="I7712" s="118" t="s">
        <v>13335</v>
      </c>
      <c r="J7712" s="29">
        <v>4200</v>
      </c>
      <c r="K7712" s="28" t="s">
        <v>162</v>
      </c>
      <c r="L7712" s="27" t="s">
        <v>114</v>
      </c>
      <c r="M7712" s="27" t="s">
        <v>164</v>
      </c>
      <c r="N7712" s="27" t="s">
        <v>11042</v>
      </c>
    </row>
    <row r="7713" spans="1:14" ht="16.5" customHeight="1" thickTop="1" thickBot="1">
      <c r="A7713" s="30">
        <v>8542399010</v>
      </c>
      <c r="B7713" s="25"/>
      <c r="C7713" s="26"/>
      <c r="D7713" s="27"/>
      <c r="E7713" s="27" t="s">
        <v>800</v>
      </c>
      <c r="F7713" s="27" t="s">
        <v>13336</v>
      </c>
      <c r="G7713" s="28" t="s">
        <v>243</v>
      </c>
      <c r="H7713" s="27" t="s">
        <v>244</v>
      </c>
      <c r="I7713" s="118" t="s">
        <v>13337</v>
      </c>
      <c r="J7713" s="29">
        <v>1333.2</v>
      </c>
      <c r="K7713" s="28" t="s">
        <v>162</v>
      </c>
      <c r="L7713" s="27" t="s">
        <v>621</v>
      </c>
      <c r="M7713" s="27" t="s">
        <v>164</v>
      </c>
      <c r="N7713" s="27" t="s">
        <v>18097</v>
      </c>
    </row>
    <row r="7714" spans="1:14" ht="16.5" customHeight="1" thickTop="1" thickBot="1">
      <c r="A7714" s="30">
        <v>8542399010</v>
      </c>
      <c r="B7714" s="25"/>
      <c r="C7714" s="26"/>
      <c r="D7714" s="27"/>
      <c r="E7714" s="27" t="s">
        <v>12828</v>
      </c>
      <c r="F7714" s="27" t="s">
        <v>13338</v>
      </c>
      <c r="G7714" s="28" t="s">
        <v>243</v>
      </c>
      <c r="H7714" s="27" t="s">
        <v>244</v>
      </c>
      <c r="I7714" s="118" t="s">
        <v>13339</v>
      </c>
      <c r="J7714" s="29">
        <v>279.95</v>
      </c>
      <c r="K7714" s="28" t="s">
        <v>162</v>
      </c>
      <c r="L7714" s="27" t="s">
        <v>621</v>
      </c>
      <c r="M7714" s="27" t="s">
        <v>164</v>
      </c>
      <c r="N7714" s="27" t="s">
        <v>18097</v>
      </c>
    </row>
    <row r="7715" spans="1:14" ht="16.5" customHeight="1" thickTop="1" thickBot="1">
      <c r="A7715" s="30">
        <v>8542399010</v>
      </c>
      <c r="B7715" s="25"/>
      <c r="C7715" s="26"/>
      <c r="D7715" s="27"/>
      <c r="E7715" s="27" t="s">
        <v>4104</v>
      </c>
      <c r="F7715" s="27" t="s">
        <v>4111</v>
      </c>
      <c r="G7715" s="28" t="s">
        <v>227</v>
      </c>
      <c r="H7715" s="27" t="s">
        <v>228</v>
      </c>
      <c r="I7715" s="118" t="s">
        <v>4112</v>
      </c>
      <c r="J7715" s="29">
        <v>21</v>
      </c>
      <c r="K7715" s="28" t="s">
        <v>162</v>
      </c>
      <c r="L7715" s="27" t="s">
        <v>137</v>
      </c>
      <c r="M7715" s="27" t="s">
        <v>164</v>
      </c>
      <c r="N7715" s="27" t="s">
        <v>523</v>
      </c>
    </row>
    <row r="7716" spans="1:14" ht="16.5" customHeight="1" thickTop="1" thickBot="1">
      <c r="A7716" s="30">
        <v>8542399010</v>
      </c>
      <c r="B7716" s="25"/>
      <c r="C7716" s="26"/>
      <c r="D7716" s="27"/>
      <c r="E7716" s="27" t="s">
        <v>661</v>
      </c>
      <c r="F7716" s="27" t="s">
        <v>13340</v>
      </c>
      <c r="G7716" s="28" t="s">
        <v>159</v>
      </c>
      <c r="H7716" s="27" t="s">
        <v>160</v>
      </c>
      <c r="I7716" s="118" t="s">
        <v>6464</v>
      </c>
      <c r="J7716" s="29">
        <v>9.49</v>
      </c>
      <c r="K7716" s="28" t="s">
        <v>162</v>
      </c>
      <c r="L7716" s="27" t="s">
        <v>621</v>
      </c>
      <c r="M7716" s="27" t="s">
        <v>164</v>
      </c>
      <c r="N7716" s="27" t="s">
        <v>18097</v>
      </c>
    </row>
    <row r="7717" spans="1:14" ht="16.5" customHeight="1" thickTop="1" thickBot="1">
      <c r="A7717" s="30">
        <v>8542399010</v>
      </c>
      <c r="B7717" s="25"/>
      <c r="C7717" s="26"/>
      <c r="D7717" s="27"/>
      <c r="E7717" s="27" t="s">
        <v>678</v>
      </c>
      <c r="F7717" s="27" t="s">
        <v>13341</v>
      </c>
      <c r="G7717" s="28" t="s">
        <v>159</v>
      </c>
      <c r="H7717" s="27" t="s">
        <v>160</v>
      </c>
      <c r="I7717" s="118" t="s">
        <v>13342</v>
      </c>
      <c r="J7717" s="29">
        <v>16000</v>
      </c>
      <c r="K7717" s="28" t="s">
        <v>162</v>
      </c>
      <c r="L7717" s="27" t="s">
        <v>125</v>
      </c>
      <c r="M7717" s="27" t="s">
        <v>164</v>
      </c>
      <c r="N7717" s="27" t="s">
        <v>125</v>
      </c>
    </row>
    <row r="7718" spans="1:14" ht="16.5" customHeight="1" thickTop="1" thickBot="1">
      <c r="A7718" s="30">
        <v>8542399010</v>
      </c>
      <c r="B7718" s="25"/>
      <c r="C7718" s="26"/>
      <c r="D7718" s="27"/>
      <c r="E7718" s="27" t="s">
        <v>765</v>
      </c>
      <c r="F7718" s="27" t="s">
        <v>13343</v>
      </c>
      <c r="G7718" s="28" t="s">
        <v>159</v>
      </c>
      <c r="H7718" s="27" t="s">
        <v>160</v>
      </c>
      <c r="I7718" s="118" t="s">
        <v>5632</v>
      </c>
      <c r="J7718" s="29">
        <v>18.18</v>
      </c>
      <c r="K7718" s="28" t="s">
        <v>162</v>
      </c>
      <c r="L7718" s="27" t="s">
        <v>764</v>
      </c>
      <c r="M7718" s="27" t="s">
        <v>164</v>
      </c>
      <c r="N7718" s="27" t="s">
        <v>764</v>
      </c>
    </row>
    <row r="7719" spans="1:14" ht="16.5" customHeight="1" thickTop="1" thickBot="1">
      <c r="A7719" s="30">
        <v>8542399010</v>
      </c>
      <c r="B7719" s="25"/>
      <c r="C7719" s="26"/>
      <c r="D7719" s="27"/>
      <c r="E7719" s="27" t="s">
        <v>4131</v>
      </c>
      <c r="F7719" s="27" t="s">
        <v>13344</v>
      </c>
      <c r="G7719" s="28" t="s">
        <v>159</v>
      </c>
      <c r="H7719" s="27" t="s">
        <v>160</v>
      </c>
      <c r="I7719" s="118" t="s">
        <v>13345</v>
      </c>
      <c r="J7719" s="29">
        <v>1035</v>
      </c>
      <c r="K7719" s="28" t="s">
        <v>162</v>
      </c>
      <c r="L7719" s="27" t="s">
        <v>621</v>
      </c>
      <c r="M7719" s="27" t="s">
        <v>164</v>
      </c>
      <c r="N7719" s="27" t="s">
        <v>18097</v>
      </c>
    </row>
    <row r="7720" spans="1:14" ht="16.5" customHeight="1" thickTop="1" thickBot="1">
      <c r="A7720" s="30">
        <v>8542399010</v>
      </c>
      <c r="B7720" s="25"/>
      <c r="C7720" s="26"/>
      <c r="D7720" s="27"/>
      <c r="E7720" s="27" t="s">
        <v>4131</v>
      </c>
      <c r="F7720" s="27" t="s">
        <v>13346</v>
      </c>
      <c r="G7720" s="28" t="s">
        <v>159</v>
      </c>
      <c r="H7720" s="27" t="s">
        <v>160</v>
      </c>
      <c r="I7720" s="118" t="s">
        <v>13347</v>
      </c>
      <c r="J7720" s="29">
        <v>171</v>
      </c>
      <c r="K7720" s="28" t="s">
        <v>162</v>
      </c>
      <c r="L7720" s="27" t="s">
        <v>648</v>
      </c>
      <c r="M7720" s="27" t="s">
        <v>164</v>
      </c>
      <c r="N7720" s="27" t="s">
        <v>11042</v>
      </c>
    </row>
    <row r="7721" spans="1:14" ht="16.5" customHeight="1" thickTop="1" thickBot="1">
      <c r="A7721" s="30">
        <v>8542399010</v>
      </c>
      <c r="B7721" s="25"/>
      <c r="C7721" s="26"/>
      <c r="D7721" s="27"/>
      <c r="E7721" s="27" t="s">
        <v>1343</v>
      </c>
      <c r="F7721" s="27" t="s">
        <v>13348</v>
      </c>
      <c r="G7721" s="28" t="s">
        <v>159</v>
      </c>
      <c r="H7721" s="27" t="s">
        <v>160</v>
      </c>
      <c r="I7721" s="118" t="s">
        <v>13349</v>
      </c>
      <c r="J7721" s="29">
        <v>85.56</v>
      </c>
      <c r="K7721" s="28" t="s">
        <v>162</v>
      </c>
      <c r="L7721" s="27" t="s">
        <v>980</v>
      </c>
      <c r="M7721" s="27" t="s">
        <v>164</v>
      </c>
      <c r="N7721" s="27" t="s">
        <v>10457</v>
      </c>
    </row>
    <row r="7722" spans="1:14" ht="16.5" customHeight="1" thickTop="1" thickBot="1">
      <c r="A7722" s="30">
        <v>8542399010</v>
      </c>
      <c r="B7722" s="25"/>
      <c r="C7722" s="26"/>
      <c r="D7722" s="27"/>
      <c r="E7722" s="27" t="s">
        <v>2977</v>
      </c>
      <c r="F7722" s="27" t="s">
        <v>13350</v>
      </c>
      <c r="G7722" s="28" t="s">
        <v>159</v>
      </c>
      <c r="H7722" s="27" t="s">
        <v>160</v>
      </c>
      <c r="I7722" s="118" t="s">
        <v>13351</v>
      </c>
      <c r="J7722" s="29">
        <v>5054.8</v>
      </c>
      <c r="K7722" s="28" t="s">
        <v>162</v>
      </c>
      <c r="L7722" s="27" t="s">
        <v>614</v>
      </c>
      <c r="M7722" s="27" t="s">
        <v>164</v>
      </c>
      <c r="N7722" s="27" t="s">
        <v>18096</v>
      </c>
    </row>
    <row r="7723" spans="1:14" ht="16.5" customHeight="1" thickTop="1" thickBot="1">
      <c r="A7723" s="30">
        <v>8542399010</v>
      </c>
      <c r="B7723" s="25"/>
      <c r="C7723" s="26"/>
      <c r="D7723" s="27"/>
      <c r="E7723" s="27" t="s">
        <v>2715</v>
      </c>
      <c r="F7723" s="27" t="s">
        <v>2716</v>
      </c>
      <c r="G7723" s="28" t="s">
        <v>201</v>
      </c>
      <c r="H7723" s="27" t="s">
        <v>202</v>
      </c>
      <c r="I7723" s="118" t="s">
        <v>2717</v>
      </c>
      <c r="J7723" s="29">
        <v>59.36</v>
      </c>
      <c r="K7723" s="28" t="s">
        <v>162</v>
      </c>
      <c r="L7723" s="27" t="s">
        <v>687</v>
      </c>
      <c r="M7723" s="27" t="s">
        <v>164</v>
      </c>
      <c r="N7723" s="27" t="s">
        <v>18102</v>
      </c>
    </row>
    <row r="7724" spans="1:14" ht="16.5" customHeight="1" thickTop="1" thickBot="1">
      <c r="A7724" s="30">
        <v>8542399010</v>
      </c>
      <c r="B7724" s="25"/>
      <c r="C7724" s="26"/>
      <c r="D7724" s="27"/>
      <c r="E7724" s="27" t="s">
        <v>2715</v>
      </c>
      <c r="F7724" s="27" t="s">
        <v>13352</v>
      </c>
      <c r="G7724" s="28" t="s">
        <v>201</v>
      </c>
      <c r="H7724" s="27" t="s">
        <v>202</v>
      </c>
      <c r="I7724" s="118" t="s">
        <v>5955</v>
      </c>
      <c r="J7724" s="29">
        <v>127.82</v>
      </c>
      <c r="K7724" s="28" t="s">
        <v>162</v>
      </c>
      <c r="L7724" s="27" t="s">
        <v>687</v>
      </c>
      <c r="M7724" s="27" t="s">
        <v>164</v>
      </c>
      <c r="N7724" s="27" t="s">
        <v>18102</v>
      </c>
    </row>
    <row r="7725" spans="1:14" ht="16.5" customHeight="1" thickTop="1" thickBot="1">
      <c r="A7725" s="30">
        <v>8542399010</v>
      </c>
      <c r="B7725" s="25"/>
      <c r="C7725" s="26"/>
      <c r="D7725" s="27"/>
      <c r="E7725" s="27" t="s">
        <v>2641</v>
      </c>
      <c r="F7725" s="27" t="s">
        <v>12708</v>
      </c>
      <c r="G7725" s="28" t="s">
        <v>201</v>
      </c>
      <c r="H7725" s="27" t="s">
        <v>202</v>
      </c>
      <c r="I7725" s="118" t="s">
        <v>12709</v>
      </c>
      <c r="J7725" s="29">
        <v>103.23</v>
      </c>
      <c r="K7725" s="28" t="s">
        <v>162</v>
      </c>
      <c r="L7725" s="27" t="s">
        <v>687</v>
      </c>
      <c r="M7725" s="27" t="s">
        <v>164</v>
      </c>
      <c r="N7725" s="27" t="s">
        <v>18102</v>
      </c>
    </row>
    <row r="7726" spans="1:14" ht="16.5" customHeight="1" thickTop="1" thickBot="1">
      <c r="A7726" s="24">
        <v>8548009000</v>
      </c>
      <c r="B7726" s="25"/>
      <c r="C7726" s="26">
        <v>0.05</v>
      </c>
      <c r="D7726" s="27"/>
      <c r="E7726" s="27" t="s">
        <v>13353</v>
      </c>
      <c r="F7726" s="27" t="s">
        <v>13354</v>
      </c>
      <c r="G7726" s="28" t="s">
        <v>282</v>
      </c>
      <c r="H7726" s="27" t="s">
        <v>283</v>
      </c>
      <c r="I7726" s="118" t="s">
        <v>13355</v>
      </c>
      <c r="J7726" s="29">
        <v>16.88</v>
      </c>
      <c r="K7726" s="28" t="s">
        <v>162</v>
      </c>
      <c r="L7726" s="27" t="s">
        <v>218</v>
      </c>
      <c r="M7726" s="27" t="s">
        <v>164</v>
      </c>
      <c r="N7726" s="27" t="s">
        <v>18066</v>
      </c>
    </row>
    <row r="7727" spans="1:14" ht="16.5" customHeight="1" thickTop="1" thickBot="1">
      <c r="A7727" s="32">
        <v>9030331000</v>
      </c>
      <c r="B7727" s="25"/>
      <c r="C7727" s="26">
        <v>0.05</v>
      </c>
      <c r="D7727" s="27"/>
      <c r="E7727" s="27" t="s">
        <v>13356</v>
      </c>
      <c r="F7727" s="27" t="s">
        <v>13357</v>
      </c>
      <c r="G7727" s="28" t="s">
        <v>243</v>
      </c>
      <c r="H7727" s="27" t="s">
        <v>244</v>
      </c>
      <c r="I7727" s="118" t="s">
        <v>13358</v>
      </c>
      <c r="J7727" s="29">
        <v>5248</v>
      </c>
      <c r="K7727" s="28" t="s">
        <v>162</v>
      </c>
      <c r="L7727" s="27" t="s">
        <v>1377</v>
      </c>
      <c r="M7727" s="27" t="s">
        <v>164</v>
      </c>
      <c r="N7727" s="27" t="s">
        <v>18136</v>
      </c>
    </row>
    <row r="7728" spans="1:14" ht="16.5" customHeight="1" thickTop="1">
      <c r="A7728" s="24">
        <v>8533210000</v>
      </c>
      <c r="B7728" s="25"/>
      <c r="C7728" s="26"/>
      <c r="D7728" s="27"/>
      <c r="E7728" s="27" t="s">
        <v>13359</v>
      </c>
      <c r="F7728" s="27" t="s">
        <v>8962</v>
      </c>
      <c r="G7728" s="28" t="s">
        <v>159</v>
      </c>
      <c r="H7728" s="27" t="s">
        <v>160</v>
      </c>
      <c r="I7728" s="118" t="s">
        <v>8963</v>
      </c>
      <c r="J7728" s="29">
        <v>25.5</v>
      </c>
      <c r="K7728" s="28" t="s">
        <v>162</v>
      </c>
      <c r="L7728" s="27" t="s">
        <v>372</v>
      </c>
      <c r="M7728" s="27" t="s">
        <v>164</v>
      </c>
      <c r="N7728" s="27" t="s">
        <v>1383</v>
      </c>
    </row>
    <row r="7729" spans="1:14" ht="16.5" customHeight="1">
      <c r="A7729" s="24">
        <v>8533210000</v>
      </c>
      <c r="B7729" s="25"/>
      <c r="C7729" s="26"/>
      <c r="D7729" s="27"/>
      <c r="E7729" s="27" t="s">
        <v>13359</v>
      </c>
      <c r="F7729" s="27" t="s">
        <v>13360</v>
      </c>
      <c r="G7729" s="28" t="s">
        <v>159</v>
      </c>
      <c r="H7729" s="27" t="s">
        <v>160</v>
      </c>
      <c r="I7729" s="118" t="s">
        <v>13361</v>
      </c>
      <c r="J7729" s="29">
        <v>54.68</v>
      </c>
      <c r="K7729" s="28" t="s">
        <v>162</v>
      </c>
      <c r="L7729" s="27" t="s">
        <v>372</v>
      </c>
      <c r="M7729" s="27" t="s">
        <v>164</v>
      </c>
      <c r="N7729" s="27" t="s">
        <v>1383</v>
      </c>
    </row>
    <row r="7730" spans="1:14" ht="16.5" customHeight="1">
      <c r="A7730" s="24">
        <v>8533210000</v>
      </c>
      <c r="B7730" s="25"/>
      <c r="C7730" s="26"/>
      <c r="D7730" s="27"/>
      <c r="E7730" s="27" t="s">
        <v>13359</v>
      </c>
      <c r="F7730" s="27" t="s">
        <v>13362</v>
      </c>
      <c r="G7730" s="28" t="s">
        <v>159</v>
      </c>
      <c r="H7730" s="27" t="s">
        <v>160</v>
      </c>
      <c r="I7730" s="118" t="s">
        <v>13363</v>
      </c>
      <c r="J7730" s="29">
        <v>36.46</v>
      </c>
      <c r="K7730" s="28" t="s">
        <v>162</v>
      </c>
      <c r="L7730" s="27" t="s">
        <v>372</v>
      </c>
      <c r="M7730" s="27" t="s">
        <v>164</v>
      </c>
      <c r="N7730" s="27" t="s">
        <v>1383</v>
      </c>
    </row>
    <row r="7731" spans="1:14" ht="16.5" customHeight="1">
      <c r="A7731" s="24">
        <v>8533210000</v>
      </c>
      <c r="B7731" s="25"/>
      <c r="C7731" s="26"/>
      <c r="D7731" s="27"/>
      <c r="E7731" s="27" t="s">
        <v>13359</v>
      </c>
      <c r="F7731" s="27" t="s">
        <v>13364</v>
      </c>
      <c r="G7731" s="28" t="s">
        <v>159</v>
      </c>
      <c r="H7731" s="27" t="s">
        <v>160</v>
      </c>
      <c r="I7731" s="118" t="s">
        <v>13365</v>
      </c>
      <c r="J7731" s="29">
        <v>273</v>
      </c>
      <c r="K7731" s="28" t="s">
        <v>162</v>
      </c>
      <c r="L7731" s="27" t="s">
        <v>372</v>
      </c>
      <c r="M7731" s="27" t="s">
        <v>164</v>
      </c>
      <c r="N7731" s="27" t="s">
        <v>1383</v>
      </c>
    </row>
    <row r="7732" spans="1:14" ht="16.5" customHeight="1">
      <c r="A7732" s="24">
        <v>8533210000</v>
      </c>
      <c r="B7732" s="25"/>
      <c r="C7732" s="26"/>
      <c r="D7732" s="27"/>
      <c r="E7732" s="27" t="s">
        <v>13359</v>
      </c>
      <c r="F7732" s="27" t="s">
        <v>13364</v>
      </c>
      <c r="G7732" s="28" t="s">
        <v>159</v>
      </c>
      <c r="H7732" s="27" t="s">
        <v>160</v>
      </c>
      <c r="I7732" s="118" t="s">
        <v>13366</v>
      </c>
      <c r="J7732" s="29">
        <v>39</v>
      </c>
      <c r="K7732" s="28" t="s">
        <v>162</v>
      </c>
      <c r="L7732" s="27" t="s">
        <v>372</v>
      </c>
      <c r="M7732" s="27" t="s">
        <v>164</v>
      </c>
      <c r="N7732" s="27" t="s">
        <v>1383</v>
      </c>
    </row>
    <row r="7733" spans="1:14" ht="16.5" customHeight="1" thickBot="1">
      <c r="A7733" s="24">
        <v>8533210000</v>
      </c>
      <c r="B7733" s="25"/>
      <c r="C7733" s="26"/>
      <c r="D7733" s="27"/>
      <c r="E7733" s="27" t="s">
        <v>13359</v>
      </c>
      <c r="F7733" s="27" t="s">
        <v>2798</v>
      </c>
      <c r="G7733" s="28" t="s">
        <v>159</v>
      </c>
      <c r="H7733" s="27" t="s">
        <v>160</v>
      </c>
      <c r="I7733" s="118" t="s">
        <v>2799</v>
      </c>
      <c r="J7733" s="29">
        <v>39</v>
      </c>
      <c r="K7733" s="28" t="s">
        <v>162</v>
      </c>
      <c r="L7733" s="27" t="s">
        <v>372</v>
      </c>
      <c r="M7733" s="27" t="s">
        <v>164</v>
      </c>
      <c r="N7733" s="27" t="s">
        <v>1383</v>
      </c>
    </row>
    <row r="7734" spans="1:14" ht="16.5" customHeight="1" thickTop="1" thickBot="1">
      <c r="A7734" s="30">
        <v>8542323900</v>
      </c>
      <c r="B7734" s="25"/>
      <c r="C7734" s="26"/>
      <c r="D7734" s="27"/>
      <c r="E7734" s="27" t="s">
        <v>13367</v>
      </c>
      <c r="F7734" s="27" t="s">
        <v>13368</v>
      </c>
      <c r="G7734" s="28" t="s">
        <v>173</v>
      </c>
      <c r="H7734" s="27" t="s">
        <v>174</v>
      </c>
      <c r="I7734" s="118" t="s">
        <v>13369</v>
      </c>
      <c r="J7734" s="29">
        <v>837.3</v>
      </c>
      <c r="K7734" s="28" t="s">
        <v>162</v>
      </c>
      <c r="L7734" s="27" t="s">
        <v>13370</v>
      </c>
      <c r="M7734" s="27" t="s">
        <v>164</v>
      </c>
      <c r="N7734" s="27" t="s">
        <v>11808</v>
      </c>
    </row>
    <row r="7735" spans="1:14" ht="16.5" customHeight="1" thickTop="1">
      <c r="A7735" s="24">
        <v>8504509500</v>
      </c>
      <c r="B7735" s="25"/>
      <c r="C7735" s="26"/>
      <c r="D7735" s="27"/>
      <c r="E7735" s="27" t="s">
        <v>13371</v>
      </c>
      <c r="F7735" s="27" t="s">
        <v>11848</v>
      </c>
      <c r="G7735" s="28" t="s">
        <v>173</v>
      </c>
      <c r="H7735" s="27" t="s">
        <v>174</v>
      </c>
      <c r="I7735" s="118" t="s">
        <v>11849</v>
      </c>
      <c r="J7735" s="29">
        <v>32</v>
      </c>
      <c r="K7735" s="28" t="s">
        <v>162</v>
      </c>
      <c r="L7735" s="27" t="s">
        <v>2387</v>
      </c>
      <c r="M7735" s="27" t="s">
        <v>164</v>
      </c>
      <c r="N7735" s="27" t="s">
        <v>18128</v>
      </c>
    </row>
    <row r="7736" spans="1:14" ht="16.5" customHeight="1">
      <c r="A7736" s="24">
        <v>8504509500</v>
      </c>
      <c r="B7736" s="25"/>
      <c r="C7736" s="26"/>
      <c r="D7736" s="27"/>
      <c r="E7736" s="27" t="s">
        <v>225</v>
      </c>
      <c r="F7736" s="27" t="s">
        <v>13372</v>
      </c>
      <c r="G7736" s="28" t="s">
        <v>282</v>
      </c>
      <c r="H7736" s="27" t="s">
        <v>283</v>
      </c>
      <c r="I7736" s="118" t="s">
        <v>13373</v>
      </c>
      <c r="J7736" s="29">
        <v>33.99</v>
      </c>
      <c r="K7736" s="28" t="s">
        <v>162</v>
      </c>
      <c r="L7736" s="27" t="s">
        <v>218</v>
      </c>
      <c r="M7736" s="27" t="s">
        <v>164</v>
      </c>
      <c r="N7736" s="27" t="s">
        <v>8998</v>
      </c>
    </row>
    <row r="7737" spans="1:14" ht="16.5" customHeight="1">
      <c r="A7737" s="24">
        <v>8504509500</v>
      </c>
      <c r="B7737" s="25"/>
      <c r="C7737" s="26"/>
      <c r="D7737" s="27"/>
      <c r="E7737" s="27" t="s">
        <v>1585</v>
      </c>
      <c r="F7737" s="27" t="s">
        <v>13374</v>
      </c>
      <c r="G7737" s="28" t="s">
        <v>173</v>
      </c>
      <c r="H7737" s="27" t="s">
        <v>174</v>
      </c>
      <c r="I7737" s="118" t="s">
        <v>13375</v>
      </c>
      <c r="J7737" s="29">
        <v>239.58</v>
      </c>
      <c r="K7737" s="28" t="s">
        <v>162</v>
      </c>
      <c r="L7737" s="27" t="s">
        <v>13376</v>
      </c>
      <c r="M7737" s="27" t="s">
        <v>164</v>
      </c>
      <c r="N7737" s="27" t="s">
        <v>13376</v>
      </c>
    </row>
    <row r="7738" spans="1:14" ht="16.5" customHeight="1">
      <c r="A7738" s="24">
        <v>8504509500</v>
      </c>
      <c r="B7738" s="25"/>
      <c r="C7738" s="26"/>
      <c r="D7738" s="27"/>
      <c r="E7738" s="27" t="s">
        <v>1585</v>
      </c>
      <c r="F7738" s="27" t="s">
        <v>13377</v>
      </c>
      <c r="G7738" s="28" t="s">
        <v>173</v>
      </c>
      <c r="H7738" s="27" t="s">
        <v>174</v>
      </c>
      <c r="I7738" s="118" t="s">
        <v>13378</v>
      </c>
      <c r="J7738" s="29">
        <v>104.18</v>
      </c>
      <c r="K7738" s="28" t="s">
        <v>162</v>
      </c>
      <c r="L7738" s="27" t="s">
        <v>13376</v>
      </c>
      <c r="M7738" s="27" t="s">
        <v>164</v>
      </c>
      <c r="N7738" s="27" t="s">
        <v>13376</v>
      </c>
    </row>
    <row r="7739" spans="1:14" ht="16.5" customHeight="1">
      <c r="A7739" s="24">
        <v>8533100000</v>
      </c>
      <c r="B7739" s="25"/>
      <c r="C7739" s="26"/>
      <c r="D7739" s="27"/>
      <c r="E7739" s="27" t="s">
        <v>13379</v>
      </c>
      <c r="F7739" s="27" t="s">
        <v>7788</v>
      </c>
      <c r="G7739" s="28" t="s">
        <v>292</v>
      </c>
      <c r="H7739" s="27" t="s">
        <v>293</v>
      </c>
      <c r="I7739" s="118" t="s">
        <v>7789</v>
      </c>
      <c r="J7739" s="29">
        <v>5</v>
      </c>
      <c r="K7739" s="28" t="s">
        <v>162</v>
      </c>
      <c r="L7739" s="27" t="s">
        <v>372</v>
      </c>
      <c r="M7739" s="27" t="s">
        <v>164</v>
      </c>
      <c r="N7739" s="27" t="s">
        <v>372</v>
      </c>
    </row>
    <row r="7740" spans="1:14" ht="16.5" customHeight="1">
      <c r="A7740" s="24">
        <v>8536693000</v>
      </c>
      <c r="B7740" s="25"/>
      <c r="C7740" s="26"/>
      <c r="D7740" s="27"/>
      <c r="E7740" s="27" t="s">
        <v>26</v>
      </c>
      <c r="F7740" s="27" t="s">
        <v>13380</v>
      </c>
      <c r="G7740" s="28" t="s">
        <v>173</v>
      </c>
      <c r="H7740" s="27" t="s">
        <v>174</v>
      </c>
      <c r="I7740" s="118" t="s">
        <v>13381</v>
      </c>
      <c r="J7740" s="29">
        <v>81.180000000000007</v>
      </c>
      <c r="K7740" s="28" t="s">
        <v>162</v>
      </c>
      <c r="L7740" s="27" t="s">
        <v>3701</v>
      </c>
      <c r="M7740" s="27" t="s">
        <v>164</v>
      </c>
      <c r="N7740" s="27" t="s">
        <v>3701</v>
      </c>
    </row>
    <row r="7741" spans="1:14" ht="16.5" customHeight="1">
      <c r="A7741" s="24">
        <v>8536693000</v>
      </c>
      <c r="B7741" s="25"/>
      <c r="C7741" s="26"/>
      <c r="D7741" s="27"/>
      <c r="E7741" s="27" t="s">
        <v>26</v>
      </c>
      <c r="F7741" s="27" t="s">
        <v>13382</v>
      </c>
      <c r="G7741" s="28" t="s">
        <v>3398</v>
      </c>
      <c r="H7741" s="27" t="s">
        <v>3399</v>
      </c>
      <c r="I7741" s="118" t="s">
        <v>13383</v>
      </c>
      <c r="J7741" s="29">
        <v>14.31</v>
      </c>
      <c r="K7741" s="28" t="s">
        <v>162</v>
      </c>
      <c r="L7741" s="27" t="s">
        <v>428</v>
      </c>
      <c r="M7741" s="27" t="s">
        <v>164</v>
      </c>
      <c r="N7741" s="27" t="s">
        <v>4018</v>
      </c>
    </row>
    <row r="7742" spans="1:14" ht="16.5" customHeight="1" thickBot="1">
      <c r="A7742" s="24">
        <v>8538909908</v>
      </c>
      <c r="B7742" s="25"/>
      <c r="C7742" s="26">
        <v>0.05</v>
      </c>
      <c r="D7742" s="27"/>
      <c r="E7742" s="27" t="s">
        <v>13384</v>
      </c>
      <c r="F7742" s="27" t="s">
        <v>13385</v>
      </c>
      <c r="G7742" s="28" t="s">
        <v>173</v>
      </c>
      <c r="H7742" s="27" t="s">
        <v>174</v>
      </c>
      <c r="I7742" s="118" t="s">
        <v>13386</v>
      </c>
      <c r="J7742" s="29">
        <v>402.1</v>
      </c>
      <c r="K7742" s="28" t="s">
        <v>162</v>
      </c>
      <c r="L7742" s="27" t="s">
        <v>13387</v>
      </c>
      <c r="M7742" s="27" t="s">
        <v>164</v>
      </c>
      <c r="N7742" s="27" t="s">
        <v>13387</v>
      </c>
    </row>
    <row r="7743" spans="1:14" ht="16.5" customHeight="1" thickTop="1" thickBot="1">
      <c r="A7743" s="30">
        <v>8542319010</v>
      </c>
      <c r="B7743" s="25"/>
      <c r="C7743" s="26"/>
      <c r="D7743" s="27"/>
      <c r="E7743" s="27" t="s">
        <v>1846</v>
      </c>
      <c r="F7743" s="27" t="s">
        <v>4076</v>
      </c>
      <c r="G7743" s="28" t="s">
        <v>173</v>
      </c>
      <c r="H7743" s="27" t="s">
        <v>174</v>
      </c>
      <c r="I7743" s="118" t="s">
        <v>4077</v>
      </c>
      <c r="J7743" s="29">
        <v>578.28</v>
      </c>
      <c r="K7743" s="28" t="s">
        <v>162</v>
      </c>
      <c r="L7743" s="27" t="s">
        <v>621</v>
      </c>
      <c r="M7743" s="27" t="s">
        <v>164</v>
      </c>
      <c r="N7743" s="27" t="s">
        <v>11578</v>
      </c>
    </row>
    <row r="7744" spans="1:14" ht="16.5" customHeight="1" thickTop="1" thickBot="1">
      <c r="A7744" s="30">
        <v>8542319010</v>
      </c>
      <c r="B7744" s="25"/>
      <c r="C7744" s="26"/>
      <c r="D7744" s="27"/>
      <c r="E7744" s="27" t="s">
        <v>1846</v>
      </c>
      <c r="F7744" s="27" t="s">
        <v>13033</v>
      </c>
      <c r="G7744" s="28" t="s">
        <v>243</v>
      </c>
      <c r="H7744" s="27" t="s">
        <v>244</v>
      </c>
      <c r="I7744" s="118" t="s">
        <v>8640</v>
      </c>
      <c r="J7744" s="29">
        <v>56.17</v>
      </c>
      <c r="K7744" s="28" t="s">
        <v>162</v>
      </c>
      <c r="L7744" s="27" t="s">
        <v>4101</v>
      </c>
      <c r="M7744" s="27" t="s">
        <v>164</v>
      </c>
      <c r="N7744" s="27" t="s">
        <v>4101</v>
      </c>
    </row>
    <row r="7745" spans="1:14" ht="16.5" customHeight="1" thickTop="1" thickBot="1">
      <c r="A7745" s="30">
        <v>8542319010</v>
      </c>
      <c r="B7745" s="25"/>
      <c r="C7745" s="26"/>
      <c r="D7745" s="27"/>
      <c r="E7745" s="27" t="s">
        <v>1846</v>
      </c>
      <c r="F7745" s="27" t="s">
        <v>13388</v>
      </c>
      <c r="G7745" s="28" t="s">
        <v>292</v>
      </c>
      <c r="H7745" s="27" t="s">
        <v>293</v>
      </c>
      <c r="I7745" s="118" t="s">
        <v>13389</v>
      </c>
      <c r="J7745" s="29">
        <v>46.74</v>
      </c>
      <c r="K7745" s="28" t="s">
        <v>162</v>
      </c>
      <c r="L7745" s="27" t="s">
        <v>4101</v>
      </c>
      <c r="M7745" s="27" t="s">
        <v>164</v>
      </c>
      <c r="N7745" s="27" t="s">
        <v>4101</v>
      </c>
    </row>
    <row r="7746" spans="1:14" ht="16.5" customHeight="1" thickTop="1" thickBot="1">
      <c r="A7746" s="30">
        <v>8542319010</v>
      </c>
      <c r="B7746" s="25"/>
      <c r="C7746" s="26"/>
      <c r="D7746" s="27"/>
      <c r="E7746" s="27" t="s">
        <v>1846</v>
      </c>
      <c r="F7746" s="27" t="s">
        <v>13390</v>
      </c>
      <c r="G7746" s="28" t="s">
        <v>243</v>
      </c>
      <c r="H7746" s="27" t="s">
        <v>244</v>
      </c>
      <c r="I7746" s="118" t="s">
        <v>13391</v>
      </c>
      <c r="J7746" s="29">
        <v>33.340000000000003</v>
      </c>
      <c r="K7746" s="28" t="s">
        <v>162</v>
      </c>
      <c r="L7746" s="27" t="s">
        <v>520</v>
      </c>
      <c r="M7746" s="27" t="s">
        <v>164</v>
      </c>
      <c r="N7746" s="27" t="s">
        <v>520</v>
      </c>
    </row>
    <row r="7747" spans="1:14" ht="16.5" customHeight="1" thickTop="1" thickBot="1">
      <c r="A7747" s="30">
        <v>8542319010</v>
      </c>
      <c r="B7747" s="25"/>
      <c r="C7747" s="26"/>
      <c r="D7747" s="27"/>
      <c r="E7747" s="27" t="s">
        <v>1846</v>
      </c>
      <c r="F7747" s="27" t="s">
        <v>13392</v>
      </c>
      <c r="G7747" s="28" t="s">
        <v>243</v>
      </c>
      <c r="H7747" s="27" t="s">
        <v>244</v>
      </c>
      <c r="I7747" s="118" t="s">
        <v>13393</v>
      </c>
      <c r="J7747" s="29">
        <v>226.44</v>
      </c>
      <c r="K7747" s="28" t="s">
        <v>162</v>
      </c>
      <c r="L7747" s="27" t="s">
        <v>114</v>
      </c>
      <c r="M7747" s="27" t="s">
        <v>164</v>
      </c>
      <c r="N7747" s="27" t="s">
        <v>9740</v>
      </c>
    </row>
    <row r="7748" spans="1:14" ht="16.5" customHeight="1" thickTop="1" thickBot="1">
      <c r="A7748" s="30">
        <v>8542323100</v>
      </c>
      <c r="B7748" s="25"/>
      <c r="C7748" s="26"/>
      <c r="D7748" s="27"/>
      <c r="E7748" s="27" t="s">
        <v>13394</v>
      </c>
      <c r="F7748" s="27" t="s">
        <v>13395</v>
      </c>
      <c r="G7748" s="28" t="s">
        <v>173</v>
      </c>
      <c r="H7748" s="27" t="s">
        <v>174</v>
      </c>
      <c r="I7748" s="118" t="s">
        <v>13396</v>
      </c>
      <c r="J7748" s="29">
        <v>17.649999999999999</v>
      </c>
      <c r="K7748" s="28" t="s">
        <v>162</v>
      </c>
      <c r="L7748" s="27" t="s">
        <v>614</v>
      </c>
      <c r="M7748" s="27" t="s">
        <v>164</v>
      </c>
      <c r="N7748" s="27" t="s">
        <v>11612</v>
      </c>
    </row>
    <row r="7749" spans="1:14" ht="16.5" customHeight="1" thickTop="1" thickBot="1">
      <c r="A7749" s="30">
        <v>8542399010</v>
      </c>
      <c r="B7749" s="25"/>
      <c r="C7749" s="26"/>
      <c r="D7749" s="27"/>
      <c r="E7749" s="27" t="s">
        <v>13397</v>
      </c>
      <c r="F7749" s="27" t="s">
        <v>13398</v>
      </c>
      <c r="G7749" s="28" t="s">
        <v>173</v>
      </c>
      <c r="H7749" s="27" t="s">
        <v>174</v>
      </c>
      <c r="I7749" s="118" t="s">
        <v>13325</v>
      </c>
      <c r="J7749" s="29">
        <v>11000</v>
      </c>
      <c r="K7749" s="28" t="s">
        <v>162</v>
      </c>
      <c r="L7749" s="27" t="s">
        <v>614</v>
      </c>
      <c r="M7749" s="27" t="s">
        <v>164</v>
      </c>
      <c r="N7749" s="27" t="s">
        <v>11612</v>
      </c>
    </row>
    <row r="7750" spans="1:14" ht="16.5" customHeight="1" thickTop="1" thickBot="1">
      <c r="A7750" s="30">
        <v>8542399010</v>
      </c>
      <c r="B7750" s="25"/>
      <c r="C7750" s="26"/>
      <c r="D7750" s="27"/>
      <c r="E7750" s="27" t="s">
        <v>13399</v>
      </c>
      <c r="F7750" s="27" t="s">
        <v>13400</v>
      </c>
      <c r="G7750" s="28" t="s">
        <v>243</v>
      </c>
      <c r="H7750" s="27" t="s">
        <v>244</v>
      </c>
      <c r="I7750" s="118" t="s">
        <v>13358</v>
      </c>
      <c r="J7750" s="29">
        <v>5248</v>
      </c>
      <c r="K7750" s="28" t="s">
        <v>162</v>
      </c>
      <c r="L7750" s="27" t="s">
        <v>1377</v>
      </c>
      <c r="M7750" s="27" t="s">
        <v>164</v>
      </c>
      <c r="N7750" s="27" t="s">
        <v>18452</v>
      </c>
    </row>
    <row r="7751" spans="1:14" ht="16.5" customHeight="1" thickTop="1" thickBot="1">
      <c r="A7751" s="30">
        <v>8542399010</v>
      </c>
      <c r="B7751" s="25"/>
      <c r="C7751" s="26"/>
      <c r="D7751" s="27"/>
      <c r="E7751" s="27" t="s">
        <v>678</v>
      </c>
      <c r="F7751" s="27" t="s">
        <v>9885</v>
      </c>
      <c r="G7751" s="28" t="s">
        <v>243</v>
      </c>
      <c r="H7751" s="27" t="s">
        <v>244</v>
      </c>
      <c r="I7751" s="118" t="s">
        <v>9886</v>
      </c>
      <c r="J7751" s="29">
        <v>1485</v>
      </c>
      <c r="K7751" s="28" t="s">
        <v>162</v>
      </c>
      <c r="L7751" s="27" t="s">
        <v>125</v>
      </c>
      <c r="M7751" s="27" t="s">
        <v>164</v>
      </c>
      <c r="N7751" s="27" t="s">
        <v>125</v>
      </c>
    </row>
    <row r="7752" spans="1:14" ht="16.5" customHeight="1" thickTop="1" thickBot="1">
      <c r="A7752" s="30">
        <v>8542399010</v>
      </c>
      <c r="B7752" s="25"/>
      <c r="C7752" s="26"/>
      <c r="D7752" s="27"/>
      <c r="E7752" s="27" t="s">
        <v>675</v>
      </c>
      <c r="F7752" s="27" t="s">
        <v>13401</v>
      </c>
      <c r="G7752" s="28" t="s">
        <v>243</v>
      </c>
      <c r="H7752" s="27" t="s">
        <v>244</v>
      </c>
      <c r="I7752" s="118" t="s">
        <v>13402</v>
      </c>
      <c r="J7752" s="29">
        <v>852.71</v>
      </c>
      <c r="K7752" s="28" t="s">
        <v>162</v>
      </c>
      <c r="L7752" s="27" t="s">
        <v>125</v>
      </c>
      <c r="M7752" s="27" t="s">
        <v>164</v>
      </c>
      <c r="N7752" s="27" t="s">
        <v>125</v>
      </c>
    </row>
    <row r="7753" spans="1:14" ht="16.5" customHeight="1" thickTop="1" thickBot="1">
      <c r="A7753" s="30">
        <v>8542399010</v>
      </c>
      <c r="B7753" s="25"/>
      <c r="C7753" s="26"/>
      <c r="D7753" s="27"/>
      <c r="E7753" s="27" t="s">
        <v>675</v>
      </c>
      <c r="F7753" s="27" t="s">
        <v>13403</v>
      </c>
      <c r="G7753" s="28" t="s">
        <v>243</v>
      </c>
      <c r="H7753" s="27" t="s">
        <v>244</v>
      </c>
      <c r="I7753" s="118" t="s">
        <v>13404</v>
      </c>
      <c r="J7753" s="29">
        <v>209</v>
      </c>
      <c r="K7753" s="28" t="s">
        <v>162</v>
      </c>
      <c r="L7753" s="27" t="s">
        <v>125</v>
      </c>
      <c r="M7753" s="27" t="s">
        <v>164</v>
      </c>
      <c r="N7753" s="27" t="s">
        <v>125</v>
      </c>
    </row>
    <row r="7754" spans="1:14" ht="16.5" customHeight="1" thickTop="1" thickBot="1">
      <c r="A7754" s="30">
        <v>8542399010</v>
      </c>
      <c r="B7754" s="25"/>
      <c r="C7754" s="26"/>
      <c r="D7754" s="27"/>
      <c r="E7754" s="27" t="s">
        <v>675</v>
      </c>
      <c r="F7754" s="27" t="s">
        <v>13405</v>
      </c>
      <c r="G7754" s="28" t="s">
        <v>243</v>
      </c>
      <c r="H7754" s="27" t="s">
        <v>244</v>
      </c>
      <c r="I7754" s="118" t="s">
        <v>13406</v>
      </c>
      <c r="J7754" s="29">
        <v>314.27</v>
      </c>
      <c r="K7754" s="28" t="s">
        <v>162</v>
      </c>
      <c r="L7754" s="27" t="s">
        <v>125</v>
      </c>
      <c r="M7754" s="27" t="s">
        <v>164</v>
      </c>
      <c r="N7754" s="27" t="s">
        <v>125</v>
      </c>
    </row>
    <row r="7755" spans="1:14" ht="16.5" customHeight="1" thickTop="1" thickBot="1">
      <c r="A7755" s="30">
        <v>8542399010</v>
      </c>
      <c r="B7755" s="25"/>
      <c r="C7755" s="26"/>
      <c r="D7755" s="27"/>
      <c r="E7755" s="27" t="s">
        <v>13407</v>
      </c>
      <c r="F7755" s="27" t="s">
        <v>13408</v>
      </c>
      <c r="G7755" s="28" t="s">
        <v>173</v>
      </c>
      <c r="H7755" s="27" t="s">
        <v>174</v>
      </c>
      <c r="I7755" s="118" t="s">
        <v>13409</v>
      </c>
      <c r="J7755" s="29">
        <v>349.41</v>
      </c>
      <c r="K7755" s="28" t="s">
        <v>162</v>
      </c>
      <c r="L7755" s="27" t="s">
        <v>621</v>
      </c>
      <c r="M7755" s="27" t="s">
        <v>164</v>
      </c>
      <c r="N7755" s="27" t="s">
        <v>18097</v>
      </c>
    </row>
    <row r="7756" spans="1:14" ht="16.5" customHeight="1" thickTop="1" thickBot="1">
      <c r="A7756" s="30">
        <v>8542399010</v>
      </c>
      <c r="B7756" s="25"/>
      <c r="C7756" s="26"/>
      <c r="D7756" s="27"/>
      <c r="E7756" s="27" t="s">
        <v>13410</v>
      </c>
      <c r="F7756" s="27" t="s">
        <v>13411</v>
      </c>
      <c r="G7756" s="28" t="s">
        <v>297</v>
      </c>
      <c r="H7756" s="27" t="s">
        <v>298</v>
      </c>
      <c r="I7756" s="118" t="s">
        <v>706</v>
      </c>
      <c r="J7756" s="29">
        <v>177.25</v>
      </c>
      <c r="K7756" s="28" t="s">
        <v>162</v>
      </c>
      <c r="L7756" s="27" t="s">
        <v>134</v>
      </c>
      <c r="M7756" s="27" t="s">
        <v>164</v>
      </c>
      <c r="N7756" s="27" t="s">
        <v>4101</v>
      </c>
    </row>
    <row r="7757" spans="1:14" ht="16.5" customHeight="1" thickTop="1" thickBot="1">
      <c r="A7757" s="30">
        <v>8542399010</v>
      </c>
      <c r="B7757" s="25"/>
      <c r="C7757" s="26"/>
      <c r="D7757" s="27"/>
      <c r="E7757" s="27" t="s">
        <v>13397</v>
      </c>
      <c r="F7757" s="27" t="s">
        <v>13412</v>
      </c>
      <c r="G7757" s="28" t="s">
        <v>159</v>
      </c>
      <c r="H7757" s="27" t="s">
        <v>160</v>
      </c>
      <c r="I7757" s="118" t="s">
        <v>13413</v>
      </c>
      <c r="J7757" s="29">
        <v>246.88</v>
      </c>
      <c r="K7757" s="28" t="s">
        <v>162</v>
      </c>
      <c r="L7757" s="27" t="s">
        <v>614</v>
      </c>
      <c r="M7757" s="27" t="s">
        <v>164</v>
      </c>
      <c r="N7757" s="27" t="s">
        <v>11612</v>
      </c>
    </row>
    <row r="7758" spans="1:14" ht="16.5" customHeight="1" thickTop="1" thickBot="1">
      <c r="A7758" s="30">
        <v>8542399010</v>
      </c>
      <c r="B7758" s="25"/>
      <c r="C7758" s="26"/>
      <c r="D7758" s="27"/>
      <c r="E7758" s="27" t="s">
        <v>13410</v>
      </c>
      <c r="F7758" s="27" t="s">
        <v>13414</v>
      </c>
      <c r="G7758" s="28" t="s">
        <v>173</v>
      </c>
      <c r="H7758" s="27" t="s">
        <v>174</v>
      </c>
      <c r="I7758" s="118" t="s">
        <v>13415</v>
      </c>
      <c r="J7758" s="29">
        <v>11.8</v>
      </c>
      <c r="K7758" s="28" t="s">
        <v>162</v>
      </c>
      <c r="L7758" s="27" t="s">
        <v>621</v>
      </c>
      <c r="M7758" s="27" t="s">
        <v>164</v>
      </c>
      <c r="N7758" s="27" t="s">
        <v>11578</v>
      </c>
    </row>
    <row r="7759" spans="1:14" ht="16.5" customHeight="1" thickTop="1" thickBot="1">
      <c r="A7759" s="30">
        <v>8542399010</v>
      </c>
      <c r="B7759" s="25"/>
      <c r="C7759" s="26"/>
      <c r="D7759" s="27"/>
      <c r="E7759" s="27" t="s">
        <v>13416</v>
      </c>
      <c r="F7759" s="27" t="s">
        <v>13417</v>
      </c>
      <c r="G7759" s="28" t="s">
        <v>173</v>
      </c>
      <c r="H7759" s="27" t="s">
        <v>174</v>
      </c>
      <c r="I7759" s="118" t="s">
        <v>2640</v>
      </c>
      <c r="J7759" s="29">
        <v>46.2</v>
      </c>
      <c r="K7759" s="28" t="s">
        <v>162</v>
      </c>
      <c r="L7759" s="27" t="s">
        <v>687</v>
      </c>
      <c r="M7759" s="27" t="s">
        <v>164</v>
      </c>
      <c r="N7759" s="27" t="s">
        <v>18102</v>
      </c>
    </row>
    <row r="7760" spans="1:14" ht="16.5" customHeight="1" thickTop="1" thickBot="1">
      <c r="A7760" s="30">
        <v>8542399010</v>
      </c>
      <c r="B7760" s="25"/>
      <c r="C7760" s="26"/>
      <c r="D7760" s="27"/>
      <c r="E7760" s="27" t="s">
        <v>11134</v>
      </c>
      <c r="F7760" s="27" t="s">
        <v>11135</v>
      </c>
      <c r="G7760" s="28" t="s">
        <v>159</v>
      </c>
      <c r="H7760" s="27" t="s">
        <v>160</v>
      </c>
      <c r="I7760" s="118" t="s">
        <v>11136</v>
      </c>
      <c r="J7760" s="29">
        <v>26.32</v>
      </c>
      <c r="K7760" s="28" t="s">
        <v>162</v>
      </c>
      <c r="L7760" s="27" t="s">
        <v>12638</v>
      </c>
      <c r="M7760" s="27" t="s">
        <v>164</v>
      </c>
      <c r="N7760" s="27" t="s">
        <v>12638</v>
      </c>
    </row>
    <row r="7761" spans="1:14" ht="16.5" customHeight="1" thickTop="1" thickBot="1">
      <c r="A7761" s="30">
        <v>8542399010</v>
      </c>
      <c r="B7761" s="25"/>
      <c r="C7761" s="26"/>
      <c r="D7761" s="27"/>
      <c r="E7761" s="27" t="s">
        <v>11134</v>
      </c>
      <c r="F7761" s="27" t="s">
        <v>13418</v>
      </c>
      <c r="G7761" s="28" t="s">
        <v>173</v>
      </c>
      <c r="H7761" s="27" t="s">
        <v>174</v>
      </c>
      <c r="I7761" s="118" t="s">
        <v>13419</v>
      </c>
      <c r="J7761" s="29">
        <v>26.01</v>
      </c>
      <c r="K7761" s="28" t="s">
        <v>162</v>
      </c>
      <c r="L7761" s="27" t="s">
        <v>10753</v>
      </c>
      <c r="M7761" s="27" t="s">
        <v>164</v>
      </c>
      <c r="N7761" s="27" t="s">
        <v>10753</v>
      </c>
    </row>
    <row r="7762" spans="1:14" ht="16.5" customHeight="1" thickTop="1" thickBot="1">
      <c r="A7762" s="30">
        <v>8542399010</v>
      </c>
      <c r="B7762" s="25"/>
      <c r="C7762" s="26"/>
      <c r="D7762" s="27"/>
      <c r="E7762" s="27" t="s">
        <v>6010</v>
      </c>
      <c r="F7762" s="27" t="s">
        <v>13420</v>
      </c>
      <c r="G7762" s="28" t="s">
        <v>297</v>
      </c>
      <c r="H7762" s="27" t="s">
        <v>298</v>
      </c>
      <c r="I7762" s="118" t="s">
        <v>13421</v>
      </c>
      <c r="J7762" s="29">
        <v>391.68</v>
      </c>
      <c r="K7762" s="28" t="s">
        <v>162</v>
      </c>
      <c r="L7762" s="27" t="s">
        <v>9740</v>
      </c>
      <c r="M7762" s="27" t="s">
        <v>164</v>
      </c>
      <c r="N7762" s="27" t="s">
        <v>9740</v>
      </c>
    </row>
    <row r="7763" spans="1:14" ht="16.5" customHeight="1" thickTop="1">
      <c r="A7763" s="24">
        <v>8536490000</v>
      </c>
      <c r="B7763" s="25"/>
      <c r="C7763" s="26">
        <v>0.11</v>
      </c>
      <c r="D7763" s="27"/>
      <c r="E7763" s="27" t="s">
        <v>9009</v>
      </c>
      <c r="F7763" s="27" t="s">
        <v>10460</v>
      </c>
      <c r="G7763" s="28" t="s">
        <v>227</v>
      </c>
      <c r="H7763" s="27" t="s">
        <v>228</v>
      </c>
      <c r="I7763" s="118" t="s">
        <v>8585</v>
      </c>
      <c r="J7763" s="29">
        <v>83.66</v>
      </c>
      <c r="K7763" s="28" t="s">
        <v>162</v>
      </c>
      <c r="L7763" s="27" t="s">
        <v>285</v>
      </c>
      <c r="M7763" s="27" t="s">
        <v>164</v>
      </c>
      <c r="N7763" s="27" t="s">
        <v>18075</v>
      </c>
    </row>
    <row r="7764" spans="1:14" ht="16.5" customHeight="1">
      <c r="A7764" s="24">
        <v>8536490000</v>
      </c>
      <c r="B7764" s="25"/>
      <c r="C7764" s="26"/>
      <c r="D7764" s="27"/>
      <c r="E7764" s="27" t="s">
        <v>9009</v>
      </c>
      <c r="F7764" s="27" t="s">
        <v>10458</v>
      </c>
      <c r="G7764" s="28" t="s">
        <v>227</v>
      </c>
      <c r="H7764" s="27" t="s">
        <v>228</v>
      </c>
      <c r="I7764" s="118" t="s">
        <v>10459</v>
      </c>
      <c r="J7764" s="29">
        <v>75.48</v>
      </c>
      <c r="K7764" s="28" t="s">
        <v>162</v>
      </c>
      <c r="L7764" s="27" t="s">
        <v>285</v>
      </c>
      <c r="M7764" s="27" t="s">
        <v>164</v>
      </c>
      <c r="N7764" s="27" t="s">
        <v>12864</v>
      </c>
    </row>
    <row r="7765" spans="1:14" ht="16.5" customHeight="1">
      <c r="A7765" s="24">
        <v>8536490000</v>
      </c>
      <c r="B7765" s="25"/>
      <c r="C7765" s="26">
        <v>0.11</v>
      </c>
      <c r="D7765" s="27"/>
      <c r="E7765" s="27" t="s">
        <v>9009</v>
      </c>
      <c r="F7765" s="27" t="s">
        <v>13422</v>
      </c>
      <c r="G7765" s="28" t="s">
        <v>243</v>
      </c>
      <c r="H7765" s="27" t="s">
        <v>244</v>
      </c>
      <c r="I7765" s="118" t="s">
        <v>1748</v>
      </c>
      <c r="J7765" s="29">
        <v>351.9</v>
      </c>
      <c r="K7765" s="28" t="s">
        <v>162</v>
      </c>
      <c r="L7765" s="27" t="s">
        <v>446</v>
      </c>
      <c r="M7765" s="27" t="s">
        <v>164</v>
      </c>
      <c r="N7765" s="27" t="s">
        <v>416</v>
      </c>
    </row>
    <row r="7766" spans="1:14" ht="16.5" customHeight="1" thickBot="1">
      <c r="A7766" s="24">
        <v>8541100009</v>
      </c>
      <c r="B7766" s="25"/>
      <c r="C7766" s="26"/>
      <c r="D7766" s="27"/>
      <c r="E7766" s="27" t="s">
        <v>13423</v>
      </c>
      <c r="F7766" s="27" t="s">
        <v>5147</v>
      </c>
      <c r="G7766" s="28" t="s">
        <v>173</v>
      </c>
      <c r="H7766" s="27" t="s">
        <v>174</v>
      </c>
      <c r="I7766" s="118" t="s">
        <v>534</v>
      </c>
      <c r="J7766" s="29">
        <v>820.4</v>
      </c>
      <c r="K7766" s="28" t="s">
        <v>162</v>
      </c>
      <c r="L7766" s="27" t="s">
        <v>250</v>
      </c>
      <c r="M7766" s="27" t="s">
        <v>164</v>
      </c>
      <c r="N7766" s="27" t="s">
        <v>250</v>
      </c>
    </row>
    <row r="7767" spans="1:14" ht="16.5" customHeight="1" thickTop="1" thickBot="1">
      <c r="A7767" s="30">
        <v>8542339000</v>
      </c>
      <c r="B7767" s="25"/>
      <c r="C7767" s="26"/>
      <c r="D7767" s="27"/>
      <c r="E7767" s="27" t="s">
        <v>11422</v>
      </c>
      <c r="F7767" s="27" t="s">
        <v>13424</v>
      </c>
      <c r="G7767" s="28" t="s">
        <v>173</v>
      </c>
      <c r="H7767" s="27" t="s">
        <v>174</v>
      </c>
      <c r="I7767" s="118" t="s">
        <v>13425</v>
      </c>
      <c r="J7767" s="29">
        <v>37.71</v>
      </c>
      <c r="K7767" s="28" t="s">
        <v>162</v>
      </c>
      <c r="L7767" s="27" t="s">
        <v>580</v>
      </c>
      <c r="M7767" s="27" t="s">
        <v>164</v>
      </c>
      <c r="N7767" s="27" t="s">
        <v>10753</v>
      </c>
    </row>
    <row r="7768" spans="1:14" ht="16.5" customHeight="1" thickTop="1" thickBot="1">
      <c r="A7768" s="30">
        <v>8542339000</v>
      </c>
      <c r="B7768" s="25"/>
      <c r="C7768" s="26"/>
      <c r="D7768" s="27"/>
      <c r="E7768" s="27" t="s">
        <v>11422</v>
      </c>
      <c r="F7768" s="27" t="s">
        <v>13426</v>
      </c>
      <c r="G7768" s="28" t="s">
        <v>159</v>
      </c>
      <c r="H7768" s="27" t="s">
        <v>160</v>
      </c>
      <c r="I7768" s="118" t="s">
        <v>13427</v>
      </c>
      <c r="J7768" s="29">
        <v>230</v>
      </c>
      <c r="K7768" s="28" t="s">
        <v>162</v>
      </c>
      <c r="L7768" s="27" t="s">
        <v>134</v>
      </c>
      <c r="M7768" s="27" t="s">
        <v>164</v>
      </c>
      <c r="N7768" s="27" t="s">
        <v>4101</v>
      </c>
    </row>
    <row r="7769" spans="1:14" ht="16.5" customHeight="1" thickTop="1" thickBot="1">
      <c r="A7769" s="30">
        <v>8542339000</v>
      </c>
      <c r="B7769" s="25"/>
      <c r="C7769" s="26"/>
      <c r="D7769" s="27"/>
      <c r="E7769" s="27" t="s">
        <v>2934</v>
      </c>
      <c r="F7769" s="27" t="s">
        <v>2935</v>
      </c>
      <c r="G7769" s="28" t="s">
        <v>173</v>
      </c>
      <c r="H7769" s="27" t="s">
        <v>174</v>
      </c>
      <c r="I7769" s="118" t="s">
        <v>2936</v>
      </c>
      <c r="J7769" s="29">
        <v>106.04</v>
      </c>
      <c r="K7769" s="28" t="s">
        <v>162</v>
      </c>
      <c r="L7769" s="27" t="s">
        <v>595</v>
      </c>
      <c r="M7769" s="27" t="s">
        <v>164</v>
      </c>
      <c r="N7769" s="27" t="s">
        <v>595</v>
      </c>
    </row>
    <row r="7770" spans="1:14" ht="16.5" customHeight="1" thickTop="1" thickBot="1">
      <c r="A7770" s="24">
        <v>8504409100</v>
      </c>
      <c r="B7770" s="25"/>
      <c r="C7770" s="26"/>
      <c r="D7770" s="27"/>
      <c r="E7770" s="27" t="s">
        <v>13428</v>
      </c>
      <c r="F7770" s="27" t="s">
        <v>13429</v>
      </c>
      <c r="G7770" s="28" t="s">
        <v>173</v>
      </c>
      <c r="H7770" s="27" t="s">
        <v>174</v>
      </c>
      <c r="I7770" s="118" t="s">
        <v>13430</v>
      </c>
      <c r="J7770" s="29">
        <v>203</v>
      </c>
      <c r="K7770" s="28" t="s">
        <v>162</v>
      </c>
      <c r="L7770" s="27" t="s">
        <v>4101</v>
      </c>
      <c r="M7770" s="27" t="s">
        <v>164</v>
      </c>
      <c r="N7770" s="27" t="s">
        <v>4101</v>
      </c>
    </row>
    <row r="7771" spans="1:14" ht="16.5" customHeight="1" thickTop="1" thickBot="1">
      <c r="A7771" s="30">
        <v>8542399010</v>
      </c>
      <c r="B7771" s="25"/>
      <c r="C7771" s="26"/>
      <c r="D7771" s="27"/>
      <c r="E7771" s="27" t="s">
        <v>661</v>
      </c>
      <c r="F7771" s="27" t="s">
        <v>13431</v>
      </c>
      <c r="G7771" s="28" t="s">
        <v>297</v>
      </c>
      <c r="H7771" s="27" t="s">
        <v>298</v>
      </c>
      <c r="I7771" s="118" t="s">
        <v>13432</v>
      </c>
      <c r="J7771" s="29">
        <v>268</v>
      </c>
      <c r="K7771" s="28" t="s">
        <v>176</v>
      </c>
      <c r="L7771" s="27" t="s">
        <v>114</v>
      </c>
      <c r="M7771" s="27" t="s">
        <v>164</v>
      </c>
      <c r="N7771" s="27" t="s">
        <v>11042</v>
      </c>
    </row>
    <row r="7772" spans="1:14" ht="16.5" customHeight="1" thickTop="1" thickBot="1">
      <c r="A7772" s="30">
        <v>8542399010</v>
      </c>
      <c r="B7772" s="25"/>
      <c r="C7772" s="26"/>
      <c r="D7772" s="27"/>
      <c r="E7772" s="27" t="s">
        <v>765</v>
      </c>
      <c r="F7772" s="27" t="s">
        <v>782</v>
      </c>
      <c r="G7772" s="28" t="s">
        <v>159</v>
      </c>
      <c r="H7772" s="27" t="s">
        <v>160</v>
      </c>
      <c r="I7772" s="118" t="s">
        <v>783</v>
      </c>
      <c r="J7772" s="29">
        <v>80400</v>
      </c>
      <c r="K7772" s="28" t="s">
        <v>176</v>
      </c>
      <c r="L7772" s="27" t="s">
        <v>764</v>
      </c>
      <c r="M7772" s="27" t="s">
        <v>164</v>
      </c>
      <c r="N7772" s="27" t="s">
        <v>764</v>
      </c>
    </row>
    <row r="7773" spans="1:14" ht="16.5" customHeight="1" thickTop="1" thickBot="1">
      <c r="A7773" s="30">
        <v>8542323100</v>
      </c>
      <c r="B7773" s="25"/>
      <c r="C7773" s="26"/>
      <c r="D7773" s="27"/>
      <c r="E7773" s="27" t="s">
        <v>632</v>
      </c>
      <c r="F7773" s="27" t="s">
        <v>633</v>
      </c>
      <c r="G7773" s="28" t="s">
        <v>297</v>
      </c>
      <c r="H7773" s="27" t="s">
        <v>298</v>
      </c>
      <c r="I7773" s="118" t="s">
        <v>634</v>
      </c>
      <c r="J7773" s="29">
        <v>804</v>
      </c>
      <c r="K7773" s="28" t="s">
        <v>176</v>
      </c>
      <c r="L7773" s="27" t="s">
        <v>635</v>
      </c>
      <c r="M7773" s="27" t="s">
        <v>164</v>
      </c>
      <c r="N7773" s="27" t="s">
        <v>635</v>
      </c>
    </row>
    <row r="7774" spans="1:14" ht="16.5" customHeight="1" thickTop="1" thickBot="1">
      <c r="A7774" s="30">
        <v>8542399010</v>
      </c>
      <c r="B7774" s="25"/>
      <c r="C7774" s="26"/>
      <c r="D7774" s="27"/>
      <c r="E7774" s="27" t="s">
        <v>5979</v>
      </c>
      <c r="F7774" s="27" t="s">
        <v>13433</v>
      </c>
      <c r="G7774" s="28" t="s">
        <v>297</v>
      </c>
      <c r="H7774" s="27" t="s">
        <v>298</v>
      </c>
      <c r="I7774" s="118" t="s">
        <v>13434</v>
      </c>
      <c r="J7774" s="29">
        <v>10291.200000000001</v>
      </c>
      <c r="K7774" s="28" t="s">
        <v>176</v>
      </c>
      <c r="L7774" s="27" t="s">
        <v>114</v>
      </c>
      <c r="M7774" s="27" t="s">
        <v>164</v>
      </c>
      <c r="N7774" s="27" t="s">
        <v>11042</v>
      </c>
    </row>
    <row r="7775" spans="1:14" ht="16.5" customHeight="1" thickTop="1" thickBot="1">
      <c r="A7775" s="30">
        <v>8542399010</v>
      </c>
      <c r="B7775" s="25"/>
      <c r="C7775" s="26"/>
      <c r="D7775" s="27"/>
      <c r="E7775" s="27" t="s">
        <v>7953</v>
      </c>
      <c r="F7775" s="27" t="s">
        <v>7954</v>
      </c>
      <c r="G7775" s="28" t="s">
        <v>297</v>
      </c>
      <c r="H7775" s="27" t="s">
        <v>298</v>
      </c>
      <c r="I7775" s="118" t="s">
        <v>7955</v>
      </c>
      <c r="J7775" s="29">
        <v>2680</v>
      </c>
      <c r="K7775" s="28" t="s">
        <v>176</v>
      </c>
      <c r="L7775" s="27" t="s">
        <v>114</v>
      </c>
      <c r="M7775" s="27" t="s">
        <v>164</v>
      </c>
      <c r="N7775" s="27" t="s">
        <v>11042</v>
      </c>
    </row>
    <row r="7776" spans="1:14" ht="16.5" customHeight="1" thickTop="1" thickBot="1">
      <c r="A7776" s="30">
        <v>8542319010</v>
      </c>
      <c r="B7776" s="25"/>
      <c r="C7776" s="26"/>
      <c r="D7776" s="27"/>
      <c r="E7776" s="27" t="s">
        <v>5293</v>
      </c>
      <c r="F7776" s="27" t="s">
        <v>13435</v>
      </c>
      <c r="G7776" s="28" t="s">
        <v>227</v>
      </c>
      <c r="H7776" s="27" t="s">
        <v>228</v>
      </c>
      <c r="I7776" s="118" t="s">
        <v>13436</v>
      </c>
      <c r="J7776" s="29">
        <v>275788.79999999999</v>
      </c>
      <c r="K7776" s="28" t="s">
        <v>176</v>
      </c>
      <c r="L7776" s="27" t="s">
        <v>621</v>
      </c>
      <c r="M7776" s="27" t="s">
        <v>164</v>
      </c>
      <c r="N7776" s="27" t="s">
        <v>18097</v>
      </c>
    </row>
    <row r="7777" spans="1:14" ht="16.5" customHeight="1" thickTop="1" thickBot="1">
      <c r="A7777" s="30">
        <v>8542319010</v>
      </c>
      <c r="B7777" s="25"/>
      <c r="C7777" s="26"/>
      <c r="D7777" s="27"/>
      <c r="E7777" s="27" t="s">
        <v>5293</v>
      </c>
      <c r="F7777" s="27" t="s">
        <v>13435</v>
      </c>
      <c r="G7777" s="28" t="s">
        <v>243</v>
      </c>
      <c r="H7777" s="27" t="s">
        <v>244</v>
      </c>
      <c r="I7777" s="118" t="s">
        <v>13436</v>
      </c>
      <c r="J7777" s="29">
        <v>55731.199999999997</v>
      </c>
      <c r="K7777" s="28" t="s">
        <v>176</v>
      </c>
      <c r="L7777" s="27" t="s">
        <v>621</v>
      </c>
      <c r="M7777" s="27" t="s">
        <v>164</v>
      </c>
      <c r="N7777" s="27" t="s">
        <v>18097</v>
      </c>
    </row>
    <row r="7778" spans="1:14" ht="16.5" customHeight="1" thickTop="1" thickBot="1">
      <c r="A7778" s="30">
        <v>8542339000</v>
      </c>
      <c r="B7778" s="25"/>
      <c r="C7778" s="26"/>
      <c r="D7778" s="27"/>
      <c r="E7778" s="27" t="s">
        <v>794</v>
      </c>
      <c r="F7778" s="27" t="s">
        <v>13437</v>
      </c>
      <c r="G7778" s="28" t="s">
        <v>297</v>
      </c>
      <c r="H7778" s="27" t="s">
        <v>298</v>
      </c>
      <c r="I7778" s="118" t="s">
        <v>13438</v>
      </c>
      <c r="J7778" s="29">
        <v>8050</v>
      </c>
      <c r="K7778" s="28" t="s">
        <v>176</v>
      </c>
      <c r="L7778" s="27" t="s">
        <v>114</v>
      </c>
      <c r="M7778" s="27" t="s">
        <v>164</v>
      </c>
      <c r="N7778" s="27" t="s">
        <v>11042</v>
      </c>
    </row>
    <row r="7779" spans="1:14" ht="16.5" customHeight="1" thickTop="1" thickBot="1">
      <c r="A7779" s="30">
        <v>8542399010</v>
      </c>
      <c r="B7779" s="25"/>
      <c r="C7779" s="26"/>
      <c r="D7779" s="27"/>
      <c r="E7779" s="27" t="s">
        <v>1942</v>
      </c>
      <c r="F7779" s="27" t="s">
        <v>13439</v>
      </c>
      <c r="G7779" s="28" t="s">
        <v>297</v>
      </c>
      <c r="H7779" s="27" t="s">
        <v>298</v>
      </c>
      <c r="I7779" s="118" t="s">
        <v>13440</v>
      </c>
      <c r="J7779" s="29">
        <v>14175</v>
      </c>
      <c r="K7779" s="28" t="s">
        <v>176</v>
      </c>
      <c r="L7779" s="27" t="s">
        <v>114</v>
      </c>
      <c r="M7779" s="27" t="s">
        <v>164</v>
      </c>
      <c r="N7779" s="27" t="s">
        <v>11042</v>
      </c>
    </row>
    <row r="7780" spans="1:14" ht="16.5" customHeight="1" thickTop="1" thickBot="1">
      <c r="A7780" s="30">
        <v>8542319010</v>
      </c>
      <c r="B7780" s="25"/>
      <c r="C7780" s="26"/>
      <c r="D7780" s="27"/>
      <c r="E7780" s="27" t="s">
        <v>5293</v>
      </c>
      <c r="F7780" s="27" t="s">
        <v>13441</v>
      </c>
      <c r="G7780" s="28" t="s">
        <v>297</v>
      </c>
      <c r="H7780" s="27" t="s">
        <v>298</v>
      </c>
      <c r="I7780" s="118" t="s">
        <v>13442</v>
      </c>
      <c r="J7780" s="29">
        <v>4900</v>
      </c>
      <c r="K7780" s="28" t="s">
        <v>176</v>
      </c>
      <c r="L7780" s="27" t="s">
        <v>125</v>
      </c>
      <c r="M7780" s="27" t="s">
        <v>164</v>
      </c>
      <c r="N7780" s="27" t="s">
        <v>125</v>
      </c>
    </row>
    <row r="7781" spans="1:14" ht="16.5" customHeight="1" thickTop="1" thickBot="1">
      <c r="A7781" s="30">
        <v>8542323100</v>
      </c>
      <c r="B7781" s="25"/>
      <c r="C7781" s="26"/>
      <c r="D7781" s="27"/>
      <c r="E7781" s="27" t="s">
        <v>13443</v>
      </c>
      <c r="F7781" s="27" t="s">
        <v>5941</v>
      </c>
      <c r="G7781" s="28" t="s">
        <v>173</v>
      </c>
      <c r="H7781" s="27" t="s">
        <v>174</v>
      </c>
      <c r="I7781" s="118" t="s">
        <v>5942</v>
      </c>
      <c r="J7781" s="29">
        <v>1050</v>
      </c>
      <c r="K7781" s="28" t="s">
        <v>176</v>
      </c>
      <c r="L7781" s="27" t="s">
        <v>125</v>
      </c>
      <c r="M7781" s="27" t="s">
        <v>164</v>
      </c>
      <c r="N7781" s="27" t="s">
        <v>125</v>
      </c>
    </row>
    <row r="7782" spans="1:14" ht="16.5" customHeight="1" thickTop="1" thickBot="1">
      <c r="A7782" s="30">
        <v>8542319010</v>
      </c>
      <c r="B7782" s="25"/>
      <c r="C7782" s="26"/>
      <c r="D7782" s="27"/>
      <c r="E7782" s="27" t="s">
        <v>1328</v>
      </c>
      <c r="F7782" s="27" t="s">
        <v>13444</v>
      </c>
      <c r="G7782" s="28" t="s">
        <v>297</v>
      </c>
      <c r="H7782" s="27" t="s">
        <v>298</v>
      </c>
      <c r="I7782" s="118" t="s">
        <v>13445</v>
      </c>
      <c r="J7782" s="29">
        <v>3500</v>
      </c>
      <c r="K7782" s="28" t="s">
        <v>176</v>
      </c>
      <c r="L7782" s="27" t="s">
        <v>122</v>
      </c>
      <c r="M7782" s="27" t="s">
        <v>164</v>
      </c>
      <c r="N7782" s="27" t="s">
        <v>18099</v>
      </c>
    </row>
    <row r="7783" spans="1:14" ht="16.5" customHeight="1" thickTop="1" thickBot="1">
      <c r="A7783" s="30">
        <v>8542399010</v>
      </c>
      <c r="B7783" s="25"/>
      <c r="C7783" s="26"/>
      <c r="D7783" s="27"/>
      <c r="E7783" s="27" t="s">
        <v>4131</v>
      </c>
      <c r="F7783" s="27" t="s">
        <v>13446</v>
      </c>
      <c r="G7783" s="28" t="s">
        <v>297</v>
      </c>
      <c r="H7783" s="27" t="s">
        <v>298</v>
      </c>
      <c r="I7783" s="118" t="s">
        <v>13447</v>
      </c>
      <c r="J7783" s="29">
        <v>700</v>
      </c>
      <c r="K7783" s="28" t="s">
        <v>176</v>
      </c>
      <c r="L7783" s="27" t="s">
        <v>621</v>
      </c>
      <c r="M7783" s="27" t="s">
        <v>164</v>
      </c>
      <c r="N7783" s="27" t="s">
        <v>18097</v>
      </c>
    </row>
    <row r="7784" spans="1:14" ht="16.5" customHeight="1" thickTop="1" thickBot="1">
      <c r="A7784" s="30">
        <v>8542319010</v>
      </c>
      <c r="B7784" s="25"/>
      <c r="C7784" s="26"/>
      <c r="D7784" s="27"/>
      <c r="E7784" s="27" t="s">
        <v>602</v>
      </c>
      <c r="F7784" s="27" t="s">
        <v>5020</v>
      </c>
      <c r="G7784" s="28" t="s">
        <v>297</v>
      </c>
      <c r="H7784" s="27" t="s">
        <v>298</v>
      </c>
      <c r="I7784" s="118" t="s">
        <v>5021</v>
      </c>
      <c r="J7784" s="29">
        <v>1400</v>
      </c>
      <c r="K7784" s="28" t="s">
        <v>176</v>
      </c>
      <c r="L7784" s="27" t="s">
        <v>134</v>
      </c>
      <c r="M7784" s="27" t="s">
        <v>164</v>
      </c>
      <c r="N7784" s="27" t="s">
        <v>4101</v>
      </c>
    </row>
    <row r="7785" spans="1:14" ht="16.5" customHeight="1" thickTop="1" thickBot="1">
      <c r="A7785" s="30">
        <v>8542319010</v>
      </c>
      <c r="B7785" s="25"/>
      <c r="C7785" s="26"/>
      <c r="D7785" s="27"/>
      <c r="E7785" s="27" t="s">
        <v>602</v>
      </c>
      <c r="F7785" s="27" t="s">
        <v>12742</v>
      </c>
      <c r="G7785" s="28" t="s">
        <v>297</v>
      </c>
      <c r="H7785" s="27" t="s">
        <v>298</v>
      </c>
      <c r="I7785" s="118" t="s">
        <v>12743</v>
      </c>
      <c r="J7785" s="29">
        <v>1400</v>
      </c>
      <c r="K7785" s="28" t="s">
        <v>176</v>
      </c>
      <c r="L7785" s="27" t="s">
        <v>134</v>
      </c>
      <c r="M7785" s="27" t="s">
        <v>164</v>
      </c>
      <c r="N7785" s="27" t="s">
        <v>4101</v>
      </c>
    </row>
    <row r="7786" spans="1:14" ht="16.5" customHeight="1" thickTop="1" thickBot="1">
      <c r="A7786" s="30">
        <v>8542399010</v>
      </c>
      <c r="B7786" s="25"/>
      <c r="C7786" s="26"/>
      <c r="D7786" s="27"/>
      <c r="E7786" s="27" t="s">
        <v>2977</v>
      </c>
      <c r="F7786" s="27" t="s">
        <v>12805</v>
      </c>
      <c r="G7786" s="28" t="s">
        <v>297</v>
      </c>
      <c r="H7786" s="27" t="s">
        <v>298</v>
      </c>
      <c r="I7786" s="118" t="s">
        <v>12806</v>
      </c>
      <c r="J7786" s="29">
        <v>17027.5</v>
      </c>
      <c r="K7786" s="28" t="s">
        <v>176</v>
      </c>
      <c r="L7786" s="27" t="s">
        <v>771</v>
      </c>
      <c r="M7786" s="27" t="s">
        <v>164</v>
      </c>
      <c r="N7786" s="27" t="s">
        <v>18106</v>
      </c>
    </row>
    <row r="7787" spans="1:14" ht="16.5" customHeight="1" thickTop="1" thickBot="1">
      <c r="A7787" s="30">
        <v>8542319010</v>
      </c>
      <c r="B7787" s="25"/>
      <c r="C7787" s="26"/>
      <c r="D7787" s="27"/>
      <c r="E7787" s="27" t="s">
        <v>602</v>
      </c>
      <c r="F7787" s="27" t="s">
        <v>13448</v>
      </c>
      <c r="G7787" s="28" t="s">
        <v>297</v>
      </c>
      <c r="H7787" s="27" t="s">
        <v>298</v>
      </c>
      <c r="I7787" s="118" t="s">
        <v>13449</v>
      </c>
      <c r="J7787" s="29">
        <v>3640</v>
      </c>
      <c r="K7787" s="28" t="s">
        <v>176</v>
      </c>
      <c r="L7787" s="27" t="s">
        <v>134</v>
      </c>
      <c r="M7787" s="27" t="s">
        <v>164</v>
      </c>
      <c r="N7787" s="27" t="s">
        <v>4101</v>
      </c>
    </row>
    <row r="7788" spans="1:14" ht="16.5" customHeight="1" thickTop="1" thickBot="1">
      <c r="A7788" s="24">
        <v>8541290000</v>
      </c>
      <c r="B7788" s="25"/>
      <c r="C7788" s="26"/>
      <c r="D7788" s="27"/>
      <c r="E7788" s="27" t="s">
        <v>13450</v>
      </c>
      <c r="F7788" s="27" t="s">
        <v>13451</v>
      </c>
      <c r="G7788" s="28" t="s">
        <v>297</v>
      </c>
      <c r="H7788" s="27" t="s">
        <v>298</v>
      </c>
      <c r="I7788" s="118" t="s">
        <v>13452</v>
      </c>
      <c r="J7788" s="29">
        <v>2520</v>
      </c>
      <c r="K7788" s="28" t="s">
        <v>176</v>
      </c>
      <c r="L7788" s="27" t="s">
        <v>446</v>
      </c>
      <c r="M7788" s="27" t="s">
        <v>164</v>
      </c>
      <c r="N7788" s="27" t="s">
        <v>416</v>
      </c>
    </row>
    <row r="7789" spans="1:14" ht="16.5" customHeight="1" thickTop="1" thickBot="1">
      <c r="A7789" s="30">
        <v>8542399010</v>
      </c>
      <c r="B7789" s="25"/>
      <c r="C7789" s="26"/>
      <c r="D7789" s="27"/>
      <c r="E7789" s="27" t="s">
        <v>7914</v>
      </c>
      <c r="F7789" s="27" t="s">
        <v>7915</v>
      </c>
      <c r="G7789" s="28" t="s">
        <v>159</v>
      </c>
      <c r="H7789" s="27" t="s">
        <v>160</v>
      </c>
      <c r="I7789" s="118" t="s">
        <v>5469</v>
      </c>
      <c r="J7789" s="29">
        <v>13379.8</v>
      </c>
      <c r="K7789" s="28" t="s">
        <v>176</v>
      </c>
      <c r="L7789" s="27" t="s">
        <v>621</v>
      </c>
      <c r="M7789" s="27" t="s">
        <v>164</v>
      </c>
      <c r="N7789" s="27" t="s">
        <v>18097</v>
      </c>
    </row>
    <row r="7790" spans="1:14" ht="16.5" customHeight="1" thickTop="1" thickBot="1">
      <c r="A7790" s="30">
        <v>8542319010</v>
      </c>
      <c r="B7790" s="25"/>
      <c r="C7790" s="26"/>
      <c r="D7790" s="27"/>
      <c r="E7790" s="27" t="s">
        <v>13453</v>
      </c>
      <c r="F7790" s="27" t="s">
        <v>7900</v>
      </c>
      <c r="G7790" s="28" t="s">
        <v>297</v>
      </c>
      <c r="H7790" s="27" t="s">
        <v>298</v>
      </c>
      <c r="I7790" s="118" t="s">
        <v>5454</v>
      </c>
      <c r="J7790" s="29">
        <v>49294</v>
      </c>
      <c r="K7790" s="28" t="s">
        <v>176</v>
      </c>
      <c r="L7790" s="27" t="s">
        <v>621</v>
      </c>
      <c r="M7790" s="27" t="s">
        <v>164</v>
      </c>
      <c r="N7790" s="27" t="s">
        <v>18097</v>
      </c>
    </row>
    <row r="7791" spans="1:14" ht="16.5" customHeight="1" thickTop="1">
      <c r="A7791" s="24">
        <v>8533100000</v>
      </c>
      <c r="B7791" s="25"/>
      <c r="C7791" s="26"/>
      <c r="D7791" s="27"/>
      <c r="E7791" s="27" t="s">
        <v>13454</v>
      </c>
      <c r="F7791" s="27" t="s">
        <v>13455</v>
      </c>
      <c r="G7791" s="28" t="s">
        <v>159</v>
      </c>
      <c r="H7791" s="27" t="s">
        <v>160</v>
      </c>
      <c r="I7791" s="118" t="s">
        <v>13456</v>
      </c>
      <c r="J7791" s="29">
        <v>0.02</v>
      </c>
      <c r="K7791" s="28" t="s">
        <v>162</v>
      </c>
      <c r="L7791" s="27" t="s">
        <v>372</v>
      </c>
      <c r="M7791" s="27" t="s">
        <v>164</v>
      </c>
      <c r="N7791" s="27" t="s">
        <v>1383</v>
      </c>
    </row>
    <row r="7792" spans="1:14" ht="16.5" customHeight="1">
      <c r="A7792" s="24">
        <v>8533100000</v>
      </c>
      <c r="B7792" s="25"/>
      <c r="C7792" s="26"/>
      <c r="D7792" s="27"/>
      <c r="E7792" s="27" t="s">
        <v>13454</v>
      </c>
      <c r="F7792" s="27" t="s">
        <v>13457</v>
      </c>
      <c r="G7792" s="28" t="s">
        <v>159</v>
      </c>
      <c r="H7792" s="27" t="s">
        <v>160</v>
      </c>
      <c r="I7792" s="118" t="s">
        <v>13458</v>
      </c>
      <c r="J7792" s="29">
        <v>0.02</v>
      </c>
      <c r="K7792" s="28" t="s">
        <v>162</v>
      </c>
      <c r="L7792" s="27" t="s">
        <v>372</v>
      </c>
      <c r="M7792" s="27" t="s">
        <v>164</v>
      </c>
      <c r="N7792" s="27" t="s">
        <v>1383</v>
      </c>
    </row>
    <row r="7793" spans="1:14" ht="16.5" customHeight="1">
      <c r="A7793" s="24">
        <v>8533100000</v>
      </c>
      <c r="B7793" s="25"/>
      <c r="C7793" s="26"/>
      <c r="D7793" s="27"/>
      <c r="E7793" s="27" t="s">
        <v>13454</v>
      </c>
      <c r="F7793" s="27" t="s">
        <v>13459</v>
      </c>
      <c r="G7793" s="28" t="s">
        <v>159</v>
      </c>
      <c r="H7793" s="27" t="s">
        <v>160</v>
      </c>
      <c r="I7793" s="118" t="s">
        <v>13460</v>
      </c>
      <c r="J7793" s="29">
        <v>0.04</v>
      </c>
      <c r="K7793" s="28" t="s">
        <v>162</v>
      </c>
      <c r="L7793" s="27" t="s">
        <v>372</v>
      </c>
      <c r="M7793" s="27" t="s">
        <v>164</v>
      </c>
      <c r="N7793" s="27" t="s">
        <v>372</v>
      </c>
    </row>
    <row r="7794" spans="1:14" ht="16.5" customHeight="1">
      <c r="A7794" s="24">
        <v>8536699008</v>
      </c>
      <c r="B7794" s="25"/>
      <c r="C7794" s="26">
        <v>0.08</v>
      </c>
      <c r="D7794" s="27"/>
      <c r="E7794" s="27" t="s">
        <v>13461</v>
      </c>
      <c r="F7794" s="27" t="s">
        <v>13462</v>
      </c>
      <c r="G7794" s="28" t="s">
        <v>292</v>
      </c>
      <c r="H7794" s="27" t="s">
        <v>293</v>
      </c>
      <c r="I7794" s="118" t="s">
        <v>13463</v>
      </c>
      <c r="J7794" s="29">
        <v>118.15</v>
      </c>
      <c r="K7794" s="28" t="s">
        <v>162</v>
      </c>
      <c r="L7794" s="27" t="s">
        <v>1152</v>
      </c>
      <c r="M7794" s="27" t="s">
        <v>164</v>
      </c>
      <c r="N7794" s="27" t="s">
        <v>3701</v>
      </c>
    </row>
    <row r="7795" spans="1:14" ht="16.5" customHeight="1">
      <c r="A7795" s="24">
        <v>8536693000</v>
      </c>
      <c r="B7795" s="25"/>
      <c r="C7795" s="26"/>
      <c r="D7795" s="27"/>
      <c r="E7795" s="27" t="s">
        <v>13464</v>
      </c>
      <c r="F7795" s="27" t="s">
        <v>13465</v>
      </c>
      <c r="G7795" s="28" t="s">
        <v>282</v>
      </c>
      <c r="H7795" s="27" t="s">
        <v>283</v>
      </c>
      <c r="I7795" s="118" t="s">
        <v>13466</v>
      </c>
      <c r="J7795" s="29">
        <v>4.6399999999999997</v>
      </c>
      <c r="K7795" s="28" t="s">
        <v>162</v>
      </c>
      <c r="L7795" s="27" t="s">
        <v>13467</v>
      </c>
      <c r="M7795" s="27" t="s">
        <v>164</v>
      </c>
      <c r="N7795" s="27" t="s">
        <v>13467</v>
      </c>
    </row>
    <row r="7796" spans="1:14" ht="16.5" customHeight="1">
      <c r="A7796" s="24">
        <v>3926909709</v>
      </c>
      <c r="B7796" s="25"/>
      <c r="C7796" s="26">
        <v>6.5000000000000002E-2</v>
      </c>
      <c r="D7796" s="27"/>
      <c r="E7796" s="27" t="s">
        <v>10913</v>
      </c>
      <c r="F7796" s="27"/>
      <c r="G7796" s="28" t="s">
        <v>173</v>
      </c>
      <c r="H7796" s="27" t="s">
        <v>174</v>
      </c>
      <c r="I7796" s="118" t="s">
        <v>9941</v>
      </c>
      <c r="J7796" s="29">
        <v>752.68</v>
      </c>
      <c r="K7796" s="28" t="s">
        <v>162</v>
      </c>
      <c r="L7796" s="27" t="s">
        <v>428</v>
      </c>
      <c r="M7796" s="27" t="s">
        <v>164</v>
      </c>
      <c r="N7796" s="27" t="s">
        <v>2746</v>
      </c>
    </row>
    <row r="7797" spans="1:14" ht="16.5" customHeight="1">
      <c r="A7797" s="24">
        <v>3926909709</v>
      </c>
      <c r="B7797" s="25"/>
      <c r="C7797" s="26"/>
      <c r="D7797" s="27"/>
      <c r="E7797" s="27" t="s">
        <v>10913</v>
      </c>
      <c r="F7797" s="27"/>
      <c r="G7797" s="28" t="s">
        <v>173</v>
      </c>
      <c r="H7797" s="27" t="s">
        <v>174</v>
      </c>
      <c r="I7797" s="118" t="s">
        <v>9937</v>
      </c>
      <c r="J7797" s="29">
        <v>557.20000000000005</v>
      </c>
      <c r="K7797" s="28" t="s">
        <v>162</v>
      </c>
      <c r="L7797" s="27" t="s">
        <v>2056</v>
      </c>
      <c r="M7797" s="27" t="s">
        <v>164</v>
      </c>
      <c r="N7797" s="27" t="s">
        <v>2746</v>
      </c>
    </row>
    <row r="7798" spans="1:14" ht="16.5" customHeight="1">
      <c r="A7798" s="24">
        <v>8532210000</v>
      </c>
      <c r="B7798" s="25"/>
      <c r="C7798" s="26"/>
      <c r="D7798" s="27"/>
      <c r="E7798" s="27" t="s">
        <v>9759</v>
      </c>
      <c r="F7798" s="27" t="s">
        <v>13468</v>
      </c>
      <c r="G7798" s="28" t="s">
        <v>173</v>
      </c>
      <c r="H7798" s="27" t="s">
        <v>174</v>
      </c>
      <c r="I7798" s="118" t="s">
        <v>13469</v>
      </c>
      <c r="J7798" s="29">
        <v>661.8</v>
      </c>
      <c r="K7798" s="28" t="s">
        <v>162</v>
      </c>
      <c r="L7798" s="27" t="s">
        <v>614</v>
      </c>
      <c r="M7798" s="27" t="s">
        <v>164</v>
      </c>
      <c r="N7798" s="27" t="s">
        <v>250</v>
      </c>
    </row>
    <row r="7799" spans="1:14" ht="16.5" customHeight="1">
      <c r="A7799" s="24">
        <v>8532220000</v>
      </c>
      <c r="B7799" s="25"/>
      <c r="C7799" s="26"/>
      <c r="D7799" s="27"/>
      <c r="E7799" s="27" t="s">
        <v>2022</v>
      </c>
      <c r="F7799" s="27" t="s">
        <v>13470</v>
      </c>
      <c r="G7799" s="28" t="s">
        <v>336</v>
      </c>
      <c r="H7799" s="27" t="s">
        <v>337</v>
      </c>
      <c r="I7799" s="118" t="s">
        <v>13471</v>
      </c>
      <c r="J7799" s="29">
        <v>2386.96</v>
      </c>
      <c r="K7799" s="28" t="s">
        <v>162</v>
      </c>
      <c r="L7799" s="27" t="s">
        <v>1152</v>
      </c>
      <c r="M7799" s="27" t="s">
        <v>164</v>
      </c>
      <c r="N7799" s="27" t="s">
        <v>50</v>
      </c>
    </row>
    <row r="7800" spans="1:14" ht="16.5" customHeight="1">
      <c r="A7800" s="24">
        <v>8532240000</v>
      </c>
      <c r="B7800" s="25"/>
      <c r="C7800" s="26"/>
      <c r="D7800" s="27"/>
      <c r="E7800" s="27" t="s">
        <v>10569</v>
      </c>
      <c r="F7800" s="27" t="s">
        <v>13472</v>
      </c>
      <c r="G7800" s="28" t="s">
        <v>173</v>
      </c>
      <c r="H7800" s="27" t="s">
        <v>174</v>
      </c>
      <c r="I7800" s="118" t="s">
        <v>13473</v>
      </c>
      <c r="J7800" s="29">
        <v>22.4</v>
      </c>
      <c r="K7800" s="28" t="s">
        <v>162</v>
      </c>
      <c r="L7800" s="27" t="s">
        <v>250</v>
      </c>
      <c r="M7800" s="27" t="s">
        <v>164</v>
      </c>
      <c r="N7800" s="27" t="s">
        <v>218</v>
      </c>
    </row>
    <row r="7801" spans="1:14" ht="16.5" customHeight="1">
      <c r="A7801" s="24">
        <v>8532240000</v>
      </c>
      <c r="B7801" s="25"/>
      <c r="C7801" s="26"/>
      <c r="D7801" s="27"/>
      <c r="E7801" s="27" t="s">
        <v>10569</v>
      </c>
      <c r="F7801" s="27" t="s">
        <v>13474</v>
      </c>
      <c r="G7801" s="28" t="s">
        <v>173</v>
      </c>
      <c r="H7801" s="27" t="s">
        <v>174</v>
      </c>
      <c r="I7801" s="118" t="s">
        <v>13475</v>
      </c>
      <c r="J7801" s="29">
        <v>2.0299999999999998</v>
      </c>
      <c r="K7801" s="28" t="s">
        <v>162</v>
      </c>
      <c r="L7801" s="27" t="s">
        <v>1152</v>
      </c>
      <c r="M7801" s="27" t="s">
        <v>164</v>
      </c>
      <c r="N7801" s="27" t="s">
        <v>218</v>
      </c>
    </row>
    <row r="7802" spans="1:14" ht="16.5" customHeight="1">
      <c r="A7802" s="24">
        <v>8532240000</v>
      </c>
      <c r="B7802" s="25"/>
      <c r="C7802" s="26"/>
      <c r="D7802" s="27"/>
      <c r="E7802" s="27" t="s">
        <v>10569</v>
      </c>
      <c r="F7802" s="27" t="s">
        <v>13476</v>
      </c>
      <c r="G7802" s="28" t="s">
        <v>173</v>
      </c>
      <c r="H7802" s="27" t="s">
        <v>174</v>
      </c>
      <c r="I7802" s="118" t="s">
        <v>13477</v>
      </c>
      <c r="J7802" s="29">
        <v>8.66</v>
      </c>
      <c r="K7802" s="28" t="s">
        <v>162</v>
      </c>
      <c r="L7802" s="27" t="s">
        <v>1152</v>
      </c>
      <c r="M7802" s="27" t="s">
        <v>164</v>
      </c>
      <c r="N7802" s="27" t="s">
        <v>218</v>
      </c>
    </row>
    <row r="7803" spans="1:14" ht="16.5" customHeight="1">
      <c r="A7803" s="24">
        <v>8532240000</v>
      </c>
      <c r="B7803" s="25"/>
      <c r="C7803" s="26"/>
      <c r="D7803" s="27"/>
      <c r="E7803" s="27" t="s">
        <v>10569</v>
      </c>
      <c r="F7803" s="27" t="s">
        <v>3530</v>
      </c>
      <c r="G7803" s="28" t="s">
        <v>173</v>
      </c>
      <c r="H7803" s="27" t="s">
        <v>174</v>
      </c>
      <c r="I7803" s="118" t="s">
        <v>3531</v>
      </c>
      <c r="J7803" s="29">
        <v>4.96</v>
      </c>
      <c r="K7803" s="28" t="s">
        <v>162</v>
      </c>
      <c r="L7803" s="27" t="s">
        <v>449</v>
      </c>
      <c r="M7803" s="27" t="s">
        <v>164</v>
      </c>
      <c r="N7803" s="27" t="s">
        <v>262</v>
      </c>
    </row>
    <row r="7804" spans="1:14" ht="16.5" customHeight="1">
      <c r="A7804" s="24">
        <v>8532240000</v>
      </c>
      <c r="B7804" s="25"/>
      <c r="C7804" s="26"/>
      <c r="D7804" s="27"/>
      <c r="E7804" s="27" t="s">
        <v>10569</v>
      </c>
      <c r="F7804" s="27" t="s">
        <v>4891</v>
      </c>
      <c r="G7804" s="28" t="s">
        <v>173</v>
      </c>
      <c r="H7804" s="27" t="s">
        <v>174</v>
      </c>
      <c r="I7804" s="118" t="s">
        <v>4892</v>
      </c>
      <c r="J7804" s="29">
        <v>147.44</v>
      </c>
      <c r="K7804" s="28" t="s">
        <v>162</v>
      </c>
      <c r="L7804" s="27" t="s">
        <v>1314</v>
      </c>
      <c r="M7804" s="27" t="s">
        <v>164</v>
      </c>
      <c r="N7804" s="27" t="s">
        <v>218</v>
      </c>
    </row>
    <row r="7805" spans="1:14" ht="16.5" customHeight="1">
      <c r="A7805" s="24">
        <v>8532240000</v>
      </c>
      <c r="B7805" s="25"/>
      <c r="C7805" s="26"/>
      <c r="D7805" s="27"/>
      <c r="E7805" s="27" t="s">
        <v>10569</v>
      </c>
      <c r="F7805" s="27" t="s">
        <v>4893</v>
      </c>
      <c r="G7805" s="28" t="s">
        <v>173</v>
      </c>
      <c r="H7805" s="27" t="s">
        <v>174</v>
      </c>
      <c r="I7805" s="118" t="s">
        <v>4894</v>
      </c>
      <c r="J7805" s="29">
        <v>37</v>
      </c>
      <c r="K7805" s="28" t="s">
        <v>162</v>
      </c>
      <c r="L7805" s="27" t="s">
        <v>265</v>
      </c>
      <c r="M7805" s="27" t="s">
        <v>164</v>
      </c>
      <c r="N7805" s="27" t="s">
        <v>218</v>
      </c>
    </row>
    <row r="7806" spans="1:14" ht="16.5" customHeight="1">
      <c r="A7806" s="24">
        <v>8533100000</v>
      </c>
      <c r="B7806" s="25"/>
      <c r="C7806" s="26"/>
      <c r="D7806" s="27"/>
      <c r="E7806" s="27" t="s">
        <v>13478</v>
      </c>
      <c r="F7806" s="27" t="s">
        <v>13479</v>
      </c>
      <c r="G7806" s="28" t="s">
        <v>173</v>
      </c>
      <c r="H7806" s="27" t="s">
        <v>174</v>
      </c>
      <c r="I7806" s="118" t="s">
        <v>13480</v>
      </c>
      <c r="J7806" s="29">
        <v>8.15</v>
      </c>
      <c r="K7806" s="28" t="s">
        <v>162</v>
      </c>
      <c r="L7806" s="27" t="s">
        <v>498</v>
      </c>
      <c r="M7806" s="27" t="s">
        <v>164</v>
      </c>
      <c r="N7806" s="27" t="s">
        <v>285</v>
      </c>
    </row>
    <row r="7807" spans="1:14" ht="16.5" customHeight="1">
      <c r="A7807" s="24">
        <v>8533100000</v>
      </c>
      <c r="B7807" s="25"/>
      <c r="C7807" s="26"/>
      <c r="D7807" s="27"/>
      <c r="E7807" s="27" t="s">
        <v>13478</v>
      </c>
      <c r="F7807" s="27" t="s">
        <v>13481</v>
      </c>
      <c r="G7807" s="28" t="s">
        <v>173</v>
      </c>
      <c r="H7807" s="27" t="s">
        <v>174</v>
      </c>
      <c r="I7807" s="118" t="s">
        <v>13482</v>
      </c>
      <c r="J7807" s="29">
        <v>0.44</v>
      </c>
      <c r="K7807" s="28" t="s">
        <v>162</v>
      </c>
      <c r="L7807" s="27" t="s">
        <v>428</v>
      </c>
      <c r="M7807" s="27" t="s">
        <v>164</v>
      </c>
      <c r="N7807" s="27" t="s">
        <v>285</v>
      </c>
    </row>
    <row r="7808" spans="1:14" ht="16.5" customHeight="1">
      <c r="A7808" s="24">
        <v>8533100000</v>
      </c>
      <c r="B7808" s="25"/>
      <c r="C7808" s="26"/>
      <c r="D7808" s="27"/>
      <c r="E7808" s="27" t="s">
        <v>13478</v>
      </c>
      <c r="F7808" s="27" t="s">
        <v>13483</v>
      </c>
      <c r="G7808" s="28" t="s">
        <v>173</v>
      </c>
      <c r="H7808" s="27" t="s">
        <v>174</v>
      </c>
      <c r="I7808" s="118" t="s">
        <v>13484</v>
      </c>
      <c r="J7808" s="29">
        <v>0.74</v>
      </c>
      <c r="K7808" s="28" t="s">
        <v>162</v>
      </c>
      <c r="L7808" s="27" t="s">
        <v>428</v>
      </c>
      <c r="M7808" s="27" t="s">
        <v>164</v>
      </c>
      <c r="N7808" s="27" t="s">
        <v>285</v>
      </c>
    </row>
    <row r="7809" spans="1:14" ht="16.5" customHeight="1">
      <c r="A7809" s="24">
        <v>8533100000</v>
      </c>
      <c r="B7809" s="25"/>
      <c r="C7809" s="26"/>
      <c r="D7809" s="27"/>
      <c r="E7809" s="27" t="s">
        <v>13478</v>
      </c>
      <c r="F7809" s="27" t="s">
        <v>13485</v>
      </c>
      <c r="G7809" s="28" t="s">
        <v>173</v>
      </c>
      <c r="H7809" s="27" t="s">
        <v>174</v>
      </c>
      <c r="I7809" s="118" t="s">
        <v>13486</v>
      </c>
      <c r="J7809" s="29">
        <v>0.74</v>
      </c>
      <c r="K7809" s="28" t="s">
        <v>162</v>
      </c>
      <c r="L7809" s="27" t="s">
        <v>449</v>
      </c>
      <c r="M7809" s="27" t="s">
        <v>164</v>
      </c>
      <c r="N7809" s="27" t="s">
        <v>285</v>
      </c>
    </row>
    <row r="7810" spans="1:14" ht="16.5" customHeight="1">
      <c r="A7810" s="24">
        <v>8533100000</v>
      </c>
      <c r="B7810" s="25"/>
      <c r="C7810" s="26"/>
      <c r="D7810" s="27"/>
      <c r="E7810" s="27" t="s">
        <v>13478</v>
      </c>
      <c r="F7810" s="27" t="s">
        <v>13487</v>
      </c>
      <c r="G7810" s="28" t="s">
        <v>173</v>
      </c>
      <c r="H7810" s="27" t="s">
        <v>174</v>
      </c>
      <c r="I7810" s="118" t="s">
        <v>13488</v>
      </c>
      <c r="J7810" s="29">
        <v>3.7</v>
      </c>
      <c r="K7810" s="28" t="s">
        <v>162</v>
      </c>
      <c r="L7810" s="27" t="s">
        <v>449</v>
      </c>
      <c r="M7810" s="27" t="s">
        <v>164</v>
      </c>
      <c r="N7810" s="27" t="s">
        <v>285</v>
      </c>
    </row>
    <row r="7811" spans="1:14" ht="16.5" customHeight="1">
      <c r="A7811" s="24">
        <v>8533100000</v>
      </c>
      <c r="B7811" s="25"/>
      <c r="C7811" s="26"/>
      <c r="D7811" s="27"/>
      <c r="E7811" s="27" t="s">
        <v>13478</v>
      </c>
      <c r="F7811" s="27" t="s">
        <v>13489</v>
      </c>
      <c r="G7811" s="28" t="s">
        <v>173</v>
      </c>
      <c r="H7811" s="27" t="s">
        <v>174</v>
      </c>
      <c r="I7811" s="118" t="s">
        <v>13490</v>
      </c>
      <c r="J7811" s="29">
        <v>6.8</v>
      </c>
      <c r="K7811" s="28" t="s">
        <v>162</v>
      </c>
      <c r="L7811" s="27" t="s">
        <v>212</v>
      </c>
      <c r="M7811" s="27" t="s">
        <v>164</v>
      </c>
      <c r="N7811" s="27" t="s">
        <v>7601</v>
      </c>
    </row>
    <row r="7812" spans="1:14" ht="16.5" customHeight="1">
      <c r="A7812" s="24">
        <v>8536693000</v>
      </c>
      <c r="B7812" s="25"/>
      <c r="C7812" s="26"/>
      <c r="D7812" s="27"/>
      <c r="E7812" s="27" t="s">
        <v>13491</v>
      </c>
      <c r="F7812" s="27" t="s">
        <v>9614</v>
      </c>
      <c r="G7812" s="28" t="s">
        <v>173</v>
      </c>
      <c r="H7812" s="27" t="s">
        <v>174</v>
      </c>
      <c r="I7812" s="118" t="s">
        <v>13492</v>
      </c>
      <c r="J7812" s="29">
        <v>313</v>
      </c>
      <c r="K7812" s="28" t="s">
        <v>162</v>
      </c>
      <c r="L7812" s="27" t="s">
        <v>13493</v>
      </c>
      <c r="M7812" s="27" t="s">
        <v>164</v>
      </c>
      <c r="N7812" s="27" t="s">
        <v>435</v>
      </c>
    </row>
    <row r="7813" spans="1:14" ht="16.5" customHeight="1">
      <c r="A7813" s="24">
        <v>8536693000</v>
      </c>
      <c r="B7813" s="25"/>
      <c r="C7813" s="26"/>
      <c r="D7813" s="27"/>
      <c r="E7813" s="27" t="s">
        <v>13491</v>
      </c>
      <c r="F7813" s="27" t="s">
        <v>2815</v>
      </c>
      <c r="G7813" s="28" t="s">
        <v>173</v>
      </c>
      <c r="H7813" s="27" t="s">
        <v>174</v>
      </c>
      <c r="I7813" s="118" t="s">
        <v>2816</v>
      </c>
      <c r="J7813" s="29">
        <v>32.56</v>
      </c>
      <c r="K7813" s="28" t="s">
        <v>162</v>
      </c>
      <c r="L7813" s="27" t="s">
        <v>1314</v>
      </c>
      <c r="M7813" s="27" t="s">
        <v>164</v>
      </c>
      <c r="N7813" s="27" t="s">
        <v>449</v>
      </c>
    </row>
    <row r="7814" spans="1:14" ht="16.5" customHeight="1">
      <c r="A7814" s="24">
        <v>8541100009</v>
      </c>
      <c r="B7814" s="25"/>
      <c r="C7814" s="26"/>
      <c r="D7814" s="27"/>
      <c r="E7814" s="27" t="s">
        <v>13494</v>
      </c>
      <c r="F7814" s="27" t="s">
        <v>13495</v>
      </c>
      <c r="G7814" s="28" t="s">
        <v>173</v>
      </c>
      <c r="H7814" s="27" t="s">
        <v>174</v>
      </c>
      <c r="I7814" s="118" t="s">
        <v>13496</v>
      </c>
      <c r="J7814" s="29">
        <v>1007</v>
      </c>
      <c r="K7814" s="28" t="s">
        <v>162</v>
      </c>
      <c r="L7814" s="27" t="s">
        <v>449</v>
      </c>
      <c r="M7814" s="27" t="s">
        <v>164</v>
      </c>
      <c r="N7814" s="27" t="s">
        <v>580</v>
      </c>
    </row>
    <row r="7815" spans="1:14" ht="16.5" customHeight="1">
      <c r="A7815" s="24">
        <v>8541100009</v>
      </c>
      <c r="B7815" s="25"/>
      <c r="C7815" s="26"/>
      <c r="D7815" s="27"/>
      <c r="E7815" s="27" t="s">
        <v>13494</v>
      </c>
      <c r="F7815" s="27" t="s">
        <v>4992</v>
      </c>
      <c r="G7815" s="28" t="s">
        <v>173</v>
      </c>
      <c r="H7815" s="27" t="s">
        <v>174</v>
      </c>
      <c r="I7815" s="118" t="s">
        <v>4993</v>
      </c>
      <c r="J7815" s="29">
        <v>9.8000000000000007</v>
      </c>
      <c r="K7815" s="28" t="s">
        <v>162</v>
      </c>
      <c r="L7815" s="27" t="s">
        <v>236</v>
      </c>
      <c r="M7815" s="27" t="s">
        <v>164</v>
      </c>
      <c r="N7815" s="27" t="s">
        <v>528</v>
      </c>
    </row>
    <row r="7816" spans="1:14" ht="16.5" customHeight="1">
      <c r="A7816" s="24">
        <v>8541100009</v>
      </c>
      <c r="B7816" s="25"/>
      <c r="C7816" s="26"/>
      <c r="D7816" s="27"/>
      <c r="E7816" s="27" t="s">
        <v>13494</v>
      </c>
      <c r="F7816" s="27" t="s">
        <v>13497</v>
      </c>
      <c r="G7816" s="28" t="s">
        <v>173</v>
      </c>
      <c r="H7816" s="27" t="s">
        <v>174</v>
      </c>
      <c r="I7816" s="118" t="s">
        <v>13498</v>
      </c>
      <c r="J7816" s="29">
        <v>51.45</v>
      </c>
      <c r="K7816" s="28" t="s">
        <v>162</v>
      </c>
      <c r="L7816" s="27" t="s">
        <v>13499</v>
      </c>
      <c r="M7816" s="27" t="s">
        <v>164</v>
      </c>
      <c r="N7816" s="27" t="s">
        <v>528</v>
      </c>
    </row>
    <row r="7817" spans="1:14" ht="16.5" customHeight="1">
      <c r="A7817" s="24">
        <v>8541100009</v>
      </c>
      <c r="B7817" s="25"/>
      <c r="C7817" s="26"/>
      <c r="D7817" s="27"/>
      <c r="E7817" s="27" t="s">
        <v>13494</v>
      </c>
      <c r="F7817" s="27" t="s">
        <v>13500</v>
      </c>
      <c r="G7817" s="28" t="s">
        <v>173</v>
      </c>
      <c r="H7817" s="27" t="s">
        <v>174</v>
      </c>
      <c r="I7817" s="118" t="s">
        <v>6591</v>
      </c>
      <c r="J7817" s="29">
        <v>93.6</v>
      </c>
      <c r="K7817" s="28" t="s">
        <v>162</v>
      </c>
      <c r="L7817" s="27" t="s">
        <v>265</v>
      </c>
      <c r="M7817" s="27" t="s">
        <v>164</v>
      </c>
      <c r="N7817" s="27" t="s">
        <v>523</v>
      </c>
    </row>
    <row r="7818" spans="1:14" ht="16.5" customHeight="1">
      <c r="A7818" s="24">
        <v>8541100009</v>
      </c>
      <c r="B7818" s="25"/>
      <c r="C7818" s="26"/>
      <c r="D7818" s="27"/>
      <c r="E7818" s="27" t="s">
        <v>13494</v>
      </c>
      <c r="F7818" s="27" t="s">
        <v>13501</v>
      </c>
      <c r="G7818" s="28" t="s">
        <v>173</v>
      </c>
      <c r="H7818" s="27" t="s">
        <v>174</v>
      </c>
      <c r="I7818" s="118" t="s">
        <v>13502</v>
      </c>
      <c r="J7818" s="29">
        <v>12</v>
      </c>
      <c r="K7818" s="28" t="s">
        <v>162</v>
      </c>
      <c r="L7818" s="27" t="s">
        <v>265</v>
      </c>
      <c r="M7818" s="27" t="s">
        <v>164</v>
      </c>
      <c r="N7818" s="27" t="s">
        <v>137</v>
      </c>
    </row>
    <row r="7819" spans="1:14" ht="16.5" customHeight="1">
      <c r="A7819" s="24">
        <v>8541100009</v>
      </c>
      <c r="B7819" s="25"/>
      <c r="C7819" s="26"/>
      <c r="D7819" s="27"/>
      <c r="E7819" s="27" t="s">
        <v>13494</v>
      </c>
      <c r="F7819" s="27" t="s">
        <v>13503</v>
      </c>
      <c r="G7819" s="28" t="s">
        <v>173</v>
      </c>
      <c r="H7819" s="27" t="s">
        <v>174</v>
      </c>
      <c r="I7819" s="118" t="s">
        <v>13504</v>
      </c>
      <c r="J7819" s="29">
        <v>67.150000000000006</v>
      </c>
      <c r="K7819" s="28" t="s">
        <v>162</v>
      </c>
      <c r="L7819" s="27" t="s">
        <v>134</v>
      </c>
      <c r="M7819" s="27" t="s">
        <v>164</v>
      </c>
      <c r="N7819" s="27" t="s">
        <v>528</v>
      </c>
    </row>
    <row r="7820" spans="1:14" ht="16.5" customHeight="1" thickBot="1">
      <c r="A7820" s="24">
        <v>8541290000</v>
      </c>
      <c r="B7820" s="25"/>
      <c r="C7820" s="26"/>
      <c r="D7820" s="27"/>
      <c r="E7820" s="27" t="s">
        <v>13505</v>
      </c>
      <c r="F7820" s="27" t="s">
        <v>5003</v>
      </c>
      <c r="G7820" s="28" t="s">
        <v>173</v>
      </c>
      <c r="H7820" s="27" t="s">
        <v>174</v>
      </c>
      <c r="I7820" s="118" t="s">
        <v>5004</v>
      </c>
      <c r="J7820" s="29">
        <v>522.5</v>
      </c>
      <c r="K7820" s="28" t="s">
        <v>162</v>
      </c>
      <c r="L7820" s="27" t="s">
        <v>42</v>
      </c>
      <c r="M7820" s="27" t="s">
        <v>164</v>
      </c>
      <c r="N7820" s="27" t="s">
        <v>528</v>
      </c>
    </row>
    <row r="7821" spans="1:14" ht="16.5" customHeight="1" thickTop="1" thickBot="1">
      <c r="A7821" s="30">
        <v>8542319010</v>
      </c>
      <c r="B7821" s="25"/>
      <c r="C7821" s="26"/>
      <c r="D7821" s="27"/>
      <c r="E7821" s="27" t="s">
        <v>8642</v>
      </c>
      <c r="F7821" s="27" t="s">
        <v>13506</v>
      </c>
      <c r="G7821" s="28" t="s">
        <v>173</v>
      </c>
      <c r="H7821" s="27" t="s">
        <v>174</v>
      </c>
      <c r="I7821" s="118" t="s">
        <v>13507</v>
      </c>
      <c r="J7821" s="29">
        <v>24.44</v>
      </c>
      <c r="K7821" s="28" t="s">
        <v>162</v>
      </c>
      <c r="L7821" s="27" t="s">
        <v>449</v>
      </c>
      <c r="M7821" s="27" t="s">
        <v>164</v>
      </c>
      <c r="N7821" s="27" t="s">
        <v>614</v>
      </c>
    </row>
    <row r="7822" spans="1:14" ht="16.5" customHeight="1" thickTop="1" thickBot="1">
      <c r="A7822" s="30">
        <v>8542319010</v>
      </c>
      <c r="B7822" s="25"/>
      <c r="C7822" s="26"/>
      <c r="D7822" s="27"/>
      <c r="E7822" s="27" t="s">
        <v>13508</v>
      </c>
      <c r="F7822" s="27" t="s">
        <v>13509</v>
      </c>
      <c r="G7822" s="28" t="s">
        <v>173</v>
      </c>
      <c r="H7822" s="27" t="s">
        <v>174</v>
      </c>
      <c r="I7822" s="118" t="s">
        <v>10821</v>
      </c>
      <c r="J7822" s="29">
        <v>154.69999999999999</v>
      </c>
      <c r="K7822" s="28" t="s">
        <v>162</v>
      </c>
      <c r="L7822" s="27" t="s">
        <v>449</v>
      </c>
      <c r="M7822" s="27" t="s">
        <v>164</v>
      </c>
      <c r="N7822" s="27" t="s">
        <v>134</v>
      </c>
    </row>
    <row r="7823" spans="1:14" ht="16.5" customHeight="1" thickTop="1" thickBot="1">
      <c r="A7823" s="30">
        <v>8542319010</v>
      </c>
      <c r="B7823" s="25"/>
      <c r="C7823" s="26"/>
      <c r="D7823" s="27"/>
      <c r="E7823" s="27" t="s">
        <v>8316</v>
      </c>
      <c r="F7823" s="27" t="s">
        <v>2091</v>
      </c>
      <c r="G7823" s="28" t="s">
        <v>173</v>
      </c>
      <c r="H7823" s="27" t="s">
        <v>174</v>
      </c>
      <c r="I7823" s="118" t="s">
        <v>2092</v>
      </c>
      <c r="J7823" s="29">
        <v>443.76</v>
      </c>
      <c r="K7823" s="28" t="s">
        <v>162</v>
      </c>
      <c r="L7823" s="27" t="s">
        <v>344</v>
      </c>
      <c r="M7823" s="27" t="s">
        <v>164</v>
      </c>
      <c r="N7823" s="27" t="s">
        <v>614</v>
      </c>
    </row>
    <row r="7824" spans="1:14" ht="16.5" customHeight="1" thickTop="1" thickBot="1">
      <c r="A7824" s="30">
        <v>8542319010</v>
      </c>
      <c r="B7824" s="25"/>
      <c r="C7824" s="26"/>
      <c r="D7824" s="27"/>
      <c r="E7824" s="27" t="s">
        <v>12567</v>
      </c>
      <c r="F7824" s="27" t="s">
        <v>7027</v>
      </c>
      <c r="G7824" s="28" t="s">
        <v>173</v>
      </c>
      <c r="H7824" s="27" t="s">
        <v>174</v>
      </c>
      <c r="I7824" s="118" t="s">
        <v>7028</v>
      </c>
      <c r="J7824" s="29">
        <v>8</v>
      </c>
      <c r="K7824" s="28" t="s">
        <v>162</v>
      </c>
      <c r="L7824" s="27" t="s">
        <v>372</v>
      </c>
      <c r="M7824" s="27" t="s">
        <v>164</v>
      </c>
      <c r="N7824" s="27" t="s">
        <v>134</v>
      </c>
    </row>
    <row r="7825" spans="1:14" ht="16.5" customHeight="1" thickTop="1" thickBot="1">
      <c r="A7825" s="30">
        <v>8542319010</v>
      </c>
      <c r="B7825" s="25"/>
      <c r="C7825" s="26"/>
      <c r="D7825" s="27"/>
      <c r="E7825" s="27" t="s">
        <v>8642</v>
      </c>
      <c r="F7825" s="27" t="s">
        <v>13510</v>
      </c>
      <c r="G7825" s="28" t="s">
        <v>173</v>
      </c>
      <c r="H7825" s="27" t="s">
        <v>174</v>
      </c>
      <c r="I7825" s="118" t="s">
        <v>13511</v>
      </c>
      <c r="J7825" s="29">
        <v>152.80000000000001</v>
      </c>
      <c r="K7825" s="28" t="s">
        <v>162</v>
      </c>
      <c r="L7825" s="27" t="s">
        <v>265</v>
      </c>
      <c r="M7825" s="27" t="s">
        <v>164</v>
      </c>
      <c r="N7825" s="27" t="s">
        <v>6425</v>
      </c>
    </row>
    <row r="7826" spans="1:14" ht="16.5" customHeight="1" thickTop="1" thickBot="1">
      <c r="A7826" s="30">
        <v>8542319010</v>
      </c>
      <c r="B7826" s="25"/>
      <c r="C7826" s="26"/>
      <c r="D7826" s="27"/>
      <c r="E7826" s="27" t="s">
        <v>12567</v>
      </c>
      <c r="F7826" s="27" t="s">
        <v>13512</v>
      </c>
      <c r="G7826" s="28" t="s">
        <v>173</v>
      </c>
      <c r="H7826" s="27" t="s">
        <v>174</v>
      </c>
      <c r="I7826" s="118" t="s">
        <v>13513</v>
      </c>
      <c r="J7826" s="29">
        <v>3021.9</v>
      </c>
      <c r="K7826" s="28" t="s">
        <v>162</v>
      </c>
      <c r="L7826" s="27" t="s">
        <v>265</v>
      </c>
      <c r="M7826" s="27" t="s">
        <v>164</v>
      </c>
      <c r="N7826" s="27" t="s">
        <v>114</v>
      </c>
    </row>
    <row r="7827" spans="1:14" ht="16.5" customHeight="1" thickTop="1" thickBot="1">
      <c r="A7827" s="30">
        <v>8542319010</v>
      </c>
      <c r="B7827" s="25"/>
      <c r="C7827" s="26"/>
      <c r="D7827" s="27"/>
      <c r="E7827" s="27" t="s">
        <v>12567</v>
      </c>
      <c r="F7827" s="27" t="s">
        <v>13512</v>
      </c>
      <c r="G7827" s="28" t="s">
        <v>173</v>
      </c>
      <c r="H7827" s="27" t="s">
        <v>174</v>
      </c>
      <c r="I7827" s="118" t="s">
        <v>13514</v>
      </c>
      <c r="J7827" s="29">
        <v>23.76</v>
      </c>
      <c r="K7827" s="28" t="s">
        <v>162</v>
      </c>
      <c r="L7827" s="27" t="s">
        <v>218</v>
      </c>
      <c r="M7827" s="27" t="s">
        <v>164</v>
      </c>
      <c r="N7827" s="27" t="s">
        <v>134</v>
      </c>
    </row>
    <row r="7828" spans="1:14" ht="16.5" customHeight="1" thickTop="1" thickBot="1">
      <c r="A7828" s="30">
        <v>8542319010</v>
      </c>
      <c r="B7828" s="25"/>
      <c r="C7828" s="26"/>
      <c r="D7828" s="27"/>
      <c r="E7828" s="27" t="s">
        <v>1865</v>
      </c>
      <c r="F7828" s="27" t="s">
        <v>13515</v>
      </c>
      <c r="G7828" s="28" t="s">
        <v>173</v>
      </c>
      <c r="H7828" s="27" t="s">
        <v>174</v>
      </c>
      <c r="I7828" s="118" t="s">
        <v>13516</v>
      </c>
      <c r="J7828" s="29">
        <v>1791.72</v>
      </c>
      <c r="K7828" s="28" t="s">
        <v>162</v>
      </c>
      <c r="L7828" s="27" t="s">
        <v>449</v>
      </c>
      <c r="M7828" s="27" t="s">
        <v>164</v>
      </c>
      <c r="N7828" s="27" t="s">
        <v>134</v>
      </c>
    </row>
    <row r="7829" spans="1:14" ht="16.5" customHeight="1" thickTop="1" thickBot="1">
      <c r="A7829" s="30">
        <v>8542319010</v>
      </c>
      <c r="B7829" s="25"/>
      <c r="C7829" s="26"/>
      <c r="D7829" s="27"/>
      <c r="E7829" s="27" t="s">
        <v>8642</v>
      </c>
      <c r="F7829" s="27" t="s">
        <v>13517</v>
      </c>
      <c r="G7829" s="28" t="s">
        <v>227</v>
      </c>
      <c r="H7829" s="27" t="s">
        <v>228</v>
      </c>
      <c r="I7829" s="118" t="s">
        <v>5923</v>
      </c>
      <c r="J7829" s="29">
        <v>34722.410000000003</v>
      </c>
      <c r="K7829" s="28" t="s">
        <v>162</v>
      </c>
      <c r="L7829" s="27" t="s">
        <v>13518</v>
      </c>
      <c r="M7829" s="27" t="s">
        <v>164</v>
      </c>
      <c r="N7829" s="27" t="s">
        <v>614</v>
      </c>
    </row>
    <row r="7830" spans="1:14" ht="16.5" customHeight="1" thickTop="1" thickBot="1">
      <c r="A7830" s="30">
        <v>8542339000</v>
      </c>
      <c r="B7830" s="25"/>
      <c r="C7830" s="26"/>
      <c r="D7830" s="27"/>
      <c r="E7830" s="27" t="s">
        <v>794</v>
      </c>
      <c r="F7830" s="27" t="s">
        <v>8667</v>
      </c>
      <c r="G7830" s="28" t="s">
        <v>173</v>
      </c>
      <c r="H7830" s="27" t="s">
        <v>174</v>
      </c>
      <c r="I7830" s="118" t="s">
        <v>8668</v>
      </c>
      <c r="J7830" s="29">
        <v>33.28</v>
      </c>
      <c r="K7830" s="28" t="s">
        <v>162</v>
      </c>
      <c r="L7830" s="27" t="s">
        <v>416</v>
      </c>
      <c r="M7830" s="27" t="s">
        <v>164</v>
      </c>
      <c r="N7830" s="27" t="s">
        <v>595</v>
      </c>
    </row>
    <row r="7831" spans="1:14" ht="16.5" customHeight="1" thickTop="1" thickBot="1">
      <c r="A7831" s="30">
        <v>8542399010</v>
      </c>
      <c r="B7831" s="25"/>
      <c r="C7831" s="26"/>
      <c r="D7831" s="27"/>
      <c r="E7831" s="27" t="s">
        <v>13519</v>
      </c>
      <c r="F7831" s="27" t="s">
        <v>13520</v>
      </c>
      <c r="G7831" s="28" t="s">
        <v>173</v>
      </c>
      <c r="H7831" s="27" t="s">
        <v>174</v>
      </c>
      <c r="I7831" s="118" t="s">
        <v>13521</v>
      </c>
      <c r="J7831" s="29">
        <v>479.3</v>
      </c>
      <c r="K7831" s="28" t="s">
        <v>162</v>
      </c>
      <c r="L7831" s="27" t="s">
        <v>1152</v>
      </c>
      <c r="M7831" s="27" t="s">
        <v>164</v>
      </c>
      <c r="N7831" s="27" t="s">
        <v>687</v>
      </c>
    </row>
    <row r="7832" spans="1:14" ht="16.5" customHeight="1" thickTop="1" thickBot="1">
      <c r="A7832" s="30">
        <v>8542399010</v>
      </c>
      <c r="B7832" s="25"/>
      <c r="C7832" s="26"/>
      <c r="D7832" s="27"/>
      <c r="E7832" s="27" t="s">
        <v>2641</v>
      </c>
      <c r="F7832" s="27" t="s">
        <v>13522</v>
      </c>
      <c r="G7832" s="28" t="s">
        <v>173</v>
      </c>
      <c r="H7832" s="27" t="s">
        <v>174</v>
      </c>
      <c r="I7832" s="118" t="s">
        <v>13523</v>
      </c>
      <c r="J7832" s="29">
        <v>532.6</v>
      </c>
      <c r="K7832" s="28" t="s">
        <v>162</v>
      </c>
      <c r="L7832" s="27" t="s">
        <v>250</v>
      </c>
      <c r="M7832" s="27" t="s">
        <v>164</v>
      </c>
      <c r="N7832" s="27" t="s">
        <v>687</v>
      </c>
    </row>
    <row r="7833" spans="1:14" ht="16.5" customHeight="1" thickTop="1" thickBot="1">
      <c r="A7833" s="30">
        <v>8542399010</v>
      </c>
      <c r="B7833" s="25"/>
      <c r="C7833" s="26"/>
      <c r="D7833" s="27"/>
      <c r="E7833" s="27" t="s">
        <v>688</v>
      </c>
      <c r="F7833" s="27" t="s">
        <v>13524</v>
      </c>
      <c r="G7833" s="28" t="s">
        <v>173</v>
      </c>
      <c r="H7833" s="27" t="s">
        <v>174</v>
      </c>
      <c r="I7833" s="118" t="s">
        <v>13525</v>
      </c>
      <c r="J7833" s="29">
        <v>770.9</v>
      </c>
      <c r="K7833" s="28" t="s">
        <v>162</v>
      </c>
      <c r="L7833" s="27" t="s">
        <v>42</v>
      </c>
      <c r="M7833" s="27" t="s">
        <v>164</v>
      </c>
      <c r="N7833" s="27" t="s">
        <v>687</v>
      </c>
    </row>
    <row r="7834" spans="1:14" ht="16.5" customHeight="1" thickTop="1" thickBot="1">
      <c r="A7834" s="30">
        <v>8542399010</v>
      </c>
      <c r="B7834" s="25"/>
      <c r="C7834" s="26"/>
      <c r="D7834" s="27"/>
      <c r="E7834" s="27" t="s">
        <v>13526</v>
      </c>
      <c r="F7834" s="27" t="s">
        <v>13527</v>
      </c>
      <c r="G7834" s="28" t="s">
        <v>173</v>
      </c>
      <c r="H7834" s="27" t="s">
        <v>174</v>
      </c>
      <c r="I7834" s="118" t="s">
        <v>12953</v>
      </c>
      <c r="J7834" s="29">
        <v>52.88</v>
      </c>
      <c r="K7834" s="28" t="s">
        <v>162</v>
      </c>
      <c r="L7834" s="27" t="s">
        <v>265</v>
      </c>
      <c r="M7834" s="27" t="s">
        <v>164</v>
      </c>
      <c r="N7834" s="27" t="s">
        <v>137</v>
      </c>
    </row>
    <row r="7835" spans="1:14" ht="16.5" customHeight="1" thickTop="1" thickBot="1">
      <c r="A7835" s="30">
        <v>8542399010</v>
      </c>
      <c r="B7835" s="25"/>
      <c r="C7835" s="26"/>
      <c r="D7835" s="27"/>
      <c r="E7835" s="27" t="s">
        <v>13526</v>
      </c>
      <c r="F7835" s="27" t="s">
        <v>13528</v>
      </c>
      <c r="G7835" s="28" t="s">
        <v>173</v>
      </c>
      <c r="H7835" s="27" t="s">
        <v>174</v>
      </c>
      <c r="I7835" s="118" t="s">
        <v>13529</v>
      </c>
      <c r="J7835" s="29">
        <v>4.4000000000000004</v>
      </c>
      <c r="K7835" s="28" t="s">
        <v>162</v>
      </c>
      <c r="L7835" s="27" t="s">
        <v>218</v>
      </c>
      <c r="M7835" s="27" t="s">
        <v>164</v>
      </c>
      <c r="N7835" s="27" t="s">
        <v>134</v>
      </c>
    </row>
    <row r="7836" spans="1:14" ht="16.5" customHeight="1" thickTop="1" thickBot="1">
      <c r="A7836" s="30">
        <v>8542399010</v>
      </c>
      <c r="B7836" s="25"/>
      <c r="C7836" s="26"/>
      <c r="D7836" s="27"/>
      <c r="E7836" s="27" t="s">
        <v>13530</v>
      </c>
      <c r="F7836" s="27" t="s">
        <v>13531</v>
      </c>
      <c r="G7836" s="28" t="s">
        <v>173</v>
      </c>
      <c r="H7836" s="27" t="s">
        <v>174</v>
      </c>
      <c r="I7836" s="118" t="s">
        <v>13532</v>
      </c>
      <c r="J7836" s="29">
        <v>225.7</v>
      </c>
      <c r="K7836" s="28" t="s">
        <v>162</v>
      </c>
      <c r="L7836" s="27" t="s">
        <v>236</v>
      </c>
      <c r="M7836" s="27" t="s">
        <v>164</v>
      </c>
      <c r="N7836" s="27" t="s">
        <v>580</v>
      </c>
    </row>
    <row r="7837" spans="1:14" ht="16.5" customHeight="1" thickTop="1" thickBot="1">
      <c r="A7837" s="30">
        <v>8542399010</v>
      </c>
      <c r="B7837" s="25"/>
      <c r="C7837" s="26"/>
      <c r="D7837" s="27"/>
      <c r="E7837" s="27" t="s">
        <v>13533</v>
      </c>
      <c r="F7837" s="27" t="s">
        <v>13534</v>
      </c>
      <c r="G7837" s="28" t="s">
        <v>297</v>
      </c>
      <c r="H7837" s="27" t="s">
        <v>298</v>
      </c>
      <c r="I7837" s="118" t="s">
        <v>4801</v>
      </c>
      <c r="J7837" s="29">
        <v>3468</v>
      </c>
      <c r="K7837" s="28" t="s">
        <v>162</v>
      </c>
      <c r="L7837" s="27" t="s">
        <v>449</v>
      </c>
      <c r="M7837" s="27" t="s">
        <v>164</v>
      </c>
      <c r="N7837" s="27" t="s">
        <v>416</v>
      </c>
    </row>
    <row r="7838" spans="1:14" ht="16.5" customHeight="1" thickTop="1">
      <c r="A7838" s="24">
        <v>8548009000</v>
      </c>
      <c r="B7838" s="25"/>
      <c r="C7838" s="26">
        <v>0.05</v>
      </c>
      <c r="D7838" s="27"/>
      <c r="E7838" s="27" t="s">
        <v>13535</v>
      </c>
      <c r="F7838" s="27" t="s">
        <v>13536</v>
      </c>
      <c r="G7838" s="28" t="s">
        <v>173</v>
      </c>
      <c r="H7838" s="27" t="s">
        <v>174</v>
      </c>
      <c r="I7838" s="118" t="s">
        <v>13537</v>
      </c>
      <c r="J7838" s="29">
        <v>82.4</v>
      </c>
      <c r="K7838" s="28" t="s">
        <v>162</v>
      </c>
      <c r="L7838" s="27" t="s">
        <v>449</v>
      </c>
      <c r="M7838" s="27" t="s">
        <v>164</v>
      </c>
      <c r="N7838" s="27" t="s">
        <v>218</v>
      </c>
    </row>
    <row r="7839" spans="1:14" ht="16.5" customHeight="1" thickBot="1">
      <c r="A7839" s="24">
        <v>8536490000</v>
      </c>
      <c r="B7839" s="25"/>
      <c r="C7839" s="26">
        <v>0.11</v>
      </c>
      <c r="D7839" s="27"/>
      <c r="E7839" s="27" t="s">
        <v>13538</v>
      </c>
      <c r="F7839" s="27" t="s">
        <v>7828</v>
      </c>
      <c r="G7839" s="28" t="s">
        <v>297</v>
      </c>
      <c r="H7839" s="27" t="s">
        <v>298</v>
      </c>
      <c r="I7839" s="118" t="s">
        <v>7829</v>
      </c>
      <c r="J7839" s="29">
        <v>3082</v>
      </c>
      <c r="K7839" s="28" t="s">
        <v>176</v>
      </c>
      <c r="L7839" s="27" t="s">
        <v>250</v>
      </c>
      <c r="M7839" s="27" t="s">
        <v>164</v>
      </c>
      <c r="N7839" s="27" t="s">
        <v>8852</v>
      </c>
    </row>
    <row r="7840" spans="1:14" ht="16.5" customHeight="1" thickTop="1" thickBot="1">
      <c r="A7840" s="30">
        <v>8542319010</v>
      </c>
      <c r="B7840" s="25"/>
      <c r="C7840" s="26"/>
      <c r="D7840" s="27"/>
      <c r="E7840" s="27" t="s">
        <v>1837</v>
      </c>
      <c r="F7840" s="27" t="s">
        <v>13539</v>
      </c>
      <c r="G7840" s="28" t="s">
        <v>159</v>
      </c>
      <c r="H7840" s="27" t="s">
        <v>160</v>
      </c>
      <c r="I7840" s="118" t="s">
        <v>1858</v>
      </c>
      <c r="J7840" s="29">
        <v>1876</v>
      </c>
      <c r="K7840" s="28" t="s">
        <v>176</v>
      </c>
      <c r="L7840" s="27" t="s">
        <v>1859</v>
      </c>
      <c r="M7840" s="27" t="s">
        <v>164</v>
      </c>
      <c r="N7840" s="27" t="s">
        <v>18155</v>
      </c>
    </row>
    <row r="7841" spans="1:14" ht="16.5" customHeight="1" thickTop="1" thickBot="1">
      <c r="A7841" s="30">
        <v>8542319010</v>
      </c>
      <c r="B7841" s="25"/>
      <c r="C7841" s="26"/>
      <c r="D7841" s="27"/>
      <c r="E7841" s="27" t="s">
        <v>1837</v>
      </c>
      <c r="F7841" s="27" t="s">
        <v>3297</v>
      </c>
      <c r="G7841" s="28" t="s">
        <v>159</v>
      </c>
      <c r="H7841" s="27" t="s">
        <v>160</v>
      </c>
      <c r="I7841" s="118" t="s">
        <v>3298</v>
      </c>
      <c r="J7841" s="29">
        <v>10360</v>
      </c>
      <c r="K7841" s="28" t="s">
        <v>176</v>
      </c>
      <c r="L7841" s="27" t="s">
        <v>1859</v>
      </c>
      <c r="M7841" s="27" t="s">
        <v>164</v>
      </c>
      <c r="N7841" s="27" t="s">
        <v>18155</v>
      </c>
    </row>
    <row r="7842" spans="1:14" ht="16.5" customHeight="1" thickTop="1" thickBot="1">
      <c r="A7842" s="30">
        <v>8542339000</v>
      </c>
      <c r="B7842" s="25"/>
      <c r="C7842" s="26"/>
      <c r="D7842" s="27"/>
      <c r="E7842" s="27" t="s">
        <v>11422</v>
      </c>
      <c r="F7842" s="27" t="s">
        <v>13540</v>
      </c>
      <c r="G7842" s="28" t="s">
        <v>297</v>
      </c>
      <c r="H7842" s="27" t="s">
        <v>298</v>
      </c>
      <c r="I7842" s="118" t="s">
        <v>13541</v>
      </c>
      <c r="J7842" s="29">
        <v>2016</v>
      </c>
      <c r="K7842" s="28" t="s">
        <v>176</v>
      </c>
      <c r="L7842" s="27" t="s">
        <v>9740</v>
      </c>
      <c r="M7842" s="27" t="s">
        <v>164</v>
      </c>
      <c r="N7842" s="27" t="s">
        <v>9740</v>
      </c>
    </row>
    <row r="7843" spans="1:14" ht="16.5" customHeight="1" thickTop="1" thickBot="1">
      <c r="A7843" s="30">
        <v>8542339000</v>
      </c>
      <c r="B7843" s="25"/>
      <c r="C7843" s="26"/>
      <c r="D7843" s="27"/>
      <c r="E7843" s="27" t="s">
        <v>11422</v>
      </c>
      <c r="F7843" s="27" t="s">
        <v>13542</v>
      </c>
      <c r="G7843" s="28" t="s">
        <v>243</v>
      </c>
      <c r="H7843" s="27" t="s">
        <v>244</v>
      </c>
      <c r="I7843" s="118" t="s">
        <v>13543</v>
      </c>
      <c r="J7843" s="29">
        <v>2142</v>
      </c>
      <c r="K7843" s="28" t="s">
        <v>176</v>
      </c>
      <c r="L7843" s="27" t="s">
        <v>9740</v>
      </c>
      <c r="M7843" s="27" t="s">
        <v>164</v>
      </c>
      <c r="N7843" s="27" t="s">
        <v>9740</v>
      </c>
    </row>
    <row r="7844" spans="1:14" ht="16.5" customHeight="1" thickTop="1" thickBot="1">
      <c r="A7844" s="30">
        <v>8542399010</v>
      </c>
      <c r="B7844" s="25"/>
      <c r="C7844" s="26"/>
      <c r="D7844" s="27"/>
      <c r="E7844" s="27" t="s">
        <v>675</v>
      </c>
      <c r="F7844" s="27" t="s">
        <v>13544</v>
      </c>
      <c r="G7844" s="28" t="s">
        <v>297</v>
      </c>
      <c r="H7844" s="27" t="s">
        <v>298</v>
      </c>
      <c r="I7844" s="118" t="s">
        <v>13545</v>
      </c>
      <c r="J7844" s="29">
        <v>1050</v>
      </c>
      <c r="K7844" s="28" t="s">
        <v>176</v>
      </c>
      <c r="L7844" s="27" t="s">
        <v>11926</v>
      </c>
      <c r="M7844" s="27" t="s">
        <v>164</v>
      </c>
      <c r="N7844" s="27" t="s">
        <v>11926</v>
      </c>
    </row>
    <row r="7845" spans="1:14" ht="16.5" customHeight="1" thickTop="1" thickBot="1">
      <c r="A7845" s="30">
        <v>8542399010</v>
      </c>
      <c r="B7845" s="25"/>
      <c r="C7845" s="26"/>
      <c r="D7845" s="27"/>
      <c r="E7845" s="27" t="s">
        <v>675</v>
      </c>
      <c r="F7845" s="27" t="s">
        <v>13546</v>
      </c>
      <c r="G7845" s="28" t="s">
        <v>355</v>
      </c>
      <c r="H7845" s="27" t="s">
        <v>356</v>
      </c>
      <c r="I7845" s="118" t="s">
        <v>13547</v>
      </c>
      <c r="J7845" s="29">
        <v>23100</v>
      </c>
      <c r="K7845" s="28" t="s">
        <v>176</v>
      </c>
      <c r="L7845" s="27" t="s">
        <v>125</v>
      </c>
      <c r="M7845" s="27" t="s">
        <v>164</v>
      </c>
      <c r="N7845" s="27" t="s">
        <v>125</v>
      </c>
    </row>
    <row r="7846" spans="1:14" ht="16.5" customHeight="1" thickTop="1" thickBot="1">
      <c r="A7846" s="30">
        <v>8542399010</v>
      </c>
      <c r="B7846" s="25"/>
      <c r="C7846" s="26"/>
      <c r="D7846" s="27"/>
      <c r="E7846" s="27" t="s">
        <v>675</v>
      </c>
      <c r="F7846" s="27" t="s">
        <v>2125</v>
      </c>
      <c r="G7846" s="28" t="s">
        <v>355</v>
      </c>
      <c r="H7846" s="27" t="s">
        <v>356</v>
      </c>
      <c r="I7846" s="118" t="s">
        <v>1504</v>
      </c>
      <c r="J7846" s="29">
        <v>2100</v>
      </c>
      <c r="K7846" s="28" t="s">
        <v>176</v>
      </c>
      <c r="L7846" s="27" t="s">
        <v>125</v>
      </c>
      <c r="M7846" s="27" t="s">
        <v>164</v>
      </c>
      <c r="N7846" s="27" t="s">
        <v>125</v>
      </c>
    </row>
    <row r="7847" spans="1:14" ht="16.5" customHeight="1" thickTop="1" thickBot="1">
      <c r="A7847" s="30">
        <v>8542399010</v>
      </c>
      <c r="B7847" s="25"/>
      <c r="C7847" s="26"/>
      <c r="D7847" s="27"/>
      <c r="E7847" s="27" t="s">
        <v>13548</v>
      </c>
      <c r="F7847" s="27" t="s">
        <v>13549</v>
      </c>
      <c r="G7847" s="28" t="s">
        <v>297</v>
      </c>
      <c r="H7847" s="27" t="s">
        <v>298</v>
      </c>
      <c r="I7847" s="118" t="s">
        <v>12817</v>
      </c>
      <c r="J7847" s="29">
        <v>2184</v>
      </c>
      <c r="K7847" s="28" t="s">
        <v>176</v>
      </c>
      <c r="L7847" s="27" t="s">
        <v>9740</v>
      </c>
      <c r="M7847" s="27" t="s">
        <v>164</v>
      </c>
      <c r="N7847" s="27" t="s">
        <v>9740</v>
      </c>
    </row>
    <row r="7848" spans="1:14" ht="16.5" customHeight="1" thickTop="1" thickBot="1">
      <c r="A7848" s="30">
        <v>8542399010</v>
      </c>
      <c r="B7848" s="25"/>
      <c r="C7848" s="26"/>
      <c r="D7848" s="27"/>
      <c r="E7848" s="27" t="s">
        <v>13550</v>
      </c>
      <c r="F7848" s="27" t="s">
        <v>13551</v>
      </c>
      <c r="G7848" s="28" t="s">
        <v>1556</v>
      </c>
      <c r="H7848" s="27" t="s">
        <v>1557</v>
      </c>
      <c r="I7848" s="118" t="s">
        <v>11920</v>
      </c>
      <c r="J7848" s="29">
        <v>20160</v>
      </c>
      <c r="K7848" s="28" t="s">
        <v>176</v>
      </c>
      <c r="L7848" s="27" t="s">
        <v>9740</v>
      </c>
      <c r="M7848" s="27" t="s">
        <v>164</v>
      </c>
      <c r="N7848" s="27" t="s">
        <v>9740</v>
      </c>
    </row>
    <row r="7849" spans="1:14" ht="16.5" customHeight="1" thickTop="1" thickBot="1">
      <c r="A7849" s="30">
        <v>8542319010</v>
      </c>
      <c r="B7849" s="25"/>
      <c r="C7849" s="26"/>
      <c r="D7849" s="27"/>
      <c r="E7849" s="27" t="s">
        <v>1846</v>
      </c>
      <c r="F7849" s="27" t="s">
        <v>1847</v>
      </c>
      <c r="G7849" s="28" t="s">
        <v>297</v>
      </c>
      <c r="H7849" s="27" t="s">
        <v>298</v>
      </c>
      <c r="I7849" s="118" t="s">
        <v>1848</v>
      </c>
      <c r="J7849" s="29">
        <v>1260</v>
      </c>
      <c r="K7849" s="28" t="s">
        <v>176</v>
      </c>
      <c r="L7849" s="27" t="s">
        <v>9740</v>
      </c>
      <c r="M7849" s="27" t="s">
        <v>164</v>
      </c>
      <c r="N7849" s="27" t="s">
        <v>9740</v>
      </c>
    </row>
    <row r="7850" spans="1:14" ht="16.5" customHeight="1" thickTop="1" thickBot="1">
      <c r="A7850" s="30">
        <v>8542399010</v>
      </c>
      <c r="B7850" s="25"/>
      <c r="C7850" s="26"/>
      <c r="D7850" s="27"/>
      <c r="E7850" s="27" t="s">
        <v>13410</v>
      </c>
      <c r="F7850" s="27" t="s">
        <v>13552</v>
      </c>
      <c r="G7850" s="28" t="s">
        <v>297</v>
      </c>
      <c r="H7850" s="27" t="s">
        <v>298</v>
      </c>
      <c r="I7850" s="118" t="s">
        <v>13553</v>
      </c>
      <c r="J7850" s="29">
        <v>1260</v>
      </c>
      <c r="K7850" s="28" t="s">
        <v>176</v>
      </c>
      <c r="L7850" s="27" t="s">
        <v>648</v>
      </c>
      <c r="M7850" s="27" t="s">
        <v>164</v>
      </c>
      <c r="N7850" s="27" t="s">
        <v>11042</v>
      </c>
    </row>
    <row r="7851" spans="1:14" ht="16.5" customHeight="1" thickTop="1" thickBot="1">
      <c r="A7851" s="30">
        <v>8542399010</v>
      </c>
      <c r="B7851" s="25"/>
      <c r="C7851" s="26"/>
      <c r="D7851" s="27"/>
      <c r="E7851" s="27" t="s">
        <v>7176</v>
      </c>
      <c r="F7851" s="27" t="s">
        <v>13554</v>
      </c>
      <c r="G7851" s="28" t="s">
        <v>297</v>
      </c>
      <c r="H7851" s="27" t="s">
        <v>298</v>
      </c>
      <c r="I7851" s="118" t="s">
        <v>13555</v>
      </c>
      <c r="J7851" s="29">
        <v>1680</v>
      </c>
      <c r="K7851" s="28" t="s">
        <v>176</v>
      </c>
      <c r="L7851" s="27" t="s">
        <v>114</v>
      </c>
      <c r="M7851" s="27" t="s">
        <v>164</v>
      </c>
      <c r="N7851" s="27" t="s">
        <v>11042</v>
      </c>
    </row>
    <row r="7852" spans="1:14" ht="16.5" customHeight="1" thickTop="1" thickBot="1">
      <c r="A7852" s="30">
        <v>8542399010</v>
      </c>
      <c r="B7852" s="25"/>
      <c r="C7852" s="26"/>
      <c r="D7852" s="27"/>
      <c r="E7852" s="27" t="s">
        <v>7176</v>
      </c>
      <c r="F7852" s="27" t="s">
        <v>13556</v>
      </c>
      <c r="G7852" s="28" t="s">
        <v>297</v>
      </c>
      <c r="H7852" s="27" t="s">
        <v>298</v>
      </c>
      <c r="I7852" s="118" t="s">
        <v>13557</v>
      </c>
      <c r="J7852" s="29">
        <v>840</v>
      </c>
      <c r="K7852" s="28" t="s">
        <v>176</v>
      </c>
      <c r="L7852" s="27" t="s">
        <v>114</v>
      </c>
      <c r="M7852" s="27" t="s">
        <v>164</v>
      </c>
      <c r="N7852" s="27" t="s">
        <v>11042</v>
      </c>
    </row>
    <row r="7853" spans="1:14" ht="16.5" customHeight="1" thickTop="1">
      <c r="A7853" s="24">
        <v>8536490000</v>
      </c>
      <c r="B7853" s="25"/>
      <c r="C7853" s="26">
        <v>0.11</v>
      </c>
      <c r="D7853" s="27"/>
      <c r="E7853" s="27" t="s">
        <v>13538</v>
      </c>
      <c r="F7853" s="27" t="s">
        <v>7828</v>
      </c>
      <c r="G7853" s="28" t="s">
        <v>297</v>
      </c>
      <c r="H7853" s="27" t="s">
        <v>298</v>
      </c>
      <c r="I7853" s="118" t="s">
        <v>7829</v>
      </c>
      <c r="J7853" s="29">
        <v>2278</v>
      </c>
      <c r="K7853" s="28" t="s">
        <v>176</v>
      </c>
      <c r="L7853" s="27" t="s">
        <v>250</v>
      </c>
      <c r="M7853" s="27" t="s">
        <v>164</v>
      </c>
      <c r="N7853" s="27" t="s">
        <v>8852</v>
      </c>
    </row>
    <row r="7854" spans="1:14" ht="16.5" customHeight="1">
      <c r="A7854" s="24">
        <v>8532210000</v>
      </c>
      <c r="B7854" s="25"/>
      <c r="C7854" s="26"/>
      <c r="D7854" s="27"/>
      <c r="E7854" s="27" t="s">
        <v>12493</v>
      </c>
      <c r="F7854" s="27" t="s">
        <v>3962</v>
      </c>
      <c r="G7854" s="28" t="s">
        <v>292</v>
      </c>
      <c r="H7854" s="27" t="s">
        <v>293</v>
      </c>
      <c r="I7854" s="118" t="s">
        <v>3963</v>
      </c>
      <c r="J7854" s="29">
        <v>207.7</v>
      </c>
      <c r="K7854" s="28" t="s">
        <v>162</v>
      </c>
      <c r="L7854" s="27" t="s">
        <v>265</v>
      </c>
      <c r="M7854" s="27" t="s">
        <v>164</v>
      </c>
      <c r="N7854" s="27" t="s">
        <v>9360</v>
      </c>
    </row>
    <row r="7855" spans="1:14" ht="16.5" customHeight="1">
      <c r="A7855" s="24">
        <v>8504509500</v>
      </c>
      <c r="B7855" s="25"/>
      <c r="C7855" s="26"/>
      <c r="D7855" s="27"/>
      <c r="E7855" s="27" t="s">
        <v>13558</v>
      </c>
      <c r="F7855" s="27" t="s">
        <v>6191</v>
      </c>
      <c r="G7855" s="28" t="s">
        <v>173</v>
      </c>
      <c r="H7855" s="27" t="s">
        <v>174</v>
      </c>
      <c r="I7855" s="118" t="s">
        <v>6192</v>
      </c>
      <c r="J7855" s="29">
        <v>10.199999999999999</v>
      </c>
      <c r="K7855" s="28" t="s">
        <v>162</v>
      </c>
      <c r="L7855" s="27" t="s">
        <v>42</v>
      </c>
      <c r="M7855" s="27" t="s">
        <v>164</v>
      </c>
      <c r="N7855" s="27" t="s">
        <v>18077</v>
      </c>
    </row>
    <row r="7856" spans="1:14" ht="16.5" customHeight="1">
      <c r="A7856" s="24">
        <v>8532240000</v>
      </c>
      <c r="B7856" s="25"/>
      <c r="C7856" s="26"/>
      <c r="D7856" s="27"/>
      <c r="E7856" s="27" t="s">
        <v>9139</v>
      </c>
      <c r="F7856" s="27" t="s">
        <v>7710</v>
      </c>
      <c r="G7856" s="28" t="s">
        <v>173</v>
      </c>
      <c r="H7856" s="27" t="s">
        <v>174</v>
      </c>
      <c r="I7856" s="118" t="s">
        <v>7711</v>
      </c>
      <c r="J7856" s="29">
        <v>240.46</v>
      </c>
      <c r="K7856" s="28" t="s">
        <v>162</v>
      </c>
      <c r="L7856" s="27" t="s">
        <v>218</v>
      </c>
      <c r="M7856" s="27" t="s">
        <v>164</v>
      </c>
      <c r="N7856" s="27" t="s">
        <v>18066</v>
      </c>
    </row>
    <row r="7857" spans="1:14" ht="16.5" customHeight="1">
      <c r="A7857" s="24">
        <v>8532240000</v>
      </c>
      <c r="B7857" s="25"/>
      <c r="C7857" s="26"/>
      <c r="D7857" s="27"/>
      <c r="E7857" s="27" t="s">
        <v>9139</v>
      </c>
      <c r="F7857" s="27" t="s">
        <v>8919</v>
      </c>
      <c r="G7857" s="28" t="s">
        <v>173</v>
      </c>
      <c r="H7857" s="27" t="s">
        <v>174</v>
      </c>
      <c r="I7857" s="118" t="s">
        <v>8920</v>
      </c>
      <c r="J7857" s="29">
        <v>13.2</v>
      </c>
      <c r="K7857" s="28" t="s">
        <v>162</v>
      </c>
      <c r="L7857" s="27" t="s">
        <v>262</v>
      </c>
      <c r="M7857" s="27" t="s">
        <v>164</v>
      </c>
      <c r="N7857" s="27" t="s">
        <v>262</v>
      </c>
    </row>
    <row r="7858" spans="1:14" ht="16.5" customHeight="1">
      <c r="A7858" s="24">
        <v>8532240000</v>
      </c>
      <c r="B7858" s="25"/>
      <c r="C7858" s="26"/>
      <c r="D7858" s="27"/>
      <c r="E7858" s="27" t="s">
        <v>11238</v>
      </c>
      <c r="F7858" s="27" t="s">
        <v>10680</v>
      </c>
      <c r="G7858" s="28" t="s">
        <v>282</v>
      </c>
      <c r="H7858" s="27" t="s">
        <v>283</v>
      </c>
      <c r="I7858" s="118" t="s">
        <v>10681</v>
      </c>
      <c r="J7858" s="29">
        <v>985</v>
      </c>
      <c r="K7858" s="28" t="s">
        <v>162</v>
      </c>
      <c r="L7858" s="27" t="s">
        <v>42</v>
      </c>
      <c r="M7858" s="27" t="s">
        <v>164</v>
      </c>
      <c r="N7858" s="27" t="s">
        <v>18077</v>
      </c>
    </row>
    <row r="7859" spans="1:14" ht="16.5" customHeight="1">
      <c r="A7859" s="24">
        <v>8532240000</v>
      </c>
      <c r="B7859" s="25"/>
      <c r="C7859" s="26"/>
      <c r="D7859" s="27"/>
      <c r="E7859" s="27" t="s">
        <v>11238</v>
      </c>
      <c r="F7859" s="27" t="s">
        <v>6839</v>
      </c>
      <c r="G7859" s="28" t="s">
        <v>282</v>
      </c>
      <c r="H7859" s="27" t="s">
        <v>283</v>
      </c>
      <c r="I7859" s="118" t="s">
        <v>6840</v>
      </c>
      <c r="J7859" s="29">
        <v>156.4</v>
      </c>
      <c r="K7859" s="28" t="s">
        <v>162</v>
      </c>
      <c r="L7859" s="27" t="s">
        <v>218</v>
      </c>
      <c r="M7859" s="27" t="s">
        <v>164</v>
      </c>
      <c r="N7859" s="27" t="s">
        <v>18066</v>
      </c>
    </row>
    <row r="7860" spans="1:14" ht="16.5" customHeight="1">
      <c r="A7860" s="24">
        <v>8532240000</v>
      </c>
      <c r="B7860" s="25"/>
      <c r="C7860" s="26"/>
      <c r="D7860" s="27"/>
      <c r="E7860" s="27" t="s">
        <v>11238</v>
      </c>
      <c r="F7860" s="27" t="s">
        <v>13559</v>
      </c>
      <c r="G7860" s="28" t="s">
        <v>282</v>
      </c>
      <c r="H7860" s="27" t="s">
        <v>283</v>
      </c>
      <c r="I7860" s="118" t="s">
        <v>13560</v>
      </c>
      <c r="J7860" s="29">
        <v>15.3</v>
      </c>
      <c r="K7860" s="28" t="s">
        <v>162</v>
      </c>
      <c r="L7860" s="27" t="s">
        <v>218</v>
      </c>
      <c r="M7860" s="27" t="s">
        <v>164</v>
      </c>
      <c r="N7860" s="27" t="s">
        <v>18066</v>
      </c>
    </row>
    <row r="7861" spans="1:14" ht="16.5" customHeight="1">
      <c r="A7861" s="24">
        <v>8532240000</v>
      </c>
      <c r="B7861" s="25"/>
      <c r="C7861" s="26"/>
      <c r="D7861" s="27"/>
      <c r="E7861" s="27" t="s">
        <v>9647</v>
      </c>
      <c r="F7861" s="27" t="s">
        <v>12495</v>
      </c>
      <c r="G7861" s="28" t="s">
        <v>243</v>
      </c>
      <c r="H7861" s="27" t="s">
        <v>244</v>
      </c>
      <c r="I7861" s="118" t="s">
        <v>12496</v>
      </c>
      <c r="J7861" s="29">
        <v>27.44</v>
      </c>
      <c r="K7861" s="28" t="s">
        <v>162</v>
      </c>
      <c r="L7861" s="27" t="s">
        <v>218</v>
      </c>
      <c r="M7861" s="27" t="s">
        <v>164</v>
      </c>
      <c r="N7861" s="27" t="s">
        <v>18066</v>
      </c>
    </row>
    <row r="7862" spans="1:14" ht="16.5" customHeight="1">
      <c r="A7862" s="24">
        <v>8532240000</v>
      </c>
      <c r="B7862" s="25"/>
      <c r="C7862" s="26"/>
      <c r="D7862" s="27"/>
      <c r="E7862" s="27" t="s">
        <v>9647</v>
      </c>
      <c r="F7862" s="27" t="s">
        <v>13561</v>
      </c>
      <c r="G7862" s="28" t="s">
        <v>243</v>
      </c>
      <c r="H7862" s="27" t="s">
        <v>244</v>
      </c>
      <c r="I7862" s="118" t="s">
        <v>13562</v>
      </c>
      <c r="J7862" s="29">
        <v>110.16</v>
      </c>
      <c r="K7862" s="28" t="s">
        <v>162</v>
      </c>
      <c r="L7862" s="27" t="s">
        <v>218</v>
      </c>
      <c r="M7862" s="27" t="s">
        <v>164</v>
      </c>
      <c r="N7862" s="27" t="s">
        <v>18066</v>
      </c>
    </row>
    <row r="7863" spans="1:14" ht="16.5" customHeight="1">
      <c r="A7863" s="24">
        <v>8533100000</v>
      </c>
      <c r="B7863" s="25"/>
      <c r="C7863" s="26"/>
      <c r="D7863" s="27"/>
      <c r="E7863" s="27" t="s">
        <v>13563</v>
      </c>
      <c r="F7863" s="27" t="s">
        <v>13564</v>
      </c>
      <c r="G7863" s="28" t="s">
        <v>173</v>
      </c>
      <c r="H7863" s="27" t="s">
        <v>174</v>
      </c>
      <c r="I7863" s="118" t="s">
        <v>6933</v>
      </c>
      <c r="J7863" s="29">
        <v>0.36</v>
      </c>
      <c r="K7863" s="28" t="s">
        <v>162</v>
      </c>
      <c r="L7863" s="27" t="s">
        <v>272</v>
      </c>
      <c r="M7863" s="27" t="s">
        <v>164</v>
      </c>
      <c r="N7863" s="27" t="s">
        <v>18073</v>
      </c>
    </row>
    <row r="7864" spans="1:14" ht="16.5" customHeight="1">
      <c r="A7864" s="24">
        <v>8533100000</v>
      </c>
      <c r="B7864" s="25"/>
      <c r="C7864" s="26"/>
      <c r="D7864" s="27"/>
      <c r="E7864" s="27" t="s">
        <v>13563</v>
      </c>
      <c r="F7864" s="27" t="s">
        <v>13565</v>
      </c>
      <c r="G7864" s="28" t="s">
        <v>173</v>
      </c>
      <c r="H7864" s="27" t="s">
        <v>174</v>
      </c>
      <c r="I7864" s="118" t="s">
        <v>13566</v>
      </c>
      <c r="J7864" s="29">
        <v>6.14</v>
      </c>
      <c r="K7864" s="28" t="s">
        <v>162</v>
      </c>
      <c r="L7864" s="27" t="s">
        <v>13567</v>
      </c>
      <c r="M7864" s="27" t="s">
        <v>164</v>
      </c>
      <c r="N7864" s="27" t="s">
        <v>18075</v>
      </c>
    </row>
    <row r="7865" spans="1:14" ht="16.5" customHeight="1">
      <c r="A7865" s="24">
        <v>8533100000</v>
      </c>
      <c r="B7865" s="25"/>
      <c r="C7865" s="26"/>
      <c r="D7865" s="27"/>
      <c r="E7865" s="27" t="s">
        <v>13563</v>
      </c>
      <c r="F7865" s="27" t="s">
        <v>13568</v>
      </c>
      <c r="G7865" s="28" t="s">
        <v>173</v>
      </c>
      <c r="H7865" s="27" t="s">
        <v>174</v>
      </c>
      <c r="I7865" s="118" t="s">
        <v>13569</v>
      </c>
      <c r="J7865" s="29">
        <v>36.799999999999997</v>
      </c>
      <c r="K7865" s="28" t="s">
        <v>162</v>
      </c>
      <c r="L7865" s="27" t="s">
        <v>13567</v>
      </c>
      <c r="M7865" s="27" t="s">
        <v>164</v>
      </c>
      <c r="N7865" s="27" t="s">
        <v>18075</v>
      </c>
    </row>
    <row r="7866" spans="1:14" ht="16.5" customHeight="1">
      <c r="A7866" s="24">
        <v>8533100000</v>
      </c>
      <c r="B7866" s="25"/>
      <c r="C7866" s="26"/>
      <c r="D7866" s="27"/>
      <c r="E7866" s="27" t="s">
        <v>13563</v>
      </c>
      <c r="F7866" s="27" t="s">
        <v>13570</v>
      </c>
      <c r="G7866" s="28" t="s">
        <v>173</v>
      </c>
      <c r="H7866" s="27" t="s">
        <v>174</v>
      </c>
      <c r="I7866" s="118" t="s">
        <v>13571</v>
      </c>
      <c r="J7866" s="29">
        <v>244.77</v>
      </c>
      <c r="K7866" s="28" t="s">
        <v>162</v>
      </c>
      <c r="L7866" s="27" t="s">
        <v>13567</v>
      </c>
      <c r="M7866" s="27" t="s">
        <v>164</v>
      </c>
      <c r="N7866" s="27" t="s">
        <v>18075</v>
      </c>
    </row>
    <row r="7867" spans="1:14" ht="16.5" customHeight="1">
      <c r="A7867" s="24">
        <v>8533100000</v>
      </c>
      <c r="B7867" s="25"/>
      <c r="C7867" s="26"/>
      <c r="D7867" s="27"/>
      <c r="E7867" s="27" t="s">
        <v>13563</v>
      </c>
      <c r="F7867" s="27" t="s">
        <v>13572</v>
      </c>
      <c r="G7867" s="28" t="s">
        <v>173</v>
      </c>
      <c r="H7867" s="27" t="s">
        <v>174</v>
      </c>
      <c r="I7867" s="118" t="s">
        <v>13573</v>
      </c>
      <c r="J7867" s="29">
        <v>55.24</v>
      </c>
      <c r="K7867" s="28" t="s">
        <v>162</v>
      </c>
      <c r="L7867" s="27" t="s">
        <v>13567</v>
      </c>
      <c r="M7867" s="27" t="s">
        <v>164</v>
      </c>
      <c r="N7867" s="27" t="s">
        <v>18075</v>
      </c>
    </row>
    <row r="7868" spans="1:14" ht="16.5" customHeight="1">
      <c r="A7868" s="24">
        <v>8533100000</v>
      </c>
      <c r="B7868" s="25"/>
      <c r="C7868" s="26"/>
      <c r="D7868" s="27"/>
      <c r="E7868" s="27" t="s">
        <v>13574</v>
      </c>
      <c r="F7868" s="27" t="s">
        <v>13165</v>
      </c>
      <c r="G7868" s="28" t="s">
        <v>159</v>
      </c>
      <c r="H7868" s="27" t="s">
        <v>160</v>
      </c>
      <c r="I7868" s="118" t="s">
        <v>5541</v>
      </c>
      <c r="J7868" s="29">
        <v>3.5</v>
      </c>
      <c r="K7868" s="28" t="s">
        <v>162</v>
      </c>
      <c r="L7868" s="27" t="s">
        <v>372</v>
      </c>
      <c r="M7868" s="27" t="s">
        <v>164</v>
      </c>
      <c r="N7868" s="27" t="s">
        <v>1383</v>
      </c>
    </row>
    <row r="7869" spans="1:14" ht="16.5" customHeight="1">
      <c r="A7869" s="24">
        <v>8533100000</v>
      </c>
      <c r="B7869" s="25"/>
      <c r="C7869" s="26"/>
      <c r="D7869" s="27"/>
      <c r="E7869" s="27" t="s">
        <v>13574</v>
      </c>
      <c r="F7869" s="27" t="s">
        <v>13575</v>
      </c>
      <c r="G7869" s="28" t="s">
        <v>159</v>
      </c>
      <c r="H7869" s="27" t="s">
        <v>160</v>
      </c>
      <c r="I7869" s="118" t="s">
        <v>13576</v>
      </c>
      <c r="J7869" s="29">
        <v>1.9</v>
      </c>
      <c r="K7869" s="28" t="s">
        <v>162</v>
      </c>
      <c r="L7869" s="27" t="s">
        <v>372</v>
      </c>
      <c r="M7869" s="27" t="s">
        <v>164</v>
      </c>
      <c r="N7869" s="27" t="s">
        <v>1383</v>
      </c>
    </row>
    <row r="7870" spans="1:14" ht="16.5" customHeight="1">
      <c r="A7870" s="24">
        <v>8533100000</v>
      </c>
      <c r="B7870" s="25"/>
      <c r="C7870" s="26"/>
      <c r="D7870" s="27"/>
      <c r="E7870" s="27" t="s">
        <v>13574</v>
      </c>
      <c r="F7870" s="27" t="s">
        <v>13577</v>
      </c>
      <c r="G7870" s="28" t="s">
        <v>159</v>
      </c>
      <c r="H7870" s="27" t="s">
        <v>160</v>
      </c>
      <c r="I7870" s="118" t="s">
        <v>13578</v>
      </c>
      <c r="J7870" s="29">
        <v>2.4</v>
      </c>
      <c r="K7870" s="28" t="s">
        <v>162</v>
      </c>
      <c r="L7870" s="27" t="s">
        <v>372</v>
      </c>
      <c r="M7870" s="27" t="s">
        <v>164</v>
      </c>
      <c r="N7870" s="27" t="s">
        <v>1383</v>
      </c>
    </row>
    <row r="7871" spans="1:14" ht="16.5" customHeight="1">
      <c r="A7871" s="24">
        <v>8533100000</v>
      </c>
      <c r="B7871" s="25"/>
      <c r="C7871" s="26"/>
      <c r="D7871" s="27"/>
      <c r="E7871" s="27" t="s">
        <v>13574</v>
      </c>
      <c r="F7871" s="27" t="s">
        <v>13579</v>
      </c>
      <c r="G7871" s="28" t="s">
        <v>159</v>
      </c>
      <c r="H7871" s="27" t="s">
        <v>160</v>
      </c>
      <c r="I7871" s="118" t="s">
        <v>13580</v>
      </c>
      <c r="J7871" s="29">
        <v>2.4</v>
      </c>
      <c r="K7871" s="28" t="s">
        <v>162</v>
      </c>
      <c r="L7871" s="27" t="s">
        <v>372</v>
      </c>
      <c r="M7871" s="27" t="s">
        <v>164</v>
      </c>
      <c r="N7871" s="27" t="s">
        <v>1383</v>
      </c>
    </row>
    <row r="7872" spans="1:14" ht="16.5" customHeight="1">
      <c r="A7872" s="24">
        <v>8533100000</v>
      </c>
      <c r="B7872" s="25"/>
      <c r="C7872" s="26"/>
      <c r="D7872" s="27"/>
      <c r="E7872" s="27" t="s">
        <v>13574</v>
      </c>
      <c r="F7872" s="27" t="s">
        <v>13581</v>
      </c>
      <c r="G7872" s="28" t="s">
        <v>159</v>
      </c>
      <c r="H7872" s="27" t="s">
        <v>160</v>
      </c>
      <c r="I7872" s="118" t="s">
        <v>13582</v>
      </c>
      <c r="J7872" s="29">
        <v>2.4</v>
      </c>
      <c r="K7872" s="28" t="s">
        <v>162</v>
      </c>
      <c r="L7872" s="27" t="s">
        <v>372</v>
      </c>
      <c r="M7872" s="27" t="s">
        <v>164</v>
      </c>
      <c r="N7872" s="27" t="s">
        <v>1383</v>
      </c>
    </row>
    <row r="7873" spans="1:14" ht="16.5" customHeight="1">
      <c r="A7873" s="24">
        <v>8533100000</v>
      </c>
      <c r="B7873" s="25"/>
      <c r="C7873" s="26"/>
      <c r="D7873" s="27"/>
      <c r="E7873" s="27" t="s">
        <v>13574</v>
      </c>
      <c r="F7873" s="27" t="s">
        <v>7575</v>
      </c>
      <c r="G7873" s="28" t="s">
        <v>159</v>
      </c>
      <c r="H7873" s="27" t="s">
        <v>160</v>
      </c>
      <c r="I7873" s="118" t="s">
        <v>7576</v>
      </c>
      <c r="J7873" s="29">
        <v>1.9</v>
      </c>
      <c r="K7873" s="28" t="s">
        <v>162</v>
      </c>
      <c r="L7873" s="27" t="s">
        <v>372</v>
      </c>
      <c r="M7873" s="27" t="s">
        <v>164</v>
      </c>
      <c r="N7873" s="27" t="s">
        <v>1383</v>
      </c>
    </row>
    <row r="7874" spans="1:14" ht="16.5" customHeight="1">
      <c r="A7874" s="24">
        <v>8533100000</v>
      </c>
      <c r="B7874" s="25"/>
      <c r="C7874" s="26"/>
      <c r="D7874" s="27"/>
      <c r="E7874" s="27" t="s">
        <v>13574</v>
      </c>
      <c r="F7874" s="27" t="s">
        <v>13583</v>
      </c>
      <c r="G7874" s="28" t="s">
        <v>159</v>
      </c>
      <c r="H7874" s="27" t="s">
        <v>160</v>
      </c>
      <c r="I7874" s="118" t="s">
        <v>13584</v>
      </c>
      <c r="J7874" s="29">
        <v>1.2</v>
      </c>
      <c r="K7874" s="28" t="s">
        <v>162</v>
      </c>
      <c r="L7874" s="27" t="s">
        <v>372</v>
      </c>
      <c r="M7874" s="27" t="s">
        <v>164</v>
      </c>
      <c r="N7874" s="27" t="s">
        <v>1383</v>
      </c>
    </row>
    <row r="7875" spans="1:14" ht="16.5" customHeight="1">
      <c r="A7875" s="24">
        <v>8533100000</v>
      </c>
      <c r="B7875" s="25"/>
      <c r="C7875" s="26"/>
      <c r="D7875" s="27"/>
      <c r="E7875" s="27" t="s">
        <v>13574</v>
      </c>
      <c r="F7875" s="27" t="s">
        <v>13585</v>
      </c>
      <c r="G7875" s="28" t="s">
        <v>159</v>
      </c>
      <c r="H7875" s="27" t="s">
        <v>160</v>
      </c>
      <c r="I7875" s="118" t="s">
        <v>13586</v>
      </c>
      <c r="J7875" s="29">
        <v>4.8</v>
      </c>
      <c r="K7875" s="28" t="s">
        <v>162</v>
      </c>
      <c r="L7875" s="27" t="s">
        <v>372</v>
      </c>
      <c r="M7875" s="27" t="s">
        <v>164</v>
      </c>
      <c r="N7875" s="27" t="s">
        <v>1383</v>
      </c>
    </row>
    <row r="7876" spans="1:14" ht="16.5" customHeight="1">
      <c r="A7876" s="24">
        <v>8533100000</v>
      </c>
      <c r="B7876" s="25"/>
      <c r="C7876" s="26"/>
      <c r="D7876" s="27"/>
      <c r="E7876" s="27" t="s">
        <v>13574</v>
      </c>
      <c r="F7876" s="27" t="s">
        <v>13587</v>
      </c>
      <c r="G7876" s="28" t="s">
        <v>159</v>
      </c>
      <c r="H7876" s="27" t="s">
        <v>160</v>
      </c>
      <c r="I7876" s="118" t="s">
        <v>5539</v>
      </c>
      <c r="J7876" s="29">
        <v>3.5</v>
      </c>
      <c r="K7876" s="28" t="s">
        <v>162</v>
      </c>
      <c r="L7876" s="27" t="s">
        <v>372</v>
      </c>
      <c r="M7876" s="27" t="s">
        <v>164</v>
      </c>
      <c r="N7876" s="27" t="s">
        <v>1383</v>
      </c>
    </row>
    <row r="7877" spans="1:14" ht="16.5" customHeight="1">
      <c r="A7877" s="24">
        <v>8533100000</v>
      </c>
      <c r="B7877" s="25"/>
      <c r="C7877" s="26"/>
      <c r="D7877" s="27"/>
      <c r="E7877" s="27" t="s">
        <v>13574</v>
      </c>
      <c r="F7877" s="27" t="s">
        <v>13588</v>
      </c>
      <c r="G7877" s="28" t="s">
        <v>159</v>
      </c>
      <c r="H7877" s="27" t="s">
        <v>160</v>
      </c>
      <c r="I7877" s="118" t="s">
        <v>13589</v>
      </c>
      <c r="J7877" s="29">
        <v>1.2</v>
      </c>
      <c r="K7877" s="28" t="s">
        <v>162</v>
      </c>
      <c r="L7877" s="27" t="s">
        <v>372</v>
      </c>
      <c r="M7877" s="27" t="s">
        <v>164</v>
      </c>
      <c r="N7877" s="27" t="s">
        <v>1383</v>
      </c>
    </row>
    <row r="7878" spans="1:14" ht="16.5" customHeight="1">
      <c r="A7878" s="24">
        <v>8533100000</v>
      </c>
      <c r="B7878" s="25"/>
      <c r="C7878" s="26"/>
      <c r="D7878" s="27"/>
      <c r="E7878" s="27" t="s">
        <v>13574</v>
      </c>
      <c r="F7878" s="27" t="s">
        <v>13590</v>
      </c>
      <c r="G7878" s="28" t="s">
        <v>159</v>
      </c>
      <c r="H7878" s="27" t="s">
        <v>160</v>
      </c>
      <c r="I7878" s="118" t="s">
        <v>13591</v>
      </c>
      <c r="J7878" s="29">
        <v>1.9</v>
      </c>
      <c r="K7878" s="28" t="s">
        <v>162</v>
      </c>
      <c r="L7878" s="27" t="s">
        <v>372</v>
      </c>
      <c r="M7878" s="27" t="s">
        <v>164</v>
      </c>
      <c r="N7878" s="27" t="s">
        <v>1383</v>
      </c>
    </row>
    <row r="7879" spans="1:14" ht="16.5" customHeight="1">
      <c r="A7879" s="24">
        <v>8533290000</v>
      </c>
      <c r="B7879" s="25"/>
      <c r="C7879" s="26"/>
      <c r="D7879" s="27"/>
      <c r="E7879" s="27" t="s">
        <v>13592</v>
      </c>
      <c r="F7879" s="27" t="s">
        <v>13593</v>
      </c>
      <c r="G7879" s="28" t="s">
        <v>159</v>
      </c>
      <c r="H7879" s="27" t="s">
        <v>160</v>
      </c>
      <c r="I7879" s="118" t="s">
        <v>13594</v>
      </c>
      <c r="J7879" s="29">
        <v>6.1</v>
      </c>
      <c r="K7879" s="28" t="s">
        <v>162</v>
      </c>
      <c r="L7879" s="27" t="s">
        <v>372</v>
      </c>
      <c r="M7879" s="27" t="s">
        <v>164</v>
      </c>
      <c r="N7879" s="27" t="s">
        <v>1383</v>
      </c>
    </row>
    <row r="7880" spans="1:14" ht="16.5" customHeight="1">
      <c r="A7880" s="24">
        <v>8536490000</v>
      </c>
      <c r="B7880" s="25"/>
      <c r="C7880" s="26">
        <v>0.11</v>
      </c>
      <c r="D7880" s="27"/>
      <c r="E7880" s="27" t="s">
        <v>406</v>
      </c>
      <c r="F7880" s="27" t="s">
        <v>13595</v>
      </c>
      <c r="G7880" s="28" t="s">
        <v>243</v>
      </c>
      <c r="H7880" s="27" t="s">
        <v>244</v>
      </c>
      <c r="I7880" s="118" t="s">
        <v>13596</v>
      </c>
      <c r="J7880" s="29">
        <v>890.1</v>
      </c>
      <c r="K7880" s="28" t="s">
        <v>162</v>
      </c>
      <c r="L7880" s="27" t="s">
        <v>446</v>
      </c>
      <c r="M7880" s="27" t="s">
        <v>164</v>
      </c>
      <c r="N7880" s="27" t="s">
        <v>416</v>
      </c>
    </row>
    <row r="7881" spans="1:14" ht="16.5" customHeight="1">
      <c r="A7881" s="24">
        <v>8536490000</v>
      </c>
      <c r="B7881" s="25"/>
      <c r="C7881" s="26"/>
      <c r="D7881" s="27"/>
      <c r="E7881" s="27" t="s">
        <v>406</v>
      </c>
      <c r="F7881" s="27" t="s">
        <v>13597</v>
      </c>
      <c r="G7881" s="28" t="s">
        <v>243</v>
      </c>
      <c r="H7881" s="27" t="s">
        <v>244</v>
      </c>
      <c r="I7881" s="118" t="s">
        <v>13598</v>
      </c>
      <c r="J7881" s="29">
        <v>3774</v>
      </c>
      <c r="K7881" s="28" t="s">
        <v>162</v>
      </c>
      <c r="L7881" s="27" t="s">
        <v>980</v>
      </c>
      <c r="M7881" s="27" t="s">
        <v>164</v>
      </c>
      <c r="N7881" s="27" t="s">
        <v>10457</v>
      </c>
    </row>
    <row r="7882" spans="1:14" ht="16.5" customHeight="1">
      <c r="A7882" s="24">
        <v>8536693000</v>
      </c>
      <c r="B7882" s="25"/>
      <c r="C7882" s="26"/>
      <c r="D7882" s="27"/>
      <c r="E7882" s="27" t="s">
        <v>444</v>
      </c>
      <c r="F7882" s="27" t="s">
        <v>13599</v>
      </c>
      <c r="G7882" s="28" t="s">
        <v>173</v>
      </c>
      <c r="H7882" s="27" t="s">
        <v>174</v>
      </c>
      <c r="I7882" s="118" t="s">
        <v>13600</v>
      </c>
      <c r="J7882" s="29">
        <v>5.46</v>
      </c>
      <c r="K7882" s="28" t="s">
        <v>162</v>
      </c>
      <c r="L7882" s="27" t="s">
        <v>449</v>
      </c>
      <c r="M7882" s="27" t="s">
        <v>164</v>
      </c>
      <c r="N7882" s="27" t="s">
        <v>18085</v>
      </c>
    </row>
    <row r="7883" spans="1:14" ht="16.5" customHeight="1">
      <c r="A7883" s="24">
        <v>8536693000</v>
      </c>
      <c r="B7883" s="25"/>
      <c r="C7883" s="26"/>
      <c r="D7883" s="27"/>
      <c r="E7883" s="27" t="s">
        <v>444</v>
      </c>
      <c r="F7883" s="27" t="s">
        <v>13601</v>
      </c>
      <c r="G7883" s="28" t="s">
        <v>173</v>
      </c>
      <c r="H7883" s="27" t="s">
        <v>174</v>
      </c>
      <c r="I7883" s="118" t="s">
        <v>13602</v>
      </c>
      <c r="J7883" s="29">
        <v>13.68</v>
      </c>
      <c r="K7883" s="28" t="s">
        <v>162</v>
      </c>
      <c r="L7883" s="27" t="s">
        <v>13603</v>
      </c>
      <c r="M7883" s="27" t="s">
        <v>164</v>
      </c>
      <c r="N7883" s="27" t="s">
        <v>13376</v>
      </c>
    </row>
    <row r="7884" spans="1:14" ht="16.5" customHeight="1">
      <c r="A7884" s="24">
        <v>8536693000</v>
      </c>
      <c r="B7884" s="25"/>
      <c r="C7884" s="26"/>
      <c r="D7884" s="27"/>
      <c r="E7884" s="27" t="s">
        <v>444</v>
      </c>
      <c r="F7884" s="27" t="s">
        <v>6377</v>
      </c>
      <c r="G7884" s="28" t="s">
        <v>173</v>
      </c>
      <c r="H7884" s="27" t="s">
        <v>174</v>
      </c>
      <c r="I7884" s="118" t="s">
        <v>6378</v>
      </c>
      <c r="J7884" s="29">
        <v>5</v>
      </c>
      <c r="K7884" s="28" t="s">
        <v>162</v>
      </c>
      <c r="L7884" s="27" t="s">
        <v>10041</v>
      </c>
      <c r="M7884" s="27" t="s">
        <v>164</v>
      </c>
      <c r="N7884" s="27" t="s">
        <v>10041</v>
      </c>
    </row>
    <row r="7885" spans="1:14" ht="16.5" customHeight="1">
      <c r="A7885" s="24">
        <v>8541100009</v>
      </c>
      <c r="B7885" s="25"/>
      <c r="C7885" s="26"/>
      <c r="D7885" s="27"/>
      <c r="E7885" s="27" t="s">
        <v>13604</v>
      </c>
      <c r="F7885" s="27" t="s">
        <v>8215</v>
      </c>
      <c r="G7885" s="28" t="s">
        <v>173</v>
      </c>
      <c r="H7885" s="27" t="s">
        <v>174</v>
      </c>
      <c r="I7885" s="118" t="s">
        <v>8216</v>
      </c>
      <c r="J7885" s="29">
        <v>2.04</v>
      </c>
      <c r="K7885" s="28" t="s">
        <v>162</v>
      </c>
      <c r="L7885" s="27" t="s">
        <v>393</v>
      </c>
      <c r="M7885" s="27" t="s">
        <v>164</v>
      </c>
      <c r="N7885" s="27" t="s">
        <v>18079</v>
      </c>
    </row>
    <row r="7886" spans="1:14" ht="16.5" customHeight="1">
      <c r="A7886" s="24">
        <v>8541100009</v>
      </c>
      <c r="B7886" s="25"/>
      <c r="C7886" s="26"/>
      <c r="D7886" s="27"/>
      <c r="E7886" s="27" t="s">
        <v>13604</v>
      </c>
      <c r="F7886" s="27" t="s">
        <v>13241</v>
      </c>
      <c r="G7886" s="28" t="s">
        <v>173</v>
      </c>
      <c r="H7886" s="27" t="s">
        <v>174</v>
      </c>
      <c r="I7886" s="118" t="s">
        <v>13242</v>
      </c>
      <c r="J7886" s="29">
        <v>2.0499999999999998</v>
      </c>
      <c r="K7886" s="28" t="s">
        <v>162</v>
      </c>
      <c r="L7886" s="27" t="s">
        <v>250</v>
      </c>
      <c r="M7886" s="27" t="s">
        <v>164</v>
      </c>
      <c r="N7886" s="27" t="s">
        <v>18071</v>
      </c>
    </row>
    <row r="7887" spans="1:14" ht="16.5" customHeight="1">
      <c r="A7887" s="24">
        <v>8541100009</v>
      </c>
      <c r="B7887" s="25"/>
      <c r="C7887" s="26"/>
      <c r="D7887" s="27"/>
      <c r="E7887" s="27" t="s">
        <v>13604</v>
      </c>
      <c r="F7887" s="27" t="s">
        <v>13605</v>
      </c>
      <c r="G7887" s="28" t="s">
        <v>173</v>
      </c>
      <c r="H7887" s="27" t="s">
        <v>174</v>
      </c>
      <c r="I7887" s="118" t="s">
        <v>3728</v>
      </c>
      <c r="J7887" s="29">
        <v>1.56</v>
      </c>
      <c r="K7887" s="28" t="s">
        <v>162</v>
      </c>
      <c r="L7887" s="27" t="s">
        <v>250</v>
      </c>
      <c r="M7887" s="27" t="s">
        <v>164</v>
      </c>
      <c r="N7887" s="27" t="s">
        <v>18071</v>
      </c>
    </row>
    <row r="7888" spans="1:14" ht="16.5" customHeight="1">
      <c r="A7888" s="24">
        <v>8541100009</v>
      </c>
      <c r="B7888" s="25"/>
      <c r="C7888" s="26"/>
      <c r="D7888" s="27"/>
      <c r="E7888" s="27" t="s">
        <v>13604</v>
      </c>
      <c r="F7888" s="27" t="s">
        <v>13606</v>
      </c>
      <c r="G7888" s="28" t="s">
        <v>173</v>
      </c>
      <c r="H7888" s="27" t="s">
        <v>174</v>
      </c>
      <c r="I7888" s="118" t="s">
        <v>13607</v>
      </c>
      <c r="J7888" s="29">
        <v>16.8</v>
      </c>
      <c r="K7888" s="28" t="s">
        <v>162</v>
      </c>
      <c r="L7888" s="27" t="s">
        <v>250</v>
      </c>
      <c r="M7888" s="27" t="s">
        <v>164</v>
      </c>
      <c r="N7888" s="27" t="s">
        <v>18071</v>
      </c>
    </row>
    <row r="7889" spans="1:14" ht="16.5" customHeight="1">
      <c r="A7889" s="24">
        <v>8541100009</v>
      </c>
      <c r="B7889" s="25"/>
      <c r="C7889" s="26"/>
      <c r="D7889" s="27"/>
      <c r="E7889" s="27" t="s">
        <v>13604</v>
      </c>
      <c r="F7889" s="27" t="s">
        <v>13608</v>
      </c>
      <c r="G7889" s="28" t="s">
        <v>173</v>
      </c>
      <c r="H7889" s="27" t="s">
        <v>174</v>
      </c>
      <c r="I7889" s="118" t="s">
        <v>13609</v>
      </c>
      <c r="J7889" s="29">
        <v>13.2</v>
      </c>
      <c r="K7889" s="28" t="s">
        <v>162</v>
      </c>
      <c r="L7889" s="27" t="s">
        <v>416</v>
      </c>
      <c r="M7889" s="27" t="s">
        <v>164</v>
      </c>
      <c r="N7889" s="27" t="s">
        <v>18081</v>
      </c>
    </row>
    <row r="7890" spans="1:14" ht="16.5" customHeight="1">
      <c r="A7890" s="24">
        <v>8541100009</v>
      </c>
      <c r="B7890" s="25"/>
      <c r="C7890" s="26"/>
      <c r="D7890" s="27"/>
      <c r="E7890" s="27" t="s">
        <v>13604</v>
      </c>
      <c r="F7890" s="27" t="s">
        <v>11015</v>
      </c>
      <c r="G7890" s="28" t="s">
        <v>173</v>
      </c>
      <c r="H7890" s="27" t="s">
        <v>174</v>
      </c>
      <c r="I7890" s="118" t="s">
        <v>11016</v>
      </c>
      <c r="J7890" s="29">
        <v>102.5</v>
      </c>
      <c r="K7890" s="28" t="s">
        <v>162</v>
      </c>
      <c r="L7890" s="27" t="s">
        <v>250</v>
      </c>
      <c r="M7890" s="27" t="s">
        <v>164</v>
      </c>
      <c r="N7890" s="27" t="s">
        <v>18071</v>
      </c>
    </row>
    <row r="7891" spans="1:14" ht="16.5" customHeight="1">
      <c r="A7891" s="24">
        <v>8541100009</v>
      </c>
      <c r="B7891" s="25"/>
      <c r="C7891" s="26"/>
      <c r="D7891" s="27"/>
      <c r="E7891" s="27" t="s">
        <v>13610</v>
      </c>
      <c r="F7891" s="27" t="s">
        <v>8217</v>
      </c>
      <c r="G7891" s="28" t="s">
        <v>243</v>
      </c>
      <c r="H7891" s="27" t="s">
        <v>244</v>
      </c>
      <c r="I7891" s="118" t="s">
        <v>8218</v>
      </c>
      <c r="J7891" s="29">
        <v>33.6</v>
      </c>
      <c r="K7891" s="28" t="s">
        <v>162</v>
      </c>
      <c r="L7891" s="27" t="s">
        <v>580</v>
      </c>
      <c r="M7891" s="27" t="s">
        <v>164</v>
      </c>
      <c r="N7891" s="27" t="s">
        <v>10753</v>
      </c>
    </row>
    <row r="7892" spans="1:14" ht="16.5" customHeight="1">
      <c r="A7892" s="24">
        <v>8541100009</v>
      </c>
      <c r="B7892" s="25"/>
      <c r="C7892" s="26"/>
      <c r="D7892" s="27"/>
      <c r="E7892" s="27" t="s">
        <v>13610</v>
      </c>
      <c r="F7892" s="27" t="s">
        <v>8517</v>
      </c>
      <c r="G7892" s="28" t="s">
        <v>243</v>
      </c>
      <c r="H7892" s="27" t="s">
        <v>244</v>
      </c>
      <c r="I7892" s="118" t="s">
        <v>8518</v>
      </c>
      <c r="J7892" s="29">
        <v>48.02</v>
      </c>
      <c r="K7892" s="28" t="s">
        <v>162</v>
      </c>
      <c r="L7892" s="27" t="s">
        <v>980</v>
      </c>
      <c r="M7892" s="27" t="s">
        <v>164</v>
      </c>
      <c r="N7892" s="27" t="s">
        <v>10457</v>
      </c>
    </row>
    <row r="7893" spans="1:14" ht="16.5" customHeight="1">
      <c r="A7893" s="24">
        <v>8541100009</v>
      </c>
      <c r="B7893" s="25"/>
      <c r="C7893" s="26"/>
      <c r="D7893" s="27"/>
      <c r="E7893" s="27" t="s">
        <v>13610</v>
      </c>
      <c r="F7893" s="27" t="s">
        <v>2543</v>
      </c>
      <c r="G7893" s="28" t="s">
        <v>243</v>
      </c>
      <c r="H7893" s="27" t="s">
        <v>244</v>
      </c>
      <c r="I7893" s="118" t="s">
        <v>2544</v>
      </c>
      <c r="J7893" s="29">
        <v>153</v>
      </c>
      <c r="K7893" s="28" t="s">
        <v>162</v>
      </c>
      <c r="L7893" s="27" t="s">
        <v>980</v>
      </c>
      <c r="M7893" s="27" t="s">
        <v>164</v>
      </c>
      <c r="N7893" s="27" t="s">
        <v>10457</v>
      </c>
    </row>
    <row r="7894" spans="1:14" ht="16.5" customHeight="1">
      <c r="A7894" s="24">
        <v>8541290000</v>
      </c>
      <c r="B7894" s="25"/>
      <c r="C7894" s="26"/>
      <c r="D7894" s="27"/>
      <c r="E7894" s="27" t="s">
        <v>13611</v>
      </c>
      <c r="F7894" s="27" t="s">
        <v>11765</v>
      </c>
      <c r="G7894" s="28" t="s">
        <v>173</v>
      </c>
      <c r="H7894" s="27" t="s">
        <v>174</v>
      </c>
      <c r="I7894" s="118" t="s">
        <v>11766</v>
      </c>
      <c r="J7894" s="29">
        <v>63.6</v>
      </c>
      <c r="K7894" s="28" t="s">
        <v>162</v>
      </c>
      <c r="L7894" s="27" t="s">
        <v>416</v>
      </c>
      <c r="M7894" s="27" t="s">
        <v>164</v>
      </c>
      <c r="N7894" s="27" t="s">
        <v>18081</v>
      </c>
    </row>
    <row r="7895" spans="1:14" ht="16.5" customHeight="1">
      <c r="A7895" s="24">
        <v>8541290000</v>
      </c>
      <c r="B7895" s="25"/>
      <c r="C7895" s="26"/>
      <c r="D7895" s="27"/>
      <c r="E7895" s="27" t="s">
        <v>13611</v>
      </c>
      <c r="F7895" s="27" t="s">
        <v>13612</v>
      </c>
      <c r="G7895" s="28" t="s">
        <v>173</v>
      </c>
      <c r="H7895" s="27" t="s">
        <v>174</v>
      </c>
      <c r="I7895" s="118" t="s">
        <v>13613</v>
      </c>
      <c r="J7895" s="29">
        <v>36.36</v>
      </c>
      <c r="K7895" s="28" t="s">
        <v>162</v>
      </c>
      <c r="L7895" s="27" t="s">
        <v>416</v>
      </c>
      <c r="M7895" s="27" t="s">
        <v>164</v>
      </c>
      <c r="N7895" s="27" t="s">
        <v>18081</v>
      </c>
    </row>
    <row r="7896" spans="1:14" ht="16.5" customHeight="1">
      <c r="A7896" s="24">
        <v>8541290000</v>
      </c>
      <c r="B7896" s="25"/>
      <c r="C7896" s="26"/>
      <c r="D7896" s="27"/>
      <c r="E7896" s="27" t="s">
        <v>13611</v>
      </c>
      <c r="F7896" s="27" t="s">
        <v>13614</v>
      </c>
      <c r="G7896" s="28" t="s">
        <v>173</v>
      </c>
      <c r="H7896" s="27" t="s">
        <v>174</v>
      </c>
      <c r="I7896" s="118" t="s">
        <v>13615</v>
      </c>
      <c r="J7896" s="29">
        <v>85.41</v>
      </c>
      <c r="K7896" s="28" t="s">
        <v>162</v>
      </c>
      <c r="L7896" s="27" t="s">
        <v>137</v>
      </c>
      <c r="M7896" s="27" t="s">
        <v>164</v>
      </c>
      <c r="N7896" s="27" t="s">
        <v>523</v>
      </c>
    </row>
    <row r="7897" spans="1:14" ht="16.5" customHeight="1" thickBot="1">
      <c r="A7897" s="24">
        <v>8541290000</v>
      </c>
      <c r="B7897" s="25"/>
      <c r="C7897" s="26"/>
      <c r="D7897" s="27"/>
      <c r="E7897" s="27" t="s">
        <v>13611</v>
      </c>
      <c r="F7897" s="27" t="s">
        <v>13616</v>
      </c>
      <c r="G7897" s="28" t="s">
        <v>173</v>
      </c>
      <c r="H7897" s="27" t="s">
        <v>174</v>
      </c>
      <c r="I7897" s="118" t="s">
        <v>13617</v>
      </c>
      <c r="J7897" s="29">
        <v>460.8</v>
      </c>
      <c r="K7897" s="28" t="s">
        <v>162</v>
      </c>
      <c r="L7897" s="27" t="s">
        <v>10594</v>
      </c>
      <c r="M7897" s="27" t="s">
        <v>164</v>
      </c>
      <c r="N7897" s="27" t="s">
        <v>18081</v>
      </c>
    </row>
    <row r="7898" spans="1:14" ht="16.5" customHeight="1" thickTop="1" thickBot="1">
      <c r="A7898" s="30">
        <v>8542319010</v>
      </c>
      <c r="B7898" s="25"/>
      <c r="C7898" s="26"/>
      <c r="D7898" s="27"/>
      <c r="E7898" s="27" t="s">
        <v>602</v>
      </c>
      <c r="F7898" s="27" t="s">
        <v>13618</v>
      </c>
      <c r="G7898" s="28" t="s">
        <v>173</v>
      </c>
      <c r="H7898" s="27" t="s">
        <v>174</v>
      </c>
      <c r="I7898" s="118" t="s">
        <v>13619</v>
      </c>
      <c r="J7898" s="29">
        <v>393.15</v>
      </c>
      <c r="K7898" s="28" t="s">
        <v>162</v>
      </c>
      <c r="L7898" s="27" t="s">
        <v>7045</v>
      </c>
      <c r="M7898" s="27" t="s">
        <v>164</v>
      </c>
      <c r="N7898" s="27" t="s">
        <v>9740</v>
      </c>
    </row>
    <row r="7899" spans="1:14" ht="16.5" customHeight="1" thickTop="1" thickBot="1">
      <c r="A7899" s="30">
        <v>8542319010</v>
      </c>
      <c r="B7899" s="25"/>
      <c r="C7899" s="26"/>
      <c r="D7899" s="27"/>
      <c r="E7899" s="27" t="s">
        <v>13620</v>
      </c>
      <c r="F7899" s="27" t="s">
        <v>13621</v>
      </c>
      <c r="G7899" s="28" t="s">
        <v>173</v>
      </c>
      <c r="H7899" s="27" t="s">
        <v>174</v>
      </c>
      <c r="I7899" s="118" t="s">
        <v>10363</v>
      </c>
      <c r="J7899" s="29">
        <v>193.2</v>
      </c>
      <c r="K7899" s="28" t="s">
        <v>162</v>
      </c>
      <c r="L7899" s="27" t="s">
        <v>7045</v>
      </c>
      <c r="M7899" s="27" t="s">
        <v>164</v>
      </c>
      <c r="N7899" s="27" t="s">
        <v>9740</v>
      </c>
    </row>
    <row r="7900" spans="1:14" ht="16.5" customHeight="1" thickTop="1" thickBot="1">
      <c r="A7900" s="30">
        <v>8542319010</v>
      </c>
      <c r="B7900" s="25"/>
      <c r="C7900" s="26"/>
      <c r="D7900" s="27"/>
      <c r="E7900" s="27" t="s">
        <v>602</v>
      </c>
      <c r="F7900" s="27" t="s">
        <v>13622</v>
      </c>
      <c r="G7900" s="28" t="s">
        <v>173</v>
      </c>
      <c r="H7900" s="27" t="s">
        <v>174</v>
      </c>
      <c r="I7900" s="118" t="s">
        <v>8259</v>
      </c>
      <c r="J7900" s="29">
        <v>184.24</v>
      </c>
      <c r="K7900" s="28" t="s">
        <v>162</v>
      </c>
      <c r="L7900" s="27" t="s">
        <v>416</v>
      </c>
      <c r="M7900" s="27" t="s">
        <v>164</v>
      </c>
      <c r="N7900" s="27" t="s">
        <v>18081</v>
      </c>
    </row>
    <row r="7901" spans="1:14" ht="16.5" customHeight="1" thickTop="1" thickBot="1">
      <c r="A7901" s="30">
        <v>8542319010</v>
      </c>
      <c r="B7901" s="25"/>
      <c r="C7901" s="26"/>
      <c r="D7901" s="27"/>
      <c r="E7901" s="27" t="s">
        <v>13623</v>
      </c>
      <c r="F7901" s="27" t="s">
        <v>13624</v>
      </c>
      <c r="G7901" s="28" t="s">
        <v>173</v>
      </c>
      <c r="H7901" s="27" t="s">
        <v>174</v>
      </c>
      <c r="I7901" s="118" t="s">
        <v>13625</v>
      </c>
      <c r="J7901" s="29">
        <v>36</v>
      </c>
      <c r="K7901" s="28" t="s">
        <v>162</v>
      </c>
      <c r="L7901" s="27" t="s">
        <v>134</v>
      </c>
      <c r="M7901" s="27" t="s">
        <v>164</v>
      </c>
      <c r="N7901" s="27" t="s">
        <v>4101</v>
      </c>
    </row>
    <row r="7902" spans="1:14" ht="16.5" customHeight="1" thickTop="1" thickBot="1">
      <c r="A7902" s="30">
        <v>8542319010</v>
      </c>
      <c r="B7902" s="25"/>
      <c r="C7902" s="26"/>
      <c r="D7902" s="27"/>
      <c r="E7902" s="27" t="s">
        <v>602</v>
      </c>
      <c r="F7902" s="27" t="s">
        <v>13626</v>
      </c>
      <c r="G7902" s="28" t="s">
        <v>173</v>
      </c>
      <c r="H7902" s="27" t="s">
        <v>174</v>
      </c>
      <c r="I7902" s="118" t="s">
        <v>13627</v>
      </c>
      <c r="J7902" s="29">
        <v>4270</v>
      </c>
      <c r="K7902" s="28" t="s">
        <v>162</v>
      </c>
      <c r="L7902" s="27" t="s">
        <v>134</v>
      </c>
      <c r="M7902" s="27" t="s">
        <v>164</v>
      </c>
      <c r="N7902" s="27" t="s">
        <v>4101</v>
      </c>
    </row>
    <row r="7903" spans="1:14" ht="16.5" customHeight="1" thickTop="1" thickBot="1">
      <c r="A7903" s="30">
        <v>8542319010</v>
      </c>
      <c r="B7903" s="25"/>
      <c r="C7903" s="26"/>
      <c r="D7903" s="27"/>
      <c r="E7903" s="27" t="s">
        <v>8630</v>
      </c>
      <c r="F7903" s="27" t="s">
        <v>13628</v>
      </c>
      <c r="G7903" s="28" t="s">
        <v>173</v>
      </c>
      <c r="H7903" s="27" t="s">
        <v>174</v>
      </c>
      <c r="I7903" s="118" t="s">
        <v>13629</v>
      </c>
      <c r="J7903" s="29">
        <v>15.5</v>
      </c>
      <c r="K7903" s="28" t="s">
        <v>162</v>
      </c>
      <c r="L7903" s="27" t="s">
        <v>134</v>
      </c>
      <c r="M7903" s="27" t="s">
        <v>164</v>
      </c>
      <c r="N7903" s="27" t="s">
        <v>4101</v>
      </c>
    </row>
    <row r="7904" spans="1:14" ht="16.5" customHeight="1" thickTop="1" thickBot="1">
      <c r="A7904" s="30">
        <v>8542319010</v>
      </c>
      <c r="B7904" s="25"/>
      <c r="C7904" s="26"/>
      <c r="D7904" s="27"/>
      <c r="E7904" s="27" t="s">
        <v>13630</v>
      </c>
      <c r="F7904" s="27" t="s">
        <v>13631</v>
      </c>
      <c r="G7904" s="28" t="s">
        <v>297</v>
      </c>
      <c r="H7904" s="27" t="s">
        <v>298</v>
      </c>
      <c r="I7904" s="118" t="s">
        <v>13632</v>
      </c>
      <c r="J7904" s="29">
        <v>681.34</v>
      </c>
      <c r="K7904" s="28" t="s">
        <v>162</v>
      </c>
      <c r="L7904" s="27" t="s">
        <v>134</v>
      </c>
      <c r="M7904" s="27" t="s">
        <v>164</v>
      </c>
      <c r="N7904" s="27" t="s">
        <v>4101</v>
      </c>
    </row>
    <row r="7905" spans="1:14" ht="16.5" customHeight="1" thickTop="1" thickBot="1">
      <c r="A7905" s="30">
        <v>8542319010</v>
      </c>
      <c r="B7905" s="25"/>
      <c r="C7905" s="26"/>
      <c r="D7905" s="27"/>
      <c r="E7905" s="27" t="s">
        <v>602</v>
      </c>
      <c r="F7905" s="27" t="s">
        <v>13633</v>
      </c>
      <c r="G7905" s="28" t="s">
        <v>297</v>
      </c>
      <c r="H7905" s="27" t="s">
        <v>298</v>
      </c>
      <c r="I7905" s="118" t="s">
        <v>13634</v>
      </c>
      <c r="J7905" s="29">
        <v>42.24</v>
      </c>
      <c r="K7905" s="28" t="s">
        <v>162</v>
      </c>
      <c r="L7905" s="27" t="s">
        <v>134</v>
      </c>
      <c r="M7905" s="27" t="s">
        <v>164</v>
      </c>
      <c r="N7905" s="27" t="s">
        <v>4101</v>
      </c>
    </row>
    <row r="7906" spans="1:14" ht="16.5" customHeight="1" thickTop="1" thickBot="1">
      <c r="A7906" s="30">
        <v>8542319010</v>
      </c>
      <c r="B7906" s="25"/>
      <c r="C7906" s="26"/>
      <c r="D7906" s="27"/>
      <c r="E7906" s="27" t="s">
        <v>602</v>
      </c>
      <c r="F7906" s="27" t="s">
        <v>13635</v>
      </c>
      <c r="G7906" s="28" t="s">
        <v>297</v>
      </c>
      <c r="H7906" s="27" t="s">
        <v>298</v>
      </c>
      <c r="I7906" s="118" t="s">
        <v>13636</v>
      </c>
      <c r="J7906" s="29">
        <v>364.69</v>
      </c>
      <c r="K7906" s="28" t="s">
        <v>162</v>
      </c>
      <c r="L7906" s="27" t="s">
        <v>134</v>
      </c>
      <c r="M7906" s="27" t="s">
        <v>164</v>
      </c>
      <c r="N7906" s="27" t="s">
        <v>4101</v>
      </c>
    </row>
    <row r="7907" spans="1:14" ht="16.5" customHeight="1" thickTop="1" thickBot="1">
      <c r="A7907" s="30">
        <v>8542319010</v>
      </c>
      <c r="B7907" s="25"/>
      <c r="C7907" s="26"/>
      <c r="D7907" s="27"/>
      <c r="E7907" s="27" t="s">
        <v>602</v>
      </c>
      <c r="F7907" s="27" t="s">
        <v>13637</v>
      </c>
      <c r="G7907" s="28" t="s">
        <v>243</v>
      </c>
      <c r="H7907" s="27" t="s">
        <v>244</v>
      </c>
      <c r="I7907" s="118" t="s">
        <v>11798</v>
      </c>
      <c r="J7907" s="29">
        <v>368.68</v>
      </c>
      <c r="K7907" s="28" t="s">
        <v>162</v>
      </c>
      <c r="L7907" s="27" t="s">
        <v>648</v>
      </c>
      <c r="M7907" s="27" t="s">
        <v>164</v>
      </c>
      <c r="N7907" s="27" t="s">
        <v>11042</v>
      </c>
    </row>
    <row r="7908" spans="1:14" ht="16.5" customHeight="1" thickTop="1" thickBot="1">
      <c r="A7908" s="30">
        <v>8542319010</v>
      </c>
      <c r="B7908" s="25"/>
      <c r="C7908" s="26"/>
      <c r="D7908" s="27"/>
      <c r="E7908" s="27" t="s">
        <v>1328</v>
      </c>
      <c r="F7908" s="27" t="s">
        <v>13638</v>
      </c>
      <c r="G7908" s="28" t="s">
        <v>243</v>
      </c>
      <c r="H7908" s="27" t="s">
        <v>244</v>
      </c>
      <c r="I7908" s="118" t="s">
        <v>13639</v>
      </c>
      <c r="J7908" s="29">
        <v>23494.02</v>
      </c>
      <c r="K7908" s="28" t="s">
        <v>162</v>
      </c>
      <c r="L7908" s="27" t="s">
        <v>580</v>
      </c>
      <c r="M7908" s="27" t="s">
        <v>164</v>
      </c>
      <c r="N7908" s="27" t="s">
        <v>10753</v>
      </c>
    </row>
    <row r="7909" spans="1:14" ht="16.5" customHeight="1" thickTop="1" thickBot="1">
      <c r="A7909" s="30">
        <v>8542319010</v>
      </c>
      <c r="B7909" s="25"/>
      <c r="C7909" s="26"/>
      <c r="D7909" s="27"/>
      <c r="E7909" s="27" t="s">
        <v>602</v>
      </c>
      <c r="F7909" s="27" t="s">
        <v>13640</v>
      </c>
      <c r="G7909" s="28" t="s">
        <v>243</v>
      </c>
      <c r="H7909" s="27" t="s">
        <v>244</v>
      </c>
      <c r="I7909" s="118" t="s">
        <v>13641</v>
      </c>
      <c r="J7909" s="29">
        <v>2.8</v>
      </c>
      <c r="K7909" s="28" t="s">
        <v>162</v>
      </c>
      <c r="L7909" s="27" t="s">
        <v>580</v>
      </c>
      <c r="M7909" s="27" t="s">
        <v>164</v>
      </c>
      <c r="N7909" s="27" t="s">
        <v>10753</v>
      </c>
    </row>
    <row r="7910" spans="1:14" ht="16.5" customHeight="1" thickTop="1" thickBot="1">
      <c r="A7910" s="30">
        <v>8542319010</v>
      </c>
      <c r="B7910" s="25"/>
      <c r="C7910" s="26"/>
      <c r="D7910" s="27"/>
      <c r="E7910" s="27" t="s">
        <v>611</v>
      </c>
      <c r="F7910" s="27" t="s">
        <v>10840</v>
      </c>
      <c r="G7910" s="28" t="s">
        <v>159</v>
      </c>
      <c r="H7910" s="27" t="s">
        <v>160</v>
      </c>
      <c r="I7910" s="118" t="s">
        <v>7073</v>
      </c>
      <c r="J7910" s="29">
        <v>1700</v>
      </c>
      <c r="K7910" s="28" t="s">
        <v>162</v>
      </c>
      <c r="L7910" s="27" t="s">
        <v>10594</v>
      </c>
      <c r="M7910" s="27" t="s">
        <v>164</v>
      </c>
      <c r="N7910" s="27" t="s">
        <v>18081</v>
      </c>
    </row>
    <row r="7911" spans="1:14" ht="16.5" customHeight="1" thickTop="1" thickBot="1">
      <c r="A7911" s="30">
        <v>8542319010</v>
      </c>
      <c r="B7911" s="25"/>
      <c r="C7911" s="26"/>
      <c r="D7911" s="27"/>
      <c r="E7911" s="27" t="s">
        <v>8712</v>
      </c>
      <c r="F7911" s="27" t="s">
        <v>13642</v>
      </c>
      <c r="G7911" s="28" t="s">
        <v>159</v>
      </c>
      <c r="H7911" s="27" t="s">
        <v>160</v>
      </c>
      <c r="I7911" s="118" t="s">
        <v>13643</v>
      </c>
      <c r="J7911" s="29">
        <v>502.56</v>
      </c>
      <c r="K7911" s="28" t="s">
        <v>162</v>
      </c>
      <c r="L7911" s="27" t="s">
        <v>614</v>
      </c>
      <c r="M7911" s="27" t="s">
        <v>164</v>
      </c>
      <c r="N7911" s="27" t="s">
        <v>18096</v>
      </c>
    </row>
    <row r="7912" spans="1:14" ht="16.5" customHeight="1" thickTop="1" thickBot="1">
      <c r="A7912" s="30">
        <v>8542323100</v>
      </c>
      <c r="B7912" s="25"/>
      <c r="C7912" s="26"/>
      <c r="D7912" s="27"/>
      <c r="E7912" s="27" t="s">
        <v>13644</v>
      </c>
      <c r="F7912" s="27" t="s">
        <v>12283</v>
      </c>
      <c r="G7912" s="28" t="s">
        <v>297</v>
      </c>
      <c r="H7912" s="27" t="s">
        <v>298</v>
      </c>
      <c r="I7912" s="118" t="s">
        <v>12284</v>
      </c>
      <c r="J7912" s="29">
        <v>131.76</v>
      </c>
      <c r="K7912" s="28" t="s">
        <v>162</v>
      </c>
      <c r="L7912" s="27" t="s">
        <v>580</v>
      </c>
      <c r="M7912" s="27" t="s">
        <v>164</v>
      </c>
      <c r="N7912" s="27" t="s">
        <v>10753</v>
      </c>
    </row>
    <row r="7913" spans="1:14" ht="16.5" customHeight="1" thickTop="1" thickBot="1">
      <c r="A7913" s="30">
        <v>8542339000</v>
      </c>
      <c r="B7913" s="25"/>
      <c r="C7913" s="26"/>
      <c r="D7913" s="27"/>
      <c r="E7913" s="27" t="s">
        <v>9864</v>
      </c>
      <c r="F7913" s="27" t="s">
        <v>13645</v>
      </c>
      <c r="G7913" s="28" t="s">
        <v>297</v>
      </c>
      <c r="H7913" s="27" t="s">
        <v>298</v>
      </c>
      <c r="I7913" s="118" t="s">
        <v>13646</v>
      </c>
      <c r="J7913" s="29">
        <v>1952</v>
      </c>
      <c r="K7913" s="28" t="s">
        <v>162</v>
      </c>
      <c r="L7913" s="27" t="s">
        <v>114</v>
      </c>
      <c r="M7913" s="27" t="s">
        <v>164</v>
      </c>
      <c r="N7913" s="27" t="s">
        <v>11042</v>
      </c>
    </row>
    <row r="7914" spans="1:14" ht="16.5" customHeight="1" thickTop="1" thickBot="1">
      <c r="A7914" s="30">
        <v>8542339000</v>
      </c>
      <c r="B7914" s="25"/>
      <c r="C7914" s="26"/>
      <c r="D7914" s="27"/>
      <c r="E7914" s="27" t="s">
        <v>794</v>
      </c>
      <c r="F7914" s="27" t="s">
        <v>6653</v>
      </c>
      <c r="G7914" s="28" t="s">
        <v>297</v>
      </c>
      <c r="H7914" s="27" t="s">
        <v>298</v>
      </c>
      <c r="I7914" s="118" t="s">
        <v>6654</v>
      </c>
      <c r="J7914" s="29">
        <v>3</v>
      </c>
      <c r="K7914" s="28" t="s">
        <v>162</v>
      </c>
      <c r="L7914" s="27" t="s">
        <v>134</v>
      </c>
      <c r="M7914" s="27" t="s">
        <v>164</v>
      </c>
      <c r="N7914" s="27" t="s">
        <v>4101</v>
      </c>
    </row>
    <row r="7915" spans="1:14" ht="16.5" customHeight="1" thickTop="1" thickBot="1">
      <c r="A7915" s="30">
        <v>8542339000</v>
      </c>
      <c r="B7915" s="25"/>
      <c r="C7915" s="26"/>
      <c r="D7915" s="27"/>
      <c r="E7915" s="27" t="s">
        <v>794</v>
      </c>
      <c r="F7915" s="27" t="s">
        <v>5058</v>
      </c>
      <c r="G7915" s="28" t="s">
        <v>243</v>
      </c>
      <c r="H7915" s="27" t="s">
        <v>244</v>
      </c>
      <c r="I7915" s="118" t="s">
        <v>5059</v>
      </c>
      <c r="J7915" s="29">
        <v>23.37</v>
      </c>
      <c r="K7915" s="28" t="s">
        <v>162</v>
      </c>
      <c r="L7915" s="27" t="s">
        <v>528</v>
      </c>
      <c r="M7915" s="27" t="s">
        <v>164</v>
      </c>
      <c r="N7915" s="27" t="s">
        <v>18090</v>
      </c>
    </row>
    <row r="7916" spans="1:14" ht="16.5" customHeight="1" thickTop="1" thickBot="1">
      <c r="A7916" s="30">
        <v>8542339000</v>
      </c>
      <c r="B7916" s="25"/>
      <c r="C7916" s="26"/>
      <c r="D7916" s="27"/>
      <c r="E7916" s="27" t="s">
        <v>794</v>
      </c>
      <c r="F7916" s="27" t="s">
        <v>13647</v>
      </c>
      <c r="G7916" s="28" t="s">
        <v>243</v>
      </c>
      <c r="H7916" s="27" t="s">
        <v>244</v>
      </c>
      <c r="I7916" s="118" t="s">
        <v>13648</v>
      </c>
      <c r="J7916" s="29">
        <v>939.47</v>
      </c>
      <c r="K7916" s="28" t="s">
        <v>162</v>
      </c>
      <c r="L7916" s="27" t="s">
        <v>114</v>
      </c>
      <c r="M7916" s="27" t="s">
        <v>164</v>
      </c>
      <c r="N7916" s="27" t="s">
        <v>11042</v>
      </c>
    </row>
    <row r="7917" spans="1:14" ht="16.5" customHeight="1" thickTop="1" thickBot="1">
      <c r="A7917" s="30">
        <v>8542399010</v>
      </c>
      <c r="B7917" s="25"/>
      <c r="C7917" s="26"/>
      <c r="D7917" s="27"/>
      <c r="E7917" s="27" t="s">
        <v>13649</v>
      </c>
      <c r="F7917" s="27" t="s">
        <v>13650</v>
      </c>
      <c r="G7917" s="28" t="s">
        <v>173</v>
      </c>
      <c r="H7917" s="27" t="s">
        <v>174</v>
      </c>
      <c r="I7917" s="118" t="s">
        <v>13651</v>
      </c>
      <c r="J7917" s="29">
        <v>34.4</v>
      </c>
      <c r="K7917" s="28" t="s">
        <v>162</v>
      </c>
      <c r="L7917" s="27" t="s">
        <v>13652</v>
      </c>
      <c r="M7917" s="27" t="s">
        <v>164</v>
      </c>
      <c r="N7917" s="27" t="s">
        <v>18453</v>
      </c>
    </row>
    <row r="7918" spans="1:14" ht="16.5" customHeight="1" thickTop="1" thickBot="1">
      <c r="A7918" s="30">
        <v>8542399010</v>
      </c>
      <c r="B7918" s="25"/>
      <c r="C7918" s="26"/>
      <c r="D7918" s="27"/>
      <c r="E7918" s="27" t="s">
        <v>649</v>
      </c>
      <c r="F7918" s="27" t="s">
        <v>13653</v>
      </c>
      <c r="G7918" s="28" t="s">
        <v>292</v>
      </c>
      <c r="H7918" s="27" t="s">
        <v>293</v>
      </c>
      <c r="I7918" s="118" t="s">
        <v>13654</v>
      </c>
      <c r="J7918" s="29">
        <v>34.200000000000003</v>
      </c>
      <c r="K7918" s="28" t="s">
        <v>162</v>
      </c>
      <c r="L7918" s="27" t="s">
        <v>236</v>
      </c>
      <c r="M7918" s="27" t="s">
        <v>164</v>
      </c>
      <c r="N7918" s="27" t="s">
        <v>18068</v>
      </c>
    </row>
    <row r="7919" spans="1:14" ht="16.5" customHeight="1" thickTop="1" thickBot="1">
      <c r="A7919" s="30">
        <v>8542399010</v>
      </c>
      <c r="B7919" s="25"/>
      <c r="C7919" s="26"/>
      <c r="D7919" s="27"/>
      <c r="E7919" s="27" t="s">
        <v>12336</v>
      </c>
      <c r="F7919" s="27" t="s">
        <v>13655</v>
      </c>
      <c r="G7919" s="28" t="s">
        <v>297</v>
      </c>
      <c r="H7919" s="27" t="s">
        <v>298</v>
      </c>
      <c r="I7919" s="118" t="s">
        <v>13656</v>
      </c>
      <c r="J7919" s="29">
        <v>426</v>
      </c>
      <c r="K7919" s="28" t="s">
        <v>162</v>
      </c>
      <c r="L7919" s="27" t="s">
        <v>648</v>
      </c>
      <c r="M7919" s="27" t="s">
        <v>164</v>
      </c>
      <c r="N7919" s="27" t="s">
        <v>11042</v>
      </c>
    </row>
    <row r="7920" spans="1:14" ht="16.5" customHeight="1" thickTop="1" thickBot="1">
      <c r="A7920" s="30">
        <v>8542399010</v>
      </c>
      <c r="B7920" s="25"/>
      <c r="C7920" s="26"/>
      <c r="D7920" s="27"/>
      <c r="E7920" s="27" t="s">
        <v>7184</v>
      </c>
      <c r="F7920" s="27" t="s">
        <v>13657</v>
      </c>
      <c r="G7920" s="28" t="s">
        <v>297</v>
      </c>
      <c r="H7920" s="27" t="s">
        <v>298</v>
      </c>
      <c r="I7920" s="118" t="s">
        <v>13658</v>
      </c>
      <c r="J7920" s="29">
        <v>158.82</v>
      </c>
      <c r="K7920" s="28" t="s">
        <v>162</v>
      </c>
      <c r="L7920" s="27" t="s">
        <v>134</v>
      </c>
      <c r="M7920" s="27" t="s">
        <v>164</v>
      </c>
      <c r="N7920" s="27" t="s">
        <v>4101</v>
      </c>
    </row>
    <row r="7921" spans="1:14" ht="16.5" customHeight="1" thickTop="1" thickBot="1">
      <c r="A7921" s="30">
        <v>8542399010</v>
      </c>
      <c r="B7921" s="25"/>
      <c r="C7921" s="26"/>
      <c r="D7921" s="27"/>
      <c r="E7921" s="27" t="s">
        <v>664</v>
      </c>
      <c r="F7921" s="27" t="s">
        <v>13659</v>
      </c>
      <c r="G7921" s="28" t="s">
        <v>297</v>
      </c>
      <c r="H7921" s="27" t="s">
        <v>298</v>
      </c>
      <c r="I7921" s="118" t="s">
        <v>3862</v>
      </c>
      <c r="J7921" s="29">
        <v>1283.32</v>
      </c>
      <c r="K7921" s="28" t="s">
        <v>162</v>
      </c>
      <c r="L7921" s="27" t="s">
        <v>134</v>
      </c>
      <c r="M7921" s="27" t="s">
        <v>164</v>
      </c>
      <c r="N7921" s="27" t="s">
        <v>4101</v>
      </c>
    </row>
    <row r="7922" spans="1:14" ht="16.5" customHeight="1" thickTop="1" thickBot="1">
      <c r="A7922" s="30">
        <v>8542399010</v>
      </c>
      <c r="B7922" s="25"/>
      <c r="C7922" s="26"/>
      <c r="D7922" s="27"/>
      <c r="E7922" s="27" t="s">
        <v>5076</v>
      </c>
      <c r="F7922" s="27" t="s">
        <v>8694</v>
      </c>
      <c r="G7922" s="28" t="s">
        <v>297</v>
      </c>
      <c r="H7922" s="27" t="s">
        <v>298</v>
      </c>
      <c r="I7922" s="118" t="s">
        <v>8695</v>
      </c>
      <c r="J7922" s="29">
        <v>552</v>
      </c>
      <c r="K7922" s="28" t="s">
        <v>162</v>
      </c>
      <c r="L7922" s="27" t="s">
        <v>134</v>
      </c>
      <c r="M7922" s="27" t="s">
        <v>164</v>
      </c>
      <c r="N7922" s="27" t="s">
        <v>4101</v>
      </c>
    </row>
    <row r="7923" spans="1:14" ht="16.5" customHeight="1" thickTop="1" thickBot="1">
      <c r="A7923" s="30">
        <v>8542399010</v>
      </c>
      <c r="B7923" s="25"/>
      <c r="C7923" s="26"/>
      <c r="D7923" s="27"/>
      <c r="E7923" s="27" t="s">
        <v>13660</v>
      </c>
      <c r="F7923" s="27" t="s">
        <v>3328</v>
      </c>
      <c r="G7923" s="28" t="s">
        <v>297</v>
      </c>
      <c r="H7923" s="27" t="s">
        <v>298</v>
      </c>
      <c r="I7923" s="118" t="s">
        <v>3329</v>
      </c>
      <c r="J7923" s="29">
        <v>166.46</v>
      </c>
      <c r="K7923" s="28" t="s">
        <v>162</v>
      </c>
      <c r="L7923" s="27" t="s">
        <v>416</v>
      </c>
      <c r="M7923" s="27" t="s">
        <v>164</v>
      </c>
      <c r="N7923" s="27" t="s">
        <v>18081</v>
      </c>
    </row>
    <row r="7924" spans="1:14" ht="16.5" customHeight="1" thickTop="1" thickBot="1">
      <c r="A7924" s="30">
        <v>8542399010</v>
      </c>
      <c r="B7924" s="25"/>
      <c r="C7924" s="26"/>
      <c r="D7924" s="27"/>
      <c r="E7924" s="27" t="s">
        <v>661</v>
      </c>
      <c r="F7924" s="27" t="s">
        <v>13661</v>
      </c>
      <c r="G7924" s="28" t="s">
        <v>297</v>
      </c>
      <c r="H7924" s="27" t="s">
        <v>298</v>
      </c>
      <c r="I7924" s="118" t="s">
        <v>7553</v>
      </c>
      <c r="J7924" s="29">
        <v>46042.8</v>
      </c>
      <c r="K7924" s="28" t="s">
        <v>162</v>
      </c>
      <c r="L7924" s="27" t="s">
        <v>416</v>
      </c>
      <c r="M7924" s="27" t="s">
        <v>164</v>
      </c>
      <c r="N7924" s="27" t="s">
        <v>18081</v>
      </c>
    </row>
    <row r="7925" spans="1:14" ht="16.5" customHeight="1" thickTop="1" thickBot="1">
      <c r="A7925" s="30">
        <v>8542399010</v>
      </c>
      <c r="B7925" s="25"/>
      <c r="C7925" s="26"/>
      <c r="D7925" s="27"/>
      <c r="E7925" s="27" t="s">
        <v>13662</v>
      </c>
      <c r="F7925" s="27" t="s">
        <v>13663</v>
      </c>
      <c r="G7925" s="28" t="s">
        <v>297</v>
      </c>
      <c r="H7925" s="27" t="s">
        <v>298</v>
      </c>
      <c r="I7925" s="118" t="s">
        <v>13664</v>
      </c>
      <c r="J7925" s="29">
        <v>14.08</v>
      </c>
      <c r="K7925" s="28" t="s">
        <v>162</v>
      </c>
      <c r="L7925" s="27" t="s">
        <v>134</v>
      </c>
      <c r="M7925" s="27" t="s">
        <v>164</v>
      </c>
      <c r="N7925" s="27" t="s">
        <v>4101</v>
      </c>
    </row>
    <row r="7926" spans="1:14" ht="16.5" customHeight="1" thickTop="1" thickBot="1">
      <c r="A7926" s="30">
        <v>8542399010</v>
      </c>
      <c r="B7926" s="25"/>
      <c r="C7926" s="26"/>
      <c r="D7926" s="27"/>
      <c r="E7926" s="27" t="s">
        <v>13665</v>
      </c>
      <c r="F7926" s="27" t="s">
        <v>13666</v>
      </c>
      <c r="G7926" s="28" t="s">
        <v>243</v>
      </c>
      <c r="H7926" s="27" t="s">
        <v>244</v>
      </c>
      <c r="I7926" s="118" t="s">
        <v>3864</v>
      </c>
      <c r="J7926" s="29">
        <v>30225</v>
      </c>
      <c r="K7926" s="28" t="s">
        <v>162</v>
      </c>
      <c r="L7926" s="27" t="s">
        <v>648</v>
      </c>
      <c r="M7926" s="27" t="s">
        <v>164</v>
      </c>
      <c r="N7926" s="27" t="s">
        <v>11042</v>
      </c>
    </row>
    <row r="7927" spans="1:14" ht="16.5" customHeight="1" thickTop="1" thickBot="1">
      <c r="A7927" s="30">
        <v>8542399010</v>
      </c>
      <c r="B7927" s="25"/>
      <c r="C7927" s="26"/>
      <c r="D7927" s="27"/>
      <c r="E7927" s="27" t="s">
        <v>800</v>
      </c>
      <c r="F7927" s="27" t="s">
        <v>13667</v>
      </c>
      <c r="G7927" s="28" t="s">
        <v>243</v>
      </c>
      <c r="H7927" s="27" t="s">
        <v>244</v>
      </c>
      <c r="I7927" s="118" t="s">
        <v>12440</v>
      </c>
      <c r="J7927" s="29">
        <v>66.510000000000005</v>
      </c>
      <c r="K7927" s="28" t="s">
        <v>162</v>
      </c>
      <c r="L7927" s="27" t="s">
        <v>648</v>
      </c>
      <c r="M7927" s="27" t="s">
        <v>164</v>
      </c>
      <c r="N7927" s="27" t="s">
        <v>11042</v>
      </c>
    </row>
    <row r="7928" spans="1:14" ht="16.5" customHeight="1" thickTop="1" thickBot="1">
      <c r="A7928" s="24">
        <v>8548009000</v>
      </c>
      <c r="B7928" s="25"/>
      <c r="C7928" s="26">
        <v>0.05</v>
      </c>
      <c r="D7928" s="27"/>
      <c r="E7928" s="27" t="s">
        <v>13353</v>
      </c>
      <c r="F7928" s="27" t="s">
        <v>13668</v>
      </c>
      <c r="G7928" s="28" t="s">
        <v>282</v>
      </c>
      <c r="H7928" s="27" t="s">
        <v>283</v>
      </c>
      <c r="I7928" s="118" t="s">
        <v>13669</v>
      </c>
      <c r="J7928" s="29">
        <v>41.63</v>
      </c>
      <c r="K7928" s="28" t="s">
        <v>162</v>
      </c>
      <c r="L7928" s="27" t="s">
        <v>218</v>
      </c>
      <c r="M7928" s="27" t="s">
        <v>164</v>
      </c>
      <c r="N7928" s="27" t="s">
        <v>18066</v>
      </c>
    </row>
    <row r="7929" spans="1:14" ht="16.5" customHeight="1" thickTop="1" thickBot="1">
      <c r="A7929" s="32">
        <v>9031803400</v>
      </c>
      <c r="B7929" s="25"/>
      <c r="C7929" s="26"/>
      <c r="D7929" s="27"/>
      <c r="E7929" s="27" t="s">
        <v>12489</v>
      </c>
      <c r="F7929" s="27" t="s">
        <v>13670</v>
      </c>
      <c r="G7929" s="28" t="s">
        <v>282</v>
      </c>
      <c r="H7929" s="27" t="s">
        <v>283</v>
      </c>
      <c r="I7929" s="118" t="s">
        <v>13671</v>
      </c>
      <c r="J7929" s="29">
        <v>12499.2</v>
      </c>
      <c r="K7929" s="28" t="s">
        <v>162</v>
      </c>
      <c r="L7929" s="27" t="s">
        <v>2676</v>
      </c>
      <c r="M7929" s="27" t="s">
        <v>164</v>
      </c>
      <c r="N7929" s="27" t="s">
        <v>18171</v>
      </c>
    </row>
    <row r="7930" spans="1:14" ht="16.5" customHeight="1" thickTop="1" thickBot="1">
      <c r="A7930" s="32">
        <v>9031803400</v>
      </c>
      <c r="B7930" s="25"/>
      <c r="C7930" s="26"/>
      <c r="D7930" s="27"/>
      <c r="E7930" s="27" t="s">
        <v>12489</v>
      </c>
      <c r="F7930" s="27" t="s">
        <v>13670</v>
      </c>
      <c r="G7930" s="28" t="s">
        <v>282</v>
      </c>
      <c r="H7930" s="27" t="s">
        <v>283</v>
      </c>
      <c r="I7930" s="118" t="s">
        <v>12491</v>
      </c>
      <c r="J7930" s="29">
        <v>31428.58</v>
      </c>
      <c r="K7930" s="28" t="s">
        <v>162</v>
      </c>
      <c r="L7930" s="27" t="s">
        <v>2676</v>
      </c>
      <c r="M7930" s="27" t="s">
        <v>164</v>
      </c>
      <c r="N7930" s="27" t="s">
        <v>18171</v>
      </c>
    </row>
    <row r="7931" spans="1:14" ht="16.5" customHeight="1" thickTop="1">
      <c r="A7931" s="24">
        <v>8504409100</v>
      </c>
      <c r="B7931" s="25"/>
      <c r="C7931" s="26"/>
      <c r="D7931" s="27"/>
      <c r="E7931" s="27" t="s">
        <v>4166</v>
      </c>
      <c r="F7931" s="27" t="s">
        <v>13672</v>
      </c>
      <c r="G7931" s="28" t="s">
        <v>173</v>
      </c>
      <c r="H7931" s="27" t="s">
        <v>174</v>
      </c>
      <c r="I7931" s="118" t="s">
        <v>13673</v>
      </c>
      <c r="J7931" s="29">
        <v>187.91</v>
      </c>
      <c r="K7931" s="28" t="s">
        <v>162</v>
      </c>
      <c r="L7931" s="27" t="s">
        <v>212</v>
      </c>
      <c r="M7931" s="27" t="s">
        <v>164</v>
      </c>
      <c r="N7931" s="27" t="s">
        <v>18065</v>
      </c>
    </row>
    <row r="7932" spans="1:14" ht="16.5" customHeight="1">
      <c r="A7932" s="24">
        <v>8504409100</v>
      </c>
      <c r="B7932" s="25"/>
      <c r="C7932" s="26"/>
      <c r="D7932" s="27"/>
      <c r="E7932" s="27" t="s">
        <v>4166</v>
      </c>
      <c r="F7932" s="27" t="s">
        <v>9130</v>
      </c>
      <c r="G7932" s="28" t="s">
        <v>173</v>
      </c>
      <c r="H7932" s="27" t="s">
        <v>174</v>
      </c>
      <c r="I7932" s="118" t="s">
        <v>7556</v>
      </c>
      <c r="J7932" s="29">
        <v>49.54</v>
      </c>
      <c r="K7932" s="28" t="s">
        <v>162</v>
      </c>
      <c r="L7932" s="27" t="s">
        <v>13674</v>
      </c>
      <c r="M7932" s="27" t="s">
        <v>164</v>
      </c>
      <c r="N7932" s="27" t="s">
        <v>14548</v>
      </c>
    </row>
    <row r="7933" spans="1:14" ht="16.5" customHeight="1">
      <c r="A7933" s="24">
        <v>8504509500</v>
      </c>
      <c r="B7933" s="25"/>
      <c r="C7933" s="26"/>
      <c r="D7933" s="27"/>
      <c r="E7933" s="27" t="s">
        <v>222</v>
      </c>
      <c r="F7933" s="27" t="s">
        <v>13675</v>
      </c>
      <c r="G7933" s="28" t="s">
        <v>173</v>
      </c>
      <c r="H7933" s="27" t="s">
        <v>174</v>
      </c>
      <c r="I7933" s="118" t="s">
        <v>13676</v>
      </c>
      <c r="J7933" s="29">
        <v>29.88</v>
      </c>
      <c r="K7933" s="28" t="s">
        <v>162</v>
      </c>
      <c r="L7933" s="27" t="s">
        <v>372</v>
      </c>
      <c r="M7933" s="27" t="s">
        <v>164</v>
      </c>
      <c r="N7933" s="27" t="s">
        <v>1383</v>
      </c>
    </row>
    <row r="7934" spans="1:14" ht="16.5" customHeight="1">
      <c r="A7934" s="24">
        <v>8504509500</v>
      </c>
      <c r="B7934" s="25"/>
      <c r="C7934" s="26"/>
      <c r="D7934" s="27"/>
      <c r="E7934" s="27" t="s">
        <v>222</v>
      </c>
      <c r="F7934" s="27" t="s">
        <v>13677</v>
      </c>
      <c r="G7934" s="28" t="s">
        <v>173</v>
      </c>
      <c r="H7934" s="27" t="s">
        <v>174</v>
      </c>
      <c r="I7934" s="118" t="s">
        <v>13678</v>
      </c>
      <c r="J7934" s="29">
        <v>14.04</v>
      </c>
      <c r="K7934" s="28" t="s">
        <v>162</v>
      </c>
      <c r="L7934" s="27" t="s">
        <v>372</v>
      </c>
      <c r="M7934" s="27" t="s">
        <v>164</v>
      </c>
      <c r="N7934" s="27" t="s">
        <v>1383</v>
      </c>
    </row>
    <row r="7935" spans="1:14" ht="16.5" customHeight="1">
      <c r="A7935" s="24">
        <v>8504509500</v>
      </c>
      <c r="B7935" s="25"/>
      <c r="C7935" s="26"/>
      <c r="D7935" s="27"/>
      <c r="E7935" s="27" t="s">
        <v>222</v>
      </c>
      <c r="F7935" s="27" t="s">
        <v>13679</v>
      </c>
      <c r="G7935" s="28" t="s">
        <v>173</v>
      </c>
      <c r="H7935" s="27" t="s">
        <v>174</v>
      </c>
      <c r="I7935" s="118" t="s">
        <v>13680</v>
      </c>
      <c r="J7935" s="29">
        <v>20</v>
      </c>
      <c r="K7935" s="28" t="s">
        <v>162</v>
      </c>
      <c r="L7935" s="27" t="s">
        <v>372</v>
      </c>
      <c r="M7935" s="27" t="s">
        <v>164</v>
      </c>
      <c r="N7935" s="27" t="s">
        <v>1383</v>
      </c>
    </row>
    <row r="7936" spans="1:14" ht="16.5" customHeight="1">
      <c r="A7936" s="24">
        <v>8504509500</v>
      </c>
      <c r="B7936" s="25"/>
      <c r="C7936" s="26"/>
      <c r="D7936" s="27"/>
      <c r="E7936" s="27" t="s">
        <v>222</v>
      </c>
      <c r="F7936" s="27" t="s">
        <v>13681</v>
      </c>
      <c r="G7936" s="28" t="s">
        <v>173</v>
      </c>
      <c r="H7936" s="27" t="s">
        <v>174</v>
      </c>
      <c r="I7936" s="118" t="s">
        <v>13682</v>
      </c>
      <c r="J7936" s="29">
        <v>227.4</v>
      </c>
      <c r="K7936" s="28" t="s">
        <v>162</v>
      </c>
      <c r="L7936" s="27" t="s">
        <v>221</v>
      </c>
      <c r="M7936" s="27" t="s">
        <v>164</v>
      </c>
      <c r="N7936" s="27" t="s">
        <v>13376</v>
      </c>
    </row>
    <row r="7937" spans="1:14" ht="16.5" customHeight="1">
      <c r="A7937" s="24">
        <v>8504509500</v>
      </c>
      <c r="B7937" s="25"/>
      <c r="C7937" s="26"/>
      <c r="D7937" s="27"/>
      <c r="E7937" s="27" t="s">
        <v>9134</v>
      </c>
      <c r="F7937" s="27" t="s">
        <v>13683</v>
      </c>
      <c r="G7937" s="28" t="s">
        <v>282</v>
      </c>
      <c r="H7937" s="27" t="s">
        <v>283</v>
      </c>
      <c r="I7937" s="118" t="s">
        <v>13684</v>
      </c>
      <c r="J7937" s="29">
        <v>1.9</v>
      </c>
      <c r="K7937" s="28" t="s">
        <v>162</v>
      </c>
      <c r="L7937" s="27" t="s">
        <v>42</v>
      </c>
      <c r="M7937" s="27" t="s">
        <v>164</v>
      </c>
      <c r="N7937" s="27" t="s">
        <v>18077</v>
      </c>
    </row>
    <row r="7938" spans="1:14" ht="16.5" customHeight="1">
      <c r="A7938" s="24">
        <v>8504509500</v>
      </c>
      <c r="B7938" s="25"/>
      <c r="C7938" s="26"/>
      <c r="D7938" s="27"/>
      <c r="E7938" s="27" t="s">
        <v>9134</v>
      </c>
      <c r="F7938" s="27" t="s">
        <v>13685</v>
      </c>
      <c r="G7938" s="28" t="s">
        <v>282</v>
      </c>
      <c r="H7938" s="27" t="s">
        <v>283</v>
      </c>
      <c r="I7938" s="118" t="s">
        <v>13686</v>
      </c>
      <c r="J7938" s="29">
        <v>117.92</v>
      </c>
      <c r="K7938" s="28" t="s">
        <v>162</v>
      </c>
      <c r="L7938" s="27" t="s">
        <v>42</v>
      </c>
      <c r="M7938" s="27" t="s">
        <v>164</v>
      </c>
      <c r="N7938" s="27" t="s">
        <v>18077</v>
      </c>
    </row>
    <row r="7939" spans="1:14" ht="16.5" customHeight="1">
      <c r="A7939" s="24">
        <v>8504509500</v>
      </c>
      <c r="B7939" s="25"/>
      <c r="C7939" s="26"/>
      <c r="D7939" s="27"/>
      <c r="E7939" s="27" t="s">
        <v>9134</v>
      </c>
      <c r="F7939" s="27" t="s">
        <v>8353</v>
      </c>
      <c r="G7939" s="28" t="s">
        <v>282</v>
      </c>
      <c r="H7939" s="27" t="s">
        <v>283</v>
      </c>
      <c r="I7939" s="118" t="s">
        <v>8354</v>
      </c>
      <c r="J7939" s="29">
        <v>15.3</v>
      </c>
      <c r="K7939" s="28" t="s">
        <v>162</v>
      </c>
      <c r="L7939" s="27" t="s">
        <v>236</v>
      </c>
      <c r="M7939" s="27" t="s">
        <v>164</v>
      </c>
      <c r="N7939" s="27" t="s">
        <v>18068</v>
      </c>
    </row>
    <row r="7940" spans="1:14" ht="16.5" customHeight="1">
      <c r="A7940" s="24">
        <v>8531202000</v>
      </c>
      <c r="B7940" s="25"/>
      <c r="C7940" s="26"/>
      <c r="D7940" s="27"/>
      <c r="E7940" s="27" t="s">
        <v>13687</v>
      </c>
      <c r="F7940" s="27" t="s">
        <v>13688</v>
      </c>
      <c r="G7940" s="28" t="s">
        <v>173</v>
      </c>
      <c r="H7940" s="27" t="s">
        <v>174</v>
      </c>
      <c r="I7940" s="118" t="s">
        <v>13689</v>
      </c>
      <c r="J7940" s="29">
        <v>286.8</v>
      </c>
      <c r="K7940" s="28" t="s">
        <v>162</v>
      </c>
      <c r="L7940" s="27" t="s">
        <v>13690</v>
      </c>
      <c r="M7940" s="27" t="s">
        <v>164</v>
      </c>
      <c r="N7940" s="27" t="s">
        <v>11193</v>
      </c>
    </row>
    <row r="7941" spans="1:14" ht="16.5" customHeight="1">
      <c r="A7941" s="24">
        <v>8532210000</v>
      </c>
      <c r="B7941" s="25"/>
      <c r="C7941" s="26"/>
      <c r="D7941" s="27"/>
      <c r="E7941" s="27" t="s">
        <v>9759</v>
      </c>
      <c r="F7941" s="27" t="s">
        <v>11196</v>
      </c>
      <c r="G7941" s="28" t="s">
        <v>173</v>
      </c>
      <c r="H7941" s="27" t="s">
        <v>174</v>
      </c>
      <c r="I7941" s="118" t="s">
        <v>11197</v>
      </c>
      <c r="J7941" s="29">
        <v>329</v>
      </c>
      <c r="K7941" s="28" t="s">
        <v>162</v>
      </c>
      <c r="L7941" s="27" t="s">
        <v>265</v>
      </c>
      <c r="M7941" s="27" t="s">
        <v>164</v>
      </c>
      <c r="N7941" s="27" t="s">
        <v>9360</v>
      </c>
    </row>
    <row r="7942" spans="1:14" ht="16.5" customHeight="1">
      <c r="A7942" s="24">
        <v>8532210000</v>
      </c>
      <c r="B7942" s="25"/>
      <c r="C7942" s="26"/>
      <c r="D7942" s="27"/>
      <c r="E7942" s="27" t="s">
        <v>9759</v>
      </c>
      <c r="F7942" s="27" t="s">
        <v>6198</v>
      </c>
      <c r="G7942" s="28" t="s">
        <v>282</v>
      </c>
      <c r="H7942" s="27" t="s">
        <v>283</v>
      </c>
      <c r="I7942" s="118" t="s">
        <v>6199</v>
      </c>
      <c r="J7942" s="29">
        <v>75</v>
      </c>
      <c r="K7942" s="28" t="s">
        <v>162</v>
      </c>
      <c r="L7942" s="27" t="s">
        <v>265</v>
      </c>
      <c r="M7942" s="27" t="s">
        <v>164</v>
      </c>
      <c r="N7942" s="27" t="s">
        <v>9360</v>
      </c>
    </row>
    <row r="7943" spans="1:14" ht="16.5" customHeight="1">
      <c r="A7943" s="24">
        <v>8532220000</v>
      </c>
      <c r="B7943" s="25"/>
      <c r="C7943" s="26"/>
      <c r="D7943" s="27"/>
      <c r="E7943" s="27" t="s">
        <v>13691</v>
      </c>
      <c r="F7943" s="27" t="s">
        <v>13692</v>
      </c>
      <c r="G7943" s="28" t="s">
        <v>173</v>
      </c>
      <c r="H7943" s="27" t="s">
        <v>174</v>
      </c>
      <c r="I7943" s="118" t="s">
        <v>13693</v>
      </c>
      <c r="J7943" s="29">
        <v>17.93</v>
      </c>
      <c r="K7943" s="28" t="s">
        <v>162</v>
      </c>
      <c r="L7943" s="27" t="s">
        <v>13499</v>
      </c>
      <c r="M7943" s="27" t="s">
        <v>164</v>
      </c>
      <c r="N7943" s="27" t="s">
        <v>18454</v>
      </c>
    </row>
    <row r="7944" spans="1:14" ht="16.5" customHeight="1">
      <c r="A7944" s="24">
        <v>8532240000</v>
      </c>
      <c r="B7944" s="25"/>
      <c r="C7944" s="26"/>
      <c r="D7944" s="27"/>
      <c r="E7944" s="27" t="s">
        <v>9647</v>
      </c>
      <c r="F7944" s="27" t="s">
        <v>13694</v>
      </c>
      <c r="G7944" s="28" t="s">
        <v>173</v>
      </c>
      <c r="H7944" s="27" t="s">
        <v>174</v>
      </c>
      <c r="I7944" s="118" t="s">
        <v>13695</v>
      </c>
      <c r="J7944" s="29">
        <v>84.32</v>
      </c>
      <c r="K7944" s="28" t="s">
        <v>162</v>
      </c>
      <c r="L7944" s="27" t="s">
        <v>265</v>
      </c>
      <c r="M7944" s="27" t="s">
        <v>164</v>
      </c>
      <c r="N7944" s="27" t="s">
        <v>9360</v>
      </c>
    </row>
    <row r="7945" spans="1:14" ht="16.5" customHeight="1">
      <c r="A7945" s="24">
        <v>8532240000</v>
      </c>
      <c r="B7945" s="25"/>
      <c r="C7945" s="26"/>
      <c r="D7945" s="27"/>
      <c r="E7945" s="27" t="s">
        <v>9139</v>
      </c>
      <c r="F7945" s="27" t="s">
        <v>8763</v>
      </c>
      <c r="G7945" s="28" t="s">
        <v>282</v>
      </c>
      <c r="H7945" s="27" t="s">
        <v>283</v>
      </c>
      <c r="I7945" s="118" t="s">
        <v>8764</v>
      </c>
      <c r="J7945" s="29">
        <v>6.3</v>
      </c>
      <c r="K7945" s="28" t="s">
        <v>162</v>
      </c>
      <c r="L7945" s="27" t="s">
        <v>265</v>
      </c>
      <c r="M7945" s="27" t="s">
        <v>164</v>
      </c>
      <c r="N7945" s="27" t="s">
        <v>9360</v>
      </c>
    </row>
    <row r="7946" spans="1:14" ht="16.5" customHeight="1">
      <c r="A7946" s="24">
        <v>8532240000</v>
      </c>
      <c r="B7946" s="25"/>
      <c r="C7946" s="26"/>
      <c r="D7946" s="27"/>
      <c r="E7946" s="27" t="s">
        <v>9139</v>
      </c>
      <c r="F7946" s="27" t="s">
        <v>13696</v>
      </c>
      <c r="G7946" s="28" t="s">
        <v>282</v>
      </c>
      <c r="H7946" s="27" t="s">
        <v>283</v>
      </c>
      <c r="I7946" s="118" t="s">
        <v>13697</v>
      </c>
      <c r="J7946" s="29">
        <v>168.48</v>
      </c>
      <c r="K7946" s="28" t="s">
        <v>162</v>
      </c>
      <c r="L7946" s="27" t="s">
        <v>218</v>
      </c>
      <c r="M7946" s="27" t="s">
        <v>164</v>
      </c>
      <c r="N7946" s="27" t="s">
        <v>18066</v>
      </c>
    </row>
    <row r="7947" spans="1:14" ht="16.5" customHeight="1">
      <c r="A7947" s="24">
        <v>8532240000</v>
      </c>
      <c r="B7947" s="25"/>
      <c r="C7947" s="26"/>
      <c r="D7947" s="27"/>
      <c r="E7947" s="27" t="s">
        <v>9139</v>
      </c>
      <c r="F7947" s="27" t="s">
        <v>13698</v>
      </c>
      <c r="G7947" s="28" t="s">
        <v>282</v>
      </c>
      <c r="H7947" s="27" t="s">
        <v>283</v>
      </c>
      <c r="I7947" s="118" t="s">
        <v>13699</v>
      </c>
      <c r="J7947" s="29">
        <v>280.5</v>
      </c>
      <c r="K7947" s="28" t="s">
        <v>162</v>
      </c>
      <c r="L7947" s="27" t="s">
        <v>218</v>
      </c>
      <c r="M7947" s="27" t="s">
        <v>164</v>
      </c>
      <c r="N7947" s="27" t="s">
        <v>18066</v>
      </c>
    </row>
    <row r="7948" spans="1:14" ht="16.5" customHeight="1">
      <c r="A7948" s="24">
        <v>8532240000</v>
      </c>
      <c r="B7948" s="25"/>
      <c r="C7948" s="26"/>
      <c r="D7948" s="27"/>
      <c r="E7948" s="27" t="s">
        <v>9139</v>
      </c>
      <c r="F7948" s="27" t="s">
        <v>13700</v>
      </c>
      <c r="G7948" s="28" t="s">
        <v>282</v>
      </c>
      <c r="H7948" s="27" t="s">
        <v>283</v>
      </c>
      <c r="I7948" s="118" t="s">
        <v>13701</v>
      </c>
      <c r="J7948" s="29">
        <v>10.6</v>
      </c>
      <c r="K7948" s="28" t="s">
        <v>162</v>
      </c>
      <c r="L7948" s="27" t="s">
        <v>42</v>
      </c>
      <c r="M7948" s="27" t="s">
        <v>164</v>
      </c>
      <c r="N7948" s="27" t="s">
        <v>18077</v>
      </c>
    </row>
    <row r="7949" spans="1:14" ht="16.5" customHeight="1">
      <c r="A7949" s="24">
        <v>8532240000</v>
      </c>
      <c r="B7949" s="25"/>
      <c r="C7949" s="26"/>
      <c r="D7949" s="27"/>
      <c r="E7949" s="27" t="s">
        <v>9139</v>
      </c>
      <c r="F7949" s="27" t="s">
        <v>13702</v>
      </c>
      <c r="G7949" s="28" t="s">
        <v>292</v>
      </c>
      <c r="H7949" s="27" t="s">
        <v>293</v>
      </c>
      <c r="I7949" s="118" t="s">
        <v>13703</v>
      </c>
      <c r="J7949" s="29">
        <v>141.12</v>
      </c>
      <c r="K7949" s="28" t="s">
        <v>162</v>
      </c>
      <c r="L7949" s="27" t="s">
        <v>236</v>
      </c>
      <c r="M7949" s="27" t="s">
        <v>164</v>
      </c>
      <c r="N7949" s="27" t="s">
        <v>18068</v>
      </c>
    </row>
    <row r="7950" spans="1:14" ht="16.5" customHeight="1">
      <c r="A7950" s="24">
        <v>8532240000</v>
      </c>
      <c r="B7950" s="25"/>
      <c r="C7950" s="26"/>
      <c r="D7950" s="27"/>
      <c r="E7950" s="27" t="s">
        <v>9139</v>
      </c>
      <c r="F7950" s="27" t="s">
        <v>8400</v>
      </c>
      <c r="G7950" s="28" t="s">
        <v>292</v>
      </c>
      <c r="H7950" s="27" t="s">
        <v>293</v>
      </c>
      <c r="I7950" s="118" t="s">
        <v>8401</v>
      </c>
      <c r="J7950" s="29">
        <v>84</v>
      </c>
      <c r="K7950" s="28" t="s">
        <v>162</v>
      </c>
      <c r="L7950" s="27" t="s">
        <v>236</v>
      </c>
      <c r="M7950" s="27" t="s">
        <v>164</v>
      </c>
      <c r="N7950" s="27" t="s">
        <v>18068</v>
      </c>
    </row>
    <row r="7951" spans="1:14" ht="16.5" customHeight="1">
      <c r="A7951" s="24">
        <v>8532240000</v>
      </c>
      <c r="B7951" s="25"/>
      <c r="C7951" s="26"/>
      <c r="D7951" s="27"/>
      <c r="E7951" s="27" t="s">
        <v>9139</v>
      </c>
      <c r="F7951" s="27" t="s">
        <v>7285</v>
      </c>
      <c r="G7951" s="28" t="s">
        <v>297</v>
      </c>
      <c r="H7951" s="27" t="s">
        <v>298</v>
      </c>
      <c r="I7951" s="118" t="s">
        <v>7286</v>
      </c>
      <c r="J7951" s="29">
        <v>28.21</v>
      </c>
      <c r="K7951" s="28" t="s">
        <v>162</v>
      </c>
      <c r="L7951" s="27" t="s">
        <v>265</v>
      </c>
      <c r="M7951" s="27" t="s">
        <v>164</v>
      </c>
      <c r="N7951" s="27" t="s">
        <v>9360</v>
      </c>
    </row>
    <row r="7952" spans="1:14" ht="16.5" customHeight="1">
      <c r="A7952" s="24">
        <v>8532240000</v>
      </c>
      <c r="B7952" s="25"/>
      <c r="C7952" s="26"/>
      <c r="D7952" s="27"/>
      <c r="E7952" s="27" t="s">
        <v>9139</v>
      </c>
      <c r="F7952" s="27" t="s">
        <v>13704</v>
      </c>
      <c r="G7952" s="28" t="s">
        <v>159</v>
      </c>
      <c r="H7952" s="27" t="s">
        <v>160</v>
      </c>
      <c r="I7952" s="118" t="s">
        <v>13705</v>
      </c>
      <c r="J7952" s="29">
        <v>41.25</v>
      </c>
      <c r="K7952" s="28" t="s">
        <v>162</v>
      </c>
      <c r="L7952" s="27" t="s">
        <v>265</v>
      </c>
      <c r="M7952" s="27" t="s">
        <v>164</v>
      </c>
      <c r="N7952" s="27" t="s">
        <v>9360</v>
      </c>
    </row>
    <row r="7953" spans="1:14" ht="16.5" customHeight="1">
      <c r="A7953" s="24">
        <v>8532240000</v>
      </c>
      <c r="B7953" s="25"/>
      <c r="C7953" s="26"/>
      <c r="D7953" s="27"/>
      <c r="E7953" s="27" t="s">
        <v>9139</v>
      </c>
      <c r="F7953" s="27" t="s">
        <v>13700</v>
      </c>
      <c r="G7953" s="28" t="s">
        <v>159</v>
      </c>
      <c r="H7953" s="27" t="s">
        <v>160</v>
      </c>
      <c r="I7953" s="118" t="s">
        <v>13706</v>
      </c>
      <c r="J7953" s="29">
        <v>14.7</v>
      </c>
      <c r="K7953" s="28" t="s">
        <v>162</v>
      </c>
      <c r="L7953" s="27" t="s">
        <v>265</v>
      </c>
      <c r="M7953" s="27" t="s">
        <v>164</v>
      </c>
      <c r="N7953" s="27" t="s">
        <v>9360</v>
      </c>
    </row>
    <row r="7954" spans="1:14" ht="16.5" customHeight="1">
      <c r="A7954" s="24">
        <v>8532240000</v>
      </c>
      <c r="B7954" s="25"/>
      <c r="C7954" s="26"/>
      <c r="D7954" s="27"/>
      <c r="E7954" s="27" t="s">
        <v>9139</v>
      </c>
      <c r="F7954" s="27" t="s">
        <v>13707</v>
      </c>
      <c r="G7954" s="28" t="s">
        <v>201</v>
      </c>
      <c r="H7954" s="27" t="s">
        <v>202</v>
      </c>
      <c r="I7954" s="118" t="s">
        <v>13708</v>
      </c>
      <c r="J7954" s="29">
        <v>7</v>
      </c>
      <c r="K7954" s="28" t="s">
        <v>162</v>
      </c>
      <c r="L7954" s="27" t="s">
        <v>265</v>
      </c>
      <c r="M7954" s="27" t="s">
        <v>164</v>
      </c>
      <c r="N7954" s="27" t="s">
        <v>9360</v>
      </c>
    </row>
    <row r="7955" spans="1:14" ht="16.5" customHeight="1">
      <c r="A7955" s="24">
        <v>8532250000</v>
      </c>
      <c r="B7955" s="25"/>
      <c r="C7955" s="26"/>
      <c r="D7955" s="27"/>
      <c r="E7955" s="27" t="s">
        <v>4903</v>
      </c>
      <c r="F7955" s="27" t="s">
        <v>13709</v>
      </c>
      <c r="G7955" s="28" t="s">
        <v>6695</v>
      </c>
      <c r="H7955" s="27" t="s">
        <v>6696</v>
      </c>
      <c r="I7955" s="118" t="s">
        <v>13710</v>
      </c>
      <c r="J7955" s="29">
        <v>259.88</v>
      </c>
      <c r="K7955" s="28" t="s">
        <v>162</v>
      </c>
      <c r="L7955" s="27" t="s">
        <v>236</v>
      </c>
      <c r="M7955" s="27" t="s">
        <v>164</v>
      </c>
      <c r="N7955" s="27" t="s">
        <v>18068</v>
      </c>
    </row>
    <row r="7956" spans="1:14" ht="16.5" customHeight="1">
      <c r="A7956" s="24">
        <v>8532250000</v>
      </c>
      <c r="B7956" s="25"/>
      <c r="C7956" s="26"/>
      <c r="D7956" s="27"/>
      <c r="E7956" s="27" t="s">
        <v>10124</v>
      </c>
      <c r="F7956" s="27" t="s">
        <v>13711</v>
      </c>
      <c r="G7956" s="28" t="s">
        <v>173</v>
      </c>
      <c r="H7956" s="27" t="s">
        <v>174</v>
      </c>
      <c r="I7956" s="118" t="s">
        <v>13712</v>
      </c>
      <c r="J7956" s="29">
        <v>46.78</v>
      </c>
      <c r="K7956" s="28" t="s">
        <v>162</v>
      </c>
      <c r="L7956" s="27" t="s">
        <v>250</v>
      </c>
      <c r="M7956" s="27" t="s">
        <v>164</v>
      </c>
      <c r="N7956" s="27" t="s">
        <v>18071</v>
      </c>
    </row>
    <row r="7957" spans="1:14" ht="16.5" customHeight="1">
      <c r="A7957" s="24">
        <v>8532250000</v>
      </c>
      <c r="B7957" s="25"/>
      <c r="C7957" s="26"/>
      <c r="D7957" s="27"/>
      <c r="E7957" s="27" t="s">
        <v>10124</v>
      </c>
      <c r="F7957" s="27" t="s">
        <v>9156</v>
      </c>
      <c r="G7957" s="28" t="s">
        <v>173</v>
      </c>
      <c r="H7957" s="27" t="s">
        <v>174</v>
      </c>
      <c r="I7957" s="118" t="s">
        <v>9157</v>
      </c>
      <c r="J7957" s="29">
        <v>906.29</v>
      </c>
      <c r="K7957" s="28" t="s">
        <v>162</v>
      </c>
      <c r="L7957" s="27" t="s">
        <v>344</v>
      </c>
      <c r="M7957" s="27" t="s">
        <v>164</v>
      </c>
      <c r="N7957" s="27" t="s">
        <v>9113</v>
      </c>
    </row>
    <row r="7958" spans="1:14" ht="16.5" customHeight="1">
      <c r="A7958" s="24">
        <v>8532250000</v>
      </c>
      <c r="B7958" s="25"/>
      <c r="C7958" s="26"/>
      <c r="D7958" s="27"/>
      <c r="E7958" s="27" t="s">
        <v>10124</v>
      </c>
      <c r="F7958" s="27" t="s">
        <v>7302</v>
      </c>
      <c r="G7958" s="28" t="s">
        <v>173</v>
      </c>
      <c r="H7958" s="27" t="s">
        <v>174</v>
      </c>
      <c r="I7958" s="118" t="s">
        <v>8416</v>
      </c>
      <c r="J7958" s="29">
        <v>129.63999999999999</v>
      </c>
      <c r="K7958" s="28" t="s">
        <v>162</v>
      </c>
      <c r="L7958" s="27" t="s">
        <v>344</v>
      </c>
      <c r="M7958" s="27" t="s">
        <v>164</v>
      </c>
      <c r="N7958" s="27" t="s">
        <v>9113</v>
      </c>
    </row>
    <row r="7959" spans="1:14" ht="16.5" customHeight="1">
      <c r="A7959" s="24">
        <v>8532250000</v>
      </c>
      <c r="B7959" s="25"/>
      <c r="C7959" s="26"/>
      <c r="D7959" s="27"/>
      <c r="E7959" s="27" t="s">
        <v>10124</v>
      </c>
      <c r="F7959" s="27" t="s">
        <v>13713</v>
      </c>
      <c r="G7959" s="28" t="s">
        <v>173</v>
      </c>
      <c r="H7959" s="27" t="s">
        <v>174</v>
      </c>
      <c r="I7959" s="118" t="s">
        <v>13714</v>
      </c>
      <c r="J7959" s="29">
        <v>336.6</v>
      </c>
      <c r="K7959" s="28" t="s">
        <v>162</v>
      </c>
      <c r="L7959" s="27" t="s">
        <v>344</v>
      </c>
      <c r="M7959" s="27" t="s">
        <v>164</v>
      </c>
      <c r="N7959" s="27" t="s">
        <v>9113</v>
      </c>
    </row>
    <row r="7960" spans="1:14" ht="16.5" customHeight="1">
      <c r="A7960" s="24">
        <v>8532250000</v>
      </c>
      <c r="B7960" s="25"/>
      <c r="C7960" s="26"/>
      <c r="D7960" s="27"/>
      <c r="E7960" s="27" t="s">
        <v>11646</v>
      </c>
      <c r="F7960" s="27" t="s">
        <v>7302</v>
      </c>
      <c r="G7960" s="28" t="s">
        <v>347</v>
      </c>
      <c r="H7960" s="27" t="s">
        <v>348</v>
      </c>
      <c r="I7960" s="118" t="s">
        <v>7303</v>
      </c>
      <c r="J7960" s="29">
        <v>28.32</v>
      </c>
      <c r="K7960" s="28" t="s">
        <v>162</v>
      </c>
      <c r="L7960" s="27" t="s">
        <v>344</v>
      </c>
      <c r="M7960" s="27" t="s">
        <v>164</v>
      </c>
      <c r="N7960" s="27" t="s">
        <v>9113</v>
      </c>
    </row>
    <row r="7961" spans="1:14" ht="16.5" customHeight="1">
      <c r="A7961" s="24">
        <v>8532250000</v>
      </c>
      <c r="B7961" s="25"/>
      <c r="C7961" s="26"/>
      <c r="D7961" s="27"/>
      <c r="E7961" s="27" t="s">
        <v>353</v>
      </c>
      <c r="F7961" s="27" t="s">
        <v>13715</v>
      </c>
      <c r="G7961" s="28" t="s">
        <v>5352</v>
      </c>
      <c r="H7961" s="27" t="s">
        <v>5353</v>
      </c>
      <c r="I7961" s="118" t="s">
        <v>13716</v>
      </c>
      <c r="J7961" s="29">
        <v>429.45</v>
      </c>
      <c r="K7961" s="28" t="s">
        <v>162</v>
      </c>
      <c r="L7961" s="27" t="s">
        <v>250</v>
      </c>
      <c r="M7961" s="27" t="s">
        <v>164</v>
      </c>
      <c r="N7961" s="27" t="s">
        <v>18071</v>
      </c>
    </row>
    <row r="7962" spans="1:14" ht="16.5" customHeight="1">
      <c r="A7962" s="24">
        <v>8533100000</v>
      </c>
      <c r="B7962" s="25"/>
      <c r="C7962" s="26"/>
      <c r="D7962" s="27"/>
      <c r="E7962" s="27" t="s">
        <v>4329</v>
      </c>
      <c r="F7962" s="27" t="s">
        <v>13717</v>
      </c>
      <c r="G7962" s="28" t="s">
        <v>159</v>
      </c>
      <c r="H7962" s="27" t="s">
        <v>160</v>
      </c>
      <c r="I7962" s="118" t="s">
        <v>13718</v>
      </c>
      <c r="J7962" s="29">
        <v>15.4</v>
      </c>
      <c r="K7962" s="28" t="s">
        <v>162</v>
      </c>
      <c r="L7962" s="27" t="s">
        <v>372</v>
      </c>
      <c r="M7962" s="27" t="s">
        <v>164</v>
      </c>
      <c r="N7962" s="27" t="s">
        <v>1383</v>
      </c>
    </row>
    <row r="7963" spans="1:14" ht="16.5" customHeight="1">
      <c r="A7963" s="24">
        <v>8533210000</v>
      </c>
      <c r="B7963" s="25"/>
      <c r="C7963" s="26"/>
      <c r="D7963" s="27"/>
      <c r="E7963" s="27" t="s">
        <v>13719</v>
      </c>
      <c r="F7963" s="27" t="s">
        <v>13720</v>
      </c>
      <c r="G7963" s="28" t="s">
        <v>173</v>
      </c>
      <c r="H7963" s="27" t="s">
        <v>174</v>
      </c>
      <c r="I7963" s="118" t="s">
        <v>13721</v>
      </c>
      <c r="J7963" s="29">
        <v>79.8</v>
      </c>
      <c r="K7963" s="28" t="s">
        <v>162</v>
      </c>
      <c r="L7963" s="27" t="s">
        <v>13722</v>
      </c>
      <c r="M7963" s="27" t="s">
        <v>164</v>
      </c>
      <c r="N7963" s="27" t="s">
        <v>18455</v>
      </c>
    </row>
    <row r="7964" spans="1:14" ht="16.5" customHeight="1">
      <c r="A7964" s="24">
        <v>8533210000</v>
      </c>
      <c r="B7964" s="25"/>
      <c r="C7964" s="26"/>
      <c r="D7964" s="27"/>
      <c r="E7964" s="27" t="s">
        <v>13723</v>
      </c>
      <c r="F7964" s="27" t="s">
        <v>13724</v>
      </c>
      <c r="G7964" s="28" t="s">
        <v>282</v>
      </c>
      <c r="H7964" s="27" t="s">
        <v>283</v>
      </c>
      <c r="I7964" s="118" t="s">
        <v>13725</v>
      </c>
      <c r="J7964" s="29">
        <v>20.239999999999998</v>
      </c>
      <c r="K7964" s="28" t="s">
        <v>162</v>
      </c>
      <c r="L7964" s="27" t="s">
        <v>1695</v>
      </c>
      <c r="M7964" s="27" t="s">
        <v>164</v>
      </c>
      <c r="N7964" s="27" t="s">
        <v>18148</v>
      </c>
    </row>
    <row r="7965" spans="1:14" ht="16.5" customHeight="1">
      <c r="A7965" s="24">
        <v>8533290000</v>
      </c>
      <c r="B7965" s="25"/>
      <c r="C7965" s="26"/>
      <c r="D7965" s="27"/>
      <c r="E7965" s="27" t="s">
        <v>387</v>
      </c>
      <c r="F7965" s="27" t="s">
        <v>13726</v>
      </c>
      <c r="G7965" s="28" t="s">
        <v>347</v>
      </c>
      <c r="H7965" s="27" t="s">
        <v>348</v>
      </c>
      <c r="I7965" s="118" t="s">
        <v>13727</v>
      </c>
      <c r="J7965" s="29">
        <v>175.08</v>
      </c>
      <c r="K7965" s="28" t="s">
        <v>162</v>
      </c>
      <c r="L7965" s="27" t="s">
        <v>1152</v>
      </c>
      <c r="M7965" s="27" t="s">
        <v>164</v>
      </c>
      <c r="N7965" s="27" t="s">
        <v>3701</v>
      </c>
    </row>
    <row r="7966" spans="1:14" ht="16.5" customHeight="1">
      <c r="A7966" s="24">
        <v>8535900008</v>
      </c>
      <c r="B7966" s="25"/>
      <c r="C7966" s="26">
        <v>0.1</v>
      </c>
      <c r="D7966" s="27"/>
      <c r="E7966" s="27" t="s">
        <v>9495</v>
      </c>
      <c r="F7966" s="27" t="s">
        <v>13728</v>
      </c>
      <c r="G7966" s="28" t="s">
        <v>3398</v>
      </c>
      <c r="H7966" s="27" t="s">
        <v>3399</v>
      </c>
      <c r="I7966" s="118" t="s">
        <v>13729</v>
      </c>
      <c r="J7966" s="29">
        <v>34.97</v>
      </c>
      <c r="K7966" s="28" t="s">
        <v>162</v>
      </c>
      <c r="L7966" s="27" t="s">
        <v>428</v>
      </c>
      <c r="M7966" s="27" t="s">
        <v>164</v>
      </c>
      <c r="N7966" s="27" t="s">
        <v>13387</v>
      </c>
    </row>
    <row r="7967" spans="1:14" ht="16.5" customHeight="1">
      <c r="A7967" s="24">
        <v>8535900008</v>
      </c>
      <c r="B7967" s="25"/>
      <c r="C7967" s="26">
        <v>0.1</v>
      </c>
      <c r="D7967" s="27"/>
      <c r="E7967" s="27" t="s">
        <v>13730</v>
      </c>
      <c r="F7967" s="27" t="s">
        <v>13731</v>
      </c>
      <c r="G7967" s="28" t="s">
        <v>292</v>
      </c>
      <c r="H7967" s="27" t="s">
        <v>293</v>
      </c>
      <c r="I7967" s="118" t="s">
        <v>13732</v>
      </c>
      <c r="J7967" s="29">
        <v>3.41</v>
      </c>
      <c r="K7967" s="28" t="s">
        <v>162</v>
      </c>
      <c r="L7967" s="27" t="s">
        <v>449</v>
      </c>
      <c r="M7967" s="27" t="s">
        <v>164</v>
      </c>
      <c r="N7967" s="27" t="s">
        <v>18085</v>
      </c>
    </row>
    <row r="7968" spans="1:14" ht="16.5" customHeight="1">
      <c r="A7968" s="24">
        <v>8536490000</v>
      </c>
      <c r="B7968" s="25"/>
      <c r="C7968" s="26">
        <v>0.11</v>
      </c>
      <c r="D7968" s="27"/>
      <c r="E7968" s="27" t="s">
        <v>13733</v>
      </c>
      <c r="F7968" s="27" t="s">
        <v>8454</v>
      </c>
      <c r="G7968" s="28" t="s">
        <v>173</v>
      </c>
      <c r="H7968" s="27" t="s">
        <v>174</v>
      </c>
      <c r="I7968" s="118" t="s">
        <v>8455</v>
      </c>
      <c r="J7968" s="29">
        <v>193.44</v>
      </c>
      <c r="K7968" s="28" t="s">
        <v>162</v>
      </c>
      <c r="L7968" s="27" t="s">
        <v>285</v>
      </c>
      <c r="M7968" s="27" t="s">
        <v>164</v>
      </c>
      <c r="N7968" s="27" t="s">
        <v>18075</v>
      </c>
    </row>
    <row r="7969" spans="1:14" ht="16.5" customHeight="1">
      <c r="A7969" s="24">
        <v>8536490000</v>
      </c>
      <c r="B7969" s="25"/>
      <c r="C7969" s="26">
        <v>0.11</v>
      </c>
      <c r="D7969" s="27"/>
      <c r="E7969" s="27" t="s">
        <v>13734</v>
      </c>
      <c r="F7969" s="27" t="s">
        <v>13735</v>
      </c>
      <c r="G7969" s="28" t="s">
        <v>292</v>
      </c>
      <c r="H7969" s="27" t="s">
        <v>293</v>
      </c>
      <c r="I7969" s="118" t="s">
        <v>13736</v>
      </c>
      <c r="J7969" s="29">
        <v>945.04</v>
      </c>
      <c r="K7969" s="28" t="s">
        <v>162</v>
      </c>
      <c r="L7969" s="27" t="s">
        <v>1152</v>
      </c>
      <c r="M7969" s="27" t="s">
        <v>164</v>
      </c>
      <c r="N7969" s="27" t="s">
        <v>3701</v>
      </c>
    </row>
    <row r="7970" spans="1:14" ht="16.5" customHeight="1">
      <c r="A7970" s="24">
        <v>8536693000</v>
      </c>
      <c r="B7970" s="25"/>
      <c r="C7970" s="26"/>
      <c r="D7970" s="27"/>
      <c r="E7970" s="27" t="s">
        <v>444</v>
      </c>
      <c r="F7970" s="27" t="s">
        <v>13737</v>
      </c>
      <c r="G7970" s="28" t="s">
        <v>206</v>
      </c>
      <c r="H7970" s="27" t="s">
        <v>207</v>
      </c>
      <c r="I7970" s="118" t="s">
        <v>13738</v>
      </c>
      <c r="J7970" s="29">
        <v>58.08</v>
      </c>
      <c r="K7970" s="28" t="s">
        <v>162</v>
      </c>
      <c r="L7970" s="27" t="s">
        <v>435</v>
      </c>
      <c r="M7970" s="27" t="s">
        <v>164</v>
      </c>
      <c r="N7970" s="27" t="s">
        <v>18083</v>
      </c>
    </row>
    <row r="7971" spans="1:14" ht="16.5" customHeight="1">
      <c r="A7971" s="24">
        <v>8536693000</v>
      </c>
      <c r="B7971" s="25"/>
      <c r="C7971" s="26"/>
      <c r="D7971" s="27"/>
      <c r="E7971" s="27" t="s">
        <v>13739</v>
      </c>
      <c r="F7971" s="27" t="s">
        <v>13740</v>
      </c>
      <c r="G7971" s="28" t="s">
        <v>3398</v>
      </c>
      <c r="H7971" s="27" t="s">
        <v>3399</v>
      </c>
      <c r="I7971" s="118" t="s">
        <v>13741</v>
      </c>
      <c r="J7971" s="29">
        <v>117.04</v>
      </c>
      <c r="K7971" s="28" t="s">
        <v>162</v>
      </c>
      <c r="L7971" s="27" t="s">
        <v>428</v>
      </c>
      <c r="M7971" s="27" t="s">
        <v>164</v>
      </c>
      <c r="N7971" s="27" t="s">
        <v>13387</v>
      </c>
    </row>
    <row r="7972" spans="1:14" ht="16.5" customHeight="1">
      <c r="A7972" s="24">
        <v>8536693000</v>
      </c>
      <c r="B7972" s="25"/>
      <c r="C7972" s="26"/>
      <c r="D7972" s="27"/>
      <c r="E7972" s="27" t="s">
        <v>11333</v>
      </c>
      <c r="F7972" s="27" t="s">
        <v>13742</v>
      </c>
      <c r="G7972" s="28" t="s">
        <v>466</v>
      </c>
      <c r="H7972" s="27" t="s">
        <v>467</v>
      </c>
      <c r="I7972" s="118" t="s">
        <v>13743</v>
      </c>
      <c r="J7972" s="29">
        <v>283.5</v>
      </c>
      <c r="K7972" s="28" t="s">
        <v>162</v>
      </c>
      <c r="L7972" s="27" t="s">
        <v>452</v>
      </c>
      <c r="M7972" s="27" t="s">
        <v>164</v>
      </c>
      <c r="N7972" s="27" t="s">
        <v>18086</v>
      </c>
    </row>
    <row r="7973" spans="1:14" ht="16.5" customHeight="1">
      <c r="A7973" s="24">
        <v>8536693000</v>
      </c>
      <c r="B7973" s="25"/>
      <c r="C7973" s="26"/>
      <c r="D7973" s="27"/>
      <c r="E7973" s="27" t="s">
        <v>9495</v>
      </c>
      <c r="F7973" s="27" t="s">
        <v>8602</v>
      </c>
      <c r="G7973" s="28" t="s">
        <v>347</v>
      </c>
      <c r="H7973" s="27" t="s">
        <v>348</v>
      </c>
      <c r="I7973" s="118" t="s">
        <v>13744</v>
      </c>
      <c r="J7973" s="29">
        <v>4.24</v>
      </c>
      <c r="K7973" s="28" t="s">
        <v>162</v>
      </c>
      <c r="L7973" s="27" t="s">
        <v>449</v>
      </c>
      <c r="M7973" s="27" t="s">
        <v>164</v>
      </c>
      <c r="N7973" s="27" t="s">
        <v>18085</v>
      </c>
    </row>
    <row r="7974" spans="1:14" ht="16.5" customHeight="1">
      <c r="A7974" s="24">
        <v>8536693000</v>
      </c>
      <c r="B7974" s="25"/>
      <c r="C7974" s="26"/>
      <c r="D7974" s="27"/>
      <c r="E7974" s="27" t="s">
        <v>9495</v>
      </c>
      <c r="F7974" s="27" t="s">
        <v>13745</v>
      </c>
      <c r="G7974" s="28" t="s">
        <v>282</v>
      </c>
      <c r="H7974" s="27" t="s">
        <v>283</v>
      </c>
      <c r="I7974" s="118" t="s">
        <v>13746</v>
      </c>
      <c r="J7974" s="29">
        <v>4.08</v>
      </c>
      <c r="K7974" s="28" t="s">
        <v>162</v>
      </c>
      <c r="L7974" s="27" t="s">
        <v>449</v>
      </c>
      <c r="M7974" s="27" t="s">
        <v>164</v>
      </c>
      <c r="N7974" s="27" t="s">
        <v>18085</v>
      </c>
    </row>
    <row r="7975" spans="1:14" ht="16.5" customHeight="1">
      <c r="A7975" s="24">
        <v>8536693000</v>
      </c>
      <c r="B7975" s="25"/>
      <c r="C7975" s="26"/>
      <c r="D7975" s="27"/>
      <c r="E7975" s="27" t="s">
        <v>13747</v>
      </c>
      <c r="F7975" s="27" t="s">
        <v>13748</v>
      </c>
      <c r="G7975" s="28" t="s">
        <v>292</v>
      </c>
      <c r="H7975" s="27" t="s">
        <v>293</v>
      </c>
      <c r="I7975" s="118" t="s">
        <v>11690</v>
      </c>
      <c r="J7975" s="29">
        <v>36.49</v>
      </c>
      <c r="K7975" s="28" t="s">
        <v>162</v>
      </c>
      <c r="L7975" s="27" t="s">
        <v>449</v>
      </c>
      <c r="M7975" s="27" t="s">
        <v>164</v>
      </c>
      <c r="N7975" s="27" t="s">
        <v>18085</v>
      </c>
    </row>
    <row r="7976" spans="1:14" ht="16.5" customHeight="1">
      <c r="A7976" s="24">
        <v>8536693000</v>
      </c>
      <c r="B7976" s="25"/>
      <c r="C7976" s="26"/>
      <c r="D7976" s="27"/>
      <c r="E7976" s="27" t="s">
        <v>13747</v>
      </c>
      <c r="F7976" s="27" t="s">
        <v>13749</v>
      </c>
      <c r="G7976" s="28" t="s">
        <v>292</v>
      </c>
      <c r="H7976" s="27" t="s">
        <v>293</v>
      </c>
      <c r="I7976" s="118" t="s">
        <v>11521</v>
      </c>
      <c r="J7976" s="29">
        <v>19.600000000000001</v>
      </c>
      <c r="K7976" s="28" t="s">
        <v>162</v>
      </c>
      <c r="L7976" s="27" t="s">
        <v>449</v>
      </c>
      <c r="M7976" s="27" t="s">
        <v>164</v>
      </c>
      <c r="N7976" s="27" t="s">
        <v>18085</v>
      </c>
    </row>
    <row r="7977" spans="1:14" ht="16.5" customHeight="1">
      <c r="A7977" s="24">
        <v>8536693000</v>
      </c>
      <c r="B7977" s="25"/>
      <c r="C7977" s="26"/>
      <c r="D7977" s="27"/>
      <c r="E7977" s="27" t="s">
        <v>9495</v>
      </c>
      <c r="F7977" s="27" t="s">
        <v>13745</v>
      </c>
      <c r="G7977" s="28" t="s">
        <v>227</v>
      </c>
      <c r="H7977" s="27" t="s">
        <v>228</v>
      </c>
      <c r="I7977" s="118" t="s">
        <v>10480</v>
      </c>
      <c r="J7977" s="29">
        <v>10.56</v>
      </c>
      <c r="K7977" s="28" t="s">
        <v>162</v>
      </c>
      <c r="L7977" s="27" t="s">
        <v>449</v>
      </c>
      <c r="M7977" s="27" t="s">
        <v>164</v>
      </c>
      <c r="N7977" s="27" t="s">
        <v>18085</v>
      </c>
    </row>
    <row r="7978" spans="1:14" ht="16.5" customHeight="1">
      <c r="A7978" s="24">
        <v>8536908500</v>
      </c>
      <c r="B7978" s="25"/>
      <c r="C7978" s="26"/>
      <c r="D7978" s="27"/>
      <c r="E7978" s="27" t="s">
        <v>1022</v>
      </c>
      <c r="F7978" s="27" t="s">
        <v>13750</v>
      </c>
      <c r="G7978" s="28" t="s">
        <v>173</v>
      </c>
      <c r="H7978" s="27" t="s">
        <v>174</v>
      </c>
      <c r="I7978" s="118" t="s">
        <v>10743</v>
      </c>
      <c r="J7978" s="29">
        <v>295.48</v>
      </c>
      <c r="K7978" s="28" t="s">
        <v>162</v>
      </c>
      <c r="L7978" s="27" t="s">
        <v>498</v>
      </c>
      <c r="M7978" s="27" t="s">
        <v>164</v>
      </c>
      <c r="N7978" s="27" t="s">
        <v>18088</v>
      </c>
    </row>
    <row r="7979" spans="1:14" ht="16.5" customHeight="1">
      <c r="A7979" s="24">
        <v>8536908500</v>
      </c>
      <c r="B7979" s="25"/>
      <c r="C7979" s="26"/>
      <c r="D7979" s="27"/>
      <c r="E7979" s="27" t="s">
        <v>1022</v>
      </c>
      <c r="F7979" s="27" t="s">
        <v>11698</v>
      </c>
      <c r="G7979" s="28" t="s">
        <v>173</v>
      </c>
      <c r="H7979" s="27" t="s">
        <v>174</v>
      </c>
      <c r="I7979" s="118" t="s">
        <v>11699</v>
      </c>
      <c r="J7979" s="29">
        <v>146.4</v>
      </c>
      <c r="K7979" s="28" t="s">
        <v>162</v>
      </c>
      <c r="L7979" s="27" t="s">
        <v>498</v>
      </c>
      <c r="M7979" s="27" t="s">
        <v>164</v>
      </c>
      <c r="N7979" s="27" t="s">
        <v>18088</v>
      </c>
    </row>
    <row r="7980" spans="1:14" ht="16.5" customHeight="1">
      <c r="A7980" s="24">
        <v>8541100009</v>
      </c>
      <c r="B7980" s="25"/>
      <c r="C7980" s="26"/>
      <c r="D7980" s="27"/>
      <c r="E7980" s="27" t="s">
        <v>13751</v>
      </c>
      <c r="F7980" s="27" t="s">
        <v>13752</v>
      </c>
      <c r="G7980" s="28" t="s">
        <v>173</v>
      </c>
      <c r="H7980" s="27" t="s">
        <v>174</v>
      </c>
      <c r="I7980" s="118" t="s">
        <v>11708</v>
      </c>
      <c r="J7980" s="29">
        <v>148.80000000000001</v>
      </c>
      <c r="K7980" s="28" t="s">
        <v>162</v>
      </c>
      <c r="L7980" s="27" t="s">
        <v>5590</v>
      </c>
      <c r="M7980" s="27" t="s">
        <v>164</v>
      </c>
      <c r="N7980" s="27" t="s">
        <v>18197</v>
      </c>
    </row>
    <row r="7981" spans="1:14" ht="16.5" customHeight="1">
      <c r="A7981" s="24">
        <v>8541100009</v>
      </c>
      <c r="B7981" s="25"/>
      <c r="C7981" s="26"/>
      <c r="D7981" s="27"/>
      <c r="E7981" s="27" t="s">
        <v>13751</v>
      </c>
      <c r="F7981" s="27" t="s">
        <v>11709</v>
      </c>
      <c r="G7981" s="28" t="s">
        <v>173</v>
      </c>
      <c r="H7981" s="27" t="s">
        <v>174</v>
      </c>
      <c r="I7981" s="118" t="s">
        <v>11710</v>
      </c>
      <c r="J7981" s="29">
        <v>33.479999999999997</v>
      </c>
      <c r="K7981" s="28" t="s">
        <v>162</v>
      </c>
      <c r="L7981" s="27" t="s">
        <v>393</v>
      </c>
      <c r="M7981" s="27" t="s">
        <v>164</v>
      </c>
      <c r="N7981" s="27" t="s">
        <v>18079</v>
      </c>
    </row>
    <row r="7982" spans="1:14" ht="16.5" customHeight="1">
      <c r="A7982" s="24">
        <v>8541100009</v>
      </c>
      <c r="B7982" s="25"/>
      <c r="C7982" s="26"/>
      <c r="D7982" s="27"/>
      <c r="E7982" s="27" t="s">
        <v>13751</v>
      </c>
      <c r="F7982" s="27" t="s">
        <v>13753</v>
      </c>
      <c r="G7982" s="28" t="s">
        <v>173</v>
      </c>
      <c r="H7982" s="27" t="s">
        <v>174</v>
      </c>
      <c r="I7982" s="118" t="s">
        <v>11716</v>
      </c>
      <c r="J7982" s="29">
        <v>80.010000000000005</v>
      </c>
      <c r="K7982" s="28" t="s">
        <v>162</v>
      </c>
      <c r="L7982" s="27" t="s">
        <v>8508</v>
      </c>
      <c r="M7982" s="27" t="s">
        <v>164</v>
      </c>
      <c r="N7982" s="27" t="s">
        <v>18421</v>
      </c>
    </row>
    <row r="7983" spans="1:14" ht="16.5" customHeight="1">
      <c r="A7983" s="24">
        <v>8541100009</v>
      </c>
      <c r="B7983" s="25"/>
      <c r="C7983" s="26"/>
      <c r="D7983" s="27"/>
      <c r="E7983" s="27" t="s">
        <v>13751</v>
      </c>
      <c r="F7983" s="27" t="s">
        <v>13754</v>
      </c>
      <c r="G7983" s="28" t="s">
        <v>173</v>
      </c>
      <c r="H7983" s="27" t="s">
        <v>174</v>
      </c>
      <c r="I7983" s="118" t="s">
        <v>13755</v>
      </c>
      <c r="J7983" s="29">
        <v>204.84</v>
      </c>
      <c r="K7983" s="28" t="s">
        <v>162</v>
      </c>
      <c r="L7983" s="27" t="s">
        <v>13756</v>
      </c>
      <c r="M7983" s="27" t="s">
        <v>164</v>
      </c>
      <c r="N7983" s="27" t="s">
        <v>13756</v>
      </c>
    </row>
    <row r="7984" spans="1:14" ht="16.5" customHeight="1">
      <c r="A7984" s="24">
        <v>8541100009</v>
      </c>
      <c r="B7984" s="25"/>
      <c r="C7984" s="26"/>
      <c r="D7984" s="27"/>
      <c r="E7984" s="27" t="s">
        <v>13751</v>
      </c>
      <c r="F7984" s="27" t="s">
        <v>13757</v>
      </c>
      <c r="G7984" s="28" t="s">
        <v>173</v>
      </c>
      <c r="H7984" s="27" t="s">
        <v>174</v>
      </c>
      <c r="I7984" s="118" t="s">
        <v>13758</v>
      </c>
      <c r="J7984" s="29">
        <v>71.3</v>
      </c>
      <c r="K7984" s="28" t="s">
        <v>162</v>
      </c>
      <c r="L7984" s="27" t="s">
        <v>8508</v>
      </c>
      <c r="M7984" s="27" t="s">
        <v>164</v>
      </c>
      <c r="N7984" s="27" t="s">
        <v>18421</v>
      </c>
    </row>
    <row r="7985" spans="1:14" ht="16.5" customHeight="1">
      <c r="A7985" s="24">
        <v>8541100009</v>
      </c>
      <c r="B7985" s="25"/>
      <c r="C7985" s="26"/>
      <c r="D7985" s="27"/>
      <c r="E7985" s="27" t="s">
        <v>11379</v>
      </c>
      <c r="F7985" s="27" t="s">
        <v>13759</v>
      </c>
      <c r="G7985" s="28" t="s">
        <v>167</v>
      </c>
      <c r="H7985" s="27" t="s">
        <v>168</v>
      </c>
      <c r="I7985" s="118" t="s">
        <v>13760</v>
      </c>
      <c r="J7985" s="29">
        <v>714.16</v>
      </c>
      <c r="K7985" s="28" t="s">
        <v>162</v>
      </c>
      <c r="L7985" s="27" t="s">
        <v>980</v>
      </c>
      <c r="M7985" s="27" t="s">
        <v>164</v>
      </c>
      <c r="N7985" s="27" t="s">
        <v>10457</v>
      </c>
    </row>
    <row r="7986" spans="1:14" ht="16.5" customHeight="1">
      <c r="A7986" s="24">
        <v>8541100009</v>
      </c>
      <c r="B7986" s="25"/>
      <c r="C7986" s="26"/>
      <c r="D7986" s="27"/>
      <c r="E7986" s="27" t="s">
        <v>13761</v>
      </c>
      <c r="F7986" s="27" t="s">
        <v>3724</v>
      </c>
      <c r="G7986" s="28" t="s">
        <v>2053</v>
      </c>
      <c r="H7986" s="27" t="s">
        <v>2054</v>
      </c>
      <c r="I7986" s="118" t="s">
        <v>3725</v>
      </c>
      <c r="J7986" s="29">
        <v>71.400000000000006</v>
      </c>
      <c r="K7986" s="28" t="s">
        <v>162</v>
      </c>
      <c r="L7986" s="27" t="s">
        <v>2056</v>
      </c>
      <c r="M7986" s="27" t="s">
        <v>164</v>
      </c>
      <c r="N7986" s="27" t="s">
        <v>18158</v>
      </c>
    </row>
    <row r="7987" spans="1:14" ht="16.5" customHeight="1">
      <c r="A7987" s="24">
        <v>8541210000</v>
      </c>
      <c r="B7987" s="25"/>
      <c r="C7987" s="26"/>
      <c r="D7987" s="27"/>
      <c r="E7987" s="27" t="s">
        <v>12242</v>
      </c>
      <c r="F7987" s="27" t="s">
        <v>12243</v>
      </c>
      <c r="G7987" s="28" t="s">
        <v>355</v>
      </c>
      <c r="H7987" s="27" t="s">
        <v>356</v>
      </c>
      <c r="I7987" s="118" t="s">
        <v>9982</v>
      </c>
      <c r="J7987" s="29">
        <v>5.27</v>
      </c>
      <c r="K7987" s="28" t="s">
        <v>162</v>
      </c>
      <c r="L7987" s="27" t="s">
        <v>7601</v>
      </c>
      <c r="M7987" s="27" t="s">
        <v>164</v>
      </c>
      <c r="N7987" s="27" t="s">
        <v>18339</v>
      </c>
    </row>
    <row r="7988" spans="1:14" ht="16.5" customHeight="1">
      <c r="A7988" s="24">
        <v>8541290000</v>
      </c>
      <c r="B7988" s="25"/>
      <c r="C7988" s="26"/>
      <c r="D7988" s="27"/>
      <c r="E7988" s="27" t="s">
        <v>13762</v>
      </c>
      <c r="F7988" s="27" t="s">
        <v>11386</v>
      </c>
      <c r="G7988" s="28" t="s">
        <v>173</v>
      </c>
      <c r="H7988" s="27" t="s">
        <v>174</v>
      </c>
      <c r="I7988" s="118" t="s">
        <v>11387</v>
      </c>
      <c r="J7988" s="29">
        <v>17.760000000000002</v>
      </c>
      <c r="K7988" s="28" t="s">
        <v>162</v>
      </c>
      <c r="L7988" s="27" t="s">
        <v>520</v>
      </c>
      <c r="M7988" s="27" t="s">
        <v>164</v>
      </c>
      <c r="N7988" s="27" t="s">
        <v>18090</v>
      </c>
    </row>
    <row r="7989" spans="1:14" ht="16.5" customHeight="1">
      <c r="A7989" s="24">
        <v>8541290000</v>
      </c>
      <c r="B7989" s="25"/>
      <c r="C7989" s="26"/>
      <c r="D7989" s="27"/>
      <c r="E7989" s="27" t="s">
        <v>13762</v>
      </c>
      <c r="F7989" s="27" t="s">
        <v>13763</v>
      </c>
      <c r="G7989" s="28" t="s">
        <v>173</v>
      </c>
      <c r="H7989" s="27" t="s">
        <v>174</v>
      </c>
      <c r="I7989" s="118" t="s">
        <v>13764</v>
      </c>
      <c r="J7989" s="29">
        <v>122.76</v>
      </c>
      <c r="K7989" s="28" t="s">
        <v>162</v>
      </c>
      <c r="L7989" s="27" t="s">
        <v>416</v>
      </c>
      <c r="M7989" s="27" t="s">
        <v>164</v>
      </c>
      <c r="N7989" s="27" t="s">
        <v>18081</v>
      </c>
    </row>
    <row r="7990" spans="1:14" ht="16.5" customHeight="1">
      <c r="A7990" s="24">
        <v>8541290000</v>
      </c>
      <c r="B7990" s="25"/>
      <c r="C7990" s="26"/>
      <c r="D7990" s="27"/>
      <c r="E7990" s="27" t="s">
        <v>13762</v>
      </c>
      <c r="F7990" s="27" t="s">
        <v>13765</v>
      </c>
      <c r="G7990" s="28" t="s">
        <v>173</v>
      </c>
      <c r="H7990" s="27" t="s">
        <v>174</v>
      </c>
      <c r="I7990" s="118" t="s">
        <v>13766</v>
      </c>
      <c r="J7990" s="29">
        <v>104.94</v>
      </c>
      <c r="K7990" s="28" t="s">
        <v>162</v>
      </c>
      <c r="L7990" s="27" t="s">
        <v>134</v>
      </c>
      <c r="M7990" s="27" t="s">
        <v>164</v>
      </c>
      <c r="N7990" s="27" t="s">
        <v>4101</v>
      </c>
    </row>
    <row r="7991" spans="1:14" ht="16.5" customHeight="1">
      <c r="A7991" s="24">
        <v>8541290000</v>
      </c>
      <c r="B7991" s="25"/>
      <c r="C7991" s="26"/>
      <c r="D7991" s="27"/>
      <c r="E7991" s="27" t="s">
        <v>9515</v>
      </c>
      <c r="F7991" s="27" t="s">
        <v>13767</v>
      </c>
      <c r="G7991" s="28" t="s">
        <v>243</v>
      </c>
      <c r="H7991" s="27" t="s">
        <v>244</v>
      </c>
      <c r="I7991" s="118" t="s">
        <v>13768</v>
      </c>
      <c r="J7991" s="29">
        <v>331.2</v>
      </c>
      <c r="K7991" s="28" t="s">
        <v>162</v>
      </c>
      <c r="L7991" s="27" t="s">
        <v>13769</v>
      </c>
      <c r="M7991" s="27" t="s">
        <v>164</v>
      </c>
      <c r="N7991" s="27" t="s">
        <v>13769</v>
      </c>
    </row>
    <row r="7992" spans="1:14" ht="16.5" customHeight="1">
      <c r="A7992" s="24">
        <v>8541290000</v>
      </c>
      <c r="B7992" s="25"/>
      <c r="C7992" s="26"/>
      <c r="D7992" s="27"/>
      <c r="E7992" s="27" t="s">
        <v>9515</v>
      </c>
      <c r="F7992" s="27" t="s">
        <v>13770</v>
      </c>
      <c r="G7992" s="28" t="s">
        <v>243</v>
      </c>
      <c r="H7992" s="27" t="s">
        <v>244</v>
      </c>
      <c r="I7992" s="118" t="s">
        <v>13771</v>
      </c>
      <c r="J7992" s="29">
        <v>19.8</v>
      </c>
      <c r="K7992" s="28" t="s">
        <v>162</v>
      </c>
      <c r="L7992" s="27" t="s">
        <v>7601</v>
      </c>
      <c r="M7992" s="27" t="s">
        <v>164</v>
      </c>
      <c r="N7992" s="27" t="s">
        <v>18339</v>
      </c>
    </row>
    <row r="7993" spans="1:14" ht="16.5" customHeight="1">
      <c r="A7993" s="24">
        <v>8541290000</v>
      </c>
      <c r="B7993" s="25"/>
      <c r="C7993" s="26"/>
      <c r="D7993" s="27"/>
      <c r="E7993" s="27" t="s">
        <v>9515</v>
      </c>
      <c r="F7993" s="27" t="s">
        <v>11719</v>
      </c>
      <c r="G7993" s="28" t="s">
        <v>201</v>
      </c>
      <c r="H7993" s="27" t="s">
        <v>202</v>
      </c>
      <c r="I7993" s="118" t="s">
        <v>11720</v>
      </c>
      <c r="J7993" s="29">
        <v>20.51</v>
      </c>
      <c r="K7993" s="28" t="s">
        <v>162</v>
      </c>
      <c r="L7993" s="27" t="s">
        <v>265</v>
      </c>
      <c r="M7993" s="27" t="s">
        <v>164</v>
      </c>
      <c r="N7993" s="27" t="s">
        <v>9360</v>
      </c>
    </row>
    <row r="7994" spans="1:14" ht="16.5" customHeight="1">
      <c r="A7994" s="24">
        <v>8541410002</v>
      </c>
      <c r="B7994" s="25"/>
      <c r="C7994" s="26"/>
      <c r="D7994" s="27"/>
      <c r="E7994" s="27" t="s">
        <v>11071</v>
      </c>
      <c r="F7994" s="27" t="s">
        <v>2870</v>
      </c>
      <c r="G7994" s="28" t="s">
        <v>173</v>
      </c>
      <c r="H7994" s="27" t="s">
        <v>174</v>
      </c>
      <c r="I7994" s="118" t="s">
        <v>2871</v>
      </c>
      <c r="J7994" s="29">
        <v>39.78</v>
      </c>
      <c r="K7994" s="28" t="s">
        <v>162</v>
      </c>
      <c r="L7994" s="27" t="s">
        <v>1314</v>
      </c>
      <c r="M7994" s="27" t="s">
        <v>164</v>
      </c>
      <c r="N7994" s="27" t="s">
        <v>18130</v>
      </c>
    </row>
    <row r="7995" spans="1:14" ht="16.5" customHeight="1">
      <c r="A7995" s="24">
        <v>8541410004</v>
      </c>
      <c r="B7995" s="25"/>
      <c r="C7995" s="26"/>
      <c r="D7995" s="27"/>
      <c r="E7995" s="27" t="s">
        <v>588</v>
      </c>
      <c r="F7995" s="27" t="s">
        <v>13772</v>
      </c>
      <c r="G7995" s="28" t="s">
        <v>173</v>
      </c>
      <c r="H7995" s="27" t="s">
        <v>174</v>
      </c>
      <c r="I7995" s="118" t="s">
        <v>13773</v>
      </c>
      <c r="J7995" s="29">
        <v>105.6</v>
      </c>
      <c r="K7995" s="28" t="s">
        <v>162</v>
      </c>
      <c r="L7995" s="27" t="s">
        <v>1314</v>
      </c>
      <c r="M7995" s="27" t="s">
        <v>164</v>
      </c>
      <c r="N7995" s="27" t="s">
        <v>18130</v>
      </c>
    </row>
    <row r="7996" spans="1:14" ht="16.5" customHeight="1">
      <c r="A7996" s="24">
        <v>8541410004</v>
      </c>
      <c r="B7996" s="25"/>
      <c r="C7996" s="26"/>
      <c r="D7996" s="27"/>
      <c r="E7996" s="27" t="s">
        <v>588</v>
      </c>
      <c r="F7996" s="27" t="s">
        <v>13774</v>
      </c>
      <c r="G7996" s="28" t="s">
        <v>173</v>
      </c>
      <c r="H7996" s="27" t="s">
        <v>174</v>
      </c>
      <c r="I7996" s="118" t="s">
        <v>13775</v>
      </c>
      <c r="J7996" s="29">
        <v>582</v>
      </c>
      <c r="K7996" s="28" t="s">
        <v>162</v>
      </c>
      <c r="L7996" s="27" t="s">
        <v>1314</v>
      </c>
      <c r="M7996" s="27" t="s">
        <v>164</v>
      </c>
      <c r="N7996" s="27" t="s">
        <v>18130</v>
      </c>
    </row>
    <row r="7997" spans="1:14" ht="16.5" customHeight="1">
      <c r="A7997" s="24">
        <v>8541600000</v>
      </c>
      <c r="B7997" s="25"/>
      <c r="C7997" s="26"/>
      <c r="D7997" s="27"/>
      <c r="E7997" s="27" t="s">
        <v>1315</v>
      </c>
      <c r="F7997" s="27" t="s">
        <v>8532</v>
      </c>
      <c r="G7997" s="28" t="s">
        <v>355</v>
      </c>
      <c r="H7997" s="27" t="s">
        <v>356</v>
      </c>
      <c r="I7997" s="118" t="s">
        <v>8533</v>
      </c>
      <c r="J7997" s="29">
        <v>8</v>
      </c>
      <c r="K7997" s="28" t="s">
        <v>162</v>
      </c>
      <c r="L7997" s="27" t="s">
        <v>601</v>
      </c>
      <c r="M7997" s="27" t="s">
        <v>164</v>
      </c>
      <c r="N7997" s="27" t="s">
        <v>18095</v>
      </c>
    </row>
    <row r="7998" spans="1:14" ht="16.5" customHeight="1" thickBot="1">
      <c r="A7998" s="24">
        <v>8541600000</v>
      </c>
      <c r="B7998" s="25"/>
      <c r="C7998" s="26"/>
      <c r="D7998" s="27"/>
      <c r="E7998" s="27" t="s">
        <v>1315</v>
      </c>
      <c r="F7998" s="27" t="s">
        <v>8530</v>
      </c>
      <c r="G7998" s="28" t="s">
        <v>355</v>
      </c>
      <c r="H7998" s="27" t="s">
        <v>356</v>
      </c>
      <c r="I7998" s="118" t="s">
        <v>8531</v>
      </c>
      <c r="J7998" s="29">
        <v>28.6</v>
      </c>
      <c r="K7998" s="28" t="s">
        <v>162</v>
      </c>
      <c r="L7998" s="27" t="s">
        <v>601</v>
      </c>
      <c r="M7998" s="27" t="s">
        <v>164</v>
      </c>
      <c r="N7998" s="27" t="s">
        <v>18095</v>
      </c>
    </row>
    <row r="7999" spans="1:14" ht="16.5" customHeight="1" thickTop="1" thickBot="1">
      <c r="A7999" s="30">
        <v>8542319010</v>
      </c>
      <c r="B7999" s="25"/>
      <c r="C7999" s="26"/>
      <c r="D7999" s="27"/>
      <c r="E7999" s="27" t="s">
        <v>8642</v>
      </c>
      <c r="F7999" s="27" t="s">
        <v>13776</v>
      </c>
      <c r="G7999" s="28" t="s">
        <v>201</v>
      </c>
      <c r="H7999" s="27" t="s">
        <v>202</v>
      </c>
      <c r="I7999" s="118" t="s">
        <v>13777</v>
      </c>
      <c r="J7999" s="29">
        <v>8030.4</v>
      </c>
      <c r="K7999" s="28" t="s">
        <v>162</v>
      </c>
      <c r="L7999" s="27" t="s">
        <v>614</v>
      </c>
      <c r="M7999" s="27" t="s">
        <v>164</v>
      </c>
      <c r="N7999" s="27" t="s">
        <v>18096</v>
      </c>
    </row>
    <row r="8000" spans="1:14" ht="16.5" customHeight="1" thickTop="1" thickBot="1">
      <c r="A8000" s="30">
        <v>8542339000</v>
      </c>
      <c r="B8000" s="25"/>
      <c r="C8000" s="26"/>
      <c r="D8000" s="27"/>
      <c r="E8000" s="27" t="s">
        <v>794</v>
      </c>
      <c r="F8000" s="27" t="s">
        <v>11401</v>
      </c>
      <c r="G8000" s="28" t="s">
        <v>159</v>
      </c>
      <c r="H8000" s="27" t="s">
        <v>160</v>
      </c>
      <c r="I8000" s="118" t="s">
        <v>11402</v>
      </c>
      <c r="J8000" s="29">
        <v>63.6</v>
      </c>
      <c r="K8000" s="28" t="s">
        <v>162</v>
      </c>
      <c r="L8000" s="27" t="s">
        <v>134</v>
      </c>
      <c r="M8000" s="27" t="s">
        <v>164</v>
      </c>
      <c r="N8000" s="27" t="s">
        <v>4101</v>
      </c>
    </row>
    <row r="8001" spans="1:14" ht="16.5" customHeight="1" thickTop="1" thickBot="1">
      <c r="A8001" s="30">
        <v>8542399010</v>
      </c>
      <c r="B8001" s="25"/>
      <c r="C8001" s="26"/>
      <c r="D8001" s="27"/>
      <c r="E8001" s="27" t="s">
        <v>7159</v>
      </c>
      <c r="F8001" s="27" t="s">
        <v>13778</v>
      </c>
      <c r="G8001" s="28" t="s">
        <v>466</v>
      </c>
      <c r="H8001" s="27" t="s">
        <v>467</v>
      </c>
      <c r="I8001" s="118" t="s">
        <v>13779</v>
      </c>
      <c r="J8001" s="29">
        <v>34.28</v>
      </c>
      <c r="K8001" s="28" t="s">
        <v>162</v>
      </c>
      <c r="L8001" s="27" t="s">
        <v>1799</v>
      </c>
      <c r="M8001" s="27" t="s">
        <v>164</v>
      </c>
      <c r="N8001" s="27" t="s">
        <v>10750</v>
      </c>
    </row>
    <row r="8002" spans="1:14" ht="16.5" customHeight="1" thickTop="1" thickBot="1">
      <c r="A8002" s="30">
        <v>8542399010</v>
      </c>
      <c r="B8002" s="25"/>
      <c r="C8002" s="26"/>
      <c r="D8002" s="27"/>
      <c r="E8002" s="27" t="s">
        <v>13780</v>
      </c>
      <c r="F8002" s="27" t="s">
        <v>13781</v>
      </c>
      <c r="G8002" s="28" t="s">
        <v>297</v>
      </c>
      <c r="H8002" s="27" t="s">
        <v>298</v>
      </c>
      <c r="I8002" s="118" t="s">
        <v>13782</v>
      </c>
      <c r="J8002" s="29">
        <v>50</v>
      </c>
      <c r="K8002" s="28" t="s">
        <v>162</v>
      </c>
      <c r="L8002" s="27" t="s">
        <v>13783</v>
      </c>
      <c r="M8002" s="27" t="s">
        <v>164</v>
      </c>
      <c r="N8002" s="27" t="s">
        <v>18456</v>
      </c>
    </row>
    <row r="8003" spans="1:14" ht="16.5" customHeight="1" thickTop="1" thickBot="1">
      <c r="A8003" s="32">
        <v>9031803400</v>
      </c>
      <c r="B8003" s="25"/>
      <c r="C8003" s="26"/>
      <c r="D8003" s="27"/>
      <c r="E8003" s="27" t="s">
        <v>13784</v>
      </c>
      <c r="F8003" s="27" t="s">
        <v>13785</v>
      </c>
      <c r="G8003" s="28" t="s">
        <v>292</v>
      </c>
      <c r="H8003" s="27" t="s">
        <v>293</v>
      </c>
      <c r="I8003" s="118" t="s">
        <v>13786</v>
      </c>
      <c r="J8003" s="29">
        <v>12.96</v>
      </c>
      <c r="K8003" s="28" t="s">
        <v>162</v>
      </c>
      <c r="L8003" s="27" t="s">
        <v>372</v>
      </c>
      <c r="M8003" s="27" t="s">
        <v>164</v>
      </c>
      <c r="N8003" s="27" t="s">
        <v>1383</v>
      </c>
    </row>
    <row r="8004" spans="1:14" ht="16.5" customHeight="1" thickTop="1">
      <c r="A8004" s="24">
        <v>8536693000</v>
      </c>
      <c r="B8004" s="25"/>
      <c r="C8004" s="26"/>
      <c r="D8004" s="27"/>
      <c r="E8004" s="27" t="s">
        <v>13787</v>
      </c>
      <c r="F8004" s="27" t="s">
        <v>13788</v>
      </c>
      <c r="G8004" s="28" t="s">
        <v>173</v>
      </c>
      <c r="H8004" s="27" t="s">
        <v>174</v>
      </c>
      <c r="I8004" s="118" t="s">
        <v>13789</v>
      </c>
      <c r="J8004" s="29">
        <v>380.8</v>
      </c>
      <c r="K8004" s="28" t="s">
        <v>162</v>
      </c>
      <c r="L8004" s="27" t="s">
        <v>428</v>
      </c>
      <c r="M8004" s="27" t="s">
        <v>164</v>
      </c>
      <c r="N8004" s="27" t="s">
        <v>13387</v>
      </c>
    </row>
    <row r="8005" spans="1:14" ht="16.5" customHeight="1">
      <c r="A8005" s="24">
        <v>8536693000</v>
      </c>
      <c r="B8005" s="25"/>
      <c r="C8005" s="26"/>
      <c r="D8005" s="27"/>
      <c r="E8005" s="27" t="s">
        <v>13787</v>
      </c>
      <c r="F8005" s="27" t="s">
        <v>13790</v>
      </c>
      <c r="G8005" s="28" t="s">
        <v>173</v>
      </c>
      <c r="H8005" s="27" t="s">
        <v>174</v>
      </c>
      <c r="I8005" s="118" t="s">
        <v>13791</v>
      </c>
      <c r="J8005" s="29">
        <v>36.42</v>
      </c>
      <c r="K8005" s="28" t="s">
        <v>162</v>
      </c>
      <c r="L8005" s="27" t="s">
        <v>1152</v>
      </c>
      <c r="M8005" s="27" t="s">
        <v>164</v>
      </c>
      <c r="N8005" s="27" t="s">
        <v>3701</v>
      </c>
    </row>
    <row r="8006" spans="1:14" ht="16.5" customHeight="1">
      <c r="A8006" s="24">
        <v>8536693000</v>
      </c>
      <c r="B8006" s="25"/>
      <c r="C8006" s="26"/>
      <c r="D8006" s="27"/>
      <c r="E8006" s="27" t="s">
        <v>13787</v>
      </c>
      <c r="F8006" s="27" t="s">
        <v>13792</v>
      </c>
      <c r="G8006" s="28" t="s">
        <v>173</v>
      </c>
      <c r="H8006" s="27" t="s">
        <v>174</v>
      </c>
      <c r="I8006" s="118" t="s">
        <v>12527</v>
      </c>
      <c r="J8006" s="29">
        <v>0.86</v>
      </c>
      <c r="K8006" s="28" t="s">
        <v>162</v>
      </c>
      <c r="L8006" s="27" t="s">
        <v>449</v>
      </c>
      <c r="M8006" s="27" t="s">
        <v>164</v>
      </c>
      <c r="N8006" s="27" t="s">
        <v>18085</v>
      </c>
    </row>
    <row r="8007" spans="1:14" ht="16.5" customHeight="1">
      <c r="A8007" s="24">
        <v>8536693000</v>
      </c>
      <c r="B8007" s="25"/>
      <c r="C8007" s="26"/>
      <c r="D8007" s="27"/>
      <c r="E8007" s="27" t="s">
        <v>13787</v>
      </c>
      <c r="F8007" s="27" t="s">
        <v>13793</v>
      </c>
      <c r="G8007" s="28" t="s">
        <v>173</v>
      </c>
      <c r="H8007" s="27" t="s">
        <v>174</v>
      </c>
      <c r="I8007" s="118" t="s">
        <v>13794</v>
      </c>
      <c r="J8007" s="29">
        <v>8.7200000000000006</v>
      </c>
      <c r="K8007" s="28" t="s">
        <v>162</v>
      </c>
      <c r="L8007" s="27" t="s">
        <v>449</v>
      </c>
      <c r="M8007" s="27" t="s">
        <v>164</v>
      </c>
      <c r="N8007" s="27" t="s">
        <v>18085</v>
      </c>
    </row>
    <row r="8008" spans="1:14" ht="16.5" customHeight="1">
      <c r="A8008" s="24">
        <v>8536693000</v>
      </c>
      <c r="B8008" s="25"/>
      <c r="C8008" s="26"/>
      <c r="D8008" s="27"/>
      <c r="E8008" s="27" t="s">
        <v>13787</v>
      </c>
      <c r="F8008" s="27" t="s">
        <v>13795</v>
      </c>
      <c r="G8008" s="28" t="s">
        <v>173</v>
      </c>
      <c r="H8008" s="27" t="s">
        <v>174</v>
      </c>
      <c r="I8008" s="118" t="s">
        <v>13796</v>
      </c>
      <c r="J8008" s="29">
        <v>9.6</v>
      </c>
      <c r="K8008" s="28" t="s">
        <v>162</v>
      </c>
      <c r="L8008" s="27" t="s">
        <v>449</v>
      </c>
      <c r="M8008" s="27" t="s">
        <v>164</v>
      </c>
      <c r="N8008" s="27" t="s">
        <v>18085</v>
      </c>
    </row>
    <row r="8009" spans="1:14" ht="16.5" customHeight="1">
      <c r="A8009" s="24">
        <v>8536693000</v>
      </c>
      <c r="B8009" s="25"/>
      <c r="C8009" s="26"/>
      <c r="D8009" s="27"/>
      <c r="E8009" s="27" t="s">
        <v>13787</v>
      </c>
      <c r="F8009" s="27" t="s">
        <v>13797</v>
      </c>
      <c r="G8009" s="28" t="s">
        <v>173</v>
      </c>
      <c r="H8009" s="27" t="s">
        <v>174</v>
      </c>
      <c r="I8009" s="118" t="s">
        <v>13798</v>
      </c>
      <c r="J8009" s="29">
        <v>48.38</v>
      </c>
      <c r="K8009" s="28" t="s">
        <v>162</v>
      </c>
      <c r="L8009" s="27" t="s">
        <v>1152</v>
      </c>
      <c r="M8009" s="27" t="s">
        <v>164</v>
      </c>
      <c r="N8009" s="27" t="s">
        <v>3701</v>
      </c>
    </row>
    <row r="8010" spans="1:14" ht="16.5" customHeight="1">
      <c r="A8010" s="24">
        <v>8536693000</v>
      </c>
      <c r="B8010" s="25"/>
      <c r="C8010" s="26"/>
      <c r="D8010" s="27"/>
      <c r="E8010" s="27" t="s">
        <v>13787</v>
      </c>
      <c r="F8010" s="27" t="s">
        <v>13799</v>
      </c>
      <c r="G8010" s="28" t="s">
        <v>173</v>
      </c>
      <c r="H8010" s="27" t="s">
        <v>174</v>
      </c>
      <c r="I8010" s="118" t="s">
        <v>13800</v>
      </c>
      <c r="J8010" s="29">
        <v>1.48</v>
      </c>
      <c r="K8010" s="28" t="s">
        <v>162</v>
      </c>
      <c r="L8010" s="27" t="s">
        <v>449</v>
      </c>
      <c r="M8010" s="27" t="s">
        <v>164</v>
      </c>
      <c r="N8010" s="27" t="s">
        <v>18085</v>
      </c>
    </row>
    <row r="8011" spans="1:14" ht="16.5" customHeight="1">
      <c r="A8011" s="24">
        <v>8532220000</v>
      </c>
      <c r="B8011" s="25"/>
      <c r="C8011" s="26"/>
      <c r="D8011" s="27"/>
      <c r="E8011" s="27" t="s">
        <v>4312</v>
      </c>
      <c r="F8011" s="27" t="s">
        <v>13801</v>
      </c>
      <c r="G8011" s="28" t="s">
        <v>173</v>
      </c>
      <c r="H8011" s="27" t="s">
        <v>174</v>
      </c>
      <c r="I8011" s="118" t="s">
        <v>6719</v>
      </c>
      <c r="J8011" s="29">
        <v>139.56</v>
      </c>
      <c r="K8011" s="28" t="s">
        <v>162</v>
      </c>
      <c r="L8011" s="27" t="s">
        <v>344</v>
      </c>
      <c r="M8011" s="27" t="s">
        <v>164</v>
      </c>
      <c r="N8011" s="27" t="s">
        <v>9113</v>
      </c>
    </row>
    <row r="8012" spans="1:14" ht="16.5" customHeight="1">
      <c r="A8012" s="24">
        <v>8504409100</v>
      </c>
      <c r="B8012" s="25"/>
      <c r="C8012" s="26"/>
      <c r="D8012" s="27"/>
      <c r="E8012" s="27" t="s">
        <v>3491</v>
      </c>
      <c r="F8012" s="27" t="s">
        <v>13802</v>
      </c>
      <c r="G8012" s="28" t="s">
        <v>173</v>
      </c>
      <c r="H8012" s="27" t="s">
        <v>174</v>
      </c>
      <c r="I8012" s="118" t="s">
        <v>13803</v>
      </c>
      <c r="J8012" s="29">
        <v>398.93</v>
      </c>
      <c r="K8012" s="28" t="s">
        <v>162</v>
      </c>
      <c r="L8012" s="27" t="s">
        <v>1951</v>
      </c>
      <c r="M8012" s="27" t="s">
        <v>164</v>
      </c>
      <c r="N8012" s="27" t="s">
        <v>1951</v>
      </c>
    </row>
    <row r="8013" spans="1:14" ht="16.5" customHeight="1">
      <c r="A8013" s="24">
        <v>8504409100</v>
      </c>
      <c r="B8013" s="25"/>
      <c r="C8013" s="26"/>
      <c r="D8013" s="27"/>
      <c r="E8013" s="27" t="s">
        <v>3491</v>
      </c>
      <c r="F8013" s="27" t="s">
        <v>13804</v>
      </c>
      <c r="G8013" s="28" t="s">
        <v>173</v>
      </c>
      <c r="H8013" s="27" t="s">
        <v>174</v>
      </c>
      <c r="I8013" s="118" t="s">
        <v>13805</v>
      </c>
      <c r="J8013" s="29">
        <v>139.26</v>
      </c>
      <c r="K8013" s="28" t="s">
        <v>162</v>
      </c>
      <c r="L8013" s="27" t="s">
        <v>1551</v>
      </c>
      <c r="M8013" s="27" t="s">
        <v>164</v>
      </c>
      <c r="N8013" s="27" t="s">
        <v>18457</v>
      </c>
    </row>
    <row r="8014" spans="1:14" ht="16.5" customHeight="1">
      <c r="A8014" s="24">
        <v>8504409100</v>
      </c>
      <c r="B8014" s="25"/>
      <c r="C8014" s="26"/>
      <c r="D8014" s="27"/>
      <c r="E8014" s="27" t="s">
        <v>3491</v>
      </c>
      <c r="F8014" s="27" t="s">
        <v>13806</v>
      </c>
      <c r="G8014" s="28" t="s">
        <v>173</v>
      </c>
      <c r="H8014" s="27" t="s">
        <v>174</v>
      </c>
      <c r="I8014" s="118" t="s">
        <v>13807</v>
      </c>
      <c r="J8014" s="29">
        <v>77.66</v>
      </c>
      <c r="K8014" s="28" t="s">
        <v>162</v>
      </c>
      <c r="L8014" s="27" t="s">
        <v>1951</v>
      </c>
      <c r="M8014" s="27" t="s">
        <v>164</v>
      </c>
      <c r="N8014" s="27" t="s">
        <v>1951</v>
      </c>
    </row>
    <row r="8015" spans="1:14" ht="16.5" customHeight="1">
      <c r="A8015" s="24">
        <v>8504509500</v>
      </c>
      <c r="B8015" s="25"/>
      <c r="C8015" s="26"/>
      <c r="D8015" s="27"/>
      <c r="E8015" s="27" t="s">
        <v>225</v>
      </c>
      <c r="F8015" s="27" t="s">
        <v>10422</v>
      </c>
      <c r="G8015" s="28" t="s">
        <v>297</v>
      </c>
      <c r="H8015" s="27" t="s">
        <v>298</v>
      </c>
      <c r="I8015" s="118" t="s">
        <v>10423</v>
      </c>
      <c r="J8015" s="29">
        <v>69.599999999999994</v>
      </c>
      <c r="K8015" s="28" t="s">
        <v>162</v>
      </c>
      <c r="L8015" s="27" t="s">
        <v>8998</v>
      </c>
      <c r="M8015" s="27" t="s">
        <v>164</v>
      </c>
      <c r="N8015" s="27" t="s">
        <v>8998</v>
      </c>
    </row>
    <row r="8016" spans="1:14" ht="16.5" customHeight="1">
      <c r="A8016" s="24">
        <v>8504509500</v>
      </c>
      <c r="B8016" s="25"/>
      <c r="C8016" s="26"/>
      <c r="D8016" s="27"/>
      <c r="E8016" s="27" t="s">
        <v>1554</v>
      </c>
      <c r="F8016" s="27" t="s">
        <v>13808</v>
      </c>
      <c r="G8016" s="28" t="s">
        <v>282</v>
      </c>
      <c r="H8016" s="27" t="s">
        <v>283</v>
      </c>
      <c r="I8016" s="118" t="s">
        <v>7671</v>
      </c>
      <c r="J8016" s="29">
        <v>61.2</v>
      </c>
      <c r="K8016" s="28" t="s">
        <v>162</v>
      </c>
      <c r="L8016" s="27" t="s">
        <v>285</v>
      </c>
      <c r="M8016" s="27" t="s">
        <v>164</v>
      </c>
      <c r="N8016" s="27" t="s">
        <v>18075</v>
      </c>
    </row>
    <row r="8017" spans="1:14" ht="16.5" customHeight="1">
      <c r="A8017" s="24">
        <v>8532210000</v>
      </c>
      <c r="B8017" s="25"/>
      <c r="C8017" s="26"/>
      <c r="D8017" s="27"/>
      <c r="E8017" s="27" t="s">
        <v>9447</v>
      </c>
      <c r="F8017" s="27" t="s">
        <v>13809</v>
      </c>
      <c r="G8017" s="28" t="s">
        <v>173</v>
      </c>
      <c r="H8017" s="27" t="s">
        <v>174</v>
      </c>
      <c r="I8017" s="118" t="s">
        <v>13810</v>
      </c>
      <c r="J8017" s="29">
        <v>214.2</v>
      </c>
      <c r="K8017" s="28" t="s">
        <v>162</v>
      </c>
      <c r="L8017" s="27" t="s">
        <v>13811</v>
      </c>
      <c r="M8017" s="27" t="s">
        <v>164</v>
      </c>
      <c r="N8017" s="27" t="s">
        <v>13811</v>
      </c>
    </row>
    <row r="8018" spans="1:14" ht="16.5" customHeight="1">
      <c r="A8018" s="24">
        <v>8532210000</v>
      </c>
      <c r="B8018" s="25"/>
      <c r="C8018" s="26"/>
      <c r="D8018" s="27"/>
      <c r="E8018" s="27" t="s">
        <v>9447</v>
      </c>
      <c r="F8018" s="27" t="s">
        <v>13812</v>
      </c>
      <c r="G8018" s="28" t="s">
        <v>173</v>
      </c>
      <c r="H8018" s="27" t="s">
        <v>174</v>
      </c>
      <c r="I8018" s="118" t="s">
        <v>13813</v>
      </c>
      <c r="J8018" s="29">
        <v>48.96</v>
      </c>
      <c r="K8018" s="28" t="s">
        <v>162</v>
      </c>
      <c r="L8018" s="27" t="s">
        <v>13811</v>
      </c>
      <c r="M8018" s="27" t="s">
        <v>164</v>
      </c>
      <c r="N8018" s="27" t="s">
        <v>13811</v>
      </c>
    </row>
    <row r="8019" spans="1:14" ht="16.5" customHeight="1">
      <c r="A8019" s="24">
        <v>8532210000</v>
      </c>
      <c r="B8019" s="25"/>
      <c r="C8019" s="26"/>
      <c r="D8019" s="27"/>
      <c r="E8019" s="27" t="s">
        <v>9447</v>
      </c>
      <c r="F8019" s="27" t="s">
        <v>13814</v>
      </c>
      <c r="G8019" s="28" t="s">
        <v>173</v>
      </c>
      <c r="H8019" s="27" t="s">
        <v>174</v>
      </c>
      <c r="I8019" s="118" t="s">
        <v>13815</v>
      </c>
      <c r="J8019" s="29">
        <v>102</v>
      </c>
      <c r="K8019" s="28" t="s">
        <v>162</v>
      </c>
      <c r="L8019" s="27" t="s">
        <v>13811</v>
      </c>
      <c r="M8019" s="27" t="s">
        <v>164</v>
      </c>
      <c r="N8019" s="27" t="s">
        <v>13811</v>
      </c>
    </row>
    <row r="8020" spans="1:14" ht="16.5" customHeight="1">
      <c r="A8020" s="24">
        <v>8532210000</v>
      </c>
      <c r="B8020" s="25"/>
      <c r="C8020" s="26"/>
      <c r="D8020" s="27"/>
      <c r="E8020" s="27" t="s">
        <v>9447</v>
      </c>
      <c r="F8020" s="27" t="s">
        <v>13816</v>
      </c>
      <c r="G8020" s="28" t="s">
        <v>173</v>
      </c>
      <c r="H8020" s="27" t="s">
        <v>174</v>
      </c>
      <c r="I8020" s="118" t="s">
        <v>13817</v>
      </c>
      <c r="J8020" s="29">
        <v>2.42</v>
      </c>
      <c r="K8020" s="28" t="s">
        <v>162</v>
      </c>
      <c r="L8020" s="27" t="s">
        <v>262</v>
      </c>
      <c r="M8020" s="27" t="s">
        <v>164</v>
      </c>
      <c r="N8020" s="27" t="s">
        <v>262</v>
      </c>
    </row>
    <row r="8021" spans="1:14" ht="16.5" customHeight="1">
      <c r="A8021" s="24">
        <v>8532210000</v>
      </c>
      <c r="B8021" s="25"/>
      <c r="C8021" s="26"/>
      <c r="D8021" s="27"/>
      <c r="E8021" s="27" t="s">
        <v>9447</v>
      </c>
      <c r="F8021" s="27" t="s">
        <v>13818</v>
      </c>
      <c r="G8021" s="28" t="s">
        <v>173</v>
      </c>
      <c r="H8021" s="27" t="s">
        <v>174</v>
      </c>
      <c r="I8021" s="118" t="s">
        <v>13819</v>
      </c>
      <c r="J8021" s="29">
        <v>168.3</v>
      </c>
      <c r="K8021" s="28" t="s">
        <v>162</v>
      </c>
      <c r="L8021" s="27" t="s">
        <v>13811</v>
      </c>
      <c r="M8021" s="27" t="s">
        <v>164</v>
      </c>
      <c r="N8021" s="27" t="s">
        <v>13811</v>
      </c>
    </row>
    <row r="8022" spans="1:14" ht="16.5" customHeight="1">
      <c r="A8022" s="24">
        <v>8532210000</v>
      </c>
      <c r="B8022" s="25"/>
      <c r="C8022" s="26"/>
      <c r="D8022" s="27"/>
      <c r="E8022" s="27" t="s">
        <v>9447</v>
      </c>
      <c r="F8022" s="27" t="s">
        <v>13820</v>
      </c>
      <c r="G8022" s="28" t="s">
        <v>173</v>
      </c>
      <c r="H8022" s="27" t="s">
        <v>174</v>
      </c>
      <c r="I8022" s="118" t="s">
        <v>13821</v>
      </c>
      <c r="J8022" s="29">
        <v>62.83</v>
      </c>
      <c r="K8022" s="28" t="s">
        <v>162</v>
      </c>
      <c r="L8022" s="27" t="s">
        <v>13811</v>
      </c>
      <c r="M8022" s="27" t="s">
        <v>164</v>
      </c>
      <c r="N8022" s="27" t="s">
        <v>13811</v>
      </c>
    </row>
    <row r="8023" spans="1:14" ht="16.5" customHeight="1">
      <c r="A8023" s="24">
        <v>8532210000</v>
      </c>
      <c r="B8023" s="25"/>
      <c r="C8023" s="26"/>
      <c r="D8023" s="27"/>
      <c r="E8023" s="27" t="s">
        <v>9447</v>
      </c>
      <c r="F8023" s="27" t="s">
        <v>10411</v>
      </c>
      <c r="G8023" s="28" t="s">
        <v>292</v>
      </c>
      <c r="H8023" s="27" t="s">
        <v>293</v>
      </c>
      <c r="I8023" s="118" t="s">
        <v>10412</v>
      </c>
      <c r="J8023" s="29">
        <v>440</v>
      </c>
      <c r="K8023" s="28" t="s">
        <v>162</v>
      </c>
      <c r="L8023" s="27" t="s">
        <v>236</v>
      </c>
      <c r="M8023" s="27" t="s">
        <v>164</v>
      </c>
      <c r="N8023" s="27" t="s">
        <v>236</v>
      </c>
    </row>
    <row r="8024" spans="1:14" ht="16.5" customHeight="1">
      <c r="A8024" s="24">
        <v>8532210000</v>
      </c>
      <c r="B8024" s="25"/>
      <c r="C8024" s="26"/>
      <c r="D8024" s="27"/>
      <c r="E8024" s="27" t="s">
        <v>9447</v>
      </c>
      <c r="F8024" s="27" t="s">
        <v>5345</v>
      </c>
      <c r="G8024" s="28" t="s">
        <v>292</v>
      </c>
      <c r="H8024" s="27" t="s">
        <v>293</v>
      </c>
      <c r="I8024" s="118" t="s">
        <v>5346</v>
      </c>
      <c r="J8024" s="29">
        <v>537.79</v>
      </c>
      <c r="K8024" s="28" t="s">
        <v>162</v>
      </c>
      <c r="L8024" s="27" t="s">
        <v>236</v>
      </c>
      <c r="M8024" s="27" t="s">
        <v>164</v>
      </c>
      <c r="N8024" s="27" t="s">
        <v>236</v>
      </c>
    </row>
    <row r="8025" spans="1:14" ht="16.5" customHeight="1">
      <c r="A8025" s="24">
        <v>8532210000</v>
      </c>
      <c r="B8025" s="25"/>
      <c r="C8025" s="26"/>
      <c r="D8025" s="27"/>
      <c r="E8025" s="27" t="s">
        <v>9447</v>
      </c>
      <c r="F8025" s="27" t="s">
        <v>13822</v>
      </c>
      <c r="G8025" s="28" t="s">
        <v>292</v>
      </c>
      <c r="H8025" s="27" t="s">
        <v>293</v>
      </c>
      <c r="I8025" s="118" t="s">
        <v>11640</v>
      </c>
      <c r="J8025" s="29">
        <v>1551.42</v>
      </c>
      <c r="K8025" s="28" t="s">
        <v>162</v>
      </c>
      <c r="L8025" s="27" t="s">
        <v>236</v>
      </c>
      <c r="M8025" s="27" t="s">
        <v>164</v>
      </c>
      <c r="N8025" s="27" t="s">
        <v>18068</v>
      </c>
    </row>
    <row r="8026" spans="1:14" ht="16.5" customHeight="1">
      <c r="A8026" s="24">
        <v>8532210000</v>
      </c>
      <c r="B8026" s="25"/>
      <c r="C8026" s="26"/>
      <c r="D8026" s="27"/>
      <c r="E8026" s="27" t="s">
        <v>9447</v>
      </c>
      <c r="F8026" s="27" t="s">
        <v>13823</v>
      </c>
      <c r="G8026" s="28" t="s">
        <v>292</v>
      </c>
      <c r="H8026" s="27" t="s">
        <v>293</v>
      </c>
      <c r="I8026" s="118" t="s">
        <v>11195</v>
      </c>
      <c r="J8026" s="29">
        <v>4999.8900000000003</v>
      </c>
      <c r="K8026" s="28" t="s">
        <v>162</v>
      </c>
      <c r="L8026" s="27" t="s">
        <v>236</v>
      </c>
      <c r="M8026" s="27" t="s">
        <v>164</v>
      </c>
      <c r="N8026" s="27" t="s">
        <v>18068</v>
      </c>
    </row>
    <row r="8027" spans="1:14" ht="16.5" customHeight="1">
      <c r="A8027" s="24">
        <v>8532210000</v>
      </c>
      <c r="B8027" s="25"/>
      <c r="C8027" s="26"/>
      <c r="D8027" s="27"/>
      <c r="E8027" s="27" t="s">
        <v>9447</v>
      </c>
      <c r="F8027" s="27" t="s">
        <v>13824</v>
      </c>
      <c r="G8027" s="28" t="s">
        <v>292</v>
      </c>
      <c r="H8027" s="27" t="s">
        <v>293</v>
      </c>
      <c r="I8027" s="118" t="s">
        <v>13825</v>
      </c>
      <c r="J8027" s="29">
        <v>753.27</v>
      </c>
      <c r="K8027" s="28" t="s">
        <v>162</v>
      </c>
      <c r="L8027" s="27" t="s">
        <v>236</v>
      </c>
      <c r="M8027" s="27" t="s">
        <v>164</v>
      </c>
      <c r="N8027" s="27" t="s">
        <v>236</v>
      </c>
    </row>
    <row r="8028" spans="1:14" ht="16.5" customHeight="1">
      <c r="A8028" s="24">
        <v>8532210000</v>
      </c>
      <c r="B8028" s="25"/>
      <c r="C8028" s="26"/>
      <c r="D8028" s="27"/>
      <c r="E8028" s="27" t="s">
        <v>9447</v>
      </c>
      <c r="F8028" s="27" t="s">
        <v>13826</v>
      </c>
      <c r="G8028" s="28" t="s">
        <v>282</v>
      </c>
      <c r="H8028" s="27" t="s">
        <v>283</v>
      </c>
      <c r="I8028" s="118" t="s">
        <v>13827</v>
      </c>
      <c r="J8028" s="29">
        <v>218</v>
      </c>
      <c r="K8028" s="28" t="s">
        <v>162</v>
      </c>
      <c r="L8028" s="27" t="s">
        <v>285</v>
      </c>
      <c r="M8028" s="27" t="s">
        <v>164</v>
      </c>
      <c r="N8028" s="27" t="s">
        <v>285</v>
      </c>
    </row>
    <row r="8029" spans="1:14" ht="16.5" customHeight="1">
      <c r="A8029" s="24">
        <v>8532220000</v>
      </c>
      <c r="B8029" s="25"/>
      <c r="C8029" s="26"/>
      <c r="D8029" s="27"/>
      <c r="E8029" s="27" t="s">
        <v>2022</v>
      </c>
      <c r="F8029" s="27" t="s">
        <v>3526</v>
      </c>
      <c r="G8029" s="28" t="s">
        <v>282</v>
      </c>
      <c r="H8029" s="27" t="s">
        <v>283</v>
      </c>
      <c r="I8029" s="118" t="s">
        <v>3527</v>
      </c>
      <c r="J8029" s="29">
        <v>4.96</v>
      </c>
      <c r="K8029" s="28" t="s">
        <v>162</v>
      </c>
      <c r="L8029" s="27" t="s">
        <v>285</v>
      </c>
      <c r="M8029" s="27" t="s">
        <v>164</v>
      </c>
      <c r="N8029" s="27" t="s">
        <v>18075</v>
      </c>
    </row>
    <row r="8030" spans="1:14" ht="16.5" customHeight="1">
      <c r="A8030" s="24">
        <v>8532240000</v>
      </c>
      <c r="B8030" s="25"/>
      <c r="C8030" s="26"/>
      <c r="D8030" s="27"/>
      <c r="E8030" s="27" t="s">
        <v>9139</v>
      </c>
      <c r="F8030" s="27" t="s">
        <v>13828</v>
      </c>
      <c r="G8030" s="28" t="s">
        <v>243</v>
      </c>
      <c r="H8030" s="27" t="s">
        <v>244</v>
      </c>
      <c r="I8030" s="118" t="s">
        <v>13829</v>
      </c>
      <c r="J8030" s="29">
        <v>58.14</v>
      </c>
      <c r="K8030" s="28" t="s">
        <v>162</v>
      </c>
      <c r="L8030" s="27" t="s">
        <v>218</v>
      </c>
      <c r="M8030" s="27" t="s">
        <v>164</v>
      </c>
      <c r="N8030" s="27" t="s">
        <v>18066</v>
      </c>
    </row>
    <row r="8031" spans="1:14" ht="16.5" customHeight="1">
      <c r="A8031" s="24">
        <v>8532240000</v>
      </c>
      <c r="B8031" s="25"/>
      <c r="C8031" s="26"/>
      <c r="D8031" s="27"/>
      <c r="E8031" s="27" t="s">
        <v>9139</v>
      </c>
      <c r="F8031" s="27" t="s">
        <v>13830</v>
      </c>
      <c r="G8031" s="28" t="s">
        <v>173</v>
      </c>
      <c r="H8031" s="27" t="s">
        <v>174</v>
      </c>
      <c r="I8031" s="118" t="s">
        <v>13831</v>
      </c>
      <c r="J8031" s="29">
        <v>46.92</v>
      </c>
      <c r="K8031" s="28" t="s">
        <v>162</v>
      </c>
      <c r="L8031" s="27" t="s">
        <v>218</v>
      </c>
      <c r="M8031" s="27" t="s">
        <v>164</v>
      </c>
      <c r="N8031" s="27" t="s">
        <v>18066</v>
      </c>
    </row>
    <row r="8032" spans="1:14" ht="16.5" customHeight="1">
      <c r="A8032" s="24">
        <v>8532240000</v>
      </c>
      <c r="B8032" s="25"/>
      <c r="C8032" s="26"/>
      <c r="D8032" s="27"/>
      <c r="E8032" s="27" t="s">
        <v>9139</v>
      </c>
      <c r="F8032" s="27" t="s">
        <v>13832</v>
      </c>
      <c r="G8032" s="28" t="s">
        <v>173</v>
      </c>
      <c r="H8032" s="27" t="s">
        <v>174</v>
      </c>
      <c r="I8032" s="118" t="s">
        <v>13833</v>
      </c>
      <c r="J8032" s="29">
        <v>192.88</v>
      </c>
      <c r="K8032" s="28" t="s">
        <v>162</v>
      </c>
      <c r="L8032" s="27" t="s">
        <v>42</v>
      </c>
      <c r="M8032" s="27" t="s">
        <v>164</v>
      </c>
      <c r="N8032" s="27" t="s">
        <v>18077</v>
      </c>
    </row>
    <row r="8033" spans="1:14" ht="16.5" customHeight="1">
      <c r="A8033" s="24">
        <v>8532240000</v>
      </c>
      <c r="B8033" s="25"/>
      <c r="C8033" s="26"/>
      <c r="D8033" s="27"/>
      <c r="E8033" s="27" t="s">
        <v>9139</v>
      </c>
      <c r="F8033" s="27" t="s">
        <v>2790</v>
      </c>
      <c r="G8033" s="28" t="s">
        <v>173</v>
      </c>
      <c r="H8033" s="27" t="s">
        <v>174</v>
      </c>
      <c r="I8033" s="118" t="s">
        <v>2791</v>
      </c>
      <c r="J8033" s="29">
        <v>4.08</v>
      </c>
      <c r="K8033" s="28" t="s">
        <v>162</v>
      </c>
      <c r="L8033" s="27" t="s">
        <v>265</v>
      </c>
      <c r="M8033" s="27" t="s">
        <v>164</v>
      </c>
      <c r="N8033" s="27" t="s">
        <v>265</v>
      </c>
    </row>
    <row r="8034" spans="1:14" ht="16.5" customHeight="1">
      <c r="A8034" s="24">
        <v>8532240000</v>
      </c>
      <c r="B8034" s="25"/>
      <c r="C8034" s="26"/>
      <c r="D8034" s="27"/>
      <c r="E8034" s="27" t="s">
        <v>9139</v>
      </c>
      <c r="F8034" s="27" t="s">
        <v>13834</v>
      </c>
      <c r="G8034" s="28" t="s">
        <v>173</v>
      </c>
      <c r="H8034" s="27" t="s">
        <v>174</v>
      </c>
      <c r="I8034" s="118" t="s">
        <v>8920</v>
      </c>
      <c r="J8034" s="29">
        <v>42.84</v>
      </c>
      <c r="K8034" s="28" t="s">
        <v>162</v>
      </c>
      <c r="L8034" s="27" t="s">
        <v>262</v>
      </c>
      <c r="M8034" s="27" t="s">
        <v>164</v>
      </c>
      <c r="N8034" s="27" t="s">
        <v>262</v>
      </c>
    </row>
    <row r="8035" spans="1:14" ht="16.5" customHeight="1">
      <c r="A8035" s="24">
        <v>8532240000</v>
      </c>
      <c r="B8035" s="25"/>
      <c r="C8035" s="26"/>
      <c r="D8035" s="27"/>
      <c r="E8035" s="27" t="s">
        <v>9139</v>
      </c>
      <c r="F8035" s="27" t="s">
        <v>13835</v>
      </c>
      <c r="G8035" s="28" t="s">
        <v>173</v>
      </c>
      <c r="H8035" s="27" t="s">
        <v>174</v>
      </c>
      <c r="I8035" s="118" t="s">
        <v>13836</v>
      </c>
      <c r="J8035" s="29">
        <v>275.81</v>
      </c>
      <c r="K8035" s="28" t="s">
        <v>162</v>
      </c>
      <c r="L8035" s="27" t="s">
        <v>8998</v>
      </c>
      <c r="M8035" s="27" t="s">
        <v>164</v>
      </c>
      <c r="N8035" s="27" t="s">
        <v>8998</v>
      </c>
    </row>
    <row r="8036" spans="1:14" ht="16.5" customHeight="1">
      <c r="A8036" s="24">
        <v>8532240000</v>
      </c>
      <c r="B8036" s="25"/>
      <c r="C8036" s="26"/>
      <c r="D8036" s="27"/>
      <c r="E8036" s="27" t="s">
        <v>9139</v>
      </c>
      <c r="F8036" s="27" t="s">
        <v>10662</v>
      </c>
      <c r="G8036" s="28" t="s">
        <v>173</v>
      </c>
      <c r="H8036" s="27" t="s">
        <v>174</v>
      </c>
      <c r="I8036" s="118" t="s">
        <v>10663</v>
      </c>
      <c r="J8036" s="29">
        <v>15.91</v>
      </c>
      <c r="K8036" s="28" t="s">
        <v>162</v>
      </c>
      <c r="L8036" s="27" t="s">
        <v>8998</v>
      </c>
      <c r="M8036" s="27" t="s">
        <v>164</v>
      </c>
      <c r="N8036" s="27" t="s">
        <v>8998</v>
      </c>
    </row>
    <row r="8037" spans="1:14" ht="16.5" customHeight="1">
      <c r="A8037" s="24">
        <v>8532240000</v>
      </c>
      <c r="B8037" s="25"/>
      <c r="C8037" s="26"/>
      <c r="D8037" s="27"/>
      <c r="E8037" s="27" t="s">
        <v>9139</v>
      </c>
      <c r="F8037" s="27" t="s">
        <v>13837</v>
      </c>
      <c r="G8037" s="28" t="s">
        <v>173</v>
      </c>
      <c r="H8037" s="27" t="s">
        <v>174</v>
      </c>
      <c r="I8037" s="118" t="s">
        <v>13838</v>
      </c>
      <c r="J8037" s="29">
        <v>92.82</v>
      </c>
      <c r="K8037" s="28" t="s">
        <v>162</v>
      </c>
      <c r="L8037" s="27" t="s">
        <v>8998</v>
      </c>
      <c r="M8037" s="27" t="s">
        <v>164</v>
      </c>
      <c r="N8037" s="27" t="s">
        <v>8998</v>
      </c>
    </row>
    <row r="8038" spans="1:14" ht="16.5" customHeight="1">
      <c r="A8038" s="24">
        <v>8532240000</v>
      </c>
      <c r="B8038" s="25"/>
      <c r="C8038" s="26"/>
      <c r="D8038" s="27"/>
      <c r="E8038" s="27" t="s">
        <v>9139</v>
      </c>
      <c r="F8038" s="27" t="s">
        <v>13839</v>
      </c>
      <c r="G8038" s="28" t="s">
        <v>173</v>
      </c>
      <c r="H8038" s="27" t="s">
        <v>174</v>
      </c>
      <c r="I8038" s="118" t="s">
        <v>9766</v>
      </c>
      <c r="J8038" s="29">
        <v>29.78</v>
      </c>
      <c r="K8038" s="28" t="s">
        <v>162</v>
      </c>
      <c r="L8038" s="27" t="s">
        <v>218</v>
      </c>
      <c r="M8038" s="27" t="s">
        <v>164</v>
      </c>
      <c r="N8038" s="27" t="s">
        <v>18066</v>
      </c>
    </row>
    <row r="8039" spans="1:14" ht="16.5" customHeight="1">
      <c r="A8039" s="24">
        <v>8532240000</v>
      </c>
      <c r="B8039" s="25"/>
      <c r="C8039" s="26"/>
      <c r="D8039" s="27"/>
      <c r="E8039" s="27" t="s">
        <v>9139</v>
      </c>
      <c r="F8039" s="27" t="s">
        <v>7293</v>
      </c>
      <c r="G8039" s="28" t="s">
        <v>173</v>
      </c>
      <c r="H8039" s="27" t="s">
        <v>174</v>
      </c>
      <c r="I8039" s="118" t="s">
        <v>7294</v>
      </c>
      <c r="J8039" s="29">
        <v>10.78</v>
      </c>
      <c r="K8039" s="28" t="s">
        <v>162</v>
      </c>
      <c r="L8039" s="27" t="s">
        <v>262</v>
      </c>
      <c r="M8039" s="27" t="s">
        <v>164</v>
      </c>
      <c r="N8039" s="27" t="s">
        <v>262</v>
      </c>
    </row>
    <row r="8040" spans="1:14" ht="16.5" customHeight="1">
      <c r="A8040" s="24">
        <v>8532240000</v>
      </c>
      <c r="B8040" s="25"/>
      <c r="C8040" s="26"/>
      <c r="D8040" s="27"/>
      <c r="E8040" s="27" t="s">
        <v>9139</v>
      </c>
      <c r="F8040" s="27" t="s">
        <v>7284</v>
      </c>
      <c r="G8040" s="28" t="s">
        <v>173</v>
      </c>
      <c r="H8040" s="27" t="s">
        <v>174</v>
      </c>
      <c r="I8040" s="118" t="s">
        <v>318</v>
      </c>
      <c r="J8040" s="29">
        <v>1.55</v>
      </c>
      <c r="K8040" s="28" t="s">
        <v>162</v>
      </c>
      <c r="L8040" s="27" t="s">
        <v>262</v>
      </c>
      <c r="M8040" s="27" t="s">
        <v>164</v>
      </c>
      <c r="N8040" s="27" t="s">
        <v>262</v>
      </c>
    </row>
    <row r="8041" spans="1:14" ht="16.5" customHeight="1">
      <c r="A8041" s="24">
        <v>8532240000</v>
      </c>
      <c r="B8041" s="25"/>
      <c r="C8041" s="26"/>
      <c r="D8041" s="27"/>
      <c r="E8041" s="27" t="s">
        <v>9139</v>
      </c>
      <c r="F8041" s="27" t="s">
        <v>8747</v>
      </c>
      <c r="G8041" s="28" t="s">
        <v>173</v>
      </c>
      <c r="H8041" s="27" t="s">
        <v>174</v>
      </c>
      <c r="I8041" s="118" t="s">
        <v>8748</v>
      </c>
      <c r="J8041" s="29">
        <v>1.1599999999999999</v>
      </c>
      <c r="K8041" s="28" t="s">
        <v>162</v>
      </c>
      <c r="L8041" s="27" t="s">
        <v>262</v>
      </c>
      <c r="M8041" s="27" t="s">
        <v>164</v>
      </c>
      <c r="N8041" s="27" t="s">
        <v>262</v>
      </c>
    </row>
    <row r="8042" spans="1:14" ht="16.5" customHeight="1">
      <c r="A8042" s="24">
        <v>8532240000</v>
      </c>
      <c r="B8042" s="25"/>
      <c r="C8042" s="26"/>
      <c r="D8042" s="27"/>
      <c r="E8042" s="27" t="s">
        <v>9139</v>
      </c>
      <c r="F8042" s="27" t="s">
        <v>11465</v>
      </c>
      <c r="G8042" s="28" t="s">
        <v>173</v>
      </c>
      <c r="H8042" s="27" t="s">
        <v>174</v>
      </c>
      <c r="I8042" s="118" t="s">
        <v>11466</v>
      </c>
      <c r="J8042" s="29">
        <v>48.96</v>
      </c>
      <c r="K8042" s="28" t="s">
        <v>162</v>
      </c>
      <c r="L8042" s="27" t="s">
        <v>42</v>
      </c>
      <c r="M8042" s="27" t="s">
        <v>164</v>
      </c>
      <c r="N8042" s="27" t="s">
        <v>42</v>
      </c>
    </row>
    <row r="8043" spans="1:14" ht="16.5" customHeight="1">
      <c r="A8043" s="24">
        <v>8532240000</v>
      </c>
      <c r="B8043" s="25"/>
      <c r="C8043" s="26"/>
      <c r="D8043" s="27"/>
      <c r="E8043" s="27" t="s">
        <v>9139</v>
      </c>
      <c r="F8043" s="27" t="s">
        <v>13840</v>
      </c>
      <c r="G8043" s="28" t="s">
        <v>173</v>
      </c>
      <c r="H8043" s="27" t="s">
        <v>174</v>
      </c>
      <c r="I8043" s="118" t="s">
        <v>13841</v>
      </c>
      <c r="J8043" s="29">
        <v>391.68</v>
      </c>
      <c r="K8043" s="28" t="s">
        <v>162</v>
      </c>
      <c r="L8043" s="27" t="s">
        <v>8998</v>
      </c>
      <c r="M8043" s="27" t="s">
        <v>164</v>
      </c>
      <c r="N8043" s="27" t="s">
        <v>8998</v>
      </c>
    </row>
    <row r="8044" spans="1:14" ht="16.5" customHeight="1">
      <c r="A8044" s="24">
        <v>8532240000</v>
      </c>
      <c r="B8044" s="25"/>
      <c r="C8044" s="26"/>
      <c r="D8044" s="27"/>
      <c r="E8044" s="27" t="s">
        <v>9139</v>
      </c>
      <c r="F8044" s="27" t="s">
        <v>13842</v>
      </c>
      <c r="G8044" s="28" t="s">
        <v>173</v>
      </c>
      <c r="H8044" s="27" t="s">
        <v>174</v>
      </c>
      <c r="I8044" s="118" t="s">
        <v>13843</v>
      </c>
      <c r="J8044" s="29">
        <v>94.86</v>
      </c>
      <c r="K8044" s="28" t="s">
        <v>162</v>
      </c>
      <c r="L8044" s="27" t="s">
        <v>218</v>
      </c>
      <c r="M8044" s="27" t="s">
        <v>164</v>
      </c>
      <c r="N8044" s="27" t="s">
        <v>18066</v>
      </c>
    </row>
    <row r="8045" spans="1:14" ht="16.5" customHeight="1">
      <c r="A8045" s="24">
        <v>8532240000</v>
      </c>
      <c r="B8045" s="25"/>
      <c r="C8045" s="26"/>
      <c r="D8045" s="27"/>
      <c r="E8045" s="27" t="s">
        <v>9139</v>
      </c>
      <c r="F8045" s="27" t="s">
        <v>10670</v>
      </c>
      <c r="G8045" s="28" t="s">
        <v>297</v>
      </c>
      <c r="H8045" s="27" t="s">
        <v>298</v>
      </c>
      <c r="I8045" s="118" t="s">
        <v>4887</v>
      </c>
      <c r="J8045" s="29">
        <v>20</v>
      </c>
      <c r="K8045" s="28" t="s">
        <v>162</v>
      </c>
      <c r="L8045" s="27" t="s">
        <v>218</v>
      </c>
      <c r="M8045" s="27" t="s">
        <v>164</v>
      </c>
      <c r="N8045" s="27" t="s">
        <v>18066</v>
      </c>
    </row>
    <row r="8046" spans="1:14" ht="16.5" customHeight="1">
      <c r="A8046" s="24">
        <v>8532240000</v>
      </c>
      <c r="B8046" s="25"/>
      <c r="C8046" s="26"/>
      <c r="D8046" s="27"/>
      <c r="E8046" s="27" t="s">
        <v>9139</v>
      </c>
      <c r="F8046" s="27" t="s">
        <v>13844</v>
      </c>
      <c r="G8046" s="28" t="s">
        <v>297</v>
      </c>
      <c r="H8046" s="27" t="s">
        <v>298</v>
      </c>
      <c r="I8046" s="118" t="s">
        <v>13845</v>
      </c>
      <c r="J8046" s="29">
        <v>7.2</v>
      </c>
      <c r="K8046" s="28" t="s">
        <v>162</v>
      </c>
      <c r="L8046" s="27" t="s">
        <v>8998</v>
      </c>
      <c r="M8046" s="27" t="s">
        <v>164</v>
      </c>
      <c r="N8046" s="27" t="s">
        <v>8998</v>
      </c>
    </row>
    <row r="8047" spans="1:14" ht="16.5" customHeight="1">
      <c r="A8047" s="24">
        <v>8532240000</v>
      </c>
      <c r="B8047" s="25"/>
      <c r="C8047" s="26"/>
      <c r="D8047" s="27"/>
      <c r="E8047" s="27" t="s">
        <v>9139</v>
      </c>
      <c r="F8047" s="27" t="s">
        <v>13846</v>
      </c>
      <c r="G8047" s="28" t="s">
        <v>297</v>
      </c>
      <c r="H8047" s="27" t="s">
        <v>298</v>
      </c>
      <c r="I8047" s="118" t="s">
        <v>13847</v>
      </c>
      <c r="J8047" s="29">
        <v>44.88</v>
      </c>
      <c r="K8047" s="28" t="s">
        <v>162</v>
      </c>
      <c r="L8047" s="27" t="s">
        <v>218</v>
      </c>
      <c r="M8047" s="27" t="s">
        <v>164</v>
      </c>
      <c r="N8047" s="27" t="s">
        <v>18066</v>
      </c>
    </row>
    <row r="8048" spans="1:14" ht="16.5" customHeight="1">
      <c r="A8048" s="24">
        <v>8532240000</v>
      </c>
      <c r="B8048" s="25"/>
      <c r="C8048" s="26"/>
      <c r="D8048" s="27"/>
      <c r="E8048" s="27" t="s">
        <v>9139</v>
      </c>
      <c r="F8048" s="27" t="s">
        <v>11470</v>
      </c>
      <c r="G8048" s="28" t="s">
        <v>297</v>
      </c>
      <c r="H8048" s="27" t="s">
        <v>298</v>
      </c>
      <c r="I8048" s="118" t="s">
        <v>7711</v>
      </c>
      <c r="J8048" s="29">
        <v>142.80000000000001</v>
      </c>
      <c r="K8048" s="28" t="s">
        <v>162</v>
      </c>
      <c r="L8048" s="27" t="s">
        <v>218</v>
      </c>
      <c r="M8048" s="27" t="s">
        <v>164</v>
      </c>
      <c r="N8048" s="27" t="s">
        <v>18066</v>
      </c>
    </row>
    <row r="8049" spans="1:14" ht="16.5" customHeight="1">
      <c r="A8049" s="24">
        <v>8532240000</v>
      </c>
      <c r="B8049" s="25"/>
      <c r="C8049" s="26"/>
      <c r="D8049" s="27"/>
      <c r="E8049" s="27" t="s">
        <v>9139</v>
      </c>
      <c r="F8049" s="27" t="s">
        <v>13848</v>
      </c>
      <c r="G8049" s="28" t="s">
        <v>297</v>
      </c>
      <c r="H8049" s="27" t="s">
        <v>298</v>
      </c>
      <c r="I8049" s="118" t="s">
        <v>13849</v>
      </c>
      <c r="J8049" s="29">
        <v>30.19</v>
      </c>
      <c r="K8049" s="28" t="s">
        <v>162</v>
      </c>
      <c r="L8049" s="27" t="s">
        <v>8998</v>
      </c>
      <c r="M8049" s="27" t="s">
        <v>164</v>
      </c>
      <c r="N8049" s="27" t="s">
        <v>8998</v>
      </c>
    </row>
    <row r="8050" spans="1:14" ht="16.5" customHeight="1">
      <c r="A8050" s="24">
        <v>8532240000</v>
      </c>
      <c r="B8050" s="25"/>
      <c r="C8050" s="26"/>
      <c r="D8050" s="27"/>
      <c r="E8050" s="27" t="s">
        <v>9139</v>
      </c>
      <c r="F8050" s="27" t="s">
        <v>13850</v>
      </c>
      <c r="G8050" s="28" t="s">
        <v>297</v>
      </c>
      <c r="H8050" s="27" t="s">
        <v>298</v>
      </c>
      <c r="I8050" s="118" t="s">
        <v>13851</v>
      </c>
      <c r="J8050" s="29">
        <v>95.88</v>
      </c>
      <c r="K8050" s="28" t="s">
        <v>162</v>
      </c>
      <c r="L8050" s="27" t="s">
        <v>8998</v>
      </c>
      <c r="M8050" s="27" t="s">
        <v>164</v>
      </c>
      <c r="N8050" s="27" t="s">
        <v>8998</v>
      </c>
    </row>
    <row r="8051" spans="1:14" ht="16.5" customHeight="1">
      <c r="A8051" s="24">
        <v>8532240000</v>
      </c>
      <c r="B8051" s="25"/>
      <c r="C8051" s="26"/>
      <c r="D8051" s="27"/>
      <c r="E8051" s="27" t="s">
        <v>9139</v>
      </c>
      <c r="F8051" s="27" t="s">
        <v>13852</v>
      </c>
      <c r="G8051" s="28" t="s">
        <v>297</v>
      </c>
      <c r="H8051" s="27" t="s">
        <v>298</v>
      </c>
      <c r="I8051" s="118" t="s">
        <v>13853</v>
      </c>
      <c r="J8051" s="29">
        <v>42.84</v>
      </c>
      <c r="K8051" s="28" t="s">
        <v>162</v>
      </c>
      <c r="L8051" s="27" t="s">
        <v>218</v>
      </c>
      <c r="M8051" s="27" t="s">
        <v>164</v>
      </c>
      <c r="N8051" s="27" t="s">
        <v>18066</v>
      </c>
    </row>
    <row r="8052" spans="1:14" ht="16.5" customHeight="1">
      <c r="A8052" s="24">
        <v>8532240000</v>
      </c>
      <c r="B8052" s="25"/>
      <c r="C8052" s="26"/>
      <c r="D8052" s="27"/>
      <c r="E8052" s="27" t="s">
        <v>9139</v>
      </c>
      <c r="F8052" s="27" t="s">
        <v>13854</v>
      </c>
      <c r="G8052" s="28" t="s">
        <v>297</v>
      </c>
      <c r="H8052" s="27" t="s">
        <v>298</v>
      </c>
      <c r="I8052" s="118" t="s">
        <v>13855</v>
      </c>
      <c r="J8052" s="29">
        <v>62.83</v>
      </c>
      <c r="K8052" s="28" t="s">
        <v>162</v>
      </c>
      <c r="L8052" s="27" t="s">
        <v>218</v>
      </c>
      <c r="M8052" s="27" t="s">
        <v>164</v>
      </c>
      <c r="N8052" s="27" t="s">
        <v>18066</v>
      </c>
    </row>
    <row r="8053" spans="1:14" ht="16.5" customHeight="1">
      <c r="A8053" s="24">
        <v>8532240000</v>
      </c>
      <c r="B8053" s="25"/>
      <c r="C8053" s="26"/>
      <c r="D8053" s="27"/>
      <c r="E8053" s="27" t="s">
        <v>9139</v>
      </c>
      <c r="F8053" s="27" t="s">
        <v>13856</v>
      </c>
      <c r="G8053" s="28" t="s">
        <v>297</v>
      </c>
      <c r="H8053" s="27" t="s">
        <v>298</v>
      </c>
      <c r="I8053" s="118" t="s">
        <v>13857</v>
      </c>
      <c r="J8053" s="29">
        <v>71.400000000000006</v>
      </c>
      <c r="K8053" s="28" t="s">
        <v>162</v>
      </c>
      <c r="L8053" s="27" t="s">
        <v>8998</v>
      </c>
      <c r="M8053" s="27" t="s">
        <v>164</v>
      </c>
      <c r="N8053" s="27" t="s">
        <v>8998</v>
      </c>
    </row>
    <row r="8054" spans="1:14" ht="16.5" customHeight="1">
      <c r="A8054" s="24">
        <v>8532240000</v>
      </c>
      <c r="B8054" s="25"/>
      <c r="C8054" s="26"/>
      <c r="D8054" s="27"/>
      <c r="E8054" s="27" t="s">
        <v>9139</v>
      </c>
      <c r="F8054" s="27" t="s">
        <v>13858</v>
      </c>
      <c r="G8054" s="28" t="s">
        <v>297</v>
      </c>
      <c r="H8054" s="27" t="s">
        <v>298</v>
      </c>
      <c r="I8054" s="118" t="s">
        <v>4896</v>
      </c>
      <c r="J8054" s="29">
        <v>77.52</v>
      </c>
      <c r="K8054" s="28" t="s">
        <v>162</v>
      </c>
      <c r="L8054" s="27" t="s">
        <v>8998</v>
      </c>
      <c r="M8054" s="27" t="s">
        <v>164</v>
      </c>
      <c r="N8054" s="27" t="s">
        <v>8998</v>
      </c>
    </row>
    <row r="8055" spans="1:14" ht="16.5" customHeight="1">
      <c r="A8055" s="24">
        <v>8532240000</v>
      </c>
      <c r="B8055" s="25"/>
      <c r="C8055" s="26"/>
      <c r="D8055" s="27"/>
      <c r="E8055" s="27" t="s">
        <v>9139</v>
      </c>
      <c r="F8055" s="27" t="s">
        <v>13859</v>
      </c>
      <c r="G8055" s="28" t="s">
        <v>292</v>
      </c>
      <c r="H8055" s="27" t="s">
        <v>293</v>
      </c>
      <c r="I8055" s="118" t="s">
        <v>13860</v>
      </c>
      <c r="J8055" s="29">
        <v>25.5</v>
      </c>
      <c r="K8055" s="28" t="s">
        <v>162</v>
      </c>
      <c r="L8055" s="27" t="s">
        <v>236</v>
      </c>
      <c r="M8055" s="27" t="s">
        <v>164</v>
      </c>
      <c r="N8055" s="27" t="s">
        <v>236</v>
      </c>
    </row>
    <row r="8056" spans="1:14" ht="16.5" customHeight="1">
      <c r="A8056" s="24">
        <v>8532240000</v>
      </c>
      <c r="B8056" s="25"/>
      <c r="C8056" s="26"/>
      <c r="D8056" s="27"/>
      <c r="E8056" s="27" t="s">
        <v>9139</v>
      </c>
      <c r="F8056" s="27" t="s">
        <v>13861</v>
      </c>
      <c r="G8056" s="28" t="s">
        <v>292</v>
      </c>
      <c r="H8056" s="27" t="s">
        <v>293</v>
      </c>
      <c r="I8056" s="118" t="s">
        <v>13862</v>
      </c>
      <c r="J8056" s="29">
        <v>26.64</v>
      </c>
      <c r="K8056" s="28" t="s">
        <v>162</v>
      </c>
      <c r="L8056" s="27" t="s">
        <v>236</v>
      </c>
      <c r="M8056" s="27" t="s">
        <v>164</v>
      </c>
      <c r="N8056" s="27" t="s">
        <v>236</v>
      </c>
    </row>
    <row r="8057" spans="1:14" ht="16.5" customHeight="1">
      <c r="A8057" s="24">
        <v>8532240000</v>
      </c>
      <c r="B8057" s="25"/>
      <c r="C8057" s="26"/>
      <c r="D8057" s="27"/>
      <c r="E8057" s="27" t="s">
        <v>9139</v>
      </c>
      <c r="F8057" s="27" t="s">
        <v>13863</v>
      </c>
      <c r="G8057" s="28" t="s">
        <v>292</v>
      </c>
      <c r="H8057" s="27" t="s">
        <v>293</v>
      </c>
      <c r="I8057" s="118" t="s">
        <v>13864</v>
      </c>
      <c r="J8057" s="29">
        <v>134.63999999999999</v>
      </c>
      <c r="K8057" s="28" t="s">
        <v>162</v>
      </c>
      <c r="L8057" s="27" t="s">
        <v>236</v>
      </c>
      <c r="M8057" s="27" t="s">
        <v>164</v>
      </c>
      <c r="N8057" s="27" t="s">
        <v>236</v>
      </c>
    </row>
    <row r="8058" spans="1:14" ht="16.5" customHeight="1">
      <c r="A8058" s="24">
        <v>8532240000</v>
      </c>
      <c r="B8058" s="25"/>
      <c r="C8058" s="26"/>
      <c r="D8058" s="27"/>
      <c r="E8058" s="27" t="s">
        <v>9139</v>
      </c>
      <c r="F8058" s="27" t="s">
        <v>13865</v>
      </c>
      <c r="G8058" s="28" t="s">
        <v>292</v>
      </c>
      <c r="H8058" s="27" t="s">
        <v>293</v>
      </c>
      <c r="I8058" s="118" t="s">
        <v>13866</v>
      </c>
      <c r="J8058" s="29">
        <v>81.599999999999994</v>
      </c>
      <c r="K8058" s="28" t="s">
        <v>162</v>
      </c>
      <c r="L8058" s="27" t="s">
        <v>236</v>
      </c>
      <c r="M8058" s="27" t="s">
        <v>164</v>
      </c>
      <c r="N8058" s="27" t="s">
        <v>236</v>
      </c>
    </row>
    <row r="8059" spans="1:14" ht="16.5" customHeight="1">
      <c r="A8059" s="24">
        <v>8532240000</v>
      </c>
      <c r="B8059" s="25"/>
      <c r="C8059" s="26"/>
      <c r="D8059" s="27"/>
      <c r="E8059" s="27" t="s">
        <v>9139</v>
      </c>
      <c r="F8059" s="27" t="s">
        <v>10281</v>
      </c>
      <c r="G8059" s="28" t="s">
        <v>292</v>
      </c>
      <c r="H8059" s="27" t="s">
        <v>293</v>
      </c>
      <c r="I8059" s="118" t="s">
        <v>10282</v>
      </c>
      <c r="J8059" s="29">
        <v>24.48</v>
      </c>
      <c r="K8059" s="28" t="s">
        <v>162</v>
      </c>
      <c r="L8059" s="27" t="s">
        <v>236</v>
      </c>
      <c r="M8059" s="27" t="s">
        <v>164</v>
      </c>
      <c r="N8059" s="27" t="s">
        <v>236</v>
      </c>
    </row>
    <row r="8060" spans="1:14" ht="16.5" customHeight="1">
      <c r="A8060" s="24">
        <v>8532240000</v>
      </c>
      <c r="B8060" s="25"/>
      <c r="C8060" s="26"/>
      <c r="D8060" s="27"/>
      <c r="E8060" s="27" t="s">
        <v>9139</v>
      </c>
      <c r="F8060" s="27" t="s">
        <v>13867</v>
      </c>
      <c r="G8060" s="28" t="s">
        <v>292</v>
      </c>
      <c r="H8060" s="27" t="s">
        <v>293</v>
      </c>
      <c r="I8060" s="118" t="s">
        <v>13868</v>
      </c>
      <c r="J8060" s="29">
        <v>21.22</v>
      </c>
      <c r="K8060" s="28" t="s">
        <v>162</v>
      </c>
      <c r="L8060" s="27" t="s">
        <v>236</v>
      </c>
      <c r="M8060" s="27" t="s">
        <v>164</v>
      </c>
      <c r="N8060" s="27" t="s">
        <v>236</v>
      </c>
    </row>
    <row r="8061" spans="1:14" ht="16.5" customHeight="1">
      <c r="A8061" s="24">
        <v>8532240000</v>
      </c>
      <c r="B8061" s="25"/>
      <c r="C8061" s="26"/>
      <c r="D8061" s="27"/>
      <c r="E8061" s="27" t="s">
        <v>9139</v>
      </c>
      <c r="F8061" s="27" t="s">
        <v>13869</v>
      </c>
      <c r="G8061" s="28" t="s">
        <v>159</v>
      </c>
      <c r="H8061" s="27" t="s">
        <v>160</v>
      </c>
      <c r="I8061" s="118" t="s">
        <v>13870</v>
      </c>
      <c r="J8061" s="29">
        <v>4.08</v>
      </c>
      <c r="K8061" s="28" t="s">
        <v>162</v>
      </c>
      <c r="L8061" s="27" t="s">
        <v>272</v>
      </c>
      <c r="M8061" s="27" t="s">
        <v>164</v>
      </c>
      <c r="N8061" s="27" t="s">
        <v>272</v>
      </c>
    </row>
    <row r="8062" spans="1:14" ht="16.5" customHeight="1">
      <c r="A8062" s="24">
        <v>8532240000</v>
      </c>
      <c r="B8062" s="25"/>
      <c r="C8062" s="26"/>
      <c r="D8062" s="27"/>
      <c r="E8062" s="27" t="s">
        <v>9139</v>
      </c>
      <c r="F8062" s="27" t="s">
        <v>13871</v>
      </c>
      <c r="G8062" s="28" t="s">
        <v>159</v>
      </c>
      <c r="H8062" s="27" t="s">
        <v>160</v>
      </c>
      <c r="I8062" s="118" t="s">
        <v>13872</v>
      </c>
      <c r="J8062" s="29">
        <v>8.16</v>
      </c>
      <c r="K8062" s="28" t="s">
        <v>162</v>
      </c>
      <c r="L8062" s="27" t="s">
        <v>272</v>
      </c>
      <c r="M8062" s="27" t="s">
        <v>164</v>
      </c>
      <c r="N8062" s="27" t="s">
        <v>18073</v>
      </c>
    </row>
    <row r="8063" spans="1:14" ht="16.5" customHeight="1">
      <c r="A8063" s="24">
        <v>8532240000</v>
      </c>
      <c r="B8063" s="25"/>
      <c r="C8063" s="26"/>
      <c r="D8063" s="27"/>
      <c r="E8063" s="27" t="s">
        <v>9139</v>
      </c>
      <c r="F8063" s="27" t="s">
        <v>12852</v>
      </c>
      <c r="G8063" s="28" t="s">
        <v>243</v>
      </c>
      <c r="H8063" s="27" t="s">
        <v>244</v>
      </c>
      <c r="I8063" s="118" t="s">
        <v>12853</v>
      </c>
      <c r="J8063" s="29">
        <v>3.62</v>
      </c>
      <c r="K8063" s="28" t="s">
        <v>162</v>
      </c>
      <c r="L8063" s="27" t="s">
        <v>8998</v>
      </c>
      <c r="M8063" s="27" t="s">
        <v>164</v>
      </c>
      <c r="N8063" s="27" t="s">
        <v>8998</v>
      </c>
    </row>
    <row r="8064" spans="1:14" ht="16.5" customHeight="1">
      <c r="A8064" s="24">
        <v>8532240000</v>
      </c>
      <c r="B8064" s="25"/>
      <c r="C8064" s="26"/>
      <c r="D8064" s="27"/>
      <c r="E8064" s="27" t="s">
        <v>9139</v>
      </c>
      <c r="F8064" s="27" t="s">
        <v>13837</v>
      </c>
      <c r="G8064" s="28" t="s">
        <v>243</v>
      </c>
      <c r="H8064" s="27" t="s">
        <v>244</v>
      </c>
      <c r="I8064" s="118" t="s">
        <v>13838</v>
      </c>
      <c r="J8064" s="29">
        <v>92.82</v>
      </c>
      <c r="K8064" s="28" t="s">
        <v>162</v>
      </c>
      <c r="L8064" s="27" t="s">
        <v>8998</v>
      </c>
      <c r="M8064" s="27" t="s">
        <v>164</v>
      </c>
      <c r="N8064" s="27" t="s">
        <v>8998</v>
      </c>
    </row>
    <row r="8065" spans="1:14" ht="16.5" customHeight="1">
      <c r="A8065" s="24">
        <v>8532240000</v>
      </c>
      <c r="B8065" s="25"/>
      <c r="C8065" s="26"/>
      <c r="D8065" s="27"/>
      <c r="E8065" s="27" t="s">
        <v>9139</v>
      </c>
      <c r="F8065" s="27" t="s">
        <v>13873</v>
      </c>
      <c r="G8065" s="28" t="s">
        <v>243</v>
      </c>
      <c r="H8065" s="27" t="s">
        <v>244</v>
      </c>
      <c r="I8065" s="118" t="s">
        <v>6350</v>
      </c>
      <c r="J8065" s="29">
        <v>226.44</v>
      </c>
      <c r="K8065" s="28" t="s">
        <v>162</v>
      </c>
      <c r="L8065" s="27" t="s">
        <v>218</v>
      </c>
      <c r="M8065" s="27" t="s">
        <v>6350</v>
      </c>
      <c r="N8065" s="27" t="s">
        <v>8998</v>
      </c>
    </row>
    <row r="8066" spans="1:14" ht="16.5" customHeight="1">
      <c r="A8066" s="24">
        <v>8532240000</v>
      </c>
      <c r="B8066" s="25"/>
      <c r="C8066" s="26"/>
      <c r="D8066" s="27"/>
      <c r="E8066" s="27" t="s">
        <v>9139</v>
      </c>
      <c r="F8066" s="27" t="s">
        <v>13874</v>
      </c>
      <c r="G8066" s="28" t="s">
        <v>282</v>
      </c>
      <c r="H8066" s="27" t="s">
        <v>283</v>
      </c>
      <c r="I8066" s="118" t="s">
        <v>13152</v>
      </c>
      <c r="J8066" s="29">
        <v>21.76</v>
      </c>
      <c r="K8066" s="28" t="s">
        <v>162</v>
      </c>
      <c r="L8066" s="27" t="s">
        <v>42</v>
      </c>
      <c r="M8066" s="27" t="s">
        <v>164</v>
      </c>
      <c r="N8066" s="27" t="s">
        <v>42</v>
      </c>
    </row>
    <row r="8067" spans="1:14" ht="16.5" customHeight="1">
      <c r="A8067" s="24">
        <v>8532240000</v>
      </c>
      <c r="B8067" s="25"/>
      <c r="C8067" s="26"/>
      <c r="D8067" s="27"/>
      <c r="E8067" s="27" t="s">
        <v>9139</v>
      </c>
      <c r="F8067" s="27" t="s">
        <v>8767</v>
      </c>
      <c r="G8067" s="28" t="s">
        <v>282</v>
      </c>
      <c r="H8067" s="27" t="s">
        <v>283</v>
      </c>
      <c r="I8067" s="118" t="s">
        <v>6832</v>
      </c>
      <c r="J8067" s="29">
        <v>80.08</v>
      </c>
      <c r="K8067" s="28" t="s">
        <v>162</v>
      </c>
      <c r="L8067" s="27" t="s">
        <v>42</v>
      </c>
      <c r="M8067" s="27" t="s">
        <v>164</v>
      </c>
      <c r="N8067" s="27" t="s">
        <v>344</v>
      </c>
    </row>
    <row r="8068" spans="1:14" ht="16.5" customHeight="1">
      <c r="A8068" s="24">
        <v>8532240000</v>
      </c>
      <c r="B8068" s="25"/>
      <c r="C8068" s="26"/>
      <c r="D8068" s="27"/>
      <c r="E8068" s="27" t="s">
        <v>9139</v>
      </c>
      <c r="F8068" s="27" t="s">
        <v>13875</v>
      </c>
      <c r="G8068" s="28" t="s">
        <v>282</v>
      </c>
      <c r="H8068" s="27" t="s">
        <v>283</v>
      </c>
      <c r="I8068" s="118" t="s">
        <v>4148</v>
      </c>
      <c r="J8068" s="29">
        <v>9.11</v>
      </c>
      <c r="K8068" s="28" t="s">
        <v>162</v>
      </c>
      <c r="L8068" s="27" t="s">
        <v>218</v>
      </c>
      <c r="M8068" s="27" t="s">
        <v>164</v>
      </c>
      <c r="N8068" s="27" t="s">
        <v>18066</v>
      </c>
    </row>
    <row r="8069" spans="1:14" ht="16.5" customHeight="1">
      <c r="A8069" s="24">
        <v>8532240000</v>
      </c>
      <c r="B8069" s="25"/>
      <c r="C8069" s="26"/>
      <c r="D8069" s="27"/>
      <c r="E8069" s="27" t="s">
        <v>9139</v>
      </c>
      <c r="F8069" s="27" t="s">
        <v>10664</v>
      </c>
      <c r="G8069" s="28" t="s">
        <v>282</v>
      </c>
      <c r="H8069" s="27" t="s">
        <v>283</v>
      </c>
      <c r="I8069" s="118" t="s">
        <v>10665</v>
      </c>
      <c r="J8069" s="29">
        <v>81.599999999999994</v>
      </c>
      <c r="K8069" s="28" t="s">
        <v>162</v>
      </c>
      <c r="L8069" s="27" t="s">
        <v>8998</v>
      </c>
      <c r="M8069" s="27" t="s">
        <v>164</v>
      </c>
      <c r="N8069" s="27" t="s">
        <v>8998</v>
      </c>
    </row>
    <row r="8070" spans="1:14" ht="16.5" customHeight="1">
      <c r="A8070" s="24">
        <v>8532290000</v>
      </c>
      <c r="B8070" s="25"/>
      <c r="C8070" s="26"/>
      <c r="D8070" s="27"/>
      <c r="E8070" s="27" t="s">
        <v>13876</v>
      </c>
      <c r="F8070" s="27" t="s">
        <v>13877</v>
      </c>
      <c r="G8070" s="28" t="s">
        <v>173</v>
      </c>
      <c r="H8070" s="27" t="s">
        <v>174</v>
      </c>
      <c r="I8070" s="118" t="s">
        <v>13878</v>
      </c>
      <c r="J8070" s="29">
        <v>5.5</v>
      </c>
      <c r="K8070" s="28" t="s">
        <v>162</v>
      </c>
      <c r="L8070" s="27" t="s">
        <v>218</v>
      </c>
      <c r="M8070" s="27" t="s">
        <v>164</v>
      </c>
      <c r="N8070" s="27" t="s">
        <v>8998</v>
      </c>
    </row>
    <row r="8071" spans="1:14" ht="16.5" customHeight="1">
      <c r="A8071" s="24">
        <v>8533100000</v>
      </c>
      <c r="B8071" s="25"/>
      <c r="C8071" s="26"/>
      <c r="D8071" s="27"/>
      <c r="E8071" s="27" t="s">
        <v>11655</v>
      </c>
      <c r="F8071" s="27" t="s">
        <v>13879</v>
      </c>
      <c r="G8071" s="28" t="s">
        <v>173</v>
      </c>
      <c r="H8071" s="27" t="s">
        <v>174</v>
      </c>
      <c r="I8071" s="118" t="s">
        <v>13880</v>
      </c>
      <c r="J8071" s="29">
        <v>1.2</v>
      </c>
      <c r="K8071" s="28" t="s">
        <v>162</v>
      </c>
      <c r="L8071" s="27" t="s">
        <v>383</v>
      </c>
      <c r="M8071" s="27" t="s">
        <v>164</v>
      </c>
      <c r="N8071" s="27" t="s">
        <v>383</v>
      </c>
    </row>
    <row r="8072" spans="1:14" ht="16.5" customHeight="1">
      <c r="A8072" s="24">
        <v>8533100000</v>
      </c>
      <c r="B8072" s="25"/>
      <c r="C8072" s="26"/>
      <c r="D8072" s="27"/>
      <c r="E8072" s="27" t="s">
        <v>11655</v>
      </c>
      <c r="F8072" s="27" t="s">
        <v>13881</v>
      </c>
      <c r="G8072" s="28" t="s">
        <v>173</v>
      </c>
      <c r="H8072" s="27" t="s">
        <v>174</v>
      </c>
      <c r="I8072" s="118" t="s">
        <v>13882</v>
      </c>
      <c r="J8072" s="29">
        <v>3.06</v>
      </c>
      <c r="K8072" s="28" t="s">
        <v>162</v>
      </c>
      <c r="L8072" s="27" t="s">
        <v>272</v>
      </c>
      <c r="M8072" s="27" t="s">
        <v>164</v>
      </c>
      <c r="N8072" s="27" t="s">
        <v>272</v>
      </c>
    </row>
    <row r="8073" spans="1:14" ht="16.5" customHeight="1">
      <c r="A8073" s="24">
        <v>8533100000</v>
      </c>
      <c r="B8073" s="25"/>
      <c r="C8073" s="26"/>
      <c r="D8073" s="27"/>
      <c r="E8073" s="27" t="s">
        <v>11655</v>
      </c>
      <c r="F8073" s="27" t="s">
        <v>13883</v>
      </c>
      <c r="G8073" s="28" t="s">
        <v>173</v>
      </c>
      <c r="H8073" s="27" t="s">
        <v>174</v>
      </c>
      <c r="I8073" s="118" t="s">
        <v>13884</v>
      </c>
      <c r="J8073" s="29">
        <v>5.71</v>
      </c>
      <c r="K8073" s="28" t="s">
        <v>162</v>
      </c>
      <c r="L8073" s="27" t="s">
        <v>272</v>
      </c>
      <c r="M8073" s="27" t="s">
        <v>164</v>
      </c>
      <c r="N8073" s="27" t="s">
        <v>272</v>
      </c>
    </row>
    <row r="8074" spans="1:14" ht="16.5" customHeight="1">
      <c r="A8074" s="24">
        <v>8533100000</v>
      </c>
      <c r="B8074" s="25"/>
      <c r="C8074" s="26"/>
      <c r="D8074" s="27"/>
      <c r="E8074" s="27" t="s">
        <v>11655</v>
      </c>
      <c r="F8074" s="27" t="s">
        <v>13885</v>
      </c>
      <c r="G8074" s="28" t="s">
        <v>159</v>
      </c>
      <c r="H8074" s="27" t="s">
        <v>160</v>
      </c>
      <c r="I8074" s="118" t="s">
        <v>13886</v>
      </c>
      <c r="J8074" s="29">
        <v>0.6</v>
      </c>
      <c r="K8074" s="28" t="s">
        <v>162</v>
      </c>
      <c r="L8074" s="27" t="s">
        <v>372</v>
      </c>
      <c r="M8074" s="27" t="s">
        <v>164</v>
      </c>
      <c r="N8074" s="27" t="s">
        <v>372</v>
      </c>
    </row>
    <row r="8075" spans="1:14" ht="16.5" customHeight="1">
      <c r="A8075" s="24">
        <v>8533401000</v>
      </c>
      <c r="B8075" s="25"/>
      <c r="C8075" s="26"/>
      <c r="D8075" s="27"/>
      <c r="E8075" s="27" t="s">
        <v>13887</v>
      </c>
      <c r="F8075" s="27" t="s">
        <v>13888</v>
      </c>
      <c r="G8075" s="28" t="s">
        <v>159</v>
      </c>
      <c r="H8075" s="27" t="s">
        <v>160</v>
      </c>
      <c r="I8075" s="118" t="s">
        <v>13889</v>
      </c>
      <c r="J8075" s="29">
        <v>2.12</v>
      </c>
      <c r="K8075" s="28" t="s">
        <v>162</v>
      </c>
      <c r="L8075" s="27" t="s">
        <v>372</v>
      </c>
      <c r="M8075" s="27" t="s">
        <v>164</v>
      </c>
      <c r="N8075" s="27" t="s">
        <v>372</v>
      </c>
    </row>
    <row r="8076" spans="1:14" ht="16.5" customHeight="1">
      <c r="A8076" s="24">
        <v>8533401000</v>
      </c>
      <c r="B8076" s="25"/>
      <c r="C8076" s="26"/>
      <c r="D8076" s="27"/>
      <c r="E8076" s="27" t="s">
        <v>13887</v>
      </c>
      <c r="F8076" s="27" t="s">
        <v>13890</v>
      </c>
      <c r="G8076" s="28" t="s">
        <v>159</v>
      </c>
      <c r="H8076" s="27" t="s">
        <v>160</v>
      </c>
      <c r="I8076" s="118" t="s">
        <v>13891</v>
      </c>
      <c r="J8076" s="29">
        <v>2.2000000000000002</v>
      </c>
      <c r="K8076" s="28" t="s">
        <v>162</v>
      </c>
      <c r="L8076" s="27" t="s">
        <v>372</v>
      </c>
      <c r="M8076" s="27" t="s">
        <v>164</v>
      </c>
      <c r="N8076" s="27" t="s">
        <v>372</v>
      </c>
    </row>
    <row r="8077" spans="1:14" ht="16.5" customHeight="1">
      <c r="A8077" s="24">
        <v>8536101000</v>
      </c>
      <c r="B8077" s="25"/>
      <c r="C8077" s="26">
        <v>0.1</v>
      </c>
      <c r="D8077" s="27"/>
      <c r="E8077" s="27" t="s">
        <v>13892</v>
      </c>
      <c r="F8077" s="27" t="s">
        <v>13893</v>
      </c>
      <c r="G8077" s="28" t="s">
        <v>243</v>
      </c>
      <c r="H8077" s="27" t="s">
        <v>244</v>
      </c>
      <c r="I8077" s="118" t="s">
        <v>5384</v>
      </c>
      <c r="J8077" s="29">
        <v>665.63</v>
      </c>
      <c r="K8077" s="28" t="s">
        <v>162</v>
      </c>
      <c r="L8077" s="27" t="s">
        <v>13894</v>
      </c>
      <c r="M8077" s="27" t="s">
        <v>164</v>
      </c>
      <c r="N8077" s="27" t="s">
        <v>18458</v>
      </c>
    </row>
    <row r="8078" spans="1:14" ht="16.5" customHeight="1">
      <c r="A8078" s="24">
        <v>8536490000</v>
      </c>
      <c r="B8078" s="25"/>
      <c r="C8078" s="26">
        <v>0.11</v>
      </c>
      <c r="D8078" s="27"/>
      <c r="E8078" s="27" t="s">
        <v>9009</v>
      </c>
      <c r="F8078" s="27" t="s">
        <v>13895</v>
      </c>
      <c r="G8078" s="28" t="s">
        <v>173</v>
      </c>
      <c r="H8078" s="27" t="s">
        <v>174</v>
      </c>
      <c r="I8078" s="118" t="s">
        <v>6207</v>
      </c>
      <c r="J8078" s="29">
        <v>182.65</v>
      </c>
      <c r="K8078" s="28" t="s">
        <v>162</v>
      </c>
      <c r="L8078" s="27" t="s">
        <v>13896</v>
      </c>
      <c r="M8078" s="27" t="s">
        <v>164</v>
      </c>
      <c r="N8078" s="27" t="s">
        <v>10457</v>
      </c>
    </row>
    <row r="8079" spans="1:14" ht="16.5" customHeight="1">
      <c r="A8079" s="24">
        <v>8536490000</v>
      </c>
      <c r="B8079" s="25"/>
      <c r="C8079" s="26"/>
      <c r="D8079" s="27"/>
      <c r="E8079" s="27" t="s">
        <v>9009</v>
      </c>
      <c r="F8079" s="27" t="s">
        <v>13897</v>
      </c>
      <c r="G8079" s="28" t="s">
        <v>173</v>
      </c>
      <c r="H8079" s="27" t="s">
        <v>174</v>
      </c>
      <c r="I8079" s="118" t="s">
        <v>13898</v>
      </c>
      <c r="J8079" s="29">
        <v>17.21</v>
      </c>
      <c r="K8079" s="28" t="s">
        <v>162</v>
      </c>
      <c r="L8079" s="27" t="s">
        <v>13896</v>
      </c>
      <c r="M8079" s="27" t="s">
        <v>164</v>
      </c>
      <c r="N8079" s="27" t="s">
        <v>10457</v>
      </c>
    </row>
    <row r="8080" spans="1:14" ht="16.5" customHeight="1">
      <c r="A8080" s="24">
        <v>8536490000</v>
      </c>
      <c r="B8080" s="25"/>
      <c r="C8080" s="26">
        <v>0.11</v>
      </c>
      <c r="D8080" s="27"/>
      <c r="E8080" s="27" t="s">
        <v>9009</v>
      </c>
      <c r="F8080" s="27" t="s">
        <v>13899</v>
      </c>
      <c r="G8080" s="28" t="s">
        <v>297</v>
      </c>
      <c r="H8080" s="27" t="s">
        <v>298</v>
      </c>
      <c r="I8080" s="118" t="s">
        <v>13900</v>
      </c>
      <c r="J8080" s="29">
        <v>24.56</v>
      </c>
      <c r="K8080" s="28" t="s">
        <v>162</v>
      </c>
      <c r="L8080" s="27" t="s">
        <v>9054</v>
      </c>
      <c r="M8080" s="27" t="s">
        <v>164</v>
      </c>
      <c r="N8080" s="27" t="s">
        <v>9054</v>
      </c>
    </row>
    <row r="8081" spans="1:14" ht="16.5" customHeight="1">
      <c r="A8081" s="24">
        <v>8536490000</v>
      </c>
      <c r="B8081" s="25"/>
      <c r="C8081" s="26">
        <v>0.11</v>
      </c>
      <c r="D8081" s="27"/>
      <c r="E8081" s="27" t="s">
        <v>9009</v>
      </c>
      <c r="F8081" s="27" t="s">
        <v>9010</v>
      </c>
      <c r="G8081" s="28" t="s">
        <v>282</v>
      </c>
      <c r="H8081" s="27" t="s">
        <v>283</v>
      </c>
      <c r="I8081" s="118" t="s">
        <v>9011</v>
      </c>
      <c r="J8081" s="29">
        <v>908.55</v>
      </c>
      <c r="K8081" s="28" t="s">
        <v>162</v>
      </c>
      <c r="L8081" s="27" t="s">
        <v>419</v>
      </c>
      <c r="M8081" s="27" t="s">
        <v>164</v>
      </c>
      <c r="N8081" s="27" t="s">
        <v>18082</v>
      </c>
    </row>
    <row r="8082" spans="1:14" ht="16.5" customHeight="1">
      <c r="A8082" s="24">
        <v>8536490000</v>
      </c>
      <c r="B8082" s="25"/>
      <c r="C8082" s="26">
        <v>0.11</v>
      </c>
      <c r="D8082" s="27"/>
      <c r="E8082" s="27" t="s">
        <v>13901</v>
      </c>
      <c r="F8082" s="27" t="s">
        <v>13902</v>
      </c>
      <c r="G8082" s="28" t="s">
        <v>282</v>
      </c>
      <c r="H8082" s="27" t="s">
        <v>283</v>
      </c>
      <c r="I8082" s="118" t="s">
        <v>8451</v>
      </c>
      <c r="J8082" s="29">
        <v>108.93</v>
      </c>
      <c r="K8082" s="28" t="s">
        <v>162</v>
      </c>
      <c r="L8082" s="27" t="s">
        <v>13903</v>
      </c>
      <c r="M8082" s="27" t="s">
        <v>164</v>
      </c>
      <c r="N8082" s="27" t="s">
        <v>18082</v>
      </c>
    </row>
    <row r="8083" spans="1:14" ht="16.5" customHeight="1">
      <c r="A8083" s="24">
        <v>8536693000</v>
      </c>
      <c r="B8083" s="25"/>
      <c r="C8083" s="26"/>
      <c r="D8083" s="27"/>
      <c r="E8083" s="27" t="s">
        <v>26</v>
      </c>
      <c r="F8083" s="27" t="s">
        <v>4154</v>
      </c>
      <c r="G8083" s="28" t="s">
        <v>173</v>
      </c>
      <c r="H8083" s="27" t="s">
        <v>174</v>
      </c>
      <c r="I8083" s="118" t="s">
        <v>4155</v>
      </c>
      <c r="J8083" s="29">
        <v>404.55</v>
      </c>
      <c r="K8083" s="28" t="s">
        <v>162</v>
      </c>
      <c r="L8083" s="27" t="s">
        <v>11858</v>
      </c>
      <c r="M8083" s="27" t="s">
        <v>164</v>
      </c>
      <c r="N8083" s="27" t="s">
        <v>11858</v>
      </c>
    </row>
    <row r="8084" spans="1:14" ht="16.5" customHeight="1">
      <c r="A8084" s="24">
        <v>8536693000</v>
      </c>
      <c r="B8084" s="25"/>
      <c r="C8084" s="26"/>
      <c r="D8084" s="27"/>
      <c r="E8084" s="27" t="s">
        <v>26</v>
      </c>
      <c r="F8084" s="27" t="s">
        <v>13904</v>
      </c>
      <c r="G8084" s="28" t="s">
        <v>173</v>
      </c>
      <c r="H8084" s="27" t="s">
        <v>174</v>
      </c>
      <c r="I8084" s="118" t="s">
        <v>13905</v>
      </c>
      <c r="J8084" s="29">
        <v>11.17</v>
      </c>
      <c r="K8084" s="28" t="s">
        <v>162</v>
      </c>
      <c r="L8084" s="27" t="s">
        <v>449</v>
      </c>
      <c r="M8084" s="27" t="s">
        <v>164</v>
      </c>
      <c r="N8084" s="27" t="s">
        <v>449</v>
      </c>
    </row>
    <row r="8085" spans="1:14" ht="16.5" customHeight="1">
      <c r="A8085" s="24">
        <v>8536693000</v>
      </c>
      <c r="B8085" s="25"/>
      <c r="C8085" s="26"/>
      <c r="D8085" s="27"/>
      <c r="E8085" s="27" t="s">
        <v>26</v>
      </c>
      <c r="F8085" s="27" t="s">
        <v>13906</v>
      </c>
      <c r="G8085" s="28" t="s">
        <v>173</v>
      </c>
      <c r="H8085" s="27" t="s">
        <v>174</v>
      </c>
      <c r="I8085" s="118" t="s">
        <v>9684</v>
      </c>
      <c r="J8085" s="29">
        <v>46.51</v>
      </c>
      <c r="K8085" s="28" t="s">
        <v>162</v>
      </c>
      <c r="L8085" s="27" t="s">
        <v>13467</v>
      </c>
      <c r="M8085" s="27" t="s">
        <v>164</v>
      </c>
      <c r="N8085" s="27" t="s">
        <v>13467</v>
      </c>
    </row>
    <row r="8086" spans="1:14" ht="16.5" customHeight="1">
      <c r="A8086" s="24">
        <v>8536693000</v>
      </c>
      <c r="B8086" s="25"/>
      <c r="C8086" s="26"/>
      <c r="D8086" s="27"/>
      <c r="E8086" s="27" t="s">
        <v>26</v>
      </c>
      <c r="F8086" s="27" t="s">
        <v>7371</v>
      </c>
      <c r="G8086" s="28" t="s">
        <v>282</v>
      </c>
      <c r="H8086" s="27" t="s">
        <v>283</v>
      </c>
      <c r="I8086" s="118" t="s">
        <v>7372</v>
      </c>
      <c r="J8086" s="29">
        <v>22.96</v>
      </c>
      <c r="K8086" s="28" t="s">
        <v>162</v>
      </c>
      <c r="L8086" s="27" t="s">
        <v>6384</v>
      </c>
      <c r="M8086" s="27" t="s">
        <v>164</v>
      </c>
      <c r="N8086" s="27" t="s">
        <v>18330</v>
      </c>
    </row>
    <row r="8087" spans="1:14" ht="16.5" customHeight="1">
      <c r="A8087" s="24">
        <v>8536699008</v>
      </c>
      <c r="B8087" s="25"/>
      <c r="C8087" s="26">
        <v>0.08</v>
      </c>
      <c r="D8087" s="27"/>
      <c r="E8087" s="27" t="s">
        <v>3423</v>
      </c>
      <c r="F8087" s="27" t="s">
        <v>8482</v>
      </c>
      <c r="G8087" s="28" t="s">
        <v>173</v>
      </c>
      <c r="H8087" s="27" t="s">
        <v>174</v>
      </c>
      <c r="I8087" s="118" t="s">
        <v>2152</v>
      </c>
      <c r="J8087" s="29">
        <v>57</v>
      </c>
      <c r="K8087" s="28" t="s">
        <v>162</v>
      </c>
      <c r="L8087" s="27" t="s">
        <v>443</v>
      </c>
      <c r="M8087" s="27" t="s">
        <v>443</v>
      </c>
      <c r="N8087" s="27" t="s">
        <v>18208</v>
      </c>
    </row>
    <row r="8088" spans="1:14" ht="16.5" customHeight="1">
      <c r="A8088" s="24">
        <v>8541100009</v>
      </c>
      <c r="B8088" s="25"/>
      <c r="C8088" s="26"/>
      <c r="D8088" s="27"/>
      <c r="E8088" s="27" t="s">
        <v>5439</v>
      </c>
      <c r="F8088" s="27" t="s">
        <v>13907</v>
      </c>
      <c r="G8088" s="28" t="s">
        <v>347</v>
      </c>
      <c r="H8088" s="27" t="s">
        <v>348</v>
      </c>
      <c r="I8088" s="118" t="s">
        <v>1796</v>
      </c>
      <c r="J8088" s="29">
        <v>33.49</v>
      </c>
      <c r="K8088" s="28" t="s">
        <v>162</v>
      </c>
      <c r="L8088" s="27" t="s">
        <v>250</v>
      </c>
      <c r="M8088" s="27" t="s">
        <v>164</v>
      </c>
      <c r="N8088" s="27" t="s">
        <v>18071</v>
      </c>
    </row>
    <row r="8089" spans="1:14" ht="16.5" customHeight="1">
      <c r="A8089" s="24">
        <v>8541100009</v>
      </c>
      <c r="B8089" s="25"/>
      <c r="C8089" s="26"/>
      <c r="D8089" s="27"/>
      <c r="E8089" s="27" t="s">
        <v>5439</v>
      </c>
      <c r="F8089" s="27" t="s">
        <v>13908</v>
      </c>
      <c r="G8089" s="28" t="s">
        <v>173</v>
      </c>
      <c r="H8089" s="27" t="s">
        <v>174</v>
      </c>
      <c r="I8089" s="118" t="s">
        <v>13256</v>
      </c>
      <c r="J8089" s="29">
        <v>1.4</v>
      </c>
      <c r="K8089" s="28" t="s">
        <v>162</v>
      </c>
      <c r="L8089" s="27" t="s">
        <v>393</v>
      </c>
      <c r="M8089" s="27" t="s">
        <v>164</v>
      </c>
      <c r="N8089" s="27" t="s">
        <v>393</v>
      </c>
    </row>
    <row r="8090" spans="1:14" ht="16.5" customHeight="1">
      <c r="A8090" s="24">
        <v>8541100009</v>
      </c>
      <c r="B8090" s="25"/>
      <c r="C8090" s="26"/>
      <c r="D8090" s="27"/>
      <c r="E8090" s="27" t="s">
        <v>5439</v>
      </c>
      <c r="F8090" s="27" t="s">
        <v>3722</v>
      </c>
      <c r="G8090" s="28" t="s">
        <v>173</v>
      </c>
      <c r="H8090" s="27" t="s">
        <v>174</v>
      </c>
      <c r="I8090" s="118" t="s">
        <v>3723</v>
      </c>
      <c r="J8090" s="29">
        <v>16.29</v>
      </c>
      <c r="K8090" s="28" t="s">
        <v>162</v>
      </c>
      <c r="L8090" s="27" t="s">
        <v>8852</v>
      </c>
      <c r="M8090" s="27" t="s">
        <v>164</v>
      </c>
      <c r="N8090" s="27" t="s">
        <v>8852</v>
      </c>
    </row>
    <row r="8091" spans="1:14" ht="16.5" customHeight="1">
      <c r="A8091" s="24">
        <v>8541100009</v>
      </c>
      <c r="B8091" s="25"/>
      <c r="C8091" s="26"/>
      <c r="D8091" s="27"/>
      <c r="E8091" s="27" t="s">
        <v>5439</v>
      </c>
      <c r="F8091" s="27" t="s">
        <v>13909</v>
      </c>
      <c r="G8091" s="28" t="s">
        <v>173</v>
      </c>
      <c r="H8091" s="27" t="s">
        <v>174</v>
      </c>
      <c r="I8091" s="118" t="s">
        <v>13910</v>
      </c>
      <c r="J8091" s="29">
        <v>178.3</v>
      </c>
      <c r="K8091" s="28" t="s">
        <v>162</v>
      </c>
      <c r="L8091" s="27" t="s">
        <v>6401</v>
      </c>
      <c r="M8091" s="27" t="s">
        <v>164</v>
      </c>
      <c r="N8091" s="27" t="s">
        <v>6401</v>
      </c>
    </row>
    <row r="8092" spans="1:14" ht="16.5" customHeight="1">
      <c r="A8092" s="24">
        <v>8541100009</v>
      </c>
      <c r="B8092" s="25"/>
      <c r="C8092" s="26"/>
      <c r="D8092" s="27"/>
      <c r="E8092" s="27" t="s">
        <v>5439</v>
      </c>
      <c r="F8092" s="27" t="s">
        <v>5440</v>
      </c>
      <c r="G8092" s="28" t="s">
        <v>173</v>
      </c>
      <c r="H8092" s="27" t="s">
        <v>174</v>
      </c>
      <c r="I8092" s="118" t="s">
        <v>5441</v>
      </c>
      <c r="J8092" s="29">
        <v>262.17</v>
      </c>
      <c r="K8092" s="28" t="s">
        <v>162</v>
      </c>
      <c r="L8092" s="27" t="s">
        <v>10750</v>
      </c>
      <c r="M8092" s="27" t="s">
        <v>164</v>
      </c>
      <c r="N8092" s="27" t="s">
        <v>10750</v>
      </c>
    </row>
    <row r="8093" spans="1:14" ht="16.5" customHeight="1">
      <c r="A8093" s="24">
        <v>8541100009</v>
      </c>
      <c r="B8093" s="25"/>
      <c r="C8093" s="26"/>
      <c r="D8093" s="27"/>
      <c r="E8093" s="27" t="s">
        <v>5439</v>
      </c>
      <c r="F8093" s="27" t="s">
        <v>2831</v>
      </c>
      <c r="G8093" s="28" t="s">
        <v>173</v>
      </c>
      <c r="H8093" s="27" t="s">
        <v>174</v>
      </c>
      <c r="I8093" s="118" t="s">
        <v>2832</v>
      </c>
      <c r="J8093" s="29">
        <v>5.04</v>
      </c>
      <c r="K8093" s="28" t="s">
        <v>162</v>
      </c>
      <c r="L8093" s="27" t="s">
        <v>393</v>
      </c>
      <c r="M8093" s="27" t="s">
        <v>164</v>
      </c>
      <c r="N8093" s="27" t="s">
        <v>18079</v>
      </c>
    </row>
    <row r="8094" spans="1:14" ht="16.5" customHeight="1">
      <c r="A8094" s="24">
        <v>8541100009</v>
      </c>
      <c r="B8094" s="25"/>
      <c r="C8094" s="26"/>
      <c r="D8094" s="27"/>
      <c r="E8094" s="27" t="s">
        <v>5439</v>
      </c>
      <c r="F8094" s="27" t="s">
        <v>13911</v>
      </c>
      <c r="G8094" s="28" t="s">
        <v>173</v>
      </c>
      <c r="H8094" s="27" t="s">
        <v>174</v>
      </c>
      <c r="I8094" s="118" t="s">
        <v>13912</v>
      </c>
      <c r="J8094" s="29">
        <v>14.99</v>
      </c>
      <c r="K8094" s="28" t="s">
        <v>162</v>
      </c>
      <c r="L8094" s="27" t="s">
        <v>10750</v>
      </c>
      <c r="M8094" s="27" t="s">
        <v>164</v>
      </c>
      <c r="N8094" s="27" t="s">
        <v>10750</v>
      </c>
    </row>
    <row r="8095" spans="1:14" ht="16.5" customHeight="1">
      <c r="A8095" s="24">
        <v>8541100009</v>
      </c>
      <c r="B8095" s="25"/>
      <c r="C8095" s="26"/>
      <c r="D8095" s="27"/>
      <c r="E8095" s="27" t="s">
        <v>5439</v>
      </c>
      <c r="F8095" s="27" t="s">
        <v>13241</v>
      </c>
      <c r="G8095" s="28" t="s">
        <v>173</v>
      </c>
      <c r="H8095" s="27" t="s">
        <v>174</v>
      </c>
      <c r="I8095" s="118" t="s">
        <v>13242</v>
      </c>
      <c r="J8095" s="29">
        <v>0.45</v>
      </c>
      <c r="K8095" s="28" t="s">
        <v>162</v>
      </c>
      <c r="L8095" s="27" t="s">
        <v>250</v>
      </c>
      <c r="M8095" s="27" t="s">
        <v>164</v>
      </c>
      <c r="N8095" s="27" t="s">
        <v>8852</v>
      </c>
    </row>
    <row r="8096" spans="1:14" ht="16.5" customHeight="1">
      <c r="A8096" s="24">
        <v>8541100009</v>
      </c>
      <c r="B8096" s="25"/>
      <c r="C8096" s="26"/>
      <c r="D8096" s="27"/>
      <c r="E8096" s="27" t="s">
        <v>5439</v>
      </c>
      <c r="F8096" s="27" t="s">
        <v>13913</v>
      </c>
      <c r="G8096" s="28" t="s">
        <v>173</v>
      </c>
      <c r="H8096" s="27" t="s">
        <v>174</v>
      </c>
      <c r="I8096" s="118" t="s">
        <v>13914</v>
      </c>
      <c r="J8096" s="29">
        <v>33.659999999999997</v>
      </c>
      <c r="K8096" s="28" t="s">
        <v>162</v>
      </c>
      <c r="L8096" s="27" t="s">
        <v>8855</v>
      </c>
      <c r="M8096" s="27" t="s">
        <v>164</v>
      </c>
      <c r="N8096" s="27" t="s">
        <v>8855</v>
      </c>
    </row>
    <row r="8097" spans="1:14" ht="16.5" customHeight="1">
      <c r="A8097" s="24">
        <v>8541100009</v>
      </c>
      <c r="B8097" s="25"/>
      <c r="C8097" s="26"/>
      <c r="D8097" s="27"/>
      <c r="E8097" s="27" t="s">
        <v>5439</v>
      </c>
      <c r="F8097" s="27" t="s">
        <v>13915</v>
      </c>
      <c r="G8097" s="28" t="s">
        <v>173</v>
      </c>
      <c r="H8097" s="27" t="s">
        <v>174</v>
      </c>
      <c r="I8097" s="118" t="s">
        <v>13916</v>
      </c>
      <c r="J8097" s="29">
        <v>30.6</v>
      </c>
      <c r="K8097" s="28" t="s">
        <v>162</v>
      </c>
      <c r="L8097" s="27" t="s">
        <v>8852</v>
      </c>
      <c r="M8097" s="27" t="s">
        <v>164</v>
      </c>
      <c r="N8097" s="27" t="s">
        <v>8852</v>
      </c>
    </row>
    <row r="8098" spans="1:14" ht="16.5" customHeight="1">
      <c r="A8098" s="24">
        <v>8541290000</v>
      </c>
      <c r="B8098" s="25"/>
      <c r="C8098" s="26"/>
      <c r="D8098" s="27"/>
      <c r="E8098" s="27" t="s">
        <v>13917</v>
      </c>
      <c r="F8098" s="27" t="s">
        <v>9507</v>
      </c>
      <c r="G8098" s="28" t="s">
        <v>173</v>
      </c>
      <c r="H8098" s="27" t="s">
        <v>174</v>
      </c>
      <c r="I8098" s="118" t="s">
        <v>9508</v>
      </c>
      <c r="J8098" s="29">
        <v>8250</v>
      </c>
      <c r="K8098" s="28" t="s">
        <v>162</v>
      </c>
      <c r="L8098" s="27" t="s">
        <v>9054</v>
      </c>
      <c r="M8098" s="27" t="s">
        <v>164</v>
      </c>
      <c r="N8098" s="27" t="s">
        <v>9054</v>
      </c>
    </row>
    <row r="8099" spans="1:14" ht="16.5" customHeight="1">
      <c r="A8099" s="24">
        <v>8541290000</v>
      </c>
      <c r="B8099" s="25"/>
      <c r="C8099" s="26"/>
      <c r="D8099" s="27"/>
      <c r="E8099" s="27" t="s">
        <v>13917</v>
      </c>
      <c r="F8099" s="27" t="s">
        <v>13918</v>
      </c>
      <c r="G8099" s="28" t="s">
        <v>173</v>
      </c>
      <c r="H8099" s="27" t="s">
        <v>174</v>
      </c>
      <c r="I8099" s="118" t="s">
        <v>13919</v>
      </c>
      <c r="J8099" s="29">
        <v>315</v>
      </c>
      <c r="K8099" s="28" t="s">
        <v>162</v>
      </c>
      <c r="L8099" s="27" t="s">
        <v>9054</v>
      </c>
      <c r="M8099" s="27" t="s">
        <v>164</v>
      </c>
      <c r="N8099" s="27" t="s">
        <v>9054</v>
      </c>
    </row>
    <row r="8100" spans="1:14" ht="16.5" customHeight="1">
      <c r="A8100" s="24">
        <v>8541290000</v>
      </c>
      <c r="B8100" s="25"/>
      <c r="C8100" s="26"/>
      <c r="D8100" s="27"/>
      <c r="E8100" s="27" t="s">
        <v>13917</v>
      </c>
      <c r="F8100" s="27" t="s">
        <v>2545</v>
      </c>
      <c r="G8100" s="28" t="s">
        <v>173</v>
      </c>
      <c r="H8100" s="27" t="s">
        <v>174</v>
      </c>
      <c r="I8100" s="118" t="s">
        <v>2546</v>
      </c>
      <c r="J8100" s="29">
        <v>8759.9599999999991</v>
      </c>
      <c r="K8100" s="28" t="s">
        <v>162</v>
      </c>
      <c r="L8100" s="27" t="s">
        <v>9054</v>
      </c>
      <c r="M8100" s="27" t="s">
        <v>164</v>
      </c>
      <c r="N8100" s="27" t="s">
        <v>9054</v>
      </c>
    </row>
    <row r="8101" spans="1:14" ht="16.5" customHeight="1">
      <c r="A8101" s="24">
        <v>8541290000</v>
      </c>
      <c r="B8101" s="25"/>
      <c r="C8101" s="26"/>
      <c r="D8101" s="27"/>
      <c r="E8101" s="27" t="s">
        <v>13917</v>
      </c>
      <c r="F8101" s="27" t="s">
        <v>13920</v>
      </c>
      <c r="G8101" s="28" t="s">
        <v>173</v>
      </c>
      <c r="H8101" s="27" t="s">
        <v>174</v>
      </c>
      <c r="I8101" s="118" t="s">
        <v>13921</v>
      </c>
      <c r="J8101" s="29">
        <v>258.8</v>
      </c>
      <c r="K8101" s="28" t="s">
        <v>162</v>
      </c>
      <c r="L8101" s="27" t="s">
        <v>12882</v>
      </c>
      <c r="M8101" s="27" t="s">
        <v>164</v>
      </c>
      <c r="N8101" s="27" t="s">
        <v>12882</v>
      </c>
    </row>
    <row r="8102" spans="1:14" ht="16.5" customHeight="1">
      <c r="A8102" s="24">
        <v>8541290000</v>
      </c>
      <c r="B8102" s="25"/>
      <c r="C8102" s="26"/>
      <c r="D8102" s="27"/>
      <c r="E8102" s="27" t="s">
        <v>13917</v>
      </c>
      <c r="F8102" s="27" t="s">
        <v>9386</v>
      </c>
      <c r="G8102" s="28" t="s">
        <v>173</v>
      </c>
      <c r="H8102" s="27" t="s">
        <v>174</v>
      </c>
      <c r="I8102" s="118" t="s">
        <v>566</v>
      </c>
      <c r="J8102" s="29">
        <v>15.18</v>
      </c>
      <c r="K8102" s="28" t="s">
        <v>162</v>
      </c>
      <c r="L8102" s="27" t="s">
        <v>446</v>
      </c>
      <c r="M8102" s="27" t="s">
        <v>164</v>
      </c>
      <c r="N8102" s="27" t="s">
        <v>10744</v>
      </c>
    </row>
    <row r="8103" spans="1:14" ht="16.5" customHeight="1">
      <c r="A8103" s="24">
        <v>8541290000</v>
      </c>
      <c r="B8103" s="25"/>
      <c r="C8103" s="26"/>
      <c r="D8103" s="27"/>
      <c r="E8103" s="27" t="s">
        <v>13917</v>
      </c>
      <c r="F8103" s="27" t="s">
        <v>13922</v>
      </c>
      <c r="G8103" s="28" t="s">
        <v>173</v>
      </c>
      <c r="H8103" s="27" t="s">
        <v>174</v>
      </c>
      <c r="I8103" s="118" t="s">
        <v>13923</v>
      </c>
      <c r="J8103" s="29">
        <v>471.24</v>
      </c>
      <c r="K8103" s="28" t="s">
        <v>162</v>
      </c>
      <c r="L8103" s="27" t="s">
        <v>9054</v>
      </c>
      <c r="M8103" s="27" t="s">
        <v>164</v>
      </c>
      <c r="N8103" s="27" t="s">
        <v>9054</v>
      </c>
    </row>
    <row r="8104" spans="1:14" ht="16.5" customHeight="1">
      <c r="A8104" s="24">
        <v>8541290000</v>
      </c>
      <c r="B8104" s="25"/>
      <c r="C8104" s="26"/>
      <c r="D8104" s="27"/>
      <c r="E8104" s="27" t="s">
        <v>13917</v>
      </c>
      <c r="F8104" s="27" t="s">
        <v>13924</v>
      </c>
      <c r="G8104" s="28" t="s">
        <v>173</v>
      </c>
      <c r="H8104" s="27" t="s">
        <v>174</v>
      </c>
      <c r="I8104" s="118" t="s">
        <v>13452</v>
      </c>
      <c r="J8104" s="29">
        <v>470.99</v>
      </c>
      <c r="K8104" s="28" t="s">
        <v>162</v>
      </c>
      <c r="L8104" s="27" t="s">
        <v>9054</v>
      </c>
      <c r="M8104" s="27" t="s">
        <v>164</v>
      </c>
      <c r="N8104" s="27" t="s">
        <v>9054</v>
      </c>
    </row>
    <row r="8105" spans="1:14" ht="16.5" customHeight="1">
      <c r="A8105" s="24">
        <v>8541290000</v>
      </c>
      <c r="B8105" s="25"/>
      <c r="C8105" s="26"/>
      <c r="D8105" s="27"/>
      <c r="E8105" s="27" t="s">
        <v>13925</v>
      </c>
      <c r="F8105" s="27" t="s">
        <v>5148</v>
      </c>
      <c r="G8105" s="28" t="s">
        <v>297</v>
      </c>
      <c r="H8105" s="27" t="s">
        <v>298</v>
      </c>
      <c r="I8105" s="118" t="s">
        <v>5149</v>
      </c>
      <c r="J8105" s="29">
        <v>3.02</v>
      </c>
      <c r="K8105" s="28" t="s">
        <v>162</v>
      </c>
      <c r="L8105" s="27" t="s">
        <v>446</v>
      </c>
      <c r="M8105" s="27" t="s">
        <v>164</v>
      </c>
      <c r="N8105" s="27" t="s">
        <v>416</v>
      </c>
    </row>
    <row r="8106" spans="1:14" ht="16.5" customHeight="1">
      <c r="A8106" s="24">
        <v>8541290000</v>
      </c>
      <c r="B8106" s="25"/>
      <c r="C8106" s="26"/>
      <c r="D8106" s="27"/>
      <c r="E8106" s="27" t="s">
        <v>13925</v>
      </c>
      <c r="F8106" s="27" t="s">
        <v>7409</v>
      </c>
      <c r="G8106" s="28" t="s">
        <v>297</v>
      </c>
      <c r="H8106" s="27" t="s">
        <v>298</v>
      </c>
      <c r="I8106" s="118" t="s">
        <v>7410</v>
      </c>
      <c r="J8106" s="29">
        <v>23.76</v>
      </c>
      <c r="K8106" s="28" t="s">
        <v>162</v>
      </c>
      <c r="L8106" s="27" t="s">
        <v>528</v>
      </c>
      <c r="M8106" s="27" t="s">
        <v>7410</v>
      </c>
      <c r="N8106" s="27" t="s">
        <v>1039</v>
      </c>
    </row>
    <row r="8107" spans="1:14" ht="16.5" customHeight="1">
      <c r="A8107" s="24">
        <v>8541290000</v>
      </c>
      <c r="B8107" s="25"/>
      <c r="C8107" s="26"/>
      <c r="D8107" s="27"/>
      <c r="E8107" s="27" t="s">
        <v>13925</v>
      </c>
      <c r="F8107" s="27" t="s">
        <v>3774</v>
      </c>
      <c r="G8107" s="28" t="s">
        <v>297</v>
      </c>
      <c r="H8107" s="27" t="s">
        <v>298</v>
      </c>
      <c r="I8107" s="118" t="s">
        <v>3775</v>
      </c>
      <c r="J8107" s="29">
        <v>84.96</v>
      </c>
      <c r="K8107" s="28" t="s">
        <v>162</v>
      </c>
      <c r="L8107" s="27" t="s">
        <v>1912</v>
      </c>
      <c r="M8107" s="27" t="s">
        <v>164</v>
      </c>
      <c r="N8107" s="27" t="s">
        <v>18157</v>
      </c>
    </row>
    <row r="8108" spans="1:14" ht="16.5" customHeight="1">
      <c r="A8108" s="24">
        <v>8541290000</v>
      </c>
      <c r="B8108" s="25"/>
      <c r="C8108" s="26"/>
      <c r="D8108" s="27"/>
      <c r="E8108" s="27" t="s">
        <v>13925</v>
      </c>
      <c r="F8108" s="27" t="s">
        <v>9519</v>
      </c>
      <c r="G8108" s="28" t="s">
        <v>297</v>
      </c>
      <c r="H8108" s="27" t="s">
        <v>298</v>
      </c>
      <c r="I8108" s="118" t="s">
        <v>5443</v>
      </c>
      <c r="J8108" s="29">
        <v>24.3</v>
      </c>
      <c r="K8108" s="28" t="s">
        <v>162</v>
      </c>
      <c r="L8108" s="27" t="s">
        <v>446</v>
      </c>
      <c r="M8108" s="27" t="s">
        <v>164</v>
      </c>
      <c r="N8108" s="27" t="s">
        <v>10744</v>
      </c>
    </row>
    <row r="8109" spans="1:14" ht="16.5" customHeight="1">
      <c r="A8109" s="24">
        <v>8541290000</v>
      </c>
      <c r="B8109" s="25"/>
      <c r="C8109" s="26"/>
      <c r="D8109" s="27"/>
      <c r="E8109" s="27" t="s">
        <v>13925</v>
      </c>
      <c r="F8109" s="27" t="s">
        <v>7397</v>
      </c>
      <c r="G8109" s="28" t="s">
        <v>297</v>
      </c>
      <c r="H8109" s="27" t="s">
        <v>298</v>
      </c>
      <c r="I8109" s="118" t="s">
        <v>7398</v>
      </c>
      <c r="J8109" s="29">
        <v>15.4</v>
      </c>
      <c r="K8109" s="28" t="s">
        <v>162</v>
      </c>
      <c r="L8109" s="27" t="s">
        <v>446</v>
      </c>
      <c r="M8109" s="27" t="s">
        <v>164</v>
      </c>
      <c r="N8109" s="27" t="s">
        <v>416</v>
      </c>
    </row>
    <row r="8110" spans="1:14" ht="16.5" customHeight="1">
      <c r="A8110" s="24">
        <v>8541490000</v>
      </c>
      <c r="B8110" s="25"/>
      <c r="C8110" s="26"/>
      <c r="D8110" s="27"/>
      <c r="E8110" s="27" t="s">
        <v>8527</v>
      </c>
      <c r="F8110" s="27" t="s">
        <v>8254</v>
      </c>
      <c r="G8110" s="28" t="s">
        <v>243</v>
      </c>
      <c r="H8110" s="27" t="s">
        <v>244</v>
      </c>
      <c r="I8110" s="118" t="s">
        <v>8255</v>
      </c>
      <c r="J8110" s="29">
        <v>87.36</v>
      </c>
      <c r="K8110" s="28" t="s">
        <v>162</v>
      </c>
      <c r="L8110" s="27" t="s">
        <v>595</v>
      </c>
      <c r="M8110" s="27" t="s">
        <v>164</v>
      </c>
      <c r="N8110" s="27" t="s">
        <v>11585</v>
      </c>
    </row>
    <row r="8111" spans="1:14" ht="16.5" customHeight="1" thickBot="1">
      <c r="A8111" s="24">
        <v>8541600000</v>
      </c>
      <c r="B8111" s="25"/>
      <c r="C8111" s="26"/>
      <c r="D8111" s="27"/>
      <c r="E8111" s="27" t="s">
        <v>1829</v>
      </c>
      <c r="F8111" s="27" t="s">
        <v>13926</v>
      </c>
      <c r="G8111" s="28" t="s">
        <v>173</v>
      </c>
      <c r="H8111" s="27" t="s">
        <v>174</v>
      </c>
      <c r="I8111" s="118" t="s">
        <v>13927</v>
      </c>
      <c r="J8111" s="29">
        <v>488.31</v>
      </c>
      <c r="K8111" s="28" t="s">
        <v>162</v>
      </c>
      <c r="L8111" s="27" t="s">
        <v>8998</v>
      </c>
      <c r="M8111" s="27" t="s">
        <v>164</v>
      </c>
      <c r="N8111" s="27" t="s">
        <v>8998</v>
      </c>
    </row>
    <row r="8112" spans="1:14" ht="16.5" customHeight="1" thickTop="1" thickBot="1">
      <c r="A8112" s="30">
        <v>8542319090</v>
      </c>
      <c r="B8112" s="25"/>
      <c r="C8112" s="26"/>
      <c r="D8112" s="27"/>
      <c r="E8112" s="27" t="s">
        <v>13928</v>
      </c>
      <c r="F8112" s="27" t="s">
        <v>13929</v>
      </c>
      <c r="G8112" s="28" t="s">
        <v>297</v>
      </c>
      <c r="H8112" s="27" t="s">
        <v>298</v>
      </c>
      <c r="I8112" s="118" t="s">
        <v>13930</v>
      </c>
      <c r="J8112" s="29">
        <v>376.62</v>
      </c>
      <c r="K8112" s="28" t="s">
        <v>162</v>
      </c>
      <c r="L8112" s="27" t="s">
        <v>9740</v>
      </c>
      <c r="M8112" s="27" t="s">
        <v>13930</v>
      </c>
      <c r="N8112" s="27" t="s">
        <v>9740</v>
      </c>
    </row>
    <row r="8113" spans="1:14" ht="16.5" customHeight="1" thickTop="1" thickBot="1">
      <c r="A8113" s="30">
        <v>8542399010</v>
      </c>
      <c r="B8113" s="25"/>
      <c r="C8113" s="26"/>
      <c r="D8113" s="27"/>
      <c r="E8113" s="27" t="s">
        <v>702</v>
      </c>
      <c r="F8113" s="27" t="s">
        <v>13931</v>
      </c>
      <c r="G8113" s="28" t="s">
        <v>347</v>
      </c>
      <c r="H8113" s="27" t="s">
        <v>348</v>
      </c>
      <c r="I8113" s="118" t="s">
        <v>13932</v>
      </c>
      <c r="J8113" s="29">
        <v>9302.4</v>
      </c>
      <c r="K8113" s="28" t="s">
        <v>162</v>
      </c>
      <c r="L8113" s="27" t="s">
        <v>713</v>
      </c>
      <c r="M8113" s="27" t="s">
        <v>164</v>
      </c>
      <c r="N8113" s="27" t="s">
        <v>18355</v>
      </c>
    </row>
    <row r="8114" spans="1:14" ht="16.5" customHeight="1" thickTop="1" thickBot="1">
      <c r="A8114" s="30">
        <v>8542399010</v>
      </c>
      <c r="B8114" s="25"/>
      <c r="C8114" s="26"/>
      <c r="D8114" s="27"/>
      <c r="E8114" s="27" t="s">
        <v>4823</v>
      </c>
      <c r="F8114" s="27" t="s">
        <v>13933</v>
      </c>
      <c r="G8114" s="28" t="s">
        <v>173</v>
      </c>
      <c r="H8114" s="27" t="s">
        <v>174</v>
      </c>
      <c r="I8114" s="118" t="s">
        <v>13351</v>
      </c>
      <c r="J8114" s="29">
        <v>20841.150000000001</v>
      </c>
      <c r="K8114" s="28" t="s">
        <v>162</v>
      </c>
      <c r="L8114" s="27" t="s">
        <v>11612</v>
      </c>
      <c r="M8114" s="27" t="s">
        <v>164</v>
      </c>
      <c r="N8114" s="27" t="s">
        <v>11612</v>
      </c>
    </row>
    <row r="8115" spans="1:14" ht="16.5" customHeight="1" thickTop="1" thickBot="1">
      <c r="A8115" s="30">
        <v>8542399010</v>
      </c>
      <c r="B8115" s="25"/>
      <c r="C8115" s="26"/>
      <c r="D8115" s="27"/>
      <c r="E8115" s="27" t="s">
        <v>13934</v>
      </c>
      <c r="F8115" s="27" t="s">
        <v>13935</v>
      </c>
      <c r="G8115" s="28" t="s">
        <v>173</v>
      </c>
      <c r="H8115" s="27" t="s">
        <v>174</v>
      </c>
      <c r="I8115" s="118" t="s">
        <v>13936</v>
      </c>
      <c r="J8115" s="29">
        <v>2887.5</v>
      </c>
      <c r="K8115" s="28" t="s">
        <v>162</v>
      </c>
      <c r="L8115" s="27" t="s">
        <v>114</v>
      </c>
      <c r="M8115" s="27" t="s">
        <v>164</v>
      </c>
      <c r="N8115" s="27" t="s">
        <v>11042</v>
      </c>
    </row>
    <row r="8116" spans="1:14" ht="16.5" customHeight="1" thickTop="1" thickBot="1">
      <c r="A8116" s="30">
        <v>8542399010</v>
      </c>
      <c r="B8116" s="25"/>
      <c r="C8116" s="26"/>
      <c r="D8116" s="27"/>
      <c r="E8116" s="27" t="s">
        <v>10543</v>
      </c>
      <c r="F8116" s="27" t="s">
        <v>13937</v>
      </c>
      <c r="G8116" s="28" t="s">
        <v>173</v>
      </c>
      <c r="H8116" s="27" t="s">
        <v>174</v>
      </c>
      <c r="I8116" s="118" t="s">
        <v>13938</v>
      </c>
      <c r="J8116" s="29">
        <v>49.39</v>
      </c>
      <c r="K8116" s="28" t="s">
        <v>162</v>
      </c>
      <c r="L8116" s="27" t="s">
        <v>134</v>
      </c>
      <c r="M8116" s="27" t="s">
        <v>164</v>
      </c>
      <c r="N8116" s="27" t="s">
        <v>4101</v>
      </c>
    </row>
    <row r="8117" spans="1:14" ht="16.5" customHeight="1" thickTop="1" thickBot="1">
      <c r="A8117" s="30">
        <v>8542399010</v>
      </c>
      <c r="B8117" s="25"/>
      <c r="C8117" s="26"/>
      <c r="D8117" s="27"/>
      <c r="E8117" s="27" t="s">
        <v>7202</v>
      </c>
      <c r="F8117" s="27" t="s">
        <v>2651</v>
      </c>
      <c r="G8117" s="28" t="s">
        <v>173</v>
      </c>
      <c r="H8117" s="27" t="s">
        <v>174</v>
      </c>
      <c r="I8117" s="118" t="s">
        <v>2652</v>
      </c>
      <c r="J8117" s="29">
        <v>236.42</v>
      </c>
      <c r="K8117" s="28" t="s">
        <v>162</v>
      </c>
      <c r="L8117" s="27" t="s">
        <v>134</v>
      </c>
      <c r="M8117" s="27" t="s">
        <v>2652</v>
      </c>
      <c r="N8117" s="27" t="s">
        <v>4101</v>
      </c>
    </row>
    <row r="8118" spans="1:14" ht="16.5" customHeight="1" thickTop="1" thickBot="1">
      <c r="A8118" s="30">
        <v>8542399010</v>
      </c>
      <c r="B8118" s="25"/>
      <c r="C8118" s="26"/>
      <c r="D8118" s="27"/>
      <c r="E8118" s="27" t="s">
        <v>10543</v>
      </c>
      <c r="F8118" s="27" t="s">
        <v>3344</v>
      </c>
      <c r="G8118" s="28" t="s">
        <v>173</v>
      </c>
      <c r="H8118" s="27" t="s">
        <v>174</v>
      </c>
      <c r="I8118" s="118" t="s">
        <v>2665</v>
      </c>
      <c r="J8118" s="29">
        <v>98.23</v>
      </c>
      <c r="K8118" s="28" t="s">
        <v>162</v>
      </c>
      <c r="L8118" s="27" t="s">
        <v>4101</v>
      </c>
      <c r="M8118" s="27" t="s">
        <v>164</v>
      </c>
      <c r="N8118" s="27" t="s">
        <v>4101</v>
      </c>
    </row>
    <row r="8119" spans="1:14" ht="16.5" customHeight="1" thickTop="1" thickBot="1">
      <c r="A8119" s="30">
        <v>8542399010</v>
      </c>
      <c r="B8119" s="25"/>
      <c r="C8119" s="26"/>
      <c r="D8119" s="27"/>
      <c r="E8119" s="27" t="s">
        <v>702</v>
      </c>
      <c r="F8119" s="27" t="s">
        <v>12952</v>
      </c>
      <c r="G8119" s="28" t="s">
        <v>173</v>
      </c>
      <c r="H8119" s="27" t="s">
        <v>174</v>
      </c>
      <c r="I8119" s="118" t="s">
        <v>13939</v>
      </c>
      <c r="J8119" s="29">
        <v>29.16</v>
      </c>
      <c r="K8119" s="28" t="s">
        <v>162</v>
      </c>
      <c r="L8119" s="27" t="s">
        <v>523</v>
      </c>
      <c r="M8119" s="27" t="s">
        <v>164</v>
      </c>
      <c r="N8119" s="27" t="s">
        <v>523</v>
      </c>
    </row>
    <row r="8120" spans="1:14" ht="16.5" customHeight="1" thickTop="1" thickBot="1">
      <c r="A8120" s="30">
        <v>8542399010</v>
      </c>
      <c r="B8120" s="25"/>
      <c r="C8120" s="26"/>
      <c r="D8120" s="27"/>
      <c r="E8120" s="27" t="s">
        <v>702</v>
      </c>
      <c r="F8120" s="27" t="s">
        <v>13940</v>
      </c>
      <c r="G8120" s="28" t="s">
        <v>173</v>
      </c>
      <c r="H8120" s="27" t="s">
        <v>174</v>
      </c>
      <c r="I8120" s="118" t="s">
        <v>13941</v>
      </c>
      <c r="J8120" s="29">
        <v>1.18</v>
      </c>
      <c r="K8120" s="28" t="s">
        <v>162</v>
      </c>
      <c r="L8120" s="27" t="s">
        <v>523</v>
      </c>
      <c r="M8120" s="27" t="s">
        <v>164</v>
      </c>
      <c r="N8120" s="27" t="s">
        <v>523</v>
      </c>
    </row>
    <row r="8121" spans="1:14" ht="16.5" customHeight="1" thickTop="1" thickBot="1">
      <c r="A8121" s="30">
        <v>8542399010</v>
      </c>
      <c r="B8121" s="25"/>
      <c r="C8121" s="26"/>
      <c r="D8121" s="27"/>
      <c r="E8121" s="27" t="s">
        <v>608</v>
      </c>
      <c r="F8121" s="27" t="s">
        <v>13942</v>
      </c>
      <c r="G8121" s="28" t="s">
        <v>173</v>
      </c>
      <c r="H8121" s="27" t="s">
        <v>174</v>
      </c>
      <c r="I8121" s="118" t="s">
        <v>13943</v>
      </c>
      <c r="J8121" s="29">
        <v>3.3</v>
      </c>
      <c r="K8121" s="28" t="s">
        <v>162</v>
      </c>
      <c r="L8121" s="27" t="s">
        <v>528</v>
      </c>
      <c r="M8121" s="27" t="s">
        <v>164</v>
      </c>
      <c r="N8121" s="27" t="s">
        <v>1039</v>
      </c>
    </row>
    <row r="8122" spans="1:14" ht="16.5" customHeight="1" thickTop="1" thickBot="1">
      <c r="A8122" s="30">
        <v>8542399010</v>
      </c>
      <c r="B8122" s="25"/>
      <c r="C8122" s="26"/>
      <c r="D8122" s="27"/>
      <c r="E8122" s="27" t="s">
        <v>608</v>
      </c>
      <c r="F8122" s="27" t="s">
        <v>7483</v>
      </c>
      <c r="G8122" s="28" t="s">
        <v>173</v>
      </c>
      <c r="H8122" s="27" t="s">
        <v>174</v>
      </c>
      <c r="I8122" s="118" t="s">
        <v>7484</v>
      </c>
      <c r="J8122" s="29">
        <v>4.4000000000000004</v>
      </c>
      <c r="K8122" s="28" t="s">
        <v>162</v>
      </c>
      <c r="L8122" s="27" t="s">
        <v>446</v>
      </c>
      <c r="M8122" s="27" t="s">
        <v>164</v>
      </c>
      <c r="N8122" s="27" t="s">
        <v>9054</v>
      </c>
    </row>
    <row r="8123" spans="1:14" ht="16.5" customHeight="1" thickTop="1" thickBot="1">
      <c r="A8123" s="30">
        <v>8542399010</v>
      </c>
      <c r="B8123" s="25"/>
      <c r="C8123" s="26"/>
      <c r="D8123" s="27"/>
      <c r="E8123" s="27" t="s">
        <v>608</v>
      </c>
      <c r="F8123" s="27" t="s">
        <v>7481</v>
      </c>
      <c r="G8123" s="28" t="s">
        <v>173</v>
      </c>
      <c r="H8123" s="27" t="s">
        <v>174</v>
      </c>
      <c r="I8123" s="118" t="s">
        <v>7482</v>
      </c>
      <c r="J8123" s="29">
        <v>35.200000000000003</v>
      </c>
      <c r="K8123" s="28" t="s">
        <v>162</v>
      </c>
      <c r="L8123" s="27" t="s">
        <v>446</v>
      </c>
      <c r="M8123" s="27" t="s">
        <v>164</v>
      </c>
      <c r="N8123" s="27" t="s">
        <v>9054</v>
      </c>
    </row>
    <row r="8124" spans="1:14" ht="16.5" customHeight="1" thickTop="1" thickBot="1">
      <c r="A8124" s="30">
        <v>8542399010</v>
      </c>
      <c r="B8124" s="25"/>
      <c r="C8124" s="26"/>
      <c r="D8124" s="27"/>
      <c r="E8124" s="27" t="s">
        <v>10543</v>
      </c>
      <c r="F8124" s="27" t="s">
        <v>13944</v>
      </c>
      <c r="G8124" s="28" t="s">
        <v>173</v>
      </c>
      <c r="H8124" s="27" t="s">
        <v>174</v>
      </c>
      <c r="I8124" s="118" t="s">
        <v>13945</v>
      </c>
      <c r="J8124" s="29">
        <v>52.62</v>
      </c>
      <c r="K8124" s="28" t="s">
        <v>162</v>
      </c>
      <c r="L8124" s="27" t="s">
        <v>12393</v>
      </c>
      <c r="M8124" s="27" t="s">
        <v>164</v>
      </c>
      <c r="N8124" s="27" t="s">
        <v>12393</v>
      </c>
    </row>
    <row r="8125" spans="1:14" ht="16.5" customHeight="1" thickTop="1" thickBot="1">
      <c r="A8125" s="30">
        <v>8542399010</v>
      </c>
      <c r="B8125" s="25"/>
      <c r="C8125" s="26"/>
      <c r="D8125" s="27"/>
      <c r="E8125" s="27" t="s">
        <v>11593</v>
      </c>
      <c r="F8125" s="27" t="s">
        <v>12704</v>
      </c>
      <c r="G8125" s="28" t="s">
        <v>173</v>
      </c>
      <c r="H8125" s="27" t="s">
        <v>174</v>
      </c>
      <c r="I8125" s="118" t="s">
        <v>12705</v>
      </c>
      <c r="J8125" s="29">
        <v>88.85</v>
      </c>
      <c r="K8125" s="28" t="s">
        <v>162</v>
      </c>
      <c r="L8125" s="27" t="s">
        <v>1087</v>
      </c>
      <c r="M8125" s="27" t="s">
        <v>164</v>
      </c>
      <c r="N8125" s="27" t="s">
        <v>1087</v>
      </c>
    </row>
    <row r="8126" spans="1:14" ht="16.5" customHeight="1" thickTop="1" thickBot="1">
      <c r="A8126" s="30">
        <v>8542399010</v>
      </c>
      <c r="B8126" s="25"/>
      <c r="C8126" s="26"/>
      <c r="D8126" s="27"/>
      <c r="E8126" s="27" t="s">
        <v>11913</v>
      </c>
      <c r="F8126" s="27" t="s">
        <v>13946</v>
      </c>
      <c r="G8126" s="28" t="s">
        <v>173</v>
      </c>
      <c r="H8126" s="27" t="s">
        <v>174</v>
      </c>
      <c r="I8126" s="118" t="s">
        <v>13947</v>
      </c>
      <c r="J8126" s="29">
        <v>88.8</v>
      </c>
      <c r="K8126" s="28" t="s">
        <v>162</v>
      </c>
      <c r="L8126" s="27" t="s">
        <v>11858</v>
      </c>
      <c r="M8126" s="27" t="s">
        <v>164</v>
      </c>
      <c r="N8126" s="27" t="s">
        <v>11858</v>
      </c>
    </row>
    <row r="8127" spans="1:14" ht="16.5" customHeight="1" thickTop="1" thickBot="1">
      <c r="A8127" s="30">
        <v>8542399010</v>
      </c>
      <c r="B8127" s="25"/>
      <c r="C8127" s="26"/>
      <c r="D8127" s="27"/>
      <c r="E8127" s="27" t="s">
        <v>13948</v>
      </c>
      <c r="F8127" s="27" t="s">
        <v>13949</v>
      </c>
      <c r="G8127" s="28" t="s">
        <v>173</v>
      </c>
      <c r="H8127" s="27" t="s">
        <v>174</v>
      </c>
      <c r="I8127" s="118" t="s">
        <v>13950</v>
      </c>
      <c r="J8127" s="29">
        <v>55.11</v>
      </c>
      <c r="K8127" s="28" t="s">
        <v>162</v>
      </c>
      <c r="L8127" s="27" t="s">
        <v>11578</v>
      </c>
      <c r="M8127" s="27" t="s">
        <v>164</v>
      </c>
      <c r="N8127" s="27" t="s">
        <v>11578</v>
      </c>
    </row>
    <row r="8128" spans="1:14" ht="16.5" customHeight="1" thickTop="1" thickBot="1">
      <c r="A8128" s="30">
        <v>8542399010</v>
      </c>
      <c r="B8128" s="25"/>
      <c r="C8128" s="26"/>
      <c r="D8128" s="27"/>
      <c r="E8128" s="27" t="s">
        <v>10890</v>
      </c>
      <c r="F8128" s="27" t="s">
        <v>13951</v>
      </c>
      <c r="G8128" s="28" t="s">
        <v>173</v>
      </c>
      <c r="H8128" s="27" t="s">
        <v>174</v>
      </c>
      <c r="I8128" s="118" t="s">
        <v>12713</v>
      </c>
      <c r="J8128" s="29">
        <v>66.489999999999995</v>
      </c>
      <c r="K8128" s="28" t="s">
        <v>162</v>
      </c>
      <c r="L8128" s="27" t="s">
        <v>13952</v>
      </c>
      <c r="M8128" s="27" t="s">
        <v>164</v>
      </c>
      <c r="N8128" s="27" t="s">
        <v>12714</v>
      </c>
    </row>
    <row r="8129" spans="1:14" ht="16.5" customHeight="1" thickTop="1" thickBot="1">
      <c r="A8129" s="30">
        <v>8542399010</v>
      </c>
      <c r="B8129" s="25"/>
      <c r="C8129" s="26"/>
      <c r="D8129" s="27"/>
      <c r="E8129" s="27" t="s">
        <v>13953</v>
      </c>
      <c r="F8129" s="27" t="s">
        <v>13954</v>
      </c>
      <c r="G8129" s="28" t="s">
        <v>173</v>
      </c>
      <c r="H8129" s="27" t="s">
        <v>174</v>
      </c>
      <c r="I8129" s="118" t="s">
        <v>13955</v>
      </c>
      <c r="J8129" s="29">
        <v>510</v>
      </c>
      <c r="K8129" s="28" t="s">
        <v>162</v>
      </c>
      <c r="L8129" s="27" t="s">
        <v>11578</v>
      </c>
      <c r="M8129" s="27" t="s">
        <v>164</v>
      </c>
      <c r="N8129" s="27" t="s">
        <v>11578</v>
      </c>
    </row>
    <row r="8130" spans="1:14" ht="16.5" customHeight="1" thickTop="1" thickBot="1">
      <c r="A8130" s="30">
        <v>8542399010</v>
      </c>
      <c r="B8130" s="25"/>
      <c r="C8130" s="26"/>
      <c r="D8130" s="27"/>
      <c r="E8130" s="27" t="s">
        <v>10543</v>
      </c>
      <c r="F8130" s="27" t="s">
        <v>6433</v>
      </c>
      <c r="G8130" s="28" t="s">
        <v>173</v>
      </c>
      <c r="H8130" s="27" t="s">
        <v>174</v>
      </c>
      <c r="I8130" s="118" t="s">
        <v>6434</v>
      </c>
      <c r="J8130" s="29">
        <v>98.12</v>
      </c>
      <c r="K8130" s="28" t="s">
        <v>162</v>
      </c>
      <c r="L8130" s="27" t="s">
        <v>11578</v>
      </c>
      <c r="M8130" s="27" t="s">
        <v>164</v>
      </c>
      <c r="N8130" s="27" t="s">
        <v>11578</v>
      </c>
    </row>
    <row r="8131" spans="1:14" ht="16.5" customHeight="1" thickTop="1" thickBot="1">
      <c r="A8131" s="30">
        <v>8542399010</v>
      </c>
      <c r="B8131" s="25"/>
      <c r="C8131" s="26"/>
      <c r="D8131" s="27"/>
      <c r="E8131" s="27" t="s">
        <v>12441</v>
      </c>
      <c r="F8131" s="27" t="s">
        <v>13956</v>
      </c>
      <c r="G8131" s="28" t="s">
        <v>173</v>
      </c>
      <c r="H8131" s="27" t="s">
        <v>174</v>
      </c>
      <c r="I8131" s="118" t="s">
        <v>6438</v>
      </c>
      <c r="J8131" s="29">
        <v>6696.3</v>
      </c>
      <c r="K8131" s="28" t="s">
        <v>162</v>
      </c>
      <c r="L8131" s="27" t="s">
        <v>4101</v>
      </c>
      <c r="M8131" s="27" t="s">
        <v>164</v>
      </c>
      <c r="N8131" s="27" t="s">
        <v>4101</v>
      </c>
    </row>
    <row r="8132" spans="1:14" ht="16.5" customHeight="1" thickTop="1" thickBot="1">
      <c r="A8132" s="30">
        <v>8542399010</v>
      </c>
      <c r="B8132" s="25"/>
      <c r="C8132" s="26"/>
      <c r="D8132" s="27"/>
      <c r="E8132" s="27" t="s">
        <v>10543</v>
      </c>
      <c r="F8132" s="27" t="s">
        <v>13957</v>
      </c>
      <c r="G8132" s="28" t="s">
        <v>297</v>
      </c>
      <c r="H8132" s="27" t="s">
        <v>298</v>
      </c>
      <c r="I8132" s="118" t="s">
        <v>9430</v>
      </c>
      <c r="J8132" s="29">
        <v>793.25</v>
      </c>
      <c r="K8132" s="28" t="s">
        <v>162</v>
      </c>
      <c r="L8132" s="27" t="s">
        <v>9740</v>
      </c>
      <c r="M8132" s="27" t="s">
        <v>164</v>
      </c>
      <c r="N8132" s="27" t="s">
        <v>9740</v>
      </c>
    </row>
    <row r="8133" spans="1:14" ht="16.5" customHeight="1" thickTop="1" thickBot="1">
      <c r="A8133" s="30">
        <v>8542399010</v>
      </c>
      <c r="B8133" s="25"/>
      <c r="C8133" s="26"/>
      <c r="D8133" s="27"/>
      <c r="E8133" s="27" t="s">
        <v>10543</v>
      </c>
      <c r="F8133" s="27" t="s">
        <v>13958</v>
      </c>
      <c r="G8133" s="28" t="s">
        <v>297</v>
      </c>
      <c r="H8133" s="27" t="s">
        <v>298</v>
      </c>
      <c r="I8133" s="118" t="s">
        <v>13959</v>
      </c>
      <c r="J8133" s="29">
        <v>5065.6000000000004</v>
      </c>
      <c r="K8133" s="28" t="s">
        <v>162</v>
      </c>
      <c r="L8133" s="27" t="s">
        <v>7045</v>
      </c>
      <c r="M8133" s="27" t="s">
        <v>164</v>
      </c>
      <c r="N8133" s="27" t="s">
        <v>18459</v>
      </c>
    </row>
    <row r="8134" spans="1:14" ht="16.5" customHeight="1" thickTop="1" thickBot="1">
      <c r="A8134" s="30">
        <v>8542399010</v>
      </c>
      <c r="B8134" s="25"/>
      <c r="C8134" s="26"/>
      <c r="D8134" s="27"/>
      <c r="E8134" s="27" t="s">
        <v>655</v>
      </c>
      <c r="F8134" s="27" t="s">
        <v>13960</v>
      </c>
      <c r="G8134" s="28" t="s">
        <v>297</v>
      </c>
      <c r="H8134" s="27" t="s">
        <v>298</v>
      </c>
      <c r="I8134" s="118" t="s">
        <v>12316</v>
      </c>
      <c r="J8134" s="29">
        <v>742.5</v>
      </c>
      <c r="K8134" s="28" t="s">
        <v>162</v>
      </c>
      <c r="L8134" s="27" t="s">
        <v>648</v>
      </c>
      <c r="M8134" s="27" t="s">
        <v>164</v>
      </c>
      <c r="N8134" s="27" t="s">
        <v>9740</v>
      </c>
    </row>
    <row r="8135" spans="1:14" ht="16.5" customHeight="1" thickTop="1" thickBot="1">
      <c r="A8135" s="30">
        <v>8542399010</v>
      </c>
      <c r="B8135" s="25"/>
      <c r="C8135" s="26"/>
      <c r="D8135" s="27"/>
      <c r="E8135" s="27" t="s">
        <v>13948</v>
      </c>
      <c r="F8135" s="27" t="s">
        <v>13961</v>
      </c>
      <c r="G8135" s="28" t="s">
        <v>297</v>
      </c>
      <c r="H8135" s="27" t="s">
        <v>298</v>
      </c>
      <c r="I8135" s="118" t="s">
        <v>13962</v>
      </c>
      <c r="J8135" s="29">
        <v>108.24</v>
      </c>
      <c r="K8135" s="28" t="s">
        <v>162</v>
      </c>
      <c r="L8135" s="27" t="s">
        <v>6401</v>
      </c>
      <c r="M8135" s="27" t="s">
        <v>164</v>
      </c>
      <c r="N8135" s="27" t="s">
        <v>6401</v>
      </c>
    </row>
    <row r="8136" spans="1:14" ht="16.5" customHeight="1" thickTop="1" thickBot="1">
      <c r="A8136" s="30">
        <v>8542399010</v>
      </c>
      <c r="B8136" s="25"/>
      <c r="C8136" s="26"/>
      <c r="D8136" s="27"/>
      <c r="E8136" s="27" t="s">
        <v>4253</v>
      </c>
      <c r="F8136" s="27" t="s">
        <v>13963</v>
      </c>
      <c r="G8136" s="28" t="s">
        <v>297</v>
      </c>
      <c r="H8136" s="27" t="s">
        <v>298</v>
      </c>
      <c r="I8136" s="118" t="s">
        <v>13964</v>
      </c>
      <c r="J8136" s="29">
        <v>36.9</v>
      </c>
      <c r="K8136" s="28" t="s">
        <v>162</v>
      </c>
      <c r="L8136" s="27" t="s">
        <v>4101</v>
      </c>
      <c r="M8136" s="27" t="s">
        <v>164</v>
      </c>
      <c r="N8136" s="27" t="s">
        <v>4101</v>
      </c>
    </row>
    <row r="8137" spans="1:14" ht="16.5" customHeight="1" thickTop="1" thickBot="1">
      <c r="A8137" s="30">
        <v>8542399010</v>
      </c>
      <c r="B8137" s="25"/>
      <c r="C8137" s="26"/>
      <c r="D8137" s="27"/>
      <c r="E8137" s="27" t="s">
        <v>13965</v>
      </c>
      <c r="F8137" s="27" t="s">
        <v>13966</v>
      </c>
      <c r="G8137" s="28" t="s">
        <v>297</v>
      </c>
      <c r="H8137" s="27" t="s">
        <v>298</v>
      </c>
      <c r="I8137" s="118" t="s">
        <v>13967</v>
      </c>
      <c r="J8137" s="29">
        <v>7.44</v>
      </c>
      <c r="K8137" s="28" t="s">
        <v>162</v>
      </c>
      <c r="L8137" s="27" t="s">
        <v>1377</v>
      </c>
      <c r="M8137" s="27" t="s">
        <v>164</v>
      </c>
      <c r="N8137" s="27" t="s">
        <v>18136</v>
      </c>
    </row>
    <row r="8138" spans="1:14" ht="16.5" customHeight="1" thickTop="1" thickBot="1">
      <c r="A8138" s="30">
        <v>8542399010</v>
      </c>
      <c r="B8138" s="25"/>
      <c r="C8138" s="26"/>
      <c r="D8138" s="27"/>
      <c r="E8138" s="27" t="s">
        <v>11601</v>
      </c>
      <c r="F8138" s="27" t="s">
        <v>3328</v>
      </c>
      <c r="G8138" s="28" t="s">
        <v>297</v>
      </c>
      <c r="H8138" s="27" t="s">
        <v>298</v>
      </c>
      <c r="I8138" s="118" t="s">
        <v>3329</v>
      </c>
      <c r="J8138" s="29">
        <v>1550.39</v>
      </c>
      <c r="K8138" s="28" t="s">
        <v>162</v>
      </c>
      <c r="L8138" s="27" t="s">
        <v>416</v>
      </c>
      <c r="M8138" s="27" t="s">
        <v>3329</v>
      </c>
      <c r="N8138" s="27" t="s">
        <v>416</v>
      </c>
    </row>
    <row r="8139" spans="1:14" ht="16.5" customHeight="1" thickTop="1" thickBot="1">
      <c r="A8139" s="30">
        <v>8542399010</v>
      </c>
      <c r="B8139" s="25"/>
      <c r="C8139" s="26"/>
      <c r="D8139" s="27"/>
      <c r="E8139" s="27" t="s">
        <v>3038</v>
      </c>
      <c r="F8139" s="27" t="s">
        <v>13968</v>
      </c>
      <c r="G8139" s="28" t="s">
        <v>297</v>
      </c>
      <c r="H8139" s="27" t="s">
        <v>298</v>
      </c>
      <c r="I8139" s="118" t="s">
        <v>5827</v>
      </c>
      <c r="J8139" s="29">
        <v>184.19</v>
      </c>
      <c r="K8139" s="28" t="s">
        <v>162</v>
      </c>
      <c r="L8139" s="27" t="s">
        <v>771</v>
      </c>
      <c r="M8139" s="27" t="s">
        <v>164</v>
      </c>
      <c r="N8139" s="27" t="s">
        <v>18106</v>
      </c>
    </row>
    <row r="8140" spans="1:14" ht="16.5" customHeight="1" thickTop="1" thickBot="1">
      <c r="A8140" s="30">
        <v>8542399010</v>
      </c>
      <c r="B8140" s="25"/>
      <c r="C8140" s="26"/>
      <c r="D8140" s="27"/>
      <c r="E8140" s="27" t="s">
        <v>3038</v>
      </c>
      <c r="F8140" s="27" t="s">
        <v>13969</v>
      </c>
      <c r="G8140" s="28" t="s">
        <v>297</v>
      </c>
      <c r="H8140" s="27" t="s">
        <v>298</v>
      </c>
      <c r="I8140" s="118" t="s">
        <v>12483</v>
      </c>
      <c r="J8140" s="29">
        <v>213.95</v>
      </c>
      <c r="K8140" s="28" t="s">
        <v>162</v>
      </c>
      <c r="L8140" s="27" t="s">
        <v>771</v>
      </c>
      <c r="M8140" s="27" t="s">
        <v>164</v>
      </c>
      <c r="N8140" s="27" t="s">
        <v>18106</v>
      </c>
    </row>
    <row r="8141" spans="1:14" ht="16.5" customHeight="1" thickTop="1" thickBot="1">
      <c r="A8141" s="30">
        <v>8542399010</v>
      </c>
      <c r="B8141" s="25"/>
      <c r="C8141" s="26"/>
      <c r="D8141" s="27"/>
      <c r="E8141" s="27" t="s">
        <v>702</v>
      </c>
      <c r="F8141" s="27" t="s">
        <v>13970</v>
      </c>
      <c r="G8141" s="28" t="s">
        <v>297</v>
      </c>
      <c r="H8141" s="27" t="s">
        <v>298</v>
      </c>
      <c r="I8141" s="118" t="s">
        <v>13971</v>
      </c>
      <c r="J8141" s="29">
        <v>136.43</v>
      </c>
      <c r="K8141" s="28" t="s">
        <v>162</v>
      </c>
      <c r="L8141" s="27" t="s">
        <v>4101</v>
      </c>
      <c r="M8141" s="27" t="s">
        <v>164</v>
      </c>
      <c r="N8141" s="27" t="s">
        <v>4101</v>
      </c>
    </row>
    <row r="8142" spans="1:14" ht="16.5" customHeight="1" thickTop="1" thickBot="1">
      <c r="A8142" s="30">
        <v>8542399010</v>
      </c>
      <c r="B8142" s="25"/>
      <c r="C8142" s="26"/>
      <c r="D8142" s="27"/>
      <c r="E8142" s="27" t="s">
        <v>10886</v>
      </c>
      <c r="F8142" s="27" t="s">
        <v>13972</v>
      </c>
      <c r="G8142" s="28" t="s">
        <v>297</v>
      </c>
      <c r="H8142" s="27" t="s">
        <v>298</v>
      </c>
      <c r="I8142" s="118" t="s">
        <v>13973</v>
      </c>
      <c r="J8142" s="29">
        <v>2670</v>
      </c>
      <c r="K8142" s="28" t="s">
        <v>162</v>
      </c>
      <c r="L8142" s="27" t="s">
        <v>9740</v>
      </c>
      <c r="M8142" s="27" t="s">
        <v>164</v>
      </c>
      <c r="N8142" s="27" t="s">
        <v>9740</v>
      </c>
    </row>
    <row r="8143" spans="1:14" ht="16.5" customHeight="1" thickTop="1" thickBot="1">
      <c r="A8143" s="30">
        <v>8542399010</v>
      </c>
      <c r="B8143" s="25"/>
      <c r="C8143" s="26"/>
      <c r="D8143" s="27"/>
      <c r="E8143" s="27" t="s">
        <v>12438</v>
      </c>
      <c r="F8143" s="27" t="s">
        <v>13974</v>
      </c>
      <c r="G8143" s="28" t="s">
        <v>297</v>
      </c>
      <c r="H8143" s="27" t="s">
        <v>298</v>
      </c>
      <c r="I8143" s="118" t="s">
        <v>13975</v>
      </c>
      <c r="J8143" s="29">
        <v>16.73</v>
      </c>
      <c r="K8143" s="28" t="s">
        <v>162</v>
      </c>
      <c r="L8143" s="27" t="s">
        <v>114</v>
      </c>
      <c r="M8143" s="27" t="s">
        <v>164</v>
      </c>
      <c r="N8143" s="27" t="s">
        <v>11042</v>
      </c>
    </row>
    <row r="8144" spans="1:14" ht="16.5" customHeight="1" thickTop="1" thickBot="1">
      <c r="A8144" s="30">
        <v>8542399010</v>
      </c>
      <c r="B8144" s="25"/>
      <c r="C8144" s="26"/>
      <c r="D8144" s="27"/>
      <c r="E8144" s="27" t="s">
        <v>3038</v>
      </c>
      <c r="F8144" s="27" t="s">
        <v>13976</v>
      </c>
      <c r="G8144" s="28" t="s">
        <v>297</v>
      </c>
      <c r="H8144" s="27" t="s">
        <v>298</v>
      </c>
      <c r="I8144" s="118" t="s">
        <v>13977</v>
      </c>
      <c r="J8144" s="29">
        <v>11.64</v>
      </c>
      <c r="K8144" s="28" t="s">
        <v>162</v>
      </c>
      <c r="L8144" s="27" t="s">
        <v>134</v>
      </c>
      <c r="M8144" s="27" t="s">
        <v>164</v>
      </c>
      <c r="N8144" s="27" t="s">
        <v>4101</v>
      </c>
    </row>
    <row r="8145" spans="1:14" ht="16.5" customHeight="1" thickTop="1" thickBot="1">
      <c r="A8145" s="30">
        <v>8542399010</v>
      </c>
      <c r="B8145" s="25"/>
      <c r="C8145" s="26"/>
      <c r="D8145" s="27"/>
      <c r="E8145" s="27" t="s">
        <v>11154</v>
      </c>
      <c r="F8145" s="27" t="s">
        <v>13978</v>
      </c>
      <c r="G8145" s="28" t="s">
        <v>297</v>
      </c>
      <c r="H8145" s="27" t="s">
        <v>298</v>
      </c>
      <c r="I8145" s="118" t="s">
        <v>13979</v>
      </c>
      <c r="J8145" s="29">
        <v>5.58</v>
      </c>
      <c r="K8145" s="28" t="s">
        <v>162</v>
      </c>
      <c r="L8145" s="27" t="s">
        <v>13783</v>
      </c>
      <c r="M8145" s="27" t="s">
        <v>164</v>
      </c>
      <c r="N8145" s="27" t="s">
        <v>13783</v>
      </c>
    </row>
    <row r="8146" spans="1:14" ht="16.5" customHeight="1" thickTop="1" thickBot="1">
      <c r="A8146" s="30">
        <v>8542399010</v>
      </c>
      <c r="B8146" s="25"/>
      <c r="C8146" s="26"/>
      <c r="D8146" s="27"/>
      <c r="E8146" s="27" t="s">
        <v>608</v>
      </c>
      <c r="F8146" s="27" t="s">
        <v>7485</v>
      </c>
      <c r="G8146" s="28" t="s">
        <v>297</v>
      </c>
      <c r="H8146" s="27" t="s">
        <v>298</v>
      </c>
      <c r="I8146" s="118" t="s">
        <v>7486</v>
      </c>
      <c r="J8146" s="29">
        <v>12.54</v>
      </c>
      <c r="K8146" s="28" t="s">
        <v>162</v>
      </c>
      <c r="L8146" s="27" t="s">
        <v>528</v>
      </c>
      <c r="M8146" s="27" t="s">
        <v>164</v>
      </c>
      <c r="N8146" s="27" t="s">
        <v>1039</v>
      </c>
    </row>
    <row r="8147" spans="1:14" ht="16.5" customHeight="1" thickTop="1" thickBot="1">
      <c r="A8147" s="30">
        <v>8542399010</v>
      </c>
      <c r="B8147" s="25"/>
      <c r="C8147" s="26"/>
      <c r="D8147" s="27"/>
      <c r="E8147" s="27" t="s">
        <v>4253</v>
      </c>
      <c r="F8147" s="27" t="s">
        <v>5627</v>
      </c>
      <c r="G8147" s="28" t="s">
        <v>297</v>
      </c>
      <c r="H8147" s="27" t="s">
        <v>298</v>
      </c>
      <c r="I8147" s="118" t="s">
        <v>5628</v>
      </c>
      <c r="J8147" s="29">
        <v>0.96</v>
      </c>
      <c r="K8147" s="28" t="s">
        <v>162</v>
      </c>
      <c r="L8147" s="27" t="s">
        <v>134</v>
      </c>
      <c r="M8147" s="27" t="s">
        <v>164</v>
      </c>
      <c r="N8147" s="27" t="s">
        <v>4101</v>
      </c>
    </row>
    <row r="8148" spans="1:14" ht="16.5" customHeight="1" thickTop="1" thickBot="1">
      <c r="A8148" s="30">
        <v>8542399010</v>
      </c>
      <c r="B8148" s="25"/>
      <c r="C8148" s="26"/>
      <c r="D8148" s="27"/>
      <c r="E8148" s="27" t="s">
        <v>702</v>
      </c>
      <c r="F8148" s="27" t="s">
        <v>13980</v>
      </c>
      <c r="G8148" s="28" t="s">
        <v>297</v>
      </c>
      <c r="H8148" s="27" t="s">
        <v>298</v>
      </c>
      <c r="I8148" s="118" t="s">
        <v>13981</v>
      </c>
      <c r="J8148" s="29">
        <v>3.96</v>
      </c>
      <c r="K8148" s="28" t="s">
        <v>162</v>
      </c>
      <c r="L8148" s="27" t="s">
        <v>134</v>
      </c>
      <c r="M8148" s="27" t="s">
        <v>164</v>
      </c>
      <c r="N8148" s="27" t="s">
        <v>4101</v>
      </c>
    </row>
    <row r="8149" spans="1:14" ht="16.5" customHeight="1" thickTop="1" thickBot="1">
      <c r="A8149" s="30">
        <v>8542399010</v>
      </c>
      <c r="B8149" s="25"/>
      <c r="C8149" s="26"/>
      <c r="D8149" s="27"/>
      <c r="E8149" s="27" t="s">
        <v>13982</v>
      </c>
      <c r="F8149" s="27" t="s">
        <v>13983</v>
      </c>
      <c r="G8149" s="28" t="s">
        <v>297</v>
      </c>
      <c r="H8149" s="27" t="s">
        <v>298</v>
      </c>
      <c r="I8149" s="118" t="s">
        <v>6679</v>
      </c>
      <c r="J8149" s="29">
        <v>0.88</v>
      </c>
      <c r="K8149" s="28" t="s">
        <v>162</v>
      </c>
      <c r="L8149" s="27" t="s">
        <v>134</v>
      </c>
      <c r="M8149" s="27" t="s">
        <v>164</v>
      </c>
      <c r="N8149" s="27" t="s">
        <v>4101</v>
      </c>
    </row>
    <row r="8150" spans="1:14" ht="16.5" customHeight="1" thickTop="1" thickBot="1">
      <c r="A8150" s="30">
        <v>8542399010</v>
      </c>
      <c r="B8150" s="25"/>
      <c r="C8150" s="26"/>
      <c r="D8150" s="27"/>
      <c r="E8150" s="27" t="s">
        <v>13984</v>
      </c>
      <c r="F8150" s="27" t="s">
        <v>13985</v>
      </c>
      <c r="G8150" s="28" t="s">
        <v>297</v>
      </c>
      <c r="H8150" s="27" t="s">
        <v>298</v>
      </c>
      <c r="I8150" s="118" t="s">
        <v>13986</v>
      </c>
      <c r="J8150" s="29">
        <v>540</v>
      </c>
      <c r="K8150" s="28" t="s">
        <v>162</v>
      </c>
      <c r="L8150" s="27" t="s">
        <v>9740</v>
      </c>
      <c r="M8150" s="27" t="s">
        <v>164</v>
      </c>
      <c r="N8150" s="27" t="s">
        <v>9740</v>
      </c>
    </row>
    <row r="8151" spans="1:14" ht="16.5" customHeight="1" thickTop="1" thickBot="1">
      <c r="A8151" s="30">
        <v>8542399010</v>
      </c>
      <c r="B8151" s="25"/>
      <c r="C8151" s="26"/>
      <c r="D8151" s="27"/>
      <c r="E8151" s="27" t="s">
        <v>13987</v>
      </c>
      <c r="F8151" s="27" t="s">
        <v>13988</v>
      </c>
      <c r="G8151" s="28" t="s">
        <v>227</v>
      </c>
      <c r="H8151" s="27" t="s">
        <v>228</v>
      </c>
      <c r="I8151" s="118" t="s">
        <v>13989</v>
      </c>
      <c r="J8151" s="29">
        <v>238.16</v>
      </c>
      <c r="K8151" s="28" t="s">
        <v>162</v>
      </c>
      <c r="L8151" s="27" t="s">
        <v>2184</v>
      </c>
      <c r="M8151" s="27" t="s">
        <v>164</v>
      </c>
      <c r="N8151" s="27" t="s">
        <v>2184</v>
      </c>
    </row>
    <row r="8152" spans="1:14" ht="16.5" customHeight="1" thickTop="1" thickBot="1">
      <c r="A8152" s="30">
        <v>8542399010</v>
      </c>
      <c r="B8152" s="25"/>
      <c r="C8152" s="26"/>
      <c r="D8152" s="27"/>
      <c r="E8152" s="27" t="s">
        <v>4823</v>
      </c>
      <c r="F8152" s="27" t="s">
        <v>12706</v>
      </c>
      <c r="G8152" s="28" t="s">
        <v>227</v>
      </c>
      <c r="H8152" s="27" t="s">
        <v>228</v>
      </c>
      <c r="I8152" s="118" t="s">
        <v>12707</v>
      </c>
      <c r="J8152" s="29">
        <v>129.96</v>
      </c>
      <c r="K8152" s="28" t="s">
        <v>162</v>
      </c>
      <c r="L8152" s="27" t="s">
        <v>8306</v>
      </c>
      <c r="M8152" s="27" t="s">
        <v>164</v>
      </c>
      <c r="N8152" s="27" t="s">
        <v>8306</v>
      </c>
    </row>
    <row r="8153" spans="1:14" ht="16.5" customHeight="1" thickTop="1" thickBot="1">
      <c r="A8153" s="30">
        <v>8542399010</v>
      </c>
      <c r="B8153" s="25"/>
      <c r="C8153" s="26"/>
      <c r="D8153" s="27"/>
      <c r="E8153" s="27" t="s">
        <v>10543</v>
      </c>
      <c r="F8153" s="27" t="s">
        <v>13990</v>
      </c>
      <c r="G8153" s="28" t="s">
        <v>159</v>
      </c>
      <c r="H8153" s="27" t="s">
        <v>160</v>
      </c>
      <c r="I8153" s="118" t="s">
        <v>13991</v>
      </c>
      <c r="J8153" s="29">
        <v>9142.5</v>
      </c>
      <c r="K8153" s="28" t="s">
        <v>162</v>
      </c>
      <c r="L8153" s="27" t="s">
        <v>4101</v>
      </c>
      <c r="M8153" s="27" t="s">
        <v>164</v>
      </c>
      <c r="N8153" s="27" t="s">
        <v>4101</v>
      </c>
    </row>
    <row r="8154" spans="1:14" ht="16.5" customHeight="1" thickTop="1" thickBot="1">
      <c r="A8154" s="30">
        <v>8542399010</v>
      </c>
      <c r="B8154" s="25"/>
      <c r="C8154" s="26"/>
      <c r="D8154" s="27"/>
      <c r="E8154" s="27" t="s">
        <v>13992</v>
      </c>
      <c r="F8154" s="27" t="s">
        <v>13993</v>
      </c>
      <c r="G8154" s="28" t="s">
        <v>159</v>
      </c>
      <c r="H8154" s="27" t="s">
        <v>160</v>
      </c>
      <c r="I8154" s="118" t="s">
        <v>13994</v>
      </c>
      <c r="J8154" s="29">
        <v>251.1</v>
      </c>
      <c r="K8154" s="28" t="s">
        <v>162</v>
      </c>
      <c r="L8154" s="27" t="s">
        <v>11042</v>
      </c>
      <c r="M8154" s="27" t="s">
        <v>164</v>
      </c>
      <c r="N8154" s="27" t="s">
        <v>11042</v>
      </c>
    </row>
    <row r="8155" spans="1:14" ht="16.5" customHeight="1" thickTop="1" thickBot="1">
      <c r="A8155" s="30">
        <v>8542399010</v>
      </c>
      <c r="B8155" s="25"/>
      <c r="C8155" s="26"/>
      <c r="D8155" s="27"/>
      <c r="E8155" s="27" t="s">
        <v>2630</v>
      </c>
      <c r="F8155" s="27" t="s">
        <v>2631</v>
      </c>
      <c r="G8155" s="28" t="s">
        <v>159</v>
      </c>
      <c r="H8155" s="27" t="s">
        <v>160</v>
      </c>
      <c r="I8155" s="118" t="s">
        <v>2632</v>
      </c>
      <c r="J8155" s="29">
        <v>39.590000000000003</v>
      </c>
      <c r="K8155" s="28" t="s">
        <v>162</v>
      </c>
      <c r="L8155" s="27" t="s">
        <v>1087</v>
      </c>
      <c r="M8155" s="27" t="s">
        <v>164</v>
      </c>
      <c r="N8155" s="27" t="s">
        <v>1087</v>
      </c>
    </row>
    <row r="8156" spans="1:14" ht="16.5" customHeight="1" thickTop="1" thickBot="1">
      <c r="A8156" s="30">
        <v>8542399010</v>
      </c>
      <c r="B8156" s="25"/>
      <c r="C8156" s="26"/>
      <c r="D8156" s="27"/>
      <c r="E8156" s="27" t="s">
        <v>13995</v>
      </c>
      <c r="F8156" s="27" t="s">
        <v>13417</v>
      </c>
      <c r="G8156" s="28" t="s">
        <v>159</v>
      </c>
      <c r="H8156" s="27" t="s">
        <v>160</v>
      </c>
      <c r="I8156" s="118" t="s">
        <v>2640</v>
      </c>
      <c r="J8156" s="29">
        <v>40.630000000000003</v>
      </c>
      <c r="K8156" s="28" t="s">
        <v>162</v>
      </c>
      <c r="L8156" s="27" t="s">
        <v>687</v>
      </c>
      <c r="M8156" s="27" t="s">
        <v>164</v>
      </c>
      <c r="N8156" s="27" t="s">
        <v>18102</v>
      </c>
    </row>
    <row r="8157" spans="1:14" ht="16.5" customHeight="1" thickTop="1" thickBot="1">
      <c r="A8157" s="30">
        <v>8542399010</v>
      </c>
      <c r="B8157" s="25"/>
      <c r="C8157" s="26"/>
      <c r="D8157" s="27"/>
      <c r="E8157" s="27" t="s">
        <v>13996</v>
      </c>
      <c r="F8157" s="27" t="s">
        <v>13997</v>
      </c>
      <c r="G8157" s="28" t="s">
        <v>159</v>
      </c>
      <c r="H8157" s="27" t="s">
        <v>160</v>
      </c>
      <c r="I8157" s="118" t="s">
        <v>2685</v>
      </c>
      <c r="J8157" s="29">
        <v>68.09</v>
      </c>
      <c r="K8157" s="28" t="s">
        <v>162</v>
      </c>
      <c r="L8157" s="27" t="s">
        <v>9740</v>
      </c>
      <c r="M8157" s="27" t="s">
        <v>164</v>
      </c>
      <c r="N8157" s="27" t="s">
        <v>9740</v>
      </c>
    </row>
    <row r="8158" spans="1:14" ht="16.5" customHeight="1" thickTop="1" thickBot="1">
      <c r="A8158" s="30">
        <v>8542399010</v>
      </c>
      <c r="B8158" s="25"/>
      <c r="C8158" s="26"/>
      <c r="D8158" s="27"/>
      <c r="E8158" s="27" t="s">
        <v>2647</v>
      </c>
      <c r="F8158" s="27" t="s">
        <v>5954</v>
      </c>
      <c r="G8158" s="28" t="s">
        <v>159</v>
      </c>
      <c r="H8158" s="27" t="s">
        <v>160</v>
      </c>
      <c r="I8158" s="118" t="s">
        <v>5955</v>
      </c>
      <c r="J8158" s="29">
        <v>19.260000000000002</v>
      </c>
      <c r="K8158" s="28" t="s">
        <v>162</v>
      </c>
      <c r="L8158" s="27" t="s">
        <v>1087</v>
      </c>
      <c r="M8158" s="27" t="s">
        <v>164</v>
      </c>
      <c r="N8158" s="27" t="s">
        <v>1087</v>
      </c>
    </row>
    <row r="8159" spans="1:14" ht="16.5" customHeight="1" thickTop="1" thickBot="1">
      <c r="A8159" s="30">
        <v>8542399010</v>
      </c>
      <c r="B8159" s="25"/>
      <c r="C8159" s="26"/>
      <c r="D8159" s="27"/>
      <c r="E8159" s="27" t="s">
        <v>2647</v>
      </c>
      <c r="F8159" s="27" t="s">
        <v>11598</v>
      </c>
      <c r="G8159" s="28" t="s">
        <v>159</v>
      </c>
      <c r="H8159" s="27" t="s">
        <v>160</v>
      </c>
      <c r="I8159" s="118" t="s">
        <v>2649</v>
      </c>
      <c r="J8159" s="29">
        <v>29.02</v>
      </c>
      <c r="K8159" s="28" t="s">
        <v>162</v>
      </c>
      <c r="L8159" s="27" t="s">
        <v>1087</v>
      </c>
      <c r="M8159" s="27" t="s">
        <v>164</v>
      </c>
      <c r="N8159" s="27" t="s">
        <v>1087</v>
      </c>
    </row>
    <row r="8160" spans="1:14" ht="16.5" customHeight="1" thickTop="1" thickBot="1">
      <c r="A8160" s="30">
        <v>8542399010</v>
      </c>
      <c r="B8160" s="25"/>
      <c r="C8160" s="26"/>
      <c r="D8160" s="27"/>
      <c r="E8160" s="27" t="s">
        <v>2661</v>
      </c>
      <c r="F8160" s="27" t="s">
        <v>2662</v>
      </c>
      <c r="G8160" s="28" t="s">
        <v>159</v>
      </c>
      <c r="H8160" s="27" t="s">
        <v>160</v>
      </c>
      <c r="I8160" s="118" t="s">
        <v>2663</v>
      </c>
      <c r="J8160" s="29">
        <v>9.3800000000000008</v>
      </c>
      <c r="K8160" s="28" t="s">
        <v>162</v>
      </c>
      <c r="L8160" s="27" t="s">
        <v>1087</v>
      </c>
      <c r="M8160" s="27" t="s">
        <v>164</v>
      </c>
      <c r="N8160" s="27" t="s">
        <v>1087</v>
      </c>
    </row>
    <row r="8161" spans="1:14" ht="16.5" customHeight="1" thickTop="1" thickBot="1">
      <c r="A8161" s="30">
        <v>8542399010</v>
      </c>
      <c r="B8161" s="25"/>
      <c r="C8161" s="26"/>
      <c r="D8161" s="27"/>
      <c r="E8161" s="27" t="s">
        <v>11599</v>
      </c>
      <c r="F8161" s="27" t="s">
        <v>11600</v>
      </c>
      <c r="G8161" s="28" t="s">
        <v>159</v>
      </c>
      <c r="H8161" s="27" t="s">
        <v>160</v>
      </c>
      <c r="I8161" s="118" t="s">
        <v>5970</v>
      </c>
      <c r="J8161" s="29">
        <v>52.09</v>
      </c>
      <c r="K8161" s="28" t="s">
        <v>162</v>
      </c>
      <c r="L8161" s="27" t="s">
        <v>687</v>
      </c>
      <c r="M8161" s="27" t="s">
        <v>164</v>
      </c>
      <c r="N8161" s="27" t="s">
        <v>18102</v>
      </c>
    </row>
    <row r="8162" spans="1:14" ht="16.5" customHeight="1" thickTop="1" thickBot="1">
      <c r="A8162" s="30">
        <v>8542399010</v>
      </c>
      <c r="B8162" s="25"/>
      <c r="C8162" s="26"/>
      <c r="D8162" s="27"/>
      <c r="E8162" s="27" t="s">
        <v>2670</v>
      </c>
      <c r="F8162" s="27" t="s">
        <v>13998</v>
      </c>
      <c r="G8162" s="28" t="s">
        <v>159</v>
      </c>
      <c r="H8162" s="27" t="s">
        <v>160</v>
      </c>
      <c r="I8162" s="118" t="s">
        <v>2672</v>
      </c>
      <c r="J8162" s="29">
        <v>249.67</v>
      </c>
      <c r="K8162" s="28" t="s">
        <v>162</v>
      </c>
      <c r="L8162" s="27" t="s">
        <v>1087</v>
      </c>
      <c r="M8162" s="27" t="s">
        <v>164</v>
      </c>
      <c r="N8162" s="27" t="s">
        <v>1087</v>
      </c>
    </row>
    <row r="8163" spans="1:14" ht="16.5" customHeight="1" thickTop="1" thickBot="1">
      <c r="A8163" s="30">
        <v>8542399010</v>
      </c>
      <c r="B8163" s="25"/>
      <c r="C8163" s="26"/>
      <c r="D8163" s="27"/>
      <c r="E8163" s="27" t="s">
        <v>702</v>
      </c>
      <c r="F8163" s="27" t="s">
        <v>7182</v>
      </c>
      <c r="G8163" s="28" t="s">
        <v>159</v>
      </c>
      <c r="H8163" s="27" t="s">
        <v>160</v>
      </c>
      <c r="I8163" s="118" t="s">
        <v>7183</v>
      </c>
      <c r="J8163" s="29">
        <v>1333.33</v>
      </c>
      <c r="K8163" s="28" t="s">
        <v>162</v>
      </c>
      <c r="L8163" s="27" t="s">
        <v>125</v>
      </c>
      <c r="M8163" s="27" t="s">
        <v>164</v>
      </c>
      <c r="N8163" s="27" t="s">
        <v>125</v>
      </c>
    </row>
    <row r="8164" spans="1:14" ht="16.5" customHeight="1" thickTop="1" thickBot="1">
      <c r="A8164" s="30">
        <v>8542399010</v>
      </c>
      <c r="B8164" s="25"/>
      <c r="C8164" s="26"/>
      <c r="D8164" s="27"/>
      <c r="E8164" s="27" t="s">
        <v>3038</v>
      </c>
      <c r="F8164" s="27" t="s">
        <v>13999</v>
      </c>
      <c r="G8164" s="28" t="s">
        <v>159</v>
      </c>
      <c r="H8164" s="27" t="s">
        <v>160</v>
      </c>
      <c r="I8164" s="118" t="s">
        <v>9099</v>
      </c>
      <c r="J8164" s="29">
        <v>29.66</v>
      </c>
      <c r="K8164" s="28" t="s">
        <v>162</v>
      </c>
      <c r="L8164" s="27" t="s">
        <v>125</v>
      </c>
      <c r="M8164" s="27" t="s">
        <v>164</v>
      </c>
      <c r="N8164" s="27" t="s">
        <v>125</v>
      </c>
    </row>
    <row r="8165" spans="1:14" ht="16.5" customHeight="1" thickTop="1" thickBot="1">
      <c r="A8165" s="30">
        <v>8542399010</v>
      </c>
      <c r="B8165" s="25"/>
      <c r="C8165" s="26"/>
      <c r="D8165" s="27"/>
      <c r="E8165" s="27" t="s">
        <v>10543</v>
      </c>
      <c r="F8165" s="27" t="s">
        <v>14000</v>
      </c>
      <c r="G8165" s="28" t="s">
        <v>159</v>
      </c>
      <c r="H8165" s="27" t="s">
        <v>160</v>
      </c>
      <c r="I8165" s="118" t="s">
        <v>14001</v>
      </c>
      <c r="J8165" s="29">
        <v>8</v>
      </c>
      <c r="K8165" s="28" t="s">
        <v>162</v>
      </c>
      <c r="L8165" s="27" t="s">
        <v>696</v>
      </c>
      <c r="M8165" s="27" t="s">
        <v>164</v>
      </c>
      <c r="N8165" s="27" t="s">
        <v>696</v>
      </c>
    </row>
    <row r="8166" spans="1:14" ht="16.5" customHeight="1" thickTop="1" thickBot="1">
      <c r="A8166" s="30">
        <v>8542399010</v>
      </c>
      <c r="B8166" s="25"/>
      <c r="C8166" s="26"/>
      <c r="D8166" s="27"/>
      <c r="E8166" s="27" t="s">
        <v>608</v>
      </c>
      <c r="F8166" s="27" t="s">
        <v>14002</v>
      </c>
      <c r="G8166" s="28" t="s">
        <v>159</v>
      </c>
      <c r="H8166" s="27" t="s">
        <v>160</v>
      </c>
      <c r="I8166" s="118" t="s">
        <v>4486</v>
      </c>
      <c r="J8166" s="29">
        <v>34.840000000000003</v>
      </c>
      <c r="K8166" s="28" t="s">
        <v>162</v>
      </c>
      <c r="L8166" s="27" t="s">
        <v>528</v>
      </c>
      <c r="M8166" s="27" t="s">
        <v>164</v>
      </c>
      <c r="N8166" s="27" t="s">
        <v>1039</v>
      </c>
    </row>
    <row r="8167" spans="1:14" ht="16.5" customHeight="1" thickTop="1" thickBot="1">
      <c r="A8167" s="30">
        <v>8542399010</v>
      </c>
      <c r="B8167" s="25"/>
      <c r="C8167" s="26"/>
      <c r="D8167" s="27"/>
      <c r="E8167" s="27" t="s">
        <v>608</v>
      </c>
      <c r="F8167" s="27" t="s">
        <v>10865</v>
      </c>
      <c r="G8167" s="28" t="s">
        <v>159</v>
      </c>
      <c r="H8167" s="27" t="s">
        <v>160</v>
      </c>
      <c r="I8167" s="118" t="s">
        <v>10866</v>
      </c>
      <c r="J8167" s="29">
        <v>40.04</v>
      </c>
      <c r="K8167" s="28" t="s">
        <v>162</v>
      </c>
      <c r="L8167" s="27" t="s">
        <v>528</v>
      </c>
      <c r="M8167" s="27" t="s">
        <v>164</v>
      </c>
      <c r="N8167" s="27" t="s">
        <v>1039</v>
      </c>
    </row>
    <row r="8168" spans="1:14" ht="16.5" customHeight="1" thickTop="1" thickBot="1">
      <c r="A8168" s="30">
        <v>8542399010</v>
      </c>
      <c r="B8168" s="25"/>
      <c r="C8168" s="26"/>
      <c r="D8168" s="27"/>
      <c r="E8168" s="27" t="s">
        <v>4482</v>
      </c>
      <c r="F8168" s="27" t="s">
        <v>14003</v>
      </c>
      <c r="G8168" s="28" t="s">
        <v>159</v>
      </c>
      <c r="H8168" s="27" t="s">
        <v>160</v>
      </c>
      <c r="I8168" s="118" t="s">
        <v>14004</v>
      </c>
      <c r="J8168" s="29">
        <v>86.4</v>
      </c>
      <c r="K8168" s="28" t="s">
        <v>162</v>
      </c>
      <c r="L8168" s="27" t="s">
        <v>9740</v>
      </c>
      <c r="M8168" s="27" t="s">
        <v>164</v>
      </c>
      <c r="N8168" s="27" t="s">
        <v>9740</v>
      </c>
    </row>
    <row r="8169" spans="1:14" ht="16.5" customHeight="1" thickTop="1" thickBot="1">
      <c r="A8169" s="30">
        <v>8542399010</v>
      </c>
      <c r="B8169" s="25"/>
      <c r="C8169" s="26"/>
      <c r="D8169" s="27"/>
      <c r="E8169" s="27" t="s">
        <v>14005</v>
      </c>
      <c r="F8169" s="27" t="s">
        <v>14006</v>
      </c>
      <c r="G8169" s="28" t="s">
        <v>159</v>
      </c>
      <c r="H8169" s="27" t="s">
        <v>160</v>
      </c>
      <c r="I8169" s="118" t="s">
        <v>14007</v>
      </c>
      <c r="J8169" s="29">
        <v>124.62</v>
      </c>
      <c r="K8169" s="28" t="s">
        <v>162</v>
      </c>
      <c r="L8169" s="27" t="s">
        <v>9740</v>
      </c>
      <c r="M8169" s="27" t="s">
        <v>164</v>
      </c>
      <c r="N8169" s="27" t="s">
        <v>9740</v>
      </c>
    </row>
    <row r="8170" spans="1:14" ht="16.5" customHeight="1" thickTop="1" thickBot="1">
      <c r="A8170" s="30">
        <v>8542399010</v>
      </c>
      <c r="B8170" s="25"/>
      <c r="C8170" s="26"/>
      <c r="D8170" s="27"/>
      <c r="E8170" s="27" t="s">
        <v>13995</v>
      </c>
      <c r="F8170" s="27" t="s">
        <v>14008</v>
      </c>
      <c r="G8170" s="28" t="s">
        <v>159</v>
      </c>
      <c r="H8170" s="27" t="s">
        <v>160</v>
      </c>
      <c r="I8170" s="118" t="s">
        <v>14009</v>
      </c>
      <c r="J8170" s="29">
        <v>769.62</v>
      </c>
      <c r="K8170" s="28" t="s">
        <v>162</v>
      </c>
      <c r="L8170" s="27" t="s">
        <v>1518</v>
      </c>
      <c r="M8170" s="27" t="s">
        <v>164</v>
      </c>
      <c r="N8170" s="27" t="s">
        <v>1518</v>
      </c>
    </row>
    <row r="8171" spans="1:14" ht="16.5" customHeight="1" thickTop="1" thickBot="1">
      <c r="A8171" s="30">
        <v>8542399010</v>
      </c>
      <c r="B8171" s="25"/>
      <c r="C8171" s="26"/>
      <c r="D8171" s="27"/>
      <c r="E8171" s="27" t="s">
        <v>10543</v>
      </c>
      <c r="F8171" s="27" t="s">
        <v>14010</v>
      </c>
      <c r="G8171" s="28" t="s">
        <v>159</v>
      </c>
      <c r="H8171" s="27" t="s">
        <v>160</v>
      </c>
      <c r="I8171" s="118" t="s">
        <v>11617</v>
      </c>
      <c r="J8171" s="29">
        <v>207.16</v>
      </c>
      <c r="K8171" s="28" t="s">
        <v>162</v>
      </c>
      <c r="L8171" s="27" t="s">
        <v>11618</v>
      </c>
      <c r="M8171" s="27" t="s">
        <v>164</v>
      </c>
      <c r="N8171" s="27" t="s">
        <v>18460</v>
      </c>
    </row>
    <row r="8172" spans="1:14" ht="16.5" customHeight="1" thickTop="1" thickBot="1">
      <c r="A8172" s="30">
        <v>8542399010</v>
      </c>
      <c r="B8172" s="25"/>
      <c r="C8172" s="26"/>
      <c r="D8172" s="27"/>
      <c r="E8172" s="27" t="s">
        <v>4253</v>
      </c>
      <c r="F8172" s="27" t="s">
        <v>14011</v>
      </c>
      <c r="G8172" s="28" t="s">
        <v>243</v>
      </c>
      <c r="H8172" s="27" t="s">
        <v>244</v>
      </c>
      <c r="I8172" s="118" t="s">
        <v>14012</v>
      </c>
      <c r="J8172" s="29">
        <v>27.7</v>
      </c>
      <c r="K8172" s="28" t="s">
        <v>162</v>
      </c>
      <c r="L8172" s="27" t="s">
        <v>4101</v>
      </c>
      <c r="M8172" s="27" t="s">
        <v>164</v>
      </c>
      <c r="N8172" s="27" t="s">
        <v>4101</v>
      </c>
    </row>
    <row r="8173" spans="1:14" ht="16.5" customHeight="1" thickTop="1" thickBot="1">
      <c r="A8173" s="30">
        <v>8542399010</v>
      </c>
      <c r="B8173" s="25"/>
      <c r="C8173" s="26"/>
      <c r="D8173" s="27"/>
      <c r="E8173" s="27" t="s">
        <v>608</v>
      </c>
      <c r="F8173" s="27" t="s">
        <v>6677</v>
      </c>
      <c r="G8173" s="28" t="s">
        <v>243</v>
      </c>
      <c r="H8173" s="27" t="s">
        <v>244</v>
      </c>
      <c r="I8173" s="118" t="s">
        <v>708</v>
      </c>
      <c r="J8173" s="29">
        <v>6.56</v>
      </c>
      <c r="K8173" s="28" t="s">
        <v>162</v>
      </c>
      <c r="L8173" s="27" t="s">
        <v>528</v>
      </c>
      <c r="M8173" s="27" t="s">
        <v>164</v>
      </c>
      <c r="N8173" s="27" t="s">
        <v>1039</v>
      </c>
    </row>
    <row r="8174" spans="1:14" ht="16.5" customHeight="1" thickTop="1">
      <c r="A8174" s="24">
        <v>8548009000</v>
      </c>
      <c r="B8174" s="25"/>
      <c r="C8174" s="26">
        <v>0.05</v>
      </c>
      <c r="D8174" s="27"/>
      <c r="E8174" s="27" t="s">
        <v>9105</v>
      </c>
      <c r="F8174" s="27" t="s">
        <v>14013</v>
      </c>
      <c r="G8174" s="28" t="s">
        <v>173</v>
      </c>
      <c r="H8174" s="27" t="s">
        <v>174</v>
      </c>
      <c r="I8174" s="118" t="s">
        <v>14014</v>
      </c>
      <c r="J8174" s="29">
        <v>230</v>
      </c>
      <c r="K8174" s="28" t="s">
        <v>162</v>
      </c>
      <c r="L8174" s="27" t="s">
        <v>13376</v>
      </c>
      <c r="M8174" s="27" t="s">
        <v>164</v>
      </c>
      <c r="N8174" s="27" t="s">
        <v>13376</v>
      </c>
    </row>
    <row r="8175" spans="1:14" ht="16.5" customHeight="1">
      <c r="A8175" s="24">
        <v>8548009000</v>
      </c>
      <c r="B8175" s="25"/>
      <c r="C8175" s="26"/>
      <c r="D8175" s="27"/>
      <c r="E8175" s="27" t="s">
        <v>9105</v>
      </c>
      <c r="F8175" s="27" t="s">
        <v>14015</v>
      </c>
      <c r="G8175" s="28" t="s">
        <v>173</v>
      </c>
      <c r="H8175" s="27" t="s">
        <v>174</v>
      </c>
      <c r="I8175" s="118" t="s">
        <v>8138</v>
      </c>
      <c r="J8175" s="29">
        <v>308</v>
      </c>
      <c r="K8175" s="28" t="s">
        <v>162</v>
      </c>
      <c r="L8175" s="27" t="s">
        <v>13376</v>
      </c>
      <c r="M8175" s="27" t="s">
        <v>164</v>
      </c>
      <c r="N8175" s="27" t="s">
        <v>13376</v>
      </c>
    </row>
    <row r="8176" spans="1:14" ht="16.5" customHeight="1">
      <c r="A8176" s="24">
        <v>8548009000</v>
      </c>
      <c r="B8176" s="25"/>
      <c r="C8176" s="26"/>
      <c r="D8176" s="27"/>
      <c r="E8176" s="27" t="s">
        <v>9105</v>
      </c>
      <c r="F8176" s="27" t="s">
        <v>14016</v>
      </c>
      <c r="G8176" s="28" t="s">
        <v>173</v>
      </c>
      <c r="H8176" s="27" t="s">
        <v>174</v>
      </c>
      <c r="I8176" s="118" t="s">
        <v>14017</v>
      </c>
      <c r="J8176" s="29">
        <v>412.08</v>
      </c>
      <c r="K8176" s="28" t="s">
        <v>162</v>
      </c>
      <c r="L8176" s="27" t="s">
        <v>8998</v>
      </c>
      <c r="M8176" s="27" t="s">
        <v>164</v>
      </c>
      <c r="N8176" s="27" t="s">
        <v>8998</v>
      </c>
    </row>
    <row r="8177" spans="1:14" ht="16.5" customHeight="1">
      <c r="A8177" s="24">
        <v>8548009000</v>
      </c>
      <c r="B8177" s="25"/>
      <c r="C8177" s="26">
        <v>0.05</v>
      </c>
      <c r="D8177" s="27"/>
      <c r="E8177" s="27" t="s">
        <v>9105</v>
      </c>
      <c r="F8177" s="27" t="s">
        <v>11621</v>
      </c>
      <c r="G8177" s="28" t="s">
        <v>282</v>
      </c>
      <c r="H8177" s="27" t="s">
        <v>283</v>
      </c>
      <c r="I8177" s="118" t="s">
        <v>11622</v>
      </c>
      <c r="J8177" s="29">
        <v>57</v>
      </c>
      <c r="K8177" s="28" t="s">
        <v>162</v>
      </c>
      <c r="L8177" s="27" t="s">
        <v>42</v>
      </c>
      <c r="M8177" s="27" t="s">
        <v>164</v>
      </c>
      <c r="N8177" s="27" t="s">
        <v>18077</v>
      </c>
    </row>
    <row r="8178" spans="1:14" ht="16.5" customHeight="1">
      <c r="A8178" s="24">
        <v>8541210000</v>
      </c>
      <c r="B8178" s="25"/>
      <c r="C8178" s="26"/>
      <c r="D8178" s="27"/>
      <c r="E8178" s="27" t="s">
        <v>12151</v>
      </c>
      <c r="F8178" s="27" t="s">
        <v>6135</v>
      </c>
      <c r="G8178" s="28" t="s">
        <v>173</v>
      </c>
      <c r="H8178" s="27" t="s">
        <v>174</v>
      </c>
      <c r="I8178" s="118" t="s">
        <v>1809</v>
      </c>
      <c r="J8178" s="29">
        <v>3014.48</v>
      </c>
      <c r="K8178" s="28" t="s">
        <v>162</v>
      </c>
      <c r="L8178" s="27" t="s">
        <v>250</v>
      </c>
      <c r="M8178" s="27" t="s">
        <v>164</v>
      </c>
      <c r="N8178" s="27" t="s">
        <v>18071</v>
      </c>
    </row>
    <row r="8179" spans="1:14" ht="16.5" customHeight="1">
      <c r="A8179" s="24">
        <v>8541210000</v>
      </c>
      <c r="B8179" s="25"/>
      <c r="C8179" s="26"/>
      <c r="D8179" s="27"/>
      <c r="E8179" s="27" t="s">
        <v>12151</v>
      </c>
      <c r="F8179" s="27" t="s">
        <v>14018</v>
      </c>
      <c r="G8179" s="28" t="s">
        <v>173</v>
      </c>
      <c r="H8179" s="27" t="s">
        <v>174</v>
      </c>
      <c r="I8179" s="118" t="s">
        <v>14019</v>
      </c>
      <c r="J8179" s="29">
        <v>377.4</v>
      </c>
      <c r="K8179" s="28" t="s">
        <v>162</v>
      </c>
      <c r="L8179" s="27" t="s">
        <v>14020</v>
      </c>
      <c r="M8179" s="27" t="s">
        <v>164</v>
      </c>
      <c r="N8179" s="27" t="s">
        <v>14020</v>
      </c>
    </row>
    <row r="8180" spans="1:14" ht="16.5" customHeight="1" thickBot="1">
      <c r="A8180" s="24">
        <v>8541300009</v>
      </c>
      <c r="B8180" s="25"/>
      <c r="C8180" s="26"/>
      <c r="D8180" s="27"/>
      <c r="E8180" s="27" t="s">
        <v>14021</v>
      </c>
      <c r="F8180" s="27" t="s">
        <v>14022</v>
      </c>
      <c r="G8180" s="28" t="s">
        <v>173</v>
      </c>
      <c r="H8180" s="27" t="s">
        <v>174</v>
      </c>
      <c r="I8180" s="118" t="s">
        <v>14023</v>
      </c>
      <c r="J8180" s="29">
        <v>856.8</v>
      </c>
      <c r="K8180" s="28" t="s">
        <v>162</v>
      </c>
      <c r="L8180" s="27" t="s">
        <v>250</v>
      </c>
      <c r="M8180" s="27" t="s">
        <v>164</v>
      </c>
      <c r="N8180" s="27" t="s">
        <v>250</v>
      </c>
    </row>
    <row r="8181" spans="1:14" ht="16.5" customHeight="1" thickTop="1" thickBot="1">
      <c r="A8181" s="30">
        <v>8542319010</v>
      </c>
      <c r="B8181" s="25"/>
      <c r="C8181" s="26"/>
      <c r="D8181" s="27"/>
      <c r="E8181" s="27" t="s">
        <v>608</v>
      </c>
      <c r="F8181" s="27" t="s">
        <v>6145</v>
      </c>
      <c r="G8181" s="28" t="s">
        <v>173</v>
      </c>
      <c r="H8181" s="27" t="s">
        <v>174</v>
      </c>
      <c r="I8181" s="118" t="s">
        <v>6146</v>
      </c>
      <c r="J8181" s="29">
        <v>8.3000000000000007</v>
      </c>
      <c r="K8181" s="28" t="s">
        <v>162</v>
      </c>
      <c r="L8181" s="27" t="s">
        <v>621</v>
      </c>
      <c r="M8181" s="27" t="s">
        <v>164</v>
      </c>
      <c r="N8181" s="27" t="s">
        <v>18097</v>
      </c>
    </row>
    <row r="8182" spans="1:14" ht="16.5" customHeight="1" thickTop="1" thickBot="1">
      <c r="A8182" s="30">
        <v>8542319010</v>
      </c>
      <c r="B8182" s="25"/>
      <c r="C8182" s="26"/>
      <c r="D8182" s="27"/>
      <c r="E8182" s="27" t="s">
        <v>608</v>
      </c>
      <c r="F8182" s="27" t="s">
        <v>2576</v>
      </c>
      <c r="G8182" s="28" t="s">
        <v>173</v>
      </c>
      <c r="H8182" s="27" t="s">
        <v>174</v>
      </c>
      <c r="I8182" s="118" t="s">
        <v>2577</v>
      </c>
      <c r="J8182" s="29">
        <v>66.98</v>
      </c>
      <c r="K8182" s="28" t="s">
        <v>162</v>
      </c>
      <c r="L8182" s="27" t="s">
        <v>4101</v>
      </c>
      <c r="M8182" s="27" t="s">
        <v>164</v>
      </c>
      <c r="N8182" s="27" t="s">
        <v>4101</v>
      </c>
    </row>
    <row r="8183" spans="1:14" ht="16.5" customHeight="1" thickTop="1" thickBot="1">
      <c r="A8183" s="30">
        <v>8542319010</v>
      </c>
      <c r="B8183" s="25"/>
      <c r="C8183" s="26"/>
      <c r="D8183" s="27"/>
      <c r="E8183" s="27" t="s">
        <v>608</v>
      </c>
      <c r="F8183" s="27" t="s">
        <v>2578</v>
      </c>
      <c r="G8183" s="28" t="s">
        <v>173</v>
      </c>
      <c r="H8183" s="27" t="s">
        <v>174</v>
      </c>
      <c r="I8183" s="118" t="s">
        <v>2579</v>
      </c>
      <c r="J8183" s="29">
        <v>33.86</v>
      </c>
      <c r="K8183" s="28" t="s">
        <v>162</v>
      </c>
      <c r="L8183" s="27" t="s">
        <v>4101</v>
      </c>
      <c r="M8183" s="27" t="s">
        <v>164</v>
      </c>
      <c r="N8183" s="27" t="s">
        <v>4101</v>
      </c>
    </row>
    <row r="8184" spans="1:14" ht="16.5" customHeight="1" thickTop="1" thickBot="1">
      <c r="A8184" s="30">
        <v>8542319010</v>
      </c>
      <c r="B8184" s="25"/>
      <c r="C8184" s="26"/>
      <c r="D8184" s="27"/>
      <c r="E8184" s="27" t="s">
        <v>7003</v>
      </c>
      <c r="F8184" s="27" t="s">
        <v>2582</v>
      </c>
      <c r="G8184" s="28" t="s">
        <v>173</v>
      </c>
      <c r="H8184" s="27" t="s">
        <v>174</v>
      </c>
      <c r="I8184" s="118" t="s">
        <v>2583</v>
      </c>
      <c r="J8184" s="29">
        <v>174.14</v>
      </c>
      <c r="K8184" s="28" t="s">
        <v>162</v>
      </c>
      <c r="L8184" s="27" t="s">
        <v>134</v>
      </c>
      <c r="M8184" s="27" t="s">
        <v>2583</v>
      </c>
      <c r="N8184" s="27" t="s">
        <v>4101</v>
      </c>
    </row>
    <row r="8185" spans="1:14" ht="16.5" customHeight="1" thickTop="1" thickBot="1">
      <c r="A8185" s="30">
        <v>8542319010</v>
      </c>
      <c r="B8185" s="25"/>
      <c r="C8185" s="26"/>
      <c r="D8185" s="27"/>
      <c r="E8185" s="27" t="s">
        <v>608</v>
      </c>
      <c r="F8185" s="27" t="s">
        <v>7444</v>
      </c>
      <c r="G8185" s="28" t="s">
        <v>173</v>
      </c>
      <c r="H8185" s="27" t="s">
        <v>174</v>
      </c>
      <c r="I8185" s="118" t="s">
        <v>7445</v>
      </c>
      <c r="J8185" s="29">
        <v>2.88</v>
      </c>
      <c r="K8185" s="28" t="s">
        <v>162</v>
      </c>
      <c r="L8185" s="27" t="s">
        <v>528</v>
      </c>
      <c r="M8185" s="27" t="s">
        <v>164</v>
      </c>
      <c r="N8185" s="27" t="s">
        <v>18090</v>
      </c>
    </row>
    <row r="8186" spans="1:14" ht="16.5" customHeight="1" thickTop="1" thickBot="1">
      <c r="A8186" s="30">
        <v>8542319010</v>
      </c>
      <c r="B8186" s="25"/>
      <c r="C8186" s="26"/>
      <c r="D8186" s="27"/>
      <c r="E8186" s="27" t="s">
        <v>608</v>
      </c>
      <c r="F8186" s="27" t="s">
        <v>5456</v>
      </c>
      <c r="G8186" s="28" t="s">
        <v>173</v>
      </c>
      <c r="H8186" s="27" t="s">
        <v>174</v>
      </c>
      <c r="I8186" s="118" t="s">
        <v>5457</v>
      </c>
      <c r="J8186" s="29">
        <v>10.92</v>
      </c>
      <c r="K8186" s="28" t="s">
        <v>162</v>
      </c>
      <c r="L8186" s="27" t="s">
        <v>134</v>
      </c>
      <c r="M8186" s="27" t="s">
        <v>164</v>
      </c>
      <c r="N8186" s="27" t="s">
        <v>4101</v>
      </c>
    </row>
    <row r="8187" spans="1:14" ht="16.5" customHeight="1" thickTop="1" thickBot="1">
      <c r="A8187" s="30">
        <v>8542319010</v>
      </c>
      <c r="B8187" s="25"/>
      <c r="C8187" s="26"/>
      <c r="D8187" s="27"/>
      <c r="E8187" s="27" t="s">
        <v>608</v>
      </c>
      <c r="F8187" s="27" t="s">
        <v>12623</v>
      </c>
      <c r="G8187" s="28" t="s">
        <v>173</v>
      </c>
      <c r="H8187" s="27" t="s">
        <v>174</v>
      </c>
      <c r="I8187" s="118" t="s">
        <v>12624</v>
      </c>
      <c r="J8187" s="29">
        <v>54.28</v>
      </c>
      <c r="K8187" s="28" t="s">
        <v>162</v>
      </c>
      <c r="L8187" s="27" t="s">
        <v>4101</v>
      </c>
      <c r="M8187" s="27" t="s">
        <v>164</v>
      </c>
      <c r="N8187" s="27" t="s">
        <v>4101</v>
      </c>
    </row>
    <row r="8188" spans="1:14" ht="16.5" customHeight="1" thickTop="1" thickBot="1">
      <c r="A8188" s="30">
        <v>8542319010</v>
      </c>
      <c r="B8188" s="25"/>
      <c r="C8188" s="26"/>
      <c r="D8188" s="27"/>
      <c r="E8188" s="27" t="s">
        <v>608</v>
      </c>
      <c r="F8188" s="27" t="s">
        <v>14024</v>
      </c>
      <c r="G8188" s="28" t="s">
        <v>173</v>
      </c>
      <c r="H8188" s="27" t="s">
        <v>174</v>
      </c>
      <c r="I8188" s="118" t="s">
        <v>14025</v>
      </c>
      <c r="J8188" s="29">
        <v>70.88</v>
      </c>
      <c r="K8188" s="28" t="s">
        <v>162</v>
      </c>
      <c r="L8188" s="27" t="s">
        <v>4101</v>
      </c>
      <c r="M8188" s="27" t="s">
        <v>164</v>
      </c>
      <c r="N8188" s="27" t="s">
        <v>4101</v>
      </c>
    </row>
    <row r="8189" spans="1:14" ht="16.5" customHeight="1" thickTop="1" thickBot="1">
      <c r="A8189" s="30">
        <v>8542319010</v>
      </c>
      <c r="B8189" s="25"/>
      <c r="C8189" s="26"/>
      <c r="D8189" s="27"/>
      <c r="E8189" s="27" t="s">
        <v>608</v>
      </c>
      <c r="F8189" s="27" t="s">
        <v>14026</v>
      </c>
      <c r="G8189" s="28" t="s">
        <v>173</v>
      </c>
      <c r="H8189" s="27" t="s">
        <v>174</v>
      </c>
      <c r="I8189" s="118" t="s">
        <v>14027</v>
      </c>
      <c r="J8189" s="29">
        <v>22.4</v>
      </c>
      <c r="K8189" s="28" t="s">
        <v>162</v>
      </c>
      <c r="L8189" s="27" t="s">
        <v>4101</v>
      </c>
      <c r="M8189" s="27" t="s">
        <v>164</v>
      </c>
      <c r="N8189" s="27" t="s">
        <v>4101</v>
      </c>
    </row>
    <row r="8190" spans="1:14" ht="16.5" customHeight="1" thickTop="1" thickBot="1">
      <c r="A8190" s="30">
        <v>8542319010</v>
      </c>
      <c r="B8190" s="25"/>
      <c r="C8190" s="26"/>
      <c r="D8190" s="27"/>
      <c r="E8190" s="27" t="s">
        <v>608</v>
      </c>
      <c r="F8190" s="27" t="s">
        <v>14028</v>
      </c>
      <c r="G8190" s="28" t="s">
        <v>173</v>
      </c>
      <c r="H8190" s="27" t="s">
        <v>174</v>
      </c>
      <c r="I8190" s="118" t="s">
        <v>14029</v>
      </c>
      <c r="J8190" s="29">
        <v>79.41</v>
      </c>
      <c r="K8190" s="28" t="s">
        <v>162</v>
      </c>
      <c r="L8190" s="27" t="s">
        <v>4101</v>
      </c>
      <c r="M8190" s="27" t="s">
        <v>164</v>
      </c>
      <c r="N8190" s="27" t="s">
        <v>4101</v>
      </c>
    </row>
    <row r="8191" spans="1:14" ht="16.5" customHeight="1" thickTop="1" thickBot="1">
      <c r="A8191" s="30">
        <v>8542319010</v>
      </c>
      <c r="B8191" s="25"/>
      <c r="C8191" s="26"/>
      <c r="D8191" s="27"/>
      <c r="E8191" s="27" t="s">
        <v>14030</v>
      </c>
      <c r="F8191" s="27" t="s">
        <v>14031</v>
      </c>
      <c r="G8191" s="28" t="s">
        <v>173</v>
      </c>
      <c r="H8191" s="27" t="s">
        <v>174</v>
      </c>
      <c r="I8191" s="118" t="s">
        <v>14032</v>
      </c>
      <c r="J8191" s="29">
        <v>14.69</v>
      </c>
      <c r="K8191" s="28" t="s">
        <v>162</v>
      </c>
      <c r="L8191" s="27" t="s">
        <v>11578</v>
      </c>
      <c r="M8191" s="27" t="s">
        <v>14032</v>
      </c>
      <c r="N8191" s="27" t="s">
        <v>11578</v>
      </c>
    </row>
    <row r="8192" spans="1:14" ht="16.5" customHeight="1" thickTop="1" thickBot="1">
      <c r="A8192" s="30">
        <v>8542319010</v>
      </c>
      <c r="B8192" s="25"/>
      <c r="C8192" s="26"/>
      <c r="D8192" s="27"/>
      <c r="E8192" s="27" t="s">
        <v>608</v>
      </c>
      <c r="F8192" s="27" t="s">
        <v>14033</v>
      </c>
      <c r="G8192" s="28" t="s">
        <v>173</v>
      </c>
      <c r="H8192" s="27" t="s">
        <v>174</v>
      </c>
      <c r="I8192" s="118" t="s">
        <v>14034</v>
      </c>
      <c r="J8192" s="29">
        <v>75.400000000000006</v>
      </c>
      <c r="K8192" s="28" t="s">
        <v>162</v>
      </c>
      <c r="L8192" s="27" t="s">
        <v>520</v>
      </c>
      <c r="M8192" s="27" t="s">
        <v>164</v>
      </c>
      <c r="N8192" s="27" t="s">
        <v>520</v>
      </c>
    </row>
    <row r="8193" spans="1:14" ht="16.5" customHeight="1" thickTop="1" thickBot="1">
      <c r="A8193" s="30">
        <v>8542319010</v>
      </c>
      <c r="B8193" s="25"/>
      <c r="C8193" s="26"/>
      <c r="D8193" s="27"/>
      <c r="E8193" s="27" t="s">
        <v>608</v>
      </c>
      <c r="F8193" s="27" t="s">
        <v>11563</v>
      </c>
      <c r="G8193" s="28" t="s">
        <v>297</v>
      </c>
      <c r="H8193" s="27" t="s">
        <v>298</v>
      </c>
      <c r="I8193" s="118" t="s">
        <v>11564</v>
      </c>
      <c r="J8193" s="29">
        <v>90.2</v>
      </c>
      <c r="K8193" s="28" t="s">
        <v>162</v>
      </c>
      <c r="L8193" s="27" t="s">
        <v>4101</v>
      </c>
      <c r="M8193" s="27" t="s">
        <v>164</v>
      </c>
      <c r="N8193" s="27" t="s">
        <v>4101</v>
      </c>
    </row>
    <row r="8194" spans="1:14" ht="16.5" customHeight="1" thickTop="1" thickBot="1">
      <c r="A8194" s="30">
        <v>8542319010</v>
      </c>
      <c r="B8194" s="25"/>
      <c r="C8194" s="26"/>
      <c r="D8194" s="27"/>
      <c r="E8194" s="27" t="s">
        <v>608</v>
      </c>
      <c r="F8194" s="27" t="s">
        <v>14035</v>
      </c>
      <c r="G8194" s="28" t="s">
        <v>297</v>
      </c>
      <c r="H8194" s="27" t="s">
        <v>298</v>
      </c>
      <c r="I8194" s="118" t="s">
        <v>14036</v>
      </c>
      <c r="J8194" s="29">
        <v>40.19</v>
      </c>
      <c r="K8194" s="28" t="s">
        <v>162</v>
      </c>
      <c r="L8194" s="27" t="s">
        <v>416</v>
      </c>
      <c r="M8194" s="27" t="s">
        <v>164</v>
      </c>
      <c r="N8194" s="27" t="s">
        <v>18081</v>
      </c>
    </row>
    <row r="8195" spans="1:14" ht="16.5" customHeight="1" thickTop="1" thickBot="1">
      <c r="A8195" s="30">
        <v>8542319010</v>
      </c>
      <c r="B8195" s="25"/>
      <c r="C8195" s="26"/>
      <c r="D8195" s="27"/>
      <c r="E8195" s="27" t="s">
        <v>608</v>
      </c>
      <c r="F8195" s="27" t="s">
        <v>3301</v>
      </c>
      <c r="G8195" s="28" t="s">
        <v>297</v>
      </c>
      <c r="H8195" s="27" t="s">
        <v>298</v>
      </c>
      <c r="I8195" s="118" t="s">
        <v>2598</v>
      </c>
      <c r="J8195" s="29">
        <v>17.86</v>
      </c>
      <c r="K8195" s="28" t="s">
        <v>162</v>
      </c>
      <c r="L8195" s="27" t="s">
        <v>134</v>
      </c>
      <c r="M8195" s="27" t="s">
        <v>164</v>
      </c>
      <c r="N8195" s="27" t="s">
        <v>4101</v>
      </c>
    </row>
    <row r="8196" spans="1:14" ht="16.5" customHeight="1" thickTop="1" thickBot="1">
      <c r="A8196" s="30">
        <v>8542319010</v>
      </c>
      <c r="B8196" s="25"/>
      <c r="C8196" s="26"/>
      <c r="D8196" s="27"/>
      <c r="E8196" s="27" t="s">
        <v>608</v>
      </c>
      <c r="F8196" s="27" t="s">
        <v>3305</v>
      </c>
      <c r="G8196" s="28" t="s">
        <v>297</v>
      </c>
      <c r="H8196" s="27" t="s">
        <v>298</v>
      </c>
      <c r="I8196" s="118" t="s">
        <v>2601</v>
      </c>
      <c r="J8196" s="29">
        <v>37.950000000000003</v>
      </c>
      <c r="K8196" s="28" t="s">
        <v>162</v>
      </c>
      <c r="L8196" s="27" t="s">
        <v>134</v>
      </c>
      <c r="M8196" s="27" t="s">
        <v>164</v>
      </c>
      <c r="N8196" s="27" t="s">
        <v>4101</v>
      </c>
    </row>
    <row r="8197" spans="1:14" ht="16.5" customHeight="1" thickTop="1" thickBot="1">
      <c r="A8197" s="30">
        <v>8542319010</v>
      </c>
      <c r="B8197" s="25"/>
      <c r="C8197" s="26"/>
      <c r="D8197" s="27"/>
      <c r="E8197" s="27" t="s">
        <v>608</v>
      </c>
      <c r="F8197" s="27" t="s">
        <v>14037</v>
      </c>
      <c r="G8197" s="28" t="s">
        <v>297</v>
      </c>
      <c r="H8197" s="27" t="s">
        <v>298</v>
      </c>
      <c r="I8197" s="118" t="s">
        <v>14038</v>
      </c>
      <c r="J8197" s="29">
        <v>122.79</v>
      </c>
      <c r="K8197" s="28" t="s">
        <v>162</v>
      </c>
      <c r="L8197" s="27" t="s">
        <v>4101</v>
      </c>
      <c r="M8197" s="27" t="s">
        <v>164</v>
      </c>
      <c r="N8197" s="27" t="s">
        <v>4101</v>
      </c>
    </row>
    <row r="8198" spans="1:14" ht="16.5" customHeight="1" thickTop="1" thickBot="1">
      <c r="A8198" s="30">
        <v>8542319010</v>
      </c>
      <c r="B8198" s="25"/>
      <c r="C8198" s="26"/>
      <c r="D8198" s="27"/>
      <c r="E8198" s="27" t="s">
        <v>608</v>
      </c>
      <c r="F8198" s="27" t="s">
        <v>14039</v>
      </c>
      <c r="G8198" s="28" t="s">
        <v>297</v>
      </c>
      <c r="H8198" s="27" t="s">
        <v>298</v>
      </c>
      <c r="I8198" s="118" t="s">
        <v>14040</v>
      </c>
      <c r="J8198" s="29">
        <v>22.33</v>
      </c>
      <c r="K8198" s="28" t="s">
        <v>162</v>
      </c>
      <c r="L8198" s="27" t="s">
        <v>134</v>
      </c>
      <c r="M8198" s="27" t="s">
        <v>164</v>
      </c>
      <c r="N8198" s="27" t="s">
        <v>4101</v>
      </c>
    </row>
    <row r="8199" spans="1:14" ht="16.5" customHeight="1" thickTop="1" thickBot="1">
      <c r="A8199" s="30">
        <v>8542319010</v>
      </c>
      <c r="B8199" s="25"/>
      <c r="C8199" s="26"/>
      <c r="D8199" s="27"/>
      <c r="E8199" s="27" t="s">
        <v>608</v>
      </c>
      <c r="F8199" s="27" t="s">
        <v>7037</v>
      </c>
      <c r="G8199" s="28" t="s">
        <v>297</v>
      </c>
      <c r="H8199" s="27" t="s">
        <v>298</v>
      </c>
      <c r="I8199" s="118" t="s">
        <v>3308</v>
      </c>
      <c r="J8199" s="29">
        <v>40.18</v>
      </c>
      <c r="K8199" s="28" t="s">
        <v>162</v>
      </c>
      <c r="L8199" s="27" t="s">
        <v>4101</v>
      </c>
      <c r="M8199" s="27" t="s">
        <v>164</v>
      </c>
      <c r="N8199" s="27" t="s">
        <v>4101</v>
      </c>
    </row>
    <row r="8200" spans="1:14" ht="16.5" customHeight="1" thickTop="1" thickBot="1">
      <c r="A8200" s="30">
        <v>8542319010</v>
      </c>
      <c r="B8200" s="25"/>
      <c r="C8200" s="26"/>
      <c r="D8200" s="27"/>
      <c r="E8200" s="27" t="s">
        <v>608</v>
      </c>
      <c r="F8200" s="27" t="s">
        <v>14041</v>
      </c>
      <c r="G8200" s="28" t="s">
        <v>297</v>
      </c>
      <c r="H8200" s="27" t="s">
        <v>298</v>
      </c>
      <c r="I8200" s="118" t="s">
        <v>13632</v>
      </c>
      <c r="J8200" s="29">
        <v>511.63</v>
      </c>
      <c r="K8200" s="28" t="s">
        <v>162</v>
      </c>
      <c r="L8200" s="27" t="s">
        <v>4101</v>
      </c>
      <c r="M8200" s="27" t="s">
        <v>164</v>
      </c>
      <c r="N8200" s="27" t="s">
        <v>4101</v>
      </c>
    </row>
    <row r="8201" spans="1:14" ht="16.5" customHeight="1" thickTop="1" thickBot="1">
      <c r="A8201" s="30">
        <v>8542319010</v>
      </c>
      <c r="B8201" s="25"/>
      <c r="C8201" s="26"/>
      <c r="D8201" s="27"/>
      <c r="E8201" s="27" t="s">
        <v>608</v>
      </c>
      <c r="F8201" s="27" t="s">
        <v>14042</v>
      </c>
      <c r="G8201" s="28" t="s">
        <v>297</v>
      </c>
      <c r="H8201" s="27" t="s">
        <v>298</v>
      </c>
      <c r="I8201" s="118" t="s">
        <v>14043</v>
      </c>
      <c r="J8201" s="29">
        <v>194.43</v>
      </c>
      <c r="K8201" s="28" t="s">
        <v>162</v>
      </c>
      <c r="L8201" s="27" t="s">
        <v>614</v>
      </c>
      <c r="M8201" s="27" t="s">
        <v>164</v>
      </c>
      <c r="N8201" s="27" t="s">
        <v>18096</v>
      </c>
    </row>
    <row r="8202" spans="1:14" ht="16.5" customHeight="1" thickTop="1" thickBot="1">
      <c r="A8202" s="30">
        <v>8542319010</v>
      </c>
      <c r="B8202" s="25"/>
      <c r="C8202" s="26"/>
      <c r="D8202" s="27"/>
      <c r="E8202" s="27" t="s">
        <v>608</v>
      </c>
      <c r="F8202" s="27" t="s">
        <v>7001</v>
      </c>
      <c r="G8202" s="28" t="s">
        <v>297</v>
      </c>
      <c r="H8202" s="27" t="s">
        <v>298</v>
      </c>
      <c r="I8202" s="118" t="s">
        <v>14044</v>
      </c>
      <c r="J8202" s="29">
        <v>6.12</v>
      </c>
      <c r="K8202" s="28" t="s">
        <v>162</v>
      </c>
      <c r="L8202" s="27" t="s">
        <v>4101</v>
      </c>
      <c r="M8202" s="27" t="s">
        <v>164</v>
      </c>
      <c r="N8202" s="27" t="s">
        <v>4101</v>
      </c>
    </row>
    <row r="8203" spans="1:14" ht="16.5" customHeight="1" thickTop="1" thickBot="1">
      <c r="A8203" s="30">
        <v>8542319010</v>
      </c>
      <c r="B8203" s="25"/>
      <c r="C8203" s="26"/>
      <c r="D8203" s="27"/>
      <c r="E8203" s="27" t="s">
        <v>14045</v>
      </c>
      <c r="F8203" s="27" t="s">
        <v>2572</v>
      </c>
      <c r="G8203" s="28" t="s">
        <v>297</v>
      </c>
      <c r="H8203" s="27" t="s">
        <v>298</v>
      </c>
      <c r="I8203" s="118" t="s">
        <v>2573</v>
      </c>
      <c r="J8203" s="29">
        <v>296.99</v>
      </c>
      <c r="K8203" s="28" t="s">
        <v>162</v>
      </c>
      <c r="L8203" s="27" t="s">
        <v>4101</v>
      </c>
      <c r="M8203" s="27" t="s">
        <v>2573</v>
      </c>
      <c r="N8203" s="27" t="s">
        <v>4101</v>
      </c>
    </row>
    <row r="8204" spans="1:14" ht="16.5" customHeight="1" thickTop="1" thickBot="1">
      <c r="A8204" s="30">
        <v>8542319010</v>
      </c>
      <c r="B8204" s="25"/>
      <c r="C8204" s="26"/>
      <c r="D8204" s="27"/>
      <c r="E8204" s="27" t="s">
        <v>14046</v>
      </c>
      <c r="F8204" s="27" t="s">
        <v>14047</v>
      </c>
      <c r="G8204" s="28" t="s">
        <v>297</v>
      </c>
      <c r="H8204" s="27" t="s">
        <v>298</v>
      </c>
      <c r="I8204" s="118" t="s">
        <v>14048</v>
      </c>
      <c r="J8204" s="29">
        <v>13.82</v>
      </c>
      <c r="K8204" s="28" t="s">
        <v>162</v>
      </c>
      <c r="L8204" s="27" t="s">
        <v>9740</v>
      </c>
      <c r="M8204" s="27" t="s">
        <v>14048</v>
      </c>
      <c r="N8204" s="27" t="s">
        <v>11042</v>
      </c>
    </row>
    <row r="8205" spans="1:14" ht="16.5" customHeight="1" thickTop="1" thickBot="1">
      <c r="A8205" s="30">
        <v>8542319010</v>
      </c>
      <c r="B8205" s="25"/>
      <c r="C8205" s="26"/>
      <c r="D8205" s="27"/>
      <c r="E8205" s="27" t="s">
        <v>608</v>
      </c>
      <c r="F8205" s="27" t="s">
        <v>14049</v>
      </c>
      <c r="G8205" s="28" t="s">
        <v>297</v>
      </c>
      <c r="H8205" s="27" t="s">
        <v>298</v>
      </c>
      <c r="I8205" s="118" t="s">
        <v>14050</v>
      </c>
      <c r="J8205" s="29">
        <v>310.08</v>
      </c>
      <c r="K8205" s="28" t="s">
        <v>162</v>
      </c>
      <c r="L8205" s="27" t="s">
        <v>4101</v>
      </c>
      <c r="M8205" s="27" t="s">
        <v>164</v>
      </c>
      <c r="N8205" s="27" t="s">
        <v>4101</v>
      </c>
    </row>
    <row r="8206" spans="1:14" ht="16.5" customHeight="1" thickTop="1" thickBot="1">
      <c r="A8206" s="30">
        <v>8542319010</v>
      </c>
      <c r="B8206" s="25"/>
      <c r="C8206" s="26"/>
      <c r="D8206" s="27"/>
      <c r="E8206" s="27" t="s">
        <v>608</v>
      </c>
      <c r="F8206" s="27" t="s">
        <v>5456</v>
      </c>
      <c r="G8206" s="28" t="s">
        <v>297</v>
      </c>
      <c r="H8206" s="27" t="s">
        <v>298</v>
      </c>
      <c r="I8206" s="118" t="s">
        <v>5457</v>
      </c>
      <c r="J8206" s="29">
        <v>4.68</v>
      </c>
      <c r="K8206" s="28" t="s">
        <v>162</v>
      </c>
      <c r="L8206" s="27" t="s">
        <v>134</v>
      </c>
      <c r="M8206" s="27" t="s">
        <v>164</v>
      </c>
      <c r="N8206" s="27" t="s">
        <v>4101</v>
      </c>
    </row>
    <row r="8207" spans="1:14" ht="16.5" customHeight="1" thickTop="1" thickBot="1">
      <c r="A8207" s="30">
        <v>8542319010</v>
      </c>
      <c r="B8207" s="25"/>
      <c r="C8207" s="26"/>
      <c r="D8207" s="27"/>
      <c r="E8207" s="27" t="s">
        <v>608</v>
      </c>
      <c r="F8207" s="27" t="s">
        <v>14051</v>
      </c>
      <c r="G8207" s="28" t="s">
        <v>297</v>
      </c>
      <c r="H8207" s="27" t="s">
        <v>298</v>
      </c>
      <c r="I8207" s="118" t="s">
        <v>14052</v>
      </c>
      <c r="J8207" s="29">
        <v>115.75</v>
      </c>
      <c r="K8207" s="28" t="s">
        <v>162</v>
      </c>
      <c r="L8207" s="27" t="s">
        <v>4101</v>
      </c>
      <c r="M8207" s="27" t="s">
        <v>164</v>
      </c>
      <c r="N8207" s="27" t="s">
        <v>4101</v>
      </c>
    </row>
    <row r="8208" spans="1:14" ht="16.5" customHeight="1" thickTop="1" thickBot="1">
      <c r="A8208" s="30">
        <v>8542319010</v>
      </c>
      <c r="B8208" s="25"/>
      <c r="C8208" s="26"/>
      <c r="D8208" s="27"/>
      <c r="E8208" s="27" t="s">
        <v>608</v>
      </c>
      <c r="F8208" s="27" t="s">
        <v>14053</v>
      </c>
      <c r="G8208" s="28" t="s">
        <v>297</v>
      </c>
      <c r="H8208" s="27" t="s">
        <v>298</v>
      </c>
      <c r="I8208" s="118" t="s">
        <v>14054</v>
      </c>
      <c r="J8208" s="29">
        <v>94.08</v>
      </c>
      <c r="K8208" s="28" t="s">
        <v>162</v>
      </c>
      <c r="L8208" s="27" t="s">
        <v>7045</v>
      </c>
      <c r="M8208" s="27" t="s">
        <v>164</v>
      </c>
      <c r="N8208" s="27" t="s">
        <v>18459</v>
      </c>
    </row>
    <row r="8209" spans="1:14" ht="16.5" customHeight="1" thickTop="1" thickBot="1">
      <c r="A8209" s="30">
        <v>8542319010</v>
      </c>
      <c r="B8209" s="25"/>
      <c r="C8209" s="26"/>
      <c r="D8209" s="27"/>
      <c r="E8209" s="27" t="s">
        <v>10838</v>
      </c>
      <c r="F8209" s="27" t="s">
        <v>14055</v>
      </c>
      <c r="G8209" s="28" t="s">
        <v>297</v>
      </c>
      <c r="H8209" s="27" t="s">
        <v>298</v>
      </c>
      <c r="I8209" s="118" t="s">
        <v>13294</v>
      </c>
      <c r="J8209" s="29">
        <v>775.2</v>
      </c>
      <c r="K8209" s="28" t="s">
        <v>162</v>
      </c>
      <c r="L8209" s="27" t="s">
        <v>614</v>
      </c>
      <c r="M8209" s="27" t="s">
        <v>164</v>
      </c>
      <c r="N8209" s="27" t="s">
        <v>18096</v>
      </c>
    </row>
    <row r="8210" spans="1:14" ht="16.5" customHeight="1" thickTop="1" thickBot="1">
      <c r="A8210" s="30">
        <v>8542319010</v>
      </c>
      <c r="B8210" s="25"/>
      <c r="C8210" s="26"/>
      <c r="D8210" s="27"/>
      <c r="E8210" s="27" t="s">
        <v>608</v>
      </c>
      <c r="F8210" s="27" t="s">
        <v>14056</v>
      </c>
      <c r="G8210" s="28" t="s">
        <v>297</v>
      </c>
      <c r="H8210" s="27" t="s">
        <v>298</v>
      </c>
      <c r="I8210" s="118" t="s">
        <v>14057</v>
      </c>
      <c r="J8210" s="29">
        <v>7564.32</v>
      </c>
      <c r="K8210" s="28" t="s">
        <v>162</v>
      </c>
      <c r="L8210" s="27" t="s">
        <v>4101</v>
      </c>
      <c r="M8210" s="27" t="s">
        <v>164</v>
      </c>
      <c r="N8210" s="27" t="s">
        <v>4101</v>
      </c>
    </row>
    <row r="8211" spans="1:14" ht="16.5" customHeight="1" thickTop="1" thickBot="1">
      <c r="A8211" s="30">
        <v>8542319010</v>
      </c>
      <c r="B8211" s="25"/>
      <c r="C8211" s="26"/>
      <c r="D8211" s="27"/>
      <c r="E8211" s="27" t="s">
        <v>608</v>
      </c>
      <c r="F8211" s="27" t="s">
        <v>14056</v>
      </c>
      <c r="G8211" s="28" t="s">
        <v>297</v>
      </c>
      <c r="H8211" s="27" t="s">
        <v>298</v>
      </c>
      <c r="I8211" s="118" t="s">
        <v>14057</v>
      </c>
      <c r="J8211" s="29">
        <v>3672</v>
      </c>
      <c r="K8211" s="28" t="s">
        <v>162</v>
      </c>
      <c r="L8211" s="27" t="s">
        <v>9740</v>
      </c>
      <c r="M8211" s="27" t="s">
        <v>164</v>
      </c>
      <c r="N8211" s="27" t="s">
        <v>9740</v>
      </c>
    </row>
    <row r="8212" spans="1:14" ht="16.5" customHeight="1" thickTop="1" thickBot="1">
      <c r="A8212" s="30">
        <v>8542319010</v>
      </c>
      <c r="B8212" s="25"/>
      <c r="C8212" s="26"/>
      <c r="D8212" s="27"/>
      <c r="E8212" s="27" t="s">
        <v>5933</v>
      </c>
      <c r="F8212" s="27" t="s">
        <v>14058</v>
      </c>
      <c r="G8212" s="28" t="s">
        <v>297</v>
      </c>
      <c r="H8212" s="27" t="s">
        <v>298</v>
      </c>
      <c r="I8212" s="118" t="s">
        <v>14059</v>
      </c>
      <c r="J8212" s="29">
        <v>56.5</v>
      </c>
      <c r="K8212" s="28" t="s">
        <v>162</v>
      </c>
      <c r="L8212" s="27" t="s">
        <v>648</v>
      </c>
      <c r="M8212" s="27" t="s">
        <v>14059</v>
      </c>
      <c r="N8212" s="27" t="s">
        <v>9740</v>
      </c>
    </row>
    <row r="8213" spans="1:14" ht="16.5" customHeight="1" thickTop="1" thickBot="1">
      <c r="A8213" s="30">
        <v>8542319010</v>
      </c>
      <c r="B8213" s="25"/>
      <c r="C8213" s="26"/>
      <c r="D8213" s="27"/>
      <c r="E8213" s="27" t="s">
        <v>608</v>
      </c>
      <c r="F8213" s="27" t="s">
        <v>14060</v>
      </c>
      <c r="G8213" s="28" t="s">
        <v>297</v>
      </c>
      <c r="H8213" s="27" t="s">
        <v>298</v>
      </c>
      <c r="I8213" s="118" t="s">
        <v>14061</v>
      </c>
      <c r="J8213" s="29">
        <v>75.38</v>
      </c>
      <c r="K8213" s="28" t="s">
        <v>162</v>
      </c>
      <c r="L8213" s="27" t="s">
        <v>614</v>
      </c>
      <c r="M8213" s="27" t="s">
        <v>164</v>
      </c>
      <c r="N8213" s="27" t="s">
        <v>18096</v>
      </c>
    </row>
    <row r="8214" spans="1:14" ht="16.5" customHeight="1" thickTop="1" thickBot="1">
      <c r="A8214" s="30">
        <v>8542319010</v>
      </c>
      <c r="B8214" s="25"/>
      <c r="C8214" s="26"/>
      <c r="D8214" s="27"/>
      <c r="E8214" s="27" t="s">
        <v>608</v>
      </c>
      <c r="F8214" s="27" t="s">
        <v>14062</v>
      </c>
      <c r="G8214" s="28" t="s">
        <v>297</v>
      </c>
      <c r="H8214" s="27" t="s">
        <v>298</v>
      </c>
      <c r="I8214" s="118" t="s">
        <v>14063</v>
      </c>
      <c r="J8214" s="29">
        <v>1118.03</v>
      </c>
      <c r="K8214" s="28" t="s">
        <v>162</v>
      </c>
      <c r="L8214" s="27" t="s">
        <v>9740</v>
      </c>
      <c r="M8214" s="27" t="s">
        <v>164</v>
      </c>
      <c r="N8214" s="27" t="s">
        <v>9740</v>
      </c>
    </row>
    <row r="8215" spans="1:14" ht="16.5" customHeight="1" thickTop="1" thickBot="1">
      <c r="A8215" s="30">
        <v>8542319010</v>
      </c>
      <c r="B8215" s="25"/>
      <c r="C8215" s="26"/>
      <c r="D8215" s="27"/>
      <c r="E8215" s="27" t="s">
        <v>10817</v>
      </c>
      <c r="F8215" s="27" t="s">
        <v>14064</v>
      </c>
      <c r="G8215" s="28" t="s">
        <v>227</v>
      </c>
      <c r="H8215" s="27" t="s">
        <v>228</v>
      </c>
      <c r="I8215" s="118" t="s">
        <v>13777</v>
      </c>
      <c r="J8215" s="29">
        <v>13102.98</v>
      </c>
      <c r="K8215" s="28" t="s">
        <v>162</v>
      </c>
      <c r="L8215" s="27" t="s">
        <v>8306</v>
      </c>
      <c r="M8215" s="27" t="s">
        <v>164</v>
      </c>
      <c r="N8215" s="27" t="s">
        <v>8306</v>
      </c>
    </row>
    <row r="8216" spans="1:14" ht="16.5" customHeight="1" thickTop="1" thickBot="1">
      <c r="A8216" s="30">
        <v>8542319010</v>
      </c>
      <c r="B8216" s="25"/>
      <c r="C8216" s="26"/>
      <c r="D8216" s="27"/>
      <c r="E8216" s="27" t="s">
        <v>608</v>
      </c>
      <c r="F8216" s="27" t="s">
        <v>14065</v>
      </c>
      <c r="G8216" s="28" t="s">
        <v>159</v>
      </c>
      <c r="H8216" s="27" t="s">
        <v>160</v>
      </c>
      <c r="I8216" s="118" t="s">
        <v>14066</v>
      </c>
      <c r="J8216" s="29">
        <v>49.85</v>
      </c>
      <c r="K8216" s="28" t="s">
        <v>162</v>
      </c>
      <c r="L8216" s="27" t="s">
        <v>4101</v>
      </c>
      <c r="M8216" s="27" t="s">
        <v>164</v>
      </c>
      <c r="N8216" s="27" t="s">
        <v>4101</v>
      </c>
    </row>
    <row r="8217" spans="1:14" ht="16.5" customHeight="1" thickTop="1" thickBot="1">
      <c r="A8217" s="30">
        <v>8542319010</v>
      </c>
      <c r="B8217" s="25"/>
      <c r="C8217" s="26"/>
      <c r="D8217" s="27"/>
      <c r="E8217" s="27" t="s">
        <v>608</v>
      </c>
      <c r="F8217" s="27" t="s">
        <v>12680</v>
      </c>
      <c r="G8217" s="28" t="s">
        <v>159</v>
      </c>
      <c r="H8217" s="27" t="s">
        <v>160</v>
      </c>
      <c r="I8217" s="118" t="s">
        <v>12681</v>
      </c>
      <c r="J8217" s="29">
        <v>207.69</v>
      </c>
      <c r="K8217" s="28" t="s">
        <v>162</v>
      </c>
      <c r="L8217" s="27" t="s">
        <v>4101</v>
      </c>
      <c r="M8217" s="27" t="s">
        <v>164</v>
      </c>
      <c r="N8217" s="27" t="s">
        <v>4101</v>
      </c>
    </row>
    <row r="8218" spans="1:14" ht="16.5" customHeight="1" thickTop="1" thickBot="1">
      <c r="A8218" s="30">
        <v>8542319010</v>
      </c>
      <c r="B8218" s="25"/>
      <c r="C8218" s="26"/>
      <c r="D8218" s="27"/>
      <c r="E8218" s="27" t="s">
        <v>608</v>
      </c>
      <c r="F8218" s="27" t="s">
        <v>14067</v>
      </c>
      <c r="G8218" s="28" t="s">
        <v>159</v>
      </c>
      <c r="H8218" s="27" t="s">
        <v>160</v>
      </c>
      <c r="I8218" s="118" t="s">
        <v>14068</v>
      </c>
      <c r="J8218" s="29">
        <v>155.08000000000001</v>
      </c>
      <c r="K8218" s="28" t="s">
        <v>162</v>
      </c>
      <c r="L8218" s="27" t="s">
        <v>4101</v>
      </c>
      <c r="M8218" s="27" t="s">
        <v>164</v>
      </c>
      <c r="N8218" s="27" t="s">
        <v>4101</v>
      </c>
    </row>
    <row r="8219" spans="1:14" ht="16.5" customHeight="1" thickTop="1" thickBot="1">
      <c r="A8219" s="30">
        <v>8542319010</v>
      </c>
      <c r="B8219" s="25"/>
      <c r="C8219" s="26"/>
      <c r="D8219" s="27"/>
      <c r="E8219" s="27" t="s">
        <v>14069</v>
      </c>
      <c r="F8219" s="27" t="s">
        <v>14070</v>
      </c>
      <c r="G8219" s="28" t="s">
        <v>159</v>
      </c>
      <c r="H8219" s="27" t="s">
        <v>160</v>
      </c>
      <c r="I8219" s="118" t="s">
        <v>790</v>
      </c>
      <c r="J8219" s="29">
        <v>313.5</v>
      </c>
      <c r="K8219" s="28" t="s">
        <v>162</v>
      </c>
      <c r="L8219" s="27" t="s">
        <v>134</v>
      </c>
      <c r="M8219" s="27" t="s">
        <v>164</v>
      </c>
      <c r="N8219" s="27" t="s">
        <v>4101</v>
      </c>
    </row>
    <row r="8220" spans="1:14" ht="16.5" customHeight="1" thickTop="1" thickBot="1">
      <c r="A8220" s="30">
        <v>8542319010</v>
      </c>
      <c r="B8220" s="25"/>
      <c r="C8220" s="26"/>
      <c r="D8220" s="27"/>
      <c r="E8220" s="27" t="s">
        <v>608</v>
      </c>
      <c r="F8220" s="27" t="s">
        <v>14071</v>
      </c>
      <c r="G8220" s="28" t="s">
        <v>159</v>
      </c>
      <c r="H8220" s="27" t="s">
        <v>160</v>
      </c>
      <c r="I8220" s="118" t="s">
        <v>14072</v>
      </c>
      <c r="J8220" s="29">
        <v>252.14</v>
      </c>
      <c r="K8220" s="28" t="s">
        <v>162</v>
      </c>
      <c r="L8220" s="27" t="s">
        <v>9740</v>
      </c>
      <c r="M8220" s="27" t="s">
        <v>164</v>
      </c>
      <c r="N8220" s="27" t="s">
        <v>9740</v>
      </c>
    </row>
    <row r="8221" spans="1:14" ht="16.5" customHeight="1" thickTop="1" thickBot="1">
      <c r="A8221" s="30">
        <v>8542339000</v>
      </c>
      <c r="B8221" s="25"/>
      <c r="C8221" s="26"/>
      <c r="D8221" s="27"/>
      <c r="E8221" s="27" t="s">
        <v>2611</v>
      </c>
      <c r="F8221" s="27" t="s">
        <v>3325</v>
      </c>
      <c r="G8221" s="28" t="s">
        <v>173</v>
      </c>
      <c r="H8221" s="27" t="s">
        <v>174</v>
      </c>
      <c r="I8221" s="118" t="s">
        <v>2613</v>
      </c>
      <c r="J8221" s="29">
        <v>51.35</v>
      </c>
      <c r="K8221" s="28" t="s">
        <v>162</v>
      </c>
      <c r="L8221" s="27" t="s">
        <v>134</v>
      </c>
      <c r="M8221" s="27" t="s">
        <v>164</v>
      </c>
      <c r="N8221" s="27" t="s">
        <v>4101</v>
      </c>
    </row>
    <row r="8222" spans="1:14" ht="16.5" customHeight="1" thickTop="1" thickBot="1">
      <c r="A8222" s="30">
        <v>8542339000</v>
      </c>
      <c r="B8222" s="25"/>
      <c r="C8222" s="26"/>
      <c r="D8222" s="27"/>
      <c r="E8222" s="27" t="s">
        <v>2611</v>
      </c>
      <c r="F8222" s="27" t="s">
        <v>14073</v>
      </c>
      <c r="G8222" s="28" t="s">
        <v>297</v>
      </c>
      <c r="H8222" s="27" t="s">
        <v>298</v>
      </c>
      <c r="I8222" s="118" t="s">
        <v>14074</v>
      </c>
      <c r="J8222" s="29">
        <v>973.34</v>
      </c>
      <c r="K8222" s="28" t="s">
        <v>162</v>
      </c>
      <c r="L8222" s="27" t="s">
        <v>134</v>
      </c>
      <c r="M8222" s="27" t="s">
        <v>164</v>
      </c>
      <c r="N8222" s="27" t="s">
        <v>4101</v>
      </c>
    </row>
    <row r="8223" spans="1:14" ht="16.5" customHeight="1" thickTop="1" thickBot="1">
      <c r="A8223" s="30">
        <v>8542339000</v>
      </c>
      <c r="B8223" s="25"/>
      <c r="C8223" s="26"/>
      <c r="D8223" s="27"/>
      <c r="E8223" s="27" t="s">
        <v>2611</v>
      </c>
      <c r="F8223" s="27" t="s">
        <v>14073</v>
      </c>
      <c r="G8223" s="28" t="s">
        <v>297</v>
      </c>
      <c r="H8223" s="27" t="s">
        <v>298</v>
      </c>
      <c r="I8223" s="118" t="s">
        <v>14074</v>
      </c>
      <c r="J8223" s="29">
        <v>912.5</v>
      </c>
      <c r="K8223" s="28" t="s">
        <v>162</v>
      </c>
      <c r="L8223" s="27" t="s">
        <v>134</v>
      </c>
      <c r="M8223" s="27" t="s">
        <v>164</v>
      </c>
      <c r="N8223" s="27" t="s">
        <v>4101</v>
      </c>
    </row>
    <row r="8224" spans="1:14" ht="16.5" customHeight="1" thickTop="1" thickBot="1">
      <c r="A8224" s="30">
        <v>8542339000</v>
      </c>
      <c r="B8224" s="25"/>
      <c r="C8224" s="26"/>
      <c r="D8224" s="27"/>
      <c r="E8224" s="27" t="s">
        <v>2611</v>
      </c>
      <c r="F8224" s="27" t="s">
        <v>14075</v>
      </c>
      <c r="G8224" s="28" t="s">
        <v>297</v>
      </c>
      <c r="H8224" s="27" t="s">
        <v>298</v>
      </c>
      <c r="I8224" s="118" t="s">
        <v>14076</v>
      </c>
      <c r="J8224" s="29">
        <v>166.28</v>
      </c>
      <c r="K8224" s="28" t="s">
        <v>162</v>
      </c>
      <c r="L8224" s="27" t="s">
        <v>9740</v>
      </c>
      <c r="M8224" s="27" t="s">
        <v>164</v>
      </c>
      <c r="N8224" s="27" t="s">
        <v>9740</v>
      </c>
    </row>
    <row r="8225" spans="1:14" ht="16.5" customHeight="1" thickTop="1" thickBot="1">
      <c r="A8225" s="30">
        <v>8542339000</v>
      </c>
      <c r="B8225" s="25"/>
      <c r="C8225" s="26"/>
      <c r="D8225" s="27"/>
      <c r="E8225" s="27" t="s">
        <v>2611</v>
      </c>
      <c r="F8225" s="27" t="s">
        <v>14077</v>
      </c>
      <c r="G8225" s="28" t="s">
        <v>297</v>
      </c>
      <c r="H8225" s="27" t="s">
        <v>298</v>
      </c>
      <c r="I8225" s="118" t="s">
        <v>14078</v>
      </c>
      <c r="J8225" s="29">
        <v>1260.72</v>
      </c>
      <c r="K8225" s="28" t="s">
        <v>162</v>
      </c>
      <c r="L8225" s="27" t="s">
        <v>114</v>
      </c>
      <c r="M8225" s="27" t="s">
        <v>164</v>
      </c>
      <c r="N8225" s="27" t="s">
        <v>11042</v>
      </c>
    </row>
    <row r="8226" spans="1:14" ht="16.5" customHeight="1" thickTop="1" thickBot="1">
      <c r="A8226" s="30">
        <v>8542339000</v>
      </c>
      <c r="B8226" s="25"/>
      <c r="C8226" s="26"/>
      <c r="D8226" s="27"/>
      <c r="E8226" s="27" t="s">
        <v>2611</v>
      </c>
      <c r="F8226" s="27" t="s">
        <v>14079</v>
      </c>
      <c r="G8226" s="28" t="s">
        <v>159</v>
      </c>
      <c r="H8226" s="27" t="s">
        <v>160</v>
      </c>
      <c r="I8226" s="118" t="s">
        <v>14080</v>
      </c>
      <c r="J8226" s="29">
        <v>154.05000000000001</v>
      </c>
      <c r="K8226" s="28" t="s">
        <v>162</v>
      </c>
      <c r="L8226" s="27" t="s">
        <v>9740</v>
      </c>
      <c r="M8226" s="27" t="s">
        <v>164</v>
      </c>
      <c r="N8226" s="27" t="s">
        <v>9740</v>
      </c>
    </row>
    <row r="8227" spans="1:14" ht="16.5" customHeight="1" thickTop="1" thickBot="1">
      <c r="A8227" s="30">
        <v>8542339000</v>
      </c>
      <c r="B8227" s="25"/>
      <c r="C8227" s="26"/>
      <c r="D8227" s="27"/>
      <c r="E8227" s="27" t="s">
        <v>5945</v>
      </c>
      <c r="F8227" s="27" t="s">
        <v>5951</v>
      </c>
      <c r="G8227" s="28" t="s">
        <v>159</v>
      </c>
      <c r="H8227" s="27" t="s">
        <v>160</v>
      </c>
      <c r="I8227" s="118" t="s">
        <v>2100</v>
      </c>
      <c r="J8227" s="29">
        <v>620.46</v>
      </c>
      <c r="K8227" s="28" t="s">
        <v>162</v>
      </c>
      <c r="L8227" s="27" t="s">
        <v>9740</v>
      </c>
      <c r="M8227" s="27" t="s">
        <v>164</v>
      </c>
      <c r="N8227" s="27" t="s">
        <v>9740</v>
      </c>
    </row>
    <row r="8228" spans="1:14" ht="16.5" customHeight="1" thickTop="1" thickBot="1">
      <c r="A8228" s="30">
        <v>8542339000</v>
      </c>
      <c r="B8228" s="25"/>
      <c r="C8228" s="26"/>
      <c r="D8228" s="27"/>
      <c r="E8228" s="27" t="s">
        <v>5945</v>
      </c>
      <c r="F8228" s="27" t="s">
        <v>5946</v>
      </c>
      <c r="G8228" s="28" t="s">
        <v>159</v>
      </c>
      <c r="H8228" s="27" t="s">
        <v>160</v>
      </c>
      <c r="I8228" s="118" t="s">
        <v>5947</v>
      </c>
      <c r="J8228" s="29">
        <v>226.6</v>
      </c>
      <c r="K8228" s="28" t="s">
        <v>162</v>
      </c>
      <c r="L8228" s="27" t="s">
        <v>9740</v>
      </c>
      <c r="M8228" s="27" t="s">
        <v>164</v>
      </c>
      <c r="N8228" s="27" t="s">
        <v>9740</v>
      </c>
    </row>
    <row r="8229" spans="1:14" ht="16.5" customHeight="1" thickTop="1" thickBot="1">
      <c r="A8229" s="30">
        <v>8542339000</v>
      </c>
      <c r="B8229" s="25"/>
      <c r="C8229" s="26"/>
      <c r="D8229" s="27"/>
      <c r="E8229" s="27" t="s">
        <v>2611</v>
      </c>
      <c r="F8229" s="27" t="s">
        <v>14081</v>
      </c>
      <c r="G8229" s="28" t="s">
        <v>159</v>
      </c>
      <c r="H8229" s="27" t="s">
        <v>160</v>
      </c>
      <c r="I8229" s="118" t="s">
        <v>14082</v>
      </c>
      <c r="J8229" s="29">
        <v>336.15</v>
      </c>
      <c r="K8229" s="28" t="s">
        <v>162</v>
      </c>
      <c r="L8229" s="27" t="s">
        <v>9740</v>
      </c>
      <c r="M8229" s="27" t="s">
        <v>164</v>
      </c>
      <c r="N8229" s="27" t="s">
        <v>9740</v>
      </c>
    </row>
    <row r="8230" spans="1:14" ht="16.5" customHeight="1" thickTop="1" thickBot="1">
      <c r="A8230" s="30">
        <v>8542339000</v>
      </c>
      <c r="B8230" s="25"/>
      <c r="C8230" s="26"/>
      <c r="D8230" s="27"/>
      <c r="E8230" s="27" t="s">
        <v>2611</v>
      </c>
      <c r="F8230" s="27" t="s">
        <v>14077</v>
      </c>
      <c r="G8230" s="28" t="s">
        <v>159</v>
      </c>
      <c r="H8230" s="27" t="s">
        <v>160</v>
      </c>
      <c r="I8230" s="118" t="s">
        <v>14078</v>
      </c>
      <c r="J8230" s="29">
        <v>204</v>
      </c>
      <c r="K8230" s="28" t="s">
        <v>162</v>
      </c>
      <c r="L8230" s="27" t="s">
        <v>114</v>
      </c>
      <c r="M8230" s="27" t="s">
        <v>164</v>
      </c>
      <c r="N8230" s="27" t="s">
        <v>11042</v>
      </c>
    </row>
    <row r="8231" spans="1:14" ht="16.5" customHeight="1" thickTop="1" thickBot="1">
      <c r="A8231" s="30">
        <v>8542339000</v>
      </c>
      <c r="B8231" s="25"/>
      <c r="C8231" s="26"/>
      <c r="D8231" s="27"/>
      <c r="E8231" s="27" t="s">
        <v>5945</v>
      </c>
      <c r="F8231" s="27" t="s">
        <v>14083</v>
      </c>
      <c r="G8231" s="28" t="s">
        <v>243</v>
      </c>
      <c r="H8231" s="27" t="s">
        <v>244</v>
      </c>
      <c r="I8231" s="118" t="s">
        <v>14084</v>
      </c>
      <c r="J8231" s="29">
        <v>11.1</v>
      </c>
      <c r="K8231" s="28" t="s">
        <v>162</v>
      </c>
      <c r="L8231" s="27" t="s">
        <v>9740</v>
      </c>
      <c r="M8231" s="27" t="s">
        <v>164</v>
      </c>
      <c r="N8231" s="27" t="s">
        <v>9740</v>
      </c>
    </row>
    <row r="8232" spans="1:14" ht="16.5" customHeight="1" thickTop="1">
      <c r="A8232" s="24">
        <v>8541290000</v>
      </c>
      <c r="B8232" s="25"/>
      <c r="C8232" s="26"/>
      <c r="D8232" s="27"/>
      <c r="E8232" s="27" t="s">
        <v>14085</v>
      </c>
      <c r="F8232" s="27" t="s">
        <v>14086</v>
      </c>
      <c r="G8232" s="28" t="s">
        <v>282</v>
      </c>
      <c r="H8232" s="27" t="s">
        <v>283</v>
      </c>
      <c r="I8232" s="118" t="s">
        <v>14087</v>
      </c>
      <c r="J8232" s="29">
        <v>526.32000000000005</v>
      </c>
      <c r="K8232" s="28" t="s">
        <v>162</v>
      </c>
      <c r="L8232" s="27" t="s">
        <v>587</v>
      </c>
      <c r="M8232" s="27" t="s">
        <v>164</v>
      </c>
      <c r="N8232" s="27" t="s">
        <v>18461</v>
      </c>
    </row>
    <row r="8233" spans="1:14" ht="16.5" customHeight="1">
      <c r="A8233" s="24">
        <v>3926909709</v>
      </c>
      <c r="B8233" s="25"/>
      <c r="C8233" s="26">
        <v>6.5000000000000002E-2</v>
      </c>
      <c r="D8233" s="27"/>
      <c r="E8233" s="27" t="s">
        <v>14088</v>
      </c>
      <c r="F8233" s="27" t="s">
        <v>9938</v>
      </c>
      <c r="G8233" s="28" t="s">
        <v>173</v>
      </c>
      <c r="H8233" s="27" t="s">
        <v>174</v>
      </c>
      <c r="I8233" s="118" t="s">
        <v>9939</v>
      </c>
      <c r="J8233" s="29">
        <v>1531.64</v>
      </c>
      <c r="K8233" s="28" t="s">
        <v>162</v>
      </c>
      <c r="L8233" s="27" t="s">
        <v>2746</v>
      </c>
      <c r="M8233" s="27" t="s">
        <v>164</v>
      </c>
      <c r="N8233" s="27" t="s">
        <v>18388</v>
      </c>
    </row>
    <row r="8234" spans="1:14" ht="16.5" customHeight="1">
      <c r="A8234" s="24">
        <v>8504312909</v>
      </c>
      <c r="B8234" s="25"/>
      <c r="C8234" s="26">
        <v>0.08</v>
      </c>
      <c r="D8234" s="27"/>
      <c r="E8234" s="27" t="s">
        <v>14089</v>
      </c>
      <c r="F8234" s="27" t="s">
        <v>14090</v>
      </c>
      <c r="G8234" s="28" t="s">
        <v>173</v>
      </c>
      <c r="H8234" s="27" t="s">
        <v>174</v>
      </c>
      <c r="I8234" s="118" t="s">
        <v>14091</v>
      </c>
      <c r="J8234" s="29">
        <v>99.25</v>
      </c>
      <c r="K8234" s="28" t="s">
        <v>162</v>
      </c>
      <c r="L8234" s="27" t="s">
        <v>1087</v>
      </c>
      <c r="M8234" s="27" t="s">
        <v>14091</v>
      </c>
      <c r="N8234" s="27" t="s">
        <v>18462</v>
      </c>
    </row>
    <row r="8235" spans="1:14" ht="16.5" customHeight="1">
      <c r="A8235" s="24">
        <v>8504409100</v>
      </c>
      <c r="B8235" s="25"/>
      <c r="C8235" s="26"/>
      <c r="D8235" s="27"/>
      <c r="E8235" s="27" t="s">
        <v>14092</v>
      </c>
      <c r="F8235" s="27" t="s">
        <v>10420</v>
      </c>
      <c r="G8235" s="28" t="s">
        <v>173</v>
      </c>
      <c r="H8235" s="27" t="s">
        <v>174</v>
      </c>
      <c r="I8235" s="118" t="s">
        <v>10421</v>
      </c>
      <c r="J8235" s="29">
        <v>755.55</v>
      </c>
      <c r="K8235" s="28" t="s">
        <v>162</v>
      </c>
      <c r="L8235" s="27" t="s">
        <v>3193</v>
      </c>
      <c r="M8235" s="27" t="s">
        <v>164</v>
      </c>
      <c r="N8235" s="27" t="s">
        <v>3193</v>
      </c>
    </row>
    <row r="8236" spans="1:14" ht="16.5" customHeight="1">
      <c r="A8236" s="24">
        <v>8504409100</v>
      </c>
      <c r="B8236" s="25"/>
      <c r="C8236" s="26"/>
      <c r="D8236" s="27"/>
      <c r="E8236" s="27" t="s">
        <v>14092</v>
      </c>
      <c r="F8236" s="27" t="s">
        <v>12608</v>
      </c>
      <c r="G8236" s="28" t="s">
        <v>173</v>
      </c>
      <c r="H8236" s="27" t="s">
        <v>174</v>
      </c>
      <c r="I8236" s="118" t="s">
        <v>11172</v>
      </c>
      <c r="J8236" s="29">
        <v>257.79000000000002</v>
      </c>
      <c r="K8236" s="28" t="s">
        <v>162</v>
      </c>
      <c r="L8236" s="27" t="s">
        <v>3193</v>
      </c>
      <c r="M8236" s="27" t="s">
        <v>164</v>
      </c>
      <c r="N8236" s="27" t="s">
        <v>18191</v>
      </c>
    </row>
    <row r="8237" spans="1:14" ht="16.5" customHeight="1">
      <c r="A8237" s="24">
        <v>8504509500</v>
      </c>
      <c r="B8237" s="25"/>
      <c r="C8237" s="26"/>
      <c r="D8237" s="27"/>
      <c r="E8237" s="27" t="s">
        <v>8555</v>
      </c>
      <c r="F8237" s="27" t="s">
        <v>14093</v>
      </c>
      <c r="G8237" s="28" t="s">
        <v>173</v>
      </c>
      <c r="H8237" s="27" t="s">
        <v>174</v>
      </c>
      <c r="I8237" s="118" t="s">
        <v>14094</v>
      </c>
      <c r="J8237" s="29">
        <v>16.66</v>
      </c>
      <c r="K8237" s="28" t="s">
        <v>162</v>
      </c>
      <c r="L8237" s="27" t="s">
        <v>825</v>
      </c>
      <c r="M8237" s="27" t="s">
        <v>164</v>
      </c>
      <c r="N8237" s="27" t="s">
        <v>825</v>
      </c>
    </row>
    <row r="8238" spans="1:14" ht="16.5" customHeight="1">
      <c r="A8238" s="24">
        <v>8504509500</v>
      </c>
      <c r="B8238" s="25"/>
      <c r="C8238" s="26"/>
      <c r="D8238" s="27"/>
      <c r="E8238" s="27" t="s">
        <v>8555</v>
      </c>
      <c r="F8238" s="27" t="s">
        <v>14095</v>
      </c>
      <c r="G8238" s="28" t="s">
        <v>173</v>
      </c>
      <c r="H8238" s="27" t="s">
        <v>174</v>
      </c>
      <c r="I8238" s="118" t="s">
        <v>14096</v>
      </c>
      <c r="J8238" s="29">
        <v>7.8</v>
      </c>
      <c r="K8238" s="28" t="s">
        <v>162</v>
      </c>
      <c r="L8238" s="27" t="s">
        <v>825</v>
      </c>
      <c r="M8238" s="27" t="s">
        <v>164</v>
      </c>
      <c r="N8238" s="27" t="s">
        <v>825</v>
      </c>
    </row>
    <row r="8239" spans="1:14" ht="16.5" customHeight="1">
      <c r="A8239" s="24">
        <v>8504509500</v>
      </c>
      <c r="B8239" s="25"/>
      <c r="C8239" s="26"/>
      <c r="D8239" s="27"/>
      <c r="E8239" s="27" t="s">
        <v>8555</v>
      </c>
      <c r="F8239" s="27" t="s">
        <v>14097</v>
      </c>
      <c r="G8239" s="28" t="s">
        <v>173</v>
      </c>
      <c r="H8239" s="27" t="s">
        <v>174</v>
      </c>
      <c r="I8239" s="118" t="s">
        <v>14098</v>
      </c>
      <c r="J8239" s="29">
        <v>8.9</v>
      </c>
      <c r="K8239" s="28" t="s">
        <v>162</v>
      </c>
      <c r="L8239" s="27" t="s">
        <v>825</v>
      </c>
      <c r="M8239" s="27" t="s">
        <v>164</v>
      </c>
      <c r="N8239" s="27" t="s">
        <v>825</v>
      </c>
    </row>
    <row r="8240" spans="1:14" ht="16.5" customHeight="1">
      <c r="A8240" s="24">
        <v>8532220000</v>
      </c>
      <c r="B8240" s="25"/>
      <c r="C8240" s="26"/>
      <c r="D8240" s="27"/>
      <c r="E8240" s="27" t="s">
        <v>2022</v>
      </c>
      <c r="F8240" s="27" t="s">
        <v>14099</v>
      </c>
      <c r="G8240" s="28" t="s">
        <v>173</v>
      </c>
      <c r="H8240" s="27" t="s">
        <v>174</v>
      </c>
      <c r="I8240" s="118" t="s">
        <v>14100</v>
      </c>
      <c r="J8240" s="29">
        <v>6.6</v>
      </c>
      <c r="K8240" s="28" t="s">
        <v>162</v>
      </c>
      <c r="L8240" s="27" t="s">
        <v>236</v>
      </c>
      <c r="M8240" s="27" t="s">
        <v>164</v>
      </c>
      <c r="N8240" s="27" t="s">
        <v>236</v>
      </c>
    </row>
    <row r="8241" spans="1:14" ht="16.5" customHeight="1">
      <c r="A8241" s="24">
        <v>8532220000</v>
      </c>
      <c r="B8241" s="25"/>
      <c r="C8241" s="26"/>
      <c r="D8241" s="27"/>
      <c r="E8241" s="27" t="s">
        <v>2022</v>
      </c>
      <c r="F8241" s="27" t="s">
        <v>12845</v>
      </c>
      <c r="G8241" s="28" t="s">
        <v>173</v>
      </c>
      <c r="H8241" s="27" t="s">
        <v>174</v>
      </c>
      <c r="I8241" s="118" t="s">
        <v>12846</v>
      </c>
      <c r="J8241" s="29">
        <v>8.6999999999999993</v>
      </c>
      <c r="K8241" s="28" t="s">
        <v>162</v>
      </c>
      <c r="L8241" s="27" t="s">
        <v>7267</v>
      </c>
      <c r="M8241" s="27" t="s">
        <v>164</v>
      </c>
      <c r="N8241" s="27" t="s">
        <v>7267</v>
      </c>
    </row>
    <row r="8242" spans="1:14" ht="16.5" customHeight="1">
      <c r="A8242" s="24">
        <v>8532240000</v>
      </c>
      <c r="B8242" s="25"/>
      <c r="C8242" s="26"/>
      <c r="D8242" s="27"/>
      <c r="E8242" s="27" t="s">
        <v>9139</v>
      </c>
      <c r="F8242" s="27" t="s">
        <v>14101</v>
      </c>
      <c r="G8242" s="28" t="s">
        <v>173</v>
      </c>
      <c r="H8242" s="27" t="s">
        <v>174</v>
      </c>
      <c r="I8242" s="118" t="s">
        <v>14102</v>
      </c>
      <c r="J8242" s="29">
        <v>1.26</v>
      </c>
      <c r="K8242" s="28" t="s">
        <v>162</v>
      </c>
      <c r="L8242" s="27" t="s">
        <v>8998</v>
      </c>
      <c r="M8242" s="27" t="s">
        <v>164</v>
      </c>
      <c r="N8242" s="27" t="s">
        <v>8998</v>
      </c>
    </row>
    <row r="8243" spans="1:14" ht="16.5" customHeight="1">
      <c r="A8243" s="24">
        <v>8532250000</v>
      </c>
      <c r="B8243" s="25"/>
      <c r="C8243" s="26"/>
      <c r="D8243" s="27"/>
      <c r="E8243" s="27" t="s">
        <v>353</v>
      </c>
      <c r="F8243" s="27" t="s">
        <v>14103</v>
      </c>
      <c r="G8243" s="28" t="s">
        <v>9908</v>
      </c>
      <c r="H8243" s="27" t="s">
        <v>9909</v>
      </c>
      <c r="I8243" s="118" t="s">
        <v>14104</v>
      </c>
      <c r="J8243" s="29">
        <v>567.5</v>
      </c>
      <c r="K8243" s="28" t="s">
        <v>162</v>
      </c>
      <c r="L8243" s="27" t="s">
        <v>236</v>
      </c>
      <c r="M8243" s="27" t="s">
        <v>164</v>
      </c>
      <c r="N8243" s="27" t="s">
        <v>236</v>
      </c>
    </row>
    <row r="8244" spans="1:14" ht="16.5" customHeight="1">
      <c r="A8244" s="24">
        <v>8533100000</v>
      </c>
      <c r="B8244" s="25"/>
      <c r="C8244" s="26"/>
      <c r="D8244" s="27"/>
      <c r="E8244" s="27" t="s">
        <v>14105</v>
      </c>
      <c r="F8244" s="27" t="s">
        <v>14106</v>
      </c>
      <c r="G8244" s="28" t="s">
        <v>173</v>
      </c>
      <c r="H8244" s="27" t="s">
        <v>174</v>
      </c>
      <c r="I8244" s="118" t="s">
        <v>14107</v>
      </c>
      <c r="J8244" s="29">
        <v>0.12</v>
      </c>
      <c r="K8244" s="28" t="s">
        <v>162</v>
      </c>
      <c r="L8244" s="27" t="s">
        <v>272</v>
      </c>
      <c r="M8244" s="27" t="s">
        <v>164</v>
      </c>
      <c r="N8244" s="27" t="s">
        <v>272</v>
      </c>
    </row>
    <row r="8245" spans="1:14" ht="16.5" customHeight="1">
      <c r="A8245" s="24">
        <v>8533100000</v>
      </c>
      <c r="B8245" s="25"/>
      <c r="C8245" s="26"/>
      <c r="D8245" s="27"/>
      <c r="E8245" s="27" t="s">
        <v>14105</v>
      </c>
      <c r="F8245" s="27" t="s">
        <v>14108</v>
      </c>
      <c r="G8245" s="28" t="s">
        <v>173</v>
      </c>
      <c r="H8245" s="27" t="s">
        <v>174</v>
      </c>
      <c r="I8245" s="118" t="s">
        <v>14109</v>
      </c>
      <c r="J8245" s="29">
        <v>1466.67</v>
      </c>
      <c r="K8245" s="28" t="s">
        <v>162</v>
      </c>
      <c r="L8245" s="27" t="s">
        <v>14110</v>
      </c>
      <c r="M8245" s="27" t="s">
        <v>164</v>
      </c>
      <c r="N8245" s="27" t="s">
        <v>18463</v>
      </c>
    </row>
    <row r="8246" spans="1:14" ht="16.5" customHeight="1">
      <c r="A8246" s="24">
        <v>8533100000</v>
      </c>
      <c r="B8246" s="25"/>
      <c r="C8246" s="26"/>
      <c r="D8246" s="27"/>
      <c r="E8246" s="27" t="s">
        <v>14105</v>
      </c>
      <c r="F8246" s="27" t="s">
        <v>10699</v>
      </c>
      <c r="G8246" s="28" t="s">
        <v>173</v>
      </c>
      <c r="H8246" s="27" t="s">
        <v>174</v>
      </c>
      <c r="I8246" s="118" t="s">
        <v>10700</v>
      </c>
      <c r="J8246" s="29">
        <v>0.13</v>
      </c>
      <c r="K8246" s="28" t="s">
        <v>162</v>
      </c>
      <c r="L8246" s="27" t="s">
        <v>272</v>
      </c>
      <c r="M8246" s="27" t="s">
        <v>164</v>
      </c>
      <c r="N8246" s="27" t="s">
        <v>272</v>
      </c>
    </row>
    <row r="8247" spans="1:14" ht="16.5" customHeight="1">
      <c r="A8247" s="24">
        <v>8533100000</v>
      </c>
      <c r="B8247" s="25"/>
      <c r="C8247" s="26"/>
      <c r="D8247" s="27"/>
      <c r="E8247" s="27" t="s">
        <v>14105</v>
      </c>
      <c r="F8247" s="27" t="s">
        <v>10972</v>
      </c>
      <c r="G8247" s="28" t="s">
        <v>173</v>
      </c>
      <c r="H8247" s="27" t="s">
        <v>174</v>
      </c>
      <c r="I8247" s="118" t="s">
        <v>10973</v>
      </c>
      <c r="J8247" s="29">
        <v>0.06</v>
      </c>
      <c r="K8247" s="28" t="s">
        <v>162</v>
      </c>
      <c r="L8247" s="27" t="s">
        <v>272</v>
      </c>
      <c r="M8247" s="27" t="s">
        <v>164</v>
      </c>
      <c r="N8247" s="27" t="s">
        <v>272</v>
      </c>
    </row>
    <row r="8248" spans="1:14" ht="16.5" customHeight="1">
      <c r="A8248" s="24">
        <v>8536411000</v>
      </c>
      <c r="B8248" s="25"/>
      <c r="C8248" s="26">
        <v>0.08</v>
      </c>
      <c r="D8248" s="27"/>
      <c r="E8248" s="27" t="s">
        <v>9184</v>
      </c>
      <c r="F8248" s="27" t="s">
        <v>7359</v>
      </c>
      <c r="G8248" s="28" t="s">
        <v>173</v>
      </c>
      <c r="H8248" s="27" t="s">
        <v>174</v>
      </c>
      <c r="I8248" s="118" t="s">
        <v>7360</v>
      </c>
      <c r="J8248" s="29">
        <v>58.76</v>
      </c>
      <c r="K8248" s="28" t="s">
        <v>162</v>
      </c>
      <c r="L8248" s="27" t="s">
        <v>1152</v>
      </c>
      <c r="M8248" s="27" t="s">
        <v>164</v>
      </c>
      <c r="N8248" s="27" t="s">
        <v>3701</v>
      </c>
    </row>
    <row r="8249" spans="1:14" ht="16.5" customHeight="1">
      <c r="A8249" s="24">
        <v>8536693000</v>
      </c>
      <c r="B8249" s="25"/>
      <c r="C8249" s="26"/>
      <c r="D8249" s="27"/>
      <c r="E8249" s="27" t="s">
        <v>26</v>
      </c>
      <c r="F8249" s="27" t="s">
        <v>3649</v>
      </c>
      <c r="G8249" s="28" t="s">
        <v>173</v>
      </c>
      <c r="H8249" s="27" t="s">
        <v>174</v>
      </c>
      <c r="I8249" s="118" t="s">
        <v>3650</v>
      </c>
      <c r="J8249" s="29">
        <v>4.55</v>
      </c>
      <c r="K8249" s="28" t="s">
        <v>162</v>
      </c>
      <c r="L8249" s="27" t="s">
        <v>449</v>
      </c>
      <c r="M8249" s="27" t="s">
        <v>164</v>
      </c>
      <c r="N8249" s="27" t="s">
        <v>449</v>
      </c>
    </row>
    <row r="8250" spans="1:14" ht="16.5" customHeight="1">
      <c r="A8250" s="24">
        <v>8536693000</v>
      </c>
      <c r="B8250" s="25"/>
      <c r="C8250" s="26"/>
      <c r="D8250" s="27"/>
      <c r="E8250" s="27" t="s">
        <v>26</v>
      </c>
      <c r="F8250" s="27" t="s">
        <v>14111</v>
      </c>
      <c r="G8250" s="28" t="s">
        <v>173</v>
      </c>
      <c r="H8250" s="27" t="s">
        <v>174</v>
      </c>
      <c r="I8250" s="118" t="s">
        <v>2816</v>
      </c>
      <c r="J8250" s="29">
        <v>3.64</v>
      </c>
      <c r="K8250" s="28" t="s">
        <v>162</v>
      </c>
      <c r="L8250" s="27" t="s">
        <v>449</v>
      </c>
      <c r="M8250" s="27" t="s">
        <v>164</v>
      </c>
      <c r="N8250" s="27" t="s">
        <v>18085</v>
      </c>
    </row>
    <row r="8251" spans="1:14" ht="16.5" customHeight="1">
      <c r="A8251" s="24">
        <v>8536693000</v>
      </c>
      <c r="B8251" s="25"/>
      <c r="C8251" s="26"/>
      <c r="D8251" s="27"/>
      <c r="E8251" s="27" t="s">
        <v>26</v>
      </c>
      <c r="F8251" s="27" t="s">
        <v>2817</v>
      </c>
      <c r="G8251" s="28" t="s">
        <v>173</v>
      </c>
      <c r="H8251" s="27" t="s">
        <v>174</v>
      </c>
      <c r="I8251" s="118" t="s">
        <v>2818</v>
      </c>
      <c r="J8251" s="29">
        <v>22.27</v>
      </c>
      <c r="K8251" s="28" t="s">
        <v>162</v>
      </c>
      <c r="L8251" s="27" t="s">
        <v>449</v>
      </c>
      <c r="M8251" s="27" t="s">
        <v>164</v>
      </c>
      <c r="N8251" s="27" t="s">
        <v>449</v>
      </c>
    </row>
    <row r="8252" spans="1:14" ht="16.5" customHeight="1">
      <c r="A8252" s="24">
        <v>8536693000</v>
      </c>
      <c r="B8252" s="25"/>
      <c r="C8252" s="26"/>
      <c r="D8252" s="27"/>
      <c r="E8252" s="27" t="s">
        <v>26</v>
      </c>
      <c r="F8252" s="27" t="s">
        <v>14112</v>
      </c>
      <c r="G8252" s="28" t="s">
        <v>292</v>
      </c>
      <c r="H8252" s="27" t="s">
        <v>293</v>
      </c>
      <c r="I8252" s="118" t="s">
        <v>14113</v>
      </c>
      <c r="J8252" s="29">
        <v>70.5</v>
      </c>
      <c r="K8252" s="28" t="s">
        <v>162</v>
      </c>
      <c r="L8252" s="27" t="s">
        <v>449</v>
      </c>
      <c r="M8252" s="27" t="s">
        <v>164</v>
      </c>
      <c r="N8252" s="27" t="s">
        <v>449</v>
      </c>
    </row>
    <row r="8253" spans="1:14" ht="16.5" customHeight="1">
      <c r="A8253" s="24">
        <v>8536908500</v>
      </c>
      <c r="B8253" s="25"/>
      <c r="C8253" s="26"/>
      <c r="D8253" s="27"/>
      <c r="E8253" s="27" t="s">
        <v>7382</v>
      </c>
      <c r="F8253" s="27" t="s">
        <v>14114</v>
      </c>
      <c r="G8253" s="28" t="s">
        <v>173</v>
      </c>
      <c r="H8253" s="27" t="s">
        <v>174</v>
      </c>
      <c r="I8253" s="118" t="s">
        <v>7384</v>
      </c>
      <c r="J8253" s="29">
        <v>13.01</v>
      </c>
      <c r="K8253" s="28" t="s">
        <v>162</v>
      </c>
      <c r="L8253" s="27" t="s">
        <v>8844</v>
      </c>
      <c r="M8253" s="27" t="s">
        <v>164</v>
      </c>
      <c r="N8253" s="27" t="s">
        <v>8844</v>
      </c>
    </row>
    <row r="8254" spans="1:14" ht="16.5" customHeight="1">
      <c r="A8254" s="24">
        <v>8541100009</v>
      </c>
      <c r="B8254" s="25"/>
      <c r="C8254" s="26"/>
      <c r="D8254" s="27"/>
      <c r="E8254" s="27" t="s">
        <v>12390</v>
      </c>
      <c r="F8254" s="27" t="s">
        <v>14115</v>
      </c>
      <c r="G8254" s="28" t="s">
        <v>173</v>
      </c>
      <c r="H8254" s="27" t="s">
        <v>174</v>
      </c>
      <c r="I8254" s="118" t="s">
        <v>14116</v>
      </c>
      <c r="J8254" s="29">
        <v>0.5</v>
      </c>
      <c r="K8254" s="28" t="s">
        <v>162</v>
      </c>
      <c r="L8254" s="27" t="s">
        <v>8852</v>
      </c>
      <c r="M8254" s="27" t="s">
        <v>164</v>
      </c>
      <c r="N8254" s="27" t="s">
        <v>8852</v>
      </c>
    </row>
    <row r="8255" spans="1:14" ht="16.5" customHeight="1">
      <c r="A8255" s="24">
        <v>8541100009</v>
      </c>
      <c r="B8255" s="25"/>
      <c r="C8255" s="26"/>
      <c r="D8255" s="27"/>
      <c r="E8255" s="27" t="s">
        <v>12390</v>
      </c>
      <c r="F8255" s="27" t="s">
        <v>8620</v>
      </c>
      <c r="G8255" s="28" t="s">
        <v>173</v>
      </c>
      <c r="H8255" s="27" t="s">
        <v>174</v>
      </c>
      <c r="I8255" s="118" t="s">
        <v>8621</v>
      </c>
      <c r="J8255" s="29">
        <v>11.2</v>
      </c>
      <c r="K8255" s="28" t="s">
        <v>162</v>
      </c>
      <c r="L8255" s="27" t="s">
        <v>8855</v>
      </c>
      <c r="M8255" s="27" t="s">
        <v>164</v>
      </c>
      <c r="N8255" s="27" t="s">
        <v>8855</v>
      </c>
    </row>
    <row r="8256" spans="1:14" ht="16.5" customHeight="1">
      <c r="A8256" s="24">
        <v>8541100009</v>
      </c>
      <c r="B8256" s="25"/>
      <c r="C8256" s="26"/>
      <c r="D8256" s="27"/>
      <c r="E8256" s="27" t="s">
        <v>12390</v>
      </c>
      <c r="F8256" s="27" t="s">
        <v>14117</v>
      </c>
      <c r="G8256" s="28" t="s">
        <v>173</v>
      </c>
      <c r="H8256" s="27" t="s">
        <v>174</v>
      </c>
      <c r="I8256" s="118" t="s">
        <v>14118</v>
      </c>
      <c r="J8256" s="29">
        <v>28.49</v>
      </c>
      <c r="K8256" s="28" t="s">
        <v>162</v>
      </c>
      <c r="L8256" s="27" t="s">
        <v>10747</v>
      </c>
      <c r="M8256" s="27" t="s">
        <v>164</v>
      </c>
      <c r="N8256" s="27" t="s">
        <v>10747</v>
      </c>
    </row>
    <row r="8257" spans="1:14" ht="16.5" customHeight="1">
      <c r="A8257" s="24">
        <v>8541100009</v>
      </c>
      <c r="B8257" s="25"/>
      <c r="C8257" s="26"/>
      <c r="D8257" s="27"/>
      <c r="E8257" s="27" t="s">
        <v>12390</v>
      </c>
      <c r="F8257" s="27" t="s">
        <v>14119</v>
      </c>
      <c r="G8257" s="28" t="s">
        <v>173</v>
      </c>
      <c r="H8257" s="27" t="s">
        <v>174</v>
      </c>
      <c r="I8257" s="118" t="s">
        <v>14120</v>
      </c>
      <c r="J8257" s="29">
        <v>116.4</v>
      </c>
      <c r="K8257" s="28" t="s">
        <v>162</v>
      </c>
      <c r="L8257" s="27" t="s">
        <v>8852</v>
      </c>
      <c r="M8257" s="27" t="s">
        <v>164</v>
      </c>
      <c r="N8257" s="27" t="s">
        <v>8852</v>
      </c>
    </row>
    <row r="8258" spans="1:14" ht="16.5" customHeight="1">
      <c r="A8258" s="24">
        <v>8541100009</v>
      </c>
      <c r="B8258" s="25"/>
      <c r="C8258" s="26"/>
      <c r="D8258" s="27"/>
      <c r="E8258" s="27" t="s">
        <v>12390</v>
      </c>
      <c r="F8258" s="27" t="s">
        <v>14121</v>
      </c>
      <c r="G8258" s="28" t="s">
        <v>173</v>
      </c>
      <c r="H8258" s="27" t="s">
        <v>174</v>
      </c>
      <c r="I8258" s="118" t="s">
        <v>14122</v>
      </c>
      <c r="J8258" s="29">
        <v>2.14</v>
      </c>
      <c r="K8258" s="28" t="s">
        <v>162</v>
      </c>
      <c r="L8258" s="27" t="s">
        <v>8855</v>
      </c>
      <c r="M8258" s="27" t="s">
        <v>164</v>
      </c>
      <c r="N8258" s="27" t="s">
        <v>8855</v>
      </c>
    </row>
    <row r="8259" spans="1:14" ht="16.5" customHeight="1">
      <c r="A8259" s="24">
        <v>8541100009</v>
      </c>
      <c r="B8259" s="25"/>
      <c r="C8259" s="26"/>
      <c r="D8259" s="27"/>
      <c r="E8259" s="27" t="s">
        <v>12390</v>
      </c>
      <c r="F8259" s="27" t="s">
        <v>14123</v>
      </c>
      <c r="G8259" s="28" t="s">
        <v>173</v>
      </c>
      <c r="H8259" s="27" t="s">
        <v>174</v>
      </c>
      <c r="I8259" s="118" t="s">
        <v>14124</v>
      </c>
      <c r="J8259" s="29">
        <v>1419.55</v>
      </c>
      <c r="K8259" s="28" t="s">
        <v>162</v>
      </c>
      <c r="L8259" s="27" t="s">
        <v>1194</v>
      </c>
      <c r="M8259" s="27" t="s">
        <v>164</v>
      </c>
      <c r="N8259" s="27" t="s">
        <v>1194</v>
      </c>
    </row>
    <row r="8260" spans="1:14" ht="16.5" customHeight="1">
      <c r="A8260" s="24">
        <v>8541210000</v>
      </c>
      <c r="B8260" s="25"/>
      <c r="C8260" s="26"/>
      <c r="D8260" s="27"/>
      <c r="E8260" s="27" t="s">
        <v>14125</v>
      </c>
      <c r="F8260" s="27" t="s">
        <v>11050</v>
      </c>
      <c r="G8260" s="28" t="s">
        <v>173</v>
      </c>
      <c r="H8260" s="27" t="s">
        <v>174</v>
      </c>
      <c r="I8260" s="118" t="s">
        <v>11051</v>
      </c>
      <c r="J8260" s="29">
        <v>0.85</v>
      </c>
      <c r="K8260" s="28" t="s">
        <v>162</v>
      </c>
      <c r="L8260" s="27" t="s">
        <v>520</v>
      </c>
      <c r="M8260" s="27" t="s">
        <v>164</v>
      </c>
      <c r="N8260" s="27" t="s">
        <v>520</v>
      </c>
    </row>
    <row r="8261" spans="1:14" ht="16.5" customHeight="1">
      <c r="A8261" s="24">
        <v>8541410002</v>
      </c>
      <c r="B8261" s="25"/>
      <c r="C8261" s="26"/>
      <c r="D8261" s="27"/>
      <c r="E8261" s="27" t="s">
        <v>9985</v>
      </c>
      <c r="F8261" s="27" t="s">
        <v>14126</v>
      </c>
      <c r="G8261" s="28" t="s">
        <v>173</v>
      </c>
      <c r="H8261" s="27" t="s">
        <v>174</v>
      </c>
      <c r="I8261" s="118" t="s">
        <v>14127</v>
      </c>
      <c r="J8261" s="29">
        <v>48</v>
      </c>
      <c r="K8261" s="28" t="s">
        <v>162</v>
      </c>
      <c r="L8261" s="27" t="s">
        <v>250</v>
      </c>
      <c r="M8261" s="27" t="s">
        <v>164</v>
      </c>
      <c r="N8261" s="27" t="s">
        <v>18071</v>
      </c>
    </row>
    <row r="8262" spans="1:14" ht="16.5" customHeight="1">
      <c r="A8262" s="24">
        <v>8541600000</v>
      </c>
      <c r="B8262" s="25"/>
      <c r="C8262" s="26"/>
      <c r="D8262" s="27"/>
      <c r="E8262" s="27" t="s">
        <v>1315</v>
      </c>
      <c r="F8262" s="27" t="s">
        <v>14128</v>
      </c>
      <c r="G8262" s="28" t="s">
        <v>173</v>
      </c>
      <c r="H8262" s="27" t="s">
        <v>174</v>
      </c>
      <c r="I8262" s="118" t="s">
        <v>14129</v>
      </c>
      <c r="J8262" s="29">
        <v>69.77</v>
      </c>
      <c r="K8262" s="28" t="s">
        <v>162</v>
      </c>
      <c r="L8262" s="27" t="s">
        <v>601</v>
      </c>
      <c r="M8262" s="27" t="s">
        <v>164</v>
      </c>
      <c r="N8262" s="27" t="s">
        <v>601</v>
      </c>
    </row>
    <row r="8263" spans="1:14" ht="16.5" customHeight="1">
      <c r="A8263" s="24">
        <v>8541600000</v>
      </c>
      <c r="B8263" s="25"/>
      <c r="C8263" s="26"/>
      <c r="D8263" s="27"/>
      <c r="E8263" s="27" t="s">
        <v>1315</v>
      </c>
      <c r="F8263" s="27" t="s">
        <v>5450</v>
      </c>
      <c r="G8263" s="28" t="s">
        <v>173</v>
      </c>
      <c r="H8263" s="27" t="s">
        <v>174</v>
      </c>
      <c r="I8263" s="118" t="s">
        <v>600</v>
      </c>
      <c r="J8263" s="29">
        <v>5.8</v>
      </c>
      <c r="K8263" s="28" t="s">
        <v>162</v>
      </c>
      <c r="L8263" s="27" t="s">
        <v>601</v>
      </c>
      <c r="M8263" s="27" t="s">
        <v>164</v>
      </c>
      <c r="N8263" s="27" t="s">
        <v>601</v>
      </c>
    </row>
    <row r="8264" spans="1:14" ht="16.5" customHeight="1" thickBot="1">
      <c r="A8264" s="24">
        <v>8541600000</v>
      </c>
      <c r="B8264" s="25"/>
      <c r="C8264" s="26"/>
      <c r="D8264" s="27"/>
      <c r="E8264" s="27" t="s">
        <v>1315</v>
      </c>
      <c r="F8264" s="27" t="s">
        <v>14130</v>
      </c>
      <c r="G8264" s="28" t="s">
        <v>173</v>
      </c>
      <c r="H8264" s="27" t="s">
        <v>174</v>
      </c>
      <c r="I8264" s="118" t="s">
        <v>14131</v>
      </c>
      <c r="J8264" s="29">
        <v>4.1399999999999997</v>
      </c>
      <c r="K8264" s="28" t="s">
        <v>162</v>
      </c>
      <c r="L8264" s="27" t="s">
        <v>14132</v>
      </c>
      <c r="M8264" s="27" t="s">
        <v>164</v>
      </c>
      <c r="N8264" s="27" t="s">
        <v>14132</v>
      </c>
    </row>
    <row r="8265" spans="1:14" ht="16.5" customHeight="1" thickTop="1" thickBot="1">
      <c r="A8265" s="30">
        <v>8542319010</v>
      </c>
      <c r="B8265" s="25"/>
      <c r="C8265" s="26"/>
      <c r="D8265" s="27"/>
      <c r="E8265" s="27" t="s">
        <v>14133</v>
      </c>
      <c r="F8265" s="27" t="s">
        <v>8882</v>
      </c>
      <c r="G8265" s="28" t="s">
        <v>173</v>
      </c>
      <c r="H8265" s="27" t="s">
        <v>174</v>
      </c>
      <c r="I8265" s="118" t="s">
        <v>8320</v>
      </c>
      <c r="J8265" s="29">
        <v>120000</v>
      </c>
      <c r="K8265" s="28" t="s">
        <v>162</v>
      </c>
      <c r="L8265" s="27" t="s">
        <v>648</v>
      </c>
      <c r="M8265" s="27" t="s">
        <v>164</v>
      </c>
      <c r="N8265" s="27" t="s">
        <v>11042</v>
      </c>
    </row>
    <row r="8266" spans="1:14" ht="16.5" customHeight="1" thickTop="1" thickBot="1">
      <c r="A8266" s="30">
        <v>8542319010</v>
      </c>
      <c r="B8266" s="25"/>
      <c r="C8266" s="26"/>
      <c r="D8266" s="27"/>
      <c r="E8266" s="27" t="s">
        <v>2908</v>
      </c>
      <c r="F8266" s="27" t="s">
        <v>14134</v>
      </c>
      <c r="G8266" s="28" t="s">
        <v>173</v>
      </c>
      <c r="H8266" s="27" t="s">
        <v>174</v>
      </c>
      <c r="I8266" s="118" t="s">
        <v>14135</v>
      </c>
      <c r="J8266" s="29">
        <v>1.52</v>
      </c>
      <c r="K8266" s="28" t="s">
        <v>162</v>
      </c>
      <c r="L8266" s="27" t="s">
        <v>528</v>
      </c>
      <c r="M8266" s="27" t="s">
        <v>164</v>
      </c>
      <c r="N8266" s="27" t="s">
        <v>18090</v>
      </c>
    </row>
    <row r="8267" spans="1:14" ht="16.5" customHeight="1" thickTop="1" thickBot="1">
      <c r="A8267" s="30">
        <v>8542399010</v>
      </c>
      <c r="B8267" s="25"/>
      <c r="C8267" s="26"/>
      <c r="D8267" s="27"/>
      <c r="E8267" s="27" t="s">
        <v>14136</v>
      </c>
      <c r="F8267" s="27" t="s">
        <v>14137</v>
      </c>
      <c r="G8267" s="28" t="s">
        <v>173</v>
      </c>
      <c r="H8267" s="27" t="s">
        <v>174</v>
      </c>
      <c r="I8267" s="118" t="s">
        <v>14138</v>
      </c>
      <c r="J8267" s="29">
        <v>8062.5</v>
      </c>
      <c r="K8267" s="28" t="s">
        <v>162</v>
      </c>
      <c r="L8267" s="27" t="s">
        <v>3701</v>
      </c>
      <c r="M8267" s="27" t="s">
        <v>164</v>
      </c>
      <c r="N8267" s="27" t="s">
        <v>3701</v>
      </c>
    </row>
    <row r="8268" spans="1:14" ht="16.5" customHeight="1" thickTop="1" thickBot="1">
      <c r="A8268" s="30">
        <v>8542399010</v>
      </c>
      <c r="B8268" s="25"/>
      <c r="C8268" s="26"/>
      <c r="D8268" s="27"/>
      <c r="E8268" s="27" t="s">
        <v>14139</v>
      </c>
      <c r="F8268" s="27" t="s">
        <v>14140</v>
      </c>
      <c r="G8268" s="28" t="s">
        <v>173</v>
      </c>
      <c r="H8268" s="27" t="s">
        <v>174</v>
      </c>
      <c r="I8268" s="118" t="s">
        <v>14141</v>
      </c>
      <c r="J8268" s="29">
        <v>41.5</v>
      </c>
      <c r="K8268" s="28" t="s">
        <v>162</v>
      </c>
      <c r="L8268" s="27" t="s">
        <v>11858</v>
      </c>
      <c r="M8268" s="27" t="s">
        <v>164</v>
      </c>
      <c r="N8268" s="27" t="s">
        <v>11858</v>
      </c>
    </row>
    <row r="8269" spans="1:14" ht="16.5" customHeight="1" thickTop="1" thickBot="1">
      <c r="A8269" s="30">
        <v>8542399010</v>
      </c>
      <c r="B8269" s="25"/>
      <c r="C8269" s="26"/>
      <c r="D8269" s="27"/>
      <c r="E8269" s="27" t="s">
        <v>5066</v>
      </c>
      <c r="F8269" s="27" t="s">
        <v>14142</v>
      </c>
      <c r="G8269" s="28" t="s">
        <v>173</v>
      </c>
      <c r="H8269" s="27" t="s">
        <v>174</v>
      </c>
      <c r="I8269" s="118" t="s">
        <v>14143</v>
      </c>
      <c r="J8269" s="29">
        <v>2.79</v>
      </c>
      <c r="K8269" s="28" t="s">
        <v>162</v>
      </c>
      <c r="L8269" s="27" t="s">
        <v>520</v>
      </c>
      <c r="M8269" s="27" t="s">
        <v>164</v>
      </c>
      <c r="N8269" s="27" t="s">
        <v>520</v>
      </c>
    </row>
    <row r="8270" spans="1:14" ht="16.5" customHeight="1" thickTop="1" thickBot="1">
      <c r="A8270" s="30">
        <v>8542399010</v>
      </c>
      <c r="B8270" s="25"/>
      <c r="C8270" s="26"/>
      <c r="D8270" s="27"/>
      <c r="E8270" s="27" t="s">
        <v>14144</v>
      </c>
      <c r="F8270" s="27" t="s">
        <v>14145</v>
      </c>
      <c r="G8270" s="28" t="s">
        <v>173</v>
      </c>
      <c r="H8270" s="27" t="s">
        <v>174</v>
      </c>
      <c r="I8270" s="118" t="s">
        <v>14146</v>
      </c>
      <c r="J8270" s="29">
        <v>93.33</v>
      </c>
      <c r="K8270" s="28" t="s">
        <v>162</v>
      </c>
      <c r="L8270" s="27" t="s">
        <v>14147</v>
      </c>
      <c r="M8270" s="27" t="s">
        <v>164</v>
      </c>
      <c r="N8270" s="27" t="s">
        <v>14147</v>
      </c>
    </row>
    <row r="8271" spans="1:14" ht="16.5" customHeight="1" thickTop="1" thickBot="1">
      <c r="A8271" s="30">
        <v>8542399010</v>
      </c>
      <c r="B8271" s="25"/>
      <c r="C8271" s="26"/>
      <c r="D8271" s="27"/>
      <c r="E8271" s="27" t="s">
        <v>14148</v>
      </c>
      <c r="F8271" s="27" t="s">
        <v>14149</v>
      </c>
      <c r="G8271" s="28" t="s">
        <v>173</v>
      </c>
      <c r="H8271" s="27" t="s">
        <v>174</v>
      </c>
      <c r="I8271" s="118" t="s">
        <v>14150</v>
      </c>
      <c r="J8271" s="29">
        <v>88.86</v>
      </c>
      <c r="K8271" s="28" t="s">
        <v>162</v>
      </c>
      <c r="L8271" s="27" t="s">
        <v>9740</v>
      </c>
      <c r="M8271" s="27" t="s">
        <v>164</v>
      </c>
      <c r="N8271" s="27" t="s">
        <v>9740</v>
      </c>
    </row>
    <row r="8272" spans="1:14" ht="16.5" customHeight="1" thickTop="1">
      <c r="A8272" s="24">
        <v>8504409100</v>
      </c>
      <c r="B8272" s="25"/>
      <c r="C8272" s="26"/>
      <c r="D8272" s="27"/>
      <c r="E8272" s="27" t="s">
        <v>3491</v>
      </c>
      <c r="F8272" s="27" t="s">
        <v>14151</v>
      </c>
      <c r="G8272" s="28" t="s">
        <v>173</v>
      </c>
      <c r="H8272" s="27" t="s">
        <v>174</v>
      </c>
      <c r="I8272" s="118" t="s">
        <v>14152</v>
      </c>
      <c r="J8272" s="29">
        <v>11.1</v>
      </c>
      <c r="K8272" s="28" t="s">
        <v>162</v>
      </c>
      <c r="L8272" s="27" t="s">
        <v>1346</v>
      </c>
      <c r="M8272" s="27" t="s">
        <v>164</v>
      </c>
      <c r="N8272" s="27" t="s">
        <v>1346</v>
      </c>
    </row>
    <row r="8273" spans="1:14" ht="16.5" customHeight="1">
      <c r="A8273" s="24">
        <v>8504409100</v>
      </c>
      <c r="B8273" s="25"/>
      <c r="C8273" s="26"/>
      <c r="D8273" s="27"/>
      <c r="E8273" s="27" t="s">
        <v>3491</v>
      </c>
      <c r="F8273" s="27" t="s">
        <v>14153</v>
      </c>
      <c r="G8273" s="28" t="s">
        <v>173</v>
      </c>
      <c r="H8273" s="27" t="s">
        <v>174</v>
      </c>
      <c r="I8273" s="118" t="s">
        <v>14154</v>
      </c>
      <c r="J8273" s="29">
        <v>11.1</v>
      </c>
      <c r="K8273" s="28" t="s">
        <v>162</v>
      </c>
      <c r="L8273" s="27" t="s">
        <v>1346</v>
      </c>
      <c r="M8273" s="27" t="s">
        <v>164</v>
      </c>
      <c r="N8273" s="27" t="s">
        <v>1346</v>
      </c>
    </row>
    <row r="8274" spans="1:14" ht="16.5" customHeight="1">
      <c r="A8274" s="24">
        <v>8504509500</v>
      </c>
      <c r="B8274" s="25"/>
      <c r="C8274" s="26"/>
      <c r="D8274" s="27"/>
      <c r="E8274" s="27" t="s">
        <v>8555</v>
      </c>
      <c r="F8274" s="27" t="s">
        <v>14155</v>
      </c>
      <c r="G8274" s="28" t="s">
        <v>173</v>
      </c>
      <c r="H8274" s="27" t="s">
        <v>174</v>
      </c>
      <c r="I8274" s="118" t="s">
        <v>14156</v>
      </c>
      <c r="J8274" s="29">
        <v>3.33</v>
      </c>
      <c r="K8274" s="28" t="s">
        <v>162</v>
      </c>
      <c r="L8274" s="27" t="s">
        <v>14157</v>
      </c>
      <c r="M8274" s="27" t="s">
        <v>164</v>
      </c>
      <c r="N8274" s="27" t="s">
        <v>14157</v>
      </c>
    </row>
    <row r="8275" spans="1:14" ht="16.5" customHeight="1">
      <c r="A8275" s="24">
        <v>8532220000</v>
      </c>
      <c r="B8275" s="25"/>
      <c r="C8275" s="26"/>
      <c r="D8275" s="27"/>
      <c r="E8275" s="27" t="s">
        <v>2022</v>
      </c>
      <c r="F8275" s="27" t="s">
        <v>14158</v>
      </c>
      <c r="G8275" s="28" t="s">
        <v>173</v>
      </c>
      <c r="H8275" s="27" t="s">
        <v>174</v>
      </c>
      <c r="I8275" s="118" t="s">
        <v>14159</v>
      </c>
      <c r="J8275" s="29">
        <v>10.5</v>
      </c>
      <c r="K8275" s="28" t="s">
        <v>162</v>
      </c>
      <c r="L8275" s="27" t="s">
        <v>285</v>
      </c>
      <c r="M8275" s="27" t="s">
        <v>164</v>
      </c>
      <c r="N8275" s="27" t="s">
        <v>285</v>
      </c>
    </row>
    <row r="8276" spans="1:14" ht="16.5" customHeight="1">
      <c r="A8276" s="24">
        <v>8532240000</v>
      </c>
      <c r="B8276" s="25"/>
      <c r="C8276" s="26"/>
      <c r="D8276" s="27"/>
      <c r="E8276" s="27" t="s">
        <v>9139</v>
      </c>
      <c r="F8276" s="27" t="s">
        <v>7282</v>
      </c>
      <c r="G8276" s="28" t="s">
        <v>173</v>
      </c>
      <c r="H8276" s="27" t="s">
        <v>174</v>
      </c>
      <c r="I8276" s="118" t="s">
        <v>7283</v>
      </c>
      <c r="J8276" s="29">
        <v>1.44</v>
      </c>
      <c r="K8276" s="28" t="s">
        <v>162</v>
      </c>
      <c r="L8276" s="27" t="s">
        <v>262</v>
      </c>
      <c r="M8276" s="27" t="s">
        <v>164</v>
      </c>
      <c r="N8276" s="27" t="s">
        <v>262</v>
      </c>
    </row>
    <row r="8277" spans="1:14" ht="16.5" customHeight="1">
      <c r="A8277" s="24">
        <v>8532240000</v>
      </c>
      <c r="B8277" s="25"/>
      <c r="C8277" s="26"/>
      <c r="D8277" s="27"/>
      <c r="E8277" s="27" t="s">
        <v>9139</v>
      </c>
      <c r="F8277" s="27" t="s">
        <v>3966</v>
      </c>
      <c r="G8277" s="28" t="s">
        <v>173</v>
      </c>
      <c r="H8277" s="27" t="s">
        <v>174</v>
      </c>
      <c r="I8277" s="118" t="s">
        <v>3967</v>
      </c>
      <c r="J8277" s="29">
        <v>71.599999999999994</v>
      </c>
      <c r="K8277" s="28" t="s">
        <v>162</v>
      </c>
      <c r="L8277" s="27" t="s">
        <v>265</v>
      </c>
      <c r="M8277" s="27" t="s">
        <v>164</v>
      </c>
      <c r="N8277" s="27" t="s">
        <v>265</v>
      </c>
    </row>
    <row r="8278" spans="1:14" ht="16.5" customHeight="1">
      <c r="A8278" s="24">
        <v>8532240000</v>
      </c>
      <c r="B8278" s="25"/>
      <c r="C8278" s="26"/>
      <c r="D8278" s="27"/>
      <c r="E8278" s="27" t="s">
        <v>9139</v>
      </c>
      <c r="F8278" s="27" t="s">
        <v>3532</v>
      </c>
      <c r="G8278" s="28" t="s">
        <v>173</v>
      </c>
      <c r="H8278" s="27" t="s">
        <v>174</v>
      </c>
      <c r="I8278" s="118" t="s">
        <v>3533</v>
      </c>
      <c r="J8278" s="29">
        <v>6.72</v>
      </c>
      <c r="K8278" s="28" t="s">
        <v>162</v>
      </c>
      <c r="L8278" s="27" t="s">
        <v>265</v>
      </c>
      <c r="M8278" s="27" t="s">
        <v>164</v>
      </c>
      <c r="N8278" s="27" t="s">
        <v>265</v>
      </c>
    </row>
    <row r="8279" spans="1:14" ht="16.5" customHeight="1">
      <c r="A8279" s="24">
        <v>8532240000</v>
      </c>
      <c r="B8279" s="25"/>
      <c r="C8279" s="26"/>
      <c r="D8279" s="27"/>
      <c r="E8279" s="27" t="s">
        <v>9139</v>
      </c>
      <c r="F8279" s="27" t="s">
        <v>3534</v>
      </c>
      <c r="G8279" s="28" t="s">
        <v>173</v>
      </c>
      <c r="H8279" s="27" t="s">
        <v>174</v>
      </c>
      <c r="I8279" s="118" t="s">
        <v>3535</v>
      </c>
      <c r="J8279" s="29">
        <v>1.35</v>
      </c>
      <c r="K8279" s="28" t="s">
        <v>162</v>
      </c>
      <c r="L8279" s="27" t="s">
        <v>265</v>
      </c>
      <c r="M8279" s="27" t="s">
        <v>164</v>
      </c>
      <c r="N8279" s="27" t="s">
        <v>265</v>
      </c>
    </row>
    <row r="8280" spans="1:14" ht="16.5" customHeight="1">
      <c r="A8280" s="24">
        <v>8532240000</v>
      </c>
      <c r="B8280" s="25"/>
      <c r="C8280" s="26"/>
      <c r="D8280" s="27"/>
      <c r="E8280" s="27" t="s">
        <v>9139</v>
      </c>
      <c r="F8280" s="27" t="s">
        <v>14160</v>
      </c>
      <c r="G8280" s="28" t="s">
        <v>173</v>
      </c>
      <c r="H8280" s="27" t="s">
        <v>174</v>
      </c>
      <c r="I8280" s="118" t="s">
        <v>3975</v>
      </c>
      <c r="J8280" s="29">
        <v>6</v>
      </c>
      <c r="K8280" s="28" t="s">
        <v>162</v>
      </c>
      <c r="L8280" s="27" t="s">
        <v>3401</v>
      </c>
      <c r="M8280" s="27" t="s">
        <v>164</v>
      </c>
      <c r="N8280" s="27" t="s">
        <v>18201</v>
      </c>
    </row>
    <row r="8281" spans="1:14" ht="16.5" customHeight="1">
      <c r="A8281" s="24">
        <v>8532240000</v>
      </c>
      <c r="B8281" s="25"/>
      <c r="C8281" s="26"/>
      <c r="D8281" s="27"/>
      <c r="E8281" s="27" t="s">
        <v>9139</v>
      </c>
      <c r="F8281" s="27" t="s">
        <v>3968</v>
      </c>
      <c r="G8281" s="28" t="s">
        <v>173</v>
      </c>
      <c r="H8281" s="27" t="s">
        <v>174</v>
      </c>
      <c r="I8281" s="118" t="s">
        <v>3969</v>
      </c>
      <c r="J8281" s="29">
        <v>13.65</v>
      </c>
      <c r="K8281" s="28" t="s">
        <v>162</v>
      </c>
      <c r="L8281" s="27" t="s">
        <v>265</v>
      </c>
      <c r="M8281" s="27" t="s">
        <v>164</v>
      </c>
      <c r="N8281" s="27" t="s">
        <v>265</v>
      </c>
    </row>
    <row r="8282" spans="1:14" ht="16.5" customHeight="1">
      <c r="A8282" s="24">
        <v>8532240000</v>
      </c>
      <c r="B8282" s="25"/>
      <c r="C8282" s="26"/>
      <c r="D8282" s="27"/>
      <c r="E8282" s="27" t="s">
        <v>9139</v>
      </c>
      <c r="F8282" s="27" t="s">
        <v>14161</v>
      </c>
      <c r="G8282" s="28" t="s">
        <v>173</v>
      </c>
      <c r="H8282" s="27" t="s">
        <v>174</v>
      </c>
      <c r="I8282" s="118" t="s">
        <v>3971</v>
      </c>
      <c r="J8282" s="29">
        <v>16.8</v>
      </c>
      <c r="K8282" s="28" t="s">
        <v>162</v>
      </c>
      <c r="L8282" s="27" t="s">
        <v>262</v>
      </c>
      <c r="M8282" s="27" t="s">
        <v>164</v>
      </c>
      <c r="N8282" s="27" t="s">
        <v>262</v>
      </c>
    </row>
    <row r="8283" spans="1:14" ht="16.5" customHeight="1">
      <c r="A8283" s="24">
        <v>8532240000</v>
      </c>
      <c r="B8283" s="25"/>
      <c r="C8283" s="26"/>
      <c r="D8283" s="27"/>
      <c r="E8283" s="27" t="s">
        <v>9139</v>
      </c>
      <c r="F8283" s="27" t="s">
        <v>3972</v>
      </c>
      <c r="G8283" s="28" t="s">
        <v>173</v>
      </c>
      <c r="H8283" s="27" t="s">
        <v>174</v>
      </c>
      <c r="I8283" s="118" t="s">
        <v>3973</v>
      </c>
      <c r="J8283" s="29">
        <v>1.17</v>
      </c>
      <c r="K8283" s="28" t="s">
        <v>162</v>
      </c>
      <c r="L8283" s="27" t="s">
        <v>265</v>
      </c>
      <c r="M8283" s="27" t="s">
        <v>164</v>
      </c>
      <c r="N8283" s="27" t="s">
        <v>265</v>
      </c>
    </row>
    <row r="8284" spans="1:14" ht="16.5" customHeight="1">
      <c r="A8284" s="24">
        <v>8532240000</v>
      </c>
      <c r="B8284" s="25"/>
      <c r="C8284" s="26"/>
      <c r="D8284" s="27"/>
      <c r="E8284" s="27" t="s">
        <v>9139</v>
      </c>
      <c r="F8284" s="27" t="s">
        <v>14162</v>
      </c>
      <c r="G8284" s="28" t="s">
        <v>173</v>
      </c>
      <c r="H8284" s="27" t="s">
        <v>174</v>
      </c>
      <c r="I8284" s="118" t="s">
        <v>14163</v>
      </c>
      <c r="J8284" s="29">
        <v>22.5</v>
      </c>
      <c r="K8284" s="28" t="s">
        <v>162</v>
      </c>
      <c r="L8284" s="27" t="s">
        <v>265</v>
      </c>
      <c r="M8284" s="27" t="s">
        <v>164</v>
      </c>
      <c r="N8284" s="27" t="s">
        <v>265</v>
      </c>
    </row>
    <row r="8285" spans="1:14" ht="16.5" customHeight="1">
      <c r="A8285" s="24">
        <v>8532240000</v>
      </c>
      <c r="B8285" s="25"/>
      <c r="C8285" s="26"/>
      <c r="D8285" s="27"/>
      <c r="E8285" s="27" t="s">
        <v>9139</v>
      </c>
      <c r="F8285" s="27" t="s">
        <v>14164</v>
      </c>
      <c r="G8285" s="28" t="s">
        <v>173</v>
      </c>
      <c r="H8285" s="27" t="s">
        <v>174</v>
      </c>
      <c r="I8285" s="118" t="s">
        <v>9155</v>
      </c>
      <c r="J8285" s="29">
        <v>8.4</v>
      </c>
      <c r="K8285" s="28" t="s">
        <v>162</v>
      </c>
      <c r="L8285" s="27" t="s">
        <v>265</v>
      </c>
      <c r="M8285" s="27" t="s">
        <v>164</v>
      </c>
      <c r="N8285" s="27" t="s">
        <v>9360</v>
      </c>
    </row>
    <row r="8286" spans="1:14" ht="16.5" customHeight="1">
      <c r="A8286" s="24">
        <v>8532240000</v>
      </c>
      <c r="B8286" s="25"/>
      <c r="C8286" s="26"/>
      <c r="D8286" s="27"/>
      <c r="E8286" s="27" t="s">
        <v>9139</v>
      </c>
      <c r="F8286" s="27" t="s">
        <v>14165</v>
      </c>
      <c r="G8286" s="28" t="s">
        <v>173</v>
      </c>
      <c r="H8286" s="27" t="s">
        <v>174</v>
      </c>
      <c r="I8286" s="118" t="s">
        <v>6813</v>
      </c>
      <c r="J8286" s="29">
        <v>7.2</v>
      </c>
      <c r="K8286" s="28" t="s">
        <v>162</v>
      </c>
      <c r="L8286" s="27" t="s">
        <v>262</v>
      </c>
      <c r="M8286" s="27" t="s">
        <v>164</v>
      </c>
      <c r="N8286" s="27" t="s">
        <v>262</v>
      </c>
    </row>
    <row r="8287" spans="1:14" ht="16.5" customHeight="1">
      <c r="A8287" s="24">
        <v>8532240000</v>
      </c>
      <c r="B8287" s="25"/>
      <c r="C8287" s="26"/>
      <c r="D8287" s="27"/>
      <c r="E8287" s="27" t="s">
        <v>9139</v>
      </c>
      <c r="F8287" s="27" t="s">
        <v>6720</v>
      </c>
      <c r="G8287" s="28" t="s">
        <v>173</v>
      </c>
      <c r="H8287" s="27" t="s">
        <v>174</v>
      </c>
      <c r="I8287" s="118" t="s">
        <v>6721</v>
      </c>
      <c r="J8287" s="29">
        <v>10.88</v>
      </c>
      <c r="K8287" s="28" t="s">
        <v>162</v>
      </c>
      <c r="L8287" s="27" t="s">
        <v>262</v>
      </c>
      <c r="M8287" s="27" t="s">
        <v>164</v>
      </c>
      <c r="N8287" s="27" t="s">
        <v>262</v>
      </c>
    </row>
    <row r="8288" spans="1:14" ht="16.5" customHeight="1">
      <c r="A8288" s="24">
        <v>8532240000</v>
      </c>
      <c r="B8288" s="25"/>
      <c r="C8288" s="26"/>
      <c r="D8288" s="27"/>
      <c r="E8288" s="27" t="s">
        <v>9139</v>
      </c>
      <c r="F8288" s="27" t="s">
        <v>2781</v>
      </c>
      <c r="G8288" s="28" t="s">
        <v>173</v>
      </c>
      <c r="H8288" s="27" t="s">
        <v>174</v>
      </c>
      <c r="I8288" s="118" t="s">
        <v>2782</v>
      </c>
      <c r="J8288" s="29">
        <v>2.88</v>
      </c>
      <c r="K8288" s="28" t="s">
        <v>162</v>
      </c>
      <c r="L8288" s="27" t="s">
        <v>262</v>
      </c>
      <c r="M8288" s="27" t="s">
        <v>164</v>
      </c>
      <c r="N8288" s="27" t="s">
        <v>262</v>
      </c>
    </row>
    <row r="8289" spans="1:14" ht="16.5" customHeight="1">
      <c r="A8289" s="24">
        <v>8532240000</v>
      </c>
      <c r="B8289" s="25"/>
      <c r="C8289" s="26"/>
      <c r="D8289" s="27"/>
      <c r="E8289" s="27" t="s">
        <v>9139</v>
      </c>
      <c r="F8289" s="27" t="s">
        <v>6722</v>
      </c>
      <c r="G8289" s="28" t="s">
        <v>173</v>
      </c>
      <c r="H8289" s="27" t="s">
        <v>174</v>
      </c>
      <c r="I8289" s="118" t="s">
        <v>6723</v>
      </c>
      <c r="J8289" s="29">
        <v>41.08</v>
      </c>
      <c r="K8289" s="28" t="s">
        <v>162</v>
      </c>
      <c r="L8289" s="27" t="s">
        <v>262</v>
      </c>
      <c r="M8289" s="27" t="s">
        <v>164</v>
      </c>
      <c r="N8289" s="27" t="s">
        <v>262</v>
      </c>
    </row>
    <row r="8290" spans="1:14" ht="16.5" customHeight="1">
      <c r="A8290" s="24">
        <v>8532240000</v>
      </c>
      <c r="B8290" s="25"/>
      <c r="C8290" s="26"/>
      <c r="D8290" s="27"/>
      <c r="E8290" s="27" t="s">
        <v>9139</v>
      </c>
      <c r="F8290" s="27" t="s">
        <v>14166</v>
      </c>
      <c r="G8290" s="28" t="s">
        <v>3390</v>
      </c>
      <c r="H8290" s="27" t="s">
        <v>3391</v>
      </c>
      <c r="I8290" s="118" t="s">
        <v>9152</v>
      </c>
      <c r="J8290" s="29">
        <v>8.64</v>
      </c>
      <c r="K8290" s="28" t="s">
        <v>162</v>
      </c>
      <c r="L8290" s="27" t="s">
        <v>262</v>
      </c>
      <c r="M8290" s="27" t="s">
        <v>164</v>
      </c>
      <c r="N8290" s="27" t="s">
        <v>262</v>
      </c>
    </row>
    <row r="8291" spans="1:14" ht="16.5" customHeight="1">
      <c r="A8291" s="24">
        <v>8533100000</v>
      </c>
      <c r="B8291" s="25"/>
      <c r="C8291" s="26"/>
      <c r="D8291" s="27"/>
      <c r="E8291" s="27" t="s">
        <v>8423</v>
      </c>
      <c r="F8291" s="27" t="s">
        <v>14167</v>
      </c>
      <c r="G8291" s="28" t="s">
        <v>173</v>
      </c>
      <c r="H8291" s="27" t="s">
        <v>174</v>
      </c>
      <c r="I8291" s="118" t="s">
        <v>14168</v>
      </c>
      <c r="J8291" s="29">
        <v>0.39</v>
      </c>
      <c r="K8291" s="28" t="s">
        <v>162</v>
      </c>
      <c r="L8291" s="27" t="s">
        <v>272</v>
      </c>
      <c r="M8291" s="27" t="s">
        <v>164</v>
      </c>
      <c r="N8291" s="27" t="s">
        <v>272</v>
      </c>
    </row>
    <row r="8292" spans="1:14" ht="16.5" customHeight="1">
      <c r="A8292" s="24">
        <v>8533100000</v>
      </c>
      <c r="B8292" s="25"/>
      <c r="C8292" s="26"/>
      <c r="D8292" s="27"/>
      <c r="E8292" s="27" t="s">
        <v>8423</v>
      </c>
      <c r="F8292" s="27" t="s">
        <v>14169</v>
      </c>
      <c r="G8292" s="28" t="s">
        <v>173</v>
      </c>
      <c r="H8292" s="27" t="s">
        <v>174</v>
      </c>
      <c r="I8292" s="118" t="s">
        <v>14170</v>
      </c>
      <c r="J8292" s="29">
        <v>1.21</v>
      </c>
      <c r="K8292" s="28" t="s">
        <v>162</v>
      </c>
      <c r="L8292" s="27" t="s">
        <v>272</v>
      </c>
      <c r="M8292" s="27" t="s">
        <v>164</v>
      </c>
      <c r="N8292" s="27" t="s">
        <v>272</v>
      </c>
    </row>
    <row r="8293" spans="1:14" ht="16.5" customHeight="1">
      <c r="A8293" s="24">
        <v>8533100000</v>
      </c>
      <c r="B8293" s="25"/>
      <c r="C8293" s="26"/>
      <c r="D8293" s="27"/>
      <c r="E8293" s="27" t="s">
        <v>8423</v>
      </c>
      <c r="F8293" s="27" t="s">
        <v>14171</v>
      </c>
      <c r="G8293" s="28" t="s">
        <v>173</v>
      </c>
      <c r="H8293" s="27" t="s">
        <v>174</v>
      </c>
      <c r="I8293" s="118" t="s">
        <v>14172</v>
      </c>
      <c r="J8293" s="29">
        <v>0.39</v>
      </c>
      <c r="K8293" s="28" t="s">
        <v>162</v>
      </c>
      <c r="L8293" s="27" t="s">
        <v>272</v>
      </c>
      <c r="M8293" s="27" t="s">
        <v>164</v>
      </c>
      <c r="N8293" s="27" t="s">
        <v>272</v>
      </c>
    </row>
    <row r="8294" spans="1:14" ht="16.5" customHeight="1">
      <c r="A8294" s="24">
        <v>8533100000</v>
      </c>
      <c r="B8294" s="25"/>
      <c r="C8294" s="26"/>
      <c r="D8294" s="27"/>
      <c r="E8294" s="27" t="s">
        <v>8423</v>
      </c>
      <c r="F8294" s="27" t="s">
        <v>14173</v>
      </c>
      <c r="G8294" s="28" t="s">
        <v>173</v>
      </c>
      <c r="H8294" s="27" t="s">
        <v>174</v>
      </c>
      <c r="I8294" s="118" t="s">
        <v>14174</v>
      </c>
      <c r="J8294" s="29">
        <v>0.39</v>
      </c>
      <c r="K8294" s="28" t="s">
        <v>162</v>
      </c>
      <c r="L8294" s="27" t="s">
        <v>272</v>
      </c>
      <c r="M8294" s="27" t="s">
        <v>164</v>
      </c>
      <c r="N8294" s="27" t="s">
        <v>272</v>
      </c>
    </row>
    <row r="8295" spans="1:14" ht="16.5" customHeight="1">
      <c r="A8295" s="24">
        <v>8533100000</v>
      </c>
      <c r="B8295" s="25"/>
      <c r="C8295" s="26"/>
      <c r="D8295" s="27"/>
      <c r="E8295" s="27" t="s">
        <v>8423</v>
      </c>
      <c r="F8295" s="27" t="s">
        <v>14175</v>
      </c>
      <c r="G8295" s="28" t="s">
        <v>173</v>
      </c>
      <c r="H8295" s="27" t="s">
        <v>174</v>
      </c>
      <c r="I8295" s="118" t="s">
        <v>14176</v>
      </c>
      <c r="J8295" s="29">
        <v>0.55000000000000004</v>
      </c>
      <c r="K8295" s="28" t="s">
        <v>162</v>
      </c>
      <c r="L8295" s="27" t="s">
        <v>383</v>
      </c>
      <c r="M8295" s="27" t="s">
        <v>164</v>
      </c>
      <c r="N8295" s="27" t="s">
        <v>383</v>
      </c>
    </row>
    <row r="8296" spans="1:14" ht="16.5" customHeight="1">
      <c r="A8296" s="24">
        <v>8533100000</v>
      </c>
      <c r="B8296" s="25"/>
      <c r="C8296" s="26"/>
      <c r="D8296" s="27"/>
      <c r="E8296" s="27" t="s">
        <v>8423</v>
      </c>
      <c r="F8296" s="27" t="s">
        <v>14177</v>
      </c>
      <c r="G8296" s="28" t="s">
        <v>173</v>
      </c>
      <c r="H8296" s="27" t="s">
        <v>174</v>
      </c>
      <c r="I8296" s="118" t="s">
        <v>14178</v>
      </c>
      <c r="J8296" s="29">
        <v>3.44</v>
      </c>
      <c r="K8296" s="28" t="s">
        <v>162</v>
      </c>
      <c r="L8296" s="27" t="s">
        <v>383</v>
      </c>
      <c r="M8296" s="27" t="s">
        <v>164</v>
      </c>
      <c r="N8296" s="27" t="s">
        <v>383</v>
      </c>
    </row>
    <row r="8297" spans="1:14" ht="16.5" customHeight="1">
      <c r="A8297" s="24">
        <v>8533100000</v>
      </c>
      <c r="B8297" s="25"/>
      <c r="C8297" s="26"/>
      <c r="D8297" s="27"/>
      <c r="E8297" s="27" t="s">
        <v>8423</v>
      </c>
      <c r="F8297" s="27" t="s">
        <v>14179</v>
      </c>
      <c r="G8297" s="28" t="s">
        <v>173</v>
      </c>
      <c r="H8297" s="27" t="s">
        <v>174</v>
      </c>
      <c r="I8297" s="118" t="s">
        <v>14180</v>
      </c>
      <c r="J8297" s="29">
        <v>0.39</v>
      </c>
      <c r="K8297" s="28" t="s">
        <v>162</v>
      </c>
      <c r="L8297" s="27" t="s">
        <v>272</v>
      </c>
      <c r="M8297" s="27" t="s">
        <v>164</v>
      </c>
      <c r="N8297" s="27" t="s">
        <v>272</v>
      </c>
    </row>
    <row r="8298" spans="1:14" ht="16.5" customHeight="1">
      <c r="A8298" s="24">
        <v>8533100000</v>
      </c>
      <c r="B8298" s="25"/>
      <c r="C8298" s="26"/>
      <c r="D8298" s="27"/>
      <c r="E8298" s="27" t="s">
        <v>8423</v>
      </c>
      <c r="F8298" s="27" t="s">
        <v>14181</v>
      </c>
      <c r="G8298" s="28" t="s">
        <v>173</v>
      </c>
      <c r="H8298" s="27" t="s">
        <v>174</v>
      </c>
      <c r="I8298" s="118" t="s">
        <v>14182</v>
      </c>
      <c r="J8298" s="29">
        <v>0.33</v>
      </c>
      <c r="K8298" s="28" t="s">
        <v>162</v>
      </c>
      <c r="L8298" s="27" t="s">
        <v>272</v>
      </c>
      <c r="M8298" s="27" t="s">
        <v>164</v>
      </c>
      <c r="N8298" s="27" t="s">
        <v>272</v>
      </c>
    </row>
    <row r="8299" spans="1:14" ht="16.5" customHeight="1">
      <c r="A8299" s="24">
        <v>8533100000</v>
      </c>
      <c r="B8299" s="25"/>
      <c r="C8299" s="26"/>
      <c r="D8299" s="27"/>
      <c r="E8299" s="27" t="s">
        <v>8423</v>
      </c>
      <c r="F8299" s="27" t="s">
        <v>14183</v>
      </c>
      <c r="G8299" s="28" t="s">
        <v>173</v>
      </c>
      <c r="H8299" s="27" t="s">
        <v>174</v>
      </c>
      <c r="I8299" s="118" t="s">
        <v>14184</v>
      </c>
      <c r="J8299" s="29">
        <v>0.66</v>
      </c>
      <c r="K8299" s="28" t="s">
        <v>162</v>
      </c>
      <c r="L8299" s="27" t="s">
        <v>272</v>
      </c>
      <c r="M8299" s="27" t="s">
        <v>164</v>
      </c>
      <c r="N8299" s="27" t="s">
        <v>18073</v>
      </c>
    </row>
    <row r="8300" spans="1:14" ht="16.5" customHeight="1">
      <c r="A8300" s="24">
        <v>8533100000</v>
      </c>
      <c r="B8300" s="25"/>
      <c r="C8300" s="26"/>
      <c r="D8300" s="27"/>
      <c r="E8300" s="27" t="s">
        <v>8423</v>
      </c>
      <c r="F8300" s="27" t="s">
        <v>14185</v>
      </c>
      <c r="G8300" s="28" t="s">
        <v>173</v>
      </c>
      <c r="H8300" s="27" t="s">
        <v>174</v>
      </c>
      <c r="I8300" s="118" t="s">
        <v>1657</v>
      </c>
      <c r="J8300" s="29">
        <v>5</v>
      </c>
      <c r="K8300" s="28" t="s">
        <v>162</v>
      </c>
      <c r="L8300" s="27" t="s">
        <v>272</v>
      </c>
      <c r="M8300" s="27" t="s">
        <v>1657</v>
      </c>
      <c r="N8300" s="27" t="s">
        <v>272</v>
      </c>
    </row>
    <row r="8301" spans="1:14" ht="16.5" customHeight="1">
      <c r="A8301" s="24">
        <v>8533100000</v>
      </c>
      <c r="B8301" s="25"/>
      <c r="C8301" s="26"/>
      <c r="D8301" s="27"/>
      <c r="E8301" s="27" t="s">
        <v>8423</v>
      </c>
      <c r="F8301" s="27" t="s">
        <v>14186</v>
      </c>
      <c r="G8301" s="28" t="s">
        <v>173</v>
      </c>
      <c r="H8301" s="27" t="s">
        <v>174</v>
      </c>
      <c r="I8301" s="118" t="s">
        <v>14187</v>
      </c>
      <c r="J8301" s="29">
        <v>0.39</v>
      </c>
      <c r="K8301" s="28" t="s">
        <v>162</v>
      </c>
      <c r="L8301" s="27" t="s">
        <v>272</v>
      </c>
      <c r="M8301" s="27" t="s">
        <v>164</v>
      </c>
      <c r="N8301" s="27" t="s">
        <v>272</v>
      </c>
    </row>
    <row r="8302" spans="1:14" ht="16.5" customHeight="1">
      <c r="A8302" s="24">
        <v>8533100000</v>
      </c>
      <c r="B8302" s="25"/>
      <c r="C8302" s="26"/>
      <c r="D8302" s="27"/>
      <c r="E8302" s="27" t="s">
        <v>8423</v>
      </c>
      <c r="F8302" s="27" t="s">
        <v>14188</v>
      </c>
      <c r="G8302" s="28" t="s">
        <v>173</v>
      </c>
      <c r="H8302" s="27" t="s">
        <v>174</v>
      </c>
      <c r="I8302" s="118" t="s">
        <v>14189</v>
      </c>
      <c r="J8302" s="29">
        <v>1.04</v>
      </c>
      <c r="K8302" s="28" t="s">
        <v>162</v>
      </c>
      <c r="L8302" s="27" t="s">
        <v>272</v>
      </c>
      <c r="M8302" s="27" t="s">
        <v>164</v>
      </c>
      <c r="N8302" s="27" t="s">
        <v>272</v>
      </c>
    </row>
    <row r="8303" spans="1:14" ht="16.5" customHeight="1">
      <c r="A8303" s="24">
        <v>8533100000</v>
      </c>
      <c r="B8303" s="25"/>
      <c r="C8303" s="26"/>
      <c r="D8303" s="27"/>
      <c r="E8303" s="27" t="s">
        <v>8423</v>
      </c>
      <c r="F8303" s="27" t="s">
        <v>7308</v>
      </c>
      <c r="G8303" s="28" t="s">
        <v>173</v>
      </c>
      <c r="H8303" s="27" t="s">
        <v>174</v>
      </c>
      <c r="I8303" s="118" t="s">
        <v>14190</v>
      </c>
      <c r="J8303" s="29">
        <v>0.33</v>
      </c>
      <c r="K8303" s="28" t="s">
        <v>162</v>
      </c>
      <c r="L8303" s="27" t="s">
        <v>272</v>
      </c>
      <c r="M8303" s="27" t="s">
        <v>164</v>
      </c>
      <c r="N8303" s="27" t="s">
        <v>272</v>
      </c>
    </row>
    <row r="8304" spans="1:14" ht="16.5" customHeight="1">
      <c r="A8304" s="24">
        <v>8533100000</v>
      </c>
      <c r="B8304" s="25"/>
      <c r="C8304" s="26"/>
      <c r="D8304" s="27"/>
      <c r="E8304" s="27" t="s">
        <v>8423</v>
      </c>
      <c r="F8304" s="27" t="s">
        <v>14191</v>
      </c>
      <c r="G8304" s="28" t="s">
        <v>173</v>
      </c>
      <c r="H8304" s="27" t="s">
        <v>174</v>
      </c>
      <c r="I8304" s="118" t="s">
        <v>1699</v>
      </c>
      <c r="J8304" s="29">
        <v>1.8</v>
      </c>
      <c r="K8304" s="28" t="s">
        <v>162</v>
      </c>
      <c r="L8304" s="27" t="s">
        <v>272</v>
      </c>
      <c r="M8304" s="27" t="s">
        <v>164</v>
      </c>
      <c r="N8304" s="27" t="s">
        <v>18073</v>
      </c>
    </row>
    <row r="8305" spans="1:14" ht="16.5" customHeight="1">
      <c r="A8305" s="24">
        <v>8533100000</v>
      </c>
      <c r="B8305" s="25"/>
      <c r="C8305" s="26"/>
      <c r="D8305" s="27"/>
      <c r="E8305" s="27" t="s">
        <v>8423</v>
      </c>
      <c r="F8305" s="27" t="s">
        <v>14192</v>
      </c>
      <c r="G8305" s="28" t="s">
        <v>173</v>
      </c>
      <c r="H8305" s="27" t="s">
        <v>174</v>
      </c>
      <c r="I8305" s="118" t="s">
        <v>14193</v>
      </c>
      <c r="J8305" s="29">
        <v>1.65</v>
      </c>
      <c r="K8305" s="28" t="s">
        <v>162</v>
      </c>
      <c r="L8305" s="27" t="s">
        <v>272</v>
      </c>
      <c r="M8305" s="27" t="s">
        <v>164</v>
      </c>
      <c r="N8305" s="27" t="s">
        <v>272</v>
      </c>
    </row>
    <row r="8306" spans="1:14" ht="16.5" customHeight="1">
      <c r="A8306" s="24">
        <v>8533100000</v>
      </c>
      <c r="B8306" s="25"/>
      <c r="C8306" s="26"/>
      <c r="D8306" s="27"/>
      <c r="E8306" s="27" t="s">
        <v>8423</v>
      </c>
      <c r="F8306" s="27" t="s">
        <v>10974</v>
      </c>
      <c r="G8306" s="28" t="s">
        <v>173</v>
      </c>
      <c r="H8306" s="27" t="s">
        <v>174</v>
      </c>
      <c r="I8306" s="118" t="s">
        <v>10976</v>
      </c>
      <c r="J8306" s="29">
        <v>1.65</v>
      </c>
      <c r="K8306" s="28" t="s">
        <v>162</v>
      </c>
      <c r="L8306" s="27" t="s">
        <v>272</v>
      </c>
      <c r="M8306" s="27" t="s">
        <v>164</v>
      </c>
      <c r="N8306" s="27" t="s">
        <v>18073</v>
      </c>
    </row>
    <row r="8307" spans="1:14" ht="16.5" customHeight="1">
      <c r="A8307" s="24">
        <v>8533100000</v>
      </c>
      <c r="B8307" s="25"/>
      <c r="C8307" s="26"/>
      <c r="D8307" s="27"/>
      <c r="E8307" s="27" t="s">
        <v>8423</v>
      </c>
      <c r="F8307" s="27" t="s">
        <v>1700</v>
      </c>
      <c r="G8307" s="28" t="s">
        <v>173</v>
      </c>
      <c r="H8307" s="27" t="s">
        <v>174</v>
      </c>
      <c r="I8307" s="118" t="s">
        <v>1701</v>
      </c>
      <c r="J8307" s="29">
        <v>1.6</v>
      </c>
      <c r="K8307" s="28" t="s">
        <v>162</v>
      </c>
      <c r="L8307" s="27" t="s">
        <v>272</v>
      </c>
      <c r="M8307" s="27" t="s">
        <v>164</v>
      </c>
      <c r="N8307" s="27" t="s">
        <v>272</v>
      </c>
    </row>
    <row r="8308" spans="1:14" ht="16.5" customHeight="1">
      <c r="A8308" s="24">
        <v>8533100000</v>
      </c>
      <c r="B8308" s="25"/>
      <c r="C8308" s="26"/>
      <c r="D8308" s="27"/>
      <c r="E8308" s="27" t="s">
        <v>8423</v>
      </c>
      <c r="F8308" s="27" t="s">
        <v>14194</v>
      </c>
      <c r="G8308" s="28" t="s">
        <v>173</v>
      </c>
      <c r="H8308" s="27" t="s">
        <v>174</v>
      </c>
      <c r="I8308" s="118" t="s">
        <v>14195</v>
      </c>
      <c r="J8308" s="29">
        <v>2.4</v>
      </c>
      <c r="K8308" s="28" t="s">
        <v>162</v>
      </c>
      <c r="L8308" s="27" t="s">
        <v>272</v>
      </c>
      <c r="M8308" s="27" t="s">
        <v>164</v>
      </c>
      <c r="N8308" s="27" t="s">
        <v>272</v>
      </c>
    </row>
    <row r="8309" spans="1:14" ht="16.5" customHeight="1">
      <c r="A8309" s="24">
        <v>8533210000</v>
      </c>
      <c r="B8309" s="25"/>
      <c r="C8309" s="26"/>
      <c r="D8309" s="27"/>
      <c r="E8309" s="27" t="s">
        <v>14196</v>
      </c>
      <c r="F8309" s="27" t="s">
        <v>14197</v>
      </c>
      <c r="G8309" s="28" t="s">
        <v>297</v>
      </c>
      <c r="H8309" s="27" t="s">
        <v>298</v>
      </c>
      <c r="I8309" s="118" t="s">
        <v>9178</v>
      </c>
      <c r="J8309" s="29">
        <v>17.100000000000001</v>
      </c>
      <c r="K8309" s="28" t="s">
        <v>162</v>
      </c>
      <c r="L8309" s="27" t="s">
        <v>272</v>
      </c>
      <c r="M8309" s="27" t="s">
        <v>164</v>
      </c>
      <c r="N8309" s="27" t="s">
        <v>18073</v>
      </c>
    </row>
    <row r="8310" spans="1:14" ht="16.5" customHeight="1">
      <c r="A8310" s="24">
        <v>8536308000</v>
      </c>
      <c r="B8310" s="25"/>
      <c r="C8310" s="26">
        <v>0.1</v>
      </c>
      <c r="D8310" s="27"/>
      <c r="E8310" s="27" t="s">
        <v>7819</v>
      </c>
      <c r="F8310" s="27" t="s">
        <v>14198</v>
      </c>
      <c r="G8310" s="28" t="s">
        <v>173</v>
      </c>
      <c r="H8310" s="27" t="s">
        <v>174</v>
      </c>
      <c r="I8310" s="118" t="s">
        <v>14199</v>
      </c>
      <c r="J8310" s="29">
        <v>114.37</v>
      </c>
      <c r="K8310" s="28" t="s">
        <v>162</v>
      </c>
      <c r="L8310" s="27" t="s">
        <v>372</v>
      </c>
      <c r="M8310" s="27" t="s">
        <v>164</v>
      </c>
      <c r="N8310" s="27" t="s">
        <v>18395</v>
      </c>
    </row>
    <row r="8311" spans="1:14" ht="16.5" customHeight="1">
      <c r="A8311" s="24">
        <v>8536419000</v>
      </c>
      <c r="B8311" s="25"/>
      <c r="C8311" s="26">
        <v>0.08</v>
      </c>
      <c r="D8311" s="27"/>
      <c r="E8311" s="27" t="s">
        <v>14200</v>
      </c>
      <c r="F8311" s="27" t="s">
        <v>14201</v>
      </c>
      <c r="G8311" s="28" t="s">
        <v>173</v>
      </c>
      <c r="H8311" s="27" t="s">
        <v>174</v>
      </c>
      <c r="I8311" s="118" t="s">
        <v>14202</v>
      </c>
      <c r="J8311" s="29">
        <v>58.94</v>
      </c>
      <c r="K8311" s="28" t="s">
        <v>162</v>
      </c>
      <c r="L8311" s="27" t="s">
        <v>14203</v>
      </c>
      <c r="M8311" s="27" t="s">
        <v>164</v>
      </c>
      <c r="N8311" s="27" t="s">
        <v>14203</v>
      </c>
    </row>
    <row r="8312" spans="1:14" ht="16.5" customHeight="1">
      <c r="A8312" s="24">
        <v>8541100009</v>
      </c>
      <c r="B8312" s="25"/>
      <c r="C8312" s="26"/>
      <c r="D8312" s="27"/>
      <c r="E8312" s="27" t="s">
        <v>11381</v>
      </c>
      <c r="F8312" s="27" t="s">
        <v>6590</v>
      </c>
      <c r="G8312" s="28" t="s">
        <v>173</v>
      </c>
      <c r="H8312" s="27" t="s">
        <v>174</v>
      </c>
      <c r="I8312" s="118" t="s">
        <v>6591</v>
      </c>
      <c r="J8312" s="29">
        <v>44.4</v>
      </c>
      <c r="K8312" s="28" t="s">
        <v>162</v>
      </c>
      <c r="L8312" s="27" t="s">
        <v>523</v>
      </c>
      <c r="M8312" s="27" t="s">
        <v>164</v>
      </c>
      <c r="N8312" s="27" t="s">
        <v>523</v>
      </c>
    </row>
    <row r="8313" spans="1:14" ht="16.5" customHeight="1">
      <c r="A8313" s="24">
        <v>8541100009</v>
      </c>
      <c r="B8313" s="25"/>
      <c r="C8313" s="26"/>
      <c r="D8313" s="27"/>
      <c r="E8313" s="27" t="s">
        <v>11381</v>
      </c>
      <c r="F8313" s="27" t="s">
        <v>3722</v>
      </c>
      <c r="G8313" s="28" t="s">
        <v>173</v>
      </c>
      <c r="H8313" s="27" t="s">
        <v>174</v>
      </c>
      <c r="I8313" s="118" t="s">
        <v>3723</v>
      </c>
      <c r="J8313" s="29">
        <v>12.54</v>
      </c>
      <c r="K8313" s="28" t="s">
        <v>162</v>
      </c>
      <c r="L8313" s="27" t="s">
        <v>8852</v>
      </c>
      <c r="M8313" s="27" t="s">
        <v>164</v>
      </c>
      <c r="N8313" s="27" t="s">
        <v>8852</v>
      </c>
    </row>
    <row r="8314" spans="1:14" ht="16.5" customHeight="1">
      <c r="A8314" s="24">
        <v>8541290000</v>
      </c>
      <c r="B8314" s="25"/>
      <c r="C8314" s="26"/>
      <c r="D8314" s="27"/>
      <c r="E8314" s="27" t="s">
        <v>10770</v>
      </c>
      <c r="F8314" s="27" t="s">
        <v>14204</v>
      </c>
      <c r="G8314" s="28" t="s">
        <v>355</v>
      </c>
      <c r="H8314" s="27" t="s">
        <v>356</v>
      </c>
      <c r="I8314" s="118" t="s">
        <v>14205</v>
      </c>
      <c r="J8314" s="29">
        <v>228.45</v>
      </c>
      <c r="K8314" s="28" t="s">
        <v>162</v>
      </c>
      <c r="L8314" s="27" t="s">
        <v>980</v>
      </c>
      <c r="M8314" s="27" t="s">
        <v>164</v>
      </c>
      <c r="N8314" s="27" t="s">
        <v>980</v>
      </c>
    </row>
    <row r="8315" spans="1:14" ht="16.5" customHeight="1">
      <c r="A8315" s="24">
        <v>8541290000</v>
      </c>
      <c r="B8315" s="25"/>
      <c r="C8315" s="26"/>
      <c r="D8315" s="27"/>
      <c r="E8315" s="27" t="s">
        <v>14206</v>
      </c>
      <c r="F8315" s="27" t="s">
        <v>2856</v>
      </c>
      <c r="G8315" s="28" t="s">
        <v>173</v>
      </c>
      <c r="H8315" s="27" t="s">
        <v>174</v>
      </c>
      <c r="I8315" s="118" t="s">
        <v>2857</v>
      </c>
      <c r="J8315" s="29">
        <v>0.6</v>
      </c>
      <c r="K8315" s="28" t="s">
        <v>162</v>
      </c>
      <c r="L8315" s="27" t="s">
        <v>10753</v>
      </c>
      <c r="M8315" s="27" t="s">
        <v>164</v>
      </c>
      <c r="N8315" s="27" t="s">
        <v>10753</v>
      </c>
    </row>
    <row r="8316" spans="1:14" ht="16.5" customHeight="1" thickBot="1">
      <c r="A8316" s="24">
        <v>8541290000</v>
      </c>
      <c r="B8316" s="25"/>
      <c r="C8316" s="26"/>
      <c r="D8316" s="27"/>
      <c r="E8316" s="27" t="s">
        <v>14206</v>
      </c>
      <c r="F8316" s="27" t="s">
        <v>3776</v>
      </c>
      <c r="G8316" s="28" t="s">
        <v>173</v>
      </c>
      <c r="H8316" s="27" t="s">
        <v>174</v>
      </c>
      <c r="I8316" s="118" t="s">
        <v>2156</v>
      </c>
      <c r="J8316" s="29">
        <v>20373.080000000002</v>
      </c>
      <c r="K8316" s="28" t="s">
        <v>162</v>
      </c>
      <c r="L8316" s="27" t="s">
        <v>446</v>
      </c>
      <c r="M8316" s="27" t="s">
        <v>164</v>
      </c>
      <c r="N8316" s="27" t="s">
        <v>416</v>
      </c>
    </row>
    <row r="8317" spans="1:14" ht="16.5" customHeight="1" thickTop="1" thickBot="1">
      <c r="A8317" s="30">
        <v>8542319010</v>
      </c>
      <c r="B8317" s="25"/>
      <c r="C8317" s="26"/>
      <c r="D8317" s="27"/>
      <c r="E8317" s="27" t="s">
        <v>2908</v>
      </c>
      <c r="F8317" s="27" t="s">
        <v>14207</v>
      </c>
      <c r="G8317" s="28" t="s">
        <v>173</v>
      </c>
      <c r="H8317" s="27" t="s">
        <v>174</v>
      </c>
      <c r="I8317" s="118" t="s">
        <v>14208</v>
      </c>
      <c r="J8317" s="29">
        <v>2452.4499999999998</v>
      </c>
      <c r="K8317" s="28" t="s">
        <v>162</v>
      </c>
      <c r="L8317" s="27" t="s">
        <v>9740</v>
      </c>
      <c r="M8317" s="27" t="s">
        <v>164</v>
      </c>
      <c r="N8317" s="27" t="s">
        <v>9740</v>
      </c>
    </row>
    <row r="8318" spans="1:14" ht="16.5" customHeight="1" thickTop="1" thickBot="1">
      <c r="A8318" s="30">
        <v>8542319010</v>
      </c>
      <c r="B8318" s="25"/>
      <c r="C8318" s="26"/>
      <c r="D8318" s="27"/>
      <c r="E8318" s="27" t="s">
        <v>2908</v>
      </c>
      <c r="F8318" s="27" t="s">
        <v>3789</v>
      </c>
      <c r="G8318" s="28" t="s">
        <v>173</v>
      </c>
      <c r="H8318" s="27" t="s">
        <v>174</v>
      </c>
      <c r="I8318" s="118" t="s">
        <v>3790</v>
      </c>
      <c r="J8318" s="29">
        <v>188.06</v>
      </c>
      <c r="K8318" s="28" t="s">
        <v>162</v>
      </c>
      <c r="L8318" s="27" t="s">
        <v>134</v>
      </c>
      <c r="M8318" s="27" t="s">
        <v>164</v>
      </c>
      <c r="N8318" s="27" t="s">
        <v>4101</v>
      </c>
    </row>
    <row r="8319" spans="1:14" ht="16.5" customHeight="1" thickTop="1" thickBot="1">
      <c r="A8319" s="30">
        <v>8542319010</v>
      </c>
      <c r="B8319" s="25"/>
      <c r="C8319" s="26"/>
      <c r="D8319" s="27"/>
      <c r="E8319" s="27" t="s">
        <v>2908</v>
      </c>
      <c r="F8319" s="27" t="s">
        <v>14209</v>
      </c>
      <c r="G8319" s="28" t="s">
        <v>173</v>
      </c>
      <c r="H8319" s="27" t="s">
        <v>174</v>
      </c>
      <c r="I8319" s="118" t="s">
        <v>4061</v>
      </c>
      <c r="J8319" s="29">
        <v>231.12</v>
      </c>
      <c r="K8319" s="28" t="s">
        <v>162</v>
      </c>
      <c r="L8319" s="27" t="s">
        <v>134</v>
      </c>
      <c r="M8319" s="27" t="s">
        <v>164</v>
      </c>
      <c r="N8319" s="27" t="s">
        <v>4101</v>
      </c>
    </row>
    <row r="8320" spans="1:14" ht="16.5" customHeight="1" thickTop="1" thickBot="1">
      <c r="A8320" s="30">
        <v>8542319010</v>
      </c>
      <c r="B8320" s="25"/>
      <c r="C8320" s="26"/>
      <c r="D8320" s="27"/>
      <c r="E8320" s="27" t="s">
        <v>2908</v>
      </c>
      <c r="F8320" s="27" t="s">
        <v>14210</v>
      </c>
      <c r="G8320" s="28" t="s">
        <v>227</v>
      </c>
      <c r="H8320" s="27" t="s">
        <v>228</v>
      </c>
      <c r="I8320" s="118" t="s">
        <v>4063</v>
      </c>
      <c r="J8320" s="29">
        <v>932.83</v>
      </c>
      <c r="K8320" s="28" t="s">
        <v>162</v>
      </c>
      <c r="L8320" s="27" t="s">
        <v>134</v>
      </c>
      <c r="M8320" s="27" t="s">
        <v>164</v>
      </c>
      <c r="N8320" s="27" t="s">
        <v>4101</v>
      </c>
    </row>
    <row r="8321" spans="1:14" ht="16.5" customHeight="1" thickTop="1" thickBot="1">
      <c r="A8321" s="30">
        <v>8542319010</v>
      </c>
      <c r="B8321" s="25"/>
      <c r="C8321" s="26"/>
      <c r="D8321" s="27"/>
      <c r="E8321" s="27" t="s">
        <v>2908</v>
      </c>
      <c r="F8321" s="27" t="s">
        <v>14211</v>
      </c>
      <c r="G8321" s="28" t="s">
        <v>173</v>
      </c>
      <c r="H8321" s="27" t="s">
        <v>174</v>
      </c>
      <c r="I8321" s="118" t="s">
        <v>14212</v>
      </c>
      <c r="J8321" s="29">
        <v>552.24</v>
      </c>
      <c r="K8321" s="28" t="s">
        <v>162</v>
      </c>
      <c r="L8321" s="27" t="s">
        <v>4101</v>
      </c>
      <c r="M8321" s="27" t="s">
        <v>164</v>
      </c>
      <c r="N8321" s="27" t="s">
        <v>4101</v>
      </c>
    </row>
    <row r="8322" spans="1:14" ht="16.5" customHeight="1" thickTop="1" thickBot="1">
      <c r="A8322" s="30">
        <v>8542319010</v>
      </c>
      <c r="B8322" s="25"/>
      <c r="C8322" s="26"/>
      <c r="D8322" s="27"/>
      <c r="E8322" s="27" t="s">
        <v>2908</v>
      </c>
      <c r="F8322" s="27" t="s">
        <v>14213</v>
      </c>
      <c r="G8322" s="28" t="s">
        <v>173</v>
      </c>
      <c r="H8322" s="27" t="s">
        <v>174</v>
      </c>
      <c r="I8322" s="118" t="s">
        <v>3452</v>
      </c>
      <c r="J8322" s="29">
        <v>1411.5</v>
      </c>
      <c r="K8322" s="28" t="s">
        <v>162</v>
      </c>
      <c r="L8322" s="27" t="s">
        <v>648</v>
      </c>
      <c r="M8322" s="27" t="s">
        <v>164</v>
      </c>
      <c r="N8322" s="27" t="s">
        <v>11042</v>
      </c>
    </row>
    <row r="8323" spans="1:14" ht="16.5" customHeight="1" thickTop="1" thickBot="1">
      <c r="A8323" s="30">
        <v>8542323100</v>
      </c>
      <c r="B8323" s="25"/>
      <c r="C8323" s="26"/>
      <c r="D8323" s="27"/>
      <c r="E8323" s="27" t="s">
        <v>14214</v>
      </c>
      <c r="F8323" s="27" t="s">
        <v>3837</v>
      </c>
      <c r="G8323" s="28" t="s">
        <v>173</v>
      </c>
      <c r="H8323" s="27" t="s">
        <v>174</v>
      </c>
      <c r="I8323" s="118" t="s">
        <v>3838</v>
      </c>
      <c r="J8323" s="29">
        <v>505.98</v>
      </c>
      <c r="K8323" s="28" t="s">
        <v>162</v>
      </c>
      <c r="L8323" s="27" t="s">
        <v>639</v>
      </c>
      <c r="M8323" s="27" t="s">
        <v>164</v>
      </c>
      <c r="N8323" s="27" t="s">
        <v>18378</v>
      </c>
    </row>
    <row r="8324" spans="1:14" ht="16.5" customHeight="1" thickTop="1" thickBot="1">
      <c r="A8324" s="30">
        <v>8542323100</v>
      </c>
      <c r="B8324" s="25"/>
      <c r="C8324" s="26"/>
      <c r="D8324" s="27"/>
      <c r="E8324" s="27" t="s">
        <v>14214</v>
      </c>
      <c r="F8324" s="27" t="s">
        <v>14215</v>
      </c>
      <c r="G8324" s="28" t="s">
        <v>173</v>
      </c>
      <c r="H8324" s="27" t="s">
        <v>174</v>
      </c>
      <c r="I8324" s="118" t="s">
        <v>14216</v>
      </c>
      <c r="J8324" s="29">
        <v>447.76</v>
      </c>
      <c r="K8324" s="28" t="s">
        <v>162</v>
      </c>
      <c r="L8324" s="27" t="s">
        <v>8306</v>
      </c>
      <c r="M8324" s="27" t="s">
        <v>164</v>
      </c>
      <c r="N8324" s="27" t="s">
        <v>8306</v>
      </c>
    </row>
    <row r="8325" spans="1:14" ht="16.5" customHeight="1" thickTop="1" thickBot="1">
      <c r="A8325" s="30">
        <v>8542339000</v>
      </c>
      <c r="B8325" s="25"/>
      <c r="C8325" s="26"/>
      <c r="D8325" s="27"/>
      <c r="E8325" s="27" t="s">
        <v>2943</v>
      </c>
      <c r="F8325" s="27" t="s">
        <v>14217</v>
      </c>
      <c r="G8325" s="28" t="s">
        <v>173</v>
      </c>
      <c r="H8325" s="27" t="s">
        <v>174</v>
      </c>
      <c r="I8325" s="118" t="s">
        <v>14218</v>
      </c>
      <c r="J8325" s="29">
        <v>1880.58</v>
      </c>
      <c r="K8325" s="28" t="s">
        <v>162</v>
      </c>
      <c r="L8325" s="27" t="s">
        <v>9740</v>
      </c>
      <c r="M8325" s="27" t="s">
        <v>164</v>
      </c>
      <c r="N8325" s="27" t="s">
        <v>9740</v>
      </c>
    </row>
    <row r="8326" spans="1:14" ht="16.5" customHeight="1" thickTop="1" thickBot="1">
      <c r="A8326" s="30">
        <v>8542339000</v>
      </c>
      <c r="B8326" s="25"/>
      <c r="C8326" s="26"/>
      <c r="D8326" s="27"/>
      <c r="E8326" s="27" t="s">
        <v>2943</v>
      </c>
      <c r="F8326" s="27" t="s">
        <v>3855</v>
      </c>
      <c r="G8326" s="28" t="s">
        <v>173</v>
      </c>
      <c r="H8326" s="27" t="s">
        <v>174</v>
      </c>
      <c r="I8326" s="118" t="s">
        <v>3856</v>
      </c>
      <c r="J8326" s="29">
        <v>613.44000000000005</v>
      </c>
      <c r="K8326" s="28" t="s">
        <v>162</v>
      </c>
      <c r="L8326" s="27" t="s">
        <v>648</v>
      </c>
      <c r="M8326" s="27" t="s">
        <v>164</v>
      </c>
      <c r="N8326" s="27" t="s">
        <v>11042</v>
      </c>
    </row>
    <row r="8327" spans="1:14" ht="16.5" customHeight="1" thickTop="1" thickBot="1">
      <c r="A8327" s="30">
        <v>8542339000</v>
      </c>
      <c r="B8327" s="25"/>
      <c r="C8327" s="26"/>
      <c r="D8327" s="27"/>
      <c r="E8327" s="27" t="s">
        <v>2943</v>
      </c>
      <c r="F8327" s="27" t="s">
        <v>3853</v>
      </c>
      <c r="G8327" s="28" t="s">
        <v>173</v>
      </c>
      <c r="H8327" s="27" t="s">
        <v>174</v>
      </c>
      <c r="I8327" s="118" t="s">
        <v>3854</v>
      </c>
      <c r="J8327" s="29">
        <v>3447.73</v>
      </c>
      <c r="K8327" s="28" t="s">
        <v>162</v>
      </c>
      <c r="L8327" s="27" t="s">
        <v>648</v>
      </c>
      <c r="M8327" s="27" t="s">
        <v>164</v>
      </c>
      <c r="N8327" s="27" t="s">
        <v>11042</v>
      </c>
    </row>
    <row r="8328" spans="1:14" ht="16.5" customHeight="1" thickTop="1" thickBot="1">
      <c r="A8328" s="30">
        <v>8542399010</v>
      </c>
      <c r="B8328" s="25"/>
      <c r="C8328" s="26"/>
      <c r="D8328" s="27"/>
      <c r="E8328" s="27" t="s">
        <v>14144</v>
      </c>
      <c r="F8328" s="27" t="s">
        <v>10016</v>
      </c>
      <c r="G8328" s="28" t="s">
        <v>173</v>
      </c>
      <c r="H8328" s="27" t="s">
        <v>174</v>
      </c>
      <c r="I8328" s="118" t="s">
        <v>10017</v>
      </c>
      <c r="J8328" s="29">
        <v>10.35</v>
      </c>
      <c r="K8328" s="28" t="s">
        <v>162</v>
      </c>
      <c r="L8328" s="27" t="s">
        <v>520</v>
      </c>
      <c r="M8328" s="27" t="s">
        <v>164</v>
      </c>
      <c r="N8328" s="27" t="s">
        <v>520</v>
      </c>
    </row>
    <row r="8329" spans="1:14" ht="16.5" customHeight="1" thickTop="1" thickBot="1">
      <c r="A8329" s="30">
        <v>8542399010</v>
      </c>
      <c r="B8329" s="25"/>
      <c r="C8329" s="26"/>
      <c r="D8329" s="27"/>
      <c r="E8329" s="27" t="s">
        <v>2697</v>
      </c>
      <c r="F8329" s="27" t="s">
        <v>14219</v>
      </c>
      <c r="G8329" s="28" t="s">
        <v>173</v>
      </c>
      <c r="H8329" s="27" t="s">
        <v>174</v>
      </c>
      <c r="I8329" s="118" t="s">
        <v>14220</v>
      </c>
      <c r="J8329" s="29">
        <v>106</v>
      </c>
      <c r="K8329" s="28" t="s">
        <v>162</v>
      </c>
      <c r="L8329" s="27" t="s">
        <v>4101</v>
      </c>
      <c r="M8329" s="27" t="s">
        <v>164</v>
      </c>
      <c r="N8329" s="27" t="s">
        <v>4101</v>
      </c>
    </row>
    <row r="8330" spans="1:14" ht="16.5" customHeight="1" thickTop="1" thickBot="1">
      <c r="A8330" s="30">
        <v>8542399010</v>
      </c>
      <c r="B8330" s="25"/>
      <c r="C8330" s="26"/>
      <c r="D8330" s="27"/>
      <c r="E8330" s="27" t="s">
        <v>14221</v>
      </c>
      <c r="F8330" s="27" t="s">
        <v>3333</v>
      </c>
      <c r="G8330" s="28" t="s">
        <v>173</v>
      </c>
      <c r="H8330" s="27" t="s">
        <v>174</v>
      </c>
      <c r="I8330" s="118" t="s">
        <v>3334</v>
      </c>
      <c r="J8330" s="29">
        <v>124.44</v>
      </c>
      <c r="K8330" s="28" t="s">
        <v>162</v>
      </c>
      <c r="L8330" s="27" t="s">
        <v>1377</v>
      </c>
      <c r="M8330" s="27" t="s">
        <v>164</v>
      </c>
      <c r="N8330" s="27" t="s">
        <v>18136</v>
      </c>
    </row>
    <row r="8331" spans="1:14" ht="16.5" customHeight="1" thickTop="1" thickBot="1">
      <c r="A8331" s="30">
        <v>8542399010</v>
      </c>
      <c r="B8331" s="25"/>
      <c r="C8331" s="26"/>
      <c r="D8331" s="27"/>
      <c r="E8331" s="27" t="s">
        <v>13526</v>
      </c>
      <c r="F8331" s="27" t="s">
        <v>9881</v>
      </c>
      <c r="G8331" s="28" t="s">
        <v>173</v>
      </c>
      <c r="H8331" s="27" t="s">
        <v>174</v>
      </c>
      <c r="I8331" s="118" t="s">
        <v>5965</v>
      </c>
      <c r="J8331" s="29">
        <v>1.04</v>
      </c>
      <c r="K8331" s="28" t="s">
        <v>162</v>
      </c>
      <c r="L8331" s="27" t="s">
        <v>4101</v>
      </c>
      <c r="M8331" s="27" t="s">
        <v>5965</v>
      </c>
      <c r="N8331" s="27" t="s">
        <v>4101</v>
      </c>
    </row>
    <row r="8332" spans="1:14" ht="16.5" customHeight="1" thickTop="1" thickBot="1">
      <c r="A8332" s="30">
        <v>8542399010</v>
      </c>
      <c r="B8332" s="25"/>
      <c r="C8332" s="26"/>
      <c r="D8332" s="27"/>
      <c r="E8332" s="27" t="s">
        <v>5066</v>
      </c>
      <c r="F8332" s="27" t="s">
        <v>3918</v>
      </c>
      <c r="G8332" s="28" t="s">
        <v>173</v>
      </c>
      <c r="H8332" s="27" t="s">
        <v>174</v>
      </c>
      <c r="I8332" s="118" t="s">
        <v>3919</v>
      </c>
      <c r="J8332" s="29">
        <v>31.34</v>
      </c>
      <c r="K8332" s="28" t="s">
        <v>162</v>
      </c>
      <c r="L8332" s="27" t="s">
        <v>134</v>
      </c>
      <c r="M8332" s="27" t="s">
        <v>164</v>
      </c>
      <c r="N8332" s="27" t="s">
        <v>4101</v>
      </c>
    </row>
    <row r="8333" spans="1:14" ht="16.5" customHeight="1" thickTop="1">
      <c r="A8333" s="24">
        <v>8504409100</v>
      </c>
      <c r="B8333" s="25"/>
      <c r="C8333" s="26"/>
      <c r="D8333" s="27"/>
      <c r="E8333" s="27" t="s">
        <v>4166</v>
      </c>
      <c r="F8333" s="27" t="s">
        <v>8333</v>
      </c>
      <c r="G8333" s="28" t="s">
        <v>173</v>
      </c>
      <c r="H8333" s="27" t="s">
        <v>174</v>
      </c>
      <c r="I8333" s="118" t="s">
        <v>8334</v>
      </c>
      <c r="J8333" s="29">
        <v>40.81</v>
      </c>
      <c r="K8333" s="28" t="s">
        <v>162</v>
      </c>
      <c r="L8333" s="27" t="s">
        <v>212</v>
      </c>
      <c r="M8333" s="27" t="s">
        <v>164</v>
      </c>
      <c r="N8333" s="27" t="s">
        <v>18065</v>
      </c>
    </row>
    <row r="8334" spans="1:14" ht="16.5" customHeight="1">
      <c r="A8334" s="24">
        <v>8504901100</v>
      </c>
      <c r="B8334" s="25"/>
      <c r="C8334" s="26"/>
      <c r="D8334" s="27"/>
      <c r="E8334" s="27" t="s">
        <v>1235</v>
      </c>
      <c r="F8334" s="27" t="s">
        <v>741</v>
      </c>
      <c r="G8334" s="28" t="s">
        <v>259</v>
      </c>
      <c r="H8334" s="27" t="s">
        <v>260</v>
      </c>
      <c r="I8334" s="118" t="s">
        <v>742</v>
      </c>
      <c r="J8334" s="29">
        <v>11.31</v>
      </c>
      <c r="K8334" s="28" t="s">
        <v>162</v>
      </c>
      <c r="L8334" s="27" t="s">
        <v>42</v>
      </c>
      <c r="M8334" s="27" t="s">
        <v>164</v>
      </c>
      <c r="N8334" s="27" t="s">
        <v>18077</v>
      </c>
    </row>
    <row r="8335" spans="1:14" ht="16.5" customHeight="1">
      <c r="A8335" s="24">
        <v>8532210000</v>
      </c>
      <c r="B8335" s="25"/>
      <c r="C8335" s="26"/>
      <c r="D8335" s="27"/>
      <c r="E8335" s="27" t="s">
        <v>9759</v>
      </c>
      <c r="F8335" s="27" t="s">
        <v>14222</v>
      </c>
      <c r="G8335" s="28" t="s">
        <v>311</v>
      </c>
      <c r="H8335" s="27" t="s">
        <v>312</v>
      </c>
      <c r="I8335" s="118" t="s">
        <v>9600</v>
      </c>
      <c r="J8335" s="29">
        <v>34.24</v>
      </c>
      <c r="K8335" s="28" t="s">
        <v>162</v>
      </c>
      <c r="L8335" s="27" t="s">
        <v>265</v>
      </c>
      <c r="M8335" s="27" t="s">
        <v>164</v>
      </c>
      <c r="N8335" s="27" t="s">
        <v>9360</v>
      </c>
    </row>
    <row r="8336" spans="1:14" ht="16.5" customHeight="1">
      <c r="A8336" s="24">
        <v>8532220000</v>
      </c>
      <c r="B8336" s="25"/>
      <c r="C8336" s="26"/>
      <c r="D8336" s="27"/>
      <c r="E8336" s="27" t="s">
        <v>1602</v>
      </c>
      <c r="F8336" s="27" t="s">
        <v>7650</v>
      </c>
      <c r="G8336" s="28" t="s">
        <v>173</v>
      </c>
      <c r="H8336" s="27" t="s">
        <v>174</v>
      </c>
      <c r="I8336" s="118" t="s">
        <v>6719</v>
      </c>
      <c r="J8336" s="29">
        <v>1325.82</v>
      </c>
      <c r="K8336" s="28" t="s">
        <v>162</v>
      </c>
      <c r="L8336" s="27" t="s">
        <v>344</v>
      </c>
      <c r="M8336" s="27" t="s">
        <v>164</v>
      </c>
      <c r="N8336" s="27" t="s">
        <v>9113</v>
      </c>
    </row>
    <row r="8337" spans="1:14" ht="16.5" customHeight="1">
      <c r="A8337" s="24">
        <v>8532220000</v>
      </c>
      <c r="B8337" s="25"/>
      <c r="C8337" s="26"/>
      <c r="D8337" s="27"/>
      <c r="E8337" s="27" t="s">
        <v>1602</v>
      </c>
      <c r="F8337" s="27" t="s">
        <v>4260</v>
      </c>
      <c r="G8337" s="28" t="s">
        <v>282</v>
      </c>
      <c r="H8337" s="27" t="s">
        <v>283</v>
      </c>
      <c r="I8337" s="118" t="s">
        <v>4261</v>
      </c>
      <c r="J8337" s="29">
        <v>1647.72</v>
      </c>
      <c r="K8337" s="28" t="s">
        <v>162</v>
      </c>
      <c r="L8337" s="27" t="s">
        <v>7267</v>
      </c>
      <c r="M8337" s="27" t="s">
        <v>164</v>
      </c>
      <c r="N8337" s="27" t="s">
        <v>18299</v>
      </c>
    </row>
    <row r="8338" spans="1:14" ht="16.5" customHeight="1">
      <c r="A8338" s="24">
        <v>8532220000</v>
      </c>
      <c r="B8338" s="25"/>
      <c r="C8338" s="26"/>
      <c r="D8338" s="27"/>
      <c r="E8338" s="27" t="s">
        <v>1602</v>
      </c>
      <c r="F8338" s="27" t="s">
        <v>267</v>
      </c>
      <c r="G8338" s="28" t="s">
        <v>282</v>
      </c>
      <c r="H8338" s="27" t="s">
        <v>283</v>
      </c>
      <c r="I8338" s="118" t="s">
        <v>268</v>
      </c>
      <c r="J8338" s="29">
        <v>89.7</v>
      </c>
      <c r="K8338" s="28" t="s">
        <v>162</v>
      </c>
      <c r="L8338" s="27" t="s">
        <v>269</v>
      </c>
      <c r="M8338" s="27" t="s">
        <v>164</v>
      </c>
      <c r="N8338" s="27" t="s">
        <v>18072</v>
      </c>
    </row>
    <row r="8339" spans="1:14" ht="16.5" customHeight="1">
      <c r="A8339" s="24">
        <v>8532220000</v>
      </c>
      <c r="B8339" s="25"/>
      <c r="C8339" s="26"/>
      <c r="D8339" s="27"/>
      <c r="E8339" s="27" t="s">
        <v>1602</v>
      </c>
      <c r="F8339" s="27" t="s">
        <v>14223</v>
      </c>
      <c r="G8339" s="28" t="s">
        <v>297</v>
      </c>
      <c r="H8339" s="27" t="s">
        <v>298</v>
      </c>
      <c r="I8339" s="118" t="s">
        <v>14224</v>
      </c>
      <c r="J8339" s="29">
        <v>34.68</v>
      </c>
      <c r="K8339" s="28" t="s">
        <v>162</v>
      </c>
      <c r="L8339" s="27" t="s">
        <v>285</v>
      </c>
      <c r="M8339" s="27" t="s">
        <v>164</v>
      </c>
      <c r="N8339" s="27" t="s">
        <v>18075</v>
      </c>
    </row>
    <row r="8340" spans="1:14" ht="16.5" customHeight="1">
      <c r="A8340" s="24">
        <v>8532240000</v>
      </c>
      <c r="B8340" s="25"/>
      <c r="C8340" s="26"/>
      <c r="D8340" s="27"/>
      <c r="E8340" s="27" t="s">
        <v>9647</v>
      </c>
      <c r="F8340" s="27" t="s">
        <v>3528</v>
      </c>
      <c r="G8340" s="28" t="s">
        <v>377</v>
      </c>
      <c r="H8340" s="27" t="s">
        <v>378</v>
      </c>
      <c r="I8340" s="118" t="s">
        <v>3529</v>
      </c>
      <c r="J8340" s="29">
        <v>1900</v>
      </c>
      <c r="K8340" s="28" t="s">
        <v>162</v>
      </c>
      <c r="L8340" s="27" t="s">
        <v>250</v>
      </c>
      <c r="M8340" s="27" t="s">
        <v>164</v>
      </c>
      <c r="N8340" s="27" t="s">
        <v>18071</v>
      </c>
    </row>
    <row r="8341" spans="1:14" ht="16.5" customHeight="1">
      <c r="A8341" s="24">
        <v>8532250000</v>
      </c>
      <c r="B8341" s="25"/>
      <c r="C8341" s="26"/>
      <c r="D8341" s="27"/>
      <c r="E8341" s="27" t="s">
        <v>11647</v>
      </c>
      <c r="F8341" s="27" t="s">
        <v>7302</v>
      </c>
      <c r="G8341" s="28" t="s">
        <v>347</v>
      </c>
      <c r="H8341" s="27" t="s">
        <v>348</v>
      </c>
      <c r="I8341" s="118" t="s">
        <v>7303</v>
      </c>
      <c r="J8341" s="29">
        <v>111.54</v>
      </c>
      <c r="K8341" s="28" t="s">
        <v>162</v>
      </c>
      <c r="L8341" s="27" t="s">
        <v>344</v>
      </c>
      <c r="M8341" s="27" t="s">
        <v>164</v>
      </c>
      <c r="N8341" s="27" t="s">
        <v>9113</v>
      </c>
    </row>
    <row r="8342" spans="1:14" ht="16.5" customHeight="1">
      <c r="A8342" s="24">
        <v>8532250000</v>
      </c>
      <c r="B8342" s="25"/>
      <c r="C8342" s="26"/>
      <c r="D8342" s="27"/>
      <c r="E8342" s="27" t="s">
        <v>14225</v>
      </c>
      <c r="F8342" s="27" t="s">
        <v>9907</v>
      </c>
      <c r="G8342" s="28" t="s">
        <v>9908</v>
      </c>
      <c r="H8342" s="27" t="s">
        <v>9909</v>
      </c>
      <c r="I8342" s="118" t="s">
        <v>9910</v>
      </c>
      <c r="J8342" s="29">
        <v>62.28</v>
      </c>
      <c r="K8342" s="28" t="s">
        <v>162</v>
      </c>
      <c r="L8342" s="27" t="s">
        <v>236</v>
      </c>
      <c r="M8342" s="27" t="s">
        <v>164</v>
      </c>
      <c r="N8342" s="27" t="s">
        <v>18068</v>
      </c>
    </row>
    <row r="8343" spans="1:14" ht="16.5" customHeight="1">
      <c r="A8343" s="24">
        <v>8533100000</v>
      </c>
      <c r="B8343" s="25"/>
      <c r="C8343" s="26"/>
      <c r="D8343" s="27"/>
      <c r="E8343" s="27" t="s">
        <v>375</v>
      </c>
      <c r="F8343" s="27" t="s">
        <v>14226</v>
      </c>
      <c r="G8343" s="28" t="s">
        <v>377</v>
      </c>
      <c r="H8343" s="27" t="s">
        <v>378</v>
      </c>
      <c r="I8343" s="118" t="s">
        <v>14227</v>
      </c>
      <c r="J8343" s="29">
        <v>2520</v>
      </c>
      <c r="K8343" s="28" t="s">
        <v>162</v>
      </c>
      <c r="L8343" s="27" t="s">
        <v>250</v>
      </c>
      <c r="M8343" s="27" t="s">
        <v>164</v>
      </c>
      <c r="N8343" s="27" t="s">
        <v>18071</v>
      </c>
    </row>
    <row r="8344" spans="1:14" ht="16.5" customHeight="1">
      <c r="A8344" s="24">
        <v>8536693000</v>
      </c>
      <c r="B8344" s="25"/>
      <c r="C8344" s="26"/>
      <c r="D8344" s="27"/>
      <c r="E8344" s="27" t="s">
        <v>14228</v>
      </c>
      <c r="F8344" s="27" t="s">
        <v>6757</v>
      </c>
      <c r="G8344" s="28" t="s">
        <v>173</v>
      </c>
      <c r="H8344" s="27" t="s">
        <v>174</v>
      </c>
      <c r="I8344" s="118" t="s">
        <v>6758</v>
      </c>
      <c r="J8344" s="29">
        <v>13.76</v>
      </c>
      <c r="K8344" s="28" t="s">
        <v>162</v>
      </c>
      <c r="L8344" s="27" t="s">
        <v>440</v>
      </c>
      <c r="M8344" s="27" t="s">
        <v>164</v>
      </c>
      <c r="N8344" s="27" t="s">
        <v>440</v>
      </c>
    </row>
    <row r="8345" spans="1:14" ht="16.5" customHeight="1">
      <c r="A8345" s="24">
        <v>8536693000</v>
      </c>
      <c r="B8345" s="25"/>
      <c r="C8345" s="26"/>
      <c r="D8345" s="27"/>
      <c r="E8345" s="27" t="s">
        <v>14228</v>
      </c>
      <c r="F8345" s="27" t="s">
        <v>14229</v>
      </c>
      <c r="G8345" s="28" t="s">
        <v>173</v>
      </c>
      <c r="H8345" s="27" t="s">
        <v>174</v>
      </c>
      <c r="I8345" s="118" t="s">
        <v>14230</v>
      </c>
      <c r="J8345" s="29">
        <v>142.69999999999999</v>
      </c>
      <c r="K8345" s="28" t="s">
        <v>162</v>
      </c>
      <c r="L8345" s="27" t="s">
        <v>443</v>
      </c>
      <c r="M8345" s="27" t="s">
        <v>164</v>
      </c>
      <c r="N8345" s="27" t="s">
        <v>18084</v>
      </c>
    </row>
    <row r="8346" spans="1:14" ht="16.5" customHeight="1">
      <c r="A8346" s="24">
        <v>8536693000</v>
      </c>
      <c r="B8346" s="25"/>
      <c r="C8346" s="26"/>
      <c r="D8346" s="27"/>
      <c r="E8346" s="27" t="s">
        <v>12533</v>
      </c>
      <c r="F8346" s="27" t="s">
        <v>14231</v>
      </c>
      <c r="G8346" s="28" t="s">
        <v>347</v>
      </c>
      <c r="H8346" s="27" t="s">
        <v>348</v>
      </c>
      <c r="I8346" s="118" t="s">
        <v>14232</v>
      </c>
      <c r="J8346" s="29">
        <v>107.6</v>
      </c>
      <c r="K8346" s="28" t="s">
        <v>162</v>
      </c>
      <c r="L8346" s="27" t="s">
        <v>428</v>
      </c>
      <c r="M8346" s="27" t="s">
        <v>164</v>
      </c>
      <c r="N8346" s="27" t="s">
        <v>13387</v>
      </c>
    </row>
    <row r="8347" spans="1:14" ht="16.5" customHeight="1">
      <c r="A8347" s="24">
        <v>8536693000</v>
      </c>
      <c r="B8347" s="25"/>
      <c r="C8347" s="26"/>
      <c r="D8347" s="27"/>
      <c r="E8347" s="27" t="s">
        <v>10204</v>
      </c>
      <c r="F8347" s="27" t="s">
        <v>14233</v>
      </c>
      <c r="G8347" s="28" t="s">
        <v>201</v>
      </c>
      <c r="H8347" s="27" t="s">
        <v>202</v>
      </c>
      <c r="I8347" s="118" t="s">
        <v>14234</v>
      </c>
      <c r="J8347" s="29">
        <v>1890.67</v>
      </c>
      <c r="K8347" s="28" t="s">
        <v>162</v>
      </c>
      <c r="L8347" s="27" t="s">
        <v>503</v>
      </c>
      <c r="M8347" s="27" t="s">
        <v>164</v>
      </c>
      <c r="N8347" s="27" t="s">
        <v>18089</v>
      </c>
    </row>
    <row r="8348" spans="1:14" ht="16.5" customHeight="1">
      <c r="A8348" s="24">
        <v>8536693000</v>
      </c>
      <c r="B8348" s="25"/>
      <c r="C8348" s="26"/>
      <c r="D8348" s="27"/>
      <c r="E8348" s="27" t="s">
        <v>14235</v>
      </c>
      <c r="F8348" s="27" t="s">
        <v>14236</v>
      </c>
      <c r="G8348" s="28" t="s">
        <v>233</v>
      </c>
      <c r="H8348" s="27" t="s">
        <v>234</v>
      </c>
      <c r="I8348" s="118" t="s">
        <v>14237</v>
      </c>
      <c r="J8348" s="29">
        <v>30</v>
      </c>
      <c r="K8348" s="28" t="s">
        <v>162</v>
      </c>
      <c r="L8348" s="27" t="s">
        <v>440</v>
      </c>
      <c r="M8348" s="27" t="s">
        <v>164</v>
      </c>
      <c r="N8348" s="27" t="s">
        <v>440</v>
      </c>
    </row>
    <row r="8349" spans="1:14" ht="16.5" customHeight="1">
      <c r="A8349" s="24">
        <v>8541100009</v>
      </c>
      <c r="B8349" s="25"/>
      <c r="C8349" s="26"/>
      <c r="D8349" s="27"/>
      <c r="E8349" s="27" t="s">
        <v>14238</v>
      </c>
      <c r="F8349" s="27" t="s">
        <v>14239</v>
      </c>
      <c r="G8349" s="28" t="s">
        <v>173</v>
      </c>
      <c r="H8349" s="27" t="s">
        <v>174</v>
      </c>
      <c r="I8349" s="118" t="s">
        <v>14240</v>
      </c>
      <c r="J8349" s="29">
        <v>3.78</v>
      </c>
      <c r="K8349" s="28" t="s">
        <v>162</v>
      </c>
      <c r="L8349" s="27" t="s">
        <v>250</v>
      </c>
      <c r="M8349" s="27" t="s">
        <v>164</v>
      </c>
      <c r="N8349" s="27" t="s">
        <v>18071</v>
      </c>
    </row>
    <row r="8350" spans="1:14" ht="16.5" customHeight="1">
      <c r="A8350" s="24">
        <v>8541100009</v>
      </c>
      <c r="B8350" s="25"/>
      <c r="C8350" s="26"/>
      <c r="D8350" s="27"/>
      <c r="E8350" s="27" t="s">
        <v>14238</v>
      </c>
      <c r="F8350" s="27" t="s">
        <v>14241</v>
      </c>
      <c r="G8350" s="28" t="s">
        <v>173</v>
      </c>
      <c r="H8350" s="27" t="s">
        <v>174</v>
      </c>
      <c r="I8350" s="118" t="s">
        <v>14242</v>
      </c>
      <c r="J8350" s="29">
        <v>7.54</v>
      </c>
      <c r="K8350" s="28" t="s">
        <v>162</v>
      </c>
      <c r="L8350" s="27" t="s">
        <v>520</v>
      </c>
      <c r="M8350" s="27" t="s">
        <v>164</v>
      </c>
      <c r="N8350" s="27" t="s">
        <v>18090</v>
      </c>
    </row>
    <row r="8351" spans="1:14" ht="16.5" customHeight="1">
      <c r="A8351" s="24">
        <v>8541100009</v>
      </c>
      <c r="B8351" s="25"/>
      <c r="C8351" s="26"/>
      <c r="D8351" s="27"/>
      <c r="E8351" s="27" t="s">
        <v>14238</v>
      </c>
      <c r="F8351" s="27" t="s">
        <v>14243</v>
      </c>
      <c r="G8351" s="28" t="s">
        <v>173</v>
      </c>
      <c r="H8351" s="27" t="s">
        <v>174</v>
      </c>
      <c r="I8351" s="118" t="s">
        <v>7388</v>
      </c>
      <c r="J8351" s="29">
        <v>8.16</v>
      </c>
      <c r="K8351" s="28" t="s">
        <v>162</v>
      </c>
      <c r="L8351" s="27" t="s">
        <v>250</v>
      </c>
      <c r="M8351" s="27" t="s">
        <v>164</v>
      </c>
      <c r="N8351" s="27" t="s">
        <v>18071</v>
      </c>
    </row>
    <row r="8352" spans="1:14" ht="16.5" customHeight="1">
      <c r="A8352" s="24">
        <v>8541100009</v>
      </c>
      <c r="B8352" s="25"/>
      <c r="C8352" s="26"/>
      <c r="D8352" s="27"/>
      <c r="E8352" s="27" t="s">
        <v>14238</v>
      </c>
      <c r="F8352" s="27" t="s">
        <v>4036</v>
      </c>
      <c r="G8352" s="28" t="s">
        <v>173</v>
      </c>
      <c r="H8352" s="27" t="s">
        <v>174</v>
      </c>
      <c r="I8352" s="118" t="s">
        <v>4037</v>
      </c>
      <c r="J8352" s="29">
        <v>79.5</v>
      </c>
      <c r="K8352" s="28" t="s">
        <v>162</v>
      </c>
      <c r="L8352" s="27" t="s">
        <v>250</v>
      </c>
      <c r="M8352" s="27" t="s">
        <v>164</v>
      </c>
      <c r="N8352" s="27" t="s">
        <v>18071</v>
      </c>
    </row>
    <row r="8353" spans="1:14" ht="16.5" customHeight="1">
      <c r="A8353" s="24">
        <v>8541100009</v>
      </c>
      <c r="B8353" s="25"/>
      <c r="C8353" s="26"/>
      <c r="D8353" s="27"/>
      <c r="E8353" s="27" t="s">
        <v>12559</v>
      </c>
      <c r="F8353" s="27" t="s">
        <v>2345</v>
      </c>
      <c r="G8353" s="28" t="s">
        <v>347</v>
      </c>
      <c r="H8353" s="27" t="s">
        <v>348</v>
      </c>
      <c r="I8353" s="118" t="s">
        <v>2346</v>
      </c>
      <c r="J8353" s="29">
        <v>11.4</v>
      </c>
      <c r="K8353" s="28" t="s">
        <v>162</v>
      </c>
      <c r="L8353" s="27" t="s">
        <v>250</v>
      </c>
      <c r="M8353" s="27" t="s">
        <v>164</v>
      </c>
      <c r="N8353" s="27" t="s">
        <v>18071</v>
      </c>
    </row>
    <row r="8354" spans="1:14" ht="16.5" customHeight="1" thickBot="1">
      <c r="A8354" s="24">
        <v>8541490000</v>
      </c>
      <c r="B8354" s="25"/>
      <c r="C8354" s="26"/>
      <c r="D8354" s="27"/>
      <c r="E8354" s="27" t="s">
        <v>14244</v>
      </c>
      <c r="F8354" s="27" t="s">
        <v>2568</v>
      </c>
      <c r="G8354" s="28" t="s">
        <v>227</v>
      </c>
      <c r="H8354" s="27" t="s">
        <v>228</v>
      </c>
      <c r="I8354" s="118" t="s">
        <v>2569</v>
      </c>
      <c r="J8354" s="29">
        <v>153.6</v>
      </c>
      <c r="K8354" s="28" t="s">
        <v>162</v>
      </c>
      <c r="L8354" s="27" t="s">
        <v>246</v>
      </c>
      <c r="M8354" s="27" t="s">
        <v>164</v>
      </c>
      <c r="N8354" s="27" t="s">
        <v>18070</v>
      </c>
    </row>
    <row r="8355" spans="1:14" ht="16.5" customHeight="1" thickTop="1" thickBot="1">
      <c r="A8355" s="30">
        <v>8542319010</v>
      </c>
      <c r="B8355" s="25"/>
      <c r="C8355" s="26"/>
      <c r="D8355" s="27"/>
      <c r="E8355" s="27" t="s">
        <v>14245</v>
      </c>
      <c r="F8355" s="27" t="s">
        <v>14246</v>
      </c>
      <c r="G8355" s="28" t="s">
        <v>159</v>
      </c>
      <c r="H8355" s="27" t="s">
        <v>160</v>
      </c>
      <c r="I8355" s="118" t="s">
        <v>2362</v>
      </c>
      <c r="J8355" s="29">
        <v>113.15</v>
      </c>
      <c r="K8355" s="28" t="s">
        <v>162</v>
      </c>
      <c r="L8355" s="27" t="s">
        <v>614</v>
      </c>
      <c r="M8355" s="27" t="s">
        <v>164</v>
      </c>
      <c r="N8355" s="27" t="s">
        <v>18096</v>
      </c>
    </row>
    <row r="8356" spans="1:14" ht="16.5" customHeight="1" thickTop="1" thickBot="1">
      <c r="A8356" s="30">
        <v>8542399010</v>
      </c>
      <c r="B8356" s="25"/>
      <c r="C8356" s="26"/>
      <c r="D8356" s="27"/>
      <c r="E8356" s="27" t="s">
        <v>4131</v>
      </c>
      <c r="F8356" s="27" t="s">
        <v>14247</v>
      </c>
      <c r="G8356" s="28" t="s">
        <v>297</v>
      </c>
      <c r="H8356" s="27" t="s">
        <v>298</v>
      </c>
      <c r="I8356" s="118" t="s">
        <v>14248</v>
      </c>
      <c r="J8356" s="29">
        <v>8329.34</v>
      </c>
      <c r="K8356" s="28" t="s">
        <v>162</v>
      </c>
      <c r="L8356" s="27" t="s">
        <v>648</v>
      </c>
      <c r="M8356" s="27" t="s">
        <v>164</v>
      </c>
      <c r="N8356" s="27" t="s">
        <v>11042</v>
      </c>
    </row>
    <row r="8357" spans="1:14" ht="16.5" customHeight="1" thickTop="1" thickBot="1">
      <c r="A8357" s="32">
        <v>9030331000</v>
      </c>
      <c r="B8357" s="25"/>
      <c r="C8357" s="26">
        <v>0.05</v>
      </c>
      <c r="D8357" s="27"/>
      <c r="E8357" s="27" t="s">
        <v>14249</v>
      </c>
      <c r="F8357" s="27" t="s">
        <v>14250</v>
      </c>
      <c r="G8357" s="28" t="s">
        <v>173</v>
      </c>
      <c r="H8357" s="27" t="s">
        <v>174</v>
      </c>
      <c r="I8357" s="118" t="s">
        <v>14251</v>
      </c>
      <c r="J8357" s="29">
        <v>142.08000000000001</v>
      </c>
      <c r="K8357" s="28" t="s">
        <v>162</v>
      </c>
      <c r="L8357" s="27" t="s">
        <v>5170</v>
      </c>
      <c r="M8357" s="27" t="s">
        <v>164</v>
      </c>
      <c r="N8357" s="27" t="s">
        <v>18289</v>
      </c>
    </row>
    <row r="8358" spans="1:14" ht="16.5" customHeight="1" thickTop="1" thickBot="1">
      <c r="A8358" s="30">
        <v>8542399010</v>
      </c>
      <c r="B8358" s="25"/>
      <c r="C8358" s="26"/>
      <c r="D8358" s="27"/>
      <c r="E8358" s="27" t="s">
        <v>675</v>
      </c>
      <c r="F8358" s="27" t="s">
        <v>14252</v>
      </c>
      <c r="G8358" s="28" t="s">
        <v>355</v>
      </c>
      <c r="H8358" s="27" t="s">
        <v>356</v>
      </c>
      <c r="I8358" s="118" t="s">
        <v>14253</v>
      </c>
      <c r="J8358" s="29">
        <v>89713</v>
      </c>
      <c r="K8358" s="28" t="s">
        <v>176</v>
      </c>
      <c r="L8358" s="27" t="s">
        <v>14254</v>
      </c>
      <c r="M8358" s="27" t="s">
        <v>164</v>
      </c>
      <c r="N8358" s="27" t="s">
        <v>14254</v>
      </c>
    </row>
    <row r="8359" spans="1:14" ht="16.5" customHeight="1" thickTop="1" thickBot="1">
      <c r="A8359" s="30">
        <v>8542399010</v>
      </c>
      <c r="B8359" s="25"/>
      <c r="C8359" s="26"/>
      <c r="D8359" s="27"/>
      <c r="E8359" s="27" t="s">
        <v>675</v>
      </c>
      <c r="F8359" s="27" t="s">
        <v>14255</v>
      </c>
      <c r="G8359" s="28" t="s">
        <v>355</v>
      </c>
      <c r="H8359" s="27" t="s">
        <v>356</v>
      </c>
      <c r="I8359" s="118" t="s">
        <v>5825</v>
      </c>
      <c r="J8359" s="29">
        <v>200129</v>
      </c>
      <c r="K8359" s="28" t="s">
        <v>176</v>
      </c>
      <c r="L8359" s="27" t="s">
        <v>14254</v>
      </c>
      <c r="M8359" s="27" t="s">
        <v>164</v>
      </c>
      <c r="N8359" s="27" t="s">
        <v>14254</v>
      </c>
    </row>
    <row r="8360" spans="1:14" ht="16.5" customHeight="1" thickTop="1" thickBot="1">
      <c r="A8360" s="30">
        <v>8542399010</v>
      </c>
      <c r="B8360" s="25"/>
      <c r="C8360" s="26"/>
      <c r="D8360" s="27"/>
      <c r="E8360" s="27" t="s">
        <v>14256</v>
      </c>
      <c r="F8360" s="27" t="s">
        <v>14257</v>
      </c>
      <c r="G8360" s="28" t="s">
        <v>243</v>
      </c>
      <c r="H8360" s="27" t="s">
        <v>244</v>
      </c>
      <c r="I8360" s="118" t="s">
        <v>14258</v>
      </c>
      <c r="J8360" s="29">
        <v>360594</v>
      </c>
      <c r="K8360" s="28" t="s">
        <v>176</v>
      </c>
      <c r="L8360" s="27" t="s">
        <v>621</v>
      </c>
      <c r="M8360" s="27" t="s">
        <v>164</v>
      </c>
      <c r="N8360" s="27" t="s">
        <v>18097</v>
      </c>
    </row>
    <row r="8361" spans="1:14" ht="16.5" customHeight="1" thickTop="1" thickBot="1">
      <c r="A8361" s="30">
        <v>8542399010</v>
      </c>
      <c r="B8361" s="25"/>
      <c r="C8361" s="26"/>
      <c r="D8361" s="27"/>
      <c r="E8361" s="27" t="s">
        <v>13410</v>
      </c>
      <c r="F8361" s="27" t="s">
        <v>14257</v>
      </c>
      <c r="G8361" s="28" t="s">
        <v>297</v>
      </c>
      <c r="H8361" s="27" t="s">
        <v>298</v>
      </c>
      <c r="I8361" s="118" t="s">
        <v>14258</v>
      </c>
      <c r="J8361" s="29">
        <v>1820</v>
      </c>
      <c r="K8361" s="28" t="s">
        <v>176</v>
      </c>
      <c r="L8361" s="27" t="s">
        <v>621</v>
      </c>
      <c r="M8361" s="27" t="s">
        <v>164</v>
      </c>
      <c r="N8361" s="27" t="s">
        <v>18097</v>
      </c>
    </row>
    <row r="8362" spans="1:14" ht="16.5" customHeight="1" thickTop="1" thickBot="1">
      <c r="A8362" s="30">
        <v>8542399010</v>
      </c>
      <c r="B8362" s="25"/>
      <c r="C8362" s="26"/>
      <c r="D8362" s="27"/>
      <c r="E8362" s="27" t="s">
        <v>14259</v>
      </c>
      <c r="F8362" s="27" t="s">
        <v>10027</v>
      </c>
      <c r="G8362" s="28" t="s">
        <v>297</v>
      </c>
      <c r="H8362" s="27" t="s">
        <v>298</v>
      </c>
      <c r="I8362" s="118" t="s">
        <v>1091</v>
      </c>
      <c r="J8362" s="29">
        <v>12720.4</v>
      </c>
      <c r="K8362" s="28" t="s">
        <v>176</v>
      </c>
      <c r="L8362" s="27" t="s">
        <v>125</v>
      </c>
      <c r="M8362" s="27" t="s">
        <v>1091</v>
      </c>
      <c r="N8362" s="27" t="s">
        <v>125</v>
      </c>
    </row>
    <row r="8363" spans="1:14" ht="16.5" customHeight="1" thickTop="1" thickBot="1">
      <c r="A8363" s="30">
        <v>8542399010</v>
      </c>
      <c r="B8363" s="25"/>
      <c r="C8363" s="26"/>
      <c r="D8363" s="27"/>
      <c r="E8363" s="27" t="s">
        <v>6010</v>
      </c>
      <c r="F8363" s="27" t="s">
        <v>14260</v>
      </c>
      <c r="G8363" s="28" t="s">
        <v>297</v>
      </c>
      <c r="H8363" s="27" t="s">
        <v>298</v>
      </c>
      <c r="I8363" s="118" t="s">
        <v>14261</v>
      </c>
      <c r="J8363" s="29">
        <v>2030</v>
      </c>
      <c r="K8363" s="28" t="s">
        <v>176</v>
      </c>
      <c r="L8363" s="27" t="s">
        <v>9740</v>
      </c>
      <c r="M8363" s="27" t="s">
        <v>164</v>
      </c>
      <c r="N8363" s="27" t="s">
        <v>9740</v>
      </c>
    </row>
    <row r="8364" spans="1:14" ht="16.5" customHeight="1" thickTop="1" thickBot="1">
      <c r="A8364" s="30">
        <v>8542319010</v>
      </c>
      <c r="B8364" s="25"/>
      <c r="C8364" s="26"/>
      <c r="D8364" s="27"/>
      <c r="E8364" s="27" t="s">
        <v>14262</v>
      </c>
      <c r="F8364" s="27" t="s">
        <v>9537</v>
      </c>
      <c r="G8364" s="28" t="s">
        <v>159</v>
      </c>
      <c r="H8364" s="27" t="s">
        <v>160</v>
      </c>
      <c r="I8364" s="118" t="s">
        <v>9538</v>
      </c>
      <c r="J8364" s="29">
        <v>5376</v>
      </c>
      <c r="K8364" s="28" t="s">
        <v>176</v>
      </c>
      <c r="L8364" s="27" t="s">
        <v>1102</v>
      </c>
      <c r="M8364" s="27" t="s">
        <v>9538</v>
      </c>
      <c r="N8364" s="27" t="s">
        <v>18426</v>
      </c>
    </row>
    <row r="8365" spans="1:14" ht="16.5" customHeight="1" thickTop="1" thickBot="1">
      <c r="A8365" s="30">
        <v>8542319010</v>
      </c>
      <c r="B8365" s="25"/>
      <c r="C8365" s="26"/>
      <c r="D8365" s="27"/>
      <c r="E8365" s="27" t="s">
        <v>14263</v>
      </c>
      <c r="F8365" s="27" t="s">
        <v>14264</v>
      </c>
      <c r="G8365" s="28" t="s">
        <v>297</v>
      </c>
      <c r="H8365" s="27" t="s">
        <v>298</v>
      </c>
      <c r="I8365" s="118" t="s">
        <v>14265</v>
      </c>
      <c r="J8365" s="29">
        <v>3603.6</v>
      </c>
      <c r="K8365" s="28" t="s">
        <v>176</v>
      </c>
      <c r="L8365" s="27" t="s">
        <v>9740</v>
      </c>
      <c r="M8365" s="27" t="s">
        <v>14265</v>
      </c>
      <c r="N8365" s="27" t="s">
        <v>11042</v>
      </c>
    </row>
    <row r="8366" spans="1:14" ht="16.5" customHeight="1" thickTop="1" thickBot="1">
      <c r="A8366" s="30">
        <v>8542323900</v>
      </c>
      <c r="B8366" s="25"/>
      <c r="C8366" s="26"/>
      <c r="D8366" s="27"/>
      <c r="E8366" s="27" t="s">
        <v>14266</v>
      </c>
      <c r="F8366" s="27" t="s">
        <v>14267</v>
      </c>
      <c r="G8366" s="28" t="s">
        <v>297</v>
      </c>
      <c r="H8366" s="27" t="s">
        <v>298</v>
      </c>
      <c r="I8366" s="118" t="s">
        <v>14268</v>
      </c>
      <c r="J8366" s="29">
        <v>1680</v>
      </c>
      <c r="K8366" s="28" t="s">
        <v>176</v>
      </c>
      <c r="L8366" s="27" t="s">
        <v>1072</v>
      </c>
      <c r="M8366" s="27" t="s">
        <v>164</v>
      </c>
      <c r="N8366" s="27" t="s">
        <v>1072</v>
      </c>
    </row>
    <row r="8367" spans="1:14" ht="16.5" customHeight="1" thickTop="1" thickBot="1">
      <c r="A8367" s="30">
        <v>8542399010</v>
      </c>
      <c r="B8367" s="25"/>
      <c r="C8367" s="26"/>
      <c r="D8367" s="27"/>
      <c r="E8367" s="27" t="s">
        <v>6010</v>
      </c>
      <c r="F8367" s="27" t="s">
        <v>10884</v>
      </c>
      <c r="G8367" s="28" t="s">
        <v>297</v>
      </c>
      <c r="H8367" s="27" t="s">
        <v>298</v>
      </c>
      <c r="I8367" s="118" t="s">
        <v>10885</v>
      </c>
      <c r="J8367" s="29">
        <v>2380</v>
      </c>
      <c r="K8367" s="28" t="s">
        <v>176</v>
      </c>
      <c r="L8367" s="27" t="s">
        <v>9740</v>
      </c>
      <c r="M8367" s="27" t="s">
        <v>164</v>
      </c>
      <c r="N8367" s="27" t="s">
        <v>9740</v>
      </c>
    </row>
    <row r="8368" spans="1:14" ht="16.5" customHeight="1" thickTop="1" thickBot="1">
      <c r="A8368" s="30">
        <v>8542319010</v>
      </c>
      <c r="B8368" s="25"/>
      <c r="C8368" s="26"/>
      <c r="D8368" s="27"/>
      <c r="E8368" s="27" t="s">
        <v>1846</v>
      </c>
      <c r="F8368" s="27" t="s">
        <v>10417</v>
      </c>
      <c r="G8368" s="28" t="s">
        <v>297</v>
      </c>
      <c r="H8368" s="27" t="s">
        <v>298</v>
      </c>
      <c r="I8368" s="118" t="s">
        <v>10418</v>
      </c>
      <c r="J8368" s="29">
        <v>3032.4</v>
      </c>
      <c r="K8368" s="28" t="s">
        <v>176</v>
      </c>
      <c r="L8368" s="27" t="s">
        <v>9740</v>
      </c>
      <c r="M8368" s="27" t="s">
        <v>164</v>
      </c>
      <c r="N8368" s="27" t="s">
        <v>9740</v>
      </c>
    </row>
    <row r="8369" spans="1:14" ht="16.5" customHeight="1" thickTop="1" thickBot="1">
      <c r="A8369" s="30">
        <v>8542399010</v>
      </c>
      <c r="B8369" s="25"/>
      <c r="C8369" s="26"/>
      <c r="D8369" s="27"/>
      <c r="E8369" s="27" t="s">
        <v>14269</v>
      </c>
      <c r="F8369" s="27" t="s">
        <v>14270</v>
      </c>
      <c r="G8369" s="28" t="s">
        <v>297</v>
      </c>
      <c r="H8369" s="27" t="s">
        <v>298</v>
      </c>
      <c r="I8369" s="118" t="s">
        <v>14271</v>
      </c>
      <c r="J8369" s="29">
        <v>1925</v>
      </c>
      <c r="K8369" s="28" t="s">
        <v>176</v>
      </c>
      <c r="L8369" s="27" t="s">
        <v>9740</v>
      </c>
      <c r="M8369" s="27" t="s">
        <v>164</v>
      </c>
      <c r="N8369" s="27" t="s">
        <v>9740</v>
      </c>
    </row>
    <row r="8370" spans="1:14" ht="16.5" customHeight="1" thickTop="1" thickBot="1">
      <c r="A8370" s="30">
        <v>8542399010</v>
      </c>
      <c r="B8370" s="25"/>
      <c r="C8370" s="26"/>
      <c r="D8370" s="27"/>
      <c r="E8370" s="27" t="s">
        <v>702</v>
      </c>
      <c r="F8370" s="27" t="s">
        <v>14272</v>
      </c>
      <c r="G8370" s="28" t="s">
        <v>243</v>
      </c>
      <c r="H8370" s="27" t="s">
        <v>244</v>
      </c>
      <c r="I8370" s="118" t="s">
        <v>14273</v>
      </c>
      <c r="J8370" s="29">
        <v>55169.1</v>
      </c>
      <c r="K8370" s="28" t="s">
        <v>176</v>
      </c>
      <c r="L8370" s="27" t="s">
        <v>4101</v>
      </c>
      <c r="M8370" s="27" t="s">
        <v>164</v>
      </c>
      <c r="N8370" s="27" t="s">
        <v>4101</v>
      </c>
    </row>
    <row r="8371" spans="1:14" ht="16.5" customHeight="1" thickTop="1" thickBot="1">
      <c r="A8371" s="30">
        <v>8542319010</v>
      </c>
      <c r="B8371" s="25"/>
      <c r="C8371" s="26"/>
      <c r="D8371" s="27"/>
      <c r="E8371" s="27" t="s">
        <v>608</v>
      </c>
      <c r="F8371" s="27" t="s">
        <v>14274</v>
      </c>
      <c r="G8371" s="28" t="s">
        <v>297</v>
      </c>
      <c r="H8371" s="27" t="s">
        <v>298</v>
      </c>
      <c r="I8371" s="118" t="s">
        <v>14275</v>
      </c>
      <c r="J8371" s="29">
        <v>6947.22</v>
      </c>
      <c r="K8371" s="28" t="s">
        <v>176</v>
      </c>
      <c r="L8371" s="27" t="s">
        <v>4101</v>
      </c>
      <c r="M8371" s="27" t="s">
        <v>164</v>
      </c>
      <c r="N8371" s="27" t="s">
        <v>4101</v>
      </c>
    </row>
    <row r="8372" spans="1:14" ht="16.5" customHeight="1" thickTop="1" thickBot="1">
      <c r="A8372" s="30">
        <v>8542399010</v>
      </c>
      <c r="B8372" s="25"/>
      <c r="C8372" s="26"/>
      <c r="D8372" s="27"/>
      <c r="E8372" s="27" t="s">
        <v>14276</v>
      </c>
      <c r="F8372" s="27" t="s">
        <v>14277</v>
      </c>
      <c r="G8372" s="28" t="s">
        <v>159</v>
      </c>
      <c r="H8372" s="27" t="s">
        <v>160</v>
      </c>
      <c r="I8372" s="118" t="s">
        <v>14278</v>
      </c>
      <c r="J8372" s="29">
        <v>5683.71</v>
      </c>
      <c r="K8372" s="28" t="s">
        <v>176</v>
      </c>
      <c r="L8372" s="27" t="s">
        <v>114</v>
      </c>
      <c r="M8372" s="27" t="s">
        <v>164</v>
      </c>
      <c r="N8372" s="27" t="s">
        <v>11042</v>
      </c>
    </row>
    <row r="8373" spans="1:14" ht="16.5" customHeight="1" thickTop="1" thickBot="1">
      <c r="A8373" s="30">
        <v>8542399010</v>
      </c>
      <c r="B8373" s="25"/>
      <c r="C8373" s="26"/>
      <c r="D8373" s="27"/>
      <c r="E8373" s="27" t="s">
        <v>14276</v>
      </c>
      <c r="F8373" s="27" t="s">
        <v>14279</v>
      </c>
      <c r="G8373" s="28" t="s">
        <v>159</v>
      </c>
      <c r="H8373" s="27" t="s">
        <v>160</v>
      </c>
      <c r="I8373" s="118" t="s">
        <v>14280</v>
      </c>
      <c r="J8373" s="29">
        <v>12093</v>
      </c>
      <c r="K8373" s="28" t="s">
        <v>176</v>
      </c>
      <c r="L8373" s="27" t="s">
        <v>114</v>
      </c>
      <c r="M8373" s="27" t="s">
        <v>164</v>
      </c>
      <c r="N8373" s="27" t="s">
        <v>11042</v>
      </c>
    </row>
    <row r="8374" spans="1:14" ht="16.5" customHeight="1" thickTop="1" thickBot="1">
      <c r="A8374" s="30">
        <v>8542319010</v>
      </c>
      <c r="B8374" s="25"/>
      <c r="C8374" s="26"/>
      <c r="D8374" s="27"/>
      <c r="E8374" s="27" t="s">
        <v>608</v>
      </c>
      <c r="F8374" s="27" t="s">
        <v>14281</v>
      </c>
      <c r="G8374" s="28" t="s">
        <v>243</v>
      </c>
      <c r="H8374" s="27" t="s">
        <v>244</v>
      </c>
      <c r="I8374" s="118" t="s">
        <v>14282</v>
      </c>
      <c r="J8374" s="29">
        <v>20586.25</v>
      </c>
      <c r="K8374" s="28" t="s">
        <v>176</v>
      </c>
      <c r="L8374" s="27" t="s">
        <v>114</v>
      </c>
      <c r="M8374" s="27" t="s">
        <v>164</v>
      </c>
      <c r="N8374" s="27" t="s">
        <v>11042</v>
      </c>
    </row>
    <row r="8375" spans="1:14" ht="16.5" customHeight="1" thickTop="1" thickBot="1">
      <c r="A8375" s="24">
        <v>8541290000</v>
      </c>
      <c r="B8375" s="25"/>
      <c r="C8375" s="26"/>
      <c r="D8375" s="27"/>
      <c r="E8375" s="27" t="s">
        <v>13505</v>
      </c>
      <c r="F8375" s="27" t="s">
        <v>14283</v>
      </c>
      <c r="G8375" s="28" t="s">
        <v>14284</v>
      </c>
      <c r="H8375" s="27" t="s">
        <v>14285</v>
      </c>
      <c r="I8375" s="118" t="s">
        <v>5004</v>
      </c>
      <c r="J8375" s="29">
        <v>13427.4</v>
      </c>
      <c r="K8375" s="28" t="s">
        <v>176</v>
      </c>
      <c r="L8375" s="27" t="s">
        <v>114</v>
      </c>
      <c r="M8375" s="27" t="s">
        <v>164</v>
      </c>
      <c r="N8375" s="27" t="s">
        <v>11042</v>
      </c>
    </row>
    <row r="8376" spans="1:14" ht="16.5" customHeight="1" thickTop="1" thickBot="1">
      <c r="A8376" s="30">
        <v>8542399010</v>
      </c>
      <c r="B8376" s="25"/>
      <c r="C8376" s="26"/>
      <c r="D8376" s="27"/>
      <c r="E8376" s="27" t="s">
        <v>4482</v>
      </c>
      <c r="F8376" s="27" t="s">
        <v>14286</v>
      </c>
      <c r="G8376" s="28" t="s">
        <v>243</v>
      </c>
      <c r="H8376" s="27" t="s">
        <v>244</v>
      </c>
      <c r="I8376" s="118" t="s">
        <v>14287</v>
      </c>
      <c r="J8376" s="29">
        <v>9922.5</v>
      </c>
      <c r="K8376" s="28" t="s">
        <v>176</v>
      </c>
      <c r="L8376" s="27" t="s">
        <v>114</v>
      </c>
      <c r="M8376" s="27" t="s">
        <v>164</v>
      </c>
      <c r="N8376" s="27" t="s">
        <v>11042</v>
      </c>
    </row>
    <row r="8377" spans="1:14" ht="16.5" customHeight="1" thickTop="1" thickBot="1">
      <c r="A8377" s="30">
        <v>8414592000</v>
      </c>
      <c r="B8377" s="25"/>
      <c r="C8377" s="26"/>
      <c r="D8377" s="27"/>
      <c r="E8377" s="27" t="s">
        <v>14288</v>
      </c>
      <c r="F8377" s="27" t="s">
        <v>10390</v>
      </c>
      <c r="G8377" s="28" t="s">
        <v>173</v>
      </c>
      <c r="H8377" s="27" t="s">
        <v>174</v>
      </c>
      <c r="I8377" s="118" t="s">
        <v>10391</v>
      </c>
      <c r="J8377" s="29">
        <v>12360.83</v>
      </c>
      <c r="K8377" s="28" t="s">
        <v>162</v>
      </c>
      <c r="L8377" s="27" t="s">
        <v>14289</v>
      </c>
      <c r="M8377" s="27" t="s">
        <v>164</v>
      </c>
      <c r="N8377" s="27" t="s">
        <v>14289</v>
      </c>
    </row>
    <row r="8378" spans="1:14" ht="16.5" customHeight="1" thickTop="1">
      <c r="A8378" s="24">
        <v>8504409100</v>
      </c>
      <c r="B8378" s="25"/>
      <c r="C8378" s="26"/>
      <c r="D8378" s="27"/>
      <c r="E8378" s="27" t="s">
        <v>3491</v>
      </c>
      <c r="F8378" s="27" t="s">
        <v>14290</v>
      </c>
      <c r="G8378" s="28" t="s">
        <v>159</v>
      </c>
      <c r="H8378" s="27" t="s">
        <v>160</v>
      </c>
      <c r="I8378" s="118" t="s">
        <v>14291</v>
      </c>
      <c r="J8378" s="29">
        <v>89.14</v>
      </c>
      <c r="K8378" s="28" t="s">
        <v>162</v>
      </c>
      <c r="L8378" s="27" t="s">
        <v>163</v>
      </c>
      <c r="M8378" s="27" t="s">
        <v>164</v>
      </c>
      <c r="N8378" s="27" t="s">
        <v>163</v>
      </c>
    </row>
    <row r="8379" spans="1:14" ht="16.5" customHeight="1">
      <c r="A8379" s="24">
        <v>8504409100</v>
      </c>
      <c r="B8379" s="25"/>
      <c r="C8379" s="26"/>
      <c r="D8379" s="27"/>
      <c r="E8379" s="27" t="s">
        <v>3491</v>
      </c>
      <c r="F8379" s="27" t="s">
        <v>3492</v>
      </c>
      <c r="G8379" s="28" t="s">
        <v>159</v>
      </c>
      <c r="H8379" s="27" t="s">
        <v>160</v>
      </c>
      <c r="I8379" s="118" t="s">
        <v>3493</v>
      </c>
      <c r="J8379" s="29">
        <v>592.20000000000005</v>
      </c>
      <c r="K8379" s="28" t="s">
        <v>162</v>
      </c>
      <c r="L8379" s="27" t="s">
        <v>163</v>
      </c>
      <c r="M8379" s="27" t="s">
        <v>3493</v>
      </c>
      <c r="N8379" s="27" t="s">
        <v>163</v>
      </c>
    </row>
    <row r="8380" spans="1:14" ht="16.5" customHeight="1">
      <c r="A8380" s="24">
        <v>8504509500</v>
      </c>
      <c r="B8380" s="25"/>
      <c r="C8380" s="26"/>
      <c r="D8380" s="27"/>
      <c r="E8380" s="27" t="s">
        <v>1585</v>
      </c>
      <c r="F8380" s="27" t="s">
        <v>11633</v>
      </c>
      <c r="G8380" s="28" t="s">
        <v>173</v>
      </c>
      <c r="H8380" s="27" t="s">
        <v>174</v>
      </c>
      <c r="I8380" s="118" t="s">
        <v>11176</v>
      </c>
      <c r="J8380" s="29">
        <v>7.38</v>
      </c>
      <c r="K8380" s="28" t="s">
        <v>162</v>
      </c>
      <c r="L8380" s="27" t="s">
        <v>13376</v>
      </c>
      <c r="M8380" s="27" t="s">
        <v>164</v>
      </c>
      <c r="N8380" s="27" t="s">
        <v>13376</v>
      </c>
    </row>
    <row r="8381" spans="1:14" ht="16.5" customHeight="1">
      <c r="A8381" s="24">
        <v>8532220000</v>
      </c>
      <c r="B8381" s="25"/>
      <c r="C8381" s="26"/>
      <c r="D8381" s="27"/>
      <c r="E8381" s="27" t="s">
        <v>2022</v>
      </c>
      <c r="F8381" s="27" t="s">
        <v>14292</v>
      </c>
      <c r="G8381" s="28" t="s">
        <v>187</v>
      </c>
      <c r="H8381" s="27" t="s">
        <v>188</v>
      </c>
      <c r="I8381" s="118" t="s">
        <v>14293</v>
      </c>
      <c r="J8381" s="29">
        <v>1232.6400000000001</v>
      </c>
      <c r="K8381" s="28" t="s">
        <v>162</v>
      </c>
      <c r="L8381" s="27" t="s">
        <v>344</v>
      </c>
      <c r="M8381" s="27" t="s">
        <v>164</v>
      </c>
      <c r="N8381" s="27" t="s">
        <v>344</v>
      </c>
    </row>
    <row r="8382" spans="1:14" ht="16.5" customHeight="1">
      <c r="A8382" s="24">
        <v>8532220000</v>
      </c>
      <c r="B8382" s="25"/>
      <c r="C8382" s="26"/>
      <c r="D8382" s="27"/>
      <c r="E8382" s="27" t="s">
        <v>2022</v>
      </c>
      <c r="F8382" s="27" t="s">
        <v>14294</v>
      </c>
      <c r="G8382" s="28" t="s">
        <v>173</v>
      </c>
      <c r="H8382" s="27" t="s">
        <v>174</v>
      </c>
      <c r="I8382" s="118" t="s">
        <v>14295</v>
      </c>
      <c r="J8382" s="29">
        <v>366.8</v>
      </c>
      <c r="K8382" s="28" t="s">
        <v>162</v>
      </c>
      <c r="L8382" s="27" t="s">
        <v>306</v>
      </c>
      <c r="M8382" s="27" t="s">
        <v>164</v>
      </c>
      <c r="N8382" s="27" t="s">
        <v>18076</v>
      </c>
    </row>
    <row r="8383" spans="1:14" ht="16.5" customHeight="1">
      <c r="A8383" s="24">
        <v>8532220000</v>
      </c>
      <c r="B8383" s="25"/>
      <c r="C8383" s="26"/>
      <c r="D8383" s="27"/>
      <c r="E8383" s="27" t="s">
        <v>2022</v>
      </c>
      <c r="F8383" s="27" t="s">
        <v>5326</v>
      </c>
      <c r="G8383" s="28" t="s">
        <v>173</v>
      </c>
      <c r="H8383" s="27" t="s">
        <v>174</v>
      </c>
      <c r="I8383" s="118" t="s">
        <v>5327</v>
      </c>
      <c r="J8383" s="29">
        <v>118.8</v>
      </c>
      <c r="K8383" s="28" t="s">
        <v>162</v>
      </c>
      <c r="L8383" s="27" t="s">
        <v>306</v>
      </c>
      <c r="M8383" s="27" t="s">
        <v>164</v>
      </c>
      <c r="N8383" s="27" t="s">
        <v>306</v>
      </c>
    </row>
    <row r="8384" spans="1:14" ht="16.5" customHeight="1">
      <c r="A8384" s="24">
        <v>8532220000</v>
      </c>
      <c r="B8384" s="25"/>
      <c r="C8384" s="26"/>
      <c r="D8384" s="27"/>
      <c r="E8384" s="27" t="s">
        <v>2022</v>
      </c>
      <c r="F8384" s="27" t="s">
        <v>6050</v>
      </c>
      <c r="G8384" s="28" t="s">
        <v>297</v>
      </c>
      <c r="H8384" s="27" t="s">
        <v>298</v>
      </c>
      <c r="I8384" s="118" t="s">
        <v>4261</v>
      </c>
      <c r="J8384" s="29">
        <v>1413.03</v>
      </c>
      <c r="K8384" s="28" t="s">
        <v>162</v>
      </c>
      <c r="L8384" s="27" t="s">
        <v>7267</v>
      </c>
      <c r="M8384" s="27" t="s">
        <v>164</v>
      </c>
      <c r="N8384" s="27" t="s">
        <v>7267</v>
      </c>
    </row>
    <row r="8385" spans="1:14" ht="16.5" customHeight="1">
      <c r="A8385" s="24">
        <v>8532250000</v>
      </c>
      <c r="B8385" s="25"/>
      <c r="C8385" s="26"/>
      <c r="D8385" s="27"/>
      <c r="E8385" s="27" t="s">
        <v>11867</v>
      </c>
      <c r="F8385" s="27" t="s">
        <v>6744</v>
      </c>
      <c r="G8385" s="28" t="s">
        <v>336</v>
      </c>
      <c r="H8385" s="27" t="s">
        <v>337</v>
      </c>
      <c r="I8385" s="118" t="s">
        <v>6745</v>
      </c>
      <c r="J8385" s="29">
        <v>83.2</v>
      </c>
      <c r="K8385" s="28" t="s">
        <v>162</v>
      </c>
      <c r="L8385" s="27" t="s">
        <v>344</v>
      </c>
      <c r="M8385" s="27" t="s">
        <v>164</v>
      </c>
      <c r="N8385" s="27" t="s">
        <v>344</v>
      </c>
    </row>
    <row r="8386" spans="1:14" ht="16.5" customHeight="1">
      <c r="A8386" s="24">
        <v>8532250000</v>
      </c>
      <c r="B8386" s="25"/>
      <c r="C8386" s="26"/>
      <c r="D8386" s="27"/>
      <c r="E8386" s="27" t="s">
        <v>11867</v>
      </c>
      <c r="F8386" s="27" t="s">
        <v>14296</v>
      </c>
      <c r="G8386" s="28" t="s">
        <v>336</v>
      </c>
      <c r="H8386" s="27" t="s">
        <v>337</v>
      </c>
      <c r="I8386" s="118" t="s">
        <v>14297</v>
      </c>
      <c r="J8386" s="29">
        <v>89.25</v>
      </c>
      <c r="K8386" s="28" t="s">
        <v>162</v>
      </c>
      <c r="L8386" s="27" t="s">
        <v>344</v>
      </c>
      <c r="M8386" s="27" t="s">
        <v>164</v>
      </c>
      <c r="N8386" s="27" t="s">
        <v>344</v>
      </c>
    </row>
    <row r="8387" spans="1:14" ht="16.5" customHeight="1">
      <c r="A8387" s="24">
        <v>8532250000</v>
      </c>
      <c r="B8387" s="25"/>
      <c r="C8387" s="26"/>
      <c r="D8387" s="27"/>
      <c r="E8387" s="27" t="s">
        <v>11867</v>
      </c>
      <c r="F8387" s="27" t="s">
        <v>7304</v>
      </c>
      <c r="G8387" s="28" t="s">
        <v>336</v>
      </c>
      <c r="H8387" s="27" t="s">
        <v>337</v>
      </c>
      <c r="I8387" s="118" t="s">
        <v>7305</v>
      </c>
      <c r="J8387" s="29">
        <v>28.4</v>
      </c>
      <c r="K8387" s="28" t="s">
        <v>162</v>
      </c>
      <c r="L8387" s="27" t="s">
        <v>344</v>
      </c>
      <c r="M8387" s="27" t="s">
        <v>164</v>
      </c>
      <c r="N8387" s="27" t="s">
        <v>344</v>
      </c>
    </row>
    <row r="8388" spans="1:14" ht="16.5" customHeight="1">
      <c r="A8388" s="24">
        <v>8532250000</v>
      </c>
      <c r="B8388" s="25"/>
      <c r="C8388" s="26"/>
      <c r="D8388" s="27"/>
      <c r="E8388" s="27" t="s">
        <v>11867</v>
      </c>
      <c r="F8388" s="27" t="s">
        <v>14298</v>
      </c>
      <c r="G8388" s="28" t="s">
        <v>173</v>
      </c>
      <c r="H8388" s="27" t="s">
        <v>174</v>
      </c>
      <c r="I8388" s="118" t="s">
        <v>14299</v>
      </c>
      <c r="J8388" s="29">
        <v>42.9</v>
      </c>
      <c r="K8388" s="28" t="s">
        <v>162</v>
      </c>
      <c r="L8388" s="27" t="s">
        <v>344</v>
      </c>
      <c r="M8388" s="27" t="s">
        <v>164</v>
      </c>
      <c r="N8388" s="27" t="s">
        <v>344</v>
      </c>
    </row>
    <row r="8389" spans="1:14" ht="16.5" customHeight="1">
      <c r="A8389" s="24">
        <v>8533401000</v>
      </c>
      <c r="B8389" s="25"/>
      <c r="C8389" s="26"/>
      <c r="D8389" s="27"/>
      <c r="E8389" s="27" t="s">
        <v>5115</v>
      </c>
      <c r="F8389" s="27" t="s">
        <v>14300</v>
      </c>
      <c r="G8389" s="28" t="s">
        <v>311</v>
      </c>
      <c r="H8389" s="27" t="s">
        <v>312</v>
      </c>
      <c r="I8389" s="118" t="s">
        <v>14301</v>
      </c>
      <c r="J8389" s="29">
        <v>3.7</v>
      </c>
      <c r="K8389" s="28" t="s">
        <v>162</v>
      </c>
      <c r="L8389" s="27" t="s">
        <v>372</v>
      </c>
      <c r="M8389" s="27" t="s">
        <v>164</v>
      </c>
      <c r="N8389" s="27" t="s">
        <v>372</v>
      </c>
    </row>
    <row r="8390" spans="1:14" ht="16.5" customHeight="1">
      <c r="A8390" s="24">
        <v>8533401000</v>
      </c>
      <c r="B8390" s="25"/>
      <c r="C8390" s="26"/>
      <c r="D8390" s="27"/>
      <c r="E8390" s="27" t="s">
        <v>5115</v>
      </c>
      <c r="F8390" s="27" t="s">
        <v>14302</v>
      </c>
      <c r="G8390" s="28" t="s">
        <v>311</v>
      </c>
      <c r="H8390" s="27" t="s">
        <v>312</v>
      </c>
      <c r="I8390" s="118" t="s">
        <v>14303</v>
      </c>
      <c r="J8390" s="29">
        <v>66.22</v>
      </c>
      <c r="K8390" s="28" t="s">
        <v>162</v>
      </c>
      <c r="L8390" s="27" t="s">
        <v>372</v>
      </c>
      <c r="M8390" s="27" t="s">
        <v>164</v>
      </c>
      <c r="N8390" s="27" t="s">
        <v>372</v>
      </c>
    </row>
    <row r="8391" spans="1:14" ht="16.5" customHeight="1">
      <c r="A8391" s="24">
        <v>8536693000</v>
      </c>
      <c r="B8391" s="25"/>
      <c r="C8391" s="26"/>
      <c r="D8391" s="27"/>
      <c r="E8391" s="27" t="s">
        <v>26</v>
      </c>
      <c r="F8391" s="27" t="s">
        <v>14304</v>
      </c>
      <c r="G8391" s="28" t="s">
        <v>347</v>
      </c>
      <c r="H8391" s="27" t="s">
        <v>348</v>
      </c>
      <c r="I8391" s="118" t="s">
        <v>12535</v>
      </c>
      <c r="J8391" s="29">
        <v>123.84</v>
      </c>
      <c r="K8391" s="28" t="s">
        <v>162</v>
      </c>
      <c r="L8391" s="27" t="s">
        <v>449</v>
      </c>
      <c r="M8391" s="27" t="s">
        <v>164</v>
      </c>
      <c r="N8391" s="27" t="s">
        <v>449</v>
      </c>
    </row>
    <row r="8392" spans="1:14" ht="16.5" customHeight="1">
      <c r="A8392" s="24">
        <v>8536693000</v>
      </c>
      <c r="B8392" s="25"/>
      <c r="C8392" s="26"/>
      <c r="D8392" s="27"/>
      <c r="E8392" s="27" t="s">
        <v>26</v>
      </c>
      <c r="F8392" s="27" t="s">
        <v>14305</v>
      </c>
      <c r="G8392" s="28" t="s">
        <v>347</v>
      </c>
      <c r="H8392" s="27" t="s">
        <v>348</v>
      </c>
      <c r="I8392" s="118" t="s">
        <v>6258</v>
      </c>
      <c r="J8392" s="29">
        <v>188.1</v>
      </c>
      <c r="K8392" s="28" t="s">
        <v>162</v>
      </c>
      <c r="L8392" s="27" t="s">
        <v>449</v>
      </c>
      <c r="M8392" s="27" t="s">
        <v>164</v>
      </c>
      <c r="N8392" s="27" t="s">
        <v>449</v>
      </c>
    </row>
    <row r="8393" spans="1:14" ht="16.5" customHeight="1">
      <c r="A8393" s="24">
        <v>8536693000</v>
      </c>
      <c r="B8393" s="25"/>
      <c r="C8393" s="26"/>
      <c r="D8393" s="27"/>
      <c r="E8393" s="27" t="s">
        <v>4153</v>
      </c>
      <c r="F8393" s="27" t="s">
        <v>4154</v>
      </c>
      <c r="G8393" s="28" t="s">
        <v>173</v>
      </c>
      <c r="H8393" s="27" t="s">
        <v>174</v>
      </c>
      <c r="I8393" s="118" t="s">
        <v>4155</v>
      </c>
      <c r="J8393" s="29">
        <v>4432.12</v>
      </c>
      <c r="K8393" s="28" t="s">
        <v>162</v>
      </c>
      <c r="L8393" s="27" t="s">
        <v>11858</v>
      </c>
      <c r="M8393" s="27" t="s">
        <v>164</v>
      </c>
      <c r="N8393" s="27" t="s">
        <v>11858</v>
      </c>
    </row>
    <row r="8394" spans="1:14" ht="16.5" customHeight="1">
      <c r="A8394" s="24">
        <v>8536693000</v>
      </c>
      <c r="B8394" s="25"/>
      <c r="C8394" s="26"/>
      <c r="D8394" s="27"/>
      <c r="E8394" s="27" t="s">
        <v>4153</v>
      </c>
      <c r="F8394" s="27" t="s">
        <v>14306</v>
      </c>
      <c r="G8394" s="28" t="s">
        <v>173</v>
      </c>
      <c r="H8394" s="27" t="s">
        <v>174</v>
      </c>
      <c r="I8394" s="118" t="s">
        <v>14307</v>
      </c>
      <c r="J8394" s="29">
        <v>323.39999999999998</v>
      </c>
      <c r="K8394" s="28" t="s">
        <v>162</v>
      </c>
      <c r="L8394" s="27" t="s">
        <v>14308</v>
      </c>
      <c r="M8394" s="27" t="s">
        <v>164</v>
      </c>
      <c r="N8394" s="27" t="s">
        <v>14308</v>
      </c>
    </row>
    <row r="8395" spans="1:14" ht="16.5" customHeight="1">
      <c r="A8395" s="24">
        <v>8536693000</v>
      </c>
      <c r="B8395" s="25"/>
      <c r="C8395" s="26"/>
      <c r="D8395" s="27"/>
      <c r="E8395" s="27" t="s">
        <v>26</v>
      </c>
      <c r="F8395" s="27" t="s">
        <v>14309</v>
      </c>
      <c r="G8395" s="28" t="s">
        <v>206</v>
      </c>
      <c r="H8395" s="27" t="s">
        <v>207</v>
      </c>
      <c r="I8395" s="118" t="s">
        <v>14310</v>
      </c>
      <c r="J8395" s="29">
        <v>653</v>
      </c>
      <c r="K8395" s="28" t="s">
        <v>162</v>
      </c>
      <c r="L8395" s="27" t="s">
        <v>435</v>
      </c>
      <c r="M8395" s="27" t="s">
        <v>164</v>
      </c>
      <c r="N8395" s="27" t="s">
        <v>435</v>
      </c>
    </row>
    <row r="8396" spans="1:14" ht="16.5" customHeight="1">
      <c r="A8396" s="24">
        <v>8538909908</v>
      </c>
      <c r="B8396" s="25"/>
      <c r="C8396" s="26">
        <v>0.05</v>
      </c>
      <c r="D8396" s="27"/>
      <c r="E8396" s="27" t="s">
        <v>8845</v>
      </c>
      <c r="F8396" s="27" t="s">
        <v>8846</v>
      </c>
      <c r="G8396" s="28" t="s">
        <v>413</v>
      </c>
      <c r="H8396" s="27" t="s">
        <v>414</v>
      </c>
      <c r="I8396" s="118" t="s">
        <v>508</v>
      </c>
      <c r="J8396" s="29">
        <v>17.399999999999999</v>
      </c>
      <c r="K8396" s="28" t="s">
        <v>162</v>
      </c>
      <c r="L8396" s="27" t="s">
        <v>498</v>
      </c>
      <c r="M8396" s="27" t="s">
        <v>164</v>
      </c>
      <c r="N8396" s="27" t="s">
        <v>18088</v>
      </c>
    </row>
    <row r="8397" spans="1:14" ht="16.5" customHeight="1">
      <c r="A8397" s="24">
        <v>8541100009</v>
      </c>
      <c r="B8397" s="25"/>
      <c r="C8397" s="26"/>
      <c r="D8397" s="27"/>
      <c r="E8397" s="27" t="s">
        <v>12390</v>
      </c>
      <c r="F8397" s="27" t="s">
        <v>14311</v>
      </c>
      <c r="G8397" s="28" t="s">
        <v>173</v>
      </c>
      <c r="H8397" s="27" t="s">
        <v>174</v>
      </c>
      <c r="I8397" s="118" t="s">
        <v>14312</v>
      </c>
      <c r="J8397" s="29">
        <v>57.4</v>
      </c>
      <c r="K8397" s="28" t="s">
        <v>162</v>
      </c>
      <c r="L8397" s="27" t="s">
        <v>14313</v>
      </c>
      <c r="M8397" s="27" t="s">
        <v>164</v>
      </c>
      <c r="N8397" s="27" t="s">
        <v>18464</v>
      </c>
    </row>
    <row r="8398" spans="1:14" ht="16.5" customHeight="1">
      <c r="A8398" s="24">
        <v>8541100009</v>
      </c>
      <c r="B8398" s="25"/>
      <c r="C8398" s="26"/>
      <c r="D8398" s="27"/>
      <c r="E8398" s="27" t="s">
        <v>12390</v>
      </c>
      <c r="F8398" s="27" t="s">
        <v>14314</v>
      </c>
      <c r="G8398" s="28" t="s">
        <v>173</v>
      </c>
      <c r="H8398" s="27" t="s">
        <v>174</v>
      </c>
      <c r="I8398" s="118" t="s">
        <v>14315</v>
      </c>
      <c r="J8398" s="29">
        <v>6000</v>
      </c>
      <c r="K8398" s="28" t="s">
        <v>162</v>
      </c>
      <c r="L8398" s="27" t="s">
        <v>10753</v>
      </c>
      <c r="M8398" s="27" t="s">
        <v>164</v>
      </c>
      <c r="N8398" s="27" t="s">
        <v>10753</v>
      </c>
    </row>
    <row r="8399" spans="1:14" ht="16.5" customHeight="1">
      <c r="A8399" s="24">
        <v>8541100009</v>
      </c>
      <c r="B8399" s="25"/>
      <c r="C8399" s="26"/>
      <c r="D8399" s="27"/>
      <c r="E8399" s="27" t="s">
        <v>12390</v>
      </c>
      <c r="F8399" s="27" t="s">
        <v>14316</v>
      </c>
      <c r="G8399" s="28" t="s">
        <v>173</v>
      </c>
      <c r="H8399" s="27" t="s">
        <v>174</v>
      </c>
      <c r="I8399" s="118" t="s">
        <v>14317</v>
      </c>
      <c r="J8399" s="29">
        <v>8.06</v>
      </c>
      <c r="K8399" s="28" t="s">
        <v>162</v>
      </c>
      <c r="L8399" s="27" t="s">
        <v>250</v>
      </c>
      <c r="M8399" s="27" t="s">
        <v>164</v>
      </c>
      <c r="N8399" s="27" t="s">
        <v>18071</v>
      </c>
    </row>
    <row r="8400" spans="1:14" ht="16.5" customHeight="1">
      <c r="A8400" s="24">
        <v>8541100009</v>
      </c>
      <c r="B8400" s="25"/>
      <c r="C8400" s="26"/>
      <c r="D8400" s="27"/>
      <c r="E8400" s="27" t="s">
        <v>12390</v>
      </c>
      <c r="F8400" s="27" t="s">
        <v>3445</v>
      </c>
      <c r="G8400" s="28" t="s">
        <v>292</v>
      </c>
      <c r="H8400" s="27" t="s">
        <v>293</v>
      </c>
      <c r="I8400" s="118" t="s">
        <v>3446</v>
      </c>
      <c r="J8400" s="29">
        <v>314.99</v>
      </c>
      <c r="K8400" s="28" t="s">
        <v>162</v>
      </c>
      <c r="L8400" s="27" t="s">
        <v>8852</v>
      </c>
      <c r="M8400" s="27" t="s">
        <v>164</v>
      </c>
      <c r="N8400" s="27" t="s">
        <v>8852</v>
      </c>
    </row>
    <row r="8401" spans="1:14" ht="16.5" customHeight="1">
      <c r="A8401" s="24">
        <v>8541290000</v>
      </c>
      <c r="B8401" s="25"/>
      <c r="C8401" s="26"/>
      <c r="D8401" s="27"/>
      <c r="E8401" s="27" t="s">
        <v>14318</v>
      </c>
      <c r="F8401" s="27" t="s">
        <v>14319</v>
      </c>
      <c r="G8401" s="28" t="s">
        <v>297</v>
      </c>
      <c r="H8401" s="27" t="s">
        <v>298</v>
      </c>
      <c r="I8401" s="118" t="s">
        <v>14320</v>
      </c>
      <c r="J8401" s="29">
        <v>259.8</v>
      </c>
      <c r="K8401" s="28" t="s">
        <v>162</v>
      </c>
      <c r="L8401" s="27" t="s">
        <v>10744</v>
      </c>
      <c r="M8401" s="27" t="s">
        <v>164</v>
      </c>
      <c r="N8401" s="27" t="s">
        <v>10744</v>
      </c>
    </row>
    <row r="8402" spans="1:14" ht="16.5" customHeight="1">
      <c r="A8402" s="24">
        <v>8541410002</v>
      </c>
      <c r="B8402" s="25"/>
      <c r="C8402" s="26"/>
      <c r="D8402" s="27"/>
      <c r="E8402" s="27" t="s">
        <v>4435</v>
      </c>
      <c r="F8402" s="27" t="s">
        <v>7413</v>
      </c>
      <c r="G8402" s="28" t="s">
        <v>173</v>
      </c>
      <c r="H8402" s="27" t="s">
        <v>174</v>
      </c>
      <c r="I8402" s="118" t="s">
        <v>2871</v>
      </c>
      <c r="J8402" s="29">
        <v>24.96</v>
      </c>
      <c r="K8402" s="28" t="s">
        <v>162</v>
      </c>
      <c r="L8402" s="27" t="s">
        <v>1314</v>
      </c>
      <c r="M8402" s="27" t="s">
        <v>164</v>
      </c>
      <c r="N8402" s="27" t="s">
        <v>18130</v>
      </c>
    </row>
    <row r="8403" spans="1:14" ht="16.5" customHeight="1">
      <c r="A8403" s="24">
        <v>8541410004</v>
      </c>
      <c r="B8403" s="25"/>
      <c r="C8403" s="26"/>
      <c r="D8403" s="27"/>
      <c r="E8403" s="27" t="s">
        <v>588</v>
      </c>
      <c r="F8403" s="27" t="s">
        <v>14321</v>
      </c>
      <c r="G8403" s="28" t="s">
        <v>466</v>
      </c>
      <c r="H8403" s="27" t="s">
        <v>467</v>
      </c>
      <c r="I8403" s="118" t="s">
        <v>14322</v>
      </c>
      <c r="J8403" s="29">
        <v>140.24</v>
      </c>
      <c r="K8403" s="28" t="s">
        <v>162</v>
      </c>
      <c r="L8403" s="27" t="s">
        <v>1218</v>
      </c>
      <c r="M8403" s="27" t="s">
        <v>164</v>
      </c>
      <c r="N8403" s="27" t="s">
        <v>1218</v>
      </c>
    </row>
    <row r="8404" spans="1:14" ht="16.5" customHeight="1" thickBot="1">
      <c r="A8404" s="24">
        <v>8541600000</v>
      </c>
      <c r="B8404" s="25"/>
      <c r="C8404" s="26"/>
      <c r="D8404" s="27"/>
      <c r="E8404" s="27" t="s">
        <v>1315</v>
      </c>
      <c r="F8404" s="27" t="s">
        <v>5450</v>
      </c>
      <c r="G8404" s="28" t="s">
        <v>159</v>
      </c>
      <c r="H8404" s="27" t="s">
        <v>160</v>
      </c>
      <c r="I8404" s="118" t="s">
        <v>600</v>
      </c>
      <c r="J8404" s="29">
        <v>8.64</v>
      </c>
      <c r="K8404" s="28" t="s">
        <v>162</v>
      </c>
      <c r="L8404" s="27" t="s">
        <v>601</v>
      </c>
      <c r="M8404" s="27" t="s">
        <v>164</v>
      </c>
      <c r="N8404" s="27" t="s">
        <v>601</v>
      </c>
    </row>
    <row r="8405" spans="1:14" ht="16.5" customHeight="1" thickTop="1" thickBot="1">
      <c r="A8405" s="30">
        <v>8542319010</v>
      </c>
      <c r="B8405" s="25"/>
      <c r="C8405" s="26"/>
      <c r="D8405" s="27"/>
      <c r="E8405" s="27" t="s">
        <v>1837</v>
      </c>
      <c r="F8405" s="27" t="s">
        <v>14064</v>
      </c>
      <c r="G8405" s="28" t="s">
        <v>227</v>
      </c>
      <c r="H8405" s="27" t="s">
        <v>228</v>
      </c>
      <c r="I8405" s="118" t="s">
        <v>13777</v>
      </c>
      <c r="J8405" s="29">
        <v>2806.85</v>
      </c>
      <c r="K8405" s="28" t="s">
        <v>162</v>
      </c>
      <c r="L8405" s="27" t="s">
        <v>8306</v>
      </c>
      <c r="M8405" s="27" t="s">
        <v>164</v>
      </c>
      <c r="N8405" s="27" t="s">
        <v>8306</v>
      </c>
    </row>
    <row r="8406" spans="1:14" ht="16.5" customHeight="1" thickTop="1" thickBot="1">
      <c r="A8406" s="30">
        <v>8542319010</v>
      </c>
      <c r="B8406" s="25"/>
      <c r="C8406" s="26"/>
      <c r="D8406" s="27"/>
      <c r="E8406" s="27" t="s">
        <v>1837</v>
      </c>
      <c r="F8406" s="27" t="s">
        <v>14064</v>
      </c>
      <c r="G8406" s="28" t="s">
        <v>227</v>
      </c>
      <c r="H8406" s="27" t="s">
        <v>228</v>
      </c>
      <c r="I8406" s="118" t="s">
        <v>13777</v>
      </c>
      <c r="J8406" s="29">
        <v>8023</v>
      </c>
      <c r="K8406" s="28" t="s">
        <v>162</v>
      </c>
      <c r="L8406" s="27" t="s">
        <v>8306</v>
      </c>
      <c r="M8406" s="27" t="s">
        <v>164</v>
      </c>
      <c r="N8406" s="27" t="s">
        <v>8306</v>
      </c>
    </row>
    <row r="8407" spans="1:14" ht="16.5" customHeight="1" thickTop="1" thickBot="1">
      <c r="A8407" s="30">
        <v>8542323100</v>
      </c>
      <c r="B8407" s="25"/>
      <c r="C8407" s="26"/>
      <c r="D8407" s="27"/>
      <c r="E8407" s="27" t="s">
        <v>14323</v>
      </c>
      <c r="F8407" s="27" t="s">
        <v>14324</v>
      </c>
      <c r="G8407" s="28" t="s">
        <v>159</v>
      </c>
      <c r="H8407" s="27" t="s">
        <v>160</v>
      </c>
      <c r="I8407" s="118" t="s">
        <v>14325</v>
      </c>
      <c r="J8407" s="29">
        <v>27720</v>
      </c>
      <c r="K8407" s="28" t="s">
        <v>162</v>
      </c>
      <c r="L8407" s="27" t="s">
        <v>11808</v>
      </c>
      <c r="M8407" s="27" t="s">
        <v>164</v>
      </c>
      <c r="N8407" s="27" t="s">
        <v>11808</v>
      </c>
    </row>
    <row r="8408" spans="1:14" ht="16.5" customHeight="1" thickTop="1" thickBot="1">
      <c r="A8408" s="30">
        <v>8542399010</v>
      </c>
      <c r="B8408" s="25"/>
      <c r="C8408" s="26"/>
      <c r="D8408" s="27"/>
      <c r="E8408" s="27" t="s">
        <v>14326</v>
      </c>
      <c r="F8408" s="27" t="s">
        <v>14327</v>
      </c>
      <c r="G8408" s="28" t="s">
        <v>173</v>
      </c>
      <c r="H8408" s="27" t="s">
        <v>174</v>
      </c>
      <c r="I8408" s="118" t="s">
        <v>14328</v>
      </c>
      <c r="J8408" s="29">
        <v>65.45</v>
      </c>
      <c r="K8408" s="28" t="s">
        <v>162</v>
      </c>
      <c r="L8408" s="27" t="s">
        <v>3843</v>
      </c>
      <c r="M8408" s="27" t="s">
        <v>164</v>
      </c>
      <c r="N8408" s="27" t="s">
        <v>3843</v>
      </c>
    </row>
    <row r="8409" spans="1:14" ht="16.5" customHeight="1" thickTop="1" thickBot="1">
      <c r="A8409" s="30">
        <v>8542399010</v>
      </c>
      <c r="B8409" s="25"/>
      <c r="C8409" s="26"/>
      <c r="D8409" s="27"/>
      <c r="E8409" s="27" t="s">
        <v>678</v>
      </c>
      <c r="F8409" s="27" t="s">
        <v>8541</v>
      </c>
      <c r="G8409" s="28" t="s">
        <v>173</v>
      </c>
      <c r="H8409" s="27" t="s">
        <v>174</v>
      </c>
      <c r="I8409" s="118" t="s">
        <v>7506</v>
      </c>
      <c r="J8409" s="29">
        <v>9.66</v>
      </c>
      <c r="K8409" s="28" t="s">
        <v>162</v>
      </c>
      <c r="L8409" s="27" t="s">
        <v>4101</v>
      </c>
      <c r="M8409" s="27" t="s">
        <v>164</v>
      </c>
      <c r="N8409" s="27" t="s">
        <v>4101</v>
      </c>
    </row>
    <row r="8410" spans="1:14" ht="16.5" customHeight="1" thickTop="1" thickBot="1">
      <c r="A8410" s="24">
        <v>8532220000</v>
      </c>
      <c r="B8410" s="25"/>
      <c r="C8410" s="26"/>
      <c r="D8410" s="27"/>
      <c r="E8410" s="27" t="s">
        <v>4312</v>
      </c>
      <c r="F8410" s="27" t="s">
        <v>14329</v>
      </c>
      <c r="G8410" s="28" t="s">
        <v>173</v>
      </c>
      <c r="H8410" s="27" t="s">
        <v>174</v>
      </c>
      <c r="I8410" s="118" t="s">
        <v>14330</v>
      </c>
      <c r="J8410" s="29">
        <v>242.33</v>
      </c>
      <c r="K8410" s="28" t="s">
        <v>162</v>
      </c>
      <c r="L8410" s="27" t="s">
        <v>7267</v>
      </c>
      <c r="M8410" s="27" t="s">
        <v>164</v>
      </c>
      <c r="N8410" s="27" t="s">
        <v>7267</v>
      </c>
    </row>
    <row r="8411" spans="1:14" ht="16.5" customHeight="1" thickTop="1" thickBot="1">
      <c r="A8411" s="30">
        <v>8542399010</v>
      </c>
      <c r="B8411" s="25"/>
      <c r="C8411" s="26"/>
      <c r="D8411" s="27"/>
      <c r="E8411" s="27" t="s">
        <v>14331</v>
      </c>
      <c r="F8411" s="27" t="s">
        <v>14332</v>
      </c>
      <c r="G8411" s="28" t="s">
        <v>297</v>
      </c>
      <c r="H8411" s="27" t="s">
        <v>298</v>
      </c>
      <c r="I8411" s="118" t="s">
        <v>14333</v>
      </c>
      <c r="J8411" s="29">
        <v>53.6</v>
      </c>
      <c r="K8411" s="28" t="s">
        <v>176</v>
      </c>
      <c r="L8411" s="27" t="s">
        <v>114</v>
      </c>
      <c r="M8411" s="27" t="s">
        <v>164</v>
      </c>
      <c r="N8411" s="27" t="s">
        <v>11042</v>
      </c>
    </row>
    <row r="8412" spans="1:14" ht="16.5" customHeight="1" thickTop="1" thickBot="1">
      <c r="A8412" s="30">
        <v>8542399010</v>
      </c>
      <c r="B8412" s="25"/>
      <c r="C8412" s="26"/>
      <c r="D8412" s="27"/>
      <c r="E8412" s="27" t="s">
        <v>14334</v>
      </c>
      <c r="F8412" s="27" t="s">
        <v>14335</v>
      </c>
      <c r="G8412" s="28" t="s">
        <v>297</v>
      </c>
      <c r="H8412" s="27" t="s">
        <v>298</v>
      </c>
      <c r="I8412" s="118" t="s">
        <v>14336</v>
      </c>
      <c r="J8412" s="29">
        <v>140.69999999999999</v>
      </c>
      <c r="K8412" s="28" t="s">
        <v>176</v>
      </c>
      <c r="L8412" s="27" t="s">
        <v>7045</v>
      </c>
      <c r="M8412" s="27" t="s">
        <v>164</v>
      </c>
      <c r="N8412" s="27" t="s">
        <v>18099</v>
      </c>
    </row>
    <row r="8413" spans="1:14" ht="16.5" customHeight="1" thickTop="1">
      <c r="A8413" s="24">
        <v>8548009000</v>
      </c>
      <c r="B8413" s="25"/>
      <c r="C8413" s="26">
        <v>0.05</v>
      </c>
      <c r="D8413" s="27"/>
      <c r="E8413" s="27" t="s">
        <v>14337</v>
      </c>
      <c r="F8413" s="27" t="s">
        <v>14338</v>
      </c>
      <c r="G8413" s="28" t="s">
        <v>292</v>
      </c>
      <c r="H8413" s="27" t="s">
        <v>293</v>
      </c>
      <c r="I8413" s="118" t="s">
        <v>1373</v>
      </c>
      <c r="J8413" s="29">
        <v>1299.5999999999999</v>
      </c>
      <c r="K8413" s="28" t="s">
        <v>162</v>
      </c>
      <c r="L8413" s="27" t="s">
        <v>988</v>
      </c>
      <c r="M8413" s="27" t="s">
        <v>164</v>
      </c>
      <c r="N8413" s="27" t="s">
        <v>18135</v>
      </c>
    </row>
    <row r="8414" spans="1:14" ht="16.5" customHeight="1">
      <c r="A8414" s="24">
        <v>8504509500</v>
      </c>
      <c r="B8414" s="25"/>
      <c r="C8414" s="26"/>
      <c r="D8414" s="27"/>
      <c r="E8414" s="27" t="s">
        <v>225</v>
      </c>
      <c r="F8414" s="27" t="s">
        <v>2404</v>
      </c>
      <c r="G8414" s="28" t="s">
        <v>173</v>
      </c>
      <c r="H8414" s="27" t="s">
        <v>174</v>
      </c>
      <c r="I8414" s="118" t="s">
        <v>2405</v>
      </c>
      <c r="J8414" s="29">
        <v>25.29</v>
      </c>
      <c r="K8414" s="28" t="s">
        <v>162</v>
      </c>
      <c r="L8414" s="27" t="s">
        <v>687</v>
      </c>
      <c r="M8414" s="27" t="s">
        <v>164</v>
      </c>
      <c r="N8414" s="27" t="s">
        <v>18102</v>
      </c>
    </row>
    <row r="8415" spans="1:14" ht="16.5" customHeight="1">
      <c r="A8415" s="24">
        <v>8532210000</v>
      </c>
      <c r="B8415" s="25"/>
      <c r="C8415" s="26"/>
      <c r="D8415" s="27"/>
      <c r="E8415" s="27" t="s">
        <v>3067</v>
      </c>
      <c r="F8415" s="27" t="s">
        <v>14339</v>
      </c>
      <c r="G8415" s="28" t="s">
        <v>173</v>
      </c>
      <c r="H8415" s="27" t="s">
        <v>174</v>
      </c>
      <c r="I8415" s="118" t="s">
        <v>14340</v>
      </c>
      <c r="J8415" s="29">
        <v>56.8</v>
      </c>
      <c r="K8415" s="28" t="s">
        <v>162</v>
      </c>
      <c r="L8415" s="27" t="s">
        <v>250</v>
      </c>
      <c r="M8415" s="27" t="s">
        <v>164</v>
      </c>
      <c r="N8415" s="27" t="s">
        <v>18071</v>
      </c>
    </row>
    <row r="8416" spans="1:14" ht="16.5" customHeight="1">
      <c r="A8416" s="24">
        <v>8532220000</v>
      </c>
      <c r="B8416" s="25"/>
      <c r="C8416" s="26"/>
      <c r="D8416" s="27"/>
      <c r="E8416" s="27" t="s">
        <v>14341</v>
      </c>
      <c r="F8416" s="27" t="s">
        <v>5519</v>
      </c>
      <c r="G8416" s="28" t="s">
        <v>173</v>
      </c>
      <c r="H8416" s="27" t="s">
        <v>174</v>
      </c>
      <c r="I8416" s="118" t="s">
        <v>5520</v>
      </c>
      <c r="J8416" s="29">
        <v>9</v>
      </c>
      <c r="K8416" s="28" t="s">
        <v>162</v>
      </c>
      <c r="L8416" s="27" t="s">
        <v>285</v>
      </c>
      <c r="M8416" s="27" t="s">
        <v>164</v>
      </c>
      <c r="N8416" s="27" t="s">
        <v>18075</v>
      </c>
    </row>
    <row r="8417" spans="1:14" ht="16.5" customHeight="1">
      <c r="A8417" s="24">
        <v>8532220000</v>
      </c>
      <c r="B8417" s="25"/>
      <c r="C8417" s="26"/>
      <c r="D8417" s="27"/>
      <c r="E8417" s="27" t="s">
        <v>14341</v>
      </c>
      <c r="F8417" s="27" t="s">
        <v>14342</v>
      </c>
      <c r="G8417" s="28" t="s">
        <v>173</v>
      </c>
      <c r="H8417" s="27" t="s">
        <v>174</v>
      </c>
      <c r="I8417" s="118" t="s">
        <v>14343</v>
      </c>
      <c r="J8417" s="29">
        <v>40.299999999999997</v>
      </c>
      <c r="K8417" s="28" t="s">
        <v>162</v>
      </c>
      <c r="L8417" s="27" t="s">
        <v>7267</v>
      </c>
      <c r="M8417" s="27" t="s">
        <v>164</v>
      </c>
      <c r="N8417" s="27" t="s">
        <v>18299</v>
      </c>
    </row>
    <row r="8418" spans="1:14" ht="16.5" customHeight="1">
      <c r="A8418" s="24">
        <v>8532220000</v>
      </c>
      <c r="B8418" s="25"/>
      <c r="C8418" s="26"/>
      <c r="D8418" s="27"/>
      <c r="E8418" s="27" t="s">
        <v>14341</v>
      </c>
      <c r="F8418" s="27" t="s">
        <v>14344</v>
      </c>
      <c r="G8418" s="28" t="s">
        <v>173</v>
      </c>
      <c r="H8418" s="27" t="s">
        <v>174</v>
      </c>
      <c r="I8418" s="118" t="s">
        <v>14345</v>
      </c>
      <c r="J8418" s="29">
        <v>0.65</v>
      </c>
      <c r="K8418" s="28" t="s">
        <v>162</v>
      </c>
      <c r="L8418" s="27" t="s">
        <v>14346</v>
      </c>
      <c r="M8418" s="27" t="s">
        <v>164</v>
      </c>
      <c r="N8418" s="27" t="s">
        <v>18465</v>
      </c>
    </row>
    <row r="8419" spans="1:14" ht="16.5" customHeight="1">
      <c r="A8419" s="24">
        <v>8532220000</v>
      </c>
      <c r="B8419" s="25"/>
      <c r="C8419" s="26"/>
      <c r="D8419" s="27"/>
      <c r="E8419" s="27" t="s">
        <v>14341</v>
      </c>
      <c r="F8419" s="27" t="s">
        <v>14347</v>
      </c>
      <c r="G8419" s="28" t="s">
        <v>173</v>
      </c>
      <c r="H8419" s="27" t="s">
        <v>174</v>
      </c>
      <c r="I8419" s="118" t="s">
        <v>5198</v>
      </c>
      <c r="J8419" s="29">
        <v>46.76</v>
      </c>
      <c r="K8419" s="28" t="s">
        <v>162</v>
      </c>
      <c r="L8419" s="27" t="s">
        <v>285</v>
      </c>
      <c r="M8419" s="27" t="s">
        <v>164</v>
      </c>
      <c r="N8419" s="27" t="s">
        <v>18075</v>
      </c>
    </row>
    <row r="8420" spans="1:14" ht="16.5" customHeight="1">
      <c r="A8420" s="24">
        <v>8532220000</v>
      </c>
      <c r="B8420" s="25"/>
      <c r="C8420" s="26"/>
      <c r="D8420" s="27"/>
      <c r="E8420" s="27" t="s">
        <v>14341</v>
      </c>
      <c r="F8420" s="27" t="s">
        <v>2189</v>
      </c>
      <c r="G8420" s="28" t="s">
        <v>173</v>
      </c>
      <c r="H8420" s="27" t="s">
        <v>174</v>
      </c>
      <c r="I8420" s="118" t="s">
        <v>8746</v>
      </c>
      <c r="J8420" s="29">
        <v>16.940000000000001</v>
      </c>
      <c r="K8420" s="28" t="s">
        <v>162</v>
      </c>
      <c r="L8420" s="27" t="s">
        <v>285</v>
      </c>
      <c r="M8420" s="27" t="s">
        <v>164</v>
      </c>
      <c r="N8420" s="27" t="s">
        <v>18075</v>
      </c>
    </row>
    <row r="8421" spans="1:14" ht="16.5" customHeight="1">
      <c r="A8421" s="24">
        <v>8532240000</v>
      </c>
      <c r="B8421" s="25"/>
      <c r="C8421" s="26"/>
      <c r="D8421" s="27"/>
      <c r="E8421" s="27" t="s">
        <v>14348</v>
      </c>
      <c r="F8421" s="27" t="s">
        <v>14349</v>
      </c>
      <c r="G8421" s="28" t="s">
        <v>173</v>
      </c>
      <c r="H8421" s="27" t="s">
        <v>174</v>
      </c>
      <c r="I8421" s="118" t="s">
        <v>14350</v>
      </c>
      <c r="J8421" s="29">
        <v>63.6</v>
      </c>
      <c r="K8421" s="28" t="s">
        <v>162</v>
      </c>
      <c r="L8421" s="27" t="s">
        <v>218</v>
      </c>
      <c r="M8421" s="27" t="s">
        <v>164</v>
      </c>
      <c r="N8421" s="27" t="s">
        <v>18066</v>
      </c>
    </row>
    <row r="8422" spans="1:14" ht="16.5" customHeight="1">
      <c r="A8422" s="24">
        <v>8532240000</v>
      </c>
      <c r="B8422" s="25"/>
      <c r="C8422" s="26"/>
      <c r="D8422" s="27"/>
      <c r="E8422" s="27" t="s">
        <v>14348</v>
      </c>
      <c r="F8422" s="27" t="s">
        <v>10445</v>
      </c>
      <c r="G8422" s="28" t="s">
        <v>173</v>
      </c>
      <c r="H8422" s="27" t="s">
        <v>174</v>
      </c>
      <c r="I8422" s="118" t="s">
        <v>322</v>
      </c>
      <c r="J8422" s="29">
        <v>3.69</v>
      </c>
      <c r="K8422" s="28" t="s">
        <v>162</v>
      </c>
      <c r="L8422" s="27" t="s">
        <v>262</v>
      </c>
      <c r="M8422" s="27" t="s">
        <v>164</v>
      </c>
      <c r="N8422" s="27" t="s">
        <v>262</v>
      </c>
    </row>
    <row r="8423" spans="1:14" ht="16.5" customHeight="1">
      <c r="A8423" s="24">
        <v>8532240000</v>
      </c>
      <c r="B8423" s="25"/>
      <c r="C8423" s="26"/>
      <c r="D8423" s="27"/>
      <c r="E8423" s="27" t="s">
        <v>14348</v>
      </c>
      <c r="F8423" s="27" t="s">
        <v>315</v>
      </c>
      <c r="G8423" s="28" t="s">
        <v>173</v>
      </c>
      <c r="H8423" s="27" t="s">
        <v>174</v>
      </c>
      <c r="I8423" s="118" t="s">
        <v>316</v>
      </c>
      <c r="J8423" s="29">
        <v>0.35</v>
      </c>
      <c r="K8423" s="28" t="s">
        <v>162</v>
      </c>
      <c r="L8423" s="27" t="s">
        <v>262</v>
      </c>
      <c r="M8423" s="27" t="s">
        <v>164</v>
      </c>
      <c r="N8423" s="27" t="s">
        <v>262</v>
      </c>
    </row>
    <row r="8424" spans="1:14" ht="16.5" customHeight="1">
      <c r="A8424" s="24">
        <v>8532240000</v>
      </c>
      <c r="B8424" s="25"/>
      <c r="C8424" s="26"/>
      <c r="D8424" s="27"/>
      <c r="E8424" s="27" t="s">
        <v>14348</v>
      </c>
      <c r="F8424" s="27" t="s">
        <v>14351</v>
      </c>
      <c r="G8424" s="28" t="s">
        <v>173</v>
      </c>
      <c r="H8424" s="27" t="s">
        <v>174</v>
      </c>
      <c r="I8424" s="118" t="s">
        <v>14352</v>
      </c>
      <c r="J8424" s="29">
        <v>0.4</v>
      </c>
      <c r="K8424" s="28" t="s">
        <v>162</v>
      </c>
      <c r="L8424" s="27" t="s">
        <v>272</v>
      </c>
      <c r="M8424" s="27" t="s">
        <v>164</v>
      </c>
      <c r="N8424" s="27" t="s">
        <v>18073</v>
      </c>
    </row>
    <row r="8425" spans="1:14" ht="16.5" customHeight="1">
      <c r="A8425" s="24">
        <v>8532240000</v>
      </c>
      <c r="B8425" s="25"/>
      <c r="C8425" s="26"/>
      <c r="D8425" s="27"/>
      <c r="E8425" s="27" t="s">
        <v>14348</v>
      </c>
      <c r="F8425" s="27" t="s">
        <v>14353</v>
      </c>
      <c r="G8425" s="28" t="s">
        <v>173</v>
      </c>
      <c r="H8425" s="27" t="s">
        <v>174</v>
      </c>
      <c r="I8425" s="118" t="s">
        <v>14354</v>
      </c>
      <c r="J8425" s="29">
        <v>44.4</v>
      </c>
      <c r="K8425" s="28" t="s">
        <v>162</v>
      </c>
      <c r="L8425" s="27" t="s">
        <v>218</v>
      </c>
      <c r="M8425" s="27" t="s">
        <v>164</v>
      </c>
      <c r="N8425" s="27" t="s">
        <v>18066</v>
      </c>
    </row>
    <row r="8426" spans="1:14" ht="16.5" customHeight="1">
      <c r="A8426" s="24">
        <v>8532240000</v>
      </c>
      <c r="B8426" s="25"/>
      <c r="C8426" s="26"/>
      <c r="D8426" s="27"/>
      <c r="E8426" s="27" t="s">
        <v>14348</v>
      </c>
      <c r="F8426" s="27" t="s">
        <v>4893</v>
      </c>
      <c r="G8426" s="28" t="s">
        <v>173</v>
      </c>
      <c r="H8426" s="27" t="s">
        <v>174</v>
      </c>
      <c r="I8426" s="118" t="s">
        <v>4894</v>
      </c>
      <c r="J8426" s="29">
        <v>49.8</v>
      </c>
      <c r="K8426" s="28" t="s">
        <v>162</v>
      </c>
      <c r="L8426" s="27" t="s">
        <v>218</v>
      </c>
      <c r="M8426" s="27" t="s">
        <v>164</v>
      </c>
      <c r="N8426" s="27" t="s">
        <v>18066</v>
      </c>
    </row>
    <row r="8427" spans="1:14" ht="16.5" customHeight="1">
      <c r="A8427" s="24">
        <v>8532240000</v>
      </c>
      <c r="B8427" s="25"/>
      <c r="C8427" s="26"/>
      <c r="D8427" s="27"/>
      <c r="E8427" s="27" t="s">
        <v>14348</v>
      </c>
      <c r="F8427" s="27" t="s">
        <v>14355</v>
      </c>
      <c r="G8427" s="28" t="s">
        <v>173</v>
      </c>
      <c r="H8427" s="27" t="s">
        <v>174</v>
      </c>
      <c r="I8427" s="118" t="s">
        <v>14356</v>
      </c>
      <c r="J8427" s="29">
        <v>78.8</v>
      </c>
      <c r="K8427" s="28" t="s">
        <v>162</v>
      </c>
      <c r="L8427" s="27" t="s">
        <v>218</v>
      </c>
      <c r="M8427" s="27" t="s">
        <v>164</v>
      </c>
      <c r="N8427" s="27" t="s">
        <v>18066</v>
      </c>
    </row>
    <row r="8428" spans="1:14" ht="16.5" customHeight="1">
      <c r="A8428" s="24">
        <v>8532240000</v>
      </c>
      <c r="B8428" s="25"/>
      <c r="C8428" s="26"/>
      <c r="D8428" s="27"/>
      <c r="E8428" s="27" t="s">
        <v>14348</v>
      </c>
      <c r="F8428" s="27" t="s">
        <v>14357</v>
      </c>
      <c r="G8428" s="28" t="s">
        <v>173</v>
      </c>
      <c r="H8428" s="27" t="s">
        <v>174</v>
      </c>
      <c r="I8428" s="118" t="s">
        <v>14102</v>
      </c>
      <c r="J8428" s="29">
        <v>121.2</v>
      </c>
      <c r="K8428" s="28" t="s">
        <v>162</v>
      </c>
      <c r="L8428" s="27" t="s">
        <v>218</v>
      </c>
      <c r="M8428" s="27" t="s">
        <v>164</v>
      </c>
      <c r="N8428" s="27" t="s">
        <v>18066</v>
      </c>
    </row>
    <row r="8429" spans="1:14" ht="16.5" customHeight="1">
      <c r="A8429" s="24">
        <v>8532240000</v>
      </c>
      <c r="B8429" s="25"/>
      <c r="C8429" s="26"/>
      <c r="D8429" s="27"/>
      <c r="E8429" s="27" t="s">
        <v>14348</v>
      </c>
      <c r="F8429" s="27" t="s">
        <v>14358</v>
      </c>
      <c r="G8429" s="28" t="s">
        <v>173</v>
      </c>
      <c r="H8429" s="27" t="s">
        <v>174</v>
      </c>
      <c r="I8429" s="118" t="s">
        <v>14359</v>
      </c>
      <c r="J8429" s="29">
        <v>0.3</v>
      </c>
      <c r="K8429" s="28" t="s">
        <v>162</v>
      </c>
      <c r="L8429" s="27" t="s">
        <v>262</v>
      </c>
      <c r="M8429" s="27" t="s">
        <v>164</v>
      </c>
      <c r="N8429" s="27" t="s">
        <v>262</v>
      </c>
    </row>
    <row r="8430" spans="1:14" ht="16.5" customHeight="1">
      <c r="A8430" s="24">
        <v>8532240000</v>
      </c>
      <c r="B8430" s="25"/>
      <c r="C8430" s="26"/>
      <c r="D8430" s="27"/>
      <c r="E8430" s="27" t="s">
        <v>14348</v>
      </c>
      <c r="F8430" s="27" t="s">
        <v>14360</v>
      </c>
      <c r="G8430" s="28" t="s">
        <v>173</v>
      </c>
      <c r="H8430" s="27" t="s">
        <v>174</v>
      </c>
      <c r="I8430" s="118" t="s">
        <v>14361</v>
      </c>
      <c r="J8430" s="29">
        <v>0.25</v>
      </c>
      <c r="K8430" s="28" t="s">
        <v>162</v>
      </c>
      <c r="L8430" s="27" t="s">
        <v>218</v>
      </c>
      <c r="M8430" s="27" t="s">
        <v>164</v>
      </c>
      <c r="N8430" s="27" t="s">
        <v>18066</v>
      </c>
    </row>
    <row r="8431" spans="1:14" ht="16.5" customHeight="1">
      <c r="A8431" s="24">
        <v>8532240000</v>
      </c>
      <c r="B8431" s="25"/>
      <c r="C8431" s="26"/>
      <c r="D8431" s="27"/>
      <c r="E8431" s="27" t="s">
        <v>14348</v>
      </c>
      <c r="F8431" s="27" t="s">
        <v>14362</v>
      </c>
      <c r="G8431" s="28" t="s">
        <v>173</v>
      </c>
      <c r="H8431" s="27" t="s">
        <v>174</v>
      </c>
      <c r="I8431" s="118" t="s">
        <v>7572</v>
      </c>
      <c r="J8431" s="29">
        <v>61.6</v>
      </c>
      <c r="K8431" s="28" t="s">
        <v>162</v>
      </c>
      <c r="L8431" s="27" t="s">
        <v>218</v>
      </c>
      <c r="M8431" s="27" t="s">
        <v>164</v>
      </c>
      <c r="N8431" s="27" t="s">
        <v>18066</v>
      </c>
    </row>
    <row r="8432" spans="1:14" ht="16.5" customHeight="1">
      <c r="A8432" s="24">
        <v>8532240000</v>
      </c>
      <c r="B8432" s="25"/>
      <c r="C8432" s="26"/>
      <c r="D8432" s="27"/>
      <c r="E8432" s="27" t="s">
        <v>14348</v>
      </c>
      <c r="F8432" s="27" t="s">
        <v>8183</v>
      </c>
      <c r="G8432" s="28" t="s">
        <v>173</v>
      </c>
      <c r="H8432" s="27" t="s">
        <v>174</v>
      </c>
      <c r="I8432" s="118" t="s">
        <v>8184</v>
      </c>
      <c r="J8432" s="29">
        <v>3.99</v>
      </c>
      <c r="K8432" s="28" t="s">
        <v>162</v>
      </c>
      <c r="L8432" s="27" t="s">
        <v>262</v>
      </c>
      <c r="M8432" s="27" t="s">
        <v>164</v>
      </c>
      <c r="N8432" s="27" t="s">
        <v>262</v>
      </c>
    </row>
    <row r="8433" spans="1:14" ht="16.5" customHeight="1">
      <c r="A8433" s="24">
        <v>8532240000</v>
      </c>
      <c r="B8433" s="25"/>
      <c r="C8433" s="26"/>
      <c r="D8433" s="27"/>
      <c r="E8433" s="27" t="s">
        <v>14348</v>
      </c>
      <c r="F8433" s="27" t="s">
        <v>11218</v>
      </c>
      <c r="G8433" s="28" t="s">
        <v>173</v>
      </c>
      <c r="H8433" s="27" t="s">
        <v>174</v>
      </c>
      <c r="I8433" s="118" t="s">
        <v>10440</v>
      </c>
      <c r="J8433" s="29">
        <v>0.92</v>
      </c>
      <c r="K8433" s="28" t="s">
        <v>162</v>
      </c>
      <c r="L8433" s="27" t="s">
        <v>262</v>
      </c>
      <c r="M8433" s="27" t="s">
        <v>164</v>
      </c>
      <c r="N8433" s="27" t="s">
        <v>262</v>
      </c>
    </row>
    <row r="8434" spans="1:14" ht="16.5" customHeight="1">
      <c r="A8434" s="24">
        <v>8532240000</v>
      </c>
      <c r="B8434" s="25"/>
      <c r="C8434" s="26"/>
      <c r="D8434" s="27"/>
      <c r="E8434" s="27" t="s">
        <v>14348</v>
      </c>
      <c r="F8434" s="27" t="s">
        <v>14363</v>
      </c>
      <c r="G8434" s="28" t="s">
        <v>173</v>
      </c>
      <c r="H8434" s="27" t="s">
        <v>174</v>
      </c>
      <c r="I8434" s="118" t="s">
        <v>14364</v>
      </c>
      <c r="J8434" s="29">
        <v>1.72</v>
      </c>
      <c r="K8434" s="28" t="s">
        <v>162</v>
      </c>
      <c r="L8434" s="27" t="s">
        <v>262</v>
      </c>
      <c r="M8434" s="27" t="s">
        <v>164</v>
      </c>
      <c r="N8434" s="27" t="s">
        <v>262</v>
      </c>
    </row>
    <row r="8435" spans="1:14" ht="16.5" customHeight="1">
      <c r="A8435" s="24">
        <v>8532250000</v>
      </c>
      <c r="B8435" s="25"/>
      <c r="C8435" s="26"/>
      <c r="D8435" s="27"/>
      <c r="E8435" s="27" t="s">
        <v>10124</v>
      </c>
      <c r="F8435" s="27" t="s">
        <v>14365</v>
      </c>
      <c r="G8435" s="28" t="s">
        <v>347</v>
      </c>
      <c r="H8435" s="27" t="s">
        <v>348</v>
      </c>
      <c r="I8435" s="118" t="s">
        <v>14366</v>
      </c>
      <c r="J8435" s="29">
        <v>44.1</v>
      </c>
      <c r="K8435" s="28" t="s">
        <v>162</v>
      </c>
      <c r="L8435" s="27" t="s">
        <v>50</v>
      </c>
      <c r="M8435" s="27" t="s">
        <v>164</v>
      </c>
      <c r="N8435" s="27" t="s">
        <v>18077</v>
      </c>
    </row>
    <row r="8436" spans="1:14" ht="16.5" customHeight="1">
      <c r="A8436" s="24">
        <v>8533100000</v>
      </c>
      <c r="B8436" s="25"/>
      <c r="C8436" s="26"/>
      <c r="D8436" s="27"/>
      <c r="E8436" s="27" t="s">
        <v>14367</v>
      </c>
      <c r="F8436" s="27" t="s">
        <v>14368</v>
      </c>
      <c r="G8436" s="28" t="s">
        <v>173</v>
      </c>
      <c r="H8436" s="27" t="s">
        <v>174</v>
      </c>
      <c r="I8436" s="118" t="s">
        <v>14369</v>
      </c>
      <c r="J8436" s="29">
        <v>0.25</v>
      </c>
      <c r="K8436" s="28" t="s">
        <v>162</v>
      </c>
      <c r="L8436" s="27" t="s">
        <v>372</v>
      </c>
      <c r="M8436" s="27" t="s">
        <v>164</v>
      </c>
      <c r="N8436" s="27" t="s">
        <v>1383</v>
      </c>
    </row>
    <row r="8437" spans="1:14" ht="16.5" customHeight="1">
      <c r="A8437" s="24">
        <v>8533100000</v>
      </c>
      <c r="B8437" s="25"/>
      <c r="C8437" s="26"/>
      <c r="D8437" s="27"/>
      <c r="E8437" s="27" t="s">
        <v>14367</v>
      </c>
      <c r="F8437" s="27" t="s">
        <v>14370</v>
      </c>
      <c r="G8437" s="28" t="s">
        <v>173</v>
      </c>
      <c r="H8437" s="27" t="s">
        <v>174</v>
      </c>
      <c r="I8437" s="118" t="s">
        <v>14371</v>
      </c>
      <c r="J8437" s="29">
        <v>0.06</v>
      </c>
      <c r="K8437" s="28" t="s">
        <v>162</v>
      </c>
      <c r="L8437" s="27" t="s">
        <v>272</v>
      </c>
      <c r="M8437" s="27" t="s">
        <v>164</v>
      </c>
      <c r="N8437" s="27" t="s">
        <v>18073</v>
      </c>
    </row>
    <row r="8438" spans="1:14" ht="16.5" customHeight="1">
      <c r="A8438" s="24">
        <v>8533100000</v>
      </c>
      <c r="B8438" s="25"/>
      <c r="C8438" s="26"/>
      <c r="D8438" s="27"/>
      <c r="E8438" s="27" t="s">
        <v>14367</v>
      </c>
      <c r="F8438" s="27" t="s">
        <v>14372</v>
      </c>
      <c r="G8438" s="28" t="s">
        <v>173</v>
      </c>
      <c r="H8438" s="27" t="s">
        <v>174</v>
      </c>
      <c r="I8438" s="118" t="s">
        <v>14373</v>
      </c>
      <c r="J8438" s="29">
        <v>0.7</v>
      </c>
      <c r="K8438" s="28" t="s">
        <v>162</v>
      </c>
      <c r="L8438" s="27" t="s">
        <v>272</v>
      </c>
      <c r="M8438" s="27" t="s">
        <v>164</v>
      </c>
      <c r="N8438" s="27" t="s">
        <v>18073</v>
      </c>
    </row>
    <row r="8439" spans="1:14" ht="16.5" customHeight="1">
      <c r="A8439" s="24">
        <v>8533100000</v>
      </c>
      <c r="B8439" s="25"/>
      <c r="C8439" s="26"/>
      <c r="D8439" s="27"/>
      <c r="E8439" s="27" t="s">
        <v>8423</v>
      </c>
      <c r="F8439" s="27" t="s">
        <v>10967</v>
      </c>
      <c r="G8439" s="28" t="s">
        <v>377</v>
      </c>
      <c r="H8439" s="27" t="s">
        <v>378</v>
      </c>
      <c r="I8439" s="118" t="s">
        <v>10968</v>
      </c>
      <c r="J8439" s="29">
        <v>0.56000000000000005</v>
      </c>
      <c r="K8439" s="28" t="s">
        <v>162</v>
      </c>
      <c r="L8439" s="27" t="s">
        <v>272</v>
      </c>
      <c r="M8439" s="27" t="s">
        <v>164</v>
      </c>
      <c r="N8439" s="27" t="s">
        <v>18073</v>
      </c>
    </row>
    <row r="8440" spans="1:14" ht="16.5" customHeight="1">
      <c r="A8440" s="24">
        <v>8533210000</v>
      </c>
      <c r="B8440" s="25"/>
      <c r="C8440" s="26"/>
      <c r="D8440" s="27"/>
      <c r="E8440" s="27" t="s">
        <v>14374</v>
      </c>
      <c r="F8440" s="27" t="s">
        <v>14375</v>
      </c>
      <c r="G8440" s="28" t="s">
        <v>173</v>
      </c>
      <c r="H8440" s="27" t="s">
        <v>174</v>
      </c>
      <c r="I8440" s="118" t="s">
        <v>14376</v>
      </c>
      <c r="J8440" s="29">
        <v>3.18</v>
      </c>
      <c r="K8440" s="28" t="s">
        <v>162</v>
      </c>
      <c r="L8440" s="27" t="s">
        <v>372</v>
      </c>
      <c r="M8440" s="27" t="s">
        <v>164</v>
      </c>
      <c r="N8440" s="27" t="s">
        <v>1383</v>
      </c>
    </row>
    <row r="8441" spans="1:14" ht="16.5" customHeight="1">
      <c r="A8441" s="24">
        <v>8533401000</v>
      </c>
      <c r="B8441" s="25"/>
      <c r="C8441" s="26"/>
      <c r="D8441" s="27"/>
      <c r="E8441" s="27" t="s">
        <v>4336</v>
      </c>
      <c r="F8441" s="27" t="s">
        <v>14377</v>
      </c>
      <c r="G8441" s="28" t="s">
        <v>173</v>
      </c>
      <c r="H8441" s="27" t="s">
        <v>174</v>
      </c>
      <c r="I8441" s="118" t="s">
        <v>14378</v>
      </c>
      <c r="J8441" s="29">
        <v>1.9</v>
      </c>
      <c r="K8441" s="28" t="s">
        <v>162</v>
      </c>
      <c r="L8441" s="27" t="s">
        <v>372</v>
      </c>
      <c r="M8441" s="27" t="s">
        <v>164</v>
      </c>
      <c r="N8441" s="27" t="s">
        <v>1383</v>
      </c>
    </row>
    <row r="8442" spans="1:14" ht="16.5" customHeight="1">
      <c r="A8442" s="24">
        <v>8536490000</v>
      </c>
      <c r="B8442" s="25"/>
      <c r="C8442" s="26">
        <v>0.11</v>
      </c>
      <c r="D8442" s="27"/>
      <c r="E8442" s="27" t="s">
        <v>9009</v>
      </c>
      <c r="F8442" s="27" t="s">
        <v>417</v>
      </c>
      <c r="G8442" s="28" t="s">
        <v>173</v>
      </c>
      <c r="H8442" s="27" t="s">
        <v>174</v>
      </c>
      <c r="I8442" s="118" t="s">
        <v>418</v>
      </c>
      <c r="J8442" s="29">
        <v>16.5</v>
      </c>
      <c r="K8442" s="28" t="s">
        <v>162</v>
      </c>
      <c r="L8442" s="27" t="s">
        <v>419</v>
      </c>
      <c r="M8442" s="27" t="s">
        <v>164</v>
      </c>
      <c r="N8442" s="27" t="s">
        <v>18082</v>
      </c>
    </row>
    <row r="8443" spans="1:14" ht="16.5" customHeight="1">
      <c r="A8443" s="24">
        <v>8536490000</v>
      </c>
      <c r="B8443" s="25"/>
      <c r="C8443" s="26">
        <v>0.11</v>
      </c>
      <c r="D8443" s="27"/>
      <c r="E8443" s="27" t="s">
        <v>9009</v>
      </c>
      <c r="F8443" s="27" t="s">
        <v>8456</v>
      </c>
      <c r="G8443" s="28" t="s">
        <v>243</v>
      </c>
      <c r="H8443" s="27" t="s">
        <v>244</v>
      </c>
      <c r="I8443" s="118" t="s">
        <v>8457</v>
      </c>
      <c r="J8443" s="29">
        <v>72.95</v>
      </c>
      <c r="K8443" s="28" t="s">
        <v>162</v>
      </c>
      <c r="L8443" s="27" t="s">
        <v>416</v>
      </c>
      <c r="M8443" s="27" t="s">
        <v>164</v>
      </c>
      <c r="N8443" s="27" t="s">
        <v>18081</v>
      </c>
    </row>
    <row r="8444" spans="1:14" ht="16.5" customHeight="1">
      <c r="A8444" s="24">
        <v>8536693000</v>
      </c>
      <c r="B8444" s="25"/>
      <c r="C8444" s="26"/>
      <c r="D8444" s="27"/>
      <c r="E8444" s="27" t="s">
        <v>14379</v>
      </c>
      <c r="F8444" s="27" t="s">
        <v>5262</v>
      </c>
      <c r="G8444" s="28" t="s">
        <v>173</v>
      </c>
      <c r="H8444" s="27" t="s">
        <v>174</v>
      </c>
      <c r="I8444" s="118" t="s">
        <v>14380</v>
      </c>
      <c r="J8444" s="29">
        <v>21.2</v>
      </c>
      <c r="K8444" s="28" t="s">
        <v>162</v>
      </c>
      <c r="L8444" s="27" t="s">
        <v>449</v>
      </c>
      <c r="M8444" s="27" t="s">
        <v>164</v>
      </c>
      <c r="N8444" s="27" t="s">
        <v>18085</v>
      </c>
    </row>
    <row r="8445" spans="1:14" ht="16.5" customHeight="1">
      <c r="A8445" s="24">
        <v>8536693000</v>
      </c>
      <c r="B8445" s="25"/>
      <c r="C8445" s="26"/>
      <c r="D8445" s="27"/>
      <c r="E8445" s="27" t="s">
        <v>14379</v>
      </c>
      <c r="F8445" s="27" t="s">
        <v>2248</v>
      </c>
      <c r="G8445" s="28" t="s">
        <v>173</v>
      </c>
      <c r="H8445" s="27" t="s">
        <v>174</v>
      </c>
      <c r="I8445" s="118" t="s">
        <v>2251</v>
      </c>
      <c r="J8445" s="29">
        <v>318.8</v>
      </c>
      <c r="K8445" s="28" t="s">
        <v>162</v>
      </c>
      <c r="L8445" s="27" t="s">
        <v>1538</v>
      </c>
      <c r="M8445" s="27" t="s">
        <v>164</v>
      </c>
      <c r="N8445" s="27" t="s">
        <v>18142</v>
      </c>
    </row>
    <row r="8446" spans="1:14" ht="16.5" customHeight="1">
      <c r="A8446" s="24">
        <v>8536693000</v>
      </c>
      <c r="B8446" s="25"/>
      <c r="C8446" s="26"/>
      <c r="D8446" s="27"/>
      <c r="E8446" s="27" t="s">
        <v>14379</v>
      </c>
      <c r="F8446" s="27" t="s">
        <v>14381</v>
      </c>
      <c r="G8446" s="28" t="s">
        <v>173</v>
      </c>
      <c r="H8446" s="27" t="s">
        <v>174</v>
      </c>
      <c r="I8446" s="118" t="s">
        <v>2818</v>
      </c>
      <c r="J8446" s="29">
        <v>86.4</v>
      </c>
      <c r="K8446" s="28" t="s">
        <v>162</v>
      </c>
      <c r="L8446" s="27" t="s">
        <v>449</v>
      </c>
      <c r="M8446" s="27" t="s">
        <v>164</v>
      </c>
      <c r="N8446" s="27" t="s">
        <v>18085</v>
      </c>
    </row>
    <row r="8447" spans="1:14" ht="16.5" customHeight="1">
      <c r="A8447" s="24">
        <v>8536693000</v>
      </c>
      <c r="B8447" s="25"/>
      <c r="C8447" s="26"/>
      <c r="D8447" s="27"/>
      <c r="E8447" s="27" t="s">
        <v>14379</v>
      </c>
      <c r="F8447" s="27" t="s">
        <v>14382</v>
      </c>
      <c r="G8447" s="28" t="s">
        <v>173</v>
      </c>
      <c r="H8447" s="27" t="s">
        <v>174</v>
      </c>
      <c r="I8447" s="118" t="s">
        <v>14383</v>
      </c>
      <c r="J8447" s="29">
        <v>1.87</v>
      </c>
      <c r="K8447" s="28" t="s">
        <v>162</v>
      </c>
      <c r="L8447" s="27" t="s">
        <v>4960</v>
      </c>
      <c r="M8447" s="27" t="s">
        <v>164</v>
      </c>
      <c r="N8447" s="27" t="s">
        <v>18279</v>
      </c>
    </row>
    <row r="8448" spans="1:14" ht="16.5" customHeight="1">
      <c r="A8448" s="24">
        <v>8536693000</v>
      </c>
      <c r="B8448" s="25"/>
      <c r="C8448" s="26"/>
      <c r="D8448" s="27"/>
      <c r="E8448" s="27" t="s">
        <v>14379</v>
      </c>
      <c r="F8448" s="27" t="s">
        <v>14384</v>
      </c>
      <c r="G8448" s="28" t="s">
        <v>173</v>
      </c>
      <c r="H8448" s="27" t="s">
        <v>174</v>
      </c>
      <c r="I8448" s="118" t="s">
        <v>9033</v>
      </c>
      <c r="J8448" s="29">
        <v>42</v>
      </c>
      <c r="K8448" s="28" t="s">
        <v>162</v>
      </c>
      <c r="L8448" s="27" t="s">
        <v>449</v>
      </c>
      <c r="M8448" s="27" t="s">
        <v>164</v>
      </c>
      <c r="N8448" s="27" t="s">
        <v>18085</v>
      </c>
    </row>
    <row r="8449" spans="1:14" ht="16.5" customHeight="1">
      <c r="A8449" s="24">
        <v>8536693000</v>
      </c>
      <c r="B8449" s="25"/>
      <c r="C8449" s="26"/>
      <c r="D8449" s="27"/>
      <c r="E8449" s="27" t="s">
        <v>14379</v>
      </c>
      <c r="F8449" s="27" t="s">
        <v>14385</v>
      </c>
      <c r="G8449" s="28" t="s">
        <v>173</v>
      </c>
      <c r="H8449" s="27" t="s">
        <v>174</v>
      </c>
      <c r="I8449" s="118" t="s">
        <v>10465</v>
      </c>
      <c r="J8449" s="29">
        <v>121.21</v>
      </c>
      <c r="K8449" s="28" t="s">
        <v>162</v>
      </c>
      <c r="L8449" s="27" t="s">
        <v>1152</v>
      </c>
      <c r="M8449" s="27" t="s">
        <v>164</v>
      </c>
      <c r="N8449" s="27" t="s">
        <v>3701</v>
      </c>
    </row>
    <row r="8450" spans="1:14" ht="16.5" customHeight="1">
      <c r="A8450" s="24">
        <v>8536693000</v>
      </c>
      <c r="B8450" s="25"/>
      <c r="C8450" s="26"/>
      <c r="D8450" s="27"/>
      <c r="E8450" s="27" t="s">
        <v>14379</v>
      </c>
      <c r="F8450" s="27" t="s">
        <v>14386</v>
      </c>
      <c r="G8450" s="28" t="s">
        <v>173</v>
      </c>
      <c r="H8450" s="27" t="s">
        <v>174</v>
      </c>
      <c r="I8450" s="118" t="s">
        <v>14387</v>
      </c>
      <c r="J8450" s="29">
        <v>25</v>
      </c>
      <c r="K8450" s="28" t="s">
        <v>162</v>
      </c>
      <c r="L8450" s="27" t="s">
        <v>449</v>
      </c>
      <c r="M8450" s="27" t="s">
        <v>164</v>
      </c>
      <c r="N8450" s="27" t="s">
        <v>18085</v>
      </c>
    </row>
    <row r="8451" spans="1:14" ht="16.5" customHeight="1">
      <c r="A8451" s="24">
        <v>8536693000</v>
      </c>
      <c r="B8451" s="25"/>
      <c r="C8451" s="26"/>
      <c r="D8451" s="27"/>
      <c r="E8451" s="27" t="s">
        <v>14379</v>
      </c>
      <c r="F8451" s="27" t="s">
        <v>9681</v>
      </c>
      <c r="G8451" s="28" t="s">
        <v>173</v>
      </c>
      <c r="H8451" s="27" t="s">
        <v>174</v>
      </c>
      <c r="I8451" s="118" t="s">
        <v>10344</v>
      </c>
      <c r="J8451" s="29">
        <v>24.24</v>
      </c>
      <c r="K8451" s="28" t="s">
        <v>162</v>
      </c>
      <c r="L8451" s="27" t="s">
        <v>1752</v>
      </c>
      <c r="M8451" s="27" t="s">
        <v>164</v>
      </c>
      <c r="N8451" s="27" t="s">
        <v>18149</v>
      </c>
    </row>
    <row r="8452" spans="1:14" ht="16.5" customHeight="1">
      <c r="A8452" s="24">
        <v>8536693000</v>
      </c>
      <c r="B8452" s="25"/>
      <c r="C8452" s="26"/>
      <c r="D8452" s="27"/>
      <c r="E8452" s="27" t="s">
        <v>14379</v>
      </c>
      <c r="F8452" s="27" t="s">
        <v>9681</v>
      </c>
      <c r="G8452" s="28" t="s">
        <v>173</v>
      </c>
      <c r="H8452" s="27" t="s">
        <v>174</v>
      </c>
      <c r="I8452" s="118" t="s">
        <v>9682</v>
      </c>
      <c r="J8452" s="29">
        <v>33.33</v>
      </c>
      <c r="K8452" s="28" t="s">
        <v>162</v>
      </c>
      <c r="L8452" s="27" t="s">
        <v>1752</v>
      </c>
      <c r="M8452" s="27" t="s">
        <v>164</v>
      </c>
      <c r="N8452" s="27" t="s">
        <v>18149</v>
      </c>
    </row>
    <row r="8453" spans="1:14" ht="16.5" customHeight="1">
      <c r="A8453" s="24">
        <v>8536693000</v>
      </c>
      <c r="B8453" s="25"/>
      <c r="C8453" s="26"/>
      <c r="D8453" s="27"/>
      <c r="E8453" s="27" t="s">
        <v>14379</v>
      </c>
      <c r="F8453" s="27" t="s">
        <v>14388</v>
      </c>
      <c r="G8453" s="28" t="s">
        <v>173</v>
      </c>
      <c r="H8453" s="27" t="s">
        <v>174</v>
      </c>
      <c r="I8453" s="118" t="s">
        <v>14389</v>
      </c>
      <c r="J8453" s="29">
        <v>1752.59</v>
      </c>
      <c r="K8453" s="28" t="s">
        <v>162</v>
      </c>
      <c r="L8453" s="27" t="s">
        <v>440</v>
      </c>
      <c r="M8453" s="27" t="s">
        <v>164</v>
      </c>
      <c r="N8453" s="27" t="s">
        <v>440</v>
      </c>
    </row>
    <row r="8454" spans="1:14" ht="16.5" customHeight="1">
      <c r="A8454" s="24">
        <v>8536700001</v>
      </c>
      <c r="B8454" s="25"/>
      <c r="C8454" s="26">
        <v>6.5000000000000002E-2</v>
      </c>
      <c r="D8454" s="27"/>
      <c r="E8454" s="27" t="s">
        <v>12381</v>
      </c>
      <c r="F8454" s="27" t="s">
        <v>12382</v>
      </c>
      <c r="G8454" s="28" t="s">
        <v>297</v>
      </c>
      <c r="H8454" s="27" t="s">
        <v>298</v>
      </c>
      <c r="I8454" s="118" t="s">
        <v>10044</v>
      </c>
      <c r="J8454" s="29">
        <v>73.849999999999994</v>
      </c>
      <c r="K8454" s="28" t="s">
        <v>162</v>
      </c>
      <c r="L8454" s="27" t="s">
        <v>595</v>
      </c>
      <c r="M8454" s="27" t="s">
        <v>164</v>
      </c>
      <c r="N8454" s="27" t="s">
        <v>18070</v>
      </c>
    </row>
    <row r="8455" spans="1:14" ht="16.5" customHeight="1">
      <c r="A8455" s="24">
        <v>8541100009</v>
      </c>
      <c r="B8455" s="25"/>
      <c r="C8455" s="26"/>
      <c r="D8455" s="27"/>
      <c r="E8455" s="27" t="s">
        <v>14390</v>
      </c>
      <c r="F8455" s="27" t="s">
        <v>14391</v>
      </c>
      <c r="G8455" s="28" t="s">
        <v>173</v>
      </c>
      <c r="H8455" s="27" t="s">
        <v>174</v>
      </c>
      <c r="I8455" s="118" t="s">
        <v>10354</v>
      </c>
      <c r="J8455" s="29">
        <v>42.19</v>
      </c>
      <c r="K8455" s="28" t="s">
        <v>162</v>
      </c>
      <c r="L8455" s="27" t="s">
        <v>6401</v>
      </c>
      <c r="M8455" s="27" t="s">
        <v>164</v>
      </c>
      <c r="N8455" s="27" t="s">
        <v>18319</v>
      </c>
    </row>
    <row r="8456" spans="1:14" ht="16.5" customHeight="1">
      <c r="A8456" s="24">
        <v>8541100009</v>
      </c>
      <c r="B8456" s="25"/>
      <c r="C8456" s="26"/>
      <c r="D8456" s="27"/>
      <c r="E8456" s="27" t="s">
        <v>14390</v>
      </c>
      <c r="F8456" s="27" t="s">
        <v>14392</v>
      </c>
      <c r="G8456" s="28" t="s">
        <v>173</v>
      </c>
      <c r="H8456" s="27" t="s">
        <v>174</v>
      </c>
      <c r="I8456" s="118" t="s">
        <v>1038</v>
      </c>
      <c r="J8456" s="29">
        <v>4.62</v>
      </c>
      <c r="K8456" s="28" t="s">
        <v>162</v>
      </c>
      <c r="L8456" s="27" t="s">
        <v>528</v>
      </c>
      <c r="M8456" s="27" t="s">
        <v>164</v>
      </c>
      <c r="N8456" s="27" t="s">
        <v>18090</v>
      </c>
    </row>
    <row r="8457" spans="1:14" ht="16.5" customHeight="1">
      <c r="A8457" s="24">
        <v>8541100009</v>
      </c>
      <c r="B8457" s="25"/>
      <c r="C8457" s="26"/>
      <c r="D8457" s="27"/>
      <c r="E8457" s="27" t="s">
        <v>14390</v>
      </c>
      <c r="F8457" s="27" t="s">
        <v>14393</v>
      </c>
      <c r="G8457" s="28" t="s">
        <v>173</v>
      </c>
      <c r="H8457" s="27" t="s">
        <v>174</v>
      </c>
      <c r="I8457" s="118" t="s">
        <v>7390</v>
      </c>
      <c r="J8457" s="29">
        <v>7.2</v>
      </c>
      <c r="K8457" s="28" t="s">
        <v>162</v>
      </c>
      <c r="L8457" s="27" t="s">
        <v>528</v>
      </c>
      <c r="M8457" s="27" t="s">
        <v>164</v>
      </c>
      <c r="N8457" s="27" t="s">
        <v>18090</v>
      </c>
    </row>
    <row r="8458" spans="1:14" ht="16.5" customHeight="1">
      <c r="A8458" s="24">
        <v>8541100009</v>
      </c>
      <c r="B8458" s="25"/>
      <c r="C8458" s="26"/>
      <c r="D8458" s="27"/>
      <c r="E8458" s="27" t="s">
        <v>14390</v>
      </c>
      <c r="F8458" s="27" t="s">
        <v>14394</v>
      </c>
      <c r="G8458" s="28" t="s">
        <v>173</v>
      </c>
      <c r="H8458" s="27" t="s">
        <v>174</v>
      </c>
      <c r="I8458" s="118" t="s">
        <v>13238</v>
      </c>
      <c r="J8458" s="29">
        <v>10.78</v>
      </c>
      <c r="K8458" s="28" t="s">
        <v>162</v>
      </c>
      <c r="L8458" s="27" t="s">
        <v>528</v>
      </c>
      <c r="M8458" s="27" t="s">
        <v>164</v>
      </c>
      <c r="N8458" s="27" t="s">
        <v>18090</v>
      </c>
    </row>
    <row r="8459" spans="1:14" ht="16.5" customHeight="1">
      <c r="A8459" s="24">
        <v>8541100009</v>
      </c>
      <c r="B8459" s="25"/>
      <c r="C8459" s="26"/>
      <c r="D8459" s="27"/>
      <c r="E8459" s="27" t="s">
        <v>14390</v>
      </c>
      <c r="F8459" s="27" t="s">
        <v>14395</v>
      </c>
      <c r="G8459" s="28" t="s">
        <v>173</v>
      </c>
      <c r="H8459" s="27" t="s">
        <v>174</v>
      </c>
      <c r="I8459" s="118" t="s">
        <v>14396</v>
      </c>
      <c r="J8459" s="29">
        <v>7.2</v>
      </c>
      <c r="K8459" s="28" t="s">
        <v>162</v>
      </c>
      <c r="L8459" s="27" t="s">
        <v>250</v>
      </c>
      <c r="M8459" s="27" t="s">
        <v>164</v>
      </c>
      <c r="N8459" s="27" t="s">
        <v>18071</v>
      </c>
    </row>
    <row r="8460" spans="1:14" ht="16.5" customHeight="1">
      <c r="A8460" s="24">
        <v>8541100009</v>
      </c>
      <c r="B8460" s="25"/>
      <c r="C8460" s="26"/>
      <c r="D8460" s="27"/>
      <c r="E8460" s="27" t="s">
        <v>14390</v>
      </c>
      <c r="F8460" s="27" t="s">
        <v>14397</v>
      </c>
      <c r="G8460" s="28" t="s">
        <v>173</v>
      </c>
      <c r="H8460" s="27" t="s">
        <v>174</v>
      </c>
      <c r="I8460" s="118" t="s">
        <v>14398</v>
      </c>
      <c r="J8460" s="29">
        <v>5.29</v>
      </c>
      <c r="K8460" s="28" t="s">
        <v>162</v>
      </c>
      <c r="L8460" s="27" t="s">
        <v>250</v>
      </c>
      <c r="M8460" s="27" t="s">
        <v>164</v>
      </c>
      <c r="N8460" s="27" t="s">
        <v>18071</v>
      </c>
    </row>
    <row r="8461" spans="1:14" ht="16.5" customHeight="1">
      <c r="A8461" s="24">
        <v>8541100009</v>
      </c>
      <c r="B8461" s="25"/>
      <c r="C8461" s="26"/>
      <c r="D8461" s="27"/>
      <c r="E8461" s="27" t="s">
        <v>14390</v>
      </c>
      <c r="F8461" s="27" t="s">
        <v>14399</v>
      </c>
      <c r="G8461" s="28" t="s">
        <v>173</v>
      </c>
      <c r="H8461" s="27" t="s">
        <v>174</v>
      </c>
      <c r="I8461" s="118" t="s">
        <v>14400</v>
      </c>
      <c r="J8461" s="29">
        <v>38.28</v>
      </c>
      <c r="K8461" s="28" t="s">
        <v>162</v>
      </c>
      <c r="L8461" s="27" t="s">
        <v>580</v>
      </c>
      <c r="M8461" s="27" t="s">
        <v>164</v>
      </c>
      <c r="N8461" s="27" t="s">
        <v>10753</v>
      </c>
    </row>
    <row r="8462" spans="1:14" ht="16.5" customHeight="1">
      <c r="A8462" s="24">
        <v>8541100009</v>
      </c>
      <c r="B8462" s="25"/>
      <c r="C8462" s="26"/>
      <c r="D8462" s="27"/>
      <c r="E8462" s="27" t="s">
        <v>14390</v>
      </c>
      <c r="F8462" s="27" t="s">
        <v>14401</v>
      </c>
      <c r="G8462" s="28" t="s">
        <v>173</v>
      </c>
      <c r="H8462" s="27" t="s">
        <v>174</v>
      </c>
      <c r="I8462" s="118" t="s">
        <v>14402</v>
      </c>
      <c r="J8462" s="29">
        <v>915.17</v>
      </c>
      <c r="K8462" s="28" t="s">
        <v>162</v>
      </c>
      <c r="L8462" s="27" t="s">
        <v>393</v>
      </c>
      <c r="M8462" s="27" t="s">
        <v>164</v>
      </c>
      <c r="N8462" s="27" t="s">
        <v>18079</v>
      </c>
    </row>
    <row r="8463" spans="1:14" ht="16.5" customHeight="1">
      <c r="A8463" s="24">
        <v>8541100009</v>
      </c>
      <c r="B8463" s="25"/>
      <c r="C8463" s="26"/>
      <c r="D8463" s="27"/>
      <c r="E8463" s="27" t="s">
        <v>14390</v>
      </c>
      <c r="F8463" s="27" t="s">
        <v>14403</v>
      </c>
      <c r="G8463" s="28" t="s">
        <v>173</v>
      </c>
      <c r="H8463" s="27" t="s">
        <v>174</v>
      </c>
      <c r="I8463" s="118" t="s">
        <v>3730</v>
      </c>
      <c r="J8463" s="29">
        <v>80</v>
      </c>
      <c r="K8463" s="28" t="s">
        <v>162</v>
      </c>
      <c r="L8463" s="27" t="s">
        <v>528</v>
      </c>
      <c r="M8463" s="27" t="s">
        <v>164</v>
      </c>
      <c r="N8463" s="27" t="s">
        <v>18090</v>
      </c>
    </row>
    <row r="8464" spans="1:14" ht="16.5" customHeight="1">
      <c r="A8464" s="24">
        <v>8541100009</v>
      </c>
      <c r="B8464" s="25"/>
      <c r="C8464" s="26"/>
      <c r="D8464" s="27"/>
      <c r="E8464" s="27" t="s">
        <v>14390</v>
      </c>
      <c r="F8464" s="27" t="s">
        <v>14404</v>
      </c>
      <c r="G8464" s="28" t="s">
        <v>173</v>
      </c>
      <c r="H8464" s="27" t="s">
        <v>174</v>
      </c>
      <c r="I8464" s="118" t="s">
        <v>14405</v>
      </c>
      <c r="J8464" s="29">
        <v>181.8</v>
      </c>
      <c r="K8464" s="28" t="s">
        <v>162</v>
      </c>
      <c r="L8464" s="27" t="s">
        <v>6401</v>
      </c>
      <c r="M8464" s="27" t="s">
        <v>164</v>
      </c>
      <c r="N8464" s="27" t="s">
        <v>18319</v>
      </c>
    </row>
    <row r="8465" spans="1:14" ht="16.5" customHeight="1">
      <c r="A8465" s="24">
        <v>8541100009</v>
      </c>
      <c r="B8465" s="25"/>
      <c r="C8465" s="26"/>
      <c r="D8465" s="27"/>
      <c r="E8465" s="27" t="s">
        <v>14390</v>
      </c>
      <c r="F8465" s="27" t="s">
        <v>14406</v>
      </c>
      <c r="G8465" s="28" t="s">
        <v>173</v>
      </c>
      <c r="H8465" s="27" t="s">
        <v>174</v>
      </c>
      <c r="I8465" s="118" t="s">
        <v>14407</v>
      </c>
      <c r="J8465" s="29">
        <v>22.44</v>
      </c>
      <c r="K8465" s="28" t="s">
        <v>162</v>
      </c>
      <c r="L8465" s="27" t="s">
        <v>528</v>
      </c>
      <c r="M8465" s="27" t="s">
        <v>164</v>
      </c>
      <c r="N8465" s="27" t="s">
        <v>18090</v>
      </c>
    </row>
    <row r="8466" spans="1:14" ht="16.5" customHeight="1">
      <c r="A8466" s="24">
        <v>8541100009</v>
      </c>
      <c r="B8466" s="25"/>
      <c r="C8466" s="26"/>
      <c r="D8466" s="27"/>
      <c r="E8466" s="27" t="s">
        <v>14390</v>
      </c>
      <c r="F8466" s="27" t="s">
        <v>6603</v>
      </c>
      <c r="G8466" s="28" t="s">
        <v>173</v>
      </c>
      <c r="H8466" s="27" t="s">
        <v>174</v>
      </c>
      <c r="I8466" s="118" t="s">
        <v>6604</v>
      </c>
      <c r="J8466" s="29">
        <v>30.24</v>
      </c>
      <c r="K8466" s="28" t="s">
        <v>162</v>
      </c>
      <c r="L8466" s="27" t="s">
        <v>250</v>
      </c>
      <c r="M8466" s="27" t="s">
        <v>164</v>
      </c>
      <c r="N8466" s="27" t="s">
        <v>18071</v>
      </c>
    </row>
    <row r="8467" spans="1:14" ht="16.5" customHeight="1">
      <c r="A8467" s="24">
        <v>8541100009</v>
      </c>
      <c r="B8467" s="25"/>
      <c r="C8467" s="26"/>
      <c r="D8467" s="27"/>
      <c r="E8467" s="27" t="s">
        <v>14390</v>
      </c>
      <c r="F8467" s="27" t="s">
        <v>14243</v>
      </c>
      <c r="G8467" s="28" t="s">
        <v>173</v>
      </c>
      <c r="H8467" s="27" t="s">
        <v>174</v>
      </c>
      <c r="I8467" s="118" t="s">
        <v>7388</v>
      </c>
      <c r="J8467" s="29">
        <v>1.2</v>
      </c>
      <c r="K8467" s="28" t="s">
        <v>162</v>
      </c>
      <c r="L8467" s="27" t="s">
        <v>250</v>
      </c>
      <c r="M8467" s="27" t="s">
        <v>164</v>
      </c>
      <c r="N8467" s="27" t="s">
        <v>18071</v>
      </c>
    </row>
    <row r="8468" spans="1:14" ht="16.5" customHeight="1">
      <c r="A8468" s="24">
        <v>8541210000</v>
      </c>
      <c r="B8468" s="25"/>
      <c r="C8468" s="26"/>
      <c r="D8468" s="27"/>
      <c r="E8468" s="27" t="s">
        <v>14408</v>
      </c>
      <c r="F8468" s="27" t="s">
        <v>11052</v>
      </c>
      <c r="G8468" s="28" t="s">
        <v>173</v>
      </c>
      <c r="H8468" s="27" t="s">
        <v>174</v>
      </c>
      <c r="I8468" s="118" t="s">
        <v>1807</v>
      </c>
      <c r="J8468" s="29">
        <v>4.09</v>
      </c>
      <c r="K8468" s="28" t="s">
        <v>162</v>
      </c>
      <c r="L8468" s="27" t="s">
        <v>528</v>
      </c>
      <c r="M8468" s="27" t="s">
        <v>164</v>
      </c>
      <c r="N8468" s="27" t="s">
        <v>18090</v>
      </c>
    </row>
    <row r="8469" spans="1:14" ht="16.5" customHeight="1">
      <c r="A8469" s="24">
        <v>8541210000</v>
      </c>
      <c r="B8469" s="25"/>
      <c r="C8469" s="26"/>
      <c r="D8469" s="27"/>
      <c r="E8469" s="27" t="s">
        <v>14408</v>
      </c>
      <c r="F8469" s="27" t="s">
        <v>551</v>
      </c>
      <c r="G8469" s="28" t="s">
        <v>173</v>
      </c>
      <c r="H8469" s="27" t="s">
        <v>174</v>
      </c>
      <c r="I8469" s="118" t="s">
        <v>552</v>
      </c>
      <c r="J8469" s="29">
        <v>12.6</v>
      </c>
      <c r="K8469" s="28" t="s">
        <v>162</v>
      </c>
      <c r="L8469" s="27" t="s">
        <v>250</v>
      </c>
      <c r="M8469" s="27" t="s">
        <v>164</v>
      </c>
      <c r="N8469" s="27" t="s">
        <v>18071</v>
      </c>
    </row>
    <row r="8470" spans="1:14" ht="16.5" customHeight="1">
      <c r="A8470" s="24">
        <v>8541210000</v>
      </c>
      <c r="B8470" s="25"/>
      <c r="C8470" s="26"/>
      <c r="D8470" s="27"/>
      <c r="E8470" s="27" t="s">
        <v>14408</v>
      </c>
      <c r="F8470" s="27" t="s">
        <v>9382</v>
      </c>
      <c r="G8470" s="28" t="s">
        <v>173</v>
      </c>
      <c r="H8470" s="27" t="s">
        <v>174</v>
      </c>
      <c r="I8470" s="118" t="s">
        <v>9383</v>
      </c>
      <c r="J8470" s="29">
        <v>30.45</v>
      </c>
      <c r="K8470" s="28" t="s">
        <v>162</v>
      </c>
      <c r="L8470" s="27" t="s">
        <v>409</v>
      </c>
      <c r="M8470" s="27" t="s">
        <v>164</v>
      </c>
      <c r="N8470" s="27" t="s">
        <v>409</v>
      </c>
    </row>
    <row r="8471" spans="1:14" ht="16.5" customHeight="1">
      <c r="A8471" s="24">
        <v>8541210000</v>
      </c>
      <c r="B8471" s="25"/>
      <c r="C8471" s="26"/>
      <c r="D8471" s="27"/>
      <c r="E8471" s="27" t="s">
        <v>14408</v>
      </c>
      <c r="F8471" s="27" t="s">
        <v>546</v>
      </c>
      <c r="G8471" s="28" t="s">
        <v>173</v>
      </c>
      <c r="H8471" s="27" t="s">
        <v>174</v>
      </c>
      <c r="I8471" s="118" t="s">
        <v>547</v>
      </c>
      <c r="J8471" s="29">
        <v>0.56000000000000005</v>
      </c>
      <c r="K8471" s="28" t="s">
        <v>162</v>
      </c>
      <c r="L8471" s="27" t="s">
        <v>528</v>
      </c>
      <c r="M8471" s="27" t="s">
        <v>164</v>
      </c>
      <c r="N8471" s="27" t="s">
        <v>18090</v>
      </c>
    </row>
    <row r="8472" spans="1:14" ht="16.5" customHeight="1">
      <c r="A8472" s="24">
        <v>8541210000</v>
      </c>
      <c r="B8472" s="25"/>
      <c r="C8472" s="26"/>
      <c r="D8472" s="27"/>
      <c r="E8472" s="27" t="s">
        <v>14408</v>
      </c>
      <c r="F8472" s="27" t="s">
        <v>8244</v>
      </c>
      <c r="G8472" s="28" t="s">
        <v>173</v>
      </c>
      <c r="H8472" s="27" t="s">
        <v>174</v>
      </c>
      <c r="I8472" s="118" t="s">
        <v>8245</v>
      </c>
      <c r="J8472" s="29">
        <v>3.5</v>
      </c>
      <c r="K8472" s="28" t="s">
        <v>162</v>
      </c>
      <c r="L8472" s="27" t="s">
        <v>528</v>
      </c>
      <c r="M8472" s="27" t="s">
        <v>164</v>
      </c>
      <c r="N8472" s="27" t="s">
        <v>18090</v>
      </c>
    </row>
    <row r="8473" spans="1:14" ht="16.5" customHeight="1">
      <c r="A8473" s="24">
        <v>8541290000</v>
      </c>
      <c r="B8473" s="25"/>
      <c r="C8473" s="26"/>
      <c r="D8473" s="27"/>
      <c r="E8473" s="27" t="s">
        <v>14409</v>
      </c>
      <c r="F8473" s="27" t="s">
        <v>14410</v>
      </c>
      <c r="G8473" s="28" t="s">
        <v>173</v>
      </c>
      <c r="H8473" s="27" t="s">
        <v>174</v>
      </c>
      <c r="I8473" s="118" t="s">
        <v>14411</v>
      </c>
      <c r="J8473" s="29">
        <v>261.69</v>
      </c>
      <c r="K8473" s="28" t="s">
        <v>162</v>
      </c>
      <c r="L8473" s="27" t="s">
        <v>446</v>
      </c>
      <c r="M8473" s="27" t="s">
        <v>164</v>
      </c>
      <c r="N8473" s="27" t="s">
        <v>416</v>
      </c>
    </row>
    <row r="8474" spans="1:14" ht="16.5" customHeight="1">
      <c r="A8474" s="24">
        <v>8541290000</v>
      </c>
      <c r="B8474" s="25"/>
      <c r="C8474" s="26"/>
      <c r="D8474" s="27"/>
      <c r="E8474" s="27" t="s">
        <v>14409</v>
      </c>
      <c r="F8474" s="27" t="s">
        <v>14412</v>
      </c>
      <c r="G8474" s="28" t="s">
        <v>173</v>
      </c>
      <c r="H8474" s="27" t="s">
        <v>174</v>
      </c>
      <c r="I8474" s="118" t="s">
        <v>14413</v>
      </c>
      <c r="J8474" s="29">
        <v>83.33</v>
      </c>
      <c r="K8474" s="28" t="s">
        <v>162</v>
      </c>
      <c r="L8474" s="27" t="s">
        <v>250</v>
      </c>
      <c r="M8474" s="27" t="s">
        <v>164</v>
      </c>
      <c r="N8474" s="27" t="s">
        <v>18071</v>
      </c>
    </row>
    <row r="8475" spans="1:14" ht="16.5" customHeight="1">
      <c r="A8475" s="24">
        <v>8541290000</v>
      </c>
      <c r="B8475" s="25"/>
      <c r="C8475" s="26"/>
      <c r="D8475" s="27"/>
      <c r="E8475" s="27" t="s">
        <v>14409</v>
      </c>
      <c r="F8475" s="27" t="s">
        <v>10795</v>
      </c>
      <c r="G8475" s="28" t="s">
        <v>173</v>
      </c>
      <c r="H8475" s="27" t="s">
        <v>174</v>
      </c>
      <c r="I8475" s="118" t="s">
        <v>7412</v>
      </c>
      <c r="J8475" s="29">
        <v>9.8000000000000007</v>
      </c>
      <c r="K8475" s="28" t="s">
        <v>162</v>
      </c>
      <c r="L8475" s="27" t="s">
        <v>1039</v>
      </c>
      <c r="M8475" s="27" t="s">
        <v>164</v>
      </c>
      <c r="N8475" s="27" t="s">
        <v>18118</v>
      </c>
    </row>
    <row r="8476" spans="1:14" ht="16.5" customHeight="1">
      <c r="A8476" s="24">
        <v>8541290000</v>
      </c>
      <c r="B8476" s="25"/>
      <c r="C8476" s="26"/>
      <c r="D8476" s="27"/>
      <c r="E8476" s="27" t="s">
        <v>14409</v>
      </c>
      <c r="F8476" s="27" t="s">
        <v>7405</v>
      </c>
      <c r="G8476" s="28" t="s">
        <v>173</v>
      </c>
      <c r="H8476" s="27" t="s">
        <v>174</v>
      </c>
      <c r="I8476" s="118" t="s">
        <v>7406</v>
      </c>
      <c r="J8476" s="29">
        <v>16.8</v>
      </c>
      <c r="K8476" s="28" t="s">
        <v>162</v>
      </c>
      <c r="L8476" s="27" t="s">
        <v>580</v>
      </c>
      <c r="M8476" s="27" t="s">
        <v>164</v>
      </c>
      <c r="N8476" s="27" t="s">
        <v>10753</v>
      </c>
    </row>
    <row r="8477" spans="1:14" ht="16.5" customHeight="1">
      <c r="A8477" s="24">
        <v>8541410002</v>
      </c>
      <c r="B8477" s="25"/>
      <c r="C8477" s="26"/>
      <c r="D8477" s="27"/>
      <c r="E8477" s="27" t="s">
        <v>2869</v>
      </c>
      <c r="F8477" s="27" t="s">
        <v>14414</v>
      </c>
      <c r="G8477" s="28" t="s">
        <v>173</v>
      </c>
      <c r="H8477" s="27" t="s">
        <v>174</v>
      </c>
      <c r="I8477" s="118" t="s">
        <v>14415</v>
      </c>
      <c r="J8477" s="29">
        <v>20.89</v>
      </c>
      <c r="K8477" s="28" t="s">
        <v>162</v>
      </c>
      <c r="L8477" s="27" t="s">
        <v>595</v>
      </c>
      <c r="M8477" s="27" t="s">
        <v>164</v>
      </c>
      <c r="N8477" s="27" t="s">
        <v>18070</v>
      </c>
    </row>
    <row r="8478" spans="1:14" ht="16.5" customHeight="1">
      <c r="A8478" s="24">
        <v>8541410004</v>
      </c>
      <c r="B8478" s="25"/>
      <c r="C8478" s="26"/>
      <c r="D8478" s="27"/>
      <c r="E8478" s="27" t="s">
        <v>7871</v>
      </c>
      <c r="F8478" s="27" t="s">
        <v>11982</v>
      </c>
      <c r="G8478" s="28" t="s">
        <v>173</v>
      </c>
      <c r="H8478" s="27" t="s">
        <v>174</v>
      </c>
      <c r="I8478" s="118" t="s">
        <v>11983</v>
      </c>
      <c r="J8478" s="29">
        <v>18.8</v>
      </c>
      <c r="K8478" s="28" t="s">
        <v>162</v>
      </c>
      <c r="L8478" s="27" t="s">
        <v>1314</v>
      </c>
      <c r="M8478" s="27" t="s">
        <v>164</v>
      </c>
      <c r="N8478" s="27" t="s">
        <v>18130</v>
      </c>
    </row>
    <row r="8479" spans="1:14" ht="16.5" customHeight="1" thickBot="1">
      <c r="A8479" s="24">
        <v>8541490000</v>
      </c>
      <c r="B8479" s="25"/>
      <c r="C8479" s="26"/>
      <c r="D8479" s="27"/>
      <c r="E8479" s="27" t="s">
        <v>8527</v>
      </c>
      <c r="F8479" s="27" t="s">
        <v>14416</v>
      </c>
      <c r="G8479" s="28" t="s">
        <v>1556</v>
      </c>
      <c r="H8479" s="27" t="s">
        <v>1557</v>
      </c>
      <c r="I8479" s="118" t="s">
        <v>14417</v>
      </c>
      <c r="J8479" s="29">
        <v>1193.73</v>
      </c>
      <c r="K8479" s="28" t="s">
        <v>162</v>
      </c>
      <c r="L8479" s="27" t="s">
        <v>246</v>
      </c>
      <c r="M8479" s="27" t="s">
        <v>164</v>
      </c>
      <c r="N8479" s="27" t="s">
        <v>18070</v>
      </c>
    </row>
    <row r="8480" spans="1:14" ht="16.5" customHeight="1" thickTop="1" thickBot="1">
      <c r="A8480" s="30">
        <v>8542319010</v>
      </c>
      <c r="B8480" s="25"/>
      <c r="C8480" s="26"/>
      <c r="D8480" s="27"/>
      <c r="E8480" s="27" t="s">
        <v>8534</v>
      </c>
      <c r="F8480" s="27" t="s">
        <v>14418</v>
      </c>
      <c r="G8480" s="28" t="s">
        <v>173</v>
      </c>
      <c r="H8480" s="27" t="s">
        <v>174</v>
      </c>
      <c r="I8480" s="118" t="s">
        <v>14419</v>
      </c>
      <c r="J8480" s="29">
        <v>112</v>
      </c>
      <c r="K8480" s="28" t="s">
        <v>162</v>
      </c>
      <c r="L8480" s="27" t="s">
        <v>621</v>
      </c>
      <c r="M8480" s="27" t="s">
        <v>164</v>
      </c>
      <c r="N8480" s="27" t="s">
        <v>18097</v>
      </c>
    </row>
    <row r="8481" spans="1:14" ht="16.5" customHeight="1" thickTop="1" thickBot="1">
      <c r="A8481" s="30">
        <v>8542319010</v>
      </c>
      <c r="B8481" s="25"/>
      <c r="C8481" s="26"/>
      <c r="D8481" s="27"/>
      <c r="E8481" s="27" t="s">
        <v>602</v>
      </c>
      <c r="F8481" s="27" t="s">
        <v>14420</v>
      </c>
      <c r="G8481" s="28" t="s">
        <v>173</v>
      </c>
      <c r="H8481" s="27" t="s">
        <v>174</v>
      </c>
      <c r="I8481" s="118" t="s">
        <v>14421</v>
      </c>
      <c r="J8481" s="29">
        <v>0.9</v>
      </c>
      <c r="K8481" s="28" t="s">
        <v>162</v>
      </c>
      <c r="L8481" s="27" t="s">
        <v>580</v>
      </c>
      <c r="M8481" s="27" t="s">
        <v>164</v>
      </c>
      <c r="N8481" s="27" t="s">
        <v>10753</v>
      </c>
    </row>
    <row r="8482" spans="1:14" ht="16.5" customHeight="1" thickTop="1" thickBot="1">
      <c r="A8482" s="30">
        <v>8542319010</v>
      </c>
      <c r="B8482" s="25"/>
      <c r="C8482" s="26"/>
      <c r="D8482" s="27"/>
      <c r="E8482" s="27" t="s">
        <v>5921</v>
      </c>
      <c r="F8482" s="27" t="s">
        <v>14422</v>
      </c>
      <c r="G8482" s="28" t="s">
        <v>173</v>
      </c>
      <c r="H8482" s="27" t="s">
        <v>174</v>
      </c>
      <c r="I8482" s="118" t="s">
        <v>14423</v>
      </c>
      <c r="J8482" s="29">
        <v>969.28</v>
      </c>
      <c r="K8482" s="28" t="s">
        <v>162</v>
      </c>
      <c r="L8482" s="27" t="s">
        <v>580</v>
      </c>
      <c r="M8482" s="27" t="s">
        <v>164</v>
      </c>
      <c r="N8482" s="27" t="s">
        <v>10753</v>
      </c>
    </row>
    <row r="8483" spans="1:14" ht="16.5" customHeight="1" thickTop="1" thickBot="1">
      <c r="A8483" s="30">
        <v>8542319010</v>
      </c>
      <c r="B8483" s="25"/>
      <c r="C8483" s="26"/>
      <c r="D8483" s="27"/>
      <c r="E8483" s="27" t="s">
        <v>14424</v>
      </c>
      <c r="F8483" s="27" t="s">
        <v>14425</v>
      </c>
      <c r="G8483" s="28" t="s">
        <v>173</v>
      </c>
      <c r="H8483" s="27" t="s">
        <v>174</v>
      </c>
      <c r="I8483" s="118" t="s">
        <v>14426</v>
      </c>
      <c r="J8483" s="29">
        <v>22.23</v>
      </c>
      <c r="K8483" s="28" t="s">
        <v>162</v>
      </c>
      <c r="L8483" s="27" t="s">
        <v>134</v>
      </c>
      <c r="M8483" s="27" t="s">
        <v>164</v>
      </c>
      <c r="N8483" s="27" t="s">
        <v>4101</v>
      </c>
    </row>
    <row r="8484" spans="1:14" ht="16.5" customHeight="1" thickTop="1" thickBot="1">
      <c r="A8484" s="30">
        <v>8542319010</v>
      </c>
      <c r="B8484" s="25"/>
      <c r="C8484" s="26"/>
      <c r="D8484" s="27"/>
      <c r="E8484" s="27" t="s">
        <v>7878</v>
      </c>
      <c r="F8484" s="27" t="s">
        <v>7879</v>
      </c>
      <c r="G8484" s="28" t="s">
        <v>173</v>
      </c>
      <c r="H8484" s="27" t="s">
        <v>174</v>
      </c>
      <c r="I8484" s="118" t="s">
        <v>7880</v>
      </c>
      <c r="J8484" s="29">
        <v>99.54</v>
      </c>
      <c r="K8484" s="28" t="s">
        <v>162</v>
      </c>
      <c r="L8484" s="27" t="s">
        <v>134</v>
      </c>
      <c r="M8484" s="27" t="s">
        <v>164</v>
      </c>
      <c r="N8484" s="27" t="s">
        <v>4101</v>
      </c>
    </row>
    <row r="8485" spans="1:14" ht="16.5" customHeight="1" thickTop="1" thickBot="1">
      <c r="A8485" s="30">
        <v>8542319010</v>
      </c>
      <c r="B8485" s="25"/>
      <c r="C8485" s="26"/>
      <c r="D8485" s="27"/>
      <c r="E8485" s="27" t="s">
        <v>7060</v>
      </c>
      <c r="F8485" s="27" t="s">
        <v>14427</v>
      </c>
      <c r="G8485" s="28" t="s">
        <v>173</v>
      </c>
      <c r="H8485" s="27" t="s">
        <v>174</v>
      </c>
      <c r="I8485" s="118" t="s">
        <v>14428</v>
      </c>
      <c r="J8485" s="29">
        <v>124.62</v>
      </c>
      <c r="K8485" s="28" t="s">
        <v>162</v>
      </c>
      <c r="L8485" s="27" t="s">
        <v>114</v>
      </c>
      <c r="M8485" s="27" t="s">
        <v>164</v>
      </c>
      <c r="N8485" s="27" t="s">
        <v>11042</v>
      </c>
    </row>
    <row r="8486" spans="1:14" ht="16.5" customHeight="1" thickTop="1" thickBot="1">
      <c r="A8486" s="30">
        <v>8542319010</v>
      </c>
      <c r="B8486" s="25"/>
      <c r="C8486" s="26"/>
      <c r="D8486" s="27"/>
      <c r="E8486" s="27" t="s">
        <v>14429</v>
      </c>
      <c r="F8486" s="27" t="s">
        <v>14430</v>
      </c>
      <c r="G8486" s="28" t="s">
        <v>173</v>
      </c>
      <c r="H8486" s="27" t="s">
        <v>174</v>
      </c>
      <c r="I8486" s="118" t="s">
        <v>14431</v>
      </c>
      <c r="J8486" s="29">
        <v>25.85</v>
      </c>
      <c r="K8486" s="28" t="s">
        <v>162</v>
      </c>
      <c r="L8486" s="27" t="s">
        <v>114</v>
      </c>
      <c r="M8486" s="27" t="s">
        <v>164</v>
      </c>
      <c r="N8486" s="27" t="s">
        <v>11042</v>
      </c>
    </row>
    <row r="8487" spans="1:14" ht="16.5" customHeight="1" thickTop="1" thickBot="1">
      <c r="A8487" s="30">
        <v>8542319010</v>
      </c>
      <c r="B8487" s="25"/>
      <c r="C8487" s="26"/>
      <c r="D8487" s="27"/>
      <c r="E8487" s="27" t="s">
        <v>11103</v>
      </c>
      <c r="F8487" s="27" t="s">
        <v>14432</v>
      </c>
      <c r="G8487" s="28" t="s">
        <v>173</v>
      </c>
      <c r="H8487" s="27" t="s">
        <v>174</v>
      </c>
      <c r="I8487" s="118" t="s">
        <v>14433</v>
      </c>
      <c r="J8487" s="29">
        <v>2.5</v>
      </c>
      <c r="K8487" s="28" t="s">
        <v>162</v>
      </c>
      <c r="L8487" s="27" t="s">
        <v>134</v>
      </c>
      <c r="M8487" s="27" t="s">
        <v>164</v>
      </c>
      <c r="N8487" s="27" t="s">
        <v>4101</v>
      </c>
    </row>
    <row r="8488" spans="1:14" ht="16.5" customHeight="1" thickTop="1" thickBot="1">
      <c r="A8488" s="30">
        <v>8542319010</v>
      </c>
      <c r="B8488" s="25"/>
      <c r="C8488" s="26"/>
      <c r="D8488" s="27"/>
      <c r="E8488" s="27" t="s">
        <v>2882</v>
      </c>
      <c r="F8488" s="27" t="s">
        <v>2883</v>
      </c>
      <c r="G8488" s="28" t="s">
        <v>173</v>
      </c>
      <c r="H8488" s="27" t="s">
        <v>174</v>
      </c>
      <c r="I8488" s="118" t="s">
        <v>2884</v>
      </c>
      <c r="J8488" s="29">
        <v>333.33</v>
      </c>
      <c r="K8488" s="28" t="s">
        <v>162</v>
      </c>
      <c r="L8488" s="27" t="s">
        <v>134</v>
      </c>
      <c r="M8488" s="27" t="s">
        <v>164</v>
      </c>
      <c r="N8488" s="27" t="s">
        <v>4101</v>
      </c>
    </row>
    <row r="8489" spans="1:14" ht="16.5" customHeight="1" thickTop="1" thickBot="1">
      <c r="A8489" s="30">
        <v>8542319010</v>
      </c>
      <c r="B8489" s="25"/>
      <c r="C8489" s="26"/>
      <c r="D8489" s="27"/>
      <c r="E8489" s="27" t="s">
        <v>602</v>
      </c>
      <c r="F8489" s="27" t="s">
        <v>5300</v>
      </c>
      <c r="G8489" s="28" t="s">
        <v>173</v>
      </c>
      <c r="H8489" s="27" t="s">
        <v>174</v>
      </c>
      <c r="I8489" s="118" t="s">
        <v>5301</v>
      </c>
      <c r="J8489" s="29">
        <v>17.68</v>
      </c>
      <c r="K8489" s="28" t="s">
        <v>162</v>
      </c>
      <c r="L8489" s="27" t="s">
        <v>648</v>
      </c>
      <c r="M8489" s="27" t="s">
        <v>164</v>
      </c>
      <c r="N8489" s="27" t="s">
        <v>11042</v>
      </c>
    </row>
    <row r="8490" spans="1:14" ht="16.5" customHeight="1" thickTop="1" thickBot="1">
      <c r="A8490" s="30">
        <v>8542319010</v>
      </c>
      <c r="B8490" s="25"/>
      <c r="C8490" s="26"/>
      <c r="D8490" s="27"/>
      <c r="E8490" s="27" t="s">
        <v>602</v>
      </c>
      <c r="F8490" s="27" t="s">
        <v>2574</v>
      </c>
      <c r="G8490" s="28" t="s">
        <v>297</v>
      </c>
      <c r="H8490" s="27" t="s">
        <v>298</v>
      </c>
      <c r="I8490" s="118" t="s">
        <v>2575</v>
      </c>
      <c r="J8490" s="29">
        <v>361.42</v>
      </c>
      <c r="K8490" s="28" t="s">
        <v>162</v>
      </c>
      <c r="L8490" s="27" t="s">
        <v>134</v>
      </c>
      <c r="M8490" s="27" t="s">
        <v>164</v>
      </c>
      <c r="N8490" s="27" t="s">
        <v>4101</v>
      </c>
    </row>
    <row r="8491" spans="1:14" ht="16.5" customHeight="1" thickTop="1" thickBot="1">
      <c r="A8491" s="30">
        <v>8542319010</v>
      </c>
      <c r="B8491" s="25"/>
      <c r="C8491" s="26"/>
      <c r="D8491" s="27"/>
      <c r="E8491" s="27" t="s">
        <v>5921</v>
      </c>
      <c r="F8491" s="27" t="s">
        <v>5922</v>
      </c>
      <c r="G8491" s="28" t="s">
        <v>227</v>
      </c>
      <c r="H8491" s="27" t="s">
        <v>228</v>
      </c>
      <c r="I8491" s="118" t="s">
        <v>5923</v>
      </c>
      <c r="J8491" s="29">
        <v>20368.43</v>
      </c>
      <c r="K8491" s="28" t="s">
        <v>162</v>
      </c>
      <c r="L8491" s="27" t="s">
        <v>614</v>
      </c>
      <c r="M8491" s="27" t="s">
        <v>164</v>
      </c>
      <c r="N8491" s="27" t="s">
        <v>18096</v>
      </c>
    </row>
    <row r="8492" spans="1:14" ht="16.5" customHeight="1" thickTop="1" thickBot="1">
      <c r="A8492" s="30">
        <v>8542323100</v>
      </c>
      <c r="B8492" s="25"/>
      <c r="C8492" s="26"/>
      <c r="D8492" s="27"/>
      <c r="E8492" s="27" t="s">
        <v>13295</v>
      </c>
      <c r="F8492" s="27" t="s">
        <v>14434</v>
      </c>
      <c r="G8492" s="28" t="s">
        <v>173</v>
      </c>
      <c r="H8492" s="27" t="s">
        <v>174</v>
      </c>
      <c r="I8492" s="118" t="s">
        <v>14435</v>
      </c>
      <c r="J8492" s="29">
        <v>222.5</v>
      </c>
      <c r="K8492" s="28" t="s">
        <v>162</v>
      </c>
      <c r="L8492" s="27" t="s">
        <v>14436</v>
      </c>
      <c r="M8492" s="27" t="s">
        <v>164</v>
      </c>
      <c r="N8492" s="27" t="s">
        <v>18466</v>
      </c>
    </row>
    <row r="8493" spans="1:14" ht="16.5" customHeight="1" thickTop="1" thickBot="1">
      <c r="A8493" s="30">
        <v>8542323100</v>
      </c>
      <c r="B8493" s="25"/>
      <c r="C8493" s="26"/>
      <c r="D8493" s="27"/>
      <c r="E8493" s="27" t="s">
        <v>14437</v>
      </c>
      <c r="F8493" s="27" t="s">
        <v>14438</v>
      </c>
      <c r="G8493" s="28" t="s">
        <v>173</v>
      </c>
      <c r="H8493" s="27" t="s">
        <v>174</v>
      </c>
      <c r="I8493" s="118" t="s">
        <v>14439</v>
      </c>
      <c r="J8493" s="29">
        <v>125</v>
      </c>
      <c r="K8493" s="28" t="s">
        <v>162</v>
      </c>
      <c r="L8493" s="27" t="s">
        <v>635</v>
      </c>
      <c r="M8493" s="27" t="s">
        <v>164</v>
      </c>
      <c r="N8493" s="27" t="s">
        <v>635</v>
      </c>
    </row>
    <row r="8494" spans="1:14" ht="16.5" customHeight="1" thickTop="1" thickBot="1">
      <c r="A8494" s="30">
        <v>8542323100</v>
      </c>
      <c r="B8494" s="25"/>
      <c r="C8494" s="26"/>
      <c r="D8494" s="27"/>
      <c r="E8494" s="27" t="s">
        <v>14440</v>
      </c>
      <c r="F8494" s="27" t="s">
        <v>14441</v>
      </c>
      <c r="G8494" s="28" t="s">
        <v>173</v>
      </c>
      <c r="H8494" s="27" t="s">
        <v>174</v>
      </c>
      <c r="I8494" s="118" t="s">
        <v>14442</v>
      </c>
      <c r="J8494" s="29">
        <v>142.88</v>
      </c>
      <c r="K8494" s="28" t="s">
        <v>162</v>
      </c>
      <c r="L8494" s="27" t="s">
        <v>11808</v>
      </c>
      <c r="M8494" s="27" t="s">
        <v>164</v>
      </c>
      <c r="N8494" s="27" t="s">
        <v>13370</v>
      </c>
    </row>
    <row r="8495" spans="1:14" ht="16.5" customHeight="1" thickTop="1" thickBot="1">
      <c r="A8495" s="30">
        <v>8542323100</v>
      </c>
      <c r="B8495" s="25"/>
      <c r="C8495" s="26"/>
      <c r="D8495" s="27"/>
      <c r="E8495" s="27" t="s">
        <v>14440</v>
      </c>
      <c r="F8495" s="27" t="s">
        <v>14443</v>
      </c>
      <c r="G8495" s="28" t="s">
        <v>173</v>
      </c>
      <c r="H8495" s="27" t="s">
        <v>174</v>
      </c>
      <c r="I8495" s="118" t="s">
        <v>14444</v>
      </c>
      <c r="J8495" s="29">
        <v>632.70000000000005</v>
      </c>
      <c r="K8495" s="28" t="s">
        <v>162</v>
      </c>
      <c r="L8495" s="27" t="s">
        <v>11808</v>
      </c>
      <c r="M8495" s="27" t="s">
        <v>164</v>
      </c>
      <c r="N8495" s="27" t="s">
        <v>13370</v>
      </c>
    </row>
    <row r="8496" spans="1:14" ht="16.5" customHeight="1" thickTop="1" thickBot="1">
      <c r="A8496" s="30">
        <v>8542323900</v>
      </c>
      <c r="B8496" s="25"/>
      <c r="C8496" s="26"/>
      <c r="D8496" s="27"/>
      <c r="E8496" s="27" t="s">
        <v>14445</v>
      </c>
      <c r="F8496" s="27" t="s">
        <v>14446</v>
      </c>
      <c r="G8496" s="28" t="s">
        <v>173</v>
      </c>
      <c r="H8496" s="27" t="s">
        <v>174</v>
      </c>
      <c r="I8496" s="118" t="s">
        <v>14447</v>
      </c>
      <c r="J8496" s="29">
        <v>60.6</v>
      </c>
      <c r="K8496" s="28" t="s">
        <v>162</v>
      </c>
      <c r="L8496" s="27" t="s">
        <v>1072</v>
      </c>
      <c r="M8496" s="27" t="s">
        <v>164</v>
      </c>
      <c r="N8496" s="27" t="s">
        <v>18120</v>
      </c>
    </row>
    <row r="8497" spans="1:14" ht="16.5" customHeight="1" thickTop="1" thickBot="1">
      <c r="A8497" s="30">
        <v>8542329000</v>
      </c>
      <c r="B8497" s="25"/>
      <c r="C8497" s="26"/>
      <c r="D8497" s="27"/>
      <c r="E8497" s="27" t="s">
        <v>14448</v>
      </c>
      <c r="F8497" s="27" t="s">
        <v>14449</v>
      </c>
      <c r="G8497" s="28" t="s">
        <v>173</v>
      </c>
      <c r="H8497" s="27" t="s">
        <v>174</v>
      </c>
      <c r="I8497" s="118" t="s">
        <v>14450</v>
      </c>
      <c r="J8497" s="29">
        <v>419.33</v>
      </c>
      <c r="K8497" s="28" t="s">
        <v>162</v>
      </c>
      <c r="L8497" s="27" t="s">
        <v>614</v>
      </c>
      <c r="M8497" s="27" t="s">
        <v>164</v>
      </c>
      <c r="N8497" s="27" t="s">
        <v>18096</v>
      </c>
    </row>
    <row r="8498" spans="1:14" ht="16.5" customHeight="1" thickTop="1" thickBot="1">
      <c r="A8498" s="30">
        <v>8542339000</v>
      </c>
      <c r="B8498" s="25"/>
      <c r="C8498" s="26"/>
      <c r="D8498" s="27"/>
      <c r="E8498" s="27" t="s">
        <v>794</v>
      </c>
      <c r="F8498" s="27" t="s">
        <v>14451</v>
      </c>
      <c r="G8498" s="28" t="s">
        <v>173</v>
      </c>
      <c r="H8498" s="27" t="s">
        <v>174</v>
      </c>
      <c r="I8498" s="118" t="s">
        <v>14452</v>
      </c>
      <c r="J8498" s="29">
        <v>73.87</v>
      </c>
      <c r="K8498" s="28" t="s">
        <v>162</v>
      </c>
      <c r="L8498" s="27" t="s">
        <v>648</v>
      </c>
      <c r="M8498" s="27" t="s">
        <v>164</v>
      </c>
      <c r="N8498" s="27" t="s">
        <v>11042</v>
      </c>
    </row>
    <row r="8499" spans="1:14" ht="16.5" customHeight="1" thickTop="1" thickBot="1">
      <c r="A8499" s="30">
        <v>8542339000</v>
      </c>
      <c r="B8499" s="25"/>
      <c r="C8499" s="26"/>
      <c r="D8499" s="27"/>
      <c r="E8499" s="27" t="s">
        <v>14453</v>
      </c>
      <c r="F8499" s="27" t="s">
        <v>12603</v>
      </c>
      <c r="G8499" s="28" t="s">
        <v>173</v>
      </c>
      <c r="H8499" s="27" t="s">
        <v>174</v>
      </c>
      <c r="I8499" s="118" t="s">
        <v>1488</v>
      </c>
      <c r="J8499" s="29">
        <v>9.23</v>
      </c>
      <c r="K8499" s="28" t="s">
        <v>162</v>
      </c>
      <c r="L8499" s="27" t="s">
        <v>114</v>
      </c>
      <c r="M8499" s="27" t="s">
        <v>164</v>
      </c>
      <c r="N8499" s="27" t="s">
        <v>11042</v>
      </c>
    </row>
    <row r="8500" spans="1:14" ht="16.5" customHeight="1" thickTop="1" thickBot="1">
      <c r="A8500" s="30">
        <v>8542339000</v>
      </c>
      <c r="B8500" s="25"/>
      <c r="C8500" s="26"/>
      <c r="D8500" s="27"/>
      <c r="E8500" s="27" t="s">
        <v>14453</v>
      </c>
      <c r="F8500" s="27" t="s">
        <v>14454</v>
      </c>
      <c r="G8500" s="28" t="s">
        <v>173</v>
      </c>
      <c r="H8500" s="27" t="s">
        <v>174</v>
      </c>
      <c r="I8500" s="118" t="s">
        <v>14455</v>
      </c>
      <c r="J8500" s="29">
        <v>78.2</v>
      </c>
      <c r="K8500" s="28" t="s">
        <v>162</v>
      </c>
      <c r="L8500" s="27" t="s">
        <v>114</v>
      </c>
      <c r="M8500" s="27" t="s">
        <v>164</v>
      </c>
      <c r="N8500" s="27" t="s">
        <v>11042</v>
      </c>
    </row>
    <row r="8501" spans="1:14" ht="16.5" customHeight="1" thickTop="1" thickBot="1">
      <c r="A8501" s="30">
        <v>8542399010</v>
      </c>
      <c r="B8501" s="25"/>
      <c r="C8501" s="26"/>
      <c r="D8501" s="27"/>
      <c r="E8501" s="27" t="s">
        <v>14456</v>
      </c>
      <c r="F8501" s="27" t="s">
        <v>14457</v>
      </c>
      <c r="G8501" s="28" t="s">
        <v>173</v>
      </c>
      <c r="H8501" s="27" t="s">
        <v>174</v>
      </c>
      <c r="I8501" s="118" t="s">
        <v>14458</v>
      </c>
      <c r="J8501" s="29">
        <v>27.28</v>
      </c>
      <c r="K8501" s="28" t="s">
        <v>162</v>
      </c>
      <c r="L8501" s="27" t="s">
        <v>11137</v>
      </c>
      <c r="M8501" s="27" t="s">
        <v>164</v>
      </c>
      <c r="N8501" s="27" t="s">
        <v>18409</v>
      </c>
    </row>
    <row r="8502" spans="1:14" ht="16.5" customHeight="1" thickTop="1" thickBot="1">
      <c r="A8502" s="30">
        <v>8542399010</v>
      </c>
      <c r="B8502" s="25"/>
      <c r="C8502" s="26"/>
      <c r="D8502" s="27"/>
      <c r="E8502" s="27" t="s">
        <v>8539</v>
      </c>
      <c r="F8502" s="27" t="s">
        <v>9417</v>
      </c>
      <c r="G8502" s="28" t="s">
        <v>173</v>
      </c>
      <c r="H8502" s="27" t="s">
        <v>174</v>
      </c>
      <c r="I8502" s="118" t="s">
        <v>9418</v>
      </c>
      <c r="J8502" s="29">
        <v>48.18</v>
      </c>
      <c r="K8502" s="28" t="s">
        <v>162</v>
      </c>
      <c r="L8502" s="27" t="s">
        <v>1194</v>
      </c>
      <c r="M8502" s="27" t="s">
        <v>164</v>
      </c>
      <c r="N8502" s="27" t="s">
        <v>18126</v>
      </c>
    </row>
    <row r="8503" spans="1:14" ht="16.5" customHeight="1" thickTop="1" thickBot="1">
      <c r="A8503" s="30">
        <v>8542399010</v>
      </c>
      <c r="B8503" s="25"/>
      <c r="C8503" s="26"/>
      <c r="D8503" s="27"/>
      <c r="E8503" s="27" t="s">
        <v>1923</v>
      </c>
      <c r="F8503" s="27" t="s">
        <v>14459</v>
      </c>
      <c r="G8503" s="28" t="s">
        <v>173</v>
      </c>
      <c r="H8503" s="27" t="s">
        <v>174</v>
      </c>
      <c r="I8503" s="118" t="s">
        <v>1925</v>
      </c>
      <c r="J8503" s="29">
        <v>98.41</v>
      </c>
      <c r="K8503" s="28" t="s">
        <v>162</v>
      </c>
      <c r="L8503" s="27" t="s">
        <v>687</v>
      </c>
      <c r="M8503" s="27" t="s">
        <v>164</v>
      </c>
      <c r="N8503" s="27" t="s">
        <v>18102</v>
      </c>
    </row>
    <row r="8504" spans="1:14" ht="16.5" customHeight="1" thickTop="1" thickBot="1">
      <c r="A8504" s="30">
        <v>8542399010</v>
      </c>
      <c r="B8504" s="25"/>
      <c r="C8504" s="26"/>
      <c r="D8504" s="27"/>
      <c r="E8504" s="27" t="s">
        <v>2641</v>
      </c>
      <c r="F8504" s="27" t="s">
        <v>10869</v>
      </c>
      <c r="G8504" s="28" t="s">
        <v>173</v>
      </c>
      <c r="H8504" s="27" t="s">
        <v>174</v>
      </c>
      <c r="I8504" s="118" t="s">
        <v>10870</v>
      </c>
      <c r="J8504" s="29">
        <v>216</v>
      </c>
      <c r="K8504" s="28" t="s">
        <v>162</v>
      </c>
      <c r="L8504" s="27" t="s">
        <v>687</v>
      </c>
      <c r="M8504" s="27" t="s">
        <v>164</v>
      </c>
      <c r="N8504" s="27" t="s">
        <v>18102</v>
      </c>
    </row>
    <row r="8505" spans="1:14" ht="16.5" customHeight="1" thickTop="1" thickBot="1">
      <c r="A8505" s="30">
        <v>8542399010</v>
      </c>
      <c r="B8505" s="25"/>
      <c r="C8505" s="26"/>
      <c r="D8505" s="27"/>
      <c r="E8505" s="27" t="s">
        <v>12291</v>
      </c>
      <c r="F8505" s="27" t="s">
        <v>12292</v>
      </c>
      <c r="G8505" s="28" t="s">
        <v>173</v>
      </c>
      <c r="H8505" s="27" t="s">
        <v>174</v>
      </c>
      <c r="I8505" s="118" t="s">
        <v>12293</v>
      </c>
      <c r="J8505" s="29">
        <v>87.12</v>
      </c>
      <c r="K8505" s="28" t="s">
        <v>162</v>
      </c>
      <c r="L8505" s="27" t="s">
        <v>648</v>
      </c>
      <c r="M8505" s="27" t="s">
        <v>164</v>
      </c>
      <c r="N8505" s="27" t="s">
        <v>11042</v>
      </c>
    </row>
    <row r="8506" spans="1:14" ht="16.5" customHeight="1" thickTop="1" thickBot="1">
      <c r="A8506" s="30">
        <v>8542399010</v>
      </c>
      <c r="B8506" s="25"/>
      <c r="C8506" s="26"/>
      <c r="D8506" s="27"/>
      <c r="E8506" s="27" t="s">
        <v>800</v>
      </c>
      <c r="F8506" s="27" t="s">
        <v>3345</v>
      </c>
      <c r="G8506" s="28" t="s">
        <v>173</v>
      </c>
      <c r="H8506" s="27" t="s">
        <v>174</v>
      </c>
      <c r="I8506" s="118" t="s">
        <v>3346</v>
      </c>
      <c r="J8506" s="29">
        <v>55.38</v>
      </c>
      <c r="K8506" s="28" t="s">
        <v>162</v>
      </c>
      <c r="L8506" s="27" t="s">
        <v>114</v>
      </c>
      <c r="M8506" s="27" t="s">
        <v>164</v>
      </c>
      <c r="N8506" s="27" t="s">
        <v>11042</v>
      </c>
    </row>
    <row r="8507" spans="1:14" ht="16.5" customHeight="1" thickTop="1" thickBot="1">
      <c r="A8507" s="30">
        <v>8542399010</v>
      </c>
      <c r="B8507" s="25"/>
      <c r="C8507" s="26"/>
      <c r="D8507" s="27"/>
      <c r="E8507" s="27" t="s">
        <v>2638</v>
      </c>
      <c r="F8507" s="27" t="s">
        <v>14460</v>
      </c>
      <c r="G8507" s="28" t="s">
        <v>173</v>
      </c>
      <c r="H8507" s="27" t="s">
        <v>174</v>
      </c>
      <c r="I8507" s="118" t="s">
        <v>14461</v>
      </c>
      <c r="J8507" s="29">
        <v>31.73</v>
      </c>
      <c r="K8507" s="28" t="s">
        <v>162</v>
      </c>
      <c r="L8507" s="27" t="s">
        <v>687</v>
      </c>
      <c r="M8507" s="27" t="s">
        <v>164</v>
      </c>
      <c r="N8507" s="27" t="s">
        <v>18102</v>
      </c>
    </row>
    <row r="8508" spans="1:14" ht="16.5" customHeight="1" thickTop="1" thickBot="1">
      <c r="A8508" s="30">
        <v>8542399010</v>
      </c>
      <c r="B8508" s="25"/>
      <c r="C8508" s="26"/>
      <c r="D8508" s="27"/>
      <c r="E8508" s="27" t="s">
        <v>2641</v>
      </c>
      <c r="F8508" s="27" t="s">
        <v>2642</v>
      </c>
      <c r="G8508" s="28" t="s">
        <v>173</v>
      </c>
      <c r="H8508" s="27" t="s">
        <v>174</v>
      </c>
      <c r="I8508" s="118" t="s">
        <v>2643</v>
      </c>
      <c r="J8508" s="29">
        <v>9.69</v>
      </c>
      <c r="K8508" s="28" t="s">
        <v>162</v>
      </c>
      <c r="L8508" s="27" t="s">
        <v>687</v>
      </c>
      <c r="M8508" s="27" t="s">
        <v>164</v>
      </c>
      <c r="N8508" s="27" t="s">
        <v>18102</v>
      </c>
    </row>
    <row r="8509" spans="1:14" ht="16.5" customHeight="1" thickTop="1" thickBot="1">
      <c r="A8509" s="30">
        <v>8542399010</v>
      </c>
      <c r="B8509" s="25"/>
      <c r="C8509" s="26"/>
      <c r="D8509" s="27"/>
      <c r="E8509" s="27" t="s">
        <v>2641</v>
      </c>
      <c r="F8509" s="27" t="s">
        <v>5952</v>
      </c>
      <c r="G8509" s="28" t="s">
        <v>173</v>
      </c>
      <c r="H8509" s="27" t="s">
        <v>174</v>
      </c>
      <c r="I8509" s="118" t="s">
        <v>5953</v>
      </c>
      <c r="J8509" s="29">
        <v>9.92</v>
      </c>
      <c r="K8509" s="28" t="s">
        <v>162</v>
      </c>
      <c r="L8509" s="27" t="s">
        <v>687</v>
      </c>
      <c r="M8509" s="27" t="s">
        <v>164</v>
      </c>
      <c r="N8509" s="27" t="s">
        <v>18102</v>
      </c>
    </row>
    <row r="8510" spans="1:14" ht="16.5" customHeight="1" thickTop="1" thickBot="1">
      <c r="A8510" s="30">
        <v>8542399010</v>
      </c>
      <c r="B8510" s="25"/>
      <c r="C8510" s="26"/>
      <c r="D8510" s="27"/>
      <c r="E8510" s="27" t="s">
        <v>2712</v>
      </c>
      <c r="F8510" s="27" t="s">
        <v>2713</v>
      </c>
      <c r="G8510" s="28" t="s">
        <v>173</v>
      </c>
      <c r="H8510" s="27" t="s">
        <v>174</v>
      </c>
      <c r="I8510" s="118" t="s">
        <v>2714</v>
      </c>
      <c r="J8510" s="29">
        <v>6.83</v>
      </c>
      <c r="K8510" s="28" t="s">
        <v>162</v>
      </c>
      <c r="L8510" s="27" t="s">
        <v>687</v>
      </c>
      <c r="M8510" s="27" t="s">
        <v>164</v>
      </c>
      <c r="N8510" s="27" t="s">
        <v>18102</v>
      </c>
    </row>
    <row r="8511" spans="1:14" ht="16.5" customHeight="1" thickTop="1" thickBot="1">
      <c r="A8511" s="30">
        <v>8542399010</v>
      </c>
      <c r="B8511" s="25"/>
      <c r="C8511" s="26"/>
      <c r="D8511" s="27"/>
      <c r="E8511" s="27" t="s">
        <v>2712</v>
      </c>
      <c r="F8511" s="27" t="s">
        <v>7105</v>
      </c>
      <c r="G8511" s="28" t="s">
        <v>173</v>
      </c>
      <c r="H8511" s="27" t="s">
        <v>174</v>
      </c>
      <c r="I8511" s="118" t="s">
        <v>7106</v>
      </c>
      <c r="J8511" s="29">
        <v>96.92</v>
      </c>
      <c r="K8511" s="28" t="s">
        <v>162</v>
      </c>
      <c r="L8511" s="27" t="s">
        <v>687</v>
      </c>
      <c r="M8511" s="27" t="s">
        <v>164</v>
      </c>
      <c r="N8511" s="27" t="s">
        <v>18102</v>
      </c>
    </row>
    <row r="8512" spans="1:14" ht="16.5" customHeight="1" thickTop="1" thickBot="1">
      <c r="A8512" s="30">
        <v>8542399010</v>
      </c>
      <c r="B8512" s="25"/>
      <c r="C8512" s="26"/>
      <c r="D8512" s="27"/>
      <c r="E8512" s="27" t="s">
        <v>5982</v>
      </c>
      <c r="F8512" s="27" t="s">
        <v>5983</v>
      </c>
      <c r="G8512" s="28" t="s">
        <v>173</v>
      </c>
      <c r="H8512" s="27" t="s">
        <v>174</v>
      </c>
      <c r="I8512" s="118" t="s">
        <v>5984</v>
      </c>
      <c r="J8512" s="29">
        <v>16.62</v>
      </c>
      <c r="K8512" s="28" t="s">
        <v>162</v>
      </c>
      <c r="L8512" s="27" t="s">
        <v>687</v>
      </c>
      <c r="M8512" s="27" t="s">
        <v>164</v>
      </c>
      <c r="N8512" s="27" t="s">
        <v>18102</v>
      </c>
    </row>
    <row r="8513" spans="1:14" ht="16.5" customHeight="1" thickTop="1" thickBot="1">
      <c r="A8513" s="30">
        <v>8542399010</v>
      </c>
      <c r="B8513" s="25"/>
      <c r="C8513" s="26"/>
      <c r="D8513" s="27"/>
      <c r="E8513" s="27" t="s">
        <v>5982</v>
      </c>
      <c r="F8513" s="27" t="s">
        <v>7110</v>
      </c>
      <c r="G8513" s="28" t="s">
        <v>173</v>
      </c>
      <c r="H8513" s="27" t="s">
        <v>174</v>
      </c>
      <c r="I8513" s="118" t="s">
        <v>11594</v>
      </c>
      <c r="J8513" s="29">
        <v>29.17</v>
      </c>
      <c r="K8513" s="28" t="s">
        <v>162</v>
      </c>
      <c r="L8513" s="27" t="s">
        <v>687</v>
      </c>
      <c r="M8513" s="27" t="s">
        <v>164</v>
      </c>
      <c r="N8513" s="27" t="s">
        <v>18102</v>
      </c>
    </row>
    <row r="8514" spans="1:14" ht="16.5" customHeight="1" thickTop="1" thickBot="1">
      <c r="A8514" s="30">
        <v>8542399010</v>
      </c>
      <c r="B8514" s="25"/>
      <c r="C8514" s="26"/>
      <c r="D8514" s="27"/>
      <c r="E8514" s="27" t="s">
        <v>2715</v>
      </c>
      <c r="F8514" s="27" t="s">
        <v>2716</v>
      </c>
      <c r="G8514" s="28" t="s">
        <v>173</v>
      </c>
      <c r="H8514" s="27" t="s">
        <v>174</v>
      </c>
      <c r="I8514" s="118" t="s">
        <v>2717</v>
      </c>
      <c r="J8514" s="29">
        <v>10.71</v>
      </c>
      <c r="K8514" s="28" t="s">
        <v>162</v>
      </c>
      <c r="L8514" s="27" t="s">
        <v>687</v>
      </c>
      <c r="M8514" s="27" t="s">
        <v>164</v>
      </c>
      <c r="N8514" s="27" t="s">
        <v>18102</v>
      </c>
    </row>
    <row r="8515" spans="1:14" ht="16.5" customHeight="1" thickTop="1" thickBot="1">
      <c r="A8515" s="30">
        <v>8542399010</v>
      </c>
      <c r="B8515" s="25"/>
      <c r="C8515" s="26"/>
      <c r="D8515" s="27"/>
      <c r="E8515" s="27" t="s">
        <v>2715</v>
      </c>
      <c r="F8515" s="27" t="s">
        <v>3051</v>
      </c>
      <c r="G8515" s="28" t="s">
        <v>173</v>
      </c>
      <c r="H8515" s="27" t="s">
        <v>174</v>
      </c>
      <c r="I8515" s="118" t="s">
        <v>3052</v>
      </c>
      <c r="J8515" s="29">
        <v>13.85</v>
      </c>
      <c r="K8515" s="28" t="s">
        <v>162</v>
      </c>
      <c r="L8515" s="27" t="s">
        <v>687</v>
      </c>
      <c r="M8515" s="27" t="s">
        <v>164</v>
      </c>
      <c r="N8515" s="27" t="s">
        <v>18102</v>
      </c>
    </row>
    <row r="8516" spans="1:14" ht="16.5" customHeight="1" thickTop="1" thickBot="1">
      <c r="A8516" s="30">
        <v>8542399010</v>
      </c>
      <c r="B8516" s="25"/>
      <c r="C8516" s="26"/>
      <c r="D8516" s="27"/>
      <c r="E8516" s="27" t="s">
        <v>2641</v>
      </c>
      <c r="F8516" s="27" t="s">
        <v>7112</v>
      </c>
      <c r="G8516" s="28" t="s">
        <v>173</v>
      </c>
      <c r="H8516" s="27" t="s">
        <v>174</v>
      </c>
      <c r="I8516" s="118" t="s">
        <v>1089</v>
      </c>
      <c r="J8516" s="29">
        <v>84.46</v>
      </c>
      <c r="K8516" s="28" t="s">
        <v>162</v>
      </c>
      <c r="L8516" s="27" t="s">
        <v>687</v>
      </c>
      <c r="M8516" s="27" t="s">
        <v>164</v>
      </c>
      <c r="N8516" s="27" t="s">
        <v>18102</v>
      </c>
    </row>
    <row r="8517" spans="1:14" ht="16.5" customHeight="1" thickTop="1" thickBot="1">
      <c r="A8517" s="30">
        <v>8542399010</v>
      </c>
      <c r="B8517" s="25"/>
      <c r="C8517" s="26"/>
      <c r="D8517" s="27"/>
      <c r="E8517" s="27" t="s">
        <v>2641</v>
      </c>
      <c r="F8517" s="27" t="s">
        <v>3050</v>
      </c>
      <c r="G8517" s="28" t="s">
        <v>173</v>
      </c>
      <c r="H8517" s="27" t="s">
        <v>174</v>
      </c>
      <c r="I8517" s="118" t="s">
        <v>2708</v>
      </c>
      <c r="J8517" s="29">
        <v>24.92</v>
      </c>
      <c r="K8517" s="28" t="s">
        <v>162</v>
      </c>
      <c r="L8517" s="27" t="s">
        <v>687</v>
      </c>
      <c r="M8517" s="27" t="s">
        <v>164</v>
      </c>
      <c r="N8517" s="27" t="s">
        <v>18102</v>
      </c>
    </row>
    <row r="8518" spans="1:14" ht="16.5" customHeight="1" thickTop="1" thickBot="1">
      <c r="A8518" s="30">
        <v>8542399010</v>
      </c>
      <c r="B8518" s="25"/>
      <c r="C8518" s="26"/>
      <c r="D8518" s="27"/>
      <c r="E8518" s="27" t="s">
        <v>14462</v>
      </c>
      <c r="F8518" s="27" t="s">
        <v>14463</v>
      </c>
      <c r="G8518" s="28" t="s">
        <v>173</v>
      </c>
      <c r="H8518" s="27" t="s">
        <v>174</v>
      </c>
      <c r="I8518" s="118" t="s">
        <v>14464</v>
      </c>
      <c r="J8518" s="29">
        <v>58.15</v>
      </c>
      <c r="K8518" s="28" t="s">
        <v>162</v>
      </c>
      <c r="L8518" s="27" t="s">
        <v>687</v>
      </c>
      <c r="M8518" s="27" t="s">
        <v>164</v>
      </c>
      <c r="N8518" s="27" t="s">
        <v>18102</v>
      </c>
    </row>
    <row r="8519" spans="1:14" ht="16.5" customHeight="1" thickTop="1" thickBot="1">
      <c r="A8519" s="30">
        <v>8542399010</v>
      </c>
      <c r="B8519" s="25"/>
      <c r="C8519" s="26"/>
      <c r="D8519" s="27"/>
      <c r="E8519" s="27" t="s">
        <v>5968</v>
      </c>
      <c r="F8519" s="27" t="s">
        <v>7114</v>
      </c>
      <c r="G8519" s="28" t="s">
        <v>173</v>
      </c>
      <c r="H8519" s="27" t="s">
        <v>174</v>
      </c>
      <c r="I8519" s="118" t="s">
        <v>14465</v>
      </c>
      <c r="J8519" s="29">
        <v>174.64</v>
      </c>
      <c r="K8519" s="28" t="s">
        <v>162</v>
      </c>
      <c r="L8519" s="27" t="s">
        <v>687</v>
      </c>
      <c r="M8519" s="27" t="s">
        <v>164</v>
      </c>
      <c r="N8519" s="27" t="s">
        <v>18102</v>
      </c>
    </row>
    <row r="8520" spans="1:14" ht="16.5" customHeight="1" thickTop="1" thickBot="1">
      <c r="A8520" s="30">
        <v>8542399010</v>
      </c>
      <c r="B8520" s="25"/>
      <c r="C8520" s="26"/>
      <c r="D8520" s="27"/>
      <c r="E8520" s="27" t="s">
        <v>14462</v>
      </c>
      <c r="F8520" s="27" t="s">
        <v>14466</v>
      </c>
      <c r="G8520" s="28" t="s">
        <v>173</v>
      </c>
      <c r="H8520" s="27" t="s">
        <v>174</v>
      </c>
      <c r="I8520" s="118" t="s">
        <v>11167</v>
      </c>
      <c r="J8520" s="29">
        <v>1280</v>
      </c>
      <c r="K8520" s="28" t="s">
        <v>162</v>
      </c>
      <c r="L8520" s="27" t="s">
        <v>687</v>
      </c>
      <c r="M8520" s="27" t="s">
        <v>164</v>
      </c>
      <c r="N8520" s="27" t="s">
        <v>18102</v>
      </c>
    </row>
    <row r="8521" spans="1:14" ht="16.5" customHeight="1" thickTop="1" thickBot="1">
      <c r="A8521" s="30">
        <v>8542399010</v>
      </c>
      <c r="B8521" s="25"/>
      <c r="C8521" s="26"/>
      <c r="D8521" s="27"/>
      <c r="E8521" s="27" t="s">
        <v>1930</v>
      </c>
      <c r="F8521" s="27" t="s">
        <v>14467</v>
      </c>
      <c r="G8521" s="28" t="s">
        <v>173</v>
      </c>
      <c r="H8521" s="27" t="s">
        <v>174</v>
      </c>
      <c r="I8521" s="118" t="s">
        <v>2711</v>
      </c>
      <c r="J8521" s="29">
        <v>2092.4299999999998</v>
      </c>
      <c r="K8521" s="28" t="s">
        <v>162</v>
      </c>
      <c r="L8521" s="27" t="s">
        <v>621</v>
      </c>
      <c r="M8521" s="27" t="s">
        <v>164</v>
      </c>
      <c r="N8521" s="27" t="s">
        <v>18097</v>
      </c>
    </row>
    <row r="8522" spans="1:14" ht="16.5" customHeight="1" thickTop="1" thickBot="1">
      <c r="A8522" s="30">
        <v>8542399010</v>
      </c>
      <c r="B8522" s="25"/>
      <c r="C8522" s="26"/>
      <c r="D8522" s="27"/>
      <c r="E8522" s="27" t="s">
        <v>14468</v>
      </c>
      <c r="F8522" s="27" t="s">
        <v>14469</v>
      </c>
      <c r="G8522" s="28" t="s">
        <v>173</v>
      </c>
      <c r="H8522" s="27" t="s">
        <v>174</v>
      </c>
      <c r="I8522" s="118" t="s">
        <v>14470</v>
      </c>
      <c r="J8522" s="29">
        <v>407.5</v>
      </c>
      <c r="K8522" s="28" t="s">
        <v>162</v>
      </c>
      <c r="L8522" s="27" t="s">
        <v>134</v>
      </c>
      <c r="M8522" s="27" t="s">
        <v>164</v>
      </c>
      <c r="N8522" s="27" t="s">
        <v>4101</v>
      </c>
    </row>
    <row r="8523" spans="1:14" ht="16.5" customHeight="1" thickTop="1" thickBot="1">
      <c r="A8523" s="30">
        <v>8542399010</v>
      </c>
      <c r="B8523" s="25"/>
      <c r="C8523" s="26"/>
      <c r="D8523" s="27"/>
      <c r="E8523" s="27" t="s">
        <v>661</v>
      </c>
      <c r="F8523" s="27" t="s">
        <v>5074</v>
      </c>
      <c r="G8523" s="28" t="s">
        <v>173</v>
      </c>
      <c r="H8523" s="27" t="s">
        <v>174</v>
      </c>
      <c r="I8523" s="118" t="s">
        <v>5075</v>
      </c>
      <c r="J8523" s="29">
        <v>284.10000000000002</v>
      </c>
      <c r="K8523" s="28" t="s">
        <v>162</v>
      </c>
      <c r="L8523" s="27" t="s">
        <v>639</v>
      </c>
      <c r="M8523" s="27" t="s">
        <v>164</v>
      </c>
      <c r="N8523" s="27" t="s">
        <v>18378</v>
      </c>
    </row>
    <row r="8524" spans="1:14" ht="16.5" customHeight="1" thickTop="1" thickBot="1">
      <c r="A8524" s="30">
        <v>8542399010</v>
      </c>
      <c r="B8524" s="25"/>
      <c r="C8524" s="26"/>
      <c r="D8524" s="27"/>
      <c r="E8524" s="27" t="s">
        <v>14462</v>
      </c>
      <c r="F8524" s="27" t="s">
        <v>14471</v>
      </c>
      <c r="G8524" s="28" t="s">
        <v>173</v>
      </c>
      <c r="H8524" s="27" t="s">
        <v>174</v>
      </c>
      <c r="I8524" s="118" t="s">
        <v>14472</v>
      </c>
      <c r="J8524" s="29">
        <v>14.4</v>
      </c>
      <c r="K8524" s="28" t="s">
        <v>162</v>
      </c>
      <c r="L8524" s="27" t="s">
        <v>687</v>
      </c>
      <c r="M8524" s="27" t="s">
        <v>164</v>
      </c>
      <c r="N8524" s="27" t="s">
        <v>18102</v>
      </c>
    </row>
    <row r="8525" spans="1:14" ht="16.5" customHeight="1" thickTop="1" thickBot="1">
      <c r="A8525" s="30">
        <v>8542399010</v>
      </c>
      <c r="B8525" s="25"/>
      <c r="C8525" s="26"/>
      <c r="D8525" s="27"/>
      <c r="E8525" s="27" t="s">
        <v>1930</v>
      </c>
      <c r="F8525" s="27" t="s">
        <v>14473</v>
      </c>
      <c r="G8525" s="28" t="s">
        <v>173</v>
      </c>
      <c r="H8525" s="27" t="s">
        <v>174</v>
      </c>
      <c r="I8525" s="118" t="s">
        <v>14474</v>
      </c>
      <c r="J8525" s="29">
        <v>14.4</v>
      </c>
      <c r="K8525" s="28" t="s">
        <v>162</v>
      </c>
      <c r="L8525" s="27" t="s">
        <v>134</v>
      </c>
      <c r="M8525" s="27" t="s">
        <v>164</v>
      </c>
      <c r="N8525" s="27" t="s">
        <v>4101</v>
      </c>
    </row>
    <row r="8526" spans="1:14" ht="16.5" customHeight="1" thickTop="1" thickBot="1">
      <c r="A8526" s="30">
        <v>8542399010</v>
      </c>
      <c r="B8526" s="25"/>
      <c r="C8526" s="26"/>
      <c r="D8526" s="27"/>
      <c r="E8526" s="27" t="s">
        <v>1930</v>
      </c>
      <c r="F8526" s="27" t="s">
        <v>14475</v>
      </c>
      <c r="G8526" s="28" t="s">
        <v>173</v>
      </c>
      <c r="H8526" s="27" t="s">
        <v>174</v>
      </c>
      <c r="I8526" s="118" t="s">
        <v>14476</v>
      </c>
      <c r="J8526" s="29">
        <v>10.6</v>
      </c>
      <c r="K8526" s="28" t="s">
        <v>162</v>
      </c>
      <c r="L8526" s="27" t="s">
        <v>134</v>
      </c>
      <c r="M8526" s="27" t="s">
        <v>164</v>
      </c>
      <c r="N8526" s="27" t="s">
        <v>4101</v>
      </c>
    </row>
    <row r="8527" spans="1:14" ht="16.5" customHeight="1" thickTop="1" thickBot="1">
      <c r="A8527" s="30">
        <v>8542399010</v>
      </c>
      <c r="B8527" s="25"/>
      <c r="C8527" s="26"/>
      <c r="D8527" s="27"/>
      <c r="E8527" s="27" t="s">
        <v>667</v>
      </c>
      <c r="F8527" s="27" t="s">
        <v>14477</v>
      </c>
      <c r="G8527" s="28" t="s">
        <v>173</v>
      </c>
      <c r="H8527" s="27" t="s">
        <v>174</v>
      </c>
      <c r="I8527" s="118" t="s">
        <v>14478</v>
      </c>
      <c r="J8527" s="29">
        <v>0.85</v>
      </c>
      <c r="K8527" s="28" t="s">
        <v>162</v>
      </c>
      <c r="L8527" s="27" t="s">
        <v>681</v>
      </c>
      <c r="M8527" s="27" t="s">
        <v>164</v>
      </c>
      <c r="N8527" s="27" t="s">
        <v>18101</v>
      </c>
    </row>
    <row r="8528" spans="1:14" ht="16.5" customHeight="1" thickTop="1" thickBot="1">
      <c r="A8528" s="30">
        <v>8542399010</v>
      </c>
      <c r="B8528" s="25"/>
      <c r="C8528" s="26"/>
      <c r="D8528" s="27"/>
      <c r="E8528" s="27" t="s">
        <v>602</v>
      </c>
      <c r="F8528" s="27" t="s">
        <v>2086</v>
      </c>
      <c r="G8528" s="28" t="s">
        <v>173</v>
      </c>
      <c r="H8528" s="27" t="s">
        <v>174</v>
      </c>
      <c r="I8528" s="118" t="s">
        <v>14479</v>
      </c>
      <c r="J8528" s="29">
        <v>6.02</v>
      </c>
      <c r="K8528" s="28" t="s">
        <v>162</v>
      </c>
      <c r="L8528" s="27" t="s">
        <v>114</v>
      </c>
      <c r="M8528" s="27" t="s">
        <v>164</v>
      </c>
      <c r="N8528" s="27" t="s">
        <v>11042</v>
      </c>
    </row>
    <row r="8529" spans="1:14" ht="16.5" customHeight="1" thickTop="1" thickBot="1">
      <c r="A8529" s="30">
        <v>8542399010</v>
      </c>
      <c r="B8529" s="25"/>
      <c r="C8529" s="26"/>
      <c r="D8529" s="27"/>
      <c r="E8529" s="27" t="s">
        <v>1347</v>
      </c>
      <c r="F8529" s="27" t="s">
        <v>14480</v>
      </c>
      <c r="G8529" s="28" t="s">
        <v>173</v>
      </c>
      <c r="H8529" s="27" t="s">
        <v>174</v>
      </c>
      <c r="I8529" s="118" t="s">
        <v>14481</v>
      </c>
      <c r="J8529" s="29">
        <v>898.96</v>
      </c>
      <c r="K8529" s="28" t="s">
        <v>162</v>
      </c>
      <c r="L8529" s="27" t="s">
        <v>3843</v>
      </c>
      <c r="M8529" s="27" t="s">
        <v>164</v>
      </c>
      <c r="N8529" s="27" t="s">
        <v>3843</v>
      </c>
    </row>
    <row r="8530" spans="1:14" ht="16.5" customHeight="1" thickTop="1" thickBot="1">
      <c r="A8530" s="30">
        <v>8542399010</v>
      </c>
      <c r="B8530" s="25"/>
      <c r="C8530" s="26"/>
      <c r="D8530" s="27"/>
      <c r="E8530" s="27" t="s">
        <v>13328</v>
      </c>
      <c r="F8530" s="27" t="s">
        <v>14482</v>
      </c>
      <c r="G8530" s="28" t="s">
        <v>173</v>
      </c>
      <c r="H8530" s="27" t="s">
        <v>174</v>
      </c>
      <c r="I8530" s="118" t="s">
        <v>14483</v>
      </c>
      <c r="J8530" s="29">
        <v>3.18</v>
      </c>
      <c r="K8530" s="28" t="s">
        <v>162</v>
      </c>
      <c r="L8530" s="27" t="s">
        <v>528</v>
      </c>
      <c r="M8530" s="27" t="s">
        <v>164</v>
      </c>
      <c r="N8530" s="27" t="s">
        <v>18090</v>
      </c>
    </row>
    <row r="8531" spans="1:14" ht="16.5" customHeight="1" thickTop="1" thickBot="1">
      <c r="A8531" s="30">
        <v>8542399010</v>
      </c>
      <c r="B8531" s="25"/>
      <c r="C8531" s="26"/>
      <c r="D8531" s="27"/>
      <c r="E8531" s="27" t="s">
        <v>1343</v>
      </c>
      <c r="F8531" s="27" t="s">
        <v>14484</v>
      </c>
      <c r="G8531" s="28" t="s">
        <v>173</v>
      </c>
      <c r="H8531" s="27" t="s">
        <v>174</v>
      </c>
      <c r="I8531" s="118" t="s">
        <v>14485</v>
      </c>
      <c r="J8531" s="29">
        <v>32.590000000000003</v>
      </c>
      <c r="K8531" s="28" t="s">
        <v>162</v>
      </c>
      <c r="L8531" s="27" t="s">
        <v>528</v>
      </c>
      <c r="M8531" s="27" t="s">
        <v>164</v>
      </c>
      <c r="N8531" s="27" t="s">
        <v>18090</v>
      </c>
    </row>
    <row r="8532" spans="1:14" ht="16.5" customHeight="1" thickTop="1" thickBot="1">
      <c r="A8532" s="30">
        <v>8542399010</v>
      </c>
      <c r="B8532" s="25"/>
      <c r="C8532" s="26"/>
      <c r="D8532" s="27"/>
      <c r="E8532" s="27" t="s">
        <v>697</v>
      </c>
      <c r="F8532" s="27" t="s">
        <v>10894</v>
      </c>
      <c r="G8532" s="28" t="s">
        <v>173</v>
      </c>
      <c r="H8532" s="27" t="s">
        <v>174</v>
      </c>
      <c r="I8532" s="118" t="s">
        <v>699</v>
      </c>
      <c r="J8532" s="29">
        <v>8.82</v>
      </c>
      <c r="K8532" s="28" t="s">
        <v>162</v>
      </c>
      <c r="L8532" s="27" t="s">
        <v>528</v>
      </c>
      <c r="M8532" s="27" t="s">
        <v>164</v>
      </c>
      <c r="N8532" s="27" t="s">
        <v>18090</v>
      </c>
    </row>
    <row r="8533" spans="1:14" ht="16.5" customHeight="1" thickTop="1" thickBot="1">
      <c r="A8533" s="30">
        <v>8542399010</v>
      </c>
      <c r="B8533" s="25"/>
      <c r="C8533" s="26"/>
      <c r="D8533" s="27"/>
      <c r="E8533" s="27" t="s">
        <v>13317</v>
      </c>
      <c r="F8533" s="27" t="s">
        <v>5175</v>
      </c>
      <c r="G8533" s="28" t="s">
        <v>173</v>
      </c>
      <c r="H8533" s="27" t="s">
        <v>174</v>
      </c>
      <c r="I8533" s="118" t="s">
        <v>8281</v>
      </c>
      <c r="J8533" s="29">
        <v>478.38</v>
      </c>
      <c r="K8533" s="28" t="s">
        <v>162</v>
      </c>
      <c r="L8533" s="27" t="s">
        <v>5170</v>
      </c>
      <c r="M8533" s="27" t="s">
        <v>164</v>
      </c>
      <c r="N8533" s="27" t="s">
        <v>18289</v>
      </c>
    </row>
    <row r="8534" spans="1:14" ht="16.5" customHeight="1" thickTop="1" thickBot="1">
      <c r="A8534" s="30">
        <v>8542399010</v>
      </c>
      <c r="B8534" s="25"/>
      <c r="C8534" s="26"/>
      <c r="D8534" s="27"/>
      <c r="E8534" s="27" t="s">
        <v>649</v>
      </c>
      <c r="F8534" s="27" t="s">
        <v>9553</v>
      </c>
      <c r="G8534" s="28" t="s">
        <v>173</v>
      </c>
      <c r="H8534" s="27" t="s">
        <v>174</v>
      </c>
      <c r="I8534" s="118" t="s">
        <v>9554</v>
      </c>
      <c r="J8534" s="29">
        <v>5.5</v>
      </c>
      <c r="K8534" s="28" t="s">
        <v>162</v>
      </c>
      <c r="L8534" s="27" t="s">
        <v>528</v>
      </c>
      <c r="M8534" s="27" t="s">
        <v>164</v>
      </c>
      <c r="N8534" s="27" t="s">
        <v>18090</v>
      </c>
    </row>
    <row r="8535" spans="1:14" ht="16.5" customHeight="1" thickTop="1" thickBot="1">
      <c r="A8535" s="30">
        <v>8542399010</v>
      </c>
      <c r="B8535" s="25"/>
      <c r="C8535" s="26"/>
      <c r="D8535" s="27"/>
      <c r="E8535" s="27" t="s">
        <v>14486</v>
      </c>
      <c r="F8535" s="27" t="s">
        <v>14487</v>
      </c>
      <c r="G8535" s="28" t="s">
        <v>173</v>
      </c>
      <c r="H8535" s="27" t="s">
        <v>174</v>
      </c>
      <c r="I8535" s="118" t="s">
        <v>7488</v>
      </c>
      <c r="J8535" s="29">
        <v>803.88</v>
      </c>
      <c r="K8535" s="28" t="s">
        <v>162</v>
      </c>
      <c r="L8535" s="27" t="s">
        <v>648</v>
      </c>
      <c r="M8535" s="27" t="s">
        <v>164</v>
      </c>
      <c r="N8535" s="27" t="s">
        <v>11042</v>
      </c>
    </row>
    <row r="8536" spans="1:14" ht="16.5" customHeight="1" thickTop="1">
      <c r="A8536" s="24">
        <v>8544429007</v>
      </c>
      <c r="B8536" s="25"/>
      <c r="C8536" s="26">
        <v>0.12</v>
      </c>
      <c r="D8536" s="27"/>
      <c r="E8536" s="27" t="s">
        <v>14488</v>
      </c>
      <c r="F8536" s="27" t="s">
        <v>14489</v>
      </c>
      <c r="G8536" s="28" t="s">
        <v>173</v>
      </c>
      <c r="H8536" s="27" t="s">
        <v>174</v>
      </c>
      <c r="I8536" s="118" t="s">
        <v>14490</v>
      </c>
      <c r="J8536" s="29">
        <v>1338.46</v>
      </c>
      <c r="K8536" s="28" t="s">
        <v>162</v>
      </c>
      <c r="L8536" s="27" t="s">
        <v>14491</v>
      </c>
      <c r="M8536" s="27" t="s">
        <v>164</v>
      </c>
      <c r="N8536" s="27" t="s">
        <v>18467</v>
      </c>
    </row>
    <row r="8537" spans="1:14" ht="16.5" customHeight="1">
      <c r="A8537" s="24">
        <v>8548009000</v>
      </c>
      <c r="B8537" s="25"/>
      <c r="C8537" s="26">
        <v>0.05</v>
      </c>
      <c r="D8537" s="27"/>
      <c r="E8537" s="27" t="s">
        <v>14492</v>
      </c>
      <c r="F8537" s="27" t="s">
        <v>14493</v>
      </c>
      <c r="G8537" s="28" t="s">
        <v>173</v>
      </c>
      <c r="H8537" s="27" t="s">
        <v>174</v>
      </c>
      <c r="I8537" s="118" t="s">
        <v>14494</v>
      </c>
      <c r="J8537" s="29">
        <v>37.53</v>
      </c>
      <c r="K8537" s="28" t="s">
        <v>162</v>
      </c>
      <c r="L8537" s="27" t="s">
        <v>42</v>
      </c>
      <c r="M8537" s="27" t="s">
        <v>164</v>
      </c>
      <c r="N8537" s="27" t="s">
        <v>18077</v>
      </c>
    </row>
    <row r="8538" spans="1:14" ht="16.5" customHeight="1">
      <c r="A8538" s="24">
        <v>8548009000</v>
      </c>
      <c r="B8538" s="25"/>
      <c r="C8538" s="26"/>
      <c r="D8538" s="27"/>
      <c r="E8538" s="27" t="s">
        <v>14492</v>
      </c>
      <c r="F8538" s="27" t="s">
        <v>14495</v>
      </c>
      <c r="G8538" s="28" t="s">
        <v>173</v>
      </c>
      <c r="H8538" s="27" t="s">
        <v>174</v>
      </c>
      <c r="I8538" s="118" t="s">
        <v>11414</v>
      </c>
      <c r="J8538" s="29">
        <v>36.07</v>
      </c>
      <c r="K8538" s="28" t="s">
        <v>162</v>
      </c>
      <c r="L8538" s="27" t="s">
        <v>50</v>
      </c>
      <c r="M8538" s="27" t="s">
        <v>164</v>
      </c>
      <c r="N8538" s="27" t="s">
        <v>18077</v>
      </c>
    </row>
    <row r="8539" spans="1:14" ht="16.5" customHeight="1">
      <c r="A8539" s="24">
        <v>8548009000</v>
      </c>
      <c r="B8539" s="25"/>
      <c r="C8539" s="26">
        <v>0.05</v>
      </c>
      <c r="D8539" s="27"/>
      <c r="E8539" s="27" t="s">
        <v>14496</v>
      </c>
      <c r="F8539" s="27" t="s">
        <v>12325</v>
      </c>
      <c r="G8539" s="28" t="s">
        <v>282</v>
      </c>
      <c r="H8539" s="27" t="s">
        <v>283</v>
      </c>
      <c r="I8539" s="118" t="s">
        <v>12326</v>
      </c>
      <c r="J8539" s="29">
        <v>0.17</v>
      </c>
      <c r="K8539" s="28" t="s">
        <v>162</v>
      </c>
      <c r="L8539" s="27" t="s">
        <v>218</v>
      </c>
      <c r="M8539" s="27" t="s">
        <v>164</v>
      </c>
      <c r="N8539" s="27" t="s">
        <v>18066</v>
      </c>
    </row>
    <row r="8540" spans="1:14" ht="16.5" customHeight="1">
      <c r="A8540" s="24">
        <v>8548009000</v>
      </c>
      <c r="B8540" s="25"/>
      <c r="C8540" s="26">
        <v>0.05</v>
      </c>
      <c r="D8540" s="27"/>
      <c r="E8540" s="27" t="s">
        <v>14497</v>
      </c>
      <c r="F8540" s="27" t="s">
        <v>14498</v>
      </c>
      <c r="G8540" s="28" t="s">
        <v>173</v>
      </c>
      <c r="H8540" s="27" t="s">
        <v>174</v>
      </c>
      <c r="I8540" s="118" t="s">
        <v>14499</v>
      </c>
      <c r="J8540" s="29">
        <v>68.180000000000007</v>
      </c>
      <c r="K8540" s="28" t="s">
        <v>162</v>
      </c>
      <c r="L8540" s="27" t="s">
        <v>218</v>
      </c>
      <c r="M8540" s="27" t="s">
        <v>164</v>
      </c>
      <c r="N8540" s="27" t="s">
        <v>18066</v>
      </c>
    </row>
    <row r="8541" spans="1:14" ht="16.5" customHeight="1" thickBot="1">
      <c r="A8541" s="24">
        <v>8548009000</v>
      </c>
      <c r="B8541" s="25"/>
      <c r="C8541" s="26"/>
      <c r="D8541" s="27"/>
      <c r="E8541" s="27" t="s">
        <v>14497</v>
      </c>
      <c r="F8541" s="27" t="s">
        <v>14500</v>
      </c>
      <c r="G8541" s="28" t="s">
        <v>173</v>
      </c>
      <c r="H8541" s="27" t="s">
        <v>174</v>
      </c>
      <c r="I8541" s="118" t="s">
        <v>12985</v>
      </c>
      <c r="J8541" s="29">
        <v>98.48</v>
      </c>
      <c r="K8541" s="28" t="s">
        <v>162</v>
      </c>
      <c r="L8541" s="27" t="s">
        <v>218</v>
      </c>
      <c r="M8541" s="27" t="s">
        <v>164</v>
      </c>
      <c r="N8541" s="27" t="s">
        <v>18066</v>
      </c>
    </row>
    <row r="8542" spans="1:14" ht="16.5" customHeight="1" thickTop="1" thickBot="1">
      <c r="A8542" s="30">
        <v>8542319010</v>
      </c>
      <c r="B8542" s="25"/>
      <c r="C8542" s="26"/>
      <c r="D8542" s="27"/>
      <c r="E8542" s="27" t="s">
        <v>611</v>
      </c>
      <c r="F8542" s="27" t="s">
        <v>11573</v>
      </c>
      <c r="G8542" s="28" t="s">
        <v>227</v>
      </c>
      <c r="H8542" s="27" t="s">
        <v>228</v>
      </c>
      <c r="I8542" s="118" t="s">
        <v>2606</v>
      </c>
      <c r="J8542" s="29">
        <v>480600</v>
      </c>
      <c r="K8542" s="28" t="s">
        <v>176</v>
      </c>
      <c r="L8542" s="27" t="s">
        <v>614</v>
      </c>
      <c r="M8542" s="27" t="s">
        <v>164</v>
      </c>
      <c r="N8542" s="27" t="s">
        <v>18096</v>
      </c>
    </row>
    <row r="8543" spans="1:14" ht="16.5" customHeight="1" thickTop="1" thickBot="1">
      <c r="A8543" s="24">
        <v>8536490000</v>
      </c>
      <c r="B8543" s="25"/>
      <c r="C8543" s="26">
        <v>0.11</v>
      </c>
      <c r="D8543" s="27"/>
      <c r="E8543" s="27" t="s">
        <v>406</v>
      </c>
      <c r="F8543" s="27" t="s">
        <v>1747</v>
      </c>
      <c r="G8543" s="28" t="s">
        <v>297</v>
      </c>
      <c r="H8543" s="27" t="s">
        <v>298</v>
      </c>
      <c r="I8543" s="118" t="s">
        <v>1748</v>
      </c>
      <c r="J8543" s="29">
        <v>71823.89</v>
      </c>
      <c r="K8543" s="28" t="s">
        <v>176</v>
      </c>
      <c r="L8543" s="27" t="s">
        <v>416</v>
      </c>
      <c r="M8543" s="27" t="s">
        <v>164</v>
      </c>
      <c r="N8543" s="27" t="s">
        <v>18081</v>
      </c>
    </row>
    <row r="8544" spans="1:14" ht="16.5" customHeight="1" thickTop="1" thickBot="1">
      <c r="A8544" s="30">
        <v>8542319010</v>
      </c>
      <c r="B8544" s="25"/>
      <c r="C8544" s="26"/>
      <c r="D8544" s="27"/>
      <c r="E8544" s="27" t="s">
        <v>2584</v>
      </c>
      <c r="F8544" s="27" t="s">
        <v>2585</v>
      </c>
      <c r="G8544" s="28" t="s">
        <v>173</v>
      </c>
      <c r="H8544" s="27" t="s">
        <v>174</v>
      </c>
      <c r="I8544" s="118" t="s">
        <v>2586</v>
      </c>
      <c r="J8544" s="29">
        <v>25660.97</v>
      </c>
      <c r="K8544" s="28" t="s">
        <v>176</v>
      </c>
      <c r="L8544" s="27" t="s">
        <v>114</v>
      </c>
      <c r="M8544" s="27" t="s">
        <v>164</v>
      </c>
      <c r="N8544" s="27" t="s">
        <v>11042</v>
      </c>
    </row>
    <row r="8545" spans="1:14" ht="16.5" customHeight="1" thickTop="1" thickBot="1">
      <c r="A8545" s="30">
        <v>8542319010</v>
      </c>
      <c r="B8545" s="25"/>
      <c r="C8545" s="26"/>
      <c r="D8545" s="27"/>
      <c r="E8545" s="27" t="s">
        <v>1328</v>
      </c>
      <c r="F8545" s="27" t="s">
        <v>14501</v>
      </c>
      <c r="G8545" s="28" t="s">
        <v>173</v>
      </c>
      <c r="H8545" s="27" t="s">
        <v>174</v>
      </c>
      <c r="I8545" s="118" t="s">
        <v>14502</v>
      </c>
      <c r="J8545" s="29">
        <v>30954</v>
      </c>
      <c r="K8545" s="28" t="s">
        <v>176</v>
      </c>
      <c r="L8545" s="27" t="s">
        <v>580</v>
      </c>
      <c r="M8545" s="27" t="s">
        <v>164</v>
      </c>
      <c r="N8545" s="27" t="s">
        <v>10753</v>
      </c>
    </row>
    <row r="8546" spans="1:14" ht="16.5" customHeight="1" thickTop="1" thickBot="1">
      <c r="A8546" s="30">
        <v>8542319010</v>
      </c>
      <c r="B8546" s="25"/>
      <c r="C8546" s="26"/>
      <c r="D8546" s="27"/>
      <c r="E8546" s="27" t="s">
        <v>14245</v>
      </c>
      <c r="F8546" s="27" t="s">
        <v>14503</v>
      </c>
      <c r="G8546" s="28" t="s">
        <v>297</v>
      </c>
      <c r="H8546" s="27" t="s">
        <v>298</v>
      </c>
      <c r="I8546" s="118" t="s">
        <v>14504</v>
      </c>
      <c r="J8546" s="29">
        <v>4422</v>
      </c>
      <c r="K8546" s="28" t="s">
        <v>176</v>
      </c>
      <c r="L8546" s="27" t="s">
        <v>134</v>
      </c>
      <c r="M8546" s="27" t="s">
        <v>164</v>
      </c>
      <c r="N8546" s="27" t="s">
        <v>4101</v>
      </c>
    </row>
    <row r="8547" spans="1:14" ht="16.5" customHeight="1" thickTop="1" thickBot="1">
      <c r="A8547" s="30">
        <v>8542319010</v>
      </c>
      <c r="B8547" s="25"/>
      <c r="C8547" s="26"/>
      <c r="D8547" s="27"/>
      <c r="E8547" s="27" t="s">
        <v>602</v>
      </c>
      <c r="F8547" s="27" t="s">
        <v>14505</v>
      </c>
      <c r="G8547" s="28" t="s">
        <v>297</v>
      </c>
      <c r="H8547" s="27" t="s">
        <v>298</v>
      </c>
      <c r="I8547" s="118" t="s">
        <v>14506</v>
      </c>
      <c r="J8547" s="29">
        <v>10050</v>
      </c>
      <c r="K8547" s="28" t="s">
        <v>176</v>
      </c>
      <c r="L8547" s="27" t="s">
        <v>122</v>
      </c>
      <c r="M8547" s="27" t="s">
        <v>164</v>
      </c>
      <c r="N8547" s="27" t="s">
        <v>18099</v>
      </c>
    </row>
    <row r="8548" spans="1:14" ht="16.5" customHeight="1" thickTop="1" thickBot="1">
      <c r="A8548" s="30">
        <v>8542319010</v>
      </c>
      <c r="B8548" s="25"/>
      <c r="C8548" s="26"/>
      <c r="D8548" s="27"/>
      <c r="E8548" s="27" t="s">
        <v>602</v>
      </c>
      <c r="F8548" s="27" t="s">
        <v>14507</v>
      </c>
      <c r="G8548" s="28" t="s">
        <v>297</v>
      </c>
      <c r="H8548" s="27" t="s">
        <v>298</v>
      </c>
      <c r="I8548" s="118" t="s">
        <v>14508</v>
      </c>
      <c r="J8548" s="29">
        <v>1507.5</v>
      </c>
      <c r="K8548" s="28" t="s">
        <v>176</v>
      </c>
      <c r="L8548" s="27" t="s">
        <v>134</v>
      </c>
      <c r="M8548" s="27" t="s">
        <v>164</v>
      </c>
      <c r="N8548" s="27" t="s">
        <v>4101</v>
      </c>
    </row>
    <row r="8549" spans="1:14" ht="16.5" customHeight="1" thickTop="1" thickBot="1">
      <c r="A8549" s="30">
        <v>8542319010</v>
      </c>
      <c r="B8549" s="25"/>
      <c r="C8549" s="26"/>
      <c r="D8549" s="27"/>
      <c r="E8549" s="27" t="s">
        <v>602</v>
      </c>
      <c r="F8549" s="27" t="s">
        <v>14509</v>
      </c>
      <c r="G8549" s="28" t="s">
        <v>297</v>
      </c>
      <c r="H8549" s="27" t="s">
        <v>298</v>
      </c>
      <c r="I8549" s="118" t="s">
        <v>14510</v>
      </c>
      <c r="J8549" s="29">
        <v>30870</v>
      </c>
      <c r="K8549" s="28" t="s">
        <v>176</v>
      </c>
      <c r="L8549" s="27" t="s">
        <v>134</v>
      </c>
      <c r="M8549" s="27" t="s">
        <v>164</v>
      </c>
      <c r="N8549" s="27" t="s">
        <v>4101</v>
      </c>
    </row>
    <row r="8550" spans="1:14" ht="16.5" customHeight="1" thickTop="1" thickBot="1">
      <c r="A8550" s="30">
        <v>8542323100</v>
      </c>
      <c r="B8550" s="25"/>
      <c r="C8550" s="26"/>
      <c r="D8550" s="27"/>
      <c r="E8550" s="27" t="s">
        <v>14511</v>
      </c>
      <c r="F8550" s="27" t="s">
        <v>14512</v>
      </c>
      <c r="G8550" s="28" t="s">
        <v>159</v>
      </c>
      <c r="H8550" s="27" t="s">
        <v>160</v>
      </c>
      <c r="I8550" s="118" t="s">
        <v>14513</v>
      </c>
      <c r="J8550" s="29">
        <v>5025</v>
      </c>
      <c r="K8550" s="28" t="s">
        <v>176</v>
      </c>
      <c r="L8550" s="27" t="s">
        <v>639</v>
      </c>
      <c r="M8550" s="27" t="s">
        <v>164</v>
      </c>
      <c r="N8550" s="27" t="s">
        <v>18378</v>
      </c>
    </row>
    <row r="8551" spans="1:14" ht="16.5" customHeight="1" thickTop="1" thickBot="1">
      <c r="A8551" s="30">
        <v>8542326900</v>
      </c>
      <c r="B8551" s="25"/>
      <c r="C8551" s="26"/>
      <c r="D8551" s="27"/>
      <c r="E8551" s="27" t="s">
        <v>14514</v>
      </c>
      <c r="F8551" s="27" t="s">
        <v>14515</v>
      </c>
      <c r="G8551" s="28" t="s">
        <v>297</v>
      </c>
      <c r="H8551" s="27" t="s">
        <v>298</v>
      </c>
      <c r="I8551" s="118" t="s">
        <v>14516</v>
      </c>
      <c r="J8551" s="29">
        <v>45459.5</v>
      </c>
      <c r="K8551" s="28" t="s">
        <v>176</v>
      </c>
      <c r="L8551" s="27" t="s">
        <v>1072</v>
      </c>
      <c r="M8551" s="27" t="s">
        <v>164</v>
      </c>
      <c r="N8551" s="27" t="s">
        <v>18120</v>
      </c>
    </row>
    <row r="8552" spans="1:14" ht="16.5" customHeight="1" thickTop="1" thickBot="1">
      <c r="A8552" s="30">
        <v>8542326900</v>
      </c>
      <c r="B8552" s="25"/>
      <c r="C8552" s="26"/>
      <c r="D8552" s="27"/>
      <c r="E8552" s="27" t="s">
        <v>14514</v>
      </c>
      <c r="F8552" s="27" t="s">
        <v>14517</v>
      </c>
      <c r="G8552" s="28" t="s">
        <v>297</v>
      </c>
      <c r="H8552" s="27" t="s">
        <v>298</v>
      </c>
      <c r="I8552" s="118" t="s">
        <v>7524</v>
      </c>
      <c r="J8552" s="29">
        <v>3685</v>
      </c>
      <c r="K8552" s="28" t="s">
        <v>176</v>
      </c>
      <c r="L8552" s="27" t="s">
        <v>1072</v>
      </c>
      <c r="M8552" s="27" t="s">
        <v>164</v>
      </c>
      <c r="N8552" s="27" t="s">
        <v>18120</v>
      </c>
    </row>
    <row r="8553" spans="1:14" ht="16.5" customHeight="1" thickTop="1" thickBot="1">
      <c r="A8553" s="30">
        <v>8542339000</v>
      </c>
      <c r="B8553" s="25"/>
      <c r="C8553" s="26"/>
      <c r="D8553" s="27"/>
      <c r="E8553" s="27" t="s">
        <v>794</v>
      </c>
      <c r="F8553" s="27" t="s">
        <v>14518</v>
      </c>
      <c r="G8553" s="28" t="s">
        <v>297</v>
      </c>
      <c r="H8553" s="27" t="s">
        <v>298</v>
      </c>
      <c r="I8553" s="118" t="s">
        <v>14519</v>
      </c>
      <c r="J8553" s="29">
        <v>5529</v>
      </c>
      <c r="K8553" s="28" t="s">
        <v>176</v>
      </c>
      <c r="L8553" s="27" t="s">
        <v>114</v>
      </c>
      <c r="M8553" s="27" t="s">
        <v>164</v>
      </c>
      <c r="N8553" s="27" t="s">
        <v>11042</v>
      </c>
    </row>
    <row r="8554" spans="1:14" ht="16.5" customHeight="1" thickTop="1" thickBot="1">
      <c r="A8554" s="30">
        <v>8542339000</v>
      </c>
      <c r="B8554" s="25"/>
      <c r="C8554" s="26"/>
      <c r="D8554" s="27"/>
      <c r="E8554" s="27" t="s">
        <v>794</v>
      </c>
      <c r="F8554" s="27" t="s">
        <v>14520</v>
      </c>
      <c r="G8554" s="28" t="s">
        <v>243</v>
      </c>
      <c r="H8554" s="27" t="s">
        <v>244</v>
      </c>
      <c r="I8554" s="118" t="s">
        <v>14521</v>
      </c>
      <c r="J8554" s="29">
        <v>1507.5</v>
      </c>
      <c r="K8554" s="28" t="s">
        <v>176</v>
      </c>
      <c r="L8554" s="27" t="s">
        <v>134</v>
      </c>
      <c r="M8554" s="27" t="s">
        <v>164</v>
      </c>
      <c r="N8554" s="27" t="s">
        <v>4101</v>
      </c>
    </row>
    <row r="8555" spans="1:14" ht="16.5" customHeight="1" thickTop="1" thickBot="1">
      <c r="A8555" s="30">
        <v>8542399010</v>
      </c>
      <c r="B8555" s="25"/>
      <c r="C8555" s="26"/>
      <c r="D8555" s="27"/>
      <c r="E8555" s="27" t="s">
        <v>661</v>
      </c>
      <c r="F8555" s="27" t="s">
        <v>12786</v>
      </c>
      <c r="G8555" s="28" t="s">
        <v>278</v>
      </c>
      <c r="H8555" s="27" t="s">
        <v>279</v>
      </c>
      <c r="I8555" s="118" t="s">
        <v>1411</v>
      </c>
      <c r="J8555" s="29">
        <v>4020</v>
      </c>
      <c r="K8555" s="28" t="s">
        <v>176</v>
      </c>
      <c r="L8555" s="27" t="s">
        <v>696</v>
      </c>
      <c r="M8555" s="27" t="s">
        <v>164</v>
      </c>
      <c r="N8555" s="27" t="s">
        <v>18103</v>
      </c>
    </row>
    <row r="8556" spans="1:14" ht="16.5" customHeight="1" thickTop="1" thickBot="1">
      <c r="A8556" s="30">
        <v>8542399010</v>
      </c>
      <c r="B8556" s="25"/>
      <c r="C8556" s="26"/>
      <c r="D8556" s="27"/>
      <c r="E8556" s="27" t="s">
        <v>661</v>
      </c>
      <c r="F8556" s="27" t="s">
        <v>14522</v>
      </c>
      <c r="G8556" s="28" t="s">
        <v>282</v>
      </c>
      <c r="H8556" s="27" t="s">
        <v>283</v>
      </c>
      <c r="I8556" s="118" t="s">
        <v>14523</v>
      </c>
      <c r="J8556" s="29">
        <v>16750</v>
      </c>
      <c r="K8556" s="28" t="s">
        <v>176</v>
      </c>
      <c r="L8556" s="27" t="s">
        <v>134</v>
      </c>
      <c r="M8556" s="27" t="s">
        <v>164</v>
      </c>
      <c r="N8556" s="27" t="s">
        <v>4101</v>
      </c>
    </row>
    <row r="8557" spans="1:14" ht="16.5" customHeight="1" thickTop="1" thickBot="1">
      <c r="A8557" s="30">
        <v>8542399010</v>
      </c>
      <c r="B8557" s="25"/>
      <c r="C8557" s="26"/>
      <c r="D8557" s="27"/>
      <c r="E8557" s="27" t="s">
        <v>2622</v>
      </c>
      <c r="F8557" s="27" t="s">
        <v>12306</v>
      </c>
      <c r="G8557" s="28" t="s">
        <v>355</v>
      </c>
      <c r="H8557" s="27" t="s">
        <v>356</v>
      </c>
      <c r="I8557" s="118" t="s">
        <v>12307</v>
      </c>
      <c r="J8557" s="29">
        <v>3685</v>
      </c>
      <c r="K8557" s="28" t="s">
        <v>176</v>
      </c>
      <c r="L8557" s="27" t="s">
        <v>114</v>
      </c>
      <c r="M8557" s="27" t="s">
        <v>164</v>
      </c>
      <c r="N8557" s="27" t="s">
        <v>11042</v>
      </c>
    </row>
    <row r="8558" spans="1:14" ht="16.5" customHeight="1" thickTop="1" thickBot="1">
      <c r="A8558" s="30">
        <v>8542399010</v>
      </c>
      <c r="B8558" s="25"/>
      <c r="C8558" s="26"/>
      <c r="D8558" s="27"/>
      <c r="E8558" s="27" t="s">
        <v>2636</v>
      </c>
      <c r="F8558" s="27" t="s">
        <v>2963</v>
      </c>
      <c r="G8558" s="28" t="s">
        <v>297</v>
      </c>
      <c r="H8558" s="27" t="s">
        <v>298</v>
      </c>
      <c r="I8558" s="118" t="s">
        <v>1091</v>
      </c>
      <c r="J8558" s="29">
        <v>27352.080000000002</v>
      </c>
      <c r="K8558" s="28" t="s">
        <v>176</v>
      </c>
      <c r="L8558" s="27" t="s">
        <v>125</v>
      </c>
      <c r="M8558" s="27" t="s">
        <v>164</v>
      </c>
      <c r="N8558" s="27" t="s">
        <v>125</v>
      </c>
    </row>
    <row r="8559" spans="1:14" ht="16.5" customHeight="1" thickTop="1" thickBot="1">
      <c r="A8559" s="30">
        <v>8542399010</v>
      </c>
      <c r="B8559" s="25"/>
      <c r="C8559" s="26"/>
      <c r="D8559" s="27"/>
      <c r="E8559" s="27" t="s">
        <v>2622</v>
      </c>
      <c r="F8559" s="27" t="s">
        <v>14524</v>
      </c>
      <c r="G8559" s="28" t="s">
        <v>297</v>
      </c>
      <c r="H8559" s="27" t="s">
        <v>298</v>
      </c>
      <c r="I8559" s="118" t="s">
        <v>14525</v>
      </c>
      <c r="J8559" s="29">
        <v>623</v>
      </c>
      <c r="K8559" s="28" t="s">
        <v>176</v>
      </c>
      <c r="L8559" s="27" t="s">
        <v>114</v>
      </c>
      <c r="M8559" s="27" t="s">
        <v>164</v>
      </c>
      <c r="N8559" s="27" t="s">
        <v>11042</v>
      </c>
    </row>
    <row r="8560" spans="1:14" ht="16.5" customHeight="1" thickTop="1" thickBot="1">
      <c r="A8560" s="30">
        <v>8542399010</v>
      </c>
      <c r="B8560" s="25"/>
      <c r="C8560" s="26"/>
      <c r="D8560" s="27"/>
      <c r="E8560" s="27" t="s">
        <v>765</v>
      </c>
      <c r="F8560" s="27" t="s">
        <v>14526</v>
      </c>
      <c r="G8560" s="28" t="s">
        <v>297</v>
      </c>
      <c r="H8560" s="27" t="s">
        <v>298</v>
      </c>
      <c r="I8560" s="118" t="s">
        <v>7152</v>
      </c>
      <c r="J8560" s="29">
        <v>1050</v>
      </c>
      <c r="K8560" s="28" t="s">
        <v>176</v>
      </c>
      <c r="L8560" s="27" t="s">
        <v>125</v>
      </c>
      <c r="M8560" s="27" t="s">
        <v>164</v>
      </c>
      <c r="N8560" s="27" t="s">
        <v>125</v>
      </c>
    </row>
    <row r="8561" spans="1:14" ht="16.5" customHeight="1" thickTop="1" thickBot="1">
      <c r="A8561" s="30">
        <v>8542399010</v>
      </c>
      <c r="B8561" s="25"/>
      <c r="C8561" s="26"/>
      <c r="D8561" s="27"/>
      <c r="E8561" s="27" t="s">
        <v>765</v>
      </c>
      <c r="F8561" s="27" t="s">
        <v>14527</v>
      </c>
      <c r="G8561" s="28" t="s">
        <v>297</v>
      </c>
      <c r="H8561" s="27" t="s">
        <v>298</v>
      </c>
      <c r="I8561" s="118" t="s">
        <v>2769</v>
      </c>
      <c r="J8561" s="29">
        <v>127712.83</v>
      </c>
      <c r="K8561" s="28" t="s">
        <v>176</v>
      </c>
      <c r="L8561" s="27" t="s">
        <v>134</v>
      </c>
      <c r="M8561" s="27" t="s">
        <v>164</v>
      </c>
      <c r="N8561" s="27" t="s">
        <v>4101</v>
      </c>
    </row>
    <row r="8562" spans="1:14" ht="16.5" customHeight="1" thickTop="1" thickBot="1">
      <c r="A8562" s="30">
        <v>8542399010</v>
      </c>
      <c r="B8562" s="25"/>
      <c r="C8562" s="26"/>
      <c r="D8562" s="27"/>
      <c r="E8562" s="27" t="s">
        <v>11821</v>
      </c>
      <c r="F8562" s="27" t="s">
        <v>14528</v>
      </c>
      <c r="G8562" s="28" t="s">
        <v>297</v>
      </c>
      <c r="H8562" s="27" t="s">
        <v>298</v>
      </c>
      <c r="I8562" s="118" t="s">
        <v>14529</v>
      </c>
      <c r="J8562" s="29">
        <v>24120</v>
      </c>
      <c r="K8562" s="28" t="s">
        <v>176</v>
      </c>
      <c r="L8562" s="27" t="s">
        <v>2676</v>
      </c>
      <c r="M8562" s="27" t="s">
        <v>164</v>
      </c>
      <c r="N8562" s="27" t="s">
        <v>18171</v>
      </c>
    </row>
    <row r="8563" spans="1:14" ht="16.5" customHeight="1" thickTop="1" thickBot="1">
      <c r="A8563" s="30">
        <v>8542399010</v>
      </c>
      <c r="B8563" s="25"/>
      <c r="C8563" s="26"/>
      <c r="D8563" s="27"/>
      <c r="E8563" s="27" t="s">
        <v>697</v>
      </c>
      <c r="F8563" s="27" t="s">
        <v>14530</v>
      </c>
      <c r="G8563" s="28" t="s">
        <v>297</v>
      </c>
      <c r="H8563" s="27" t="s">
        <v>298</v>
      </c>
      <c r="I8563" s="118" t="s">
        <v>14531</v>
      </c>
      <c r="J8563" s="29">
        <v>1842.5</v>
      </c>
      <c r="K8563" s="28" t="s">
        <v>176</v>
      </c>
      <c r="L8563" s="27" t="s">
        <v>134</v>
      </c>
      <c r="M8563" s="27" t="s">
        <v>164</v>
      </c>
      <c r="N8563" s="27" t="s">
        <v>4101</v>
      </c>
    </row>
    <row r="8564" spans="1:14" ht="16.5" customHeight="1" thickTop="1" thickBot="1">
      <c r="A8564" s="30">
        <v>8542399010</v>
      </c>
      <c r="B8564" s="25"/>
      <c r="C8564" s="26"/>
      <c r="D8564" s="27"/>
      <c r="E8564" s="27" t="s">
        <v>779</v>
      </c>
      <c r="F8564" s="27" t="s">
        <v>780</v>
      </c>
      <c r="G8564" s="28" t="s">
        <v>297</v>
      </c>
      <c r="H8564" s="27" t="s">
        <v>298</v>
      </c>
      <c r="I8564" s="118" t="s">
        <v>781</v>
      </c>
      <c r="J8564" s="29">
        <v>5025</v>
      </c>
      <c r="K8564" s="28" t="s">
        <v>176</v>
      </c>
      <c r="L8564" s="27" t="s">
        <v>764</v>
      </c>
      <c r="M8564" s="27" t="s">
        <v>164</v>
      </c>
      <c r="N8564" s="27" t="s">
        <v>764</v>
      </c>
    </row>
    <row r="8565" spans="1:14" ht="16.5" customHeight="1" thickTop="1" thickBot="1">
      <c r="A8565" s="30">
        <v>8542399010</v>
      </c>
      <c r="B8565" s="25"/>
      <c r="C8565" s="26"/>
      <c r="D8565" s="27"/>
      <c r="E8565" s="27" t="s">
        <v>4108</v>
      </c>
      <c r="F8565" s="27" t="s">
        <v>7143</v>
      </c>
      <c r="G8565" s="28" t="s">
        <v>297</v>
      </c>
      <c r="H8565" s="27" t="s">
        <v>298</v>
      </c>
      <c r="I8565" s="118" t="s">
        <v>7144</v>
      </c>
      <c r="J8565" s="29">
        <v>7738.5</v>
      </c>
      <c r="K8565" s="28" t="s">
        <v>176</v>
      </c>
      <c r="L8565" s="27" t="s">
        <v>122</v>
      </c>
      <c r="M8565" s="27" t="s">
        <v>164</v>
      </c>
      <c r="N8565" s="27" t="s">
        <v>18099</v>
      </c>
    </row>
    <row r="8566" spans="1:14" ht="16.5" customHeight="1" thickTop="1" thickBot="1">
      <c r="A8566" s="30">
        <v>8542399010</v>
      </c>
      <c r="B8566" s="25"/>
      <c r="C8566" s="26"/>
      <c r="D8566" s="27"/>
      <c r="E8566" s="27" t="s">
        <v>2977</v>
      </c>
      <c r="F8566" s="27" t="s">
        <v>12805</v>
      </c>
      <c r="G8566" s="28" t="s">
        <v>297</v>
      </c>
      <c r="H8566" s="27" t="s">
        <v>298</v>
      </c>
      <c r="I8566" s="118" t="s">
        <v>12806</v>
      </c>
      <c r="J8566" s="29">
        <v>17906.419999999998</v>
      </c>
      <c r="K8566" s="28" t="s">
        <v>176</v>
      </c>
      <c r="L8566" s="27" t="s">
        <v>771</v>
      </c>
      <c r="M8566" s="27" t="s">
        <v>164</v>
      </c>
      <c r="N8566" s="27" t="s">
        <v>18106</v>
      </c>
    </row>
    <row r="8567" spans="1:14" ht="16.5" customHeight="1" thickTop="1" thickBot="1">
      <c r="A8567" s="30">
        <v>8542399010</v>
      </c>
      <c r="B8567" s="25"/>
      <c r="C8567" s="26"/>
      <c r="D8567" s="27"/>
      <c r="E8567" s="27" t="s">
        <v>4108</v>
      </c>
      <c r="F8567" s="27" t="s">
        <v>9080</v>
      </c>
      <c r="G8567" s="28" t="s">
        <v>297</v>
      </c>
      <c r="H8567" s="27" t="s">
        <v>298</v>
      </c>
      <c r="I8567" s="118" t="s">
        <v>9081</v>
      </c>
      <c r="J8567" s="29">
        <v>10720</v>
      </c>
      <c r="K8567" s="28" t="s">
        <v>176</v>
      </c>
      <c r="L8567" s="27" t="s">
        <v>125</v>
      </c>
      <c r="M8567" s="27" t="s">
        <v>164</v>
      </c>
      <c r="N8567" s="27" t="s">
        <v>125</v>
      </c>
    </row>
    <row r="8568" spans="1:14" ht="16.5" customHeight="1" thickTop="1" thickBot="1">
      <c r="A8568" s="30">
        <v>8542399010</v>
      </c>
      <c r="B8568" s="25"/>
      <c r="C8568" s="26"/>
      <c r="D8568" s="27"/>
      <c r="E8568" s="27" t="s">
        <v>4478</v>
      </c>
      <c r="F8568" s="27" t="s">
        <v>14532</v>
      </c>
      <c r="G8568" s="28" t="s">
        <v>1556</v>
      </c>
      <c r="H8568" s="27" t="s">
        <v>1557</v>
      </c>
      <c r="I8568" s="118" t="s">
        <v>14533</v>
      </c>
      <c r="J8568" s="29">
        <v>39396</v>
      </c>
      <c r="K8568" s="28" t="s">
        <v>176</v>
      </c>
      <c r="L8568" s="27" t="s">
        <v>114</v>
      </c>
      <c r="M8568" s="27" t="s">
        <v>164</v>
      </c>
      <c r="N8568" s="27" t="s">
        <v>11042</v>
      </c>
    </row>
    <row r="8569" spans="1:14" ht="16.5" customHeight="1" thickTop="1" thickBot="1">
      <c r="A8569" s="30">
        <v>8542399010</v>
      </c>
      <c r="B8569" s="25"/>
      <c r="C8569" s="26"/>
      <c r="D8569" s="27"/>
      <c r="E8569" s="27" t="s">
        <v>14534</v>
      </c>
      <c r="F8569" s="27" t="s">
        <v>14535</v>
      </c>
      <c r="G8569" s="28" t="s">
        <v>1556</v>
      </c>
      <c r="H8569" s="27" t="s">
        <v>1557</v>
      </c>
      <c r="I8569" s="118" t="s">
        <v>14536</v>
      </c>
      <c r="J8569" s="29">
        <v>16750</v>
      </c>
      <c r="K8569" s="28" t="s">
        <v>176</v>
      </c>
      <c r="L8569" s="27" t="s">
        <v>114</v>
      </c>
      <c r="M8569" s="27" t="s">
        <v>164</v>
      </c>
      <c r="N8569" s="27" t="s">
        <v>11042</v>
      </c>
    </row>
    <row r="8570" spans="1:14" ht="16.5" customHeight="1" thickTop="1" thickBot="1">
      <c r="A8570" s="30">
        <v>8542399010</v>
      </c>
      <c r="B8570" s="25"/>
      <c r="C8570" s="26"/>
      <c r="D8570" s="27"/>
      <c r="E8570" s="27" t="s">
        <v>1347</v>
      </c>
      <c r="F8570" s="27" t="s">
        <v>14537</v>
      </c>
      <c r="G8570" s="28" t="s">
        <v>1556</v>
      </c>
      <c r="H8570" s="27" t="s">
        <v>1557</v>
      </c>
      <c r="I8570" s="118" t="s">
        <v>14538</v>
      </c>
      <c r="J8570" s="29">
        <v>6700</v>
      </c>
      <c r="K8570" s="28" t="s">
        <v>176</v>
      </c>
      <c r="L8570" s="27" t="s">
        <v>114</v>
      </c>
      <c r="M8570" s="27" t="s">
        <v>164</v>
      </c>
      <c r="N8570" s="27" t="s">
        <v>11042</v>
      </c>
    </row>
    <row r="8571" spans="1:14" ht="16.5" customHeight="1" thickTop="1" thickBot="1">
      <c r="A8571" s="30">
        <v>8542399010</v>
      </c>
      <c r="B8571" s="25"/>
      <c r="C8571" s="26"/>
      <c r="D8571" s="27"/>
      <c r="E8571" s="27" t="s">
        <v>1909</v>
      </c>
      <c r="F8571" s="27" t="s">
        <v>14539</v>
      </c>
      <c r="G8571" s="28" t="s">
        <v>227</v>
      </c>
      <c r="H8571" s="27" t="s">
        <v>228</v>
      </c>
      <c r="I8571" s="118" t="s">
        <v>14540</v>
      </c>
      <c r="J8571" s="29">
        <v>110550</v>
      </c>
      <c r="K8571" s="28" t="s">
        <v>176</v>
      </c>
      <c r="L8571" s="27" t="s">
        <v>621</v>
      </c>
      <c r="M8571" s="27" t="s">
        <v>164</v>
      </c>
      <c r="N8571" s="27" t="s">
        <v>18097</v>
      </c>
    </row>
    <row r="8572" spans="1:14" ht="16.5" customHeight="1" thickTop="1" thickBot="1">
      <c r="A8572" s="30">
        <v>8542399010</v>
      </c>
      <c r="B8572" s="25"/>
      <c r="C8572" s="26"/>
      <c r="D8572" s="27"/>
      <c r="E8572" s="27" t="s">
        <v>765</v>
      </c>
      <c r="F8572" s="27" t="s">
        <v>14541</v>
      </c>
      <c r="G8572" s="28" t="s">
        <v>159</v>
      </c>
      <c r="H8572" s="27" t="s">
        <v>160</v>
      </c>
      <c r="I8572" s="118" t="s">
        <v>5844</v>
      </c>
      <c r="J8572" s="29">
        <v>16080</v>
      </c>
      <c r="K8572" s="28" t="s">
        <v>176</v>
      </c>
      <c r="L8572" s="27" t="s">
        <v>764</v>
      </c>
      <c r="M8572" s="27" t="s">
        <v>164</v>
      </c>
      <c r="N8572" s="27" t="s">
        <v>764</v>
      </c>
    </row>
    <row r="8573" spans="1:14" ht="16.5" customHeight="1" thickTop="1">
      <c r="A8573" s="24">
        <v>3926909709</v>
      </c>
      <c r="B8573" s="25"/>
      <c r="C8573" s="26">
        <v>6.5000000000000002E-2</v>
      </c>
      <c r="D8573" s="27"/>
      <c r="E8573" s="27" t="s">
        <v>14542</v>
      </c>
      <c r="F8573" s="27" t="s">
        <v>14543</v>
      </c>
      <c r="G8573" s="28" t="s">
        <v>173</v>
      </c>
      <c r="H8573" s="27" t="s">
        <v>174</v>
      </c>
      <c r="I8573" s="118" t="s">
        <v>14544</v>
      </c>
      <c r="J8573" s="29">
        <v>34.07</v>
      </c>
      <c r="K8573" s="28" t="s">
        <v>162</v>
      </c>
      <c r="L8573" s="27" t="s">
        <v>14545</v>
      </c>
      <c r="M8573" s="27" t="s">
        <v>164</v>
      </c>
      <c r="N8573" s="27" t="s">
        <v>14545</v>
      </c>
    </row>
    <row r="8574" spans="1:14" ht="16.5" customHeight="1">
      <c r="A8574" s="24">
        <v>3926909709</v>
      </c>
      <c r="B8574" s="25"/>
      <c r="C8574" s="26"/>
      <c r="D8574" s="27"/>
      <c r="E8574" s="27" t="s">
        <v>14542</v>
      </c>
      <c r="F8574" s="27" t="s">
        <v>14546</v>
      </c>
      <c r="G8574" s="28" t="s">
        <v>173</v>
      </c>
      <c r="H8574" s="27" t="s">
        <v>174</v>
      </c>
      <c r="I8574" s="118" t="s">
        <v>14547</v>
      </c>
      <c r="J8574" s="29">
        <v>46.63</v>
      </c>
      <c r="K8574" s="28" t="s">
        <v>162</v>
      </c>
      <c r="L8574" s="27" t="s">
        <v>7417</v>
      </c>
      <c r="M8574" s="27" t="s">
        <v>164</v>
      </c>
      <c r="N8574" s="27" t="s">
        <v>7417</v>
      </c>
    </row>
    <row r="8575" spans="1:14" ht="16.5" customHeight="1">
      <c r="A8575" s="24">
        <v>7320909008</v>
      </c>
      <c r="B8575" s="25"/>
      <c r="C8575" s="26">
        <v>0.15</v>
      </c>
      <c r="D8575" s="27"/>
      <c r="E8575" s="27" t="s">
        <v>4501</v>
      </c>
      <c r="F8575" s="27" t="s">
        <v>4502</v>
      </c>
      <c r="G8575" s="28" t="s">
        <v>173</v>
      </c>
      <c r="H8575" s="27" t="s">
        <v>174</v>
      </c>
      <c r="I8575" s="118" t="s">
        <v>4833</v>
      </c>
      <c r="J8575" s="29">
        <v>14.53</v>
      </c>
      <c r="K8575" s="28" t="s">
        <v>162</v>
      </c>
      <c r="L8575" s="27" t="s">
        <v>5753</v>
      </c>
      <c r="M8575" s="27" t="s">
        <v>164</v>
      </c>
      <c r="N8575" s="27" t="s">
        <v>5753</v>
      </c>
    </row>
    <row r="8576" spans="1:14" ht="16.5" customHeight="1">
      <c r="A8576" s="24">
        <v>8504409100</v>
      </c>
      <c r="B8576" s="25"/>
      <c r="C8576" s="26"/>
      <c r="D8576" s="27"/>
      <c r="E8576" s="27" t="s">
        <v>3491</v>
      </c>
      <c r="F8576" s="27" t="s">
        <v>7234</v>
      </c>
      <c r="G8576" s="28" t="s">
        <v>173</v>
      </c>
      <c r="H8576" s="27" t="s">
        <v>174</v>
      </c>
      <c r="I8576" s="118" t="s">
        <v>7235</v>
      </c>
      <c r="J8576" s="29">
        <v>16.18</v>
      </c>
      <c r="K8576" s="28" t="s">
        <v>162</v>
      </c>
      <c r="L8576" s="27" t="s">
        <v>14548</v>
      </c>
      <c r="M8576" s="27" t="s">
        <v>164</v>
      </c>
      <c r="N8576" s="27" t="s">
        <v>14548</v>
      </c>
    </row>
    <row r="8577" spans="1:14" ht="16.5" customHeight="1">
      <c r="A8577" s="24">
        <v>8504509500</v>
      </c>
      <c r="B8577" s="25"/>
      <c r="C8577" s="26"/>
      <c r="D8577" s="27"/>
      <c r="E8577" s="27" t="s">
        <v>1585</v>
      </c>
      <c r="F8577" s="27" t="s">
        <v>14549</v>
      </c>
      <c r="G8577" s="28" t="s">
        <v>173</v>
      </c>
      <c r="H8577" s="27" t="s">
        <v>174</v>
      </c>
      <c r="I8577" s="118" t="s">
        <v>14550</v>
      </c>
      <c r="J8577" s="29">
        <v>26.01</v>
      </c>
      <c r="K8577" s="28" t="s">
        <v>162</v>
      </c>
      <c r="L8577" s="27" t="s">
        <v>8998</v>
      </c>
      <c r="M8577" s="27" t="s">
        <v>164</v>
      </c>
      <c r="N8577" s="27" t="s">
        <v>8998</v>
      </c>
    </row>
    <row r="8578" spans="1:14" ht="16.5" customHeight="1">
      <c r="A8578" s="24">
        <v>8532240000</v>
      </c>
      <c r="B8578" s="25"/>
      <c r="C8578" s="26"/>
      <c r="D8578" s="27"/>
      <c r="E8578" s="27" t="s">
        <v>9139</v>
      </c>
      <c r="F8578" s="27" t="s">
        <v>14551</v>
      </c>
      <c r="G8578" s="28" t="s">
        <v>173</v>
      </c>
      <c r="H8578" s="27" t="s">
        <v>174</v>
      </c>
      <c r="I8578" s="118" t="s">
        <v>14552</v>
      </c>
      <c r="J8578" s="29">
        <v>37.46</v>
      </c>
      <c r="K8578" s="28" t="s">
        <v>162</v>
      </c>
      <c r="L8578" s="27" t="s">
        <v>236</v>
      </c>
      <c r="M8578" s="27" t="s">
        <v>164</v>
      </c>
      <c r="N8578" s="27" t="s">
        <v>236</v>
      </c>
    </row>
    <row r="8579" spans="1:14" ht="16.5" customHeight="1">
      <c r="A8579" s="24">
        <v>8532240000</v>
      </c>
      <c r="B8579" s="25"/>
      <c r="C8579" s="26"/>
      <c r="D8579" s="27"/>
      <c r="E8579" s="27" t="s">
        <v>9139</v>
      </c>
      <c r="F8579" s="27" t="s">
        <v>14553</v>
      </c>
      <c r="G8579" s="28" t="s">
        <v>173</v>
      </c>
      <c r="H8579" s="27" t="s">
        <v>174</v>
      </c>
      <c r="I8579" s="118" t="s">
        <v>14554</v>
      </c>
      <c r="J8579" s="29">
        <v>5.75</v>
      </c>
      <c r="K8579" s="28" t="s">
        <v>162</v>
      </c>
      <c r="L8579" s="27" t="s">
        <v>236</v>
      </c>
      <c r="M8579" s="27" t="s">
        <v>164</v>
      </c>
      <c r="N8579" s="27" t="s">
        <v>236</v>
      </c>
    </row>
    <row r="8580" spans="1:14" ht="16.5" customHeight="1">
      <c r="A8580" s="24">
        <v>8532240000</v>
      </c>
      <c r="B8580" s="25"/>
      <c r="C8580" s="26"/>
      <c r="D8580" s="27"/>
      <c r="E8580" s="27" t="s">
        <v>9139</v>
      </c>
      <c r="F8580" s="27" t="s">
        <v>14555</v>
      </c>
      <c r="G8580" s="28" t="s">
        <v>282</v>
      </c>
      <c r="H8580" s="27" t="s">
        <v>283</v>
      </c>
      <c r="I8580" s="118" t="s">
        <v>14556</v>
      </c>
      <c r="J8580" s="29">
        <v>7.71</v>
      </c>
      <c r="K8580" s="28" t="s">
        <v>162</v>
      </c>
      <c r="L8580" s="27" t="s">
        <v>42</v>
      </c>
      <c r="M8580" s="27" t="s">
        <v>164</v>
      </c>
      <c r="N8580" s="27" t="s">
        <v>42</v>
      </c>
    </row>
    <row r="8581" spans="1:14" ht="16.5" customHeight="1">
      <c r="A8581" s="24">
        <v>8536411000</v>
      </c>
      <c r="B8581" s="25"/>
      <c r="C8581" s="26">
        <v>0.08</v>
      </c>
      <c r="D8581" s="27"/>
      <c r="E8581" s="27" t="s">
        <v>9009</v>
      </c>
      <c r="F8581" s="27" t="s">
        <v>14557</v>
      </c>
      <c r="G8581" s="28" t="s">
        <v>173</v>
      </c>
      <c r="H8581" s="27" t="s">
        <v>174</v>
      </c>
      <c r="I8581" s="118" t="s">
        <v>14558</v>
      </c>
      <c r="J8581" s="29">
        <v>2.34</v>
      </c>
      <c r="K8581" s="28" t="s">
        <v>162</v>
      </c>
      <c r="L8581" s="27" t="s">
        <v>236</v>
      </c>
      <c r="M8581" s="27" t="s">
        <v>164</v>
      </c>
      <c r="N8581" s="27" t="s">
        <v>236</v>
      </c>
    </row>
    <row r="8582" spans="1:14" ht="16.5" customHeight="1">
      <c r="A8582" s="24">
        <v>8536693000</v>
      </c>
      <c r="B8582" s="25"/>
      <c r="C8582" s="26"/>
      <c r="D8582" s="27"/>
      <c r="E8582" s="27" t="s">
        <v>26</v>
      </c>
      <c r="F8582" s="27" t="s">
        <v>14559</v>
      </c>
      <c r="G8582" s="28" t="s">
        <v>173</v>
      </c>
      <c r="H8582" s="27" t="s">
        <v>174</v>
      </c>
      <c r="I8582" s="118" t="s">
        <v>14560</v>
      </c>
      <c r="J8582" s="29">
        <v>70.459999999999994</v>
      </c>
      <c r="K8582" s="28" t="s">
        <v>162</v>
      </c>
      <c r="L8582" s="27" t="s">
        <v>1152</v>
      </c>
      <c r="M8582" s="27" t="s">
        <v>164</v>
      </c>
      <c r="N8582" s="27" t="s">
        <v>3701</v>
      </c>
    </row>
    <row r="8583" spans="1:14" ht="16.5" customHeight="1">
      <c r="A8583" s="24">
        <v>8536693000</v>
      </c>
      <c r="B8583" s="25"/>
      <c r="C8583" s="26"/>
      <c r="D8583" s="27"/>
      <c r="E8583" s="27" t="s">
        <v>26</v>
      </c>
      <c r="F8583" s="27" t="s">
        <v>14561</v>
      </c>
      <c r="G8583" s="28" t="s">
        <v>173</v>
      </c>
      <c r="H8583" s="27" t="s">
        <v>174</v>
      </c>
      <c r="I8583" s="118" t="s">
        <v>4356</v>
      </c>
      <c r="J8583" s="29">
        <v>20.78</v>
      </c>
      <c r="K8583" s="28" t="s">
        <v>162</v>
      </c>
      <c r="L8583" s="27" t="s">
        <v>449</v>
      </c>
      <c r="M8583" s="27" t="s">
        <v>164</v>
      </c>
      <c r="N8583" s="27" t="s">
        <v>18085</v>
      </c>
    </row>
    <row r="8584" spans="1:14" ht="16.5" customHeight="1">
      <c r="A8584" s="24">
        <v>8536693000</v>
      </c>
      <c r="B8584" s="25"/>
      <c r="C8584" s="26"/>
      <c r="D8584" s="27"/>
      <c r="E8584" s="27" t="s">
        <v>26</v>
      </c>
      <c r="F8584" s="27" t="s">
        <v>14562</v>
      </c>
      <c r="G8584" s="28" t="s">
        <v>173</v>
      </c>
      <c r="H8584" s="27" t="s">
        <v>174</v>
      </c>
      <c r="I8584" s="118" t="s">
        <v>14563</v>
      </c>
      <c r="J8584" s="29">
        <v>49.62</v>
      </c>
      <c r="K8584" s="28" t="s">
        <v>162</v>
      </c>
      <c r="L8584" s="27" t="s">
        <v>449</v>
      </c>
      <c r="M8584" s="27" t="s">
        <v>164</v>
      </c>
      <c r="N8584" s="27" t="s">
        <v>449</v>
      </c>
    </row>
    <row r="8585" spans="1:14" ht="16.5" customHeight="1">
      <c r="A8585" s="24">
        <v>8536693000</v>
      </c>
      <c r="B8585" s="25"/>
      <c r="C8585" s="26"/>
      <c r="D8585" s="27"/>
      <c r="E8585" s="27" t="s">
        <v>26</v>
      </c>
      <c r="F8585" s="27" t="s">
        <v>11522</v>
      </c>
      <c r="G8585" s="28" t="s">
        <v>173</v>
      </c>
      <c r="H8585" s="27" t="s">
        <v>174</v>
      </c>
      <c r="I8585" s="118" t="s">
        <v>12867</v>
      </c>
      <c r="J8585" s="29">
        <v>21.54</v>
      </c>
      <c r="K8585" s="28" t="s">
        <v>162</v>
      </c>
      <c r="L8585" s="27" t="s">
        <v>449</v>
      </c>
      <c r="M8585" s="27" t="s">
        <v>164</v>
      </c>
      <c r="N8585" s="27" t="s">
        <v>449</v>
      </c>
    </row>
    <row r="8586" spans="1:14" ht="16.5" customHeight="1">
      <c r="A8586" s="24">
        <v>8536693000</v>
      </c>
      <c r="B8586" s="25"/>
      <c r="C8586" s="26"/>
      <c r="D8586" s="27"/>
      <c r="E8586" s="27" t="s">
        <v>26</v>
      </c>
      <c r="F8586" s="27" t="s">
        <v>14564</v>
      </c>
      <c r="G8586" s="28" t="s">
        <v>173</v>
      </c>
      <c r="H8586" s="27" t="s">
        <v>174</v>
      </c>
      <c r="I8586" s="118" t="s">
        <v>14565</v>
      </c>
      <c r="J8586" s="29">
        <v>12.23</v>
      </c>
      <c r="K8586" s="28" t="s">
        <v>162</v>
      </c>
      <c r="L8586" s="27" t="s">
        <v>449</v>
      </c>
      <c r="M8586" s="27" t="s">
        <v>164</v>
      </c>
      <c r="N8586" s="27" t="s">
        <v>449</v>
      </c>
    </row>
    <row r="8587" spans="1:14" ht="16.5" customHeight="1">
      <c r="A8587" s="24">
        <v>8536693000</v>
      </c>
      <c r="B8587" s="25"/>
      <c r="C8587" s="26"/>
      <c r="D8587" s="27"/>
      <c r="E8587" s="27" t="s">
        <v>26</v>
      </c>
      <c r="F8587" s="27" t="s">
        <v>14566</v>
      </c>
      <c r="G8587" s="28" t="s">
        <v>173</v>
      </c>
      <c r="H8587" s="27" t="s">
        <v>174</v>
      </c>
      <c r="I8587" s="118" t="s">
        <v>5265</v>
      </c>
      <c r="J8587" s="29">
        <v>41.4</v>
      </c>
      <c r="K8587" s="28" t="s">
        <v>162</v>
      </c>
      <c r="L8587" s="27" t="s">
        <v>449</v>
      </c>
      <c r="M8587" s="27" t="s">
        <v>164</v>
      </c>
      <c r="N8587" s="27" t="s">
        <v>18085</v>
      </c>
    </row>
    <row r="8588" spans="1:14" ht="16.5" customHeight="1">
      <c r="A8588" s="24">
        <v>8536693000</v>
      </c>
      <c r="B8588" s="25"/>
      <c r="C8588" s="26"/>
      <c r="D8588" s="27"/>
      <c r="E8588" s="27" t="s">
        <v>26</v>
      </c>
      <c r="F8588" s="27" t="s">
        <v>14567</v>
      </c>
      <c r="G8588" s="28" t="s">
        <v>4374</v>
      </c>
      <c r="H8588" s="27" t="s">
        <v>4375</v>
      </c>
      <c r="I8588" s="118" t="s">
        <v>14568</v>
      </c>
      <c r="J8588" s="29">
        <v>23.35</v>
      </c>
      <c r="K8588" s="28" t="s">
        <v>162</v>
      </c>
      <c r="L8588" s="27" t="s">
        <v>3701</v>
      </c>
      <c r="M8588" s="27" t="s">
        <v>164</v>
      </c>
      <c r="N8588" s="27" t="s">
        <v>3701</v>
      </c>
    </row>
    <row r="8589" spans="1:14" ht="16.5" customHeight="1">
      <c r="A8589" s="24">
        <v>8536901000</v>
      </c>
      <c r="B8589" s="25"/>
      <c r="C8589" s="26"/>
      <c r="D8589" s="27"/>
      <c r="E8589" s="27" t="s">
        <v>471</v>
      </c>
      <c r="F8589" s="27" t="s">
        <v>14569</v>
      </c>
      <c r="G8589" s="28" t="s">
        <v>173</v>
      </c>
      <c r="H8589" s="27" t="s">
        <v>174</v>
      </c>
      <c r="I8589" s="118" t="s">
        <v>5271</v>
      </c>
      <c r="J8589" s="29">
        <v>42.93</v>
      </c>
      <c r="K8589" s="28" t="s">
        <v>162</v>
      </c>
      <c r="L8589" s="27" t="s">
        <v>449</v>
      </c>
      <c r="M8589" s="27" t="s">
        <v>164</v>
      </c>
      <c r="N8589" s="27" t="s">
        <v>18085</v>
      </c>
    </row>
    <row r="8590" spans="1:14" ht="16.5" customHeight="1">
      <c r="A8590" s="24">
        <v>8536901000</v>
      </c>
      <c r="B8590" s="25"/>
      <c r="C8590" s="26"/>
      <c r="D8590" s="27"/>
      <c r="E8590" s="27" t="s">
        <v>471</v>
      </c>
      <c r="F8590" s="27" t="s">
        <v>4963</v>
      </c>
      <c r="G8590" s="28" t="s">
        <v>173</v>
      </c>
      <c r="H8590" s="27" t="s">
        <v>174</v>
      </c>
      <c r="I8590" s="118" t="s">
        <v>473</v>
      </c>
      <c r="J8590" s="29">
        <v>33.08</v>
      </c>
      <c r="K8590" s="28" t="s">
        <v>162</v>
      </c>
      <c r="L8590" s="27" t="s">
        <v>449</v>
      </c>
      <c r="M8590" s="27" t="s">
        <v>164</v>
      </c>
      <c r="N8590" s="27" t="s">
        <v>18292</v>
      </c>
    </row>
    <row r="8591" spans="1:14" ht="16.5" customHeight="1">
      <c r="A8591" s="24">
        <v>8538909908</v>
      </c>
      <c r="B8591" s="25"/>
      <c r="C8591" s="26">
        <v>0.05</v>
      </c>
      <c r="D8591" s="27"/>
      <c r="E8591" s="27" t="s">
        <v>14570</v>
      </c>
      <c r="F8591" s="27" t="s">
        <v>14571</v>
      </c>
      <c r="G8591" s="28" t="s">
        <v>173</v>
      </c>
      <c r="H8591" s="27" t="s">
        <v>174</v>
      </c>
      <c r="I8591" s="118" t="s">
        <v>14572</v>
      </c>
      <c r="J8591" s="29">
        <v>95.16</v>
      </c>
      <c r="K8591" s="28" t="s">
        <v>162</v>
      </c>
      <c r="L8591" s="27" t="s">
        <v>14573</v>
      </c>
      <c r="M8591" s="27" t="s">
        <v>164</v>
      </c>
      <c r="N8591" s="27" t="s">
        <v>14573</v>
      </c>
    </row>
    <row r="8592" spans="1:14" ht="16.5" customHeight="1">
      <c r="A8592" s="24">
        <v>8541100009</v>
      </c>
      <c r="B8592" s="25"/>
      <c r="C8592" s="26"/>
      <c r="D8592" s="27"/>
      <c r="E8592" s="27" t="s">
        <v>14574</v>
      </c>
      <c r="F8592" s="27" t="s">
        <v>8862</v>
      </c>
      <c r="G8592" s="28" t="s">
        <v>173</v>
      </c>
      <c r="H8592" s="27" t="s">
        <v>174</v>
      </c>
      <c r="I8592" s="118" t="s">
        <v>8863</v>
      </c>
      <c r="J8592" s="29">
        <v>6.46</v>
      </c>
      <c r="K8592" s="28" t="s">
        <v>162</v>
      </c>
      <c r="L8592" s="27" t="s">
        <v>595</v>
      </c>
      <c r="M8592" s="27" t="s">
        <v>164</v>
      </c>
      <c r="N8592" s="27" t="s">
        <v>18363</v>
      </c>
    </row>
    <row r="8593" spans="1:14" ht="16.5" customHeight="1">
      <c r="A8593" s="24">
        <v>8541100009</v>
      </c>
      <c r="B8593" s="25"/>
      <c r="C8593" s="26"/>
      <c r="D8593" s="27"/>
      <c r="E8593" s="27" t="s">
        <v>14574</v>
      </c>
      <c r="F8593" s="27" t="s">
        <v>8217</v>
      </c>
      <c r="G8593" s="28" t="s">
        <v>173</v>
      </c>
      <c r="H8593" s="27" t="s">
        <v>174</v>
      </c>
      <c r="I8593" s="118" t="s">
        <v>8218</v>
      </c>
      <c r="J8593" s="29">
        <v>238.05</v>
      </c>
      <c r="K8593" s="28" t="s">
        <v>162</v>
      </c>
      <c r="L8593" s="27" t="s">
        <v>10753</v>
      </c>
      <c r="M8593" s="27" t="s">
        <v>164</v>
      </c>
      <c r="N8593" s="27" t="s">
        <v>10753</v>
      </c>
    </row>
    <row r="8594" spans="1:14" ht="16.5" customHeight="1">
      <c r="A8594" s="24">
        <v>8541100009</v>
      </c>
      <c r="B8594" s="25"/>
      <c r="C8594" s="26"/>
      <c r="D8594" s="27"/>
      <c r="E8594" s="27" t="s">
        <v>14574</v>
      </c>
      <c r="F8594" s="27" t="s">
        <v>14575</v>
      </c>
      <c r="G8594" s="28" t="s">
        <v>173</v>
      </c>
      <c r="H8594" s="27" t="s">
        <v>174</v>
      </c>
      <c r="I8594" s="118" t="s">
        <v>14576</v>
      </c>
      <c r="J8594" s="29">
        <v>9.11</v>
      </c>
      <c r="K8594" s="28" t="s">
        <v>162</v>
      </c>
      <c r="L8594" s="27" t="s">
        <v>10750</v>
      </c>
      <c r="M8594" s="27" t="s">
        <v>164</v>
      </c>
      <c r="N8594" s="27" t="s">
        <v>10750</v>
      </c>
    </row>
    <row r="8595" spans="1:14" ht="16.5" customHeight="1">
      <c r="A8595" s="24">
        <v>8541100009</v>
      </c>
      <c r="B8595" s="25"/>
      <c r="C8595" s="26"/>
      <c r="D8595" s="27"/>
      <c r="E8595" s="27" t="s">
        <v>5439</v>
      </c>
      <c r="F8595" s="27" t="s">
        <v>14577</v>
      </c>
      <c r="G8595" s="28" t="s">
        <v>297</v>
      </c>
      <c r="H8595" s="27" t="s">
        <v>298</v>
      </c>
      <c r="I8595" s="118" t="s">
        <v>14578</v>
      </c>
      <c r="J8595" s="29">
        <v>0.34</v>
      </c>
      <c r="K8595" s="28" t="s">
        <v>162</v>
      </c>
      <c r="L8595" s="27" t="s">
        <v>523</v>
      </c>
      <c r="M8595" s="27" t="s">
        <v>164</v>
      </c>
      <c r="N8595" s="27" t="s">
        <v>523</v>
      </c>
    </row>
    <row r="8596" spans="1:14" ht="16.5" customHeight="1">
      <c r="A8596" s="24">
        <v>8541210000</v>
      </c>
      <c r="B8596" s="25"/>
      <c r="C8596" s="26"/>
      <c r="D8596" s="27"/>
      <c r="E8596" s="27" t="s">
        <v>14579</v>
      </c>
      <c r="F8596" s="27" t="s">
        <v>8243</v>
      </c>
      <c r="G8596" s="28" t="s">
        <v>173</v>
      </c>
      <c r="H8596" s="27" t="s">
        <v>174</v>
      </c>
      <c r="I8596" s="118" t="s">
        <v>1807</v>
      </c>
      <c r="J8596" s="29">
        <v>0.5</v>
      </c>
      <c r="K8596" s="28" t="s">
        <v>162</v>
      </c>
      <c r="L8596" s="27" t="s">
        <v>528</v>
      </c>
      <c r="M8596" s="27" t="s">
        <v>164</v>
      </c>
      <c r="N8596" s="27" t="s">
        <v>1039</v>
      </c>
    </row>
    <row r="8597" spans="1:14" ht="16.5" customHeight="1">
      <c r="A8597" s="24">
        <v>8541290000</v>
      </c>
      <c r="B8597" s="25"/>
      <c r="C8597" s="26"/>
      <c r="D8597" s="27"/>
      <c r="E8597" s="27" t="s">
        <v>14580</v>
      </c>
      <c r="F8597" s="27" t="s">
        <v>2545</v>
      </c>
      <c r="G8597" s="28" t="s">
        <v>173</v>
      </c>
      <c r="H8597" s="27" t="s">
        <v>174</v>
      </c>
      <c r="I8597" s="118" t="s">
        <v>2546</v>
      </c>
      <c r="J8597" s="29">
        <v>11664</v>
      </c>
      <c r="K8597" s="28" t="s">
        <v>162</v>
      </c>
      <c r="L8597" s="27" t="s">
        <v>9054</v>
      </c>
      <c r="M8597" s="27" t="s">
        <v>164</v>
      </c>
      <c r="N8597" s="27" t="s">
        <v>9054</v>
      </c>
    </row>
    <row r="8598" spans="1:14" ht="16.5" customHeight="1">
      <c r="A8598" s="24">
        <v>8541410002</v>
      </c>
      <c r="B8598" s="25"/>
      <c r="C8598" s="26"/>
      <c r="D8598" s="27"/>
      <c r="E8598" s="27" t="s">
        <v>2869</v>
      </c>
      <c r="F8598" s="27" t="s">
        <v>14581</v>
      </c>
      <c r="G8598" s="28" t="s">
        <v>173</v>
      </c>
      <c r="H8598" s="27" t="s">
        <v>174</v>
      </c>
      <c r="I8598" s="118" t="s">
        <v>14582</v>
      </c>
      <c r="J8598" s="29">
        <v>10.34</v>
      </c>
      <c r="K8598" s="28" t="s">
        <v>162</v>
      </c>
      <c r="L8598" s="27" t="s">
        <v>1314</v>
      </c>
      <c r="M8598" s="27" t="s">
        <v>164</v>
      </c>
      <c r="N8598" s="27" t="s">
        <v>18130</v>
      </c>
    </row>
    <row r="8599" spans="1:14" ht="16.5" customHeight="1">
      <c r="A8599" s="24">
        <v>8541490000</v>
      </c>
      <c r="B8599" s="25"/>
      <c r="C8599" s="26"/>
      <c r="D8599" s="27"/>
      <c r="E8599" s="27" t="s">
        <v>14583</v>
      </c>
      <c r="F8599" s="27" t="s">
        <v>14584</v>
      </c>
      <c r="G8599" s="28" t="s">
        <v>173</v>
      </c>
      <c r="H8599" s="27" t="s">
        <v>174</v>
      </c>
      <c r="I8599" s="118" t="s">
        <v>14585</v>
      </c>
      <c r="J8599" s="29">
        <v>35.380000000000003</v>
      </c>
      <c r="K8599" s="28" t="s">
        <v>162</v>
      </c>
      <c r="L8599" s="27" t="s">
        <v>595</v>
      </c>
      <c r="M8599" s="27" t="s">
        <v>164</v>
      </c>
      <c r="N8599" s="27" t="s">
        <v>18070</v>
      </c>
    </row>
    <row r="8600" spans="1:14" ht="16.5" customHeight="1">
      <c r="A8600" s="24">
        <v>8541600000</v>
      </c>
      <c r="B8600" s="25"/>
      <c r="C8600" s="26"/>
      <c r="D8600" s="27"/>
      <c r="E8600" s="27" t="s">
        <v>1315</v>
      </c>
      <c r="F8600" s="27" t="s">
        <v>5450</v>
      </c>
      <c r="G8600" s="28" t="s">
        <v>173</v>
      </c>
      <c r="H8600" s="27" t="s">
        <v>174</v>
      </c>
      <c r="I8600" s="118" t="s">
        <v>600</v>
      </c>
      <c r="J8600" s="29">
        <v>17.93</v>
      </c>
      <c r="K8600" s="28" t="s">
        <v>162</v>
      </c>
      <c r="L8600" s="27" t="s">
        <v>601</v>
      </c>
      <c r="M8600" s="27" t="s">
        <v>164</v>
      </c>
      <c r="N8600" s="27" t="s">
        <v>601</v>
      </c>
    </row>
    <row r="8601" spans="1:14" ht="16.5" customHeight="1" thickBot="1">
      <c r="A8601" s="24">
        <v>8541600000</v>
      </c>
      <c r="B8601" s="25"/>
      <c r="C8601" s="26"/>
      <c r="D8601" s="27"/>
      <c r="E8601" s="27" t="s">
        <v>1315</v>
      </c>
      <c r="F8601" s="27" t="s">
        <v>14586</v>
      </c>
      <c r="G8601" s="28" t="s">
        <v>355</v>
      </c>
      <c r="H8601" s="27" t="s">
        <v>356</v>
      </c>
      <c r="I8601" s="118" t="s">
        <v>11393</v>
      </c>
      <c r="J8601" s="29">
        <v>6.21</v>
      </c>
      <c r="K8601" s="28" t="s">
        <v>162</v>
      </c>
      <c r="L8601" s="27" t="s">
        <v>601</v>
      </c>
      <c r="M8601" s="27" t="s">
        <v>164</v>
      </c>
      <c r="N8601" s="27" t="s">
        <v>18095</v>
      </c>
    </row>
    <row r="8602" spans="1:14" ht="16.5" customHeight="1" thickTop="1" thickBot="1">
      <c r="A8602" s="30">
        <v>8542319010</v>
      </c>
      <c r="B8602" s="25"/>
      <c r="C8602" s="26"/>
      <c r="D8602" s="27"/>
      <c r="E8602" s="27" t="s">
        <v>2898</v>
      </c>
      <c r="F8602" s="27" t="s">
        <v>14587</v>
      </c>
      <c r="G8602" s="28" t="s">
        <v>173</v>
      </c>
      <c r="H8602" s="27" t="s">
        <v>174</v>
      </c>
      <c r="I8602" s="118" t="s">
        <v>14588</v>
      </c>
      <c r="J8602" s="29">
        <v>590.79</v>
      </c>
      <c r="K8602" s="28" t="s">
        <v>162</v>
      </c>
      <c r="L8602" s="27" t="s">
        <v>134</v>
      </c>
      <c r="M8602" s="27" t="s">
        <v>164</v>
      </c>
      <c r="N8602" s="27" t="s">
        <v>4101</v>
      </c>
    </row>
    <row r="8603" spans="1:14" ht="16.5" customHeight="1" thickTop="1" thickBot="1">
      <c r="A8603" s="30">
        <v>8542319010</v>
      </c>
      <c r="B8603" s="25"/>
      <c r="C8603" s="26"/>
      <c r="D8603" s="27"/>
      <c r="E8603" s="27" t="s">
        <v>2898</v>
      </c>
      <c r="F8603" s="27" t="s">
        <v>14589</v>
      </c>
      <c r="G8603" s="28" t="s">
        <v>173</v>
      </c>
      <c r="H8603" s="27" t="s">
        <v>174</v>
      </c>
      <c r="I8603" s="118" t="s">
        <v>14590</v>
      </c>
      <c r="J8603" s="29">
        <v>1.38</v>
      </c>
      <c r="K8603" s="28" t="s">
        <v>162</v>
      </c>
      <c r="L8603" s="27" t="s">
        <v>9740</v>
      </c>
      <c r="M8603" s="27" t="s">
        <v>164</v>
      </c>
      <c r="N8603" s="27" t="s">
        <v>9740</v>
      </c>
    </row>
    <row r="8604" spans="1:14" ht="16.5" customHeight="1" thickTop="1" thickBot="1">
      <c r="A8604" s="30">
        <v>8542319010</v>
      </c>
      <c r="B8604" s="25"/>
      <c r="C8604" s="26"/>
      <c r="D8604" s="27"/>
      <c r="E8604" s="27" t="s">
        <v>2898</v>
      </c>
      <c r="F8604" s="27" t="s">
        <v>14591</v>
      </c>
      <c r="G8604" s="28" t="s">
        <v>173</v>
      </c>
      <c r="H8604" s="27" t="s">
        <v>174</v>
      </c>
      <c r="I8604" s="118" t="s">
        <v>12271</v>
      </c>
      <c r="J8604" s="29">
        <v>393.05</v>
      </c>
      <c r="K8604" s="28" t="s">
        <v>162</v>
      </c>
      <c r="L8604" s="27" t="s">
        <v>580</v>
      </c>
      <c r="M8604" s="27" t="s">
        <v>164</v>
      </c>
      <c r="N8604" s="27" t="s">
        <v>10753</v>
      </c>
    </row>
    <row r="8605" spans="1:14" ht="16.5" customHeight="1" thickTop="1" thickBot="1">
      <c r="A8605" s="30">
        <v>8542319010</v>
      </c>
      <c r="B8605" s="25"/>
      <c r="C8605" s="26"/>
      <c r="D8605" s="27"/>
      <c r="E8605" s="27" t="s">
        <v>2898</v>
      </c>
      <c r="F8605" s="27" t="s">
        <v>13034</v>
      </c>
      <c r="G8605" s="28" t="s">
        <v>173</v>
      </c>
      <c r="H8605" s="27" t="s">
        <v>174</v>
      </c>
      <c r="I8605" s="118" t="s">
        <v>11798</v>
      </c>
      <c r="J8605" s="29">
        <v>500</v>
      </c>
      <c r="K8605" s="28" t="s">
        <v>162</v>
      </c>
      <c r="L8605" s="27" t="s">
        <v>114</v>
      </c>
      <c r="M8605" s="27" t="s">
        <v>164</v>
      </c>
      <c r="N8605" s="27" t="s">
        <v>11042</v>
      </c>
    </row>
    <row r="8606" spans="1:14" ht="16.5" customHeight="1" thickTop="1" thickBot="1">
      <c r="A8606" s="30">
        <v>8542339000</v>
      </c>
      <c r="B8606" s="25"/>
      <c r="C8606" s="26"/>
      <c r="D8606" s="27"/>
      <c r="E8606" s="27" t="s">
        <v>2898</v>
      </c>
      <c r="F8606" s="27" t="s">
        <v>14592</v>
      </c>
      <c r="G8606" s="28" t="s">
        <v>3226</v>
      </c>
      <c r="H8606" s="27" t="s">
        <v>3227</v>
      </c>
      <c r="I8606" s="118" t="s">
        <v>14593</v>
      </c>
      <c r="J8606" s="29">
        <v>139.75</v>
      </c>
      <c r="K8606" s="28" t="s">
        <v>162</v>
      </c>
      <c r="L8606" s="27" t="s">
        <v>134</v>
      </c>
      <c r="M8606" s="27" t="s">
        <v>164</v>
      </c>
      <c r="N8606" s="27" t="s">
        <v>4101</v>
      </c>
    </row>
    <row r="8607" spans="1:14" ht="16.5" customHeight="1" thickTop="1" thickBot="1">
      <c r="A8607" s="30">
        <v>8542339000</v>
      </c>
      <c r="B8607" s="25"/>
      <c r="C8607" s="26"/>
      <c r="D8607" s="27"/>
      <c r="E8607" s="27" t="s">
        <v>14594</v>
      </c>
      <c r="F8607" s="27" t="s">
        <v>8121</v>
      </c>
      <c r="G8607" s="28" t="s">
        <v>3226</v>
      </c>
      <c r="H8607" s="27" t="s">
        <v>3227</v>
      </c>
      <c r="I8607" s="118" t="s">
        <v>1896</v>
      </c>
      <c r="J8607" s="29">
        <v>25.75</v>
      </c>
      <c r="K8607" s="28" t="s">
        <v>162</v>
      </c>
      <c r="L8607" s="27" t="s">
        <v>595</v>
      </c>
      <c r="M8607" s="27" t="s">
        <v>164</v>
      </c>
      <c r="N8607" s="27" t="s">
        <v>18070</v>
      </c>
    </row>
    <row r="8608" spans="1:14" ht="16.5" customHeight="1" thickTop="1" thickBot="1">
      <c r="A8608" s="30">
        <v>8542339000</v>
      </c>
      <c r="B8608" s="25"/>
      <c r="C8608" s="26"/>
      <c r="D8608" s="27"/>
      <c r="E8608" s="27" t="s">
        <v>640</v>
      </c>
      <c r="F8608" s="27" t="s">
        <v>7625</v>
      </c>
      <c r="G8608" s="28" t="s">
        <v>173</v>
      </c>
      <c r="H8608" s="27" t="s">
        <v>174</v>
      </c>
      <c r="I8608" s="118" t="s">
        <v>644</v>
      </c>
      <c r="J8608" s="29">
        <v>98.86</v>
      </c>
      <c r="K8608" s="28" t="s">
        <v>162</v>
      </c>
      <c r="L8608" s="27" t="s">
        <v>595</v>
      </c>
      <c r="M8608" s="27" t="s">
        <v>164</v>
      </c>
      <c r="N8608" s="27" t="s">
        <v>18070</v>
      </c>
    </row>
    <row r="8609" spans="1:14" ht="16.5" customHeight="1" thickTop="1" thickBot="1">
      <c r="A8609" s="30">
        <v>8542399010</v>
      </c>
      <c r="B8609" s="25"/>
      <c r="C8609" s="26"/>
      <c r="D8609" s="27"/>
      <c r="E8609" s="27" t="s">
        <v>2898</v>
      </c>
      <c r="F8609" s="27" t="s">
        <v>9104</v>
      </c>
      <c r="G8609" s="28" t="s">
        <v>173</v>
      </c>
      <c r="H8609" s="27" t="s">
        <v>174</v>
      </c>
      <c r="I8609" s="118" t="s">
        <v>651</v>
      </c>
      <c r="J8609" s="29">
        <v>1.29</v>
      </c>
      <c r="K8609" s="28" t="s">
        <v>162</v>
      </c>
      <c r="L8609" s="27" t="s">
        <v>528</v>
      </c>
      <c r="M8609" s="27" t="s">
        <v>164</v>
      </c>
      <c r="N8609" s="27" t="s">
        <v>1039</v>
      </c>
    </row>
    <row r="8610" spans="1:14" ht="16.5" customHeight="1" thickTop="1" thickBot="1">
      <c r="A8610" s="30">
        <v>8542399010</v>
      </c>
      <c r="B8610" s="25"/>
      <c r="C8610" s="26"/>
      <c r="D8610" s="27"/>
      <c r="E8610" s="27" t="s">
        <v>693</v>
      </c>
      <c r="F8610" s="27" t="s">
        <v>13958</v>
      </c>
      <c r="G8610" s="28" t="s">
        <v>173</v>
      </c>
      <c r="H8610" s="27" t="s">
        <v>174</v>
      </c>
      <c r="I8610" s="118" t="s">
        <v>13959</v>
      </c>
      <c r="J8610" s="29">
        <v>720</v>
      </c>
      <c r="K8610" s="28" t="s">
        <v>162</v>
      </c>
      <c r="L8610" s="27" t="s">
        <v>11042</v>
      </c>
      <c r="M8610" s="27" t="s">
        <v>164</v>
      </c>
      <c r="N8610" s="27" t="s">
        <v>11042</v>
      </c>
    </row>
    <row r="8611" spans="1:14" ht="16.5" customHeight="1" thickTop="1" thickBot="1">
      <c r="A8611" s="30">
        <v>8542399010</v>
      </c>
      <c r="B8611" s="25"/>
      <c r="C8611" s="26"/>
      <c r="D8611" s="27"/>
      <c r="E8611" s="27" t="s">
        <v>1909</v>
      </c>
      <c r="F8611" s="27" t="s">
        <v>14595</v>
      </c>
      <c r="G8611" s="28" t="s">
        <v>173</v>
      </c>
      <c r="H8611" s="27" t="s">
        <v>174</v>
      </c>
      <c r="I8611" s="118" t="s">
        <v>14596</v>
      </c>
      <c r="J8611" s="29">
        <v>12.62</v>
      </c>
      <c r="K8611" s="28" t="s">
        <v>162</v>
      </c>
      <c r="L8611" s="27" t="s">
        <v>3870</v>
      </c>
      <c r="M8611" s="27" t="s">
        <v>164</v>
      </c>
      <c r="N8611" s="27" t="s">
        <v>3870</v>
      </c>
    </row>
    <row r="8612" spans="1:14" ht="16.5" customHeight="1" thickTop="1" thickBot="1">
      <c r="A8612" s="30">
        <v>8542399010</v>
      </c>
      <c r="B8612" s="25"/>
      <c r="C8612" s="26"/>
      <c r="D8612" s="27"/>
      <c r="E8612" s="27" t="s">
        <v>8686</v>
      </c>
      <c r="F8612" s="27" t="s">
        <v>8687</v>
      </c>
      <c r="G8612" s="28" t="s">
        <v>173</v>
      </c>
      <c r="H8612" s="27" t="s">
        <v>174</v>
      </c>
      <c r="I8612" s="118" t="s">
        <v>8688</v>
      </c>
      <c r="J8612" s="29">
        <v>2.46</v>
      </c>
      <c r="K8612" s="28" t="s">
        <v>162</v>
      </c>
      <c r="L8612" s="27" t="s">
        <v>8306</v>
      </c>
      <c r="M8612" s="27" t="s">
        <v>164</v>
      </c>
      <c r="N8612" s="27" t="s">
        <v>8306</v>
      </c>
    </row>
    <row r="8613" spans="1:14" ht="16.5" customHeight="1" thickTop="1" thickBot="1">
      <c r="A8613" s="30">
        <v>8542399010</v>
      </c>
      <c r="B8613" s="25"/>
      <c r="C8613" s="26"/>
      <c r="D8613" s="27"/>
      <c r="E8613" s="27" t="s">
        <v>693</v>
      </c>
      <c r="F8613" s="27" t="s">
        <v>10545</v>
      </c>
      <c r="G8613" s="28" t="s">
        <v>173</v>
      </c>
      <c r="H8613" s="27" t="s">
        <v>174</v>
      </c>
      <c r="I8613" s="118" t="s">
        <v>3020</v>
      </c>
      <c r="J8613" s="29">
        <v>369.24</v>
      </c>
      <c r="K8613" s="28" t="s">
        <v>162</v>
      </c>
      <c r="L8613" s="27" t="s">
        <v>648</v>
      </c>
      <c r="M8613" s="27" t="s">
        <v>164</v>
      </c>
      <c r="N8613" s="27" t="s">
        <v>11042</v>
      </c>
    </row>
    <row r="8614" spans="1:14" ht="16.5" customHeight="1" thickTop="1">
      <c r="A8614" s="24">
        <v>7326909807</v>
      </c>
      <c r="B8614" s="25"/>
      <c r="C8614" s="26"/>
      <c r="D8614" s="27"/>
      <c r="E8614" s="27" t="s">
        <v>14597</v>
      </c>
      <c r="F8614" s="27" t="s">
        <v>14598</v>
      </c>
      <c r="G8614" s="28" t="s">
        <v>173</v>
      </c>
      <c r="H8614" s="27" t="s">
        <v>174</v>
      </c>
      <c r="I8614" s="118" t="s">
        <v>14599</v>
      </c>
      <c r="J8614" s="29">
        <v>984</v>
      </c>
      <c r="K8614" s="28" t="s">
        <v>162</v>
      </c>
      <c r="L8614" s="27" t="s">
        <v>164</v>
      </c>
      <c r="M8614" s="27" t="s">
        <v>164</v>
      </c>
      <c r="N8614" s="27" t="s">
        <v>18441</v>
      </c>
    </row>
    <row r="8615" spans="1:14" ht="16.5" customHeight="1">
      <c r="A8615" s="24">
        <v>8504409100</v>
      </c>
      <c r="B8615" s="25"/>
      <c r="C8615" s="26"/>
      <c r="D8615" s="27"/>
      <c r="E8615" s="27" t="s">
        <v>3491</v>
      </c>
      <c r="F8615" s="27" t="s">
        <v>9130</v>
      </c>
      <c r="G8615" s="28" t="s">
        <v>173</v>
      </c>
      <c r="H8615" s="27" t="s">
        <v>174</v>
      </c>
      <c r="I8615" s="118" t="s">
        <v>7556</v>
      </c>
      <c r="J8615" s="29">
        <v>139.61000000000001</v>
      </c>
      <c r="K8615" s="28" t="s">
        <v>162</v>
      </c>
      <c r="L8615" s="27" t="s">
        <v>212</v>
      </c>
      <c r="M8615" s="27" t="s">
        <v>164</v>
      </c>
      <c r="N8615" s="27" t="s">
        <v>18065</v>
      </c>
    </row>
    <row r="8616" spans="1:14" ht="16.5" customHeight="1">
      <c r="A8616" s="24">
        <v>8504509500</v>
      </c>
      <c r="B8616" s="25"/>
      <c r="C8616" s="26"/>
      <c r="D8616" s="27"/>
      <c r="E8616" s="27" t="s">
        <v>14600</v>
      </c>
      <c r="F8616" s="27" t="s">
        <v>14601</v>
      </c>
      <c r="G8616" s="28" t="s">
        <v>173</v>
      </c>
      <c r="H8616" s="27" t="s">
        <v>174</v>
      </c>
      <c r="I8616" s="118" t="s">
        <v>14602</v>
      </c>
      <c r="J8616" s="29">
        <v>351.98</v>
      </c>
      <c r="K8616" s="28" t="s">
        <v>162</v>
      </c>
      <c r="L8616" s="27" t="s">
        <v>1227</v>
      </c>
      <c r="M8616" s="27" t="s">
        <v>164</v>
      </c>
      <c r="N8616" s="27" t="s">
        <v>18128</v>
      </c>
    </row>
    <row r="8617" spans="1:14" ht="16.5" customHeight="1">
      <c r="A8617" s="24">
        <v>8504509500</v>
      </c>
      <c r="B8617" s="25"/>
      <c r="C8617" s="26"/>
      <c r="D8617" s="27"/>
      <c r="E8617" s="27" t="s">
        <v>14600</v>
      </c>
      <c r="F8617" s="27" t="s">
        <v>14603</v>
      </c>
      <c r="G8617" s="28" t="s">
        <v>173</v>
      </c>
      <c r="H8617" s="27" t="s">
        <v>174</v>
      </c>
      <c r="I8617" s="118" t="s">
        <v>14604</v>
      </c>
      <c r="J8617" s="29">
        <v>103.54</v>
      </c>
      <c r="K8617" s="28" t="s">
        <v>162</v>
      </c>
      <c r="L8617" s="27" t="s">
        <v>825</v>
      </c>
      <c r="M8617" s="27" t="s">
        <v>164</v>
      </c>
      <c r="N8617" s="27" t="s">
        <v>825</v>
      </c>
    </row>
    <row r="8618" spans="1:14" ht="16.5" customHeight="1">
      <c r="A8618" s="24">
        <v>8504509500</v>
      </c>
      <c r="B8618" s="25"/>
      <c r="C8618" s="26"/>
      <c r="D8618" s="27"/>
      <c r="E8618" s="27" t="s">
        <v>14600</v>
      </c>
      <c r="F8618" s="27" t="s">
        <v>14605</v>
      </c>
      <c r="G8618" s="28" t="s">
        <v>173</v>
      </c>
      <c r="H8618" s="27" t="s">
        <v>174</v>
      </c>
      <c r="I8618" s="118" t="s">
        <v>14606</v>
      </c>
      <c r="J8618" s="29">
        <v>85</v>
      </c>
      <c r="K8618" s="28" t="s">
        <v>162</v>
      </c>
      <c r="L8618" s="27" t="s">
        <v>372</v>
      </c>
      <c r="M8618" s="27" t="s">
        <v>164</v>
      </c>
      <c r="N8618" s="27" t="s">
        <v>1383</v>
      </c>
    </row>
    <row r="8619" spans="1:14" ht="16.5" customHeight="1">
      <c r="A8619" s="24">
        <v>8504509500</v>
      </c>
      <c r="B8619" s="25"/>
      <c r="C8619" s="26"/>
      <c r="D8619" s="27"/>
      <c r="E8619" s="27" t="s">
        <v>14600</v>
      </c>
      <c r="F8619" s="27" t="s">
        <v>14607</v>
      </c>
      <c r="G8619" s="28" t="s">
        <v>173</v>
      </c>
      <c r="H8619" s="27" t="s">
        <v>174</v>
      </c>
      <c r="I8619" s="118" t="s">
        <v>14608</v>
      </c>
      <c r="J8619" s="29">
        <v>2.16</v>
      </c>
      <c r="K8619" s="28" t="s">
        <v>162</v>
      </c>
      <c r="L8619" s="27" t="s">
        <v>218</v>
      </c>
      <c r="M8619" s="27" t="s">
        <v>164</v>
      </c>
      <c r="N8619" s="27" t="s">
        <v>18066</v>
      </c>
    </row>
    <row r="8620" spans="1:14" ht="16.5" customHeight="1">
      <c r="A8620" s="24">
        <v>8504509500</v>
      </c>
      <c r="B8620" s="25"/>
      <c r="C8620" s="26"/>
      <c r="D8620" s="27"/>
      <c r="E8620" s="27" t="s">
        <v>14600</v>
      </c>
      <c r="F8620" s="27" t="s">
        <v>14609</v>
      </c>
      <c r="G8620" s="28" t="s">
        <v>173</v>
      </c>
      <c r="H8620" s="27" t="s">
        <v>174</v>
      </c>
      <c r="I8620" s="118" t="s">
        <v>14610</v>
      </c>
      <c r="J8620" s="29">
        <v>3.8</v>
      </c>
      <c r="K8620" s="28" t="s">
        <v>162</v>
      </c>
      <c r="L8620" s="27" t="s">
        <v>250</v>
      </c>
      <c r="M8620" s="27" t="s">
        <v>164</v>
      </c>
      <c r="N8620" s="27" t="s">
        <v>18071</v>
      </c>
    </row>
    <row r="8621" spans="1:14" ht="16.5" customHeight="1">
      <c r="A8621" s="24">
        <v>8504509500</v>
      </c>
      <c r="B8621" s="25"/>
      <c r="C8621" s="26"/>
      <c r="D8621" s="27"/>
      <c r="E8621" s="27" t="s">
        <v>14600</v>
      </c>
      <c r="F8621" s="27" t="s">
        <v>14611</v>
      </c>
      <c r="G8621" s="28" t="s">
        <v>173</v>
      </c>
      <c r="H8621" s="27" t="s">
        <v>174</v>
      </c>
      <c r="I8621" s="118" t="s">
        <v>14612</v>
      </c>
      <c r="J8621" s="29">
        <v>6.1</v>
      </c>
      <c r="K8621" s="28" t="s">
        <v>162</v>
      </c>
      <c r="L8621" s="27" t="s">
        <v>250</v>
      </c>
      <c r="M8621" s="27" t="s">
        <v>164</v>
      </c>
      <c r="N8621" s="27" t="s">
        <v>18071</v>
      </c>
    </row>
    <row r="8622" spans="1:14" ht="16.5" customHeight="1">
      <c r="A8622" s="24">
        <v>8532210000</v>
      </c>
      <c r="B8622" s="25"/>
      <c r="C8622" s="26"/>
      <c r="D8622" s="27"/>
      <c r="E8622" s="27" t="s">
        <v>3067</v>
      </c>
      <c r="F8622" s="27" t="s">
        <v>14613</v>
      </c>
      <c r="G8622" s="28" t="s">
        <v>173</v>
      </c>
      <c r="H8622" s="27" t="s">
        <v>174</v>
      </c>
      <c r="I8622" s="118" t="s">
        <v>14614</v>
      </c>
      <c r="J8622" s="29">
        <v>24.03</v>
      </c>
      <c r="K8622" s="28" t="s">
        <v>162</v>
      </c>
      <c r="L8622" s="27" t="s">
        <v>9360</v>
      </c>
      <c r="M8622" s="27" t="s">
        <v>164</v>
      </c>
      <c r="N8622" s="27" t="s">
        <v>9360</v>
      </c>
    </row>
    <row r="8623" spans="1:14" ht="16.5" customHeight="1">
      <c r="A8623" s="24">
        <v>8532210000</v>
      </c>
      <c r="B8623" s="25"/>
      <c r="C8623" s="26"/>
      <c r="D8623" s="27"/>
      <c r="E8623" s="27" t="s">
        <v>3067</v>
      </c>
      <c r="F8623" s="27" t="s">
        <v>14615</v>
      </c>
      <c r="G8623" s="28" t="s">
        <v>173</v>
      </c>
      <c r="H8623" s="27" t="s">
        <v>174</v>
      </c>
      <c r="I8623" s="118" t="s">
        <v>14616</v>
      </c>
      <c r="J8623" s="29">
        <v>26.2</v>
      </c>
      <c r="K8623" s="28" t="s">
        <v>162</v>
      </c>
      <c r="L8623" s="27" t="s">
        <v>250</v>
      </c>
      <c r="M8623" s="27" t="s">
        <v>164</v>
      </c>
      <c r="N8623" s="27" t="s">
        <v>18071</v>
      </c>
    </row>
    <row r="8624" spans="1:14" ht="16.5" customHeight="1">
      <c r="A8624" s="24">
        <v>8532210000</v>
      </c>
      <c r="B8624" s="25"/>
      <c r="C8624" s="26"/>
      <c r="D8624" s="27"/>
      <c r="E8624" s="27" t="s">
        <v>3067</v>
      </c>
      <c r="F8624" s="27" t="s">
        <v>14617</v>
      </c>
      <c r="G8624" s="28" t="s">
        <v>173</v>
      </c>
      <c r="H8624" s="27" t="s">
        <v>174</v>
      </c>
      <c r="I8624" s="118" t="s">
        <v>14618</v>
      </c>
      <c r="J8624" s="29">
        <v>1.4</v>
      </c>
      <c r="K8624" s="28" t="s">
        <v>162</v>
      </c>
      <c r="L8624" s="27" t="s">
        <v>250</v>
      </c>
      <c r="M8624" s="27" t="s">
        <v>164</v>
      </c>
      <c r="N8624" s="27" t="s">
        <v>18071</v>
      </c>
    </row>
    <row r="8625" spans="1:14" ht="16.5" customHeight="1">
      <c r="A8625" s="24">
        <v>8532210000</v>
      </c>
      <c r="B8625" s="25"/>
      <c r="C8625" s="26"/>
      <c r="D8625" s="27"/>
      <c r="E8625" s="27" t="s">
        <v>3067</v>
      </c>
      <c r="F8625" s="27" t="s">
        <v>14619</v>
      </c>
      <c r="G8625" s="28" t="s">
        <v>173</v>
      </c>
      <c r="H8625" s="27" t="s">
        <v>174</v>
      </c>
      <c r="I8625" s="118" t="s">
        <v>14620</v>
      </c>
      <c r="J8625" s="29">
        <v>2.4</v>
      </c>
      <c r="K8625" s="28" t="s">
        <v>162</v>
      </c>
      <c r="L8625" s="27" t="s">
        <v>250</v>
      </c>
      <c r="M8625" s="27" t="s">
        <v>164</v>
      </c>
      <c r="N8625" s="27" t="s">
        <v>18071</v>
      </c>
    </row>
    <row r="8626" spans="1:14" ht="16.5" customHeight="1">
      <c r="A8626" s="24">
        <v>8532210000</v>
      </c>
      <c r="B8626" s="25"/>
      <c r="C8626" s="26"/>
      <c r="D8626" s="27"/>
      <c r="E8626" s="27" t="s">
        <v>3067</v>
      </c>
      <c r="F8626" s="27" t="s">
        <v>14621</v>
      </c>
      <c r="G8626" s="28" t="s">
        <v>292</v>
      </c>
      <c r="H8626" s="27" t="s">
        <v>293</v>
      </c>
      <c r="I8626" s="118" t="s">
        <v>14622</v>
      </c>
      <c r="J8626" s="29">
        <v>381.04</v>
      </c>
      <c r="K8626" s="28" t="s">
        <v>162</v>
      </c>
      <c r="L8626" s="27" t="s">
        <v>236</v>
      </c>
      <c r="M8626" s="27" t="s">
        <v>164</v>
      </c>
      <c r="N8626" s="27" t="s">
        <v>18068</v>
      </c>
    </row>
    <row r="8627" spans="1:14" ht="16.5" customHeight="1">
      <c r="A8627" s="24">
        <v>8532220000</v>
      </c>
      <c r="B8627" s="25"/>
      <c r="C8627" s="26"/>
      <c r="D8627" s="27"/>
      <c r="E8627" s="27" t="s">
        <v>2022</v>
      </c>
      <c r="F8627" s="27" t="s">
        <v>7263</v>
      </c>
      <c r="G8627" s="28" t="s">
        <v>173</v>
      </c>
      <c r="H8627" s="27" t="s">
        <v>174</v>
      </c>
      <c r="I8627" s="118" t="s">
        <v>7264</v>
      </c>
      <c r="J8627" s="29">
        <v>107.83</v>
      </c>
      <c r="K8627" s="28" t="s">
        <v>162</v>
      </c>
      <c r="L8627" s="27" t="s">
        <v>285</v>
      </c>
      <c r="M8627" s="27" t="s">
        <v>164</v>
      </c>
      <c r="N8627" s="27" t="s">
        <v>18075</v>
      </c>
    </row>
    <row r="8628" spans="1:14" ht="16.5" customHeight="1">
      <c r="A8628" s="24">
        <v>8532220000</v>
      </c>
      <c r="B8628" s="25"/>
      <c r="C8628" s="26"/>
      <c r="D8628" s="27"/>
      <c r="E8628" s="27" t="s">
        <v>2022</v>
      </c>
      <c r="F8628" s="27" t="s">
        <v>7563</v>
      </c>
      <c r="G8628" s="28" t="s">
        <v>173</v>
      </c>
      <c r="H8628" s="27" t="s">
        <v>174</v>
      </c>
      <c r="I8628" s="118" t="s">
        <v>7564</v>
      </c>
      <c r="J8628" s="29">
        <v>53.54</v>
      </c>
      <c r="K8628" s="28" t="s">
        <v>162</v>
      </c>
      <c r="L8628" s="27" t="s">
        <v>285</v>
      </c>
      <c r="M8628" s="27" t="s">
        <v>164</v>
      </c>
      <c r="N8628" s="27" t="s">
        <v>18075</v>
      </c>
    </row>
    <row r="8629" spans="1:14" ht="16.5" customHeight="1">
      <c r="A8629" s="24">
        <v>8532220000</v>
      </c>
      <c r="B8629" s="25"/>
      <c r="C8629" s="26"/>
      <c r="D8629" s="27"/>
      <c r="E8629" s="27" t="s">
        <v>2022</v>
      </c>
      <c r="F8629" s="27" t="s">
        <v>14623</v>
      </c>
      <c r="G8629" s="28" t="s">
        <v>173</v>
      </c>
      <c r="H8629" s="27" t="s">
        <v>174</v>
      </c>
      <c r="I8629" s="118" t="s">
        <v>14624</v>
      </c>
      <c r="J8629" s="29">
        <v>17.22</v>
      </c>
      <c r="K8629" s="28" t="s">
        <v>162</v>
      </c>
      <c r="L8629" s="27" t="s">
        <v>285</v>
      </c>
      <c r="M8629" s="27" t="s">
        <v>164</v>
      </c>
      <c r="N8629" s="27" t="s">
        <v>18075</v>
      </c>
    </row>
    <row r="8630" spans="1:14" ht="16.5" customHeight="1">
      <c r="A8630" s="24">
        <v>8532220000</v>
      </c>
      <c r="B8630" s="25"/>
      <c r="C8630" s="26"/>
      <c r="D8630" s="27"/>
      <c r="E8630" s="27" t="s">
        <v>2022</v>
      </c>
      <c r="F8630" s="27" t="s">
        <v>14625</v>
      </c>
      <c r="G8630" s="28" t="s">
        <v>297</v>
      </c>
      <c r="H8630" s="27" t="s">
        <v>298</v>
      </c>
      <c r="I8630" s="118" t="s">
        <v>14159</v>
      </c>
      <c r="J8630" s="29">
        <v>15.39</v>
      </c>
      <c r="K8630" s="28" t="s">
        <v>162</v>
      </c>
      <c r="L8630" s="27" t="s">
        <v>285</v>
      </c>
      <c r="M8630" s="27" t="s">
        <v>164</v>
      </c>
      <c r="N8630" s="27" t="s">
        <v>18075</v>
      </c>
    </row>
    <row r="8631" spans="1:14" ht="16.5" customHeight="1">
      <c r="A8631" s="24">
        <v>8532240000</v>
      </c>
      <c r="B8631" s="25"/>
      <c r="C8631" s="26"/>
      <c r="D8631" s="27"/>
      <c r="E8631" s="27" t="s">
        <v>11238</v>
      </c>
      <c r="F8631" s="27" t="s">
        <v>8767</v>
      </c>
      <c r="G8631" s="28" t="s">
        <v>173</v>
      </c>
      <c r="H8631" s="27" t="s">
        <v>174</v>
      </c>
      <c r="I8631" s="118" t="s">
        <v>6832</v>
      </c>
      <c r="J8631" s="29">
        <v>1059.03</v>
      </c>
      <c r="K8631" s="28" t="s">
        <v>162</v>
      </c>
      <c r="L8631" s="27" t="s">
        <v>42</v>
      </c>
      <c r="M8631" s="27" t="s">
        <v>164</v>
      </c>
      <c r="N8631" s="27" t="s">
        <v>18077</v>
      </c>
    </row>
    <row r="8632" spans="1:14" ht="16.5" customHeight="1">
      <c r="A8632" s="24">
        <v>8532240000</v>
      </c>
      <c r="B8632" s="25"/>
      <c r="C8632" s="26"/>
      <c r="D8632" s="27"/>
      <c r="E8632" s="27" t="s">
        <v>11238</v>
      </c>
      <c r="F8632" s="27" t="s">
        <v>7293</v>
      </c>
      <c r="G8632" s="28" t="s">
        <v>173</v>
      </c>
      <c r="H8632" s="27" t="s">
        <v>174</v>
      </c>
      <c r="I8632" s="118" t="s">
        <v>7294</v>
      </c>
      <c r="J8632" s="29">
        <v>36.43</v>
      </c>
      <c r="K8632" s="28" t="s">
        <v>162</v>
      </c>
      <c r="L8632" s="27" t="s">
        <v>262</v>
      </c>
      <c r="M8632" s="27" t="s">
        <v>164</v>
      </c>
      <c r="N8632" s="27" t="s">
        <v>262</v>
      </c>
    </row>
    <row r="8633" spans="1:14" ht="16.5" customHeight="1">
      <c r="A8633" s="24">
        <v>8532240000</v>
      </c>
      <c r="B8633" s="25"/>
      <c r="C8633" s="26"/>
      <c r="D8633" s="27"/>
      <c r="E8633" s="27" t="s">
        <v>11238</v>
      </c>
      <c r="F8633" s="27" t="s">
        <v>14626</v>
      </c>
      <c r="G8633" s="28" t="s">
        <v>173</v>
      </c>
      <c r="H8633" s="27" t="s">
        <v>174</v>
      </c>
      <c r="I8633" s="118" t="s">
        <v>14627</v>
      </c>
      <c r="J8633" s="29">
        <v>11.75</v>
      </c>
      <c r="K8633" s="28" t="s">
        <v>162</v>
      </c>
      <c r="L8633" s="27" t="s">
        <v>236</v>
      </c>
      <c r="M8633" s="27" t="s">
        <v>164</v>
      </c>
      <c r="N8633" s="27" t="s">
        <v>18068</v>
      </c>
    </row>
    <row r="8634" spans="1:14" ht="16.5" customHeight="1">
      <c r="A8634" s="24">
        <v>8532240000</v>
      </c>
      <c r="B8634" s="25"/>
      <c r="C8634" s="26"/>
      <c r="D8634" s="27"/>
      <c r="E8634" s="27" t="s">
        <v>11238</v>
      </c>
      <c r="F8634" s="27" t="s">
        <v>14628</v>
      </c>
      <c r="G8634" s="28" t="s">
        <v>173</v>
      </c>
      <c r="H8634" s="27" t="s">
        <v>174</v>
      </c>
      <c r="I8634" s="118" t="s">
        <v>14629</v>
      </c>
      <c r="J8634" s="29">
        <v>11.28</v>
      </c>
      <c r="K8634" s="28" t="s">
        <v>162</v>
      </c>
      <c r="L8634" s="27" t="s">
        <v>218</v>
      </c>
      <c r="M8634" s="27" t="s">
        <v>164</v>
      </c>
      <c r="N8634" s="27" t="s">
        <v>18066</v>
      </c>
    </row>
    <row r="8635" spans="1:14" ht="16.5" customHeight="1">
      <c r="A8635" s="24">
        <v>8532240000</v>
      </c>
      <c r="B8635" s="25"/>
      <c r="C8635" s="26"/>
      <c r="D8635" s="27"/>
      <c r="E8635" s="27" t="s">
        <v>11238</v>
      </c>
      <c r="F8635" s="27" t="s">
        <v>2785</v>
      </c>
      <c r="G8635" s="28" t="s">
        <v>173</v>
      </c>
      <c r="H8635" s="27" t="s">
        <v>174</v>
      </c>
      <c r="I8635" s="118" t="s">
        <v>2786</v>
      </c>
      <c r="J8635" s="29">
        <v>14.03</v>
      </c>
      <c r="K8635" s="28" t="s">
        <v>162</v>
      </c>
      <c r="L8635" s="27" t="s">
        <v>218</v>
      </c>
      <c r="M8635" s="27" t="s">
        <v>164</v>
      </c>
      <c r="N8635" s="27" t="s">
        <v>18066</v>
      </c>
    </row>
    <row r="8636" spans="1:14" ht="16.5" customHeight="1">
      <c r="A8636" s="24">
        <v>8532240000</v>
      </c>
      <c r="B8636" s="25"/>
      <c r="C8636" s="26"/>
      <c r="D8636" s="27"/>
      <c r="E8636" s="27" t="s">
        <v>11238</v>
      </c>
      <c r="F8636" s="27" t="s">
        <v>6738</v>
      </c>
      <c r="G8636" s="28" t="s">
        <v>173</v>
      </c>
      <c r="H8636" s="27" t="s">
        <v>174</v>
      </c>
      <c r="I8636" s="118" t="s">
        <v>6739</v>
      </c>
      <c r="J8636" s="29">
        <v>20.48</v>
      </c>
      <c r="K8636" s="28" t="s">
        <v>162</v>
      </c>
      <c r="L8636" s="27" t="s">
        <v>272</v>
      </c>
      <c r="M8636" s="27" t="s">
        <v>164</v>
      </c>
      <c r="N8636" s="27" t="s">
        <v>18073</v>
      </c>
    </row>
    <row r="8637" spans="1:14" ht="16.5" customHeight="1">
      <c r="A8637" s="24">
        <v>8532240000</v>
      </c>
      <c r="B8637" s="25"/>
      <c r="C8637" s="26"/>
      <c r="D8637" s="27"/>
      <c r="E8637" s="27" t="s">
        <v>11238</v>
      </c>
      <c r="F8637" s="27" t="s">
        <v>7571</v>
      </c>
      <c r="G8637" s="28" t="s">
        <v>173</v>
      </c>
      <c r="H8637" s="27" t="s">
        <v>174</v>
      </c>
      <c r="I8637" s="118" t="s">
        <v>7572</v>
      </c>
      <c r="J8637" s="29">
        <v>118.8</v>
      </c>
      <c r="K8637" s="28" t="s">
        <v>162</v>
      </c>
      <c r="L8637" s="27" t="s">
        <v>218</v>
      </c>
      <c r="M8637" s="27" t="s">
        <v>164</v>
      </c>
      <c r="N8637" s="27" t="s">
        <v>18066</v>
      </c>
    </row>
    <row r="8638" spans="1:14" ht="16.5" customHeight="1">
      <c r="A8638" s="24">
        <v>8532240000</v>
      </c>
      <c r="B8638" s="25"/>
      <c r="C8638" s="26"/>
      <c r="D8638" s="27"/>
      <c r="E8638" s="27" t="s">
        <v>11238</v>
      </c>
      <c r="F8638" s="27" t="s">
        <v>14630</v>
      </c>
      <c r="G8638" s="28" t="s">
        <v>173</v>
      </c>
      <c r="H8638" s="27" t="s">
        <v>174</v>
      </c>
      <c r="I8638" s="118" t="s">
        <v>14631</v>
      </c>
      <c r="J8638" s="29">
        <v>2.88</v>
      </c>
      <c r="K8638" s="28" t="s">
        <v>162</v>
      </c>
      <c r="L8638" s="27" t="s">
        <v>262</v>
      </c>
      <c r="M8638" s="27" t="s">
        <v>164</v>
      </c>
      <c r="N8638" s="27" t="s">
        <v>262</v>
      </c>
    </row>
    <row r="8639" spans="1:14" ht="16.5" customHeight="1">
      <c r="A8639" s="24">
        <v>8532240000</v>
      </c>
      <c r="B8639" s="25"/>
      <c r="C8639" s="26"/>
      <c r="D8639" s="27"/>
      <c r="E8639" s="27" t="s">
        <v>11238</v>
      </c>
      <c r="F8639" s="27" t="s">
        <v>9298</v>
      </c>
      <c r="G8639" s="28" t="s">
        <v>173</v>
      </c>
      <c r="H8639" s="27" t="s">
        <v>174</v>
      </c>
      <c r="I8639" s="118" t="s">
        <v>9299</v>
      </c>
      <c r="J8639" s="29">
        <v>0.38</v>
      </c>
      <c r="K8639" s="28" t="s">
        <v>162</v>
      </c>
      <c r="L8639" s="27" t="s">
        <v>262</v>
      </c>
      <c r="M8639" s="27" t="s">
        <v>164</v>
      </c>
      <c r="N8639" s="27" t="s">
        <v>262</v>
      </c>
    </row>
    <row r="8640" spans="1:14" ht="16.5" customHeight="1">
      <c r="A8640" s="24">
        <v>8532240000</v>
      </c>
      <c r="B8640" s="25"/>
      <c r="C8640" s="26"/>
      <c r="D8640" s="27"/>
      <c r="E8640" s="27" t="s">
        <v>11238</v>
      </c>
      <c r="F8640" s="27" t="s">
        <v>6812</v>
      </c>
      <c r="G8640" s="28" t="s">
        <v>173</v>
      </c>
      <c r="H8640" s="27" t="s">
        <v>174</v>
      </c>
      <c r="I8640" s="118" t="s">
        <v>6813</v>
      </c>
      <c r="J8640" s="29">
        <v>5.46</v>
      </c>
      <c r="K8640" s="28" t="s">
        <v>162</v>
      </c>
      <c r="L8640" s="27" t="s">
        <v>262</v>
      </c>
      <c r="M8640" s="27" t="s">
        <v>164</v>
      </c>
      <c r="N8640" s="27" t="s">
        <v>262</v>
      </c>
    </row>
    <row r="8641" spans="1:14" ht="16.5" customHeight="1">
      <c r="A8641" s="24">
        <v>8532240000</v>
      </c>
      <c r="B8641" s="25"/>
      <c r="C8641" s="26"/>
      <c r="D8641" s="27"/>
      <c r="E8641" s="27" t="s">
        <v>11238</v>
      </c>
      <c r="F8641" s="27" t="s">
        <v>8183</v>
      </c>
      <c r="G8641" s="28" t="s">
        <v>173</v>
      </c>
      <c r="H8641" s="27" t="s">
        <v>174</v>
      </c>
      <c r="I8641" s="118" t="s">
        <v>8184</v>
      </c>
      <c r="J8641" s="29">
        <v>2.4</v>
      </c>
      <c r="K8641" s="28" t="s">
        <v>162</v>
      </c>
      <c r="L8641" s="27" t="s">
        <v>262</v>
      </c>
      <c r="M8641" s="27" t="s">
        <v>164</v>
      </c>
      <c r="N8641" s="27" t="s">
        <v>262</v>
      </c>
    </row>
    <row r="8642" spans="1:14" ht="16.5" customHeight="1">
      <c r="A8642" s="24">
        <v>8532240000</v>
      </c>
      <c r="B8642" s="25"/>
      <c r="C8642" s="26"/>
      <c r="D8642" s="27"/>
      <c r="E8642" s="27" t="s">
        <v>11238</v>
      </c>
      <c r="F8642" s="27" t="s">
        <v>8409</v>
      </c>
      <c r="G8642" s="28" t="s">
        <v>173</v>
      </c>
      <c r="H8642" s="27" t="s">
        <v>174</v>
      </c>
      <c r="I8642" s="118" t="s">
        <v>8410</v>
      </c>
      <c r="J8642" s="29">
        <v>3.25</v>
      </c>
      <c r="K8642" s="28" t="s">
        <v>162</v>
      </c>
      <c r="L8642" s="27" t="s">
        <v>262</v>
      </c>
      <c r="M8642" s="27" t="s">
        <v>164</v>
      </c>
      <c r="N8642" s="27" t="s">
        <v>262</v>
      </c>
    </row>
    <row r="8643" spans="1:14" ht="16.5" customHeight="1">
      <c r="A8643" s="24">
        <v>8532240000</v>
      </c>
      <c r="B8643" s="25"/>
      <c r="C8643" s="26"/>
      <c r="D8643" s="27"/>
      <c r="E8643" s="27" t="s">
        <v>11238</v>
      </c>
      <c r="F8643" s="27" t="s">
        <v>10247</v>
      </c>
      <c r="G8643" s="28" t="s">
        <v>173</v>
      </c>
      <c r="H8643" s="27" t="s">
        <v>174</v>
      </c>
      <c r="I8643" s="118" t="s">
        <v>10248</v>
      </c>
      <c r="J8643" s="29">
        <v>0.6</v>
      </c>
      <c r="K8643" s="28" t="s">
        <v>162</v>
      </c>
      <c r="L8643" s="27" t="s">
        <v>218</v>
      </c>
      <c r="M8643" s="27" t="s">
        <v>164</v>
      </c>
      <c r="N8643" s="27" t="s">
        <v>18066</v>
      </c>
    </row>
    <row r="8644" spans="1:14" ht="16.5" customHeight="1">
      <c r="A8644" s="24">
        <v>8532240000</v>
      </c>
      <c r="B8644" s="25"/>
      <c r="C8644" s="26"/>
      <c r="D8644" s="27"/>
      <c r="E8644" s="27" t="s">
        <v>11238</v>
      </c>
      <c r="F8644" s="27" t="s">
        <v>14632</v>
      </c>
      <c r="G8644" s="28" t="s">
        <v>173</v>
      </c>
      <c r="H8644" s="27" t="s">
        <v>174</v>
      </c>
      <c r="I8644" s="118" t="s">
        <v>14633</v>
      </c>
      <c r="J8644" s="29">
        <v>0.2</v>
      </c>
      <c r="K8644" s="28" t="s">
        <v>162</v>
      </c>
      <c r="L8644" s="27" t="s">
        <v>1592</v>
      </c>
      <c r="M8644" s="27" t="s">
        <v>164</v>
      </c>
      <c r="N8644" s="27" t="s">
        <v>18146</v>
      </c>
    </row>
    <row r="8645" spans="1:14" ht="16.5" customHeight="1">
      <c r="A8645" s="24">
        <v>8532240000</v>
      </c>
      <c r="B8645" s="25"/>
      <c r="C8645" s="26"/>
      <c r="D8645" s="27"/>
      <c r="E8645" s="27" t="s">
        <v>11238</v>
      </c>
      <c r="F8645" s="27" t="s">
        <v>14634</v>
      </c>
      <c r="G8645" s="28" t="s">
        <v>173</v>
      </c>
      <c r="H8645" s="27" t="s">
        <v>174</v>
      </c>
      <c r="I8645" s="118" t="s">
        <v>14635</v>
      </c>
      <c r="J8645" s="29">
        <v>10.4</v>
      </c>
      <c r="K8645" s="28" t="s">
        <v>162</v>
      </c>
      <c r="L8645" s="27" t="s">
        <v>1592</v>
      </c>
      <c r="M8645" s="27" t="s">
        <v>164</v>
      </c>
      <c r="N8645" s="27" t="s">
        <v>18146</v>
      </c>
    </row>
    <row r="8646" spans="1:14" ht="16.5" customHeight="1">
      <c r="A8646" s="24">
        <v>8532240000</v>
      </c>
      <c r="B8646" s="25"/>
      <c r="C8646" s="26"/>
      <c r="D8646" s="27"/>
      <c r="E8646" s="27" t="s">
        <v>11238</v>
      </c>
      <c r="F8646" s="27" t="s">
        <v>14634</v>
      </c>
      <c r="G8646" s="28" t="s">
        <v>173</v>
      </c>
      <c r="H8646" s="27" t="s">
        <v>174</v>
      </c>
      <c r="I8646" s="118" t="s">
        <v>14636</v>
      </c>
      <c r="J8646" s="29">
        <v>4.2</v>
      </c>
      <c r="K8646" s="28" t="s">
        <v>162</v>
      </c>
      <c r="L8646" s="27" t="s">
        <v>1592</v>
      </c>
      <c r="M8646" s="27" t="s">
        <v>164</v>
      </c>
      <c r="N8646" s="27" t="s">
        <v>18146</v>
      </c>
    </row>
    <row r="8647" spans="1:14" ht="16.5" customHeight="1">
      <c r="A8647" s="24">
        <v>8532240000</v>
      </c>
      <c r="B8647" s="25"/>
      <c r="C8647" s="26"/>
      <c r="D8647" s="27"/>
      <c r="E8647" s="27" t="s">
        <v>9647</v>
      </c>
      <c r="F8647" s="27" t="s">
        <v>14637</v>
      </c>
      <c r="G8647" s="28" t="s">
        <v>466</v>
      </c>
      <c r="H8647" s="27" t="s">
        <v>467</v>
      </c>
      <c r="I8647" s="118" t="s">
        <v>14638</v>
      </c>
      <c r="J8647" s="29">
        <v>7.54</v>
      </c>
      <c r="K8647" s="28" t="s">
        <v>162</v>
      </c>
      <c r="L8647" s="27" t="s">
        <v>9360</v>
      </c>
      <c r="M8647" s="27" t="s">
        <v>164</v>
      </c>
      <c r="N8647" s="27" t="s">
        <v>9360</v>
      </c>
    </row>
    <row r="8648" spans="1:14" ht="16.5" customHeight="1">
      <c r="A8648" s="24">
        <v>8532240000</v>
      </c>
      <c r="B8648" s="25"/>
      <c r="C8648" s="26"/>
      <c r="D8648" s="27"/>
      <c r="E8648" s="27" t="s">
        <v>9139</v>
      </c>
      <c r="F8648" s="27" t="s">
        <v>14639</v>
      </c>
      <c r="G8648" s="28" t="s">
        <v>282</v>
      </c>
      <c r="H8648" s="27" t="s">
        <v>283</v>
      </c>
      <c r="I8648" s="118" t="s">
        <v>9367</v>
      </c>
      <c r="J8648" s="29">
        <v>88.2</v>
      </c>
      <c r="K8648" s="28" t="s">
        <v>162</v>
      </c>
      <c r="L8648" s="27" t="s">
        <v>42</v>
      </c>
      <c r="M8648" s="27" t="s">
        <v>164</v>
      </c>
      <c r="N8648" s="27" t="s">
        <v>18077</v>
      </c>
    </row>
    <row r="8649" spans="1:14" ht="16.5" customHeight="1">
      <c r="A8649" s="24">
        <v>8532240000</v>
      </c>
      <c r="B8649" s="25"/>
      <c r="C8649" s="26"/>
      <c r="D8649" s="27"/>
      <c r="E8649" s="27" t="s">
        <v>9647</v>
      </c>
      <c r="F8649" s="27" t="s">
        <v>14640</v>
      </c>
      <c r="G8649" s="28" t="s">
        <v>355</v>
      </c>
      <c r="H8649" s="27" t="s">
        <v>356</v>
      </c>
      <c r="I8649" s="118" t="s">
        <v>14641</v>
      </c>
      <c r="J8649" s="29">
        <v>106.77</v>
      </c>
      <c r="K8649" s="28" t="s">
        <v>162</v>
      </c>
      <c r="L8649" s="27" t="s">
        <v>9365</v>
      </c>
      <c r="M8649" s="27" t="s">
        <v>164</v>
      </c>
      <c r="N8649" s="27" t="s">
        <v>18468</v>
      </c>
    </row>
    <row r="8650" spans="1:14" ht="16.5" customHeight="1">
      <c r="A8650" s="24">
        <v>8532240000</v>
      </c>
      <c r="B8650" s="25"/>
      <c r="C8650" s="26"/>
      <c r="D8650" s="27"/>
      <c r="E8650" s="27" t="s">
        <v>9139</v>
      </c>
      <c r="F8650" s="27" t="s">
        <v>14642</v>
      </c>
      <c r="G8650" s="28" t="s">
        <v>292</v>
      </c>
      <c r="H8650" s="27" t="s">
        <v>293</v>
      </c>
      <c r="I8650" s="118" t="s">
        <v>14643</v>
      </c>
      <c r="J8650" s="29">
        <v>9.1</v>
      </c>
      <c r="K8650" s="28" t="s">
        <v>162</v>
      </c>
      <c r="L8650" s="27" t="s">
        <v>236</v>
      </c>
      <c r="M8650" s="27" t="s">
        <v>164</v>
      </c>
      <c r="N8650" s="27" t="s">
        <v>18068</v>
      </c>
    </row>
    <row r="8651" spans="1:14" ht="16.5" customHeight="1">
      <c r="A8651" s="24">
        <v>8532240000</v>
      </c>
      <c r="B8651" s="25"/>
      <c r="C8651" s="26"/>
      <c r="D8651" s="27"/>
      <c r="E8651" s="27" t="s">
        <v>14644</v>
      </c>
      <c r="F8651" s="27" t="s">
        <v>2785</v>
      </c>
      <c r="G8651" s="28" t="s">
        <v>243</v>
      </c>
      <c r="H8651" s="27" t="s">
        <v>244</v>
      </c>
      <c r="I8651" s="118" t="s">
        <v>2787</v>
      </c>
      <c r="J8651" s="29">
        <v>15.04</v>
      </c>
      <c r="K8651" s="28" t="s">
        <v>162</v>
      </c>
      <c r="L8651" s="27" t="s">
        <v>218</v>
      </c>
      <c r="M8651" s="27" t="s">
        <v>164</v>
      </c>
      <c r="N8651" s="27" t="s">
        <v>18066</v>
      </c>
    </row>
    <row r="8652" spans="1:14" ht="16.5" customHeight="1">
      <c r="A8652" s="24">
        <v>8532240000</v>
      </c>
      <c r="B8652" s="25"/>
      <c r="C8652" s="26"/>
      <c r="D8652" s="27"/>
      <c r="E8652" s="27" t="s">
        <v>14644</v>
      </c>
      <c r="F8652" s="27" t="s">
        <v>4147</v>
      </c>
      <c r="G8652" s="28" t="s">
        <v>243</v>
      </c>
      <c r="H8652" s="27" t="s">
        <v>244</v>
      </c>
      <c r="I8652" s="118" t="s">
        <v>4148</v>
      </c>
      <c r="J8652" s="29">
        <v>6.36</v>
      </c>
      <c r="K8652" s="28" t="s">
        <v>162</v>
      </c>
      <c r="L8652" s="27" t="s">
        <v>218</v>
      </c>
      <c r="M8652" s="27" t="s">
        <v>164</v>
      </c>
      <c r="N8652" s="27" t="s">
        <v>18066</v>
      </c>
    </row>
    <row r="8653" spans="1:14" ht="16.5" customHeight="1">
      <c r="A8653" s="24">
        <v>8532240000</v>
      </c>
      <c r="B8653" s="25"/>
      <c r="C8653" s="26"/>
      <c r="D8653" s="27"/>
      <c r="E8653" s="27" t="s">
        <v>9647</v>
      </c>
      <c r="F8653" s="27" t="s">
        <v>10953</v>
      </c>
      <c r="G8653" s="28" t="s">
        <v>159</v>
      </c>
      <c r="H8653" s="27" t="s">
        <v>160</v>
      </c>
      <c r="I8653" s="118" t="s">
        <v>10954</v>
      </c>
      <c r="J8653" s="29">
        <v>0.99</v>
      </c>
      <c r="K8653" s="28" t="s">
        <v>162</v>
      </c>
      <c r="L8653" s="27" t="s">
        <v>262</v>
      </c>
      <c r="M8653" s="27" t="s">
        <v>164</v>
      </c>
      <c r="N8653" s="27" t="s">
        <v>262</v>
      </c>
    </row>
    <row r="8654" spans="1:14" ht="16.5" customHeight="1">
      <c r="A8654" s="24">
        <v>8532250000</v>
      </c>
      <c r="B8654" s="25"/>
      <c r="C8654" s="26"/>
      <c r="D8654" s="27"/>
      <c r="E8654" s="27" t="s">
        <v>11250</v>
      </c>
      <c r="F8654" s="27" t="s">
        <v>10959</v>
      </c>
      <c r="G8654" s="28" t="s">
        <v>173</v>
      </c>
      <c r="H8654" s="27" t="s">
        <v>174</v>
      </c>
      <c r="I8654" s="118" t="s">
        <v>10960</v>
      </c>
      <c r="J8654" s="29">
        <v>10.83</v>
      </c>
      <c r="K8654" s="28" t="s">
        <v>162</v>
      </c>
      <c r="L8654" s="27" t="s">
        <v>236</v>
      </c>
      <c r="M8654" s="27" t="s">
        <v>164</v>
      </c>
      <c r="N8654" s="27" t="s">
        <v>18068</v>
      </c>
    </row>
    <row r="8655" spans="1:14" ht="16.5" customHeight="1">
      <c r="A8655" s="24">
        <v>8532250000</v>
      </c>
      <c r="B8655" s="25"/>
      <c r="C8655" s="26"/>
      <c r="D8655" s="27"/>
      <c r="E8655" s="27" t="s">
        <v>11250</v>
      </c>
      <c r="F8655" s="27" t="s">
        <v>11252</v>
      </c>
      <c r="G8655" s="28" t="s">
        <v>173</v>
      </c>
      <c r="H8655" s="27" t="s">
        <v>174</v>
      </c>
      <c r="I8655" s="118" t="s">
        <v>11253</v>
      </c>
      <c r="J8655" s="29">
        <v>18.72</v>
      </c>
      <c r="K8655" s="28" t="s">
        <v>162</v>
      </c>
      <c r="L8655" s="27" t="s">
        <v>50</v>
      </c>
      <c r="M8655" s="27" t="s">
        <v>164</v>
      </c>
      <c r="N8655" s="27" t="s">
        <v>18077</v>
      </c>
    </row>
    <row r="8656" spans="1:14" ht="16.5" customHeight="1">
      <c r="A8656" s="24">
        <v>8532250000</v>
      </c>
      <c r="B8656" s="25"/>
      <c r="C8656" s="26"/>
      <c r="D8656" s="27"/>
      <c r="E8656" s="27" t="s">
        <v>11250</v>
      </c>
      <c r="F8656" s="27" t="s">
        <v>5375</v>
      </c>
      <c r="G8656" s="28" t="s">
        <v>173</v>
      </c>
      <c r="H8656" s="27" t="s">
        <v>174</v>
      </c>
      <c r="I8656" s="118" t="s">
        <v>5376</v>
      </c>
      <c r="J8656" s="29">
        <v>23.54</v>
      </c>
      <c r="K8656" s="28" t="s">
        <v>162</v>
      </c>
      <c r="L8656" s="27" t="s">
        <v>50</v>
      </c>
      <c r="M8656" s="27" t="s">
        <v>164</v>
      </c>
      <c r="N8656" s="27" t="s">
        <v>18077</v>
      </c>
    </row>
    <row r="8657" spans="1:14" ht="16.5" customHeight="1">
      <c r="A8657" s="24">
        <v>8532250000</v>
      </c>
      <c r="B8657" s="25"/>
      <c r="C8657" s="26"/>
      <c r="D8657" s="27"/>
      <c r="E8657" s="27" t="s">
        <v>11250</v>
      </c>
      <c r="F8657" s="27" t="s">
        <v>14645</v>
      </c>
      <c r="G8657" s="28" t="s">
        <v>173</v>
      </c>
      <c r="H8657" s="27" t="s">
        <v>174</v>
      </c>
      <c r="I8657" s="118" t="s">
        <v>14646</v>
      </c>
      <c r="J8657" s="29">
        <v>23.7</v>
      </c>
      <c r="K8657" s="28" t="s">
        <v>162</v>
      </c>
      <c r="L8657" s="27" t="s">
        <v>14647</v>
      </c>
      <c r="M8657" s="27" t="s">
        <v>164</v>
      </c>
      <c r="N8657" s="27" t="s">
        <v>18077</v>
      </c>
    </row>
    <row r="8658" spans="1:14" ht="16.5" customHeight="1">
      <c r="A8658" s="24">
        <v>8532250000</v>
      </c>
      <c r="B8658" s="25"/>
      <c r="C8658" s="26"/>
      <c r="D8658" s="27"/>
      <c r="E8658" s="27" t="s">
        <v>10124</v>
      </c>
      <c r="F8658" s="27" t="s">
        <v>14648</v>
      </c>
      <c r="G8658" s="28" t="s">
        <v>347</v>
      </c>
      <c r="H8658" s="27" t="s">
        <v>348</v>
      </c>
      <c r="I8658" s="118" t="s">
        <v>349</v>
      </c>
      <c r="J8658" s="29">
        <v>109.53</v>
      </c>
      <c r="K8658" s="28" t="s">
        <v>162</v>
      </c>
      <c r="L8658" s="27" t="s">
        <v>50</v>
      </c>
      <c r="M8658" s="27" t="s">
        <v>164</v>
      </c>
      <c r="N8658" s="27" t="s">
        <v>18077</v>
      </c>
    </row>
    <row r="8659" spans="1:14" ht="16.5" customHeight="1">
      <c r="A8659" s="24">
        <v>8533100000</v>
      </c>
      <c r="B8659" s="25"/>
      <c r="C8659" s="26"/>
      <c r="D8659" s="27"/>
      <c r="E8659" s="27" t="s">
        <v>14649</v>
      </c>
      <c r="F8659" s="27" t="s">
        <v>11289</v>
      </c>
      <c r="G8659" s="28" t="s">
        <v>173</v>
      </c>
      <c r="H8659" s="27" t="s">
        <v>174</v>
      </c>
      <c r="I8659" s="118" t="s">
        <v>9369</v>
      </c>
      <c r="J8659" s="29">
        <v>18.829999999999998</v>
      </c>
      <c r="K8659" s="28" t="s">
        <v>162</v>
      </c>
      <c r="L8659" s="27" t="s">
        <v>372</v>
      </c>
      <c r="M8659" s="27" t="s">
        <v>164</v>
      </c>
      <c r="N8659" s="27" t="s">
        <v>1383</v>
      </c>
    </row>
    <row r="8660" spans="1:14" ht="16.5" customHeight="1">
      <c r="A8660" s="24">
        <v>8533100000</v>
      </c>
      <c r="B8660" s="25"/>
      <c r="C8660" s="26"/>
      <c r="D8660" s="27"/>
      <c r="E8660" s="27" t="s">
        <v>14649</v>
      </c>
      <c r="F8660" s="27" t="s">
        <v>11289</v>
      </c>
      <c r="G8660" s="28" t="s">
        <v>173</v>
      </c>
      <c r="H8660" s="27" t="s">
        <v>174</v>
      </c>
      <c r="I8660" s="118" t="s">
        <v>10715</v>
      </c>
      <c r="J8660" s="29">
        <v>27.42</v>
      </c>
      <c r="K8660" s="28" t="s">
        <v>162</v>
      </c>
      <c r="L8660" s="27" t="s">
        <v>372</v>
      </c>
      <c r="M8660" s="27" t="s">
        <v>164</v>
      </c>
      <c r="N8660" s="27" t="s">
        <v>1383</v>
      </c>
    </row>
    <row r="8661" spans="1:14" ht="16.5" customHeight="1">
      <c r="A8661" s="24">
        <v>8533100000</v>
      </c>
      <c r="B8661" s="25"/>
      <c r="C8661" s="26"/>
      <c r="D8661" s="27"/>
      <c r="E8661" s="27" t="s">
        <v>14649</v>
      </c>
      <c r="F8661" s="27" t="s">
        <v>14650</v>
      </c>
      <c r="G8661" s="28" t="s">
        <v>173</v>
      </c>
      <c r="H8661" s="27" t="s">
        <v>174</v>
      </c>
      <c r="I8661" s="118" t="s">
        <v>14651</v>
      </c>
      <c r="J8661" s="29">
        <v>0.55000000000000004</v>
      </c>
      <c r="K8661" s="28" t="s">
        <v>162</v>
      </c>
      <c r="L8661" s="27" t="s">
        <v>272</v>
      </c>
      <c r="M8661" s="27" t="s">
        <v>164</v>
      </c>
      <c r="N8661" s="27" t="s">
        <v>18073</v>
      </c>
    </row>
    <row r="8662" spans="1:14" ht="16.5" customHeight="1">
      <c r="A8662" s="24">
        <v>8533100000</v>
      </c>
      <c r="B8662" s="25"/>
      <c r="C8662" s="26"/>
      <c r="D8662" s="27"/>
      <c r="E8662" s="27" t="s">
        <v>14649</v>
      </c>
      <c r="F8662" s="27" t="s">
        <v>14650</v>
      </c>
      <c r="G8662" s="28" t="s">
        <v>173</v>
      </c>
      <c r="H8662" s="27" t="s">
        <v>174</v>
      </c>
      <c r="I8662" s="118" t="s">
        <v>4623</v>
      </c>
      <c r="J8662" s="29">
        <v>0.19</v>
      </c>
      <c r="K8662" s="28" t="s">
        <v>162</v>
      </c>
      <c r="L8662" s="27" t="s">
        <v>272</v>
      </c>
      <c r="M8662" s="27" t="s">
        <v>164</v>
      </c>
      <c r="N8662" s="27" t="s">
        <v>18073</v>
      </c>
    </row>
    <row r="8663" spans="1:14" ht="16.5" customHeight="1">
      <c r="A8663" s="24">
        <v>8533100000</v>
      </c>
      <c r="B8663" s="25"/>
      <c r="C8663" s="26"/>
      <c r="D8663" s="27"/>
      <c r="E8663" s="27" t="s">
        <v>14649</v>
      </c>
      <c r="F8663" s="27" t="s">
        <v>4532</v>
      </c>
      <c r="G8663" s="28" t="s">
        <v>173</v>
      </c>
      <c r="H8663" s="27" t="s">
        <v>174</v>
      </c>
      <c r="I8663" s="118" t="s">
        <v>1669</v>
      </c>
      <c r="J8663" s="29">
        <v>1.04</v>
      </c>
      <c r="K8663" s="28" t="s">
        <v>162</v>
      </c>
      <c r="L8663" s="27" t="s">
        <v>272</v>
      </c>
      <c r="M8663" s="27" t="s">
        <v>164</v>
      </c>
      <c r="N8663" s="27" t="s">
        <v>18073</v>
      </c>
    </row>
    <row r="8664" spans="1:14" ht="16.5" customHeight="1">
      <c r="A8664" s="24">
        <v>8533100000</v>
      </c>
      <c r="B8664" s="25"/>
      <c r="C8664" s="26"/>
      <c r="D8664" s="27"/>
      <c r="E8664" s="27" t="s">
        <v>14649</v>
      </c>
      <c r="F8664" s="27" t="s">
        <v>4532</v>
      </c>
      <c r="G8664" s="28" t="s">
        <v>173</v>
      </c>
      <c r="H8664" s="27" t="s">
        <v>174</v>
      </c>
      <c r="I8664" s="118" t="s">
        <v>14652</v>
      </c>
      <c r="J8664" s="29">
        <v>0.2</v>
      </c>
      <c r="K8664" s="28" t="s">
        <v>162</v>
      </c>
      <c r="L8664" s="27" t="s">
        <v>272</v>
      </c>
      <c r="M8664" s="27" t="s">
        <v>164</v>
      </c>
      <c r="N8664" s="27" t="s">
        <v>18073</v>
      </c>
    </row>
    <row r="8665" spans="1:14" ht="16.5" customHeight="1">
      <c r="A8665" s="24">
        <v>8533100000</v>
      </c>
      <c r="B8665" s="25"/>
      <c r="C8665" s="26"/>
      <c r="D8665" s="27"/>
      <c r="E8665" s="27" t="s">
        <v>14649</v>
      </c>
      <c r="F8665" s="27" t="s">
        <v>4532</v>
      </c>
      <c r="G8665" s="28" t="s">
        <v>173</v>
      </c>
      <c r="H8665" s="27" t="s">
        <v>174</v>
      </c>
      <c r="I8665" s="118" t="s">
        <v>14653</v>
      </c>
      <c r="J8665" s="29">
        <v>0.21</v>
      </c>
      <c r="K8665" s="28" t="s">
        <v>162</v>
      </c>
      <c r="L8665" s="27" t="s">
        <v>272</v>
      </c>
      <c r="M8665" s="27" t="s">
        <v>164</v>
      </c>
      <c r="N8665" s="27" t="s">
        <v>18073</v>
      </c>
    </row>
    <row r="8666" spans="1:14" ht="16.5" customHeight="1">
      <c r="A8666" s="24">
        <v>8533100000</v>
      </c>
      <c r="B8666" s="25"/>
      <c r="C8666" s="26"/>
      <c r="D8666" s="27"/>
      <c r="E8666" s="27" t="s">
        <v>14649</v>
      </c>
      <c r="F8666" s="27" t="s">
        <v>4532</v>
      </c>
      <c r="G8666" s="28" t="s">
        <v>173</v>
      </c>
      <c r="H8666" s="27" t="s">
        <v>174</v>
      </c>
      <c r="I8666" s="118" t="s">
        <v>14654</v>
      </c>
      <c r="J8666" s="29">
        <v>0.24</v>
      </c>
      <c r="K8666" s="28" t="s">
        <v>162</v>
      </c>
      <c r="L8666" s="27" t="s">
        <v>272</v>
      </c>
      <c r="M8666" s="27" t="s">
        <v>164</v>
      </c>
      <c r="N8666" s="27" t="s">
        <v>18073</v>
      </c>
    </row>
    <row r="8667" spans="1:14" ht="16.5" customHeight="1">
      <c r="A8667" s="24">
        <v>8533100000</v>
      </c>
      <c r="B8667" s="25"/>
      <c r="C8667" s="26"/>
      <c r="D8667" s="27"/>
      <c r="E8667" s="27" t="s">
        <v>14649</v>
      </c>
      <c r="F8667" s="27" t="s">
        <v>4532</v>
      </c>
      <c r="G8667" s="28" t="s">
        <v>173</v>
      </c>
      <c r="H8667" s="27" t="s">
        <v>174</v>
      </c>
      <c r="I8667" s="118" t="s">
        <v>14655</v>
      </c>
      <c r="J8667" s="29">
        <v>0.37</v>
      </c>
      <c r="K8667" s="28" t="s">
        <v>162</v>
      </c>
      <c r="L8667" s="27" t="s">
        <v>272</v>
      </c>
      <c r="M8667" s="27" t="s">
        <v>164</v>
      </c>
      <c r="N8667" s="27" t="s">
        <v>18073</v>
      </c>
    </row>
    <row r="8668" spans="1:14" ht="16.5" customHeight="1">
      <c r="A8668" s="24">
        <v>8533100000</v>
      </c>
      <c r="B8668" s="25"/>
      <c r="C8668" s="26"/>
      <c r="D8668" s="27"/>
      <c r="E8668" s="27" t="s">
        <v>14649</v>
      </c>
      <c r="F8668" s="27" t="s">
        <v>4532</v>
      </c>
      <c r="G8668" s="28" t="s">
        <v>173</v>
      </c>
      <c r="H8668" s="27" t="s">
        <v>174</v>
      </c>
      <c r="I8668" s="118" t="s">
        <v>14656</v>
      </c>
      <c r="J8668" s="29">
        <v>0.85</v>
      </c>
      <c r="K8668" s="28" t="s">
        <v>162</v>
      </c>
      <c r="L8668" s="27" t="s">
        <v>272</v>
      </c>
      <c r="M8668" s="27" t="s">
        <v>164</v>
      </c>
      <c r="N8668" s="27" t="s">
        <v>18073</v>
      </c>
    </row>
    <row r="8669" spans="1:14" ht="16.5" customHeight="1">
      <c r="A8669" s="24">
        <v>8533100000</v>
      </c>
      <c r="B8669" s="25"/>
      <c r="C8669" s="26"/>
      <c r="D8669" s="27"/>
      <c r="E8669" s="27" t="s">
        <v>14649</v>
      </c>
      <c r="F8669" s="27" t="s">
        <v>4532</v>
      </c>
      <c r="G8669" s="28" t="s">
        <v>173</v>
      </c>
      <c r="H8669" s="27" t="s">
        <v>174</v>
      </c>
      <c r="I8669" s="118" t="s">
        <v>4533</v>
      </c>
      <c r="J8669" s="29">
        <v>0.15</v>
      </c>
      <c r="K8669" s="28" t="s">
        <v>162</v>
      </c>
      <c r="L8669" s="27" t="s">
        <v>272</v>
      </c>
      <c r="M8669" s="27" t="s">
        <v>164</v>
      </c>
      <c r="N8669" s="27" t="s">
        <v>18073</v>
      </c>
    </row>
    <row r="8670" spans="1:14" ht="16.5" customHeight="1">
      <c r="A8670" s="24">
        <v>8533100000</v>
      </c>
      <c r="B8670" s="25"/>
      <c r="C8670" s="26"/>
      <c r="D8670" s="27"/>
      <c r="E8670" s="27" t="s">
        <v>14649</v>
      </c>
      <c r="F8670" s="27" t="s">
        <v>4532</v>
      </c>
      <c r="G8670" s="28" t="s">
        <v>173</v>
      </c>
      <c r="H8670" s="27" t="s">
        <v>174</v>
      </c>
      <c r="I8670" s="118" t="s">
        <v>4534</v>
      </c>
      <c r="J8670" s="29">
        <v>0.32</v>
      </c>
      <c r="K8670" s="28" t="s">
        <v>162</v>
      </c>
      <c r="L8670" s="27" t="s">
        <v>272</v>
      </c>
      <c r="M8670" s="27" t="s">
        <v>164</v>
      </c>
      <c r="N8670" s="27" t="s">
        <v>18073</v>
      </c>
    </row>
    <row r="8671" spans="1:14" ht="16.5" customHeight="1">
      <c r="A8671" s="24">
        <v>8533100000</v>
      </c>
      <c r="B8671" s="25"/>
      <c r="C8671" s="26"/>
      <c r="D8671" s="27"/>
      <c r="E8671" s="27" t="s">
        <v>14649</v>
      </c>
      <c r="F8671" s="27" t="s">
        <v>4532</v>
      </c>
      <c r="G8671" s="28" t="s">
        <v>173</v>
      </c>
      <c r="H8671" s="27" t="s">
        <v>174</v>
      </c>
      <c r="I8671" s="118" t="s">
        <v>14657</v>
      </c>
      <c r="J8671" s="29">
        <v>0.37</v>
      </c>
      <c r="K8671" s="28" t="s">
        <v>162</v>
      </c>
      <c r="L8671" s="27" t="s">
        <v>272</v>
      </c>
      <c r="M8671" s="27" t="s">
        <v>164</v>
      </c>
      <c r="N8671" s="27" t="s">
        <v>18073</v>
      </c>
    </row>
    <row r="8672" spans="1:14" ht="16.5" customHeight="1">
      <c r="A8672" s="24">
        <v>8533100000</v>
      </c>
      <c r="B8672" s="25"/>
      <c r="C8672" s="26"/>
      <c r="D8672" s="27"/>
      <c r="E8672" s="27" t="s">
        <v>14649</v>
      </c>
      <c r="F8672" s="27" t="s">
        <v>4532</v>
      </c>
      <c r="G8672" s="28" t="s">
        <v>173</v>
      </c>
      <c r="H8672" s="27" t="s">
        <v>174</v>
      </c>
      <c r="I8672" s="118" t="s">
        <v>6920</v>
      </c>
      <c r="J8672" s="29">
        <v>0.28000000000000003</v>
      </c>
      <c r="K8672" s="28" t="s">
        <v>162</v>
      </c>
      <c r="L8672" s="27" t="s">
        <v>272</v>
      </c>
      <c r="M8672" s="27" t="s">
        <v>164</v>
      </c>
      <c r="N8672" s="27" t="s">
        <v>18073</v>
      </c>
    </row>
    <row r="8673" spans="1:14" ht="16.5" customHeight="1">
      <c r="A8673" s="24">
        <v>8533100000</v>
      </c>
      <c r="B8673" s="25"/>
      <c r="C8673" s="26"/>
      <c r="D8673" s="27"/>
      <c r="E8673" s="27" t="s">
        <v>14649</v>
      </c>
      <c r="F8673" s="27" t="s">
        <v>4532</v>
      </c>
      <c r="G8673" s="28" t="s">
        <v>173</v>
      </c>
      <c r="H8673" s="27" t="s">
        <v>174</v>
      </c>
      <c r="I8673" s="118" t="s">
        <v>14658</v>
      </c>
      <c r="J8673" s="29">
        <v>0.16</v>
      </c>
      <c r="K8673" s="28" t="s">
        <v>162</v>
      </c>
      <c r="L8673" s="27" t="s">
        <v>272</v>
      </c>
      <c r="M8673" s="27" t="s">
        <v>164</v>
      </c>
      <c r="N8673" s="27" t="s">
        <v>18073</v>
      </c>
    </row>
    <row r="8674" spans="1:14" ht="16.5" customHeight="1">
      <c r="A8674" s="24">
        <v>8533100000</v>
      </c>
      <c r="B8674" s="25"/>
      <c r="C8674" s="26"/>
      <c r="D8674" s="27"/>
      <c r="E8674" s="27" t="s">
        <v>14649</v>
      </c>
      <c r="F8674" s="27" t="s">
        <v>4532</v>
      </c>
      <c r="G8674" s="28" t="s">
        <v>173</v>
      </c>
      <c r="H8674" s="27" t="s">
        <v>174</v>
      </c>
      <c r="I8674" s="118" t="s">
        <v>14659</v>
      </c>
      <c r="J8674" s="29">
        <v>0.27</v>
      </c>
      <c r="K8674" s="28" t="s">
        <v>162</v>
      </c>
      <c r="L8674" s="27" t="s">
        <v>272</v>
      </c>
      <c r="M8674" s="27" t="s">
        <v>164</v>
      </c>
      <c r="N8674" s="27" t="s">
        <v>18073</v>
      </c>
    </row>
    <row r="8675" spans="1:14" ht="16.5" customHeight="1">
      <c r="A8675" s="24">
        <v>8533100000</v>
      </c>
      <c r="B8675" s="25"/>
      <c r="C8675" s="26"/>
      <c r="D8675" s="27"/>
      <c r="E8675" s="27" t="s">
        <v>14649</v>
      </c>
      <c r="F8675" s="27" t="s">
        <v>14660</v>
      </c>
      <c r="G8675" s="28" t="s">
        <v>173</v>
      </c>
      <c r="H8675" s="27" t="s">
        <v>174</v>
      </c>
      <c r="I8675" s="118" t="s">
        <v>14661</v>
      </c>
      <c r="J8675" s="29">
        <v>0.2</v>
      </c>
      <c r="K8675" s="28" t="s">
        <v>162</v>
      </c>
      <c r="L8675" s="27" t="s">
        <v>272</v>
      </c>
      <c r="M8675" s="27" t="s">
        <v>164</v>
      </c>
      <c r="N8675" s="27" t="s">
        <v>18073</v>
      </c>
    </row>
    <row r="8676" spans="1:14" ht="16.5" customHeight="1">
      <c r="A8676" s="24">
        <v>8533100000</v>
      </c>
      <c r="B8676" s="25"/>
      <c r="C8676" s="26"/>
      <c r="D8676" s="27"/>
      <c r="E8676" s="27" t="s">
        <v>14649</v>
      </c>
      <c r="F8676" s="27" t="s">
        <v>14662</v>
      </c>
      <c r="G8676" s="28" t="s">
        <v>173</v>
      </c>
      <c r="H8676" s="27" t="s">
        <v>174</v>
      </c>
      <c r="I8676" s="118" t="s">
        <v>14663</v>
      </c>
      <c r="J8676" s="29">
        <v>0.38</v>
      </c>
      <c r="K8676" s="28" t="s">
        <v>162</v>
      </c>
      <c r="L8676" s="27" t="s">
        <v>272</v>
      </c>
      <c r="M8676" s="27" t="s">
        <v>164</v>
      </c>
      <c r="N8676" s="27" t="s">
        <v>18073</v>
      </c>
    </row>
    <row r="8677" spans="1:14" ht="16.5" customHeight="1">
      <c r="A8677" s="24">
        <v>8533100000</v>
      </c>
      <c r="B8677" s="25"/>
      <c r="C8677" s="26"/>
      <c r="D8677" s="27"/>
      <c r="E8677" s="27" t="s">
        <v>14649</v>
      </c>
      <c r="F8677" s="27" t="s">
        <v>6926</v>
      </c>
      <c r="G8677" s="28" t="s">
        <v>173</v>
      </c>
      <c r="H8677" s="27" t="s">
        <v>174</v>
      </c>
      <c r="I8677" s="118" t="s">
        <v>6927</v>
      </c>
      <c r="J8677" s="29">
        <v>0.38</v>
      </c>
      <c r="K8677" s="28" t="s">
        <v>162</v>
      </c>
      <c r="L8677" s="27" t="s">
        <v>272</v>
      </c>
      <c r="M8677" s="27" t="s">
        <v>164</v>
      </c>
      <c r="N8677" s="27" t="s">
        <v>18073</v>
      </c>
    </row>
    <row r="8678" spans="1:14" ht="16.5" customHeight="1">
      <c r="A8678" s="24">
        <v>8533100000</v>
      </c>
      <c r="B8678" s="25"/>
      <c r="C8678" s="26"/>
      <c r="D8678" s="27"/>
      <c r="E8678" s="27" t="s">
        <v>14649</v>
      </c>
      <c r="F8678" s="27" t="s">
        <v>14664</v>
      </c>
      <c r="G8678" s="28" t="s">
        <v>173</v>
      </c>
      <c r="H8678" s="27" t="s">
        <v>174</v>
      </c>
      <c r="I8678" s="118" t="s">
        <v>14665</v>
      </c>
      <c r="J8678" s="29">
        <v>0.36</v>
      </c>
      <c r="K8678" s="28" t="s">
        <v>162</v>
      </c>
      <c r="L8678" s="27" t="s">
        <v>272</v>
      </c>
      <c r="M8678" s="27" t="s">
        <v>164</v>
      </c>
      <c r="N8678" s="27" t="s">
        <v>18073</v>
      </c>
    </row>
    <row r="8679" spans="1:14" ht="16.5" customHeight="1">
      <c r="A8679" s="24">
        <v>8533100000</v>
      </c>
      <c r="B8679" s="25"/>
      <c r="C8679" s="26"/>
      <c r="D8679" s="27"/>
      <c r="E8679" s="27" t="s">
        <v>14649</v>
      </c>
      <c r="F8679" s="27" t="s">
        <v>14185</v>
      </c>
      <c r="G8679" s="28" t="s">
        <v>173</v>
      </c>
      <c r="H8679" s="27" t="s">
        <v>174</v>
      </c>
      <c r="I8679" s="118" t="s">
        <v>1657</v>
      </c>
      <c r="J8679" s="29">
        <v>2.4300000000000002</v>
      </c>
      <c r="K8679" s="28" t="s">
        <v>162</v>
      </c>
      <c r="L8679" s="27" t="s">
        <v>272</v>
      </c>
      <c r="M8679" s="27" t="s">
        <v>164</v>
      </c>
      <c r="N8679" s="27" t="s">
        <v>18073</v>
      </c>
    </row>
    <row r="8680" spans="1:14" ht="16.5" customHeight="1">
      <c r="A8680" s="24">
        <v>8533100000</v>
      </c>
      <c r="B8680" s="25"/>
      <c r="C8680" s="26"/>
      <c r="D8680" s="27"/>
      <c r="E8680" s="27" t="s">
        <v>14649</v>
      </c>
      <c r="F8680" s="27" t="s">
        <v>14666</v>
      </c>
      <c r="G8680" s="28" t="s">
        <v>173</v>
      </c>
      <c r="H8680" s="27" t="s">
        <v>174</v>
      </c>
      <c r="I8680" s="118" t="s">
        <v>14667</v>
      </c>
      <c r="J8680" s="29">
        <v>0.28000000000000003</v>
      </c>
      <c r="K8680" s="28" t="s">
        <v>162</v>
      </c>
      <c r="L8680" s="27" t="s">
        <v>272</v>
      </c>
      <c r="M8680" s="27" t="s">
        <v>164</v>
      </c>
      <c r="N8680" s="27" t="s">
        <v>18073</v>
      </c>
    </row>
    <row r="8681" spans="1:14" ht="16.5" customHeight="1">
      <c r="A8681" s="24">
        <v>8533100000</v>
      </c>
      <c r="B8681" s="25"/>
      <c r="C8681" s="26"/>
      <c r="D8681" s="27"/>
      <c r="E8681" s="27" t="s">
        <v>14649</v>
      </c>
      <c r="F8681" s="27" t="s">
        <v>14668</v>
      </c>
      <c r="G8681" s="28" t="s">
        <v>173</v>
      </c>
      <c r="H8681" s="27" t="s">
        <v>174</v>
      </c>
      <c r="I8681" s="118" t="s">
        <v>14669</v>
      </c>
      <c r="J8681" s="29">
        <v>0.57999999999999996</v>
      </c>
      <c r="K8681" s="28" t="s">
        <v>162</v>
      </c>
      <c r="L8681" s="27" t="s">
        <v>272</v>
      </c>
      <c r="M8681" s="27" t="s">
        <v>164</v>
      </c>
      <c r="N8681" s="27" t="s">
        <v>18073</v>
      </c>
    </row>
    <row r="8682" spans="1:14" ht="16.5" customHeight="1">
      <c r="A8682" s="24">
        <v>8533100000</v>
      </c>
      <c r="B8682" s="25"/>
      <c r="C8682" s="26"/>
      <c r="D8682" s="27"/>
      <c r="E8682" s="27" t="s">
        <v>14649</v>
      </c>
      <c r="F8682" s="27" t="s">
        <v>14668</v>
      </c>
      <c r="G8682" s="28" t="s">
        <v>173</v>
      </c>
      <c r="H8682" s="27" t="s">
        <v>174</v>
      </c>
      <c r="I8682" s="118" t="s">
        <v>1701</v>
      </c>
      <c r="J8682" s="29">
        <v>0.19</v>
      </c>
      <c r="K8682" s="28" t="s">
        <v>162</v>
      </c>
      <c r="L8682" s="27" t="s">
        <v>272</v>
      </c>
      <c r="M8682" s="27" t="s">
        <v>164</v>
      </c>
      <c r="N8682" s="27" t="s">
        <v>18073</v>
      </c>
    </row>
    <row r="8683" spans="1:14" ht="16.5" customHeight="1">
      <c r="A8683" s="24">
        <v>8533100000</v>
      </c>
      <c r="B8683" s="25"/>
      <c r="C8683" s="26"/>
      <c r="D8683" s="27"/>
      <c r="E8683" s="27" t="s">
        <v>14649</v>
      </c>
      <c r="F8683" s="27" t="s">
        <v>13481</v>
      </c>
      <c r="G8683" s="28" t="s">
        <v>173</v>
      </c>
      <c r="H8683" s="27" t="s">
        <v>174</v>
      </c>
      <c r="I8683" s="118" t="s">
        <v>1703</v>
      </c>
      <c r="J8683" s="29">
        <v>0.57999999999999996</v>
      </c>
      <c r="K8683" s="28" t="s">
        <v>162</v>
      </c>
      <c r="L8683" s="27" t="s">
        <v>272</v>
      </c>
      <c r="M8683" s="27" t="s">
        <v>164</v>
      </c>
      <c r="N8683" s="27" t="s">
        <v>18073</v>
      </c>
    </row>
    <row r="8684" spans="1:14" ht="16.5" customHeight="1">
      <c r="A8684" s="24">
        <v>8533100000</v>
      </c>
      <c r="B8684" s="25"/>
      <c r="C8684" s="26"/>
      <c r="D8684" s="27"/>
      <c r="E8684" s="27" t="s">
        <v>14649</v>
      </c>
      <c r="F8684" s="27" t="s">
        <v>13481</v>
      </c>
      <c r="G8684" s="28" t="s">
        <v>173</v>
      </c>
      <c r="H8684" s="27" t="s">
        <v>174</v>
      </c>
      <c r="I8684" s="118" t="s">
        <v>14670</v>
      </c>
      <c r="J8684" s="29">
        <v>0.34</v>
      </c>
      <c r="K8684" s="28" t="s">
        <v>162</v>
      </c>
      <c r="L8684" s="27" t="s">
        <v>272</v>
      </c>
      <c r="M8684" s="27" t="s">
        <v>164</v>
      </c>
      <c r="N8684" s="27" t="s">
        <v>18073</v>
      </c>
    </row>
    <row r="8685" spans="1:14" ht="16.5" customHeight="1">
      <c r="A8685" s="24">
        <v>8533100000</v>
      </c>
      <c r="B8685" s="25"/>
      <c r="C8685" s="26"/>
      <c r="D8685" s="27"/>
      <c r="E8685" s="27" t="s">
        <v>14649</v>
      </c>
      <c r="F8685" s="27" t="s">
        <v>13481</v>
      </c>
      <c r="G8685" s="28" t="s">
        <v>173</v>
      </c>
      <c r="H8685" s="27" t="s">
        <v>174</v>
      </c>
      <c r="I8685" s="118" t="s">
        <v>14671</v>
      </c>
      <c r="J8685" s="29">
        <v>0.6</v>
      </c>
      <c r="K8685" s="28" t="s">
        <v>162</v>
      </c>
      <c r="L8685" s="27" t="s">
        <v>272</v>
      </c>
      <c r="M8685" s="27" t="s">
        <v>164</v>
      </c>
      <c r="N8685" s="27" t="s">
        <v>18073</v>
      </c>
    </row>
    <row r="8686" spans="1:14" ht="16.5" customHeight="1">
      <c r="A8686" s="24">
        <v>8533100000</v>
      </c>
      <c r="B8686" s="25"/>
      <c r="C8686" s="26"/>
      <c r="D8686" s="27"/>
      <c r="E8686" s="27" t="s">
        <v>14649</v>
      </c>
      <c r="F8686" s="27" t="s">
        <v>14672</v>
      </c>
      <c r="G8686" s="28" t="s">
        <v>173</v>
      </c>
      <c r="H8686" s="27" t="s">
        <v>174</v>
      </c>
      <c r="I8686" s="118" t="s">
        <v>14673</v>
      </c>
      <c r="J8686" s="29">
        <v>0.88</v>
      </c>
      <c r="K8686" s="28" t="s">
        <v>162</v>
      </c>
      <c r="L8686" s="27" t="s">
        <v>272</v>
      </c>
      <c r="M8686" s="27" t="s">
        <v>164</v>
      </c>
      <c r="N8686" s="27" t="s">
        <v>18073</v>
      </c>
    </row>
    <row r="8687" spans="1:14" ht="16.5" customHeight="1">
      <c r="A8687" s="24">
        <v>8533100000</v>
      </c>
      <c r="B8687" s="25"/>
      <c r="C8687" s="26"/>
      <c r="D8687" s="27"/>
      <c r="E8687" s="27" t="s">
        <v>14649</v>
      </c>
      <c r="F8687" s="27" t="s">
        <v>14674</v>
      </c>
      <c r="G8687" s="28" t="s">
        <v>173</v>
      </c>
      <c r="H8687" s="27" t="s">
        <v>174</v>
      </c>
      <c r="I8687" s="118" t="s">
        <v>13009</v>
      </c>
      <c r="J8687" s="29">
        <v>0.28999999999999998</v>
      </c>
      <c r="K8687" s="28" t="s">
        <v>162</v>
      </c>
      <c r="L8687" s="27" t="s">
        <v>272</v>
      </c>
      <c r="M8687" s="27" t="s">
        <v>164</v>
      </c>
      <c r="N8687" s="27" t="s">
        <v>18073</v>
      </c>
    </row>
    <row r="8688" spans="1:14" ht="16.5" customHeight="1">
      <c r="A8688" s="24">
        <v>8533100000</v>
      </c>
      <c r="B8688" s="25"/>
      <c r="C8688" s="26"/>
      <c r="D8688" s="27"/>
      <c r="E8688" s="27" t="s">
        <v>14649</v>
      </c>
      <c r="F8688" s="27" t="s">
        <v>6934</v>
      </c>
      <c r="G8688" s="28" t="s">
        <v>173</v>
      </c>
      <c r="H8688" s="27" t="s">
        <v>174</v>
      </c>
      <c r="I8688" s="118" t="s">
        <v>14675</v>
      </c>
      <c r="J8688" s="29">
        <v>0.3</v>
      </c>
      <c r="K8688" s="28" t="s">
        <v>162</v>
      </c>
      <c r="L8688" s="27" t="s">
        <v>272</v>
      </c>
      <c r="M8688" s="27" t="s">
        <v>164</v>
      </c>
      <c r="N8688" s="27" t="s">
        <v>18073</v>
      </c>
    </row>
    <row r="8689" spans="1:14" ht="16.5" customHeight="1">
      <c r="A8689" s="24">
        <v>8533100000</v>
      </c>
      <c r="B8689" s="25"/>
      <c r="C8689" s="26"/>
      <c r="D8689" s="27"/>
      <c r="E8689" s="27" t="s">
        <v>14649</v>
      </c>
      <c r="F8689" s="27" t="s">
        <v>6934</v>
      </c>
      <c r="G8689" s="28" t="s">
        <v>173</v>
      </c>
      <c r="H8689" s="27" t="s">
        <v>174</v>
      </c>
      <c r="I8689" s="118" t="s">
        <v>14676</v>
      </c>
      <c r="J8689" s="29">
        <v>0.24</v>
      </c>
      <c r="K8689" s="28" t="s">
        <v>162</v>
      </c>
      <c r="L8689" s="27" t="s">
        <v>272</v>
      </c>
      <c r="M8689" s="27" t="s">
        <v>164</v>
      </c>
      <c r="N8689" s="27" t="s">
        <v>18073</v>
      </c>
    </row>
    <row r="8690" spans="1:14" ht="16.5" customHeight="1">
      <c r="A8690" s="24">
        <v>8533100000</v>
      </c>
      <c r="B8690" s="25"/>
      <c r="C8690" s="26"/>
      <c r="D8690" s="27"/>
      <c r="E8690" s="27" t="s">
        <v>14649</v>
      </c>
      <c r="F8690" s="27" t="s">
        <v>6934</v>
      </c>
      <c r="G8690" s="28" t="s">
        <v>173</v>
      </c>
      <c r="H8690" s="27" t="s">
        <v>174</v>
      </c>
      <c r="I8690" s="118" t="s">
        <v>14677</v>
      </c>
      <c r="J8690" s="29">
        <v>0.27</v>
      </c>
      <c r="K8690" s="28" t="s">
        <v>162</v>
      </c>
      <c r="L8690" s="27" t="s">
        <v>272</v>
      </c>
      <c r="M8690" s="27" t="s">
        <v>164</v>
      </c>
      <c r="N8690" s="27" t="s">
        <v>18073</v>
      </c>
    </row>
    <row r="8691" spans="1:14" ht="16.5" customHeight="1">
      <c r="A8691" s="24">
        <v>8533100000</v>
      </c>
      <c r="B8691" s="25"/>
      <c r="C8691" s="26"/>
      <c r="D8691" s="27"/>
      <c r="E8691" s="27" t="s">
        <v>14649</v>
      </c>
      <c r="F8691" s="27" t="s">
        <v>6934</v>
      </c>
      <c r="G8691" s="28" t="s">
        <v>173</v>
      </c>
      <c r="H8691" s="27" t="s">
        <v>174</v>
      </c>
      <c r="I8691" s="118" t="s">
        <v>14678</v>
      </c>
      <c r="J8691" s="29">
        <v>0.45</v>
      </c>
      <c r="K8691" s="28" t="s">
        <v>162</v>
      </c>
      <c r="L8691" s="27" t="s">
        <v>272</v>
      </c>
      <c r="M8691" s="27" t="s">
        <v>164</v>
      </c>
      <c r="N8691" s="27" t="s">
        <v>18073</v>
      </c>
    </row>
    <row r="8692" spans="1:14" ht="16.5" customHeight="1">
      <c r="A8692" s="24">
        <v>8533100000</v>
      </c>
      <c r="B8692" s="25"/>
      <c r="C8692" s="26"/>
      <c r="D8692" s="27"/>
      <c r="E8692" s="27" t="s">
        <v>14649</v>
      </c>
      <c r="F8692" s="27" t="s">
        <v>6934</v>
      </c>
      <c r="G8692" s="28" t="s">
        <v>173</v>
      </c>
      <c r="H8692" s="27" t="s">
        <v>174</v>
      </c>
      <c r="I8692" s="118" t="s">
        <v>10701</v>
      </c>
      <c r="J8692" s="29">
        <v>2.58</v>
      </c>
      <c r="K8692" s="28" t="s">
        <v>162</v>
      </c>
      <c r="L8692" s="27" t="s">
        <v>272</v>
      </c>
      <c r="M8692" s="27" t="s">
        <v>164</v>
      </c>
      <c r="N8692" s="27" t="s">
        <v>18073</v>
      </c>
    </row>
    <row r="8693" spans="1:14" ht="16.5" customHeight="1">
      <c r="A8693" s="24">
        <v>8533100000</v>
      </c>
      <c r="B8693" s="25"/>
      <c r="C8693" s="26"/>
      <c r="D8693" s="27"/>
      <c r="E8693" s="27" t="s">
        <v>14649</v>
      </c>
      <c r="F8693" s="27" t="s">
        <v>6934</v>
      </c>
      <c r="G8693" s="28" t="s">
        <v>173</v>
      </c>
      <c r="H8693" s="27" t="s">
        <v>174</v>
      </c>
      <c r="I8693" s="118" t="s">
        <v>10971</v>
      </c>
      <c r="J8693" s="29">
        <v>1.34</v>
      </c>
      <c r="K8693" s="28" t="s">
        <v>162</v>
      </c>
      <c r="L8693" s="27" t="s">
        <v>272</v>
      </c>
      <c r="M8693" s="27" t="s">
        <v>164</v>
      </c>
      <c r="N8693" s="27" t="s">
        <v>18073</v>
      </c>
    </row>
    <row r="8694" spans="1:14" ht="16.5" customHeight="1">
      <c r="A8694" s="24">
        <v>8533100000</v>
      </c>
      <c r="B8694" s="25"/>
      <c r="C8694" s="26"/>
      <c r="D8694" s="27"/>
      <c r="E8694" s="27" t="s">
        <v>14649</v>
      </c>
      <c r="F8694" s="27" t="s">
        <v>6934</v>
      </c>
      <c r="G8694" s="28" t="s">
        <v>173</v>
      </c>
      <c r="H8694" s="27" t="s">
        <v>174</v>
      </c>
      <c r="I8694" s="118" t="s">
        <v>14679</v>
      </c>
      <c r="J8694" s="29">
        <v>0.43</v>
      </c>
      <c r="K8694" s="28" t="s">
        <v>162</v>
      </c>
      <c r="L8694" s="27" t="s">
        <v>272</v>
      </c>
      <c r="M8694" s="27" t="s">
        <v>164</v>
      </c>
      <c r="N8694" s="27" t="s">
        <v>18073</v>
      </c>
    </row>
    <row r="8695" spans="1:14" ht="16.5" customHeight="1">
      <c r="A8695" s="24">
        <v>8533100000</v>
      </c>
      <c r="B8695" s="25"/>
      <c r="C8695" s="26"/>
      <c r="D8695" s="27"/>
      <c r="E8695" s="27" t="s">
        <v>14649</v>
      </c>
      <c r="F8695" s="27" t="s">
        <v>6934</v>
      </c>
      <c r="G8695" s="28" t="s">
        <v>173</v>
      </c>
      <c r="H8695" s="27" t="s">
        <v>174</v>
      </c>
      <c r="I8695" s="118" t="s">
        <v>14680</v>
      </c>
      <c r="J8695" s="29">
        <v>0.51</v>
      </c>
      <c r="K8695" s="28" t="s">
        <v>162</v>
      </c>
      <c r="L8695" s="27" t="s">
        <v>272</v>
      </c>
      <c r="M8695" s="27" t="s">
        <v>164</v>
      </c>
      <c r="N8695" s="27" t="s">
        <v>18073</v>
      </c>
    </row>
    <row r="8696" spans="1:14" ht="16.5" customHeight="1">
      <c r="A8696" s="24">
        <v>8533100000</v>
      </c>
      <c r="B8696" s="25"/>
      <c r="C8696" s="26"/>
      <c r="D8696" s="27"/>
      <c r="E8696" s="27" t="s">
        <v>14649</v>
      </c>
      <c r="F8696" s="27" t="s">
        <v>6934</v>
      </c>
      <c r="G8696" s="28" t="s">
        <v>173</v>
      </c>
      <c r="H8696" s="27" t="s">
        <v>174</v>
      </c>
      <c r="I8696" s="118" t="s">
        <v>14681</v>
      </c>
      <c r="J8696" s="29">
        <v>0.45</v>
      </c>
      <c r="K8696" s="28" t="s">
        <v>162</v>
      </c>
      <c r="L8696" s="27" t="s">
        <v>272</v>
      </c>
      <c r="M8696" s="27" t="s">
        <v>164</v>
      </c>
      <c r="N8696" s="27" t="s">
        <v>18073</v>
      </c>
    </row>
    <row r="8697" spans="1:14" ht="16.5" customHeight="1">
      <c r="A8697" s="24">
        <v>8533100000</v>
      </c>
      <c r="B8697" s="25"/>
      <c r="C8697" s="26"/>
      <c r="D8697" s="27"/>
      <c r="E8697" s="27" t="s">
        <v>14649</v>
      </c>
      <c r="F8697" s="27" t="s">
        <v>6934</v>
      </c>
      <c r="G8697" s="28" t="s">
        <v>173</v>
      </c>
      <c r="H8697" s="27" t="s">
        <v>174</v>
      </c>
      <c r="I8697" s="118" t="s">
        <v>14682</v>
      </c>
      <c r="J8697" s="29">
        <v>0.37</v>
      </c>
      <c r="K8697" s="28" t="s">
        <v>162</v>
      </c>
      <c r="L8697" s="27" t="s">
        <v>272</v>
      </c>
      <c r="M8697" s="27" t="s">
        <v>164</v>
      </c>
      <c r="N8697" s="27" t="s">
        <v>18073</v>
      </c>
    </row>
    <row r="8698" spans="1:14" ht="16.5" customHeight="1">
      <c r="A8698" s="24">
        <v>8533100000</v>
      </c>
      <c r="B8698" s="25"/>
      <c r="C8698" s="26"/>
      <c r="D8698" s="27"/>
      <c r="E8698" s="27" t="s">
        <v>14649</v>
      </c>
      <c r="F8698" s="27" t="s">
        <v>6934</v>
      </c>
      <c r="G8698" s="28" t="s">
        <v>173</v>
      </c>
      <c r="H8698" s="27" t="s">
        <v>174</v>
      </c>
      <c r="I8698" s="118" t="s">
        <v>6935</v>
      </c>
      <c r="J8698" s="29">
        <v>4.08</v>
      </c>
      <c r="K8698" s="28" t="s">
        <v>162</v>
      </c>
      <c r="L8698" s="27" t="s">
        <v>272</v>
      </c>
      <c r="M8698" s="27" t="s">
        <v>164</v>
      </c>
      <c r="N8698" s="27" t="s">
        <v>18073</v>
      </c>
    </row>
    <row r="8699" spans="1:14" ht="16.5" customHeight="1">
      <c r="A8699" s="24">
        <v>8533100000</v>
      </c>
      <c r="B8699" s="25"/>
      <c r="C8699" s="26"/>
      <c r="D8699" s="27"/>
      <c r="E8699" s="27" t="s">
        <v>14649</v>
      </c>
      <c r="F8699" s="27" t="s">
        <v>6934</v>
      </c>
      <c r="G8699" s="28" t="s">
        <v>173</v>
      </c>
      <c r="H8699" s="27" t="s">
        <v>174</v>
      </c>
      <c r="I8699" s="118" t="s">
        <v>14683</v>
      </c>
      <c r="J8699" s="29">
        <v>0.64</v>
      </c>
      <c r="K8699" s="28" t="s">
        <v>162</v>
      </c>
      <c r="L8699" s="27" t="s">
        <v>272</v>
      </c>
      <c r="M8699" s="27" t="s">
        <v>164</v>
      </c>
      <c r="N8699" s="27" t="s">
        <v>18073</v>
      </c>
    </row>
    <row r="8700" spans="1:14" ht="16.5" customHeight="1">
      <c r="A8700" s="24">
        <v>8533100000</v>
      </c>
      <c r="B8700" s="25"/>
      <c r="C8700" s="26"/>
      <c r="D8700" s="27"/>
      <c r="E8700" s="27" t="s">
        <v>14649</v>
      </c>
      <c r="F8700" s="27" t="s">
        <v>6934</v>
      </c>
      <c r="G8700" s="28" t="s">
        <v>173</v>
      </c>
      <c r="H8700" s="27" t="s">
        <v>174</v>
      </c>
      <c r="I8700" s="118" t="s">
        <v>14684</v>
      </c>
      <c r="J8700" s="29">
        <v>0.78</v>
      </c>
      <c r="K8700" s="28" t="s">
        <v>162</v>
      </c>
      <c r="L8700" s="27" t="s">
        <v>272</v>
      </c>
      <c r="M8700" s="27" t="s">
        <v>164</v>
      </c>
      <c r="N8700" s="27" t="s">
        <v>18073</v>
      </c>
    </row>
    <row r="8701" spans="1:14" ht="16.5" customHeight="1">
      <c r="A8701" s="24">
        <v>8533100000</v>
      </c>
      <c r="B8701" s="25"/>
      <c r="C8701" s="26"/>
      <c r="D8701" s="27"/>
      <c r="E8701" s="27" t="s">
        <v>14649</v>
      </c>
      <c r="F8701" s="27" t="s">
        <v>6934</v>
      </c>
      <c r="G8701" s="28" t="s">
        <v>173</v>
      </c>
      <c r="H8701" s="27" t="s">
        <v>174</v>
      </c>
      <c r="I8701" s="118" t="s">
        <v>14685</v>
      </c>
      <c r="J8701" s="29">
        <v>2.64</v>
      </c>
      <c r="K8701" s="28" t="s">
        <v>162</v>
      </c>
      <c r="L8701" s="27" t="s">
        <v>272</v>
      </c>
      <c r="M8701" s="27" t="s">
        <v>164</v>
      </c>
      <c r="N8701" s="27" t="s">
        <v>18073</v>
      </c>
    </row>
    <row r="8702" spans="1:14" ht="16.5" customHeight="1">
      <c r="A8702" s="24">
        <v>8533100000</v>
      </c>
      <c r="B8702" s="25"/>
      <c r="C8702" s="26"/>
      <c r="D8702" s="27"/>
      <c r="E8702" s="27" t="s">
        <v>14649</v>
      </c>
      <c r="F8702" s="27" t="s">
        <v>6934</v>
      </c>
      <c r="G8702" s="28" t="s">
        <v>173</v>
      </c>
      <c r="H8702" s="27" t="s">
        <v>174</v>
      </c>
      <c r="I8702" s="118" t="s">
        <v>14686</v>
      </c>
      <c r="J8702" s="29">
        <v>2.59</v>
      </c>
      <c r="K8702" s="28" t="s">
        <v>162</v>
      </c>
      <c r="L8702" s="27" t="s">
        <v>272</v>
      </c>
      <c r="M8702" s="27" t="s">
        <v>164</v>
      </c>
      <c r="N8702" s="27" t="s">
        <v>18073</v>
      </c>
    </row>
    <row r="8703" spans="1:14" ht="16.5" customHeight="1">
      <c r="A8703" s="24">
        <v>8533100000</v>
      </c>
      <c r="B8703" s="25"/>
      <c r="C8703" s="26"/>
      <c r="D8703" s="27"/>
      <c r="E8703" s="27" t="s">
        <v>14649</v>
      </c>
      <c r="F8703" s="27" t="s">
        <v>6934</v>
      </c>
      <c r="G8703" s="28" t="s">
        <v>173</v>
      </c>
      <c r="H8703" s="27" t="s">
        <v>174</v>
      </c>
      <c r="I8703" s="118" t="s">
        <v>14687</v>
      </c>
      <c r="J8703" s="29">
        <v>0.52</v>
      </c>
      <c r="K8703" s="28" t="s">
        <v>162</v>
      </c>
      <c r="L8703" s="27" t="s">
        <v>272</v>
      </c>
      <c r="M8703" s="27" t="s">
        <v>164</v>
      </c>
      <c r="N8703" s="27" t="s">
        <v>18073</v>
      </c>
    </row>
    <row r="8704" spans="1:14" ht="16.5" customHeight="1">
      <c r="A8704" s="24">
        <v>8533100000</v>
      </c>
      <c r="B8704" s="25"/>
      <c r="C8704" s="26"/>
      <c r="D8704" s="27"/>
      <c r="E8704" s="27" t="s">
        <v>14649</v>
      </c>
      <c r="F8704" s="27" t="s">
        <v>6934</v>
      </c>
      <c r="G8704" s="28" t="s">
        <v>173</v>
      </c>
      <c r="H8704" s="27" t="s">
        <v>174</v>
      </c>
      <c r="I8704" s="118" t="s">
        <v>14193</v>
      </c>
      <c r="J8704" s="29">
        <v>1.1499999999999999</v>
      </c>
      <c r="K8704" s="28" t="s">
        <v>162</v>
      </c>
      <c r="L8704" s="27" t="s">
        <v>272</v>
      </c>
      <c r="M8704" s="27" t="s">
        <v>164</v>
      </c>
      <c r="N8704" s="27" t="s">
        <v>18073</v>
      </c>
    </row>
    <row r="8705" spans="1:14" ht="16.5" customHeight="1">
      <c r="A8705" s="24">
        <v>8533100000</v>
      </c>
      <c r="B8705" s="25"/>
      <c r="C8705" s="26"/>
      <c r="D8705" s="27"/>
      <c r="E8705" s="27" t="s">
        <v>14649</v>
      </c>
      <c r="F8705" s="27" t="s">
        <v>6934</v>
      </c>
      <c r="G8705" s="28" t="s">
        <v>173</v>
      </c>
      <c r="H8705" s="27" t="s">
        <v>174</v>
      </c>
      <c r="I8705" s="118" t="s">
        <v>14688</v>
      </c>
      <c r="J8705" s="29">
        <v>1.38</v>
      </c>
      <c r="K8705" s="28" t="s">
        <v>162</v>
      </c>
      <c r="L8705" s="27" t="s">
        <v>272</v>
      </c>
      <c r="M8705" s="27" t="s">
        <v>164</v>
      </c>
      <c r="N8705" s="27" t="s">
        <v>18073</v>
      </c>
    </row>
    <row r="8706" spans="1:14" ht="16.5" customHeight="1">
      <c r="A8706" s="24">
        <v>8533100000</v>
      </c>
      <c r="B8706" s="25"/>
      <c r="C8706" s="26"/>
      <c r="D8706" s="27"/>
      <c r="E8706" s="27" t="s">
        <v>14649</v>
      </c>
      <c r="F8706" s="27" t="s">
        <v>6934</v>
      </c>
      <c r="G8706" s="28" t="s">
        <v>173</v>
      </c>
      <c r="H8706" s="27" t="s">
        <v>174</v>
      </c>
      <c r="I8706" s="118" t="s">
        <v>10970</v>
      </c>
      <c r="J8706" s="29">
        <v>0.32</v>
      </c>
      <c r="K8706" s="28" t="s">
        <v>162</v>
      </c>
      <c r="L8706" s="27" t="s">
        <v>272</v>
      </c>
      <c r="M8706" s="27" t="s">
        <v>164</v>
      </c>
      <c r="N8706" s="27" t="s">
        <v>18073</v>
      </c>
    </row>
    <row r="8707" spans="1:14" ht="16.5" customHeight="1">
      <c r="A8707" s="24">
        <v>8533100000</v>
      </c>
      <c r="B8707" s="25"/>
      <c r="C8707" s="26"/>
      <c r="D8707" s="27"/>
      <c r="E8707" s="27" t="s">
        <v>14649</v>
      </c>
      <c r="F8707" s="27" t="s">
        <v>6934</v>
      </c>
      <c r="G8707" s="28" t="s">
        <v>173</v>
      </c>
      <c r="H8707" s="27" t="s">
        <v>174</v>
      </c>
      <c r="I8707" s="118" t="s">
        <v>14689</v>
      </c>
      <c r="J8707" s="29">
        <v>0.24</v>
      </c>
      <c r="K8707" s="28" t="s">
        <v>162</v>
      </c>
      <c r="L8707" s="27" t="s">
        <v>272</v>
      </c>
      <c r="M8707" s="27" t="s">
        <v>164</v>
      </c>
      <c r="N8707" s="27" t="s">
        <v>18073</v>
      </c>
    </row>
    <row r="8708" spans="1:14" ht="16.5" customHeight="1">
      <c r="A8708" s="24">
        <v>8533100000</v>
      </c>
      <c r="B8708" s="25"/>
      <c r="C8708" s="26"/>
      <c r="D8708" s="27"/>
      <c r="E8708" s="27" t="s">
        <v>14649</v>
      </c>
      <c r="F8708" s="27" t="s">
        <v>6934</v>
      </c>
      <c r="G8708" s="28" t="s">
        <v>173</v>
      </c>
      <c r="H8708" s="27" t="s">
        <v>174</v>
      </c>
      <c r="I8708" s="118" t="s">
        <v>1721</v>
      </c>
      <c r="J8708" s="29">
        <v>0.63</v>
      </c>
      <c r="K8708" s="28" t="s">
        <v>162</v>
      </c>
      <c r="L8708" s="27" t="s">
        <v>272</v>
      </c>
      <c r="M8708" s="27" t="s">
        <v>164</v>
      </c>
      <c r="N8708" s="27" t="s">
        <v>18073</v>
      </c>
    </row>
    <row r="8709" spans="1:14" ht="16.5" customHeight="1">
      <c r="A8709" s="24">
        <v>8533100000</v>
      </c>
      <c r="B8709" s="25"/>
      <c r="C8709" s="26"/>
      <c r="D8709" s="27"/>
      <c r="E8709" s="27" t="s">
        <v>14649</v>
      </c>
      <c r="F8709" s="27" t="s">
        <v>6934</v>
      </c>
      <c r="G8709" s="28" t="s">
        <v>173</v>
      </c>
      <c r="H8709" s="27" t="s">
        <v>174</v>
      </c>
      <c r="I8709" s="118" t="s">
        <v>14690</v>
      </c>
      <c r="J8709" s="29">
        <v>1.32</v>
      </c>
      <c r="K8709" s="28" t="s">
        <v>162</v>
      </c>
      <c r="L8709" s="27" t="s">
        <v>272</v>
      </c>
      <c r="M8709" s="27" t="s">
        <v>164</v>
      </c>
      <c r="N8709" s="27" t="s">
        <v>18073</v>
      </c>
    </row>
    <row r="8710" spans="1:14" ht="16.5" customHeight="1">
      <c r="A8710" s="24">
        <v>8533100000</v>
      </c>
      <c r="B8710" s="25"/>
      <c r="C8710" s="26"/>
      <c r="D8710" s="27"/>
      <c r="E8710" s="27" t="s">
        <v>14649</v>
      </c>
      <c r="F8710" s="27" t="s">
        <v>6934</v>
      </c>
      <c r="G8710" s="28" t="s">
        <v>173</v>
      </c>
      <c r="H8710" s="27" t="s">
        <v>174</v>
      </c>
      <c r="I8710" s="118" t="s">
        <v>14691</v>
      </c>
      <c r="J8710" s="29">
        <v>1.06</v>
      </c>
      <c r="K8710" s="28" t="s">
        <v>162</v>
      </c>
      <c r="L8710" s="27" t="s">
        <v>272</v>
      </c>
      <c r="M8710" s="27" t="s">
        <v>164</v>
      </c>
      <c r="N8710" s="27" t="s">
        <v>18073</v>
      </c>
    </row>
    <row r="8711" spans="1:14" ht="16.5" customHeight="1">
      <c r="A8711" s="24">
        <v>8533100000</v>
      </c>
      <c r="B8711" s="25"/>
      <c r="C8711" s="26"/>
      <c r="D8711" s="27"/>
      <c r="E8711" s="27" t="s">
        <v>14649</v>
      </c>
      <c r="F8711" s="27" t="s">
        <v>6934</v>
      </c>
      <c r="G8711" s="28" t="s">
        <v>173</v>
      </c>
      <c r="H8711" s="27" t="s">
        <v>174</v>
      </c>
      <c r="I8711" s="118" t="s">
        <v>14692</v>
      </c>
      <c r="J8711" s="29">
        <v>1.43</v>
      </c>
      <c r="K8711" s="28" t="s">
        <v>162</v>
      </c>
      <c r="L8711" s="27" t="s">
        <v>272</v>
      </c>
      <c r="M8711" s="27" t="s">
        <v>164</v>
      </c>
      <c r="N8711" s="27" t="s">
        <v>18073</v>
      </c>
    </row>
    <row r="8712" spans="1:14" ht="16.5" customHeight="1">
      <c r="A8712" s="24">
        <v>8533100000</v>
      </c>
      <c r="B8712" s="25"/>
      <c r="C8712" s="26"/>
      <c r="D8712" s="27"/>
      <c r="E8712" s="27" t="s">
        <v>14649</v>
      </c>
      <c r="F8712" s="27" t="s">
        <v>6934</v>
      </c>
      <c r="G8712" s="28" t="s">
        <v>173</v>
      </c>
      <c r="H8712" s="27" t="s">
        <v>174</v>
      </c>
      <c r="I8712" s="118" t="s">
        <v>10969</v>
      </c>
      <c r="J8712" s="29">
        <v>2.89</v>
      </c>
      <c r="K8712" s="28" t="s">
        <v>162</v>
      </c>
      <c r="L8712" s="27" t="s">
        <v>272</v>
      </c>
      <c r="M8712" s="27" t="s">
        <v>164</v>
      </c>
      <c r="N8712" s="27" t="s">
        <v>18073</v>
      </c>
    </row>
    <row r="8713" spans="1:14" ht="16.5" customHeight="1">
      <c r="A8713" s="24">
        <v>8533100000</v>
      </c>
      <c r="B8713" s="25"/>
      <c r="C8713" s="26"/>
      <c r="D8713" s="27"/>
      <c r="E8713" s="27" t="s">
        <v>14649</v>
      </c>
      <c r="F8713" s="27" t="s">
        <v>6934</v>
      </c>
      <c r="G8713" s="28" t="s">
        <v>173</v>
      </c>
      <c r="H8713" s="27" t="s">
        <v>174</v>
      </c>
      <c r="I8713" s="118" t="s">
        <v>14693</v>
      </c>
      <c r="J8713" s="29">
        <v>0.64</v>
      </c>
      <c r="K8713" s="28" t="s">
        <v>162</v>
      </c>
      <c r="L8713" s="27" t="s">
        <v>272</v>
      </c>
      <c r="M8713" s="27" t="s">
        <v>164</v>
      </c>
      <c r="N8713" s="27" t="s">
        <v>18073</v>
      </c>
    </row>
    <row r="8714" spans="1:14" ht="16.5" customHeight="1">
      <c r="A8714" s="24">
        <v>8533100000</v>
      </c>
      <c r="B8714" s="25"/>
      <c r="C8714" s="26"/>
      <c r="D8714" s="27"/>
      <c r="E8714" s="27" t="s">
        <v>14649</v>
      </c>
      <c r="F8714" s="27" t="s">
        <v>6934</v>
      </c>
      <c r="G8714" s="28" t="s">
        <v>173</v>
      </c>
      <c r="H8714" s="27" t="s">
        <v>174</v>
      </c>
      <c r="I8714" s="118" t="s">
        <v>14694</v>
      </c>
      <c r="J8714" s="29">
        <v>1.52</v>
      </c>
      <c r="K8714" s="28" t="s">
        <v>162</v>
      </c>
      <c r="L8714" s="27" t="s">
        <v>272</v>
      </c>
      <c r="M8714" s="27" t="s">
        <v>164</v>
      </c>
      <c r="N8714" s="27" t="s">
        <v>18073</v>
      </c>
    </row>
    <row r="8715" spans="1:14" ht="16.5" customHeight="1">
      <c r="A8715" s="24">
        <v>8533100000</v>
      </c>
      <c r="B8715" s="25"/>
      <c r="C8715" s="26"/>
      <c r="D8715" s="27"/>
      <c r="E8715" s="27" t="s">
        <v>14649</v>
      </c>
      <c r="F8715" s="27" t="s">
        <v>6934</v>
      </c>
      <c r="G8715" s="28" t="s">
        <v>173</v>
      </c>
      <c r="H8715" s="27" t="s">
        <v>174</v>
      </c>
      <c r="I8715" s="118" t="s">
        <v>14695</v>
      </c>
      <c r="J8715" s="29">
        <v>1.7</v>
      </c>
      <c r="K8715" s="28" t="s">
        <v>162</v>
      </c>
      <c r="L8715" s="27" t="s">
        <v>272</v>
      </c>
      <c r="M8715" s="27" t="s">
        <v>164</v>
      </c>
      <c r="N8715" s="27" t="s">
        <v>18073</v>
      </c>
    </row>
    <row r="8716" spans="1:14" ht="16.5" customHeight="1">
      <c r="A8716" s="24">
        <v>8533100000</v>
      </c>
      <c r="B8716" s="25"/>
      <c r="C8716" s="26"/>
      <c r="D8716" s="27"/>
      <c r="E8716" s="27" t="s">
        <v>14649</v>
      </c>
      <c r="F8716" s="27" t="s">
        <v>6934</v>
      </c>
      <c r="G8716" s="28" t="s">
        <v>173</v>
      </c>
      <c r="H8716" s="27" t="s">
        <v>174</v>
      </c>
      <c r="I8716" s="118" t="s">
        <v>14696</v>
      </c>
      <c r="J8716" s="29">
        <v>1.78</v>
      </c>
      <c r="K8716" s="28" t="s">
        <v>162</v>
      </c>
      <c r="L8716" s="27" t="s">
        <v>272</v>
      </c>
      <c r="M8716" s="27" t="s">
        <v>164</v>
      </c>
      <c r="N8716" s="27" t="s">
        <v>18073</v>
      </c>
    </row>
    <row r="8717" spans="1:14" ht="16.5" customHeight="1">
      <c r="A8717" s="24">
        <v>8533100000</v>
      </c>
      <c r="B8717" s="25"/>
      <c r="C8717" s="26"/>
      <c r="D8717" s="27"/>
      <c r="E8717" s="27" t="s">
        <v>14649</v>
      </c>
      <c r="F8717" s="27" t="s">
        <v>6934</v>
      </c>
      <c r="G8717" s="28" t="s">
        <v>173</v>
      </c>
      <c r="H8717" s="27" t="s">
        <v>174</v>
      </c>
      <c r="I8717" s="118" t="s">
        <v>14697</v>
      </c>
      <c r="J8717" s="29">
        <v>0.65</v>
      </c>
      <c r="K8717" s="28" t="s">
        <v>162</v>
      </c>
      <c r="L8717" s="27" t="s">
        <v>272</v>
      </c>
      <c r="M8717" s="27" t="s">
        <v>164</v>
      </c>
      <c r="N8717" s="27" t="s">
        <v>18073</v>
      </c>
    </row>
    <row r="8718" spans="1:14" ht="16.5" customHeight="1">
      <c r="A8718" s="24">
        <v>8533100000</v>
      </c>
      <c r="B8718" s="25"/>
      <c r="C8718" s="26"/>
      <c r="D8718" s="27"/>
      <c r="E8718" s="27" t="s">
        <v>14649</v>
      </c>
      <c r="F8718" s="27" t="s">
        <v>6934</v>
      </c>
      <c r="G8718" s="28" t="s">
        <v>173</v>
      </c>
      <c r="H8718" s="27" t="s">
        <v>174</v>
      </c>
      <c r="I8718" s="118" t="s">
        <v>14698</v>
      </c>
      <c r="J8718" s="29">
        <v>1.94</v>
      </c>
      <c r="K8718" s="28" t="s">
        <v>162</v>
      </c>
      <c r="L8718" s="27" t="s">
        <v>272</v>
      </c>
      <c r="M8718" s="27" t="s">
        <v>164</v>
      </c>
      <c r="N8718" s="27" t="s">
        <v>18073</v>
      </c>
    </row>
    <row r="8719" spans="1:14" ht="16.5" customHeight="1">
      <c r="A8719" s="24">
        <v>8533100000</v>
      </c>
      <c r="B8719" s="25"/>
      <c r="C8719" s="26"/>
      <c r="D8719" s="27"/>
      <c r="E8719" s="27" t="s">
        <v>14649</v>
      </c>
      <c r="F8719" s="27" t="s">
        <v>6934</v>
      </c>
      <c r="G8719" s="28" t="s">
        <v>173</v>
      </c>
      <c r="H8719" s="27" t="s">
        <v>174</v>
      </c>
      <c r="I8719" s="118" t="s">
        <v>14699</v>
      </c>
      <c r="J8719" s="29">
        <v>0.75</v>
      </c>
      <c r="K8719" s="28" t="s">
        <v>162</v>
      </c>
      <c r="L8719" s="27" t="s">
        <v>272</v>
      </c>
      <c r="M8719" s="27" t="s">
        <v>164</v>
      </c>
      <c r="N8719" s="27" t="s">
        <v>18073</v>
      </c>
    </row>
    <row r="8720" spans="1:14" ht="16.5" customHeight="1">
      <c r="A8720" s="24">
        <v>8533100000</v>
      </c>
      <c r="B8720" s="25"/>
      <c r="C8720" s="26"/>
      <c r="D8720" s="27"/>
      <c r="E8720" s="27" t="s">
        <v>14649</v>
      </c>
      <c r="F8720" s="27" t="s">
        <v>6934</v>
      </c>
      <c r="G8720" s="28" t="s">
        <v>173</v>
      </c>
      <c r="H8720" s="27" t="s">
        <v>174</v>
      </c>
      <c r="I8720" s="118" t="s">
        <v>14700</v>
      </c>
      <c r="J8720" s="29">
        <v>0.76</v>
      </c>
      <c r="K8720" s="28" t="s">
        <v>162</v>
      </c>
      <c r="L8720" s="27" t="s">
        <v>272</v>
      </c>
      <c r="M8720" s="27" t="s">
        <v>164</v>
      </c>
      <c r="N8720" s="27" t="s">
        <v>18073</v>
      </c>
    </row>
    <row r="8721" spans="1:14" ht="16.5" customHeight="1">
      <c r="A8721" s="24">
        <v>8533100000</v>
      </c>
      <c r="B8721" s="25"/>
      <c r="C8721" s="26"/>
      <c r="D8721" s="27"/>
      <c r="E8721" s="27" t="s">
        <v>14649</v>
      </c>
      <c r="F8721" s="27" t="s">
        <v>6934</v>
      </c>
      <c r="G8721" s="28" t="s">
        <v>173</v>
      </c>
      <c r="H8721" s="27" t="s">
        <v>174</v>
      </c>
      <c r="I8721" s="118" t="s">
        <v>14701</v>
      </c>
      <c r="J8721" s="29">
        <v>0.72</v>
      </c>
      <c r="K8721" s="28" t="s">
        <v>162</v>
      </c>
      <c r="L8721" s="27" t="s">
        <v>272</v>
      </c>
      <c r="M8721" s="27" t="s">
        <v>164</v>
      </c>
      <c r="N8721" s="27" t="s">
        <v>18073</v>
      </c>
    </row>
    <row r="8722" spans="1:14" ht="16.5" customHeight="1">
      <c r="A8722" s="24">
        <v>8533100000</v>
      </c>
      <c r="B8722" s="25"/>
      <c r="C8722" s="26"/>
      <c r="D8722" s="27"/>
      <c r="E8722" s="27" t="s">
        <v>14649</v>
      </c>
      <c r="F8722" s="27" t="s">
        <v>6934</v>
      </c>
      <c r="G8722" s="28" t="s">
        <v>173</v>
      </c>
      <c r="H8722" s="27" t="s">
        <v>174</v>
      </c>
      <c r="I8722" s="118" t="s">
        <v>14702</v>
      </c>
      <c r="J8722" s="29">
        <v>0.79</v>
      </c>
      <c r="K8722" s="28" t="s">
        <v>162</v>
      </c>
      <c r="L8722" s="27" t="s">
        <v>272</v>
      </c>
      <c r="M8722" s="27" t="s">
        <v>164</v>
      </c>
      <c r="N8722" s="27" t="s">
        <v>18073</v>
      </c>
    </row>
    <row r="8723" spans="1:14" ht="16.5" customHeight="1">
      <c r="A8723" s="24">
        <v>8533100000</v>
      </c>
      <c r="B8723" s="25"/>
      <c r="C8723" s="26"/>
      <c r="D8723" s="27"/>
      <c r="E8723" s="27" t="s">
        <v>14649</v>
      </c>
      <c r="F8723" s="27" t="s">
        <v>6934</v>
      </c>
      <c r="G8723" s="28" t="s">
        <v>173</v>
      </c>
      <c r="H8723" s="27" t="s">
        <v>174</v>
      </c>
      <c r="I8723" s="118" t="s">
        <v>14703</v>
      </c>
      <c r="J8723" s="29">
        <v>1.88</v>
      </c>
      <c r="K8723" s="28" t="s">
        <v>162</v>
      </c>
      <c r="L8723" s="27" t="s">
        <v>272</v>
      </c>
      <c r="M8723" s="27" t="s">
        <v>164</v>
      </c>
      <c r="N8723" s="27" t="s">
        <v>18073</v>
      </c>
    </row>
    <row r="8724" spans="1:14" ht="16.5" customHeight="1">
      <c r="A8724" s="24">
        <v>8533100000</v>
      </c>
      <c r="B8724" s="25"/>
      <c r="C8724" s="26"/>
      <c r="D8724" s="27"/>
      <c r="E8724" s="27" t="s">
        <v>14649</v>
      </c>
      <c r="F8724" s="27" t="s">
        <v>6934</v>
      </c>
      <c r="G8724" s="28" t="s">
        <v>173</v>
      </c>
      <c r="H8724" s="27" t="s">
        <v>174</v>
      </c>
      <c r="I8724" s="118" t="s">
        <v>14704</v>
      </c>
      <c r="J8724" s="29">
        <v>1.27</v>
      </c>
      <c r="K8724" s="28" t="s">
        <v>162</v>
      </c>
      <c r="L8724" s="27" t="s">
        <v>272</v>
      </c>
      <c r="M8724" s="27" t="s">
        <v>164</v>
      </c>
      <c r="N8724" s="27" t="s">
        <v>18073</v>
      </c>
    </row>
    <row r="8725" spans="1:14" ht="16.5" customHeight="1">
      <c r="A8725" s="24">
        <v>8533100000</v>
      </c>
      <c r="B8725" s="25"/>
      <c r="C8725" s="26"/>
      <c r="D8725" s="27"/>
      <c r="E8725" s="27" t="s">
        <v>14649</v>
      </c>
      <c r="F8725" s="27" t="s">
        <v>6934</v>
      </c>
      <c r="G8725" s="28" t="s">
        <v>173</v>
      </c>
      <c r="H8725" s="27" t="s">
        <v>174</v>
      </c>
      <c r="I8725" s="118" t="s">
        <v>14705</v>
      </c>
      <c r="J8725" s="29">
        <v>3.63</v>
      </c>
      <c r="K8725" s="28" t="s">
        <v>162</v>
      </c>
      <c r="L8725" s="27" t="s">
        <v>272</v>
      </c>
      <c r="M8725" s="27" t="s">
        <v>164</v>
      </c>
      <c r="N8725" s="27" t="s">
        <v>18073</v>
      </c>
    </row>
    <row r="8726" spans="1:14" ht="16.5" customHeight="1">
      <c r="A8726" s="24">
        <v>8533100000</v>
      </c>
      <c r="B8726" s="25"/>
      <c r="C8726" s="26"/>
      <c r="D8726" s="27"/>
      <c r="E8726" s="27" t="s">
        <v>14649</v>
      </c>
      <c r="F8726" s="27" t="s">
        <v>14706</v>
      </c>
      <c r="G8726" s="28" t="s">
        <v>173</v>
      </c>
      <c r="H8726" s="27" t="s">
        <v>174</v>
      </c>
      <c r="I8726" s="118" t="s">
        <v>14707</v>
      </c>
      <c r="J8726" s="29">
        <v>0.64</v>
      </c>
      <c r="K8726" s="28" t="s">
        <v>162</v>
      </c>
      <c r="L8726" s="27" t="s">
        <v>272</v>
      </c>
      <c r="M8726" s="27" t="s">
        <v>164</v>
      </c>
      <c r="N8726" s="27" t="s">
        <v>18073</v>
      </c>
    </row>
    <row r="8727" spans="1:14" ht="16.5" customHeight="1">
      <c r="A8727" s="24">
        <v>8533100000</v>
      </c>
      <c r="B8727" s="25"/>
      <c r="C8727" s="26"/>
      <c r="D8727" s="27"/>
      <c r="E8727" s="27" t="s">
        <v>14649</v>
      </c>
      <c r="F8727" s="27" t="s">
        <v>14708</v>
      </c>
      <c r="G8727" s="28" t="s">
        <v>173</v>
      </c>
      <c r="H8727" s="27" t="s">
        <v>174</v>
      </c>
      <c r="I8727" s="118" t="s">
        <v>14709</v>
      </c>
      <c r="J8727" s="29">
        <v>0.39</v>
      </c>
      <c r="K8727" s="28" t="s">
        <v>162</v>
      </c>
      <c r="L8727" s="27" t="s">
        <v>272</v>
      </c>
      <c r="M8727" s="27" t="s">
        <v>164</v>
      </c>
      <c r="N8727" s="27" t="s">
        <v>18073</v>
      </c>
    </row>
    <row r="8728" spans="1:14" ht="16.5" customHeight="1">
      <c r="A8728" s="24">
        <v>8533100000</v>
      </c>
      <c r="B8728" s="25"/>
      <c r="C8728" s="26"/>
      <c r="D8728" s="27"/>
      <c r="E8728" s="27" t="s">
        <v>14649</v>
      </c>
      <c r="F8728" s="27" t="s">
        <v>14710</v>
      </c>
      <c r="G8728" s="28" t="s">
        <v>173</v>
      </c>
      <c r="H8728" s="27" t="s">
        <v>174</v>
      </c>
      <c r="I8728" s="118" t="s">
        <v>14711</v>
      </c>
      <c r="J8728" s="29">
        <v>0.26</v>
      </c>
      <c r="K8728" s="28" t="s">
        <v>162</v>
      </c>
      <c r="L8728" s="27" t="s">
        <v>272</v>
      </c>
      <c r="M8728" s="27" t="s">
        <v>164</v>
      </c>
      <c r="N8728" s="27" t="s">
        <v>18073</v>
      </c>
    </row>
    <row r="8729" spans="1:14" ht="16.5" customHeight="1">
      <c r="A8729" s="24">
        <v>8533100000</v>
      </c>
      <c r="B8729" s="25"/>
      <c r="C8729" s="26"/>
      <c r="D8729" s="27"/>
      <c r="E8729" s="27" t="s">
        <v>14712</v>
      </c>
      <c r="F8729" s="27" t="s">
        <v>14713</v>
      </c>
      <c r="G8729" s="28" t="s">
        <v>292</v>
      </c>
      <c r="H8729" s="27" t="s">
        <v>293</v>
      </c>
      <c r="I8729" s="118" t="s">
        <v>14714</v>
      </c>
      <c r="J8729" s="29">
        <v>59.84</v>
      </c>
      <c r="K8729" s="28" t="s">
        <v>162</v>
      </c>
      <c r="L8729" s="27" t="s">
        <v>14715</v>
      </c>
      <c r="M8729" s="27" t="s">
        <v>164</v>
      </c>
      <c r="N8729" s="27" t="s">
        <v>18469</v>
      </c>
    </row>
    <row r="8730" spans="1:14" ht="16.5" customHeight="1">
      <c r="A8730" s="24">
        <v>8533210000</v>
      </c>
      <c r="B8730" s="25"/>
      <c r="C8730" s="26"/>
      <c r="D8730" s="27"/>
      <c r="E8730" s="27" t="s">
        <v>14716</v>
      </c>
      <c r="F8730" s="27" t="s">
        <v>9177</v>
      </c>
      <c r="G8730" s="28" t="s">
        <v>173</v>
      </c>
      <c r="H8730" s="27" t="s">
        <v>174</v>
      </c>
      <c r="I8730" s="118" t="s">
        <v>9178</v>
      </c>
      <c r="J8730" s="29">
        <v>18.059999999999999</v>
      </c>
      <c r="K8730" s="28" t="s">
        <v>162</v>
      </c>
      <c r="L8730" s="27" t="s">
        <v>272</v>
      </c>
      <c r="M8730" s="27" t="s">
        <v>164</v>
      </c>
      <c r="N8730" s="27" t="s">
        <v>18073</v>
      </c>
    </row>
    <row r="8731" spans="1:14" ht="16.5" customHeight="1">
      <c r="A8731" s="24">
        <v>8533290000</v>
      </c>
      <c r="B8731" s="25"/>
      <c r="C8731" s="26"/>
      <c r="D8731" s="27"/>
      <c r="E8731" s="27" t="s">
        <v>6938</v>
      </c>
      <c r="F8731" s="27" t="s">
        <v>14717</v>
      </c>
      <c r="G8731" s="28" t="s">
        <v>173</v>
      </c>
      <c r="H8731" s="27" t="s">
        <v>174</v>
      </c>
      <c r="I8731" s="118" t="s">
        <v>14718</v>
      </c>
      <c r="J8731" s="29">
        <v>11.5</v>
      </c>
      <c r="K8731" s="28" t="s">
        <v>162</v>
      </c>
      <c r="L8731" s="27" t="s">
        <v>250</v>
      </c>
      <c r="M8731" s="27" t="s">
        <v>164</v>
      </c>
      <c r="N8731" s="27" t="s">
        <v>18071</v>
      </c>
    </row>
    <row r="8732" spans="1:14" ht="16.5" customHeight="1">
      <c r="A8732" s="24">
        <v>8533290000</v>
      </c>
      <c r="B8732" s="25"/>
      <c r="C8732" s="26"/>
      <c r="D8732" s="27"/>
      <c r="E8732" s="27" t="s">
        <v>6938</v>
      </c>
      <c r="F8732" s="27" t="s">
        <v>6939</v>
      </c>
      <c r="G8732" s="28" t="s">
        <v>173</v>
      </c>
      <c r="H8732" s="27" t="s">
        <v>174</v>
      </c>
      <c r="I8732" s="118" t="s">
        <v>6940</v>
      </c>
      <c r="J8732" s="29">
        <v>1.69</v>
      </c>
      <c r="K8732" s="28" t="s">
        <v>162</v>
      </c>
      <c r="L8732" s="27" t="s">
        <v>372</v>
      </c>
      <c r="M8732" s="27" t="s">
        <v>164</v>
      </c>
      <c r="N8732" s="27" t="s">
        <v>1383</v>
      </c>
    </row>
    <row r="8733" spans="1:14" ht="16.5" customHeight="1">
      <c r="A8733" s="24">
        <v>8533401000</v>
      </c>
      <c r="B8733" s="25"/>
      <c r="C8733" s="26"/>
      <c r="D8733" s="27"/>
      <c r="E8733" s="27" t="s">
        <v>14719</v>
      </c>
      <c r="F8733" s="27" t="s">
        <v>14720</v>
      </c>
      <c r="G8733" s="28" t="s">
        <v>173</v>
      </c>
      <c r="H8733" s="27" t="s">
        <v>174</v>
      </c>
      <c r="I8733" s="118" t="s">
        <v>11980</v>
      </c>
      <c r="J8733" s="29">
        <v>169.18</v>
      </c>
      <c r="K8733" s="28" t="s">
        <v>162</v>
      </c>
      <c r="L8733" s="27" t="s">
        <v>42</v>
      </c>
      <c r="M8733" s="27" t="s">
        <v>164</v>
      </c>
      <c r="N8733" s="27" t="s">
        <v>18077</v>
      </c>
    </row>
    <row r="8734" spans="1:14" ht="16.5" customHeight="1">
      <c r="A8734" s="24">
        <v>8536490000</v>
      </c>
      <c r="B8734" s="25"/>
      <c r="C8734" s="26">
        <v>0.11</v>
      </c>
      <c r="D8734" s="27"/>
      <c r="E8734" s="27" t="s">
        <v>9009</v>
      </c>
      <c r="F8734" s="27" t="s">
        <v>14721</v>
      </c>
      <c r="G8734" s="28" t="s">
        <v>173</v>
      </c>
      <c r="H8734" s="27" t="s">
        <v>174</v>
      </c>
      <c r="I8734" s="118" t="s">
        <v>14722</v>
      </c>
      <c r="J8734" s="29">
        <v>30.4</v>
      </c>
      <c r="K8734" s="28" t="s">
        <v>162</v>
      </c>
      <c r="L8734" s="27" t="s">
        <v>419</v>
      </c>
      <c r="M8734" s="27" t="s">
        <v>164</v>
      </c>
      <c r="N8734" s="27" t="s">
        <v>18082</v>
      </c>
    </row>
    <row r="8735" spans="1:14" ht="16.5" customHeight="1">
      <c r="A8735" s="24">
        <v>8536693000</v>
      </c>
      <c r="B8735" s="25"/>
      <c r="C8735" s="26"/>
      <c r="D8735" s="27"/>
      <c r="E8735" s="27" t="s">
        <v>14235</v>
      </c>
      <c r="F8735" s="27" t="s">
        <v>14723</v>
      </c>
      <c r="G8735" s="28" t="s">
        <v>173</v>
      </c>
      <c r="H8735" s="27" t="s">
        <v>174</v>
      </c>
      <c r="I8735" s="118" t="s">
        <v>11325</v>
      </c>
      <c r="J8735" s="29">
        <v>6.49</v>
      </c>
      <c r="K8735" s="28" t="s">
        <v>162</v>
      </c>
      <c r="L8735" s="27" t="s">
        <v>3413</v>
      </c>
      <c r="M8735" s="27" t="s">
        <v>164</v>
      </c>
      <c r="N8735" s="27" t="s">
        <v>3413</v>
      </c>
    </row>
    <row r="8736" spans="1:14" ht="16.5" customHeight="1">
      <c r="A8736" s="24">
        <v>8536693000</v>
      </c>
      <c r="B8736" s="25"/>
      <c r="C8736" s="26"/>
      <c r="D8736" s="27"/>
      <c r="E8736" s="27" t="s">
        <v>14235</v>
      </c>
      <c r="F8736" s="27" t="s">
        <v>14724</v>
      </c>
      <c r="G8736" s="28" t="s">
        <v>173</v>
      </c>
      <c r="H8736" s="27" t="s">
        <v>174</v>
      </c>
      <c r="I8736" s="118" t="s">
        <v>14725</v>
      </c>
      <c r="J8736" s="29">
        <v>1383.84</v>
      </c>
      <c r="K8736" s="28" t="s">
        <v>162</v>
      </c>
      <c r="L8736" s="27" t="s">
        <v>1152</v>
      </c>
      <c r="M8736" s="27" t="s">
        <v>164</v>
      </c>
      <c r="N8736" s="27" t="s">
        <v>3701</v>
      </c>
    </row>
    <row r="8737" spans="1:14" ht="16.5" customHeight="1">
      <c r="A8737" s="24">
        <v>8536693000</v>
      </c>
      <c r="B8737" s="25"/>
      <c r="C8737" s="26"/>
      <c r="D8737" s="27"/>
      <c r="E8737" s="27" t="s">
        <v>14235</v>
      </c>
      <c r="F8737" s="27" t="s">
        <v>14724</v>
      </c>
      <c r="G8737" s="28" t="s">
        <v>173</v>
      </c>
      <c r="H8737" s="27" t="s">
        <v>174</v>
      </c>
      <c r="I8737" s="118" t="s">
        <v>14726</v>
      </c>
      <c r="J8737" s="29">
        <v>37049.760000000002</v>
      </c>
      <c r="K8737" s="28" t="s">
        <v>162</v>
      </c>
      <c r="L8737" s="27" t="s">
        <v>1152</v>
      </c>
      <c r="M8737" s="27" t="s">
        <v>164</v>
      </c>
      <c r="N8737" s="27" t="s">
        <v>3701</v>
      </c>
    </row>
    <row r="8738" spans="1:14" ht="16.5" customHeight="1">
      <c r="A8738" s="24">
        <v>8536693000</v>
      </c>
      <c r="B8738" s="25"/>
      <c r="C8738" s="26"/>
      <c r="D8738" s="27"/>
      <c r="E8738" s="27" t="s">
        <v>14235</v>
      </c>
      <c r="F8738" s="27" t="s">
        <v>14727</v>
      </c>
      <c r="G8738" s="28" t="s">
        <v>173</v>
      </c>
      <c r="H8738" s="27" t="s">
        <v>174</v>
      </c>
      <c r="I8738" s="118" t="s">
        <v>14728</v>
      </c>
      <c r="J8738" s="29">
        <v>4401.66</v>
      </c>
      <c r="K8738" s="28" t="s">
        <v>162</v>
      </c>
      <c r="L8738" s="27" t="s">
        <v>1152</v>
      </c>
      <c r="M8738" s="27" t="s">
        <v>164</v>
      </c>
      <c r="N8738" s="27" t="s">
        <v>3701</v>
      </c>
    </row>
    <row r="8739" spans="1:14" ht="16.5" customHeight="1">
      <c r="A8739" s="24">
        <v>8536693000</v>
      </c>
      <c r="B8739" s="25"/>
      <c r="C8739" s="26"/>
      <c r="D8739" s="27"/>
      <c r="E8739" s="27" t="s">
        <v>14235</v>
      </c>
      <c r="F8739" s="27" t="s">
        <v>14729</v>
      </c>
      <c r="G8739" s="28" t="s">
        <v>173</v>
      </c>
      <c r="H8739" s="27" t="s">
        <v>174</v>
      </c>
      <c r="I8739" s="118" t="s">
        <v>14730</v>
      </c>
      <c r="J8739" s="29">
        <v>3973</v>
      </c>
      <c r="K8739" s="28" t="s">
        <v>162</v>
      </c>
      <c r="L8739" s="27" t="s">
        <v>1152</v>
      </c>
      <c r="M8739" s="27" t="s">
        <v>164</v>
      </c>
      <c r="N8739" s="27" t="s">
        <v>3701</v>
      </c>
    </row>
    <row r="8740" spans="1:14" ht="16.5" customHeight="1">
      <c r="A8740" s="24">
        <v>8536693000</v>
      </c>
      <c r="B8740" s="25"/>
      <c r="C8740" s="26"/>
      <c r="D8740" s="27"/>
      <c r="E8740" s="27" t="s">
        <v>14235</v>
      </c>
      <c r="F8740" s="27" t="s">
        <v>14731</v>
      </c>
      <c r="G8740" s="28" t="s">
        <v>173</v>
      </c>
      <c r="H8740" s="27" t="s">
        <v>174</v>
      </c>
      <c r="I8740" s="118" t="s">
        <v>14732</v>
      </c>
      <c r="J8740" s="29">
        <v>136.25</v>
      </c>
      <c r="K8740" s="28" t="s">
        <v>162</v>
      </c>
      <c r="L8740" s="27" t="s">
        <v>14733</v>
      </c>
      <c r="M8740" s="27" t="s">
        <v>164</v>
      </c>
      <c r="N8740" s="27" t="s">
        <v>18470</v>
      </c>
    </row>
    <row r="8741" spans="1:14" ht="16.5" customHeight="1">
      <c r="A8741" s="24">
        <v>8536693000</v>
      </c>
      <c r="B8741" s="25"/>
      <c r="C8741" s="26"/>
      <c r="D8741" s="27"/>
      <c r="E8741" s="27" t="s">
        <v>14235</v>
      </c>
      <c r="F8741" s="27" t="s">
        <v>14734</v>
      </c>
      <c r="G8741" s="28" t="s">
        <v>173</v>
      </c>
      <c r="H8741" s="27" t="s">
        <v>174</v>
      </c>
      <c r="I8741" s="118" t="s">
        <v>14735</v>
      </c>
      <c r="J8741" s="29">
        <v>14.17</v>
      </c>
      <c r="K8741" s="28" t="s">
        <v>162</v>
      </c>
      <c r="L8741" s="27" t="s">
        <v>5138</v>
      </c>
      <c r="M8741" s="27" t="s">
        <v>164</v>
      </c>
      <c r="N8741" s="27" t="s">
        <v>15585</v>
      </c>
    </row>
    <row r="8742" spans="1:14" ht="16.5" customHeight="1">
      <c r="A8742" s="24">
        <v>8536693000</v>
      </c>
      <c r="B8742" s="25"/>
      <c r="C8742" s="26"/>
      <c r="D8742" s="27"/>
      <c r="E8742" s="27" t="s">
        <v>14235</v>
      </c>
      <c r="F8742" s="27" t="s">
        <v>14736</v>
      </c>
      <c r="G8742" s="28" t="s">
        <v>173</v>
      </c>
      <c r="H8742" s="27" t="s">
        <v>174</v>
      </c>
      <c r="I8742" s="118" t="s">
        <v>14737</v>
      </c>
      <c r="J8742" s="29">
        <v>8.84</v>
      </c>
      <c r="K8742" s="28" t="s">
        <v>162</v>
      </c>
      <c r="L8742" s="27" t="s">
        <v>2746</v>
      </c>
      <c r="M8742" s="27" t="s">
        <v>164</v>
      </c>
      <c r="N8742" s="27" t="s">
        <v>18174</v>
      </c>
    </row>
    <row r="8743" spans="1:14" ht="16.5" customHeight="1">
      <c r="A8743" s="24">
        <v>8536693000</v>
      </c>
      <c r="B8743" s="25"/>
      <c r="C8743" s="26"/>
      <c r="D8743" s="27"/>
      <c r="E8743" s="27" t="s">
        <v>14235</v>
      </c>
      <c r="F8743" s="27" t="s">
        <v>14738</v>
      </c>
      <c r="G8743" s="28" t="s">
        <v>173</v>
      </c>
      <c r="H8743" s="27" t="s">
        <v>174</v>
      </c>
      <c r="I8743" s="118" t="s">
        <v>14739</v>
      </c>
      <c r="J8743" s="29">
        <v>3.56</v>
      </c>
      <c r="K8743" s="28" t="s">
        <v>162</v>
      </c>
      <c r="L8743" s="27" t="s">
        <v>14740</v>
      </c>
      <c r="M8743" s="27" t="s">
        <v>164</v>
      </c>
      <c r="N8743" s="27" t="s">
        <v>18471</v>
      </c>
    </row>
    <row r="8744" spans="1:14" ht="16.5" customHeight="1">
      <c r="A8744" s="24">
        <v>8536693000</v>
      </c>
      <c r="B8744" s="25"/>
      <c r="C8744" s="26"/>
      <c r="D8744" s="27"/>
      <c r="E8744" s="27" t="s">
        <v>14235</v>
      </c>
      <c r="F8744" s="27" t="s">
        <v>6757</v>
      </c>
      <c r="G8744" s="28" t="s">
        <v>173</v>
      </c>
      <c r="H8744" s="27" t="s">
        <v>174</v>
      </c>
      <c r="I8744" s="118" t="s">
        <v>14741</v>
      </c>
      <c r="J8744" s="29">
        <v>1.0900000000000001</v>
      </c>
      <c r="K8744" s="28" t="s">
        <v>162</v>
      </c>
      <c r="L8744" s="27" t="s">
        <v>14740</v>
      </c>
      <c r="M8744" s="27" t="s">
        <v>164</v>
      </c>
      <c r="N8744" s="27" t="s">
        <v>18471</v>
      </c>
    </row>
    <row r="8745" spans="1:14" ht="16.5" customHeight="1">
      <c r="A8745" s="24">
        <v>8536693000</v>
      </c>
      <c r="B8745" s="25"/>
      <c r="C8745" s="26"/>
      <c r="D8745" s="27"/>
      <c r="E8745" s="27" t="s">
        <v>14235</v>
      </c>
      <c r="F8745" s="27" t="s">
        <v>14742</v>
      </c>
      <c r="G8745" s="28" t="s">
        <v>173</v>
      </c>
      <c r="H8745" s="27" t="s">
        <v>174</v>
      </c>
      <c r="I8745" s="118" t="s">
        <v>14743</v>
      </c>
      <c r="J8745" s="29">
        <v>2.34</v>
      </c>
      <c r="K8745" s="28" t="s">
        <v>162</v>
      </c>
      <c r="L8745" s="27" t="s">
        <v>14740</v>
      </c>
      <c r="M8745" s="27" t="s">
        <v>164</v>
      </c>
      <c r="N8745" s="27" t="s">
        <v>18471</v>
      </c>
    </row>
    <row r="8746" spans="1:14" ht="16.5" customHeight="1">
      <c r="A8746" s="24">
        <v>8536693000</v>
      </c>
      <c r="B8746" s="25"/>
      <c r="C8746" s="26"/>
      <c r="D8746" s="27"/>
      <c r="E8746" s="27" t="s">
        <v>14235</v>
      </c>
      <c r="F8746" s="27" t="s">
        <v>14382</v>
      </c>
      <c r="G8746" s="28" t="s">
        <v>173</v>
      </c>
      <c r="H8746" s="27" t="s">
        <v>174</v>
      </c>
      <c r="I8746" s="118" t="s">
        <v>14744</v>
      </c>
      <c r="J8746" s="29">
        <v>5.85</v>
      </c>
      <c r="K8746" s="28" t="s">
        <v>162</v>
      </c>
      <c r="L8746" s="27" t="s">
        <v>4960</v>
      </c>
      <c r="M8746" s="27" t="s">
        <v>164</v>
      </c>
      <c r="N8746" s="27" t="s">
        <v>18279</v>
      </c>
    </row>
    <row r="8747" spans="1:14" ht="16.5" customHeight="1">
      <c r="A8747" s="24">
        <v>8536699008</v>
      </c>
      <c r="B8747" s="25"/>
      <c r="C8747" s="26">
        <v>0.08</v>
      </c>
      <c r="D8747" s="27"/>
      <c r="E8747" s="27" t="s">
        <v>14745</v>
      </c>
      <c r="F8747" s="27" t="s">
        <v>8059</v>
      </c>
      <c r="G8747" s="28" t="s">
        <v>173</v>
      </c>
      <c r="H8747" s="27" t="s">
        <v>174</v>
      </c>
      <c r="I8747" s="118" t="s">
        <v>8060</v>
      </c>
      <c r="J8747" s="29">
        <v>88.31</v>
      </c>
      <c r="K8747" s="28" t="s">
        <v>162</v>
      </c>
      <c r="L8747" s="27" t="s">
        <v>8844</v>
      </c>
      <c r="M8747" s="27" t="s">
        <v>164</v>
      </c>
      <c r="N8747" s="27" t="s">
        <v>18352</v>
      </c>
    </row>
    <row r="8748" spans="1:14" ht="16.5" customHeight="1">
      <c r="A8748" s="24">
        <v>8536699008</v>
      </c>
      <c r="B8748" s="25"/>
      <c r="C8748" s="26"/>
      <c r="D8748" s="27"/>
      <c r="E8748" s="27" t="s">
        <v>14745</v>
      </c>
      <c r="F8748" s="27" t="s">
        <v>4753</v>
      </c>
      <c r="G8748" s="28" t="s">
        <v>173</v>
      </c>
      <c r="H8748" s="27" t="s">
        <v>174</v>
      </c>
      <c r="I8748" s="118" t="s">
        <v>4754</v>
      </c>
      <c r="J8748" s="29">
        <v>95.48</v>
      </c>
      <c r="K8748" s="28" t="s">
        <v>162</v>
      </c>
      <c r="L8748" s="27" t="s">
        <v>393</v>
      </c>
      <c r="M8748" s="27" t="s">
        <v>164</v>
      </c>
      <c r="N8748" s="27" t="s">
        <v>18272</v>
      </c>
    </row>
    <row r="8749" spans="1:14" ht="16.5" customHeight="1">
      <c r="A8749" s="24">
        <v>8541100009</v>
      </c>
      <c r="B8749" s="25"/>
      <c r="C8749" s="26"/>
      <c r="D8749" s="27"/>
      <c r="E8749" s="27" t="s">
        <v>14746</v>
      </c>
      <c r="F8749" s="27" t="s">
        <v>14747</v>
      </c>
      <c r="G8749" s="28" t="s">
        <v>173</v>
      </c>
      <c r="H8749" s="27" t="s">
        <v>174</v>
      </c>
      <c r="I8749" s="118" t="s">
        <v>14748</v>
      </c>
      <c r="J8749" s="29">
        <v>749</v>
      </c>
      <c r="K8749" s="28" t="s">
        <v>162</v>
      </c>
      <c r="L8749" s="27" t="s">
        <v>250</v>
      </c>
      <c r="M8749" s="27" t="s">
        <v>164</v>
      </c>
      <c r="N8749" s="27" t="s">
        <v>18071</v>
      </c>
    </row>
    <row r="8750" spans="1:14" ht="16.5" customHeight="1">
      <c r="A8750" s="24">
        <v>8541100009</v>
      </c>
      <c r="B8750" s="25"/>
      <c r="C8750" s="26"/>
      <c r="D8750" s="27"/>
      <c r="E8750" s="27" t="s">
        <v>14746</v>
      </c>
      <c r="F8750" s="27" t="s">
        <v>14749</v>
      </c>
      <c r="G8750" s="28" t="s">
        <v>173</v>
      </c>
      <c r="H8750" s="27" t="s">
        <v>174</v>
      </c>
      <c r="I8750" s="118" t="s">
        <v>14750</v>
      </c>
      <c r="J8750" s="29">
        <v>99.94</v>
      </c>
      <c r="K8750" s="28" t="s">
        <v>162</v>
      </c>
      <c r="L8750" s="27" t="s">
        <v>580</v>
      </c>
      <c r="M8750" s="27" t="s">
        <v>164</v>
      </c>
      <c r="N8750" s="27" t="s">
        <v>10753</v>
      </c>
    </row>
    <row r="8751" spans="1:14" ht="16.5" customHeight="1">
      <c r="A8751" s="24">
        <v>8541100009</v>
      </c>
      <c r="B8751" s="25"/>
      <c r="C8751" s="26"/>
      <c r="D8751" s="27"/>
      <c r="E8751" s="27" t="s">
        <v>14746</v>
      </c>
      <c r="F8751" s="27" t="s">
        <v>516</v>
      </c>
      <c r="G8751" s="28" t="s">
        <v>173</v>
      </c>
      <c r="H8751" s="27" t="s">
        <v>174</v>
      </c>
      <c r="I8751" s="118" t="s">
        <v>517</v>
      </c>
      <c r="J8751" s="29">
        <v>29.08</v>
      </c>
      <c r="K8751" s="28" t="s">
        <v>162</v>
      </c>
      <c r="L8751" s="27" t="s">
        <v>250</v>
      </c>
      <c r="M8751" s="27" t="s">
        <v>164</v>
      </c>
      <c r="N8751" s="27" t="s">
        <v>18071</v>
      </c>
    </row>
    <row r="8752" spans="1:14" ht="16.5" customHeight="1">
      <c r="A8752" s="24">
        <v>8541100009</v>
      </c>
      <c r="B8752" s="25"/>
      <c r="C8752" s="26"/>
      <c r="D8752" s="27"/>
      <c r="E8752" s="27" t="s">
        <v>14746</v>
      </c>
      <c r="F8752" s="27" t="s">
        <v>14751</v>
      </c>
      <c r="G8752" s="28" t="s">
        <v>173</v>
      </c>
      <c r="H8752" s="27" t="s">
        <v>174</v>
      </c>
      <c r="I8752" s="118" t="s">
        <v>14752</v>
      </c>
      <c r="J8752" s="29">
        <v>6.84</v>
      </c>
      <c r="K8752" s="28" t="s">
        <v>162</v>
      </c>
      <c r="L8752" s="27" t="s">
        <v>528</v>
      </c>
      <c r="M8752" s="27" t="s">
        <v>164</v>
      </c>
      <c r="N8752" s="27" t="s">
        <v>18090</v>
      </c>
    </row>
    <row r="8753" spans="1:14" ht="16.5" customHeight="1">
      <c r="A8753" s="24">
        <v>8541100009</v>
      </c>
      <c r="B8753" s="25"/>
      <c r="C8753" s="26"/>
      <c r="D8753" s="27"/>
      <c r="E8753" s="27" t="s">
        <v>14746</v>
      </c>
      <c r="F8753" s="27" t="s">
        <v>14751</v>
      </c>
      <c r="G8753" s="28" t="s">
        <v>173</v>
      </c>
      <c r="H8753" s="27" t="s">
        <v>174</v>
      </c>
      <c r="I8753" s="118" t="s">
        <v>14753</v>
      </c>
      <c r="J8753" s="29">
        <v>0.91</v>
      </c>
      <c r="K8753" s="28" t="s">
        <v>162</v>
      </c>
      <c r="L8753" s="27" t="s">
        <v>14754</v>
      </c>
      <c r="M8753" s="27" t="s">
        <v>164</v>
      </c>
      <c r="N8753" s="27" t="s">
        <v>14754</v>
      </c>
    </row>
    <row r="8754" spans="1:14" ht="16.5" customHeight="1">
      <c r="A8754" s="24">
        <v>8541100009</v>
      </c>
      <c r="B8754" s="25"/>
      <c r="C8754" s="26"/>
      <c r="D8754" s="27"/>
      <c r="E8754" s="27" t="s">
        <v>14746</v>
      </c>
      <c r="F8754" s="27" t="s">
        <v>14751</v>
      </c>
      <c r="G8754" s="28" t="s">
        <v>173</v>
      </c>
      <c r="H8754" s="27" t="s">
        <v>174</v>
      </c>
      <c r="I8754" s="118" t="s">
        <v>14755</v>
      </c>
      <c r="J8754" s="29">
        <v>75.27</v>
      </c>
      <c r="K8754" s="28" t="s">
        <v>162</v>
      </c>
      <c r="L8754" s="27" t="s">
        <v>250</v>
      </c>
      <c r="M8754" s="27" t="s">
        <v>164</v>
      </c>
      <c r="N8754" s="27" t="s">
        <v>18071</v>
      </c>
    </row>
    <row r="8755" spans="1:14" ht="16.5" customHeight="1">
      <c r="A8755" s="24">
        <v>8541100009</v>
      </c>
      <c r="B8755" s="25"/>
      <c r="C8755" s="26"/>
      <c r="D8755" s="27"/>
      <c r="E8755" s="27" t="s">
        <v>14746</v>
      </c>
      <c r="F8755" s="27" t="s">
        <v>6968</v>
      </c>
      <c r="G8755" s="28" t="s">
        <v>173</v>
      </c>
      <c r="H8755" s="27" t="s">
        <v>174</v>
      </c>
      <c r="I8755" s="118" t="s">
        <v>6969</v>
      </c>
      <c r="J8755" s="29">
        <v>9.86</v>
      </c>
      <c r="K8755" s="28" t="s">
        <v>162</v>
      </c>
      <c r="L8755" s="27" t="s">
        <v>528</v>
      </c>
      <c r="M8755" s="27" t="s">
        <v>164</v>
      </c>
      <c r="N8755" s="27" t="s">
        <v>18090</v>
      </c>
    </row>
    <row r="8756" spans="1:14" ht="16.5" customHeight="1">
      <c r="A8756" s="24">
        <v>8541100009</v>
      </c>
      <c r="B8756" s="25"/>
      <c r="C8756" s="26"/>
      <c r="D8756" s="27"/>
      <c r="E8756" s="27" t="s">
        <v>14746</v>
      </c>
      <c r="F8756" s="27" t="s">
        <v>14756</v>
      </c>
      <c r="G8756" s="28" t="s">
        <v>173</v>
      </c>
      <c r="H8756" s="27" t="s">
        <v>174</v>
      </c>
      <c r="I8756" s="118" t="s">
        <v>14757</v>
      </c>
      <c r="J8756" s="29">
        <v>31.8</v>
      </c>
      <c r="K8756" s="28" t="s">
        <v>162</v>
      </c>
      <c r="L8756" s="27" t="s">
        <v>250</v>
      </c>
      <c r="M8756" s="27" t="s">
        <v>164</v>
      </c>
      <c r="N8756" s="27" t="s">
        <v>18071</v>
      </c>
    </row>
    <row r="8757" spans="1:14" ht="16.5" customHeight="1">
      <c r="A8757" s="24">
        <v>8541100009</v>
      </c>
      <c r="B8757" s="25"/>
      <c r="C8757" s="26"/>
      <c r="D8757" s="27"/>
      <c r="E8757" s="27" t="s">
        <v>14746</v>
      </c>
      <c r="F8757" s="27" t="s">
        <v>14758</v>
      </c>
      <c r="G8757" s="28" t="s">
        <v>173</v>
      </c>
      <c r="H8757" s="27" t="s">
        <v>174</v>
      </c>
      <c r="I8757" s="118" t="s">
        <v>14759</v>
      </c>
      <c r="J8757" s="29">
        <v>131.4</v>
      </c>
      <c r="K8757" s="28" t="s">
        <v>162</v>
      </c>
      <c r="L8757" s="27" t="s">
        <v>11019</v>
      </c>
      <c r="M8757" s="27" t="s">
        <v>164</v>
      </c>
      <c r="N8757" s="27" t="s">
        <v>18405</v>
      </c>
    </row>
    <row r="8758" spans="1:14" ht="16.5" customHeight="1">
      <c r="A8758" s="24">
        <v>8541100009</v>
      </c>
      <c r="B8758" s="25"/>
      <c r="C8758" s="26"/>
      <c r="D8758" s="27"/>
      <c r="E8758" s="27" t="s">
        <v>14746</v>
      </c>
      <c r="F8758" s="27" t="s">
        <v>14760</v>
      </c>
      <c r="G8758" s="28" t="s">
        <v>173</v>
      </c>
      <c r="H8758" s="27" t="s">
        <v>174</v>
      </c>
      <c r="I8758" s="118" t="s">
        <v>14761</v>
      </c>
      <c r="J8758" s="29">
        <v>65.63</v>
      </c>
      <c r="K8758" s="28" t="s">
        <v>162</v>
      </c>
      <c r="L8758" s="27" t="s">
        <v>250</v>
      </c>
      <c r="M8758" s="27" t="s">
        <v>164</v>
      </c>
      <c r="N8758" s="27" t="s">
        <v>18071</v>
      </c>
    </row>
    <row r="8759" spans="1:14" ht="16.5" customHeight="1">
      <c r="A8759" s="24">
        <v>8541100009</v>
      </c>
      <c r="B8759" s="25"/>
      <c r="C8759" s="26"/>
      <c r="D8759" s="27"/>
      <c r="E8759" s="27" t="s">
        <v>14746</v>
      </c>
      <c r="F8759" s="27" t="s">
        <v>5426</v>
      </c>
      <c r="G8759" s="28" t="s">
        <v>173</v>
      </c>
      <c r="H8759" s="27" t="s">
        <v>174</v>
      </c>
      <c r="I8759" s="118" t="s">
        <v>5427</v>
      </c>
      <c r="J8759" s="29">
        <v>1354.69</v>
      </c>
      <c r="K8759" s="28" t="s">
        <v>162</v>
      </c>
      <c r="L8759" s="27" t="s">
        <v>137</v>
      </c>
      <c r="M8759" s="27" t="s">
        <v>164</v>
      </c>
      <c r="N8759" s="27" t="s">
        <v>523</v>
      </c>
    </row>
    <row r="8760" spans="1:14" ht="16.5" customHeight="1">
      <c r="A8760" s="24">
        <v>8541100009</v>
      </c>
      <c r="B8760" s="25"/>
      <c r="C8760" s="26"/>
      <c r="D8760" s="27"/>
      <c r="E8760" s="27" t="s">
        <v>14746</v>
      </c>
      <c r="F8760" s="27" t="s">
        <v>14762</v>
      </c>
      <c r="G8760" s="28" t="s">
        <v>173</v>
      </c>
      <c r="H8760" s="27" t="s">
        <v>174</v>
      </c>
      <c r="I8760" s="118" t="s">
        <v>14763</v>
      </c>
      <c r="J8760" s="29">
        <v>10.85</v>
      </c>
      <c r="K8760" s="28" t="s">
        <v>162</v>
      </c>
      <c r="L8760" s="27" t="s">
        <v>134</v>
      </c>
      <c r="M8760" s="27" t="s">
        <v>164</v>
      </c>
      <c r="N8760" s="27" t="s">
        <v>4101</v>
      </c>
    </row>
    <row r="8761" spans="1:14" ht="16.5" customHeight="1">
      <c r="A8761" s="24">
        <v>8541100009</v>
      </c>
      <c r="B8761" s="25"/>
      <c r="C8761" s="26"/>
      <c r="D8761" s="27"/>
      <c r="E8761" s="27" t="s">
        <v>14746</v>
      </c>
      <c r="F8761" s="27" t="s">
        <v>14764</v>
      </c>
      <c r="G8761" s="28" t="s">
        <v>173</v>
      </c>
      <c r="H8761" s="27" t="s">
        <v>174</v>
      </c>
      <c r="I8761" s="118" t="s">
        <v>14765</v>
      </c>
      <c r="J8761" s="29">
        <v>4.2</v>
      </c>
      <c r="K8761" s="28" t="s">
        <v>162</v>
      </c>
      <c r="L8761" s="27" t="s">
        <v>580</v>
      </c>
      <c r="M8761" s="27" t="s">
        <v>164</v>
      </c>
      <c r="N8761" s="27" t="s">
        <v>10753</v>
      </c>
    </row>
    <row r="8762" spans="1:14" ht="16.5" customHeight="1">
      <c r="A8762" s="24">
        <v>8541100009</v>
      </c>
      <c r="B8762" s="25"/>
      <c r="C8762" s="26"/>
      <c r="D8762" s="27"/>
      <c r="E8762" s="27" t="s">
        <v>14746</v>
      </c>
      <c r="F8762" s="27" t="s">
        <v>8213</v>
      </c>
      <c r="G8762" s="28" t="s">
        <v>173</v>
      </c>
      <c r="H8762" s="27" t="s">
        <v>174</v>
      </c>
      <c r="I8762" s="118" t="s">
        <v>8214</v>
      </c>
      <c r="J8762" s="29">
        <v>4.08</v>
      </c>
      <c r="K8762" s="28" t="s">
        <v>162</v>
      </c>
      <c r="L8762" s="27" t="s">
        <v>250</v>
      </c>
      <c r="M8762" s="27" t="s">
        <v>164</v>
      </c>
      <c r="N8762" s="27" t="s">
        <v>18071</v>
      </c>
    </row>
    <row r="8763" spans="1:14" ht="16.5" customHeight="1">
      <c r="A8763" s="24">
        <v>8541100009</v>
      </c>
      <c r="B8763" s="25"/>
      <c r="C8763" s="26"/>
      <c r="D8763" s="27"/>
      <c r="E8763" s="27" t="s">
        <v>14746</v>
      </c>
      <c r="F8763" s="27" t="s">
        <v>14766</v>
      </c>
      <c r="G8763" s="28" t="s">
        <v>173</v>
      </c>
      <c r="H8763" s="27" t="s">
        <v>174</v>
      </c>
      <c r="I8763" s="118" t="s">
        <v>14767</v>
      </c>
      <c r="J8763" s="29">
        <v>2.1</v>
      </c>
      <c r="K8763" s="28" t="s">
        <v>162</v>
      </c>
      <c r="L8763" s="27" t="s">
        <v>393</v>
      </c>
      <c r="M8763" s="27" t="s">
        <v>164</v>
      </c>
      <c r="N8763" s="27" t="s">
        <v>18079</v>
      </c>
    </row>
    <row r="8764" spans="1:14" ht="16.5" customHeight="1">
      <c r="A8764" s="24">
        <v>8541100009</v>
      </c>
      <c r="B8764" s="25"/>
      <c r="C8764" s="26"/>
      <c r="D8764" s="27"/>
      <c r="E8764" s="27" t="s">
        <v>14746</v>
      </c>
      <c r="F8764" s="27" t="s">
        <v>14768</v>
      </c>
      <c r="G8764" s="28" t="s">
        <v>173</v>
      </c>
      <c r="H8764" s="27" t="s">
        <v>174</v>
      </c>
      <c r="I8764" s="118" t="s">
        <v>14769</v>
      </c>
      <c r="J8764" s="29">
        <v>0.84</v>
      </c>
      <c r="K8764" s="28" t="s">
        <v>162</v>
      </c>
      <c r="L8764" s="27" t="s">
        <v>250</v>
      </c>
      <c r="M8764" s="27" t="s">
        <v>164</v>
      </c>
      <c r="N8764" s="27" t="s">
        <v>18071</v>
      </c>
    </row>
    <row r="8765" spans="1:14" ht="16.5" customHeight="1">
      <c r="A8765" s="24">
        <v>8541100009</v>
      </c>
      <c r="B8765" s="25"/>
      <c r="C8765" s="26"/>
      <c r="D8765" s="27"/>
      <c r="E8765" s="27" t="s">
        <v>14746</v>
      </c>
      <c r="F8765" s="27" t="s">
        <v>14391</v>
      </c>
      <c r="G8765" s="28" t="s">
        <v>173</v>
      </c>
      <c r="H8765" s="27" t="s">
        <v>174</v>
      </c>
      <c r="I8765" s="118" t="s">
        <v>10354</v>
      </c>
      <c r="J8765" s="29">
        <v>35.61</v>
      </c>
      <c r="K8765" s="28" t="s">
        <v>162</v>
      </c>
      <c r="L8765" s="27" t="s">
        <v>6401</v>
      </c>
      <c r="M8765" s="27" t="s">
        <v>164</v>
      </c>
      <c r="N8765" s="27" t="s">
        <v>18319</v>
      </c>
    </row>
    <row r="8766" spans="1:14" ht="16.5" customHeight="1">
      <c r="A8766" s="24">
        <v>8541100009</v>
      </c>
      <c r="B8766" s="25"/>
      <c r="C8766" s="26"/>
      <c r="D8766" s="27"/>
      <c r="E8766" s="27" t="s">
        <v>11379</v>
      </c>
      <c r="F8766" s="27" t="s">
        <v>11380</v>
      </c>
      <c r="G8766" s="28" t="s">
        <v>201</v>
      </c>
      <c r="H8766" s="27" t="s">
        <v>202</v>
      </c>
      <c r="I8766" s="118" t="s">
        <v>8078</v>
      </c>
      <c r="J8766" s="29">
        <v>782.22</v>
      </c>
      <c r="K8766" s="28" t="s">
        <v>162</v>
      </c>
      <c r="L8766" s="27" t="s">
        <v>250</v>
      </c>
      <c r="M8766" s="27" t="s">
        <v>164</v>
      </c>
      <c r="N8766" s="27" t="s">
        <v>18071</v>
      </c>
    </row>
    <row r="8767" spans="1:14" ht="16.5" customHeight="1">
      <c r="A8767" s="24">
        <v>8541290000</v>
      </c>
      <c r="B8767" s="25"/>
      <c r="C8767" s="26"/>
      <c r="D8767" s="27"/>
      <c r="E8767" s="27" t="s">
        <v>14770</v>
      </c>
      <c r="F8767" s="27" t="s">
        <v>14771</v>
      </c>
      <c r="G8767" s="28" t="s">
        <v>173</v>
      </c>
      <c r="H8767" s="27" t="s">
        <v>174</v>
      </c>
      <c r="I8767" s="118" t="s">
        <v>14772</v>
      </c>
      <c r="J8767" s="29">
        <v>354</v>
      </c>
      <c r="K8767" s="28" t="s">
        <v>162</v>
      </c>
      <c r="L8767" s="27" t="s">
        <v>980</v>
      </c>
      <c r="M8767" s="27" t="s">
        <v>164</v>
      </c>
      <c r="N8767" s="27" t="s">
        <v>10457</v>
      </c>
    </row>
    <row r="8768" spans="1:14" ht="16.5" customHeight="1">
      <c r="A8768" s="24">
        <v>8541290000</v>
      </c>
      <c r="B8768" s="25"/>
      <c r="C8768" s="26"/>
      <c r="D8768" s="27"/>
      <c r="E8768" s="27" t="s">
        <v>14770</v>
      </c>
      <c r="F8768" s="27" t="s">
        <v>7403</v>
      </c>
      <c r="G8768" s="28" t="s">
        <v>173</v>
      </c>
      <c r="H8768" s="27" t="s">
        <v>174</v>
      </c>
      <c r="I8768" s="118" t="s">
        <v>7404</v>
      </c>
      <c r="J8768" s="29">
        <v>29.08</v>
      </c>
      <c r="K8768" s="28" t="s">
        <v>162</v>
      </c>
      <c r="L8768" s="27" t="s">
        <v>528</v>
      </c>
      <c r="M8768" s="27" t="s">
        <v>164</v>
      </c>
      <c r="N8768" s="27" t="s">
        <v>18090</v>
      </c>
    </row>
    <row r="8769" spans="1:14" ht="16.5" customHeight="1">
      <c r="A8769" s="24">
        <v>8541290000</v>
      </c>
      <c r="B8769" s="25"/>
      <c r="C8769" s="26"/>
      <c r="D8769" s="27"/>
      <c r="E8769" s="27" t="s">
        <v>14770</v>
      </c>
      <c r="F8769" s="27" t="s">
        <v>14773</v>
      </c>
      <c r="G8769" s="28" t="s">
        <v>173</v>
      </c>
      <c r="H8769" s="27" t="s">
        <v>174</v>
      </c>
      <c r="I8769" s="118" t="s">
        <v>1815</v>
      </c>
      <c r="J8769" s="29">
        <v>237.45</v>
      </c>
      <c r="K8769" s="28" t="s">
        <v>162</v>
      </c>
      <c r="L8769" s="27" t="s">
        <v>416</v>
      </c>
      <c r="M8769" s="27" t="s">
        <v>164</v>
      </c>
      <c r="N8769" s="27" t="s">
        <v>18081</v>
      </c>
    </row>
    <row r="8770" spans="1:14" ht="16.5" customHeight="1">
      <c r="A8770" s="24">
        <v>8541290000</v>
      </c>
      <c r="B8770" s="25"/>
      <c r="C8770" s="26"/>
      <c r="D8770" s="27"/>
      <c r="E8770" s="27" t="s">
        <v>14770</v>
      </c>
      <c r="F8770" s="27" t="s">
        <v>10786</v>
      </c>
      <c r="G8770" s="28" t="s">
        <v>173</v>
      </c>
      <c r="H8770" s="27" t="s">
        <v>174</v>
      </c>
      <c r="I8770" s="118" t="s">
        <v>10787</v>
      </c>
      <c r="J8770" s="29">
        <v>11.99</v>
      </c>
      <c r="K8770" s="28" t="s">
        <v>162</v>
      </c>
      <c r="L8770" s="27" t="s">
        <v>528</v>
      </c>
      <c r="M8770" s="27" t="s">
        <v>164</v>
      </c>
      <c r="N8770" s="27" t="s">
        <v>18090</v>
      </c>
    </row>
    <row r="8771" spans="1:14" ht="16.5" customHeight="1">
      <c r="A8771" s="24">
        <v>8541290000</v>
      </c>
      <c r="B8771" s="25"/>
      <c r="C8771" s="26"/>
      <c r="D8771" s="27"/>
      <c r="E8771" s="27" t="s">
        <v>14770</v>
      </c>
      <c r="F8771" s="27" t="s">
        <v>10786</v>
      </c>
      <c r="G8771" s="28" t="s">
        <v>173</v>
      </c>
      <c r="H8771" s="27" t="s">
        <v>174</v>
      </c>
      <c r="I8771" s="118" t="s">
        <v>14774</v>
      </c>
      <c r="J8771" s="29">
        <v>366.96</v>
      </c>
      <c r="K8771" s="28" t="s">
        <v>162</v>
      </c>
      <c r="L8771" s="27" t="s">
        <v>446</v>
      </c>
      <c r="M8771" s="27" t="s">
        <v>164</v>
      </c>
      <c r="N8771" s="27" t="s">
        <v>416</v>
      </c>
    </row>
    <row r="8772" spans="1:14" ht="16.5" customHeight="1">
      <c r="A8772" s="24">
        <v>8541290000</v>
      </c>
      <c r="B8772" s="25"/>
      <c r="C8772" s="26"/>
      <c r="D8772" s="27"/>
      <c r="E8772" s="27" t="s">
        <v>14770</v>
      </c>
      <c r="F8772" s="27" t="s">
        <v>14775</v>
      </c>
      <c r="G8772" s="28" t="s">
        <v>173</v>
      </c>
      <c r="H8772" s="27" t="s">
        <v>174</v>
      </c>
      <c r="I8772" s="118" t="s">
        <v>14776</v>
      </c>
      <c r="J8772" s="29">
        <v>2.25</v>
      </c>
      <c r="K8772" s="28" t="s">
        <v>162</v>
      </c>
      <c r="L8772" s="27" t="s">
        <v>446</v>
      </c>
      <c r="M8772" s="27" t="s">
        <v>164</v>
      </c>
      <c r="N8772" s="27" t="s">
        <v>416</v>
      </c>
    </row>
    <row r="8773" spans="1:14" ht="16.5" customHeight="1">
      <c r="A8773" s="24">
        <v>8541410002</v>
      </c>
      <c r="B8773" s="25"/>
      <c r="C8773" s="26"/>
      <c r="D8773" s="27"/>
      <c r="E8773" s="27" t="s">
        <v>2869</v>
      </c>
      <c r="F8773" s="27" t="s">
        <v>11388</v>
      </c>
      <c r="G8773" s="28" t="s">
        <v>173</v>
      </c>
      <c r="H8773" s="27" t="s">
        <v>174</v>
      </c>
      <c r="I8773" s="118" t="s">
        <v>11389</v>
      </c>
      <c r="J8773" s="29">
        <v>24.01</v>
      </c>
      <c r="K8773" s="28" t="s">
        <v>162</v>
      </c>
      <c r="L8773" s="27" t="s">
        <v>1314</v>
      </c>
      <c r="M8773" s="27" t="s">
        <v>164</v>
      </c>
      <c r="N8773" s="27" t="s">
        <v>18130</v>
      </c>
    </row>
    <row r="8774" spans="1:14" ht="16.5" customHeight="1">
      <c r="A8774" s="24">
        <v>8541410002</v>
      </c>
      <c r="B8774" s="25"/>
      <c r="C8774" s="26"/>
      <c r="D8774" s="27"/>
      <c r="E8774" s="27" t="s">
        <v>2869</v>
      </c>
      <c r="F8774" s="27" t="s">
        <v>14777</v>
      </c>
      <c r="G8774" s="28" t="s">
        <v>173</v>
      </c>
      <c r="H8774" s="27" t="s">
        <v>174</v>
      </c>
      <c r="I8774" s="118" t="s">
        <v>14127</v>
      </c>
      <c r="J8774" s="29">
        <v>87.58</v>
      </c>
      <c r="K8774" s="28" t="s">
        <v>162</v>
      </c>
      <c r="L8774" s="27" t="s">
        <v>250</v>
      </c>
      <c r="M8774" s="27" t="s">
        <v>164</v>
      </c>
      <c r="N8774" s="27" t="s">
        <v>18071</v>
      </c>
    </row>
    <row r="8775" spans="1:14" ht="16.5" customHeight="1">
      <c r="A8775" s="24">
        <v>8541410004</v>
      </c>
      <c r="B8775" s="25"/>
      <c r="C8775" s="26"/>
      <c r="D8775" s="27"/>
      <c r="E8775" s="27" t="s">
        <v>7871</v>
      </c>
      <c r="F8775" s="27" t="s">
        <v>8628</v>
      </c>
      <c r="G8775" s="28" t="s">
        <v>173</v>
      </c>
      <c r="H8775" s="27" t="s">
        <v>174</v>
      </c>
      <c r="I8775" s="118" t="s">
        <v>8629</v>
      </c>
      <c r="J8775" s="29">
        <v>117.7</v>
      </c>
      <c r="K8775" s="28" t="s">
        <v>162</v>
      </c>
      <c r="L8775" s="27" t="s">
        <v>1314</v>
      </c>
      <c r="M8775" s="27" t="s">
        <v>164</v>
      </c>
      <c r="N8775" s="27" t="s">
        <v>18130</v>
      </c>
    </row>
    <row r="8776" spans="1:14" ht="16.5" customHeight="1">
      <c r="A8776" s="24">
        <v>8541410004</v>
      </c>
      <c r="B8776" s="25"/>
      <c r="C8776" s="26"/>
      <c r="D8776" s="27"/>
      <c r="E8776" s="27" t="s">
        <v>7871</v>
      </c>
      <c r="F8776" s="27" t="s">
        <v>8628</v>
      </c>
      <c r="G8776" s="28" t="s">
        <v>173</v>
      </c>
      <c r="H8776" s="27" t="s">
        <v>174</v>
      </c>
      <c r="I8776" s="118" t="s">
        <v>14778</v>
      </c>
      <c r="J8776" s="29">
        <v>144.13999999999999</v>
      </c>
      <c r="K8776" s="28" t="s">
        <v>162</v>
      </c>
      <c r="L8776" s="27" t="s">
        <v>1314</v>
      </c>
      <c r="M8776" s="27" t="s">
        <v>164</v>
      </c>
      <c r="N8776" s="27" t="s">
        <v>18130</v>
      </c>
    </row>
    <row r="8777" spans="1:14" ht="16.5" customHeight="1">
      <c r="A8777" s="24">
        <v>8541410004</v>
      </c>
      <c r="B8777" s="25"/>
      <c r="C8777" s="26"/>
      <c r="D8777" s="27"/>
      <c r="E8777" s="27" t="s">
        <v>7871</v>
      </c>
      <c r="F8777" s="27" t="s">
        <v>8628</v>
      </c>
      <c r="G8777" s="28" t="s">
        <v>173</v>
      </c>
      <c r="H8777" s="27" t="s">
        <v>174</v>
      </c>
      <c r="I8777" s="118" t="s">
        <v>14779</v>
      </c>
      <c r="J8777" s="29">
        <v>15.5</v>
      </c>
      <c r="K8777" s="28" t="s">
        <v>162</v>
      </c>
      <c r="L8777" s="27" t="s">
        <v>1314</v>
      </c>
      <c r="M8777" s="27" t="s">
        <v>164</v>
      </c>
      <c r="N8777" s="27" t="s">
        <v>18130</v>
      </c>
    </row>
    <row r="8778" spans="1:14" ht="16.5" customHeight="1">
      <c r="A8778" s="24">
        <v>8541490000</v>
      </c>
      <c r="B8778" s="25"/>
      <c r="C8778" s="26"/>
      <c r="D8778" s="27"/>
      <c r="E8778" s="27" t="s">
        <v>8527</v>
      </c>
      <c r="F8778" s="27" t="s">
        <v>14416</v>
      </c>
      <c r="G8778" s="28" t="s">
        <v>1556</v>
      </c>
      <c r="H8778" s="27" t="s">
        <v>1557</v>
      </c>
      <c r="I8778" s="118" t="s">
        <v>14417</v>
      </c>
      <c r="J8778" s="29">
        <v>3623.1</v>
      </c>
      <c r="K8778" s="28" t="s">
        <v>162</v>
      </c>
      <c r="L8778" s="27" t="s">
        <v>246</v>
      </c>
      <c r="M8778" s="27" t="s">
        <v>164</v>
      </c>
      <c r="N8778" s="27" t="s">
        <v>18070</v>
      </c>
    </row>
    <row r="8779" spans="1:14" ht="16.5" customHeight="1">
      <c r="A8779" s="24">
        <v>8541600000</v>
      </c>
      <c r="B8779" s="25"/>
      <c r="C8779" s="26"/>
      <c r="D8779" s="27"/>
      <c r="E8779" s="27" t="s">
        <v>1315</v>
      </c>
      <c r="F8779" s="27" t="s">
        <v>14780</v>
      </c>
      <c r="G8779" s="28" t="s">
        <v>173</v>
      </c>
      <c r="H8779" s="27" t="s">
        <v>174</v>
      </c>
      <c r="I8779" s="118" t="s">
        <v>14781</v>
      </c>
      <c r="J8779" s="29">
        <v>2.38</v>
      </c>
      <c r="K8779" s="28" t="s">
        <v>162</v>
      </c>
      <c r="L8779" s="27" t="s">
        <v>2874</v>
      </c>
      <c r="M8779" s="27" t="s">
        <v>164</v>
      </c>
      <c r="N8779" s="27" t="s">
        <v>18179</v>
      </c>
    </row>
    <row r="8780" spans="1:14" ht="16.5" customHeight="1" thickBot="1">
      <c r="A8780" s="24">
        <v>8541600000</v>
      </c>
      <c r="B8780" s="25"/>
      <c r="C8780" s="26"/>
      <c r="D8780" s="27"/>
      <c r="E8780" s="27" t="s">
        <v>1315</v>
      </c>
      <c r="F8780" s="27" t="s">
        <v>14782</v>
      </c>
      <c r="G8780" s="28" t="s">
        <v>173</v>
      </c>
      <c r="H8780" s="27" t="s">
        <v>174</v>
      </c>
      <c r="I8780" s="118" t="s">
        <v>14783</v>
      </c>
      <c r="J8780" s="29">
        <v>9.4700000000000006</v>
      </c>
      <c r="K8780" s="28" t="s">
        <v>162</v>
      </c>
      <c r="L8780" s="27" t="s">
        <v>2184</v>
      </c>
      <c r="M8780" s="27" t="s">
        <v>164</v>
      </c>
      <c r="N8780" s="27" t="s">
        <v>18164</v>
      </c>
    </row>
    <row r="8781" spans="1:14" ht="16.5" customHeight="1" thickTop="1" thickBot="1">
      <c r="A8781" s="30">
        <v>8542319010</v>
      </c>
      <c r="B8781" s="25"/>
      <c r="C8781" s="26"/>
      <c r="D8781" s="27"/>
      <c r="E8781" s="27" t="s">
        <v>602</v>
      </c>
      <c r="F8781" s="27" t="s">
        <v>603</v>
      </c>
      <c r="G8781" s="28" t="s">
        <v>173</v>
      </c>
      <c r="H8781" s="27" t="s">
        <v>174</v>
      </c>
      <c r="I8781" s="118" t="s">
        <v>604</v>
      </c>
      <c r="J8781" s="29">
        <v>5.92</v>
      </c>
      <c r="K8781" s="28" t="s">
        <v>162</v>
      </c>
      <c r="L8781" s="27" t="s">
        <v>528</v>
      </c>
      <c r="M8781" s="27" t="s">
        <v>164</v>
      </c>
      <c r="N8781" s="27" t="s">
        <v>18090</v>
      </c>
    </row>
    <row r="8782" spans="1:14" ht="16.5" customHeight="1" thickTop="1" thickBot="1">
      <c r="A8782" s="30">
        <v>8542319010</v>
      </c>
      <c r="B8782" s="25"/>
      <c r="C8782" s="26"/>
      <c r="D8782" s="27"/>
      <c r="E8782" s="27" t="s">
        <v>602</v>
      </c>
      <c r="F8782" s="27" t="s">
        <v>14784</v>
      </c>
      <c r="G8782" s="28" t="s">
        <v>173</v>
      </c>
      <c r="H8782" s="27" t="s">
        <v>174</v>
      </c>
      <c r="I8782" s="118" t="s">
        <v>14785</v>
      </c>
      <c r="J8782" s="29">
        <v>2434.88</v>
      </c>
      <c r="K8782" s="28" t="s">
        <v>162</v>
      </c>
      <c r="L8782" s="27" t="s">
        <v>134</v>
      </c>
      <c r="M8782" s="27" t="s">
        <v>164</v>
      </c>
      <c r="N8782" s="27" t="s">
        <v>4101</v>
      </c>
    </row>
    <row r="8783" spans="1:14" ht="16.5" customHeight="1" thickTop="1" thickBot="1">
      <c r="A8783" s="30">
        <v>8542319010</v>
      </c>
      <c r="B8783" s="25"/>
      <c r="C8783" s="26"/>
      <c r="D8783" s="27"/>
      <c r="E8783" s="27" t="s">
        <v>602</v>
      </c>
      <c r="F8783" s="27" t="s">
        <v>9701</v>
      </c>
      <c r="G8783" s="28" t="s">
        <v>173</v>
      </c>
      <c r="H8783" s="27" t="s">
        <v>174</v>
      </c>
      <c r="I8783" s="118" t="s">
        <v>9702</v>
      </c>
      <c r="J8783" s="29">
        <v>7.08</v>
      </c>
      <c r="K8783" s="28" t="s">
        <v>162</v>
      </c>
      <c r="L8783" s="27" t="s">
        <v>580</v>
      </c>
      <c r="M8783" s="27" t="s">
        <v>164</v>
      </c>
      <c r="N8783" s="27" t="s">
        <v>10753</v>
      </c>
    </row>
    <row r="8784" spans="1:14" ht="16.5" customHeight="1" thickTop="1" thickBot="1">
      <c r="A8784" s="30">
        <v>8542319010</v>
      </c>
      <c r="B8784" s="25"/>
      <c r="C8784" s="26"/>
      <c r="D8784" s="27"/>
      <c r="E8784" s="27" t="s">
        <v>602</v>
      </c>
      <c r="F8784" s="27" t="s">
        <v>4819</v>
      </c>
      <c r="G8784" s="28" t="s">
        <v>173</v>
      </c>
      <c r="H8784" s="27" t="s">
        <v>174</v>
      </c>
      <c r="I8784" s="118" t="s">
        <v>14786</v>
      </c>
      <c r="J8784" s="29">
        <v>153.19999999999999</v>
      </c>
      <c r="K8784" s="28" t="s">
        <v>162</v>
      </c>
      <c r="L8784" s="27" t="s">
        <v>134</v>
      </c>
      <c r="M8784" s="27" t="s">
        <v>164</v>
      </c>
      <c r="N8784" s="27" t="s">
        <v>4101</v>
      </c>
    </row>
    <row r="8785" spans="1:14" ht="16.5" customHeight="1" thickTop="1" thickBot="1">
      <c r="A8785" s="30">
        <v>8542319010</v>
      </c>
      <c r="B8785" s="25"/>
      <c r="C8785" s="26"/>
      <c r="D8785" s="27"/>
      <c r="E8785" s="27" t="s">
        <v>602</v>
      </c>
      <c r="F8785" s="27" t="s">
        <v>14787</v>
      </c>
      <c r="G8785" s="28" t="s">
        <v>173</v>
      </c>
      <c r="H8785" s="27" t="s">
        <v>174</v>
      </c>
      <c r="I8785" s="118" t="s">
        <v>14788</v>
      </c>
      <c r="J8785" s="29">
        <v>79.06</v>
      </c>
      <c r="K8785" s="28" t="s">
        <v>162</v>
      </c>
      <c r="L8785" s="27" t="s">
        <v>528</v>
      </c>
      <c r="M8785" s="27" t="s">
        <v>164</v>
      </c>
      <c r="N8785" s="27" t="s">
        <v>18090</v>
      </c>
    </row>
    <row r="8786" spans="1:14" ht="16.5" customHeight="1" thickTop="1" thickBot="1">
      <c r="A8786" s="30">
        <v>8542319010</v>
      </c>
      <c r="B8786" s="25"/>
      <c r="C8786" s="26"/>
      <c r="D8786" s="27"/>
      <c r="E8786" s="27" t="s">
        <v>14789</v>
      </c>
      <c r="F8786" s="27" t="s">
        <v>14790</v>
      </c>
      <c r="G8786" s="28" t="s">
        <v>173</v>
      </c>
      <c r="H8786" s="27" t="s">
        <v>174</v>
      </c>
      <c r="I8786" s="118" t="s">
        <v>14791</v>
      </c>
      <c r="J8786" s="29">
        <v>75</v>
      </c>
      <c r="K8786" s="28" t="s">
        <v>162</v>
      </c>
      <c r="L8786" s="27" t="s">
        <v>134</v>
      </c>
      <c r="M8786" s="27" t="s">
        <v>164</v>
      </c>
      <c r="N8786" s="27" t="s">
        <v>4101</v>
      </c>
    </row>
    <row r="8787" spans="1:14" ht="16.5" customHeight="1" thickTop="1" thickBot="1">
      <c r="A8787" s="30">
        <v>8542319010</v>
      </c>
      <c r="B8787" s="25"/>
      <c r="C8787" s="26"/>
      <c r="D8787" s="27"/>
      <c r="E8787" s="27" t="s">
        <v>2924</v>
      </c>
      <c r="F8787" s="27" t="s">
        <v>14792</v>
      </c>
      <c r="G8787" s="28" t="s">
        <v>173</v>
      </c>
      <c r="H8787" s="27" t="s">
        <v>174</v>
      </c>
      <c r="I8787" s="118" t="s">
        <v>14793</v>
      </c>
      <c r="J8787" s="29">
        <v>4.03</v>
      </c>
      <c r="K8787" s="28" t="s">
        <v>162</v>
      </c>
      <c r="L8787" s="27" t="s">
        <v>10753</v>
      </c>
      <c r="M8787" s="27" t="s">
        <v>164</v>
      </c>
      <c r="N8787" s="27" t="s">
        <v>10753</v>
      </c>
    </row>
    <row r="8788" spans="1:14" ht="16.5" customHeight="1" thickTop="1" thickBot="1">
      <c r="A8788" s="30">
        <v>8542319010</v>
      </c>
      <c r="B8788" s="25"/>
      <c r="C8788" s="26"/>
      <c r="D8788" s="27"/>
      <c r="E8788" s="27" t="s">
        <v>602</v>
      </c>
      <c r="F8788" s="27" t="s">
        <v>14794</v>
      </c>
      <c r="G8788" s="28" t="s">
        <v>173</v>
      </c>
      <c r="H8788" s="27" t="s">
        <v>174</v>
      </c>
      <c r="I8788" s="118" t="s">
        <v>9257</v>
      </c>
      <c r="J8788" s="29">
        <v>19.98</v>
      </c>
      <c r="K8788" s="28" t="s">
        <v>162</v>
      </c>
      <c r="L8788" s="27" t="s">
        <v>648</v>
      </c>
      <c r="M8788" s="27" t="s">
        <v>164</v>
      </c>
      <c r="N8788" s="27" t="s">
        <v>11042</v>
      </c>
    </row>
    <row r="8789" spans="1:14" ht="16.5" customHeight="1" thickTop="1" thickBot="1">
      <c r="A8789" s="30">
        <v>8542319010</v>
      </c>
      <c r="B8789" s="25"/>
      <c r="C8789" s="26"/>
      <c r="D8789" s="27"/>
      <c r="E8789" s="27" t="s">
        <v>618</v>
      </c>
      <c r="F8789" s="27" t="s">
        <v>14795</v>
      </c>
      <c r="G8789" s="28" t="s">
        <v>173</v>
      </c>
      <c r="H8789" s="27" t="s">
        <v>174</v>
      </c>
      <c r="I8789" s="118" t="s">
        <v>14796</v>
      </c>
      <c r="J8789" s="29">
        <v>34.74</v>
      </c>
      <c r="K8789" s="28" t="s">
        <v>162</v>
      </c>
      <c r="L8789" s="27" t="s">
        <v>648</v>
      </c>
      <c r="M8789" s="27" t="s">
        <v>164</v>
      </c>
      <c r="N8789" s="27" t="s">
        <v>11042</v>
      </c>
    </row>
    <row r="8790" spans="1:14" ht="16.5" customHeight="1" thickTop="1" thickBot="1">
      <c r="A8790" s="30">
        <v>8542319010</v>
      </c>
      <c r="B8790" s="25"/>
      <c r="C8790" s="26"/>
      <c r="D8790" s="27"/>
      <c r="E8790" s="27" t="s">
        <v>618</v>
      </c>
      <c r="F8790" s="27" t="s">
        <v>14797</v>
      </c>
      <c r="G8790" s="28" t="s">
        <v>173</v>
      </c>
      <c r="H8790" s="27" t="s">
        <v>174</v>
      </c>
      <c r="I8790" s="118" t="s">
        <v>14798</v>
      </c>
      <c r="J8790" s="29">
        <v>56.5</v>
      </c>
      <c r="K8790" s="28" t="s">
        <v>162</v>
      </c>
      <c r="L8790" s="27" t="s">
        <v>648</v>
      </c>
      <c r="M8790" s="27" t="s">
        <v>164</v>
      </c>
      <c r="N8790" s="27" t="s">
        <v>11042</v>
      </c>
    </row>
    <row r="8791" spans="1:14" ht="16.5" customHeight="1" thickTop="1" thickBot="1">
      <c r="A8791" s="30">
        <v>8542319010</v>
      </c>
      <c r="B8791" s="25"/>
      <c r="C8791" s="26"/>
      <c r="D8791" s="27"/>
      <c r="E8791" s="27" t="s">
        <v>602</v>
      </c>
      <c r="F8791" s="27" t="s">
        <v>12744</v>
      </c>
      <c r="G8791" s="28" t="s">
        <v>173</v>
      </c>
      <c r="H8791" s="27" t="s">
        <v>174</v>
      </c>
      <c r="I8791" s="118" t="s">
        <v>12745</v>
      </c>
      <c r="J8791" s="29">
        <v>44835</v>
      </c>
      <c r="K8791" s="28" t="s">
        <v>162</v>
      </c>
      <c r="L8791" s="27" t="s">
        <v>134</v>
      </c>
      <c r="M8791" s="27" t="s">
        <v>164</v>
      </c>
      <c r="N8791" s="27" t="s">
        <v>4101</v>
      </c>
    </row>
    <row r="8792" spans="1:14" ht="16.5" customHeight="1" thickTop="1" thickBot="1">
      <c r="A8792" s="30">
        <v>8542319010</v>
      </c>
      <c r="B8792" s="25"/>
      <c r="C8792" s="26"/>
      <c r="D8792" s="27"/>
      <c r="E8792" s="27" t="s">
        <v>2911</v>
      </c>
      <c r="F8792" s="27" t="s">
        <v>2572</v>
      </c>
      <c r="G8792" s="28" t="s">
        <v>297</v>
      </c>
      <c r="H8792" s="27" t="s">
        <v>298</v>
      </c>
      <c r="I8792" s="118" t="s">
        <v>2573</v>
      </c>
      <c r="J8792" s="29">
        <v>656.1</v>
      </c>
      <c r="K8792" s="28" t="s">
        <v>162</v>
      </c>
      <c r="L8792" s="27" t="s">
        <v>134</v>
      </c>
      <c r="M8792" s="27" t="s">
        <v>164</v>
      </c>
      <c r="N8792" s="27" t="s">
        <v>4101</v>
      </c>
    </row>
    <row r="8793" spans="1:14" ht="16.5" customHeight="1" thickTop="1" thickBot="1">
      <c r="A8793" s="30">
        <v>8542319010</v>
      </c>
      <c r="B8793" s="25"/>
      <c r="C8793" s="26"/>
      <c r="D8793" s="27"/>
      <c r="E8793" s="27" t="s">
        <v>602</v>
      </c>
      <c r="F8793" s="27" t="s">
        <v>2574</v>
      </c>
      <c r="G8793" s="28" t="s">
        <v>297</v>
      </c>
      <c r="H8793" s="27" t="s">
        <v>298</v>
      </c>
      <c r="I8793" s="118" t="s">
        <v>2575</v>
      </c>
      <c r="J8793" s="29">
        <v>911.25</v>
      </c>
      <c r="K8793" s="28" t="s">
        <v>162</v>
      </c>
      <c r="L8793" s="27" t="s">
        <v>134</v>
      </c>
      <c r="M8793" s="27" t="s">
        <v>164</v>
      </c>
      <c r="N8793" s="27" t="s">
        <v>4101</v>
      </c>
    </row>
    <row r="8794" spans="1:14" ht="16.5" customHeight="1" thickTop="1" thickBot="1">
      <c r="A8794" s="30">
        <v>8542323100</v>
      </c>
      <c r="B8794" s="25"/>
      <c r="C8794" s="26"/>
      <c r="D8794" s="27"/>
      <c r="E8794" s="27" t="s">
        <v>2931</v>
      </c>
      <c r="F8794" s="27" t="s">
        <v>3844</v>
      </c>
      <c r="G8794" s="28" t="s">
        <v>173</v>
      </c>
      <c r="H8794" s="27" t="s">
        <v>174</v>
      </c>
      <c r="I8794" s="118" t="s">
        <v>3845</v>
      </c>
      <c r="J8794" s="29">
        <v>15.38</v>
      </c>
      <c r="K8794" s="28" t="s">
        <v>162</v>
      </c>
      <c r="L8794" s="27" t="s">
        <v>639</v>
      </c>
      <c r="M8794" s="27" t="s">
        <v>164</v>
      </c>
      <c r="N8794" s="27" t="s">
        <v>18378</v>
      </c>
    </row>
    <row r="8795" spans="1:14" ht="16.5" customHeight="1" thickTop="1" thickBot="1">
      <c r="A8795" s="30">
        <v>8542323100</v>
      </c>
      <c r="B8795" s="25"/>
      <c r="C8795" s="26"/>
      <c r="D8795" s="27"/>
      <c r="E8795" s="27" t="s">
        <v>14799</v>
      </c>
      <c r="F8795" s="27" t="s">
        <v>11970</v>
      </c>
      <c r="G8795" s="28" t="s">
        <v>173</v>
      </c>
      <c r="H8795" s="27" t="s">
        <v>174</v>
      </c>
      <c r="I8795" s="118" t="s">
        <v>11971</v>
      </c>
      <c r="J8795" s="29">
        <v>1354.9</v>
      </c>
      <c r="K8795" s="28" t="s">
        <v>162</v>
      </c>
      <c r="L8795" s="27" t="s">
        <v>1859</v>
      </c>
      <c r="M8795" s="27" t="s">
        <v>164</v>
      </c>
      <c r="N8795" s="27" t="s">
        <v>18155</v>
      </c>
    </row>
    <row r="8796" spans="1:14" ht="16.5" customHeight="1" thickTop="1" thickBot="1">
      <c r="A8796" s="30">
        <v>8542399010</v>
      </c>
      <c r="B8796" s="25"/>
      <c r="C8796" s="26"/>
      <c r="D8796" s="27"/>
      <c r="E8796" s="27" t="s">
        <v>4131</v>
      </c>
      <c r="F8796" s="27" t="s">
        <v>14800</v>
      </c>
      <c r="G8796" s="28" t="s">
        <v>173</v>
      </c>
      <c r="H8796" s="27" t="s">
        <v>174</v>
      </c>
      <c r="I8796" s="118" t="s">
        <v>14801</v>
      </c>
      <c r="J8796" s="29">
        <v>564.38</v>
      </c>
      <c r="K8796" s="28" t="s">
        <v>162</v>
      </c>
      <c r="L8796" s="27" t="s">
        <v>134</v>
      </c>
      <c r="M8796" s="27" t="s">
        <v>164</v>
      </c>
      <c r="N8796" s="27" t="s">
        <v>4101</v>
      </c>
    </row>
    <row r="8797" spans="1:14" ht="16.5" customHeight="1" thickTop="1" thickBot="1">
      <c r="A8797" s="30">
        <v>8542399010</v>
      </c>
      <c r="B8797" s="25"/>
      <c r="C8797" s="26"/>
      <c r="D8797" s="27"/>
      <c r="E8797" s="27" t="s">
        <v>2709</v>
      </c>
      <c r="F8797" s="27" t="s">
        <v>2710</v>
      </c>
      <c r="G8797" s="28" t="s">
        <v>173</v>
      </c>
      <c r="H8797" s="27" t="s">
        <v>174</v>
      </c>
      <c r="I8797" s="118" t="s">
        <v>2711</v>
      </c>
      <c r="J8797" s="29">
        <v>5467.5</v>
      </c>
      <c r="K8797" s="28" t="s">
        <v>162</v>
      </c>
      <c r="L8797" s="27" t="s">
        <v>621</v>
      </c>
      <c r="M8797" s="27" t="s">
        <v>164</v>
      </c>
      <c r="N8797" s="27" t="s">
        <v>18097</v>
      </c>
    </row>
    <row r="8798" spans="1:14" ht="16.5" customHeight="1" thickTop="1" thickBot="1">
      <c r="A8798" s="30">
        <v>8542399010</v>
      </c>
      <c r="B8798" s="25"/>
      <c r="C8798" s="26"/>
      <c r="D8798" s="27"/>
      <c r="E8798" s="27" t="s">
        <v>1343</v>
      </c>
      <c r="F8798" s="27" t="s">
        <v>14802</v>
      </c>
      <c r="G8798" s="28" t="s">
        <v>173</v>
      </c>
      <c r="H8798" s="27" t="s">
        <v>174</v>
      </c>
      <c r="I8798" s="118" t="s">
        <v>14803</v>
      </c>
      <c r="J8798" s="29">
        <v>34.69</v>
      </c>
      <c r="K8798" s="28" t="s">
        <v>162</v>
      </c>
      <c r="L8798" s="27" t="s">
        <v>134</v>
      </c>
      <c r="M8798" s="27" t="s">
        <v>164</v>
      </c>
      <c r="N8798" s="27" t="s">
        <v>4101</v>
      </c>
    </row>
    <row r="8799" spans="1:14" ht="16.5" customHeight="1" thickTop="1" thickBot="1">
      <c r="A8799" s="30">
        <v>8542399010</v>
      </c>
      <c r="B8799" s="25"/>
      <c r="C8799" s="26"/>
      <c r="D8799" s="27"/>
      <c r="E8799" s="27" t="s">
        <v>4443</v>
      </c>
      <c r="F8799" s="27" t="s">
        <v>14804</v>
      </c>
      <c r="G8799" s="28" t="s">
        <v>173</v>
      </c>
      <c r="H8799" s="27" t="s">
        <v>174</v>
      </c>
      <c r="I8799" s="118" t="s">
        <v>14805</v>
      </c>
      <c r="J8799" s="29">
        <v>320.27999999999997</v>
      </c>
      <c r="K8799" s="28" t="s">
        <v>162</v>
      </c>
      <c r="L8799" s="27" t="s">
        <v>621</v>
      </c>
      <c r="M8799" s="27" t="s">
        <v>164</v>
      </c>
      <c r="N8799" s="27" t="s">
        <v>18097</v>
      </c>
    </row>
    <row r="8800" spans="1:14" ht="16.5" customHeight="1" thickTop="1" thickBot="1">
      <c r="A8800" s="30">
        <v>8542399010</v>
      </c>
      <c r="B8800" s="25"/>
      <c r="C8800" s="26"/>
      <c r="D8800" s="27"/>
      <c r="E8800" s="27" t="s">
        <v>12016</v>
      </c>
      <c r="F8800" s="27" t="s">
        <v>14806</v>
      </c>
      <c r="G8800" s="28" t="s">
        <v>173</v>
      </c>
      <c r="H8800" s="27" t="s">
        <v>174</v>
      </c>
      <c r="I8800" s="118" t="s">
        <v>14807</v>
      </c>
      <c r="J8800" s="29">
        <v>45.54</v>
      </c>
      <c r="K8800" s="28" t="s">
        <v>162</v>
      </c>
      <c r="L8800" s="27" t="s">
        <v>580</v>
      </c>
      <c r="M8800" s="27" t="s">
        <v>164</v>
      </c>
      <c r="N8800" s="27" t="s">
        <v>10753</v>
      </c>
    </row>
    <row r="8801" spans="1:14" ht="16.5" customHeight="1" thickTop="1" thickBot="1">
      <c r="A8801" s="30">
        <v>8542399010</v>
      </c>
      <c r="B8801" s="25"/>
      <c r="C8801" s="26"/>
      <c r="D8801" s="27"/>
      <c r="E8801" s="27" t="s">
        <v>12016</v>
      </c>
      <c r="F8801" s="27" t="s">
        <v>14808</v>
      </c>
      <c r="G8801" s="28" t="s">
        <v>173</v>
      </c>
      <c r="H8801" s="27" t="s">
        <v>174</v>
      </c>
      <c r="I8801" s="118" t="s">
        <v>14809</v>
      </c>
      <c r="J8801" s="29">
        <v>4.95</v>
      </c>
      <c r="K8801" s="28" t="s">
        <v>162</v>
      </c>
      <c r="L8801" s="27" t="s">
        <v>580</v>
      </c>
      <c r="M8801" s="27" t="s">
        <v>164</v>
      </c>
      <c r="N8801" s="27" t="s">
        <v>10753</v>
      </c>
    </row>
    <row r="8802" spans="1:14" ht="16.5" customHeight="1" thickTop="1" thickBot="1">
      <c r="A8802" s="30">
        <v>8542399010</v>
      </c>
      <c r="B8802" s="25"/>
      <c r="C8802" s="26"/>
      <c r="D8802" s="27"/>
      <c r="E8802" s="27" t="s">
        <v>8539</v>
      </c>
      <c r="F8802" s="27" t="s">
        <v>14810</v>
      </c>
      <c r="G8802" s="28" t="s">
        <v>173</v>
      </c>
      <c r="H8802" s="27" t="s">
        <v>174</v>
      </c>
      <c r="I8802" s="118" t="s">
        <v>14811</v>
      </c>
      <c r="J8802" s="29">
        <v>3370.91</v>
      </c>
      <c r="K8802" s="28" t="s">
        <v>162</v>
      </c>
      <c r="L8802" s="27" t="s">
        <v>1568</v>
      </c>
      <c r="M8802" s="27" t="s">
        <v>164</v>
      </c>
      <c r="N8802" s="27" t="s">
        <v>11858</v>
      </c>
    </row>
    <row r="8803" spans="1:14" ht="16.5" customHeight="1" thickTop="1" thickBot="1">
      <c r="A8803" s="30">
        <v>8542399010</v>
      </c>
      <c r="B8803" s="25"/>
      <c r="C8803" s="26"/>
      <c r="D8803" s="27"/>
      <c r="E8803" s="27" t="s">
        <v>1942</v>
      </c>
      <c r="F8803" s="27" t="s">
        <v>14812</v>
      </c>
      <c r="G8803" s="28" t="s">
        <v>173</v>
      </c>
      <c r="H8803" s="27" t="s">
        <v>174</v>
      </c>
      <c r="I8803" s="118" t="s">
        <v>14813</v>
      </c>
      <c r="J8803" s="29">
        <v>66.67</v>
      </c>
      <c r="K8803" s="28" t="s">
        <v>162</v>
      </c>
      <c r="L8803" s="27" t="s">
        <v>114</v>
      </c>
      <c r="M8803" s="27" t="s">
        <v>164</v>
      </c>
      <c r="N8803" s="27" t="s">
        <v>11042</v>
      </c>
    </row>
    <row r="8804" spans="1:14" ht="16.5" customHeight="1" thickTop="1" thickBot="1">
      <c r="A8804" s="30">
        <v>8542399010</v>
      </c>
      <c r="B8804" s="25"/>
      <c r="C8804" s="26"/>
      <c r="D8804" s="27"/>
      <c r="E8804" s="27" t="s">
        <v>13295</v>
      </c>
      <c r="F8804" s="27" t="s">
        <v>14814</v>
      </c>
      <c r="G8804" s="28" t="s">
        <v>173</v>
      </c>
      <c r="H8804" s="27" t="s">
        <v>174</v>
      </c>
      <c r="I8804" s="118" t="s">
        <v>12920</v>
      </c>
      <c r="J8804" s="29">
        <v>14884.8</v>
      </c>
      <c r="K8804" s="28" t="s">
        <v>162</v>
      </c>
      <c r="L8804" s="27" t="s">
        <v>639</v>
      </c>
      <c r="M8804" s="27" t="s">
        <v>164</v>
      </c>
      <c r="N8804" s="27" t="s">
        <v>18378</v>
      </c>
    </row>
    <row r="8805" spans="1:14" ht="16.5" customHeight="1" thickTop="1" thickBot="1">
      <c r="A8805" s="30">
        <v>8542399010</v>
      </c>
      <c r="B8805" s="25"/>
      <c r="C8805" s="26"/>
      <c r="D8805" s="27"/>
      <c r="E8805" s="27" t="s">
        <v>684</v>
      </c>
      <c r="F8805" s="27" t="s">
        <v>14815</v>
      </c>
      <c r="G8805" s="28" t="s">
        <v>173</v>
      </c>
      <c r="H8805" s="27" t="s">
        <v>174</v>
      </c>
      <c r="I8805" s="118" t="s">
        <v>14816</v>
      </c>
      <c r="J8805" s="29">
        <v>300</v>
      </c>
      <c r="K8805" s="28" t="s">
        <v>162</v>
      </c>
      <c r="L8805" s="27" t="s">
        <v>1087</v>
      </c>
      <c r="M8805" s="27" t="s">
        <v>164</v>
      </c>
      <c r="N8805" s="27" t="s">
        <v>18102</v>
      </c>
    </row>
    <row r="8806" spans="1:14" ht="16.5" customHeight="1" thickTop="1" thickBot="1">
      <c r="A8806" s="30">
        <v>8542399010</v>
      </c>
      <c r="B8806" s="25"/>
      <c r="C8806" s="26"/>
      <c r="D8806" s="27"/>
      <c r="E8806" s="27" t="s">
        <v>684</v>
      </c>
      <c r="F8806" s="27" t="s">
        <v>14817</v>
      </c>
      <c r="G8806" s="28" t="s">
        <v>173</v>
      </c>
      <c r="H8806" s="27" t="s">
        <v>174</v>
      </c>
      <c r="I8806" s="118" t="s">
        <v>14818</v>
      </c>
      <c r="J8806" s="29">
        <v>300</v>
      </c>
      <c r="K8806" s="28" t="s">
        <v>162</v>
      </c>
      <c r="L8806" s="27" t="s">
        <v>1087</v>
      </c>
      <c r="M8806" s="27" t="s">
        <v>164</v>
      </c>
      <c r="N8806" s="27" t="s">
        <v>18102</v>
      </c>
    </row>
    <row r="8807" spans="1:14" ht="16.5" customHeight="1" thickTop="1" thickBot="1">
      <c r="A8807" s="30">
        <v>8542399010</v>
      </c>
      <c r="B8807" s="25"/>
      <c r="C8807" s="26"/>
      <c r="D8807" s="27"/>
      <c r="E8807" s="27" t="s">
        <v>7123</v>
      </c>
      <c r="F8807" s="27" t="s">
        <v>7121</v>
      </c>
      <c r="G8807" s="28" t="s">
        <v>173</v>
      </c>
      <c r="H8807" s="27" t="s">
        <v>174</v>
      </c>
      <c r="I8807" s="118" t="s">
        <v>7124</v>
      </c>
      <c r="J8807" s="29">
        <v>62.03</v>
      </c>
      <c r="K8807" s="28" t="s">
        <v>162</v>
      </c>
      <c r="L8807" s="27" t="s">
        <v>528</v>
      </c>
      <c r="M8807" s="27" t="s">
        <v>164</v>
      </c>
      <c r="N8807" s="27" t="s">
        <v>18090</v>
      </c>
    </row>
    <row r="8808" spans="1:14" ht="16.5" customHeight="1" thickTop="1" thickBot="1">
      <c r="A8808" s="30">
        <v>8542399010</v>
      </c>
      <c r="B8808" s="25"/>
      <c r="C8808" s="26"/>
      <c r="D8808" s="27"/>
      <c r="E8808" s="27" t="s">
        <v>4443</v>
      </c>
      <c r="F8808" s="27" t="s">
        <v>14819</v>
      </c>
      <c r="G8808" s="28" t="s">
        <v>173</v>
      </c>
      <c r="H8808" s="27" t="s">
        <v>174</v>
      </c>
      <c r="I8808" s="118" t="s">
        <v>14820</v>
      </c>
      <c r="J8808" s="29">
        <v>22.42</v>
      </c>
      <c r="K8808" s="28" t="s">
        <v>162</v>
      </c>
      <c r="L8808" s="27" t="s">
        <v>114</v>
      </c>
      <c r="M8808" s="27" t="s">
        <v>164</v>
      </c>
      <c r="N8808" s="27" t="s">
        <v>11042</v>
      </c>
    </row>
    <row r="8809" spans="1:14" ht="16.5" customHeight="1" thickTop="1" thickBot="1">
      <c r="A8809" s="30">
        <v>8542399010</v>
      </c>
      <c r="B8809" s="25"/>
      <c r="C8809" s="26"/>
      <c r="D8809" s="27"/>
      <c r="E8809" s="27" t="s">
        <v>649</v>
      </c>
      <c r="F8809" s="27" t="s">
        <v>4643</v>
      </c>
      <c r="G8809" s="28" t="s">
        <v>173</v>
      </c>
      <c r="H8809" s="27" t="s">
        <v>174</v>
      </c>
      <c r="I8809" s="118" t="s">
        <v>4644</v>
      </c>
      <c r="J8809" s="29">
        <v>6.46</v>
      </c>
      <c r="K8809" s="28" t="s">
        <v>162</v>
      </c>
      <c r="L8809" s="27" t="s">
        <v>580</v>
      </c>
      <c r="M8809" s="27" t="s">
        <v>164</v>
      </c>
      <c r="N8809" s="27" t="s">
        <v>10753</v>
      </c>
    </row>
    <row r="8810" spans="1:14" ht="16.5" customHeight="1" thickTop="1" thickBot="1">
      <c r="A8810" s="30">
        <v>8542399010</v>
      </c>
      <c r="B8810" s="25"/>
      <c r="C8810" s="26"/>
      <c r="D8810" s="27"/>
      <c r="E8810" s="27" t="s">
        <v>1343</v>
      </c>
      <c r="F8810" s="27" t="s">
        <v>14821</v>
      </c>
      <c r="G8810" s="28" t="s">
        <v>173</v>
      </c>
      <c r="H8810" s="27" t="s">
        <v>174</v>
      </c>
      <c r="I8810" s="118" t="s">
        <v>14822</v>
      </c>
      <c r="J8810" s="29">
        <v>1.56</v>
      </c>
      <c r="K8810" s="28" t="s">
        <v>162</v>
      </c>
      <c r="L8810" s="27" t="s">
        <v>137</v>
      </c>
      <c r="M8810" s="27" t="s">
        <v>164</v>
      </c>
      <c r="N8810" s="27" t="s">
        <v>523</v>
      </c>
    </row>
    <row r="8811" spans="1:14" ht="16.5" customHeight="1" thickTop="1" thickBot="1">
      <c r="A8811" s="30">
        <v>8542399010</v>
      </c>
      <c r="B8811" s="25"/>
      <c r="C8811" s="26"/>
      <c r="D8811" s="27"/>
      <c r="E8811" s="27" t="s">
        <v>661</v>
      </c>
      <c r="F8811" s="27" t="s">
        <v>7174</v>
      </c>
      <c r="G8811" s="28" t="s">
        <v>173</v>
      </c>
      <c r="H8811" s="27" t="s">
        <v>174</v>
      </c>
      <c r="I8811" s="118" t="s">
        <v>14823</v>
      </c>
      <c r="J8811" s="29">
        <v>23.52</v>
      </c>
      <c r="K8811" s="28" t="s">
        <v>162</v>
      </c>
      <c r="L8811" s="27" t="s">
        <v>614</v>
      </c>
      <c r="M8811" s="27" t="s">
        <v>164</v>
      </c>
      <c r="N8811" s="27" t="s">
        <v>18096</v>
      </c>
    </row>
    <row r="8812" spans="1:14" ht="16.5" customHeight="1" thickTop="1" thickBot="1">
      <c r="A8812" s="30">
        <v>8542399010</v>
      </c>
      <c r="B8812" s="25"/>
      <c r="C8812" s="26"/>
      <c r="D8812" s="27"/>
      <c r="E8812" s="27" t="s">
        <v>4636</v>
      </c>
      <c r="F8812" s="27" t="s">
        <v>14824</v>
      </c>
      <c r="G8812" s="28" t="s">
        <v>173</v>
      </c>
      <c r="H8812" s="27" t="s">
        <v>174</v>
      </c>
      <c r="I8812" s="118" t="s">
        <v>14825</v>
      </c>
      <c r="J8812" s="29">
        <v>117.53</v>
      </c>
      <c r="K8812" s="28" t="s">
        <v>162</v>
      </c>
      <c r="L8812" s="27" t="s">
        <v>648</v>
      </c>
      <c r="M8812" s="27" t="s">
        <v>164</v>
      </c>
      <c r="N8812" s="27" t="s">
        <v>11042</v>
      </c>
    </row>
    <row r="8813" spans="1:14" ht="16.5" customHeight="1" thickTop="1" thickBot="1">
      <c r="A8813" s="30">
        <v>8542399010</v>
      </c>
      <c r="B8813" s="25"/>
      <c r="C8813" s="26"/>
      <c r="D8813" s="27"/>
      <c r="E8813" s="27" t="s">
        <v>1343</v>
      </c>
      <c r="F8813" s="27" t="s">
        <v>14826</v>
      </c>
      <c r="G8813" s="28" t="s">
        <v>173</v>
      </c>
      <c r="H8813" s="27" t="s">
        <v>174</v>
      </c>
      <c r="I8813" s="118" t="s">
        <v>14827</v>
      </c>
      <c r="J8813" s="29">
        <v>48.09</v>
      </c>
      <c r="K8813" s="28" t="s">
        <v>162</v>
      </c>
      <c r="L8813" s="27" t="s">
        <v>648</v>
      </c>
      <c r="M8813" s="27" t="s">
        <v>164</v>
      </c>
      <c r="N8813" s="27" t="s">
        <v>11042</v>
      </c>
    </row>
    <row r="8814" spans="1:14" ht="16.5" customHeight="1" thickTop="1" thickBot="1">
      <c r="A8814" s="30">
        <v>8542399010</v>
      </c>
      <c r="B8814" s="25"/>
      <c r="C8814" s="26"/>
      <c r="D8814" s="27"/>
      <c r="E8814" s="27" t="s">
        <v>1343</v>
      </c>
      <c r="F8814" s="27" t="s">
        <v>14828</v>
      </c>
      <c r="G8814" s="28" t="s">
        <v>173</v>
      </c>
      <c r="H8814" s="27" t="s">
        <v>174</v>
      </c>
      <c r="I8814" s="118" t="s">
        <v>14829</v>
      </c>
      <c r="J8814" s="29">
        <v>1.61</v>
      </c>
      <c r="K8814" s="28" t="s">
        <v>162</v>
      </c>
      <c r="L8814" s="27" t="s">
        <v>134</v>
      </c>
      <c r="M8814" s="27" t="s">
        <v>164</v>
      </c>
      <c r="N8814" s="27" t="s">
        <v>4101</v>
      </c>
    </row>
    <row r="8815" spans="1:14" ht="16.5" customHeight="1" thickTop="1" thickBot="1">
      <c r="A8815" s="30">
        <v>8542399010</v>
      </c>
      <c r="B8815" s="25"/>
      <c r="C8815" s="26"/>
      <c r="D8815" s="27"/>
      <c r="E8815" s="27" t="s">
        <v>1343</v>
      </c>
      <c r="F8815" s="27" t="s">
        <v>9265</v>
      </c>
      <c r="G8815" s="28" t="s">
        <v>173</v>
      </c>
      <c r="H8815" s="27" t="s">
        <v>174</v>
      </c>
      <c r="I8815" s="118" t="s">
        <v>9266</v>
      </c>
      <c r="J8815" s="29">
        <v>1.32</v>
      </c>
      <c r="K8815" s="28" t="s">
        <v>162</v>
      </c>
      <c r="L8815" s="27" t="s">
        <v>528</v>
      </c>
      <c r="M8815" s="27" t="s">
        <v>164</v>
      </c>
      <c r="N8815" s="27" t="s">
        <v>18090</v>
      </c>
    </row>
    <row r="8816" spans="1:14" ht="16.5" customHeight="1" thickTop="1" thickBot="1">
      <c r="A8816" s="30">
        <v>8542399010</v>
      </c>
      <c r="B8816" s="25"/>
      <c r="C8816" s="26"/>
      <c r="D8816" s="27"/>
      <c r="E8816" s="27" t="s">
        <v>14830</v>
      </c>
      <c r="F8816" s="27" t="s">
        <v>14831</v>
      </c>
      <c r="G8816" s="28" t="s">
        <v>173</v>
      </c>
      <c r="H8816" s="27" t="s">
        <v>174</v>
      </c>
      <c r="I8816" s="118" t="s">
        <v>14832</v>
      </c>
      <c r="J8816" s="29">
        <v>325</v>
      </c>
      <c r="K8816" s="28" t="s">
        <v>162</v>
      </c>
      <c r="L8816" s="27" t="s">
        <v>5170</v>
      </c>
      <c r="M8816" s="27" t="s">
        <v>164</v>
      </c>
      <c r="N8816" s="27" t="s">
        <v>18289</v>
      </c>
    </row>
    <row r="8817" spans="1:14" ht="16.5" customHeight="1" thickTop="1" thickBot="1">
      <c r="A8817" s="30">
        <v>8542399010</v>
      </c>
      <c r="B8817" s="25"/>
      <c r="C8817" s="26"/>
      <c r="D8817" s="27"/>
      <c r="E8817" s="27" t="s">
        <v>14833</v>
      </c>
      <c r="F8817" s="27" t="s">
        <v>14834</v>
      </c>
      <c r="G8817" s="28" t="s">
        <v>173</v>
      </c>
      <c r="H8817" s="27" t="s">
        <v>174</v>
      </c>
      <c r="I8817" s="118" t="s">
        <v>14835</v>
      </c>
      <c r="J8817" s="29">
        <v>34.35</v>
      </c>
      <c r="K8817" s="28" t="s">
        <v>162</v>
      </c>
      <c r="L8817" s="27" t="s">
        <v>648</v>
      </c>
      <c r="M8817" s="27" t="s">
        <v>164</v>
      </c>
      <c r="N8817" s="27" t="s">
        <v>11042</v>
      </c>
    </row>
    <row r="8818" spans="1:14" ht="16.5" customHeight="1" thickTop="1" thickBot="1">
      <c r="A8818" s="30">
        <v>8542399010</v>
      </c>
      <c r="B8818" s="25"/>
      <c r="C8818" s="26"/>
      <c r="D8818" s="27"/>
      <c r="E8818" s="27" t="s">
        <v>1343</v>
      </c>
      <c r="F8818" s="27" t="s">
        <v>14836</v>
      </c>
      <c r="G8818" s="28" t="s">
        <v>292</v>
      </c>
      <c r="H8818" s="27" t="s">
        <v>293</v>
      </c>
      <c r="I8818" s="118" t="s">
        <v>14837</v>
      </c>
      <c r="J8818" s="29">
        <v>23</v>
      </c>
      <c r="K8818" s="28" t="s">
        <v>162</v>
      </c>
      <c r="L8818" s="27" t="s">
        <v>134</v>
      </c>
      <c r="M8818" s="27" t="s">
        <v>164</v>
      </c>
      <c r="N8818" s="27" t="s">
        <v>4101</v>
      </c>
    </row>
    <row r="8819" spans="1:14" ht="16.5" customHeight="1" thickTop="1" thickBot="1">
      <c r="A8819" s="30">
        <v>8542399010</v>
      </c>
      <c r="B8819" s="25"/>
      <c r="C8819" s="26"/>
      <c r="D8819" s="27"/>
      <c r="E8819" s="27" t="s">
        <v>14838</v>
      </c>
      <c r="F8819" s="27" t="s">
        <v>14839</v>
      </c>
      <c r="G8819" s="28" t="s">
        <v>292</v>
      </c>
      <c r="H8819" s="27" t="s">
        <v>293</v>
      </c>
      <c r="I8819" s="118" t="s">
        <v>5628</v>
      </c>
      <c r="J8819" s="29">
        <v>1.43</v>
      </c>
      <c r="K8819" s="28" t="s">
        <v>162</v>
      </c>
      <c r="L8819" s="27" t="s">
        <v>4101</v>
      </c>
      <c r="M8819" s="27" t="s">
        <v>164</v>
      </c>
      <c r="N8819" s="27" t="s">
        <v>4101</v>
      </c>
    </row>
    <row r="8820" spans="1:14" ht="16.5" customHeight="1" thickTop="1" thickBot="1">
      <c r="A8820" s="30">
        <v>8542399010</v>
      </c>
      <c r="B8820" s="25"/>
      <c r="C8820" s="26"/>
      <c r="D8820" s="27"/>
      <c r="E8820" s="27" t="s">
        <v>1343</v>
      </c>
      <c r="F8820" s="27" t="s">
        <v>14840</v>
      </c>
      <c r="G8820" s="28" t="s">
        <v>297</v>
      </c>
      <c r="H8820" s="27" t="s">
        <v>298</v>
      </c>
      <c r="I8820" s="118" t="s">
        <v>14841</v>
      </c>
      <c r="J8820" s="29">
        <v>21.56</v>
      </c>
      <c r="K8820" s="28" t="s">
        <v>162</v>
      </c>
      <c r="L8820" s="27" t="s">
        <v>134</v>
      </c>
      <c r="M8820" s="27" t="s">
        <v>164</v>
      </c>
      <c r="N8820" s="27" t="s">
        <v>4101</v>
      </c>
    </row>
    <row r="8821" spans="1:14" ht="16.5" customHeight="1" thickTop="1" thickBot="1">
      <c r="A8821" s="30">
        <v>8542399090</v>
      </c>
      <c r="B8821" s="25"/>
      <c r="C8821" s="26"/>
      <c r="D8821" s="27"/>
      <c r="E8821" s="27" t="s">
        <v>14842</v>
      </c>
      <c r="F8821" s="27" t="s">
        <v>14843</v>
      </c>
      <c r="G8821" s="28" t="s">
        <v>173</v>
      </c>
      <c r="H8821" s="27" t="s">
        <v>174</v>
      </c>
      <c r="I8821" s="118" t="s">
        <v>14844</v>
      </c>
      <c r="J8821" s="29">
        <v>2272.27</v>
      </c>
      <c r="K8821" s="28" t="s">
        <v>162</v>
      </c>
      <c r="L8821" s="27" t="s">
        <v>134</v>
      </c>
      <c r="M8821" s="27" t="s">
        <v>164</v>
      </c>
      <c r="N8821" s="27" t="s">
        <v>4101</v>
      </c>
    </row>
    <row r="8822" spans="1:14" ht="16.5" customHeight="1" thickTop="1">
      <c r="A8822" s="24">
        <v>8548009000</v>
      </c>
      <c r="B8822" s="25"/>
      <c r="C8822" s="26">
        <v>0.05</v>
      </c>
      <c r="D8822" s="27"/>
      <c r="E8822" s="27" t="s">
        <v>14845</v>
      </c>
      <c r="F8822" s="27" t="s">
        <v>14846</v>
      </c>
      <c r="G8822" s="28" t="s">
        <v>173</v>
      </c>
      <c r="H8822" s="27" t="s">
        <v>174</v>
      </c>
      <c r="I8822" s="118" t="s">
        <v>14847</v>
      </c>
      <c r="J8822" s="29">
        <v>240</v>
      </c>
      <c r="K8822" s="28" t="s">
        <v>162</v>
      </c>
      <c r="L8822" s="27" t="s">
        <v>4861</v>
      </c>
      <c r="M8822" s="27" t="s">
        <v>164</v>
      </c>
      <c r="N8822" s="27" t="s">
        <v>18277</v>
      </c>
    </row>
    <row r="8823" spans="1:14" ht="16.5" customHeight="1">
      <c r="A8823" s="24">
        <v>8548009000</v>
      </c>
      <c r="B8823" s="25"/>
      <c r="C8823" s="26"/>
      <c r="D8823" s="27"/>
      <c r="E8823" s="27" t="s">
        <v>14845</v>
      </c>
      <c r="F8823" s="27" t="s">
        <v>14848</v>
      </c>
      <c r="G8823" s="28" t="s">
        <v>173</v>
      </c>
      <c r="H8823" s="27" t="s">
        <v>174</v>
      </c>
      <c r="I8823" s="118" t="s">
        <v>14849</v>
      </c>
      <c r="J8823" s="29">
        <v>76.599999999999994</v>
      </c>
      <c r="K8823" s="28" t="s">
        <v>162</v>
      </c>
      <c r="L8823" s="27" t="s">
        <v>2776</v>
      </c>
      <c r="M8823" s="27" t="s">
        <v>164</v>
      </c>
      <c r="N8823" s="27" t="s">
        <v>2776</v>
      </c>
    </row>
    <row r="8824" spans="1:14" ht="16.5" customHeight="1">
      <c r="A8824" s="24">
        <v>8548009000</v>
      </c>
      <c r="B8824" s="25"/>
      <c r="C8824" s="26">
        <v>0.05</v>
      </c>
      <c r="D8824" s="27"/>
      <c r="E8824" s="27" t="s">
        <v>11410</v>
      </c>
      <c r="F8824" s="27" t="s">
        <v>14850</v>
      </c>
      <c r="G8824" s="28" t="s">
        <v>167</v>
      </c>
      <c r="H8824" s="27" t="s">
        <v>168</v>
      </c>
      <c r="I8824" s="118" t="s">
        <v>14851</v>
      </c>
      <c r="J8824" s="29">
        <v>67.209999999999994</v>
      </c>
      <c r="K8824" s="28" t="s">
        <v>162</v>
      </c>
      <c r="L8824" s="27" t="s">
        <v>14647</v>
      </c>
      <c r="M8824" s="27" t="s">
        <v>164</v>
      </c>
      <c r="N8824" s="27" t="s">
        <v>18077</v>
      </c>
    </row>
    <row r="8825" spans="1:14" ht="16.5" customHeight="1">
      <c r="A8825" s="24">
        <v>8536699008</v>
      </c>
      <c r="B8825" s="25"/>
      <c r="C8825" s="26"/>
      <c r="D8825" s="27"/>
      <c r="E8825" s="27" t="s">
        <v>14852</v>
      </c>
      <c r="F8825" s="27" t="s">
        <v>14853</v>
      </c>
      <c r="G8825" s="28" t="s">
        <v>173</v>
      </c>
      <c r="H8825" s="27" t="s">
        <v>174</v>
      </c>
      <c r="I8825" s="118" t="s">
        <v>4379</v>
      </c>
      <c r="J8825" s="29">
        <v>166.8</v>
      </c>
      <c r="K8825" s="28" t="s">
        <v>162</v>
      </c>
      <c r="L8825" s="27" t="s">
        <v>449</v>
      </c>
      <c r="M8825" s="27" t="s">
        <v>164</v>
      </c>
      <c r="N8825" s="27" t="s">
        <v>18085</v>
      </c>
    </row>
    <row r="8826" spans="1:14" ht="16.5" customHeight="1">
      <c r="A8826" s="24">
        <v>8536699008</v>
      </c>
      <c r="B8826" s="25"/>
      <c r="C8826" s="26"/>
      <c r="D8826" s="27"/>
      <c r="E8826" s="27" t="s">
        <v>14852</v>
      </c>
      <c r="F8826" s="27" t="s">
        <v>11351</v>
      </c>
      <c r="G8826" s="28" t="s">
        <v>173</v>
      </c>
      <c r="H8826" s="27" t="s">
        <v>174</v>
      </c>
      <c r="I8826" s="118" t="s">
        <v>14854</v>
      </c>
      <c r="J8826" s="29">
        <v>10.69</v>
      </c>
      <c r="K8826" s="28" t="s">
        <v>162</v>
      </c>
      <c r="L8826" s="27" t="s">
        <v>8844</v>
      </c>
      <c r="M8826" s="27" t="s">
        <v>164</v>
      </c>
      <c r="N8826" s="27" t="s">
        <v>18088</v>
      </c>
    </row>
    <row r="8827" spans="1:14" ht="16.5" customHeight="1">
      <c r="A8827" s="24">
        <v>8504409100</v>
      </c>
      <c r="B8827" s="25"/>
      <c r="C8827" s="26"/>
      <c r="D8827" s="27"/>
      <c r="E8827" s="27" t="s">
        <v>3491</v>
      </c>
      <c r="F8827" s="27" t="s">
        <v>14855</v>
      </c>
      <c r="G8827" s="28" t="s">
        <v>466</v>
      </c>
      <c r="H8827" s="27" t="s">
        <v>467</v>
      </c>
      <c r="I8827" s="118" t="s">
        <v>14856</v>
      </c>
      <c r="J8827" s="29">
        <v>11995.2</v>
      </c>
      <c r="K8827" s="28" t="s">
        <v>162</v>
      </c>
      <c r="L8827" s="27" t="s">
        <v>4163</v>
      </c>
      <c r="M8827" s="27" t="s">
        <v>164</v>
      </c>
      <c r="N8827" s="27" t="s">
        <v>4163</v>
      </c>
    </row>
    <row r="8828" spans="1:14" ht="16.5" customHeight="1">
      <c r="A8828" s="24">
        <v>8504409100</v>
      </c>
      <c r="B8828" s="25"/>
      <c r="C8828" s="26"/>
      <c r="D8828" s="27"/>
      <c r="E8828" s="27" t="s">
        <v>3491</v>
      </c>
      <c r="F8828" s="27" t="s">
        <v>14857</v>
      </c>
      <c r="G8828" s="28" t="s">
        <v>466</v>
      </c>
      <c r="H8828" s="27" t="s">
        <v>467</v>
      </c>
      <c r="I8828" s="118" t="s">
        <v>14858</v>
      </c>
      <c r="J8828" s="29">
        <v>27458.89</v>
      </c>
      <c r="K8828" s="28" t="s">
        <v>162</v>
      </c>
      <c r="L8828" s="27" t="s">
        <v>4163</v>
      </c>
      <c r="M8828" s="27" t="s">
        <v>164</v>
      </c>
      <c r="N8828" s="27" t="s">
        <v>4163</v>
      </c>
    </row>
    <row r="8829" spans="1:14" ht="16.5" customHeight="1">
      <c r="A8829" s="24">
        <v>8504409100</v>
      </c>
      <c r="B8829" s="25"/>
      <c r="C8829" s="26"/>
      <c r="D8829" s="27"/>
      <c r="E8829" s="27" t="s">
        <v>3491</v>
      </c>
      <c r="F8829" s="27" t="s">
        <v>14859</v>
      </c>
      <c r="G8829" s="28" t="s">
        <v>466</v>
      </c>
      <c r="H8829" s="27" t="s">
        <v>467</v>
      </c>
      <c r="I8829" s="118" t="s">
        <v>14860</v>
      </c>
      <c r="J8829" s="29">
        <v>13749.5</v>
      </c>
      <c r="K8829" s="28" t="s">
        <v>162</v>
      </c>
      <c r="L8829" s="27" t="s">
        <v>4163</v>
      </c>
      <c r="M8829" s="27" t="s">
        <v>164</v>
      </c>
      <c r="N8829" s="27" t="s">
        <v>4163</v>
      </c>
    </row>
    <row r="8830" spans="1:14" ht="16.5" customHeight="1">
      <c r="A8830" s="24">
        <v>8504409100</v>
      </c>
      <c r="B8830" s="25"/>
      <c r="C8830" s="26"/>
      <c r="D8830" s="27"/>
      <c r="E8830" s="27" t="s">
        <v>3491</v>
      </c>
      <c r="F8830" s="27" t="s">
        <v>14861</v>
      </c>
      <c r="G8830" s="28" t="s">
        <v>466</v>
      </c>
      <c r="H8830" s="27" t="s">
        <v>467</v>
      </c>
      <c r="I8830" s="118" t="s">
        <v>4162</v>
      </c>
      <c r="J8830" s="29">
        <v>24249.8</v>
      </c>
      <c r="K8830" s="28" t="s">
        <v>162</v>
      </c>
      <c r="L8830" s="27" t="s">
        <v>4163</v>
      </c>
      <c r="M8830" s="27" t="s">
        <v>164</v>
      </c>
      <c r="N8830" s="27" t="s">
        <v>4163</v>
      </c>
    </row>
    <row r="8831" spans="1:14" ht="16.5" customHeight="1">
      <c r="A8831" s="24">
        <v>8504409100</v>
      </c>
      <c r="B8831" s="25"/>
      <c r="C8831" s="26"/>
      <c r="D8831" s="27"/>
      <c r="E8831" s="27" t="s">
        <v>3491</v>
      </c>
      <c r="F8831" s="27" t="s">
        <v>14862</v>
      </c>
      <c r="G8831" s="28" t="s">
        <v>466</v>
      </c>
      <c r="H8831" s="27" t="s">
        <v>467</v>
      </c>
      <c r="I8831" s="118" t="s">
        <v>5505</v>
      </c>
      <c r="J8831" s="29">
        <v>18360.650000000001</v>
      </c>
      <c r="K8831" s="28" t="s">
        <v>162</v>
      </c>
      <c r="L8831" s="27" t="s">
        <v>4163</v>
      </c>
      <c r="M8831" s="27" t="s">
        <v>164</v>
      </c>
      <c r="N8831" s="27" t="s">
        <v>4163</v>
      </c>
    </row>
    <row r="8832" spans="1:14" ht="16.5" customHeight="1">
      <c r="A8832" s="24">
        <v>8504409100</v>
      </c>
      <c r="B8832" s="25"/>
      <c r="C8832" s="26"/>
      <c r="D8832" s="27"/>
      <c r="E8832" s="27" t="s">
        <v>3491</v>
      </c>
      <c r="F8832" s="27" t="s">
        <v>14863</v>
      </c>
      <c r="G8832" s="28" t="s">
        <v>466</v>
      </c>
      <c r="H8832" s="27" t="s">
        <v>467</v>
      </c>
      <c r="I8832" s="118" t="s">
        <v>5503</v>
      </c>
      <c r="J8832" s="29">
        <v>2265.7800000000002</v>
      </c>
      <c r="K8832" s="28" t="s">
        <v>162</v>
      </c>
      <c r="L8832" s="27" t="s">
        <v>4163</v>
      </c>
      <c r="M8832" s="27" t="s">
        <v>164</v>
      </c>
      <c r="N8832" s="27" t="s">
        <v>4163</v>
      </c>
    </row>
    <row r="8833" spans="1:14" ht="16.5" customHeight="1" thickBot="1">
      <c r="A8833" s="24">
        <v>7616991008</v>
      </c>
      <c r="B8833" s="25"/>
      <c r="C8833" s="26">
        <v>0.09</v>
      </c>
      <c r="D8833" s="27"/>
      <c r="E8833" s="27" t="s">
        <v>8002</v>
      </c>
      <c r="F8833" s="27" t="s">
        <v>14864</v>
      </c>
      <c r="G8833" s="28" t="s">
        <v>173</v>
      </c>
      <c r="H8833" s="27" t="s">
        <v>174</v>
      </c>
      <c r="I8833" s="118" t="s">
        <v>14865</v>
      </c>
      <c r="J8833" s="29">
        <v>67.5</v>
      </c>
      <c r="K8833" s="28" t="s">
        <v>162</v>
      </c>
      <c r="L8833" s="27" t="s">
        <v>14866</v>
      </c>
      <c r="M8833" s="27" t="s">
        <v>164</v>
      </c>
      <c r="N8833" s="27" t="s">
        <v>14866</v>
      </c>
    </row>
    <row r="8834" spans="1:14" ht="16.5" customHeight="1" thickTop="1" thickBot="1">
      <c r="A8834" s="30">
        <v>8414592000</v>
      </c>
      <c r="B8834" s="25"/>
      <c r="C8834" s="26"/>
      <c r="D8834" s="27"/>
      <c r="E8834" s="27" t="s">
        <v>14288</v>
      </c>
      <c r="F8834" s="27" t="s">
        <v>14867</v>
      </c>
      <c r="G8834" s="28" t="s">
        <v>243</v>
      </c>
      <c r="H8834" s="27" t="s">
        <v>244</v>
      </c>
      <c r="I8834" s="118" t="s">
        <v>14868</v>
      </c>
      <c r="J8834" s="29">
        <v>9410.94</v>
      </c>
      <c r="K8834" s="28" t="s">
        <v>162</v>
      </c>
      <c r="L8834" s="27" t="s">
        <v>14869</v>
      </c>
      <c r="M8834" s="27" t="s">
        <v>164</v>
      </c>
      <c r="N8834" s="27" t="s">
        <v>14869</v>
      </c>
    </row>
    <row r="8835" spans="1:14" ht="16.5" customHeight="1" thickTop="1">
      <c r="A8835" s="24">
        <v>8532220000</v>
      </c>
      <c r="B8835" s="25"/>
      <c r="C8835" s="26"/>
      <c r="D8835" s="27"/>
      <c r="E8835" s="27" t="s">
        <v>2022</v>
      </c>
      <c r="F8835" s="27" t="s">
        <v>9898</v>
      </c>
      <c r="G8835" s="28" t="s">
        <v>187</v>
      </c>
      <c r="H8835" s="27" t="s">
        <v>188</v>
      </c>
      <c r="I8835" s="118" t="s">
        <v>9899</v>
      </c>
      <c r="J8835" s="29">
        <v>122.72</v>
      </c>
      <c r="K8835" s="28" t="s">
        <v>162</v>
      </c>
      <c r="L8835" s="27" t="s">
        <v>344</v>
      </c>
      <c r="M8835" s="27" t="s">
        <v>164</v>
      </c>
      <c r="N8835" s="27" t="s">
        <v>344</v>
      </c>
    </row>
    <row r="8836" spans="1:14" ht="16.5" customHeight="1">
      <c r="A8836" s="24">
        <v>8532220000</v>
      </c>
      <c r="B8836" s="25"/>
      <c r="C8836" s="26"/>
      <c r="D8836" s="27"/>
      <c r="E8836" s="27" t="s">
        <v>2022</v>
      </c>
      <c r="F8836" s="27" t="s">
        <v>14870</v>
      </c>
      <c r="G8836" s="28" t="s">
        <v>173</v>
      </c>
      <c r="H8836" s="27" t="s">
        <v>174</v>
      </c>
      <c r="I8836" s="118" t="s">
        <v>14871</v>
      </c>
      <c r="J8836" s="29">
        <v>948.98</v>
      </c>
      <c r="K8836" s="28" t="s">
        <v>162</v>
      </c>
      <c r="L8836" s="27" t="s">
        <v>14872</v>
      </c>
      <c r="M8836" s="27" t="s">
        <v>164</v>
      </c>
      <c r="N8836" s="27" t="s">
        <v>14872</v>
      </c>
    </row>
    <row r="8837" spans="1:14" ht="16.5" customHeight="1">
      <c r="A8837" s="24">
        <v>8532220000</v>
      </c>
      <c r="B8837" s="25"/>
      <c r="C8837" s="26"/>
      <c r="D8837" s="27"/>
      <c r="E8837" s="27" t="s">
        <v>2022</v>
      </c>
      <c r="F8837" s="27" t="s">
        <v>2191</v>
      </c>
      <c r="G8837" s="28" t="s">
        <v>297</v>
      </c>
      <c r="H8837" s="27" t="s">
        <v>298</v>
      </c>
      <c r="I8837" s="118" t="s">
        <v>2192</v>
      </c>
      <c r="J8837" s="29">
        <v>86.36</v>
      </c>
      <c r="K8837" s="28" t="s">
        <v>162</v>
      </c>
      <c r="L8837" s="27" t="s">
        <v>285</v>
      </c>
      <c r="M8837" s="27" t="s">
        <v>164</v>
      </c>
      <c r="N8837" s="27" t="s">
        <v>285</v>
      </c>
    </row>
    <row r="8838" spans="1:14" ht="16.5" customHeight="1">
      <c r="A8838" s="24">
        <v>8532240000</v>
      </c>
      <c r="B8838" s="25"/>
      <c r="C8838" s="26"/>
      <c r="D8838" s="27"/>
      <c r="E8838" s="27" t="s">
        <v>9139</v>
      </c>
      <c r="F8838" s="27" t="s">
        <v>14873</v>
      </c>
      <c r="G8838" s="28" t="s">
        <v>292</v>
      </c>
      <c r="H8838" s="27" t="s">
        <v>293</v>
      </c>
      <c r="I8838" s="118" t="s">
        <v>14874</v>
      </c>
      <c r="J8838" s="29">
        <v>31.16</v>
      </c>
      <c r="K8838" s="28" t="s">
        <v>162</v>
      </c>
      <c r="L8838" s="27" t="s">
        <v>236</v>
      </c>
      <c r="M8838" s="27" t="s">
        <v>164</v>
      </c>
      <c r="N8838" s="27" t="s">
        <v>236</v>
      </c>
    </row>
    <row r="8839" spans="1:14" ht="16.5" customHeight="1">
      <c r="A8839" s="24">
        <v>8532250000</v>
      </c>
      <c r="B8839" s="25"/>
      <c r="C8839" s="26"/>
      <c r="D8839" s="27"/>
      <c r="E8839" s="27" t="s">
        <v>353</v>
      </c>
      <c r="F8839" s="27" t="s">
        <v>14875</v>
      </c>
      <c r="G8839" s="28" t="s">
        <v>336</v>
      </c>
      <c r="H8839" s="27" t="s">
        <v>337</v>
      </c>
      <c r="I8839" s="118" t="s">
        <v>14876</v>
      </c>
      <c r="J8839" s="29">
        <v>16.64</v>
      </c>
      <c r="K8839" s="28" t="s">
        <v>162</v>
      </c>
      <c r="L8839" s="27" t="s">
        <v>344</v>
      </c>
      <c r="M8839" s="27" t="s">
        <v>164</v>
      </c>
      <c r="N8839" s="27" t="s">
        <v>344</v>
      </c>
    </row>
    <row r="8840" spans="1:14" ht="16.5" customHeight="1">
      <c r="A8840" s="24">
        <v>8532250000</v>
      </c>
      <c r="B8840" s="25"/>
      <c r="C8840" s="26"/>
      <c r="D8840" s="27"/>
      <c r="E8840" s="27" t="s">
        <v>353</v>
      </c>
      <c r="F8840" s="27" t="s">
        <v>14877</v>
      </c>
      <c r="G8840" s="28" t="s">
        <v>173</v>
      </c>
      <c r="H8840" s="27" t="s">
        <v>174</v>
      </c>
      <c r="I8840" s="118" t="s">
        <v>14878</v>
      </c>
      <c r="J8840" s="29">
        <v>138.06</v>
      </c>
      <c r="K8840" s="28" t="s">
        <v>162</v>
      </c>
      <c r="L8840" s="27" t="s">
        <v>236</v>
      </c>
      <c r="M8840" s="27" t="s">
        <v>164</v>
      </c>
      <c r="N8840" s="27" t="s">
        <v>236</v>
      </c>
    </row>
    <row r="8841" spans="1:14" ht="16.5" customHeight="1">
      <c r="A8841" s="24">
        <v>8533100000</v>
      </c>
      <c r="B8841" s="25"/>
      <c r="C8841" s="26"/>
      <c r="D8841" s="27"/>
      <c r="E8841" s="27" t="s">
        <v>14879</v>
      </c>
      <c r="F8841" s="27" t="s">
        <v>14880</v>
      </c>
      <c r="G8841" s="28" t="s">
        <v>173</v>
      </c>
      <c r="H8841" s="27" t="s">
        <v>174</v>
      </c>
      <c r="I8841" s="118" t="s">
        <v>14881</v>
      </c>
      <c r="J8841" s="29">
        <v>1104</v>
      </c>
      <c r="K8841" s="28" t="s">
        <v>162</v>
      </c>
      <c r="L8841" s="27" t="s">
        <v>13012</v>
      </c>
      <c r="M8841" s="27" t="s">
        <v>164</v>
      </c>
      <c r="N8841" s="27" t="s">
        <v>13012</v>
      </c>
    </row>
    <row r="8842" spans="1:14" ht="16.5" customHeight="1">
      <c r="A8842" s="24">
        <v>8533210000</v>
      </c>
      <c r="B8842" s="25"/>
      <c r="C8842" s="26"/>
      <c r="D8842" s="27"/>
      <c r="E8842" s="27" t="s">
        <v>14882</v>
      </c>
      <c r="F8842" s="27" t="s">
        <v>14883</v>
      </c>
      <c r="G8842" s="28" t="s">
        <v>292</v>
      </c>
      <c r="H8842" s="27" t="s">
        <v>293</v>
      </c>
      <c r="I8842" s="118" t="s">
        <v>14884</v>
      </c>
      <c r="J8842" s="29">
        <v>38.42</v>
      </c>
      <c r="K8842" s="28" t="s">
        <v>162</v>
      </c>
      <c r="L8842" s="27" t="s">
        <v>14885</v>
      </c>
      <c r="M8842" s="27" t="s">
        <v>164</v>
      </c>
      <c r="N8842" s="27" t="s">
        <v>14885</v>
      </c>
    </row>
    <row r="8843" spans="1:14" ht="16.5" customHeight="1">
      <c r="A8843" s="24">
        <v>8536490000</v>
      </c>
      <c r="B8843" s="25"/>
      <c r="C8843" s="26">
        <v>0.11</v>
      </c>
      <c r="D8843" s="27"/>
      <c r="E8843" s="27" t="s">
        <v>14886</v>
      </c>
      <c r="F8843" s="27" t="s">
        <v>14887</v>
      </c>
      <c r="G8843" s="28" t="s">
        <v>2610</v>
      </c>
      <c r="H8843" s="27" t="s">
        <v>4558</v>
      </c>
      <c r="I8843" s="118" t="s">
        <v>14888</v>
      </c>
      <c r="J8843" s="29">
        <v>136.4</v>
      </c>
      <c r="K8843" s="28" t="s">
        <v>162</v>
      </c>
      <c r="L8843" s="27" t="s">
        <v>3701</v>
      </c>
      <c r="M8843" s="27" t="s">
        <v>164</v>
      </c>
      <c r="N8843" s="27" t="s">
        <v>3701</v>
      </c>
    </row>
    <row r="8844" spans="1:14" ht="16.5" customHeight="1">
      <c r="A8844" s="24">
        <v>8536691000</v>
      </c>
      <c r="B8844" s="25"/>
      <c r="C8844" s="26"/>
      <c r="D8844" s="27"/>
      <c r="E8844" s="27" t="s">
        <v>14889</v>
      </c>
      <c r="F8844" s="27" t="s">
        <v>14890</v>
      </c>
      <c r="G8844" s="28" t="s">
        <v>173</v>
      </c>
      <c r="H8844" s="27" t="s">
        <v>174</v>
      </c>
      <c r="I8844" s="118" t="s">
        <v>14891</v>
      </c>
      <c r="J8844" s="29">
        <v>43.89</v>
      </c>
      <c r="K8844" s="28" t="s">
        <v>162</v>
      </c>
      <c r="L8844" s="27" t="s">
        <v>449</v>
      </c>
      <c r="M8844" s="27" t="s">
        <v>164</v>
      </c>
      <c r="N8844" s="27" t="s">
        <v>449</v>
      </c>
    </row>
    <row r="8845" spans="1:14" ht="16.5" customHeight="1">
      <c r="A8845" s="24">
        <v>8536693000</v>
      </c>
      <c r="B8845" s="25"/>
      <c r="C8845" s="26"/>
      <c r="D8845" s="27"/>
      <c r="E8845" s="27" t="s">
        <v>26</v>
      </c>
      <c r="F8845" s="27" t="s">
        <v>457</v>
      </c>
      <c r="G8845" s="28" t="s">
        <v>173</v>
      </c>
      <c r="H8845" s="27" t="s">
        <v>174</v>
      </c>
      <c r="I8845" s="118" t="s">
        <v>458</v>
      </c>
      <c r="J8845" s="29">
        <v>619.20000000000005</v>
      </c>
      <c r="K8845" s="28" t="s">
        <v>162</v>
      </c>
      <c r="L8845" s="27" t="s">
        <v>440</v>
      </c>
      <c r="M8845" s="27" t="s">
        <v>164</v>
      </c>
      <c r="N8845" s="27" t="s">
        <v>440</v>
      </c>
    </row>
    <row r="8846" spans="1:14" ht="16.5" customHeight="1">
      <c r="A8846" s="24">
        <v>8536693000</v>
      </c>
      <c r="B8846" s="25"/>
      <c r="C8846" s="26"/>
      <c r="D8846" s="27"/>
      <c r="E8846" s="27" t="s">
        <v>26</v>
      </c>
      <c r="F8846" s="27" t="s">
        <v>4154</v>
      </c>
      <c r="G8846" s="28" t="s">
        <v>173</v>
      </c>
      <c r="H8846" s="27" t="s">
        <v>174</v>
      </c>
      <c r="I8846" s="118" t="s">
        <v>4155</v>
      </c>
      <c r="J8846" s="29">
        <v>1131.48</v>
      </c>
      <c r="K8846" s="28" t="s">
        <v>162</v>
      </c>
      <c r="L8846" s="27" t="s">
        <v>11858</v>
      </c>
      <c r="M8846" s="27" t="s">
        <v>164</v>
      </c>
      <c r="N8846" s="27" t="s">
        <v>11858</v>
      </c>
    </row>
    <row r="8847" spans="1:14" ht="16.5" customHeight="1">
      <c r="A8847" s="24">
        <v>8536693000</v>
      </c>
      <c r="B8847" s="25"/>
      <c r="C8847" s="26"/>
      <c r="D8847" s="27"/>
      <c r="E8847" s="27" t="s">
        <v>26</v>
      </c>
      <c r="F8847" s="27" t="s">
        <v>14892</v>
      </c>
      <c r="G8847" s="28" t="s">
        <v>173</v>
      </c>
      <c r="H8847" s="27" t="s">
        <v>174</v>
      </c>
      <c r="I8847" s="118" t="s">
        <v>14893</v>
      </c>
      <c r="J8847" s="29">
        <v>927</v>
      </c>
      <c r="K8847" s="28" t="s">
        <v>162</v>
      </c>
      <c r="L8847" s="27" t="s">
        <v>440</v>
      </c>
      <c r="M8847" s="27" t="s">
        <v>164</v>
      </c>
      <c r="N8847" s="27" t="s">
        <v>440</v>
      </c>
    </row>
    <row r="8848" spans="1:14" ht="16.5" customHeight="1">
      <c r="A8848" s="24">
        <v>8536693000</v>
      </c>
      <c r="B8848" s="25"/>
      <c r="C8848" s="26"/>
      <c r="D8848" s="27"/>
      <c r="E8848" s="27" t="s">
        <v>26</v>
      </c>
      <c r="F8848" s="27" t="s">
        <v>11515</v>
      </c>
      <c r="G8848" s="28" t="s">
        <v>173</v>
      </c>
      <c r="H8848" s="27" t="s">
        <v>174</v>
      </c>
      <c r="I8848" s="118" t="s">
        <v>14894</v>
      </c>
      <c r="J8848" s="29">
        <v>15.08</v>
      </c>
      <c r="K8848" s="28" t="s">
        <v>162</v>
      </c>
      <c r="L8848" s="27" t="s">
        <v>449</v>
      </c>
      <c r="M8848" s="27" t="s">
        <v>164</v>
      </c>
      <c r="N8848" s="27" t="s">
        <v>18085</v>
      </c>
    </row>
    <row r="8849" spans="1:14" ht="16.5" customHeight="1">
      <c r="A8849" s="24">
        <v>8536693000</v>
      </c>
      <c r="B8849" s="25"/>
      <c r="C8849" s="26"/>
      <c r="D8849" s="27"/>
      <c r="E8849" s="27" t="s">
        <v>26</v>
      </c>
      <c r="F8849" s="27" t="s">
        <v>14895</v>
      </c>
      <c r="G8849" s="28" t="s">
        <v>201</v>
      </c>
      <c r="H8849" s="27" t="s">
        <v>202</v>
      </c>
      <c r="I8849" s="118" t="s">
        <v>14896</v>
      </c>
      <c r="J8849" s="29">
        <v>1363.98</v>
      </c>
      <c r="K8849" s="28" t="s">
        <v>162</v>
      </c>
      <c r="L8849" s="27" t="s">
        <v>440</v>
      </c>
      <c r="M8849" s="27" t="s">
        <v>164</v>
      </c>
      <c r="N8849" s="27" t="s">
        <v>440</v>
      </c>
    </row>
    <row r="8850" spans="1:14" ht="16.5" customHeight="1">
      <c r="A8850" s="24">
        <v>8541100009</v>
      </c>
      <c r="B8850" s="25"/>
      <c r="C8850" s="26"/>
      <c r="D8850" s="27"/>
      <c r="E8850" s="27" t="s">
        <v>14897</v>
      </c>
      <c r="F8850" s="27" t="s">
        <v>14898</v>
      </c>
      <c r="G8850" s="28" t="s">
        <v>173</v>
      </c>
      <c r="H8850" s="27" t="s">
        <v>174</v>
      </c>
      <c r="I8850" s="118" t="s">
        <v>14759</v>
      </c>
      <c r="J8850" s="29">
        <v>88.06</v>
      </c>
      <c r="K8850" s="28" t="s">
        <v>162</v>
      </c>
      <c r="L8850" s="27" t="s">
        <v>14313</v>
      </c>
      <c r="M8850" s="27" t="s">
        <v>164</v>
      </c>
      <c r="N8850" s="27" t="s">
        <v>18472</v>
      </c>
    </row>
    <row r="8851" spans="1:14" ht="16.5" customHeight="1">
      <c r="A8851" s="24">
        <v>8541100009</v>
      </c>
      <c r="B8851" s="25"/>
      <c r="C8851" s="26"/>
      <c r="D8851" s="27"/>
      <c r="E8851" s="27" t="s">
        <v>12390</v>
      </c>
      <c r="F8851" s="27" t="s">
        <v>3445</v>
      </c>
      <c r="G8851" s="28" t="s">
        <v>292</v>
      </c>
      <c r="H8851" s="27" t="s">
        <v>293</v>
      </c>
      <c r="I8851" s="118" t="s">
        <v>3446</v>
      </c>
      <c r="J8851" s="29">
        <v>216.75</v>
      </c>
      <c r="K8851" s="28" t="s">
        <v>162</v>
      </c>
      <c r="L8851" s="27" t="s">
        <v>8852</v>
      </c>
      <c r="M8851" s="27" t="s">
        <v>164</v>
      </c>
      <c r="N8851" s="27" t="s">
        <v>8852</v>
      </c>
    </row>
    <row r="8852" spans="1:14" ht="16.5" customHeight="1">
      <c r="A8852" s="24">
        <v>8541290000</v>
      </c>
      <c r="B8852" s="25"/>
      <c r="C8852" s="26"/>
      <c r="D8852" s="27"/>
      <c r="E8852" s="27" t="s">
        <v>1810</v>
      </c>
      <c r="F8852" s="27" t="s">
        <v>14899</v>
      </c>
      <c r="G8852" s="28" t="s">
        <v>173</v>
      </c>
      <c r="H8852" s="27" t="s">
        <v>174</v>
      </c>
      <c r="I8852" s="118" t="s">
        <v>14900</v>
      </c>
      <c r="J8852" s="29">
        <v>442.44</v>
      </c>
      <c r="K8852" s="28" t="s">
        <v>162</v>
      </c>
      <c r="L8852" s="27" t="s">
        <v>980</v>
      </c>
      <c r="M8852" s="27" t="s">
        <v>164</v>
      </c>
      <c r="N8852" s="27" t="s">
        <v>980</v>
      </c>
    </row>
    <row r="8853" spans="1:14" ht="16.5" customHeight="1" thickBot="1">
      <c r="A8853" s="24">
        <v>8541290000</v>
      </c>
      <c r="B8853" s="25"/>
      <c r="C8853" s="26"/>
      <c r="D8853" s="27"/>
      <c r="E8853" s="27" t="s">
        <v>14901</v>
      </c>
      <c r="F8853" s="27" t="s">
        <v>14902</v>
      </c>
      <c r="G8853" s="28" t="s">
        <v>243</v>
      </c>
      <c r="H8853" s="27" t="s">
        <v>244</v>
      </c>
      <c r="I8853" s="118" t="s">
        <v>14903</v>
      </c>
      <c r="J8853" s="29">
        <v>700</v>
      </c>
      <c r="K8853" s="28" t="s">
        <v>162</v>
      </c>
      <c r="L8853" s="27" t="s">
        <v>8852</v>
      </c>
      <c r="M8853" s="27" t="s">
        <v>164</v>
      </c>
      <c r="N8853" s="27" t="s">
        <v>8852</v>
      </c>
    </row>
    <row r="8854" spans="1:14" ht="16.5" customHeight="1" thickTop="1" thickBot="1">
      <c r="A8854" s="30">
        <v>8542323100</v>
      </c>
      <c r="B8854" s="25"/>
      <c r="C8854" s="26"/>
      <c r="D8854" s="27"/>
      <c r="E8854" s="27" t="s">
        <v>14904</v>
      </c>
      <c r="F8854" s="27" t="s">
        <v>14905</v>
      </c>
      <c r="G8854" s="28" t="s">
        <v>173</v>
      </c>
      <c r="H8854" s="27" t="s">
        <v>174</v>
      </c>
      <c r="I8854" s="118" t="s">
        <v>14906</v>
      </c>
      <c r="J8854" s="29">
        <v>8466.65</v>
      </c>
      <c r="K8854" s="28" t="s">
        <v>162</v>
      </c>
      <c r="L8854" s="27" t="s">
        <v>1072</v>
      </c>
      <c r="M8854" s="27" t="s">
        <v>164</v>
      </c>
      <c r="N8854" s="27" t="s">
        <v>1072</v>
      </c>
    </row>
    <row r="8855" spans="1:14" ht="16.5" customHeight="1" thickTop="1" thickBot="1">
      <c r="A8855" s="30">
        <v>8542399010</v>
      </c>
      <c r="B8855" s="25"/>
      <c r="C8855" s="26"/>
      <c r="D8855" s="27"/>
      <c r="E8855" s="27" t="s">
        <v>14907</v>
      </c>
      <c r="F8855" s="27" t="s">
        <v>14908</v>
      </c>
      <c r="G8855" s="28" t="s">
        <v>173</v>
      </c>
      <c r="H8855" s="27" t="s">
        <v>174</v>
      </c>
      <c r="I8855" s="118" t="s">
        <v>14909</v>
      </c>
      <c r="J8855" s="29">
        <v>332.74</v>
      </c>
      <c r="K8855" s="28" t="s">
        <v>162</v>
      </c>
      <c r="L8855" s="27" t="s">
        <v>523</v>
      </c>
      <c r="M8855" s="27" t="s">
        <v>164</v>
      </c>
      <c r="N8855" s="27" t="s">
        <v>523</v>
      </c>
    </row>
    <row r="8856" spans="1:14" ht="16.5" customHeight="1" thickTop="1">
      <c r="A8856" s="24">
        <v>8548009000</v>
      </c>
      <c r="B8856" s="25"/>
      <c r="C8856" s="26">
        <v>0.05</v>
      </c>
      <c r="D8856" s="27"/>
      <c r="E8856" s="27" t="s">
        <v>11415</v>
      </c>
      <c r="F8856" s="27" t="s">
        <v>11411</v>
      </c>
      <c r="G8856" s="28" t="s">
        <v>259</v>
      </c>
      <c r="H8856" s="27" t="s">
        <v>260</v>
      </c>
      <c r="I8856" s="118" t="s">
        <v>11412</v>
      </c>
      <c r="J8856" s="29">
        <v>22.8</v>
      </c>
      <c r="K8856" s="28" t="s">
        <v>162</v>
      </c>
      <c r="L8856" s="27" t="s">
        <v>344</v>
      </c>
      <c r="M8856" s="27" t="s">
        <v>164</v>
      </c>
      <c r="N8856" s="27" t="s">
        <v>344</v>
      </c>
    </row>
    <row r="8857" spans="1:14" ht="16.5" customHeight="1">
      <c r="A8857" s="24">
        <v>8548009000</v>
      </c>
      <c r="B8857" s="25"/>
      <c r="C8857" s="26"/>
      <c r="D8857" s="27"/>
      <c r="E8857" s="27" t="s">
        <v>11415</v>
      </c>
      <c r="F8857" s="27" t="s">
        <v>11416</v>
      </c>
      <c r="G8857" s="28" t="s">
        <v>259</v>
      </c>
      <c r="H8857" s="27" t="s">
        <v>260</v>
      </c>
      <c r="I8857" s="118" t="s">
        <v>11417</v>
      </c>
      <c r="J8857" s="29">
        <v>17.850000000000001</v>
      </c>
      <c r="K8857" s="28" t="s">
        <v>162</v>
      </c>
      <c r="L8857" s="27" t="s">
        <v>344</v>
      </c>
      <c r="M8857" s="27" t="s">
        <v>164</v>
      </c>
      <c r="N8857" s="27" t="s">
        <v>344</v>
      </c>
    </row>
    <row r="8858" spans="1:14" ht="16.5" customHeight="1">
      <c r="A8858" s="24">
        <v>8536490000</v>
      </c>
      <c r="B8858" s="25"/>
      <c r="C8858" s="26">
        <v>0.11</v>
      </c>
      <c r="D8858" s="27"/>
      <c r="E8858" s="27" t="s">
        <v>9009</v>
      </c>
      <c r="F8858" s="27" t="s">
        <v>14910</v>
      </c>
      <c r="G8858" s="28" t="s">
        <v>297</v>
      </c>
      <c r="H8858" s="27" t="s">
        <v>298</v>
      </c>
      <c r="I8858" s="118" t="s">
        <v>7829</v>
      </c>
      <c r="J8858" s="29">
        <v>4422</v>
      </c>
      <c r="K8858" s="28" t="s">
        <v>176</v>
      </c>
      <c r="L8858" s="27" t="s">
        <v>250</v>
      </c>
      <c r="M8858" s="27" t="s">
        <v>164</v>
      </c>
      <c r="N8858" s="27" t="s">
        <v>18071</v>
      </c>
    </row>
    <row r="8859" spans="1:14" ht="16.5" customHeight="1">
      <c r="A8859" s="24">
        <v>8541100009</v>
      </c>
      <c r="B8859" s="25"/>
      <c r="C8859" s="26"/>
      <c r="D8859" s="27"/>
      <c r="E8859" s="27" t="s">
        <v>11381</v>
      </c>
      <c r="F8859" s="27" t="s">
        <v>14911</v>
      </c>
      <c r="G8859" s="28" t="s">
        <v>297</v>
      </c>
      <c r="H8859" s="27" t="s">
        <v>298</v>
      </c>
      <c r="I8859" s="118" t="s">
        <v>14912</v>
      </c>
      <c r="J8859" s="29">
        <v>115.37</v>
      </c>
      <c r="K8859" s="28" t="s">
        <v>176</v>
      </c>
      <c r="L8859" s="27" t="s">
        <v>1794</v>
      </c>
      <c r="M8859" s="27" t="s">
        <v>164</v>
      </c>
      <c r="N8859" s="27" t="s">
        <v>18152</v>
      </c>
    </row>
    <row r="8860" spans="1:14" ht="16.5" customHeight="1" thickBot="1">
      <c r="A8860" s="24">
        <v>8541100009</v>
      </c>
      <c r="B8860" s="25"/>
      <c r="C8860" s="26"/>
      <c r="D8860" s="27"/>
      <c r="E8860" s="27" t="s">
        <v>11381</v>
      </c>
      <c r="F8860" s="27" t="s">
        <v>14913</v>
      </c>
      <c r="G8860" s="28" t="s">
        <v>297</v>
      </c>
      <c r="H8860" s="27" t="s">
        <v>298</v>
      </c>
      <c r="I8860" s="118" t="s">
        <v>14914</v>
      </c>
      <c r="J8860" s="29">
        <v>3493.38</v>
      </c>
      <c r="K8860" s="28" t="s">
        <v>176</v>
      </c>
      <c r="L8860" s="27" t="s">
        <v>14915</v>
      </c>
      <c r="M8860" s="27" t="s">
        <v>164</v>
      </c>
      <c r="N8860" s="27" t="s">
        <v>14915</v>
      </c>
    </row>
    <row r="8861" spans="1:14" ht="16.5" customHeight="1" thickTop="1" thickBot="1">
      <c r="A8861" s="30">
        <v>8542319010</v>
      </c>
      <c r="B8861" s="25"/>
      <c r="C8861" s="26"/>
      <c r="D8861" s="27"/>
      <c r="E8861" s="27" t="s">
        <v>2898</v>
      </c>
      <c r="F8861" s="27" t="s">
        <v>14916</v>
      </c>
      <c r="G8861" s="28" t="s">
        <v>355</v>
      </c>
      <c r="H8861" s="27" t="s">
        <v>356</v>
      </c>
      <c r="I8861" s="118" t="s">
        <v>12734</v>
      </c>
      <c r="J8861" s="29">
        <v>2680</v>
      </c>
      <c r="K8861" s="28" t="s">
        <v>176</v>
      </c>
      <c r="L8861" s="27" t="s">
        <v>9740</v>
      </c>
      <c r="M8861" s="27" t="s">
        <v>164</v>
      </c>
      <c r="N8861" s="27" t="s">
        <v>11042</v>
      </c>
    </row>
    <row r="8862" spans="1:14" ht="16.5" customHeight="1" thickTop="1" thickBot="1">
      <c r="A8862" s="30">
        <v>8542319010</v>
      </c>
      <c r="B8862" s="25"/>
      <c r="C8862" s="26"/>
      <c r="D8862" s="27"/>
      <c r="E8862" s="27" t="s">
        <v>2898</v>
      </c>
      <c r="F8862" s="27" t="s">
        <v>14917</v>
      </c>
      <c r="G8862" s="28" t="s">
        <v>297</v>
      </c>
      <c r="H8862" s="27" t="s">
        <v>298</v>
      </c>
      <c r="I8862" s="118" t="s">
        <v>14918</v>
      </c>
      <c r="J8862" s="29">
        <v>8040</v>
      </c>
      <c r="K8862" s="28" t="s">
        <v>176</v>
      </c>
      <c r="L8862" s="27" t="s">
        <v>4101</v>
      </c>
      <c r="M8862" s="27" t="s">
        <v>164</v>
      </c>
      <c r="N8862" s="27" t="s">
        <v>4101</v>
      </c>
    </row>
    <row r="8863" spans="1:14" ht="16.5" customHeight="1" thickTop="1" thickBot="1">
      <c r="A8863" s="30">
        <v>8542319010</v>
      </c>
      <c r="B8863" s="25"/>
      <c r="C8863" s="26"/>
      <c r="D8863" s="27"/>
      <c r="E8863" s="27" t="s">
        <v>2898</v>
      </c>
      <c r="F8863" s="27" t="s">
        <v>14919</v>
      </c>
      <c r="G8863" s="28" t="s">
        <v>227</v>
      </c>
      <c r="H8863" s="27" t="s">
        <v>228</v>
      </c>
      <c r="I8863" s="118" t="s">
        <v>14920</v>
      </c>
      <c r="J8863" s="29">
        <v>40200</v>
      </c>
      <c r="K8863" s="28" t="s">
        <v>176</v>
      </c>
      <c r="L8863" s="27" t="s">
        <v>7899</v>
      </c>
      <c r="M8863" s="27" t="s">
        <v>164</v>
      </c>
      <c r="N8863" s="27" t="s">
        <v>7899</v>
      </c>
    </row>
    <row r="8864" spans="1:14" ht="16.5" customHeight="1" thickTop="1" thickBot="1">
      <c r="A8864" s="30">
        <v>8542319010</v>
      </c>
      <c r="B8864" s="25"/>
      <c r="C8864" s="26"/>
      <c r="D8864" s="27"/>
      <c r="E8864" s="27" t="s">
        <v>1322</v>
      </c>
      <c r="F8864" s="27" t="s">
        <v>14921</v>
      </c>
      <c r="G8864" s="28" t="s">
        <v>159</v>
      </c>
      <c r="H8864" s="27" t="s">
        <v>160</v>
      </c>
      <c r="I8864" s="118" t="s">
        <v>14922</v>
      </c>
      <c r="J8864" s="29">
        <v>3350</v>
      </c>
      <c r="K8864" s="28" t="s">
        <v>176</v>
      </c>
      <c r="L8864" s="27" t="s">
        <v>1102</v>
      </c>
      <c r="M8864" s="27" t="s">
        <v>164</v>
      </c>
      <c r="N8864" s="27" t="s">
        <v>18122</v>
      </c>
    </row>
    <row r="8865" spans="1:14" ht="16.5" customHeight="1" thickTop="1" thickBot="1">
      <c r="A8865" s="30">
        <v>8542319010</v>
      </c>
      <c r="B8865" s="25"/>
      <c r="C8865" s="26"/>
      <c r="D8865" s="27"/>
      <c r="E8865" s="27" t="s">
        <v>1322</v>
      </c>
      <c r="F8865" s="27" t="s">
        <v>14923</v>
      </c>
      <c r="G8865" s="28" t="s">
        <v>282</v>
      </c>
      <c r="H8865" s="27" t="s">
        <v>283</v>
      </c>
      <c r="I8865" s="118" t="s">
        <v>14924</v>
      </c>
      <c r="J8865" s="29">
        <v>5360</v>
      </c>
      <c r="K8865" s="28" t="s">
        <v>176</v>
      </c>
      <c r="L8865" s="27" t="s">
        <v>1794</v>
      </c>
      <c r="M8865" s="27" t="s">
        <v>164</v>
      </c>
      <c r="N8865" s="27" t="s">
        <v>18152</v>
      </c>
    </row>
    <row r="8866" spans="1:14" ht="16.5" customHeight="1" thickTop="1" thickBot="1">
      <c r="A8866" s="30">
        <v>8542339000</v>
      </c>
      <c r="B8866" s="25"/>
      <c r="C8866" s="26"/>
      <c r="D8866" s="27"/>
      <c r="E8866" s="27" t="s">
        <v>640</v>
      </c>
      <c r="F8866" s="27" t="s">
        <v>14925</v>
      </c>
      <c r="G8866" s="28" t="s">
        <v>297</v>
      </c>
      <c r="H8866" s="27" t="s">
        <v>298</v>
      </c>
      <c r="I8866" s="118" t="s">
        <v>14926</v>
      </c>
      <c r="J8866" s="29">
        <v>1608</v>
      </c>
      <c r="K8866" s="28" t="s">
        <v>176</v>
      </c>
      <c r="L8866" s="27" t="s">
        <v>9740</v>
      </c>
      <c r="M8866" s="27" t="s">
        <v>164</v>
      </c>
      <c r="N8866" s="27" t="s">
        <v>11042</v>
      </c>
    </row>
    <row r="8867" spans="1:14" ht="16.5" customHeight="1" thickTop="1" thickBot="1">
      <c r="A8867" s="30">
        <v>8542399010</v>
      </c>
      <c r="B8867" s="25"/>
      <c r="C8867" s="26"/>
      <c r="D8867" s="27"/>
      <c r="E8867" s="27" t="s">
        <v>14927</v>
      </c>
      <c r="F8867" s="27" t="s">
        <v>14928</v>
      </c>
      <c r="G8867" s="28" t="s">
        <v>355</v>
      </c>
      <c r="H8867" s="27" t="s">
        <v>356</v>
      </c>
      <c r="I8867" s="118" t="s">
        <v>14929</v>
      </c>
      <c r="J8867" s="29">
        <v>6030</v>
      </c>
      <c r="K8867" s="28" t="s">
        <v>176</v>
      </c>
      <c r="L8867" s="27" t="s">
        <v>764</v>
      </c>
      <c r="M8867" s="27" t="s">
        <v>164</v>
      </c>
      <c r="N8867" s="27" t="s">
        <v>764</v>
      </c>
    </row>
    <row r="8868" spans="1:14" ht="16.5" customHeight="1" thickTop="1" thickBot="1">
      <c r="A8868" s="30">
        <v>8542399010</v>
      </c>
      <c r="B8868" s="25"/>
      <c r="C8868" s="26"/>
      <c r="D8868" s="27"/>
      <c r="E8868" s="27" t="s">
        <v>693</v>
      </c>
      <c r="F8868" s="27" t="s">
        <v>10545</v>
      </c>
      <c r="G8868" s="28" t="s">
        <v>297</v>
      </c>
      <c r="H8868" s="27" t="s">
        <v>298</v>
      </c>
      <c r="I8868" s="118" t="s">
        <v>3020</v>
      </c>
      <c r="J8868" s="29">
        <v>12381.6</v>
      </c>
      <c r="K8868" s="28" t="s">
        <v>176</v>
      </c>
      <c r="L8868" s="27" t="s">
        <v>9740</v>
      </c>
      <c r="M8868" s="27" t="s">
        <v>164</v>
      </c>
      <c r="N8868" s="27" t="s">
        <v>11042</v>
      </c>
    </row>
    <row r="8869" spans="1:14" ht="16.5" customHeight="1" thickTop="1" thickBot="1">
      <c r="A8869" s="30">
        <v>8542399010</v>
      </c>
      <c r="B8869" s="25"/>
      <c r="C8869" s="26"/>
      <c r="D8869" s="27"/>
      <c r="E8869" s="27" t="s">
        <v>12723</v>
      </c>
      <c r="F8869" s="27" t="s">
        <v>14930</v>
      </c>
      <c r="G8869" s="28" t="s">
        <v>297</v>
      </c>
      <c r="H8869" s="27" t="s">
        <v>298</v>
      </c>
      <c r="I8869" s="118" t="s">
        <v>14931</v>
      </c>
      <c r="J8869" s="29">
        <v>1072</v>
      </c>
      <c r="K8869" s="28" t="s">
        <v>176</v>
      </c>
      <c r="L8869" s="27" t="s">
        <v>9740</v>
      </c>
      <c r="M8869" s="27" t="s">
        <v>164</v>
      </c>
      <c r="N8869" s="27" t="s">
        <v>11042</v>
      </c>
    </row>
    <row r="8870" spans="1:14" ht="16.5" customHeight="1" thickTop="1" thickBot="1">
      <c r="A8870" s="30">
        <v>8542399010</v>
      </c>
      <c r="B8870" s="25"/>
      <c r="C8870" s="26"/>
      <c r="D8870" s="27"/>
      <c r="E8870" s="27" t="s">
        <v>14927</v>
      </c>
      <c r="F8870" s="27" t="s">
        <v>14932</v>
      </c>
      <c r="G8870" s="28" t="s">
        <v>297</v>
      </c>
      <c r="H8870" s="27" t="s">
        <v>298</v>
      </c>
      <c r="I8870" s="118" t="s">
        <v>14933</v>
      </c>
      <c r="J8870" s="29">
        <v>48240</v>
      </c>
      <c r="K8870" s="28" t="s">
        <v>176</v>
      </c>
      <c r="L8870" s="27" t="s">
        <v>125</v>
      </c>
      <c r="M8870" s="27" t="s">
        <v>164</v>
      </c>
      <c r="N8870" s="27" t="s">
        <v>125</v>
      </c>
    </row>
    <row r="8871" spans="1:14" ht="16.5" customHeight="1" thickTop="1" thickBot="1">
      <c r="A8871" s="30">
        <v>8542399010</v>
      </c>
      <c r="B8871" s="25"/>
      <c r="C8871" s="26"/>
      <c r="D8871" s="27"/>
      <c r="E8871" s="27" t="s">
        <v>693</v>
      </c>
      <c r="F8871" s="27" t="s">
        <v>14934</v>
      </c>
      <c r="G8871" s="28" t="s">
        <v>297</v>
      </c>
      <c r="H8871" s="27" t="s">
        <v>298</v>
      </c>
      <c r="I8871" s="118" t="s">
        <v>14935</v>
      </c>
      <c r="J8871" s="29">
        <v>2026.75</v>
      </c>
      <c r="K8871" s="28" t="s">
        <v>176</v>
      </c>
      <c r="L8871" s="27" t="s">
        <v>9740</v>
      </c>
      <c r="M8871" s="27" t="s">
        <v>164</v>
      </c>
      <c r="N8871" s="27" t="s">
        <v>11042</v>
      </c>
    </row>
    <row r="8872" spans="1:14" ht="16.5" customHeight="1" thickTop="1" thickBot="1">
      <c r="A8872" s="30">
        <v>8542399010</v>
      </c>
      <c r="B8872" s="25"/>
      <c r="C8872" s="26"/>
      <c r="D8872" s="27"/>
      <c r="E8872" s="27" t="s">
        <v>693</v>
      </c>
      <c r="F8872" s="27" t="s">
        <v>14936</v>
      </c>
      <c r="G8872" s="28" t="s">
        <v>297</v>
      </c>
      <c r="H8872" s="27" t="s">
        <v>298</v>
      </c>
      <c r="I8872" s="118" t="s">
        <v>14937</v>
      </c>
      <c r="J8872" s="29">
        <v>4020</v>
      </c>
      <c r="K8872" s="28" t="s">
        <v>176</v>
      </c>
      <c r="L8872" s="27" t="s">
        <v>9740</v>
      </c>
      <c r="M8872" s="27" t="s">
        <v>164</v>
      </c>
      <c r="N8872" s="27" t="s">
        <v>11042</v>
      </c>
    </row>
    <row r="8873" spans="1:14" ht="16.5" customHeight="1" thickTop="1" thickBot="1">
      <c r="A8873" s="30">
        <v>8542399010</v>
      </c>
      <c r="B8873" s="25"/>
      <c r="C8873" s="26"/>
      <c r="D8873" s="27"/>
      <c r="E8873" s="27" t="s">
        <v>12723</v>
      </c>
      <c r="F8873" s="27" t="s">
        <v>14938</v>
      </c>
      <c r="G8873" s="28" t="s">
        <v>297</v>
      </c>
      <c r="H8873" s="27" t="s">
        <v>298</v>
      </c>
      <c r="I8873" s="118" t="s">
        <v>14939</v>
      </c>
      <c r="J8873" s="29">
        <v>4207.6000000000004</v>
      </c>
      <c r="K8873" s="28" t="s">
        <v>176</v>
      </c>
      <c r="L8873" s="27" t="s">
        <v>4101</v>
      </c>
      <c r="M8873" s="27" t="s">
        <v>164</v>
      </c>
      <c r="N8873" s="27" t="s">
        <v>4101</v>
      </c>
    </row>
    <row r="8874" spans="1:14" ht="16.5" customHeight="1" thickTop="1" thickBot="1">
      <c r="A8874" s="30">
        <v>8542399010</v>
      </c>
      <c r="B8874" s="25"/>
      <c r="C8874" s="26"/>
      <c r="D8874" s="27"/>
      <c r="E8874" s="27" t="s">
        <v>12942</v>
      </c>
      <c r="F8874" s="27" t="s">
        <v>12824</v>
      </c>
      <c r="G8874" s="28" t="s">
        <v>159</v>
      </c>
      <c r="H8874" s="27" t="s">
        <v>160</v>
      </c>
      <c r="I8874" s="118" t="s">
        <v>12825</v>
      </c>
      <c r="J8874" s="29">
        <v>3015</v>
      </c>
      <c r="K8874" s="28" t="s">
        <v>176</v>
      </c>
      <c r="L8874" s="27" t="s">
        <v>1102</v>
      </c>
      <c r="M8874" s="27" t="s">
        <v>164</v>
      </c>
      <c r="N8874" s="27" t="s">
        <v>18122</v>
      </c>
    </row>
    <row r="8875" spans="1:14" ht="16.5" customHeight="1" thickTop="1" thickBot="1">
      <c r="A8875" s="30">
        <v>8542399010</v>
      </c>
      <c r="B8875" s="25"/>
      <c r="C8875" s="26"/>
      <c r="D8875" s="27"/>
      <c r="E8875" s="27" t="s">
        <v>12942</v>
      </c>
      <c r="F8875" s="27" t="s">
        <v>12824</v>
      </c>
      <c r="G8875" s="28" t="s">
        <v>159</v>
      </c>
      <c r="H8875" s="27" t="s">
        <v>160</v>
      </c>
      <c r="I8875" s="118" t="s">
        <v>12827</v>
      </c>
      <c r="J8875" s="29">
        <v>1206</v>
      </c>
      <c r="K8875" s="28" t="s">
        <v>176</v>
      </c>
      <c r="L8875" s="27" t="s">
        <v>1102</v>
      </c>
      <c r="M8875" s="27" t="s">
        <v>164</v>
      </c>
      <c r="N8875" s="27" t="s">
        <v>18122</v>
      </c>
    </row>
    <row r="8876" spans="1:14" ht="16.5" customHeight="1" thickTop="1" thickBot="1">
      <c r="A8876" s="30">
        <v>8542399010</v>
      </c>
      <c r="B8876" s="25"/>
      <c r="C8876" s="26"/>
      <c r="D8876" s="27"/>
      <c r="E8876" s="27" t="s">
        <v>14927</v>
      </c>
      <c r="F8876" s="27" t="s">
        <v>14940</v>
      </c>
      <c r="G8876" s="28" t="s">
        <v>159</v>
      </c>
      <c r="H8876" s="27" t="s">
        <v>160</v>
      </c>
      <c r="I8876" s="118" t="s">
        <v>14941</v>
      </c>
      <c r="J8876" s="29">
        <v>6633</v>
      </c>
      <c r="K8876" s="28" t="s">
        <v>176</v>
      </c>
      <c r="L8876" s="27" t="s">
        <v>764</v>
      </c>
      <c r="M8876" s="27" t="s">
        <v>164</v>
      </c>
      <c r="N8876" s="27" t="s">
        <v>764</v>
      </c>
    </row>
    <row r="8877" spans="1:14" ht="16.5" customHeight="1" thickTop="1" thickBot="1">
      <c r="A8877" s="30">
        <v>8542399010</v>
      </c>
      <c r="B8877" s="25"/>
      <c r="C8877" s="26"/>
      <c r="D8877" s="27"/>
      <c r="E8877" s="27" t="s">
        <v>14927</v>
      </c>
      <c r="F8877" s="27" t="s">
        <v>14942</v>
      </c>
      <c r="G8877" s="28" t="s">
        <v>159</v>
      </c>
      <c r="H8877" s="27" t="s">
        <v>160</v>
      </c>
      <c r="I8877" s="118" t="s">
        <v>14943</v>
      </c>
      <c r="J8877" s="29">
        <v>35376</v>
      </c>
      <c r="K8877" s="28" t="s">
        <v>176</v>
      </c>
      <c r="L8877" s="27" t="s">
        <v>764</v>
      </c>
      <c r="M8877" s="27" t="s">
        <v>164</v>
      </c>
      <c r="N8877" s="27" t="s">
        <v>764</v>
      </c>
    </row>
    <row r="8878" spans="1:14" ht="16.5" customHeight="1" thickTop="1" thickBot="1">
      <c r="A8878" s="30">
        <v>8542399010</v>
      </c>
      <c r="B8878" s="25"/>
      <c r="C8878" s="26"/>
      <c r="D8878" s="27"/>
      <c r="E8878" s="27" t="s">
        <v>693</v>
      </c>
      <c r="F8878" s="27" t="s">
        <v>14944</v>
      </c>
      <c r="G8878" s="28" t="s">
        <v>159</v>
      </c>
      <c r="H8878" s="27" t="s">
        <v>160</v>
      </c>
      <c r="I8878" s="118" t="s">
        <v>9272</v>
      </c>
      <c r="J8878" s="29">
        <v>4422</v>
      </c>
      <c r="K8878" s="28" t="s">
        <v>176</v>
      </c>
      <c r="L8878" s="27" t="s">
        <v>9740</v>
      </c>
      <c r="M8878" s="27" t="s">
        <v>164</v>
      </c>
      <c r="N8878" s="27" t="s">
        <v>11042</v>
      </c>
    </row>
    <row r="8879" spans="1:14" ht="16.5" customHeight="1" thickTop="1" thickBot="1">
      <c r="A8879" s="30">
        <v>8542399010</v>
      </c>
      <c r="B8879" s="25"/>
      <c r="C8879" s="26"/>
      <c r="D8879" s="27"/>
      <c r="E8879" s="27" t="s">
        <v>14927</v>
      </c>
      <c r="F8879" s="27" t="s">
        <v>14945</v>
      </c>
      <c r="G8879" s="28" t="s">
        <v>159</v>
      </c>
      <c r="H8879" s="27" t="s">
        <v>160</v>
      </c>
      <c r="I8879" s="118" t="s">
        <v>14946</v>
      </c>
      <c r="J8879" s="29">
        <v>5695</v>
      </c>
      <c r="K8879" s="28" t="s">
        <v>176</v>
      </c>
      <c r="L8879" s="27" t="s">
        <v>764</v>
      </c>
      <c r="M8879" s="27" t="s">
        <v>164</v>
      </c>
      <c r="N8879" s="27" t="s">
        <v>764</v>
      </c>
    </row>
    <row r="8880" spans="1:14" ht="16.5" customHeight="1" thickTop="1" thickBot="1">
      <c r="A8880" s="30">
        <v>8542399010</v>
      </c>
      <c r="B8880" s="25"/>
      <c r="C8880" s="26"/>
      <c r="D8880" s="27"/>
      <c r="E8880" s="27" t="s">
        <v>12942</v>
      </c>
      <c r="F8880" s="27" t="s">
        <v>14947</v>
      </c>
      <c r="G8880" s="28" t="s">
        <v>159</v>
      </c>
      <c r="H8880" s="27" t="s">
        <v>160</v>
      </c>
      <c r="I8880" s="118" t="s">
        <v>9739</v>
      </c>
      <c r="J8880" s="29">
        <v>1340</v>
      </c>
      <c r="K8880" s="28" t="s">
        <v>176</v>
      </c>
      <c r="L8880" s="27" t="s">
        <v>9740</v>
      </c>
      <c r="M8880" s="27" t="s">
        <v>164</v>
      </c>
      <c r="N8880" s="27" t="s">
        <v>11042</v>
      </c>
    </row>
    <row r="8881" spans="1:14" ht="16.5" customHeight="1" thickTop="1" thickBot="1">
      <c r="A8881" s="30">
        <v>8542399010</v>
      </c>
      <c r="B8881" s="25"/>
      <c r="C8881" s="26"/>
      <c r="D8881" s="27"/>
      <c r="E8881" s="27" t="s">
        <v>12942</v>
      </c>
      <c r="F8881" s="27" t="s">
        <v>14948</v>
      </c>
      <c r="G8881" s="28" t="s">
        <v>159</v>
      </c>
      <c r="H8881" s="27" t="s">
        <v>160</v>
      </c>
      <c r="I8881" s="118" t="s">
        <v>14949</v>
      </c>
      <c r="J8881" s="29">
        <v>2010</v>
      </c>
      <c r="K8881" s="28" t="s">
        <v>176</v>
      </c>
      <c r="L8881" s="27" t="s">
        <v>9740</v>
      </c>
      <c r="M8881" s="27" t="s">
        <v>164</v>
      </c>
      <c r="N8881" s="27" t="s">
        <v>11042</v>
      </c>
    </row>
    <row r="8882" spans="1:14" ht="16.5" customHeight="1" thickTop="1" thickBot="1">
      <c r="A8882" s="30">
        <v>8542399010</v>
      </c>
      <c r="B8882" s="25"/>
      <c r="C8882" s="26"/>
      <c r="D8882" s="27"/>
      <c r="E8882" s="27" t="s">
        <v>693</v>
      </c>
      <c r="F8882" s="27" t="s">
        <v>14950</v>
      </c>
      <c r="G8882" s="28" t="s">
        <v>243</v>
      </c>
      <c r="H8882" s="27" t="s">
        <v>244</v>
      </c>
      <c r="I8882" s="118" t="s">
        <v>14951</v>
      </c>
      <c r="J8882" s="29">
        <v>24260.7</v>
      </c>
      <c r="K8882" s="28" t="s">
        <v>176</v>
      </c>
      <c r="L8882" s="27" t="s">
        <v>9740</v>
      </c>
      <c r="M8882" s="27" t="s">
        <v>164</v>
      </c>
      <c r="N8882" s="27" t="s">
        <v>11042</v>
      </c>
    </row>
    <row r="8883" spans="1:14" ht="16.5" customHeight="1" thickTop="1" thickBot="1">
      <c r="A8883" s="30">
        <v>8542399010</v>
      </c>
      <c r="B8883" s="25"/>
      <c r="C8883" s="26"/>
      <c r="D8883" s="27"/>
      <c r="E8883" s="27" t="s">
        <v>12723</v>
      </c>
      <c r="F8883" s="27" t="s">
        <v>14952</v>
      </c>
      <c r="G8883" s="28" t="s">
        <v>243</v>
      </c>
      <c r="H8883" s="27" t="s">
        <v>244</v>
      </c>
      <c r="I8883" s="118" t="s">
        <v>14953</v>
      </c>
      <c r="J8883" s="29">
        <v>19939.2</v>
      </c>
      <c r="K8883" s="28" t="s">
        <v>176</v>
      </c>
      <c r="L8883" s="27" t="s">
        <v>9740</v>
      </c>
      <c r="M8883" s="27" t="s">
        <v>164</v>
      </c>
      <c r="N8883" s="27" t="s">
        <v>11042</v>
      </c>
    </row>
    <row r="8884" spans="1:14" ht="16.5" customHeight="1" thickTop="1" thickBot="1">
      <c r="A8884" s="30">
        <v>8542399010</v>
      </c>
      <c r="B8884" s="25"/>
      <c r="C8884" s="26"/>
      <c r="D8884" s="27"/>
      <c r="E8884" s="27" t="s">
        <v>774</v>
      </c>
      <c r="F8884" s="27" t="s">
        <v>14954</v>
      </c>
      <c r="G8884" s="28" t="s">
        <v>243</v>
      </c>
      <c r="H8884" s="27" t="s">
        <v>244</v>
      </c>
      <c r="I8884" s="118" t="s">
        <v>14955</v>
      </c>
      <c r="J8884" s="29">
        <v>4020</v>
      </c>
      <c r="K8884" s="28" t="s">
        <v>176</v>
      </c>
      <c r="L8884" s="27" t="s">
        <v>1859</v>
      </c>
      <c r="M8884" s="27" t="s">
        <v>164</v>
      </c>
      <c r="N8884" s="27" t="s">
        <v>1859</v>
      </c>
    </row>
    <row r="8885" spans="1:14" ht="16.5" customHeight="1" thickTop="1" thickBot="1">
      <c r="A8885" s="30">
        <v>8542323100</v>
      </c>
      <c r="B8885" s="25"/>
      <c r="C8885" s="26"/>
      <c r="D8885" s="27"/>
      <c r="E8885" s="27" t="s">
        <v>14956</v>
      </c>
      <c r="F8885" s="27" t="s">
        <v>14957</v>
      </c>
      <c r="G8885" s="28" t="s">
        <v>297</v>
      </c>
      <c r="H8885" s="27" t="s">
        <v>298</v>
      </c>
      <c r="I8885" s="118" t="s">
        <v>14958</v>
      </c>
      <c r="J8885" s="29">
        <v>4020</v>
      </c>
      <c r="K8885" s="28" t="s">
        <v>176</v>
      </c>
      <c r="L8885" s="27" t="s">
        <v>764</v>
      </c>
      <c r="M8885" s="27" t="s">
        <v>164</v>
      </c>
      <c r="N8885" s="27" t="s">
        <v>764</v>
      </c>
    </row>
    <row r="8886" spans="1:14" ht="16.5" customHeight="1" thickTop="1" thickBot="1">
      <c r="A8886" s="30">
        <v>8542329000</v>
      </c>
      <c r="B8886" s="25"/>
      <c r="C8886" s="26"/>
      <c r="D8886" s="27"/>
      <c r="E8886" s="27" t="s">
        <v>14959</v>
      </c>
      <c r="F8886" s="27" t="s">
        <v>14960</v>
      </c>
      <c r="G8886" s="28" t="s">
        <v>297</v>
      </c>
      <c r="H8886" s="27" t="s">
        <v>298</v>
      </c>
      <c r="I8886" s="118" t="s">
        <v>12778</v>
      </c>
      <c r="J8886" s="29">
        <v>8040</v>
      </c>
      <c r="K8886" s="28" t="s">
        <v>176</v>
      </c>
      <c r="L8886" s="27" t="s">
        <v>1072</v>
      </c>
      <c r="M8886" s="27" t="s">
        <v>12778</v>
      </c>
      <c r="N8886" s="27" t="s">
        <v>18375</v>
      </c>
    </row>
    <row r="8887" spans="1:14" ht="16.5" customHeight="1" thickTop="1" thickBot="1">
      <c r="A8887" s="30">
        <v>8542399010</v>
      </c>
      <c r="B8887" s="25"/>
      <c r="C8887" s="26"/>
      <c r="D8887" s="27"/>
      <c r="E8887" s="27" t="s">
        <v>12016</v>
      </c>
      <c r="F8887" s="27" t="s">
        <v>14961</v>
      </c>
      <c r="G8887" s="28" t="s">
        <v>159</v>
      </c>
      <c r="H8887" s="27" t="s">
        <v>160</v>
      </c>
      <c r="I8887" s="118" t="s">
        <v>14962</v>
      </c>
      <c r="J8887" s="29">
        <v>264076</v>
      </c>
      <c r="K8887" s="28" t="s">
        <v>176</v>
      </c>
      <c r="L8887" s="27" t="s">
        <v>134</v>
      </c>
      <c r="M8887" s="27" t="s">
        <v>164</v>
      </c>
      <c r="N8887" s="27" t="s">
        <v>4101</v>
      </c>
    </row>
    <row r="8888" spans="1:14" ht="16.5" customHeight="1" thickTop="1">
      <c r="A8888" s="24">
        <v>8504409100</v>
      </c>
      <c r="B8888" s="25"/>
      <c r="C8888" s="26"/>
      <c r="D8888" s="27"/>
      <c r="E8888" s="27" t="s">
        <v>4166</v>
      </c>
      <c r="F8888" s="27" t="s">
        <v>14963</v>
      </c>
      <c r="G8888" s="28" t="s">
        <v>173</v>
      </c>
      <c r="H8888" s="27" t="s">
        <v>174</v>
      </c>
      <c r="I8888" s="118" t="s">
        <v>14964</v>
      </c>
      <c r="J8888" s="29">
        <v>89.01</v>
      </c>
      <c r="K8888" s="28" t="s">
        <v>162</v>
      </c>
      <c r="L8888" s="27" t="s">
        <v>1951</v>
      </c>
      <c r="M8888" s="27" t="s">
        <v>164</v>
      </c>
      <c r="N8888" s="27" t="s">
        <v>1951</v>
      </c>
    </row>
    <row r="8889" spans="1:14" ht="16.5" customHeight="1">
      <c r="A8889" s="24">
        <v>8504409100</v>
      </c>
      <c r="B8889" s="25"/>
      <c r="C8889" s="26"/>
      <c r="D8889" s="27"/>
      <c r="E8889" s="27" t="s">
        <v>4166</v>
      </c>
      <c r="F8889" s="27" t="s">
        <v>14965</v>
      </c>
      <c r="G8889" s="28" t="s">
        <v>173</v>
      </c>
      <c r="H8889" s="27" t="s">
        <v>174</v>
      </c>
      <c r="I8889" s="118" t="s">
        <v>14966</v>
      </c>
      <c r="J8889" s="29">
        <v>2269.3000000000002</v>
      </c>
      <c r="K8889" s="28" t="s">
        <v>162</v>
      </c>
      <c r="L8889" s="27" t="s">
        <v>3801</v>
      </c>
      <c r="M8889" s="27" t="s">
        <v>164</v>
      </c>
      <c r="N8889" s="27" t="s">
        <v>12270</v>
      </c>
    </row>
    <row r="8890" spans="1:14" ht="16.5" customHeight="1">
      <c r="A8890" s="24">
        <v>8504409100</v>
      </c>
      <c r="B8890" s="25"/>
      <c r="C8890" s="26"/>
      <c r="D8890" s="27"/>
      <c r="E8890" s="27" t="s">
        <v>3491</v>
      </c>
      <c r="F8890" s="27" t="s">
        <v>14967</v>
      </c>
      <c r="G8890" s="28" t="s">
        <v>297</v>
      </c>
      <c r="H8890" s="27" t="s">
        <v>298</v>
      </c>
      <c r="I8890" s="118" t="s">
        <v>14968</v>
      </c>
      <c r="J8890" s="29">
        <v>1215.5</v>
      </c>
      <c r="K8890" s="28" t="s">
        <v>162</v>
      </c>
      <c r="L8890" s="27" t="s">
        <v>134</v>
      </c>
      <c r="M8890" s="27" t="s">
        <v>164</v>
      </c>
      <c r="N8890" s="27" t="s">
        <v>4101</v>
      </c>
    </row>
    <row r="8891" spans="1:14" ht="16.5" customHeight="1">
      <c r="A8891" s="24">
        <v>8504409100</v>
      </c>
      <c r="B8891" s="25"/>
      <c r="C8891" s="26"/>
      <c r="D8891" s="27"/>
      <c r="E8891" s="27" t="s">
        <v>3491</v>
      </c>
      <c r="F8891" s="27" t="s">
        <v>14969</v>
      </c>
      <c r="G8891" s="28" t="s">
        <v>159</v>
      </c>
      <c r="H8891" s="27" t="s">
        <v>160</v>
      </c>
      <c r="I8891" s="118" t="s">
        <v>14970</v>
      </c>
      <c r="J8891" s="29">
        <v>800.19</v>
      </c>
      <c r="K8891" s="28" t="s">
        <v>162</v>
      </c>
      <c r="L8891" s="27" t="s">
        <v>84</v>
      </c>
      <c r="M8891" s="27" t="s">
        <v>164</v>
      </c>
      <c r="N8891" s="27" t="s">
        <v>18059</v>
      </c>
    </row>
    <row r="8892" spans="1:14" ht="16.5" customHeight="1">
      <c r="A8892" s="24">
        <v>8504509500</v>
      </c>
      <c r="B8892" s="25"/>
      <c r="C8892" s="26"/>
      <c r="D8892" s="27"/>
      <c r="E8892" s="27" t="s">
        <v>14971</v>
      </c>
      <c r="F8892" s="27" t="s">
        <v>14972</v>
      </c>
      <c r="G8892" s="28" t="s">
        <v>173</v>
      </c>
      <c r="H8892" s="27" t="s">
        <v>174</v>
      </c>
      <c r="I8892" s="118" t="s">
        <v>14973</v>
      </c>
      <c r="J8892" s="29">
        <v>33.49</v>
      </c>
      <c r="K8892" s="28" t="s">
        <v>162</v>
      </c>
      <c r="L8892" s="27" t="s">
        <v>14974</v>
      </c>
      <c r="M8892" s="27" t="s">
        <v>164</v>
      </c>
      <c r="N8892" s="27" t="s">
        <v>18473</v>
      </c>
    </row>
    <row r="8893" spans="1:14" ht="16.5" customHeight="1">
      <c r="A8893" s="24">
        <v>8504509500</v>
      </c>
      <c r="B8893" s="25"/>
      <c r="C8893" s="26"/>
      <c r="D8893" s="27"/>
      <c r="E8893" s="27" t="s">
        <v>14971</v>
      </c>
      <c r="F8893" s="27" t="s">
        <v>12036</v>
      </c>
      <c r="G8893" s="28" t="s">
        <v>173</v>
      </c>
      <c r="H8893" s="27" t="s">
        <v>174</v>
      </c>
      <c r="I8893" s="118" t="s">
        <v>12037</v>
      </c>
      <c r="J8893" s="29">
        <v>13.93</v>
      </c>
      <c r="K8893" s="28" t="s">
        <v>162</v>
      </c>
      <c r="L8893" s="27" t="s">
        <v>372</v>
      </c>
      <c r="M8893" s="27" t="s">
        <v>164</v>
      </c>
      <c r="N8893" s="27" t="s">
        <v>1383</v>
      </c>
    </row>
    <row r="8894" spans="1:14" ht="16.5" customHeight="1">
      <c r="A8894" s="24">
        <v>8504509500</v>
      </c>
      <c r="B8894" s="25"/>
      <c r="C8894" s="26"/>
      <c r="D8894" s="27"/>
      <c r="E8894" s="27" t="s">
        <v>14971</v>
      </c>
      <c r="F8894" s="27" t="s">
        <v>10915</v>
      </c>
      <c r="G8894" s="28" t="s">
        <v>173</v>
      </c>
      <c r="H8894" s="27" t="s">
        <v>174</v>
      </c>
      <c r="I8894" s="118" t="s">
        <v>6556</v>
      </c>
      <c r="J8894" s="29">
        <v>26.97</v>
      </c>
      <c r="K8894" s="28" t="s">
        <v>162</v>
      </c>
      <c r="L8894" s="27" t="s">
        <v>218</v>
      </c>
      <c r="M8894" s="27" t="s">
        <v>164</v>
      </c>
      <c r="N8894" s="27" t="s">
        <v>18066</v>
      </c>
    </row>
    <row r="8895" spans="1:14" ht="16.5" customHeight="1">
      <c r="A8895" s="24">
        <v>8504509500</v>
      </c>
      <c r="B8895" s="25"/>
      <c r="C8895" s="26"/>
      <c r="D8895" s="27"/>
      <c r="E8895" s="27" t="s">
        <v>14971</v>
      </c>
      <c r="F8895" s="27" t="s">
        <v>14975</v>
      </c>
      <c r="G8895" s="28" t="s">
        <v>173</v>
      </c>
      <c r="H8895" s="27" t="s">
        <v>174</v>
      </c>
      <c r="I8895" s="118" t="s">
        <v>14976</v>
      </c>
      <c r="J8895" s="29">
        <v>8.19</v>
      </c>
      <c r="K8895" s="28" t="s">
        <v>162</v>
      </c>
      <c r="L8895" s="27" t="s">
        <v>50</v>
      </c>
      <c r="M8895" s="27" t="s">
        <v>164</v>
      </c>
      <c r="N8895" s="27" t="s">
        <v>18077</v>
      </c>
    </row>
    <row r="8896" spans="1:14" ht="16.5" customHeight="1">
      <c r="A8896" s="24">
        <v>8504509500</v>
      </c>
      <c r="B8896" s="25"/>
      <c r="C8896" s="26"/>
      <c r="D8896" s="27"/>
      <c r="E8896" s="27" t="s">
        <v>14971</v>
      </c>
      <c r="F8896" s="27" t="s">
        <v>11856</v>
      </c>
      <c r="G8896" s="28" t="s">
        <v>173</v>
      </c>
      <c r="H8896" s="27" t="s">
        <v>174</v>
      </c>
      <c r="I8896" s="118" t="s">
        <v>11857</v>
      </c>
      <c r="J8896" s="29">
        <v>706</v>
      </c>
      <c r="K8896" s="28" t="s">
        <v>162</v>
      </c>
      <c r="L8896" s="27" t="s">
        <v>11858</v>
      </c>
      <c r="M8896" s="27" t="s">
        <v>164</v>
      </c>
      <c r="N8896" s="27" t="s">
        <v>11858</v>
      </c>
    </row>
    <row r="8897" spans="1:14" ht="16.5" customHeight="1">
      <c r="A8897" s="24">
        <v>8504509500</v>
      </c>
      <c r="B8897" s="25"/>
      <c r="C8897" s="26"/>
      <c r="D8897" s="27"/>
      <c r="E8897" s="27" t="s">
        <v>14971</v>
      </c>
      <c r="F8897" s="27" t="s">
        <v>14977</v>
      </c>
      <c r="G8897" s="28" t="s">
        <v>173</v>
      </c>
      <c r="H8897" s="27" t="s">
        <v>174</v>
      </c>
      <c r="I8897" s="118" t="s">
        <v>14978</v>
      </c>
      <c r="J8897" s="29">
        <v>219.3</v>
      </c>
      <c r="K8897" s="28" t="s">
        <v>162</v>
      </c>
      <c r="L8897" s="27" t="s">
        <v>221</v>
      </c>
      <c r="M8897" s="27" t="s">
        <v>164</v>
      </c>
      <c r="N8897" s="27" t="s">
        <v>13376</v>
      </c>
    </row>
    <row r="8898" spans="1:14" ht="16.5" customHeight="1">
      <c r="A8898" s="24">
        <v>8532210000</v>
      </c>
      <c r="B8898" s="25"/>
      <c r="C8898" s="26"/>
      <c r="D8898" s="27"/>
      <c r="E8898" s="27" t="s">
        <v>3067</v>
      </c>
      <c r="F8898" s="27" t="s">
        <v>14979</v>
      </c>
      <c r="G8898" s="28" t="s">
        <v>173</v>
      </c>
      <c r="H8898" s="27" t="s">
        <v>174</v>
      </c>
      <c r="I8898" s="118" t="s">
        <v>14980</v>
      </c>
      <c r="J8898" s="29">
        <v>3.87</v>
      </c>
      <c r="K8898" s="28" t="s">
        <v>162</v>
      </c>
      <c r="L8898" s="27" t="s">
        <v>262</v>
      </c>
      <c r="M8898" s="27" t="s">
        <v>164</v>
      </c>
      <c r="N8898" s="27" t="s">
        <v>262</v>
      </c>
    </row>
    <row r="8899" spans="1:14" ht="16.5" customHeight="1">
      <c r="A8899" s="24">
        <v>8532210000</v>
      </c>
      <c r="B8899" s="25"/>
      <c r="C8899" s="26"/>
      <c r="D8899" s="27"/>
      <c r="E8899" s="27" t="s">
        <v>3067</v>
      </c>
      <c r="F8899" s="27" t="s">
        <v>14981</v>
      </c>
      <c r="G8899" s="28" t="s">
        <v>173</v>
      </c>
      <c r="H8899" s="27" t="s">
        <v>174</v>
      </c>
      <c r="I8899" s="118" t="s">
        <v>14982</v>
      </c>
      <c r="J8899" s="29">
        <v>71.400000000000006</v>
      </c>
      <c r="K8899" s="28" t="s">
        <v>162</v>
      </c>
      <c r="L8899" s="27" t="s">
        <v>250</v>
      </c>
      <c r="M8899" s="27" t="s">
        <v>164</v>
      </c>
      <c r="N8899" s="27" t="s">
        <v>18071</v>
      </c>
    </row>
    <row r="8900" spans="1:14" ht="16.5" customHeight="1">
      <c r="A8900" s="24">
        <v>8532210000</v>
      </c>
      <c r="B8900" s="25"/>
      <c r="C8900" s="26"/>
      <c r="D8900" s="27"/>
      <c r="E8900" s="27" t="s">
        <v>3067</v>
      </c>
      <c r="F8900" s="27" t="s">
        <v>11194</v>
      </c>
      <c r="G8900" s="28" t="s">
        <v>282</v>
      </c>
      <c r="H8900" s="27" t="s">
        <v>283</v>
      </c>
      <c r="I8900" s="118" t="s">
        <v>11195</v>
      </c>
      <c r="J8900" s="29">
        <v>2550.41</v>
      </c>
      <c r="K8900" s="28" t="s">
        <v>162</v>
      </c>
      <c r="L8900" s="27" t="s">
        <v>236</v>
      </c>
      <c r="M8900" s="27" t="s">
        <v>164</v>
      </c>
      <c r="N8900" s="27" t="s">
        <v>18068</v>
      </c>
    </row>
    <row r="8901" spans="1:14" ht="16.5" customHeight="1">
      <c r="A8901" s="24">
        <v>8532240000</v>
      </c>
      <c r="B8901" s="25"/>
      <c r="C8901" s="26"/>
      <c r="D8901" s="27"/>
      <c r="E8901" s="27" t="s">
        <v>9139</v>
      </c>
      <c r="F8901" s="27" t="s">
        <v>14983</v>
      </c>
      <c r="G8901" s="28" t="s">
        <v>173</v>
      </c>
      <c r="H8901" s="27" t="s">
        <v>174</v>
      </c>
      <c r="I8901" s="118" t="s">
        <v>14984</v>
      </c>
      <c r="J8901" s="29">
        <v>4.13</v>
      </c>
      <c r="K8901" s="28" t="s">
        <v>162</v>
      </c>
      <c r="L8901" s="27" t="s">
        <v>272</v>
      </c>
      <c r="M8901" s="27" t="s">
        <v>164</v>
      </c>
      <c r="N8901" s="27" t="s">
        <v>18073</v>
      </c>
    </row>
    <row r="8902" spans="1:14" ht="16.5" customHeight="1">
      <c r="A8902" s="24">
        <v>8532240000</v>
      </c>
      <c r="B8902" s="25"/>
      <c r="C8902" s="26"/>
      <c r="D8902" s="27"/>
      <c r="E8902" s="27" t="s">
        <v>4146</v>
      </c>
      <c r="F8902" s="27" t="s">
        <v>14985</v>
      </c>
      <c r="G8902" s="28" t="s">
        <v>282</v>
      </c>
      <c r="H8902" s="27" t="s">
        <v>283</v>
      </c>
      <c r="I8902" s="118" t="s">
        <v>6564</v>
      </c>
      <c r="J8902" s="29">
        <v>6.65</v>
      </c>
      <c r="K8902" s="28" t="s">
        <v>162</v>
      </c>
      <c r="L8902" s="27" t="s">
        <v>218</v>
      </c>
      <c r="M8902" s="27" t="s">
        <v>164</v>
      </c>
      <c r="N8902" s="27" t="s">
        <v>18066</v>
      </c>
    </row>
    <row r="8903" spans="1:14" ht="16.5" customHeight="1">
      <c r="A8903" s="24">
        <v>8532240000</v>
      </c>
      <c r="B8903" s="25"/>
      <c r="C8903" s="26"/>
      <c r="D8903" s="27"/>
      <c r="E8903" s="27" t="s">
        <v>4146</v>
      </c>
      <c r="F8903" s="27" t="s">
        <v>14985</v>
      </c>
      <c r="G8903" s="28" t="s">
        <v>282</v>
      </c>
      <c r="H8903" s="27" t="s">
        <v>283</v>
      </c>
      <c r="I8903" s="118" t="s">
        <v>13137</v>
      </c>
      <c r="J8903" s="29">
        <v>52.12</v>
      </c>
      <c r="K8903" s="28" t="s">
        <v>162</v>
      </c>
      <c r="L8903" s="27" t="s">
        <v>218</v>
      </c>
      <c r="M8903" s="27" t="s">
        <v>164</v>
      </c>
      <c r="N8903" s="27" t="s">
        <v>18066</v>
      </c>
    </row>
    <row r="8904" spans="1:14" ht="16.5" customHeight="1">
      <c r="A8904" s="24">
        <v>8532240000</v>
      </c>
      <c r="B8904" s="25"/>
      <c r="C8904" s="26"/>
      <c r="D8904" s="27"/>
      <c r="E8904" s="27" t="s">
        <v>4146</v>
      </c>
      <c r="F8904" s="27" t="s">
        <v>14986</v>
      </c>
      <c r="G8904" s="28" t="s">
        <v>282</v>
      </c>
      <c r="H8904" s="27" t="s">
        <v>283</v>
      </c>
      <c r="I8904" s="118" t="s">
        <v>14987</v>
      </c>
      <c r="J8904" s="29">
        <v>4.53</v>
      </c>
      <c r="K8904" s="28" t="s">
        <v>162</v>
      </c>
      <c r="L8904" s="27" t="s">
        <v>218</v>
      </c>
      <c r="M8904" s="27" t="s">
        <v>164</v>
      </c>
      <c r="N8904" s="27" t="s">
        <v>18066</v>
      </c>
    </row>
    <row r="8905" spans="1:14" ht="16.5" customHeight="1">
      <c r="A8905" s="24">
        <v>8532240000</v>
      </c>
      <c r="B8905" s="25"/>
      <c r="C8905" s="26"/>
      <c r="D8905" s="27"/>
      <c r="E8905" s="27" t="s">
        <v>4146</v>
      </c>
      <c r="F8905" s="27" t="s">
        <v>14988</v>
      </c>
      <c r="G8905" s="28" t="s">
        <v>282</v>
      </c>
      <c r="H8905" s="27" t="s">
        <v>283</v>
      </c>
      <c r="I8905" s="118" t="s">
        <v>14989</v>
      </c>
      <c r="J8905" s="29">
        <v>30.6</v>
      </c>
      <c r="K8905" s="28" t="s">
        <v>162</v>
      </c>
      <c r="L8905" s="27" t="s">
        <v>218</v>
      </c>
      <c r="M8905" s="27" t="s">
        <v>164</v>
      </c>
      <c r="N8905" s="27" t="s">
        <v>18066</v>
      </c>
    </row>
    <row r="8906" spans="1:14" ht="16.5" customHeight="1">
      <c r="A8906" s="24">
        <v>8532240000</v>
      </c>
      <c r="B8906" s="25"/>
      <c r="C8906" s="26"/>
      <c r="D8906" s="27"/>
      <c r="E8906" s="27" t="s">
        <v>4146</v>
      </c>
      <c r="F8906" s="27" t="s">
        <v>4895</v>
      </c>
      <c r="G8906" s="28" t="s">
        <v>282</v>
      </c>
      <c r="H8906" s="27" t="s">
        <v>283</v>
      </c>
      <c r="I8906" s="118" t="s">
        <v>4896</v>
      </c>
      <c r="J8906" s="29">
        <v>40.799999999999997</v>
      </c>
      <c r="K8906" s="28" t="s">
        <v>162</v>
      </c>
      <c r="L8906" s="27" t="s">
        <v>218</v>
      </c>
      <c r="M8906" s="27" t="s">
        <v>164</v>
      </c>
      <c r="N8906" s="27" t="s">
        <v>18066</v>
      </c>
    </row>
    <row r="8907" spans="1:14" ht="16.5" customHeight="1">
      <c r="A8907" s="24">
        <v>8532240000</v>
      </c>
      <c r="B8907" s="25"/>
      <c r="C8907" s="26"/>
      <c r="D8907" s="27"/>
      <c r="E8907" s="27" t="s">
        <v>4146</v>
      </c>
      <c r="F8907" s="27" t="s">
        <v>14990</v>
      </c>
      <c r="G8907" s="28" t="s">
        <v>282</v>
      </c>
      <c r="H8907" s="27" t="s">
        <v>283</v>
      </c>
      <c r="I8907" s="118" t="s">
        <v>13836</v>
      </c>
      <c r="J8907" s="29">
        <v>91.8</v>
      </c>
      <c r="K8907" s="28" t="s">
        <v>162</v>
      </c>
      <c r="L8907" s="27" t="s">
        <v>218</v>
      </c>
      <c r="M8907" s="27" t="s">
        <v>164</v>
      </c>
      <c r="N8907" s="27" t="s">
        <v>18066</v>
      </c>
    </row>
    <row r="8908" spans="1:14" ht="16.5" customHeight="1">
      <c r="A8908" s="24">
        <v>8532240000</v>
      </c>
      <c r="B8908" s="25"/>
      <c r="C8908" s="26"/>
      <c r="D8908" s="27"/>
      <c r="E8908" s="27" t="s">
        <v>4146</v>
      </c>
      <c r="F8908" s="27" t="s">
        <v>4147</v>
      </c>
      <c r="G8908" s="28" t="s">
        <v>282</v>
      </c>
      <c r="H8908" s="27" t="s">
        <v>283</v>
      </c>
      <c r="I8908" s="118" t="s">
        <v>4148</v>
      </c>
      <c r="J8908" s="29">
        <v>74.05</v>
      </c>
      <c r="K8908" s="28" t="s">
        <v>162</v>
      </c>
      <c r="L8908" s="27" t="s">
        <v>218</v>
      </c>
      <c r="M8908" s="27" t="s">
        <v>164</v>
      </c>
      <c r="N8908" s="27" t="s">
        <v>18066</v>
      </c>
    </row>
    <row r="8909" spans="1:14" ht="16.5" customHeight="1">
      <c r="A8909" s="24">
        <v>8532240000</v>
      </c>
      <c r="B8909" s="25"/>
      <c r="C8909" s="26"/>
      <c r="D8909" s="27"/>
      <c r="E8909" s="27" t="s">
        <v>4146</v>
      </c>
      <c r="F8909" s="27" t="s">
        <v>14991</v>
      </c>
      <c r="G8909" s="28" t="s">
        <v>282</v>
      </c>
      <c r="H8909" s="27" t="s">
        <v>283</v>
      </c>
      <c r="I8909" s="118" t="s">
        <v>13831</v>
      </c>
      <c r="J8909" s="29">
        <v>81.599999999999994</v>
      </c>
      <c r="K8909" s="28" t="s">
        <v>162</v>
      </c>
      <c r="L8909" s="27" t="s">
        <v>218</v>
      </c>
      <c r="M8909" s="27" t="s">
        <v>164</v>
      </c>
      <c r="N8909" s="27" t="s">
        <v>18066</v>
      </c>
    </row>
    <row r="8910" spans="1:14" ht="16.5" customHeight="1">
      <c r="A8910" s="24">
        <v>8532240000</v>
      </c>
      <c r="B8910" s="25"/>
      <c r="C8910" s="26"/>
      <c r="D8910" s="27"/>
      <c r="E8910" s="27" t="s">
        <v>4146</v>
      </c>
      <c r="F8910" s="27" t="s">
        <v>14992</v>
      </c>
      <c r="G8910" s="28" t="s">
        <v>282</v>
      </c>
      <c r="H8910" s="27" t="s">
        <v>283</v>
      </c>
      <c r="I8910" s="118" t="s">
        <v>14993</v>
      </c>
      <c r="J8910" s="29">
        <v>612</v>
      </c>
      <c r="K8910" s="28" t="s">
        <v>162</v>
      </c>
      <c r="L8910" s="27" t="s">
        <v>42</v>
      </c>
      <c r="M8910" s="27" t="s">
        <v>164</v>
      </c>
      <c r="N8910" s="27" t="s">
        <v>18077</v>
      </c>
    </row>
    <row r="8911" spans="1:14" ht="16.5" customHeight="1">
      <c r="A8911" s="24">
        <v>8533100000</v>
      </c>
      <c r="B8911" s="25"/>
      <c r="C8911" s="26"/>
      <c r="D8911" s="27"/>
      <c r="E8911" s="27" t="s">
        <v>14994</v>
      </c>
      <c r="F8911" s="27" t="s">
        <v>14995</v>
      </c>
      <c r="G8911" s="28" t="s">
        <v>173</v>
      </c>
      <c r="H8911" s="27" t="s">
        <v>174</v>
      </c>
      <c r="I8911" s="118" t="s">
        <v>14996</v>
      </c>
      <c r="J8911" s="29">
        <v>1.85</v>
      </c>
      <c r="K8911" s="28" t="s">
        <v>162</v>
      </c>
      <c r="L8911" s="27" t="s">
        <v>272</v>
      </c>
      <c r="M8911" s="27" t="s">
        <v>164</v>
      </c>
      <c r="N8911" s="27" t="s">
        <v>18073</v>
      </c>
    </row>
    <row r="8912" spans="1:14" ht="16.5" customHeight="1">
      <c r="A8912" s="24">
        <v>8533100000</v>
      </c>
      <c r="B8912" s="25"/>
      <c r="C8912" s="26"/>
      <c r="D8912" s="27"/>
      <c r="E8912" s="27" t="s">
        <v>14994</v>
      </c>
      <c r="F8912" s="27" t="s">
        <v>14997</v>
      </c>
      <c r="G8912" s="28" t="s">
        <v>173</v>
      </c>
      <c r="H8912" s="27" t="s">
        <v>174</v>
      </c>
      <c r="I8912" s="118" t="s">
        <v>14998</v>
      </c>
      <c r="J8912" s="29">
        <v>4.3499999999999996</v>
      </c>
      <c r="K8912" s="28" t="s">
        <v>162</v>
      </c>
      <c r="L8912" s="27" t="s">
        <v>272</v>
      </c>
      <c r="M8912" s="27" t="s">
        <v>164</v>
      </c>
      <c r="N8912" s="27" t="s">
        <v>18073</v>
      </c>
    </row>
    <row r="8913" spans="1:14" ht="16.5" customHeight="1">
      <c r="A8913" s="24">
        <v>8533100000</v>
      </c>
      <c r="B8913" s="25"/>
      <c r="C8913" s="26"/>
      <c r="D8913" s="27"/>
      <c r="E8913" s="27" t="s">
        <v>14994</v>
      </c>
      <c r="F8913" s="27" t="s">
        <v>14999</v>
      </c>
      <c r="G8913" s="28" t="s">
        <v>173</v>
      </c>
      <c r="H8913" s="27" t="s">
        <v>174</v>
      </c>
      <c r="I8913" s="118" t="s">
        <v>15000</v>
      </c>
      <c r="J8913" s="29">
        <v>4.3499999999999996</v>
      </c>
      <c r="K8913" s="28" t="s">
        <v>162</v>
      </c>
      <c r="L8913" s="27" t="s">
        <v>272</v>
      </c>
      <c r="M8913" s="27" t="s">
        <v>164</v>
      </c>
      <c r="N8913" s="27" t="s">
        <v>18073</v>
      </c>
    </row>
    <row r="8914" spans="1:14" ht="16.5" customHeight="1">
      <c r="A8914" s="24">
        <v>8533100000</v>
      </c>
      <c r="B8914" s="25"/>
      <c r="C8914" s="26"/>
      <c r="D8914" s="27"/>
      <c r="E8914" s="27" t="s">
        <v>14994</v>
      </c>
      <c r="F8914" s="27" t="s">
        <v>15001</v>
      </c>
      <c r="G8914" s="28" t="s">
        <v>173</v>
      </c>
      <c r="H8914" s="27" t="s">
        <v>174</v>
      </c>
      <c r="I8914" s="118" t="s">
        <v>15002</v>
      </c>
      <c r="J8914" s="29">
        <v>4.3499999999999996</v>
      </c>
      <c r="K8914" s="28" t="s">
        <v>162</v>
      </c>
      <c r="L8914" s="27" t="s">
        <v>272</v>
      </c>
      <c r="M8914" s="27" t="s">
        <v>164</v>
      </c>
      <c r="N8914" s="27" t="s">
        <v>18073</v>
      </c>
    </row>
    <row r="8915" spans="1:14" ht="16.5" customHeight="1">
      <c r="A8915" s="24">
        <v>8533100000</v>
      </c>
      <c r="B8915" s="25"/>
      <c r="C8915" s="26"/>
      <c r="D8915" s="27"/>
      <c r="E8915" s="27" t="s">
        <v>14994</v>
      </c>
      <c r="F8915" s="27" t="s">
        <v>15003</v>
      </c>
      <c r="G8915" s="28" t="s">
        <v>173</v>
      </c>
      <c r="H8915" s="27" t="s">
        <v>174</v>
      </c>
      <c r="I8915" s="118" t="s">
        <v>15004</v>
      </c>
      <c r="J8915" s="29">
        <v>4.3499999999999996</v>
      </c>
      <c r="K8915" s="28" t="s">
        <v>162</v>
      </c>
      <c r="L8915" s="27" t="s">
        <v>272</v>
      </c>
      <c r="M8915" s="27" t="s">
        <v>164</v>
      </c>
      <c r="N8915" s="27" t="s">
        <v>18073</v>
      </c>
    </row>
    <row r="8916" spans="1:14" ht="16.5" customHeight="1">
      <c r="A8916" s="24">
        <v>8533100000</v>
      </c>
      <c r="B8916" s="25"/>
      <c r="C8916" s="26"/>
      <c r="D8916" s="27"/>
      <c r="E8916" s="27" t="s">
        <v>14994</v>
      </c>
      <c r="F8916" s="27" t="s">
        <v>15005</v>
      </c>
      <c r="G8916" s="28" t="s">
        <v>173</v>
      </c>
      <c r="H8916" s="27" t="s">
        <v>174</v>
      </c>
      <c r="I8916" s="118" t="s">
        <v>15006</v>
      </c>
      <c r="J8916" s="29">
        <v>4.3499999999999996</v>
      </c>
      <c r="K8916" s="28" t="s">
        <v>162</v>
      </c>
      <c r="L8916" s="27" t="s">
        <v>272</v>
      </c>
      <c r="M8916" s="27" t="s">
        <v>164</v>
      </c>
      <c r="N8916" s="27" t="s">
        <v>18073</v>
      </c>
    </row>
    <row r="8917" spans="1:14" ht="16.5" customHeight="1">
      <c r="A8917" s="24">
        <v>8533100000</v>
      </c>
      <c r="B8917" s="25"/>
      <c r="C8917" s="26"/>
      <c r="D8917" s="27"/>
      <c r="E8917" s="27" t="s">
        <v>14994</v>
      </c>
      <c r="F8917" s="27" t="s">
        <v>15005</v>
      </c>
      <c r="G8917" s="28" t="s">
        <v>173</v>
      </c>
      <c r="H8917" s="27" t="s">
        <v>174</v>
      </c>
      <c r="I8917" s="118" t="s">
        <v>15007</v>
      </c>
      <c r="J8917" s="29">
        <v>4.3499999999999996</v>
      </c>
      <c r="K8917" s="28" t="s">
        <v>162</v>
      </c>
      <c r="L8917" s="27" t="s">
        <v>272</v>
      </c>
      <c r="M8917" s="27" t="s">
        <v>164</v>
      </c>
      <c r="N8917" s="27" t="s">
        <v>18073</v>
      </c>
    </row>
    <row r="8918" spans="1:14" ht="16.5" customHeight="1">
      <c r="A8918" s="24">
        <v>8533100000</v>
      </c>
      <c r="B8918" s="25"/>
      <c r="C8918" s="26"/>
      <c r="D8918" s="27"/>
      <c r="E8918" s="27" t="s">
        <v>14994</v>
      </c>
      <c r="F8918" s="27" t="s">
        <v>15008</v>
      </c>
      <c r="G8918" s="28" t="s">
        <v>173</v>
      </c>
      <c r="H8918" s="27" t="s">
        <v>174</v>
      </c>
      <c r="I8918" s="118" t="s">
        <v>15009</v>
      </c>
      <c r="J8918" s="29">
        <v>8.36</v>
      </c>
      <c r="K8918" s="28" t="s">
        <v>162</v>
      </c>
      <c r="L8918" s="27" t="s">
        <v>250</v>
      </c>
      <c r="M8918" s="27" t="s">
        <v>164</v>
      </c>
      <c r="N8918" s="27" t="s">
        <v>18071</v>
      </c>
    </row>
    <row r="8919" spans="1:14" ht="16.5" customHeight="1">
      <c r="A8919" s="24">
        <v>8533100000</v>
      </c>
      <c r="B8919" s="25"/>
      <c r="C8919" s="26"/>
      <c r="D8919" s="27"/>
      <c r="E8919" s="27" t="s">
        <v>14994</v>
      </c>
      <c r="F8919" s="27" t="s">
        <v>15010</v>
      </c>
      <c r="G8919" s="28" t="s">
        <v>173</v>
      </c>
      <c r="H8919" s="27" t="s">
        <v>174</v>
      </c>
      <c r="I8919" s="118" t="s">
        <v>15011</v>
      </c>
      <c r="J8919" s="29">
        <v>4.3499999999999996</v>
      </c>
      <c r="K8919" s="28" t="s">
        <v>162</v>
      </c>
      <c r="L8919" s="27" t="s">
        <v>272</v>
      </c>
      <c r="M8919" s="27" t="s">
        <v>164</v>
      </c>
      <c r="N8919" s="27" t="s">
        <v>18073</v>
      </c>
    </row>
    <row r="8920" spans="1:14" ht="16.5" customHeight="1">
      <c r="A8920" s="24">
        <v>8533100000</v>
      </c>
      <c r="B8920" s="25"/>
      <c r="C8920" s="26"/>
      <c r="D8920" s="27"/>
      <c r="E8920" s="27" t="s">
        <v>14994</v>
      </c>
      <c r="F8920" s="27" t="s">
        <v>15012</v>
      </c>
      <c r="G8920" s="28" t="s">
        <v>173</v>
      </c>
      <c r="H8920" s="27" t="s">
        <v>174</v>
      </c>
      <c r="I8920" s="118" t="s">
        <v>15013</v>
      </c>
      <c r="J8920" s="29">
        <v>4.3499999999999996</v>
      </c>
      <c r="K8920" s="28" t="s">
        <v>162</v>
      </c>
      <c r="L8920" s="27" t="s">
        <v>272</v>
      </c>
      <c r="M8920" s="27" t="s">
        <v>164</v>
      </c>
      <c r="N8920" s="27" t="s">
        <v>18073</v>
      </c>
    </row>
    <row r="8921" spans="1:14" ht="16.5" customHeight="1">
      <c r="A8921" s="24">
        <v>8533100000</v>
      </c>
      <c r="B8921" s="25"/>
      <c r="C8921" s="26"/>
      <c r="D8921" s="27"/>
      <c r="E8921" s="27" t="s">
        <v>14994</v>
      </c>
      <c r="F8921" s="27" t="s">
        <v>15014</v>
      </c>
      <c r="G8921" s="28" t="s">
        <v>173</v>
      </c>
      <c r="H8921" s="27" t="s">
        <v>174</v>
      </c>
      <c r="I8921" s="118" t="s">
        <v>15015</v>
      </c>
      <c r="J8921" s="29">
        <v>4.3499999999999996</v>
      </c>
      <c r="K8921" s="28" t="s">
        <v>162</v>
      </c>
      <c r="L8921" s="27" t="s">
        <v>272</v>
      </c>
      <c r="M8921" s="27" t="s">
        <v>164</v>
      </c>
      <c r="N8921" s="27" t="s">
        <v>18073</v>
      </c>
    </row>
    <row r="8922" spans="1:14" ht="16.5" customHeight="1">
      <c r="A8922" s="24">
        <v>8533100000</v>
      </c>
      <c r="B8922" s="25"/>
      <c r="C8922" s="26"/>
      <c r="D8922" s="27"/>
      <c r="E8922" s="27" t="s">
        <v>14994</v>
      </c>
      <c r="F8922" s="27" t="s">
        <v>15016</v>
      </c>
      <c r="G8922" s="28" t="s">
        <v>173</v>
      </c>
      <c r="H8922" s="27" t="s">
        <v>174</v>
      </c>
      <c r="I8922" s="118" t="s">
        <v>15017</v>
      </c>
      <c r="J8922" s="29">
        <v>0.28999999999999998</v>
      </c>
      <c r="K8922" s="28" t="s">
        <v>162</v>
      </c>
      <c r="L8922" s="27" t="s">
        <v>272</v>
      </c>
      <c r="M8922" s="27" t="s">
        <v>164</v>
      </c>
      <c r="N8922" s="27" t="s">
        <v>18073</v>
      </c>
    </row>
    <row r="8923" spans="1:14" ht="16.5" customHeight="1">
      <c r="A8923" s="24">
        <v>8533100000</v>
      </c>
      <c r="B8923" s="25"/>
      <c r="C8923" s="26"/>
      <c r="D8923" s="27"/>
      <c r="E8923" s="27" t="s">
        <v>14994</v>
      </c>
      <c r="F8923" s="27" t="s">
        <v>10716</v>
      </c>
      <c r="G8923" s="28" t="s">
        <v>173</v>
      </c>
      <c r="H8923" s="27" t="s">
        <v>174</v>
      </c>
      <c r="I8923" s="118" t="s">
        <v>10717</v>
      </c>
      <c r="J8923" s="29">
        <v>2.02</v>
      </c>
      <c r="K8923" s="28" t="s">
        <v>162</v>
      </c>
      <c r="L8923" s="27" t="s">
        <v>372</v>
      </c>
      <c r="M8923" s="27" t="s">
        <v>164</v>
      </c>
      <c r="N8923" s="27" t="s">
        <v>1383</v>
      </c>
    </row>
    <row r="8924" spans="1:14" ht="16.5" customHeight="1">
      <c r="A8924" s="24">
        <v>8533100000</v>
      </c>
      <c r="B8924" s="25"/>
      <c r="C8924" s="26"/>
      <c r="D8924" s="27"/>
      <c r="E8924" s="27" t="s">
        <v>14994</v>
      </c>
      <c r="F8924" s="27" t="s">
        <v>10714</v>
      </c>
      <c r="G8924" s="28" t="s">
        <v>173</v>
      </c>
      <c r="H8924" s="27" t="s">
        <v>174</v>
      </c>
      <c r="I8924" s="118" t="s">
        <v>7791</v>
      </c>
      <c r="J8924" s="29">
        <v>2.02</v>
      </c>
      <c r="K8924" s="28" t="s">
        <v>162</v>
      </c>
      <c r="L8924" s="27" t="s">
        <v>372</v>
      </c>
      <c r="M8924" s="27" t="s">
        <v>164</v>
      </c>
      <c r="N8924" s="27" t="s">
        <v>1383</v>
      </c>
    </row>
    <row r="8925" spans="1:14" ht="16.5" customHeight="1">
      <c r="A8925" s="24">
        <v>8533100000</v>
      </c>
      <c r="B8925" s="25"/>
      <c r="C8925" s="26"/>
      <c r="D8925" s="27"/>
      <c r="E8925" s="27" t="s">
        <v>14994</v>
      </c>
      <c r="F8925" s="27" t="s">
        <v>15018</v>
      </c>
      <c r="G8925" s="28" t="s">
        <v>173</v>
      </c>
      <c r="H8925" s="27" t="s">
        <v>174</v>
      </c>
      <c r="I8925" s="118" t="s">
        <v>15019</v>
      </c>
      <c r="J8925" s="29">
        <v>1.01</v>
      </c>
      <c r="K8925" s="28" t="s">
        <v>162</v>
      </c>
      <c r="L8925" s="27" t="s">
        <v>372</v>
      </c>
      <c r="M8925" s="27" t="s">
        <v>164</v>
      </c>
      <c r="N8925" s="27" t="s">
        <v>1383</v>
      </c>
    </row>
    <row r="8926" spans="1:14" ht="16.5" customHeight="1">
      <c r="A8926" s="24">
        <v>8533100000</v>
      </c>
      <c r="B8926" s="25"/>
      <c r="C8926" s="26"/>
      <c r="D8926" s="27"/>
      <c r="E8926" s="27" t="s">
        <v>14994</v>
      </c>
      <c r="F8926" s="27" t="s">
        <v>15020</v>
      </c>
      <c r="G8926" s="28" t="s">
        <v>173</v>
      </c>
      <c r="H8926" s="27" t="s">
        <v>174</v>
      </c>
      <c r="I8926" s="118" t="s">
        <v>15021</v>
      </c>
      <c r="J8926" s="29">
        <v>1.01</v>
      </c>
      <c r="K8926" s="28" t="s">
        <v>162</v>
      </c>
      <c r="L8926" s="27" t="s">
        <v>372</v>
      </c>
      <c r="M8926" s="27" t="s">
        <v>164</v>
      </c>
      <c r="N8926" s="27" t="s">
        <v>1383</v>
      </c>
    </row>
    <row r="8927" spans="1:14" ht="16.5" customHeight="1">
      <c r="A8927" s="24">
        <v>8533100000</v>
      </c>
      <c r="B8927" s="25"/>
      <c r="C8927" s="26"/>
      <c r="D8927" s="27"/>
      <c r="E8927" s="27" t="s">
        <v>14994</v>
      </c>
      <c r="F8927" s="27" t="s">
        <v>15022</v>
      </c>
      <c r="G8927" s="28" t="s">
        <v>173</v>
      </c>
      <c r="H8927" s="27" t="s">
        <v>174</v>
      </c>
      <c r="I8927" s="118" t="s">
        <v>15023</v>
      </c>
      <c r="J8927" s="29">
        <v>3.02</v>
      </c>
      <c r="K8927" s="28" t="s">
        <v>162</v>
      </c>
      <c r="L8927" s="27" t="s">
        <v>372</v>
      </c>
      <c r="M8927" s="27" t="s">
        <v>164</v>
      </c>
      <c r="N8927" s="27" t="s">
        <v>1383</v>
      </c>
    </row>
    <row r="8928" spans="1:14" ht="16.5" customHeight="1">
      <c r="A8928" s="24">
        <v>8533100000</v>
      </c>
      <c r="B8928" s="25"/>
      <c r="C8928" s="26"/>
      <c r="D8928" s="27"/>
      <c r="E8928" s="27" t="s">
        <v>14994</v>
      </c>
      <c r="F8928" s="27" t="s">
        <v>15022</v>
      </c>
      <c r="G8928" s="28" t="s">
        <v>173</v>
      </c>
      <c r="H8928" s="27" t="s">
        <v>174</v>
      </c>
      <c r="I8928" s="118" t="s">
        <v>15024</v>
      </c>
      <c r="J8928" s="29">
        <v>1.01</v>
      </c>
      <c r="K8928" s="28" t="s">
        <v>162</v>
      </c>
      <c r="L8928" s="27" t="s">
        <v>372</v>
      </c>
      <c r="M8928" s="27" t="s">
        <v>164</v>
      </c>
      <c r="N8928" s="27" t="s">
        <v>1383</v>
      </c>
    </row>
    <row r="8929" spans="1:14" ht="16.5" customHeight="1">
      <c r="A8929" s="24">
        <v>8533100000</v>
      </c>
      <c r="B8929" s="25"/>
      <c r="C8929" s="26"/>
      <c r="D8929" s="27"/>
      <c r="E8929" s="27" t="s">
        <v>14994</v>
      </c>
      <c r="F8929" s="27" t="s">
        <v>7808</v>
      </c>
      <c r="G8929" s="28" t="s">
        <v>173</v>
      </c>
      <c r="H8929" s="27" t="s">
        <v>174</v>
      </c>
      <c r="I8929" s="118" t="s">
        <v>7809</v>
      </c>
      <c r="J8929" s="29">
        <v>0.84</v>
      </c>
      <c r="K8929" s="28" t="s">
        <v>162</v>
      </c>
      <c r="L8929" s="27" t="s">
        <v>372</v>
      </c>
      <c r="M8929" s="27" t="s">
        <v>164</v>
      </c>
      <c r="N8929" s="27" t="s">
        <v>1383</v>
      </c>
    </row>
    <row r="8930" spans="1:14" ht="16.5" customHeight="1">
      <c r="A8930" s="24">
        <v>8533100000</v>
      </c>
      <c r="B8930" s="25"/>
      <c r="C8930" s="26"/>
      <c r="D8930" s="27"/>
      <c r="E8930" s="27" t="s">
        <v>14994</v>
      </c>
      <c r="F8930" s="27" t="s">
        <v>8949</v>
      </c>
      <c r="G8930" s="28" t="s">
        <v>173</v>
      </c>
      <c r="H8930" s="27" t="s">
        <v>174</v>
      </c>
      <c r="I8930" s="118" t="s">
        <v>8950</v>
      </c>
      <c r="J8930" s="29">
        <v>1.26</v>
      </c>
      <c r="K8930" s="28" t="s">
        <v>162</v>
      </c>
      <c r="L8930" s="27" t="s">
        <v>372</v>
      </c>
      <c r="M8930" s="27" t="s">
        <v>164</v>
      </c>
      <c r="N8930" s="27" t="s">
        <v>1383</v>
      </c>
    </row>
    <row r="8931" spans="1:14" ht="16.5" customHeight="1">
      <c r="A8931" s="24">
        <v>8533100000</v>
      </c>
      <c r="B8931" s="25"/>
      <c r="C8931" s="26"/>
      <c r="D8931" s="27"/>
      <c r="E8931" s="27" t="s">
        <v>14994</v>
      </c>
      <c r="F8931" s="27" t="s">
        <v>8951</v>
      </c>
      <c r="G8931" s="28" t="s">
        <v>173</v>
      </c>
      <c r="H8931" s="27" t="s">
        <v>174</v>
      </c>
      <c r="I8931" s="118" t="s">
        <v>8952</v>
      </c>
      <c r="J8931" s="29">
        <v>5.04</v>
      </c>
      <c r="K8931" s="28" t="s">
        <v>162</v>
      </c>
      <c r="L8931" s="27" t="s">
        <v>372</v>
      </c>
      <c r="M8931" s="27" t="s">
        <v>164</v>
      </c>
      <c r="N8931" s="27" t="s">
        <v>1383</v>
      </c>
    </row>
    <row r="8932" spans="1:14" ht="16.5" customHeight="1">
      <c r="A8932" s="24">
        <v>8533100000</v>
      </c>
      <c r="B8932" s="25"/>
      <c r="C8932" s="26"/>
      <c r="D8932" s="27"/>
      <c r="E8932" s="27" t="s">
        <v>14994</v>
      </c>
      <c r="F8932" s="27" t="s">
        <v>8951</v>
      </c>
      <c r="G8932" s="28" t="s">
        <v>173</v>
      </c>
      <c r="H8932" s="27" t="s">
        <v>174</v>
      </c>
      <c r="I8932" s="118" t="s">
        <v>15025</v>
      </c>
      <c r="J8932" s="29">
        <v>1.26</v>
      </c>
      <c r="K8932" s="28" t="s">
        <v>162</v>
      </c>
      <c r="L8932" s="27" t="s">
        <v>372</v>
      </c>
      <c r="M8932" s="27" t="s">
        <v>164</v>
      </c>
      <c r="N8932" s="27" t="s">
        <v>1383</v>
      </c>
    </row>
    <row r="8933" spans="1:14" ht="16.5" customHeight="1">
      <c r="A8933" s="24">
        <v>8533100000</v>
      </c>
      <c r="B8933" s="25"/>
      <c r="C8933" s="26"/>
      <c r="D8933" s="27"/>
      <c r="E8933" s="27" t="s">
        <v>14994</v>
      </c>
      <c r="F8933" s="27" t="s">
        <v>15026</v>
      </c>
      <c r="G8933" s="28" t="s">
        <v>173</v>
      </c>
      <c r="H8933" s="27" t="s">
        <v>174</v>
      </c>
      <c r="I8933" s="118" t="s">
        <v>15027</v>
      </c>
      <c r="J8933" s="29">
        <v>1.26</v>
      </c>
      <c r="K8933" s="28" t="s">
        <v>162</v>
      </c>
      <c r="L8933" s="27" t="s">
        <v>372</v>
      </c>
      <c r="M8933" s="27" t="s">
        <v>164</v>
      </c>
      <c r="N8933" s="27" t="s">
        <v>1383</v>
      </c>
    </row>
    <row r="8934" spans="1:14" ht="16.5" customHeight="1">
      <c r="A8934" s="24">
        <v>8533100000</v>
      </c>
      <c r="B8934" s="25"/>
      <c r="C8934" s="26"/>
      <c r="D8934" s="27"/>
      <c r="E8934" s="27" t="s">
        <v>14994</v>
      </c>
      <c r="F8934" s="27" t="s">
        <v>15028</v>
      </c>
      <c r="G8934" s="28" t="s">
        <v>173</v>
      </c>
      <c r="H8934" s="27" t="s">
        <v>174</v>
      </c>
      <c r="I8934" s="118" t="s">
        <v>15029</v>
      </c>
      <c r="J8934" s="29">
        <v>1.26</v>
      </c>
      <c r="K8934" s="28" t="s">
        <v>162</v>
      </c>
      <c r="L8934" s="27" t="s">
        <v>372</v>
      </c>
      <c r="M8934" s="27" t="s">
        <v>164</v>
      </c>
      <c r="N8934" s="27" t="s">
        <v>1383</v>
      </c>
    </row>
    <row r="8935" spans="1:14" ht="16.5" customHeight="1">
      <c r="A8935" s="24">
        <v>8533100000</v>
      </c>
      <c r="B8935" s="25"/>
      <c r="C8935" s="26"/>
      <c r="D8935" s="27"/>
      <c r="E8935" s="27" t="s">
        <v>14994</v>
      </c>
      <c r="F8935" s="27" t="s">
        <v>15030</v>
      </c>
      <c r="G8935" s="28" t="s">
        <v>173</v>
      </c>
      <c r="H8935" s="27" t="s">
        <v>174</v>
      </c>
      <c r="I8935" s="118" t="s">
        <v>15031</v>
      </c>
      <c r="J8935" s="29">
        <v>2.52</v>
      </c>
      <c r="K8935" s="28" t="s">
        <v>162</v>
      </c>
      <c r="L8935" s="27" t="s">
        <v>372</v>
      </c>
      <c r="M8935" s="27" t="s">
        <v>164</v>
      </c>
      <c r="N8935" s="27" t="s">
        <v>1383</v>
      </c>
    </row>
    <row r="8936" spans="1:14" ht="16.5" customHeight="1">
      <c r="A8936" s="24">
        <v>8533100000</v>
      </c>
      <c r="B8936" s="25"/>
      <c r="C8936" s="26"/>
      <c r="D8936" s="27"/>
      <c r="E8936" s="27" t="s">
        <v>14994</v>
      </c>
      <c r="F8936" s="27" t="s">
        <v>15032</v>
      </c>
      <c r="G8936" s="28" t="s">
        <v>173</v>
      </c>
      <c r="H8936" s="27" t="s">
        <v>174</v>
      </c>
      <c r="I8936" s="118" t="s">
        <v>15033</v>
      </c>
      <c r="J8936" s="29">
        <v>1.26</v>
      </c>
      <c r="K8936" s="28" t="s">
        <v>162</v>
      </c>
      <c r="L8936" s="27" t="s">
        <v>372</v>
      </c>
      <c r="M8936" s="27" t="s">
        <v>164</v>
      </c>
      <c r="N8936" s="27" t="s">
        <v>1383</v>
      </c>
    </row>
    <row r="8937" spans="1:14" ht="16.5" customHeight="1">
      <c r="A8937" s="24">
        <v>8533100000</v>
      </c>
      <c r="B8937" s="25"/>
      <c r="C8937" s="26"/>
      <c r="D8937" s="27"/>
      <c r="E8937" s="27" t="s">
        <v>14994</v>
      </c>
      <c r="F8937" s="27" t="s">
        <v>15034</v>
      </c>
      <c r="G8937" s="28" t="s">
        <v>173</v>
      </c>
      <c r="H8937" s="27" t="s">
        <v>174</v>
      </c>
      <c r="I8937" s="118" t="s">
        <v>15035</v>
      </c>
      <c r="J8937" s="29">
        <v>1.26</v>
      </c>
      <c r="K8937" s="28" t="s">
        <v>162</v>
      </c>
      <c r="L8937" s="27" t="s">
        <v>372</v>
      </c>
      <c r="M8937" s="27" t="s">
        <v>164</v>
      </c>
      <c r="N8937" s="27" t="s">
        <v>1383</v>
      </c>
    </row>
    <row r="8938" spans="1:14" ht="16.5" customHeight="1">
      <c r="A8938" s="24">
        <v>8533100000</v>
      </c>
      <c r="B8938" s="25"/>
      <c r="C8938" s="26"/>
      <c r="D8938" s="27"/>
      <c r="E8938" s="27" t="s">
        <v>14994</v>
      </c>
      <c r="F8938" s="27" t="s">
        <v>15034</v>
      </c>
      <c r="G8938" s="28" t="s">
        <v>173</v>
      </c>
      <c r="H8938" s="27" t="s">
        <v>174</v>
      </c>
      <c r="I8938" s="118" t="s">
        <v>7783</v>
      </c>
      <c r="J8938" s="29">
        <v>1.26</v>
      </c>
      <c r="K8938" s="28" t="s">
        <v>162</v>
      </c>
      <c r="L8938" s="27" t="s">
        <v>372</v>
      </c>
      <c r="M8938" s="27" t="s">
        <v>164</v>
      </c>
      <c r="N8938" s="27" t="s">
        <v>1383</v>
      </c>
    </row>
    <row r="8939" spans="1:14" ht="16.5" customHeight="1">
      <c r="A8939" s="24">
        <v>8533100000</v>
      </c>
      <c r="B8939" s="25"/>
      <c r="C8939" s="26"/>
      <c r="D8939" s="27"/>
      <c r="E8939" s="27" t="s">
        <v>14994</v>
      </c>
      <c r="F8939" s="27" t="s">
        <v>15036</v>
      </c>
      <c r="G8939" s="28" t="s">
        <v>173</v>
      </c>
      <c r="H8939" s="27" t="s">
        <v>174</v>
      </c>
      <c r="I8939" s="118" t="s">
        <v>15037</v>
      </c>
      <c r="J8939" s="29">
        <v>2.52</v>
      </c>
      <c r="K8939" s="28" t="s">
        <v>162</v>
      </c>
      <c r="L8939" s="27" t="s">
        <v>372</v>
      </c>
      <c r="M8939" s="27" t="s">
        <v>164</v>
      </c>
      <c r="N8939" s="27" t="s">
        <v>1383</v>
      </c>
    </row>
    <row r="8940" spans="1:14" ht="16.5" customHeight="1">
      <c r="A8940" s="24">
        <v>8533100000</v>
      </c>
      <c r="B8940" s="25"/>
      <c r="C8940" s="26"/>
      <c r="D8940" s="27"/>
      <c r="E8940" s="27" t="s">
        <v>14994</v>
      </c>
      <c r="F8940" s="27" t="s">
        <v>15038</v>
      </c>
      <c r="G8940" s="28" t="s">
        <v>173</v>
      </c>
      <c r="H8940" s="27" t="s">
        <v>174</v>
      </c>
      <c r="I8940" s="118" t="s">
        <v>15039</v>
      </c>
      <c r="J8940" s="29">
        <v>1.26</v>
      </c>
      <c r="K8940" s="28" t="s">
        <v>162</v>
      </c>
      <c r="L8940" s="27" t="s">
        <v>372</v>
      </c>
      <c r="M8940" s="27" t="s">
        <v>164</v>
      </c>
      <c r="N8940" s="27" t="s">
        <v>1383</v>
      </c>
    </row>
    <row r="8941" spans="1:14" ht="16.5" customHeight="1">
      <c r="A8941" s="24">
        <v>8533100000</v>
      </c>
      <c r="B8941" s="25"/>
      <c r="C8941" s="26"/>
      <c r="D8941" s="27"/>
      <c r="E8941" s="27" t="s">
        <v>14994</v>
      </c>
      <c r="F8941" s="27" t="s">
        <v>15040</v>
      </c>
      <c r="G8941" s="28" t="s">
        <v>173</v>
      </c>
      <c r="H8941" s="27" t="s">
        <v>174</v>
      </c>
      <c r="I8941" s="118" t="s">
        <v>15041</v>
      </c>
      <c r="J8941" s="29">
        <v>2.52</v>
      </c>
      <c r="K8941" s="28" t="s">
        <v>162</v>
      </c>
      <c r="L8941" s="27" t="s">
        <v>372</v>
      </c>
      <c r="M8941" s="27" t="s">
        <v>164</v>
      </c>
      <c r="N8941" s="27" t="s">
        <v>1383</v>
      </c>
    </row>
    <row r="8942" spans="1:14" ht="16.5" customHeight="1">
      <c r="A8942" s="24">
        <v>8533100000</v>
      </c>
      <c r="B8942" s="25"/>
      <c r="C8942" s="26"/>
      <c r="D8942" s="27"/>
      <c r="E8942" s="27" t="s">
        <v>14994</v>
      </c>
      <c r="F8942" s="27" t="s">
        <v>15042</v>
      </c>
      <c r="G8942" s="28" t="s">
        <v>173</v>
      </c>
      <c r="H8942" s="27" t="s">
        <v>174</v>
      </c>
      <c r="I8942" s="118" t="s">
        <v>15043</v>
      </c>
      <c r="J8942" s="29">
        <v>1.26</v>
      </c>
      <c r="K8942" s="28" t="s">
        <v>162</v>
      </c>
      <c r="L8942" s="27" t="s">
        <v>372</v>
      </c>
      <c r="M8942" s="27" t="s">
        <v>164</v>
      </c>
      <c r="N8942" s="27" t="s">
        <v>1383</v>
      </c>
    </row>
    <row r="8943" spans="1:14" ht="16.5" customHeight="1">
      <c r="A8943" s="24">
        <v>8533100000</v>
      </c>
      <c r="B8943" s="25"/>
      <c r="C8943" s="26"/>
      <c r="D8943" s="27"/>
      <c r="E8943" s="27" t="s">
        <v>14994</v>
      </c>
      <c r="F8943" s="27" t="s">
        <v>15044</v>
      </c>
      <c r="G8943" s="28" t="s">
        <v>173</v>
      </c>
      <c r="H8943" s="27" t="s">
        <v>174</v>
      </c>
      <c r="I8943" s="118" t="s">
        <v>15045</v>
      </c>
      <c r="J8943" s="29">
        <v>2.52</v>
      </c>
      <c r="K8943" s="28" t="s">
        <v>162</v>
      </c>
      <c r="L8943" s="27" t="s">
        <v>372</v>
      </c>
      <c r="M8943" s="27" t="s">
        <v>164</v>
      </c>
      <c r="N8943" s="27" t="s">
        <v>1383</v>
      </c>
    </row>
    <row r="8944" spans="1:14" ht="16.5" customHeight="1">
      <c r="A8944" s="24">
        <v>8533100000</v>
      </c>
      <c r="B8944" s="25"/>
      <c r="C8944" s="26"/>
      <c r="D8944" s="27"/>
      <c r="E8944" s="27" t="s">
        <v>14994</v>
      </c>
      <c r="F8944" s="27" t="s">
        <v>15046</v>
      </c>
      <c r="G8944" s="28" t="s">
        <v>173</v>
      </c>
      <c r="H8944" s="27" t="s">
        <v>174</v>
      </c>
      <c r="I8944" s="118" t="s">
        <v>15047</v>
      </c>
      <c r="J8944" s="29">
        <v>1.26</v>
      </c>
      <c r="K8944" s="28" t="s">
        <v>162</v>
      </c>
      <c r="L8944" s="27" t="s">
        <v>372</v>
      </c>
      <c r="M8944" s="27" t="s">
        <v>164</v>
      </c>
      <c r="N8944" s="27" t="s">
        <v>1383</v>
      </c>
    </row>
    <row r="8945" spans="1:14" ht="16.5" customHeight="1">
      <c r="A8945" s="24">
        <v>8533100000</v>
      </c>
      <c r="B8945" s="25"/>
      <c r="C8945" s="26"/>
      <c r="D8945" s="27"/>
      <c r="E8945" s="27" t="s">
        <v>14994</v>
      </c>
      <c r="F8945" s="27" t="s">
        <v>15048</v>
      </c>
      <c r="G8945" s="28" t="s">
        <v>173</v>
      </c>
      <c r="H8945" s="27" t="s">
        <v>174</v>
      </c>
      <c r="I8945" s="118" t="s">
        <v>15049</v>
      </c>
      <c r="J8945" s="29">
        <v>1.26</v>
      </c>
      <c r="K8945" s="28" t="s">
        <v>162</v>
      </c>
      <c r="L8945" s="27" t="s">
        <v>372</v>
      </c>
      <c r="M8945" s="27" t="s">
        <v>164</v>
      </c>
      <c r="N8945" s="27" t="s">
        <v>1383</v>
      </c>
    </row>
    <row r="8946" spans="1:14" ht="16.5" customHeight="1">
      <c r="A8946" s="24">
        <v>8533100000</v>
      </c>
      <c r="B8946" s="25"/>
      <c r="C8946" s="26"/>
      <c r="D8946" s="27"/>
      <c r="E8946" s="27" t="s">
        <v>14994</v>
      </c>
      <c r="F8946" s="27" t="s">
        <v>15050</v>
      </c>
      <c r="G8946" s="28" t="s">
        <v>173</v>
      </c>
      <c r="H8946" s="27" t="s">
        <v>174</v>
      </c>
      <c r="I8946" s="118" t="s">
        <v>15051</v>
      </c>
      <c r="J8946" s="29">
        <v>1.26</v>
      </c>
      <c r="K8946" s="28" t="s">
        <v>162</v>
      </c>
      <c r="L8946" s="27" t="s">
        <v>372</v>
      </c>
      <c r="M8946" s="27" t="s">
        <v>164</v>
      </c>
      <c r="N8946" s="27" t="s">
        <v>1383</v>
      </c>
    </row>
    <row r="8947" spans="1:14" ht="16.5" customHeight="1">
      <c r="A8947" s="24">
        <v>8533100000</v>
      </c>
      <c r="B8947" s="25"/>
      <c r="C8947" s="26"/>
      <c r="D8947" s="27"/>
      <c r="E8947" s="27" t="s">
        <v>14994</v>
      </c>
      <c r="F8947" s="27" t="s">
        <v>15052</v>
      </c>
      <c r="G8947" s="28" t="s">
        <v>173</v>
      </c>
      <c r="H8947" s="27" t="s">
        <v>174</v>
      </c>
      <c r="I8947" s="118" t="s">
        <v>15053</v>
      </c>
      <c r="J8947" s="29">
        <v>1.26</v>
      </c>
      <c r="K8947" s="28" t="s">
        <v>162</v>
      </c>
      <c r="L8947" s="27" t="s">
        <v>372</v>
      </c>
      <c r="M8947" s="27" t="s">
        <v>164</v>
      </c>
      <c r="N8947" s="27" t="s">
        <v>1383</v>
      </c>
    </row>
    <row r="8948" spans="1:14" ht="16.5" customHeight="1">
      <c r="A8948" s="24">
        <v>8533100000</v>
      </c>
      <c r="B8948" s="25"/>
      <c r="C8948" s="26"/>
      <c r="D8948" s="27"/>
      <c r="E8948" s="27" t="s">
        <v>14994</v>
      </c>
      <c r="F8948" s="27" t="s">
        <v>15054</v>
      </c>
      <c r="G8948" s="28" t="s">
        <v>173</v>
      </c>
      <c r="H8948" s="27" t="s">
        <v>174</v>
      </c>
      <c r="I8948" s="118" t="s">
        <v>15055</v>
      </c>
      <c r="J8948" s="29">
        <v>1.26</v>
      </c>
      <c r="K8948" s="28" t="s">
        <v>162</v>
      </c>
      <c r="L8948" s="27" t="s">
        <v>372</v>
      </c>
      <c r="M8948" s="27" t="s">
        <v>164</v>
      </c>
      <c r="N8948" s="27" t="s">
        <v>1383</v>
      </c>
    </row>
    <row r="8949" spans="1:14" ht="16.5" customHeight="1">
      <c r="A8949" s="24">
        <v>8533100000</v>
      </c>
      <c r="B8949" s="25"/>
      <c r="C8949" s="26"/>
      <c r="D8949" s="27"/>
      <c r="E8949" s="27" t="s">
        <v>14994</v>
      </c>
      <c r="F8949" s="27" t="s">
        <v>2431</v>
      </c>
      <c r="G8949" s="28" t="s">
        <v>173</v>
      </c>
      <c r="H8949" s="27" t="s">
        <v>174</v>
      </c>
      <c r="I8949" s="118" t="s">
        <v>15056</v>
      </c>
      <c r="J8949" s="29">
        <v>1.26</v>
      </c>
      <c r="K8949" s="28" t="s">
        <v>162</v>
      </c>
      <c r="L8949" s="27" t="s">
        <v>372</v>
      </c>
      <c r="M8949" s="27" t="s">
        <v>164</v>
      </c>
      <c r="N8949" s="27" t="s">
        <v>1383</v>
      </c>
    </row>
    <row r="8950" spans="1:14" ht="16.5" customHeight="1">
      <c r="A8950" s="24">
        <v>8533100000</v>
      </c>
      <c r="B8950" s="25"/>
      <c r="C8950" s="26"/>
      <c r="D8950" s="27"/>
      <c r="E8950" s="27" t="s">
        <v>14994</v>
      </c>
      <c r="F8950" s="27" t="s">
        <v>2431</v>
      </c>
      <c r="G8950" s="28" t="s">
        <v>173</v>
      </c>
      <c r="H8950" s="27" t="s">
        <v>174</v>
      </c>
      <c r="I8950" s="118" t="s">
        <v>2432</v>
      </c>
      <c r="J8950" s="29">
        <v>2.02</v>
      </c>
      <c r="K8950" s="28" t="s">
        <v>162</v>
      </c>
      <c r="L8950" s="27" t="s">
        <v>372</v>
      </c>
      <c r="M8950" s="27" t="s">
        <v>164</v>
      </c>
      <c r="N8950" s="27" t="s">
        <v>1383</v>
      </c>
    </row>
    <row r="8951" spans="1:14" ht="16.5" customHeight="1">
      <c r="A8951" s="24">
        <v>8533100000</v>
      </c>
      <c r="B8951" s="25"/>
      <c r="C8951" s="26"/>
      <c r="D8951" s="27"/>
      <c r="E8951" s="27" t="s">
        <v>14994</v>
      </c>
      <c r="F8951" s="27" t="s">
        <v>8943</v>
      </c>
      <c r="G8951" s="28" t="s">
        <v>173</v>
      </c>
      <c r="H8951" s="27" t="s">
        <v>174</v>
      </c>
      <c r="I8951" s="118" t="s">
        <v>8944</v>
      </c>
      <c r="J8951" s="29">
        <v>1.01</v>
      </c>
      <c r="K8951" s="28" t="s">
        <v>162</v>
      </c>
      <c r="L8951" s="27" t="s">
        <v>372</v>
      </c>
      <c r="M8951" s="27" t="s">
        <v>164</v>
      </c>
      <c r="N8951" s="27" t="s">
        <v>1383</v>
      </c>
    </row>
    <row r="8952" spans="1:14" ht="16.5" customHeight="1">
      <c r="A8952" s="24">
        <v>8533100000</v>
      </c>
      <c r="B8952" s="25"/>
      <c r="C8952" s="26"/>
      <c r="D8952" s="27"/>
      <c r="E8952" s="27" t="s">
        <v>14994</v>
      </c>
      <c r="F8952" s="27" t="s">
        <v>15057</v>
      </c>
      <c r="G8952" s="28" t="s">
        <v>173</v>
      </c>
      <c r="H8952" s="27" t="s">
        <v>174</v>
      </c>
      <c r="I8952" s="118" t="s">
        <v>15058</v>
      </c>
      <c r="J8952" s="29">
        <v>2.02</v>
      </c>
      <c r="K8952" s="28" t="s">
        <v>162</v>
      </c>
      <c r="L8952" s="27" t="s">
        <v>372</v>
      </c>
      <c r="M8952" s="27" t="s">
        <v>164</v>
      </c>
      <c r="N8952" s="27" t="s">
        <v>1383</v>
      </c>
    </row>
    <row r="8953" spans="1:14" ht="16.5" customHeight="1">
      <c r="A8953" s="24">
        <v>8533100000</v>
      </c>
      <c r="B8953" s="25"/>
      <c r="C8953" s="26"/>
      <c r="D8953" s="27"/>
      <c r="E8953" s="27" t="s">
        <v>14994</v>
      </c>
      <c r="F8953" s="27" t="s">
        <v>11486</v>
      </c>
      <c r="G8953" s="28" t="s">
        <v>173</v>
      </c>
      <c r="H8953" s="27" t="s">
        <v>174</v>
      </c>
      <c r="I8953" s="118" t="s">
        <v>11487</v>
      </c>
      <c r="J8953" s="29">
        <v>2.02</v>
      </c>
      <c r="K8953" s="28" t="s">
        <v>162</v>
      </c>
      <c r="L8953" s="27" t="s">
        <v>372</v>
      </c>
      <c r="M8953" s="27" t="s">
        <v>164</v>
      </c>
      <c r="N8953" s="27" t="s">
        <v>1383</v>
      </c>
    </row>
    <row r="8954" spans="1:14" ht="16.5" customHeight="1">
      <c r="A8954" s="24">
        <v>8533100000</v>
      </c>
      <c r="B8954" s="25"/>
      <c r="C8954" s="26"/>
      <c r="D8954" s="27"/>
      <c r="E8954" s="27" t="s">
        <v>14994</v>
      </c>
      <c r="F8954" s="27" t="s">
        <v>11486</v>
      </c>
      <c r="G8954" s="28" t="s">
        <v>173</v>
      </c>
      <c r="H8954" s="27" t="s">
        <v>174</v>
      </c>
      <c r="I8954" s="118" t="s">
        <v>15059</v>
      </c>
      <c r="J8954" s="29">
        <v>4.2</v>
      </c>
      <c r="K8954" s="28" t="s">
        <v>162</v>
      </c>
      <c r="L8954" s="27" t="s">
        <v>372</v>
      </c>
      <c r="M8954" s="27" t="s">
        <v>164</v>
      </c>
      <c r="N8954" s="27" t="s">
        <v>1383</v>
      </c>
    </row>
    <row r="8955" spans="1:14" ht="16.5" customHeight="1">
      <c r="A8955" s="24">
        <v>8533100000</v>
      </c>
      <c r="B8955" s="25"/>
      <c r="C8955" s="26"/>
      <c r="D8955" s="27"/>
      <c r="E8955" s="27" t="s">
        <v>14994</v>
      </c>
      <c r="F8955" s="27" t="s">
        <v>4926</v>
      </c>
      <c r="G8955" s="28" t="s">
        <v>173</v>
      </c>
      <c r="H8955" s="27" t="s">
        <v>174</v>
      </c>
      <c r="I8955" s="118" t="s">
        <v>13178</v>
      </c>
      <c r="J8955" s="29">
        <v>8.4</v>
      </c>
      <c r="K8955" s="28" t="s">
        <v>162</v>
      </c>
      <c r="L8955" s="27" t="s">
        <v>372</v>
      </c>
      <c r="M8955" s="27" t="s">
        <v>164</v>
      </c>
      <c r="N8955" s="27" t="s">
        <v>1383</v>
      </c>
    </row>
    <row r="8956" spans="1:14" ht="16.5" customHeight="1">
      <c r="A8956" s="24">
        <v>8533100000</v>
      </c>
      <c r="B8956" s="25"/>
      <c r="C8956" s="26"/>
      <c r="D8956" s="27"/>
      <c r="E8956" s="27" t="s">
        <v>14994</v>
      </c>
      <c r="F8956" s="27" t="s">
        <v>4926</v>
      </c>
      <c r="G8956" s="28" t="s">
        <v>173</v>
      </c>
      <c r="H8956" s="27" t="s">
        <v>174</v>
      </c>
      <c r="I8956" s="118" t="s">
        <v>4927</v>
      </c>
      <c r="J8956" s="29">
        <v>2.1</v>
      </c>
      <c r="K8956" s="28" t="s">
        <v>162</v>
      </c>
      <c r="L8956" s="27" t="s">
        <v>372</v>
      </c>
      <c r="M8956" s="27" t="s">
        <v>164</v>
      </c>
      <c r="N8956" s="27" t="s">
        <v>1383</v>
      </c>
    </row>
    <row r="8957" spans="1:14" ht="16.5" customHeight="1">
      <c r="A8957" s="24">
        <v>8533100000</v>
      </c>
      <c r="B8957" s="25"/>
      <c r="C8957" s="26"/>
      <c r="D8957" s="27"/>
      <c r="E8957" s="27" t="s">
        <v>14994</v>
      </c>
      <c r="F8957" s="27" t="s">
        <v>11661</v>
      </c>
      <c r="G8957" s="28" t="s">
        <v>173</v>
      </c>
      <c r="H8957" s="27" t="s">
        <v>174</v>
      </c>
      <c r="I8957" s="118" t="s">
        <v>11662</v>
      </c>
      <c r="J8957" s="29">
        <v>2.1</v>
      </c>
      <c r="K8957" s="28" t="s">
        <v>162</v>
      </c>
      <c r="L8957" s="27" t="s">
        <v>372</v>
      </c>
      <c r="M8957" s="27" t="s">
        <v>164</v>
      </c>
      <c r="N8957" s="27" t="s">
        <v>1383</v>
      </c>
    </row>
    <row r="8958" spans="1:14" ht="16.5" customHeight="1">
      <c r="A8958" s="24">
        <v>8533100000</v>
      </c>
      <c r="B8958" s="25"/>
      <c r="C8958" s="26"/>
      <c r="D8958" s="27"/>
      <c r="E8958" s="27" t="s">
        <v>14994</v>
      </c>
      <c r="F8958" s="27" t="s">
        <v>11661</v>
      </c>
      <c r="G8958" s="28" t="s">
        <v>173</v>
      </c>
      <c r="H8958" s="27" t="s">
        <v>174</v>
      </c>
      <c r="I8958" s="118" t="s">
        <v>15060</v>
      </c>
      <c r="J8958" s="29">
        <v>2.1</v>
      </c>
      <c r="K8958" s="28" t="s">
        <v>162</v>
      </c>
      <c r="L8958" s="27" t="s">
        <v>372</v>
      </c>
      <c r="M8958" s="27" t="s">
        <v>164</v>
      </c>
      <c r="N8958" s="27" t="s">
        <v>1383</v>
      </c>
    </row>
    <row r="8959" spans="1:14" ht="16.5" customHeight="1">
      <c r="A8959" s="24">
        <v>8533100000</v>
      </c>
      <c r="B8959" s="25"/>
      <c r="C8959" s="26"/>
      <c r="D8959" s="27"/>
      <c r="E8959" s="27" t="s">
        <v>14994</v>
      </c>
      <c r="F8959" s="27" t="s">
        <v>15061</v>
      </c>
      <c r="G8959" s="28" t="s">
        <v>173</v>
      </c>
      <c r="H8959" s="27" t="s">
        <v>174</v>
      </c>
      <c r="I8959" s="118" t="s">
        <v>15062</v>
      </c>
      <c r="J8959" s="29">
        <v>2.1</v>
      </c>
      <c r="K8959" s="28" t="s">
        <v>162</v>
      </c>
      <c r="L8959" s="27" t="s">
        <v>372</v>
      </c>
      <c r="M8959" s="27" t="s">
        <v>164</v>
      </c>
      <c r="N8959" s="27" t="s">
        <v>1383</v>
      </c>
    </row>
    <row r="8960" spans="1:14" ht="16.5" customHeight="1">
      <c r="A8960" s="24">
        <v>8533100000</v>
      </c>
      <c r="B8960" s="25"/>
      <c r="C8960" s="26"/>
      <c r="D8960" s="27"/>
      <c r="E8960" s="27" t="s">
        <v>14994</v>
      </c>
      <c r="F8960" s="27" t="s">
        <v>15061</v>
      </c>
      <c r="G8960" s="28" t="s">
        <v>173</v>
      </c>
      <c r="H8960" s="27" t="s">
        <v>174</v>
      </c>
      <c r="I8960" s="118" t="s">
        <v>15063</v>
      </c>
      <c r="J8960" s="29">
        <v>2.1</v>
      </c>
      <c r="K8960" s="28" t="s">
        <v>162</v>
      </c>
      <c r="L8960" s="27" t="s">
        <v>372</v>
      </c>
      <c r="M8960" s="27" t="s">
        <v>164</v>
      </c>
      <c r="N8960" s="27" t="s">
        <v>1383</v>
      </c>
    </row>
    <row r="8961" spans="1:14" ht="16.5" customHeight="1">
      <c r="A8961" s="24">
        <v>8533100000</v>
      </c>
      <c r="B8961" s="25"/>
      <c r="C8961" s="26"/>
      <c r="D8961" s="27"/>
      <c r="E8961" s="27" t="s">
        <v>14994</v>
      </c>
      <c r="F8961" s="27" t="s">
        <v>15064</v>
      </c>
      <c r="G8961" s="28" t="s">
        <v>173</v>
      </c>
      <c r="H8961" s="27" t="s">
        <v>174</v>
      </c>
      <c r="I8961" s="118" t="s">
        <v>15065</v>
      </c>
      <c r="J8961" s="29">
        <v>2.1</v>
      </c>
      <c r="K8961" s="28" t="s">
        <v>162</v>
      </c>
      <c r="L8961" s="27" t="s">
        <v>372</v>
      </c>
      <c r="M8961" s="27" t="s">
        <v>164</v>
      </c>
      <c r="N8961" s="27" t="s">
        <v>1383</v>
      </c>
    </row>
    <row r="8962" spans="1:14" ht="16.5" customHeight="1">
      <c r="A8962" s="24">
        <v>8533100000</v>
      </c>
      <c r="B8962" s="25"/>
      <c r="C8962" s="26"/>
      <c r="D8962" s="27"/>
      <c r="E8962" s="27" t="s">
        <v>14994</v>
      </c>
      <c r="F8962" s="27" t="s">
        <v>15064</v>
      </c>
      <c r="G8962" s="28" t="s">
        <v>173</v>
      </c>
      <c r="H8962" s="27" t="s">
        <v>174</v>
      </c>
      <c r="I8962" s="118" t="s">
        <v>15066</v>
      </c>
      <c r="J8962" s="29">
        <v>2.1</v>
      </c>
      <c r="K8962" s="28" t="s">
        <v>162</v>
      </c>
      <c r="L8962" s="27" t="s">
        <v>372</v>
      </c>
      <c r="M8962" s="27" t="s">
        <v>164</v>
      </c>
      <c r="N8962" s="27" t="s">
        <v>1383</v>
      </c>
    </row>
    <row r="8963" spans="1:14" ht="16.5" customHeight="1">
      <c r="A8963" s="24">
        <v>8533100000</v>
      </c>
      <c r="B8963" s="25"/>
      <c r="C8963" s="26"/>
      <c r="D8963" s="27"/>
      <c r="E8963" s="27" t="s">
        <v>14994</v>
      </c>
      <c r="F8963" s="27" t="s">
        <v>15067</v>
      </c>
      <c r="G8963" s="28" t="s">
        <v>173</v>
      </c>
      <c r="H8963" s="27" t="s">
        <v>174</v>
      </c>
      <c r="I8963" s="118" t="s">
        <v>15068</v>
      </c>
      <c r="J8963" s="29">
        <v>2.1</v>
      </c>
      <c r="K8963" s="28" t="s">
        <v>162</v>
      </c>
      <c r="L8963" s="27" t="s">
        <v>372</v>
      </c>
      <c r="M8963" s="27" t="s">
        <v>164</v>
      </c>
      <c r="N8963" s="27" t="s">
        <v>1383</v>
      </c>
    </row>
    <row r="8964" spans="1:14" ht="16.5" customHeight="1">
      <c r="A8964" s="24">
        <v>8533100000</v>
      </c>
      <c r="B8964" s="25"/>
      <c r="C8964" s="26"/>
      <c r="D8964" s="27"/>
      <c r="E8964" s="27" t="s">
        <v>14994</v>
      </c>
      <c r="F8964" s="27" t="s">
        <v>13184</v>
      </c>
      <c r="G8964" s="28" t="s">
        <v>173</v>
      </c>
      <c r="H8964" s="27" t="s">
        <v>174</v>
      </c>
      <c r="I8964" s="118" t="s">
        <v>13185</v>
      </c>
      <c r="J8964" s="29">
        <v>2.1</v>
      </c>
      <c r="K8964" s="28" t="s">
        <v>162</v>
      </c>
      <c r="L8964" s="27" t="s">
        <v>372</v>
      </c>
      <c r="M8964" s="27" t="s">
        <v>164</v>
      </c>
      <c r="N8964" s="27" t="s">
        <v>1383</v>
      </c>
    </row>
    <row r="8965" spans="1:14" ht="16.5" customHeight="1">
      <c r="A8965" s="24">
        <v>8533100000</v>
      </c>
      <c r="B8965" s="25"/>
      <c r="C8965" s="26"/>
      <c r="D8965" s="27"/>
      <c r="E8965" s="27" t="s">
        <v>14994</v>
      </c>
      <c r="F8965" s="27" t="s">
        <v>15069</v>
      </c>
      <c r="G8965" s="28" t="s">
        <v>173</v>
      </c>
      <c r="H8965" s="27" t="s">
        <v>174</v>
      </c>
      <c r="I8965" s="118" t="s">
        <v>15070</v>
      </c>
      <c r="J8965" s="29">
        <v>2.1</v>
      </c>
      <c r="K8965" s="28" t="s">
        <v>162</v>
      </c>
      <c r="L8965" s="27" t="s">
        <v>372</v>
      </c>
      <c r="M8965" s="27" t="s">
        <v>164</v>
      </c>
      <c r="N8965" s="27" t="s">
        <v>1383</v>
      </c>
    </row>
    <row r="8966" spans="1:14" ht="16.5" customHeight="1">
      <c r="A8966" s="24">
        <v>8533100000</v>
      </c>
      <c r="B8966" s="25"/>
      <c r="C8966" s="26"/>
      <c r="D8966" s="27"/>
      <c r="E8966" s="27" t="s">
        <v>14994</v>
      </c>
      <c r="F8966" s="27" t="s">
        <v>15071</v>
      </c>
      <c r="G8966" s="28" t="s">
        <v>173</v>
      </c>
      <c r="H8966" s="27" t="s">
        <v>174</v>
      </c>
      <c r="I8966" s="118" t="s">
        <v>15072</v>
      </c>
      <c r="J8966" s="29">
        <v>2.1</v>
      </c>
      <c r="K8966" s="28" t="s">
        <v>162</v>
      </c>
      <c r="L8966" s="27" t="s">
        <v>372</v>
      </c>
      <c r="M8966" s="27" t="s">
        <v>164</v>
      </c>
      <c r="N8966" s="27" t="s">
        <v>1383</v>
      </c>
    </row>
    <row r="8967" spans="1:14" ht="16.5" customHeight="1">
      <c r="A8967" s="24">
        <v>8533100000</v>
      </c>
      <c r="B8967" s="25"/>
      <c r="C8967" s="26"/>
      <c r="D8967" s="27"/>
      <c r="E8967" s="27" t="s">
        <v>14994</v>
      </c>
      <c r="F8967" s="27" t="s">
        <v>15073</v>
      </c>
      <c r="G8967" s="28" t="s">
        <v>173</v>
      </c>
      <c r="H8967" s="27" t="s">
        <v>174</v>
      </c>
      <c r="I8967" s="118" t="s">
        <v>15074</v>
      </c>
      <c r="J8967" s="29">
        <v>2.1</v>
      </c>
      <c r="K8967" s="28" t="s">
        <v>162</v>
      </c>
      <c r="L8967" s="27" t="s">
        <v>372</v>
      </c>
      <c r="M8967" s="27" t="s">
        <v>164</v>
      </c>
      <c r="N8967" s="27" t="s">
        <v>1383</v>
      </c>
    </row>
    <row r="8968" spans="1:14" ht="16.5" customHeight="1">
      <c r="A8968" s="24">
        <v>8533100000</v>
      </c>
      <c r="B8968" s="25"/>
      <c r="C8968" s="26"/>
      <c r="D8968" s="27"/>
      <c r="E8968" s="27" t="s">
        <v>14994</v>
      </c>
      <c r="F8968" s="27" t="s">
        <v>15075</v>
      </c>
      <c r="G8968" s="28" t="s">
        <v>173</v>
      </c>
      <c r="H8968" s="27" t="s">
        <v>174</v>
      </c>
      <c r="I8968" s="118" t="s">
        <v>15076</v>
      </c>
      <c r="J8968" s="29">
        <v>2.1</v>
      </c>
      <c r="K8968" s="28" t="s">
        <v>162</v>
      </c>
      <c r="L8968" s="27" t="s">
        <v>372</v>
      </c>
      <c r="M8968" s="27" t="s">
        <v>164</v>
      </c>
      <c r="N8968" s="27" t="s">
        <v>1383</v>
      </c>
    </row>
    <row r="8969" spans="1:14" ht="16.5" customHeight="1">
      <c r="A8969" s="24">
        <v>8533100000</v>
      </c>
      <c r="B8969" s="25"/>
      <c r="C8969" s="26"/>
      <c r="D8969" s="27"/>
      <c r="E8969" s="27" t="s">
        <v>14994</v>
      </c>
      <c r="F8969" s="27" t="s">
        <v>15077</v>
      </c>
      <c r="G8969" s="28" t="s">
        <v>173</v>
      </c>
      <c r="H8969" s="27" t="s">
        <v>174</v>
      </c>
      <c r="I8969" s="118" t="s">
        <v>15078</v>
      </c>
      <c r="J8969" s="29">
        <v>4.2</v>
      </c>
      <c r="K8969" s="28" t="s">
        <v>162</v>
      </c>
      <c r="L8969" s="27" t="s">
        <v>372</v>
      </c>
      <c r="M8969" s="27" t="s">
        <v>164</v>
      </c>
      <c r="N8969" s="27" t="s">
        <v>1383</v>
      </c>
    </row>
    <row r="8970" spans="1:14" ht="16.5" customHeight="1">
      <c r="A8970" s="24">
        <v>8533100000</v>
      </c>
      <c r="B8970" s="25"/>
      <c r="C8970" s="26"/>
      <c r="D8970" s="27"/>
      <c r="E8970" s="27" t="s">
        <v>14994</v>
      </c>
      <c r="F8970" s="27" t="s">
        <v>15077</v>
      </c>
      <c r="G8970" s="28" t="s">
        <v>173</v>
      </c>
      <c r="H8970" s="27" t="s">
        <v>174</v>
      </c>
      <c r="I8970" s="118" t="s">
        <v>15079</v>
      </c>
      <c r="J8970" s="29">
        <v>2.1</v>
      </c>
      <c r="K8970" s="28" t="s">
        <v>162</v>
      </c>
      <c r="L8970" s="27" t="s">
        <v>372</v>
      </c>
      <c r="M8970" s="27" t="s">
        <v>164</v>
      </c>
      <c r="N8970" s="27" t="s">
        <v>1383</v>
      </c>
    </row>
    <row r="8971" spans="1:14" ht="16.5" customHeight="1">
      <c r="A8971" s="24">
        <v>8533100000</v>
      </c>
      <c r="B8971" s="25"/>
      <c r="C8971" s="26"/>
      <c r="D8971" s="27"/>
      <c r="E8971" s="27" t="s">
        <v>14994</v>
      </c>
      <c r="F8971" s="27" t="s">
        <v>15080</v>
      </c>
      <c r="G8971" s="28" t="s">
        <v>173</v>
      </c>
      <c r="H8971" s="27" t="s">
        <v>174</v>
      </c>
      <c r="I8971" s="118" t="s">
        <v>15081</v>
      </c>
      <c r="J8971" s="29">
        <v>2.1</v>
      </c>
      <c r="K8971" s="28" t="s">
        <v>162</v>
      </c>
      <c r="L8971" s="27" t="s">
        <v>372</v>
      </c>
      <c r="M8971" s="27" t="s">
        <v>164</v>
      </c>
      <c r="N8971" s="27" t="s">
        <v>1383</v>
      </c>
    </row>
    <row r="8972" spans="1:14" ht="16.5" customHeight="1">
      <c r="A8972" s="24">
        <v>8533100000</v>
      </c>
      <c r="B8972" s="25"/>
      <c r="C8972" s="26"/>
      <c r="D8972" s="27"/>
      <c r="E8972" s="27" t="s">
        <v>14994</v>
      </c>
      <c r="F8972" s="27" t="s">
        <v>15082</v>
      </c>
      <c r="G8972" s="28" t="s">
        <v>173</v>
      </c>
      <c r="H8972" s="27" t="s">
        <v>174</v>
      </c>
      <c r="I8972" s="118" t="s">
        <v>15083</v>
      </c>
      <c r="J8972" s="29">
        <v>6.3</v>
      </c>
      <c r="K8972" s="28" t="s">
        <v>162</v>
      </c>
      <c r="L8972" s="27" t="s">
        <v>372</v>
      </c>
      <c r="M8972" s="27" t="s">
        <v>164</v>
      </c>
      <c r="N8972" s="27" t="s">
        <v>1383</v>
      </c>
    </row>
    <row r="8973" spans="1:14" ht="16.5" customHeight="1">
      <c r="A8973" s="24">
        <v>8533100000</v>
      </c>
      <c r="B8973" s="25"/>
      <c r="C8973" s="26"/>
      <c r="D8973" s="27"/>
      <c r="E8973" s="27" t="s">
        <v>14994</v>
      </c>
      <c r="F8973" s="27" t="s">
        <v>13581</v>
      </c>
      <c r="G8973" s="28" t="s">
        <v>173</v>
      </c>
      <c r="H8973" s="27" t="s">
        <v>174</v>
      </c>
      <c r="I8973" s="118" t="s">
        <v>13582</v>
      </c>
      <c r="J8973" s="29">
        <v>2.1</v>
      </c>
      <c r="K8973" s="28" t="s">
        <v>162</v>
      </c>
      <c r="L8973" s="27" t="s">
        <v>372</v>
      </c>
      <c r="M8973" s="27" t="s">
        <v>164</v>
      </c>
      <c r="N8973" s="27" t="s">
        <v>1383</v>
      </c>
    </row>
    <row r="8974" spans="1:14" ht="16.5" customHeight="1">
      <c r="A8974" s="24">
        <v>8533100000</v>
      </c>
      <c r="B8974" s="25"/>
      <c r="C8974" s="26"/>
      <c r="D8974" s="27"/>
      <c r="E8974" s="27" t="s">
        <v>14994</v>
      </c>
      <c r="F8974" s="27" t="s">
        <v>15084</v>
      </c>
      <c r="G8974" s="28" t="s">
        <v>173</v>
      </c>
      <c r="H8974" s="27" t="s">
        <v>174</v>
      </c>
      <c r="I8974" s="118" t="s">
        <v>15085</v>
      </c>
      <c r="J8974" s="29">
        <v>4.2</v>
      </c>
      <c r="K8974" s="28" t="s">
        <v>162</v>
      </c>
      <c r="L8974" s="27" t="s">
        <v>372</v>
      </c>
      <c r="M8974" s="27" t="s">
        <v>164</v>
      </c>
      <c r="N8974" s="27" t="s">
        <v>1383</v>
      </c>
    </row>
    <row r="8975" spans="1:14" ht="16.5" customHeight="1">
      <c r="A8975" s="24">
        <v>8533100000</v>
      </c>
      <c r="B8975" s="25"/>
      <c r="C8975" s="26"/>
      <c r="D8975" s="27"/>
      <c r="E8975" s="27" t="s">
        <v>14994</v>
      </c>
      <c r="F8975" s="27" t="s">
        <v>15086</v>
      </c>
      <c r="G8975" s="28" t="s">
        <v>173</v>
      </c>
      <c r="H8975" s="27" t="s">
        <v>174</v>
      </c>
      <c r="I8975" s="118" t="s">
        <v>15087</v>
      </c>
      <c r="J8975" s="29">
        <v>19.66</v>
      </c>
      <c r="K8975" s="28" t="s">
        <v>162</v>
      </c>
      <c r="L8975" s="27" t="s">
        <v>372</v>
      </c>
      <c r="M8975" s="27" t="s">
        <v>164</v>
      </c>
      <c r="N8975" s="27" t="s">
        <v>1383</v>
      </c>
    </row>
    <row r="8976" spans="1:14" ht="16.5" customHeight="1">
      <c r="A8976" s="24">
        <v>8533100000</v>
      </c>
      <c r="B8976" s="25"/>
      <c r="C8976" s="26"/>
      <c r="D8976" s="27"/>
      <c r="E8976" s="27" t="s">
        <v>14994</v>
      </c>
      <c r="F8976" s="27" t="s">
        <v>15088</v>
      </c>
      <c r="G8976" s="28" t="s">
        <v>173</v>
      </c>
      <c r="H8976" s="27" t="s">
        <v>174</v>
      </c>
      <c r="I8976" s="118" t="s">
        <v>15089</v>
      </c>
      <c r="J8976" s="29">
        <v>2.1</v>
      </c>
      <c r="K8976" s="28" t="s">
        <v>162</v>
      </c>
      <c r="L8976" s="27" t="s">
        <v>372</v>
      </c>
      <c r="M8976" s="27" t="s">
        <v>164</v>
      </c>
      <c r="N8976" s="27" t="s">
        <v>1383</v>
      </c>
    </row>
    <row r="8977" spans="1:14" ht="16.5" customHeight="1">
      <c r="A8977" s="24">
        <v>8533100000</v>
      </c>
      <c r="B8977" s="25"/>
      <c r="C8977" s="26"/>
      <c r="D8977" s="27"/>
      <c r="E8977" s="27" t="s">
        <v>14994</v>
      </c>
      <c r="F8977" s="27" t="s">
        <v>15090</v>
      </c>
      <c r="G8977" s="28" t="s">
        <v>173</v>
      </c>
      <c r="H8977" s="27" t="s">
        <v>174</v>
      </c>
      <c r="I8977" s="118" t="s">
        <v>15091</v>
      </c>
      <c r="J8977" s="29">
        <v>4.2</v>
      </c>
      <c r="K8977" s="28" t="s">
        <v>162</v>
      </c>
      <c r="L8977" s="27" t="s">
        <v>372</v>
      </c>
      <c r="M8977" s="27" t="s">
        <v>164</v>
      </c>
      <c r="N8977" s="27" t="s">
        <v>1383</v>
      </c>
    </row>
    <row r="8978" spans="1:14" ht="16.5" customHeight="1">
      <c r="A8978" s="24">
        <v>8533100000</v>
      </c>
      <c r="B8978" s="25"/>
      <c r="C8978" s="26"/>
      <c r="D8978" s="27"/>
      <c r="E8978" s="27" t="s">
        <v>14994</v>
      </c>
      <c r="F8978" s="27" t="s">
        <v>15092</v>
      </c>
      <c r="G8978" s="28" t="s">
        <v>173</v>
      </c>
      <c r="H8978" s="27" t="s">
        <v>174</v>
      </c>
      <c r="I8978" s="118" t="s">
        <v>15093</v>
      </c>
      <c r="J8978" s="29">
        <v>2.1</v>
      </c>
      <c r="K8978" s="28" t="s">
        <v>162</v>
      </c>
      <c r="L8978" s="27" t="s">
        <v>372</v>
      </c>
      <c r="M8978" s="27" t="s">
        <v>164</v>
      </c>
      <c r="N8978" s="27" t="s">
        <v>1383</v>
      </c>
    </row>
    <row r="8979" spans="1:14" ht="16.5" customHeight="1">
      <c r="A8979" s="24">
        <v>8533100000</v>
      </c>
      <c r="B8979" s="25"/>
      <c r="C8979" s="26"/>
      <c r="D8979" s="27"/>
      <c r="E8979" s="27" t="s">
        <v>14994</v>
      </c>
      <c r="F8979" s="27" t="s">
        <v>5542</v>
      </c>
      <c r="G8979" s="28" t="s">
        <v>173</v>
      </c>
      <c r="H8979" s="27" t="s">
        <v>174</v>
      </c>
      <c r="I8979" s="118" t="s">
        <v>15094</v>
      </c>
      <c r="J8979" s="29">
        <v>1.68</v>
      </c>
      <c r="K8979" s="28" t="s">
        <v>162</v>
      </c>
      <c r="L8979" s="27" t="s">
        <v>372</v>
      </c>
      <c r="M8979" s="27" t="s">
        <v>164</v>
      </c>
      <c r="N8979" s="27" t="s">
        <v>1383</v>
      </c>
    </row>
    <row r="8980" spans="1:14" ht="16.5" customHeight="1">
      <c r="A8980" s="24">
        <v>8533100000</v>
      </c>
      <c r="B8980" s="25"/>
      <c r="C8980" s="26"/>
      <c r="D8980" s="27"/>
      <c r="E8980" s="27" t="s">
        <v>14994</v>
      </c>
      <c r="F8980" s="27" t="s">
        <v>5542</v>
      </c>
      <c r="G8980" s="28" t="s">
        <v>173</v>
      </c>
      <c r="H8980" s="27" t="s">
        <v>174</v>
      </c>
      <c r="I8980" s="118" t="s">
        <v>5543</v>
      </c>
      <c r="J8980" s="29">
        <v>6.72</v>
      </c>
      <c r="K8980" s="28" t="s">
        <v>162</v>
      </c>
      <c r="L8980" s="27" t="s">
        <v>372</v>
      </c>
      <c r="M8980" s="27" t="s">
        <v>164</v>
      </c>
      <c r="N8980" s="27" t="s">
        <v>1383</v>
      </c>
    </row>
    <row r="8981" spans="1:14" ht="16.5" customHeight="1">
      <c r="A8981" s="24">
        <v>8533100000</v>
      </c>
      <c r="B8981" s="25"/>
      <c r="C8981" s="26"/>
      <c r="D8981" s="27"/>
      <c r="E8981" s="27" t="s">
        <v>14994</v>
      </c>
      <c r="F8981" s="27" t="s">
        <v>5542</v>
      </c>
      <c r="G8981" s="28" t="s">
        <v>173</v>
      </c>
      <c r="H8981" s="27" t="s">
        <v>174</v>
      </c>
      <c r="I8981" s="118" t="s">
        <v>15095</v>
      </c>
      <c r="J8981" s="29">
        <v>58.46</v>
      </c>
      <c r="K8981" s="28" t="s">
        <v>162</v>
      </c>
      <c r="L8981" s="27" t="s">
        <v>372</v>
      </c>
      <c r="M8981" s="27" t="s">
        <v>164</v>
      </c>
      <c r="N8981" s="27" t="s">
        <v>1383</v>
      </c>
    </row>
    <row r="8982" spans="1:14" ht="16.5" customHeight="1">
      <c r="A8982" s="24">
        <v>8533100000</v>
      </c>
      <c r="B8982" s="25"/>
      <c r="C8982" s="26"/>
      <c r="D8982" s="27"/>
      <c r="E8982" s="27" t="s">
        <v>14994</v>
      </c>
      <c r="F8982" s="27" t="s">
        <v>13200</v>
      </c>
      <c r="G8982" s="28" t="s">
        <v>173</v>
      </c>
      <c r="H8982" s="27" t="s">
        <v>174</v>
      </c>
      <c r="I8982" s="118" t="s">
        <v>13201</v>
      </c>
      <c r="J8982" s="29">
        <v>5.04</v>
      </c>
      <c r="K8982" s="28" t="s">
        <v>162</v>
      </c>
      <c r="L8982" s="27" t="s">
        <v>372</v>
      </c>
      <c r="M8982" s="27" t="s">
        <v>164</v>
      </c>
      <c r="N8982" s="27" t="s">
        <v>1383</v>
      </c>
    </row>
    <row r="8983" spans="1:14" ht="16.5" customHeight="1">
      <c r="A8983" s="24">
        <v>8533100000</v>
      </c>
      <c r="B8983" s="25"/>
      <c r="C8983" s="26"/>
      <c r="D8983" s="27"/>
      <c r="E8983" s="27" t="s">
        <v>14994</v>
      </c>
      <c r="F8983" s="27" t="s">
        <v>13200</v>
      </c>
      <c r="G8983" s="28" t="s">
        <v>173</v>
      </c>
      <c r="H8983" s="27" t="s">
        <v>174</v>
      </c>
      <c r="I8983" s="118" t="s">
        <v>15096</v>
      </c>
      <c r="J8983" s="29">
        <v>1.68</v>
      </c>
      <c r="K8983" s="28" t="s">
        <v>162</v>
      </c>
      <c r="L8983" s="27" t="s">
        <v>372</v>
      </c>
      <c r="M8983" s="27" t="s">
        <v>164</v>
      </c>
      <c r="N8983" s="27" t="s">
        <v>1383</v>
      </c>
    </row>
    <row r="8984" spans="1:14" ht="16.5" customHeight="1">
      <c r="A8984" s="24">
        <v>8533100000</v>
      </c>
      <c r="B8984" s="25"/>
      <c r="C8984" s="26"/>
      <c r="D8984" s="27"/>
      <c r="E8984" s="27" t="s">
        <v>14994</v>
      </c>
      <c r="F8984" s="27" t="s">
        <v>13196</v>
      </c>
      <c r="G8984" s="28" t="s">
        <v>173</v>
      </c>
      <c r="H8984" s="27" t="s">
        <v>174</v>
      </c>
      <c r="I8984" s="118" t="s">
        <v>15097</v>
      </c>
      <c r="J8984" s="29">
        <v>6.3</v>
      </c>
      <c r="K8984" s="28" t="s">
        <v>162</v>
      </c>
      <c r="L8984" s="27" t="s">
        <v>372</v>
      </c>
      <c r="M8984" s="27" t="s">
        <v>164</v>
      </c>
      <c r="N8984" s="27" t="s">
        <v>1383</v>
      </c>
    </row>
    <row r="8985" spans="1:14" ht="16.5" customHeight="1">
      <c r="A8985" s="24">
        <v>8533210000</v>
      </c>
      <c r="B8985" s="25"/>
      <c r="C8985" s="26"/>
      <c r="D8985" s="27"/>
      <c r="E8985" s="27" t="s">
        <v>9179</v>
      </c>
      <c r="F8985" s="27" t="s">
        <v>9180</v>
      </c>
      <c r="G8985" s="28" t="s">
        <v>173</v>
      </c>
      <c r="H8985" s="27" t="s">
        <v>174</v>
      </c>
      <c r="I8985" s="118" t="s">
        <v>1644</v>
      </c>
      <c r="J8985" s="29">
        <v>119.66</v>
      </c>
      <c r="K8985" s="28" t="s">
        <v>162</v>
      </c>
      <c r="L8985" s="27" t="s">
        <v>250</v>
      </c>
      <c r="M8985" s="27" t="s">
        <v>164</v>
      </c>
      <c r="N8985" s="27" t="s">
        <v>18071</v>
      </c>
    </row>
    <row r="8986" spans="1:14" ht="16.5" customHeight="1">
      <c r="A8986" s="24">
        <v>8533210000</v>
      </c>
      <c r="B8986" s="25"/>
      <c r="C8986" s="26"/>
      <c r="D8986" s="27"/>
      <c r="E8986" s="27" t="s">
        <v>9179</v>
      </c>
      <c r="F8986" s="27" t="s">
        <v>15098</v>
      </c>
      <c r="G8986" s="28" t="s">
        <v>173</v>
      </c>
      <c r="H8986" s="27" t="s">
        <v>174</v>
      </c>
      <c r="I8986" s="118" t="s">
        <v>15099</v>
      </c>
      <c r="J8986" s="29">
        <v>273</v>
      </c>
      <c r="K8986" s="28" t="s">
        <v>162</v>
      </c>
      <c r="L8986" s="27" t="s">
        <v>250</v>
      </c>
      <c r="M8986" s="27" t="s">
        <v>164</v>
      </c>
      <c r="N8986" s="27" t="s">
        <v>18071</v>
      </c>
    </row>
    <row r="8987" spans="1:14" ht="16.5" customHeight="1">
      <c r="A8987" s="24">
        <v>8533210000</v>
      </c>
      <c r="B8987" s="25"/>
      <c r="C8987" s="26"/>
      <c r="D8987" s="27"/>
      <c r="E8987" s="27" t="s">
        <v>9179</v>
      </c>
      <c r="F8987" s="27" t="s">
        <v>13364</v>
      </c>
      <c r="G8987" s="28" t="s">
        <v>173</v>
      </c>
      <c r="H8987" s="27" t="s">
        <v>174</v>
      </c>
      <c r="I8987" s="118" t="s">
        <v>13365</v>
      </c>
      <c r="J8987" s="29">
        <v>82.32</v>
      </c>
      <c r="K8987" s="28" t="s">
        <v>162</v>
      </c>
      <c r="L8987" s="27" t="s">
        <v>372</v>
      </c>
      <c r="M8987" s="27" t="s">
        <v>164</v>
      </c>
      <c r="N8987" s="27" t="s">
        <v>1383</v>
      </c>
    </row>
    <row r="8988" spans="1:14" ht="16.5" customHeight="1">
      <c r="A8988" s="24">
        <v>8533210000</v>
      </c>
      <c r="B8988" s="25"/>
      <c r="C8988" s="26"/>
      <c r="D8988" s="27"/>
      <c r="E8988" s="27" t="s">
        <v>9179</v>
      </c>
      <c r="F8988" s="27" t="s">
        <v>13364</v>
      </c>
      <c r="G8988" s="28" t="s">
        <v>173</v>
      </c>
      <c r="H8988" s="27" t="s">
        <v>174</v>
      </c>
      <c r="I8988" s="118" t="s">
        <v>13366</v>
      </c>
      <c r="J8988" s="29">
        <v>35.28</v>
      </c>
      <c r="K8988" s="28" t="s">
        <v>162</v>
      </c>
      <c r="L8988" s="27" t="s">
        <v>372</v>
      </c>
      <c r="M8988" s="27" t="s">
        <v>164</v>
      </c>
      <c r="N8988" s="27" t="s">
        <v>1383</v>
      </c>
    </row>
    <row r="8989" spans="1:14" ht="16.5" customHeight="1">
      <c r="A8989" s="24">
        <v>8533210000</v>
      </c>
      <c r="B8989" s="25"/>
      <c r="C8989" s="26"/>
      <c r="D8989" s="27"/>
      <c r="E8989" s="27" t="s">
        <v>9179</v>
      </c>
      <c r="F8989" s="27" t="s">
        <v>15100</v>
      </c>
      <c r="G8989" s="28" t="s">
        <v>173</v>
      </c>
      <c r="H8989" s="27" t="s">
        <v>174</v>
      </c>
      <c r="I8989" s="118" t="s">
        <v>15101</v>
      </c>
      <c r="J8989" s="29">
        <v>3.68</v>
      </c>
      <c r="K8989" s="28" t="s">
        <v>162</v>
      </c>
      <c r="L8989" s="27" t="s">
        <v>372</v>
      </c>
      <c r="M8989" s="27" t="s">
        <v>164</v>
      </c>
      <c r="N8989" s="27" t="s">
        <v>1383</v>
      </c>
    </row>
    <row r="8990" spans="1:14" ht="16.5" customHeight="1">
      <c r="A8990" s="24">
        <v>8533210000</v>
      </c>
      <c r="B8990" s="25"/>
      <c r="C8990" s="26"/>
      <c r="D8990" s="27"/>
      <c r="E8990" s="27" t="s">
        <v>9179</v>
      </c>
      <c r="F8990" s="27" t="s">
        <v>9180</v>
      </c>
      <c r="G8990" s="28" t="s">
        <v>282</v>
      </c>
      <c r="H8990" s="27" t="s">
        <v>283</v>
      </c>
      <c r="I8990" s="118" t="s">
        <v>15102</v>
      </c>
      <c r="J8990" s="29">
        <v>29.65</v>
      </c>
      <c r="K8990" s="28" t="s">
        <v>162</v>
      </c>
      <c r="L8990" s="27" t="s">
        <v>614</v>
      </c>
      <c r="M8990" s="27" t="s">
        <v>164</v>
      </c>
      <c r="N8990" s="27" t="s">
        <v>18096</v>
      </c>
    </row>
    <row r="8991" spans="1:14" ht="16.5" customHeight="1">
      <c r="A8991" s="24">
        <v>8533290000</v>
      </c>
      <c r="B8991" s="25"/>
      <c r="C8991" s="26"/>
      <c r="D8991" s="27"/>
      <c r="E8991" s="27" t="s">
        <v>15103</v>
      </c>
      <c r="F8991" s="27" t="s">
        <v>11489</v>
      </c>
      <c r="G8991" s="28" t="s">
        <v>173</v>
      </c>
      <c r="H8991" s="27" t="s">
        <v>174</v>
      </c>
      <c r="I8991" s="118" t="s">
        <v>10381</v>
      </c>
      <c r="J8991" s="29">
        <v>0.8</v>
      </c>
      <c r="K8991" s="28" t="s">
        <v>162</v>
      </c>
      <c r="L8991" s="27" t="s">
        <v>372</v>
      </c>
      <c r="M8991" s="27" t="s">
        <v>164</v>
      </c>
      <c r="N8991" s="27" t="s">
        <v>1383</v>
      </c>
    </row>
    <row r="8992" spans="1:14" ht="16.5" customHeight="1" thickBot="1">
      <c r="A8992" s="24">
        <v>8533401000</v>
      </c>
      <c r="B8992" s="25"/>
      <c r="C8992" s="26"/>
      <c r="D8992" s="27"/>
      <c r="E8992" s="27" t="s">
        <v>4336</v>
      </c>
      <c r="F8992" s="27" t="s">
        <v>4929</v>
      </c>
      <c r="G8992" s="28" t="s">
        <v>173</v>
      </c>
      <c r="H8992" s="27" t="s">
        <v>174</v>
      </c>
      <c r="I8992" s="118" t="s">
        <v>15104</v>
      </c>
      <c r="J8992" s="29">
        <v>11.55</v>
      </c>
      <c r="K8992" s="28" t="s">
        <v>162</v>
      </c>
      <c r="L8992" s="27" t="s">
        <v>218</v>
      </c>
      <c r="M8992" s="27" t="s">
        <v>164</v>
      </c>
      <c r="N8992" s="27" t="s">
        <v>18066</v>
      </c>
    </row>
    <row r="8993" spans="1:14" ht="16.5" customHeight="1" thickTop="1" thickBot="1">
      <c r="A8993" s="32">
        <v>8536201007</v>
      </c>
      <c r="B8993" s="25"/>
      <c r="C8993" s="26">
        <v>0.1</v>
      </c>
      <c r="D8993" s="27"/>
      <c r="E8993" s="27" t="s">
        <v>15105</v>
      </c>
      <c r="F8993" s="27" t="s">
        <v>15106</v>
      </c>
      <c r="G8993" s="28" t="s">
        <v>173</v>
      </c>
      <c r="H8993" s="27" t="s">
        <v>174</v>
      </c>
      <c r="I8993" s="118" t="s">
        <v>15107</v>
      </c>
      <c r="J8993" s="29">
        <v>3468</v>
      </c>
      <c r="K8993" s="28" t="s">
        <v>162</v>
      </c>
      <c r="L8993" s="27" t="s">
        <v>397</v>
      </c>
      <c r="M8993" s="27" t="s">
        <v>164</v>
      </c>
      <c r="N8993" s="27" t="s">
        <v>18370</v>
      </c>
    </row>
    <row r="8994" spans="1:14" ht="16.5" customHeight="1" thickTop="1">
      <c r="A8994" s="24">
        <v>8536490000</v>
      </c>
      <c r="B8994" s="25"/>
      <c r="C8994" s="26">
        <v>0.11</v>
      </c>
      <c r="D8994" s="27"/>
      <c r="E8994" s="27" t="s">
        <v>15108</v>
      </c>
      <c r="F8994" s="27" t="s">
        <v>15109</v>
      </c>
      <c r="G8994" s="28" t="s">
        <v>173</v>
      </c>
      <c r="H8994" s="27" t="s">
        <v>174</v>
      </c>
      <c r="I8994" s="118" t="s">
        <v>15110</v>
      </c>
      <c r="J8994" s="29">
        <v>1907.4</v>
      </c>
      <c r="K8994" s="28" t="s">
        <v>162</v>
      </c>
      <c r="L8994" s="27" t="s">
        <v>397</v>
      </c>
      <c r="M8994" s="27" t="s">
        <v>164</v>
      </c>
      <c r="N8994" s="27" t="s">
        <v>18370</v>
      </c>
    </row>
    <row r="8995" spans="1:14" ht="16.5" customHeight="1">
      <c r="A8995" s="24">
        <v>8536490000</v>
      </c>
      <c r="B8995" s="25"/>
      <c r="C8995" s="26"/>
      <c r="D8995" s="27"/>
      <c r="E8995" s="27" t="s">
        <v>15108</v>
      </c>
      <c r="F8995" s="27" t="s">
        <v>8584</v>
      </c>
      <c r="G8995" s="28" t="s">
        <v>173</v>
      </c>
      <c r="H8995" s="27" t="s">
        <v>174</v>
      </c>
      <c r="I8995" s="118" t="s">
        <v>8585</v>
      </c>
      <c r="J8995" s="29">
        <v>11.99</v>
      </c>
      <c r="K8995" s="28" t="s">
        <v>162</v>
      </c>
      <c r="L8995" s="27" t="s">
        <v>285</v>
      </c>
      <c r="M8995" s="27" t="s">
        <v>164</v>
      </c>
      <c r="N8995" s="27" t="s">
        <v>18075</v>
      </c>
    </row>
    <row r="8996" spans="1:14" ht="16.5" customHeight="1">
      <c r="A8996" s="24">
        <v>8536490000</v>
      </c>
      <c r="B8996" s="25"/>
      <c r="C8996" s="26"/>
      <c r="D8996" s="27"/>
      <c r="E8996" s="27" t="s">
        <v>15108</v>
      </c>
      <c r="F8996" s="27" t="s">
        <v>15111</v>
      </c>
      <c r="G8996" s="28" t="s">
        <v>173</v>
      </c>
      <c r="H8996" s="27" t="s">
        <v>174</v>
      </c>
      <c r="I8996" s="118" t="s">
        <v>418</v>
      </c>
      <c r="J8996" s="29">
        <v>314.17</v>
      </c>
      <c r="K8996" s="28" t="s">
        <v>162</v>
      </c>
      <c r="L8996" s="27" t="s">
        <v>419</v>
      </c>
      <c r="M8996" s="27" t="s">
        <v>164</v>
      </c>
      <c r="N8996" s="27" t="s">
        <v>18082</v>
      </c>
    </row>
    <row r="8997" spans="1:14" ht="16.5" customHeight="1">
      <c r="A8997" s="24">
        <v>8536691000</v>
      </c>
      <c r="B8997" s="25"/>
      <c r="C8997" s="26"/>
      <c r="D8997" s="27"/>
      <c r="E8997" s="27" t="s">
        <v>425</v>
      </c>
      <c r="F8997" s="27" t="s">
        <v>15112</v>
      </c>
      <c r="G8997" s="28" t="s">
        <v>173</v>
      </c>
      <c r="H8997" s="27" t="s">
        <v>174</v>
      </c>
      <c r="I8997" s="118" t="s">
        <v>15113</v>
      </c>
      <c r="J8997" s="29">
        <v>89.25</v>
      </c>
      <c r="K8997" s="28" t="s">
        <v>162</v>
      </c>
      <c r="L8997" s="27" t="s">
        <v>15114</v>
      </c>
      <c r="M8997" s="27" t="s">
        <v>164</v>
      </c>
      <c r="N8997" s="27" t="s">
        <v>18474</v>
      </c>
    </row>
    <row r="8998" spans="1:14" ht="16.5" customHeight="1">
      <c r="A8998" s="24">
        <v>8536693000</v>
      </c>
      <c r="B8998" s="25"/>
      <c r="C8998" s="26"/>
      <c r="D8998" s="27"/>
      <c r="E8998" s="27" t="s">
        <v>15115</v>
      </c>
      <c r="F8998" s="27" t="s">
        <v>15116</v>
      </c>
      <c r="G8998" s="28" t="s">
        <v>173</v>
      </c>
      <c r="H8998" s="27" t="s">
        <v>174</v>
      </c>
      <c r="I8998" s="118" t="s">
        <v>13466</v>
      </c>
      <c r="J8998" s="29">
        <v>92.76</v>
      </c>
      <c r="K8998" s="28" t="s">
        <v>162</v>
      </c>
      <c r="L8998" s="27" t="s">
        <v>1752</v>
      </c>
      <c r="M8998" s="27" t="s">
        <v>164</v>
      </c>
      <c r="N8998" s="27" t="s">
        <v>18149</v>
      </c>
    </row>
    <row r="8999" spans="1:14" ht="16.5" customHeight="1">
      <c r="A8999" s="24">
        <v>8536693000</v>
      </c>
      <c r="B8999" s="25"/>
      <c r="C8999" s="26"/>
      <c r="D8999" s="27"/>
      <c r="E8999" s="27" t="s">
        <v>15115</v>
      </c>
      <c r="F8999" s="27" t="s">
        <v>15117</v>
      </c>
      <c r="G8999" s="28" t="s">
        <v>173</v>
      </c>
      <c r="H8999" s="27" t="s">
        <v>174</v>
      </c>
      <c r="I8999" s="118" t="s">
        <v>15118</v>
      </c>
      <c r="J8999" s="29">
        <v>1185</v>
      </c>
      <c r="K8999" s="28" t="s">
        <v>162</v>
      </c>
      <c r="L8999" s="27" t="s">
        <v>1005</v>
      </c>
      <c r="M8999" s="27" t="s">
        <v>164</v>
      </c>
      <c r="N8999" s="27" t="s">
        <v>18475</v>
      </c>
    </row>
    <row r="9000" spans="1:14" ht="16.5" customHeight="1">
      <c r="A9000" s="24">
        <v>8536693000</v>
      </c>
      <c r="B9000" s="25"/>
      <c r="C9000" s="26"/>
      <c r="D9000" s="27"/>
      <c r="E9000" s="27" t="s">
        <v>15115</v>
      </c>
      <c r="F9000" s="27" t="s">
        <v>15119</v>
      </c>
      <c r="G9000" s="28" t="s">
        <v>173</v>
      </c>
      <c r="H9000" s="27" t="s">
        <v>174</v>
      </c>
      <c r="I9000" s="118" t="s">
        <v>10482</v>
      </c>
      <c r="J9000" s="29">
        <v>4.3499999999999996</v>
      </c>
      <c r="K9000" s="28" t="s">
        <v>162</v>
      </c>
      <c r="L9000" s="27" t="s">
        <v>452</v>
      </c>
      <c r="M9000" s="27" t="s">
        <v>164</v>
      </c>
      <c r="N9000" s="27" t="s">
        <v>18086</v>
      </c>
    </row>
    <row r="9001" spans="1:14" ht="16.5" customHeight="1">
      <c r="A9001" s="24">
        <v>8536693000</v>
      </c>
      <c r="B9001" s="25"/>
      <c r="C9001" s="26"/>
      <c r="D9001" s="27"/>
      <c r="E9001" s="27" t="s">
        <v>15115</v>
      </c>
      <c r="F9001" s="27" t="s">
        <v>15120</v>
      </c>
      <c r="G9001" s="28" t="s">
        <v>173</v>
      </c>
      <c r="H9001" s="27" t="s">
        <v>174</v>
      </c>
      <c r="I9001" s="118" t="s">
        <v>15121</v>
      </c>
      <c r="J9001" s="29">
        <v>5.46</v>
      </c>
      <c r="K9001" s="28" t="s">
        <v>162</v>
      </c>
      <c r="L9001" s="27" t="s">
        <v>449</v>
      </c>
      <c r="M9001" s="27" t="s">
        <v>164</v>
      </c>
      <c r="N9001" s="27" t="s">
        <v>18085</v>
      </c>
    </row>
    <row r="9002" spans="1:14" ht="16.5" customHeight="1">
      <c r="A9002" s="24">
        <v>8536693000</v>
      </c>
      <c r="B9002" s="25"/>
      <c r="C9002" s="26"/>
      <c r="D9002" s="27"/>
      <c r="E9002" s="27" t="s">
        <v>15115</v>
      </c>
      <c r="F9002" s="27" t="s">
        <v>13788</v>
      </c>
      <c r="G9002" s="28" t="s">
        <v>173</v>
      </c>
      <c r="H9002" s="27" t="s">
        <v>174</v>
      </c>
      <c r="I9002" s="118" t="s">
        <v>13789</v>
      </c>
      <c r="J9002" s="29">
        <v>221.95</v>
      </c>
      <c r="K9002" s="28" t="s">
        <v>162</v>
      </c>
      <c r="L9002" s="27" t="s">
        <v>8728</v>
      </c>
      <c r="M9002" s="27" t="s">
        <v>164</v>
      </c>
      <c r="N9002" s="27" t="s">
        <v>8728</v>
      </c>
    </row>
    <row r="9003" spans="1:14" ht="16.5" customHeight="1">
      <c r="A9003" s="24">
        <v>8536693000</v>
      </c>
      <c r="B9003" s="25"/>
      <c r="C9003" s="26"/>
      <c r="D9003" s="27"/>
      <c r="E9003" s="27" t="s">
        <v>15115</v>
      </c>
      <c r="F9003" s="27" t="s">
        <v>15122</v>
      </c>
      <c r="G9003" s="28" t="s">
        <v>173</v>
      </c>
      <c r="H9003" s="27" t="s">
        <v>174</v>
      </c>
      <c r="I9003" s="118" t="s">
        <v>11521</v>
      </c>
      <c r="J9003" s="29">
        <v>11.02</v>
      </c>
      <c r="K9003" s="28" t="s">
        <v>162</v>
      </c>
      <c r="L9003" s="27" t="s">
        <v>449</v>
      </c>
      <c r="M9003" s="27" t="s">
        <v>164</v>
      </c>
      <c r="N9003" s="27" t="s">
        <v>18085</v>
      </c>
    </row>
    <row r="9004" spans="1:14" ht="16.5" customHeight="1">
      <c r="A9004" s="24">
        <v>8536693000</v>
      </c>
      <c r="B9004" s="25"/>
      <c r="C9004" s="26"/>
      <c r="D9004" s="27"/>
      <c r="E9004" s="27" t="s">
        <v>15115</v>
      </c>
      <c r="F9004" s="27" t="s">
        <v>15123</v>
      </c>
      <c r="G9004" s="28" t="s">
        <v>173</v>
      </c>
      <c r="H9004" s="27" t="s">
        <v>174</v>
      </c>
      <c r="I9004" s="118" t="s">
        <v>15124</v>
      </c>
      <c r="J9004" s="29">
        <v>3160.21</v>
      </c>
      <c r="K9004" s="28" t="s">
        <v>162</v>
      </c>
      <c r="L9004" s="27" t="s">
        <v>449</v>
      </c>
      <c r="M9004" s="27" t="s">
        <v>164</v>
      </c>
      <c r="N9004" s="27" t="s">
        <v>18085</v>
      </c>
    </row>
    <row r="9005" spans="1:14" ht="16.5" customHeight="1">
      <c r="A9005" s="24">
        <v>8536693000</v>
      </c>
      <c r="B9005" s="25"/>
      <c r="C9005" s="26"/>
      <c r="D9005" s="27"/>
      <c r="E9005" s="27" t="s">
        <v>11333</v>
      </c>
      <c r="F9005" s="27" t="s">
        <v>15125</v>
      </c>
      <c r="G9005" s="28" t="s">
        <v>282</v>
      </c>
      <c r="H9005" s="27" t="s">
        <v>283</v>
      </c>
      <c r="I9005" s="118" t="s">
        <v>15126</v>
      </c>
      <c r="J9005" s="29">
        <v>10.71</v>
      </c>
      <c r="K9005" s="28" t="s">
        <v>162</v>
      </c>
      <c r="L9005" s="27" t="s">
        <v>449</v>
      </c>
      <c r="M9005" s="27" t="s">
        <v>164</v>
      </c>
      <c r="N9005" s="27" t="s">
        <v>18085</v>
      </c>
    </row>
    <row r="9006" spans="1:14" ht="16.5" customHeight="1">
      <c r="A9006" s="24">
        <v>8536693000</v>
      </c>
      <c r="B9006" s="25"/>
      <c r="C9006" s="26"/>
      <c r="D9006" s="27"/>
      <c r="E9006" s="27" t="s">
        <v>15127</v>
      </c>
      <c r="F9006" s="27" t="s">
        <v>15128</v>
      </c>
      <c r="G9006" s="28" t="s">
        <v>201</v>
      </c>
      <c r="H9006" s="27" t="s">
        <v>202</v>
      </c>
      <c r="I9006" s="118" t="s">
        <v>8065</v>
      </c>
      <c r="J9006" s="29">
        <v>4533.0600000000004</v>
      </c>
      <c r="K9006" s="28" t="s">
        <v>162</v>
      </c>
      <c r="L9006" s="27" t="s">
        <v>5129</v>
      </c>
      <c r="M9006" s="27" t="s">
        <v>164</v>
      </c>
      <c r="N9006" s="27" t="s">
        <v>18286</v>
      </c>
    </row>
    <row r="9007" spans="1:14" ht="16.5" customHeight="1">
      <c r="A9007" s="24">
        <v>8541100009</v>
      </c>
      <c r="B9007" s="25"/>
      <c r="C9007" s="26"/>
      <c r="D9007" s="27"/>
      <c r="E9007" s="27" t="s">
        <v>15129</v>
      </c>
      <c r="F9007" s="27" t="s">
        <v>15130</v>
      </c>
      <c r="G9007" s="28" t="s">
        <v>173</v>
      </c>
      <c r="H9007" s="27" t="s">
        <v>174</v>
      </c>
      <c r="I9007" s="118" t="s">
        <v>1034</v>
      </c>
      <c r="J9007" s="29">
        <v>1467.21</v>
      </c>
      <c r="K9007" s="28" t="s">
        <v>162</v>
      </c>
      <c r="L9007" s="27" t="s">
        <v>528</v>
      </c>
      <c r="M9007" s="27" t="s">
        <v>164</v>
      </c>
      <c r="N9007" s="27" t="s">
        <v>18090</v>
      </c>
    </row>
    <row r="9008" spans="1:14" ht="16.5" customHeight="1">
      <c r="A9008" s="24">
        <v>8541100009</v>
      </c>
      <c r="B9008" s="25"/>
      <c r="C9008" s="26"/>
      <c r="D9008" s="27"/>
      <c r="E9008" s="27" t="s">
        <v>15129</v>
      </c>
      <c r="F9008" s="27" t="s">
        <v>1795</v>
      </c>
      <c r="G9008" s="28" t="s">
        <v>173</v>
      </c>
      <c r="H9008" s="27" t="s">
        <v>174</v>
      </c>
      <c r="I9008" s="118" t="s">
        <v>15131</v>
      </c>
      <c r="J9008" s="29">
        <v>18.72</v>
      </c>
      <c r="K9008" s="28" t="s">
        <v>162</v>
      </c>
      <c r="L9008" s="27" t="s">
        <v>1799</v>
      </c>
      <c r="M9008" s="27" t="s">
        <v>164</v>
      </c>
      <c r="N9008" s="27" t="s">
        <v>10750</v>
      </c>
    </row>
    <row r="9009" spans="1:14" ht="16.5" customHeight="1">
      <c r="A9009" s="24">
        <v>8541100009</v>
      </c>
      <c r="B9009" s="25"/>
      <c r="C9009" s="26"/>
      <c r="D9009" s="27"/>
      <c r="E9009" s="27" t="s">
        <v>15129</v>
      </c>
      <c r="F9009" s="27" t="s">
        <v>15132</v>
      </c>
      <c r="G9009" s="28" t="s">
        <v>173</v>
      </c>
      <c r="H9009" s="27" t="s">
        <v>174</v>
      </c>
      <c r="I9009" s="118" t="s">
        <v>15133</v>
      </c>
      <c r="J9009" s="29">
        <v>445</v>
      </c>
      <c r="K9009" s="28" t="s">
        <v>162</v>
      </c>
      <c r="L9009" s="27" t="s">
        <v>416</v>
      </c>
      <c r="M9009" s="27" t="s">
        <v>164</v>
      </c>
      <c r="N9009" s="27" t="s">
        <v>18081</v>
      </c>
    </row>
    <row r="9010" spans="1:14" ht="16.5" customHeight="1">
      <c r="A9010" s="24">
        <v>8541100009</v>
      </c>
      <c r="B9010" s="25"/>
      <c r="C9010" s="26"/>
      <c r="D9010" s="27"/>
      <c r="E9010" s="27" t="s">
        <v>15129</v>
      </c>
      <c r="F9010" s="27" t="s">
        <v>15134</v>
      </c>
      <c r="G9010" s="28" t="s">
        <v>173</v>
      </c>
      <c r="H9010" s="27" t="s">
        <v>174</v>
      </c>
      <c r="I9010" s="118" t="s">
        <v>15135</v>
      </c>
      <c r="J9010" s="29">
        <v>6.98</v>
      </c>
      <c r="K9010" s="28" t="s">
        <v>162</v>
      </c>
      <c r="L9010" s="27" t="s">
        <v>416</v>
      </c>
      <c r="M9010" s="27" t="s">
        <v>164</v>
      </c>
      <c r="N9010" s="27" t="s">
        <v>18081</v>
      </c>
    </row>
    <row r="9011" spans="1:14" ht="16.5" customHeight="1">
      <c r="A9011" s="24">
        <v>8541100009</v>
      </c>
      <c r="B9011" s="25"/>
      <c r="C9011" s="26"/>
      <c r="D9011" s="27"/>
      <c r="E9011" s="27" t="s">
        <v>15129</v>
      </c>
      <c r="F9011" s="27" t="s">
        <v>15134</v>
      </c>
      <c r="G9011" s="28" t="s">
        <v>173</v>
      </c>
      <c r="H9011" s="27" t="s">
        <v>174</v>
      </c>
      <c r="I9011" s="118" t="s">
        <v>15136</v>
      </c>
      <c r="J9011" s="29">
        <v>32.64</v>
      </c>
      <c r="K9011" s="28" t="s">
        <v>162</v>
      </c>
      <c r="L9011" s="27" t="s">
        <v>250</v>
      </c>
      <c r="M9011" s="27" t="s">
        <v>164</v>
      </c>
      <c r="N9011" s="27" t="s">
        <v>18071</v>
      </c>
    </row>
    <row r="9012" spans="1:14" ht="16.5" customHeight="1">
      <c r="A9012" s="24">
        <v>8541100009</v>
      </c>
      <c r="B9012" s="25"/>
      <c r="C9012" s="26"/>
      <c r="D9012" s="27"/>
      <c r="E9012" s="27" t="s">
        <v>15129</v>
      </c>
      <c r="F9012" s="27" t="s">
        <v>12234</v>
      </c>
      <c r="G9012" s="28" t="s">
        <v>173</v>
      </c>
      <c r="H9012" s="27" t="s">
        <v>174</v>
      </c>
      <c r="I9012" s="118" t="s">
        <v>1038</v>
      </c>
      <c r="J9012" s="29">
        <v>10.8</v>
      </c>
      <c r="K9012" s="28" t="s">
        <v>162</v>
      </c>
      <c r="L9012" s="27" t="s">
        <v>528</v>
      </c>
      <c r="M9012" s="27" t="s">
        <v>164</v>
      </c>
      <c r="N9012" s="27" t="s">
        <v>18090</v>
      </c>
    </row>
    <row r="9013" spans="1:14" ht="16.5" customHeight="1">
      <c r="A9013" s="24">
        <v>8541100009</v>
      </c>
      <c r="B9013" s="25"/>
      <c r="C9013" s="26"/>
      <c r="D9013" s="27"/>
      <c r="E9013" s="27" t="s">
        <v>15129</v>
      </c>
      <c r="F9013" s="27" t="s">
        <v>1804</v>
      </c>
      <c r="G9013" s="28" t="s">
        <v>173</v>
      </c>
      <c r="H9013" s="27" t="s">
        <v>174</v>
      </c>
      <c r="I9013" s="118" t="s">
        <v>1805</v>
      </c>
      <c r="J9013" s="29">
        <v>2.6</v>
      </c>
      <c r="K9013" s="28" t="s">
        <v>162</v>
      </c>
      <c r="L9013" s="27" t="s">
        <v>393</v>
      </c>
      <c r="M9013" s="27" t="s">
        <v>164</v>
      </c>
      <c r="N9013" s="27" t="s">
        <v>18079</v>
      </c>
    </row>
    <row r="9014" spans="1:14" ht="16.5" customHeight="1">
      <c r="A9014" s="24">
        <v>8541100009</v>
      </c>
      <c r="B9014" s="25"/>
      <c r="C9014" s="26"/>
      <c r="D9014" s="27"/>
      <c r="E9014" s="27" t="s">
        <v>15129</v>
      </c>
      <c r="F9014" s="27" t="s">
        <v>15137</v>
      </c>
      <c r="G9014" s="28" t="s">
        <v>173</v>
      </c>
      <c r="H9014" s="27" t="s">
        <v>174</v>
      </c>
      <c r="I9014" s="118" t="s">
        <v>15138</v>
      </c>
      <c r="J9014" s="29">
        <v>1.8</v>
      </c>
      <c r="K9014" s="28" t="s">
        <v>162</v>
      </c>
      <c r="L9014" s="27" t="s">
        <v>1799</v>
      </c>
      <c r="M9014" s="27" t="s">
        <v>164</v>
      </c>
      <c r="N9014" s="27" t="s">
        <v>10750</v>
      </c>
    </row>
    <row r="9015" spans="1:14" ht="16.5" customHeight="1">
      <c r="A9015" s="24">
        <v>8541100009</v>
      </c>
      <c r="B9015" s="25"/>
      <c r="C9015" s="26"/>
      <c r="D9015" s="27"/>
      <c r="E9015" s="27" t="s">
        <v>15129</v>
      </c>
      <c r="F9015" s="27" t="s">
        <v>10509</v>
      </c>
      <c r="G9015" s="28" t="s">
        <v>173</v>
      </c>
      <c r="H9015" s="27" t="s">
        <v>174</v>
      </c>
      <c r="I9015" s="118" t="s">
        <v>10510</v>
      </c>
      <c r="J9015" s="29">
        <v>81.2</v>
      </c>
      <c r="K9015" s="28" t="s">
        <v>162</v>
      </c>
      <c r="L9015" s="27" t="s">
        <v>595</v>
      </c>
      <c r="M9015" s="27" t="s">
        <v>164</v>
      </c>
      <c r="N9015" s="27" t="s">
        <v>18070</v>
      </c>
    </row>
    <row r="9016" spans="1:14" ht="16.5" customHeight="1">
      <c r="A9016" s="24">
        <v>8541100009</v>
      </c>
      <c r="B9016" s="25"/>
      <c r="C9016" s="26"/>
      <c r="D9016" s="27"/>
      <c r="E9016" s="27" t="s">
        <v>15129</v>
      </c>
      <c r="F9016" s="27" t="s">
        <v>15139</v>
      </c>
      <c r="G9016" s="28" t="s">
        <v>173</v>
      </c>
      <c r="H9016" s="27" t="s">
        <v>174</v>
      </c>
      <c r="I9016" s="118" t="s">
        <v>14019</v>
      </c>
      <c r="J9016" s="29">
        <v>848.52</v>
      </c>
      <c r="K9016" s="28" t="s">
        <v>162</v>
      </c>
      <c r="L9016" s="27" t="s">
        <v>250</v>
      </c>
      <c r="M9016" s="27" t="s">
        <v>164</v>
      </c>
      <c r="N9016" s="27" t="s">
        <v>18071</v>
      </c>
    </row>
    <row r="9017" spans="1:14" ht="16.5" customHeight="1">
      <c r="A9017" s="24">
        <v>8541100009</v>
      </c>
      <c r="B9017" s="25"/>
      <c r="C9017" s="26"/>
      <c r="D9017" s="27"/>
      <c r="E9017" s="27" t="s">
        <v>15129</v>
      </c>
      <c r="F9017" s="27" t="s">
        <v>15140</v>
      </c>
      <c r="G9017" s="28" t="s">
        <v>173</v>
      </c>
      <c r="H9017" s="27" t="s">
        <v>174</v>
      </c>
      <c r="I9017" s="118" t="s">
        <v>15141</v>
      </c>
      <c r="J9017" s="29">
        <v>4.95</v>
      </c>
      <c r="K9017" s="28" t="s">
        <v>162</v>
      </c>
      <c r="L9017" s="27" t="s">
        <v>523</v>
      </c>
      <c r="M9017" s="27" t="s">
        <v>164</v>
      </c>
      <c r="N9017" s="27" t="s">
        <v>523</v>
      </c>
    </row>
    <row r="9018" spans="1:14" ht="16.5" customHeight="1">
      <c r="A9018" s="24">
        <v>8541100009</v>
      </c>
      <c r="B9018" s="25"/>
      <c r="C9018" s="26"/>
      <c r="D9018" s="27"/>
      <c r="E9018" s="27" t="s">
        <v>15129</v>
      </c>
      <c r="F9018" s="27" t="s">
        <v>15142</v>
      </c>
      <c r="G9018" s="28" t="s">
        <v>173</v>
      </c>
      <c r="H9018" s="27" t="s">
        <v>174</v>
      </c>
      <c r="I9018" s="118" t="s">
        <v>15143</v>
      </c>
      <c r="J9018" s="29">
        <v>187.27</v>
      </c>
      <c r="K9018" s="28" t="s">
        <v>162</v>
      </c>
      <c r="L9018" s="27" t="s">
        <v>137</v>
      </c>
      <c r="M9018" s="27" t="s">
        <v>164</v>
      </c>
      <c r="N9018" s="27" t="s">
        <v>523</v>
      </c>
    </row>
    <row r="9019" spans="1:14" ht="16.5" customHeight="1">
      <c r="A9019" s="24">
        <v>8541210000</v>
      </c>
      <c r="B9019" s="25"/>
      <c r="C9019" s="26"/>
      <c r="D9019" s="27"/>
      <c r="E9019" s="27" t="s">
        <v>12242</v>
      </c>
      <c r="F9019" s="27" t="s">
        <v>15144</v>
      </c>
      <c r="G9019" s="28" t="s">
        <v>173</v>
      </c>
      <c r="H9019" s="27" t="s">
        <v>174</v>
      </c>
      <c r="I9019" s="118" t="s">
        <v>15145</v>
      </c>
      <c r="J9019" s="29">
        <v>15.3</v>
      </c>
      <c r="K9019" s="28" t="s">
        <v>162</v>
      </c>
      <c r="L9019" s="27" t="s">
        <v>137</v>
      </c>
      <c r="M9019" s="27" t="s">
        <v>164</v>
      </c>
      <c r="N9019" s="27" t="s">
        <v>523</v>
      </c>
    </row>
    <row r="9020" spans="1:14" ht="16.5" customHeight="1">
      <c r="A9020" s="24">
        <v>8541290000</v>
      </c>
      <c r="B9020" s="25"/>
      <c r="C9020" s="26"/>
      <c r="D9020" s="27"/>
      <c r="E9020" s="27" t="s">
        <v>12730</v>
      </c>
      <c r="F9020" s="27" t="s">
        <v>15146</v>
      </c>
      <c r="G9020" s="28" t="s">
        <v>173</v>
      </c>
      <c r="H9020" s="27" t="s">
        <v>174</v>
      </c>
      <c r="I9020" s="118" t="s">
        <v>15147</v>
      </c>
      <c r="J9020" s="29">
        <v>9</v>
      </c>
      <c r="K9020" s="28" t="s">
        <v>162</v>
      </c>
      <c r="L9020" s="27" t="s">
        <v>523</v>
      </c>
      <c r="M9020" s="27" t="s">
        <v>164</v>
      </c>
      <c r="N9020" s="27" t="s">
        <v>523</v>
      </c>
    </row>
    <row r="9021" spans="1:14" ht="16.5" customHeight="1">
      <c r="A9021" s="24">
        <v>8541290000</v>
      </c>
      <c r="B9021" s="25"/>
      <c r="C9021" s="26"/>
      <c r="D9021" s="27"/>
      <c r="E9021" s="27" t="s">
        <v>12730</v>
      </c>
      <c r="F9021" s="27" t="s">
        <v>15148</v>
      </c>
      <c r="G9021" s="28" t="s">
        <v>173</v>
      </c>
      <c r="H9021" s="27" t="s">
        <v>174</v>
      </c>
      <c r="I9021" s="118" t="s">
        <v>15149</v>
      </c>
      <c r="J9021" s="29">
        <v>1.04</v>
      </c>
      <c r="K9021" s="28" t="s">
        <v>162</v>
      </c>
      <c r="L9021" s="27" t="s">
        <v>523</v>
      </c>
      <c r="M9021" s="27" t="s">
        <v>164</v>
      </c>
      <c r="N9021" s="27" t="s">
        <v>523</v>
      </c>
    </row>
    <row r="9022" spans="1:14" ht="16.5" customHeight="1">
      <c r="A9022" s="24">
        <v>8541290000</v>
      </c>
      <c r="B9022" s="25"/>
      <c r="C9022" s="26"/>
      <c r="D9022" s="27"/>
      <c r="E9022" s="27" t="s">
        <v>12730</v>
      </c>
      <c r="F9022" s="27" t="s">
        <v>15150</v>
      </c>
      <c r="G9022" s="28" t="s">
        <v>173</v>
      </c>
      <c r="H9022" s="27" t="s">
        <v>174</v>
      </c>
      <c r="I9022" s="118" t="s">
        <v>15151</v>
      </c>
      <c r="J9022" s="29">
        <v>248.06</v>
      </c>
      <c r="K9022" s="28" t="s">
        <v>162</v>
      </c>
      <c r="L9022" s="27" t="s">
        <v>10594</v>
      </c>
      <c r="M9022" s="27" t="s">
        <v>164</v>
      </c>
      <c r="N9022" s="27" t="s">
        <v>18081</v>
      </c>
    </row>
    <row r="9023" spans="1:14" ht="16.5" customHeight="1">
      <c r="A9023" s="24">
        <v>8541290000</v>
      </c>
      <c r="B9023" s="25"/>
      <c r="C9023" s="26"/>
      <c r="D9023" s="27"/>
      <c r="E9023" s="27" t="s">
        <v>12730</v>
      </c>
      <c r="F9023" s="27" t="s">
        <v>11060</v>
      </c>
      <c r="G9023" s="28" t="s">
        <v>173</v>
      </c>
      <c r="H9023" s="27" t="s">
        <v>174</v>
      </c>
      <c r="I9023" s="118" t="s">
        <v>8867</v>
      </c>
      <c r="J9023" s="29">
        <v>6.66</v>
      </c>
      <c r="K9023" s="28" t="s">
        <v>162</v>
      </c>
      <c r="L9023" s="27" t="s">
        <v>446</v>
      </c>
      <c r="M9023" s="27" t="s">
        <v>164</v>
      </c>
      <c r="N9023" s="27" t="s">
        <v>416</v>
      </c>
    </row>
    <row r="9024" spans="1:14" ht="16.5" customHeight="1">
      <c r="A9024" s="24">
        <v>8541290000</v>
      </c>
      <c r="B9024" s="25"/>
      <c r="C9024" s="26"/>
      <c r="D9024" s="27"/>
      <c r="E9024" s="27" t="s">
        <v>12730</v>
      </c>
      <c r="F9024" s="27" t="s">
        <v>15152</v>
      </c>
      <c r="G9024" s="28" t="s">
        <v>173</v>
      </c>
      <c r="H9024" s="27" t="s">
        <v>174</v>
      </c>
      <c r="I9024" s="118" t="s">
        <v>15153</v>
      </c>
      <c r="J9024" s="29">
        <v>3.06</v>
      </c>
      <c r="K9024" s="28" t="s">
        <v>162</v>
      </c>
      <c r="L9024" s="27" t="s">
        <v>446</v>
      </c>
      <c r="M9024" s="27" t="s">
        <v>164</v>
      </c>
      <c r="N9024" s="27" t="s">
        <v>416</v>
      </c>
    </row>
    <row r="9025" spans="1:14" ht="16.5" customHeight="1">
      <c r="A9025" s="24">
        <v>8541290000</v>
      </c>
      <c r="B9025" s="25"/>
      <c r="C9025" s="26"/>
      <c r="D9025" s="27"/>
      <c r="E9025" s="27" t="s">
        <v>12730</v>
      </c>
      <c r="F9025" s="27" t="s">
        <v>15154</v>
      </c>
      <c r="G9025" s="28" t="s">
        <v>173</v>
      </c>
      <c r="H9025" s="27" t="s">
        <v>174</v>
      </c>
      <c r="I9025" s="118" t="s">
        <v>15155</v>
      </c>
      <c r="J9025" s="29">
        <v>204</v>
      </c>
      <c r="K9025" s="28" t="s">
        <v>162</v>
      </c>
      <c r="L9025" s="27" t="s">
        <v>416</v>
      </c>
      <c r="M9025" s="27" t="s">
        <v>164</v>
      </c>
      <c r="N9025" s="27" t="s">
        <v>18081</v>
      </c>
    </row>
    <row r="9026" spans="1:14" ht="16.5" customHeight="1">
      <c r="A9026" s="24">
        <v>8541290000</v>
      </c>
      <c r="B9026" s="25"/>
      <c r="C9026" s="26"/>
      <c r="D9026" s="27"/>
      <c r="E9026" s="27" t="s">
        <v>12730</v>
      </c>
      <c r="F9026" s="27" t="s">
        <v>11061</v>
      </c>
      <c r="G9026" s="28" t="s">
        <v>173</v>
      </c>
      <c r="H9026" s="27" t="s">
        <v>174</v>
      </c>
      <c r="I9026" s="118" t="s">
        <v>11062</v>
      </c>
      <c r="J9026" s="29">
        <v>18.36</v>
      </c>
      <c r="K9026" s="28" t="s">
        <v>162</v>
      </c>
      <c r="L9026" s="27" t="s">
        <v>416</v>
      </c>
      <c r="M9026" s="27" t="s">
        <v>164</v>
      </c>
      <c r="N9026" s="27" t="s">
        <v>18081</v>
      </c>
    </row>
    <row r="9027" spans="1:14" ht="16.5" customHeight="1" thickBot="1">
      <c r="A9027" s="24">
        <v>8541290000</v>
      </c>
      <c r="B9027" s="25"/>
      <c r="C9027" s="26"/>
      <c r="D9027" s="27"/>
      <c r="E9027" s="27" t="s">
        <v>12730</v>
      </c>
      <c r="F9027" s="27" t="s">
        <v>10779</v>
      </c>
      <c r="G9027" s="28" t="s">
        <v>173</v>
      </c>
      <c r="H9027" s="27" t="s">
        <v>174</v>
      </c>
      <c r="I9027" s="118" t="s">
        <v>10780</v>
      </c>
      <c r="J9027" s="29">
        <v>241.07</v>
      </c>
      <c r="K9027" s="28" t="s">
        <v>162</v>
      </c>
      <c r="L9027" s="27" t="s">
        <v>416</v>
      </c>
      <c r="M9027" s="27" t="s">
        <v>164</v>
      </c>
      <c r="N9027" s="27" t="s">
        <v>18081</v>
      </c>
    </row>
    <row r="9028" spans="1:14" ht="16.5" customHeight="1" thickTop="1" thickBot="1">
      <c r="A9028" s="30">
        <v>8542319010</v>
      </c>
      <c r="B9028" s="25"/>
      <c r="C9028" s="26"/>
      <c r="D9028" s="27"/>
      <c r="E9028" s="27" t="s">
        <v>15156</v>
      </c>
      <c r="F9028" s="27" t="s">
        <v>15157</v>
      </c>
      <c r="G9028" s="28" t="s">
        <v>173</v>
      </c>
      <c r="H9028" s="27" t="s">
        <v>174</v>
      </c>
      <c r="I9028" s="118" t="s">
        <v>15158</v>
      </c>
      <c r="J9028" s="29">
        <v>3.72</v>
      </c>
      <c r="K9028" s="28" t="s">
        <v>162</v>
      </c>
      <c r="L9028" s="27" t="s">
        <v>7899</v>
      </c>
      <c r="M9028" s="27" t="s">
        <v>164</v>
      </c>
      <c r="N9028" s="27" t="s">
        <v>18096</v>
      </c>
    </row>
    <row r="9029" spans="1:14" ht="16.5" customHeight="1" thickTop="1" thickBot="1">
      <c r="A9029" s="30">
        <v>8542319010</v>
      </c>
      <c r="B9029" s="25"/>
      <c r="C9029" s="26"/>
      <c r="D9029" s="27"/>
      <c r="E9029" s="27" t="s">
        <v>7029</v>
      </c>
      <c r="F9029" s="27" t="s">
        <v>15159</v>
      </c>
      <c r="G9029" s="28" t="s">
        <v>173</v>
      </c>
      <c r="H9029" s="27" t="s">
        <v>174</v>
      </c>
      <c r="I9029" s="118" t="s">
        <v>15160</v>
      </c>
      <c r="J9029" s="29">
        <v>5.94</v>
      </c>
      <c r="K9029" s="28" t="s">
        <v>162</v>
      </c>
      <c r="L9029" s="27" t="s">
        <v>580</v>
      </c>
      <c r="M9029" s="27" t="s">
        <v>164</v>
      </c>
      <c r="N9029" s="27" t="s">
        <v>10753</v>
      </c>
    </row>
    <row r="9030" spans="1:14" ht="16.5" customHeight="1" thickTop="1" thickBot="1">
      <c r="A9030" s="30">
        <v>8542319010</v>
      </c>
      <c r="B9030" s="25"/>
      <c r="C9030" s="26"/>
      <c r="D9030" s="27"/>
      <c r="E9030" s="27" t="s">
        <v>602</v>
      </c>
      <c r="F9030" s="27" t="s">
        <v>10832</v>
      </c>
      <c r="G9030" s="28" t="s">
        <v>173</v>
      </c>
      <c r="H9030" s="27" t="s">
        <v>174</v>
      </c>
      <c r="I9030" s="118" t="s">
        <v>10833</v>
      </c>
      <c r="J9030" s="29">
        <v>2.8</v>
      </c>
      <c r="K9030" s="28" t="s">
        <v>162</v>
      </c>
      <c r="L9030" s="27" t="s">
        <v>134</v>
      </c>
      <c r="M9030" s="27" t="s">
        <v>164</v>
      </c>
      <c r="N9030" s="27" t="s">
        <v>4101</v>
      </c>
    </row>
    <row r="9031" spans="1:14" ht="16.5" customHeight="1" thickTop="1" thickBot="1">
      <c r="A9031" s="30">
        <v>8542319010</v>
      </c>
      <c r="B9031" s="25"/>
      <c r="C9031" s="26"/>
      <c r="D9031" s="27"/>
      <c r="E9031" s="27" t="s">
        <v>602</v>
      </c>
      <c r="F9031" s="27" t="s">
        <v>10611</v>
      </c>
      <c r="G9031" s="28" t="s">
        <v>173</v>
      </c>
      <c r="H9031" s="27" t="s">
        <v>174</v>
      </c>
      <c r="I9031" s="118" t="s">
        <v>10612</v>
      </c>
      <c r="J9031" s="29">
        <v>2.79</v>
      </c>
      <c r="K9031" s="28" t="s">
        <v>162</v>
      </c>
      <c r="L9031" s="27" t="s">
        <v>134</v>
      </c>
      <c r="M9031" s="27" t="s">
        <v>164</v>
      </c>
      <c r="N9031" s="27" t="s">
        <v>4101</v>
      </c>
    </row>
    <row r="9032" spans="1:14" ht="16.5" customHeight="1" thickTop="1" thickBot="1">
      <c r="A9032" s="30">
        <v>8542319010</v>
      </c>
      <c r="B9032" s="25"/>
      <c r="C9032" s="26"/>
      <c r="D9032" s="27"/>
      <c r="E9032" s="27" t="s">
        <v>15161</v>
      </c>
      <c r="F9032" s="27" t="s">
        <v>7049</v>
      </c>
      <c r="G9032" s="28" t="s">
        <v>173</v>
      </c>
      <c r="H9032" s="27" t="s">
        <v>174</v>
      </c>
      <c r="I9032" s="118" t="s">
        <v>7050</v>
      </c>
      <c r="J9032" s="29">
        <v>92.3</v>
      </c>
      <c r="K9032" s="28" t="s">
        <v>162</v>
      </c>
      <c r="L9032" s="27" t="s">
        <v>7045</v>
      </c>
      <c r="M9032" s="27" t="s">
        <v>164</v>
      </c>
      <c r="N9032" s="27" t="s">
        <v>9740</v>
      </c>
    </row>
    <row r="9033" spans="1:14" ht="16.5" customHeight="1" thickTop="1" thickBot="1">
      <c r="A9033" s="30">
        <v>8542319010</v>
      </c>
      <c r="B9033" s="25"/>
      <c r="C9033" s="26"/>
      <c r="D9033" s="27"/>
      <c r="E9033" s="27" t="s">
        <v>602</v>
      </c>
      <c r="F9033" s="27" t="s">
        <v>11127</v>
      </c>
      <c r="G9033" s="28" t="s">
        <v>173</v>
      </c>
      <c r="H9033" s="27" t="s">
        <v>174</v>
      </c>
      <c r="I9033" s="118" t="s">
        <v>9252</v>
      </c>
      <c r="J9033" s="29">
        <v>27.9</v>
      </c>
      <c r="K9033" s="28" t="s">
        <v>162</v>
      </c>
      <c r="L9033" s="27" t="s">
        <v>446</v>
      </c>
      <c r="M9033" s="27" t="s">
        <v>164</v>
      </c>
      <c r="N9033" s="27" t="s">
        <v>416</v>
      </c>
    </row>
    <row r="9034" spans="1:14" ht="16.5" customHeight="1" thickTop="1" thickBot="1">
      <c r="A9034" s="30">
        <v>8542319010</v>
      </c>
      <c r="B9034" s="25"/>
      <c r="C9034" s="26"/>
      <c r="D9034" s="27"/>
      <c r="E9034" s="27" t="s">
        <v>602</v>
      </c>
      <c r="F9034" s="27" t="s">
        <v>11568</v>
      </c>
      <c r="G9034" s="28" t="s">
        <v>173</v>
      </c>
      <c r="H9034" s="27" t="s">
        <v>174</v>
      </c>
      <c r="I9034" s="118" t="s">
        <v>11569</v>
      </c>
      <c r="J9034" s="29">
        <v>2.95</v>
      </c>
      <c r="K9034" s="28" t="s">
        <v>162</v>
      </c>
      <c r="L9034" s="27" t="s">
        <v>520</v>
      </c>
      <c r="M9034" s="27" t="s">
        <v>164</v>
      </c>
      <c r="N9034" s="27" t="s">
        <v>18090</v>
      </c>
    </row>
    <row r="9035" spans="1:14" ht="16.5" customHeight="1" thickTop="1" thickBot="1">
      <c r="A9035" s="30">
        <v>8542319010</v>
      </c>
      <c r="B9035" s="25"/>
      <c r="C9035" s="26"/>
      <c r="D9035" s="27"/>
      <c r="E9035" s="27" t="s">
        <v>611</v>
      </c>
      <c r="F9035" s="27" t="s">
        <v>13292</v>
      </c>
      <c r="G9035" s="28" t="s">
        <v>173</v>
      </c>
      <c r="H9035" s="27" t="s">
        <v>174</v>
      </c>
      <c r="I9035" s="118" t="s">
        <v>631</v>
      </c>
      <c r="J9035" s="29">
        <v>87.28</v>
      </c>
      <c r="K9035" s="28" t="s">
        <v>162</v>
      </c>
      <c r="L9035" s="27" t="s">
        <v>614</v>
      </c>
      <c r="M9035" s="27" t="s">
        <v>164</v>
      </c>
      <c r="N9035" s="27" t="s">
        <v>18096</v>
      </c>
    </row>
    <row r="9036" spans="1:14" ht="16.5" customHeight="1" thickTop="1" thickBot="1">
      <c r="A9036" s="30">
        <v>8542319010</v>
      </c>
      <c r="B9036" s="25"/>
      <c r="C9036" s="26"/>
      <c r="D9036" s="27"/>
      <c r="E9036" s="27" t="s">
        <v>618</v>
      </c>
      <c r="F9036" s="27" t="s">
        <v>2572</v>
      </c>
      <c r="G9036" s="28" t="s">
        <v>173</v>
      </c>
      <c r="H9036" s="27" t="s">
        <v>174</v>
      </c>
      <c r="I9036" s="118" t="s">
        <v>2573</v>
      </c>
      <c r="J9036" s="29">
        <v>0.81</v>
      </c>
      <c r="K9036" s="28" t="s">
        <v>162</v>
      </c>
      <c r="L9036" s="27" t="s">
        <v>134</v>
      </c>
      <c r="M9036" s="27" t="s">
        <v>164</v>
      </c>
      <c r="N9036" s="27" t="s">
        <v>4101</v>
      </c>
    </row>
    <row r="9037" spans="1:14" ht="16.5" customHeight="1" thickTop="1" thickBot="1">
      <c r="A9037" s="30">
        <v>8542319010</v>
      </c>
      <c r="B9037" s="25"/>
      <c r="C9037" s="26"/>
      <c r="D9037" s="27"/>
      <c r="E9037" s="27" t="s">
        <v>2602</v>
      </c>
      <c r="F9037" s="27" t="s">
        <v>2603</v>
      </c>
      <c r="G9037" s="28" t="s">
        <v>173</v>
      </c>
      <c r="H9037" s="27" t="s">
        <v>174</v>
      </c>
      <c r="I9037" s="118" t="s">
        <v>2604</v>
      </c>
      <c r="J9037" s="29">
        <v>1071</v>
      </c>
      <c r="K9037" s="28" t="s">
        <v>162</v>
      </c>
      <c r="L9037" s="27" t="s">
        <v>9740</v>
      </c>
      <c r="M9037" s="27" t="s">
        <v>164</v>
      </c>
      <c r="N9037" s="27" t="s">
        <v>9740</v>
      </c>
    </row>
    <row r="9038" spans="1:14" ht="16.5" customHeight="1" thickTop="1" thickBot="1">
      <c r="A9038" s="30">
        <v>8542319010</v>
      </c>
      <c r="B9038" s="25"/>
      <c r="C9038" s="26"/>
      <c r="D9038" s="27"/>
      <c r="E9038" s="27" t="s">
        <v>602</v>
      </c>
      <c r="F9038" s="27" t="s">
        <v>15162</v>
      </c>
      <c r="G9038" s="28" t="s">
        <v>173</v>
      </c>
      <c r="H9038" s="27" t="s">
        <v>174</v>
      </c>
      <c r="I9038" s="118" t="s">
        <v>14057</v>
      </c>
      <c r="J9038" s="29">
        <v>5028.6000000000004</v>
      </c>
      <c r="K9038" s="28" t="s">
        <v>162</v>
      </c>
      <c r="L9038" s="27" t="s">
        <v>122</v>
      </c>
      <c r="M9038" s="27" t="s">
        <v>164</v>
      </c>
      <c r="N9038" s="27" t="s">
        <v>18099</v>
      </c>
    </row>
    <row r="9039" spans="1:14" ht="16.5" customHeight="1" thickTop="1" thickBot="1">
      <c r="A9039" s="30">
        <v>8542319010</v>
      </c>
      <c r="B9039" s="25"/>
      <c r="C9039" s="26"/>
      <c r="D9039" s="27"/>
      <c r="E9039" s="27" t="s">
        <v>15163</v>
      </c>
      <c r="F9039" s="27" t="s">
        <v>15164</v>
      </c>
      <c r="G9039" s="28" t="s">
        <v>173</v>
      </c>
      <c r="H9039" s="27" t="s">
        <v>174</v>
      </c>
      <c r="I9039" s="118" t="s">
        <v>1858</v>
      </c>
      <c r="J9039" s="29">
        <v>212.16</v>
      </c>
      <c r="K9039" s="28" t="s">
        <v>162</v>
      </c>
      <c r="L9039" s="27" t="s">
        <v>614</v>
      </c>
      <c r="M9039" s="27" t="s">
        <v>164</v>
      </c>
      <c r="N9039" s="27" t="s">
        <v>18096</v>
      </c>
    </row>
    <row r="9040" spans="1:14" ht="16.5" customHeight="1" thickTop="1" thickBot="1">
      <c r="A9040" s="30">
        <v>8542319010</v>
      </c>
      <c r="B9040" s="25"/>
      <c r="C9040" s="26"/>
      <c r="D9040" s="27"/>
      <c r="E9040" s="27" t="s">
        <v>15163</v>
      </c>
      <c r="F9040" s="27" t="s">
        <v>1857</v>
      </c>
      <c r="G9040" s="28" t="s">
        <v>173</v>
      </c>
      <c r="H9040" s="27" t="s">
        <v>174</v>
      </c>
      <c r="I9040" s="118" t="s">
        <v>1858</v>
      </c>
      <c r="J9040" s="29">
        <v>342.72</v>
      </c>
      <c r="K9040" s="28" t="s">
        <v>162</v>
      </c>
      <c r="L9040" s="27" t="s">
        <v>614</v>
      </c>
      <c r="M9040" s="27" t="s">
        <v>164</v>
      </c>
      <c r="N9040" s="27" t="s">
        <v>18096</v>
      </c>
    </row>
    <row r="9041" spans="1:14" ht="16.5" customHeight="1" thickTop="1" thickBot="1">
      <c r="A9041" s="30">
        <v>8542319010</v>
      </c>
      <c r="B9041" s="25"/>
      <c r="C9041" s="26"/>
      <c r="D9041" s="27"/>
      <c r="E9041" s="27" t="s">
        <v>9246</v>
      </c>
      <c r="F9041" s="27" t="s">
        <v>15165</v>
      </c>
      <c r="G9041" s="28" t="s">
        <v>173</v>
      </c>
      <c r="H9041" s="27" t="s">
        <v>174</v>
      </c>
      <c r="I9041" s="118" t="s">
        <v>15166</v>
      </c>
      <c r="J9041" s="29">
        <v>15.61</v>
      </c>
      <c r="K9041" s="28" t="s">
        <v>162</v>
      </c>
      <c r="L9041" s="27" t="s">
        <v>416</v>
      </c>
      <c r="M9041" s="27" t="s">
        <v>164</v>
      </c>
      <c r="N9041" s="27" t="s">
        <v>18081</v>
      </c>
    </row>
    <row r="9042" spans="1:14" ht="16.5" customHeight="1" thickTop="1" thickBot="1">
      <c r="A9042" s="30">
        <v>8542319010</v>
      </c>
      <c r="B9042" s="25"/>
      <c r="C9042" s="26"/>
      <c r="D9042" s="27"/>
      <c r="E9042" s="27" t="s">
        <v>11088</v>
      </c>
      <c r="F9042" s="27" t="s">
        <v>12753</v>
      </c>
      <c r="G9042" s="28" t="s">
        <v>173</v>
      </c>
      <c r="H9042" s="27" t="s">
        <v>174</v>
      </c>
      <c r="I9042" s="118" t="s">
        <v>12754</v>
      </c>
      <c r="J9042" s="29">
        <v>204</v>
      </c>
      <c r="K9042" s="28" t="s">
        <v>162</v>
      </c>
      <c r="L9042" s="27" t="s">
        <v>614</v>
      </c>
      <c r="M9042" s="27" t="s">
        <v>164</v>
      </c>
      <c r="N9042" s="27" t="s">
        <v>18096</v>
      </c>
    </row>
    <row r="9043" spans="1:14" ht="16.5" customHeight="1" thickTop="1" thickBot="1">
      <c r="A9043" s="30">
        <v>8542319010</v>
      </c>
      <c r="B9043" s="25"/>
      <c r="C9043" s="26"/>
      <c r="D9043" s="27"/>
      <c r="E9043" s="27" t="s">
        <v>602</v>
      </c>
      <c r="F9043" s="27" t="s">
        <v>9253</v>
      </c>
      <c r="G9043" s="28" t="s">
        <v>173</v>
      </c>
      <c r="H9043" s="27" t="s">
        <v>174</v>
      </c>
      <c r="I9043" s="118" t="s">
        <v>8271</v>
      </c>
      <c r="J9043" s="29">
        <v>9.18</v>
      </c>
      <c r="K9043" s="28" t="s">
        <v>162</v>
      </c>
      <c r="L9043" s="27" t="s">
        <v>134</v>
      </c>
      <c r="M9043" s="27" t="s">
        <v>164</v>
      </c>
      <c r="N9043" s="27" t="s">
        <v>4101</v>
      </c>
    </row>
    <row r="9044" spans="1:14" ht="16.5" customHeight="1" thickTop="1" thickBot="1">
      <c r="A9044" s="30">
        <v>8542319010</v>
      </c>
      <c r="B9044" s="25"/>
      <c r="C9044" s="26"/>
      <c r="D9044" s="27"/>
      <c r="E9044" s="27" t="s">
        <v>11776</v>
      </c>
      <c r="F9044" s="27" t="s">
        <v>11774</v>
      </c>
      <c r="G9044" s="28" t="s">
        <v>173</v>
      </c>
      <c r="H9044" s="27" t="s">
        <v>174</v>
      </c>
      <c r="I9044" s="118" t="s">
        <v>11775</v>
      </c>
      <c r="J9044" s="29">
        <v>477.36</v>
      </c>
      <c r="K9044" s="28" t="s">
        <v>162</v>
      </c>
      <c r="L9044" s="27" t="s">
        <v>134</v>
      </c>
      <c r="M9044" s="27" t="s">
        <v>164</v>
      </c>
      <c r="N9044" s="27" t="s">
        <v>4101</v>
      </c>
    </row>
    <row r="9045" spans="1:14" ht="16.5" customHeight="1" thickTop="1" thickBot="1">
      <c r="A9045" s="30">
        <v>8542319010</v>
      </c>
      <c r="B9045" s="25"/>
      <c r="C9045" s="26"/>
      <c r="D9045" s="27"/>
      <c r="E9045" s="27" t="s">
        <v>602</v>
      </c>
      <c r="F9045" s="27" t="s">
        <v>15167</v>
      </c>
      <c r="G9045" s="28" t="s">
        <v>297</v>
      </c>
      <c r="H9045" s="27" t="s">
        <v>298</v>
      </c>
      <c r="I9045" s="118" t="s">
        <v>5616</v>
      </c>
      <c r="J9045" s="29">
        <v>79.819999999999993</v>
      </c>
      <c r="K9045" s="28" t="s">
        <v>162</v>
      </c>
      <c r="L9045" s="27" t="s">
        <v>648</v>
      </c>
      <c r="M9045" s="27" t="s">
        <v>164</v>
      </c>
      <c r="N9045" s="27" t="s">
        <v>11042</v>
      </c>
    </row>
    <row r="9046" spans="1:14" ht="16.5" customHeight="1" thickTop="1" thickBot="1">
      <c r="A9046" s="30">
        <v>8542319010</v>
      </c>
      <c r="B9046" s="25"/>
      <c r="C9046" s="26"/>
      <c r="D9046" s="27"/>
      <c r="E9046" s="27" t="s">
        <v>15168</v>
      </c>
      <c r="F9046" s="27" t="s">
        <v>15169</v>
      </c>
      <c r="G9046" s="28" t="s">
        <v>227</v>
      </c>
      <c r="H9046" s="27" t="s">
        <v>228</v>
      </c>
      <c r="I9046" s="118" t="s">
        <v>7069</v>
      </c>
      <c r="J9046" s="29">
        <v>11071.76</v>
      </c>
      <c r="K9046" s="28" t="s">
        <v>162</v>
      </c>
      <c r="L9046" s="27" t="s">
        <v>621</v>
      </c>
      <c r="M9046" s="27" t="s">
        <v>164</v>
      </c>
      <c r="N9046" s="27" t="s">
        <v>18097</v>
      </c>
    </row>
    <row r="9047" spans="1:14" ht="16.5" customHeight="1" thickTop="1" thickBot="1">
      <c r="A9047" s="30">
        <v>8542319010</v>
      </c>
      <c r="B9047" s="25"/>
      <c r="C9047" s="26"/>
      <c r="D9047" s="27"/>
      <c r="E9047" s="27" t="s">
        <v>602</v>
      </c>
      <c r="F9047" s="27" t="s">
        <v>12412</v>
      </c>
      <c r="G9047" s="28" t="s">
        <v>227</v>
      </c>
      <c r="H9047" s="27" t="s">
        <v>228</v>
      </c>
      <c r="I9047" s="118" t="s">
        <v>12413</v>
      </c>
      <c r="J9047" s="29">
        <v>4529.9399999999996</v>
      </c>
      <c r="K9047" s="28" t="s">
        <v>162</v>
      </c>
      <c r="L9047" s="27" t="s">
        <v>648</v>
      </c>
      <c r="M9047" s="27" t="s">
        <v>164</v>
      </c>
      <c r="N9047" s="27" t="s">
        <v>11042</v>
      </c>
    </row>
    <row r="9048" spans="1:14" ht="16.5" customHeight="1" thickTop="1" thickBot="1">
      <c r="A9048" s="30">
        <v>8542319010</v>
      </c>
      <c r="B9048" s="25"/>
      <c r="C9048" s="26"/>
      <c r="D9048" s="27"/>
      <c r="E9048" s="27" t="s">
        <v>2584</v>
      </c>
      <c r="F9048" s="27" t="s">
        <v>10841</v>
      </c>
      <c r="G9048" s="28" t="s">
        <v>159</v>
      </c>
      <c r="H9048" s="27" t="s">
        <v>160</v>
      </c>
      <c r="I9048" s="118" t="s">
        <v>10842</v>
      </c>
      <c r="J9048" s="29">
        <v>805.6</v>
      </c>
      <c r="K9048" s="28" t="s">
        <v>162</v>
      </c>
      <c r="L9048" s="27" t="s">
        <v>614</v>
      </c>
      <c r="M9048" s="27" t="s">
        <v>164</v>
      </c>
      <c r="N9048" s="27" t="s">
        <v>18096</v>
      </c>
    </row>
    <row r="9049" spans="1:14" ht="16.5" customHeight="1" thickTop="1" thickBot="1">
      <c r="A9049" s="30">
        <v>8542319010</v>
      </c>
      <c r="B9049" s="25"/>
      <c r="C9049" s="26"/>
      <c r="D9049" s="27"/>
      <c r="E9049" s="27" t="s">
        <v>15170</v>
      </c>
      <c r="F9049" s="27" t="s">
        <v>15171</v>
      </c>
      <c r="G9049" s="28" t="s">
        <v>159</v>
      </c>
      <c r="H9049" s="27" t="s">
        <v>160</v>
      </c>
      <c r="I9049" s="118" t="s">
        <v>15172</v>
      </c>
      <c r="J9049" s="29">
        <v>3257.37</v>
      </c>
      <c r="K9049" s="28" t="s">
        <v>162</v>
      </c>
      <c r="L9049" s="27" t="s">
        <v>1859</v>
      </c>
      <c r="M9049" s="27" t="s">
        <v>164</v>
      </c>
      <c r="N9049" s="27" t="s">
        <v>18155</v>
      </c>
    </row>
    <row r="9050" spans="1:14" ht="16.5" customHeight="1" thickTop="1" thickBot="1">
      <c r="A9050" s="30">
        <v>8542319010</v>
      </c>
      <c r="B9050" s="25"/>
      <c r="C9050" s="26"/>
      <c r="D9050" s="27"/>
      <c r="E9050" s="27" t="s">
        <v>8316</v>
      </c>
      <c r="F9050" s="27" t="s">
        <v>15173</v>
      </c>
      <c r="G9050" s="28" t="s">
        <v>159</v>
      </c>
      <c r="H9050" s="27" t="s">
        <v>160</v>
      </c>
      <c r="I9050" s="118" t="s">
        <v>15174</v>
      </c>
      <c r="J9050" s="29">
        <v>212.16</v>
      </c>
      <c r="K9050" s="28" t="s">
        <v>162</v>
      </c>
      <c r="L9050" s="27" t="s">
        <v>614</v>
      </c>
      <c r="M9050" s="27" t="s">
        <v>164</v>
      </c>
      <c r="N9050" s="27" t="s">
        <v>18096</v>
      </c>
    </row>
    <row r="9051" spans="1:14" ht="16.5" customHeight="1" thickTop="1" thickBot="1">
      <c r="A9051" s="30">
        <v>8542319010</v>
      </c>
      <c r="B9051" s="25"/>
      <c r="C9051" s="26"/>
      <c r="D9051" s="27"/>
      <c r="E9051" s="27" t="s">
        <v>8316</v>
      </c>
      <c r="F9051" s="27" t="s">
        <v>15175</v>
      </c>
      <c r="G9051" s="28" t="s">
        <v>159</v>
      </c>
      <c r="H9051" s="27" t="s">
        <v>160</v>
      </c>
      <c r="I9051" s="118" t="s">
        <v>13294</v>
      </c>
      <c r="J9051" s="29">
        <v>163.19999999999999</v>
      </c>
      <c r="K9051" s="28" t="s">
        <v>162</v>
      </c>
      <c r="L9051" s="27" t="s">
        <v>614</v>
      </c>
      <c r="M9051" s="27" t="s">
        <v>164</v>
      </c>
      <c r="N9051" s="27" t="s">
        <v>18096</v>
      </c>
    </row>
    <row r="9052" spans="1:14" ht="16.5" customHeight="1" thickTop="1" thickBot="1">
      <c r="A9052" s="30">
        <v>8542319010</v>
      </c>
      <c r="B9052" s="25"/>
      <c r="C9052" s="26"/>
      <c r="D9052" s="27"/>
      <c r="E9052" s="27" t="s">
        <v>15176</v>
      </c>
      <c r="F9052" s="27" t="s">
        <v>15177</v>
      </c>
      <c r="G9052" s="28" t="s">
        <v>159</v>
      </c>
      <c r="H9052" s="27" t="s">
        <v>160</v>
      </c>
      <c r="I9052" s="118" t="s">
        <v>15178</v>
      </c>
      <c r="J9052" s="29">
        <v>744.19</v>
      </c>
      <c r="K9052" s="28" t="s">
        <v>162</v>
      </c>
      <c r="L9052" s="27" t="s">
        <v>764</v>
      </c>
      <c r="M9052" s="27" t="s">
        <v>164</v>
      </c>
      <c r="N9052" s="27" t="s">
        <v>764</v>
      </c>
    </row>
    <row r="9053" spans="1:14" ht="16.5" customHeight="1" thickTop="1" thickBot="1">
      <c r="A9053" s="30">
        <v>8542323100</v>
      </c>
      <c r="B9053" s="25"/>
      <c r="C9053" s="26"/>
      <c r="D9053" s="27"/>
      <c r="E9053" s="27" t="s">
        <v>13644</v>
      </c>
      <c r="F9053" s="27" t="s">
        <v>12283</v>
      </c>
      <c r="G9053" s="28" t="s">
        <v>173</v>
      </c>
      <c r="H9053" s="27" t="s">
        <v>174</v>
      </c>
      <c r="I9053" s="118" t="s">
        <v>15179</v>
      </c>
      <c r="J9053" s="29">
        <v>8.3699999999999992</v>
      </c>
      <c r="K9053" s="28" t="s">
        <v>162</v>
      </c>
      <c r="L9053" s="27" t="s">
        <v>580</v>
      </c>
      <c r="M9053" s="27" t="s">
        <v>164</v>
      </c>
      <c r="N9053" s="27" t="s">
        <v>10753</v>
      </c>
    </row>
    <row r="9054" spans="1:14" ht="16.5" customHeight="1" thickTop="1" thickBot="1">
      <c r="A9054" s="30">
        <v>8542323100</v>
      </c>
      <c r="B9054" s="25"/>
      <c r="C9054" s="26"/>
      <c r="D9054" s="27"/>
      <c r="E9054" s="27" t="s">
        <v>15180</v>
      </c>
      <c r="F9054" s="27" t="s">
        <v>15181</v>
      </c>
      <c r="G9054" s="28" t="s">
        <v>173</v>
      </c>
      <c r="H9054" s="27" t="s">
        <v>174</v>
      </c>
      <c r="I9054" s="118" t="s">
        <v>15182</v>
      </c>
      <c r="J9054" s="29">
        <v>14.28</v>
      </c>
      <c r="K9054" s="28" t="s">
        <v>162</v>
      </c>
      <c r="L9054" s="27" t="s">
        <v>614</v>
      </c>
      <c r="M9054" s="27" t="s">
        <v>164</v>
      </c>
      <c r="N9054" s="27" t="s">
        <v>18096</v>
      </c>
    </row>
    <row r="9055" spans="1:14" ht="16.5" customHeight="1" thickTop="1" thickBot="1">
      <c r="A9055" s="30">
        <v>8542323100</v>
      </c>
      <c r="B9055" s="25"/>
      <c r="C9055" s="26"/>
      <c r="D9055" s="27"/>
      <c r="E9055" s="27" t="s">
        <v>15183</v>
      </c>
      <c r="F9055" s="27" t="s">
        <v>15184</v>
      </c>
      <c r="G9055" s="28" t="s">
        <v>173</v>
      </c>
      <c r="H9055" s="27" t="s">
        <v>174</v>
      </c>
      <c r="I9055" s="118" t="s">
        <v>15185</v>
      </c>
      <c r="J9055" s="29">
        <v>23.46</v>
      </c>
      <c r="K9055" s="28" t="s">
        <v>162</v>
      </c>
      <c r="L9055" s="27" t="s">
        <v>614</v>
      </c>
      <c r="M9055" s="27" t="s">
        <v>164</v>
      </c>
      <c r="N9055" s="27" t="s">
        <v>18096</v>
      </c>
    </row>
    <row r="9056" spans="1:14" ht="16.5" customHeight="1" thickTop="1" thickBot="1">
      <c r="A9056" s="30">
        <v>8542323100</v>
      </c>
      <c r="B9056" s="25"/>
      <c r="C9056" s="26"/>
      <c r="D9056" s="27"/>
      <c r="E9056" s="27" t="s">
        <v>15186</v>
      </c>
      <c r="F9056" s="27" t="s">
        <v>7084</v>
      </c>
      <c r="G9056" s="28" t="s">
        <v>173</v>
      </c>
      <c r="H9056" s="27" t="s">
        <v>174</v>
      </c>
      <c r="I9056" s="118" t="s">
        <v>7085</v>
      </c>
      <c r="J9056" s="29">
        <v>2391.9</v>
      </c>
      <c r="K9056" s="28" t="s">
        <v>162</v>
      </c>
      <c r="L9056" s="27" t="s">
        <v>614</v>
      </c>
      <c r="M9056" s="27" t="s">
        <v>164</v>
      </c>
      <c r="N9056" s="27" t="s">
        <v>18096</v>
      </c>
    </row>
    <row r="9057" spans="1:14" ht="16.5" customHeight="1" thickTop="1" thickBot="1">
      <c r="A9057" s="30">
        <v>8542323100</v>
      </c>
      <c r="B9057" s="25"/>
      <c r="C9057" s="26"/>
      <c r="D9057" s="27"/>
      <c r="E9057" s="27" t="s">
        <v>10613</v>
      </c>
      <c r="F9057" s="27" t="s">
        <v>10614</v>
      </c>
      <c r="G9057" s="28" t="s">
        <v>159</v>
      </c>
      <c r="H9057" s="27" t="s">
        <v>160</v>
      </c>
      <c r="I9057" s="118" t="s">
        <v>10615</v>
      </c>
      <c r="J9057" s="29">
        <v>15.3</v>
      </c>
      <c r="K9057" s="28" t="s">
        <v>162</v>
      </c>
      <c r="L9057" s="27" t="s">
        <v>8689</v>
      </c>
      <c r="M9057" s="27" t="s">
        <v>164</v>
      </c>
      <c r="N9057" s="27" t="s">
        <v>18120</v>
      </c>
    </row>
    <row r="9058" spans="1:14" ht="16.5" customHeight="1" thickTop="1" thickBot="1">
      <c r="A9058" s="30">
        <v>8542326100</v>
      </c>
      <c r="B9058" s="25"/>
      <c r="C9058" s="26"/>
      <c r="D9058" s="27"/>
      <c r="E9058" s="27" t="s">
        <v>15187</v>
      </c>
      <c r="F9058" s="27" t="s">
        <v>15188</v>
      </c>
      <c r="G9058" s="28" t="s">
        <v>173</v>
      </c>
      <c r="H9058" s="27" t="s">
        <v>174</v>
      </c>
      <c r="I9058" s="118" t="s">
        <v>15189</v>
      </c>
      <c r="J9058" s="29">
        <v>653</v>
      </c>
      <c r="K9058" s="28" t="s">
        <v>162</v>
      </c>
      <c r="L9058" s="27" t="s">
        <v>614</v>
      </c>
      <c r="M9058" s="27" t="s">
        <v>164</v>
      </c>
      <c r="N9058" s="27" t="s">
        <v>18096</v>
      </c>
    </row>
    <row r="9059" spans="1:14" ht="16.5" customHeight="1" thickTop="1" thickBot="1">
      <c r="A9059" s="30">
        <v>8542339000</v>
      </c>
      <c r="B9059" s="25"/>
      <c r="C9059" s="26"/>
      <c r="D9059" s="27"/>
      <c r="E9059" s="27" t="s">
        <v>7910</v>
      </c>
      <c r="F9059" s="27" t="s">
        <v>15190</v>
      </c>
      <c r="G9059" s="28" t="s">
        <v>173</v>
      </c>
      <c r="H9059" s="27" t="s">
        <v>174</v>
      </c>
      <c r="I9059" s="118" t="s">
        <v>15191</v>
      </c>
      <c r="J9059" s="29">
        <v>5.04</v>
      </c>
      <c r="K9059" s="28" t="s">
        <v>162</v>
      </c>
      <c r="L9059" s="27" t="s">
        <v>416</v>
      </c>
      <c r="M9059" s="27" t="s">
        <v>164</v>
      </c>
      <c r="N9059" s="27" t="s">
        <v>18081</v>
      </c>
    </row>
    <row r="9060" spans="1:14" ht="16.5" customHeight="1" thickTop="1" thickBot="1">
      <c r="A9060" s="30">
        <v>8542339000</v>
      </c>
      <c r="B9060" s="25"/>
      <c r="C9060" s="26"/>
      <c r="D9060" s="27"/>
      <c r="E9060" s="27" t="s">
        <v>794</v>
      </c>
      <c r="F9060" s="27" t="s">
        <v>13426</v>
      </c>
      <c r="G9060" s="28" t="s">
        <v>173</v>
      </c>
      <c r="H9060" s="27" t="s">
        <v>174</v>
      </c>
      <c r="I9060" s="118" t="s">
        <v>13427</v>
      </c>
      <c r="J9060" s="29">
        <v>78.12</v>
      </c>
      <c r="K9060" s="28" t="s">
        <v>162</v>
      </c>
      <c r="L9060" s="27" t="s">
        <v>134</v>
      </c>
      <c r="M9060" s="27" t="s">
        <v>164</v>
      </c>
      <c r="N9060" s="27" t="s">
        <v>4101</v>
      </c>
    </row>
    <row r="9061" spans="1:14" ht="16.5" customHeight="1" thickTop="1" thickBot="1">
      <c r="A9061" s="30">
        <v>8542339000</v>
      </c>
      <c r="B9061" s="25"/>
      <c r="C9061" s="26"/>
      <c r="D9061" s="27"/>
      <c r="E9061" s="27" t="s">
        <v>794</v>
      </c>
      <c r="F9061" s="27" t="s">
        <v>15192</v>
      </c>
      <c r="G9061" s="28" t="s">
        <v>173</v>
      </c>
      <c r="H9061" s="27" t="s">
        <v>174</v>
      </c>
      <c r="I9061" s="118" t="s">
        <v>15193</v>
      </c>
      <c r="J9061" s="29">
        <v>714</v>
      </c>
      <c r="K9061" s="28" t="s">
        <v>162</v>
      </c>
      <c r="L9061" s="27" t="s">
        <v>9740</v>
      </c>
      <c r="M9061" s="27" t="s">
        <v>164</v>
      </c>
      <c r="N9061" s="27" t="s">
        <v>9740</v>
      </c>
    </row>
    <row r="9062" spans="1:14" ht="16.5" customHeight="1" thickTop="1" thickBot="1">
      <c r="A9062" s="30">
        <v>8542339000</v>
      </c>
      <c r="B9062" s="25"/>
      <c r="C9062" s="26"/>
      <c r="D9062" s="27"/>
      <c r="E9062" s="27" t="s">
        <v>2940</v>
      </c>
      <c r="F9062" s="27" t="s">
        <v>15194</v>
      </c>
      <c r="G9062" s="28" t="s">
        <v>173</v>
      </c>
      <c r="H9062" s="27" t="s">
        <v>174</v>
      </c>
      <c r="I9062" s="118" t="s">
        <v>14076</v>
      </c>
      <c r="J9062" s="29">
        <v>275.39999999999998</v>
      </c>
      <c r="K9062" s="28" t="s">
        <v>162</v>
      </c>
      <c r="L9062" s="27" t="s">
        <v>9740</v>
      </c>
      <c r="M9062" s="27" t="s">
        <v>164</v>
      </c>
      <c r="N9062" s="27" t="s">
        <v>9740</v>
      </c>
    </row>
    <row r="9063" spans="1:14" ht="16.5" customHeight="1" thickTop="1" thickBot="1">
      <c r="A9063" s="30">
        <v>8542339000</v>
      </c>
      <c r="B9063" s="25"/>
      <c r="C9063" s="26"/>
      <c r="D9063" s="27"/>
      <c r="E9063" s="27" t="s">
        <v>2940</v>
      </c>
      <c r="F9063" s="27" t="s">
        <v>13542</v>
      </c>
      <c r="G9063" s="28" t="s">
        <v>173</v>
      </c>
      <c r="H9063" s="27" t="s">
        <v>174</v>
      </c>
      <c r="I9063" s="118" t="s">
        <v>13543</v>
      </c>
      <c r="J9063" s="29">
        <v>117.3</v>
      </c>
      <c r="K9063" s="28" t="s">
        <v>162</v>
      </c>
      <c r="L9063" s="27" t="s">
        <v>9740</v>
      </c>
      <c r="M9063" s="27" t="s">
        <v>164</v>
      </c>
      <c r="N9063" s="27" t="s">
        <v>9740</v>
      </c>
    </row>
    <row r="9064" spans="1:14" ht="16.5" customHeight="1" thickTop="1" thickBot="1">
      <c r="A9064" s="30">
        <v>8542339000</v>
      </c>
      <c r="B9064" s="25"/>
      <c r="C9064" s="26"/>
      <c r="D9064" s="27"/>
      <c r="E9064" s="27" t="s">
        <v>794</v>
      </c>
      <c r="F9064" s="27" t="s">
        <v>2952</v>
      </c>
      <c r="G9064" s="28" t="s">
        <v>173</v>
      </c>
      <c r="H9064" s="27" t="s">
        <v>174</v>
      </c>
      <c r="I9064" s="118" t="s">
        <v>2953</v>
      </c>
      <c r="J9064" s="29">
        <v>12.24</v>
      </c>
      <c r="K9064" s="28" t="s">
        <v>162</v>
      </c>
      <c r="L9064" s="27" t="s">
        <v>134</v>
      </c>
      <c r="M9064" s="27" t="s">
        <v>164</v>
      </c>
      <c r="N9064" s="27" t="s">
        <v>4101</v>
      </c>
    </row>
    <row r="9065" spans="1:14" ht="16.5" customHeight="1" thickTop="1" thickBot="1">
      <c r="A9065" s="30">
        <v>8542399010</v>
      </c>
      <c r="B9065" s="25"/>
      <c r="C9065" s="26"/>
      <c r="D9065" s="27"/>
      <c r="E9065" s="27" t="s">
        <v>697</v>
      </c>
      <c r="F9065" s="27" t="s">
        <v>15195</v>
      </c>
      <c r="G9065" s="28" t="s">
        <v>173</v>
      </c>
      <c r="H9065" s="27" t="s">
        <v>174</v>
      </c>
      <c r="I9065" s="118" t="s">
        <v>15196</v>
      </c>
      <c r="J9065" s="29">
        <v>231.78</v>
      </c>
      <c r="K9065" s="28" t="s">
        <v>162</v>
      </c>
      <c r="L9065" s="27" t="s">
        <v>134</v>
      </c>
      <c r="M9065" s="27" t="s">
        <v>164</v>
      </c>
      <c r="N9065" s="27" t="s">
        <v>4101</v>
      </c>
    </row>
    <row r="9066" spans="1:14" ht="16.5" customHeight="1" thickTop="1" thickBot="1">
      <c r="A9066" s="30">
        <v>8542399010</v>
      </c>
      <c r="B9066" s="25"/>
      <c r="C9066" s="26"/>
      <c r="D9066" s="27"/>
      <c r="E9066" s="27" t="s">
        <v>15197</v>
      </c>
      <c r="F9066" s="27" t="s">
        <v>15198</v>
      </c>
      <c r="G9066" s="28" t="s">
        <v>173</v>
      </c>
      <c r="H9066" s="27" t="s">
        <v>174</v>
      </c>
      <c r="I9066" s="118" t="s">
        <v>15199</v>
      </c>
      <c r="J9066" s="29">
        <v>0.81</v>
      </c>
      <c r="K9066" s="28" t="s">
        <v>162</v>
      </c>
      <c r="L9066" s="27" t="s">
        <v>15200</v>
      </c>
      <c r="M9066" s="27" t="s">
        <v>164</v>
      </c>
      <c r="N9066" s="27" t="s">
        <v>18476</v>
      </c>
    </row>
    <row r="9067" spans="1:14" ht="16.5" customHeight="1" thickTop="1" thickBot="1">
      <c r="A9067" s="30">
        <v>8542399010</v>
      </c>
      <c r="B9067" s="25"/>
      <c r="C9067" s="26"/>
      <c r="D9067" s="27"/>
      <c r="E9067" s="27" t="s">
        <v>15201</v>
      </c>
      <c r="F9067" s="27" t="s">
        <v>15202</v>
      </c>
      <c r="G9067" s="28" t="s">
        <v>173</v>
      </c>
      <c r="H9067" s="27" t="s">
        <v>174</v>
      </c>
      <c r="I9067" s="118" t="s">
        <v>15203</v>
      </c>
      <c r="J9067" s="29">
        <v>98.98</v>
      </c>
      <c r="K9067" s="28" t="s">
        <v>162</v>
      </c>
      <c r="L9067" s="27" t="s">
        <v>137</v>
      </c>
      <c r="M9067" s="27" t="s">
        <v>164</v>
      </c>
      <c r="N9067" s="27" t="s">
        <v>523</v>
      </c>
    </row>
    <row r="9068" spans="1:14" ht="16.5" customHeight="1" thickTop="1" thickBot="1">
      <c r="A9068" s="30">
        <v>8542399010</v>
      </c>
      <c r="B9068" s="25"/>
      <c r="C9068" s="26"/>
      <c r="D9068" s="27"/>
      <c r="E9068" s="27" t="s">
        <v>15197</v>
      </c>
      <c r="F9068" s="27" t="s">
        <v>15204</v>
      </c>
      <c r="G9068" s="28" t="s">
        <v>173</v>
      </c>
      <c r="H9068" s="27" t="s">
        <v>174</v>
      </c>
      <c r="I9068" s="118" t="s">
        <v>15205</v>
      </c>
      <c r="J9068" s="29">
        <v>154.80000000000001</v>
      </c>
      <c r="K9068" s="28" t="s">
        <v>162</v>
      </c>
      <c r="L9068" s="27" t="s">
        <v>250</v>
      </c>
      <c r="M9068" s="27" t="s">
        <v>164</v>
      </c>
      <c r="N9068" s="27" t="s">
        <v>18071</v>
      </c>
    </row>
    <row r="9069" spans="1:14" ht="16.5" customHeight="1" thickTop="1" thickBot="1">
      <c r="A9069" s="30">
        <v>8542399010</v>
      </c>
      <c r="B9069" s="25"/>
      <c r="C9069" s="26"/>
      <c r="D9069" s="27"/>
      <c r="E9069" s="27" t="s">
        <v>4636</v>
      </c>
      <c r="F9069" s="27" t="s">
        <v>15206</v>
      </c>
      <c r="G9069" s="28" t="s">
        <v>173</v>
      </c>
      <c r="H9069" s="27" t="s">
        <v>174</v>
      </c>
      <c r="I9069" s="118" t="s">
        <v>15207</v>
      </c>
      <c r="J9069" s="29">
        <v>12.24</v>
      </c>
      <c r="K9069" s="28" t="s">
        <v>162</v>
      </c>
      <c r="L9069" s="27" t="s">
        <v>614</v>
      </c>
      <c r="M9069" s="27" t="s">
        <v>164</v>
      </c>
      <c r="N9069" s="27" t="s">
        <v>18096</v>
      </c>
    </row>
    <row r="9070" spans="1:14" ht="16.5" customHeight="1" thickTop="1" thickBot="1">
      <c r="A9070" s="30">
        <v>8542399010</v>
      </c>
      <c r="B9070" s="25"/>
      <c r="C9070" s="26"/>
      <c r="D9070" s="27"/>
      <c r="E9070" s="27" t="s">
        <v>2622</v>
      </c>
      <c r="F9070" s="27" t="s">
        <v>15208</v>
      </c>
      <c r="G9070" s="28" t="s">
        <v>173</v>
      </c>
      <c r="H9070" s="27" t="s">
        <v>174</v>
      </c>
      <c r="I9070" s="118" t="s">
        <v>15209</v>
      </c>
      <c r="J9070" s="29">
        <v>22.88</v>
      </c>
      <c r="K9070" s="28" t="s">
        <v>162</v>
      </c>
      <c r="L9070" s="27" t="s">
        <v>15210</v>
      </c>
      <c r="M9070" s="27" t="s">
        <v>164</v>
      </c>
      <c r="N9070" s="27" t="s">
        <v>18477</v>
      </c>
    </row>
    <row r="9071" spans="1:14" ht="16.5" customHeight="1" thickTop="1" thickBot="1">
      <c r="A9071" s="30">
        <v>8542399010</v>
      </c>
      <c r="B9071" s="25"/>
      <c r="C9071" s="26"/>
      <c r="D9071" s="27"/>
      <c r="E9071" s="27" t="s">
        <v>4131</v>
      </c>
      <c r="F9071" s="27" t="s">
        <v>15211</v>
      </c>
      <c r="G9071" s="28" t="s">
        <v>173</v>
      </c>
      <c r="H9071" s="27" t="s">
        <v>174</v>
      </c>
      <c r="I9071" s="118" t="s">
        <v>15212</v>
      </c>
      <c r="J9071" s="29">
        <v>17</v>
      </c>
      <c r="K9071" s="28" t="s">
        <v>162</v>
      </c>
      <c r="L9071" s="27" t="s">
        <v>580</v>
      </c>
      <c r="M9071" s="27" t="s">
        <v>164</v>
      </c>
      <c r="N9071" s="27" t="s">
        <v>10753</v>
      </c>
    </row>
    <row r="9072" spans="1:14" ht="16.5" customHeight="1" thickTop="1" thickBot="1">
      <c r="A9072" s="30">
        <v>8542399010</v>
      </c>
      <c r="B9072" s="25"/>
      <c r="C9072" s="26"/>
      <c r="D9072" s="27"/>
      <c r="E9072" s="27" t="s">
        <v>1343</v>
      </c>
      <c r="F9072" s="27" t="s">
        <v>10876</v>
      </c>
      <c r="G9072" s="28" t="s">
        <v>173</v>
      </c>
      <c r="H9072" s="27" t="s">
        <v>174</v>
      </c>
      <c r="I9072" s="118" t="s">
        <v>9268</v>
      </c>
      <c r="J9072" s="29">
        <v>2.15</v>
      </c>
      <c r="K9072" s="28" t="s">
        <v>162</v>
      </c>
      <c r="L9072" s="27" t="s">
        <v>528</v>
      </c>
      <c r="M9072" s="27" t="s">
        <v>164</v>
      </c>
      <c r="N9072" s="27" t="s">
        <v>18090</v>
      </c>
    </row>
    <row r="9073" spans="1:14" ht="16.5" customHeight="1" thickTop="1" thickBot="1">
      <c r="A9073" s="30">
        <v>8542399010</v>
      </c>
      <c r="B9073" s="25"/>
      <c r="C9073" s="26"/>
      <c r="D9073" s="27"/>
      <c r="E9073" s="27" t="s">
        <v>1343</v>
      </c>
      <c r="F9073" s="27" t="s">
        <v>15213</v>
      </c>
      <c r="G9073" s="28" t="s">
        <v>173</v>
      </c>
      <c r="H9073" s="27" t="s">
        <v>174</v>
      </c>
      <c r="I9073" s="118" t="s">
        <v>15214</v>
      </c>
      <c r="J9073" s="29">
        <v>8.25</v>
      </c>
      <c r="K9073" s="28" t="s">
        <v>162</v>
      </c>
      <c r="L9073" s="27" t="s">
        <v>134</v>
      </c>
      <c r="M9073" s="27" t="s">
        <v>164</v>
      </c>
      <c r="N9073" s="27" t="s">
        <v>4101</v>
      </c>
    </row>
    <row r="9074" spans="1:14" ht="16.5" customHeight="1" thickTop="1" thickBot="1">
      <c r="A9074" s="30">
        <v>8542399010</v>
      </c>
      <c r="B9074" s="25"/>
      <c r="C9074" s="26"/>
      <c r="D9074" s="27"/>
      <c r="E9074" s="27" t="s">
        <v>1962</v>
      </c>
      <c r="F9074" s="27" t="s">
        <v>15215</v>
      </c>
      <c r="G9074" s="28" t="s">
        <v>173</v>
      </c>
      <c r="H9074" s="27" t="s">
        <v>174</v>
      </c>
      <c r="I9074" s="118" t="s">
        <v>15216</v>
      </c>
      <c r="J9074" s="29">
        <v>6.44</v>
      </c>
      <c r="K9074" s="28" t="s">
        <v>162</v>
      </c>
      <c r="L9074" s="27" t="s">
        <v>134</v>
      </c>
      <c r="M9074" s="27" t="s">
        <v>164</v>
      </c>
      <c r="N9074" s="27" t="s">
        <v>4101</v>
      </c>
    </row>
    <row r="9075" spans="1:14" ht="16.5" customHeight="1" thickTop="1" thickBot="1">
      <c r="A9075" s="30">
        <v>8542399010</v>
      </c>
      <c r="B9075" s="25"/>
      <c r="C9075" s="26"/>
      <c r="D9075" s="27"/>
      <c r="E9075" s="27" t="s">
        <v>1343</v>
      </c>
      <c r="F9075" s="27" t="s">
        <v>15217</v>
      </c>
      <c r="G9075" s="28" t="s">
        <v>173</v>
      </c>
      <c r="H9075" s="27" t="s">
        <v>174</v>
      </c>
      <c r="I9075" s="118" t="s">
        <v>15218</v>
      </c>
      <c r="J9075" s="29">
        <v>1.1100000000000001</v>
      </c>
      <c r="K9075" s="28" t="s">
        <v>162</v>
      </c>
      <c r="L9075" s="27" t="s">
        <v>134</v>
      </c>
      <c r="M9075" s="27" t="s">
        <v>164</v>
      </c>
      <c r="N9075" s="27" t="s">
        <v>4101</v>
      </c>
    </row>
    <row r="9076" spans="1:14" ht="16.5" customHeight="1" thickTop="1" thickBot="1">
      <c r="A9076" s="30">
        <v>8542399010</v>
      </c>
      <c r="B9076" s="25"/>
      <c r="C9076" s="26"/>
      <c r="D9076" s="27"/>
      <c r="E9076" s="27" t="s">
        <v>1343</v>
      </c>
      <c r="F9076" s="27" t="s">
        <v>15219</v>
      </c>
      <c r="G9076" s="28" t="s">
        <v>173</v>
      </c>
      <c r="H9076" s="27" t="s">
        <v>174</v>
      </c>
      <c r="I9076" s="118" t="s">
        <v>10019</v>
      </c>
      <c r="J9076" s="29">
        <v>11.04</v>
      </c>
      <c r="K9076" s="28" t="s">
        <v>162</v>
      </c>
      <c r="L9076" s="27" t="s">
        <v>134</v>
      </c>
      <c r="M9076" s="27" t="s">
        <v>164</v>
      </c>
      <c r="N9076" s="27" t="s">
        <v>4101</v>
      </c>
    </row>
    <row r="9077" spans="1:14" ht="16.5" customHeight="1" thickTop="1" thickBot="1">
      <c r="A9077" s="30">
        <v>8542399010</v>
      </c>
      <c r="B9077" s="25"/>
      <c r="C9077" s="26"/>
      <c r="D9077" s="27"/>
      <c r="E9077" s="27" t="s">
        <v>11592</v>
      </c>
      <c r="F9077" s="27" t="s">
        <v>6678</v>
      </c>
      <c r="G9077" s="28" t="s">
        <v>173</v>
      </c>
      <c r="H9077" s="27" t="s">
        <v>174</v>
      </c>
      <c r="I9077" s="118" t="s">
        <v>6679</v>
      </c>
      <c r="J9077" s="29">
        <v>1.94</v>
      </c>
      <c r="K9077" s="28" t="s">
        <v>162</v>
      </c>
      <c r="L9077" s="27" t="s">
        <v>134</v>
      </c>
      <c r="M9077" s="27" t="s">
        <v>164</v>
      </c>
      <c r="N9077" s="27" t="s">
        <v>4101</v>
      </c>
    </row>
    <row r="9078" spans="1:14" ht="16.5" customHeight="1" thickTop="1" thickBot="1">
      <c r="A9078" s="30">
        <v>8542399010</v>
      </c>
      <c r="B9078" s="25"/>
      <c r="C9078" s="26"/>
      <c r="D9078" s="27"/>
      <c r="E9078" s="27" t="s">
        <v>2977</v>
      </c>
      <c r="F9078" s="27" t="s">
        <v>15220</v>
      </c>
      <c r="G9078" s="28" t="s">
        <v>173</v>
      </c>
      <c r="H9078" s="27" t="s">
        <v>174</v>
      </c>
      <c r="I9078" s="118" t="s">
        <v>15221</v>
      </c>
      <c r="J9078" s="29">
        <v>20.65</v>
      </c>
      <c r="K9078" s="28" t="s">
        <v>162</v>
      </c>
      <c r="L9078" s="27" t="s">
        <v>614</v>
      </c>
      <c r="M9078" s="27" t="s">
        <v>164</v>
      </c>
      <c r="N9078" s="27" t="s">
        <v>18096</v>
      </c>
    </row>
    <row r="9079" spans="1:14" ht="16.5" customHeight="1" thickTop="1" thickBot="1">
      <c r="A9079" s="30">
        <v>8542399010</v>
      </c>
      <c r="B9079" s="25"/>
      <c r="C9079" s="26"/>
      <c r="D9079" s="27"/>
      <c r="E9079" s="27" t="s">
        <v>661</v>
      </c>
      <c r="F9079" s="27" t="s">
        <v>15222</v>
      </c>
      <c r="G9079" s="28" t="s">
        <v>173</v>
      </c>
      <c r="H9079" s="27" t="s">
        <v>174</v>
      </c>
      <c r="I9079" s="118" t="s">
        <v>11611</v>
      </c>
      <c r="J9079" s="29">
        <v>13.02</v>
      </c>
      <c r="K9079" s="28" t="s">
        <v>162</v>
      </c>
      <c r="L9079" s="27" t="s">
        <v>114</v>
      </c>
      <c r="M9079" s="27" t="s">
        <v>164</v>
      </c>
      <c r="N9079" s="27" t="s">
        <v>11042</v>
      </c>
    </row>
    <row r="9080" spans="1:14" ht="16.5" customHeight="1" thickTop="1" thickBot="1">
      <c r="A9080" s="30">
        <v>8542399010</v>
      </c>
      <c r="B9080" s="25"/>
      <c r="C9080" s="26"/>
      <c r="D9080" s="27"/>
      <c r="E9080" s="27" t="s">
        <v>1343</v>
      </c>
      <c r="F9080" s="27" t="s">
        <v>11132</v>
      </c>
      <c r="G9080" s="28" t="s">
        <v>173</v>
      </c>
      <c r="H9080" s="27" t="s">
        <v>174</v>
      </c>
      <c r="I9080" s="118" t="s">
        <v>11133</v>
      </c>
      <c r="J9080" s="29">
        <v>0.6</v>
      </c>
      <c r="K9080" s="28" t="s">
        <v>162</v>
      </c>
      <c r="L9080" s="27" t="s">
        <v>528</v>
      </c>
      <c r="M9080" s="27" t="s">
        <v>164</v>
      </c>
      <c r="N9080" s="27" t="s">
        <v>18090</v>
      </c>
    </row>
    <row r="9081" spans="1:14" ht="16.5" customHeight="1" thickTop="1" thickBot="1">
      <c r="A9081" s="30">
        <v>8542399010</v>
      </c>
      <c r="B9081" s="25"/>
      <c r="C9081" s="26"/>
      <c r="D9081" s="27"/>
      <c r="E9081" s="27" t="s">
        <v>697</v>
      </c>
      <c r="F9081" s="27" t="s">
        <v>11127</v>
      </c>
      <c r="G9081" s="28" t="s">
        <v>173</v>
      </c>
      <c r="H9081" s="27" t="s">
        <v>174</v>
      </c>
      <c r="I9081" s="118" t="s">
        <v>15223</v>
      </c>
      <c r="J9081" s="29">
        <v>16.739999999999998</v>
      </c>
      <c r="K9081" s="28" t="s">
        <v>162</v>
      </c>
      <c r="L9081" s="27" t="s">
        <v>446</v>
      </c>
      <c r="M9081" s="27" t="s">
        <v>164</v>
      </c>
      <c r="N9081" s="27" t="s">
        <v>416</v>
      </c>
    </row>
    <row r="9082" spans="1:14" ht="16.5" customHeight="1" thickTop="1" thickBot="1">
      <c r="A9082" s="30">
        <v>8542399010</v>
      </c>
      <c r="B9082" s="25"/>
      <c r="C9082" s="26"/>
      <c r="D9082" s="27"/>
      <c r="E9082" s="27" t="s">
        <v>661</v>
      </c>
      <c r="F9082" s="27" t="s">
        <v>15224</v>
      </c>
      <c r="G9082" s="28" t="s">
        <v>173</v>
      </c>
      <c r="H9082" s="27" t="s">
        <v>174</v>
      </c>
      <c r="I9082" s="118" t="s">
        <v>15225</v>
      </c>
      <c r="J9082" s="29">
        <v>73.849999999999994</v>
      </c>
      <c r="K9082" s="28" t="s">
        <v>162</v>
      </c>
      <c r="L9082" s="27" t="s">
        <v>114</v>
      </c>
      <c r="M9082" s="27" t="s">
        <v>164</v>
      </c>
      <c r="N9082" s="27" t="s">
        <v>11042</v>
      </c>
    </row>
    <row r="9083" spans="1:14" ht="16.5" customHeight="1" thickTop="1" thickBot="1">
      <c r="A9083" s="30">
        <v>8542399010</v>
      </c>
      <c r="B9083" s="25"/>
      <c r="C9083" s="26"/>
      <c r="D9083" s="27"/>
      <c r="E9083" s="27" t="s">
        <v>5171</v>
      </c>
      <c r="F9083" s="27" t="s">
        <v>5172</v>
      </c>
      <c r="G9083" s="28" t="s">
        <v>173</v>
      </c>
      <c r="H9083" s="27" t="s">
        <v>174</v>
      </c>
      <c r="I9083" s="118" t="s">
        <v>5173</v>
      </c>
      <c r="J9083" s="29">
        <v>74.03</v>
      </c>
      <c r="K9083" s="28" t="s">
        <v>162</v>
      </c>
      <c r="L9083" s="27" t="s">
        <v>621</v>
      </c>
      <c r="M9083" s="27" t="s">
        <v>164</v>
      </c>
      <c r="N9083" s="27" t="s">
        <v>18097</v>
      </c>
    </row>
    <row r="9084" spans="1:14" ht="16.5" customHeight="1" thickTop="1" thickBot="1">
      <c r="A9084" s="30">
        <v>8542399010</v>
      </c>
      <c r="B9084" s="25"/>
      <c r="C9084" s="26"/>
      <c r="D9084" s="27"/>
      <c r="E9084" s="27" t="s">
        <v>5076</v>
      </c>
      <c r="F9084" s="27" t="s">
        <v>8694</v>
      </c>
      <c r="G9084" s="28" t="s">
        <v>173</v>
      </c>
      <c r="H9084" s="27" t="s">
        <v>174</v>
      </c>
      <c r="I9084" s="118" t="s">
        <v>8695</v>
      </c>
      <c r="J9084" s="29">
        <v>233.35</v>
      </c>
      <c r="K9084" s="28" t="s">
        <v>162</v>
      </c>
      <c r="L9084" s="27" t="s">
        <v>134</v>
      </c>
      <c r="M9084" s="27" t="s">
        <v>164</v>
      </c>
      <c r="N9084" s="27" t="s">
        <v>4101</v>
      </c>
    </row>
    <row r="9085" spans="1:14" ht="16.5" customHeight="1" thickTop="1" thickBot="1">
      <c r="A9085" s="30">
        <v>8542399010</v>
      </c>
      <c r="B9085" s="25"/>
      <c r="C9085" s="26"/>
      <c r="D9085" s="27"/>
      <c r="E9085" s="27" t="s">
        <v>8539</v>
      </c>
      <c r="F9085" s="27" t="s">
        <v>15226</v>
      </c>
      <c r="G9085" s="28" t="s">
        <v>173</v>
      </c>
      <c r="H9085" s="27" t="s">
        <v>174</v>
      </c>
      <c r="I9085" s="118" t="s">
        <v>15227</v>
      </c>
      <c r="J9085" s="29">
        <v>97.92</v>
      </c>
      <c r="K9085" s="28" t="s">
        <v>162</v>
      </c>
      <c r="L9085" s="27" t="s">
        <v>1568</v>
      </c>
      <c r="M9085" s="27" t="s">
        <v>164</v>
      </c>
      <c r="N9085" s="27" t="s">
        <v>11858</v>
      </c>
    </row>
    <row r="9086" spans="1:14" ht="16.5" customHeight="1" thickTop="1" thickBot="1">
      <c r="A9086" s="30">
        <v>8542399010</v>
      </c>
      <c r="B9086" s="25"/>
      <c r="C9086" s="26"/>
      <c r="D9086" s="27"/>
      <c r="E9086" s="27" t="s">
        <v>7184</v>
      </c>
      <c r="F9086" s="27" t="s">
        <v>11616</v>
      </c>
      <c r="G9086" s="28" t="s">
        <v>173</v>
      </c>
      <c r="H9086" s="27" t="s">
        <v>174</v>
      </c>
      <c r="I9086" s="118" t="s">
        <v>11617</v>
      </c>
      <c r="J9086" s="29">
        <v>204</v>
      </c>
      <c r="K9086" s="28" t="s">
        <v>162</v>
      </c>
      <c r="L9086" s="27" t="s">
        <v>11618</v>
      </c>
      <c r="M9086" s="27" t="s">
        <v>164</v>
      </c>
      <c r="N9086" s="27" t="s">
        <v>18418</v>
      </c>
    </row>
    <row r="9087" spans="1:14" ht="16.5" customHeight="1" thickTop="1" thickBot="1">
      <c r="A9087" s="30">
        <v>8542399010</v>
      </c>
      <c r="B9087" s="25"/>
      <c r="C9087" s="26"/>
      <c r="D9087" s="27"/>
      <c r="E9087" s="27" t="s">
        <v>9287</v>
      </c>
      <c r="F9087" s="27" t="s">
        <v>15228</v>
      </c>
      <c r="G9087" s="28" t="s">
        <v>173</v>
      </c>
      <c r="H9087" s="27" t="s">
        <v>174</v>
      </c>
      <c r="I9087" s="118" t="s">
        <v>15229</v>
      </c>
      <c r="J9087" s="29">
        <v>394.74</v>
      </c>
      <c r="K9087" s="28" t="s">
        <v>162</v>
      </c>
      <c r="L9087" s="27" t="s">
        <v>134</v>
      </c>
      <c r="M9087" s="27" t="s">
        <v>164</v>
      </c>
      <c r="N9087" s="27" t="s">
        <v>4101</v>
      </c>
    </row>
    <row r="9088" spans="1:14" ht="16.5" customHeight="1" thickTop="1" thickBot="1">
      <c r="A9088" s="30">
        <v>8542399010</v>
      </c>
      <c r="B9088" s="25"/>
      <c r="C9088" s="26"/>
      <c r="D9088" s="27"/>
      <c r="E9088" s="27" t="s">
        <v>7131</v>
      </c>
      <c r="F9088" s="27" t="s">
        <v>15230</v>
      </c>
      <c r="G9088" s="28" t="s">
        <v>173</v>
      </c>
      <c r="H9088" s="27" t="s">
        <v>174</v>
      </c>
      <c r="I9088" s="118" t="s">
        <v>12953</v>
      </c>
      <c r="J9088" s="29">
        <v>71.400000000000006</v>
      </c>
      <c r="K9088" s="28" t="s">
        <v>162</v>
      </c>
      <c r="L9088" s="27" t="s">
        <v>137</v>
      </c>
      <c r="M9088" s="27" t="s">
        <v>164</v>
      </c>
      <c r="N9088" s="27" t="s">
        <v>523</v>
      </c>
    </row>
    <row r="9089" spans="1:14" ht="16.5" customHeight="1" thickTop="1" thickBot="1">
      <c r="A9089" s="30">
        <v>8542399010</v>
      </c>
      <c r="B9089" s="25"/>
      <c r="C9089" s="26"/>
      <c r="D9089" s="27"/>
      <c r="E9089" s="27" t="s">
        <v>661</v>
      </c>
      <c r="F9089" s="27" t="s">
        <v>15231</v>
      </c>
      <c r="G9089" s="28" t="s">
        <v>173</v>
      </c>
      <c r="H9089" s="27" t="s">
        <v>174</v>
      </c>
      <c r="I9089" s="118" t="s">
        <v>9272</v>
      </c>
      <c r="J9089" s="29">
        <v>110.16</v>
      </c>
      <c r="K9089" s="28" t="s">
        <v>162</v>
      </c>
      <c r="L9089" s="27" t="s">
        <v>114</v>
      </c>
      <c r="M9089" s="27" t="s">
        <v>164</v>
      </c>
      <c r="N9089" s="27" t="s">
        <v>11042</v>
      </c>
    </row>
    <row r="9090" spans="1:14" ht="16.5" customHeight="1" thickTop="1" thickBot="1">
      <c r="A9090" s="30">
        <v>8542399010</v>
      </c>
      <c r="B9090" s="25"/>
      <c r="C9090" s="26"/>
      <c r="D9090" s="27"/>
      <c r="E9090" s="27" t="s">
        <v>1967</v>
      </c>
      <c r="F9090" s="27" t="s">
        <v>10908</v>
      </c>
      <c r="G9090" s="28" t="s">
        <v>173</v>
      </c>
      <c r="H9090" s="27" t="s">
        <v>174</v>
      </c>
      <c r="I9090" s="118" t="s">
        <v>10909</v>
      </c>
      <c r="J9090" s="29">
        <v>32.56</v>
      </c>
      <c r="K9090" s="28" t="s">
        <v>162</v>
      </c>
      <c r="L9090" s="27" t="s">
        <v>528</v>
      </c>
      <c r="M9090" s="27" t="s">
        <v>164</v>
      </c>
      <c r="N9090" s="27" t="s">
        <v>18090</v>
      </c>
    </row>
    <row r="9091" spans="1:14" ht="16.5" customHeight="1" thickTop="1" thickBot="1">
      <c r="A9091" s="30">
        <v>8542399010</v>
      </c>
      <c r="B9091" s="25"/>
      <c r="C9091" s="26"/>
      <c r="D9091" s="27"/>
      <c r="E9091" s="27" t="s">
        <v>7184</v>
      </c>
      <c r="F9091" s="27" t="s">
        <v>15232</v>
      </c>
      <c r="G9091" s="28" t="s">
        <v>173</v>
      </c>
      <c r="H9091" s="27" t="s">
        <v>174</v>
      </c>
      <c r="I9091" s="118" t="s">
        <v>15233</v>
      </c>
      <c r="J9091" s="29">
        <v>76.5</v>
      </c>
      <c r="K9091" s="28" t="s">
        <v>162</v>
      </c>
      <c r="L9091" s="27" t="s">
        <v>621</v>
      </c>
      <c r="M9091" s="27" t="s">
        <v>164</v>
      </c>
      <c r="N9091" s="27" t="s">
        <v>18097</v>
      </c>
    </row>
    <row r="9092" spans="1:14" ht="16.5" customHeight="1" thickTop="1" thickBot="1">
      <c r="A9092" s="30">
        <v>8542399010</v>
      </c>
      <c r="B9092" s="25"/>
      <c r="C9092" s="26"/>
      <c r="D9092" s="27"/>
      <c r="E9092" s="27" t="s">
        <v>1942</v>
      </c>
      <c r="F9092" s="27" t="s">
        <v>13439</v>
      </c>
      <c r="G9092" s="28" t="s">
        <v>297</v>
      </c>
      <c r="H9092" s="27" t="s">
        <v>298</v>
      </c>
      <c r="I9092" s="118" t="s">
        <v>15234</v>
      </c>
      <c r="J9092" s="29">
        <v>1195</v>
      </c>
      <c r="K9092" s="28" t="s">
        <v>162</v>
      </c>
      <c r="L9092" s="27" t="s">
        <v>122</v>
      </c>
      <c r="M9092" s="27" t="s">
        <v>164</v>
      </c>
      <c r="N9092" s="27" t="s">
        <v>18099</v>
      </c>
    </row>
    <row r="9093" spans="1:14" ht="16.5" customHeight="1" thickTop="1" thickBot="1">
      <c r="A9093" s="30">
        <v>8542399010</v>
      </c>
      <c r="B9093" s="25"/>
      <c r="C9093" s="26"/>
      <c r="D9093" s="27"/>
      <c r="E9093" s="27" t="s">
        <v>661</v>
      </c>
      <c r="F9093" s="27" t="s">
        <v>15235</v>
      </c>
      <c r="G9093" s="28" t="s">
        <v>297</v>
      </c>
      <c r="H9093" s="27" t="s">
        <v>298</v>
      </c>
      <c r="I9093" s="118" t="s">
        <v>15236</v>
      </c>
      <c r="J9093" s="29">
        <v>449.82</v>
      </c>
      <c r="K9093" s="28" t="s">
        <v>162</v>
      </c>
      <c r="L9093" s="27" t="s">
        <v>7045</v>
      </c>
      <c r="M9093" s="27" t="s">
        <v>164</v>
      </c>
      <c r="N9093" s="27" t="s">
        <v>9740</v>
      </c>
    </row>
    <row r="9094" spans="1:14" ht="16.5" customHeight="1" thickTop="1" thickBot="1">
      <c r="A9094" s="30">
        <v>8542399010</v>
      </c>
      <c r="B9094" s="25"/>
      <c r="C9094" s="26"/>
      <c r="D9094" s="27"/>
      <c r="E9094" s="27" t="s">
        <v>12291</v>
      </c>
      <c r="F9094" s="27" t="s">
        <v>15237</v>
      </c>
      <c r="G9094" s="28" t="s">
        <v>297</v>
      </c>
      <c r="H9094" s="27" t="s">
        <v>298</v>
      </c>
      <c r="I9094" s="118" t="s">
        <v>15238</v>
      </c>
      <c r="J9094" s="29">
        <v>96.95</v>
      </c>
      <c r="K9094" s="28" t="s">
        <v>162</v>
      </c>
      <c r="L9094" s="27" t="s">
        <v>114</v>
      </c>
      <c r="M9094" s="27" t="s">
        <v>164</v>
      </c>
      <c r="N9094" s="27" t="s">
        <v>11042</v>
      </c>
    </row>
    <row r="9095" spans="1:14" ht="16.5" customHeight="1" thickTop="1" thickBot="1">
      <c r="A9095" s="30">
        <v>8542399010</v>
      </c>
      <c r="B9095" s="25"/>
      <c r="C9095" s="26"/>
      <c r="D9095" s="27"/>
      <c r="E9095" s="27" t="s">
        <v>13530</v>
      </c>
      <c r="F9095" s="27" t="s">
        <v>5098</v>
      </c>
      <c r="G9095" s="28" t="s">
        <v>227</v>
      </c>
      <c r="H9095" s="27" t="s">
        <v>228</v>
      </c>
      <c r="I9095" s="118" t="s">
        <v>5099</v>
      </c>
      <c r="J9095" s="29">
        <v>7.44</v>
      </c>
      <c r="K9095" s="28" t="s">
        <v>162</v>
      </c>
      <c r="L9095" s="27" t="s">
        <v>648</v>
      </c>
      <c r="M9095" s="27" t="s">
        <v>164</v>
      </c>
      <c r="N9095" s="27" t="s">
        <v>11042</v>
      </c>
    </row>
    <row r="9096" spans="1:14" ht="16.5" customHeight="1" thickTop="1" thickBot="1">
      <c r="A9096" s="30">
        <v>8542399010</v>
      </c>
      <c r="B9096" s="25"/>
      <c r="C9096" s="26"/>
      <c r="D9096" s="27"/>
      <c r="E9096" s="27" t="s">
        <v>800</v>
      </c>
      <c r="F9096" s="27" t="s">
        <v>13667</v>
      </c>
      <c r="G9096" s="28" t="s">
        <v>227</v>
      </c>
      <c r="H9096" s="27" t="s">
        <v>228</v>
      </c>
      <c r="I9096" s="118" t="s">
        <v>12440</v>
      </c>
      <c r="J9096" s="29">
        <v>24.93</v>
      </c>
      <c r="K9096" s="28" t="s">
        <v>162</v>
      </c>
      <c r="L9096" s="27" t="s">
        <v>114</v>
      </c>
      <c r="M9096" s="27" t="s">
        <v>164</v>
      </c>
      <c r="N9096" s="27" t="s">
        <v>11042</v>
      </c>
    </row>
    <row r="9097" spans="1:14" ht="16.5" customHeight="1" thickTop="1" thickBot="1">
      <c r="A9097" s="30">
        <v>8542399010</v>
      </c>
      <c r="B9097" s="25"/>
      <c r="C9097" s="26"/>
      <c r="D9097" s="27"/>
      <c r="E9097" s="27" t="s">
        <v>661</v>
      </c>
      <c r="F9097" s="27" t="s">
        <v>15239</v>
      </c>
      <c r="G9097" s="28" t="s">
        <v>227</v>
      </c>
      <c r="H9097" s="27" t="s">
        <v>228</v>
      </c>
      <c r="I9097" s="118" t="s">
        <v>3020</v>
      </c>
      <c r="J9097" s="29">
        <v>210.56</v>
      </c>
      <c r="K9097" s="28" t="s">
        <v>162</v>
      </c>
      <c r="L9097" s="27" t="s">
        <v>114</v>
      </c>
      <c r="M9097" s="27" t="s">
        <v>164</v>
      </c>
      <c r="N9097" s="27" t="s">
        <v>11042</v>
      </c>
    </row>
    <row r="9098" spans="1:14" ht="16.5" customHeight="1" thickTop="1" thickBot="1">
      <c r="A9098" s="30">
        <v>8542399010</v>
      </c>
      <c r="B9098" s="25"/>
      <c r="C9098" s="26"/>
      <c r="D9098" s="27"/>
      <c r="E9098" s="27" t="s">
        <v>2970</v>
      </c>
      <c r="F9098" s="27" t="s">
        <v>15240</v>
      </c>
      <c r="G9098" s="28" t="s">
        <v>227</v>
      </c>
      <c r="H9098" s="27" t="s">
        <v>228</v>
      </c>
      <c r="I9098" s="118" t="s">
        <v>15241</v>
      </c>
      <c r="J9098" s="29">
        <v>86</v>
      </c>
      <c r="K9098" s="28" t="s">
        <v>162</v>
      </c>
      <c r="L9098" s="27" t="s">
        <v>114</v>
      </c>
      <c r="M9098" s="27" t="s">
        <v>164</v>
      </c>
      <c r="N9098" s="27" t="s">
        <v>11042</v>
      </c>
    </row>
    <row r="9099" spans="1:14" ht="16.5" customHeight="1" thickTop="1" thickBot="1">
      <c r="A9099" s="30">
        <v>8542399010</v>
      </c>
      <c r="B9099" s="25"/>
      <c r="C9099" s="26"/>
      <c r="D9099" s="27"/>
      <c r="E9099" s="27" t="s">
        <v>15242</v>
      </c>
      <c r="F9099" s="27" t="s">
        <v>15243</v>
      </c>
      <c r="G9099" s="28" t="s">
        <v>227</v>
      </c>
      <c r="H9099" s="27" t="s">
        <v>228</v>
      </c>
      <c r="I9099" s="118" t="s">
        <v>15244</v>
      </c>
      <c r="J9099" s="29">
        <v>75</v>
      </c>
      <c r="K9099" s="28" t="s">
        <v>162</v>
      </c>
      <c r="L9099" s="27" t="s">
        <v>621</v>
      </c>
      <c r="M9099" s="27" t="s">
        <v>164</v>
      </c>
      <c r="N9099" s="27" t="s">
        <v>18097</v>
      </c>
    </row>
    <row r="9100" spans="1:14" ht="16.5" customHeight="1" thickTop="1" thickBot="1">
      <c r="A9100" s="30">
        <v>8542399010</v>
      </c>
      <c r="B9100" s="25"/>
      <c r="C9100" s="26"/>
      <c r="D9100" s="27"/>
      <c r="E9100" s="27" t="s">
        <v>800</v>
      </c>
      <c r="F9100" s="27" t="s">
        <v>12498</v>
      </c>
      <c r="G9100" s="28" t="s">
        <v>227</v>
      </c>
      <c r="H9100" s="27" t="s">
        <v>228</v>
      </c>
      <c r="I9100" s="118" t="s">
        <v>12499</v>
      </c>
      <c r="J9100" s="29">
        <v>148.84</v>
      </c>
      <c r="K9100" s="28" t="s">
        <v>162</v>
      </c>
      <c r="L9100" s="27" t="s">
        <v>648</v>
      </c>
      <c r="M9100" s="27" t="s">
        <v>164</v>
      </c>
      <c r="N9100" s="27" t="s">
        <v>11042</v>
      </c>
    </row>
    <row r="9101" spans="1:14" ht="16.5" customHeight="1" thickTop="1" thickBot="1">
      <c r="A9101" s="30">
        <v>8542399010</v>
      </c>
      <c r="B9101" s="25"/>
      <c r="C9101" s="26"/>
      <c r="D9101" s="27"/>
      <c r="E9101" s="27" t="s">
        <v>12790</v>
      </c>
      <c r="F9101" s="27" t="s">
        <v>15245</v>
      </c>
      <c r="G9101" s="28" t="s">
        <v>159</v>
      </c>
      <c r="H9101" s="27" t="s">
        <v>160</v>
      </c>
      <c r="I9101" s="118" t="s">
        <v>15246</v>
      </c>
      <c r="J9101" s="29">
        <v>618.55999999999995</v>
      </c>
      <c r="K9101" s="28" t="s">
        <v>162</v>
      </c>
      <c r="L9101" s="27" t="s">
        <v>134</v>
      </c>
      <c r="M9101" s="27" t="s">
        <v>164</v>
      </c>
      <c r="N9101" s="27" t="s">
        <v>4101</v>
      </c>
    </row>
    <row r="9102" spans="1:14" ht="16.5" customHeight="1" thickTop="1" thickBot="1">
      <c r="A9102" s="24">
        <v>8532220000</v>
      </c>
      <c r="B9102" s="25"/>
      <c r="C9102" s="26"/>
      <c r="D9102" s="27"/>
      <c r="E9102" s="27" t="s">
        <v>9138</v>
      </c>
      <c r="F9102" s="27" t="s">
        <v>15247</v>
      </c>
      <c r="G9102" s="28" t="s">
        <v>282</v>
      </c>
      <c r="H9102" s="27" t="s">
        <v>283</v>
      </c>
      <c r="I9102" s="118" t="s">
        <v>5522</v>
      </c>
      <c r="J9102" s="29">
        <v>814.8</v>
      </c>
      <c r="K9102" s="28" t="s">
        <v>162</v>
      </c>
      <c r="L9102" s="27" t="s">
        <v>306</v>
      </c>
      <c r="M9102" s="27" t="s">
        <v>164</v>
      </c>
      <c r="N9102" s="27" t="s">
        <v>18076</v>
      </c>
    </row>
    <row r="9103" spans="1:14" ht="16.5" customHeight="1" thickTop="1" thickBot="1">
      <c r="A9103" s="30">
        <v>8542399010</v>
      </c>
      <c r="B9103" s="25"/>
      <c r="C9103" s="26"/>
      <c r="D9103" s="27"/>
      <c r="E9103" s="27" t="s">
        <v>678</v>
      </c>
      <c r="F9103" s="27" t="s">
        <v>13341</v>
      </c>
      <c r="G9103" s="28" t="s">
        <v>159</v>
      </c>
      <c r="H9103" s="27" t="s">
        <v>160</v>
      </c>
      <c r="I9103" s="118" t="s">
        <v>13342</v>
      </c>
      <c r="J9103" s="29">
        <v>48859.199999999997</v>
      </c>
      <c r="K9103" s="28" t="s">
        <v>176</v>
      </c>
      <c r="L9103" s="27" t="s">
        <v>14147</v>
      </c>
      <c r="M9103" s="27" t="s">
        <v>164</v>
      </c>
      <c r="N9103" s="27" t="s">
        <v>14147</v>
      </c>
    </row>
    <row r="9104" spans="1:14" ht="16.5" customHeight="1" thickTop="1" thickBot="1">
      <c r="A9104" s="30">
        <v>8542339000</v>
      </c>
      <c r="B9104" s="25"/>
      <c r="C9104" s="26"/>
      <c r="D9104" s="27"/>
      <c r="E9104" s="27" t="s">
        <v>11422</v>
      </c>
      <c r="F9104" s="27" t="s">
        <v>15248</v>
      </c>
      <c r="G9104" s="28" t="s">
        <v>159</v>
      </c>
      <c r="H9104" s="27" t="s">
        <v>160</v>
      </c>
      <c r="I9104" s="118" t="s">
        <v>15249</v>
      </c>
      <c r="J9104" s="29">
        <v>247.01</v>
      </c>
      <c r="K9104" s="28" t="s">
        <v>176</v>
      </c>
      <c r="L9104" s="27" t="s">
        <v>9740</v>
      </c>
      <c r="M9104" s="27" t="s">
        <v>164</v>
      </c>
      <c r="N9104" s="27" t="s">
        <v>9740</v>
      </c>
    </row>
    <row r="9105" spans="1:14" ht="16.5" customHeight="1" thickTop="1" thickBot="1">
      <c r="A9105" s="30">
        <v>8542399010</v>
      </c>
      <c r="B9105" s="25"/>
      <c r="C9105" s="26"/>
      <c r="D9105" s="27"/>
      <c r="E9105" s="27" t="s">
        <v>15250</v>
      </c>
      <c r="F9105" s="27" t="s">
        <v>15251</v>
      </c>
      <c r="G9105" s="28" t="s">
        <v>159</v>
      </c>
      <c r="H9105" s="27" t="s">
        <v>160</v>
      </c>
      <c r="I9105" s="118" t="s">
        <v>12830</v>
      </c>
      <c r="J9105" s="29">
        <v>2748.33</v>
      </c>
      <c r="K9105" s="28" t="s">
        <v>176</v>
      </c>
      <c r="L9105" s="27" t="s">
        <v>9740</v>
      </c>
      <c r="M9105" s="27" t="s">
        <v>164</v>
      </c>
      <c r="N9105" s="27" t="s">
        <v>9740</v>
      </c>
    </row>
    <row r="9106" spans="1:14" ht="16.5" customHeight="1" thickTop="1" thickBot="1">
      <c r="A9106" s="24">
        <v>8536490000</v>
      </c>
      <c r="B9106" s="25"/>
      <c r="C9106" s="26">
        <v>0.11</v>
      </c>
      <c r="D9106" s="27"/>
      <c r="E9106" s="27" t="s">
        <v>9009</v>
      </c>
      <c r="F9106" s="27" t="s">
        <v>15252</v>
      </c>
      <c r="G9106" s="28" t="s">
        <v>282</v>
      </c>
      <c r="H9106" s="27" t="s">
        <v>283</v>
      </c>
      <c r="I9106" s="118" t="s">
        <v>15253</v>
      </c>
      <c r="J9106" s="29">
        <v>108.58</v>
      </c>
      <c r="K9106" s="28" t="s">
        <v>176</v>
      </c>
      <c r="L9106" s="27" t="s">
        <v>285</v>
      </c>
      <c r="M9106" s="27" t="s">
        <v>164</v>
      </c>
      <c r="N9106" s="27" t="s">
        <v>12864</v>
      </c>
    </row>
    <row r="9107" spans="1:14" ht="16.5" customHeight="1" thickTop="1" thickBot="1">
      <c r="A9107" s="30">
        <v>8542319010</v>
      </c>
      <c r="B9107" s="25"/>
      <c r="C9107" s="26"/>
      <c r="D9107" s="27"/>
      <c r="E9107" s="27" t="s">
        <v>1837</v>
      </c>
      <c r="F9107" s="27" t="s">
        <v>15254</v>
      </c>
      <c r="G9107" s="28" t="s">
        <v>159</v>
      </c>
      <c r="H9107" s="27" t="s">
        <v>160</v>
      </c>
      <c r="I9107" s="118" t="s">
        <v>15255</v>
      </c>
      <c r="J9107" s="29">
        <v>16693.560000000001</v>
      </c>
      <c r="K9107" s="28" t="s">
        <v>176</v>
      </c>
      <c r="L9107" s="27" t="s">
        <v>8306</v>
      </c>
      <c r="M9107" s="27" t="s">
        <v>164</v>
      </c>
      <c r="N9107" s="27" t="s">
        <v>8306</v>
      </c>
    </row>
    <row r="9108" spans="1:14" ht="16.5" customHeight="1" thickTop="1" thickBot="1">
      <c r="A9108" s="30">
        <v>8542319010</v>
      </c>
      <c r="B9108" s="25"/>
      <c r="C9108" s="26"/>
      <c r="D9108" s="27"/>
      <c r="E9108" s="27" t="s">
        <v>1846</v>
      </c>
      <c r="F9108" s="27" t="s">
        <v>15256</v>
      </c>
      <c r="G9108" s="28" t="s">
        <v>297</v>
      </c>
      <c r="H9108" s="27" t="s">
        <v>298</v>
      </c>
      <c r="I9108" s="118" t="s">
        <v>15257</v>
      </c>
      <c r="J9108" s="29">
        <v>950.04</v>
      </c>
      <c r="K9108" s="28" t="s">
        <v>176</v>
      </c>
      <c r="L9108" s="27" t="s">
        <v>9740</v>
      </c>
      <c r="M9108" s="27" t="s">
        <v>164</v>
      </c>
      <c r="N9108" s="27" t="s">
        <v>9740</v>
      </c>
    </row>
    <row r="9109" spans="1:14" ht="16.5" customHeight="1" thickTop="1" thickBot="1">
      <c r="A9109" s="30">
        <v>8542319010</v>
      </c>
      <c r="B9109" s="25"/>
      <c r="C9109" s="26"/>
      <c r="D9109" s="27"/>
      <c r="E9109" s="27" t="s">
        <v>1846</v>
      </c>
      <c r="F9109" s="27" t="s">
        <v>15258</v>
      </c>
      <c r="G9109" s="28" t="s">
        <v>227</v>
      </c>
      <c r="H9109" s="27" t="s">
        <v>228</v>
      </c>
      <c r="I9109" s="118" t="s">
        <v>15259</v>
      </c>
      <c r="J9109" s="29">
        <v>7057.44</v>
      </c>
      <c r="K9109" s="28" t="s">
        <v>176</v>
      </c>
      <c r="L9109" s="27" t="s">
        <v>9740</v>
      </c>
      <c r="M9109" s="27" t="s">
        <v>164</v>
      </c>
      <c r="N9109" s="27" t="s">
        <v>9740</v>
      </c>
    </row>
    <row r="9110" spans="1:14" ht="16.5" customHeight="1" thickTop="1">
      <c r="A9110" s="24">
        <v>8504409100</v>
      </c>
      <c r="B9110" s="25"/>
      <c r="C9110" s="26"/>
      <c r="D9110" s="27"/>
      <c r="E9110" s="27" t="s">
        <v>3491</v>
      </c>
      <c r="F9110" s="27" t="s">
        <v>8006</v>
      </c>
      <c r="G9110" s="28" t="s">
        <v>173</v>
      </c>
      <c r="H9110" s="27" t="s">
        <v>174</v>
      </c>
      <c r="I9110" s="118" t="s">
        <v>8007</v>
      </c>
      <c r="J9110" s="29">
        <v>103.6</v>
      </c>
      <c r="K9110" s="28" t="s">
        <v>162</v>
      </c>
      <c r="L9110" s="27" t="s">
        <v>212</v>
      </c>
      <c r="M9110" s="27" t="s">
        <v>164</v>
      </c>
      <c r="N9110" s="27" t="s">
        <v>18065</v>
      </c>
    </row>
    <row r="9111" spans="1:14" ht="16.5" customHeight="1">
      <c r="A9111" s="24">
        <v>8504409100</v>
      </c>
      <c r="B9111" s="25"/>
      <c r="C9111" s="26"/>
      <c r="D9111" s="27"/>
      <c r="E9111" s="27" t="s">
        <v>3491</v>
      </c>
      <c r="F9111" s="27" t="s">
        <v>2170</v>
      </c>
      <c r="G9111" s="28" t="s">
        <v>173</v>
      </c>
      <c r="H9111" s="27" t="s">
        <v>174</v>
      </c>
      <c r="I9111" s="118" t="s">
        <v>2171</v>
      </c>
      <c r="J9111" s="29">
        <v>468.16</v>
      </c>
      <c r="K9111" s="28" t="s">
        <v>162</v>
      </c>
      <c r="L9111" s="27" t="s">
        <v>212</v>
      </c>
      <c r="M9111" s="27" t="s">
        <v>164</v>
      </c>
      <c r="N9111" s="27" t="s">
        <v>18065</v>
      </c>
    </row>
    <row r="9112" spans="1:14" ht="16.5" customHeight="1">
      <c r="A9112" s="24">
        <v>8504409100</v>
      </c>
      <c r="B9112" s="25"/>
      <c r="C9112" s="26"/>
      <c r="D9112" s="27"/>
      <c r="E9112" s="27" t="s">
        <v>3491</v>
      </c>
      <c r="F9112" s="27" t="s">
        <v>15260</v>
      </c>
      <c r="G9112" s="28" t="s">
        <v>159</v>
      </c>
      <c r="H9112" s="27" t="s">
        <v>160</v>
      </c>
      <c r="I9112" s="118" t="s">
        <v>15261</v>
      </c>
      <c r="J9112" s="29">
        <v>115.5</v>
      </c>
      <c r="K9112" s="28" t="s">
        <v>162</v>
      </c>
      <c r="L9112" s="27" t="s">
        <v>15262</v>
      </c>
      <c r="M9112" s="27" t="s">
        <v>164</v>
      </c>
      <c r="N9112" s="27" t="s">
        <v>18478</v>
      </c>
    </row>
    <row r="9113" spans="1:14" ht="16.5" customHeight="1">
      <c r="A9113" s="24">
        <v>8504509500</v>
      </c>
      <c r="B9113" s="25"/>
      <c r="C9113" s="26"/>
      <c r="D9113" s="27"/>
      <c r="E9113" s="27" t="s">
        <v>13117</v>
      </c>
      <c r="F9113" s="27" t="s">
        <v>15263</v>
      </c>
      <c r="G9113" s="28" t="s">
        <v>173</v>
      </c>
      <c r="H9113" s="27" t="s">
        <v>174</v>
      </c>
      <c r="I9113" s="118" t="s">
        <v>15264</v>
      </c>
      <c r="J9113" s="29">
        <v>6</v>
      </c>
      <c r="K9113" s="28" t="s">
        <v>162</v>
      </c>
      <c r="L9113" s="27" t="s">
        <v>372</v>
      </c>
      <c r="M9113" s="27" t="s">
        <v>164</v>
      </c>
      <c r="N9113" s="27" t="s">
        <v>1383</v>
      </c>
    </row>
    <row r="9114" spans="1:14" ht="16.5" customHeight="1">
      <c r="A9114" s="24">
        <v>8504509500</v>
      </c>
      <c r="B9114" s="25"/>
      <c r="C9114" s="26"/>
      <c r="D9114" s="27"/>
      <c r="E9114" s="27" t="s">
        <v>13117</v>
      </c>
      <c r="F9114" s="27" t="s">
        <v>15265</v>
      </c>
      <c r="G9114" s="28" t="s">
        <v>173</v>
      </c>
      <c r="H9114" s="27" t="s">
        <v>174</v>
      </c>
      <c r="I9114" s="118" t="s">
        <v>15266</v>
      </c>
      <c r="J9114" s="29">
        <v>22.4</v>
      </c>
      <c r="K9114" s="28" t="s">
        <v>162</v>
      </c>
      <c r="L9114" s="27" t="s">
        <v>372</v>
      </c>
      <c r="M9114" s="27" t="s">
        <v>164</v>
      </c>
      <c r="N9114" s="27" t="s">
        <v>1383</v>
      </c>
    </row>
    <row r="9115" spans="1:14" ht="16.5" customHeight="1">
      <c r="A9115" s="24">
        <v>8504509500</v>
      </c>
      <c r="B9115" s="25"/>
      <c r="C9115" s="26"/>
      <c r="D9115" s="27"/>
      <c r="E9115" s="27" t="s">
        <v>13117</v>
      </c>
      <c r="F9115" s="27" t="s">
        <v>2180</v>
      </c>
      <c r="G9115" s="28" t="s">
        <v>173</v>
      </c>
      <c r="H9115" s="27" t="s">
        <v>174</v>
      </c>
      <c r="I9115" s="118" t="s">
        <v>15267</v>
      </c>
      <c r="J9115" s="29">
        <v>31.84</v>
      </c>
      <c r="K9115" s="28" t="s">
        <v>162</v>
      </c>
      <c r="L9115" s="27" t="s">
        <v>344</v>
      </c>
      <c r="M9115" s="27" t="s">
        <v>164</v>
      </c>
      <c r="N9115" s="27" t="s">
        <v>9113</v>
      </c>
    </row>
    <row r="9116" spans="1:14" ht="16.5" customHeight="1">
      <c r="A9116" s="24">
        <v>8504509500</v>
      </c>
      <c r="B9116" s="25"/>
      <c r="C9116" s="26"/>
      <c r="D9116" s="27"/>
      <c r="E9116" s="27" t="s">
        <v>13117</v>
      </c>
      <c r="F9116" s="27" t="s">
        <v>2180</v>
      </c>
      <c r="G9116" s="28" t="s">
        <v>173</v>
      </c>
      <c r="H9116" s="27" t="s">
        <v>174</v>
      </c>
      <c r="I9116" s="118" t="s">
        <v>2181</v>
      </c>
      <c r="J9116" s="29">
        <v>83.44</v>
      </c>
      <c r="K9116" s="28" t="s">
        <v>162</v>
      </c>
      <c r="L9116" s="27" t="s">
        <v>372</v>
      </c>
      <c r="M9116" s="27" t="s">
        <v>164</v>
      </c>
      <c r="N9116" s="27" t="s">
        <v>1383</v>
      </c>
    </row>
    <row r="9117" spans="1:14" ht="16.5" customHeight="1">
      <c r="A9117" s="24">
        <v>8504509500</v>
      </c>
      <c r="B9117" s="25"/>
      <c r="C9117" s="26"/>
      <c r="D9117" s="27"/>
      <c r="E9117" s="27" t="s">
        <v>13117</v>
      </c>
      <c r="F9117" s="27" t="s">
        <v>15268</v>
      </c>
      <c r="G9117" s="28" t="s">
        <v>173</v>
      </c>
      <c r="H9117" s="27" t="s">
        <v>174</v>
      </c>
      <c r="I9117" s="118" t="s">
        <v>15269</v>
      </c>
      <c r="J9117" s="29">
        <v>334.43</v>
      </c>
      <c r="K9117" s="28" t="s">
        <v>162</v>
      </c>
      <c r="L9117" s="27" t="s">
        <v>2139</v>
      </c>
      <c r="M9117" s="27" t="s">
        <v>164</v>
      </c>
      <c r="N9117" s="27" t="s">
        <v>18162</v>
      </c>
    </row>
    <row r="9118" spans="1:14" ht="16.5" customHeight="1">
      <c r="A9118" s="24">
        <v>8532220000</v>
      </c>
      <c r="B9118" s="25"/>
      <c r="C9118" s="26"/>
      <c r="D9118" s="27"/>
      <c r="E9118" s="27" t="s">
        <v>2022</v>
      </c>
      <c r="F9118" s="27" t="s">
        <v>15270</v>
      </c>
      <c r="G9118" s="28" t="s">
        <v>173</v>
      </c>
      <c r="H9118" s="27" t="s">
        <v>174</v>
      </c>
      <c r="I9118" s="118" t="s">
        <v>14343</v>
      </c>
      <c r="J9118" s="29">
        <v>50</v>
      </c>
      <c r="K9118" s="28" t="s">
        <v>162</v>
      </c>
      <c r="L9118" s="27" t="s">
        <v>7267</v>
      </c>
      <c r="M9118" s="27" t="s">
        <v>164</v>
      </c>
      <c r="N9118" s="27" t="s">
        <v>18299</v>
      </c>
    </row>
    <row r="9119" spans="1:14" ht="16.5" customHeight="1">
      <c r="A9119" s="24">
        <v>8532220000</v>
      </c>
      <c r="B9119" s="25"/>
      <c r="C9119" s="26"/>
      <c r="D9119" s="27"/>
      <c r="E9119" s="27" t="s">
        <v>15271</v>
      </c>
      <c r="F9119" s="27" t="s">
        <v>5326</v>
      </c>
      <c r="G9119" s="28" t="s">
        <v>282</v>
      </c>
      <c r="H9119" s="27" t="s">
        <v>283</v>
      </c>
      <c r="I9119" s="118" t="s">
        <v>5327</v>
      </c>
      <c r="J9119" s="29">
        <v>387.83</v>
      </c>
      <c r="K9119" s="28" t="s">
        <v>162</v>
      </c>
      <c r="L9119" s="27" t="s">
        <v>306</v>
      </c>
      <c r="M9119" s="27" t="s">
        <v>164</v>
      </c>
      <c r="N9119" s="27" t="s">
        <v>18076</v>
      </c>
    </row>
    <row r="9120" spans="1:14" ht="16.5" customHeight="1">
      <c r="A9120" s="24">
        <v>8532220000</v>
      </c>
      <c r="B9120" s="25"/>
      <c r="C9120" s="26"/>
      <c r="D9120" s="27"/>
      <c r="E9120" s="27" t="s">
        <v>15271</v>
      </c>
      <c r="F9120" s="27" t="s">
        <v>15272</v>
      </c>
      <c r="G9120" s="28" t="s">
        <v>282</v>
      </c>
      <c r="H9120" s="27" t="s">
        <v>283</v>
      </c>
      <c r="I9120" s="118" t="s">
        <v>15273</v>
      </c>
      <c r="J9120" s="29">
        <v>71.06</v>
      </c>
      <c r="K9120" s="28" t="s">
        <v>162</v>
      </c>
      <c r="L9120" s="27" t="s">
        <v>269</v>
      </c>
      <c r="M9120" s="27" t="s">
        <v>164</v>
      </c>
      <c r="N9120" s="27" t="s">
        <v>18072</v>
      </c>
    </row>
    <row r="9121" spans="1:14" ht="16.5" customHeight="1">
      <c r="A9121" s="24">
        <v>8532220000</v>
      </c>
      <c r="B9121" s="25"/>
      <c r="C9121" s="26"/>
      <c r="D9121" s="27"/>
      <c r="E9121" s="27" t="s">
        <v>15271</v>
      </c>
      <c r="F9121" s="27" t="s">
        <v>267</v>
      </c>
      <c r="G9121" s="28" t="s">
        <v>282</v>
      </c>
      <c r="H9121" s="27" t="s">
        <v>283</v>
      </c>
      <c r="I9121" s="118" t="s">
        <v>268</v>
      </c>
      <c r="J9121" s="29">
        <v>48.3</v>
      </c>
      <c r="K9121" s="28" t="s">
        <v>162</v>
      </c>
      <c r="L9121" s="27" t="s">
        <v>269</v>
      </c>
      <c r="M9121" s="27" t="s">
        <v>164</v>
      </c>
      <c r="N9121" s="27" t="s">
        <v>18072</v>
      </c>
    </row>
    <row r="9122" spans="1:14" ht="16.5" customHeight="1">
      <c r="A9122" s="24">
        <v>8532220000</v>
      </c>
      <c r="B9122" s="25"/>
      <c r="C9122" s="26"/>
      <c r="D9122" s="27"/>
      <c r="E9122" s="27" t="s">
        <v>1602</v>
      </c>
      <c r="F9122" s="27" t="s">
        <v>5351</v>
      </c>
      <c r="G9122" s="28" t="s">
        <v>5352</v>
      </c>
      <c r="H9122" s="27" t="s">
        <v>5353</v>
      </c>
      <c r="I9122" s="118" t="s">
        <v>5354</v>
      </c>
      <c r="J9122" s="29">
        <v>244.29</v>
      </c>
      <c r="K9122" s="28" t="s">
        <v>162</v>
      </c>
      <c r="L9122" s="27" t="s">
        <v>236</v>
      </c>
      <c r="M9122" s="27" t="s">
        <v>164</v>
      </c>
      <c r="N9122" s="27" t="s">
        <v>18068</v>
      </c>
    </row>
    <row r="9123" spans="1:14" ht="16.5" customHeight="1">
      <c r="A9123" s="24">
        <v>8532250000</v>
      </c>
      <c r="B9123" s="25"/>
      <c r="C9123" s="26"/>
      <c r="D9123" s="27"/>
      <c r="E9123" s="27" t="s">
        <v>353</v>
      </c>
      <c r="F9123" s="27" t="s">
        <v>15274</v>
      </c>
      <c r="G9123" s="28" t="s">
        <v>336</v>
      </c>
      <c r="H9123" s="27" t="s">
        <v>337</v>
      </c>
      <c r="I9123" s="118" t="s">
        <v>15275</v>
      </c>
      <c r="J9123" s="29">
        <v>41.58</v>
      </c>
      <c r="K9123" s="28" t="s">
        <v>162</v>
      </c>
      <c r="L9123" s="27" t="s">
        <v>344</v>
      </c>
      <c r="M9123" s="27" t="s">
        <v>164</v>
      </c>
      <c r="N9123" s="27" t="s">
        <v>9113</v>
      </c>
    </row>
    <row r="9124" spans="1:14" ht="16.5" customHeight="1">
      <c r="A9124" s="24">
        <v>8532250000</v>
      </c>
      <c r="B9124" s="25"/>
      <c r="C9124" s="26"/>
      <c r="D9124" s="27"/>
      <c r="E9124" s="27" t="s">
        <v>353</v>
      </c>
      <c r="F9124" s="27" t="s">
        <v>15276</v>
      </c>
      <c r="G9124" s="28" t="s">
        <v>336</v>
      </c>
      <c r="H9124" s="27" t="s">
        <v>337</v>
      </c>
      <c r="I9124" s="118" t="s">
        <v>15277</v>
      </c>
      <c r="J9124" s="29">
        <v>85.2</v>
      </c>
      <c r="K9124" s="28" t="s">
        <v>162</v>
      </c>
      <c r="L9124" s="27" t="s">
        <v>50</v>
      </c>
      <c r="M9124" s="27" t="s">
        <v>164</v>
      </c>
      <c r="N9124" s="27" t="s">
        <v>18077</v>
      </c>
    </row>
    <row r="9125" spans="1:14" ht="16.5" customHeight="1">
      <c r="A9125" s="24">
        <v>8532250000</v>
      </c>
      <c r="B9125" s="25"/>
      <c r="C9125" s="26"/>
      <c r="D9125" s="27"/>
      <c r="E9125" s="27" t="s">
        <v>15278</v>
      </c>
      <c r="F9125" s="27" t="s">
        <v>15279</v>
      </c>
      <c r="G9125" s="28" t="s">
        <v>173</v>
      </c>
      <c r="H9125" s="27" t="s">
        <v>174</v>
      </c>
      <c r="I9125" s="118" t="s">
        <v>15280</v>
      </c>
      <c r="J9125" s="29">
        <v>50.48</v>
      </c>
      <c r="K9125" s="28" t="s">
        <v>162</v>
      </c>
      <c r="L9125" s="27" t="s">
        <v>285</v>
      </c>
      <c r="M9125" s="27" t="s">
        <v>164</v>
      </c>
      <c r="N9125" s="27" t="s">
        <v>18075</v>
      </c>
    </row>
    <row r="9126" spans="1:14" ht="16.5" customHeight="1">
      <c r="A9126" s="24">
        <v>8532250000</v>
      </c>
      <c r="B9126" s="25"/>
      <c r="C9126" s="26"/>
      <c r="D9126" s="27"/>
      <c r="E9126" s="27" t="s">
        <v>15278</v>
      </c>
      <c r="F9126" s="27" t="s">
        <v>15281</v>
      </c>
      <c r="G9126" s="28" t="s">
        <v>173</v>
      </c>
      <c r="H9126" s="27" t="s">
        <v>174</v>
      </c>
      <c r="I9126" s="118" t="s">
        <v>15282</v>
      </c>
      <c r="J9126" s="29">
        <v>9.84</v>
      </c>
      <c r="K9126" s="28" t="s">
        <v>162</v>
      </c>
      <c r="L9126" s="27" t="s">
        <v>344</v>
      </c>
      <c r="M9126" s="27" t="s">
        <v>164</v>
      </c>
      <c r="N9126" s="27" t="s">
        <v>9113</v>
      </c>
    </row>
    <row r="9127" spans="1:14" ht="16.5" customHeight="1">
      <c r="A9127" s="24">
        <v>8532250000</v>
      </c>
      <c r="B9127" s="25"/>
      <c r="C9127" s="26"/>
      <c r="D9127" s="27"/>
      <c r="E9127" s="27" t="s">
        <v>15278</v>
      </c>
      <c r="F9127" s="27" t="s">
        <v>12581</v>
      </c>
      <c r="G9127" s="28" t="s">
        <v>173</v>
      </c>
      <c r="H9127" s="27" t="s">
        <v>174</v>
      </c>
      <c r="I9127" s="118" t="s">
        <v>15283</v>
      </c>
      <c r="J9127" s="29">
        <v>19.399999999999999</v>
      </c>
      <c r="K9127" s="28" t="s">
        <v>162</v>
      </c>
      <c r="L9127" s="27" t="s">
        <v>236</v>
      </c>
      <c r="M9127" s="27" t="s">
        <v>164</v>
      </c>
      <c r="N9127" s="27" t="s">
        <v>18068</v>
      </c>
    </row>
    <row r="9128" spans="1:14" ht="16.5" customHeight="1">
      <c r="A9128" s="24">
        <v>8532250000</v>
      </c>
      <c r="B9128" s="25"/>
      <c r="C9128" s="26"/>
      <c r="D9128" s="27"/>
      <c r="E9128" s="27" t="s">
        <v>15278</v>
      </c>
      <c r="F9128" s="27" t="s">
        <v>15276</v>
      </c>
      <c r="G9128" s="28" t="s">
        <v>173</v>
      </c>
      <c r="H9128" s="27" t="s">
        <v>174</v>
      </c>
      <c r="I9128" s="118" t="s">
        <v>15284</v>
      </c>
      <c r="J9128" s="29">
        <v>23.52</v>
      </c>
      <c r="K9128" s="28" t="s">
        <v>162</v>
      </c>
      <c r="L9128" s="27" t="s">
        <v>344</v>
      </c>
      <c r="M9128" s="27" t="s">
        <v>164</v>
      </c>
      <c r="N9128" s="27" t="s">
        <v>9113</v>
      </c>
    </row>
    <row r="9129" spans="1:14" ht="16.5" customHeight="1">
      <c r="A9129" s="24">
        <v>8532250000</v>
      </c>
      <c r="B9129" s="25"/>
      <c r="C9129" s="26"/>
      <c r="D9129" s="27"/>
      <c r="E9129" s="27" t="s">
        <v>15285</v>
      </c>
      <c r="F9129" s="27" t="s">
        <v>15286</v>
      </c>
      <c r="G9129" s="28" t="s">
        <v>347</v>
      </c>
      <c r="H9129" s="27" t="s">
        <v>348</v>
      </c>
      <c r="I9129" s="118" t="s">
        <v>15287</v>
      </c>
      <c r="J9129" s="29">
        <v>100.4</v>
      </c>
      <c r="K9129" s="28" t="s">
        <v>162</v>
      </c>
      <c r="L9129" s="27" t="s">
        <v>344</v>
      </c>
      <c r="M9129" s="27" t="s">
        <v>164</v>
      </c>
      <c r="N9129" s="27" t="s">
        <v>9113</v>
      </c>
    </row>
    <row r="9130" spans="1:14" ht="16.5" customHeight="1">
      <c r="A9130" s="24">
        <v>8532250000</v>
      </c>
      <c r="B9130" s="25"/>
      <c r="C9130" s="26"/>
      <c r="D9130" s="27"/>
      <c r="E9130" s="27" t="s">
        <v>15285</v>
      </c>
      <c r="F9130" s="27" t="s">
        <v>15288</v>
      </c>
      <c r="G9130" s="28" t="s">
        <v>347</v>
      </c>
      <c r="H9130" s="27" t="s">
        <v>348</v>
      </c>
      <c r="I9130" s="118" t="s">
        <v>15289</v>
      </c>
      <c r="J9130" s="29">
        <v>46.55</v>
      </c>
      <c r="K9130" s="28" t="s">
        <v>162</v>
      </c>
      <c r="L9130" s="27" t="s">
        <v>344</v>
      </c>
      <c r="M9130" s="27" t="s">
        <v>164</v>
      </c>
      <c r="N9130" s="27" t="s">
        <v>9113</v>
      </c>
    </row>
    <row r="9131" spans="1:14" ht="16.5" customHeight="1">
      <c r="A9131" s="24">
        <v>8532250000</v>
      </c>
      <c r="B9131" s="25"/>
      <c r="C9131" s="26"/>
      <c r="D9131" s="27"/>
      <c r="E9131" s="27" t="s">
        <v>15285</v>
      </c>
      <c r="F9131" s="27" t="s">
        <v>12581</v>
      </c>
      <c r="G9131" s="28" t="s">
        <v>9908</v>
      </c>
      <c r="H9131" s="27" t="s">
        <v>9909</v>
      </c>
      <c r="I9131" s="118" t="s">
        <v>12582</v>
      </c>
      <c r="J9131" s="29">
        <v>29.64</v>
      </c>
      <c r="K9131" s="28" t="s">
        <v>162</v>
      </c>
      <c r="L9131" s="27" t="s">
        <v>236</v>
      </c>
      <c r="M9131" s="27" t="s">
        <v>164</v>
      </c>
      <c r="N9131" s="27" t="s">
        <v>18068</v>
      </c>
    </row>
    <row r="9132" spans="1:14" ht="16.5" customHeight="1">
      <c r="A9132" s="24">
        <v>8533100000</v>
      </c>
      <c r="B9132" s="25"/>
      <c r="C9132" s="26"/>
      <c r="D9132" s="27"/>
      <c r="E9132" s="27" t="s">
        <v>15290</v>
      </c>
      <c r="F9132" s="27" t="s">
        <v>15291</v>
      </c>
      <c r="G9132" s="28" t="s">
        <v>173</v>
      </c>
      <c r="H9132" s="27" t="s">
        <v>174</v>
      </c>
      <c r="I9132" s="118" t="s">
        <v>15292</v>
      </c>
      <c r="J9132" s="29">
        <v>24.4</v>
      </c>
      <c r="K9132" s="28" t="s">
        <v>162</v>
      </c>
      <c r="L9132" s="27" t="s">
        <v>1695</v>
      </c>
      <c r="M9132" s="27" t="s">
        <v>164</v>
      </c>
      <c r="N9132" s="27" t="s">
        <v>18479</v>
      </c>
    </row>
    <row r="9133" spans="1:14" ht="16.5" customHeight="1">
      <c r="A9133" s="24">
        <v>8536490000</v>
      </c>
      <c r="B9133" s="25"/>
      <c r="C9133" s="26">
        <v>0.11</v>
      </c>
      <c r="D9133" s="27"/>
      <c r="E9133" s="27" t="s">
        <v>9009</v>
      </c>
      <c r="F9133" s="27" t="s">
        <v>8584</v>
      </c>
      <c r="G9133" s="28" t="s">
        <v>282</v>
      </c>
      <c r="H9133" s="27" t="s">
        <v>283</v>
      </c>
      <c r="I9133" s="118" t="s">
        <v>15293</v>
      </c>
      <c r="J9133" s="29">
        <v>225</v>
      </c>
      <c r="K9133" s="28" t="s">
        <v>162</v>
      </c>
      <c r="L9133" s="27" t="s">
        <v>419</v>
      </c>
      <c r="M9133" s="27" t="s">
        <v>164</v>
      </c>
      <c r="N9133" s="27" t="s">
        <v>18082</v>
      </c>
    </row>
    <row r="9134" spans="1:14" ht="16.5" customHeight="1">
      <c r="A9134" s="24">
        <v>8536501906</v>
      </c>
      <c r="B9134" s="25"/>
      <c r="C9134" s="26">
        <v>7.4999999999999997E-2</v>
      </c>
      <c r="D9134" s="27"/>
      <c r="E9134" s="27" t="s">
        <v>15294</v>
      </c>
      <c r="F9134" s="27" t="s">
        <v>15295</v>
      </c>
      <c r="G9134" s="28" t="s">
        <v>173</v>
      </c>
      <c r="H9134" s="27" t="s">
        <v>174</v>
      </c>
      <c r="I9134" s="118" t="s">
        <v>15296</v>
      </c>
      <c r="J9134" s="29">
        <v>101.8</v>
      </c>
      <c r="K9134" s="28" t="s">
        <v>162</v>
      </c>
      <c r="L9134" s="27" t="s">
        <v>6213</v>
      </c>
      <c r="M9134" s="27" t="s">
        <v>164</v>
      </c>
      <c r="N9134" s="27" t="s">
        <v>18309</v>
      </c>
    </row>
    <row r="9135" spans="1:14" ht="16.5" customHeight="1">
      <c r="A9135" s="24">
        <v>8536693000</v>
      </c>
      <c r="B9135" s="25"/>
      <c r="C9135" s="26"/>
      <c r="D9135" s="27"/>
      <c r="E9135" s="27" t="s">
        <v>11333</v>
      </c>
      <c r="F9135" s="27" t="s">
        <v>15297</v>
      </c>
      <c r="G9135" s="28" t="s">
        <v>173</v>
      </c>
      <c r="H9135" s="27" t="s">
        <v>174</v>
      </c>
      <c r="I9135" s="118" t="s">
        <v>15298</v>
      </c>
      <c r="J9135" s="29">
        <v>299.16000000000003</v>
      </c>
      <c r="K9135" s="28" t="s">
        <v>162</v>
      </c>
      <c r="L9135" s="27" t="s">
        <v>1152</v>
      </c>
      <c r="M9135" s="27" t="s">
        <v>164</v>
      </c>
      <c r="N9135" s="27" t="s">
        <v>3701</v>
      </c>
    </row>
    <row r="9136" spans="1:14" ht="16.5" customHeight="1">
      <c r="A9136" s="24">
        <v>8536693000</v>
      </c>
      <c r="B9136" s="25"/>
      <c r="C9136" s="26"/>
      <c r="D9136" s="27"/>
      <c r="E9136" s="27" t="s">
        <v>15299</v>
      </c>
      <c r="F9136" s="27" t="s">
        <v>15300</v>
      </c>
      <c r="G9136" s="28" t="s">
        <v>167</v>
      </c>
      <c r="H9136" s="27" t="s">
        <v>168</v>
      </c>
      <c r="I9136" s="118" t="s">
        <v>15301</v>
      </c>
      <c r="J9136" s="29">
        <v>75.5</v>
      </c>
      <c r="K9136" s="28" t="s">
        <v>162</v>
      </c>
      <c r="L9136" s="27" t="s">
        <v>503</v>
      </c>
      <c r="M9136" s="27" t="s">
        <v>164</v>
      </c>
      <c r="N9136" s="27" t="s">
        <v>18089</v>
      </c>
    </row>
    <row r="9137" spans="1:14" ht="16.5" customHeight="1">
      <c r="A9137" s="24">
        <v>8536693000</v>
      </c>
      <c r="B9137" s="25"/>
      <c r="C9137" s="26"/>
      <c r="D9137" s="27"/>
      <c r="E9137" s="27" t="s">
        <v>15299</v>
      </c>
      <c r="F9137" s="27" t="s">
        <v>15300</v>
      </c>
      <c r="G9137" s="28" t="s">
        <v>167</v>
      </c>
      <c r="H9137" s="27" t="s">
        <v>168</v>
      </c>
      <c r="I9137" s="118" t="s">
        <v>15302</v>
      </c>
      <c r="J9137" s="29">
        <v>80.64</v>
      </c>
      <c r="K9137" s="28" t="s">
        <v>162</v>
      </c>
      <c r="L9137" s="27" t="s">
        <v>503</v>
      </c>
      <c r="M9137" s="27" t="s">
        <v>164</v>
      </c>
      <c r="N9137" s="27" t="s">
        <v>18089</v>
      </c>
    </row>
    <row r="9138" spans="1:14" ht="16.5" customHeight="1">
      <c r="A9138" s="24">
        <v>8536693000</v>
      </c>
      <c r="B9138" s="25"/>
      <c r="C9138" s="26"/>
      <c r="D9138" s="27"/>
      <c r="E9138" s="27" t="s">
        <v>15299</v>
      </c>
      <c r="F9138" s="27" t="s">
        <v>15300</v>
      </c>
      <c r="G9138" s="28" t="s">
        <v>167</v>
      </c>
      <c r="H9138" s="27" t="s">
        <v>168</v>
      </c>
      <c r="I9138" s="118" t="s">
        <v>15303</v>
      </c>
      <c r="J9138" s="29">
        <v>7.14</v>
      </c>
      <c r="K9138" s="28" t="s">
        <v>162</v>
      </c>
      <c r="L9138" s="27" t="s">
        <v>503</v>
      </c>
      <c r="M9138" s="27" t="s">
        <v>164</v>
      </c>
      <c r="N9138" s="27" t="s">
        <v>18089</v>
      </c>
    </row>
    <row r="9139" spans="1:14" ht="16.5" customHeight="1">
      <c r="A9139" s="24">
        <v>8536693000</v>
      </c>
      <c r="B9139" s="25"/>
      <c r="C9139" s="26"/>
      <c r="D9139" s="27"/>
      <c r="E9139" s="27" t="s">
        <v>15299</v>
      </c>
      <c r="F9139" s="27" t="s">
        <v>2437</v>
      </c>
      <c r="G9139" s="28" t="s">
        <v>167</v>
      </c>
      <c r="H9139" s="27" t="s">
        <v>168</v>
      </c>
      <c r="I9139" s="118" t="s">
        <v>2438</v>
      </c>
      <c r="J9139" s="29">
        <v>542.08000000000004</v>
      </c>
      <c r="K9139" s="28" t="s">
        <v>162</v>
      </c>
      <c r="L9139" s="27" t="s">
        <v>221</v>
      </c>
      <c r="M9139" s="27" t="s">
        <v>164</v>
      </c>
      <c r="N9139" s="27" t="s">
        <v>13376</v>
      </c>
    </row>
    <row r="9140" spans="1:14" ht="16.5" customHeight="1">
      <c r="A9140" s="24">
        <v>8536693000</v>
      </c>
      <c r="B9140" s="25"/>
      <c r="C9140" s="26"/>
      <c r="D9140" s="27"/>
      <c r="E9140" s="27" t="s">
        <v>15299</v>
      </c>
      <c r="F9140" s="27" t="s">
        <v>15304</v>
      </c>
      <c r="G9140" s="28" t="s">
        <v>167</v>
      </c>
      <c r="H9140" s="27" t="s">
        <v>168</v>
      </c>
      <c r="I9140" s="118" t="s">
        <v>15305</v>
      </c>
      <c r="J9140" s="29">
        <v>6.48</v>
      </c>
      <c r="K9140" s="28" t="s">
        <v>162</v>
      </c>
      <c r="L9140" s="27" t="s">
        <v>4504</v>
      </c>
      <c r="M9140" s="27" t="s">
        <v>164</v>
      </c>
      <c r="N9140" s="27" t="s">
        <v>18259</v>
      </c>
    </row>
    <row r="9141" spans="1:14" ht="16.5" customHeight="1">
      <c r="A9141" s="24">
        <v>8536693000</v>
      </c>
      <c r="B9141" s="25"/>
      <c r="C9141" s="26"/>
      <c r="D9141" s="27"/>
      <c r="E9141" s="27" t="s">
        <v>11333</v>
      </c>
      <c r="F9141" s="27" t="s">
        <v>11334</v>
      </c>
      <c r="G9141" s="28" t="s">
        <v>3398</v>
      </c>
      <c r="H9141" s="27" t="s">
        <v>3399</v>
      </c>
      <c r="I9141" s="118" t="s">
        <v>11335</v>
      </c>
      <c r="J9141" s="29">
        <v>19.5</v>
      </c>
      <c r="K9141" s="28" t="s">
        <v>162</v>
      </c>
      <c r="L9141" s="27" t="s">
        <v>428</v>
      </c>
      <c r="M9141" s="27" t="s">
        <v>164</v>
      </c>
      <c r="N9141" s="27" t="s">
        <v>13387</v>
      </c>
    </row>
    <row r="9142" spans="1:14" ht="16.5" customHeight="1">
      <c r="A9142" s="24">
        <v>8536693000</v>
      </c>
      <c r="B9142" s="25"/>
      <c r="C9142" s="26"/>
      <c r="D9142" s="27"/>
      <c r="E9142" s="27" t="s">
        <v>11333</v>
      </c>
      <c r="F9142" s="27" t="s">
        <v>11691</v>
      </c>
      <c r="G9142" s="28" t="s">
        <v>11336</v>
      </c>
      <c r="H9142" s="27" t="s">
        <v>11337</v>
      </c>
      <c r="I9142" s="118" t="s">
        <v>15306</v>
      </c>
      <c r="J9142" s="29">
        <v>1209.5999999999999</v>
      </c>
      <c r="K9142" s="28" t="s">
        <v>162</v>
      </c>
      <c r="L9142" s="27" t="s">
        <v>449</v>
      </c>
      <c r="M9142" s="27" t="s">
        <v>164</v>
      </c>
      <c r="N9142" s="27" t="s">
        <v>18085</v>
      </c>
    </row>
    <row r="9143" spans="1:14" ht="16.5" customHeight="1">
      <c r="A9143" s="24">
        <v>8536693000</v>
      </c>
      <c r="B9143" s="25"/>
      <c r="C9143" s="26"/>
      <c r="D9143" s="27"/>
      <c r="E9143" s="27" t="s">
        <v>11333</v>
      </c>
      <c r="F9143" s="27" t="s">
        <v>11520</v>
      </c>
      <c r="G9143" s="28" t="s">
        <v>292</v>
      </c>
      <c r="H9143" s="27" t="s">
        <v>293</v>
      </c>
      <c r="I9143" s="118" t="s">
        <v>11521</v>
      </c>
      <c r="J9143" s="29">
        <v>12.25</v>
      </c>
      <c r="K9143" s="28" t="s">
        <v>162</v>
      </c>
      <c r="L9143" s="27" t="s">
        <v>449</v>
      </c>
      <c r="M9143" s="27" t="s">
        <v>164</v>
      </c>
      <c r="N9143" s="27" t="s">
        <v>18085</v>
      </c>
    </row>
    <row r="9144" spans="1:14" ht="16.5" customHeight="1">
      <c r="A9144" s="24">
        <v>8536693000</v>
      </c>
      <c r="B9144" s="25"/>
      <c r="C9144" s="26"/>
      <c r="D9144" s="27"/>
      <c r="E9144" s="27" t="s">
        <v>11333</v>
      </c>
      <c r="F9144" s="27" t="s">
        <v>11691</v>
      </c>
      <c r="G9144" s="28" t="s">
        <v>159</v>
      </c>
      <c r="H9144" s="27" t="s">
        <v>160</v>
      </c>
      <c r="I9144" s="118" t="s">
        <v>9963</v>
      </c>
      <c r="J9144" s="29">
        <v>11.4</v>
      </c>
      <c r="K9144" s="28" t="s">
        <v>162</v>
      </c>
      <c r="L9144" s="27" t="s">
        <v>452</v>
      </c>
      <c r="M9144" s="27" t="s">
        <v>164</v>
      </c>
      <c r="N9144" s="27" t="s">
        <v>18086</v>
      </c>
    </row>
    <row r="9145" spans="1:14" ht="16.5" customHeight="1">
      <c r="A9145" s="24">
        <v>8536693000</v>
      </c>
      <c r="B9145" s="25"/>
      <c r="C9145" s="26"/>
      <c r="D9145" s="27"/>
      <c r="E9145" s="27" t="s">
        <v>11343</v>
      </c>
      <c r="F9145" s="27" t="s">
        <v>11344</v>
      </c>
      <c r="G9145" s="28" t="s">
        <v>201</v>
      </c>
      <c r="H9145" s="27" t="s">
        <v>202</v>
      </c>
      <c r="I9145" s="118" t="s">
        <v>15307</v>
      </c>
      <c r="J9145" s="29">
        <v>2241.08</v>
      </c>
      <c r="K9145" s="28" t="s">
        <v>162</v>
      </c>
      <c r="L9145" s="27" t="s">
        <v>5129</v>
      </c>
      <c r="M9145" s="27" t="s">
        <v>164</v>
      </c>
      <c r="N9145" s="27" t="s">
        <v>18286</v>
      </c>
    </row>
    <row r="9146" spans="1:14" ht="16.5" customHeight="1">
      <c r="A9146" s="24">
        <v>8536908500</v>
      </c>
      <c r="B9146" s="25"/>
      <c r="C9146" s="26"/>
      <c r="D9146" s="27"/>
      <c r="E9146" s="27" t="s">
        <v>7382</v>
      </c>
      <c r="F9146" s="27" t="s">
        <v>11008</v>
      </c>
      <c r="G9146" s="28" t="s">
        <v>173</v>
      </c>
      <c r="H9146" s="27" t="s">
        <v>174</v>
      </c>
      <c r="I9146" s="118" t="s">
        <v>7384</v>
      </c>
      <c r="J9146" s="29">
        <v>59.04</v>
      </c>
      <c r="K9146" s="28" t="s">
        <v>162</v>
      </c>
      <c r="L9146" s="27" t="s">
        <v>498</v>
      </c>
      <c r="M9146" s="27" t="s">
        <v>164</v>
      </c>
      <c r="N9146" s="27" t="s">
        <v>18088</v>
      </c>
    </row>
    <row r="9147" spans="1:14" ht="16.5" customHeight="1">
      <c r="A9147" s="24">
        <v>8536908500</v>
      </c>
      <c r="B9147" s="25"/>
      <c r="C9147" s="26"/>
      <c r="D9147" s="27"/>
      <c r="E9147" s="27" t="s">
        <v>7382</v>
      </c>
      <c r="F9147" s="27" t="s">
        <v>11008</v>
      </c>
      <c r="G9147" s="28" t="s">
        <v>173</v>
      </c>
      <c r="H9147" s="27" t="s">
        <v>174</v>
      </c>
      <c r="I9147" s="118" t="s">
        <v>10743</v>
      </c>
      <c r="J9147" s="29">
        <v>47.28</v>
      </c>
      <c r="K9147" s="28" t="s">
        <v>162</v>
      </c>
      <c r="L9147" s="27" t="s">
        <v>498</v>
      </c>
      <c r="M9147" s="27" t="s">
        <v>164</v>
      </c>
      <c r="N9147" s="27" t="s">
        <v>18088</v>
      </c>
    </row>
    <row r="9148" spans="1:14" ht="16.5" customHeight="1">
      <c r="A9148" s="24">
        <v>8541100009</v>
      </c>
      <c r="B9148" s="25"/>
      <c r="C9148" s="26"/>
      <c r="D9148" s="27"/>
      <c r="E9148" s="27" t="s">
        <v>15308</v>
      </c>
      <c r="F9148" s="27" t="s">
        <v>15309</v>
      </c>
      <c r="G9148" s="28" t="s">
        <v>173</v>
      </c>
      <c r="H9148" s="27" t="s">
        <v>174</v>
      </c>
      <c r="I9148" s="118" t="s">
        <v>15310</v>
      </c>
      <c r="J9148" s="29">
        <v>35.950000000000003</v>
      </c>
      <c r="K9148" s="28" t="s">
        <v>162</v>
      </c>
      <c r="L9148" s="27" t="s">
        <v>15311</v>
      </c>
      <c r="M9148" s="27" t="s">
        <v>164</v>
      </c>
      <c r="N9148" s="27" t="s">
        <v>18480</v>
      </c>
    </row>
    <row r="9149" spans="1:14" ht="16.5" customHeight="1">
      <c r="A9149" s="24">
        <v>8541100009</v>
      </c>
      <c r="B9149" s="25"/>
      <c r="C9149" s="26"/>
      <c r="D9149" s="27"/>
      <c r="E9149" s="27" t="s">
        <v>15312</v>
      </c>
      <c r="F9149" s="27" t="s">
        <v>11021</v>
      </c>
      <c r="G9149" s="28" t="s">
        <v>355</v>
      </c>
      <c r="H9149" s="27" t="s">
        <v>356</v>
      </c>
      <c r="I9149" s="118" t="s">
        <v>11022</v>
      </c>
      <c r="J9149" s="29">
        <v>114.85</v>
      </c>
      <c r="K9149" s="28" t="s">
        <v>162</v>
      </c>
      <c r="L9149" s="27" t="s">
        <v>980</v>
      </c>
      <c r="M9149" s="27" t="s">
        <v>164</v>
      </c>
      <c r="N9149" s="27" t="s">
        <v>10457</v>
      </c>
    </row>
    <row r="9150" spans="1:14" ht="16.5" customHeight="1">
      <c r="A9150" s="24">
        <v>8541100009</v>
      </c>
      <c r="B9150" s="25"/>
      <c r="C9150" s="26"/>
      <c r="D9150" s="27"/>
      <c r="E9150" s="27" t="s">
        <v>11381</v>
      </c>
      <c r="F9150" s="27" t="s">
        <v>13753</v>
      </c>
      <c r="G9150" s="28" t="s">
        <v>159</v>
      </c>
      <c r="H9150" s="27" t="s">
        <v>160</v>
      </c>
      <c r="I9150" s="118" t="s">
        <v>11716</v>
      </c>
      <c r="J9150" s="29">
        <v>8.3699999999999992</v>
      </c>
      <c r="K9150" s="28" t="s">
        <v>162</v>
      </c>
      <c r="L9150" s="27" t="s">
        <v>8508</v>
      </c>
      <c r="M9150" s="27" t="s">
        <v>164</v>
      </c>
      <c r="N9150" s="27" t="s">
        <v>18421</v>
      </c>
    </row>
    <row r="9151" spans="1:14" ht="16.5" customHeight="1">
      <c r="A9151" s="24">
        <v>8541210000</v>
      </c>
      <c r="B9151" s="25"/>
      <c r="C9151" s="26"/>
      <c r="D9151" s="27"/>
      <c r="E9151" s="27" t="s">
        <v>15313</v>
      </c>
      <c r="F9151" s="27" t="s">
        <v>549</v>
      </c>
      <c r="G9151" s="28" t="s">
        <v>297</v>
      </c>
      <c r="H9151" s="27" t="s">
        <v>298</v>
      </c>
      <c r="I9151" s="118" t="s">
        <v>550</v>
      </c>
      <c r="J9151" s="29">
        <v>7.56</v>
      </c>
      <c r="K9151" s="28" t="s">
        <v>162</v>
      </c>
      <c r="L9151" s="27" t="s">
        <v>250</v>
      </c>
      <c r="M9151" s="27" t="s">
        <v>164</v>
      </c>
      <c r="N9151" s="27" t="s">
        <v>18071</v>
      </c>
    </row>
    <row r="9152" spans="1:14" ht="16.5" customHeight="1">
      <c r="A9152" s="24">
        <v>8541410002</v>
      </c>
      <c r="B9152" s="25"/>
      <c r="C9152" s="26"/>
      <c r="D9152" s="27"/>
      <c r="E9152" s="27" t="s">
        <v>2869</v>
      </c>
      <c r="F9152" s="27" t="s">
        <v>2870</v>
      </c>
      <c r="G9152" s="28" t="s">
        <v>173</v>
      </c>
      <c r="H9152" s="27" t="s">
        <v>174</v>
      </c>
      <c r="I9152" s="118" t="s">
        <v>2871</v>
      </c>
      <c r="J9152" s="29">
        <v>6.76</v>
      </c>
      <c r="K9152" s="28" t="s">
        <v>162</v>
      </c>
      <c r="L9152" s="27" t="s">
        <v>1314</v>
      </c>
      <c r="M9152" s="27" t="s">
        <v>164</v>
      </c>
      <c r="N9152" s="27" t="s">
        <v>18130</v>
      </c>
    </row>
    <row r="9153" spans="1:14" ht="16.5" customHeight="1">
      <c r="A9153" s="24">
        <v>8541410002</v>
      </c>
      <c r="B9153" s="25"/>
      <c r="C9153" s="26"/>
      <c r="D9153" s="27"/>
      <c r="E9153" s="27" t="s">
        <v>2869</v>
      </c>
      <c r="F9153" s="27" t="s">
        <v>15314</v>
      </c>
      <c r="G9153" s="28" t="s">
        <v>173</v>
      </c>
      <c r="H9153" s="27" t="s">
        <v>174</v>
      </c>
      <c r="I9153" s="118" t="s">
        <v>15315</v>
      </c>
      <c r="J9153" s="29">
        <v>320</v>
      </c>
      <c r="K9153" s="28" t="s">
        <v>162</v>
      </c>
      <c r="L9153" s="27" t="s">
        <v>1314</v>
      </c>
      <c r="M9153" s="27" t="s">
        <v>164</v>
      </c>
      <c r="N9153" s="27" t="s">
        <v>18130</v>
      </c>
    </row>
    <row r="9154" spans="1:14" ht="16.5" customHeight="1" thickBot="1">
      <c r="A9154" s="24">
        <v>8541600000</v>
      </c>
      <c r="B9154" s="25"/>
      <c r="C9154" s="26"/>
      <c r="D9154" s="27"/>
      <c r="E9154" s="27" t="s">
        <v>1315</v>
      </c>
      <c r="F9154" s="27" t="s">
        <v>11392</v>
      </c>
      <c r="G9154" s="28" t="s">
        <v>173</v>
      </c>
      <c r="H9154" s="27" t="s">
        <v>174</v>
      </c>
      <c r="I9154" s="118" t="s">
        <v>11393</v>
      </c>
      <c r="J9154" s="29">
        <v>11.2</v>
      </c>
      <c r="K9154" s="28" t="s">
        <v>162</v>
      </c>
      <c r="L9154" s="27" t="s">
        <v>601</v>
      </c>
      <c r="M9154" s="27" t="s">
        <v>164</v>
      </c>
      <c r="N9154" s="27" t="s">
        <v>18095</v>
      </c>
    </row>
    <row r="9155" spans="1:14" ht="16.5" customHeight="1" thickTop="1" thickBot="1">
      <c r="A9155" s="30">
        <v>8542319010</v>
      </c>
      <c r="B9155" s="25"/>
      <c r="C9155" s="26"/>
      <c r="D9155" s="27"/>
      <c r="E9155" s="27" t="s">
        <v>7891</v>
      </c>
      <c r="F9155" s="27" t="s">
        <v>15316</v>
      </c>
      <c r="G9155" s="28" t="s">
        <v>297</v>
      </c>
      <c r="H9155" s="27" t="s">
        <v>298</v>
      </c>
      <c r="I9155" s="118" t="s">
        <v>15317</v>
      </c>
      <c r="J9155" s="29">
        <v>28.38</v>
      </c>
      <c r="K9155" s="28" t="s">
        <v>162</v>
      </c>
      <c r="L9155" s="27" t="s">
        <v>416</v>
      </c>
      <c r="M9155" s="27" t="s">
        <v>164</v>
      </c>
      <c r="N9155" s="27" t="s">
        <v>18081</v>
      </c>
    </row>
    <row r="9156" spans="1:14" ht="16.5" customHeight="1" thickTop="1" thickBot="1">
      <c r="A9156" s="30">
        <v>8542339000</v>
      </c>
      <c r="B9156" s="25"/>
      <c r="C9156" s="26"/>
      <c r="D9156" s="27"/>
      <c r="E9156" s="27" t="s">
        <v>794</v>
      </c>
      <c r="F9156" s="27" t="s">
        <v>11401</v>
      </c>
      <c r="G9156" s="28" t="s">
        <v>159</v>
      </c>
      <c r="H9156" s="27" t="s">
        <v>160</v>
      </c>
      <c r="I9156" s="118" t="s">
        <v>11402</v>
      </c>
      <c r="J9156" s="29">
        <v>72.03</v>
      </c>
      <c r="K9156" s="28" t="s">
        <v>162</v>
      </c>
      <c r="L9156" s="27" t="s">
        <v>134</v>
      </c>
      <c r="M9156" s="27" t="s">
        <v>164</v>
      </c>
      <c r="N9156" s="27" t="s">
        <v>4101</v>
      </c>
    </row>
    <row r="9157" spans="1:14" ht="16.5" customHeight="1" thickTop="1" thickBot="1">
      <c r="A9157" s="30">
        <v>8542399010</v>
      </c>
      <c r="B9157" s="25"/>
      <c r="C9157" s="26"/>
      <c r="D9157" s="27"/>
      <c r="E9157" s="27" t="s">
        <v>13313</v>
      </c>
      <c r="F9157" s="27" t="s">
        <v>15318</v>
      </c>
      <c r="G9157" s="28" t="s">
        <v>2610</v>
      </c>
      <c r="H9157" s="27" t="s">
        <v>4558</v>
      </c>
      <c r="I9157" s="118" t="s">
        <v>15319</v>
      </c>
      <c r="J9157" s="29">
        <v>81.400000000000006</v>
      </c>
      <c r="K9157" s="28" t="s">
        <v>162</v>
      </c>
      <c r="L9157" s="27" t="s">
        <v>15320</v>
      </c>
      <c r="M9157" s="27" t="s">
        <v>164</v>
      </c>
      <c r="N9157" s="27" t="s">
        <v>18481</v>
      </c>
    </row>
    <row r="9158" spans="1:14" ht="16.5" customHeight="1" thickTop="1" thickBot="1">
      <c r="A9158" s="30">
        <v>8542399010</v>
      </c>
      <c r="B9158" s="25"/>
      <c r="C9158" s="26"/>
      <c r="D9158" s="27"/>
      <c r="E9158" s="27" t="s">
        <v>2970</v>
      </c>
      <c r="F9158" s="27" t="s">
        <v>15321</v>
      </c>
      <c r="G9158" s="28" t="s">
        <v>173</v>
      </c>
      <c r="H9158" s="27" t="s">
        <v>174</v>
      </c>
      <c r="I9158" s="118" t="s">
        <v>15322</v>
      </c>
      <c r="J9158" s="29">
        <v>423.6</v>
      </c>
      <c r="K9158" s="28" t="s">
        <v>162</v>
      </c>
      <c r="L9158" s="27" t="s">
        <v>687</v>
      </c>
      <c r="M9158" s="27" t="s">
        <v>164</v>
      </c>
      <c r="N9158" s="27" t="s">
        <v>18102</v>
      </c>
    </row>
    <row r="9159" spans="1:14" ht="16.5" customHeight="1" thickTop="1" thickBot="1">
      <c r="A9159" s="30">
        <v>8542399010</v>
      </c>
      <c r="B9159" s="25"/>
      <c r="C9159" s="26"/>
      <c r="D9159" s="27"/>
      <c r="E9159" s="27" t="s">
        <v>12301</v>
      </c>
      <c r="F9159" s="27" t="s">
        <v>15323</v>
      </c>
      <c r="G9159" s="28" t="s">
        <v>15324</v>
      </c>
      <c r="H9159" s="27" t="s">
        <v>15325</v>
      </c>
      <c r="I9159" s="118" t="s">
        <v>15326</v>
      </c>
      <c r="J9159" s="29">
        <v>17.2</v>
      </c>
      <c r="K9159" s="28" t="s">
        <v>162</v>
      </c>
      <c r="L9159" s="27" t="s">
        <v>988</v>
      </c>
      <c r="M9159" s="27" t="s">
        <v>164</v>
      </c>
      <c r="N9159" s="27" t="s">
        <v>18135</v>
      </c>
    </row>
    <row r="9160" spans="1:14" ht="16.5" customHeight="1" thickTop="1" thickBot="1">
      <c r="A9160" s="30">
        <v>8542399010</v>
      </c>
      <c r="B9160" s="25"/>
      <c r="C9160" s="26"/>
      <c r="D9160" s="27"/>
      <c r="E9160" s="27" t="s">
        <v>15327</v>
      </c>
      <c r="F9160" s="27" t="s">
        <v>15328</v>
      </c>
      <c r="G9160" s="28" t="s">
        <v>243</v>
      </c>
      <c r="H9160" s="27" t="s">
        <v>244</v>
      </c>
      <c r="I9160" s="118" t="s">
        <v>15329</v>
      </c>
      <c r="J9160" s="29">
        <v>270</v>
      </c>
      <c r="K9160" s="28" t="s">
        <v>162</v>
      </c>
      <c r="L9160" s="27" t="s">
        <v>980</v>
      </c>
      <c r="M9160" s="27" t="s">
        <v>164</v>
      </c>
      <c r="N9160" s="27" t="s">
        <v>10457</v>
      </c>
    </row>
    <row r="9161" spans="1:14" ht="16.5" customHeight="1" thickTop="1" thickBot="1">
      <c r="A9161" s="30">
        <v>8542399010</v>
      </c>
      <c r="B9161" s="25"/>
      <c r="C9161" s="26"/>
      <c r="D9161" s="27"/>
      <c r="E9161" s="27" t="s">
        <v>5960</v>
      </c>
      <c r="F9161" s="27" t="s">
        <v>15330</v>
      </c>
      <c r="G9161" s="28" t="s">
        <v>159</v>
      </c>
      <c r="H9161" s="27" t="s">
        <v>160</v>
      </c>
      <c r="I9161" s="118" t="s">
        <v>15331</v>
      </c>
      <c r="J9161" s="29">
        <v>19.21</v>
      </c>
      <c r="K9161" s="28" t="s">
        <v>162</v>
      </c>
      <c r="L9161" s="27" t="s">
        <v>2184</v>
      </c>
      <c r="M9161" s="27" t="s">
        <v>164</v>
      </c>
      <c r="N9161" s="27" t="s">
        <v>18482</v>
      </c>
    </row>
    <row r="9162" spans="1:14" ht="16.5" customHeight="1" thickTop="1">
      <c r="A9162" s="24">
        <v>8544429007</v>
      </c>
      <c r="B9162" s="25"/>
      <c r="C9162" s="26">
        <v>0.12</v>
      </c>
      <c r="D9162" s="27"/>
      <c r="E9162" s="27" t="s">
        <v>15332</v>
      </c>
      <c r="F9162" s="27" t="s">
        <v>15333</v>
      </c>
      <c r="G9162" s="28" t="s">
        <v>167</v>
      </c>
      <c r="H9162" s="27" t="s">
        <v>168</v>
      </c>
      <c r="I9162" s="118" t="s">
        <v>15334</v>
      </c>
      <c r="J9162" s="29">
        <v>258.3</v>
      </c>
      <c r="K9162" s="28" t="s">
        <v>162</v>
      </c>
      <c r="L9162" s="27" t="s">
        <v>1005</v>
      </c>
      <c r="M9162" s="27" t="s">
        <v>164</v>
      </c>
      <c r="N9162" s="27" t="s">
        <v>18475</v>
      </c>
    </row>
    <row r="9163" spans="1:14" ht="16.5" customHeight="1">
      <c r="A9163" s="24">
        <v>8548009000</v>
      </c>
      <c r="B9163" s="25"/>
      <c r="C9163" s="26">
        <v>0.05</v>
      </c>
      <c r="D9163" s="27"/>
      <c r="E9163" s="27" t="s">
        <v>11418</v>
      </c>
      <c r="F9163" s="27" t="s">
        <v>15335</v>
      </c>
      <c r="G9163" s="28" t="s">
        <v>292</v>
      </c>
      <c r="H9163" s="27" t="s">
        <v>293</v>
      </c>
      <c r="I9163" s="118" t="s">
        <v>15336</v>
      </c>
      <c r="J9163" s="29">
        <v>145</v>
      </c>
      <c r="K9163" s="28" t="s">
        <v>162</v>
      </c>
      <c r="L9163" s="27" t="s">
        <v>3466</v>
      </c>
      <c r="M9163" s="27" t="s">
        <v>164</v>
      </c>
      <c r="N9163" s="27" t="s">
        <v>18135</v>
      </c>
    </row>
    <row r="9164" spans="1:14" ht="16.5" customHeight="1">
      <c r="A9164" s="24">
        <v>8532250000</v>
      </c>
      <c r="B9164" s="25"/>
      <c r="C9164" s="26"/>
      <c r="D9164" s="27"/>
      <c r="E9164" s="27" t="s">
        <v>353</v>
      </c>
      <c r="F9164" s="27" t="s">
        <v>15279</v>
      </c>
      <c r="G9164" s="28" t="s">
        <v>292</v>
      </c>
      <c r="H9164" s="27" t="s">
        <v>293</v>
      </c>
      <c r="I9164" s="118" t="s">
        <v>15337</v>
      </c>
      <c r="J9164" s="29">
        <v>38.78</v>
      </c>
      <c r="K9164" s="28" t="s">
        <v>162</v>
      </c>
      <c r="L9164" s="27" t="s">
        <v>5379</v>
      </c>
      <c r="M9164" s="27" t="s">
        <v>164</v>
      </c>
      <c r="N9164" s="27" t="s">
        <v>18235</v>
      </c>
    </row>
    <row r="9165" spans="1:14" ht="16.5" customHeight="1">
      <c r="A9165" s="24">
        <v>8536693000</v>
      </c>
      <c r="B9165" s="25"/>
      <c r="C9165" s="26"/>
      <c r="D9165" s="27"/>
      <c r="E9165" s="27" t="s">
        <v>11333</v>
      </c>
      <c r="F9165" s="27" t="s">
        <v>15338</v>
      </c>
      <c r="G9165" s="28" t="s">
        <v>297</v>
      </c>
      <c r="H9165" s="27" t="s">
        <v>298</v>
      </c>
      <c r="I9165" s="118" t="s">
        <v>15339</v>
      </c>
      <c r="J9165" s="29">
        <v>8.91</v>
      </c>
      <c r="K9165" s="28" t="s">
        <v>162</v>
      </c>
      <c r="L9165" s="27" t="s">
        <v>449</v>
      </c>
      <c r="M9165" s="27" t="s">
        <v>164</v>
      </c>
      <c r="N9165" s="27" t="s">
        <v>18085</v>
      </c>
    </row>
    <row r="9166" spans="1:14" ht="16.5" customHeight="1">
      <c r="A9166" s="24">
        <v>8536693000</v>
      </c>
      <c r="B9166" s="25"/>
      <c r="C9166" s="26"/>
      <c r="D9166" s="27"/>
      <c r="E9166" s="27" t="s">
        <v>11333</v>
      </c>
      <c r="F9166" s="27" t="s">
        <v>15340</v>
      </c>
      <c r="G9166" s="28" t="s">
        <v>297</v>
      </c>
      <c r="H9166" s="27" t="s">
        <v>298</v>
      </c>
      <c r="I9166" s="118" t="s">
        <v>15341</v>
      </c>
      <c r="J9166" s="29">
        <v>41.17</v>
      </c>
      <c r="K9166" s="28" t="s">
        <v>162</v>
      </c>
      <c r="L9166" s="27" t="s">
        <v>449</v>
      </c>
      <c r="M9166" s="27" t="s">
        <v>164</v>
      </c>
      <c r="N9166" s="27" t="s">
        <v>18085</v>
      </c>
    </row>
    <row r="9167" spans="1:14" ht="16.5" customHeight="1">
      <c r="A9167" s="24">
        <v>8536693000</v>
      </c>
      <c r="B9167" s="25"/>
      <c r="C9167" s="26"/>
      <c r="D9167" s="27"/>
      <c r="E9167" s="27" t="s">
        <v>15342</v>
      </c>
      <c r="F9167" s="27" t="s">
        <v>8661</v>
      </c>
      <c r="G9167" s="28" t="s">
        <v>297</v>
      </c>
      <c r="H9167" s="27" t="s">
        <v>298</v>
      </c>
      <c r="I9167" s="118" t="s">
        <v>14078</v>
      </c>
      <c r="J9167" s="29">
        <v>1179.2</v>
      </c>
      <c r="K9167" s="28" t="s">
        <v>176</v>
      </c>
      <c r="L9167" s="27" t="s">
        <v>114</v>
      </c>
      <c r="M9167" s="27" t="s">
        <v>164</v>
      </c>
      <c r="N9167" s="27" t="s">
        <v>11042</v>
      </c>
    </row>
    <row r="9168" spans="1:14" ht="16.5" customHeight="1" thickBot="1">
      <c r="A9168" s="24">
        <v>8541290000</v>
      </c>
      <c r="B9168" s="25"/>
      <c r="C9168" s="26"/>
      <c r="D9168" s="27"/>
      <c r="E9168" s="27" t="s">
        <v>15343</v>
      </c>
      <c r="F9168" s="27" t="s">
        <v>2548</v>
      </c>
      <c r="G9168" s="28" t="s">
        <v>297</v>
      </c>
      <c r="H9168" s="27" t="s">
        <v>298</v>
      </c>
      <c r="I9168" s="118" t="s">
        <v>2549</v>
      </c>
      <c r="J9168" s="29">
        <v>281.39999999999998</v>
      </c>
      <c r="K9168" s="28" t="s">
        <v>176</v>
      </c>
      <c r="L9168" s="27" t="s">
        <v>125</v>
      </c>
      <c r="M9168" s="27" t="s">
        <v>164</v>
      </c>
      <c r="N9168" s="27" t="s">
        <v>125</v>
      </c>
    </row>
    <row r="9169" spans="1:14" ht="16.5" customHeight="1" thickTop="1" thickBot="1">
      <c r="A9169" s="30">
        <v>8542319010</v>
      </c>
      <c r="B9169" s="25"/>
      <c r="C9169" s="26"/>
      <c r="D9169" s="27"/>
      <c r="E9169" s="27" t="s">
        <v>15344</v>
      </c>
      <c r="F9169" s="27" t="s">
        <v>15345</v>
      </c>
      <c r="G9169" s="28" t="s">
        <v>297</v>
      </c>
      <c r="H9169" s="27" t="s">
        <v>298</v>
      </c>
      <c r="I9169" s="118" t="s">
        <v>15346</v>
      </c>
      <c r="J9169" s="29">
        <v>1072</v>
      </c>
      <c r="K9169" s="28" t="s">
        <v>176</v>
      </c>
      <c r="L9169" s="27" t="s">
        <v>134</v>
      </c>
      <c r="M9169" s="27" t="s">
        <v>164</v>
      </c>
      <c r="N9169" s="27" t="s">
        <v>4101</v>
      </c>
    </row>
    <row r="9170" spans="1:14" ht="16.5" customHeight="1" thickTop="1" thickBot="1">
      <c r="A9170" s="30">
        <v>8542319010</v>
      </c>
      <c r="B9170" s="25"/>
      <c r="C9170" s="26"/>
      <c r="D9170" s="27"/>
      <c r="E9170" s="27" t="s">
        <v>611</v>
      </c>
      <c r="F9170" s="27" t="s">
        <v>12756</v>
      </c>
      <c r="G9170" s="28" t="s">
        <v>159</v>
      </c>
      <c r="H9170" s="27" t="s">
        <v>160</v>
      </c>
      <c r="I9170" s="118" t="s">
        <v>12757</v>
      </c>
      <c r="J9170" s="29">
        <v>2170.8000000000002</v>
      </c>
      <c r="K9170" s="28" t="s">
        <v>176</v>
      </c>
      <c r="L9170" s="27" t="s">
        <v>1859</v>
      </c>
      <c r="M9170" s="27" t="s">
        <v>164</v>
      </c>
      <c r="N9170" s="27" t="s">
        <v>18155</v>
      </c>
    </row>
    <row r="9171" spans="1:14" ht="16.5" customHeight="1" thickTop="1" thickBot="1">
      <c r="A9171" s="30">
        <v>8542329000</v>
      </c>
      <c r="B9171" s="25"/>
      <c r="C9171" s="26"/>
      <c r="D9171" s="27"/>
      <c r="E9171" s="27" t="s">
        <v>12773</v>
      </c>
      <c r="F9171" s="27" t="s">
        <v>12774</v>
      </c>
      <c r="G9171" s="28" t="s">
        <v>173</v>
      </c>
      <c r="H9171" s="27" t="s">
        <v>174</v>
      </c>
      <c r="I9171" s="118" t="s">
        <v>12775</v>
      </c>
      <c r="J9171" s="29">
        <v>26135</v>
      </c>
      <c r="K9171" s="28" t="s">
        <v>176</v>
      </c>
      <c r="L9171" s="27" t="s">
        <v>1072</v>
      </c>
      <c r="M9171" s="27" t="s">
        <v>164</v>
      </c>
      <c r="N9171" s="27" t="s">
        <v>18120</v>
      </c>
    </row>
    <row r="9172" spans="1:14" ht="16.5" customHeight="1" thickTop="1" thickBot="1">
      <c r="A9172" s="30">
        <v>8542339000</v>
      </c>
      <c r="B9172" s="25"/>
      <c r="C9172" s="26"/>
      <c r="D9172" s="27"/>
      <c r="E9172" s="27" t="s">
        <v>794</v>
      </c>
      <c r="F9172" s="27" t="s">
        <v>15347</v>
      </c>
      <c r="G9172" s="28" t="s">
        <v>297</v>
      </c>
      <c r="H9172" s="27" t="s">
        <v>298</v>
      </c>
      <c r="I9172" s="118" t="s">
        <v>15348</v>
      </c>
      <c r="J9172" s="29">
        <v>1608</v>
      </c>
      <c r="K9172" s="28" t="s">
        <v>176</v>
      </c>
      <c r="L9172" s="27" t="s">
        <v>114</v>
      </c>
      <c r="M9172" s="27" t="s">
        <v>164</v>
      </c>
      <c r="N9172" s="27" t="s">
        <v>11042</v>
      </c>
    </row>
    <row r="9173" spans="1:14" ht="16.5" customHeight="1" thickTop="1" thickBot="1">
      <c r="A9173" s="30">
        <v>8542399010</v>
      </c>
      <c r="B9173" s="25"/>
      <c r="C9173" s="26"/>
      <c r="D9173" s="27"/>
      <c r="E9173" s="27" t="s">
        <v>2622</v>
      </c>
      <c r="F9173" s="27" t="s">
        <v>15349</v>
      </c>
      <c r="G9173" s="28" t="s">
        <v>785</v>
      </c>
      <c r="H9173" s="27" t="s">
        <v>786</v>
      </c>
      <c r="I9173" s="118" t="s">
        <v>15350</v>
      </c>
      <c r="J9173" s="29">
        <v>1005</v>
      </c>
      <c r="K9173" s="28" t="s">
        <v>176</v>
      </c>
      <c r="L9173" s="27" t="s">
        <v>114</v>
      </c>
      <c r="M9173" s="27" t="s">
        <v>164</v>
      </c>
      <c r="N9173" s="27" t="s">
        <v>11042</v>
      </c>
    </row>
    <row r="9174" spans="1:14" ht="16.5" customHeight="1" thickTop="1" thickBot="1">
      <c r="A9174" s="30">
        <v>8542399010</v>
      </c>
      <c r="B9174" s="25"/>
      <c r="C9174" s="26"/>
      <c r="D9174" s="27"/>
      <c r="E9174" s="27" t="s">
        <v>15351</v>
      </c>
      <c r="F9174" s="27" t="s">
        <v>15352</v>
      </c>
      <c r="G9174" s="28" t="s">
        <v>355</v>
      </c>
      <c r="H9174" s="27" t="s">
        <v>356</v>
      </c>
      <c r="I9174" s="118" t="s">
        <v>15353</v>
      </c>
      <c r="J9174" s="29">
        <v>47385</v>
      </c>
      <c r="K9174" s="28" t="s">
        <v>176</v>
      </c>
      <c r="L9174" s="27" t="s">
        <v>125</v>
      </c>
      <c r="M9174" s="27" t="s">
        <v>164</v>
      </c>
      <c r="N9174" s="27" t="s">
        <v>125</v>
      </c>
    </row>
    <row r="9175" spans="1:14" ht="16.5" customHeight="1" thickTop="1" thickBot="1">
      <c r="A9175" s="30">
        <v>8542399010</v>
      </c>
      <c r="B9175" s="25"/>
      <c r="C9175" s="26"/>
      <c r="D9175" s="27"/>
      <c r="E9175" s="27" t="s">
        <v>4108</v>
      </c>
      <c r="F9175" s="27" t="s">
        <v>15354</v>
      </c>
      <c r="G9175" s="28" t="s">
        <v>297</v>
      </c>
      <c r="H9175" s="27" t="s">
        <v>298</v>
      </c>
      <c r="I9175" s="118" t="s">
        <v>14336</v>
      </c>
      <c r="J9175" s="29">
        <v>4690</v>
      </c>
      <c r="K9175" s="28" t="s">
        <v>176</v>
      </c>
      <c r="L9175" s="27" t="s">
        <v>122</v>
      </c>
      <c r="M9175" s="27" t="s">
        <v>164</v>
      </c>
      <c r="N9175" s="27" t="s">
        <v>18099</v>
      </c>
    </row>
    <row r="9176" spans="1:14" ht="16.5" customHeight="1" thickTop="1" thickBot="1">
      <c r="A9176" s="30">
        <v>8542399010</v>
      </c>
      <c r="B9176" s="25"/>
      <c r="C9176" s="26"/>
      <c r="D9176" s="27"/>
      <c r="E9176" s="27" t="s">
        <v>2622</v>
      </c>
      <c r="F9176" s="27" t="s">
        <v>15355</v>
      </c>
      <c r="G9176" s="28" t="s">
        <v>297</v>
      </c>
      <c r="H9176" s="27" t="s">
        <v>298</v>
      </c>
      <c r="I9176" s="118" t="s">
        <v>14333</v>
      </c>
      <c r="J9176" s="29">
        <v>1018.4</v>
      </c>
      <c r="K9176" s="28" t="s">
        <v>176</v>
      </c>
      <c r="L9176" s="27" t="s">
        <v>114</v>
      </c>
      <c r="M9176" s="27" t="s">
        <v>164</v>
      </c>
      <c r="N9176" s="27" t="s">
        <v>11042</v>
      </c>
    </row>
    <row r="9177" spans="1:14" ht="16.5" customHeight="1" thickTop="1" thickBot="1">
      <c r="A9177" s="30">
        <v>8542399010</v>
      </c>
      <c r="B9177" s="25"/>
      <c r="C9177" s="26"/>
      <c r="D9177" s="27"/>
      <c r="E9177" s="27" t="s">
        <v>12473</v>
      </c>
      <c r="F9177" s="27" t="s">
        <v>15356</v>
      </c>
      <c r="G9177" s="28" t="s">
        <v>297</v>
      </c>
      <c r="H9177" s="27" t="s">
        <v>298</v>
      </c>
      <c r="I9177" s="118" t="s">
        <v>15357</v>
      </c>
      <c r="J9177" s="29">
        <v>11256</v>
      </c>
      <c r="K9177" s="28" t="s">
        <v>176</v>
      </c>
      <c r="L9177" s="27" t="s">
        <v>125</v>
      </c>
      <c r="M9177" s="27" t="s">
        <v>164</v>
      </c>
      <c r="N9177" s="27" t="s">
        <v>125</v>
      </c>
    </row>
    <row r="9178" spans="1:14" ht="16.5" customHeight="1" thickTop="1" thickBot="1">
      <c r="A9178" s="30">
        <v>8542399010</v>
      </c>
      <c r="B9178" s="25"/>
      <c r="C9178" s="26"/>
      <c r="D9178" s="27"/>
      <c r="E9178" s="27" t="s">
        <v>13665</v>
      </c>
      <c r="F9178" s="27" t="s">
        <v>15358</v>
      </c>
      <c r="G9178" s="28" t="s">
        <v>297</v>
      </c>
      <c r="H9178" s="27" t="s">
        <v>298</v>
      </c>
      <c r="I9178" s="118" t="s">
        <v>15359</v>
      </c>
      <c r="J9178" s="29">
        <v>8643</v>
      </c>
      <c r="K9178" s="28" t="s">
        <v>176</v>
      </c>
      <c r="L9178" s="27" t="s">
        <v>114</v>
      </c>
      <c r="M9178" s="27" t="s">
        <v>164</v>
      </c>
      <c r="N9178" s="27" t="s">
        <v>11042</v>
      </c>
    </row>
    <row r="9179" spans="1:14" ht="16.5" customHeight="1" thickTop="1" thickBot="1">
      <c r="A9179" s="30">
        <v>8542399010</v>
      </c>
      <c r="B9179" s="25"/>
      <c r="C9179" s="26"/>
      <c r="D9179" s="27"/>
      <c r="E9179" s="27" t="s">
        <v>15360</v>
      </c>
      <c r="F9179" s="27" t="s">
        <v>12801</v>
      </c>
      <c r="G9179" s="28" t="s">
        <v>297</v>
      </c>
      <c r="H9179" s="27" t="s">
        <v>298</v>
      </c>
      <c r="I9179" s="118" t="s">
        <v>12802</v>
      </c>
      <c r="J9179" s="29">
        <v>1586.56</v>
      </c>
      <c r="K9179" s="28" t="s">
        <v>176</v>
      </c>
      <c r="L9179" s="27" t="s">
        <v>122</v>
      </c>
      <c r="M9179" s="27" t="s">
        <v>164</v>
      </c>
      <c r="N9179" s="27" t="s">
        <v>18099</v>
      </c>
    </row>
    <row r="9180" spans="1:14" ht="16.5" customHeight="1" thickTop="1" thickBot="1">
      <c r="A9180" s="30">
        <v>8542399010</v>
      </c>
      <c r="B9180" s="25"/>
      <c r="C9180" s="26"/>
      <c r="D9180" s="27"/>
      <c r="E9180" s="27" t="s">
        <v>13530</v>
      </c>
      <c r="F9180" s="27" t="s">
        <v>15361</v>
      </c>
      <c r="G9180" s="28" t="s">
        <v>297</v>
      </c>
      <c r="H9180" s="27" t="s">
        <v>298</v>
      </c>
      <c r="I9180" s="118" t="s">
        <v>15362</v>
      </c>
      <c r="J9180" s="29">
        <v>804</v>
      </c>
      <c r="K9180" s="28" t="s">
        <v>176</v>
      </c>
      <c r="L9180" s="27" t="s">
        <v>621</v>
      </c>
      <c r="M9180" s="27" t="s">
        <v>164</v>
      </c>
      <c r="N9180" s="27" t="s">
        <v>18097</v>
      </c>
    </row>
    <row r="9181" spans="1:14" ht="16.5" customHeight="1" thickTop="1" thickBot="1">
      <c r="A9181" s="30">
        <v>8542399010</v>
      </c>
      <c r="B9181" s="25"/>
      <c r="C9181" s="26"/>
      <c r="D9181" s="27"/>
      <c r="E9181" s="27" t="s">
        <v>4131</v>
      </c>
      <c r="F9181" s="27" t="s">
        <v>13446</v>
      </c>
      <c r="G9181" s="28" t="s">
        <v>297</v>
      </c>
      <c r="H9181" s="27" t="s">
        <v>298</v>
      </c>
      <c r="I9181" s="118" t="s">
        <v>13447</v>
      </c>
      <c r="J9181" s="29">
        <v>3350</v>
      </c>
      <c r="K9181" s="28" t="s">
        <v>176</v>
      </c>
      <c r="L9181" s="27" t="s">
        <v>621</v>
      </c>
      <c r="M9181" s="27" t="s">
        <v>164</v>
      </c>
      <c r="N9181" s="27" t="s">
        <v>18097</v>
      </c>
    </row>
    <row r="9182" spans="1:14" ht="16.5" customHeight="1" thickTop="1" thickBot="1">
      <c r="A9182" s="30">
        <v>8542399010</v>
      </c>
      <c r="B9182" s="25"/>
      <c r="C9182" s="26"/>
      <c r="D9182" s="27"/>
      <c r="E9182" s="27" t="s">
        <v>697</v>
      </c>
      <c r="F9182" s="27" t="s">
        <v>15363</v>
      </c>
      <c r="G9182" s="28" t="s">
        <v>297</v>
      </c>
      <c r="H9182" s="27" t="s">
        <v>298</v>
      </c>
      <c r="I9182" s="118" t="s">
        <v>14275</v>
      </c>
      <c r="J9182" s="29">
        <v>1000</v>
      </c>
      <c r="K9182" s="28" t="s">
        <v>176</v>
      </c>
      <c r="L9182" s="27" t="s">
        <v>134</v>
      </c>
      <c r="M9182" s="27" t="s">
        <v>164</v>
      </c>
      <c r="N9182" s="27" t="s">
        <v>4101</v>
      </c>
    </row>
    <row r="9183" spans="1:14" ht="16.5" customHeight="1" thickTop="1" thickBot="1">
      <c r="A9183" s="30">
        <v>8542399010</v>
      </c>
      <c r="B9183" s="25"/>
      <c r="C9183" s="26"/>
      <c r="D9183" s="27"/>
      <c r="E9183" s="27" t="s">
        <v>15364</v>
      </c>
      <c r="F9183" s="27" t="s">
        <v>12820</v>
      </c>
      <c r="G9183" s="28" t="s">
        <v>243</v>
      </c>
      <c r="H9183" s="27" t="s">
        <v>244</v>
      </c>
      <c r="I9183" s="118" t="s">
        <v>12821</v>
      </c>
      <c r="J9183" s="29">
        <v>670</v>
      </c>
      <c r="K9183" s="28" t="s">
        <v>176</v>
      </c>
      <c r="L9183" s="27" t="s">
        <v>639</v>
      </c>
      <c r="M9183" s="27" t="s">
        <v>164</v>
      </c>
      <c r="N9183" s="27" t="s">
        <v>18378</v>
      </c>
    </row>
    <row r="9184" spans="1:14" ht="16.5" customHeight="1" thickTop="1" thickBot="1">
      <c r="A9184" s="30">
        <v>8542399010</v>
      </c>
      <c r="B9184" s="25"/>
      <c r="C9184" s="26"/>
      <c r="D9184" s="27"/>
      <c r="E9184" s="27" t="s">
        <v>661</v>
      </c>
      <c r="F9184" s="27" t="s">
        <v>15365</v>
      </c>
      <c r="G9184" s="28" t="s">
        <v>1556</v>
      </c>
      <c r="H9184" s="27" t="s">
        <v>1557</v>
      </c>
      <c r="I9184" s="118" t="s">
        <v>12936</v>
      </c>
      <c r="J9184" s="29">
        <v>160.80000000000001</v>
      </c>
      <c r="K9184" s="28" t="s">
        <v>176</v>
      </c>
      <c r="L9184" s="27" t="s">
        <v>114</v>
      </c>
      <c r="M9184" s="27" t="s">
        <v>164</v>
      </c>
      <c r="N9184" s="27" t="s">
        <v>11042</v>
      </c>
    </row>
    <row r="9185" spans="1:14" ht="16.5" customHeight="1" thickTop="1" thickBot="1">
      <c r="A9185" s="30">
        <v>8542399010</v>
      </c>
      <c r="B9185" s="25"/>
      <c r="C9185" s="26"/>
      <c r="D9185" s="27"/>
      <c r="E9185" s="27" t="s">
        <v>765</v>
      </c>
      <c r="F9185" s="27" t="s">
        <v>14527</v>
      </c>
      <c r="G9185" s="28" t="s">
        <v>159</v>
      </c>
      <c r="H9185" s="27" t="s">
        <v>160</v>
      </c>
      <c r="I9185" s="118" t="s">
        <v>2769</v>
      </c>
      <c r="J9185" s="29">
        <v>9570.11</v>
      </c>
      <c r="K9185" s="28" t="s">
        <v>176</v>
      </c>
      <c r="L9185" s="27" t="s">
        <v>134</v>
      </c>
      <c r="M9185" s="27" t="s">
        <v>164</v>
      </c>
      <c r="N9185" s="27" t="s">
        <v>4101</v>
      </c>
    </row>
    <row r="9186" spans="1:14" ht="16.5" customHeight="1" thickTop="1" thickBot="1">
      <c r="A9186" s="30">
        <v>8542399010</v>
      </c>
      <c r="B9186" s="25"/>
      <c r="C9186" s="26"/>
      <c r="D9186" s="27"/>
      <c r="E9186" s="27" t="s">
        <v>661</v>
      </c>
      <c r="F9186" s="27" t="s">
        <v>15366</v>
      </c>
      <c r="G9186" s="28" t="s">
        <v>159</v>
      </c>
      <c r="H9186" s="27" t="s">
        <v>160</v>
      </c>
      <c r="I9186" s="118" t="s">
        <v>15367</v>
      </c>
      <c r="J9186" s="29">
        <v>855</v>
      </c>
      <c r="K9186" s="28" t="s">
        <v>176</v>
      </c>
      <c r="L9186" s="27" t="s">
        <v>7899</v>
      </c>
      <c r="M9186" s="27" t="s">
        <v>164</v>
      </c>
      <c r="N9186" s="27" t="s">
        <v>18096</v>
      </c>
    </row>
    <row r="9187" spans="1:14" ht="16.5" customHeight="1" thickTop="1" thickBot="1">
      <c r="A9187" s="30">
        <v>8542399010</v>
      </c>
      <c r="B9187" s="25"/>
      <c r="C9187" s="26"/>
      <c r="D9187" s="27"/>
      <c r="E9187" s="27" t="s">
        <v>2977</v>
      </c>
      <c r="F9187" s="27" t="s">
        <v>14527</v>
      </c>
      <c r="G9187" s="28" t="s">
        <v>159</v>
      </c>
      <c r="H9187" s="27" t="s">
        <v>160</v>
      </c>
      <c r="I9187" s="118" t="s">
        <v>6539</v>
      </c>
      <c r="J9187" s="29">
        <v>169093.26</v>
      </c>
      <c r="K9187" s="28" t="s">
        <v>176</v>
      </c>
      <c r="L9187" s="27" t="s">
        <v>771</v>
      </c>
      <c r="M9187" s="27" t="s">
        <v>164</v>
      </c>
      <c r="N9187" s="27" t="s">
        <v>18106</v>
      </c>
    </row>
    <row r="9188" spans="1:14" ht="16.5" customHeight="1" thickTop="1">
      <c r="A9188" s="24">
        <v>8536101000</v>
      </c>
      <c r="B9188" s="25"/>
      <c r="C9188" s="26">
        <v>0.1</v>
      </c>
      <c r="D9188" s="27"/>
      <c r="E9188" s="27" t="s">
        <v>13892</v>
      </c>
      <c r="F9188" s="27" t="s">
        <v>5383</v>
      </c>
      <c r="G9188" s="28" t="s">
        <v>243</v>
      </c>
      <c r="H9188" s="27" t="s">
        <v>244</v>
      </c>
      <c r="I9188" s="118" t="s">
        <v>5384</v>
      </c>
      <c r="J9188" s="29">
        <v>91535</v>
      </c>
      <c r="K9188" s="28" t="s">
        <v>176</v>
      </c>
      <c r="L9188" s="27" t="s">
        <v>393</v>
      </c>
      <c r="M9188" s="27" t="s">
        <v>164</v>
      </c>
      <c r="N9188" s="27" t="s">
        <v>18458</v>
      </c>
    </row>
    <row r="9189" spans="1:14" ht="16.5" customHeight="1" thickBot="1">
      <c r="A9189" s="24">
        <v>8541290000</v>
      </c>
      <c r="B9189" s="25"/>
      <c r="C9189" s="26"/>
      <c r="D9189" s="27"/>
      <c r="E9189" s="27" t="s">
        <v>11995</v>
      </c>
      <c r="F9189" s="27" t="s">
        <v>1052</v>
      </c>
      <c r="G9189" s="28" t="s">
        <v>173</v>
      </c>
      <c r="H9189" s="27" t="s">
        <v>174</v>
      </c>
      <c r="I9189" s="118" t="s">
        <v>1053</v>
      </c>
      <c r="J9189" s="29">
        <v>960</v>
      </c>
      <c r="K9189" s="28" t="s">
        <v>176</v>
      </c>
      <c r="L9189" s="27" t="s">
        <v>980</v>
      </c>
      <c r="M9189" s="27" t="s">
        <v>164</v>
      </c>
      <c r="N9189" s="27" t="s">
        <v>10457</v>
      </c>
    </row>
    <row r="9190" spans="1:14" ht="16.5" customHeight="1" thickTop="1" thickBot="1">
      <c r="A9190" s="30">
        <v>8542319010</v>
      </c>
      <c r="B9190" s="25"/>
      <c r="C9190" s="26"/>
      <c r="D9190" s="27"/>
      <c r="E9190" s="27" t="s">
        <v>7039</v>
      </c>
      <c r="F9190" s="27" t="s">
        <v>1474</v>
      </c>
      <c r="G9190" s="28" t="s">
        <v>297</v>
      </c>
      <c r="H9190" s="27" t="s">
        <v>298</v>
      </c>
      <c r="I9190" s="118" t="s">
        <v>1475</v>
      </c>
      <c r="J9190" s="29">
        <v>1865</v>
      </c>
      <c r="K9190" s="28" t="s">
        <v>176</v>
      </c>
      <c r="L9190" s="27" t="s">
        <v>134</v>
      </c>
      <c r="M9190" s="27" t="s">
        <v>164</v>
      </c>
      <c r="N9190" s="27" t="s">
        <v>4101</v>
      </c>
    </row>
    <row r="9191" spans="1:14" ht="16.5" customHeight="1" thickTop="1">
      <c r="A9191" s="24">
        <v>8504318007</v>
      </c>
      <c r="B9191" s="25"/>
      <c r="C9191" s="26">
        <v>0.08</v>
      </c>
      <c r="D9191" s="27"/>
      <c r="E9191" s="27" t="s">
        <v>9343</v>
      </c>
      <c r="F9191" s="27" t="s">
        <v>9344</v>
      </c>
      <c r="G9191" s="28" t="s">
        <v>173</v>
      </c>
      <c r="H9191" s="27" t="s">
        <v>174</v>
      </c>
      <c r="I9191" s="118" t="s">
        <v>5626</v>
      </c>
      <c r="J9191" s="29">
        <v>57.11</v>
      </c>
      <c r="K9191" s="28" t="s">
        <v>162</v>
      </c>
      <c r="L9191" s="27" t="s">
        <v>1194</v>
      </c>
      <c r="M9191" s="27" t="s">
        <v>164</v>
      </c>
      <c r="N9191" s="27" t="s">
        <v>18126</v>
      </c>
    </row>
    <row r="9192" spans="1:14" ht="16.5" customHeight="1">
      <c r="A9192" s="24">
        <v>8504318007</v>
      </c>
      <c r="B9192" s="25"/>
      <c r="C9192" s="26"/>
      <c r="D9192" s="27"/>
      <c r="E9192" s="27" t="s">
        <v>9343</v>
      </c>
      <c r="F9192" s="27" t="s">
        <v>15368</v>
      </c>
      <c r="G9192" s="28" t="s">
        <v>173</v>
      </c>
      <c r="H9192" s="27" t="s">
        <v>174</v>
      </c>
      <c r="I9192" s="118" t="s">
        <v>15369</v>
      </c>
      <c r="J9192" s="29">
        <v>100.78</v>
      </c>
      <c r="K9192" s="28" t="s">
        <v>162</v>
      </c>
      <c r="L9192" s="27" t="s">
        <v>1087</v>
      </c>
      <c r="M9192" s="27" t="s">
        <v>164</v>
      </c>
      <c r="N9192" s="27" t="s">
        <v>1087</v>
      </c>
    </row>
    <row r="9193" spans="1:14" ht="16.5" customHeight="1">
      <c r="A9193" s="24">
        <v>8504409100</v>
      </c>
      <c r="B9193" s="25"/>
      <c r="C9193" s="26"/>
      <c r="D9193" s="27"/>
      <c r="E9193" s="27" t="s">
        <v>3491</v>
      </c>
      <c r="F9193" s="27" t="s">
        <v>15370</v>
      </c>
      <c r="G9193" s="28" t="s">
        <v>173</v>
      </c>
      <c r="H9193" s="27" t="s">
        <v>174</v>
      </c>
      <c r="I9193" s="118" t="s">
        <v>15371</v>
      </c>
      <c r="J9193" s="29">
        <v>42.18</v>
      </c>
      <c r="K9193" s="28" t="s">
        <v>162</v>
      </c>
      <c r="L9193" s="27" t="s">
        <v>1346</v>
      </c>
      <c r="M9193" s="27" t="s">
        <v>164</v>
      </c>
      <c r="N9193" s="27" t="s">
        <v>18325</v>
      </c>
    </row>
    <row r="9194" spans="1:14" ht="16.5" customHeight="1">
      <c r="A9194" s="24">
        <v>8504509500</v>
      </c>
      <c r="B9194" s="25"/>
      <c r="C9194" s="26"/>
      <c r="D9194" s="27"/>
      <c r="E9194" s="27" t="s">
        <v>8555</v>
      </c>
      <c r="F9194" s="27" t="s">
        <v>15372</v>
      </c>
      <c r="G9194" s="28" t="s">
        <v>173</v>
      </c>
      <c r="H9194" s="27" t="s">
        <v>174</v>
      </c>
      <c r="I9194" s="118" t="s">
        <v>15373</v>
      </c>
      <c r="J9194" s="29">
        <v>3.92</v>
      </c>
      <c r="K9194" s="28" t="s">
        <v>162</v>
      </c>
      <c r="L9194" s="27" t="s">
        <v>825</v>
      </c>
      <c r="M9194" s="27" t="s">
        <v>164</v>
      </c>
      <c r="N9194" s="27" t="s">
        <v>825</v>
      </c>
    </row>
    <row r="9195" spans="1:14" ht="16.5" customHeight="1">
      <c r="A9195" s="24">
        <v>8504509500</v>
      </c>
      <c r="B9195" s="25"/>
      <c r="C9195" s="26"/>
      <c r="D9195" s="27"/>
      <c r="E9195" s="27" t="s">
        <v>8555</v>
      </c>
      <c r="F9195" s="27" t="s">
        <v>15374</v>
      </c>
      <c r="G9195" s="28" t="s">
        <v>173</v>
      </c>
      <c r="H9195" s="27" t="s">
        <v>174</v>
      </c>
      <c r="I9195" s="118" t="s">
        <v>15375</v>
      </c>
      <c r="J9195" s="29">
        <v>335.94</v>
      </c>
      <c r="K9195" s="28" t="s">
        <v>162</v>
      </c>
      <c r="L9195" s="27" t="s">
        <v>8156</v>
      </c>
      <c r="M9195" s="27" t="s">
        <v>164</v>
      </c>
      <c r="N9195" s="27" t="s">
        <v>8156</v>
      </c>
    </row>
    <row r="9196" spans="1:14" ht="16.5" customHeight="1">
      <c r="A9196" s="24">
        <v>8504509500</v>
      </c>
      <c r="B9196" s="25"/>
      <c r="C9196" s="26"/>
      <c r="D9196" s="27"/>
      <c r="E9196" s="27" t="s">
        <v>8555</v>
      </c>
      <c r="F9196" s="27" t="s">
        <v>10916</v>
      </c>
      <c r="G9196" s="28" t="s">
        <v>173</v>
      </c>
      <c r="H9196" s="27" t="s">
        <v>174</v>
      </c>
      <c r="I9196" s="118" t="s">
        <v>10917</v>
      </c>
      <c r="J9196" s="29">
        <v>63.14</v>
      </c>
      <c r="K9196" s="28" t="s">
        <v>162</v>
      </c>
      <c r="L9196" s="27" t="s">
        <v>372</v>
      </c>
      <c r="M9196" s="27" t="s">
        <v>164</v>
      </c>
      <c r="N9196" s="27" t="s">
        <v>372</v>
      </c>
    </row>
    <row r="9197" spans="1:14" ht="16.5" customHeight="1">
      <c r="A9197" s="24">
        <v>8504509500</v>
      </c>
      <c r="B9197" s="25"/>
      <c r="C9197" s="26"/>
      <c r="D9197" s="27"/>
      <c r="E9197" s="27" t="s">
        <v>8555</v>
      </c>
      <c r="F9197" s="27" t="s">
        <v>216</v>
      </c>
      <c r="G9197" s="28" t="s">
        <v>173</v>
      </c>
      <c r="H9197" s="27" t="s">
        <v>174</v>
      </c>
      <c r="I9197" s="118" t="s">
        <v>217</v>
      </c>
      <c r="J9197" s="29">
        <v>25.42</v>
      </c>
      <c r="K9197" s="28" t="s">
        <v>162</v>
      </c>
      <c r="L9197" s="27" t="s">
        <v>8998</v>
      </c>
      <c r="M9197" s="27" t="s">
        <v>164</v>
      </c>
      <c r="N9197" s="27" t="s">
        <v>8998</v>
      </c>
    </row>
    <row r="9198" spans="1:14" ht="16.5" customHeight="1">
      <c r="A9198" s="24">
        <v>8504509500</v>
      </c>
      <c r="B9198" s="25"/>
      <c r="C9198" s="26"/>
      <c r="D9198" s="27"/>
      <c r="E9198" s="27" t="s">
        <v>8555</v>
      </c>
      <c r="F9198" s="27" t="s">
        <v>15376</v>
      </c>
      <c r="G9198" s="28" t="s">
        <v>173</v>
      </c>
      <c r="H9198" s="27" t="s">
        <v>174</v>
      </c>
      <c r="I9198" s="118" t="s">
        <v>15377</v>
      </c>
      <c r="J9198" s="29">
        <v>17.73</v>
      </c>
      <c r="K9198" s="28" t="s">
        <v>162</v>
      </c>
      <c r="L9198" s="27" t="s">
        <v>825</v>
      </c>
      <c r="M9198" s="27" t="s">
        <v>164</v>
      </c>
      <c r="N9198" s="27" t="s">
        <v>825</v>
      </c>
    </row>
    <row r="9199" spans="1:14" ht="16.5" customHeight="1">
      <c r="A9199" s="24">
        <v>8504509500</v>
      </c>
      <c r="B9199" s="25"/>
      <c r="C9199" s="26"/>
      <c r="D9199" s="27"/>
      <c r="E9199" s="27" t="s">
        <v>8555</v>
      </c>
      <c r="F9199" s="27" t="s">
        <v>15378</v>
      </c>
      <c r="G9199" s="28" t="s">
        <v>173</v>
      </c>
      <c r="H9199" s="27" t="s">
        <v>174</v>
      </c>
      <c r="I9199" s="118" t="s">
        <v>15379</v>
      </c>
      <c r="J9199" s="29">
        <v>36.94</v>
      </c>
      <c r="K9199" s="28" t="s">
        <v>162</v>
      </c>
      <c r="L9199" s="27" t="s">
        <v>825</v>
      </c>
      <c r="M9199" s="27" t="s">
        <v>164</v>
      </c>
      <c r="N9199" s="27" t="s">
        <v>825</v>
      </c>
    </row>
    <row r="9200" spans="1:14" ht="16.5" customHeight="1">
      <c r="A9200" s="24">
        <v>8504509500</v>
      </c>
      <c r="B9200" s="25"/>
      <c r="C9200" s="26"/>
      <c r="D9200" s="27"/>
      <c r="E9200" s="27" t="s">
        <v>8555</v>
      </c>
      <c r="F9200" s="27" t="s">
        <v>15380</v>
      </c>
      <c r="G9200" s="28" t="s">
        <v>173</v>
      </c>
      <c r="H9200" s="27" t="s">
        <v>174</v>
      </c>
      <c r="I9200" s="118" t="s">
        <v>15381</v>
      </c>
      <c r="J9200" s="29">
        <v>28.48</v>
      </c>
      <c r="K9200" s="28" t="s">
        <v>162</v>
      </c>
      <c r="L9200" s="27" t="s">
        <v>825</v>
      </c>
      <c r="M9200" s="27" t="s">
        <v>164</v>
      </c>
      <c r="N9200" s="27" t="s">
        <v>825</v>
      </c>
    </row>
    <row r="9201" spans="1:14" ht="16.5" customHeight="1">
      <c r="A9201" s="24">
        <v>8504509500</v>
      </c>
      <c r="B9201" s="25"/>
      <c r="C9201" s="26"/>
      <c r="D9201" s="27"/>
      <c r="E9201" s="27" t="s">
        <v>8555</v>
      </c>
      <c r="F9201" s="27" t="s">
        <v>15382</v>
      </c>
      <c r="G9201" s="28" t="s">
        <v>173</v>
      </c>
      <c r="H9201" s="27" t="s">
        <v>174</v>
      </c>
      <c r="I9201" s="118" t="s">
        <v>15383</v>
      </c>
      <c r="J9201" s="29">
        <v>7.39</v>
      </c>
      <c r="K9201" s="28" t="s">
        <v>162</v>
      </c>
      <c r="L9201" s="27" t="s">
        <v>825</v>
      </c>
      <c r="M9201" s="27" t="s">
        <v>164</v>
      </c>
      <c r="N9201" s="27" t="s">
        <v>825</v>
      </c>
    </row>
    <row r="9202" spans="1:14" ht="16.5" customHeight="1">
      <c r="A9202" s="24">
        <v>8504509500</v>
      </c>
      <c r="B9202" s="25"/>
      <c r="C9202" s="26"/>
      <c r="D9202" s="27"/>
      <c r="E9202" s="27" t="s">
        <v>8555</v>
      </c>
      <c r="F9202" s="27" t="s">
        <v>15384</v>
      </c>
      <c r="G9202" s="28" t="s">
        <v>173</v>
      </c>
      <c r="H9202" s="27" t="s">
        <v>174</v>
      </c>
      <c r="I9202" s="118" t="s">
        <v>15385</v>
      </c>
      <c r="J9202" s="29">
        <v>8.6199999999999992</v>
      </c>
      <c r="K9202" s="28" t="s">
        <v>162</v>
      </c>
      <c r="L9202" s="27" t="s">
        <v>8998</v>
      </c>
      <c r="M9202" s="27" t="s">
        <v>164</v>
      </c>
      <c r="N9202" s="27" t="s">
        <v>8998</v>
      </c>
    </row>
    <row r="9203" spans="1:14" ht="16.5" customHeight="1">
      <c r="A9203" s="24">
        <v>8504509500</v>
      </c>
      <c r="B9203" s="25"/>
      <c r="C9203" s="26"/>
      <c r="D9203" s="27"/>
      <c r="E9203" s="27" t="s">
        <v>8555</v>
      </c>
      <c r="F9203" s="27" t="s">
        <v>15386</v>
      </c>
      <c r="G9203" s="28" t="s">
        <v>173</v>
      </c>
      <c r="H9203" s="27" t="s">
        <v>174</v>
      </c>
      <c r="I9203" s="118" t="s">
        <v>15387</v>
      </c>
      <c r="J9203" s="29">
        <v>14.23</v>
      </c>
      <c r="K9203" s="28" t="s">
        <v>162</v>
      </c>
      <c r="L9203" s="27" t="s">
        <v>825</v>
      </c>
      <c r="M9203" s="27" t="s">
        <v>164</v>
      </c>
      <c r="N9203" s="27" t="s">
        <v>825</v>
      </c>
    </row>
    <row r="9204" spans="1:14" ht="16.5" customHeight="1">
      <c r="A9204" s="24">
        <v>8532210000</v>
      </c>
      <c r="B9204" s="25"/>
      <c r="C9204" s="26"/>
      <c r="D9204" s="27"/>
      <c r="E9204" s="27" t="s">
        <v>3067</v>
      </c>
      <c r="F9204" s="27" t="s">
        <v>15388</v>
      </c>
      <c r="G9204" s="28" t="s">
        <v>173</v>
      </c>
      <c r="H9204" s="27" t="s">
        <v>174</v>
      </c>
      <c r="I9204" s="118" t="s">
        <v>15389</v>
      </c>
      <c r="J9204" s="29">
        <v>55</v>
      </c>
      <c r="K9204" s="28" t="s">
        <v>162</v>
      </c>
      <c r="L9204" s="27" t="s">
        <v>265</v>
      </c>
      <c r="M9204" s="27" t="s">
        <v>164</v>
      </c>
      <c r="N9204" s="27" t="s">
        <v>265</v>
      </c>
    </row>
    <row r="9205" spans="1:14" ht="16.5" customHeight="1">
      <c r="A9205" s="24">
        <v>8532210000</v>
      </c>
      <c r="B9205" s="25"/>
      <c r="C9205" s="26"/>
      <c r="D9205" s="27"/>
      <c r="E9205" s="27" t="s">
        <v>3067</v>
      </c>
      <c r="F9205" s="27" t="s">
        <v>15390</v>
      </c>
      <c r="G9205" s="28" t="s">
        <v>173</v>
      </c>
      <c r="H9205" s="27" t="s">
        <v>174</v>
      </c>
      <c r="I9205" s="118" t="s">
        <v>15391</v>
      </c>
      <c r="J9205" s="29">
        <v>1.6</v>
      </c>
      <c r="K9205" s="28" t="s">
        <v>162</v>
      </c>
      <c r="L9205" s="27" t="s">
        <v>236</v>
      </c>
      <c r="M9205" s="27" t="s">
        <v>164</v>
      </c>
      <c r="N9205" s="27" t="s">
        <v>236</v>
      </c>
    </row>
    <row r="9206" spans="1:14" ht="16.5" customHeight="1">
      <c r="A9206" s="24">
        <v>8532240000</v>
      </c>
      <c r="B9206" s="25"/>
      <c r="C9206" s="26"/>
      <c r="D9206" s="27"/>
      <c r="E9206" s="27" t="s">
        <v>9139</v>
      </c>
      <c r="F9206" s="27" t="s">
        <v>8381</v>
      </c>
      <c r="G9206" s="28" t="s">
        <v>173</v>
      </c>
      <c r="H9206" s="27" t="s">
        <v>174</v>
      </c>
      <c r="I9206" s="118" t="s">
        <v>8382</v>
      </c>
      <c r="J9206" s="29">
        <v>4.4800000000000004</v>
      </c>
      <c r="K9206" s="28" t="s">
        <v>162</v>
      </c>
      <c r="L9206" s="27" t="s">
        <v>265</v>
      </c>
      <c r="M9206" s="27" t="s">
        <v>164</v>
      </c>
      <c r="N9206" s="27" t="s">
        <v>265</v>
      </c>
    </row>
    <row r="9207" spans="1:14" ht="16.5" customHeight="1">
      <c r="A9207" s="24">
        <v>8532240000</v>
      </c>
      <c r="B9207" s="25"/>
      <c r="C9207" s="26"/>
      <c r="D9207" s="27"/>
      <c r="E9207" s="27" t="s">
        <v>9139</v>
      </c>
      <c r="F9207" s="27" t="s">
        <v>2781</v>
      </c>
      <c r="G9207" s="28" t="s">
        <v>173</v>
      </c>
      <c r="H9207" s="27" t="s">
        <v>174</v>
      </c>
      <c r="I9207" s="118" t="s">
        <v>2782</v>
      </c>
      <c r="J9207" s="29">
        <v>6.31</v>
      </c>
      <c r="K9207" s="28" t="s">
        <v>162</v>
      </c>
      <c r="L9207" s="27" t="s">
        <v>265</v>
      </c>
      <c r="M9207" s="27" t="s">
        <v>164</v>
      </c>
      <c r="N9207" s="27" t="s">
        <v>265</v>
      </c>
    </row>
    <row r="9208" spans="1:14" ht="16.5" customHeight="1">
      <c r="A9208" s="24">
        <v>8532240000</v>
      </c>
      <c r="B9208" s="25"/>
      <c r="C9208" s="26"/>
      <c r="D9208" s="27"/>
      <c r="E9208" s="27" t="s">
        <v>9139</v>
      </c>
      <c r="F9208" s="27" t="s">
        <v>10652</v>
      </c>
      <c r="G9208" s="28" t="s">
        <v>173</v>
      </c>
      <c r="H9208" s="27" t="s">
        <v>174</v>
      </c>
      <c r="I9208" s="118" t="s">
        <v>10653</v>
      </c>
      <c r="J9208" s="29">
        <v>1</v>
      </c>
      <c r="K9208" s="28" t="s">
        <v>162</v>
      </c>
      <c r="L9208" s="27" t="s">
        <v>265</v>
      </c>
      <c r="M9208" s="27" t="s">
        <v>164</v>
      </c>
      <c r="N9208" s="27" t="s">
        <v>265</v>
      </c>
    </row>
    <row r="9209" spans="1:14" ht="16.5" customHeight="1">
      <c r="A9209" s="24">
        <v>8532240000</v>
      </c>
      <c r="B9209" s="25"/>
      <c r="C9209" s="26"/>
      <c r="D9209" s="27"/>
      <c r="E9209" s="27" t="s">
        <v>9139</v>
      </c>
      <c r="F9209" s="27" t="s">
        <v>10671</v>
      </c>
      <c r="G9209" s="28" t="s">
        <v>173</v>
      </c>
      <c r="H9209" s="27" t="s">
        <v>174</v>
      </c>
      <c r="I9209" s="118" t="s">
        <v>10672</v>
      </c>
      <c r="J9209" s="29">
        <v>14.57</v>
      </c>
      <c r="K9209" s="28" t="s">
        <v>162</v>
      </c>
      <c r="L9209" s="27" t="s">
        <v>218</v>
      </c>
      <c r="M9209" s="27" t="s">
        <v>164</v>
      </c>
      <c r="N9209" s="27" t="s">
        <v>18066</v>
      </c>
    </row>
    <row r="9210" spans="1:14" ht="16.5" customHeight="1">
      <c r="A9210" s="24">
        <v>8532240000</v>
      </c>
      <c r="B9210" s="25"/>
      <c r="C9210" s="26"/>
      <c r="D9210" s="27"/>
      <c r="E9210" s="27" t="s">
        <v>9139</v>
      </c>
      <c r="F9210" s="27" t="s">
        <v>15392</v>
      </c>
      <c r="G9210" s="28" t="s">
        <v>173</v>
      </c>
      <c r="H9210" s="27" t="s">
        <v>174</v>
      </c>
      <c r="I9210" s="118" t="s">
        <v>15393</v>
      </c>
      <c r="J9210" s="29">
        <v>5.8</v>
      </c>
      <c r="K9210" s="28" t="s">
        <v>162</v>
      </c>
      <c r="L9210" s="27" t="s">
        <v>272</v>
      </c>
      <c r="M9210" s="27" t="s">
        <v>164</v>
      </c>
      <c r="N9210" s="27" t="s">
        <v>272</v>
      </c>
    </row>
    <row r="9211" spans="1:14" ht="16.5" customHeight="1">
      <c r="A9211" s="24">
        <v>8532240000</v>
      </c>
      <c r="B9211" s="25"/>
      <c r="C9211" s="26"/>
      <c r="D9211" s="27"/>
      <c r="E9211" s="27" t="s">
        <v>9139</v>
      </c>
      <c r="F9211" s="27" t="s">
        <v>5355</v>
      </c>
      <c r="G9211" s="28" t="s">
        <v>173</v>
      </c>
      <c r="H9211" s="27" t="s">
        <v>174</v>
      </c>
      <c r="I9211" s="118" t="s">
        <v>4525</v>
      </c>
      <c r="J9211" s="29">
        <v>0.88</v>
      </c>
      <c r="K9211" s="28" t="s">
        <v>162</v>
      </c>
      <c r="L9211" s="27" t="s">
        <v>272</v>
      </c>
      <c r="M9211" s="27" t="s">
        <v>164</v>
      </c>
      <c r="N9211" s="27" t="s">
        <v>272</v>
      </c>
    </row>
    <row r="9212" spans="1:14" ht="16.5" customHeight="1">
      <c r="A9212" s="24">
        <v>8532240000</v>
      </c>
      <c r="B9212" s="25"/>
      <c r="C9212" s="26"/>
      <c r="D9212" s="27"/>
      <c r="E9212" s="27" t="s">
        <v>9139</v>
      </c>
      <c r="F9212" s="27" t="s">
        <v>8400</v>
      </c>
      <c r="G9212" s="28" t="s">
        <v>292</v>
      </c>
      <c r="H9212" s="27" t="s">
        <v>293</v>
      </c>
      <c r="I9212" s="118" t="s">
        <v>8401</v>
      </c>
      <c r="J9212" s="29">
        <v>102.94</v>
      </c>
      <c r="K9212" s="28" t="s">
        <v>162</v>
      </c>
      <c r="L9212" s="27" t="s">
        <v>236</v>
      </c>
      <c r="M9212" s="27" t="s">
        <v>164</v>
      </c>
      <c r="N9212" s="27" t="s">
        <v>236</v>
      </c>
    </row>
    <row r="9213" spans="1:14" ht="16.5" customHeight="1">
      <c r="A9213" s="24">
        <v>8532240000</v>
      </c>
      <c r="B9213" s="25"/>
      <c r="C9213" s="26"/>
      <c r="D9213" s="27"/>
      <c r="E9213" s="27" t="s">
        <v>9139</v>
      </c>
      <c r="F9213" s="27" t="s">
        <v>15394</v>
      </c>
      <c r="G9213" s="28" t="s">
        <v>292</v>
      </c>
      <c r="H9213" s="27" t="s">
        <v>293</v>
      </c>
      <c r="I9213" s="118" t="s">
        <v>8401</v>
      </c>
      <c r="J9213" s="29">
        <v>19.100000000000001</v>
      </c>
      <c r="K9213" s="28" t="s">
        <v>162</v>
      </c>
      <c r="L9213" s="27" t="s">
        <v>236</v>
      </c>
      <c r="M9213" s="27" t="s">
        <v>164</v>
      </c>
      <c r="N9213" s="27" t="s">
        <v>236</v>
      </c>
    </row>
    <row r="9214" spans="1:14" ht="16.5" customHeight="1">
      <c r="A9214" s="24">
        <v>8533210000</v>
      </c>
      <c r="B9214" s="25"/>
      <c r="C9214" s="26"/>
      <c r="D9214" s="27"/>
      <c r="E9214" s="27" t="s">
        <v>15395</v>
      </c>
      <c r="F9214" s="27" t="s">
        <v>15396</v>
      </c>
      <c r="G9214" s="28" t="s">
        <v>347</v>
      </c>
      <c r="H9214" s="27" t="s">
        <v>348</v>
      </c>
      <c r="I9214" s="118" t="s">
        <v>15397</v>
      </c>
      <c r="J9214" s="29">
        <v>8.3000000000000007</v>
      </c>
      <c r="K9214" s="28" t="s">
        <v>162</v>
      </c>
      <c r="L9214" s="27" t="s">
        <v>13012</v>
      </c>
      <c r="M9214" s="27" t="s">
        <v>164</v>
      </c>
      <c r="N9214" s="27" t="s">
        <v>13012</v>
      </c>
    </row>
    <row r="9215" spans="1:14" ht="16.5" customHeight="1">
      <c r="A9215" s="24">
        <v>8536501906</v>
      </c>
      <c r="B9215" s="25"/>
      <c r="C9215" s="26">
        <v>7.4999999999999997E-2</v>
      </c>
      <c r="D9215" s="27"/>
      <c r="E9215" s="27" t="s">
        <v>11498</v>
      </c>
      <c r="F9215" s="27" t="s">
        <v>15398</v>
      </c>
      <c r="G9215" s="28" t="s">
        <v>173</v>
      </c>
      <c r="H9215" s="27" t="s">
        <v>174</v>
      </c>
      <c r="I9215" s="118" t="s">
        <v>15399</v>
      </c>
      <c r="J9215" s="29">
        <v>17.23</v>
      </c>
      <c r="K9215" s="28" t="s">
        <v>162</v>
      </c>
      <c r="L9215" s="27" t="s">
        <v>8449</v>
      </c>
      <c r="M9215" s="27" t="s">
        <v>164</v>
      </c>
      <c r="N9215" s="27" t="s">
        <v>8449</v>
      </c>
    </row>
    <row r="9216" spans="1:14" ht="16.5" customHeight="1">
      <c r="A9216" s="24">
        <v>8536693000</v>
      </c>
      <c r="B9216" s="25"/>
      <c r="C9216" s="26"/>
      <c r="D9216" s="27"/>
      <c r="E9216" s="27" t="s">
        <v>26</v>
      </c>
      <c r="F9216" s="27" t="s">
        <v>8460</v>
      </c>
      <c r="G9216" s="28" t="s">
        <v>173</v>
      </c>
      <c r="H9216" s="27" t="s">
        <v>174</v>
      </c>
      <c r="I9216" s="118" t="s">
        <v>8461</v>
      </c>
      <c r="J9216" s="29">
        <v>5.0999999999999996</v>
      </c>
      <c r="K9216" s="28" t="s">
        <v>162</v>
      </c>
      <c r="L9216" s="27" t="s">
        <v>3413</v>
      </c>
      <c r="M9216" s="27" t="s">
        <v>164</v>
      </c>
      <c r="N9216" s="27" t="s">
        <v>3413</v>
      </c>
    </row>
    <row r="9217" spans="1:14" ht="16.5" customHeight="1">
      <c r="A9217" s="24">
        <v>8536693000</v>
      </c>
      <c r="B9217" s="25"/>
      <c r="C9217" s="26"/>
      <c r="D9217" s="27"/>
      <c r="E9217" s="27" t="s">
        <v>26</v>
      </c>
      <c r="F9217" s="27" t="s">
        <v>15400</v>
      </c>
      <c r="G9217" s="28" t="s">
        <v>173</v>
      </c>
      <c r="H9217" s="27" t="s">
        <v>174</v>
      </c>
      <c r="I9217" s="118" t="s">
        <v>11684</v>
      </c>
      <c r="J9217" s="29">
        <v>6.93</v>
      </c>
      <c r="K9217" s="28" t="s">
        <v>162</v>
      </c>
      <c r="L9217" s="27" t="s">
        <v>3413</v>
      </c>
      <c r="M9217" s="27" t="s">
        <v>164</v>
      </c>
      <c r="N9217" s="27" t="s">
        <v>3413</v>
      </c>
    </row>
    <row r="9218" spans="1:14" ht="16.5" customHeight="1">
      <c r="A9218" s="24">
        <v>8536693000</v>
      </c>
      <c r="B9218" s="25"/>
      <c r="C9218" s="26"/>
      <c r="D9218" s="27"/>
      <c r="E9218" s="27" t="s">
        <v>26</v>
      </c>
      <c r="F9218" s="27" t="s">
        <v>12613</v>
      </c>
      <c r="G9218" s="28" t="s">
        <v>173</v>
      </c>
      <c r="H9218" s="27" t="s">
        <v>174</v>
      </c>
      <c r="I9218" s="118" t="s">
        <v>12614</v>
      </c>
      <c r="J9218" s="29">
        <v>67.2</v>
      </c>
      <c r="K9218" s="28" t="s">
        <v>162</v>
      </c>
      <c r="L9218" s="27" t="s">
        <v>449</v>
      </c>
      <c r="M9218" s="27" t="s">
        <v>164</v>
      </c>
      <c r="N9218" s="27" t="s">
        <v>449</v>
      </c>
    </row>
    <row r="9219" spans="1:14" ht="16.5" customHeight="1">
      <c r="A9219" s="24">
        <v>8536693000</v>
      </c>
      <c r="B9219" s="25"/>
      <c r="C9219" s="26"/>
      <c r="D9219" s="27"/>
      <c r="E9219" s="27" t="s">
        <v>26</v>
      </c>
      <c r="F9219" s="27" t="s">
        <v>15401</v>
      </c>
      <c r="G9219" s="28" t="s">
        <v>173</v>
      </c>
      <c r="H9219" s="27" t="s">
        <v>174</v>
      </c>
      <c r="I9219" s="118" t="s">
        <v>15402</v>
      </c>
      <c r="J9219" s="29">
        <v>253.85</v>
      </c>
      <c r="K9219" s="28" t="s">
        <v>162</v>
      </c>
      <c r="L9219" s="27" t="s">
        <v>15403</v>
      </c>
      <c r="M9219" s="27" t="s">
        <v>164</v>
      </c>
      <c r="N9219" s="27" t="s">
        <v>15403</v>
      </c>
    </row>
    <row r="9220" spans="1:14" ht="16.5" customHeight="1">
      <c r="A9220" s="24">
        <v>8536693000</v>
      </c>
      <c r="B9220" s="25"/>
      <c r="C9220" s="26"/>
      <c r="D9220" s="27"/>
      <c r="E9220" s="27" t="s">
        <v>26</v>
      </c>
      <c r="F9220" s="27" t="s">
        <v>15404</v>
      </c>
      <c r="G9220" s="28" t="s">
        <v>173</v>
      </c>
      <c r="H9220" s="27" t="s">
        <v>174</v>
      </c>
      <c r="I9220" s="118" t="s">
        <v>13466</v>
      </c>
      <c r="J9220" s="29">
        <v>38.770000000000003</v>
      </c>
      <c r="K9220" s="28" t="s">
        <v>162</v>
      </c>
      <c r="L9220" s="27" t="s">
        <v>13467</v>
      </c>
      <c r="M9220" s="27" t="s">
        <v>164</v>
      </c>
      <c r="N9220" s="27" t="s">
        <v>13467</v>
      </c>
    </row>
    <row r="9221" spans="1:14" ht="16.5" customHeight="1">
      <c r="A9221" s="24">
        <v>8541100009</v>
      </c>
      <c r="B9221" s="25"/>
      <c r="C9221" s="26"/>
      <c r="D9221" s="27"/>
      <c r="E9221" s="27" t="s">
        <v>12390</v>
      </c>
      <c r="F9221" s="27" t="s">
        <v>15405</v>
      </c>
      <c r="G9221" s="28" t="s">
        <v>173</v>
      </c>
      <c r="H9221" s="27" t="s">
        <v>174</v>
      </c>
      <c r="I9221" s="118" t="s">
        <v>15406</v>
      </c>
      <c r="J9221" s="29">
        <v>33</v>
      </c>
      <c r="K9221" s="28" t="s">
        <v>162</v>
      </c>
      <c r="L9221" s="27" t="s">
        <v>393</v>
      </c>
      <c r="M9221" s="27" t="s">
        <v>164</v>
      </c>
      <c r="N9221" s="27" t="s">
        <v>393</v>
      </c>
    </row>
    <row r="9222" spans="1:14" ht="16.5" customHeight="1">
      <c r="A9222" s="24">
        <v>8541100009</v>
      </c>
      <c r="B9222" s="25"/>
      <c r="C9222" s="26"/>
      <c r="D9222" s="27"/>
      <c r="E9222" s="27" t="s">
        <v>12390</v>
      </c>
      <c r="F9222" s="27" t="s">
        <v>15407</v>
      </c>
      <c r="G9222" s="28" t="s">
        <v>173</v>
      </c>
      <c r="H9222" s="27" t="s">
        <v>174</v>
      </c>
      <c r="I9222" s="118" t="s">
        <v>15408</v>
      </c>
      <c r="J9222" s="29">
        <v>60</v>
      </c>
      <c r="K9222" s="28" t="s">
        <v>162</v>
      </c>
      <c r="L9222" s="27" t="s">
        <v>12882</v>
      </c>
      <c r="M9222" s="27" t="s">
        <v>164</v>
      </c>
      <c r="N9222" s="27" t="s">
        <v>12882</v>
      </c>
    </row>
    <row r="9223" spans="1:14" ht="16.5" customHeight="1">
      <c r="A9223" s="24">
        <v>8541100009</v>
      </c>
      <c r="B9223" s="25"/>
      <c r="C9223" s="26"/>
      <c r="D9223" s="27"/>
      <c r="E9223" s="27" t="s">
        <v>12390</v>
      </c>
      <c r="F9223" s="27" t="s">
        <v>3729</v>
      </c>
      <c r="G9223" s="28" t="s">
        <v>173</v>
      </c>
      <c r="H9223" s="27" t="s">
        <v>174</v>
      </c>
      <c r="I9223" s="118" t="s">
        <v>3730</v>
      </c>
      <c r="J9223" s="29">
        <v>120</v>
      </c>
      <c r="K9223" s="28" t="s">
        <v>162</v>
      </c>
      <c r="L9223" s="27" t="s">
        <v>12882</v>
      </c>
      <c r="M9223" s="27" t="s">
        <v>164</v>
      </c>
      <c r="N9223" s="27" t="s">
        <v>12882</v>
      </c>
    </row>
    <row r="9224" spans="1:14" ht="16.5" customHeight="1">
      <c r="A9224" s="24">
        <v>8541100009</v>
      </c>
      <c r="B9224" s="25"/>
      <c r="C9224" s="26"/>
      <c r="D9224" s="27"/>
      <c r="E9224" s="27" t="s">
        <v>12390</v>
      </c>
      <c r="F9224" s="27" t="s">
        <v>3727</v>
      </c>
      <c r="G9224" s="28" t="s">
        <v>173</v>
      </c>
      <c r="H9224" s="27" t="s">
        <v>174</v>
      </c>
      <c r="I9224" s="118" t="s">
        <v>3728</v>
      </c>
      <c r="J9224" s="29">
        <v>9.44</v>
      </c>
      <c r="K9224" s="28" t="s">
        <v>162</v>
      </c>
      <c r="L9224" s="27" t="s">
        <v>520</v>
      </c>
      <c r="M9224" s="27" t="s">
        <v>164</v>
      </c>
      <c r="N9224" s="27" t="s">
        <v>520</v>
      </c>
    </row>
    <row r="9225" spans="1:14" ht="16.5" customHeight="1">
      <c r="A9225" s="24">
        <v>8541100009</v>
      </c>
      <c r="B9225" s="25"/>
      <c r="C9225" s="26"/>
      <c r="D9225" s="27"/>
      <c r="E9225" s="27" t="s">
        <v>12390</v>
      </c>
      <c r="F9225" s="27" t="s">
        <v>15409</v>
      </c>
      <c r="G9225" s="28" t="s">
        <v>173</v>
      </c>
      <c r="H9225" s="27" t="s">
        <v>174</v>
      </c>
      <c r="I9225" s="118" t="s">
        <v>8857</v>
      </c>
      <c r="J9225" s="29">
        <v>2.46</v>
      </c>
      <c r="K9225" s="28" t="s">
        <v>162</v>
      </c>
      <c r="L9225" s="27" t="s">
        <v>10747</v>
      </c>
      <c r="M9225" s="27" t="s">
        <v>164</v>
      </c>
      <c r="N9225" s="27" t="s">
        <v>18483</v>
      </c>
    </row>
    <row r="9226" spans="1:14" ht="16.5" customHeight="1">
      <c r="A9226" s="24">
        <v>8541100009</v>
      </c>
      <c r="B9226" s="25"/>
      <c r="C9226" s="26"/>
      <c r="D9226" s="27"/>
      <c r="E9226" s="27" t="s">
        <v>12390</v>
      </c>
      <c r="F9226" s="27" t="s">
        <v>15410</v>
      </c>
      <c r="G9226" s="28" t="s">
        <v>173</v>
      </c>
      <c r="H9226" s="27" t="s">
        <v>174</v>
      </c>
      <c r="I9226" s="118" t="s">
        <v>1038</v>
      </c>
      <c r="J9226" s="29">
        <v>39.83</v>
      </c>
      <c r="K9226" s="28" t="s">
        <v>162</v>
      </c>
      <c r="L9226" s="27" t="s">
        <v>520</v>
      </c>
      <c r="M9226" s="27" t="s">
        <v>164</v>
      </c>
      <c r="N9226" s="27" t="s">
        <v>520</v>
      </c>
    </row>
    <row r="9227" spans="1:14" ht="16.5" customHeight="1">
      <c r="A9227" s="24">
        <v>8541100009</v>
      </c>
      <c r="B9227" s="25"/>
      <c r="C9227" s="26"/>
      <c r="D9227" s="27"/>
      <c r="E9227" s="27" t="s">
        <v>12390</v>
      </c>
      <c r="F9227" s="27" t="s">
        <v>15411</v>
      </c>
      <c r="G9227" s="28" t="s">
        <v>173</v>
      </c>
      <c r="H9227" s="27" t="s">
        <v>174</v>
      </c>
      <c r="I9227" s="118" t="s">
        <v>6969</v>
      </c>
      <c r="J9227" s="29">
        <v>13.09</v>
      </c>
      <c r="K9227" s="28" t="s">
        <v>162</v>
      </c>
      <c r="L9227" s="27" t="s">
        <v>520</v>
      </c>
      <c r="M9227" s="27" t="s">
        <v>164</v>
      </c>
      <c r="N9227" s="27" t="s">
        <v>520</v>
      </c>
    </row>
    <row r="9228" spans="1:14" ht="16.5" customHeight="1">
      <c r="A9228" s="24">
        <v>8541100009</v>
      </c>
      <c r="B9228" s="25"/>
      <c r="C9228" s="26"/>
      <c r="D9228" s="27"/>
      <c r="E9228" s="27" t="s">
        <v>12390</v>
      </c>
      <c r="F9228" s="27" t="s">
        <v>8213</v>
      </c>
      <c r="G9228" s="28" t="s">
        <v>173</v>
      </c>
      <c r="H9228" s="27" t="s">
        <v>174</v>
      </c>
      <c r="I9228" s="118" t="s">
        <v>8214</v>
      </c>
      <c r="J9228" s="29">
        <v>1.6</v>
      </c>
      <c r="K9228" s="28" t="s">
        <v>162</v>
      </c>
      <c r="L9228" s="27" t="s">
        <v>8852</v>
      </c>
      <c r="M9228" s="27" t="s">
        <v>164</v>
      </c>
      <c r="N9228" s="27" t="s">
        <v>8852</v>
      </c>
    </row>
    <row r="9229" spans="1:14" ht="16.5" customHeight="1">
      <c r="A9229" s="24">
        <v>8541100009</v>
      </c>
      <c r="B9229" s="25"/>
      <c r="C9229" s="26"/>
      <c r="D9229" s="27"/>
      <c r="E9229" s="27" t="s">
        <v>12390</v>
      </c>
      <c r="F9229" s="27" t="s">
        <v>11013</v>
      </c>
      <c r="G9229" s="28" t="s">
        <v>173</v>
      </c>
      <c r="H9229" s="27" t="s">
        <v>174</v>
      </c>
      <c r="I9229" s="118" t="s">
        <v>11014</v>
      </c>
      <c r="J9229" s="29">
        <v>49.41</v>
      </c>
      <c r="K9229" s="28" t="s">
        <v>162</v>
      </c>
      <c r="L9229" s="27" t="s">
        <v>8855</v>
      </c>
      <c r="M9229" s="27" t="s">
        <v>164</v>
      </c>
      <c r="N9229" s="27" t="s">
        <v>8855</v>
      </c>
    </row>
    <row r="9230" spans="1:14" ht="16.5" customHeight="1">
      <c r="A9230" s="24">
        <v>8541100009</v>
      </c>
      <c r="B9230" s="25"/>
      <c r="C9230" s="26"/>
      <c r="D9230" s="27"/>
      <c r="E9230" s="27" t="s">
        <v>12390</v>
      </c>
      <c r="F9230" s="27" t="s">
        <v>10748</v>
      </c>
      <c r="G9230" s="28" t="s">
        <v>173</v>
      </c>
      <c r="H9230" s="27" t="s">
        <v>174</v>
      </c>
      <c r="I9230" s="118" t="s">
        <v>10749</v>
      </c>
      <c r="J9230" s="29">
        <v>3.74</v>
      </c>
      <c r="K9230" s="28" t="s">
        <v>162</v>
      </c>
      <c r="L9230" s="27" t="s">
        <v>10750</v>
      </c>
      <c r="M9230" s="27" t="s">
        <v>164</v>
      </c>
      <c r="N9230" s="27" t="s">
        <v>10750</v>
      </c>
    </row>
    <row r="9231" spans="1:14" ht="16.5" customHeight="1">
      <c r="A9231" s="24">
        <v>8541100009</v>
      </c>
      <c r="B9231" s="25"/>
      <c r="C9231" s="26"/>
      <c r="D9231" s="27"/>
      <c r="E9231" s="27" t="s">
        <v>12390</v>
      </c>
      <c r="F9231" s="27" t="s">
        <v>10760</v>
      </c>
      <c r="G9231" s="28" t="s">
        <v>173</v>
      </c>
      <c r="H9231" s="27" t="s">
        <v>174</v>
      </c>
      <c r="I9231" s="118" t="s">
        <v>10761</v>
      </c>
      <c r="J9231" s="29">
        <v>172.31</v>
      </c>
      <c r="K9231" s="28" t="s">
        <v>162</v>
      </c>
      <c r="L9231" s="27" t="s">
        <v>980</v>
      </c>
      <c r="M9231" s="27" t="s">
        <v>164</v>
      </c>
      <c r="N9231" s="27" t="s">
        <v>10457</v>
      </c>
    </row>
    <row r="9232" spans="1:14" ht="16.5" customHeight="1">
      <c r="A9232" s="24">
        <v>8541100009</v>
      </c>
      <c r="B9232" s="25"/>
      <c r="C9232" s="26"/>
      <c r="D9232" s="27"/>
      <c r="E9232" s="27" t="s">
        <v>12390</v>
      </c>
      <c r="F9232" s="27" t="s">
        <v>15412</v>
      </c>
      <c r="G9232" s="28" t="s">
        <v>173</v>
      </c>
      <c r="H9232" s="27" t="s">
        <v>174</v>
      </c>
      <c r="I9232" s="118" t="s">
        <v>15413</v>
      </c>
      <c r="J9232" s="29">
        <v>23.65</v>
      </c>
      <c r="K9232" s="28" t="s">
        <v>162</v>
      </c>
      <c r="L9232" s="27" t="s">
        <v>8855</v>
      </c>
      <c r="M9232" s="27" t="s">
        <v>164</v>
      </c>
      <c r="N9232" s="27" t="s">
        <v>8855</v>
      </c>
    </row>
    <row r="9233" spans="1:14" ht="16.5" customHeight="1">
      <c r="A9233" s="24">
        <v>8541210000</v>
      </c>
      <c r="B9233" s="25"/>
      <c r="C9233" s="26"/>
      <c r="D9233" s="27"/>
      <c r="E9233" s="27" t="s">
        <v>12400</v>
      </c>
      <c r="F9233" s="27" t="s">
        <v>15414</v>
      </c>
      <c r="G9233" s="28" t="s">
        <v>173</v>
      </c>
      <c r="H9233" s="27" t="s">
        <v>174</v>
      </c>
      <c r="I9233" s="118" t="s">
        <v>15415</v>
      </c>
      <c r="J9233" s="29">
        <v>4.1500000000000004</v>
      </c>
      <c r="K9233" s="28" t="s">
        <v>162</v>
      </c>
      <c r="L9233" s="27" t="s">
        <v>9240</v>
      </c>
      <c r="M9233" s="27" t="s">
        <v>164</v>
      </c>
      <c r="N9233" s="27" t="s">
        <v>9240</v>
      </c>
    </row>
    <row r="9234" spans="1:14" ht="16.5" customHeight="1">
      <c r="A9234" s="24">
        <v>8541210000</v>
      </c>
      <c r="B9234" s="25"/>
      <c r="C9234" s="26"/>
      <c r="D9234" s="27"/>
      <c r="E9234" s="27" t="s">
        <v>12400</v>
      </c>
      <c r="F9234" s="27" t="s">
        <v>15416</v>
      </c>
      <c r="G9234" s="28" t="s">
        <v>173</v>
      </c>
      <c r="H9234" s="27" t="s">
        <v>174</v>
      </c>
      <c r="I9234" s="118" t="s">
        <v>15417</v>
      </c>
      <c r="J9234" s="29">
        <v>2.06</v>
      </c>
      <c r="K9234" s="28" t="s">
        <v>162</v>
      </c>
      <c r="L9234" s="27" t="s">
        <v>520</v>
      </c>
      <c r="M9234" s="27" t="s">
        <v>164</v>
      </c>
      <c r="N9234" s="27" t="s">
        <v>520</v>
      </c>
    </row>
    <row r="9235" spans="1:14" ht="16.5" customHeight="1">
      <c r="A9235" s="24">
        <v>8541210000</v>
      </c>
      <c r="B9235" s="25"/>
      <c r="C9235" s="26"/>
      <c r="D9235" s="27"/>
      <c r="E9235" s="27" t="s">
        <v>12400</v>
      </c>
      <c r="F9235" s="27" t="s">
        <v>15418</v>
      </c>
      <c r="G9235" s="28" t="s">
        <v>173</v>
      </c>
      <c r="H9235" s="27" t="s">
        <v>174</v>
      </c>
      <c r="I9235" s="118" t="s">
        <v>15419</v>
      </c>
      <c r="J9235" s="29">
        <v>3.46</v>
      </c>
      <c r="K9235" s="28" t="s">
        <v>162</v>
      </c>
      <c r="L9235" s="27" t="s">
        <v>520</v>
      </c>
      <c r="M9235" s="27" t="s">
        <v>164</v>
      </c>
      <c r="N9235" s="27" t="s">
        <v>520</v>
      </c>
    </row>
    <row r="9236" spans="1:14" ht="16.5" customHeight="1">
      <c r="A9236" s="24">
        <v>8541210000</v>
      </c>
      <c r="B9236" s="25"/>
      <c r="C9236" s="26"/>
      <c r="D9236" s="27"/>
      <c r="E9236" s="27" t="s">
        <v>12400</v>
      </c>
      <c r="F9236" s="27" t="s">
        <v>15420</v>
      </c>
      <c r="G9236" s="28" t="s">
        <v>173</v>
      </c>
      <c r="H9236" s="27" t="s">
        <v>174</v>
      </c>
      <c r="I9236" s="118" t="s">
        <v>15421</v>
      </c>
      <c r="J9236" s="29">
        <v>51.71</v>
      </c>
      <c r="K9236" s="28" t="s">
        <v>162</v>
      </c>
      <c r="L9236" s="27" t="s">
        <v>681</v>
      </c>
      <c r="M9236" s="27" t="s">
        <v>164</v>
      </c>
      <c r="N9236" s="27" t="s">
        <v>18101</v>
      </c>
    </row>
    <row r="9237" spans="1:14" ht="16.5" customHeight="1">
      <c r="A9237" s="24">
        <v>8541210000</v>
      </c>
      <c r="B9237" s="25"/>
      <c r="C9237" s="26"/>
      <c r="D9237" s="27"/>
      <c r="E9237" s="27" t="s">
        <v>15422</v>
      </c>
      <c r="F9237" s="27" t="s">
        <v>3768</v>
      </c>
      <c r="G9237" s="28" t="s">
        <v>243</v>
      </c>
      <c r="H9237" s="27" t="s">
        <v>244</v>
      </c>
      <c r="I9237" s="118" t="s">
        <v>3769</v>
      </c>
      <c r="J9237" s="29">
        <v>114.4</v>
      </c>
      <c r="K9237" s="28" t="s">
        <v>162</v>
      </c>
      <c r="L9237" s="27" t="s">
        <v>13896</v>
      </c>
      <c r="M9237" s="27" t="s">
        <v>164</v>
      </c>
      <c r="N9237" s="27" t="s">
        <v>13896</v>
      </c>
    </row>
    <row r="9238" spans="1:14" ht="16.5" customHeight="1">
      <c r="A9238" s="24">
        <v>8541410004</v>
      </c>
      <c r="B9238" s="25"/>
      <c r="C9238" s="26"/>
      <c r="D9238" s="27"/>
      <c r="E9238" s="27" t="s">
        <v>588</v>
      </c>
      <c r="F9238" s="27" t="s">
        <v>15423</v>
      </c>
      <c r="G9238" s="28" t="s">
        <v>173</v>
      </c>
      <c r="H9238" s="27" t="s">
        <v>174</v>
      </c>
      <c r="I9238" s="118" t="s">
        <v>15424</v>
      </c>
      <c r="J9238" s="29">
        <v>44.31</v>
      </c>
      <c r="K9238" s="28" t="s">
        <v>162</v>
      </c>
      <c r="L9238" s="27" t="s">
        <v>1314</v>
      </c>
      <c r="M9238" s="27" t="s">
        <v>164</v>
      </c>
      <c r="N9238" s="27" t="s">
        <v>1314</v>
      </c>
    </row>
    <row r="9239" spans="1:14" ht="16.5" customHeight="1">
      <c r="A9239" s="24">
        <v>8541410004</v>
      </c>
      <c r="B9239" s="25"/>
      <c r="C9239" s="26"/>
      <c r="D9239" s="27"/>
      <c r="E9239" s="27" t="s">
        <v>588</v>
      </c>
      <c r="F9239" s="27" t="s">
        <v>15425</v>
      </c>
      <c r="G9239" s="28" t="s">
        <v>173</v>
      </c>
      <c r="H9239" s="27" t="s">
        <v>174</v>
      </c>
      <c r="I9239" s="118" t="s">
        <v>15426</v>
      </c>
      <c r="J9239" s="29">
        <v>23</v>
      </c>
      <c r="K9239" s="28" t="s">
        <v>162</v>
      </c>
      <c r="L9239" s="27" t="s">
        <v>306</v>
      </c>
      <c r="M9239" s="27" t="s">
        <v>164</v>
      </c>
      <c r="N9239" s="27" t="s">
        <v>8852</v>
      </c>
    </row>
    <row r="9240" spans="1:14" ht="16.5" customHeight="1" thickBot="1">
      <c r="A9240" s="24">
        <v>8541410004</v>
      </c>
      <c r="B9240" s="25"/>
      <c r="C9240" s="26"/>
      <c r="D9240" s="27"/>
      <c r="E9240" s="27" t="s">
        <v>588</v>
      </c>
      <c r="F9240" s="27" t="s">
        <v>15427</v>
      </c>
      <c r="G9240" s="28" t="s">
        <v>173</v>
      </c>
      <c r="H9240" s="27" t="s">
        <v>174</v>
      </c>
      <c r="I9240" s="118" t="s">
        <v>15428</v>
      </c>
      <c r="J9240" s="29">
        <v>44.5</v>
      </c>
      <c r="K9240" s="28" t="s">
        <v>162</v>
      </c>
      <c r="L9240" s="27" t="s">
        <v>7417</v>
      </c>
      <c r="M9240" s="27" t="s">
        <v>164</v>
      </c>
      <c r="N9240" s="27" t="s">
        <v>7417</v>
      </c>
    </row>
    <row r="9241" spans="1:14" ht="16.5" customHeight="1" thickTop="1" thickBot="1">
      <c r="A9241" s="30">
        <v>8542319010</v>
      </c>
      <c r="B9241" s="25"/>
      <c r="C9241" s="26"/>
      <c r="D9241" s="27"/>
      <c r="E9241" s="27" t="s">
        <v>15429</v>
      </c>
      <c r="F9241" s="27" t="s">
        <v>13283</v>
      </c>
      <c r="G9241" s="28" t="s">
        <v>173</v>
      </c>
      <c r="H9241" s="27" t="s">
        <v>174</v>
      </c>
      <c r="I9241" s="118" t="s">
        <v>13284</v>
      </c>
      <c r="J9241" s="29">
        <v>182.4</v>
      </c>
      <c r="K9241" s="28" t="s">
        <v>162</v>
      </c>
      <c r="L9241" s="27" t="s">
        <v>15430</v>
      </c>
      <c r="M9241" s="27" t="s">
        <v>164</v>
      </c>
      <c r="N9241" s="27" t="s">
        <v>15430</v>
      </c>
    </row>
    <row r="9242" spans="1:14" ht="16.5" customHeight="1" thickTop="1" thickBot="1">
      <c r="A9242" s="30">
        <v>8542319010</v>
      </c>
      <c r="B9242" s="25"/>
      <c r="C9242" s="26"/>
      <c r="D9242" s="27"/>
      <c r="E9242" s="27" t="s">
        <v>10516</v>
      </c>
      <c r="F9242" s="27" t="s">
        <v>15431</v>
      </c>
      <c r="G9242" s="28" t="s">
        <v>173</v>
      </c>
      <c r="H9242" s="27" t="s">
        <v>174</v>
      </c>
      <c r="I9242" s="118" t="s">
        <v>15432</v>
      </c>
      <c r="J9242" s="29">
        <v>167.97</v>
      </c>
      <c r="K9242" s="28" t="s">
        <v>162</v>
      </c>
      <c r="L9242" s="27" t="s">
        <v>9740</v>
      </c>
      <c r="M9242" s="27" t="s">
        <v>164</v>
      </c>
      <c r="N9242" s="27" t="s">
        <v>9740</v>
      </c>
    </row>
    <row r="9243" spans="1:14" ht="16.5" customHeight="1" thickTop="1" thickBot="1">
      <c r="A9243" s="30">
        <v>8542319010</v>
      </c>
      <c r="B9243" s="25"/>
      <c r="C9243" s="26"/>
      <c r="D9243" s="27"/>
      <c r="E9243" s="27" t="s">
        <v>10516</v>
      </c>
      <c r="F9243" s="27" t="s">
        <v>15433</v>
      </c>
      <c r="G9243" s="28" t="s">
        <v>173</v>
      </c>
      <c r="H9243" s="27" t="s">
        <v>174</v>
      </c>
      <c r="I9243" s="118" t="s">
        <v>15434</v>
      </c>
      <c r="J9243" s="29">
        <v>205.08</v>
      </c>
      <c r="K9243" s="28" t="s">
        <v>162</v>
      </c>
      <c r="L9243" s="27" t="s">
        <v>9740</v>
      </c>
      <c r="M9243" s="27" t="s">
        <v>164</v>
      </c>
      <c r="N9243" s="27" t="s">
        <v>9740</v>
      </c>
    </row>
    <row r="9244" spans="1:14" ht="16.5" customHeight="1" thickTop="1" thickBot="1">
      <c r="A9244" s="30">
        <v>8542319010</v>
      </c>
      <c r="B9244" s="25"/>
      <c r="C9244" s="26"/>
      <c r="D9244" s="27"/>
      <c r="E9244" s="27" t="s">
        <v>10516</v>
      </c>
      <c r="F9244" s="27" t="s">
        <v>10517</v>
      </c>
      <c r="G9244" s="28" t="s">
        <v>173</v>
      </c>
      <c r="H9244" s="27" t="s">
        <v>174</v>
      </c>
      <c r="I9244" s="118" t="s">
        <v>10518</v>
      </c>
      <c r="J9244" s="29">
        <v>29.54</v>
      </c>
      <c r="K9244" s="28" t="s">
        <v>162</v>
      </c>
      <c r="L9244" s="27" t="s">
        <v>520</v>
      </c>
      <c r="M9244" s="27" t="s">
        <v>164</v>
      </c>
      <c r="N9244" s="27" t="s">
        <v>520</v>
      </c>
    </row>
    <row r="9245" spans="1:14" ht="16.5" customHeight="1" thickTop="1" thickBot="1">
      <c r="A9245" s="30">
        <v>8542319010</v>
      </c>
      <c r="B9245" s="25"/>
      <c r="C9245" s="26"/>
      <c r="D9245" s="27"/>
      <c r="E9245" s="27" t="s">
        <v>10516</v>
      </c>
      <c r="F9245" s="27" t="s">
        <v>11080</v>
      </c>
      <c r="G9245" s="28" t="s">
        <v>173</v>
      </c>
      <c r="H9245" s="27" t="s">
        <v>174</v>
      </c>
      <c r="I9245" s="118" t="s">
        <v>11081</v>
      </c>
      <c r="J9245" s="29">
        <v>28.06</v>
      </c>
      <c r="K9245" s="28" t="s">
        <v>162</v>
      </c>
      <c r="L9245" s="27" t="s">
        <v>523</v>
      </c>
      <c r="M9245" s="27" t="s">
        <v>164</v>
      </c>
      <c r="N9245" s="27" t="s">
        <v>523</v>
      </c>
    </row>
    <row r="9246" spans="1:14" ht="16.5" customHeight="1" thickTop="1" thickBot="1">
      <c r="A9246" s="30">
        <v>8542319010</v>
      </c>
      <c r="B9246" s="25"/>
      <c r="C9246" s="26"/>
      <c r="D9246" s="27"/>
      <c r="E9246" s="27" t="s">
        <v>10516</v>
      </c>
      <c r="F9246" s="27" t="s">
        <v>10810</v>
      </c>
      <c r="G9246" s="28" t="s">
        <v>173</v>
      </c>
      <c r="H9246" s="27" t="s">
        <v>174</v>
      </c>
      <c r="I9246" s="118" t="s">
        <v>10811</v>
      </c>
      <c r="J9246" s="29">
        <v>45.29</v>
      </c>
      <c r="K9246" s="28" t="s">
        <v>162</v>
      </c>
      <c r="L9246" s="27" t="s">
        <v>12882</v>
      </c>
      <c r="M9246" s="27" t="s">
        <v>164</v>
      </c>
      <c r="N9246" s="27" t="s">
        <v>12882</v>
      </c>
    </row>
    <row r="9247" spans="1:14" ht="16.5" customHeight="1" thickTop="1" thickBot="1">
      <c r="A9247" s="30">
        <v>8542319010</v>
      </c>
      <c r="B9247" s="25"/>
      <c r="C9247" s="26"/>
      <c r="D9247" s="27"/>
      <c r="E9247" s="27" t="s">
        <v>10516</v>
      </c>
      <c r="F9247" s="27" t="s">
        <v>609</v>
      </c>
      <c r="G9247" s="28" t="s">
        <v>173</v>
      </c>
      <c r="H9247" s="27" t="s">
        <v>174</v>
      </c>
      <c r="I9247" s="118" t="s">
        <v>610</v>
      </c>
      <c r="J9247" s="29">
        <v>43.08</v>
      </c>
      <c r="K9247" s="28" t="s">
        <v>162</v>
      </c>
      <c r="L9247" s="27" t="s">
        <v>10753</v>
      </c>
      <c r="M9247" s="27" t="s">
        <v>164</v>
      </c>
      <c r="N9247" s="27" t="s">
        <v>10753</v>
      </c>
    </row>
    <row r="9248" spans="1:14" ht="16.5" customHeight="1" thickTop="1" thickBot="1">
      <c r="A9248" s="30">
        <v>8542319010</v>
      </c>
      <c r="B9248" s="25"/>
      <c r="C9248" s="26"/>
      <c r="D9248" s="27"/>
      <c r="E9248" s="27" t="s">
        <v>10516</v>
      </c>
      <c r="F9248" s="27" t="s">
        <v>15435</v>
      </c>
      <c r="G9248" s="28" t="s">
        <v>173</v>
      </c>
      <c r="H9248" s="27" t="s">
        <v>174</v>
      </c>
      <c r="I9248" s="118" t="s">
        <v>15436</v>
      </c>
      <c r="J9248" s="29">
        <v>14.5</v>
      </c>
      <c r="K9248" s="28" t="s">
        <v>162</v>
      </c>
      <c r="L9248" s="27" t="s">
        <v>10753</v>
      </c>
      <c r="M9248" s="27" t="s">
        <v>164</v>
      </c>
      <c r="N9248" s="27" t="s">
        <v>10753</v>
      </c>
    </row>
    <row r="9249" spans="1:14" ht="16.5" customHeight="1" thickTop="1" thickBot="1">
      <c r="A9249" s="30">
        <v>8542319010</v>
      </c>
      <c r="B9249" s="25"/>
      <c r="C9249" s="26"/>
      <c r="D9249" s="27"/>
      <c r="E9249" s="27" t="s">
        <v>10516</v>
      </c>
      <c r="F9249" s="27" t="s">
        <v>15437</v>
      </c>
      <c r="G9249" s="28" t="s">
        <v>173</v>
      </c>
      <c r="H9249" s="27" t="s">
        <v>174</v>
      </c>
      <c r="I9249" s="118" t="s">
        <v>15438</v>
      </c>
      <c r="J9249" s="29">
        <v>3.13</v>
      </c>
      <c r="K9249" s="28" t="s">
        <v>162</v>
      </c>
      <c r="L9249" s="27" t="s">
        <v>134</v>
      </c>
      <c r="M9249" s="27" t="s">
        <v>164</v>
      </c>
      <c r="N9249" s="27" t="s">
        <v>4101</v>
      </c>
    </row>
    <row r="9250" spans="1:14" ht="16.5" customHeight="1" thickTop="1" thickBot="1">
      <c r="A9250" s="30">
        <v>8542319010</v>
      </c>
      <c r="B9250" s="25"/>
      <c r="C9250" s="26"/>
      <c r="D9250" s="27"/>
      <c r="E9250" s="27" t="s">
        <v>10516</v>
      </c>
      <c r="F9250" s="27" t="s">
        <v>10830</v>
      </c>
      <c r="G9250" s="28" t="s">
        <v>173</v>
      </c>
      <c r="H9250" s="27" t="s">
        <v>174</v>
      </c>
      <c r="I9250" s="118" t="s">
        <v>1855</v>
      </c>
      <c r="J9250" s="29">
        <v>12.5</v>
      </c>
      <c r="K9250" s="28" t="s">
        <v>162</v>
      </c>
      <c r="L9250" s="27" t="s">
        <v>11578</v>
      </c>
      <c r="M9250" s="27" t="s">
        <v>164</v>
      </c>
      <c r="N9250" s="27" t="s">
        <v>11578</v>
      </c>
    </row>
    <row r="9251" spans="1:14" ht="16.5" customHeight="1" thickTop="1" thickBot="1">
      <c r="A9251" s="30">
        <v>8542319010</v>
      </c>
      <c r="B9251" s="25"/>
      <c r="C9251" s="26"/>
      <c r="D9251" s="27"/>
      <c r="E9251" s="27" t="s">
        <v>10516</v>
      </c>
      <c r="F9251" s="27" t="s">
        <v>15439</v>
      </c>
      <c r="G9251" s="28" t="s">
        <v>173</v>
      </c>
      <c r="H9251" s="27" t="s">
        <v>174</v>
      </c>
      <c r="I9251" s="118" t="s">
        <v>15440</v>
      </c>
      <c r="J9251" s="29">
        <v>50</v>
      </c>
      <c r="K9251" s="28" t="s">
        <v>162</v>
      </c>
      <c r="L9251" s="27" t="s">
        <v>4101</v>
      </c>
      <c r="M9251" s="27" t="s">
        <v>164</v>
      </c>
      <c r="N9251" s="27" t="s">
        <v>4101</v>
      </c>
    </row>
    <row r="9252" spans="1:14" ht="16.5" customHeight="1" thickTop="1" thickBot="1">
      <c r="A9252" s="30">
        <v>8542319010</v>
      </c>
      <c r="B9252" s="25"/>
      <c r="C9252" s="26"/>
      <c r="D9252" s="27"/>
      <c r="E9252" s="27" t="s">
        <v>10516</v>
      </c>
      <c r="F9252" s="27" t="s">
        <v>15441</v>
      </c>
      <c r="G9252" s="28" t="s">
        <v>173</v>
      </c>
      <c r="H9252" s="27" t="s">
        <v>174</v>
      </c>
      <c r="I9252" s="118" t="s">
        <v>15442</v>
      </c>
      <c r="J9252" s="29">
        <v>10.15</v>
      </c>
      <c r="K9252" s="28" t="s">
        <v>162</v>
      </c>
      <c r="L9252" s="27" t="s">
        <v>4101</v>
      </c>
      <c r="M9252" s="27" t="s">
        <v>164</v>
      </c>
      <c r="N9252" s="27" t="s">
        <v>4101</v>
      </c>
    </row>
    <row r="9253" spans="1:14" ht="16.5" customHeight="1" thickTop="1" thickBot="1">
      <c r="A9253" s="30">
        <v>8542319010</v>
      </c>
      <c r="B9253" s="25"/>
      <c r="C9253" s="26"/>
      <c r="D9253" s="27"/>
      <c r="E9253" s="27" t="s">
        <v>15443</v>
      </c>
      <c r="F9253" s="27" t="s">
        <v>15444</v>
      </c>
      <c r="G9253" s="28" t="s">
        <v>173</v>
      </c>
      <c r="H9253" s="27" t="s">
        <v>174</v>
      </c>
      <c r="I9253" s="118" t="s">
        <v>15445</v>
      </c>
      <c r="J9253" s="29">
        <v>282.69</v>
      </c>
      <c r="K9253" s="28" t="s">
        <v>162</v>
      </c>
      <c r="L9253" s="27" t="s">
        <v>8306</v>
      </c>
      <c r="M9253" s="27" t="s">
        <v>164</v>
      </c>
      <c r="N9253" s="27" t="s">
        <v>8306</v>
      </c>
    </row>
    <row r="9254" spans="1:14" ht="16.5" customHeight="1" thickTop="1" thickBot="1">
      <c r="A9254" s="30">
        <v>8542319010</v>
      </c>
      <c r="B9254" s="25"/>
      <c r="C9254" s="26"/>
      <c r="D9254" s="27"/>
      <c r="E9254" s="27" t="s">
        <v>10516</v>
      </c>
      <c r="F9254" s="27" t="s">
        <v>15446</v>
      </c>
      <c r="G9254" s="28" t="s">
        <v>173</v>
      </c>
      <c r="H9254" s="27" t="s">
        <v>174</v>
      </c>
      <c r="I9254" s="118" t="s">
        <v>15447</v>
      </c>
      <c r="J9254" s="29">
        <v>39.31</v>
      </c>
      <c r="K9254" s="28" t="s">
        <v>162</v>
      </c>
      <c r="L9254" s="27" t="s">
        <v>9740</v>
      </c>
      <c r="M9254" s="27" t="s">
        <v>164</v>
      </c>
      <c r="N9254" s="27" t="s">
        <v>9740</v>
      </c>
    </row>
    <row r="9255" spans="1:14" ht="16.5" customHeight="1" thickTop="1" thickBot="1">
      <c r="A9255" s="30">
        <v>8542319010</v>
      </c>
      <c r="B9255" s="25"/>
      <c r="C9255" s="26"/>
      <c r="D9255" s="27"/>
      <c r="E9255" s="27" t="s">
        <v>10516</v>
      </c>
      <c r="F9255" s="27" t="s">
        <v>15448</v>
      </c>
      <c r="G9255" s="28" t="s">
        <v>173</v>
      </c>
      <c r="H9255" s="27" t="s">
        <v>174</v>
      </c>
      <c r="I9255" s="118" t="s">
        <v>15449</v>
      </c>
      <c r="J9255" s="29">
        <v>288.91000000000003</v>
      </c>
      <c r="K9255" s="28" t="s">
        <v>162</v>
      </c>
      <c r="L9255" s="27" t="s">
        <v>9740</v>
      </c>
      <c r="M9255" s="27" t="s">
        <v>164</v>
      </c>
      <c r="N9255" s="27" t="s">
        <v>9740</v>
      </c>
    </row>
    <row r="9256" spans="1:14" ht="16.5" customHeight="1" thickTop="1" thickBot="1">
      <c r="A9256" s="30">
        <v>8542319010</v>
      </c>
      <c r="B9256" s="25"/>
      <c r="C9256" s="26"/>
      <c r="D9256" s="27"/>
      <c r="E9256" s="27" t="s">
        <v>10516</v>
      </c>
      <c r="F9256" s="27" t="s">
        <v>15450</v>
      </c>
      <c r="G9256" s="28" t="s">
        <v>173</v>
      </c>
      <c r="H9256" s="27" t="s">
        <v>174</v>
      </c>
      <c r="I9256" s="118" t="s">
        <v>15451</v>
      </c>
      <c r="J9256" s="29">
        <v>577.82000000000005</v>
      </c>
      <c r="K9256" s="28" t="s">
        <v>162</v>
      </c>
      <c r="L9256" s="27" t="s">
        <v>4101</v>
      </c>
      <c r="M9256" s="27" t="s">
        <v>164</v>
      </c>
      <c r="N9256" s="27" t="s">
        <v>4101</v>
      </c>
    </row>
    <row r="9257" spans="1:14" ht="16.5" customHeight="1" thickTop="1" thickBot="1">
      <c r="A9257" s="30">
        <v>8542319010</v>
      </c>
      <c r="B9257" s="25"/>
      <c r="C9257" s="26"/>
      <c r="D9257" s="27"/>
      <c r="E9257" s="27" t="s">
        <v>15429</v>
      </c>
      <c r="F9257" s="27" t="s">
        <v>15452</v>
      </c>
      <c r="G9257" s="28" t="s">
        <v>173</v>
      </c>
      <c r="H9257" s="27" t="s">
        <v>174</v>
      </c>
      <c r="I9257" s="118" t="s">
        <v>15453</v>
      </c>
      <c r="J9257" s="29">
        <v>86.15</v>
      </c>
      <c r="K9257" s="28" t="s">
        <v>162</v>
      </c>
      <c r="L9257" s="27" t="s">
        <v>10753</v>
      </c>
      <c r="M9257" s="27" t="s">
        <v>164</v>
      </c>
      <c r="N9257" s="27" t="s">
        <v>10753</v>
      </c>
    </row>
    <row r="9258" spans="1:14" ht="16.5" customHeight="1" thickTop="1" thickBot="1">
      <c r="A9258" s="30">
        <v>8542319010</v>
      </c>
      <c r="B9258" s="25"/>
      <c r="C9258" s="26"/>
      <c r="D9258" s="27"/>
      <c r="E9258" s="27" t="s">
        <v>10516</v>
      </c>
      <c r="F9258" s="27" t="s">
        <v>15454</v>
      </c>
      <c r="G9258" s="28" t="s">
        <v>173</v>
      </c>
      <c r="H9258" s="27" t="s">
        <v>174</v>
      </c>
      <c r="I9258" s="118" t="s">
        <v>15455</v>
      </c>
      <c r="J9258" s="29">
        <v>208.28</v>
      </c>
      <c r="K9258" s="28" t="s">
        <v>162</v>
      </c>
      <c r="L9258" s="27" t="s">
        <v>4101</v>
      </c>
      <c r="M9258" s="27" t="s">
        <v>164</v>
      </c>
      <c r="N9258" s="27" t="s">
        <v>4101</v>
      </c>
    </row>
    <row r="9259" spans="1:14" ht="16.5" customHeight="1" thickTop="1" thickBot="1">
      <c r="A9259" s="30">
        <v>8542319010</v>
      </c>
      <c r="B9259" s="25"/>
      <c r="C9259" s="26"/>
      <c r="D9259" s="27"/>
      <c r="E9259" s="27" t="s">
        <v>2581</v>
      </c>
      <c r="F9259" s="27" t="s">
        <v>2582</v>
      </c>
      <c r="G9259" s="28" t="s">
        <v>173</v>
      </c>
      <c r="H9259" s="27" t="s">
        <v>174</v>
      </c>
      <c r="I9259" s="118" t="s">
        <v>2583</v>
      </c>
      <c r="J9259" s="29">
        <v>656</v>
      </c>
      <c r="K9259" s="28" t="s">
        <v>162</v>
      </c>
      <c r="L9259" s="27" t="s">
        <v>4101</v>
      </c>
      <c r="M9259" s="27" t="s">
        <v>164</v>
      </c>
      <c r="N9259" s="27" t="s">
        <v>4101</v>
      </c>
    </row>
    <row r="9260" spans="1:14" ht="16.5" customHeight="1" thickTop="1" thickBot="1">
      <c r="A9260" s="30">
        <v>8542319010</v>
      </c>
      <c r="B9260" s="25"/>
      <c r="C9260" s="26"/>
      <c r="D9260" s="27"/>
      <c r="E9260" s="27" t="s">
        <v>15456</v>
      </c>
      <c r="F9260" s="27" t="s">
        <v>15457</v>
      </c>
      <c r="G9260" s="28" t="s">
        <v>173</v>
      </c>
      <c r="H9260" s="27" t="s">
        <v>174</v>
      </c>
      <c r="I9260" s="118" t="s">
        <v>15458</v>
      </c>
      <c r="J9260" s="29">
        <v>38.369999999999997</v>
      </c>
      <c r="K9260" s="28" t="s">
        <v>162</v>
      </c>
      <c r="L9260" s="27" t="s">
        <v>9066</v>
      </c>
      <c r="M9260" s="27" t="s">
        <v>164</v>
      </c>
      <c r="N9260" s="27" t="s">
        <v>9066</v>
      </c>
    </row>
    <row r="9261" spans="1:14" ht="16.5" customHeight="1" thickTop="1" thickBot="1">
      <c r="A9261" s="30">
        <v>8542319010</v>
      </c>
      <c r="B9261" s="25"/>
      <c r="C9261" s="26"/>
      <c r="D9261" s="27"/>
      <c r="E9261" s="27" t="s">
        <v>15456</v>
      </c>
      <c r="F9261" s="27" t="s">
        <v>15457</v>
      </c>
      <c r="G9261" s="28" t="s">
        <v>173</v>
      </c>
      <c r="H9261" s="27" t="s">
        <v>174</v>
      </c>
      <c r="I9261" s="118" t="s">
        <v>15458</v>
      </c>
      <c r="J9261" s="29">
        <v>19.18</v>
      </c>
      <c r="K9261" s="28" t="s">
        <v>162</v>
      </c>
      <c r="L9261" s="27" t="s">
        <v>9066</v>
      </c>
      <c r="M9261" s="27" t="s">
        <v>164</v>
      </c>
      <c r="N9261" s="27" t="s">
        <v>9066</v>
      </c>
    </row>
    <row r="9262" spans="1:14" ht="16.5" customHeight="1" thickTop="1" thickBot="1">
      <c r="A9262" s="30">
        <v>8542319010</v>
      </c>
      <c r="B9262" s="25"/>
      <c r="C9262" s="26"/>
      <c r="D9262" s="27"/>
      <c r="E9262" s="27" t="s">
        <v>15456</v>
      </c>
      <c r="F9262" s="27" t="s">
        <v>15457</v>
      </c>
      <c r="G9262" s="28" t="s">
        <v>173</v>
      </c>
      <c r="H9262" s="27" t="s">
        <v>174</v>
      </c>
      <c r="I9262" s="118" t="s">
        <v>15458</v>
      </c>
      <c r="J9262" s="29">
        <v>29.77</v>
      </c>
      <c r="K9262" s="28" t="s">
        <v>162</v>
      </c>
      <c r="L9262" s="27" t="s">
        <v>9066</v>
      </c>
      <c r="M9262" s="27" t="s">
        <v>164</v>
      </c>
      <c r="N9262" s="27" t="s">
        <v>9066</v>
      </c>
    </row>
    <row r="9263" spans="1:14" ht="16.5" customHeight="1" thickTop="1" thickBot="1">
      <c r="A9263" s="30">
        <v>8542319010</v>
      </c>
      <c r="B9263" s="25"/>
      <c r="C9263" s="26"/>
      <c r="D9263" s="27"/>
      <c r="E9263" s="27" t="s">
        <v>15456</v>
      </c>
      <c r="F9263" s="27" t="s">
        <v>15457</v>
      </c>
      <c r="G9263" s="28" t="s">
        <v>173</v>
      </c>
      <c r="H9263" s="27" t="s">
        <v>174</v>
      </c>
      <c r="I9263" s="118" t="s">
        <v>15458</v>
      </c>
      <c r="J9263" s="29">
        <v>48.19</v>
      </c>
      <c r="K9263" s="28" t="s">
        <v>162</v>
      </c>
      <c r="L9263" s="27" t="s">
        <v>9066</v>
      </c>
      <c r="M9263" s="27" t="s">
        <v>164</v>
      </c>
      <c r="N9263" s="27" t="s">
        <v>9066</v>
      </c>
    </row>
    <row r="9264" spans="1:14" ht="16.5" customHeight="1" thickTop="1" thickBot="1">
      <c r="A9264" s="30">
        <v>8542319010</v>
      </c>
      <c r="B9264" s="25"/>
      <c r="C9264" s="26"/>
      <c r="D9264" s="27"/>
      <c r="E9264" s="27" t="s">
        <v>10516</v>
      </c>
      <c r="F9264" s="27" t="s">
        <v>15459</v>
      </c>
      <c r="G9264" s="28" t="s">
        <v>227</v>
      </c>
      <c r="H9264" s="27" t="s">
        <v>228</v>
      </c>
      <c r="I9264" s="118" t="s">
        <v>15460</v>
      </c>
      <c r="J9264" s="29">
        <v>77.22</v>
      </c>
      <c r="K9264" s="28" t="s">
        <v>162</v>
      </c>
      <c r="L9264" s="27" t="s">
        <v>4101</v>
      </c>
      <c r="M9264" s="27" t="s">
        <v>164</v>
      </c>
      <c r="N9264" s="27" t="s">
        <v>4101</v>
      </c>
    </row>
    <row r="9265" spans="1:14" ht="16.5" customHeight="1" thickTop="1" thickBot="1">
      <c r="A9265" s="30">
        <v>8542339000</v>
      </c>
      <c r="B9265" s="25"/>
      <c r="C9265" s="26"/>
      <c r="D9265" s="27"/>
      <c r="E9265" s="27" t="s">
        <v>4093</v>
      </c>
      <c r="F9265" s="27" t="s">
        <v>15461</v>
      </c>
      <c r="G9265" s="28" t="s">
        <v>173</v>
      </c>
      <c r="H9265" s="27" t="s">
        <v>174</v>
      </c>
      <c r="I9265" s="118" t="s">
        <v>15462</v>
      </c>
      <c r="J9265" s="29">
        <v>80.75</v>
      </c>
      <c r="K9265" s="28" t="s">
        <v>162</v>
      </c>
      <c r="L9265" s="27" t="s">
        <v>9740</v>
      </c>
      <c r="M9265" s="27" t="s">
        <v>164</v>
      </c>
      <c r="N9265" s="27" t="s">
        <v>9740</v>
      </c>
    </row>
    <row r="9266" spans="1:14" ht="16.5" customHeight="1" thickTop="1" thickBot="1">
      <c r="A9266" s="30">
        <v>8542339000</v>
      </c>
      <c r="B9266" s="25"/>
      <c r="C9266" s="26"/>
      <c r="D9266" s="27"/>
      <c r="E9266" s="27" t="s">
        <v>4093</v>
      </c>
      <c r="F9266" s="27" t="s">
        <v>5949</v>
      </c>
      <c r="G9266" s="28" t="s">
        <v>173</v>
      </c>
      <c r="H9266" s="27" t="s">
        <v>174</v>
      </c>
      <c r="I9266" s="118" t="s">
        <v>5950</v>
      </c>
      <c r="J9266" s="29">
        <v>99.69</v>
      </c>
      <c r="K9266" s="28" t="s">
        <v>162</v>
      </c>
      <c r="L9266" s="27" t="s">
        <v>10753</v>
      </c>
      <c r="M9266" s="27" t="s">
        <v>164</v>
      </c>
      <c r="N9266" s="27" t="s">
        <v>10753</v>
      </c>
    </row>
    <row r="9267" spans="1:14" ht="16.5" customHeight="1" thickTop="1" thickBot="1">
      <c r="A9267" s="30">
        <v>8542339000</v>
      </c>
      <c r="B9267" s="25"/>
      <c r="C9267" s="26"/>
      <c r="D9267" s="27"/>
      <c r="E9267" s="27" t="s">
        <v>4093</v>
      </c>
      <c r="F9267" s="27" t="s">
        <v>15463</v>
      </c>
      <c r="G9267" s="28" t="s">
        <v>173</v>
      </c>
      <c r="H9267" s="27" t="s">
        <v>174</v>
      </c>
      <c r="I9267" s="118" t="s">
        <v>15464</v>
      </c>
      <c r="J9267" s="29">
        <v>3.88</v>
      </c>
      <c r="K9267" s="28" t="s">
        <v>162</v>
      </c>
      <c r="L9267" s="27" t="s">
        <v>9740</v>
      </c>
      <c r="M9267" s="27" t="s">
        <v>164</v>
      </c>
      <c r="N9267" s="27" t="s">
        <v>9740</v>
      </c>
    </row>
    <row r="9268" spans="1:14" ht="16.5" customHeight="1" thickTop="1" thickBot="1">
      <c r="A9268" s="30">
        <v>8542339000</v>
      </c>
      <c r="B9268" s="25"/>
      <c r="C9268" s="26"/>
      <c r="D9268" s="27"/>
      <c r="E9268" s="27" t="s">
        <v>4093</v>
      </c>
      <c r="F9268" s="27" t="s">
        <v>15463</v>
      </c>
      <c r="G9268" s="28" t="s">
        <v>173</v>
      </c>
      <c r="H9268" s="27" t="s">
        <v>174</v>
      </c>
      <c r="I9268" s="118" t="s">
        <v>15464</v>
      </c>
      <c r="J9268" s="29">
        <v>29.08</v>
      </c>
      <c r="K9268" s="28" t="s">
        <v>162</v>
      </c>
      <c r="L9268" s="27" t="s">
        <v>9740</v>
      </c>
      <c r="M9268" s="27" t="s">
        <v>164</v>
      </c>
      <c r="N9268" s="27" t="s">
        <v>9740</v>
      </c>
    </row>
    <row r="9269" spans="1:14" ht="16.5" customHeight="1" thickTop="1" thickBot="1">
      <c r="A9269" s="30">
        <v>8542339000</v>
      </c>
      <c r="B9269" s="25"/>
      <c r="C9269" s="26"/>
      <c r="D9269" s="27"/>
      <c r="E9269" s="27" t="s">
        <v>2937</v>
      </c>
      <c r="F9269" s="27" t="s">
        <v>15465</v>
      </c>
      <c r="G9269" s="28" t="s">
        <v>173</v>
      </c>
      <c r="H9269" s="27" t="s">
        <v>174</v>
      </c>
      <c r="I9269" s="118" t="s">
        <v>2939</v>
      </c>
      <c r="J9269" s="29">
        <v>167.3</v>
      </c>
      <c r="K9269" s="28" t="s">
        <v>162</v>
      </c>
      <c r="L9269" s="27" t="s">
        <v>687</v>
      </c>
      <c r="M9269" s="27" t="s">
        <v>164</v>
      </c>
      <c r="N9269" s="27" t="s">
        <v>18102</v>
      </c>
    </row>
    <row r="9270" spans="1:14" ht="16.5" customHeight="1" thickTop="1" thickBot="1">
      <c r="A9270" s="30">
        <v>8542339000</v>
      </c>
      <c r="B9270" s="25"/>
      <c r="C9270" s="26"/>
      <c r="D9270" s="27"/>
      <c r="E9270" s="27" t="s">
        <v>4093</v>
      </c>
      <c r="F9270" s="27" t="s">
        <v>15466</v>
      </c>
      <c r="G9270" s="28" t="s">
        <v>297</v>
      </c>
      <c r="H9270" s="27" t="s">
        <v>298</v>
      </c>
      <c r="I9270" s="118" t="s">
        <v>15467</v>
      </c>
      <c r="J9270" s="29">
        <v>590.63</v>
      </c>
      <c r="K9270" s="28" t="s">
        <v>162</v>
      </c>
      <c r="L9270" s="27" t="s">
        <v>9740</v>
      </c>
      <c r="M9270" s="27" t="s">
        <v>164</v>
      </c>
      <c r="N9270" s="27" t="s">
        <v>9740</v>
      </c>
    </row>
    <row r="9271" spans="1:14" ht="16.5" customHeight="1" thickTop="1">
      <c r="A9271" s="24">
        <v>8548009000</v>
      </c>
      <c r="B9271" s="25"/>
      <c r="C9271" s="26">
        <v>0.05</v>
      </c>
      <c r="D9271" s="27"/>
      <c r="E9271" s="27" t="s">
        <v>9105</v>
      </c>
      <c r="F9271" s="27" t="s">
        <v>15468</v>
      </c>
      <c r="G9271" s="28" t="s">
        <v>173</v>
      </c>
      <c r="H9271" s="27" t="s">
        <v>174</v>
      </c>
      <c r="I9271" s="118" t="s">
        <v>8138</v>
      </c>
      <c r="J9271" s="29">
        <v>326</v>
      </c>
      <c r="K9271" s="28" t="s">
        <v>162</v>
      </c>
      <c r="L9271" s="27" t="s">
        <v>13376</v>
      </c>
      <c r="M9271" s="27" t="s">
        <v>164</v>
      </c>
      <c r="N9271" s="27" t="s">
        <v>13376</v>
      </c>
    </row>
    <row r="9272" spans="1:14" ht="16.5" customHeight="1">
      <c r="A9272" s="24">
        <v>8532220000</v>
      </c>
      <c r="B9272" s="25"/>
      <c r="C9272" s="26"/>
      <c r="D9272" s="27"/>
      <c r="E9272" s="27" t="s">
        <v>2022</v>
      </c>
      <c r="F9272" s="27" t="s">
        <v>9135</v>
      </c>
      <c r="G9272" s="28" t="s">
        <v>173</v>
      </c>
      <c r="H9272" s="27" t="s">
        <v>174</v>
      </c>
      <c r="I9272" s="118" t="s">
        <v>9136</v>
      </c>
      <c r="J9272" s="29">
        <v>8.98</v>
      </c>
      <c r="K9272" s="28" t="s">
        <v>162</v>
      </c>
      <c r="L9272" s="27" t="s">
        <v>285</v>
      </c>
      <c r="M9272" s="27" t="s">
        <v>164</v>
      </c>
      <c r="N9272" s="27" t="s">
        <v>285</v>
      </c>
    </row>
    <row r="9273" spans="1:14" ht="16.5" customHeight="1">
      <c r="A9273" s="24">
        <v>8532220000</v>
      </c>
      <c r="B9273" s="25"/>
      <c r="C9273" s="26"/>
      <c r="D9273" s="27"/>
      <c r="E9273" s="27" t="s">
        <v>2022</v>
      </c>
      <c r="F9273" s="27" t="s">
        <v>8745</v>
      </c>
      <c r="G9273" s="28" t="s">
        <v>173</v>
      </c>
      <c r="H9273" s="27" t="s">
        <v>174</v>
      </c>
      <c r="I9273" s="118" t="s">
        <v>8746</v>
      </c>
      <c r="J9273" s="29">
        <v>27.73</v>
      </c>
      <c r="K9273" s="28" t="s">
        <v>162</v>
      </c>
      <c r="L9273" s="27" t="s">
        <v>285</v>
      </c>
      <c r="M9273" s="27" t="s">
        <v>164</v>
      </c>
      <c r="N9273" s="27" t="s">
        <v>18075</v>
      </c>
    </row>
    <row r="9274" spans="1:14" ht="16.5" customHeight="1">
      <c r="A9274" s="24">
        <v>8532220000</v>
      </c>
      <c r="B9274" s="25"/>
      <c r="C9274" s="26"/>
      <c r="D9274" s="27"/>
      <c r="E9274" s="27" t="s">
        <v>2022</v>
      </c>
      <c r="F9274" s="27" t="s">
        <v>5197</v>
      </c>
      <c r="G9274" s="28" t="s">
        <v>173</v>
      </c>
      <c r="H9274" s="27" t="s">
        <v>174</v>
      </c>
      <c r="I9274" s="118" t="s">
        <v>5198</v>
      </c>
      <c r="J9274" s="29">
        <v>28.95</v>
      </c>
      <c r="K9274" s="28" t="s">
        <v>162</v>
      </c>
      <c r="L9274" s="27" t="s">
        <v>285</v>
      </c>
      <c r="M9274" s="27" t="s">
        <v>164</v>
      </c>
      <c r="N9274" s="27" t="s">
        <v>285</v>
      </c>
    </row>
    <row r="9275" spans="1:14" ht="16.5" customHeight="1">
      <c r="A9275" s="24">
        <v>8532220000</v>
      </c>
      <c r="B9275" s="25"/>
      <c r="C9275" s="26"/>
      <c r="D9275" s="27"/>
      <c r="E9275" s="27" t="s">
        <v>2022</v>
      </c>
      <c r="F9275" s="27" t="s">
        <v>9944</v>
      </c>
      <c r="G9275" s="28" t="s">
        <v>173</v>
      </c>
      <c r="H9275" s="27" t="s">
        <v>174</v>
      </c>
      <c r="I9275" s="118" t="s">
        <v>9945</v>
      </c>
      <c r="J9275" s="29">
        <v>30.15</v>
      </c>
      <c r="K9275" s="28" t="s">
        <v>162</v>
      </c>
      <c r="L9275" s="27" t="s">
        <v>7267</v>
      </c>
      <c r="M9275" s="27" t="s">
        <v>164</v>
      </c>
      <c r="N9275" s="27" t="s">
        <v>7267</v>
      </c>
    </row>
    <row r="9276" spans="1:14" ht="16.5" customHeight="1">
      <c r="A9276" s="24">
        <v>8532220000</v>
      </c>
      <c r="B9276" s="25"/>
      <c r="C9276" s="26"/>
      <c r="D9276" s="27"/>
      <c r="E9276" s="27" t="s">
        <v>2022</v>
      </c>
      <c r="F9276" s="27" t="s">
        <v>15469</v>
      </c>
      <c r="G9276" s="28" t="s">
        <v>173</v>
      </c>
      <c r="H9276" s="27" t="s">
        <v>174</v>
      </c>
      <c r="I9276" s="118" t="s">
        <v>15470</v>
      </c>
      <c r="J9276" s="29">
        <v>1.17</v>
      </c>
      <c r="K9276" s="28" t="s">
        <v>162</v>
      </c>
      <c r="L9276" s="27" t="s">
        <v>285</v>
      </c>
      <c r="M9276" s="27" t="s">
        <v>164</v>
      </c>
      <c r="N9276" s="27" t="s">
        <v>285</v>
      </c>
    </row>
    <row r="9277" spans="1:14" ht="16.5" customHeight="1">
      <c r="A9277" s="24">
        <v>8532220000</v>
      </c>
      <c r="B9277" s="25"/>
      <c r="C9277" s="26"/>
      <c r="D9277" s="27"/>
      <c r="E9277" s="27" t="s">
        <v>2022</v>
      </c>
      <c r="F9277" s="27" t="s">
        <v>15471</v>
      </c>
      <c r="G9277" s="28" t="s">
        <v>173</v>
      </c>
      <c r="H9277" s="27" t="s">
        <v>174</v>
      </c>
      <c r="I9277" s="118" t="s">
        <v>15472</v>
      </c>
      <c r="J9277" s="29">
        <v>211.54</v>
      </c>
      <c r="K9277" s="28" t="s">
        <v>162</v>
      </c>
      <c r="L9277" s="27" t="s">
        <v>306</v>
      </c>
      <c r="M9277" s="27" t="s">
        <v>164</v>
      </c>
      <c r="N9277" s="27" t="s">
        <v>306</v>
      </c>
    </row>
    <row r="9278" spans="1:14" ht="16.5" customHeight="1">
      <c r="A9278" s="24">
        <v>8532220000</v>
      </c>
      <c r="B9278" s="25"/>
      <c r="C9278" s="26"/>
      <c r="D9278" s="27"/>
      <c r="E9278" s="27" t="s">
        <v>2022</v>
      </c>
      <c r="F9278" s="27" t="s">
        <v>11205</v>
      </c>
      <c r="G9278" s="28" t="s">
        <v>297</v>
      </c>
      <c r="H9278" s="27" t="s">
        <v>298</v>
      </c>
      <c r="I9278" s="118" t="s">
        <v>11206</v>
      </c>
      <c r="J9278" s="29">
        <v>59.94</v>
      </c>
      <c r="K9278" s="28" t="s">
        <v>162</v>
      </c>
      <c r="L9278" s="27" t="s">
        <v>306</v>
      </c>
      <c r="M9278" s="27" t="s">
        <v>164</v>
      </c>
      <c r="N9278" s="27" t="s">
        <v>306</v>
      </c>
    </row>
    <row r="9279" spans="1:14" ht="16.5" customHeight="1">
      <c r="A9279" s="24">
        <v>8532250000</v>
      </c>
      <c r="B9279" s="25"/>
      <c r="C9279" s="26"/>
      <c r="D9279" s="27"/>
      <c r="E9279" s="27" t="s">
        <v>11646</v>
      </c>
      <c r="F9279" s="27" t="s">
        <v>5375</v>
      </c>
      <c r="G9279" s="28" t="s">
        <v>347</v>
      </c>
      <c r="H9279" s="27" t="s">
        <v>348</v>
      </c>
      <c r="I9279" s="118" t="s">
        <v>5376</v>
      </c>
      <c r="J9279" s="29">
        <v>8.75</v>
      </c>
      <c r="K9279" s="28" t="s">
        <v>162</v>
      </c>
      <c r="L9279" s="27" t="s">
        <v>344</v>
      </c>
      <c r="M9279" s="27" t="s">
        <v>164</v>
      </c>
      <c r="N9279" s="27" t="s">
        <v>344</v>
      </c>
    </row>
    <row r="9280" spans="1:14" ht="16.5" customHeight="1">
      <c r="A9280" s="24">
        <v>8532250000</v>
      </c>
      <c r="B9280" s="25"/>
      <c r="C9280" s="26"/>
      <c r="D9280" s="27"/>
      <c r="E9280" s="27" t="s">
        <v>15473</v>
      </c>
      <c r="F9280" s="27" t="s">
        <v>350</v>
      </c>
      <c r="G9280" s="28" t="s">
        <v>173</v>
      </c>
      <c r="H9280" s="27" t="s">
        <v>174</v>
      </c>
      <c r="I9280" s="118" t="s">
        <v>351</v>
      </c>
      <c r="J9280" s="29">
        <v>43.08</v>
      </c>
      <c r="K9280" s="28" t="s">
        <v>162</v>
      </c>
      <c r="L9280" s="27" t="s">
        <v>344</v>
      </c>
      <c r="M9280" s="27" t="s">
        <v>164</v>
      </c>
      <c r="N9280" s="27" t="s">
        <v>344</v>
      </c>
    </row>
    <row r="9281" spans="1:14" ht="16.5" customHeight="1">
      <c r="A9281" s="24">
        <v>8532250000</v>
      </c>
      <c r="B9281" s="25"/>
      <c r="C9281" s="26"/>
      <c r="D9281" s="27"/>
      <c r="E9281" s="27" t="s">
        <v>15473</v>
      </c>
      <c r="F9281" s="27" t="s">
        <v>15474</v>
      </c>
      <c r="G9281" s="28" t="s">
        <v>173</v>
      </c>
      <c r="H9281" s="27" t="s">
        <v>174</v>
      </c>
      <c r="I9281" s="118" t="s">
        <v>15475</v>
      </c>
      <c r="J9281" s="29">
        <v>37.450000000000003</v>
      </c>
      <c r="K9281" s="28" t="s">
        <v>162</v>
      </c>
      <c r="L9281" s="27" t="s">
        <v>236</v>
      </c>
      <c r="M9281" s="27" t="s">
        <v>164</v>
      </c>
      <c r="N9281" s="27" t="s">
        <v>236</v>
      </c>
    </row>
    <row r="9282" spans="1:14" ht="16.5" customHeight="1">
      <c r="A9282" s="24">
        <v>8532250000</v>
      </c>
      <c r="B9282" s="25"/>
      <c r="C9282" s="26"/>
      <c r="D9282" s="27"/>
      <c r="E9282" s="27" t="s">
        <v>15473</v>
      </c>
      <c r="F9282" s="27" t="s">
        <v>15476</v>
      </c>
      <c r="G9282" s="28" t="s">
        <v>173</v>
      </c>
      <c r="H9282" s="27" t="s">
        <v>174</v>
      </c>
      <c r="I9282" s="118" t="s">
        <v>15477</v>
      </c>
      <c r="J9282" s="29">
        <v>50.17</v>
      </c>
      <c r="K9282" s="28" t="s">
        <v>162</v>
      </c>
      <c r="L9282" s="27" t="s">
        <v>344</v>
      </c>
      <c r="M9282" s="27" t="s">
        <v>164</v>
      </c>
      <c r="N9282" s="27" t="s">
        <v>344</v>
      </c>
    </row>
    <row r="9283" spans="1:14" ht="16.5" customHeight="1">
      <c r="A9283" s="24">
        <v>8532250000</v>
      </c>
      <c r="B9283" s="25"/>
      <c r="C9283" s="26"/>
      <c r="D9283" s="27"/>
      <c r="E9283" s="27" t="s">
        <v>15473</v>
      </c>
      <c r="F9283" s="27" t="s">
        <v>10452</v>
      </c>
      <c r="G9283" s="28" t="s">
        <v>173</v>
      </c>
      <c r="H9283" s="27" t="s">
        <v>174</v>
      </c>
      <c r="I9283" s="118" t="s">
        <v>15478</v>
      </c>
      <c r="J9283" s="29">
        <v>7.88</v>
      </c>
      <c r="K9283" s="28" t="s">
        <v>162</v>
      </c>
      <c r="L9283" s="27" t="s">
        <v>7301</v>
      </c>
      <c r="M9283" s="27" t="s">
        <v>164</v>
      </c>
      <c r="N9283" s="27" t="s">
        <v>7301</v>
      </c>
    </row>
    <row r="9284" spans="1:14" ht="16.5" customHeight="1">
      <c r="A9284" s="24">
        <v>8536411000</v>
      </c>
      <c r="B9284" s="25"/>
      <c r="C9284" s="26">
        <v>0.08</v>
      </c>
      <c r="D9284" s="27"/>
      <c r="E9284" s="27" t="s">
        <v>9184</v>
      </c>
      <c r="F9284" s="27" t="s">
        <v>7359</v>
      </c>
      <c r="G9284" s="28" t="s">
        <v>173</v>
      </c>
      <c r="H9284" s="27" t="s">
        <v>174</v>
      </c>
      <c r="I9284" s="118" t="s">
        <v>7360</v>
      </c>
      <c r="J9284" s="29">
        <v>118.46</v>
      </c>
      <c r="K9284" s="28" t="s">
        <v>162</v>
      </c>
      <c r="L9284" s="27" t="s">
        <v>1152</v>
      </c>
      <c r="M9284" s="27" t="s">
        <v>164</v>
      </c>
      <c r="N9284" s="27" t="s">
        <v>3701</v>
      </c>
    </row>
    <row r="9285" spans="1:14" ht="16.5" customHeight="1">
      <c r="A9285" s="24">
        <v>8536419000</v>
      </c>
      <c r="B9285" s="25"/>
      <c r="C9285" s="26">
        <v>0.08</v>
      </c>
      <c r="D9285" s="27"/>
      <c r="E9285" s="27" t="s">
        <v>15479</v>
      </c>
      <c r="F9285" s="27" t="s">
        <v>14201</v>
      </c>
      <c r="G9285" s="28" t="s">
        <v>173</v>
      </c>
      <c r="H9285" s="27" t="s">
        <v>174</v>
      </c>
      <c r="I9285" s="118" t="s">
        <v>14202</v>
      </c>
      <c r="J9285" s="29">
        <v>0.8</v>
      </c>
      <c r="K9285" s="28" t="s">
        <v>162</v>
      </c>
      <c r="L9285" s="27" t="s">
        <v>14203</v>
      </c>
      <c r="M9285" s="27" t="s">
        <v>164</v>
      </c>
      <c r="N9285" s="27" t="s">
        <v>14203</v>
      </c>
    </row>
    <row r="9286" spans="1:14" ht="16.5" customHeight="1">
      <c r="A9286" s="24">
        <v>8536490000</v>
      </c>
      <c r="B9286" s="25"/>
      <c r="C9286" s="26">
        <v>0.11</v>
      </c>
      <c r="D9286" s="27"/>
      <c r="E9286" s="27" t="s">
        <v>9009</v>
      </c>
      <c r="F9286" s="27" t="s">
        <v>4941</v>
      </c>
      <c r="G9286" s="28" t="s">
        <v>173</v>
      </c>
      <c r="H9286" s="27" t="s">
        <v>174</v>
      </c>
      <c r="I9286" s="118" t="s">
        <v>1256</v>
      </c>
      <c r="J9286" s="29">
        <v>692</v>
      </c>
      <c r="K9286" s="28" t="s">
        <v>162</v>
      </c>
      <c r="L9286" s="27" t="s">
        <v>9054</v>
      </c>
      <c r="M9286" s="27" t="s">
        <v>164</v>
      </c>
      <c r="N9286" s="27" t="s">
        <v>9054</v>
      </c>
    </row>
    <row r="9287" spans="1:14" ht="16.5" customHeight="1">
      <c r="A9287" s="24">
        <v>8536490000</v>
      </c>
      <c r="B9287" s="25"/>
      <c r="C9287" s="26">
        <v>0.11</v>
      </c>
      <c r="D9287" s="27"/>
      <c r="E9287" s="27" t="s">
        <v>9009</v>
      </c>
      <c r="F9287" s="27" t="s">
        <v>15480</v>
      </c>
      <c r="G9287" s="28" t="s">
        <v>282</v>
      </c>
      <c r="H9287" s="27" t="s">
        <v>283</v>
      </c>
      <c r="I9287" s="118" t="s">
        <v>15481</v>
      </c>
      <c r="J9287" s="29">
        <v>600</v>
      </c>
      <c r="K9287" s="28" t="s">
        <v>162</v>
      </c>
      <c r="L9287" s="27" t="s">
        <v>12864</v>
      </c>
      <c r="M9287" s="27" t="s">
        <v>164</v>
      </c>
      <c r="N9287" s="27" t="s">
        <v>12864</v>
      </c>
    </row>
    <row r="9288" spans="1:14" ht="16.5" customHeight="1">
      <c r="A9288" s="24">
        <v>8541290000</v>
      </c>
      <c r="B9288" s="25"/>
      <c r="C9288" s="26"/>
      <c r="D9288" s="27"/>
      <c r="E9288" s="27" t="s">
        <v>15482</v>
      </c>
      <c r="F9288" s="27" t="s">
        <v>10776</v>
      </c>
      <c r="G9288" s="28" t="s">
        <v>167</v>
      </c>
      <c r="H9288" s="27" t="s">
        <v>168</v>
      </c>
      <c r="I9288" s="118" t="s">
        <v>10777</v>
      </c>
      <c r="J9288" s="29">
        <v>9.75</v>
      </c>
      <c r="K9288" s="28" t="s">
        <v>162</v>
      </c>
      <c r="L9288" s="27" t="s">
        <v>10750</v>
      </c>
      <c r="M9288" s="27" t="s">
        <v>164</v>
      </c>
      <c r="N9288" s="27" t="s">
        <v>10750</v>
      </c>
    </row>
    <row r="9289" spans="1:14" ht="16.5" customHeight="1">
      <c r="A9289" s="24">
        <v>8541290000</v>
      </c>
      <c r="B9289" s="25"/>
      <c r="C9289" s="26"/>
      <c r="D9289" s="27"/>
      <c r="E9289" s="27" t="s">
        <v>15483</v>
      </c>
      <c r="F9289" s="27" t="s">
        <v>7401</v>
      </c>
      <c r="G9289" s="28" t="s">
        <v>173</v>
      </c>
      <c r="H9289" s="27" t="s">
        <v>174</v>
      </c>
      <c r="I9289" s="118" t="s">
        <v>7402</v>
      </c>
      <c r="J9289" s="29">
        <v>4.68</v>
      </c>
      <c r="K9289" s="28" t="s">
        <v>162</v>
      </c>
      <c r="L9289" s="27" t="s">
        <v>520</v>
      </c>
      <c r="M9289" s="27" t="s">
        <v>164</v>
      </c>
      <c r="N9289" s="27" t="s">
        <v>520</v>
      </c>
    </row>
    <row r="9290" spans="1:14" ht="16.5" customHeight="1">
      <c r="A9290" s="24">
        <v>8541290000</v>
      </c>
      <c r="B9290" s="25"/>
      <c r="C9290" s="26"/>
      <c r="D9290" s="27"/>
      <c r="E9290" s="27" t="s">
        <v>15483</v>
      </c>
      <c r="F9290" s="27" t="s">
        <v>7405</v>
      </c>
      <c r="G9290" s="28" t="s">
        <v>173</v>
      </c>
      <c r="H9290" s="27" t="s">
        <v>174</v>
      </c>
      <c r="I9290" s="118" t="s">
        <v>7406</v>
      </c>
      <c r="J9290" s="29">
        <v>53.78</v>
      </c>
      <c r="K9290" s="28" t="s">
        <v>162</v>
      </c>
      <c r="L9290" s="27" t="s">
        <v>580</v>
      </c>
      <c r="M9290" s="27" t="s">
        <v>164</v>
      </c>
      <c r="N9290" s="27" t="s">
        <v>10753</v>
      </c>
    </row>
    <row r="9291" spans="1:14" ht="16.5" customHeight="1">
      <c r="A9291" s="24">
        <v>8541290000</v>
      </c>
      <c r="B9291" s="25"/>
      <c r="C9291" s="26"/>
      <c r="D9291" s="27"/>
      <c r="E9291" s="27" t="s">
        <v>15483</v>
      </c>
      <c r="F9291" s="27" t="s">
        <v>2858</v>
      </c>
      <c r="G9291" s="28" t="s">
        <v>173</v>
      </c>
      <c r="H9291" s="27" t="s">
        <v>174</v>
      </c>
      <c r="I9291" s="118" t="s">
        <v>2859</v>
      </c>
      <c r="J9291" s="29">
        <v>497.54</v>
      </c>
      <c r="K9291" s="28" t="s">
        <v>162</v>
      </c>
      <c r="L9291" s="27" t="s">
        <v>10753</v>
      </c>
      <c r="M9291" s="27" t="s">
        <v>164</v>
      </c>
      <c r="N9291" s="27" t="s">
        <v>10753</v>
      </c>
    </row>
    <row r="9292" spans="1:14" ht="16.5" customHeight="1">
      <c r="A9292" s="24">
        <v>8541290000</v>
      </c>
      <c r="B9292" s="25"/>
      <c r="C9292" s="26"/>
      <c r="D9292" s="27"/>
      <c r="E9292" s="27" t="s">
        <v>15483</v>
      </c>
      <c r="F9292" s="27" t="s">
        <v>10792</v>
      </c>
      <c r="G9292" s="28" t="s">
        <v>173</v>
      </c>
      <c r="H9292" s="27" t="s">
        <v>174</v>
      </c>
      <c r="I9292" s="118" t="s">
        <v>10793</v>
      </c>
      <c r="J9292" s="29">
        <v>49.23</v>
      </c>
      <c r="K9292" s="28" t="s">
        <v>162</v>
      </c>
      <c r="L9292" s="27" t="s">
        <v>10744</v>
      </c>
      <c r="M9292" s="27" t="s">
        <v>164</v>
      </c>
      <c r="N9292" s="27" t="s">
        <v>10744</v>
      </c>
    </row>
    <row r="9293" spans="1:14" ht="16.5" customHeight="1">
      <c r="A9293" s="24">
        <v>8541290000</v>
      </c>
      <c r="B9293" s="25"/>
      <c r="C9293" s="26"/>
      <c r="D9293" s="27"/>
      <c r="E9293" s="27" t="s">
        <v>15483</v>
      </c>
      <c r="F9293" s="27" t="s">
        <v>10771</v>
      </c>
      <c r="G9293" s="28" t="s">
        <v>173</v>
      </c>
      <c r="H9293" s="27" t="s">
        <v>174</v>
      </c>
      <c r="I9293" s="118" t="s">
        <v>10772</v>
      </c>
      <c r="J9293" s="29">
        <v>627.69000000000005</v>
      </c>
      <c r="K9293" s="28" t="s">
        <v>162</v>
      </c>
      <c r="L9293" s="27" t="s">
        <v>10744</v>
      </c>
      <c r="M9293" s="27" t="s">
        <v>164</v>
      </c>
      <c r="N9293" s="27" t="s">
        <v>10744</v>
      </c>
    </row>
    <row r="9294" spans="1:14" ht="16.5" customHeight="1">
      <c r="A9294" s="24">
        <v>8541290000</v>
      </c>
      <c r="B9294" s="25"/>
      <c r="C9294" s="26"/>
      <c r="D9294" s="27"/>
      <c r="E9294" s="27" t="s">
        <v>15483</v>
      </c>
      <c r="F9294" s="27" t="s">
        <v>9386</v>
      </c>
      <c r="G9294" s="28" t="s">
        <v>173</v>
      </c>
      <c r="H9294" s="27" t="s">
        <v>174</v>
      </c>
      <c r="I9294" s="118" t="s">
        <v>566</v>
      </c>
      <c r="J9294" s="29">
        <v>14.15</v>
      </c>
      <c r="K9294" s="28" t="s">
        <v>162</v>
      </c>
      <c r="L9294" s="27" t="s">
        <v>446</v>
      </c>
      <c r="M9294" s="27" t="s">
        <v>164</v>
      </c>
      <c r="N9294" s="27" t="s">
        <v>10744</v>
      </c>
    </row>
    <row r="9295" spans="1:14" ht="16.5" customHeight="1">
      <c r="A9295" s="24">
        <v>8541290000</v>
      </c>
      <c r="B9295" s="25"/>
      <c r="C9295" s="26"/>
      <c r="D9295" s="27"/>
      <c r="E9295" s="27" t="s">
        <v>15483</v>
      </c>
      <c r="F9295" s="27" t="s">
        <v>9519</v>
      </c>
      <c r="G9295" s="28" t="s">
        <v>173</v>
      </c>
      <c r="H9295" s="27" t="s">
        <v>174</v>
      </c>
      <c r="I9295" s="118" t="s">
        <v>5443</v>
      </c>
      <c r="J9295" s="29">
        <v>398.16</v>
      </c>
      <c r="K9295" s="28" t="s">
        <v>162</v>
      </c>
      <c r="L9295" s="27" t="s">
        <v>446</v>
      </c>
      <c r="M9295" s="27" t="s">
        <v>164</v>
      </c>
      <c r="N9295" s="27" t="s">
        <v>10744</v>
      </c>
    </row>
    <row r="9296" spans="1:14" ht="16.5" customHeight="1">
      <c r="A9296" s="24">
        <v>8541290000</v>
      </c>
      <c r="B9296" s="25"/>
      <c r="C9296" s="26"/>
      <c r="D9296" s="27"/>
      <c r="E9296" s="27" t="s">
        <v>15483</v>
      </c>
      <c r="F9296" s="27" t="s">
        <v>15484</v>
      </c>
      <c r="G9296" s="28" t="s">
        <v>173</v>
      </c>
      <c r="H9296" s="27" t="s">
        <v>174</v>
      </c>
      <c r="I9296" s="118" t="s">
        <v>15485</v>
      </c>
      <c r="J9296" s="29">
        <v>20.77</v>
      </c>
      <c r="K9296" s="28" t="s">
        <v>162</v>
      </c>
      <c r="L9296" s="27" t="s">
        <v>8852</v>
      </c>
      <c r="M9296" s="27" t="s">
        <v>164</v>
      </c>
      <c r="N9296" s="27" t="s">
        <v>8852</v>
      </c>
    </row>
    <row r="9297" spans="1:14" ht="16.5" customHeight="1">
      <c r="A9297" s="24">
        <v>8541290000</v>
      </c>
      <c r="B9297" s="25"/>
      <c r="C9297" s="26"/>
      <c r="D9297" s="27"/>
      <c r="E9297" s="27" t="s">
        <v>15483</v>
      </c>
      <c r="F9297" s="27" t="s">
        <v>15486</v>
      </c>
      <c r="G9297" s="28" t="s">
        <v>173</v>
      </c>
      <c r="H9297" s="27" t="s">
        <v>174</v>
      </c>
      <c r="I9297" s="118" t="s">
        <v>15487</v>
      </c>
      <c r="J9297" s="29">
        <v>34.200000000000003</v>
      </c>
      <c r="K9297" s="28" t="s">
        <v>162</v>
      </c>
      <c r="L9297" s="27" t="s">
        <v>9054</v>
      </c>
      <c r="M9297" s="27" t="s">
        <v>164</v>
      </c>
      <c r="N9297" s="27" t="s">
        <v>9054</v>
      </c>
    </row>
    <row r="9298" spans="1:14" ht="16.5" customHeight="1" thickBot="1">
      <c r="A9298" s="24">
        <v>8541290000</v>
      </c>
      <c r="B9298" s="25"/>
      <c r="C9298" s="26"/>
      <c r="D9298" s="27"/>
      <c r="E9298" s="27" t="s">
        <v>15483</v>
      </c>
      <c r="F9298" s="27" t="s">
        <v>15488</v>
      </c>
      <c r="G9298" s="28" t="s">
        <v>173</v>
      </c>
      <c r="H9298" s="27" t="s">
        <v>174</v>
      </c>
      <c r="I9298" s="118" t="s">
        <v>15155</v>
      </c>
      <c r="J9298" s="29">
        <v>175.84</v>
      </c>
      <c r="K9298" s="28" t="s">
        <v>162</v>
      </c>
      <c r="L9298" s="27" t="s">
        <v>9054</v>
      </c>
      <c r="M9298" s="27" t="s">
        <v>164</v>
      </c>
      <c r="N9298" s="27" t="s">
        <v>9054</v>
      </c>
    </row>
    <row r="9299" spans="1:14" ht="16.5" customHeight="1" thickTop="1" thickBot="1">
      <c r="A9299" s="30">
        <v>8542399010</v>
      </c>
      <c r="B9299" s="25"/>
      <c r="C9299" s="26"/>
      <c r="D9299" s="27"/>
      <c r="E9299" s="27" t="s">
        <v>10540</v>
      </c>
      <c r="F9299" s="27" t="s">
        <v>8304</v>
      </c>
      <c r="G9299" s="28" t="s">
        <v>173</v>
      </c>
      <c r="H9299" s="27" t="s">
        <v>174</v>
      </c>
      <c r="I9299" s="118" t="s">
        <v>8305</v>
      </c>
      <c r="J9299" s="29">
        <v>64.599999999999994</v>
      </c>
      <c r="K9299" s="28" t="s">
        <v>162</v>
      </c>
      <c r="L9299" s="27" t="s">
        <v>8306</v>
      </c>
      <c r="M9299" s="27" t="s">
        <v>164</v>
      </c>
      <c r="N9299" s="27" t="s">
        <v>8306</v>
      </c>
    </row>
    <row r="9300" spans="1:14" ht="16.5" customHeight="1" thickTop="1" thickBot="1">
      <c r="A9300" s="30">
        <v>8542399010</v>
      </c>
      <c r="B9300" s="25"/>
      <c r="C9300" s="26"/>
      <c r="D9300" s="27"/>
      <c r="E9300" s="27" t="s">
        <v>2673</v>
      </c>
      <c r="F9300" s="27" t="s">
        <v>9571</v>
      </c>
      <c r="G9300" s="28" t="s">
        <v>173</v>
      </c>
      <c r="H9300" s="27" t="s">
        <v>174</v>
      </c>
      <c r="I9300" s="118" t="s">
        <v>9572</v>
      </c>
      <c r="J9300" s="29">
        <v>135.4</v>
      </c>
      <c r="K9300" s="28" t="s">
        <v>162</v>
      </c>
      <c r="L9300" s="27" t="s">
        <v>9740</v>
      </c>
      <c r="M9300" s="27" t="s">
        <v>164</v>
      </c>
      <c r="N9300" s="27" t="s">
        <v>9740</v>
      </c>
    </row>
    <row r="9301" spans="1:14" ht="16.5" customHeight="1" thickTop="1" thickBot="1">
      <c r="A9301" s="30">
        <v>8542399010</v>
      </c>
      <c r="B9301" s="25"/>
      <c r="C9301" s="26"/>
      <c r="D9301" s="27"/>
      <c r="E9301" s="27" t="s">
        <v>652</v>
      </c>
      <c r="F9301" s="27" t="s">
        <v>15489</v>
      </c>
      <c r="G9301" s="28" t="s">
        <v>173</v>
      </c>
      <c r="H9301" s="27" t="s">
        <v>174</v>
      </c>
      <c r="I9301" s="118" t="s">
        <v>15490</v>
      </c>
      <c r="J9301" s="29">
        <v>40.92</v>
      </c>
      <c r="K9301" s="28" t="s">
        <v>162</v>
      </c>
      <c r="L9301" s="27" t="s">
        <v>520</v>
      </c>
      <c r="M9301" s="27" t="s">
        <v>164</v>
      </c>
      <c r="N9301" s="27" t="s">
        <v>520</v>
      </c>
    </row>
    <row r="9302" spans="1:14" ht="16.5" customHeight="1" thickTop="1" thickBot="1">
      <c r="A9302" s="30">
        <v>8542399010</v>
      </c>
      <c r="B9302" s="25"/>
      <c r="C9302" s="26"/>
      <c r="D9302" s="27"/>
      <c r="E9302" s="27" t="s">
        <v>12011</v>
      </c>
      <c r="F9302" s="27" t="s">
        <v>15491</v>
      </c>
      <c r="G9302" s="28" t="s">
        <v>173</v>
      </c>
      <c r="H9302" s="27" t="s">
        <v>174</v>
      </c>
      <c r="I9302" s="118" t="s">
        <v>12013</v>
      </c>
      <c r="J9302" s="29">
        <v>169.68</v>
      </c>
      <c r="K9302" s="28" t="s">
        <v>162</v>
      </c>
      <c r="L9302" s="27" t="s">
        <v>11578</v>
      </c>
      <c r="M9302" s="27" t="s">
        <v>164</v>
      </c>
      <c r="N9302" s="27" t="s">
        <v>11578</v>
      </c>
    </row>
    <row r="9303" spans="1:14" ht="16.5" customHeight="1" thickTop="1" thickBot="1">
      <c r="A9303" s="30">
        <v>8542399010</v>
      </c>
      <c r="B9303" s="25"/>
      <c r="C9303" s="26"/>
      <c r="D9303" s="27"/>
      <c r="E9303" s="27" t="s">
        <v>10516</v>
      </c>
      <c r="F9303" s="27" t="s">
        <v>15492</v>
      </c>
      <c r="G9303" s="28" t="s">
        <v>173</v>
      </c>
      <c r="H9303" s="27" t="s">
        <v>174</v>
      </c>
      <c r="I9303" s="118" t="s">
        <v>13943</v>
      </c>
      <c r="J9303" s="29">
        <v>2.83</v>
      </c>
      <c r="K9303" s="28" t="s">
        <v>162</v>
      </c>
      <c r="L9303" s="27" t="s">
        <v>520</v>
      </c>
      <c r="M9303" s="27" t="s">
        <v>164</v>
      </c>
      <c r="N9303" s="27" t="s">
        <v>520</v>
      </c>
    </row>
    <row r="9304" spans="1:14" ht="16.5" customHeight="1" thickTop="1" thickBot="1">
      <c r="A9304" s="30">
        <v>8542399010</v>
      </c>
      <c r="B9304" s="25"/>
      <c r="C9304" s="26"/>
      <c r="D9304" s="27"/>
      <c r="E9304" s="27" t="s">
        <v>7179</v>
      </c>
      <c r="F9304" s="27" t="s">
        <v>7180</v>
      </c>
      <c r="G9304" s="28" t="s">
        <v>173</v>
      </c>
      <c r="H9304" s="27" t="s">
        <v>174</v>
      </c>
      <c r="I9304" s="118" t="s">
        <v>7181</v>
      </c>
      <c r="J9304" s="29">
        <v>541.54</v>
      </c>
      <c r="K9304" s="28" t="s">
        <v>162</v>
      </c>
      <c r="L9304" s="27" t="s">
        <v>11612</v>
      </c>
      <c r="M9304" s="27" t="s">
        <v>164</v>
      </c>
      <c r="N9304" s="27" t="s">
        <v>11612</v>
      </c>
    </row>
    <row r="9305" spans="1:14" ht="16.5" customHeight="1" thickTop="1" thickBot="1">
      <c r="A9305" s="30">
        <v>8542399010</v>
      </c>
      <c r="B9305" s="25"/>
      <c r="C9305" s="26"/>
      <c r="D9305" s="27"/>
      <c r="E9305" s="27" t="s">
        <v>10899</v>
      </c>
      <c r="F9305" s="27" t="s">
        <v>10900</v>
      </c>
      <c r="G9305" s="28" t="s">
        <v>173</v>
      </c>
      <c r="H9305" s="27" t="s">
        <v>174</v>
      </c>
      <c r="I9305" s="118" t="s">
        <v>10901</v>
      </c>
      <c r="J9305" s="29">
        <v>84.62</v>
      </c>
      <c r="K9305" s="28" t="s">
        <v>162</v>
      </c>
      <c r="L9305" s="27" t="s">
        <v>12901</v>
      </c>
      <c r="M9305" s="27" t="s">
        <v>164</v>
      </c>
      <c r="N9305" s="27" t="s">
        <v>12901</v>
      </c>
    </row>
    <row r="9306" spans="1:14" ht="16.5" customHeight="1" thickTop="1" thickBot="1">
      <c r="A9306" s="30">
        <v>8542399010</v>
      </c>
      <c r="B9306" s="25"/>
      <c r="C9306" s="26"/>
      <c r="D9306" s="27"/>
      <c r="E9306" s="27" t="s">
        <v>652</v>
      </c>
      <c r="F9306" s="27" t="s">
        <v>653</v>
      </c>
      <c r="G9306" s="28" t="s">
        <v>173</v>
      </c>
      <c r="H9306" s="27" t="s">
        <v>174</v>
      </c>
      <c r="I9306" s="118" t="s">
        <v>654</v>
      </c>
      <c r="J9306" s="29">
        <v>39.46</v>
      </c>
      <c r="K9306" s="28" t="s">
        <v>162</v>
      </c>
      <c r="L9306" s="27" t="s">
        <v>520</v>
      </c>
      <c r="M9306" s="27" t="s">
        <v>164</v>
      </c>
      <c r="N9306" s="27" t="s">
        <v>520</v>
      </c>
    </row>
    <row r="9307" spans="1:14" ht="16.5" customHeight="1" thickTop="1" thickBot="1">
      <c r="A9307" s="30">
        <v>8542399010</v>
      </c>
      <c r="B9307" s="25"/>
      <c r="C9307" s="26"/>
      <c r="D9307" s="27"/>
      <c r="E9307" s="27" t="s">
        <v>649</v>
      </c>
      <c r="F9307" s="27" t="s">
        <v>9104</v>
      </c>
      <c r="G9307" s="28" t="s">
        <v>173</v>
      </c>
      <c r="H9307" s="27" t="s">
        <v>174</v>
      </c>
      <c r="I9307" s="118" t="s">
        <v>651</v>
      </c>
      <c r="J9307" s="29">
        <v>5.42</v>
      </c>
      <c r="K9307" s="28" t="s">
        <v>162</v>
      </c>
      <c r="L9307" s="27" t="s">
        <v>528</v>
      </c>
      <c r="M9307" s="27" t="s">
        <v>164</v>
      </c>
      <c r="N9307" s="27" t="s">
        <v>1039</v>
      </c>
    </row>
    <row r="9308" spans="1:14" ht="16.5" customHeight="1" thickTop="1" thickBot="1">
      <c r="A9308" s="30">
        <v>8542399010</v>
      </c>
      <c r="B9308" s="25"/>
      <c r="C9308" s="26"/>
      <c r="D9308" s="27"/>
      <c r="E9308" s="27" t="s">
        <v>2673</v>
      </c>
      <c r="F9308" s="27" t="s">
        <v>10546</v>
      </c>
      <c r="G9308" s="28" t="s">
        <v>173</v>
      </c>
      <c r="H9308" s="27" t="s">
        <v>174</v>
      </c>
      <c r="I9308" s="118" t="s">
        <v>657</v>
      </c>
      <c r="J9308" s="29">
        <v>12.31</v>
      </c>
      <c r="K9308" s="28" t="s">
        <v>162</v>
      </c>
      <c r="L9308" s="27" t="s">
        <v>4101</v>
      </c>
      <c r="M9308" s="27" t="s">
        <v>164</v>
      </c>
      <c r="N9308" s="27" t="s">
        <v>4101</v>
      </c>
    </row>
    <row r="9309" spans="1:14" ht="16.5" customHeight="1" thickTop="1" thickBot="1">
      <c r="A9309" s="30">
        <v>8542399010</v>
      </c>
      <c r="B9309" s="25"/>
      <c r="C9309" s="26"/>
      <c r="D9309" s="27"/>
      <c r="E9309" s="27" t="s">
        <v>652</v>
      </c>
      <c r="F9309" s="27" t="s">
        <v>7633</v>
      </c>
      <c r="G9309" s="28" t="s">
        <v>173</v>
      </c>
      <c r="H9309" s="27" t="s">
        <v>174</v>
      </c>
      <c r="I9309" s="118" t="s">
        <v>7634</v>
      </c>
      <c r="J9309" s="29">
        <v>9.85</v>
      </c>
      <c r="K9309" s="28" t="s">
        <v>162</v>
      </c>
      <c r="L9309" s="27" t="s">
        <v>446</v>
      </c>
      <c r="M9309" s="27" t="s">
        <v>164</v>
      </c>
      <c r="N9309" s="27" t="s">
        <v>416</v>
      </c>
    </row>
    <row r="9310" spans="1:14" ht="16.5" customHeight="1" thickTop="1" thickBot="1">
      <c r="A9310" s="30">
        <v>8542399010</v>
      </c>
      <c r="B9310" s="25"/>
      <c r="C9310" s="26"/>
      <c r="D9310" s="27"/>
      <c r="E9310" s="27" t="s">
        <v>15493</v>
      </c>
      <c r="F9310" s="27" t="s">
        <v>15494</v>
      </c>
      <c r="G9310" s="28" t="s">
        <v>173</v>
      </c>
      <c r="H9310" s="27" t="s">
        <v>174</v>
      </c>
      <c r="I9310" s="118" t="s">
        <v>15495</v>
      </c>
      <c r="J9310" s="29">
        <v>497.19</v>
      </c>
      <c r="K9310" s="28" t="s">
        <v>162</v>
      </c>
      <c r="L9310" s="27" t="s">
        <v>9740</v>
      </c>
      <c r="M9310" s="27" t="s">
        <v>164</v>
      </c>
      <c r="N9310" s="27" t="s">
        <v>9740</v>
      </c>
    </row>
    <row r="9311" spans="1:14" ht="16.5" customHeight="1" thickTop="1" thickBot="1">
      <c r="A9311" s="30">
        <v>8542399010</v>
      </c>
      <c r="B9311" s="25"/>
      <c r="C9311" s="26"/>
      <c r="D9311" s="27"/>
      <c r="E9311" s="27" t="s">
        <v>15496</v>
      </c>
      <c r="F9311" s="27" t="s">
        <v>15497</v>
      </c>
      <c r="G9311" s="28" t="s">
        <v>173</v>
      </c>
      <c r="H9311" s="27" t="s">
        <v>174</v>
      </c>
      <c r="I9311" s="118" t="s">
        <v>9574</v>
      </c>
      <c r="J9311" s="29">
        <v>3829.69</v>
      </c>
      <c r="K9311" s="28" t="s">
        <v>162</v>
      </c>
      <c r="L9311" s="27" t="s">
        <v>9740</v>
      </c>
      <c r="M9311" s="27" t="s">
        <v>164</v>
      </c>
      <c r="N9311" s="27" t="s">
        <v>9740</v>
      </c>
    </row>
    <row r="9312" spans="1:14" ht="16.5" customHeight="1" thickTop="1" thickBot="1">
      <c r="A9312" s="30">
        <v>8542399010</v>
      </c>
      <c r="B9312" s="25"/>
      <c r="C9312" s="26"/>
      <c r="D9312" s="27"/>
      <c r="E9312" s="27" t="s">
        <v>15498</v>
      </c>
      <c r="F9312" s="27" t="s">
        <v>15499</v>
      </c>
      <c r="G9312" s="28" t="s">
        <v>173</v>
      </c>
      <c r="H9312" s="27" t="s">
        <v>174</v>
      </c>
      <c r="I9312" s="118" t="s">
        <v>15500</v>
      </c>
      <c r="J9312" s="29">
        <v>631.55999999999995</v>
      </c>
      <c r="K9312" s="28" t="s">
        <v>162</v>
      </c>
      <c r="L9312" s="27" t="s">
        <v>1087</v>
      </c>
      <c r="M9312" s="27" t="s">
        <v>164</v>
      </c>
      <c r="N9312" s="27" t="s">
        <v>1087</v>
      </c>
    </row>
    <row r="9313" spans="1:14" ht="16.5" customHeight="1" thickTop="1" thickBot="1">
      <c r="A9313" s="30">
        <v>8542399010</v>
      </c>
      <c r="B9313" s="25"/>
      <c r="C9313" s="26"/>
      <c r="D9313" s="27"/>
      <c r="E9313" s="27" t="s">
        <v>15501</v>
      </c>
      <c r="F9313" s="27" t="s">
        <v>15502</v>
      </c>
      <c r="G9313" s="28" t="s">
        <v>173</v>
      </c>
      <c r="H9313" s="27" t="s">
        <v>174</v>
      </c>
      <c r="I9313" s="118" t="s">
        <v>15503</v>
      </c>
      <c r="J9313" s="29">
        <v>1884.62</v>
      </c>
      <c r="K9313" s="28" t="s">
        <v>162</v>
      </c>
      <c r="L9313" s="27" t="s">
        <v>687</v>
      </c>
      <c r="M9313" s="27" t="s">
        <v>164</v>
      </c>
      <c r="N9313" s="27" t="s">
        <v>18102</v>
      </c>
    </row>
    <row r="9314" spans="1:14" ht="16.5" customHeight="1" thickTop="1" thickBot="1">
      <c r="A9314" s="30">
        <v>8542399010</v>
      </c>
      <c r="B9314" s="25"/>
      <c r="C9314" s="26"/>
      <c r="D9314" s="27"/>
      <c r="E9314" s="27" t="s">
        <v>15504</v>
      </c>
      <c r="F9314" s="27" t="s">
        <v>15505</v>
      </c>
      <c r="G9314" s="28" t="s">
        <v>173</v>
      </c>
      <c r="H9314" s="27" t="s">
        <v>174</v>
      </c>
      <c r="I9314" s="118" t="s">
        <v>5984</v>
      </c>
      <c r="J9314" s="29">
        <v>120.94</v>
      </c>
      <c r="K9314" s="28" t="s">
        <v>162</v>
      </c>
      <c r="L9314" s="27" t="s">
        <v>687</v>
      </c>
      <c r="M9314" s="27" t="s">
        <v>164</v>
      </c>
      <c r="N9314" s="27" t="s">
        <v>18102</v>
      </c>
    </row>
    <row r="9315" spans="1:14" ht="16.5" customHeight="1" thickTop="1" thickBot="1">
      <c r="A9315" s="30">
        <v>8542399010</v>
      </c>
      <c r="B9315" s="25"/>
      <c r="C9315" s="26"/>
      <c r="D9315" s="27"/>
      <c r="E9315" s="27" t="s">
        <v>15504</v>
      </c>
      <c r="F9315" s="27" t="s">
        <v>15506</v>
      </c>
      <c r="G9315" s="28" t="s">
        <v>173</v>
      </c>
      <c r="H9315" s="27" t="s">
        <v>174</v>
      </c>
      <c r="I9315" s="118" t="s">
        <v>15507</v>
      </c>
      <c r="J9315" s="29">
        <v>127.66</v>
      </c>
      <c r="K9315" s="28" t="s">
        <v>162</v>
      </c>
      <c r="L9315" s="27" t="s">
        <v>687</v>
      </c>
      <c r="M9315" s="27" t="s">
        <v>164</v>
      </c>
      <c r="N9315" s="27" t="s">
        <v>18102</v>
      </c>
    </row>
    <row r="9316" spans="1:14" ht="16.5" customHeight="1" thickTop="1" thickBot="1">
      <c r="A9316" s="30">
        <v>8542399010</v>
      </c>
      <c r="B9316" s="25"/>
      <c r="C9316" s="26"/>
      <c r="D9316" s="27"/>
      <c r="E9316" s="27" t="s">
        <v>11916</v>
      </c>
      <c r="F9316" s="27" t="s">
        <v>11917</v>
      </c>
      <c r="G9316" s="28" t="s">
        <v>173</v>
      </c>
      <c r="H9316" s="27" t="s">
        <v>174</v>
      </c>
      <c r="I9316" s="118" t="s">
        <v>5953</v>
      </c>
      <c r="J9316" s="29">
        <v>98.09</v>
      </c>
      <c r="K9316" s="28" t="s">
        <v>162</v>
      </c>
      <c r="L9316" s="27" t="s">
        <v>687</v>
      </c>
      <c r="M9316" s="27" t="s">
        <v>164</v>
      </c>
      <c r="N9316" s="27" t="s">
        <v>18102</v>
      </c>
    </row>
    <row r="9317" spans="1:14" ht="16.5" customHeight="1" thickTop="1" thickBot="1">
      <c r="A9317" s="30">
        <v>8542399010</v>
      </c>
      <c r="B9317" s="25"/>
      <c r="C9317" s="26"/>
      <c r="D9317" s="27"/>
      <c r="E9317" s="27" t="s">
        <v>11916</v>
      </c>
      <c r="F9317" s="27" t="s">
        <v>15508</v>
      </c>
      <c r="G9317" s="28" t="s">
        <v>173</v>
      </c>
      <c r="H9317" s="27" t="s">
        <v>174</v>
      </c>
      <c r="I9317" s="118" t="s">
        <v>15509</v>
      </c>
      <c r="J9317" s="29">
        <v>141.09</v>
      </c>
      <c r="K9317" s="28" t="s">
        <v>162</v>
      </c>
      <c r="L9317" s="27" t="s">
        <v>687</v>
      </c>
      <c r="M9317" s="27" t="s">
        <v>164</v>
      </c>
      <c r="N9317" s="27" t="s">
        <v>18102</v>
      </c>
    </row>
    <row r="9318" spans="1:14" ht="16.5" customHeight="1" thickTop="1" thickBot="1">
      <c r="A9318" s="30">
        <v>8542399010</v>
      </c>
      <c r="B9318" s="25"/>
      <c r="C9318" s="26"/>
      <c r="D9318" s="27"/>
      <c r="E9318" s="27" t="s">
        <v>11916</v>
      </c>
      <c r="F9318" s="27" t="s">
        <v>15510</v>
      </c>
      <c r="G9318" s="28" t="s">
        <v>173</v>
      </c>
      <c r="H9318" s="27" t="s">
        <v>174</v>
      </c>
      <c r="I9318" s="118" t="s">
        <v>15511</v>
      </c>
      <c r="J9318" s="29">
        <v>198.88</v>
      </c>
      <c r="K9318" s="28" t="s">
        <v>162</v>
      </c>
      <c r="L9318" s="27" t="s">
        <v>687</v>
      </c>
      <c r="M9318" s="27" t="s">
        <v>164</v>
      </c>
      <c r="N9318" s="27" t="s">
        <v>18102</v>
      </c>
    </row>
    <row r="9319" spans="1:14" ht="16.5" customHeight="1" thickTop="1" thickBot="1">
      <c r="A9319" s="30">
        <v>8542399010</v>
      </c>
      <c r="B9319" s="25"/>
      <c r="C9319" s="26"/>
      <c r="D9319" s="27"/>
      <c r="E9319" s="27" t="s">
        <v>11916</v>
      </c>
      <c r="F9319" s="27" t="s">
        <v>15512</v>
      </c>
      <c r="G9319" s="28" t="s">
        <v>173</v>
      </c>
      <c r="H9319" s="27" t="s">
        <v>174</v>
      </c>
      <c r="I9319" s="118" t="s">
        <v>15513</v>
      </c>
      <c r="J9319" s="29">
        <v>83.32</v>
      </c>
      <c r="K9319" s="28" t="s">
        <v>162</v>
      </c>
      <c r="L9319" s="27" t="s">
        <v>687</v>
      </c>
      <c r="M9319" s="27" t="s">
        <v>164</v>
      </c>
      <c r="N9319" s="27" t="s">
        <v>18102</v>
      </c>
    </row>
    <row r="9320" spans="1:14" ht="16.5" customHeight="1" thickTop="1" thickBot="1">
      <c r="A9320" s="30">
        <v>8542399010</v>
      </c>
      <c r="B9320" s="25"/>
      <c r="C9320" s="26"/>
      <c r="D9320" s="27"/>
      <c r="E9320" s="27" t="s">
        <v>2673</v>
      </c>
      <c r="F9320" s="27" t="s">
        <v>15514</v>
      </c>
      <c r="G9320" s="28" t="s">
        <v>173</v>
      </c>
      <c r="H9320" s="27" t="s">
        <v>174</v>
      </c>
      <c r="I9320" s="118" t="s">
        <v>15515</v>
      </c>
      <c r="J9320" s="29">
        <v>127.66</v>
      </c>
      <c r="K9320" s="28" t="s">
        <v>162</v>
      </c>
      <c r="L9320" s="27" t="s">
        <v>11578</v>
      </c>
      <c r="M9320" s="27" t="s">
        <v>164</v>
      </c>
      <c r="N9320" s="27" t="s">
        <v>11578</v>
      </c>
    </row>
    <row r="9321" spans="1:14" ht="16.5" customHeight="1" thickTop="1" thickBot="1">
      <c r="A9321" s="30">
        <v>8542399010</v>
      </c>
      <c r="B9321" s="25"/>
      <c r="C9321" s="26"/>
      <c r="D9321" s="27"/>
      <c r="E9321" s="27" t="s">
        <v>2673</v>
      </c>
      <c r="F9321" s="27" t="s">
        <v>10028</v>
      </c>
      <c r="G9321" s="28" t="s">
        <v>173</v>
      </c>
      <c r="H9321" s="27" t="s">
        <v>174</v>
      </c>
      <c r="I9321" s="118" t="s">
        <v>10029</v>
      </c>
      <c r="J9321" s="29">
        <v>56.44</v>
      </c>
      <c r="K9321" s="28" t="s">
        <v>162</v>
      </c>
      <c r="L9321" s="27" t="s">
        <v>4101</v>
      </c>
      <c r="M9321" s="27" t="s">
        <v>164</v>
      </c>
      <c r="N9321" s="27" t="s">
        <v>4101</v>
      </c>
    </row>
    <row r="9322" spans="1:14" ht="16.5" customHeight="1" thickTop="1" thickBot="1">
      <c r="A9322" s="30">
        <v>8542399010</v>
      </c>
      <c r="B9322" s="25"/>
      <c r="C9322" s="26"/>
      <c r="D9322" s="27"/>
      <c r="E9322" s="27" t="s">
        <v>2673</v>
      </c>
      <c r="F9322" s="27" t="s">
        <v>15516</v>
      </c>
      <c r="G9322" s="28" t="s">
        <v>173</v>
      </c>
      <c r="H9322" s="27" t="s">
        <v>174</v>
      </c>
      <c r="I9322" s="118" t="s">
        <v>15517</v>
      </c>
      <c r="J9322" s="29">
        <v>85.46</v>
      </c>
      <c r="K9322" s="28" t="s">
        <v>162</v>
      </c>
      <c r="L9322" s="27" t="s">
        <v>4101</v>
      </c>
      <c r="M9322" s="27" t="s">
        <v>164</v>
      </c>
      <c r="N9322" s="27" t="s">
        <v>4101</v>
      </c>
    </row>
    <row r="9323" spans="1:14" ht="16.5" customHeight="1" thickTop="1" thickBot="1">
      <c r="A9323" s="30">
        <v>8542399010</v>
      </c>
      <c r="B9323" s="25"/>
      <c r="C9323" s="26"/>
      <c r="D9323" s="27"/>
      <c r="E9323" s="27" t="s">
        <v>652</v>
      </c>
      <c r="F9323" s="27" t="s">
        <v>15518</v>
      </c>
      <c r="G9323" s="28" t="s">
        <v>173</v>
      </c>
      <c r="H9323" s="27" t="s">
        <v>174</v>
      </c>
      <c r="I9323" s="118" t="s">
        <v>15519</v>
      </c>
      <c r="J9323" s="29">
        <v>9.41</v>
      </c>
      <c r="K9323" s="28" t="s">
        <v>162</v>
      </c>
      <c r="L9323" s="27" t="s">
        <v>4101</v>
      </c>
      <c r="M9323" s="27" t="s">
        <v>164</v>
      </c>
      <c r="N9323" s="27" t="s">
        <v>4101</v>
      </c>
    </row>
    <row r="9324" spans="1:14" ht="16.5" customHeight="1" thickTop="1" thickBot="1">
      <c r="A9324" s="30">
        <v>8542399010</v>
      </c>
      <c r="B9324" s="25"/>
      <c r="C9324" s="26"/>
      <c r="D9324" s="27"/>
      <c r="E9324" s="27" t="s">
        <v>15520</v>
      </c>
      <c r="F9324" s="27" t="s">
        <v>15521</v>
      </c>
      <c r="G9324" s="28" t="s">
        <v>173</v>
      </c>
      <c r="H9324" s="27" t="s">
        <v>174</v>
      </c>
      <c r="I9324" s="118" t="s">
        <v>15522</v>
      </c>
      <c r="J9324" s="29">
        <v>288.8</v>
      </c>
      <c r="K9324" s="28" t="s">
        <v>162</v>
      </c>
      <c r="L9324" s="27" t="s">
        <v>125</v>
      </c>
      <c r="M9324" s="27" t="s">
        <v>164</v>
      </c>
      <c r="N9324" s="27" t="s">
        <v>125</v>
      </c>
    </row>
    <row r="9325" spans="1:14" ht="16.5" customHeight="1" thickTop="1">
      <c r="A9325" s="24">
        <v>3926909709</v>
      </c>
      <c r="B9325" s="25"/>
      <c r="C9325" s="26">
        <v>6.5000000000000002E-2</v>
      </c>
      <c r="D9325" s="27"/>
      <c r="E9325" s="27" t="s">
        <v>15523</v>
      </c>
      <c r="F9325" s="27" t="s">
        <v>15524</v>
      </c>
      <c r="G9325" s="28" t="s">
        <v>167</v>
      </c>
      <c r="H9325" s="27" t="s">
        <v>168</v>
      </c>
      <c r="I9325" s="118" t="s">
        <v>15525</v>
      </c>
      <c r="J9325" s="29">
        <v>226.5</v>
      </c>
      <c r="K9325" s="28" t="s">
        <v>162</v>
      </c>
      <c r="L9325" s="27" t="s">
        <v>15526</v>
      </c>
      <c r="M9325" s="27" t="s">
        <v>164</v>
      </c>
      <c r="N9325" s="27" t="s">
        <v>15526</v>
      </c>
    </row>
    <row r="9326" spans="1:14" ht="16.5" customHeight="1" thickBot="1">
      <c r="A9326" s="24">
        <v>7616991008</v>
      </c>
      <c r="B9326" s="25"/>
      <c r="C9326" s="26"/>
      <c r="D9326" s="27"/>
      <c r="E9326" s="27" t="s">
        <v>8002</v>
      </c>
      <c r="F9326" s="27" t="s">
        <v>8003</v>
      </c>
      <c r="G9326" s="28" t="s">
        <v>173</v>
      </c>
      <c r="H9326" s="27" t="s">
        <v>174</v>
      </c>
      <c r="I9326" s="118" t="s">
        <v>8004</v>
      </c>
      <c r="J9326" s="29">
        <v>19.04</v>
      </c>
      <c r="K9326" s="28" t="s">
        <v>162</v>
      </c>
      <c r="L9326" s="27" t="s">
        <v>5700</v>
      </c>
      <c r="M9326" s="27" t="s">
        <v>164</v>
      </c>
      <c r="N9326" s="27" t="s">
        <v>5700</v>
      </c>
    </row>
    <row r="9327" spans="1:14" ht="16.5" customHeight="1" thickTop="1" thickBot="1">
      <c r="A9327" s="30">
        <v>8414592000</v>
      </c>
      <c r="B9327" s="25"/>
      <c r="C9327" s="26"/>
      <c r="D9327" s="27"/>
      <c r="E9327" s="27" t="s">
        <v>11628</v>
      </c>
      <c r="F9327" s="27" t="s">
        <v>2166</v>
      </c>
      <c r="G9327" s="28" t="s">
        <v>173</v>
      </c>
      <c r="H9327" s="27" t="s">
        <v>174</v>
      </c>
      <c r="I9327" s="118" t="s">
        <v>2167</v>
      </c>
      <c r="J9327" s="29">
        <v>362.5</v>
      </c>
      <c r="K9327" s="28" t="s">
        <v>162</v>
      </c>
      <c r="L9327" s="27" t="s">
        <v>15527</v>
      </c>
      <c r="M9327" s="27" t="s">
        <v>164</v>
      </c>
      <c r="N9327" s="27" t="s">
        <v>15527</v>
      </c>
    </row>
    <row r="9328" spans="1:14" ht="16.5" customHeight="1" thickTop="1">
      <c r="A9328" s="24">
        <v>8504409100</v>
      </c>
      <c r="B9328" s="25"/>
      <c r="C9328" s="26"/>
      <c r="D9328" s="27"/>
      <c r="E9328" s="27" t="s">
        <v>3491</v>
      </c>
      <c r="F9328" s="27" t="s">
        <v>15528</v>
      </c>
      <c r="G9328" s="28" t="s">
        <v>173</v>
      </c>
      <c r="H9328" s="27" t="s">
        <v>174</v>
      </c>
      <c r="I9328" s="118" t="s">
        <v>15529</v>
      </c>
      <c r="J9328" s="29">
        <v>395</v>
      </c>
      <c r="K9328" s="28" t="s">
        <v>162</v>
      </c>
      <c r="L9328" s="27" t="s">
        <v>14548</v>
      </c>
      <c r="M9328" s="27" t="s">
        <v>164</v>
      </c>
      <c r="N9328" s="27" t="s">
        <v>14548</v>
      </c>
    </row>
    <row r="9329" spans="1:14" ht="16.5" customHeight="1">
      <c r="A9329" s="24">
        <v>8504409100</v>
      </c>
      <c r="B9329" s="25"/>
      <c r="C9329" s="26"/>
      <c r="D9329" s="27"/>
      <c r="E9329" s="27" t="s">
        <v>3491</v>
      </c>
      <c r="F9329" s="27" t="s">
        <v>8333</v>
      </c>
      <c r="G9329" s="28" t="s">
        <v>173</v>
      </c>
      <c r="H9329" s="27" t="s">
        <v>174</v>
      </c>
      <c r="I9329" s="118" t="s">
        <v>8334</v>
      </c>
      <c r="J9329" s="29">
        <v>44.96</v>
      </c>
      <c r="K9329" s="28" t="s">
        <v>162</v>
      </c>
      <c r="L9329" s="27" t="s">
        <v>14548</v>
      </c>
      <c r="M9329" s="27" t="s">
        <v>164</v>
      </c>
      <c r="N9329" s="27" t="s">
        <v>14548</v>
      </c>
    </row>
    <row r="9330" spans="1:14" ht="16.5" customHeight="1">
      <c r="A9330" s="24">
        <v>8504409100</v>
      </c>
      <c r="B9330" s="25"/>
      <c r="C9330" s="26"/>
      <c r="D9330" s="27"/>
      <c r="E9330" s="27" t="s">
        <v>3491</v>
      </c>
      <c r="F9330" s="27" t="s">
        <v>8014</v>
      </c>
      <c r="G9330" s="28" t="s">
        <v>173</v>
      </c>
      <c r="H9330" s="27" t="s">
        <v>174</v>
      </c>
      <c r="I9330" s="118" t="s">
        <v>211</v>
      </c>
      <c r="J9330" s="29">
        <v>158.88</v>
      </c>
      <c r="K9330" s="28" t="s">
        <v>162</v>
      </c>
      <c r="L9330" s="27" t="s">
        <v>164</v>
      </c>
      <c r="M9330" s="27" t="s">
        <v>164</v>
      </c>
      <c r="N9330" s="27" t="s">
        <v>18065</v>
      </c>
    </row>
    <row r="9331" spans="1:14" ht="16.5" customHeight="1">
      <c r="A9331" s="24">
        <v>8504409100</v>
      </c>
      <c r="B9331" s="25"/>
      <c r="C9331" s="26"/>
      <c r="D9331" s="27"/>
      <c r="E9331" s="27" t="s">
        <v>3491</v>
      </c>
      <c r="F9331" s="27" t="s">
        <v>11930</v>
      </c>
      <c r="G9331" s="28" t="s">
        <v>173</v>
      </c>
      <c r="H9331" s="27" t="s">
        <v>174</v>
      </c>
      <c r="I9331" s="118" t="s">
        <v>214</v>
      </c>
      <c r="J9331" s="29">
        <v>34.909999999999997</v>
      </c>
      <c r="K9331" s="28" t="s">
        <v>162</v>
      </c>
      <c r="L9331" s="27" t="s">
        <v>164</v>
      </c>
      <c r="M9331" s="27" t="s">
        <v>164</v>
      </c>
      <c r="N9331" s="27" t="s">
        <v>18065</v>
      </c>
    </row>
    <row r="9332" spans="1:14" ht="16.5" customHeight="1">
      <c r="A9332" s="24">
        <v>8504409100</v>
      </c>
      <c r="B9332" s="25"/>
      <c r="C9332" s="26"/>
      <c r="D9332" s="27"/>
      <c r="E9332" s="27" t="s">
        <v>3491</v>
      </c>
      <c r="F9332" s="27" t="s">
        <v>15530</v>
      </c>
      <c r="G9332" s="28" t="s">
        <v>173</v>
      </c>
      <c r="H9332" s="27" t="s">
        <v>174</v>
      </c>
      <c r="I9332" s="118" t="s">
        <v>15531</v>
      </c>
      <c r="J9332" s="29">
        <v>81</v>
      </c>
      <c r="K9332" s="28" t="s">
        <v>162</v>
      </c>
      <c r="L9332" s="27" t="s">
        <v>14548</v>
      </c>
      <c r="M9332" s="27" t="s">
        <v>164</v>
      </c>
      <c r="N9332" s="27" t="s">
        <v>14548</v>
      </c>
    </row>
    <row r="9333" spans="1:14" ht="16.5" customHeight="1">
      <c r="A9333" s="24">
        <v>8504409100</v>
      </c>
      <c r="B9333" s="25"/>
      <c r="C9333" s="26"/>
      <c r="D9333" s="27"/>
      <c r="E9333" s="27" t="s">
        <v>3491</v>
      </c>
      <c r="F9333" s="27" t="s">
        <v>15532</v>
      </c>
      <c r="G9333" s="28" t="s">
        <v>159</v>
      </c>
      <c r="H9333" s="27" t="s">
        <v>160</v>
      </c>
      <c r="I9333" s="118" t="s">
        <v>15533</v>
      </c>
      <c r="J9333" s="29">
        <v>162.75</v>
      </c>
      <c r="K9333" s="28" t="s">
        <v>162</v>
      </c>
      <c r="L9333" s="27" t="s">
        <v>163</v>
      </c>
      <c r="M9333" s="27" t="s">
        <v>164</v>
      </c>
      <c r="N9333" s="27" t="s">
        <v>163</v>
      </c>
    </row>
    <row r="9334" spans="1:14" ht="16.5" customHeight="1">
      <c r="A9334" s="24">
        <v>8504409100</v>
      </c>
      <c r="B9334" s="25"/>
      <c r="C9334" s="26"/>
      <c r="D9334" s="27"/>
      <c r="E9334" s="27" t="s">
        <v>3491</v>
      </c>
      <c r="F9334" s="27" t="s">
        <v>15534</v>
      </c>
      <c r="G9334" s="28" t="s">
        <v>159</v>
      </c>
      <c r="H9334" s="27" t="s">
        <v>160</v>
      </c>
      <c r="I9334" s="118" t="s">
        <v>15535</v>
      </c>
      <c r="J9334" s="29">
        <v>361.87</v>
      </c>
      <c r="K9334" s="28" t="s">
        <v>162</v>
      </c>
      <c r="L9334" s="27" t="s">
        <v>163</v>
      </c>
      <c r="M9334" s="27" t="s">
        <v>164</v>
      </c>
      <c r="N9334" s="27" t="s">
        <v>163</v>
      </c>
    </row>
    <row r="9335" spans="1:14" ht="16.5" customHeight="1">
      <c r="A9335" s="24">
        <v>8504409100</v>
      </c>
      <c r="B9335" s="25"/>
      <c r="C9335" s="26"/>
      <c r="D9335" s="27"/>
      <c r="E9335" s="27" t="s">
        <v>3491</v>
      </c>
      <c r="F9335" s="27" t="s">
        <v>15536</v>
      </c>
      <c r="G9335" s="28" t="s">
        <v>159</v>
      </c>
      <c r="H9335" s="27" t="s">
        <v>160</v>
      </c>
      <c r="I9335" s="118" t="s">
        <v>15537</v>
      </c>
      <c r="J9335" s="29">
        <v>360.6</v>
      </c>
      <c r="K9335" s="28" t="s">
        <v>162</v>
      </c>
      <c r="L9335" s="27" t="s">
        <v>163</v>
      </c>
      <c r="M9335" s="27" t="s">
        <v>164</v>
      </c>
      <c r="N9335" s="27" t="s">
        <v>163</v>
      </c>
    </row>
    <row r="9336" spans="1:14" ht="16.5" customHeight="1">
      <c r="A9336" s="24">
        <v>8504409100</v>
      </c>
      <c r="B9336" s="25"/>
      <c r="C9336" s="26"/>
      <c r="D9336" s="27"/>
      <c r="E9336" s="27" t="s">
        <v>3491</v>
      </c>
      <c r="F9336" s="27" t="s">
        <v>15538</v>
      </c>
      <c r="G9336" s="28" t="s">
        <v>159</v>
      </c>
      <c r="H9336" s="27" t="s">
        <v>160</v>
      </c>
      <c r="I9336" s="118" t="s">
        <v>15539</v>
      </c>
      <c r="J9336" s="29">
        <v>548.04</v>
      </c>
      <c r="K9336" s="28" t="s">
        <v>162</v>
      </c>
      <c r="L9336" s="27" t="s">
        <v>163</v>
      </c>
      <c r="M9336" s="27" t="s">
        <v>164</v>
      </c>
      <c r="N9336" s="27" t="s">
        <v>163</v>
      </c>
    </row>
    <row r="9337" spans="1:14" ht="16.5" customHeight="1">
      <c r="A9337" s="24">
        <v>8504409100</v>
      </c>
      <c r="B9337" s="25"/>
      <c r="C9337" s="26"/>
      <c r="D9337" s="27"/>
      <c r="E9337" s="27" t="s">
        <v>3491</v>
      </c>
      <c r="F9337" s="27" t="s">
        <v>15540</v>
      </c>
      <c r="G9337" s="28" t="s">
        <v>159</v>
      </c>
      <c r="H9337" s="27" t="s">
        <v>160</v>
      </c>
      <c r="I9337" s="118" t="s">
        <v>15541</v>
      </c>
      <c r="J9337" s="29">
        <v>123.4</v>
      </c>
      <c r="K9337" s="28" t="s">
        <v>162</v>
      </c>
      <c r="L9337" s="27" t="s">
        <v>163</v>
      </c>
      <c r="M9337" s="27" t="s">
        <v>164</v>
      </c>
      <c r="N9337" s="27" t="s">
        <v>163</v>
      </c>
    </row>
    <row r="9338" spans="1:14" ht="16.5" customHeight="1">
      <c r="A9338" s="24">
        <v>8504509500</v>
      </c>
      <c r="B9338" s="25"/>
      <c r="C9338" s="26"/>
      <c r="D9338" s="27"/>
      <c r="E9338" s="27" t="s">
        <v>15542</v>
      </c>
      <c r="F9338" s="27" t="s">
        <v>15543</v>
      </c>
      <c r="G9338" s="28" t="s">
        <v>173</v>
      </c>
      <c r="H9338" s="27" t="s">
        <v>174</v>
      </c>
      <c r="I9338" s="118" t="s">
        <v>15544</v>
      </c>
      <c r="J9338" s="29">
        <v>17.64</v>
      </c>
      <c r="K9338" s="28" t="s">
        <v>162</v>
      </c>
      <c r="L9338" s="27" t="s">
        <v>372</v>
      </c>
      <c r="M9338" s="27" t="s">
        <v>164</v>
      </c>
      <c r="N9338" s="27" t="s">
        <v>372</v>
      </c>
    </row>
    <row r="9339" spans="1:14" ht="16.5" customHeight="1">
      <c r="A9339" s="24">
        <v>8504509500</v>
      </c>
      <c r="B9339" s="25"/>
      <c r="C9339" s="26"/>
      <c r="D9339" s="27"/>
      <c r="E9339" s="27" t="s">
        <v>15542</v>
      </c>
      <c r="F9339" s="27" t="s">
        <v>15545</v>
      </c>
      <c r="G9339" s="28" t="s">
        <v>173</v>
      </c>
      <c r="H9339" s="27" t="s">
        <v>174</v>
      </c>
      <c r="I9339" s="118" t="s">
        <v>11179</v>
      </c>
      <c r="J9339" s="29">
        <v>71.19</v>
      </c>
      <c r="K9339" s="28" t="s">
        <v>162</v>
      </c>
      <c r="L9339" s="27" t="s">
        <v>344</v>
      </c>
      <c r="M9339" s="27" t="s">
        <v>164</v>
      </c>
      <c r="N9339" s="27" t="s">
        <v>344</v>
      </c>
    </row>
    <row r="9340" spans="1:14" ht="16.5" customHeight="1">
      <c r="A9340" s="24">
        <v>8504509500</v>
      </c>
      <c r="B9340" s="25"/>
      <c r="C9340" s="26"/>
      <c r="D9340" s="27"/>
      <c r="E9340" s="27" t="s">
        <v>15542</v>
      </c>
      <c r="F9340" s="27" t="s">
        <v>15546</v>
      </c>
      <c r="G9340" s="28" t="s">
        <v>173</v>
      </c>
      <c r="H9340" s="27" t="s">
        <v>174</v>
      </c>
      <c r="I9340" s="118" t="s">
        <v>3500</v>
      </c>
      <c r="J9340" s="29">
        <v>122.94</v>
      </c>
      <c r="K9340" s="28" t="s">
        <v>162</v>
      </c>
      <c r="L9340" s="27" t="s">
        <v>8156</v>
      </c>
      <c r="M9340" s="27" t="s">
        <v>164</v>
      </c>
      <c r="N9340" s="27" t="s">
        <v>8156</v>
      </c>
    </row>
    <row r="9341" spans="1:14" ht="16.5" customHeight="1">
      <c r="A9341" s="24">
        <v>8504509500</v>
      </c>
      <c r="B9341" s="25"/>
      <c r="C9341" s="26"/>
      <c r="D9341" s="27"/>
      <c r="E9341" s="27" t="s">
        <v>1585</v>
      </c>
      <c r="F9341" s="27" t="s">
        <v>15547</v>
      </c>
      <c r="G9341" s="28" t="s">
        <v>243</v>
      </c>
      <c r="H9341" s="27" t="s">
        <v>244</v>
      </c>
      <c r="I9341" s="118" t="s">
        <v>11184</v>
      </c>
      <c r="J9341" s="29">
        <v>41.81</v>
      </c>
      <c r="K9341" s="28" t="s">
        <v>162</v>
      </c>
      <c r="L9341" s="27" t="s">
        <v>236</v>
      </c>
      <c r="M9341" s="27" t="s">
        <v>164</v>
      </c>
      <c r="N9341" s="27" t="s">
        <v>236</v>
      </c>
    </row>
    <row r="9342" spans="1:14" ht="16.5" customHeight="1">
      <c r="A9342" s="24">
        <v>8504509500</v>
      </c>
      <c r="B9342" s="25"/>
      <c r="C9342" s="26"/>
      <c r="D9342" s="27"/>
      <c r="E9342" s="27" t="s">
        <v>225</v>
      </c>
      <c r="F9342" s="27" t="s">
        <v>6710</v>
      </c>
      <c r="G9342" s="28" t="s">
        <v>282</v>
      </c>
      <c r="H9342" s="27" t="s">
        <v>283</v>
      </c>
      <c r="I9342" s="118" t="s">
        <v>6711</v>
      </c>
      <c r="J9342" s="29">
        <v>75.900000000000006</v>
      </c>
      <c r="K9342" s="28" t="s">
        <v>162</v>
      </c>
      <c r="L9342" s="27" t="s">
        <v>164</v>
      </c>
      <c r="M9342" s="27" t="s">
        <v>164</v>
      </c>
      <c r="N9342" s="27" t="s">
        <v>18068</v>
      </c>
    </row>
    <row r="9343" spans="1:14" ht="16.5" customHeight="1" thickBot="1">
      <c r="A9343" s="24">
        <v>8504509500</v>
      </c>
      <c r="B9343" s="25"/>
      <c r="C9343" s="26"/>
      <c r="D9343" s="27"/>
      <c r="E9343" s="27" t="s">
        <v>225</v>
      </c>
      <c r="F9343" s="27" t="s">
        <v>11185</v>
      </c>
      <c r="G9343" s="28" t="s">
        <v>282</v>
      </c>
      <c r="H9343" s="27" t="s">
        <v>283</v>
      </c>
      <c r="I9343" s="118" t="s">
        <v>11186</v>
      </c>
      <c r="J9343" s="29">
        <v>19.41</v>
      </c>
      <c r="K9343" s="28" t="s">
        <v>162</v>
      </c>
      <c r="L9343" s="27" t="s">
        <v>236</v>
      </c>
      <c r="M9343" s="27" t="s">
        <v>164</v>
      </c>
      <c r="N9343" s="27" t="s">
        <v>236</v>
      </c>
    </row>
    <row r="9344" spans="1:14" ht="16.5" customHeight="1" thickTop="1" thickBot="1">
      <c r="A9344" s="31">
        <v>8517620003</v>
      </c>
      <c r="B9344" s="25"/>
      <c r="C9344" s="26"/>
      <c r="D9344" s="27"/>
      <c r="E9344" s="27" t="s">
        <v>15548</v>
      </c>
      <c r="F9344" s="27" t="s">
        <v>15549</v>
      </c>
      <c r="G9344" s="28" t="s">
        <v>297</v>
      </c>
      <c r="H9344" s="27" t="s">
        <v>298</v>
      </c>
      <c r="I9344" s="118" t="s">
        <v>15550</v>
      </c>
      <c r="J9344" s="29">
        <v>5460.64</v>
      </c>
      <c r="K9344" s="28" t="s">
        <v>162</v>
      </c>
      <c r="L9344" s="27" t="s">
        <v>12901</v>
      </c>
      <c r="M9344" s="27" t="s">
        <v>164</v>
      </c>
      <c r="N9344" s="27" t="s">
        <v>12901</v>
      </c>
    </row>
    <row r="9345" spans="1:14" ht="16.5" customHeight="1" thickTop="1" thickBot="1">
      <c r="A9345" s="31">
        <v>8517620003</v>
      </c>
      <c r="B9345" s="25"/>
      <c r="C9345" s="26"/>
      <c r="D9345" s="27"/>
      <c r="E9345" s="27" t="s">
        <v>15548</v>
      </c>
      <c r="F9345" s="27" t="s">
        <v>15551</v>
      </c>
      <c r="G9345" s="28" t="s">
        <v>297</v>
      </c>
      <c r="H9345" s="27" t="s">
        <v>298</v>
      </c>
      <c r="I9345" s="118" t="s">
        <v>15552</v>
      </c>
      <c r="J9345" s="29">
        <v>7656.14</v>
      </c>
      <c r="K9345" s="28" t="s">
        <v>162</v>
      </c>
      <c r="L9345" s="27" t="s">
        <v>12901</v>
      </c>
      <c r="M9345" s="27" t="s">
        <v>164</v>
      </c>
      <c r="N9345" s="27" t="s">
        <v>12901</v>
      </c>
    </row>
    <row r="9346" spans="1:14" ht="16.5" customHeight="1" thickTop="1">
      <c r="A9346" s="24">
        <v>8529906508</v>
      </c>
      <c r="B9346" s="25"/>
      <c r="C9346" s="26"/>
      <c r="D9346" s="27"/>
      <c r="E9346" s="27" t="s">
        <v>15553</v>
      </c>
      <c r="F9346" s="27" t="s">
        <v>11191</v>
      </c>
      <c r="G9346" s="28" t="s">
        <v>173</v>
      </c>
      <c r="H9346" s="27" t="s">
        <v>174</v>
      </c>
      <c r="I9346" s="118" t="s">
        <v>11192</v>
      </c>
      <c r="J9346" s="29">
        <v>87.02</v>
      </c>
      <c r="K9346" s="28" t="s">
        <v>162</v>
      </c>
      <c r="L9346" s="27" t="s">
        <v>11193</v>
      </c>
      <c r="M9346" s="27" t="s">
        <v>164</v>
      </c>
      <c r="N9346" s="27" t="s">
        <v>11193</v>
      </c>
    </row>
    <row r="9347" spans="1:14" ht="16.5" customHeight="1">
      <c r="A9347" s="24">
        <v>8532210000</v>
      </c>
      <c r="B9347" s="25"/>
      <c r="C9347" s="26"/>
      <c r="D9347" s="27"/>
      <c r="E9347" s="27" t="s">
        <v>3067</v>
      </c>
      <c r="F9347" s="27" t="s">
        <v>15554</v>
      </c>
      <c r="G9347" s="28" t="s">
        <v>173</v>
      </c>
      <c r="H9347" s="27" t="s">
        <v>174</v>
      </c>
      <c r="I9347" s="118" t="s">
        <v>15555</v>
      </c>
      <c r="J9347" s="29">
        <v>84.92</v>
      </c>
      <c r="K9347" s="28" t="s">
        <v>162</v>
      </c>
      <c r="L9347" s="27" t="s">
        <v>13811</v>
      </c>
      <c r="M9347" s="27" t="s">
        <v>164</v>
      </c>
      <c r="N9347" s="27" t="s">
        <v>13811</v>
      </c>
    </row>
    <row r="9348" spans="1:14" ht="16.5" customHeight="1">
      <c r="A9348" s="24">
        <v>8532220000</v>
      </c>
      <c r="B9348" s="25"/>
      <c r="C9348" s="26"/>
      <c r="D9348" s="27"/>
      <c r="E9348" s="27" t="s">
        <v>2022</v>
      </c>
      <c r="F9348" s="27" t="s">
        <v>15556</v>
      </c>
      <c r="G9348" s="28" t="s">
        <v>336</v>
      </c>
      <c r="H9348" s="27" t="s">
        <v>337</v>
      </c>
      <c r="I9348" s="118" t="s">
        <v>15557</v>
      </c>
      <c r="J9348" s="29">
        <v>9292.57</v>
      </c>
      <c r="K9348" s="28" t="s">
        <v>162</v>
      </c>
      <c r="L9348" s="27" t="s">
        <v>344</v>
      </c>
      <c r="M9348" s="27" t="s">
        <v>164</v>
      </c>
      <c r="N9348" s="27" t="s">
        <v>344</v>
      </c>
    </row>
    <row r="9349" spans="1:14" ht="16.5" customHeight="1">
      <c r="A9349" s="24">
        <v>8532220000</v>
      </c>
      <c r="B9349" s="25"/>
      <c r="C9349" s="26"/>
      <c r="D9349" s="27"/>
      <c r="E9349" s="27" t="s">
        <v>2022</v>
      </c>
      <c r="F9349" s="27" t="s">
        <v>11205</v>
      </c>
      <c r="G9349" s="28" t="s">
        <v>173</v>
      </c>
      <c r="H9349" s="27" t="s">
        <v>174</v>
      </c>
      <c r="I9349" s="118" t="s">
        <v>11206</v>
      </c>
      <c r="J9349" s="29">
        <v>285.56</v>
      </c>
      <c r="K9349" s="28" t="s">
        <v>162</v>
      </c>
      <c r="L9349" s="27" t="s">
        <v>306</v>
      </c>
      <c r="M9349" s="27" t="s">
        <v>164</v>
      </c>
      <c r="N9349" s="27" t="s">
        <v>306</v>
      </c>
    </row>
    <row r="9350" spans="1:14" ht="16.5" customHeight="1">
      <c r="A9350" s="24">
        <v>8532220000</v>
      </c>
      <c r="B9350" s="25"/>
      <c r="C9350" s="26"/>
      <c r="D9350" s="27"/>
      <c r="E9350" s="27" t="s">
        <v>2022</v>
      </c>
      <c r="F9350" s="27" t="s">
        <v>6718</v>
      </c>
      <c r="G9350" s="28" t="s">
        <v>173</v>
      </c>
      <c r="H9350" s="27" t="s">
        <v>174</v>
      </c>
      <c r="I9350" s="118" t="s">
        <v>6719</v>
      </c>
      <c r="J9350" s="29">
        <v>1534</v>
      </c>
      <c r="K9350" s="28" t="s">
        <v>162</v>
      </c>
      <c r="L9350" s="27" t="s">
        <v>164</v>
      </c>
      <c r="M9350" s="27" t="s">
        <v>164</v>
      </c>
      <c r="N9350" s="27" t="s">
        <v>18077</v>
      </c>
    </row>
    <row r="9351" spans="1:14" ht="16.5" customHeight="1">
      <c r="A9351" s="24">
        <v>8532220000</v>
      </c>
      <c r="B9351" s="25"/>
      <c r="C9351" s="26"/>
      <c r="D9351" s="27"/>
      <c r="E9351" s="27" t="s">
        <v>2022</v>
      </c>
      <c r="F9351" s="27" t="s">
        <v>14329</v>
      </c>
      <c r="G9351" s="28" t="s">
        <v>173</v>
      </c>
      <c r="H9351" s="27" t="s">
        <v>174</v>
      </c>
      <c r="I9351" s="118" t="s">
        <v>14330</v>
      </c>
      <c r="J9351" s="29">
        <v>6663.95</v>
      </c>
      <c r="K9351" s="28" t="s">
        <v>162</v>
      </c>
      <c r="L9351" s="27" t="s">
        <v>7267</v>
      </c>
      <c r="M9351" s="27" t="s">
        <v>164</v>
      </c>
      <c r="N9351" s="27" t="s">
        <v>7267</v>
      </c>
    </row>
    <row r="9352" spans="1:14" ht="16.5" customHeight="1">
      <c r="A9352" s="24">
        <v>8532220000</v>
      </c>
      <c r="B9352" s="25"/>
      <c r="C9352" s="26"/>
      <c r="D9352" s="27"/>
      <c r="E9352" s="27" t="s">
        <v>2022</v>
      </c>
      <c r="F9352" s="27" t="s">
        <v>15558</v>
      </c>
      <c r="G9352" s="28" t="s">
        <v>201</v>
      </c>
      <c r="H9352" s="27" t="s">
        <v>202</v>
      </c>
      <c r="I9352" s="118" t="s">
        <v>15559</v>
      </c>
      <c r="J9352" s="29">
        <v>2.74</v>
      </c>
      <c r="K9352" s="28" t="s">
        <v>162</v>
      </c>
      <c r="L9352" s="27" t="s">
        <v>164</v>
      </c>
      <c r="M9352" s="27" t="s">
        <v>164</v>
      </c>
      <c r="N9352" s="27" t="s">
        <v>18235</v>
      </c>
    </row>
    <row r="9353" spans="1:14" ht="16.5" customHeight="1">
      <c r="A9353" s="24">
        <v>8532220000</v>
      </c>
      <c r="B9353" s="25"/>
      <c r="C9353" s="26"/>
      <c r="D9353" s="27"/>
      <c r="E9353" s="27" t="s">
        <v>2022</v>
      </c>
      <c r="F9353" s="27" t="s">
        <v>15560</v>
      </c>
      <c r="G9353" s="28" t="s">
        <v>282</v>
      </c>
      <c r="H9353" s="27" t="s">
        <v>283</v>
      </c>
      <c r="I9353" s="118" t="s">
        <v>268</v>
      </c>
      <c r="J9353" s="29">
        <v>94.48</v>
      </c>
      <c r="K9353" s="28" t="s">
        <v>162</v>
      </c>
      <c r="L9353" s="27" t="s">
        <v>164</v>
      </c>
      <c r="M9353" s="27" t="s">
        <v>164</v>
      </c>
      <c r="N9353" s="27" t="s">
        <v>18072</v>
      </c>
    </row>
    <row r="9354" spans="1:14" ht="16.5" customHeight="1">
      <c r="A9354" s="24">
        <v>8532240000</v>
      </c>
      <c r="B9354" s="25"/>
      <c r="C9354" s="26"/>
      <c r="D9354" s="27"/>
      <c r="E9354" s="27" t="s">
        <v>9139</v>
      </c>
      <c r="F9354" s="27" t="s">
        <v>15561</v>
      </c>
      <c r="G9354" s="28" t="s">
        <v>282</v>
      </c>
      <c r="H9354" s="27" t="s">
        <v>283</v>
      </c>
      <c r="I9354" s="118" t="s">
        <v>15562</v>
      </c>
      <c r="J9354" s="29">
        <v>30.84</v>
      </c>
      <c r="K9354" s="28" t="s">
        <v>162</v>
      </c>
      <c r="L9354" s="27" t="s">
        <v>8998</v>
      </c>
      <c r="M9354" s="27" t="s">
        <v>164</v>
      </c>
      <c r="N9354" s="27" t="s">
        <v>8998</v>
      </c>
    </row>
    <row r="9355" spans="1:14" ht="16.5" customHeight="1">
      <c r="A9355" s="24">
        <v>8532250000</v>
      </c>
      <c r="B9355" s="25"/>
      <c r="C9355" s="26"/>
      <c r="D9355" s="27"/>
      <c r="E9355" s="27" t="s">
        <v>353</v>
      </c>
      <c r="F9355" s="27" t="s">
        <v>15563</v>
      </c>
      <c r="G9355" s="28" t="s">
        <v>336</v>
      </c>
      <c r="H9355" s="27" t="s">
        <v>337</v>
      </c>
      <c r="I9355" s="118" t="s">
        <v>14876</v>
      </c>
      <c r="J9355" s="29">
        <v>52.16</v>
      </c>
      <c r="K9355" s="28" t="s">
        <v>162</v>
      </c>
      <c r="L9355" s="27" t="s">
        <v>344</v>
      </c>
      <c r="M9355" s="27" t="s">
        <v>164</v>
      </c>
      <c r="N9355" s="27" t="s">
        <v>344</v>
      </c>
    </row>
    <row r="9356" spans="1:14" ht="16.5" customHeight="1">
      <c r="A9356" s="24">
        <v>8532250000</v>
      </c>
      <c r="B9356" s="25"/>
      <c r="C9356" s="26"/>
      <c r="D9356" s="27"/>
      <c r="E9356" s="27" t="s">
        <v>353</v>
      </c>
      <c r="F9356" s="27" t="s">
        <v>15564</v>
      </c>
      <c r="G9356" s="28" t="s">
        <v>336</v>
      </c>
      <c r="H9356" s="27" t="s">
        <v>337</v>
      </c>
      <c r="I9356" s="118" t="s">
        <v>15565</v>
      </c>
      <c r="J9356" s="29">
        <v>56.03</v>
      </c>
      <c r="K9356" s="28" t="s">
        <v>162</v>
      </c>
      <c r="L9356" s="27" t="s">
        <v>344</v>
      </c>
      <c r="M9356" s="27" t="s">
        <v>164</v>
      </c>
      <c r="N9356" s="27" t="s">
        <v>344</v>
      </c>
    </row>
    <row r="9357" spans="1:14" ht="16.5" customHeight="1">
      <c r="A9357" s="24">
        <v>8532250000</v>
      </c>
      <c r="B9357" s="25"/>
      <c r="C9357" s="26"/>
      <c r="D9357" s="27"/>
      <c r="E9357" s="27" t="s">
        <v>353</v>
      </c>
      <c r="F9357" s="27" t="s">
        <v>15566</v>
      </c>
      <c r="G9357" s="28" t="s">
        <v>336</v>
      </c>
      <c r="H9357" s="27" t="s">
        <v>337</v>
      </c>
      <c r="I9357" s="118" t="s">
        <v>15567</v>
      </c>
      <c r="J9357" s="29">
        <v>343.48</v>
      </c>
      <c r="K9357" s="28" t="s">
        <v>162</v>
      </c>
      <c r="L9357" s="27" t="s">
        <v>344</v>
      </c>
      <c r="M9357" s="27" t="s">
        <v>164</v>
      </c>
      <c r="N9357" s="27" t="s">
        <v>344</v>
      </c>
    </row>
    <row r="9358" spans="1:14" ht="16.5" customHeight="1">
      <c r="A9358" s="24">
        <v>8532250000</v>
      </c>
      <c r="B9358" s="25"/>
      <c r="C9358" s="26"/>
      <c r="D9358" s="27"/>
      <c r="E9358" s="27" t="s">
        <v>11646</v>
      </c>
      <c r="F9358" s="27" t="s">
        <v>15568</v>
      </c>
      <c r="G9358" s="28" t="s">
        <v>347</v>
      </c>
      <c r="H9358" s="27" t="s">
        <v>348</v>
      </c>
      <c r="I9358" s="118" t="s">
        <v>7303</v>
      </c>
      <c r="J9358" s="29">
        <v>155.07</v>
      </c>
      <c r="K9358" s="28" t="s">
        <v>162</v>
      </c>
      <c r="L9358" s="27" t="s">
        <v>344</v>
      </c>
      <c r="M9358" s="27" t="s">
        <v>164</v>
      </c>
      <c r="N9358" s="27" t="s">
        <v>344</v>
      </c>
    </row>
    <row r="9359" spans="1:14" ht="16.5" customHeight="1">
      <c r="A9359" s="24">
        <v>8532250000</v>
      </c>
      <c r="B9359" s="25"/>
      <c r="C9359" s="26"/>
      <c r="D9359" s="27"/>
      <c r="E9359" s="27" t="s">
        <v>15473</v>
      </c>
      <c r="F9359" s="27" t="s">
        <v>15569</v>
      </c>
      <c r="G9359" s="28" t="s">
        <v>173</v>
      </c>
      <c r="H9359" s="27" t="s">
        <v>174</v>
      </c>
      <c r="I9359" s="118" t="s">
        <v>15570</v>
      </c>
      <c r="J9359" s="29">
        <v>110.4</v>
      </c>
      <c r="K9359" s="28" t="s">
        <v>162</v>
      </c>
      <c r="L9359" s="27" t="s">
        <v>236</v>
      </c>
      <c r="M9359" s="27" t="s">
        <v>164</v>
      </c>
      <c r="N9359" s="27" t="s">
        <v>236</v>
      </c>
    </row>
    <row r="9360" spans="1:14" ht="16.5" customHeight="1">
      <c r="A9360" s="24">
        <v>8532250000</v>
      </c>
      <c r="B9360" s="25"/>
      <c r="C9360" s="26"/>
      <c r="D9360" s="27"/>
      <c r="E9360" s="27" t="s">
        <v>15473</v>
      </c>
      <c r="F9360" s="27" t="s">
        <v>15571</v>
      </c>
      <c r="G9360" s="28" t="s">
        <v>173</v>
      </c>
      <c r="H9360" s="27" t="s">
        <v>174</v>
      </c>
      <c r="I9360" s="118" t="s">
        <v>14299</v>
      </c>
      <c r="J9360" s="29">
        <v>45.86</v>
      </c>
      <c r="K9360" s="28" t="s">
        <v>162</v>
      </c>
      <c r="L9360" s="27" t="s">
        <v>344</v>
      </c>
      <c r="M9360" s="27" t="s">
        <v>164</v>
      </c>
      <c r="N9360" s="27" t="s">
        <v>344</v>
      </c>
    </row>
    <row r="9361" spans="1:14" ht="16.5" customHeight="1">
      <c r="A9361" s="24">
        <v>8532250000</v>
      </c>
      <c r="B9361" s="25"/>
      <c r="C9361" s="26"/>
      <c r="D9361" s="27"/>
      <c r="E9361" s="27" t="s">
        <v>15473</v>
      </c>
      <c r="F9361" s="27" t="s">
        <v>15572</v>
      </c>
      <c r="G9361" s="28" t="s">
        <v>173</v>
      </c>
      <c r="H9361" s="27" t="s">
        <v>174</v>
      </c>
      <c r="I9361" s="118" t="s">
        <v>10962</v>
      </c>
      <c r="J9361" s="29">
        <v>16.059999999999999</v>
      </c>
      <c r="K9361" s="28" t="s">
        <v>162</v>
      </c>
      <c r="L9361" s="27" t="s">
        <v>344</v>
      </c>
      <c r="M9361" s="27" t="s">
        <v>164</v>
      </c>
      <c r="N9361" s="27" t="s">
        <v>344</v>
      </c>
    </row>
    <row r="9362" spans="1:14" ht="16.5" customHeight="1">
      <c r="A9362" s="24">
        <v>8532250000</v>
      </c>
      <c r="B9362" s="25"/>
      <c r="C9362" s="26"/>
      <c r="D9362" s="27"/>
      <c r="E9362" s="27" t="s">
        <v>15473</v>
      </c>
      <c r="F9362" s="27" t="s">
        <v>15573</v>
      </c>
      <c r="G9362" s="28" t="s">
        <v>173</v>
      </c>
      <c r="H9362" s="27" t="s">
        <v>174</v>
      </c>
      <c r="I9362" s="118" t="s">
        <v>7300</v>
      </c>
      <c r="J9362" s="29">
        <v>8.32</v>
      </c>
      <c r="K9362" s="28" t="s">
        <v>162</v>
      </c>
      <c r="L9362" s="27" t="s">
        <v>344</v>
      </c>
      <c r="M9362" s="27" t="s">
        <v>164</v>
      </c>
      <c r="N9362" s="27" t="s">
        <v>344</v>
      </c>
    </row>
    <row r="9363" spans="1:14" ht="16.5" customHeight="1">
      <c r="A9363" s="24">
        <v>8532250000</v>
      </c>
      <c r="B9363" s="25"/>
      <c r="C9363" s="26"/>
      <c r="D9363" s="27"/>
      <c r="E9363" s="27" t="s">
        <v>15473</v>
      </c>
      <c r="F9363" s="27" t="s">
        <v>15574</v>
      </c>
      <c r="G9363" s="28" t="s">
        <v>173</v>
      </c>
      <c r="H9363" s="27" t="s">
        <v>174</v>
      </c>
      <c r="I9363" s="118" t="s">
        <v>351</v>
      </c>
      <c r="J9363" s="29">
        <v>82.8</v>
      </c>
      <c r="K9363" s="28" t="s">
        <v>162</v>
      </c>
      <c r="L9363" s="27" t="s">
        <v>344</v>
      </c>
      <c r="M9363" s="27" t="s">
        <v>164</v>
      </c>
      <c r="N9363" s="27" t="s">
        <v>344</v>
      </c>
    </row>
    <row r="9364" spans="1:14" ht="16.5" customHeight="1">
      <c r="A9364" s="24">
        <v>8532250000</v>
      </c>
      <c r="B9364" s="25"/>
      <c r="C9364" s="26"/>
      <c r="D9364" s="27"/>
      <c r="E9364" s="27" t="s">
        <v>15473</v>
      </c>
      <c r="F9364" s="27" t="s">
        <v>15575</v>
      </c>
      <c r="G9364" s="28" t="s">
        <v>173</v>
      </c>
      <c r="H9364" s="27" t="s">
        <v>174</v>
      </c>
      <c r="I9364" s="118" t="s">
        <v>15576</v>
      </c>
      <c r="J9364" s="29">
        <v>68.959999999999994</v>
      </c>
      <c r="K9364" s="28" t="s">
        <v>162</v>
      </c>
      <c r="L9364" s="27" t="s">
        <v>15577</v>
      </c>
      <c r="M9364" s="27" t="s">
        <v>164</v>
      </c>
      <c r="N9364" s="27" t="s">
        <v>15577</v>
      </c>
    </row>
    <row r="9365" spans="1:14" ht="16.5" customHeight="1">
      <c r="A9365" s="24">
        <v>8533401000</v>
      </c>
      <c r="B9365" s="25"/>
      <c r="C9365" s="26"/>
      <c r="D9365" s="27"/>
      <c r="E9365" s="27" t="s">
        <v>2800</v>
      </c>
      <c r="F9365" s="27" t="s">
        <v>11300</v>
      </c>
      <c r="G9365" s="28" t="s">
        <v>173</v>
      </c>
      <c r="H9365" s="27" t="s">
        <v>174</v>
      </c>
      <c r="I9365" s="118" t="s">
        <v>11301</v>
      </c>
      <c r="J9365" s="29">
        <v>6.83</v>
      </c>
      <c r="K9365" s="28" t="s">
        <v>162</v>
      </c>
      <c r="L9365" s="27" t="s">
        <v>8449</v>
      </c>
      <c r="M9365" s="27" t="s">
        <v>164</v>
      </c>
      <c r="N9365" s="27" t="s">
        <v>8449</v>
      </c>
    </row>
    <row r="9366" spans="1:14" ht="16.5" customHeight="1">
      <c r="A9366" s="24">
        <v>8536490000</v>
      </c>
      <c r="B9366" s="25"/>
      <c r="C9366" s="26">
        <v>0.11</v>
      </c>
      <c r="D9366" s="27"/>
      <c r="E9366" s="27" t="s">
        <v>9009</v>
      </c>
      <c r="F9366" s="27" t="s">
        <v>15578</v>
      </c>
      <c r="G9366" s="28" t="s">
        <v>282</v>
      </c>
      <c r="H9366" s="27" t="s">
        <v>283</v>
      </c>
      <c r="I9366" s="118" t="s">
        <v>15579</v>
      </c>
      <c r="J9366" s="29">
        <v>247.38</v>
      </c>
      <c r="K9366" s="28" t="s">
        <v>162</v>
      </c>
      <c r="L9366" s="27" t="s">
        <v>13903</v>
      </c>
      <c r="M9366" s="27" t="s">
        <v>164</v>
      </c>
      <c r="N9366" s="27" t="s">
        <v>13903</v>
      </c>
    </row>
    <row r="9367" spans="1:14" ht="16.5" customHeight="1">
      <c r="A9367" s="24">
        <v>8536508008</v>
      </c>
      <c r="B9367" s="25"/>
      <c r="C9367" s="26">
        <v>7.4999999999999997E-2</v>
      </c>
      <c r="D9367" s="27"/>
      <c r="E9367" s="27" t="s">
        <v>15580</v>
      </c>
      <c r="F9367" s="27" t="s">
        <v>15581</v>
      </c>
      <c r="G9367" s="28" t="s">
        <v>292</v>
      </c>
      <c r="H9367" s="27" t="s">
        <v>293</v>
      </c>
      <c r="I9367" s="118" t="s">
        <v>15582</v>
      </c>
      <c r="J9367" s="29">
        <v>680.05</v>
      </c>
      <c r="K9367" s="28" t="s">
        <v>162</v>
      </c>
      <c r="L9367" s="27" t="s">
        <v>1906</v>
      </c>
      <c r="M9367" s="27" t="s">
        <v>164</v>
      </c>
      <c r="N9367" s="27" t="s">
        <v>1906</v>
      </c>
    </row>
    <row r="9368" spans="1:14" ht="16.5" customHeight="1">
      <c r="A9368" s="24">
        <v>8536691000</v>
      </c>
      <c r="B9368" s="25"/>
      <c r="C9368" s="26"/>
      <c r="D9368" s="27"/>
      <c r="E9368" s="27" t="s">
        <v>4946</v>
      </c>
      <c r="F9368" s="27" t="s">
        <v>15583</v>
      </c>
      <c r="G9368" s="28" t="s">
        <v>173</v>
      </c>
      <c r="H9368" s="27" t="s">
        <v>174</v>
      </c>
      <c r="I9368" s="118" t="s">
        <v>15584</v>
      </c>
      <c r="J9368" s="29">
        <v>371.8</v>
      </c>
      <c r="K9368" s="28" t="s">
        <v>162</v>
      </c>
      <c r="L9368" s="27" t="s">
        <v>2390</v>
      </c>
      <c r="M9368" s="27" t="s">
        <v>164</v>
      </c>
      <c r="N9368" s="27" t="s">
        <v>2390</v>
      </c>
    </row>
    <row r="9369" spans="1:14" ht="16.5" customHeight="1">
      <c r="A9369" s="24">
        <v>8536693000</v>
      </c>
      <c r="B9369" s="25"/>
      <c r="C9369" s="26"/>
      <c r="D9369" s="27"/>
      <c r="E9369" s="27" t="s">
        <v>11343</v>
      </c>
      <c r="F9369" s="27" t="s">
        <v>1760</v>
      </c>
      <c r="G9369" s="28" t="s">
        <v>173</v>
      </c>
      <c r="H9369" s="27" t="s">
        <v>174</v>
      </c>
      <c r="I9369" s="118" t="s">
        <v>1535</v>
      </c>
      <c r="J9369" s="29">
        <v>1760.35</v>
      </c>
      <c r="K9369" s="28" t="s">
        <v>162</v>
      </c>
      <c r="L9369" s="27" t="s">
        <v>440</v>
      </c>
      <c r="M9369" s="27" t="s">
        <v>164</v>
      </c>
      <c r="N9369" s="27" t="s">
        <v>440</v>
      </c>
    </row>
    <row r="9370" spans="1:14" ht="16.5" customHeight="1">
      <c r="A9370" s="24">
        <v>8536693000</v>
      </c>
      <c r="B9370" s="25"/>
      <c r="C9370" s="26"/>
      <c r="D9370" s="27"/>
      <c r="E9370" s="27" t="s">
        <v>11343</v>
      </c>
      <c r="F9370" s="27" t="s">
        <v>11351</v>
      </c>
      <c r="G9370" s="28" t="s">
        <v>173</v>
      </c>
      <c r="H9370" s="27" t="s">
        <v>174</v>
      </c>
      <c r="I9370" s="118" t="s">
        <v>11352</v>
      </c>
      <c r="J9370" s="29">
        <v>131.66999999999999</v>
      </c>
      <c r="K9370" s="28" t="s">
        <v>162</v>
      </c>
      <c r="L9370" s="27" t="s">
        <v>15585</v>
      </c>
      <c r="M9370" s="27" t="s">
        <v>164</v>
      </c>
      <c r="N9370" s="27" t="s">
        <v>15585</v>
      </c>
    </row>
    <row r="9371" spans="1:14" ht="16.5" customHeight="1">
      <c r="A9371" s="24">
        <v>8536693000</v>
      </c>
      <c r="B9371" s="25"/>
      <c r="C9371" s="26"/>
      <c r="D9371" s="27"/>
      <c r="E9371" s="27" t="s">
        <v>11343</v>
      </c>
      <c r="F9371" s="27" t="s">
        <v>15586</v>
      </c>
      <c r="G9371" s="28" t="s">
        <v>173</v>
      </c>
      <c r="H9371" s="27" t="s">
        <v>174</v>
      </c>
      <c r="I9371" s="118" t="s">
        <v>11350</v>
      </c>
      <c r="J9371" s="29">
        <v>54.21</v>
      </c>
      <c r="K9371" s="28" t="s">
        <v>162</v>
      </c>
      <c r="L9371" s="27" t="s">
        <v>15585</v>
      </c>
      <c r="M9371" s="27" t="s">
        <v>164</v>
      </c>
      <c r="N9371" s="27" t="s">
        <v>15585</v>
      </c>
    </row>
    <row r="9372" spans="1:14" ht="16.5" customHeight="1">
      <c r="A9372" s="24">
        <v>8536693000</v>
      </c>
      <c r="B9372" s="25"/>
      <c r="C9372" s="26"/>
      <c r="D9372" s="27"/>
      <c r="E9372" s="27" t="s">
        <v>11343</v>
      </c>
      <c r="F9372" s="27" t="s">
        <v>15587</v>
      </c>
      <c r="G9372" s="28" t="s">
        <v>173</v>
      </c>
      <c r="H9372" s="27" t="s">
        <v>174</v>
      </c>
      <c r="I9372" s="118" t="s">
        <v>11345</v>
      </c>
      <c r="J9372" s="29">
        <v>1616.5</v>
      </c>
      <c r="K9372" s="28" t="s">
        <v>162</v>
      </c>
      <c r="L9372" s="27" t="s">
        <v>15588</v>
      </c>
      <c r="M9372" s="27" t="s">
        <v>164</v>
      </c>
      <c r="N9372" s="27" t="s">
        <v>15588</v>
      </c>
    </row>
    <row r="9373" spans="1:14" ht="16.5" customHeight="1">
      <c r="A9373" s="24">
        <v>8536693000</v>
      </c>
      <c r="B9373" s="25"/>
      <c r="C9373" s="26"/>
      <c r="D9373" s="27"/>
      <c r="E9373" s="27" t="s">
        <v>11343</v>
      </c>
      <c r="F9373" s="27" t="s">
        <v>15589</v>
      </c>
      <c r="G9373" s="28" t="s">
        <v>173</v>
      </c>
      <c r="H9373" s="27" t="s">
        <v>174</v>
      </c>
      <c r="I9373" s="118" t="s">
        <v>14234</v>
      </c>
      <c r="J9373" s="29">
        <v>76.3</v>
      </c>
      <c r="K9373" s="28" t="s">
        <v>162</v>
      </c>
      <c r="L9373" s="27" t="s">
        <v>164</v>
      </c>
      <c r="M9373" s="27" t="s">
        <v>164</v>
      </c>
      <c r="N9373" s="27" t="s">
        <v>18484</v>
      </c>
    </row>
    <row r="9374" spans="1:14" ht="16.5" customHeight="1">
      <c r="A9374" s="24">
        <v>8536693000</v>
      </c>
      <c r="B9374" s="25"/>
      <c r="C9374" s="26"/>
      <c r="D9374" s="27"/>
      <c r="E9374" s="27" t="s">
        <v>11343</v>
      </c>
      <c r="F9374" s="27" t="s">
        <v>15590</v>
      </c>
      <c r="G9374" s="28" t="s">
        <v>173</v>
      </c>
      <c r="H9374" s="27" t="s">
        <v>174</v>
      </c>
      <c r="I9374" s="118" t="s">
        <v>11327</v>
      </c>
      <c r="J9374" s="29">
        <v>31.1</v>
      </c>
      <c r="K9374" s="28" t="s">
        <v>162</v>
      </c>
      <c r="L9374" s="27" t="s">
        <v>164</v>
      </c>
      <c r="M9374" s="27" t="s">
        <v>164</v>
      </c>
      <c r="N9374" s="27" t="s">
        <v>18484</v>
      </c>
    </row>
    <row r="9375" spans="1:14" ht="16.5" customHeight="1">
      <c r="A9375" s="24">
        <v>8536693000</v>
      </c>
      <c r="B9375" s="25"/>
      <c r="C9375" s="26"/>
      <c r="D9375" s="27"/>
      <c r="E9375" s="27" t="s">
        <v>11343</v>
      </c>
      <c r="F9375" s="27" t="s">
        <v>15591</v>
      </c>
      <c r="G9375" s="28" t="s">
        <v>173</v>
      </c>
      <c r="H9375" s="27" t="s">
        <v>174</v>
      </c>
      <c r="I9375" s="118" t="s">
        <v>11323</v>
      </c>
      <c r="J9375" s="29">
        <v>10.64</v>
      </c>
      <c r="K9375" s="28" t="s">
        <v>162</v>
      </c>
      <c r="L9375" s="27" t="s">
        <v>164</v>
      </c>
      <c r="M9375" s="27" t="s">
        <v>164</v>
      </c>
      <c r="N9375" s="27" t="s">
        <v>18484</v>
      </c>
    </row>
    <row r="9376" spans="1:14" ht="16.5" customHeight="1">
      <c r="A9376" s="24">
        <v>8536693000</v>
      </c>
      <c r="B9376" s="25"/>
      <c r="C9376" s="26"/>
      <c r="D9376" s="27"/>
      <c r="E9376" s="27" t="s">
        <v>11343</v>
      </c>
      <c r="F9376" s="27" t="s">
        <v>15592</v>
      </c>
      <c r="G9376" s="28" t="s">
        <v>173</v>
      </c>
      <c r="H9376" s="27" t="s">
        <v>174</v>
      </c>
      <c r="I9376" s="118" t="s">
        <v>15593</v>
      </c>
      <c r="J9376" s="29">
        <v>9.16</v>
      </c>
      <c r="K9376" s="28" t="s">
        <v>162</v>
      </c>
      <c r="L9376" s="27" t="s">
        <v>164</v>
      </c>
      <c r="M9376" s="27" t="s">
        <v>164</v>
      </c>
      <c r="N9376" s="27" t="s">
        <v>18484</v>
      </c>
    </row>
    <row r="9377" spans="1:14" ht="16.5" customHeight="1">
      <c r="A9377" s="24">
        <v>8536693000</v>
      </c>
      <c r="B9377" s="25"/>
      <c r="C9377" s="26"/>
      <c r="D9377" s="27"/>
      <c r="E9377" s="27" t="s">
        <v>11343</v>
      </c>
      <c r="F9377" s="27" t="s">
        <v>15594</v>
      </c>
      <c r="G9377" s="28" t="s">
        <v>173</v>
      </c>
      <c r="H9377" s="27" t="s">
        <v>174</v>
      </c>
      <c r="I9377" s="118" t="s">
        <v>15595</v>
      </c>
      <c r="J9377" s="29">
        <v>11.22</v>
      </c>
      <c r="K9377" s="28" t="s">
        <v>162</v>
      </c>
      <c r="L9377" s="27" t="s">
        <v>164</v>
      </c>
      <c r="M9377" s="27" t="s">
        <v>164</v>
      </c>
      <c r="N9377" s="27" t="s">
        <v>18484</v>
      </c>
    </row>
    <row r="9378" spans="1:14" ht="16.5" customHeight="1">
      <c r="A9378" s="24">
        <v>8536693000</v>
      </c>
      <c r="B9378" s="25"/>
      <c r="C9378" s="26"/>
      <c r="D9378" s="27"/>
      <c r="E9378" s="27" t="s">
        <v>11333</v>
      </c>
      <c r="F9378" s="27" t="s">
        <v>15596</v>
      </c>
      <c r="G9378" s="28" t="s">
        <v>4374</v>
      </c>
      <c r="H9378" s="27" t="s">
        <v>4375</v>
      </c>
      <c r="I9378" s="118" t="s">
        <v>8591</v>
      </c>
      <c r="J9378" s="29">
        <v>10.4</v>
      </c>
      <c r="K9378" s="28" t="s">
        <v>162</v>
      </c>
      <c r="L9378" s="27" t="s">
        <v>3413</v>
      </c>
      <c r="M9378" s="27" t="s">
        <v>164</v>
      </c>
      <c r="N9378" s="27" t="s">
        <v>3413</v>
      </c>
    </row>
    <row r="9379" spans="1:14" ht="16.5" customHeight="1">
      <c r="A9379" s="24">
        <v>8536693000</v>
      </c>
      <c r="B9379" s="25"/>
      <c r="C9379" s="26"/>
      <c r="D9379" s="27"/>
      <c r="E9379" s="27" t="s">
        <v>11333</v>
      </c>
      <c r="F9379" s="27" t="s">
        <v>15597</v>
      </c>
      <c r="G9379" s="28" t="s">
        <v>4374</v>
      </c>
      <c r="H9379" s="27" t="s">
        <v>4375</v>
      </c>
      <c r="I9379" s="118" t="s">
        <v>8597</v>
      </c>
      <c r="J9379" s="29">
        <v>43.26</v>
      </c>
      <c r="K9379" s="28" t="s">
        <v>162</v>
      </c>
      <c r="L9379" s="27" t="s">
        <v>3413</v>
      </c>
      <c r="M9379" s="27" t="s">
        <v>164</v>
      </c>
      <c r="N9379" s="27" t="s">
        <v>3413</v>
      </c>
    </row>
    <row r="9380" spans="1:14" ht="16.5" customHeight="1">
      <c r="A9380" s="24">
        <v>8536693000</v>
      </c>
      <c r="B9380" s="25"/>
      <c r="C9380" s="26"/>
      <c r="D9380" s="27"/>
      <c r="E9380" s="27" t="s">
        <v>11333</v>
      </c>
      <c r="F9380" s="27" t="s">
        <v>15598</v>
      </c>
      <c r="G9380" s="28" t="s">
        <v>4374</v>
      </c>
      <c r="H9380" s="27" t="s">
        <v>4375</v>
      </c>
      <c r="I9380" s="118" t="s">
        <v>10736</v>
      </c>
      <c r="J9380" s="29">
        <v>18.399999999999999</v>
      </c>
      <c r="K9380" s="28" t="s">
        <v>162</v>
      </c>
      <c r="L9380" s="27" t="s">
        <v>3413</v>
      </c>
      <c r="M9380" s="27" t="s">
        <v>164</v>
      </c>
      <c r="N9380" s="27" t="s">
        <v>3413</v>
      </c>
    </row>
    <row r="9381" spans="1:14" ht="16.5" customHeight="1">
      <c r="A9381" s="24">
        <v>8536693000</v>
      </c>
      <c r="B9381" s="25"/>
      <c r="C9381" s="26"/>
      <c r="D9381" s="27"/>
      <c r="E9381" s="27" t="s">
        <v>11333</v>
      </c>
      <c r="F9381" s="27" t="s">
        <v>15599</v>
      </c>
      <c r="G9381" s="28" t="s">
        <v>4374</v>
      </c>
      <c r="H9381" s="27" t="s">
        <v>4375</v>
      </c>
      <c r="I9381" s="118" t="s">
        <v>11342</v>
      </c>
      <c r="J9381" s="29">
        <v>21.2</v>
      </c>
      <c r="K9381" s="28" t="s">
        <v>162</v>
      </c>
      <c r="L9381" s="27" t="s">
        <v>164</v>
      </c>
      <c r="M9381" s="27" t="s">
        <v>164</v>
      </c>
      <c r="N9381" s="27" t="s">
        <v>18485</v>
      </c>
    </row>
    <row r="9382" spans="1:14" ht="16.5" customHeight="1">
      <c r="A9382" s="24">
        <v>8536693000</v>
      </c>
      <c r="B9382" s="25"/>
      <c r="C9382" s="26"/>
      <c r="D9382" s="27"/>
      <c r="E9382" s="27" t="s">
        <v>11333</v>
      </c>
      <c r="F9382" s="27" t="s">
        <v>15600</v>
      </c>
      <c r="G9382" s="28" t="s">
        <v>466</v>
      </c>
      <c r="H9382" s="27" t="s">
        <v>467</v>
      </c>
      <c r="I9382" s="118" t="s">
        <v>15601</v>
      </c>
      <c r="J9382" s="29">
        <v>249.5</v>
      </c>
      <c r="K9382" s="28" t="s">
        <v>162</v>
      </c>
      <c r="L9382" s="27" t="s">
        <v>452</v>
      </c>
      <c r="M9382" s="27" t="s">
        <v>164</v>
      </c>
      <c r="N9382" s="27" t="s">
        <v>452</v>
      </c>
    </row>
    <row r="9383" spans="1:14" ht="16.5" customHeight="1">
      <c r="A9383" s="24">
        <v>8536693000</v>
      </c>
      <c r="B9383" s="25"/>
      <c r="C9383" s="26"/>
      <c r="D9383" s="27"/>
      <c r="E9383" s="27" t="s">
        <v>11333</v>
      </c>
      <c r="F9383" s="27" t="s">
        <v>15602</v>
      </c>
      <c r="G9383" s="28" t="s">
        <v>466</v>
      </c>
      <c r="H9383" s="27" t="s">
        <v>467</v>
      </c>
      <c r="I9383" s="118" t="s">
        <v>15603</v>
      </c>
      <c r="J9383" s="29">
        <v>62.16</v>
      </c>
      <c r="K9383" s="28" t="s">
        <v>162</v>
      </c>
      <c r="L9383" s="27" t="s">
        <v>452</v>
      </c>
      <c r="M9383" s="27" t="s">
        <v>164</v>
      </c>
      <c r="N9383" s="27" t="s">
        <v>452</v>
      </c>
    </row>
    <row r="9384" spans="1:14" ht="16.5" customHeight="1">
      <c r="A9384" s="24">
        <v>8536693000</v>
      </c>
      <c r="B9384" s="25"/>
      <c r="C9384" s="26"/>
      <c r="D9384" s="27"/>
      <c r="E9384" s="27" t="s">
        <v>13739</v>
      </c>
      <c r="F9384" s="27" t="s">
        <v>15604</v>
      </c>
      <c r="G9384" s="28" t="s">
        <v>201</v>
      </c>
      <c r="H9384" s="27" t="s">
        <v>202</v>
      </c>
      <c r="I9384" s="118" t="s">
        <v>15605</v>
      </c>
      <c r="J9384" s="29">
        <v>1872.2</v>
      </c>
      <c r="K9384" s="28" t="s">
        <v>162</v>
      </c>
      <c r="L9384" s="27" t="s">
        <v>3701</v>
      </c>
      <c r="M9384" s="27" t="s">
        <v>164</v>
      </c>
      <c r="N9384" s="27" t="s">
        <v>3701</v>
      </c>
    </row>
    <row r="9385" spans="1:14" ht="16.5" customHeight="1">
      <c r="A9385" s="24">
        <v>8536693000</v>
      </c>
      <c r="B9385" s="25"/>
      <c r="C9385" s="26"/>
      <c r="D9385" s="27"/>
      <c r="E9385" s="27" t="s">
        <v>13739</v>
      </c>
      <c r="F9385" s="27" t="s">
        <v>15606</v>
      </c>
      <c r="G9385" s="28" t="s">
        <v>201</v>
      </c>
      <c r="H9385" s="27" t="s">
        <v>202</v>
      </c>
      <c r="I9385" s="118" t="s">
        <v>11355</v>
      </c>
      <c r="J9385" s="29">
        <v>6.16</v>
      </c>
      <c r="K9385" s="28" t="s">
        <v>162</v>
      </c>
      <c r="L9385" s="27" t="s">
        <v>440</v>
      </c>
      <c r="M9385" s="27" t="s">
        <v>15607</v>
      </c>
      <c r="N9385" s="27" t="s">
        <v>18221</v>
      </c>
    </row>
    <row r="9386" spans="1:14" ht="16.5" customHeight="1">
      <c r="A9386" s="24">
        <v>8536693000</v>
      </c>
      <c r="B9386" s="25"/>
      <c r="C9386" s="26"/>
      <c r="D9386" s="27"/>
      <c r="E9386" s="27" t="s">
        <v>26</v>
      </c>
      <c r="F9386" s="27" t="s">
        <v>9614</v>
      </c>
      <c r="G9386" s="28" t="s">
        <v>206</v>
      </c>
      <c r="H9386" s="27" t="s">
        <v>207</v>
      </c>
      <c r="I9386" s="118" t="s">
        <v>9615</v>
      </c>
      <c r="J9386" s="29">
        <v>41.6</v>
      </c>
      <c r="K9386" s="28" t="s">
        <v>162</v>
      </c>
      <c r="L9386" s="27" t="s">
        <v>435</v>
      </c>
      <c r="M9386" s="27" t="s">
        <v>164</v>
      </c>
      <c r="N9386" s="27" t="s">
        <v>435</v>
      </c>
    </row>
    <row r="9387" spans="1:14" ht="16.5" customHeight="1">
      <c r="A9387" s="24">
        <v>8536693000</v>
      </c>
      <c r="B9387" s="25"/>
      <c r="C9387" s="26"/>
      <c r="D9387" s="27"/>
      <c r="E9387" s="27" t="s">
        <v>13739</v>
      </c>
      <c r="F9387" s="27" t="s">
        <v>15608</v>
      </c>
      <c r="G9387" s="28" t="s">
        <v>282</v>
      </c>
      <c r="H9387" s="27" t="s">
        <v>283</v>
      </c>
      <c r="I9387" s="118" t="s">
        <v>15609</v>
      </c>
      <c r="J9387" s="29">
        <v>51</v>
      </c>
      <c r="K9387" s="28" t="s">
        <v>162</v>
      </c>
      <c r="L9387" s="27" t="s">
        <v>449</v>
      </c>
      <c r="M9387" s="27" t="s">
        <v>164</v>
      </c>
      <c r="N9387" s="27" t="s">
        <v>449</v>
      </c>
    </row>
    <row r="9388" spans="1:14" ht="16.5" customHeight="1">
      <c r="A9388" s="24">
        <v>8536693000</v>
      </c>
      <c r="B9388" s="25"/>
      <c r="C9388" s="26"/>
      <c r="D9388" s="27"/>
      <c r="E9388" s="27" t="s">
        <v>13739</v>
      </c>
      <c r="F9388" s="27" t="s">
        <v>15610</v>
      </c>
      <c r="G9388" s="28" t="s">
        <v>282</v>
      </c>
      <c r="H9388" s="27" t="s">
        <v>283</v>
      </c>
      <c r="I9388" s="118" t="s">
        <v>15611</v>
      </c>
      <c r="J9388" s="29">
        <v>52.5</v>
      </c>
      <c r="K9388" s="28" t="s">
        <v>162</v>
      </c>
      <c r="L9388" s="27" t="s">
        <v>449</v>
      </c>
      <c r="M9388" s="27" t="s">
        <v>164</v>
      </c>
      <c r="N9388" s="27" t="s">
        <v>449</v>
      </c>
    </row>
    <row r="9389" spans="1:14" ht="16.5" customHeight="1">
      <c r="A9389" s="24">
        <v>8536693000</v>
      </c>
      <c r="B9389" s="25"/>
      <c r="C9389" s="26"/>
      <c r="D9389" s="27"/>
      <c r="E9389" s="27" t="s">
        <v>13739</v>
      </c>
      <c r="F9389" s="27" t="s">
        <v>15612</v>
      </c>
      <c r="G9389" s="28" t="s">
        <v>282</v>
      </c>
      <c r="H9389" s="27" t="s">
        <v>283</v>
      </c>
      <c r="I9389" s="118" t="s">
        <v>12102</v>
      </c>
      <c r="J9389" s="29">
        <v>5.08</v>
      </c>
      <c r="K9389" s="28" t="s">
        <v>162</v>
      </c>
      <c r="L9389" s="27" t="s">
        <v>1752</v>
      </c>
      <c r="M9389" s="27" t="s">
        <v>164</v>
      </c>
      <c r="N9389" s="27" t="s">
        <v>18428</v>
      </c>
    </row>
    <row r="9390" spans="1:14" ht="16.5" customHeight="1">
      <c r="A9390" s="24">
        <v>8536693000</v>
      </c>
      <c r="B9390" s="25"/>
      <c r="C9390" s="26"/>
      <c r="D9390" s="27"/>
      <c r="E9390" s="27" t="s">
        <v>13739</v>
      </c>
      <c r="F9390" s="27" t="s">
        <v>15613</v>
      </c>
      <c r="G9390" s="28" t="s">
        <v>282</v>
      </c>
      <c r="H9390" s="27" t="s">
        <v>283</v>
      </c>
      <c r="I9390" s="118" t="s">
        <v>12102</v>
      </c>
      <c r="J9390" s="29">
        <v>13.72</v>
      </c>
      <c r="K9390" s="28" t="s">
        <v>162</v>
      </c>
      <c r="L9390" s="27" t="s">
        <v>1752</v>
      </c>
      <c r="M9390" s="27" t="s">
        <v>164</v>
      </c>
      <c r="N9390" s="27" t="s">
        <v>18428</v>
      </c>
    </row>
    <row r="9391" spans="1:14" ht="16.5" customHeight="1">
      <c r="A9391" s="24">
        <v>8538909908</v>
      </c>
      <c r="B9391" s="25"/>
      <c r="C9391" s="26">
        <v>0.05</v>
      </c>
      <c r="D9391" s="27"/>
      <c r="E9391" s="27" t="s">
        <v>8845</v>
      </c>
      <c r="F9391" s="27" t="s">
        <v>8846</v>
      </c>
      <c r="G9391" s="28" t="s">
        <v>413</v>
      </c>
      <c r="H9391" s="27" t="s">
        <v>414</v>
      </c>
      <c r="I9391" s="118" t="s">
        <v>508</v>
      </c>
      <c r="J9391" s="29">
        <v>33.35</v>
      </c>
      <c r="K9391" s="28" t="s">
        <v>162</v>
      </c>
      <c r="L9391" s="27" t="s">
        <v>164</v>
      </c>
      <c r="M9391" s="27" t="s">
        <v>164</v>
      </c>
      <c r="N9391" s="27" t="s">
        <v>18088</v>
      </c>
    </row>
    <row r="9392" spans="1:14" ht="16.5" customHeight="1">
      <c r="A9392" s="24">
        <v>8541100009</v>
      </c>
      <c r="B9392" s="25"/>
      <c r="C9392" s="26"/>
      <c r="D9392" s="27"/>
      <c r="E9392" s="27" t="s">
        <v>14574</v>
      </c>
      <c r="F9392" s="27" t="s">
        <v>15614</v>
      </c>
      <c r="G9392" s="28" t="s">
        <v>555</v>
      </c>
      <c r="H9392" s="27" t="s">
        <v>556</v>
      </c>
      <c r="I9392" s="118" t="s">
        <v>15615</v>
      </c>
      <c r="J9392" s="29">
        <v>15.15</v>
      </c>
      <c r="K9392" s="28" t="s">
        <v>162</v>
      </c>
      <c r="L9392" s="27" t="s">
        <v>8852</v>
      </c>
      <c r="M9392" s="27" t="s">
        <v>164</v>
      </c>
      <c r="N9392" s="27" t="s">
        <v>8852</v>
      </c>
    </row>
    <row r="9393" spans="1:14" ht="16.5" customHeight="1">
      <c r="A9393" s="24">
        <v>8541100009</v>
      </c>
      <c r="B9393" s="25"/>
      <c r="C9393" s="26"/>
      <c r="D9393" s="27"/>
      <c r="E9393" s="27" t="s">
        <v>5439</v>
      </c>
      <c r="F9393" s="27" t="s">
        <v>15616</v>
      </c>
      <c r="G9393" s="28" t="s">
        <v>173</v>
      </c>
      <c r="H9393" s="27" t="s">
        <v>174</v>
      </c>
      <c r="I9393" s="118" t="s">
        <v>15617</v>
      </c>
      <c r="J9393" s="29">
        <v>182.51</v>
      </c>
      <c r="K9393" s="28" t="s">
        <v>162</v>
      </c>
      <c r="L9393" s="27" t="s">
        <v>393</v>
      </c>
      <c r="M9393" s="27" t="s">
        <v>164</v>
      </c>
      <c r="N9393" s="27" t="s">
        <v>393</v>
      </c>
    </row>
    <row r="9394" spans="1:14" ht="16.5" customHeight="1">
      <c r="A9394" s="24">
        <v>8541210000</v>
      </c>
      <c r="B9394" s="25"/>
      <c r="C9394" s="26"/>
      <c r="D9394" s="27"/>
      <c r="E9394" s="27" t="s">
        <v>15618</v>
      </c>
      <c r="F9394" s="27" t="s">
        <v>15619</v>
      </c>
      <c r="G9394" s="28" t="s">
        <v>173</v>
      </c>
      <c r="H9394" s="27" t="s">
        <v>174</v>
      </c>
      <c r="I9394" s="118" t="s">
        <v>15620</v>
      </c>
      <c r="J9394" s="29">
        <v>141.4</v>
      </c>
      <c r="K9394" s="28" t="s">
        <v>162</v>
      </c>
      <c r="L9394" s="27" t="s">
        <v>164</v>
      </c>
      <c r="M9394" s="27" t="s">
        <v>164</v>
      </c>
      <c r="N9394" s="27" t="s">
        <v>18090</v>
      </c>
    </row>
    <row r="9395" spans="1:14" ht="16.5" customHeight="1">
      <c r="A9395" s="24">
        <v>8541290000</v>
      </c>
      <c r="B9395" s="25"/>
      <c r="C9395" s="26"/>
      <c r="D9395" s="27"/>
      <c r="E9395" s="27" t="s">
        <v>15621</v>
      </c>
      <c r="F9395" s="27" t="s">
        <v>15622</v>
      </c>
      <c r="G9395" s="28" t="s">
        <v>173</v>
      </c>
      <c r="H9395" s="27" t="s">
        <v>174</v>
      </c>
      <c r="I9395" s="118" t="s">
        <v>15151</v>
      </c>
      <c r="J9395" s="29">
        <v>1240.32</v>
      </c>
      <c r="K9395" s="28" t="s">
        <v>162</v>
      </c>
      <c r="L9395" s="27" t="s">
        <v>10753</v>
      </c>
      <c r="M9395" s="27" t="s">
        <v>164</v>
      </c>
      <c r="N9395" s="27" t="s">
        <v>10753</v>
      </c>
    </row>
    <row r="9396" spans="1:14" ht="16.5" customHeight="1">
      <c r="A9396" s="24">
        <v>8541410002</v>
      </c>
      <c r="B9396" s="25"/>
      <c r="C9396" s="26"/>
      <c r="D9396" s="27"/>
      <c r="E9396" s="27" t="s">
        <v>2869</v>
      </c>
      <c r="F9396" s="27" t="s">
        <v>15623</v>
      </c>
      <c r="G9396" s="28" t="s">
        <v>173</v>
      </c>
      <c r="H9396" s="27" t="s">
        <v>174</v>
      </c>
      <c r="I9396" s="118" t="s">
        <v>15624</v>
      </c>
      <c r="J9396" s="29">
        <v>19.440000000000001</v>
      </c>
      <c r="K9396" s="28" t="s">
        <v>162</v>
      </c>
      <c r="L9396" s="27" t="s">
        <v>164</v>
      </c>
      <c r="M9396" s="27" t="s">
        <v>164</v>
      </c>
      <c r="N9396" s="27" t="s">
        <v>18130</v>
      </c>
    </row>
    <row r="9397" spans="1:14" ht="16.5" customHeight="1">
      <c r="A9397" s="24">
        <v>8541410002</v>
      </c>
      <c r="B9397" s="25"/>
      <c r="C9397" s="26"/>
      <c r="D9397" s="27"/>
      <c r="E9397" s="27" t="s">
        <v>2869</v>
      </c>
      <c r="F9397" s="27" t="s">
        <v>7413</v>
      </c>
      <c r="G9397" s="28" t="s">
        <v>173</v>
      </c>
      <c r="H9397" s="27" t="s">
        <v>174</v>
      </c>
      <c r="I9397" s="118" t="s">
        <v>2871</v>
      </c>
      <c r="J9397" s="29">
        <v>54.25</v>
      </c>
      <c r="K9397" s="28" t="s">
        <v>162</v>
      </c>
      <c r="L9397" s="27" t="s">
        <v>164</v>
      </c>
      <c r="M9397" s="27" t="s">
        <v>164</v>
      </c>
      <c r="N9397" s="27" t="s">
        <v>18130</v>
      </c>
    </row>
    <row r="9398" spans="1:14" ht="16.5" customHeight="1">
      <c r="A9398" s="24">
        <v>8541410002</v>
      </c>
      <c r="B9398" s="25"/>
      <c r="C9398" s="26"/>
      <c r="D9398" s="27"/>
      <c r="E9398" s="27" t="s">
        <v>2869</v>
      </c>
      <c r="F9398" s="27" t="s">
        <v>15625</v>
      </c>
      <c r="G9398" s="28" t="s">
        <v>173</v>
      </c>
      <c r="H9398" s="27" t="s">
        <v>174</v>
      </c>
      <c r="I9398" s="118" t="s">
        <v>11389</v>
      </c>
      <c r="J9398" s="29">
        <v>13.52</v>
      </c>
      <c r="K9398" s="28" t="s">
        <v>162</v>
      </c>
      <c r="L9398" s="27" t="s">
        <v>164</v>
      </c>
      <c r="M9398" s="27" t="s">
        <v>164</v>
      </c>
      <c r="N9398" s="27" t="s">
        <v>18130</v>
      </c>
    </row>
    <row r="9399" spans="1:14" ht="16.5" customHeight="1">
      <c r="A9399" s="24">
        <v>8541410004</v>
      </c>
      <c r="B9399" s="25"/>
      <c r="C9399" s="26"/>
      <c r="D9399" s="27"/>
      <c r="E9399" s="27" t="s">
        <v>588</v>
      </c>
      <c r="F9399" s="27" t="s">
        <v>15626</v>
      </c>
      <c r="G9399" s="28" t="s">
        <v>3482</v>
      </c>
      <c r="H9399" s="27" t="s">
        <v>3483</v>
      </c>
      <c r="I9399" s="118" t="s">
        <v>15627</v>
      </c>
      <c r="J9399" s="29">
        <v>754.8</v>
      </c>
      <c r="K9399" s="28" t="s">
        <v>162</v>
      </c>
      <c r="L9399" s="27" t="s">
        <v>1218</v>
      </c>
      <c r="M9399" s="27" t="s">
        <v>164</v>
      </c>
      <c r="N9399" s="27" t="s">
        <v>1218</v>
      </c>
    </row>
    <row r="9400" spans="1:14" ht="16.5" customHeight="1">
      <c r="A9400" s="24">
        <v>8541410004</v>
      </c>
      <c r="B9400" s="25"/>
      <c r="C9400" s="26"/>
      <c r="D9400" s="27"/>
      <c r="E9400" s="27" t="s">
        <v>7871</v>
      </c>
      <c r="F9400" s="27" t="s">
        <v>15628</v>
      </c>
      <c r="G9400" s="28" t="s">
        <v>173</v>
      </c>
      <c r="H9400" s="27" t="s">
        <v>174</v>
      </c>
      <c r="I9400" s="118" t="s">
        <v>15629</v>
      </c>
      <c r="J9400" s="29">
        <v>20.61</v>
      </c>
      <c r="K9400" s="28" t="s">
        <v>162</v>
      </c>
      <c r="L9400" s="27" t="s">
        <v>1314</v>
      </c>
      <c r="M9400" s="27" t="s">
        <v>164</v>
      </c>
      <c r="N9400" s="27" t="s">
        <v>1314</v>
      </c>
    </row>
    <row r="9401" spans="1:14" ht="16.5" customHeight="1">
      <c r="A9401" s="24">
        <v>8541490000</v>
      </c>
      <c r="B9401" s="25"/>
      <c r="C9401" s="26"/>
      <c r="D9401" s="27"/>
      <c r="E9401" s="27" t="s">
        <v>8527</v>
      </c>
      <c r="F9401" s="27" t="s">
        <v>15630</v>
      </c>
      <c r="G9401" s="28" t="s">
        <v>173</v>
      </c>
      <c r="H9401" s="27" t="s">
        <v>174</v>
      </c>
      <c r="I9401" s="118" t="s">
        <v>15631</v>
      </c>
      <c r="J9401" s="29">
        <v>190.29</v>
      </c>
      <c r="K9401" s="28" t="s">
        <v>162</v>
      </c>
      <c r="L9401" s="27" t="s">
        <v>8852</v>
      </c>
      <c r="M9401" s="27" t="s">
        <v>164</v>
      </c>
      <c r="N9401" s="27" t="s">
        <v>8852</v>
      </c>
    </row>
    <row r="9402" spans="1:14" ht="16.5" customHeight="1">
      <c r="A9402" s="24">
        <v>8541600000</v>
      </c>
      <c r="B9402" s="25"/>
      <c r="C9402" s="26"/>
      <c r="D9402" s="27"/>
      <c r="E9402" s="27" t="s">
        <v>1315</v>
      </c>
      <c r="F9402" s="27" t="s">
        <v>5450</v>
      </c>
      <c r="G9402" s="28" t="s">
        <v>159</v>
      </c>
      <c r="H9402" s="27" t="s">
        <v>160</v>
      </c>
      <c r="I9402" s="118" t="s">
        <v>600</v>
      </c>
      <c r="J9402" s="29">
        <v>40.409999999999997</v>
      </c>
      <c r="K9402" s="28" t="s">
        <v>162</v>
      </c>
      <c r="L9402" s="27" t="s">
        <v>164</v>
      </c>
      <c r="M9402" s="27" t="s">
        <v>164</v>
      </c>
      <c r="N9402" s="27" t="s">
        <v>601</v>
      </c>
    </row>
    <row r="9403" spans="1:14" ht="16.5" customHeight="1" thickBot="1">
      <c r="A9403" s="24">
        <v>8541600000</v>
      </c>
      <c r="B9403" s="25"/>
      <c r="C9403" s="26"/>
      <c r="D9403" s="27"/>
      <c r="E9403" s="27" t="s">
        <v>1315</v>
      </c>
      <c r="F9403" s="27" t="s">
        <v>15632</v>
      </c>
      <c r="G9403" s="28" t="s">
        <v>159</v>
      </c>
      <c r="H9403" s="27" t="s">
        <v>160</v>
      </c>
      <c r="I9403" s="118" t="s">
        <v>11395</v>
      </c>
      <c r="J9403" s="29">
        <v>26.05</v>
      </c>
      <c r="K9403" s="28" t="s">
        <v>162</v>
      </c>
      <c r="L9403" s="27" t="s">
        <v>601</v>
      </c>
      <c r="M9403" s="27" t="s">
        <v>164</v>
      </c>
      <c r="N9403" s="27" t="s">
        <v>601</v>
      </c>
    </row>
    <row r="9404" spans="1:14" ht="16.5" customHeight="1" thickTop="1" thickBot="1">
      <c r="A9404" s="30">
        <v>8542319010</v>
      </c>
      <c r="B9404" s="25"/>
      <c r="C9404" s="26"/>
      <c r="D9404" s="27"/>
      <c r="E9404" s="27" t="s">
        <v>15633</v>
      </c>
      <c r="F9404" s="27" t="s">
        <v>15634</v>
      </c>
      <c r="G9404" s="28" t="s">
        <v>297</v>
      </c>
      <c r="H9404" s="27" t="s">
        <v>298</v>
      </c>
      <c r="I9404" s="118" t="s">
        <v>15635</v>
      </c>
      <c r="J9404" s="29">
        <v>90</v>
      </c>
      <c r="K9404" s="28" t="s">
        <v>162</v>
      </c>
      <c r="L9404" s="27" t="s">
        <v>9740</v>
      </c>
      <c r="M9404" s="27" t="s">
        <v>164</v>
      </c>
      <c r="N9404" s="27" t="s">
        <v>9740</v>
      </c>
    </row>
    <row r="9405" spans="1:14" ht="16.5" customHeight="1" thickTop="1" thickBot="1">
      <c r="A9405" s="30">
        <v>8542319010</v>
      </c>
      <c r="B9405" s="25"/>
      <c r="C9405" s="26"/>
      <c r="D9405" s="27"/>
      <c r="E9405" s="27" t="s">
        <v>15633</v>
      </c>
      <c r="F9405" s="27" t="s">
        <v>15636</v>
      </c>
      <c r="G9405" s="28" t="s">
        <v>201</v>
      </c>
      <c r="H9405" s="27" t="s">
        <v>202</v>
      </c>
      <c r="I9405" s="118" t="s">
        <v>15637</v>
      </c>
      <c r="J9405" s="29">
        <v>86.48</v>
      </c>
      <c r="K9405" s="28" t="s">
        <v>162</v>
      </c>
      <c r="L9405" s="27" t="s">
        <v>11578</v>
      </c>
      <c r="M9405" s="27" t="s">
        <v>164</v>
      </c>
      <c r="N9405" s="27" t="s">
        <v>11578</v>
      </c>
    </row>
    <row r="9406" spans="1:14" ht="16.5" customHeight="1" thickTop="1" thickBot="1">
      <c r="A9406" s="30">
        <v>8542323100</v>
      </c>
      <c r="B9406" s="25"/>
      <c r="C9406" s="26"/>
      <c r="D9406" s="27"/>
      <c r="E9406" s="27" t="s">
        <v>11805</v>
      </c>
      <c r="F9406" s="27" t="s">
        <v>11806</v>
      </c>
      <c r="G9406" s="28" t="s">
        <v>159</v>
      </c>
      <c r="H9406" s="27" t="s">
        <v>160</v>
      </c>
      <c r="I9406" s="118" t="s">
        <v>11807</v>
      </c>
      <c r="J9406" s="29">
        <v>3971.5</v>
      </c>
      <c r="K9406" s="28" t="s">
        <v>162</v>
      </c>
      <c r="L9406" s="27" t="s">
        <v>11808</v>
      </c>
      <c r="M9406" s="27" t="s">
        <v>164</v>
      </c>
      <c r="N9406" s="27" t="s">
        <v>11808</v>
      </c>
    </row>
    <row r="9407" spans="1:14" ht="16.5" customHeight="1" thickTop="1" thickBot="1">
      <c r="A9407" s="30">
        <v>8542399010</v>
      </c>
      <c r="B9407" s="25"/>
      <c r="C9407" s="26"/>
      <c r="D9407" s="27"/>
      <c r="E9407" s="27" t="s">
        <v>15638</v>
      </c>
      <c r="F9407" s="27" t="s">
        <v>15639</v>
      </c>
      <c r="G9407" s="28" t="s">
        <v>173</v>
      </c>
      <c r="H9407" s="27" t="s">
        <v>174</v>
      </c>
      <c r="I9407" s="118" t="s">
        <v>15640</v>
      </c>
      <c r="J9407" s="29">
        <v>1427.17</v>
      </c>
      <c r="K9407" s="28" t="s">
        <v>162</v>
      </c>
      <c r="L9407" s="27" t="s">
        <v>1087</v>
      </c>
      <c r="M9407" s="27" t="s">
        <v>164</v>
      </c>
      <c r="N9407" s="27" t="s">
        <v>1087</v>
      </c>
    </row>
    <row r="9408" spans="1:14" ht="16.5" customHeight="1" thickTop="1" thickBot="1">
      <c r="A9408" s="30">
        <v>8542399010</v>
      </c>
      <c r="B9408" s="25"/>
      <c r="C9408" s="26"/>
      <c r="D9408" s="27"/>
      <c r="E9408" s="27" t="s">
        <v>7176</v>
      </c>
      <c r="F9408" s="27" t="s">
        <v>15641</v>
      </c>
      <c r="G9408" s="28" t="s">
        <v>297</v>
      </c>
      <c r="H9408" s="27" t="s">
        <v>298</v>
      </c>
      <c r="I9408" s="118" t="s">
        <v>15642</v>
      </c>
      <c r="J9408" s="29">
        <v>1035</v>
      </c>
      <c r="K9408" s="28" t="s">
        <v>162</v>
      </c>
      <c r="L9408" s="27" t="s">
        <v>4101</v>
      </c>
      <c r="M9408" s="27" t="s">
        <v>164</v>
      </c>
      <c r="N9408" s="27" t="s">
        <v>4101</v>
      </c>
    </row>
    <row r="9409" spans="1:14" ht="16.5" customHeight="1" thickTop="1" thickBot="1">
      <c r="A9409" s="30">
        <v>8542399010</v>
      </c>
      <c r="B9409" s="25"/>
      <c r="C9409" s="26"/>
      <c r="D9409" s="27"/>
      <c r="E9409" s="27" t="s">
        <v>15643</v>
      </c>
      <c r="F9409" s="27" t="s">
        <v>15644</v>
      </c>
      <c r="G9409" s="28" t="s">
        <v>201</v>
      </c>
      <c r="H9409" s="27" t="s">
        <v>202</v>
      </c>
      <c r="I9409" s="118" t="s">
        <v>15645</v>
      </c>
      <c r="J9409" s="29">
        <v>78.92</v>
      </c>
      <c r="K9409" s="28" t="s">
        <v>162</v>
      </c>
      <c r="L9409" s="27" t="s">
        <v>11578</v>
      </c>
      <c r="M9409" s="27" t="s">
        <v>164</v>
      </c>
      <c r="N9409" s="27" t="s">
        <v>11578</v>
      </c>
    </row>
    <row r="9410" spans="1:14" ht="16.5" customHeight="1" thickTop="1" thickBot="1">
      <c r="A9410" s="30">
        <v>8542399010</v>
      </c>
      <c r="B9410" s="25"/>
      <c r="C9410" s="26"/>
      <c r="D9410" s="27"/>
      <c r="E9410" s="27" t="s">
        <v>678</v>
      </c>
      <c r="F9410" s="27" t="s">
        <v>15646</v>
      </c>
      <c r="G9410" s="28" t="s">
        <v>243</v>
      </c>
      <c r="H9410" s="27" t="s">
        <v>244</v>
      </c>
      <c r="I9410" s="118" t="s">
        <v>680</v>
      </c>
      <c r="J9410" s="29">
        <v>46.2</v>
      </c>
      <c r="K9410" s="28" t="s">
        <v>162</v>
      </c>
      <c r="L9410" s="27" t="s">
        <v>12882</v>
      </c>
      <c r="M9410" s="27" t="s">
        <v>164</v>
      </c>
      <c r="N9410" s="27" t="s">
        <v>12882</v>
      </c>
    </row>
    <row r="9411" spans="1:14" ht="16.5" customHeight="1" thickTop="1" thickBot="1">
      <c r="A9411" s="30">
        <v>8542399010</v>
      </c>
      <c r="B9411" s="25"/>
      <c r="C9411" s="26"/>
      <c r="D9411" s="27"/>
      <c r="E9411" s="27" t="s">
        <v>678</v>
      </c>
      <c r="F9411" s="27" t="s">
        <v>15647</v>
      </c>
      <c r="G9411" s="28" t="s">
        <v>243</v>
      </c>
      <c r="H9411" s="27" t="s">
        <v>244</v>
      </c>
      <c r="I9411" s="118" t="s">
        <v>683</v>
      </c>
      <c r="J9411" s="29">
        <v>27</v>
      </c>
      <c r="K9411" s="28" t="s">
        <v>162</v>
      </c>
      <c r="L9411" s="27" t="s">
        <v>12882</v>
      </c>
      <c r="M9411" s="27" t="s">
        <v>164</v>
      </c>
      <c r="N9411" s="27" t="s">
        <v>12882</v>
      </c>
    </row>
    <row r="9412" spans="1:14" ht="16.5" customHeight="1" thickTop="1">
      <c r="A9412" s="24">
        <v>8544429007</v>
      </c>
      <c r="B9412" s="25"/>
      <c r="C9412" s="26"/>
      <c r="D9412" s="27"/>
      <c r="E9412" s="27" t="s">
        <v>15648</v>
      </c>
      <c r="F9412" s="27" t="s">
        <v>15649</v>
      </c>
      <c r="G9412" s="28" t="s">
        <v>282</v>
      </c>
      <c r="H9412" s="27" t="s">
        <v>283</v>
      </c>
      <c r="I9412" s="118" t="s">
        <v>15650</v>
      </c>
      <c r="J9412" s="29">
        <v>723.75</v>
      </c>
      <c r="K9412" s="28" t="s">
        <v>162</v>
      </c>
      <c r="L9412" s="27" t="s">
        <v>449</v>
      </c>
      <c r="M9412" s="27" t="s">
        <v>164</v>
      </c>
      <c r="N9412" s="27" t="s">
        <v>449</v>
      </c>
    </row>
    <row r="9413" spans="1:14" ht="16.5" customHeight="1">
      <c r="A9413" s="24">
        <v>8544429007</v>
      </c>
      <c r="B9413" s="25"/>
      <c r="C9413" s="26"/>
      <c r="D9413" s="27"/>
      <c r="E9413" s="27" t="s">
        <v>15648</v>
      </c>
      <c r="F9413" s="27" t="s">
        <v>15651</v>
      </c>
      <c r="G9413" s="28" t="s">
        <v>282</v>
      </c>
      <c r="H9413" s="27" t="s">
        <v>283</v>
      </c>
      <c r="I9413" s="118" t="s">
        <v>15652</v>
      </c>
      <c r="J9413" s="29">
        <v>296.25</v>
      </c>
      <c r="K9413" s="28" t="s">
        <v>162</v>
      </c>
      <c r="L9413" s="27" t="s">
        <v>449</v>
      </c>
      <c r="M9413" s="27" t="s">
        <v>164</v>
      </c>
      <c r="N9413" s="27" t="s">
        <v>449</v>
      </c>
    </row>
    <row r="9414" spans="1:14" ht="16.5" customHeight="1">
      <c r="A9414" s="24">
        <v>8544499509</v>
      </c>
      <c r="B9414" s="25"/>
      <c r="C9414" s="26"/>
      <c r="D9414" s="27"/>
      <c r="E9414" s="27" t="s">
        <v>15653</v>
      </c>
      <c r="F9414" s="27" t="s">
        <v>15654</v>
      </c>
      <c r="G9414" s="28" t="s">
        <v>173</v>
      </c>
      <c r="H9414" s="27" t="s">
        <v>174</v>
      </c>
      <c r="I9414" s="118" t="s">
        <v>15655</v>
      </c>
      <c r="J9414" s="29">
        <v>179.7</v>
      </c>
      <c r="K9414" s="28" t="s">
        <v>162</v>
      </c>
      <c r="L9414" s="27" t="s">
        <v>15656</v>
      </c>
      <c r="M9414" s="27" t="s">
        <v>164</v>
      </c>
      <c r="N9414" s="27" t="s">
        <v>18486</v>
      </c>
    </row>
    <row r="9415" spans="1:14" ht="16.5" customHeight="1">
      <c r="A9415" s="24">
        <v>8548009000</v>
      </c>
      <c r="B9415" s="25"/>
      <c r="C9415" s="26"/>
      <c r="D9415" s="27"/>
      <c r="E9415" s="27" t="s">
        <v>11410</v>
      </c>
      <c r="F9415" s="27" t="s">
        <v>4805</v>
      </c>
      <c r="G9415" s="28" t="s">
        <v>173</v>
      </c>
      <c r="H9415" s="27" t="s">
        <v>174</v>
      </c>
      <c r="I9415" s="118" t="s">
        <v>4806</v>
      </c>
      <c r="J9415" s="29">
        <v>2236.2800000000002</v>
      </c>
      <c r="K9415" s="28" t="s">
        <v>162</v>
      </c>
      <c r="L9415" s="27" t="s">
        <v>164</v>
      </c>
      <c r="M9415" s="27" t="s">
        <v>164</v>
      </c>
      <c r="N9415" s="27" t="s">
        <v>18275</v>
      </c>
    </row>
    <row r="9416" spans="1:14" ht="16.5" customHeight="1">
      <c r="A9416" s="24">
        <v>8548009000</v>
      </c>
      <c r="B9416" s="25"/>
      <c r="C9416" s="26"/>
      <c r="D9416" s="27"/>
      <c r="E9416" s="27" t="s">
        <v>11410</v>
      </c>
      <c r="F9416" s="27" t="s">
        <v>15657</v>
      </c>
      <c r="G9416" s="28" t="s">
        <v>173</v>
      </c>
      <c r="H9416" s="27" t="s">
        <v>174</v>
      </c>
      <c r="I9416" s="118" t="s">
        <v>15658</v>
      </c>
      <c r="J9416" s="29">
        <v>41.5</v>
      </c>
      <c r="K9416" s="28" t="s">
        <v>162</v>
      </c>
      <c r="L9416" s="27" t="s">
        <v>15659</v>
      </c>
      <c r="M9416" s="27" t="s">
        <v>164</v>
      </c>
      <c r="N9416" s="27" t="s">
        <v>15659</v>
      </c>
    </row>
    <row r="9417" spans="1:14" ht="16.5" customHeight="1">
      <c r="A9417" s="24">
        <v>8548009000</v>
      </c>
      <c r="B9417" s="25"/>
      <c r="C9417" s="26"/>
      <c r="D9417" s="27"/>
      <c r="E9417" s="27" t="s">
        <v>11410</v>
      </c>
      <c r="F9417" s="27" t="s">
        <v>11411</v>
      </c>
      <c r="G9417" s="28" t="s">
        <v>173</v>
      </c>
      <c r="H9417" s="27" t="s">
        <v>174</v>
      </c>
      <c r="I9417" s="118" t="s">
        <v>11412</v>
      </c>
      <c r="J9417" s="29">
        <v>129.72999999999999</v>
      </c>
      <c r="K9417" s="28" t="s">
        <v>162</v>
      </c>
      <c r="L9417" s="27" t="s">
        <v>344</v>
      </c>
      <c r="M9417" s="27" t="s">
        <v>164</v>
      </c>
      <c r="N9417" s="27" t="s">
        <v>344</v>
      </c>
    </row>
    <row r="9418" spans="1:14" ht="16.5" customHeight="1">
      <c r="A9418" s="24">
        <v>8548009000</v>
      </c>
      <c r="B9418" s="25"/>
      <c r="C9418" s="26"/>
      <c r="D9418" s="27"/>
      <c r="E9418" s="27" t="s">
        <v>11410</v>
      </c>
      <c r="F9418" s="27" t="s">
        <v>15660</v>
      </c>
      <c r="G9418" s="28" t="s">
        <v>173</v>
      </c>
      <c r="H9418" s="27" t="s">
        <v>174</v>
      </c>
      <c r="I9418" s="118" t="s">
        <v>15661</v>
      </c>
      <c r="J9418" s="29">
        <v>235.45</v>
      </c>
      <c r="K9418" s="28" t="s">
        <v>162</v>
      </c>
      <c r="L9418" s="27" t="s">
        <v>344</v>
      </c>
      <c r="M9418" s="27" t="s">
        <v>164</v>
      </c>
      <c r="N9418" s="27" t="s">
        <v>344</v>
      </c>
    </row>
    <row r="9419" spans="1:14" ht="16.5" customHeight="1">
      <c r="A9419" s="24">
        <v>8548009000</v>
      </c>
      <c r="B9419" s="25"/>
      <c r="C9419" s="26"/>
      <c r="D9419" s="27"/>
      <c r="E9419" s="27" t="s">
        <v>11410</v>
      </c>
      <c r="F9419" s="27" t="s">
        <v>11413</v>
      </c>
      <c r="G9419" s="28" t="s">
        <v>173</v>
      </c>
      <c r="H9419" s="27" t="s">
        <v>174</v>
      </c>
      <c r="I9419" s="118" t="s">
        <v>11414</v>
      </c>
      <c r="J9419" s="29">
        <v>115.92</v>
      </c>
      <c r="K9419" s="28" t="s">
        <v>162</v>
      </c>
      <c r="L9419" s="27" t="s">
        <v>344</v>
      </c>
      <c r="M9419" s="27" t="s">
        <v>164</v>
      </c>
      <c r="N9419" s="27" t="s">
        <v>344</v>
      </c>
    </row>
    <row r="9420" spans="1:14" ht="16.5" customHeight="1">
      <c r="A9420" s="24">
        <v>8548009000</v>
      </c>
      <c r="B9420" s="25"/>
      <c r="C9420" s="26"/>
      <c r="D9420" s="27"/>
      <c r="E9420" s="27" t="s">
        <v>11410</v>
      </c>
      <c r="F9420" s="27" t="s">
        <v>15662</v>
      </c>
      <c r="G9420" s="28" t="s">
        <v>259</v>
      </c>
      <c r="H9420" s="27" t="s">
        <v>260</v>
      </c>
      <c r="I9420" s="118" t="s">
        <v>15663</v>
      </c>
      <c r="J9420" s="29">
        <v>166.15</v>
      </c>
      <c r="K9420" s="28" t="s">
        <v>162</v>
      </c>
      <c r="L9420" s="27" t="s">
        <v>344</v>
      </c>
      <c r="M9420" s="27" t="s">
        <v>164</v>
      </c>
      <c r="N9420" s="27" t="s">
        <v>344</v>
      </c>
    </row>
    <row r="9421" spans="1:14" ht="16.5" customHeight="1" thickBot="1">
      <c r="A9421" s="24">
        <v>8548009000</v>
      </c>
      <c r="B9421" s="25"/>
      <c r="C9421" s="26"/>
      <c r="D9421" s="27"/>
      <c r="E9421" s="27" t="s">
        <v>11410</v>
      </c>
      <c r="F9421" s="27" t="s">
        <v>15664</v>
      </c>
      <c r="G9421" s="28" t="s">
        <v>259</v>
      </c>
      <c r="H9421" s="27" t="s">
        <v>260</v>
      </c>
      <c r="I9421" s="118" t="s">
        <v>15665</v>
      </c>
      <c r="J9421" s="29">
        <v>229.13</v>
      </c>
      <c r="K9421" s="28" t="s">
        <v>162</v>
      </c>
      <c r="L9421" s="27" t="s">
        <v>344</v>
      </c>
      <c r="M9421" s="27" t="s">
        <v>164</v>
      </c>
      <c r="N9421" s="27" t="s">
        <v>344</v>
      </c>
    </row>
    <row r="9422" spans="1:14" ht="16.5" customHeight="1" thickTop="1" thickBot="1">
      <c r="A9422" s="32">
        <v>9030331000</v>
      </c>
      <c r="B9422" s="25"/>
      <c r="C9422" s="26">
        <v>0.05</v>
      </c>
      <c r="D9422" s="27"/>
      <c r="E9422" s="27" t="s">
        <v>13356</v>
      </c>
      <c r="F9422" s="27" t="s">
        <v>15666</v>
      </c>
      <c r="G9422" s="28" t="s">
        <v>173</v>
      </c>
      <c r="H9422" s="27" t="s">
        <v>174</v>
      </c>
      <c r="I9422" s="118" t="s">
        <v>15667</v>
      </c>
      <c r="J9422" s="29">
        <v>2713.6</v>
      </c>
      <c r="K9422" s="28" t="s">
        <v>162</v>
      </c>
      <c r="L9422" s="27" t="s">
        <v>1906</v>
      </c>
      <c r="M9422" s="27" t="s">
        <v>164</v>
      </c>
      <c r="N9422" s="27" t="s">
        <v>1906</v>
      </c>
    </row>
    <row r="9423" spans="1:14" ht="16.5" customHeight="1" thickTop="1" thickBot="1">
      <c r="A9423" s="30">
        <v>8414592000</v>
      </c>
      <c r="B9423" s="25"/>
      <c r="C9423" s="26"/>
      <c r="D9423" s="27"/>
      <c r="E9423" s="27" t="s">
        <v>11628</v>
      </c>
      <c r="F9423" s="27" t="s">
        <v>15668</v>
      </c>
      <c r="G9423" s="28" t="s">
        <v>173</v>
      </c>
      <c r="H9423" s="27" t="s">
        <v>174</v>
      </c>
      <c r="I9423" s="118" t="s">
        <v>15669</v>
      </c>
      <c r="J9423" s="29">
        <v>366</v>
      </c>
      <c r="K9423" s="28" t="s">
        <v>162</v>
      </c>
      <c r="L9423" s="27" t="s">
        <v>15670</v>
      </c>
      <c r="M9423" s="27" t="s">
        <v>164</v>
      </c>
      <c r="N9423" s="27" t="s">
        <v>18487</v>
      </c>
    </row>
    <row r="9424" spans="1:14" ht="16.5" customHeight="1" thickTop="1">
      <c r="A9424" s="24">
        <v>8504509500</v>
      </c>
      <c r="B9424" s="25"/>
      <c r="C9424" s="26"/>
      <c r="D9424" s="27"/>
      <c r="E9424" s="27" t="s">
        <v>15671</v>
      </c>
      <c r="F9424" s="27" t="s">
        <v>15672</v>
      </c>
      <c r="G9424" s="28" t="s">
        <v>173</v>
      </c>
      <c r="H9424" s="27" t="s">
        <v>174</v>
      </c>
      <c r="I9424" s="118" t="s">
        <v>15673</v>
      </c>
      <c r="J9424" s="29">
        <v>320.51</v>
      </c>
      <c r="K9424" s="28" t="s">
        <v>162</v>
      </c>
      <c r="L9424" s="27" t="s">
        <v>42</v>
      </c>
      <c r="M9424" s="27" t="s">
        <v>164</v>
      </c>
      <c r="N9424" s="27" t="s">
        <v>18077</v>
      </c>
    </row>
    <row r="9425" spans="1:14" ht="16.5" customHeight="1">
      <c r="A9425" s="24">
        <v>8504509500</v>
      </c>
      <c r="B9425" s="25"/>
      <c r="C9425" s="26"/>
      <c r="D9425" s="27"/>
      <c r="E9425" s="27" t="s">
        <v>15671</v>
      </c>
      <c r="F9425" s="27" t="s">
        <v>7684</v>
      </c>
      <c r="G9425" s="28" t="s">
        <v>173</v>
      </c>
      <c r="H9425" s="27" t="s">
        <v>174</v>
      </c>
      <c r="I9425" s="118" t="s">
        <v>10561</v>
      </c>
      <c r="J9425" s="29">
        <v>1</v>
      </c>
      <c r="K9425" s="28" t="s">
        <v>162</v>
      </c>
      <c r="L9425" s="27" t="s">
        <v>580</v>
      </c>
      <c r="M9425" s="27" t="s">
        <v>164</v>
      </c>
      <c r="N9425" s="27" t="s">
        <v>10753</v>
      </c>
    </row>
    <row r="9426" spans="1:14" ht="16.5" customHeight="1">
      <c r="A9426" s="24">
        <v>8532210000</v>
      </c>
      <c r="B9426" s="25"/>
      <c r="C9426" s="26"/>
      <c r="D9426" s="27"/>
      <c r="E9426" s="27" t="s">
        <v>9759</v>
      </c>
      <c r="F9426" s="27" t="s">
        <v>11196</v>
      </c>
      <c r="G9426" s="28" t="s">
        <v>282</v>
      </c>
      <c r="H9426" s="27" t="s">
        <v>283</v>
      </c>
      <c r="I9426" s="118" t="s">
        <v>11197</v>
      </c>
      <c r="J9426" s="29">
        <v>750</v>
      </c>
      <c r="K9426" s="28" t="s">
        <v>162</v>
      </c>
      <c r="L9426" s="27" t="s">
        <v>265</v>
      </c>
      <c r="M9426" s="27" t="s">
        <v>164</v>
      </c>
      <c r="N9426" s="27" t="s">
        <v>9360</v>
      </c>
    </row>
    <row r="9427" spans="1:14" ht="16.5" customHeight="1">
      <c r="A9427" s="24">
        <v>8532210000</v>
      </c>
      <c r="B9427" s="25"/>
      <c r="C9427" s="26"/>
      <c r="D9427" s="27"/>
      <c r="E9427" s="27" t="s">
        <v>9759</v>
      </c>
      <c r="F9427" s="27" t="s">
        <v>6198</v>
      </c>
      <c r="G9427" s="28" t="s">
        <v>282</v>
      </c>
      <c r="H9427" s="27" t="s">
        <v>283</v>
      </c>
      <c r="I9427" s="118" t="s">
        <v>6199</v>
      </c>
      <c r="J9427" s="29">
        <v>75</v>
      </c>
      <c r="K9427" s="28" t="s">
        <v>162</v>
      </c>
      <c r="L9427" s="27" t="s">
        <v>265</v>
      </c>
      <c r="M9427" s="27" t="s">
        <v>164</v>
      </c>
      <c r="N9427" s="27" t="s">
        <v>9360</v>
      </c>
    </row>
    <row r="9428" spans="1:14" ht="16.5" customHeight="1">
      <c r="A9428" s="24">
        <v>8532210000</v>
      </c>
      <c r="B9428" s="25"/>
      <c r="C9428" s="26"/>
      <c r="D9428" s="27"/>
      <c r="E9428" s="27" t="s">
        <v>9759</v>
      </c>
      <c r="F9428" s="27" t="s">
        <v>15674</v>
      </c>
      <c r="G9428" s="28" t="s">
        <v>292</v>
      </c>
      <c r="H9428" s="27" t="s">
        <v>293</v>
      </c>
      <c r="I9428" s="118" t="s">
        <v>15675</v>
      </c>
      <c r="J9428" s="29">
        <v>1930</v>
      </c>
      <c r="K9428" s="28" t="s">
        <v>162</v>
      </c>
      <c r="L9428" s="27" t="s">
        <v>15676</v>
      </c>
      <c r="M9428" s="27" t="s">
        <v>164</v>
      </c>
      <c r="N9428" s="27" t="s">
        <v>18488</v>
      </c>
    </row>
    <row r="9429" spans="1:14" ht="16.5" customHeight="1">
      <c r="A9429" s="24">
        <v>8532220000</v>
      </c>
      <c r="B9429" s="25"/>
      <c r="C9429" s="26"/>
      <c r="D9429" s="27"/>
      <c r="E9429" s="27" t="s">
        <v>1602</v>
      </c>
      <c r="F9429" s="27" t="s">
        <v>11201</v>
      </c>
      <c r="G9429" s="28" t="s">
        <v>173</v>
      </c>
      <c r="H9429" s="27" t="s">
        <v>174</v>
      </c>
      <c r="I9429" s="118" t="s">
        <v>11202</v>
      </c>
      <c r="J9429" s="29">
        <v>141.27000000000001</v>
      </c>
      <c r="K9429" s="28" t="s">
        <v>162</v>
      </c>
      <c r="L9429" s="27" t="s">
        <v>306</v>
      </c>
      <c r="M9429" s="27" t="s">
        <v>164</v>
      </c>
      <c r="N9429" s="27" t="s">
        <v>18076</v>
      </c>
    </row>
    <row r="9430" spans="1:14" ht="16.5" customHeight="1">
      <c r="A9430" s="24">
        <v>8532220000</v>
      </c>
      <c r="B9430" s="25"/>
      <c r="C9430" s="26"/>
      <c r="D9430" s="27"/>
      <c r="E9430" s="27" t="s">
        <v>1602</v>
      </c>
      <c r="F9430" s="27" t="s">
        <v>15677</v>
      </c>
      <c r="G9430" s="28" t="s">
        <v>173</v>
      </c>
      <c r="H9430" s="27" t="s">
        <v>174</v>
      </c>
      <c r="I9430" s="118" t="s">
        <v>15678</v>
      </c>
      <c r="J9430" s="29">
        <v>27.14</v>
      </c>
      <c r="K9430" s="28" t="s">
        <v>162</v>
      </c>
      <c r="L9430" s="27" t="s">
        <v>236</v>
      </c>
      <c r="M9430" s="27" t="s">
        <v>164</v>
      </c>
      <c r="N9430" s="27" t="s">
        <v>18068</v>
      </c>
    </row>
    <row r="9431" spans="1:14" ht="16.5" customHeight="1">
      <c r="A9431" s="24">
        <v>8532220000</v>
      </c>
      <c r="B9431" s="25"/>
      <c r="C9431" s="26"/>
      <c r="D9431" s="27"/>
      <c r="E9431" s="27" t="s">
        <v>1602</v>
      </c>
      <c r="F9431" s="27" t="s">
        <v>15679</v>
      </c>
      <c r="G9431" s="28" t="s">
        <v>282</v>
      </c>
      <c r="H9431" s="27" t="s">
        <v>283</v>
      </c>
      <c r="I9431" s="118" t="s">
        <v>15680</v>
      </c>
      <c r="J9431" s="29">
        <v>147.28</v>
      </c>
      <c r="K9431" s="28" t="s">
        <v>162</v>
      </c>
      <c r="L9431" s="27" t="s">
        <v>306</v>
      </c>
      <c r="M9431" s="27" t="s">
        <v>164</v>
      </c>
      <c r="N9431" s="27" t="s">
        <v>18076</v>
      </c>
    </row>
    <row r="9432" spans="1:14" ht="16.5" customHeight="1">
      <c r="A9432" s="24">
        <v>8532220000</v>
      </c>
      <c r="B9432" s="25"/>
      <c r="C9432" s="26"/>
      <c r="D9432" s="27"/>
      <c r="E9432" s="27" t="s">
        <v>1602</v>
      </c>
      <c r="F9432" s="27" t="s">
        <v>2189</v>
      </c>
      <c r="G9432" s="28" t="s">
        <v>282</v>
      </c>
      <c r="H9432" s="27" t="s">
        <v>283</v>
      </c>
      <c r="I9432" s="118" t="s">
        <v>8746</v>
      </c>
      <c r="J9432" s="29">
        <v>1.04</v>
      </c>
      <c r="K9432" s="28" t="s">
        <v>162</v>
      </c>
      <c r="L9432" s="27" t="s">
        <v>285</v>
      </c>
      <c r="M9432" s="27" t="s">
        <v>164</v>
      </c>
      <c r="N9432" s="27" t="s">
        <v>18075</v>
      </c>
    </row>
    <row r="9433" spans="1:14" ht="16.5" customHeight="1">
      <c r="A9433" s="24">
        <v>8532220000</v>
      </c>
      <c r="B9433" s="25"/>
      <c r="C9433" s="26"/>
      <c r="D9433" s="27"/>
      <c r="E9433" s="27" t="s">
        <v>1602</v>
      </c>
      <c r="F9433" s="27" t="s">
        <v>15681</v>
      </c>
      <c r="G9433" s="28" t="s">
        <v>282</v>
      </c>
      <c r="H9433" s="27" t="s">
        <v>283</v>
      </c>
      <c r="I9433" s="118" t="s">
        <v>15682</v>
      </c>
      <c r="J9433" s="29">
        <v>1334.16</v>
      </c>
      <c r="K9433" s="28" t="s">
        <v>162</v>
      </c>
      <c r="L9433" s="27" t="s">
        <v>449</v>
      </c>
      <c r="M9433" s="27" t="s">
        <v>164</v>
      </c>
      <c r="N9433" s="27" t="s">
        <v>18085</v>
      </c>
    </row>
    <row r="9434" spans="1:14" ht="16.5" customHeight="1">
      <c r="A9434" s="24">
        <v>8532220000</v>
      </c>
      <c r="B9434" s="25"/>
      <c r="C9434" s="26"/>
      <c r="D9434" s="27"/>
      <c r="E9434" s="27" t="s">
        <v>1602</v>
      </c>
      <c r="F9434" s="27" t="s">
        <v>15683</v>
      </c>
      <c r="G9434" s="28" t="s">
        <v>201</v>
      </c>
      <c r="H9434" s="27" t="s">
        <v>202</v>
      </c>
      <c r="I9434" s="118" t="s">
        <v>15559</v>
      </c>
      <c r="J9434" s="29">
        <v>210.98</v>
      </c>
      <c r="K9434" s="28" t="s">
        <v>162</v>
      </c>
      <c r="L9434" s="27" t="s">
        <v>275</v>
      </c>
      <c r="M9434" s="27" t="s">
        <v>164</v>
      </c>
      <c r="N9434" s="27" t="s">
        <v>18489</v>
      </c>
    </row>
    <row r="9435" spans="1:14" ht="16.5" customHeight="1">
      <c r="A9435" s="24">
        <v>8532240000</v>
      </c>
      <c r="B9435" s="25"/>
      <c r="C9435" s="26"/>
      <c r="D9435" s="27"/>
      <c r="E9435" s="27" t="s">
        <v>9647</v>
      </c>
      <c r="F9435" s="27" t="s">
        <v>8917</v>
      </c>
      <c r="G9435" s="28" t="s">
        <v>173</v>
      </c>
      <c r="H9435" s="27" t="s">
        <v>174</v>
      </c>
      <c r="I9435" s="118" t="s">
        <v>8918</v>
      </c>
      <c r="J9435" s="29">
        <v>0.6</v>
      </c>
      <c r="K9435" s="28" t="s">
        <v>162</v>
      </c>
      <c r="L9435" s="27" t="s">
        <v>122</v>
      </c>
      <c r="M9435" s="27" t="s">
        <v>164</v>
      </c>
      <c r="N9435" s="27" t="s">
        <v>18099</v>
      </c>
    </row>
    <row r="9436" spans="1:14" ht="16.5" customHeight="1">
      <c r="A9436" s="24">
        <v>8532240000</v>
      </c>
      <c r="B9436" s="25"/>
      <c r="C9436" s="26"/>
      <c r="D9436" s="27"/>
      <c r="E9436" s="27" t="s">
        <v>9647</v>
      </c>
      <c r="F9436" s="27" t="s">
        <v>15684</v>
      </c>
      <c r="G9436" s="28" t="s">
        <v>282</v>
      </c>
      <c r="H9436" s="27" t="s">
        <v>283</v>
      </c>
      <c r="I9436" s="118" t="s">
        <v>15685</v>
      </c>
      <c r="J9436" s="29">
        <v>13.12</v>
      </c>
      <c r="K9436" s="28" t="s">
        <v>162</v>
      </c>
      <c r="L9436" s="27" t="s">
        <v>42</v>
      </c>
      <c r="M9436" s="27" t="s">
        <v>164</v>
      </c>
      <c r="N9436" s="27" t="s">
        <v>18077</v>
      </c>
    </row>
    <row r="9437" spans="1:14" ht="16.5" customHeight="1">
      <c r="A9437" s="24">
        <v>8532240000</v>
      </c>
      <c r="B9437" s="25"/>
      <c r="C9437" s="26"/>
      <c r="D9437" s="27"/>
      <c r="E9437" s="27" t="s">
        <v>9647</v>
      </c>
      <c r="F9437" s="27" t="s">
        <v>15686</v>
      </c>
      <c r="G9437" s="28" t="s">
        <v>282</v>
      </c>
      <c r="H9437" s="27" t="s">
        <v>283</v>
      </c>
      <c r="I9437" s="118" t="s">
        <v>15687</v>
      </c>
      <c r="J9437" s="29">
        <v>6.55</v>
      </c>
      <c r="K9437" s="28" t="s">
        <v>162</v>
      </c>
      <c r="L9437" s="27" t="s">
        <v>218</v>
      </c>
      <c r="M9437" s="27" t="s">
        <v>164</v>
      </c>
      <c r="N9437" s="27" t="s">
        <v>18066</v>
      </c>
    </row>
    <row r="9438" spans="1:14" ht="16.5" customHeight="1">
      <c r="A9438" s="24">
        <v>8532240000</v>
      </c>
      <c r="B9438" s="25"/>
      <c r="C9438" s="26"/>
      <c r="D9438" s="27"/>
      <c r="E9438" s="27" t="s">
        <v>9647</v>
      </c>
      <c r="F9438" s="27" t="s">
        <v>15688</v>
      </c>
      <c r="G9438" s="28" t="s">
        <v>282</v>
      </c>
      <c r="H9438" s="27" t="s">
        <v>283</v>
      </c>
      <c r="I9438" s="118" t="s">
        <v>13473</v>
      </c>
      <c r="J9438" s="29">
        <v>132.47</v>
      </c>
      <c r="K9438" s="28" t="s">
        <v>162</v>
      </c>
      <c r="L9438" s="27" t="s">
        <v>218</v>
      </c>
      <c r="M9438" s="27" t="s">
        <v>164</v>
      </c>
      <c r="N9438" s="27" t="s">
        <v>18066</v>
      </c>
    </row>
    <row r="9439" spans="1:14" ht="16.5" customHeight="1">
      <c r="A9439" s="24">
        <v>8532240000</v>
      </c>
      <c r="B9439" s="25"/>
      <c r="C9439" s="26"/>
      <c r="D9439" s="27"/>
      <c r="E9439" s="27" t="s">
        <v>9647</v>
      </c>
      <c r="F9439" s="27" t="s">
        <v>15689</v>
      </c>
      <c r="G9439" s="28" t="s">
        <v>282</v>
      </c>
      <c r="H9439" s="27" t="s">
        <v>283</v>
      </c>
      <c r="I9439" s="118" t="s">
        <v>13477</v>
      </c>
      <c r="J9439" s="29">
        <v>38.71</v>
      </c>
      <c r="K9439" s="28" t="s">
        <v>162</v>
      </c>
      <c r="L9439" s="27" t="s">
        <v>218</v>
      </c>
      <c r="M9439" s="27" t="s">
        <v>164</v>
      </c>
      <c r="N9439" s="27" t="s">
        <v>18066</v>
      </c>
    </row>
    <row r="9440" spans="1:14" ht="16.5" customHeight="1">
      <c r="A9440" s="24">
        <v>8532240000</v>
      </c>
      <c r="B9440" s="25"/>
      <c r="C9440" s="26"/>
      <c r="D9440" s="27"/>
      <c r="E9440" s="27" t="s">
        <v>9647</v>
      </c>
      <c r="F9440" s="27" t="s">
        <v>15690</v>
      </c>
      <c r="G9440" s="28" t="s">
        <v>282</v>
      </c>
      <c r="H9440" s="27" t="s">
        <v>283</v>
      </c>
      <c r="I9440" s="118" t="s">
        <v>15691</v>
      </c>
      <c r="J9440" s="29">
        <v>7.87</v>
      </c>
      <c r="K9440" s="28" t="s">
        <v>162</v>
      </c>
      <c r="L9440" s="27" t="s">
        <v>218</v>
      </c>
      <c r="M9440" s="27" t="s">
        <v>164</v>
      </c>
      <c r="N9440" s="27" t="s">
        <v>18066</v>
      </c>
    </row>
    <row r="9441" spans="1:14" ht="16.5" customHeight="1">
      <c r="A9441" s="24">
        <v>8532240000</v>
      </c>
      <c r="B9441" s="25"/>
      <c r="C9441" s="26"/>
      <c r="D9441" s="27"/>
      <c r="E9441" s="27" t="s">
        <v>9647</v>
      </c>
      <c r="F9441" s="27" t="s">
        <v>10648</v>
      </c>
      <c r="G9441" s="28" t="s">
        <v>282</v>
      </c>
      <c r="H9441" s="27" t="s">
        <v>283</v>
      </c>
      <c r="I9441" s="118" t="s">
        <v>10649</v>
      </c>
      <c r="J9441" s="29">
        <v>1.94</v>
      </c>
      <c r="K9441" s="28" t="s">
        <v>162</v>
      </c>
      <c r="L9441" s="27" t="s">
        <v>218</v>
      </c>
      <c r="M9441" s="27" t="s">
        <v>164</v>
      </c>
      <c r="N9441" s="27" t="s">
        <v>18066</v>
      </c>
    </row>
    <row r="9442" spans="1:14" ht="16.5" customHeight="1">
      <c r="A9442" s="24">
        <v>8532240000</v>
      </c>
      <c r="B9442" s="25"/>
      <c r="C9442" s="26"/>
      <c r="D9442" s="27"/>
      <c r="E9442" s="27" t="s">
        <v>9647</v>
      </c>
      <c r="F9442" s="27" t="s">
        <v>10648</v>
      </c>
      <c r="G9442" s="28" t="s">
        <v>282</v>
      </c>
      <c r="H9442" s="27" t="s">
        <v>283</v>
      </c>
      <c r="I9442" s="118" t="s">
        <v>15692</v>
      </c>
      <c r="J9442" s="29">
        <v>1.33</v>
      </c>
      <c r="K9442" s="28" t="s">
        <v>162</v>
      </c>
      <c r="L9442" s="27" t="s">
        <v>218</v>
      </c>
      <c r="M9442" s="27" t="s">
        <v>164</v>
      </c>
      <c r="N9442" s="27" t="s">
        <v>18066</v>
      </c>
    </row>
    <row r="9443" spans="1:14" ht="16.5" customHeight="1">
      <c r="A9443" s="24">
        <v>8532240000</v>
      </c>
      <c r="B9443" s="25"/>
      <c r="C9443" s="26"/>
      <c r="D9443" s="27"/>
      <c r="E9443" s="27" t="s">
        <v>9647</v>
      </c>
      <c r="F9443" s="27" t="s">
        <v>15693</v>
      </c>
      <c r="G9443" s="28" t="s">
        <v>282</v>
      </c>
      <c r="H9443" s="27" t="s">
        <v>283</v>
      </c>
      <c r="I9443" s="118" t="s">
        <v>15694</v>
      </c>
      <c r="J9443" s="29">
        <v>1.33</v>
      </c>
      <c r="K9443" s="28" t="s">
        <v>162</v>
      </c>
      <c r="L9443" s="27" t="s">
        <v>218</v>
      </c>
      <c r="M9443" s="27" t="s">
        <v>164</v>
      </c>
      <c r="N9443" s="27" t="s">
        <v>18066</v>
      </c>
    </row>
    <row r="9444" spans="1:14" ht="16.5" customHeight="1">
      <c r="A9444" s="24">
        <v>8532240000</v>
      </c>
      <c r="B9444" s="25"/>
      <c r="C9444" s="26"/>
      <c r="D9444" s="27"/>
      <c r="E9444" s="27" t="s">
        <v>9647</v>
      </c>
      <c r="F9444" s="27" t="s">
        <v>15693</v>
      </c>
      <c r="G9444" s="28" t="s">
        <v>282</v>
      </c>
      <c r="H9444" s="27" t="s">
        <v>283</v>
      </c>
      <c r="I9444" s="118" t="s">
        <v>15695</v>
      </c>
      <c r="J9444" s="29">
        <v>11</v>
      </c>
      <c r="K9444" s="28" t="s">
        <v>162</v>
      </c>
      <c r="L9444" s="27" t="s">
        <v>218</v>
      </c>
      <c r="M9444" s="27" t="s">
        <v>164</v>
      </c>
      <c r="N9444" s="27" t="s">
        <v>18066</v>
      </c>
    </row>
    <row r="9445" spans="1:14" ht="16.5" customHeight="1">
      <c r="A9445" s="24">
        <v>8532240000</v>
      </c>
      <c r="B9445" s="25"/>
      <c r="C9445" s="26"/>
      <c r="D9445" s="27"/>
      <c r="E9445" s="27" t="s">
        <v>9647</v>
      </c>
      <c r="F9445" s="27" t="s">
        <v>15693</v>
      </c>
      <c r="G9445" s="28" t="s">
        <v>282</v>
      </c>
      <c r="H9445" s="27" t="s">
        <v>283</v>
      </c>
      <c r="I9445" s="118" t="s">
        <v>15696</v>
      </c>
      <c r="J9445" s="29">
        <v>1.94</v>
      </c>
      <c r="K9445" s="28" t="s">
        <v>162</v>
      </c>
      <c r="L9445" s="27" t="s">
        <v>218</v>
      </c>
      <c r="M9445" s="27" t="s">
        <v>164</v>
      </c>
      <c r="N9445" s="27" t="s">
        <v>18066</v>
      </c>
    </row>
    <row r="9446" spans="1:14" ht="16.5" customHeight="1">
      <c r="A9446" s="24">
        <v>8532240000</v>
      </c>
      <c r="B9446" s="25"/>
      <c r="C9446" s="26"/>
      <c r="D9446" s="27"/>
      <c r="E9446" s="27" t="s">
        <v>9647</v>
      </c>
      <c r="F9446" s="27" t="s">
        <v>15693</v>
      </c>
      <c r="G9446" s="28" t="s">
        <v>282</v>
      </c>
      <c r="H9446" s="27" t="s">
        <v>283</v>
      </c>
      <c r="I9446" s="118" t="s">
        <v>15697</v>
      </c>
      <c r="J9446" s="29">
        <v>3.5</v>
      </c>
      <c r="K9446" s="28" t="s">
        <v>162</v>
      </c>
      <c r="L9446" s="27" t="s">
        <v>218</v>
      </c>
      <c r="M9446" s="27" t="s">
        <v>164</v>
      </c>
      <c r="N9446" s="27" t="s">
        <v>18066</v>
      </c>
    </row>
    <row r="9447" spans="1:14" ht="16.5" customHeight="1">
      <c r="A9447" s="24">
        <v>8532240000</v>
      </c>
      <c r="B9447" s="25"/>
      <c r="C9447" s="26"/>
      <c r="D9447" s="27"/>
      <c r="E9447" s="27" t="s">
        <v>9647</v>
      </c>
      <c r="F9447" s="27" t="s">
        <v>15693</v>
      </c>
      <c r="G9447" s="28" t="s">
        <v>282</v>
      </c>
      <c r="H9447" s="27" t="s">
        <v>283</v>
      </c>
      <c r="I9447" s="118" t="s">
        <v>15698</v>
      </c>
      <c r="J9447" s="29">
        <v>4.88</v>
      </c>
      <c r="K9447" s="28" t="s">
        <v>162</v>
      </c>
      <c r="L9447" s="27" t="s">
        <v>218</v>
      </c>
      <c r="M9447" s="27" t="s">
        <v>164</v>
      </c>
      <c r="N9447" s="27" t="s">
        <v>18066</v>
      </c>
    </row>
    <row r="9448" spans="1:14" ht="16.5" customHeight="1">
      <c r="A9448" s="24">
        <v>8532240000</v>
      </c>
      <c r="B9448" s="25"/>
      <c r="C9448" s="26"/>
      <c r="D9448" s="27"/>
      <c r="E9448" s="27" t="s">
        <v>9647</v>
      </c>
      <c r="F9448" s="27" t="s">
        <v>15693</v>
      </c>
      <c r="G9448" s="28" t="s">
        <v>282</v>
      </c>
      <c r="H9448" s="27" t="s">
        <v>283</v>
      </c>
      <c r="I9448" s="118" t="s">
        <v>15699</v>
      </c>
      <c r="J9448" s="29">
        <v>5.17</v>
      </c>
      <c r="K9448" s="28" t="s">
        <v>162</v>
      </c>
      <c r="L9448" s="27" t="s">
        <v>218</v>
      </c>
      <c r="M9448" s="27" t="s">
        <v>164</v>
      </c>
      <c r="N9448" s="27" t="s">
        <v>18066</v>
      </c>
    </row>
    <row r="9449" spans="1:14" ht="16.5" customHeight="1">
      <c r="A9449" s="24">
        <v>8532240000</v>
      </c>
      <c r="B9449" s="25"/>
      <c r="C9449" s="26"/>
      <c r="D9449" s="27"/>
      <c r="E9449" s="27" t="s">
        <v>9647</v>
      </c>
      <c r="F9449" s="27" t="s">
        <v>15693</v>
      </c>
      <c r="G9449" s="28" t="s">
        <v>282</v>
      </c>
      <c r="H9449" s="27" t="s">
        <v>283</v>
      </c>
      <c r="I9449" s="118" t="s">
        <v>15700</v>
      </c>
      <c r="J9449" s="29">
        <v>1.3</v>
      </c>
      <c r="K9449" s="28" t="s">
        <v>162</v>
      </c>
      <c r="L9449" s="27" t="s">
        <v>218</v>
      </c>
      <c r="M9449" s="27" t="s">
        <v>164</v>
      </c>
      <c r="N9449" s="27" t="s">
        <v>18066</v>
      </c>
    </row>
    <row r="9450" spans="1:14" ht="16.5" customHeight="1">
      <c r="A9450" s="24">
        <v>8532240000</v>
      </c>
      <c r="B9450" s="25"/>
      <c r="C9450" s="26"/>
      <c r="D9450" s="27"/>
      <c r="E9450" s="27" t="s">
        <v>9647</v>
      </c>
      <c r="F9450" s="27" t="s">
        <v>15693</v>
      </c>
      <c r="G9450" s="28" t="s">
        <v>282</v>
      </c>
      <c r="H9450" s="27" t="s">
        <v>283</v>
      </c>
      <c r="I9450" s="118" t="s">
        <v>15701</v>
      </c>
      <c r="J9450" s="29">
        <v>1.3</v>
      </c>
      <c r="K9450" s="28" t="s">
        <v>162</v>
      </c>
      <c r="L9450" s="27" t="s">
        <v>218</v>
      </c>
      <c r="M9450" s="27" t="s">
        <v>164</v>
      </c>
      <c r="N9450" s="27" t="s">
        <v>18066</v>
      </c>
    </row>
    <row r="9451" spans="1:14" ht="16.5" customHeight="1">
      <c r="A9451" s="24">
        <v>8532240000</v>
      </c>
      <c r="B9451" s="25"/>
      <c r="C9451" s="26"/>
      <c r="D9451" s="27"/>
      <c r="E9451" s="27" t="s">
        <v>9647</v>
      </c>
      <c r="F9451" s="27" t="s">
        <v>15693</v>
      </c>
      <c r="G9451" s="28" t="s">
        <v>282</v>
      </c>
      <c r="H9451" s="27" t="s">
        <v>283</v>
      </c>
      <c r="I9451" s="118" t="s">
        <v>15702</v>
      </c>
      <c r="J9451" s="29">
        <v>30.54</v>
      </c>
      <c r="K9451" s="28" t="s">
        <v>162</v>
      </c>
      <c r="L9451" s="27" t="s">
        <v>218</v>
      </c>
      <c r="M9451" s="27" t="s">
        <v>164</v>
      </c>
      <c r="N9451" s="27" t="s">
        <v>18066</v>
      </c>
    </row>
    <row r="9452" spans="1:14" ht="16.5" customHeight="1">
      <c r="A9452" s="24">
        <v>8532240000</v>
      </c>
      <c r="B9452" s="25"/>
      <c r="C9452" s="26"/>
      <c r="D9452" s="27"/>
      <c r="E9452" s="27" t="s">
        <v>9647</v>
      </c>
      <c r="F9452" s="27" t="s">
        <v>15693</v>
      </c>
      <c r="G9452" s="28" t="s">
        <v>282</v>
      </c>
      <c r="H9452" s="27" t="s">
        <v>283</v>
      </c>
      <c r="I9452" s="118" t="s">
        <v>15703</v>
      </c>
      <c r="J9452" s="29">
        <v>37.08</v>
      </c>
      <c r="K9452" s="28" t="s">
        <v>162</v>
      </c>
      <c r="L9452" s="27" t="s">
        <v>218</v>
      </c>
      <c r="M9452" s="27" t="s">
        <v>164</v>
      </c>
      <c r="N9452" s="27" t="s">
        <v>18066</v>
      </c>
    </row>
    <row r="9453" spans="1:14" ht="16.5" customHeight="1">
      <c r="A9453" s="24">
        <v>8532240000</v>
      </c>
      <c r="B9453" s="25"/>
      <c r="C9453" s="26"/>
      <c r="D9453" s="27"/>
      <c r="E9453" s="27" t="s">
        <v>9647</v>
      </c>
      <c r="F9453" s="27" t="s">
        <v>15704</v>
      </c>
      <c r="G9453" s="28" t="s">
        <v>282</v>
      </c>
      <c r="H9453" s="27" t="s">
        <v>283</v>
      </c>
      <c r="I9453" s="118" t="s">
        <v>13475</v>
      </c>
      <c r="J9453" s="29">
        <v>3.28</v>
      </c>
      <c r="K9453" s="28" t="s">
        <v>162</v>
      </c>
      <c r="L9453" s="27" t="s">
        <v>218</v>
      </c>
      <c r="M9453" s="27" t="s">
        <v>164</v>
      </c>
      <c r="N9453" s="27" t="s">
        <v>18066</v>
      </c>
    </row>
    <row r="9454" spans="1:14" ht="16.5" customHeight="1">
      <c r="A9454" s="24">
        <v>8532240000</v>
      </c>
      <c r="B9454" s="25"/>
      <c r="C9454" s="26"/>
      <c r="D9454" s="27"/>
      <c r="E9454" s="27" t="s">
        <v>9647</v>
      </c>
      <c r="F9454" s="27" t="s">
        <v>15704</v>
      </c>
      <c r="G9454" s="28" t="s">
        <v>282</v>
      </c>
      <c r="H9454" s="27" t="s">
        <v>283</v>
      </c>
      <c r="I9454" s="118" t="s">
        <v>4148</v>
      </c>
      <c r="J9454" s="29">
        <v>287.37</v>
      </c>
      <c r="K9454" s="28" t="s">
        <v>162</v>
      </c>
      <c r="L9454" s="27" t="s">
        <v>218</v>
      </c>
      <c r="M9454" s="27" t="s">
        <v>164</v>
      </c>
      <c r="N9454" s="27" t="s">
        <v>18066</v>
      </c>
    </row>
    <row r="9455" spans="1:14" ht="16.5" customHeight="1">
      <c r="A9455" s="24">
        <v>8532240000</v>
      </c>
      <c r="B9455" s="25"/>
      <c r="C9455" s="26"/>
      <c r="D9455" s="27"/>
      <c r="E9455" s="27" t="s">
        <v>9647</v>
      </c>
      <c r="F9455" s="27" t="s">
        <v>15704</v>
      </c>
      <c r="G9455" s="28" t="s">
        <v>282</v>
      </c>
      <c r="H9455" s="27" t="s">
        <v>283</v>
      </c>
      <c r="I9455" s="118" t="s">
        <v>14102</v>
      </c>
      <c r="J9455" s="29">
        <v>30.6</v>
      </c>
      <c r="K9455" s="28" t="s">
        <v>162</v>
      </c>
      <c r="L9455" s="27" t="s">
        <v>218</v>
      </c>
      <c r="M9455" s="27" t="s">
        <v>164</v>
      </c>
      <c r="N9455" s="27" t="s">
        <v>18066</v>
      </c>
    </row>
    <row r="9456" spans="1:14" ht="16.5" customHeight="1">
      <c r="A9456" s="24">
        <v>8532240000</v>
      </c>
      <c r="B9456" s="25"/>
      <c r="C9456" s="26"/>
      <c r="D9456" s="27"/>
      <c r="E9456" s="27" t="s">
        <v>9647</v>
      </c>
      <c r="F9456" s="27" t="s">
        <v>15704</v>
      </c>
      <c r="G9456" s="28" t="s">
        <v>282</v>
      </c>
      <c r="H9456" s="27" t="s">
        <v>283</v>
      </c>
      <c r="I9456" s="118" t="s">
        <v>15705</v>
      </c>
      <c r="J9456" s="29">
        <v>34.4</v>
      </c>
      <c r="K9456" s="28" t="s">
        <v>162</v>
      </c>
      <c r="L9456" s="27" t="s">
        <v>218</v>
      </c>
      <c r="M9456" s="27" t="s">
        <v>164</v>
      </c>
      <c r="N9456" s="27" t="s">
        <v>18066</v>
      </c>
    </row>
    <row r="9457" spans="1:14" ht="16.5" customHeight="1">
      <c r="A9457" s="24">
        <v>8532240000</v>
      </c>
      <c r="B9457" s="25"/>
      <c r="C9457" s="26"/>
      <c r="D9457" s="27"/>
      <c r="E9457" s="27" t="s">
        <v>9647</v>
      </c>
      <c r="F9457" s="27" t="s">
        <v>15706</v>
      </c>
      <c r="G9457" s="28" t="s">
        <v>282</v>
      </c>
      <c r="H9457" s="27" t="s">
        <v>283</v>
      </c>
      <c r="I9457" s="118" t="s">
        <v>15707</v>
      </c>
      <c r="J9457" s="29">
        <v>20.329999999999998</v>
      </c>
      <c r="K9457" s="28" t="s">
        <v>162</v>
      </c>
      <c r="L9457" s="27" t="s">
        <v>218</v>
      </c>
      <c r="M9457" s="27" t="s">
        <v>164</v>
      </c>
      <c r="N9457" s="27" t="s">
        <v>18066</v>
      </c>
    </row>
    <row r="9458" spans="1:14" ht="16.5" customHeight="1">
      <c r="A9458" s="24">
        <v>8532240000</v>
      </c>
      <c r="B9458" s="25"/>
      <c r="C9458" s="26"/>
      <c r="D9458" s="27"/>
      <c r="E9458" s="27" t="s">
        <v>9647</v>
      </c>
      <c r="F9458" s="27" t="s">
        <v>4893</v>
      </c>
      <c r="G9458" s="28" t="s">
        <v>282</v>
      </c>
      <c r="H9458" s="27" t="s">
        <v>283</v>
      </c>
      <c r="I9458" s="118" t="s">
        <v>4894</v>
      </c>
      <c r="J9458" s="29">
        <v>32.17</v>
      </c>
      <c r="K9458" s="28" t="s">
        <v>162</v>
      </c>
      <c r="L9458" s="27" t="s">
        <v>218</v>
      </c>
      <c r="M9458" s="27" t="s">
        <v>164</v>
      </c>
      <c r="N9458" s="27" t="s">
        <v>18066</v>
      </c>
    </row>
    <row r="9459" spans="1:14" ht="16.5" customHeight="1">
      <c r="A9459" s="24">
        <v>8532240000</v>
      </c>
      <c r="B9459" s="25"/>
      <c r="C9459" s="26"/>
      <c r="D9459" s="27"/>
      <c r="E9459" s="27" t="s">
        <v>9647</v>
      </c>
      <c r="F9459" s="27" t="s">
        <v>15708</v>
      </c>
      <c r="G9459" s="28" t="s">
        <v>282</v>
      </c>
      <c r="H9459" s="27" t="s">
        <v>283</v>
      </c>
      <c r="I9459" s="118" t="s">
        <v>11464</v>
      </c>
      <c r="J9459" s="29">
        <v>58.39</v>
      </c>
      <c r="K9459" s="28" t="s">
        <v>162</v>
      </c>
      <c r="L9459" s="27" t="s">
        <v>218</v>
      </c>
      <c r="M9459" s="27" t="s">
        <v>164</v>
      </c>
      <c r="N9459" s="27" t="s">
        <v>18066</v>
      </c>
    </row>
    <row r="9460" spans="1:14" ht="16.5" customHeight="1">
      <c r="A9460" s="24">
        <v>8532240000</v>
      </c>
      <c r="B9460" s="25"/>
      <c r="C9460" s="26"/>
      <c r="D9460" s="27"/>
      <c r="E9460" s="27" t="s">
        <v>9647</v>
      </c>
      <c r="F9460" s="27" t="s">
        <v>10570</v>
      </c>
      <c r="G9460" s="28" t="s">
        <v>282</v>
      </c>
      <c r="H9460" s="27" t="s">
        <v>283</v>
      </c>
      <c r="I9460" s="118" t="s">
        <v>15709</v>
      </c>
      <c r="J9460" s="29">
        <v>4.37</v>
      </c>
      <c r="K9460" s="28" t="s">
        <v>162</v>
      </c>
      <c r="L9460" s="27" t="s">
        <v>218</v>
      </c>
      <c r="M9460" s="27" t="s">
        <v>164</v>
      </c>
      <c r="N9460" s="27" t="s">
        <v>18066</v>
      </c>
    </row>
    <row r="9461" spans="1:14" ht="16.5" customHeight="1">
      <c r="A9461" s="24">
        <v>8532240000</v>
      </c>
      <c r="B9461" s="25"/>
      <c r="C9461" s="26"/>
      <c r="D9461" s="27"/>
      <c r="E9461" s="27" t="s">
        <v>9647</v>
      </c>
      <c r="F9461" s="27" t="s">
        <v>10570</v>
      </c>
      <c r="G9461" s="28" t="s">
        <v>282</v>
      </c>
      <c r="H9461" s="27" t="s">
        <v>283</v>
      </c>
      <c r="I9461" s="118" t="s">
        <v>15710</v>
      </c>
      <c r="J9461" s="29">
        <v>14.17</v>
      </c>
      <c r="K9461" s="28" t="s">
        <v>162</v>
      </c>
      <c r="L9461" s="27" t="s">
        <v>218</v>
      </c>
      <c r="M9461" s="27" t="s">
        <v>164</v>
      </c>
      <c r="N9461" s="27" t="s">
        <v>18066</v>
      </c>
    </row>
    <row r="9462" spans="1:14" ht="16.5" customHeight="1">
      <c r="A9462" s="24">
        <v>8532240000</v>
      </c>
      <c r="B9462" s="25"/>
      <c r="C9462" s="26"/>
      <c r="D9462" s="27"/>
      <c r="E9462" s="27" t="s">
        <v>9647</v>
      </c>
      <c r="F9462" s="27" t="s">
        <v>10570</v>
      </c>
      <c r="G9462" s="28" t="s">
        <v>282</v>
      </c>
      <c r="H9462" s="27" t="s">
        <v>283</v>
      </c>
      <c r="I9462" s="118" t="s">
        <v>10571</v>
      </c>
      <c r="J9462" s="29">
        <v>6.54</v>
      </c>
      <c r="K9462" s="28" t="s">
        <v>162</v>
      </c>
      <c r="L9462" s="27" t="s">
        <v>218</v>
      </c>
      <c r="M9462" s="27" t="s">
        <v>164</v>
      </c>
      <c r="N9462" s="27" t="s">
        <v>18066</v>
      </c>
    </row>
    <row r="9463" spans="1:14" ht="16.5" customHeight="1">
      <c r="A9463" s="24">
        <v>8532240000</v>
      </c>
      <c r="B9463" s="25"/>
      <c r="C9463" s="26"/>
      <c r="D9463" s="27"/>
      <c r="E9463" s="27" t="s">
        <v>9647</v>
      </c>
      <c r="F9463" s="27" t="s">
        <v>10570</v>
      </c>
      <c r="G9463" s="28" t="s">
        <v>282</v>
      </c>
      <c r="H9463" s="27" t="s">
        <v>283</v>
      </c>
      <c r="I9463" s="118" t="s">
        <v>15711</v>
      </c>
      <c r="J9463" s="29">
        <v>15.27</v>
      </c>
      <c r="K9463" s="28" t="s">
        <v>162</v>
      </c>
      <c r="L9463" s="27" t="s">
        <v>218</v>
      </c>
      <c r="M9463" s="27" t="s">
        <v>164</v>
      </c>
      <c r="N9463" s="27" t="s">
        <v>18066</v>
      </c>
    </row>
    <row r="9464" spans="1:14" ht="16.5" customHeight="1">
      <c r="A9464" s="24">
        <v>8532240000</v>
      </c>
      <c r="B9464" s="25"/>
      <c r="C9464" s="26"/>
      <c r="D9464" s="27"/>
      <c r="E9464" s="27" t="s">
        <v>9647</v>
      </c>
      <c r="F9464" s="27" t="s">
        <v>10570</v>
      </c>
      <c r="G9464" s="28" t="s">
        <v>282</v>
      </c>
      <c r="H9464" s="27" t="s">
        <v>283</v>
      </c>
      <c r="I9464" s="118" t="s">
        <v>15712</v>
      </c>
      <c r="J9464" s="29">
        <v>6.55</v>
      </c>
      <c r="K9464" s="28" t="s">
        <v>162</v>
      </c>
      <c r="L9464" s="27" t="s">
        <v>218</v>
      </c>
      <c r="M9464" s="27" t="s">
        <v>164</v>
      </c>
      <c r="N9464" s="27" t="s">
        <v>18066</v>
      </c>
    </row>
    <row r="9465" spans="1:14" ht="16.5" customHeight="1">
      <c r="A9465" s="24">
        <v>8532240000</v>
      </c>
      <c r="B9465" s="25"/>
      <c r="C9465" s="26"/>
      <c r="D9465" s="27"/>
      <c r="E9465" s="27" t="s">
        <v>9647</v>
      </c>
      <c r="F9465" s="27" t="s">
        <v>15713</v>
      </c>
      <c r="G9465" s="28" t="s">
        <v>282</v>
      </c>
      <c r="H9465" s="27" t="s">
        <v>283</v>
      </c>
      <c r="I9465" s="118" t="s">
        <v>15714</v>
      </c>
      <c r="J9465" s="29">
        <v>6.55</v>
      </c>
      <c r="K9465" s="28" t="s">
        <v>162</v>
      </c>
      <c r="L9465" s="27" t="s">
        <v>218</v>
      </c>
      <c r="M9465" s="27" t="s">
        <v>164</v>
      </c>
      <c r="N9465" s="27" t="s">
        <v>18066</v>
      </c>
    </row>
    <row r="9466" spans="1:14" ht="16.5" customHeight="1">
      <c r="A9466" s="24">
        <v>8532240000</v>
      </c>
      <c r="B9466" s="25"/>
      <c r="C9466" s="26"/>
      <c r="D9466" s="27"/>
      <c r="E9466" s="27" t="s">
        <v>9647</v>
      </c>
      <c r="F9466" s="27" t="s">
        <v>15713</v>
      </c>
      <c r="G9466" s="28" t="s">
        <v>282</v>
      </c>
      <c r="H9466" s="27" t="s">
        <v>283</v>
      </c>
      <c r="I9466" s="118" t="s">
        <v>15715</v>
      </c>
      <c r="J9466" s="29">
        <v>21.61</v>
      </c>
      <c r="K9466" s="28" t="s">
        <v>162</v>
      </c>
      <c r="L9466" s="27" t="s">
        <v>218</v>
      </c>
      <c r="M9466" s="27" t="s">
        <v>164</v>
      </c>
      <c r="N9466" s="27" t="s">
        <v>18066</v>
      </c>
    </row>
    <row r="9467" spans="1:14" ht="16.5" customHeight="1">
      <c r="A9467" s="24">
        <v>8532240000</v>
      </c>
      <c r="B9467" s="25"/>
      <c r="C9467" s="26"/>
      <c r="D9467" s="27"/>
      <c r="E9467" s="27" t="s">
        <v>9647</v>
      </c>
      <c r="F9467" s="27" t="s">
        <v>7278</v>
      </c>
      <c r="G9467" s="28" t="s">
        <v>282</v>
      </c>
      <c r="H9467" s="27" t="s">
        <v>283</v>
      </c>
      <c r="I9467" s="118" t="s">
        <v>15716</v>
      </c>
      <c r="J9467" s="29">
        <v>22.35</v>
      </c>
      <c r="K9467" s="28" t="s">
        <v>162</v>
      </c>
      <c r="L9467" s="27" t="s">
        <v>218</v>
      </c>
      <c r="M9467" s="27" t="s">
        <v>164</v>
      </c>
      <c r="N9467" s="27" t="s">
        <v>18066</v>
      </c>
    </row>
    <row r="9468" spans="1:14" ht="16.5" customHeight="1">
      <c r="A9468" s="24">
        <v>8532240000</v>
      </c>
      <c r="B9468" s="25"/>
      <c r="C9468" s="26"/>
      <c r="D9468" s="27"/>
      <c r="E9468" s="27" t="s">
        <v>9647</v>
      </c>
      <c r="F9468" s="27" t="s">
        <v>7278</v>
      </c>
      <c r="G9468" s="28" t="s">
        <v>282</v>
      </c>
      <c r="H9468" s="27" t="s">
        <v>283</v>
      </c>
      <c r="I9468" s="118" t="s">
        <v>7279</v>
      </c>
      <c r="J9468" s="29">
        <v>6.56</v>
      </c>
      <c r="K9468" s="28" t="s">
        <v>162</v>
      </c>
      <c r="L9468" s="27" t="s">
        <v>218</v>
      </c>
      <c r="M9468" s="27" t="s">
        <v>164</v>
      </c>
      <c r="N9468" s="27" t="s">
        <v>18066</v>
      </c>
    </row>
    <row r="9469" spans="1:14" ht="16.5" customHeight="1">
      <c r="A9469" s="24">
        <v>8532240000</v>
      </c>
      <c r="B9469" s="25"/>
      <c r="C9469" s="26"/>
      <c r="D9469" s="27"/>
      <c r="E9469" s="27" t="s">
        <v>9647</v>
      </c>
      <c r="F9469" s="27" t="s">
        <v>10450</v>
      </c>
      <c r="G9469" s="28" t="s">
        <v>282</v>
      </c>
      <c r="H9469" s="27" t="s">
        <v>283</v>
      </c>
      <c r="I9469" s="118" t="s">
        <v>10451</v>
      </c>
      <c r="J9469" s="29">
        <v>14.73</v>
      </c>
      <c r="K9469" s="28" t="s">
        <v>162</v>
      </c>
      <c r="L9469" s="27" t="s">
        <v>218</v>
      </c>
      <c r="M9469" s="27" t="s">
        <v>164</v>
      </c>
      <c r="N9469" s="27" t="s">
        <v>18066</v>
      </c>
    </row>
    <row r="9470" spans="1:14" ht="16.5" customHeight="1">
      <c r="A9470" s="24">
        <v>8532240000</v>
      </c>
      <c r="B9470" s="25"/>
      <c r="C9470" s="26"/>
      <c r="D9470" s="27"/>
      <c r="E9470" s="27" t="s">
        <v>9647</v>
      </c>
      <c r="F9470" s="27" t="s">
        <v>15717</v>
      </c>
      <c r="G9470" s="28" t="s">
        <v>282</v>
      </c>
      <c r="H9470" s="27" t="s">
        <v>283</v>
      </c>
      <c r="I9470" s="118" t="s">
        <v>12355</v>
      </c>
      <c r="J9470" s="29">
        <v>89.23</v>
      </c>
      <c r="K9470" s="28" t="s">
        <v>162</v>
      </c>
      <c r="L9470" s="27" t="s">
        <v>218</v>
      </c>
      <c r="M9470" s="27" t="s">
        <v>164</v>
      </c>
      <c r="N9470" s="27" t="s">
        <v>18066</v>
      </c>
    </row>
    <row r="9471" spans="1:14" ht="16.5" customHeight="1">
      <c r="A9471" s="24">
        <v>8532240000</v>
      </c>
      <c r="B9471" s="25"/>
      <c r="C9471" s="26"/>
      <c r="D9471" s="27"/>
      <c r="E9471" s="27" t="s">
        <v>9647</v>
      </c>
      <c r="F9471" s="27" t="s">
        <v>5355</v>
      </c>
      <c r="G9471" s="28" t="s">
        <v>159</v>
      </c>
      <c r="H9471" s="27" t="s">
        <v>160</v>
      </c>
      <c r="I9471" s="118" t="s">
        <v>4525</v>
      </c>
      <c r="J9471" s="29">
        <v>216.95</v>
      </c>
      <c r="K9471" s="28" t="s">
        <v>162</v>
      </c>
      <c r="L9471" s="27" t="s">
        <v>272</v>
      </c>
      <c r="M9471" s="27" t="s">
        <v>164</v>
      </c>
      <c r="N9471" s="27" t="s">
        <v>18073</v>
      </c>
    </row>
    <row r="9472" spans="1:14" ht="16.5" customHeight="1">
      <c r="A9472" s="24">
        <v>8532250000</v>
      </c>
      <c r="B9472" s="25"/>
      <c r="C9472" s="26"/>
      <c r="D9472" s="27"/>
      <c r="E9472" s="27" t="s">
        <v>8412</v>
      </c>
      <c r="F9472" s="27" t="s">
        <v>15718</v>
      </c>
      <c r="G9472" s="28" t="s">
        <v>173</v>
      </c>
      <c r="H9472" s="27" t="s">
        <v>174</v>
      </c>
      <c r="I9472" s="118" t="s">
        <v>15719</v>
      </c>
      <c r="J9472" s="29">
        <v>44.16</v>
      </c>
      <c r="K9472" s="28" t="s">
        <v>162</v>
      </c>
      <c r="L9472" s="27" t="s">
        <v>344</v>
      </c>
      <c r="M9472" s="27" t="s">
        <v>164</v>
      </c>
      <c r="N9472" s="27" t="s">
        <v>9113</v>
      </c>
    </row>
    <row r="9473" spans="1:14" ht="16.5" customHeight="1">
      <c r="A9473" s="24">
        <v>8532250000</v>
      </c>
      <c r="B9473" s="25"/>
      <c r="C9473" s="26"/>
      <c r="D9473" s="27"/>
      <c r="E9473" s="27" t="s">
        <v>15285</v>
      </c>
      <c r="F9473" s="27" t="s">
        <v>9161</v>
      </c>
      <c r="G9473" s="28" t="s">
        <v>347</v>
      </c>
      <c r="H9473" s="27" t="s">
        <v>348</v>
      </c>
      <c r="I9473" s="118" t="s">
        <v>6745</v>
      </c>
      <c r="J9473" s="29">
        <v>87.36</v>
      </c>
      <c r="K9473" s="28" t="s">
        <v>162</v>
      </c>
      <c r="L9473" s="27" t="s">
        <v>15720</v>
      </c>
      <c r="M9473" s="27" t="s">
        <v>164</v>
      </c>
      <c r="N9473" s="27" t="s">
        <v>18490</v>
      </c>
    </row>
    <row r="9474" spans="1:14" ht="16.5" customHeight="1">
      <c r="A9474" s="24">
        <v>8532250000</v>
      </c>
      <c r="B9474" s="25"/>
      <c r="C9474" s="26"/>
      <c r="D9474" s="27"/>
      <c r="E9474" s="27" t="s">
        <v>15285</v>
      </c>
      <c r="F9474" s="27" t="s">
        <v>15721</v>
      </c>
      <c r="G9474" s="28" t="s">
        <v>347</v>
      </c>
      <c r="H9474" s="27" t="s">
        <v>348</v>
      </c>
      <c r="I9474" s="118" t="s">
        <v>15722</v>
      </c>
      <c r="J9474" s="29">
        <v>58.08</v>
      </c>
      <c r="K9474" s="28" t="s">
        <v>162</v>
      </c>
      <c r="L9474" s="27" t="s">
        <v>15720</v>
      </c>
      <c r="M9474" s="27" t="s">
        <v>164</v>
      </c>
      <c r="N9474" s="27" t="s">
        <v>18490</v>
      </c>
    </row>
    <row r="9475" spans="1:14" ht="16.5" customHeight="1">
      <c r="A9475" s="24">
        <v>8532250000</v>
      </c>
      <c r="B9475" s="25"/>
      <c r="C9475" s="26"/>
      <c r="D9475" s="27"/>
      <c r="E9475" s="27" t="s">
        <v>15285</v>
      </c>
      <c r="F9475" s="27" t="s">
        <v>15286</v>
      </c>
      <c r="G9475" s="28" t="s">
        <v>347</v>
      </c>
      <c r="H9475" s="27" t="s">
        <v>348</v>
      </c>
      <c r="I9475" s="118" t="s">
        <v>7303</v>
      </c>
      <c r="J9475" s="29">
        <v>120.9</v>
      </c>
      <c r="K9475" s="28" t="s">
        <v>162</v>
      </c>
      <c r="L9475" s="27" t="s">
        <v>15720</v>
      </c>
      <c r="M9475" s="27" t="s">
        <v>164</v>
      </c>
      <c r="N9475" s="27" t="s">
        <v>18490</v>
      </c>
    </row>
    <row r="9476" spans="1:14" ht="16.5" customHeight="1">
      <c r="A9476" s="24">
        <v>8532250000</v>
      </c>
      <c r="B9476" s="25"/>
      <c r="C9476" s="26"/>
      <c r="D9476" s="27"/>
      <c r="E9476" s="27" t="s">
        <v>353</v>
      </c>
      <c r="F9476" s="27" t="s">
        <v>354</v>
      </c>
      <c r="G9476" s="28" t="s">
        <v>201</v>
      </c>
      <c r="H9476" s="27" t="s">
        <v>202</v>
      </c>
      <c r="I9476" s="118" t="s">
        <v>357</v>
      </c>
      <c r="J9476" s="29">
        <v>22.94</v>
      </c>
      <c r="K9476" s="28" t="s">
        <v>162</v>
      </c>
      <c r="L9476" s="27" t="s">
        <v>358</v>
      </c>
      <c r="M9476" s="27" t="s">
        <v>164</v>
      </c>
      <c r="N9476" s="27" t="s">
        <v>18078</v>
      </c>
    </row>
    <row r="9477" spans="1:14" ht="16.5" customHeight="1">
      <c r="A9477" s="24">
        <v>8533100000</v>
      </c>
      <c r="B9477" s="25"/>
      <c r="C9477" s="26"/>
      <c r="D9477" s="27"/>
      <c r="E9477" s="27" t="s">
        <v>4329</v>
      </c>
      <c r="F9477" s="27" t="s">
        <v>15723</v>
      </c>
      <c r="G9477" s="28" t="s">
        <v>292</v>
      </c>
      <c r="H9477" s="27" t="s">
        <v>293</v>
      </c>
      <c r="I9477" s="118" t="s">
        <v>15724</v>
      </c>
      <c r="J9477" s="29">
        <v>141.36000000000001</v>
      </c>
      <c r="K9477" s="28" t="s">
        <v>162</v>
      </c>
      <c r="L9477" s="27" t="s">
        <v>134</v>
      </c>
      <c r="M9477" s="27" t="s">
        <v>164</v>
      </c>
      <c r="N9477" s="27" t="s">
        <v>4101</v>
      </c>
    </row>
    <row r="9478" spans="1:14" ht="16.5" customHeight="1">
      <c r="A9478" s="24">
        <v>8533100000</v>
      </c>
      <c r="B9478" s="25"/>
      <c r="C9478" s="26"/>
      <c r="D9478" s="27"/>
      <c r="E9478" s="27" t="s">
        <v>15725</v>
      </c>
      <c r="F9478" s="27" t="s">
        <v>14183</v>
      </c>
      <c r="G9478" s="28" t="s">
        <v>159</v>
      </c>
      <c r="H9478" s="27" t="s">
        <v>160</v>
      </c>
      <c r="I9478" s="118" t="s">
        <v>15726</v>
      </c>
      <c r="J9478" s="29">
        <v>0.44</v>
      </c>
      <c r="K9478" s="28" t="s">
        <v>162</v>
      </c>
      <c r="L9478" s="27" t="s">
        <v>272</v>
      </c>
      <c r="M9478" s="27" t="s">
        <v>164</v>
      </c>
      <c r="N9478" s="27" t="s">
        <v>18073</v>
      </c>
    </row>
    <row r="9479" spans="1:14" ht="16.5" customHeight="1">
      <c r="A9479" s="24">
        <v>8533100000</v>
      </c>
      <c r="B9479" s="25"/>
      <c r="C9479" s="26"/>
      <c r="D9479" s="27"/>
      <c r="E9479" s="27" t="s">
        <v>15725</v>
      </c>
      <c r="F9479" s="27" t="s">
        <v>14183</v>
      </c>
      <c r="G9479" s="28" t="s">
        <v>159</v>
      </c>
      <c r="H9479" s="27" t="s">
        <v>160</v>
      </c>
      <c r="I9479" s="118" t="s">
        <v>14184</v>
      </c>
      <c r="J9479" s="29">
        <v>0.3</v>
      </c>
      <c r="K9479" s="28" t="s">
        <v>162</v>
      </c>
      <c r="L9479" s="27" t="s">
        <v>272</v>
      </c>
      <c r="M9479" s="27" t="s">
        <v>164</v>
      </c>
      <c r="N9479" s="27" t="s">
        <v>18073</v>
      </c>
    </row>
    <row r="9480" spans="1:14" ht="16.5" customHeight="1">
      <c r="A9480" s="24">
        <v>8533100000</v>
      </c>
      <c r="B9480" s="25"/>
      <c r="C9480" s="26"/>
      <c r="D9480" s="27"/>
      <c r="E9480" s="27" t="s">
        <v>15725</v>
      </c>
      <c r="F9480" s="27" t="s">
        <v>14191</v>
      </c>
      <c r="G9480" s="28" t="s">
        <v>159</v>
      </c>
      <c r="H9480" s="27" t="s">
        <v>160</v>
      </c>
      <c r="I9480" s="118" t="s">
        <v>1699</v>
      </c>
      <c r="J9480" s="29">
        <v>2.65</v>
      </c>
      <c r="K9480" s="28" t="s">
        <v>162</v>
      </c>
      <c r="L9480" s="27" t="s">
        <v>272</v>
      </c>
      <c r="M9480" s="27" t="s">
        <v>164</v>
      </c>
      <c r="N9480" s="27" t="s">
        <v>18073</v>
      </c>
    </row>
    <row r="9481" spans="1:14" ht="16.5" customHeight="1">
      <c r="A9481" s="24">
        <v>8533100000</v>
      </c>
      <c r="B9481" s="25"/>
      <c r="C9481" s="26"/>
      <c r="D9481" s="27"/>
      <c r="E9481" s="27" t="s">
        <v>15725</v>
      </c>
      <c r="F9481" s="27" t="s">
        <v>15727</v>
      </c>
      <c r="G9481" s="28" t="s">
        <v>159</v>
      </c>
      <c r="H9481" s="27" t="s">
        <v>160</v>
      </c>
      <c r="I9481" s="118" t="s">
        <v>15728</v>
      </c>
      <c r="J9481" s="29">
        <v>2</v>
      </c>
      <c r="K9481" s="28" t="s">
        <v>162</v>
      </c>
      <c r="L9481" s="27" t="s">
        <v>272</v>
      </c>
      <c r="M9481" s="27" t="s">
        <v>164</v>
      </c>
      <c r="N9481" s="27" t="s">
        <v>18073</v>
      </c>
    </row>
    <row r="9482" spans="1:14" ht="16.5" customHeight="1">
      <c r="A9482" s="24">
        <v>8533100000</v>
      </c>
      <c r="B9482" s="25"/>
      <c r="C9482" s="26"/>
      <c r="D9482" s="27"/>
      <c r="E9482" s="27" t="s">
        <v>15725</v>
      </c>
      <c r="F9482" s="27" t="s">
        <v>15729</v>
      </c>
      <c r="G9482" s="28" t="s">
        <v>159</v>
      </c>
      <c r="H9482" s="27" t="s">
        <v>160</v>
      </c>
      <c r="I9482" s="118" t="s">
        <v>15730</v>
      </c>
      <c r="J9482" s="29">
        <v>1.33</v>
      </c>
      <c r="K9482" s="28" t="s">
        <v>162</v>
      </c>
      <c r="L9482" s="27" t="s">
        <v>272</v>
      </c>
      <c r="M9482" s="27" t="s">
        <v>164</v>
      </c>
      <c r="N9482" s="27" t="s">
        <v>18073</v>
      </c>
    </row>
    <row r="9483" spans="1:14" ht="16.5" customHeight="1">
      <c r="A9483" s="24">
        <v>8533100000</v>
      </c>
      <c r="B9483" s="25"/>
      <c r="C9483" s="26"/>
      <c r="D9483" s="27"/>
      <c r="E9483" s="27" t="s">
        <v>15725</v>
      </c>
      <c r="F9483" s="27" t="s">
        <v>15731</v>
      </c>
      <c r="G9483" s="28" t="s">
        <v>159</v>
      </c>
      <c r="H9483" s="27" t="s">
        <v>160</v>
      </c>
      <c r="I9483" s="118" t="s">
        <v>15732</v>
      </c>
      <c r="J9483" s="29">
        <v>0.55000000000000004</v>
      </c>
      <c r="K9483" s="28" t="s">
        <v>162</v>
      </c>
      <c r="L9483" s="27" t="s">
        <v>272</v>
      </c>
      <c r="M9483" s="27" t="s">
        <v>164</v>
      </c>
      <c r="N9483" s="27" t="s">
        <v>18073</v>
      </c>
    </row>
    <row r="9484" spans="1:14" ht="16.5" customHeight="1">
      <c r="A9484" s="24">
        <v>8533100000</v>
      </c>
      <c r="B9484" s="25"/>
      <c r="C9484" s="26"/>
      <c r="D9484" s="27"/>
      <c r="E9484" s="27" t="s">
        <v>15725</v>
      </c>
      <c r="F9484" s="27" t="s">
        <v>1742</v>
      </c>
      <c r="G9484" s="28" t="s">
        <v>159</v>
      </c>
      <c r="H9484" s="27" t="s">
        <v>160</v>
      </c>
      <c r="I9484" s="118" t="s">
        <v>1743</v>
      </c>
      <c r="J9484" s="29">
        <v>1.1100000000000001</v>
      </c>
      <c r="K9484" s="28" t="s">
        <v>162</v>
      </c>
      <c r="L9484" s="27" t="s">
        <v>272</v>
      </c>
      <c r="M9484" s="27" t="s">
        <v>164</v>
      </c>
      <c r="N9484" s="27" t="s">
        <v>18073</v>
      </c>
    </row>
    <row r="9485" spans="1:14" ht="16.5" customHeight="1">
      <c r="A9485" s="24">
        <v>8533100000</v>
      </c>
      <c r="B9485" s="25"/>
      <c r="C9485" s="26"/>
      <c r="D9485" s="27"/>
      <c r="E9485" s="27" t="s">
        <v>15725</v>
      </c>
      <c r="F9485" s="27" t="s">
        <v>15733</v>
      </c>
      <c r="G9485" s="28" t="s">
        <v>159</v>
      </c>
      <c r="H9485" s="27" t="s">
        <v>160</v>
      </c>
      <c r="I9485" s="118" t="s">
        <v>15734</v>
      </c>
      <c r="J9485" s="29">
        <v>0.44</v>
      </c>
      <c r="K9485" s="28" t="s">
        <v>162</v>
      </c>
      <c r="L9485" s="27" t="s">
        <v>272</v>
      </c>
      <c r="M9485" s="27" t="s">
        <v>164</v>
      </c>
      <c r="N9485" s="27" t="s">
        <v>18073</v>
      </c>
    </row>
    <row r="9486" spans="1:14" ht="16.5" customHeight="1">
      <c r="A9486" s="24">
        <v>8533100000</v>
      </c>
      <c r="B9486" s="25"/>
      <c r="C9486" s="26"/>
      <c r="D9486" s="27"/>
      <c r="E9486" s="27" t="s">
        <v>15725</v>
      </c>
      <c r="F9486" s="27" t="s">
        <v>15735</v>
      </c>
      <c r="G9486" s="28" t="s">
        <v>159</v>
      </c>
      <c r="H9486" s="27" t="s">
        <v>160</v>
      </c>
      <c r="I9486" s="118" t="s">
        <v>15736</v>
      </c>
      <c r="J9486" s="29">
        <v>0.89</v>
      </c>
      <c r="K9486" s="28" t="s">
        <v>162</v>
      </c>
      <c r="L9486" s="27" t="s">
        <v>272</v>
      </c>
      <c r="M9486" s="27" t="s">
        <v>164</v>
      </c>
      <c r="N9486" s="27" t="s">
        <v>18073</v>
      </c>
    </row>
    <row r="9487" spans="1:14" ht="16.5" customHeight="1">
      <c r="A9487" s="24">
        <v>8533100000</v>
      </c>
      <c r="B9487" s="25"/>
      <c r="C9487" s="26"/>
      <c r="D9487" s="27"/>
      <c r="E9487" s="27" t="s">
        <v>15725</v>
      </c>
      <c r="F9487" s="27" t="s">
        <v>15737</v>
      </c>
      <c r="G9487" s="28" t="s">
        <v>159</v>
      </c>
      <c r="H9487" s="27" t="s">
        <v>160</v>
      </c>
      <c r="I9487" s="118" t="s">
        <v>15738</v>
      </c>
      <c r="J9487" s="29">
        <v>0.44</v>
      </c>
      <c r="K9487" s="28" t="s">
        <v>162</v>
      </c>
      <c r="L9487" s="27" t="s">
        <v>272</v>
      </c>
      <c r="M9487" s="27" t="s">
        <v>164</v>
      </c>
      <c r="N9487" s="27" t="s">
        <v>18073</v>
      </c>
    </row>
    <row r="9488" spans="1:14" ht="16.5" customHeight="1">
      <c r="A9488" s="24">
        <v>8533100000</v>
      </c>
      <c r="B9488" s="25"/>
      <c r="C9488" s="26"/>
      <c r="D9488" s="27"/>
      <c r="E9488" s="27" t="s">
        <v>15725</v>
      </c>
      <c r="F9488" s="27" t="s">
        <v>15739</v>
      </c>
      <c r="G9488" s="28" t="s">
        <v>159</v>
      </c>
      <c r="H9488" s="27" t="s">
        <v>160</v>
      </c>
      <c r="I9488" s="118" t="s">
        <v>15740</v>
      </c>
      <c r="J9488" s="29">
        <v>0.66</v>
      </c>
      <c r="K9488" s="28" t="s">
        <v>162</v>
      </c>
      <c r="L9488" s="27" t="s">
        <v>272</v>
      </c>
      <c r="M9488" s="27" t="s">
        <v>164</v>
      </c>
      <c r="N9488" s="27" t="s">
        <v>18073</v>
      </c>
    </row>
    <row r="9489" spans="1:14" ht="16.5" customHeight="1">
      <c r="A9489" s="24">
        <v>8533100000</v>
      </c>
      <c r="B9489" s="25"/>
      <c r="C9489" s="26"/>
      <c r="D9489" s="27"/>
      <c r="E9489" s="27" t="s">
        <v>15725</v>
      </c>
      <c r="F9489" s="27" t="s">
        <v>15741</v>
      </c>
      <c r="G9489" s="28" t="s">
        <v>159</v>
      </c>
      <c r="H9489" s="27" t="s">
        <v>160</v>
      </c>
      <c r="I9489" s="118" t="s">
        <v>15742</v>
      </c>
      <c r="J9489" s="29">
        <v>1.33</v>
      </c>
      <c r="K9489" s="28" t="s">
        <v>162</v>
      </c>
      <c r="L9489" s="27" t="s">
        <v>272</v>
      </c>
      <c r="M9489" s="27" t="s">
        <v>164</v>
      </c>
      <c r="N9489" s="27" t="s">
        <v>18073</v>
      </c>
    </row>
    <row r="9490" spans="1:14" ht="16.5" customHeight="1">
      <c r="A9490" s="24">
        <v>8533100000</v>
      </c>
      <c r="B9490" s="25"/>
      <c r="C9490" s="26"/>
      <c r="D9490" s="27"/>
      <c r="E9490" s="27" t="s">
        <v>15725</v>
      </c>
      <c r="F9490" s="27" t="s">
        <v>15743</v>
      </c>
      <c r="G9490" s="28" t="s">
        <v>159</v>
      </c>
      <c r="H9490" s="27" t="s">
        <v>160</v>
      </c>
      <c r="I9490" s="118" t="s">
        <v>15744</v>
      </c>
      <c r="J9490" s="29">
        <v>0.44</v>
      </c>
      <c r="K9490" s="28" t="s">
        <v>162</v>
      </c>
      <c r="L9490" s="27" t="s">
        <v>272</v>
      </c>
      <c r="M9490" s="27" t="s">
        <v>164</v>
      </c>
      <c r="N9490" s="27" t="s">
        <v>18073</v>
      </c>
    </row>
    <row r="9491" spans="1:14" ht="16.5" customHeight="1">
      <c r="A9491" s="24">
        <v>8533100000</v>
      </c>
      <c r="B9491" s="25"/>
      <c r="C9491" s="26"/>
      <c r="D9491" s="27"/>
      <c r="E9491" s="27" t="s">
        <v>15725</v>
      </c>
      <c r="F9491" s="27" t="s">
        <v>15745</v>
      </c>
      <c r="G9491" s="28" t="s">
        <v>159</v>
      </c>
      <c r="H9491" s="27" t="s">
        <v>160</v>
      </c>
      <c r="I9491" s="118" t="s">
        <v>15746</v>
      </c>
      <c r="J9491" s="29">
        <v>0.44</v>
      </c>
      <c r="K9491" s="28" t="s">
        <v>162</v>
      </c>
      <c r="L9491" s="27" t="s">
        <v>272</v>
      </c>
      <c r="M9491" s="27" t="s">
        <v>164</v>
      </c>
      <c r="N9491" s="27" t="s">
        <v>18073</v>
      </c>
    </row>
    <row r="9492" spans="1:14" ht="16.5" customHeight="1">
      <c r="A9492" s="24">
        <v>8533100000</v>
      </c>
      <c r="B9492" s="25"/>
      <c r="C9492" s="26"/>
      <c r="D9492" s="27"/>
      <c r="E9492" s="27" t="s">
        <v>15725</v>
      </c>
      <c r="F9492" s="27" t="s">
        <v>15745</v>
      </c>
      <c r="G9492" s="28" t="s">
        <v>159</v>
      </c>
      <c r="H9492" s="27" t="s">
        <v>160</v>
      </c>
      <c r="I9492" s="118" t="s">
        <v>15747</v>
      </c>
      <c r="J9492" s="29">
        <v>0.44</v>
      </c>
      <c r="K9492" s="28" t="s">
        <v>162</v>
      </c>
      <c r="L9492" s="27" t="s">
        <v>272</v>
      </c>
      <c r="M9492" s="27" t="s">
        <v>164</v>
      </c>
      <c r="N9492" s="27" t="s">
        <v>18073</v>
      </c>
    </row>
    <row r="9493" spans="1:14" ht="16.5" customHeight="1">
      <c r="A9493" s="24">
        <v>8533100000</v>
      </c>
      <c r="B9493" s="25"/>
      <c r="C9493" s="26"/>
      <c r="D9493" s="27"/>
      <c r="E9493" s="27" t="s">
        <v>15725</v>
      </c>
      <c r="F9493" s="27" t="s">
        <v>15748</v>
      </c>
      <c r="G9493" s="28" t="s">
        <v>159</v>
      </c>
      <c r="H9493" s="27" t="s">
        <v>160</v>
      </c>
      <c r="I9493" s="118" t="s">
        <v>15749</v>
      </c>
      <c r="J9493" s="29">
        <v>0.66</v>
      </c>
      <c r="K9493" s="28" t="s">
        <v>162</v>
      </c>
      <c r="L9493" s="27" t="s">
        <v>272</v>
      </c>
      <c r="M9493" s="27" t="s">
        <v>164</v>
      </c>
      <c r="N9493" s="27" t="s">
        <v>18073</v>
      </c>
    </row>
    <row r="9494" spans="1:14" ht="16.5" customHeight="1">
      <c r="A9494" s="24">
        <v>8533100000</v>
      </c>
      <c r="B9494" s="25"/>
      <c r="C9494" s="26"/>
      <c r="D9494" s="27"/>
      <c r="E9494" s="27" t="s">
        <v>15725</v>
      </c>
      <c r="F9494" s="27" t="s">
        <v>15750</v>
      </c>
      <c r="G9494" s="28" t="s">
        <v>159</v>
      </c>
      <c r="H9494" s="27" t="s">
        <v>160</v>
      </c>
      <c r="I9494" s="118" t="s">
        <v>15751</v>
      </c>
      <c r="J9494" s="29">
        <v>1.1100000000000001</v>
      </c>
      <c r="K9494" s="28" t="s">
        <v>162</v>
      </c>
      <c r="L9494" s="27" t="s">
        <v>272</v>
      </c>
      <c r="M9494" s="27" t="s">
        <v>164</v>
      </c>
      <c r="N9494" s="27" t="s">
        <v>18073</v>
      </c>
    </row>
    <row r="9495" spans="1:14" ht="16.5" customHeight="1">
      <c r="A9495" s="24">
        <v>8533100000</v>
      </c>
      <c r="B9495" s="25"/>
      <c r="C9495" s="26"/>
      <c r="D9495" s="27"/>
      <c r="E9495" s="27" t="s">
        <v>15725</v>
      </c>
      <c r="F9495" s="27" t="s">
        <v>10974</v>
      </c>
      <c r="G9495" s="28" t="s">
        <v>159</v>
      </c>
      <c r="H9495" s="27" t="s">
        <v>160</v>
      </c>
      <c r="I9495" s="118" t="s">
        <v>10976</v>
      </c>
      <c r="J9495" s="29">
        <v>9.66</v>
      </c>
      <c r="K9495" s="28" t="s">
        <v>162</v>
      </c>
      <c r="L9495" s="27" t="s">
        <v>272</v>
      </c>
      <c r="M9495" s="27" t="s">
        <v>164</v>
      </c>
      <c r="N9495" s="27" t="s">
        <v>18073</v>
      </c>
    </row>
    <row r="9496" spans="1:14" ht="16.5" customHeight="1">
      <c r="A9496" s="24">
        <v>8533100000</v>
      </c>
      <c r="B9496" s="25"/>
      <c r="C9496" s="26"/>
      <c r="D9496" s="27"/>
      <c r="E9496" s="27" t="s">
        <v>15725</v>
      </c>
      <c r="F9496" s="27" t="s">
        <v>10974</v>
      </c>
      <c r="G9496" s="28" t="s">
        <v>159</v>
      </c>
      <c r="H9496" s="27" t="s">
        <v>160</v>
      </c>
      <c r="I9496" s="118" t="s">
        <v>10975</v>
      </c>
      <c r="J9496" s="29">
        <v>3.07</v>
      </c>
      <c r="K9496" s="28" t="s">
        <v>162</v>
      </c>
      <c r="L9496" s="27" t="s">
        <v>272</v>
      </c>
      <c r="M9496" s="27" t="s">
        <v>164</v>
      </c>
      <c r="N9496" s="27" t="s">
        <v>18073</v>
      </c>
    </row>
    <row r="9497" spans="1:14" ht="16.5" customHeight="1">
      <c r="A9497" s="24">
        <v>8533100000</v>
      </c>
      <c r="B9497" s="25"/>
      <c r="C9497" s="26"/>
      <c r="D9497" s="27"/>
      <c r="E9497" s="27" t="s">
        <v>15725</v>
      </c>
      <c r="F9497" s="27" t="s">
        <v>15752</v>
      </c>
      <c r="G9497" s="28" t="s">
        <v>159</v>
      </c>
      <c r="H9497" s="27" t="s">
        <v>160</v>
      </c>
      <c r="I9497" s="118" t="s">
        <v>15753</v>
      </c>
      <c r="J9497" s="29">
        <v>5.32</v>
      </c>
      <c r="K9497" s="28" t="s">
        <v>162</v>
      </c>
      <c r="L9497" s="27" t="s">
        <v>272</v>
      </c>
      <c r="M9497" s="27" t="s">
        <v>164</v>
      </c>
      <c r="N9497" s="27" t="s">
        <v>18073</v>
      </c>
    </row>
    <row r="9498" spans="1:14" ht="16.5" customHeight="1">
      <c r="A9498" s="24">
        <v>8533100000</v>
      </c>
      <c r="B9498" s="25"/>
      <c r="C9498" s="26"/>
      <c r="D9498" s="27"/>
      <c r="E9498" s="27" t="s">
        <v>15725</v>
      </c>
      <c r="F9498" s="27" t="s">
        <v>15754</v>
      </c>
      <c r="G9498" s="28" t="s">
        <v>159</v>
      </c>
      <c r="H9498" s="27" t="s">
        <v>160</v>
      </c>
      <c r="I9498" s="118" t="s">
        <v>15755</v>
      </c>
      <c r="J9498" s="29">
        <v>1.33</v>
      </c>
      <c r="K9498" s="28" t="s">
        <v>162</v>
      </c>
      <c r="L9498" s="27" t="s">
        <v>272</v>
      </c>
      <c r="M9498" s="27" t="s">
        <v>164</v>
      </c>
      <c r="N9498" s="27" t="s">
        <v>18073</v>
      </c>
    </row>
    <row r="9499" spans="1:14" ht="16.5" customHeight="1">
      <c r="A9499" s="24">
        <v>8533100000</v>
      </c>
      <c r="B9499" s="25"/>
      <c r="C9499" s="26"/>
      <c r="D9499" s="27"/>
      <c r="E9499" s="27" t="s">
        <v>15725</v>
      </c>
      <c r="F9499" s="27" t="s">
        <v>15756</v>
      </c>
      <c r="G9499" s="28" t="s">
        <v>159</v>
      </c>
      <c r="H9499" s="27" t="s">
        <v>160</v>
      </c>
      <c r="I9499" s="118" t="s">
        <v>15757</v>
      </c>
      <c r="J9499" s="29">
        <v>0.44</v>
      </c>
      <c r="K9499" s="28" t="s">
        <v>162</v>
      </c>
      <c r="L9499" s="27" t="s">
        <v>272</v>
      </c>
      <c r="M9499" s="27" t="s">
        <v>164</v>
      </c>
      <c r="N9499" s="27" t="s">
        <v>18073</v>
      </c>
    </row>
    <row r="9500" spans="1:14" ht="16.5" customHeight="1">
      <c r="A9500" s="24">
        <v>8533100000</v>
      </c>
      <c r="B9500" s="25"/>
      <c r="C9500" s="26"/>
      <c r="D9500" s="27"/>
      <c r="E9500" s="27" t="s">
        <v>15725</v>
      </c>
      <c r="F9500" s="27" t="s">
        <v>15756</v>
      </c>
      <c r="G9500" s="28" t="s">
        <v>159</v>
      </c>
      <c r="H9500" s="27" t="s">
        <v>160</v>
      </c>
      <c r="I9500" s="118" t="s">
        <v>15758</v>
      </c>
      <c r="J9500" s="29">
        <v>0.89</v>
      </c>
      <c r="K9500" s="28" t="s">
        <v>162</v>
      </c>
      <c r="L9500" s="27" t="s">
        <v>272</v>
      </c>
      <c r="M9500" s="27" t="s">
        <v>164</v>
      </c>
      <c r="N9500" s="27" t="s">
        <v>18073</v>
      </c>
    </row>
    <row r="9501" spans="1:14" ht="16.5" customHeight="1">
      <c r="A9501" s="24">
        <v>8533100000</v>
      </c>
      <c r="B9501" s="25"/>
      <c r="C9501" s="26"/>
      <c r="D9501" s="27"/>
      <c r="E9501" s="27" t="s">
        <v>15725</v>
      </c>
      <c r="F9501" s="27" t="s">
        <v>10708</v>
      </c>
      <c r="G9501" s="28" t="s">
        <v>159</v>
      </c>
      <c r="H9501" s="27" t="s">
        <v>160</v>
      </c>
      <c r="I9501" s="118" t="s">
        <v>10709</v>
      </c>
      <c r="J9501" s="29">
        <v>4.66</v>
      </c>
      <c r="K9501" s="28" t="s">
        <v>162</v>
      </c>
      <c r="L9501" s="27" t="s">
        <v>272</v>
      </c>
      <c r="M9501" s="27" t="s">
        <v>164</v>
      </c>
      <c r="N9501" s="27" t="s">
        <v>18073</v>
      </c>
    </row>
    <row r="9502" spans="1:14" ht="16.5" customHeight="1">
      <c r="A9502" s="24">
        <v>8533100000</v>
      </c>
      <c r="B9502" s="25"/>
      <c r="C9502" s="26"/>
      <c r="D9502" s="27"/>
      <c r="E9502" s="27" t="s">
        <v>15725</v>
      </c>
      <c r="F9502" s="27" t="s">
        <v>15759</v>
      </c>
      <c r="G9502" s="28" t="s">
        <v>159</v>
      </c>
      <c r="H9502" s="27" t="s">
        <v>160</v>
      </c>
      <c r="I9502" s="118" t="s">
        <v>15760</v>
      </c>
      <c r="J9502" s="29">
        <v>0.44</v>
      </c>
      <c r="K9502" s="28" t="s">
        <v>162</v>
      </c>
      <c r="L9502" s="27" t="s">
        <v>272</v>
      </c>
      <c r="M9502" s="27" t="s">
        <v>164</v>
      </c>
      <c r="N9502" s="27" t="s">
        <v>18073</v>
      </c>
    </row>
    <row r="9503" spans="1:14" ht="16.5" customHeight="1">
      <c r="A9503" s="24">
        <v>8533100000</v>
      </c>
      <c r="B9503" s="25"/>
      <c r="C9503" s="26"/>
      <c r="D9503" s="27"/>
      <c r="E9503" s="27" t="s">
        <v>15725</v>
      </c>
      <c r="F9503" s="27" t="s">
        <v>15761</v>
      </c>
      <c r="G9503" s="28" t="s">
        <v>159</v>
      </c>
      <c r="H9503" s="27" t="s">
        <v>160</v>
      </c>
      <c r="I9503" s="118" t="s">
        <v>15762</v>
      </c>
      <c r="J9503" s="29">
        <v>1.33</v>
      </c>
      <c r="K9503" s="28" t="s">
        <v>162</v>
      </c>
      <c r="L9503" s="27" t="s">
        <v>272</v>
      </c>
      <c r="M9503" s="27" t="s">
        <v>164</v>
      </c>
      <c r="N9503" s="27" t="s">
        <v>18073</v>
      </c>
    </row>
    <row r="9504" spans="1:14" ht="16.5" customHeight="1">
      <c r="A9504" s="24">
        <v>8533100000</v>
      </c>
      <c r="B9504" s="25"/>
      <c r="C9504" s="26"/>
      <c r="D9504" s="27"/>
      <c r="E9504" s="27" t="s">
        <v>15725</v>
      </c>
      <c r="F9504" s="27" t="s">
        <v>15763</v>
      </c>
      <c r="G9504" s="28" t="s">
        <v>159</v>
      </c>
      <c r="H9504" s="27" t="s">
        <v>160</v>
      </c>
      <c r="I9504" s="118" t="s">
        <v>1725</v>
      </c>
      <c r="J9504" s="29">
        <v>1.1100000000000001</v>
      </c>
      <c r="K9504" s="28" t="s">
        <v>162</v>
      </c>
      <c r="L9504" s="27" t="s">
        <v>272</v>
      </c>
      <c r="M9504" s="27" t="s">
        <v>164</v>
      </c>
      <c r="N9504" s="27" t="s">
        <v>18073</v>
      </c>
    </row>
    <row r="9505" spans="1:14" ht="16.5" customHeight="1">
      <c r="A9505" s="24">
        <v>8533100000</v>
      </c>
      <c r="B9505" s="25"/>
      <c r="C9505" s="26"/>
      <c r="D9505" s="27"/>
      <c r="E9505" s="27" t="s">
        <v>15725</v>
      </c>
      <c r="F9505" s="27" t="s">
        <v>15764</v>
      </c>
      <c r="G9505" s="28" t="s">
        <v>159</v>
      </c>
      <c r="H9505" s="27" t="s">
        <v>160</v>
      </c>
      <c r="I9505" s="118" t="s">
        <v>15765</v>
      </c>
      <c r="J9505" s="29">
        <v>2</v>
      </c>
      <c r="K9505" s="28" t="s">
        <v>162</v>
      </c>
      <c r="L9505" s="27" t="s">
        <v>272</v>
      </c>
      <c r="M9505" s="27" t="s">
        <v>164</v>
      </c>
      <c r="N9505" s="27" t="s">
        <v>18073</v>
      </c>
    </row>
    <row r="9506" spans="1:14" ht="16.5" customHeight="1">
      <c r="A9506" s="24">
        <v>8533100000</v>
      </c>
      <c r="B9506" s="25"/>
      <c r="C9506" s="26"/>
      <c r="D9506" s="27"/>
      <c r="E9506" s="27" t="s">
        <v>15725</v>
      </c>
      <c r="F9506" s="27" t="s">
        <v>15766</v>
      </c>
      <c r="G9506" s="28" t="s">
        <v>159</v>
      </c>
      <c r="H9506" s="27" t="s">
        <v>160</v>
      </c>
      <c r="I9506" s="118" t="s">
        <v>15767</v>
      </c>
      <c r="J9506" s="29">
        <v>0.89</v>
      </c>
      <c r="K9506" s="28" t="s">
        <v>162</v>
      </c>
      <c r="L9506" s="27" t="s">
        <v>272</v>
      </c>
      <c r="M9506" s="27" t="s">
        <v>164</v>
      </c>
      <c r="N9506" s="27" t="s">
        <v>18073</v>
      </c>
    </row>
    <row r="9507" spans="1:14" ht="16.5" customHeight="1">
      <c r="A9507" s="24">
        <v>8533100000</v>
      </c>
      <c r="B9507" s="25"/>
      <c r="C9507" s="26"/>
      <c r="D9507" s="27"/>
      <c r="E9507" s="27" t="s">
        <v>15725</v>
      </c>
      <c r="F9507" s="27" t="s">
        <v>15768</v>
      </c>
      <c r="G9507" s="28" t="s">
        <v>159</v>
      </c>
      <c r="H9507" s="27" t="s">
        <v>160</v>
      </c>
      <c r="I9507" s="118" t="s">
        <v>15769</v>
      </c>
      <c r="J9507" s="29">
        <v>0.66</v>
      </c>
      <c r="K9507" s="28" t="s">
        <v>162</v>
      </c>
      <c r="L9507" s="27" t="s">
        <v>272</v>
      </c>
      <c r="M9507" s="27" t="s">
        <v>164</v>
      </c>
      <c r="N9507" s="27" t="s">
        <v>18073</v>
      </c>
    </row>
    <row r="9508" spans="1:14" ht="16.5" customHeight="1">
      <c r="A9508" s="24">
        <v>8533100000</v>
      </c>
      <c r="B9508" s="25"/>
      <c r="C9508" s="26"/>
      <c r="D9508" s="27"/>
      <c r="E9508" s="27" t="s">
        <v>15725</v>
      </c>
      <c r="F9508" s="27" t="s">
        <v>15770</v>
      </c>
      <c r="G9508" s="28" t="s">
        <v>159</v>
      </c>
      <c r="H9508" s="27" t="s">
        <v>160</v>
      </c>
      <c r="I9508" s="118" t="s">
        <v>15771</v>
      </c>
      <c r="J9508" s="29">
        <v>0.66</v>
      </c>
      <c r="K9508" s="28" t="s">
        <v>162</v>
      </c>
      <c r="L9508" s="27" t="s">
        <v>272</v>
      </c>
      <c r="M9508" s="27" t="s">
        <v>164</v>
      </c>
      <c r="N9508" s="27" t="s">
        <v>18073</v>
      </c>
    </row>
    <row r="9509" spans="1:14" ht="16.5" customHeight="1">
      <c r="A9509" s="24">
        <v>8533100000</v>
      </c>
      <c r="B9509" s="25"/>
      <c r="C9509" s="26"/>
      <c r="D9509" s="27"/>
      <c r="E9509" s="27" t="s">
        <v>15725</v>
      </c>
      <c r="F9509" s="27" t="s">
        <v>15770</v>
      </c>
      <c r="G9509" s="28" t="s">
        <v>159</v>
      </c>
      <c r="H9509" s="27" t="s">
        <v>160</v>
      </c>
      <c r="I9509" s="118" t="s">
        <v>15772</v>
      </c>
      <c r="J9509" s="29">
        <v>0.44</v>
      </c>
      <c r="K9509" s="28" t="s">
        <v>162</v>
      </c>
      <c r="L9509" s="27" t="s">
        <v>272</v>
      </c>
      <c r="M9509" s="27" t="s">
        <v>164</v>
      </c>
      <c r="N9509" s="27" t="s">
        <v>18073</v>
      </c>
    </row>
    <row r="9510" spans="1:14" ht="16.5" customHeight="1">
      <c r="A9510" s="24">
        <v>8533100000</v>
      </c>
      <c r="B9510" s="25"/>
      <c r="C9510" s="26"/>
      <c r="D9510" s="27"/>
      <c r="E9510" s="27" t="s">
        <v>15725</v>
      </c>
      <c r="F9510" s="27" t="s">
        <v>1730</v>
      </c>
      <c r="G9510" s="28" t="s">
        <v>159</v>
      </c>
      <c r="H9510" s="27" t="s">
        <v>160</v>
      </c>
      <c r="I9510" s="118" t="s">
        <v>1731</v>
      </c>
      <c r="J9510" s="29">
        <v>0.66</v>
      </c>
      <c r="K9510" s="28" t="s">
        <v>162</v>
      </c>
      <c r="L9510" s="27" t="s">
        <v>272</v>
      </c>
      <c r="M9510" s="27" t="s">
        <v>164</v>
      </c>
      <c r="N9510" s="27" t="s">
        <v>18073</v>
      </c>
    </row>
    <row r="9511" spans="1:14" ht="16.5" customHeight="1">
      <c r="A9511" s="24">
        <v>8533100000</v>
      </c>
      <c r="B9511" s="25"/>
      <c r="C9511" s="26"/>
      <c r="D9511" s="27"/>
      <c r="E9511" s="27" t="s">
        <v>15725</v>
      </c>
      <c r="F9511" s="27" t="s">
        <v>15773</v>
      </c>
      <c r="G9511" s="28" t="s">
        <v>159</v>
      </c>
      <c r="H9511" s="27" t="s">
        <v>160</v>
      </c>
      <c r="I9511" s="118" t="s">
        <v>1733</v>
      </c>
      <c r="J9511" s="29">
        <v>1.77</v>
      </c>
      <c r="K9511" s="28" t="s">
        <v>162</v>
      </c>
      <c r="L9511" s="27" t="s">
        <v>272</v>
      </c>
      <c r="M9511" s="27" t="s">
        <v>164</v>
      </c>
      <c r="N9511" s="27" t="s">
        <v>18073</v>
      </c>
    </row>
    <row r="9512" spans="1:14" ht="16.5" customHeight="1">
      <c r="A9512" s="24">
        <v>8533100000</v>
      </c>
      <c r="B9512" s="25"/>
      <c r="C9512" s="26"/>
      <c r="D9512" s="27"/>
      <c r="E9512" s="27" t="s">
        <v>15725</v>
      </c>
      <c r="F9512" s="27" t="s">
        <v>15774</v>
      </c>
      <c r="G9512" s="28" t="s">
        <v>159</v>
      </c>
      <c r="H9512" s="27" t="s">
        <v>160</v>
      </c>
      <c r="I9512" s="118" t="s">
        <v>15775</v>
      </c>
      <c r="J9512" s="29">
        <v>0.66</v>
      </c>
      <c r="K9512" s="28" t="s">
        <v>162</v>
      </c>
      <c r="L9512" s="27" t="s">
        <v>272</v>
      </c>
      <c r="M9512" s="27" t="s">
        <v>164</v>
      </c>
      <c r="N9512" s="27" t="s">
        <v>18073</v>
      </c>
    </row>
    <row r="9513" spans="1:14" ht="16.5" customHeight="1">
      <c r="A9513" s="24">
        <v>8533210000</v>
      </c>
      <c r="B9513" s="25"/>
      <c r="C9513" s="26"/>
      <c r="D9513" s="27"/>
      <c r="E9513" s="27" t="s">
        <v>15776</v>
      </c>
      <c r="F9513" s="27" t="s">
        <v>15777</v>
      </c>
      <c r="G9513" s="28" t="s">
        <v>167</v>
      </c>
      <c r="H9513" s="27" t="s">
        <v>168</v>
      </c>
      <c r="I9513" s="118" t="s">
        <v>15778</v>
      </c>
      <c r="J9513" s="29">
        <v>318.13</v>
      </c>
      <c r="K9513" s="28" t="s">
        <v>162</v>
      </c>
      <c r="L9513" s="27" t="s">
        <v>250</v>
      </c>
      <c r="M9513" s="27" t="s">
        <v>164</v>
      </c>
      <c r="N9513" s="27" t="s">
        <v>18071</v>
      </c>
    </row>
    <row r="9514" spans="1:14" ht="16.5" customHeight="1">
      <c r="A9514" s="24">
        <v>8533210000</v>
      </c>
      <c r="B9514" s="25"/>
      <c r="C9514" s="26"/>
      <c r="D9514" s="27"/>
      <c r="E9514" s="27" t="s">
        <v>8438</v>
      </c>
      <c r="F9514" s="27" t="s">
        <v>15779</v>
      </c>
      <c r="G9514" s="28" t="s">
        <v>292</v>
      </c>
      <c r="H9514" s="27" t="s">
        <v>293</v>
      </c>
      <c r="I9514" s="118" t="s">
        <v>14884</v>
      </c>
      <c r="J9514" s="29">
        <v>17.36</v>
      </c>
      <c r="K9514" s="28" t="s">
        <v>162</v>
      </c>
      <c r="L9514" s="27" t="s">
        <v>14885</v>
      </c>
      <c r="M9514" s="27" t="s">
        <v>164</v>
      </c>
      <c r="N9514" s="27" t="s">
        <v>18491</v>
      </c>
    </row>
    <row r="9515" spans="1:14" ht="16.5" customHeight="1">
      <c r="A9515" s="24">
        <v>8533401000</v>
      </c>
      <c r="B9515" s="25"/>
      <c r="C9515" s="26"/>
      <c r="D9515" s="27"/>
      <c r="E9515" s="27" t="s">
        <v>15780</v>
      </c>
      <c r="F9515" s="27" t="s">
        <v>15781</v>
      </c>
      <c r="G9515" s="28" t="s">
        <v>159</v>
      </c>
      <c r="H9515" s="27" t="s">
        <v>160</v>
      </c>
      <c r="I9515" s="118" t="s">
        <v>13891</v>
      </c>
      <c r="J9515" s="29">
        <v>47.12</v>
      </c>
      <c r="K9515" s="28" t="s">
        <v>162</v>
      </c>
      <c r="L9515" s="27" t="s">
        <v>372</v>
      </c>
      <c r="M9515" s="27" t="s">
        <v>164</v>
      </c>
      <c r="N9515" s="27" t="s">
        <v>1383</v>
      </c>
    </row>
    <row r="9516" spans="1:14" ht="16.5" customHeight="1">
      <c r="A9516" s="24">
        <v>8533409000</v>
      </c>
      <c r="B9516" s="25"/>
      <c r="C9516" s="26"/>
      <c r="D9516" s="27"/>
      <c r="E9516" s="27" t="s">
        <v>15782</v>
      </c>
      <c r="F9516" s="27" t="s">
        <v>15783</v>
      </c>
      <c r="G9516" s="28" t="s">
        <v>167</v>
      </c>
      <c r="H9516" s="27" t="s">
        <v>168</v>
      </c>
      <c r="I9516" s="118" t="s">
        <v>15784</v>
      </c>
      <c r="J9516" s="29">
        <v>36.65</v>
      </c>
      <c r="K9516" s="28" t="s">
        <v>162</v>
      </c>
      <c r="L9516" s="27" t="s">
        <v>250</v>
      </c>
      <c r="M9516" s="27" t="s">
        <v>164</v>
      </c>
      <c r="N9516" s="27" t="s">
        <v>18071</v>
      </c>
    </row>
    <row r="9517" spans="1:14" ht="16.5" customHeight="1">
      <c r="A9517" s="24">
        <v>8533409000</v>
      </c>
      <c r="B9517" s="25"/>
      <c r="C9517" s="26"/>
      <c r="D9517" s="27"/>
      <c r="E9517" s="27" t="s">
        <v>15782</v>
      </c>
      <c r="F9517" s="27" t="s">
        <v>15785</v>
      </c>
      <c r="G9517" s="28" t="s">
        <v>167</v>
      </c>
      <c r="H9517" s="27" t="s">
        <v>168</v>
      </c>
      <c r="I9517" s="118" t="s">
        <v>15786</v>
      </c>
      <c r="J9517" s="29">
        <v>22.91</v>
      </c>
      <c r="K9517" s="28" t="s">
        <v>162</v>
      </c>
      <c r="L9517" s="27" t="s">
        <v>250</v>
      </c>
      <c r="M9517" s="27" t="s">
        <v>164</v>
      </c>
      <c r="N9517" s="27" t="s">
        <v>18071</v>
      </c>
    </row>
    <row r="9518" spans="1:14" ht="16.5" customHeight="1">
      <c r="A9518" s="24">
        <v>8533409000</v>
      </c>
      <c r="B9518" s="25"/>
      <c r="C9518" s="26"/>
      <c r="D9518" s="27"/>
      <c r="E9518" s="27" t="s">
        <v>15782</v>
      </c>
      <c r="F9518" s="27" t="s">
        <v>15787</v>
      </c>
      <c r="G9518" s="28" t="s">
        <v>167</v>
      </c>
      <c r="H9518" s="27" t="s">
        <v>168</v>
      </c>
      <c r="I9518" s="118" t="s">
        <v>15788</v>
      </c>
      <c r="J9518" s="29">
        <v>80.25</v>
      </c>
      <c r="K9518" s="28" t="s">
        <v>162</v>
      </c>
      <c r="L9518" s="27" t="s">
        <v>250</v>
      </c>
      <c r="M9518" s="27" t="s">
        <v>164</v>
      </c>
      <c r="N9518" s="27" t="s">
        <v>18071</v>
      </c>
    </row>
    <row r="9519" spans="1:14" ht="16.5" customHeight="1">
      <c r="A9519" s="24">
        <v>8536490000</v>
      </c>
      <c r="B9519" s="25"/>
      <c r="C9519" s="26">
        <v>0.11</v>
      </c>
      <c r="D9519" s="27"/>
      <c r="E9519" s="27" t="s">
        <v>15789</v>
      </c>
      <c r="F9519" s="27" t="s">
        <v>15790</v>
      </c>
      <c r="G9519" s="28" t="s">
        <v>3196</v>
      </c>
      <c r="H9519" s="27" t="s">
        <v>3197</v>
      </c>
      <c r="I9519" s="118" t="s">
        <v>15791</v>
      </c>
      <c r="J9519" s="29">
        <v>2440</v>
      </c>
      <c r="K9519" s="28" t="s">
        <v>162</v>
      </c>
      <c r="L9519" s="27" t="s">
        <v>977</v>
      </c>
      <c r="M9519" s="27" t="s">
        <v>164</v>
      </c>
      <c r="N9519" s="27" t="s">
        <v>3240</v>
      </c>
    </row>
    <row r="9520" spans="1:14" ht="16.5" customHeight="1">
      <c r="A9520" s="24">
        <v>8536508008</v>
      </c>
      <c r="B9520" s="25"/>
      <c r="C9520" s="26">
        <v>7.4999999999999997E-2</v>
      </c>
      <c r="D9520" s="27"/>
      <c r="E9520" s="27" t="s">
        <v>15792</v>
      </c>
      <c r="F9520" s="27" t="s">
        <v>15793</v>
      </c>
      <c r="G9520" s="28" t="s">
        <v>292</v>
      </c>
      <c r="H9520" s="27" t="s">
        <v>293</v>
      </c>
      <c r="I9520" s="118" t="s">
        <v>15794</v>
      </c>
      <c r="J9520" s="29">
        <v>1779.28</v>
      </c>
      <c r="K9520" s="28" t="s">
        <v>162</v>
      </c>
      <c r="L9520" s="27" t="s">
        <v>1906</v>
      </c>
      <c r="M9520" s="27" t="s">
        <v>164</v>
      </c>
      <c r="N9520" s="27" t="s">
        <v>1906</v>
      </c>
    </row>
    <row r="9521" spans="1:14" ht="16.5" customHeight="1">
      <c r="A9521" s="24">
        <v>8536693000</v>
      </c>
      <c r="B9521" s="25"/>
      <c r="C9521" s="26"/>
      <c r="D9521" s="27"/>
      <c r="E9521" s="27" t="s">
        <v>15795</v>
      </c>
      <c r="F9521" s="27" t="s">
        <v>8477</v>
      </c>
      <c r="G9521" s="28" t="s">
        <v>173</v>
      </c>
      <c r="H9521" s="27" t="s">
        <v>174</v>
      </c>
      <c r="I9521" s="118" t="s">
        <v>8478</v>
      </c>
      <c r="J9521" s="29">
        <v>11543.35</v>
      </c>
      <c r="K9521" s="28" t="s">
        <v>162</v>
      </c>
      <c r="L9521" s="27" t="s">
        <v>5129</v>
      </c>
      <c r="M9521" s="27" t="s">
        <v>164</v>
      </c>
      <c r="N9521" s="27" t="s">
        <v>18492</v>
      </c>
    </row>
    <row r="9522" spans="1:14" ht="16.5" customHeight="1">
      <c r="A9522" s="24">
        <v>8536693000</v>
      </c>
      <c r="B9522" s="25"/>
      <c r="C9522" s="26"/>
      <c r="D9522" s="27"/>
      <c r="E9522" s="27" t="s">
        <v>9495</v>
      </c>
      <c r="F9522" s="27" t="s">
        <v>15796</v>
      </c>
      <c r="G9522" s="28" t="s">
        <v>167</v>
      </c>
      <c r="H9522" s="27" t="s">
        <v>168</v>
      </c>
      <c r="I9522" s="118" t="s">
        <v>15797</v>
      </c>
      <c r="J9522" s="29">
        <v>1432.86</v>
      </c>
      <c r="K9522" s="28" t="s">
        <v>162</v>
      </c>
      <c r="L9522" s="27" t="s">
        <v>15798</v>
      </c>
      <c r="M9522" s="27" t="s">
        <v>164</v>
      </c>
      <c r="N9522" s="27" t="s">
        <v>18493</v>
      </c>
    </row>
    <row r="9523" spans="1:14" ht="16.5" customHeight="1">
      <c r="A9523" s="24">
        <v>8536693000</v>
      </c>
      <c r="B9523" s="25"/>
      <c r="C9523" s="26"/>
      <c r="D9523" s="27"/>
      <c r="E9523" s="27" t="s">
        <v>15799</v>
      </c>
      <c r="F9523" s="27" t="s">
        <v>5262</v>
      </c>
      <c r="G9523" s="28" t="s">
        <v>282</v>
      </c>
      <c r="H9523" s="27" t="s">
        <v>283</v>
      </c>
      <c r="I9523" s="118" t="s">
        <v>5263</v>
      </c>
      <c r="J9523" s="29">
        <v>200</v>
      </c>
      <c r="K9523" s="28" t="s">
        <v>162</v>
      </c>
      <c r="L9523" s="27" t="s">
        <v>449</v>
      </c>
      <c r="M9523" s="27" t="s">
        <v>164</v>
      </c>
      <c r="N9523" s="27" t="s">
        <v>18085</v>
      </c>
    </row>
    <row r="9524" spans="1:14" ht="16.5" customHeight="1">
      <c r="A9524" s="24">
        <v>8536693000</v>
      </c>
      <c r="B9524" s="25"/>
      <c r="C9524" s="26"/>
      <c r="D9524" s="27"/>
      <c r="E9524" s="27" t="s">
        <v>15799</v>
      </c>
      <c r="F9524" s="27" t="s">
        <v>12220</v>
      </c>
      <c r="G9524" s="28" t="s">
        <v>282</v>
      </c>
      <c r="H9524" s="27" t="s">
        <v>283</v>
      </c>
      <c r="I9524" s="118" t="s">
        <v>12221</v>
      </c>
      <c r="J9524" s="29">
        <v>44.8</v>
      </c>
      <c r="K9524" s="28" t="s">
        <v>162</v>
      </c>
      <c r="L9524" s="27" t="s">
        <v>1752</v>
      </c>
      <c r="M9524" s="27" t="s">
        <v>164</v>
      </c>
      <c r="N9524" s="27" t="s">
        <v>18149</v>
      </c>
    </row>
    <row r="9525" spans="1:14" ht="16.5" customHeight="1">
      <c r="A9525" s="24">
        <v>8536693000</v>
      </c>
      <c r="B9525" s="25"/>
      <c r="C9525" s="26"/>
      <c r="D9525" s="27"/>
      <c r="E9525" s="27" t="s">
        <v>9495</v>
      </c>
      <c r="F9525" s="27" t="s">
        <v>11161</v>
      </c>
      <c r="G9525" s="28" t="s">
        <v>297</v>
      </c>
      <c r="H9525" s="27" t="s">
        <v>298</v>
      </c>
      <c r="I9525" s="118" t="s">
        <v>11516</v>
      </c>
      <c r="J9525" s="29">
        <v>32.03</v>
      </c>
      <c r="K9525" s="28" t="s">
        <v>162</v>
      </c>
      <c r="L9525" s="27" t="s">
        <v>218</v>
      </c>
      <c r="M9525" s="27" t="s">
        <v>164</v>
      </c>
      <c r="N9525" s="27" t="s">
        <v>18066</v>
      </c>
    </row>
    <row r="9526" spans="1:14" ht="16.5" customHeight="1">
      <c r="A9526" s="24">
        <v>8536693000</v>
      </c>
      <c r="B9526" s="25"/>
      <c r="C9526" s="26"/>
      <c r="D9526" s="27"/>
      <c r="E9526" s="27" t="s">
        <v>9495</v>
      </c>
      <c r="F9526" s="27" t="s">
        <v>4357</v>
      </c>
      <c r="G9526" s="28" t="s">
        <v>233</v>
      </c>
      <c r="H9526" s="27" t="s">
        <v>234</v>
      </c>
      <c r="I9526" s="118" t="s">
        <v>4358</v>
      </c>
      <c r="J9526" s="29">
        <v>135</v>
      </c>
      <c r="K9526" s="28" t="s">
        <v>162</v>
      </c>
      <c r="L9526" s="27" t="s">
        <v>449</v>
      </c>
      <c r="M9526" s="27" t="s">
        <v>164</v>
      </c>
      <c r="N9526" s="27" t="s">
        <v>18085</v>
      </c>
    </row>
    <row r="9527" spans="1:14" ht="16.5" customHeight="1">
      <c r="A9527" s="24">
        <v>8541100009</v>
      </c>
      <c r="B9527" s="25"/>
      <c r="C9527" s="26"/>
      <c r="D9527" s="27"/>
      <c r="E9527" s="27" t="s">
        <v>15800</v>
      </c>
      <c r="F9527" s="27" t="s">
        <v>15801</v>
      </c>
      <c r="G9527" s="28" t="s">
        <v>173</v>
      </c>
      <c r="H9527" s="27" t="s">
        <v>174</v>
      </c>
      <c r="I9527" s="118" t="s">
        <v>8621</v>
      </c>
      <c r="J9527" s="29">
        <v>562.75</v>
      </c>
      <c r="K9527" s="28" t="s">
        <v>162</v>
      </c>
      <c r="L9527" s="27" t="s">
        <v>250</v>
      </c>
      <c r="M9527" s="27" t="s">
        <v>164</v>
      </c>
      <c r="N9527" s="27" t="s">
        <v>18071</v>
      </c>
    </row>
    <row r="9528" spans="1:14" ht="16.5" customHeight="1">
      <c r="A9528" s="24">
        <v>8541100009</v>
      </c>
      <c r="B9528" s="25"/>
      <c r="C9528" s="26"/>
      <c r="D9528" s="27"/>
      <c r="E9528" s="27" t="s">
        <v>15800</v>
      </c>
      <c r="F9528" s="27" t="s">
        <v>15802</v>
      </c>
      <c r="G9528" s="28" t="s">
        <v>173</v>
      </c>
      <c r="H9528" s="27" t="s">
        <v>174</v>
      </c>
      <c r="I9528" s="118" t="s">
        <v>15803</v>
      </c>
      <c r="J9528" s="29">
        <v>12.65</v>
      </c>
      <c r="K9528" s="28" t="s">
        <v>162</v>
      </c>
      <c r="L9528" s="27" t="s">
        <v>250</v>
      </c>
      <c r="M9528" s="27" t="s">
        <v>164</v>
      </c>
      <c r="N9528" s="27" t="s">
        <v>18071</v>
      </c>
    </row>
    <row r="9529" spans="1:14" ht="16.5" customHeight="1">
      <c r="A9529" s="24">
        <v>8541100009</v>
      </c>
      <c r="B9529" s="25"/>
      <c r="C9529" s="26"/>
      <c r="D9529" s="27"/>
      <c r="E9529" s="27" t="s">
        <v>15800</v>
      </c>
      <c r="F9529" s="27" t="s">
        <v>6775</v>
      </c>
      <c r="G9529" s="28" t="s">
        <v>173</v>
      </c>
      <c r="H9529" s="27" t="s">
        <v>174</v>
      </c>
      <c r="I9529" s="118" t="s">
        <v>6776</v>
      </c>
      <c r="J9529" s="29">
        <v>28.88</v>
      </c>
      <c r="K9529" s="28" t="s">
        <v>162</v>
      </c>
      <c r="L9529" s="27" t="s">
        <v>250</v>
      </c>
      <c r="M9529" s="27" t="s">
        <v>164</v>
      </c>
      <c r="N9529" s="27" t="s">
        <v>18494</v>
      </c>
    </row>
    <row r="9530" spans="1:14" ht="16.5" customHeight="1">
      <c r="A9530" s="24">
        <v>8541100009</v>
      </c>
      <c r="B9530" s="25"/>
      <c r="C9530" s="26"/>
      <c r="D9530" s="27"/>
      <c r="E9530" s="27" t="s">
        <v>15800</v>
      </c>
      <c r="F9530" s="27" t="s">
        <v>15804</v>
      </c>
      <c r="G9530" s="28" t="s">
        <v>173</v>
      </c>
      <c r="H9530" s="27" t="s">
        <v>174</v>
      </c>
      <c r="I9530" s="118" t="s">
        <v>15805</v>
      </c>
      <c r="J9530" s="29">
        <v>204</v>
      </c>
      <c r="K9530" s="28" t="s">
        <v>162</v>
      </c>
      <c r="L9530" s="27" t="s">
        <v>416</v>
      </c>
      <c r="M9530" s="27" t="s">
        <v>164</v>
      </c>
      <c r="N9530" s="27" t="s">
        <v>18081</v>
      </c>
    </row>
    <row r="9531" spans="1:14" ht="16.5" customHeight="1">
      <c r="A9531" s="24">
        <v>8541100009</v>
      </c>
      <c r="B9531" s="25"/>
      <c r="C9531" s="26"/>
      <c r="D9531" s="27"/>
      <c r="E9531" s="27" t="s">
        <v>15800</v>
      </c>
      <c r="F9531" s="27" t="s">
        <v>15806</v>
      </c>
      <c r="G9531" s="28" t="s">
        <v>173</v>
      </c>
      <c r="H9531" s="27" t="s">
        <v>174</v>
      </c>
      <c r="I9531" s="118" t="s">
        <v>15807</v>
      </c>
      <c r="J9531" s="29">
        <v>4.4800000000000004</v>
      </c>
      <c r="K9531" s="28" t="s">
        <v>162</v>
      </c>
      <c r="L9531" s="27" t="s">
        <v>580</v>
      </c>
      <c r="M9531" s="27" t="s">
        <v>164</v>
      </c>
      <c r="N9531" s="27" t="s">
        <v>10753</v>
      </c>
    </row>
    <row r="9532" spans="1:14" ht="16.5" customHeight="1">
      <c r="A9532" s="24">
        <v>8541100009</v>
      </c>
      <c r="B9532" s="25"/>
      <c r="C9532" s="26"/>
      <c r="D9532" s="27"/>
      <c r="E9532" s="27" t="s">
        <v>15800</v>
      </c>
      <c r="F9532" s="27" t="s">
        <v>15808</v>
      </c>
      <c r="G9532" s="28" t="s">
        <v>173</v>
      </c>
      <c r="H9532" s="27" t="s">
        <v>174</v>
      </c>
      <c r="I9532" s="118" t="s">
        <v>15809</v>
      </c>
      <c r="J9532" s="29">
        <v>30.68</v>
      </c>
      <c r="K9532" s="28" t="s">
        <v>162</v>
      </c>
      <c r="L9532" s="27" t="s">
        <v>137</v>
      </c>
      <c r="M9532" s="27" t="s">
        <v>164</v>
      </c>
      <c r="N9532" s="27" t="s">
        <v>523</v>
      </c>
    </row>
    <row r="9533" spans="1:14" ht="16.5" customHeight="1">
      <c r="A9533" s="24">
        <v>8541100009</v>
      </c>
      <c r="B9533" s="25"/>
      <c r="C9533" s="26"/>
      <c r="D9533" s="27"/>
      <c r="E9533" s="27" t="s">
        <v>15800</v>
      </c>
      <c r="F9533" s="27" t="s">
        <v>15810</v>
      </c>
      <c r="G9533" s="28" t="s">
        <v>173</v>
      </c>
      <c r="H9533" s="27" t="s">
        <v>174</v>
      </c>
      <c r="I9533" s="118" t="s">
        <v>15811</v>
      </c>
      <c r="J9533" s="29">
        <v>824.57</v>
      </c>
      <c r="K9533" s="28" t="s">
        <v>162</v>
      </c>
      <c r="L9533" s="27" t="s">
        <v>2067</v>
      </c>
      <c r="M9533" s="27" t="s">
        <v>164</v>
      </c>
      <c r="N9533" s="27" t="s">
        <v>18159</v>
      </c>
    </row>
    <row r="9534" spans="1:14" ht="16.5" customHeight="1">
      <c r="A9534" s="24">
        <v>8541100009</v>
      </c>
      <c r="B9534" s="25"/>
      <c r="C9534" s="26"/>
      <c r="D9534" s="27"/>
      <c r="E9534" s="27" t="s">
        <v>15800</v>
      </c>
      <c r="F9534" s="27" t="s">
        <v>15812</v>
      </c>
      <c r="G9534" s="28" t="s">
        <v>173</v>
      </c>
      <c r="H9534" s="27" t="s">
        <v>174</v>
      </c>
      <c r="I9534" s="118" t="s">
        <v>15813</v>
      </c>
      <c r="J9534" s="29">
        <v>15.28</v>
      </c>
      <c r="K9534" s="28" t="s">
        <v>162</v>
      </c>
      <c r="L9534" s="27" t="s">
        <v>528</v>
      </c>
      <c r="M9534" s="27" t="s">
        <v>164</v>
      </c>
      <c r="N9534" s="27" t="s">
        <v>18090</v>
      </c>
    </row>
    <row r="9535" spans="1:14" ht="16.5" customHeight="1">
      <c r="A9535" s="24">
        <v>8541100009</v>
      </c>
      <c r="B9535" s="25"/>
      <c r="C9535" s="26"/>
      <c r="D9535" s="27"/>
      <c r="E9535" s="27" t="s">
        <v>15800</v>
      </c>
      <c r="F9535" s="27" t="s">
        <v>15814</v>
      </c>
      <c r="G9535" s="28" t="s">
        <v>173</v>
      </c>
      <c r="H9535" s="27" t="s">
        <v>174</v>
      </c>
      <c r="I9535" s="118" t="s">
        <v>15815</v>
      </c>
      <c r="J9535" s="29">
        <v>31.41</v>
      </c>
      <c r="K9535" s="28" t="s">
        <v>162</v>
      </c>
      <c r="L9535" s="27" t="s">
        <v>528</v>
      </c>
      <c r="M9535" s="27" t="s">
        <v>164</v>
      </c>
      <c r="N9535" s="27" t="s">
        <v>18090</v>
      </c>
    </row>
    <row r="9536" spans="1:14" ht="16.5" customHeight="1">
      <c r="A9536" s="24">
        <v>8541100009</v>
      </c>
      <c r="B9536" s="25"/>
      <c r="C9536" s="26"/>
      <c r="D9536" s="27"/>
      <c r="E9536" s="27" t="s">
        <v>15800</v>
      </c>
      <c r="F9536" s="27" t="s">
        <v>15816</v>
      </c>
      <c r="G9536" s="28" t="s">
        <v>173</v>
      </c>
      <c r="H9536" s="27" t="s">
        <v>174</v>
      </c>
      <c r="I9536" s="118" t="s">
        <v>15817</v>
      </c>
      <c r="J9536" s="29">
        <v>49.06</v>
      </c>
      <c r="K9536" s="28" t="s">
        <v>162</v>
      </c>
      <c r="L9536" s="27" t="s">
        <v>681</v>
      </c>
      <c r="M9536" s="27" t="s">
        <v>164</v>
      </c>
      <c r="N9536" s="27" t="s">
        <v>18101</v>
      </c>
    </row>
    <row r="9537" spans="1:14" ht="16.5" customHeight="1">
      <c r="A9537" s="24">
        <v>8541100009</v>
      </c>
      <c r="B9537" s="25"/>
      <c r="C9537" s="26"/>
      <c r="D9537" s="27"/>
      <c r="E9537" s="27" t="s">
        <v>1803</v>
      </c>
      <c r="F9537" s="27" t="s">
        <v>11044</v>
      </c>
      <c r="G9537" s="28" t="s">
        <v>297</v>
      </c>
      <c r="H9537" s="27" t="s">
        <v>298</v>
      </c>
      <c r="I9537" s="118" t="s">
        <v>11045</v>
      </c>
      <c r="J9537" s="29">
        <v>468.68</v>
      </c>
      <c r="K9537" s="28" t="s">
        <v>162</v>
      </c>
      <c r="L9537" s="27" t="s">
        <v>520</v>
      </c>
      <c r="M9537" s="27" t="s">
        <v>164</v>
      </c>
      <c r="N9537" s="27" t="s">
        <v>18090</v>
      </c>
    </row>
    <row r="9538" spans="1:14" ht="16.5" customHeight="1">
      <c r="A9538" s="24">
        <v>8541100009</v>
      </c>
      <c r="B9538" s="25"/>
      <c r="C9538" s="26"/>
      <c r="D9538" s="27"/>
      <c r="E9538" s="27" t="s">
        <v>15818</v>
      </c>
      <c r="F9538" s="27" t="s">
        <v>9691</v>
      </c>
      <c r="G9538" s="28" t="s">
        <v>227</v>
      </c>
      <c r="H9538" s="27" t="s">
        <v>228</v>
      </c>
      <c r="I9538" s="118" t="s">
        <v>9692</v>
      </c>
      <c r="J9538" s="29">
        <v>15.5</v>
      </c>
      <c r="K9538" s="28" t="s">
        <v>162</v>
      </c>
      <c r="L9538" s="27" t="s">
        <v>528</v>
      </c>
      <c r="M9538" s="27" t="s">
        <v>164</v>
      </c>
      <c r="N9538" s="27" t="s">
        <v>18090</v>
      </c>
    </row>
    <row r="9539" spans="1:14" ht="16.5" customHeight="1">
      <c r="A9539" s="24">
        <v>8541100009</v>
      </c>
      <c r="B9539" s="25"/>
      <c r="C9539" s="26"/>
      <c r="D9539" s="27"/>
      <c r="E9539" s="27" t="s">
        <v>15312</v>
      </c>
      <c r="F9539" s="27" t="s">
        <v>15819</v>
      </c>
      <c r="G9539" s="28" t="s">
        <v>159</v>
      </c>
      <c r="H9539" s="27" t="s">
        <v>160</v>
      </c>
      <c r="I9539" s="118" t="s">
        <v>15820</v>
      </c>
      <c r="J9539" s="29">
        <v>0.5</v>
      </c>
      <c r="K9539" s="28" t="s">
        <v>162</v>
      </c>
      <c r="L9539" s="27" t="s">
        <v>236</v>
      </c>
      <c r="M9539" s="27" t="s">
        <v>164</v>
      </c>
      <c r="N9539" s="27" t="s">
        <v>18068</v>
      </c>
    </row>
    <row r="9540" spans="1:14" ht="16.5" customHeight="1">
      <c r="A9540" s="24">
        <v>8541210000</v>
      </c>
      <c r="B9540" s="25"/>
      <c r="C9540" s="26"/>
      <c r="D9540" s="27"/>
      <c r="E9540" s="27" t="s">
        <v>548</v>
      </c>
      <c r="F9540" s="27" t="s">
        <v>12043</v>
      </c>
      <c r="G9540" s="28" t="s">
        <v>297</v>
      </c>
      <c r="H9540" s="27" t="s">
        <v>298</v>
      </c>
      <c r="I9540" s="118" t="s">
        <v>12044</v>
      </c>
      <c r="J9540" s="29">
        <v>320.66000000000003</v>
      </c>
      <c r="K9540" s="28" t="s">
        <v>162</v>
      </c>
      <c r="L9540" s="27" t="s">
        <v>250</v>
      </c>
      <c r="M9540" s="27" t="s">
        <v>164</v>
      </c>
      <c r="N9540" s="27" t="s">
        <v>18071</v>
      </c>
    </row>
    <row r="9541" spans="1:14" ht="16.5" customHeight="1">
      <c r="A9541" s="24">
        <v>8541210000</v>
      </c>
      <c r="B9541" s="25"/>
      <c r="C9541" s="26"/>
      <c r="D9541" s="27"/>
      <c r="E9541" s="27" t="s">
        <v>548</v>
      </c>
      <c r="F9541" s="27" t="s">
        <v>15821</v>
      </c>
      <c r="G9541" s="28" t="s">
        <v>297</v>
      </c>
      <c r="H9541" s="27" t="s">
        <v>298</v>
      </c>
      <c r="I9541" s="118" t="s">
        <v>15822</v>
      </c>
      <c r="J9541" s="29">
        <v>227.07</v>
      </c>
      <c r="K9541" s="28" t="s">
        <v>162</v>
      </c>
      <c r="L9541" s="27" t="s">
        <v>250</v>
      </c>
      <c r="M9541" s="27" t="s">
        <v>164</v>
      </c>
      <c r="N9541" s="27" t="s">
        <v>18071</v>
      </c>
    </row>
    <row r="9542" spans="1:14" ht="16.5" customHeight="1">
      <c r="A9542" s="24">
        <v>8541290000</v>
      </c>
      <c r="B9542" s="25"/>
      <c r="C9542" s="26"/>
      <c r="D9542" s="27"/>
      <c r="E9542" s="27" t="s">
        <v>15823</v>
      </c>
      <c r="F9542" s="27" t="s">
        <v>15824</v>
      </c>
      <c r="G9542" s="28" t="s">
        <v>173</v>
      </c>
      <c r="H9542" s="27" t="s">
        <v>174</v>
      </c>
      <c r="I9542" s="118" t="s">
        <v>15825</v>
      </c>
      <c r="J9542" s="29">
        <v>597.20000000000005</v>
      </c>
      <c r="K9542" s="28" t="s">
        <v>162</v>
      </c>
      <c r="L9542" s="27" t="s">
        <v>5590</v>
      </c>
      <c r="M9542" s="27" t="s">
        <v>164</v>
      </c>
      <c r="N9542" s="27" t="s">
        <v>18495</v>
      </c>
    </row>
    <row r="9543" spans="1:14" ht="16.5" customHeight="1">
      <c r="A9543" s="24">
        <v>8541290000</v>
      </c>
      <c r="B9543" s="25"/>
      <c r="C9543" s="26"/>
      <c r="D9543" s="27"/>
      <c r="E9543" s="27" t="s">
        <v>15823</v>
      </c>
      <c r="F9543" s="27" t="s">
        <v>15826</v>
      </c>
      <c r="G9543" s="28" t="s">
        <v>173</v>
      </c>
      <c r="H9543" s="27" t="s">
        <v>174</v>
      </c>
      <c r="I9543" s="118" t="s">
        <v>15151</v>
      </c>
      <c r="J9543" s="29">
        <v>1281.67</v>
      </c>
      <c r="K9543" s="28" t="s">
        <v>162</v>
      </c>
      <c r="L9543" s="27" t="s">
        <v>580</v>
      </c>
      <c r="M9543" s="27" t="s">
        <v>164</v>
      </c>
      <c r="N9543" s="27" t="s">
        <v>10753</v>
      </c>
    </row>
    <row r="9544" spans="1:14" ht="16.5" customHeight="1">
      <c r="A9544" s="24">
        <v>8541290000</v>
      </c>
      <c r="B9544" s="25"/>
      <c r="C9544" s="26"/>
      <c r="D9544" s="27"/>
      <c r="E9544" s="27" t="s">
        <v>15823</v>
      </c>
      <c r="F9544" s="27" t="s">
        <v>15827</v>
      </c>
      <c r="G9544" s="28" t="s">
        <v>173</v>
      </c>
      <c r="H9544" s="27" t="s">
        <v>174</v>
      </c>
      <c r="I9544" s="118" t="s">
        <v>15828</v>
      </c>
      <c r="J9544" s="29">
        <v>21802</v>
      </c>
      <c r="K9544" s="28" t="s">
        <v>162</v>
      </c>
      <c r="L9544" s="27" t="s">
        <v>250</v>
      </c>
      <c r="M9544" s="27" t="s">
        <v>164</v>
      </c>
      <c r="N9544" s="27" t="s">
        <v>18071</v>
      </c>
    </row>
    <row r="9545" spans="1:14" ht="16.5" customHeight="1">
      <c r="A9545" s="24">
        <v>8541290000</v>
      </c>
      <c r="B9545" s="25"/>
      <c r="C9545" s="26"/>
      <c r="D9545" s="27"/>
      <c r="E9545" s="27" t="s">
        <v>15829</v>
      </c>
      <c r="F9545" s="27" t="s">
        <v>15830</v>
      </c>
      <c r="G9545" s="28" t="s">
        <v>243</v>
      </c>
      <c r="H9545" s="27" t="s">
        <v>244</v>
      </c>
      <c r="I9545" s="118" t="s">
        <v>15831</v>
      </c>
      <c r="J9545" s="29">
        <v>120</v>
      </c>
      <c r="K9545" s="28" t="s">
        <v>162</v>
      </c>
      <c r="L9545" s="27" t="s">
        <v>134</v>
      </c>
      <c r="M9545" s="27" t="s">
        <v>164</v>
      </c>
      <c r="N9545" s="27" t="s">
        <v>4101</v>
      </c>
    </row>
    <row r="9546" spans="1:14" ht="16.5" customHeight="1">
      <c r="A9546" s="24">
        <v>8541410009</v>
      </c>
      <c r="B9546" s="25"/>
      <c r="C9546" s="26"/>
      <c r="D9546" s="27"/>
      <c r="E9546" s="27" t="s">
        <v>15832</v>
      </c>
      <c r="F9546" s="27" t="s">
        <v>15833</v>
      </c>
      <c r="G9546" s="28" t="s">
        <v>159</v>
      </c>
      <c r="H9546" s="27" t="s">
        <v>160</v>
      </c>
      <c r="I9546" s="118" t="s">
        <v>15834</v>
      </c>
      <c r="J9546" s="29">
        <v>208.5</v>
      </c>
      <c r="K9546" s="28" t="s">
        <v>162</v>
      </c>
      <c r="L9546" s="27" t="s">
        <v>10508</v>
      </c>
      <c r="M9546" s="27" t="s">
        <v>164</v>
      </c>
      <c r="N9546" s="27" t="s">
        <v>18398</v>
      </c>
    </row>
    <row r="9547" spans="1:14" ht="16.5" customHeight="1" thickBot="1">
      <c r="A9547" s="24">
        <v>8541210000</v>
      </c>
      <c r="B9547" s="25"/>
      <c r="C9547" s="26"/>
      <c r="D9547" s="27"/>
      <c r="E9547" s="27" t="s">
        <v>15835</v>
      </c>
      <c r="F9547" s="27" t="s">
        <v>8256</v>
      </c>
      <c r="G9547" s="28" t="s">
        <v>227</v>
      </c>
      <c r="H9547" s="27" t="s">
        <v>228</v>
      </c>
      <c r="I9547" s="118" t="s">
        <v>8257</v>
      </c>
      <c r="J9547" s="29">
        <v>10.83</v>
      </c>
      <c r="K9547" s="28" t="s">
        <v>162</v>
      </c>
      <c r="L9547" s="27" t="s">
        <v>681</v>
      </c>
      <c r="M9547" s="27" t="s">
        <v>164</v>
      </c>
      <c r="N9547" s="27" t="s">
        <v>18101</v>
      </c>
    </row>
    <row r="9548" spans="1:14" ht="16.5" customHeight="1" thickTop="1" thickBot="1">
      <c r="A9548" s="30">
        <v>8542319010</v>
      </c>
      <c r="B9548" s="25"/>
      <c r="C9548" s="26"/>
      <c r="D9548" s="27"/>
      <c r="E9548" s="27" t="s">
        <v>9246</v>
      </c>
      <c r="F9548" s="27" t="s">
        <v>15836</v>
      </c>
      <c r="G9548" s="28" t="s">
        <v>173</v>
      </c>
      <c r="H9548" s="27" t="s">
        <v>174</v>
      </c>
      <c r="I9548" s="118" t="s">
        <v>15837</v>
      </c>
      <c r="J9548" s="29">
        <v>9.7799999999999994</v>
      </c>
      <c r="K9548" s="28" t="s">
        <v>162</v>
      </c>
      <c r="L9548" s="27" t="s">
        <v>580</v>
      </c>
      <c r="M9548" s="27" t="s">
        <v>164</v>
      </c>
      <c r="N9548" s="27" t="s">
        <v>10753</v>
      </c>
    </row>
    <row r="9549" spans="1:14" ht="16.5" customHeight="1" thickTop="1" thickBot="1">
      <c r="A9549" s="30">
        <v>8542319010</v>
      </c>
      <c r="B9549" s="25"/>
      <c r="C9549" s="26"/>
      <c r="D9549" s="27"/>
      <c r="E9549" s="27" t="s">
        <v>9246</v>
      </c>
      <c r="F9549" s="27" t="s">
        <v>15838</v>
      </c>
      <c r="G9549" s="28" t="s">
        <v>173</v>
      </c>
      <c r="H9549" s="27" t="s">
        <v>174</v>
      </c>
      <c r="I9549" s="118" t="s">
        <v>15839</v>
      </c>
      <c r="J9549" s="29">
        <v>8.15</v>
      </c>
      <c r="K9549" s="28" t="s">
        <v>162</v>
      </c>
      <c r="L9549" s="27" t="s">
        <v>580</v>
      </c>
      <c r="M9549" s="27" t="s">
        <v>164</v>
      </c>
      <c r="N9549" s="27" t="s">
        <v>10753</v>
      </c>
    </row>
    <row r="9550" spans="1:14" ht="16.5" customHeight="1" thickTop="1" thickBot="1">
      <c r="A9550" s="30">
        <v>8542319010</v>
      </c>
      <c r="B9550" s="25"/>
      <c r="C9550" s="26"/>
      <c r="D9550" s="27"/>
      <c r="E9550" s="27" t="s">
        <v>9246</v>
      </c>
      <c r="F9550" s="27" t="s">
        <v>15840</v>
      </c>
      <c r="G9550" s="28" t="s">
        <v>173</v>
      </c>
      <c r="H9550" s="27" t="s">
        <v>174</v>
      </c>
      <c r="I9550" s="118" t="s">
        <v>15841</v>
      </c>
      <c r="J9550" s="29">
        <v>9.7799999999999994</v>
      </c>
      <c r="K9550" s="28" t="s">
        <v>162</v>
      </c>
      <c r="L9550" s="27" t="s">
        <v>134</v>
      </c>
      <c r="M9550" s="27" t="s">
        <v>164</v>
      </c>
      <c r="N9550" s="27" t="s">
        <v>4101</v>
      </c>
    </row>
    <row r="9551" spans="1:14" ht="16.5" customHeight="1" thickTop="1" thickBot="1">
      <c r="A9551" s="30">
        <v>8542319010</v>
      </c>
      <c r="B9551" s="25"/>
      <c r="C9551" s="26"/>
      <c r="D9551" s="27"/>
      <c r="E9551" s="27" t="s">
        <v>9246</v>
      </c>
      <c r="F9551" s="27" t="s">
        <v>15842</v>
      </c>
      <c r="G9551" s="28" t="s">
        <v>297</v>
      </c>
      <c r="H9551" s="27" t="s">
        <v>298</v>
      </c>
      <c r="I9551" s="118" t="s">
        <v>15843</v>
      </c>
      <c r="J9551" s="29">
        <v>88.3</v>
      </c>
      <c r="K9551" s="28" t="s">
        <v>162</v>
      </c>
      <c r="L9551" s="27" t="s">
        <v>134</v>
      </c>
      <c r="M9551" s="27" t="s">
        <v>164</v>
      </c>
      <c r="N9551" s="27" t="s">
        <v>4101</v>
      </c>
    </row>
    <row r="9552" spans="1:14" ht="16.5" customHeight="1" thickTop="1" thickBot="1">
      <c r="A9552" s="30">
        <v>8542319010</v>
      </c>
      <c r="B9552" s="25"/>
      <c r="C9552" s="26"/>
      <c r="D9552" s="27"/>
      <c r="E9552" s="27" t="s">
        <v>602</v>
      </c>
      <c r="F9552" s="27" t="s">
        <v>9743</v>
      </c>
      <c r="G9552" s="28" t="s">
        <v>297</v>
      </c>
      <c r="H9552" s="27" t="s">
        <v>298</v>
      </c>
      <c r="I9552" s="118" t="s">
        <v>9744</v>
      </c>
      <c r="J9552" s="29">
        <v>244.76</v>
      </c>
      <c r="K9552" s="28" t="s">
        <v>162</v>
      </c>
      <c r="L9552" s="27" t="s">
        <v>134</v>
      </c>
      <c r="M9552" s="27" t="s">
        <v>164</v>
      </c>
      <c r="N9552" s="27" t="s">
        <v>4101</v>
      </c>
    </row>
    <row r="9553" spans="1:14" ht="16.5" customHeight="1" thickTop="1" thickBot="1">
      <c r="A9553" s="30">
        <v>8542319010</v>
      </c>
      <c r="B9553" s="25"/>
      <c r="C9553" s="26"/>
      <c r="D9553" s="27"/>
      <c r="E9553" s="27" t="s">
        <v>12567</v>
      </c>
      <c r="F9553" s="27" t="s">
        <v>15844</v>
      </c>
      <c r="G9553" s="28" t="s">
        <v>297</v>
      </c>
      <c r="H9553" s="27" t="s">
        <v>298</v>
      </c>
      <c r="I9553" s="118" t="s">
        <v>15845</v>
      </c>
      <c r="J9553" s="29">
        <v>117.63</v>
      </c>
      <c r="K9553" s="28" t="s">
        <v>162</v>
      </c>
      <c r="L9553" s="27" t="s">
        <v>10852</v>
      </c>
      <c r="M9553" s="27" t="s">
        <v>164</v>
      </c>
      <c r="N9553" s="27" t="s">
        <v>18140</v>
      </c>
    </row>
    <row r="9554" spans="1:14" ht="16.5" customHeight="1" thickTop="1" thickBot="1">
      <c r="A9554" s="30">
        <v>8542319010</v>
      </c>
      <c r="B9554" s="25"/>
      <c r="C9554" s="26"/>
      <c r="D9554" s="27"/>
      <c r="E9554" s="27" t="s">
        <v>12567</v>
      </c>
      <c r="F9554" s="27" t="s">
        <v>15846</v>
      </c>
      <c r="G9554" s="28" t="s">
        <v>297</v>
      </c>
      <c r="H9554" s="27" t="s">
        <v>298</v>
      </c>
      <c r="I9554" s="118" t="s">
        <v>15847</v>
      </c>
      <c r="J9554" s="29">
        <v>49.21</v>
      </c>
      <c r="K9554" s="28" t="s">
        <v>162</v>
      </c>
      <c r="L9554" s="27" t="s">
        <v>122</v>
      </c>
      <c r="M9554" s="27" t="s">
        <v>164</v>
      </c>
      <c r="N9554" s="27" t="s">
        <v>18099</v>
      </c>
    </row>
    <row r="9555" spans="1:14" ht="16.5" customHeight="1" thickTop="1" thickBot="1">
      <c r="A9555" s="30">
        <v>8542319010</v>
      </c>
      <c r="B9555" s="25"/>
      <c r="C9555" s="26"/>
      <c r="D9555" s="27"/>
      <c r="E9555" s="27" t="s">
        <v>602</v>
      </c>
      <c r="F9555" s="27" t="s">
        <v>15848</v>
      </c>
      <c r="G9555" s="28" t="s">
        <v>297</v>
      </c>
      <c r="H9555" s="27" t="s">
        <v>298</v>
      </c>
      <c r="I9555" s="118" t="s">
        <v>3792</v>
      </c>
      <c r="J9555" s="29">
        <v>2307.2399999999998</v>
      </c>
      <c r="K9555" s="28" t="s">
        <v>162</v>
      </c>
      <c r="L9555" s="27" t="s">
        <v>449</v>
      </c>
      <c r="M9555" s="27" t="s">
        <v>164</v>
      </c>
      <c r="N9555" s="27" t="s">
        <v>18085</v>
      </c>
    </row>
    <row r="9556" spans="1:14" ht="16.5" customHeight="1" thickTop="1" thickBot="1">
      <c r="A9556" s="30">
        <v>8542319010</v>
      </c>
      <c r="B9556" s="25"/>
      <c r="C9556" s="26"/>
      <c r="D9556" s="27"/>
      <c r="E9556" s="27" t="s">
        <v>9246</v>
      </c>
      <c r="F9556" s="27" t="s">
        <v>15849</v>
      </c>
      <c r="G9556" s="28" t="s">
        <v>297</v>
      </c>
      <c r="H9556" s="27" t="s">
        <v>298</v>
      </c>
      <c r="I9556" s="118" t="s">
        <v>15850</v>
      </c>
      <c r="J9556" s="29">
        <v>4014.72</v>
      </c>
      <c r="K9556" s="28" t="s">
        <v>162</v>
      </c>
      <c r="L9556" s="27" t="s">
        <v>1152</v>
      </c>
      <c r="M9556" s="27" t="s">
        <v>164</v>
      </c>
      <c r="N9556" s="27" t="s">
        <v>3701</v>
      </c>
    </row>
    <row r="9557" spans="1:14" ht="16.5" customHeight="1" thickTop="1" thickBot="1">
      <c r="A9557" s="30">
        <v>8542319010</v>
      </c>
      <c r="B9557" s="25"/>
      <c r="C9557" s="26"/>
      <c r="D9557" s="27"/>
      <c r="E9557" s="27" t="s">
        <v>15851</v>
      </c>
      <c r="F9557" s="27" t="s">
        <v>15852</v>
      </c>
      <c r="G9557" s="28" t="s">
        <v>297</v>
      </c>
      <c r="H9557" s="27" t="s">
        <v>298</v>
      </c>
      <c r="I9557" s="118" t="s">
        <v>15853</v>
      </c>
      <c r="J9557" s="29">
        <v>153</v>
      </c>
      <c r="K9557" s="28" t="s">
        <v>162</v>
      </c>
      <c r="L9557" s="27" t="s">
        <v>236</v>
      </c>
      <c r="M9557" s="27" t="s">
        <v>164</v>
      </c>
      <c r="N9557" s="27" t="s">
        <v>18068</v>
      </c>
    </row>
    <row r="9558" spans="1:14" ht="16.5" customHeight="1" thickTop="1" thickBot="1">
      <c r="A9558" s="30">
        <v>8542319010</v>
      </c>
      <c r="B9558" s="25"/>
      <c r="C9558" s="26"/>
      <c r="D9558" s="27"/>
      <c r="E9558" s="27" t="s">
        <v>611</v>
      </c>
      <c r="F9558" s="27" t="s">
        <v>15854</v>
      </c>
      <c r="G9558" s="28" t="s">
        <v>243</v>
      </c>
      <c r="H9558" s="27" t="s">
        <v>244</v>
      </c>
      <c r="I9558" s="118" t="s">
        <v>15855</v>
      </c>
      <c r="J9558" s="29">
        <v>652.04999999999995</v>
      </c>
      <c r="K9558" s="28" t="s">
        <v>162</v>
      </c>
      <c r="L9558" s="27" t="s">
        <v>134</v>
      </c>
      <c r="M9558" s="27" t="s">
        <v>164</v>
      </c>
      <c r="N9558" s="27" t="s">
        <v>4101</v>
      </c>
    </row>
    <row r="9559" spans="1:14" ht="16.5" customHeight="1" thickTop="1" thickBot="1">
      <c r="A9559" s="30">
        <v>8542319010</v>
      </c>
      <c r="B9559" s="25"/>
      <c r="C9559" s="26"/>
      <c r="D9559" s="27"/>
      <c r="E9559" s="27" t="s">
        <v>8316</v>
      </c>
      <c r="F9559" s="27" t="s">
        <v>12467</v>
      </c>
      <c r="G9559" s="28" t="s">
        <v>243</v>
      </c>
      <c r="H9559" s="27" t="s">
        <v>244</v>
      </c>
      <c r="I9559" s="118" t="s">
        <v>3788</v>
      </c>
      <c r="J9559" s="29">
        <v>21420</v>
      </c>
      <c r="K9559" s="28" t="s">
        <v>162</v>
      </c>
      <c r="L9559" s="27" t="s">
        <v>84</v>
      </c>
      <c r="M9559" s="27" t="s">
        <v>164</v>
      </c>
      <c r="N9559" s="27" t="s">
        <v>18059</v>
      </c>
    </row>
    <row r="9560" spans="1:14" ht="16.5" customHeight="1" thickTop="1" thickBot="1">
      <c r="A9560" s="30">
        <v>8542319010</v>
      </c>
      <c r="B9560" s="25"/>
      <c r="C9560" s="26"/>
      <c r="D9560" s="27"/>
      <c r="E9560" s="27" t="s">
        <v>12567</v>
      </c>
      <c r="F9560" s="27" t="s">
        <v>15856</v>
      </c>
      <c r="G9560" s="28" t="s">
        <v>227</v>
      </c>
      <c r="H9560" s="27" t="s">
        <v>228</v>
      </c>
      <c r="I9560" s="118" t="s">
        <v>15857</v>
      </c>
      <c r="J9560" s="29">
        <v>33.49</v>
      </c>
      <c r="K9560" s="28" t="s">
        <v>162</v>
      </c>
      <c r="L9560" s="27" t="s">
        <v>122</v>
      </c>
      <c r="M9560" s="27" t="s">
        <v>164</v>
      </c>
      <c r="N9560" s="27" t="s">
        <v>18099</v>
      </c>
    </row>
    <row r="9561" spans="1:14" ht="16.5" customHeight="1" thickTop="1" thickBot="1">
      <c r="A9561" s="30">
        <v>8542319010</v>
      </c>
      <c r="B9561" s="25"/>
      <c r="C9561" s="26"/>
      <c r="D9561" s="27"/>
      <c r="E9561" s="27" t="s">
        <v>15858</v>
      </c>
      <c r="F9561" s="27" t="s">
        <v>15859</v>
      </c>
      <c r="G9561" s="28" t="s">
        <v>227</v>
      </c>
      <c r="H9561" s="27" t="s">
        <v>228</v>
      </c>
      <c r="I9561" s="118" t="s">
        <v>15233</v>
      </c>
      <c r="J9561" s="29">
        <v>500.09</v>
      </c>
      <c r="K9561" s="28" t="s">
        <v>162</v>
      </c>
      <c r="L9561" s="27" t="s">
        <v>621</v>
      </c>
      <c r="M9561" s="27" t="s">
        <v>164</v>
      </c>
      <c r="N9561" s="27" t="s">
        <v>18097</v>
      </c>
    </row>
    <row r="9562" spans="1:14" ht="16.5" customHeight="1" thickTop="1" thickBot="1">
      <c r="A9562" s="30">
        <v>8542319010</v>
      </c>
      <c r="B9562" s="25"/>
      <c r="C9562" s="26"/>
      <c r="D9562" s="27"/>
      <c r="E9562" s="27" t="s">
        <v>8316</v>
      </c>
      <c r="F9562" s="27" t="s">
        <v>13293</v>
      </c>
      <c r="G9562" s="28" t="s">
        <v>227</v>
      </c>
      <c r="H9562" s="27" t="s">
        <v>228</v>
      </c>
      <c r="I9562" s="118" t="s">
        <v>13294</v>
      </c>
      <c r="J9562" s="29">
        <v>815</v>
      </c>
      <c r="K9562" s="28" t="s">
        <v>162</v>
      </c>
      <c r="L9562" s="27" t="s">
        <v>250</v>
      </c>
      <c r="M9562" s="27" t="s">
        <v>164</v>
      </c>
      <c r="N9562" s="27" t="s">
        <v>18071</v>
      </c>
    </row>
    <row r="9563" spans="1:14" ht="16.5" customHeight="1" thickTop="1" thickBot="1">
      <c r="A9563" s="30">
        <v>8542319010</v>
      </c>
      <c r="B9563" s="25"/>
      <c r="C9563" s="26"/>
      <c r="D9563" s="27"/>
      <c r="E9563" s="27" t="s">
        <v>611</v>
      </c>
      <c r="F9563" s="27" t="s">
        <v>7072</v>
      </c>
      <c r="G9563" s="28" t="s">
        <v>159</v>
      </c>
      <c r="H9563" s="27" t="s">
        <v>160</v>
      </c>
      <c r="I9563" s="118" t="s">
        <v>7073</v>
      </c>
      <c r="J9563" s="29">
        <v>284.38</v>
      </c>
      <c r="K9563" s="28" t="s">
        <v>162</v>
      </c>
      <c r="L9563" s="27" t="s">
        <v>6401</v>
      </c>
      <c r="M9563" s="27" t="s">
        <v>164</v>
      </c>
      <c r="N9563" s="27" t="s">
        <v>18319</v>
      </c>
    </row>
    <row r="9564" spans="1:14" ht="16.5" customHeight="1" thickTop="1" thickBot="1">
      <c r="A9564" s="30">
        <v>8542323100</v>
      </c>
      <c r="B9564" s="25"/>
      <c r="C9564" s="26"/>
      <c r="D9564" s="27"/>
      <c r="E9564" s="27" t="s">
        <v>11804</v>
      </c>
      <c r="F9564" s="27" t="s">
        <v>10012</v>
      </c>
      <c r="G9564" s="28" t="s">
        <v>173</v>
      </c>
      <c r="H9564" s="27" t="s">
        <v>174</v>
      </c>
      <c r="I9564" s="118" t="s">
        <v>2549</v>
      </c>
      <c r="J9564" s="29">
        <v>51.35</v>
      </c>
      <c r="K9564" s="28" t="s">
        <v>162</v>
      </c>
      <c r="L9564" s="27" t="s">
        <v>125</v>
      </c>
      <c r="M9564" s="27" t="s">
        <v>164</v>
      </c>
      <c r="N9564" s="27" t="s">
        <v>125</v>
      </c>
    </row>
    <row r="9565" spans="1:14" ht="16.5" customHeight="1" thickTop="1" thickBot="1">
      <c r="A9565" s="30">
        <v>8542323100</v>
      </c>
      <c r="B9565" s="25"/>
      <c r="C9565" s="26"/>
      <c r="D9565" s="27"/>
      <c r="E9565" s="27" t="s">
        <v>15180</v>
      </c>
      <c r="F9565" s="27" t="s">
        <v>12905</v>
      </c>
      <c r="G9565" s="28" t="s">
        <v>227</v>
      </c>
      <c r="H9565" s="27" t="s">
        <v>228</v>
      </c>
      <c r="I9565" s="118" t="s">
        <v>12906</v>
      </c>
      <c r="J9565" s="29">
        <v>7.44</v>
      </c>
      <c r="K9565" s="28" t="s">
        <v>162</v>
      </c>
      <c r="L9565" s="27" t="s">
        <v>639</v>
      </c>
      <c r="M9565" s="27" t="s">
        <v>164</v>
      </c>
      <c r="N9565" s="27" t="s">
        <v>18378</v>
      </c>
    </row>
    <row r="9566" spans="1:14" ht="16.5" customHeight="1" thickTop="1" thickBot="1">
      <c r="A9566" s="30">
        <v>8542339000</v>
      </c>
      <c r="B9566" s="25"/>
      <c r="C9566" s="26"/>
      <c r="D9566" s="27"/>
      <c r="E9566" s="27" t="s">
        <v>794</v>
      </c>
      <c r="F9566" s="27" t="s">
        <v>1897</v>
      </c>
      <c r="G9566" s="28" t="s">
        <v>297</v>
      </c>
      <c r="H9566" s="27" t="s">
        <v>298</v>
      </c>
      <c r="I9566" s="118" t="s">
        <v>1898</v>
      </c>
      <c r="J9566" s="29">
        <v>48.2</v>
      </c>
      <c r="K9566" s="28" t="s">
        <v>162</v>
      </c>
      <c r="L9566" s="27" t="s">
        <v>1152</v>
      </c>
      <c r="M9566" s="27" t="s">
        <v>164</v>
      </c>
      <c r="N9566" s="27" t="s">
        <v>3701</v>
      </c>
    </row>
    <row r="9567" spans="1:14" ht="16.5" customHeight="1" thickTop="1" thickBot="1">
      <c r="A9567" s="30">
        <v>8542339000</v>
      </c>
      <c r="B9567" s="25"/>
      <c r="C9567" s="26"/>
      <c r="D9567" s="27"/>
      <c r="E9567" s="27" t="s">
        <v>794</v>
      </c>
      <c r="F9567" s="27" t="s">
        <v>15860</v>
      </c>
      <c r="G9567" s="28" t="s">
        <v>243</v>
      </c>
      <c r="H9567" s="27" t="s">
        <v>244</v>
      </c>
      <c r="I9567" s="118" t="s">
        <v>15861</v>
      </c>
      <c r="J9567" s="29">
        <v>258.77999999999997</v>
      </c>
      <c r="K9567" s="28" t="s">
        <v>162</v>
      </c>
      <c r="L9567" s="27" t="s">
        <v>528</v>
      </c>
      <c r="M9567" s="27" t="s">
        <v>164</v>
      </c>
      <c r="N9567" s="27" t="s">
        <v>18090</v>
      </c>
    </row>
    <row r="9568" spans="1:14" ht="16.5" customHeight="1" thickTop="1" thickBot="1">
      <c r="A9568" s="30">
        <v>8542339000</v>
      </c>
      <c r="B9568" s="25"/>
      <c r="C9568" s="26"/>
      <c r="D9568" s="27"/>
      <c r="E9568" s="27" t="s">
        <v>794</v>
      </c>
      <c r="F9568" s="27" t="s">
        <v>15862</v>
      </c>
      <c r="G9568" s="28" t="s">
        <v>227</v>
      </c>
      <c r="H9568" s="27" t="s">
        <v>228</v>
      </c>
      <c r="I9568" s="118" t="s">
        <v>15863</v>
      </c>
      <c r="J9568" s="29">
        <v>7.4</v>
      </c>
      <c r="K9568" s="28" t="s">
        <v>162</v>
      </c>
      <c r="L9568" s="27" t="s">
        <v>614</v>
      </c>
      <c r="M9568" s="27" t="s">
        <v>164</v>
      </c>
      <c r="N9568" s="27" t="s">
        <v>18096</v>
      </c>
    </row>
    <row r="9569" spans="1:14" ht="16.5" customHeight="1" thickTop="1" thickBot="1">
      <c r="A9569" s="30">
        <v>8542399010</v>
      </c>
      <c r="B9569" s="25"/>
      <c r="C9569" s="26"/>
      <c r="D9569" s="27"/>
      <c r="E9569" s="27" t="s">
        <v>2970</v>
      </c>
      <c r="F9569" s="27" t="s">
        <v>15321</v>
      </c>
      <c r="G9569" s="28" t="s">
        <v>173</v>
      </c>
      <c r="H9569" s="27" t="s">
        <v>174</v>
      </c>
      <c r="I9569" s="118" t="s">
        <v>15864</v>
      </c>
      <c r="J9569" s="29">
        <v>1426.8</v>
      </c>
      <c r="K9569" s="28" t="s">
        <v>162</v>
      </c>
      <c r="L9569" s="27" t="s">
        <v>687</v>
      </c>
      <c r="M9569" s="27" t="s">
        <v>164</v>
      </c>
      <c r="N9569" s="27" t="s">
        <v>18102</v>
      </c>
    </row>
    <row r="9570" spans="1:14" ht="16.5" customHeight="1" thickTop="1" thickBot="1">
      <c r="A9570" s="30">
        <v>8542399010</v>
      </c>
      <c r="B9570" s="25"/>
      <c r="C9570" s="26"/>
      <c r="D9570" s="27"/>
      <c r="E9570" s="27" t="s">
        <v>15865</v>
      </c>
      <c r="F9570" s="27" t="s">
        <v>15866</v>
      </c>
      <c r="G9570" s="28" t="s">
        <v>173</v>
      </c>
      <c r="H9570" s="27" t="s">
        <v>174</v>
      </c>
      <c r="I9570" s="118" t="s">
        <v>15867</v>
      </c>
      <c r="J9570" s="29">
        <v>35.72</v>
      </c>
      <c r="K9570" s="28" t="s">
        <v>162</v>
      </c>
      <c r="L9570" s="27" t="s">
        <v>5170</v>
      </c>
      <c r="M9570" s="27" t="s">
        <v>164</v>
      </c>
      <c r="N9570" s="27" t="s">
        <v>18289</v>
      </c>
    </row>
    <row r="9571" spans="1:14" ht="16.5" customHeight="1" thickTop="1" thickBot="1">
      <c r="A9571" s="30">
        <v>8542399010</v>
      </c>
      <c r="B9571" s="25"/>
      <c r="C9571" s="26"/>
      <c r="D9571" s="27"/>
      <c r="E9571" s="27" t="s">
        <v>15868</v>
      </c>
      <c r="F9571" s="27" t="s">
        <v>15869</v>
      </c>
      <c r="G9571" s="28" t="s">
        <v>173</v>
      </c>
      <c r="H9571" s="27" t="s">
        <v>174</v>
      </c>
      <c r="I9571" s="118" t="s">
        <v>14143</v>
      </c>
      <c r="J9571" s="29">
        <v>31.41</v>
      </c>
      <c r="K9571" s="28" t="s">
        <v>162</v>
      </c>
      <c r="L9571" s="27" t="s">
        <v>528</v>
      </c>
      <c r="M9571" s="27" t="s">
        <v>164</v>
      </c>
      <c r="N9571" s="27" t="s">
        <v>18090</v>
      </c>
    </row>
    <row r="9572" spans="1:14" ht="16.5" customHeight="1" thickTop="1" thickBot="1">
      <c r="A9572" s="30">
        <v>8542399010</v>
      </c>
      <c r="B9572" s="25"/>
      <c r="C9572" s="26"/>
      <c r="D9572" s="27"/>
      <c r="E9572" s="27" t="s">
        <v>15870</v>
      </c>
      <c r="F9572" s="27" t="s">
        <v>15871</v>
      </c>
      <c r="G9572" s="28" t="s">
        <v>173</v>
      </c>
      <c r="H9572" s="27" t="s">
        <v>174</v>
      </c>
      <c r="I9572" s="118" t="s">
        <v>15872</v>
      </c>
      <c r="J9572" s="29">
        <v>30</v>
      </c>
      <c r="K9572" s="28" t="s">
        <v>162</v>
      </c>
      <c r="L9572" s="27" t="s">
        <v>84</v>
      </c>
      <c r="M9572" s="27" t="s">
        <v>164</v>
      </c>
      <c r="N9572" s="27" t="s">
        <v>18059</v>
      </c>
    </row>
    <row r="9573" spans="1:14" ht="16.5" customHeight="1" thickTop="1" thickBot="1">
      <c r="A9573" s="30">
        <v>8542399010</v>
      </c>
      <c r="B9573" s="25"/>
      <c r="C9573" s="26"/>
      <c r="D9573" s="27"/>
      <c r="E9573" s="27" t="s">
        <v>667</v>
      </c>
      <c r="F9573" s="27" t="s">
        <v>7921</v>
      </c>
      <c r="G9573" s="28" t="s">
        <v>282</v>
      </c>
      <c r="H9573" s="27" t="s">
        <v>283</v>
      </c>
      <c r="I9573" s="118" t="s">
        <v>7922</v>
      </c>
      <c r="J9573" s="29">
        <v>16.739999999999998</v>
      </c>
      <c r="K9573" s="28" t="s">
        <v>162</v>
      </c>
      <c r="L9573" s="27" t="s">
        <v>134</v>
      </c>
      <c r="M9573" s="27" t="s">
        <v>164</v>
      </c>
      <c r="N9573" s="27" t="s">
        <v>4101</v>
      </c>
    </row>
    <row r="9574" spans="1:14" ht="16.5" customHeight="1" thickTop="1" thickBot="1">
      <c r="A9574" s="30">
        <v>8542399010</v>
      </c>
      <c r="B9574" s="25"/>
      <c r="C9574" s="26"/>
      <c r="D9574" s="27"/>
      <c r="E9574" s="27" t="s">
        <v>667</v>
      </c>
      <c r="F9574" s="27" t="s">
        <v>15873</v>
      </c>
      <c r="G9574" s="28" t="s">
        <v>297</v>
      </c>
      <c r="H9574" s="27" t="s">
        <v>298</v>
      </c>
      <c r="I9574" s="118" t="s">
        <v>15874</v>
      </c>
      <c r="J9574" s="29">
        <v>53.84</v>
      </c>
      <c r="K9574" s="28" t="s">
        <v>162</v>
      </c>
      <c r="L9574" s="27" t="s">
        <v>134</v>
      </c>
      <c r="M9574" s="27" t="s">
        <v>164</v>
      </c>
      <c r="N9574" s="27" t="s">
        <v>4101</v>
      </c>
    </row>
    <row r="9575" spans="1:14" ht="16.5" customHeight="1" thickTop="1" thickBot="1">
      <c r="A9575" s="30">
        <v>8542399010</v>
      </c>
      <c r="B9575" s="25"/>
      <c r="C9575" s="26"/>
      <c r="D9575" s="27"/>
      <c r="E9575" s="27" t="s">
        <v>661</v>
      </c>
      <c r="F9575" s="27" t="s">
        <v>12950</v>
      </c>
      <c r="G9575" s="28" t="s">
        <v>297</v>
      </c>
      <c r="H9575" s="27" t="s">
        <v>298</v>
      </c>
      <c r="I9575" s="118" t="s">
        <v>657</v>
      </c>
      <c r="J9575" s="29">
        <v>35.07</v>
      </c>
      <c r="K9575" s="28" t="s">
        <v>162</v>
      </c>
      <c r="L9575" s="27" t="s">
        <v>648</v>
      </c>
      <c r="M9575" s="27" t="s">
        <v>164</v>
      </c>
      <c r="N9575" s="27" t="s">
        <v>11042</v>
      </c>
    </row>
    <row r="9576" spans="1:14" ht="16.5" customHeight="1" thickTop="1" thickBot="1">
      <c r="A9576" s="30">
        <v>8542399010</v>
      </c>
      <c r="B9576" s="25"/>
      <c r="C9576" s="26"/>
      <c r="D9576" s="27"/>
      <c r="E9576" s="27" t="s">
        <v>1343</v>
      </c>
      <c r="F9576" s="27" t="s">
        <v>15875</v>
      </c>
      <c r="G9576" s="28" t="s">
        <v>297</v>
      </c>
      <c r="H9576" s="27" t="s">
        <v>298</v>
      </c>
      <c r="I9576" s="118" t="s">
        <v>15876</v>
      </c>
      <c r="J9576" s="29">
        <v>106.85</v>
      </c>
      <c r="K9576" s="28" t="s">
        <v>162</v>
      </c>
      <c r="L9576" s="27" t="s">
        <v>134</v>
      </c>
      <c r="M9576" s="27" t="s">
        <v>164</v>
      </c>
      <c r="N9576" s="27" t="s">
        <v>4101</v>
      </c>
    </row>
    <row r="9577" spans="1:14" ht="16.5" customHeight="1" thickTop="1" thickBot="1">
      <c r="A9577" s="30">
        <v>8542399010</v>
      </c>
      <c r="B9577" s="25"/>
      <c r="C9577" s="26"/>
      <c r="D9577" s="27"/>
      <c r="E9577" s="27" t="s">
        <v>1343</v>
      </c>
      <c r="F9577" s="27" t="s">
        <v>15877</v>
      </c>
      <c r="G9577" s="28" t="s">
        <v>297</v>
      </c>
      <c r="H9577" s="27" t="s">
        <v>298</v>
      </c>
      <c r="I9577" s="118" t="s">
        <v>15878</v>
      </c>
      <c r="J9577" s="29">
        <v>7.06</v>
      </c>
      <c r="K9577" s="28" t="s">
        <v>162</v>
      </c>
      <c r="L9577" s="27" t="s">
        <v>134</v>
      </c>
      <c r="M9577" s="27" t="s">
        <v>164</v>
      </c>
      <c r="N9577" s="27" t="s">
        <v>4101</v>
      </c>
    </row>
    <row r="9578" spans="1:14" ht="16.5" customHeight="1" thickTop="1" thickBot="1">
      <c r="A9578" s="30">
        <v>8542399010</v>
      </c>
      <c r="B9578" s="25"/>
      <c r="C9578" s="26"/>
      <c r="D9578" s="27"/>
      <c r="E9578" s="27" t="s">
        <v>697</v>
      </c>
      <c r="F9578" s="27" t="s">
        <v>15879</v>
      </c>
      <c r="G9578" s="28" t="s">
        <v>297</v>
      </c>
      <c r="H9578" s="27" t="s">
        <v>298</v>
      </c>
      <c r="I9578" s="118" t="s">
        <v>15880</v>
      </c>
      <c r="J9578" s="29">
        <v>261.13</v>
      </c>
      <c r="K9578" s="28" t="s">
        <v>162</v>
      </c>
      <c r="L9578" s="27" t="s">
        <v>134</v>
      </c>
      <c r="M9578" s="27" t="s">
        <v>164</v>
      </c>
      <c r="N9578" s="27" t="s">
        <v>4101</v>
      </c>
    </row>
    <row r="9579" spans="1:14" ht="16.5" customHeight="1" thickTop="1" thickBot="1">
      <c r="A9579" s="30">
        <v>8542399010</v>
      </c>
      <c r="B9579" s="25"/>
      <c r="C9579" s="26"/>
      <c r="D9579" s="27"/>
      <c r="E9579" s="27" t="s">
        <v>15881</v>
      </c>
      <c r="F9579" s="27" t="s">
        <v>15882</v>
      </c>
      <c r="G9579" s="28" t="s">
        <v>173</v>
      </c>
      <c r="H9579" s="27" t="s">
        <v>174</v>
      </c>
      <c r="I9579" s="118" t="s">
        <v>15883</v>
      </c>
      <c r="J9579" s="29">
        <v>58.05</v>
      </c>
      <c r="K9579" s="28" t="s">
        <v>162</v>
      </c>
      <c r="L9579" s="27" t="s">
        <v>122</v>
      </c>
      <c r="M9579" s="27" t="s">
        <v>164</v>
      </c>
      <c r="N9579" s="27" t="s">
        <v>18099</v>
      </c>
    </row>
    <row r="9580" spans="1:14" ht="16.5" customHeight="1" thickTop="1" thickBot="1">
      <c r="A9580" s="30">
        <v>8542399010</v>
      </c>
      <c r="B9580" s="25"/>
      <c r="C9580" s="26"/>
      <c r="D9580" s="27"/>
      <c r="E9580" s="27" t="s">
        <v>2622</v>
      </c>
      <c r="F9580" s="27" t="s">
        <v>15884</v>
      </c>
      <c r="G9580" s="28" t="s">
        <v>243</v>
      </c>
      <c r="H9580" s="27" t="s">
        <v>244</v>
      </c>
      <c r="I9580" s="118" t="s">
        <v>15885</v>
      </c>
      <c r="J9580" s="29">
        <v>2611.35</v>
      </c>
      <c r="K9580" s="28" t="s">
        <v>162</v>
      </c>
      <c r="L9580" s="27" t="s">
        <v>134</v>
      </c>
      <c r="M9580" s="27" t="s">
        <v>164</v>
      </c>
      <c r="N9580" s="27" t="s">
        <v>4101</v>
      </c>
    </row>
    <row r="9581" spans="1:14" ht="16.5" customHeight="1" thickTop="1" thickBot="1">
      <c r="A9581" s="30">
        <v>8542399010</v>
      </c>
      <c r="B9581" s="25"/>
      <c r="C9581" s="26"/>
      <c r="D9581" s="27"/>
      <c r="E9581" s="27" t="s">
        <v>1967</v>
      </c>
      <c r="F9581" s="27" t="s">
        <v>15886</v>
      </c>
      <c r="G9581" s="28" t="s">
        <v>227</v>
      </c>
      <c r="H9581" s="27" t="s">
        <v>228</v>
      </c>
      <c r="I9581" s="118" t="s">
        <v>15887</v>
      </c>
      <c r="J9581" s="29">
        <v>3210.03</v>
      </c>
      <c r="K9581" s="28" t="s">
        <v>162</v>
      </c>
      <c r="L9581" s="27" t="s">
        <v>614</v>
      </c>
      <c r="M9581" s="27" t="s">
        <v>164</v>
      </c>
      <c r="N9581" s="27" t="s">
        <v>18096</v>
      </c>
    </row>
    <row r="9582" spans="1:14" ht="16.5" customHeight="1" thickTop="1" thickBot="1">
      <c r="A9582" s="30">
        <v>8542399010</v>
      </c>
      <c r="B9582" s="25"/>
      <c r="C9582" s="26"/>
      <c r="D9582" s="27"/>
      <c r="E9582" s="27" t="s">
        <v>15888</v>
      </c>
      <c r="F9582" s="27" t="s">
        <v>15889</v>
      </c>
      <c r="G9582" s="28" t="s">
        <v>159</v>
      </c>
      <c r="H9582" s="27" t="s">
        <v>160</v>
      </c>
      <c r="I9582" s="118" t="s">
        <v>15890</v>
      </c>
      <c r="J9582" s="29">
        <v>90</v>
      </c>
      <c r="K9582" s="28" t="s">
        <v>162</v>
      </c>
      <c r="L9582" s="27" t="s">
        <v>621</v>
      </c>
      <c r="M9582" s="27" t="s">
        <v>164</v>
      </c>
      <c r="N9582" s="27" t="s">
        <v>18097</v>
      </c>
    </row>
    <row r="9583" spans="1:14" ht="16.5" customHeight="1" thickTop="1" thickBot="1">
      <c r="A9583" s="30">
        <v>8542399010</v>
      </c>
      <c r="B9583" s="25"/>
      <c r="C9583" s="26"/>
      <c r="D9583" s="27"/>
      <c r="E9583" s="27" t="s">
        <v>9287</v>
      </c>
      <c r="F9583" s="27" t="s">
        <v>9288</v>
      </c>
      <c r="G9583" s="28" t="s">
        <v>159</v>
      </c>
      <c r="H9583" s="27" t="s">
        <v>160</v>
      </c>
      <c r="I9583" s="118" t="s">
        <v>9289</v>
      </c>
      <c r="J9583" s="29">
        <v>18.600000000000001</v>
      </c>
      <c r="K9583" s="28" t="s">
        <v>162</v>
      </c>
      <c r="L9583" s="27" t="s">
        <v>648</v>
      </c>
      <c r="M9583" s="27" t="s">
        <v>164</v>
      </c>
      <c r="N9583" s="27" t="s">
        <v>11042</v>
      </c>
    </row>
    <row r="9584" spans="1:14" ht="16.5" customHeight="1" thickTop="1">
      <c r="A9584" s="24">
        <v>8504901700</v>
      </c>
      <c r="B9584" s="25"/>
      <c r="C9584" s="26"/>
      <c r="D9584" s="27"/>
      <c r="E9584" s="27" t="s">
        <v>6194</v>
      </c>
      <c r="F9584" s="27" t="s">
        <v>15891</v>
      </c>
      <c r="G9584" s="28" t="s">
        <v>259</v>
      </c>
      <c r="H9584" s="27" t="s">
        <v>260</v>
      </c>
      <c r="I9584" s="118" t="s">
        <v>15892</v>
      </c>
      <c r="J9584" s="29">
        <v>377.2</v>
      </c>
      <c r="K9584" s="28" t="s">
        <v>162</v>
      </c>
      <c r="L9584" s="27" t="s">
        <v>344</v>
      </c>
      <c r="M9584" s="27" t="s">
        <v>164</v>
      </c>
      <c r="N9584" s="27" t="s">
        <v>9113</v>
      </c>
    </row>
    <row r="9585" spans="1:14" ht="16.5" customHeight="1" thickBot="1">
      <c r="A9585" s="24">
        <v>8504901700</v>
      </c>
      <c r="B9585" s="25"/>
      <c r="C9585" s="26"/>
      <c r="D9585" s="27"/>
      <c r="E9585" s="27" t="s">
        <v>6194</v>
      </c>
      <c r="F9585" s="27" t="s">
        <v>11189</v>
      </c>
      <c r="G9585" s="28" t="s">
        <v>259</v>
      </c>
      <c r="H9585" s="27" t="s">
        <v>260</v>
      </c>
      <c r="I9585" s="118" t="s">
        <v>6196</v>
      </c>
      <c r="J9585" s="29">
        <v>123.42</v>
      </c>
      <c r="K9585" s="28" t="s">
        <v>162</v>
      </c>
      <c r="L9585" s="27" t="s">
        <v>344</v>
      </c>
      <c r="M9585" s="27" t="s">
        <v>164</v>
      </c>
      <c r="N9585" s="27" t="s">
        <v>9113</v>
      </c>
    </row>
    <row r="9586" spans="1:14" ht="16.5" customHeight="1" thickTop="1" thickBot="1">
      <c r="A9586" s="30">
        <v>8542399010</v>
      </c>
      <c r="B9586" s="25"/>
      <c r="C9586" s="26"/>
      <c r="D9586" s="27"/>
      <c r="E9586" s="27" t="s">
        <v>12301</v>
      </c>
      <c r="F9586" s="27" t="s">
        <v>15893</v>
      </c>
      <c r="G9586" s="28" t="s">
        <v>173</v>
      </c>
      <c r="H9586" s="27" t="s">
        <v>174</v>
      </c>
      <c r="I9586" s="118" t="s">
        <v>15894</v>
      </c>
      <c r="J9586" s="29">
        <v>66.989999999999995</v>
      </c>
      <c r="K9586" s="28" t="s">
        <v>162</v>
      </c>
      <c r="L9586" s="27" t="s">
        <v>15895</v>
      </c>
      <c r="M9586" s="27" t="s">
        <v>164</v>
      </c>
      <c r="N9586" s="27" t="s">
        <v>15895</v>
      </c>
    </row>
    <row r="9587" spans="1:14" ht="16.5" customHeight="1" thickTop="1">
      <c r="A9587" s="24">
        <v>8504409100</v>
      </c>
      <c r="B9587" s="25"/>
      <c r="C9587" s="26"/>
      <c r="D9587" s="27"/>
      <c r="E9587" s="27" t="s">
        <v>3491</v>
      </c>
      <c r="F9587" s="27" t="s">
        <v>15896</v>
      </c>
      <c r="G9587" s="28" t="s">
        <v>173</v>
      </c>
      <c r="H9587" s="27" t="s">
        <v>174</v>
      </c>
      <c r="I9587" s="118" t="s">
        <v>15897</v>
      </c>
      <c r="J9587" s="29">
        <v>165.3</v>
      </c>
      <c r="K9587" s="28" t="s">
        <v>162</v>
      </c>
      <c r="L9587" s="27" t="s">
        <v>14548</v>
      </c>
      <c r="M9587" s="27" t="s">
        <v>164</v>
      </c>
      <c r="N9587" s="27" t="s">
        <v>18065</v>
      </c>
    </row>
    <row r="9588" spans="1:14" ht="16.5" customHeight="1">
      <c r="A9588" s="24">
        <v>8504409100</v>
      </c>
      <c r="B9588" s="25"/>
      <c r="C9588" s="26"/>
      <c r="D9588" s="27"/>
      <c r="E9588" s="27" t="s">
        <v>3491</v>
      </c>
      <c r="F9588" s="27" t="s">
        <v>7555</v>
      </c>
      <c r="G9588" s="28" t="s">
        <v>173</v>
      </c>
      <c r="H9588" s="27" t="s">
        <v>174</v>
      </c>
      <c r="I9588" s="118" t="s">
        <v>7556</v>
      </c>
      <c r="J9588" s="29">
        <v>15.78</v>
      </c>
      <c r="K9588" s="28" t="s">
        <v>162</v>
      </c>
      <c r="L9588" s="27" t="s">
        <v>14548</v>
      </c>
      <c r="M9588" s="27" t="s">
        <v>164</v>
      </c>
      <c r="N9588" s="27" t="s">
        <v>18065</v>
      </c>
    </row>
    <row r="9589" spans="1:14" ht="16.5" customHeight="1">
      <c r="A9589" s="24">
        <v>8504509500</v>
      </c>
      <c r="B9589" s="25"/>
      <c r="C9589" s="26"/>
      <c r="D9589" s="27"/>
      <c r="E9589" s="27" t="s">
        <v>1554</v>
      </c>
      <c r="F9589" s="27" t="s">
        <v>15898</v>
      </c>
      <c r="G9589" s="28" t="s">
        <v>173</v>
      </c>
      <c r="H9589" s="27" t="s">
        <v>174</v>
      </c>
      <c r="I9589" s="118" t="s">
        <v>15899</v>
      </c>
      <c r="J9589" s="29">
        <v>259.39999999999998</v>
      </c>
      <c r="K9589" s="28" t="s">
        <v>162</v>
      </c>
      <c r="L9589" s="27" t="s">
        <v>250</v>
      </c>
      <c r="M9589" s="27" t="s">
        <v>164</v>
      </c>
      <c r="N9589" s="27" t="s">
        <v>18071</v>
      </c>
    </row>
    <row r="9590" spans="1:14" ht="16.5" customHeight="1">
      <c r="A9590" s="24">
        <v>8504509500</v>
      </c>
      <c r="B9590" s="25"/>
      <c r="C9590" s="26"/>
      <c r="D9590" s="27"/>
      <c r="E9590" s="27" t="s">
        <v>1554</v>
      </c>
      <c r="F9590" s="27" t="s">
        <v>15900</v>
      </c>
      <c r="G9590" s="28" t="s">
        <v>173</v>
      </c>
      <c r="H9590" s="27" t="s">
        <v>174</v>
      </c>
      <c r="I9590" s="118" t="s">
        <v>15901</v>
      </c>
      <c r="J9590" s="29">
        <v>112.57</v>
      </c>
      <c r="K9590" s="28" t="s">
        <v>162</v>
      </c>
      <c r="L9590" s="27" t="s">
        <v>825</v>
      </c>
      <c r="M9590" s="27" t="s">
        <v>164</v>
      </c>
      <c r="N9590" s="27" t="s">
        <v>18108</v>
      </c>
    </row>
    <row r="9591" spans="1:14" ht="16.5" customHeight="1">
      <c r="A9591" s="24">
        <v>8504509500</v>
      </c>
      <c r="B9591" s="25"/>
      <c r="C9591" s="26"/>
      <c r="D9591" s="27"/>
      <c r="E9591" s="27" t="s">
        <v>1554</v>
      </c>
      <c r="F9591" s="27" t="s">
        <v>15902</v>
      </c>
      <c r="G9591" s="28" t="s">
        <v>173</v>
      </c>
      <c r="H9591" s="27" t="s">
        <v>174</v>
      </c>
      <c r="I9591" s="118" t="s">
        <v>15903</v>
      </c>
      <c r="J9591" s="29">
        <v>75</v>
      </c>
      <c r="K9591" s="28" t="s">
        <v>162</v>
      </c>
      <c r="L9591" s="27" t="s">
        <v>7301</v>
      </c>
      <c r="M9591" s="27" t="s">
        <v>164</v>
      </c>
      <c r="N9591" s="27" t="s">
        <v>7301</v>
      </c>
    </row>
    <row r="9592" spans="1:14" ht="16.5" customHeight="1">
      <c r="A9592" s="24">
        <v>8532220000</v>
      </c>
      <c r="B9592" s="25"/>
      <c r="C9592" s="26"/>
      <c r="D9592" s="27"/>
      <c r="E9592" s="27" t="s">
        <v>2022</v>
      </c>
      <c r="F9592" s="27" t="s">
        <v>2023</v>
      </c>
      <c r="G9592" s="28" t="s">
        <v>282</v>
      </c>
      <c r="H9592" s="27" t="s">
        <v>283</v>
      </c>
      <c r="I9592" s="118" t="s">
        <v>2024</v>
      </c>
      <c r="J9592" s="29">
        <v>8.23</v>
      </c>
      <c r="K9592" s="28" t="s">
        <v>162</v>
      </c>
      <c r="L9592" s="27" t="s">
        <v>285</v>
      </c>
      <c r="M9592" s="27" t="s">
        <v>164</v>
      </c>
      <c r="N9592" s="27" t="s">
        <v>18075</v>
      </c>
    </row>
    <row r="9593" spans="1:14" ht="16.5" customHeight="1">
      <c r="A9593" s="24">
        <v>8532220000</v>
      </c>
      <c r="B9593" s="25"/>
      <c r="C9593" s="26"/>
      <c r="D9593" s="27"/>
      <c r="E9593" s="27" t="s">
        <v>2022</v>
      </c>
      <c r="F9593" s="27" t="s">
        <v>15904</v>
      </c>
      <c r="G9593" s="28" t="s">
        <v>297</v>
      </c>
      <c r="H9593" s="27" t="s">
        <v>298</v>
      </c>
      <c r="I9593" s="118" t="s">
        <v>15905</v>
      </c>
      <c r="J9593" s="29">
        <v>196.92</v>
      </c>
      <c r="K9593" s="28" t="s">
        <v>162</v>
      </c>
      <c r="L9593" s="27" t="s">
        <v>285</v>
      </c>
      <c r="M9593" s="27" t="s">
        <v>164</v>
      </c>
      <c r="N9593" s="27" t="s">
        <v>18075</v>
      </c>
    </row>
    <row r="9594" spans="1:14" ht="16.5" customHeight="1">
      <c r="A9594" s="24">
        <v>8532220000</v>
      </c>
      <c r="B9594" s="25"/>
      <c r="C9594" s="26"/>
      <c r="D9594" s="27"/>
      <c r="E9594" s="27" t="s">
        <v>2022</v>
      </c>
      <c r="F9594" s="27" t="s">
        <v>15904</v>
      </c>
      <c r="G9594" s="28" t="s">
        <v>297</v>
      </c>
      <c r="H9594" s="27" t="s">
        <v>298</v>
      </c>
      <c r="I9594" s="118" t="s">
        <v>15906</v>
      </c>
      <c r="J9594" s="29">
        <v>1077</v>
      </c>
      <c r="K9594" s="28" t="s">
        <v>162</v>
      </c>
      <c r="L9594" s="27" t="s">
        <v>285</v>
      </c>
      <c r="M9594" s="27" t="s">
        <v>164</v>
      </c>
      <c r="N9594" s="27" t="s">
        <v>18075</v>
      </c>
    </row>
    <row r="9595" spans="1:14" ht="16.5" customHeight="1">
      <c r="A9595" s="24">
        <v>8532240000</v>
      </c>
      <c r="B9595" s="25"/>
      <c r="C9595" s="26"/>
      <c r="D9595" s="27"/>
      <c r="E9595" s="27" t="s">
        <v>9139</v>
      </c>
      <c r="F9595" s="27" t="s">
        <v>15907</v>
      </c>
      <c r="G9595" s="28" t="s">
        <v>377</v>
      </c>
      <c r="H9595" s="27" t="s">
        <v>378</v>
      </c>
      <c r="I9595" s="118" t="s">
        <v>15908</v>
      </c>
      <c r="J9595" s="29">
        <v>1250</v>
      </c>
      <c r="K9595" s="28" t="s">
        <v>162</v>
      </c>
      <c r="L9595" s="27" t="s">
        <v>15909</v>
      </c>
      <c r="M9595" s="27" t="s">
        <v>164</v>
      </c>
      <c r="N9595" s="27" t="s">
        <v>15909</v>
      </c>
    </row>
    <row r="9596" spans="1:14" ht="16.5" customHeight="1">
      <c r="A9596" s="24">
        <v>8532240000</v>
      </c>
      <c r="B9596" s="25"/>
      <c r="C9596" s="26"/>
      <c r="D9596" s="27"/>
      <c r="E9596" s="27" t="s">
        <v>9139</v>
      </c>
      <c r="F9596" s="27" t="s">
        <v>15910</v>
      </c>
      <c r="G9596" s="28" t="s">
        <v>173</v>
      </c>
      <c r="H9596" s="27" t="s">
        <v>174</v>
      </c>
      <c r="I9596" s="118" t="s">
        <v>15911</v>
      </c>
      <c r="J9596" s="29">
        <v>387.45</v>
      </c>
      <c r="K9596" s="28" t="s">
        <v>162</v>
      </c>
      <c r="L9596" s="27" t="s">
        <v>3401</v>
      </c>
      <c r="M9596" s="27" t="s">
        <v>164</v>
      </c>
      <c r="N9596" s="27" t="s">
        <v>18201</v>
      </c>
    </row>
    <row r="9597" spans="1:14" ht="16.5" customHeight="1">
      <c r="A9597" s="24">
        <v>8532240000</v>
      </c>
      <c r="B9597" s="25"/>
      <c r="C9597" s="26"/>
      <c r="D9597" s="27"/>
      <c r="E9597" s="27" t="s">
        <v>9139</v>
      </c>
      <c r="F9597" s="27" t="s">
        <v>15912</v>
      </c>
      <c r="G9597" s="28" t="s">
        <v>173</v>
      </c>
      <c r="H9597" s="27" t="s">
        <v>174</v>
      </c>
      <c r="I9597" s="118" t="s">
        <v>15913</v>
      </c>
      <c r="J9597" s="29">
        <v>1.92</v>
      </c>
      <c r="K9597" s="28" t="s">
        <v>162</v>
      </c>
      <c r="L9597" s="27" t="s">
        <v>218</v>
      </c>
      <c r="M9597" s="27" t="s">
        <v>164</v>
      </c>
      <c r="N9597" s="27" t="s">
        <v>8998</v>
      </c>
    </row>
    <row r="9598" spans="1:14" ht="16.5" customHeight="1">
      <c r="A9598" s="24">
        <v>8532240000</v>
      </c>
      <c r="B9598" s="25"/>
      <c r="C9598" s="26"/>
      <c r="D9598" s="27"/>
      <c r="E9598" s="27" t="s">
        <v>9139</v>
      </c>
      <c r="F9598" s="27" t="s">
        <v>9308</v>
      </c>
      <c r="G9598" s="28" t="s">
        <v>173</v>
      </c>
      <c r="H9598" s="27" t="s">
        <v>174</v>
      </c>
      <c r="I9598" s="118" t="s">
        <v>9309</v>
      </c>
      <c r="J9598" s="29">
        <v>0.05</v>
      </c>
      <c r="K9598" s="28" t="s">
        <v>162</v>
      </c>
      <c r="L9598" s="27" t="s">
        <v>218</v>
      </c>
      <c r="M9598" s="27" t="s">
        <v>164</v>
      </c>
      <c r="N9598" s="27" t="s">
        <v>8998</v>
      </c>
    </row>
    <row r="9599" spans="1:14" ht="16.5" customHeight="1">
      <c r="A9599" s="24">
        <v>8532240000</v>
      </c>
      <c r="B9599" s="25"/>
      <c r="C9599" s="26"/>
      <c r="D9599" s="27"/>
      <c r="E9599" s="27" t="s">
        <v>9139</v>
      </c>
      <c r="F9599" s="27" t="s">
        <v>15914</v>
      </c>
      <c r="G9599" s="28" t="s">
        <v>173</v>
      </c>
      <c r="H9599" s="27" t="s">
        <v>174</v>
      </c>
      <c r="I9599" s="118" t="s">
        <v>15915</v>
      </c>
      <c r="J9599" s="29">
        <v>9.43</v>
      </c>
      <c r="K9599" s="28" t="s">
        <v>162</v>
      </c>
      <c r="L9599" s="27" t="s">
        <v>218</v>
      </c>
      <c r="M9599" s="27" t="s">
        <v>164</v>
      </c>
      <c r="N9599" s="27" t="s">
        <v>8998</v>
      </c>
    </row>
    <row r="9600" spans="1:14" ht="16.5" customHeight="1">
      <c r="A9600" s="24">
        <v>8532240000</v>
      </c>
      <c r="B9600" s="25"/>
      <c r="C9600" s="26"/>
      <c r="D9600" s="27"/>
      <c r="E9600" s="27" t="s">
        <v>9139</v>
      </c>
      <c r="F9600" s="27" t="s">
        <v>5887</v>
      </c>
      <c r="G9600" s="28" t="s">
        <v>173</v>
      </c>
      <c r="H9600" s="27" t="s">
        <v>174</v>
      </c>
      <c r="I9600" s="118" t="s">
        <v>5888</v>
      </c>
      <c r="J9600" s="29">
        <v>2.15</v>
      </c>
      <c r="K9600" s="28" t="s">
        <v>162</v>
      </c>
      <c r="L9600" s="27" t="s">
        <v>218</v>
      </c>
      <c r="M9600" s="27" t="s">
        <v>164</v>
      </c>
      <c r="N9600" s="27" t="s">
        <v>8998</v>
      </c>
    </row>
    <row r="9601" spans="1:14" ht="16.5" customHeight="1">
      <c r="A9601" s="24">
        <v>8532240000</v>
      </c>
      <c r="B9601" s="25"/>
      <c r="C9601" s="26"/>
      <c r="D9601" s="27"/>
      <c r="E9601" s="27" t="s">
        <v>9139</v>
      </c>
      <c r="F9601" s="27" t="s">
        <v>13830</v>
      </c>
      <c r="G9601" s="28" t="s">
        <v>173</v>
      </c>
      <c r="H9601" s="27" t="s">
        <v>174</v>
      </c>
      <c r="I9601" s="118" t="s">
        <v>13831</v>
      </c>
      <c r="J9601" s="29">
        <v>19.079999999999998</v>
      </c>
      <c r="K9601" s="28" t="s">
        <v>162</v>
      </c>
      <c r="L9601" s="27" t="s">
        <v>218</v>
      </c>
      <c r="M9601" s="27" t="s">
        <v>164</v>
      </c>
      <c r="N9601" s="27" t="s">
        <v>18066</v>
      </c>
    </row>
    <row r="9602" spans="1:14" ht="16.5" customHeight="1">
      <c r="A9602" s="24">
        <v>8532240000</v>
      </c>
      <c r="B9602" s="25"/>
      <c r="C9602" s="26"/>
      <c r="D9602" s="27"/>
      <c r="E9602" s="27" t="s">
        <v>9139</v>
      </c>
      <c r="F9602" s="27" t="s">
        <v>15916</v>
      </c>
      <c r="G9602" s="28" t="s">
        <v>173</v>
      </c>
      <c r="H9602" s="27" t="s">
        <v>174</v>
      </c>
      <c r="I9602" s="118" t="s">
        <v>10437</v>
      </c>
      <c r="J9602" s="29">
        <v>2.23</v>
      </c>
      <c r="K9602" s="28" t="s">
        <v>162</v>
      </c>
      <c r="L9602" s="27" t="s">
        <v>3401</v>
      </c>
      <c r="M9602" s="27" t="s">
        <v>164</v>
      </c>
      <c r="N9602" s="27" t="s">
        <v>18201</v>
      </c>
    </row>
    <row r="9603" spans="1:14" ht="16.5" customHeight="1">
      <c r="A9603" s="24">
        <v>8532240000</v>
      </c>
      <c r="B9603" s="25"/>
      <c r="C9603" s="26"/>
      <c r="D9603" s="27"/>
      <c r="E9603" s="27" t="s">
        <v>9139</v>
      </c>
      <c r="F9603" s="27" t="s">
        <v>15917</v>
      </c>
      <c r="G9603" s="28" t="s">
        <v>173</v>
      </c>
      <c r="H9603" s="27" t="s">
        <v>174</v>
      </c>
      <c r="I9603" s="118" t="s">
        <v>10444</v>
      </c>
      <c r="J9603" s="29">
        <v>0.79</v>
      </c>
      <c r="K9603" s="28" t="s">
        <v>162</v>
      </c>
      <c r="L9603" s="27" t="s">
        <v>3401</v>
      </c>
      <c r="M9603" s="27" t="s">
        <v>164</v>
      </c>
      <c r="N9603" s="27" t="s">
        <v>18201</v>
      </c>
    </row>
    <row r="9604" spans="1:14" ht="16.5" customHeight="1">
      <c r="A9604" s="24">
        <v>8532240000</v>
      </c>
      <c r="B9604" s="25"/>
      <c r="C9604" s="26"/>
      <c r="D9604" s="27"/>
      <c r="E9604" s="27" t="s">
        <v>9139</v>
      </c>
      <c r="F9604" s="27" t="s">
        <v>10439</v>
      </c>
      <c r="G9604" s="28" t="s">
        <v>173</v>
      </c>
      <c r="H9604" s="27" t="s">
        <v>174</v>
      </c>
      <c r="I9604" s="118" t="s">
        <v>10440</v>
      </c>
      <c r="J9604" s="29">
        <v>0.33</v>
      </c>
      <c r="K9604" s="28" t="s">
        <v>162</v>
      </c>
      <c r="L9604" s="27" t="s">
        <v>262</v>
      </c>
      <c r="M9604" s="27" t="s">
        <v>164</v>
      </c>
      <c r="N9604" s="27" t="s">
        <v>262</v>
      </c>
    </row>
    <row r="9605" spans="1:14" ht="16.5" customHeight="1">
      <c r="A9605" s="24">
        <v>8532240000</v>
      </c>
      <c r="B9605" s="25"/>
      <c r="C9605" s="26"/>
      <c r="D9605" s="27"/>
      <c r="E9605" s="27" t="s">
        <v>9139</v>
      </c>
      <c r="F9605" s="27" t="s">
        <v>8183</v>
      </c>
      <c r="G9605" s="28" t="s">
        <v>173</v>
      </c>
      <c r="H9605" s="27" t="s">
        <v>174</v>
      </c>
      <c r="I9605" s="118" t="s">
        <v>8184</v>
      </c>
      <c r="J9605" s="29">
        <v>1.81</v>
      </c>
      <c r="K9605" s="28" t="s">
        <v>162</v>
      </c>
      <c r="L9605" s="27" t="s">
        <v>262</v>
      </c>
      <c r="M9605" s="27" t="s">
        <v>164</v>
      </c>
      <c r="N9605" s="27" t="s">
        <v>262</v>
      </c>
    </row>
    <row r="9606" spans="1:14" ht="16.5" customHeight="1">
      <c r="A9606" s="24">
        <v>8532240000</v>
      </c>
      <c r="B9606" s="25"/>
      <c r="C9606" s="26"/>
      <c r="D9606" s="27"/>
      <c r="E9606" s="27" t="s">
        <v>9139</v>
      </c>
      <c r="F9606" s="27" t="s">
        <v>15918</v>
      </c>
      <c r="G9606" s="28" t="s">
        <v>173</v>
      </c>
      <c r="H9606" s="27" t="s">
        <v>174</v>
      </c>
      <c r="I9606" s="118" t="s">
        <v>15919</v>
      </c>
      <c r="J9606" s="29">
        <v>173.25</v>
      </c>
      <c r="K9606" s="28" t="s">
        <v>162</v>
      </c>
      <c r="L9606" s="27" t="s">
        <v>218</v>
      </c>
      <c r="M9606" s="27" t="s">
        <v>164</v>
      </c>
      <c r="N9606" s="27" t="s">
        <v>18066</v>
      </c>
    </row>
    <row r="9607" spans="1:14" ht="16.5" customHeight="1">
      <c r="A9607" s="24">
        <v>8532240000</v>
      </c>
      <c r="B9607" s="25"/>
      <c r="C9607" s="26"/>
      <c r="D9607" s="27"/>
      <c r="E9607" s="27" t="s">
        <v>9139</v>
      </c>
      <c r="F9607" s="27" t="s">
        <v>13873</v>
      </c>
      <c r="G9607" s="28" t="s">
        <v>173</v>
      </c>
      <c r="H9607" s="27" t="s">
        <v>174</v>
      </c>
      <c r="I9607" s="118" t="s">
        <v>6350</v>
      </c>
      <c r="J9607" s="29">
        <v>166.14</v>
      </c>
      <c r="K9607" s="28" t="s">
        <v>162</v>
      </c>
      <c r="L9607" s="27" t="s">
        <v>164</v>
      </c>
      <c r="M9607" s="27" t="s">
        <v>6350</v>
      </c>
      <c r="N9607" s="27" t="s">
        <v>8998</v>
      </c>
    </row>
    <row r="9608" spans="1:14" ht="16.5" customHeight="1">
      <c r="A9608" s="24">
        <v>8532240000</v>
      </c>
      <c r="B9608" s="25"/>
      <c r="C9608" s="26"/>
      <c r="D9608" s="27"/>
      <c r="E9608" s="27" t="s">
        <v>9139</v>
      </c>
      <c r="F9608" s="27" t="s">
        <v>10682</v>
      </c>
      <c r="G9608" s="28" t="s">
        <v>173</v>
      </c>
      <c r="H9608" s="27" t="s">
        <v>174</v>
      </c>
      <c r="I9608" s="118" t="s">
        <v>10683</v>
      </c>
      <c r="J9608" s="29">
        <v>8.9499999999999993</v>
      </c>
      <c r="K9608" s="28" t="s">
        <v>162</v>
      </c>
      <c r="L9608" s="27" t="s">
        <v>218</v>
      </c>
      <c r="M9608" s="27" t="s">
        <v>164</v>
      </c>
      <c r="N9608" s="27" t="s">
        <v>18066</v>
      </c>
    </row>
    <row r="9609" spans="1:14" ht="16.5" customHeight="1">
      <c r="A9609" s="24">
        <v>8532240000</v>
      </c>
      <c r="B9609" s="25"/>
      <c r="C9609" s="26"/>
      <c r="D9609" s="27"/>
      <c r="E9609" s="27" t="s">
        <v>9139</v>
      </c>
      <c r="F9609" s="27" t="s">
        <v>3217</v>
      </c>
      <c r="G9609" s="28" t="s">
        <v>173</v>
      </c>
      <c r="H9609" s="27" t="s">
        <v>174</v>
      </c>
      <c r="I9609" s="118" t="s">
        <v>3218</v>
      </c>
      <c r="J9609" s="29">
        <v>24</v>
      </c>
      <c r="K9609" s="28" t="s">
        <v>162</v>
      </c>
      <c r="L9609" s="27" t="s">
        <v>218</v>
      </c>
      <c r="M9609" s="27" t="s">
        <v>164</v>
      </c>
      <c r="N9609" s="27" t="s">
        <v>18066</v>
      </c>
    </row>
    <row r="9610" spans="1:14" ht="16.5" customHeight="1">
      <c r="A9610" s="24">
        <v>8532240000</v>
      </c>
      <c r="B9610" s="25"/>
      <c r="C9610" s="26"/>
      <c r="D9610" s="27"/>
      <c r="E9610" s="27" t="s">
        <v>9139</v>
      </c>
      <c r="F9610" s="27" t="s">
        <v>12609</v>
      </c>
      <c r="G9610" s="28" t="s">
        <v>173</v>
      </c>
      <c r="H9610" s="27" t="s">
        <v>174</v>
      </c>
      <c r="I9610" s="118" t="s">
        <v>4892</v>
      </c>
      <c r="J9610" s="29">
        <v>130.80000000000001</v>
      </c>
      <c r="K9610" s="28" t="s">
        <v>162</v>
      </c>
      <c r="L9610" s="27" t="s">
        <v>218</v>
      </c>
      <c r="M9610" s="27" t="s">
        <v>164</v>
      </c>
      <c r="N9610" s="27" t="s">
        <v>18066</v>
      </c>
    </row>
    <row r="9611" spans="1:14" ht="16.5" customHeight="1">
      <c r="A9611" s="24">
        <v>8532240000</v>
      </c>
      <c r="B9611" s="25"/>
      <c r="C9611" s="26"/>
      <c r="D9611" s="27"/>
      <c r="E9611" s="27" t="s">
        <v>9139</v>
      </c>
      <c r="F9611" s="27" t="s">
        <v>15920</v>
      </c>
      <c r="G9611" s="28" t="s">
        <v>173</v>
      </c>
      <c r="H9611" s="27" t="s">
        <v>174</v>
      </c>
      <c r="I9611" s="118" t="s">
        <v>15921</v>
      </c>
      <c r="J9611" s="29">
        <v>2.38</v>
      </c>
      <c r="K9611" s="28" t="s">
        <v>162</v>
      </c>
      <c r="L9611" s="27" t="s">
        <v>218</v>
      </c>
      <c r="M9611" s="27" t="s">
        <v>164</v>
      </c>
      <c r="N9611" s="27" t="s">
        <v>18066</v>
      </c>
    </row>
    <row r="9612" spans="1:14" ht="16.5" customHeight="1">
      <c r="A9612" s="24">
        <v>8532250000</v>
      </c>
      <c r="B9612" s="25"/>
      <c r="C9612" s="26"/>
      <c r="D9612" s="27"/>
      <c r="E9612" s="27" t="s">
        <v>11646</v>
      </c>
      <c r="F9612" s="27" t="s">
        <v>15922</v>
      </c>
      <c r="G9612" s="28" t="s">
        <v>347</v>
      </c>
      <c r="H9612" s="27" t="s">
        <v>348</v>
      </c>
      <c r="I9612" s="118" t="s">
        <v>15923</v>
      </c>
      <c r="J9612" s="29">
        <v>86.86</v>
      </c>
      <c r="K9612" s="28" t="s">
        <v>162</v>
      </c>
      <c r="L9612" s="27" t="s">
        <v>7301</v>
      </c>
      <c r="M9612" s="27" t="s">
        <v>164</v>
      </c>
      <c r="N9612" s="27" t="s">
        <v>7301</v>
      </c>
    </row>
    <row r="9613" spans="1:14" ht="16.5" customHeight="1">
      <c r="A9613" s="24">
        <v>8532250000</v>
      </c>
      <c r="B9613" s="25"/>
      <c r="C9613" s="26"/>
      <c r="D9613" s="27"/>
      <c r="E9613" s="27" t="s">
        <v>11646</v>
      </c>
      <c r="F9613" s="27" t="s">
        <v>15924</v>
      </c>
      <c r="G9613" s="28" t="s">
        <v>173</v>
      </c>
      <c r="H9613" s="27" t="s">
        <v>174</v>
      </c>
      <c r="I9613" s="118" t="s">
        <v>7300</v>
      </c>
      <c r="J9613" s="29">
        <v>26.77</v>
      </c>
      <c r="K9613" s="28" t="s">
        <v>162</v>
      </c>
      <c r="L9613" s="27" t="s">
        <v>7301</v>
      </c>
      <c r="M9613" s="27" t="s">
        <v>164</v>
      </c>
      <c r="N9613" s="27" t="s">
        <v>7301</v>
      </c>
    </row>
    <row r="9614" spans="1:14" ht="16.5" customHeight="1">
      <c r="A9614" s="24">
        <v>8532250000</v>
      </c>
      <c r="B9614" s="25"/>
      <c r="C9614" s="26"/>
      <c r="D9614" s="27"/>
      <c r="E9614" s="27" t="s">
        <v>11646</v>
      </c>
      <c r="F9614" s="27" t="s">
        <v>10452</v>
      </c>
      <c r="G9614" s="28" t="s">
        <v>173</v>
      </c>
      <c r="H9614" s="27" t="s">
        <v>174</v>
      </c>
      <c r="I9614" s="118" t="s">
        <v>15478</v>
      </c>
      <c r="J9614" s="29">
        <v>24.08</v>
      </c>
      <c r="K9614" s="28" t="s">
        <v>162</v>
      </c>
      <c r="L9614" s="27" t="s">
        <v>7301</v>
      </c>
      <c r="M9614" s="27" t="s">
        <v>164</v>
      </c>
      <c r="N9614" s="27" t="s">
        <v>7301</v>
      </c>
    </row>
    <row r="9615" spans="1:14" ht="16.5" customHeight="1">
      <c r="A9615" s="24">
        <v>8533290000</v>
      </c>
      <c r="B9615" s="25"/>
      <c r="C9615" s="26"/>
      <c r="D9615" s="27"/>
      <c r="E9615" s="27" t="s">
        <v>14374</v>
      </c>
      <c r="F9615" s="27" t="s">
        <v>15925</v>
      </c>
      <c r="G9615" s="28" t="s">
        <v>173</v>
      </c>
      <c r="H9615" s="27" t="s">
        <v>174</v>
      </c>
      <c r="I9615" s="118" t="s">
        <v>14376</v>
      </c>
      <c r="J9615" s="29">
        <v>9.59</v>
      </c>
      <c r="K9615" s="28" t="s">
        <v>162</v>
      </c>
      <c r="L9615" s="27" t="s">
        <v>372</v>
      </c>
      <c r="M9615" s="27" t="s">
        <v>164</v>
      </c>
      <c r="N9615" s="27" t="s">
        <v>1383</v>
      </c>
    </row>
    <row r="9616" spans="1:14" ht="16.5" customHeight="1">
      <c r="A9616" s="24">
        <v>8536490000</v>
      </c>
      <c r="B9616" s="25"/>
      <c r="C9616" s="26">
        <v>0.11</v>
      </c>
      <c r="D9616" s="27"/>
      <c r="E9616" s="27" t="s">
        <v>9009</v>
      </c>
      <c r="F9616" s="27" t="s">
        <v>15926</v>
      </c>
      <c r="G9616" s="28" t="s">
        <v>173</v>
      </c>
      <c r="H9616" s="27" t="s">
        <v>174</v>
      </c>
      <c r="I9616" s="118" t="s">
        <v>8585</v>
      </c>
      <c r="J9616" s="29">
        <v>13.85</v>
      </c>
      <c r="K9616" s="28" t="s">
        <v>162</v>
      </c>
      <c r="L9616" s="27" t="s">
        <v>285</v>
      </c>
      <c r="M9616" s="27" t="s">
        <v>164</v>
      </c>
      <c r="N9616" s="27" t="s">
        <v>18075</v>
      </c>
    </row>
    <row r="9617" spans="1:14" ht="16.5" customHeight="1">
      <c r="A9617" s="24">
        <v>8536490000</v>
      </c>
      <c r="B9617" s="25"/>
      <c r="C9617" s="26"/>
      <c r="D9617" s="27"/>
      <c r="E9617" s="27" t="s">
        <v>9009</v>
      </c>
      <c r="F9617" s="27" t="s">
        <v>15927</v>
      </c>
      <c r="G9617" s="28" t="s">
        <v>173</v>
      </c>
      <c r="H9617" s="27" t="s">
        <v>174</v>
      </c>
      <c r="I9617" s="118" t="s">
        <v>418</v>
      </c>
      <c r="J9617" s="29">
        <v>99.16</v>
      </c>
      <c r="K9617" s="28" t="s">
        <v>162</v>
      </c>
      <c r="L9617" s="27" t="s">
        <v>419</v>
      </c>
      <c r="M9617" s="27" t="s">
        <v>164</v>
      </c>
      <c r="N9617" s="27" t="s">
        <v>13903</v>
      </c>
    </row>
    <row r="9618" spans="1:14" ht="16.5" customHeight="1">
      <c r="A9618" s="24">
        <v>8536693000</v>
      </c>
      <c r="B9618" s="25"/>
      <c r="C9618" s="26"/>
      <c r="D9618" s="27"/>
      <c r="E9618" s="27" t="s">
        <v>11333</v>
      </c>
      <c r="F9618" s="27" t="s">
        <v>5130</v>
      </c>
      <c r="G9618" s="28" t="s">
        <v>173</v>
      </c>
      <c r="H9618" s="27" t="s">
        <v>174</v>
      </c>
      <c r="I9618" s="118" t="s">
        <v>5131</v>
      </c>
      <c r="J9618" s="29">
        <v>1470.16</v>
      </c>
      <c r="K9618" s="28" t="s">
        <v>162</v>
      </c>
      <c r="L9618" s="27" t="s">
        <v>435</v>
      </c>
      <c r="M9618" s="27" t="s">
        <v>164</v>
      </c>
      <c r="N9618" s="27" t="s">
        <v>18083</v>
      </c>
    </row>
    <row r="9619" spans="1:14" ht="16.5" customHeight="1">
      <c r="A9619" s="24">
        <v>8536693000</v>
      </c>
      <c r="B9619" s="25"/>
      <c r="C9619" s="26"/>
      <c r="D9619" s="27"/>
      <c r="E9619" s="27" t="s">
        <v>11333</v>
      </c>
      <c r="F9619" s="27" t="s">
        <v>11692</v>
      </c>
      <c r="G9619" s="28" t="s">
        <v>173</v>
      </c>
      <c r="H9619" s="27" t="s">
        <v>174</v>
      </c>
      <c r="I9619" s="118" t="s">
        <v>11693</v>
      </c>
      <c r="J9619" s="29">
        <v>2.92</v>
      </c>
      <c r="K9619" s="28" t="s">
        <v>162</v>
      </c>
      <c r="L9619" s="27" t="s">
        <v>5138</v>
      </c>
      <c r="M9619" s="27" t="s">
        <v>164</v>
      </c>
      <c r="N9619" s="27" t="s">
        <v>15585</v>
      </c>
    </row>
    <row r="9620" spans="1:14" ht="16.5" customHeight="1">
      <c r="A9620" s="24">
        <v>8536693000</v>
      </c>
      <c r="B9620" s="25"/>
      <c r="C9620" s="26"/>
      <c r="D9620" s="27"/>
      <c r="E9620" s="27" t="s">
        <v>11333</v>
      </c>
      <c r="F9620" s="27" t="s">
        <v>8473</v>
      </c>
      <c r="G9620" s="28" t="s">
        <v>173</v>
      </c>
      <c r="H9620" s="27" t="s">
        <v>174</v>
      </c>
      <c r="I9620" s="118" t="s">
        <v>8474</v>
      </c>
      <c r="J9620" s="29">
        <v>6.5</v>
      </c>
      <c r="K9620" s="28" t="s">
        <v>162</v>
      </c>
      <c r="L9620" s="27" t="s">
        <v>5138</v>
      </c>
      <c r="M9620" s="27" t="s">
        <v>164</v>
      </c>
      <c r="N9620" s="27" t="s">
        <v>15585</v>
      </c>
    </row>
    <row r="9621" spans="1:14" ht="16.5" customHeight="1">
      <c r="A9621" s="24">
        <v>8536693000</v>
      </c>
      <c r="B9621" s="25"/>
      <c r="C9621" s="26"/>
      <c r="D9621" s="27"/>
      <c r="E9621" s="27" t="s">
        <v>11333</v>
      </c>
      <c r="F9621" s="27" t="s">
        <v>10997</v>
      </c>
      <c r="G9621" s="28" t="s">
        <v>173</v>
      </c>
      <c r="H9621" s="27" t="s">
        <v>174</v>
      </c>
      <c r="I9621" s="118" t="s">
        <v>10998</v>
      </c>
      <c r="J9621" s="29">
        <v>14.64</v>
      </c>
      <c r="K9621" s="28" t="s">
        <v>162</v>
      </c>
      <c r="L9621" s="27" t="s">
        <v>5138</v>
      </c>
      <c r="M9621" s="27" t="s">
        <v>164</v>
      </c>
      <c r="N9621" s="27" t="s">
        <v>15585</v>
      </c>
    </row>
    <row r="9622" spans="1:14" ht="16.5" customHeight="1">
      <c r="A9622" s="24">
        <v>8536693000</v>
      </c>
      <c r="B9622" s="25"/>
      <c r="C9622" s="26"/>
      <c r="D9622" s="27"/>
      <c r="E9622" s="27" t="s">
        <v>11333</v>
      </c>
      <c r="F9622" s="27" t="s">
        <v>14111</v>
      </c>
      <c r="G9622" s="28" t="s">
        <v>173</v>
      </c>
      <c r="H9622" s="27" t="s">
        <v>174</v>
      </c>
      <c r="I9622" s="118" t="s">
        <v>2816</v>
      </c>
      <c r="J9622" s="29">
        <v>20</v>
      </c>
      <c r="K9622" s="28" t="s">
        <v>162</v>
      </c>
      <c r="L9622" s="27" t="s">
        <v>449</v>
      </c>
      <c r="M9622" s="27" t="s">
        <v>164</v>
      </c>
      <c r="N9622" s="27" t="s">
        <v>18085</v>
      </c>
    </row>
    <row r="9623" spans="1:14" ht="16.5" customHeight="1">
      <c r="A9623" s="24">
        <v>8536693000</v>
      </c>
      <c r="B9623" s="25"/>
      <c r="C9623" s="26"/>
      <c r="D9623" s="27"/>
      <c r="E9623" s="27" t="s">
        <v>11333</v>
      </c>
      <c r="F9623" s="27" t="s">
        <v>15928</v>
      </c>
      <c r="G9623" s="28" t="s">
        <v>201</v>
      </c>
      <c r="H9623" s="27" t="s">
        <v>202</v>
      </c>
      <c r="I9623" s="118" t="s">
        <v>15929</v>
      </c>
      <c r="J9623" s="29">
        <v>1.89</v>
      </c>
      <c r="K9623" s="28" t="s">
        <v>162</v>
      </c>
      <c r="L9623" s="27" t="s">
        <v>5138</v>
      </c>
      <c r="M9623" s="27" t="s">
        <v>164</v>
      </c>
      <c r="N9623" s="27" t="s">
        <v>15585</v>
      </c>
    </row>
    <row r="9624" spans="1:14" ht="16.5" customHeight="1">
      <c r="A9624" s="24">
        <v>8536699008</v>
      </c>
      <c r="B9624" s="25"/>
      <c r="C9624" s="26">
        <v>0.08</v>
      </c>
      <c r="D9624" s="27"/>
      <c r="E9624" s="27" t="s">
        <v>15930</v>
      </c>
      <c r="F9624" s="27" t="s">
        <v>15931</v>
      </c>
      <c r="G9624" s="28" t="s">
        <v>173</v>
      </c>
      <c r="H9624" s="27" t="s">
        <v>174</v>
      </c>
      <c r="I9624" s="118" t="s">
        <v>15932</v>
      </c>
      <c r="J9624" s="29">
        <v>0.85</v>
      </c>
      <c r="K9624" s="28" t="s">
        <v>162</v>
      </c>
      <c r="L9624" s="27" t="s">
        <v>4960</v>
      </c>
      <c r="M9624" s="27" t="s">
        <v>164</v>
      </c>
      <c r="N9624" s="27" t="s">
        <v>4960</v>
      </c>
    </row>
    <row r="9625" spans="1:14" ht="16.5" customHeight="1">
      <c r="A9625" s="24">
        <v>8536908500</v>
      </c>
      <c r="B9625" s="25"/>
      <c r="C9625" s="26"/>
      <c r="D9625" s="27"/>
      <c r="E9625" s="27" t="s">
        <v>7382</v>
      </c>
      <c r="F9625" s="27" t="s">
        <v>499</v>
      </c>
      <c r="G9625" s="28" t="s">
        <v>173</v>
      </c>
      <c r="H9625" s="27" t="s">
        <v>174</v>
      </c>
      <c r="I9625" s="118" t="s">
        <v>497</v>
      </c>
      <c r="J9625" s="29">
        <v>11.51</v>
      </c>
      <c r="K9625" s="28" t="s">
        <v>162</v>
      </c>
      <c r="L9625" s="27" t="s">
        <v>498</v>
      </c>
      <c r="M9625" s="27" t="s">
        <v>164</v>
      </c>
      <c r="N9625" s="27" t="s">
        <v>18088</v>
      </c>
    </row>
    <row r="9626" spans="1:14" ht="16.5" customHeight="1">
      <c r="A9626" s="24">
        <v>8536908500</v>
      </c>
      <c r="B9626" s="25"/>
      <c r="C9626" s="26"/>
      <c r="D9626" s="27"/>
      <c r="E9626" s="27" t="s">
        <v>7382</v>
      </c>
      <c r="F9626" s="27" t="s">
        <v>10742</v>
      </c>
      <c r="G9626" s="28" t="s">
        <v>173</v>
      </c>
      <c r="H9626" s="27" t="s">
        <v>174</v>
      </c>
      <c r="I9626" s="118" t="s">
        <v>10743</v>
      </c>
      <c r="J9626" s="29">
        <v>39.840000000000003</v>
      </c>
      <c r="K9626" s="28" t="s">
        <v>162</v>
      </c>
      <c r="L9626" s="27" t="s">
        <v>498</v>
      </c>
      <c r="M9626" s="27" t="s">
        <v>164</v>
      </c>
      <c r="N9626" s="27" t="s">
        <v>18088</v>
      </c>
    </row>
    <row r="9627" spans="1:14" ht="16.5" customHeight="1">
      <c r="A9627" s="24">
        <v>8541100009</v>
      </c>
      <c r="B9627" s="25"/>
      <c r="C9627" s="26"/>
      <c r="D9627" s="27"/>
      <c r="E9627" s="27" t="s">
        <v>14574</v>
      </c>
      <c r="F9627" s="27" t="s">
        <v>15933</v>
      </c>
      <c r="G9627" s="28" t="s">
        <v>173</v>
      </c>
      <c r="H9627" s="27" t="s">
        <v>174</v>
      </c>
      <c r="I9627" s="118" t="s">
        <v>15934</v>
      </c>
      <c r="J9627" s="29">
        <v>50.76</v>
      </c>
      <c r="K9627" s="28" t="s">
        <v>162</v>
      </c>
      <c r="L9627" s="27" t="s">
        <v>15935</v>
      </c>
      <c r="M9627" s="27" t="s">
        <v>164</v>
      </c>
      <c r="N9627" s="27" t="s">
        <v>523</v>
      </c>
    </row>
    <row r="9628" spans="1:14" ht="16.5" customHeight="1">
      <c r="A9628" s="24">
        <v>8541100009</v>
      </c>
      <c r="B9628" s="25"/>
      <c r="C9628" s="26"/>
      <c r="D9628" s="27"/>
      <c r="E9628" s="27" t="s">
        <v>14574</v>
      </c>
      <c r="F9628" s="27" t="s">
        <v>15936</v>
      </c>
      <c r="G9628" s="28" t="s">
        <v>173</v>
      </c>
      <c r="H9628" s="27" t="s">
        <v>174</v>
      </c>
      <c r="I9628" s="118" t="s">
        <v>15937</v>
      </c>
      <c r="J9628" s="29">
        <v>119.88</v>
      </c>
      <c r="K9628" s="28" t="s">
        <v>162</v>
      </c>
      <c r="L9628" s="27" t="s">
        <v>980</v>
      </c>
      <c r="M9628" s="27" t="s">
        <v>164</v>
      </c>
      <c r="N9628" s="27" t="s">
        <v>10457</v>
      </c>
    </row>
    <row r="9629" spans="1:14" ht="16.5" customHeight="1">
      <c r="A9629" s="24">
        <v>8541100009</v>
      </c>
      <c r="B9629" s="25"/>
      <c r="C9629" s="26"/>
      <c r="D9629" s="27"/>
      <c r="E9629" s="27" t="s">
        <v>14574</v>
      </c>
      <c r="F9629" s="27" t="s">
        <v>15938</v>
      </c>
      <c r="G9629" s="28" t="s">
        <v>173</v>
      </c>
      <c r="H9629" s="27" t="s">
        <v>174</v>
      </c>
      <c r="I9629" s="118" t="s">
        <v>15939</v>
      </c>
      <c r="J9629" s="29">
        <v>16.600000000000001</v>
      </c>
      <c r="K9629" s="28" t="s">
        <v>162</v>
      </c>
      <c r="L9629" s="27" t="s">
        <v>523</v>
      </c>
      <c r="M9629" s="27" t="s">
        <v>164</v>
      </c>
      <c r="N9629" s="27" t="s">
        <v>523</v>
      </c>
    </row>
    <row r="9630" spans="1:14" ht="16.5" customHeight="1">
      <c r="A9630" s="24">
        <v>8541100009</v>
      </c>
      <c r="B9630" s="25"/>
      <c r="C9630" s="26"/>
      <c r="D9630" s="27"/>
      <c r="E9630" s="27" t="s">
        <v>14574</v>
      </c>
      <c r="F9630" s="27" t="s">
        <v>15940</v>
      </c>
      <c r="G9630" s="28" t="s">
        <v>173</v>
      </c>
      <c r="H9630" s="27" t="s">
        <v>174</v>
      </c>
      <c r="I9630" s="118" t="s">
        <v>15941</v>
      </c>
      <c r="J9630" s="29">
        <v>1.53</v>
      </c>
      <c r="K9630" s="28" t="s">
        <v>162</v>
      </c>
      <c r="L9630" s="27" t="s">
        <v>416</v>
      </c>
      <c r="M9630" s="27" t="s">
        <v>164</v>
      </c>
      <c r="N9630" s="27" t="s">
        <v>10744</v>
      </c>
    </row>
    <row r="9631" spans="1:14" ht="16.5" customHeight="1">
      <c r="A9631" s="24">
        <v>8541100009</v>
      </c>
      <c r="B9631" s="25"/>
      <c r="C9631" s="26"/>
      <c r="D9631" s="27"/>
      <c r="E9631" s="27" t="s">
        <v>12390</v>
      </c>
      <c r="F9631" s="27" t="s">
        <v>15130</v>
      </c>
      <c r="G9631" s="28" t="s">
        <v>4374</v>
      </c>
      <c r="H9631" s="27" t="s">
        <v>4375</v>
      </c>
      <c r="I9631" s="118" t="s">
        <v>2055</v>
      </c>
      <c r="J9631" s="29">
        <v>113.3</v>
      </c>
      <c r="K9631" s="28" t="s">
        <v>162</v>
      </c>
      <c r="L9631" s="27" t="s">
        <v>11875</v>
      </c>
      <c r="M9631" s="27" t="s">
        <v>164</v>
      </c>
      <c r="N9631" s="27" t="s">
        <v>11875</v>
      </c>
    </row>
    <row r="9632" spans="1:14" ht="16.5" customHeight="1">
      <c r="A9632" s="24">
        <v>8541290000</v>
      </c>
      <c r="B9632" s="25"/>
      <c r="C9632" s="26"/>
      <c r="D9632" s="27"/>
      <c r="E9632" s="27" t="s">
        <v>15942</v>
      </c>
      <c r="F9632" s="27" t="s">
        <v>15943</v>
      </c>
      <c r="G9632" s="28" t="s">
        <v>173</v>
      </c>
      <c r="H9632" s="27" t="s">
        <v>174</v>
      </c>
      <c r="I9632" s="118" t="s">
        <v>15944</v>
      </c>
      <c r="J9632" s="29">
        <v>2538.88</v>
      </c>
      <c r="K9632" s="28" t="s">
        <v>162</v>
      </c>
      <c r="L9632" s="27" t="s">
        <v>446</v>
      </c>
      <c r="M9632" s="27" t="s">
        <v>164</v>
      </c>
      <c r="N9632" s="27" t="s">
        <v>416</v>
      </c>
    </row>
    <row r="9633" spans="1:14" ht="16.5" customHeight="1">
      <c r="A9633" s="24">
        <v>8541290000</v>
      </c>
      <c r="B9633" s="25"/>
      <c r="C9633" s="26"/>
      <c r="D9633" s="27"/>
      <c r="E9633" s="27" t="s">
        <v>15942</v>
      </c>
      <c r="F9633" s="27" t="s">
        <v>15945</v>
      </c>
      <c r="G9633" s="28" t="s">
        <v>173</v>
      </c>
      <c r="H9633" s="27" t="s">
        <v>174</v>
      </c>
      <c r="I9633" s="118" t="s">
        <v>9053</v>
      </c>
      <c r="J9633" s="29">
        <v>115.66</v>
      </c>
      <c r="K9633" s="28" t="s">
        <v>162</v>
      </c>
      <c r="L9633" s="27" t="s">
        <v>9054</v>
      </c>
      <c r="M9633" s="27" t="s">
        <v>164</v>
      </c>
      <c r="N9633" s="27" t="s">
        <v>9054</v>
      </c>
    </row>
    <row r="9634" spans="1:14" ht="16.5" customHeight="1">
      <c r="A9634" s="24">
        <v>8541290000</v>
      </c>
      <c r="B9634" s="25"/>
      <c r="C9634" s="26"/>
      <c r="D9634" s="27"/>
      <c r="E9634" s="27" t="s">
        <v>15942</v>
      </c>
      <c r="F9634" s="27" t="s">
        <v>15946</v>
      </c>
      <c r="G9634" s="28" t="s">
        <v>173</v>
      </c>
      <c r="H9634" s="27" t="s">
        <v>174</v>
      </c>
      <c r="I9634" s="118" t="s">
        <v>15947</v>
      </c>
      <c r="J9634" s="29">
        <v>8.4499999999999993</v>
      </c>
      <c r="K9634" s="28" t="s">
        <v>162</v>
      </c>
      <c r="L9634" s="27" t="s">
        <v>10744</v>
      </c>
      <c r="M9634" s="27" t="s">
        <v>164</v>
      </c>
      <c r="N9634" s="27" t="s">
        <v>10744</v>
      </c>
    </row>
    <row r="9635" spans="1:14" ht="16.5" customHeight="1">
      <c r="A9635" s="24">
        <v>8541410002</v>
      </c>
      <c r="B9635" s="25"/>
      <c r="C9635" s="26"/>
      <c r="D9635" s="27"/>
      <c r="E9635" s="27" t="s">
        <v>2869</v>
      </c>
      <c r="F9635" s="27" t="s">
        <v>7413</v>
      </c>
      <c r="G9635" s="28" t="s">
        <v>173</v>
      </c>
      <c r="H9635" s="27" t="s">
        <v>174</v>
      </c>
      <c r="I9635" s="118" t="s">
        <v>2871</v>
      </c>
      <c r="J9635" s="29">
        <v>11.02</v>
      </c>
      <c r="K9635" s="28" t="s">
        <v>162</v>
      </c>
      <c r="L9635" s="27" t="s">
        <v>1314</v>
      </c>
      <c r="M9635" s="27" t="s">
        <v>164</v>
      </c>
      <c r="N9635" s="27" t="s">
        <v>18130</v>
      </c>
    </row>
    <row r="9636" spans="1:14" ht="16.5" customHeight="1" thickBot="1">
      <c r="A9636" s="24">
        <v>8541600000</v>
      </c>
      <c r="B9636" s="25"/>
      <c r="C9636" s="26"/>
      <c r="D9636" s="27"/>
      <c r="E9636" s="27" t="s">
        <v>1315</v>
      </c>
      <c r="F9636" s="27" t="s">
        <v>14586</v>
      </c>
      <c r="G9636" s="28" t="s">
        <v>355</v>
      </c>
      <c r="H9636" s="27" t="s">
        <v>356</v>
      </c>
      <c r="I9636" s="118" t="s">
        <v>11393</v>
      </c>
      <c r="J9636" s="29">
        <v>25.37</v>
      </c>
      <c r="K9636" s="28" t="s">
        <v>162</v>
      </c>
      <c r="L9636" s="27" t="s">
        <v>601</v>
      </c>
      <c r="M9636" s="27" t="s">
        <v>164</v>
      </c>
      <c r="N9636" s="27" t="s">
        <v>18095</v>
      </c>
    </row>
    <row r="9637" spans="1:14" ht="16.5" customHeight="1" thickTop="1" thickBot="1">
      <c r="A9637" s="30">
        <v>8542319010</v>
      </c>
      <c r="B9637" s="25"/>
      <c r="C9637" s="26"/>
      <c r="D9637" s="27"/>
      <c r="E9637" s="27" t="s">
        <v>2898</v>
      </c>
      <c r="F9637" s="27" t="s">
        <v>15948</v>
      </c>
      <c r="G9637" s="28" t="s">
        <v>15949</v>
      </c>
      <c r="H9637" s="27" t="s">
        <v>15950</v>
      </c>
      <c r="I9637" s="118" t="s">
        <v>15951</v>
      </c>
      <c r="J9637" s="29">
        <v>6.12</v>
      </c>
      <c r="K9637" s="28" t="s">
        <v>162</v>
      </c>
      <c r="L9637" s="27" t="s">
        <v>10753</v>
      </c>
      <c r="M9637" s="27" t="s">
        <v>164</v>
      </c>
      <c r="N9637" s="27" t="s">
        <v>10753</v>
      </c>
    </row>
    <row r="9638" spans="1:14" ht="16.5" customHeight="1" thickTop="1" thickBot="1">
      <c r="A9638" s="30">
        <v>8542319010</v>
      </c>
      <c r="B9638" s="25"/>
      <c r="C9638" s="26"/>
      <c r="D9638" s="27"/>
      <c r="E9638" s="27" t="s">
        <v>2898</v>
      </c>
      <c r="F9638" s="27" t="s">
        <v>15952</v>
      </c>
      <c r="G9638" s="28" t="s">
        <v>173</v>
      </c>
      <c r="H9638" s="27" t="s">
        <v>174</v>
      </c>
      <c r="I9638" s="118" t="s">
        <v>10403</v>
      </c>
      <c r="J9638" s="29">
        <v>1734.58</v>
      </c>
      <c r="K9638" s="28" t="s">
        <v>162</v>
      </c>
      <c r="L9638" s="27" t="s">
        <v>15953</v>
      </c>
      <c r="M9638" s="27" t="s">
        <v>164</v>
      </c>
      <c r="N9638" s="27" t="s">
        <v>18144</v>
      </c>
    </row>
    <row r="9639" spans="1:14" ht="16.5" customHeight="1" thickTop="1" thickBot="1">
      <c r="A9639" s="30">
        <v>8542319010</v>
      </c>
      <c r="B9639" s="25"/>
      <c r="C9639" s="26"/>
      <c r="D9639" s="27"/>
      <c r="E9639" s="27" t="s">
        <v>2898</v>
      </c>
      <c r="F9639" s="27" t="s">
        <v>15954</v>
      </c>
      <c r="G9639" s="28" t="s">
        <v>173</v>
      </c>
      <c r="H9639" s="27" t="s">
        <v>174</v>
      </c>
      <c r="I9639" s="118" t="s">
        <v>12332</v>
      </c>
      <c r="J9639" s="29">
        <v>3753.85</v>
      </c>
      <c r="K9639" s="28" t="s">
        <v>162</v>
      </c>
      <c r="L9639" s="27" t="s">
        <v>122</v>
      </c>
      <c r="M9639" s="27" t="s">
        <v>164</v>
      </c>
      <c r="N9639" s="27" t="s">
        <v>18099</v>
      </c>
    </row>
    <row r="9640" spans="1:14" ht="16.5" customHeight="1" thickTop="1" thickBot="1">
      <c r="A9640" s="30">
        <v>8542319010</v>
      </c>
      <c r="B9640" s="25"/>
      <c r="C9640" s="26"/>
      <c r="D9640" s="27"/>
      <c r="E9640" s="27" t="s">
        <v>15955</v>
      </c>
      <c r="F9640" s="27" t="s">
        <v>15956</v>
      </c>
      <c r="G9640" s="28" t="s">
        <v>173</v>
      </c>
      <c r="H9640" s="27" t="s">
        <v>174</v>
      </c>
      <c r="I9640" s="118" t="s">
        <v>15957</v>
      </c>
      <c r="J9640" s="29">
        <v>123.08</v>
      </c>
      <c r="K9640" s="28" t="s">
        <v>162</v>
      </c>
      <c r="L9640" s="27" t="s">
        <v>614</v>
      </c>
      <c r="M9640" s="27" t="s">
        <v>164</v>
      </c>
      <c r="N9640" s="27" t="s">
        <v>18096</v>
      </c>
    </row>
    <row r="9641" spans="1:14" ht="16.5" customHeight="1" thickTop="1" thickBot="1">
      <c r="A9641" s="30">
        <v>8542319010</v>
      </c>
      <c r="B9641" s="25"/>
      <c r="C9641" s="26"/>
      <c r="D9641" s="27"/>
      <c r="E9641" s="27" t="s">
        <v>15955</v>
      </c>
      <c r="F9641" s="27" t="s">
        <v>15958</v>
      </c>
      <c r="G9641" s="28" t="s">
        <v>173</v>
      </c>
      <c r="H9641" s="27" t="s">
        <v>174</v>
      </c>
      <c r="I9641" s="118" t="s">
        <v>15959</v>
      </c>
      <c r="J9641" s="29">
        <v>324.19</v>
      </c>
      <c r="K9641" s="28" t="s">
        <v>162</v>
      </c>
      <c r="L9641" s="27" t="s">
        <v>614</v>
      </c>
      <c r="M9641" s="27" t="s">
        <v>164</v>
      </c>
      <c r="N9641" s="27" t="s">
        <v>18096</v>
      </c>
    </row>
    <row r="9642" spans="1:14" ht="16.5" customHeight="1" thickTop="1" thickBot="1">
      <c r="A9642" s="30">
        <v>8542323100</v>
      </c>
      <c r="B9642" s="25"/>
      <c r="C9642" s="26"/>
      <c r="D9642" s="27"/>
      <c r="E9642" s="27" t="s">
        <v>15960</v>
      </c>
      <c r="F9642" s="27" t="s">
        <v>15961</v>
      </c>
      <c r="G9642" s="28" t="s">
        <v>173</v>
      </c>
      <c r="H9642" s="27" t="s">
        <v>174</v>
      </c>
      <c r="I9642" s="118" t="s">
        <v>3840</v>
      </c>
      <c r="J9642" s="29">
        <v>250</v>
      </c>
      <c r="K9642" s="28" t="s">
        <v>162</v>
      </c>
      <c r="L9642" s="27" t="s">
        <v>11612</v>
      </c>
      <c r="M9642" s="27" t="s">
        <v>164</v>
      </c>
      <c r="N9642" s="27" t="s">
        <v>18496</v>
      </c>
    </row>
    <row r="9643" spans="1:14" ht="16.5" customHeight="1" thickTop="1" thickBot="1">
      <c r="A9643" s="30">
        <v>8542399010</v>
      </c>
      <c r="B9643" s="25"/>
      <c r="C9643" s="26"/>
      <c r="D9643" s="27"/>
      <c r="E9643" s="27" t="s">
        <v>1909</v>
      </c>
      <c r="F9643" s="27" t="s">
        <v>15962</v>
      </c>
      <c r="G9643" s="28" t="s">
        <v>206</v>
      </c>
      <c r="H9643" s="27" t="s">
        <v>207</v>
      </c>
      <c r="I9643" s="118" t="s">
        <v>15963</v>
      </c>
      <c r="J9643" s="29">
        <v>31.92</v>
      </c>
      <c r="K9643" s="28" t="s">
        <v>162</v>
      </c>
      <c r="L9643" s="27" t="s">
        <v>3870</v>
      </c>
      <c r="M9643" s="27" t="s">
        <v>164</v>
      </c>
      <c r="N9643" s="27" t="s">
        <v>3870</v>
      </c>
    </row>
    <row r="9644" spans="1:14" ht="16.5" customHeight="1" thickTop="1" thickBot="1">
      <c r="A9644" s="30">
        <v>8542399010</v>
      </c>
      <c r="B9644" s="25"/>
      <c r="C9644" s="26"/>
      <c r="D9644" s="27"/>
      <c r="E9644" s="27" t="s">
        <v>15964</v>
      </c>
      <c r="F9644" s="27" t="s">
        <v>4655</v>
      </c>
      <c r="G9644" s="28" t="s">
        <v>173</v>
      </c>
      <c r="H9644" s="27" t="s">
        <v>174</v>
      </c>
      <c r="I9644" s="118" t="s">
        <v>4656</v>
      </c>
      <c r="J9644" s="29">
        <v>6422.81</v>
      </c>
      <c r="K9644" s="28" t="s">
        <v>162</v>
      </c>
      <c r="L9644" s="27" t="s">
        <v>4657</v>
      </c>
      <c r="M9644" s="27" t="s">
        <v>164</v>
      </c>
      <c r="N9644" s="27" t="s">
        <v>18265</v>
      </c>
    </row>
    <row r="9645" spans="1:14" ht="16.5" customHeight="1" thickTop="1" thickBot="1">
      <c r="A9645" s="30">
        <v>8542399010</v>
      </c>
      <c r="B9645" s="25"/>
      <c r="C9645" s="26"/>
      <c r="D9645" s="27"/>
      <c r="E9645" s="27" t="s">
        <v>693</v>
      </c>
      <c r="F9645" s="27" t="s">
        <v>5086</v>
      </c>
      <c r="G9645" s="28" t="s">
        <v>173</v>
      </c>
      <c r="H9645" s="27" t="s">
        <v>174</v>
      </c>
      <c r="I9645" s="118" t="s">
        <v>5087</v>
      </c>
      <c r="J9645" s="29">
        <v>145.32</v>
      </c>
      <c r="K9645" s="28" t="s">
        <v>162</v>
      </c>
      <c r="L9645" s="27" t="s">
        <v>648</v>
      </c>
      <c r="M9645" s="27" t="s">
        <v>164</v>
      </c>
      <c r="N9645" s="27" t="s">
        <v>9740</v>
      </c>
    </row>
    <row r="9646" spans="1:14" ht="16.5" customHeight="1" thickTop="1" thickBot="1">
      <c r="A9646" s="30">
        <v>8542399010</v>
      </c>
      <c r="B9646" s="25"/>
      <c r="C9646" s="26"/>
      <c r="D9646" s="27"/>
      <c r="E9646" s="27" t="s">
        <v>15965</v>
      </c>
      <c r="F9646" s="27" t="s">
        <v>15966</v>
      </c>
      <c r="G9646" s="28" t="s">
        <v>173</v>
      </c>
      <c r="H9646" s="27" t="s">
        <v>174</v>
      </c>
      <c r="I9646" s="118" t="s">
        <v>15967</v>
      </c>
      <c r="J9646" s="29">
        <v>468.75</v>
      </c>
      <c r="K9646" s="28" t="s">
        <v>162</v>
      </c>
      <c r="L9646" s="27" t="s">
        <v>523</v>
      </c>
      <c r="M9646" s="27" t="s">
        <v>164</v>
      </c>
      <c r="N9646" s="27" t="s">
        <v>523</v>
      </c>
    </row>
    <row r="9647" spans="1:14" ht="16.5" customHeight="1" thickTop="1" thickBot="1">
      <c r="A9647" s="30">
        <v>8542399010</v>
      </c>
      <c r="B9647" s="25"/>
      <c r="C9647" s="26"/>
      <c r="D9647" s="27"/>
      <c r="E9647" s="27" t="s">
        <v>15965</v>
      </c>
      <c r="F9647" s="27" t="s">
        <v>15968</v>
      </c>
      <c r="G9647" s="28" t="s">
        <v>173</v>
      </c>
      <c r="H9647" s="27" t="s">
        <v>174</v>
      </c>
      <c r="I9647" s="118" t="s">
        <v>15969</v>
      </c>
      <c r="J9647" s="29">
        <v>68.75</v>
      </c>
      <c r="K9647" s="28" t="s">
        <v>162</v>
      </c>
      <c r="L9647" s="27" t="s">
        <v>12393</v>
      </c>
      <c r="M9647" s="27" t="s">
        <v>164</v>
      </c>
      <c r="N9647" s="27" t="s">
        <v>12393</v>
      </c>
    </row>
    <row r="9648" spans="1:14" ht="16.5" customHeight="1" thickTop="1" thickBot="1">
      <c r="A9648" s="30">
        <v>8542399010</v>
      </c>
      <c r="B9648" s="25"/>
      <c r="C9648" s="26"/>
      <c r="D9648" s="27"/>
      <c r="E9648" s="27" t="s">
        <v>1909</v>
      </c>
      <c r="F9648" s="27" t="s">
        <v>15970</v>
      </c>
      <c r="G9648" s="28" t="s">
        <v>173</v>
      </c>
      <c r="H9648" s="27" t="s">
        <v>174</v>
      </c>
      <c r="I9648" s="118" t="s">
        <v>15971</v>
      </c>
      <c r="J9648" s="29">
        <v>391.38</v>
      </c>
      <c r="K9648" s="28" t="s">
        <v>162</v>
      </c>
      <c r="L9648" s="27" t="s">
        <v>15895</v>
      </c>
      <c r="M9648" s="27" t="s">
        <v>164</v>
      </c>
      <c r="N9648" s="27" t="s">
        <v>15895</v>
      </c>
    </row>
    <row r="9649" spans="1:14" ht="16.5" customHeight="1" thickTop="1" thickBot="1">
      <c r="A9649" s="30">
        <v>8542399010</v>
      </c>
      <c r="B9649" s="25"/>
      <c r="C9649" s="26"/>
      <c r="D9649" s="27"/>
      <c r="E9649" s="27" t="s">
        <v>15972</v>
      </c>
      <c r="F9649" s="27" t="s">
        <v>15973</v>
      </c>
      <c r="G9649" s="28" t="s">
        <v>173</v>
      </c>
      <c r="H9649" s="27" t="s">
        <v>174</v>
      </c>
      <c r="I9649" s="118" t="s">
        <v>15974</v>
      </c>
      <c r="J9649" s="29">
        <v>31.5</v>
      </c>
      <c r="K9649" s="28" t="s">
        <v>162</v>
      </c>
      <c r="L9649" s="27" t="s">
        <v>164</v>
      </c>
      <c r="M9649" s="27" t="s">
        <v>15974</v>
      </c>
      <c r="N9649" s="27" t="s">
        <v>4101</v>
      </c>
    </row>
    <row r="9650" spans="1:14" ht="16.5" customHeight="1" thickTop="1">
      <c r="A9650" s="24">
        <v>8548009000</v>
      </c>
      <c r="B9650" s="25"/>
      <c r="C9650" s="26"/>
      <c r="D9650" s="27"/>
      <c r="E9650" s="27" t="s">
        <v>13535</v>
      </c>
      <c r="F9650" s="27" t="s">
        <v>15975</v>
      </c>
      <c r="G9650" s="28" t="s">
        <v>173</v>
      </c>
      <c r="H9650" s="27" t="s">
        <v>174</v>
      </c>
      <c r="I9650" s="118" t="s">
        <v>13537</v>
      </c>
      <c r="J9650" s="29">
        <v>93.75</v>
      </c>
      <c r="K9650" s="28" t="s">
        <v>162</v>
      </c>
      <c r="L9650" s="27" t="s">
        <v>218</v>
      </c>
      <c r="M9650" s="27" t="s">
        <v>164</v>
      </c>
      <c r="N9650" s="27" t="s">
        <v>18066</v>
      </c>
    </row>
    <row r="9651" spans="1:14" ht="16.5" customHeight="1">
      <c r="A9651" s="24">
        <v>8548009000</v>
      </c>
      <c r="B9651" s="25"/>
      <c r="C9651" s="26"/>
      <c r="D9651" s="27"/>
      <c r="E9651" s="27" t="s">
        <v>3056</v>
      </c>
      <c r="F9651" s="27" t="s">
        <v>15976</v>
      </c>
      <c r="G9651" s="28" t="s">
        <v>282</v>
      </c>
      <c r="H9651" s="27" t="s">
        <v>283</v>
      </c>
      <c r="I9651" s="118" t="s">
        <v>3058</v>
      </c>
      <c r="J9651" s="29">
        <v>369.24</v>
      </c>
      <c r="K9651" s="28" t="s">
        <v>162</v>
      </c>
      <c r="L9651" s="27" t="s">
        <v>8998</v>
      </c>
      <c r="M9651" s="27" t="s">
        <v>164</v>
      </c>
      <c r="N9651" s="27" t="s">
        <v>8998</v>
      </c>
    </row>
    <row r="9652" spans="1:14" ht="16.5" customHeight="1">
      <c r="A9652" s="24">
        <v>9002110000</v>
      </c>
      <c r="B9652" s="25"/>
      <c r="C9652" s="26">
        <v>0.125</v>
      </c>
      <c r="D9652" s="27"/>
      <c r="E9652" s="27" t="s">
        <v>15977</v>
      </c>
      <c r="F9652" s="27" t="s">
        <v>15978</v>
      </c>
      <c r="G9652" s="28" t="s">
        <v>173</v>
      </c>
      <c r="H9652" s="27" t="s">
        <v>174</v>
      </c>
      <c r="I9652" s="118" t="s">
        <v>15979</v>
      </c>
      <c r="J9652" s="29">
        <v>245.52</v>
      </c>
      <c r="K9652" s="28" t="s">
        <v>162</v>
      </c>
      <c r="L9652" s="27" t="s">
        <v>15980</v>
      </c>
      <c r="M9652" s="27" t="s">
        <v>164</v>
      </c>
      <c r="N9652" s="27" t="s">
        <v>18497</v>
      </c>
    </row>
    <row r="9653" spans="1:14" ht="16.5" customHeight="1" thickBot="1">
      <c r="A9653" s="24">
        <v>8541210000</v>
      </c>
      <c r="B9653" s="25"/>
      <c r="C9653" s="26"/>
      <c r="D9653" s="27"/>
      <c r="E9653" s="27" t="s">
        <v>9505</v>
      </c>
      <c r="F9653" s="27" t="s">
        <v>15981</v>
      </c>
      <c r="G9653" s="28" t="s">
        <v>173</v>
      </c>
      <c r="H9653" s="27" t="s">
        <v>174</v>
      </c>
      <c r="I9653" s="118" t="s">
        <v>1809</v>
      </c>
      <c r="J9653" s="29"/>
      <c r="K9653" s="28" t="s">
        <v>176</v>
      </c>
      <c r="L9653" s="27" t="s">
        <v>250</v>
      </c>
      <c r="M9653" s="27" t="s">
        <v>164</v>
      </c>
      <c r="N9653" s="27" t="s">
        <v>18071</v>
      </c>
    </row>
    <row r="9654" spans="1:14" ht="16.5" customHeight="1" thickTop="1" thickBot="1">
      <c r="A9654" s="30">
        <v>8542399010</v>
      </c>
      <c r="B9654" s="25"/>
      <c r="C9654" s="26"/>
      <c r="D9654" s="27"/>
      <c r="E9654" s="27" t="s">
        <v>800</v>
      </c>
      <c r="F9654" s="27" t="s">
        <v>15982</v>
      </c>
      <c r="G9654" s="28" t="s">
        <v>297</v>
      </c>
      <c r="H9654" s="27" t="s">
        <v>298</v>
      </c>
      <c r="I9654" s="118" t="s">
        <v>15983</v>
      </c>
      <c r="J9654" s="29">
        <v>28702.799999999999</v>
      </c>
      <c r="K9654" s="28" t="s">
        <v>176</v>
      </c>
      <c r="L9654" s="27" t="s">
        <v>1912</v>
      </c>
      <c r="M9654" s="27" t="s">
        <v>164</v>
      </c>
      <c r="N9654" s="27" t="s">
        <v>18157</v>
      </c>
    </row>
    <row r="9655" spans="1:14" ht="16.5" customHeight="1" thickTop="1" thickBot="1">
      <c r="A9655" s="30">
        <v>8542399010</v>
      </c>
      <c r="B9655" s="25"/>
      <c r="C9655" s="26"/>
      <c r="D9655" s="27"/>
      <c r="E9655" s="27" t="s">
        <v>15984</v>
      </c>
      <c r="F9655" s="27" t="s">
        <v>14824</v>
      </c>
      <c r="G9655" s="28" t="s">
        <v>297</v>
      </c>
      <c r="H9655" s="27" t="s">
        <v>298</v>
      </c>
      <c r="I9655" s="118" t="s">
        <v>14825</v>
      </c>
      <c r="J9655" s="29">
        <v>2010</v>
      </c>
      <c r="K9655" s="28" t="s">
        <v>176</v>
      </c>
      <c r="L9655" s="27" t="s">
        <v>114</v>
      </c>
      <c r="M9655" s="27" t="s">
        <v>164</v>
      </c>
      <c r="N9655" s="27" t="s">
        <v>11042</v>
      </c>
    </row>
    <row r="9656" spans="1:14" ht="16.5" customHeight="1" thickTop="1" thickBot="1">
      <c r="A9656" s="30">
        <v>8542399010</v>
      </c>
      <c r="B9656" s="25"/>
      <c r="C9656" s="26"/>
      <c r="D9656" s="27"/>
      <c r="E9656" s="27" t="s">
        <v>800</v>
      </c>
      <c r="F9656" s="27" t="s">
        <v>15982</v>
      </c>
      <c r="G9656" s="28" t="s">
        <v>297</v>
      </c>
      <c r="H9656" s="27" t="s">
        <v>298</v>
      </c>
      <c r="I9656" s="118" t="s">
        <v>15985</v>
      </c>
      <c r="J9656" s="29">
        <v>2144</v>
      </c>
      <c r="K9656" s="28" t="s">
        <v>176</v>
      </c>
      <c r="L9656" s="27" t="s">
        <v>114</v>
      </c>
      <c r="M9656" s="27" t="s">
        <v>164</v>
      </c>
      <c r="N9656" s="27" t="s">
        <v>11042</v>
      </c>
    </row>
    <row r="9657" spans="1:14" ht="16.5" customHeight="1" thickTop="1" thickBot="1">
      <c r="A9657" s="30">
        <v>8542399010</v>
      </c>
      <c r="B9657" s="25"/>
      <c r="C9657" s="26"/>
      <c r="D9657" s="27"/>
      <c r="E9657" s="27" t="s">
        <v>602</v>
      </c>
      <c r="F9657" s="27" t="s">
        <v>15986</v>
      </c>
      <c r="G9657" s="28" t="s">
        <v>227</v>
      </c>
      <c r="H9657" s="27" t="s">
        <v>228</v>
      </c>
      <c r="I9657" s="118" t="s">
        <v>12340</v>
      </c>
      <c r="J9657" s="29">
        <v>6645.06</v>
      </c>
      <c r="K9657" s="28" t="s">
        <v>176</v>
      </c>
      <c r="L9657" s="27" t="s">
        <v>621</v>
      </c>
      <c r="M9657" s="27" t="s">
        <v>164</v>
      </c>
      <c r="N9657" s="27" t="s">
        <v>18097</v>
      </c>
    </row>
    <row r="9658" spans="1:14" ht="16.5" customHeight="1" thickTop="1" thickBot="1">
      <c r="A9658" s="30">
        <v>8542399010</v>
      </c>
      <c r="B9658" s="25"/>
      <c r="C9658" s="26"/>
      <c r="D9658" s="27"/>
      <c r="E9658" s="27" t="s">
        <v>13328</v>
      </c>
      <c r="F9658" s="27" t="s">
        <v>15987</v>
      </c>
      <c r="G9658" s="28" t="s">
        <v>297</v>
      </c>
      <c r="H9658" s="27" t="s">
        <v>298</v>
      </c>
      <c r="I9658" s="118" t="s">
        <v>6162</v>
      </c>
      <c r="J9658" s="29">
        <v>5360</v>
      </c>
      <c r="K9658" s="28" t="s">
        <v>176</v>
      </c>
      <c r="L9658" s="27" t="s">
        <v>528</v>
      </c>
      <c r="M9658" s="27" t="s">
        <v>164</v>
      </c>
      <c r="N9658" s="27" t="s">
        <v>18090</v>
      </c>
    </row>
    <row r="9659" spans="1:14" ht="16.5" customHeight="1" thickTop="1" thickBot="1">
      <c r="A9659" s="30">
        <v>8542399010</v>
      </c>
      <c r="B9659" s="25"/>
      <c r="C9659" s="26"/>
      <c r="D9659" s="27"/>
      <c r="E9659" s="27" t="s">
        <v>661</v>
      </c>
      <c r="F9659" s="27" t="s">
        <v>15988</v>
      </c>
      <c r="G9659" s="28" t="s">
        <v>297</v>
      </c>
      <c r="H9659" s="27" t="s">
        <v>298</v>
      </c>
      <c r="I9659" s="118" t="s">
        <v>15989</v>
      </c>
      <c r="J9659" s="29">
        <v>7236</v>
      </c>
      <c r="K9659" s="28" t="s">
        <v>176</v>
      </c>
      <c r="L9659" s="27" t="s">
        <v>134</v>
      </c>
      <c r="M9659" s="27" t="s">
        <v>164</v>
      </c>
      <c r="N9659" s="27" t="s">
        <v>4101</v>
      </c>
    </row>
    <row r="9660" spans="1:14" ht="16.5" customHeight="1" thickTop="1" thickBot="1">
      <c r="A9660" s="30">
        <v>8542399010</v>
      </c>
      <c r="B9660" s="25"/>
      <c r="C9660" s="26"/>
      <c r="D9660" s="27"/>
      <c r="E9660" s="27" t="s">
        <v>765</v>
      </c>
      <c r="F9660" s="27" t="s">
        <v>15990</v>
      </c>
      <c r="G9660" s="28" t="s">
        <v>243</v>
      </c>
      <c r="H9660" s="27" t="s">
        <v>244</v>
      </c>
      <c r="I9660" s="118" t="s">
        <v>1352</v>
      </c>
      <c r="J9660" s="29">
        <v>15075</v>
      </c>
      <c r="K9660" s="28" t="s">
        <v>176</v>
      </c>
      <c r="L9660" s="27" t="s">
        <v>125</v>
      </c>
      <c r="M9660" s="27" t="s">
        <v>164</v>
      </c>
      <c r="N9660" s="27" t="s">
        <v>125</v>
      </c>
    </row>
    <row r="9661" spans="1:14" ht="16.5" customHeight="1" thickTop="1" thickBot="1">
      <c r="A9661" s="30">
        <v>8542399010</v>
      </c>
      <c r="B9661" s="25"/>
      <c r="C9661" s="26"/>
      <c r="D9661" s="27"/>
      <c r="E9661" s="27" t="s">
        <v>611</v>
      </c>
      <c r="F9661" s="27" t="s">
        <v>1857</v>
      </c>
      <c r="G9661" s="28" t="s">
        <v>355</v>
      </c>
      <c r="H9661" s="27" t="s">
        <v>356</v>
      </c>
      <c r="I9661" s="118" t="s">
        <v>1858</v>
      </c>
      <c r="J9661" s="29">
        <v>14150.4</v>
      </c>
      <c r="K9661" s="28" t="s">
        <v>176</v>
      </c>
      <c r="L9661" s="27" t="s">
        <v>1859</v>
      </c>
      <c r="M9661" s="27" t="s">
        <v>164</v>
      </c>
      <c r="N9661" s="27" t="s">
        <v>18155</v>
      </c>
    </row>
    <row r="9662" spans="1:14" ht="16.5" customHeight="1" thickTop="1" thickBot="1">
      <c r="A9662" s="30">
        <v>8542399010</v>
      </c>
      <c r="B9662" s="25"/>
      <c r="C9662" s="26"/>
      <c r="D9662" s="27"/>
      <c r="E9662" s="27" t="s">
        <v>15991</v>
      </c>
      <c r="F9662" s="27" t="s">
        <v>15992</v>
      </c>
      <c r="G9662" s="28" t="s">
        <v>243</v>
      </c>
      <c r="H9662" s="27" t="s">
        <v>244</v>
      </c>
      <c r="I9662" s="118" t="s">
        <v>15993</v>
      </c>
      <c r="J9662" s="29">
        <v>4355</v>
      </c>
      <c r="K9662" s="28" t="s">
        <v>176</v>
      </c>
      <c r="L9662" s="27" t="s">
        <v>764</v>
      </c>
      <c r="M9662" s="27" t="s">
        <v>164</v>
      </c>
      <c r="N9662" s="27" t="s">
        <v>764</v>
      </c>
    </row>
    <row r="9663" spans="1:14" ht="16.5" customHeight="1" thickTop="1" thickBot="1">
      <c r="A9663" s="30">
        <v>8542399010</v>
      </c>
      <c r="B9663" s="25"/>
      <c r="C9663" s="26"/>
      <c r="D9663" s="27"/>
      <c r="E9663" s="27" t="s">
        <v>15994</v>
      </c>
      <c r="F9663" s="27" t="s">
        <v>15995</v>
      </c>
      <c r="G9663" s="28" t="s">
        <v>297</v>
      </c>
      <c r="H9663" s="27" t="s">
        <v>298</v>
      </c>
      <c r="I9663" s="118" t="s">
        <v>15996</v>
      </c>
      <c r="J9663" s="29">
        <v>1306.5</v>
      </c>
      <c r="K9663" s="28" t="s">
        <v>176</v>
      </c>
      <c r="L9663" s="27" t="s">
        <v>3843</v>
      </c>
      <c r="M9663" s="27" t="s">
        <v>164</v>
      </c>
      <c r="N9663" s="27" t="s">
        <v>3843</v>
      </c>
    </row>
    <row r="9664" spans="1:14" ht="16.5" customHeight="1" thickTop="1" thickBot="1">
      <c r="A9664" s="30">
        <v>8542319010</v>
      </c>
      <c r="B9664" s="25"/>
      <c r="C9664" s="26"/>
      <c r="D9664" s="27"/>
      <c r="E9664" s="27" t="s">
        <v>15994</v>
      </c>
      <c r="F9664" s="27" t="s">
        <v>15997</v>
      </c>
      <c r="G9664" s="28" t="s">
        <v>227</v>
      </c>
      <c r="H9664" s="27" t="s">
        <v>228</v>
      </c>
      <c r="I9664" s="118" t="s">
        <v>15998</v>
      </c>
      <c r="J9664" s="29">
        <v>7557.6</v>
      </c>
      <c r="K9664" s="28" t="s">
        <v>176</v>
      </c>
      <c r="L9664" s="27" t="s">
        <v>614</v>
      </c>
      <c r="M9664" s="27" t="s">
        <v>164</v>
      </c>
      <c r="N9664" s="27" t="s">
        <v>18096</v>
      </c>
    </row>
    <row r="9665" spans="1:14" ht="16.5" customHeight="1" thickTop="1" thickBot="1">
      <c r="A9665" s="30">
        <v>8542399010</v>
      </c>
      <c r="B9665" s="25"/>
      <c r="C9665" s="26"/>
      <c r="D9665" s="27"/>
      <c r="E9665" s="27" t="s">
        <v>765</v>
      </c>
      <c r="F9665" s="27" t="s">
        <v>15999</v>
      </c>
      <c r="G9665" s="28" t="s">
        <v>243</v>
      </c>
      <c r="H9665" s="27" t="s">
        <v>244</v>
      </c>
      <c r="I9665" s="118" t="s">
        <v>16000</v>
      </c>
      <c r="J9665" s="29">
        <v>16080</v>
      </c>
      <c r="K9665" s="28" t="s">
        <v>176</v>
      </c>
      <c r="L9665" s="27" t="s">
        <v>125</v>
      </c>
      <c r="M9665" s="27" t="s">
        <v>164</v>
      </c>
      <c r="N9665" s="27" t="s">
        <v>125</v>
      </c>
    </row>
    <row r="9666" spans="1:14" ht="16.5" customHeight="1" thickTop="1" thickBot="1">
      <c r="A9666" s="30">
        <v>8542399010</v>
      </c>
      <c r="B9666" s="25"/>
      <c r="C9666" s="26"/>
      <c r="D9666" s="27"/>
      <c r="E9666" s="27" t="s">
        <v>15360</v>
      </c>
      <c r="F9666" s="27" t="s">
        <v>4827</v>
      </c>
      <c r="G9666" s="28" t="s">
        <v>243</v>
      </c>
      <c r="H9666" s="27" t="s">
        <v>244</v>
      </c>
      <c r="I9666" s="118" t="s">
        <v>16001</v>
      </c>
      <c r="J9666" s="29">
        <v>4984.8</v>
      </c>
      <c r="K9666" s="28" t="s">
        <v>176</v>
      </c>
      <c r="L9666" s="27" t="s">
        <v>621</v>
      </c>
      <c r="M9666" s="27" t="s">
        <v>164</v>
      </c>
      <c r="N9666" s="27" t="s">
        <v>11578</v>
      </c>
    </row>
    <row r="9667" spans="1:14" ht="16.5" customHeight="1" thickTop="1" thickBot="1">
      <c r="A9667" s="30">
        <v>8542319010</v>
      </c>
      <c r="B9667" s="25"/>
      <c r="C9667" s="26"/>
      <c r="D9667" s="27"/>
      <c r="E9667" s="27" t="s">
        <v>602</v>
      </c>
      <c r="F9667" s="27" t="s">
        <v>16002</v>
      </c>
      <c r="G9667" s="28" t="s">
        <v>297</v>
      </c>
      <c r="H9667" s="27" t="s">
        <v>298</v>
      </c>
      <c r="I9667" s="118" t="s">
        <v>16003</v>
      </c>
      <c r="J9667" s="29">
        <v>8442</v>
      </c>
      <c r="K9667" s="28" t="s">
        <v>176</v>
      </c>
      <c r="L9667" s="27" t="s">
        <v>114</v>
      </c>
      <c r="M9667" s="27" t="s">
        <v>164</v>
      </c>
      <c r="N9667" s="27" t="s">
        <v>11042</v>
      </c>
    </row>
    <row r="9668" spans="1:14" ht="16.5" customHeight="1" thickTop="1" thickBot="1">
      <c r="A9668" s="30">
        <v>8542339000</v>
      </c>
      <c r="B9668" s="25"/>
      <c r="C9668" s="26"/>
      <c r="D9668" s="27"/>
      <c r="E9668" s="27" t="s">
        <v>794</v>
      </c>
      <c r="F9668" s="27" t="s">
        <v>16004</v>
      </c>
      <c r="G9668" s="28" t="s">
        <v>297</v>
      </c>
      <c r="H9668" s="27" t="s">
        <v>298</v>
      </c>
      <c r="I9668" s="118" t="s">
        <v>3856</v>
      </c>
      <c r="J9668" s="29">
        <v>8040</v>
      </c>
      <c r="K9668" s="28" t="s">
        <v>176</v>
      </c>
      <c r="L9668" s="27" t="s">
        <v>134</v>
      </c>
      <c r="M9668" s="27" t="s">
        <v>164</v>
      </c>
      <c r="N9668" s="27" t="s">
        <v>4101</v>
      </c>
    </row>
    <row r="9669" spans="1:14" ht="16.5" customHeight="1" thickTop="1" thickBot="1">
      <c r="A9669" s="30">
        <v>8542399010</v>
      </c>
      <c r="B9669" s="25"/>
      <c r="C9669" s="26"/>
      <c r="D9669" s="27"/>
      <c r="E9669" s="27" t="s">
        <v>800</v>
      </c>
      <c r="F9669" s="27" t="s">
        <v>16005</v>
      </c>
      <c r="G9669" s="28" t="s">
        <v>297</v>
      </c>
      <c r="H9669" s="27" t="s">
        <v>298</v>
      </c>
      <c r="I9669" s="118" t="s">
        <v>16006</v>
      </c>
      <c r="J9669" s="29">
        <v>1661.6</v>
      </c>
      <c r="K9669" s="28" t="s">
        <v>176</v>
      </c>
      <c r="L9669" s="27" t="s">
        <v>114</v>
      </c>
      <c r="M9669" s="27" t="s">
        <v>164</v>
      </c>
      <c r="N9669" s="27" t="s">
        <v>11042</v>
      </c>
    </row>
    <row r="9670" spans="1:14" ht="16.5" customHeight="1" thickTop="1" thickBot="1">
      <c r="A9670" s="30">
        <v>8542319010</v>
      </c>
      <c r="B9670" s="25"/>
      <c r="C9670" s="26"/>
      <c r="D9670" s="27"/>
      <c r="E9670" s="27" t="s">
        <v>16007</v>
      </c>
      <c r="F9670" s="27" t="s">
        <v>16008</v>
      </c>
      <c r="G9670" s="28" t="s">
        <v>297</v>
      </c>
      <c r="H9670" s="27" t="s">
        <v>298</v>
      </c>
      <c r="I9670" s="118" t="s">
        <v>16009</v>
      </c>
      <c r="J9670" s="29">
        <v>305.86</v>
      </c>
      <c r="K9670" s="28" t="s">
        <v>176</v>
      </c>
      <c r="L9670" s="27" t="s">
        <v>134</v>
      </c>
      <c r="M9670" s="27" t="s">
        <v>164</v>
      </c>
      <c r="N9670" s="27" t="s">
        <v>4101</v>
      </c>
    </row>
    <row r="9671" spans="1:14" ht="16.5" customHeight="1" thickTop="1" thickBot="1">
      <c r="A9671" s="30">
        <v>8542319010</v>
      </c>
      <c r="B9671" s="25"/>
      <c r="C9671" s="26"/>
      <c r="D9671" s="27"/>
      <c r="E9671" s="27" t="s">
        <v>697</v>
      </c>
      <c r="F9671" s="27" t="s">
        <v>13056</v>
      </c>
      <c r="G9671" s="28" t="s">
        <v>297</v>
      </c>
      <c r="H9671" s="27" t="s">
        <v>298</v>
      </c>
      <c r="I9671" s="118" t="s">
        <v>13057</v>
      </c>
      <c r="J9671" s="29">
        <v>1795.6</v>
      </c>
      <c r="K9671" s="28" t="s">
        <v>176</v>
      </c>
      <c r="L9671" s="27" t="s">
        <v>114</v>
      </c>
      <c r="M9671" s="27" t="s">
        <v>164</v>
      </c>
      <c r="N9671" s="27" t="s">
        <v>11042</v>
      </c>
    </row>
    <row r="9672" spans="1:14" ht="16.5" customHeight="1" thickTop="1" thickBot="1">
      <c r="A9672" s="30">
        <v>8542319010</v>
      </c>
      <c r="B9672" s="25"/>
      <c r="C9672" s="26"/>
      <c r="D9672" s="27"/>
      <c r="E9672" s="27" t="s">
        <v>602</v>
      </c>
      <c r="F9672" s="27" t="s">
        <v>16010</v>
      </c>
      <c r="G9672" s="28" t="s">
        <v>297</v>
      </c>
      <c r="H9672" s="27" t="s">
        <v>298</v>
      </c>
      <c r="I9672" s="118" t="s">
        <v>16011</v>
      </c>
      <c r="J9672" s="29">
        <v>6080.25</v>
      </c>
      <c r="K9672" s="28" t="s">
        <v>176</v>
      </c>
      <c r="L9672" s="27" t="s">
        <v>122</v>
      </c>
      <c r="M9672" s="27" t="s">
        <v>164</v>
      </c>
      <c r="N9672" s="27" t="s">
        <v>18498</v>
      </c>
    </row>
    <row r="9673" spans="1:14" ht="16.5" customHeight="1" thickTop="1" thickBot="1">
      <c r="A9673" s="30">
        <v>8542399010</v>
      </c>
      <c r="B9673" s="25"/>
      <c r="C9673" s="26"/>
      <c r="D9673" s="27"/>
      <c r="E9673" s="27" t="s">
        <v>11821</v>
      </c>
      <c r="F9673" s="27" t="s">
        <v>16012</v>
      </c>
      <c r="G9673" s="28" t="s">
        <v>297</v>
      </c>
      <c r="H9673" s="27" t="s">
        <v>298</v>
      </c>
      <c r="I9673" s="118" t="s">
        <v>16013</v>
      </c>
      <c r="J9673" s="29">
        <v>24656</v>
      </c>
      <c r="K9673" s="28" t="s">
        <v>176</v>
      </c>
      <c r="L9673" s="27" t="s">
        <v>114</v>
      </c>
      <c r="M9673" s="27" t="s">
        <v>164</v>
      </c>
      <c r="N9673" s="27" t="s">
        <v>11042</v>
      </c>
    </row>
    <row r="9674" spans="1:14" ht="16.5" customHeight="1" thickTop="1" thickBot="1">
      <c r="A9674" s="30">
        <v>8542399010</v>
      </c>
      <c r="B9674" s="25"/>
      <c r="C9674" s="26"/>
      <c r="D9674" s="27"/>
      <c r="E9674" s="27" t="s">
        <v>11821</v>
      </c>
      <c r="F9674" s="27" t="s">
        <v>16014</v>
      </c>
      <c r="G9674" s="28" t="s">
        <v>297</v>
      </c>
      <c r="H9674" s="27" t="s">
        <v>298</v>
      </c>
      <c r="I9674" s="118" t="s">
        <v>16015</v>
      </c>
      <c r="J9674" s="29">
        <v>1340</v>
      </c>
      <c r="K9674" s="28" t="s">
        <v>176</v>
      </c>
      <c r="L9674" s="27" t="s">
        <v>639</v>
      </c>
      <c r="M9674" s="27" t="s">
        <v>164</v>
      </c>
      <c r="N9674" s="27" t="s">
        <v>18378</v>
      </c>
    </row>
    <row r="9675" spans="1:14" ht="16.5" customHeight="1" thickTop="1" thickBot="1">
      <c r="A9675" s="30">
        <v>8542399010</v>
      </c>
      <c r="B9675" s="25"/>
      <c r="C9675" s="26"/>
      <c r="D9675" s="27"/>
      <c r="E9675" s="27" t="s">
        <v>2977</v>
      </c>
      <c r="F9675" s="27" t="s">
        <v>12805</v>
      </c>
      <c r="G9675" s="28" t="s">
        <v>297</v>
      </c>
      <c r="H9675" s="27" t="s">
        <v>298</v>
      </c>
      <c r="I9675" s="118" t="s">
        <v>12806</v>
      </c>
      <c r="J9675" s="29">
        <v>10586</v>
      </c>
      <c r="K9675" s="28" t="s">
        <v>176</v>
      </c>
      <c r="L9675" s="27" t="s">
        <v>771</v>
      </c>
      <c r="M9675" s="27" t="s">
        <v>164</v>
      </c>
      <c r="N9675" s="27" t="s">
        <v>18106</v>
      </c>
    </row>
    <row r="9676" spans="1:14" ht="16.5" customHeight="1" thickTop="1">
      <c r="A9676" s="24">
        <v>8536693000</v>
      </c>
      <c r="B9676" s="25"/>
      <c r="C9676" s="26"/>
      <c r="D9676" s="27"/>
      <c r="E9676" s="27" t="s">
        <v>16016</v>
      </c>
      <c r="F9676" s="27" t="s">
        <v>16017</v>
      </c>
      <c r="G9676" s="28" t="s">
        <v>173</v>
      </c>
      <c r="H9676" s="27" t="s">
        <v>174</v>
      </c>
      <c r="I9676" s="118" t="s">
        <v>13210</v>
      </c>
      <c r="J9676" s="29">
        <v>98.8</v>
      </c>
      <c r="K9676" s="28" t="s">
        <v>162</v>
      </c>
      <c r="L9676" s="27" t="s">
        <v>449</v>
      </c>
      <c r="M9676" s="27" t="s">
        <v>164</v>
      </c>
      <c r="N9676" s="27" t="s">
        <v>18085</v>
      </c>
    </row>
    <row r="9677" spans="1:14" ht="16.5" customHeight="1">
      <c r="A9677" s="24">
        <v>8536693000</v>
      </c>
      <c r="B9677" s="25"/>
      <c r="C9677" s="26"/>
      <c r="D9677" s="27"/>
      <c r="E9677" s="27" t="s">
        <v>16016</v>
      </c>
      <c r="F9677" s="27" t="s">
        <v>11507</v>
      </c>
      <c r="G9677" s="28" t="s">
        <v>173</v>
      </c>
      <c r="H9677" s="27" t="s">
        <v>174</v>
      </c>
      <c r="I9677" s="118" t="s">
        <v>11508</v>
      </c>
      <c r="J9677" s="29">
        <v>561.80999999999995</v>
      </c>
      <c r="K9677" s="28" t="s">
        <v>162</v>
      </c>
      <c r="L9677" s="27" t="s">
        <v>1152</v>
      </c>
      <c r="M9677" s="27" t="s">
        <v>164</v>
      </c>
      <c r="N9677" s="27" t="s">
        <v>3701</v>
      </c>
    </row>
    <row r="9678" spans="1:14" ht="16.5" customHeight="1">
      <c r="A9678" s="24">
        <v>8536693000</v>
      </c>
      <c r="B9678" s="25"/>
      <c r="C9678" s="26"/>
      <c r="D9678" s="27"/>
      <c r="E9678" s="27" t="s">
        <v>16016</v>
      </c>
      <c r="F9678" s="27" t="s">
        <v>16018</v>
      </c>
      <c r="G9678" s="28" t="s">
        <v>173</v>
      </c>
      <c r="H9678" s="27" t="s">
        <v>174</v>
      </c>
      <c r="I9678" s="118" t="s">
        <v>16019</v>
      </c>
      <c r="J9678" s="29">
        <v>18.14</v>
      </c>
      <c r="K9678" s="28" t="s">
        <v>162</v>
      </c>
      <c r="L9678" s="27" t="s">
        <v>1568</v>
      </c>
      <c r="M9678" s="27" t="s">
        <v>164</v>
      </c>
      <c r="N9678" s="27" t="s">
        <v>11858</v>
      </c>
    </row>
    <row r="9679" spans="1:14" ht="16.5" customHeight="1">
      <c r="A9679" s="24">
        <v>8536693000</v>
      </c>
      <c r="B9679" s="25"/>
      <c r="C9679" s="26"/>
      <c r="D9679" s="27"/>
      <c r="E9679" s="27" t="s">
        <v>16016</v>
      </c>
      <c r="F9679" s="27" t="s">
        <v>16020</v>
      </c>
      <c r="G9679" s="28" t="s">
        <v>173</v>
      </c>
      <c r="H9679" s="27" t="s">
        <v>174</v>
      </c>
      <c r="I9679" s="118" t="s">
        <v>16021</v>
      </c>
      <c r="J9679" s="29">
        <v>1.21</v>
      </c>
      <c r="K9679" s="28" t="s">
        <v>162</v>
      </c>
      <c r="L9679" s="27" t="s">
        <v>449</v>
      </c>
      <c r="M9679" s="27" t="s">
        <v>164</v>
      </c>
      <c r="N9679" s="27" t="s">
        <v>18085</v>
      </c>
    </row>
    <row r="9680" spans="1:14" ht="16.5" customHeight="1">
      <c r="A9680" s="24">
        <v>8536693000</v>
      </c>
      <c r="B9680" s="25"/>
      <c r="C9680" s="26"/>
      <c r="D9680" s="27"/>
      <c r="E9680" s="27" t="s">
        <v>16016</v>
      </c>
      <c r="F9680" s="27" t="s">
        <v>16022</v>
      </c>
      <c r="G9680" s="28" t="s">
        <v>173</v>
      </c>
      <c r="H9680" s="27" t="s">
        <v>174</v>
      </c>
      <c r="I9680" s="118" t="s">
        <v>16023</v>
      </c>
      <c r="J9680" s="29">
        <v>8326.77</v>
      </c>
      <c r="K9680" s="28" t="s">
        <v>162</v>
      </c>
      <c r="L9680" s="27" t="s">
        <v>1152</v>
      </c>
      <c r="M9680" s="27" t="s">
        <v>164</v>
      </c>
      <c r="N9680" s="27" t="s">
        <v>3701</v>
      </c>
    </row>
    <row r="9681" spans="1:14" ht="16.5" customHeight="1">
      <c r="A9681" s="24">
        <v>8536693000</v>
      </c>
      <c r="B9681" s="25"/>
      <c r="C9681" s="26"/>
      <c r="D9681" s="27"/>
      <c r="E9681" s="27" t="s">
        <v>16016</v>
      </c>
      <c r="F9681" s="27" t="s">
        <v>16024</v>
      </c>
      <c r="G9681" s="28" t="s">
        <v>173</v>
      </c>
      <c r="H9681" s="27" t="s">
        <v>174</v>
      </c>
      <c r="I9681" s="118" t="s">
        <v>16025</v>
      </c>
      <c r="J9681" s="29">
        <v>420.75</v>
      </c>
      <c r="K9681" s="28" t="s">
        <v>162</v>
      </c>
      <c r="L9681" s="27" t="s">
        <v>449</v>
      </c>
      <c r="M9681" s="27" t="s">
        <v>164</v>
      </c>
      <c r="N9681" s="27" t="s">
        <v>18085</v>
      </c>
    </row>
    <row r="9682" spans="1:14" ht="16.5" customHeight="1">
      <c r="A9682" s="24">
        <v>8504509500</v>
      </c>
      <c r="B9682" s="25"/>
      <c r="C9682" s="26"/>
      <c r="D9682" s="27"/>
      <c r="E9682" s="27" t="s">
        <v>16026</v>
      </c>
      <c r="F9682" s="27" t="s">
        <v>16027</v>
      </c>
      <c r="G9682" s="28" t="s">
        <v>173</v>
      </c>
      <c r="H9682" s="27" t="s">
        <v>174</v>
      </c>
      <c r="I9682" s="118" t="s">
        <v>16028</v>
      </c>
      <c r="J9682" s="29">
        <v>107.5</v>
      </c>
      <c r="K9682" s="28" t="s">
        <v>162</v>
      </c>
      <c r="L9682" s="27" t="s">
        <v>13603</v>
      </c>
      <c r="M9682" s="27" t="s">
        <v>164</v>
      </c>
      <c r="N9682" s="27" t="s">
        <v>13376</v>
      </c>
    </row>
    <row r="9683" spans="1:14" ht="16.5" customHeight="1">
      <c r="A9683" s="24">
        <v>8504509500</v>
      </c>
      <c r="B9683" s="25"/>
      <c r="C9683" s="26"/>
      <c r="D9683" s="27"/>
      <c r="E9683" s="27" t="s">
        <v>16026</v>
      </c>
      <c r="F9683" s="27" t="s">
        <v>16029</v>
      </c>
      <c r="G9683" s="28" t="s">
        <v>173</v>
      </c>
      <c r="H9683" s="27" t="s">
        <v>174</v>
      </c>
      <c r="I9683" s="118" t="s">
        <v>16030</v>
      </c>
      <c r="J9683" s="29">
        <v>14.26</v>
      </c>
      <c r="K9683" s="28" t="s">
        <v>162</v>
      </c>
      <c r="L9683" s="27" t="s">
        <v>250</v>
      </c>
      <c r="M9683" s="27" t="s">
        <v>164</v>
      </c>
      <c r="N9683" s="27" t="s">
        <v>18071</v>
      </c>
    </row>
    <row r="9684" spans="1:14" ht="16.5" customHeight="1">
      <c r="A9684" s="24">
        <v>8504509500</v>
      </c>
      <c r="B9684" s="25"/>
      <c r="C9684" s="26"/>
      <c r="D9684" s="27"/>
      <c r="E9684" s="27" t="s">
        <v>16026</v>
      </c>
      <c r="F9684" s="27" t="s">
        <v>16031</v>
      </c>
      <c r="G9684" s="28" t="s">
        <v>173</v>
      </c>
      <c r="H9684" s="27" t="s">
        <v>174</v>
      </c>
      <c r="I9684" s="118" t="s">
        <v>16032</v>
      </c>
      <c r="J9684" s="29">
        <v>68.400000000000006</v>
      </c>
      <c r="K9684" s="28" t="s">
        <v>162</v>
      </c>
      <c r="L9684" s="27" t="s">
        <v>6810</v>
      </c>
      <c r="M9684" s="27" t="s">
        <v>164</v>
      </c>
      <c r="N9684" s="27" t="s">
        <v>18329</v>
      </c>
    </row>
    <row r="9685" spans="1:14" ht="16.5" customHeight="1">
      <c r="A9685" s="24">
        <v>8504509500</v>
      </c>
      <c r="B9685" s="25"/>
      <c r="C9685" s="26"/>
      <c r="D9685" s="27"/>
      <c r="E9685" s="27" t="s">
        <v>16026</v>
      </c>
      <c r="F9685" s="27" t="s">
        <v>16033</v>
      </c>
      <c r="G9685" s="28" t="s">
        <v>173</v>
      </c>
      <c r="H9685" s="27" t="s">
        <v>174</v>
      </c>
      <c r="I9685" s="118" t="s">
        <v>16034</v>
      </c>
      <c r="J9685" s="29">
        <v>16</v>
      </c>
      <c r="K9685" s="28" t="s">
        <v>162</v>
      </c>
      <c r="L9685" s="27" t="s">
        <v>825</v>
      </c>
      <c r="M9685" s="27" t="s">
        <v>164</v>
      </c>
      <c r="N9685" s="27" t="s">
        <v>18108</v>
      </c>
    </row>
    <row r="9686" spans="1:14" ht="16.5" customHeight="1">
      <c r="A9686" s="24">
        <v>8504509500</v>
      </c>
      <c r="B9686" s="25"/>
      <c r="C9686" s="26"/>
      <c r="D9686" s="27"/>
      <c r="E9686" s="27" t="s">
        <v>16026</v>
      </c>
      <c r="F9686" s="27" t="s">
        <v>16035</v>
      </c>
      <c r="G9686" s="28" t="s">
        <v>173</v>
      </c>
      <c r="H9686" s="27" t="s">
        <v>174</v>
      </c>
      <c r="I9686" s="118" t="s">
        <v>16036</v>
      </c>
      <c r="J9686" s="29">
        <v>164.27</v>
      </c>
      <c r="K9686" s="28" t="s">
        <v>162</v>
      </c>
      <c r="L9686" s="27" t="s">
        <v>825</v>
      </c>
      <c r="M9686" s="27" t="s">
        <v>164</v>
      </c>
      <c r="N9686" s="27" t="s">
        <v>18108</v>
      </c>
    </row>
    <row r="9687" spans="1:14" ht="16.5" customHeight="1">
      <c r="A9687" s="24">
        <v>8504509500</v>
      </c>
      <c r="B9687" s="25"/>
      <c r="C9687" s="26"/>
      <c r="D9687" s="27"/>
      <c r="E9687" s="27" t="s">
        <v>16026</v>
      </c>
      <c r="F9687" s="27" t="s">
        <v>16037</v>
      </c>
      <c r="G9687" s="28" t="s">
        <v>173</v>
      </c>
      <c r="H9687" s="27" t="s">
        <v>174</v>
      </c>
      <c r="I9687" s="118" t="s">
        <v>11849</v>
      </c>
      <c r="J9687" s="29">
        <v>32</v>
      </c>
      <c r="K9687" s="28" t="s">
        <v>162</v>
      </c>
      <c r="L9687" s="27" t="s">
        <v>2387</v>
      </c>
      <c r="M9687" s="27" t="s">
        <v>164</v>
      </c>
      <c r="N9687" s="27" t="s">
        <v>18128</v>
      </c>
    </row>
    <row r="9688" spans="1:14" ht="16.5" customHeight="1" thickBot="1">
      <c r="A9688" s="24">
        <v>8504509500</v>
      </c>
      <c r="B9688" s="25"/>
      <c r="C9688" s="26"/>
      <c r="D9688" s="27"/>
      <c r="E9688" s="27" t="s">
        <v>12190</v>
      </c>
      <c r="F9688" s="27" t="s">
        <v>16038</v>
      </c>
      <c r="G9688" s="28" t="s">
        <v>282</v>
      </c>
      <c r="H9688" s="27" t="s">
        <v>283</v>
      </c>
      <c r="I9688" s="118" t="s">
        <v>12192</v>
      </c>
      <c r="J9688" s="29">
        <v>132.94</v>
      </c>
      <c r="K9688" s="28" t="s">
        <v>162</v>
      </c>
      <c r="L9688" s="27" t="s">
        <v>42</v>
      </c>
      <c r="M9688" s="27" t="s">
        <v>164</v>
      </c>
      <c r="N9688" s="27" t="s">
        <v>18077</v>
      </c>
    </row>
    <row r="9689" spans="1:14" ht="16.5" customHeight="1" thickTop="1" thickBot="1">
      <c r="A9689" s="30">
        <v>8542323100</v>
      </c>
      <c r="B9689" s="25"/>
      <c r="C9689" s="26"/>
      <c r="D9689" s="27"/>
      <c r="E9689" s="27" t="s">
        <v>16039</v>
      </c>
      <c r="F9689" s="27" t="s">
        <v>16040</v>
      </c>
      <c r="G9689" s="28" t="s">
        <v>243</v>
      </c>
      <c r="H9689" s="27" t="s">
        <v>244</v>
      </c>
      <c r="I9689" s="118" t="s">
        <v>13300</v>
      </c>
      <c r="J9689" s="29">
        <v>4094</v>
      </c>
      <c r="K9689" s="28" t="s">
        <v>162</v>
      </c>
      <c r="L9689" s="27" t="s">
        <v>1859</v>
      </c>
      <c r="M9689" s="27" t="s">
        <v>164</v>
      </c>
      <c r="N9689" s="27" t="s">
        <v>18155</v>
      </c>
    </row>
    <row r="9690" spans="1:14" ht="16.5" customHeight="1" thickTop="1">
      <c r="A9690" s="24">
        <v>8548009000</v>
      </c>
      <c r="B9690" s="25"/>
      <c r="C9690" s="26"/>
      <c r="D9690" s="27"/>
      <c r="E9690" s="27" t="s">
        <v>13353</v>
      </c>
      <c r="F9690" s="27" t="s">
        <v>16041</v>
      </c>
      <c r="G9690" s="28" t="s">
        <v>282</v>
      </c>
      <c r="H9690" s="27" t="s">
        <v>283</v>
      </c>
      <c r="I9690" s="118" t="s">
        <v>16042</v>
      </c>
      <c r="J9690" s="29">
        <v>25</v>
      </c>
      <c r="K9690" s="28" t="s">
        <v>162</v>
      </c>
      <c r="L9690" s="27" t="s">
        <v>218</v>
      </c>
      <c r="M9690" s="27" t="s">
        <v>164</v>
      </c>
      <c r="N9690" s="27" t="s">
        <v>18066</v>
      </c>
    </row>
    <row r="9691" spans="1:14" ht="16.5" customHeight="1">
      <c r="A9691" s="24">
        <v>8548009000</v>
      </c>
      <c r="B9691" s="25"/>
      <c r="C9691" s="26"/>
      <c r="D9691" s="27"/>
      <c r="E9691" s="27" t="s">
        <v>13353</v>
      </c>
      <c r="F9691" s="27" t="s">
        <v>16043</v>
      </c>
      <c r="G9691" s="28" t="s">
        <v>282</v>
      </c>
      <c r="H9691" s="27" t="s">
        <v>283</v>
      </c>
      <c r="I9691" s="118" t="s">
        <v>16044</v>
      </c>
      <c r="J9691" s="29">
        <v>0.37</v>
      </c>
      <c r="K9691" s="28" t="s">
        <v>162</v>
      </c>
      <c r="L9691" s="27" t="s">
        <v>218</v>
      </c>
      <c r="M9691" s="27" t="s">
        <v>164</v>
      </c>
      <c r="N9691" s="27" t="s">
        <v>18066</v>
      </c>
    </row>
    <row r="9692" spans="1:14" ht="16.5" customHeight="1">
      <c r="A9692" s="24">
        <v>8548009000</v>
      </c>
      <c r="B9692" s="25"/>
      <c r="C9692" s="26"/>
      <c r="D9692" s="27"/>
      <c r="E9692" s="27" t="s">
        <v>13353</v>
      </c>
      <c r="F9692" s="27" t="s">
        <v>16045</v>
      </c>
      <c r="G9692" s="28" t="s">
        <v>282</v>
      </c>
      <c r="H9692" s="27" t="s">
        <v>283</v>
      </c>
      <c r="I9692" s="118" t="s">
        <v>13669</v>
      </c>
      <c r="J9692" s="29">
        <v>27.04</v>
      </c>
      <c r="K9692" s="28" t="s">
        <v>162</v>
      </c>
      <c r="L9692" s="27" t="s">
        <v>218</v>
      </c>
      <c r="M9692" s="27" t="s">
        <v>164</v>
      </c>
      <c r="N9692" s="27" t="s">
        <v>18066</v>
      </c>
    </row>
    <row r="9693" spans="1:14" ht="16.5" customHeight="1">
      <c r="A9693" s="24">
        <v>8548009000</v>
      </c>
      <c r="B9693" s="25"/>
      <c r="C9693" s="26"/>
      <c r="D9693" s="27"/>
      <c r="E9693" s="27" t="s">
        <v>13353</v>
      </c>
      <c r="F9693" s="27" t="s">
        <v>11619</v>
      </c>
      <c r="G9693" s="28" t="s">
        <v>282</v>
      </c>
      <c r="H9693" s="27" t="s">
        <v>283</v>
      </c>
      <c r="I9693" s="118" t="s">
        <v>3058</v>
      </c>
      <c r="J9693" s="29">
        <v>22.35</v>
      </c>
      <c r="K9693" s="28" t="s">
        <v>162</v>
      </c>
      <c r="L9693" s="27" t="s">
        <v>218</v>
      </c>
      <c r="M9693" s="27" t="s">
        <v>164</v>
      </c>
      <c r="N9693" s="27" t="s">
        <v>18066</v>
      </c>
    </row>
    <row r="9694" spans="1:14" ht="16.5" customHeight="1">
      <c r="A9694" s="24">
        <v>8532240000</v>
      </c>
      <c r="B9694" s="25"/>
      <c r="C9694" s="26"/>
      <c r="D9694" s="27"/>
      <c r="E9694" s="27" t="s">
        <v>16046</v>
      </c>
      <c r="F9694" s="27" t="s">
        <v>16047</v>
      </c>
      <c r="G9694" s="28" t="s">
        <v>282</v>
      </c>
      <c r="H9694" s="27" t="s">
        <v>283</v>
      </c>
      <c r="I9694" s="118" t="s">
        <v>16048</v>
      </c>
      <c r="J9694" s="29">
        <v>705</v>
      </c>
      <c r="K9694" s="28" t="s">
        <v>162</v>
      </c>
      <c r="L9694" s="27" t="s">
        <v>42</v>
      </c>
      <c r="M9694" s="27" t="s">
        <v>164</v>
      </c>
      <c r="N9694" s="27" t="s">
        <v>18077</v>
      </c>
    </row>
    <row r="9695" spans="1:14" ht="16.5" customHeight="1">
      <c r="A9695" s="24">
        <v>8532240000</v>
      </c>
      <c r="B9695" s="25"/>
      <c r="C9695" s="26"/>
      <c r="D9695" s="27"/>
      <c r="E9695" s="27" t="s">
        <v>16046</v>
      </c>
      <c r="F9695" s="27" t="s">
        <v>16049</v>
      </c>
      <c r="G9695" s="28" t="s">
        <v>282</v>
      </c>
      <c r="H9695" s="27" t="s">
        <v>283</v>
      </c>
      <c r="I9695" s="118" t="s">
        <v>4683</v>
      </c>
      <c r="J9695" s="29">
        <v>16</v>
      </c>
      <c r="K9695" s="28" t="s">
        <v>162</v>
      </c>
      <c r="L9695" s="27" t="s">
        <v>218</v>
      </c>
      <c r="M9695" s="27" t="s">
        <v>164</v>
      </c>
      <c r="N9695" s="27" t="s">
        <v>18066</v>
      </c>
    </row>
    <row r="9696" spans="1:14" ht="16.5" customHeight="1">
      <c r="A9696" s="24">
        <v>8532240000</v>
      </c>
      <c r="B9696" s="25"/>
      <c r="C9696" s="26"/>
      <c r="D9696" s="27"/>
      <c r="E9696" s="27" t="s">
        <v>16046</v>
      </c>
      <c r="F9696" s="27" t="s">
        <v>16050</v>
      </c>
      <c r="G9696" s="28" t="s">
        <v>282</v>
      </c>
      <c r="H9696" s="27" t="s">
        <v>283</v>
      </c>
      <c r="I9696" s="118" t="s">
        <v>16051</v>
      </c>
      <c r="J9696" s="29">
        <v>148.80000000000001</v>
      </c>
      <c r="K9696" s="28" t="s">
        <v>162</v>
      </c>
      <c r="L9696" s="27" t="s">
        <v>218</v>
      </c>
      <c r="M9696" s="27" t="s">
        <v>164</v>
      </c>
      <c r="N9696" s="27" t="s">
        <v>18066</v>
      </c>
    </row>
    <row r="9697" spans="1:14" ht="16.5" customHeight="1">
      <c r="A9697" s="24">
        <v>8532240000</v>
      </c>
      <c r="B9697" s="25"/>
      <c r="C9697" s="26"/>
      <c r="D9697" s="27"/>
      <c r="E9697" s="27" t="s">
        <v>16046</v>
      </c>
      <c r="F9697" s="27" t="s">
        <v>3554</v>
      </c>
      <c r="G9697" s="28" t="s">
        <v>282</v>
      </c>
      <c r="H9697" s="27" t="s">
        <v>283</v>
      </c>
      <c r="I9697" s="118" t="s">
        <v>2787</v>
      </c>
      <c r="J9697" s="29">
        <v>21.6</v>
      </c>
      <c r="K9697" s="28" t="s">
        <v>162</v>
      </c>
      <c r="L9697" s="27" t="s">
        <v>218</v>
      </c>
      <c r="M9697" s="27" t="s">
        <v>164</v>
      </c>
      <c r="N9697" s="27" t="s">
        <v>18066</v>
      </c>
    </row>
    <row r="9698" spans="1:14" ht="16.5" customHeight="1">
      <c r="A9698" s="24">
        <v>8532240000</v>
      </c>
      <c r="B9698" s="25"/>
      <c r="C9698" s="26"/>
      <c r="D9698" s="27"/>
      <c r="E9698" s="27" t="s">
        <v>16046</v>
      </c>
      <c r="F9698" s="27" t="s">
        <v>10693</v>
      </c>
      <c r="G9698" s="28" t="s">
        <v>282</v>
      </c>
      <c r="H9698" s="27" t="s">
        <v>283</v>
      </c>
      <c r="I9698" s="118" t="s">
        <v>10694</v>
      </c>
      <c r="J9698" s="29">
        <v>95.5</v>
      </c>
      <c r="K9698" s="28" t="s">
        <v>162</v>
      </c>
      <c r="L9698" s="27" t="s">
        <v>42</v>
      </c>
      <c r="M9698" s="27" t="s">
        <v>164</v>
      </c>
      <c r="N9698" s="27" t="s">
        <v>18077</v>
      </c>
    </row>
    <row r="9699" spans="1:14" ht="16.5" customHeight="1">
      <c r="A9699" s="24">
        <v>8532240000</v>
      </c>
      <c r="B9699" s="25"/>
      <c r="C9699" s="26"/>
      <c r="D9699" s="27"/>
      <c r="E9699" s="27" t="s">
        <v>16046</v>
      </c>
      <c r="F9699" s="27" t="s">
        <v>16052</v>
      </c>
      <c r="G9699" s="28" t="s">
        <v>282</v>
      </c>
      <c r="H9699" s="27" t="s">
        <v>283</v>
      </c>
      <c r="I9699" s="118" t="s">
        <v>16053</v>
      </c>
      <c r="J9699" s="29">
        <v>93.03</v>
      </c>
      <c r="K9699" s="28" t="s">
        <v>162</v>
      </c>
      <c r="L9699" s="27" t="s">
        <v>42</v>
      </c>
      <c r="M9699" s="27" t="s">
        <v>164</v>
      </c>
      <c r="N9699" s="27" t="s">
        <v>18077</v>
      </c>
    </row>
    <row r="9700" spans="1:14" ht="16.5" customHeight="1">
      <c r="A9700" s="24">
        <v>8532240000</v>
      </c>
      <c r="B9700" s="25"/>
      <c r="C9700" s="26"/>
      <c r="D9700" s="27"/>
      <c r="E9700" s="27" t="s">
        <v>16046</v>
      </c>
      <c r="F9700" s="27" t="s">
        <v>16054</v>
      </c>
      <c r="G9700" s="28" t="s">
        <v>282</v>
      </c>
      <c r="H9700" s="27" t="s">
        <v>283</v>
      </c>
      <c r="I9700" s="118" t="s">
        <v>16055</v>
      </c>
      <c r="J9700" s="29">
        <v>36</v>
      </c>
      <c r="K9700" s="28" t="s">
        <v>162</v>
      </c>
      <c r="L9700" s="27" t="s">
        <v>218</v>
      </c>
      <c r="M9700" s="27" t="s">
        <v>164</v>
      </c>
      <c r="N9700" s="27" t="s">
        <v>18066</v>
      </c>
    </row>
    <row r="9701" spans="1:14" ht="16.5" customHeight="1">
      <c r="A9701" s="24">
        <v>8532240000</v>
      </c>
      <c r="B9701" s="25"/>
      <c r="C9701" s="26"/>
      <c r="D9701" s="27"/>
      <c r="E9701" s="27" t="s">
        <v>16046</v>
      </c>
      <c r="F9701" s="27" t="s">
        <v>16056</v>
      </c>
      <c r="G9701" s="28" t="s">
        <v>282</v>
      </c>
      <c r="H9701" s="27" t="s">
        <v>283</v>
      </c>
      <c r="I9701" s="118" t="s">
        <v>16057</v>
      </c>
      <c r="J9701" s="29">
        <v>45</v>
      </c>
      <c r="K9701" s="28" t="s">
        <v>162</v>
      </c>
      <c r="L9701" s="27" t="s">
        <v>218</v>
      </c>
      <c r="M9701" s="27" t="s">
        <v>164</v>
      </c>
      <c r="N9701" s="27" t="s">
        <v>18066</v>
      </c>
    </row>
    <row r="9702" spans="1:14" ht="16.5" customHeight="1">
      <c r="A9702" s="24">
        <v>8532240000</v>
      </c>
      <c r="B9702" s="25"/>
      <c r="C9702" s="26"/>
      <c r="D9702" s="27"/>
      <c r="E9702" s="27" t="s">
        <v>16046</v>
      </c>
      <c r="F9702" s="27" t="s">
        <v>10682</v>
      </c>
      <c r="G9702" s="28" t="s">
        <v>282</v>
      </c>
      <c r="H9702" s="27" t="s">
        <v>283</v>
      </c>
      <c r="I9702" s="118" t="s">
        <v>10683</v>
      </c>
      <c r="J9702" s="29">
        <v>12</v>
      </c>
      <c r="K9702" s="28" t="s">
        <v>162</v>
      </c>
      <c r="L9702" s="27" t="s">
        <v>218</v>
      </c>
      <c r="M9702" s="27" t="s">
        <v>164</v>
      </c>
      <c r="N9702" s="27" t="s">
        <v>18066</v>
      </c>
    </row>
    <row r="9703" spans="1:14" ht="16.5" customHeight="1">
      <c r="A9703" s="24">
        <v>8532240000</v>
      </c>
      <c r="B9703" s="25"/>
      <c r="C9703" s="26"/>
      <c r="D9703" s="27"/>
      <c r="E9703" s="27" t="s">
        <v>16046</v>
      </c>
      <c r="F9703" s="27" t="s">
        <v>16058</v>
      </c>
      <c r="G9703" s="28" t="s">
        <v>282</v>
      </c>
      <c r="H9703" s="27" t="s">
        <v>283</v>
      </c>
      <c r="I9703" s="118" t="s">
        <v>16059</v>
      </c>
      <c r="J9703" s="29">
        <v>50</v>
      </c>
      <c r="K9703" s="28" t="s">
        <v>162</v>
      </c>
      <c r="L9703" s="27" t="s">
        <v>218</v>
      </c>
      <c r="M9703" s="27" t="s">
        <v>164</v>
      </c>
      <c r="N9703" s="27" t="s">
        <v>18066</v>
      </c>
    </row>
    <row r="9704" spans="1:14" ht="16.5" customHeight="1">
      <c r="A9704" s="24">
        <v>8532240000</v>
      </c>
      <c r="B9704" s="25"/>
      <c r="C9704" s="26"/>
      <c r="D9704" s="27"/>
      <c r="E9704" s="27" t="s">
        <v>16046</v>
      </c>
      <c r="F9704" s="27" t="s">
        <v>16060</v>
      </c>
      <c r="G9704" s="28" t="s">
        <v>282</v>
      </c>
      <c r="H9704" s="27" t="s">
        <v>283</v>
      </c>
      <c r="I9704" s="118" t="s">
        <v>16061</v>
      </c>
      <c r="J9704" s="29">
        <v>32</v>
      </c>
      <c r="K9704" s="28" t="s">
        <v>162</v>
      </c>
      <c r="L9704" s="27" t="s">
        <v>218</v>
      </c>
      <c r="M9704" s="27" t="s">
        <v>164</v>
      </c>
      <c r="N9704" s="27" t="s">
        <v>18066</v>
      </c>
    </row>
    <row r="9705" spans="1:14" ht="16.5" customHeight="1">
      <c r="A9705" s="24">
        <v>8532240000</v>
      </c>
      <c r="B9705" s="25"/>
      <c r="C9705" s="26"/>
      <c r="D9705" s="27"/>
      <c r="E9705" s="27" t="s">
        <v>16046</v>
      </c>
      <c r="F9705" s="27" t="s">
        <v>3217</v>
      </c>
      <c r="G9705" s="28" t="s">
        <v>282</v>
      </c>
      <c r="H9705" s="27" t="s">
        <v>283</v>
      </c>
      <c r="I9705" s="118" t="s">
        <v>3218</v>
      </c>
      <c r="J9705" s="29">
        <v>40</v>
      </c>
      <c r="K9705" s="28" t="s">
        <v>162</v>
      </c>
      <c r="L9705" s="27" t="s">
        <v>218</v>
      </c>
      <c r="M9705" s="27" t="s">
        <v>164</v>
      </c>
      <c r="N9705" s="27" t="s">
        <v>18066</v>
      </c>
    </row>
    <row r="9706" spans="1:14" ht="16.5" customHeight="1">
      <c r="A9706" s="24">
        <v>8532240000</v>
      </c>
      <c r="B9706" s="25"/>
      <c r="C9706" s="26"/>
      <c r="D9706" s="27"/>
      <c r="E9706" s="27" t="s">
        <v>16046</v>
      </c>
      <c r="F9706" s="27" t="s">
        <v>16062</v>
      </c>
      <c r="G9706" s="28" t="s">
        <v>282</v>
      </c>
      <c r="H9706" s="27" t="s">
        <v>283</v>
      </c>
      <c r="I9706" s="118" t="s">
        <v>16063</v>
      </c>
      <c r="J9706" s="29">
        <v>123.6</v>
      </c>
      <c r="K9706" s="28" t="s">
        <v>162</v>
      </c>
      <c r="L9706" s="27" t="s">
        <v>218</v>
      </c>
      <c r="M9706" s="27" t="s">
        <v>164</v>
      </c>
      <c r="N9706" s="27" t="s">
        <v>18066</v>
      </c>
    </row>
    <row r="9707" spans="1:14" ht="16.5" customHeight="1">
      <c r="A9707" s="24">
        <v>8532240000</v>
      </c>
      <c r="B9707" s="25"/>
      <c r="C9707" s="26"/>
      <c r="D9707" s="27"/>
      <c r="E9707" s="27" t="s">
        <v>16046</v>
      </c>
      <c r="F9707" s="27" t="s">
        <v>16064</v>
      </c>
      <c r="G9707" s="28" t="s">
        <v>282</v>
      </c>
      <c r="H9707" s="27" t="s">
        <v>283</v>
      </c>
      <c r="I9707" s="118" t="s">
        <v>16065</v>
      </c>
      <c r="J9707" s="29">
        <v>48</v>
      </c>
      <c r="K9707" s="28" t="s">
        <v>162</v>
      </c>
      <c r="L9707" s="27" t="s">
        <v>218</v>
      </c>
      <c r="M9707" s="27" t="s">
        <v>164</v>
      </c>
      <c r="N9707" s="27" t="s">
        <v>18066</v>
      </c>
    </row>
    <row r="9708" spans="1:14" ht="16.5" customHeight="1">
      <c r="A9708" s="24">
        <v>8532240000</v>
      </c>
      <c r="B9708" s="25"/>
      <c r="C9708" s="26"/>
      <c r="D9708" s="27"/>
      <c r="E9708" s="27" t="s">
        <v>16046</v>
      </c>
      <c r="F9708" s="27" t="s">
        <v>16066</v>
      </c>
      <c r="G9708" s="28" t="s">
        <v>282</v>
      </c>
      <c r="H9708" s="27" t="s">
        <v>283</v>
      </c>
      <c r="I9708" s="118" t="s">
        <v>16067</v>
      </c>
      <c r="J9708" s="29">
        <v>6.2</v>
      </c>
      <c r="K9708" s="28" t="s">
        <v>162</v>
      </c>
      <c r="L9708" s="27" t="s">
        <v>218</v>
      </c>
      <c r="M9708" s="27" t="s">
        <v>164</v>
      </c>
      <c r="N9708" s="27" t="s">
        <v>18066</v>
      </c>
    </row>
    <row r="9709" spans="1:14" ht="16.5" customHeight="1">
      <c r="A9709" s="24">
        <v>8532240000</v>
      </c>
      <c r="B9709" s="25"/>
      <c r="C9709" s="26"/>
      <c r="D9709" s="27"/>
      <c r="E9709" s="27" t="s">
        <v>16046</v>
      </c>
      <c r="F9709" s="27" t="s">
        <v>16068</v>
      </c>
      <c r="G9709" s="28" t="s">
        <v>282</v>
      </c>
      <c r="H9709" s="27" t="s">
        <v>283</v>
      </c>
      <c r="I9709" s="118" t="s">
        <v>16069</v>
      </c>
      <c r="J9709" s="29">
        <v>74.400000000000006</v>
      </c>
      <c r="K9709" s="28" t="s">
        <v>162</v>
      </c>
      <c r="L9709" s="27" t="s">
        <v>218</v>
      </c>
      <c r="M9709" s="27" t="s">
        <v>164</v>
      </c>
      <c r="N9709" s="27" t="s">
        <v>18066</v>
      </c>
    </row>
    <row r="9710" spans="1:14" ht="16.5" customHeight="1">
      <c r="A9710" s="24">
        <v>8532240000</v>
      </c>
      <c r="B9710" s="25"/>
      <c r="C9710" s="26"/>
      <c r="D9710" s="27"/>
      <c r="E9710" s="27" t="s">
        <v>16046</v>
      </c>
      <c r="F9710" s="27" t="s">
        <v>16070</v>
      </c>
      <c r="G9710" s="28" t="s">
        <v>282</v>
      </c>
      <c r="H9710" s="27" t="s">
        <v>283</v>
      </c>
      <c r="I9710" s="118" t="s">
        <v>16071</v>
      </c>
      <c r="J9710" s="29">
        <v>3.7</v>
      </c>
      <c r="K9710" s="28" t="s">
        <v>162</v>
      </c>
      <c r="L9710" s="27" t="s">
        <v>218</v>
      </c>
      <c r="M9710" s="27" t="s">
        <v>164</v>
      </c>
      <c r="N9710" s="27" t="s">
        <v>18066</v>
      </c>
    </row>
    <row r="9711" spans="1:14" ht="16.5" customHeight="1">
      <c r="A9711" s="24">
        <v>8532240000</v>
      </c>
      <c r="B9711" s="25"/>
      <c r="C9711" s="26"/>
      <c r="D9711" s="27"/>
      <c r="E9711" s="27" t="s">
        <v>16046</v>
      </c>
      <c r="F9711" s="27" t="s">
        <v>16072</v>
      </c>
      <c r="G9711" s="28" t="s">
        <v>282</v>
      </c>
      <c r="H9711" s="27" t="s">
        <v>283</v>
      </c>
      <c r="I9711" s="118" t="s">
        <v>16073</v>
      </c>
      <c r="J9711" s="29">
        <v>5.61</v>
      </c>
      <c r="K9711" s="28" t="s">
        <v>162</v>
      </c>
      <c r="L9711" s="27" t="s">
        <v>218</v>
      </c>
      <c r="M9711" s="27" t="s">
        <v>164</v>
      </c>
      <c r="N9711" s="27" t="s">
        <v>18066</v>
      </c>
    </row>
    <row r="9712" spans="1:14" ht="16.5" customHeight="1">
      <c r="A9712" s="24">
        <v>8532240000</v>
      </c>
      <c r="B9712" s="25"/>
      <c r="C9712" s="26"/>
      <c r="D9712" s="27"/>
      <c r="E9712" s="27" t="s">
        <v>16046</v>
      </c>
      <c r="F9712" s="27" t="s">
        <v>16074</v>
      </c>
      <c r="G9712" s="28" t="s">
        <v>282</v>
      </c>
      <c r="H9712" s="27" t="s">
        <v>283</v>
      </c>
      <c r="I9712" s="118" t="s">
        <v>13139</v>
      </c>
      <c r="J9712" s="29">
        <v>61.2</v>
      </c>
      <c r="K9712" s="28" t="s">
        <v>162</v>
      </c>
      <c r="L9712" s="27" t="s">
        <v>218</v>
      </c>
      <c r="M9712" s="27" t="s">
        <v>164</v>
      </c>
      <c r="N9712" s="27" t="s">
        <v>18066</v>
      </c>
    </row>
    <row r="9713" spans="1:14" ht="16.5" customHeight="1">
      <c r="A9713" s="24">
        <v>8532240000</v>
      </c>
      <c r="B9713" s="25"/>
      <c r="C9713" s="26"/>
      <c r="D9713" s="27"/>
      <c r="E9713" s="27" t="s">
        <v>16046</v>
      </c>
      <c r="F9713" s="27" t="s">
        <v>13875</v>
      </c>
      <c r="G9713" s="28" t="s">
        <v>282</v>
      </c>
      <c r="H9713" s="27" t="s">
        <v>283</v>
      </c>
      <c r="I9713" s="118" t="s">
        <v>4148</v>
      </c>
      <c r="J9713" s="29">
        <v>26.27</v>
      </c>
      <c r="K9713" s="28" t="s">
        <v>162</v>
      </c>
      <c r="L9713" s="27" t="s">
        <v>218</v>
      </c>
      <c r="M9713" s="27" t="s">
        <v>164</v>
      </c>
      <c r="N9713" s="27" t="s">
        <v>18066</v>
      </c>
    </row>
    <row r="9714" spans="1:14" ht="16.5" customHeight="1">
      <c r="A9714" s="24">
        <v>8532240000</v>
      </c>
      <c r="B9714" s="25"/>
      <c r="C9714" s="26"/>
      <c r="D9714" s="27"/>
      <c r="E9714" s="27" t="s">
        <v>16046</v>
      </c>
      <c r="F9714" s="27" t="s">
        <v>13839</v>
      </c>
      <c r="G9714" s="28" t="s">
        <v>282</v>
      </c>
      <c r="H9714" s="27" t="s">
        <v>283</v>
      </c>
      <c r="I9714" s="118" t="s">
        <v>9766</v>
      </c>
      <c r="J9714" s="29">
        <v>29.78</v>
      </c>
      <c r="K9714" s="28" t="s">
        <v>162</v>
      </c>
      <c r="L9714" s="27" t="s">
        <v>218</v>
      </c>
      <c r="M9714" s="27" t="s">
        <v>164</v>
      </c>
      <c r="N9714" s="27" t="s">
        <v>18066</v>
      </c>
    </row>
    <row r="9715" spans="1:14" ht="16.5" customHeight="1">
      <c r="A9715" s="24">
        <v>8532240000</v>
      </c>
      <c r="B9715" s="25"/>
      <c r="C9715" s="26"/>
      <c r="D9715" s="27"/>
      <c r="E9715" s="27" t="s">
        <v>16046</v>
      </c>
      <c r="F9715" s="27" t="s">
        <v>13842</v>
      </c>
      <c r="G9715" s="28" t="s">
        <v>282</v>
      </c>
      <c r="H9715" s="27" t="s">
        <v>283</v>
      </c>
      <c r="I9715" s="118" t="s">
        <v>13843</v>
      </c>
      <c r="J9715" s="29">
        <v>94.86</v>
      </c>
      <c r="K9715" s="28" t="s">
        <v>162</v>
      </c>
      <c r="L9715" s="27" t="s">
        <v>218</v>
      </c>
      <c r="M9715" s="27" t="s">
        <v>164</v>
      </c>
      <c r="N9715" s="27" t="s">
        <v>18066</v>
      </c>
    </row>
    <row r="9716" spans="1:14" ht="16.5" customHeight="1">
      <c r="A9716" s="24">
        <v>8532240000</v>
      </c>
      <c r="B9716" s="25"/>
      <c r="C9716" s="26"/>
      <c r="D9716" s="27"/>
      <c r="E9716" s="27" t="s">
        <v>16046</v>
      </c>
      <c r="F9716" s="27" t="s">
        <v>11470</v>
      </c>
      <c r="G9716" s="28" t="s">
        <v>282</v>
      </c>
      <c r="H9716" s="27" t="s">
        <v>283</v>
      </c>
      <c r="I9716" s="118" t="s">
        <v>7711</v>
      </c>
      <c r="J9716" s="29">
        <v>240</v>
      </c>
      <c r="K9716" s="28" t="s">
        <v>162</v>
      </c>
      <c r="L9716" s="27" t="s">
        <v>218</v>
      </c>
      <c r="M9716" s="27" t="s">
        <v>164</v>
      </c>
      <c r="N9716" s="27" t="s">
        <v>18066</v>
      </c>
    </row>
    <row r="9717" spans="1:14" ht="16.5" customHeight="1">
      <c r="A9717" s="24">
        <v>8533100000</v>
      </c>
      <c r="B9717" s="25"/>
      <c r="C9717" s="26"/>
      <c r="D9717" s="27"/>
      <c r="E9717" s="27" t="s">
        <v>16075</v>
      </c>
      <c r="F9717" s="27" t="s">
        <v>16076</v>
      </c>
      <c r="G9717" s="28" t="s">
        <v>173</v>
      </c>
      <c r="H9717" s="27" t="s">
        <v>174</v>
      </c>
      <c r="I9717" s="118" t="s">
        <v>16077</v>
      </c>
      <c r="J9717" s="29">
        <v>5</v>
      </c>
      <c r="K9717" s="28" t="s">
        <v>162</v>
      </c>
      <c r="L9717" s="27" t="s">
        <v>250</v>
      </c>
      <c r="M9717" s="27" t="s">
        <v>164</v>
      </c>
      <c r="N9717" s="27" t="s">
        <v>18071</v>
      </c>
    </row>
    <row r="9718" spans="1:14" ht="16.5" customHeight="1">
      <c r="A9718" s="24">
        <v>8533100000</v>
      </c>
      <c r="B9718" s="25"/>
      <c r="C9718" s="26"/>
      <c r="D9718" s="27"/>
      <c r="E9718" s="27" t="s">
        <v>16075</v>
      </c>
      <c r="F9718" s="27" t="s">
        <v>16078</v>
      </c>
      <c r="G9718" s="28" t="s">
        <v>173</v>
      </c>
      <c r="H9718" s="27" t="s">
        <v>174</v>
      </c>
      <c r="I9718" s="118" t="s">
        <v>16079</v>
      </c>
      <c r="J9718" s="29">
        <v>71.67</v>
      </c>
      <c r="K9718" s="28" t="s">
        <v>162</v>
      </c>
      <c r="L9718" s="27" t="s">
        <v>250</v>
      </c>
      <c r="M9718" s="27" t="s">
        <v>164</v>
      </c>
      <c r="N9718" s="27" t="s">
        <v>18071</v>
      </c>
    </row>
    <row r="9719" spans="1:14" ht="16.5" customHeight="1">
      <c r="A9719" s="24">
        <v>8533100000</v>
      </c>
      <c r="B9719" s="25"/>
      <c r="C9719" s="26"/>
      <c r="D9719" s="27"/>
      <c r="E9719" s="27" t="s">
        <v>16075</v>
      </c>
      <c r="F9719" s="27" t="s">
        <v>16080</v>
      </c>
      <c r="G9719" s="28" t="s">
        <v>173</v>
      </c>
      <c r="H9719" s="27" t="s">
        <v>174</v>
      </c>
      <c r="I9719" s="118" t="s">
        <v>16081</v>
      </c>
      <c r="J9719" s="29">
        <v>872.47</v>
      </c>
      <c r="K9719" s="28" t="s">
        <v>162</v>
      </c>
      <c r="L9719" s="27" t="s">
        <v>1152</v>
      </c>
      <c r="M9719" s="27" t="s">
        <v>164</v>
      </c>
      <c r="N9719" s="27" t="s">
        <v>3701</v>
      </c>
    </row>
    <row r="9720" spans="1:14" ht="16.5" customHeight="1">
      <c r="A9720" s="24">
        <v>8533100000</v>
      </c>
      <c r="B9720" s="25"/>
      <c r="C9720" s="26"/>
      <c r="D9720" s="27"/>
      <c r="E9720" s="27" t="s">
        <v>16082</v>
      </c>
      <c r="F9720" s="27" t="s">
        <v>16083</v>
      </c>
      <c r="G9720" s="28" t="s">
        <v>159</v>
      </c>
      <c r="H9720" s="27" t="s">
        <v>160</v>
      </c>
      <c r="I9720" s="118" t="s">
        <v>16084</v>
      </c>
      <c r="J9720" s="29">
        <v>3.5</v>
      </c>
      <c r="K9720" s="28" t="s">
        <v>162</v>
      </c>
      <c r="L9720" s="27" t="s">
        <v>372</v>
      </c>
      <c r="M9720" s="27" t="s">
        <v>164</v>
      </c>
      <c r="N9720" s="27" t="s">
        <v>1383</v>
      </c>
    </row>
    <row r="9721" spans="1:14" ht="16.5" customHeight="1">
      <c r="A9721" s="24">
        <v>8533100000</v>
      </c>
      <c r="B9721" s="25"/>
      <c r="C9721" s="26"/>
      <c r="D9721" s="27"/>
      <c r="E9721" s="27" t="s">
        <v>16082</v>
      </c>
      <c r="F9721" s="27" t="s">
        <v>16085</v>
      </c>
      <c r="G9721" s="28" t="s">
        <v>159</v>
      </c>
      <c r="H9721" s="27" t="s">
        <v>160</v>
      </c>
      <c r="I9721" s="118" t="s">
        <v>15019</v>
      </c>
      <c r="J9721" s="29">
        <v>1.75</v>
      </c>
      <c r="K9721" s="28" t="s">
        <v>162</v>
      </c>
      <c r="L9721" s="27" t="s">
        <v>372</v>
      </c>
      <c r="M9721" s="27" t="s">
        <v>164</v>
      </c>
      <c r="N9721" s="27" t="s">
        <v>1383</v>
      </c>
    </row>
    <row r="9722" spans="1:14" ht="16.5" customHeight="1">
      <c r="A9722" s="24">
        <v>8533100000</v>
      </c>
      <c r="B9722" s="25"/>
      <c r="C9722" s="26"/>
      <c r="D9722" s="27"/>
      <c r="E9722" s="27" t="s">
        <v>16082</v>
      </c>
      <c r="F9722" s="27" t="s">
        <v>13455</v>
      </c>
      <c r="G9722" s="28" t="s">
        <v>159</v>
      </c>
      <c r="H9722" s="27" t="s">
        <v>160</v>
      </c>
      <c r="I9722" s="118" t="s">
        <v>13456</v>
      </c>
      <c r="J9722" s="29">
        <v>1.2</v>
      </c>
      <c r="K9722" s="28" t="s">
        <v>162</v>
      </c>
      <c r="L9722" s="27" t="s">
        <v>372</v>
      </c>
      <c r="M9722" s="27" t="s">
        <v>164</v>
      </c>
      <c r="N9722" s="27" t="s">
        <v>1383</v>
      </c>
    </row>
    <row r="9723" spans="1:14" ht="16.5" customHeight="1">
      <c r="A9723" s="24">
        <v>8533100000</v>
      </c>
      <c r="B9723" s="25"/>
      <c r="C9723" s="26"/>
      <c r="D9723" s="27"/>
      <c r="E9723" s="27" t="s">
        <v>16082</v>
      </c>
      <c r="F9723" s="27" t="s">
        <v>13457</v>
      </c>
      <c r="G9723" s="28" t="s">
        <v>159</v>
      </c>
      <c r="H9723" s="27" t="s">
        <v>160</v>
      </c>
      <c r="I9723" s="118" t="s">
        <v>13458</v>
      </c>
      <c r="J9723" s="29">
        <v>1.2</v>
      </c>
      <c r="K9723" s="28" t="s">
        <v>162</v>
      </c>
      <c r="L9723" s="27" t="s">
        <v>372</v>
      </c>
      <c r="M9723" s="27" t="s">
        <v>164</v>
      </c>
      <c r="N9723" s="27" t="s">
        <v>1383</v>
      </c>
    </row>
    <row r="9724" spans="1:14" ht="16.5" customHeight="1">
      <c r="A9724" s="24">
        <v>8533100000</v>
      </c>
      <c r="B9724" s="25"/>
      <c r="C9724" s="26"/>
      <c r="D9724" s="27"/>
      <c r="E9724" s="27" t="s">
        <v>16082</v>
      </c>
      <c r="F9724" s="27" t="s">
        <v>16086</v>
      </c>
      <c r="G9724" s="28" t="s">
        <v>159</v>
      </c>
      <c r="H9724" s="27" t="s">
        <v>160</v>
      </c>
      <c r="I9724" s="118" t="s">
        <v>16087</v>
      </c>
      <c r="J9724" s="29">
        <v>1.5</v>
      </c>
      <c r="K9724" s="28" t="s">
        <v>162</v>
      </c>
      <c r="L9724" s="27" t="s">
        <v>372</v>
      </c>
      <c r="M9724" s="27" t="s">
        <v>164</v>
      </c>
      <c r="N9724" s="27" t="s">
        <v>1383</v>
      </c>
    </row>
    <row r="9725" spans="1:14" ht="16.5" customHeight="1">
      <c r="A9725" s="24">
        <v>8533100000</v>
      </c>
      <c r="B9725" s="25"/>
      <c r="C9725" s="26"/>
      <c r="D9725" s="27"/>
      <c r="E9725" s="27" t="s">
        <v>16082</v>
      </c>
      <c r="F9725" s="27" t="s">
        <v>16088</v>
      </c>
      <c r="G9725" s="28" t="s">
        <v>159</v>
      </c>
      <c r="H9725" s="27" t="s">
        <v>160</v>
      </c>
      <c r="I9725" s="118" t="s">
        <v>16089</v>
      </c>
      <c r="J9725" s="29">
        <v>1.5</v>
      </c>
      <c r="K9725" s="28" t="s">
        <v>162</v>
      </c>
      <c r="L9725" s="27" t="s">
        <v>372</v>
      </c>
      <c r="M9725" s="27" t="s">
        <v>164</v>
      </c>
      <c r="N9725" s="27" t="s">
        <v>1383</v>
      </c>
    </row>
    <row r="9726" spans="1:14" ht="16.5" customHeight="1">
      <c r="A9726" s="24">
        <v>8533100000</v>
      </c>
      <c r="B9726" s="25"/>
      <c r="C9726" s="26"/>
      <c r="D9726" s="27"/>
      <c r="E9726" s="27" t="s">
        <v>16082</v>
      </c>
      <c r="F9726" s="27" t="s">
        <v>16090</v>
      </c>
      <c r="G9726" s="28" t="s">
        <v>159</v>
      </c>
      <c r="H9726" s="27" t="s">
        <v>160</v>
      </c>
      <c r="I9726" s="118" t="s">
        <v>16091</v>
      </c>
      <c r="J9726" s="29">
        <v>2.5</v>
      </c>
      <c r="K9726" s="28" t="s">
        <v>162</v>
      </c>
      <c r="L9726" s="27" t="s">
        <v>372</v>
      </c>
      <c r="M9726" s="27" t="s">
        <v>164</v>
      </c>
      <c r="N9726" s="27" t="s">
        <v>1383</v>
      </c>
    </row>
    <row r="9727" spans="1:14" ht="16.5" customHeight="1">
      <c r="A9727" s="24">
        <v>8533100000</v>
      </c>
      <c r="B9727" s="25"/>
      <c r="C9727" s="26"/>
      <c r="D9727" s="27"/>
      <c r="E9727" s="27" t="s">
        <v>16082</v>
      </c>
      <c r="F9727" s="27" t="s">
        <v>16092</v>
      </c>
      <c r="G9727" s="28" t="s">
        <v>159</v>
      </c>
      <c r="H9727" s="27" t="s">
        <v>160</v>
      </c>
      <c r="I9727" s="118" t="s">
        <v>16093</v>
      </c>
      <c r="J9727" s="29">
        <v>1.5</v>
      </c>
      <c r="K9727" s="28" t="s">
        <v>162</v>
      </c>
      <c r="L9727" s="27" t="s">
        <v>372</v>
      </c>
      <c r="M9727" s="27" t="s">
        <v>164</v>
      </c>
      <c r="N9727" s="27" t="s">
        <v>1383</v>
      </c>
    </row>
    <row r="9728" spans="1:14" ht="16.5" customHeight="1">
      <c r="A9728" s="24">
        <v>8533100000</v>
      </c>
      <c r="B9728" s="25"/>
      <c r="C9728" s="26"/>
      <c r="D9728" s="27"/>
      <c r="E9728" s="27" t="s">
        <v>16082</v>
      </c>
      <c r="F9728" s="27" t="s">
        <v>16094</v>
      </c>
      <c r="G9728" s="28" t="s">
        <v>159</v>
      </c>
      <c r="H9728" s="27" t="s">
        <v>160</v>
      </c>
      <c r="I9728" s="118" t="s">
        <v>16095</v>
      </c>
      <c r="J9728" s="29">
        <v>1.5</v>
      </c>
      <c r="K9728" s="28" t="s">
        <v>162</v>
      </c>
      <c r="L9728" s="27" t="s">
        <v>372</v>
      </c>
      <c r="M9728" s="27" t="s">
        <v>164</v>
      </c>
      <c r="N9728" s="27" t="s">
        <v>1383</v>
      </c>
    </row>
    <row r="9729" spans="1:14" ht="16.5" customHeight="1">
      <c r="A9729" s="24">
        <v>8533100000</v>
      </c>
      <c r="B9729" s="25"/>
      <c r="C9729" s="26"/>
      <c r="D9729" s="27"/>
      <c r="E9729" s="27" t="s">
        <v>16082</v>
      </c>
      <c r="F9729" s="27" t="s">
        <v>16096</v>
      </c>
      <c r="G9729" s="28" t="s">
        <v>159</v>
      </c>
      <c r="H9729" s="27" t="s">
        <v>160</v>
      </c>
      <c r="I9729" s="118" t="s">
        <v>7765</v>
      </c>
      <c r="J9729" s="29">
        <v>1.5</v>
      </c>
      <c r="K9729" s="28" t="s">
        <v>162</v>
      </c>
      <c r="L9729" s="27" t="s">
        <v>372</v>
      </c>
      <c r="M9729" s="27" t="s">
        <v>164</v>
      </c>
      <c r="N9729" s="27" t="s">
        <v>1383</v>
      </c>
    </row>
    <row r="9730" spans="1:14" ht="16.5" customHeight="1">
      <c r="A9730" s="24">
        <v>8533100000</v>
      </c>
      <c r="B9730" s="25"/>
      <c r="C9730" s="26"/>
      <c r="D9730" s="27"/>
      <c r="E9730" s="27" t="s">
        <v>16082</v>
      </c>
      <c r="F9730" s="27" t="s">
        <v>16097</v>
      </c>
      <c r="G9730" s="28" t="s">
        <v>159</v>
      </c>
      <c r="H9730" s="27" t="s">
        <v>160</v>
      </c>
      <c r="I9730" s="118" t="s">
        <v>16098</v>
      </c>
      <c r="J9730" s="29">
        <v>2.5</v>
      </c>
      <c r="K9730" s="28" t="s">
        <v>162</v>
      </c>
      <c r="L9730" s="27" t="s">
        <v>372</v>
      </c>
      <c r="M9730" s="27" t="s">
        <v>164</v>
      </c>
      <c r="N9730" s="27" t="s">
        <v>1383</v>
      </c>
    </row>
    <row r="9731" spans="1:14" ht="16.5" customHeight="1">
      <c r="A9731" s="24">
        <v>8533100000</v>
      </c>
      <c r="B9731" s="25"/>
      <c r="C9731" s="26"/>
      <c r="D9731" s="27"/>
      <c r="E9731" s="27" t="s">
        <v>16082</v>
      </c>
      <c r="F9731" s="27" t="s">
        <v>16099</v>
      </c>
      <c r="G9731" s="28" t="s">
        <v>159</v>
      </c>
      <c r="H9731" s="27" t="s">
        <v>160</v>
      </c>
      <c r="I9731" s="118" t="s">
        <v>16100</v>
      </c>
      <c r="J9731" s="29">
        <v>2.5</v>
      </c>
      <c r="K9731" s="28" t="s">
        <v>162</v>
      </c>
      <c r="L9731" s="27" t="s">
        <v>372</v>
      </c>
      <c r="M9731" s="27" t="s">
        <v>164</v>
      </c>
      <c r="N9731" s="27" t="s">
        <v>1383</v>
      </c>
    </row>
    <row r="9732" spans="1:14" ht="16.5" customHeight="1">
      <c r="A9732" s="24">
        <v>8533100000</v>
      </c>
      <c r="B9732" s="25"/>
      <c r="C9732" s="26"/>
      <c r="D9732" s="27"/>
      <c r="E9732" s="27" t="s">
        <v>16082</v>
      </c>
      <c r="F9732" s="27" t="s">
        <v>16101</v>
      </c>
      <c r="G9732" s="28" t="s">
        <v>159</v>
      </c>
      <c r="H9732" s="27" t="s">
        <v>160</v>
      </c>
      <c r="I9732" s="118" t="s">
        <v>15078</v>
      </c>
      <c r="J9732" s="29">
        <v>5</v>
      </c>
      <c r="K9732" s="28" t="s">
        <v>162</v>
      </c>
      <c r="L9732" s="27" t="s">
        <v>372</v>
      </c>
      <c r="M9732" s="27" t="s">
        <v>164</v>
      </c>
      <c r="N9732" s="27" t="s">
        <v>1383</v>
      </c>
    </row>
    <row r="9733" spans="1:14" ht="16.5" customHeight="1">
      <c r="A9733" s="24">
        <v>8533100000</v>
      </c>
      <c r="B9733" s="25"/>
      <c r="C9733" s="26"/>
      <c r="D9733" s="27"/>
      <c r="E9733" s="27" t="s">
        <v>16082</v>
      </c>
      <c r="F9733" s="27" t="s">
        <v>16102</v>
      </c>
      <c r="G9733" s="28" t="s">
        <v>159</v>
      </c>
      <c r="H9733" s="27" t="s">
        <v>160</v>
      </c>
      <c r="I9733" s="118" t="s">
        <v>16103</v>
      </c>
      <c r="J9733" s="29">
        <v>5</v>
      </c>
      <c r="K9733" s="28" t="s">
        <v>162</v>
      </c>
      <c r="L9733" s="27" t="s">
        <v>372</v>
      </c>
      <c r="M9733" s="27" t="s">
        <v>164</v>
      </c>
      <c r="N9733" s="27" t="s">
        <v>1383</v>
      </c>
    </row>
    <row r="9734" spans="1:14" ht="16.5" customHeight="1">
      <c r="A9734" s="24">
        <v>8533100000</v>
      </c>
      <c r="B9734" s="25"/>
      <c r="C9734" s="26"/>
      <c r="D9734" s="27"/>
      <c r="E9734" s="27" t="s">
        <v>16082</v>
      </c>
      <c r="F9734" s="27" t="s">
        <v>16104</v>
      </c>
      <c r="G9734" s="28" t="s">
        <v>159</v>
      </c>
      <c r="H9734" s="27" t="s">
        <v>160</v>
      </c>
      <c r="I9734" s="118" t="s">
        <v>16105</v>
      </c>
      <c r="J9734" s="29">
        <v>5</v>
      </c>
      <c r="K9734" s="28" t="s">
        <v>162</v>
      </c>
      <c r="L9734" s="27" t="s">
        <v>372</v>
      </c>
      <c r="M9734" s="27" t="s">
        <v>164</v>
      </c>
      <c r="N9734" s="27" t="s">
        <v>1383</v>
      </c>
    </row>
    <row r="9735" spans="1:14" ht="16.5" customHeight="1">
      <c r="A9735" s="24">
        <v>8533100000</v>
      </c>
      <c r="B9735" s="25"/>
      <c r="C9735" s="26"/>
      <c r="D9735" s="27"/>
      <c r="E9735" s="27" t="s">
        <v>16082</v>
      </c>
      <c r="F9735" s="27" t="s">
        <v>16106</v>
      </c>
      <c r="G9735" s="28" t="s">
        <v>159</v>
      </c>
      <c r="H9735" s="27" t="s">
        <v>160</v>
      </c>
      <c r="I9735" s="118" t="s">
        <v>11660</v>
      </c>
      <c r="J9735" s="29">
        <v>7.5</v>
      </c>
      <c r="K9735" s="28" t="s">
        <v>162</v>
      </c>
      <c r="L9735" s="27" t="s">
        <v>372</v>
      </c>
      <c r="M9735" s="27" t="s">
        <v>164</v>
      </c>
      <c r="N9735" s="27" t="s">
        <v>1383</v>
      </c>
    </row>
    <row r="9736" spans="1:14" ht="16.5" customHeight="1">
      <c r="A9736" s="24">
        <v>8533100000</v>
      </c>
      <c r="B9736" s="25"/>
      <c r="C9736" s="26"/>
      <c r="D9736" s="27"/>
      <c r="E9736" s="27" t="s">
        <v>16082</v>
      </c>
      <c r="F9736" s="27" t="s">
        <v>16107</v>
      </c>
      <c r="G9736" s="28" t="s">
        <v>159</v>
      </c>
      <c r="H9736" s="27" t="s">
        <v>160</v>
      </c>
      <c r="I9736" s="118" t="s">
        <v>13460</v>
      </c>
      <c r="J9736" s="29">
        <v>3.7</v>
      </c>
      <c r="K9736" s="28" t="s">
        <v>162</v>
      </c>
      <c r="L9736" s="27" t="s">
        <v>372</v>
      </c>
      <c r="M9736" s="27" t="s">
        <v>164</v>
      </c>
      <c r="N9736" s="27" t="s">
        <v>1383</v>
      </c>
    </row>
    <row r="9737" spans="1:14" ht="16.5" customHeight="1" thickBot="1">
      <c r="A9737" s="24">
        <v>8533100000</v>
      </c>
      <c r="B9737" s="25"/>
      <c r="C9737" s="26"/>
      <c r="D9737" s="27"/>
      <c r="E9737" s="27" t="s">
        <v>16082</v>
      </c>
      <c r="F9737" s="27" t="s">
        <v>16108</v>
      </c>
      <c r="G9737" s="28" t="s">
        <v>159</v>
      </c>
      <c r="H9737" s="27" t="s">
        <v>160</v>
      </c>
      <c r="I9737" s="118" t="s">
        <v>11662</v>
      </c>
      <c r="J9737" s="29">
        <v>7.5</v>
      </c>
      <c r="K9737" s="28" t="s">
        <v>162</v>
      </c>
      <c r="L9737" s="27" t="s">
        <v>372</v>
      </c>
      <c r="M9737" s="27" t="s">
        <v>164</v>
      </c>
      <c r="N9737" s="27" t="s">
        <v>1383</v>
      </c>
    </row>
    <row r="9738" spans="1:14" ht="16.5" customHeight="1" thickTop="1" thickBot="1">
      <c r="A9738" s="30">
        <v>8542399010</v>
      </c>
      <c r="B9738" s="25"/>
      <c r="C9738" s="26"/>
      <c r="D9738" s="27"/>
      <c r="E9738" s="27" t="s">
        <v>661</v>
      </c>
      <c r="F9738" s="27" t="s">
        <v>16109</v>
      </c>
      <c r="G9738" s="28" t="s">
        <v>297</v>
      </c>
      <c r="H9738" s="27" t="s">
        <v>298</v>
      </c>
      <c r="I9738" s="118" t="s">
        <v>16110</v>
      </c>
      <c r="J9738" s="29">
        <v>174</v>
      </c>
      <c r="K9738" s="28" t="s">
        <v>162</v>
      </c>
      <c r="L9738" s="27" t="s">
        <v>134</v>
      </c>
      <c r="M9738" s="27" t="s">
        <v>164</v>
      </c>
      <c r="N9738" s="27" t="s">
        <v>4101</v>
      </c>
    </row>
    <row r="9739" spans="1:14" ht="16.5" customHeight="1" thickTop="1" thickBot="1">
      <c r="A9739" s="24">
        <v>8541410009</v>
      </c>
      <c r="B9739" s="25"/>
      <c r="C9739" s="26"/>
      <c r="D9739" s="27"/>
      <c r="E9739" s="27" t="s">
        <v>16111</v>
      </c>
      <c r="F9739" s="27" t="s">
        <v>16112</v>
      </c>
      <c r="G9739" s="28" t="s">
        <v>159</v>
      </c>
      <c r="H9739" s="27" t="s">
        <v>160</v>
      </c>
      <c r="I9739" s="118" t="s">
        <v>15834</v>
      </c>
      <c r="J9739" s="29">
        <v>105</v>
      </c>
      <c r="K9739" s="28" t="s">
        <v>162</v>
      </c>
      <c r="L9739" s="27" t="s">
        <v>10508</v>
      </c>
      <c r="M9739" s="27" t="s">
        <v>164</v>
      </c>
      <c r="N9739" s="27" t="s">
        <v>18398</v>
      </c>
    </row>
    <row r="9740" spans="1:14" ht="16.5" customHeight="1" thickTop="1" thickBot="1">
      <c r="A9740" s="30">
        <v>8542323100</v>
      </c>
      <c r="B9740" s="25"/>
      <c r="C9740" s="26"/>
      <c r="D9740" s="27"/>
      <c r="E9740" s="27" t="s">
        <v>2931</v>
      </c>
      <c r="F9740" s="27" t="s">
        <v>16113</v>
      </c>
      <c r="G9740" s="28" t="s">
        <v>201</v>
      </c>
      <c r="H9740" s="27" t="s">
        <v>202</v>
      </c>
      <c r="I9740" s="118" t="s">
        <v>16114</v>
      </c>
      <c r="J9740" s="29">
        <v>613.17999999999995</v>
      </c>
      <c r="K9740" s="28" t="s">
        <v>162</v>
      </c>
      <c r="L9740" s="27" t="s">
        <v>1072</v>
      </c>
      <c r="M9740" s="27" t="s">
        <v>164</v>
      </c>
      <c r="N9740" s="27" t="s">
        <v>18120</v>
      </c>
    </row>
    <row r="9741" spans="1:14" ht="16.5" customHeight="1" thickTop="1">
      <c r="A9741" s="24">
        <v>8541100009</v>
      </c>
      <c r="B9741" s="25"/>
      <c r="C9741" s="26"/>
      <c r="D9741" s="27"/>
      <c r="E9741" s="27" t="s">
        <v>5439</v>
      </c>
      <c r="F9741" s="27" t="s">
        <v>16115</v>
      </c>
      <c r="G9741" s="28" t="s">
        <v>243</v>
      </c>
      <c r="H9741" s="27" t="s">
        <v>244</v>
      </c>
      <c r="I9741" s="118" t="s">
        <v>16116</v>
      </c>
      <c r="J9741" s="29">
        <v>119.74</v>
      </c>
      <c r="K9741" s="28" t="s">
        <v>162</v>
      </c>
      <c r="L9741" s="27" t="s">
        <v>393</v>
      </c>
      <c r="M9741" s="27" t="s">
        <v>164</v>
      </c>
      <c r="N9741" s="27" t="s">
        <v>18079</v>
      </c>
    </row>
    <row r="9742" spans="1:14" ht="16.5" customHeight="1">
      <c r="A9742" s="24">
        <v>8541100009</v>
      </c>
      <c r="B9742" s="25"/>
      <c r="C9742" s="26"/>
      <c r="D9742" s="27"/>
      <c r="E9742" s="27" t="s">
        <v>5439</v>
      </c>
      <c r="F9742" s="27" t="s">
        <v>16117</v>
      </c>
      <c r="G9742" s="28" t="s">
        <v>243</v>
      </c>
      <c r="H9742" s="27" t="s">
        <v>244</v>
      </c>
      <c r="I9742" s="118" t="s">
        <v>16118</v>
      </c>
      <c r="J9742" s="29">
        <v>143.65</v>
      </c>
      <c r="K9742" s="28" t="s">
        <v>162</v>
      </c>
      <c r="L9742" s="27" t="s">
        <v>393</v>
      </c>
      <c r="M9742" s="27" t="s">
        <v>164</v>
      </c>
      <c r="N9742" s="27" t="s">
        <v>18079</v>
      </c>
    </row>
    <row r="9743" spans="1:14" ht="16.5" customHeight="1">
      <c r="A9743" s="24">
        <v>8541100009</v>
      </c>
      <c r="B9743" s="25"/>
      <c r="C9743" s="26"/>
      <c r="D9743" s="27"/>
      <c r="E9743" s="27" t="s">
        <v>5439</v>
      </c>
      <c r="F9743" s="27" t="s">
        <v>16119</v>
      </c>
      <c r="G9743" s="28" t="s">
        <v>243</v>
      </c>
      <c r="H9743" s="27" t="s">
        <v>244</v>
      </c>
      <c r="I9743" s="118" t="s">
        <v>16120</v>
      </c>
      <c r="J9743" s="29">
        <v>48.96</v>
      </c>
      <c r="K9743" s="28" t="s">
        <v>162</v>
      </c>
      <c r="L9743" s="27" t="s">
        <v>6401</v>
      </c>
      <c r="M9743" s="27" t="s">
        <v>164</v>
      </c>
      <c r="N9743" s="27" t="s">
        <v>18319</v>
      </c>
    </row>
    <row r="9744" spans="1:14" ht="16.5" customHeight="1" thickBot="1">
      <c r="A9744" s="24">
        <v>8541490000</v>
      </c>
      <c r="B9744" s="25"/>
      <c r="C9744" s="26"/>
      <c r="D9744" s="27"/>
      <c r="E9744" s="27" t="s">
        <v>16121</v>
      </c>
      <c r="F9744" s="27" t="s">
        <v>16122</v>
      </c>
      <c r="G9744" s="28" t="s">
        <v>159</v>
      </c>
      <c r="H9744" s="27" t="s">
        <v>160</v>
      </c>
      <c r="I9744" s="118" t="s">
        <v>10507</v>
      </c>
      <c r="J9744" s="29">
        <v>301.2</v>
      </c>
      <c r="K9744" s="28" t="s">
        <v>162</v>
      </c>
      <c r="L9744" s="27" t="s">
        <v>10508</v>
      </c>
      <c r="M9744" s="27" t="s">
        <v>164</v>
      </c>
      <c r="N9744" s="27" t="s">
        <v>18398</v>
      </c>
    </row>
    <row r="9745" spans="1:14" ht="16.5" customHeight="1" thickTop="1" thickBot="1">
      <c r="A9745" s="30">
        <v>8542399010</v>
      </c>
      <c r="B9745" s="25"/>
      <c r="C9745" s="26"/>
      <c r="D9745" s="27"/>
      <c r="E9745" s="27" t="s">
        <v>661</v>
      </c>
      <c r="F9745" s="27" t="s">
        <v>16123</v>
      </c>
      <c r="G9745" s="28" t="s">
        <v>292</v>
      </c>
      <c r="H9745" s="27" t="s">
        <v>293</v>
      </c>
      <c r="I9745" s="118" t="s">
        <v>663</v>
      </c>
      <c r="J9745" s="29">
        <v>244</v>
      </c>
      <c r="K9745" s="28" t="s">
        <v>162</v>
      </c>
      <c r="L9745" s="27" t="s">
        <v>134</v>
      </c>
      <c r="M9745" s="27" t="s">
        <v>164</v>
      </c>
      <c r="N9745" s="27" t="s">
        <v>4101</v>
      </c>
    </row>
    <row r="9746" spans="1:14" ht="16.5" customHeight="1" thickTop="1" thickBot="1">
      <c r="A9746" s="30">
        <v>8542399010</v>
      </c>
      <c r="B9746" s="25"/>
      <c r="C9746" s="26"/>
      <c r="D9746" s="27"/>
      <c r="E9746" s="27" t="s">
        <v>1343</v>
      </c>
      <c r="F9746" s="27" t="s">
        <v>16124</v>
      </c>
      <c r="G9746" s="28" t="s">
        <v>297</v>
      </c>
      <c r="H9746" s="27" t="s">
        <v>298</v>
      </c>
      <c r="I9746" s="118" t="s">
        <v>10034</v>
      </c>
      <c r="J9746" s="29">
        <v>93.6</v>
      </c>
      <c r="K9746" s="28" t="s">
        <v>162</v>
      </c>
      <c r="L9746" s="27" t="s">
        <v>134</v>
      </c>
      <c r="M9746" s="27" t="s">
        <v>164</v>
      </c>
      <c r="N9746" s="27" t="s">
        <v>4101</v>
      </c>
    </row>
    <row r="9747" spans="1:14" ht="16.5" customHeight="1" thickTop="1">
      <c r="A9747" s="24">
        <v>8541410002</v>
      </c>
      <c r="B9747" s="25"/>
      <c r="C9747" s="26"/>
      <c r="D9747" s="27"/>
      <c r="E9747" s="27" t="s">
        <v>2869</v>
      </c>
      <c r="F9747" s="27" t="s">
        <v>10360</v>
      </c>
      <c r="G9747" s="28" t="s">
        <v>173</v>
      </c>
      <c r="H9747" s="27" t="s">
        <v>174</v>
      </c>
      <c r="I9747" s="118" t="s">
        <v>10361</v>
      </c>
      <c r="J9747" s="29">
        <v>540</v>
      </c>
      <c r="K9747" s="28" t="s">
        <v>162</v>
      </c>
      <c r="L9747" s="27" t="s">
        <v>2562</v>
      </c>
      <c r="M9747" s="27" t="s">
        <v>164</v>
      </c>
      <c r="N9747" s="27" t="s">
        <v>18169</v>
      </c>
    </row>
    <row r="9748" spans="1:14" ht="16.5" customHeight="1" thickBot="1">
      <c r="A9748" s="24">
        <v>8536411000</v>
      </c>
      <c r="B9748" s="25"/>
      <c r="C9748" s="26">
        <v>0.08</v>
      </c>
      <c r="D9748" s="27"/>
      <c r="E9748" s="27" t="s">
        <v>16125</v>
      </c>
      <c r="F9748" s="27" t="s">
        <v>16126</v>
      </c>
      <c r="G9748" s="28" t="s">
        <v>227</v>
      </c>
      <c r="H9748" s="27" t="s">
        <v>228</v>
      </c>
      <c r="I9748" s="118" t="s">
        <v>16127</v>
      </c>
      <c r="J9748" s="29">
        <v>82</v>
      </c>
      <c r="K9748" s="28" t="s">
        <v>162</v>
      </c>
      <c r="L9748" s="27" t="s">
        <v>285</v>
      </c>
      <c r="M9748" s="27" t="s">
        <v>164</v>
      </c>
      <c r="N9748" s="27" t="s">
        <v>18075</v>
      </c>
    </row>
    <row r="9749" spans="1:14" ht="16.5" customHeight="1" thickTop="1" thickBot="1">
      <c r="A9749" s="30">
        <v>8542399010</v>
      </c>
      <c r="B9749" s="25"/>
      <c r="C9749" s="26"/>
      <c r="D9749" s="27"/>
      <c r="E9749" s="27" t="s">
        <v>1343</v>
      </c>
      <c r="F9749" s="27" t="s">
        <v>12436</v>
      </c>
      <c r="G9749" s="28" t="s">
        <v>297</v>
      </c>
      <c r="H9749" s="27" t="s">
        <v>298</v>
      </c>
      <c r="I9749" s="118" t="s">
        <v>7929</v>
      </c>
      <c r="J9749" s="29">
        <v>4.84</v>
      </c>
      <c r="K9749" s="28" t="s">
        <v>162</v>
      </c>
      <c r="L9749" s="27" t="s">
        <v>134</v>
      </c>
      <c r="M9749" s="27" t="s">
        <v>164</v>
      </c>
      <c r="N9749" s="27" t="s">
        <v>4101</v>
      </c>
    </row>
    <row r="9750" spans="1:14" ht="16.5" customHeight="1" thickTop="1" thickBot="1">
      <c r="A9750" s="24">
        <v>8536700001</v>
      </c>
      <c r="B9750" s="25"/>
      <c r="C9750" s="26">
        <v>6.5000000000000002E-2</v>
      </c>
      <c r="D9750" s="27"/>
      <c r="E9750" s="27" t="s">
        <v>492</v>
      </c>
      <c r="F9750" s="27" t="s">
        <v>493</v>
      </c>
      <c r="G9750" s="28" t="s">
        <v>173</v>
      </c>
      <c r="H9750" s="27" t="s">
        <v>174</v>
      </c>
      <c r="I9750" s="118" t="s">
        <v>494</v>
      </c>
      <c r="J9750" s="29">
        <v>33.6</v>
      </c>
      <c r="K9750" s="28" t="s">
        <v>162</v>
      </c>
      <c r="L9750" s="27" t="s">
        <v>419</v>
      </c>
      <c r="M9750" s="27" t="s">
        <v>164</v>
      </c>
      <c r="N9750" s="27" t="s">
        <v>18082</v>
      </c>
    </row>
    <row r="9751" spans="1:14" ht="16.5" customHeight="1" thickTop="1" thickBot="1">
      <c r="A9751" s="30">
        <v>8542399010</v>
      </c>
      <c r="B9751" s="25"/>
      <c r="C9751" s="26"/>
      <c r="D9751" s="27"/>
      <c r="E9751" s="27" t="s">
        <v>765</v>
      </c>
      <c r="F9751" s="27" t="s">
        <v>16128</v>
      </c>
      <c r="G9751" s="28" t="s">
        <v>297</v>
      </c>
      <c r="H9751" s="27" t="s">
        <v>298</v>
      </c>
      <c r="I9751" s="118" t="s">
        <v>16129</v>
      </c>
      <c r="J9751" s="29">
        <v>572.99</v>
      </c>
      <c r="K9751" s="28" t="s">
        <v>162</v>
      </c>
      <c r="L9751" s="27" t="s">
        <v>125</v>
      </c>
      <c r="M9751" s="27" t="s">
        <v>164</v>
      </c>
      <c r="N9751" s="27" t="s">
        <v>125</v>
      </c>
    </row>
    <row r="9752" spans="1:14" ht="16.5" customHeight="1" thickTop="1" thickBot="1">
      <c r="A9752" s="30">
        <v>8542319010</v>
      </c>
      <c r="B9752" s="25"/>
      <c r="C9752" s="26"/>
      <c r="D9752" s="27"/>
      <c r="E9752" s="27" t="s">
        <v>602</v>
      </c>
      <c r="F9752" s="27" t="s">
        <v>13030</v>
      </c>
      <c r="G9752" s="28" t="s">
        <v>243</v>
      </c>
      <c r="H9752" s="27" t="s">
        <v>244</v>
      </c>
      <c r="I9752" s="118" t="s">
        <v>13031</v>
      </c>
      <c r="J9752" s="29">
        <v>5.18</v>
      </c>
      <c r="K9752" s="28" t="s">
        <v>162</v>
      </c>
      <c r="L9752" s="27" t="s">
        <v>114</v>
      </c>
      <c r="M9752" s="27" t="s">
        <v>164</v>
      </c>
      <c r="N9752" s="27" t="s">
        <v>11042</v>
      </c>
    </row>
    <row r="9753" spans="1:14" ht="16.5" customHeight="1" thickTop="1" thickBot="1">
      <c r="A9753" s="30">
        <v>8542319010</v>
      </c>
      <c r="B9753" s="25"/>
      <c r="C9753" s="26"/>
      <c r="D9753" s="27"/>
      <c r="E9753" s="27" t="s">
        <v>602</v>
      </c>
      <c r="F9753" s="27" t="s">
        <v>16130</v>
      </c>
      <c r="G9753" s="28" t="s">
        <v>243</v>
      </c>
      <c r="H9753" s="27" t="s">
        <v>244</v>
      </c>
      <c r="I9753" s="118" t="s">
        <v>16131</v>
      </c>
      <c r="J9753" s="29">
        <v>2.4</v>
      </c>
      <c r="K9753" s="28" t="s">
        <v>162</v>
      </c>
      <c r="L9753" s="27" t="s">
        <v>114</v>
      </c>
      <c r="M9753" s="27" t="s">
        <v>164</v>
      </c>
      <c r="N9753" s="27" t="s">
        <v>11042</v>
      </c>
    </row>
    <row r="9754" spans="1:14" ht="16.5" customHeight="1" thickTop="1" thickBot="1">
      <c r="A9754" s="30">
        <v>8542399010</v>
      </c>
      <c r="B9754" s="25"/>
      <c r="C9754" s="26"/>
      <c r="D9754" s="27"/>
      <c r="E9754" s="27" t="s">
        <v>800</v>
      </c>
      <c r="F9754" s="27" t="s">
        <v>16132</v>
      </c>
      <c r="G9754" s="28" t="s">
        <v>173</v>
      </c>
      <c r="H9754" s="27" t="s">
        <v>174</v>
      </c>
      <c r="I9754" s="118" t="s">
        <v>16133</v>
      </c>
      <c r="J9754" s="29">
        <v>52.08</v>
      </c>
      <c r="K9754" s="28" t="s">
        <v>162</v>
      </c>
      <c r="L9754" s="27" t="s">
        <v>114</v>
      </c>
      <c r="M9754" s="27" t="s">
        <v>164</v>
      </c>
      <c r="N9754" s="27" t="s">
        <v>11042</v>
      </c>
    </row>
    <row r="9755" spans="1:14" ht="16.5" customHeight="1" thickTop="1" thickBot="1">
      <c r="A9755" s="30">
        <v>8542319010</v>
      </c>
      <c r="B9755" s="25"/>
      <c r="C9755" s="26"/>
      <c r="D9755" s="27"/>
      <c r="E9755" s="27" t="s">
        <v>602</v>
      </c>
      <c r="F9755" s="27" t="s">
        <v>16134</v>
      </c>
      <c r="G9755" s="28" t="s">
        <v>173</v>
      </c>
      <c r="H9755" s="27" t="s">
        <v>174</v>
      </c>
      <c r="I9755" s="118" t="s">
        <v>16135</v>
      </c>
      <c r="J9755" s="29">
        <v>7.7</v>
      </c>
      <c r="K9755" s="28" t="s">
        <v>162</v>
      </c>
      <c r="L9755" s="27" t="s">
        <v>2895</v>
      </c>
      <c r="M9755" s="27" t="s">
        <v>164</v>
      </c>
      <c r="N9755" s="27" t="s">
        <v>18181</v>
      </c>
    </row>
    <row r="9756" spans="1:14" ht="16.5" customHeight="1" thickTop="1" thickBot="1">
      <c r="A9756" s="30">
        <v>8542319010</v>
      </c>
      <c r="B9756" s="25"/>
      <c r="C9756" s="26"/>
      <c r="D9756" s="27"/>
      <c r="E9756" s="27" t="s">
        <v>1328</v>
      </c>
      <c r="F9756" s="27" t="s">
        <v>16136</v>
      </c>
      <c r="G9756" s="28" t="s">
        <v>173</v>
      </c>
      <c r="H9756" s="27" t="s">
        <v>174</v>
      </c>
      <c r="I9756" s="118" t="s">
        <v>16137</v>
      </c>
      <c r="J9756" s="29">
        <v>224.64</v>
      </c>
      <c r="K9756" s="28" t="s">
        <v>162</v>
      </c>
      <c r="L9756" s="27" t="s">
        <v>580</v>
      </c>
      <c r="M9756" s="27" t="s">
        <v>164</v>
      </c>
      <c r="N9756" s="27" t="s">
        <v>10753</v>
      </c>
    </row>
    <row r="9757" spans="1:14" ht="16.5" customHeight="1" thickTop="1" thickBot="1">
      <c r="A9757" s="30">
        <v>8542399010</v>
      </c>
      <c r="B9757" s="25"/>
      <c r="C9757" s="26"/>
      <c r="D9757" s="27"/>
      <c r="E9757" s="27" t="s">
        <v>765</v>
      </c>
      <c r="F9757" s="27" t="s">
        <v>13976</v>
      </c>
      <c r="G9757" s="28" t="s">
        <v>297</v>
      </c>
      <c r="H9757" s="27" t="s">
        <v>298</v>
      </c>
      <c r="I9757" s="118" t="s">
        <v>13977</v>
      </c>
      <c r="J9757" s="29">
        <v>102.72</v>
      </c>
      <c r="K9757" s="28" t="s">
        <v>162</v>
      </c>
      <c r="L9757" s="27" t="s">
        <v>134</v>
      </c>
      <c r="M9757" s="27" t="s">
        <v>164</v>
      </c>
      <c r="N9757" s="27" t="s">
        <v>4101</v>
      </c>
    </row>
    <row r="9758" spans="1:14" ht="16.5" customHeight="1" thickTop="1" thickBot="1">
      <c r="A9758" s="24">
        <v>8541430000</v>
      </c>
      <c r="B9758" s="25"/>
      <c r="C9758" s="26"/>
      <c r="D9758" s="27"/>
      <c r="E9758" s="27" t="s">
        <v>16138</v>
      </c>
      <c r="F9758" s="27" t="s">
        <v>16139</v>
      </c>
      <c r="G9758" s="28" t="s">
        <v>282</v>
      </c>
      <c r="H9758" s="27" t="s">
        <v>283</v>
      </c>
      <c r="I9758" s="118" t="s">
        <v>16140</v>
      </c>
      <c r="J9758" s="29">
        <v>1957.68</v>
      </c>
      <c r="K9758" s="28" t="s">
        <v>162</v>
      </c>
      <c r="L9758" s="27" t="s">
        <v>16141</v>
      </c>
      <c r="M9758" s="27" t="s">
        <v>164</v>
      </c>
      <c r="N9758" s="27" t="s">
        <v>18499</v>
      </c>
    </row>
    <row r="9759" spans="1:14" ht="16.5" customHeight="1" thickTop="1" thickBot="1">
      <c r="A9759" s="30">
        <v>8542323100</v>
      </c>
      <c r="B9759" s="25"/>
      <c r="C9759" s="26"/>
      <c r="D9759" s="27"/>
      <c r="E9759" s="27" t="s">
        <v>16142</v>
      </c>
      <c r="F9759" s="27" t="s">
        <v>12908</v>
      </c>
      <c r="G9759" s="28" t="s">
        <v>159</v>
      </c>
      <c r="H9759" s="27" t="s">
        <v>160</v>
      </c>
      <c r="I9759" s="118" t="s">
        <v>12909</v>
      </c>
      <c r="J9759" s="29">
        <v>117.66</v>
      </c>
      <c r="K9759" s="28" t="s">
        <v>162</v>
      </c>
      <c r="L9759" s="27" t="s">
        <v>11808</v>
      </c>
      <c r="M9759" s="27" t="s">
        <v>164</v>
      </c>
      <c r="N9759" s="27" t="s">
        <v>13370</v>
      </c>
    </row>
    <row r="9760" spans="1:14" ht="16.5" customHeight="1" thickTop="1" thickBot="1">
      <c r="A9760" s="30">
        <v>8542399010</v>
      </c>
      <c r="B9760" s="25"/>
      <c r="C9760" s="26"/>
      <c r="D9760" s="27"/>
      <c r="E9760" s="27" t="s">
        <v>765</v>
      </c>
      <c r="F9760" s="27" t="s">
        <v>16143</v>
      </c>
      <c r="G9760" s="28" t="s">
        <v>159</v>
      </c>
      <c r="H9760" s="27" t="s">
        <v>160</v>
      </c>
      <c r="I9760" s="118" t="s">
        <v>16144</v>
      </c>
      <c r="J9760" s="29">
        <v>356.4</v>
      </c>
      <c r="K9760" s="28" t="s">
        <v>162</v>
      </c>
      <c r="L9760" s="27" t="s">
        <v>125</v>
      </c>
      <c r="M9760" s="27" t="s">
        <v>164</v>
      </c>
      <c r="N9760" s="27" t="s">
        <v>125</v>
      </c>
    </row>
    <row r="9761" spans="1:14" ht="16.5" customHeight="1" thickTop="1" thickBot="1">
      <c r="A9761" s="30">
        <v>8542319010</v>
      </c>
      <c r="B9761" s="25"/>
      <c r="C9761" s="26"/>
      <c r="D9761" s="27"/>
      <c r="E9761" s="27" t="s">
        <v>602</v>
      </c>
      <c r="F9761" s="27" t="s">
        <v>16145</v>
      </c>
      <c r="G9761" s="28" t="s">
        <v>173</v>
      </c>
      <c r="H9761" s="27" t="s">
        <v>174</v>
      </c>
      <c r="I9761" s="118" t="s">
        <v>16146</v>
      </c>
      <c r="J9761" s="29">
        <v>4903.25</v>
      </c>
      <c r="K9761" s="28" t="s">
        <v>162</v>
      </c>
      <c r="L9761" s="27" t="s">
        <v>771</v>
      </c>
      <c r="M9761" s="27" t="s">
        <v>164</v>
      </c>
      <c r="N9761" s="27" t="s">
        <v>18106</v>
      </c>
    </row>
    <row r="9762" spans="1:14" ht="16.5" customHeight="1" thickTop="1" thickBot="1">
      <c r="A9762" s="30">
        <v>8542323100</v>
      </c>
      <c r="B9762" s="25"/>
      <c r="C9762" s="26"/>
      <c r="D9762" s="27"/>
      <c r="E9762" s="27" t="s">
        <v>7086</v>
      </c>
      <c r="F9762" s="27" t="s">
        <v>3837</v>
      </c>
      <c r="G9762" s="28" t="s">
        <v>227</v>
      </c>
      <c r="H9762" s="27" t="s">
        <v>228</v>
      </c>
      <c r="I9762" s="118" t="s">
        <v>3838</v>
      </c>
      <c r="J9762" s="29">
        <v>12.48</v>
      </c>
      <c r="K9762" s="28" t="s">
        <v>162</v>
      </c>
      <c r="L9762" s="27" t="s">
        <v>639</v>
      </c>
      <c r="M9762" s="27" t="s">
        <v>164</v>
      </c>
      <c r="N9762" s="27" t="s">
        <v>18378</v>
      </c>
    </row>
    <row r="9763" spans="1:14" ht="16.5" customHeight="1" thickTop="1" thickBot="1">
      <c r="A9763" s="30">
        <v>8542399010</v>
      </c>
      <c r="B9763" s="25"/>
      <c r="C9763" s="26"/>
      <c r="D9763" s="27"/>
      <c r="E9763" s="27" t="s">
        <v>661</v>
      </c>
      <c r="F9763" s="27" t="s">
        <v>16147</v>
      </c>
      <c r="G9763" s="28" t="s">
        <v>227</v>
      </c>
      <c r="H9763" s="27" t="s">
        <v>228</v>
      </c>
      <c r="I9763" s="118" t="s">
        <v>15233</v>
      </c>
      <c r="J9763" s="29">
        <v>1807</v>
      </c>
      <c r="K9763" s="28" t="s">
        <v>162</v>
      </c>
      <c r="L9763" s="27" t="s">
        <v>621</v>
      </c>
      <c r="M9763" s="27" t="s">
        <v>164</v>
      </c>
      <c r="N9763" s="27" t="s">
        <v>18097</v>
      </c>
    </row>
    <row r="9764" spans="1:14" ht="16.5" customHeight="1" thickTop="1" thickBot="1">
      <c r="A9764" s="30">
        <v>8542319010</v>
      </c>
      <c r="B9764" s="25"/>
      <c r="C9764" s="26"/>
      <c r="D9764" s="27"/>
      <c r="E9764" s="27" t="s">
        <v>1328</v>
      </c>
      <c r="F9764" s="27" t="s">
        <v>16148</v>
      </c>
      <c r="G9764" s="28" t="s">
        <v>243</v>
      </c>
      <c r="H9764" s="27" t="s">
        <v>244</v>
      </c>
      <c r="I9764" s="118" t="s">
        <v>16149</v>
      </c>
      <c r="J9764" s="29">
        <v>659.87</v>
      </c>
      <c r="K9764" s="28" t="s">
        <v>162</v>
      </c>
      <c r="L9764" s="27" t="s">
        <v>1859</v>
      </c>
      <c r="M9764" s="27" t="s">
        <v>164</v>
      </c>
      <c r="N9764" s="27" t="s">
        <v>18155</v>
      </c>
    </row>
    <row r="9765" spans="1:14" ht="16.5" customHeight="1" thickTop="1" thickBot="1">
      <c r="A9765" s="24">
        <v>8541410002</v>
      </c>
      <c r="B9765" s="25"/>
      <c r="C9765" s="26"/>
      <c r="D9765" s="27"/>
      <c r="E9765" s="27" t="s">
        <v>2869</v>
      </c>
      <c r="F9765" s="27" t="s">
        <v>16150</v>
      </c>
      <c r="G9765" s="28" t="s">
        <v>201</v>
      </c>
      <c r="H9765" s="27" t="s">
        <v>202</v>
      </c>
      <c r="I9765" s="118" t="s">
        <v>16151</v>
      </c>
      <c r="J9765" s="29">
        <v>1.33</v>
      </c>
      <c r="K9765" s="28" t="s">
        <v>162</v>
      </c>
      <c r="L9765" s="27" t="s">
        <v>1314</v>
      </c>
      <c r="M9765" s="27" t="s">
        <v>164</v>
      </c>
      <c r="N9765" s="27" t="s">
        <v>18130</v>
      </c>
    </row>
    <row r="9766" spans="1:14" ht="16.5" customHeight="1" thickTop="1" thickBot="1">
      <c r="A9766" s="30">
        <v>8542323100</v>
      </c>
      <c r="B9766" s="25"/>
      <c r="C9766" s="26"/>
      <c r="D9766" s="27"/>
      <c r="E9766" s="27" t="s">
        <v>14511</v>
      </c>
      <c r="F9766" s="27" t="s">
        <v>16152</v>
      </c>
      <c r="G9766" s="28" t="s">
        <v>201</v>
      </c>
      <c r="H9766" s="27" t="s">
        <v>202</v>
      </c>
      <c r="I9766" s="118" t="s">
        <v>12912</v>
      </c>
      <c r="J9766" s="29">
        <v>250.2</v>
      </c>
      <c r="K9766" s="28" t="s">
        <v>162</v>
      </c>
      <c r="L9766" s="27" t="s">
        <v>1072</v>
      </c>
      <c r="M9766" s="27" t="s">
        <v>164</v>
      </c>
      <c r="N9766" s="27" t="s">
        <v>18120</v>
      </c>
    </row>
    <row r="9767" spans="1:14" ht="16.5" customHeight="1" thickTop="1" thickBot="1">
      <c r="A9767" s="30">
        <v>8542319010</v>
      </c>
      <c r="B9767" s="25"/>
      <c r="C9767" s="26"/>
      <c r="D9767" s="27"/>
      <c r="E9767" s="27" t="s">
        <v>602</v>
      </c>
      <c r="F9767" s="27" t="s">
        <v>16153</v>
      </c>
      <c r="G9767" s="28" t="s">
        <v>227</v>
      </c>
      <c r="H9767" s="27" t="s">
        <v>228</v>
      </c>
      <c r="I9767" s="118" t="s">
        <v>15857</v>
      </c>
      <c r="J9767" s="29">
        <v>67</v>
      </c>
      <c r="K9767" s="28" t="s">
        <v>162</v>
      </c>
      <c r="L9767" s="27" t="s">
        <v>122</v>
      </c>
      <c r="M9767" s="27" t="s">
        <v>164</v>
      </c>
      <c r="N9767" s="27" t="s">
        <v>18099</v>
      </c>
    </row>
    <row r="9768" spans="1:14" ht="16.5" customHeight="1" thickTop="1">
      <c r="A9768" s="24">
        <v>8533210000</v>
      </c>
      <c r="B9768" s="25"/>
      <c r="C9768" s="26"/>
      <c r="D9768" s="27"/>
      <c r="E9768" s="27" t="s">
        <v>10718</v>
      </c>
      <c r="F9768" s="27" t="s">
        <v>16154</v>
      </c>
      <c r="G9768" s="28" t="s">
        <v>159</v>
      </c>
      <c r="H9768" s="27" t="s">
        <v>160</v>
      </c>
      <c r="I9768" s="118" t="s">
        <v>16155</v>
      </c>
      <c r="J9768" s="29">
        <v>32</v>
      </c>
      <c r="K9768" s="28" t="s">
        <v>162</v>
      </c>
      <c r="L9768" s="27" t="s">
        <v>372</v>
      </c>
      <c r="M9768" s="27" t="s">
        <v>164</v>
      </c>
      <c r="N9768" s="27" t="s">
        <v>1383</v>
      </c>
    </row>
    <row r="9769" spans="1:14" ht="16.5" customHeight="1">
      <c r="A9769" s="24">
        <v>8533210000</v>
      </c>
      <c r="B9769" s="25"/>
      <c r="C9769" s="26"/>
      <c r="D9769" s="27"/>
      <c r="E9769" s="27" t="s">
        <v>10718</v>
      </c>
      <c r="F9769" s="27" t="s">
        <v>10721</v>
      </c>
      <c r="G9769" s="28" t="s">
        <v>159</v>
      </c>
      <c r="H9769" s="27" t="s">
        <v>160</v>
      </c>
      <c r="I9769" s="118" t="s">
        <v>10722</v>
      </c>
      <c r="J9769" s="29">
        <v>22.62</v>
      </c>
      <c r="K9769" s="28" t="s">
        <v>162</v>
      </c>
      <c r="L9769" s="27" t="s">
        <v>372</v>
      </c>
      <c r="M9769" s="27" t="s">
        <v>164</v>
      </c>
      <c r="N9769" s="27" t="s">
        <v>1383</v>
      </c>
    </row>
    <row r="9770" spans="1:14" ht="16.5" customHeight="1">
      <c r="A9770" s="24">
        <v>8541100009</v>
      </c>
      <c r="B9770" s="25"/>
      <c r="C9770" s="26"/>
      <c r="D9770" s="27"/>
      <c r="E9770" s="27" t="s">
        <v>16156</v>
      </c>
      <c r="F9770" s="27" t="s">
        <v>16157</v>
      </c>
      <c r="G9770" s="28" t="s">
        <v>173</v>
      </c>
      <c r="H9770" s="27" t="s">
        <v>174</v>
      </c>
      <c r="I9770" s="118" t="s">
        <v>1798</v>
      </c>
      <c r="J9770" s="29">
        <v>130.25</v>
      </c>
      <c r="K9770" s="28" t="s">
        <v>162</v>
      </c>
      <c r="L9770" s="27" t="s">
        <v>1799</v>
      </c>
      <c r="M9770" s="27" t="s">
        <v>164</v>
      </c>
      <c r="N9770" s="27" t="s">
        <v>10750</v>
      </c>
    </row>
    <row r="9771" spans="1:14" ht="16.5" customHeight="1">
      <c r="A9771" s="24">
        <v>8541100009</v>
      </c>
      <c r="B9771" s="25"/>
      <c r="C9771" s="26"/>
      <c r="D9771" s="27"/>
      <c r="E9771" s="27" t="s">
        <v>16156</v>
      </c>
      <c r="F9771" s="27" t="s">
        <v>9215</v>
      </c>
      <c r="G9771" s="28" t="s">
        <v>173</v>
      </c>
      <c r="H9771" s="27" t="s">
        <v>174</v>
      </c>
      <c r="I9771" s="118" t="s">
        <v>9216</v>
      </c>
      <c r="J9771" s="29">
        <v>41.74</v>
      </c>
      <c r="K9771" s="28" t="s">
        <v>162</v>
      </c>
      <c r="L9771" s="27" t="s">
        <v>528</v>
      </c>
      <c r="M9771" s="27" t="s">
        <v>164</v>
      </c>
      <c r="N9771" s="27" t="s">
        <v>18090</v>
      </c>
    </row>
    <row r="9772" spans="1:14" ht="16.5" customHeight="1">
      <c r="A9772" s="24">
        <v>8541100009</v>
      </c>
      <c r="B9772" s="25"/>
      <c r="C9772" s="26"/>
      <c r="D9772" s="27"/>
      <c r="E9772" s="27" t="s">
        <v>16156</v>
      </c>
      <c r="F9772" s="27" t="s">
        <v>16158</v>
      </c>
      <c r="G9772" s="28" t="s">
        <v>173</v>
      </c>
      <c r="H9772" s="27" t="s">
        <v>174</v>
      </c>
      <c r="I9772" s="118" t="s">
        <v>11016</v>
      </c>
      <c r="J9772" s="29">
        <v>4.3</v>
      </c>
      <c r="K9772" s="28" t="s">
        <v>162</v>
      </c>
      <c r="L9772" s="27" t="s">
        <v>250</v>
      </c>
      <c r="M9772" s="27" t="s">
        <v>164</v>
      </c>
      <c r="N9772" s="27" t="s">
        <v>18071</v>
      </c>
    </row>
    <row r="9773" spans="1:14" ht="16.5" customHeight="1">
      <c r="A9773" s="24">
        <v>8541100009</v>
      </c>
      <c r="B9773" s="25"/>
      <c r="C9773" s="26"/>
      <c r="D9773" s="27"/>
      <c r="E9773" s="27" t="s">
        <v>16156</v>
      </c>
      <c r="F9773" s="27" t="s">
        <v>5578</v>
      </c>
      <c r="G9773" s="28" t="s">
        <v>173</v>
      </c>
      <c r="H9773" s="27" t="s">
        <v>174</v>
      </c>
      <c r="I9773" s="118" t="s">
        <v>5579</v>
      </c>
      <c r="J9773" s="29">
        <v>89.6</v>
      </c>
      <c r="K9773" s="28" t="s">
        <v>162</v>
      </c>
      <c r="L9773" s="27" t="s">
        <v>580</v>
      </c>
      <c r="M9773" s="27" t="s">
        <v>164</v>
      </c>
      <c r="N9773" s="27" t="s">
        <v>10753</v>
      </c>
    </row>
    <row r="9774" spans="1:14" ht="16.5" customHeight="1">
      <c r="A9774" s="24">
        <v>8541100009</v>
      </c>
      <c r="B9774" s="25"/>
      <c r="C9774" s="26"/>
      <c r="D9774" s="27"/>
      <c r="E9774" s="27" t="s">
        <v>16156</v>
      </c>
      <c r="F9774" s="27" t="s">
        <v>16159</v>
      </c>
      <c r="G9774" s="28" t="s">
        <v>173</v>
      </c>
      <c r="H9774" s="27" t="s">
        <v>174</v>
      </c>
      <c r="I9774" s="118" t="s">
        <v>16160</v>
      </c>
      <c r="J9774" s="29">
        <v>1</v>
      </c>
      <c r="K9774" s="28" t="s">
        <v>162</v>
      </c>
      <c r="L9774" s="27" t="s">
        <v>580</v>
      </c>
      <c r="M9774" s="27" t="s">
        <v>164</v>
      </c>
      <c r="N9774" s="27" t="s">
        <v>10753</v>
      </c>
    </row>
    <row r="9775" spans="1:14" ht="16.5" customHeight="1">
      <c r="A9775" s="24">
        <v>8541290000</v>
      </c>
      <c r="B9775" s="25"/>
      <c r="C9775" s="26"/>
      <c r="D9775" s="27"/>
      <c r="E9775" s="27" t="s">
        <v>16161</v>
      </c>
      <c r="F9775" s="27" t="s">
        <v>16162</v>
      </c>
      <c r="G9775" s="28" t="s">
        <v>243</v>
      </c>
      <c r="H9775" s="27" t="s">
        <v>244</v>
      </c>
      <c r="I9775" s="118" t="s">
        <v>16163</v>
      </c>
      <c r="J9775" s="29">
        <v>1302.33</v>
      </c>
      <c r="K9775" s="28" t="s">
        <v>162</v>
      </c>
      <c r="L9775" s="27" t="s">
        <v>137</v>
      </c>
      <c r="M9775" s="27" t="s">
        <v>164</v>
      </c>
      <c r="N9775" s="27" t="s">
        <v>523</v>
      </c>
    </row>
    <row r="9776" spans="1:14" ht="16.5" customHeight="1">
      <c r="A9776" s="24">
        <v>8541290000</v>
      </c>
      <c r="B9776" s="25"/>
      <c r="C9776" s="26"/>
      <c r="D9776" s="27"/>
      <c r="E9776" s="27" t="s">
        <v>16161</v>
      </c>
      <c r="F9776" s="27" t="s">
        <v>16164</v>
      </c>
      <c r="G9776" s="28" t="s">
        <v>243</v>
      </c>
      <c r="H9776" s="27" t="s">
        <v>244</v>
      </c>
      <c r="I9776" s="118" t="s">
        <v>16165</v>
      </c>
      <c r="J9776" s="29">
        <v>154.79</v>
      </c>
      <c r="K9776" s="28" t="s">
        <v>162</v>
      </c>
      <c r="L9776" s="27" t="s">
        <v>416</v>
      </c>
      <c r="M9776" s="27" t="s">
        <v>164</v>
      </c>
      <c r="N9776" s="27" t="s">
        <v>18081</v>
      </c>
    </row>
    <row r="9777" spans="1:14" ht="16.5" customHeight="1">
      <c r="A9777" s="24">
        <v>8541290000</v>
      </c>
      <c r="B9777" s="25"/>
      <c r="C9777" s="26"/>
      <c r="D9777" s="27"/>
      <c r="E9777" s="27" t="s">
        <v>16161</v>
      </c>
      <c r="F9777" s="27" t="s">
        <v>16166</v>
      </c>
      <c r="G9777" s="28" t="s">
        <v>243</v>
      </c>
      <c r="H9777" s="27" t="s">
        <v>244</v>
      </c>
      <c r="I9777" s="118" t="s">
        <v>11059</v>
      </c>
      <c r="J9777" s="29">
        <v>21.25</v>
      </c>
      <c r="K9777" s="28" t="s">
        <v>162</v>
      </c>
      <c r="L9777" s="27" t="s">
        <v>416</v>
      </c>
      <c r="M9777" s="27" t="s">
        <v>164</v>
      </c>
      <c r="N9777" s="27" t="s">
        <v>18081</v>
      </c>
    </row>
    <row r="9778" spans="1:14" ht="16.5" customHeight="1">
      <c r="A9778" s="24">
        <v>8541290000</v>
      </c>
      <c r="B9778" s="25"/>
      <c r="C9778" s="26"/>
      <c r="D9778" s="27"/>
      <c r="E9778" s="27" t="s">
        <v>16161</v>
      </c>
      <c r="F9778" s="27" t="s">
        <v>16167</v>
      </c>
      <c r="G9778" s="28" t="s">
        <v>243</v>
      </c>
      <c r="H9778" s="27" t="s">
        <v>244</v>
      </c>
      <c r="I9778" s="118" t="s">
        <v>16168</v>
      </c>
      <c r="J9778" s="29">
        <v>225.4</v>
      </c>
      <c r="K9778" s="28" t="s">
        <v>162</v>
      </c>
      <c r="L9778" s="27" t="s">
        <v>416</v>
      </c>
      <c r="M9778" s="27" t="s">
        <v>164</v>
      </c>
      <c r="N9778" s="27" t="s">
        <v>18081</v>
      </c>
    </row>
    <row r="9779" spans="1:14" ht="16.5" customHeight="1">
      <c r="A9779" s="24">
        <v>8541290000</v>
      </c>
      <c r="B9779" s="25"/>
      <c r="C9779" s="26"/>
      <c r="D9779" s="27"/>
      <c r="E9779" s="27" t="s">
        <v>16161</v>
      </c>
      <c r="F9779" s="27" t="s">
        <v>16169</v>
      </c>
      <c r="G9779" s="28" t="s">
        <v>243</v>
      </c>
      <c r="H9779" s="27" t="s">
        <v>244</v>
      </c>
      <c r="I9779" s="118" t="s">
        <v>16170</v>
      </c>
      <c r="J9779" s="29">
        <v>69.36</v>
      </c>
      <c r="K9779" s="28" t="s">
        <v>162</v>
      </c>
      <c r="L9779" s="27" t="s">
        <v>416</v>
      </c>
      <c r="M9779" s="27" t="s">
        <v>164</v>
      </c>
      <c r="N9779" s="27" t="s">
        <v>18081</v>
      </c>
    </row>
    <row r="9780" spans="1:14" ht="16.5" customHeight="1" thickBot="1">
      <c r="A9780" s="24">
        <v>8541100009</v>
      </c>
      <c r="B9780" s="25"/>
      <c r="C9780" s="26"/>
      <c r="D9780" s="27"/>
      <c r="E9780" s="27" t="s">
        <v>5439</v>
      </c>
      <c r="F9780" s="27" t="s">
        <v>16171</v>
      </c>
      <c r="G9780" s="28" t="s">
        <v>297</v>
      </c>
      <c r="H9780" s="27" t="s">
        <v>298</v>
      </c>
      <c r="I9780" s="118" t="s">
        <v>16172</v>
      </c>
      <c r="J9780" s="29">
        <v>11.59</v>
      </c>
      <c r="K9780" s="28" t="s">
        <v>162</v>
      </c>
      <c r="L9780" s="27" t="s">
        <v>134</v>
      </c>
      <c r="M9780" s="27" t="s">
        <v>164</v>
      </c>
      <c r="N9780" s="27" t="s">
        <v>4101</v>
      </c>
    </row>
    <row r="9781" spans="1:14" ht="16.5" customHeight="1" thickTop="1" thickBot="1">
      <c r="A9781" s="30">
        <v>8542319010</v>
      </c>
      <c r="B9781" s="25"/>
      <c r="C9781" s="26"/>
      <c r="D9781" s="27"/>
      <c r="E9781" s="27" t="s">
        <v>602</v>
      </c>
      <c r="F9781" s="27" t="s">
        <v>16173</v>
      </c>
      <c r="G9781" s="28" t="s">
        <v>297</v>
      </c>
      <c r="H9781" s="27" t="s">
        <v>298</v>
      </c>
      <c r="I9781" s="118" t="s">
        <v>16174</v>
      </c>
      <c r="J9781" s="29">
        <v>178.3</v>
      </c>
      <c r="K9781" s="28" t="s">
        <v>162</v>
      </c>
      <c r="L9781" s="27" t="s">
        <v>7045</v>
      </c>
      <c r="M9781" s="27" t="s">
        <v>164</v>
      </c>
      <c r="N9781" s="27" t="s">
        <v>9740</v>
      </c>
    </row>
    <row r="9782" spans="1:14" ht="16.5" customHeight="1" thickTop="1" thickBot="1">
      <c r="A9782" s="30">
        <v>8542319010</v>
      </c>
      <c r="B9782" s="25"/>
      <c r="C9782" s="26"/>
      <c r="D9782" s="27"/>
      <c r="E9782" s="27" t="s">
        <v>602</v>
      </c>
      <c r="F9782" s="27" t="s">
        <v>16175</v>
      </c>
      <c r="G9782" s="28" t="s">
        <v>173</v>
      </c>
      <c r="H9782" s="27" t="s">
        <v>174</v>
      </c>
      <c r="I9782" s="118" t="s">
        <v>16176</v>
      </c>
      <c r="J9782" s="29">
        <v>11.1</v>
      </c>
      <c r="K9782" s="28" t="s">
        <v>162</v>
      </c>
      <c r="L9782" s="27" t="s">
        <v>681</v>
      </c>
      <c r="M9782" s="27" t="s">
        <v>164</v>
      </c>
      <c r="N9782" s="27" t="s">
        <v>18101</v>
      </c>
    </row>
    <row r="9783" spans="1:14" ht="16.5" customHeight="1" thickTop="1" thickBot="1">
      <c r="A9783" s="30">
        <v>8542319010</v>
      </c>
      <c r="B9783" s="25"/>
      <c r="C9783" s="26"/>
      <c r="D9783" s="27"/>
      <c r="E9783" s="27" t="s">
        <v>602</v>
      </c>
      <c r="F9783" s="27" t="s">
        <v>16177</v>
      </c>
      <c r="G9783" s="28" t="s">
        <v>173</v>
      </c>
      <c r="H9783" s="27" t="s">
        <v>174</v>
      </c>
      <c r="I9783" s="118" t="s">
        <v>16178</v>
      </c>
      <c r="J9783" s="29">
        <v>63</v>
      </c>
      <c r="K9783" s="28" t="s">
        <v>162</v>
      </c>
      <c r="L9783" s="27" t="s">
        <v>681</v>
      </c>
      <c r="M9783" s="27" t="s">
        <v>164</v>
      </c>
      <c r="N9783" s="27" t="s">
        <v>18101</v>
      </c>
    </row>
    <row r="9784" spans="1:14" ht="16.5" customHeight="1" thickTop="1">
      <c r="A9784" s="24">
        <v>8504318007</v>
      </c>
      <c r="B9784" s="25"/>
      <c r="C9784" s="26">
        <v>0.08</v>
      </c>
      <c r="D9784" s="27"/>
      <c r="E9784" s="27" t="s">
        <v>16179</v>
      </c>
      <c r="F9784" s="27" t="s">
        <v>16180</v>
      </c>
      <c r="G9784" s="28" t="s">
        <v>173</v>
      </c>
      <c r="H9784" s="27" t="s">
        <v>174</v>
      </c>
      <c r="I9784" s="118" t="s">
        <v>10631</v>
      </c>
      <c r="J9784" s="29">
        <v>50.79</v>
      </c>
      <c r="K9784" s="28" t="s">
        <v>162</v>
      </c>
      <c r="L9784" s="27" t="s">
        <v>1568</v>
      </c>
      <c r="M9784" s="27" t="s">
        <v>164</v>
      </c>
      <c r="N9784" s="27" t="s">
        <v>11858</v>
      </c>
    </row>
    <row r="9785" spans="1:14" ht="16.5" customHeight="1">
      <c r="A9785" s="24">
        <v>8541290000</v>
      </c>
      <c r="B9785" s="25"/>
      <c r="C9785" s="26"/>
      <c r="D9785" s="27"/>
      <c r="E9785" s="27" t="s">
        <v>12252</v>
      </c>
      <c r="F9785" s="27" t="s">
        <v>16181</v>
      </c>
      <c r="G9785" s="28" t="s">
        <v>173</v>
      </c>
      <c r="H9785" s="27" t="s">
        <v>174</v>
      </c>
      <c r="I9785" s="118" t="s">
        <v>11055</v>
      </c>
      <c r="J9785" s="29">
        <v>6.7</v>
      </c>
      <c r="K9785" s="28" t="s">
        <v>162</v>
      </c>
      <c r="L9785" s="27" t="s">
        <v>528</v>
      </c>
      <c r="M9785" s="27" t="s">
        <v>164</v>
      </c>
      <c r="N9785" s="27" t="s">
        <v>18090</v>
      </c>
    </row>
    <row r="9786" spans="1:14" ht="16.5" customHeight="1">
      <c r="A9786" s="24">
        <v>8541290000</v>
      </c>
      <c r="B9786" s="25"/>
      <c r="C9786" s="26"/>
      <c r="D9786" s="27"/>
      <c r="E9786" s="27" t="s">
        <v>12252</v>
      </c>
      <c r="F9786" s="27" t="s">
        <v>16182</v>
      </c>
      <c r="G9786" s="28" t="s">
        <v>173</v>
      </c>
      <c r="H9786" s="27" t="s">
        <v>174</v>
      </c>
      <c r="I9786" s="118" t="s">
        <v>11057</v>
      </c>
      <c r="J9786" s="29">
        <v>2.98</v>
      </c>
      <c r="K9786" s="28" t="s">
        <v>162</v>
      </c>
      <c r="L9786" s="27" t="s">
        <v>528</v>
      </c>
      <c r="M9786" s="27" t="s">
        <v>164</v>
      </c>
      <c r="N9786" s="27" t="s">
        <v>18090</v>
      </c>
    </row>
    <row r="9787" spans="1:14" ht="16.5" customHeight="1" thickBot="1">
      <c r="A9787" s="24">
        <v>8541290000</v>
      </c>
      <c r="B9787" s="25"/>
      <c r="C9787" s="26"/>
      <c r="D9787" s="27"/>
      <c r="E9787" s="27" t="s">
        <v>12252</v>
      </c>
      <c r="F9787" s="27" t="s">
        <v>7995</v>
      </c>
      <c r="G9787" s="28" t="s">
        <v>173</v>
      </c>
      <c r="H9787" s="27" t="s">
        <v>174</v>
      </c>
      <c r="I9787" s="118" t="s">
        <v>7996</v>
      </c>
      <c r="J9787" s="29">
        <v>16.5</v>
      </c>
      <c r="K9787" s="28" t="s">
        <v>162</v>
      </c>
      <c r="L9787" s="27" t="s">
        <v>528</v>
      </c>
      <c r="M9787" s="27" t="s">
        <v>164</v>
      </c>
      <c r="N9787" s="27" t="s">
        <v>18090</v>
      </c>
    </row>
    <row r="9788" spans="1:14" ht="16.5" customHeight="1" thickTop="1" thickBot="1">
      <c r="A9788" s="30">
        <v>8542399010</v>
      </c>
      <c r="B9788" s="25"/>
      <c r="C9788" s="26"/>
      <c r="D9788" s="27"/>
      <c r="E9788" s="27" t="s">
        <v>697</v>
      </c>
      <c r="F9788" s="27" t="s">
        <v>10894</v>
      </c>
      <c r="G9788" s="28" t="s">
        <v>173</v>
      </c>
      <c r="H9788" s="27" t="s">
        <v>174</v>
      </c>
      <c r="I9788" s="118" t="s">
        <v>699</v>
      </c>
      <c r="J9788" s="29">
        <v>29.96</v>
      </c>
      <c r="K9788" s="28" t="s">
        <v>162</v>
      </c>
      <c r="L9788" s="27" t="s">
        <v>528</v>
      </c>
      <c r="M9788" s="27" t="s">
        <v>164</v>
      </c>
      <c r="N9788" s="27" t="s">
        <v>18090</v>
      </c>
    </row>
    <row r="9789" spans="1:14" ht="16.5" customHeight="1" thickTop="1">
      <c r="A9789" s="24">
        <v>8536901000</v>
      </c>
      <c r="B9789" s="25"/>
      <c r="C9789" s="26"/>
      <c r="D9789" s="27"/>
      <c r="E9789" s="27" t="s">
        <v>16183</v>
      </c>
      <c r="F9789" s="27" t="s">
        <v>16184</v>
      </c>
      <c r="G9789" s="28" t="s">
        <v>4374</v>
      </c>
      <c r="H9789" s="27" t="s">
        <v>4375</v>
      </c>
      <c r="I9789" s="118" t="s">
        <v>8593</v>
      </c>
      <c r="J9789" s="29">
        <v>14.33</v>
      </c>
      <c r="K9789" s="28" t="s">
        <v>162</v>
      </c>
      <c r="L9789" s="27" t="s">
        <v>503</v>
      </c>
      <c r="M9789" s="27" t="s">
        <v>164</v>
      </c>
      <c r="N9789" s="27" t="s">
        <v>18089</v>
      </c>
    </row>
    <row r="9790" spans="1:14" ht="16.5" customHeight="1">
      <c r="A9790" s="24">
        <v>8536901000</v>
      </c>
      <c r="B9790" s="25"/>
      <c r="C9790" s="26"/>
      <c r="D9790" s="27"/>
      <c r="E9790" s="27" t="s">
        <v>16183</v>
      </c>
      <c r="F9790" s="27" t="s">
        <v>16185</v>
      </c>
      <c r="G9790" s="28" t="s">
        <v>4374</v>
      </c>
      <c r="H9790" s="27" t="s">
        <v>4375</v>
      </c>
      <c r="I9790" s="118" t="s">
        <v>10585</v>
      </c>
      <c r="J9790" s="29">
        <v>37.21</v>
      </c>
      <c r="K9790" s="28" t="s">
        <v>162</v>
      </c>
      <c r="L9790" s="27" t="s">
        <v>503</v>
      </c>
      <c r="M9790" s="27" t="s">
        <v>164</v>
      </c>
      <c r="N9790" s="27" t="s">
        <v>18089</v>
      </c>
    </row>
    <row r="9791" spans="1:14" ht="16.5" customHeight="1">
      <c r="A9791" s="24">
        <v>8541490000</v>
      </c>
      <c r="B9791" s="25"/>
      <c r="C9791" s="26"/>
      <c r="D9791" s="27"/>
      <c r="E9791" s="27" t="s">
        <v>2567</v>
      </c>
      <c r="F9791" s="27" t="s">
        <v>16186</v>
      </c>
      <c r="G9791" s="28" t="s">
        <v>243</v>
      </c>
      <c r="H9791" s="27" t="s">
        <v>244</v>
      </c>
      <c r="I9791" s="118" t="s">
        <v>8253</v>
      </c>
      <c r="J9791" s="29">
        <v>41.67</v>
      </c>
      <c r="K9791" s="28" t="s">
        <v>162</v>
      </c>
      <c r="L9791" s="27" t="s">
        <v>595</v>
      </c>
      <c r="M9791" s="27" t="s">
        <v>164</v>
      </c>
      <c r="N9791" s="27" t="s">
        <v>18070</v>
      </c>
    </row>
    <row r="9792" spans="1:14" ht="16.5" customHeight="1" thickBot="1">
      <c r="A9792" s="24">
        <v>8536908500</v>
      </c>
      <c r="B9792" s="25"/>
      <c r="C9792" s="26"/>
      <c r="D9792" s="27"/>
      <c r="E9792" s="27" t="s">
        <v>7382</v>
      </c>
      <c r="F9792" s="27" t="s">
        <v>10345</v>
      </c>
      <c r="G9792" s="28" t="s">
        <v>173</v>
      </c>
      <c r="H9792" s="27" t="s">
        <v>174</v>
      </c>
      <c r="I9792" s="118" t="s">
        <v>497</v>
      </c>
      <c r="J9792" s="29">
        <v>67.31</v>
      </c>
      <c r="K9792" s="28" t="s">
        <v>162</v>
      </c>
      <c r="L9792" s="27" t="s">
        <v>498</v>
      </c>
      <c r="M9792" s="27" t="s">
        <v>164</v>
      </c>
      <c r="N9792" s="27" t="s">
        <v>18088</v>
      </c>
    </row>
    <row r="9793" spans="1:14" ht="16.5" customHeight="1" thickTop="1" thickBot="1">
      <c r="A9793" s="30">
        <v>8542319010</v>
      </c>
      <c r="B9793" s="25"/>
      <c r="C9793" s="26"/>
      <c r="D9793" s="27"/>
      <c r="E9793" s="27" t="s">
        <v>602</v>
      </c>
      <c r="F9793" s="27" t="s">
        <v>10808</v>
      </c>
      <c r="G9793" s="28" t="s">
        <v>173</v>
      </c>
      <c r="H9793" s="27" t="s">
        <v>174</v>
      </c>
      <c r="I9793" s="118" t="s">
        <v>10809</v>
      </c>
      <c r="J9793" s="29">
        <v>5.36</v>
      </c>
      <c r="K9793" s="28" t="s">
        <v>162</v>
      </c>
      <c r="L9793" s="27" t="s">
        <v>580</v>
      </c>
      <c r="M9793" s="27" t="s">
        <v>164</v>
      </c>
      <c r="N9793" s="27" t="s">
        <v>10753</v>
      </c>
    </row>
    <row r="9794" spans="1:14" ht="16.5" customHeight="1" thickTop="1" thickBot="1">
      <c r="A9794" s="30">
        <v>8542339000</v>
      </c>
      <c r="B9794" s="25"/>
      <c r="C9794" s="26"/>
      <c r="D9794" s="27"/>
      <c r="E9794" s="27" t="s">
        <v>794</v>
      </c>
      <c r="F9794" s="27" t="s">
        <v>16187</v>
      </c>
      <c r="G9794" s="28" t="s">
        <v>297</v>
      </c>
      <c r="H9794" s="27" t="s">
        <v>298</v>
      </c>
      <c r="I9794" s="118" t="s">
        <v>1898</v>
      </c>
      <c r="J9794" s="29">
        <v>437.32</v>
      </c>
      <c r="K9794" s="28" t="s">
        <v>162</v>
      </c>
      <c r="L9794" s="27" t="s">
        <v>134</v>
      </c>
      <c r="M9794" s="27" t="s">
        <v>164</v>
      </c>
      <c r="N9794" s="27" t="s">
        <v>4101</v>
      </c>
    </row>
    <row r="9795" spans="1:14" ht="16.5" customHeight="1" thickTop="1" thickBot="1">
      <c r="A9795" s="30">
        <v>8542339000</v>
      </c>
      <c r="B9795" s="25"/>
      <c r="C9795" s="26"/>
      <c r="D9795" s="27"/>
      <c r="E9795" s="27" t="s">
        <v>794</v>
      </c>
      <c r="F9795" s="27" t="s">
        <v>16188</v>
      </c>
      <c r="G9795" s="28" t="s">
        <v>227</v>
      </c>
      <c r="H9795" s="27" t="s">
        <v>228</v>
      </c>
      <c r="I9795" s="118" t="s">
        <v>16189</v>
      </c>
      <c r="J9795" s="29">
        <v>2030</v>
      </c>
      <c r="K9795" s="28" t="s">
        <v>162</v>
      </c>
      <c r="L9795" s="27" t="s">
        <v>134</v>
      </c>
      <c r="M9795" s="27" t="s">
        <v>164</v>
      </c>
      <c r="N9795" s="27" t="s">
        <v>4101</v>
      </c>
    </row>
    <row r="9796" spans="1:14" ht="16.5" customHeight="1" thickTop="1" thickBot="1">
      <c r="A9796" s="30">
        <v>8542319010</v>
      </c>
      <c r="B9796" s="25"/>
      <c r="C9796" s="26"/>
      <c r="D9796" s="27"/>
      <c r="E9796" s="27" t="s">
        <v>602</v>
      </c>
      <c r="F9796" s="27" t="s">
        <v>16190</v>
      </c>
      <c r="G9796" s="28" t="s">
        <v>297</v>
      </c>
      <c r="H9796" s="27" t="s">
        <v>298</v>
      </c>
      <c r="I9796" s="118" t="s">
        <v>16191</v>
      </c>
      <c r="J9796" s="29">
        <v>139.5</v>
      </c>
      <c r="K9796" s="28" t="s">
        <v>162</v>
      </c>
      <c r="L9796" s="27" t="s">
        <v>122</v>
      </c>
      <c r="M9796" s="27" t="s">
        <v>164</v>
      </c>
      <c r="N9796" s="27" t="s">
        <v>18099</v>
      </c>
    </row>
    <row r="9797" spans="1:14" ht="16.5" customHeight="1" thickTop="1" thickBot="1">
      <c r="A9797" s="30">
        <v>8542339000</v>
      </c>
      <c r="B9797" s="25"/>
      <c r="C9797" s="26"/>
      <c r="D9797" s="27"/>
      <c r="E9797" s="27" t="s">
        <v>794</v>
      </c>
      <c r="F9797" s="27" t="s">
        <v>16192</v>
      </c>
      <c r="G9797" s="28" t="s">
        <v>173</v>
      </c>
      <c r="H9797" s="27" t="s">
        <v>174</v>
      </c>
      <c r="I9797" s="118" t="s">
        <v>16193</v>
      </c>
      <c r="J9797" s="29">
        <v>13.32</v>
      </c>
      <c r="K9797" s="28" t="s">
        <v>162</v>
      </c>
      <c r="L9797" s="27" t="s">
        <v>16194</v>
      </c>
      <c r="M9797" s="27" t="s">
        <v>164</v>
      </c>
      <c r="N9797" s="27" t="s">
        <v>18410</v>
      </c>
    </row>
    <row r="9798" spans="1:14" ht="16.5" customHeight="1" thickTop="1" thickBot="1">
      <c r="A9798" s="24">
        <v>8531202000</v>
      </c>
      <c r="B9798" s="25"/>
      <c r="C9798" s="26"/>
      <c r="D9798" s="27"/>
      <c r="E9798" s="27" t="s">
        <v>241</v>
      </c>
      <c r="F9798" s="27" t="s">
        <v>16195</v>
      </c>
      <c r="G9798" s="28" t="s">
        <v>243</v>
      </c>
      <c r="H9798" s="27" t="s">
        <v>244</v>
      </c>
      <c r="I9798" s="118" t="s">
        <v>16196</v>
      </c>
      <c r="J9798" s="29">
        <v>656.37</v>
      </c>
      <c r="K9798" s="28" t="s">
        <v>162</v>
      </c>
      <c r="L9798" s="27" t="s">
        <v>595</v>
      </c>
      <c r="M9798" s="27" t="s">
        <v>164</v>
      </c>
      <c r="N9798" s="27" t="s">
        <v>18070</v>
      </c>
    </row>
    <row r="9799" spans="1:14" ht="16.5" customHeight="1" thickTop="1" thickBot="1">
      <c r="A9799" s="30">
        <v>8542319010</v>
      </c>
      <c r="B9799" s="25"/>
      <c r="C9799" s="26"/>
      <c r="D9799" s="27"/>
      <c r="E9799" s="27" t="s">
        <v>602</v>
      </c>
      <c r="F9799" s="27" t="s">
        <v>16197</v>
      </c>
      <c r="G9799" s="28" t="s">
        <v>297</v>
      </c>
      <c r="H9799" s="27" t="s">
        <v>298</v>
      </c>
      <c r="I9799" s="118" t="s">
        <v>16198</v>
      </c>
      <c r="J9799" s="29">
        <v>4.84</v>
      </c>
      <c r="K9799" s="28" t="s">
        <v>162</v>
      </c>
      <c r="L9799" s="27" t="s">
        <v>134</v>
      </c>
      <c r="M9799" s="27" t="s">
        <v>164</v>
      </c>
      <c r="N9799" s="27" t="s">
        <v>4101</v>
      </c>
    </row>
    <row r="9800" spans="1:14" ht="16.5" customHeight="1" thickTop="1" thickBot="1">
      <c r="A9800" s="30">
        <v>8542339000</v>
      </c>
      <c r="B9800" s="25"/>
      <c r="C9800" s="26"/>
      <c r="D9800" s="27"/>
      <c r="E9800" s="27" t="s">
        <v>794</v>
      </c>
      <c r="F9800" s="27" t="s">
        <v>16199</v>
      </c>
      <c r="G9800" s="28" t="s">
        <v>243</v>
      </c>
      <c r="H9800" s="27" t="s">
        <v>244</v>
      </c>
      <c r="I9800" s="118" t="s">
        <v>16200</v>
      </c>
      <c r="J9800" s="29">
        <v>36</v>
      </c>
      <c r="K9800" s="28" t="s">
        <v>162</v>
      </c>
      <c r="L9800" s="27" t="s">
        <v>648</v>
      </c>
      <c r="M9800" s="27" t="s">
        <v>164</v>
      </c>
      <c r="N9800" s="27" t="s">
        <v>11042</v>
      </c>
    </row>
    <row r="9801" spans="1:14" ht="16.5" customHeight="1" thickTop="1" thickBot="1">
      <c r="A9801" s="30">
        <v>8542319010</v>
      </c>
      <c r="B9801" s="25"/>
      <c r="C9801" s="26"/>
      <c r="D9801" s="27"/>
      <c r="E9801" s="27" t="s">
        <v>602</v>
      </c>
      <c r="F9801" s="27" t="s">
        <v>8873</v>
      </c>
      <c r="G9801" s="28" t="s">
        <v>159</v>
      </c>
      <c r="H9801" s="27" t="s">
        <v>160</v>
      </c>
      <c r="I9801" s="118" t="s">
        <v>8874</v>
      </c>
      <c r="J9801" s="29">
        <v>299</v>
      </c>
      <c r="K9801" s="28" t="s">
        <v>162</v>
      </c>
      <c r="L9801" s="27" t="s">
        <v>648</v>
      </c>
      <c r="M9801" s="27" t="s">
        <v>164</v>
      </c>
      <c r="N9801" s="27" t="s">
        <v>11042</v>
      </c>
    </row>
    <row r="9802" spans="1:14" ht="16.5" customHeight="1" thickTop="1" thickBot="1">
      <c r="A9802" s="30">
        <v>8542319010</v>
      </c>
      <c r="B9802" s="25"/>
      <c r="C9802" s="26"/>
      <c r="D9802" s="27"/>
      <c r="E9802" s="27" t="s">
        <v>602</v>
      </c>
      <c r="F9802" s="27" t="s">
        <v>16201</v>
      </c>
      <c r="G9802" s="28" t="s">
        <v>243</v>
      </c>
      <c r="H9802" s="27" t="s">
        <v>244</v>
      </c>
      <c r="I9802" s="118" t="s">
        <v>16202</v>
      </c>
      <c r="J9802" s="29">
        <v>440</v>
      </c>
      <c r="K9802" s="28" t="s">
        <v>162</v>
      </c>
      <c r="L9802" s="27" t="s">
        <v>648</v>
      </c>
      <c r="M9802" s="27" t="s">
        <v>164</v>
      </c>
      <c r="N9802" s="27" t="s">
        <v>11042</v>
      </c>
    </row>
    <row r="9803" spans="1:14" ht="16.5" customHeight="1" thickTop="1" thickBot="1">
      <c r="A9803" s="24">
        <v>8541290000</v>
      </c>
      <c r="B9803" s="25"/>
      <c r="C9803" s="26"/>
      <c r="D9803" s="27"/>
      <c r="E9803" s="27" t="s">
        <v>16203</v>
      </c>
      <c r="F9803" s="27" t="s">
        <v>16204</v>
      </c>
      <c r="G9803" s="28" t="s">
        <v>297</v>
      </c>
      <c r="H9803" s="27" t="s">
        <v>298</v>
      </c>
      <c r="I9803" s="118" t="s">
        <v>15944</v>
      </c>
      <c r="J9803" s="29">
        <v>3216.4</v>
      </c>
      <c r="K9803" s="28" t="s">
        <v>162</v>
      </c>
      <c r="L9803" s="27" t="s">
        <v>446</v>
      </c>
      <c r="M9803" s="27" t="s">
        <v>164</v>
      </c>
      <c r="N9803" s="27" t="s">
        <v>416</v>
      </c>
    </row>
    <row r="9804" spans="1:14" ht="16.5" customHeight="1" thickTop="1" thickBot="1">
      <c r="A9804" s="30">
        <v>8542319010</v>
      </c>
      <c r="B9804" s="25"/>
      <c r="C9804" s="26"/>
      <c r="D9804" s="27"/>
      <c r="E9804" s="27" t="s">
        <v>16205</v>
      </c>
      <c r="F9804" s="27" t="s">
        <v>16206</v>
      </c>
      <c r="G9804" s="28" t="s">
        <v>297</v>
      </c>
      <c r="H9804" s="27" t="s">
        <v>298</v>
      </c>
      <c r="I9804" s="118" t="s">
        <v>16207</v>
      </c>
      <c r="J9804" s="29">
        <v>3136</v>
      </c>
      <c r="K9804" s="28" t="s">
        <v>162</v>
      </c>
      <c r="L9804" s="27" t="s">
        <v>122</v>
      </c>
      <c r="M9804" s="27" t="s">
        <v>164</v>
      </c>
      <c r="N9804" s="27" t="s">
        <v>18099</v>
      </c>
    </row>
    <row r="9805" spans="1:14" ht="16.5" customHeight="1" thickTop="1" thickBot="1">
      <c r="A9805" s="30">
        <v>8542399010</v>
      </c>
      <c r="B9805" s="25"/>
      <c r="C9805" s="26"/>
      <c r="D9805" s="27"/>
      <c r="E9805" s="27" t="s">
        <v>16208</v>
      </c>
      <c r="F9805" s="27" t="s">
        <v>16209</v>
      </c>
      <c r="G9805" s="28" t="s">
        <v>297</v>
      </c>
      <c r="H9805" s="27" t="s">
        <v>298</v>
      </c>
      <c r="I9805" s="118" t="s">
        <v>16210</v>
      </c>
      <c r="J9805" s="29">
        <v>96</v>
      </c>
      <c r="K9805" s="28" t="s">
        <v>162</v>
      </c>
      <c r="L9805" s="27" t="s">
        <v>134</v>
      </c>
      <c r="M9805" s="27" t="s">
        <v>164</v>
      </c>
      <c r="N9805" s="27" t="s">
        <v>4101</v>
      </c>
    </row>
    <row r="9806" spans="1:14" ht="16.5" customHeight="1" thickTop="1" thickBot="1">
      <c r="A9806" s="30">
        <v>8542399010</v>
      </c>
      <c r="B9806" s="25"/>
      <c r="C9806" s="26"/>
      <c r="D9806" s="27"/>
      <c r="E9806" s="27" t="s">
        <v>16211</v>
      </c>
      <c r="F9806" s="27" t="s">
        <v>16212</v>
      </c>
      <c r="G9806" s="28" t="s">
        <v>297</v>
      </c>
      <c r="H9806" s="27" t="s">
        <v>298</v>
      </c>
      <c r="I9806" s="118" t="s">
        <v>16213</v>
      </c>
      <c r="J9806" s="29">
        <v>12</v>
      </c>
      <c r="K9806" s="28" t="s">
        <v>162</v>
      </c>
      <c r="L9806" s="27" t="s">
        <v>134</v>
      </c>
      <c r="M9806" s="27" t="s">
        <v>164</v>
      </c>
      <c r="N9806" s="27" t="s">
        <v>4101</v>
      </c>
    </row>
    <row r="9807" spans="1:14" ht="16.5" customHeight="1" thickTop="1" thickBot="1">
      <c r="A9807" s="30">
        <v>8542399010</v>
      </c>
      <c r="B9807" s="25"/>
      <c r="C9807" s="26"/>
      <c r="D9807" s="27"/>
      <c r="E9807" s="27" t="s">
        <v>16214</v>
      </c>
      <c r="F9807" s="27" t="s">
        <v>14459</v>
      </c>
      <c r="G9807" s="28" t="s">
        <v>173</v>
      </c>
      <c r="H9807" s="27" t="s">
        <v>174</v>
      </c>
      <c r="I9807" s="118" t="s">
        <v>1925</v>
      </c>
      <c r="J9807" s="29">
        <v>82.13</v>
      </c>
      <c r="K9807" s="28" t="s">
        <v>162</v>
      </c>
      <c r="L9807" s="27" t="s">
        <v>687</v>
      </c>
      <c r="M9807" s="27" t="s">
        <v>164</v>
      </c>
      <c r="N9807" s="27" t="s">
        <v>18102</v>
      </c>
    </row>
    <row r="9808" spans="1:14" ht="16.5" customHeight="1" thickTop="1">
      <c r="A9808" s="24">
        <v>8536699008</v>
      </c>
      <c r="B9808" s="25"/>
      <c r="C9808" s="26">
        <v>0.08</v>
      </c>
      <c r="D9808" s="27"/>
      <c r="E9808" s="27" t="s">
        <v>13222</v>
      </c>
      <c r="F9808" s="27" t="s">
        <v>16215</v>
      </c>
      <c r="G9808" s="28" t="s">
        <v>292</v>
      </c>
      <c r="H9808" s="27" t="s">
        <v>293</v>
      </c>
      <c r="I9808" s="118" t="s">
        <v>16216</v>
      </c>
      <c r="J9808" s="29">
        <v>1628.48</v>
      </c>
      <c r="K9808" s="28" t="s">
        <v>162</v>
      </c>
      <c r="L9808" s="27" t="s">
        <v>1152</v>
      </c>
      <c r="M9808" s="27" t="s">
        <v>164</v>
      </c>
      <c r="N9808" s="27" t="s">
        <v>3701</v>
      </c>
    </row>
    <row r="9809" spans="1:14" ht="16.5" customHeight="1">
      <c r="A9809" s="24">
        <v>8536699008</v>
      </c>
      <c r="B9809" s="25"/>
      <c r="C9809" s="26"/>
      <c r="D9809" s="27"/>
      <c r="E9809" s="27" t="s">
        <v>13222</v>
      </c>
      <c r="F9809" s="27" t="s">
        <v>16217</v>
      </c>
      <c r="G9809" s="28" t="s">
        <v>292</v>
      </c>
      <c r="H9809" s="27" t="s">
        <v>293</v>
      </c>
      <c r="I9809" s="118" t="s">
        <v>16218</v>
      </c>
      <c r="J9809" s="29">
        <v>930</v>
      </c>
      <c r="K9809" s="28" t="s">
        <v>162</v>
      </c>
      <c r="L9809" s="27" t="s">
        <v>1152</v>
      </c>
      <c r="M9809" s="27" t="s">
        <v>164</v>
      </c>
      <c r="N9809" s="27" t="s">
        <v>3701</v>
      </c>
    </row>
    <row r="9810" spans="1:14" ht="16.5" customHeight="1">
      <c r="A9810" s="24">
        <v>8536699008</v>
      </c>
      <c r="B9810" s="25"/>
      <c r="C9810" s="26"/>
      <c r="D9810" s="27"/>
      <c r="E9810" s="27" t="s">
        <v>13222</v>
      </c>
      <c r="F9810" s="27" t="s">
        <v>13462</v>
      </c>
      <c r="G9810" s="28" t="s">
        <v>292</v>
      </c>
      <c r="H9810" s="27" t="s">
        <v>293</v>
      </c>
      <c r="I9810" s="118" t="s">
        <v>13463</v>
      </c>
      <c r="J9810" s="29">
        <v>446.33</v>
      </c>
      <c r="K9810" s="28" t="s">
        <v>162</v>
      </c>
      <c r="L9810" s="27" t="s">
        <v>1152</v>
      </c>
      <c r="M9810" s="27" t="s">
        <v>164</v>
      </c>
      <c r="N9810" s="27" t="s">
        <v>3701</v>
      </c>
    </row>
    <row r="9811" spans="1:14" ht="16.5" customHeight="1">
      <c r="A9811" s="24">
        <v>8536693000</v>
      </c>
      <c r="B9811" s="25"/>
      <c r="C9811" s="26"/>
      <c r="D9811" s="27"/>
      <c r="E9811" s="27" t="s">
        <v>13220</v>
      </c>
      <c r="F9811" s="27" t="s">
        <v>11505</v>
      </c>
      <c r="G9811" s="28" t="s">
        <v>292</v>
      </c>
      <c r="H9811" s="27" t="s">
        <v>293</v>
      </c>
      <c r="I9811" s="118" t="s">
        <v>11506</v>
      </c>
      <c r="J9811" s="29">
        <v>387.8</v>
      </c>
      <c r="K9811" s="28" t="s">
        <v>162</v>
      </c>
      <c r="L9811" s="27" t="s">
        <v>1152</v>
      </c>
      <c r="M9811" s="27" t="s">
        <v>164</v>
      </c>
      <c r="N9811" s="27" t="s">
        <v>3701</v>
      </c>
    </row>
    <row r="9812" spans="1:14" ht="16.5" customHeight="1">
      <c r="A9812" s="24">
        <v>8536693000</v>
      </c>
      <c r="B9812" s="25"/>
      <c r="C9812" s="26"/>
      <c r="D9812" s="27"/>
      <c r="E9812" s="27" t="s">
        <v>13220</v>
      </c>
      <c r="F9812" s="27" t="s">
        <v>10462</v>
      </c>
      <c r="G9812" s="28" t="s">
        <v>292</v>
      </c>
      <c r="H9812" s="27" t="s">
        <v>293</v>
      </c>
      <c r="I9812" s="118" t="s">
        <v>10463</v>
      </c>
      <c r="J9812" s="29">
        <v>1010.93</v>
      </c>
      <c r="K9812" s="28" t="s">
        <v>162</v>
      </c>
      <c r="L9812" s="27" t="s">
        <v>1152</v>
      </c>
      <c r="M9812" s="27" t="s">
        <v>164</v>
      </c>
      <c r="N9812" s="27" t="s">
        <v>3701</v>
      </c>
    </row>
    <row r="9813" spans="1:14" ht="16.5" customHeight="1" thickBot="1">
      <c r="A9813" s="24">
        <v>8536693000</v>
      </c>
      <c r="B9813" s="25"/>
      <c r="C9813" s="26"/>
      <c r="D9813" s="27"/>
      <c r="E9813" s="27" t="s">
        <v>16219</v>
      </c>
      <c r="F9813" s="27" t="s">
        <v>16220</v>
      </c>
      <c r="G9813" s="28" t="s">
        <v>201</v>
      </c>
      <c r="H9813" s="27" t="s">
        <v>202</v>
      </c>
      <c r="I9813" s="118" t="s">
        <v>14726</v>
      </c>
      <c r="J9813" s="29">
        <v>8741.17</v>
      </c>
      <c r="K9813" s="28" t="s">
        <v>162</v>
      </c>
      <c r="L9813" s="27" t="s">
        <v>1152</v>
      </c>
      <c r="M9813" s="27" t="s">
        <v>164</v>
      </c>
      <c r="N9813" s="27" t="s">
        <v>3701</v>
      </c>
    </row>
    <row r="9814" spans="1:14" ht="16.5" customHeight="1" thickTop="1" thickBot="1">
      <c r="A9814" s="30">
        <v>8542399010</v>
      </c>
      <c r="B9814" s="25"/>
      <c r="C9814" s="26"/>
      <c r="D9814" s="27"/>
      <c r="E9814" s="27" t="s">
        <v>661</v>
      </c>
      <c r="F9814" s="27" t="s">
        <v>16221</v>
      </c>
      <c r="G9814" s="28" t="s">
        <v>297</v>
      </c>
      <c r="H9814" s="27" t="s">
        <v>298</v>
      </c>
      <c r="I9814" s="118" t="s">
        <v>16222</v>
      </c>
      <c r="J9814" s="29">
        <v>868.22</v>
      </c>
      <c r="K9814" s="28" t="s">
        <v>162</v>
      </c>
      <c r="L9814" s="27" t="s">
        <v>648</v>
      </c>
      <c r="M9814" s="27" t="s">
        <v>164</v>
      </c>
      <c r="N9814" s="27" t="s">
        <v>11042</v>
      </c>
    </row>
    <row r="9815" spans="1:14" ht="16.5" customHeight="1" thickTop="1" thickBot="1">
      <c r="A9815" s="30">
        <v>8542399010</v>
      </c>
      <c r="B9815" s="25"/>
      <c r="C9815" s="26"/>
      <c r="D9815" s="27"/>
      <c r="E9815" s="27" t="s">
        <v>661</v>
      </c>
      <c r="F9815" s="27" t="s">
        <v>16223</v>
      </c>
      <c r="G9815" s="28" t="s">
        <v>173</v>
      </c>
      <c r="H9815" s="27" t="s">
        <v>174</v>
      </c>
      <c r="I9815" s="118" t="s">
        <v>5063</v>
      </c>
      <c r="J9815" s="29">
        <v>121.56</v>
      </c>
      <c r="K9815" s="28" t="s">
        <v>162</v>
      </c>
      <c r="L9815" s="27" t="s">
        <v>648</v>
      </c>
      <c r="M9815" s="27" t="s">
        <v>164</v>
      </c>
      <c r="N9815" s="27" t="s">
        <v>11042</v>
      </c>
    </row>
    <row r="9816" spans="1:14" ht="16.5" customHeight="1" thickTop="1" thickBot="1">
      <c r="A9816" s="30">
        <v>8542399010</v>
      </c>
      <c r="B9816" s="25"/>
      <c r="C9816" s="26"/>
      <c r="D9816" s="27"/>
      <c r="E9816" s="27" t="s">
        <v>1954</v>
      </c>
      <c r="F9816" s="27" t="s">
        <v>3018</v>
      </c>
      <c r="G9816" s="28" t="s">
        <v>355</v>
      </c>
      <c r="H9816" s="27" t="s">
        <v>356</v>
      </c>
      <c r="I9816" s="118" t="s">
        <v>3019</v>
      </c>
      <c r="J9816" s="29">
        <v>8186.05</v>
      </c>
      <c r="K9816" s="28" t="s">
        <v>162</v>
      </c>
      <c r="L9816" s="27" t="s">
        <v>125</v>
      </c>
      <c r="M9816" s="27" t="s">
        <v>164</v>
      </c>
      <c r="N9816" s="27" t="s">
        <v>125</v>
      </c>
    </row>
    <row r="9817" spans="1:14" ht="16.5" customHeight="1" thickTop="1" thickBot="1">
      <c r="A9817" s="30">
        <v>8542319010</v>
      </c>
      <c r="B9817" s="25"/>
      <c r="C9817" s="26"/>
      <c r="D9817" s="27"/>
      <c r="E9817" s="27" t="s">
        <v>602</v>
      </c>
      <c r="F9817" s="27" t="s">
        <v>3301</v>
      </c>
      <c r="G9817" s="28" t="s">
        <v>297</v>
      </c>
      <c r="H9817" s="27" t="s">
        <v>298</v>
      </c>
      <c r="I9817" s="118" t="s">
        <v>2598</v>
      </c>
      <c r="J9817" s="29">
        <v>53.58</v>
      </c>
      <c r="K9817" s="28" t="s">
        <v>162</v>
      </c>
      <c r="L9817" s="27" t="s">
        <v>134</v>
      </c>
      <c r="M9817" s="27" t="s">
        <v>164</v>
      </c>
      <c r="N9817" s="27" t="s">
        <v>4101</v>
      </c>
    </row>
    <row r="9818" spans="1:14" ht="16.5" customHeight="1" thickTop="1" thickBot="1">
      <c r="A9818" s="30">
        <v>8542399010</v>
      </c>
      <c r="B9818" s="25"/>
      <c r="C9818" s="26"/>
      <c r="D9818" s="27"/>
      <c r="E9818" s="27" t="s">
        <v>661</v>
      </c>
      <c r="F9818" s="27" t="s">
        <v>16224</v>
      </c>
      <c r="G9818" s="28" t="s">
        <v>159</v>
      </c>
      <c r="H9818" s="27" t="s">
        <v>160</v>
      </c>
      <c r="I9818" s="118" t="s">
        <v>16225</v>
      </c>
      <c r="J9818" s="29">
        <v>46.51</v>
      </c>
      <c r="K9818" s="28" t="s">
        <v>162</v>
      </c>
      <c r="L9818" s="27" t="s">
        <v>621</v>
      </c>
      <c r="M9818" s="27" t="s">
        <v>164</v>
      </c>
      <c r="N9818" s="27" t="s">
        <v>18097</v>
      </c>
    </row>
    <row r="9819" spans="1:14" ht="16.5" customHeight="1" thickTop="1" thickBot="1">
      <c r="A9819" s="30">
        <v>8542399010</v>
      </c>
      <c r="B9819" s="25"/>
      <c r="C9819" s="26"/>
      <c r="D9819" s="27"/>
      <c r="E9819" s="27" t="s">
        <v>1343</v>
      </c>
      <c r="F9819" s="27" t="s">
        <v>3343</v>
      </c>
      <c r="G9819" s="28" t="s">
        <v>173</v>
      </c>
      <c r="H9819" s="27" t="s">
        <v>174</v>
      </c>
      <c r="I9819" s="118" t="s">
        <v>3015</v>
      </c>
      <c r="J9819" s="29">
        <v>15.25</v>
      </c>
      <c r="K9819" s="28" t="s">
        <v>162</v>
      </c>
      <c r="L9819" s="27" t="s">
        <v>681</v>
      </c>
      <c r="M9819" s="27" t="s">
        <v>164</v>
      </c>
      <c r="N9819" s="27" t="s">
        <v>18101</v>
      </c>
    </row>
    <row r="9820" spans="1:14" ht="16.5" customHeight="1" thickTop="1" thickBot="1">
      <c r="A9820" s="24">
        <v>8536693000</v>
      </c>
      <c r="B9820" s="25"/>
      <c r="C9820" s="26"/>
      <c r="D9820" s="27"/>
      <c r="E9820" s="27" t="s">
        <v>16219</v>
      </c>
      <c r="F9820" s="27" t="s">
        <v>16226</v>
      </c>
      <c r="G9820" s="28" t="s">
        <v>282</v>
      </c>
      <c r="H9820" s="27" t="s">
        <v>283</v>
      </c>
      <c r="I9820" s="118" t="s">
        <v>16227</v>
      </c>
      <c r="J9820" s="29">
        <v>108.53</v>
      </c>
      <c r="K9820" s="28" t="s">
        <v>162</v>
      </c>
      <c r="L9820" s="27" t="s">
        <v>4960</v>
      </c>
      <c r="M9820" s="27" t="s">
        <v>164</v>
      </c>
      <c r="N9820" s="27" t="s">
        <v>18279</v>
      </c>
    </row>
    <row r="9821" spans="1:14" ht="16.5" customHeight="1" thickTop="1" thickBot="1">
      <c r="A9821" s="30">
        <v>8542399010</v>
      </c>
      <c r="B9821" s="25"/>
      <c r="C9821" s="26"/>
      <c r="D9821" s="27"/>
      <c r="E9821" s="27" t="s">
        <v>661</v>
      </c>
      <c r="F9821" s="27" t="s">
        <v>3344</v>
      </c>
      <c r="G9821" s="28" t="s">
        <v>297</v>
      </c>
      <c r="H9821" s="27" t="s">
        <v>298</v>
      </c>
      <c r="I9821" s="118" t="s">
        <v>2665</v>
      </c>
      <c r="J9821" s="29">
        <v>288.95</v>
      </c>
      <c r="K9821" s="28" t="s">
        <v>162</v>
      </c>
      <c r="L9821" s="27" t="s">
        <v>134</v>
      </c>
      <c r="M9821" s="27" t="s">
        <v>164</v>
      </c>
      <c r="N9821" s="27" t="s">
        <v>4101</v>
      </c>
    </row>
    <row r="9822" spans="1:14" ht="16.5" customHeight="1" thickTop="1">
      <c r="A9822" s="24">
        <v>8532210000</v>
      </c>
      <c r="B9822" s="25"/>
      <c r="C9822" s="26"/>
      <c r="D9822" s="27"/>
      <c r="E9822" s="27" t="s">
        <v>16228</v>
      </c>
      <c r="F9822" s="27" t="s">
        <v>16229</v>
      </c>
      <c r="G9822" s="28" t="s">
        <v>227</v>
      </c>
      <c r="H9822" s="27" t="s">
        <v>228</v>
      </c>
      <c r="I9822" s="118" t="s">
        <v>16230</v>
      </c>
      <c r="J9822" s="29">
        <v>434.2</v>
      </c>
      <c r="K9822" s="28" t="s">
        <v>162</v>
      </c>
      <c r="L9822" s="27" t="s">
        <v>236</v>
      </c>
      <c r="M9822" s="27" t="s">
        <v>164</v>
      </c>
      <c r="N9822" s="27" t="s">
        <v>18068</v>
      </c>
    </row>
    <row r="9823" spans="1:14" ht="16.5" customHeight="1">
      <c r="A9823" s="24">
        <v>8532210000</v>
      </c>
      <c r="B9823" s="25"/>
      <c r="C9823" s="26"/>
      <c r="D9823" s="27"/>
      <c r="E9823" s="27" t="s">
        <v>16228</v>
      </c>
      <c r="F9823" s="27" t="s">
        <v>13823</v>
      </c>
      <c r="G9823" s="28" t="s">
        <v>227</v>
      </c>
      <c r="H9823" s="27" t="s">
        <v>228</v>
      </c>
      <c r="I9823" s="118" t="s">
        <v>11195</v>
      </c>
      <c r="J9823" s="29">
        <v>396.3</v>
      </c>
      <c r="K9823" s="28" t="s">
        <v>162</v>
      </c>
      <c r="L9823" s="27" t="s">
        <v>236</v>
      </c>
      <c r="M9823" s="27" t="s">
        <v>164</v>
      </c>
      <c r="N9823" s="27" t="s">
        <v>18068</v>
      </c>
    </row>
    <row r="9824" spans="1:14" ht="16.5" customHeight="1">
      <c r="A9824" s="24">
        <v>8532210000</v>
      </c>
      <c r="B9824" s="25"/>
      <c r="C9824" s="26"/>
      <c r="D9824" s="27"/>
      <c r="E9824" s="27" t="s">
        <v>16228</v>
      </c>
      <c r="F9824" s="27" t="s">
        <v>8308</v>
      </c>
      <c r="G9824" s="28" t="s">
        <v>3390</v>
      </c>
      <c r="H9824" s="27" t="s">
        <v>3391</v>
      </c>
      <c r="I9824" s="118" t="s">
        <v>8309</v>
      </c>
      <c r="J9824" s="29">
        <v>109.4</v>
      </c>
      <c r="K9824" s="28" t="s">
        <v>162</v>
      </c>
      <c r="L9824" s="27" t="s">
        <v>262</v>
      </c>
      <c r="M9824" s="27" t="s">
        <v>164</v>
      </c>
      <c r="N9824" s="27" t="s">
        <v>262</v>
      </c>
    </row>
    <row r="9825" spans="1:14" ht="16.5" customHeight="1" thickBot="1">
      <c r="A9825" s="24">
        <v>8532210000</v>
      </c>
      <c r="B9825" s="25"/>
      <c r="C9825" s="26"/>
      <c r="D9825" s="27"/>
      <c r="E9825" s="27" t="s">
        <v>16228</v>
      </c>
      <c r="F9825" s="27" t="s">
        <v>10430</v>
      </c>
      <c r="G9825" s="28" t="s">
        <v>3390</v>
      </c>
      <c r="H9825" s="27" t="s">
        <v>3391</v>
      </c>
      <c r="I9825" s="118" t="s">
        <v>10431</v>
      </c>
      <c r="J9825" s="29">
        <v>303.60000000000002</v>
      </c>
      <c r="K9825" s="28" t="s">
        <v>162</v>
      </c>
      <c r="L9825" s="27" t="s">
        <v>262</v>
      </c>
      <c r="M9825" s="27" t="s">
        <v>164</v>
      </c>
      <c r="N9825" s="27" t="s">
        <v>262</v>
      </c>
    </row>
    <row r="9826" spans="1:14" ht="16.5" customHeight="1" thickTop="1" thickBot="1">
      <c r="A9826" s="30">
        <v>8542319010</v>
      </c>
      <c r="B9826" s="25"/>
      <c r="C9826" s="26"/>
      <c r="D9826" s="27"/>
      <c r="E9826" s="27" t="s">
        <v>602</v>
      </c>
      <c r="F9826" s="27" t="s">
        <v>16231</v>
      </c>
      <c r="G9826" s="28" t="s">
        <v>297</v>
      </c>
      <c r="H9826" s="27" t="s">
        <v>298</v>
      </c>
      <c r="I9826" s="118" t="s">
        <v>5019</v>
      </c>
      <c r="J9826" s="29">
        <v>56.43</v>
      </c>
      <c r="K9826" s="28" t="s">
        <v>162</v>
      </c>
      <c r="L9826" s="27" t="s">
        <v>134</v>
      </c>
      <c r="M9826" s="27" t="s">
        <v>164</v>
      </c>
      <c r="N9826" s="27" t="s">
        <v>4101</v>
      </c>
    </row>
    <row r="9827" spans="1:14" ht="16.5" customHeight="1" thickTop="1" thickBot="1">
      <c r="A9827" s="30">
        <v>8542319010</v>
      </c>
      <c r="B9827" s="25"/>
      <c r="C9827" s="26"/>
      <c r="D9827" s="27"/>
      <c r="E9827" s="27" t="s">
        <v>16232</v>
      </c>
      <c r="F9827" s="27" t="s">
        <v>4067</v>
      </c>
      <c r="G9827" s="28" t="s">
        <v>173</v>
      </c>
      <c r="H9827" s="27" t="s">
        <v>174</v>
      </c>
      <c r="I9827" s="118" t="s">
        <v>4068</v>
      </c>
      <c r="J9827" s="29">
        <v>104.19</v>
      </c>
      <c r="K9827" s="28" t="s">
        <v>162</v>
      </c>
      <c r="L9827" s="27" t="s">
        <v>134</v>
      </c>
      <c r="M9827" s="27" t="s">
        <v>164</v>
      </c>
      <c r="N9827" s="27" t="s">
        <v>4101</v>
      </c>
    </row>
    <row r="9828" spans="1:14" ht="16.5" customHeight="1" thickTop="1" thickBot="1">
      <c r="A9828" s="30">
        <v>8542399010</v>
      </c>
      <c r="B9828" s="25"/>
      <c r="C9828" s="26"/>
      <c r="D9828" s="27"/>
      <c r="E9828" s="27" t="s">
        <v>1343</v>
      </c>
      <c r="F9828" s="27" t="s">
        <v>12652</v>
      </c>
      <c r="G9828" s="28" t="s">
        <v>173</v>
      </c>
      <c r="H9828" s="27" t="s">
        <v>174</v>
      </c>
      <c r="I9828" s="118" t="s">
        <v>12653</v>
      </c>
      <c r="J9828" s="29">
        <v>107.33</v>
      </c>
      <c r="K9828" s="28" t="s">
        <v>162</v>
      </c>
      <c r="L9828" s="27" t="s">
        <v>134</v>
      </c>
      <c r="M9828" s="27" t="s">
        <v>164</v>
      </c>
      <c r="N9828" s="27" t="s">
        <v>4101</v>
      </c>
    </row>
    <row r="9829" spans="1:14" ht="16.5" customHeight="1" thickTop="1">
      <c r="A9829" s="24">
        <v>8532210000</v>
      </c>
      <c r="B9829" s="25"/>
      <c r="C9829" s="26"/>
      <c r="D9829" s="27"/>
      <c r="E9829" s="27" t="s">
        <v>16228</v>
      </c>
      <c r="F9829" s="27" t="s">
        <v>16233</v>
      </c>
      <c r="G9829" s="28" t="s">
        <v>173</v>
      </c>
      <c r="H9829" s="27" t="s">
        <v>174</v>
      </c>
      <c r="I9829" s="118" t="s">
        <v>16234</v>
      </c>
      <c r="J9829" s="29">
        <v>119.8</v>
      </c>
      <c r="K9829" s="28" t="s">
        <v>162</v>
      </c>
      <c r="L9829" s="27" t="s">
        <v>250</v>
      </c>
      <c r="M9829" s="27" t="s">
        <v>164</v>
      </c>
      <c r="N9829" s="27" t="s">
        <v>18071</v>
      </c>
    </row>
    <row r="9830" spans="1:14" ht="16.5" customHeight="1">
      <c r="A9830" s="24">
        <v>8532210000</v>
      </c>
      <c r="B9830" s="25"/>
      <c r="C9830" s="26"/>
      <c r="D9830" s="27"/>
      <c r="E9830" s="27" t="s">
        <v>16228</v>
      </c>
      <c r="F9830" s="27" t="s">
        <v>16235</v>
      </c>
      <c r="G9830" s="28" t="s">
        <v>173</v>
      </c>
      <c r="H9830" s="27" t="s">
        <v>174</v>
      </c>
      <c r="I9830" s="118" t="s">
        <v>16236</v>
      </c>
      <c r="J9830" s="29">
        <v>78.150000000000006</v>
      </c>
      <c r="K9830" s="28" t="s">
        <v>162</v>
      </c>
      <c r="L9830" s="27" t="s">
        <v>250</v>
      </c>
      <c r="M9830" s="27" t="s">
        <v>164</v>
      </c>
      <c r="N9830" s="27" t="s">
        <v>18071</v>
      </c>
    </row>
    <row r="9831" spans="1:14" ht="16.5" customHeight="1">
      <c r="A9831" s="24">
        <v>8532210000</v>
      </c>
      <c r="B9831" s="25"/>
      <c r="C9831" s="26"/>
      <c r="D9831" s="27"/>
      <c r="E9831" s="27" t="s">
        <v>16228</v>
      </c>
      <c r="F9831" s="27" t="s">
        <v>16237</v>
      </c>
      <c r="G9831" s="28" t="s">
        <v>173</v>
      </c>
      <c r="H9831" s="27" t="s">
        <v>174</v>
      </c>
      <c r="I9831" s="118" t="s">
        <v>16238</v>
      </c>
      <c r="J9831" s="29">
        <v>156.30000000000001</v>
      </c>
      <c r="K9831" s="28" t="s">
        <v>162</v>
      </c>
      <c r="L9831" s="27" t="s">
        <v>250</v>
      </c>
      <c r="M9831" s="27" t="s">
        <v>164</v>
      </c>
      <c r="N9831" s="27" t="s">
        <v>18071</v>
      </c>
    </row>
    <row r="9832" spans="1:14" ht="16.5" customHeight="1" thickBot="1">
      <c r="A9832" s="24">
        <v>8532210000</v>
      </c>
      <c r="B9832" s="25"/>
      <c r="C9832" s="26"/>
      <c r="D9832" s="27"/>
      <c r="E9832" s="27" t="s">
        <v>16228</v>
      </c>
      <c r="F9832" s="27" t="s">
        <v>16239</v>
      </c>
      <c r="G9832" s="28" t="s">
        <v>173</v>
      </c>
      <c r="H9832" s="27" t="s">
        <v>174</v>
      </c>
      <c r="I9832" s="118" t="s">
        <v>16240</v>
      </c>
      <c r="J9832" s="29">
        <v>71.400000000000006</v>
      </c>
      <c r="K9832" s="28" t="s">
        <v>162</v>
      </c>
      <c r="L9832" s="27" t="s">
        <v>250</v>
      </c>
      <c r="M9832" s="27" t="s">
        <v>164</v>
      </c>
      <c r="N9832" s="27" t="s">
        <v>18071</v>
      </c>
    </row>
    <row r="9833" spans="1:14" ht="16.5" customHeight="1" thickTop="1" thickBot="1">
      <c r="A9833" s="30">
        <v>8542399010</v>
      </c>
      <c r="B9833" s="25"/>
      <c r="C9833" s="26"/>
      <c r="D9833" s="27"/>
      <c r="E9833" s="27" t="s">
        <v>16241</v>
      </c>
      <c r="F9833" s="27" t="s">
        <v>15973</v>
      </c>
      <c r="G9833" s="28" t="s">
        <v>159</v>
      </c>
      <c r="H9833" s="27" t="s">
        <v>160</v>
      </c>
      <c r="I9833" s="118" t="s">
        <v>15974</v>
      </c>
      <c r="J9833" s="29">
        <v>100.16</v>
      </c>
      <c r="K9833" s="28" t="s">
        <v>162</v>
      </c>
      <c r="L9833" s="27" t="s">
        <v>621</v>
      </c>
      <c r="M9833" s="27" t="s">
        <v>164</v>
      </c>
      <c r="N9833" s="27" t="s">
        <v>18097</v>
      </c>
    </row>
    <row r="9834" spans="1:14" ht="16.5" customHeight="1" thickTop="1" thickBot="1">
      <c r="A9834" s="30">
        <v>8542319010</v>
      </c>
      <c r="B9834" s="25"/>
      <c r="C9834" s="26"/>
      <c r="D9834" s="27"/>
      <c r="E9834" s="27" t="s">
        <v>602</v>
      </c>
      <c r="F9834" s="27" t="s">
        <v>16242</v>
      </c>
      <c r="G9834" s="28" t="s">
        <v>297</v>
      </c>
      <c r="H9834" s="27" t="s">
        <v>298</v>
      </c>
      <c r="I9834" s="118" t="s">
        <v>14508</v>
      </c>
      <c r="J9834" s="29">
        <v>292.27</v>
      </c>
      <c r="K9834" s="28" t="s">
        <v>162</v>
      </c>
      <c r="L9834" s="27" t="s">
        <v>134</v>
      </c>
      <c r="M9834" s="27" t="s">
        <v>164</v>
      </c>
      <c r="N9834" s="27" t="s">
        <v>4101</v>
      </c>
    </row>
    <row r="9835" spans="1:14" ht="16.5" customHeight="1" thickTop="1" thickBot="1">
      <c r="A9835" s="30">
        <v>8542339000</v>
      </c>
      <c r="B9835" s="25"/>
      <c r="C9835" s="26"/>
      <c r="D9835" s="27"/>
      <c r="E9835" s="27" t="s">
        <v>794</v>
      </c>
      <c r="F9835" s="27" t="s">
        <v>16243</v>
      </c>
      <c r="G9835" s="28" t="s">
        <v>173</v>
      </c>
      <c r="H9835" s="27" t="s">
        <v>174</v>
      </c>
      <c r="I9835" s="118" t="s">
        <v>16244</v>
      </c>
      <c r="J9835" s="29">
        <v>83</v>
      </c>
      <c r="K9835" s="28" t="s">
        <v>162</v>
      </c>
      <c r="L9835" s="27" t="s">
        <v>114</v>
      </c>
      <c r="M9835" s="27" t="s">
        <v>164</v>
      </c>
      <c r="N9835" s="27" t="s">
        <v>11042</v>
      </c>
    </row>
    <row r="9836" spans="1:14" ht="16.5" customHeight="1" thickTop="1" thickBot="1">
      <c r="A9836" s="30">
        <v>8542399010</v>
      </c>
      <c r="B9836" s="25"/>
      <c r="C9836" s="26"/>
      <c r="D9836" s="27"/>
      <c r="E9836" s="27" t="s">
        <v>8539</v>
      </c>
      <c r="F9836" s="27" t="s">
        <v>16245</v>
      </c>
      <c r="G9836" s="28" t="s">
        <v>173</v>
      </c>
      <c r="H9836" s="27" t="s">
        <v>174</v>
      </c>
      <c r="I9836" s="118" t="s">
        <v>15227</v>
      </c>
      <c r="J9836" s="29">
        <v>105.46</v>
      </c>
      <c r="K9836" s="28" t="s">
        <v>162</v>
      </c>
      <c r="L9836" s="27" t="s">
        <v>1568</v>
      </c>
      <c r="M9836" s="27" t="s">
        <v>164</v>
      </c>
      <c r="N9836" s="27" t="s">
        <v>11858</v>
      </c>
    </row>
    <row r="9837" spans="1:14" ht="16.5" customHeight="1" thickTop="1" thickBot="1">
      <c r="A9837" s="30">
        <v>8542319010</v>
      </c>
      <c r="B9837" s="25"/>
      <c r="C9837" s="26"/>
      <c r="D9837" s="27"/>
      <c r="E9837" s="27" t="s">
        <v>602</v>
      </c>
      <c r="F9837" s="27" t="s">
        <v>14056</v>
      </c>
      <c r="G9837" s="28" t="s">
        <v>297</v>
      </c>
      <c r="H9837" s="27" t="s">
        <v>298</v>
      </c>
      <c r="I9837" s="118" t="s">
        <v>14057</v>
      </c>
      <c r="J9837" s="29">
        <v>183.6</v>
      </c>
      <c r="K9837" s="28" t="s">
        <v>162</v>
      </c>
      <c r="L9837" s="27" t="s">
        <v>122</v>
      </c>
      <c r="M9837" s="27" t="s">
        <v>164</v>
      </c>
      <c r="N9837" s="27" t="s">
        <v>18099</v>
      </c>
    </row>
    <row r="9838" spans="1:14" ht="16.5" customHeight="1" thickTop="1">
      <c r="A9838" s="24">
        <v>8536699008</v>
      </c>
      <c r="B9838" s="25"/>
      <c r="C9838" s="26">
        <v>0.08</v>
      </c>
      <c r="D9838" s="27"/>
      <c r="E9838" s="27" t="s">
        <v>16246</v>
      </c>
      <c r="F9838" s="27" t="s">
        <v>16247</v>
      </c>
      <c r="G9838" s="28" t="s">
        <v>173</v>
      </c>
      <c r="H9838" s="27" t="s">
        <v>174</v>
      </c>
      <c r="I9838" s="118" t="s">
        <v>12729</v>
      </c>
      <c r="J9838" s="29">
        <v>1227.26</v>
      </c>
      <c r="K9838" s="28" t="s">
        <v>162</v>
      </c>
      <c r="L9838" s="27" t="s">
        <v>449</v>
      </c>
      <c r="M9838" s="27" t="s">
        <v>164</v>
      </c>
      <c r="N9838" s="27" t="s">
        <v>18085</v>
      </c>
    </row>
    <row r="9839" spans="1:14" ht="16.5" customHeight="1">
      <c r="A9839" s="24">
        <v>8504409100</v>
      </c>
      <c r="B9839" s="25"/>
      <c r="C9839" s="26"/>
      <c r="D9839" s="27"/>
      <c r="E9839" s="27" t="s">
        <v>16248</v>
      </c>
      <c r="F9839" s="27" t="s">
        <v>2174</v>
      </c>
      <c r="G9839" s="28" t="s">
        <v>159</v>
      </c>
      <c r="H9839" s="27" t="s">
        <v>160</v>
      </c>
      <c r="I9839" s="118" t="s">
        <v>2175</v>
      </c>
      <c r="J9839" s="29">
        <v>17507.669999999998</v>
      </c>
      <c r="K9839" s="28" t="s">
        <v>162</v>
      </c>
      <c r="L9839" s="27" t="s">
        <v>84</v>
      </c>
      <c r="M9839" s="27" t="s">
        <v>164</v>
      </c>
      <c r="N9839" s="27" t="s">
        <v>18059</v>
      </c>
    </row>
    <row r="9840" spans="1:14" ht="16.5" customHeight="1">
      <c r="A9840" s="24">
        <v>8504409100</v>
      </c>
      <c r="B9840" s="25"/>
      <c r="C9840" s="26"/>
      <c r="D9840" s="27"/>
      <c r="E9840" s="27" t="s">
        <v>16248</v>
      </c>
      <c r="F9840" s="27" t="s">
        <v>3379</v>
      </c>
      <c r="G9840" s="28" t="s">
        <v>159</v>
      </c>
      <c r="H9840" s="27" t="s">
        <v>160</v>
      </c>
      <c r="I9840" s="118" t="s">
        <v>3380</v>
      </c>
      <c r="J9840" s="29">
        <v>7896.84</v>
      </c>
      <c r="K9840" s="28" t="s">
        <v>162</v>
      </c>
      <c r="L9840" s="27" t="s">
        <v>84</v>
      </c>
      <c r="M9840" s="27" t="s">
        <v>164</v>
      </c>
      <c r="N9840" s="27" t="s">
        <v>18059</v>
      </c>
    </row>
    <row r="9841" spans="1:14" ht="16.5" customHeight="1">
      <c r="A9841" s="24">
        <v>8532250000</v>
      </c>
      <c r="B9841" s="25"/>
      <c r="C9841" s="26"/>
      <c r="D9841" s="27"/>
      <c r="E9841" s="27" t="s">
        <v>16249</v>
      </c>
      <c r="F9841" s="27" t="s">
        <v>16250</v>
      </c>
      <c r="G9841" s="28" t="s">
        <v>227</v>
      </c>
      <c r="H9841" s="27" t="s">
        <v>228</v>
      </c>
      <c r="I9841" s="118" t="s">
        <v>16251</v>
      </c>
      <c r="J9841" s="29">
        <v>245.31</v>
      </c>
      <c r="K9841" s="28" t="s">
        <v>162</v>
      </c>
      <c r="L9841" s="27" t="s">
        <v>236</v>
      </c>
      <c r="M9841" s="27" t="s">
        <v>164</v>
      </c>
      <c r="N9841" s="27" t="s">
        <v>18068</v>
      </c>
    </row>
    <row r="9842" spans="1:14" ht="16.5" customHeight="1" thickBot="1">
      <c r="A9842" s="24">
        <v>8532210000</v>
      </c>
      <c r="B9842" s="25"/>
      <c r="C9842" s="26"/>
      <c r="D9842" s="27"/>
      <c r="E9842" s="27" t="s">
        <v>16228</v>
      </c>
      <c r="F9842" s="27" t="s">
        <v>16252</v>
      </c>
      <c r="G9842" s="28" t="s">
        <v>377</v>
      </c>
      <c r="H9842" s="27" t="s">
        <v>378</v>
      </c>
      <c r="I9842" s="118" t="s">
        <v>3960</v>
      </c>
      <c r="J9842" s="29">
        <v>30</v>
      </c>
      <c r="K9842" s="28" t="s">
        <v>162</v>
      </c>
      <c r="L9842" s="27" t="s">
        <v>250</v>
      </c>
      <c r="M9842" s="27" t="s">
        <v>164</v>
      </c>
      <c r="N9842" s="27" t="s">
        <v>18071</v>
      </c>
    </row>
    <row r="9843" spans="1:14" ht="16.5" customHeight="1" thickTop="1" thickBot="1">
      <c r="A9843" s="30">
        <v>8542399010</v>
      </c>
      <c r="B9843" s="25"/>
      <c r="C9843" s="26"/>
      <c r="D9843" s="27"/>
      <c r="E9843" s="27" t="s">
        <v>16253</v>
      </c>
      <c r="F9843" s="27" t="s">
        <v>16254</v>
      </c>
      <c r="G9843" s="28" t="s">
        <v>173</v>
      </c>
      <c r="H9843" s="27" t="s">
        <v>174</v>
      </c>
      <c r="I9843" s="118" t="s">
        <v>16255</v>
      </c>
      <c r="J9843" s="29">
        <v>1.1000000000000001</v>
      </c>
      <c r="K9843" s="28" t="s">
        <v>162</v>
      </c>
      <c r="L9843" s="27" t="s">
        <v>134</v>
      </c>
      <c r="M9843" s="27" t="s">
        <v>164</v>
      </c>
      <c r="N9843" s="27" t="s">
        <v>4101</v>
      </c>
    </row>
    <row r="9844" spans="1:14" ht="16.5" customHeight="1" thickTop="1" thickBot="1">
      <c r="A9844" s="30">
        <v>8542399010</v>
      </c>
      <c r="B9844" s="25"/>
      <c r="C9844" s="26"/>
      <c r="D9844" s="27"/>
      <c r="E9844" s="27" t="s">
        <v>1343</v>
      </c>
      <c r="F9844" s="27" t="s">
        <v>16256</v>
      </c>
      <c r="G9844" s="28" t="s">
        <v>282</v>
      </c>
      <c r="H9844" s="27" t="s">
        <v>283</v>
      </c>
      <c r="I9844" s="118" t="s">
        <v>16257</v>
      </c>
      <c r="J9844" s="29">
        <v>6.51</v>
      </c>
      <c r="K9844" s="28" t="s">
        <v>162</v>
      </c>
      <c r="L9844" s="27" t="s">
        <v>134</v>
      </c>
      <c r="M9844" s="27" t="s">
        <v>164</v>
      </c>
      <c r="N9844" s="27" t="s">
        <v>4101</v>
      </c>
    </row>
    <row r="9845" spans="1:14" ht="16.5" customHeight="1" thickTop="1" thickBot="1">
      <c r="A9845" s="30">
        <v>8542399010</v>
      </c>
      <c r="B9845" s="25"/>
      <c r="C9845" s="26"/>
      <c r="D9845" s="27"/>
      <c r="E9845" s="27" t="s">
        <v>2622</v>
      </c>
      <c r="F9845" s="27" t="s">
        <v>16258</v>
      </c>
      <c r="G9845" s="28" t="s">
        <v>297</v>
      </c>
      <c r="H9845" s="27" t="s">
        <v>298</v>
      </c>
      <c r="I9845" s="118" t="s">
        <v>16259</v>
      </c>
      <c r="J9845" s="29">
        <v>285.27</v>
      </c>
      <c r="K9845" s="28" t="s">
        <v>162</v>
      </c>
      <c r="L9845" s="27" t="s">
        <v>114</v>
      </c>
      <c r="M9845" s="27" t="s">
        <v>164</v>
      </c>
      <c r="N9845" s="27" t="s">
        <v>11042</v>
      </c>
    </row>
    <row r="9846" spans="1:14" ht="16.5" customHeight="1" thickTop="1" thickBot="1">
      <c r="A9846" s="24">
        <v>8504509500</v>
      </c>
      <c r="B9846" s="25"/>
      <c r="C9846" s="26"/>
      <c r="D9846" s="27"/>
      <c r="E9846" s="27" t="s">
        <v>1554</v>
      </c>
      <c r="F9846" s="27" t="s">
        <v>16260</v>
      </c>
      <c r="G9846" s="28" t="s">
        <v>282</v>
      </c>
      <c r="H9846" s="27" t="s">
        <v>283</v>
      </c>
      <c r="I9846" s="118" t="s">
        <v>16261</v>
      </c>
      <c r="J9846" s="29">
        <v>4.82</v>
      </c>
      <c r="K9846" s="28" t="s">
        <v>162</v>
      </c>
      <c r="L9846" s="27" t="s">
        <v>218</v>
      </c>
      <c r="M9846" s="27" t="s">
        <v>164</v>
      </c>
      <c r="N9846" s="27" t="s">
        <v>18066</v>
      </c>
    </row>
    <row r="9847" spans="1:14" ht="16.5" customHeight="1" thickTop="1" thickBot="1">
      <c r="A9847" s="30">
        <v>8542319010</v>
      </c>
      <c r="B9847" s="25"/>
      <c r="C9847" s="26"/>
      <c r="D9847" s="27"/>
      <c r="E9847" s="27" t="s">
        <v>602</v>
      </c>
      <c r="F9847" s="27" t="s">
        <v>16262</v>
      </c>
      <c r="G9847" s="28" t="s">
        <v>173</v>
      </c>
      <c r="H9847" s="27" t="s">
        <v>174</v>
      </c>
      <c r="I9847" s="118" t="s">
        <v>16263</v>
      </c>
      <c r="J9847" s="29">
        <v>26.05</v>
      </c>
      <c r="K9847" s="28" t="s">
        <v>162</v>
      </c>
      <c r="L9847" s="27" t="s">
        <v>580</v>
      </c>
      <c r="M9847" s="27" t="s">
        <v>164</v>
      </c>
      <c r="N9847" s="27" t="s">
        <v>10753</v>
      </c>
    </row>
    <row r="9848" spans="1:14" ht="16.5" customHeight="1" thickTop="1" thickBot="1">
      <c r="A9848" s="30">
        <v>8542339000</v>
      </c>
      <c r="B9848" s="25"/>
      <c r="C9848" s="26"/>
      <c r="D9848" s="27"/>
      <c r="E9848" s="27" t="s">
        <v>794</v>
      </c>
      <c r="F9848" s="27" t="s">
        <v>16264</v>
      </c>
      <c r="G9848" s="28" t="s">
        <v>297</v>
      </c>
      <c r="H9848" s="27" t="s">
        <v>298</v>
      </c>
      <c r="I9848" s="118" t="s">
        <v>16265</v>
      </c>
      <c r="J9848" s="29">
        <v>372.5</v>
      </c>
      <c r="K9848" s="28" t="s">
        <v>162</v>
      </c>
      <c r="L9848" s="27" t="s">
        <v>114</v>
      </c>
      <c r="M9848" s="27" t="s">
        <v>164</v>
      </c>
      <c r="N9848" s="27" t="s">
        <v>11042</v>
      </c>
    </row>
    <row r="9849" spans="1:14" ht="16.5" customHeight="1" thickTop="1">
      <c r="A9849" s="24">
        <v>8541290000</v>
      </c>
      <c r="B9849" s="25"/>
      <c r="C9849" s="26"/>
      <c r="D9849" s="27"/>
      <c r="E9849" s="27" t="s">
        <v>16266</v>
      </c>
      <c r="F9849" s="27" t="s">
        <v>16267</v>
      </c>
      <c r="G9849" s="28" t="s">
        <v>173</v>
      </c>
      <c r="H9849" s="27" t="s">
        <v>174</v>
      </c>
      <c r="I9849" s="118" t="s">
        <v>16268</v>
      </c>
      <c r="J9849" s="29">
        <v>7.2</v>
      </c>
      <c r="K9849" s="28" t="s">
        <v>162</v>
      </c>
      <c r="L9849" s="27" t="s">
        <v>250</v>
      </c>
      <c r="M9849" s="27" t="s">
        <v>164</v>
      </c>
      <c r="N9849" s="27" t="s">
        <v>18071</v>
      </c>
    </row>
    <row r="9850" spans="1:14" ht="16.5" customHeight="1">
      <c r="A9850" s="24">
        <v>8541290000</v>
      </c>
      <c r="B9850" s="25"/>
      <c r="C9850" s="26"/>
      <c r="D9850" s="27"/>
      <c r="E9850" s="27" t="s">
        <v>16266</v>
      </c>
      <c r="F9850" s="27" t="s">
        <v>16269</v>
      </c>
      <c r="G9850" s="28" t="s">
        <v>173</v>
      </c>
      <c r="H9850" s="27" t="s">
        <v>174</v>
      </c>
      <c r="I9850" s="118" t="s">
        <v>16270</v>
      </c>
      <c r="J9850" s="29">
        <v>9.3000000000000007</v>
      </c>
      <c r="K9850" s="28" t="s">
        <v>162</v>
      </c>
      <c r="L9850" s="27" t="s">
        <v>446</v>
      </c>
      <c r="M9850" s="27" t="s">
        <v>164</v>
      </c>
      <c r="N9850" s="27" t="s">
        <v>416</v>
      </c>
    </row>
    <row r="9851" spans="1:14" ht="16.5" customHeight="1">
      <c r="A9851" s="24">
        <v>8541290000</v>
      </c>
      <c r="B9851" s="25"/>
      <c r="C9851" s="26"/>
      <c r="D9851" s="27"/>
      <c r="E9851" s="27" t="s">
        <v>16266</v>
      </c>
      <c r="F9851" s="27" t="s">
        <v>16271</v>
      </c>
      <c r="G9851" s="28" t="s">
        <v>173</v>
      </c>
      <c r="H9851" s="27" t="s">
        <v>174</v>
      </c>
      <c r="I9851" s="118" t="s">
        <v>7396</v>
      </c>
      <c r="J9851" s="29">
        <v>21.71</v>
      </c>
      <c r="K9851" s="28" t="s">
        <v>162</v>
      </c>
      <c r="L9851" s="27" t="s">
        <v>1799</v>
      </c>
      <c r="M9851" s="27" t="s">
        <v>164</v>
      </c>
      <c r="N9851" s="27" t="s">
        <v>10750</v>
      </c>
    </row>
    <row r="9852" spans="1:14" ht="16.5" customHeight="1">
      <c r="A9852" s="24">
        <v>8541290000</v>
      </c>
      <c r="B9852" s="25"/>
      <c r="C9852" s="26"/>
      <c r="D9852" s="27"/>
      <c r="E9852" s="27" t="s">
        <v>16266</v>
      </c>
      <c r="F9852" s="27" t="s">
        <v>16272</v>
      </c>
      <c r="G9852" s="28" t="s">
        <v>173</v>
      </c>
      <c r="H9852" s="27" t="s">
        <v>174</v>
      </c>
      <c r="I9852" s="118" t="s">
        <v>16273</v>
      </c>
      <c r="J9852" s="29">
        <v>21.76</v>
      </c>
      <c r="K9852" s="28" t="s">
        <v>162</v>
      </c>
      <c r="L9852" s="27" t="s">
        <v>446</v>
      </c>
      <c r="M9852" s="27" t="s">
        <v>164</v>
      </c>
      <c r="N9852" s="27" t="s">
        <v>416</v>
      </c>
    </row>
    <row r="9853" spans="1:14" ht="16.5" customHeight="1">
      <c r="A9853" s="24">
        <v>8541290000</v>
      </c>
      <c r="B9853" s="25"/>
      <c r="C9853" s="26"/>
      <c r="D9853" s="27"/>
      <c r="E9853" s="27" t="s">
        <v>16266</v>
      </c>
      <c r="F9853" s="27" t="s">
        <v>16274</v>
      </c>
      <c r="G9853" s="28" t="s">
        <v>173</v>
      </c>
      <c r="H9853" s="27" t="s">
        <v>174</v>
      </c>
      <c r="I9853" s="118" t="s">
        <v>16275</v>
      </c>
      <c r="J9853" s="29">
        <v>42.33</v>
      </c>
      <c r="K9853" s="28" t="s">
        <v>162</v>
      </c>
      <c r="L9853" s="27" t="s">
        <v>446</v>
      </c>
      <c r="M9853" s="27" t="s">
        <v>164</v>
      </c>
      <c r="N9853" s="27" t="s">
        <v>416</v>
      </c>
    </row>
    <row r="9854" spans="1:14" ht="16.5" customHeight="1">
      <c r="A9854" s="24">
        <v>8541290000</v>
      </c>
      <c r="B9854" s="25"/>
      <c r="C9854" s="26"/>
      <c r="D9854" s="27"/>
      <c r="E9854" s="27" t="s">
        <v>16266</v>
      </c>
      <c r="F9854" s="27" t="s">
        <v>16276</v>
      </c>
      <c r="G9854" s="28" t="s">
        <v>173</v>
      </c>
      <c r="H9854" s="27" t="s">
        <v>174</v>
      </c>
      <c r="I9854" s="118" t="s">
        <v>16277</v>
      </c>
      <c r="J9854" s="29">
        <v>41.08</v>
      </c>
      <c r="K9854" s="28" t="s">
        <v>162</v>
      </c>
      <c r="L9854" s="27" t="s">
        <v>416</v>
      </c>
      <c r="M9854" s="27" t="s">
        <v>164</v>
      </c>
      <c r="N9854" s="27" t="s">
        <v>18081</v>
      </c>
    </row>
    <row r="9855" spans="1:14" ht="16.5" customHeight="1">
      <c r="A9855" s="24">
        <v>8541100009</v>
      </c>
      <c r="B9855" s="25"/>
      <c r="C9855" s="26"/>
      <c r="D9855" s="27"/>
      <c r="E9855" s="27" t="s">
        <v>16278</v>
      </c>
      <c r="F9855" s="27" t="s">
        <v>16279</v>
      </c>
      <c r="G9855" s="28" t="s">
        <v>297</v>
      </c>
      <c r="H9855" s="27" t="s">
        <v>298</v>
      </c>
      <c r="I9855" s="118" t="s">
        <v>16280</v>
      </c>
      <c r="J9855" s="29">
        <v>3.72</v>
      </c>
      <c r="K9855" s="28" t="s">
        <v>162</v>
      </c>
      <c r="L9855" s="27" t="s">
        <v>528</v>
      </c>
      <c r="M9855" s="27" t="s">
        <v>164</v>
      </c>
      <c r="N9855" s="27" t="s">
        <v>18090</v>
      </c>
    </row>
    <row r="9856" spans="1:14" ht="16.5" customHeight="1">
      <c r="A9856" s="24">
        <v>8541100009</v>
      </c>
      <c r="B9856" s="25"/>
      <c r="C9856" s="26"/>
      <c r="D9856" s="27"/>
      <c r="E9856" s="27" t="s">
        <v>16278</v>
      </c>
      <c r="F9856" s="27" t="s">
        <v>16279</v>
      </c>
      <c r="G9856" s="28" t="s">
        <v>297</v>
      </c>
      <c r="H9856" s="27" t="s">
        <v>298</v>
      </c>
      <c r="I9856" s="118" t="s">
        <v>16281</v>
      </c>
      <c r="J9856" s="29">
        <v>11.16</v>
      </c>
      <c r="K9856" s="28" t="s">
        <v>162</v>
      </c>
      <c r="L9856" s="27" t="s">
        <v>528</v>
      </c>
      <c r="M9856" s="27" t="s">
        <v>164</v>
      </c>
      <c r="N9856" s="27" t="s">
        <v>18090</v>
      </c>
    </row>
    <row r="9857" spans="1:14" ht="16.5" customHeight="1" thickBot="1">
      <c r="A9857" s="24">
        <v>8541100009</v>
      </c>
      <c r="B9857" s="25"/>
      <c r="C9857" s="26"/>
      <c r="D9857" s="27"/>
      <c r="E9857" s="27" t="s">
        <v>16278</v>
      </c>
      <c r="F9857" s="27" t="s">
        <v>16282</v>
      </c>
      <c r="G9857" s="28" t="s">
        <v>297</v>
      </c>
      <c r="H9857" s="27" t="s">
        <v>298</v>
      </c>
      <c r="I9857" s="118" t="s">
        <v>16283</v>
      </c>
      <c r="J9857" s="29">
        <v>6.05</v>
      </c>
      <c r="K9857" s="28" t="s">
        <v>162</v>
      </c>
      <c r="L9857" s="27" t="s">
        <v>134</v>
      </c>
      <c r="M9857" s="27" t="s">
        <v>164</v>
      </c>
      <c r="N9857" s="27" t="s">
        <v>4101</v>
      </c>
    </row>
    <row r="9858" spans="1:14" ht="16.5" customHeight="1" thickTop="1" thickBot="1">
      <c r="A9858" s="30">
        <v>8542399010</v>
      </c>
      <c r="B9858" s="25"/>
      <c r="C9858" s="26"/>
      <c r="D9858" s="27"/>
      <c r="E9858" s="27" t="s">
        <v>8539</v>
      </c>
      <c r="F9858" s="27" t="s">
        <v>16284</v>
      </c>
      <c r="G9858" s="28" t="s">
        <v>173</v>
      </c>
      <c r="H9858" s="27" t="s">
        <v>174</v>
      </c>
      <c r="I9858" s="118" t="s">
        <v>16285</v>
      </c>
      <c r="J9858" s="29">
        <v>223.2</v>
      </c>
      <c r="K9858" s="28" t="s">
        <v>162</v>
      </c>
      <c r="L9858" s="27" t="s">
        <v>1568</v>
      </c>
      <c r="M9858" s="27" t="s">
        <v>164</v>
      </c>
      <c r="N9858" s="27" t="s">
        <v>11858</v>
      </c>
    </row>
    <row r="9859" spans="1:14" ht="16.5" customHeight="1" thickTop="1" thickBot="1">
      <c r="A9859" s="30">
        <v>8542319010</v>
      </c>
      <c r="B9859" s="25"/>
      <c r="C9859" s="26"/>
      <c r="D9859" s="27"/>
      <c r="E9859" s="27" t="s">
        <v>602</v>
      </c>
      <c r="F9859" s="27" t="s">
        <v>16286</v>
      </c>
      <c r="G9859" s="28" t="s">
        <v>282</v>
      </c>
      <c r="H9859" s="27" t="s">
        <v>283</v>
      </c>
      <c r="I9859" s="118" t="s">
        <v>16287</v>
      </c>
      <c r="J9859" s="29">
        <v>1.35</v>
      </c>
      <c r="K9859" s="28" t="s">
        <v>162</v>
      </c>
      <c r="L9859" s="27" t="s">
        <v>10814</v>
      </c>
      <c r="M9859" s="27" t="s">
        <v>164</v>
      </c>
      <c r="N9859" s="27" t="s">
        <v>18500</v>
      </c>
    </row>
    <row r="9860" spans="1:14" ht="16.5" customHeight="1" thickTop="1" thickBot="1">
      <c r="A9860" s="30">
        <v>8542399010</v>
      </c>
      <c r="B9860" s="25"/>
      <c r="C9860" s="26"/>
      <c r="D9860" s="27"/>
      <c r="E9860" s="27" t="s">
        <v>765</v>
      </c>
      <c r="F9860" s="27" t="s">
        <v>2124</v>
      </c>
      <c r="G9860" s="28" t="s">
        <v>243</v>
      </c>
      <c r="H9860" s="27" t="s">
        <v>244</v>
      </c>
      <c r="I9860" s="118" t="s">
        <v>1352</v>
      </c>
      <c r="J9860" s="29">
        <v>113.12</v>
      </c>
      <c r="K9860" s="28" t="s">
        <v>162</v>
      </c>
      <c r="L9860" s="27" t="s">
        <v>125</v>
      </c>
      <c r="M9860" s="27" t="s">
        <v>164</v>
      </c>
      <c r="N9860" s="27" t="s">
        <v>125</v>
      </c>
    </row>
    <row r="9861" spans="1:14" ht="16.5" customHeight="1" thickTop="1" thickBot="1">
      <c r="A9861" s="30">
        <v>8542399010</v>
      </c>
      <c r="B9861" s="25"/>
      <c r="C9861" s="26"/>
      <c r="D9861" s="27"/>
      <c r="E9861" s="27" t="s">
        <v>12291</v>
      </c>
      <c r="F9861" s="27" t="s">
        <v>16288</v>
      </c>
      <c r="G9861" s="28" t="s">
        <v>297</v>
      </c>
      <c r="H9861" s="27" t="s">
        <v>298</v>
      </c>
      <c r="I9861" s="118" t="s">
        <v>16289</v>
      </c>
      <c r="J9861" s="29">
        <v>11050</v>
      </c>
      <c r="K9861" s="28" t="s">
        <v>162</v>
      </c>
      <c r="L9861" s="27" t="s">
        <v>114</v>
      </c>
      <c r="M9861" s="27" t="s">
        <v>164</v>
      </c>
      <c r="N9861" s="27" t="s">
        <v>11042</v>
      </c>
    </row>
    <row r="9862" spans="1:14" ht="16.5" customHeight="1" thickTop="1" thickBot="1">
      <c r="A9862" s="30">
        <v>8542319010</v>
      </c>
      <c r="B9862" s="25"/>
      <c r="C9862" s="26"/>
      <c r="D9862" s="27"/>
      <c r="E9862" s="27" t="s">
        <v>602</v>
      </c>
      <c r="F9862" s="27" t="s">
        <v>16290</v>
      </c>
      <c r="G9862" s="28" t="s">
        <v>297</v>
      </c>
      <c r="H9862" s="27" t="s">
        <v>298</v>
      </c>
      <c r="I9862" s="118" t="s">
        <v>16291</v>
      </c>
      <c r="J9862" s="29">
        <v>18.600000000000001</v>
      </c>
      <c r="K9862" s="28" t="s">
        <v>162</v>
      </c>
      <c r="L9862" s="27" t="s">
        <v>648</v>
      </c>
      <c r="M9862" s="27" t="s">
        <v>164</v>
      </c>
      <c r="N9862" s="27" t="s">
        <v>11042</v>
      </c>
    </row>
    <row r="9863" spans="1:14" ht="16.5" customHeight="1" thickTop="1" thickBot="1">
      <c r="A9863" s="30">
        <v>8542399010</v>
      </c>
      <c r="B9863" s="25"/>
      <c r="C9863" s="26"/>
      <c r="D9863" s="27"/>
      <c r="E9863" s="27" t="s">
        <v>661</v>
      </c>
      <c r="F9863" s="27" t="s">
        <v>16292</v>
      </c>
      <c r="G9863" s="28" t="s">
        <v>297</v>
      </c>
      <c r="H9863" s="27" t="s">
        <v>298</v>
      </c>
      <c r="I9863" s="118" t="s">
        <v>16293</v>
      </c>
      <c r="J9863" s="29">
        <v>66</v>
      </c>
      <c r="K9863" s="28" t="s">
        <v>162</v>
      </c>
      <c r="L9863" s="27" t="s">
        <v>621</v>
      </c>
      <c r="M9863" s="27" t="s">
        <v>164</v>
      </c>
      <c r="N9863" s="27" t="s">
        <v>18097</v>
      </c>
    </row>
    <row r="9864" spans="1:14" ht="16.5" customHeight="1" thickTop="1" thickBot="1">
      <c r="A9864" s="30">
        <v>8542319010</v>
      </c>
      <c r="B9864" s="25"/>
      <c r="C9864" s="26"/>
      <c r="D9864" s="27"/>
      <c r="E9864" s="27" t="s">
        <v>1328</v>
      </c>
      <c r="F9864" s="27" t="s">
        <v>16294</v>
      </c>
      <c r="G9864" s="28" t="s">
        <v>173</v>
      </c>
      <c r="H9864" s="27" t="s">
        <v>174</v>
      </c>
      <c r="I9864" s="118" t="s">
        <v>16295</v>
      </c>
      <c r="J9864" s="29">
        <v>13.02</v>
      </c>
      <c r="K9864" s="28" t="s">
        <v>162</v>
      </c>
      <c r="L9864" s="27" t="s">
        <v>580</v>
      </c>
      <c r="M9864" s="27" t="s">
        <v>164</v>
      </c>
      <c r="N9864" s="27" t="s">
        <v>10753</v>
      </c>
    </row>
    <row r="9865" spans="1:14" ht="16.5" customHeight="1" thickTop="1" thickBot="1">
      <c r="A9865" s="30">
        <v>8542319010</v>
      </c>
      <c r="B9865" s="25"/>
      <c r="C9865" s="26"/>
      <c r="D9865" s="27"/>
      <c r="E9865" s="27" t="s">
        <v>602</v>
      </c>
      <c r="F9865" s="27" t="s">
        <v>16296</v>
      </c>
      <c r="G9865" s="28" t="s">
        <v>173</v>
      </c>
      <c r="H9865" s="27" t="s">
        <v>174</v>
      </c>
      <c r="I9865" s="118" t="s">
        <v>16297</v>
      </c>
      <c r="J9865" s="29">
        <v>68.650000000000006</v>
      </c>
      <c r="K9865" s="28" t="s">
        <v>162</v>
      </c>
      <c r="L9865" s="27" t="s">
        <v>446</v>
      </c>
      <c r="M9865" s="27" t="s">
        <v>164</v>
      </c>
      <c r="N9865" s="27" t="s">
        <v>416</v>
      </c>
    </row>
    <row r="9866" spans="1:14" ht="16.5" customHeight="1" thickTop="1" thickBot="1">
      <c r="A9866" s="30">
        <v>8542323900</v>
      </c>
      <c r="B9866" s="25"/>
      <c r="C9866" s="26"/>
      <c r="D9866" s="27"/>
      <c r="E9866" s="27" t="s">
        <v>14445</v>
      </c>
      <c r="F9866" s="27" t="s">
        <v>16298</v>
      </c>
      <c r="G9866" s="28" t="s">
        <v>173</v>
      </c>
      <c r="H9866" s="27" t="s">
        <v>174</v>
      </c>
      <c r="I9866" s="118" t="s">
        <v>13369</v>
      </c>
      <c r="J9866" s="29">
        <v>837.3</v>
      </c>
      <c r="K9866" s="28" t="s">
        <v>162</v>
      </c>
      <c r="L9866" s="27" t="s">
        <v>11808</v>
      </c>
      <c r="M9866" s="27" t="s">
        <v>164</v>
      </c>
      <c r="N9866" s="27" t="s">
        <v>13370</v>
      </c>
    </row>
    <row r="9867" spans="1:14" ht="16.5" customHeight="1" thickTop="1" thickBot="1">
      <c r="A9867" s="30">
        <v>8542326900</v>
      </c>
      <c r="B9867" s="25"/>
      <c r="C9867" s="26"/>
      <c r="D9867" s="27"/>
      <c r="E9867" s="27" t="s">
        <v>14514</v>
      </c>
      <c r="F9867" s="27" t="s">
        <v>16299</v>
      </c>
      <c r="G9867" s="28" t="s">
        <v>173</v>
      </c>
      <c r="H9867" s="27" t="s">
        <v>174</v>
      </c>
      <c r="I9867" s="118" t="s">
        <v>16300</v>
      </c>
      <c r="J9867" s="29">
        <v>502.2</v>
      </c>
      <c r="K9867" s="28" t="s">
        <v>162</v>
      </c>
      <c r="L9867" s="27" t="s">
        <v>11808</v>
      </c>
      <c r="M9867" s="27" t="s">
        <v>164</v>
      </c>
      <c r="N9867" s="27" t="s">
        <v>13370</v>
      </c>
    </row>
    <row r="9868" spans="1:14" ht="16.5" customHeight="1" thickTop="1">
      <c r="A9868" s="24">
        <v>8536308000</v>
      </c>
      <c r="B9868" s="25"/>
      <c r="C9868" s="26">
        <v>0.1</v>
      </c>
      <c r="D9868" s="27"/>
      <c r="E9868" s="27" t="s">
        <v>16301</v>
      </c>
      <c r="F9868" s="27" t="s">
        <v>16302</v>
      </c>
      <c r="G9868" s="28" t="s">
        <v>173</v>
      </c>
      <c r="H9868" s="27" t="s">
        <v>174</v>
      </c>
      <c r="I9868" s="118" t="s">
        <v>16303</v>
      </c>
      <c r="J9868" s="29">
        <v>40.119999999999997</v>
      </c>
      <c r="K9868" s="28" t="s">
        <v>162</v>
      </c>
      <c r="L9868" s="27" t="s">
        <v>50</v>
      </c>
      <c r="M9868" s="27" t="s">
        <v>164</v>
      </c>
      <c r="N9868" s="27" t="s">
        <v>18077</v>
      </c>
    </row>
    <row r="9869" spans="1:14" ht="16.5" customHeight="1">
      <c r="A9869" s="24">
        <v>8504509500</v>
      </c>
      <c r="B9869" s="25"/>
      <c r="C9869" s="26"/>
      <c r="D9869" s="27"/>
      <c r="E9869" s="27" t="s">
        <v>12190</v>
      </c>
      <c r="F9869" s="27" t="s">
        <v>16304</v>
      </c>
      <c r="G9869" s="28" t="s">
        <v>173</v>
      </c>
      <c r="H9869" s="27" t="s">
        <v>174</v>
      </c>
      <c r="I9869" s="118" t="s">
        <v>16305</v>
      </c>
      <c r="J9869" s="29">
        <v>42.33</v>
      </c>
      <c r="K9869" s="28" t="s">
        <v>162</v>
      </c>
      <c r="L9869" s="27" t="s">
        <v>825</v>
      </c>
      <c r="M9869" s="27" t="s">
        <v>164</v>
      </c>
      <c r="N9869" s="27" t="s">
        <v>18108</v>
      </c>
    </row>
    <row r="9870" spans="1:14" ht="16.5" customHeight="1">
      <c r="A9870" s="24">
        <v>8504509500</v>
      </c>
      <c r="B9870" s="25"/>
      <c r="C9870" s="26"/>
      <c r="D9870" s="27"/>
      <c r="E9870" s="27" t="s">
        <v>12190</v>
      </c>
      <c r="F9870" s="27" t="s">
        <v>16306</v>
      </c>
      <c r="G9870" s="28" t="s">
        <v>173</v>
      </c>
      <c r="H9870" s="27" t="s">
        <v>174</v>
      </c>
      <c r="I9870" s="118" t="s">
        <v>16307</v>
      </c>
      <c r="J9870" s="29">
        <v>4.47</v>
      </c>
      <c r="K9870" s="28" t="s">
        <v>162</v>
      </c>
      <c r="L9870" s="27" t="s">
        <v>16308</v>
      </c>
      <c r="M9870" s="27" t="s">
        <v>164</v>
      </c>
      <c r="N9870" s="27" t="s">
        <v>13376</v>
      </c>
    </row>
    <row r="9871" spans="1:14" ht="16.5" customHeight="1">
      <c r="A9871" s="24">
        <v>8504509500</v>
      </c>
      <c r="B9871" s="25"/>
      <c r="C9871" s="26"/>
      <c r="D9871" s="27"/>
      <c r="E9871" s="27" t="s">
        <v>12190</v>
      </c>
      <c r="F9871" s="27" t="s">
        <v>3501</v>
      </c>
      <c r="G9871" s="28" t="s">
        <v>173</v>
      </c>
      <c r="H9871" s="27" t="s">
        <v>174</v>
      </c>
      <c r="I9871" s="118" t="s">
        <v>3502</v>
      </c>
      <c r="J9871" s="29">
        <v>46.05</v>
      </c>
      <c r="K9871" s="28" t="s">
        <v>162</v>
      </c>
      <c r="L9871" s="27" t="s">
        <v>1227</v>
      </c>
      <c r="M9871" s="27" t="s">
        <v>164</v>
      </c>
      <c r="N9871" s="27" t="s">
        <v>18128</v>
      </c>
    </row>
    <row r="9872" spans="1:14" ht="16.5" customHeight="1">
      <c r="A9872" s="24">
        <v>8504509500</v>
      </c>
      <c r="B9872" s="25"/>
      <c r="C9872" s="26"/>
      <c r="D9872" s="27"/>
      <c r="E9872" s="27" t="s">
        <v>12190</v>
      </c>
      <c r="F9872" s="27" t="s">
        <v>16309</v>
      </c>
      <c r="G9872" s="28" t="s">
        <v>173</v>
      </c>
      <c r="H9872" s="27" t="s">
        <v>174</v>
      </c>
      <c r="I9872" s="118" t="s">
        <v>16310</v>
      </c>
      <c r="J9872" s="29">
        <v>13.95</v>
      </c>
      <c r="K9872" s="28" t="s">
        <v>162</v>
      </c>
      <c r="L9872" s="27" t="s">
        <v>1227</v>
      </c>
      <c r="M9872" s="27" t="s">
        <v>164</v>
      </c>
      <c r="N9872" s="27" t="s">
        <v>18128</v>
      </c>
    </row>
    <row r="9873" spans="1:14" ht="16.5" customHeight="1">
      <c r="A9873" s="24">
        <v>8504509500</v>
      </c>
      <c r="B9873" s="25"/>
      <c r="C9873" s="26"/>
      <c r="D9873" s="27"/>
      <c r="E9873" s="27" t="s">
        <v>12190</v>
      </c>
      <c r="F9873" s="27" t="s">
        <v>16311</v>
      </c>
      <c r="G9873" s="28" t="s">
        <v>173</v>
      </c>
      <c r="H9873" s="27" t="s">
        <v>174</v>
      </c>
      <c r="I9873" s="118" t="s">
        <v>16312</v>
      </c>
      <c r="J9873" s="29">
        <v>46.88</v>
      </c>
      <c r="K9873" s="28" t="s">
        <v>162</v>
      </c>
      <c r="L9873" s="27" t="s">
        <v>1227</v>
      </c>
      <c r="M9873" s="27" t="s">
        <v>164</v>
      </c>
      <c r="N9873" s="27" t="s">
        <v>18128</v>
      </c>
    </row>
    <row r="9874" spans="1:14" ht="16.5" customHeight="1">
      <c r="A9874" s="24">
        <v>8504509500</v>
      </c>
      <c r="B9874" s="25"/>
      <c r="C9874" s="26"/>
      <c r="D9874" s="27"/>
      <c r="E9874" s="27" t="s">
        <v>12190</v>
      </c>
      <c r="F9874" s="27" t="s">
        <v>16313</v>
      </c>
      <c r="G9874" s="28" t="s">
        <v>173</v>
      </c>
      <c r="H9874" s="27" t="s">
        <v>174</v>
      </c>
      <c r="I9874" s="118" t="s">
        <v>16314</v>
      </c>
      <c r="J9874" s="29">
        <v>12.28</v>
      </c>
      <c r="K9874" s="28" t="s">
        <v>162</v>
      </c>
      <c r="L9874" s="27" t="s">
        <v>1227</v>
      </c>
      <c r="M9874" s="27" t="s">
        <v>164</v>
      </c>
      <c r="N9874" s="27" t="s">
        <v>18128</v>
      </c>
    </row>
    <row r="9875" spans="1:14" ht="16.5" customHeight="1">
      <c r="A9875" s="24">
        <v>8504509500</v>
      </c>
      <c r="B9875" s="25"/>
      <c r="C9875" s="26"/>
      <c r="D9875" s="27"/>
      <c r="E9875" s="27" t="s">
        <v>12190</v>
      </c>
      <c r="F9875" s="27" t="s">
        <v>16315</v>
      </c>
      <c r="G9875" s="28" t="s">
        <v>173</v>
      </c>
      <c r="H9875" s="27" t="s">
        <v>174</v>
      </c>
      <c r="I9875" s="118" t="s">
        <v>16316</v>
      </c>
      <c r="J9875" s="29">
        <v>10.210000000000001</v>
      </c>
      <c r="K9875" s="28" t="s">
        <v>162</v>
      </c>
      <c r="L9875" s="27" t="s">
        <v>1227</v>
      </c>
      <c r="M9875" s="27" t="s">
        <v>164</v>
      </c>
      <c r="N9875" s="27" t="s">
        <v>18128</v>
      </c>
    </row>
    <row r="9876" spans="1:14" ht="16.5" customHeight="1">
      <c r="A9876" s="24">
        <v>8504509500</v>
      </c>
      <c r="B9876" s="25"/>
      <c r="C9876" s="26"/>
      <c r="D9876" s="27"/>
      <c r="E9876" s="27" t="s">
        <v>12190</v>
      </c>
      <c r="F9876" s="27" t="s">
        <v>16317</v>
      </c>
      <c r="G9876" s="28" t="s">
        <v>173</v>
      </c>
      <c r="H9876" s="27" t="s">
        <v>174</v>
      </c>
      <c r="I9876" s="118" t="s">
        <v>16318</v>
      </c>
      <c r="J9876" s="29">
        <v>3.35</v>
      </c>
      <c r="K9876" s="28" t="s">
        <v>162</v>
      </c>
      <c r="L9876" s="27" t="s">
        <v>1227</v>
      </c>
      <c r="M9876" s="27" t="s">
        <v>164</v>
      </c>
      <c r="N9876" s="27" t="s">
        <v>18128</v>
      </c>
    </row>
    <row r="9877" spans="1:14" ht="16.5" customHeight="1" thickBot="1">
      <c r="A9877" s="24">
        <v>8504509500</v>
      </c>
      <c r="B9877" s="25"/>
      <c r="C9877" s="26"/>
      <c r="D9877" s="27"/>
      <c r="E9877" s="27" t="s">
        <v>12190</v>
      </c>
      <c r="F9877" s="27" t="s">
        <v>16319</v>
      </c>
      <c r="G9877" s="28" t="s">
        <v>173</v>
      </c>
      <c r="H9877" s="27" t="s">
        <v>174</v>
      </c>
      <c r="I9877" s="118" t="s">
        <v>12192</v>
      </c>
      <c r="J9877" s="29">
        <v>5.92</v>
      </c>
      <c r="K9877" s="28" t="s">
        <v>162</v>
      </c>
      <c r="L9877" s="27" t="s">
        <v>42</v>
      </c>
      <c r="M9877" s="27" t="s">
        <v>164</v>
      </c>
      <c r="N9877" s="27" t="s">
        <v>18077</v>
      </c>
    </row>
    <row r="9878" spans="1:14" ht="16.5" customHeight="1" thickTop="1" thickBot="1">
      <c r="A9878" s="30">
        <v>8542399010</v>
      </c>
      <c r="B9878" s="25"/>
      <c r="C9878" s="26"/>
      <c r="D9878" s="27"/>
      <c r="E9878" s="27" t="s">
        <v>2712</v>
      </c>
      <c r="F9878" s="27" t="s">
        <v>16320</v>
      </c>
      <c r="G9878" s="28" t="s">
        <v>173</v>
      </c>
      <c r="H9878" s="27" t="s">
        <v>174</v>
      </c>
      <c r="I9878" s="118" t="s">
        <v>16321</v>
      </c>
      <c r="J9878" s="29">
        <v>312.56</v>
      </c>
      <c r="K9878" s="28" t="s">
        <v>162</v>
      </c>
      <c r="L9878" s="27" t="s">
        <v>687</v>
      </c>
      <c r="M9878" s="27" t="s">
        <v>164</v>
      </c>
      <c r="N9878" s="27" t="s">
        <v>18102</v>
      </c>
    </row>
    <row r="9879" spans="1:14" ht="16.5" customHeight="1" thickTop="1" thickBot="1">
      <c r="A9879" s="30">
        <v>8542399010</v>
      </c>
      <c r="B9879" s="25"/>
      <c r="C9879" s="26"/>
      <c r="D9879" s="27"/>
      <c r="E9879" s="27" t="s">
        <v>661</v>
      </c>
      <c r="F9879" s="27" t="s">
        <v>16322</v>
      </c>
      <c r="G9879" s="28" t="s">
        <v>173</v>
      </c>
      <c r="H9879" s="27" t="s">
        <v>174</v>
      </c>
      <c r="I9879" s="118" t="s">
        <v>16323</v>
      </c>
      <c r="J9879" s="29">
        <v>15.63</v>
      </c>
      <c r="K9879" s="28" t="s">
        <v>162</v>
      </c>
      <c r="L9879" s="27" t="s">
        <v>3359</v>
      </c>
      <c r="M9879" s="27" t="s">
        <v>164</v>
      </c>
      <c r="N9879" s="27" t="s">
        <v>18200</v>
      </c>
    </row>
    <row r="9880" spans="1:14" ht="16.5" customHeight="1" thickTop="1">
      <c r="A9880" s="24">
        <v>8532240000</v>
      </c>
      <c r="B9880" s="25"/>
      <c r="C9880" s="26"/>
      <c r="D9880" s="27"/>
      <c r="E9880" s="27" t="s">
        <v>9139</v>
      </c>
      <c r="F9880" s="27" t="s">
        <v>16324</v>
      </c>
      <c r="G9880" s="28" t="s">
        <v>282</v>
      </c>
      <c r="H9880" s="27" t="s">
        <v>283</v>
      </c>
      <c r="I9880" s="118" t="s">
        <v>16325</v>
      </c>
      <c r="J9880" s="29">
        <v>0.8</v>
      </c>
      <c r="K9880" s="28" t="s">
        <v>162</v>
      </c>
      <c r="L9880" s="27" t="s">
        <v>218</v>
      </c>
      <c r="M9880" s="27" t="s">
        <v>164</v>
      </c>
      <c r="N9880" s="27" t="s">
        <v>18066</v>
      </c>
    </row>
    <row r="9881" spans="1:14" ht="16.5" customHeight="1">
      <c r="A9881" s="24">
        <v>8532240000</v>
      </c>
      <c r="B9881" s="25"/>
      <c r="C9881" s="26"/>
      <c r="D9881" s="27"/>
      <c r="E9881" s="27" t="s">
        <v>9139</v>
      </c>
      <c r="F9881" s="27" t="s">
        <v>16326</v>
      </c>
      <c r="G9881" s="28" t="s">
        <v>282</v>
      </c>
      <c r="H9881" s="27" t="s">
        <v>283</v>
      </c>
      <c r="I9881" s="118" t="s">
        <v>16327</v>
      </c>
      <c r="J9881" s="29">
        <v>38.090000000000003</v>
      </c>
      <c r="K9881" s="28" t="s">
        <v>162</v>
      </c>
      <c r="L9881" s="27" t="s">
        <v>218</v>
      </c>
      <c r="M9881" s="27" t="s">
        <v>164</v>
      </c>
      <c r="N9881" s="27" t="s">
        <v>18066</v>
      </c>
    </row>
    <row r="9882" spans="1:14" ht="16.5" customHeight="1">
      <c r="A9882" s="24">
        <v>8532240000</v>
      </c>
      <c r="B9882" s="25"/>
      <c r="C9882" s="26"/>
      <c r="D9882" s="27"/>
      <c r="E9882" s="27" t="s">
        <v>9139</v>
      </c>
      <c r="F9882" s="27" t="s">
        <v>16328</v>
      </c>
      <c r="G9882" s="28" t="s">
        <v>282</v>
      </c>
      <c r="H9882" s="27" t="s">
        <v>283</v>
      </c>
      <c r="I9882" s="118" t="s">
        <v>16329</v>
      </c>
      <c r="J9882" s="29">
        <v>135.44</v>
      </c>
      <c r="K9882" s="28" t="s">
        <v>162</v>
      </c>
      <c r="L9882" s="27" t="s">
        <v>218</v>
      </c>
      <c r="M9882" s="27" t="s">
        <v>164</v>
      </c>
      <c r="N9882" s="27" t="s">
        <v>18066</v>
      </c>
    </row>
    <row r="9883" spans="1:14" ht="16.5" customHeight="1">
      <c r="A9883" s="24">
        <v>8532240000</v>
      </c>
      <c r="B9883" s="25"/>
      <c r="C9883" s="26"/>
      <c r="D9883" s="27"/>
      <c r="E9883" s="27" t="s">
        <v>9139</v>
      </c>
      <c r="F9883" s="27" t="s">
        <v>16330</v>
      </c>
      <c r="G9883" s="28" t="s">
        <v>282</v>
      </c>
      <c r="H9883" s="27" t="s">
        <v>283</v>
      </c>
      <c r="I9883" s="118" t="s">
        <v>16331</v>
      </c>
      <c r="J9883" s="29">
        <v>6.61</v>
      </c>
      <c r="K9883" s="28" t="s">
        <v>162</v>
      </c>
      <c r="L9883" s="27" t="s">
        <v>218</v>
      </c>
      <c r="M9883" s="27" t="s">
        <v>164</v>
      </c>
      <c r="N9883" s="27" t="s">
        <v>18066</v>
      </c>
    </row>
    <row r="9884" spans="1:14" ht="16.5" customHeight="1">
      <c r="A9884" s="24">
        <v>8532240000</v>
      </c>
      <c r="B9884" s="25"/>
      <c r="C9884" s="26"/>
      <c r="D9884" s="27"/>
      <c r="E9884" s="27" t="s">
        <v>9139</v>
      </c>
      <c r="F9884" s="27" t="s">
        <v>16332</v>
      </c>
      <c r="G9884" s="28" t="s">
        <v>282</v>
      </c>
      <c r="H9884" s="27" t="s">
        <v>283</v>
      </c>
      <c r="I9884" s="118" t="s">
        <v>16333</v>
      </c>
      <c r="J9884" s="29">
        <v>4.41</v>
      </c>
      <c r="K9884" s="28" t="s">
        <v>162</v>
      </c>
      <c r="L9884" s="27" t="s">
        <v>42</v>
      </c>
      <c r="M9884" s="27" t="s">
        <v>164</v>
      </c>
      <c r="N9884" s="27" t="s">
        <v>18077</v>
      </c>
    </row>
    <row r="9885" spans="1:14" ht="16.5" customHeight="1">
      <c r="A9885" s="24">
        <v>8532240000</v>
      </c>
      <c r="B9885" s="25"/>
      <c r="C9885" s="26"/>
      <c r="D9885" s="27"/>
      <c r="E9885" s="27" t="s">
        <v>9139</v>
      </c>
      <c r="F9885" s="27" t="s">
        <v>16334</v>
      </c>
      <c r="G9885" s="28" t="s">
        <v>282</v>
      </c>
      <c r="H9885" s="27" t="s">
        <v>283</v>
      </c>
      <c r="I9885" s="118" t="s">
        <v>16335</v>
      </c>
      <c r="J9885" s="29">
        <v>0.99</v>
      </c>
      <c r="K9885" s="28" t="s">
        <v>162</v>
      </c>
      <c r="L9885" s="27" t="s">
        <v>218</v>
      </c>
      <c r="M9885" s="27" t="s">
        <v>164</v>
      </c>
      <c r="N9885" s="27" t="s">
        <v>18066</v>
      </c>
    </row>
    <row r="9886" spans="1:14" ht="16.5" customHeight="1">
      <c r="A9886" s="24">
        <v>8532240000</v>
      </c>
      <c r="B9886" s="25"/>
      <c r="C9886" s="26"/>
      <c r="D9886" s="27"/>
      <c r="E9886" s="27" t="s">
        <v>9139</v>
      </c>
      <c r="F9886" s="27" t="s">
        <v>11450</v>
      </c>
      <c r="G9886" s="28" t="s">
        <v>282</v>
      </c>
      <c r="H9886" s="27" t="s">
        <v>283</v>
      </c>
      <c r="I9886" s="118" t="s">
        <v>4894</v>
      </c>
      <c r="J9886" s="29">
        <v>1.49</v>
      </c>
      <c r="K9886" s="28" t="s">
        <v>162</v>
      </c>
      <c r="L9886" s="27" t="s">
        <v>218</v>
      </c>
      <c r="M9886" s="27" t="s">
        <v>164</v>
      </c>
      <c r="N9886" s="27" t="s">
        <v>18066</v>
      </c>
    </row>
    <row r="9887" spans="1:14" ht="16.5" customHeight="1">
      <c r="A9887" s="24">
        <v>8532240000</v>
      </c>
      <c r="B9887" s="25"/>
      <c r="C9887" s="26"/>
      <c r="D9887" s="27"/>
      <c r="E9887" s="27" t="s">
        <v>9139</v>
      </c>
      <c r="F9887" s="27" t="s">
        <v>16336</v>
      </c>
      <c r="G9887" s="28" t="s">
        <v>282</v>
      </c>
      <c r="H9887" s="27" t="s">
        <v>283</v>
      </c>
      <c r="I9887" s="118" t="s">
        <v>16337</v>
      </c>
      <c r="J9887" s="29">
        <v>152.59</v>
      </c>
      <c r="K9887" s="28" t="s">
        <v>162</v>
      </c>
      <c r="L9887" s="27" t="s">
        <v>218</v>
      </c>
      <c r="M9887" s="27" t="s">
        <v>164</v>
      </c>
      <c r="N9887" s="27" t="s">
        <v>18066</v>
      </c>
    </row>
    <row r="9888" spans="1:14" ht="16.5" customHeight="1">
      <c r="A9888" s="24">
        <v>8532240000</v>
      </c>
      <c r="B9888" s="25"/>
      <c r="C9888" s="26"/>
      <c r="D9888" s="27"/>
      <c r="E9888" s="27" t="s">
        <v>9139</v>
      </c>
      <c r="F9888" s="27" t="s">
        <v>16338</v>
      </c>
      <c r="G9888" s="28" t="s">
        <v>282</v>
      </c>
      <c r="H9888" s="27" t="s">
        <v>283</v>
      </c>
      <c r="I9888" s="118" t="s">
        <v>16059</v>
      </c>
      <c r="J9888" s="29">
        <v>50</v>
      </c>
      <c r="K9888" s="28" t="s">
        <v>162</v>
      </c>
      <c r="L9888" s="27" t="s">
        <v>218</v>
      </c>
      <c r="M9888" s="27" t="s">
        <v>164</v>
      </c>
      <c r="N9888" s="27" t="s">
        <v>18066</v>
      </c>
    </row>
    <row r="9889" spans="1:14" ht="16.5" customHeight="1" thickBot="1">
      <c r="A9889" s="24">
        <v>8532240000</v>
      </c>
      <c r="B9889" s="25"/>
      <c r="C9889" s="26"/>
      <c r="D9889" s="27"/>
      <c r="E9889" s="27" t="s">
        <v>9139</v>
      </c>
      <c r="F9889" s="27" t="s">
        <v>13852</v>
      </c>
      <c r="G9889" s="28" t="s">
        <v>282</v>
      </c>
      <c r="H9889" s="27" t="s">
        <v>283</v>
      </c>
      <c r="I9889" s="118" t="s">
        <v>13853</v>
      </c>
      <c r="J9889" s="29">
        <v>111.6</v>
      </c>
      <c r="K9889" s="28" t="s">
        <v>162</v>
      </c>
      <c r="L9889" s="27" t="s">
        <v>218</v>
      </c>
      <c r="M9889" s="27" t="s">
        <v>164</v>
      </c>
      <c r="N9889" s="27" t="s">
        <v>18066</v>
      </c>
    </row>
    <row r="9890" spans="1:14" ht="16.5" customHeight="1" thickTop="1" thickBot="1">
      <c r="A9890" s="30">
        <v>8542399010</v>
      </c>
      <c r="B9890" s="25"/>
      <c r="C9890" s="26"/>
      <c r="D9890" s="27"/>
      <c r="E9890" s="27" t="s">
        <v>1923</v>
      </c>
      <c r="F9890" s="27" t="s">
        <v>14459</v>
      </c>
      <c r="G9890" s="28" t="s">
        <v>282</v>
      </c>
      <c r="H9890" s="27" t="s">
        <v>283</v>
      </c>
      <c r="I9890" s="118" t="s">
        <v>1925</v>
      </c>
      <c r="J9890" s="29">
        <v>1.77</v>
      </c>
      <c r="K9890" s="28" t="s">
        <v>162</v>
      </c>
      <c r="L9890" s="27" t="s">
        <v>218</v>
      </c>
      <c r="M9890" s="27" t="s">
        <v>164</v>
      </c>
      <c r="N9890" s="27" t="s">
        <v>18066</v>
      </c>
    </row>
    <row r="9891" spans="1:14" ht="16.5" customHeight="1" thickTop="1" thickBot="1">
      <c r="A9891" s="30">
        <v>8542319010</v>
      </c>
      <c r="B9891" s="25"/>
      <c r="C9891" s="26"/>
      <c r="D9891" s="27"/>
      <c r="E9891" s="27" t="s">
        <v>602</v>
      </c>
      <c r="F9891" s="27" t="s">
        <v>622</v>
      </c>
      <c r="G9891" s="28" t="s">
        <v>159</v>
      </c>
      <c r="H9891" s="27" t="s">
        <v>160</v>
      </c>
      <c r="I9891" s="118" t="s">
        <v>623</v>
      </c>
      <c r="J9891" s="29">
        <v>24.56</v>
      </c>
      <c r="K9891" s="28" t="s">
        <v>162</v>
      </c>
      <c r="L9891" s="27" t="s">
        <v>134</v>
      </c>
      <c r="M9891" s="27" t="s">
        <v>164</v>
      </c>
      <c r="N9891" s="27" t="s">
        <v>4101</v>
      </c>
    </row>
    <row r="9892" spans="1:14" ht="16.5" customHeight="1" thickTop="1" thickBot="1">
      <c r="A9892" s="30">
        <v>8542399010</v>
      </c>
      <c r="B9892" s="25"/>
      <c r="C9892" s="26"/>
      <c r="D9892" s="27"/>
      <c r="E9892" s="27" t="s">
        <v>16339</v>
      </c>
      <c r="F9892" s="27" t="s">
        <v>16340</v>
      </c>
      <c r="G9892" s="28" t="s">
        <v>243</v>
      </c>
      <c r="H9892" s="27" t="s">
        <v>244</v>
      </c>
      <c r="I9892" s="118" t="s">
        <v>16341</v>
      </c>
      <c r="J9892" s="29">
        <v>22.32</v>
      </c>
      <c r="K9892" s="28" t="s">
        <v>162</v>
      </c>
      <c r="L9892" s="27" t="s">
        <v>1377</v>
      </c>
      <c r="M9892" s="27" t="s">
        <v>164</v>
      </c>
      <c r="N9892" s="27" t="s">
        <v>18136</v>
      </c>
    </row>
    <row r="9893" spans="1:14" ht="16.5" customHeight="1" thickTop="1" thickBot="1">
      <c r="A9893" s="30">
        <v>8542399010</v>
      </c>
      <c r="B9893" s="25"/>
      <c r="C9893" s="26"/>
      <c r="D9893" s="27"/>
      <c r="E9893" s="27" t="s">
        <v>661</v>
      </c>
      <c r="F9893" s="27" t="s">
        <v>16342</v>
      </c>
      <c r="G9893" s="28" t="s">
        <v>227</v>
      </c>
      <c r="H9893" s="27" t="s">
        <v>228</v>
      </c>
      <c r="I9893" s="118" t="s">
        <v>16343</v>
      </c>
      <c r="J9893" s="29">
        <v>93</v>
      </c>
      <c r="K9893" s="28" t="s">
        <v>162</v>
      </c>
      <c r="L9893" s="27" t="s">
        <v>595</v>
      </c>
      <c r="M9893" s="27" t="s">
        <v>164</v>
      </c>
      <c r="N9893" s="27" t="s">
        <v>18070</v>
      </c>
    </row>
    <row r="9894" spans="1:14" ht="16.5" customHeight="1" thickTop="1" thickBot="1">
      <c r="A9894" s="30">
        <v>8542399010</v>
      </c>
      <c r="B9894" s="25"/>
      <c r="C9894" s="26"/>
      <c r="D9894" s="27"/>
      <c r="E9894" s="27" t="s">
        <v>2977</v>
      </c>
      <c r="F9894" s="27" t="s">
        <v>16344</v>
      </c>
      <c r="G9894" s="28" t="s">
        <v>297</v>
      </c>
      <c r="H9894" s="27" t="s">
        <v>298</v>
      </c>
      <c r="I9894" s="118" t="s">
        <v>16345</v>
      </c>
      <c r="J9894" s="29">
        <v>392.15</v>
      </c>
      <c r="K9894" s="28" t="s">
        <v>162</v>
      </c>
      <c r="L9894" s="27" t="s">
        <v>771</v>
      </c>
      <c r="M9894" s="27" t="s">
        <v>164</v>
      </c>
      <c r="N9894" s="27" t="s">
        <v>18106</v>
      </c>
    </row>
    <row r="9895" spans="1:14" ht="16.5" customHeight="1" thickTop="1" thickBot="1">
      <c r="A9895" s="30">
        <v>8542319010</v>
      </c>
      <c r="B9895" s="25"/>
      <c r="C9895" s="26"/>
      <c r="D9895" s="27"/>
      <c r="E9895" s="27" t="s">
        <v>8316</v>
      </c>
      <c r="F9895" s="27" t="s">
        <v>13054</v>
      </c>
      <c r="G9895" s="28" t="s">
        <v>159</v>
      </c>
      <c r="H9895" s="27" t="s">
        <v>160</v>
      </c>
      <c r="I9895" s="118" t="s">
        <v>13055</v>
      </c>
      <c r="J9895" s="29">
        <v>666.08</v>
      </c>
      <c r="K9895" s="28" t="s">
        <v>162</v>
      </c>
      <c r="L9895" s="27" t="s">
        <v>614</v>
      </c>
      <c r="M9895" s="27" t="s">
        <v>164</v>
      </c>
      <c r="N9895" s="27" t="s">
        <v>18096</v>
      </c>
    </row>
    <row r="9896" spans="1:14" ht="16.5" customHeight="1" thickTop="1" thickBot="1">
      <c r="A9896" s="30">
        <v>8542399010</v>
      </c>
      <c r="B9896" s="25"/>
      <c r="C9896" s="26"/>
      <c r="D9896" s="27"/>
      <c r="E9896" s="27" t="s">
        <v>1343</v>
      </c>
      <c r="F9896" s="27" t="s">
        <v>16346</v>
      </c>
      <c r="G9896" s="28" t="s">
        <v>159</v>
      </c>
      <c r="H9896" s="27" t="s">
        <v>160</v>
      </c>
      <c r="I9896" s="118" t="s">
        <v>14485</v>
      </c>
      <c r="J9896" s="29">
        <v>318.39999999999998</v>
      </c>
      <c r="K9896" s="28" t="s">
        <v>162</v>
      </c>
      <c r="L9896" s="27" t="s">
        <v>528</v>
      </c>
      <c r="M9896" s="27" t="s">
        <v>164</v>
      </c>
      <c r="N9896" s="27" t="s">
        <v>18090</v>
      </c>
    </row>
    <row r="9897" spans="1:14" ht="16.5" customHeight="1" thickTop="1" thickBot="1">
      <c r="A9897" s="30">
        <v>8542339000</v>
      </c>
      <c r="B9897" s="25"/>
      <c r="C9897" s="26"/>
      <c r="D9897" s="27"/>
      <c r="E9897" s="27" t="s">
        <v>794</v>
      </c>
      <c r="F9897" s="27" t="s">
        <v>16347</v>
      </c>
      <c r="G9897" s="28" t="s">
        <v>159</v>
      </c>
      <c r="H9897" s="27" t="s">
        <v>160</v>
      </c>
      <c r="I9897" s="118" t="s">
        <v>16348</v>
      </c>
      <c r="J9897" s="29">
        <v>1841.71</v>
      </c>
      <c r="K9897" s="28" t="s">
        <v>162</v>
      </c>
      <c r="L9897" s="27" t="s">
        <v>134</v>
      </c>
      <c r="M9897" s="27" t="s">
        <v>164</v>
      </c>
      <c r="N9897" s="27" t="s">
        <v>4101</v>
      </c>
    </row>
    <row r="9898" spans="1:14" ht="16.5" customHeight="1" thickTop="1" thickBot="1">
      <c r="A9898" s="30">
        <v>8542399010</v>
      </c>
      <c r="B9898" s="25"/>
      <c r="C9898" s="26"/>
      <c r="D9898" s="27"/>
      <c r="E9898" s="27" t="s">
        <v>4478</v>
      </c>
      <c r="F9898" s="27" t="s">
        <v>16349</v>
      </c>
      <c r="G9898" s="28" t="s">
        <v>243</v>
      </c>
      <c r="H9898" s="27" t="s">
        <v>244</v>
      </c>
      <c r="I9898" s="118" t="s">
        <v>16350</v>
      </c>
      <c r="J9898" s="29">
        <v>1140.3599999999999</v>
      </c>
      <c r="K9898" s="28" t="s">
        <v>162</v>
      </c>
      <c r="L9898" s="27" t="s">
        <v>3843</v>
      </c>
      <c r="M9898" s="27" t="s">
        <v>164</v>
      </c>
      <c r="N9898" s="27" t="s">
        <v>3843</v>
      </c>
    </row>
    <row r="9899" spans="1:14" ht="16.5" customHeight="1" thickTop="1" thickBot="1">
      <c r="A9899" s="30">
        <v>8542399010</v>
      </c>
      <c r="B9899" s="25"/>
      <c r="C9899" s="26"/>
      <c r="D9899" s="27"/>
      <c r="E9899" s="27" t="s">
        <v>16351</v>
      </c>
      <c r="F9899" s="27" t="s">
        <v>16352</v>
      </c>
      <c r="G9899" s="28" t="s">
        <v>173</v>
      </c>
      <c r="H9899" s="27" t="s">
        <v>174</v>
      </c>
      <c r="I9899" s="118" t="s">
        <v>7078</v>
      </c>
      <c r="J9899" s="29">
        <v>5172.7299999999996</v>
      </c>
      <c r="K9899" s="28" t="s">
        <v>162</v>
      </c>
      <c r="L9899" s="27" t="s">
        <v>114</v>
      </c>
      <c r="M9899" s="27" t="s">
        <v>164</v>
      </c>
      <c r="N9899" s="27" t="s">
        <v>11042</v>
      </c>
    </row>
    <row r="9900" spans="1:14" ht="16.5" customHeight="1" thickTop="1" thickBot="1">
      <c r="A9900" s="30">
        <v>8542399010</v>
      </c>
      <c r="B9900" s="25"/>
      <c r="C9900" s="26"/>
      <c r="D9900" s="27"/>
      <c r="E9900" s="27" t="s">
        <v>4131</v>
      </c>
      <c r="F9900" s="27" t="s">
        <v>16353</v>
      </c>
      <c r="G9900" s="28" t="s">
        <v>227</v>
      </c>
      <c r="H9900" s="27" t="s">
        <v>228</v>
      </c>
      <c r="I9900" s="118" t="s">
        <v>4133</v>
      </c>
      <c r="J9900" s="29">
        <v>321.3</v>
      </c>
      <c r="K9900" s="28" t="s">
        <v>162</v>
      </c>
      <c r="L9900" s="27" t="s">
        <v>621</v>
      </c>
      <c r="M9900" s="27" t="s">
        <v>164</v>
      </c>
      <c r="N9900" s="27" t="s">
        <v>18097</v>
      </c>
    </row>
    <row r="9901" spans="1:14" ht="16.5" customHeight="1" thickTop="1" thickBot="1">
      <c r="A9901" s="30">
        <v>8542399010</v>
      </c>
      <c r="B9901" s="25"/>
      <c r="C9901" s="26"/>
      <c r="D9901" s="27"/>
      <c r="E9901" s="27" t="s">
        <v>661</v>
      </c>
      <c r="F9901" s="27" t="s">
        <v>16354</v>
      </c>
      <c r="G9901" s="28" t="s">
        <v>227</v>
      </c>
      <c r="H9901" s="27" t="s">
        <v>228</v>
      </c>
      <c r="I9901" s="118" t="s">
        <v>16355</v>
      </c>
      <c r="J9901" s="29">
        <v>183.6</v>
      </c>
      <c r="K9901" s="28" t="s">
        <v>162</v>
      </c>
      <c r="L9901" s="27" t="s">
        <v>621</v>
      </c>
      <c r="M9901" s="27" t="s">
        <v>164</v>
      </c>
      <c r="N9901" s="27" t="s">
        <v>18097</v>
      </c>
    </row>
    <row r="9902" spans="1:14" ht="16.5" customHeight="1" thickTop="1" thickBot="1">
      <c r="A9902" s="30">
        <v>8542399010</v>
      </c>
      <c r="B9902" s="25"/>
      <c r="C9902" s="26"/>
      <c r="D9902" s="27"/>
      <c r="E9902" s="27" t="s">
        <v>765</v>
      </c>
      <c r="F9902" s="27" t="s">
        <v>16356</v>
      </c>
      <c r="G9902" s="28" t="s">
        <v>243</v>
      </c>
      <c r="H9902" s="27" t="s">
        <v>244</v>
      </c>
      <c r="I9902" s="118" t="s">
        <v>2761</v>
      </c>
      <c r="J9902" s="29">
        <v>173.4</v>
      </c>
      <c r="K9902" s="28" t="s">
        <v>162</v>
      </c>
      <c r="L9902" s="27" t="s">
        <v>125</v>
      </c>
      <c r="M9902" s="27" t="s">
        <v>164</v>
      </c>
      <c r="N9902" s="27" t="s">
        <v>125</v>
      </c>
    </row>
    <row r="9903" spans="1:14" ht="16.5" customHeight="1" thickTop="1" thickBot="1">
      <c r="A9903" s="30">
        <v>8542399010</v>
      </c>
      <c r="B9903" s="25"/>
      <c r="C9903" s="26"/>
      <c r="D9903" s="27"/>
      <c r="E9903" s="27" t="s">
        <v>2638</v>
      </c>
      <c r="F9903" s="27" t="s">
        <v>2121</v>
      </c>
      <c r="G9903" s="28" t="s">
        <v>227</v>
      </c>
      <c r="H9903" s="27" t="s">
        <v>228</v>
      </c>
      <c r="I9903" s="118" t="s">
        <v>2122</v>
      </c>
      <c r="J9903" s="29">
        <v>24.48</v>
      </c>
      <c r="K9903" s="28" t="s">
        <v>162</v>
      </c>
      <c r="L9903" s="27" t="s">
        <v>595</v>
      </c>
      <c r="M9903" s="27" t="s">
        <v>164</v>
      </c>
      <c r="N9903" s="27" t="s">
        <v>18070</v>
      </c>
    </row>
    <row r="9904" spans="1:14" ht="16.5" customHeight="1" thickTop="1" thickBot="1">
      <c r="A9904" s="30">
        <v>8542399010</v>
      </c>
      <c r="B9904" s="25"/>
      <c r="C9904" s="26"/>
      <c r="D9904" s="27"/>
      <c r="E9904" s="27" t="s">
        <v>661</v>
      </c>
      <c r="F9904" s="27" t="s">
        <v>16357</v>
      </c>
      <c r="G9904" s="28" t="s">
        <v>292</v>
      </c>
      <c r="H9904" s="27" t="s">
        <v>293</v>
      </c>
      <c r="I9904" s="118" t="s">
        <v>16358</v>
      </c>
      <c r="J9904" s="29">
        <v>6.12</v>
      </c>
      <c r="K9904" s="28" t="s">
        <v>162</v>
      </c>
      <c r="L9904" s="27" t="s">
        <v>134</v>
      </c>
      <c r="M9904" s="27" t="s">
        <v>164</v>
      </c>
      <c r="N9904" s="27" t="s">
        <v>4101</v>
      </c>
    </row>
    <row r="9905" spans="1:14" ht="16.5" customHeight="1" thickTop="1" thickBot="1">
      <c r="A9905" s="30">
        <v>8542319010</v>
      </c>
      <c r="B9905" s="25"/>
      <c r="C9905" s="26"/>
      <c r="D9905" s="27"/>
      <c r="E9905" s="27" t="s">
        <v>602</v>
      </c>
      <c r="F9905" s="27" t="s">
        <v>16359</v>
      </c>
      <c r="G9905" s="28" t="s">
        <v>159</v>
      </c>
      <c r="H9905" s="27" t="s">
        <v>160</v>
      </c>
      <c r="I9905" s="118" t="s">
        <v>16360</v>
      </c>
      <c r="J9905" s="29">
        <v>6.06</v>
      </c>
      <c r="K9905" s="28" t="s">
        <v>162</v>
      </c>
      <c r="L9905" s="27" t="s">
        <v>134</v>
      </c>
      <c r="M9905" s="27" t="s">
        <v>164</v>
      </c>
      <c r="N9905" s="27" t="s">
        <v>4101</v>
      </c>
    </row>
    <row r="9906" spans="1:14" ht="16.5" customHeight="1" thickTop="1">
      <c r="A9906" s="24">
        <v>8541100009</v>
      </c>
      <c r="B9906" s="25"/>
      <c r="C9906" s="26"/>
      <c r="D9906" s="27"/>
      <c r="E9906" s="27" t="s">
        <v>11379</v>
      </c>
      <c r="F9906" s="27" t="s">
        <v>16361</v>
      </c>
      <c r="G9906" s="28" t="s">
        <v>201</v>
      </c>
      <c r="H9906" s="27" t="s">
        <v>202</v>
      </c>
      <c r="I9906" s="118" t="s">
        <v>16362</v>
      </c>
      <c r="J9906" s="29">
        <v>42.84</v>
      </c>
      <c r="K9906" s="28" t="s">
        <v>162</v>
      </c>
      <c r="L9906" s="27" t="s">
        <v>250</v>
      </c>
      <c r="M9906" s="27" t="s">
        <v>164</v>
      </c>
      <c r="N9906" s="27" t="s">
        <v>18071</v>
      </c>
    </row>
    <row r="9907" spans="1:14" ht="16.5" customHeight="1">
      <c r="A9907" s="24">
        <v>8541100009</v>
      </c>
      <c r="B9907" s="25"/>
      <c r="C9907" s="26"/>
      <c r="D9907" s="27"/>
      <c r="E9907" s="27" t="s">
        <v>11379</v>
      </c>
      <c r="F9907" s="27" t="s">
        <v>13907</v>
      </c>
      <c r="G9907" s="28" t="s">
        <v>201</v>
      </c>
      <c r="H9907" s="27" t="s">
        <v>202</v>
      </c>
      <c r="I9907" s="118" t="s">
        <v>1796</v>
      </c>
      <c r="J9907" s="29">
        <v>437.58</v>
      </c>
      <c r="K9907" s="28" t="s">
        <v>162</v>
      </c>
      <c r="L9907" s="27" t="s">
        <v>250</v>
      </c>
      <c r="M9907" s="27" t="s">
        <v>164</v>
      </c>
      <c r="N9907" s="27" t="s">
        <v>18071</v>
      </c>
    </row>
    <row r="9908" spans="1:14" ht="16.5" customHeight="1">
      <c r="A9908" s="24">
        <v>8541100009</v>
      </c>
      <c r="B9908" s="25"/>
      <c r="C9908" s="26"/>
      <c r="D9908" s="27"/>
      <c r="E9908" s="27" t="s">
        <v>11379</v>
      </c>
      <c r="F9908" s="27" t="s">
        <v>16363</v>
      </c>
      <c r="G9908" s="28" t="s">
        <v>201</v>
      </c>
      <c r="H9908" s="27" t="s">
        <v>202</v>
      </c>
      <c r="I9908" s="118" t="s">
        <v>16364</v>
      </c>
      <c r="J9908" s="29">
        <v>448.8</v>
      </c>
      <c r="K9908" s="28" t="s">
        <v>162</v>
      </c>
      <c r="L9908" s="27" t="s">
        <v>16365</v>
      </c>
      <c r="M9908" s="27" t="s">
        <v>164</v>
      </c>
      <c r="N9908" s="27" t="s">
        <v>18501</v>
      </c>
    </row>
    <row r="9909" spans="1:14" ht="16.5" customHeight="1">
      <c r="A9909" s="24">
        <v>8504901100</v>
      </c>
      <c r="B9909" s="25"/>
      <c r="C9909" s="26"/>
      <c r="D9909" s="27"/>
      <c r="E9909" s="27" t="s">
        <v>16366</v>
      </c>
      <c r="F9909" s="27" t="s">
        <v>2774</v>
      </c>
      <c r="G9909" s="28" t="s">
        <v>7673</v>
      </c>
      <c r="H9909" s="27" t="s">
        <v>7674</v>
      </c>
      <c r="I9909" s="118" t="s">
        <v>2775</v>
      </c>
      <c r="J9909" s="29">
        <v>1275</v>
      </c>
      <c r="K9909" s="28" t="s">
        <v>162</v>
      </c>
      <c r="L9909" s="27" t="s">
        <v>2776</v>
      </c>
      <c r="M9909" s="27" t="s">
        <v>164</v>
      </c>
      <c r="N9909" s="27" t="s">
        <v>2776</v>
      </c>
    </row>
    <row r="9910" spans="1:14" ht="16.5" customHeight="1" thickBot="1">
      <c r="A9910" s="24">
        <v>8536501109</v>
      </c>
      <c r="B9910" s="25"/>
      <c r="C9910" s="26"/>
      <c r="D9910" s="27"/>
      <c r="E9910" s="27" t="s">
        <v>16367</v>
      </c>
      <c r="F9910" s="27" t="s">
        <v>16368</v>
      </c>
      <c r="G9910" s="28" t="s">
        <v>282</v>
      </c>
      <c r="H9910" s="27" t="s">
        <v>283</v>
      </c>
      <c r="I9910" s="118" t="s">
        <v>6212</v>
      </c>
      <c r="J9910" s="29">
        <v>342.72</v>
      </c>
      <c r="K9910" s="28" t="s">
        <v>162</v>
      </c>
      <c r="L9910" s="27" t="s">
        <v>16369</v>
      </c>
      <c r="M9910" s="27" t="s">
        <v>164</v>
      </c>
      <c r="N9910" s="27" t="s">
        <v>18309</v>
      </c>
    </row>
    <row r="9911" spans="1:14" ht="16.5" customHeight="1" thickTop="1" thickBot="1">
      <c r="A9911" s="30">
        <v>8542339000</v>
      </c>
      <c r="B9911" s="25"/>
      <c r="C9911" s="26"/>
      <c r="D9911" s="27"/>
      <c r="E9911" s="27" t="s">
        <v>14453</v>
      </c>
      <c r="F9911" s="27" t="s">
        <v>2097</v>
      </c>
      <c r="G9911" s="28" t="s">
        <v>201</v>
      </c>
      <c r="H9911" s="27" t="s">
        <v>202</v>
      </c>
      <c r="I9911" s="118" t="s">
        <v>2098</v>
      </c>
      <c r="J9911" s="29">
        <v>204</v>
      </c>
      <c r="K9911" s="28" t="s">
        <v>162</v>
      </c>
      <c r="L9911" s="27" t="s">
        <v>122</v>
      </c>
      <c r="M9911" s="27" t="s">
        <v>164</v>
      </c>
      <c r="N9911" s="27" t="s">
        <v>18099</v>
      </c>
    </row>
    <row r="9912" spans="1:14" ht="16.5" customHeight="1" thickTop="1" thickBot="1">
      <c r="A9912" s="30">
        <v>8542399010</v>
      </c>
      <c r="B9912" s="25"/>
      <c r="C9912" s="26"/>
      <c r="D9912" s="27"/>
      <c r="E9912" s="27" t="s">
        <v>661</v>
      </c>
      <c r="F9912" s="27" t="s">
        <v>16370</v>
      </c>
      <c r="G9912" s="28" t="s">
        <v>201</v>
      </c>
      <c r="H9912" s="27" t="s">
        <v>202</v>
      </c>
      <c r="I9912" s="118" t="s">
        <v>16371</v>
      </c>
      <c r="J9912" s="29">
        <v>107.41</v>
      </c>
      <c r="K9912" s="28" t="s">
        <v>162</v>
      </c>
      <c r="L9912" s="27" t="s">
        <v>134</v>
      </c>
      <c r="M9912" s="27" t="s">
        <v>164</v>
      </c>
      <c r="N9912" s="27" t="s">
        <v>4101</v>
      </c>
    </row>
    <row r="9913" spans="1:14" ht="16.5" customHeight="1" thickTop="1" thickBot="1">
      <c r="A9913" s="24">
        <v>8504409100</v>
      </c>
      <c r="B9913" s="25"/>
      <c r="C9913" s="26"/>
      <c r="D9913" s="27"/>
      <c r="E9913" s="27" t="s">
        <v>3491</v>
      </c>
      <c r="F9913" s="27" t="s">
        <v>16372</v>
      </c>
      <c r="G9913" s="28" t="s">
        <v>206</v>
      </c>
      <c r="H9913" s="27" t="s">
        <v>207</v>
      </c>
      <c r="I9913" s="118" t="s">
        <v>16373</v>
      </c>
      <c r="J9913" s="29">
        <v>115.26</v>
      </c>
      <c r="K9913" s="28" t="s">
        <v>162</v>
      </c>
      <c r="L9913" s="27" t="s">
        <v>84</v>
      </c>
      <c r="M9913" s="27" t="s">
        <v>164</v>
      </c>
      <c r="N9913" s="27" t="s">
        <v>18059</v>
      </c>
    </row>
    <row r="9914" spans="1:14" ht="16.5" customHeight="1" thickTop="1" thickBot="1">
      <c r="A9914" s="30">
        <v>8542399010</v>
      </c>
      <c r="B9914" s="25"/>
      <c r="C9914" s="26"/>
      <c r="D9914" s="27"/>
      <c r="E9914" s="27" t="s">
        <v>765</v>
      </c>
      <c r="F9914" s="27" t="s">
        <v>16374</v>
      </c>
      <c r="G9914" s="28" t="s">
        <v>201</v>
      </c>
      <c r="H9914" s="27" t="s">
        <v>202</v>
      </c>
      <c r="I9914" s="118" t="s">
        <v>16375</v>
      </c>
      <c r="J9914" s="29">
        <v>5746.68</v>
      </c>
      <c r="K9914" s="28" t="s">
        <v>162</v>
      </c>
      <c r="L9914" s="27" t="s">
        <v>125</v>
      </c>
      <c r="M9914" s="27" t="s">
        <v>164</v>
      </c>
      <c r="N9914" s="27" t="s">
        <v>125</v>
      </c>
    </row>
    <row r="9915" spans="1:14" ht="16.5" customHeight="1" thickTop="1" thickBot="1">
      <c r="A9915" s="30">
        <v>8542399010</v>
      </c>
      <c r="B9915" s="25"/>
      <c r="C9915" s="26"/>
      <c r="D9915" s="27"/>
      <c r="E9915" s="27" t="s">
        <v>661</v>
      </c>
      <c r="F9915" s="27" t="s">
        <v>16376</v>
      </c>
      <c r="G9915" s="28" t="s">
        <v>201</v>
      </c>
      <c r="H9915" s="27" t="s">
        <v>202</v>
      </c>
      <c r="I9915" s="118" t="s">
        <v>16377</v>
      </c>
      <c r="J9915" s="29">
        <v>656.88</v>
      </c>
      <c r="K9915" s="28" t="s">
        <v>162</v>
      </c>
      <c r="L9915" s="27" t="s">
        <v>134</v>
      </c>
      <c r="M9915" s="27" t="s">
        <v>164</v>
      </c>
      <c r="N9915" s="27" t="s">
        <v>4101</v>
      </c>
    </row>
    <row r="9916" spans="1:14" ht="16.5" customHeight="1" thickTop="1" thickBot="1">
      <c r="A9916" s="30">
        <v>8542399010</v>
      </c>
      <c r="B9916" s="25"/>
      <c r="C9916" s="26"/>
      <c r="D9916" s="27"/>
      <c r="E9916" s="27" t="s">
        <v>13328</v>
      </c>
      <c r="F9916" s="27" t="s">
        <v>16378</v>
      </c>
      <c r="G9916" s="28" t="s">
        <v>201</v>
      </c>
      <c r="H9916" s="27" t="s">
        <v>202</v>
      </c>
      <c r="I9916" s="118" t="s">
        <v>16379</v>
      </c>
      <c r="J9916" s="29">
        <v>146.88</v>
      </c>
      <c r="K9916" s="28" t="s">
        <v>162</v>
      </c>
      <c r="L9916" s="27" t="s">
        <v>3843</v>
      </c>
      <c r="M9916" s="27" t="s">
        <v>164</v>
      </c>
      <c r="N9916" s="27" t="s">
        <v>3843</v>
      </c>
    </row>
    <row r="9917" spans="1:14" ht="16.5" customHeight="1" thickTop="1" thickBot="1">
      <c r="A9917" s="30">
        <v>8542319010</v>
      </c>
      <c r="B9917" s="25"/>
      <c r="C9917" s="26"/>
      <c r="D9917" s="27"/>
      <c r="E9917" s="27" t="s">
        <v>16351</v>
      </c>
      <c r="F9917" s="27" t="s">
        <v>16380</v>
      </c>
      <c r="G9917" s="28" t="s">
        <v>173</v>
      </c>
      <c r="H9917" s="27" t="s">
        <v>174</v>
      </c>
      <c r="I9917" s="118" t="s">
        <v>16381</v>
      </c>
      <c r="J9917" s="29">
        <v>169.52</v>
      </c>
      <c r="K9917" s="28" t="s">
        <v>162</v>
      </c>
      <c r="L9917" s="27" t="s">
        <v>134</v>
      </c>
      <c r="M9917" s="27" t="s">
        <v>164</v>
      </c>
      <c r="N9917" s="27" t="s">
        <v>4101</v>
      </c>
    </row>
    <row r="9918" spans="1:14" ht="16.5" customHeight="1" thickTop="1">
      <c r="A9918" s="24">
        <v>8532210000</v>
      </c>
      <c r="B9918" s="25"/>
      <c r="C9918" s="26"/>
      <c r="D9918" s="27"/>
      <c r="E9918" s="27" t="s">
        <v>3067</v>
      </c>
      <c r="F9918" s="27" t="s">
        <v>6044</v>
      </c>
      <c r="G9918" s="28" t="s">
        <v>292</v>
      </c>
      <c r="H9918" s="27" t="s">
        <v>293</v>
      </c>
      <c r="I9918" s="118" t="s">
        <v>6045</v>
      </c>
      <c r="J9918" s="29">
        <v>49.48</v>
      </c>
      <c r="K9918" s="28" t="s">
        <v>162</v>
      </c>
      <c r="L9918" s="27" t="s">
        <v>236</v>
      </c>
      <c r="M9918" s="27" t="s">
        <v>164</v>
      </c>
      <c r="N9918" s="27" t="s">
        <v>18068</v>
      </c>
    </row>
    <row r="9919" spans="1:14" ht="16.5" customHeight="1">
      <c r="A9919" s="24">
        <v>8532210000</v>
      </c>
      <c r="B9919" s="25"/>
      <c r="C9919" s="26"/>
      <c r="D9919" s="27"/>
      <c r="E9919" s="27" t="s">
        <v>3067</v>
      </c>
      <c r="F9919" s="27" t="s">
        <v>16382</v>
      </c>
      <c r="G9919" s="28" t="s">
        <v>292</v>
      </c>
      <c r="H9919" s="27" t="s">
        <v>293</v>
      </c>
      <c r="I9919" s="118" t="s">
        <v>16383</v>
      </c>
      <c r="J9919" s="29">
        <v>310.79000000000002</v>
      </c>
      <c r="K9919" s="28" t="s">
        <v>162</v>
      </c>
      <c r="L9919" s="27" t="s">
        <v>236</v>
      </c>
      <c r="M9919" s="27" t="s">
        <v>164</v>
      </c>
      <c r="N9919" s="27" t="s">
        <v>18068</v>
      </c>
    </row>
    <row r="9920" spans="1:14" ht="16.5" customHeight="1">
      <c r="A9920" s="24">
        <v>8532210000</v>
      </c>
      <c r="B9920" s="25"/>
      <c r="C9920" s="26"/>
      <c r="D9920" s="27"/>
      <c r="E9920" s="27" t="s">
        <v>3067</v>
      </c>
      <c r="F9920" s="27" t="s">
        <v>16384</v>
      </c>
      <c r="G9920" s="28" t="s">
        <v>282</v>
      </c>
      <c r="H9920" s="27" t="s">
        <v>283</v>
      </c>
      <c r="I9920" s="118" t="s">
        <v>16385</v>
      </c>
      <c r="J9920" s="29">
        <v>94.25</v>
      </c>
      <c r="K9920" s="28" t="s">
        <v>162</v>
      </c>
      <c r="L9920" s="27" t="s">
        <v>285</v>
      </c>
      <c r="M9920" s="27" t="s">
        <v>164</v>
      </c>
      <c r="N9920" s="27" t="s">
        <v>18075</v>
      </c>
    </row>
    <row r="9921" spans="1:14" ht="16.5" customHeight="1">
      <c r="A9921" s="24">
        <v>8532210000</v>
      </c>
      <c r="B9921" s="25"/>
      <c r="C9921" s="26"/>
      <c r="D9921" s="27"/>
      <c r="E9921" s="27" t="s">
        <v>3067</v>
      </c>
      <c r="F9921" s="27" t="s">
        <v>16386</v>
      </c>
      <c r="G9921" s="28" t="s">
        <v>282</v>
      </c>
      <c r="H9921" s="27" t="s">
        <v>283</v>
      </c>
      <c r="I9921" s="118" t="s">
        <v>16387</v>
      </c>
      <c r="J9921" s="29">
        <v>142.11000000000001</v>
      </c>
      <c r="K9921" s="28" t="s">
        <v>162</v>
      </c>
      <c r="L9921" s="27" t="s">
        <v>285</v>
      </c>
      <c r="M9921" s="27" t="s">
        <v>164</v>
      </c>
      <c r="N9921" s="27" t="s">
        <v>18075</v>
      </c>
    </row>
    <row r="9922" spans="1:14" ht="16.5" customHeight="1">
      <c r="A9922" s="24">
        <v>8532210000</v>
      </c>
      <c r="B9922" s="25"/>
      <c r="C9922" s="26"/>
      <c r="D9922" s="27"/>
      <c r="E9922" s="27" t="s">
        <v>3067</v>
      </c>
      <c r="F9922" s="27" t="s">
        <v>16388</v>
      </c>
      <c r="G9922" s="28" t="s">
        <v>259</v>
      </c>
      <c r="H9922" s="27" t="s">
        <v>260</v>
      </c>
      <c r="I9922" s="118" t="s">
        <v>3963</v>
      </c>
      <c r="J9922" s="29">
        <v>3666.25</v>
      </c>
      <c r="K9922" s="28" t="s">
        <v>162</v>
      </c>
      <c r="L9922" s="27" t="s">
        <v>262</v>
      </c>
      <c r="M9922" s="27" t="s">
        <v>164</v>
      </c>
      <c r="N9922" s="27" t="s">
        <v>262</v>
      </c>
    </row>
    <row r="9923" spans="1:14" ht="16.5" customHeight="1">
      <c r="A9923" s="24">
        <v>8532210000</v>
      </c>
      <c r="B9923" s="25"/>
      <c r="C9923" s="26"/>
      <c r="D9923" s="27"/>
      <c r="E9923" s="27" t="s">
        <v>3067</v>
      </c>
      <c r="F9923" s="27" t="s">
        <v>16389</v>
      </c>
      <c r="G9923" s="28" t="s">
        <v>259</v>
      </c>
      <c r="H9923" s="27" t="s">
        <v>260</v>
      </c>
      <c r="I9923" s="118" t="s">
        <v>16390</v>
      </c>
      <c r="J9923" s="29">
        <v>861.6</v>
      </c>
      <c r="K9923" s="28" t="s">
        <v>162</v>
      </c>
      <c r="L9923" s="27" t="s">
        <v>262</v>
      </c>
      <c r="M9923" s="27" t="s">
        <v>164</v>
      </c>
      <c r="N9923" s="27" t="s">
        <v>262</v>
      </c>
    </row>
    <row r="9924" spans="1:14" ht="16.5" customHeight="1">
      <c r="A9924" s="24">
        <v>8532240000</v>
      </c>
      <c r="B9924" s="25"/>
      <c r="C9924" s="26"/>
      <c r="D9924" s="27"/>
      <c r="E9924" s="27" t="s">
        <v>9139</v>
      </c>
      <c r="F9924" s="27" t="s">
        <v>16391</v>
      </c>
      <c r="G9924" s="28" t="s">
        <v>259</v>
      </c>
      <c r="H9924" s="27" t="s">
        <v>260</v>
      </c>
      <c r="I9924" s="118" t="s">
        <v>16392</v>
      </c>
      <c r="J9924" s="29">
        <v>3.14</v>
      </c>
      <c r="K9924" s="28" t="s">
        <v>162</v>
      </c>
      <c r="L9924" s="27" t="s">
        <v>262</v>
      </c>
      <c r="M9924" s="27" t="s">
        <v>164</v>
      </c>
      <c r="N9924" s="27" t="s">
        <v>262</v>
      </c>
    </row>
    <row r="9925" spans="1:14" ht="16.5" customHeight="1">
      <c r="A9925" s="24">
        <v>8532210000</v>
      </c>
      <c r="B9925" s="25"/>
      <c r="C9925" s="26"/>
      <c r="D9925" s="27"/>
      <c r="E9925" s="27" t="s">
        <v>3067</v>
      </c>
      <c r="F9925" s="27" t="s">
        <v>6040</v>
      </c>
      <c r="G9925" s="28" t="s">
        <v>173</v>
      </c>
      <c r="H9925" s="27" t="s">
        <v>174</v>
      </c>
      <c r="I9925" s="118" t="s">
        <v>6041</v>
      </c>
      <c r="J9925" s="29">
        <v>339.2</v>
      </c>
      <c r="K9925" s="28" t="s">
        <v>162</v>
      </c>
      <c r="L9925" s="27" t="s">
        <v>250</v>
      </c>
      <c r="M9925" s="27" t="s">
        <v>164</v>
      </c>
      <c r="N9925" s="27" t="s">
        <v>18071</v>
      </c>
    </row>
    <row r="9926" spans="1:14" ht="16.5" customHeight="1">
      <c r="A9926" s="24">
        <v>8532210000</v>
      </c>
      <c r="B9926" s="25"/>
      <c r="C9926" s="26"/>
      <c r="D9926" s="27"/>
      <c r="E9926" s="27" t="s">
        <v>3067</v>
      </c>
      <c r="F9926" s="27" t="s">
        <v>16393</v>
      </c>
      <c r="G9926" s="28" t="s">
        <v>173</v>
      </c>
      <c r="H9926" s="27" t="s">
        <v>174</v>
      </c>
      <c r="I9926" s="118" t="s">
        <v>2409</v>
      </c>
      <c r="J9926" s="29">
        <v>1816.23</v>
      </c>
      <c r="K9926" s="28" t="s">
        <v>162</v>
      </c>
      <c r="L9926" s="27" t="s">
        <v>250</v>
      </c>
      <c r="M9926" s="27" t="s">
        <v>164</v>
      </c>
      <c r="N9926" s="27" t="s">
        <v>18071</v>
      </c>
    </row>
    <row r="9927" spans="1:14" ht="16.5" customHeight="1">
      <c r="A9927" s="24">
        <v>8532210000</v>
      </c>
      <c r="B9927" s="25"/>
      <c r="C9927" s="26"/>
      <c r="D9927" s="27"/>
      <c r="E9927" s="27" t="s">
        <v>3067</v>
      </c>
      <c r="F9927" s="27" t="s">
        <v>16394</v>
      </c>
      <c r="G9927" s="28" t="s">
        <v>173</v>
      </c>
      <c r="H9927" s="27" t="s">
        <v>174</v>
      </c>
      <c r="I9927" s="118" t="s">
        <v>16395</v>
      </c>
      <c r="J9927" s="29">
        <v>442.52</v>
      </c>
      <c r="K9927" s="28" t="s">
        <v>162</v>
      </c>
      <c r="L9927" s="27" t="s">
        <v>250</v>
      </c>
      <c r="M9927" s="27" t="s">
        <v>164</v>
      </c>
      <c r="N9927" s="27" t="s">
        <v>18071</v>
      </c>
    </row>
    <row r="9928" spans="1:14" ht="16.5" customHeight="1">
      <c r="A9928" s="24">
        <v>8532210000</v>
      </c>
      <c r="B9928" s="25"/>
      <c r="C9928" s="26"/>
      <c r="D9928" s="27"/>
      <c r="E9928" s="27" t="s">
        <v>3067</v>
      </c>
      <c r="F9928" s="27" t="s">
        <v>3516</v>
      </c>
      <c r="G9928" s="28" t="s">
        <v>173</v>
      </c>
      <c r="H9928" s="27" t="s">
        <v>174</v>
      </c>
      <c r="I9928" s="118" t="s">
        <v>3517</v>
      </c>
      <c r="J9928" s="29">
        <v>477.18</v>
      </c>
      <c r="K9928" s="28" t="s">
        <v>162</v>
      </c>
      <c r="L9928" s="27" t="s">
        <v>250</v>
      </c>
      <c r="M9928" s="27" t="s">
        <v>164</v>
      </c>
      <c r="N9928" s="27" t="s">
        <v>18071</v>
      </c>
    </row>
    <row r="9929" spans="1:14" ht="16.5" customHeight="1">
      <c r="A9929" s="24">
        <v>8532210000</v>
      </c>
      <c r="B9929" s="25"/>
      <c r="C9929" s="26"/>
      <c r="D9929" s="27"/>
      <c r="E9929" s="27" t="s">
        <v>3067</v>
      </c>
      <c r="F9929" s="27" t="s">
        <v>16396</v>
      </c>
      <c r="G9929" s="28" t="s">
        <v>173</v>
      </c>
      <c r="H9929" s="27" t="s">
        <v>174</v>
      </c>
      <c r="I9929" s="118" t="s">
        <v>249</v>
      </c>
      <c r="J9929" s="29">
        <v>14</v>
      </c>
      <c r="K9929" s="28" t="s">
        <v>162</v>
      </c>
      <c r="L9929" s="27" t="s">
        <v>250</v>
      </c>
      <c r="M9929" s="27" t="s">
        <v>164</v>
      </c>
      <c r="N9929" s="27" t="s">
        <v>18071</v>
      </c>
    </row>
    <row r="9930" spans="1:14" ht="16.5" customHeight="1">
      <c r="A9930" s="24">
        <v>8532210000</v>
      </c>
      <c r="B9930" s="25"/>
      <c r="C9930" s="26"/>
      <c r="D9930" s="27"/>
      <c r="E9930" s="27" t="s">
        <v>3067</v>
      </c>
      <c r="F9930" s="27" t="s">
        <v>16397</v>
      </c>
      <c r="G9930" s="28" t="s">
        <v>173</v>
      </c>
      <c r="H9930" s="27" t="s">
        <v>174</v>
      </c>
      <c r="I9930" s="118" t="s">
        <v>13126</v>
      </c>
      <c r="J9930" s="29">
        <v>38.409999999999997</v>
      </c>
      <c r="K9930" s="28" t="s">
        <v>162</v>
      </c>
      <c r="L9930" s="27" t="s">
        <v>236</v>
      </c>
      <c r="M9930" s="27" t="s">
        <v>164</v>
      </c>
      <c r="N9930" s="27" t="s">
        <v>18068</v>
      </c>
    </row>
    <row r="9931" spans="1:14" ht="16.5" customHeight="1">
      <c r="A9931" s="24">
        <v>8532240000</v>
      </c>
      <c r="B9931" s="25"/>
      <c r="C9931" s="26"/>
      <c r="D9931" s="27"/>
      <c r="E9931" s="27" t="s">
        <v>9139</v>
      </c>
      <c r="F9931" s="27" t="s">
        <v>3540</v>
      </c>
      <c r="G9931" s="28" t="s">
        <v>173</v>
      </c>
      <c r="H9931" s="27" t="s">
        <v>174</v>
      </c>
      <c r="I9931" s="118" t="s">
        <v>3541</v>
      </c>
      <c r="J9931" s="29">
        <v>99.39</v>
      </c>
      <c r="K9931" s="28" t="s">
        <v>162</v>
      </c>
      <c r="L9931" s="27" t="s">
        <v>272</v>
      </c>
      <c r="M9931" s="27" t="s">
        <v>164</v>
      </c>
      <c r="N9931" s="27" t="s">
        <v>18073</v>
      </c>
    </row>
    <row r="9932" spans="1:14" ht="16.5" customHeight="1">
      <c r="A9932" s="24">
        <v>8532240000</v>
      </c>
      <c r="B9932" s="25"/>
      <c r="C9932" s="26"/>
      <c r="D9932" s="27"/>
      <c r="E9932" s="27" t="s">
        <v>9139</v>
      </c>
      <c r="F9932" s="27" t="s">
        <v>16398</v>
      </c>
      <c r="G9932" s="28" t="s">
        <v>173</v>
      </c>
      <c r="H9932" s="27" t="s">
        <v>174</v>
      </c>
      <c r="I9932" s="118" t="s">
        <v>16399</v>
      </c>
      <c r="J9932" s="29">
        <v>18.3</v>
      </c>
      <c r="K9932" s="28" t="s">
        <v>162</v>
      </c>
      <c r="L9932" s="27" t="s">
        <v>272</v>
      </c>
      <c r="M9932" s="27" t="s">
        <v>164</v>
      </c>
      <c r="N9932" s="27" t="s">
        <v>18073</v>
      </c>
    </row>
    <row r="9933" spans="1:14" ht="16.5" customHeight="1">
      <c r="A9933" s="24">
        <v>8532240000</v>
      </c>
      <c r="B9933" s="25"/>
      <c r="C9933" s="26"/>
      <c r="D9933" s="27"/>
      <c r="E9933" s="27" t="s">
        <v>9139</v>
      </c>
      <c r="F9933" s="27" t="s">
        <v>16400</v>
      </c>
      <c r="G9933" s="28" t="s">
        <v>173</v>
      </c>
      <c r="H9933" s="27" t="s">
        <v>174</v>
      </c>
      <c r="I9933" s="118" t="s">
        <v>16401</v>
      </c>
      <c r="J9933" s="29">
        <v>32.94</v>
      </c>
      <c r="K9933" s="28" t="s">
        <v>162</v>
      </c>
      <c r="L9933" s="27" t="s">
        <v>236</v>
      </c>
      <c r="M9933" s="27" t="s">
        <v>164</v>
      </c>
      <c r="N9933" s="27" t="s">
        <v>18068</v>
      </c>
    </row>
    <row r="9934" spans="1:14" ht="16.5" customHeight="1" thickBot="1">
      <c r="A9934" s="24">
        <v>8532240000</v>
      </c>
      <c r="B9934" s="25"/>
      <c r="C9934" s="26"/>
      <c r="D9934" s="27"/>
      <c r="E9934" s="27" t="s">
        <v>9139</v>
      </c>
      <c r="F9934" s="27" t="s">
        <v>16402</v>
      </c>
      <c r="G9934" s="28" t="s">
        <v>173</v>
      </c>
      <c r="H9934" s="27" t="s">
        <v>174</v>
      </c>
      <c r="I9934" s="118" t="s">
        <v>16403</v>
      </c>
      <c r="J9934" s="29">
        <v>5.26</v>
      </c>
      <c r="K9934" s="28" t="s">
        <v>162</v>
      </c>
      <c r="L9934" s="27" t="s">
        <v>272</v>
      </c>
      <c r="M9934" s="27" t="s">
        <v>164</v>
      </c>
      <c r="N9934" s="27" t="s">
        <v>18073</v>
      </c>
    </row>
    <row r="9935" spans="1:14" ht="16.5" customHeight="1" thickTop="1" thickBot="1">
      <c r="A9935" s="30">
        <v>8542399010</v>
      </c>
      <c r="B9935" s="25"/>
      <c r="C9935" s="26"/>
      <c r="D9935" s="27"/>
      <c r="E9935" s="27" t="s">
        <v>2622</v>
      </c>
      <c r="F9935" s="27" t="s">
        <v>16404</v>
      </c>
      <c r="G9935" s="28" t="s">
        <v>173</v>
      </c>
      <c r="H9935" s="27" t="s">
        <v>174</v>
      </c>
      <c r="I9935" s="118" t="s">
        <v>16405</v>
      </c>
      <c r="J9935" s="29">
        <v>125.56</v>
      </c>
      <c r="K9935" s="28" t="s">
        <v>162</v>
      </c>
      <c r="L9935" s="27" t="s">
        <v>648</v>
      </c>
      <c r="M9935" s="27" t="s">
        <v>164</v>
      </c>
      <c r="N9935" s="27" t="s">
        <v>11042</v>
      </c>
    </row>
    <row r="9936" spans="1:14" ht="16.5" customHeight="1" thickTop="1">
      <c r="A9936" s="24">
        <v>8532240000</v>
      </c>
      <c r="B9936" s="25"/>
      <c r="C9936" s="26"/>
      <c r="D9936" s="27"/>
      <c r="E9936" s="27" t="s">
        <v>9139</v>
      </c>
      <c r="F9936" s="27" t="s">
        <v>16406</v>
      </c>
      <c r="G9936" s="28" t="s">
        <v>292</v>
      </c>
      <c r="H9936" s="27" t="s">
        <v>293</v>
      </c>
      <c r="I9936" s="118" t="s">
        <v>16407</v>
      </c>
      <c r="J9936" s="29">
        <v>92.72</v>
      </c>
      <c r="K9936" s="28" t="s">
        <v>162</v>
      </c>
      <c r="L9936" s="27" t="s">
        <v>236</v>
      </c>
      <c r="M9936" s="27" t="s">
        <v>164</v>
      </c>
      <c r="N9936" s="27" t="s">
        <v>18068</v>
      </c>
    </row>
    <row r="9937" spans="1:14" ht="16.5" customHeight="1">
      <c r="A9937" s="24">
        <v>8532240000</v>
      </c>
      <c r="B9937" s="25"/>
      <c r="C9937" s="26"/>
      <c r="D9937" s="27"/>
      <c r="E9937" s="27" t="s">
        <v>9139</v>
      </c>
      <c r="F9937" s="27" t="s">
        <v>16408</v>
      </c>
      <c r="G9937" s="28" t="s">
        <v>292</v>
      </c>
      <c r="H9937" s="27" t="s">
        <v>293</v>
      </c>
      <c r="I9937" s="118" t="s">
        <v>16409</v>
      </c>
      <c r="J9937" s="29">
        <v>39.32</v>
      </c>
      <c r="K9937" s="28" t="s">
        <v>162</v>
      </c>
      <c r="L9937" s="27" t="s">
        <v>236</v>
      </c>
      <c r="M9937" s="27" t="s">
        <v>164</v>
      </c>
      <c r="N9937" s="27" t="s">
        <v>18068</v>
      </c>
    </row>
    <row r="9938" spans="1:14" ht="16.5" customHeight="1" thickBot="1">
      <c r="A9938" s="24">
        <v>8538909908</v>
      </c>
      <c r="B9938" s="25"/>
      <c r="C9938" s="26">
        <v>0.05</v>
      </c>
      <c r="D9938" s="27"/>
      <c r="E9938" s="27" t="s">
        <v>9207</v>
      </c>
      <c r="F9938" s="27" t="s">
        <v>4762</v>
      </c>
      <c r="G9938" s="28" t="s">
        <v>1288</v>
      </c>
      <c r="H9938" s="27" t="s">
        <v>1289</v>
      </c>
      <c r="I9938" s="118" t="s">
        <v>4763</v>
      </c>
      <c r="J9938" s="29">
        <v>142.80000000000001</v>
      </c>
      <c r="K9938" s="28" t="s">
        <v>162</v>
      </c>
      <c r="L9938" s="27" t="s">
        <v>397</v>
      </c>
      <c r="M9938" s="27" t="s">
        <v>164</v>
      </c>
      <c r="N9938" s="27" t="s">
        <v>18273</v>
      </c>
    </row>
    <row r="9939" spans="1:14" ht="16.5" customHeight="1" thickTop="1" thickBot="1">
      <c r="A9939" s="32">
        <v>8536201007</v>
      </c>
      <c r="B9939" s="25"/>
      <c r="C9939" s="26">
        <v>0.1</v>
      </c>
      <c r="D9939" s="27"/>
      <c r="E9939" s="27" t="s">
        <v>16410</v>
      </c>
      <c r="F9939" s="27" t="s">
        <v>12211</v>
      </c>
      <c r="G9939" s="28" t="s">
        <v>173</v>
      </c>
      <c r="H9939" s="27" t="s">
        <v>174</v>
      </c>
      <c r="I9939" s="118" t="s">
        <v>5555</v>
      </c>
      <c r="J9939" s="29">
        <v>939.68</v>
      </c>
      <c r="K9939" s="28" t="s">
        <v>162</v>
      </c>
      <c r="L9939" s="27" t="s">
        <v>397</v>
      </c>
      <c r="M9939" s="27" t="s">
        <v>164</v>
      </c>
      <c r="N9939" s="27" t="s">
        <v>18446</v>
      </c>
    </row>
    <row r="9940" spans="1:14" ht="16.5" customHeight="1" thickTop="1" thickBot="1">
      <c r="A9940" s="32">
        <v>8536201007</v>
      </c>
      <c r="B9940" s="25"/>
      <c r="C9940" s="26"/>
      <c r="D9940" s="27"/>
      <c r="E9940" s="27" t="s">
        <v>16410</v>
      </c>
      <c r="F9940" s="27" t="s">
        <v>9183</v>
      </c>
      <c r="G9940" s="28" t="s">
        <v>173</v>
      </c>
      <c r="H9940" s="27" t="s">
        <v>174</v>
      </c>
      <c r="I9940" s="118" t="s">
        <v>4718</v>
      </c>
      <c r="J9940" s="29">
        <v>183.6</v>
      </c>
      <c r="K9940" s="28" t="s">
        <v>162</v>
      </c>
      <c r="L9940" s="27" t="s">
        <v>397</v>
      </c>
      <c r="M9940" s="27" t="s">
        <v>164</v>
      </c>
      <c r="N9940" s="27" t="s">
        <v>18446</v>
      </c>
    </row>
    <row r="9941" spans="1:14" ht="16.5" customHeight="1" thickTop="1" thickBot="1">
      <c r="A9941" s="32">
        <v>8536201007</v>
      </c>
      <c r="B9941" s="25"/>
      <c r="C9941" s="26"/>
      <c r="D9941" s="27"/>
      <c r="E9941" s="27" t="s">
        <v>16410</v>
      </c>
      <c r="F9941" s="27" t="s">
        <v>16411</v>
      </c>
      <c r="G9941" s="28" t="s">
        <v>173</v>
      </c>
      <c r="H9941" s="27" t="s">
        <v>174</v>
      </c>
      <c r="I9941" s="118" t="s">
        <v>16412</v>
      </c>
      <c r="J9941" s="29">
        <v>31.8</v>
      </c>
      <c r="K9941" s="28" t="s">
        <v>162</v>
      </c>
      <c r="L9941" s="27" t="s">
        <v>397</v>
      </c>
      <c r="M9941" s="27" t="s">
        <v>164</v>
      </c>
      <c r="N9941" s="27" t="s">
        <v>18446</v>
      </c>
    </row>
    <row r="9942" spans="1:14" ht="16.5" customHeight="1" thickTop="1">
      <c r="A9942" s="24">
        <v>8536490000</v>
      </c>
      <c r="B9942" s="25"/>
      <c r="C9942" s="26">
        <v>0.11</v>
      </c>
      <c r="D9942" s="27"/>
      <c r="E9942" s="27" t="s">
        <v>9186</v>
      </c>
      <c r="F9942" s="27" t="s">
        <v>4722</v>
      </c>
      <c r="G9942" s="28" t="s">
        <v>173</v>
      </c>
      <c r="H9942" s="27" t="s">
        <v>174</v>
      </c>
      <c r="I9942" s="118" t="s">
        <v>4723</v>
      </c>
      <c r="J9942" s="29">
        <v>2478.6</v>
      </c>
      <c r="K9942" s="28" t="s">
        <v>162</v>
      </c>
      <c r="L9942" s="27" t="s">
        <v>397</v>
      </c>
      <c r="M9942" s="27" t="s">
        <v>164</v>
      </c>
      <c r="N9942" s="27" t="s">
        <v>18348</v>
      </c>
    </row>
    <row r="9943" spans="1:14" ht="16.5" customHeight="1">
      <c r="A9943" s="24">
        <v>8536901000</v>
      </c>
      <c r="B9943" s="25"/>
      <c r="C9943" s="26"/>
      <c r="D9943" s="27"/>
      <c r="E9943" s="27" t="s">
        <v>9206</v>
      </c>
      <c r="F9943" s="27" t="s">
        <v>4734</v>
      </c>
      <c r="G9943" s="28" t="s">
        <v>259</v>
      </c>
      <c r="H9943" s="27" t="s">
        <v>260</v>
      </c>
      <c r="I9943" s="118" t="s">
        <v>4735</v>
      </c>
      <c r="J9943" s="29">
        <v>104.04</v>
      </c>
      <c r="K9943" s="28" t="s">
        <v>162</v>
      </c>
      <c r="L9943" s="27" t="s">
        <v>397</v>
      </c>
      <c r="M9943" s="27" t="s">
        <v>164</v>
      </c>
      <c r="N9943" s="27" t="s">
        <v>18447</v>
      </c>
    </row>
    <row r="9944" spans="1:14" ht="16.5" customHeight="1">
      <c r="A9944" s="24">
        <v>8536508008</v>
      </c>
      <c r="B9944" s="25"/>
      <c r="C9944" s="26">
        <v>7.4999999999999997E-2</v>
      </c>
      <c r="D9944" s="27"/>
      <c r="E9944" s="27" t="s">
        <v>13108</v>
      </c>
      <c r="F9944" s="27" t="s">
        <v>4732</v>
      </c>
      <c r="G9944" s="28" t="s">
        <v>173</v>
      </c>
      <c r="H9944" s="27" t="s">
        <v>174</v>
      </c>
      <c r="I9944" s="118" t="s">
        <v>4733</v>
      </c>
      <c r="J9944" s="29">
        <v>17.850000000000001</v>
      </c>
      <c r="K9944" s="28" t="s">
        <v>162</v>
      </c>
      <c r="L9944" s="27" t="s">
        <v>397</v>
      </c>
      <c r="M9944" s="27" t="s">
        <v>164</v>
      </c>
      <c r="N9944" s="27" t="s">
        <v>18370</v>
      </c>
    </row>
    <row r="9945" spans="1:14" ht="16.5" customHeight="1" thickBot="1">
      <c r="A9945" s="24">
        <v>8536508008</v>
      </c>
      <c r="B9945" s="25"/>
      <c r="C9945" s="26"/>
      <c r="D9945" s="27"/>
      <c r="E9945" s="27" t="s">
        <v>13108</v>
      </c>
      <c r="F9945" s="27" t="s">
        <v>4730</v>
      </c>
      <c r="G9945" s="28" t="s">
        <v>173</v>
      </c>
      <c r="H9945" s="27" t="s">
        <v>174</v>
      </c>
      <c r="I9945" s="118" t="s">
        <v>4731</v>
      </c>
      <c r="J9945" s="29">
        <v>17.850000000000001</v>
      </c>
      <c r="K9945" s="28" t="s">
        <v>162</v>
      </c>
      <c r="L9945" s="27" t="s">
        <v>397</v>
      </c>
      <c r="M9945" s="27" t="s">
        <v>164</v>
      </c>
      <c r="N9945" s="27" t="s">
        <v>18370</v>
      </c>
    </row>
    <row r="9946" spans="1:14" ht="16.5" customHeight="1" thickTop="1" thickBot="1">
      <c r="A9946" s="30">
        <v>8542399010</v>
      </c>
      <c r="B9946" s="25"/>
      <c r="C9946" s="26"/>
      <c r="D9946" s="27"/>
      <c r="E9946" s="27" t="s">
        <v>1343</v>
      </c>
      <c r="F9946" s="27" t="s">
        <v>16413</v>
      </c>
      <c r="G9946" s="28" t="s">
        <v>297</v>
      </c>
      <c r="H9946" s="27" t="s">
        <v>298</v>
      </c>
      <c r="I9946" s="118" t="s">
        <v>16414</v>
      </c>
      <c r="J9946" s="29">
        <v>0.45</v>
      </c>
      <c r="K9946" s="28" t="s">
        <v>162</v>
      </c>
      <c r="L9946" s="27" t="s">
        <v>134</v>
      </c>
      <c r="M9946" s="27" t="s">
        <v>164</v>
      </c>
      <c r="N9946" s="27" t="s">
        <v>4101</v>
      </c>
    </row>
    <row r="9947" spans="1:14" ht="16.5" customHeight="1" thickTop="1">
      <c r="A9947" s="24">
        <v>8541210000</v>
      </c>
      <c r="B9947" s="25"/>
      <c r="C9947" s="26"/>
      <c r="D9947" s="27"/>
      <c r="E9947" s="27" t="s">
        <v>12672</v>
      </c>
      <c r="F9947" s="27" t="s">
        <v>7393</v>
      </c>
      <c r="G9947" s="28" t="s">
        <v>173</v>
      </c>
      <c r="H9947" s="27" t="s">
        <v>174</v>
      </c>
      <c r="I9947" s="118" t="s">
        <v>7394</v>
      </c>
      <c r="J9947" s="29">
        <v>122.32</v>
      </c>
      <c r="K9947" s="28" t="s">
        <v>162</v>
      </c>
      <c r="L9947" s="27" t="s">
        <v>409</v>
      </c>
      <c r="M9947" s="27" t="s">
        <v>164</v>
      </c>
      <c r="N9947" s="27" t="s">
        <v>409</v>
      </c>
    </row>
    <row r="9948" spans="1:14" ht="16.5" customHeight="1">
      <c r="A9948" s="24">
        <v>8541210000</v>
      </c>
      <c r="B9948" s="25"/>
      <c r="C9948" s="26"/>
      <c r="D9948" s="27"/>
      <c r="E9948" s="27" t="s">
        <v>12672</v>
      </c>
      <c r="F9948" s="27" t="s">
        <v>16415</v>
      </c>
      <c r="G9948" s="28" t="s">
        <v>173</v>
      </c>
      <c r="H9948" s="27" t="s">
        <v>174</v>
      </c>
      <c r="I9948" s="118" t="s">
        <v>16416</v>
      </c>
      <c r="J9948" s="29">
        <v>23.43</v>
      </c>
      <c r="K9948" s="28" t="s">
        <v>162</v>
      </c>
      <c r="L9948" s="27" t="s">
        <v>528</v>
      </c>
      <c r="M9948" s="27" t="s">
        <v>164</v>
      </c>
      <c r="N9948" s="27" t="s">
        <v>18090</v>
      </c>
    </row>
    <row r="9949" spans="1:14" ht="16.5" customHeight="1">
      <c r="A9949" s="24">
        <v>8541210000</v>
      </c>
      <c r="B9949" s="25"/>
      <c r="C9949" s="26"/>
      <c r="D9949" s="27"/>
      <c r="E9949" s="27" t="s">
        <v>12672</v>
      </c>
      <c r="F9949" s="27" t="s">
        <v>16417</v>
      </c>
      <c r="G9949" s="28" t="s">
        <v>173</v>
      </c>
      <c r="H9949" s="27" t="s">
        <v>174</v>
      </c>
      <c r="I9949" s="118" t="s">
        <v>16418</v>
      </c>
      <c r="J9949" s="29">
        <v>85</v>
      </c>
      <c r="K9949" s="28" t="s">
        <v>162</v>
      </c>
      <c r="L9949" s="27" t="s">
        <v>528</v>
      </c>
      <c r="M9949" s="27" t="s">
        <v>164</v>
      </c>
      <c r="N9949" s="27" t="s">
        <v>18090</v>
      </c>
    </row>
    <row r="9950" spans="1:14" ht="16.5" customHeight="1">
      <c r="A9950" s="24">
        <v>8541210000</v>
      </c>
      <c r="B9950" s="25"/>
      <c r="C9950" s="26"/>
      <c r="D9950" s="27"/>
      <c r="E9950" s="27" t="s">
        <v>12672</v>
      </c>
      <c r="F9950" s="27" t="s">
        <v>12673</v>
      </c>
      <c r="G9950" s="28" t="s">
        <v>173</v>
      </c>
      <c r="H9950" s="27" t="s">
        <v>174</v>
      </c>
      <c r="I9950" s="118" t="s">
        <v>12674</v>
      </c>
      <c r="J9950" s="29">
        <v>120</v>
      </c>
      <c r="K9950" s="28" t="s">
        <v>162</v>
      </c>
      <c r="L9950" s="27" t="s">
        <v>137</v>
      </c>
      <c r="M9950" s="27" t="s">
        <v>164</v>
      </c>
      <c r="N9950" s="27" t="s">
        <v>523</v>
      </c>
    </row>
    <row r="9951" spans="1:14" ht="16.5" customHeight="1">
      <c r="A9951" s="24">
        <v>8541210000</v>
      </c>
      <c r="B9951" s="25"/>
      <c r="C9951" s="26"/>
      <c r="D9951" s="27"/>
      <c r="E9951" s="27" t="s">
        <v>12672</v>
      </c>
      <c r="F9951" s="27" t="s">
        <v>16419</v>
      </c>
      <c r="G9951" s="28" t="s">
        <v>173</v>
      </c>
      <c r="H9951" s="27" t="s">
        <v>174</v>
      </c>
      <c r="I9951" s="118" t="s">
        <v>16420</v>
      </c>
      <c r="J9951" s="29">
        <v>51.15</v>
      </c>
      <c r="K9951" s="28" t="s">
        <v>162</v>
      </c>
      <c r="L9951" s="27" t="s">
        <v>528</v>
      </c>
      <c r="M9951" s="27" t="s">
        <v>164</v>
      </c>
      <c r="N9951" s="27" t="s">
        <v>18090</v>
      </c>
    </row>
    <row r="9952" spans="1:14" ht="16.5" customHeight="1">
      <c r="A9952" s="24">
        <v>8541210000</v>
      </c>
      <c r="B9952" s="25"/>
      <c r="C9952" s="26"/>
      <c r="D9952" s="27"/>
      <c r="E9952" s="27" t="s">
        <v>12672</v>
      </c>
      <c r="F9952" s="27" t="s">
        <v>16421</v>
      </c>
      <c r="G9952" s="28" t="s">
        <v>173</v>
      </c>
      <c r="H9952" s="27" t="s">
        <v>174</v>
      </c>
      <c r="I9952" s="118" t="s">
        <v>16422</v>
      </c>
      <c r="J9952" s="29">
        <v>15.63</v>
      </c>
      <c r="K9952" s="28" t="s">
        <v>162</v>
      </c>
      <c r="L9952" s="27" t="s">
        <v>409</v>
      </c>
      <c r="M9952" s="27" t="s">
        <v>164</v>
      </c>
      <c r="N9952" s="27" t="s">
        <v>409</v>
      </c>
    </row>
    <row r="9953" spans="1:14" ht="16.5" customHeight="1">
      <c r="A9953" s="24">
        <v>8548009000</v>
      </c>
      <c r="B9953" s="25"/>
      <c r="C9953" s="26"/>
      <c r="D9953" s="27"/>
      <c r="E9953" s="27" t="s">
        <v>9105</v>
      </c>
      <c r="F9953" s="27" t="s">
        <v>16423</v>
      </c>
      <c r="G9953" s="28" t="s">
        <v>282</v>
      </c>
      <c r="H9953" s="27" t="s">
        <v>283</v>
      </c>
      <c r="I9953" s="118" t="s">
        <v>16424</v>
      </c>
      <c r="J9953" s="29">
        <v>1.2</v>
      </c>
      <c r="K9953" s="28" t="s">
        <v>162</v>
      </c>
      <c r="L9953" s="27" t="s">
        <v>218</v>
      </c>
      <c r="M9953" s="27" t="s">
        <v>164</v>
      </c>
      <c r="N9953" s="27" t="s">
        <v>18066</v>
      </c>
    </row>
    <row r="9954" spans="1:14" ht="16.5" customHeight="1">
      <c r="A9954" s="24">
        <v>8541100009</v>
      </c>
      <c r="B9954" s="25"/>
      <c r="C9954" s="26"/>
      <c r="D9954" s="27"/>
      <c r="E9954" s="27" t="s">
        <v>16425</v>
      </c>
      <c r="F9954" s="27" t="s">
        <v>16426</v>
      </c>
      <c r="G9954" s="28" t="s">
        <v>243</v>
      </c>
      <c r="H9954" s="27" t="s">
        <v>244</v>
      </c>
      <c r="I9954" s="118" t="s">
        <v>16118</v>
      </c>
      <c r="J9954" s="29">
        <v>26.35</v>
      </c>
      <c r="K9954" s="28" t="s">
        <v>162</v>
      </c>
      <c r="L9954" s="27" t="s">
        <v>393</v>
      </c>
      <c r="M9954" s="27" t="s">
        <v>164</v>
      </c>
      <c r="N9954" s="27" t="s">
        <v>18079</v>
      </c>
    </row>
    <row r="9955" spans="1:14" ht="16.5" customHeight="1">
      <c r="A9955" s="24">
        <v>8541100009</v>
      </c>
      <c r="B9955" s="25"/>
      <c r="C9955" s="26"/>
      <c r="D9955" s="27"/>
      <c r="E9955" s="27" t="s">
        <v>16425</v>
      </c>
      <c r="F9955" s="27" t="s">
        <v>16427</v>
      </c>
      <c r="G9955" s="28" t="s">
        <v>243</v>
      </c>
      <c r="H9955" s="27" t="s">
        <v>244</v>
      </c>
      <c r="I9955" s="118" t="s">
        <v>16116</v>
      </c>
      <c r="J9955" s="29">
        <v>2.76</v>
      </c>
      <c r="K9955" s="28" t="s">
        <v>162</v>
      </c>
      <c r="L9955" s="27" t="s">
        <v>393</v>
      </c>
      <c r="M9955" s="27" t="s">
        <v>164</v>
      </c>
      <c r="N9955" s="27" t="s">
        <v>18079</v>
      </c>
    </row>
    <row r="9956" spans="1:14" ht="16.5" customHeight="1" thickBot="1">
      <c r="A9956" s="24">
        <v>8541100009</v>
      </c>
      <c r="B9956" s="25"/>
      <c r="C9956" s="26"/>
      <c r="D9956" s="27"/>
      <c r="E9956" s="27" t="s">
        <v>16425</v>
      </c>
      <c r="F9956" s="27" t="s">
        <v>10509</v>
      </c>
      <c r="G9956" s="28" t="s">
        <v>243</v>
      </c>
      <c r="H9956" s="27" t="s">
        <v>244</v>
      </c>
      <c r="I9956" s="118" t="s">
        <v>10510</v>
      </c>
      <c r="J9956" s="29">
        <v>20.85</v>
      </c>
      <c r="K9956" s="28" t="s">
        <v>162</v>
      </c>
      <c r="L9956" s="27" t="s">
        <v>595</v>
      </c>
      <c r="M9956" s="27" t="s">
        <v>164</v>
      </c>
      <c r="N9956" s="27" t="s">
        <v>18070</v>
      </c>
    </row>
    <row r="9957" spans="1:14" ht="16.5" customHeight="1" thickTop="1" thickBot="1">
      <c r="A9957" s="30">
        <v>8542399010</v>
      </c>
      <c r="B9957" s="25"/>
      <c r="C9957" s="26"/>
      <c r="D9957" s="27"/>
      <c r="E9957" s="27" t="s">
        <v>2638</v>
      </c>
      <c r="F9957" s="27" t="s">
        <v>16428</v>
      </c>
      <c r="G9957" s="28" t="s">
        <v>201</v>
      </c>
      <c r="H9957" s="27" t="s">
        <v>202</v>
      </c>
      <c r="I9957" s="118" t="s">
        <v>14461</v>
      </c>
      <c r="J9957" s="29">
        <v>20.7</v>
      </c>
      <c r="K9957" s="28" t="s">
        <v>162</v>
      </c>
      <c r="L9957" s="27" t="s">
        <v>687</v>
      </c>
      <c r="M9957" s="27" t="s">
        <v>164</v>
      </c>
      <c r="N9957" s="27" t="s">
        <v>18102</v>
      </c>
    </row>
    <row r="9958" spans="1:14" ht="16.5" customHeight="1" thickTop="1" thickBot="1">
      <c r="A9958" s="30">
        <v>8542399010</v>
      </c>
      <c r="B9958" s="25"/>
      <c r="C9958" s="26"/>
      <c r="D9958" s="27"/>
      <c r="E9958" s="27" t="s">
        <v>2715</v>
      </c>
      <c r="F9958" s="27" t="s">
        <v>12651</v>
      </c>
      <c r="G9958" s="28" t="s">
        <v>201</v>
      </c>
      <c r="H9958" s="27" t="s">
        <v>202</v>
      </c>
      <c r="I9958" s="118" t="s">
        <v>2717</v>
      </c>
      <c r="J9958" s="29">
        <v>8.06</v>
      </c>
      <c r="K9958" s="28" t="s">
        <v>162</v>
      </c>
      <c r="L9958" s="27" t="s">
        <v>687</v>
      </c>
      <c r="M9958" s="27" t="s">
        <v>164</v>
      </c>
      <c r="N9958" s="27" t="s">
        <v>18102</v>
      </c>
    </row>
    <row r="9959" spans="1:14" ht="16.5" customHeight="1" thickTop="1" thickBot="1">
      <c r="A9959" s="30">
        <v>8542399010</v>
      </c>
      <c r="B9959" s="25"/>
      <c r="C9959" s="26"/>
      <c r="D9959" s="27"/>
      <c r="E9959" s="27" t="s">
        <v>2641</v>
      </c>
      <c r="F9959" s="27" t="s">
        <v>11917</v>
      </c>
      <c r="G9959" s="28" t="s">
        <v>201</v>
      </c>
      <c r="H9959" s="27" t="s">
        <v>202</v>
      </c>
      <c r="I9959" s="118" t="s">
        <v>5953</v>
      </c>
      <c r="J9959" s="29">
        <v>4.79</v>
      </c>
      <c r="K9959" s="28" t="s">
        <v>162</v>
      </c>
      <c r="L9959" s="27" t="s">
        <v>687</v>
      </c>
      <c r="M9959" s="27" t="s">
        <v>164</v>
      </c>
      <c r="N9959" s="27" t="s">
        <v>18102</v>
      </c>
    </row>
    <row r="9960" spans="1:14" ht="16.5" customHeight="1" thickTop="1">
      <c r="A9960" s="24">
        <v>8541100009</v>
      </c>
      <c r="B9960" s="25"/>
      <c r="C9960" s="26"/>
      <c r="D9960" s="27"/>
      <c r="E9960" s="27" t="s">
        <v>16429</v>
      </c>
      <c r="F9960" s="27" t="s">
        <v>9215</v>
      </c>
      <c r="G9960" s="28" t="s">
        <v>173</v>
      </c>
      <c r="H9960" s="27" t="s">
        <v>174</v>
      </c>
      <c r="I9960" s="118" t="s">
        <v>9216</v>
      </c>
      <c r="J9960" s="29">
        <v>105.08</v>
      </c>
      <c r="K9960" s="28" t="s">
        <v>162</v>
      </c>
      <c r="L9960" s="27" t="s">
        <v>528</v>
      </c>
      <c r="M9960" s="27" t="s">
        <v>164</v>
      </c>
      <c r="N9960" s="27" t="s">
        <v>18090</v>
      </c>
    </row>
    <row r="9961" spans="1:14" ht="16.5" customHeight="1">
      <c r="A9961" s="24">
        <v>8541100009</v>
      </c>
      <c r="B9961" s="25"/>
      <c r="C9961" s="26"/>
      <c r="D9961" s="27"/>
      <c r="E9961" s="27" t="s">
        <v>16429</v>
      </c>
      <c r="F9961" s="27" t="s">
        <v>16430</v>
      </c>
      <c r="G9961" s="28" t="s">
        <v>173</v>
      </c>
      <c r="H9961" s="27" t="s">
        <v>174</v>
      </c>
      <c r="I9961" s="118" t="s">
        <v>16431</v>
      </c>
      <c r="J9961" s="29">
        <v>11.16</v>
      </c>
      <c r="K9961" s="28" t="s">
        <v>162</v>
      </c>
      <c r="L9961" s="27" t="s">
        <v>250</v>
      </c>
      <c r="M9961" s="27" t="s">
        <v>164</v>
      </c>
      <c r="N9961" s="27" t="s">
        <v>18071</v>
      </c>
    </row>
    <row r="9962" spans="1:14" ht="16.5" customHeight="1">
      <c r="A9962" s="24">
        <v>8541100009</v>
      </c>
      <c r="B9962" s="25"/>
      <c r="C9962" s="26"/>
      <c r="D9962" s="27"/>
      <c r="E9962" s="27" t="s">
        <v>16429</v>
      </c>
      <c r="F9962" s="27" t="s">
        <v>12234</v>
      </c>
      <c r="G9962" s="28" t="s">
        <v>173</v>
      </c>
      <c r="H9962" s="27" t="s">
        <v>174</v>
      </c>
      <c r="I9962" s="118" t="s">
        <v>1038</v>
      </c>
      <c r="J9962" s="29">
        <v>61.89</v>
      </c>
      <c r="K9962" s="28" t="s">
        <v>162</v>
      </c>
      <c r="L9962" s="27" t="s">
        <v>528</v>
      </c>
      <c r="M9962" s="27" t="s">
        <v>164</v>
      </c>
      <c r="N9962" s="27" t="s">
        <v>18090</v>
      </c>
    </row>
    <row r="9963" spans="1:14" ht="16.5" customHeight="1">
      <c r="A9963" s="24">
        <v>8541100009</v>
      </c>
      <c r="B9963" s="25"/>
      <c r="C9963" s="26"/>
      <c r="D9963" s="27"/>
      <c r="E9963" s="27" t="s">
        <v>16429</v>
      </c>
      <c r="F9963" s="27" t="s">
        <v>16432</v>
      </c>
      <c r="G9963" s="28" t="s">
        <v>173</v>
      </c>
      <c r="H9963" s="27" t="s">
        <v>174</v>
      </c>
      <c r="I9963" s="118" t="s">
        <v>16433</v>
      </c>
      <c r="J9963" s="29">
        <v>1.21</v>
      </c>
      <c r="K9963" s="28" t="s">
        <v>162</v>
      </c>
      <c r="L9963" s="27" t="s">
        <v>528</v>
      </c>
      <c r="M9963" s="27" t="s">
        <v>164</v>
      </c>
      <c r="N9963" s="27" t="s">
        <v>18090</v>
      </c>
    </row>
    <row r="9964" spans="1:14" ht="16.5" customHeight="1" thickBot="1">
      <c r="A9964" s="24">
        <v>8541100009</v>
      </c>
      <c r="B9964" s="25"/>
      <c r="C9964" s="26"/>
      <c r="D9964" s="27"/>
      <c r="E9964" s="27" t="s">
        <v>16429</v>
      </c>
      <c r="F9964" s="27" t="s">
        <v>8229</v>
      </c>
      <c r="G9964" s="28" t="s">
        <v>173</v>
      </c>
      <c r="H9964" s="27" t="s">
        <v>174</v>
      </c>
      <c r="I9964" s="118" t="s">
        <v>8230</v>
      </c>
      <c r="J9964" s="29">
        <v>0.6</v>
      </c>
      <c r="K9964" s="28" t="s">
        <v>162</v>
      </c>
      <c r="L9964" s="27" t="s">
        <v>1799</v>
      </c>
      <c r="M9964" s="27" t="s">
        <v>164</v>
      </c>
      <c r="N9964" s="27" t="s">
        <v>10750</v>
      </c>
    </row>
    <row r="9965" spans="1:14" ht="16.5" customHeight="1" thickTop="1" thickBot="1">
      <c r="A9965" s="30">
        <v>8542399010</v>
      </c>
      <c r="B9965" s="25"/>
      <c r="C9965" s="26"/>
      <c r="D9965" s="27"/>
      <c r="E9965" s="27" t="s">
        <v>2712</v>
      </c>
      <c r="F9965" s="27" t="s">
        <v>16434</v>
      </c>
      <c r="G9965" s="28" t="s">
        <v>201</v>
      </c>
      <c r="H9965" s="27" t="s">
        <v>202</v>
      </c>
      <c r="I9965" s="118" t="s">
        <v>2714</v>
      </c>
      <c r="J9965" s="29">
        <v>7.44</v>
      </c>
      <c r="K9965" s="28" t="s">
        <v>162</v>
      </c>
      <c r="L9965" s="27" t="s">
        <v>687</v>
      </c>
      <c r="M9965" s="27" t="s">
        <v>164</v>
      </c>
      <c r="N9965" s="27" t="s">
        <v>18102</v>
      </c>
    </row>
    <row r="9966" spans="1:14" ht="16.5" customHeight="1" thickTop="1" thickBot="1">
      <c r="A9966" s="30">
        <v>8542399010</v>
      </c>
      <c r="B9966" s="25"/>
      <c r="C9966" s="26"/>
      <c r="D9966" s="27"/>
      <c r="E9966" s="27" t="s">
        <v>5968</v>
      </c>
      <c r="F9966" s="27" t="s">
        <v>11600</v>
      </c>
      <c r="G9966" s="28" t="s">
        <v>201</v>
      </c>
      <c r="H9966" s="27" t="s">
        <v>202</v>
      </c>
      <c r="I9966" s="118" t="s">
        <v>5970</v>
      </c>
      <c r="J9966" s="29">
        <v>35.659999999999997</v>
      </c>
      <c r="K9966" s="28" t="s">
        <v>162</v>
      </c>
      <c r="L9966" s="27" t="s">
        <v>687</v>
      </c>
      <c r="M9966" s="27" t="s">
        <v>164</v>
      </c>
      <c r="N9966" s="27" t="s">
        <v>18102</v>
      </c>
    </row>
    <row r="9967" spans="1:14" ht="16.5" customHeight="1" thickTop="1" thickBot="1">
      <c r="A9967" s="30">
        <v>8542399010</v>
      </c>
      <c r="B9967" s="25"/>
      <c r="C9967" s="26"/>
      <c r="D9967" s="27"/>
      <c r="E9967" s="27" t="s">
        <v>2633</v>
      </c>
      <c r="F9967" s="27" t="s">
        <v>7116</v>
      </c>
      <c r="G9967" s="28" t="s">
        <v>201</v>
      </c>
      <c r="H9967" s="27" t="s">
        <v>202</v>
      </c>
      <c r="I9967" s="118" t="s">
        <v>2669</v>
      </c>
      <c r="J9967" s="29">
        <v>150.08000000000001</v>
      </c>
      <c r="K9967" s="28" t="s">
        <v>162</v>
      </c>
      <c r="L9967" s="27" t="s">
        <v>687</v>
      </c>
      <c r="M9967" s="27" t="s">
        <v>164</v>
      </c>
      <c r="N9967" s="27" t="s">
        <v>18102</v>
      </c>
    </row>
    <row r="9968" spans="1:14" ht="16.5" customHeight="1" thickTop="1">
      <c r="A9968" s="24">
        <v>8536691000</v>
      </c>
      <c r="B9968" s="25"/>
      <c r="C9968" s="26"/>
      <c r="D9968" s="27"/>
      <c r="E9968" s="27" t="s">
        <v>16435</v>
      </c>
      <c r="F9968" s="27" t="s">
        <v>16436</v>
      </c>
      <c r="G9968" s="28" t="s">
        <v>201</v>
      </c>
      <c r="H9968" s="27" t="s">
        <v>202</v>
      </c>
      <c r="I9968" s="118" t="s">
        <v>16437</v>
      </c>
      <c r="J9968" s="29">
        <v>197.21</v>
      </c>
      <c r="K9968" s="28" t="s">
        <v>162</v>
      </c>
      <c r="L9968" s="27" t="s">
        <v>687</v>
      </c>
      <c r="M9968" s="27" t="s">
        <v>164</v>
      </c>
      <c r="N9968" s="27" t="s">
        <v>18102</v>
      </c>
    </row>
    <row r="9969" spans="1:14" ht="16.5" customHeight="1">
      <c r="A9969" s="24">
        <v>8536693000</v>
      </c>
      <c r="B9969" s="25"/>
      <c r="C9969" s="26"/>
      <c r="D9969" s="27"/>
      <c r="E9969" s="27" t="s">
        <v>11333</v>
      </c>
      <c r="F9969" s="27" t="s">
        <v>11507</v>
      </c>
      <c r="G9969" s="28" t="s">
        <v>173</v>
      </c>
      <c r="H9969" s="27" t="s">
        <v>174</v>
      </c>
      <c r="I9969" s="118" t="s">
        <v>11508</v>
      </c>
      <c r="J9969" s="29">
        <v>282.44</v>
      </c>
      <c r="K9969" s="28" t="s">
        <v>162</v>
      </c>
      <c r="L9969" s="27" t="s">
        <v>1152</v>
      </c>
      <c r="M9969" s="27" t="s">
        <v>164</v>
      </c>
      <c r="N9969" s="27" t="s">
        <v>3701</v>
      </c>
    </row>
    <row r="9970" spans="1:14" ht="16.5" customHeight="1">
      <c r="A9970" s="24">
        <v>8536693000</v>
      </c>
      <c r="B9970" s="25"/>
      <c r="C9970" s="26"/>
      <c r="D9970" s="27"/>
      <c r="E9970" s="27" t="s">
        <v>11333</v>
      </c>
      <c r="F9970" s="27" t="s">
        <v>6393</v>
      </c>
      <c r="G9970" s="28" t="s">
        <v>173</v>
      </c>
      <c r="H9970" s="27" t="s">
        <v>174</v>
      </c>
      <c r="I9970" s="118" t="s">
        <v>6394</v>
      </c>
      <c r="J9970" s="29">
        <v>19.37</v>
      </c>
      <c r="K9970" s="28" t="s">
        <v>162</v>
      </c>
      <c r="L9970" s="27" t="s">
        <v>449</v>
      </c>
      <c r="M9970" s="27" t="s">
        <v>164</v>
      </c>
      <c r="N9970" s="27" t="s">
        <v>18085</v>
      </c>
    </row>
    <row r="9971" spans="1:14" ht="16.5" customHeight="1">
      <c r="A9971" s="24">
        <v>8536693000</v>
      </c>
      <c r="B9971" s="25"/>
      <c r="C9971" s="26"/>
      <c r="D9971" s="27"/>
      <c r="E9971" s="27" t="s">
        <v>11333</v>
      </c>
      <c r="F9971" s="27" t="s">
        <v>16438</v>
      </c>
      <c r="G9971" s="28" t="s">
        <v>173</v>
      </c>
      <c r="H9971" s="27" t="s">
        <v>174</v>
      </c>
      <c r="I9971" s="118" t="s">
        <v>16439</v>
      </c>
      <c r="J9971" s="29">
        <v>9.23</v>
      </c>
      <c r="K9971" s="28" t="s">
        <v>162</v>
      </c>
      <c r="L9971" s="27" t="s">
        <v>440</v>
      </c>
      <c r="M9971" s="27" t="s">
        <v>164</v>
      </c>
      <c r="N9971" s="27" t="s">
        <v>440</v>
      </c>
    </row>
    <row r="9972" spans="1:14" ht="16.5" customHeight="1">
      <c r="A9972" s="24">
        <v>8536693000</v>
      </c>
      <c r="B9972" s="25"/>
      <c r="C9972" s="26"/>
      <c r="D9972" s="27"/>
      <c r="E9972" s="27" t="s">
        <v>11333</v>
      </c>
      <c r="F9972" s="27" t="s">
        <v>16440</v>
      </c>
      <c r="G9972" s="28" t="s">
        <v>173</v>
      </c>
      <c r="H9972" s="27" t="s">
        <v>174</v>
      </c>
      <c r="I9972" s="118" t="s">
        <v>12079</v>
      </c>
      <c r="J9972" s="29">
        <v>17.84</v>
      </c>
      <c r="K9972" s="28" t="s">
        <v>162</v>
      </c>
      <c r="L9972" s="27" t="s">
        <v>221</v>
      </c>
      <c r="M9972" s="27" t="s">
        <v>164</v>
      </c>
      <c r="N9972" s="27" t="s">
        <v>13376</v>
      </c>
    </row>
    <row r="9973" spans="1:14" ht="16.5" customHeight="1">
      <c r="A9973" s="24">
        <v>8536693000</v>
      </c>
      <c r="B9973" s="25"/>
      <c r="C9973" s="26"/>
      <c r="D9973" s="27"/>
      <c r="E9973" s="27" t="s">
        <v>11333</v>
      </c>
      <c r="F9973" s="27" t="s">
        <v>14559</v>
      </c>
      <c r="G9973" s="28" t="s">
        <v>173</v>
      </c>
      <c r="H9973" s="27" t="s">
        <v>174</v>
      </c>
      <c r="I9973" s="118" t="s">
        <v>14560</v>
      </c>
      <c r="J9973" s="29">
        <v>1404</v>
      </c>
      <c r="K9973" s="28" t="s">
        <v>162</v>
      </c>
      <c r="L9973" s="27" t="s">
        <v>1152</v>
      </c>
      <c r="M9973" s="27" t="s">
        <v>164</v>
      </c>
      <c r="N9973" s="27" t="s">
        <v>3701</v>
      </c>
    </row>
    <row r="9974" spans="1:14" ht="16.5" customHeight="1">
      <c r="A9974" s="24">
        <v>8536693000</v>
      </c>
      <c r="B9974" s="25"/>
      <c r="C9974" s="26"/>
      <c r="D9974" s="27"/>
      <c r="E9974" s="27" t="s">
        <v>11333</v>
      </c>
      <c r="F9974" s="27" t="s">
        <v>7589</v>
      </c>
      <c r="G9974" s="28" t="s">
        <v>173</v>
      </c>
      <c r="H9974" s="27" t="s">
        <v>174</v>
      </c>
      <c r="I9974" s="118" t="s">
        <v>1280</v>
      </c>
      <c r="J9974" s="29">
        <v>570</v>
      </c>
      <c r="K9974" s="28" t="s">
        <v>162</v>
      </c>
      <c r="L9974" s="27" t="s">
        <v>449</v>
      </c>
      <c r="M9974" s="27" t="s">
        <v>164</v>
      </c>
      <c r="N9974" s="27" t="s">
        <v>18085</v>
      </c>
    </row>
    <row r="9975" spans="1:14" ht="16.5" customHeight="1">
      <c r="A9975" s="24">
        <v>8536693000</v>
      </c>
      <c r="B9975" s="25"/>
      <c r="C9975" s="26"/>
      <c r="D9975" s="27"/>
      <c r="E9975" s="27" t="s">
        <v>11333</v>
      </c>
      <c r="F9975" s="27" t="s">
        <v>10466</v>
      </c>
      <c r="G9975" s="28" t="s">
        <v>173</v>
      </c>
      <c r="H9975" s="27" t="s">
        <v>174</v>
      </c>
      <c r="I9975" s="118" t="s">
        <v>10467</v>
      </c>
      <c r="J9975" s="29">
        <v>35.5</v>
      </c>
      <c r="K9975" s="28" t="s">
        <v>162</v>
      </c>
      <c r="L9975" s="27" t="s">
        <v>449</v>
      </c>
      <c r="M9975" s="27" t="s">
        <v>164</v>
      </c>
      <c r="N9975" s="27" t="s">
        <v>18085</v>
      </c>
    </row>
    <row r="9976" spans="1:14" ht="16.5" customHeight="1">
      <c r="A9976" s="24">
        <v>8536693000</v>
      </c>
      <c r="B9976" s="25"/>
      <c r="C9976" s="26"/>
      <c r="D9976" s="27"/>
      <c r="E9976" s="27" t="s">
        <v>11333</v>
      </c>
      <c r="F9976" s="27" t="s">
        <v>11515</v>
      </c>
      <c r="G9976" s="28" t="s">
        <v>173</v>
      </c>
      <c r="H9976" s="27" t="s">
        <v>174</v>
      </c>
      <c r="I9976" s="118" t="s">
        <v>14894</v>
      </c>
      <c r="J9976" s="29">
        <v>40.200000000000003</v>
      </c>
      <c r="K9976" s="28" t="s">
        <v>162</v>
      </c>
      <c r="L9976" s="27" t="s">
        <v>449</v>
      </c>
      <c r="M9976" s="27" t="s">
        <v>164</v>
      </c>
      <c r="N9976" s="27" t="s">
        <v>18085</v>
      </c>
    </row>
    <row r="9977" spans="1:14" ht="16.5" customHeight="1">
      <c r="A9977" s="24">
        <v>8536693000</v>
      </c>
      <c r="B9977" s="25"/>
      <c r="C9977" s="26"/>
      <c r="D9977" s="27"/>
      <c r="E9977" s="27" t="s">
        <v>11333</v>
      </c>
      <c r="F9977" s="27" t="s">
        <v>16441</v>
      </c>
      <c r="G9977" s="28" t="s">
        <v>173</v>
      </c>
      <c r="H9977" s="27" t="s">
        <v>174</v>
      </c>
      <c r="I9977" s="118" t="s">
        <v>16442</v>
      </c>
      <c r="J9977" s="29">
        <v>1.9</v>
      </c>
      <c r="K9977" s="28" t="s">
        <v>162</v>
      </c>
      <c r="L9977" s="27" t="s">
        <v>449</v>
      </c>
      <c r="M9977" s="27" t="s">
        <v>164</v>
      </c>
      <c r="N9977" s="27" t="s">
        <v>18085</v>
      </c>
    </row>
    <row r="9978" spans="1:14" ht="16.5" customHeight="1" thickBot="1">
      <c r="A9978" s="24">
        <v>8536490000</v>
      </c>
      <c r="B9978" s="25"/>
      <c r="C9978" s="26">
        <v>0.11</v>
      </c>
      <c r="D9978" s="27"/>
      <c r="E9978" s="27" t="s">
        <v>9009</v>
      </c>
      <c r="F9978" s="27" t="s">
        <v>9010</v>
      </c>
      <c r="G9978" s="28" t="s">
        <v>282</v>
      </c>
      <c r="H9978" s="27" t="s">
        <v>283</v>
      </c>
      <c r="I9978" s="118" t="s">
        <v>9011</v>
      </c>
      <c r="J9978" s="29">
        <v>142.63999999999999</v>
      </c>
      <c r="K9978" s="28" t="s">
        <v>162</v>
      </c>
      <c r="L9978" s="27" t="s">
        <v>419</v>
      </c>
      <c r="M9978" s="27" t="s">
        <v>164</v>
      </c>
      <c r="N9978" s="27" t="s">
        <v>18082</v>
      </c>
    </row>
    <row r="9979" spans="1:14" ht="16.5" customHeight="1" thickTop="1" thickBot="1">
      <c r="A9979" s="30">
        <v>8542399010</v>
      </c>
      <c r="B9979" s="25"/>
      <c r="C9979" s="26"/>
      <c r="D9979" s="27"/>
      <c r="E9979" s="27" t="s">
        <v>661</v>
      </c>
      <c r="F9979" s="27" t="s">
        <v>16443</v>
      </c>
      <c r="G9979" s="28" t="s">
        <v>297</v>
      </c>
      <c r="H9979" s="27" t="s">
        <v>298</v>
      </c>
      <c r="I9979" s="118" t="s">
        <v>16444</v>
      </c>
      <c r="J9979" s="29">
        <v>24.19</v>
      </c>
      <c r="K9979" s="28" t="s">
        <v>162</v>
      </c>
      <c r="L9979" s="27" t="s">
        <v>7045</v>
      </c>
      <c r="M9979" s="27" t="s">
        <v>164</v>
      </c>
      <c r="N9979" s="27" t="s">
        <v>9740</v>
      </c>
    </row>
    <row r="9980" spans="1:14" ht="16.5" customHeight="1" thickTop="1" thickBot="1">
      <c r="A9980" s="30">
        <v>8542323100</v>
      </c>
      <c r="B9980" s="25"/>
      <c r="C9980" s="26"/>
      <c r="D9980" s="27"/>
      <c r="E9980" s="27" t="s">
        <v>2931</v>
      </c>
      <c r="F9980" s="27" t="s">
        <v>16445</v>
      </c>
      <c r="G9980" s="28" t="s">
        <v>1556</v>
      </c>
      <c r="H9980" s="27" t="s">
        <v>1557</v>
      </c>
      <c r="I9980" s="118" t="s">
        <v>16114</v>
      </c>
      <c r="J9980" s="29">
        <v>102.2</v>
      </c>
      <c r="K9980" s="28" t="s">
        <v>162</v>
      </c>
      <c r="L9980" s="27" t="s">
        <v>1072</v>
      </c>
      <c r="M9980" s="27" t="s">
        <v>164</v>
      </c>
      <c r="N9980" s="27" t="s">
        <v>18120</v>
      </c>
    </row>
    <row r="9981" spans="1:14" ht="16.5" customHeight="1" thickTop="1" thickBot="1">
      <c r="A9981" s="30">
        <v>8542399010</v>
      </c>
      <c r="B9981" s="25"/>
      <c r="C9981" s="26"/>
      <c r="D9981" s="27"/>
      <c r="E9981" s="27" t="s">
        <v>1343</v>
      </c>
      <c r="F9981" s="27" t="s">
        <v>10033</v>
      </c>
      <c r="G9981" s="28" t="s">
        <v>297</v>
      </c>
      <c r="H9981" s="27" t="s">
        <v>298</v>
      </c>
      <c r="I9981" s="118" t="s">
        <v>10034</v>
      </c>
      <c r="J9981" s="29">
        <v>19.53</v>
      </c>
      <c r="K9981" s="28" t="s">
        <v>162</v>
      </c>
      <c r="L9981" s="27" t="s">
        <v>134</v>
      </c>
      <c r="M9981" s="27" t="s">
        <v>164</v>
      </c>
      <c r="N9981" s="27" t="s">
        <v>4101</v>
      </c>
    </row>
    <row r="9982" spans="1:14" ht="16.5" customHeight="1" thickTop="1" thickBot="1">
      <c r="A9982" s="30">
        <v>8542319010</v>
      </c>
      <c r="B9982" s="25"/>
      <c r="C9982" s="26"/>
      <c r="D9982" s="27"/>
      <c r="E9982" s="27" t="s">
        <v>602</v>
      </c>
      <c r="F9982" s="27" t="s">
        <v>16446</v>
      </c>
      <c r="G9982" s="28" t="s">
        <v>297</v>
      </c>
      <c r="H9982" s="27" t="s">
        <v>298</v>
      </c>
      <c r="I9982" s="118" t="s">
        <v>16447</v>
      </c>
      <c r="J9982" s="29">
        <v>5105.12</v>
      </c>
      <c r="K9982" s="28" t="s">
        <v>162</v>
      </c>
      <c r="L9982" s="27" t="s">
        <v>134</v>
      </c>
      <c r="M9982" s="27" t="s">
        <v>164</v>
      </c>
      <c r="N9982" s="27" t="s">
        <v>4101</v>
      </c>
    </row>
    <row r="9983" spans="1:14" ht="16.5" customHeight="1" thickTop="1" thickBot="1">
      <c r="A9983" s="24">
        <v>8504509500</v>
      </c>
      <c r="B9983" s="25"/>
      <c r="C9983" s="26"/>
      <c r="D9983" s="27"/>
      <c r="E9983" s="27" t="s">
        <v>1554</v>
      </c>
      <c r="F9983" s="27" t="s">
        <v>8154</v>
      </c>
      <c r="G9983" s="28" t="s">
        <v>243</v>
      </c>
      <c r="H9983" s="27" t="s">
        <v>244</v>
      </c>
      <c r="I9983" s="118" t="s">
        <v>8155</v>
      </c>
      <c r="J9983" s="29">
        <v>33.49</v>
      </c>
      <c r="K9983" s="28" t="s">
        <v>162</v>
      </c>
      <c r="L9983" s="27" t="s">
        <v>2387</v>
      </c>
      <c r="M9983" s="27" t="s">
        <v>164</v>
      </c>
      <c r="N9983" s="27" t="s">
        <v>18128</v>
      </c>
    </row>
    <row r="9984" spans="1:14" ht="16.5" customHeight="1" thickTop="1" thickBot="1">
      <c r="A9984" s="30">
        <v>8542323900</v>
      </c>
      <c r="B9984" s="25"/>
      <c r="C9984" s="26"/>
      <c r="D9984" s="27"/>
      <c r="E9984" s="27" t="s">
        <v>16448</v>
      </c>
      <c r="F9984" s="27" t="s">
        <v>7621</v>
      </c>
      <c r="G9984" s="28" t="s">
        <v>1556</v>
      </c>
      <c r="H9984" s="27" t="s">
        <v>1557</v>
      </c>
      <c r="I9984" s="118" t="s">
        <v>7622</v>
      </c>
      <c r="J9984" s="29">
        <v>463.66</v>
      </c>
      <c r="K9984" s="28" t="s">
        <v>162</v>
      </c>
      <c r="L9984" s="27" t="s">
        <v>1072</v>
      </c>
      <c r="M9984" s="27" t="s">
        <v>164</v>
      </c>
      <c r="N9984" s="27" t="s">
        <v>18120</v>
      </c>
    </row>
    <row r="9985" spans="1:14" ht="16.5" customHeight="1" thickTop="1" thickBot="1">
      <c r="A9985" s="30">
        <v>8542319010</v>
      </c>
      <c r="B9985" s="25"/>
      <c r="C9985" s="26"/>
      <c r="D9985" s="27"/>
      <c r="E9985" s="27" t="s">
        <v>602</v>
      </c>
      <c r="F9985" s="27" t="s">
        <v>8258</v>
      </c>
      <c r="G9985" s="28" t="s">
        <v>173</v>
      </c>
      <c r="H9985" s="27" t="s">
        <v>174</v>
      </c>
      <c r="I9985" s="118" t="s">
        <v>9252</v>
      </c>
      <c r="J9985" s="29">
        <v>33.479999999999997</v>
      </c>
      <c r="K9985" s="28" t="s">
        <v>162</v>
      </c>
      <c r="L9985" s="27" t="s">
        <v>416</v>
      </c>
      <c r="M9985" s="27" t="s">
        <v>164</v>
      </c>
      <c r="N9985" s="27" t="s">
        <v>18081</v>
      </c>
    </row>
    <row r="9986" spans="1:14" ht="16.5" customHeight="1" thickTop="1" thickBot="1">
      <c r="A9986" s="30">
        <v>8542399010</v>
      </c>
      <c r="B9986" s="25"/>
      <c r="C9986" s="26"/>
      <c r="D9986" s="27"/>
      <c r="E9986" s="27" t="s">
        <v>661</v>
      </c>
      <c r="F9986" s="27" t="s">
        <v>16449</v>
      </c>
      <c r="G9986" s="28" t="s">
        <v>159</v>
      </c>
      <c r="H9986" s="27" t="s">
        <v>160</v>
      </c>
      <c r="I9986" s="118" t="s">
        <v>16450</v>
      </c>
      <c r="J9986" s="29">
        <v>5.2</v>
      </c>
      <c r="K9986" s="28" t="s">
        <v>162</v>
      </c>
      <c r="L9986" s="27" t="s">
        <v>134</v>
      </c>
      <c r="M9986" s="27" t="s">
        <v>164</v>
      </c>
      <c r="N9986" s="27" t="s">
        <v>4101</v>
      </c>
    </row>
    <row r="9987" spans="1:14" ht="16.5" customHeight="1" thickTop="1" thickBot="1">
      <c r="A9987" s="30">
        <v>8542399010</v>
      </c>
      <c r="B9987" s="25"/>
      <c r="C9987" s="26"/>
      <c r="D9987" s="27"/>
      <c r="E9987" s="27" t="s">
        <v>1343</v>
      </c>
      <c r="F9987" s="27" t="s">
        <v>16451</v>
      </c>
      <c r="G9987" s="28" t="s">
        <v>297</v>
      </c>
      <c r="H9987" s="27" t="s">
        <v>298</v>
      </c>
      <c r="I9987" s="118" t="s">
        <v>7946</v>
      </c>
      <c r="J9987" s="29">
        <v>0.8</v>
      </c>
      <c r="K9987" s="28" t="s">
        <v>162</v>
      </c>
      <c r="L9987" s="27" t="s">
        <v>134</v>
      </c>
      <c r="M9987" s="27" t="s">
        <v>164</v>
      </c>
      <c r="N9987" s="27" t="s">
        <v>4101</v>
      </c>
    </row>
    <row r="9988" spans="1:14" ht="16.5" customHeight="1" thickTop="1">
      <c r="A9988" s="24">
        <v>8532240000</v>
      </c>
      <c r="B9988" s="25"/>
      <c r="C9988" s="26"/>
      <c r="D9988" s="27"/>
      <c r="E9988" s="27" t="s">
        <v>9139</v>
      </c>
      <c r="F9988" s="27" t="s">
        <v>16452</v>
      </c>
      <c r="G9988" s="28" t="s">
        <v>201</v>
      </c>
      <c r="H9988" s="27" t="s">
        <v>202</v>
      </c>
      <c r="I9988" s="118" t="s">
        <v>16453</v>
      </c>
      <c r="J9988" s="29">
        <v>280</v>
      </c>
      <c r="K9988" s="28" t="s">
        <v>162</v>
      </c>
      <c r="L9988" s="27" t="s">
        <v>269</v>
      </c>
      <c r="M9988" s="27" t="s">
        <v>164</v>
      </c>
      <c r="N9988" s="27" t="s">
        <v>18072</v>
      </c>
    </row>
    <row r="9989" spans="1:14" ht="16.5" customHeight="1">
      <c r="A9989" s="24">
        <v>8541490000</v>
      </c>
      <c r="B9989" s="25"/>
      <c r="C9989" s="26"/>
      <c r="D9989" s="27"/>
      <c r="E9989" s="27" t="s">
        <v>8527</v>
      </c>
      <c r="F9989" s="27" t="s">
        <v>16454</v>
      </c>
      <c r="G9989" s="28" t="s">
        <v>243</v>
      </c>
      <c r="H9989" s="27" t="s">
        <v>244</v>
      </c>
      <c r="I9989" s="118" t="s">
        <v>594</v>
      </c>
      <c r="J9989" s="29">
        <v>39</v>
      </c>
      <c r="K9989" s="28" t="s">
        <v>162</v>
      </c>
      <c r="L9989" s="27" t="s">
        <v>595</v>
      </c>
      <c r="M9989" s="27" t="s">
        <v>164</v>
      </c>
      <c r="N9989" s="27" t="s">
        <v>18070</v>
      </c>
    </row>
    <row r="9990" spans="1:14" ht="16.5" customHeight="1">
      <c r="A9990" s="24">
        <v>8533100000</v>
      </c>
      <c r="B9990" s="25"/>
      <c r="C9990" s="26"/>
      <c r="D9990" s="27"/>
      <c r="E9990" s="27" t="s">
        <v>11655</v>
      </c>
      <c r="F9990" s="27" t="s">
        <v>16455</v>
      </c>
      <c r="G9990" s="28" t="s">
        <v>173</v>
      </c>
      <c r="H9990" s="27" t="s">
        <v>174</v>
      </c>
      <c r="I9990" s="118" t="s">
        <v>1723</v>
      </c>
      <c r="J9990" s="29">
        <v>0.25</v>
      </c>
      <c r="K9990" s="28" t="s">
        <v>162</v>
      </c>
      <c r="L9990" s="27" t="s">
        <v>272</v>
      </c>
      <c r="M9990" s="27" t="s">
        <v>164</v>
      </c>
      <c r="N9990" s="27" t="s">
        <v>18073</v>
      </c>
    </row>
    <row r="9991" spans="1:14" ht="16.5" customHeight="1">
      <c r="A9991" s="24">
        <v>8533100000</v>
      </c>
      <c r="B9991" s="25"/>
      <c r="C9991" s="26"/>
      <c r="D9991" s="27"/>
      <c r="E9991" s="27" t="s">
        <v>11655</v>
      </c>
      <c r="F9991" s="27" t="s">
        <v>16456</v>
      </c>
      <c r="G9991" s="28" t="s">
        <v>173</v>
      </c>
      <c r="H9991" s="27" t="s">
        <v>174</v>
      </c>
      <c r="I9991" s="118" t="s">
        <v>16457</v>
      </c>
      <c r="J9991" s="29">
        <v>2.98</v>
      </c>
      <c r="K9991" s="28" t="s">
        <v>162</v>
      </c>
      <c r="L9991" s="27" t="s">
        <v>250</v>
      </c>
      <c r="M9991" s="27" t="s">
        <v>164</v>
      </c>
      <c r="N9991" s="27" t="s">
        <v>18071</v>
      </c>
    </row>
    <row r="9992" spans="1:14" ht="16.5" customHeight="1" thickBot="1">
      <c r="A9992" s="24">
        <v>8533100000</v>
      </c>
      <c r="B9992" s="25"/>
      <c r="C9992" s="26"/>
      <c r="D9992" s="27"/>
      <c r="E9992" s="27" t="s">
        <v>11655</v>
      </c>
      <c r="F9992" s="27" t="s">
        <v>8193</v>
      </c>
      <c r="G9992" s="28" t="s">
        <v>173</v>
      </c>
      <c r="H9992" s="27" t="s">
        <v>174</v>
      </c>
      <c r="I9992" s="118" t="s">
        <v>8194</v>
      </c>
      <c r="J9992" s="29">
        <v>2.6</v>
      </c>
      <c r="K9992" s="28" t="s">
        <v>162</v>
      </c>
      <c r="L9992" s="27" t="s">
        <v>272</v>
      </c>
      <c r="M9992" s="27" t="s">
        <v>164</v>
      </c>
      <c r="N9992" s="27" t="s">
        <v>18073</v>
      </c>
    </row>
    <row r="9993" spans="1:14" ht="16.5" customHeight="1" thickTop="1" thickBot="1">
      <c r="A9993" s="30">
        <v>8542319010</v>
      </c>
      <c r="B9993" s="25"/>
      <c r="C9993" s="26"/>
      <c r="D9993" s="27"/>
      <c r="E9993" s="27" t="s">
        <v>602</v>
      </c>
      <c r="F9993" s="27" t="s">
        <v>16458</v>
      </c>
      <c r="G9993" s="28" t="s">
        <v>297</v>
      </c>
      <c r="H9993" s="27" t="s">
        <v>298</v>
      </c>
      <c r="I9993" s="118" t="s">
        <v>16459</v>
      </c>
      <c r="J9993" s="29">
        <v>16.739999999999998</v>
      </c>
      <c r="K9993" s="28" t="s">
        <v>162</v>
      </c>
      <c r="L9993" s="27" t="s">
        <v>134</v>
      </c>
      <c r="M9993" s="27" t="s">
        <v>164</v>
      </c>
      <c r="N9993" s="27" t="s">
        <v>4101</v>
      </c>
    </row>
    <row r="9994" spans="1:14" ht="16.5" customHeight="1" thickTop="1" thickBot="1">
      <c r="A9994" s="30">
        <v>8542399010</v>
      </c>
      <c r="B9994" s="25"/>
      <c r="C9994" s="26"/>
      <c r="D9994" s="27"/>
      <c r="E9994" s="27" t="s">
        <v>2977</v>
      </c>
      <c r="F9994" s="27" t="s">
        <v>16460</v>
      </c>
      <c r="G9994" s="28" t="s">
        <v>173</v>
      </c>
      <c r="H9994" s="27" t="s">
        <v>174</v>
      </c>
      <c r="I9994" s="118" t="s">
        <v>16461</v>
      </c>
      <c r="J9994" s="29">
        <v>2.42</v>
      </c>
      <c r="K9994" s="28" t="s">
        <v>162</v>
      </c>
      <c r="L9994" s="27" t="s">
        <v>16462</v>
      </c>
      <c r="M9994" s="27" t="s">
        <v>164</v>
      </c>
      <c r="N9994" s="27" t="s">
        <v>18502</v>
      </c>
    </row>
    <row r="9995" spans="1:14" ht="16.5" customHeight="1" thickTop="1" thickBot="1">
      <c r="A9995" s="30">
        <v>8542323100</v>
      </c>
      <c r="B9995" s="25"/>
      <c r="C9995" s="26"/>
      <c r="D9995" s="27"/>
      <c r="E9995" s="27" t="s">
        <v>13644</v>
      </c>
      <c r="F9995" s="27" t="s">
        <v>16463</v>
      </c>
      <c r="G9995" s="28" t="s">
        <v>173</v>
      </c>
      <c r="H9995" s="27" t="s">
        <v>174</v>
      </c>
      <c r="I9995" s="118" t="s">
        <v>16464</v>
      </c>
      <c r="J9995" s="29">
        <v>75.349999999999994</v>
      </c>
      <c r="K9995" s="28" t="s">
        <v>162</v>
      </c>
      <c r="L9995" s="27" t="s">
        <v>639</v>
      </c>
      <c r="M9995" s="27" t="s">
        <v>164</v>
      </c>
      <c r="N9995" s="27" t="s">
        <v>18378</v>
      </c>
    </row>
    <row r="9996" spans="1:14" ht="16.5" customHeight="1" thickTop="1" thickBot="1">
      <c r="A9996" s="30">
        <v>8542399010</v>
      </c>
      <c r="B9996" s="25"/>
      <c r="C9996" s="26"/>
      <c r="D9996" s="27"/>
      <c r="E9996" s="27" t="s">
        <v>1343</v>
      </c>
      <c r="F9996" s="27" t="s">
        <v>16465</v>
      </c>
      <c r="G9996" s="28" t="s">
        <v>243</v>
      </c>
      <c r="H9996" s="27" t="s">
        <v>244</v>
      </c>
      <c r="I9996" s="118" t="s">
        <v>16466</v>
      </c>
      <c r="J9996" s="29">
        <v>181.5</v>
      </c>
      <c r="K9996" s="28" t="s">
        <v>162</v>
      </c>
      <c r="L9996" s="27" t="s">
        <v>681</v>
      </c>
      <c r="M9996" s="27" t="s">
        <v>164</v>
      </c>
      <c r="N9996" s="27" t="s">
        <v>18101</v>
      </c>
    </row>
    <row r="9997" spans="1:14" ht="16.5" customHeight="1" thickTop="1" thickBot="1">
      <c r="A9997" s="30">
        <v>8542319010</v>
      </c>
      <c r="B9997" s="25"/>
      <c r="C9997" s="26"/>
      <c r="D9997" s="27"/>
      <c r="E9997" s="27" t="s">
        <v>602</v>
      </c>
      <c r="F9997" s="27" t="s">
        <v>16467</v>
      </c>
      <c r="G9997" s="28" t="s">
        <v>297</v>
      </c>
      <c r="H9997" s="27" t="s">
        <v>298</v>
      </c>
      <c r="I9997" s="118" t="s">
        <v>16468</v>
      </c>
      <c r="J9997" s="29">
        <v>60.47</v>
      </c>
      <c r="K9997" s="28" t="s">
        <v>162</v>
      </c>
      <c r="L9997" s="27" t="s">
        <v>134</v>
      </c>
      <c r="M9997" s="27" t="s">
        <v>164</v>
      </c>
      <c r="N9997" s="27" t="s">
        <v>4101</v>
      </c>
    </row>
    <row r="9998" spans="1:14" ht="16.5" customHeight="1" thickTop="1" thickBot="1">
      <c r="A9998" s="24">
        <v>8541290000</v>
      </c>
      <c r="B9998" s="25"/>
      <c r="C9998" s="26"/>
      <c r="D9998" s="27"/>
      <c r="E9998" s="27" t="s">
        <v>16469</v>
      </c>
      <c r="F9998" s="27" t="s">
        <v>16470</v>
      </c>
      <c r="G9998" s="28" t="s">
        <v>159</v>
      </c>
      <c r="H9998" s="27" t="s">
        <v>160</v>
      </c>
      <c r="I9998" s="118" t="s">
        <v>16471</v>
      </c>
      <c r="J9998" s="29">
        <v>238.57</v>
      </c>
      <c r="K9998" s="28" t="s">
        <v>162</v>
      </c>
      <c r="L9998" s="27" t="s">
        <v>250</v>
      </c>
      <c r="M9998" s="27" t="s">
        <v>164</v>
      </c>
      <c r="N9998" s="27" t="s">
        <v>18071</v>
      </c>
    </row>
    <row r="9999" spans="1:14" ht="16.5" customHeight="1" thickTop="1" thickBot="1">
      <c r="A9999" s="30">
        <v>8542319010</v>
      </c>
      <c r="B9999" s="25"/>
      <c r="C9999" s="26"/>
      <c r="D9999" s="27"/>
      <c r="E9999" s="27" t="s">
        <v>602</v>
      </c>
      <c r="F9999" s="27" t="s">
        <v>16472</v>
      </c>
      <c r="G9999" s="28" t="s">
        <v>159</v>
      </c>
      <c r="H9999" s="27" t="s">
        <v>160</v>
      </c>
      <c r="I9999" s="118" t="s">
        <v>16473</v>
      </c>
      <c r="J9999" s="29">
        <v>189.71</v>
      </c>
      <c r="K9999" s="28" t="s">
        <v>162</v>
      </c>
      <c r="L9999" s="27" t="s">
        <v>614</v>
      </c>
      <c r="M9999" s="27" t="s">
        <v>164</v>
      </c>
      <c r="N9999" s="27" t="s">
        <v>18096</v>
      </c>
    </row>
    <row r="10000" spans="1:14" ht="16.5" customHeight="1" thickTop="1" thickBot="1">
      <c r="A10000" s="30">
        <v>8542319010</v>
      </c>
      <c r="B10000" s="25"/>
      <c r="C10000" s="26"/>
      <c r="D10000" s="27"/>
      <c r="E10000" s="27" t="s">
        <v>602</v>
      </c>
      <c r="F10000" s="27" t="s">
        <v>16474</v>
      </c>
      <c r="G10000" s="28" t="s">
        <v>173</v>
      </c>
      <c r="H10000" s="27" t="s">
        <v>174</v>
      </c>
      <c r="I10000" s="118" t="s">
        <v>16475</v>
      </c>
      <c r="J10000" s="29">
        <v>651.16</v>
      </c>
      <c r="K10000" s="28" t="s">
        <v>162</v>
      </c>
      <c r="L10000" s="27" t="s">
        <v>416</v>
      </c>
      <c r="M10000" s="27" t="s">
        <v>164</v>
      </c>
      <c r="N10000" s="27" t="s">
        <v>18081</v>
      </c>
    </row>
    <row r="10001" spans="1:14" ht="16.5" customHeight="1" thickTop="1" thickBot="1">
      <c r="A10001" s="30">
        <v>8542399010</v>
      </c>
      <c r="B10001" s="25"/>
      <c r="C10001" s="26"/>
      <c r="D10001" s="27"/>
      <c r="E10001" s="27" t="s">
        <v>661</v>
      </c>
      <c r="F10001" s="27" t="s">
        <v>16476</v>
      </c>
      <c r="G10001" s="28" t="s">
        <v>159</v>
      </c>
      <c r="H10001" s="27" t="s">
        <v>160</v>
      </c>
      <c r="I10001" s="118" t="s">
        <v>16477</v>
      </c>
      <c r="J10001" s="29">
        <v>1562.8</v>
      </c>
      <c r="K10001" s="28" t="s">
        <v>162</v>
      </c>
      <c r="L10001" s="27" t="s">
        <v>648</v>
      </c>
      <c r="M10001" s="27" t="s">
        <v>164</v>
      </c>
      <c r="N10001" s="27" t="s">
        <v>11042</v>
      </c>
    </row>
    <row r="10002" spans="1:14" ht="16.5" customHeight="1" thickTop="1" thickBot="1">
      <c r="A10002" s="30">
        <v>8542319010</v>
      </c>
      <c r="B10002" s="25"/>
      <c r="C10002" s="26"/>
      <c r="D10002" s="27"/>
      <c r="E10002" s="27" t="s">
        <v>602</v>
      </c>
      <c r="F10002" s="27" t="s">
        <v>16478</v>
      </c>
      <c r="G10002" s="28" t="s">
        <v>282</v>
      </c>
      <c r="H10002" s="27" t="s">
        <v>283</v>
      </c>
      <c r="I10002" s="118" t="s">
        <v>15983</v>
      </c>
      <c r="J10002" s="29">
        <v>2309.4499999999998</v>
      </c>
      <c r="K10002" s="28" t="s">
        <v>162</v>
      </c>
      <c r="L10002" s="27" t="s">
        <v>1912</v>
      </c>
      <c r="M10002" s="27" t="s">
        <v>164</v>
      </c>
      <c r="N10002" s="27" t="s">
        <v>18157</v>
      </c>
    </row>
    <row r="10003" spans="1:14" ht="16.5" customHeight="1" thickTop="1">
      <c r="A10003" s="24">
        <v>8536105000</v>
      </c>
      <c r="B10003" s="25"/>
      <c r="C10003" s="26">
        <v>0.11</v>
      </c>
      <c r="D10003" s="27"/>
      <c r="E10003" s="27" t="s">
        <v>16479</v>
      </c>
      <c r="F10003" s="27" t="s">
        <v>16480</v>
      </c>
      <c r="G10003" s="28" t="s">
        <v>243</v>
      </c>
      <c r="H10003" s="27" t="s">
        <v>244</v>
      </c>
      <c r="I10003" s="118" t="s">
        <v>16481</v>
      </c>
      <c r="J10003" s="29">
        <v>17.88</v>
      </c>
      <c r="K10003" s="28" t="s">
        <v>162</v>
      </c>
      <c r="L10003" s="27" t="s">
        <v>393</v>
      </c>
      <c r="M10003" s="27" t="s">
        <v>164</v>
      </c>
      <c r="N10003" s="27" t="s">
        <v>18079</v>
      </c>
    </row>
    <row r="10004" spans="1:14" ht="16.5" customHeight="1">
      <c r="A10004" s="24">
        <v>8533100000</v>
      </c>
      <c r="B10004" s="25"/>
      <c r="C10004" s="26"/>
      <c r="D10004" s="27"/>
      <c r="E10004" s="27" t="s">
        <v>11655</v>
      </c>
      <c r="F10004" s="27" t="s">
        <v>16482</v>
      </c>
      <c r="G10004" s="28" t="s">
        <v>159</v>
      </c>
      <c r="H10004" s="27" t="s">
        <v>160</v>
      </c>
      <c r="I10004" s="118" t="s">
        <v>16483</v>
      </c>
      <c r="J10004" s="29">
        <v>6</v>
      </c>
      <c r="K10004" s="28" t="s">
        <v>162</v>
      </c>
      <c r="L10004" s="27" t="s">
        <v>372</v>
      </c>
      <c r="M10004" s="27" t="s">
        <v>164</v>
      </c>
      <c r="N10004" s="27" t="s">
        <v>1383</v>
      </c>
    </row>
    <row r="10005" spans="1:14" ht="16.5" customHeight="1">
      <c r="A10005" s="24">
        <v>8504509500</v>
      </c>
      <c r="B10005" s="25"/>
      <c r="C10005" s="26"/>
      <c r="D10005" s="27"/>
      <c r="E10005" s="27" t="s">
        <v>12190</v>
      </c>
      <c r="F10005" s="27" t="s">
        <v>16484</v>
      </c>
      <c r="G10005" s="28" t="s">
        <v>159</v>
      </c>
      <c r="H10005" s="27" t="s">
        <v>160</v>
      </c>
      <c r="I10005" s="118" t="s">
        <v>16030</v>
      </c>
      <c r="J10005" s="29">
        <v>47.74</v>
      </c>
      <c r="K10005" s="28" t="s">
        <v>162</v>
      </c>
      <c r="L10005" s="27" t="s">
        <v>250</v>
      </c>
      <c r="M10005" s="27" t="s">
        <v>164</v>
      </c>
      <c r="N10005" s="27" t="s">
        <v>18071</v>
      </c>
    </row>
    <row r="10006" spans="1:14" ht="16.5" customHeight="1" thickBot="1">
      <c r="A10006" s="24">
        <v>8504509500</v>
      </c>
      <c r="B10006" s="25"/>
      <c r="C10006" s="26"/>
      <c r="D10006" s="27"/>
      <c r="E10006" s="27" t="s">
        <v>12190</v>
      </c>
      <c r="F10006" s="27" t="s">
        <v>11446</v>
      </c>
      <c r="G10006" s="28" t="s">
        <v>159</v>
      </c>
      <c r="H10006" s="27" t="s">
        <v>160</v>
      </c>
      <c r="I10006" s="118" t="s">
        <v>8552</v>
      </c>
      <c r="J10006" s="29">
        <v>5.04</v>
      </c>
      <c r="K10006" s="28" t="s">
        <v>162</v>
      </c>
      <c r="L10006" s="27" t="s">
        <v>372</v>
      </c>
      <c r="M10006" s="27" t="s">
        <v>164</v>
      </c>
      <c r="N10006" s="27" t="s">
        <v>1383</v>
      </c>
    </row>
    <row r="10007" spans="1:14" ht="16.5" customHeight="1" thickTop="1" thickBot="1">
      <c r="A10007" s="30">
        <v>8542319010</v>
      </c>
      <c r="B10007" s="25"/>
      <c r="C10007" s="26"/>
      <c r="D10007" s="27"/>
      <c r="E10007" s="27" t="s">
        <v>602</v>
      </c>
      <c r="F10007" s="27" t="s">
        <v>16485</v>
      </c>
      <c r="G10007" s="28" t="s">
        <v>227</v>
      </c>
      <c r="H10007" s="27" t="s">
        <v>228</v>
      </c>
      <c r="I10007" s="118" t="s">
        <v>16486</v>
      </c>
      <c r="J10007" s="29">
        <v>2037</v>
      </c>
      <c r="K10007" s="28" t="s">
        <v>162</v>
      </c>
      <c r="L10007" s="27" t="s">
        <v>134</v>
      </c>
      <c r="M10007" s="27" t="s">
        <v>164</v>
      </c>
      <c r="N10007" s="27" t="s">
        <v>4101</v>
      </c>
    </row>
    <row r="10008" spans="1:14" ht="16.5" customHeight="1" thickTop="1" thickBot="1">
      <c r="A10008" s="30">
        <v>8542399010</v>
      </c>
      <c r="B10008" s="25"/>
      <c r="C10008" s="26"/>
      <c r="D10008" s="27"/>
      <c r="E10008" s="27" t="s">
        <v>2622</v>
      </c>
      <c r="F10008" s="27" t="s">
        <v>16487</v>
      </c>
      <c r="G10008" s="28" t="s">
        <v>297</v>
      </c>
      <c r="H10008" s="27" t="s">
        <v>298</v>
      </c>
      <c r="I10008" s="118" t="s">
        <v>16488</v>
      </c>
      <c r="J10008" s="29">
        <v>225.4</v>
      </c>
      <c r="K10008" s="28" t="s">
        <v>162</v>
      </c>
      <c r="L10008" s="27" t="s">
        <v>134</v>
      </c>
      <c r="M10008" s="27" t="s">
        <v>164</v>
      </c>
      <c r="N10008" s="27" t="s">
        <v>4101</v>
      </c>
    </row>
    <row r="10009" spans="1:14" ht="16.5" customHeight="1" thickTop="1" thickBot="1">
      <c r="A10009" s="30">
        <v>8542319010</v>
      </c>
      <c r="B10009" s="25"/>
      <c r="C10009" s="26"/>
      <c r="D10009" s="27"/>
      <c r="E10009" s="27" t="s">
        <v>602</v>
      </c>
      <c r="F10009" s="27" t="s">
        <v>16489</v>
      </c>
      <c r="G10009" s="28" t="s">
        <v>297</v>
      </c>
      <c r="H10009" s="27" t="s">
        <v>298</v>
      </c>
      <c r="I10009" s="118" t="s">
        <v>16490</v>
      </c>
      <c r="J10009" s="29">
        <v>754</v>
      </c>
      <c r="K10009" s="28" t="s">
        <v>162</v>
      </c>
      <c r="L10009" s="27" t="s">
        <v>134</v>
      </c>
      <c r="M10009" s="27" t="s">
        <v>164</v>
      </c>
      <c r="N10009" s="27" t="s">
        <v>4101</v>
      </c>
    </row>
    <row r="10010" spans="1:14" ht="16.5" customHeight="1" thickTop="1" thickBot="1">
      <c r="A10010" s="30">
        <v>8542319010</v>
      </c>
      <c r="B10010" s="25"/>
      <c r="C10010" s="26"/>
      <c r="D10010" s="27"/>
      <c r="E10010" s="27" t="s">
        <v>602</v>
      </c>
      <c r="F10010" s="27" t="s">
        <v>16491</v>
      </c>
      <c r="G10010" s="28" t="s">
        <v>297</v>
      </c>
      <c r="H10010" s="27" t="s">
        <v>298</v>
      </c>
      <c r="I10010" s="118" t="s">
        <v>16492</v>
      </c>
      <c r="J10010" s="29">
        <v>457.6</v>
      </c>
      <c r="K10010" s="28" t="s">
        <v>162</v>
      </c>
      <c r="L10010" s="27" t="s">
        <v>134</v>
      </c>
      <c r="M10010" s="27" t="s">
        <v>164</v>
      </c>
      <c r="N10010" s="27" t="s">
        <v>4101</v>
      </c>
    </row>
    <row r="10011" spans="1:14" ht="16.5" customHeight="1" thickTop="1" thickBot="1">
      <c r="A10011" s="30">
        <v>8542399010</v>
      </c>
      <c r="B10011" s="25"/>
      <c r="C10011" s="26"/>
      <c r="D10011" s="27"/>
      <c r="E10011" s="27" t="s">
        <v>11821</v>
      </c>
      <c r="F10011" s="27" t="s">
        <v>7629</v>
      </c>
      <c r="G10011" s="28" t="s">
        <v>1556</v>
      </c>
      <c r="H10011" s="27" t="s">
        <v>1557</v>
      </c>
      <c r="I10011" s="118" t="s">
        <v>7630</v>
      </c>
      <c r="J10011" s="29">
        <v>500</v>
      </c>
      <c r="K10011" s="28" t="s">
        <v>162</v>
      </c>
      <c r="L10011" s="27" t="s">
        <v>114</v>
      </c>
      <c r="M10011" s="27" t="s">
        <v>164</v>
      </c>
      <c r="N10011" s="27" t="s">
        <v>11042</v>
      </c>
    </row>
    <row r="10012" spans="1:14" ht="16.5" customHeight="1" thickTop="1" thickBot="1">
      <c r="A10012" s="30">
        <v>8542319010</v>
      </c>
      <c r="B10012" s="25"/>
      <c r="C10012" s="26"/>
      <c r="D10012" s="27"/>
      <c r="E10012" s="27" t="s">
        <v>602</v>
      </c>
      <c r="F10012" s="27" t="s">
        <v>14210</v>
      </c>
      <c r="G10012" s="28" t="s">
        <v>227</v>
      </c>
      <c r="H10012" s="27" t="s">
        <v>228</v>
      </c>
      <c r="I10012" s="118" t="s">
        <v>4063</v>
      </c>
      <c r="J10012" s="29">
        <v>1410</v>
      </c>
      <c r="K10012" s="28" t="s">
        <v>162</v>
      </c>
      <c r="L10012" s="27" t="s">
        <v>134</v>
      </c>
      <c r="M10012" s="27" t="s">
        <v>164</v>
      </c>
      <c r="N10012" s="27" t="s">
        <v>4101</v>
      </c>
    </row>
    <row r="10013" spans="1:14" ht="16.5" customHeight="1" thickTop="1" thickBot="1">
      <c r="A10013" s="30">
        <v>8542399010</v>
      </c>
      <c r="B10013" s="25"/>
      <c r="C10013" s="26"/>
      <c r="D10013" s="27"/>
      <c r="E10013" s="27" t="s">
        <v>1343</v>
      </c>
      <c r="F10013" s="27" t="s">
        <v>3918</v>
      </c>
      <c r="G10013" s="28" t="s">
        <v>227</v>
      </c>
      <c r="H10013" s="27" t="s">
        <v>228</v>
      </c>
      <c r="I10013" s="118" t="s">
        <v>3919</v>
      </c>
      <c r="J10013" s="29">
        <v>90</v>
      </c>
      <c r="K10013" s="28" t="s">
        <v>162</v>
      </c>
      <c r="L10013" s="27" t="s">
        <v>134</v>
      </c>
      <c r="M10013" s="27" t="s">
        <v>164</v>
      </c>
      <c r="N10013" s="27" t="s">
        <v>4101</v>
      </c>
    </row>
    <row r="10014" spans="1:14" ht="16.5" customHeight="1" thickTop="1" thickBot="1">
      <c r="A10014" s="30">
        <v>8542319010</v>
      </c>
      <c r="B10014" s="25"/>
      <c r="C10014" s="26"/>
      <c r="D10014" s="27"/>
      <c r="E10014" s="27" t="s">
        <v>602</v>
      </c>
      <c r="F10014" s="27" t="s">
        <v>16493</v>
      </c>
      <c r="G10014" s="28" t="s">
        <v>159</v>
      </c>
      <c r="H10014" s="27" t="s">
        <v>160</v>
      </c>
      <c r="I10014" s="118" t="s">
        <v>16494</v>
      </c>
      <c r="J10014" s="29">
        <v>0.78</v>
      </c>
      <c r="K10014" s="28" t="s">
        <v>162</v>
      </c>
      <c r="L10014" s="27" t="s">
        <v>614</v>
      </c>
      <c r="M10014" s="27" t="s">
        <v>164</v>
      </c>
      <c r="N10014" s="27" t="s">
        <v>18096</v>
      </c>
    </row>
    <row r="10015" spans="1:14" ht="16.5" customHeight="1" thickTop="1" thickBot="1">
      <c r="A10015" s="30">
        <v>8542319010</v>
      </c>
      <c r="B10015" s="25"/>
      <c r="C10015" s="26"/>
      <c r="D10015" s="27"/>
      <c r="E10015" s="27" t="s">
        <v>602</v>
      </c>
      <c r="F10015" s="27" t="s">
        <v>16495</v>
      </c>
      <c r="G10015" s="28" t="s">
        <v>159</v>
      </c>
      <c r="H10015" s="27" t="s">
        <v>160</v>
      </c>
      <c r="I10015" s="118" t="s">
        <v>16496</v>
      </c>
      <c r="J10015" s="29">
        <v>340.35</v>
      </c>
      <c r="K10015" s="28" t="s">
        <v>162</v>
      </c>
      <c r="L10015" s="27" t="s">
        <v>16497</v>
      </c>
      <c r="M10015" s="27" t="s">
        <v>164</v>
      </c>
      <c r="N10015" s="27" t="s">
        <v>18503</v>
      </c>
    </row>
    <row r="10016" spans="1:14" ht="16.5" customHeight="1" thickTop="1" thickBot="1">
      <c r="A10016" s="30">
        <v>8542399010</v>
      </c>
      <c r="B10016" s="25"/>
      <c r="C10016" s="26"/>
      <c r="D10016" s="27"/>
      <c r="E10016" s="27" t="s">
        <v>661</v>
      </c>
      <c r="F10016" s="27" t="s">
        <v>16498</v>
      </c>
      <c r="G10016" s="28" t="s">
        <v>159</v>
      </c>
      <c r="H10016" s="27" t="s">
        <v>160</v>
      </c>
      <c r="I10016" s="118" t="s">
        <v>16499</v>
      </c>
      <c r="J10016" s="29">
        <v>186.05</v>
      </c>
      <c r="K10016" s="28" t="s">
        <v>162</v>
      </c>
      <c r="L10016" s="27" t="s">
        <v>614</v>
      </c>
      <c r="M10016" s="27" t="s">
        <v>164</v>
      </c>
      <c r="N10016" s="27" t="s">
        <v>18096</v>
      </c>
    </row>
    <row r="10017" spans="1:14" ht="16.5" customHeight="1" thickTop="1" thickBot="1">
      <c r="A10017" s="30">
        <v>8542399010</v>
      </c>
      <c r="B10017" s="25"/>
      <c r="C10017" s="26"/>
      <c r="D10017" s="27"/>
      <c r="E10017" s="27" t="s">
        <v>661</v>
      </c>
      <c r="F10017" s="27" t="s">
        <v>16500</v>
      </c>
      <c r="G10017" s="28" t="s">
        <v>159</v>
      </c>
      <c r="H10017" s="27" t="s">
        <v>160</v>
      </c>
      <c r="I10017" s="118" t="s">
        <v>16501</v>
      </c>
      <c r="J10017" s="29">
        <v>5.21</v>
      </c>
      <c r="K10017" s="28" t="s">
        <v>162</v>
      </c>
      <c r="L10017" s="27" t="s">
        <v>114</v>
      </c>
      <c r="M10017" s="27" t="s">
        <v>164</v>
      </c>
      <c r="N10017" s="27" t="s">
        <v>11042</v>
      </c>
    </row>
    <row r="10018" spans="1:14" ht="16.5" customHeight="1" thickTop="1" thickBot="1">
      <c r="A10018" s="30">
        <v>8542399010</v>
      </c>
      <c r="B10018" s="25"/>
      <c r="C10018" s="26"/>
      <c r="D10018" s="27"/>
      <c r="E10018" s="27" t="s">
        <v>16502</v>
      </c>
      <c r="F10018" s="27" t="s">
        <v>16503</v>
      </c>
      <c r="G10018" s="28" t="s">
        <v>173</v>
      </c>
      <c r="H10018" s="27" t="s">
        <v>174</v>
      </c>
      <c r="I10018" s="118" t="s">
        <v>16504</v>
      </c>
      <c r="J10018" s="29">
        <v>8.3699999999999992</v>
      </c>
      <c r="K10018" s="28" t="s">
        <v>162</v>
      </c>
      <c r="L10018" s="27" t="s">
        <v>621</v>
      </c>
      <c r="M10018" s="27" t="s">
        <v>164</v>
      </c>
      <c r="N10018" s="27" t="s">
        <v>18097</v>
      </c>
    </row>
    <row r="10019" spans="1:14" ht="16.5" customHeight="1" thickTop="1" thickBot="1">
      <c r="A10019" s="30">
        <v>8542399010</v>
      </c>
      <c r="B10019" s="25"/>
      <c r="C10019" s="26"/>
      <c r="D10019" s="27"/>
      <c r="E10019" s="27" t="s">
        <v>4478</v>
      </c>
      <c r="F10019" s="27" t="s">
        <v>16505</v>
      </c>
      <c r="G10019" s="28" t="s">
        <v>297</v>
      </c>
      <c r="H10019" s="27" t="s">
        <v>298</v>
      </c>
      <c r="I10019" s="118" t="s">
        <v>16506</v>
      </c>
      <c r="J10019" s="29">
        <v>74.42</v>
      </c>
      <c r="K10019" s="28" t="s">
        <v>162</v>
      </c>
      <c r="L10019" s="27" t="s">
        <v>134</v>
      </c>
      <c r="M10019" s="27" t="s">
        <v>164</v>
      </c>
      <c r="N10019" s="27" t="s">
        <v>4101</v>
      </c>
    </row>
    <row r="10020" spans="1:14" ht="16.5" customHeight="1" thickTop="1" thickBot="1">
      <c r="A10020" s="30">
        <v>8542399010</v>
      </c>
      <c r="B10020" s="25"/>
      <c r="C10020" s="26"/>
      <c r="D10020" s="27"/>
      <c r="E10020" s="27" t="s">
        <v>765</v>
      </c>
      <c r="F10020" s="27" t="s">
        <v>16507</v>
      </c>
      <c r="G10020" s="28" t="s">
        <v>159</v>
      </c>
      <c r="H10020" s="27" t="s">
        <v>160</v>
      </c>
      <c r="I10020" s="118" t="s">
        <v>16508</v>
      </c>
      <c r="J10020" s="29">
        <v>2899.22</v>
      </c>
      <c r="K10020" s="28" t="s">
        <v>162</v>
      </c>
      <c r="L10020" s="27" t="s">
        <v>125</v>
      </c>
      <c r="M10020" s="27" t="s">
        <v>164</v>
      </c>
      <c r="N10020" s="27" t="s">
        <v>125</v>
      </c>
    </row>
    <row r="10021" spans="1:14" ht="16.5" customHeight="1" thickTop="1" thickBot="1">
      <c r="A10021" s="30">
        <v>8542319010</v>
      </c>
      <c r="B10021" s="25"/>
      <c r="C10021" s="26"/>
      <c r="D10021" s="27"/>
      <c r="E10021" s="27" t="s">
        <v>16509</v>
      </c>
      <c r="F10021" s="27" t="s">
        <v>7879</v>
      </c>
      <c r="G10021" s="28" t="s">
        <v>159</v>
      </c>
      <c r="H10021" s="27" t="s">
        <v>160</v>
      </c>
      <c r="I10021" s="118" t="s">
        <v>7880</v>
      </c>
      <c r="J10021" s="29">
        <v>1.41</v>
      </c>
      <c r="K10021" s="28" t="s">
        <v>162</v>
      </c>
      <c r="L10021" s="27" t="s">
        <v>134</v>
      </c>
      <c r="M10021" s="27" t="s">
        <v>164</v>
      </c>
      <c r="N10021" s="27" t="s">
        <v>4101</v>
      </c>
    </row>
    <row r="10022" spans="1:14" ht="16.5" customHeight="1" thickTop="1" thickBot="1">
      <c r="A10022" s="30">
        <v>8542399010</v>
      </c>
      <c r="B10022" s="25"/>
      <c r="C10022" s="26"/>
      <c r="D10022" s="27"/>
      <c r="E10022" s="27" t="s">
        <v>16510</v>
      </c>
      <c r="F10022" s="27" t="s">
        <v>16511</v>
      </c>
      <c r="G10022" s="28" t="s">
        <v>297</v>
      </c>
      <c r="H10022" s="27" t="s">
        <v>298</v>
      </c>
      <c r="I10022" s="118" t="s">
        <v>16512</v>
      </c>
      <c r="J10022" s="29">
        <v>5.86</v>
      </c>
      <c r="K10022" s="28" t="s">
        <v>162</v>
      </c>
      <c r="L10022" s="27" t="s">
        <v>134</v>
      </c>
      <c r="M10022" s="27" t="s">
        <v>164</v>
      </c>
      <c r="N10022" s="27" t="s">
        <v>4101</v>
      </c>
    </row>
    <row r="10023" spans="1:14" ht="16.5" customHeight="1" thickTop="1" thickBot="1">
      <c r="A10023" s="30">
        <v>8542399010</v>
      </c>
      <c r="B10023" s="25"/>
      <c r="C10023" s="26"/>
      <c r="D10023" s="27"/>
      <c r="E10023" s="27" t="s">
        <v>1343</v>
      </c>
      <c r="F10023" s="27" t="s">
        <v>16513</v>
      </c>
      <c r="G10023" s="28" t="s">
        <v>159</v>
      </c>
      <c r="H10023" s="27" t="s">
        <v>160</v>
      </c>
      <c r="I10023" s="118" t="s">
        <v>16514</v>
      </c>
      <c r="J10023" s="29">
        <v>104.19</v>
      </c>
      <c r="K10023" s="28" t="s">
        <v>162</v>
      </c>
      <c r="L10023" s="27" t="s">
        <v>614</v>
      </c>
      <c r="M10023" s="27" t="s">
        <v>164</v>
      </c>
      <c r="N10023" s="27" t="s">
        <v>18096</v>
      </c>
    </row>
    <row r="10024" spans="1:14" ht="16.5" customHeight="1" thickTop="1" thickBot="1">
      <c r="A10024" s="30">
        <v>8542319010</v>
      </c>
      <c r="B10024" s="25"/>
      <c r="C10024" s="26"/>
      <c r="D10024" s="27"/>
      <c r="E10024" s="27" t="s">
        <v>602</v>
      </c>
      <c r="F10024" s="27" t="s">
        <v>16515</v>
      </c>
      <c r="G10024" s="28" t="s">
        <v>292</v>
      </c>
      <c r="H10024" s="27" t="s">
        <v>293</v>
      </c>
      <c r="I10024" s="118" t="s">
        <v>16516</v>
      </c>
      <c r="J10024" s="29">
        <v>89.3</v>
      </c>
      <c r="K10024" s="28" t="s">
        <v>162</v>
      </c>
      <c r="L10024" s="27" t="s">
        <v>134</v>
      </c>
      <c r="M10024" s="27" t="s">
        <v>164</v>
      </c>
      <c r="N10024" s="27" t="s">
        <v>4101</v>
      </c>
    </row>
    <row r="10025" spans="1:14" ht="16.5" customHeight="1" thickTop="1">
      <c r="A10025" s="24">
        <v>8533100000</v>
      </c>
      <c r="B10025" s="25"/>
      <c r="C10025" s="26"/>
      <c r="D10025" s="27"/>
      <c r="E10025" s="27" t="s">
        <v>11655</v>
      </c>
      <c r="F10025" s="27" t="s">
        <v>16517</v>
      </c>
      <c r="G10025" s="28" t="s">
        <v>282</v>
      </c>
      <c r="H10025" s="27" t="s">
        <v>283</v>
      </c>
      <c r="I10025" s="118" t="s">
        <v>16518</v>
      </c>
      <c r="J10025" s="29">
        <v>22.69</v>
      </c>
      <c r="K10025" s="28" t="s">
        <v>162</v>
      </c>
      <c r="L10025" s="27" t="s">
        <v>285</v>
      </c>
      <c r="M10025" s="27" t="s">
        <v>164</v>
      </c>
      <c r="N10025" s="27" t="s">
        <v>18075</v>
      </c>
    </row>
    <row r="10026" spans="1:14" ht="16.5" customHeight="1" thickBot="1">
      <c r="A10026" s="24">
        <v>8533401000</v>
      </c>
      <c r="B10026" s="25"/>
      <c r="C10026" s="26"/>
      <c r="D10026" s="27"/>
      <c r="E10026" s="27" t="s">
        <v>9459</v>
      </c>
      <c r="F10026" s="27" t="s">
        <v>16519</v>
      </c>
      <c r="G10026" s="28" t="s">
        <v>159</v>
      </c>
      <c r="H10026" s="27" t="s">
        <v>160</v>
      </c>
      <c r="I10026" s="118" t="s">
        <v>16520</v>
      </c>
      <c r="J10026" s="29">
        <v>396.54</v>
      </c>
      <c r="K10026" s="28" t="s">
        <v>162</v>
      </c>
      <c r="L10026" s="27" t="s">
        <v>372</v>
      </c>
      <c r="M10026" s="27" t="s">
        <v>164</v>
      </c>
      <c r="N10026" s="27" t="s">
        <v>1383</v>
      </c>
    </row>
    <row r="10027" spans="1:14" ht="16.5" customHeight="1" thickTop="1" thickBot="1">
      <c r="A10027" s="30">
        <v>8542399010</v>
      </c>
      <c r="B10027" s="25"/>
      <c r="C10027" s="26"/>
      <c r="D10027" s="27"/>
      <c r="E10027" s="27" t="s">
        <v>2715</v>
      </c>
      <c r="F10027" s="27" t="s">
        <v>16521</v>
      </c>
      <c r="G10027" s="28" t="s">
        <v>201</v>
      </c>
      <c r="H10027" s="27" t="s">
        <v>202</v>
      </c>
      <c r="I10027" s="118" t="s">
        <v>3052</v>
      </c>
      <c r="J10027" s="29">
        <v>9.98</v>
      </c>
      <c r="K10027" s="28" t="s">
        <v>162</v>
      </c>
      <c r="L10027" s="27" t="s">
        <v>687</v>
      </c>
      <c r="M10027" s="27" t="s">
        <v>164</v>
      </c>
      <c r="N10027" s="27" t="s">
        <v>18102</v>
      </c>
    </row>
    <row r="10028" spans="1:14" ht="16.5" customHeight="1" thickTop="1" thickBot="1">
      <c r="A10028" s="30">
        <v>8542399010</v>
      </c>
      <c r="B10028" s="25"/>
      <c r="C10028" s="26"/>
      <c r="D10028" s="27"/>
      <c r="E10028" s="27" t="s">
        <v>16522</v>
      </c>
      <c r="F10028" s="27" t="s">
        <v>16523</v>
      </c>
      <c r="G10028" s="28" t="s">
        <v>297</v>
      </c>
      <c r="H10028" s="27" t="s">
        <v>298</v>
      </c>
      <c r="I10028" s="118" t="s">
        <v>16524</v>
      </c>
      <c r="J10028" s="29">
        <v>3069.77</v>
      </c>
      <c r="K10028" s="28" t="s">
        <v>162</v>
      </c>
      <c r="L10028" s="27" t="s">
        <v>134</v>
      </c>
      <c r="M10028" s="27" t="s">
        <v>164</v>
      </c>
      <c r="N10028" s="27" t="s">
        <v>4101</v>
      </c>
    </row>
    <row r="10029" spans="1:14" ht="16.5" customHeight="1" thickTop="1" thickBot="1">
      <c r="A10029" s="30">
        <v>8542399010</v>
      </c>
      <c r="B10029" s="25"/>
      <c r="C10029" s="26"/>
      <c r="D10029" s="27"/>
      <c r="E10029" s="27" t="s">
        <v>5960</v>
      </c>
      <c r="F10029" s="27" t="s">
        <v>16525</v>
      </c>
      <c r="G10029" s="28" t="s">
        <v>282</v>
      </c>
      <c r="H10029" s="27" t="s">
        <v>283</v>
      </c>
      <c r="I10029" s="118" t="s">
        <v>16526</v>
      </c>
      <c r="J10029" s="29">
        <v>3.02</v>
      </c>
      <c r="K10029" s="28" t="s">
        <v>162</v>
      </c>
      <c r="L10029" s="27" t="s">
        <v>265</v>
      </c>
      <c r="M10029" s="27" t="s">
        <v>164</v>
      </c>
      <c r="N10029" s="27" t="s">
        <v>9360</v>
      </c>
    </row>
    <row r="10030" spans="1:14" ht="16.5" customHeight="1" thickTop="1" thickBot="1">
      <c r="A10030" s="30">
        <v>8542319010</v>
      </c>
      <c r="B10030" s="25"/>
      <c r="C10030" s="26"/>
      <c r="D10030" s="27"/>
      <c r="E10030" s="27" t="s">
        <v>602</v>
      </c>
      <c r="F10030" s="27" t="s">
        <v>16527</v>
      </c>
      <c r="G10030" s="28" t="s">
        <v>173</v>
      </c>
      <c r="H10030" s="27" t="s">
        <v>174</v>
      </c>
      <c r="I10030" s="118" t="s">
        <v>10518</v>
      </c>
      <c r="J10030" s="29">
        <v>3.72</v>
      </c>
      <c r="K10030" s="28" t="s">
        <v>162</v>
      </c>
      <c r="L10030" s="27" t="s">
        <v>528</v>
      </c>
      <c r="M10030" s="27" t="s">
        <v>164</v>
      </c>
      <c r="N10030" s="27" t="s">
        <v>18090</v>
      </c>
    </row>
    <row r="10031" spans="1:14" ht="16.5" customHeight="1" thickTop="1" thickBot="1">
      <c r="A10031" s="30">
        <v>8542319010</v>
      </c>
      <c r="B10031" s="25"/>
      <c r="C10031" s="26"/>
      <c r="D10031" s="27"/>
      <c r="E10031" s="27" t="s">
        <v>602</v>
      </c>
      <c r="F10031" s="27" t="s">
        <v>16528</v>
      </c>
      <c r="G10031" s="28" t="s">
        <v>297</v>
      </c>
      <c r="H10031" s="27" t="s">
        <v>298</v>
      </c>
      <c r="I10031" s="118" t="s">
        <v>16529</v>
      </c>
      <c r="J10031" s="29">
        <v>17.12</v>
      </c>
      <c r="K10031" s="28" t="s">
        <v>162</v>
      </c>
      <c r="L10031" s="27" t="s">
        <v>134</v>
      </c>
      <c r="M10031" s="27" t="s">
        <v>164</v>
      </c>
      <c r="N10031" s="27" t="s">
        <v>4101</v>
      </c>
    </row>
    <row r="10032" spans="1:14" ht="16.5" customHeight="1" thickTop="1">
      <c r="A10032" s="24">
        <v>8504409100</v>
      </c>
      <c r="B10032" s="25"/>
      <c r="C10032" s="26"/>
      <c r="D10032" s="27"/>
      <c r="E10032" s="27" t="s">
        <v>16530</v>
      </c>
      <c r="F10032" s="27" t="s">
        <v>16531</v>
      </c>
      <c r="G10032" s="28" t="s">
        <v>292</v>
      </c>
      <c r="H10032" s="27" t="s">
        <v>293</v>
      </c>
      <c r="I10032" s="118" t="s">
        <v>16532</v>
      </c>
      <c r="J10032" s="29">
        <v>56.75</v>
      </c>
      <c r="K10032" s="28" t="s">
        <v>162</v>
      </c>
      <c r="L10032" s="27" t="s">
        <v>134</v>
      </c>
      <c r="M10032" s="27" t="s">
        <v>164</v>
      </c>
      <c r="N10032" s="27" t="s">
        <v>4101</v>
      </c>
    </row>
    <row r="10033" spans="1:14" ht="16.5" customHeight="1" thickBot="1">
      <c r="A10033" s="24">
        <v>8533210000</v>
      </c>
      <c r="B10033" s="25"/>
      <c r="C10033" s="26"/>
      <c r="D10033" s="27"/>
      <c r="E10033" s="27" t="s">
        <v>11670</v>
      </c>
      <c r="F10033" s="27" t="s">
        <v>16533</v>
      </c>
      <c r="G10033" s="28" t="s">
        <v>292</v>
      </c>
      <c r="H10033" s="27" t="s">
        <v>293</v>
      </c>
      <c r="I10033" s="118" t="s">
        <v>11672</v>
      </c>
      <c r="J10033" s="29">
        <v>230</v>
      </c>
      <c r="K10033" s="28" t="s">
        <v>162</v>
      </c>
      <c r="L10033" s="27" t="s">
        <v>14715</v>
      </c>
      <c r="M10033" s="27" t="s">
        <v>164</v>
      </c>
      <c r="N10033" s="27" t="s">
        <v>18469</v>
      </c>
    </row>
    <row r="10034" spans="1:14" ht="16.5" customHeight="1" thickTop="1" thickBot="1">
      <c r="A10034" s="30">
        <v>8542399010</v>
      </c>
      <c r="B10034" s="25"/>
      <c r="C10034" s="26"/>
      <c r="D10034" s="27"/>
      <c r="E10034" s="27" t="s">
        <v>800</v>
      </c>
      <c r="F10034" s="27" t="s">
        <v>16534</v>
      </c>
      <c r="G10034" s="28" t="s">
        <v>159</v>
      </c>
      <c r="H10034" s="27" t="s">
        <v>160</v>
      </c>
      <c r="I10034" s="118" t="s">
        <v>16535</v>
      </c>
      <c r="J10034" s="29">
        <v>18.600000000000001</v>
      </c>
      <c r="K10034" s="28" t="s">
        <v>162</v>
      </c>
      <c r="L10034" s="27" t="s">
        <v>114</v>
      </c>
      <c r="M10034" s="27" t="s">
        <v>164</v>
      </c>
      <c r="N10034" s="27" t="s">
        <v>11042</v>
      </c>
    </row>
    <row r="10035" spans="1:14" ht="16.5" customHeight="1" thickTop="1" thickBot="1">
      <c r="A10035" s="30">
        <v>8542319010</v>
      </c>
      <c r="B10035" s="25"/>
      <c r="C10035" s="26"/>
      <c r="D10035" s="27"/>
      <c r="E10035" s="27" t="s">
        <v>602</v>
      </c>
      <c r="F10035" s="27" t="s">
        <v>16536</v>
      </c>
      <c r="G10035" s="28" t="s">
        <v>159</v>
      </c>
      <c r="H10035" s="27" t="s">
        <v>160</v>
      </c>
      <c r="I10035" s="118" t="s">
        <v>16537</v>
      </c>
      <c r="J10035" s="29">
        <v>9.3000000000000007</v>
      </c>
      <c r="K10035" s="28" t="s">
        <v>162</v>
      </c>
      <c r="L10035" s="27" t="s">
        <v>114</v>
      </c>
      <c r="M10035" s="27" t="s">
        <v>164</v>
      </c>
      <c r="N10035" s="27" t="s">
        <v>11042</v>
      </c>
    </row>
    <row r="10036" spans="1:14" ht="16.5" customHeight="1" thickTop="1" thickBot="1">
      <c r="A10036" s="30">
        <v>8542399010</v>
      </c>
      <c r="B10036" s="25"/>
      <c r="C10036" s="26"/>
      <c r="D10036" s="27"/>
      <c r="E10036" s="27" t="s">
        <v>765</v>
      </c>
      <c r="F10036" s="27" t="s">
        <v>16538</v>
      </c>
      <c r="G10036" s="28" t="s">
        <v>159</v>
      </c>
      <c r="H10036" s="27" t="s">
        <v>160</v>
      </c>
      <c r="I10036" s="118" t="s">
        <v>16539</v>
      </c>
      <c r="J10036" s="29">
        <v>1085.28</v>
      </c>
      <c r="K10036" s="28" t="s">
        <v>162</v>
      </c>
      <c r="L10036" s="27" t="s">
        <v>764</v>
      </c>
      <c r="M10036" s="27" t="s">
        <v>164</v>
      </c>
      <c r="N10036" s="27" t="s">
        <v>764</v>
      </c>
    </row>
    <row r="10037" spans="1:14" ht="16.5" customHeight="1" thickTop="1" thickBot="1">
      <c r="A10037" s="24">
        <v>8536700001</v>
      </c>
      <c r="B10037" s="25"/>
      <c r="C10037" s="26">
        <v>6.5000000000000002E-2</v>
      </c>
      <c r="D10037" s="27"/>
      <c r="E10037" s="27" t="s">
        <v>8614</v>
      </c>
      <c r="F10037" s="27" t="s">
        <v>10483</v>
      </c>
      <c r="G10037" s="28" t="s">
        <v>243</v>
      </c>
      <c r="H10037" s="27" t="s">
        <v>244</v>
      </c>
      <c r="I10037" s="118" t="s">
        <v>10484</v>
      </c>
      <c r="J10037" s="29">
        <v>181.4</v>
      </c>
      <c r="K10037" s="28" t="s">
        <v>162</v>
      </c>
      <c r="L10037" s="27" t="s">
        <v>595</v>
      </c>
      <c r="M10037" s="27" t="s">
        <v>164</v>
      </c>
      <c r="N10037" s="27" t="s">
        <v>18070</v>
      </c>
    </row>
    <row r="10038" spans="1:14" ht="16.5" customHeight="1" thickTop="1" thickBot="1">
      <c r="A10038" s="30">
        <v>8542339000</v>
      </c>
      <c r="B10038" s="25"/>
      <c r="C10038" s="26"/>
      <c r="D10038" s="27"/>
      <c r="E10038" s="27" t="s">
        <v>794</v>
      </c>
      <c r="F10038" s="27" t="s">
        <v>10368</v>
      </c>
      <c r="G10038" s="28" t="s">
        <v>297</v>
      </c>
      <c r="H10038" s="27" t="s">
        <v>298</v>
      </c>
      <c r="I10038" s="118" t="s">
        <v>1898</v>
      </c>
      <c r="J10038" s="29">
        <v>13.95</v>
      </c>
      <c r="K10038" s="28" t="s">
        <v>162</v>
      </c>
      <c r="L10038" s="27" t="s">
        <v>134</v>
      </c>
      <c r="M10038" s="27" t="s">
        <v>164</v>
      </c>
      <c r="N10038" s="27" t="s">
        <v>4101</v>
      </c>
    </row>
    <row r="10039" spans="1:14" ht="16.5" customHeight="1" thickTop="1" thickBot="1">
      <c r="A10039" s="31">
        <v>8517620003</v>
      </c>
      <c r="B10039" s="25"/>
      <c r="C10039" s="26"/>
      <c r="D10039" s="27"/>
      <c r="E10039" s="27" t="s">
        <v>10426</v>
      </c>
      <c r="F10039" s="27" t="s">
        <v>10427</v>
      </c>
      <c r="G10039" s="28" t="s">
        <v>243</v>
      </c>
      <c r="H10039" s="27" t="s">
        <v>244</v>
      </c>
      <c r="I10039" s="118" t="s">
        <v>10428</v>
      </c>
      <c r="J10039" s="29">
        <v>133.96</v>
      </c>
      <c r="K10039" s="28" t="s">
        <v>162</v>
      </c>
      <c r="L10039" s="27" t="s">
        <v>595</v>
      </c>
      <c r="M10039" s="27" t="s">
        <v>164</v>
      </c>
      <c r="N10039" s="27" t="s">
        <v>18070</v>
      </c>
    </row>
    <row r="10040" spans="1:14" ht="16.5" customHeight="1" thickTop="1" thickBot="1">
      <c r="A10040" s="30">
        <v>8542339000</v>
      </c>
      <c r="B10040" s="25"/>
      <c r="C10040" s="26"/>
      <c r="D10040" s="27"/>
      <c r="E10040" s="27" t="s">
        <v>794</v>
      </c>
      <c r="F10040" s="27" t="s">
        <v>11584</v>
      </c>
      <c r="G10040" s="28" t="s">
        <v>243</v>
      </c>
      <c r="H10040" s="27" t="s">
        <v>244</v>
      </c>
      <c r="I10040" s="118" t="s">
        <v>8668</v>
      </c>
      <c r="J10040" s="29">
        <v>40</v>
      </c>
      <c r="K10040" s="28" t="s">
        <v>162</v>
      </c>
      <c r="L10040" s="27" t="s">
        <v>595</v>
      </c>
      <c r="M10040" s="27" t="s">
        <v>164</v>
      </c>
      <c r="N10040" s="27" t="s">
        <v>18070</v>
      </c>
    </row>
    <row r="10041" spans="1:14" ht="16.5" customHeight="1" thickTop="1" thickBot="1">
      <c r="A10041" s="24">
        <v>8536411000</v>
      </c>
      <c r="B10041" s="25"/>
      <c r="C10041" s="26">
        <v>0.08</v>
      </c>
      <c r="D10041" s="27"/>
      <c r="E10041" s="27" t="s">
        <v>9184</v>
      </c>
      <c r="F10041" s="27" t="s">
        <v>12377</v>
      </c>
      <c r="G10041" s="28" t="s">
        <v>173</v>
      </c>
      <c r="H10041" s="27" t="s">
        <v>174</v>
      </c>
      <c r="I10041" s="118" t="s">
        <v>7360</v>
      </c>
      <c r="J10041" s="29">
        <v>38.5</v>
      </c>
      <c r="K10041" s="28" t="s">
        <v>162</v>
      </c>
      <c r="L10041" s="27" t="s">
        <v>1152</v>
      </c>
      <c r="M10041" s="27" t="s">
        <v>164</v>
      </c>
      <c r="N10041" s="27" t="s">
        <v>3701</v>
      </c>
    </row>
    <row r="10042" spans="1:14" ht="16.5" customHeight="1" thickTop="1" thickBot="1">
      <c r="A10042" s="30">
        <v>8542399010</v>
      </c>
      <c r="B10042" s="25"/>
      <c r="C10042" s="26"/>
      <c r="D10042" s="27"/>
      <c r="E10042" s="27" t="s">
        <v>5960</v>
      </c>
      <c r="F10042" s="27" t="s">
        <v>3148</v>
      </c>
      <c r="G10042" s="28" t="s">
        <v>201</v>
      </c>
      <c r="H10042" s="27" t="s">
        <v>202</v>
      </c>
      <c r="I10042" s="118" t="s">
        <v>3149</v>
      </c>
      <c r="J10042" s="29">
        <v>173.76</v>
      </c>
      <c r="K10042" s="28" t="s">
        <v>162</v>
      </c>
      <c r="L10042" s="27" t="s">
        <v>3150</v>
      </c>
      <c r="M10042" s="27" t="s">
        <v>164</v>
      </c>
      <c r="N10042" s="27" t="s">
        <v>18187</v>
      </c>
    </row>
    <row r="10043" spans="1:14" ht="16.5" customHeight="1" thickTop="1">
      <c r="A10043" s="24">
        <v>8501320008</v>
      </c>
      <c r="B10043" s="25"/>
      <c r="C10043" s="26"/>
      <c r="D10043" s="27"/>
      <c r="E10043" s="27" t="s">
        <v>16540</v>
      </c>
      <c r="F10043" s="27" t="s">
        <v>16541</v>
      </c>
      <c r="G10043" s="28" t="s">
        <v>173</v>
      </c>
      <c r="H10043" s="27" t="s">
        <v>174</v>
      </c>
      <c r="I10043" s="118" t="s">
        <v>16542</v>
      </c>
      <c r="J10043" s="29">
        <v>1417.8</v>
      </c>
      <c r="K10043" s="28" t="s">
        <v>162</v>
      </c>
      <c r="L10043" s="27" t="s">
        <v>16543</v>
      </c>
      <c r="M10043" s="27" t="s">
        <v>164</v>
      </c>
      <c r="N10043" s="27" t="s">
        <v>18504</v>
      </c>
    </row>
    <row r="10044" spans="1:14" ht="16.5" customHeight="1" thickBot="1">
      <c r="A10044" s="24">
        <v>8501320008</v>
      </c>
      <c r="B10044" s="25"/>
      <c r="C10044" s="26"/>
      <c r="D10044" s="27"/>
      <c r="E10044" s="27" t="s">
        <v>16540</v>
      </c>
      <c r="F10044" s="27" t="s">
        <v>16544</v>
      </c>
      <c r="G10044" s="28" t="s">
        <v>173</v>
      </c>
      <c r="H10044" s="27" t="s">
        <v>174</v>
      </c>
      <c r="I10044" s="118" t="s">
        <v>16545</v>
      </c>
      <c r="J10044" s="29">
        <v>396.78</v>
      </c>
      <c r="K10044" s="28" t="s">
        <v>162</v>
      </c>
      <c r="L10044" s="27" t="s">
        <v>16543</v>
      </c>
      <c r="M10044" s="27" t="s">
        <v>164</v>
      </c>
      <c r="N10044" s="27" t="s">
        <v>18504</v>
      </c>
    </row>
    <row r="10045" spans="1:14" ht="16.5" customHeight="1" thickTop="1" thickBot="1">
      <c r="A10045" s="30">
        <v>8542319010</v>
      </c>
      <c r="B10045" s="25"/>
      <c r="C10045" s="26"/>
      <c r="D10045" s="27"/>
      <c r="E10045" s="27" t="s">
        <v>8316</v>
      </c>
      <c r="F10045" s="27" t="s">
        <v>14055</v>
      </c>
      <c r="G10045" s="28" t="s">
        <v>159</v>
      </c>
      <c r="H10045" s="27" t="s">
        <v>160</v>
      </c>
      <c r="I10045" s="118" t="s">
        <v>13294</v>
      </c>
      <c r="J10045" s="29">
        <v>1142.4000000000001</v>
      </c>
      <c r="K10045" s="28" t="s">
        <v>162</v>
      </c>
      <c r="L10045" s="27" t="s">
        <v>614</v>
      </c>
      <c r="M10045" s="27" t="s">
        <v>164</v>
      </c>
      <c r="N10045" s="27" t="s">
        <v>18096</v>
      </c>
    </row>
    <row r="10046" spans="1:14" ht="16.5" customHeight="1" thickTop="1">
      <c r="A10046" s="24">
        <v>8504509500</v>
      </c>
      <c r="B10046" s="25"/>
      <c r="C10046" s="26"/>
      <c r="D10046" s="27"/>
      <c r="E10046" s="27" t="s">
        <v>1554</v>
      </c>
      <c r="F10046" s="27" t="s">
        <v>16546</v>
      </c>
      <c r="G10046" s="28" t="s">
        <v>173</v>
      </c>
      <c r="H10046" s="27" t="s">
        <v>174</v>
      </c>
      <c r="I10046" s="118" t="s">
        <v>16547</v>
      </c>
      <c r="J10046" s="29">
        <v>111.33</v>
      </c>
      <c r="K10046" s="28" t="s">
        <v>162</v>
      </c>
      <c r="L10046" s="27" t="s">
        <v>825</v>
      </c>
      <c r="M10046" s="27" t="s">
        <v>164</v>
      </c>
      <c r="N10046" s="27" t="s">
        <v>18108</v>
      </c>
    </row>
    <row r="10047" spans="1:14" ht="16.5" customHeight="1">
      <c r="A10047" s="24">
        <v>8504509500</v>
      </c>
      <c r="B10047" s="25"/>
      <c r="C10047" s="26"/>
      <c r="D10047" s="27"/>
      <c r="E10047" s="27" t="s">
        <v>1554</v>
      </c>
      <c r="F10047" s="27" t="s">
        <v>15900</v>
      </c>
      <c r="G10047" s="28" t="s">
        <v>173</v>
      </c>
      <c r="H10047" s="27" t="s">
        <v>174</v>
      </c>
      <c r="I10047" s="118" t="s">
        <v>15901</v>
      </c>
      <c r="J10047" s="29">
        <v>127.88</v>
      </c>
      <c r="K10047" s="28" t="s">
        <v>162</v>
      </c>
      <c r="L10047" s="27" t="s">
        <v>825</v>
      </c>
      <c r="M10047" s="27" t="s">
        <v>164</v>
      </c>
      <c r="N10047" s="27" t="s">
        <v>18108</v>
      </c>
    </row>
    <row r="10048" spans="1:14" ht="16.5" customHeight="1" thickBot="1">
      <c r="A10048" s="24">
        <v>8504509500</v>
      </c>
      <c r="B10048" s="25"/>
      <c r="C10048" s="26"/>
      <c r="D10048" s="27"/>
      <c r="E10048" s="27" t="s">
        <v>1554</v>
      </c>
      <c r="F10048" s="27" t="s">
        <v>16548</v>
      </c>
      <c r="G10048" s="28" t="s">
        <v>233</v>
      </c>
      <c r="H10048" s="27" t="s">
        <v>234</v>
      </c>
      <c r="I10048" s="118" t="s">
        <v>16549</v>
      </c>
      <c r="J10048" s="29">
        <v>242.11</v>
      </c>
      <c r="K10048" s="28" t="s">
        <v>162</v>
      </c>
      <c r="L10048" s="27" t="s">
        <v>825</v>
      </c>
      <c r="M10048" s="27" t="s">
        <v>164</v>
      </c>
      <c r="N10048" s="27" t="s">
        <v>18108</v>
      </c>
    </row>
    <row r="10049" spans="1:14" ht="16.5" customHeight="1" thickTop="1" thickBot="1">
      <c r="A10049" s="30">
        <v>8542399010</v>
      </c>
      <c r="B10049" s="25"/>
      <c r="C10049" s="26"/>
      <c r="D10049" s="27"/>
      <c r="E10049" s="27" t="s">
        <v>8539</v>
      </c>
      <c r="F10049" s="27" t="s">
        <v>16550</v>
      </c>
      <c r="G10049" s="28" t="s">
        <v>173</v>
      </c>
      <c r="H10049" s="27" t="s">
        <v>174</v>
      </c>
      <c r="I10049" s="118" t="s">
        <v>7504</v>
      </c>
      <c r="J10049" s="29">
        <v>37.5</v>
      </c>
      <c r="K10049" s="28" t="s">
        <v>162</v>
      </c>
      <c r="L10049" s="27" t="s">
        <v>50</v>
      </c>
      <c r="M10049" s="27" t="s">
        <v>164</v>
      </c>
      <c r="N10049" s="27" t="s">
        <v>18077</v>
      </c>
    </row>
    <row r="10050" spans="1:14" ht="16.5" customHeight="1" thickTop="1" thickBot="1">
      <c r="A10050" s="30">
        <v>8542399010</v>
      </c>
      <c r="B10050" s="25"/>
      <c r="C10050" s="26"/>
      <c r="D10050" s="27"/>
      <c r="E10050" s="27" t="s">
        <v>2970</v>
      </c>
      <c r="F10050" s="27" t="s">
        <v>16551</v>
      </c>
      <c r="G10050" s="28" t="s">
        <v>297</v>
      </c>
      <c r="H10050" s="27" t="s">
        <v>298</v>
      </c>
      <c r="I10050" s="118" t="s">
        <v>16552</v>
      </c>
      <c r="J10050" s="29">
        <v>64.45</v>
      </c>
      <c r="K10050" s="28" t="s">
        <v>162</v>
      </c>
      <c r="L10050" s="27" t="s">
        <v>1194</v>
      </c>
      <c r="M10050" s="27" t="s">
        <v>164</v>
      </c>
      <c r="N10050" s="27" t="s">
        <v>18126</v>
      </c>
    </row>
    <row r="10051" spans="1:14" ht="16.5" customHeight="1" thickTop="1" thickBot="1">
      <c r="A10051" s="30">
        <v>8542399010</v>
      </c>
      <c r="B10051" s="25"/>
      <c r="C10051" s="26"/>
      <c r="D10051" s="27"/>
      <c r="E10051" s="27" t="s">
        <v>765</v>
      </c>
      <c r="F10051" s="27" t="s">
        <v>16553</v>
      </c>
      <c r="G10051" s="28" t="s">
        <v>173</v>
      </c>
      <c r="H10051" s="27" t="s">
        <v>174</v>
      </c>
      <c r="I10051" s="118" t="s">
        <v>5986</v>
      </c>
      <c r="J10051" s="29">
        <v>130.63</v>
      </c>
      <c r="K10051" s="28" t="s">
        <v>162</v>
      </c>
      <c r="L10051" s="27" t="s">
        <v>125</v>
      </c>
      <c r="M10051" s="27" t="s">
        <v>164</v>
      </c>
      <c r="N10051" s="27" t="s">
        <v>125</v>
      </c>
    </row>
    <row r="10052" spans="1:14" ht="16.5" customHeight="1" thickTop="1" thickBot="1">
      <c r="A10052" s="30">
        <v>8542323100</v>
      </c>
      <c r="B10052" s="25"/>
      <c r="C10052" s="26"/>
      <c r="D10052" s="27"/>
      <c r="E10052" s="27" t="s">
        <v>11804</v>
      </c>
      <c r="F10052" s="27" t="s">
        <v>10012</v>
      </c>
      <c r="G10052" s="28" t="s">
        <v>173</v>
      </c>
      <c r="H10052" s="27" t="s">
        <v>174</v>
      </c>
      <c r="I10052" s="118" t="s">
        <v>2549</v>
      </c>
      <c r="J10052" s="29">
        <v>10.31</v>
      </c>
      <c r="K10052" s="28" t="s">
        <v>162</v>
      </c>
      <c r="L10052" s="27" t="s">
        <v>125</v>
      </c>
      <c r="M10052" s="27" t="s">
        <v>164</v>
      </c>
      <c r="N10052" s="27" t="s">
        <v>125</v>
      </c>
    </row>
    <row r="10053" spans="1:14" ht="16.5" customHeight="1" thickTop="1" thickBot="1">
      <c r="A10053" s="30">
        <v>8542399010</v>
      </c>
      <c r="B10053" s="25"/>
      <c r="C10053" s="26"/>
      <c r="D10053" s="27"/>
      <c r="E10053" s="27" t="s">
        <v>765</v>
      </c>
      <c r="F10053" s="27" t="s">
        <v>13968</v>
      </c>
      <c r="G10053" s="28" t="s">
        <v>173</v>
      </c>
      <c r="H10053" s="27" t="s">
        <v>174</v>
      </c>
      <c r="I10053" s="118" t="s">
        <v>5827</v>
      </c>
      <c r="J10053" s="29">
        <v>89.38</v>
      </c>
      <c r="K10053" s="28" t="s">
        <v>162</v>
      </c>
      <c r="L10053" s="27" t="s">
        <v>125</v>
      </c>
      <c r="M10053" s="27" t="s">
        <v>164</v>
      </c>
      <c r="N10053" s="27" t="s">
        <v>125</v>
      </c>
    </row>
    <row r="10054" spans="1:14" ht="16.5" customHeight="1" thickTop="1" thickBot="1">
      <c r="A10054" s="30">
        <v>8542319010</v>
      </c>
      <c r="B10054" s="25"/>
      <c r="C10054" s="26"/>
      <c r="D10054" s="27"/>
      <c r="E10054" s="27" t="s">
        <v>611</v>
      </c>
      <c r="F10054" s="27" t="s">
        <v>15958</v>
      </c>
      <c r="G10054" s="28" t="s">
        <v>173</v>
      </c>
      <c r="H10054" s="27" t="s">
        <v>174</v>
      </c>
      <c r="I10054" s="118" t="s">
        <v>15959</v>
      </c>
      <c r="J10054" s="29">
        <v>3.94</v>
      </c>
      <c r="K10054" s="28" t="s">
        <v>162</v>
      </c>
      <c r="L10054" s="27" t="s">
        <v>614</v>
      </c>
      <c r="M10054" s="27" t="s">
        <v>164</v>
      </c>
      <c r="N10054" s="27" t="s">
        <v>18096</v>
      </c>
    </row>
    <row r="10055" spans="1:14" ht="16.5" customHeight="1" thickTop="1" thickBot="1">
      <c r="A10055" s="30">
        <v>8542399010</v>
      </c>
      <c r="B10055" s="25"/>
      <c r="C10055" s="26"/>
      <c r="D10055" s="27"/>
      <c r="E10055" s="27" t="s">
        <v>765</v>
      </c>
      <c r="F10055" s="27" t="s">
        <v>16143</v>
      </c>
      <c r="G10055" s="28" t="s">
        <v>173</v>
      </c>
      <c r="H10055" s="27" t="s">
        <v>174</v>
      </c>
      <c r="I10055" s="118" t="s">
        <v>16144</v>
      </c>
      <c r="J10055" s="29">
        <v>223.94</v>
      </c>
      <c r="K10055" s="28" t="s">
        <v>162</v>
      </c>
      <c r="L10055" s="27" t="s">
        <v>125</v>
      </c>
      <c r="M10055" s="27" t="s">
        <v>164</v>
      </c>
      <c r="N10055" s="27" t="s">
        <v>125</v>
      </c>
    </row>
    <row r="10056" spans="1:14" ht="16.5" customHeight="1" thickTop="1">
      <c r="A10056" s="24">
        <v>8532240000</v>
      </c>
      <c r="B10056" s="25"/>
      <c r="C10056" s="26"/>
      <c r="D10056" s="27"/>
      <c r="E10056" s="27" t="s">
        <v>9139</v>
      </c>
      <c r="F10056" s="27" t="s">
        <v>10682</v>
      </c>
      <c r="G10056" s="28" t="s">
        <v>173</v>
      </c>
      <c r="H10056" s="27" t="s">
        <v>174</v>
      </c>
      <c r="I10056" s="118" t="s">
        <v>10683</v>
      </c>
      <c r="J10056" s="29">
        <v>18.05</v>
      </c>
      <c r="K10056" s="28" t="s">
        <v>162</v>
      </c>
      <c r="L10056" s="27" t="s">
        <v>218</v>
      </c>
      <c r="M10056" s="27" t="s">
        <v>164</v>
      </c>
      <c r="N10056" s="27" t="s">
        <v>18066</v>
      </c>
    </row>
    <row r="10057" spans="1:14" ht="16.5" customHeight="1">
      <c r="A10057" s="24">
        <v>8532240000</v>
      </c>
      <c r="B10057" s="25"/>
      <c r="C10057" s="26"/>
      <c r="D10057" s="27"/>
      <c r="E10057" s="27" t="s">
        <v>9139</v>
      </c>
      <c r="F10057" s="27" t="s">
        <v>10085</v>
      </c>
      <c r="G10057" s="28" t="s">
        <v>173</v>
      </c>
      <c r="H10057" s="27" t="s">
        <v>174</v>
      </c>
      <c r="I10057" s="118" t="s">
        <v>10086</v>
      </c>
      <c r="J10057" s="29">
        <v>8</v>
      </c>
      <c r="K10057" s="28" t="s">
        <v>162</v>
      </c>
      <c r="L10057" s="27" t="s">
        <v>218</v>
      </c>
      <c r="M10057" s="27" t="s">
        <v>164</v>
      </c>
      <c r="N10057" s="27" t="s">
        <v>8998</v>
      </c>
    </row>
    <row r="10058" spans="1:14" ht="16.5" customHeight="1">
      <c r="A10058" s="24">
        <v>8532240000</v>
      </c>
      <c r="B10058" s="25"/>
      <c r="C10058" s="26"/>
      <c r="D10058" s="27"/>
      <c r="E10058" s="27" t="s">
        <v>9139</v>
      </c>
      <c r="F10058" s="27" t="s">
        <v>10671</v>
      </c>
      <c r="G10058" s="28" t="s">
        <v>173</v>
      </c>
      <c r="H10058" s="27" t="s">
        <v>174</v>
      </c>
      <c r="I10058" s="118" t="s">
        <v>10672</v>
      </c>
      <c r="J10058" s="29">
        <v>0.34</v>
      </c>
      <c r="K10058" s="28" t="s">
        <v>162</v>
      </c>
      <c r="L10058" s="27" t="s">
        <v>218</v>
      </c>
      <c r="M10058" s="27" t="s">
        <v>164</v>
      </c>
      <c r="N10058" s="27" t="s">
        <v>18066</v>
      </c>
    </row>
    <row r="10059" spans="1:14" ht="16.5" customHeight="1">
      <c r="A10059" s="24">
        <v>8532240000</v>
      </c>
      <c r="B10059" s="25"/>
      <c r="C10059" s="26"/>
      <c r="D10059" s="27"/>
      <c r="E10059" s="27" t="s">
        <v>9139</v>
      </c>
      <c r="F10059" s="27" t="s">
        <v>15920</v>
      </c>
      <c r="G10059" s="28" t="s">
        <v>173</v>
      </c>
      <c r="H10059" s="27" t="s">
        <v>174</v>
      </c>
      <c r="I10059" s="118" t="s">
        <v>15921</v>
      </c>
      <c r="J10059" s="29">
        <v>35.17</v>
      </c>
      <c r="K10059" s="28" t="s">
        <v>162</v>
      </c>
      <c r="L10059" s="27" t="s">
        <v>218</v>
      </c>
      <c r="M10059" s="27" t="s">
        <v>164</v>
      </c>
      <c r="N10059" s="27" t="s">
        <v>18066</v>
      </c>
    </row>
    <row r="10060" spans="1:14" ht="16.5" customHeight="1">
      <c r="A10060" s="24">
        <v>8532240000</v>
      </c>
      <c r="B10060" s="25"/>
      <c r="C10060" s="26"/>
      <c r="D10060" s="27"/>
      <c r="E10060" s="27" t="s">
        <v>9139</v>
      </c>
      <c r="F10060" s="27" t="s">
        <v>16554</v>
      </c>
      <c r="G10060" s="28" t="s">
        <v>173</v>
      </c>
      <c r="H10060" s="27" t="s">
        <v>174</v>
      </c>
      <c r="I10060" s="118" t="s">
        <v>16555</v>
      </c>
      <c r="J10060" s="29">
        <v>7.25</v>
      </c>
      <c r="K10060" s="28" t="s">
        <v>162</v>
      </c>
      <c r="L10060" s="27" t="s">
        <v>272</v>
      </c>
      <c r="M10060" s="27" t="s">
        <v>164</v>
      </c>
      <c r="N10060" s="27" t="s">
        <v>18073</v>
      </c>
    </row>
    <row r="10061" spans="1:14" ht="16.5" customHeight="1">
      <c r="A10061" s="24">
        <v>8532240000</v>
      </c>
      <c r="B10061" s="25"/>
      <c r="C10061" s="26"/>
      <c r="D10061" s="27"/>
      <c r="E10061" s="27" t="s">
        <v>9139</v>
      </c>
      <c r="F10061" s="27" t="s">
        <v>16556</v>
      </c>
      <c r="G10061" s="28" t="s">
        <v>173</v>
      </c>
      <c r="H10061" s="27" t="s">
        <v>174</v>
      </c>
      <c r="I10061" s="118" t="s">
        <v>10950</v>
      </c>
      <c r="J10061" s="29">
        <v>2.75</v>
      </c>
      <c r="K10061" s="28" t="s">
        <v>162</v>
      </c>
      <c r="L10061" s="27" t="s">
        <v>218</v>
      </c>
      <c r="M10061" s="27" t="s">
        <v>164</v>
      </c>
      <c r="N10061" s="27" t="s">
        <v>18066</v>
      </c>
    </row>
    <row r="10062" spans="1:14" ht="16.5" customHeight="1">
      <c r="A10062" s="24">
        <v>8532240000</v>
      </c>
      <c r="B10062" s="25"/>
      <c r="C10062" s="26"/>
      <c r="D10062" s="27"/>
      <c r="E10062" s="27" t="s">
        <v>9139</v>
      </c>
      <c r="F10062" s="27" t="s">
        <v>16557</v>
      </c>
      <c r="G10062" s="28" t="s">
        <v>173</v>
      </c>
      <c r="H10062" s="27" t="s">
        <v>174</v>
      </c>
      <c r="I10062" s="118" t="s">
        <v>16558</v>
      </c>
      <c r="J10062" s="29">
        <v>15.6</v>
      </c>
      <c r="K10062" s="28" t="s">
        <v>162</v>
      </c>
      <c r="L10062" s="27" t="s">
        <v>218</v>
      </c>
      <c r="M10062" s="27" t="s">
        <v>164</v>
      </c>
      <c r="N10062" s="27" t="s">
        <v>18066</v>
      </c>
    </row>
    <row r="10063" spans="1:14" ht="16.5" customHeight="1">
      <c r="A10063" s="24">
        <v>8532240000</v>
      </c>
      <c r="B10063" s="25"/>
      <c r="C10063" s="26"/>
      <c r="D10063" s="27"/>
      <c r="E10063" s="27" t="s">
        <v>9139</v>
      </c>
      <c r="F10063" s="27" t="s">
        <v>16559</v>
      </c>
      <c r="G10063" s="28" t="s">
        <v>173</v>
      </c>
      <c r="H10063" s="27" t="s">
        <v>174</v>
      </c>
      <c r="I10063" s="118" t="s">
        <v>16560</v>
      </c>
      <c r="J10063" s="29">
        <v>17.52</v>
      </c>
      <c r="K10063" s="28" t="s">
        <v>162</v>
      </c>
      <c r="L10063" s="27" t="s">
        <v>218</v>
      </c>
      <c r="M10063" s="27" t="s">
        <v>164</v>
      </c>
      <c r="N10063" s="27" t="s">
        <v>18066</v>
      </c>
    </row>
    <row r="10064" spans="1:14" ht="16.5" customHeight="1">
      <c r="A10064" s="24">
        <v>8532240000</v>
      </c>
      <c r="B10064" s="25"/>
      <c r="C10064" s="26"/>
      <c r="D10064" s="27"/>
      <c r="E10064" s="27" t="s">
        <v>9139</v>
      </c>
      <c r="F10064" s="27" t="s">
        <v>14161</v>
      </c>
      <c r="G10064" s="28" t="s">
        <v>173</v>
      </c>
      <c r="H10064" s="27" t="s">
        <v>174</v>
      </c>
      <c r="I10064" s="118" t="s">
        <v>3971</v>
      </c>
      <c r="J10064" s="29">
        <v>0.32</v>
      </c>
      <c r="K10064" s="28" t="s">
        <v>162</v>
      </c>
      <c r="L10064" s="27" t="s">
        <v>262</v>
      </c>
      <c r="M10064" s="27" t="s">
        <v>164</v>
      </c>
      <c r="N10064" s="27" t="s">
        <v>262</v>
      </c>
    </row>
    <row r="10065" spans="1:14" ht="16.5" customHeight="1">
      <c r="A10065" s="24">
        <v>8532240000</v>
      </c>
      <c r="B10065" s="25"/>
      <c r="C10065" s="26"/>
      <c r="D10065" s="27"/>
      <c r="E10065" s="27" t="s">
        <v>9139</v>
      </c>
      <c r="F10065" s="27" t="s">
        <v>12350</v>
      </c>
      <c r="G10065" s="28" t="s">
        <v>173</v>
      </c>
      <c r="H10065" s="27" t="s">
        <v>174</v>
      </c>
      <c r="I10065" s="118" t="s">
        <v>12351</v>
      </c>
      <c r="J10065" s="29">
        <v>10.8</v>
      </c>
      <c r="K10065" s="28" t="s">
        <v>162</v>
      </c>
      <c r="L10065" s="27" t="s">
        <v>262</v>
      </c>
      <c r="M10065" s="27" t="s">
        <v>164</v>
      </c>
      <c r="N10065" s="27" t="s">
        <v>262</v>
      </c>
    </row>
    <row r="10066" spans="1:14" ht="16.5" customHeight="1">
      <c r="A10066" s="24">
        <v>8541490000</v>
      </c>
      <c r="B10066" s="25"/>
      <c r="C10066" s="26"/>
      <c r="D10066" s="27"/>
      <c r="E10066" s="27" t="s">
        <v>14583</v>
      </c>
      <c r="F10066" s="27" t="s">
        <v>16561</v>
      </c>
      <c r="G10066" s="28" t="s">
        <v>173</v>
      </c>
      <c r="H10066" s="27" t="s">
        <v>174</v>
      </c>
      <c r="I10066" s="118" t="s">
        <v>16562</v>
      </c>
      <c r="J10066" s="29">
        <v>828.2</v>
      </c>
      <c r="K10066" s="28" t="s">
        <v>162</v>
      </c>
      <c r="L10066" s="27" t="s">
        <v>16141</v>
      </c>
      <c r="M10066" s="27" t="s">
        <v>164</v>
      </c>
      <c r="N10066" s="27" t="s">
        <v>18499</v>
      </c>
    </row>
    <row r="10067" spans="1:14" ht="16.5" customHeight="1">
      <c r="A10067" s="24">
        <v>8541490000</v>
      </c>
      <c r="B10067" s="25"/>
      <c r="C10067" s="26"/>
      <c r="D10067" s="27"/>
      <c r="E10067" s="27" t="s">
        <v>14583</v>
      </c>
      <c r="F10067" s="27" t="s">
        <v>16186</v>
      </c>
      <c r="G10067" s="28" t="s">
        <v>173</v>
      </c>
      <c r="H10067" s="27" t="s">
        <v>174</v>
      </c>
      <c r="I10067" s="118" t="s">
        <v>8253</v>
      </c>
      <c r="J10067" s="29">
        <v>91.38</v>
      </c>
      <c r="K10067" s="28" t="s">
        <v>162</v>
      </c>
      <c r="L10067" s="27" t="s">
        <v>9735</v>
      </c>
      <c r="M10067" s="27" t="s">
        <v>164</v>
      </c>
      <c r="N10067" s="27" t="s">
        <v>11585</v>
      </c>
    </row>
    <row r="10068" spans="1:14" ht="16.5" customHeight="1">
      <c r="A10068" s="24">
        <v>8541490000</v>
      </c>
      <c r="B10068" s="25"/>
      <c r="C10068" s="26"/>
      <c r="D10068" s="27"/>
      <c r="E10068" s="27" t="s">
        <v>14583</v>
      </c>
      <c r="F10068" s="27" t="s">
        <v>14584</v>
      </c>
      <c r="G10068" s="28" t="s">
        <v>173</v>
      </c>
      <c r="H10068" s="27" t="s">
        <v>174</v>
      </c>
      <c r="I10068" s="118" t="s">
        <v>14585</v>
      </c>
      <c r="J10068" s="29">
        <v>4.8499999999999996</v>
      </c>
      <c r="K10068" s="28" t="s">
        <v>162</v>
      </c>
      <c r="L10068" s="27" t="s">
        <v>595</v>
      </c>
      <c r="M10068" s="27" t="s">
        <v>164</v>
      </c>
      <c r="N10068" s="27" t="s">
        <v>18070</v>
      </c>
    </row>
    <row r="10069" spans="1:14" ht="16.5" customHeight="1" thickBot="1">
      <c r="A10069" s="24">
        <v>8541490000</v>
      </c>
      <c r="B10069" s="25"/>
      <c r="C10069" s="26"/>
      <c r="D10069" s="27"/>
      <c r="E10069" s="27" t="s">
        <v>14583</v>
      </c>
      <c r="F10069" s="27" t="s">
        <v>16563</v>
      </c>
      <c r="G10069" s="28" t="s">
        <v>173</v>
      </c>
      <c r="H10069" s="27" t="s">
        <v>174</v>
      </c>
      <c r="I10069" s="118" t="s">
        <v>8529</v>
      </c>
      <c r="J10069" s="29">
        <v>11.63</v>
      </c>
      <c r="K10069" s="28" t="s">
        <v>162</v>
      </c>
      <c r="L10069" s="27" t="s">
        <v>595</v>
      </c>
      <c r="M10069" s="27" t="s">
        <v>164</v>
      </c>
      <c r="N10069" s="27" t="s">
        <v>18070</v>
      </c>
    </row>
    <row r="10070" spans="1:14" ht="16.5" customHeight="1" thickTop="1" thickBot="1">
      <c r="A10070" s="30">
        <v>8542399010</v>
      </c>
      <c r="B10070" s="25"/>
      <c r="C10070" s="26"/>
      <c r="D10070" s="27"/>
      <c r="E10070" s="27" t="s">
        <v>16564</v>
      </c>
      <c r="F10070" s="27" t="s">
        <v>15973</v>
      </c>
      <c r="G10070" s="28" t="s">
        <v>173</v>
      </c>
      <c r="H10070" s="27" t="s">
        <v>174</v>
      </c>
      <c r="I10070" s="118" t="s">
        <v>15974</v>
      </c>
      <c r="J10070" s="29">
        <v>18.5</v>
      </c>
      <c r="K10070" s="28" t="s">
        <v>162</v>
      </c>
      <c r="L10070" s="27" t="s">
        <v>164</v>
      </c>
      <c r="M10070" s="27" t="s">
        <v>164</v>
      </c>
      <c r="N10070" s="27" t="s">
        <v>4101</v>
      </c>
    </row>
    <row r="10071" spans="1:14" ht="16.5" customHeight="1" thickTop="1">
      <c r="A10071" s="24">
        <v>8533210000</v>
      </c>
      <c r="B10071" s="25"/>
      <c r="C10071" s="26"/>
      <c r="D10071" s="27"/>
      <c r="E10071" s="27" t="s">
        <v>16565</v>
      </c>
      <c r="F10071" s="27" t="s">
        <v>16566</v>
      </c>
      <c r="G10071" s="28" t="s">
        <v>173</v>
      </c>
      <c r="H10071" s="27" t="s">
        <v>174</v>
      </c>
      <c r="I10071" s="118" t="s">
        <v>14376</v>
      </c>
      <c r="J10071" s="29">
        <v>1.36</v>
      </c>
      <c r="K10071" s="28" t="s">
        <v>162</v>
      </c>
      <c r="L10071" s="27" t="s">
        <v>372</v>
      </c>
      <c r="M10071" s="27" t="s">
        <v>164</v>
      </c>
      <c r="N10071" s="27" t="s">
        <v>1383</v>
      </c>
    </row>
    <row r="10072" spans="1:14" ht="16.5" customHeight="1" thickBot="1">
      <c r="A10072" s="24">
        <v>8548009000</v>
      </c>
      <c r="B10072" s="25"/>
      <c r="C10072" s="26"/>
      <c r="D10072" s="27"/>
      <c r="E10072" s="27" t="s">
        <v>13535</v>
      </c>
      <c r="F10072" s="27" t="s">
        <v>16567</v>
      </c>
      <c r="G10072" s="28" t="s">
        <v>282</v>
      </c>
      <c r="H10072" s="27" t="s">
        <v>283</v>
      </c>
      <c r="I10072" s="118" t="s">
        <v>16568</v>
      </c>
      <c r="J10072" s="29">
        <v>5.45</v>
      </c>
      <c r="K10072" s="28" t="s">
        <v>162</v>
      </c>
      <c r="L10072" s="27" t="s">
        <v>218</v>
      </c>
      <c r="M10072" s="27" t="s">
        <v>164</v>
      </c>
      <c r="N10072" s="27" t="s">
        <v>18066</v>
      </c>
    </row>
    <row r="10073" spans="1:14" ht="16.5" customHeight="1" thickTop="1" thickBot="1">
      <c r="A10073" s="30">
        <v>8542319010</v>
      </c>
      <c r="B10073" s="25"/>
      <c r="C10073" s="26"/>
      <c r="D10073" s="27"/>
      <c r="E10073" s="27" t="s">
        <v>602</v>
      </c>
      <c r="F10073" s="27" t="s">
        <v>16569</v>
      </c>
      <c r="G10073" s="28" t="s">
        <v>173</v>
      </c>
      <c r="H10073" s="27" t="s">
        <v>174</v>
      </c>
      <c r="I10073" s="118" t="s">
        <v>16570</v>
      </c>
      <c r="J10073" s="29">
        <v>334.69</v>
      </c>
      <c r="K10073" s="28" t="s">
        <v>162</v>
      </c>
      <c r="L10073" s="27" t="s">
        <v>416</v>
      </c>
      <c r="M10073" s="27" t="s">
        <v>164</v>
      </c>
      <c r="N10073" s="27" t="s">
        <v>18081</v>
      </c>
    </row>
    <row r="10074" spans="1:14" ht="16.5" customHeight="1" thickTop="1">
      <c r="A10074" s="24">
        <v>8541100009</v>
      </c>
      <c r="B10074" s="25"/>
      <c r="C10074" s="26"/>
      <c r="D10074" s="27"/>
      <c r="E10074" s="27" t="s">
        <v>16571</v>
      </c>
      <c r="F10074" s="27" t="s">
        <v>16572</v>
      </c>
      <c r="G10074" s="28" t="s">
        <v>173</v>
      </c>
      <c r="H10074" s="27" t="s">
        <v>174</v>
      </c>
      <c r="I10074" s="118" t="s">
        <v>16573</v>
      </c>
      <c r="J10074" s="29">
        <v>71.400000000000006</v>
      </c>
      <c r="K10074" s="28" t="s">
        <v>162</v>
      </c>
      <c r="L10074" s="27" t="s">
        <v>137</v>
      </c>
      <c r="M10074" s="27" t="s">
        <v>164</v>
      </c>
      <c r="N10074" s="27" t="s">
        <v>523</v>
      </c>
    </row>
    <row r="10075" spans="1:14" ht="16.5" customHeight="1">
      <c r="A10075" s="24">
        <v>8541100009</v>
      </c>
      <c r="B10075" s="25"/>
      <c r="C10075" s="26"/>
      <c r="D10075" s="27"/>
      <c r="E10075" s="27" t="s">
        <v>16571</v>
      </c>
      <c r="F10075" s="27" t="s">
        <v>16574</v>
      </c>
      <c r="G10075" s="28" t="s">
        <v>173</v>
      </c>
      <c r="H10075" s="27" t="s">
        <v>174</v>
      </c>
      <c r="I10075" s="118" t="s">
        <v>16575</v>
      </c>
      <c r="J10075" s="29">
        <v>30.26</v>
      </c>
      <c r="K10075" s="28" t="s">
        <v>162</v>
      </c>
      <c r="L10075" s="27" t="s">
        <v>250</v>
      </c>
      <c r="M10075" s="27" t="s">
        <v>164</v>
      </c>
      <c r="N10075" s="27" t="s">
        <v>18071</v>
      </c>
    </row>
    <row r="10076" spans="1:14" ht="16.5" customHeight="1">
      <c r="A10076" s="24">
        <v>8541100009</v>
      </c>
      <c r="B10076" s="25"/>
      <c r="C10076" s="26"/>
      <c r="D10076" s="27"/>
      <c r="E10076" s="27" t="s">
        <v>16571</v>
      </c>
      <c r="F10076" s="27" t="s">
        <v>16576</v>
      </c>
      <c r="G10076" s="28" t="s">
        <v>173</v>
      </c>
      <c r="H10076" s="27" t="s">
        <v>174</v>
      </c>
      <c r="I10076" s="118" t="s">
        <v>16577</v>
      </c>
      <c r="J10076" s="29">
        <v>2.54</v>
      </c>
      <c r="K10076" s="28" t="s">
        <v>162</v>
      </c>
      <c r="L10076" s="27" t="s">
        <v>137</v>
      </c>
      <c r="M10076" s="27" t="s">
        <v>164</v>
      </c>
      <c r="N10076" s="27" t="s">
        <v>523</v>
      </c>
    </row>
    <row r="10077" spans="1:14" ht="16.5" customHeight="1">
      <c r="A10077" s="24">
        <v>8541100009</v>
      </c>
      <c r="B10077" s="25"/>
      <c r="C10077" s="26"/>
      <c r="D10077" s="27"/>
      <c r="E10077" s="27" t="s">
        <v>16571</v>
      </c>
      <c r="F10077" s="27" t="s">
        <v>16578</v>
      </c>
      <c r="G10077" s="28" t="s">
        <v>173</v>
      </c>
      <c r="H10077" s="27" t="s">
        <v>174</v>
      </c>
      <c r="I10077" s="118" t="s">
        <v>16579</v>
      </c>
      <c r="J10077" s="29">
        <v>369.08</v>
      </c>
      <c r="K10077" s="28" t="s">
        <v>162</v>
      </c>
      <c r="L10077" s="27" t="s">
        <v>372</v>
      </c>
      <c r="M10077" s="27" t="s">
        <v>164</v>
      </c>
      <c r="N10077" s="27" t="s">
        <v>1383</v>
      </c>
    </row>
    <row r="10078" spans="1:14" ht="16.5" customHeight="1">
      <c r="A10078" s="24">
        <v>8541100009</v>
      </c>
      <c r="B10078" s="25"/>
      <c r="C10078" s="26"/>
      <c r="D10078" s="27"/>
      <c r="E10078" s="27" t="s">
        <v>16571</v>
      </c>
      <c r="F10078" s="27" t="s">
        <v>16580</v>
      </c>
      <c r="G10078" s="28" t="s">
        <v>173</v>
      </c>
      <c r="H10078" s="27" t="s">
        <v>174</v>
      </c>
      <c r="I10078" s="118" t="s">
        <v>16581</v>
      </c>
      <c r="J10078" s="29">
        <v>17.11</v>
      </c>
      <c r="K10078" s="28" t="s">
        <v>162</v>
      </c>
      <c r="L10078" s="27" t="s">
        <v>250</v>
      </c>
      <c r="M10078" s="27" t="s">
        <v>164</v>
      </c>
      <c r="N10078" s="27" t="s">
        <v>18071</v>
      </c>
    </row>
    <row r="10079" spans="1:14" ht="16.5" customHeight="1">
      <c r="A10079" s="24">
        <v>8541100009</v>
      </c>
      <c r="B10079" s="25"/>
      <c r="C10079" s="26"/>
      <c r="D10079" s="27"/>
      <c r="E10079" s="27" t="s">
        <v>16571</v>
      </c>
      <c r="F10079" s="27" t="s">
        <v>16582</v>
      </c>
      <c r="G10079" s="28" t="s">
        <v>173</v>
      </c>
      <c r="H10079" s="27" t="s">
        <v>174</v>
      </c>
      <c r="I10079" s="118" t="s">
        <v>16583</v>
      </c>
      <c r="J10079" s="29">
        <v>16.309999999999999</v>
      </c>
      <c r="K10079" s="28" t="s">
        <v>162</v>
      </c>
      <c r="L10079" s="27" t="s">
        <v>250</v>
      </c>
      <c r="M10079" s="27" t="s">
        <v>164</v>
      </c>
      <c r="N10079" s="27" t="s">
        <v>18071</v>
      </c>
    </row>
    <row r="10080" spans="1:14" ht="16.5" customHeight="1">
      <c r="A10080" s="24">
        <v>8541100009</v>
      </c>
      <c r="B10080" s="25"/>
      <c r="C10080" s="26"/>
      <c r="D10080" s="27"/>
      <c r="E10080" s="27" t="s">
        <v>16571</v>
      </c>
      <c r="F10080" s="27" t="s">
        <v>16158</v>
      </c>
      <c r="G10080" s="28" t="s">
        <v>173</v>
      </c>
      <c r="H10080" s="27" t="s">
        <v>174</v>
      </c>
      <c r="I10080" s="118" t="s">
        <v>11016</v>
      </c>
      <c r="J10080" s="29">
        <v>1.65</v>
      </c>
      <c r="K10080" s="28" t="s">
        <v>162</v>
      </c>
      <c r="L10080" s="27" t="s">
        <v>250</v>
      </c>
      <c r="M10080" s="27" t="s">
        <v>164</v>
      </c>
      <c r="N10080" s="27" t="s">
        <v>18071</v>
      </c>
    </row>
    <row r="10081" spans="1:14" ht="16.5" customHeight="1">
      <c r="A10081" s="24">
        <v>8541100009</v>
      </c>
      <c r="B10081" s="25"/>
      <c r="C10081" s="26"/>
      <c r="D10081" s="27"/>
      <c r="E10081" s="27" t="s">
        <v>16571</v>
      </c>
      <c r="F10081" s="27" t="s">
        <v>16584</v>
      </c>
      <c r="G10081" s="28" t="s">
        <v>173</v>
      </c>
      <c r="H10081" s="27" t="s">
        <v>174</v>
      </c>
      <c r="I10081" s="118" t="s">
        <v>12230</v>
      </c>
      <c r="J10081" s="29">
        <v>0.78</v>
      </c>
      <c r="K10081" s="28" t="s">
        <v>162</v>
      </c>
      <c r="L10081" s="27" t="s">
        <v>137</v>
      </c>
      <c r="M10081" s="27" t="s">
        <v>164</v>
      </c>
      <c r="N10081" s="27" t="s">
        <v>523</v>
      </c>
    </row>
    <row r="10082" spans="1:14" ht="16.5" customHeight="1">
      <c r="A10082" s="24">
        <v>8541100009</v>
      </c>
      <c r="B10082" s="25"/>
      <c r="C10082" s="26"/>
      <c r="D10082" s="27"/>
      <c r="E10082" s="27" t="s">
        <v>16571</v>
      </c>
      <c r="F10082" s="27" t="s">
        <v>8213</v>
      </c>
      <c r="G10082" s="28" t="s">
        <v>173</v>
      </c>
      <c r="H10082" s="27" t="s">
        <v>174</v>
      </c>
      <c r="I10082" s="118" t="s">
        <v>8214</v>
      </c>
      <c r="J10082" s="29">
        <v>3.25</v>
      </c>
      <c r="K10082" s="28" t="s">
        <v>162</v>
      </c>
      <c r="L10082" s="27" t="s">
        <v>250</v>
      </c>
      <c r="M10082" s="27" t="s">
        <v>164</v>
      </c>
      <c r="N10082" s="27" t="s">
        <v>250</v>
      </c>
    </row>
    <row r="10083" spans="1:14" ht="16.5" customHeight="1">
      <c r="A10083" s="24">
        <v>8541100009</v>
      </c>
      <c r="B10083" s="25"/>
      <c r="C10083" s="26"/>
      <c r="D10083" s="27"/>
      <c r="E10083" s="27" t="s">
        <v>16571</v>
      </c>
      <c r="F10083" s="27" t="s">
        <v>16585</v>
      </c>
      <c r="G10083" s="28" t="s">
        <v>173</v>
      </c>
      <c r="H10083" s="27" t="s">
        <v>174</v>
      </c>
      <c r="I10083" s="118" t="s">
        <v>16586</v>
      </c>
      <c r="J10083" s="29">
        <v>1.69</v>
      </c>
      <c r="K10083" s="28" t="s">
        <v>162</v>
      </c>
      <c r="L10083" s="27" t="s">
        <v>393</v>
      </c>
      <c r="M10083" s="27" t="s">
        <v>164</v>
      </c>
      <c r="N10083" s="27" t="s">
        <v>18079</v>
      </c>
    </row>
    <row r="10084" spans="1:14" ht="16.5" customHeight="1">
      <c r="A10084" s="24">
        <v>8541100009</v>
      </c>
      <c r="B10084" s="25"/>
      <c r="C10084" s="26"/>
      <c r="D10084" s="27"/>
      <c r="E10084" s="27" t="s">
        <v>16571</v>
      </c>
      <c r="F10084" s="27" t="s">
        <v>8232</v>
      </c>
      <c r="G10084" s="28" t="s">
        <v>173</v>
      </c>
      <c r="H10084" s="27" t="s">
        <v>174</v>
      </c>
      <c r="I10084" s="118" t="s">
        <v>7860</v>
      </c>
      <c r="J10084" s="29">
        <v>0.46</v>
      </c>
      <c r="K10084" s="28" t="s">
        <v>162</v>
      </c>
      <c r="L10084" s="27" t="s">
        <v>416</v>
      </c>
      <c r="M10084" s="27" t="s">
        <v>164</v>
      </c>
      <c r="N10084" s="27" t="s">
        <v>18081</v>
      </c>
    </row>
    <row r="10085" spans="1:14" ht="16.5" customHeight="1">
      <c r="A10085" s="24">
        <v>8541100009</v>
      </c>
      <c r="B10085" s="25"/>
      <c r="C10085" s="26"/>
      <c r="D10085" s="27"/>
      <c r="E10085" s="27" t="s">
        <v>16571</v>
      </c>
      <c r="F10085" s="27" t="s">
        <v>16587</v>
      </c>
      <c r="G10085" s="28" t="s">
        <v>173</v>
      </c>
      <c r="H10085" s="27" t="s">
        <v>174</v>
      </c>
      <c r="I10085" s="118" t="s">
        <v>16588</v>
      </c>
      <c r="J10085" s="29">
        <v>5.4</v>
      </c>
      <c r="K10085" s="28" t="s">
        <v>162</v>
      </c>
      <c r="L10085" s="27" t="s">
        <v>580</v>
      </c>
      <c r="M10085" s="27" t="s">
        <v>164</v>
      </c>
      <c r="N10085" s="27" t="s">
        <v>10753</v>
      </c>
    </row>
    <row r="10086" spans="1:14" ht="16.5" customHeight="1">
      <c r="A10086" s="24">
        <v>8533100000</v>
      </c>
      <c r="B10086" s="25"/>
      <c r="C10086" s="26"/>
      <c r="D10086" s="27"/>
      <c r="E10086" s="27" t="s">
        <v>11655</v>
      </c>
      <c r="F10086" s="27" t="s">
        <v>12996</v>
      </c>
      <c r="G10086" s="28" t="s">
        <v>173</v>
      </c>
      <c r="H10086" s="27" t="s">
        <v>174</v>
      </c>
      <c r="I10086" s="118" t="s">
        <v>7759</v>
      </c>
      <c r="J10086" s="29">
        <v>9</v>
      </c>
      <c r="K10086" s="28" t="s">
        <v>162</v>
      </c>
      <c r="L10086" s="27" t="s">
        <v>372</v>
      </c>
      <c r="M10086" s="27" t="s">
        <v>164</v>
      </c>
      <c r="N10086" s="27" t="s">
        <v>1383</v>
      </c>
    </row>
    <row r="10087" spans="1:14" ht="16.5" customHeight="1">
      <c r="A10087" s="24">
        <v>8533100000</v>
      </c>
      <c r="B10087" s="25"/>
      <c r="C10087" s="26"/>
      <c r="D10087" s="27"/>
      <c r="E10087" s="27" t="s">
        <v>11655</v>
      </c>
      <c r="F10087" s="27" t="s">
        <v>5538</v>
      </c>
      <c r="G10087" s="28" t="s">
        <v>173</v>
      </c>
      <c r="H10087" s="27" t="s">
        <v>174</v>
      </c>
      <c r="I10087" s="118" t="s">
        <v>5539</v>
      </c>
      <c r="J10087" s="29">
        <v>3</v>
      </c>
      <c r="K10087" s="28" t="s">
        <v>162</v>
      </c>
      <c r="L10087" s="27" t="s">
        <v>372</v>
      </c>
      <c r="M10087" s="27" t="s">
        <v>164</v>
      </c>
      <c r="N10087" s="27" t="s">
        <v>1383</v>
      </c>
    </row>
    <row r="10088" spans="1:14" ht="16.5" customHeight="1">
      <c r="A10088" s="24">
        <v>8533100000</v>
      </c>
      <c r="B10088" s="25"/>
      <c r="C10088" s="26"/>
      <c r="D10088" s="27"/>
      <c r="E10088" s="27" t="s">
        <v>11655</v>
      </c>
      <c r="F10088" s="27" t="s">
        <v>16589</v>
      </c>
      <c r="G10088" s="28" t="s">
        <v>173</v>
      </c>
      <c r="H10088" s="27" t="s">
        <v>174</v>
      </c>
      <c r="I10088" s="118" t="s">
        <v>16590</v>
      </c>
      <c r="J10088" s="29">
        <v>9.5</v>
      </c>
      <c r="K10088" s="28" t="s">
        <v>162</v>
      </c>
      <c r="L10088" s="27" t="s">
        <v>372</v>
      </c>
      <c r="M10088" s="27" t="s">
        <v>164</v>
      </c>
      <c r="N10088" s="27" t="s">
        <v>1383</v>
      </c>
    </row>
    <row r="10089" spans="1:14" ht="16.5" customHeight="1">
      <c r="A10089" s="24">
        <v>8533100000</v>
      </c>
      <c r="B10089" s="25"/>
      <c r="C10089" s="26"/>
      <c r="D10089" s="27"/>
      <c r="E10089" s="27" t="s">
        <v>11655</v>
      </c>
      <c r="F10089" s="27" t="s">
        <v>16591</v>
      </c>
      <c r="G10089" s="28" t="s">
        <v>173</v>
      </c>
      <c r="H10089" s="27" t="s">
        <v>174</v>
      </c>
      <c r="I10089" s="118" t="s">
        <v>16592</v>
      </c>
      <c r="J10089" s="29">
        <v>19</v>
      </c>
      <c r="K10089" s="28" t="s">
        <v>162</v>
      </c>
      <c r="L10089" s="27" t="s">
        <v>372</v>
      </c>
      <c r="M10089" s="27" t="s">
        <v>164</v>
      </c>
      <c r="N10089" s="27" t="s">
        <v>1383</v>
      </c>
    </row>
    <row r="10090" spans="1:14" ht="16.5" customHeight="1">
      <c r="A10090" s="24">
        <v>8533100000</v>
      </c>
      <c r="B10090" s="25"/>
      <c r="C10090" s="26"/>
      <c r="D10090" s="27"/>
      <c r="E10090" s="27" t="s">
        <v>11655</v>
      </c>
      <c r="F10090" s="27" t="s">
        <v>16593</v>
      </c>
      <c r="G10090" s="28" t="s">
        <v>173</v>
      </c>
      <c r="H10090" s="27" t="s">
        <v>174</v>
      </c>
      <c r="I10090" s="118" t="s">
        <v>11657</v>
      </c>
      <c r="J10090" s="29">
        <v>0.09</v>
      </c>
      <c r="K10090" s="28" t="s">
        <v>162</v>
      </c>
      <c r="L10090" s="27" t="s">
        <v>250</v>
      </c>
      <c r="M10090" s="27" t="s">
        <v>164</v>
      </c>
      <c r="N10090" s="27" t="s">
        <v>18071</v>
      </c>
    </row>
    <row r="10091" spans="1:14" ht="16.5" customHeight="1">
      <c r="A10091" s="24">
        <v>8541290000</v>
      </c>
      <c r="B10091" s="25"/>
      <c r="C10091" s="26"/>
      <c r="D10091" s="27"/>
      <c r="E10091" s="27" t="s">
        <v>16594</v>
      </c>
      <c r="F10091" s="27" t="s">
        <v>16595</v>
      </c>
      <c r="G10091" s="28" t="s">
        <v>173</v>
      </c>
      <c r="H10091" s="27" t="s">
        <v>174</v>
      </c>
      <c r="I10091" s="118" t="s">
        <v>16596</v>
      </c>
      <c r="J10091" s="29">
        <v>55.86</v>
      </c>
      <c r="K10091" s="28" t="s">
        <v>162</v>
      </c>
      <c r="L10091" s="27" t="s">
        <v>416</v>
      </c>
      <c r="M10091" s="27" t="s">
        <v>164</v>
      </c>
      <c r="N10091" s="27" t="s">
        <v>18081</v>
      </c>
    </row>
    <row r="10092" spans="1:14" ht="16.5" customHeight="1">
      <c r="A10092" s="24">
        <v>8541290000</v>
      </c>
      <c r="B10092" s="25"/>
      <c r="C10092" s="26"/>
      <c r="D10092" s="27"/>
      <c r="E10092" s="27" t="s">
        <v>16594</v>
      </c>
      <c r="F10092" s="27" t="s">
        <v>16597</v>
      </c>
      <c r="G10092" s="28" t="s">
        <v>173</v>
      </c>
      <c r="H10092" s="27" t="s">
        <v>174</v>
      </c>
      <c r="I10092" s="118" t="s">
        <v>16598</v>
      </c>
      <c r="J10092" s="29">
        <v>50.63</v>
      </c>
      <c r="K10092" s="28" t="s">
        <v>162</v>
      </c>
      <c r="L10092" s="27" t="s">
        <v>446</v>
      </c>
      <c r="M10092" s="27" t="s">
        <v>164</v>
      </c>
      <c r="N10092" s="27" t="s">
        <v>416</v>
      </c>
    </row>
    <row r="10093" spans="1:14" ht="16.5" customHeight="1">
      <c r="A10093" s="24">
        <v>8541290000</v>
      </c>
      <c r="B10093" s="25"/>
      <c r="C10093" s="26"/>
      <c r="D10093" s="27"/>
      <c r="E10093" s="27" t="s">
        <v>16594</v>
      </c>
      <c r="F10093" s="27" t="s">
        <v>16599</v>
      </c>
      <c r="G10093" s="28" t="s">
        <v>173</v>
      </c>
      <c r="H10093" s="27" t="s">
        <v>174</v>
      </c>
      <c r="I10093" s="118" t="s">
        <v>16600</v>
      </c>
      <c r="J10093" s="29">
        <v>7.2</v>
      </c>
      <c r="K10093" s="28" t="s">
        <v>162</v>
      </c>
      <c r="L10093" s="27" t="s">
        <v>528</v>
      </c>
      <c r="M10093" s="27" t="s">
        <v>164</v>
      </c>
      <c r="N10093" s="27" t="s">
        <v>18090</v>
      </c>
    </row>
    <row r="10094" spans="1:14" ht="16.5" customHeight="1">
      <c r="A10094" s="24">
        <v>8541290000</v>
      </c>
      <c r="B10094" s="25"/>
      <c r="C10094" s="26"/>
      <c r="D10094" s="27"/>
      <c r="E10094" s="27" t="s">
        <v>16594</v>
      </c>
      <c r="F10094" s="27" t="s">
        <v>16601</v>
      </c>
      <c r="G10094" s="28" t="s">
        <v>173</v>
      </c>
      <c r="H10094" s="27" t="s">
        <v>174</v>
      </c>
      <c r="I10094" s="118" t="s">
        <v>16602</v>
      </c>
      <c r="J10094" s="29">
        <v>89.83</v>
      </c>
      <c r="K10094" s="28" t="s">
        <v>162</v>
      </c>
      <c r="L10094" s="27" t="s">
        <v>580</v>
      </c>
      <c r="M10094" s="27" t="s">
        <v>164</v>
      </c>
      <c r="N10094" s="27" t="s">
        <v>10753</v>
      </c>
    </row>
    <row r="10095" spans="1:14" ht="16.5" customHeight="1">
      <c r="A10095" s="24">
        <v>8541290000</v>
      </c>
      <c r="B10095" s="25"/>
      <c r="C10095" s="26"/>
      <c r="D10095" s="27"/>
      <c r="E10095" s="27" t="s">
        <v>16594</v>
      </c>
      <c r="F10095" s="27" t="s">
        <v>10501</v>
      </c>
      <c r="G10095" s="28" t="s">
        <v>173</v>
      </c>
      <c r="H10095" s="27" t="s">
        <v>174</v>
      </c>
      <c r="I10095" s="118" t="s">
        <v>8623</v>
      </c>
      <c r="J10095" s="29">
        <v>2.35</v>
      </c>
      <c r="K10095" s="28" t="s">
        <v>162</v>
      </c>
      <c r="L10095" s="27" t="s">
        <v>416</v>
      </c>
      <c r="M10095" s="27" t="s">
        <v>164</v>
      </c>
      <c r="N10095" s="27" t="s">
        <v>18081</v>
      </c>
    </row>
    <row r="10096" spans="1:14" ht="16.5" customHeight="1">
      <c r="A10096" s="24">
        <v>8541290000</v>
      </c>
      <c r="B10096" s="25"/>
      <c r="C10096" s="26"/>
      <c r="D10096" s="27"/>
      <c r="E10096" s="27" t="s">
        <v>16594</v>
      </c>
      <c r="F10096" s="27" t="s">
        <v>8246</v>
      </c>
      <c r="G10096" s="28" t="s">
        <v>173</v>
      </c>
      <c r="H10096" s="27" t="s">
        <v>174</v>
      </c>
      <c r="I10096" s="118" t="s">
        <v>8247</v>
      </c>
      <c r="J10096" s="29">
        <v>1.62</v>
      </c>
      <c r="K10096" s="28" t="s">
        <v>162</v>
      </c>
      <c r="L10096" s="27" t="s">
        <v>416</v>
      </c>
      <c r="M10096" s="27" t="s">
        <v>164</v>
      </c>
      <c r="N10096" s="27" t="s">
        <v>18081</v>
      </c>
    </row>
    <row r="10097" spans="1:14" ht="16.5" customHeight="1" thickBot="1">
      <c r="A10097" s="24">
        <v>8541290000</v>
      </c>
      <c r="B10097" s="25"/>
      <c r="C10097" s="26"/>
      <c r="D10097" s="27"/>
      <c r="E10097" s="27" t="s">
        <v>16594</v>
      </c>
      <c r="F10097" s="27" t="s">
        <v>10499</v>
      </c>
      <c r="G10097" s="28" t="s">
        <v>173</v>
      </c>
      <c r="H10097" s="27" t="s">
        <v>174</v>
      </c>
      <c r="I10097" s="118" t="s">
        <v>10500</v>
      </c>
      <c r="J10097" s="29">
        <v>6.15</v>
      </c>
      <c r="K10097" s="28" t="s">
        <v>162</v>
      </c>
      <c r="L10097" s="27" t="s">
        <v>416</v>
      </c>
      <c r="M10097" s="27" t="s">
        <v>164</v>
      </c>
      <c r="N10097" s="27" t="s">
        <v>18081</v>
      </c>
    </row>
    <row r="10098" spans="1:14" ht="16.5" customHeight="1" thickTop="1" thickBot="1">
      <c r="A10098" s="30">
        <v>8542339000</v>
      </c>
      <c r="B10098" s="25"/>
      <c r="C10098" s="26"/>
      <c r="D10098" s="27"/>
      <c r="E10098" s="27" t="s">
        <v>1891</v>
      </c>
      <c r="F10098" s="27" t="s">
        <v>8656</v>
      </c>
      <c r="G10098" s="28" t="s">
        <v>173</v>
      </c>
      <c r="H10098" s="27" t="s">
        <v>174</v>
      </c>
      <c r="I10098" s="118" t="s">
        <v>1893</v>
      </c>
      <c r="J10098" s="29">
        <v>158.44</v>
      </c>
      <c r="K10098" s="28" t="s">
        <v>162</v>
      </c>
      <c r="L10098" s="27" t="s">
        <v>1087</v>
      </c>
      <c r="M10098" s="27" t="s">
        <v>164</v>
      </c>
      <c r="N10098" s="27" t="s">
        <v>1087</v>
      </c>
    </row>
    <row r="10099" spans="1:14" ht="16.5" customHeight="1" thickTop="1" thickBot="1">
      <c r="A10099" s="30">
        <v>8542399010</v>
      </c>
      <c r="B10099" s="25"/>
      <c r="C10099" s="26"/>
      <c r="D10099" s="27"/>
      <c r="E10099" s="27" t="s">
        <v>661</v>
      </c>
      <c r="F10099" s="27" t="s">
        <v>16603</v>
      </c>
      <c r="G10099" s="28" t="s">
        <v>173</v>
      </c>
      <c r="H10099" s="27" t="s">
        <v>174</v>
      </c>
      <c r="I10099" s="118" t="s">
        <v>16604</v>
      </c>
      <c r="J10099" s="29">
        <v>7.08</v>
      </c>
      <c r="K10099" s="28" t="s">
        <v>162</v>
      </c>
      <c r="L10099" s="27" t="s">
        <v>648</v>
      </c>
      <c r="M10099" s="27" t="s">
        <v>164</v>
      </c>
      <c r="N10099" s="27" t="s">
        <v>11042</v>
      </c>
    </row>
    <row r="10100" spans="1:14" ht="16.5" customHeight="1" thickTop="1" thickBot="1">
      <c r="A10100" s="30">
        <v>8542399010</v>
      </c>
      <c r="B10100" s="25"/>
      <c r="C10100" s="26"/>
      <c r="D10100" s="27"/>
      <c r="E10100" s="27" t="s">
        <v>661</v>
      </c>
      <c r="F10100" s="27" t="s">
        <v>16605</v>
      </c>
      <c r="G10100" s="28" t="s">
        <v>173</v>
      </c>
      <c r="H10100" s="27" t="s">
        <v>174</v>
      </c>
      <c r="I10100" s="118" t="s">
        <v>9272</v>
      </c>
      <c r="J10100" s="29">
        <v>75.38</v>
      </c>
      <c r="K10100" s="28" t="s">
        <v>162</v>
      </c>
      <c r="L10100" s="27" t="s">
        <v>11042</v>
      </c>
      <c r="M10100" s="27" t="s">
        <v>164</v>
      </c>
      <c r="N10100" s="27" t="s">
        <v>11042</v>
      </c>
    </row>
    <row r="10101" spans="1:14" ht="16.5" customHeight="1" thickTop="1" thickBot="1">
      <c r="A10101" s="24">
        <v>8536411000</v>
      </c>
      <c r="B10101" s="25"/>
      <c r="C10101" s="26">
        <v>0.08</v>
      </c>
      <c r="D10101" s="27"/>
      <c r="E10101" s="27" t="s">
        <v>16606</v>
      </c>
      <c r="F10101" s="27" t="s">
        <v>12378</v>
      </c>
      <c r="G10101" s="28" t="s">
        <v>173</v>
      </c>
      <c r="H10101" s="27" t="s">
        <v>174</v>
      </c>
      <c r="I10101" s="118" t="s">
        <v>7824</v>
      </c>
      <c r="J10101" s="29">
        <v>30.77</v>
      </c>
      <c r="K10101" s="28" t="s">
        <v>162</v>
      </c>
      <c r="L10101" s="27" t="s">
        <v>1152</v>
      </c>
      <c r="M10101" s="27" t="s">
        <v>164</v>
      </c>
      <c r="N10101" s="27" t="s">
        <v>3701</v>
      </c>
    </row>
    <row r="10102" spans="1:14" ht="16.5" customHeight="1" thickTop="1" thickBot="1">
      <c r="A10102" s="30">
        <v>8542399010</v>
      </c>
      <c r="B10102" s="25"/>
      <c r="C10102" s="26"/>
      <c r="D10102" s="27"/>
      <c r="E10102" s="27" t="s">
        <v>1343</v>
      </c>
      <c r="F10102" s="27" t="s">
        <v>16451</v>
      </c>
      <c r="G10102" s="28" t="s">
        <v>173</v>
      </c>
      <c r="H10102" s="27" t="s">
        <v>174</v>
      </c>
      <c r="I10102" s="118" t="s">
        <v>7946</v>
      </c>
      <c r="J10102" s="29">
        <v>2.71</v>
      </c>
      <c r="K10102" s="28" t="s">
        <v>162</v>
      </c>
      <c r="L10102" s="27" t="s">
        <v>134</v>
      </c>
      <c r="M10102" s="27" t="s">
        <v>164</v>
      </c>
      <c r="N10102" s="27" t="s">
        <v>4101</v>
      </c>
    </row>
    <row r="10103" spans="1:14" ht="16.5" customHeight="1" thickTop="1" thickBot="1">
      <c r="A10103" s="30">
        <v>8542319010</v>
      </c>
      <c r="B10103" s="25"/>
      <c r="C10103" s="26"/>
      <c r="D10103" s="27"/>
      <c r="E10103" s="27" t="s">
        <v>602</v>
      </c>
      <c r="F10103" s="27" t="s">
        <v>9074</v>
      </c>
      <c r="G10103" s="28" t="s">
        <v>173</v>
      </c>
      <c r="H10103" s="27" t="s">
        <v>174</v>
      </c>
      <c r="I10103" s="118" t="s">
        <v>8638</v>
      </c>
      <c r="J10103" s="29">
        <v>502.62</v>
      </c>
      <c r="K10103" s="28" t="s">
        <v>162</v>
      </c>
      <c r="L10103" s="27" t="s">
        <v>4101</v>
      </c>
      <c r="M10103" s="27" t="s">
        <v>164</v>
      </c>
      <c r="N10103" s="27" t="s">
        <v>4101</v>
      </c>
    </row>
    <row r="10104" spans="1:14" ht="16.5" customHeight="1" thickTop="1" thickBot="1">
      <c r="A10104" s="30">
        <v>8542319010</v>
      </c>
      <c r="B10104" s="25"/>
      <c r="C10104" s="26"/>
      <c r="D10104" s="27"/>
      <c r="E10104" s="27" t="s">
        <v>16607</v>
      </c>
      <c r="F10104" s="27" t="s">
        <v>6620</v>
      </c>
      <c r="G10104" s="28" t="s">
        <v>173</v>
      </c>
      <c r="H10104" s="27" t="s">
        <v>174</v>
      </c>
      <c r="I10104" s="118" t="s">
        <v>6621</v>
      </c>
      <c r="J10104" s="29">
        <v>132.08000000000001</v>
      </c>
      <c r="K10104" s="28" t="s">
        <v>162</v>
      </c>
      <c r="L10104" s="27" t="s">
        <v>1102</v>
      </c>
      <c r="M10104" s="27" t="s">
        <v>164</v>
      </c>
      <c r="N10104" s="27" t="s">
        <v>18122</v>
      </c>
    </row>
    <row r="10105" spans="1:14" ht="16.5" customHeight="1" thickTop="1" thickBot="1">
      <c r="A10105" s="24">
        <v>8548009000</v>
      </c>
      <c r="B10105" s="25"/>
      <c r="C10105" s="26"/>
      <c r="D10105" s="27"/>
      <c r="E10105" s="27" t="s">
        <v>9105</v>
      </c>
      <c r="F10105" s="27" t="s">
        <v>16608</v>
      </c>
      <c r="G10105" s="28" t="s">
        <v>173</v>
      </c>
      <c r="H10105" s="27" t="s">
        <v>174</v>
      </c>
      <c r="I10105" s="118" t="s">
        <v>16609</v>
      </c>
      <c r="J10105" s="29">
        <v>21.09</v>
      </c>
      <c r="K10105" s="28" t="s">
        <v>162</v>
      </c>
      <c r="L10105" s="27" t="s">
        <v>218</v>
      </c>
      <c r="M10105" s="27" t="s">
        <v>164</v>
      </c>
      <c r="N10105" s="27" t="s">
        <v>18066</v>
      </c>
    </row>
    <row r="10106" spans="1:14" ht="16.5" customHeight="1" thickTop="1" thickBot="1">
      <c r="A10106" s="30">
        <v>8542319010</v>
      </c>
      <c r="B10106" s="25"/>
      <c r="C10106" s="26"/>
      <c r="D10106" s="27"/>
      <c r="E10106" s="27" t="s">
        <v>602</v>
      </c>
      <c r="F10106" s="27" t="s">
        <v>14035</v>
      </c>
      <c r="G10106" s="28" t="s">
        <v>173</v>
      </c>
      <c r="H10106" s="27" t="s">
        <v>174</v>
      </c>
      <c r="I10106" s="118" t="s">
        <v>14036</v>
      </c>
      <c r="J10106" s="29">
        <v>892.97</v>
      </c>
      <c r="K10106" s="28" t="s">
        <v>162</v>
      </c>
      <c r="L10106" s="27" t="s">
        <v>416</v>
      </c>
      <c r="M10106" s="27" t="s">
        <v>164</v>
      </c>
      <c r="N10106" s="27" t="s">
        <v>18081</v>
      </c>
    </row>
    <row r="10107" spans="1:14" ht="16.5" customHeight="1" thickTop="1" thickBot="1">
      <c r="A10107" s="30">
        <v>8542399010</v>
      </c>
      <c r="B10107" s="25"/>
      <c r="C10107" s="26"/>
      <c r="D10107" s="27"/>
      <c r="E10107" s="27" t="s">
        <v>661</v>
      </c>
      <c r="F10107" s="27" t="s">
        <v>12950</v>
      </c>
      <c r="G10107" s="28" t="s">
        <v>173</v>
      </c>
      <c r="H10107" s="27" t="s">
        <v>174</v>
      </c>
      <c r="I10107" s="118" t="s">
        <v>657</v>
      </c>
      <c r="J10107" s="29">
        <v>11.7</v>
      </c>
      <c r="K10107" s="28" t="s">
        <v>162</v>
      </c>
      <c r="L10107" s="27" t="s">
        <v>4101</v>
      </c>
      <c r="M10107" s="27" t="s">
        <v>164</v>
      </c>
      <c r="N10107" s="27" t="s">
        <v>4101</v>
      </c>
    </row>
    <row r="10108" spans="1:14" ht="16.5" customHeight="1" thickTop="1" thickBot="1">
      <c r="A10108" s="30">
        <v>8542323100</v>
      </c>
      <c r="B10108" s="25"/>
      <c r="C10108" s="26"/>
      <c r="D10108" s="27"/>
      <c r="E10108" s="27" t="s">
        <v>16610</v>
      </c>
      <c r="F10108" s="27" t="s">
        <v>7459</v>
      </c>
      <c r="G10108" s="28" t="s">
        <v>173</v>
      </c>
      <c r="H10108" s="27" t="s">
        <v>174</v>
      </c>
      <c r="I10108" s="118" t="s">
        <v>7460</v>
      </c>
      <c r="J10108" s="29">
        <v>246</v>
      </c>
      <c r="K10108" s="28" t="s">
        <v>162</v>
      </c>
      <c r="L10108" s="27" t="s">
        <v>1072</v>
      </c>
      <c r="M10108" s="27" t="s">
        <v>164</v>
      </c>
      <c r="N10108" s="27" t="s">
        <v>18120</v>
      </c>
    </row>
    <row r="10109" spans="1:14" ht="16.5" customHeight="1" thickTop="1" thickBot="1">
      <c r="A10109" s="30">
        <v>8542399010</v>
      </c>
      <c r="B10109" s="25"/>
      <c r="C10109" s="26"/>
      <c r="D10109" s="27"/>
      <c r="E10109" s="27" t="s">
        <v>2653</v>
      </c>
      <c r="F10109" s="27" t="s">
        <v>16611</v>
      </c>
      <c r="G10109" s="28" t="s">
        <v>159</v>
      </c>
      <c r="H10109" s="27" t="s">
        <v>160</v>
      </c>
      <c r="I10109" s="118" t="s">
        <v>16612</v>
      </c>
      <c r="J10109" s="29">
        <v>1.65</v>
      </c>
      <c r="K10109" s="28" t="s">
        <v>162</v>
      </c>
      <c r="L10109" s="27" t="s">
        <v>4101</v>
      </c>
      <c r="M10109" s="27" t="s">
        <v>164</v>
      </c>
      <c r="N10109" s="27" t="s">
        <v>4101</v>
      </c>
    </row>
    <row r="10110" spans="1:14" ht="16.5" customHeight="1" thickTop="1" thickBot="1">
      <c r="A10110" s="30">
        <v>8542399010</v>
      </c>
      <c r="B10110" s="25"/>
      <c r="C10110" s="26"/>
      <c r="D10110" s="27"/>
      <c r="E10110" s="27" t="s">
        <v>13313</v>
      </c>
      <c r="F10110" s="27" t="s">
        <v>16613</v>
      </c>
      <c r="G10110" s="28" t="s">
        <v>173</v>
      </c>
      <c r="H10110" s="27" t="s">
        <v>174</v>
      </c>
      <c r="I10110" s="118" t="s">
        <v>16614</v>
      </c>
      <c r="J10110" s="29">
        <v>403.13</v>
      </c>
      <c r="K10110" s="28" t="s">
        <v>162</v>
      </c>
      <c r="L10110" s="27" t="s">
        <v>1906</v>
      </c>
      <c r="M10110" s="27" t="s">
        <v>164</v>
      </c>
      <c r="N10110" s="27" t="s">
        <v>1906</v>
      </c>
    </row>
    <row r="10111" spans="1:14" ht="16.5" customHeight="1" thickTop="1" thickBot="1">
      <c r="A10111" s="30">
        <v>8542319010</v>
      </c>
      <c r="B10111" s="25"/>
      <c r="C10111" s="26"/>
      <c r="D10111" s="27"/>
      <c r="E10111" s="27" t="s">
        <v>602</v>
      </c>
      <c r="F10111" s="27" t="s">
        <v>7419</v>
      </c>
      <c r="G10111" s="28" t="s">
        <v>173</v>
      </c>
      <c r="H10111" s="27" t="s">
        <v>174</v>
      </c>
      <c r="I10111" s="118" t="s">
        <v>7033</v>
      </c>
      <c r="J10111" s="29">
        <v>72.25</v>
      </c>
      <c r="K10111" s="28" t="s">
        <v>162</v>
      </c>
      <c r="L10111" s="27" t="s">
        <v>134</v>
      </c>
      <c r="M10111" s="27" t="s">
        <v>164</v>
      </c>
      <c r="N10111" s="27" t="s">
        <v>4101</v>
      </c>
    </row>
    <row r="10112" spans="1:14" ht="16.5" customHeight="1" thickTop="1" thickBot="1">
      <c r="A10112" s="30">
        <v>8542319010</v>
      </c>
      <c r="B10112" s="25"/>
      <c r="C10112" s="26"/>
      <c r="D10112" s="27"/>
      <c r="E10112" s="27" t="s">
        <v>602</v>
      </c>
      <c r="F10112" s="27" t="s">
        <v>16615</v>
      </c>
      <c r="G10112" s="28" t="s">
        <v>173</v>
      </c>
      <c r="H10112" s="27" t="s">
        <v>174</v>
      </c>
      <c r="I10112" s="118" t="s">
        <v>16616</v>
      </c>
      <c r="J10112" s="29">
        <v>1015.69</v>
      </c>
      <c r="K10112" s="28" t="s">
        <v>162</v>
      </c>
      <c r="L10112" s="27" t="s">
        <v>134</v>
      </c>
      <c r="M10112" s="27" t="s">
        <v>164</v>
      </c>
      <c r="N10112" s="27" t="s">
        <v>4101</v>
      </c>
    </row>
    <row r="10113" spans="1:14" ht="16.5" customHeight="1" thickTop="1" thickBot="1">
      <c r="A10113" s="30">
        <v>8542319010</v>
      </c>
      <c r="B10113" s="25"/>
      <c r="C10113" s="26"/>
      <c r="D10113" s="27"/>
      <c r="E10113" s="27" t="s">
        <v>602</v>
      </c>
      <c r="F10113" s="27" t="s">
        <v>3789</v>
      </c>
      <c r="G10113" s="28" t="s">
        <v>173</v>
      </c>
      <c r="H10113" s="27" t="s">
        <v>174</v>
      </c>
      <c r="I10113" s="118" t="s">
        <v>3790</v>
      </c>
      <c r="J10113" s="29">
        <v>309.38</v>
      </c>
      <c r="K10113" s="28" t="s">
        <v>162</v>
      </c>
      <c r="L10113" s="27" t="s">
        <v>134</v>
      </c>
      <c r="M10113" s="27" t="s">
        <v>164</v>
      </c>
      <c r="N10113" s="27" t="s">
        <v>4101</v>
      </c>
    </row>
    <row r="10114" spans="1:14" ht="16.5" customHeight="1" thickTop="1" thickBot="1">
      <c r="A10114" s="30">
        <v>8542319010</v>
      </c>
      <c r="B10114" s="25"/>
      <c r="C10114" s="26"/>
      <c r="D10114" s="27"/>
      <c r="E10114" s="27" t="s">
        <v>611</v>
      </c>
      <c r="F10114" s="27" t="s">
        <v>10840</v>
      </c>
      <c r="G10114" s="28" t="s">
        <v>173</v>
      </c>
      <c r="H10114" s="27" t="s">
        <v>174</v>
      </c>
      <c r="I10114" s="118" t="s">
        <v>7073</v>
      </c>
      <c r="J10114" s="29">
        <v>515.64</v>
      </c>
      <c r="K10114" s="28" t="s">
        <v>162</v>
      </c>
      <c r="L10114" s="27" t="s">
        <v>416</v>
      </c>
      <c r="M10114" s="27" t="s">
        <v>164</v>
      </c>
      <c r="N10114" s="27" t="s">
        <v>18081</v>
      </c>
    </row>
    <row r="10115" spans="1:14" ht="16.5" customHeight="1" thickTop="1" thickBot="1">
      <c r="A10115" s="30">
        <v>8542323100</v>
      </c>
      <c r="B10115" s="25"/>
      <c r="C10115" s="26"/>
      <c r="D10115" s="27"/>
      <c r="E10115" s="27" t="s">
        <v>7086</v>
      </c>
      <c r="F10115" s="27" t="s">
        <v>16617</v>
      </c>
      <c r="G10115" s="28" t="s">
        <v>173</v>
      </c>
      <c r="H10115" s="27" t="s">
        <v>174</v>
      </c>
      <c r="I10115" s="118" t="s">
        <v>16618</v>
      </c>
      <c r="J10115" s="29">
        <v>960.94</v>
      </c>
      <c r="K10115" s="28" t="s">
        <v>162</v>
      </c>
      <c r="L10115" s="27" t="s">
        <v>614</v>
      </c>
      <c r="M10115" s="27" t="s">
        <v>164</v>
      </c>
      <c r="N10115" s="27" t="s">
        <v>18096</v>
      </c>
    </row>
    <row r="10116" spans="1:14" ht="16.5" customHeight="1" thickTop="1" thickBot="1">
      <c r="A10116" s="30">
        <v>8542323100</v>
      </c>
      <c r="B10116" s="25"/>
      <c r="C10116" s="26"/>
      <c r="D10116" s="27"/>
      <c r="E10116" s="27" t="s">
        <v>11804</v>
      </c>
      <c r="F10116" s="27" t="s">
        <v>16619</v>
      </c>
      <c r="G10116" s="28" t="s">
        <v>173</v>
      </c>
      <c r="H10116" s="27" t="s">
        <v>174</v>
      </c>
      <c r="I10116" s="118" t="s">
        <v>16620</v>
      </c>
      <c r="J10116" s="29">
        <v>502.04</v>
      </c>
      <c r="K10116" s="28" t="s">
        <v>162</v>
      </c>
      <c r="L10116" s="27" t="s">
        <v>16621</v>
      </c>
      <c r="M10116" s="27" t="s">
        <v>164</v>
      </c>
      <c r="N10116" s="27" t="s">
        <v>18505</v>
      </c>
    </row>
    <row r="10117" spans="1:14" ht="16.5" customHeight="1" thickTop="1" thickBot="1">
      <c r="A10117" s="30">
        <v>8542319010</v>
      </c>
      <c r="B10117" s="25"/>
      <c r="C10117" s="26"/>
      <c r="D10117" s="27"/>
      <c r="E10117" s="27" t="s">
        <v>602</v>
      </c>
      <c r="F10117" s="27" t="s">
        <v>16622</v>
      </c>
      <c r="G10117" s="28" t="s">
        <v>173</v>
      </c>
      <c r="H10117" s="27" t="s">
        <v>174</v>
      </c>
      <c r="I10117" s="118" t="s">
        <v>16623</v>
      </c>
      <c r="J10117" s="29">
        <v>993.7</v>
      </c>
      <c r="K10117" s="28" t="s">
        <v>162</v>
      </c>
      <c r="L10117" s="27" t="s">
        <v>11618</v>
      </c>
      <c r="M10117" s="27" t="s">
        <v>164</v>
      </c>
      <c r="N10117" s="27" t="s">
        <v>18418</v>
      </c>
    </row>
    <row r="10118" spans="1:14" ht="16.5" customHeight="1" thickTop="1" thickBot="1">
      <c r="A10118" s="24">
        <v>8541210000</v>
      </c>
      <c r="B10118" s="25"/>
      <c r="C10118" s="26"/>
      <c r="D10118" s="27"/>
      <c r="E10118" s="27" t="s">
        <v>16624</v>
      </c>
      <c r="F10118" s="27" t="s">
        <v>16625</v>
      </c>
      <c r="G10118" s="28" t="s">
        <v>173</v>
      </c>
      <c r="H10118" s="27" t="s">
        <v>174</v>
      </c>
      <c r="I10118" s="118" t="s">
        <v>16626</v>
      </c>
      <c r="J10118" s="29">
        <v>108.75</v>
      </c>
      <c r="K10118" s="28" t="s">
        <v>162</v>
      </c>
      <c r="L10118" s="27" t="s">
        <v>1799</v>
      </c>
      <c r="M10118" s="27" t="s">
        <v>164</v>
      </c>
      <c r="N10118" s="27" t="s">
        <v>10750</v>
      </c>
    </row>
    <row r="10119" spans="1:14" ht="16.5" customHeight="1" thickTop="1" thickBot="1">
      <c r="A10119" s="30">
        <v>8542319010</v>
      </c>
      <c r="B10119" s="25"/>
      <c r="C10119" s="26"/>
      <c r="D10119" s="27"/>
      <c r="E10119" s="27" t="s">
        <v>611</v>
      </c>
      <c r="F10119" s="27" t="s">
        <v>16627</v>
      </c>
      <c r="G10119" s="28" t="s">
        <v>173</v>
      </c>
      <c r="H10119" s="27" t="s">
        <v>174</v>
      </c>
      <c r="I10119" s="118" t="s">
        <v>15855</v>
      </c>
      <c r="J10119" s="29">
        <v>31.25</v>
      </c>
      <c r="K10119" s="28" t="s">
        <v>162</v>
      </c>
      <c r="L10119" s="27" t="s">
        <v>134</v>
      </c>
      <c r="M10119" s="27" t="s">
        <v>164</v>
      </c>
      <c r="N10119" s="27" t="s">
        <v>4101</v>
      </c>
    </row>
    <row r="10120" spans="1:14" ht="16.5" customHeight="1" thickTop="1" thickBot="1">
      <c r="A10120" s="30">
        <v>8542399010</v>
      </c>
      <c r="B10120" s="25"/>
      <c r="C10120" s="26"/>
      <c r="D10120" s="27"/>
      <c r="E10120" s="27" t="s">
        <v>765</v>
      </c>
      <c r="F10120" s="27" t="s">
        <v>16628</v>
      </c>
      <c r="G10120" s="28" t="s">
        <v>173</v>
      </c>
      <c r="H10120" s="27" t="s">
        <v>174</v>
      </c>
      <c r="I10120" s="118" t="s">
        <v>16629</v>
      </c>
      <c r="J10120" s="29">
        <v>8219.07</v>
      </c>
      <c r="K10120" s="28" t="s">
        <v>162</v>
      </c>
      <c r="L10120" s="27" t="s">
        <v>764</v>
      </c>
      <c r="M10120" s="27" t="s">
        <v>164</v>
      </c>
      <c r="N10120" s="27" t="s">
        <v>764</v>
      </c>
    </row>
    <row r="10121" spans="1:14" ht="16.5" customHeight="1" thickTop="1" thickBot="1">
      <c r="A10121" s="30">
        <v>8542319010</v>
      </c>
      <c r="B10121" s="25"/>
      <c r="C10121" s="26"/>
      <c r="D10121" s="27"/>
      <c r="E10121" s="27" t="s">
        <v>602</v>
      </c>
      <c r="F10121" s="27" t="s">
        <v>16630</v>
      </c>
      <c r="G10121" s="28" t="s">
        <v>173</v>
      </c>
      <c r="H10121" s="27" t="s">
        <v>174</v>
      </c>
      <c r="I10121" s="118" t="s">
        <v>16631</v>
      </c>
      <c r="J10121" s="29">
        <v>94.62</v>
      </c>
      <c r="K10121" s="28" t="s">
        <v>162</v>
      </c>
      <c r="L10121" s="27" t="s">
        <v>125</v>
      </c>
      <c r="M10121" s="27" t="s">
        <v>164</v>
      </c>
      <c r="N10121" s="27" t="s">
        <v>125</v>
      </c>
    </row>
    <row r="10122" spans="1:14" ht="16.5" customHeight="1" thickTop="1" thickBot="1">
      <c r="A10122" s="30">
        <v>8542319010</v>
      </c>
      <c r="B10122" s="25"/>
      <c r="C10122" s="26"/>
      <c r="D10122" s="27"/>
      <c r="E10122" s="27" t="s">
        <v>602</v>
      </c>
      <c r="F10122" s="27" t="s">
        <v>16632</v>
      </c>
      <c r="G10122" s="28" t="s">
        <v>173</v>
      </c>
      <c r="H10122" s="27" t="s">
        <v>174</v>
      </c>
      <c r="I10122" s="118" t="s">
        <v>16633</v>
      </c>
      <c r="J10122" s="29">
        <v>5.04</v>
      </c>
      <c r="K10122" s="28" t="s">
        <v>162</v>
      </c>
      <c r="L10122" s="27" t="s">
        <v>134</v>
      </c>
      <c r="M10122" s="27" t="s">
        <v>164</v>
      </c>
      <c r="N10122" s="27" t="s">
        <v>4101</v>
      </c>
    </row>
    <row r="10123" spans="1:14" ht="16.5" customHeight="1" thickTop="1" thickBot="1">
      <c r="A10123" s="24">
        <v>8541100009</v>
      </c>
      <c r="B10123" s="25"/>
      <c r="C10123" s="26"/>
      <c r="D10123" s="27"/>
      <c r="E10123" s="27" t="s">
        <v>11383</v>
      </c>
      <c r="F10123" s="27" t="s">
        <v>16634</v>
      </c>
      <c r="G10123" s="28" t="s">
        <v>297</v>
      </c>
      <c r="H10123" s="27" t="s">
        <v>298</v>
      </c>
      <c r="I10123" s="118" t="s">
        <v>16635</v>
      </c>
      <c r="J10123" s="29">
        <v>1.38</v>
      </c>
      <c r="K10123" s="28" t="s">
        <v>162</v>
      </c>
      <c r="L10123" s="27" t="s">
        <v>137</v>
      </c>
      <c r="M10123" s="27" t="s">
        <v>164</v>
      </c>
      <c r="N10123" s="27" t="s">
        <v>523</v>
      </c>
    </row>
    <row r="10124" spans="1:14" ht="16.5" customHeight="1" thickTop="1" thickBot="1">
      <c r="A10124" s="30">
        <v>8542319010</v>
      </c>
      <c r="B10124" s="25"/>
      <c r="C10124" s="26"/>
      <c r="D10124" s="27"/>
      <c r="E10124" s="27" t="s">
        <v>611</v>
      </c>
      <c r="F10124" s="27" t="s">
        <v>5617</v>
      </c>
      <c r="G10124" s="28" t="s">
        <v>227</v>
      </c>
      <c r="H10124" s="27" t="s">
        <v>228</v>
      </c>
      <c r="I10124" s="118" t="s">
        <v>5045</v>
      </c>
      <c r="J10124" s="29">
        <v>4.38</v>
      </c>
      <c r="K10124" s="28" t="s">
        <v>162</v>
      </c>
      <c r="L10124" s="27" t="s">
        <v>614</v>
      </c>
      <c r="M10124" s="27" t="s">
        <v>164</v>
      </c>
      <c r="N10124" s="27" t="s">
        <v>18096</v>
      </c>
    </row>
    <row r="10125" spans="1:14" ht="16.5" customHeight="1" thickTop="1" thickBot="1">
      <c r="A10125" s="30">
        <v>8542399010</v>
      </c>
      <c r="B10125" s="25"/>
      <c r="C10125" s="26"/>
      <c r="D10125" s="27"/>
      <c r="E10125" s="27" t="s">
        <v>661</v>
      </c>
      <c r="F10125" s="27" t="s">
        <v>10544</v>
      </c>
      <c r="G10125" s="28" t="s">
        <v>173</v>
      </c>
      <c r="H10125" s="27" t="s">
        <v>174</v>
      </c>
      <c r="I10125" s="118" t="s">
        <v>7175</v>
      </c>
      <c r="J10125" s="29">
        <v>76.92</v>
      </c>
      <c r="K10125" s="28" t="s">
        <v>162</v>
      </c>
      <c r="L10125" s="27" t="s">
        <v>614</v>
      </c>
      <c r="M10125" s="27" t="s">
        <v>164</v>
      </c>
      <c r="N10125" s="27" t="s">
        <v>18096</v>
      </c>
    </row>
    <row r="10126" spans="1:14" ht="16.5" customHeight="1" thickTop="1" thickBot="1">
      <c r="A10126" s="30">
        <v>8542399010</v>
      </c>
      <c r="B10126" s="25"/>
      <c r="C10126" s="26"/>
      <c r="D10126" s="27"/>
      <c r="E10126" s="27" t="s">
        <v>800</v>
      </c>
      <c r="F10126" s="27" t="s">
        <v>12439</v>
      </c>
      <c r="G10126" s="28" t="s">
        <v>173</v>
      </c>
      <c r="H10126" s="27" t="s">
        <v>174</v>
      </c>
      <c r="I10126" s="118" t="s">
        <v>12440</v>
      </c>
      <c r="J10126" s="29">
        <v>20.350000000000001</v>
      </c>
      <c r="K10126" s="28" t="s">
        <v>162</v>
      </c>
      <c r="L10126" s="27" t="s">
        <v>648</v>
      </c>
      <c r="M10126" s="27" t="s">
        <v>164</v>
      </c>
      <c r="N10126" s="27" t="s">
        <v>11042</v>
      </c>
    </row>
    <row r="10127" spans="1:14" ht="16.5" customHeight="1" thickTop="1" thickBot="1">
      <c r="A10127" s="30">
        <v>8542339000</v>
      </c>
      <c r="B10127" s="25"/>
      <c r="C10127" s="26"/>
      <c r="D10127" s="27"/>
      <c r="E10127" s="27" t="s">
        <v>16636</v>
      </c>
      <c r="F10127" s="27" t="s">
        <v>8121</v>
      </c>
      <c r="G10127" s="28" t="s">
        <v>173</v>
      </c>
      <c r="H10127" s="27" t="s">
        <v>174</v>
      </c>
      <c r="I10127" s="118" t="s">
        <v>1896</v>
      </c>
      <c r="J10127" s="29">
        <v>26.3</v>
      </c>
      <c r="K10127" s="28" t="s">
        <v>162</v>
      </c>
      <c r="L10127" s="27" t="s">
        <v>595</v>
      </c>
      <c r="M10127" s="27" t="s">
        <v>164</v>
      </c>
      <c r="N10127" s="27" t="s">
        <v>18070</v>
      </c>
    </row>
    <row r="10128" spans="1:14" ht="16.5" customHeight="1" thickTop="1" thickBot="1">
      <c r="A10128" s="30">
        <v>8542399010</v>
      </c>
      <c r="B10128" s="25"/>
      <c r="C10128" s="26"/>
      <c r="D10128" s="27"/>
      <c r="E10128" s="27" t="s">
        <v>661</v>
      </c>
      <c r="F10128" s="27" t="s">
        <v>11610</v>
      </c>
      <c r="G10128" s="28" t="s">
        <v>173</v>
      </c>
      <c r="H10128" s="27" t="s">
        <v>174</v>
      </c>
      <c r="I10128" s="118" t="s">
        <v>11611</v>
      </c>
      <c r="J10128" s="29">
        <v>38.15</v>
      </c>
      <c r="K10128" s="28" t="s">
        <v>162</v>
      </c>
      <c r="L10128" s="27" t="s">
        <v>9740</v>
      </c>
      <c r="M10128" s="27" t="s">
        <v>164</v>
      </c>
      <c r="N10128" s="27" t="s">
        <v>9740</v>
      </c>
    </row>
    <row r="10129" spans="1:14" ht="16.5" customHeight="1" thickTop="1" thickBot="1">
      <c r="A10129" s="30">
        <v>8542399010</v>
      </c>
      <c r="B10129" s="25"/>
      <c r="C10129" s="26"/>
      <c r="D10129" s="27"/>
      <c r="E10129" s="27" t="s">
        <v>2977</v>
      </c>
      <c r="F10129" s="27" t="s">
        <v>8304</v>
      </c>
      <c r="G10129" s="28" t="s">
        <v>173</v>
      </c>
      <c r="H10129" s="27" t="s">
        <v>174</v>
      </c>
      <c r="I10129" s="118" t="s">
        <v>8305</v>
      </c>
      <c r="J10129" s="29">
        <v>24.62</v>
      </c>
      <c r="K10129" s="28" t="s">
        <v>162</v>
      </c>
      <c r="L10129" s="27" t="s">
        <v>614</v>
      </c>
      <c r="M10129" s="27" t="s">
        <v>164</v>
      </c>
      <c r="N10129" s="27" t="s">
        <v>18096</v>
      </c>
    </row>
    <row r="10130" spans="1:14" ht="16.5" customHeight="1" thickTop="1" thickBot="1">
      <c r="A10130" s="30">
        <v>8542319010</v>
      </c>
      <c r="B10130" s="25"/>
      <c r="C10130" s="26"/>
      <c r="D10130" s="27"/>
      <c r="E10130" s="27" t="s">
        <v>602</v>
      </c>
      <c r="F10130" s="27" t="s">
        <v>13033</v>
      </c>
      <c r="G10130" s="28" t="s">
        <v>173</v>
      </c>
      <c r="H10130" s="27" t="s">
        <v>174</v>
      </c>
      <c r="I10130" s="118" t="s">
        <v>8640</v>
      </c>
      <c r="J10130" s="29">
        <v>3.08</v>
      </c>
      <c r="K10130" s="28" t="s">
        <v>162</v>
      </c>
      <c r="L10130" s="27" t="s">
        <v>4101</v>
      </c>
      <c r="M10130" s="27" t="s">
        <v>164</v>
      </c>
      <c r="N10130" s="27" t="s">
        <v>4101</v>
      </c>
    </row>
    <row r="10131" spans="1:14" ht="16.5" customHeight="1" thickTop="1" thickBot="1">
      <c r="A10131" s="24">
        <v>8536490000</v>
      </c>
      <c r="B10131" s="25"/>
      <c r="C10131" s="26">
        <v>0.11</v>
      </c>
      <c r="D10131" s="27"/>
      <c r="E10131" s="27" t="s">
        <v>9009</v>
      </c>
      <c r="F10131" s="27" t="s">
        <v>16637</v>
      </c>
      <c r="G10131" s="28" t="s">
        <v>173</v>
      </c>
      <c r="H10131" s="27" t="s">
        <v>174</v>
      </c>
      <c r="I10131" s="118" t="s">
        <v>8583</v>
      </c>
      <c r="J10131" s="29">
        <v>9.7799999999999994</v>
      </c>
      <c r="K10131" s="28" t="s">
        <v>162</v>
      </c>
      <c r="L10131" s="27" t="s">
        <v>285</v>
      </c>
      <c r="M10131" s="27" t="s">
        <v>164</v>
      </c>
      <c r="N10131" s="27" t="s">
        <v>18075</v>
      </c>
    </row>
    <row r="10132" spans="1:14" ht="16.5" customHeight="1" thickTop="1" thickBot="1">
      <c r="A10132" s="30">
        <v>8524910090</v>
      </c>
      <c r="B10132" s="25"/>
      <c r="C10132" s="26"/>
      <c r="D10132" s="27"/>
      <c r="E10132" s="27" t="s">
        <v>16638</v>
      </c>
      <c r="F10132" s="27" t="s">
        <v>16639</v>
      </c>
      <c r="G10132" s="28" t="s">
        <v>159</v>
      </c>
      <c r="H10132" s="27" t="s">
        <v>160</v>
      </c>
      <c r="I10132" s="118" t="s">
        <v>16640</v>
      </c>
      <c r="J10132" s="29">
        <v>8568</v>
      </c>
      <c r="K10132" s="28" t="s">
        <v>162</v>
      </c>
      <c r="L10132" s="27" t="s">
        <v>16641</v>
      </c>
      <c r="M10132" s="27" t="s">
        <v>164</v>
      </c>
      <c r="N10132" s="27" t="s">
        <v>18506</v>
      </c>
    </row>
    <row r="10133" spans="1:14" ht="16.5" customHeight="1" thickTop="1" thickBot="1">
      <c r="A10133" s="30">
        <v>8542399010</v>
      </c>
      <c r="B10133" s="25"/>
      <c r="C10133" s="26"/>
      <c r="D10133" s="27"/>
      <c r="E10133" s="27" t="s">
        <v>5960</v>
      </c>
      <c r="F10133" s="27" t="s">
        <v>3148</v>
      </c>
      <c r="G10133" s="28" t="s">
        <v>201</v>
      </c>
      <c r="H10133" s="27" t="s">
        <v>202</v>
      </c>
      <c r="I10133" s="118" t="s">
        <v>3149</v>
      </c>
      <c r="J10133" s="29">
        <v>3301.25</v>
      </c>
      <c r="K10133" s="28" t="s">
        <v>162</v>
      </c>
      <c r="L10133" s="27" t="s">
        <v>3150</v>
      </c>
      <c r="M10133" s="27" t="s">
        <v>164</v>
      </c>
      <c r="N10133" s="27" t="s">
        <v>18187</v>
      </c>
    </row>
    <row r="10134" spans="1:14" ht="16.5" customHeight="1" thickTop="1">
      <c r="A10134" s="24">
        <v>8541410004</v>
      </c>
      <c r="B10134" s="25"/>
      <c r="C10134" s="26"/>
      <c r="D10134" s="27"/>
      <c r="E10134" s="27" t="s">
        <v>588</v>
      </c>
      <c r="F10134" s="27" t="s">
        <v>2354</v>
      </c>
      <c r="G10134" s="28" t="s">
        <v>201</v>
      </c>
      <c r="H10134" s="27" t="s">
        <v>202</v>
      </c>
      <c r="I10134" s="118" t="s">
        <v>2355</v>
      </c>
      <c r="J10134" s="29">
        <v>1193.58</v>
      </c>
      <c r="K10134" s="28" t="s">
        <v>162</v>
      </c>
      <c r="L10134" s="27" t="s">
        <v>1218</v>
      </c>
      <c r="M10134" s="27" t="s">
        <v>164</v>
      </c>
      <c r="N10134" s="27" t="s">
        <v>18127</v>
      </c>
    </row>
    <row r="10135" spans="1:14" ht="16.5" customHeight="1">
      <c r="A10135" s="24">
        <v>8504409100</v>
      </c>
      <c r="B10135" s="25"/>
      <c r="C10135" s="26"/>
      <c r="D10135" s="27"/>
      <c r="E10135" s="27" t="s">
        <v>16642</v>
      </c>
      <c r="F10135" s="27" t="s">
        <v>16643</v>
      </c>
      <c r="G10135" s="28" t="s">
        <v>159</v>
      </c>
      <c r="H10135" s="27" t="s">
        <v>160</v>
      </c>
      <c r="I10135" s="118" t="s">
        <v>16644</v>
      </c>
      <c r="J10135" s="29">
        <v>5016</v>
      </c>
      <c r="K10135" s="28" t="s">
        <v>162</v>
      </c>
      <c r="L10135" s="27" t="s">
        <v>84</v>
      </c>
      <c r="M10135" s="27" t="s">
        <v>164</v>
      </c>
      <c r="N10135" s="27" t="s">
        <v>18059</v>
      </c>
    </row>
    <row r="10136" spans="1:14" ht="16.5" customHeight="1">
      <c r="A10136" s="24">
        <v>8536693000</v>
      </c>
      <c r="B10136" s="25"/>
      <c r="C10136" s="26"/>
      <c r="D10136" s="27"/>
      <c r="E10136" s="27" t="s">
        <v>11333</v>
      </c>
      <c r="F10136" s="27" t="s">
        <v>16645</v>
      </c>
      <c r="G10136" s="28" t="s">
        <v>173</v>
      </c>
      <c r="H10136" s="27" t="s">
        <v>174</v>
      </c>
      <c r="I10136" s="118" t="s">
        <v>16646</v>
      </c>
      <c r="J10136" s="29">
        <v>41.78</v>
      </c>
      <c r="K10136" s="28" t="s">
        <v>162</v>
      </c>
      <c r="L10136" s="27" t="s">
        <v>440</v>
      </c>
      <c r="M10136" s="27" t="s">
        <v>164</v>
      </c>
      <c r="N10136" s="27" t="s">
        <v>440</v>
      </c>
    </row>
    <row r="10137" spans="1:14" ht="16.5" customHeight="1">
      <c r="A10137" s="24">
        <v>8536693000</v>
      </c>
      <c r="B10137" s="25"/>
      <c r="C10137" s="26"/>
      <c r="D10137" s="27"/>
      <c r="E10137" s="27" t="s">
        <v>11333</v>
      </c>
      <c r="F10137" s="27" t="s">
        <v>16647</v>
      </c>
      <c r="G10137" s="28" t="s">
        <v>173</v>
      </c>
      <c r="H10137" s="27" t="s">
        <v>174</v>
      </c>
      <c r="I10137" s="118" t="s">
        <v>13798</v>
      </c>
      <c r="J10137" s="29">
        <v>4</v>
      </c>
      <c r="K10137" s="28" t="s">
        <v>162</v>
      </c>
      <c r="L10137" s="27" t="s">
        <v>1152</v>
      </c>
      <c r="M10137" s="27" t="s">
        <v>164</v>
      </c>
      <c r="N10137" s="27" t="s">
        <v>3701</v>
      </c>
    </row>
    <row r="10138" spans="1:14" ht="16.5" customHeight="1">
      <c r="A10138" s="24">
        <v>8536693000</v>
      </c>
      <c r="B10138" s="25"/>
      <c r="C10138" s="26"/>
      <c r="D10138" s="27"/>
      <c r="E10138" s="27" t="s">
        <v>11333</v>
      </c>
      <c r="F10138" s="27" t="s">
        <v>16648</v>
      </c>
      <c r="G10138" s="28" t="s">
        <v>173</v>
      </c>
      <c r="H10138" s="27" t="s">
        <v>174</v>
      </c>
      <c r="I10138" s="118" t="s">
        <v>16649</v>
      </c>
      <c r="J10138" s="29">
        <v>12.6</v>
      </c>
      <c r="K10138" s="28" t="s">
        <v>162</v>
      </c>
      <c r="L10138" s="27" t="s">
        <v>428</v>
      </c>
      <c r="M10138" s="27" t="s">
        <v>164</v>
      </c>
      <c r="N10138" s="27" t="s">
        <v>13387</v>
      </c>
    </row>
    <row r="10139" spans="1:14" ht="16.5" customHeight="1">
      <c r="A10139" s="24">
        <v>8536691000</v>
      </c>
      <c r="B10139" s="25"/>
      <c r="C10139" s="26"/>
      <c r="D10139" s="27"/>
      <c r="E10139" s="27" t="s">
        <v>4946</v>
      </c>
      <c r="F10139" s="27" t="s">
        <v>16650</v>
      </c>
      <c r="G10139" s="28" t="s">
        <v>159</v>
      </c>
      <c r="H10139" s="27" t="s">
        <v>160</v>
      </c>
      <c r="I10139" s="118" t="s">
        <v>16651</v>
      </c>
      <c r="J10139" s="29">
        <v>1047.54</v>
      </c>
      <c r="K10139" s="28" t="s">
        <v>162</v>
      </c>
      <c r="L10139" s="27" t="s">
        <v>428</v>
      </c>
      <c r="M10139" s="27" t="s">
        <v>164</v>
      </c>
      <c r="N10139" s="27" t="s">
        <v>13387</v>
      </c>
    </row>
    <row r="10140" spans="1:14" ht="16.5" customHeight="1">
      <c r="A10140" s="24">
        <v>8504509500</v>
      </c>
      <c r="B10140" s="25"/>
      <c r="C10140" s="26"/>
      <c r="D10140" s="27"/>
      <c r="E10140" s="27" t="s">
        <v>1554</v>
      </c>
      <c r="F10140" s="27" t="s">
        <v>16652</v>
      </c>
      <c r="G10140" s="28" t="s">
        <v>173</v>
      </c>
      <c r="H10140" s="27" t="s">
        <v>174</v>
      </c>
      <c r="I10140" s="118" t="s">
        <v>16653</v>
      </c>
      <c r="J10140" s="29">
        <v>9.41</v>
      </c>
      <c r="K10140" s="28" t="s">
        <v>162</v>
      </c>
      <c r="L10140" s="27" t="s">
        <v>1227</v>
      </c>
      <c r="M10140" s="27" t="s">
        <v>164</v>
      </c>
      <c r="N10140" s="27" t="s">
        <v>18128</v>
      </c>
    </row>
    <row r="10141" spans="1:14" ht="16.5" customHeight="1">
      <c r="A10141" s="24">
        <v>8533100000</v>
      </c>
      <c r="B10141" s="25"/>
      <c r="C10141" s="26"/>
      <c r="D10141" s="27"/>
      <c r="E10141" s="27" t="s">
        <v>14879</v>
      </c>
      <c r="F10141" s="27" t="s">
        <v>16654</v>
      </c>
      <c r="G10141" s="28" t="s">
        <v>159</v>
      </c>
      <c r="H10141" s="27" t="s">
        <v>160</v>
      </c>
      <c r="I10141" s="118" t="s">
        <v>16655</v>
      </c>
      <c r="J10141" s="29">
        <v>290.39999999999998</v>
      </c>
      <c r="K10141" s="28" t="s">
        <v>162</v>
      </c>
      <c r="L10141" s="27" t="s">
        <v>1152</v>
      </c>
      <c r="M10141" s="27" t="s">
        <v>164</v>
      </c>
      <c r="N10141" s="27" t="s">
        <v>3701</v>
      </c>
    </row>
    <row r="10142" spans="1:14" ht="16.5" customHeight="1">
      <c r="A10142" s="24">
        <v>8533100000</v>
      </c>
      <c r="B10142" s="25"/>
      <c r="C10142" s="26"/>
      <c r="D10142" s="27"/>
      <c r="E10142" s="27" t="s">
        <v>14879</v>
      </c>
      <c r="F10142" s="27" t="s">
        <v>16656</v>
      </c>
      <c r="G10142" s="28" t="s">
        <v>159</v>
      </c>
      <c r="H10142" s="27" t="s">
        <v>160</v>
      </c>
      <c r="I10142" s="118" t="s">
        <v>16657</v>
      </c>
      <c r="J10142" s="29">
        <v>156.29</v>
      </c>
      <c r="K10142" s="28" t="s">
        <v>162</v>
      </c>
      <c r="L10142" s="27" t="s">
        <v>1152</v>
      </c>
      <c r="M10142" s="27" t="s">
        <v>164</v>
      </c>
      <c r="N10142" s="27" t="s">
        <v>3701</v>
      </c>
    </row>
    <row r="10143" spans="1:14" ht="16.5" customHeight="1">
      <c r="A10143" s="24">
        <v>8533100000</v>
      </c>
      <c r="B10143" s="25"/>
      <c r="C10143" s="26"/>
      <c r="D10143" s="27"/>
      <c r="E10143" s="27" t="s">
        <v>14879</v>
      </c>
      <c r="F10143" s="27" t="s">
        <v>16658</v>
      </c>
      <c r="G10143" s="28" t="s">
        <v>159</v>
      </c>
      <c r="H10143" s="27" t="s">
        <v>160</v>
      </c>
      <c r="I10143" s="118" t="s">
        <v>16659</v>
      </c>
      <c r="J10143" s="29">
        <v>248.16</v>
      </c>
      <c r="K10143" s="28" t="s">
        <v>162</v>
      </c>
      <c r="L10143" s="27" t="s">
        <v>1152</v>
      </c>
      <c r="M10143" s="27" t="s">
        <v>164</v>
      </c>
      <c r="N10143" s="27" t="s">
        <v>3701</v>
      </c>
    </row>
    <row r="10144" spans="1:14" ht="16.5" customHeight="1">
      <c r="A10144" s="24">
        <v>8536693000</v>
      </c>
      <c r="B10144" s="25"/>
      <c r="C10144" s="26"/>
      <c r="D10144" s="27"/>
      <c r="E10144" s="27" t="s">
        <v>11333</v>
      </c>
      <c r="F10144" s="27" t="s">
        <v>8055</v>
      </c>
      <c r="G10144" s="28" t="s">
        <v>167</v>
      </c>
      <c r="H10144" s="27" t="s">
        <v>168</v>
      </c>
      <c r="I10144" s="118" t="s">
        <v>8056</v>
      </c>
      <c r="J10144" s="29">
        <v>111.3</v>
      </c>
      <c r="K10144" s="28" t="s">
        <v>162</v>
      </c>
      <c r="L10144" s="27" t="s">
        <v>221</v>
      </c>
      <c r="M10144" s="27" t="s">
        <v>164</v>
      </c>
      <c r="N10144" s="27" t="s">
        <v>13376</v>
      </c>
    </row>
    <row r="10145" spans="1:14" ht="16.5" customHeight="1">
      <c r="A10145" s="24">
        <v>3926909709</v>
      </c>
      <c r="B10145" s="25"/>
      <c r="C10145" s="26">
        <v>6.5000000000000002E-2</v>
      </c>
      <c r="D10145" s="27"/>
      <c r="E10145" s="27" t="s">
        <v>16660</v>
      </c>
      <c r="F10145" s="27" t="s">
        <v>16661</v>
      </c>
      <c r="G10145" s="28" t="s">
        <v>292</v>
      </c>
      <c r="H10145" s="27" t="s">
        <v>293</v>
      </c>
      <c r="I10145" s="118" t="s">
        <v>16662</v>
      </c>
      <c r="J10145" s="29">
        <v>1719.11</v>
      </c>
      <c r="K10145" s="28" t="s">
        <v>162</v>
      </c>
      <c r="L10145" s="27" t="s">
        <v>1152</v>
      </c>
      <c r="M10145" s="27" t="s">
        <v>164</v>
      </c>
      <c r="N10145" s="27" t="s">
        <v>3701</v>
      </c>
    </row>
    <row r="10146" spans="1:14" ht="16.5" customHeight="1">
      <c r="A10146" s="24">
        <v>8548009000</v>
      </c>
      <c r="B10146" s="25"/>
      <c r="C10146" s="26"/>
      <c r="D10146" s="27"/>
      <c r="E10146" s="27" t="s">
        <v>11418</v>
      </c>
      <c r="F10146" s="27" t="s">
        <v>4805</v>
      </c>
      <c r="G10146" s="28" t="s">
        <v>173</v>
      </c>
      <c r="H10146" s="27" t="s">
        <v>174</v>
      </c>
      <c r="I10146" s="118" t="s">
        <v>4806</v>
      </c>
      <c r="J10146" s="29">
        <v>449.06</v>
      </c>
      <c r="K10146" s="28" t="s">
        <v>162</v>
      </c>
      <c r="L10146" s="27" t="s">
        <v>397</v>
      </c>
      <c r="M10146" s="27" t="s">
        <v>164</v>
      </c>
      <c r="N10146" s="27" t="s">
        <v>18275</v>
      </c>
    </row>
    <row r="10147" spans="1:14" ht="16.5" customHeight="1">
      <c r="A10147" s="24">
        <v>8541290000</v>
      </c>
      <c r="B10147" s="25"/>
      <c r="C10147" s="26"/>
      <c r="D10147" s="27"/>
      <c r="E10147" s="27" t="s">
        <v>16663</v>
      </c>
      <c r="F10147" s="27" t="s">
        <v>16664</v>
      </c>
      <c r="G10147" s="28" t="s">
        <v>173</v>
      </c>
      <c r="H10147" s="27" t="s">
        <v>174</v>
      </c>
      <c r="I10147" s="118" t="s">
        <v>13766</v>
      </c>
      <c r="J10147" s="29">
        <v>15.63</v>
      </c>
      <c r="K10147" s="28" t="s">
        <v>162</v>
      </c>
      <c r="L10147" s="27" t="s">
        <v>134</v>
      </c>
      <c r="M10147" s="27" t="s">
        <v>164</v>
      </c>
      <c r="N10147" s="27" t="s">
        <v>4101</v>
      </c>
    </row>
    <row r="10148" spans="1:14" ht="16.5" customHeight="1">
      <c r="A10148" s="24">
        <v>8532220000</v>
      </c>
      <c r="B10148" s="25"/>
      <c r="C10148" s="26"/>
      <c r="D10148" s="27"/>
      <c r="E10148" s="27" t="s">
        <v>2022</v>
      </c>
      <c r="F10148" s="27" t="s">
        <v>15270</v>
      </c>
      <c r="G10148" s="28" t="s">
        <v>173</v>
      </c>
      <c r="H10148" s="27" t="s">
        <v>174</v>
      </c>
      <c r="I10148" s="118" t="s">
        <v>14343</v>
      </c>
      <c r="J10148" s="29">
        <v>57.2</v>
      </c>
      <c r="K10148" s="28" t="s">
        <v>162</v>
      </c>
      <c r="L10148" s="27" t="s">
        <v>7267</v>
      </c>
      <c r="M10148" s="27" t="s">
        <v>164</v>
      </c>
      <c r="N10148" s="27" t="s">
        <v>18299</v>
      </c>
    </row>
    <row r="10149" spans="1:14" ht="16.5" customHeight="1">
      <c r="A10149" s="24">
        <v>8541100009</v>
      </c>
      <c r="B10149" s="25"/>
      <c r="C10149" s="26"/>
      <c r="D10149" s="27"/>
      <c r="E10149" s="27" t="s">
        <v>11381</v>
      </c>
      <c r="F10149" s="27" t="s">
        <v>16665</v>
      </c>
      <c r="G10149" s="28" t="s">
        <v>201</v>
      </c>
      <c r="H10149" s="27" t="s">
        <v>202</v>
      </c>
      <c r="I10149" s="118" t="s">
        <v>16666</v>
      </c>
      <c r="J10149" s="29">
        <v>223.8</v>
      </c>
      <c r="K10149" s="28" t="s">
        <v>162</v>
      </c>
      <c r="L10149" s="27" t="s">
        <v>15311</v>
      </c>
      <c r="M10149" s="27" t="s">
        <v>164</v>
      </c>
      <c r="N10149" s="27" t="s">
        <v>18507</v>
      </c>
    </row>
    <row r="10150" spans="1:14" ht="16.5" customHeight="1">
      <c r="A10150" s="24">
        <v>8532220000</v>
      </c>
      <c r="B10150" s="25"/>
      <c r="C10150" s="26"/>
      <c r="D10150" s="27"/>
      <c r="E10150" s="27" t="s">
        <v>2022</v>
      </c>
      <c r="F10150" s="27" t="s">
        <v>16667</v>
      </c>
      <c r="G10150" s="28" t="s">
        <v>201</v>
      </c>
      <c r="H10150" s="27" t="s">
        <v>202</v>
      </c>
      <c r="I10150" s="118" t="s">
        <v>16668</v>
      </c>
      <c r="J10150" s="29">
        <v>1208.4000000000001</v>
      </c>
      <c r="K10150" s="28" t="s">
        <v>162</v>
      </c>
      <c r="L10150" s="27" t="s">
        <v>3937</v>
      </c>
      <c r="M10150" s="27" t="s">
        <v>164</v>
      </c>
      <c r="N10150" s="27" t="s">
        <v>18235</v>
      </c>
    </row>
    <row r="10151" spans="1:14" ht="16.5" customHeight="1">
      <c r="A10151" s="24">
        <v>8541290000</v>
      </c>
      <c r="B10151" s="25"/>
      <c r="C10151" s="26"/>
      <c r="D10151" s="27"/>
      <c r="E10151" s="27" t="s">
        <v>16669</v>
      </c>
      <c r="F10151" s="27" t="s">
        <v>16670</v>
      </c>
      <c r="G10151" s="28" t="s">
        <v>355</v>
      </c>
      <c r="H10151" s="27" t="s">
        <v>356</v>
      </c>
      <c r="I10151" s="118" t="s">
        <v>16671</v>
      </c>
      <c r="J10151" s="29">
        <v>252</v>
      </c>
      <c r="K10151" s="28" t="s">
        <v>162</v>
      </c>
      <c r="L10151" s="27" t="s">
        <v>980</v>
      </c>
      <c r="M10151" s="27" t="s">
        <v>164</v>
      </c>
      <c r="N10151" s="27" t="s">
        <v>10457</v>
      </c>
    </row>
    <row r="10152" spans="1:14" ht="16.5" customHeight="1">
      <c r="A10152" s="24">
        <v>8504409100</v>
      </c>
      <c r="B10152" s="25"/>
      <c r="C10152" s="26"/>
      <c r="D10152" s="27"/>
      <c r="E10152" s="27" t="s">
        <v>3491</v>
      </c>
      <c r="F10152" s="27" t="s">
        <v>9891</v>
      </c>
      <c r="G10152" s="28" t="s">
        <v>173</v>
      </c>
      <c r="H10152" s="27" t="s">
        <v>174</v>
      </c>
      <c r="I10152" s="118" t="s">
        <v>9892</v>
      </c>
      <c r="J10152" s="29">
        <v>89.26</v>
      </c>
      <c r="K10152" s="28" t="s">
        <v>162</v>
      </c>
      <c r="L10152" s="27" t="s">
        <v>212</v>
      </c>
      <c r="M10152" s="27" t="s">
        <v>164</v>
      </c>
      <c r="N10152" s="27" t="s">
        <v>14548</v>
      </c>
    </row>
    <row r="10153" spans="1:14" ht="16.5" customHeight="1">
      <c r="A10153" s="24">
        <v>8536693000</v>
      </c>
      <c r="B10153" s="25"/>
      <c r="C10153" s="26"/>
      <c r="D10153" s="27"/>
      <c r="E10153" s="27" t="s">
        <v>11333</v>
      </c>
      <c r="F10153" s="27" t="s">
        <v>16672</v>
      </c>
      <c r="G10153" s="28" t="s">
        <v>466</v>
      </c>
      <c r="H10153" s="27" t="s">
        <v>467</v>
      </c>
      <c r="I10153" s="118" t="s">
        <v>16673</v>
      </c>
      <c r="J10153" s="29">
        <v>43.9</v>
      </c>
      <c r="K10153" s="28" t="s">
        <v>162</v>
      </c>
      <c r="L10153" s="27" t="s">
        <v>452</v>
      </c>
      <c r="M10153" s="27" t="s">
        <v>164</v>
      </c>
      <c r="N10153" s="27" t="s">
        <v>18086</v>
      </c>
    </row>
    <row r="10154" spans="1:14" ht="16.5" customHeight="1">
      <c r="A10154" s="24">
        <v>8536693000</v>
      </c>
      <c r="B10154" s="25"/>
      <c r="C10154" s="26"/>
      <c r="D10154" s="27"/>
      <c r="E10154" s="27" t="s">
        <v>11333</v>
      </c>
      <c r="F10154" s="27" t="s">
        <v>16674</v>
      </c>
      <c r="G10154" s="28" t="s">
        <v>466</v>
      </c>
      <c r="H10154" s="27" t="s">
        <v>467</v>
      </c>
      <c r="I10154" s="118" t="s">
        <v>16675</v>
      </c>
      <c r="J10154" s="29">
        <v>993.4</v>
      </c>
      <c r="K10154" s="28" t="s">
        <v>162</v>
      </c>
      <c r="L10154" s="27" t="s">
        <v>452</v>
      </c>
      <c r="M10154" s="27" t="s">
        <v>164</v>
      </c>
      <c r="N10154" s="27" t="s">
        <v>18086</v>
      </c>
    </row>
    <row r="10155" spans="1:14" ht="16.5" customHeight="1">
      <c r="A10155" s="24">
        <v>8533100000</v>
      </c>
      <c r="B10155" s="25"/>
      <c r="C10155" s="26"/>
      <c r="D10155" s="27"/>
      <c r="E10155" s="27" t="s">
        <v>11655</v>
      </c>
      <c r="F10155" s="27" t="s">
        <v>16676</v>
      </c>
      <c r="G10155" s="28" t="s">
        <v>227</v>
      </c>
      <c r="H10155" s="27" t="s">
        <v>228</v>
      </c>
      <c r="I10155" s="118" t="s">
        <v>16677</v>
      </c>
      <c r="J10155" s="29">
        <v>12.96</v>
      </c>
      <c r="K10155" s="28" t="s">
        <v>162</v>
      </c>
      <c r="L10155" s="27" t="s">
        <v>1152</v>
      </c>
      <c r="M10155" s="27" t="s">
        <v>164</v>
      </c>
      <c r="N10155" s="27" t="s">
        <v>3701</v>
      </c>
    </row>
    <row r="10156" spans="1:14" ht="16.5" customHeight="1">
      <c r="A10156" s="24">
        <v>8532210000</v>
      </c>
      <c r="B10156" s="25"/>
      <c r="C10156" s="26"/>
      <c r="D10156" s="27"/>
      <c r="E10156" s="27" t="s">
        <v>3067</v>
      </c>
      <c r="F10156" s="27" t="s">
        <v>16678</v>
      </c>
      <c r="G10156" s="28" t="s">
        <v>292</v>
      </c>
      <c r="H10156" s="27" t="s">
        <v>293</v>
      </c>
      <c r="I10156" s="118" t="s">
        <v>16679</v>
      </c>
      <c r="J10156" s="29">
        <v>143.94999999999999</v>
      </c>
      <c r="K10156" s="28" t="s">
        <v>162</v>
      </c>
      <c r="L10156" s="27" t="s">
        <v>236</v>
      </c>
      <c r="M10156" s="27" t="s">
        <v>164</v>
      </c>
      <c r="N10156" s="27" t="s">
        <v>18068</v>
      </c>
    </row>
    <row r="10157" spans="1:14" ht="16.5" customHeight="1">
      <c r="A10157" s="24">
        <v>8532210000</v>
      </c>
      <c r="B10157" s="25"/>
      <c r="C10157" s="26"/>
      <c r="D10157" s="27"/>
      <c r="E10157" s="27" t="s">
        <v>3067</v>
      </c>
      <c r="F10157" s="27" t="s">
        <v>16680</v>
      </c>
      <c r="G10157" s="28" t="s">
        <v>259</v>
      </c>
      <c r="H10157" s="27" t="s">
        <v>260</v>
      </c>
      <c r="I10157" s="118" t="s">
        <v>16681</v>
      </c>
      <c r="J10157" s="29">
        <v>465.34</v>
      </c>
      <c r="K10157" s="28" t="s">
        <v>162</v>
      </c>
      <c r="L10157" s="27" t="s">
        <v>265</v>
      </c>
      <c r="M10157" s="27" t="s">
        <v>164</v>
      </c>
      <c r="N10157" s="27" t="s">
        <v>9360</v>
      </c>
    </row>
    <row r="10158" spans="1:14" ht="16.5" customHeight="1">
      <c r="A10158" s="24">
        <v>8532210000</v>
      </c>
      <c r="B10158" s="25"/>
      <c r="C10158" s="26"/>
      <c r="D10158" s="27"/>
      <c r="E10158" s="27" t="s">
        <v>3067</v>
      </c>
      <c r="F10158" s="27" t="s">
        <v>16682</v>
      </c>
      <c r="G10158" s="28" t="s">
        <v>173</v>
      </c>
      <c r="H10158" s="27" t="s">
        <v>174</v>
      </c>
      <c r="I10158" s="118" t="s">
        <v>16683</v>
      </c>
      <c r="J10158" s="29">
        <v>329.77</v>
      </c>
      <c r="K10158" s="28" t="s">
        <v>162</v>
      </c>
      <c r="L10158" s="27" t="s">
        <v>250</v>
      </c>
      <c r="M10158" s="27" t="s">
        <v>164</v>
      </c>
      <c r="N10158" s="27" t="s">
        <v>18071</v>
      </c>
    </row>
    <row r="10159" spans="1:14" ht="16.5" customHeight="1" thickBot="1">
      <c r="A10159" s="24">
        <v>8536901000</v>
      </c>
      <c r="B10159" s="25"/>
      <c r="C10159" s="26"/>
      <c r="D10159" s="27"/>
      <c r="E10159" s="27" t="s">
        <v>16684</v>
      </c>
      <c r="F10159" s="27" t="s">
        <v>16685</v>
      </c>
      <c r="G10159" s="28" t="s">
        <v>347</v>
      </c>
      <c r="H10159" s="27" t="s">
        <v>348</v>
      </c>
      <c r="I10159" s="118" t="s">
        <v>16686</v>
      </c>
      <c r="J10159" s="29">
        <v>1481.76</v>
      </c>
      <c r="K10159" s="28" t="s">
        <v>162</v>
      </c>
      <c r="L10159" s="27" t="s">
        <v>449</v>
      </c>
      <c r="M10159" s="27" t="s">
        <v>164</v>
      </c>
      <c r="N10159" s="27" t="s">
        <v>18085</v>
      </c>
    </row>
    <row r="10160" spans="1:14" ht="16.5" customHeight="1" thickTop="1" thickBot="1">
      <c r="A10160" s="30">
        <v>8542399010</v>
      </c>
      <c r="B10160" s="25"/>
      <c r="C10160" s="26"/>
      <c r="D10160" s="27"/>
      <c r="E10160" s="27" t="s">
        <v>13530</v>
      </c>
      <c r="F10160" s="27" t="s">
        <v>16687</v>
      </c>
      <c r="G10160" s="28" t="s">
        <v>466</v>
      </c>
      <c r="H10160" s="27" t="s">
        <v>467</v>
      </c>
      <c r="I10160" s="118" t="s">
        <v>16688</v>
      </c>
      <c r="J10160" s="29">
        <v>61.2</v>
      </c>
      <c r="K10160" s="28" t="s">
        <v>162</v>
      </c>
      <c r="L10160" s="27" t="s">
        <v>16689</v>
      </c>
      <c r="M10160" s="27" t="s">
        <v>164</v>
      </c>
      <c r="N10160" s="27" t="s">
        <v>18508</v>
      </c>
    </row>
    <row r="10161" spans="1:14" ht="16.5" customHeight="1" thickTop="1">
      <c r="A10161" s="24">
        <v>8532250000</v>
      </c>
      <c r="B10161" s="25"/>
      <c r="C10161" s="26"/>
      <c r="D10161" s="27"/>
      <c r="E10161" s="27" t="s">
        <v>353</v>
      </c>
      <c r="F10161" s="27" t="s">
        <v>16690</v>
      </c>
      <c r="G10161" s="28" t="s">
        <v>336</v>
      </c>
      <c r="H10161" s="27" t="s">
        <v>337</v>
      </c>
      <c r="I10161" s="118" t="s">
        <v>16691</v>
      </c>
      <c r="J10161" s="29">
        <v>22.23</v>
      </c>
      <c r="K10161" s="28" t="s">
        <v>162</v>
      </c>
      <c r="L10161" s="27" t="s">
        <v>50</v>
      </c>
      <c r="M10161" s="27" t="s">
        <v>164</v>
      </c>
      <c r="N10161" s="27" t="s">
        <v>18077</v>
      </c>
    </row>
    <row r="10162" spans="1:14" ht="16.5" customHeight="1">
      <c r="A10162" s="24">
        <v>8532250000</v>
      </c>
      <c r="B10162" s="25"/>
      <c r="C10162" s="26"/>
      <c r="D10162" s="27"/>
      <c r="E10162" s="27" t="s">
        <v>353</v>
      </c>
      <c r="F10162" s="27" t="s">
        <v>16692</v>
      </c>
      <c r="G10162" s="28" t="s">
        <v>173</v>
      </c>
      <c r="H10162" s="27" t="s">
        <v>174</v>
      </c>
      <c r="I10162" s="118" t="s">
        <v>16693</v>
      </c>
      <c r="J10162" s="29">
        <v>15.4</v>
      </c>
      <c r="K10162" s="28" t="s">
        <v>162</v>
      </c>
      <c r="L10162" s="27" t="s">
        <v>285</v>
      </c>
      <c r="M10162" s="27" t="s">
        <v>164</v>
      </c>
      <c r="N10162" s="27" t="s">
        <v>18075</v>
      </c>
    </row>
    <row r="10163" spans="1:14" ht="16.5" customHeight="1">
      <c r="A10163" s="24">
        <v>8532250000</v>
      </c>
      <c r="B10163" s="25"/>
      <c r="C10163" s="26"/>
      <c r="D10163" s="27"/>
      <c r="E10163" s="27" t="s">
        <v>353</v>
      </c>
      <c r="F10163" s="27" t="s">
        <v>9902</v>
      </c>
      <c r="G10163" s="28" t="s">
        <v>173</v>
      </c>
      <c r="H10163" s="27" t="s">
        <v>174</v>
      </c>
      <c r="I10163" s="118" t="s">
        <v>9903</v>
      </c>
      <c r="J10163" s="29">
        <v>4.53</v>
      </c>
      <c r="K10163" s="28" t="s">
        <v>162</v>
      </c>
      <c r="L10163" s="27" t="s">
        <v>285</v>
      </c>
      <c r="M10163" s="27" t="s">
        <v>164</v>
      </c>
      <c r="N10163" s="27" t="s">
        <v>18075</v>
      </c>
    </row>
    <row r="10164" spans="1:14" ht="16.5" customHeight="1">
      <c r="A10164" s="24">
        <v>8536693000</v>
      </c>
      <c r="B10164" s="25"/>
      <c r="C10164" s="26"/>
      <c r="D10164" s="27"/>
      <c r="E10164" s="27" t="s">
        <v>11333</v>
      </c>
      <c r="F10164" s="27" t="s">
        <v>16694</v>
      </c>
      <c r="G10164" s="28" t="s">
        <v>201</v>
      </c>
      <c r="H10164" s="27" t="s">
        <v>202</v>
      </c>
      <c r="I10164" s="118" t="s">
        <v>13228</v>
      </c>
      <c r="J10164" s="29">
        <v>1086.48</v>
      </c>
      <c r="K10164" s="28" t="s">
        <v>162</v>
      </c>
      <c r="L10164" s="27" t="s">
        <v>6295</v>
      </c>
      <c r="M10164" s="27" t="s">
        <v>164</v>
      </c>
      <c r="N10164" s="27" t="s">
        <v>18150</v>
      </c>
    </row>
    <row r="10165" spans="1:14" ht="16.5" customHeight="1">
      <c r="A10165" s="24">
        <v>8532220000</v>
      </c>
      <c r="B10165" s="25"/>
      <c r="C10165" s="26"/>
      <c r="D10165" s="27"/>
      <c r="E10165" s="27" t="s">
        <v>2022</v>
      </c>
      <c r="F10165" s="27" t="s">
        <v>16695</v>
      </c>
      <c r="G10165" s="28" t="s">
        <v>173</v>
      </c>
      <c r="H10165" s="27" t="s">
        <v>174</v>
      </c>
      <c r="I10165" s="118" t="s">
        <v>16696</v>
      </c>
      <c r="J10165" s="29">
        <v>53.9</v>
      </c>
      <c r="K10165" s="28" t="s">
        <v>162</v>
      </c>
      <c r="L10165" s="27" t="s">
        <v>285</v>
      </c>
      <c r="M10165" s="27" t="s">
        <v>164</v>
      </c>
      <c r="N10165" s="27" t="s">
        <v>18075</v>
      </c>
    </row>
    <row r="10166" spans="1:14" ht="16.5" customHeight="1">
      <c r="A10166" s="24">
        <v>8533290000</v>
      </c>
      <c r="B10166" s="25"/>
      <c r="C10166" s="26"/>
      <c r="D10166" s="27"/>
      <c r="E10166" s="27" t="s">
        <v>11297</v>
      </c>
      <c r="F10166" s="27" t="s">
        <v>16697</v>
      </c>
      <c r="G10166" s="28" t="s">
        <v>173</v>
      </c>
      <c r="H10166" s="27" t="s">
        <v>174</v>
      </c>
      <c r="I10166" s="118" t="s">
        <v>16698</v>
      </c>
      <c r="J10166" s="29">
        <v>38.700000000000003</v>
      </c>
      <c r="K10166" s="28" t="s">
        <v>162</v>
      </c>
      <c r="L10166" s="27" t="s">
        <v>250</v>
      </c>
      <c r="M10166" s="27" t="s">
        <v>164</v>
      </c>
      <c r="N10166" s="27" t="s">
        <v>18071</v>
      </c>
    </row>
    <row r="10167" spans="1:14" ht="16.5" customHeight="1">
      <c r="A10167" s="24">
        <v>8536693000</v>
      </c>
      <c r="B10167" s="25"/>
      <c r="C10167" s="26"/>
      <c r="D10167" s="27"/>
      <c r="E10167" s="27" t="s">
        <v>11333</v>
      </c>
      <c r="F10167" s="27" t="s">
        <v>5130</v>
      </c>
      <c r="G10167" s="28" t="s">
        <v>173</v>
      </c>
      <c r="H10167" s="27" t="s">
        <v>174</v>
      </c>
      <c r="I10167" s="118" t="s">
        <v>5131</v>
      </c>
      <c r="J10167" s="29">
        <v>406.64</v>
      </c>
      <c r="K10167" s="28" t="s">
        <v>162</v>
      </c>
      <c r="L10167" s="27" t="s">
        <v>435</v>
      </c>
      <c r="M10167" s="27" t="s">
        <v>164</v>
      </c>
      <c r="N10167" s="27" t="s">
        <v>18083</v>
      </c>
    </row>
    <row r="10168" spans="1:14" ht="16.5" customHeight="1">
      <c r="A10168" s="24">
        <v>8536693000</v>
      </c>
      <c r="B10168" s="25"/>
      <c r="C10168" s="26"/>
      <c r="D10168" s="27"/>
      <c r="E10168" s="27" t="s">
        <v>11333</v>
      </c>
      <c r="F10168" s="27" t="s">
        <v>4666</v>
      </c>
      <c r="G10168" s="28" t="s">
        <v>173</v>
      </c>
      <c r="H10168" s="27" t="s">
        <v>174</v>
      </c>
      <c r="I10168" s="118" t="s">
        <v>1278</v>
      </c>
      <c r="J10168" s="29">
        <v>731.5</v>
      </c>
      <c r="K10168" s="28" t="s">
        <v>162</v>
      </c>
      <c r="L10168" s="27" t="s">
        <v>449</v>
      </c>
      <c r="M10168" s="27" t="s">
        <v>164</v>
      </c>
      <c r="N10168" s="27" t="s">
        <v>18085</v>
      </c>
    </row>
    <row r="10169" spans="1:14" ht="16.5" customHeight="1">
      <c r="A10169" s="24">
        <v>8541410004</v>
      </c>
      <c r="B10169" s="25"/>
      <c r="C10169" s="26"/>
      <c r="D10169" s="27"/>
      <c r="E10169" s="27" t="s">
        <v>588</v>
      </c>
      <c r="F10169" s="27" t="s">
        <v>2354</v>
      </c>
      <c r="G10169" s="28" t="s">
        <v>466</v>
      </c>
      <c r="H10169" s="27" t="s">
        <v>467</v>
      </c>
      <c r="I10169" s="118" t="s">
        <v>2355</v>
      </c>
      <c r="J10169" s="29">
        <v>1060</v>
      </c>
      <c r="K10169" s="28" t="s">
        <v>162</v>
      </c>
      <c r="L10169" s="27" t="s">
        <v>1218</v>
      </c>
      <c r="M10169" s="27" t="s">
        <v>164</v>
      </c>
      <c r="N10169" s="27" t="s">
        <v>18127</v>
      </c>
    </row>
    <row r="10170" spans="1:14" ht="16.5" customHeight="1">
      <c r="A10170" s="24">
        <v>8504509500</v>
      </c>
      <c r="B10170" s="25"/>
      <c r="C10170" s="26"/>
      <c r="D10170" s="27"/>
      <c r="E10170" s="27" t="s">
        <v>1554</v>
      </c>
      <c r="F10170" s="27" t="s">
        <v>16699</v>
      </c>
      <c r="G10170" s="28" t="s">
        <v>173</v>
      </c>
      <c r="H10170" s="27" t="s">
        <v>174</v>
      </c>
      <c r="I10170" s="118" t="s">
        <v>16700</v>
      </c>
      <c r="J10170" s="29">
        <v>193.6</v>
      </c>
      <c r="K10170" s="28" t="s">
        <v>162</v>
      </c>
      <c r="L10170" s="27" t="s">
        <v>372</v>
      </c>
      <c r="M10170" s="27" t="s">
        <v>164</v>
      </c>
      <c r="N10170" s="27" t="s">
        <v>1383</v>
      </c>
    </row>
    <row r="10171" spans="1:14" ht="16.5" customHeight="1">
      <c r="A10171" s="24">
        <v>8504509500</v>
      </c>
      <c r="B10171" s="25"/>
      <c r="C10171" s="26"/>
      <c r="D10171" s="27"/>
      <c r="E10171" s="27" t="s">
        <v>1554</v>
      </c>
      <c r="F10171" s="27" t="s">
        <v>16701</v>
      </c>
      <c r="G10171" s="28" t="s">
        <v>173</v>
      </c>
      <c r="H10171" s="27" t="s">
        <v>174</v>
      </c>
      <c r="I10171" s="118" t="s">
        <v>16702</v>
      </c>
      <c r="J10171" s="29">
        <v>248.44</v>
      </c>
      <c r="K10171" s="28" t="s">
        <v>162</v>
      </c>
      <c r="L10171" s="27" t="s">
        <v>218</v>
      </c>
      <c r="M10171" s="27" t="s">
        <v>164</v>
      </c>
      <c r="N10171" s="27" t="s">
        <v>18066</v>
      </c>
    </row>
    <row r="10172" spans="1:14" ht="16.5" customHeight="1">
      <c r="A10172" s="24">
        <v>8504509500</v>
      </c>
      <c r="B10172" s="25"/>
      <c r="C10172" s="26"/>
      <c r="D10172" s="27"/>
      <c r="E10172" s="27" t="s">
        <v>1554</v>
      </c>
      <c r="F10172" s="27" t="s">
        <v>16703</v>
      </c>
      <c r="G10172" s="28" t="s">
        <v>173</v>
      </c>
      <c r="H10172" s="27" t="s">
        <v>174</v>
      </c>
      <c r="I10172" s="118" t="s">
        <v>16704</v>
      </c>
      <c r="J10172" s="29">
        <v>10.55</v>
      </c>
      <c r="K10172" s="28" t="s">
        <v>162</v>
      </c>
      <c r="L10172" s="27" t="s">
        <v>825</v>
      </c>
      <c r="M10172" s="27" t="s">
        <v>164</v>
      </c>
      <c r="N10172" s="27" t="s">
        <v>18108</v>
      </c>
    </row>
    <row r="10173" spans="1:14" ht="16.5" customHeight="1">
      <c r="A10173" s="24">
        <v>8504509500</v>
      </c>
      <c r="B10173" s="25"/>
      <c r="C10173" s="26"/>
      <c r="D10173" s="27"/>
      <c r="E10173" s="27" t="s">
        <v>1554</v>
      </c>
      <c r="F10173" s="27" t="s">
        <v>16705</v>
      </c>
      <c r="G10173" s="28" t="s">
        <v>173</v>
      </c>
      <c r="H10173" s="27" t="s">
        <v>174</v>
      </c>
      <c r="I10173" s="118" t="s">
        <v>16706</v>
      </c>
      <c r="J10173" s="29">
        <v>38.25</v>
      </c>
      <c r="K10173" s="28" t="s">
        <v>162</v>
      </c>
      <c r="L10173" s="27" t="s">
        <v>825</v>
      </c>
      <c r="M10173" s="27" t="s">
        <v>164</v>
      </c>
      <c r="N10173" s="27" t="s">
        <v>18108</v>
      </c>
    </row>
    <row r="10174" spans="1:14" ht="16.5" customHeight="1">
      <c r="A10174" s="24">
        <v>8504509500</v>
      </c>
      <c r="B10174" s="25"/>
      <c r="C10174" s="26"/>
      <c r="D10174" s="27"/>
      <c r="E10174" s="27" t="s">
        <v>1554</v>
      </c>
      <c r="F10174" s="27" t="s">
        <v>16033</v>
      </c>
      <c r="G10174" s="28" t="s">
        <v>173</v>
      </c>
      <c r="H10174" s="27" t="s">
        <v>174</v>
      </c>
      <c r="I10174" s="118" t="s">
        <v>16034</v>
      </c>
      <c r="J10174" s="29">
        <v>264.38</v>
      </c>
      <c r="K10174" s="28" t="s">
        <v>162</v>
      </c>
      <c r="L10174" s="27" t="s">
        <v>825</v>
      </c>
      <c r="M10174" s="27" t="s">
        <v>164</v>
      </c>
      <c r="N10174" s="27" t="s">
        <v>18108</v>
      </c>
    </row>
    <row r="10175" spans="1:14" ht="16.5" customHeight="1">
      <c r="A10175" s="24">
        <v>8504509500</v>
      </c>
      <c r="B10175" s="25"/>
      <c r="C10175" s="26"/>
      <c r="D10175" s="27"/>
      <c r="E10175" s="27" t="s">
        <v>1554</v>
      </c>
      <c r="F10175" s="27" t="s">
        <v>16035</v>
      </c>
      <c r="G10175" s="28" t="s">
        <v>173</v>
      </c>
      <c r="H10175" s="27" t="s">
        <v>174</v>
      </c>
      <c r="I10175" s="118" t="s">
        <v>16036</v>
      </c>
      <c r="J10175" s="29">
        <v>3.75</v>
      </c>
      <c r="K10175" s="28" t="s">
        <v>162</v>
      </c>
      <c r="L10175" s="27" t="s">
        <v>825</v>
      </c>
      <c r="M10175" s="27" t="s">
        <v>164</v>
      </c>
      <c r="N10175" s="27" t="s">
        <v>18108</v>
      </c>
    </row>
    <row r="10176" spans="1:14" ht="16.5" customHeight="1">
      <c r="A10176" s="24">
        <v>8504509500</v>
      </c>
      <c r="B10176" s="25"/>
      <c r="C10176" s="26"/>
      <c r="D10176" s="27"/>
      <c r="E10176" s="27" t="s">
        <v>1554</v>
      </c>
      <c r="F10176" s="27" t="s">
        <v>16707</v>
      </c>
      <c r="G10176" s="28" t="s">
        <v>173</v>
      </c>
      <c r="H10176" s="27" t="s">
        <v>174</v>
      </c>
      <c r="I10176" s="118" t="s">
        <v>16708</v>
      </c>
      <c r="J10176" s="29">
        <v>30.75</v>
      </c>
      <c r="K10176" s="28" t="s">
        <v>162</v>
      </c>
      <c r="L10176" s="27" t="s">
        <v>8156</v>
      </c>
      <c r="M10176" s="27" t="s">
        <v>164</v>
      </c>
      <c r="N10176" s="27" t="s">
        <v>18128</v>
      </c>
    </row>
    <row r="10177" spans="1:14" ht="16.5" customHeight="1">
      <c r="A10177" s="24">
        <v>7326909807</v>
      </c>
      <c r="B10177" s="25"/>
      <c r="C10177" s="26"/>
      <c r="D10177" s="27"/>
      <c r="E10177" s="27" t="s">
        <v>12604</v>
      </c>
      <c r="F10177" s="27" t="s">
        <v>16709</v>
      </c>
      <c r="G10177" s="28" t="s">
        <v>173</v>
      </c>
      <c r="H10177" s="27" t="s">
        <v>174</v>
      </c>
      <c r="I10177" s="118" t="s">
        <v>16710</v>
      </c>
      <c r="J10177" s="29">
        <v>2109.38</v>
      </c>
      <c r="K10177" s="28" t="s">
        <v>162</v>
      </c>
      <c r="L10177" s="27" t="s">
        <v>164</v>
      </c>
      <c r="M10177" s="27" t="s">
        <v>164</v>
      </c>
      <c r="N10177" s="27" t="s">
        <v>18441</v>
      </c>
    </row>
    <row r="10178" spans="1:14" ht="16.5" customHeight="1">
      <c r="A10178" s="24">
        <v>7326909807</v>
      </c>
      <c r="B10178" s="25"/>
      <c r="C10178" s="26"/>
      <c r="D10178" s="27"/>
      <c r="E10178" s="27" t="s">
        <v>12604</v>
      </c>
      <c r="F10178" s="27" t="s">
        <v>16711</v>
      </c>
      <c r="G10178" s="28" t="s">
        <v>173</v>
      </c>
      <c r="H10178" s="27" t="s">
        <v>174</v>
      </c>
      <c r="I10178" s="118" t="s">
        <v>16712</v>
      </c>
      <c r="J10178" s="29">
        <v>1898.44</v>
      </c>
      <c r="K10178" s="28" t="s">
        <v>162</v>
      </c>
      <c r="L10178" s="27" t="s">
        <v>164</v>
      </c>
      <c r="M10178" s="27" t="s">
        <v>164</v>
      </c>
      <c r="N10178" s="27" t="s">
        <v>18441</v>
      </c>
    </row>
    <row r="10179" spans="1:14" ht="16.5" customHeight="1">
      <c r="A10179" s="24">
        <v>7326909807</v>
      </c>
      <c r="B10179" s="25"/>
      <c r="C10179" s="26"/>
      <c r="D10179" s="27"/>
      <c r="E10179" s="27" t="s">
        <v>12604</v>
      </c>
      <c r="F10179" s="27" t="s">
        <v>12605</v>
      </c>
      <c r="G10179" s="28" t="s">
        <v>173</v>
      </c>
      <c r="H10179" s="27" t="s">
        <v>174</v>
      </c>
      <c r="I10179" s="118" t="s">
        <v>12606</v>
      </c>
      <c r="J10179" s="29">
        <v>3772</v>
      </c>
      <c r="K10179" s="28" t="s">
        <v>162</v>
      </c>
      <c r="L10179" s="27" t="s">
        <v>164</v>
      </c>
      <c r="M10179" s="27" t="s">
        <v>164</v>
      </c>
      <c r="N10179" s="27" t="s">
        <v>18441</v>
      </c>
    </row>
    <row r="10180" spans="1:14" ht="16.5" customHeight="1" thickBot="1">
      <c r="A10180" s="24">
        <v>8501109900</v>
      </c>
      <c r="B10180" s="25"/>
      <c r="C10180" s="26"/>
      <c r="D10180" s="27"/>
      <c r="E10180" s="27" t="s">
        <v>16713</v>
      </c>
      <c r="F10180" s="27" t="s">
        <v>16714</v>
      </c>
      <c r="G10180" s="28" t="s">
        <v>173</v>
      </c>
      <c r="H10180" s="27" t="s">
        <v>174</v>
      </c>
      <c r="I10180" s="118" t="s">
        <v>16715</v>
      </c>
      <c r="J10180" s="29">
        <v>3335.89</v>
      </c>
      <c r="K10180" s="28" t="s">
        <v>162</v>
      </c>
      <c r="L10180" s="27" t="s">
        <v>164</v>
      </c>
      <c r="M10180" s="27" t="s">
        <v>164</v>
      </c>
      <c r="N10180" s="27" t="s">
        <v>18509</v>
      </c>
    </row>
    <row r="10181" spans="1:14" ht="16.5" customHeight="1" thickTop="1" thickBot="1">
      <c r="A10181" s="30">
        <v>8542319010</v>
      </c>
      <c r="B10181" s="25"/>
      <c r="C10181" s="26"/>
      <c r="D10181" s="27"/>
      <c r="E10181" s="27" t="s">
        <v>602</v>
      </c>
      <c r="F10181" s="27" t="s">
        <v>16716</v>
      </c>
      <c r="G10181" s="28" t="s">
        <v>173</v>
      </c>
      <c r="H10181" s="27" t="s">
        <v>174</v>
      </c>
      <c r="I10181" s="118" t="s">
        <v>16717</v>
      </c>
      <c r="J10181" s="29">
        <v>4.7</v>
      </c>
      <c r="K10181" s="28" t="s">
        <v>162</v>
      </c>
      <c r="L10181" s="27" t="s">
        <v>4101</v>
      </c>
      <c r="M10181" s="27" t="s">
        <v>164</v>
      </c>
      <c r="N10181" s="27" t="s">
        <v>4101</v>
      </c>
    </row>
    <row r="10182" spans="1:14" ht="16.5" customHeight="1" thickTop="1" thickBot="1">
      <c r="A10182" s="24">
        <v>8536490000</v>
      </c>
      <c r="B10182" s="25"/>
      <c r="C10182" s="26">
        <v>0.11</v>
      </c>
      <c r="D10182" s="27"/>
      <c r="E10182" s="27" t="s">
        <v>9009</v>
      </c>
      <c r="F10182" s="27" t="s">
        <v>16718</v>
      </c>
      <c r="G10182" s="28" t="s">
        <v>173</v>
      </c>
      <c r="H10182" s="27" t="s">
        <v>174</v>
      </c>
      <c r="I10182" s="118" t="s">
        <v>16719</v>
      </c>
      <c r="J10182" s="29">
        <v>203.13</v>
      </c>
      <c r="K10182" s="28" t="s">
        <v>162</v>
      </c>
      <c r="L10182" s="27" t="s">
        <v>416</v>
      </c>
      <c r="M10182" s="27" t="s">
        <v>164</v>
      </c>
      <c r="N10182" s="27" t="s">
        <v>18081</v>
      </c>
    </row>
    <row r="10183" spans="1:14" ht="16.5" customHeight="1" thickTop="1" thickBot="1">
      <c r="A10183" s="30">
        <v>8542319010</v>
      </c>
      <c r="B10183" s="25"/>
      <c r="C10183" s="26"/>
      <c r="D10183" s="27"/>
      <c r="E10183" s="27" t="s">
        <v>602</v>
      </c>
      <c r="F10183" s="27" t="s">
        <v>16720</v>
      </c>
      <c r="G10183" s="28" t="s">
        <v>173</v>
      </c>
      <c r="H10183" s="27" t="s">
        <v>174</v>
      </c>
      <c r="I10183" s="118" t="s">
        <v>11090</v>
      </c>
      <c r="J10183" s="29">
        <v>318.75</v>
      </c>
      <c r="K10183" s="28" t="s">
        <v>162</v>
      </c>
      <c r="L10183" s="27" t="s">
        <v>11042</v>
      </c>
      <c r="M10183" s="27" t="s">
        <v>164</v>
      </c>
      <c r="N10183" s="27" t="s">
        <v>11042</v>
      </c>
    </row>
    <row r="10184" spans="1:14" ht="16.5" customHeight="1" thickTop="1" thickBot="1">
      <c r="A10184" s="30">
        <v>8542319010</v>
      </c>
      <c r="B10184" s="25"/>
      <c r="C10184" s="26"/>
      <c r="D10184" s="27"/>
      <c r="E10184" s="27" t="s">
        <v>602</v>
      </c>
      <c r="F10184" s="27" t="s">
        <v>16721</v>
      </c>
      <c r="G10184" s="28" t="s">
        <v>173</v>
      </c>
      <c r="H10184" s="27" t="s">
        <v>174</v>
      </c>
      <c r="I10184" s="118" t="s">
        <v>12266</v>
      </c>
      <c r="J10184" s="29">
        <v>175.65</v>
      </c>
      <c r="K10184" s="28" t="s">
        <v>162</v>
      </c>
      <c r="L10184" s="27" t="s">
        <v>11042</v>
      </c>
      <c r="M10184" s="27" t="s">
        <v>164</v>
      </c>
      <c r="N10184" s="27" t="s">
        <v>11042</v>
      </c>
    </row>
    <row r="10185" spans="1:14" ht="16.5" customHeight="1" thickTop="1" thickBot="1">
      <c r="A10185" s="24">
        <v>7318190008</v>
      </c>
      <c r="B10185" s="25"/>
      <c r="C10185" s="26">
        <v>0.08</v>
      </c>
      <c r="D10185" s="27"/>
      <c r="E10185" s="27" t="s">
        <v>16722</v>
      </c>
      <c r="F10185" s="27" t="s">
        <v>8330</v>
      </c>
      <c r="G10185" s="28" t="s">
        <v>167</v>
      </c>
      <c r="H10185" s="27" t="s">
        <v>168</v>
      </c>
      <c r="I10185" s="118" t="s">
        <v>16723</v>
      </c>
      <c r="J10185" s="29">
        <v>28.56</v>
      </c>
      <c r="K10185" s="28" t="s">
        <v>162</v>
      </c>
      <c r="L10185" s="27" t="s">
        <v>4504</v>
      </c>
      <c r="M10185" s="27" t="s">
        <v>164</v>
      </c>
      <c r="N10185" s="27" t="s">
        <v>18259</v>
      </c>
    </row>
    <row r="10186" spans="1:14" ht="16.5" customHeight="1" thickTop="1" thickBot="1">
      <c r="A10186" s="30">
        <v>8542323900</v>
      </c>
      <c r="B10186" s="25"/>
      <c r="C10186" s="26"/>
      <c r="D10186" s="27"/>
      <c r="E10186" s="27" t="s">
        <v>16724</v>
      </c>
      <c r="F10186" s="27" t="s">
        <v>16725</v>
      </c>
      <c r="G10186" s="28" t="s">
        <v>173</v>
      </c>
      <c r="H10186" s="27" t="s">
        <v>174</v>
      </c>
      <c r="I10186" s="118" t="s">
        <v>16726</v>
      </c>
      <c r="J10186" s="29">
        <v>2845.38</v>
      </c>
      <c r="K10186" s="28" t="s">
        <v>162</v>
      </c>
      <c r="L10186" s="27" t="s">
        <v>16727</v>
      </c>
      <c r="M10186" s="27" t="s">
        <v>164</v>
      </c>
      <c r="N10186" s="27" t="s">
        <v>18510</v>
      </c>
    </row>
    <row r="10187" spans="1:14" ht="16.5" customHeight="1" thickTop="1" thickBot="1">
      <c r="A10187" s="32">
        <v>9030331000</v>
      </c>
      <c r="B10187" s="25"/>
      <c r="C10187" s="26">
        <v>0.05</v>
      </c>
      <c r="D10187" s="27"/>
      <c r="E10187" s="27" t="s">
        <v>13356</v>
      </c>
      <c r="F10187" s="27" t="s">
        <v>16728</v>
      </c>
      <c r="G10187" s="28" t="s">
        <v>173</v>
      </c>
      <c r="H10187" s="27" t="s">
        <v>174</v>
      </c>
      <c r="I10187" s="118" t="s">
        <v>16729</v>
      </c>
      <c r="J10187" s="29">
        <v>444.38</v>
      </c>
      <c r="K10187" s="28" t="s">
        <v>162</v>
      </c>
      <c r="L10187" s="27" t="s">
        <v>1377</v>
      </c>
      <c r="M10187" s="27" t="s">
        <v>164</v>
      </c>
      <c r="N10187" s="27" t="s">
        <v>18136</v>
      </c>
    </row>
    <row r="10188" spans="1:14" ht="16.5" customHeight="1" thickTop="1" thickBot="1">
      <c r="A10188" s="30">
        <v>8542399010</v>
      </c>
      <c r="B10188" s="25"/>
      <c r="C10188" s="26"/>
      <c r="D10188" s="27"/>
      <c r="E10188" s="27" t="s">
        <v>1942</v>
      </c>
      <c r="F10188" s="27" t="s">
        <v>16730</v>
      </c>
      <c r="G10188" s="28" t="s">
        <v>173</v>
      </c>
      <c r="H10188" s="27" t="s">
        <v>174</v>
      </c>
      <c r="I10188" s="118" t="s">
        <v>1078</v>
      </c>
      <c r="J10188" s="29">
        <v>2484.38</v>
      </c>
      <c r="K10188" s="28" t="s">
        <v>162</v>
      </c>
      <c r="L10188" s="27" t="s">
        <v>11042</v>
      </c>
      <c r="M10188" s="27" t="s">
        <v>164</v>
      </c>
      <c r="N10188" s="27" t="s">
        <v>11042</v>
      </c>
    </row>
    <row r="10189" spans="1:14" ht="16.5" customHeight="1" thickTop="1" thickBot="1">
      <c r="A10189" s="30">
        <v>8542399010</v>
      </c>
      <c r="B10189" s="25"/>
      <c r="C10189" s="26"/>
      <c r="D10189" s="27"/>
      <c r="E10189" s="27" t="s">
        <v>5968</v>
      </c>
      <c r="F10189" s="27" t="s">
        <v>16731</v>
      </c>
      <c r="G10189" s="28" t="s">
        <v>173</v>
      </c>
      <c r="H10189" s="27" t="s">
        <v>174</v>
      </c>
      <c r="I10189" s="118" t="s">
        <v>15500</v>
      </c>
      <c r="J10189" s="29">
        <v>596.25</v>
      </c>
      <c r="K10189" s="28" t="s">
        <v>162</v>
      </c>
      <c r="L10189" s="27" t="s">
        <v>687</v>
      </c>
      <c r="M10189" s="27" t="s">
        <v>164</v>
      </c>
      <c r="N10189" s="27" t="s">
        <v>18102</v>
      </c>
    </row>
    <row r="10190" spans="1:14" ht="16.5" customHeight="1" thickTop="1" thickBot="1">
      <c r="A10190" s="30">
        <v>8542399010</v>
      </c>
      <c r="B10190" s="25"/>
      <c r="C10190" s="26"/>
      <c r="D10190" s="27"/>
      <c r="E10190" s="27" t="s">
        <v>765</v>
      </c>
      <c r="F10190" s="27" t="s">
        <v>16732</v>
      </c>
      <c r="G10190" s="28" t="s">
        <v>173</v>
      </c>
      <c r="H10190" s="27" t="s">
        <v>174</v>
      </c>
      <c r="I10190" s="118" t="s">
        <v>8670</v>
      </c>
      <c r="J10190" s="29">
        <v>3975</v>
      </c>
      <c r="K10190" s="28" t="s">
        <v>162</v>
      </c>
      <c r="L10190" s="27" t="s">
        <v>771</v>
      </c>
      <c r="M10190" s="27" t="s">
        <v>164</v>
      </c>
      <c r="N10190" s="27" t="s">
        <v>18106</v>
      </c>
    </row>
    <row r="10191" spans="1:14" ht="16.5" customHeight="1" thickTop="1" thickBot="1">
      <c r="A10191" s="30">
        <v>8542323100</v>
      </c>
      <c r="B10191" s="25"/>
      <c r="C10191" s="26"/>
      <c r="D10191" s="27"/>
      <c r="E10191" s="27" t="s">
        <v>13295</v>
      </c>
      <c r="F10191" s="27" t="s">
        <v>6422</v>
      </c>
      <c r="G10191" s="28" t="s">
        <v>173</v>
      </c>
      <c r="H10191" s="27" t="s">
        <v>174</v>
      </c>
      <c r="I10191" s="118" t="s">
        <v>5942</v>
      </c>
      <c r="J10191" s="29">
        <v>18.75</v>
      </c>
      <c r="K10191" s="28" t="s">
        <v>162</v>
      </c>
      <c r="L10191" s="27" t="s">
        <v>125</v>
      </c>
      <c r="M10191" s="27" t="s">
        <v>164</v>
      </c>
      <c r="N10191" s="27" t="s">
        <v>125</v>
      </c>
    </row>
    <row r="10192" spans="1:14" ht="16.5" customHeight="1" thickTop="1" thickBot="1">
      <c r="A10192" s="30">
        <v>8542399010</v>
      </c>
      <c r="B10192" s="25"/>
      <c r="C10192" s="26"/>
      <c r="D10192" s="27"/>
      <c r="E10192" s="27" t="s">
        <v>2638</v>
      </c>
      <c r="F10192" s="27" t="s">
        <v>15502</v>
      </c>
      <c r="G10192" s="28" t="s">
        <v>173</v>
      </c>
      <c r="H10192" s="27" t="s">
        <v>174</v>
      </c>
      <c r="I10192" s="118" t="s">
        <v>15503</v>
      </c>
      <c r="J10192" s="29">
        <v>690.38</v>
      </c>
      <c r="K10192" s="28" t="s">
        <v>162</v>
      </c>
      <c r="L10192" s="27" t="s">
        <v>687</v>
      </c>
      <c r="M10192" s="27" t="s">
        <v>164</v>
      </c>
      <c r="N10192" s="27" t="s">
        <v>18102</v>
      </c>
    </row>
    <row r="10193" spans="1:14" ht="16.5" customHeight="1" thickTop="1" thickBot="1">
      <c r="A10193" s="30">
        <v>8542399010</v>
      </c>
      <c r="B10193" s="25"/>
      <c r="C10193" s="26"/>
      <c r="D10193" s="27"/>
      <c r="E10193" s="27" t="s">
        <v>2638</v>
      </c>
      <c r="F10193" s="27" t="s">
        <v>2121</v>
      </c>
      <c r="G10193" s="28" t="s">
        <v>173</v>
      </c>
      <c r="H10193" s="27" t="s">
        <v>174</v>
      </c>
      <c r="I10193" s="118" t="s">
        <v>2640</v>
      </c>
      <c r="J10193" s="29">
        <v>180.99</v>
      </c>
      <c r="K10193" s="28" t="s">
        <v>162</v>
      </c>
      <c r="L10193" s="27" t="s">
        <v>687</v>
      </c>
      <c r="M10193" s="27" t="s">
        <v>164</v>
      </c>
      <c r="N10193" s="27" t="s">
        <v>18102</v>
      </c>
    </row>
    <row r="10194" spans="1:14" ht="16.5" customHeight="1" thickTop="1">
      <c r="A10194" s="24">
        <v>8532240000</v>
      </c>
      <c r="B10194" s="25"/>
      <c r="C10194" s="26"/>
      <c r="D10194" s="27"/>
      <c r="E10194" s="27" t="s">
        <v>9139</v>
      </c>
      <c r="F10194" s="27" t="s">
        <v>5355</v>
      </c>
      <c r="G10194" s="28" t="s">
        <v>173</v>
      </c>
      <c r="H10194" s="27" t="s">
        <v>174</v>
      </c>
      <c r="I10194" s="118" t="s">
        <v>4525</v>
      </c>
      <c r="J10194" s="29">
        <v>0.8</v>
      </c>
      <c r="K10194" s="28" t="s">
        <v>162</v>
      </c>
      <c r="L10194" s="27" t="s">
        <v>272</v>
      </c>
      <c r="M10194" s="27" t="s">
        <v>164</v>
      </c>
      <c r="N10194" s="27" t="s">
        <v>272</v>
      </c>
    </row>
    <row r="10195" spans="1:14" ht="16.5" customHeight="1">
      <c r="A10195" s="24">
        <v>8532240000</v>
      </c>
      <c r="B10195" s="25"/>
      <c r="C10195" s="26"/>
      <c r="D10195" s="27"/>
      <c r="E10195" s="27" t="s">
        <v>9139</v>
      </c>
      <c r="F10195" s="27" t="s">
        <v>13830</v>
      </c>
      <c r="G10195" s="28" t="s">
        <v>173</v>
      </c>
      <c r="H10195" s="27" t="s">
        <v>174</v>
      </c>
      <c r="I10195" s="118" t="s">
        <v>13831</v>
      </c>
      <c r="J10195" s="29">
        <v>7.68</v>
      </c>
      <c r="K10195" s="28" t="s">
        <v>162</v>
      </c>
      <c r="L10195" s="27" t="s">
        <v>218</v>
      </c>
      <c r="M10195" s="27" t="s">
        <v>164</v>
      </c>
      <c r="N10195" s="27" t="s">
        <v>18066</v>
      </c>
    </row>
    <row r="10196" spans="1:14" ht="16.5" customHeight="1" thickBot="1">
      <c r="A10196" s="24">
        <v>8532240000</v>
      </c>
      <c r="B10196" s="25"/>
      <c r="C10196" s="26"/>
      <c r="D10196" s="27"/>
      <c r="E10196" s="27" t="s">
        <v>9139</v>
      </c>
      <c r="F10196" s="27" t="s">
        <v>16733</v>
      </c>
      <c r="G10196" s="28" t="s">
        <v>173</v>
      </c>
      <c r="H10196" s="27" t="s">
        <v>174</v>
      </c>
      <c r="I10196" s="118" t="s">
        <v>13697</v>
      </c>
      <c r="J10196" s="29">
        <v>212.03</v>
      </c>
      <c r="K10196" s="28" t="s">
        <v>162</v>
      </c>
      <c r="L10196" s="27" t="s">
        <v>218</v>
      </c>
      <c r="M10196" s="27" t="s">
        <v>164</v>
      </c>
      <c r="N10196" s="27" t="s">
        <v>18066</v>
      </c>
    </row>
    <row r="10197" spans="1:14" ht="16.5" customHeight="1" thickTop="1" thickBot="1">
      <c r="A10197" s="30">
        <v>8542399010</v>
      </c>
      <c r="B10197" s="25"/>
      <c r="C10197" s="26"/>
      <c r="D10197" s="27"/>
      <c r="E10197" s="27" t="s">
        <v>16734</v>
      </c>
      <c r="F10197" s="27" t="s">
        <v>16735</v>
      </c>
      <c r="G10197" s="28" t="s">
        <v>173</v>
      </c>
      <c r="H10197" s="27" t="s">
        <v>174</v>
      </c>
      <c r="I10197" s="118" t="s">
        <v>16736</v>
      </c>
      <c r="J10197" s="29">
        <v>234.38</v>
      </c>
      <c r="K10197" s="28" t="s">
        <v>162</v>
      </c>
      <c r="L10197" s="27" t="s">
        <v>11042</v>
      </c>
      <c r="M10197" s="27" t="s">
        <v>164</v>
      </c>
      <c r="N10197" s="27" t="s">
        <v>11042</v>
      </c>
    </row>
    <row r="10198" spans="1:14" ht="16.5" customHeight="1" thickTop="1" thickBot="1">
      <c r="A10198" s="30">
        <v>8542399010</v>
      </c>
      <c r="B10198" s="25"/>
      <c r="C10198" s="26"/>
      <c r="D10198" s="27"/>
      <c r="E10198" s="27" t="s">
        <v>2970</v>
      </c>
      <c r="F10198" s="27" t="s">
        <v>16737</v>
      </c>
      <c r="G10198" s="28" t="s">
        <v>173</v>
      </c>
      <c r="H10198" s="27" t="s">
        <v>174</v>
      </c>
      <c r="I10198" s="118" t="s">
        <v>16738</v>
      </c>
      <c r="J10198" s="29">
        <v>169.22</v>
      </c>
      <c r="K10198" s="28" t="s">
        <v>162</v>
      </c>
      <c r="L10198" s="27" t="s">
        <v>114</v>
      </c>
      <c r="M10198" s="27" t="s">
        <v>164</v>
      </c>
      <c r="N10198" s="27" t="s">
        <v>11042</v>
      </c>
    </row>
    <row r="10199" spans="1:14" ht="16.5" customHeight="1" thickTop="1" thickBot="1">
      <c r="A10199" s="30">
        <v>8542399010</v>
      </c>
      <c r="B10199" s="25"/>
      <c r="C10199" s="26"/>
      <c r="D10199" s="27"/>
      <c r="E10199" s="27" t="s">
        <v>661</v>
      </c>
      <c r="F10199" s="27" t="s">
        <v>16739</v>
      </c>
      <c r="G10199" s="28" t="s">
        <v>173</v>
      </c>
      <c r="H10199" s="27" t="s">
        <v>174</v>
      </c>
      <c r="I10199" s="118" t="s">
        <v>16740</v>
      </c>
      <c r="J10199" s="29">
        <v>1546.88</v>
      </c>
      <c r="K10199" s="28" t="s">
        <v>162</v>
      </c>
      <c r="L10199" s="27" t="s">
        <v>4101</v>
      </c>
      <c r="M10199" s="27" t="s">
        <v>164</v>
      </c>
      <c r="N10199" s="27" t="s">
        <v>4101</v>
      </c>
    </row>
    <row r="10200" spans="1:14" ht="16.5" customHeight="1" thickTop="1" thickBot="1">
      <c r="A10200" s="30">
        <v>8542399010</v>
      </c>
      <c r="B10200" s="25"/>
      <c r="C10200" s="26"/>
      <c r="D10200" s="27"/>
      <c r="E10200" s="27" t="s">
        <v>2641</v>
      </c>
      <c r="F10200" s="27" t="s">
        <v>16741</v>
      </c>
      <c r="G10200" s="28" t="s">
        <v>173</v>
      </c>
      <c r="H10200" s="27" t="s">
        <v>174</v>
      </c>
      <c r="I10200" s="118" t="s">
        <v>12709</v>
      </c>
      <c r="J10200" s="29">
        <v>20.63</v>
      </c>
      <c r="K10200" s="28" t="s">
        <v>162</v>
      </c>
      <c r="L10200" s="27" t="s">
        <v>1087</v>
      </c>
      <c r="M10200" s="27" t="s">
        <v>164</v>
      </c>
      <c r="N10200" s="27" t="s">
        <v>18102</v>
      </c>
    </row>
    <row r="10201" spans="1:14" ht="16.5" customHeight="1" thickTop="1" thickBot="1">
      <c r="A10201" s="30">
        <v>8542319010</v>
      </c>
      <c r="B10201" s="25"/>
      <c r="C10201" s="26"/>
      <c r="D10201" s="27"/>
      <c r="E10201" s="27" t="s">
        <v>602</v>
      </c>
      <c r="F10201" s="27" t="s">
        <v>16742</v>
      </c>
      <c r="G10201" s="28" t="s">
        <v>173</v>
      </c>
      <c r="H10201" s="27" t="s">
        <v>174</v>
      </c>
      <c r="I10201" s="118" t="s">
        <v>16743</v>
      </c>
      <c r="J10201" s="29">
        <v>105.47</v>
      </c>
      <c r="K10201" s="28" t="s">
        <v>162</v>
      </c>
      <c r="L10201" s="27" t="s">
        <v>4101</v>
      </c>
      <c r="M10201" s="27" t="s">
        <v>164</v>
      </c>
      <c r="N10201" s="27" t="s">
        <v>4101</v>
      </c>
    </row>
    <row r="10202" spans="1:14" ht="16.5" customHeight="1" thickTop="1" thickBot="1">
      <c r="A10202" s="30">
        <v>8542319010</v>
      </c>
      <c r="B10202" s="25"/>
      <c r="C10202" s="26"/>
      <c r="D10202" s="27"/>
      <c r="E10202" s="27" t="s">
        <v>602</v>
      </c>
      <c r="F10202" s="27" t="s">
        <v>16744</v>
      </c>
      <c r="G10202" s="28" t="s">
        <v>173</v>
      </c>
      <c r="H10202" s="27" t="s">
        <v>174</v>
      </c>
      <c r="I10202" s="118" t="s">
        <v>16745</v>
      </c>
      <c r="J10202" s="29">
        <v>7.73</v>
      </c>
      <c r="K10202" s="28" t="s">
        <v>162</v>
      </c>
      <c r="L10202" s="27" t="s">
        <v>4101</v>
      </c>
      <c r="M10202" s="27" t="s">
        <v>164</v>
      </c>
      <c r="N10202" s="27" t="s">
        <v>4101</v>
      </c>
    </row>
    <row r="10203" spans="1:14" ht="16.5" customHeight="1" thickTop="1" thickBot="1">
      <c r="A10203" s="30">
        <v>8542399010</v>
      </c>
      <c r="B10203" s="25"/>
      <c r="C10203" s="26"/>
      <c r="D10203" s="27"/>
      <c r="E10203" s="27" t="s">
        <v>661</v>
      </c>
      <c r="F10203" s="27" t="s">
        <v>16746</v>
      </c>
      <c r="G10203" s="28" t="s">
        <v>173</v>
      </c>
      <c r="H10203" s="27" t="s">
        <v>174</v>
      </c>
      <c r="I10203" s="118" t="s">
        <v>16747</v>
      </c>
      <c r="J10203" s="29">
        <v>630</v>
      </c>
      <c r="K10203" s="28" t="s">
        <v>162</v>
      </c>
      <c r="L10203" s="27" t="s">
        <v>5607</v>
      </c>
      <c r="M10203" s="27" t="s">
        <v>164</v>
      </c>
      <c r="N10203" s="27" t="s">
        <v>18511</v>
      </c>
    </row>
    <row r="10204" spans="1:14" ht="16.5" customHeight="1" thickTop="1">
      <c r="A10204" s="24">
        <v>8541100009</v>
      </c>
      <c r="B10204" s="25"/>
      <c r="C10204" s="26"/>
      <c r="D10204" s="27"/>
      <c r="E10204" s="27" t="s">
        <v>5439</v>
      </c>
      <c r="F10204" s="27" t="s">
        <v>16748</v>
      </c>
      <c r="G10204" s="28" t="s">
        <v>173</v>
      </c>
      <c r="H10204" s="27" t="s">
        <v>174</v>
      </c>
      <c r="I10204" s="118" t="s">
        <v>16749</v>
      </c>
      <c r="J10204" s="29">
        <v>2.67</v>
      </c>
      <c r="K10204" s="28" t="s">
        <v>162</v>
      </c>
      <c r="L10204" s="27" t="s">
        <v>372</v>
      </c>
      <c r="M10204" s="27" t="s">
        <v>164</v>
      </c>
      <c r="N10204" s="27" t="s">
        <v>1383</v>
      </c>
    </row>
    <row r="10205" spans="1:14" ht="16.5" customHeight="1">
      <c r="A10205" s="24">
        <v>8541290000</v>
      </c>
      <c r="B10205" s="25"/>
      <c r="C10205" s="26"/>
      <c r="D10205" s="27"/>
      <c r="E10205" s="27" t="s">
        <v>16750</v>
      </c>
      <c r="F10205" s="27" t="s">
        <v>16751</v>
      </c>
      <c r="G10205" s="28" t="s">
        <v>173</v>
      </c>
      <c r="H10205" s="27" t="s">
        <v>174</v>
      </c>
      <c r="I10205" s="118" t="s">
        <v>16752</v>
      </c>
      <c r="J10205" s="29">
        <v>149.06</v>
      </c>
      <c r="K10205" s="28" t="s">
        <v>162</v>
      </c>
      <c r="L10205" s="27" t="s">
        <v>10753</v>
      </c>
      <c r="M10205" s="27" t="s">
        <v>164</v>
      </c>
      <c r="N10205" s="27" t="s">
        <v>10753</v>
      </c>
    </row>
    <row r="10206" spans="1:14" ht="16.5" customHeight="1" thickBot="1">
      <c r="A10206" s="24">
        <v>8504312909</v>
      </c>
      <c r="B10206" s="25"/>
      <c r="C10206" s="26">
        <v>0.08</v>
      </c>
      <c r="D10206" s="27"/>
      <c r="E10206" s="27" t="s">
        <v>16753</v>
      </c>
      <c r="F10206" s="27" t="s">
        <v>16754</v>
      </c>
      <c r="G10206" s="28" t="s">
        <v>173</v>
      </c>
      <c r="H10206" s="27" t="s">
        <v>174</v>
      </c>
      <c r="I10206" s="118" t="s">
        <v>16755</v>
      </c>
      <c r="J10206" s="29">
        <v>12.66</v>
      </c>
      <c r="K10206" s="28" t="s">
        <v>162</v>
      </c>
      <c r="L10206" s="27" t="s">
        <v>764</v>
      </c>
      <c r="M10206" s="27" t="s">
        <v>164</v>
      </c>
      <c r="N10206" s="27" t="s">
        <v>764</v>
      </c>
    </row>
    <row r="10207" spans="1:14" ht="16.5" customHeight="1" thickTop="1" thickBot="1">
      <c r="A10207" s="30">
        <v>8542399010</v>
      </c>
      <c r="B10207" s="25"/>
      <c r="C10207" s="26"/>
      <c r="D10207" s="27"/>
      <c r="E10207" s="27" t="s">
        <v>765</v>
      </c>
      <c r="F10207" s="27" t="s">
        <v>16756</v>
      </c>
      <c r="G10207" s="28" t="s">
        <v>173</v>
      </c>
      <c r="H10207" s="27" t="s">
        <v>174</v>
      </c>
      <c r="I10207" s="118" t="s">
        <v>15246</v>
      </c>
      <c r="J10207" s="29">
        <v>103.13</v>
      </c>
      <c r="K10207" s="28" t="s">
        <v>162</v>
      </c>
      <c r="L10207" s="27" t="s">
        <v>134</v>
      </c>
      <c r="M10207" s="27" t="s">
        <v>164</v>
      </c>
      <c r="N10207" s="27" t="s">
        <v>4101</v>
      </c>
    </row>
    <row r="10208" spans="1:14" ht="16.5" customHeight="1" thickTop="1" thickBot="1">
      <c r="A10208" s="30">
        <v>8542319010</v>
      </c>
      <c r="B10208" s="25"/>
      <c r="C10208" s="26"/>
      <c r="D10208" s="27"/>
      <c r="E10208" s="27" t="s">
        <v>602</v>
      </c>
      <c r="F10208" s="27" t="s">
        <v>3789</v>
      </c>
      <c r="G10208" s="28" t="s">
        <v>173</v>
      </c>
      <c r="H10208" s="27" t="s">
        <v>174</v>
      </c>
      <c r="I10208" s="118" t="s">
        <v>3790</v>
      </c>
      <c r="J10208" s="29">
        <v>14.63</v>
      </c>
      <c r="K10208" s="28" t="s">
        <v>162</v>
      </c>
      <c r="L10208" s="27" t="s">
        <v>134</v>
      </c>
      <c r="M10208" s="27" t="s">
        <v>164</v>
      </c>
      <c r="N10208" s="27" t="s">
        <v>4101</v>
      </c>
    </row>
    <row r="10209" spans="1:14" ht="16.5" customHeight="1" thickTop="1" thickBot="1">
      <c r="A10209" s="24">
        <v>8533100000</v>
      </c>
      <c r="B10209" s="25"/>
      <c r="C10209" s="26"/>
      <c r="D10209" s="27"/>
      <c r="E10209" s="27" t="s">
        <v>16757</v>
      </c>
      <c r="F10209" s="27" t="s">
        <v>16078</v>
      </c>
      <c r="G10209" s="28" t="s">
        <v>173</v>
      </c>
      <c r="H10209" s="27" t="s">
        <v>174</v>
      </c>
      <c r="I10209" s="118" t="s">
        <v>16079</v>
      </c>
      <c r="J10209" s="29">
        <v>2.58</v>
      </c>
      <c r="K10209" s="28" t="s">
        <v>162</v>
      </c>
      <c r="L10209" s="27" t="s">
        <v>250</v>
      </c>
      <c r="M10209" s="27" t="s">
        <v>164</v>
      </c>
      <c r="N10209" s="27" t="s">
        <v>18071</v>
      </c>
    </row>
    <row r="10210" spans="1:14" ht="16.5" customHeight="1" thickTop="1" thickBot="1">
      <c r="A10210" s="30">
        <v>8542399010</v>
      </c>
      <c r="B10210" s="25"/>
      <c r="C10210" s="26"/>
      <c r="D10210" s="27"/>
      <c r="E10210" s="27" t="s">
        <v>661</v>
      </c>
      <c r="F10210" s="27" t="s">
        <v>16758</v>
      </c>
      <c r="G10210" s="28" t="s">
        <v>297</v>
      </c>
      <c r="H10210" s="27" t="s">
        <v>298</v>
      </c>
      <c r="I10210" s="118" t="s">
        <v>15367</v>
      </c>
      <c r="J10210" s="29">
        <v>1404</v>
      </c>
      <c r="K10210" s="28" t="s">
        <v>176</v>
      </c>
      <c r="L10210" s="27" t="s">
        <v>614</v>
      </c>
      <c r="M10210" s="27" t="s">
        <v>164</v>
      </c>
      <c r="N10210" s="27" t="s">
        <v>18096</v>
      </c>
    </row>
    <row r="10211" spans="1:14" ht="16.5" customHeight="1" thickTop="1" thickBot="1">
      <c r="A10211" s="30">
        <v>8542399010</v>
      </c>
      <c r="B10211" s="25"/>
      <c r="C10211" s="26"/>
      <c r="D10211" s="27"/>
      <c r="E10211" s="27" t="s">
        <v>661</v>
      </c>
      <c r="F10211" s="27" t="s">
        <v>16759</v>
      </c>
      <c r="G10211" s="28" t="s">
        <v>297</v>
      </c>
      <c r="H10211" s="27" t="s">
        <v>298</v>
      </c>
      <c r="I10211" s="118" t="s">
        <v>16760</v>
      </c>
      <c r="J10211" s="29">
        <v>121</v>
      </c>
      <c r="K10211" s="28" t="s">
        <v>176</v>
      </c>
      <c r="L10211" s="27" t="s">
        <v>621</v>
      </c>
      <c r="M10211" s="27" t="s">
        <v>164</v>
      </c>
      <c r="N10211" s="27" t="s">
        <v>18097</v>
      </c>
    </row>
    <row r="10212" spans="1:14" ht="16.5" customHeight="1" thickTop="1" thickBot="1">
      <c r="A10212" s="30">
        <v>8542399010</v>
      </c>
      <c r="B10212" s="25"/>
      <c r="C10212" s="26"/>
      <c r="D10212" s="27"/>
      <c r="E10212" s="27" t="s">
        <v>2977</v>
      </c>
      <c r="F10212" s="27" t="s">
        <v>16761</v>
      </c>
      <c r="G10212" s="28" t="s">
        <v>159</v>
      </c>
      <c r="H10212" s="27" t="s">
        <v>160</v>
      </c>
      <c r="I10212" s="118" t="s">
        <v>5851</v>
      </c>
      <c r="J10212" s="29">
        <v>1005</v>
      </c>
      <c r="K10212" s="28" t="s">
        <v>176</v>
      </c>
      <c r="L10212" s="27" t="s">
        <v>2980</v>
      </c>
      <c r="M10212" s="27" t="s">
        <v>164</v>
      </c>
      <c r="N10212" s="27" t="s">
        <v>18182</v>
      </c>
    </row>
    <row r="10213" spans="1:14" ht="16.5" customHeight="1" thickTop="1" thickBot="1">
      <c r="A10213" s="30">
        <v>8542399010</v>
      </c>
      <c r="B10213" s="25"/>
      <c r="C10213" s="26"/>
      <c r="D10213" s="27"/>
      <c r="E10213" s="27" t="s">
        <v>13328</v>
      </c>
      <c r="F10213" s="27" t="s">
        <v>6161</v>
      </c>
      <c r="G10213" s="28" t="s">
        <v>297</v>
      </c>
      <c r="H10213" s="27" t="s">
        <v>298</v>
      </c>
      <c r="I10213" s="118" t="s">
        <v>6162</v>
      </c>
      <c r="J10213" s="29">
        <v>871</v>
      </c>
      <c r="K10213" s="28" t="s">
        <v>176</v>
      </c>
      <c r="L10213" s="27" t="s">
        <v>528</v>
      </c>
      <c r="M10213" s="27" t="s">
        <v>164</v>
      </c>
      <c r="N10213" s="27" t="s">
        <v>18090</v>
      </c>
    </row>
    <row r="10214" spans="1:14" ht="16.5" customHeight="1" thickTop="1" thickBot="1">
      <c r="A10214" s="30">
        <v>8542319010</v>
      </c>
      <c r="B10214" s="25"/>
      <c r="C10214" s="26"/>
      <c r="D10214" s="27"/>
      <c r="E10214" s="27" t="s">
        <v>602</v>
      </c>
      <c r="F10214" s="27" t="s">
        <v>16474</v>
      </c>
      <c r="G10214" s="28" t="s">
        <v>297</v>
      </c>
      <c r="H10214" s="27" t="s">
        <v>298</v>
      </c>
      <c r="I10214" s="118" t="s">
        <v>16475</v>
      </c>
      <c r="J10214" s="29">
        <v>3725.2</v>
      </c>
      <c r="K10214" s="28" t="s">
        <v>176</v>
      </c>
      <c r="L10214" s="27" t="s">
        <v>446</v>
      </c>
      <c r="M10214" s="27" t="s">
        <v>164</v>
      </c>
      <c r="N10214" s="27" t="s">
        <v>416</v>
      </c>
    </row>
    <row r="10215" spans="1:14" ht="16.5" customHeight="1" thickTop="1">
      <c r="A10215" s="24">
        <v>8541290000</v>
      </c>
      <c r="B10215" s="25"/>
      <c r="C10215" s="26"/>
      <c r="D10215" s="27"/>
      <c r="E10215" s="27" t="s">
        <v>16762</v>
      </c>
      <c r="F10215" s="27" t="s">
        <v>16763</v>
      </c>
      <c r="G10215" s="28" t="s">
        <v>297</v>
      </c>
      <c r="H10215" s="27" t="s">
        <v>298</v>
      </c>
      <c r="I10215" s="118" t="s">
        <v>16764</v>
      </c>
      <c r="J10215" s="29">
        <v>599.25</v>
      </c>
      <c r="K10215" s="28" t="s">
        <v>176</v>
      </c>
      <c r="L10215" s="27" t="s">
        <v>446</v>
      </c>
      <c r="M10215" s="27" t="s">
        <v>164</v>
      </c>
      <c r="N10215" s="27" t="s">
        <v>416</v>
      </c>
    </row>
    <row r="10216" spans="1:14" ht="16.5" customHeight="1" thickBot="1">
      <c r="A10216" s="24">
        <v>8541290000</v>
      </c>
      <c r="B10216" s="25"/>
      <c r="C10216" s="26"/>
      <c r="D10216" s="27"/>
      <c r="E10216" s="27" t="s">
        <v>16762</v>
      </c>
      <c r="F10216" s="27" t="s">
        <v>16274</v>
      </c>
      <c r="G10216" s="28" t="s">
        <v>297</v>
      </c>
      <c r="H10216" s="27" t="s">
        <v>298</v>
      </c>
      <c r="I10216" s="118" t="s">
        <v>16275</v>
      </c>
      <c r="J10216" s="29">
        <v>714.49</v>
      </c>
      <c r="K10216" s="28" t="s">
        <v>176</v>
      </c>
      <c r="L10216" s="27" t="s">
        <v>446</v>
      </c>
      <c r="M10216" s="27" t="s">
        <v>164</v>
      </c>
      <c r="N10216" s="27" t="s">
        <v>416</v>
      </c>
    </row>
    <row r="10217" spans="1:14" ht="16.5" customHeight="1" thickTop="1" thickBot="1">
      <c r="A10217" s="30">
        <v>8542399010</v>
      </c>
      <c r="B10217" s="25"/>
      <c r="C10217" s="26"/>
      <c r="D10217" s="27"/>
      <c r="E10217" s="27" t="s">
        <v>1942</v>
      </c>
      <c r="F10217" s="27" t="s">
        <v>16765</v>
      </c>
      <c r="G10217" s="28" t="s">
        <v>297</v>
      </c>
      <c r="H10217" s="27" t="s">
        <v>298</v>
      </c>
      <c r="I10217" s="118" t="s">
        <v>16766</v>
      </c>
      <c r="J10217" s="29">
        <v>9664.2000000000007</v>
      </c>
      <c r="K10217" s="28" t="s">
        <v>176</v>
      </c>
      <c r="L10217" s="27" t="s">
        <v>114</v>
      </c>
      <c r="M10217" s="27" t="s">
        <v>164</v>
      </c>
      <c r="N10217" s="27" t="s">
        <v>11042</v>
      </c>
    </row>
    <row r="10218" spans="1:14" ht="16.5" customHeight="1" thickTop="1" thickBot="1">
      <c r="A10218" s="30">
        <v>8542399010</v>
      </c>
      <c r="B10218" s="25"/>
      <c r="C10218" s="26"/>
      <c r="D10218" s="27"/>
      <c r="E10218" s="27" t="s">
        <v>661</v>
      </c>
      <c r="F10218" s="27" t="s">
        <v>13552</v>
      </c>
      <c r="G10218" s="28" t="s">
        <v>297</v>
      </c>
      <c r="H10218" s="27" t="s">
        <v>298</v>
      </c>
      <c r="I10218" s="118" t="s">
        <v>13553</v>
      </c>
      <c r="J10218" s="29">
        <v>2412</v>
      </c>
      <c r="K10218" s="28" t="s">
        <v>176</v>
      </c>
      <c r="L10218" s="27" t="s">
        <v>114</v>
      </c>
      <c r="M10218" s="27" t="s">
        <v>164</v>
      </c>
      <c r="N10218" s="27" t="s">
        <v>11042</v>
      </c>
    </row>
    <row r="10219" spans="1:14" ht="16.5" customHeight="1" thickTop="1" thickBot="1">
      <c r="A10219" s="30">
        <v>8542323100</v>
      </c>
      <c r="B10219" s="25"/>
      <c r="C10219" s="26"/>
      <c r="D10219" s="27"/>
      <c r="E10219" s="27" t="s">
        <v>13295</v>
      </c>
      <c r="F10219" s="27" t="s">
        <v>16767</v>
      </c>
      <c r="G10219" s="28" t="s">
        <v>297</v>
      </c>
      <c r="H10219" s="27" t="s">
        <v>298</v>
      </c>
      <c r="I10219" s="118" t="s">
        <v>16768</v>
      </c>
      <c r="J10219" s="29">
        <v>1742</v>
      </c>
      <c r="K10219" s="28" t="s">
        <v>176</v>
      </c>
      <c r="L10219" s="27" t="s">
        <v>1859</v>
      </c>
      <c r="M10219" s="27" t="s">
        <v>164</v>
      </c>
      <c r="N10219" s="27" t="s">
        <v>18155</v>
      </c>
    </row>
    <row r="10220" spans="1:14" ht="16.5" customHeight="1" thickTop="1" thickBot="1">
      <c r="A10220" s="30">
        <v>8542399010</v>
      </c>
      <c r="B10220" s="25"/>
      <c r="C10220" s="26"/>
      <c r="D10220" s="27"/>
      <c r="E10220" s="27" t="s">
        <v>765</v>
      </c>
      <c r="F10220" s="27" t="s">
        <v>16356</v>
      </c>
      <c r="G10220" s="28" t="s">
        <v>297</v>
      </c>
      <c r="H10220" s="27" t="s">
        <v>298</v>
      </c>
      <c r="I10220" s="118" t="s">
        <v>2761</v>
      </c>
      <c r="J10220" s="29">
        <v>1909.5</v>
      </c>
      <c r="K10220" s="28" t="s">
        <v>176</v>
      </c>
      <c r="L10220" s="27" t="s">
        <v>125</v>
      </c>
      <c r="M10220" s="27" t="s">
        <v>164</v>
      </c>
      <c r="N10220" s="27" t="s">
        <v>125</v>
      </c>
    </row>
    <row r="10221" spans="1:14" ht="16.5" customHeight="1" thickTop="1" thickBot="1">
      <c r="A10221" s="30">
        <v>8542319010</v>
      </c>
      <c r="B10221" s="25"/>
      <c r="C10221" s="26"/>
      <c r="D10221" s="27"/>
      <c r="E10221" s="27" t="s">
        <v>602</v>
      </c>
      <c r="F10221" s="27" t="s">
        <v>16769</v>
      </c>
      <c r="G10221" s="28" t="s">
        <v>297</v>
      </c>
      <c r="H10221" s="27" t="s">
        <v>298</v>
      </c>
      <c r="I10221" s="118" t="s">
        <v>16770</v>
      </c>
      <c r="J10221" s="29">
        <v>1876</v>
      </c>
      <c r="K10221" s="28" t="s">
        <v>176</v>
      </c>
      <c r="L10221" s="27" t="s">
        <v>621</v>
      </c>
      <c r="M10221" s="27" t="s">
        <v>164</v>
      </c>
      <c r="N10221" s="27" t="s">
        <v>18097</v>
      </c>
    </row>
    <row r="10222" spans="1:14" ht="16.5" customHeight="1" thickTop="1" thickBot="1">
      <c r="A10222" s="30">
        <v>8542399010</v>
      </c>
      <c r="B10222" s="25"/>
      <c r="C10222" s="26"/>
      <c r="D10222" s="27"/>
      <c r="E10222" s="27" t="s">
        <v>8691</v>
      </c>
      <c r="F10222" s="27" t="s">
        <v>15521</v>
      </c>
      <c r="G10222" s="28" t="s">
        <v>243</v>
      </c>
      <c r="H10222" s="27" t="s">
        <v>244</v>
      </c>
      <c r="I10222" s="118" t="s">
        <v>15522</v>
      </c>
      <c r="J10222" s="29">
        <v>3564.4</v>
      </c>
      <c r="K10222" s="28" t="s">
        <v>176</v>
      </c>
      <c r="L10222" s="27" t="s">
        <v>125</v>
      </c>
      <c r="M10222" s="27" t="s">
        <v>164</v>
      </c>
      <c r="N10222" s="27" t="s">
        <v>125</v>
      </c>
    </row>
    <row r="10223" spans="1:14" ht="16.5" customHeight="1" thickTop="1" thickBot="1">
      <c r="A10223" s="30">
        <v>8542399010</v>
      </c>
      <c r="B10223" s="25"/>
      <c r="C10223" s="26"/>
      <c r="D10223" s="27"/>
      <c r="E10223" s="27" t="s">
        <v>2977</v>
      </c>
      <c r="F10223" s="27" t="s">
        <v>16771</v>
      </c>
      <c r="G10223" s="28" t="s">
        <v>159</v>
      </c>
      <c r="H10223" s="27" t="s">
        <v>160</v>
      </c>
      <c r="I10223" s="118" t="s">
        <v>2979</v>
      </c>
      <c r="J10223" s="29">
        <v>6968</v>
      </c>
      <c r="K10223" s="28" t="s">
        <v>176</v>
      </c>
      <c r="L10223" s="27" t="s">
        <v>2980</v>
      </c>
      <c r="M10223" s="27" t="s">
        <v>164</v>
      </c>
      <c r="N10223" s="27" t="s">
        <v>18182</v>
      </c>
    </row>
    <row r="10224" spans="1:14" ht="16.5" customHeight="1" thickTop="1" thickBot="1">
      <c r="A10224" s="30">
        <v>8542399010</v>
      </c>
      <c r="B10224" s="25"/>
      <c r="C10224" s="26"/>
      <c r="D10224" s="27"/>
      <c r="E10224" s="27" t="s">
        <v>1343</v>
      </c>
      <c r="F10224" s="27" t="s">
        <v>16772</v>
      </c>
      <c r="G10224" s="28" t="s">
        <v>297</v>
      </c>
      <c r="H10224" s="27" t="s">
        <v>298</v>
      </c>
      <c r="I10224" s="118" t="s">
        <v>16773</v>
      </c>
      <c r="J10224" s="29">
        <v>12073.4</v>
      </c>
      <c r="K10224" s="28" t="s">
        <v>176</v>
      </c>
      <c r="L10224" s="27" t="s">
        <v>528</v>
      </c>
      <c r="M10224" s="27" t="s">
        <v>164</v>
      </c>
      <c r="N10224" s="27" t="s">
        <v>18090</v>
      </c>
    </row>
    <row r="10225" spans="1:14" ht="16.5" customHeight="1" thickTop="1" thickBot="1">
      <c r="A10225" s="30">
        <v>8542399010</v>
      </c>
      <c r="B10225" s="25"/>
      <c r="C10225" s="26"/>
      <c r="D10225" s="27"/>
      <c r="E10225" s="27" t="s">
        <v>1343</v>
      </c>
      <c r="F10225" s="27" t="s">
        <v>16774</v>
      </c>
      <c r="G10225" s="28" t="s">
        <v>297</v>
      </c>
      <c r="H10225" s="27" t="s">
        <v>298</v>
      </c>
      <c r="I10225" s="118" t="s">
        <v>16775</v>
      </c>
      <c r="J10225" s="29">
        <v>3537.6</v>
      </c>
      <c r="K10225" s="28" t="s">
        <v>176</v>
      </c>
      <c r="L10225" s="27" t="s">
        <v>528</v>
      </c>
      <c r="M10225" s="27" t="s">
        <v>164</v>
      </c>
      <c r="N10225" s="27" t="s">
        <v>18090</v>
      </c>
    </row>
    <row r="10226" spans="1:14" ht="16.5" customHeight="1" thickTop="1" thickBot="1">
      <c r="A10226" s="30">
        <v>8542399010</v>
      </c>
      <c r="B10226" s="25"/>
      <c r="C10226" s="26"/>
      <c r="D10226" s="27"/>
      <c r="E10226" s="27" t="s">
        <v>765</v>
      </c>
      <c r="F10226" s="27" t="s">
        <v>16776</v>
      </c>
      <c r="G10226" s="28" t="s">
        <v>297</v>
      </c>
      <c r="H10226" s="27" t="s">
        <v>298</v>
      </c>
      <c r="I10226" s="118" t="s">
        <v>16777</v>
      </c>
      <c r="J10226" s="29">
        <v>3350</v>
      </c>
      <c r="K10226" s="28" t="s">
        <v>176</v>
      </c>
      <c r="L10226" s="27" t="s">
        <v>125</v>
      </c>
      <c r="M10226" s="27" t="s">
        <v>164</v>
      </c>
      <c r="N10226" s="27" t="s">
        <v>125</v>
      </c>
    </row>
    <row r="10227" spans="1:14" ht="16.5" customHeight="1" thickTop="1" thickBot="1">
      <c r="A10227" s="30">
        <v>8542399010</v>
      </c>
      <c r="B10227" s="25"/>
      <c r="C10227" s="26"/>
      <c r="D10227" s="27"/>
      <c r="E10227" s="27" t="s">
        <v>765</v>
      </c>
      <c r="F10227" s="27" t="s">
        <v>13969</v>
      </c>
      <c r="G10227" s="28" t="s">
        <v>297</v>
      </c>
      <c r="H10227" s="27" t="s">
        <v>298</v>
      </c>
      <c r="I10227" s="118" t="s">
        <v>12483</v>
      </c>
      <c r="J10227" s="29">
        <v>5896</v>
      </c>
      <c r="K10227" s="28" t="s">
        <v>176</v>
      </c>
      <c r="L10227" s="27" t="s">
        <v>125</v>
      </c>
      <c r="M10227" s="27" t="s">
        <v>164</v>
      </c>
      <c r="N10227" s="27" t="s">
        <v>125</v>
      </c>
    </row>
    <row r="10228" spans="1:14" ht="16.5" customHeight="1" thickTop="1" thickBot="1">
      <c r="A10228" s="30">
        <v>8542399010</v>
      </c>
      <c r="B10228" s="25"/>
      <c r="C10228" s="26"/>
      <c r="D10228" s="27"/>
      <c r="E10228" s="27" t="s">
        <v>661</v>
      </c>
      <c r="F10228" s="27" t="s">
        <v>16778</v>
      </c>
      <c r="G10228" s="28" t="s">
        <v>243</v>
      </c>
      <c r="H10228" s="27" t="s">
        <v>244</v>
      </c>
      <c r="I10228" s="118" t="s">
        <v>16779</v>
      </c>
      <c r="J10228" s="29">
        <v>3242.6</v>
      </c>
      <c r="K10228" s="28" t="s">
        <v>176</v>
      </c>
      <c r="L10228" s="27" t="s">
        <v>134</v>
      </c>
      <c r="M10228" s="27" t="s">
        <v>164</v>
      </c>
      <c r="N10228" s="27" t="s">
        <v>4101</v>
      </c>
    </row>
    <row r="10229" spans="1:14" ht="16.5" customHeight="1" thickTop="1" thickBot="1">
      <c r="A10229" s="30">
        <v>8542399010</v>
      </c>
      <c r="B10229" s="25"/>
      <c r="C10229" s="26"/>
      <c r="D10229" s="27"/>
      <c r="E10229" s="27" t="s">
        <v>765</v>
      </c>
      <c r="F10229" s="27" t="s">
        <v>14526</v>
      </c>
      <c r="G10229" s="28" t="s">
        <v>297</v>
      </c>
      <c r="H10229" s="27" t="s">
        <v>298</v>
      </c>
      <c r="I10229" s="118" t="s">
        <v>7152</v>
      </c>
      <c r="J10229" s="29">
        <v>11457</v>
      </c>
      <c r="K10229" s="28" t="s">
        <v>176</v>
      </c>
      <c r="L10229" s="27" t="s">
        <v>125</v>
      </c>
      <c r="M10229" s="27" t="s">
        <v>164</v>
      </c>
      <c r="N10229" s="27" t="s">
        <v>125</v>
      </c>
    </row>
    <row r="10230" spans="1:14" ht="16.5" customHeight="1" thickTop="1" thickBot="1">
      <c r="A10230" s="30">
        <v>8542323100</v>
      </c>
      <c r="B10230" s="25"/>
      <c r="C10230" s="26"/>
      <c r="D10230" s="27"/>
      <c r="E10230" s="27" t="s">
        <v>11804</v>
      </c>
      <c r="F10230" s="27" t="s">
        <v>16780</v>
      </c>
      <c r="G10230" s="28" t="s">
        <v>297</v>
      </c>
      <c r="H10230" s="27" t="s">
        <v>298</v>
      </c>
      <c r="I10230" s="118" t="s">
        <v>16781</v>
      </c>
      <c r="J10230" s="29">
        <v>1474</v>
      </c>
      <c r="K10230" s="28" t="s">
        <v>176</v>
      </c>
      <c r="L10230" s="27" t="s">
        <v>3843</v>
      </c>
      <c r="M10230" s="27" t="s">
        <v>164</v>
      </c>
      <c r="N10230" s="27" t="s">
        <v>3843</v>
      </c>
    </row>
    <row r="10231" spans="1:14" ht="16.5" customHeight="1" thickTop="1" thickBot="1">
      <c r="A10231" s="30">
        <v>8542399010</v>
      </c>
      <c r="B10231" s="25"/>
      <c r="C10231" s="26"/>
      <c r="D10231" s="27"/>
      <c r="E10231" s="27" t="s">
        <v>765</v>
      </c>
      <c r="F10231" s="27" t="s">
        <v>5815</v>
      </c>
      <c r="G10231" s="28" t="s">
        <v>355</v>
      </c>
      <c r="H10231" s="27" t="s">
        <v>356</v>
      </c>
      <c r="I10231" s="118" t="s">
        <v>767</v>
      </c>
      <c r="J10231" s="29">
        <v>6968</v>
      </c>
      <c r="K10231" s="28" t="s">
        <v>176</v>
      </c>
      <c r="L10231" s="27" t="s">
        <v>125</v>
      </c>
      <c r="M10231" s="27" t="s">
        <v>164</v>
      </c>
      <c r="N10231" s="27" t="s">
        <v>125</v>
      </c>
    </row>
    <row r="10232" spans="1:14" ht="16.5" customHeight="1" thickTop="1" thickBot="1">
      <c r="A10232" s="30">
        <v>8542399010</v>
      </c>
      <c r="B10232" s="25"/>
      <c r="C10232" s="26"/>
      <c r="D10232" s="27"/>
      <c r="E10232" s="27" t="s">
        <v>765</v>
      </c>
      <c r="F10232" s="27" t="s">
        <v>16782</v>
      </c>
      <c r="G10232" s="28" t="s">
        <v>243</v>
      </c>
      <c r="H10232" s="27" t="s">
        <v>244</v>
      </c>
      <c r="I10232" s="118" t="s">
        <v>16783</v>
      </c>
      <c r="J10232" s="29">
        <v>4020</v>
      </c>
      <c r="K10232" s="28" t="s">
        <v>176</v>
      </c>
      <c r="L10232" s="27" t="s">
        <v>125</v>
      </c>
      <c r="M10232" s="27" t="s">
        <v>164</v>
      </c>
      <c r="N10232" s="27" t="s">
        <v>125</v>
      </c>
    </row>
    <row r="10233" spans="1:14" ht="16.5" customHeight="1" thickTop="1" thickBot="1">
      <c r="A10233" s="30">
        <v>8542399010</v>
      </c>
      <c r="B10233" s="25"/>
      <c r="C10233" s="26"/>
      <c r="D10233" s="27"/>
      <c r="E10233" s="27" t="s">
        <v>765</v>
      </c>
      <c r="F10233" s="27" t="s">
        <v>16784</v>
      </c>
      <c r="G10233" s="28" t="s">
        <v>297</v>
      </c>
      <c r="H10233" s="27" t="s">
        <v>298</v>
      </c>
      <c r="I10233" s="118" t="s">
        <v>16785</v>
      </c>
      <c r="J10233" s="29">
        <v>4020</v>
      </c>
      <c r="K10233" s="28" t="s">
        <v>176</v>
      </c>
      <c r="L10233" s="27" t="s">
        <v>125</v>
      </c>
      <c r="M10233" s="27" t="s">
        <v>164</v>
      </c>
      <c r="N10233" s="27" t="s">
        <v>125</v>
      </c>
    </row>
    <row r="10234" spans="1:14" ht="16.5" customHeight="1" thickTop="1" thickBot="1">
      <c r="A10234" s="30">
        <v>8542399010</v>
      </c>
      <c r="B10234" s="25"/>
      <c r="C10234" s="26"/>
      <c r="D10234" s="27"/>
      <c r="E10234" s="27" t="s">
        <v>765</v>
      </c>
      <c r="F10234" s="27" t="s">
        <v>16786</v>
      </c>
      <c r="G10234" s="28" t="s">
        <v>297</v>
      </c>
      <c r="H10234" s="27" t="s">
        <v>298</v>
      </c>
      <c r="I10234" s="118" t="s">
        <v>16787</v>
      </c>
      <c r="J10234" s="29">
        <v>804</v>
      </c>
      <c r="K10234" s="28" t="s">
        <v>176</v>
      </c>
      <c r="L10234" s="27" t="s">
        <v>125</v>
      </c>
      <c r="M10234" s="27" t="s">
        <v>164</v>
      </c>
      <c r="N10234" s="27" t="s">
        <v>125</v>
      </c>
    </row>
    <row r="10235" spans="1:14" ht="16.5" customHeight="1" thickTop="1" thickBot="1">
      <c r="A10235" s="30">
        <v>8542399010</v>
      </c>
      <c r="B10235" s="25"/>
      <c r="C10235" s="26"/>
      <c r="D10235" s="27"/>
      <c r="E10235" s="27" t="s">
        <v>765</v>
      </c>
      <c r="F10235" s="27" t="s">
        <v>16788</v>
      </c>
      <c r="G10235" s="28" t="s">
        <v>297</v>
      </c>
      <c r="H10235" s="27" t="s">
        <v>298</v>
      </c>
      <c r="I10235" s="118" t="s">
        <v>16789</v>
      </c>
      <c r="J10235" s="29">
        <v>8442</v>
      </c>
      <c r="K10235" s="28" t="s">
        <v>176</v>
      </c>
      <c r="L10235" s="27" t="s">
        <v>125</v>
      </c>
      <c r="M10235" s="27" t="s">
        <v>164</v>
      </c>
      <c r="N10235" s="27" t="s">
        <v>125</v>
      </c>
    </row>
    <row r="10236" spans="1:14" ht="16.5" customHeight="1" thickTop="1" thickBot="1">
      <c r="A10236" s="30">
        <v>8542319010</v>
      </c>
      <c r="B10236" s="25"/>
      <c r="C10236" s="26"/>
      <c r="D10236" s="27"/>
      <c r="E10236" s="27" t="s">
        <v>602</v>
      </c>
      <c r="F10236" s="27" t="s">
        <v>16790</v>
      </c>
      <c r="G10236" s="28" t="s">
        <v>297</v>
      </c>
      <c r="H10236" s="27" t="s">
        <v>298</v>
      </c>
      <c r="I10236" s="118" t="s">
        <v>16791</v>
      </c>
      <c r="J10236" s="29">
        <v>3115.5</v>
      </c>
      <c r="K10236" s="28" t="s">
        <v>176</v>
      </c>
      <c r="L10236" s="27" t="s">
        <v>114</v>
      </c>
      <c r="M10236" s="27" t="s">
        <v>164</v>
      </c>
      <c r="N10236" s="27" t="s">
        <v>11042</v>
      </c>
    </row>
    <row r="10237" spans="1:14" ht="16.5" customHeight="1" thickTop="1" thickBot="1">
      <c r="A10237" s="30">
        <v>8542399010</v>
      </c>
      <c r="B10237" s="25"/>
      <c r="C10237" s="26"/>
      <c r="D10237" s="27"/>
      <c r="E10237" s="27" t="s">
        <v>1942</v>
      </c>
      <c r="F10237" s="27" t="s">
        <v>16792</v>
      </c>
      <c r="G10237" s="28" t="s">
        <v>297</v>
      </c>
      <c r="H10237" s="27" t="s">
        <v>298</v>
      </c>
      <c r="I10237" s="118" t="s">
        <v>16793</v>
      </c>
      <c r="J10237" s="29">
        <v>5360</v>
      </c>
      <c r="K10237" s="28" t="s">
        <v>176</v>
      </c>
      <c r="L10237" s="27" t="s">
        <v>114</v>
      </c>
      <c r="M10237" s="27" t="s">
        <v>164</v>
      </c>
      <c r="N10237" s="27" t="s">
        <v>11042</v>
      </c>
    </row>
    <row r="10238" spans="1:14" ht="16.5" customHeight="1" thickTop="1" thickBot="1">
      <c r="A10238" s="30">
        <v>8542319010</v>
      </c>
      <c r="B10238" s="25"/>
      <c r="C10238" s="26"/>
      <c r="D10238" s="27"/>
      <c r="E10238" s="27" t="s">
        <v>611</v>
      </c>
      <c r="F10238" s="27" t="s">
        <v>8262</v>
      </c>
      <c r="G10238" s="28" t="s">
        <v>297</v>
      </c>
      <c r="H10238" s="27" t="s">
        <v>298</v>
      </c>
      <c r="I10238" s="118" t="s">
        <v>8263</v>
      </c>
      <c r="J10238" s="29">
        <v>14070</v>
      </c>
      <c r="K10238" s="28" t="s">
        <v>176</v>
      </c>
      <c r="L10238" s="27" t="s">
        <v>1859</v>
      </c>
      <c r="M10238" s="27" t="s">
        <v>164</v>
      </c>
      <c r="N10238" s="27" t="s">
        <v>18155</v>
      </c>
    </row>
    <row r="10239" spans="1:14" ht="16.5" customHeight="1" thickTop="1" thickBot="1">
      <c r="A10239" s="30">
        <v>8542319010</v>
      </c>
      <c r="B10239" s="25"/>
      <c r="C10239" s="26"/>
      <c r="D10239" s="27"/>
      <c r="E10239" s="27" t="s">
        <v>1328</v>
      </c>
      <c r="F10239" s="27" t="s">
        <v>13283</v>
      </c>
      <c r="G10239" s="28" t="s">
        <v>297</v>
      </c>
      <c r="H10239" s="27" t="s">
        <v>298</v>
      </c>
      <c r="I10239" s="118" t="s">
        <v>13284</v>
      </c>
      <c r="J10239" s="29">
        <v>559</v>
      </c>
      <c r="K10239" s="28" t="s">
        <v>162</v>
      </c>
      <c r="L10239" s="27" t="s">
        <v>6425</v>
      </c>
      <c r="M10239" s="27" t="s">
        <v>164</v>
      </c>
      <c r="N10239" s="27" t="s">
        <v>15430</v>
      </c>
    </row>
    <row r="10240" spans="1:14" ht="16.5" customHeight="1" thickTop="1">
      <c r="A10240" s="24">
        <v>8504409100</v>
      </c>
      <c r="B10240" s="25"/>
      <c r="C10240" s="26"/>
      <c r="D10240" s="27"/>
      <c r="E10240" s="27" t="s">
        <v>3491</v>
      </c>
      <c r="F10240" s="27" t="s">
        <v>16794</v>
      </c>
      <c r="G10240" s="28" t="s">
        <v>297</v>
      </c>
      <c r="H10240" s="27" t="s">
        <v>298</v>
      </c>
      <c r="I10240" s="118" t="s">
        <v>14968</v>
      </c>
      <c r="J10240" s="29">
        <v>7200</v>
      </c>
      <c r="K10240" s="28" t="s">
        <v>162</v>
      </c>
      <c r="L10240" s="27" t="s">
        <v>134</v>
      </c>
      <c r="M10240" s="27" t="s">
        <v>164</v>
      </c>
      <c r="N10240" s="27" t="s">
        <v>4101</v>
      </c>
    </row>
    <row r="10241" spans="1:14" ht="16.5" customHeight="1">
      <c r="A10241" s="24">
        <v>8541100009</v>
      </c>
      <c r="B10241" s="25"/>
      <c r="C10241" s="26"/>
      <c r="D10241" s="27"/>
      <c r="E10241" s="27" t="s">
        <v>16795</v>
      </c>
      <c r="F10241" s="27" t="s">
        <v>3277</v>
      </c>
      <c r="G10241" s="28" t="s">
        <v>173</v>
      </c>
      <c r="H10241" s="27" t="s">
        <v>174</v>
      </c>
      <c r="I10241" s="118" t="s">
        <v>3278</v>
      </c>
      <c r="J10241" s="29">
        <v>77.959999999999994</v>
      </c>
      <c r="K10241" s="28" t="s">
        <v>162</v>
      </c>
      <c r="L10241" s="27" t="s">
        <v>393</v>
      </c>
      <c r="M10241" s="27" t="s">
        <v>164</v>
      </c>
      <c r="N10241" s="27" t="s">
        <v>18079</v>
      </c>
    </row>
    <row r="10242" spans="1:14" ht="16.5" customHeight="1">
      <c r="A10242" s="24">
        <v>8541100009</v>
      </c>
      <c r="B10242" s="25"/>
      <c r="C10242" s="26"/>
      <c r="D10242" s="27"/>
      <c r="E10242" s="27" t="s">
        <v>16795</v>
      </c>
      <c r="F10242" s="27" t="s">
        <v>13907</v>
      </c>
      <c r="G10242" s="28" t="s">
        <v>173</v>
      </c>
      <c r="H10242" s="27" t="s">
        <v>174</v>
      </c>
      <c r="I10242" s="118" t="s">
        <v>1796</v>
      </c>
      <c r="J10242" s="29">
        <v>6.05</v>
      </c>
      <c r="K10242" s="28" t="s">
        <v>162</v>
      </c>
      <c r="L10242" s="27" t="s">
        <v>446</v>
      </c>
      <c r="M10242" s="27" t="s">
        <v>164</v>
      </c>
      <c r="N10242" s="27" t="s">
        <v>416</v>
      </c>
    </row>
    <row r="10243" spans="1:14" ht="16.5" customHeight="1">
      <c r="A10243" s="24">
        <v>8541100009</v>
      </c>
      <c r="B10243" s="25"/>
      <c r="C10243" s="26"/>
      <c r="D10243" s="27"/>
      <c r="E10243" s="27" t="s">
        <v>16795</v>
      </c>
      <c r="F10243" s="27" t="s">
        <v>6397</v>
      </c>
      <c r="G10243" s="28" t="s">
        <v>173</v>
      </c>
      <c r="H10243" s="27" t="s">
        <v>174</v>
      </c>
      <c r="I10243" s="118" t="s">
        <v>6398</v>
      </c>
      <c r="J10243" s="29">
        <v>248.85</v>
      </c>
      <c r="K10243" s="28" t="s">
        <v>162</v>
      </c>
      <c r="L10243" s="27" t="s">
        <v>2067</v>
      </c>
      <c r="M10243" s="27" t="s">
        <v>164</v>
      </c>
      <c r="N10243" s="27" t="s">
        <v>18159</v>
      </c>
    </row>
    <row r="10244" spans="1:14" ht="16.5" customHeight="1">
      <c r="A10244" s="24">
        <v>8541100009</v>
      </c>
      <c r="B10244" s="25"/>
      <c r="C10244" s="26"/>
      <c r="D10244" s="27"/>
      <c r="E10244" s="27" t="s">
        <v>16795</v>
      </c>
      <c r="F10244" s="27" t="s">
        <v>16796</v>
      </c>
      <c r="G10244" s="28" t="s">
        <v>173</v>
      </c>
      <c r="H10244" s="27" t="s">
        <v>174</v>
      </c>
      <c r="I10244" s="118" t="s">
        <v>16797</v>
      </c>
      <c r="J10244" s="29">
        <v>953.25</v>
      </c>
      <c r="K10244" s="28" t="s">
        <v>162</v>
      </c>
      <c r="L10244" s="27" t="s">
        <v>681</v>
      </c>
      <c r="M10244" s="27" t="s">
        <v>164</v>
      </c>
      <c r="N10244" s="27" t="s">
        <v>18101</v>
      </c>
    </row>
    <row r="10245" spans="1:14" ht="16.5" customHeight="1">
      <c r="A10245" s="24">
        <v>8541100009</v>
      </c>
      <c r="B10245" s="25"/>
      <c r="C10245" s="26"/>
      <c r="D10245" s="27"/>
      <c r="E10245" s="27" t="s">
        <v>16795</v>
      </c>
      <c r="F10245" s="27" t="s">
        <v>16798</v>
      </c>
      <c r="G10245" s="28" t="s">
        <v>173</v>
      </c>
      <c r="H10245" s="27" t="s">
        <v>174</v>
      </c>
      <c r="I10245" s="118" t="s">
        <v>16799</v>
      </c>
      <c r="J10245" s="29">
        <v>218.74</v>
      </c>
      <c r="K10245" s="28" t="s">
        <v>162</v>
      </c>
      <c r="L10245" s="27" t="s">
        <v>10747</v>
      </c>
      <c r="M10245" s="27" t="s">
        <v>164</v>
      </c>
      <c r="N10245" s="27" t="s">
        <v>18483</v>
      </c>
    </row>
    <row r="10246" spans="1:14" ht="16.5" customHeight="1">
      <c r="A10246" s="24">
        <v>8541100009</v>
      </c>
      <c r="B10246" s="25"/>
      <c r="C10246" s="26"/>
      <c r="D10246" s="27"/>
      <c r="E10246" s="27" t="s">
        <v>16795</v>
      </c>
      <c r="F10246" s="27" t="s">
        <v>9215</v>
      </c>
      <c r="G10246" s="28" t="s">
        <v>173</v>
      </c>
      <c r="H10246" s="27" t="s">
        <v>174</v>
      </c>
      <c r="I10246" s="118" t="s">
        <v>9216</v>
      </c>
      <c r="J10246" s="29">
        <v>28.84</v>
      </c>
      <c r="K10246" s="28" t="s">
        <v>162</v>
      </c>
      <c r="L10246" s="27" t="s">
        <v>528</v>
      </c>
      <c r="M10246" s="27" t="s">
        <v>164</v>
      </c>
      <c r="N10246" s="27" t="s">
        <v>18090</v>
      </c>
    </row>
    <row r="10247" spans="1:14" ht="16.5" customHeight="1">
      <c r="A10247" s="24">
        <v>8541100009</v>
      </c>
      <c r="B10247" s="25"/>
      <c r="C10247" s="26"/>
      <c r="D10247" s="27"/>
      <c r="E10247" s="27" t="s">
        <v>16795</v>
      </c>
      <c r="F10247" s="27" t="s">
        <v>16800</v>
      </c>
      <c r="G10247" s="28" t="s">
        <v>173</v>
      </c>
      <c r="H10247" s="27" t="s">
        <v>174</v>
      </c>
      <c r="I10247" s="118" t="s">
        <v>16801</v>
      </c>
      <c r="J10247" s="29">
        <v>3.8</v>
      </c>
      <c r="K10247" s="28" t="s">
        <v>162</v>
      </c>
      <c r="L10247" s="27" t="s">
        <v>528</v>
      </c>
      <c r="M10247" s="27" t="s">
        <v>164</v>
      </c>
      <c r="N10247" s="27" t="s">
        <v>18090</v>
      </c>
    </row>
    <row r="10248" spans="1:14" ht="16.5" customHeight="1">
      <c r="A10248" s="24">
        <v>8541100009</v>
      </c>
      <c r="B10248" s="25"/>
      <c r="C10248" s="26"/>
      <c r="D10248" s="27"/>
      <c r="E10248" s="27" t="s">
        <v>16795</v>
      </c>
      <c r="F10248" s="27" t="s">
        <v>3746</v>
      </c>
      <c r="G10248" s="28" t="s">
        <v>173</v>
      </c>
      <c r="H10248" s="27" t="s">
        <v>174</v>
      </c>
      <c r="I10248" s="118" t="s">
        <v>3747</v>
      </c>
      <c r="J10248" s="29">
        <v>5.59</v>
      </c>
      <c r="K10248" s="28" t="s">
        <v>162</v>
      </c>
      <c r="L10248" s="27" t="s">
        <v>580</v>
      </c>
      <c r="M10248" s="27" t="s">
        <v>164</v>
      </c>
      <c r="N10248" s="27" t="s">
        <v>10753</v>
      </c>
    </row>
    <row r="10249" spans="1:14" ht="16.5" customHeight="1">
      <c r="A10249" s="24">
        <v>8541100009</v>
      </c>
      <c r="B10249" s="25"/>
      <c r="C10249" s="26"/>
      <c r="D10249" s="27"/>
      <c r="E10249" s="27" t="s">
        <v>16795</v>
      </c>
      <c r="F10249" s="27" t="s">
        <v>5147</v>
      </c>
      <c r="G10249" s="28" t="s">
        <v>173</v>
      </c>
      <c r="H10249" s="27" t="s">
        <v>174</v>
      </c>
      <c r="I10249" s="118" t="s">
        <v>534</v>
      </c>
      <c r="J10249" s="29">
        <v>1351.3</v>
      </c>
      <c r="K10249" s="28" t="s">
        <v>162</v>
      </c>
      <c r="L10249" s="27" t="s">
        <v>250</v>
      </c>
      <c r="M10249" s="27" t="s">
        <v>164</v>
      </c>
      <c r="N10249" s="27" t="s">
        <v>18071</v>
      </c>
    </row>
    <row r="10250" spans="1:14" ht="16.5" customHeight="1" thickBot="1">
      <c r="A10250" s="24">
        <v>8541100009</v>
      </c>
      <c r="B10250" s="25"/>
      <c r="C10250" s="26"/>
      <c r="D10250" s="27"/>
      <c r="E10250" s="27" t="s">
        <v>16795</v>
      </c>
      <c r="F10250" s="27" t="s">
        <v>16802</v>
      </c>
      <c r="G10250" s="28" t="s">
        <v>173</v>
      </c>
      <c r="H10250" s="27" t="s">
        <v>174</v>
      </c>
      <c r="I10250" s="118" t="s">
        <v>2542</v>
      </c>
      <c r="J10250" s="29">
        <v>13.6</v>
      </c>
      <c r="K10250" s="28" t="s">
        <v>162</v>
      </c>
      <c r="L10250" s="27" t="s">
        <v>595</v>
      </c>
      <c r="M10250" s="27" t="s">
        <v>164</v>
      </c>
      <c r="N10250" s="27" t="s">
        <v>18070</v>
      </c>
    </row>
    <row r="10251" spans="1:14" ht="16.5" customHeight="1" thickTop="1" thickBot="1">
      <c r="A10251" s="30">
        <v>8542339000</v>
      </c>
      <c r="B10251" s="25"/>
      <c r="C10251" s="26"/>
      <c r="D10251" s="27"/>
      <c r="E10251" s="27" t="s">
        <v>794</v>
      </c>
      <c r="F10251" s="27" t="s">
        <v>16803</v>
      </c>
      <c r="G10251" s="28" t="s">
        <v>159</v>
      </c>
      <c r="H10251" s="27" t="s">
        <v>160</v>
      </c>
      <c r="I10251" s="118" t="s">
        <v>16804</v>
      </c>
      <c r="J10251" s="29">
        <v>120.98</v>
      </c>
      <c r="K10251" s="28" t="s">
        <v>162</v>
      </c>
      <c r="L10251" s="27" t="s">
        <v>648</v>
      </c>
      <c r="M10251" s="27" t="s">
        <v>164</v>
      </c>
      <c r="N10251" s="27" t="s">
        <v>11042</v>
      </c>
    </row>
    <row r="10252" spans="1:14" ht="16.5" customHeight="1" thickTop="1" thickBot="1">
      <c r="A10252" s="30">
        <v>8542399010</v>
      </c>
      <c r="B10252" s="25"/>
      <c r="C10252" s="26"/>
      <c r="D10252" s="27"/>
      <c r="E10252" s="27" t="s">
        <v>5976</v>
      </c>
      <c r="F10252" s="27" t="s">
        <v>16805</v>
      </c>
      <c r="G10252" s="28" t="s">
        <v>159</v>
      </c>
      <c r="H10252" s="27" t="s">
        <v>160</v>
      </c>
      <c r="I10252" s="118" t="s">
        <v>5978</v>
      </c>
      <c r="J10252" s="29">
        <v>40.19</v>
      </c>
      <c r="K10252" s="28" t="s">
        <v>162</v>
      </c>
      <c r="L10252" s="27" t="s">
        <v>648</v>
      </c>
      <c r="M10252" s="27" t="s">
        <v>164</v>
      </c>
      <c r="N10252" s="27" t="s">
        <v>11042</v>
      </c>
    </row>
    <row r="10253" spans="1:14" ht="16.5" customHeight="1" thickTop="1" thickBot="1">
      <c r="A10253" s="30">
        <v>8542319010</v>
      </c>
      <c r="B10253" s="25"/>
      <c r="C10253" s="26"/>
      <c r="D10253" s="27"/>
      <c r="E10253" s="27" t="s">
        <v>602</v>
      </c>
      <c r="F10253" s="27" t="s">
        <v>2086</v>
      </c>
      <c r="G10253" s="28" t="s">
        <v>243</v>
      </c>
      <c r="H10253" s="27" t="s">
        <v>244</v>
      </c>
      <c r="I10253" s="118" t="s">
        <v>1471</v>
      </c>
      <c r="J10253" s="29">
        <v>21.21</v>
      </c>
      <c r="K10253" s="28" t="s">
        <v>162</v>
      </c>
      <c r="L10253" s="27" t="s">
        <v>648</v>
      </c>
      <c r="M10253" s="27" t="s">
        <v>164</v>
      </c>
      <c r="N10253" s="27" t="s">
        <v>11042</v>
      </c>
    </row>
    <row r="10254" spans="1:14" ht="16.5" customHeight="1" thickTop="1" thickBot="1">
      <c r="A10254" s="30">
        <v>8542319010</v>
      </c>
      <c r="B10254" s="25"/>
      <c r="C10254" s="26"/>
      <c r="D10254" s="27"/>
      <c r="E10254" s="27" t="s">
        <v>602</v>
      </c>
      <c r="F10254" s="27" t="s">
        <v>16806</v>
      </c>
      <c r="G10254" s="28" t="s">
        <v>297</v>
      </c>
      <c r="H10254" s="27" t="s">
        <v>298</v>
      </c>
      <c r="I10254" s="118" t="s">
        <v>14785</v>
      </c>
      <c r="J10254" s="29">
        <v>10.08</v>
      </c>
      <c r="K10254" s="28" t="s">
        <v>162</v>
      </c>
      <c r="L10254" s="27" t="s">
        <v>134</v>
      </c>
      <c r="M10254" s="27" t="s">
        <v>164</v>
      </c>
      <c r="N10254" s="27" t="s">
        <v>4101</v>
      </c>
    </row>
    <row r="10255" spans="1:14" ht="16.5" customHeight="1" thickTop="1" thickBot="1">
      <c r="A10255" s="30">
        <v>8542319010</v>
      </c>
      <c r="B10255" s="25"/>
      <c r="C10255" s="26"/>
      <c r="D10255" s="27"/>
      <c r="E10255" s="27" t="s">
        <v>602</v>
      </c>
      <c r="F10255" s="27" t="s">
        <v>15450</v>
      </c>
      <c r="G10255" s="28" t="s">
        <v>297</v>
      </c>
      <c r="H10255" s="27" t="s">
        <v>298</v>
      </c>
      <c r="I10255" s="118" t="s">
        <v>15451</v>
      </c>
      <c r="J10255" s="29">
        <v>3.63</v>
      </c>
      <c r="K10255" s="28" t="s">
        <v>162</v>
      </c>
      <c r="L10255" s="27" t="s">
        <v>134</v>
      </c>
      <c r="M10255" s="27" t="s">
        <v>164</v>
      </c>
      <c r="N10255" s="27" t="s">
        <v>4101</v>
      </c>
    </row>
    <row r="10256" spans="1:14" ht="16.5" customHeight="1" thickTop="1" thickBot="1">
      <c r="A10256" s="30">
        <v>8542399010</v>
      </c>
      <c r="B10256" s="25"/>
      <c r="C10256" s="26"/>
      <c r="D10256" s="27"/>
      <c r="E10256" s="27" t="s">
        <v>661</v>
      </c>
      <c r="F10256" s="27" t="s">
        <v>3151</v>
      </c>
      <c r="G10256" s="28" t="s">
        <v>297</v>
      </c>
      <c r="H10256" s="27" t="s">
        <v>298</v>
      </c>
      <c r="I10256" s="118" t="s">
        <v>1937</v>
      </c>
      <c r="J10256" s="29">
        <v>0.6</v>
      </c>
      <c r="K10256" s="28" t="s">
        <v>162</v>
      </c>
      <c r="L10256" s="27" t="s">
        <v>134</v>
      </c>
      <c r="M10256" s="27" t="s">
        <v>164</v>
      </c>
      <c r="N10256" s="27" t="s">
        <v>4101</v>
      </c>
    </row>
    <row r="10257" spans="1:14" ht="16.5" customHeight="1" thickTop="1" thickBot="1">
      <c r="A10257" s="30">
        <v>8542319010</v>
      </c>
      <c r="B10257" s="25"/>
      <c r="C10257" s="26"/>
      <c r="D10257" s="27"/>
      <c r="E10257" s="27" t="s">
        <v>2581</v>
      </c>
      <c r="F10257" s="27" t="s">
        <v>7011</v>
      </c>
      <c r="G10257" s="28" t="s">
        <v>297</v>
      </c>
      <c r="H10257" s="27" t="s">
        <v>298</v>
      </c>
      <c r="I10257" s="118" t="s">
        <v>16807</v>
      </c>
      <c r="J10257" s="29">
        <v>1.21</v>
      </c>
      <c r="K10257" s="28" t="s">
        <v>162</v>
      </c>
      <c r="L10257" s="27" t="s">
        <v>134</v>
      </c>
      <c r="M10257" s="27" t="s">
        <v>164</v>
      </c>
      <c r="N10257" s="27" t="s">
        <v>4101</v>
      </c>
    </row>
    <row r="10258" spans="1:14" ht="16.5" customHeight="1" thickTop="1" thickBot="1">
      <c r="A10258" s="30">
        <v>8542399010</v>
      </c>
      <c r="B10258" s="25"/>
      <c r="C10258" s="26"/>
      <c r="D10258" s="27"/>
      <c r="E10258" s="27" t="s">
        <v>765</v>
      </c>
      <c r="F10258" s="27" t="s">
        <v>16808</v>
      </c>
      <c r="G10258" s="28" t="s">
        <v>243</v>
      </c>
      <c r="H10258" s="27" t="s">
        <v>244</v>
      </c>
      <c r="I10258" s="118" t="s">
        <v>16809</v>
      </c>
      <c r="J10258" s="29">
        <v>179.26</v>
      </c>
      <c r="K10258" s="28" t="s">
        <v>162</v>
      </c>
      <c r="L10258" s="27" t="s">
        <v>125</v>
      </c>
      <c r="M10258" s="27" t="s">
        <v>164</v>
      </c>
      <c r="N10258" s="27" t="s">
        <v>125</v>
      </c>
    </row>
    <row r="10259" spans="1:14" ht="16.5" customHeight="1" thickTop="1" thickBot="1">
      <c r="A10259" s="30">
        <v>8542399010</v>
      </c>
      <c r="B10259" s="25"/>
      <c r="C10259" s="26"/>
      <c r="D10259" s="27"/>
      <c r="E10259" s="27" t="s">
        <v>765</v>
      </c>
      <c r="F10259" s="27" t="s">
        <v>2125</v>
      </c>
      <c r="G10259" s="28" t="s">
        <v>243</v>
      </c>
      <c r="H10259" s="27" t="s">
        <v>244</v>
      </c>
      <c r="I10259" s="118" t="s">
        <v>1504</v>
      </c>
      <c r="J10259" s="29">
        <v>1744.19</v>
      </c>
      <c r="K10259" s="28" t="s">
        <v>162</v>
      </c>
      <c r="L10259" s="27" t="s">
        <v>125</v>
      </c>
      <c r="M10259" s="27" t="s">
        <v>164</v>
      </c>
      <c r="N10259" s="27" t="s">
        <v>125</v>
      </c>
    </row>
    <row r="10260" spans="1:14" ht="16.5" customHeight="1" thickTop="1">
      <c r="A10260" s="24">
        <v>8541290000</v>
      </c>
      <c r="B10260" s="25"/>
      <c r="C10260" s="26"/>
      <c r="D10260" s="27"/>
      <c r="E10260" s="27" t="s">
        <v>16810</v>
      </c>
      <c r="F10260" s="27" t="s">
        <v>16811</v>
      </c>
      <c r="G10260" s="28" t="s">
        <v>173</v>
      </c>
      <c r="H10260" s="27" t="s">
        <v>174</v>
      </c>
      <c r="I10260" s="118" t="s">
        <v>2551</v>
      </c>
      <c r="J10260" s="29">
        <v>29.77</v>
      </c>
      <c r="K10260" s="28" t="s">
        <v>162</v>
      </c>
      <c r="L10260" s="27" t="s">
        <v>528</v>
      </c>
      <c r="M10260" s="27" t="s">
        <v>164</v>
      </c>
      <c r="N10260" s="27" t="s">
        <v>18090</v>
      </c>
    </row>
    <row r="10261" spans="1:14" ht="16.5" customHeight="1">
      <c r="A10261" s="24">
        <v>8541290000</v>
      </c>
      <c r="B10261" s="25"/>
      <c r="C10261" s="26"/>
      <c r="D10261" s="27"/>
      <c r="E10261" s="27" t="s">
        <v>16810</v>
      </c>
      <c r="F10261" s="27" t="s">
        <v>3279</v>
      </c>
      <c r="G10261" s="28" t="s">
        <v>173</v>
      </c>
      <c r="H10261" s="27" t="s">
        <v>174</v>
      </c>
      <c r="I10261" s="118" t="s">
        <v>2553</v>
      </c>
      <c r="J10261" s="29">
        <v>14.28</v>
      </c>
      <c r="K10261" s="28" t="s">
        <v>162</v>
      </c>
      <c r="L10261" s="27" t="s">
        <v>446</v>
      </c>
      <c r="M10261" s="27" t="s">
        <v>164</v>
      </c>
      <c r="N10261" s="27" t="s">
        <v>416</v>
      </c>
    </row>
    <row r="10262" spans="1:14" ht="16.5" customHeight="1">
      <c r="A10262" s="24">
        <v>8541290000</v>
      </c>
      <c r="B10262" s="25"/>
      <c r="C10262" s="26"/>
      <c r="D10262" s="27"/>
      <c r="E10262" s="27" t="s">
        <v>16810</v>
      </c>
      <c r="F10262" s="27" t="s">
        <v>3280</v>
      </c>
      <c r="G10262" s="28" t="s">
        <v>173</v>
      </c>
      <c r="H10262" s="27" t="s">
        <v>174</v>
      </c>
      <c r="I10262" s="118" t="s">
        <v>1821</v>
      </c>
      <c r="J10262" s="29">
        <v>117.21</v>
      </c>
      <c r="K10262" s="28" t="s">
        <v>162</v>
      </c>
      <c r="L10262" s="27" t="s">
        <v>416</v>
      </c>
      <c r="M10262" s="27" t="s">
        <v>164</v>
      </c>
      <c r="N10262" s="27" t="s">
        <v>18081</v>
      </c>
    </row>
    <row r="10263" spans="1:14" ht="16.5" customHeight="1">
      <c r="A10263" s="24">
        <v>8541490000</v>
      </c>
      <c r="B10263" s="25"/>
      <c r="C10263" s="26"/>
      <c r="D10263" s="27"/>
      <c r="E10263" s="27" t="s">
        <v>16812</v>
      </c>
      <c r="F10263" s="27" t="s">
        <v>3284</v>
      </c>
      <c r="G10263" s="28" t="s">
        <v>227</v>
      </c>
      <c r="H10263" s="27" t="s">
        <v>228</v>
      </c>
      <c r="I10263" s="118" t="s">
        <v>2569</v>
      </c>
      <c r="J10263" s="29">
        <v>11.16</v>
      </c>
      <c r="K10263" s="28" t="s">
        <v>162</v>
      </c>
      <c r="L10263" s="27" t="s">
        <v>595</v>
      </c>
      <c r="M10263" s="27" t="s">
        <v>164</v>
      </c>
      <c r="N10263" s="27" t="s">
        <v>18070</v>
      </c>
    </row>
    <row r="10264" spans="1:14" ht="16.5" customHeight="1" thickBot="1">
      <c r="A10264" s="24">
        <v>8541490000</v>
      </c>
      <c r="B10264" s="25"/>
      <c r="C10264" s="26"/>
      <c r="D10264" s="27"/>
      <c r="E10264" s="27" t="s">
        <v>16812</v>
      </c>
      <c r="F10264" s="27" t="s">
        <v>16813</v>
      </c>
      <c r="G10264" s="28" t="s">
        <v>227</v>
      </c>
      <c r="H10264" s="27" t="s">
        <v>228</v>
      </c>
      <c r="I10264" s="118" t="s">
        <v>14417</v>
      </c>
      <c r="J10264" s="29">
        <v>112.15</v>
      </c>
      <c r="K10264" s="28" t="s">
        <v>162</v>
      </c>
      <c r="L10264" s="27" t="s">
        <v>595</v>
      </c>
      <c r="M10264" s="27" t="s">
        <v>164</v>
      </c>
      <c r="N10264" s="27" t="s">
        <v>18070</v>
      </c>
    </row>
    <row r="10265" spans="1:14" ht="16.5" customHeight="1" thickTop="1" thickBot="1">
      <c r="A10265" s="30">
        <v>8542319010</v>
      </c>
      <c r="B10265" s="25"/>
      <c r="C10265" s="26"/>
      <c r="D10265" s="27"/>
      <c r="E10265" s="27" t="s">
        <v>602</v>
      </c>
      <c r="F10265" s="27" t="s">
        <v>16814</v>
      </c>
      <c r="G10265" s="28" t="s">
        <v>173</v>
      </c>
      <c r="H10265" s="27" t="s">
        <v>174</v>
      </c>
      <c r="I10265" s="118" t="s">
        <v>16815</v>
      </c>
      <c r="J10265" s="29">
        <v>28.28</v>
      </c>
      <c r="K10265" s="28" t="s">
        <v>162</v>
      </c>
      <c r="L10265" s="27" t="s">
        <v>446</v>
      </c>
      <c r="M10265" s="27" t="s">
        <v>164</v>
      </c>
      <c r="N10265" s="27" t="s">
        <v>416</v>
      </c>
    </row>
    <row r="10266" spans="1:14" ht="16.5" customHeight="1" thickTop="1">
      <c r="A10266" s="24">
        <v>8536490000</v>
      </c>
      <c r="B10266" s="25"/>
      <c r="C10266" s="26">
        <v>0.11</v>
      </c>
      <c r="D10266" s="27"/>
      <c r="E10266" s="27" t="s">
        <v>9009</v>
      </c>
      <c r="F10266" s="27" t="s">
        <v>16816</v>
      </c>
      <c r="G10266" s="28" t="s">
        <v>173</v>
      </c>
      <c r="H10266" s="27" t="s">
        <v>174</v>
      </c>
      <c r="I10266" s="118" t="s">
        <v>13898</v>
      </c>
      <c r="J10266" s="29">
        <v>2.02</v>
      </c>
      <c r="K10266" s="28" t="s">
        <v>162</v>
      </c>
      <c r="L10266" s="27" t="s">
        <v>16817</v>
      </c>
      <c r="M10266" s="27" t="s">
        <v>164</v>
      </c>
      <c r="N10266" s="27" t="s">
        <v>10457</v>
      </c>
    </row>
    <row r="10267" spans="1:14" ht="16.5" customHeight="1">
      <c r="A10267" s="24">
        <v>8536490000</v>
      </c>
      <c r="B10267" s="25"/>
      <c r="C10267" s="26"/>
      <c r="D10267" s="27"/>
      <c r="E10267" s="27" t="s">
        <v>9009</v>
      </c>
      <c r="F10267" s="27" t="s">
        <v>16637</v>
      </c>
      <c r="G10267" s="28" t="s">
        <v>173</v>
      </c>
      <c r="H10267" s="27" t="s">
        <v>174</v>
      </c>
      <c r="I10267" s="118" t="s">
        <v>8583</v>
      </c>
      <c r="J10267" s="29">
        <v>3.7</v>
      </c>
      <c r="K10267" s="28" t="s">
        <v>162</v>
      </c>
      <c r="L10267" s="27" t="s">
        <v>285</v>
      </c>
      <c r="M10267" s="27" t="s">
        <v>164</v>
      </c>
      <c r="N10267" s="27" t="s">
        <v>18075</v>
      </c>
    </row>
    <row r="10268" spans="1:14" ht="16.5" customHeight="1">
      <c r="A10268" s="24">
        <v>8536490000</v>
      </c>
      <c r="B10268" s="25"/>
      <c r="C10268" s="26"/>
      <c r="D10268" s="27"/>
      <c r="E10268" s="27" t="s">
        <v>9009</v>
      </c>
      <c r="F10268" s="27" t="s">
        <v>13895</v>
      </c>
      <c r="G10268" s="28" t="s">
        <v>173</v>
      </c>
      <c r="H10268" s="27" t="s">
        <v>174</v>
      </c>
      <c r="I10268" s="118" t="s">
        <v>6207</v>
      </c>
      <c r="J10268" s="29">
        <v>20.399999999999999</v>
      </c>
      <c r="K10268" s="28" t="s">
        <v>162</v>
      </c>
      <c r="L10268" s="27" t="s">
        <v>16817</v>
      </c>
      <c r="M10268" s="27" t="s">
        <v>164</v>
      </c>
      <c r="N10268" s="27" t="s">
        <v>10457</v>
      </c>
    </row>
    <row r="10269" spans="1:14" ht="16.5" customHeight="1" thickBot="1">
      <c r="A10269" s="24">
        <v>8536490000</v>
      </c>
      <c r="B10269" s="25"/>
      <c r="C10269" s="26"/>
      <c r="D10269" s="27"/>
      <c r="E10269" s="27" t="s">
        <v>9009</v>
      </c>
      <c r="F10269" s="27" t="s">
        <v>11494</v>
      </c>
      <c r="G10269" s="28" t="s">
        <v>173</v>
      </c>
      <c r="H10269" s="27" t="s">
        <v>174</v>
      </c>
      <c r="I10269" s="118" t="s">
        <v>6209</v>
      </c>
      <c r="J10269" s="29">
        <v>6.43</v>
      </c>
      <c r="K10269" s="28" t="s">
        <v>162</v>
      </c>
      <c r="L10269" s="27" t="s">
        <v>11495</v>
      </c>
      <c r="M10269" s="27" t="s">
        <v>164</v>
      </c>
      <c r="N10269" s="27" t="s">
        <v>18414</v>
      </c>
    </row>
    <row r="10270" spans="1:14" ht="16.5" customHeight="1" thickTop="1" thickBot="1">
      <c r="A10270" s="30">
        <v>8542319010</v>
      </c>
      <c r="B10270" s="25"/>
      <c r="C10270" s="26"/>
      <c r="D10270" s="27"/>
      <c r="E10270" s="27" t="s">
        <v>602</v>
      </c>
      <c r="F10270" s="27" t="s">
        <v>16818</v>
      </c>
      <c r="G10270" s="28" t="s">
        <v>297</v>
      </c>
      <c r="H10270" s="27" t="s">
        <v>298</v>
      </c>
      <c r="I10270" s="118" t="s">
        <v>1475</v>
      </c>
      <c r="J10270" s="29">
        <v>4.46</v>
      </c>
      <c r="K10270" s="28" t="s">
        <v>162</v>
      </c>
      <c r="L10270" s="27" t="s">
        <v>134</v>
      </c>
      <c r="M10270" s="27" t="s">
        <v>164</v>
      </c>
      <c r="N10270" s="27" t="s">
        <v>4101</v>
      </c>
    </row>
    <row r="10271" spans="1:14" ht="16.5" customHeight="1" thickTop="1" thickBot="1">
      <c r="A10271" s="30">
        <v>8542319010</v>
      </c>
      <c r="B10271" s="25"/>
      <c r="C10271" s="26"/>
      <c r="D10271" s="27"/>
      <c r="E10271" s="27" t="s">
        <v>602</v>
      </c>
      <c r="F10271" s="27" t="s">
        <v>11560</v>
      </c>
      <c r="G10271" s="28" t="s">
        <v>297</v>
      </c>
      <c r="H10271" s="27" t="s">
        <v>298</v>
      </c>
      <c r="I10271" s="118" t="s">
        <v>7047</v>
      </c>
      <c r="J10271" s="29">
        <v>20.16</v>
      </c>
      <c r="K10271" s="28" t="s">
        <v>162</v>
      </c>
      <c r="L10271" s="27" t="s">
        <v>7045</v>
      </c>
      <c r="M10271" s="27" t="s">
        <v>164</v>
      </c>
      <c r="N10271" s="27" t="s">
        <v>9740</v>
      </c>
    </row>
    <row r="10272" spans="1:14" ht="16.5" customHeight="1" thickTop="1" thickBot="1">
      <c r="A10272" s="30">
        <v>8542319010</v>
      </c>
      <c r="B10272" s="25"/>
      <c r="C10272" s="26"/>
      <c r="D10272" s="27"/>
      <c r="E10272" s="27" t="s">
        <v>602</v>
      </c>
      <c r="F10272" s="27" t="s">
        <v>16819</v>
      </c>
      <c r="G10272" s="28" t="s">
        <v>297</v>
      </c>
      <c r="H10272" s="27" t="s">
        <v>298</v>
      </c>
      <c r="I10272" s="118" t="s">
        <v>12340</v>
      </c>
      <c r="J10272" s="29">
        <v>40.31</v>
      </c>
      <c r="K10272" s="28" t="s">
        <v>162</v>
      </c>
      <c r="L10272" s="27" t="s">
        <v>621</v>
      </c>
      <c r="M10272" s="27" t="s">
        <v>164</v>
      </c>
      <c r="N10272" s="27" t="s">
        <v>18097</v>
      </c>
    </row>
    <row r="10273" spans="1:14" ht="16.5" customHeight="1" thickTop="1" thickBot="1">
      <c r="A10273" s="24">
        <v>8541490000</v>
      </c>
      <c r="B10273" s="25"/>
      <c r="C10273" s="26"/>
      <c r="D10273" s="27"/>
      <c r="E10273" s="27" t="s">
        <v>2567</v>
      </c>
      <c r="F10273" s="27" t="s">
        <v>2074</v>
      </c>
      <c r="G10273" s="28" t="s">
        <v>173</v>
      </c>
      <c r="H10273" s="27" t="s">
        <v>174</v>
      </c>
      <c r="I10273" s="118" t="s">
        <v>1465</v>
      </c>
      <c r="J10273" s="29">
        <v>3.84</v>
      </c>
      <c r="K10273" s="28" t="s">
        <v>162</v>
      </c>
      <c r="L10273" s="27" t="s">
        <v>528</v>
      </c>
      <c r="M10273" s="27" t="s">
        <v>164</v>
      </c>
      <c r="N10273" s="27" t="s">
        <v>18090</v>
      </c>
    </row>
    <row r="10274" spans="1:14" ht="16.5" customHeight="1" thickTop="1" thickBot="1">
      <c r="A10274" s="30">
        <v>8542339000</v>
      </c>
      <c r="B10274" s="25"/>
      <c r="C10274" s="26"/>
      <c r="D10274" s="27"/>
      <c r="E10274" s="27" t="s">
        <v>794</v>
      </c>
      <c r="F10274" s="27" t="s">
        <v>10013</v>
      </c>
      <c r="G10274" s="28" t="s">
        <v>159</v>
      </c>
      <c r="H10274" s="27" t="s">
        <v>160</v>
      </c>
      <c r="I10274" s="118" t="s">
        <v>1488</v>
      </c>
      <c r="J10274" s="29">
        <v>8.93</v>
      </c>
      <c r="K10274" s="28" t="s">
        <v>162</v>
      </c>
      <c r="L10274" s="27" t="s">
        <v>648</v>
      </c>
      <c r="M10274" s="27" t="s">
        <v>164</v>
      </c>
      <c r="N10274" s="27" t="s">
        <v>11042</v>
      </c>
    </row>
    <row r="10275" spans="1:14" ht="16.5" customHeight="1" thickTop="1">
      <c r="A10275" s="24">
        <v>8541100009</v>
      </c>
      <c r="B10275" s="25"/>
      <c r="C10275" s="26"/>
      <c r="D10275" s="27"/>
      <c r="E10275" s="27" t="s">
        <v>9831</v>
      </c>
      <c r="F10275" s="27" t="s">
        <v>9832</v>
      </c>
      <c r="G10275" s="28" t="s">
        <v>159</v>
      </c>
      <c r="H10275" s="27" t="s">
        <v>160</v>
      </c>
      <c r="I10275" s="118" t="s">
        <v>9833</v>
      </c>
      <c r="J10275" s="29">
        <v>1.61</v>
      </c>
      <c r="K10275" s="28" t="s">
        <v>162</v>
      </c>
      <c r="L10275" s="27" t="s">
        <v>1794</v>
      </c>
      <c r="M10275" s="27" t="s">
        <v>164</v>
      </c>
      <c r="N10275" s="27" t="s">
        <v>18152</v>
      </c>
    </row>
    <row r="10276" spans="1:14" ht="16.5" customHeight="1">
      <c r="A10276" s="24">
        <v>8541100009</v>
      </c>
      <c r="B10276" s="25"/>
      <c r="C10276" s="26"/>
      <c r="D10276" s="27"/>
      <c r="E10276" s="27" t="s">
        <v>9831</v>
      </c>
      <c r="F10276" s="27" t="s">
        <v>9832</v>
      </c>
      <c r="G10276" s="28" t="s">
        <v>159</v>
      </c>
      <c r="H10276" s="27" t="s">
        <v>160</v>
      </c>
      <c r="I10276" s="118" t="s">
        <v>16820</v>
      </c>
      <c r="J10276" s="29">
        <v>18.71</v>
      </c>
      <c r="K10276" s="28" t="s">
        <v>162</v>
      </c>
      <c r="L10276" s="27" t="s">
        <v>1794</v>
      </c>
      <c r="M10276" s="27" t="s">
        <v>164</v>
      </c>
      <c r="N10276" s="27" t="s">
        <v>18152</v>
      </c>
    </row>
    <row r="10277" spans="1:14" ht="16.5" customHeight="1">
      <c r="A10277" s="24">
        <v>8541100009</v>
      </c>
      <c r="B10277" s="25"/>
      <c r="C10277" s="26"/>
      <c r="D10277" s="27"/>
      <c r="E10277" s="27" t="s">
        <v>9831</v>
      </c>
      <c r="F10277" s="27" t="s">
        <v>16821</v>
      </c>
      <c r="G10277" s="28" t="s">
        <v>159</v>
      </c>
      <c r="H10277" s="27" t="s">
        <v>160</v>
      </c>
      <c r="I10277" s="118" t="s">
        <v>6128</v>
      </c>
      <c r="J10277" s="29">
        <v>14.26</v>
      </c>
      <c r="K10277" s="28" t="s">
        <v>162</v>
      </c>
      <c r="L10277" s="27" t="s">
        <v>1794</v>
      </c>
      <c r="M10277" s="27" t="s">
        <v>164</v>
      </c>
      <c r="N10277" s="27" t="s">
        <v>18152</v>
      </c>
    </row>
    <row r="10278" spans="1:14" ht="16.5" customHeight="1">
      <c r="A10278" s="24">
        <v>8541100009</v>
      </c>
      <c r="B10278" s="25"/>
      <c r="C10278" s="26"/>
      <c r="D10278" s="27"/>
      <c r="E10278" s="27" t="s">
        <v>9831</v>
      </c>
      <c r="F10278" s="27" t="s">
        <v>16822</v>
      </c>
      <c r="G10278" s="28" t="s">
        <v>159</v>
      </c>
      <c r="H10278" s="27" t="s">
        <v>160</v>
      </c>
      <c r="I10278" s="118" t="s">
        <v>16823</v>
      </c>
      <c r="J10278" s="29">
        <v>244.75</v>
      </c>
      <c r="K10278" s="28" t="s">
        <v>162</v>
      </c>
      <c r="L10278" s="27" t="s">
        <v>1794</v>
      </c>
      <c r="M10278" s="27" t="s">
        <v>164</v>
      </c>
      <c r="N10278" s="27" t="s">
        <v>18152</v>
      </c>
    </row>
    <row r="10279" spans="1:14" ht="16.5" customHeight="1" thickBot="1">
      <c r="A10279" s="24">
        <v>8541410004</v>
      </c>
      <c r="B10279" s="25"/>
      <c r="C10279" s="26"/>
      <c r="D10279" s="27"/>
      <c r="E10279" s="27" t="s">
        <v>7871</v>
      </c>
      <c r="F10279" s="27" t="s">
        <v>16824</v>
      </c>
      <c r="G10279" s="28" t="s">
        <v>173</v>
      </c>
      <c r="H10279" s="27" t="s">
        <v>174</v>
      </c>
      <c r="I10279" s="118" t="s">
        <v>8629</v>
      </c>
      <c r="J10279" s="29">
        <v>0.77</v>
      </c>
      <c r="K10279" s="28" t="s">
        <v>162</v>
      </c>
      <c r="L10279" s="27" t="s">
        <v>1314</v>
      </c>
      <c r="M10279" s="27" t="s">
        <v>164</v>
      </c>
      <c r="N10279" s="27" t="s">
        <v>18130</v>
      </c>
    </row>
    <row r="10280" spans="1:14" ht="16.5" customHeight="1" thickTop="1" thickBot="1">
      <c r="A10280" s="30">
        <v>8542319010</v>
      </c>
      <c r="B10280" s="25"/>
      <c r="C10280" s="26"/>
      <c r="D10280" s="27"/>
      <c r="E10280" s="27" t="s">
        <v>602</v>
      </c>
      <c r="F10280" s="27" t="s">
        <v>8268</v>
      </c>
      <c r="G10280" s="28" t="s">
        <v>173</v>
      </c>
      <c r="H10280" s="27" t="s">
        <v>174</v>
      </c>
      <c r="I10280" s="118" t="s">
        <v>8269</v>
      </c>
      <c r="J10280" s="29">
        <v>3.08</v>
      </c>
      <c r="K10280" s="28" t="s">
        <v>162</v>
      </c>
      <c r="L10280" s="27" t="s">
        <v>134</v>
      </c>
      <c r="M10280" s="27" t="s">
        <v>164</v>
      </c>
      <c r="N10280" s="27" t="s">
        <v>4101</v>
      </c>
    </row>
    <row r="10281" spans="1:14" ht="16.5" customHeight="1" thickTop="1" thickBot="1">
      <c r="A10281" s="30">
        <v>8542339000</v>
      </c>
      <c r="B10281" s="25"/>
      <c r="C10281" s="26"/>
      <c r="D10281" s="27"/>
      <c r="E10281" s="27" t="s">
        <v>794</v>
      </c>
      <c r="F10281" s="27" t="s">
        <v>16825</v>
      </c>
      <c r="G10281" s="28" t="s">
        <v>173</v>
      </c>
      <c r="H10281" s="27" t="s">
        <v>174</v>
      </c>
      <c r="I10281" s="118" t="s">
        <v>2953</v>
      </c>
      <c r="J10281" s="29">
        <v>89.28</v>
      </c>
      <c r="K10281" s="28" t="s">
        <v>162</v>
      </c>
      <c r="L10281" s="27" t="s">
        <v>134</v>
      </c>
      <c r="M10281" s="27" t="s">
        <v>164</v>
      </c>
      <c r="N10281" s="27" t="s">
        <v>4101</v>
      </c>
    </row>
    <row r="10282" spans="1:14" ht="16.5" customHeight="1" thickTop="1" thickBot="1">
      <c r="A10282" s="30">
        <v>8542339000</v>
      </c>
      <c r="B10282" s="25"/>
      <c r="C10282" s="26"/>
      <c r="D10282" s="27"/>
      <c r="E10282" s="27" t="s">
        <v>794</v>
      </c>
      <c r="F10282" s="27" t="s">
        <v>16826</v>
      </c>
      <c r="G10282" s="28" t="s">
        <v>227</v>
      </c>
      <c r="H10282" s="27" t="s">
        <v>228</v>
      </c>
      <c r="I10282" s="118" t="s">
        <v>8668</v>
      </c>
      <c r="J10282" s="29">
        <v>72</v>
      </c>
      <c r="K10282" s="28" t="s">
        <v>162</v>
      </c>
      <c r="L10282" s="27" t="s">
        <v>595</v>
      </c>
      <c r="M10282" s="27" t="s">
        <v>164</v>
      </c>
      <c r="N10282" s="27" t="s">
        <v>18070</v>
      </c>
    </row>
    <row r="10283" spans="1:14" ht="16.5" customHeight="1" thickTop="1" thickBot="1">
      <c r="A10283" s="30">
        <v>8542399010</v>
      </c>
      <c r="B10283" s="25"/>
      <c r="C10283" s="26"/>
      <c r="D10283" s="27"/>
      <c r="E10283" s="27" t="s">
        <v>661</v>
      </c>
      <c r="F10283" s="27" t="s">
        <v>10545</v>
      </c>
      <c r="G10283" s="28" t="s">
        <v>243</v>
      </c>
      <c r="H10283" s="27" t="s">
        <v>244</v>
      </c>
      <c r="I10283" s="118" t="s">
        <v>3020</v>
      </c>
      <c r="J10283" s="29">
        <v>70.7</v>
      </c>
      <c r="K10283" s="28" t="s">
        <v>162</v>
      </c>
      <c r="L10283" s="27" t="s">
        <v>114</v>
      </c>
      <c r="M10283" s="27" t="s">
        <v>164</v>
      </c>
      <c r="N10283" s="27" t="s">
        <v>11042</v>
      </c>
    </row>
    <row r="10284" spans="1:14" ht="16.5" customHeight="1" thickTop="1" thickBot="1">
      <c r="A10284" s="24">
        <v>8536700001</v>
      </c>
      <c r="B10284" s="25"/>
      <c r="C10284" s="26">
        <v>6.5000000000000002E-2</v>
      </c>
      <c r="D10284" s="27"/>
      <c r="E10284" s="27" t="s">
        <v>8614</v>
      </c>
      <c r="F10284" s="27" t="s">
        <v>10483</v>
      </c>
      <c r="G10284" s="28" t="s">
        <v>243</v>
      </c>
      <c r="H10284" s="27" t="s">
        <v>244</v>
      </c>
      <c r="I10284" s="118" t="s">
        <v>10484</v>
      </c>
      <c r="J10284" s="29">
        <v>175.8</v>
      </c>
      <c r="K10284" s="28" t="s">
        <v>162</v>
      </c>
      <c r="L10284" s="27" t="s">
        <v>595</v>
      </c>
      <c r="M10284" s="27" t="s">
        <v>164</v>
      </c>
      <c r="N10284" s="27" t="s">
        <v>18070</v>
      </c>
    </row>
    <row r="10285" spans="1:14" ht="16.5" customHeight="1" thickTop="1" thickBot="1">
      <c r="A10285" s="30">
        <v>8542399010</v>
      </c>
      <c r="B10285" s="25"/>
      <c r="C10285" s="26"/>
      <c r="D10285" s="27"/>
      <c r="E10285" s="27" t="s">
        <v>1343</v>
      </c>
      <c r="F10285" s="27" t="s">
        <v>3337</v>
      </c>
      <c r="G10285" s="28" t="s">
        <v>243</v>
      </c>
      <c r="H10285" s="27" t="s">
        <v>244</v>
      </c>
      <c r="I10285" s="118" t="s">
        <v>1929</v>
      </c>
      <c r="J10285" s="29">
        <v>10.08</v>
      </c>
      <c r="K10285" s="28" t="s">
        <v>162</v>
      </c>
      <c r="L10285" s="27" t="s">
        <v>520</v>
      </c>
      <c r="M10285" s="27" t="s">
        <v>164</v>
      </c>
      <c r="N10285" s="27" t="s">
        <v>18090</v>
      </c>
    </row>
    <row r="10286" spans="1:14" ht="16.5" customHeight="1" thickTop="1" thickBot="1">
      <c r="A10286" s="30">
        <v>8542399010</v>
      </c>
      <c r="B10286" s="25"/>
      <c r="C10286" s="26"/>
      <c r="D10286" s="27"/>
      <c r="E10286" s="27" t="s">
        <v>1343</v>
      </c>
      <c r="F10286" s="27" t="s">
        <v>2106</v>
      </c>
      <c r="G10286" s="28" t="s">
        <v>243</v>
      </c>
      <c r="H10286" s="27" t="s">
        <v>244</v>
      </c>
      <c r="I10286" s="118" t="s">
        <v>2107</v>
      </c>
      <c r="J10286" s="29">
        <v>9.3000000000000007</v>
      </c>
      <c r="K10286" s="28" t="s">
        <v>162</v>
      </c>
      <c r="L10286" s="27" t="s">
        <v>520</v>
      </c>
      <c r="M10286" s="27" t="s">
        <v>164</v>
      </c>
      <c r="N10286" s="27" t="s">
        <v>18090</v>
      </c>
    </row>
    <row r="10287" spans="1:14" ht="16.5" customHeight="1" thickTop="1" thickBot="1">
      <c r="A10287" s="30">
        <v>8542399010</v>
      </c>
      <c r="B10287" s="25"/>
      <c r="C10287" s="26"/>
      <c r="D10287" s="27"/>
      <c r="E10287" s="27" t="s">
        <v>1343</v>
      </c>
      <c r="F10287" s="27" t="s">
        <v>2626</v>
      </c>
      <c r="G10287" s="28" t="s">
        <v>243</v>
      </c>
      <c r="H10287" s="27" t="s">
        <v>244</v>
      </c>
      <c r="I10287" s="118" t="s">
        <v>1502</v>
      </c>
      <c r="J10287" s="29">
        <v>22.32</v>
      </c>
      <c r="K10287" s="28" t="s">
        <v>162</v>
      </c>
      <c r="L10287" s="27" t="s">
        <v>520</v>
      </c>
      <c r="M10287" s="27" t="s">
        <v>164</v>
      </c>
      <c r="N10287" s="27" t="s">
        <v>18090</v>
      </c>
    </row>
    <row r="10288" spans="1:14" ht="16.5" customHeight="1" thickTop="1" thickBot="1">
      <c r="A10288" s="30">
        <v>8542399010</v>
      </c>
      <c r="B10288" s="25"/>
      <c r="C10288" s="26"/>
      <c r="D10288" s="27"/>
      <c r="E10288" s="27" t="s">
        <v>1343</v>
      </c>
      <c r="F10288" s="27" t="s">
        <v>16827</v>
      </c>
      <c r="G10288" s="28" t="s">
        <v>227</v>
      </c>
      <c r="H10288" s="27" t="s">
        <v>228</v>
      </c>
      <c r="I10288" s="118" t="s">
        <v>16828</v>
      </c>
      <c r="J10288" s="29">
        <v>111.25</v>
      </c>
      <c r="K10288" s="28" t="s">
        <v>162</v>
      </c>
      <c r="L10288" s="27" t="s">
        <v>523</v>
      </c>
      <c r="M10288" s="27" t="s">
        <v>164</v>
      </c>
      <c r="N10288" s="27" t="s">
        <v>523</v>
      </c>
    </row>
    <row r="10289" spans="1:14" ht="16.5" customHeight="1" thickTop="1" thickBot="1">
      <c r="A10289" s="30">
        <v>8542319010</v>
      </c>
      <c r="B10289" s="25"/>
      <c r="C10289" s="26"/>
      <c r="D10289" s="27"/>
      <c r="E10289" s="27" t="s">
        <v>602</v>
      </c>
      <c r="F10289" s="27" t="s">
        <v>16829</v>
      </c>
      <c r="G10289" s="28" t="s">
        <v>297</v>
      </c>
      <c r="H10289" s="27" t="s">
        <v>298</v>
      </c>
      <c r="I10289" s="118" t="s">
        <v>16830</v>
      </c>
      <c r="J10289" s="29">
        <v>203.52</v>
      </c>
      <c r="K10289" s="28" t="s">
        <v>162</v>
      </c>
      <c r="L10289" s="27" t="s">
        <v>4101</v>
      </c>
      <c r="M10289" s="27" t="s">
        <v>164</v>
      </c>
      <c r="N10289" s="27" t="s">
        <v>4101</v>
      </c>
    </row>
    <row r="10290" spans="1:14" ht="16.5" customHeight="1" thickTop="1" thickBot="1">
      <c r="A10290" s="30">
        <v>8542399010</v>
      </c>
      <c r="B10290" s="25"/>
      <c r="C10290" s="26"/>
      <c r="D10290" s="27"/>
      <c r="E10290" s="27" t="s">
        <v>3001</v>
      </c>
      <c r="F10290" s="27" t="s">
        <v>16831</v>
      </c>
      <c r="G10290" s="28" t="s">
        <v>297</v>
      </c>
      <c r="H10290" s="27" t="s">
        <v>298</v>
      </c>
      <c r="I10290" s="118" t="s">
        <v>4136</v>
      </c>
      <c r="J10290" s="29">
        <v>279.07</v>
      </c>
      <c r="K10290" s="28" t="s">
        <v>162</v>
      </c>
      <c r="L10290" s="27" t="s">
        <v>4101</v>
      </c>
      <c r="M10290" s="27" t="s">
        <v>164</v>
      </c>
      <c r="N10290" s="27" t="s">
        <v>4101</v>
      </c>
    </row>
    <row r="10291" spans="1:14" ht="16.5" customHeight="1" thickTop="1" thickBot="1">
      <c r="A10291" s="30">
        <v>8542319010</v>
      </c>
      <c r="B10291" s="25"/>
      <c r="C10291" s="26"/>
      <c r="D10291" s="27"/>
      <c r="E10291" s="27" t="s">
        <v>602</v>
      </c>
      <c r="F10291" s="27" t="s">
        <v>16832</v>
      </c>
      <c r="G10291" s="28" t="s">
        <v>297</v>
      </c>
      <c r="H10291" s="27" t="s">
        <v>298</v>
      </c>
      <c r="I10291" s="118" t="s">
        <v>16833</v>
      </c>
      <c r="J10291" s="29">
        <v>55.81</v>
      </c>
      <c r="K10291" s="28" t="s">
        <v>162</v>
      </c>
      <c r="L10291" s="27" t="s">
        <v>4101</v>
      </c>
      <c r="M10291" s="27" t="s">
        <v>164</v>
      </c>
      <c r="N10291" s="27" t="s">
        <v>4101</v>
      </c>
    </row>
    <row r="10292" spans="1:14" ht="16.5" customHeight="1" thickTop="1" thickBot="1">
      <c r="A10292" s="30">
        <v>8542399010</v>
      </c>
      <c r="B10292" s="25"/>
      <c r="C10292" s="26"/>
      <c r="D10292" s="27"/>
      <c r="E10292" s="27" t="s">
        <v>1343</v>
      </c>
      <c r="F10292" s="27" t="s">
        <v>3343</v>
      </c>
      <c r="G10292" s="28" t="s">
        <v>297</v>
      </c>
      <c r="H10292" s="27" t="s">
        <v>298</v>
      </c>
      <c r="I10292" s="118" t="s">
        <v>3015</v>
      </c>
      <c r="J10292" s="29">
        <v>142.80000000000001</v>
      </c>
      <c r="K10292" s="28" t="s">
        <v>162</v>
      </c>
      <c r="L10292" s="27" t="s">
        <v>520</v>
      </c>
      <c r="M10292" s="27" t="s">
        <v>164</v>
      </c>
      <c r="N10292" s="27" t="s">
        <v>18090</v>
      </c>
    </row>
    <row r="10293" spans="1:14" ht="16.5" customHeight="1" thickTop="1" thickBot="1">
      <c r="A10293" s="30">
        <v>8542399010</v>
      </c>
      <c r="B10293" s="25"/>
      <c r="C10293" s="26"/>
      <c r="D10293" s="27"/>
      <c r="E10293" s="27" t="s">
        <v>1343</v>
      </c>
      <c r="F10293" s="27" t="s">
        <v>6159</v>
      </c>
      <c r="G10293" s="28" t="s">
        <v>297</v>
      </c>
      <c r="H10293" s="27" t="s">
        <v>298</v>
      </c>
      <c r="I10293" s="118" t="s">
        <v>6160</v>
      </c>
      <c r="J10293" s="29">
        <v>104.65</v>
      </c>
      <c r="K10293" s="28" t="s">
        <v>162</v>
      </c>
      <c r="L10293" s="27" t="s">
        <v>520</v>
      </c>
      <c r="M10293" s="27" t="s">
        <v>164</v>
      </c>
      <c r="N10293" s="27" t="s">
        <v>18090</v>
      </c>
    </row>
    <row r="10294" spans="1:14" ht="16.5" customHeight="1" thickTop="1" thickBot="1">
      <c r="A10294" s="24">
        <v>8504409100</v>
      </c>
      <c r="B10294" s="25"/>
      <c r="C10294" s="26"/>
      <c r="D10294" s="27"/>
      <c r="E10294" s="27" t="s">
        <v>16834</v>
      </c>
      <c r="F10294" s="27" t="s">
        <v>16835</v>
      </c>
      <c r="G10294" s="28" t="s">
        <v>297</v>
      </c>
      <c r="H10294" s="27" t="s">
        <v>298</v>
      </c>
      <c r="I10294" s="118" t="s">
        <v>16532</v>
      </c>
      <c r="J10294" s="29">
        <v>1050.54</v>
      </c>
      <c r="K10294" s="28" t="s">
        <v>162</v>
      </c>
      <c r="L10294" s="27" t="s">
        <v>4101</v>
      </c>
      <c r="M10294" s="27" t="s">
        <v>164</v>
      </c>
      <c r="N10294" s="27" t="s">
        <v>4101</v>
      </c>
    </row>
    <row r="10295" spans="1:14" ht="16.5" customHeight="1" thickTop="1" thickBot="1">
      <c r="A10295" s="30">
        <v>8542399010</v>
      </c>
      <c r="B10295" s="25"/>
      <c r="C10295" s="26"/>
      <c r="D10295" s="27"/>
      <c r="E10295" s="27" t="s">
        <v>1343</v>
      </c>
      <c r="F10295" s="27" t="s">
        <v>3342</v>
      </c>
      <c r="G10295" s="28" t="s">
        <v>297</v>
      </c>
      <c r="H10295" s="27" t="s">
        <v>298</v>
      </c>
      <c r="I10295" s="118" t="s">
        <v>2667</v>
      </c>
      <c r="J10295" s="29">
        <v>12.84</v>
      </c>
      <c r="K10295" s="28" t="s">
        <v>162</v>
      </c>
      <c r="L10295" s="27" t="s">
        <v>4101</v>
      </c>
      <c r="M10295" s="27" t="s">
        <v>164</v>
      </c>
      <c r="N10295" s="27" t="s">
        <v>4101</v>
      </c>
    </row>
    <row r="10296" spans="1:14" ht="16.5" customHeight="1" thickTop="1" thickBot="1">
      <c r="A10296" s="30">
        <v>8542399010</v>
      </c>
      <c r="B10296" s="25"/>
      <c r="C10296" s="26"/>
      <c r="D10296" s="27"/>
      <c r="E10296" s="27" t="s">
        <v>1343</v>
      </c>
      <c r="F10296" s="27" t="s">
        <v>16836</v>
      </c>
      <c r="G10296" s="28" t="s">
        <v>297</v>
      </c>
      <c r="H10296" s="27" t="s">
        <v>298</v>
      </c>
      <c r="I10296" s="118" t="s">
        <v>4130</v>
      </c>
      <c r="J10296" s="29">
        <v>13.73</v>
      </c>
      <c r="K10296" s="28" t="s">
        <v>162</v>
      </c>
      <c r="L10296" s="27" t="s">
        <v>4101</v>
      </c>
      <c r="M10296" s="27" t="s">
        <v>164</v>
      </c>
      <c r="N10296" s="27" t="s">
        <v>4101</v>
      </c>
    </row>
    <row r="10297" spans="1:14" ht="16.5" customHeight="1" thickTop="1" thickBot="1">
      <c r="A10297" s="30">
        <v>8542399010</v>
      </c>
      <c r="B10297" s="25"/>
      <c r="C10297" s="26"/>
      <c r="D10297" s="27"/>
      <c r="E10297" s="27" t="s">
        <v>1343</v>
      </c>
      <c r="F10297" s="27" t="s">
        <v>16837</v>
      </c>
      <c r="G10297" s="28" t="s">
        <v>173</v>
      </c>
      <c r="H10297" s="27" t="s">
        <v>174</v>
      </c>
      <c r="I10297" s="118" t="s">
        <v>16838</v>
      </c>
      <c r="J10297" s="29">
        <v>843.91</v>
      </c>
      <c r="K10297" s="28" t="s">
        <v>162</v>
      </c>
      <c r="L10297" s="27" t="s">
        <v>4101</v>
      </c>
      <c r="M10297" s="27" t="s">
        <v>164</v>
      </c>
      <c r="N10297" s="27" t="s">
        <v>4101</v>
      </c>
    </row>
    <row r="10298" spans="1:14" ht="16.5" customHeight="1" thickTop="1" thickBot="1">
      <c r="A10298" s="30">
        <v>8542323100</v>
      </c>
      <c r="B10298" s="25"/>
      <c r="C10298" s="26"/>
      <c r="D10298" s="27"/>
      <c r="E10298" s="27" t="s">
        <v>11804</v>
      </c>
      <c r="F10298" s="27" t="s">
        <v>16839</v>
      </c>
      <c r="G10298" s="28" t="s">
        <v>278</v>
      </c>
      <c r="H10298" s="27" t="s">
        <v>279</v>
      </c>
      <c r="I10298" s="118" t="s">
        <v>5849</v>
      </c>
      <c r="J10298" s="29">
        <v>1389.14</v>
      </c>
      <c r="K10298" s="28" t="s">
        <v>162</v>
      </c>
      <c r="L10298" s="27" t="s">
        <v>3843</v>
      </c>
      <c r="M10298" s="27" t="s">
        <v>164</v>
      </c>
      <c r="N10298" s="27" t="s">
        <v>3843</v>
      </c>
    </row>
    <row r="10299" spans="1:14" ht="16.5" customHeight="1" thickTop="1" thickBot="1">
      <c r="A10299" s="30">
        <v>8542399010</v>
      </c>
      <c r="B10299" s="25"/>
      <c r="C10299" s="26"/>
      <c r="D10299" s="27"/>
      <c r="E10299" s="27" t="s">
        <v>11821</v>
      </c>
      <c r="F10299" s="27" t="s">
        <v>16840</v>
      </c>
      <c r="G10299" s="28" t="s">
        <v>173</v>
      </c>
      <c r="H10299" s="27" t="s">
        <v>174</v>
      </c>
      <c r="I10299" s="118" t="s">
        <v>16841</v>
      </c>
      <c r="J10299" s="29">
        <v>833.49</v>
      </c>
      <c r="K10299" s="28" t="s">
        <v>162</v>
      </c>
      <c r="L10299" s="27" t="s">
        <v>3843</v>
      </c>
      <c r="M10299" s="27" t="s">
        <v>164</v>
      </c>
      <c r="N10299" s="27" t="s">
        <v>3843</v>
      </c>
    </row>
    <row r="10300" spans="1:14" ht="16.5" customHeight="1" thickTop="1" thickBot="1">
      <c r="A10300" s="30">
        <v>8542399010</v>
      </c>
      <c r="B10300" s="25"/>
      <c r="C10300" s="26"/>
      <c r="D10300" s="27"/>
      <c r="E10300" s="27" t="s">
        <v>16842</v>
      </c>
      <c r="F10300" s="27" t="s">
        <v>6171</v>
      </c>
      <c r="G10300" s="28" t="s">
        <v>159</v>
      </c>
      <c r="H10300" s="27" t="s">
        <v>160</v>
      </c>
      <c r="I10300" s="118" t="s">
        <v>6172</v>
      </c>
      <c r="J10300" s="29">
        <v>474.26</v>
      </c>
      <c r="K10300" s="28" t="s">
        <v>162</v>
      </c>
      <c r="L10300" s="27" t="s">
        <v>528</v>
      </c>
      <c r="M10300" s="27" t="s">
        <v>164</v>
      </c>
      <c r="N10300" s="27" t="s">
        <v>18090</v>
      </c>
    </row>
    <row r="10301" spans="1:14" ht="16.5" customHeight="1" thickTop="1">
      <c r="A10301" s="24">
        <v>8532210000</v>
      </c>
      <c r="B10301" s="25"/>
      <c r="C10301" s="26"/>
      <c r="D10301" s="27"/>
      <c r="E10301" s="27" t="s">
        <v>3067</v>
      </c>
      <c r="F10301" s="27" t="s">
        <v>16843</v>
      </c>
      <c r="G10301" s="28" t="s">
        <v>173</v>
      </c>
      <c r="H10301" s="27" t="s">
        <v>174</v>
      </c>
      <c r="I10301" s="118" t="s">
        <v>16844</v>
      </c>
      <c r="J10301" s="29">
        <v>246</v>
      </c>
      <c r="K10301" s="28" t="s">
        <v>162</v>
      </c>
      <c r="L10301" s="27" t="s">
        <v>236</v>
      </c>
      <c r="M10301" s="27" t="s">
        <v>164</v>
      </c>
      <c r="N10301" s="27" t="s">
        <v>18068</v>
      </c>
    </row>
    <row r="10302" spans="1:14" ht="16.5" customHeight="1">
      <c r="A10302" s="24">
        <v>8541210000</v>
      </c>
      <c r="B10302" s="25"/>
      <c r="C10302" s="26"/>
      <c r="D10302" s="27"/>
      <c r="E10302" s="27" t="s">
        <v>9505</v>
      </c>
      <c r="F10302" s="27" t="s">
        <v>16845</v>
      </c>
      <c r="G10302" s="28" t="s">
        <v>282</v>
      </c>
      <c r="H10302" s="27" t="s">
        <v>283</v>
      </c>
      <c r="I10302" s="118" t="s">
        <v>16846</v>
      </c>
      <c r="J10302" s="29">
        <v>300.16000000000003</v>
      </c>
      <c r="K10302" s="28" t="s">
        <v>162</v>
      </c>
      <c r="L10302" s="27" t="s">
        <v>409</v>
      </c>
      <c r="M10302" s="27" t="s">
        <v>164</v>
      </c>
      <c r="N10302" s="27" t="s">
        <v>409</v>
      </c>
    </row>
    <row r="10303" spans="1:14" ht="16.5" customHeight="1">
      <c r="A10303" s="24">
        <v>8541210000</v>
      </c>
      <c r="B10303" s="25"/>
      <c r="C10303" s="26"/>
      <c r="D10303" s="27"/>
      <c r="E10303" s="27" t="s">
        <v>9505</v>
      </c>
      <c r="F10303" s="27" t="s">
        <v>16847</v>
      </c>
      <c r="G10303" s="28" t="s">
        <v>173</v>
      </c>
      <c r="H10303" s="27" t="s">
        <v>174</v>
      </c>
      <c r="I10303" s="118" t="s">
        <v>16848</v>
      </c>
      <c r="J10303" s="29">
        <v>274.54000000000002</v>
      </c>
      <c r="K10303" s="28" t="s">
        <v>162</v>
      </c>
      <c r="L10303" s="27" t="s">
        <v>595</v>
      </c>
      <c r="M10303" s="27" t="s">
        <v>164</v>
      </c>
      <c r="N10303" s="27" t="s">
        <v>18070</v>
      </c>
    </row>
    <row r="10304" spans="1:14" ht="16.5" customHeight="1" thickBot="1">
      <c r="A10304" s="24">
        <v>8541210000</v>
      </c>
      <c r="B10304" s="25"/>
      <c r="C10304" s="26"/>
      <c r="D10304" s="27"/>
      <c r="E10304" s="27" t="s">
        <v>9505</v>
      </c>
      <c r="F10304" s="27" t="s">
        <v>12401</v>
      </c>
      <c r="G10304" s="28" t="s">
        <v>173</v>
      </c>
      <c r="H10304" s="27" t="s">
        <v>174</v>
      </c>
      <c r="I10304" s="118" t="s">
        <v>6981</v>
      </c>
      <c r="J10304" s="29">
        <v>21.4</v>
      </c>
      <c r="K10304" s="28" t="s">
        <v>162</v>
      </c>
      <c r="L10304" s="27" t="s">
        <v>250</v>
      </c>
      <c r="M10304" s="27" t="s">
        <v>164</v>
      </c>
      <c r="N10304" s="27" t="s">
        <v>18071</v>
      </c>
    </row>
    <row r="10305" spans="1:14" ht="16.5" customHeight="1" thickTop="1" thickBot="1">
      <c r="A10305" s="30">
        <v>8542399010</v>
      </c>
      <c r="B10305" s="25"/>
      <c r="C10305" s="26"/>
      <c r="D10305" s="27"/>
      <c r="E10305" s="27" t="s">
        <v>1343</v>
      </c>
      <c r="F10305" s="27" t="s">
        <v>16849</v>
      </c>
      <c r="G10305" s="28" t="s">
        <v>173</v>
      </c>
      <c r="H10305" s="27" t="s">
        <v>174</v>
      </c>
      <c r="I10305" s="118" t="s">
        <v>16850</v>
      </c>
      <c r="J10305" s="29">
        <v>1200</v>
      </c>
      <c r="K10305" s="28" t="s">
        <v>162</v>
      </c>
      <c r="L10305" s="27" t="s">
        <v>134</v>
      </c>
      <c r="M10305" s="27" t="s">
        <v>164</v>
      </c>
      <c r="N10305" s="27" t="s">
        <v>4101</v>
      </c>
    </row>
    <row r="10306" spans="1:14" ht="16.5" customHeight="1" thickTop="1" thickBot="1">
      <c r="A10306" s="30">
        <v>8542399010</v>
      </c>
      <c r="B10306" s="25"/>
      <c r="C10306" s="26"/>
      <c r="D10306" s="27"/>
      <c r="E10306" s="27" t="s">
        <v>2622</v>
      </c>
      <c r="F10306" s="27" t="s">
        <v>16851</v>
      </c>
      <c r="G10306" s="28" t="s">
        <v>297</v>
      </c>
      <c r="H10306" s="27" t="s">
        <v>298</v>
      </c>
      <c r="I10306" s="118" t="s">
        <v>16852</v>
      </c>
      <c r="J10306" s="29">
        <v>245.52</v>
      </c>
      <c r="K10306" s="28" t="s">
        <v>162</v>
      </c>
      <c r="L10306" s="27" t="s">
        <v>621</v>
      </c>
      <c r="M10306" s="27" t="s">
        <v>164</v>
      </c>
      <c r="N10306" s="27" t="s">
        <v>18097</v>
      </c>
    </row>
    <row r="10307" spans="1:14" ht="16.5" customHeight="1" thickTop="1" thickBot="1">
      <c r="A10307" s="24">
        <v>8536693000</v>
      </c>
      <c r="B10307" s="25"/>
      <c r="C10307" s="26"/>
      <c r="D10307" s="27"/>
      <c r="E10307" s="27" t="s">
        <v>11333</v>
      </c>
      <c r="F10307" s="27" t="s">
        <v>16853</v>
      </c>
      <c r="G10307" s="28" t="s">
        <v>3398</v>
      </c>
      <c r="H10307" s="27" t="s">
        <v>3399</v>
      </c>
      <c r="I10307" s="118" t="s">
        <v>11335</v>
      </c>
      <c r="J10307" s="29">
        <v>15.2</v>
      </c>
      <c r="K10307" s="28" t="s">
        <v>162</v>
      </c>
      <c r="L10307" s="27" t="s">
        <v>428</v>
      </c>
      <c r="M10307" s="27" t="s">
        <v>164</v>
      </c>
      <c r="N10307" s="27" t="s">
        <v>13387</v>
      </c>
    </row>
    <row r="10308" spans="1:14" ht="16.5" customHeight="1" thickTop="1" thickBot="1">
      <c r="A10308" s="30">
        <v>8542319010</v>
      </c>
      <c r="B10308" s="25"/>
      <c r="C10308" s="26"/>
      <c r="D10308" s="27"/>
      <c r="E10308" s="27" t="s">
        <v>602</v>
      </c>
      <c r="F10308" s="27" t="s">
        <v>16854</v>
      </c>
      <c r="G10308" s="28" t="s">
        <v>173</v>
      </c>
      <c r="H10308" s="27" t="s">
        <v>174</v>
      </c>
      <c r="I10308" s="118" t="s">
        <v>15837</v>
      </c>
      <c r="J10308" s="29">
        <v>2.2000000000000002</v>
      </c>
      <c r="K10308" s="28" t="s">
        <v>162</v>
      </c>
      <c r="L10308" s="27" t="s">
        <v>580</v>
      </c>
      <c r="M10308" s="27" t="s">
        <v>164</v>
      </c>
      <c r="N10308" s="27" t="s">
        <v>10753</v>
      </c>
    </row>
    <row r="10309" spans="1:14" ht="16.5" customHeight="1" thickTop="1" thickBot="1">
      <c r="A10309" s="30">
        <v>8542319010</v>
      </c>
      <c r="B10309" s="25"/>
      <c r="C10309" s="26"/>
      <c r="D10309" s="27"/>
      <c r="E10309" s="27" t="s">
        <v>602</v>
      </c>
      <c r="F10309" s="27" t="s">
        <v>16855</v>
      </c>
      <c r="G10309" s="28" t="s">
        <v>173</v>
      </c>
      <c r="H10309" s="27" t="s">
        <v>174</v>
      </c>
      <c r="I10309" s="118" t="s">
        <v>16856</v>
      </c>
      <c r="J10309" s="29">
        <v>28.08</v>
      </c>
      <c r="K10309" s="28" t="s">
        <v>162</v>
      </c>
      <c r="L10309" s="27" t="s">
        <v>1547</v>
      </c>
      <c r="M10309" s="27" t="s">
        <v>164</v>
      </c>
      <c r="N10309" s="27" t="s">
        <v>18144</v>
      </c>
    </row>
    <row r="10310" spans="1:14" ht="16.5" customHeight="1" thickTop="1" thickBot="1">
      <c r="A10310" s="30">
        <v>8542399010</v>
      </c>
      <c r="B10310" s="25"/>
      <c r="C10310" s="26"/>
      <c r="D10310" s="27"/>
      <c r="E10310" s="27" t="s">
        <v>16857</v>
      </c>
      <c r="F10310" s="27" t="s">
        <v>16858</v>
      </c>
      <c r="G10310" s="28" t="s">
        <v>173</v>
      </c>
      <c r="H10310" s="27" t="s">
        <v>174</v>
      </c>
      <c r="I10310" s="118" t="s">
        <v>16859</v>
      </c>
      <c r="J10310" s="29">
        <v>9.3000000000000007</v>
      </c>
      <c r="K10310" s="28" t="s">
        <v>162</v>
      </c>
      <c r="L10310" s="27" t="s">
        <v>134</v>
      </c>
      <c r="M10310" s="27" t="s">
        <v>164</v>
      </c>
      <c r="N10310" s="27" t="s">
        <v>4101</v>
      </c>
    </row>
    <row r="10311" spans="1:14" ht="16.5" customHeight="1" thickTop="1" thickBot="1">
      <c r="A10311" s="30">
        <v>8542339000</v>
      </c>
      <c r="B10311" s="25"/>
      <c r="C10311" s="26"/>
      <c r="D10311" s="27"/>
      <c r="E10311" s="27" t="s">
        <v>794</v>
      </c>
      <c r="F10311" s="27" t="s">
        <v>15862</v>
      </c>
      <c r="G10311" s="28" t="s">
        <v>227</v>
      </c>
      <c r="H10311" s="27" t="s">
        <v>228</v>
      </c>
      <c r="I10311" s="118" t="s">
        <v>15863</v>
      </c>
      <c r="J10311" s="29">
        <v>7.28</v>
      </c>
      <c r="K10311" s="28" t="s">
        <v>162</v>
      </c>
      <c r="L10311" s="27" t="s">
        <v>614</v>
      </c>
      <c r="M10311" s="27" t="s">
        <v>164</v>
      </c>
      <c r="N10311" s="27" t="s">
        <v>18096</v>
      </c>
    </row>
    <row r="10312" spans="1:14" ht="16.5" customHeight="1" thickTop="1" thickBot="1">
      <c r="A10312" s="30">
        <v>8542319010</v>
      </c>
      <c r="B10312" s="25"/>
      <c r="C10312" s="26"/>
      <c r="D10312" s="27"/>
      <c r="E10312" s="27" t="s">
        <v>611</v>
      </c>
      <c r="F10312" s="27" t="s">
        <v>7448</v>
      </c>
      <c r="G10312" s="28" t="s">
        <v>227</v>
      </c>
      <c r="H10312" s="27" t="s">
        <v>228</v>
      </c>
      <c r="I10312" s="118" t="s">
        <v>631</v>
      </c>
      <c r="J10312" s="29">
        <v>148.80000000000001</v>
      </c>
      <c r="K10312" s="28" t="s">
        <v>162</v>
      </c>
      <c r="L10312" s="27" t="s">
        <v>614</v>
      </c>
      <c r="M10312" s="27" t="s">
        <v>164</v>
      </c>
      <c r="N10312" s="27" t="s">
        <v>18096</v>
      </c>
    </row>
    <row r="10313" spans="1:14" ht="16.5" customHeight="1" thickTop="1" thickBot="1">
      <c r="A10313" s="30">
        <v>8542319010</v>
      </c>
      <c r="B10313" s="25"/>
      <c r="C10313" s="26"/>
      <c r="D10313" s="27"/>
      <c r="E10313" s="27" t="s">
        <v>602</v>
      </c>
      <c r="F10313" s="27" t="s">
        <v>16860</v>
      </c>
      <c r="G10313" s="28" t="s">
        <v>297</v>
      </c>
      <c r="H10313" s="27" t="s">
        <v>298</v>
      </c>
      <c r="I10313" s="118" t="s">
        <v>16861</v>
      </c>
      <c r="J10313" s="29">
        <v>41.19</v>
      </c>
      <c r="K10313" s="28" t="s">
        <v>162</v>
      </c>
      <c r="L10313" s="27" t="s">
        <v>134</v>
      </c>
      <c r="M10313" s="27" t="s">
        <v>164</v>
      </c>
      <c r="N10313" s="27" t="s">
        <v>4101</v>
      </c>
    </row>
    <row r="10314" spans="1:14" ht="16.5" customHeight="1" thickTop="1">
      <c r="A10314" s="24">
        <v>8532240000</v>
      </c>
      <c r="B10314" s="25"/>
      <c r="C10314" s="26"/>
      <c r="D10314" s="27"/>
      <c r="E10314" s="27" t="s">
        <v>16862</v>
      </c>
      <c r="F10314" s="27" t="s">
        <v>16863</v>
      </c>
      <c r="G10314" s="28" t="s">
        <v>173</v>
      </c>
      <c r="H10314" s="27" t="s">
        <v>174</v>
      </c>
      <c r="I10314" s="118" t="s">
        <v>16864</v>
      </c>
      <c r="J10314" s="29">
        <v>122.76</v>
      </c>
      <c r="K10314" s="28" t="s">
        <v>162</v>
      </c>
      <c r="L10314" s="27" t="s">
        <v>42</v>
      </c>
      <c r="M10314" s="27" t="s">
        <v>164</v>
      </c>
      <c r="N10314" s="27" t="s">
        <v>18077</v>
      </c>
    </row>
    <row r="10315" spans="1:14" ht="16.5" customHeight="1">
      <c r="A10315" s="24">
        <v>8532240000</v>
      </c>
      <c r="B10315" s="25"/>
      <c r="C10315" s="26"/>
      <c r="D10315" s="27"/>
      <c r="E10315" s="27" t="s">
        <v>16862</v>
      </c>
      <c r="F10315" s="27" t="s">
        <v>6054</v>
      </c>
      <c r="G10315" s="28" t="s">
        <v>173</v>
      </c>
      <c r="H10315" s="27" t="s">
        <v>174</v>
      </c>
      <c r="I10315" s="118" t="s">
        <v>6055</v>
      </c>
      <c r="J10315" s="29">
        <v>15.62</v>
      </c>
      <c r="K10315" s="28" t="s">
        <v>162</v>
      </c>
      <c r="L10315" s="27" t="s">
        <v>236</v>
      </c>
      <c r="M10315" s="27" t="s">
        <v>164</v>
      </c>
      <c r="N10315" s="27" t="s">
        <v>18068</v>
      </c>
    </row>
    <row r="10316" spans="1:14" ht="16.5" customHeight="1">
      <c r="A10316" s="24">
        <v>8532240000</v>
      </c>
      <c r="B10316" s="25"/>
      <c r="C10316" s="26"/>
      <c r="D10316" s="27"/>
      <c r="E10316" s="27" t="s">
        <v>16862</v>
      </c>
      <c r="F10316" s="27" t="s">
        <v>14553</v>
      </c>
      <c r="G10316" s="28" t="s">
        <v>173</v>
      </c>
      <c r="H10316" s="27" t="s">
        <v>174</v>
      </c>
      <c r="I10316" s="118" t="s">
        <v>14554</v>
      </c>
      <c r="J10316" s="29">
        <v>38.25</v>
      </c>
      <c r="K10316" s="28" t="s">
        <v>162</v>
      </c>
      <c r="L10316" s="27" t="s">
        <v>236</v>
      </c>
      <c r="M10316" s="27" t="s">
        <v>164</v>
      </c>
      <c r="N10316" s="27" t="s">
        <v>18068</v>
      </c>
    </row>
    <row r="10317" spans="1:14" ht="16.5" customHeight="1">
      <c r="A10317" s="24">
        <v>8532240000</v>
      </c>
      <c r="B10317" s="25"/>
      <c r="C10317" s="26"/>
      <c r="D10317" s="27"/>
      <c r="E10317" s="27" t="s">
        <v>16862</v>
      </c>
      <c r="F10317" s="27" t="s">
        <v>6056</v>
      </c>
      <c r="G10317" s="28" t="s">
        <v>173</v>
      </c>
      <c r="H10317" s="27" t="s">
        <v>174</v>
      </c>
      <c r="I10317" s="118" t="s">
        <v>6057</v>
      </c>
      <c r="J10317" s="29">
        <v>18.809999999999999</v>
      </c>
      <c r="K10317" s="28" t="s">
        <v>162</v>
      </c>
      <c r="L10317" s="27" t="s">
        <v>272</v>
      </c>
      <c r="M10317" s="27" t="s">
        <v>164</v>
      </c>
      <c r="N10317" s="27" t="s">
        <v>18073</v>
      </c>
    </row>
    <row r="10318" spans="1:14" ht="16.5" customHeight="1">
      <c r="A10318" s="24">
        <v>8532240000</v>
      </c>
      <c r="B10318" s="25"/>
      <c r="C10318" s="26"/>
      <c r="D10318" s="27"/>
      <c r="E10318" s="27" t="s">
        <v>16862</v>
      </c>
      <c r="F10318" s="27" t="s">
        <v>3542</v>
      </c>
      <c r="G10318" s="28" t="s">
        <v>173</v>
      </c>
      <c r="H10318" s="27" t="s">
        <v>174</v>
      </c>
      <c r="I10318" s="118" t="s">
        <v>3543</v>
      </c>
      <c r="J10318" s="29">
        <v>199.05</v>
      </c>
      <c r="K10318" s="28" t="s">
        <v>162</v>
      </c>
      <c r="L10318" s="27" t="s">
        <v>1592</v>
      </c>
      <c r="M10318" s="27" t="s">
        <v>164</v>
      </c>
      <c r="N10318" s="27" t="s">
        <v>18146</v>
      </c>
    </row>
    <row r="10319" spans="1:14" ht="16.5" customHeight="1">
      <c r="A10319" s="24">
        <v>8532240000</v>
      </c>
      <c r="B10319" s="25"/>
      <c r="C10319" s="26"/>
      <c r="D10319" s="27"/>
      <c r="E10319" s="27" t="s">
        <v>16862</v>
      </c>
      <c r="F10319" s="27" t="s">
        <v>16865</v>
      </c>
      <c r="G10319" s="28" t="s">
        <v>173</v>
      </c>
      <c r="H10319" s="27" t="s">
        <v>174</v>
      </c>
      <c r="I10319" s="118" t="s">
        <v>5365</v>
      </c>
      <c r="J10319" s="29">
        <v>88.78</v>
      </c>
      <c r="K10319" s="28" t="s">
        <v>162</v>
      </c>
      <c r="L10319" s="27" t="s">
        <v>262</v>
      </c>
      <c r="M10319" s="27" t="s">
        <v>164</v>
      </c>
      <c r="N10319" s="27" t="s">
        <v>262</v>
      </c>
    </row>
    <row r="10320" spans="1:14" ht="16.5" customHeight="1">
      <c r="A10320" s="24">
        <v>8532240000</v>
      </c>
      <c r="B10320" s="25"/>
      <c r="C10320" s="26"/>
      <c r="D10320" s="27"/>
      <c r="E10320" s="27" t="s">
        <v>16862</v>
      </c>
      <c r="F10320" s="27" t="s">
        <v>16866</v>
      </c>
      <c r="G10320" s="28" t="s">
        <v>173</v>
      </c>
      <c r="H10320" s="27" t="s">
        <v>174</v>
      </c>
      <c r="I10320" s="118" t="s">
        <v>16867</v>
      </c>
      <c r="J10320" s="29">
        <v>0.74</v>
      </c>
      <c r="K10320" s="28" t="s">
        <v>162</v>
      </c>
      <c r="L10320" s="27" t="s">
        <v>262</v>
      </c>
      <c r="M10320" s="27" t="s">
        <v>164</v>
      </c>
      <c r="N10320" s="27" t="s">
        <v>262</v>
      </c>
    </row>
    <row r="10321" spans="1:14" ht="16.5" customHeight="1">
      <c r="A10321" s="24">
        <v>8532240000</v>
      </c>
      <c r="B10321" s="25"/>
      <c r="C10321" s="26"/>
      <c r="D10321" s="27"/>
      <c r="E10321" s="27" t="s">
        <v>16862</v>
      </c>
      <c r="F10321" s="27" t="s">
        <v>5358</v>
      </c>
      <c r="G10321" s="28" t="s">
        <v>173</v>
      </c>
      <c r="H10321" s="27" t="s">
        <v>174</v>
      </c>
      <c r="I10321" s="118" t="s">
        <v>5359</v>
      </c>
      <c r="J10321" s="29">
        <v>4</v>
      </c>
      <c r="K10321" s="28" t="s">
        <v>162</v>
      </c>
      <c r="L10321" s="27" t="s">
        <v>262</v>
      </c>
      <c r="M10321" s="27" t="s">
        <v>164</v>
      </c>
      <c r="N10321" s="27" t="s">
        <v>262</v>
      </c>
    </row>
    <row r="10322" spans="1:14" ht="16.5" customHeight="1">
      <c r="A10322" s="24">
        <v>8532240000</v>
      </c>
      <c r="B10322" s="25"/>
      <c r="C10322" s="26"/>
      <c r="D10322" s="27"/>
      <c r="E10322" s="27" t="s">
        <v>16862</v>
      </c>
      <c r="F10322" s="27" t="s">
        <v>6052</v>
      </c>
      <c r="G10322" s="28" t="s">
        <v>173</v>
      </c>
      <c r="H10322" s="27" t="s">
        <v>174</v>
      </c>
      <c r="I10322" s="118" t="s">
        <v>6053</v>
      </c>
      <c r="J10322" s="29">
        <v>5.63</v>
      </c>
      <c r="K10322" s="28" t="s">
        <v>162</v>
      </c>
      <c r="L10322" s="27" t="s">
        <v>262</v>
      </c>
      <c r="M10322" s="27" t="s">
        <v>164</v>
      </c>
      <c r="N10322" s="27" t="s">
        <v>262</v>
      </c>
    </row>
    <row r="10323" spans="1:14" ht="16.5" customHeight="1">
      <c r="A10323" s="24">
        <v>8532240000</v>
      </c>
      <c r="B10323" s="25"/>
      <c r="C10323" s="26"/>
      <c r="D10323" s="27"/>
      <c r="E10323" s="27" t="s">
        <v>16862</v>
      </c>
      <c r="F10323" s="27" t="s">
        <v>16868</v>
      </c>
      <c r="G10323" s="28" t="s">
        <v>173</v>
      </c>
      <c r="H10323" s="27" t="s">
        <v>174</v>
      </c>
      <c r="I10323" s="118" t="s">
        <v>3541</v>
      </c>
      <c r="J10323" s="29">
        <v>1</v>
      </c>
      <c r="K10323" s="28" t="s">
        <v>162</v>
      </c>
      <c r="L10323" s="27" t="s">
        <v>272</v>
      </c>
      <c r="M10323" s="27" t="s">
        <v>164</v>
      </c>
      <c r="N10323" s="27" t="s">
        <v>18073</v>
      </c>
    </row>
    <row r="10324" spans="1:14" ht="16.5" customHeight="1">
      <c r="A10324" s="24">
        <v>8532240000</v>
      </c>
      <c r="B10324" s="25"/>
      <c r="C10324" s="26"/>
      <c r="D10324" s="27"/>
      <c r="E10324" s="27" t="s">
        <v>9139</v>
      </c>
      <c r="F10324" s="27" t="s">
        <v>16869</v>
      </c>
      <c r="G10324" s="28" t="s">
        <v>377</v>
      </c>
      <c r="H10324" s="27" t="s">
        <v>378</v>
      </c>
      <c r="I10324" s="118" t="s">
        <v>16870</v>
      </c>
      <c r="J10324" s="29">
        <v>15.62</v>
      </c>
      <c r="K10324" s="28" t="s">
        <v>162</v>
      </c>
      <c r="L10324" s="27" t="s">
        <v>250</v>
      </c>
      <c r="M10324" s="27" t="s">
        <v>164</v>
      </c>
      <c r="N10324" s="27" t="s">
        <v>18071</v>
      </c>
    </row>
    <row r="10325" spans="1:14" ht="16.5" customHeight="1">
      <c r="A10325" s="24">
        <v>8532240000</v>
      </c>
      <c r="B10325" s="25"/>
      <c r="C10325" s="26"/>
      <c r="D10325" s="27"/>
      <c r="E10325" s="27" t="s">
        <v>9139</v>
      </c>
      <c r="F10325" s="27" t="s">
        <v>16070</v>
      </c>
      <c r="G10325" s="28" t="s">
        <v>282</v>
      </c>
      <c r="H10325" s="27" t="s">
        <v>283</v>
      </c>
      <c r="I10325" s="118" t="s">
        <v>16071</v>
      </c>
      <c r="J10325" s="29">
        <v>21.53</v>
      </c>
      <c r="K10325" s="28" t="s">
        <v>162</v>
      </c>
      <c r="L10325" s="27" t="s">
        <v>218</v>
      </c>
      <c r="M10325" s="27" t="s">
        <v>164</v>
      </c>
      <c r="N10325" s="27" t="s">
        <v>18066</v>
      </c>
    </row>
    <row r="10326" spans="1:14" ht="16.5" customHeight="1">
      <c r="A10326" s="24">
        <v>8532240000</v>
      </c>
      <c r="B10326" s="25"/>
      <c r="C10326" s="26"/>
      <c r="D10326" s="27"/>
      <c r="E10326" s="27" t="s">
        <v>9139</v>
      </c>
      <c r="F10326" s="27" t="s">
        <v>3554</v>
      </c>
      <c r="G10326" s="28" t="s">
        <v>282</v>
      </c>
      <c r="H10326" s="27" t="s">
        <v>283</v>
      </c>
      <c r="I10326" s="118" t="s">
        <v>2787</v>
      </c>
      <c r="J10326" s="29">
        <v>17.43</v>
      </c>
      <c r="K10326" s="28" t="s">
        <v>162</v>
      </c>
      <c r="L10326" s="27" t="s">
        <v>218</v>
      </c>
      <c r="M10326" s="27" t="s">
        <v>164</v>
      </c>
      <c r="N10326" s="27" t="s">
        <v>18066</v>
      </c>
    </row>
    <row r="10327" spans="1:14" ht="16.5" customHeight="1">
      <c r="A10327" s="24">
        <v>8532240000</v>
      </c>
      <c r="B10327" s="25"/>
      <c r="C10327" s="26"/>
      <c r="D10327" s="27"/>
      <c r="E10327" s="27" t="s">
        <v>9139</v>
      </c>
      <c r="F10327" s="27" t="s">
        <v>16871</v>
      </c>
      <c r="G10327" s="28" t="s">
        <v>282</v>
      </c>
      <c r="H10327" s="27" t="s">
        <v>283</v>
      </c>
      <c r="I10327" s="118" t="s">
        <v>16872</v>
      </c>
      <c r="J10327" s="29">
        <v>1.63</v>
      </c>
      <c r="K10327" s="28" t="s">
        <v>162</v>
      </c>
      <c r="L10327" s="27" t="s">
        <v>218</v>
      </c>
      <c r="M10327" s="27" t="s">
        <v>164</v>
      </c>
      <c r="N10327" s="27" t="s">
        <v>18066</v>
      </c>
    </row>
    <row r="10328" spans="1:14" ht="16.5" customHeight="1">
      <c r="A10328" s="24">
        <v>8532210000</v>
      </c>
      <c r="B10328" s="25"/>
      <c r="C10328" s="26"/>
      <c r="D10328" s="27"/>
      <c r="E10328" s="27" t="s">
        <v>16873</v>
      </c>
      <c r="F10328" s="27" t="s">
        <v>16874</v>
      </c>
      <c r="G10328" s="28" t="s">
        <v>377</v>
      </c>
      <c r="H10328" s="27" t="s">
        <v>378</v>
      </c>
      <c r="I10328" s="118" t="s">
        <v>3957</v>
      </c>
      <c r="J10328" s="29">
        <v>7535.98</v>
      </c>
      <c r="K10328" s="28" t="s">
        <v>162</v>
      </c>
      <c r="L10328" s="27" t="s">
        <v>250</v>
      </c>
      <c r="M10328" s="27" t="s">
        <v>164</v>
      </c>
      <c r="N10328" s="27" t="s">
        <v>18071</v>
      </c>
    </row>
    <row r="10329" spans="1:14" ht="16.5" customHeight="1" thickBot="1">
      <c r="A10329" s="24">
        <v>8532210000</v>
      </c>
      <c r="B10329" s="25"/>
      <c r="C10329" s="26"/>
      <c r="D10329" s="27"/>
      <c r="E10329" s="27" t="s">
        <v>16873</v>
      </c>
      <c r="F10329" s="27" t="s">
        <v>16875</v>
      </c>
      <c r="G10329" s="28" t="s">
        <v>377</v>
      </c>
      <c r="H10329" s="27" t="s">
        <v>378</v>
      </c>
      <c r="I10329" s="118" t="s">
        <v>16876</v>
      </c>
      <c r="J10329" s="29">
        <v>204.91</v>
      </c>
      <c r="K10329" s="28" t="s">
        <v>162</v>
      </c>
      <c r="L10329" s="27" t="s">
        <v>250</v>
      </c>
      <c r="M10329" s="27" t="s">
        <v>164</v>
      </c>
      <c r="N10329" s="27" t="s">
        <v>18071</v>
      </c>
    </row>
    <row r="10330" spans="1:14" ht="16.5" customHeight="1" thickTop="1" thickBot="1">
      <c r="A10330" s="30">
        <v>8542319010</v>
      </c>
      <c r="B10330" s="25"/>
      <c r="C10330" s="26"/>
      <c r="D10330" s="27"/>
      <c r="E10330" s="27" t="s">
        <v>14429</v>
      </c>
      <c r="F10330" s="27" t="s">
        <v>16877</v>
      </c>
      <c r="G10330" s="28" t="s">
        <v>243</v>
      </c>
      <c r="H10330" s="27" t="s">
        <v>244</v>
      </c>
      <c r="I10330" s="118" t="s">
        <v>14431</v>
      </c>
      <c r="J10330" s="29">
        <v>195</v>
      </c>
      <c r="K10330" s="28" t="s">
        <v>162</v>
      </c>
      <c r="L10330" s="27" t="s">
        <v>114</v>
      </c>
      <c r="M10330" s="27" t="s">
        <v>164</v>
      </c>
      <c r="N10330" s="27" t="s">
        <v>11042</v>
      </c>
    </row>
    <row r="10331" spans="1:14" ht="16.5" customHeight="1" thickTop="1" thickBot="1">
      <c r="A10331" s="30">
        <v>8542399010</v>
      </c>
      <c r="B10331" s="25"/>
      <c r="C10331" s="26"/>
      <c r="D10331" s="27"/>
      <c r="E10331" s="27" t="s">
        <v>2622</v>
      </c>
      <c r="F10331" s="27" t="s">
        <v>16878</v>
      </c>
      <c r="G10331" s="28" t="s">
        <v>159</v>
      </c>
      <c r="H10331" s="27" t="s">
        <v>160</v>
      </c>
      <c r="I10331" s="118" t="s">
        <v>5791</v>
      </c>
      <c r="J10331" s="29">
        <v>246</v>
      </c>
      <c r="K10331" s="28" t="s">
        <v>162</v>
      </c>
      <c r="L10331" s="27" t="s">
        <v>3843</v>
      </c>
      <c r="M10331" s="27" t="s">
        <v>164</v>
      </c>
      <c r="N10331" s="27" t="s">
        <v>3843</v>
      </c>
    </row>
    <row r="10332" spans="1:14" ht="16.5" customHeight="1" thickTop="1" thickBot="1">
      <c r="A10332" s="24">
        <v>8541290000</v>
      </c>
      <c r="B10332" s="25"/>
      <c r="C10332" s="26"/>
      <c r="D10332" s="27"/>
      <c r="E10332" s="27" t="s">
        <v>16879</v>
      </c>
      <c r="F10332" s="27" t="s">
        <v>16880</v>
      </c>
      <c r="G10332" s="28" t="s">
        <v>297</v>
      </c>
      <c r="H10332" s="27" t="s">
        <v>298</v>
      </c>
      <c r="I10332" s="118" t="s">
        <v>16881</v>
      </c>
      <c r="J10332" s="29">
        <v>976.85</v>
      </c>
      <c r="K10332" s="28" t="s">
        <v>162</v>
      </c>
      <c r="L10332" s="27" t="s">
        <v>416</v>
      </c>
      <c r="M10332" s="27" t="s">
        <v>164</v>
      </c>
      <c r="N10332" s="27" t="s">
        <v>18081</v>
      </c>
    </row>
    <row r="10333" spans="1:14" ht="16.5" customHeight="1" thickTop="1" thickBot="1">
      <c r="A10333" s="30">
        <v>8542319010</v>
      </c>
      <c r="B10333" s="25"/>
      <c r="C10333" s="26"/>
      <c r="D10333" s="27"/>
      <c r="E10333" s="27" t="s">
        <v>602</v>
      </c>
      <c r="F10333" s="27" t="s">
        <v>16882</v>
      </c>
      <c r="G10333" s="28" t="s">
        <v>173</v>
      </c>
      <c r="H10333" s="27" t="s">
        <v>174</v>
      </c>
      <c r="I10333" s="118" t="s">
        <v>12264</v>
      </c>
      <c r="J10333" s="29">
        <v>244.35</v>
      </c>
      <c r="K10333" s="28" t="s">
        <v>162</v>
      </c>
      <c r="L10333" s="27" t="s">
        <v>134</v>
      </c>
      <c r="M10333" s="27" t="s">
        <v>164</v>
      </c>
      <c r="N10333" s="27" t="s">
        <v>4101</v>
      </c>
    </row>
    <row r="10334" spans="1:14" ht="16.5" customHeight="1" thickTop="1" thickBot="1">
      <c r="A10334" s="30">
        <v>8542339000</v>
      </c>
      <c r="B10334" s="25"/>
      <c r="C10334" s="26"/>
      <c r="D10334" s="27"/>
      <c r="E10334" s="27" t="s">
        <v>794</v>
      </c>
      <c r="F10334" s="27" t="s">
        <v>16883</v>
      </c>
      <c r="G10334" s="28" t="s">
        <v>3322</v>
      </c>
      <c r="H10334" s="27" t="s">
        <v>3323</v>
      </c>
      <c r="I10334" s="118" t="s">
        <v>16884</v>
      </c>
      <c r="J10334" s="29">
        <v>120.36</v>
      </c>
      <c r="K10334" s="28" t="s">
        <v>162</v>
      </c>
      <c r="L10334" s="27" t="s">
        <v>580</v>
      </c>
      <c r="M10334" s="27" t="s">
        <v>164</v>
      </c>
      <c r="N10334" s="27" t="s">
        <v>10753</v>
      </c>
    </row>
    <row r="10335" spans="1:14" ht="16.5" customHeight="1" thickTop="1">
      <c r="A10335" s="24">
        <v>8504409100</v>
      </c>
      <c r="B10335" s="25"/>
      <c r="C10335" s="26"/>
      <c r="D10335" s="27"/>
      <c r="E10335" s="27" t="s">
        <v>3491</v>
      </c>
      <c r="F10335" s="27" t="s">
        <v>16885</v>
      </c>
      <c r="G10335" s="28" t="s">
        <v>201</v>
      </c>
      <c r="H10335" s="27" t="s">
        <v>202</v>
      </c>
      <c r="I10335" s="118" t="s">
        <v>16886</v>
      </c>
      <c r="J10335" s="29">
        <v>610.47</v>
      </c>
      <c r="K10335" s="28" t="s">
        <v>162</v>
      </c>
      <c r="L10335" s="27" t="s">
        <v>2139</v>
      </c>
      <c r="M10335" s="27" t="s">
        <v>164</v>
      </c>
      <c r="N10335" s="27" t="s">
        <v>18162</v>
      </c>
    </row>
    <row r="10336" spans="1:14" ht="16.5" customHeight="1">
      <c r="A10336" s="24">
        <v>8541300009</v>
      </c>
      <c r="B10336" s="25"/>
      <c r="C10336" s="26"/>
      <c r="D10336" s="27"/>
      <c r="E10336" s="27" t="s">
        <v>14021</v>
      </c>
      <c r="F10336" s="27" t="s">
        <v>14022</v>
      </c>
      <c r="G10336" s="28" t="s">
        <v>173</v>
      </c>
      <c r="H10336" s="27" t="s">
        <v>174</v>
      </c>
      <c r="I10336" s="118" t="s">
        <v>14023</v>
      </c>
      <c r="J10336" s="29">
        <v>2227.6799999999998</v>
      </c>
      <c r="K10336" s="28" t="s">
        <v>162</v>
      </c>
      <c r="L10336" s="27" t="s">
        <v>250</v>
      </c>
      <c r="M10336" s="27" t="s">
        <v>164</v>
      </c>
      <c r="N10336" s="27" t="s">
        <v>18071</v>
      </c>
    </row>
    <row r="10337" spans="1:14" ht="16.5" customHeight="1">
      <c r="A10337" s="24">
        <v>8541290000</v>
      </c>
      <c r="B10337" s="25"/>
      <c r="C10337" s="26"/>
      <c r="D10337" s="27"/>
      <c r="E10337" s="27" t="s">
        <v>16887</v>
      </c>
      <c r="F10337" s="27" t="s">
        <v>14086</v>
      </c>
      <c r="G10337" s="28" t="s">
        <v>282</v>
      </c>
      <c r="H10337" s="27" t="s">
        <v>283</v>
      </c>
      <c r="I10337" s="118" t="s">
        <v>6989</v>
      </c>
      <c r="J10337" s="29">
        <v>1315.8</v>
      </c>
      <c r="K10337" s="28" t="s">
        <v>162</v>
      </c>
      <c r="L10337" s="27" t="s">
        <v>587</v>
      </c>
      <c r="M10337" s="27" t="s">
        <v>164</v>
      </c>
      <c r="N10337" s="27" t="s">
        <v>18093</v>
      </c>
    </row>
    <row r="10338" spans="1:14" ht="16.5" customHeight="1">
      <c r="A10338" s="24">
        <v>8541290000</v>
      </c>
      <c r="B10338" s="25"/>
      <c r="C10338" s="26"/>
      <c r="D10338" s="27"/>
      <c r="E10338" s="27" t="s">
        <v>16887</v>
      </c>
      <c r="F10338" s="27" t="s">
        <v>9232</v>
      </c>
      <c r="G10338" s="28" t="s">
        <v>282</v>
      </c>
      <c r="H10338" s="27" t="s">
        <v>283</v>
      </c>
      <c r="I10338" s="118" t="s">
        <v>9233</v>
      </c>
      <c r="J10338" s="29">
        <v>986.54</v>
      </c>
      <c r="K10338" s="28" t="s">
        <v>162</v>
      </c>
      <c r="L10338" s="27" t="s">
        <v>587</v>
      </c>
      <c r="M10338" s="27" t="s">
        <v>164</v>
      </c>
      <c r="N10338" s="27" t="s">
        <v>18093</v>
      </c>
    </row>
    <row r="10339" spans="1:14" ht="16.5" customHeight="1">
      <c r="A10339" s="24">
        <v>8541290000</v>
      </c>
      <c r="B10339" s="25"/>
      <c r="C10339" s="26"/>
      <c r="D10339" s="27"/>
      <c r="E10339" s="27" t="s">
        <v>16888</v>
      </c>
      <c r="F10339" s="27" t="s">
        <v>16889</v>
      </c>
      <c r="G10339" s="28" t="s">
        <v>292</v>
      </c>
      <c r="H10339" s="27" t="s">
        <v>293</v>
      </c>
      <c r="I10339" s="118" t="s">
        <v>16890</v>
      </c>
      <c r="J10339" s="29">
        <v>807.84</v>
      </c>
      <c r="K10339" s="28" t="s">
        <v>162</v>
      </c>
      <c r="L10339" s="27" t="s">
        <v>416</v>
      </c>
      <c r="M10339" s="27" t="s">
        <v>164</v>
      </c>
      <c r="N10339" s="27" t="s">
        <v>18081</v>
      </c>
    </row>
    <row r="10340" spans="1:14" ht="16.5" customHeight="1">
      <c r="A10340" s="24">
        <v>8541290000</v>
      </c>
      <c r="B10340" s="25"/>
      <c r="C10340" s="26"/>
      <c r="D10340" s="27"/>
      <c r="E10340" s="27" t="s">
        <v>16888</v>
      </c>
      <c r="F10340" s="27" t="s">
        <v>10797</v>
      </c>
      <c r="G10340" s="28" t="s">
        <v>292</v>
      </c>
      <c r="H10340" s="27" t="s">
        <v>293</v>
      </c>
      <c r="I10340" s="118" t="s">
        <v>10798</v>
      </c>
      <c r="J10340" s="29">
        <v>35.799999999999997</v>
      </c>
      <c r="K10340" s="28" t="s">
        <v>162</v>
      </c>
      <c r="L10340" s="27" t="s">
        <v>446</v>
      </c>
      <c r="M10340" s="27" t="s">
        <v>164</v>
      </c>
      <c r="N10340" s="27" t="s">
        <v>416</v>
      </c>
    </row>
    <row r="10341" spans="1:14" ht="16.5" customHeight="1">
      <c r="A10341" s="24">
        <v>8504409100</v>
      </c>
      <c r="B10341" s="25"/>
      <c r="C10341" s="26"/>
      <c r="D10341" s="27"/>
      <c r="E10341" s="27" t="s">
        <v>16891</v>
      </c>
      <c r="F10341" s="27" t="s">
        <v>16892</v>
      </c>
      <c r="G10341" s="28" t="s">
        <v>159</v>
      </c>
      <c r="H10341" s="27" t="s">
        <v>160</v>
      </c>
      <c r="I10341" s="118" t="s">
        <v>16893</v>
      </c>
      <c r="J10341" s="29">
        <v>1578.96</v>
      </c>
      <c r="K10341" s="28" t="s">
        <v>162</v>
      </c>
      <c r="L10341" s="27" t="s">
        <v>163</v>
      </c>
      <c r="M10341" s="27" t="s">
        <v>164</v>
      </c>
      <c r="N10341" s="27" t="s">
        <v>18059</v>
      </c>
    </row>
    <row r="10342" spans="1:14" ht="16.5" customHeight="1" thickBot="1">
      <c r="A10342" s="24">
        <v>8504409100</v>
      </c>
      <c r="B10342" s="25"/>
      <c r="C10342" s="26"/>
      <c r="D10342" s="27"/>
      <c r="E10342" s="27" t="s">
        <v>16891</v>
      </c>
      <c r="F10342" s="27" t="s">
        <v>2174</v>
      </c>
      <c r="G10342" s="28" t="s">
        <v>159</v>
      </c>
      <c r="H10342" s="27" t="s">
        <v>160</v>
      </c>
      <c r="I10342" s="118" t="s">
        <v>2175</v>
      </c>
      <c r="J10342" s="29">
        <v>51.41</v>
      </c>
      <c r="K10342" s="28" t="s">
        <v>162</v>
      </c>
      <c r="L10342" s="27" t="s">
        <v>84</v>
      </c>
      <c r="M10342" s="27" t="s">
        <v>164</v>
      </c>
      <c r="N10342" s="27" t="s">
        <v>18059</v>
      </c>
    </row>
    <row r="10343" spans="1:14" ht="16.5" customHeight="1" thickTop="1" thickBot="1">
      <c r="A10343" s="30">
        <v>8542399010</v>
      </c>
      <c r="B10343" s="25"/>
      <c r="C10343" s="26"/>
      <c r="D10343" s="27"/>
      <c r="E10343" s="27" t="s">
        <v>11821</v>
      </c>
      <c r="F10343" s="27" t="s">
        <v>16894</v>
      </c>
      <c r="G10343" s="28" t="s">
        <v>297</v>
      </c>
      <c r="H10343" s="27" t="s">
        <v>298</v>
      </c>
      <c r="I10343" s="118" t="s">
        <v>16895</v>
      </c>
      <c r="J10343" s="29">
        <v>7.65</v>
      </c>
      <c r="K10343" s="28" t="s">
        <v>162</v>
      </c>
      <c r="L10343" s="27" t="s">
        <v>134</v>
      </c>
      <c r="M10343" s="27" t="s">
        <v>164</v>
      </c>
      <c r="N10343" s="27" t="s">
        <v>4101</v>
      </c>
    </row>
    <row r="10344" spans="1:14" ht="16.5" customHeight="1" thickTop="1" thickBot="1">
      <c r="A10344" s="24">
        <v>8541100009</v>
      </c>
      <c r="B10344" s="25"/>
      <c r="C10344" s="26"/>
      <c r="D10344" s="27"/>
      <c r="E10344" s="27" t="s">
        <v>11381</v>
      </c>
      <c r="F10344" s="27" t="s">
        <v>16896</v>
      </c>
      <c r="G10344" s="28" t="s">
        <v>297</v>
      </c>
      <c r="H10344" s="27" t="s">
        <v>298</v>
      </c>
      <c r="I10344" s="118" t="s">
        <v>5276</v>
      </c>
      <c r="J10344" s="29">
        <v>172.74</v>
      </c>
      <c r="K10344" s="28" t="s">
        <v>162</v>
      </c>
      <c r="L10344" s="27" t="s">
        <v>595</v>
      </c>
      <c r="M10344" s="27" t="s">
        <v>164</v>
      </c>
      <c r="N10344" s="27" t="s">
        <v>18070</v>
      </c>
    </row>
    <row r="10345" spans="1:14" ht="16.5" customHeight="1" thickTop="1" thickBot="1">
      <c r="A10345" s="30">
        <v>8542319010</v>
      </c>
      <c r="B10345" s="25"/>
      <c r="C10345" s="26"/>
      <c r="D10345" s="27"/>
      <c r="E10345" s="27" t="s">
        <v>602</v>
      </c>
      <c r="F10345" s="27" t="s">
        <v>16897</v>
      </c>
      <c r="G10345" s="28" t="s">
        <v>297</v>
      </c>
      <c r="H10345" s="27" t="s">
        <v>298</v>
      </c>
      <c r="I10345" s="118" t="s">
        <v>16898</v>
      </c>
      <c r="J10345" s="29">
        <v>3.16</v>
      </c>
      <c r="K10345" s="28" t="s">
        <v>162</v>
      </c>
      <c r="L10345" s="27" t="s">
        <v>621</v>
      </c>
      <c r="M10345" s="27" t="s">
        <v>164</v>
      </c>
      <c r="N10345" s="27" t="s">
        <v>18097</v>
      </c>
    </row>
    <row r="10346" spans="1:14" ht="16.5" customHeight="1" thickTop="1" thickBot="1">
      <c r="A10346" s="30">
        <v>8542399010</v>
      </c>
      <c r="B10346" s="25"/>
      <c r="C10346" s="26"/>
      <c r="D10346" s="27"/>
      <c r="E10346" s="27" t="s">
        <v>16899</v>
      </c>
      <c r="F10346" s="27" t="s">
        <v>3328</v>
      </c>
      <c r="G10346" s="28" t="s">
        <v>292</v>
      </c>
      <c r="H10346" s="27" t="s">
        <v>293</v>
      </c>
      <c r="I10346" s="118" t="s">
        <v>3329</v>
      </c>
      <c r="J10346" s="29">
        <v>265.2</v>
      </c>
      <c r="K10346" s="28" t="s">
        <v>162</v>
      </c>
      <c r="L10346" s="27" t="s">
        <v>416</v>
      </c>
      <c r="M10346" s="27" t="s">
        <v>164</v>
      </c>
      <c r="N10346" s="27" t="s">
        <v>18081</v>
      </c>
    </row>
    <row r="10347" spans="1:14" ht="16.5" customHeight="1" thickTop="1" thickBot="1">
      <c r="A10347" s="24">
        <v>8532240000</v>
      </c>
      <c r="B10347" s="25"/>
      <c r="C10347" s="26"/>
      <c r="D10347" s="27"/>
      <c r="E10347" s="27" t="s">
        <v>9139</v>
      </c>
      <c r="F10347" s="27" t="s">
        <v>3219</v>
      </c>
      <c r="G10347" s="28" t="s">
        <v>292</v>
      </c>
      <c r="H10347" s="27" t="s">
        <v>293</v>
      </c>
      <c r="I10347" s="118" t="s">
        <v>2427</v>
      </c>
      <c r="J10347" s="29">
        <v>3.88</v>
      </c>
      <c r="K10347" s="28" t="s">
        <v>162</v>
      </c>
      <c r="L10347" s="27" t="s">
        <v>236</v>
      </c>
      <c r="M10347" s="27" t="s">
        <v>164</v>
      </c>
      <c r="N10347" s="27" t="s">
        <v>18068</v>
      </c>
    </row>
    <row r="10348" spans="1:14" ht="16.5" customHeight="1" thickTop="1" thickBot="1">
      <c r="A10348" s="30">
        <v>8542399010</v>
      </c>
      <c r="B10348" s="25"/>
      <c r="C10348" s="26"/>
      <c r="D10348" s="27"/>
      <c r="E10348" s="27" t="s">
        <v>765</v>
      </c>
      <c r="F10348" s="27" t="s">
        <v>13546</v>
      </c>
      <c r="G10348" s="28" t="s">
        <v>243</v>
      </c>
      <c r="H10348" s="27" t="s">
        <v>244</v>
      </c>
      <c r="I10348" s="118" t="s">
        <v>13547</v>
      </c>
      <c r="J10348" s="29">
        <v>592.41999999999996</v>
      </c>
      <c r="K10348" s="28" t="s">
        <v>162</v>
      </c>
      <c r="L10348" s="27" t="s">
        <v>125</v>
      </c>
      <c r="M10348" s="27" t="s">
        <v>164</v>
      </c>
      <c r="N10348" s="27" t="s">
        <v>125</v>
      </c>
    </row>
    <row r="10349" spans="1:14" ht="16.5" customHeight="1" thickTop="1" thickBot="1">
      <c r="A10349" s="30">
        <v>8542319010</v>
      </c>
      <c r="B10349" s="25"/>
      <c r="C10349" s="26"/>
      <c r="D10349" s="27"/>
      <c r="E10349" s="27" t="s">
        <v>602</v>
      </c>
      <c r="F10349" s="27" t="s">
        <v>16900</v>
      </c>
      <c r="G10349" s="28" t="s">
        <v>297</v>
      </c>
      <c r="H10349" s="27" t="s">
        <v>298</v>
      </c>
      <c r="I10349" s="118" t="s">
        <v>16901</v>
      </c>
      <c r="J10349" s="29">
        <v>6.53</v>
      </c>
      <c r="K10349" s="28" t="s">
        <v>162</v>
      </c>
      <c r="L10349" s="27" t="s">
        <v>134</v>
      </c>
      <c r="M10349" s="27" t="s">
        <v>164</v>
      </c>
      <c r="N10349" s="27" t="s">
        <v>4101</v>
      </c>
    </row>
    <row r="10350" spans="1:14" ht="16.5" customHeight="1" thickTop="1">
      <c r="A10350" s="24">
        <v>8504509500</v>
      </c>
      <c r="B10350" s="25"/>
      <c r="C10350" s="26"/>
      <c r="D10350" s="27"/>
      <c r="E10350" s="27" t="s">
        <v>1554</v>
      </c>
      <c r="F10350" s="27" t="s">
        <v>16902</v>
      </c>
      <c r="G10350" s="28" t="s">
        <v>201</v>
      </c>
      <c r="H10350" s="27" t="s">
        <v>202</v>
      </c>
      <c r="I10350" s="118" t="s">
        <v>16903</v>
      </c>
      <c r="J10350" s="29">
        <v>1.22</v>
      </c>
      <c r="K10350" s="28" t="s">
        <v>162</v>
      </c>
      <c r="L10350" s="27" t="s">
        <v>825</v>
      </c>
      <c r="M10350" s="27" t="s">
        <v>164</v>
      </c>
      <c r="N10350" s="27" t="s">
        <v>18108</v>
      </c>
    </row>
    <row r="10351" spans="1:14" ht="16.5" customHeight="1">
      <c r="A10351" s="24">
        <v>8504509500</v>
      </c>
      <c r="B10351" s="25"/>
      <c r="C10351" s="26"/>
      <c r="D10351" s="27"/>
      <c r="E10351" s="27" t="s">
        <v>1554</v>
      </c>
      <c r="F10351" s="27" t="s">
        <v>7684</v>
      </c>
      <c r="G10351" s="28" t="s">
        <v>201</v>
      </c>
      <c r="H10351" s="27" t="s">
        <v>202</v>
      </c>
      <c r="I10351" s="118" t="s">
        <v>10561</v>
      </c>
      <c r="J10351" s="29">
        <v>34.36</v>
      </c>
      <c r="K10351" s="28" t="s">
        <v>162</v>
      </c>
      <c r="L10351" s="27" t="s">
        <v>825</v>
      </c>
      <c r="M10351" s="27" t="s">
        <v>164</v>
      </c>
      <c r="N10351" s="27" t="s">
        <v>18108</v>
      </c>
    </row>
    <row r="10352" spans="1:14" ht="16.5" customHeight="1">
      <c r="A10352" s="24">
        <v>8504509500</v>
      </c>
      <c r="B10352" s="25"/>
      <c r="C10352" s="26"/>
      <c r="D10352" s="27"/>
      <c r="E10352" s="27" t="s">
        <v>1554</v>
      </c>
      <c r="F10352" s="27" t="s">
        <v>7686</v>
      </c>
      <c r="G10352" s="28" t="s">
        <v>201</v>
      </c>
      <c r="H10352" s="27" t="s">
        <v>202</v>
      </c>
      <c r="I10352" s="118" t="s">
        <v>16904</v>
      </c>
      <c r="J10352" s="29">
        <v>34.36</v>
      </c>
      <c r="K10352" s="28" t="s">
        <v>162</v>
      </c>
      <c r="L10352" s="27" t="s">
        <v>825</v>
      </c>
      <c r="M10352" s="27" t="s">
        <v>164</v>
      </c>
      <c r="N10352" s="27" t="s">
        <v>18108</v>
      </c>
    </row>
    <row r="10353" spans="1:14" ht="16.5" customHeight="1">
      <c r="A10353" s="24">
        <v>8504509500</v>
      </c>
      <c r="B10353" s="25"/>
      <c r="C10353" s="26"/>
      <c r="D10353" s="27"/>
      <c r="E10353" s="27" t="s">
        <v>1554</v>
      </c>
      <c r="F10353" s="27" t="s">
        <v>3510</v>
      </c>
      <c r="G10353" s="28" t="s">
        <v>201</v>
      </c>
      <c r="H10353" s="27" t="s">
        <v>202</v>
      </c>
      <c r="I10353" s="118" t="s">
        <v>3511</v>
      </c>
      <c r="J10353" s="29">
        <v>102.61</v>
      </c>
      <c r="K10353" s="28" t="s">
        <v>162</v>
      </c>
      <c r="L10353" s="27" t="s">
        <v>825</v>
      </c>
      <c r="M10353" s="27" t="s">
        <v>164</v>
      </c>
      <c r="N10353" s="27" t="s">
        <v>18108</v>
      </c>
    </row>
    <row r="10354" spans="1:14" ht="16.5" customHeight="1">
      <c r="A10354" s="24">
        <v>8504509500</v>
      </c>
      <c r="B10354" s="25"/>
      <c r="C10354" s="26"/>
      <c r="D10354" s="27"/>
      <c r="E10354" s="27" t="s">
        <v>1554</v>
      </c>
      <c r="F10354" s="27" t="s">
        <v>16905</v>
      </c>
      <c r="G10354" s="28" t="s">
        <v>201</v>
      </c>
      <c r="H10354" s="27" t="s">
        <v>202</v>
      </c>
      <c r="I10354" s="118" t="s">
        <v>16906</v>
      </c>
      <c r="J10354" s="29">
        <v>34.36</v>
      </c>
      <c r="K10354" s="28" t="s">
        <v>162</v>
      </c>
      <c r="L10354" s="27" t="s">
        <v>825</v>
      </c>
      <c r="M10354" s="27" t="s">
        <v>164</v>
      </c>
      <c r="N10354" s="27" t="s">
        <v>18108</v>
      </c>
    </row>
    <row r="10355" spans="1:14" ht="16.5" customHeight="1">
      <c r="A10355" s="24">
        <v>8504509500</v>
      </c>
      <c r="B10355" s="25"/>
      <c r="C10355" s="26"/>
      <c r="D10355" s="27"/>
      <c r="E10355" s="27" t="s">
        <v>1554</v>
      </c>
      <c r="F10355" s="27" t="s">
        <v>7681</v>
      </c>
      <c r="G10355" s="28" t="s">
        <v>201</v>
      </c>
      <c r="H10355" s="27" t="s">
        <v>202</v>
      </c>
      <c r="I10355" s="118" t="s">
        <v>16907</v>
      </c>
      <c r="J10355" s="29">
        <v>102.61</v>
      </c>
      <c r="K10355" s="28" t="s">
        <v>162</v>
      </c>
      <c r="L10355" s="27" t="s">
        <v>825</v>
      </c>
      <c r="M10355" s="27" t="s">
        <v>164</v>
      </c>
      <c r="N10355" s="27" t="s">
        <v>18108</v>
      </c>
    </row>
    <row r="10356" spans="1:14" ht="16.5" customHeight="1">
      <c r="A10356" s="24">
        <v>8504509500</v>
      </c>
      <c r="B10356" s="25"/>
      <c r="C10356" s="26"/>
      <c r="D10356" s="27"/>
      <c r="E10356" s="27" t="s">
        <v>1554</v>
      </c>
      <c r="F10356" s="27" t="s">
        <v>7675</v>
      </c>
      <c r="G10356" s="28" t="s">
        <v>201</v>
      </c>
      <c r="H10356" s="27" t="s">
        <v>202</v>
      </c>
      <c r="I10356" s="118" t="s">
        <v>16908</v>
      </c>
      <c r="J10356" s="29">
        <v>34.36</v>
      </c>
      <c r="K10356" s="28" t="s">
        <v>162</v>
      </c>
      <c r="L10356" s="27" t="s">
        <v>825</v>
      </c>
      <c r="M10356" s="27" t="s">
        <v>164</v>
      </c>
      <c r="N10356" s="27" t="s">
        <v>18108</v>
      </c>
    </row>
    <row r="10357" spans="1:14" ht="16.5" customHeight="1">
      <c r="A10357" s="24">
        <v>8504509500</v>
      </c>
      <c r="B10357" s="25"/>
      <c r="C10357" s="26"/>
      <c r="D10357" s="27"/>
      <c r="E10357" s="27" t="s">
        <v>1554</v>
      </c>
      <c r="F10357" s="27" t="s">
        <v>7679</v>
      </c>
      <c r="G10357" s="28" t="s">
        <v>201</v>
      </c>
      <c r="H10357" s="27" t="s">
        <v>202</v>
      </c>
      <c r="I10357" s="118" t="s">
        <v>16909</v>
      </c>
      <c r="J10357" s="29">
        <v>34.36</v>
      </c>
      <c r="K10357" s="28" t="s">
        <v>162</v>
      </c>
      <c r="L10357" s="27" t="s">
        <v>825</v>
      </c>
      <c r="M10357" s="27" t="s">
        <v>164</v>
      </c>
      <c r="N10357" s="27" t="s">
        <v>18108</v>
      </c>
    </row>
    <row r="10358" spans="1:14" ht="16.5" customHeight="1">
      <c r="A10358" s="24">
        <v>8504509500</v>
      </c>
      <c r="B10358" s="25"/>
      <c r="C10358" s="26"/>
      <c r="D10358" s="27"/>
      <c r="E10358" s="27" t="s">
        <v>1554</v>
      </c>
      <c r="F10358" s="27" t="s">
        <v>7682</v>
      </c>
      <c r="G10358" s="28" t="s">
        <v>201</v>
      </c>
      <c r="H10358" s="27" t="s">
        <v>202</v>
      </c>
      <c r="I10358" s="118" t="s">
        <v>10562</v>
      </c>
      <c r="J10358" s="29">
        <v>34.36</v>
      </c>
      <c r="K10358" s="28" t="s">
        <v>162</v>
      </c>
      <c r="L10358" s="27" t="s">
        <v>825</v>
      </c>
      <c r="M10358" s="27" t="s">
        <v>164</v>
      </c>
      <c r="N10358" s="27" t="s">
        <v>18108</v>
      </c>
    </row>
    <row r="10359" spans="1:14" ht="16.5" customHeight="1" thickBot="1">
      <c r="A10359" s="24">
        <v>8532240000</v>
      </c>
      <c r="B10359" s="25"/>
      <c r="C10359" s="26"/>
      <c r="D10359" s="27"/>
      <c r="E10359" s="27" t="s">
        <v>9139</v>
      </c>
      <c r="F10359" s="27" t="s">
        <v>16910</v>
      </c>
      <c r="G10359" s="28" t="s">
        <v>159</v>
      </c>
      <c r="H10359" s="27" t="s">
        <v>160</v>
      </c>
      <c r="I10359" s="118" t="s">
        <v>16911</v>
      </c>
      <c r="J10359" s="29">
        <v>2.4500000000000002</v>
      </c>
      <c r="K10359" s="28" t="s">
        <v>162</v>
      </c>
      <c r="L10359" s="27" t="s">
        <v>272</v>
      </c>
      <c r="M10359" s="27" t="s">
        <v>164</v>
      </c>
      <c r="N10359" s="27" t="s">
        <v>18073</v>
      </c>
    </row>
    <row r="10360" spans="1:14" ht="16.5" customHeight="1" thickTop="1" thickBot="1">
      <c r="A10360" s="30">
        <v>8542319010</v>
      </c>
      <c r="B10360" s="25"/>
      <c r="C10360" s="26"/>
      <c r="D10360" s="27"/>
      <c r="E10360" s="27" t="s">
        <v>5921</v>
      </c>
      <c r="F10360" s="27" t="s">
        <v>10818</v>
      </c>
      <c r="G10360" s="28" t="s">
        <v>173</v>
      </c>
      <c r="H10360" s="27" t="s">
        <v>174</v>
      </c>
      <c r="I10360" s="118" t="s">
        <v>10819</v>
      </c>
      <c r="J10360" s="29">
        <v>137.09</v>
      </c>
      <c r="K10360" s="28" t="s">
        <v>162</v>
      </c>
      <c r="L10360" s="27" t="s">
        <v>137</v>
      </c>
      <c r="M10360" s="27" t="s">
        <v>164</v>
      </c>
      <c r="N10360" s="27" t="s">
        <v>523</v>
      </c>
    </row>
    <row r="10361" spans="1:14" ht="16.5" customHeight="1" thickTop="1" thickBot="1">
      <c r="A10361" s="30">
        <v>8542323100</v>
      </c>
      <c r="B10361" s="25"/>
      <c r="C10361" s="26"/>
      <c r="D10361" s="27"/>
      <c r="E10361" s="27" t="s">
        <v>11108</v>
      </c>
      <c r="F10361" s="27" t="s">
        <v>12420</v>
      </c>
      <c r="G10361" s="28" t="s">
        <v>159</v>
      </c>
      <c r="H10361" s="27" t="s">
        <v>160</v>
      </c>
      <c r="I10361" s="118" t="s">
        <v>11110</v>
      </c>
      <c r="J10361" s="29">
        <v>2.4500000000000002</v>
      </c>
      <c r="K10361" s="28" t="s">
        <v>162</v>
      </c>
      <c r="L10361" s="27" t="s">
        <v>614</v>
      </c>
      <c r="M10361" s="27" t="s">
        <v>164</v>
      </c>
      <c r="N10361" s="27" t="s">
        <v>18096</v>
      </c>
    </row>
    <row r="10362" spans="1:14" ht="16.5" customHeight="1" thickTop="1" thickBot="1">
      <c r="A10362" s="30">
        <v>8542339000</v>
      </c>
      <c r="B10362" s="25"/>
      <c r="C10362" s="26"/>
      <c r="D10362" s="27"/>
      <c r="E10362" s="27" t="s">
        <v>794</v>
      </c>
      <c r="F10362" s="27" t="s">
        <v>16912</v>
      </c>
      <c r="G10362" s="28" t="s">
        <v>243</v>
      </c>
      <c r="H10362" s="27" t="s">
        <v>244</v>
      </c>
      <c r="I10362" s="118" t="s">
        <v>2617</v>
      </c>
      <c r="J10362" s="29">
        <v>232.56</v>
      </c>
      <c r="K10362" s="28" t="s">
        <v>162</v>
      </c>
      <c r="L10362" s="27" t="s">
        <v>114</v>
      </c>
      <c r="M10362" s="27" t="s">
        <v>164</v>
      </c>
      <c r="N10362" s="27" t="s">
        <v>11042</v>
      </c>
    </row>
    <row r="10363" spans="1:14" ht="16.5" customHeight="1" thickTop="1" thickBot="1">
      <c r="A10363" s="30">
        <v>8542399010</v>
      </c>
      <c r="B10363" s="25"/>
      <c r="C10363" s="26"/>
      <c r="D10363" s="27"/>
      <c r="E10363" s="27" t="s">
        <v>2638</v>
      </c>
      <c r="F10363" s="27" t="s">
        <v>16913</v>
      </c>
      <c r="G10363" s="28" t="s">
        <v>297</v>
      </c>
      <c r="H10363" s="27" t="s">
        <v>298</v>
      </c>
      <c r="I10363" s="118" t="s">
        <v>16914</v>
      </c>
      <c r="J10363" s="29">
        <v>89.25</v>
      </c>
      <c r="K10363" s="28" t="s">
        <v>162</v>
      </c>
      <c r="L10363" s="27" t="s">
        <v>648</v>
      </c>
      <c r="M10363" s="27" t="s">
        <v>164</v>
      </c>
      <c r="N10363" s="27" t="s">
        <v>11042</v>
      </c>
    </row>
    <row r="10364" spans="1:14" ht="16.5" customHeight="1" thickTop="1">
      <c r="A10364" s="24">
        <v>8536693000</v>
      </c>
      <c r="B10364" s="25"/>
      <c r="C10364" s="26"/>
      <c r="D10364" s="27"/>
      <c r="E10364" s="27" t="s">
        <v>11333</v>
      </c>
      <c r="F10364" s="27" t="s">
        <v>16915</v>
      </c>
      <c r="G10364" s="28" t="s">
        <v>173</v>
      </c>
      <c r="H10364" s="27" t="s">
        <v>174</v>
      </c>
      <c r="I10364" s="118" t="s">
        <v>16916</v>
      </c>
      <c r="J10364" s="29">
        <v>153</v>
      </c>
      <c r="K10364" s="28" t="s">
        <v>162</v>
      </c>
      <c r="L10364" s="27" t="s">
        <v>449</v>
      </c>
      <c r="M10364" s="27" t="s">
        <v>164</v>
      </c>
      <c r="N10364" s="27" t="s">
        <v>18085</v>
      </c>
    </row>
    <row r="10365" spans="1:14" ht="16.5" customHeight="1" thickBot="1">
      <c r="A10365" s="24">
        <v>8536693000</v>
      </c>
      <c r="B10365" s="25"/>
      <c r="C10365" s="26"/>
      <c r="D10365" s="27"/>
      <c r="E10365" s="27" t="s">
        <v>11333</v>
      </c>
      <c r="F10365" s="27" t="s">
        <v>16024</v>
      </c>
      <c r="G10365" s="28" t="s">
        <v>173</v>
      </c>
      <c r="H10365" s="27" t="s">
        <v>174</v>
      </c>
      <c r="I10365" s="118" t="s">
        <v>16025</v>
      </c>
      <c r="J10365" s="29">
        <v>415.65</v>
      </c>
      <c r="K10365" s="28" t="s">
        <v>162</v>
      </c>
      <c r="L10365" s="27" t="s">
        <v>449</v>
      </c>
      <c r="M10365" s="27" t="s">
        <v>164</v>
      </c>
      <c r="N10365" s="27" t="s">
        <v>18085</v>
      </c>
    </row>
    <row r="10366" spans="1:14" ht="16.5" customHeight="1" thickTop="1" thickBot="1">
      <c r="A10366" s="30">
        <v>8542399010</v>
      </c>
      <c r="B10366" s="25"/>
      <c r="C10366" s="26"/>
      <c r="D10366" s="27"/>
      <c r="E10366" s="27" t="s">
        <v>661</v>
      </c>
      <c r="F10366" s="27" t="s">
        <v>7494</v>
      </c>
      <c r="G10366" s="28" t="s">
        <v>227</v>
      </c>
      <c r="H10366" s="27" t="s">
        <v>228</v>
      </c>
      <c r="I10366" s="118" t="s">
        <v>7495</v>
      </c>
      <c r="J10366" s="29">
        <v>352.49</v>
      </c>
      <c r="K10366" s="28" t="s">
        <v>162</v>
      </c>
      <c r="L10366" s="27" t="s">
        <v>114</v>
      </c>
      <c r="M10366" s="27" t="s">
        <v>164</v>
      </c>
      <c r="N10366" s="27" t="s">
        <v>11042</v>
      </c>
    </row>
    <row r="10367" spans="1:14" ht="16.5" customHeight="1" thickTop="1" thickBot="1">
      <c r="A10367" s="30">
        <v>8542399010</v>
      </c>
      <c r="B10367" s="25"/>
      <c r="C10367" s="26"/>
      <c r="D10367" s="27"/>
      <c r="E10367" s="27" t="s">
        <v>661</v>
      </c>
      <c r="F10367" s="27" t="s">
        <v>16917</v>
      </c>
      <c r="G10367" s="28" t="s">
        <v>159</v>
      </c>
      <c r="H10367" s="27" t="s">
        <v>160</v>
      </c>
      <c r="I10367" s="118" t="s">
        <v>1411</v>
      </c>
      <c r="J10367" s="29">
        <v>142.80000000000001</v>
      </c>
      <c r="K10367" s="28" t="s">
        <v>162</v>
      </c>
      <c r="L10367" s="27" t="s">
        <v>696</v>
      </c>
      <c r="M10367" s="27" t="s">
        <v>164</v>
      </c>
      <c r="N10367" s="27" t="s">
        <v>18103</v>
      </c>
    </row>
    <row r="10368" spans="1:14" ht="16.5" customHeight="1" thickTop="1" thickBot="1">
      <c r="A10368" s="30">
        <v>8542319010</v>
      </c>
      <c r="B10368" s="25"/>
      <c r="C10368" s="26"/>
      <c r="D10368" s="27"/>
      <c r="E10368" s="27" t="s">
        <v>8316</v>
      </c>
      <c r="F10368" s="27" t="s">
        <v>14055</v>
      </c>
      <c r="G10368" s="28" t="s">
        <v>159</v>
      </c>
      <c r="H10368" s="27" t="s">
        <v>160</v>
      </c>
      <c r="I10368" s="118" t="s">
        <v>13294</v>
      </c>
      <c r="J10368" s="29">
        <v>3715.15</v>
      </c>
      <c r="K10368" s="28" t="s">
        <v>162</v>
      </c>
      <c r="L10368" s="27" t="s">
        <v>614</v>
      </c>
      <c r="M10368" s="27" t="s">
        <v>164</v>
      </c>
      <c r="N10368" s="27" t="s">
        <v>18096</v>
      </c>
    </row>
    <row r="10369" spans="1:14" ht="16.5" customHeight="1" thickTop="1" thickBot="1">
      <c r="A10369" s="30">
        <v>8414592000</v>
      </c>
      <c r="B10369" s="25"/>
      <c r="C10369" s="26"/>
      <c r="D10369" s="27"/>
      <c r="E10369" s="27" t="s">
        <v>14288</v>
      </c>
      <c r="F10369" s="27" t="s">
        <v>16918</v>
      </c>
      <c r="G10369" s="28" t="s">
        <v>173</v>
      </c>
      <c r="H10369" s="27" t="s">
        <v>174</v>
      </c>
      <c r="I10369" s="118" t="s">
        <v>16919</v>
      </c>
      <c r="J10369" s="29">
        <v>114.75</v>
      </c>
      <c r="K10369" s="28" t="s">
        <v>162</v>
      </c>
      <c r="L10369" s="27" t="s">
        <v>6554</v>
      </c>
      <c r="M10369" s="27" t="s">
        <v>164</v>
      </c>
      <c r="N10369" s="27" t="s">
        <v>18322</v>
      </c>
    </row>
    <row r="10370" spans="1:14" ht="16.5" customHeight="1" thickTop="1" thickBot="1">
      <c r="A10370" s="30">
        <v>8542399010</v>
      </c>
      <c r="B10370" s="25"/>
      <c r="C10370" s="26"/>
      <c r="D10370" s="27"/>
      <c r="E10370" s="27" t="s">
        <v>2638</v>
      </c>
      <c r="F10370" s="27" t="s">
        <v>16920</v>
      </c>
      <c r="G10370" s="28" t="s">
        <v>243</v>
      </c>
      <c r="H10370" s="27" t="s">
        <v>244</v>
      </c>
      <c r="I10370" s="118" t="s">
        <v>8682</v>
      </c>
      <c r="J10370" s="29">
        <v>1168.54</v>
      </c>
      <c r="K10370" s="28" t="s">
        <v>162</v>
      </c>
      <c r="L10370" s="27" t="s">
        <v>5057</v>
      </c>
      <c r="M10370" s="27" t="s">
        <v>164</v>
      </c>
      <c r="N10370" s="27" t="s">
        <v>18284</v>
      </c>
    </row>
    <row r="10371" spans="1:14" ht="16.5" customHeight="1" thickTop="1" thickBot="1">
      <c r="A10371" s="30">
        <v>8542319010</v>
      </c>
      <c r="B10371" s="25"/>
      <c r="C10371" s="26"/>
      <c r="D10371" s="27"/>
      <c r="E10371" s="27" t="s">
        <v>16921</v>
      </c>
      <c r="F10371" s="27" t="s">
        <v>619</v>
      </c>
      <c r="G10371" s="28" t="s">
        <v>243</v>
      </c>
      <c r="H10371" s="27" t="s">
        <v>244</v>
      </c>
      <c r="I10371" s="118" t="s">
        <v>620</v>
      </c>
      <c r="J10371" s="29">
        <v>379.76</v>
      </c>
      <c r="K10371" s="28" t="s">
        <v>162</v>
      </c>
      <c r="L10371" s="27" t="s">
        <v>621</v>
      </c>
      <c r="M10371" s="27" t="s">
        <v>164</v>
      </c>
      <c r="N10371" s="27" t="s">
        <v>18097</v>
      </c>
    </row>
    <row r="10372" spans="1:14" ht="16.5" customHeight="1" thickTop="1" thickBot="1">
      <c r="A10372" s="30">
        <v>8542319010</v>
      </c>
      <c r="B10372" s="25"/>
      <c r="C10372" s="26"/>
      <c r="D10372" s="27"/>
      <c r="E10372" s="27" t="s">
        <v>602</v>
      </c>
      <c r="F10372" s="27" t="s">
        <v>9321</v>
      </c>
      <c r="G10372" s="28" t="s">
        <v>243</v>
      </c>
      <c r="H10372" s="27" t="s">
        <v>244</v>
      </c>
      <c r="I10372" s="118" t="s">
        <v>1066</v>
      </c>
      <c r="J10372" s="29">
        <v>166.93</v>
      </c>
      <c r="K10372" s="28" t="s">
        <v>162</v>
      </c>
      <c r="L10372" s="27" t="s">
        <v>621</v>
      </c>
      <c r="M10372" s="27" t="s">
        <v>164</v>
      </c>
      <c r="N10372" s="27" t="s">
        <v>18097</v>
      </c>
    </row>
    <row r="10373" spans="1:14" ht="16.5" customHeight="1" thickTop="1" thickBot="1">
      <c r="A10373" s="24">
        <v>8532300000</v>
      </c>
      <c r="B10373" s="25"/>
      <c r="C10373" s="26"/>
      <c r="D10373" s="27"/>
      <c r="E10373" s="27" t="s">
        <v>16922</v>
      </c>
      <c r="F10373" s="27" t="s">
        <v>16923</v>
      </c>
      <c r="G10373" s="28" t="s">
        <v>173</v>
      </c>
      <c r="H10373" s="27" t="s">
        <v>174</v>
      </c>
      <c r="I10373" s="118" t="s">
        <v>9170</v>
      </c>
      <c r="J10373" s="29">
        <v>353.83</v>
      </c>
      <c r="K10373" s="28" t="s">
        <v>162</v>
      </c>
      <c r="L10373" s="27" t="s">
        <v>9171</v>
      </c>
      <c r="M10373" s="27" t="s">
        <v>164</v>
      </c>
      <c r="N10373" s="27" t="s">
        <v>18201</v>
      </c>
    </row>
    <row r="10374" spans="1:14" ht="16.5" customHeight="1" thickTop="1" thickBot="1">
      <c r="A10374" s="30">
        <v>8542399010</v>
      </c>
      <c r="B10374" s="25"/>
      <c r="C10374" s="26"/>
      <c r="D10374" s="27"/>
      <c r="E10374" s="27" t="s">
        <v>16734</v>
      </c>
      <c r="F10374" s="27" t="s">
        <v>7541</v>
      </c>
      <c r="G10374" s="28" t="s">
        <v>159</v>
      </c>
      <c r="H10374" s="27" t="s">
        <v>160</v>
      </c>
      <c r="I10374" s="118" t="s">
        <v>7542</v>
      </c>
      <c r="J10374" s="29">
        <v>2725.48</v>
      </c>
      <c r="K10374" s="28" t="s">
        <v>162</v>
      </c>
      <c r="L10374" s="27" t="s">
        <v>114</v>
      </c>
      <c r="M10374" s="27" t="s">
        <v>164</v>
      </c>
      <c r="N10374" s="27" t="s">
        <v>11042</v>
      </c>
    </row>
    <row r="10375" spans="1:14" ht="16.5" customHeight="1" thickTop="1">
      <c r="A10375" s="24">
        <v>8533401000</v>
      </c>
      <c r="B10375" s="25"/>
      <c r="C10375" s="26"/>
      <c r="D10375" s="27"/>
      <c r="E10375" s="27" t="s">
        <v>4336</v>
      </c>
      <c r="F10375" s="27" t="s">
        <v>16924</v>
      </c>
      <c r="G10375" s="28" t="s">
        <v>159</v>
      </c>
      <c r="H10375" s="27" t="s">
        <v>160</v>
      </c>
      <c r="I10375" s="118" t="s">
        <v>5890</v>
      </c>
      <c r="J10375" s="29">
        <v>5.55</v>
      </c>
      <c r="K10375" s="28" t="s">
        <v>162</v>
      </c>
      <c r="L10375" s="27" t="s">
        <v>372</v>
      </c>
      <c r="M10375" s="27" t="s">
        <v>164</v>
      </c>
      <c r="N10375" s="27" t="s">
        <v>1383</v>
      </c>
    </row>
    <row r="10376" spans="1:14" ht="16.5" customHeight="1" thickBot="1">
      <c r="A10376" s="24">
        <v>8533401000</v>
      </c>
      <c r="B10376" s="25"/>
      <c r="C10376" s="26"/>
      <c r="D10376" s="27"/>
      <c r="E10376" s="27" t="s">
        <v>4336</v>
      </c>
      <c r="F10376" s="27" t="s">
        <v>12362</v>
      </c>
      <c r="G10376" s="28" t="s">
        <v>159</v>
      </c>
      <c r="H10376" s="27" t="s">
        <v>160</v>
      </c>
      <c r="I10376" s="118" t="s">
        <v>6945</v>
      </c>
      <c r="J10376" s="29">
        <v>2.34</v>
      </c>
      <c r="K10376" s="28" t="s">
        <v>162</v>
      </c>
      <c r="L10376" s="27" t="s">
        <v>372</v>
      </c>
      <c r="M10376" s="27" t="s">
        <v>164</v>
      </c>
      <c r="N10376" s="27" t="s">
        <v>1383</v>
      </c>
    </row>
    <row r="10377" spans="1:14" ht="16.5" customHeight="1" thickTop="1" thickBot="1">
      <c r="A10377" s="30">
        <v>8542399010</v>
      </c>
      <c r="B10377" s="25"/>
      <c r="C10377" s="26"/>
      <c r="D10377" s="27"/>
      <c r="E10377" s="27" t="s">
        <v>12699</v>
      </c>
      <c r="F10377" s="27" t="s">
        <v>10871</v>
      </c>
      <c r="G10377" s="28" t="s">
        <v>173</v>
      </c>
      <c r="H10377" s="27" t="s">
        <v>174</v>
      </c>
      <c r="I10377" s="118" t="s">
        <v>10872</v>
      </c>
      <c r="J10377" s="29">
        <v>51.68</v>
      </c>
      <c r="K10377" s="28" t="s">
        <v>162</v>
      </c>
      <c r="L10377" s="27" t="s">
        <v>687</v>
      </c>
      <c r="M10377" s="27" t="s">
        <v>164</v>
      </c>
      <c r="N10377" s="27" t="s">
        <v>18102</v>
      </c>
    </row>
    <row r="10378" spans="1:14" ht="16.5" customHeight="1" thickTop="1" thickBot="1">
      <c r="A10378" s="30">
        <v>8542399010</v>
      </c>
      <c r="B10378" s="25"/>
      <c r="C10378" s="26"/>
      <c r="D10378" s="27"/>
      <c r="E10378" s="27" t="s">
        <v>1942</v>
      </c>
      <c r="F10378" s="27" t="s">
        <v>16925</v>
      </c>
      <c r="G10378" s="28" t="s">
        <v>297</v>
      </c>
      <c r="H10378" s="27" t="s">
        <v>298</v>
      </c>
      <c r="I10378" s="118" t="s">
        <v>5991</v>
      </c>
      <c r="J10378" s="29">
        <v>221.54</v>
      </c>
      <c r="K10378" s="28" t="s">
        <v>162</v>
      </c>
      <c r="L10378" s="27" t="s">
        <v>648</v>
      </c>
      <c r="M10378" s="27" t="s">
        <v>164</v>
      </c>
      <c r="N10378" s="27" t="s">
        <v>11042</v>
      </c>
    </row>
    <row r="10379" spans="1:14" ht="16.5" customHeight="1" thickTop="1" thickBot="1">
      <c r="A10379" s="30">
        <v>8542399010</v>
      </c>
      <c r="B10379" s="25"/>
      <c r="C10379" s="26"/>
      <c r="D10379" s="27"/>
      <c r="E10379" s="27" t="s">
        <v>5971</v>
      </c>
      <c r="F10379" s="27" t="s">
        <v>16926</v>
      </c>
      <c r="G10379" s="28" t="s">
        <v>297</v>
      </c>
      <c r="H10379" s="27" t="s">
        <v>298</v>
      </c>
      <c r="I10379" s="118" t="s">
        <v>5973</v>
      </c>
      <c r="J10379" s="29">
        <v>37.799999999999997</v>
      </c>
      <c r="K10379" s="28" t="s">
        <v>162</v>
      </c>
      <c r="L10379" s="27" t="s">
        <v>648</v>
      </c>
      <c r="M10379" s="27" t="s">
        <v>164</v>
      </c>
      <c r="N10379" s="27" t="s">
        <v>11042</v>
      </c>
    </row>
    <row r="10380" spans="1:14" ht="16.5" customHeight="1" thickTop="1" thickBot="1">
      <c r="A10380" s="30">
        <v>8542399010</v>
      </c>
      <c r="B10380" s="25"/>
      <c r="C10380" s="26"/>
      <c r="D10380" s="27"/>
      <c r="E10380" s="27" t="s">
        <v>1942</v>
      </c>
      <c r="F10380" s="27" t="s">
        <v>16927</v>
      </c>
      <c r="G10380" s="28" t="s">
        <v>243</v>
      </c>
      <c r="H10380" s="27" t="s">
        <v>244</v>
      </c>
      <c r="I10380" s="118" t="s">
        <v>12477</v>
      </c>
      <c r="J10380" s="29">
        <v>25.84</v>
      </c>
      <c r="K10380" s="28" t="s">
        <v>162</v>
      </c>
      <c r="L10380" s="27" t="s">
        <v>648</v>
      </c>
      <c r="M10380" s="27" t="s">
        <v>164</v>
      </c>
      <c r="N10380" s="27" t="s">
        <v>11042</v>
      </c>
    </row>
    <row r="10381" spans="1:14" ht="16.5" customHeight="1" thickTop="1" thickBot="1">
      <c r="A10381" s="30">
        <v>8542399010</v>
      </c>
      <c r="B10381" s="25"/>
      <c r="C10381" s="26"/>
      <c r="D10381" s="27"/>
      <c r="E10381" s="27" t="s">
        <v>800</v>
      </c>
      <c r="F10381" s="27" t="s">
        <v>16928</v>
      </c>
      <c r="G10381" s="28" t="s">
        <v>297</v>
      </c>
      <c r="H10381" s="27" t="s">
        <v>298</v>
      </c>
      <c r="I10381" s="118" t="s">
        <v>16929</v>
      </c>
      <c r="J10381" s="29">
        <v>49.2</v>
      </c>
      <c r="K10381" s="28" t="s">
        <v>162</v>
      </c>
      <c r="L10381" s="27" t="s">
        <v>648</v>
      </c>
      <c r="M10381" s="27" t="s">
        <v>164</v>
      </c>
      <c r="N10381" s="27" t="s">
        <v>11042</v>
      </c>
    </row>
    <row r="10382" spans="1:14" ht="16.5" customHeight="1" thickTop="1" thickBot="1">
      <c r="A10382" s="30">
        <v>8542399010</v>
      </c>
      <c r="B10382" s="25"/>
      <c r="C10382" s="26"/>
      <c r="D10382" s="27"/>
      <c r="E10382" s="27" t="s">
        <v>2712</v>
      </c>
      <c r="F10382" s="27" t="s">
        <v>16930</v>
      </c>
      <c r="G10382" s="28" t="s">
        <v>173</v>
      </c>
      <c r="H10382" s="27" t="s">
        <v>174</v>
      </c>
      <c r="I10382" s="118" t="s">
        <v>7106</v>
      </c>
      <c r="J10382" s="29">
        <v>117.24</v>
      </c>
      <c r="K10382" s="28" t="s">
        <v>162</v>
      </c>
      <c r="L10382" s="27" t="s">
        <v>687</v>
      </c>
      <c r="M10382" s="27" t="s">
        <v>164</v>
      </c>
      <c r="N10382" s="27" t="s">
        <v>18102</v>
      </c>
    </row>
    <row r="10383" spans="1:14" ht="16.5" customHeight="1" thickTop="1" thickBot="1">
      <c r="A10383" s="30">
        <v>8542399010</v>
      </c>
      <c r="B10383" s="25"/>
      <c r="C10383" s="26"/>
      <c r="D10383" s="27"/>
      <c r="E10383" s="27" t="s">
        <v>2712</v>
      </c>
      <c r="F10383" s="27" t="s">
        <v>12433</v>
      </c>
      <c r="G10383" s="28" t="s">
        <v>173</v>
      </c>
      <c r="H10383" s="27" t="s">
        <v>174</v>
      </c>
      <c r="I10383" s="118" t="s">
        <v>12434</v>
      </c>
      <c r="J10383" s="29">
        <v>95.22</v>
      </c>
      <c r="K10383" s="28" t="s">
        <v>162</v>
      </c>
      <c r="L10383" s="27" t="s">
        <v>687</v>
      </c>
      <c r="M10383" s="27" t="s">
        <v>164</v>
      </c>
      <c r="N10383" s="27" t="s">
        <v>18102</v>
      </c>
    </row>
    <row r="10384" spans="1:14" ht="16.5" customHeight="1" thickTop="1" thickBot="1">
      <c r="A10384" s="30">
        <v>8542323100</v>
      </c>
      <c r="B10384" s="25"/>
      <c r="C10384" s="26"/>
      <c r="D10384" s="27"/>
      <c r="E10384" s="27" t="s">
        <v>13443</v>
      </c>
      <c r="F10384" s="27" t="s">
        <v>6422</v>
      </c>
      <c r="G10384" s="28" t="s">
        <v>297</v>
      </c>
      <c r="H10384" s="27" t="s">
        <v>298</v>
      </c>
      <c r="I10384" s="118" t="s">
        <v>5942</v>
      </c>
      <c r="J10384" s="29">
        <v>7.13</v>
      </c>
      <c r="K10384" s="28" t="s">
        <v>162</v>
      </c>
      <c r="L10384" s="27" t="s">
        <v>125</v>
      </c>
      <c r="M10384" s="27" t="s">
        <v>164</v>
      </c>
      <c r="N10384" s="27" t="s">
        <v>125</v>
      </c>
    </row>
    <row r="10385" spans="1:14" ht="16.5" customHeight="1" thickTop="1" thickBot="1">
      <c r="A10385" s="30">
        <v>8542399010</v>
      </c>
      <c r="B10385" s="25"/>
      <c r="C10385" s="26"/>
      <c r="D10385" s="27"/>
      <c r="E10385" s="27" t="s">
        <v>684</v>
      </c>
      <c r="F10385" s="27" t="s">
        <v>5994</v>
      </c>
      <c r="G10385" s="28" t="s">
        <v>159</v>
      </c>
      <c r="H10385" s="27" t="s">
        <v>160</v>
      </c>
      <c r="I10385" s="118" t="s">
        <v>5995</v>
      </c>
      <c r="J10385" s="29">
        <v>13.95</v>
      </c>
      <c r="K10385" s="28" t="s">
        <v>162</v>
      </c>
      <c r="L10385" s="27" t="s">
        <v>114</v>
      </c>
      <c r="M10385" s="27" t="s">
        <v>164</v>
      </c>
      <c r="N10385" s="27" t="s">
        <v>11042</v>
      </c>
    </row>
    <row r="10386" spans="1:14" ht="16.5" customHeight="1" thickTop="1" thickBot="1">
      <c r="A10386" s="30">
        <v>8542319010</v>
      </c>
      <c r="B10386" s="25"/>
      <c r="C10386" s="26"/>
      <c r="D10386" s="27"/>
      <c r="E10386" s="27" t="s">
        <v>602</v>
      </c>
      <c r="F10386" s="27" t="s">
        <v>16931</v>
      </c>
      <c r="G10386" s="28" t="s">
        <v>297</v>
      </c>
      <c r="H10386" s="27" t="s">
        <v>298</v>
      </c>
      <c r="I10386" s="118" t="s">
        <v>2592</v>
      </c>
      <c r="J10386" s="29">
        <v>6</v>
      </c>
      <c r="K10386" s="28" t="s">
        <v>162</v>
      </c>
      <c r="L10386" s="27" t="s">
        <v>648</v>
      </c>
      <c r="M10386" s="27" t="s">
        <v>164</v>
      </c>
      <c r="N10386" s="27" t="s">
        <v>11042</v>
      </c>
    </row>
    <row r="10387" spans="1:14" ht="16.5" customHeight="1" thickTop="1" thickBot="1">
      <c r="A10387" s="30">
        <v>8542319010</v>
      </c>
      <c r="B10387" s="25"/>
      <c r="C10387" s="26"/>
      <c r="D10387" s="27"/>
      <c r="E10387" s="27" t="s">
        <v>602</v>
      </c>
      <c r="F10387" s="27" t="s">
        <v>16932</v>
      </c>
      <c r="G10387" s="28" t="s">
        <v>173</v>
      </c>
      <c r="H10387" s="27" t="s">
        <v>174</v>
      </c>
      <c r="I10387" s="118" t="s">
        <v>10612</v>
      </c>
      <c r="J10387" s="29">
        <v>13.85</v>
      </c>
      <c r="K10387" s="28" t="s">
        <v>162</v>
      </c>
      <c r="L10387" s="27" t="s">
        <v>134</v>
      </c>
      <c r="M10387" s="27" t="s">
        <v>164</v>
      </c>
      <c r="N10387" s="27" t="s">
        <v>4101</v>
      </c>
    </row>
    <row r="10388" spans="1:14" ht="16.5" customHeight="1" thickTop="1" thickBot="1">
      <c r="A10388" s="30">
        <v>8542319010</v>
      </c>
      <c r="B10388" s="25"/>
      <c r="C10388" s="26"/>
      <c r="D10388" s="27"/>
      <c r="E10388" s="27" t="s">
        <v>602</v>
      </c>
      <c r="F10388" s="27" t="s">
        <v>16933</v>
      </c>
      <c r="G10388" s="28" t="s">
        <v>173</v>
      </c>
      <c r="H10388" s="27" t="s">
        <v>174</v>
      </c>
      <c r="I10388" s="118" t="s">
        <v>16934</v>
      </c>
      <c r="J10388" s="29">
        <v>2.76</v>
      </c>
      <c r="K10388" s="28" t="s">
        <v>162</v>
      </c>
      <c r="L10388" s="27" t="s">
        <v>285</v>
      </c>
      <c r="M10388" s="27" t="s">
        <v>164</v>
      </c>
      <c r="N10388" s="27" t="s">
        <v>18075</v>
      </c>
    </row>
    <row r="10389" spans="1:14" ht="16.5" customHeight="1" thickTop="1" thickBot="1">
      <c r="A10389" s="30">
        <v>8542399010</v>
      </c>
      <c r="B10389" s="25"/>
      <c r="C10389" s="26"/>
      <c r="D10389" s="27"/>
      <c r="E10389" s="27" t="s">
        <v>1343</v>
      </c>
      <c r="F10389" s="27" t="s">
        <v>2106</v>
      </c>
      <c r="G10389" s="28" t="s">
        <v>297</v>
      </c>
      <c r="H10389" s="27" t="s">
        <v>298</v>
      </c>
      <c r="I10389" s="118" t="s">
        <v>2107</v>
      </c>
      <c r="J10389" s="29">
        <v>4.2</v>
      </c>
      <c r="K10389" s="28" t="s">
        <v>162</v>
      </c>
      <c r="L10389" s="27" t="s">
        <v>2108</v>
      </c>
      <c r="M10389" s="27" t="s">
        <v>164</v>
      </c>
      <c r="N10389" s="27" t="s">
        <v>18090</v>
      </c>
    </row>
    <row r="10390" spans="1:14" ht="16.5" customHeight="1" thickTop="1" thickBot="1">
      <c r="A10390" s="30">
        <v>8542339000</v>
      </c>
      <c r="B10390" s="25"/>
      <c r="C10390" s="26"/>
      <c r="D10390" s="27"/>
      <c r="E10390" s="27" t="s">
        <v>794</v>
      </c>
      <c r="F10390" s="27" t="s">
        <v>16935</v>
      </c>
      <c r="G10390" s="28" t="s">
        <v>297</v>
      </c>
      <c r="H10390" s="27" t="s">
        <v>298</v>
      </c>
      <c r="I10390" s="118" t="s">
        <v>16936</v>
      </c>
      <c r="J10390" s="29">
        <v>22.68</v>
      </c>
      <c r="K10390" s="28" t="s">
        <v>162</v>
      </c>
      <c r="L10390" s="27" t="s">
        <v>114</v>
      </c>
      <c r="M10390" s="27" t="s">
        <v>164</v>
      </c>
      <c r="N10390" s="27" t="s">
        <v>11042</v>
      </c>
    </row>
    <row r="10391" spans="1:14" ht="16.5" customHeight="1" thickTop="1" thickBot="1">
      <c r="A10391" s="30">
        <v>8542399010</v>
      </c>
      <c r="B10391" s="25"/>
      <c r="C10391" s="26"/>
      <c r="D10391" s="27"/>
      <c r="E10391" s="27" t="s">
        <v>2638</v>
      </c>
      <c r="F10391" s="27" t="s">
        <v>2121</v>
      </c>
      <c r="G10391" s="28" t="s">
        <v>173</v>
      </c>
      <c r="H10391" s="27" t="s">
        <v>174</v>
      </c>
      <c r="I10391" s="118" t="s">
        <v>2122</v>
      </c>
      <c r="J10391" s="29">
        <v>12.94</v>
      </c>
      <c r="K10391" s="28" t="s">
        <v>162</v>
      </c>
      <c r="L10391" s="27" t="s">
        <v>595</v>
      </c>
      <c r="M10391" s="27" t="s">
        <v>164</v>
      </c>
      <c r="N10391" s="27" t="s">
        <v>18070</v>
      </c>
    </row>
    <row r="10392" spans="1:14" ht="16.5" customHeight="1" thickTop="1">
      <c r="A10392" s="24">
        <v>8532210000</v>
      </c>
      <c r="B10392" s="25"/>
      <c r="C10392" s="26"/>
      <c r="D10392" s="27"/>
      <c r="E10392" s="27" t="s">
        <v>3067</v>
      </c>
      <c r="F10392" s="27" t="s">
        <v>3211</v>
      </c>
      <c r="G10392" s="28" t="s">
        <v>292</v>
      </c>
      <c r="H10392" s="27" t="s">
        <v>293</v>
      </c>
      <c r="I10392" s="118" t="s">
        <v>3212</v>
      </c>
      <c r="J10392" s="29">
        <v>4</v>
      </c>
      <c r="K10392" s="28" t="s">
        <v>162</v>
      </c>
      <c r="L10392" s="27" t="s">
        <v>262</v>
      </c>
      <c r="M10392" s="27" t="s">
        <v>164</v>
      </c>
      <c r="N10392" s="27" t="s">
        <v>262</v>
      </c>
    </row>
    <row r="10393" spans="1:14" ht="16.5" customHeight="1" thickBot="1">
      <c r="A10393" s="24">
        <v>8532210000</v>
      </c>
      <c r="B10393" s="25"/>
      <c r="C10393" s="26"/>
      <c r="D10393" s="27"/>
      <c r="E10393" s="27" t="s">
        <v>3067</v>
      </c>
      <c r="F10393" s="27" t="s">
        <v>16388</v>
      </c>
      <c r="G10393" s="28" t="s">
        <v>292</v>
      </c>
      <c r="H10393" s="27" t="s">
        <v>293</v>
      </c>
      <c r="I10393" s="118" t="s">
        <v>3963</v>
      </c>
      <c r="J10393" s="29">
        <v>16.5</v>
      </c>
      <c r="K10393" s="28" t="s">
        <v>162</v>
      </c>
      <c r="L10393" s="27" t="s">
        <v>262</v>
      </c>
      <c r="M10393" s="27" t="s">
        <v>164</v>
      </c>
      <c r="N10393" s="27" t="s">
        <v>262</v>
      </c>
    </row>
    <row r="10394" spans="1:14" ht="16.5" customHeight="1" thickTop="1" thickBot="1">
      <c r="A10394" s="30">
        <v>8542319010</v>
      </c>
      <c r="B10394" s="25"/>
      <c r="C10394" s="26"/>
      <c r="D10394" s="27"/>
      <c r="E10394" s="27" t="s">
        <v>602</v>
      </c>
      <c r="F10394" s="27" t="s">
        <v>16937</v>
      </c>
      <c r="G10394" s="28" t="s">
        <v>173</v>
      </c>
      <c r="H10394" s="27" t="s">
        <v>174</v>
      </c>
      <c r="I10394" s="118" t="s">
        <v>16938</v>
      </c>
      <c r="J10394" s="29">
        <v>464.52</v>
      </c>
      <c r="K10394" s="28" t="s">
        <v>162</v>
      </c>
      <c r="L10394" s="27" t="s">
        <v>134</v>
      </c>
      <c r="M10394" s="27" t="s">
        <v>164</v>
      </c>
      <c r="N10394" s="27" t="s">
        <v>4101</v>
      </c>
    </row>
    <row r="10395" spans="1:14" ht="16.5" customHeight="1" thickTop="1" thickBot="1">
      <c r="A10395" s="24">
        <v>8504509500</v>
      </c>
      <c r="B10395" s="25"/>
      <c r="C10395" s="26"/>
      <c r="D10395" s="27"/>
      <c r="E10395" s="27" t="s">
        <v>225</v>
      </c>
      <c r="F10395" s="27" t="s">
        <v>16939</v>
      </c>
      <c r="G10395" s="28" t="s">
        <v>173</v>
      </c>
      <c r="H10395" s="27" t="s">
        <v>174</v>
      </c>
      <c r="I10395" s="118" t="s">
        <v>16940</v>
      </c>
      <c r="J10395" s="29">
        <v>347</v>
      </c>
      <c r="K10395" s="28" t="s">
        <v>162</v>
      </c>
      <c r="L10395" s="27" t="s">
        <v>221</v>
      </c>
      <c r="M10395" s="27" t="s">
        <v>164</v>
      </c>
      <c r="N10395" s="27" t="s">
        <v>13376</v>
      </c>
    </row>
    <row r="10396" spans="1:14" ht="16.5" customHeight="1" thickTop="1" thickBot="1">
      <c r="A10396" s="30">
        <v>8542319010</v>
      </c>
      <c r="B10396" s="25"/>
      <c r="C10396" s="26"/>
      <c r="D10396" s="27"/>
      <c r="E10396" s="27" t="s">
        <v>602</v>
      </c>
      <c r="F10396" s="27" t="s">
        <v>16941</v>
      </c>
      <c r="G10396" s="28" t="s">
        <v>159</v>
      </c>
      <c r="H10396" s="27" t="s">
        <v>160</v>
      </c>
      <c r="I10396" s="118" t="s">
        <v>16942</v>
      </c>
      <c r="J10396" s="29">
        <v>14.76</v>
      </c>
      <c r="K10396" s="28" t="s">
        <v>162</v>
      </c>
      <c r="L10396" s="27" t="s">
        <v>648</v>
      </c>
      <c r="M10396" s="27" t="s">
        <v>164</v>
      </c>
      <c r="N10396" s="27" t="s">
        <v>11042</v>
      </c>
    </row>
    <row r="10397" spans="1:14" ht="16.5" customHeight="1" thickTop="1" thickBot="1">
      <c r="A10397" s="30">
        <v>8542399010</v>
      </c>
      <c r="B10397" s="25"/>
      <c r="C10397" s="26"/>
      <c r="D10397" s="27"/>
      <c r="E10397" s="27" t="s">
        <v>2638</v>
      </c>
      <c r="F10397" s="27" t="s">
        <v>2121</v>
      </c>
      <c r="G10397" s="28" t="s">
        <v>173</v>
      </c>
      <c r="H10397" s="27" t="s">
        <v>174</v>
      </c>
      <c r="I10397" s="118" t="s">
        <v>2640</v>
      </c>
      <c r="J10397" s="29">
        <v>3.7</v>
      </c>
      <c r="K10397" s="28" t="s">
        <v>162</v>
      </c>
      <c r="L10397" s="27" t="s">
        <v>687</v>
      </c>
      <c r="M10397" s="27" t="s">
        <v>164</v>
      </c>
      <c r="N10397" s="27" t="s">
        <v>18102</v>
      </c>
    </row>
    <row r="10398" spans="1:14" ht="16.5" customHeight="1" thickTop="1" thickBot="1">
      <c r="A10398" s="30">
        <v>8542399010</v>
      </c>
      <c r="B10398" s="25"/>
      <c r="C10398" s="26"/>
      <c r="D10398" s="27"/>
      <c r="E10398" s="27" t="s">
        <v>5979</v>
      </c>
      <c r="F10398" s="27" t="s">
        <v>16943</v>
      </c>
      <c r="G10398" s="28" t="s">
        <v>173</v>
      </c>
      <c r="H10398" s="27" t="s">
        <v>174</v>
      </c>
      <c r="I10398" s="118" t="s">
        <v>16944</v>
      </c>
      <c r="J10398" s="29">
        <v>121.84</v>
      </c>
      <c r="K10398" s="28" t="s">
        <v>162</v>
      </c>
      <c r="L10398" s="27" t="s">
        <v>114</v>
      </c>
      <c r="M10398" s="27" t="s">
        <v>164</v>
      </c>
      <c r="N10398" s="27" t="s">
        <v>11042</v>
      </c>
    </row>
    <row r="10399" spans="1:14" ht="16.5" customHeight="1" thickTop="1" thickBot="1">
      <c r="A10399" s="30">
        <v>8542339000</v>
      </c>
      <c r="B10399" s="25"/>
      <c r="C10399" s="26"/>
      <c r="D10399" s="27"/>
      <c r="E10399" s="27" t="s">
        <v>794</v>
      </c>
      <c r="F10399" s="27" t="s">
        <v>16945</v>
      </c>
      <c r="G10399" s="28" t="s">
        <v>173</v>
      </c>
      <c r="H10399" s="27" t="s">
        <v>174</v>
      </c>
      <c r="I10399" s="118" t="s">
        <v>12572</v>
      </c>
      <c r="J10399" s="29">
        <v>32</v>
      </c>
      <c r="K10399" s="28" t="s">
        <v>162</v>
      </c>
      <c r="L10399" s="27" t="s">
        <v>114</v>
      </c>
      <c r="M10399" s="27" t="s">
        <v>164</v>
      </c>
      <c r="N10399" s="27" t="s">
        <v>11042</v>
      </c>
    </row>
    <row r="10400" spans="1:14" ht="16.5" customHeight="1" thickTop="1" thickBot="1">
      <c r="A10400" s="30">
        <v>8542399010</v>
      </c>
      <c r="B10400" s="25"/>
      <c r="C10400" s="26"/>
      <c r="D10400" s="27"/>
      <c r="E10400" s="27" t="s">
        <v>2638</v>
      </c>
      <c r="F10400" s="27" t="s">
        <v>16946</v>
      </c>
      <c r="G10400" s="28" t="s">
        <v>173</v>
      </c>
      <c r="H10400" s="27" t="s">
        <v>174</v>
      </c>
      <c r="I10400" s="118" t="s">
        <v>16947</v>
      </c>
      <c r="J10400" s="29">
        <v>9.42</v>
      </c>
      <c r="K10400" s="28" t="s">
        <v>162</v>
      </c>
      <c r="L10400" s="27" t="s">
        <v>687</v>
      </c>
      <c r="M10400" s="27" t="s">
        <v>164</v>
      </c>
      <c r="N10400" s="27" t="s">
        <v>18102</v>
      </c>
    </row>
    <row r="10401" spans="1:14" ht="16.5" customHeight="1" thickTop="1">
      <c r="A10401" s="24">
        <v>8541100009</v>
      </c>
      <c r="B10401" s="25"/>
      <c r="C10401" s="26"/>
      <c r="D10401" s="27"/>
      <c r="E10401" s="27" t="s">
        <v>12238</v>
      </c>
      <c r="F10401" s="27" t="s">
        <v>16948</v>
      </c>
      <c r="G10401" s="28" t="s">
        <v>173</v>
      </c>
      <c r="H10401" s="27" t="s">
        <v>174</v>
      </c>
      <c r="I10401" s="118" t="s">
        <v>16949</v>
      </c>
      <c r="J10401" s="29">
        <v>73.2</v>
      </c>
      <c r="K10401" s="28" t="s">
        <v>162</v>
      </c>
      <c r="L10401" s="27" t="s">
        <v>250</v>
      </c>
      <c r="M10401" s="27" t="s">
        <v>164</v>
      </c>
      <c r="N10401" s="27" t="s">
        <v>18071</v>
      </c>
    </row>
    <row r="10402" spans="1:14" ht="16.5" customHeight="1">
      <c r="A10402" s="24">
        <v>8541100009</v>
      </c>
      <c r="B10402" s="25"/>
      <c r="C10402" s="26"/>
      <c r="D10402" s="27"/>
      <c r="E10402" s="27" t="s">
        <v>12238</v>
      </c>
      <c r="F10402" s="27" t="s">
        <v>8229</v>
      </c>
      <c r="G10402" s="28" t="s">
        <v>173</v>
      </c>
      <c r="H10402" s="27" t="s">
        <v>174</v>
      </c>
      <c r="I10402" s="118" t="s">
        <v>8230</v>
      </c>
      <c r="J10402" s="29">
        <v>0.47</v>
      </c>
      <c r="K10402" s="28" t="s">
        <v>162</v>
      </c>
      <c r="L10402" s="27" t="s">
        <v>10750</v>
      </c>
      <c r="M10402" s="27" t="s">
        <v>164</v>
      </c>
      <c r="N10402" s="27" t="s">
        <v>10750</v>
      </c>
    </row>
    <row r="10403" spans="1:14" ht="16.5" customHeight="1">
      <c r="A10403" s="24">
        <v>8541100009</v>
      </c>
      <c r="B10403" s="25"/>
      <c r="C10403" s="26"/>
      <c r="D10403" s="27"/>
      <c r="E10403" s="27" t="s">
        <v>12238</v>
      </c>
      <c r="F10403" s="27" t="s">
        <v>4769</v>
      </c>
      <c r="G10403" s="28" t="s">
        <v>173</v>
      </c>
      <c r="H10403" s="27" t="s">
        <v>174</v>
      </c>
      <c r="I10403" s="118" t="s">
        <v>4770</v>
      </c>
      <c r="J10403" s="29">
        <v>0.83</v>
      </c>
      <c r="K10403" s="28" t="s">
        <v>162</v>
      </c>
      <c r="L10403" s="27" t="s">
        <v>10750</v>
      </c>
      <c r="M10403" s="27" t="s">
        <v>164</v>
      </c>
      <c r="N10403" s="27" t="s">
        <v>10750</v>
      </c>
    </row>
    <row r="10404" spans="1:14" ht="16.5" customHeight="1">
      <c r="A10404" s="24">
        <v>8541100009</v>
      </c>
      <c r="B10404" s="25"/>
      <c r="C10404" s="26"/>
      <c r="D10404" s="27"/>
      <c r="E10404" s="27" t="s">
        <v>12238</v>
      </c>
      <c r="F10404" s="27" t="s">
        <v>16950</v>
      </c>
      <c r="G10404" s="28" t="s">
        <v>173</v>
      </c>
      <c r="H10404" s="27" t="s">
        <v>174</v>
      </c>
      <c r="I10404" s="118" t="s">
        <v>15141</v>
      </c>
      <c r="J10404" s="29">
        <v>4.12</v>
      </c>
      <c r="K10404" s="28" t="s">
        <v>162</v>
      </c>
      <c r="L10404" s="27" t="s">
        <v>523</v>
      </c>
      <c r="M10404" s="27" t="s">
        <v>164</v>
      </c>
      <c r="N10404" s="27" t="s">
        <v>523</v>
      </c>
    </row>
    <row r="10405" spans="1:14" ht="16.5" customHeight="1">
      <c r="A10405" s="24">
        <v>8541100009</v>
      </c>
      <c r="B10405" s="25"/>
      <c r="C10405" s="26"/>
      <c r="D10405" s="27"/>
      <c r="E10405" s="27" t="s">
        <v>12238</v>
      </c>
      <c r="F10405" s="27" t="s">
        <v>8232</v>
      </c>
      <c r="G10405" s="28" t="s">
        <v>173</v>
      </c>
      <c r="H10405" s="27" t="s">
        <v>174</v>
      </c>
      <c r="I10405" s="118" t="s">
        <v>7860</v>
      </c>
      <c r="J10405" s="29">
        <v>0.5</v>
      </c>
      <c r="K10405" s="28" t="s">
        <v>162</v>
      </c>
      <c r="L10405" s="27" t="s">
        <v>416</v>
      </c>
      <c r="M10405" s="27" t="s">
        <v>164</v>
      </c>
      <c r="N10405" s="27" t="s">
        <v>18081</v>
      </c>
    </row>
    <row r="10406" spans="1:14" ht="16.5" customHeight="1">
      <c r="A10406" s="24">
        <v>8541100009</v>
      </c>
      <c r="B10406" s="25"/>
      <c r="C10406" s="26"/>
      <c r="D10406" s="27"/>
      <c r="E10406" s="27" t="s">
        <v>12238</v>
      </c>
      <c r="F10406" s="27" t="s">
        <v>8235</v>
      </c>
      <c r="G10406" s="28" t="s">
        <v>173</v>
      </c>
      <c r="H10406" s="27" t="s">
        <v>174</v>
      </c>
      <c r="I10406" s="118" t="s">
        <v>8236</v>
      </c>
      <c r="J10406" s="29">
        <v>16.73</v>
      </c>
      <c r="K10406" s="28" t="s">
        <v>162</v>
      </c>
      <c r="L10406" s="27" t="s">
        <v>372</v>
      </c>
      <c r="M10406" s="27" t="s">
        <v>164</v>
      </c>
      <c r="N10406" s="27" t="s">
        <v>1383</v>
      </c>
    </row>
    <row r="10407" spans="1:14" ht="16.5" customHeight="1">
      <c r="A10407" s="24">
        <v>8541100009</v>
      </c>
      <c r="B10407" s="25"/>
      <c r="C10407" s="26"/>
      <c r="D10407" s="27"/>
      <c r="E10407" s="27" t="s">
        <v>12238</v>
      </c>
      <c r="F10407" s="27" t="s">
        <v>16951</v>
      </c>
      <c r="G10407" s="28" t="s">
        <v>173</v>
      </c>
      <c r="H10407" s="27" t="s">
        <v>174</v>
      </c>
      <c r="I10407" s="118" t="s">
        <v>527</v>
      </c>
      <c r="J10407" s="29">
        <v>1.08</v>
      </c>
      <c r="K10407" s="28" t="s">
        <v>162</v>
      </c>
      <c r="L10407" s="27" t="s">
        <v>520</v>
      </c>
      <c r="M10407" s="27" t="s">
        <v>164</v>
      </c>
      <c r="N10407" s="27" t="s">
        <v>18090</v>
      </c>
    </row>
    <row r="10408" spans="1:14" ht="16.5" customHeight="1">
      <c r="A10408" s="24">
        <v>8541100009</v>
      </c>
      <c r="B10408" s="25"/>
      <c r="C10408" s="26"/>
      <c r="D10408" s="27"/>
      <c r="E10408" s="27" t="s">
        <v>12238</v>
      </c>
      <c r="F10408" s="27" t="s">
        <v>16952</v>
      </c>
      <c r="G10408" s="28" t="s">
        <v>173</v>
      </c>
      <c r="H10408" s="27" t="s">
        <v>174</v>
      </c>
      <c r="I10408" s="118" t="s">
        <v>13250</v>
      </c>
      <c r="J10408" s="29">
        <v>1506.03</v>
      </c>
      <c r="K10408" s="28" t="s">
        <v>162</v>
      </c>
      <c r="L10408" s="27" t="s">
        <v>265</v>
      </c>
      <c r="M10408" s="27" t="s">
        <v>164</v>
      </c>
      <c r="N10408" s="27" t="s">
        <v>9360</v>
      </c>
    </row>
    <row r="10409" spans="1:14" ht="16.5" customHeight="1">
      <c r="A10409" s="24">
        <v>8541100009</v>
      </c>
      <c r="B10409" s="25"/>
      <c r="C10409" s="26"/>
      <c r="D10409" s="27"/>
      <c r="E10409" s="27" t="s">
        <v>12238</v>
      </c>
      <c r="F10409" s="27" t="s">
        <v>16953</v>
      </c>
      <c r="G10409" s="28" t="s">
        <v>173</v>
      </c>
      <c r="H10409" s="27" t="s">
        <v>174</v>
      </c>
      <c r="I10409" s="118" t="s">
        <v>16954</v>
      </c>
      <c r="J10409" s="29">
        <v>5.4</v>
      </c>
      <c r="K10409" s="28" t="s">
        <v>162</v>
      </c>
      <c r="L10409" s="27" t="s">
        <v>523</v>
      </c>
      <c r="M10409" s="27" t="s">
        <v>164</v>
      </c>
      <c r="N10409" s="27" t="s">
        <v>523</v>
      </c>
    </row>
    <row r="10410" spans="1:14" ht="16.5" customHeight="1">
      <c r="A10410" s="24">
        <v>8541100009</v>
      </c>
      <c r="B10410" s="25"/>
      <c r="C10410" s="26"/>
      <c r="D10410" s="27"/>
      <c r="E10410" s="27" t="s">
        <v>12238</v>
      </c>
      <c r="F10410" s="27" t="s">
        <v>16955</v>
      </c>
      <c r="G10410" s="28" t="s">
        <v>173</v>
      </c>
      <c r="H10410" s="27" t="s">
        <v>174</v>
      </c>
      <c r="I10410" s="118" t="s">
        <v>16956</v>
      </c>
      <c r="J10410" s="29">
        <v>6.4</v>
      </c>
      <c r="K10410" s="28" t="s">
        <v>162</v>
      </c>
      <c r="L10410" s="27" t="s">
        <v>8514</v>
      </c>
      <c r="M10410" s="27" t="s">
        <v>164</v>
      </c>
      <c r="N10410" s="27" t="s">
        <v>18359</v>
      </c>
    </row>
    <row r="10411" spans="1:14" ht="16.5" customHeight="1">
      <c r="A10411" s="24">
        <v>8541100009</v>
      </c>
      <c r="B10411" s="25"/>
      <c r="C10411" s="26"/>
      <c r="D10411" s="27"/>
      <c r="E10411" s="27" t="s">
        <v>12238</v>
      </c>
      <c r="F10411" s="27" t="s">
        <v>16957</v>
      </c>
      <c r="G10411" s="28" t="s">
        <v>173</v>
      </c>
      <c r="H10411" s="27" t="s">
        <v>174</v>
      </c>
      <c r="I10411" s="118" t="s">
        <v>9381</v>
      </c>
      <c r="J10411" s="29">
        <v>14.28</v>
      </c>
      <c r="K10411" s="28" t="s">
        <v>162</v>
      </c>
      <c r="L10411" s="27" t="s">
        <v>250</v>
      </c>
      <c r="M10411" s="27" t="s">
        <v>164</v>
      </c>
      <c r="N10411" s="27" t="s">
        <v>250</v>
      </c>
    </row>
    <row r="10412" spans="1:14" ht="16.5" customHeight="1">
      <c r="A10412" s="24">
        <v>8532220000</v>
      </c>
      <c r="B10412" s="25"/>
      <c r="C10412" s="26"/>
      <c r="D10412" s="27"/>
      <c r="E10412" s="27" t="s">
        <v>2022</v>
      </c>
      <c r="F10412" s="27" t="s">
        <v>16958</v>
      </c>
      <c r="G10412" s="28" t="s">
        <v>173</v>
      </c>
      <c r="H10412" s="27" t="s">
        <v>174</v>
      </c>
      <c r="I10412" s="118" t="s">
        <v>16959</v>
      </c>
      <c r="J10412" s="29">
        <v>13.21</v>
      </c>
      <c r="K10412" s="28" t="s">
        <v>162</v>
      </c>
      <c r="L10412" s="27" t="s">
        <v>285</v>
      </c>
      <c r="M10412" s="27" t="s">
        <v>164</v>
      </c>
      <c r="N10412" s="27" t="s">
        <v>18075</v>
      </c>
    </row>
    <row r="10413" spans="1:14" ht="16.5" customHeight="1">
      <c r="A10413" s="24">
        <v>8532220000</v>
      </c>
      <c r="B10413" s="25"/>
      <c r="C10413" s="26"/>
      <c r="D10413" s="27"/>
      <c r="E10413" s="27" t="s">
        <v>2022</v>
      </c>
      <c r="F10413" s="27" t="s">
        <v>16960</v>
      </c>
      <c r="G10413" s="28" t="s">
        <v>173</v>
      </c>
      <c r="H10413" s="27" t="s">
        <v>174</v>
      </c>
      <c r="I10413" s="118" t="s">
        <v>274</v>
      </c>
      <c r="J10413" s="29">
        <v>165.2</v>
      </c>
      <c r="K10413" s="28" t="s">
        <v>162</v>
      </c>
      <c r="L10413" s="27" t="s">
        <v>3937</v>
      </c>
      <c r="M10413" s="27" t="s">
        <v>164</v>
      </c>
      <c r="N10413" s="27" t="s">
        <v>18235</v>
      </c>
    </row>
    <row r="10414" spans="1:14" ht="16.5" customHeight="1">
      <c r="A10414" s="24">
        <v>8532220000</v>
      </c>
      <c r="B10414" s="25"/>
      <c r="C10414" s="26"/>
      <c r="D10414" s="27"/>
      <c r="E10414" s="27" t="s">
        <v>2022</v>
      </c>
      <c r="F10414" s="27" t="s">
        <v>16961</v>
      </c>
      <c r="G10414" s="28" t="s">
        <v>173</v>
      </c>
      <c r="H10414" s="27" t="s">
        <v>174</v>
      </c>
      <c r="I10414" s="118" t="s">
        <v>8911</v>
      </c>
      <c r="J10414" s="29">
        <v>12.41</v>
      </c>
      <c r="K10414" s="28" t="s">
        <v>162</v>
      </c>
      <c r="L10414" s="27" t="s">
        <v>7267</v>
      </c>
      <c r="M10414" s="27" t="s">
        <v>164</v>
      </c>
      <c r="N10414" s="27" t="s">
        <v>18299</v>
      </c>
    </row>
    <row r="10415" spans="1:14" ht="16.5" customHeight="1">
      <c r="A10415" s="24">
        <v>8533100000</v>
      </c>
      <c r="B10415" s="25"/>
      <c r="C10415" s="26"/>
      <c r="D10415" s="27"/>
      <c r="E10415" s="27" t="s">
        <v>16962</v>
      </c>
      <c r="F10415" s="27" t="s">
        <v>16963</v>
      </c>
      <c r="G10415" s="28" t="s">
        <v>173</v>
      </c>
      <c r="H10415" s="27" t="s">
        <v>174</v>
      </c>
      <c r="I10415" s="118" t="s">
        <v>16964</v>
      </c>
      <c r="J10415" s="29">
        <v>501.9</v>
      </c>
      <c r="K10415" s="28" t="s">
        <v>162</v>
      </c>
      <c r="L10415" s="27" t="s">
        <v>14885</v>
      </c>
      <c r="M10415" s="27" t="s">
        <v>164</v>
      </c>
      <c r="N10415" s="27" t="s">
        <v>18491</v>
      </c>
    </row>
    <row r="10416" spans="1:14" ht="16.5" customHeight="1">
      <c r="A10416" s="24">
        <v>8533100000</v>
      </c>
      <c r="B10416" s="25"/>
      <c r="C10416" s="26"/>
      <c r="D10416" s="27"/>
      <c r="E10416" s="27" t="s">
        <v>16962</v>
      </c>
      <c r="F10416" s="27" t="s">
        <v>16965</v>
      </c>
      <c r="G10416" s="28" t="s">
        <v>173</v>
      </c>
      <c r="H10416" s="27" t="s">
        <v>174</v>
      </c>
      <c r="I10416" s="118" t="s">
        <v>11653</v>
      </c>
      <c r="J10416" s="29">
        <v>1.1599999999999999</v>
      </c>
      <c r="K10416" s="28" t="s">
        <v>162</v>
      </c>
      <c r="L10416" s="27" t="s">
        <v>272</v>
      </c>
      <c r="M10416" s="27" t="s">
        <v>164</v>
      </c>
      <c r="N10416" s="27" t="s">
        <v>18073</v>
      </c>
    </row>
    <row r="10417" spans="1:14" ht="16.5" customHeight="1">
      <c r="A10417" s="24">
        <v>8533100000</v>
      </c>
      <c r="B10417" s="25"/>
      <c r="C10417" s="26"/>
      <c r="D10417" s="27"/>
      <c r="E10417" s="27" t="s">
        <v>16962</v>
      </c>
      <c r="F10417" s="27" t="s">
        <v>13010</v>
      </c>
      <c r="G10417" s="28" t="s">
        <v>173</v>
      </c>
      <c r="H10417" s="27" t="s">
        <v>174</v>
      </c>
      <c r="I10417" s="118" t="s">
        <v>13011</v>
      </c>
      <c r="J10417" s="29">
        <v>0.78</v>
      </c>
      <c r="K10417" s="28" t="s">
        <v>162</v>
      </c>
      <c r="L10417" s="27" t="s">
        <v>272</v>
      </c>
      <c r="M10417" s="27" t="s">
        <v>164</v>
      </c>
      <c r="N10417" s="27" t="s">
        <v>18073</v>
      </c>
    </row>
    <row r="10418" spans="1:14" ht="16.5" customHeight="1">
      <c r="A10418" s="24">
        <v>8533100000</v>
      </c>
      <c r="B10418" s="25"/>
      <c r="C10418" s="26"/>
      <c r="D10418" s="27"/>
      <c r="E10418" s="27" t="s">
        <v>16962</v>
      </c>
      <c r="F10418" s="27" t="s">
        <v>16966</v>
      </c>
      <c r="G10418" s="28" t="s">
        <v>173</v>
      </c>
      <c r="H10418" s="27" t="s">
        <v>174</v>
      </c>
      <c r="I10418" s="118" t="s">
        <v>374</v>
      </c>
      <c r="J10418" s="29">
        <v>0.54</v>
      </c>
      <c r="K10418" s="28" t="s">
        <v>162</v>
      </c>
      <c r="L10418" s="27" t="s">
        <v>372</v>
      </c>
      <c r="M10418" s="27" t="s">
        <v>164</v>
      </c>
      <c r="N10418" s="27" t="s">
        <v>1383</v>
      </c>
    </row>
    <row r="10419" spans="1:14" ht="16.5" customHeight="1">
      <c r="A10419" s="24">
        <v>8504409100</v>
      </c>
      <c r="B10419" s="25"/>
      <c r="C10419" s="26"/>
      <c r="D10419" s="27"/>
      <c r="E10419" s="27" t="s">
        <v>16967</v>
      </c>
      <c r="F10419" s="27" t="s">
        <v>16968</v>
      </c>
      <c r="G10419" s="28" t="s">
        <v>173</v>
      </c>
      <c r="H10419" s="27" t="s">
        <v>174</v>
      </c>
      <c r="I10419" s="118" t="s">
        <v>16969</v>
      </c>
      <c r="J10419" s="29">
        <v>147.51</v>
      </c>
      <c r="K10419" s="28" t="s">
        <v>162</v>
      </c>
      <c r="L10419" s="27" t="s">
        <v>16970</v>
      </c>
      <c r="M10419" s="27" t="s">
        <v>164</v>
      </c>
      <c r="N10419" s="27" t="s">
        <v>18077</v>
      </c>
    </row>
    <row r="10420" spans="1:14" ht="16.5" customHeight="1">
      <c r="A10420" s="24">
        <v>8504409100</v>
      </c>
      <c r="B10420" s="25"/>
      <c r="C10420" s="26"/>
      <c r="D10420" s="27"/>
      <c r="E10420" s="27" t="s">
        <v>16967</v>
      </c>
      <c r="F10420" s="27" t="s">
        <v>16971</v>
      </c>
      <c r="G10420" s="28" t="s">
        <v>173</v>
      </c>
      <c r="H10420" s="27" t="s">
        <v>174</v>
      </c>
      <c r="I10420" s="118" t="s">
        <v>16972</v>
      </c>
      <c r="J10420" s="29">
        <v>228.47</v>
      </c>
      <c r="K10420" s="28" t="s">
        <v>162</v>
      </c>
      <c r="L10420" s="27" t="s">
        <v>4163</v>
      </c>
      <c r="M10420" s="27" t="s">
        <v>164</v>
      </c>
      <c r="N10420" s="27" t="s">
        <v>4163</v>
      </c>
    </row>
    <row r="10421" spans="1:14" ht="16.5" customHeight="1">
      <c r="A10421" s="24">
        <v>8504409100</v>
      </c>
      <c r="B10421" s="25"/>
      <c r="C10421" s="26"/>
      <c r="D10421" s="27"/>
      <c r="E10421" s="27" t="s">
        <v>16967</v>
      </c>
      <c r="F10421" s="27" t="s">
        <v>8012</v>
      </c>
      <c r="G10421" s="28" t="s">
        <v>173</v>
      </c>
      <c r="H10421" s="27" t="s">
        <v>174</v>
      </c>
      <c r="I10421" s="118" t="s">
        <v>8013</v>
      </c>
      <c r="J10421" s="29">
        <v>198.95</v>
      </c>
      <c r="K10421" s="28" t="s">
        <v>162</v>
      </c>
      <c r="L10421" s="27" t="s">
        <v>218</v>
      </c>
      <c r="M10421" s="27" t="s">
        <v>164</v>
      </c>
      <c r="N10421" s="27" t="s">
        <v>18066</v>
      </c>
    </row>
    <row r="10422" spans="1:14" ht="16.5" customHeight="1">
      <c r="A10422" s="24">
        <v>8504409100</v>
      </c>
      <c r="B10422" s="25"/>
      <c r="C10422" s="26"/>
      <c r="D10422" s="27"/>
      <c r="E10422" s="27" t="s">
        <v>16967</v>
      </c>
      <c r="F10422" s="27" t="s">
        <v>12608</v>
      </c>
      <c r="G10422" s="28" t="s">
        <v>173</v>
      </c>
      <c r="H10422" s="27" t="s">
        <v>174</v>
      </c>
      <c r="I10422" s="118" t="s">
        <v>11172</v>
      </c>
      <c r="J10422" s="29">
        <v>176.56</v>
      </c>
      <c r="K10422" s="28" t="s">
        <v>162</v>
      </c>
      <c r="L10422" s="27" t="s">
        <v>3193</v>
      </c>
      <c r="M10422" s="27" t="s">
        <v>164</v>
      </c>
      <c r="N10422" s="27" t="s">
        <v>18191</v>
      </c>
    </row>
    <row r="10423" spans="1:14" ht="16.5" customHeight="1">
      <c r="A10423" s="24">
        <v>3926909709</v>
      </c>
      <c r="B10423" s="25"/>
      <c r="C10423" s="26">
        <v>6.5000000000000002E-2</v>
      </c>
      <c r="D10423" s="27"/>
      <c r="E10423" s="27" t="s">
        <v>16973</v>
      </c>
      <c r="F10423" s="27" t="s">
        <v>16974</v>
      </c>
      <c r="G10423" s="28" t="s">
        <v>173</v>
      </c>
      <c r="H10423" s="27" t="s">
        <v>174</v>
      </c>
      <c r="I10423" s="118" t="s">
        <v>16975</v>
      </c>
      <c r="J10423" s="29">
        <v>506.22</v>
      </c>
      <c r="K10423" s="28" t="s">
        <v>162</v>
      </c>
      <c r="L10423" s="27" t="s">
        <v>4101</v>
      </c>
      <c r="M10423" s="27" t="s">
        <v>164</v>
      </c>
      <c r="N10423" s="27" t="s">
        <v>4101</v>
      </c>
    </row>
    <row r="10424" spans="1:14" ht="16.5" customHeight="1">
      <c r="A10424" s="24">
        <v>8541410004</v>
      </c>
      <c r="B10424" s="25"/>
      <c r="C10424" s="26"/>
      <c r="D10424" s="27"/>
      <c r="E10424" s="27" t="s">
        <v>7871</v>
      </c>
      <c r="F10424" s="27" t="s">
        <v>8248</v>
      </c>
      <c r="G10424" s="28" t="s">
        <v>173</v>
      </c>
      <c r="H10424" s="27" t="s">
        <v>174</v>
      </c>
      <c r="I10424" s="118" t="s">
        <v>8249</v>
      </c>
      <c r="J10424" s="29">
        <v>1.97</v>
      </c>
      <c r="K10424" s="28" t="s">
        <v>162</v>
      </c>
      <c r="L10424" s="27" t="s">
        <v>1314</v>
      </c>
      <c r="M10424" s="27" t="s">
        <v>164</v>
      </c>
      <c r="N10424" s="27" t="s">
        <v>18130</v>
      </c>
    </row>
    <row r="10425" spans="1:14" ht="16.5" customHeight="1">
      <c r="A10425" s="24">
        <v>8541410004</v>
      </c>
      <c r="B10425" s="25"/>
      <c r="C10425" s="26"/>
      <c r="D10425" s="27"/>
      <c r="E10425" s="27" t="s">
        <v>7871</v>
      </c>
      <c r="F10425" s="27" t="s">
        <v>5446</v>
      </c>
      <c r="G10425" s="28" t="s">
        <v>173</v>
      </c>
      <c r="H10425" s="27" t="s">
        <v>174</v>
      </c>
      <c r="I10425" s="118" t="s">
        <v>5447</v>
      </c>
      <c r="J10425" s="29">
        <v>9.52</v>
      </c>
      <c r="K10425" s="28" t="s">
        <v>162</v>
      </c>
      <c r="L10425" s="27" t="s">
        <v>11585</v>
      </c>
      <c r="M10425" s="27" t="s">
        <v>164</v>
      </c>
      <c r="N10425" s="27" t="s">
        <v>11585</v>
      </c>
    </row>
    <row r="10426" spans="1:14" ht="16.5" customHeight="1" thickBot="1">
      <c r="A10426" s="24">
        <v>8541100009</v>
      </c>
      <c r="B10426" s="25"/>
      <c r="C10426" s="26"/>
      <c r="D10426" s="27"/>
      <c r="E10426" s="27" t="s">
        <v>11381</v>
      </c>
      <c r="F10426" s="27" t="s">
        <v>8088</v>
      </c>
      <c r="G10426" s="28" t="s">
        <v>243</v>
      </c>
      <c r="H10426" s="27" t="s">
        <v>244</v>
      </c>
      <c r="I10426" s="118" t="s">
        <v>8089</v>
      </c>
      <c r="J10426" s="29">
        <v>7.43</v>
      </c>
      <c r="K10426" s="28" t="s">
        <v>162</v>
      </c>
      <c r="L10426" s="27" t="s">
        <v>614</v>
      </c>
      <c r="M10426" s="27" t="s">
        <v>164</v>
      </c>
      <c r="N10426" s="27" t="s">
        <v>18096</v>
      </c>
    </row>
    <row r="10427" spans="1:14" ht="16.5" customHeight="1" thickTop="1" thickBot="1">
      <c r="A10427" s="30">
        <v>8542319010</v>
      </c>
      <c r="B10427" s="25"/>
      <c r="C10427" s="26"/>
      <c r="D10427" s="27"/>
      <c r="E10427" s="27" t="s">
        <v>611</v>
      </c>
      <c r="F10427" s="27" t="s">
        <v>10840</v>
      </c>
      <c r="G10427" s="28" t="s">
        <v>173</v>
      </c>
      <c r="H10427" s="27" t="s">
        <v>174</v>
      </c>
      <c r="I10427" s="118" t="s">
        <v>7073</v>
      </c>
      <c r="J10427" s="29">
        <v>593.75</v>
      </c>
      <c r="K10427" s="28" t="s">
        <v>162</v>
      </c>
      <c r="L10427" s="27" t="s">
        <v>416</v>
      </c>
      <c r="M10427" s="27" t="s">
        <v>164</v>
      </c>
      <c r="N10427" s="27" t="s">
        <v>18081</v>
      </c>
    </row>
    <row r="10428" spans="1:14" ht="16.5" customHeight="1" thickTop="1" thickBot="1">
      <c r="A10428" s="30">
        <v>8542399010</v>
      </c>
      <c r="B10428" s="25"/>
      <c r="C10428" s="26"/>
      <c r="D10428" s="27"/>
      <c r="E10428" s="27" t="s">
        <v>661</v>
      </c>
      <c r="F10428" s="27" t="s">
        <v>10544</v>
      </c>
      <c r="G10428" s="28" t="s">
        <v>173</v>
      </c>
      <c r="H10428" s="27" t="s">
        <v>174</v>
      </c>
      <c r="I10428" s="118" t="s">
        <v>7175</v>
      </c>
      <c r="J10428" s="29">
        <v>109.38</v>
      </c>
      <c r="K10428" s="28" t="s">
        <v>162</v>
      </c>
      <c r="L10428" s="27" t="s">
        <v>614</v>
      </c>
      <c r="M10428" s="27" t="s">
        <v>164</v>
      </c>
      <c r="N10428" s="27" t="s">
        <v>18096</v>
      </c>
    </row>
    <row r="10429" spans="1:14" ht="16.5" customHeight="1" thickTop="1">
      <c r="A10429" s="24">
        <v>8536693000</v>
      </c>
      <c r="B10429" s="25"/>
      <c r="C10429" s="26"/>
      <c r="D10429" s="27"/>
      <c r="E10429" s="27" t="s">
        <v>11333</v>
      </c>
      <c r="F10429" s="27" t="s">
        <v>11692</v>
      </c>
      <c r="G10429" s="28" t="s">
        <v>201</v>
      </c>
      <c r="H10429" s="27" t="s">
        <v>202</v>
      </c>
      <c r="I10429" s="118" t="s">
        <v>11693</v>
      </c>
      <c r="J10429" s="29">
        <v>1.94</v>
      </c>
      <c r="K10429" s="28" t="s">
        <v>162</v>
      </c>
      <c r="L10429" s="27" t="s">
        <v>5138</v>
      </c>
      <c r="M10429" s="27" t="s">
        <v>164</v>
      </c>
      <c r="N10429" s="27" t="s">
        <v>15585</v>
      </c>
    </row>
    <row r="10430" spans="1:14" ht="16.5" customHeight="1" thickBot="1">
      <c r="A10430" s="24">
        <v>8536693000</v>
      </c>
      <c r="B10430" s="25"/>
      <c r="C10430" s="26"/>
      <c r="D10430" s="27"/>
      <c r="E10430" s="27" t="s">
        <v>11333</v>
      </c>
      <c r="F10430" s="27" t="s">
        <v>15928</v>
      </c>
      <c r="G10430" s="28" t="s">
        <v>201</v>
      </c>
      <c r="H10430" s="27" t="s">
        <v>202</v>
      </c>
      <c r="I10430" s="118" t="s">
        <v>15929</v>
      </c>
      <c r="J10430" s="29">
        <v>1.08</v>
      </c>
      <c r="K10430" s="28" t="s">
        <v>162</v>
      </c>
      <c r="L10430" s="27" t="s">
        <v>5138</v>
      </c>
      <c r="M10430" s="27" t="s">
        <v>164</v>
      </c>
      <c r="N10430" s="27" t="s">
        <v>15585</v>
      </c>
    </row>
    <row r="10431" spans="1:14" ht="16.5" customHeight="1" thickTop="1" thickBot="1">
      <c r="A10431" s="30">
        <v>8542319010</v>
      </c>
      <c r="B10431" s="25"/>
      <c r="C10431" s="26"/>
      <c r="D10431" s="27"/>
      <c r="E10431" s="27" t="s">
        <v>611</v>
      </c>
      <c r="F10431" s="27" t="s">
        <v>7448</v>
      </c>
      <c r="G10431" s="28" t="s">
        <v>173</v>
      </c>
      <c r="H10431" s="27" t="s">
        <v>174</v>
      </c>
      <c r="I10431" s="118" t="s">
        <v>631</v>
      </c>
      <c r="J10431" s="29">
        <v>137.81</v>
      </c>
      <c r="K10431" s="28" t="s">
        <v>162</v>
      </c>
      <c r="L10431" s="27" t="s">
        <v>614</v>
      </c>
      <c r="M10431" s="27" t="s">
        <v>164</v>
      </c>
      <c r="N10431" s="27" t="s">
        <v>18096</v>
      </c>
    </row>
    <row r="10432" spans="1:14" ht="16.5" customHeight="1" thickTop="1">
      <c r="A10432" s="24">
        <v>8533100000</v>
      </c>
      <c r="B10432" s="25"/>
      <c r="C10432" s="26"/>
      <c r="D10432" s="27"/>
      <c r="E10432" s="27" t="s">
        <v>11655</v>
      </c>
      <c r="F10432" s="27" t="s">
        <v>16976</v>
      </c>
      <c r="G10432" s="28" t="s">
        <v>159</v>
      </c>
      <c r="H10432" s="27" t="s">
        <v>160</v>
      </c>
      <c r="I10432" s="118" t="s">
        <v>16977</v>
      </c>
      <c r="J10432" s="29">
        <v>0.16</v>
      </c>
      <c r="K10432" s="28" t="s">
        <v>162</v>
      </c>
      <c r="L10432" s="27" t="s">
        <v>272</v>
      </c>
      <c r="M10432" s="27" t="s">
        <v>164</v>
      </c>
      <c r="N10432" s="27" t="s">
        <v>18073</v>
      </c>
    </row>
    <row r="10433" spans="1:14" ht="16.5" customHeight="1">
      <c r="A10433" s="24">
        <v>8533100000</v>
      </c>
      <c r="B10433" s="25"/>
      <c r="C10433" s="26"/>
      <c r="D10433" s="27"/>
      <c r="E10433" s="27" t="s">
        <v>11655</v>
      </c>
      <c r="F10433" s="27" t="s">
        <v>11650</v>
      </c>
      <c r="G10433" s="28" t="s">
        <v>159</v>
      </c>
      <c r="H10433" s="27" t="s">
        <v>160</v>
      </c>
      <c r="I10433" s="118" t="s">
        <v>11651</v>
      </c>
      <c r="J10433" s="29">
        <v>0.9</v>
      </c>
      <c r="K10433" s="28" t="s">
        <v>162</v>
      </c>
      <c r="L10433" s="27" t="s">
        <v>272</v>
      </c>
      <c r="M10433" s="27" t="s">
        <v>164</v>
      </c>
      <c r="N10433" s="27" t="s">
        <v>18073</v>
      </c>
    </row>
    <row r="10434" spans="1:14" ht="16.5" customHeight="1">
      <c r="A10434" s="24">
        <v>8536490000</v>
      </c>
      <c r="B10434" s="25"/>
      <c r="C10434" s="26">
        <v>0.11</v>
      </c>
      <c r="D10434" s="27"/>
      <c r="E10434" s="27" t="s">
        <v>9009</v>
      </c>
      <c r="F10434" s="27" t="s">
        <v>16978</v>
      </c>
      <c r="G10434" s="28" t="s">
        <v>243</v>
      </c>
      <c r="H10434" s="27" t="s">
        <v>244</v>
      </c>
      <c r="I10434" s="118" t="s">
        <v>8457</v>
      </c>
      <c r="J10434" s="29">
        <v>44.18</v>
      </c>
      <c r="K10434" s="28" t="s">
        <v>162</v>
      </c>
      <c r="L10434" s="27" t="s">
        <v>416</v>
      </c>
      <c r="M10434" s="27" t="s">
        <v>164</v>
      </c>
      <c r="N10434" s="27" t="s">
        <v>18081</v>
      </c>
    </row>
    <row r="10435" spans="1:14" ht="16.5" customHeight="1">
      <c r="A10435" s="24">
        <v>8536693000</v>
      </c>
      <c r="B10435" s="25"/>
      <c r="C10435" s="26"/>
      <c r="D10435" s="27"/>
      <c r="E10435" s="27" t="s">
        <v>11333</v>
      </c>
      <c r="F10435" s="27" t="s">
        <v>8473</v>
      </c>
      <c r="G10435" s="28" t="s">
        <v>159</v>
      </c>
      <c r="H10435" s="27" t="s">
        <v>160</v>
      </c>
      <c r="I10435" s="118" t="s">
        <v>8474</v>
      </c>
      <c r="J10435" s="29">
        <v>4.33</v>
      </c>
      <c r="K10435" s="28" t="s">
        <v>162</v>
      </c>
      <c r="L10435" s="27" t="s">
        <v>5138</v>
      </c>
      <c r="M10435" s="27" t="s">
        <v>164</v>
      </c>
      <c r="N10435" s="27" t="s">
        <v>15585</v>
      </c>
    </row>
    <row r="10436" spans="1:14" ht="16.5" customHeight="1">
      <c r="A10436" s="24">
        <v>8536693000</v>
      </c>
      <c r="B10436" s="25"/>
      <c r="C10436" s="26"/>
      <c r="D10436" s="27"/>
      <c r="E10436" s="27" t="s">
        <v>11333</v>
      </c>
      <c r="F10436" s="27" t="s">
        <v>10997</v>
      </c>
      <c r="G10436" s="28" t="s">
        <v>159</v>
      </c>
      <c r="H10436" s="27" t="s">
        <v>160</v>
      </c>
      <c r="I10436" s="118" t="s">
        <v>10998</v>
      </c>
      <c r="J10436" s="29">
        <v>8.7799999999999994</v>
      </c>
      <c r="K10436" s="28" t="s">
        <v>162</v>
      </c>
      <c r="L10436" s="27" t="s">
        <v>5138</v>
      </c>
      <c r="M10436" s="27" t="s">
        <v>164</v>
      </c>
      <c r="N10436" s="27" t="s">
        <v>15585</v>
      </c>
    </row>
    <row r="10437" spans="1:14" ht="16.5" customHeight="1">
      <c r="A10437" s="24">
        <v>8536693000</v>
      </c>
      <c r="B10437" s="25"/>
      <c r="C10437" s="26"/>
      <c r="D10437" s="27"/>
      <c r="E10437" s="27" t="s">
        <v>11333</v>
      </c>
      <c r="F10437" s="27" t="s">
        <v>9961</v>
      </c>
      <c r="G10437" s="28" t="s">
        <v>159</v>
      </c>
      <c r="H10437" s="27" t="s">
        <v>160</v>
      </c>
      <c r="I10437" s="118" t="s">
        <v>8476</v>
      </c>
      <c r="J10437" s="29">
        <v>4.6399999999999997</v>
      </c>
      <c r="K10437" s="28" t="s">
        <v>162</v>
      </c>
      <c r="L10437" s="27" t="s">
        <v>3701</v>
      </c>
      <c r="M10437" s="27" t="s">
        <v>164</v>
      </c>
      <c r="N10437" s="27" t="s">
        <v>3701</v>
      </c>
    </row>
    <row r="10438" spans="1:14" ht="16.5" customHeight="1" thickBot="1">
      <c r="A10438" s="24">
        <v>8536693000</v>
      </c>
      <c r="B10438" s="25"/>
      <c r="C10438" s="26"/>
      <c r="D10438" s="27"/>
      <c r="E10438" s="27" t="s">
        <v>11333</v>
      </c>
      <c r="F10438" s="27" t="s">
        <v>9962</v>
      </c>
      <c r="G10438" s="28" t="s">
        <v>159</v>
      </c>
      <c r="H10438" s="27" t="s">
        <v>160</v>
      </c>
      <c r="I10438" s="118" t="s">
        <v>9963</v>
      </c>
      <c r="J10438" s="29">
        <v>8.1199999999999992</v>
      </c>
      <c r="K10438" s="28" t="s">
        <v>162</v>
      </c>
      <c r="L10438" s="27" t="s">
        <v>452</v>
      </c>
      <c r="M10438" s="27" t="s">
        <v>164</v>
      </c>
      <c r="N10438" s="27" t="s">
        <v>18086</v>
      </c>
    </row>
    <row r="10439" spans="1:14" ht="16.5" customHeight="1" thickTop="1" thickBot="1">
      <c r="A10439" s="30">
        <v>8542319010</v>
      </c>
      <c r="B10439" s="25"/>
      <c r="C10439" s="26"/>
      <c r="D10439" s="27"/>
      <c r="E10439" s="27" t="s">
        <v>602</v>
      </c>
      <c r="F10439" s="27" t="s">
        <v>14794</v>
      </c>
      <c r="G10439" s="28" t="s">
        <v>173</v>
      </c>
      <c r="H10439" s="27" t="s">
        <v>174</v>
      </c>
      <c r="I10439" s="118" t="s">
        <v>9257</v>
      </c>
      <c r="J10439" s="29">
        <v>25</v>
      </c>
      <c r="K10439" s="28" t="s">
        <v>162</v>
      </c>
      <c r="L10439" s="27" t="s">
        <v>648</v>
      </c>
      <c r="M10439" s="27" t="s">
        <v>164</v>
      </c>
      <c r="N10439" s="27" t="s">
        <v>11042</v>
      </c>
    </row>
    <row r="10440" spans="1:14" ht="16.5" customHeight="1" thickTop="1">
      <c r="A10440" s="24">
        <v>8504509500</v>
      </c>
      <c r="B10440" s="25"/>
      <c r="C10440" s="26"/>
      <c r="D10440" s="27"/>
      <c r="E10440" s="27" t="s">
        <v>225</v>
      </c>
      <c r="F10440" s="27" t="s">
        <v>5342</v>
      </c>
      <c r="G10440" s="28" t="s">
        <v>233</v>
      </c>
      <c r="H10440" s="27" t="s">
        <v>234</v>
      </c>
      <c r="I10440" s="118" t="s">
        <v>5343</v>
      </c>
      <c r="J10440" s="29">
        <v>3.49</v>
      </c>
      <c r="K10440" s="28" t="s">
        <v>162</v>
      </c>
      <c r="L10440" s="27" t="s">
        <v>236</v>
      </c>
      <c r="M10440" s="27" t="s">
        <v>164</v>
      </c>
      <c r="N10440" s="27" t="s">
        <v>18068</v>
      </c>
    </row>
    <row r="10441" spans="1:14" ht="16.5" customHeight="1">
      <c r="A10441" s="24">
        <v>8504509500</v>
      </c>
      <c r="B10441" s="25"/>
      <c r="C10441" s="26"/>
      <c r="D10441" s="27"/>
      <c r="E10441" s="27" t="s">
        <v>225</v>
      </c>
      <c r="F10441" s="27" t="s">
        <v>11446</v>
      </c>
      <c r="G10441" s="28" t="s">
        <v>173</v>
      </c>
      <c r="H10441" s="27" t="s">
        <v>174</v>
      </c>
      <c r="I10441" s="118" t="s">
        <v>8552</v>
      </c>
      <c r="J10441" s="29">
        <v>10.34</v>
      </c>
      <c r="K10441" s="28" t="s">
        <v>162</v>
      </c>
      <c r="L10441" s="27" t="s">
        <v>372</v>
      </c>
      <c r="M10441" s="27" t="s">
        <v>164</v>
      </c>
      <c r="N10441" s="27" t="s">
        <v>1383</v>
      </c>
    </row>
    <row r="10442" spans="1:14" ht="16.5" customHeight="1">
      <c r="A10442" s="24">
        <v>8504509500</v>
      </c>
      <c r="B10442" s="25"/>
      <c r="C10442" s="26"/>
      <c r="D10442" s="27"/>
      <c r="E10442" s="27" t="s">
        <v>225</v>
      </c>
      <c r="F10442" s="27" t="s">
        <v>16979</v>
      </c>
      <c r="G10442" s="28" t="s">
        <v>173</v>
      </c>
      <c r="H10442" s="27" t="s">
        <v>174</v>
      </c>
      <c r="I10442" s="118" t="s">
        <v>9000</v>
      </c>
      <c r="J10442" s="29">
        <v>673.2</v>
      </c>
      <c r="K10442" s="28" t="s">
        <v>162</v>
      </c>
      <c r="L10442" s="27" t="s">
        <v>221</v>
      </c>
      <c r="M10442" s="27" t="s">
        <v>164</v>
      </c>
      <c r="N10442" s="27" t="s">
        <v>13376</v>
      </c>
    </row>
    <row r="10443" spans="1:14" ht="16.5" customHeight="1" thickBot="1">
      <c r="A10443" s="24">
        <v>8504509500</v>
      </c>
      <c r="B10443" s="25"/>
      <c r="C10443" s="26"/>
      <c r="D10443" s="27"/>
      <c r="E10443" s="27" t="s">
        <v>225</v>
      </c>
      <c r="F10443" s="27" t="s">
        <v>16980</v>
      </c>
      <c r="G10443" s="28" t="s">
        <v>173</v>
      </c>
      <c r="H10443" s="27" t="s">
        <v>174</v>
      </c>
      <c r="I10443" s="118" t="s">
        <v>16981</v>
      </c>
      <c r="J10443" s="29">
        <v>453.9</v>
      </c>
      <c r="K10443" s="28" t="s">
        <v>162</v>
      </c>
      <c r="L10443" s="27" t="s">
        <v>221</v>
      </c>
      <c r="M10443" s="27" t="s">
        <v>164</v>
      </c>
      <c r="N10443" s="27" t="s">
        <v>13376</v>
      </c>
    </row>
    <row r="10444" spans="1:14" ht="16.5" customHeight="1" thickTop="1" thickBot="1">
      <c r="A10444" s="30">
        <v>8542319010</v>
      </c>
      <c r="B10444" s="25"/>
      <c r="C10444" s="26"/>
      <c r="D10444" s="27"/>
      <c r="E10444" s="27" t="s">
        <v>602</v>
      </c>
      <c r="F10444" s="27" t="s">
        <v>16982</v>
      </c>
      <c r="G10444" s="28" t="s">
        <v>173</v>
      </c>
      <c r="H10444" s="27" t="s">
        <v>174</v>
      </c>
      <c r="I10444" s="118" t="s">
        <v>16983</v>
      </c>
      <c r="J10444" s="29">
        <v>16.88</v>
      </c>
      <c r="K10444" s="28" t="s">
        <v>162</v>
      </c>
      <c r="L10444" s="27" t="s">
        <v>4101</v>
      </c>
      <c r="M10444" s="27" t="s">
        <v>164</v>
      </c>
      <c r="N10444" s="27" t="s">
        <v>4101</v>
      </c>
    </row>
    <row r="10445" spans="1:14" ht="16.5" customHeight="1" thickTop="1">
      <c r="A10445" s="24">
        <v>8531202000</v>
      </c>
      <c r="B10445" s="25"/>
      <c r="C10445" s="26"/>
      <c r="D10445" s="27"/>
      <c r="E10445" s="27" t="s">
        <v>241</v>
      </c>
      <c r="F10445" s="27" t="s">
        <v>16984</v>
      </c>
      <c r="G10445" s="28" t="s">
        <v>173</v>
      </c>
      <c r="H10445" s="27" t="s">
        <v>174</v>
      </c>
      <c r="I10445" s="118" t="s">
        <v>8357</v>
      </c>
      <c r="J10445" s="29">
        <v>17.989999999999998</v>
      </c>
      <c r="K10445" s="28" t="s">
        <v>162</v>
      </c>
      <c r="L10445" s="27" t="s">
        <v>1314</v>
      </c>
      <c r="M10445" s="27" t="s">
        <v>164</v>
      </c>
      <c r="N10445" s="27" t="s">
        <v>18130</v>
      </c>
    </row>
    <row r="10446" spans="1:14" ht="16.5" customHeight="1">
      <c r="A10446" s="24">
        <v>8536901000</v>
      </c>
      <c r="B10446" s="25"/>
      <c r="C10446" s="26"/>
      <c r="D10446" s="27"/>
      <c r="E10446" s="27" t="s">
        <v>16985</v>
      </c>
      <c r="F10446" s="27" t="s">
        <v>16986</v>
      </c>
      <c r="G10446" s="28" t="s">
        <v>173</v>
      </c>
      <c r="H10446" s="27" t="s">
        <v>174</v>
      </c>
      <c r="I10446" s="118" t="s">
        <v>11690</v>
      </c>
      <c r="J10446" s="29">
        <v>39.83</v>
      </c>
      <c r="K10446" s="28" t="s">
        <v>162</v>
      </c>
      <c r="L10446" s="27" t="s">
        <v>449</v>
      </c>
      <c r="M10446" s="27" t="s">
        <v>164</v>
      </c>
      <c r="N10446" s="27" t="s">
        <v>18085</v>
      </c>
    </row>
    <row r="10447" spans="1:14" ht="16.5" customHeight="1">
      <c r="A10447" s="24">
        <v>8541410002</v>
      </c>
      <c r="B10447" s="25"/>
      <c r="C10447" s="26"/>
      <c r="D10447" s="27"/>
      <c r="E10447" s="27" t="s">
        <v>2869</v>
      </c>
      <c r="F10447" s="27" t="s">
        <v>9986</v>
      </c>
      <c r="G10447" s="28" t="s">
        <v>173</v>
      </c>
      <c r="H10447" s="27" t="s">
        <v>174</v>
      </c>
      <c r="I10447" s="118" t="s">
        <v>8524</v>
      </c>
      <c r="J10447" s="29">
        <v>2.19</v>
      </c>
      <c r="K10447" s="28" t="s">
        <v>162</v>
      </c>
      <c r="L10447" s="27" t="s">
        <v>1314</v>
      </c>
      <c r="M10447" s="27" t="s">
        <v>164</v>
      </c>
      <c r="N10447" s="27" t="s">
        <v>18130</v>
      </c>
    </row>
    <row r="10448" spans="1:14" ht="16.5" customHeight="1">
      <c r="A10448" s="24">
        <v>8541410002</v>
      </c>
      <c r="B10448" s="25"/>
      <c r="C10448" s="26"/>
      <c r="D10448" s="27"/>
      <c r="E10448" s="27" t="s">
        <v>2869</v>
      </c>
      <c r="F10448" s="27" t="s">
        <v>15625</v>
      </c>
      <c r="G10448" s="28" t="s">
        <v>173</v>
      </c>
      <c r="H10448" s="27" t="s">
        <v>174</v>
      </c>
      <c r="I10448" s="118" t="s">
        <v>11389</v>
      </c>
      <c r="J10448" s="29">
        <v>0.78</v>
      </c>
      <c r="K10448" s="28" t="s">
        <v>162</v>
      </c>
      <c r="L10448" s="27" t="s">
        <v>1314</v>
      </c>
      <c r="M10448" s="27" t="s">
        <v>164</v>
      </c>
      <c r="N10448" s="27" t="s">
        <v>18130</v>
      </c>
    </row>
    <row r="10449" spans="1:14" ht="16.5" customHeight="1">
      <c r="A10449" s="24">
        <v>8541410002</v>
      </c>
      <c r="B10449" s="25"/>
      <c r="C10449" s="26"/>
      <c r="D10449" s="27"/>
      <c r="E10449" s="27" t="s">
        <v>2869</v>
      </c>
      <c r="F10449" s="27" t="s">
        <v>16987</v>
      </c>
      <c r="G10449" s="28" t="s">
        <v>173</v>
      </c>
      <c r="H10449" s="27" t="s">
        <v>174</v>
      </c>
      <c r="I10449" s="118" t="s">
        <v>8526</v>
      </c>
      <c r="J10449" s="29">
        <v>5.67</v>
      </c>
      <c r="K10449" s="28" t="s">
        <v>162</v>
      </c>
      <c r="L10449" s="27" t="s">
        <v>1314</v>
      </c>
      <c r="M10449" s="27" t="s">
        <v>164</v>
      </c>
      <c r="N10449" s="27" t="s">
        <v>18130</v>
      </c>
    </row>
    <row r="10450" spans="1:14" ht="16.5" customHeight="1">
      <c r="A10450" s="24">
        <v>8541410002</v>
      </c>
      <c r="B10450" s="25"/>
      <c r="C10450" s="26"/>
      <c r="D10450" s="27"/>
      <c r="E10450" s="27" t="s">
        <v>2869</v>
      </c>
      <c r="F10450" s="27" t="s">
        <v>16988</v>
      </c>
      <c r="G10450" s="28" t="s">
        <v>173</v>
      </c>
      <c r="H10450" s="27" t="s">
        <v>174</v>
      </c>
      <c r="I10450" s="118" t="s">
        <v>16989</v>
      </c>
      <c r="J10450" s="29">
        <v>72.2</v>
      </c>
      <c r="K10450" s="28" t="s">
        <v>162</v>
      </c>
      <c r="L10450" s="27" t="s">
        <v>10508</v>
      </c>
      <c r="M10450" s="27" t="s">
        <v>164</v>
      </c>
      <c r="N10450" s="27" t="s">
        <v>18398</v>
      </c>
    </row>
    <row r="10451" spans="1:14" ht="16.5" customHeight="1">
      <c r="A10451" s="24">
        <v>8536693000</v>
      </c>
      <c r="B10451" s="25"/>
      <c r="C10451" s="26"/>
      <c r="D10451" s="27"/>
      <c r="E10451" s="27" t="s">
        <v>11333</v>
      </c>
      <c r="F10451" s="27" t="s">
        <v>16990</v>
      </c>
      <c r="G10451" s="28" t="s">
        <v>173</v>
      </c>
      <c r="H10451" s="27" t="s">
        <v>174</v>
      </c>
      <c r="I10451" s="118" t="s">
        <v>8463</v>
      </c>
      <c r="J10451" s="29">
        <v>10.38</v>
      </c>
      <c r="K10451" s="28" t="s">
        <v>162</v>
      </c>
      <c r="L10451" s="27" t="s">
        <v>449</v>
      </c>
      <c r="M10451" s="27" t="s">
        <v>164</v>
      </c>
      <c r="N10451" s="27" t="s">
        <v>18085</v>
      </c>
    </row>
    <row r="10452" spans="1:14" ht="16.5" customHeight="1">
      <c r="A10452" s="24">
        <v>8536693000</v>
      </c>
      <c r="B10452" s="25"/>
      <c r="C10452" s="26"/>
      <c r="D10452" s="27"/>
      <c r="E10452" s="27" t="s">
        <v>11333</v>
      </c>
      <c r="F10452" s="27" t="s">
        <v>16991</v>
      </c>
      <c r="G10452" s="28" t="s">
        <v>173</v>
      </c>
      <c r="H10452" s="27" t="s">
        <v>174</v>
      </c>
      <c r="I10452" s="118" t="s">
        <v>8603</v>
      </c>
      <c r="J10452" s="29">
        <v>3.56</v>
      </c>
      <c r="K10452" s="28" t="s">
        <v>162</v>
      </c>
      <c r="L10452" s="27" t="s">
        <v>449</v>
      </c>
      <c r="M10452" s="27" t="s">
        <v>164</v>
      </c>
      <c r="N10452" s="27" t="s">
        <v>18085</v>
      </c>
    </row>
    <row r="10453" spans="1:14" ht="16.5" customHeight="1">
      <c r="A10453" s="24">
        <v>8536693000</v>
      </c>
      <c r="B10453" s="25"/>
      <c r="C10453" s="26"/>
      <c r="D10453" s="27"/>
      <c r="E10453" s="27" t="s">
        <v>11333</v>
      </c>
      <c r="F10453" s="27" t="s">
        <v>16992</v>
      </c>
      <c r="G10453" s="28" t="s">
        <v>173</v>
      </c>
      <c r="H10453" s="27" t="s">
        <v>174</v>
      </c>
      <c r="I10453" s="118" t="s">
        <v>8601</v>
      </c>
      <c r="J10453" s="29">
        <v>4.4000000000000004</v>
      </c>
      <c r="K10453" s="28" t="s">
        <v>162</v>
      </c>
      <c r="L10453" s="27" t="s">
        <v>449</v>
      </c>
      <c r="M10453" s="27" t="s">
        <v>164</v>
      </c>
      <c r="N10453" s="27" t="s">
        <v>18085</v>
      </c>
    </row>
    <row r="10454" spans="1:14" ht="16.5" customHeight="1">
      <c r="A10454" s="24">
        <v>8532240000</v>
      </c>
      <c r="B10454" s="25"/>
      <c r="C10454" s="26"/>
      <c r="D10454" s="27"/>
      <c r="E10454" s="27" t="s">
        <v>9139</v>
      </c>
      <c r="F10454" s="27" t="s">
        <v>8185</v>
      </c>
      <c r="G10454" s="28" t="s">
        <v>159</v>
      </c>
      <c r="H10454" s="27" t="s">
        <v>160</v>
      </c>
      <c r="I10454" s="118" t="s">
        <v>8186</v>
      </c>
      <c r="J10454" s="29">
        <v>7.15</v>
      </c>
      <c r="K10454" s="28" t="s">
        <v>162</v>
      </c>
      <c r="L10454" s="27" t="s">
        <v>265</v>
      </c>
      <c r="M10454" s="27" t="s">
        <v>164</v>
      </c>
      <c r="N10454" s="27" t="s">
        <v>9360</v>
      </c>
    </row>
    <row r="10455" spans="1:14" ht="16.5" customHeight="1">
      <c r="A10455" s="24">
        <v>8536693000</v>
      </c>
      <c r="B10455" s="25"/>
      <c r="C10455" s="26"/>
      <c r="D10455" s="27"/>
      <c r="E10455" s="27" t="s">
        <v>11333</v>
      </c>
      <c r="F10455" s="27" t="s">
        <v>16993</v>
      </c>
      <c r="G10455" s="28" t="s">
        <v>785</v>
      </c>
      <c r="H10455" s="27" t="s">
        <v>786</v>
      </c>
      <c r="I10455" s="118" t="s">
        <v>16994</v>
      </c>
      <c r="J10455" s="29">
        <v>51.38</v>
      </c>
      <c r="K10455" s="28" t="s">
        <v>162</v>
      </c>
      <c r="L10455" s="27" t="s">
        <v>449</v>
      </c>
      <c r="M10455" s="27" t="s">
        <v>164</v>
      </c>
      <c r="N10455" s="27" t="s">
        <v>18085</v>
      </c>
    </row>
    <row r="10456" spans="1:14" ht="16.5" customHeight="1">
      <c r="A10456" s="24">
        <v>8536693000</v>
      </c>
      <c r="B10456" s="25"/>
      <c r="C10456" s="26"/>
      <c r="D10456" s="27"/>
      <c r="E10456" s="27" t="s">
        <v>11333</v>
      </c>
      <c r="F10456" s="27" t="s">
        <v>16995</v>
      </c>
      <c r="G10456" s="28" t="s">
        <v>3398</v>
      </c>
      <c r="H10456" s="27" t="s">
        <v>3399</v>
      </c>
      <c r="I10456" s="118" t="s">
        <v>7584</v>
      </c>
      <c r="J10456" s="29">
        <v>16.760000000000002</v>
      </c>
      <c r="K10456" s="28" t="s">
        <v>162</v>
      </c>
      <c r="L10456" s="27" t="s">
        <v>428</v>
      </c>
      <c r="M10456" s="27" t="s">
        <v>164</v>
      </c>
      <c r="N10456" s="27" t="s">
        <v>13387</v>
      </c>
    </row>
    <row r="10457" spans="1:14" ht="16.5" customHeight="1">
      <c r="A10457" s="24">
        <v>8536693000</v>
      </c>
      <c r="B10457" s="25"/>
      <c r="C10457" s="26"/>
      <c r="D10457" s="27"/>
      <c r="E10457" s="27" t="s">
        <v>11333</v>
      </c>
      <c r="F10457" s="27" t="s">
        <v>16996</v>
      </c>
      <c r="G10457" s="28" t="s">
        <v>413</v>
      </c>
      <c r="H10457" s="27" t="s">
        <v>414</v>
      </c>
      <c r="I10457" s="118" t="s">
        <v>8599</v>
      </c>
      <c r="J10457" s="29">
        <v>9.2100000000000009</v>
      </c>
      <c r="K10457" s="28" t="s">
        <v>162</v>
      </c>
      <c r="L10457" s="27" t="s">
        <v>3701</v>
      </c>
      <c r="M10457" s="27" t="s">
        <v>164</v>
      </c>
      <c r="N10457" s="27" t="s">
        <v>3701</v>
      </c>
    </row>
    <row r="10458" spans="1:14" ht="16.5" customHeight="1" thickBot="1">
      <c r="A10458" s="24">
        <v>8533290000</v>
      </c>
      <c r="B10458" s="25"/>
      <c r="C10458" s="26"/>
      <c r="D10458" s="27"/>
      <c r="E10458" s="27" t="s">
        <v>11297</v>
      </c>
      <c r="F10458" s="27" t="s">
        <v>8042</v>
      </c>
      <c r="G10458" s="28" t="s">
        <v>347</v>
      </c>
      <c r="H10458" s="27" t="s">
        <v>348</v>
      </c>
      <c r="I10458" s="118" t="s">
        <v>8043</v>
      </c>
      <c r="J10458" s="29">
        <v>13.44</v>
      </c>
      <c r="K10458" s="28" t="s">
        <v>162</v>
      </c>
      <c r="L10458" s="27" t="s">
        <v>3701</v>
      </c>
      <c r="M10458" s="27" t="s">
        <v>164</v>
      </c>
      <c r="N10458" s="27" t="s">
        <v>3701</v>
      </c>
    </row>
    <row r="10459" spans="1:14" ht="16.5" customHeight="1" thickTop="1" thickBot="1">
      <c r="A10459" s="30">
        <v>8542319010</v>
      </c>
      <c r="B10459" s="25"/>
      <c r="C10459" s="26"/>
      <c r="D10459" s="27"/>
      <c r="E10459" s="27" t="s">
        <v>602</v>
      </c>
      <c r="F10459" s="27" t="s">
        <v>10834</v>
      </c>
      <c r="G10459" s="28" t="s">
        <v>173</v>
      </c>
      <c r="H10459" s="27" t="s">
        <v>174</v>
      </c>
      <c r="I10459" s="118" t="s">
        <v>9252</v>
      </c>
      <c r="J10459" s="29">
        <v>11.25</v>
      </c>
      <c r="K10459" s="28" t="s">
        <v>162</v>
      </c>
      <c r="L10459" s="27" t="s">
        <v>446</v>
      </c>
      <c r="M10459" s="27" t="s">
        <v>164</v>
      </c>
      <c r="N10459" s="27" t="s">
        <v>416</v>
      </c>
    </row>
    <row r="10460" spans="1:14" ht="16.5" customHeight="1" thickTop="1" thickBot="1">
      <c r="A10460" s="24">
        <v>8541600000</v>
      </c>
      <c r="B10460" s="25"/>
      <c r="C10460" s="26"/>
      <c r="D10460" s="27"/>
      <c r="E10460" s="27" t="s">
        <v>1315</v>
      </c>
      <c r="F10460" s="27" t="s">
        <v>14586</v>
      </c>
      <c r="G10460" s="28" t="s">
        <v>355</v>
      </c>
      <c r="H10460" s="27" t="s">
        <v>356</v>
      </c>
      <c r="I10460" s="118" t="s">
        <v>11393</v>
      </c>
      <c r="J10460" s="29">
        <v>18.100000000000001</v>
      </c>
      <c r="K10460" s="28" t="s">
        <v>162</v>
      </c>
      <c r="L10460" s="27" t="s">
        <v>601</v>
      </c>
      <c r="M10460" s="27" t="s">
        <v>164</v>
      </c>
      <c r="N10460" s="27" t="s">
        <v>18095</v>
      </c>
    </row>
    <row r="10461" spans="1:14" ht="16.5" customHeight="1" thickTop="1" thickBot="1">
      <c r="A10461" s="30">
        <v>8542319010</v>
      </c>
      <c r="B10461" s="25"/>
      <c r="C10461" s="26"/>
      <c r="D10461" s="27"/>
      <c r="E10461" s="27" t="s">
        <v>16921</v>
      </c>
      <c r="F10461" s="27" t="s">
        <v>10520</v>
      </c>
      <c r="G10461" s="28" t="s">
        <v>173</v>
      </c>
      <c r="H10461" s="27" t="s">
        <v>174</v>
      </c>
      <c r="I10461" s="118" t="s">
        <v>2573</v>
      </c>
      <c r="J10461" s="29">
        <v>0.69</v>
      </c>
      <c r="K10461" s="28" t="s">
        <v>162</v>
      </c>
      <c r="L10461" s="27" t="s">
        <v>4101</v>
      </c>
      <c r="M10461" s="27" t="s">
        <v>164</v>
      </c>
      <c r="N10461" s="27" t="s">
        <v>4101</v>
      </c>
    </row>
    <row r="10462" spans="1:14" ht="16.5" customHeight="1" thickTop="1" thickBot="1">
      <c r="A10462" s="30">
        <v>8542319010</v>
      </c>
      <c r="B10462" s="25"/>
      <c r="C10462" s="26"/>
      <c r="D10462" s="27"/>
      <c r="E10462" s="27" t="s">
        <v>602</v>
      </c>
      <c r="F10462" s="27" t="s">
        <v>13033</v>
      </c>
      <c r="G10462" s="28" t="s">
        <v>173</v>
      </c>
      <c r="H10462" s="27" t="s">
        <v>174</v>
      </c>
      <c r="I10462" s="118" t="s">
        <v>8640</v>
      </c>
      <c r="J10462" s="29">
        <v>4.22</v>
      </c>
      <c r="K10462" s="28" t="s">
        <v>162</v>
      </c>
      <c r="L10462" s="27" t="s">
        <v>4101</v>
      </c>
      <c r="M10462" s="27" t="s">
        <v>164</v>
      </c>
      <c r="N10462" s="27" t="s">
        <v>4101</v>
      </c>
    </row>
    <row r="10463" spans="1:14" ht="16.5" customHeight="1" thickTop="1">
      <c r="A10463" s="24">
        <v>8541290000</v>
      </c>
      <c r="B10463" s="25"/>
      <c r="C10463" s="26"/>
      <c r="D10463" s="27"/>
      <c r="E10463" s="27" t="s">
        <v>11385</v>
      </c>
      <c r="F10463" s="27" t="s">
        <v>10499</v>
      </c>
      <c r="G10463" s="28" t="s">
        <v>173</v>
      </c>
      <c r="H10463" s="27" t="s">
        <v>174</v>
      </c>
      <c r="I10463" s="118" t="s">
        <v>10500</v>
      </c>
      <c r="J10463" s="29">
        <v>8.59</v>
      </c>
      <c r="K10463" s="28" t="s">
        <v>162</v>
      </c>
      <c r="L10463" s="27" t="s">
        <v>416</v>
      </c>
      <c r="M10463" s="27" t="s">
        <v>164</v>
      </c>
      <c r="N10463" s="27" t="s">
        <v>18081</v>
      </c>
    </row>
    <row r="10464" spans="1:14" ht="16.5" customHeight="1">
      <c r="A10464" s="24">
        <v>8541290000</v>
      </c>
      <c r="B10464" s="25"/>
      <c r="C10464" s="26"/>
      <c r="D10464" s="27"/>
      <c r="E10464" s="27" t="s">
        <v>11385</v>
      </c>
      <c r="F10464" s="27" t="s">
        <v>10501</v>
      </c>
      <c r="G10464" s="28" t="s">
        <v>173</v>
      </c>
      <c r="H10464" s="27" t="s">
        <v>174</v>
      </c>
      <c r="I10464" s="118" t="s">
        <v>8623</v>
      </c>
      <c r="J10464" s="29">
        <v>2.48</v>
      </c>
      <c r="K10464" s="28" t="s">
        <v>162</v>
      </c>
      <c r="L10464" s="27" t="s">
        <v>416</v>
      </c>
      <c r="M10464" s="27" t="s">
        <v>164</v>
      </c>
      <c r="N10464" s="27" t="s">
        <v>18081</v>
      </c>
    </row>
    <row r="10465" spans="1:14" ht="16.5" customHeight="1">
      <c r="A10465" s="24">
        <v>8541290000</v>
      </c>
      <c r="B10465" s="25"/>
      <c r="C10465" s="26"/>
      <c r="D10465" s="27"/>
      <c r="E10465" s="27" t="s">
        <v>11385</v>
      </c>
      <c r="F10465" s="27" t="s">
        <v>16997</v>
      </c>
      <c r="G10465" s="28" t="s">
        <v>173</v>
      </c>
      <c r="H10465" s="27" t="s">
        <v>174</v>
      </c>
      <c r="I10465" s="118" t="s">
        <v>11387</v>
      </c>
      <c r="J10465" s="29">
        <v>6.44</v>
      </c>
      <c r="K10465" s="28" t="s">
        <v>162</v>
      </c>
      <c r="L10465" s="27" t="s">
        <v>520</v>
      </c>
      <c r="M10465" s="27" t="s">
        <v>164</v>
      </c>
      <c r="N10465" s="27" t="s">
        <v>18090</v>
      </c>
    </row>
    <row r="10466" spans="1:14" ht="16.5" customHeight="1" thickBot="1">
      <c r="A10466" s="24">
        <v>8541290000</v>
      </c>
      <c r="B10466" s="25"/>
      <c r="C10466" s="26"/>
      <c r="D10466" s="27"/>
      <c r="E10466" s="27" t="s">
        <v>11385</v>
      </c>
      <c r="F10466" s="27" t="s">
        <v>16998</v>
      </c>
      <c r="G10466" s="28" t="s">
        <v>173</v>
      </c>
      <c r="H10466" s="27" t="s">
        <v>174</v>
      </c>
      <c r="I10466" s="118" t="s">
        <v>2066</v>
      </c>
      <c r="J10466" s="29">
        <v>269.56</v>
      </c>
      <c r="K10466" s="28" t="s">
        <v>162</v>
      </c>
      <c r="L10466" s="27" t="s">
        <v>3085</v>
      </c>
      <c r="M10466" s="27" t="s">
        <v>164</v>
      </c>
      <c r="N10466" s="27" t="s">
        <v>18290</v>
      </c>
    </row>
    <row r="10467" spans="1:14" ht="16.5" customHeight="1" thickTop="1" thickBot="1">
      <c r="A10467" s="30">
        <v>8542399010</v>
      </c>
      <c r="B10467" s="25"/>
      <c r="C10467" s="26"/>
      <c r="D10467" s="27"/>
      <c r="E10467" s="27" t="s">
        <v>661</v>
      </c>
      <c r="F10467" s="27" t="s">
        <v>12950</v>
      </c>
      <c r="G10467" s="28" t="s">
        <v>173</v>
      </c>
      <c r="H10467" s="27" t="s">
        <v>174</v>
      </c>
      <c r="I10467" s="118" t="s">
        <v>657</v>
      </c>
      <c r="J10467" s="29">
        <v>34.04</v>
      </c>
      <c r="K10467" s="28" t="s">
        <v>162</v>
      </c>
      <c r="L10467" s="27" t="s">
        <v>4101</v>
      </c>
      <c r="M10467" s="27" t="s">
        <v>164</v>
      </c>
      <c r="N10467" s="27" t="s">
        <v>4101</v>
      </c>
    </row>
    <row r="10468" spans="1:14" ht="16.5" customHeight="1" thickTop="1">
      <c r="A10468" s="24">
        <v>8504509500</v>
      </c>
      <c r="B10468" s="25"/>
      <c r="C10468" s="26"/>
      <c r="D10468" s="27"/>
      <c r="E10468" s="27" t="s">
        <v>225</v>
      </c>
      <c r="F10468" s="27" t="s">
        <v>16999</v>
      </c>
      <c r="G10468" s="28" t="s">
        <v>187</v>
      </c>
      <c r="H10468" s="27" t="s">
        <v>188</v>
      </c>
      <c r="I10468" s="118" t="s">
        <v>8346</v>
      </c>
      <c r="J10468" s="29">
        <v>18.059999999999999</v>
      </c>
      <c r="K10468" s="28" t="s">
        <v>162</v>
      </c>
      <c r="L10468" s="27" t="s">
        <v>344</v>
      </c>
      <c r="M10468" s="27" t="s">
        <v>164</v>
      </c>
      <c r="N10468" s="27" t="s">
        <v>9113</v>
      </c>
    </row>
    <row r="10469" spans="1:14" ht="16.5" customHeight="1">
      <c r="A10469" s="24">
        <v>8536490000</v>
      </c>
      <c r="B10469" s="25"/>
      <c r="C10469" s="26">
        <v>0.11</v>
      </c>
      <c r="D10469" s="27"/>
      <c r="E10469" s="27" t="s">
        <v>9009</v>
      </c>
      <c r="F10469" s="27" t="s">
        <v>10460</v>
      </c>
      <c r="G10469" s="28" t="s">
        <v>173</v>
      </c>
      <c r="H10469" s="27" t="s">
        <v>174</v>
      </c>
      <c r="I10469" s="118" t="s">
        <v>8585</v>
      </c>
      <c r="J10469" s="29">
        <v>13.13</v>
      </c>
      <c r="K10469" s="28" t="s">
        <v>162</v>
      </c>
      <c r="L10469" s="27" t="s">
        <v>285</v>
      </c>
      <c r="M10469" s="27" t="s">
        <v>164</v>
      </c>
      <c r="N10469" s="27" t="s">
        <v>18075</v>
      </c>
    </row>
    <row r="10470" spans="1:14" ht="16.5" customHeight="1">
      <c r="A10470" s="24">
        <v>8536490000</v>
      </c>
      <c r="B10470" s="25"/>
      <c r="C10470" s="26">
        <v>0.11</v>
      </c>
      <c r="D10470" s="27"/>
      <c r="E10470" s="27" t="s">
        <v>9009</v>
      </c>
      <c r="F10470" s="27" t="s">
        <v>17000</v>
      </c>
      <c r="G10470" s="28" t="s">
        <v>282</v>
      </c>
      <c r="H10470" s="27" t="s">
        <v>283</v>
      </c>
      <c r="I10470" s="118" t="s">
        <v>8455</v>
      </c>
      <c r="J10470" s="29">
        <v>22.17</v>
      </c>
      <c r="K10470" s="28" t="s">
        <v>162</v>
      </c>
      <c r="L10470" s="27" t="s">
        <v>285</v>
      </c>
      <c r="M10470" s="27" t="s">
        <v>164</v>
      </c>
      <c r="N10470" s="27" t="s">
        <v>18075</v>
      </c>
    </row>
    <row r="10471" spans="1:14" ht="16.5" customHeight="1">
      <c r="A10471" s="24">
        <v>8541100009</v>
      </c>
      <c r="B10471" s="25"/>
      <c r="C10471" s="26"/>
      <c r="D10471" s="27"/>
      <c r="E10471" s="27" t="s">
        <v>11381</v>
      </c>
      <c r="F10471" s="27" t="s">
        <v>11715</v>
      </c>
      <c r="G10471" s="28" t="s">
        <v>159</v>
      </c>
      <c r="H10471" s="27" t="s">
        <v>160</v>
      </c>
      <c r="I10471" s="118" t="s">
        <v>11716</v>
      </c>
      <c r="J10471" s="29">
        <v>5.36</v>
      </c>
      <c r="K10471" s="28" t="s">
        <v>162</v>
      </c>
      <c r="L10471" s="27" t="s">
        <v>17001</v>
      </c>
      <c r="M10471" s="27" t="s">
        <v>164</v>
      </c>
      <c r="N10471" s="27" t="s">
        <v>18512</v>
      </c>
    </row>
    <row r="10472" spans="1:14" ht="16.5" customHeight="1" thickBot="1">
      <c r="A10472" s="24">
        <v>8532240000</v>
      </c>
      <c r="B10472" s="25"/>
      <c r="C10472" s="26"/>
      <c r="D10472" s="27"/>
      <c r="E10472" s="27" t="s">
        <v>9139</v>
      </c>
      <c r="F10472" s="27" t="s">
        <v>6691</v>
      </c>
      <c r="G10472" s="28" t="s">
        <v>292</v>
      </c>
      <c r="H10472" s="27" t="s">
        <v>293</v>
      </c>
      <c r="I10472" s="118" t="s">
        <v>6692</v>
      </c>
      <c r="J10472" s="29">
        <v>11.82</v>
      </c>
      <c r="K10472" s="28" t="s">
        <v>162</v>
      </c>
      <c r="L10472" s="27" t="s">
        <v>236</v>
      </c>
      <c r="M10472" s="27" t="s">
        <v>164</v>
      </c>
      <c r="N10472" s="27" t="s">
        <v>18068</v>
      </c>
    </row>
    <row r="10473" spans="1:14" ht="16.5" customHeight="1" thickTop="1" thickBot="1">
      <c r="A10473" s="30">
        <v>8542399010</v>
      </c>
      <c r="B10473" s="25"/>
      <c r="C10473" s="26"/>
      <c r="D10473" s="27"/>
      <c r="E10473" s="27" t="s">
        <v>661</v>
      </c>
      <c r="F10473" s="27" t="s">
        <v>17002</v>
      </c>
      <c r="G10473" s="28" t="s">
        <v>173</v>
      </c>
      <c r="H10473" s="27" t="s">
        <v>174</v>
      </c>
      <c r="I10473" s="118" t="s">
        <v>17003</v>
      </c>
      <c r="J10473" s="29">
        <v>867.19</v>
      </c>
      <c r="K10473" s="28" t="s">
        <v>162</v>
      </c>
      <c r="L10473" s="27" t="s">
        <v>621</v>
      </c>
      <c r="M10473" s="27" t="s">
        <v>164</v>
      </c>
      <c r="N10473" s="27" t="s">
        <v>18097</v>
      </c>
    </row>
    <row r="10474" spans="1:14" ht="16.5" customHeight="1" thickTop="1" thickBot="1">
      <c r="A10474" s="30">
        <v>8542399010</v>
      </c>
      <c r="B10474" s="25"/>
      <c r="C10474" s="26"/>
      <c r="D10474" s="27"/>
      <c r="E10474" s="27" t="s">
        <v>2712</v>
      </c>
      <c r="F10474" s="27" t="s">
        <v>16930</v>
      </c>
      <c r="G10474" s="28" t="s">
        <v>173</v>
      </c>
      <c r="H10474" s="27" t="s">
        <v>174</v>
      </c>
      <c r="I10474" s="118" t="s">
        <v>7106</v>
      </c>
      <c r="J10474" s="29">
        <v>112.5</v>
      </c>
      <c r="K10474" s="28" t="s">
        <v>162</v>
      </c>
      <c r="L10474" s="27" t="s">
        <v>1087</v>
      </c>
      <c r="M10474" s="27" t="s">
        <v>164</v>
      </c>
      <c r="N10474" s="27" t="s">
        <v>18102</v>
      </c>
    </row>
    <row r="10475" spans="1:14" ht="16.5" customHeight="1" thickTop="1">
      <c r="A10475" s="24">
        <v>8504901100</v>
      </c>
      <c r="B10475" s="25"/>
      <c r="C10475" s="26"/>
      <c r="D10475" s="27"/>
      <c r="E10475" s="27" t="s">
        <v>17004</v>
      </c>
      <c r="F10475" s="27" t="s">
        <v>17005</v>
      </c>
      <c r="G10475" s="28" t="s">
        <v>173</v>
      </c>
      <c r="H10475" s="27" t="s">
        <v>174</v>
      </c>
      <c r="I10475" s="118" t="s">
        <v>17006</v>
      </c>
      <c r="J10475" s="29">
        <v>3489.2</v>
      </c>
      <c r="K10475" s="28" t="s">
        <v>162</v>
      </c>
      <c r="L10475" s="27" t="s">
        <v>344</v>
      </c>
      <c r="M10475" s="27" t="s">
        <v>164</v>
      </c>
      <c r="N10475" s="27" t="s">
        <v>9113</v>
      </c>
    </row>
    <row r="10476" spans="1:14" ht="16.5" customHeight="1">
      <c r="A10476" s="24">
        <v>8536419000</v>
      </c>
      <c r="B10476" s="25"/>
      <c r="C10476" s="26">
        <v>0.08</v>
      </c>
      <c r="D10476" s="27"/>
      <c r="E10476" s="27" t="s">
        <v>15479</v>
      </c>
      <c r="F10476" s="27" t="s">
        <v>14201</v>
      </c>
      <c r="G10476" s="28" t="s">
        <v>173</v>
      </c>
      <c r="H10476" s="27" t="s">
        <v>174</v>
      </c>
      <c r="I10476" s="118" t="s">
        <v>14202</v>
      </c>
      <c r="J10476" s="29">
        <v>811.66</v>
      </c>
      <c r="K10476" s="28" t="s">
        <v>162</v>
      </c>
      <c r="L10476" s="27" t="s">
        <v>14203</v>
      </c>
      <c r="M10476" s="27" t="s">
        <v>164</v>
      </c>
      <c r="N10476" s="27" t="s">
        <v>14203</v>
      </c>
    </row>
    <row r="10477" spans="1:14" ht="16.5" customHeight="1">
      <c r="A10477" s="24">
        <v>8532250000</v>
      </c>
      <c r="B10477" s="25"/>
      <c r="C10477" s="26"/>
      <c r="D10477" s="27"/>
      <c r="E10477" s="27" t="s">
        <v>353</v>
      </c>
      <c r="F10477" s="27" t="s">
        <v>17007</v>
      </c>
      <c r="G10477" s="28" t="s">
        <v>173</v>
      </c>
      <c r="H10477" s="27" t="s">
        <v>174</v>
      </c>
      <c r="I10477" s="118" t="s">
        <v>17008</v>
      </c>
      <c r="J10477" s="29">
        <v>44.16</v>
      </c>
      <c r="K10477" s="28" t="s">
        <v>162</v>
      </c>
      <c r="L10477" s="27" t="s">
        <v>285</v>
      </c>
      <c r="M10477" s="27" t="s">
        <v>164</v>
      </c>
      <c r="N10477" s="27" t="s">
        <v>18075</v>
      </c>
    </row>
    <row r="10478" spans="1:14" ht="16.5" customHeight="1" thickBot="1">
      <c r="A10478" s="24">
        <v>8536693000</v>
      </c>
      <c r="B10478" s="25"/>
      <c r="C10478" s="26"/>
      <c r="D10478" s="27"/>
      <c r="E10478" s="27" t="s">
        <v>11333</v>
      </c>
      <c r="F10478" s="27" t="s">
        <v>17009</v>
      </c>
      <c r="G10478" s="28" t="s">
        <v>17010</v>
      </c>
      <c r="H10478" s="27" t="s">
        <v>17011</v>
      </c>
      <c r="I10478" s="118" t="s">
        <v>17012</v>
      </c>
      <c r="J10478" s="29">
        <v>1216.5</v>
      </c>
      <c r="K10478" s="28" t="s">
        <v>162</v>
      </c>
      <c r="L10478" s="27" t="s">
        <v>452</v>
      </c>
      <c r="M10478" s="27" t="s">
        <v>164</v>
      </c>
      <c r="N10478" s="27" t="s">
        <v>18086</v>
      </c>
    </row>
    <row r="10479" spans="1:14" ht="16.5" customHeight="1" thickTop="1" thickBot="1">
      <c r="A10479" s="30">
        <v>8542399010</v>
      </c>
      <c r="B10479" s="25"/>
      <c r="C10479" s="26"/>
      <c r="D10479" s="27"/>
      <c r="E10479" s="27" t="s">
        <v>1343</v>
      </c>
      <c r="F10479" s="27" t="s">
        <v>17013</v>
      </c>
      <c r="G10479" s="28" t="s">
        <v>173</v>
      </c>
      <c r="H10479" s="27" t="s">
        <v>174</v>
      </c>
      <c r="I10479" s="118" t="s">
        <v>12309</v>
      </c>
      <c r="J10479" s="29">
        <v>1.8</v>
      </c>
      <c r="K10479" s="28" t="s">
        <v>162</v>
      </c>
      <c r="L10479" s="27" t="s">
        <v>520</v>
      </c>
      <c r="M10479" s="27" t="s">
        <v>164</v>
      </c>
      <c r="N10479" s="27" t="s">
        <v>18090</v>
      </c>
    </row>
    <row r="10480" spans="1:14" ht="16.5" customHeight="1" thickTop="1" thickBot="1">
      <c r="A10480" s="30">
        <v>8542339000</v>
      </c>
      <c r="B10480" s="25"/>
      <c r="C10480" s="26"/>
      <c r="D10480" s="27"/>
      <c r="E10480" s="27" t="s">
        <v>794</v>
      </c>
      <c r="F10480" s="27" t="s">
        <v>17014</v>
      </c>
      <c r="G10480" s="28" t="s">
        <v>173</v>
      </c>
      <c r="H10480" s="27" t="s">
        <v>174</v>
      </c>
      <c r="I10480" s="118" t="s">
        <v>17015</v>
      </c>
      <c r="J10480" s="29">
        <v>9.36</v>
      </c>
      <c r="K10480" s="28" t="s">
        <v>162</v>
      </c>
      <c r="L10480" s="27" t="s">
        <v>134</v>
      </c>
      <c r="M10480" s="27" t="s">
        <v>164</v>
      </c>
      <c r="N10480" s="27" t="s">
        <v>4101</v>
      </c>
    </row>
    <row r="10481" spans="1:14" ht="16.5" customHeight="1" thickTop="1">
      <c r="A10481" s="24">
        <v>8536693000</v>
      </c>
      <c r="B10481" s="25"/>
      <c r="C10481" s="26"/>
      <c r="D10481" s="27"/>
      <c r="E10481" s="27" t="s">
        <v>11333</v>
      </c>
      <c r="F10481" s="27" t="s">
        <v>17016</v>
      </c>
      <c r="G10481" s="28" t="s">
        <v>466</v>
      </c>
      <c r="H10481" s="27" t="s">
        <v>467</v>
      </c>
      <c r="I10481" s="118" t="s">
        <v>17017</v>
      </c>
      <c r="J10481" s="29">
        <v>202.75</v>
      </c>
      <c r="K10481" s="28" t="s">
        <v>162</v>
      </c>
      <c r="L10481" s="27" t="s">
        <v>452</v>
      </c>
      <c r="M10481" s="27" t="s">
        <v>164</v>
      </c>
      <c r="N10481" s="27" t="s">
        <v>18086</v>
      </c>
    </row>
    <row r="10482" spans="1:14" ht="16.5" customHeight="1">
      <c r="A10482" s="24">
        <v>8536693000</v>
      </c>
      <c r="B10482" s="25"/>
      <c r="C10482" s="26"/>
      <c r="D10482" s="27"/>
      <c r="E10482" s="27" t="s">
        <v>17018</v>
      </c>
      <c r="F10482" s="27" t="s">
        <v>17019</v>
      </c>
      <c r="G10482" s="28" t="s">
        <v>347</v>
      </c>
      <c r="H10482" s="27" t="s">
        <v>348</v>
      </c>
      <c r="I10482" s="118" t="s">
        <v>17020</v>
      </c>
      <c r="J10482" s="29">
        <v>1033.92</v>
      </c>
      <c r="K10482" s="28" t="s">
        <v>162</v>
      </c>
      <c r="L10482" s="27" t="s">
        <v>452</v>
      </c>
      <c r="M10482" s="27" t="s">
        <v>164</v>
      </c>
      <c r="N10482" s="27" t="s">
        <v>18086</v>
      </c>
    </row>
    <row r="10483" spans="1:14" ht="16.5" customHeight="1">
      <c r="A10483" s="24">
        <v>8532210000</v>
      </c>
      <c r="B10483" s="25"/>
      <c r="C10483" s="26"/>
      <c r="D10483" s="27"/>
      <c r="E10483" s="27" t="s">
        <v>3067</v>
      </c>
      <c r="F10483" s="27" t="s">
        <v>17021</v>
      </c>
      <c r="G10483" s="28" t="s">
        <v>173</v>
      </c>
      <c r="H10483" s="27" t="s">
        <v>174</v>
      </c>
      <c r="I10483" s="118" t="s">
        <v>17022</v>
      </c>
      <c r="J10483" s="29">
        <v>89.3</v>
      </c>
      <c r="K10483" s="28" t="s">
        <v>162</v>
      </c>
      <c r="L10483" s="27" t="s">
        <v>265</v>
      </c>
      <c r="M10483" s="27" t="s">
        <v>164</v>
      </c>
      <c r="N10483" s="27" t="s">
        <v>9360</v>
      </c>
    </row>
    <row r="10484" spans="1:14" ht="16.5" customHeight="1" thickBot="1">
      <c r="A10484" s="24">
        <v>8548009000</v>
      </c>
      <c r="B10484" s="25"/>
      <c r="C10484" s="26"/>
      <c r="D10484" s="27"/>
      <c r="E10484" s="27" t="s">
        <v>9105</v>
      </c>
      <c r="F10484" s="27" t="s">
        <v>11621</v>
      </c>
      <c r="G10484" s="28" t="s">
        <v>173</v>
      </c>
      <c r="H10484" s="27" t="s">
        <v>174</v>
      </c>
      <c r="I10484" s="118" t="s">
        <v>11622</v>
      </c>
      <c r="J10484" s="29">
        <v>67.08</v>
      </c>
      <c r="K10484" s="28" t="s">
        <v>162</v>
      </c>
      <c r="L10484" s="27" t="s">
        <v>42</v>
      </c>
      <c r="M10484" s="27" t="s">
        <v>164</v>
      </c>
      <c r="N10484" s="27" t="s">
        <v>18077</v>
      </c>
    </row>
    <row r="10485" spans="1:14" ht="16.5" customHeight="1" thickTop="1" thickBot="1">
      <c r="A10485" s="30">
        <v>8542319010</v>
      </c>
      <c r="B10485" s="25"/>
      <c r="C10485" s="26"/>
      <c r="D10485" s="27"/>
      <c r="E10485" s="27" t="s">
        <v>602</v>
      </c>
      <c r="F10485" s="27" t="s">
        <v>17023</v>
      </c>
      <c r="G10485" s="28" t="s">
        <v>173</v>
      </c>
      <c r="H10485" s="27" t="s">
        <v>174</v>
      </c>
      <c r="I10485" s="118" t="s">
        <v>17024</v>
      </c>
      <c r="J10485" s="29">
        <v>509.6</v>
      </c>
      <c r="K10485" s="28" t="s">
        <v>162</v>
      </c>
      <c r="L10485" s="27" t="s">
        <v>614</v>
      </c>
      <c r="M10485" s="27" t="s">
        <v>164</v>
      </c>
      <c r="N10485" s="27" t="s">
        <v>18096</v>
      </c>
    </row>
    <row r="10486" spans="1:14" ht="16.5" customHeight="1" thickTop="1" thickBot="1">
      <c r="A10486" s="30">
        <v>8542399010</v>
      </c>
      <c r="B10486" s="25"/>
      <c r="C10486" s="26"/>
      <c r="D10486" s="27"/>
      <c r="E10486" s="27" t="s">
        <v>649</v>
      </c>
      <c r="F10486" s="27" t="s">
        <v>9104</v>
      </c>
      <c r="G10486" s="28" t="s">
        <v>173</v>
      </c>
      <c r="H10486" s="27" t="s">
        <v>174</v>
      </c>
      <c r="I10486" s="118" t="s">
        <v>651</v>
      </c>
      <c r="J10486" s="29">
        <v>1.38</v>
      </c>
      <c r="K10486" s="28" t="s">
        <v>162</v>
      </c>
      <c r="L10486" s="27" t="s">
        <v>528</v>
      </c>
      <c r="M10486" s="27" t="s">
        <v>164</v>
      </c>
      <c r="N10486" s="27" t="s">
        <v>1039</v>
      </c>
    </row>
    <row r="10487" spans="1:14" ht="16.5" customHeight="1" thickTop="1">
      <c r="A10487" s="24">
        <v>8532250000</v>
      </c>
      <c r="B10487" s="25"/>
      <c r="C10487" s="26"/>
      <c r="D10487" s="27"/>
      <c r="E10487" s="27" t="s">
        <v>11646</v>
      </c>
      <c r="F10487" s="27" t="s">
        <v>17025</v>
      </c>
      <c r="G10487" s="28" t="s">
        <v>466</v>
      </c>
      <c r="H10487" s="27" t="s">
        <v>467</v>
      </c>
      <c r="I10487" s="118" t="s">
        <v>8418</v>
      </c>
      <c r="J10487" s="29">
        <v>39.130000000000003</v>
      </c>
      <c r="K10487" s="28" t="s">
        <v>162</v>
      </c>
      <c r="L10487" s="27" t="s">
        <v>344</v>
      </c>
      <c r="M10487" s="27" t="s">
        <v>164</v>
      </c>
      <c r="N10487" s="27" t="s">
        <v>9113</v>
      </c>
    </row>
    <row r="10488" spans="1:14" ht="16.5" customHeight="1">
      <c r="A10488" s="24">
        <v>8541490000</v>
      </c>
      <c r="B10488" s="25"/>
      <c r="C10488" s="26"/>
      <c r="D10488" s="27"/>
      <c r="E10488" s="27" t="s">
        <v>17026</v>
      </c>
      <c r="F10488" s="27" t="s">
        <v>17027</v>
      </c>
      <c r="G10488" s="28" t="s">
        <v>173</v>
      </c>
      <c r="H10488" s="27" t="s">
        <v>174</v>
      </c>
      <c r="I10488" s="118" t="s">
        <v>597</v>
      </c>
      <c r="J10488" s="29">
        <v>53.46</v>
      </c>
      <c r="K10488" s="28" t="s">
        <v>162</v>
      </c>
      <c r="L10488" s="27" t="s">
        <v>595</v>
      </c>
      <c r="M10488" s="27" t="s">
        <v>164</v>
      </c>
      <c r="N10488" s="27" t="s">
        <v>18070</v>
      </c>
    </row>
    <row r="10489" spans="1:14" ht="16.5" customHeight="1">
      <c r="A10489" s="24">
        <v>8541490000</v>
      </c>
      <c r="B10489" s="25"/>
      <c r="C10489" s="26"/>
      <c r="D10489" s="27"/>
      <c r="E10489" s="27" t="s">
        <v>17026</v>
      </c>
      <c r="F10489" s="27" t="s">
        <v>16454</v>
      </c>
      <c r="G10489" s="28" t="s">
        <v>173</v>
      </c>
      <c r="H10489" s="27" t="s">
        <v>174</v>
      </c>
      <c r="I10489" s="118" t="s">
        <v>594</v>
      </c>
      <c r="J10489" s="29">
        <v>166.16</v>
      </c>
      <c r="K10489" s="28" t="s">
        <v>162</v>
      </c>
      <c r="L10489" s="27" t="s">
        <v>595</v>
      </c>
      <c r="M10489" s="27" t="s">
        <v>164</v>
      </c>
      <c r="N10489" s="27" t="s">
        <v>11585</v>
      </c>
    </row>
    <row r="10490" spans="1:14" ht="16.5" customHeight="1">
      <c r="A10490" s="24">
        <v>8541490000</v>
      </c>
      <c r="B10490" s="25"/>
      <c r="C10490" s="26"/>
      <c r="D10490" s="27"/>
      <c r="E10490" s="27" t="s">
        <v>17026</v>
      </c>
      <c r="F10490" s="27" t="s">
        <v>8254</v>
      </c>
      <c r="G10490" s="28" t="s">
        <v>173</v>
      </c>
      <c r="H10490" s="27" t="s">
        <v>174</v>
      </c>
      <c r="I10490" s="118" t="s">
        <v>8255</v>
      </c>
      <c r="J10490" s="29">
        <v>251.75</v>
      </c>
      <c r="K10490" s="28" t="s">
        <v>162</v>
      </c>
      <c r="L10490" s="27" t="s">
        <v>595</v>
      </c>
      <c r="M10490" s="27" t="s">
        <v>164</v>
      </c>
      <c r="N10490" s="27" t="s">
        <v>11585</v>
      </c>
    </row>
    <row r="10491" spans="1:14" ht="16.5" customHeight="1" thickBot="1">
      <c r="A10491" s="24">
        <v>8541600000</v>
      </c>
      <c r="B10491" s="25"/>
      <c r="C10491" s="26"/>
      <c r="D10491" s="27"/>
      <c r="E10491" s="27" t="s">
        <v>1315</v>
      </c>
      <c r="F10491" s="27" t="s">
        <v>5450</v>
      </c>
      <c r="G10491" s="28" t="s">
        <v>173</v>
      </c>
      <c r="H10491" s="27" t="s">
        <v>174</v>
      </c>
      <c r="I10491" s="118" t="s">
        <v>600</v>
      </c>
      <c r="J10491" s="29">
        <v>10.7</v>
      </c>
      <c r="K10491" s="28" t="s">
        <v>162</v>
      </c>
      <c r="L10491" s="27" t="s">
        <v>601</v>
      </c>
      <c r="M10491" s="27" t="s">
        <v>164</v>
      </c>
      <c r="N10491" s="27" t="s">
        <v>601</v>
      </c>
    </row>
    <row r="10492" spans="1:14" ht="16.5" customHeight="1" thickTop="1" thickBot="1">
      <c r="A10492" s="30">
        <v>8542319010</v>
      </c>
      <c r="B10492" s="25"/>
      <c r="C10492" s="26"/>
      <c r="D10492" s="27"/>
      <c r="E10492" s="27" t="s">
        <v>602</v>
      </c>
      <c r="F10492" s="27" t="s">
        <v>17028</v>
      </c>
      <c r="G10492" s="28" t="s">
        <v>173</v>
      </c>
      <c r="H10492" s="27" t="s">
        <v>174</v>
      </c>
      <c r="I10492" s="118" t="s">
        <v>17029</v>
      </c>
      <c r="J10492" s="29">
        <v>696</v>
      </c>
      <c r="K10492" s="28" t="s">
        <v>162</v>
      </c>
      <c r="L10492" s="27" t="s">
        <v>11042</v>
      </c>
      <c r="M10492" s="27" t="s">
        <v>164</v>
      </c>
      <c r="N10492" s="27" t="s">
        <v>11042</v>
      </c>
    </row>
    <row r="10493" spans="1:14" ht="16.5" customHeight="1" thickTop="1" thickBot="1">
      <c r="A10493" s="30">
        <v>8542399010</v>
      </c>
      <c r="B10493" s="25"/>
      <c r="C10493" s="26"/>
      <c r="D10493" s="27"/>
      <c r="E10493" s="27" t="s">
        <v>9101</v>
      </c>
      <c r="F10493" s="27" t="s">
        <v>9102</v>
      </c>
      <c r="G10493" s="28" t="s">
        <v>173</v>
      </c>
      <c r="H10493" s="27" t="s">
        <v>174</v>
      </c>
      <c r="I10493" s="118" t="s">
        <v>9103</v>
      </c>
      <c r="J10493" s="29">
        <v>18.05</v>
      </c>
      <c r="K10493" s="28" t="s">
        <v>162</v>
      </c>
      <c r="L10493" s="27" t="s">
        <v>15953</v>
      </c>
      <c r="M10493" s="27" t="s">
        <v>164</v>
      </c>
      <c r="N10493" s="27" t="s">
        <v>18144</v>
      </c>
    </row>
    <row r="10494" spans="1:14" ht="16.5" customHeight="1" thickTop="1" thickBot="1">
      <c r="A10494" s="24">
        <v>8532210000</v>
      </c>
      <c r="B10494" s="25"/>
      <c r="C10494" s="26"/>
      <c r="D10494" s="27"/>
      <c r="E10494" s="27" t="s">
        <v>3067</v>
      </c>
      <c r="F10494" s="27" t="s">
        <v>17030</v>
      </c>
      <c r="G10494" s="28" t="s">
        <v>292</v>
      </c>
      <c r="H10494" s="27" t="s">
        <v>293</v>
      </c>
      <c r="I10494" s="118" t="s">
        <v>17031</v>
      </c>
      <c r="J10494" s="29">
        <v>693</v>
      </c>
      <c r="K10494" s="28" t="s">
        <v>162</v>
      </c>
      <c r="L10494" s="27" t="s">
        <v>236</v>
      </c>
      <c r="M10494" s="27" t="s">
        <v>164</v>
      </c>
      <c r="N10494" s="27" t="s">
        <v>18068</v>
      </c>
    </row>
    <row r="10495" spans="1:14" ht="16.5" customHeight="1" thickTop="1" thickBot="1">
      <c r="A10495" s="30">
        <v>8542319010</v>
      </c>
      <c r="B10495" s="25"/>
      <c r="C10495" s="26"/>
      <c r="D10495" s="27"/>
      <c r="E10495" s="27" t="s">
        <v>611</v>
      </c>
      <c r="F10495" s="27" t="s">
        <v>17032</v>
      </c>
      <c r="G10495" s="28" t="s">
        <v>243</v>
      </c>
      <c r="H10495" s="27" t="s">
        <v>244</v>
      </c>
      <c r="I10495" s="118" t="s">
        <v>17033</v>
      </c>
      <c r="J10495" s="29">
        <v>31113.9</v>
      </c>
      <c r="K10495" s="28" t="s">
        <v>162</v>
      </c>
      <c r="L10495" s="27" t="s">
        <v>236</v>
      </c>
      <c r="M10495" s="27" t="s">
        <v>164</v>
      </c>
      <c r="N10495" s="27" t="s">
        <v>18068</v>
      </c>
    </row>
    <row r="10496" spans="1:14" ht="16.5" customHeight="1" thickTop="1" thickBot="1">
      <c r="A10496" s="30">
        <v>8542399010</v>
      </c>
      <c r="B10496" s="25"/>
      <c r="C10496" s="26"/>
      <c r="D10496" s="27"/>
      <c r="E10496" s="27" t="s">
        <v>664</v>
      </c>
      <c r="F10496" s="27" t="s">
        <v>17034</v>
      </c>
      <c r="G10496" s="28" t="s">
        <v>173</v>
      </c>
      <c r="H10496" s="27" t="s">
        <v>174</v>
      </c>
      <c r="I10496" s="118" t="s">
        <v>666</v>
      </c>
      <c r="J10496" s="29">
        <v>5936.8</v>
      </c>
      <c r="K10496" s="28" t="s">
        <v>162</v>
      </c>
      <c r="L10496" s="27" t="s">
        <v>134</v>
      </c>
      <c r="M10496" s="27" t="s">
        <v>164</v>
      </c>
      <c r="N10496" s="27" t="s">
        <v>4101</v>
      </c>
    </row>
    <row r="10497" spans="1:14" ht="16.5" customHeight="1" thickTop="1" thickBot="1">
      <c r="A10497" s="30">
        <v>8542399010</v>
      </c>
      <c r="B10497" s="25"/>
      <c r="C10497" s="26"/>
      <c r="D10497" s="27"/>
      <c r="E10497" s="27" t="s">
        <v>1343</v>
      </c>
      <c r="F10497" s="27" t="s">
        <v>11894</v>
      </c>
      <c r="G10497" s="28" t="s">
        <v>173</v>
      </c>
      <c r="H10497" s="27" t="s">
        <v>174</v>
      </c>
      <c r="I10497" s="118" t="s">
        <v>11895</v>
      </c>
      <c r="J10497" s="29">
        <v>1550.4</v>
      </c>
      <c r="K10497" s="28" t="s">
        <v>162</v>
      </c>
      <c r="L10497" s="27" t="s">
        <v>4101</v>
      </c>
      <c r="M10497" s="27" t="s">
        <v>164</v>
      </c>
      <c r="N10497" s="27" t="s">
        <v>4101</v>
      </c>
    </row>
    <row r="10498" spans="1:14" ht="16.5" customHeight="1" thickTop="1">
      <c r="A10498" s="24">
        <v>8533210000</v>
      </c>
      <c r="B10498" s="25"/>
      <c r="C10498" s="26"/>
      <c r="D10498" s="27"/>
      <c r="E10498" s="27" t="s">
        <v>17035</v>
      </c>
      <c r="F10498" s="27" t="s">
        <v>6064</v>
      </c>
      <c r="G10498" s="28" t="s">
        <v>173</v>
      </c>
      <c r="H10498" s="27" t="s">
        <v>174</v>
      </c>
      <c r="I10498" s="118" t="s">
        <v>6065</v>
      </c>
      <c r="J10498" s="29">
        <v>38</v>
      </c>
      <c r="K10498" s="28" t="s">
        <v>162</v>
      </c>
      <c r="L10498" s="27" t="s">
        <v>11585</v>
      </c>
      <c r="M10498" s="27" t="s">
        <v>164</v>
      </c>
      <c r="N10498" s="27" t="s">
        <v>11585</v>
      </c>
    </row>
    <row r="10499" spans="1:14" ht="16.5" customHeight="1" thickBot="1">
      <c r="A10499" s="24">
        <v>8533210000</v>
      </c>
      <c r="B10499" s="25"/>
      <c r="C10499" s="26"/>
      <c r="D10499" s="27"/>
      <c r="E10499" s="27" t="s">
        <v>17035</v>
      </c>
      <c r="F10499" s="27" t="s">
        <v>17036</v>
      </c>
      <c r="G10499" s="28" t="s">
        <v>173</v>
      </c>
      <c r="H10499" s="27" t="s">
        <v>174</v>
      </c>
      <c r="I10499" s="118" t="s">
        <v>17037</v>
      </c>
      <c r="J10499" s="29">
        <v>911</v>
      </c>
      <c r="K10499" s="28" t="s">
        <v>162</v>
      </c>
      <c r="L10499" s="27" t="s">
        <v>11042</v>
      </c>
      <c r="M10499" s="27" t="s">
        <v>164</v>
      </c>
      <c r="N10499" s="27" t="s">
        <v>11042</v>
      </c>
    </row>
    <row r="10500" spans="1:14" ht="16.5" customHeight="1" thickTop="1" thickBot="1">
      <c r="A10500" s="30">
        <v>8542399010</v>
      </c>
      <c r="B10500" s="25"/>
      <c r="C10500" s="26"/>
      <c r="D10500" s="27"/>
      <c r="E10500" s="27" t="s">
        <v>11821</v>
      </c>
      <c r="F10500" s="27" t="s">
        <v>17038</v>
      </c>
      <c r="G10500" s="28" t="s">
        <v>173</v>
      </c>
      <c r="H10500" s="27" t="s">
        <v>174</v>
      </c>
      <c r="I10500" s="118" t="s">
        <v>17039</v>
      </c>
      <c r="J10500" s="29">
        <v>1250</v>
      </c>
      <c r="K10500" s="28" t="s">
        <v>162</v>
      </c>
      <c r="L10500" s="27" t="s">
        <v>17040</v>
      </c>
      <c r="M10500" s="27" t="s">
        <v>164</v>
      </c>
      <c r="N10500" s="27" t="s">
        <v>18157</v>
      </c>
    </row>
    <row r="10501" spans="1:14" ht="16.5" customHeight="1" thickTop="1" thickBot="1">
      <c r="A10501" s="30">
        <v>8542399010</v>
      </c>
      <c r="B10501" s="25"/>
      <c r="C10501" s="26"/>
      <c r="D10501" s="27"/>
      <c r="E10501" s="27" t="s">
        <v>8539</v>
      </c>
      <c r="F10501" s="27" t="s">
        <v>17041</v>
      </c>
      <c r="G10501" s="28" t="s">
        <v>173</v>
      </c>
      <c r="H10501" s="27" t="s">
        <v>174</v>
      </c>
      <c r="I10501" s="118" t="s">
        <v>17042</v>
      </c>
      <c r="J10501" s="29">
        <v>268.87</v>
      </c>
      <c r="K10501" s="28" t="s">
        <v>162</v>
      </c>
      <c r="L10501" s="27" t="s">
        <v>825</v>
      </c>
      <c r="M10501" s="27" t="s">
        <v>164</v>
      </c>
      <c r="N10501" s="27" t="s">
        <v>18108</v>
      </c>
    </row>
    <row r="10502" spans="1:14" ht="16.5" customHeight="1" thickTop="1" thickBot="1">
      <c r="A10502" s="30">
        <v>8542399010</v>
      </c>
      <c r="B10502" s="25"/>
      <c r="C10502" s="26"/>
      <c r="D10502" s="27"/>
      <c r="E10502" s="27" t="s">
        <v>661</v>
      </c>
      <c r="F10502" s="27" t="s">
        <v>17043</v>
      </c>
      <c r="G10502" s="28" t="s">
        <v>173</v>
      </c>
      <c r="H10502" s="27" t="s">
        <v>174</v>
      </c>
      <c r="I10502" s="118" t="s">
        <v>17044</v>
      </c>
      <c r="J10502" s="29">
        <v>50.8</v>
      </c>
      <c r="K10502" s="28" t="s">
        <v>162</v>
      </c>
      <c r="L10502" s="27" t="s">
        <v>11042</v>
      </c>
      <c r="M10502" s="27" t="s">
        <v>164</v>
      </c>
      <c r="N10502" s="27" t="s">
        <v>11042</v>
      </c>
    </row>
    <row r="10503" spans="1:14" ht="16.5" customHeight="1" thickTop="1" thickBot="1">
      <c r="A10503" s="30">
        <v>8542399010</v>
      </c>
      <c r="B10503" s="25"/>
      <c r="C10503" s="26"/>
      <c r="D10503" s="27"/>
      <c r="E10503" s="27" t="s">
        <v>1343</v>
      </c>
      <c r="F10503" s="27" t="s">
        <v>17045</v>
      </c>
      <c r="G10503" s="28" t="s">
        <v>173</v>
      </c>
      <c r="H10503" s="27" t="s">
        <v>174</v>
      </c>
      <c r="I10503" s="118" t="s">
        <v>6009</v>
      </c>
      <c r="J10503" s="29">
        <v>3.4</v>
      </c>
      <c r="K10503" s="28" t="s">
        <v>162</v>
      </c>
      <c r="L10503" s="27" t="s">
        <v>4101</v>
      </c>
      <c r="M10503" s="27" t="s">
        <v>164</v>
      </c>
      <c r="N10503" s="27" t="s">
        <v>4101</v>
      </c>
    </row>
    <row r="10504" spans="1:14" ht="16.5" customHeight="1" thickTop="1" thickBot="1">
      <c r="A10504" s="30">
        <v>8542339000</v>
      </c>
      <c r="B10504" s="25"/>
      <c r="C10504" s="26"/>
      <c r="D10504" s="27"/>
      <c r="E10504" s="27" t="s">
        <v>794</v>
      </c>
      <c r="F10504" s="27" t="s">
        <v>17046</v>
      </c>
      <c r="G10504" s="28" t="s">
        <v>173</v>
      </c>
      <c r="H10504" s="27" t="s">
        <v>174</v>
      </c>
      <c r="I10504" s="118" t="s">
        <v>17047</v>
      </c>
      <c r="J10504" s="29">
        <v>135.6</v>
      </c>
      <c r="K10504" s="28" t="s">
        <v>162</v>
      </c>
      <c r="L10504" s="27" t="s">
        <v>648</v>
      </c>
      <c r="M10504" s="27" t="s">
        <v>164</v>
      </c>
      <c r="N10504" s="27" t="s">
        <v>11042</v>
      </c>
    </row>
    <row r="10505" spans="1:14" ht="16.5" customHeight="1" thickTop="1" thickBot="1">
      <c r="A10505" s="30">
        <v>8542319010</v>
      </c>
      <c r="B10505" s="25"/>
      <c r="C10505" s="26"/>
      <c r="D10505" s="27"/>
      <c r="E10505" s="27" t="s">
        <v>602</v>
      </c>
      <c r="F10505" s="27" t="s">
        <v>17048</v>
      </c>
      <c r="G10505" s="28" t="s">
        <v>173</v>
      </c>
      <c r="H10505" s="27" t="s">
        <v>174</v>
      </c>
      <c r="I10505" s="118" t="s">
        <v>1852</v>
      </c>
      <c r="J10505" s="29">
        <v>31</v>
      </c>
      <c r="K10505" s="28" t="s">
        <v>162</v>
      </c>
      <c r="L10505" s="27" t="s">
        <v>10753</v>
      </c>
      <c r="M10505" s="27" t="s">
        <v>164</v>
      </c>
      <c r="N10505" s="27" t="s">
        <v>10753</v>
      </c>
    </row>
    <row r="10506" spans="1:14" ht="16.5" customHeight="1" thickTop="1" thickBot="1">
      <c r="A10506" s="30">
        <v>8542319010</v>
      </c>
      <c r="B10506" s="25"/>
      <c r="C10506" s="26"/>
      <c r="D10506" s="27"/>
      <c r="E10506" s="27" t="s">
        <v>602</v>
      </c>
      <c r="F10506" s="27" t="s">
        <v>17049</v>
      </c>
      <c r="G10506" s="28" t="s">
        <v>173</v>
      </c>
      <c r="H10506" s="27" t="s">
        <v>174</v>
      </c>
      <c r="I10506" s="118" t="s">
        <v>17050</v>
      </c>
      <c r="J10506" s="29">
        <v>124.22</v>
      </c>
      <c r="K10506" s="28" t="s">
        <v>162</v>
      </c>
      <c r="L10506" s="27" t="s">
        <v>11042</v>
      </c>
      <c r="M10506" s="27" t="s">
        <v>164</v>
      </c>
      <c r="N10506" s="27" t="s">
        <v>11042</v>
      </c>
    </row>
    <row r="10507" spans="1:14" ht="16.5" customHeight="1" thickTop="1" thickBot="1">
      <c r="A10507" s="30">
        <v>8542319010</v>
      </c>
      <c r="B10507" s="25"/>
      <c r="C10507" s="26"/>
      <c r="D10507" s="27"/>
      <c r="E10507" s="27" t="s">
        <v>602</v>
      </c>
      <c r="F10507" s="27" t="s">
        <v>17051</v>
      </c>
      <c r="G10507" s="28" t="s">
        <v>173</v>
      </c>
      <c r="H10507" s="27" t="s">
        <v>174</v>
      </c>
      <c r="I10507" s="118" t="s">
        <v>17052</v>
      </c>
      <c r="J10507" s="29">
        <v>20.8</v>
      </c>
      <c r="K10507" s="28" t="s">
        <v>162</v>
      </c>
      <c r="L10507" s="27" t="s">
        <v>10753</v>
      </c>
      <c r="M10507" s="27" t="s">
        <v>164</v>
      </c>
      <c r="N10507" s="27" t="s">
        <v>10753</v>
      </c>
    </row>
    <row r="10508" spans="1:14" ht="16.5" customHeight="1" thickTop="1" thickBot="1">
      <c r="A10508" s="30">
        <v>8542399010</v>
      </c>
      <c r="B10508" s="25"/>
      <c r="C10508" s="26"/>
      <c r="D10508" s="27"/>
      <c r="E10508" s="27" t="s">
        <v>1343</v>
      </c>
      <c r="F10508" s="27" t="s">
        <v>17053</v>
      </c>
      <c r="G10508" s="28" t="s">
        <v>173</v>
      </c>
      <c r="H10508" s="27" t="s">
        <v>174</v>
      </c>
      <c r="I10508" s="118" t="s">
        <v>17054</v>
      </c>
      <c r="J10508" s="29">
        <v>1.7</v>
      </c>
      <c r="K10508" s="28" t="s">
        <v>162</v>
      </c>
      <c r="L10508" s="27" t="s">
        <v>4101</v>
      </c>
      <c r="M10508" s="27" t="s">
        <v>164</v>
      </c>
      <c r="N10508" s="27" t="s">
        <v>4101</v>
      </c>
    </row>
    <row r="10509" spans="1:14" ht="16.5" customHeight="1" thickTop="1" thickBot="1">
      <c r="A10509" s="30">
        <v>8542319010</v>
      </c>
      <c r="B10509" s="25"/>
      <c r="C10509" s="26"/>
      <c r="D10509" s="27"/>
      <c r="E10509" s="27" t="s">
        <v>8316</v>
      </c>
      <c r="F10509" s="27" t="s">
        <v>17055</v>
      </c>
      <c r="G10509" s="28" t="s">
        <v>173</v>
      </c>
      <c r="H10509" s="27" t="s">
        <v>174</v>
      </c>
      <c r="I10509" s="118" t="s">
        <v>17056</v>
      </c>
      <c r="J10509" s="29">
        <v>8367.2999999999993</v>
      </c>
      <c r="K10509" s="28" t="s">
        <v>162</v>
      </c>
      <c r="L10509" s="27" t="s">
        <v>11042</v>
      </c>
      <c r="M10509" s="27" t="s">
        <v>164</v>
      </c>
      <c r="N10509" s="27" t="s">
        <v>11042</v>
      </c>
    </row>
    <row r="10510" spans="1:14" ht="16.5" customHeight="1" thickTop="1" thickBot="1">
      <c r="A10510" s="30">
        <v>8542319010</v>
      </c>
      <c r="B10510" s="25"/>
      <c r="C10510" s="26"/>
      <c r="D10510" s="27"/>
      <c r="E10510" s="27" t="s">
        <v>602</v>
      </c>
      <c r="F10510" s="27" t="s">
        <v>7419</v>
      </c>
      <c r="G10510" s="28" t="s">
        <v>173</v>
      </c>
      <c r="H10510" s="27" t="s">
        <v>174</v>
      </c>
      <c r="I10510" s="118" t="s">
        <v>7033</v>
      </c>
      <c r="J10510" s="29">
        <v>566.44000000000005</v>
      </c>
      <c r="K10510" s="28" t="s">
        <v>162</v>
      </c>
      <c r="L10510" s="27" t="s">
        <v>134</v>
      </c>
      <c r="M10510" s="27" t="s">
        <v>164</v>
      </c>
      <c r="N10510" s="27" t="s">
        <v>4101</v>
      </c>
    </row>
    <row r="10511" spans="1:14" ht="16.5" customHeight="1" thickTop="1" thickBot="1">
      <c r="A10511" s="30">
        <v>8542323100</v>
      </c>
      <c r="B10511" s="25"/>
      <c r="C10511" s="26"/>
      <c r="D10511" s="27"/>
      <c r="E10511" s="27" t="s">
        <v>11804</v>
      </c>
      <c r="F10511" s="27" t="s">
        <v>10012</v>
      </c>
      <c r="G10511" s="28" t="s">
        <v>173</v>
      </c>
      <c r="H10511" s="27" t="s">
        <v>174</v>
      </c>
      <c r="I10511" s="118" t="s">
        <v>2549</v>
      </c>
      <c r="J10511" s="29">
        <v>3.76</v>
      </c>
      <c r="K10511" s="28" t="s">
        <v>162</v>
      </c>
      <c r="L10511" s="27" t="s">
        <v>125</v>
      </c>
      <c r="M10511" s="27" t="s">
        <v>164</v>
      </c>
      <c r="N10511" s="27" t="s">
        <v>125</v>
      </c>
    </row>
    <row r="10512" spans="1:14" ht="16.5" customHeight="1" thickTop="1" thickBot="1">
      <c r="A10512" s="24">
        <v>8532210000</v>
      </c>
      <c r="B10512" s="25"/>
      <c r="C10512" s="26"/>
      <c r="D10512" s="27"/>
      <c r="E10512" s="27" t="s">
        <v>3067</v>
      </c>
      <c r="F10512" s="27" t="s">
        <v>4672</v>
      </c>
      <c r="G10512" s="28" t="s">
        <v>201</v>
      </c>
      <c r="H10512" s="27" t="s">
        <v>202</v>
      </c>
      <c r="I10512" s="118" t="s">
        <v>4673</v>
      </c>
      <c r="J10512" s="29">
        <v>154</v>
      </c>
      <c r="K10512" s="28" t="s">
        <v>162</v>
      </c>
      <c r="L10512" s="27" t="s">
        <v>250</v>
      </c>
      <c r="M10512" s="27" t="s">
        <v>164</v>
      </c>
      <c r="N10512" s="27" t="s">
        <v>18071</v>
      </c>
    </row>
    <row r="10513" spans="1:14" ht="16.5" customHeight="1" thickTop="1" thickBot="1">
      <c r="A10513" s="30">
        <v>8542339000</v>
      </c>
      <c r="B10513" s="25"/>
      <c r="C10513" s="26"/>
      <c r="D10513" s="27"/>
      <c r="E10513" s="27" t="s">
        <v>794</v>
      </c>
      <c r="F10513" s="27" t="s">
        <v>17057</v>
      </c>
      <c r="G10513" s="28" t="s">
        <v>173</v>
      </c>
      <c r="H10513" s="27" t="s">
        <v>174</v>
      </c>
      <c r="I10513" s="118" t="s">
        <v>17058</v>
      </c>
      <c r="J10513" s="29">
        <v>769.25</v>
      </c>
      <c r="K10513" s="28" t="s">
        <v>162</v>
      </c>
      <c r="L10513" s="27" t="s">
        <v>9740</v>
      </c>
      <c r="M10513" s="27" t="s">
        <v>164</v>
      </c>
      <c r="N10513" s="27" t="s">
        <v>9740</v>
      </c>
    </row>
    <row r="10514" spans="1:14" ht="16.5" customHeight="1" thickTop="1">
      <c r="A10514" s="24">
        <v>8532240000</v>
      </c>
      <c r="B10514" s="25"/>
      <c r="C10514" s="26"/>
      <c r="D10514" s="27"/>
      <c r="E10514" s="27" t="s">
        <v>9139</v>
      </c>
      <c r="F10514" s="27" t="s">
        <v>13846</v>
      </c>
      <c r="G10514" s="28" t="s">
        <v>282</v>
      </c>
      <c r="H10514" s="27" t="s">
        <v>283</v>
      </c>
      <c r="I10514" s="118" t="s">
        <v>13847</v>
      </c>
      <c r="J10514" s="29">
        <v>21.6</v>
      </c>
      <c r="K10514" s="28" t="s">
        <v>162</v>
      </c>
      <c r="L10514" s="27" t="s">
        <v>218</v>
      </c>
      <c r="M10514" s="27" t="s">
        <v>164</v>
      </c>
      <c r="N10514" s="27" t="s">
        <v>18066</v>
      </c>
    </row>
    <row r="10515" spans="1:14" ht="16.5" customHeight="1">
      <c r="A10515" s="24">
        <v>8532240000</v>
      </c>
      <c r="B10515" s="25"/>
      <c r="C10515" s="26"/>
      <c r="D10515" s="27"/>
      <c r="E10515" s="27" t="s">
        <v>9139</v>
      </c>
      <c r="F10515" s="27" t="s">
        <v>17059</v>
      </c>
      <c r="G10515" s="28" t="s">
        <v>282</v>
      </c>
      <c r="H10515" s="27" t="s">
        <v>283</v>
      </c>
      <c r="I10515" s="118" t="s">
        <v>17060</v>
      </c>
      <c r="J10515" s="29">
        <v>10</v>
      </c>
      <c r="K10515" s="28" t="s">
        <v>162</v>
      </c>
      <c r="L10515" s="27" t="s">
        <v>218</v>
      </c>
      <c r="M10515" s="27" t="s">
        <v>164</v>
      </c>
      <c r="N10515" s="27" t="s">
        <v>18066</v>
      </c>
    </row>
    <row r="10516" spans="1:14" ht="16.5" customHeight="1">
      <c r="A10516" s="24">
        <v>8532240000</v>
      </c>
      <c r="B10516" s="25"/>
      <c r="C10516" s="26"/>
      <c r="D10516" s="27"/>
      <c r="E10516" s="27" t="s">
        <v>9139</v>
      </c>
      <c r="F10516" s="27" t="s">
        <v>10670</v>
      </c>
      <c r="G10516" s="28" t="s">
        <v>282</v>
      </c>
      <c r="H10516" s="27" t="s">
        <v>283</v>
      </c>
      <c r="I10516" s="118" t="s">
        <v>4887</v>
      </c>
      <c r="J10516" s="29">
        <v>10</v>
      </c>
      <c r="K10516" s="28" t="s">
        <v>162</v>
      </c>
      <c r="L10516" s="27" t="s">
        <v>218</v>
      </c>
      <c r="M10516" s="27" t="s">
        <v>164</v>
      </c>
      <c r="N10516" s="27" t="s">
        <v>18066</v>
      </c>
    </row>
    <row r="10517" spans="1:14" ht="16.5" customHeight="1">
      <c r="A10517" s="24">
        <v>8532240000</v>
      </c>
      <c r="B10517" s="25"/>
      <c r="C10517" s="26"/>
      <c r="D10517" s="27"/>
      <c r="E10517" s="27" t="s">
        <v>9139</v>
      </c>
      <c r="F10517" s="27" t="s">
        <v>17061</v>
      </c>
      <c r="G10517" s="28" t="s">
        <v>282</v>
      </c>
      <c r="H10517" s="27" t="s">
        <v>283</v>
      </c>
      <c r="I10517" s="118" t="s">
        <v>13150</v>
      </c>
      <c r="J10517" s="29">
        <v>30.8</v>
      </c>
      <c r="K10517" s="28" t="s">
        <v>162</v>
      </c>
      <c r="L10517" s="27" t="s">
        <v>218</v>
      </c>
      <c r="M10517" s="27" t="s">
        <v>164</v>
      </c>
      <c r="N10517" s="27" t="s">
        <v>18066</v>
      </c>
    </row>
    <row r="10518" spans="1:14" ht="16.5" customHeight="1">
      <c r="A10518" s="24">
        <v>8532240000</v>
      </c>
      <c r="B10518" s="25"/>
      <c r="C10518" s="26"/>
      <c r="D10518" s="27"/>
      <c r="E10518" s="27" t="s">
        <v>9139</v>
      </c>
      <c r="F10518" s="27" t="s">
        <v>17062</v>
      </c>
      <c r="G10518" s="28" t="s">
        <v>282</v>
      </c>
      <c r="H10518" s="27" t="s">
        <v>283</v>
      </c>
      <c r="I10518" s="118" t="s">
        <v>17063</v>
      </c>
      <c r="J10518" s="29">
        <v>18.8</v>
      </c>
      <c r="K10518" s="28" t="s">
        <v>162</v>
      </c>
      <c r="L10518" s="27" t="s">
        <v>218</v>
      </c>
      <c r="M10518" s="27" t="s">
        <v>164</v>
      </c>
      <c r="N10518" s="27" t="s">
        <v>18066</v>
      </c>
    </row>
    <row r="10519" spans="1:14" ht="16.5" customHeight="1">
      <c r="A10519" s="24">
        <v>8532240000</v>
      </c>
      <c r="B10519" s="25"/>
      <c r="C10519" s="26"/>
      <c r="D10519" s="27"/>
      <c r="E10519" s="27" t="s">
        <v>9139</v>
      </c>
      <c r="F10519" s="27" t="s">
        <v>12609</v>
      </c>
      <c r="G10519" s="28" t="s">
        <v>282</v>
      </c>
      <c r="H10519" s="27" t="s">
        <v>283</v>
      </c>
      <c r="I10519" s="118" t="s">
        <v>4892</v>
      </c>
      <c r="J10519" s="29">
        <v>42</v>
      </c>
      <c r="K10519" s="28" t="s">
        <v>162</v>
      </c>
      <c r="L10519" s="27" t="s">
        <v>218</v>
      </c>
      <c r="M10519" s="27" t="s">
        <v>164</v>
      </c>
      <c r="N10519" s="27" t="s">
        <v>18066</v>
      </c>
    </row>
    <row r="10520" spans="1:14" ht="16.5" customHeight="1">
      <c r="A10520" s="24">
        <v>8532240000</v>
      </c>
      <c r="B10520" s="25"/>
      <c r="C10520" s="26"/>
      <c r="D10520" s="27"/>
      <c r="E10520" s="27" t="s">
        <v>9139</v>
      </c>
      <c r="F10520" s="27" t="s">
        <v>17064</v>
      </c>
      <c r="G10520" s="28" t="s">
        <v>282</v>
      </c>
      <c r="H10520" s="27" t="s">
        <v>283</v>
      </c>
      <c r="I10520" s="118" t="s">
        <v>17065</v>
      </c>
      <c r="J10520" s="29">
        <v>93</v>
      </c>
      <c r="K10520" s="28" t="s">
        <v>162</v>
      </c>
      <c r="L10520" s="27" t="s">
        <v>218</v>
      </c>
      <c r="M10520" s="27" t="s">
        <v>164</v>
      </c>
      <c r="N10520" s="27" t="s">
        <v>18066</v>
      </c>
    </row>
    <row r="10521" spans="1:14" ht="16.5" customHeight="1">
      <c r="A10521" s="24">
        <v>8532240000</v>
      </c>
      <c r="B10521" s="25"/>
      <c r="C10521" s="26"/>
      <c r="D10521" s="27"/>
      <c r="E10521" s="27" t="s">
        <v>9139</v>
      </c>
      <c r="F10521" s="27" t="s">
        <v>17066</v>
      </c>
      <c r="G10521" s="28" t="s">
        <v>297</v>
      </c>
      <c r="H10521" s="27" t="s">
        <v>298</v>
      </c>
      <c r="I10521" s="118" t="s">
        <v>17067</v>
      </c>
      <c r="J10521" s="29">
        <v>1154</v>
      </c>
      <c r="K10521" s="28" t="s">
        <v>162</v>
      </c>
      <c r="L10521" s="27" t="s">
        <v>134</v>
      </c>
      <c r="M10521" s="27" t="s">
        <v>164</v>
      </c>
      <c r="N10521" s="27" t="s">
        <v>4101</v>
      </c>
    </row>
    <row r="10522" spans="1:14" ht="16.5" customHeight="1" thickBot="1">
      <c r="A10522" s="24">
        <v>8532240000</v>
      </c>
      <c r="B10522" s="25"/>
      <c r="C10522" s="26"/>
      <c r="D10522" s="27"/>
      <c r="E10522" s="27" t="s">
        <v>9139</v>
      </c>
      <c r="F10522" s="27" t="s">
        <v>17068</v>
      </c>
      <c r="G10522" s="28" t="s">
        <v>297</v>
      </c>
      <c r="H10522" s="27" t="s">
        <v>298</v>
      </c>
      <c r="I10522" s="118" t="s">
        <v>17069</v>
      </c>
      <c r="J10522" s="29">
        <v>961.75</v>
      </c>
      <c r="K10522" s="28" t="s">
        <v>162</v>
      </c>
      <c r="L10522" s="27" t="s">
        <v>134</v>
      </c>
      <c r="M10522" s="27" t="s">
        <v>164</v>
      </c>
      <c r="N10522" s="27" t="s">
        <v>4101</v>
      </c>
    </row>
    <row r="10523" spans="1:14" ht="16.5" customHeight="1" thickTop="1" thickBot="1">
      <c r="A10523" s="30">
        <v>8542319010</v>
      </c>
      <c r="B10523" s="25"/>
      <c r="C10523" s="26"/>
      <c r="D10523" s="27"/>
      <c r="E10523" s="27" t="s">
        <v>602</v>
      </c>
      <c r="F10523" s="27" t="s">
        <v>17070</v>
      </c>
      <c r="G10523" s="28" t="s">
        <v>173</v>
      </c>
      <c r="H10523" s="27" t="s">
        <v>174</v>
      </c>
      <c r="I10523" s="118" t="s">
        <v>17071</v>
      </c>
      <c r="J10523" s="29">
        <v>57.7</v>
      </c>
      <c r="K10523" s="28" t="s">
        <v>162</v>
      </c>
      <c r="L10523" s="27" t="s">
        <v>621</v>
      </c>
      <c r="M10523" s="27" t="s">
        <v>164</v>
      </c>
      <c r="N10523" s="27" t="s">
        <v>18097</v>
      </c>
    </row>
    <row r="10524" spans="1:14" ht="16.5" customHeight="1" thickTop="1" thickBot="1">
      <c r="A10524" s="30">
        <v>8542319010</v>
      </c>
      <c r="B10524" s="25"/>
      <c r="C10524" s="26"/>
      <c r="D10524" s="27"/>
      <c r="E10524" s="27" t="s">
        <v>9071</v>
      </c>
      <c r="F10524" s="27" t="s">
        <v>17072</v>
      </c>
      <c r="G10524" s="28" t="s">
        <v>297</v>
      </c>
      <c r="H10524" s="27" t="s">
        <v>298</v>
      </c>
      <c r="I10524" s="118" t="s">
        <v>17073</v>
      </c>
      <c r="J10524" s="29">
        <v>523.1</v>
      </c>
      <c r="K10524" s="28" t="s">
        <v>162</v>
      </c>
      <c r="L10524" s="27" t="s">
        <v>1042</v>
      </c>
      <c r="M10524" s="27" t="s">
        <v>164</v>
      </c>
      <c r="N10524" s="27" t="s">
        <v>18119</v>
      </c>
    </row>
    <row r="10525" spans="1:14" ht="16.5" customHeight="1" thickTop="1">
      <c r="A10525" s="24">
        <v>8532210000</v>
      </c>
      <c r="B10525" s="25"/>
      <c r="C10525" s="26"/>
      <c r="D10525" s="27"/>
      <c r="E10525" s="27" t="s">
        <v>3067</v>
      </c>
      <c r="F10525" s="27" t="s">
        <v>17074</v>
      </c>
      <c r="G10525" s="28" t="s">
        <v>292</v>
      </c>
      <c r="H10525" s="27" t="s">
        <v>293</v>
      </c>
      <c r="I10525" s="118" t="s">
        <v>17075</v>
      </c>
      <c r="J10525" s="29">
        <v>923.5</v>
      </c>
      <c r="K10525" s="28" t="s">
        <v>162</v>
      </c>
      <c r="L10525" s="27" t="s">
        <v>236</v>
      </c>
      <c r="M10525" s="27" t="s">
        <v>164</v>
      </c>
      <c r="N10525" s="27" t="s">
        <v>18068</v>
      </c>
    </row>
    <row r="10526" spans="1:14" ht="16.5" customHeight="1">
      <c r="A10526" s="24">
        <v>8532210000</v>
      </c>
      <c r="B10526" s="25"/>
      <c r="C10526" s="26"/>
      <c r="D10526" s="27"/>
      <c r="E10526" s="27" t="s">
        <v>3067</v>
      </c>
      <c r="F10526" s="27" t="s">
        <v>17074</v>
      </c>
      <c r="G10526" s="28" t="s">
        <v>292</v>
      </c>
      <c r="H10526" s="27" t="s">
        <v>293</v>
      </c>
      <c r="I10526" s="118" t="s">
        <v>17076</v>
      </c>
      <c r="J10526" s="29">
        <v>1385</v>
      </c>
      <c r="K10526" s="28" t="s">
        <v>162</v>
      </c>
      <c r="L10526" s="27" t="s">
        <v>236</v>
      </c>
      <c r="M10526" s="27" t="s">
        <v>164</v>
      </c>
      <c r="N10526" s="27" t="s">
        <v>18068</v>
      </c>
    </row>
    <row r="10527" spans="1:14" ht="16.5" customHeight="1">
      <c r="A10527" s="24">
        <v>8532210000</v>
      </c>
      <c r="B10527" s="25"/>
      <c r="C10527" s="26"/>
      <c r="D10527" s="27"/>
      <c r="E10527" s="27" t="s">
        <v>3067</v>
      </c>
      <c r="F10527" s="27" t="s">
        <v>13822</v>
      </c>
      <c r="G10527" s="28" t="s">
        <v>292</v>
      </c>
      <c r="H10527" s="27" t="s">
        <v>293</v>
      </c>
      <c r="I10527" s="118" t="s">
        <v>11640</v>
      </c>
      <c r="J10527" s="29">
        <v>1692.5</v>
      </c>
      <c r="K10527" s="28" t="s">
        <v>162</v>
      </c>
      <c r="L10527" s="27" t="s">
        <v>236</v>
      </c>
      <c r="M10527" s="27" t="s">
        <v>164</v>
      </c>
      <c r="N10527" s="27" t="s">
        <v>18068</v>
      </c>
    </row>
    <row r="10528" spans="1:14" ht="16.5" customHeight="1" thickBot="1">
      <c r="A10528" s="24">
        <v>8532210000</v>
      </c>
      <c r="B10528" s="25"/>
      <c r="C10528" s="26"/>
      <c r="D10528" s="27"/>
      <c r="E10528" s="27" t="s">
        <v>3067</v>
      </c>
      <c r="F10528" s="27" t="s">
        <v>13823</v>
      </c>
      <c r="G10528" s="28" t="s">
        <v>292</v>
      </c>
      <c r="H10528" s="27" t="s">
        <v>293</v>
      </c>
      <c r="I10528" s="118" t="s">
        <v>11195</v>
      </c>
      <c r="J10528" s="29">
        <v>1538.5</v>
      </c>
      <c r="K10528" s="28" t="s">
        <v>162</v>
      </c>
      <c r="L10528" s="27" t="s">
        <v>236</v>
      </c>
      <c r="M10528" s="27" t="s">
        <v>164</v>
      </c>
      <c r="N10528" s="27" t="s">
        <v>18068</v>
      </c>
    </row>
    <row r="10529" spans="1:14" ht="16.5" customHeight="1" thickTop="1" thickBot="1">
      <c r="A10529" s="30">
        <v>8542319010</v>
      </c>
      <c r="B10529" s="25"/>
      <c r="C10529" s="26"/>
      <c r="D10529" s="27"/>
      <c r="E10529" s="27" t="s">
        <v>611</v>
      </c>
      <c r="F10529" s="27" t="s">
        <v>11573</v>
      </c>
      <c r="G10529" s="28" t="s">
        <v>243</v>
      </c>
      <c r="H10529" s="27" t="s">
        <v>244</v>
      </c>
      <c r="I10529" s="118" t="s">
        <v>2606</v>
      </c>
      <c r="J10529" s="29">
        <v>393989.53</v>
      </c>
      <c r="K10529" s="28" t="s">
        <v>176</v>
      </c>
      <c r="L10529" s="27" t="s">
        <v>614</v>
      </c>
      <c r="M10529" s="27" t="s">
        <v>164</v>
      </c>
      <c r="N10529" s="27" t="s">
        <v>18096</v>
      </c>
    </row>
    <row r="10530" spans="1:14" ht="16.5" customHeight="1" thickTop="1" thickBot="1">
      <c r="A10530" s="30">
        <v>8542399010</v>
      </c>
      <c r="B10530" s="25"/>
      <c r="C10530" s="26"/>
      <c r="D10530" s="27"/>
      <c r="E10530" s="27" t="s">
        <v>661</v>
      </c>
      <c r="F10530" s="27" t="s">
        <v>10373</v>
      </c>
      <c r="G10530" s="28" t="s">
        <v>297</v>
      </c>
      <c r="H10530" s="27" t="s">
        <v>298</v>
      </c>
      <c r="I10530" s="118" t="s">
        <v>10374</v>
      </c>
      <c r="J10530" s="29">
        <v>2417.88</v>
      </c>
      <c r="K10530" s="28" t="s">
        <v>176</v>
      </c>
      <c r="L10530" s="27" t="s">
        <v>648</v>
      </c>
      <c r="M10530" s="27" t="s">
        <v>164</v>
      </c>
      <c r="N10530" s="27" t="s">
        <v>11042</v>
      </c>
    </row>
    <row r="10531" spans="1:14" ht="16.5" customHeight="1" thickTop="1" thickBot="1">
      <c r="A10531" s="24">
        <v>8541290000</v>
      </c>
      <c r="B10531" s="25"/>
      <c r="C10531" s="26"/>
      <c r="D10531" s="27"/>
      <c r="E10531" s="27" t="s">
        <v>11995</v>
      </c>
      <c r="F10531" s="27" t="s">
        <v>17077</v>
      </c>
      <c r="G10531" s="28" t="s">
        <v>173</v>
      </c>
      <c r="H10531" s="27" t="s">
        <v>174</v>
      </c>
      <c r="I10531" s="118" t="s">
        <v>1053</v>
      </c>
      <c r="J10531" s="29">
        <v>420</v>
      </c>
      <c r="K10531" s="28" t="s">
        <v>176</v>
      </c>
      <c r="L10531" s="27" t="s">
        <v>980</v>
      </c>
      <c r="M10531" s="27" t="s">
        <v>164</v>
      </c>
      <c r="N10531" s="27" t="s">
        <v>10457</v>
      </c>
    </row>
    <row r="10532" spans="1:14" ht="16.5" customHeight="1" thickTop="1" thickBot="1">
      <c r="A10532" s="30">
        <v>8542399010</v>
      </c>
      <c r="B10532" s="25"/>
      <c r="C10532" s="26"/>
      <c r="D10532" s="27"/>
      <c r="E10532" s="27" t="s">
        <v>1942</v>
      </c>
      <c r="F10532" s="27" t="s">
        <v>17078</v>
      </c>
      <c r="G10532" s="28" t="s">
        <v>173</v>
      </c>
      <c r="H10532" s="27" t="s">
        <v>174</v>
      </c>
      <c r="I10532" s="118" t="s">
        <v>5991</v>
      </c>
      <c r="J10532" s="29">
        <v>6000</v>
      </c>
      <c r="K10532" s="28" t="s">
        <v>176</v>
      </c>
      <c r="L10532" s="27" t="s">
        <v>648</v>
      </c>
      <c r="M10532" s="27" t="s">
        <v>164</v>
      </c>
      <c r="N10532" s="27" t="s">
        <v>11042</v>
      </c>
    </row>
    <row r="10533" spans="1:14" ht="16.5" customHeight="1" thickTop="1" thickBot="1">
      <c r="A10533" s="30">
        <v>8542319010</v>
      </c>
      <c r="B10533" s="25"/>
      <c r="C10533" s="26"/>
      <c r="D10533" s="27"/>
      <c r="E10533" s="27" t="s">
        <v>602</v>
      </c>
      <c r="F10533" s="27" t="s">
        <v>17079</v>
      </c>
      <c r="G10533" s="28" t="s">
        <v>297</v>
      </c>
      <c r="H10533" s="27" t="s">
        <v>298</v>
      </c>
      <c r="I10533" s="118" t="s">
        <v>10612</v>
      </c>
      <c r="J10533" s="29">
        <v>5720</v>
      </c>
      <c r="K10533" s="28" t="s">
        <v>176</v>
      </c>
      <c r="L10533" s="27" t="s">
        <v>134</v>
      </c>
      <c r="M10533" s="27" t="s">
        <v>164</v>
      </c>
      <c r="N10533" s="27" t="s">
        <v>4101</v>
      </c>
    </row>
    <row r="10534" spans="1:14" ht="16.5" customHeight="1" thickTop="1" thickBot="1">
      <c r="A10534" s="30">
        <v>8542319010</v>
      </c>
      <c r="B10534" s="25"/>
      <c r="C10534" s="26"/>
      <c r="D10534" s="27"/>
      <c r="E10534" s="27" t="s">
        <v>602</v>
      </c>
      <c r="F10534" s="27" t="s">
        <v>17080</v>
      </c>
      <c r="G10534" s="28" t="s">
        <v>297</v>
      </c>
      <c r="H10534" s="27" t="s">
        <v>298</v>
      </c>
      <c r="I10534" s="118" t="s">
        <v>1475</v>
      </c>
      <c r="J10534" s="29">
        <v>1865</v>
      </c>
      <c r="K10534" s="28" t="s">
        <v>176</v>
      </c>
      <c r="L10534" s="27" t="s">
        <v>134</v>
      </c>
      <c r="M10534" s="27" t="s">
        <v>164</v>
      </c>
      <c r="N10534" s="27" t="s">
        <v>4101</v>
      </c>
    </row>
    <row r="10535" spans="1:14" ht="16.5" customHeight="1" thickTop="1" thickBot="1">
      <c r="A10535" s="30">
        <v>8542399010</v>
      </c>
      <c r="B10535" s="25"/>
      <c r="C10535" s="26"/>
      <c r="D10535" s="27"/>
      <c r="E10535" s="27" t="s">
        <v>2622</v>
      </c>
      <c r="F10535" s="27" t="s">
        <v>17081</v>
      </c>
      <c r="G10535" s="28" t="s">
        <v>173</v>
      </c>
      <c r="H10535" s="27" t="s">
        <v>174</v>
      </c>
      <c r="I10535" s="118" t="s">
        <v>17082</v>
      </c>
      <c r="J10535" s="29">
        <v>10440</v>
      </c>
      <c r="K10535" s="28" t="s">
        <v>176</v>
      </c>
      <c r="L10535" s="27" t="s">
        <v>648</v>
      </c>
      <c r="M10535" s="27" t="s">
        <v>164</v>
      </c>
      <c r="N10535" s="27" t="s">
        <v>11042</v>
      </c>
    </row>
    <row r="10536" spans="1:14" ht="16.5" customHeight="1" thickTop="1" thickBot="1">
      <c r="A10536" s="30">
        <v>8542399010</v>
      </c>
      <c r="B10536" s="25"/>
      <c r="C10536" s="26"/>
      <c r="D10536" s="27"/>
      <c r="E10536" s="27" t="s">
        <v>1942</v>
      </c>
      <c r="F10536" s="27" t="s">
        <v>17083</v>
      </c>
      <c r="G10536" s="28" t="s">
        <v>173</v>
      </c>
      <c r="H10536" s="27" t="s">
        <v>174</v>
      </c>
      <c r="I10536" s="118" t="s">
        <v>17084</v>
      </c>
      <c r="J10536" s="29">
        <v>21000</v>
      </c>
      <c r="K10536" s="28" t="s">
        <v>176</v>
      </c>
      <c r="L10536" s="27" t="s">
        <v>648</v>
      </c>
      <c r="M10536" s="27" t="s">
        <v>164</v>
      </c>
      <c r="N10536" s="27" t="s">
        <v>11042</v>
      </c>
    </row>
    <row r="10537" spans="1:14" ht="16.5" customHeight="1" thickTop="1" thickBot="1">
      <c r="A10537" s="30">
        <v>8542399010</v>
      </c>
      <c r="B10537" s="25"/>
      <c r="C10537" s="26"/>
      <c r="D10537" s="27"/>
      <c r="E10537" s="27" t="s">
        <v>1343</v>
      </c>
      <c r="F10537" s="27" t="s">
        <v>17085</v>
      </c>
      <c r="G10537" s="28" t="s">
        <v>297</v>
      </c>
      <c r="H10537" s="27" t="s">
        <v>298</v>
      </c>
      <c r="I10537" s="118" t="s">
        <v>17086</v>
      </c>
      <c r="J10537" s="29">
        <v>7.37</v>
      </c>
      <c r="K10537" s="28" t="s">
        <v>176</v>
      </c>
      <c r="L10537" s="27" t="s">
        <v>134</v>
      </c>
      <c r="M10537" s="27" t="s">
        <v>164</v>
      </c>
      <c r="N10537" s="27" t="s">
        <v>4101</v>
      </c>
    </row>
    <row r="10538" spans="1:14" ht="16.5" customHeight="1" thickTop="1">
      <c r="A10538" s="24">
        <v>8532220000</v>
      </c>
      <c r="B10538" s="25"/>
      <c r="C10538" s="26"/>
      <c r="D10538" s="27"/>
      <c r="E10538" s="27" t="s">
        <v>2022</v>
      </c>
      <c r="F10538" s="27" t="s">
        <v>17087</v>
      </c>
      <c r="G10538" s="28" t="s">
        <v>297</v>
      </c>
      <c r="H10538" s="27" t="s">
        <v>298</v>
      </c>
      <c r="I10538" s="118" t="s">
        <v>17088</v>
      </c>
      <c r="J10538" s="29">
        <v>2660.6</v>
      </c>
      <c r="K10538" s="28" t="s">
        <v>162</v>
      </c>
      <c r="L10538" s="27" t="s">
        <v>285</v>
      </c>
      <c r="M10538" s="27" t="s">
        <v>164</v>
      </c>
      <c r="N10538" s="27" t="s">
        <v>18075</v>
      </c>
    </row>
    <row r="10539" spans="1:14" ht="16.5" customHeight="1">
      <c r="A10539" s="24">
        <v>8504409100</v>
      </c>
      <c r="B10539" s="25"/>
      <c r="C10539" s="26"/>
      <c r="D10539" s="27"/>
      <c r="E10539" s="27" t="s">
        <v>16642</v>
      </c>
      <c r="F10539" s="27" t="s">
        <v>2174</v>
      </c>
      <c r="G10539" s="28" t="s">
        <v>159</v>
      </c>
      <c r="H10539" s="27" t="s">
        <v>160</v>
      </c>
      <c r="I10539" s="118" t="s">
        <v>2175</v>
      </c>
      <c r="J10539" s="29">
        <v>463.23</v>
      </c>
      <c r="K10539" s="28" t="s">
        <v>162</v>
      </c>
      <c r="L10539" s="27" t="s">
        <v>163</v>
      </c>
      <c r="M10539" s="27" t="s">
        <v>164</v>
      </c>
      <c r="N10539" s="27" t="s">
        <v>18059</v>
      </c>
    </row>
    <row r="10540" spans="1:14" ht="16.5" customHeight="1">
      <c r="A10540" s="24">
        <v>8532220000</v>
      </c>
      <c r="B10540" s="25"/>
      <c r="C10540" s="26"/>
      <c r="D10540" s="27"/>
      <c r="E10540" s="27" t="s">
        <v>2022</v>
      </c>
      <c r="F10540" s="27" t="s">
        <v>15558</v>
      </c>
      <c r="G10540" s="28" t="s">
        <v>282</v>
      </c>
      <c r="H10540" s="27" t="s">
        <v>283</v>
      </c>
      <c r="I10540" s="118" t="s">
        <v>15559</v>
      </c>
      <c r="J10540" s="29">
        <v>312</v>
      </c>
      <c r="K10540" s="28" t="s">
        <v>162</v>
      </c>
      <c r="L10540" s="27" t="s">
        <v>5379</v>
      </c>
      <c r="M10540" s="27" t="s">
        <v>164</v>
      </c>
      <c r="N10540" s="27" t="s">
        <v>18235</v>
      </c>
    </row>
    <row r="10541" spans="1:14" ht="16.5" customHeight="1">
      <c r="A10541" s="24">
        <v>8532250000</v>
      </c>
      <c r="B10541" s="25"/>
      <c r="C10541" s="26"/>
      <c r="D10541" s="27"/>
      <c r="E10541" s="27" t="s">
        <v>353</v>
      </c>
      <c r="F10541" s="27" t="s">
        <v>17089</v>
      </c>
      <c r="G10541" s="28" t="s">
        <v>173</v>
      </c>
      <c r="H10541" s="27" t="s">
        <v>174</v>
      </c>
      <c r="I10541" s="118" t="s">
        <v>17090</v>
      </c>
      <c r="J10541" s="29">
        <v>42.14</v>
      </c>
      <c r="K10541" s="28" t="s">
        <v>162</v>
      </c>
      <c r="L10541" s="27" t="s">
        <v>42</v>
      </c>
      <c r="M10541" s="27" t="s">
        <v>164</v>
      </c>
      <c r="N10541" s="27" t="s">
        <v>18077</v>
      </c>
    </row>
    <row r="10542" spans="1:14" ht="16.5" customHeight="1">
      <c r="A10542" s="24">
        <v>8532250000</v>
      </c>
      <c r="B10542" s="25"/>
      <c r="C10542" s="26"/>
      <c r="D10542" s="27"/>
      <c r="E10542" s="27" t="s">
        <v>353</v>
      </c>
      <c r="F10542" s="27" t="s">
        <v>17091</v>
      </c>
      <c r="G10542" s="28" t="s">
        <v>173</v>
      </c>
      <c r="H10542" s="27" t="s">
        <v>174</v>
      </c>
      <c r="I10542" s="118" t="s">
        <v>17092</v>
      </c>
      <c r="J10542" s="29">
        <v>19.440000000000001</v>
      </c>
      <c r="K10542" s="28" t="s">
        <v>162</v>
      </c>
      <c r="L10542" s="27" t="s">
        <v>344</v>
      </c>
      <c r="M10542" s="27" t="s">
        <v>164</v>
      </c>
      <c r="N10542" s="27" t="s">
        <v>9113</v>
      </c>
    </row>
    <row r="10543" spans="1:14" ht="16.5" customHeight="1">
      <c r="A10543" s="24">
        <v>8532250000</v>
      </c>
      <c r="B10543" s="25"/>
      <c r="C10543" s="26"/>
      <c r="D10543" s="27"/>
      <c r="E10543" s="27" t="s">
        <v>353</v>
      </c>
      <c r="F10543" s="27" t="s">
        <v>17093</v>
      </c>
      <c r="G10543" s="28" t="s">
        <v>173</v>
      </c>
      <c r="H10543" s="27" t="s">
        <v>174</v>
      </c>
      <c r="I10543" s="118" t="s">
        <v>17094</v>
      </c>
      <c r="J10543" s="29">
        <v>81.599999999999994</v>
      </c>
      <c r="K10543" s="28" t="s">
        <v>162</v>
      </c>
      <c r="L10543" s="27" t="s">
        <v>344</v>
      </c>
      <c r="M10543" s="27" t="s">
        <v>164</v>
      </c>
      <c r="N10543" s="27" t="s">
        <v>9113</v>
      </c>
    </row>
    <row r="10544" spans="1:14" ht="16.5" customHeight="1">
      <c r="A10544" s="24">
        <v>8536901000</v>
      </c>
      <c r="B10544" s="25"/>
      <c r="C10544" s="26"/>
      <c r="D10544" s="27"/>
      <c r="E10544" s="27" t="s">
        <v>17095</v>
      </c>
      <c r="F10544" s="27" t="s">
        <v>17096</v>
      </c>
      <c r="G10544" s="28" t="s">
        <v>173</v>
      </c>
      <c r="H10544" s="27" t="s">
        <v>174</v>
      </c>
      <c r="I10544" s="118" t="s">
        <v>17097</v>
      </c>
      <c r="J10544" s="29">
        <v>39.380000000000003</v>
      </c>
      <c r="K10544" s="28" t="s">
        <v>162</v>
      </c>
      <c r="L10544" s="27" t="s">
        <v>1152</v>
      </c>
      <c r="M10544" s="27" t="s">
        <v>164</v>
      </c>
      <c r="N10544" s="27" t="s">
        <v>3701</v>
      </c>
    </row>
    <row r="10545" spans="1:14" ht="16.5" customHeight="1">
      <c r="A10545" s="24">
        <v>8541210000</v>
      </c>
      <c r="B10545" s="25"/>
      <c r="C10545" s="26"/>
      <c r="D10545" s="27"/>
      <c r="E10545" s="27" t="s">
        <v>15618</v>
      </c>
      <c r="F10545" s="27" t="s">
        <v>15619</v>
      </c>
      <c r="G10545" s="28" t="s">
        <v>173</v>
      </c>
      <c r="H10545" s="27" t="s">
        <v>174</v>
      </c>
      <c r="I10545" s="118" t="s">
        <v>15620</v>
      </c>
      <c r="J10545" s="29">
        <v>14.5</v>
      </c>
      <c r="K10545" s="28" t="s">
        <v>162</v>
      </c>
      <c r="L10545" s="27" t="s">
        <v>528</v>
      </c>
      <c r="M10545" s="27" t="s">
        <v>164</v>
      </c>
      <c r="N10545" s="27" t="s">
        <v>18090</v>
      </c>
    </row>
    <row r="10546" spans="1:14" ht="16.5" customHeight="1">
      <c r="A10546" s="24">
        <v>8536693000</v>
      </c>
      <c r="B10546" s="25"/>
      <c r="C10546" s="26"/>
      <c r="D10546" s="27"/>
      <c r="E10546" s="27" t="s">
        <v>11333</v>
      </c>
      <c r="F10546" s="27" t="s">
        <v>17098</v>
      </c>
      <c r="G10546" s="28" t="s">
        <v>466</v>
      </c>
      <c r="H10546" s="27" t="s">
        <v>467</v>
      </c>
      <c r="I10546" s="118" t="s">
        <v>17099</v>
      </c>
      <c r="J10546" s="29">
        <v>157.75</v>
      </c>
      <c r="K10546" s="28" t="s">
        <v>162</v>
      </c>
      <c r="L10546" s="27" t="s">
        <v>452</v>
      </c>
      <c r="M10546" s="27" t="s">
        <v>164</v>
      </c>
      <c r="N10546" s="27" t="s">
        <v>18086</v>
      </c>
    </row>
    <row r="10547" spans="1:14" ht="16.5" customHeight="1">
      <c r="A10547" s="24">
        <v>8536693000</v>
      </c>
      <c r="B10547" s="25"/>
      <c r="C10547" s="26"/>
      <c r="D10547" s="27"/>
      <c r="E10547" s="27" t="s">
        <v>11333</v>
      </c>
      <c r="F10547" s="27" t="s">
        <v>2267</v>
      </c>
      <c r="G10547" s="28" t="s">
        <v>206</v>
      </c>
      <c r="H10547" s="27" t="s">
        <v>207</v>
      </c>
      <c r="I10547" s="118" t="s">
        <v>2268</v>
      </c>
      <c r="J10547" s="29">
        <v>133.94999999999999</v>
      </c>
      <c r="K10547" s="28" t="s">
        <v>162</v>
      </c>
      <c r="L10547" s="27" t="s">
        <v>1538</v>
      </c>
      <c r="M10547" s="27" t="s">
        <v>164</v>
      </c>
      <c r="N10547" s="27" t="s">
        <v>18142</v>
      </c>
    </row>
    <row r="10548" spans="1:14" ht="16.5" customHeight="1">
      <c r="A10548" s="24">
        <v>8548009000</v>
      </c>
      <c r="B10548" s="25"/>
      <c r="C10548" s="26"/>
      <c r="D10548" s="27"/>
      <c r="E10548" s="27" t="s">
        <v>11418</v>
      </c>
      <c r="F10548" s="27" t="s">
        <v>6799</v>
      </c>
      <c r="G10548" s="28" t="s">
        <v>173</v>
      </c>
      <c r="H10548" s="27" t="s">
        <v>174</v>
      </c>
      <c r="I10548" s="118" t="s">
        <v>6800</v>
      </c>
      <c r="J10548" s="29">
        <v>50.9</v>
      </c>
      <c r="K10548" s="28" t="s">
        <v>162</v>
      </c>
      <c r="L10548" s="27" t="s">
        <v>3466</v>
      </c>
      <c r="M10548" s="27" t="s">
        <v>164</v>
      </c>
      <c r="N10548" s="27" t="s">
        <v>18135</v>
      </c>
    </row>
    <row r="10549" spans="1:14" ht="16.5" customHeight="1">
      <c r="A10549" s="24">
        <v>8548009000</v>
      </c>
      <c r="B10549" s="25"/>
      <c r="C10549" s="26"/>
      <c r="D10549" s="27"/>
      <c r="E10549" s="27" t="s">
        <v>11418</v>
      </c>
      <c r="F10549" s="27" t="s">
        <v>14338</v>
      </c>
      <c r="G10549" s="28" t="s">
        <v>173</v>
      </c>
      <c r="H10549" s="27" t="s">
        <v>174</v>
      </c>
      <c r="I10549" s="118" t="s">
        <v>1373</v>
      </c>
      <c r="J10549" s="29">
        <v>96.83</v>
      </c>
      <c r="K10549" s="28" t="s">
        <v>162</v>
      </c>
      <c r="L10549" s="27" t="s">
        <v>3466</v>
      </c>
      <c r="M10549" s="27" t="s">
        <v>164</v>
      </c>
      <c r="N10549" s="27" t="s">
        <v>18135</v>
      </c>
    </row>
    <row r="10550" spans="1:14" ht="16.5" customHeight="1">
      <c r="A10550" s="24">
        <v>8548009000</v>
      </c>
      <c r="B10550" s="25"/>
      <c r="C10550" s="26"/>
      <c r="D10550" s="27"/>
      <c r="E10550" s="27" t="s">
        <v>11418</v>
      </c>
      <c r="F10550" s="27" t="s">
        <v>3464</v>
      </c>
      <c r="G10550" s="28" t="s">
        <v>173</v>
      </c>
      <c r="H10550" s="27" t="s">
        <v>174</v>
      </c>
      <c r="I10550" s="118" t="s">
        <v>3465</v>
      </c>
      <c r="J10550" s="29">
        <v>224.95</v>
      </c>
      <c r="K10550" s="28" t="s">
        <v>162</v>
      </c>
      <c r="L10550" s="27" t="s">
        <v>3466</v>
      </c>
      <c r="M10550" s="27" t="s">
        <v>164</v>
      </c>
      <c r="N10550" s="27" t="s">
        <v>18135</v>
      </c>
    </row>
    <row r="10551" spans="1:14" ht="16.5" customHeight="1">
      <c r="A10551" s="24">
        <v>8541410002</v>
      </c>
      <c r="B10551" s="25"/>
      <c r="C10551" s="26"/>
      <c r="D10551" s="27"/>
      <c r="E10551" s="27" t="s">
        <v>2869</v>
      </c>
      <c r="F10551" s="27" t="s">
        <v>17100</v>
      </c>
      <c r="G10551" s="28" t="s">
        <v>173</v>
      </c>
      <c r="H10551" s="27" t="s">
        <v>174</v>
      </c>
      <c r="I10551" s="118" t="s">
        <v>17101</v>
      </c>
      <c r="J10551" s="29">
        <v>55.86</v>
      </c>
      <c r="K10551" s="28" t="s">
        <v>162</v>
      </c>
      <c r="L10551" s="27" t="s">
        <v>184</v>
      </c>
      <c r="M10551" s="27" t="s">
        <v>164</v>
      </c>
      <c r="N10551" s="27" t="s">
        <v>18062</v>
      </c>
    </row>
    <row r="10552" spans="1:14" ht="16.5" customHeight="1">
      <c r="A10552" s="24">
        <v>8541410002</v>
      </c>
      <c r="B10552" s="25"/>
      <c r="C10552" s="26"/>
      <c r="D10552" s="27"/>
      <c r="E10552" s="27" t="s">
        <v>2869</v>
      </c>
      <c r="F10552" s="27" t="s">
        <v>17102</v>
      </c>
      <c r="G10552" s="28" t="s">
        <v>173</v>
      </c>
      <c r="H10552" s="27" t="s">
        <v>174</v>
      </c>
      <c r="I10552" s="118" t="s">
        <v>17103</v>
      </c>
      <c r="J10552" s="29">
        <v>50.5</v>
      </c>
      <c r="K10552" s="28" t="s">
        <v>162</v>
      </c>
      <c r="L10552" s="27" t="s">
        <v>184</v>
      </c>
      <c r="M10552" s="27" t="s">
        <v>164</v>
      </c>
      <c r="N10552" s="27" t="s">
        <v>18062</v>
      </c>
    </row>
    <row r="10553" spans="1:14" ht="16.5" customHeight="1">
      <c r="A10553" s="24">
        <v>8541290000</v>
      </c>
      <c r="B10553" s="25"/>
      <c r="C10553" s="26"/>
      <c r="D10553" s="27"/>
      <c r="E10553" s="27" t="s">
        <v>17104</v>
      </c>
      <c r="F10553" s="27" t="s">
        <v>17105</v>
      </c>
      <c r="G10553" s="28" t="s">
        <v>173</v>
      </c>
      <c r="H10553" s="27" t="s">
        <v>174</v>
      </c>
      <c r="I10553" s="118" t="s">
        <v>17106</v>
      </c>
      <c r="J10553" s="29">
        <v>1880</v>
      </c>
      <c r="K10553" s="28" t="s">
        <v>162</v>
      </c>
      <c r="L10553" s="27" t="s">
        <v>980</v>
      </c>
      <c r="M10553" s="27" t="s">
        <v>164</v>
      </c>
      <c r="N10553" s="27" t="s">
        <v>10457</v>
      </c>
    </row>
    <row r="10554" spans="1:14" ht="16.5" customHeight="1">
      <c r="A10554" s="24">
        <v>8541290000</v>
      </c>
      <c r="B10554" s="25"/>
      <c r="C10554" s="26"/>
      <c r="D10554" s="27"/>
      <c r="E10554" s="27" t="s">
        <v>17104</v>
      </c>
      <c r="F10554" s="27" t="s">
        <v>17107</v>
      </c>
      <c r="G10554" s="28" t="s">
        <v>173</v>
      </c>
      <c r="H10554" s="27" t="s">
        <v>174</v>
      </c>
      <c r="I10554" s="118" t="s">
        <v>8001</v>
      </c>
      <c r="J10554" s="29">
        <v>79.900000000000006</v>
      </c>
      <c r="K10554" s="28" t="s">
        <v>162</v>
      </c>
      <c r="L10554" s="27" t="s">
        <v>250</v>
      </c>
      <c r="M10554" s="27" t="s">
        <v>164</v>
      </c>
      <c r="N10554" s="27" t="s">
        <v>18071</v>
      </c>
    </row>
    <row r="10555" spans="1:14" ht="16.5" customHeight="1">
      <c r="A10555" s="24">
        <v>8541290000</v>
      </c>
      <c r="B10555" s="25"/>
      <c r="C10555" s="26"/>
      <c r="D10555" s="27"/>
      <c r="E10555" s="27" t="s">
        <v>17104</v>
      </c>
      <c r="F10555" s="27" t="s">
        <v>17108</v>
      </c>
      <c r="G10555" s="28" t="s">
        <v>173</v>
      </c>
      <c r="H10555" s="27" t="s">
        <v>174</v>
      </c>
      <c r="I10555" s="118" t="s">
        <v>17109</v>
      </c>
      <c r="J10555" s="29">
        <v>1616</v>
      </c>
      <c r="K10555" s="28" t="s">
        <v>162</v>
      </c>
      <c r="L10555" s="27" t="s">
        <v>416</v>
      </c>
      <c r="M10555" s="27" t="s">
        <v>164</v>
      </c>
      <c r="N10555" s="27" t="s">
        <v>18081</v>
      </c>
    </row>
    <row r="10556" spans="1:14" ht="16.5" customHeight="1">
      <c r="A10556" s="24">
        <v>8541290000</v>
      </c>
      <c r="B10556" s="25"/>
      <c r="C10556" s="26"/>
      <c r="D10556" s="27"/>
      <c r="E10556" s="27" t="s">
        <v>17104</v>
      </c>
      <c r="F10556" s="27" t="s">
        <v>17110</v>
      </c>
      <c r="G10556" s="28" t="s">
        <v>173</v>
      </c>
      <c r="H10556" s="27" t="s">
        <v>174</v>
      </c>
      <c r="I10556" s="118" t="s">
        <v>17106</v>
      </c>
      <c r="J10556" s="29">
        <v>25.6</v>
      </c>
      <c r="K10556" s="28" t="s">
        <v>162</v>
      </c>
      <c r="L10556" s="27" t="s">
        <v>980</v>
      </c>
      <c r="M10556" s="27" t="s">
        <v>164</v>
      </c>
      <c r="N10556" s="27" t="s">
        <v>10457</v>
      </c>
    </row>
    <row r="10557" spans="1:14" ht="16.5" customHeight="1">
      <c r="A10557" s="24">
        <v>8541100009</v>
      </c>
      <c r="B10557" s="25"/>
      <c r="C10557" s="26"/>
      <c r="D10557" s="27"/>
      <c r="E10557" s="27" t="s">
        <v>14897</v>
      </c>
      <c r="F10557" s="27" t="s">
        <v>14898</v>
      </c>
      <c r="G10557" s="28" t="s">
        <v>173</v>
      </c>
      <c r="H10557" s="27" t="s">
        <v>174</v>
      </c>
      <c r="I10557" s="118" t="s">
        <v>14759</v>
      </c>
      <c r="J10557" s="29">
        <v>226.16</v>
      </c>
      <c r="K10557" s="28" t="s">
        <v>162</v>
      </c>
      <c r="L10557" s="27" t="s">
        <v>14313</v>
      </c>
      <c r="M10557" s="27" t="s">
        <v>164</v>
      </c>
      <c r="N10557" s="27" t="s">
        <v>18472</v>
      </c>
    </row>
    <row r="10558" spans="1:14" ht="16.5" customHeight="1">
      <c r="A10558" s="24">
        <v>8541100009</v>
      </c>
      <c r="B10558" s="25"/>
      <c r="C10558" s="26"/>
      <c r="D10558" s="27"/>
      <c r="E10558" s="27" t="s">
        <v>14897</v>
      </c>
      <c r="F10558" s="27" t="s">
        <v>14316</v>
      </c>
      <c r="G10558" s="28" t="s">
        <v>173</v>
      </c>
      <c r="H10558" s="27" t="s">
        <v>174</v>
      </c>
      <c r="I10558" s="118" t="s">
        <v>14317</v>
      </c>
      <c r="J10558" s="29">
        <v>33.659999999999997</v>
      </c>
      <c r="K10558" s="28" t="s">
        <v>162</v>
      </c>
      <c r="L10558" s="27" t="s">
        <v>250</v>
      </c>
      <c r="M10558" s="27" t="s">
        <v>164</v>
      </c>
      <c r="N10558" s="27" t="s">
        <v>18071</v>
      </c>
    </row>
    <row r="10559" spans="1:14" ht="16.5" customHeight="1">
      <c r="A10559" s="24">
        <v>8536693000</v>
      </c>
      <c r="B10559" s="25"/>
      <c r="C10559" s="26"/>
      <c r="D10559" s="27"/>
      <c r="E10559" s="27" t="s">
        <v>11333</v>
      </c>
      <c r="F10559" s="27" t="s">
        <v>17111</v>
      </c>
      <c r="G10559" s="28" t="s">
        <v>173</v>
      </c>
      <c r="H10559" s="27" t="s">
        <v>174</v>
      </c>
      <c r="I10559" s="118" t="s">
        <v>17112</v>
      </c>
      <c r="J10559" s="29">
        <v>61.97</v>
      </c>
      <c r="K10559" s="28" t="s">
        <v>162</v>
      </c>
      <c r="L10559" s="27" t="s">
        <v>184</v>
      </c>
      <c r="M10559" s="27" t="s">
        <v>164</v>
      </c>
      <c r="N10559" s="27" t="s">
        <v>18062</v>
      </c>
    </row>
    <row r="10560" spans="1:14" ht="16.5" customHeight="1">
      <c r="A10560" s="24">
        <v>8536693000</v>
      </c>
      <c r="B10560" s="25"/>
      <c r="C10560" s="26"/>
      <c r="D10560" s="27"/>
      <c r="E10560" s="27" t="s">
        <v>11333</v>
      </c>
      <c r="F10560" s="27" t="s">
        <v>17113</v>
      </c>
      <c r="G10560" s="28" t="s">
        <v>173</v>
      </c>
      <c r="H10560" s="27" t="s">
        <v>174</v>
      </c>
      <c r="I10560" s="118" t="s">
        <v>17114</v>
      </c>
      <c r="J10560" s="29">
        <v>1843.8</v>
      </c>
      <c r="K10560" s="28" t="s">
        <v>162</v>
      </c>
      <c r="L10560" s="27" t="s">
        <v>449</v>
      </c>
      <c r="M10560" s="27" t="s">
        <v>164</v>
      </c>
      <c r="N10560" s="27" t="s">
        <v>18085</v>
      </c>
    </row>
    <row r="10561" spans="1:14" ht="16.5" customHeight="1">
      <c r="A10561" s="24">
        <v>8536693000</v>
      </c>
      <c r="B10561" s="25"/>
      <c r="C10561" s="26"/>
      <c r="D10561" s="27"/>
      <c r="E10561" s="27" t="s">
        <v>11333</v>
      </c>
      <c r="F10561" s="27" t="s">
        <v>17115</v>
      </c>
      <c r="G10561" s="28" t="s">
        <v>173</v>
      </c>
      <c r="H10561" s="27" t="s">
        <v>174</v>
      </c>
      <c r="I10561" s="118" t="s">
        <v>17116</v>
      </c>
      <c r="J10561" s="29">
        <v>385.5</v>
      </c>
      <c r="K10561" s="28" t="s">
        <v>162</v>
      </c>
      <c r="L10561" s="27" t="s">
        <v>440</v>
      </c>
      <c r="M10561" s="27" t="s">
        <v>164</v>
      </c>
      <c r="N10561" s="27" t="s">
        <v>440</v>
      </c>
    </row>
    <row r="10562" spans="1:14" ht="16.5" customHeight="1">
      <c r="A10562" s="24">
        <v>8536693000</v>
      </c>
      <c r="B10562" s="25"/>
      <c r="C10562" s="26"/>
      <c r="D10562" s="27"/>
      <c r="E10562" s="27" t="s">
        <v>11333</v>
      </c>
      <c r="F10562" s="27" t="s">
        <v>17117</v>
      </c>
      <c r="G10562" s="28" t="s">
        <v>173</v>
      </c>
      <c r="H10562" s="27" t="s">
        <v>174</v>
      </c>
      <c r="I10562" s="118" t="s">
        <v>17118</v>
      </c>
      <c r="J10562" s="29">
        <v>2049.3000000000002</v>
      </c>
      <c r="K10562" s="28" t="s">
        <v>162</v>
      </c>
      <c r="L10562" s="27" t="s">
        <v>2139</v>
      </c>
      <c r="M10562" s="27" t="s">
        <v>164</v>
      </c>
      <c r="N10562" s="27" t="s">
        <v>18162</v>
      </c>
    </row>
    <row r="10563" spans="1:14" ht="16.5" customHeight="1">
      <c r="A10563" s="24">
        <v>8536693000</v>
      </c>
      <c r="B10563" s="25"/>
      <c r="C10563" s="26"/>
      <c r="D10563" s="27"/>
      <c r="E10563" s="27" t="s">
        <v>11333</v>
      </c>
      <c r="F10563" s="27" t="s">
        <v>17119</v>
      </c>
      <c r="G10563" s="28" t="s">
        <v>173</v>
      </c>
      <c r="H10563" s="27" t="s">
        <v>174</v>
      </c>
      <c r="I10563" s="118" t="s">
        <v>17120</v>
      </c>
      <c r="J10563" s="29">
        <v>181.3</v>
      </c>
      <c r="K10563" s="28" t="s">
        <v>162</v>
      </c>
      <c r="L10563" s="27" t="s">
        <v>452</v>
      </c>
      <c r="M10563" s="27" t="s">
        <v>164</v>
      </c>
      <c r="N10563" s="27" t="s">
        <v>18086</v>
      </c>
    </row>
    <row r="10564" spans="1:14" ht="16.5" customHeight="1">
      <c r="A10564" s="24">
        <v>8536693000</v>
      </c>
      <c r="B10564" s="25"/>
      <c r="C10564" s="26"/>
      <c r="D10564" s="27"/>
      <c r="E10564" s="27" t="s">
        <v>11333</v>
      </c>
      <c r="F10564" s="27" t="s">
        <v>17121</v>
      </c>
      <c r="G10564" s="28" t="s">
        <v>173</v>
      </c>
      <c r="H10564" s="27" t="s">
        <v>174</v>
      </c>
      <c r="I10564" s="118" t="s">
        <v>17122</v>
      </c>
      <c r="J10564" s="29">
        <v>215</v>
      </c>
      <c r="K10564" s="28" t="s">
        <v>162</v>
      </c>
      <c r="L10564" s="27" t="s">
        <v>452</v>
      </c>
      <c r="M10564" s="27" t="s">
        <v>164</v>
      </c>
      <c r="N10564" s="27" t="s">
        <v>18086</v>
      </c>
    </row>
    <row r="10565" spans="1:14" ht="16.5" customHeight="1">
      <c r="A10565" s="24">
        <v>8536693000</v>
      </c>
      <c r="B10565" s="25"/>
      <c r="C10565" s="26"/>
      <c r="D10565" s="27"/>
      <c r="E10565" s="27" t="s">
        <v>11333</v>
      </c>
      <c r="F10565" s="27" t="s">
        <v>17123</v>
      </c>
      <c r="G10565" s="28" t="s">
        <v>173</v>
      </c>
      <c r="H10565" s="27" t="s">
        <v>174</v>
      </c>
      <c r="I10565" s="118" t="s">
        <v>17124</v>
      </c>
      <c r="J10565" s="29">
        <v>213</v>
      </c>
      <c r="K10565" s="28" t="s">
        <v>162</v>
      </c>
      <c r="L10565" s="27" t="s">
        <v>440</v>
      </c>
      <c r="M10565" s="27" t="s">
        <v>164</v>
      </c>
      <c r="N10565" s="27" t="s">
        <v>440</v>
      </c>
    </row>
    <row r="10566" spans="1:14" ht="16.5" customHeight="1">
      <c r="A10566" s="24">
        <v>8536693000</v>
      </c>
      <c r="B10566" s="25"/>
      <c r="C10566" s="26"/>
      <c r="D10566" s="27"/>
      <c r="E10566" s="27" t="s">
        <v>11333</v>
      </c>
      <c r="F10566" s="27" t="s">
        <v>17125</v>
      </c>
      <c r="G10566" s="28" t="s">
        <v>173</v>
      </c>
      <c r="H10566" s="27" t="s">
        <v>174</v>
      </c>
      <c r="I10566" s="118" t="s">
        <v>17126</v>
      </c>
      <c r="J10566" s="29">
        <v>293.8</v>
      </c>
      <c r="K10566" s="28" t="s">
        <v>162</v>
      </c>
      <c r="L10566" s="27" t="s">
        <v>1152</v>
      </c>
      <c r="M10566" s="27" t="s">
        <v>164</v>
      </c>
      <c r="N10566" s="27" t="s">
        <v>3701</v>
      </c>
    </row>
    <row r="10567" spans="1:14" ht="16.5" customHeight="1">
      <c r="A10567" s="24">
        <v>8536693000</v>
      </c>
      <c r="B10567" s="25"/>
      <c r="C10567" s="26"/>
      <c r="D10567" s="27"/>
      <c r="E10567" s="27" t="s">
        <v>11333</v>
      </c>
      <c r="F10567" s="27" t="s">
        <v>17127</v>
      </c>
      <c r="G10567" s="28" t="s">
        <v>173</v>
      </c>
      <c r="H10567" s="27" t="s">
        <v>174</v>
      </c>
      <c r="I10567" s="118" t="s">
        <v>17128</v>
      </c>
      <c r="J10567" s="29">
        <v>77.94</v>
      </c>
      <c r="K10567" s="28" t="s">
        <v>162</v>
      </c>
      <c r="L10567" s="27" t="s">
        <v>449</v>
      </c>
      <c r="M10567" s="27" t="s">
        <v>164</v>
      </c>
      <c r="N10567" s="27" t="s">
        <v>18085</v>
      </c>
    </row>
    <row r="10568" spans="1:14" ht="16.5" customHeight="1" thickBot="1">
      <c r="A10568" s="24">
        <v>8541410004</v>
      </c>
      <c r="B10568" s="25"/>
      <c r="C10568" s="26"/>
      <c r="D10568" s="27"/>
      <c r="E10568" s="27" t="s">
        <v>588</v>
      </c>
      <c r="F10568" s="27" t="s">
        <v>2352</v>
      </c>
      <c r="G10568" s="28" t="s">
        <v>173</v>
      </c>
      <c r="H10568" s="27" t="s">
        <v>174</v>
      </c>
      <c r="I10568" s="118" t="s">
        <v>2353</v>
      </c>
      <c r="J10568" s="29">
        <v>57.88</v>
      </c>
      <c r="K10568" s="28" t="s">
        <v>162</v>
      </c>
      <c r="L10568" s="27" t="s">
        <v>1218</v>
      </c>
      <c r="M10568" s="27" t="s">
        <v>164</v>
      </c>
      <c r="N10568" s="27" t="s">
        <v>18127</v>
      </c>
    </row>
    <row r="10569" spans="1:14" ht="16.5" customHeight="1" thickTop="1" thickBot="1">
      <c r="A10569" s="30">
        <v>8542323100</v>
      </c>
      <c r="B10569" s="25"/>
      <c r="C10569" s="26"/>
      <c r="D10569" s="27"/>
      <c r="E10569" s="27" t="s">
        <v>13295</v>
      </c>
      <c r="F10569" s="27" t="s">
        <v>17129</v>
      </c>
      <c r="G10569" s="28" t="s">
        <v>159</v>
      </c>
      <c r="H10569" s="27" t="s">
        <v>160</v>
      </c>
      <c r="I10569" s="118" t="s">
        <v>17130</v>
      </c>
      <c r="J10569" s="29">
        <v>129.99</v>
      </c>
      <c r="K10569" s="28" t="s">
        <v>162</v>
      </c>
      <c r="L10569" s="27" t="s">
        <v>11808</v>
      </c>
      <c r="M10569" s="27" t="s">
        <v>164</v>
      </c>
      <c r="N10569" s="27" t="s">
        <v>13370</v>
      </c>
    </row>
    <row r="10570" spans="1:14" ht="16.5" customHeight="1" thickTop="1">
      <c r="A10570" s="24">
        <v>3921905500</v>
      </c>
      <c r="B10570" s="25"/>
      <c r="C10570" s="26">
        <v>6.5000000000000002E-2</v>
      </c>
      <c r="D10570" s="27"/>
      <c r="E10570" s="27" t="s">
        <v>17131</v>
      </c>
      <c r="F10570" s="27" t="s">
        <v>17132</v>
      </c>
      <c r="G10570" s="28" t="s">
        <v>201</v>
      </c>
      <c r="H10570" s="27" t="s">
        <v>202</v>
      </c>
      <c r="I10570" s="118" t="s">
        <v>17133</v>
      </c>
      <c r="J10570" s="29">
        <v>352.71</v>
      </c>
      <c r="K10570" s="28" t="s">
        <v>162</v>
      </c>
      <c r="L10570" s="27" t="s">
        <v>2139</v>
      </c>
      <c r="M10570" s="27" t="s">
        <v>164</v>
      </c>
      <c r="N10570" s="27" t="s">
        <v>18162</v>
      </c>
    </row>
    <row r="10571" spans="1:14" ht="16.5" customHeight="1">
      <c r="A10571" s="24">
        <v>8541410004</v>
      </c>
      <c r="B10571" s="25"/>
      <c r="C10571" s="26"/>
      <c r="D10571" s="27"/>
      <c r="E10571" s="27" t="s">
        <v>17134</v>
      </c>
      <c r="F10571" s="27" t="s">
        <v>17135</v>
      </c>
      <c r="G10571" s="28" t="s">
        <v>227</v>
      </c>
      <c r="H10571" s="27" t="s">
        <v>228</v>
      </c>
      <c r="I10571" s="118" t="s">
        <v>17136</v>
      </c>
      <c r="J10571" s="29">
        <v>17</v>
      </c>
      <c r="K10571" s="28" t="s">
        <v>162</v>
      </c>
      <c r="L10571" s="27" t="s">
        <v>7417</v>
      </c>
      <c r="M10571" s="27" t="s">
        <v>164</v>
      </c>
      <c r="N10571" s="27" t="s">
        <v>18336</v>
      </c>
    </row>
    <row r="10572" spans="1:14" ht="16.5" customHeight="1">
      <c r="A10572" s="24">
        <v>8532230000</v>
      </c>
      <c r="B10572" s="25"/>
      <c r="C10572" s="26"/>
      <c r="D10572" s="27"/>
      <c r="E10572" s="27" t="s">
        <v>17137</v>
      </c>
      <c r="F10572" s="27" t="s">
        <v>17138</v>
      </c>
      <c r="G10572" s="28" t="s">
        <v>173</v>
      </c>
      <c r="H10572" s="27" t="s">
        <v>174</v>
      </c>
      <c r="I10572" s="118" t="s">
        <v>17139</v>
      </c>
      <c r="J10572" s="29">
        <v>1256</v>
      </c>
      <c r="K10572" s="28" t="s">
        <v>162</v>
      </c>
      <c r="L10572" s="27" t="s">
        <v>250</v>
      </c>
      <c r="M10572" s="27" t="s">
        <v>164</v>
      </c>
      <c r="N10572" s="27" t="s">
        <v>18071</v>
      </c>
    </row>
    <row r="10573" spans="1:14" ht="16.5" customHeight="1">
      <c r="A10573" s="24">
        <v>8504409100</v>
      </c>
      <c r="B10573" s="25"/>
      <c r="C10573" s="26"/>
      <c r="D10573" s="27"/>
      <c r="E10573" s="27" t="s">
        <v>3491</v>
      </c>
      <c r="F10573" s="27" t="s">
        <v>17140</v>
      </c>
      <c r="G10573" s="28" t="s">
        <v>173</v>
      </c>
      <c r="H10573" s="27" t="s">
        <v>174</v>
      </c>
      <c r="I10573" s="118" t="s">
        <v>17141</v>
      </c>
      <c r="J10573" s="29">
        <v>3728.32</v>
      </c>
      <c r="K10573" s="28" t="s">
        <v>162</v>
      </c>
      <c r="L10573" s="27" t="s">
        <v>218</v>
      </c>
      <c r="M10573" s="27" t="s">
        <v>164</v>
      </c>
      <c r="N10573" s="27" t="s">
        <v>18066</v>
      </c>
    </row>
    <row r="10574" spans="1:14" ht="16.5" customHeight="1">
      <c r="A10574" s="24">
        <v>8536105000</v>
      </c>
      <c r="B10574" s="25"/>
      <c r="C10574" s="26">
        <v>0.11</v>
      </c>
      <c r="D10574" s="27"/>
      <c r="E10574" s="27" t="s">
        <v>17142</v>
      </c>
      <c r="F10574" s="27" t="s">
        <v>17143</v>
      </c>
      <c r="G10574" s="28" t="s">
        <v>206</v>
      </c>
      <c r="H10574" s="27" t="s">
        <v>207</v>
      </c>
      <c r="I10574" s="118" t="s">
        <v>17144</v>
      </c>
      <c r="J10574" s="29">
        <v>39.53</v>
      </c>
      <c r="K10574" s="28" t="s">
        <v>162</v>
      </c>
      <c r="L10574" s="27" t="s">
        <v>2220</v>
      </c>
      <c r="M10574" s="27" t="s">
        <v>164</v>
      </c>
      <c r="N10574" s="27" t="s">
        <v>18513</v>
      </c>
    </row>
    <row r="10575" spans="1:14" ht="16.5" customHeight="1">
      <c r="A10575" s="24">
        <v>8536105000</v>
      </c>
      <c r="B10575" s="25"/>
      <c r="C10575" s="26"/>
      <c r="D10575" s="27"/>
      <c r="E10575" s="27" t="s">
        <v>17142</v>
      </c>
      <c r="F10575" s="27" t="s">
        <v>17145</v>
      </c>
      <c r="G10575" s="28" t="s">
        <v>206</v>
      </c>
      <c r="H10575" s="27" t="s">
        <v>207</v>
      </c>
      <c r="I10575" s="118" t="s">
        <v>17146</v>
      </c>
      <c r="J10575" s="29">
        <v>65.88</v>
      </c>
      <c r="K10575" s="28" t="s">
        <v>162</v>
      </c>
      <c r="L10575" s="27" t="s">
        <v>2220</v>
      </c>
      <c r="M10575" s="27" t="s">
        <v>164</v>
      </c>
      <c r="N10575" s="27" t="s">
        <v>18513</v>
      </c>
    </row>
    <row r="10576" spans="1:14" ht="16.5" customHeight="1">
      <c r="A10576" s="24">
        <v>8536105000</v>
      </c>
      <c r="B10576" s="25"/>
      <c r="C10576" s="26"/>
      <c r="D10576" s="27"/>
      <c r="E10576" s="27" t="s">
        <v>17142</v>
      </c>
      <c r="F10576" s="27" t="s">
        <v>17147</v>
      </c>
      <c r="G10576" s="28" t="s">
        <v>206</v>
      </c>
      <c r="H10576" s="27" t="s">
        <v>207</v>
      </c>
      <c r="I10576" s="118" t="s">
        <v>17148</v>
      </c>
      <c r="J10576" s="29">
        <v>1243.92</v>
      </c>
      <c r="K10576" s="28" t="s">
        <v>162</v>
      </c>
      <c r="L10576" s="27" t="s">
        <v>393</v>
      </c>
      <c r="M10576" s="27" t="s">
        <v>164</v>
      </c>
      <c r="N10576" s="27" t="s">
        <v>18079</v>
      </c>
    </row>
    <row r="10577" spans="1:14" ht="16.5" customHeight="1">
      <c r="A10577" s="24">
        <v>7318190008</v>
      </c>
      <c r="B10577" s="25"/>
      <c r="C10577" s="26">
        <v>0.08</v>
      </c>
      <c r="D10577" s="27"/>
      <c r="E10577" s="27" t="s">
        <v>16722</v>
      </c>
      <c r="F10577" s="27" t="s">
        <v>17149</v>
      </c>
      <c r="G10577" s="28" t="s">
        <v>173</v>
      </c>
      <c r="H10577" s="27" t="s">
        <v>174</v>
      </c>
      <c r="I10577" s="118" t="s">
        <v>17150</v>
      </c>
      <c r="J10577" s="29">
        <v>46.92</v>
      </c>
      <c r="K10577" s="28" t="s">
        <v>162</v>
      </c>
      <c r="L10577" s="27" t="s">
        <v>4504</v>
      </c>
      <c r="M10577" s="27" t="s">
        <v>164</v>
      </c>
      <c r="N10577" s="27" t="s">
        <v>18259</v>
      </c>
    </row>
    <row r="10578" spans="1:14" ht="16.5" customHeight="1" thickBot="1">
      <c r="A10578" s="24">
        <v>8532210000</v>
      </c>
      <c r="B10578" s="25"/>
      <c r="C10578" s="26"/>
      <c r="D10578" s="27"/>
      <c r="E10578" s="27" t="s">
        <v>3067</v>
      </c>
      <c r="F10578" s="27" t="s">
        <v>17151</v>
      </c>
      <c r="G10578" s="28" t="s">
        <v>3390</v>
      </c>
      <c r="H10578" s="27" t="s">
        <v>3391</v>
      </c>
      <c r="I10578" s="118" t="s">
        <v>17152</v>
      </c>
      <c r="J10578" s="29">
        <v>278.45999999999998</v>
      </c>
      <c r="K10578" s="28" t="s">
        <v>162</v>
      </c>
      <c r="L10578" s="27" t="s">
        <v>265</v>
      </c>
      <c r="M10578" s="27" t="s">
        <v>164</v>
      </c>
      <c r="N10578" s="27" t="s">
        <v>9360</v>
      </c>
    </row>
    <row r="10579" spans="1:14" ht="16.5" customHeight="1" thickTop="1" thickBot="1">
      <c r="A10579" s="30">
        <v>8542319010</v>
      </c>
      <c r="B10579" s="25"/>
      <c r="C10579" s="26"/>
      <c r="D10579" s="27"/>
      <c r="E10579" s="27" t="s">
        <v>602</v>
      </c>
      <c r="F10579" s="27" t="s">
        <v>17153</v>
      </c>
      <c r="G10579" s="28" t="s">
        <v>173</v>
      </c>
      <c r="H10579" s="27" t="s">
        <v>174</v>
      </c>
      <c r="I10579" s="118" t="s">
        <v>17154</v>
      </c>
      <c r="J10579" s="29">
        <v>129.19999999999999</v>
      </c>
      <c r="K10579" s="28" t="s">
        <v>162</v>
      </c>
      <c r="L10579" s="27" t="s">
        <v>528</v>
      </c>
      <c r="M10579" s="27" t="s">
        <v>164</v>
      </c>
      <c r="N10579" s="27" t="s">
        <v>18090</v>
      </c>
    </row>
    <row r="10580" spans="1:14" ht="16.5" customHeight="1" thickTop="1" thickBot="1">
      <c r="A10580" s="30">
        <v>8542399010</v>
      </c>
      <c r="B10580" s="25"/>
      <c r="C10580" s="26"/>
      <c r="D10580" s="27"/>
      <c r="E10580" s="27" t="s">
        <v>13313</v>
      </c>
      <c r="F10580" s="27" t="s">
        <v>17155</v>
      </c>
      <c r="G10580" s="28" t="s">
        <v>173</v>
      </c>
      <c r="H10580" s="27" t="s">
        <v>174</v>
      </c>
      <c r="I10580" s="118" t="s">
        <v>17156</v>
      </c>
      <c r="J10580" s="29">
        <v>7.12</v>
      </c>
      <c r="K10580" s="28" t="s">
        <v>162</v>
      </c>
      <c r="L10580" s="27" t="s">
        <v>1377</v>
      </c>
      <c r="M10580" s="27" t="s">
        <v>164</v>
      </c>
      <c r="N10580" s="27" t="s">
        <v>18136</v>
      </c>
    </row>
    <row r="10581" spans="1:14" ht="16.5" customHeight="1" thickTop="1">
      <c r="A10581" s="24">
        <v>8541290000</v>
      </c>
      <c r="B10581" s="25"/>
      <c r="C10581" s="26"/>
      <c r="D10581" s="27"/>
      <c r="E10581" s="27" t="s">
        <v>12454</v>
      </c>
      <c r="F10581" s="27" t="s">
        <v>17157</v>
      </c>
      <c r="G10581" s="28" t="s">
        <v>173</v>
      </c>
      <c r="H10581" s="27" t="s">
        <v>174</v>
      </c>
      <c r="I10581" s="118" t="s">
        <v>17158</v>
      </c>
      <c r="J10581" s="29">
        <v>7801.9</v>
      </c>
      <c r="K10581" s="28" t="s">
        <v>162</v>
      </c>
      <c r="L10581" s="27" t="s">
        <v>416</v>
      </c>
      <c r="M10581" s="27" t="s">
        <v>164</v>
      </c>
      <c r="N10581" s="27" t="s">
        <v>18081</v>
      </c>
    </row>
    <row r="10582" spans="1:14" ht="16.5" customHeight="1" thickBot="1">
      <c r="A10582" s="24">
        <v>8541290000</v>
      </c>
      <c r="B10582" s="25"/>
      <c r="C10582" s="26"/>
      <c r="D10582" s="27"/>
      <c r="E10582" s="27" t="s">
        <v>12454</v>
      </c>
      <c r="F10582" s="27" t="s">
        <v>17159</v>
      </c>
      <c r="G10582" s="28" t="s">
        <v>173</v>
      </c>
      <c r="H10582" s="27" t="s">
        <v>174</v>
      </c>
      <c r="I10582" s="118" t="s">
        <v>17160</v>
      </c>
      <c r="J10582" s="29">
        <v>100</v>
      </c>
      <c r="K10582" s="28" t="s">
        <v>162</v>
      </c>
      <c r="L10582" s="27" t="s">
        <v>250</v>
      </c>
      <c r="M10582" s="27" t="s">
        <v>164</v>
      </c>
      <c r="N10582" s="27" t="s">
        <v>18071</v>
      </c>
    </row>
    <row r="10583" spans="1:14" ht="16.5" customHeight="1" thickTop="1" thickBot="1">
      <c r="A10583" s="31">
        <v>8471900000</v>
      </c>
      <c r="B10583" s="25"/>
      <c r="C10583" s="26"/>
      <c r="D10583" s="27"/>
      <c r="E10583" s="27" t="s">
        <v>4292</v>
      </c>
      <c r="F10583" s="27" t="s">
        <v>17161</v>
      </c>
      <c r="G10583" s="28" t="s">
        <v>173</v>
      </c>
      <c r="H10583" s="27" t="s">
        <v>174</v>
      </c>
      <c r="I10583" s="118" t="s">
        <v>4294</v>
      </c>
      <c r="J10583" s="29">
        <v>171.88</v>
      </c>
      <c r="K10583" s="28" t="s">
        <v>162</v>
      </c>
      <c r="L10583" s="27" t="s">
        <v>10753</v>
      </c>
      <c r="M10583" s="27" t="s">
        <v>164</v>
      </c>
      <c r="N10583" s="27" t="s">
        <v>10753</v>
      </c>
    </row>
    <row r="10584" spans="1:14" ht="16.5" customHeight="1" thickTop="1">
      <c r="A10584" s="24">
        <v>8504509500</v>
      </c>
      <c r="B10584" s="25"/>
      <c r="C10584" s="26"/>
      <c r="D10584" s="27"/>
      <c r="E10584" s="27" t="s">
        <v>1554</v>
      </c>
      <c r="F10584" s="27" t="s">
        <v>17162</v>
      </c>
      <c r="G10584" s="28" t="s">
        <v>173</v>
      </c>
      <c r="H10584" s="27" t="s">
        <v>174</v>
      </c>
      <c r="I10584" s="118" t="s">
        <v>17163</v>
      </c>
      <c r="J10584" s="29">
        <v>1078.1300000000001</v>
      </c>
      <c r="K10584" s="28" t="s">
        <v>162</v>
      </c>
      <c r="L10584" s="27" t="s">
        <v>1568</v>
      </c>
      <c r="M10584" s="27" t="s">
        <v>164</v>
      </c>
      <c r="N10584" s="27" t="s">
        <v>11858</v>
      </c>
    </row>
    <row r="10585" spans="1:14" ht="16.5" customHeight="1">
      <c r="A10585" s="24">
        <v>8504509500</v>
      </c>
      <c r="B10585" s="25"/>
      <c r="C10585" s="26"/>
      <c r="D10585" s="27"/>
      <c r="E10585" s="27" t="s">
        <v>1554</v>
      </c>
      <c r="F10585" s="27" t="s">
        <v>17164</v>
      </c>
      <c r="G10585" s="28" t="s">
        <v>173</v>
      </c>
      <c r="H10585" s="27" t="s">
        <v>174</v>
      </c>
      <c r="I10585" s="118" t="s">
        <v>17165</v>
      </c>
      <c r="J10585" s="29">
        <v>287.5</v>
      </c>
      <c r="K10585" s="28" t="s">
        <v>162</v>
      </c>
      <c r="L10585" s="27" t="s">
        <v>250</v>
      </c>
      <c r="M10585" s="27" t="s">
        <v>164</v>
      </c>
      <c r="N10585" s="27" t="s">
        <v>18071</v>
      </c>
    </row>
    <row r="10586" spans="1:14" ht="16.5" customHeight="1">
      <c r="A10586" s="24">
        <v>8504509500</v>
      </c>
      <c r="B10586" s="25"/>
      <c r="C10586" s="26"/>
      <c r="D10586" s="27"/>
      <c r="E10586" s="27" t="s">
        <v>1554</v>
      </c>
      <c r="F10586" s="27" t="s">
        <v>17166</v>
      </c>
      <c r="G10586" s="28" t="s">
        <v>173</v>
      </c>
      <c r="H10586" s="27" t="s">
        <v>174</v>
      </c>
      <c r="I10586" s="118" t="s">
        <v>17167</v>
      </c>
      <c r="J10586" s="29">
        <v>70.31</v>
      </c>
      <c r="K10586" s="28" t="s">
        <v>162</v>
      </c>
      <c r="L10586" s="27" t="s">
        <v>250</v>
      </c>
      <c r="M10586" s="27" t="s">
        <v>164</v>
      </c>
      <c r="N10586" s="27" t="s">
        <v>18071</v>
      </c>
    </row>
    <row r="10587" spans="1:14" ht="16.5" customHeight="1">
      <c r="A10587" s="24">
        <v>8504509500</v>
      </c>
      <c r="B10587" s="25"/>
      <c r="C10587" s="26"/>
      <c r="D10587" s="27"/>
      <c r="E10587" s="27" t="s">
        <v>1554</v>
      </c>
      <c r="F10587" s="27" t="s">
        <v>15898</v>
      </c>
      <c r="G10587" s="28" t="s">
        <v>173</v>
      </c>
      <c r="H10587" s="27" t="s">
        <v>174</v>
      </c>
      <c r="I10587" s="118" t="s">
        <v>15899</v>
      </c>
      <c r="J10587" s="29">
        <v>136.72</v>
      </c>
      <c r="K10587" s="28" t="s">
        <v>162</v>
      </c>
      <c r="L10587" s="27" t="s">
        <v>250</v>
      </c>
      <c r="M10587" s="27" t="s">
        <v>164</v>
      </c>
      <c r="N10587" s="27" t="s">
        <v>18071</v>
      </c>
    </row>
    <row r="10588" spans="1:14" ht="16.5" customHeight="1">
      <c r="A10588" s="24">
        <v>8504509500</v>
      </c>
      <c r="B10588" s="25"/>
      <c r="C10588" s="26"/>
      <c r="D10588" s="27"/>
      <c r="E10588" s="27" t="s">
        <v>1554</v>
      </c>
      <c r="F10588" s="27" t="s">
        <v>12834</v>
      </c>
      <c r="G10588" s="28" t="s">
        <v>173</v>
      </c>
      <c r="H10588" s="27" t="s">
        <v>174</v>
      </c>
      <c r="I10588" s="118" t="s">
        <v>12835</v>
      </c>
      <c r="J10588" s="29">
        <v>69.53</v>
      </c>
      <c r="K10588" s="28" t="s">
        <v>162</v>
      </c>
      <c r="L10588" s="27" t="s">
        <v>250</v>
      </c>
      <c r="M10588" s="27" t="s">
        <v>164</v>
      </c>
      <c r="N10588" s="27" t="s">
        <v>18071</v>
      </c>
    </row>
    <row r="10589" spans="1:14" ht="16.5" customHeight="1" thickBot="1">
      <c r="A10589" s="24">
        <v>8205598099</v>
      </c>
      <c r="B10589" s="25"/>
      <c r="C10589" s="26">
        <v>0.03</v>
      </c>
      <c r="D10589" s="27"/>
      <c r="E10589" s="27" t="s">
        <v>17168</v>
      </c>
      <c r="F10589" s="27" t="s">
        <v>17169</v>
      </c>
      <c r="G10589" s="28" t="s">
        <v>173</v>
      </c>
      <c r="H10589" s="27" t="s">
        <v>174</v>
      </c>
      <c r="I10589" s="118" t="s">
        <v>17170</v>
      </c>
      <c r="J10589" s="29">
        <v>325.86</v>
      </c>
      <c r="K10589" s="28" t="s">
        <v>162</v>
      </c>
      <c r="L10589" s="27" t="s">
        <v>3407</v>
      </c>
      <c r="M10589" s="27" t="s">
        <v>164</v>
      </c>
      <c r="N10589" s="27" t="s">
        <v>3407</v>
      </c>
    </row>
    <row r="10590" spans="1:14" ht="16.5" customHeight="1" thickTop="1" thickBot="1">
      <c r="A10590" s="30">
        <v>8542323100</v>
      </c>
      <c r="B10590" s="25"/>
      <c r="C10590" s="26"/>
      <c r="D10590" s="27"/>
      <c r="E10590" s="27" t="s">
        <v>11108</v>
      </c>
      <c r="F10590" s="27" t="s">
        <v>12420</v>
      </c>
      <c r="G10590" s="28" t="s">
        <v>173</v>
      </c>
      <c r="H10590" s="27" t="s">
        <v>174</v>
      </c>
      <c r="I10590" s="118" t="s">
        <v>11110</v>
      </c>
      <c r="J10590" s="29">
        <v>3.75</v>
      </c>
      <c r="K10590" s="28" t="s">
        <v>162</v>
      </c>
      <c r="L10590" s="27" t="s">
        <v>614</v>
      </c>
      <c r="M10590" s="27" t="s">
        <v>164</v>
      </c>
      <c r="N10590" s="27" t="s">
        <v>18096</v>
      </c>
    </row>
    <row r="10591" spans="1:14" ht="16.5" customHeight="1" thickTop="1" thickBot="1">
      <c r="A10591" s="30">
        <v>8542399010</v>
      </c>
      <c r="B10591" s="25"/>
      <c r="C10591" s="26"/>
      <c r="D10591" s="27"/>
      <c r="E10591" s="27" t="s">
        <v>4131</v>
      </c>
      <c r="F10591" s="27" t="s">
        <v>13993</v>
      </c>
      <c r="G10591" s="28" t="s">
        <v>173</v>
      </c>
      <c r="H10591" s="27" t="s">
        <v>174</v>
      </c>
      <c r="I10591" s="118" t="s">
        <v>13994</v>
      </c>
      <c r="J10591" s="29">
        <v>66.25</v>
      </c>
      <c r="K10591" s="28" t="s">
        <v>162</v>
      </c>
      <c r="L10591" s="27" t="s">
        <v>11042</v>
      </c>
      <c r="M10591" s="27" t="s">
        <v>164</v>
      </c>
      <c r="N10591" s="27" t="s">
        <v>11042</v>
      </c>
    </row>
    <row r="10592" spans="1:14" ht="16.5" customHeight="1" thickTop="1" thickBot="1">
      <c r="A10592" s="30">
        <v>8542399010</v>
      </c>
      <c r="B10592" s="25"/>
      <c r="C10592" s="26"/>
      <c r="D10592" s="27"/>
      <c r="E10592" s="27" t="s">
        <v>765</v>
      </c>
      <c r="F10592" s="27" t="s">
        <v>17171</v>
      </c>
      <c r="G10592" s="28" t="s">
        <v>173</v>
      </c>
      <c r="H10592" s="27" t="s">
        <v>174</v>
      </c>
      <c r="I10592" s="118" t="s">
        <v>1352</v>
      </c>
      <c r="J10592" s="29">
        <v>53.13</v>
      </c>
      <c r="K10592" s="28" t="s">
        <v>162</v>
      </c>
      <c r="L10592" s="27" t="s">
        <v>125</v>
      </c>
      <c r="M10592" s="27" t="s">
        <v>164</v>
      </c>
      <c r="N10592" s="27" t="s">
        <v>125</v>
      </c>
    </row>
    <row r="10593" spans="1:14" ht="16.5" customHeight="1" thickTop="1" thickBot="1">
      <c r="A10593" s="30">
        <v>8542323100</v>
      </c>
      <c r="B10593" s="25"/>
      <c r="C10593" s="26"/>
      <c r="D10593" s="27"/>
      <c r="E10593" s="27" t="s">
        <v>11804</v>
      </c>
      <c r="F10593" s="27" t="s">
        <v>17172</v>
      </c>
      <c r="G10593" s="28" t="s">
        <v>173</v>
      </c>
      <c r="H10593" s="27" t="s">
        <v>174</v>
      </c>
      <c r="I10593" s="118" t="s">
        <v>2549</v>
      </c>
      <c r="J10593" s="29">
        <v>11.25</v>
      </c>
      <c r="K10593" s="28" t="s">
        <v>162</v>
      </c>
      <c r="L10593" s="27" t="s">
        <v>125</v>
      </c>
      <c r="M10593" s="27" t="s">
        <v>164</v>
      </c>
      <c r="N10593" s="27" t="s">
        <v>125</v>
      </c>
    </row>
    <row r="10594" spans="1:14" ht="16.5" customHeight="1" thickTop="1" thickBot="1">
      <c r="A10594" s="32">
        <v>8517699000</v>
      </c>
      <c r="B10594" s="25"/>
      <c r="C10594" s="26"/>
      <c r="D10594" s="27"/>
      <c r="E10594" s="27" t="s">
        <v>10640</v>
      </c>
      <c r="F10594" s="27" t="s">
        <v>10641</v>
      </c>
      <c r="G10594" s="28" t="s">
        <v>173</v>
      </c>
      <c r="H10594" s="27" t="s">
        <v>174</v>
      </c>
      <c r="I10594" s="118" t="s">
        <v>9758</v>
      </c>
      <c r="J10594" s="29">
        <v>35.94</v>
      </c>
      <c r="K10594" s="28" t="s">
        <v>162</v>
      </c>
      <c r="L10594" s="27" t="s">
        <v>11585</v>
      </c>
      <c r="M10594" s="27" t="s">
        <v>164</v>
      </c>
      <c r="N10594" s="27" t="s">
        <v>11585</v>
      </c>
    </row>
    <row r="10595" spans="1:14" ht="16.5" customHeight="1" thickTop="1" thickBot="1">
      <c r="A10595" s="30">
        <v>8542319010</v>
      </c>
      <c r="B10595" s="25"/>
      <c r="C10595" s="26"/>
      <c r="D10595" s="27"/>
      <c r="E10595" s="27" t="s">
        <v>5921</v>
      </c>
      <c r="F10595" s="27" t="s">
        <v>10818</v>
      </c>
      <c r="G10595" s="28" t="s">
        <v>173</v>
      </c>
      <c r="H10595" s="27" t="s">
        <v>174</v>
      </c>
      <c r="I10595" s="118" t="s">
        <v>10819</v>
      </c>
      <c r="J10595" s="29">
        <v>34.78</v>
      </c>
      <c r="K10595" s="28" t="s">
        <v>162</v>
      </c>
      <c r="L10595" s="27" t="s">
        <v>137</v>
      </c>
      <c r="M10595" s="27" t="s">
        <v>164</v>
      </c>
      <c r="N10595" s="27" t="s">
        <v>523</v>
      </c>
    </row>
    <row r="10596" spans="1:14" ht="16.5" customHeight="1" thickTop="1">
      <c r="A10596" s="24">
        <v>8541410002</v>
      </c>
      <c r="B10596" s="25"/>
      <c r="C10596" s="26"/>
      <c r="D10596" s="27"/>
      <c r="E10596" s="27" t="s">
        <v>2869</v>
      </c>
      <c r="F10596" s="27" t="s">
        <v>17102</v>
      </c>
      <c r="G10596" s="28" t="s">
        <v>173</v>
      </c>
      <c r="H10596" s="27" t="s">
        <v>174</v>
      </c>
      <c r="I10596" s="118" t="s">
        <v>17103</v>
      </c>
      <c r="J10596" s="29">
        <v>427.55</v>
      </c>
      <c r="K10596" s="28" t="s">
        <v>162</v>
      </c>
      <c r="L10596" s="27" t="s">
        <v>184</v>
      </c>
      <c r="M10596" s="27" t="s">
        <v>164</v>
      </c>
      <c r="N10596" s="27" t="s">
        <v>18062</v>
      </c>
    </row>
    <row r="10597" spans="1:14" ht="16.5" customHeight="1">
      <c r="A10597" s="24">
        <v>8541410002</v>
      </c>
      <c r="B10597" s="25"/>
      <c r="C10597" s="26"/>
      <c r="D10597" s="27"/>
      <c r="E10597" s="27" t="s">
        <v>2869</v>
      </c>
      <c r="F10597" s="27" t="s">
        <v>17100</v>
      </c>
      <c r="G10597" s="28" t="s">
        <v>173</v>
      </c>
      <c r="H10597" s="27" t="s">
        <v>174</v>
      </c>
      <c r="I10597" s="118" t="s">
        <v>17101</v>
      </c>
      <c r="J10597" s="29">
        <v>122.5</v>
      </c>
      <c r="K10597" s="28" t="s">
        <v>162</v>
      </c>
      <c r="L10597" s="27" t="s">
        <v>184</v>
      </c>
      <c r="M10597" s="27" t="s">
        <v>164</v>
      </c>
      <c r="N10597" s="27" t="s">
        <v>18062</v>
      </c>
    </row>
    <row r="10598" spans="1:14" ht="16.5" customHeight="1">
      <c r="A10598" s="24">
        <v>8532220000</v>
      </c>
      <c r="B10598" s="25"/>
      <c r="C10598" s="26"/>
      <c r="D10598" s="27"/>
      <c r="E10598" s="27" t="s">
        <v>2022</v>
      </c>
      <c r="F10598" s="27" t="s">
        <v>17173</v>
      </c>
      <c r="G10598" s="28" t="s">
        <v>173</v>
      </c>
      <c r="H10598" s="27" t="s">
        <v>174</v>
      </c>
      <c r="I10598" s="118" t="s">
        <v>17088</v>
      </c>
      <c r="J10598" s="29">
        <v>4556.25</v>
      </c>
      <c r="K10598" s="28" t="s">
        <v>162</v>
      </c>
      <c r="L10598" s="27" t="s">
        <v>285</v>
      </c>
      <c r="M10598" s="27" t="s">
        <v>164</v>
      </c>
      <c r="N10598" s="27" t="s">
        <v>18075</v>
      </c>
    </row>
    <row r="10599" spans="1:14" ht="16.5" customHeight="1">
      <c r="A10599" s="24">
        <v>8532220000</v>
      </c>
      <c r="B10599" s="25"/>
      <c r="C10599" s="26"/>
      <c r="D10599" s="27"/>
      <c r="E10599" s="27" t="s">
        <v>2022</v>
      </c>
      <c r="F10599" s="27" t="s">
        <v>17174</v>
      </c>
      <c r="G10599" s="28" t="s">
        <v>173</v>
      </c>
      <c r="H10599" s="27" t="s">
        <v>174</v>
      </c>
      <c r="I10599" s="118" t="s">
        <v>8746</v>
      </c>
      <c r="J10599" s="29">
        <v>51</v>
      </c>
      <c r="K10599" s="28" t="s">
        <v>162</v>
      </c>
      <c r="L10599" s="27" t="s">
        <v>285</v>
      </c>
      <c r="M10599" s="27" t="s">
        <v>164</v>
      </c>
      <c r="N10599" s="27" t="s">
        <v>18075</v>
      </c>
    </row>
    <row r="10600" spans="1:14" ht="16.5" customHeight="1" thickBot="1">
      <c r="A10600" s="24">
        <v>8532220000</v>
      </c>
      <c r="B10600" s="25"/>
      <c r="C10600" s="26"/>
      <c r="D10600" s="27"/>
      <c r="E10600" s="27" t="s">
        <v>2022</v>
      </c>
      <c r="F10600" s="27" t="s">
        <v>16695</v>
      </c>
      <c r="G10600" s="28" t="s">
        <v>173</v>
      </c>
      <c r="H10600" s="27" t="s">
        <v>174</v>
      </c>
      <c r="I10600" s="118" t="s">
        <v>16696</v>
      </c>
      <c r="J10600" s="29">
        <v>1611.56</v>
      </c>
      <c r="K10600" s="28" t="s">
        <v>162</v>
      </c>
      <c r="L10600" s="27" t="s">
        <v>285</v>
      </c>
      <c r="M10600" s="27" t="s">
        <v>164</v>
      </c>
      <c r="N10600" s="27" t="s">
        <v>18075</v>
      </c>
    </row>
    <row r="10601" spans="1:14" ht="16.5" customHeight="1" thickTop="1" thickBot="1">
      <c r="A10601" s="30">
        <v>8542319010</v>
      </c>
      <c r="B10601" s="25"/>
      <c r="C10601" s="26"/>
      <c r="D10601" s="27"/>
      <c r="E10601" s="27" t="s">
        <v>602</v>
      </c>
      <c r="F10601" s="27" t="s">
        <v>9061</v>
      </c>
      <c r="G10601" s="28" t="s">
        <v>173</v>
      </c>
      <c r="H10601" s="27" t="s">
        <v>174</v>
      </c>
      <c r="I10601" s="118" t="s">
        <v>9062</v>
      </c>
      <c r="J10601" s="29">
        <v>127.56</v>
      </c>
      <c r="K10601" s="28" t="s">
        <v>162</v>
      </c>
      <c r="L10601" s="27" t="s">
        <v>4101</v>
      </c>
      <c r="M10601" s="27" t="s">
        <v>164</v>
      </c>
      <c r="N10601" s="27" t="s">
        <v>4101</v>
      </c>
    </row>
    <row r="10602" spans="1:14" ht="16.5" customHeight="1" thickTop="1">
      <c r="A10602" s="24">
        <v>8532240000</v>
      </c>
      <c r="B10602" s="25"/>
      <c r="C10602" s="26"/>
      <c r="D10602" s="27"/>
      <c r="E10602" s="27" t="s">
        <v>9139</v>
      </c>
      <c r="F10602" s="27" t="s">
        <v>13854</v>
      </c>
      <c r="G10602" s="28" t="s">
        <v>173</v>
      </c>
      <c r="H10602" s="27" t="s">
        <v>174</v>
      </c>
      <c r="I10602" s="118" t="s">
        <v>13855</v>
      </c>
      <c r="J10602" s="29">
        <v>46.8</v>
      </c>
      <c r="K10602" s="28" t="s">
        <v>162</v>
      </c>
      <c r="L10602" s="27" t="s">
        <v>218</v>
      </c>
      <c r="M10602" s="27" t="s">
        <v>164</v>
      </c>
      <c r="N10602" s="27" t="s">
        <v>18066</v>
      </c>
    </row>
    <row r="10603" spans="1:14" ht="16.5" customHeight="1">
      <c r="A10603" s="24">
        <v>8532240000</v>
      </c>
      <c r="B10603" s="25"/>
      <c r="C10603" s="26"/>
      <c r="D10603" s="27"/>
      <c r="E10603" s="27" t="s">
        <v>9139</v>
      </c>
      <c r="F10603" s="27" t="s">
        <v>17175</v>
      </c>
      <c r="G10603" s="28" t="s">
        <v>173</v>
      </c>
      <c r="H10603" s="27" t="s">
        <v>174</v>
      </c>
      <c r="I10603" s="118" t="s">
        <v>17176</v>
      </c>
      <c r="J10603" s="29">
        <v>18.899999999999999</v>
      </c>
      <c r="K10603" s="28" t="s">
        <v>162</v>
      </c>
      <c r="L10603" s="27" t="s">
        <v>218</v>
      </c>
      <c r="M10603" s="27" t="s">
        <v>164</v>
      </c>
      <c r="N10603" s="27" t="s">
        <v>18066</v>
      </c>
    </row>
    <row r="10604" spans="1:14" ht="16.5" customHeight="1">
      <c r="A10604" s="24">
        <v>8532240000</v>
      </c>
      <c r="B10604" s="25"/>
      <c r="C10604" s="26"/>
      <c r="D10604" s="27"/>
      <c r="E10604" s="27" t="s">
        <v>9139</v>
      </c>
      <c r="F10604" s="27" t="s">
        <v>15918</v>
      </c>
      <c r="G10604" s="28" t="s">
        <v>173</v>
      </c>
      <c r="H10604" s="27" t="s">
        <v>174</v>
      </c>
      <c r="I10604" s="118" t="s">
        <v>15919</v>
      </c>
      <c r="J10604" s="29">
        <v>9.4499999999999993</v>
      </c>
      <c r="K10604" s="28" t="s">
        <v>162</v>
      </c>
      <c r="L10604" s="27" t="s">
        <v>218</v>
      </c>
      <c r="M10604" s="27" t="s">
        <v>164</v>
      </c>
      <c r="N10604" s="27" t="s">
        <v>18066</v>
      </c>
    </row>
    <row r="10605" spans="1:14" ht="16.5" customHeight="1">
      <c r="A10605" s="24">
        <v>8532240000</v>
      </c>
      <c r="B10605" s="25"/>
      <c r="C10605" s="26"/>
      <c r="D10605" s="27"/>
      <c r="E10605" s="27" t="s">
        <v>9139</v>
      </c>
      <c r="F10605" s="27" t="s">
        <v>16056</v>
      </c>
      <c r="G10605" s="28" t="s">
        <v>173</v>
      </c>
      <c r="H10605" s="27" t="s">
        <v>174</v>
      </c>
      <c r="I10605" s="118" t="s">
        <v>16057</v>
      </c>
      <c r="J10605" s="29">
        <v>37.5</v>
      </c>
      <c r="K10605" s="28" t="s">
        <v>162</v>
      </c>
      <c r="L10605" s="27" t="s">
        <v>218</v>
      </c>
      <c r="M10605" s="27" t="s">
        <v>164</v>
      </c>
      <c r="N10605" s="27" t="s">
        <v>18066</v>
      </c>
    </row>
    <row r="10606" spans="1:14" ht="16.5" customHeight="1">
      <c r="A10606" s="24">
        <v>8532240000</v>
      </c>
      <c r="B10606" s="25"/>
      <c r="C10606" s="26"/>
      <c r="D10606" s="27"/>
      <c r="E10606" s="27" t="s">
        <v>9139</v>
      </c>
      <c r="F10606" s="27" t="s">
        <v>17177</v>
      </c>
      <c r="G10606" s="28" t="s">
        <v>173</v>
      </c>
      <c r="H10606" s="27" t="s">
        <v>174</v>
      </c>
      <c r="I10606" s="118" t="s">
        <v>10086</v>
      </c>
      <c r="J10606" s="29">
        <v>7.8</v>
      </c>
      <c r="K10606" s="28" t="s">
        <v>162</v>
      </c>
      <c r="L10606" s="27" t="s">
        <v>218</v>
      </c>
      <c r="M10606" s="27" t="s">
        <v>164</v>
      </c>
      <c r="N10606" s="27" t="s">
        <v>8998</v>
      </c>
    </row>
    <row r="10607" spans="1:14" ht="16.5" customHeight="1">
      <c r="A10607" s="24">
        <v>8532240000</v>
      </c>
      <c r="B10607" s="25"/>
      <c r="C10607" s="26"/>
      <c r="D10607" s="27"/>
      <c r="E10607" s="27" t="s">
        <v>9139</v>
      </c>
      <c r="F10607" s="27" t="s">
        <v>17178</v>
      </c>
      <c r="G10607" s="28" t="s">
        <v>173</v>
      </c>
      <c r="H10607" s="27" t="s">
        <v>174</v>
      </c>
      <c r="I10607" s="118" t="s">
        <v>3218</v>
      </c>
      <c r="J10607" s="29">
        <v>6.3</v>
      </c>
      <c r="K10607" s="28" t="s">
        <v>162</v>
      </c>
      <c r="L10607" s="27" t="s">
        <v>218</v>
      </c>
      <c r="M10607" s="27" t="s">
        <v>164</v>
      </c>
      <c r="N10607" s="27" t="s">
        <v>18066</v>
      </c>
    </row>
    <row r="10608" spans="1:14" ht="16.5" customHeight="1">
      <c r="A10608" s="24">
        <v>8532240000</v>
      </c>
      <c r="B10608" s="25"/>
      <c r="C10608" s="26"/>
      <c r="D10608" s="27"/>
      <c r="E10608" s="27" t="s">
        <v>9139</v>
      </c>
      <c r="F10608" s="27" t="s">
        <v>17179</v>
      </c>
      <c r="G10608" s="28" t="s">
        <v>173</v>
      </c>
      <c r="H10608" s="27" t="s">
        <v>174</v>
      </c>
      <c r="I10608" s="118" t="s">
        <v>16063</v>
      </c>
      <c r="J10608" s="29">
        <v>56.4</v>
      </c>
      <c r="K10608" s="28" t="s">
        <v>162</v>
      </c>
      <c r="L10608" s="27" t="s">
        <v>218</v>
      </c>
      <c r="M10608" s="27" t="s">
        <v>164</v>
      </c>
      <c r="N10608" s="27" t="s">
        <v>18066</v>
      </c>
    </row>
    <row r="10609" spans="1:14" ht="16.5" customHeight="1">
      <c r="A10609" s="24">
        <v>8532240000</v>
      </c>
      <c r="B10609" s="25"/>
      <c r="C10609" s="26"/>
      <c r="D10609" s="27"/>
      <c r="E10609" s="27" t="s">
        <v>9139</v>
      </c>
      <c r="F10609" s="27" t="s">
        <v>17180</v>
      </c>
      <c r="G10609" s="28" t="s">
        <v>173</v>
      </c>
      <c r="H10609" s="27" t="s">
        <v>174</v>
      </c>
      <c r="I10609" s="118" t="s">
        <v>17181</v>
      </c>
      <c r="J10609" s="29">
        <v>30</v>
      </c>
      <c r="K10609" s="28" t="s">
        <v>162</v>
      </c>
      <c r="L10609" s="27" t="s">
        <v>218</v>
      </c>
      <c r="M10609" s="27" t="s">
        <v>164</v>
      </c>
      <c r="N10609" s="27" t="s">
        <v>18066</v>
      </c>
    </row>
    <row r="10610" spans="1:14" ht="16.5" customHeight="1">
      <c r="A10610" s="24">
        <v>8532240000</v>
      </c>
      <c r="B10610" s="25"/>
      <c r="C10610" s="26"/>
      <c r="D10610" s="27"/>
      <c r="E10610" s="27" t="s">
        <v>9139</v>
      </c>
      <c r="F10610" s="27" t="s">
        <v>17182</v>
      </c>
      <c r="G10610" s="28" t="s">
        <v>173</v>
      </c>
      <c r="H10610" s="27" t="s">
        <v>174</v>
      </c>
      <c r="I10610" s="118" t="s">
        <v>2787</v>
      </c>
      <c r="J10610" s="29">
        <v>18.72</v>
      </c>
      <c r="K10610" s="28" t="s">
        <v>162</v>
      </c>
      <c r="L10610" s="27" t="s">
        <v>218</v>
      </c>
      <c r="M10610" s="27" t="s">
        <v>164</v>
      </c>
      <c r="N10610" s="27" t="s">
        <v>18066</v>
      </c>
    </row>
    <row r="10611" spans="1:14" ht="16.5" customHeight="1">
      <c r="A10611" s="24">
        <v>8532240000</v>
      </c>
      <c r="B10611" s="25"/>
      <c r="C10611" s="26"/>
      <c r="D10611" s="27"/>
      <c r="E10611" s="27" t="s">
        <v>9139</v>
      </c>
      <c r="F10611" s="27" t="s">
        <v>13828</v>
      </c>
      <c r="G10611" s="28" t="s">
        <v>173</v>
      </c>
      <c r="H10611" s="27" t="s">
        <v>174</v>
      </c>
      <c r="I10611" s="118" t="s">
        <v>13829</v>
      </c>
      <c r="J10611" s="29">
        <v>46.89</v>
      </c>
      <c r="K10611" s="28" t="s">
        <v>162</v>
      </c>
      <c r="L10611" s="27" t="s">
        <v>218</v>
      </c>
      <c r="M10611" s="27" t="s">
        <v>164</v>
      </c>
      <c r="N10611" s="27" t="s">
        <v>18066</v>
      </c>
    </row>
    <row r="10612" spans="1:14" ht="16.5" customHeight="1">
      <c r="A10612" s="24">
        <v>8532240000</v>
      </c>
      <c r="B10612" s="25"/>
      <c r="C10612" s="26"/>
      <c r="D10612" s="27"/>
      <c r="E10612" s="27" t="s">
        <v>9139</v>
      </c>
      <c r="F10612" s="27" t="s">
        <v>17183</v>
      </c>
      <c r="G10612" s="28" t="s">
        <v>173</v>
      </c>
      <c r="H10612" s="27" t="s">
        <v>174</v>
      </c>
      <c r="I10612" s="118" t="s">
        <v>17184</v>
      </c>
      <c r="J10612" s="29">
        <v>21.57</v>
      </c>
      <c r="K10612" s="28" t="s">
        <v>162</v>
      </c>
      <c r="L10612" s="27" t="s">
        <v>218</v>
      </c>
      <c r="M10612" s="27" t="s">
        <v>164</v>
      </c>
      <c r="N10612" s="27" t="s">
        <v>18066</v>
      </c>
    </row>
    <row r="10613" spans="1:14" ht="16.5" customHeight="1">
      <c r="A10613" s="24">
        <v>8532240000</v>
      </c>
      <c r="B10613" s="25"/>
      <c r="C10613" s="26"/>
      <c r="D10613" s="27"/>
      <c r="E10613" s="27" t="s">
        <v>9139</v>
      </c>
      <c r="F10613" s="27" t="s">
        <v>17185</v>
      </c>
      <c r="G10613" s="28" t="s">
        <v>173</v>
      </c>
      <c r="H10613" s="27" t="s">
        <v>174</v>
      </c>
      <c r="I10613" s="118" t="s">
        <v>6826</v>
      </c>
      <c r="J10613" s="29">
        <v>6.84</v>
      </c>
      <c r="K10613" s="28" t="s">
        <v>162</v>
      </c>
      <c r="L10613" s="27" t="s">
        <v>272</v>
      </c>
      <c r="M10613" s="27" t="s">
        <v>164</v>
      </c>
      <c r="N10613" s="27" t="s">
        <v>18073</v>
      </c>
    </row>
    <row r="10614" spans="1:14" ht="16.5" customHeight="1">
      <c r="A10614" s="24">
        <v>8532240000</v>
      </c>
      <c r="B10614" s="25"/>
      <c r="C10614" s="26"/>
      <c r="D10614" s="27"/>
      <c r="E10614" s="27" t="s">
        <v>9139</v>
      </c>
      <c r="F10614" s="27" t="s">
        <v>17186</v>
      </c>
      <c r="G10614" s="28" t="s">
        <v>173</v>
      </c>
      <c r="H10614" s="27" t="s">
        <v>174</v>
      </c>
      <c r="I10614" s="118" t="s">
        <v>17187</v>
      </c>
      <c r="J10614" s="29">
        <v>4.45</v>
      </c>
      <c r="K10614" s="28" t="s">
        <v>162</v>
      </c>
      <c r="L10614" s="27" t="s">
        <v>272</v>
      </c>
      <c r="M10614" s="27" t="s">
        <v>164</v>
      </c>
      <c r="N10614" s="27" t="s">
        <v>18073</v>
      </c>
    </row>
    <row r="10615" spans="1:14" ht="16.5" customHeight="1">
      <c r="A10615" s="24">
        <v>8532240000</v>
      </c>
      <c r="B10615" s="25"/>
      <c r="C10615" s="26"/>
      <c r="D10615" s="27"/>
      <c r="E10615" s="27" t="s">
        <v>9139</v>
      </c>
      <c r="F10615" s="27" t="s">
        <v>17188</v>
      </c>
      <c r="G10615" s="28" t="s">
        <v>173</v>
      </c>
      <c r="H10615" s="27" t="s">
        <v>174</v>
      </c>
      <c r="I10615" s="118" t="s">
        <v>17189</v>
      </c>
      <c r="J10615" s="29">
        <v>2.42</v>
      </c>
      <c r="K10615" s="28" t="s">
        <v>162</v>
      </c>
      <c r="L10615" s="27" t="s">
        <v>272</v>
      </c>
      <c r="M10615" s="27" t="s">
        <v>164</v>
      </c>
      <c r="N10615" s="27" t="s">
        <v>18073</v>
      </c>
    </row>
    <row r="10616" spans="1:14" ht="16.5" customHeight="1" thickBot="1">
      <c r="A10616" s="24">
        <v>8532240000</v>
      </c>
      <c r="B10616" s="25"/>
      <c r="C10616" s="26"/>
      <c r="D10616" s="27"/>
      <c r="E10616" s="27" t="s">
        <v>9139</v>
      </c>
      <c r="F10616" s="27" t="s">
        <v>17190</v>
      </c>
      <c r="G10616" s="28" t="s">
        <v>173</v>
      </c>
      <c r="H10616" s="27" t="s">
        <v>174</v>
      </c>
      <c r="I10616" s="118" t="s">
        <v>6822</v>
      </c>
      <c r="J10616" s="29">
        <v>7.22</v>
      </c>
      <c r="K10616" s="28" t="s">
        <v>162</v>
      </c>
      <c r="L10616" s="27" t="s">
        <v>272</v>
      </c>
      <c r="M10616" s="27" t="s">
        <v>164</v>
      </c>
      <c r="N10616" s="27" t="s">
        <v>18073</v>
      </c>
    </row>
    <row r="10617" spans="1:14" ht="16.5" customHeight="1" thickTop="1" thickBot="1">
      <c r="A10617" s="30">
        <v>8542399010</v>
      </c>
      <c r="B10617" s="25"/>
      <c r="C10617" s="26"/>
      <c r="D10617" s="27"/>
      <c r="E10617" s="27" t="s">
        <v>661</v>
      </c>
      <c r="F10617" s="27" t="s">
        <v>17191</v>
      </c>
      <c r="G10617" s="28" t="s">
        <v>173</v>
      </c>
      <c r="H10617" s="27" t="s">
        <v>174</v>
      </c>
      <c r="I10617" s="118" t="s">
        <v>17192</v>
      </c>
      <c r="J10617" s="29">
        <v>1380</v>
      </c>
      <c r="K10617" s="28" t="s">
        <v>162</v>
      </c>
      <c r="L10617" s="27" t="s">
        <v>4101</v>
      </c>
      <c r="M10617" s="27" t="s">
        <v>164</v>
      </c>
      <c r="N10617" s="27" t="s">
        <v>4101</v>
      </c>
    </row>
    <row r="10618" spans="1:14" ht="16.5" customHeight="1" thickTop="1" thickBot="1">
      <c r="A10618" s="30">
        <v>8542319010</v>
      </c>
      <c r="B10618" s="25"/>
      <c r="C10618" s="26"/>
      <c r="D10618" s="27"/>
      <c r="E10618" s="27" t="s">
        <v>602</v>
      </c>
      <c r="F10618" s="27" t="s">
        <v>17193</v>
      </c>
      <c r="G10618" s="28" t="s">
        <v>173</v>
      </c>
      <c r="H10618" s="27" t="s">
        <v>174</v>
      </c>
      <c r="I10618" s="118" t="s">
        <v>17194</v>
      </c>
      <c r="J10618" s="29">
        <v>5.58</v>
      </c>
      <c r="K10618" s="28" t="s">
        <v>162</v>
      </c>
      <c r="L10618" s="27" t="s">
        <v>11042</v>
      </c>
      <c r="M10618" s="27" t="s">
        <v>164</v>
      </c>
      <c r="N10618" s="27" t="s">
        <v>11042</v>
      </c>
    </row>
    <row r="10619" spans="1:14" ht="16.5" customHeight="1" thickTop="1" thickBot="1">
      <c r="A10619" s="30">
        <v>8542319010</v>
      </c>
      <c r="B10619" s="25"/>
      <c r="C10619" s="26"/>
      <c r="D10619" s="27"/>
      <c r="E10619" s="27" t="s">
        <v>602</v>
      </c>
      <c r="F10619" s="27" t="s">
        <v>17195</v>
      </c>
      <c r="G10619" s="28" t="s">
        <v>173</v>
      </c>
      <c r="H10619" s="27" t="s">
        <v>174</v>
      </c>
      <c r="I10619" s="118" t="s">
        <v>17196</v>
      </c>
      <c r="J10619" s="29">
        <v>33.479999999999997</v>
      </c>
      <c r="K10619" s="28" t="s">
        <v>162</v>
      </c>
      <c r="L10619" s="27" t="s">
        <v>4101</v>
      </c>
      <c r="M10619" s="27" t="s">
        <v>164</v>
      </c>
      <c r="N10619" s="27" t="s">
        <v>4101</v>
      </c>
    </row>
    <row r="10620" spans="1:14" ht="16.5" customHeight="1" thickTop="1" thickBot="1">
      <c r="A10620" s="30">
        <v>8542319010</v>
      </c>
      <c r="B10620" s="25"/>
      <c r="C10620" s="26"/>
      <c r="D10620" s="27"/>
      <c r="E10620" s="27" t="s">
        <v>602</v>
      </c>
      <c r="F10620" s="27" t="s">
        <v>17197</v>
      </c>
      <c r="G10620" s="28" t="s">
        <v>173</v>
      </c>
      <c r="H10620" s="27" t="s">
        <v>174</v>
      </c>
      <c r="I10620" s="118" t="s">
        <v>17198</v>
      </c>
      <c r="J10620" s="29">
        <v>61.4</v>
      </c>
      <c r="K10620" s="28" t="s">
        <v>162</v>
      </c>
      <c r="L10620" s="27" t="s">
        <v>4101</v>
      </c>
      <c r="M10620" s="27" t="s">
        <v>164</v>
      </c>
      <c r="N10620" s="27" t="s">
        <v>4101</v>
      </c>
    </row>
    <row r="10621" spans="1:14" ht="16.5" customHeight="1" thickTop="1" thickBot="1">
      <c r="A10621" s="30">
        <v>8542339000</v>
      </c>
      <c r="B10621" s="25"/>
      <c r="C10621" s="26"/>
      <c r="D10621" s="27"/>
      <c r="E10621" s="27" t="s">
        <v>794</v>
      </c>
      <c r="F10621" s="27" t="s">
        <v>17199</v>
      </c>
      <c r="G10621" s="28" t="s">
        <v>173</v>
      </c>
      <c r="H10621" s="27" t="s">
        <v>174</v>
      </c>
      <c r="I10621" s="118" t="s">
        <v>17200</v>
      </c>
      <c r="J10621" s="29">
        <v>12.28</v>
      </c>
      <c r="K10621" s="28" t="s">
        <v>162</v>
      </c>
      <c r="L10621" s="27" t="s">
        <v>11042</v>
      </c>
      <c r="M10621" s="27" t="s">
        <v>164</v>
      </c>
      <c r="N10621" s="27" t="s">
        <v>11042</v>
      </c>
    </row>
    <row r="10622" spans="1:14" ht="16.5" customHeight="1" thickTop="1">
      <c r="A10622" s="24">
        <v>8541100009</v>
      </c>
      <c r="B10622" s="25"/>
      <c r="C10622" s="26"/>
      <c r="D10622" s="27"/>
      <c r="E10622" s="27" t="s">
        <v>17201</v>
      </c>
      <c r="F10622" s="27" t="s">
        <v>17202</v>
      </c>
      <c r="G10622" s="28" t="s">
        <v>173</v>
      </c>
      <c r="H10622" s="27" t="s">
        <v>174</v>
      </c>
      <c r="I10622" s="118" t="s">
        <v>17203</v>
      </c>
      <c r="J10622" s="29">
        <v>0.38</v>
      </c>
      <c r="K10622" s="28" t="s">
        <v>162</v>
      </c>
      <c r="L10622" s="27" t="s">
        <v>1799</v>
      </c>
      <c r="M10622" s="27" t="s">
        <v>164</v>
      </c>
      <c r="N10622" s="27" t="s">
        <v>10750</v>
      </c>
    </row>
    <row r="10623" spans="1:14" ht="16.5" customHeight="1">
      <c r="A10623" s="24">
        <v>8541100009</v>
      </c>
      <c r="B10623" s="25"/>
      <c r="C10623" s="26"/>
      <c r="D10623" s="27"/>
      <c r="E10623" s="27" t="s">
        <v>17201</v>
      </c>
      <c r="F10623" s="27" t="s">
        <v>17204</v>
      </c>
      <c r="G10623" s="28" t="s">
        <v>173</v>
      </c>
      <c r="H10623" s="27" t="s">
        <v>174</v>
      </c>
      <c r="I10623" s="118" t="s">
        <v>17205</v>
      </c>
      <c r="J10623" s="29">
        <v>43.14</v>
      </c>
      <c r="K10623" s="28" t="s">
        <v>162</v>
      </c>
      <c r="L10623" s="27" t="s">
        <v>523</v>
      </c>
      <c r="M10623" s="27" t="s">
        <v>164</v>
      </c>
      <c r="N10623" s="27" t="s">
        <v>523</v>
      </c>
    </row>
    <row r="10624" spans="1:14" ht="16.5" customHeight="1">
      <c r="A10624" s="24">
        <v>8541100009</v>
      </c>
      <c r="B10624" s="25"/>
      <c r="C10624" s="26"/>
      <c r="D10624" s="27"/>
      <c r="E10624" s="27" t="s">
        <v>17201</v>
      </c>
      <c r="F10624" s="27" t="s">
        <v>14314</v>
      </c>
      <c r="G10624" s="28" t="s">
        <v>173</v>
      </c>
      <c r="H10624" s="27" t="s">
        <v>174</v>
      </c>
      <c r="I10624" s="118" t="s">
        <v>14315</v>
      </c>
      <c r="J10624" s="29">
        <v>141.25</v>
      </c>
      <c r="K10624" s="28" t="s">
        <v>162</v>
      </c>
      <c r="L10624" s="27" t="s">
        <v>10753</v>
      </c>
      <c r="M10624" s="27" t="s">
        <v>164</v>
      </c>
      <c r="N10624" s="27" t="s">
        <v>10753</v>
      </c>
    </row>
    <row r="10625" spans="1:14" ht="16.5" customHeight="1">
      <c r="A10625" s="24">
        <v>8541100009</v>
      </c>
      <c r="B10625" s="25"/>
      <c r="C10625" s="26"/>
      <c r="D10625" s="27"/>
      <c r="E10625" s="27" t="s">
        <v>17201</v>
      </c>
      <c r="F10625" s="27" t="s">
        <v>13907</v>
      </c>
      <c r="G10625" s="28" t="s">
        <v>173</v>
      </c>
      <c r="H10625" s="27" t="s">
        <v>174</v>
      </c>
      <c r="I10625" s="118" t="s">
        <v>1796</v>
      </c>
      <c r="J10625" s="29">
        <v>30.96</v>
      </c>
      <c r="K10625" s="28" t="s">
        <v>162</v>
      </c>
      <c r="L10625" s="27" t="s">
        <v>250</v>
      </c>
      <c r="M10625" s="27" t="s">
        <v>164</v>
      </c>
      <c r="N10625" s="27" t="s">
        <v>18071</v>
      </c>
    </row>
    <row r="10626" spans="1:14" ht="16.5" customHeight="1" thickBot="1">
      <c r="A10626" s="24">
        <v>8541100009</v>
      </c>
      <c r="B10626" s="25"/>
      <c r="C10626" s="26"/>
      <c r="D10626" s="27"/>
      <c r="E10626" s="27" t="s">
        <v>17201</v>
      </c>
      <c r="F10626" s="27" t="s">
        <v>17206</v>
      </c>
      <c r="G10626" s="28" t="s">
        <v>173</v>
      </c>
      <c r="H10626" s="27" t="s">
        <v>174</v>
      </c>
      <c r="I10626" s="118" t="s">
        <v>17207</v>
      </c>
      <c r="J10626" s="29">
        <v>23.04</v>
      </c>
      <c r="K10626" s="28" t="s">
        <v>162</v>
      </c>
      <c r="L10626" s="27" t="s">
        <v>11875</v>
      </c>
      <c r="M10626" s="27" t="s">
        <v>164</v>
      </c>
      <c r="N10626" s="27" t="s">
        <v>18158</v>
      </c>
    </row>
    <row r="10627" spans="1:14" ht="16.5" customHeight="1" thickTop="1" thickBot="1">
      <c r="A10627" s="30">
        <v>8542319010</v>
      </c>
      <c r="B10627" s="25"/>
      <c r="C10627" s="26"/>
      <c r="D10627" s="27"/>
      <c r="E10627" s="27" t="s">
        <v>602</v>
      </c>
      <c r="F10627" s="27" t="s">
        <v>17208</v>
      </c>
      <c r="G10627" s="28" t="s">
        <v>173</v>
      </c>
      <c r="H10627" s="27" t="s">
        <v>174</v>
      </c>
      <c r="I10627" s="118" t="s">
        <v>17209</v>
      </c>
      <c r="J10627" s="29">
        <v>9.3000000000000007</v>
      </c>
      <c r="K10627" s="28" t="s">
        <v>162</v>
      </c>
      <c r="L10627" s="27" t="s">
        <v>11042</v>
      </c>
      <c r="M10627" s="27" t="s">
        <v>164</v>
      </c>
      <c r="N10627" s="27" t="s">
        <v>11042</v>
      </c>
    </row>
    <row r="10628" spans="1:14" ht="16.5" customHeight="1" thickTop="1" thickBot="1">
      <c r="A10628" s="30">
        <v>8542399010</v>
      </c>
      <c r="B10628" s="25"/>
      <c r="C10628" s="26"/>
      <c r="D10628" s="27"/>
      <c r="E10628" s="27" t="s">
        <v>1942</v>
      </c>
      <c r="F10628" s="27" t="s">
        <v>17210</v>
      </c>
      <c r="G10628" s="28" t="s">
        <v>173</v>
      </c>
      <c r="H10628" s="27" t="s">
        <v>174</v>
      </c>
      <c r="I10628" s="118" t="s">
        <v>17211</v>
      </c>
      <c r="J10628" s="29">
        <v>53</v>
      </c>
      <c r="K10628" s="28" t="s">
        <v>162</v>
      </c>
      <c r="L10628" s="27" t="s">
        <v>4101</v>
      </c>
      <c r="M10628" s="27" t="s">
        <v>164</v>
      </c>
      <c r="N10628" s="27" t="s">
        <v>4101</v>
      </c>
    </row>
    <row r="10629" spans="1:14" ht="16.5" customHeight="1" thickTop="1" thickBot="1">
      <c r="A10629" s="30">
        <v>8542319010</v>
      </c>
      <c r="B10629" s="25"/>
      <c r="C10629" s="26"/>
      <c r="D10629" s="27"/>
      <c r="E10629" s="27" t="s">
        <v>7891</v>
      </c>
      <c r="F10629" s="27" t="s">
        <v>17212</v>
      </c>
      <c r="G10629" s="28" t="s">
        <v>173</v>
      </c>
      <c r="H10629" s="27" t="s">
        <v>174</v>
      </c>
      <c r="I10629" s="118" t="s">
        <v>17213</v>
      </c>
      <c r="J10629" s="29">
        <v>9.3000000000000007</v>
      </c>
      <c r="K10629" s="28" t="s">
        <v>162</v>
      </c>
      <c r="L10629" s="27" t="s">
        <v>9740</v>
      </c>
      <c r="M10629" s="27" t="s">
        <v>164</v>
      </c>
      <c r="N10629" s="27" t="s">
        <v>9740</v>
      </c>
    </row>
    <row r="10630" spans="1:14" ht="16.5" customHeight="1" thickTop="1" thickBot="1">
      <c r="A10630" s="30">
        <v>8542319010</v>
      </c>
      <c r="B10630" s="25"/>
      <c r="C10630" s="26"/>
      <c r="D10630" s="27"/>
      <c r="E10630" s="27" t="s">
        <v>602</v>
      </c>
      <c r="F10630" s="27" t="s">
        <v>17214</v>
      </c>
      <c r="G10630" s="28" t="s">
        <v>173</v>
      </c>
      <c r="H10630" s="27" t="s">
        <v>174</v>
      </c>
      <c r="I10630" s="118" t="s">
        <v>17215</v>
      </c>
      <c r="J10630" s="29">
        <v>3.35</v>
      </c>
      <c r="K10630" s="28" t="s">
        <v>162</v>
      </c>
      <c r="L10630" s="27" t="s">
        <v>11042</v>
      </c>
      <c r="M10630" s="27" t="s">
        <v>164</v>
      </c>
      <c r="N10630" s="27" t="s">
        <v>11042</v>
      </c>
    </row>
    <row r="10631" spans="1:14" ht="16.5" customHeight="1" thickTop="1" thickBot="1">
      <c r="A10631" s="30">
        <v>8542399010</v>
      </c>
      <c r="B10631" s="25"/>
      <c r="C10631" s="26"/>
      <c r="D10631" s="27"/>
      <c r="E10631" s="27" t="s">
        <v>13530</v>
      </c>
      <c r="F10631" s="27" t="s">
        <v>17216</v>
      </c>
      <c r="G10631" s="28" t="s">
        <v>173</v>
      </c>
      <c r="H10631" s="27" t="s">
        <v>174</v>
      </c>
      <c r="I10631" s="118" t="s">
        <v>17217</v>
      </c>
      <c r="J10631" s="29">
        <v>223.26</v>
      </c>
      <c r="K10631" s="28" t="s">
        <v>162</v>
      </c>
      <c r="L10631" s="27" t="s">
        <v>11042</v>
      </c>
      <c r="M10631" s="27" t="s">
        <v>164</v>
      </c>
      <c r="N10631" s="27" t="s">
        <v>11042</v>
      </c>
    </row>
    <row r="10632" spans="1:14" ht="16.5" customHeight="1" thickTop="1">
      <c r="A10632" s="24">
        <v>8536693000</v>
      </c>
      <c r="B10632" s="25"/>
      <c r="C10632" s="26"/>
      <c r="D10632" s="27"/>
      <c r="E10632" s="27" t="s">
        <v>17218</v>
      </c>
      <c r="F10632" s="27" t="s">
        <v>17219</v>
      </c>
      <c r="G10632" s="28" t="s">
        <v>173</v>
      </c>
      <c r="H10632" s="27" t="s">
        <v>174</v>
      </c>
      <c r="I10632" s="118" t="s">
        <v>16023</v>
      </c>
      <c r="J10632" s="29">
        <v>292.23</v>
      </c>
      <c r="K10632" s="28" t="s">
        <v>162</v>
      </c>
      <c r="L10632" s="27" t="s">
        <v>1152</v>
      </c>
      <c r="M10632" s="27" t="s">
        <v>164</v>
      </c>
      <c r="N10632" s="27" t="s">
        <v>3701</v>
      </c>
    </row>
    <row r="10633" spans="1:14" ht="16.5" customHeight="1">
      <c r="A10633" s="24">
        <v>8536693000</v>
      </c>
      <c r="B10633" s="25"/>
      <c r="C10633" s="26"/>
      <c r="D10633" s="27"/>
      <c r="E10633" s="27" t="s">
        <v>17218</v>
      </c>
      <c r="F10633" s="27" t="s">
        <v>14111</v>
      </c>
      <c r="G10633" s="28" t="s">
        <v>173</v>
      </c>
      <c r="H10633" s="27" t="s">
        <v>174</v>
      </c>
      <c r="I10633" s="118" t="s">
        <v>2816</v>
      </c>
      <c r="J10633" s="29">
        <v>4.84</v>
      </c>
      <c r="K10633" s="28" t="s">
        <v>162</v>
      </c>
      <c r="L10633" s="27" t="s">
        <v>449</v>
      </c>
      <c r="M10633" s="27" t="s">
        <v>164</v>
      </c>
      <c r="N10633" s="27" t="s">
        <v>18085</v>
      </c>
    </row>
    <row r="10634" spans="1:14" ht="16.5" customHeight="1">
      <c r="A10634" s="24">
        <v>8536693000</v>
      </c>
      <c r="B10634" s="25"/>
      <c r="C10634" s="26"/>
      <c r="D10634" s="27"/>
      <c r="E10634" s="27" t="s">
        <v>17218</v>
      </c>
      <c r="F10634" s="27" t="s">
        <v>16017</v>
      </c>
      <c r="G10634" s="28" t="s">
        <v>173</v>
      </c>
      <c r="H10634" s="27" t="s">
        <v>174</v>
      </c>
      <c r="I10634" s="118" t="s">
        <v>13210</v>
      </c>
      <c r="J10634" s="29">
        <v>37.5</v>
      </c>
      <c r="K10634" s="28" t="s">
        <v>162</v>
      </c>
      <c r="L10634" s="27" t="s">
        <v>449</v>
      </c>
      <c r="M10634" s="27" t="s">
        <v>164</v>
      </c>
      <c r="N10634" s="27" t="s">
        <v>18085</v>
      </c>
    </row>
    <row r="10635" spans="1:14" ht="16.5" customHeight="1">
      <c r="A10635" s="24">
        <v>8536693000</v>
      </c>
      <c r="B10635" s="25"/>
      <c r="C10635" s="26"/>
      <c r="D10635" s="27"/>
      <c r="E10635" s="27" t="s">
        <v>17218</v>
      </c>
      <c r="F10635" s="27" t="s">
        <v>17220</v>
      </c>
      <c r="G10635" s="28" t="s">
        <v>173</v>
      </c>
      <c r="H10635" s="27" t="s">
        <v>174</v>
      </c>
      <c r="I10635" s="118" t="s">
        <v>11508</v>
      </c>
      <c r="J10635" s="29">
        <v>180.47</v>
      </c>
      <c r="K10635" s="28" t="s">
        <v>162</v>
      </c>
      <c r="L10635" s="27" t="s">
        <v>1152</v>
      </c>
      <c r="M10635" s="27" t="s">
        <v>164</v>
      </c>
      <c r="N10635" s="27" t="s">
        <v>3701</v>
      </c>
    </row>
    <row r="10636" spans="1:14" ht="16.5" customHeight="1">
      <c r="A10636" s="24">
        <v>8532210000</v>
      </c>
      <c r="B10636" s="25"/>
      <c r="C10636" s="26"/>
      <c r="D10636" s="27"/>
      <c r="E10636" s="27" t="s">
        <v>3067</v>
      </c>
      <c r="F10636" s="27" t="s">
        <v>12839</v>
      </c>
      <c r="G10636" s="28" t="s">
        <v>173</v>
      </c>
      <c r="H10636" s="27" t="s">
        <v>174</v>
      </c>
      <c r="I10636" s="118" t="s">
        <v>12840</v>
      </c>
      <c r="J10636" s="29">
        <v>96.88</v>
      </c>
      <c r="K10636" s="28" t="s">
        <v>162</v>
      </c>
      <c r="L10636" s="27" t="s">
        <v>250</v>
      </c>
      <c r="M10636" s="27" t="s">
        <v>164</v>
      </c>
      <c r="N10636" s="27" t="s">
        <v>18071</v>
      </c>
    </row>
    <row r="10637" spans="1:14" ht="16.5" customHeight="1">
      <c r="A10637" s="24">
        <v>8532210000</v>
      </c>
      <c r="B10637" s="25"/>
      <c r="C10637" s="26"/>
      <c r="D10637" s="27"/>
      <c r="E10637" s="27" t="s">
        <v>3067</v>
      </c>
      <c r="F10637" s="27" t="s">
        <v>17221</v>
      </c>
      <c r="G10637" s="28" t="s">
        <v>173</v>
      </c>
      <c r="H10637" s="27" t="s">
        <v>174</v>
      </c>
      <c r="I10637" s="118" t="s">
        <v>17222</v>
      </c>
      <c r="J10637" s="29">
        <v>414.08</v>
      </c>
      <c r="K10637" s="28" t="s">
        <v>162</v>
      </c>
      <c r="L10637" s="27" t="s">
        <v>250</v>
      </c>
      <c r="M10637" s="27" t="s">
        <v>164</v>
      </c>
      <c r="N10637" s="27" t="s">
        <v>18071</v>
      </c>
    </row>
    <row r="10638" spans="1:14" ht="16.5" customHeight="1" thickBot="1">
      <c r="A10638" s="24">
        <v>8532210000</v>
      </c>
      <c r="B10638" s="25"/>
      <c r="C10638" s="26"/>
      <c r="D10638" s="27"/>
      <c r="E10638" s="27" t="s">
        <v>3067</v>
      </c>
      <c r="F10638" s="27" t="s">
        <v>16843</v>
      </c>
      <c r="G10638" s="28" t="s">
        <v>173</v>
      </c>
      <c r="H10638" s="27" t="s">
        <v>174</v>
      </c>
      <c r="I10638" s="118" t="s">
        <v>16844</v>
      </c>
      <c r="J10638" s="29">
        <v>9.06</v>
      </c>
      <c r="K10638" s="28" t="s">
        <v>162</v>
      </c>
      <c r="L10638" s="27" t="s">
        <v>236</v>
      </c>
      <c r="M10638" s="27" t="s">
        <v>164</v>
      </c>
      <c r="N10638" s="27" t="s">
        <v>18068</v>
      </c>
    </row>
    <row r="10639" spans="1:14" ht="16.5" customHeight="1" thickTop="1" thickBot="1">
      <c r="A10639" s="30">
        <v>8542399010</v>
      </c>
      <c r="B10639" s="25"/>
      <c r="C10639" s="26"/>
      <c r="D10639" s="27"/>
      <c r="E10639" s="27" t="s">
        <v>1343</v>
      </c>
      <c r="F10639" s="27" t="s">
        <v>17223</v>
      </c>
      <c r="G10639" s="28" t="s">
        <v>173</v>
      </c>
      <c r="H10639" s="27" t="s">
        <v>174</v>
      </c>
      <c r="I10639" s="118" t="s">
        <v>17224</v>
      </c>
      <c r="J10639" s="29">
        <v>65.63</v>
      </c>
      <c r="K10639" s="28" t="s">
        <v>162</v>
      </c>
      <c r="L10639" s="27" t="s">
        <v>523</v>
      </c>
      <c r="M10639" s="27" t="s">
        <v>164</v>
      </c>
      <c r="N10639" s="27" t="s">
        <v>523</v>
      </c>
    </row>
    <row r="10640" spans="1:14" ht="16.5" customHeight="1" thickTop="1" thickBot="1">
      <c r="A10640" s="30">
        <v>8542399010</v>
      </c>
      <c r="B10640" s="25"/>
      <c r="C10640" s="26"/>
      <c r="D10640" s="27"/>
      <c r="E10640" s="27" t="s">
        <v>13530</v>
      </c>
      <c r="F10640" s="27" t="s">
        <v>17225</v>
      </c>
      <c r="G10640" s="28" t="s">
        <v>173</v>
      </c>
      <c r="H10640" s="27" t="s">
        <v>174</v>
      </c>
      <c r="I10640" s="118" t="s">
        <v>14278</v>
      </c>
      <c r="J10640" s="29">
        <v>246.81</v>
      </c>
      <c r="K10640" s="28" t="s">
        <v>162</v>
      </c>
      <c r="L10640" s="27" t="s">
        <v>114</v>
      </c>
      <c r="M10640" s="27" t="s">
        <v>164</v>
      </c>
      <c r="N10640" s="27" t="s">
        <v>11042</v>
      </c>
    </row>
    <row r="10641" spans="1:14" ht="16.5" customHeight="1" thickTop="1" thickBot="1">
      <c r="A10641" s="30">
        <v>8542399010</v>
      </c>
      <c r="B10641" s="25"/>
      <c r="C10641" s="26"/>
      <c r="D10641" s="27"/>
      <c r="E10641" s="27" t="s">
        <v>1942</v>
      </c>
      <c r="F10641" s="27" t="s">
        <v>17226</v>
      </c>
      <c r="G10641" s="28" t="s">
        <v>173</v>
      </c>
      <c r="H10641" s="27" t="s">
        <v>174</v>
      </c>
      <c r="I10641" s="118" t="s">
        <v>16013</v>
      </c>
      <c r="J10641" s="29">
        <v>449.22</v>
      </c>
      <c r="K10641" s="28" t="s">
        <v>162</v>
      </c>
      <c r="L10641" s="27" t="s">
        <v>11042</v>
      </c>
      <c r="M10641" s="27" t="s">
        <v>164</v>
      </c>
      <c r="N10641" s="27" t="s">
        <v>11042</v>
      </c>
    </row>
    <row r="10642" spans="1:14" ht="16.5" customHeight="1" thickTop="1" thickBot="1">
      <c r="A10642" s="30">
        <v>8542319010</v>
      </c>
      <c r="B10642" s="25"/>
      <c r="C10642" s="26"/>
      <c r="D10642" s="27"/>
      <c r="E10642" s="27" t="s">
        <v>602</v>
      </c>
      <c r="F10642" s="27" t="s">
        <v>17227</v>
      </c>
      <c r="G10642" s="28" t="s">
        <v>173</v>
      </c>
      <c r="H10642" s="27" t="s">
        <v>174</v>
      </c>
      <c r="I10642" s="118" t="s">
        <v>17228</v>
      </c>
      <c r="J10642" s="29">
        <v>3015.63</v>
      </c>
      <c r="K10642" s="28" t="s">
        <v>162</v>
      </c>
      <c r="L10642" s="27" t="s">
        <v>11042</v>
      </c>
      <c r="M10642" s="27" t="s">
        <v>164</v>
      </c>
      <c r="N10642" s="27" t="s">
        <v>11042</v>
      </c>
    </row>
    <row r="10643" spans="1:14" ht="16.5" customHeight="1" thickTop="1" thickBot="1">
      <c r="A10643" s="30">
        <v>8542399010</v>
      </c>
      <c r="B10643" s="25"/>
      <c r="C10643" s="26"/>
      <c r="D10643" s="27"/>
      <c r="E10643" s="27" t="s">
        <v>17229</v>
      </c>
      <c r="F10643" s="27" t="s">
        <v>17230</v>
      </c>
      <c r="G10643" s="28" t="s">
        <v>173</v>
      </c>
      <c r="H10643" s="27" t="s">
        <v>174</v>
      </c>
      <c r="I10643" s="118" t="s">
        <v>17231</v>
      </c>
      <c r="J10643" s="29">
        <v>250</v>
      </c>
      <c r="K10643" s="28" t="s">
        <v>162</v>
      </c>
      <c r="L10643" s="27" t="s">
        <v>11042</v>
      </c>
      <c r="M10643" s="27" t="s">
        <v>164</v>
      </c>
      <c r="N10643" s="27" t="s">
        <v>11042</v>
      </c>
    </row>
    <row r="10644" spans="1:14" ht="16.5" customHeight="1" thickTop="1" thickBot="1">
      <c r="A10644" s="30">
        <v>8542319010</v>
      </c>
      <c r="B10644" s="25"/>
      <c r="C10644" s="26"/>
      <c r="D10644" s="27"/>
      <c r="E10644" s="27" t="s">
        <v>611</v>
      </c>
      <c r="F10644" s="27" t="s">
        <v>15958</v>
      </c>
      <c r="G10644" s="28" t="s">
        <v>173</v>
      </c>
      <c r="H10644" s="27" t="s">
        <v>174</v>
      </c>
      <c r="I10644" s="118" t="s">
        <v>15959</v>
      </c>
      <c r="J10644" s="29">
        <v>72.66</v>
      </c>
      <c r="K10644" s="28" t="s">
        <v>162</v>
      </c>
      <c r="L10644" s="27" t="s">
        <v>614</v>
      </c>
      <c r="M10644" s="27" t="s">
        <v>164</v>
      </c>
      <c r="N10644" s="27" t="s">
        <v>18096</v>
      </c>
    </row>
    <row r="10645" spans="1:14" ht="16.5" customHeight="1" thickTop="1" thickBot="1">
      <c r="A10645" s="30">
        <v>8542319010</v>
      </c>
      <c r="B10645" s="25"/>
      <c r="C10645" s="26"/>
      <c r="D10645" s="27"/>
      <c r="E10645" s="27" t="s">
        <v>602</v>
      </c>
      <c r="F10645" s="27" t="s">
        <v>17232</v>
      </c>
      <c r="G10645" s="28" t="s">
        <v>173</v>
      </c>
      <c r="H10645" s="27" t="s">
        <v>174</v>
      </c>
      <c r="I10645" s="118" t="s">
        <v>15166</v>
      </c>
      <c r="J10645" s="29">
        <v>39.06</v>
      </c>
      <c r="K10645" s="28" t="s">
        <v>162</v>
      </c>
      <c r="L10645" s="27" t="s">
        <v>416</v>
      </c>
      <c r="M10645" s="27" t="s">
        <v>164</v>
      </c>
      <c r="N10645" s="27" t="s">
        <v>18081</v>
      </c>
    </row>
    <row r="10646" spans="1:14" ht="16.5" customHeight="1" thickTop="1">
      <c r="A10646" s="24">
        <v>8533100000</v>
      </c>
      <c r="B10646" s="25"/>
      <c r="C10646" s="26"/>
      <c r="D10646" s="27"/>
      <c r="E10646" s="27" t="s">
        <v>8931</v>
      </c>
      <c r="F10646" s="27" t="s">
        <v>17233</v>
      </c>
      <c r="G10646" s="28" t="s">
        <v>159</v>
      </c>
      <c r="H10646" s="27" t="s">
        <v>160</v>
      </c>
      <c r="I10646" s="118" t="s">
        <v>8952</v>
      </c>
      <c r="J10646" s="29">
        <v>3.15</v>
      </c>
      <c r="K10646" s="28" t="s">
        <v>162</v>
      </c>
      <c r="L10646" s="27" t="s">
        <v>372</v>
      </c>
      <c r="M10646" s="27" t="s">
        <v>164</v>
      </c>
      <c r="N10646" s="27" t="s">
        <v>1383</v>
      </c>
    </row>
    <row r="10647" spans="1:14" ht="16.5" customHeight="1">
      <c r="A10647" s="24">
        <v>8533100000</v>
      </c>
      <c r="B10647" s="25"/>
      <c r="C10647" s="26"/>
      <c r="D10647" s="27"/>
      <c r="E10647" s="27" t="s">
        <v>8931</v>
      </c>
      <c r="F10647" s="27" t="s">
        <v>17234</v>
      </c>
      <c r="G10647" s="28" t="s">
        <v>159</v>
      </c>
      <c r="H10647" s="27" t="s">
        <v>160</v>
      </c>
      <c r="I10647" s="118" t="s">
        <v>15065</v>
      </c>
      <c r="J10647" s="29">
        <v>6.65</v>
      </c>
      <c r="K10647" s="28" t="s">
        <v>162</v>
      </c>
      <c r="L10647" s="27" t="s">
        <v>372</v>
      </c>
      <c r="M10647" s="27" t="s">
        <v>164</v>
      </c>
      <c r="N10647" s="27" t="s">
        <v>1383</v>
      </c>
    </row>
    <row r="10648" spans="1:14" ht="16.5" customHeight="1">
      <c r="A10648" s="24">
        <v>8533100000</v>
      </c>
      <c r="B10648" s="25"/>
      <c r="C10648" s="26"/>
      <c r="D10648" s="27"/>
      <c r="E10648" s="27" t="s">
        <v>8931</v>
      </c>
      <c r="F10648" s="27" t="s">
        <v>16963</v>
      </c>
      <c r="G10648" s="28" t="s">
        <v>159</v>
      </c>
      <c r="H10648" s="27" t="s">
        <v>160</v>
      </c>
      <c r="I10648" s="118" t="s">
        <v>16964</v>
      </c>
      <c r="J10648" s="29">
        <v>21.09</v>
      </c>
      <c r="K10648" s="28" t="s">
        <v>162</v>
      </c>
      <c r="L10648" s="27" t="s">
        <v>14885</v>
      </c>
      <c r="M10648" s="27" t="s">
        <v>164</v>
      </c>
      <c r="N10648" s="27" t="s">
        <v>18491</v>
      </c>
    </row>
    <row r="10649" spans="1:14" ht="16.5" customHeight="1">
      <c r="A10649" s="24">
        <v>8533100000</v>
      </c>
      <c r="B10649" s="25"/>
      <c r="C10649" s="26"/>
      <c r="D10649" s="27"/>
      <c r="E10649" s="27" t="s">
        <v>11655</v>
      </c>
      <c r="F10649" s="27" t="s">
        <v>17235</v>
      </c>
      <c r="G10649" s="28" t="s">
        <v>173</v>
      </c>
      <c r="H10649" s="27" t="s">
        <v>174</v>
      </c>
      <c r="I10649" s="118" t="s">
        <v>17236</v>
      </c>
      <c r="J10649" s="29">
        <v>1.56</v>
      </c>
      <c r="K10649" s="28" t="s">
        <v>162</v>
      </c>
      <c r="L10649" s="27" t="s">
        <v>372</v>
      </c>
      <c r="M10649" s="27" t="s">
        <v>164</v>
      </c>
      <c r="N10649" s="27" t="s">
        <v>1383</v>
      </c>
    </row>
    <row r="10650" spans="1:14" ht="16.5" customHeight="1">
      <c r="A10650" s="24">
        <v>8533100000</v>
      </c>
      <c r="B10650" s="25"/>
      <c r="C10650" s="26"/>
      <c r="D10650" s="27"/>
      <c r="E10650" s="27" t="s">
        <v>11655</v>
      </c>
      <c r="F10650" s="27" t="s">
        <v>17237</v>
      </c>
      <c r="G10650" s="28" t="s">
        <v>173</v>
      </c>
      <c r="H10650" s="27" t="s">
        <v>174</v>
      </c>
      <c r="I10650" s="118" t="s">
        <v>15062</v>
      </c>
      <c r="J10650" s="29">
        <v>1.56</v>
      </c>
      <c r="K10650" s="28" t="s">
        <v>162</v>
      </c>
      <c r="L10650" s="27" t="s">
        <v>372</v>
      </c>
      <c r="M10650" s="27" t="s">
        <v>164</v>
      </c>
      <c r="N10650" s="27" t="s">
        <v>1383</v>
      </c>
    </row>
    <row r="10651" spans="1:14" ht="16.5" customHeight="1">
      <c r="A10651" s="24">
        <v>8533100000</v>
      </c>
      <c r="B10651" s="25"/>
      <c r="C10651" s="26"/>
      <c r="D10651" s="27"/>
      <c r="E10651" s="27" t="s">
        <v>11655</v>
      </c>
      <c r="F10651" s="27" t="s">
        <v>17238</v>
      </c>
      <c r="G10651" s="28" t="s">
        <v>173</v>
      </c>
      <c r="H10651" s="27" t="s">
        <v>174</v>
      </c>
      <c r="I10651" s="118" t="s">
        <v>15091</v>
      </c>
      <c r="J10651" s="29">
        <v>1.56</v>
      </c>
      <c r="K10651" s="28" t="s">
        <v>162</v>
      </c>
      <c r="L10651" s="27" t="s">
        <v>372</v>
      </c>
      <c r="M10651" s="27" t="s">
        <v>164</v>
      </c>
      <c r="N10651" s="27" t="s">
        <v>1383</v>
      </c>
    </row>
    <row r="10652" spans="1:14" ht="16.5" customHeight="1">
      <c r="A10652" s="24">
        <v>8533100000</v>
      </c>
      <c r="B10652" s="25"/>
      <c r="C10652" s="26"/>
      <c r="D10652" s="27"/>
      <c r="E10652" s="27" t="s">
        <v>11655</v>
      </c>
      <c r="F10652" s="27" t="s">
        <v>17239</v>
      </c>
      <c r="G10652" s="28" t="s">
        <v>173</v>
      </c>
      <c r="H10652" s="27" t="s">
        <v>174</v>
      </c>
      <c r="I10652" s="118" t="s">
        <v>13191</v>
      </c>
      <c r="J10652" s="29">
        <v>3.33</v>
      </c>
      <c r="K10652" s="28" t="s">
        <v>162</v>
      </c>
      <c r="L10652" s="27" t="s">
        <v>372</v>
      </c>
      <c r="M10652" s="27" t="s">
        <v>164</v>
      </c>
      <c r="N10652" s="27" t="s">
        <v>1383</v>
      </c>
    </row>
    <row r="10653" spans="1:14" ht="16.5" customHeight="1">
      <c r="A10653" s="24">
        <v>8533100000</v>
      </c>
      <c r="B10653" s="25"/>
      <c r="C10653" s="26"/>
      <c r="D10653" s="27"/>
      <c r="E10653" s="27" t="s">
        <v>11655</v>
      </c>
      <c r="F10653" s="27" t="s">
        <v>17240</v>
      </c>
      <c r="G10653" s="28" t="s">
        <v>173</v>
      </c>
      <c r="H10653" s="27" t="s">
        <v>174</v>
      </c>
      <c r="I10653" s="118" t="s">
        <v>17241</v>
      </c>
      <c r="J10653" s="29">
        <v>1.56</v>
      </c>
      <c r="K10653" s="28" t="s">
        <v>162</v>
      </c>
      <c r="L10653" s="27" t="s">
        <v>372</v>
      </c>
      <c r="M10653" s="27" t="s">
        <v>164</v>
      </c>
      <c r="N10653" s="27" t="s">
        <v>1383</v>
      </c>
    </row>
    <row r="10654" spans="1:14" ht="16.5" customHeight="1">
      <c r="A10654" s="24">
        <v>8533100000</v>
      </c>
      <c r="B10654" s="25"/>
      <c r="C10654" s="26"/>
      <c r="D10654" s="27"/>
      <c r="E10654" s="27" t="s">
        <v>11655</v>
      </c>
      <c r="F10654" s="27" t="s">
        <v>17242</v>
      </c>
      <c r="G10654" s="28" t="s">
        <v>173</v>
      </c>
      <c r="H10654" s="27" t="s">
        <v>174</v>
      </c>
      <c r="I10654" s="118" t="s">
        <v>17243</v>
      </c>
      <c r="J10654" s="29">
        <v>5.4</v>
      </c>
      <c r="K10654" s="28" t="s">
        <v>162</v>
      </c>
      <c r="L10654" s="27" t="s">
        <v>272</v>
      </c>
      <c r="M10654" s="27" t="s">
        <v>164</v>
      </c>
      <c r="N10654" s="27" t="s">
        <v>18073</v>
      </c>
    </row>
    <row r="10655" spans="1:14" ht="16.5" customHeight="1" thickBot="1">
      <c r="A10655" s="24">
        <v>8533100000</v>
      </c>
      <c r="B10655" s="25"/>
      <c r="C10655" s="26"/>
      <c r="D10655" s="27"/>
      <c r="E10655" s="27" t="s">
        <v>11655</v>
      </c>
      <c r="F10655" s="27" t="s">
        <v>17244</v>
      </c>
      <c r="G10655" s="28" t="s">
        <v>173</v>
      </c>
      <c r="H10655" s="27" t="s">
        <v>174</v>
      </c>
      <c r="I10655" s="118" t="s">
        <v>17245</v>
      </c>
      <c r="J10655" s="29">
        <v>0.48</v>
      </c>
      <c r="K10655" s="28" t="s">
        <v>162</v>
      </c>
      <c r="L10655" s="27" t="s">
        <v>272</v>
      </c>
      <c r="M10655" s="27" t="s">
        <v>164</v>
      </c>
      <c r="N10655" s="27" t="s">
        <v>18073</v>
      </c>
    </row>
    <row r="10656" spans="1:14" ht="16.5" customHeight="1" thickTop="1" thickBot="1">
      <c r="A10656" s="30">
        <v>8542399010</v>
      </c>
      <c r="B10656" s="25"/>
      <c r="C10656" s="26"/>
      <c r="D10656" s="27"/>
      <c r="E10656" s="27" t="s">
        <v>661</v>
      </c>
      <c r="F10656" s="27" t="s">
        <v>17246</v>
      </c>
      <c r="G10656" s="28" t="s">
        <v>173</v>
      </c>
      <c r="H10656" s="27" t="s">
        <v>174</v>
      </c>
      <c r="I10656" s="118" t="s">
        <v>17247</v>
      </c>
      <c r="J10656" s="29">
        <v>123.44</v>
      </c>
      <c r="K10656" s="28" t="s">
        <v>162</v>
      </c>
      <c r="L10656" s="27" t="s">
        <v>372</v>
      </c>
      <c r="M10656" s="27" t="s">
        <v>164</v>
      </c>
      <c r="N10656" s="27" t="s">
        <v>1383</v>
      </c>
    </row>
    <row r="10657" spans="1:14" ht="16.5" customHeight="1" thickTop="1" thickBot="1">
      <c r="A10657" s="30">
        <v>8542399010</v>
      </c>
      <c r="B10657" s="25"/>
      <c r="C10657" s="26"/>
      <c r="D10657" s="27"/>
      <c r="E10657" s="27" t="s">
        <v>2977</v>
      </c>
      <c r="F10657" s="27" t="s">
        <v>17248</v>
      </c>
      <c r="G10657" s="28" t="s">
        <v>173</v>
      </c>
      <c r="H10657" s="27" t="s">
        <v>174</v>
      </c>
      <c r="I10657" s="118" t="s">
        <v>17249</v>
      </c>
      <c r="J10657" s="29">
        <v>27.34</v>
      </c>
      <c r="K10657" s="28" t="s">
        <v>162</v>
      </c>
      <c r="L10657" s="27" t="s">
        <v>137</v>
      </c>
      <c r="M10657" s="27" t="s">
        <v>164</v>
      </c>
      <c r="N10657" s="27" t="s">
        <v>523</v>
      </c>
    </row>
    <row r="10658" spans="1:14" ht="16.5" customHeight="1" thickTop="1" thickBot="1">
      <c r="A10658" s="30">
        <v>8542319010</v>
      </c>
      <c r="B10658" s="25"/>
      <c r="C10658" s="26"/>
      <c r="D10658" s="27"/>
      <c r="E10658" s="27" t="s">
        <v>611</v>
      </c>
      <c r="F10658" s="27" t="s">
        <v>15956</v>
      </c>
      <c r="G10658" s="28" t="s">
        <v>173</v>
      </c>
      <c r="H10658" s="27" t="s">
        <v>174</v>
      </c>
      <c r="I10658" s="118" t="s">
        <v>15957</v>
      </c>
      <c r="J10658" s="29">
        <v>242.19</v>
      </c>
      <c r="K10658" s="28" t="s">
        <v>162</v>
      </c>
      <c r="L10658" s="27" t="s">
        <v>614</v>
      </c>
      <c r="M10658" s="27" t="s">
        <v>164</v>
      </c>
      <c r="N10658" s="27" t="s">
        <v>18096</v>
      </c>
    </row>
    <row r="10659" spans="1:14" ht="16.5" customHeight="1" thickTop="1" thickBot="1">
      <c r="A10659" s="30">
        <v>8542323100</v>
      </c>
      <c r="B10659" s="25"/>
      <c r="C10659" s="26"/>
      <c r="D10659" s="27"/>
      <c r="E10659" s="27" t="s">
        <v>7906</v>
      </c>
      <c r="F10659" s="27" t="s">
        <v>17250</v>
      </c>
      <c r="G10659" s="28" t="s">
        <v>173</v>
      </c>
      <c r="H10659" s="27" t="s">
        <v>174</v>
      </c>
      <c r="I10659" s="118" t="s">
        <v>17251</v>
      </c>
      <c r="J10659" s="29">
        <v>250</v>
      </c>
      <c r="K10659" s="28" t="s">
        <v>162</v>
      </c>
      <c r="L10659" s="27" t="s">
        <v>639</v>
      </c>
      <c r="M10659" s="27" t="s">
        <v>164</v>
      </c>
      <c r="N10659" s="27" t="s">
        <v>18378</v>
      </c>
    </row>
    <row r="10660" spans="1:14" ht="16.5" customHeight="1" thickTop="1" thickBot="1">
      <c r="A10660" s="30">
        <v>8542319010</v>
      </c>
      <c r="B10660" s="25"/>
      <c r="C10660" s="26"/>
      <c r="D10660" s="27"/>
      <c r="E10660" s="27" t="s">
        <v>602</v>
      </c>
      <c r="F10660" s="27" t="s">
        <v>17252</v>
      </c>
      <c r="G10660" s="28" t="s">
        <v>173</v>
      </c>
      <c r="H10660" s="27" t="s">
        <v>174</v>
      </c>
      <c r="I10660" s="118" t="s">
        <v>17253</v>
      </c>
      <c r="J10660" s="29">
        <v>32.81</v>
      </c>
      <c r="K10660" s="28" t="s">
        <v>162</v>
      </c>
      <c r="L10660" s="27" t="s">
        <v>4101</v>
      </c>
      <c r="M10660" s="27" t="s">
        <v>164</v>
      </c>
      <c r="N10660" s="27" t="s">
        <v>4101</v>
      </c>
    </row>
    <row r="10661" spans="1:14" ht="16.5" customHeight="1" thickTop="1" thickBot="1">
      <c r="A10661" s="30">
        <v>8542399010</v>
      </c>
      <c r="B10661" s="25"/>
      <c r="C10661" s="26"/>
      <c r="D10661" s="27"/>
      <c r="E10661" s="27" t="s">
        <v>661</v>
      </c>
      <c r="F10661" s="27" t="s">
        <v>17254</v>
      </c>
      <c r="G10661" s="28" t="s">
        <v>173</v>
      </c>
      <c r="H10661" s="27" t="s">
        <v>174</v>
      </c>
      <c r="I10661" s="118" t="s">
        <v>5967</v>
      </c>
      <c r="J10661" s="29">
        <v>21.09</v>
      </c>
      <c r="K10661" s="28" t="s">
        <v>162</v>
      </c>
      <c r="L10661" s="27" t="s">
        <v>134</v>
      </c>
      <c r="M10661" s="27" t="s">
        <v>164</v>
      </c>
      <c r="N10661" s="27" t="s">
        <v>4101</v>
      </c>
    </row>
    <row r="10662" spans="1:14" ht="16.5" customHeight="1" thickTop="1" thickBot="1">
      <c r="A10662" s="30">
        <v>8542399010</v>
      </c>
      <c r="B10662" s="25"/>
      <c r="C10662" s="26"/>
      <c r="D10662" s="27"/>
      <c r="E10662" s="27" t="s">
        <v>1343</v>
      </c>
      <c r="F10662" s="27" t="s">
        <v>17255</v>
      </c>
      <c r="G10662" s="28" t="s">
        <v>173</v>
      </c>
      <c r="H10662" s="27" t="s">
        <v>174</v>
      </c>
      <c r="I10662" s="118" t="s">
        <v>17256</v>
      </c>
      <c r="J10662" s="29">
        <v>0.38</v>
      </c>
      <c r="K10662" s="28" t="s">
        <v>162</v>
      </c>
      <c r="L10662" s="27" t="s">
        <v>520</v>
      </c>
      <c r="M10662" s="27" t="s">
        <v>164</v>
      </c>
      <c r="N10662" s="27" t="s">
        <v>18090</v>
      </c>
    </row>
    <row r="10663" spans="1:14" ht="16.5" customHeight="1" thickTop="1" thickBot="1">
      <c r="A10663" s="30">
        <v>8542399010</v>
      </c>
      <c r="B10663" s="25"/>
      <c r="C10663" s="26"/>
      <c r="D10663" s="27"/>
      <c r="E10663" s="27" t="s">
        <v>2633</v>
      </c>
      <c r="F10663" s="27" t="s">
        <v>7116</v>
      </c>
      <c r="G10663" s="28" t="s">
        <v>173</v>
      </c>
      <c r="H10663" s="27" t="s">
        <v>174</v>
      </c>
      <c r="I10663" s="118" t="s">
        <v>2669</v>
      </c>
      <c r="J10663" s="29">
        <v>75</v>
      </c>
      <c r="K10663" s="28" t="s">
        <v>162</v>
      </c>
      <c r="L10663" s="27" t="s">
        <v>1087</v>
      </c>
      <c r="M10663" s="27" t="s">
        <v>164</v>
      </c>
      <c r="N10663" s="27" t="s">
        <v>18102</v>
      </c>
    </row>
    <row r="10664" spans="1:14" ht="16.5" customHeight="1" thickTop="1" thickBot="1">
      <c r="A10664" s="24">
        <v>8536501906</v>
      </c>
      <c r="B10664" s="25"/>
      <c r="C10664" s="26">
        <v>7.4999999999999997E-2</v>
      </c>
      <c r="D10664" s="27"/>
      <c r="E10664" s="27" t="s">
        <v>17257</v>
      </c>
      <c r="F10664" s="27" t="s">
        <v>17258</v>
      </c>
      <c r="G10664" s="28" t="s">
        <v>282</v>
      </c>
      <c r="H10664" s="27" t="s">
        <v>283</v>
      </c>
      <c r="I10664" s="118" t="s">
        <v>6223</v>
      </c>
      <c r="J10664" s="29">
        <v>576.04</v>
      </c>
      <c r="K10664" s="28" t="s">
        <v>162</v>
      </c>
      <c r="L10664" s="27" t="s">
        <v>6213</v>
      </c>
      <c r="M10664" s="27" t="s">
        <v>164</v>
      </c>
      <c r="N10664" s="27" t="s">
        <v>18309</v>
      </c>
    </row>
    <row r="10665" spans="1:14" ht="16.5" customHeight="1" thickTop="1" thickBot="1">
      <c r="A10665" s="30">
        <v>8542399010</v>
      </c>
      <c r="B10665" s="25"/>
      <c r="C10665" s="26"/>
      <c r="D10665" s="27"/>
      <c r="E10665" s="27" t="s">
        <v>2683</v>
      </c>
      <c r="F10665" s="27" t="s">
        <v>17259</v>
      </c>
      <c r="G10665" s="28" t="s">
        <v>173</v>
      </c>
      <c r="H10665" s="27" t="s">
        <v>174</v>
      </c>
      <c r="I10665" s="118" t="s">
        <v>2685</v>
      </c>
      <c r="J10665" s="29">
        <v>21.88</v>
      </c>
      <c r="K10665" s="28" t="s">
        <v>162</v>
      </c>
      <c r="L10665" s="27" t="s">
        <v>11042</v>
      </c>
      <c r="M10665" s="27" t="s">
        <v>164</v>
      </c>
      <c r="N10665" s="27" t="s">
        <v>11042</v>
      </c>
    </row>
    <row r="10666" spans="1:14" ht="16.5" customHeight="1" thickTop="1" thickBot="1">
      <c r="A10666" s="30">
        <v>8542319010</v>
      </c>
      <c r="B10666" s="25"/>
      <c r="C10666" s="26"/>
      <c r="D10666" s="27"/>
      <c r="E10666" s="27" t="s">
        <v>602</v>
      </c>
      <c r="F10666" s="27" t="s">
        <v>3304</v>
      </c>
      <c r="G10666" s="28" t="s">
        <v>173</v>
      </c>
      <c r="H10666" s="27" t="s">
        <v>174</v>
      </c>
      <c r="I10666" s="118" t="s">
        <v>2594</v>
      </c>
      <c r="J10666" s="29">
        <v>41.28</v>
      </c>
      <c r="K10666" s="28" t="s">
        <v>162</v>
      </c>
      <c r="L10666" s="27" t="s">
        <v>134</v>
      </c>
      <c r="M10666" s="27" t="s">
        <v>164</v>
      </c>
      <c r="N10666" s="27" t="s">
        <v>4101</v>
      </c>
    </row>
    <row r="10667" spans="1:14" ht="16.5" customHeight="1" thickTop="1" thickBot="1">
      <c r="A10667" s="30">
        <v>8542399010</v>
      </c>
      <c r="B10667" s="25"/>
      <c r="C10667" s="26"/>
      <c r="D10667" s="27"/>
      <c r="E10667" s="27" t="s">
        <v>2712</v>
      </c>
      <c r="F10667" s="27" t="s">
        <v>16930</v>
      </c>
      <c r="G10667" s="28" t="s">
        <v>173</v>
      </c>
      <c r="H10667" s="27" t="s">
        <v>174</v>
      </c>
      <c r="I10667" s="118" t="s">
        <v>7106</v>
      </c>
      <c r="J10667" s="29">
        <v>37.520000000000003</v>
      </c>
      <c r="K10667" s="28" t="s">
        <v>162</v>
      </c>
      <c r="L10667" s="27" t="s">
        <v>1087</v>
      </c>
      <c r="M10667" s="27" t="s">
        <v>164</v>
      </c>
      <c r="N10667" s="27" t="s">
        <v>18102</v>
      </c>
    </row>
    <row r="10668" spans="1:14" ht="16.5" customHeight="1" thickTop="1" thickBot="1">
      <c r="A10668" s="30">
        <v>8542399010</v>
      </c>
      <c r="B10668" s="25"/>
      <c r="C10668" s="26"/>
      <c r="D10668" s="27"/>
      <c r="E10668" s="27" t="s">
        <v>2633</v>
      </c>
      <c r="F10668" s="27" t="s">
        <v>17260</v>
      </c>
      <c r="G10668" s="28" t="s">
        <v>173</v>
      </c>
      <c r="H10668" s="27" t="s">
        <v>174</v>
      </c>
      <c r="I10668" s="118" t="s">
        <v>2635</v>
      </c>
      <c r="J10668" s="29">
        <v>125</v>
      </c>
      <c r="K10668" s="28" t="s">
        <v>162</v>
      </c>
      <c r="L10668" s="27" t="s">
        <v>1087</v>
      </c>
      <c r="M10668" s="27" t="s">
        <v>164</v>
      </c>
      <c r="N10668" s="27" t="s">
        <v>18102</v>
      </c>
    </row>
    <row r="10669" spans="1:14" ht="16.5" customHeight="1" thickTop="1" thickBot="1">
      <c r="A10669" s="30">
        <v>8542399010</v>
      </c>
      <c r="B10669" s="25"/>
      <c r="C10669" s="26"/>
      <c r="D10669" s="27"/>
      <c r="E10669" s="27" t="s">
        <v>697</v>
      </c>
      <c r="F10669" s="27" t="s">
        <v>17261</v>
      </c>
      <c r="G10669" s="28" t="s">
        <v>173</v>
      </c>
      <c r="H10669" s="27" t="s">
        <v>174</v>
      </c>
      <c r="I10669" s="118" t="s">
        <v>10866</v>
      </c>
      <c r="J10669" s="29">
        <v>96.32</v>
      </c>
      <c r="K10669" s="28" t="s">
        <v>162</v>
      </c>
      <c r="L10669" s="27" t="s">
        <v>528</v>
      </c>
      <c r="M10669" s="27" t="s">
        <v>164</v>
      </c>
      <c r="N10669" s="27" t="s">
        <v>1039</v>
      </c>
    </row>
    <row r="10670" spans="1:14" ht="16.5" customHeight="1" thickTop="1" thickBot="1">
      <c r="A10670" s="30">
        <v>8542339000</v>
      </c>
      <c r="B10670" s="25"/>
      <c r="C10670" s="26"/>
      <c r="D10670" s="27"/>
      <c r="E10670" s="27" t="s">
        <v>794</v>
      </c>
      <c r="F10670" s="27" t="s">
        <v>17262</v>
      </c>
      <c r="G10670" s="28" t="s">
        <v>173</v>
      </c>
      <c r="H10670" s="27" t="s">
        <v>174</v>
      </c>
      <c r="I10670" s="118" t="s">
        <v>17263</v>
      </c>
      <c r="J10670" s="29">
        <v>1130</v>
      </c>
      <c r="K10670" s="28" t="s">
        <v>162</v>
      </c>
      <c r="L10670" s="27" t="s">
        <v>648</v>
      </c>
      <c r="M10670" s="27" t="s">
        <v>164</v>
      </c>
      <c r="N10670" s="27" t="s">
        <v>11042</v>
      </c>
    </row>
    <row r="10671" spans="1:14" ht="16.5" customHeight="1" thickTop="1" thickBot="1">
      <c r="A10671" s="30">
        <v>8542319010</v>
      </c>
      <c r="B10671" s="25"/>
      <c r="C10671" s="26"/>
      <c r="D10671" s="27"/>
      <c r="E10671" s="27" t="s">
        <v>602</v>
      </c>
      <c r="F10671" s="27" t="s">
        <v>17264</v>
      </c>
      <c r="G10671" s="28" t="s">
        <v>173</v>
      </c>
      <c r="H10671" s="27" t="s">
        <v>174</v>
      </c>
      <c r="I10671" s="118" t="s">
        <v>17265</v>
      </c>
      <c r="J10671" s="29">
        <v>29.48</v>
      </c>
      <c r="K10671" s="28" t="s">
        <v>162</v>
      </c>
      <c r="L10671" s="27" t="s">
        <v>10753</v>
      </c>
      <c r="M10671" s="27" t="s">
        <v>164</v>
      </c>
      <c r="N10671" s="27" t="s">
        <v>10753</v>
      </c>
    </row>
    <row r="10672" spans="1:14" ht="16.5" customHeight="1" thickTop="1" thickBot="1">
      <c r="A10672" s="30">
        <v>8542399010</v>
      </c>
      <c r="B10672" s="25"/>
      <c r="C10672" s="26"/>
      <c r="D10672" s="27"/>
      <c r="E10672" s="27" t="s">
        <v>16857</v>
      </c>
      <c r="F10672" s="27" t="s">
        <v>17266</v>
      </c>
      <c r="G10672" s="28" t="s">
        <v>173</v>
      </c>
      <c r="H10672" s="27" t="s">
        <v>174</v>
      </c>
      <c r="I10672" s="118" t="s">
        <v>16859</v>
      </c>
      <c r="J10672" s="29">
        <v>225.74</v>
      </c>
      <c r="K10672" s="28" t="s">
        <v>162</v>
      </c>
      <c r="L10672" s="27" t="s">
        <v>134</v>
      </c>
      <c r="M10672" s="27" t="s">
        <v>164</v>
      </c>
      <c r="N10672" s="27" t="s">
        <v>18514</v>
      </c>
    </row>
    <row r="10673" spans="1:14" ht="16.5" customHeight="1" thickTop="1" thickBot="1">
      <c r="A10673" s="24">
        <v>8536411000</v>
      </c>
      <c r="B10673" s="25"/>
      <c r="C10673" s="26">
        <v>0.08</v>
      </c>
      <c r="D10673" s="27"/>
      <c r="E10673" s="27" t="s">
        <v>17267</v>
      </c>
      <c r="F10673" s="27" t="s">
        <v>17268</v>
      </c>
      <c r="G10673" s="28" t="s">
        <v>173</v>
      </c>
      <c r="H10673" s="27" t="s">
        <v>174</v>
      </c>
      <c r="I10673" s="118" t="s">
        <v>17269</v>
      </c>
      <c r="J10673" s="29">
        <v>178.75</v>
      </c>
      <c r="K10673" s="28" t="s">
        <v>162</v>
      </c>
      <c r="L10673" s="27" t="s">
        <v>1152</v>
      </c>
      <c r="M10673" s="27" t="s">
        <v>164</v>
      </c>
      <c r="N10673" s="27" t="s">
        <v>3701</v>
      </c>
    </row>
    <row r="10674" spans="1:14" ht="16.5" customHeight="1" thickTop="1" thickBot="1">
      <c r="A10674" s="30">
        <v>8542323100</v>
      </c>
      <c r="B10674" s="25"/>
      <c r="C10674" s="26"/>
      <c r="D10674" s="27"/>
      <c r="E10674" s="27" t="s">
        <v>11804</v>
      </c>
      <c r="F10674" s="27" t="s">
        <v>17270</v>
      </c>
      <c r="G10674" s="28" t="s">
        <v>173</v>
      </c>
      <c r="H10674" s="27" t="s">
        <v>174</v>
      </c>
      <c r="I10674" s="118" t="s">
        <v>17271</v>
      </c>
      <c r="J10674" s="29">
        <v>525.57000000000005</v>
      </c>
      <c r="K10674" s="28" t="s">
        <v>162</v>
      </c>
      <c r="L10674" s="27" t="s">
        <v>11808</v>
      </c>
      <c r="M10674" s="27" t="s">
        <v>164</v>
      </c>
      <c r="N10674" s="27" t="s">
        <v>13370</v>
      </c>
    </row>
    <row r="10675" spans="1:14" ht="16.5" customHeight="1" thickTop="1" thickBot="1">
      <c r="A10675" s="30">
        <v>8542319010</v>
      </c>
      <c r="B10675" s="25"/>
      <c r="C10675" s="26"/>
      <c r="D10675" s="27"/>
      <c r="E10675" s="27" t="s">
        <v>602</v>
      </c>
      <c r="F10675" s="27" t="s">
        <v>17272</v>
      </c>
      <c r="G10675" s="28" t="s">
        <v>297</v>
      </c>
      <c r="H10675" s="27" t="s">
        <v>298</v>
      </c>
      <c r="I10675" s="118" t="s">
        <v>17273</v>
      </c>
      <c r="J10675" s="29">
        <v>477.9</v>
      </c>
      <c r="K10675" s="28" t="s">
        <v>162</v>
      </c>
      <c r="L10675" s="27" t="s">
        <v>520</v>
      </c>
      <c r="M10675" s="27" t="s">
        <v>164</v>
      </c>
      <c r="N10675" s="27" t="s">
        <v>18090</v>
      </c>
    </row>
    <row r="10676" spans="1:14" ht="16.5" customHeight="1" thickTop="1" thickBot="1">
      <c r="A10676" s="30">
        <v>8542399010</v>
      </c>
      <c r="B10676" s="25"/>
      <c r="C10676" s="26"/>
      <c r="D10676" s="27"/>
      <c r="E10676" s="27" t="s">
        <v>1343</v>
      </c>
      <c r="F10676" s="27" t="s">
        <v>17274</v>
      </c>
      <c r="G10676" s="28" t="s">
        <v>173</v>
      </c>
      <c r="H10676" s="27" t="s">
        <v>174</v>
      </c>
      <c r="I10676" s="118" t="s">
        <v>3350</v>
      </c>
      <c r="J10676" s="29">
        <v>10.94</v>
      </c>
      <c r="K10676" s="28" t="s">
        <v>162</v>
      </c>
      <c r="L10676" s="27" t="s">
        <v>134</v>
      </c>
      <c r="M10676" s="27" t="s">
        <v>164</v>
      </c>
      <c r="N10676" s="27" t="s">
        <v>4101</v>
      </c>
    </row>
    <row r="10677" spans="1:14" ht="16.5" customHeight="1" thickTop="1" thickBot="1">
      <c r="A10677" s="30">
        <v>8542319010</v>
      </c>
      <c r="B10677" s="25"/>
      <c r="C10677" s="26"/>
      <c r="D10677" s="27"/>
      <c r="E10677" s="27" t="s">
        <v>1328</v>
      </c>
      <c r="F10677" s="27" t="s">
        <v>17275</v>
      </c>
      <c r="G10677" s="28" t="s">
        <v>173</v>
      </c>
      <c r="H10677" s="27" t="s">
        <v>174</v>
      </c>
      <c r="I10677" s="118" t="s">
        <v>17276</v>
      </c>
      <c r="J10677" s="29">
        <v>68.75</v>
      </c>
      <c r="K10677" s="28" t="s">
        <v>162</v>
      </c>
      <c r="L10677" s="27" t="s">
        <v>10753</v>
      </c>
      <c r="M10677" s="27" t="s">
        <v>164</v>
      </c>
      <c r="N10677" s="27" t="s">
        <v>10753</v>
      </c>
    </row>
    <row r="10678" spans="1:14" ht="16.5" customHeight="1" thickTop="1" thickBot="1">
      <c r="A10678" s="30">
        <v>8542323100</v>
      </c>
      <c r="B10678" s="25"/>
      <c r="C10678" s="26"/>
      <c r="D10678" s="27"/>
      <c r="E10678" s="27" t="s">
        <v>17277</v>
      </c>
      <c r="F10678" s="27" t="s">
        <v>17278</v>
      </c>
      <c r="G10678" s="28" t="s">
        <v>173</v>
      </c>
      <c r="H10678" s="27" t="s">
        <v>174</v>
      </c>
      <c r="I10678" s="118" t="s">
        <v>17279</v>
      </c>
      <c r="J10678" s="29">
        <v>42.19</v>
      </c>
      <c r="K10678" s="28" t="s">
        <v>162</v>
      </c>
      <c r="L10678" s="27" t="s">
        <v>1072</v>
      </c>
      <c r="M10678" s="27" t="s">
        <v>164</v>
      </c>
      <c r="N10678" s="27" t="s">
        <v>18120</v>
      </c>
    </row>
    <row r="10679" spans="1:14" ht="16.5" customHeight="1" thickTop="1" thickBot="1">
      <c r="A10679" s="30">
        <v>8542399010</v>
      </c>
      <c r="B10679" s="25"/>
      <c r="C10679" s="26"/>
      <c r="D10679" s="27"/>
      <c r="E10679" s="27" t="s">
        <v>661</v>
      </c>
      <c r="F10679" s="27" t="s">
        <v>17280</v>
      </c>
      <c r="G10679" s="28" t="s">
        <v>173</v>
      </c>
      <c r="H10679" s="27" t="s">
        <v>174</v>
      </c>
      <c r="I10679" s="118" t="s">
        <v>5799</v>
      </c>
      <c r="J10679" s="29">
        <v>125.63</v>
      </c>
      <c r="K10679" s="28" t="s">
        <v>162</v>
      </c>
      <c r="L10679" s="27" t="s">
        <v>648</v>
      </c>
      <c r="M10679" s="27" t="s">
        <v>164</v>
      </c>
      <c r="N10679" s="27" t="s">
        <v>11042</v>
      </c>
    </row>
    <row r="10680" spans="1:14" ht="16.5" customHeight="1" thickTop="1">
      <c r="A10680" s="24">
        <v>8548009000</v>
      </c>
      <c r="B10680" s="25"/>
      <c r="C10680" s="26"/>
      <c r="D10680" s="27"/>
      <c r="E10680" s="27" t="s">
        <v>9105</v>
      </c>
      <c r="F10680" s="27" t="s">
        <v>14848</v>
      </c>
      <c r="G10680" s="28" t="s">
        <v>173</v>
      </c>
      <c r="H10680" s="27" t="s">
        <v>174</v>
      </c>
      <c r="I10680" s="118" t="s">
        <v>14849</v>
      </c>
      <c r="J10680" s="29">
        <v>15.25</v>
      </c>
      <c r="K10680" s="28" t="s">
        <v>162</v>
      </c>
      <c r="L10680" s="27" t="s">
        <v>2776</v>
      </c>
      <c r="M10680" s="27" t="s">
        <v>164</v>
      </c>
      <c r="N10680" s="27" t="s">
        <v>2776</v>
      </c>
    </row>
    <row r="10681" spans="1:14" ht="16.5" customHeight="1" thickBot="1">
      <c r="A10681" s="24">
        <v>8536508008</v>
      </c>
      <c r="B10681" s="25"/>
      <c r="C10681" s="26">
        <v>7.4999999999999997E-2</v>
      </c>
      <c r="D10681" s="27"/>
      <c r="E10681" s="27" t="s">
        <v>9958</v>
      </c>
      <c r="F10681" s="27" t="s">
        <v>11870</v>
      </c>
      <c r="G10681" s="28" t="s">
        <v>355</v>
      </c>
      <c r="H10681" s="27" t="s">
        <v>356</v>
      </c>
      <c r="I10681" s="118" t="s">
        <v>8806</v>
      </c>
      <c r="J10681" s="29">
        <v>5.0599999999999996</v>
      </c>
      <c r="K10681" s="28" t="s">
        <v>162</v>
      </c>
      <c r="L10681" s="27" t="s">
        <v>1218</v>
      </c>
      <c r="M10681" s="27" t="s">
        <v>164</v>
      </c>
      <c r="N10681" s="27" t="s">
        <v>1218</v>
      </c>
    </row>
    <row r="10682" spans="1:14" ht="16.5" customHeight="1" thickTop="1" thickBot="1">
      <c r="A10682" s="30">
        <v>8542319010</v>
      </c>
      <c r="B10682" s="25"/>
      <c r="C10682" s="26"/>
      <c r="D10682" s="27"/>
      <c r="E10682" s="27" t="s">
        <v>611</v>
      </c>
      <c r="F10682" s="27" t="s">
        <v>17281</v>
      </c>
      <c r="G10682" s="28" t="s">
        <v>297</v>
      </c>
      <c r="H10682" s="27" t="s">
        <v>298</v>
      </c>
      <c r="I10682" s="118" t="s">
        <v>17282</v>
      </c>
      <c r="J10682" s="29">
        <v>156090</v>
      </c>
      <c r="K10682" s="28" t="s">
        <v>176</v>
      </c>
      <c r="L10682" s="27" t="s">
        <v>17283</v>
      </c>
      <c r="M10682" s="27" t="s">
        <v>164</v>
      </c>
      <c r="N10682" s="27" t="s">
        <v>17283</v>
      </c>
    </row>
    <row r="10683" spans="1:14" ht="16.5" customHeight="1" thickTop="1" thickBot="1">
      <c r="A10683" s="30">
        <v>8542399010</v>
      </c>
      <c r="B10683" s="25"/>
      <c r="C10683" s="26"/>
      <c r="D10683" s="27"/>
      <c r="E10683" s="27" t="s">
        <v>2977</v>
      </c>
      <c r="F10683" s="27" t="s">
        <v>12824</v>
      </c>
      <c r="G10683" s="28" t="s">
        <v>159</v>
      </c>
      <c r="H10683" s="27" t="s">
        <v>160</v>
      </c>
      <c r="I10683" s="118" t="s">
        <v>12825</v>
      </c>
      <c r="J10683" s="29">
        <v>9380</v>
      </c>
      <c r="K10683" s="28" t="s">
        <v>176</v>
      </c>
      <c r="L10683" s="27" t="s">
        <v>1102</v>
      </c>
      <c r="M10683" s="27" t="s">
        <v>164</v>
      </c>
      <c r="N10683" s="27" t="s">
        <v>18122</v>
      </c>
    </row>
    <row r="10684" spans="1:14" ht="16.5" customHeight="1" thickTop="1" thickBot="1">
      <c r="A10684" s="30">
        <v>8542399010</v>
      </c>
      <c r="B10684" s="25"/>
      <c r="C10684" s="26"/>
      <c r="D10684" s="27"/>
      <c r="E10684" s="27" t="s">
        <v>800</v>
      </c>
      <c r="F10684" s="27" t="s">
        <v>13974</v>
      </c>
      <c r="G10684" s="28" t="s">
        <v>173</v>
      </c>
      <c r="H10684" s="27" t="s">
        <v>174</v>
      </c>
      <c r="I10684" s="118" t="s">
        <v>13975</v>
      </c>
      <c r="J10684" s="29">
        <v>670</v>
      </c>
      <c r="K10684" s="28" t="s">
        <v>176</v>
      </c>
      <c r="L10684" s="27" t="s">
        <v>114</v>
      </c>
      <c r="M10684" s="27" t="s">
        <v>164</v>
      </c>
      <c r="N10684" s="27" t="s">
        <v>11042</v>
      </c>
    </row>
    <row r="10685" spans="1:14" ht="16.5" customHeight="1" thickTop="1" thickBot="1">
      <c r="A10685" s="30">
        <v>8542399010</v>
      </c>
      <c r="B10685" s="25"/>
      <c r="C10685" s="26"/>
      <c r="D10685" s="27"/>
      <c r="E10685" s="27" t="s">
        <v>11821</v>
      </c>
      <c r="F10685" s="27" t="s">
        <v>17284</v>
      </c>
      <c r="G10685" s="28" t="s">
        <v>243</v>
      </c>
      <c r="H10685" s="27" t="s">
        <v>244</v>
      </c>
      <c r="I10685" s="118" t="s">
        <v>12821</v>
      </c>
      <c r="J10685" s="29">
        <v>804</v>
      </c>
      <c r="K10685" s="28" t="s">
        <v>176</v>
      </c>
      <c r="L10685" s="27" t="s">
        <v>639</v>
      </c>
      <c r="M10685" s="27" t="s">
        <v>164</v>
      </c>
      <c r="N10685" s="27" t="s">
        <v>18378</v>
      </c>
    </row>
    <row r="10686" spans="1:14" ht="16.5" customHeight="1" thickTop="1" thickBot="1">
      <c r="A10686" s="30">
        <v>8542319010</v>
      </c>
      <c r="B10686" s="25"/>
      <c r="C10686" s="26"/>
      <c r="D10686" s="27"/>
      <c r="E10686" s="27" t="s">
        <v>602</v>
      </c>
      <c r="F10686" s="27" t="s">
        <v>17285</v>
      </c>
      <c r="G10686" s="28" t="s">
        <v>297</v>
      </c>
      <c r="H10686" s="27" t="s">
        <v>298</v>
      </c>
      <c r="I10686" s="118" t="s">
        <v>12745</v>
      </c>
      <c r="J10686" s="29">
        <v>2546</v>
      </c>
      <c r="K10686" s="28" t="s">
        <v>176</v>
      </c>
      <c r="L10686" s="27" t="s">
        <v>134</v>
      </c>
      <c r="M10686" s="27" t="s">
        <v>164</v>
      </c>
      <c r="N10686" s="27" t="s">
        <v>4101</v>
      </c>
    </row>
    <row r="10687" spans="1:14" ht="16.5" customHeight="1" thickTop="1" thickBot="1">
      <c r="A10687" s="30">
        <v>8542319010</v>
      </c>
      <c r="B10687" s="25"/>
      <c r="C10687" s="26"/>
      <c r="D10687" s="27"/>
      <c r="E10687" s="27" t="s">
        <v>602</v>
      </c>
      <c r="F10687" s="27" t="s">
        <v>17286</v>
      </c>
      <c r="G10687" s="28" t="s">
        <v>297</v>
      </c>
      <c r="H10687" s="27" t="s">
        <v>298</v>
      </c>
      <c r="I10687" s="118" t="s">
        <v>14506</v>
      </c>
      <c r="J10687" s="29">
        <v>1172.5</v>
      </c>
      <c r="K10687" s="28" t="s">
        <v>176</v>
      </c>
      <c r="L10687" s="27" t="s">
        <v>7045</v>
      </c>
      <c r="M10687" s="27" t="s">
        <v>164</v>
      </c>
      <c r="N10687" s="27" t="s">
        <v>9740</v>
      </c>
    </row>
    <row r="10688" spans="1:14" ht="16.5" customHeight="1" thickTop="1" thickBot="1">
      <c r="A10688" s="30">
        <v>8542399010</v>
      </c>
      <c r="B10688" s="25"/>
      <c r="C10688" s="26"/>
      <c r="D10688" s="27"/>
      <c r="E10688" s="27" t="s">
        <v>661</v>
      </c>
      <c r="F10688" s="27" t="s">
        <v>17287</v>
      </c>
      <c r="G10688" s="28" t="s">
        <v>297</v>
      </c>
      <c r="H10688" s="27" t="s">
        <v>298</v>
      </c>
      <c r="I10688" s="118" t="s">
        <v>14523</v>
      </c>
      <c r="J10688" s="29">
        <v>13400</v>
      </c>
      <c r="K10688" s="28" t="s">
        <v>176</v>
      </c>
      <c r="L10688" s="27" t="s">
        <v>134</v>
      </c>
      <c r="M10688" s="27" t="s">
        <v>164</v>
      </c>
      <c r="N10688" s="27" t="s">
        <v>4101</v>
      </c>
    </row>
    <row r="10689" spans="1:14" ht="16.5" customHeight="1" thickTop="1" thickBot="1">
      <c r="A10689" s="30">
        <v>8542319010</v>
      </c>
      <c r="B10689" s="25"/>
      <c r="C10689" s="26"/>
      <c r="D10689" s="27"/>
      <c r="E10689" s="27" t="s">
        <v>602</v>
      </c>
      <c r="F10689" s="27" t="s">
        <v>17288</v>
      </c>
      <c r="G10689" s="28" t="s">
        <v>297</v>
      </c>
      <c r="H10689" s="27" t="s">
        <v>298</v>
      </c>
      <c r="I10689" s="118" t="s">
        <v>17289</v>
      </c>
      <c r="J10689" s="29">
        <v>804</v>
      </c>
      <c r="K10689" s="28" t="s">
        <v>176</v>
      </c>
      <c r="L10689" s="27" t="s">
        <v>134</v>
      </c>
      <c r="M10689" s="27" t="s">
        <v>164</v>
      </c>
      <c r="N10689" s="27" t="s">
        <v>4101</v>
      </c>
    </row>
    <row r="10690" spans="1:14" ht="16.5" customHeight="1" thickTop="1" thickBot="1">
      <c r="A10690" s="30">
        <v>8542399010</v>
      </c>
      <c r="B10690" s="25"/>
      <c r="C10690" s="26"/>
      <c r="D10690" s="27"/>
      <c r="E10690" s="27" t="s">
        <v>2977</v>
      </c>
      <c r="F10690" s="27" t="s">
        <v>17290</v>
      </c>
      <c r="G10690" s="28" t="s">
        <v>297</v>
      </c>
      <c r="H10690" s="27" t="s">
        <v>298</v>
      </c>
      <c r="I10690" s="118" t="s">
        <v>12806</v>
      </c>
      <c r="J10690" s="29">
        <v>6700</v>
      </c>
      <c r="K10690" s="28" t="s">
        <v>176</v>
      </c>
      <c r="L10690" s="27" t="s">
        <v>771</v>
      </c>
      <c r="M10690" s="27" t="s">
        <v>164</v>
      </c>
      <c r="N10690" s="27" t="s">
        <v>18106</v>
      </c>
    </row>
    <row r="10691" spans="1:14" ht="16.5" customHeight="1" thickTop="1" thickBot="1">
      <c r="A10691" s="30">
        <v>8542399010</v>
      </c>
      <c r="B10691" s="25"/>
      <c r="C10691" s="26"/>
      <c r="D10691" s="27"/>
      <c r="E10691" s="27" t="s">
        <v>2977</v>
      </c>
      <c r="F10691" s="27" t="s">
        <v>17291</v>
      </c>
      <c r="G10691" s="28" t="s">
        <v>297</v>
      </c>
      <c r="H10691" s="27" t="s">
        <v>298</v>
      </c>
      <c r="I10691" s="118" t="s">
        <v>17292</v>
      </c>
      <c r="J10691" s="29">
        <v>40736</v>
      </c>
      <c r="K10691" s="28" t="s">
        <v>176</v>
      </c>
      <c r="L10691" s="27" t="s">
        <v>614</v>
      </c>
      <c r="M10691" s="27" t="s">
        <v>164</v>
      </c>
      <c r="N10691" s="27" t="s">
        <v>18096</v>
      </c>
    </row>
    <row r="10692" spans="1:14" ht="16.5" customHeight="1" thickTop="1" thickBot="1">
      <c r="A10692" s="30">
        <v>8542323100</v>
      </c>
      <c r="B10692" s="25"/>
      <c r="C10692" s="26"/>
      <c r="D10692" s="27"/>
      <c r="E10692" s="27" t="s">
        <v>9077</v>
      </c>
      <c r="F10692" s="27" t="s">
        <v>17293</v>
      </c>
      <c r="G10692" s="28" t="s">
        <v>297</v>
      </c>
      <c r="H10692" s="27" t="s">
        <v>298</v>
      </c>
      <c r="I10692" s="118" t="s">
        <v>17294</v>
      </c>
      <c r="J10692" s="29">
        <v>589.6</v>
      </c>
      <c r="K10692" s="28" t="s">
        <v>176</v>
      </c>
      <c r="L10692" s="27" t="s">
        <v>1859</v>
      </c>
      <c r="M10692" s="27" t="s">
        <v>164</v>
      </c>
      <c r="N10692" s="27" t="s">
        <v>18155</v>
      </c>
    </row>
    <row r="10693" spans="1:14" ht="16.5" customHeight="1" thickTop="1" thickBot="1">
      <c r="A10693" s="30">
        <v>8542399010</v>
      </c>
      <c r="B10693" s="25"/>
      <c r="C10693" s="26"/>
      <c r="D10693" s="27"/>
      <c r="E10693" s="27" t="s">
        <v>765</v>
      </c>
      <c r="F10693" s="27" t="s">
        <v>8286</v>
      </c>
      <c r="G10693" s="28" t="s">
        <v>297</v>
      </c>
      <c r="H10693" s="27" t="s">
        <v>298</v>
      </c>
      <c r="I10693" s="118" t="s">
        <v>8287</v>
      </c>
      <c r="J10693" s="29">
        <v>9648</v>
      </c>
      <c r="K10693" s="28" t="s">
        <v>176</v>
      </c>
      <c r="L10693" s="27" t="s">
        <v>125</v>
      </c>
      <c r="M10693" s="27" t="s">
        <v>164</v>
      </c>
      <c r="N10693" s="27" t="s">
        <v>125</v>
      </c>
    </row>
    <row r="10694" spans="1:14" ht="16.5" customHeight="1" thickTop="1" thickBot="1">
      <c r="A10694" s="30">
        <v>8542319010</v>
      </c>
      <c r="B10694" s="25"/>
      <c r="C10694" s="26"/>
      <c r="D10694" s="27"/>
      <c r="E10694" s="27" t="s">
        <v>602</v>
      </c>
      <c r="F10694" s="27" t="s">
        <v>17295</v>
      </c>
      <c r="G10694" s="28" t="s">
        <v>297</v>
      </c>
      <c r="H10694" s="27" t="s">
        <v>298</v>
      </c>
      <c r="I10694" s="118" t="s">
        <v>17296</v>
      </c>
      <c r="J10694" s="29">
        <v>589.6</v>
      </c>
      <c r="K10694" s="28" t="s">
        <v>176</v>
      </c>
      <c r="L10694" s="27" t="s">
        <v>621</v>
      </c>
      <c r="M10694" s="27" t="s">
        <v>164</v>
      </c>
      <c r="N10694" s="27" t="s">
        <v>18097</v>
      </c>
    </row>
    <row r="10695" spans="1:14" ht="16.5" customHeight="1" thickTop="1" thickBot="1">
      <c r="A10695" s="30">
        <v>8542323100</v>
      </c>
      <c r="B10695" s="25"/>
      <c r="C10695" s="26"/>
      <c r="D10695" s="27"/>
      <c r="E10695" s="27" t="s">
        <v>2931</v>
      </c>
      <c r="F10695" s="27" t="s">
        <v>17297</v>
      </c>
      <c r="G10695" s="28" t="s">
        <v>297</v>
      </c>
      <c r="H10695" s="27" t="s">
        <v>298</v>
      </c>
      <c r="I10695" s="118" t="s">
        <v>17298</v>
      </c>
      <c r="J10695" s="29">
        <v>12562.5</v>
      </c>
      <c r="K10695" s="28" t="s">
        <v>176</v>
      </c>
      <c r="L10695" s="27" t="s">
        <v>1072</v>
      </c>
      <c r="M10695" s="27" t="s">
        <v>164</v>
      </c>
      <c r="N10695" s="27" t="s">
        <v>18120</v>
      </c>
    </row>
    <row r="10696" spans="1:14" ht="16.5" customHeight="1" thickTop="1" thickBot="1">
      <c r="A10696" s="30">
        <v>8542399010</v>
      </c>
      <c r="B10696" s="25"/>
      <c r="C10696" s="26"/>
      <c r="D10696" s="27"/>
      <c r="E10696" s="27" t="s">
        <v>17299</v>
      </c>
      <c r="F10696" s="27" t="s">
        <v>17300</v>
      </c>
      <c r="G10696" s="28" t="s">
        <v>297</v>
      </c>
      <c r="H10696" s="27" t="s">
        <v>298</v>
      </c>
      <c r="I10696" s="118" t="s">
        <v>8291</v>
      </c>
      <c r="J10696" s="29">
        <v>3350</v>
      </c>
      <c r="K10696" s="28" t="s">
        <v>176</v>
      </c>
      <c r="L10696" s="27" t="s">
        <v>134</v>
      </c>
      <c r="M10696" s="27" t="s">
        <v>164</v>
      </c>
      <c r="N10696" s="27" t="s">
        <v>4101</v>
      </c>
    </row>
    <row r="10697" spans="1:14" ht="16.5" customHeight="1" thickTop="1" thickBot="1">
      <c r="A10697" s="30">
        <v>8542399010</v>
      </c>
      <c r="B10697" s="25"/>
      <c r="C10697" s="26"/>
      <c r="D10697" s="27"/>
      <c r="E10697" s="27" t="s">
        <v>765</v>
      </c>
      <c r="F10697" s="27" t="s">
        <v>17301</v>
      </c>
      <c r="G10697" s="28" t="s">
        <v>297</v>
      </c>
      <c r="H10697" s="27" t="s">
        <v>298</v>
      </c>
      <c r="I10697" s="118" t="s">
        <v>17302</v>
      </c>
      <c r="J10697" s="29">
        <v>6030</v>
      </c>
      <c r="K10697" s="28" t="s">
        <v>176</v>
      </c>
      <c r="L10697" s="27" t="s">
        <v>125</v>
      </c>
      <c r="M10697" s="27" t="s">
        <v>164</v>
      </c>
      <c r="N10697" s="27" t="s">
        <v>125</v>
      </c>
    </row>
    <row r="10698" spans="1:14" ht="16.5" customHeight="1" thickTop="1" thickBot="1">
      <c r="A10698" s="30">
        <v>8542319010</v>
      </c>
      <c r="B10698" s="25"/>
      <c r="C10698" s="26"/>
      <c r="D10698" s="27"/>
      <c r="E10698" s="27" t="s">
        <v>1328</v>
      </c>
      <c r="F10698" s="27" t="s">
        <v>17303</v>
      </c>
      <c r="G10698" s="28" t="s">
        <v>173</v>
      </c>
      <c r="H10698" s="27" t="s">
        <v>174</v>
      </c>
      <c r="I10698" s="118" t="s">
        <v>17304</v>
      </c>
      <c r="J10698" s="29">
        <v>10988</v>
      </c>
      <c r="K10698" s="28" t="s">
        <v>176</v>
      </c>
      <c r="L10698" s="27" t="s">
        <v>580</v>
      </c>
      <c r="M10698" s="27" t="s">
        <v>164</v>
      </c>
      <c r="N10698" s="27" t="s">
        <v>10753</v>
      </c>
    </row>
    <row r="10699" spans="1:14" ht="16.5" customHeight="1" thickTop="1" thickBot="1">
      <c r="A10699" s="30">
        <v>8542319010</v>
      </c>
      <c r="B10699" s="25"/>
      <c r="C10699" s="26"/>
      <c r="D10699" s="27"/>
      <c r="E10699" s="27" t="s">
        <v>1328</v>
      </c>
      <c r="F10699" s="27" t="s">
        <v>17305</v>
      </c>
      <c r="G10699" s="28" t="s">
        <v>173</v>
      </c>
      <c r="H10699" s="27" t="s">
        <v>174</v>
      </c>
      <c r="I10699" s="118" t="s">
        <v>17306</v>
      </c>
      <c r="J10699" s="29">
        <v>34840</v>
      </c>
      <c r="K10699" s="28" t="s">
        <v>176</v>
      </c>
      <c r="L10699" s="27" t="s">
        <v>580</v>
      </c>
      <c r="M10699" s="27" t="s">
        <v>164</v>
      </c>
      <c r="N10699" s="27" t="s">
        <v>10753</v>
      </c>
    </row>
    <row r="10700" spans="1:14" ht="16.5" customHeight="1" thickTop="1" thickBot="1">
      <c r="A10700" s="30">
        <v>8542319010</v>
      </c>
      <c r="B10700" s="25"/>
      <c r="C10700" s="26"/>
      <c r="D10700" s="27"/>
      <c r="E10700" s="27" t="s">
        <v>602</v>
      </c>
      <c r="F10700" s="27" t="s">
        <v>9074</v>
      </c>
      <c r="G10700" s="28" t="s">
        <v>297</v>
      </c>
      <c r="H10700" s="27" t="s">
        <v>298</v>
      </c>
      <c r="I10700" s="118" t="s">
        <v>8638</v>
      </c>
      <c r="J10700" s="29">
        <v>3.12</v>
      </c>
      <c r="K10700" s="28" t="s">
        <v>162</v>
      </c>
      <c r="L10700" s="27" t="s">
        <v>134</v>
      </c>
      <c r="M10700" s="27" t="s">
        <v>164</v>
      </c>
      <c r="N10700" s="27" t="s">
        <v>4101</v>
      </c>
    </row>
    <row r="10701" spans="1:14" ht="16.5" customHeight="1" thickTop="1" thickBot="1">
      <c r="A10701" s="30">
        <v>8542339000</v>
      </c>
      <c r="B10701" s="25"/>
      <c r="C10701" s="26"/>
      <c r="D10701" s="27"/>
      <c r="E10701" s="27" t="s">
        <v>794</v>
      </c>
      <c r="F10701" s="27" t="s">
        <v>7625</v>
      </c>
      <c r="G10701" s="28" t="s">
        <v>243</v>
      </c>
      <c r="H10701" s="27" t="s">
        <v>244</v>
      </c>
      <c r="I10701" s="118" t="s">
        <v>644</v>
      </c>
      <c r="J10701" s="29">
        <v>69.72</v>
      </c>
      <c r="K10701" s="28" t="s">
        <v>162</v>
      </c>
      <c r="L10701" s="27" t="s">
        <v>595</v>
      </c>
      <c r="M10701" s="27" t="s">
        <v>164</v>
      </c>
      <c r="N10701" s="27" t="s">
        <v>18070</v>
      </c>
    </row>
    <row r="10702" spans="1:14" ht="16.5" customHeight="1" thickTop="1" thickBot="1">
      <c r="A10702" s="30">
        <v>8542319010</v>
      </c>
      <c r="B10702" s="25"/>
      <c r="C10702" s="26"/>
      <c r="D10702" s="27"/>
      <c r="E10702" s="27" t="s">
        <v>602</v>
      </c>
      <c r="F10702" s="27" t="s">
        <v>17307</v>
      </c>
      <c r="G10702" s="28" t="s">
        <v>173</v>
      </c>
      <c r="H10702" s="27" t="s">
        <v>174</v>
      </c>
      <c r="I10702" s="118" t="s">
        <v>17308</v>
      </c>
      <c r="J10702" s="29">
        <v>15.12</v>
      </c>
      <c r="K10702" s="28" t="s">
        <v>162</v>
      </c>
      <c r="L10702" s="27" t="s">
        <v>528</v>
      </c>
      <c r="M10702" s="27" t="s">
        <v>164</v>
      </c>
      <c r="N10702" s="27" t="s">
        <v>18090</v>
      </c>
    </row>
    <row r="10703" spans="1:14" ht="16.5" customHeight="1" thickTop="1" thickBot="1">
      <c r="A10703" s="30">
        <v>8542399010</v>
      </c>
      <c r="B10703" s="25"/>
      <c r="C10703" s="26"/>
      <c r="D10703" s="27"/>
      <c r="E10703" s="27" t="s">
        <v>1343</v>
      </c>
      <c r="F10703" s="27" t="s">
        <v>7633</v>
      </c>
      <c r="G10703" s="28" t="s">
        <v>173</v>
      </c>
      <c r="H10703" s="27" t="s">
        <v>174</v>
      </c>
      <c r="I10703" s="118" t="s">
        <v>7634</v>
      </c>
      <c r="J10703" s="29">
        <v>9.08</v>
      </c>
      <c r="K10703" s="28" t="s">
        <v>162</v>
      </c>
      <c r="L10703" s="27" t="s">
        <v>446</v>
      </c>
      <c r="M10703" s="27" t="s">
        <v>164</v>
      </c>
      <c r="N10703" s="27" t="s">
        <v>416</v>
      </c>
    </row>
    <row r="10704" spans="1:14" ht="16.5" customHeight="1" thickTop="1">
      <c r="A10704" s="24">
        <v>8541290000</v>
      </c>
      <c r="B10704" s="25"/>
      <c r="C10704" s="26"/>
      <c r="D10704" s="27"/>
      <c r="E10704" s="27" t="s">
        <v>17309</v>
      </c>
      <c r="F10704" s="27" t="s">
        <v>17310</v>
      </c>
      <c r="G10704" s="28" t="s">
        <v>173</v>
      </c>
      <c r="H10704" s="27" t="s">
        <v>174</v>
      </c>
      <c r="I10704" s="118" t="s">
        <v>17311</v>
      </c>
      <c r="J10704" s="29">
        <v>0.98</v>
      </c>
      <c r="K10704" s="28" t="s">
        <v>162</v>
      </c>
      <c r="L10704" s="27" t="s">
        <v>446</v>
      </c>
      <c r="M10704" s="27" t="s">
        <v>164</v>
      </c>
      <c r="N10704" s="27" t="s">
        <v>416</v>
      </c>
    </row>
    <row r="10705" spans="1:14" ht="16.5" customHeight="1">
      <c r="A10705" s="24">
        <v>8541290000</v>
      </c>
      <c r="B10705" s="25"/>
      <c r="C10705" s="26"/>
      <c r="D10705" s="27"/>
      <c r="E10705" s="27" t="s">
        <v>17309</v>
      </c>
      <c r="F10705" s="27" t="s">
        <v>17312</v>
      </c>
      <c r="G10705" s="28" t="s">
        <v>173</v>
      </c>
      <c r="H10705" s="27" t="s">
        <v>174</v>
      </c>
      <c r="I10705" s="118" t="s">
        <v>4050</v>
      </c>
      <c r="J10705" s="29">
        <v>18.03</v>
      </c>
      <c r="K10705" s="28" t="s">
        <v>162</v>
      </c>
      <c r="L10705" s="27" t="s">
        <v>6140</v>
      </c>
      <c r="M10705" s="27" t="s">
        <v>164</v>
      </c>
      <c r="N10705" s="27" t="s">
        <v>18308</v>
      </c>
    </row>
    <row r="10706" spans="1:14" ht="16.5" customHeight="1">
      <c r="A10706" s="24">
        <v>8541290000</v>
      </c>
      <c r="B10706" s="25"/>
      <c r="C10706" s="26"/>
      <c r="D10706" s="27"/>
      <c r="E10706" s="27" t="s">
        <v>17309</v>
      </c>
      <c r="F10706" s="27" t="s">
        <v>17313</v>
      </c>
      <c r="G10706" s="28" t="s">
        <v>173</v>
      </c>
      <c r="H10706" s="27" t="s">
        <v>174</v>
      </c>
      <c r="I10706" s="118" t="s">
        <v>7406</v>
      </c>
      <c r="J10706" s="29">
        <v>45.29</v>
      </c>
      <c r="K10706" s="28" t="s">
        <v>162</v>
      </c>
      <c r="L10706" s="27" t="s">
        <v>580</v>
      </c>
      <c r="M10706" s="27" t="s">
        <v>164</v>
      </c>
      <c r="N10706" s="27" t="s">
        <v>10753</v>
      </c>
    </row>
    <row r="10707" spans="1:14" ht="16.5" customHeight="1">
      <c r="A10707" s="24">
        <v>8541290000</v>
      </c>
      <c r="B10707" s="25"/>
      <c r="C10707" s="26"/>
      <c r="D10707" s="27"/>
      <c r="E10707" s="27" t="s">
        <v>17309</v>
      </c>
      <c r="F10707" s="27" t="s">
        <v>7598</v>
      </c>
      <c r="G10707" s="28" t="s">
        <v>173</v>
      </c>
      <c r="H10707" s="27" t="s">
        <v>174</v>
      </c>
      <c r="I10707" s="118" t="s">
        <v>7597</v>
      </c>
      <c r="J10707" s="29">
        <v>1011.53</v>
      </c>
      <c r="K10707" s="28" t="s">
        <v>162</v>
      </c>
      <c r="L10707" s="27" t="s">
        <v>528</v>
      </c>
      <c r="M10707" s="27" t="s">
        <v>164</v>
      </c>
      <c r="N10707" s="27" t="s">
        <v>18090</v>
      </c>
    </row>
    <row r="10708" spans="1:14" ht="16.5" customHeight="1">
      <c r="A10708" s="24">
        <v>8541290000</v>
      </c>
      <c r="B10708" s="25"/>
      <c r="C10708" s="26"/>
      <c r="D10708" s="27"/>
      <c r="E10708" s="27" t="s">
        <v>17309</v>
      </c>
      <c r="F10708" s="27" t="s">
        <v>7397</v>
      </c>
      <c r="G10708" s="28" t="s">
        <v>173</v>
      </c>
      <c r="H10708" s="27" t="s">
        <v>174</v>
      </c>
      <c r="I10708" s="118" t="s">
        <v>7398</v>
      </c>
      <c r="J10708" s="29">
        <v>73.45</v>
      </c>
      <c r="K10708" s="28" t="s">
        <v>162</v>
      </c>
      <c r="L10708" s="27" t="s">
        <v>446</v>
      </c>
      <c r="M10708" s="27" t="s">
        <v>164</v>
      </c>
      <c r="N10708" s="27" t="s">
        <v>416</v>
      </c>
    </row>
    <row r="10709" spans="1:14" ht="16.5" customHeight="1">
      <c r="A10709" s="24">
        <v>8541290000</v>
      </c>
      <c r="B10709" s="25"/>
      <c r="C10709" s="26"/>
      <c r="D10709" s="27"/>
      <c r="E10709" s="27" t="s">
        <v>17309</v>
      </c>
      <c r="F10709" s="27" t="s">
        <v>9228</v>
      </c>
      <c r="G10709" s="28" t="s">
        <v>173</v>
      </c>
      <c r="H10709" s="27" t="s">
        <v>174</v>
      </c>
      <c r="I10709" s="118" t="s">
        <v>7402</v>
      </c>
      <c r="J10709" s="29">
        <v>13.82</v>
      </c>
      <c r="K10709" s="28" t="s">
        <v>162</v>
      </c>
      <c r="L10709" s="27" t="s">
        <v>528</v>
      </c>
      <c r="M10709" s="27" t="s">
        <v>164</v>
      </c>
      <c r="N10709" s="27" t="s">
        <v>18090</v>
      </c>
    </row>
    <row r="10710" spans="1:14" ht="16.5" customHeight="1">
      <c r="A10710" s="24">
        <v>8541290000</v>
      </c>
      <c r="B10710" s="25"/>
      <c r="C10710" s="26"/>
      <c r="D10710" s="27"/>
      <c r="E10710" s="27" t="s">
        <v>17309</v>
      </c>
      <c r="F10710" s="27" t="s">
        <v>10795</v>
      </c>
      <c r="G10710" s="28" t="s">
        <v>173</v>
      </c>
      <c r="H10710" s="27" t="s">
        <v>174</v>
      </c>
      <c r="I10710" s="118" t="s">
        <v>7412</v>
      </c>
      <c r="J10710" s="29">
        <v>39.94</v>
      </c>
      <c r="K10710" s="28" t="s">
        <v>162</v>
      </c>
      <c r="L10710" s="27" t="s">
        <v>528</v>
      </c>
      <c r="M10710" s="27" t="s">
        <v>164</v>
      </c>
      <c r="N10710" s="27" t="s">
        <v>18090</v>
      </c>
    </row>
    <row r="10711" spans="1:14" ht="16.5" customHeight="1">
      <c r="A10711" s="24">
        <v>8541290000</v>
      </c>
      <c r="B10711" s="25"/>
      <c r="C10711" s="26"/>
      <c r="D10711" s="27"/>
      <c r="E10711" s="27" t="s">
        <v>17309</v>
      </c>
      <c r="F10711" s="27" t="s">
        <v>9386</v>
      </c>
      <c r="G10711" s="28" t="s">
        <v>173</v>
      </c>
      <c r="H10711" s="27" t="s">
        <v>174</v>
      </c>
      <c r="I10711" s="118" t="s">
        <v>566</v>
      </c>
      <c r="J10711" s="29">
        <v>16.829999999999998</v>
      </c>
      <c r="K10711" s="28" t="s">
        <v>162</v>
      </c>
      <c r="L10711" s="27" t="s">
        <v>446</v>
      </c>
      <c r="M10711" s="27" t="s">
        <v>164</v>
      </c>
      <c r="N10711" s="27" t="s">
        <v>416</v>
      </c>
    </row>
    <row r="10712" spans="1:14" ht="16.5" customHeight="1">
      <c r="A10712" s="24">
        <v>8541290000</v>
      </c>
      <c r="B10712" s="25"/>
      <c r="C10712" s="26"/>
      <c r="D10712" s="27"/>
      <c r="E10712" s="27" t="s">
        <v>17309</v>
      </c>
      <c r="F10712" s="27" t="s">
        <v>17314</v>
      </c>
      <c r="G10712" s="28" t="s">
        <v>173</v>
      </c>
      <c r="H10712" s="27" t="s">
        <v>174</v>
      </c>
      <c r="I10712" s="118" t="s">
        <v>17315</v>
      </c>
      <c r="J10712" s="29">
        <v>220.22</v>
      </c>
      <c r="K10712" s="28" t="s">
        <v>162</v>
      </c>
      <c r="L10712" s="27" t="s">
        <v>446</v>
      </c>
      <c r="M10712" s="27" t="s">
        <v>164</v>
      </c>
      <c r="N10712" s="27" t="s">
        <v>416</v>
      </c>
    </row>
    <row r="10713" spans="1:14" ht="16.5" customHeight="1" thickBot="1">
      <c r="A10713" s="24">
        <v>8541290000</v>
      </c>
      <c r="B10713" s="25"/>
      <c r="C10713" s="26"/>
      <c r="D10713" s="27"/>
      <c r="E10713" s="27" t="s">
        <v>17309</v>
      </c>
      <c r="F10713" s="27" t="s">
        <v>17316</v>
      </c>
      <c r="G10713" s="28" t="s">
        <v>173</v>
      </c>
      <c r="H10713" s="27" t="s">
        <v>174</v>
      </c>
      <c r="I10713" s="118" t="s">
        <v>17317</v>
      </c>
      <c r="J10713" s="29">
        <v>145.97</v>
      </c>
      <c r="K10713" s="28" t="s">
        <v>162</v>
      </c>
      <c r="L10713" s="27" t="s">
        <v>416</v>
      </c>
      <c r="M10713" s="27" t="s">
        <v>164</v>
      </c>
      <c r="N10713" s="27" t="s">
        <v>18081</v>
      </c>
    </row>
    <row r="10714" spans="1:14" ht="16.5" customHeight="1" thickTop="1" thickBot="1">
      <c r="A10714" s="30">
        <v>8542399010</v>
      </c>
      <c r="B10714" s="25"/>
      <c r="C10714" s="26"/>
      <c r="D10714" s="27"/>
      <c r="E10714" s="27" t="s">
        <v>5171</v>
      </c>
      <c r="F10714" s="27" t="s">
        <v>5172</v>
      </c>
      <c r="G10714" s="28" t="s">
        <v>243</v>
      </c>
      <c r="H10714" s="27" t="s">
        <v>244</v>
      </c>
      <c r="I10714" s="118" t="s">
        <v>5173</v>
      </c>
      <c r="J10714" s="29">
        <v>4.16</v>
      </c>
      <c r="K10714" s="28" t="s">
        <v>162</v>
      </c>
      <c r="L10714" s="27" t="s">
        <v>621</v>
      </c>
      <c r="M10714" s="27" t="s">
        <v>164</v>
      </c>
      <c r="N10714" s="27" t="s">
        <v>18097</v>
      </c>
    </row>
    <row r="10715" spans="1:14" ht="16.5" customHeight="1" thickTop="1">
      <c r="A10715" s="24">
        <v>8533100000</v>
      </c>
      <c r="B10715" s="25"/>
      <c r="C10715" s="26"/>
      <c r="D10715" s="27"/>
      <c r="E10715" s="27" t="s">
        <v>16757</v>
      </c>
      <c r="F10715" s="27" t="s">
        <v>17318</v>
      </c>
      <c r="G10715" s="28" t="s">
        <v>159</v>
      </c>
      <c r="H10715" s="27" t="s">
        <v>160</v>
      </c>
      <c r="I10715" s="118" t="s">
        <v>17319</v>
      </c>
      <c r="J10715" s="29">
        <v>1.9</v>
      </c>
      <c r="K10715" s="28" t="s">
        <v>162</v>
      </c>
      <c r="L10715" s="27" t="s">
        <v>372</v>
      </c>
      <c r="M10715" s="27" t="s">
        <v>164</v>
      </c>
      <c r="N10715" s="27" t="s">
        <v>1383</v>
      </c>
    </row>
    <row r="10716" spans="1:14" ht="16.5" customHeight="1">
      <c r="A10716" s="24">
        <v>8533100000</v>
      </c>
      <c r="B10716" s="25"/>
      <c r="C10716" s="26"/>
      <c r="D10716" s="27"/>
      <c r="E10716" s="27" t="s">
        <v>16757</v>
      </c>
      <c r="F10716" s="27" t="s">
        <v>9368</v>
      </c>
      <c r="G10716" s="28" t="s">
        <v>159</v>
      </c>
      <c r="H10716" s="27" t="s">
        <v>160</v>
      </c>
      <c r="I10716" s="118" t="s">
        <v>9369</v>
      </c>
      <c r="J10716" s="29">
        <v>3.29</v>
      </c>
      <c r="K10716" s="28" t="s">
        <v>162</v>
      </c>
      <c r="L10716" s="27" t="s">
        <v>372</v>
      </c>
      <c r="M10716" s="27" t="s">
        <v>164</v>
      </c>
      <c r="N10716" s="27" t="s">
        <v>1383</v>
      </c>
    </row>
    <row r="10717" spans="1:14" ht="16.5" customHeight="1" thickBot="1">
      <c r="A10717" s="24">
        <v>8541210000</v>
      </c>
      <c r="B10717" s="25"/>
      <c r="C10717" s="26"/>
      <c r="D10717" s="27"/>
      <c r="E10717" s="27" t="s">
        <v>17320</v>
      </c>
      <c r="F10717" s="27" t="s">
        <v>17321</v>
      </c>
      <c r="G10717" s="28" t="s">
        <v>159</v>
      </c>
      <c r="H10717" s="27" t="s">
        <v>160</v>
      </c>
      <c r="I10717" s="118" t="s">
        <v>17322</v>
      </c>
      <c r="J10717" s="29">
        <v>192</v>
      </c>
      <c r="K10717" s="28" t="s">
        <v>162</v>
      </c>
      <c r="L10717" s="27" t="s">
        <v>10852</v>
      </c>
      <c r="M10717" s="27" t="s">
        <v>164</v>
      </c>
      <c r="N10717" s="27" t="s">
        <v>18140</v>
      </c>
    </row>
    <row r="10718" spans="1:14" ht="16.5" customHeight="1" thickTop="1" thickBot="1">
      <c r="A10718" s="30">
        <v>8542399010</v>
      </c>
      <c r="B10718" s="25"/>
      <c r="C10718" s="26"/>
      <c r="D10718" s="27"/>
      <c r="E10718" s="27" t="s">
        <v>1343</v>
      </c>
      <c r="F10718" s="27" t="s">
        <v>17323</v>
      </c>
      <c r="G10718" s="28" t="s">
        <v>282</v>
      </c>
      <c r="H10718" s="27" t="s">
        <v>283</v>
      </c>
      <c r="I10718" s="118" t="s">
        <v>3015</v>
      </c>
      <c r="J10718" s="29">
        <v>27.86</v>
      </c>
      <c r="K10718" s="28" t="s">
        <v>162</v>
      </c>
      <c r="L10718" s="27" t="s">
        <v>681</v>
      </c>
      <c r="M10718" s="27" t="s">
        <v>164</v>
      </c>
      <c r="N10718" s="27" t="s">
        <v>18101</v>
      </c>
    </row>
    <row r="10719" spans="1:14" ht="16.5" customHeight="1" thickTop="1" thickBot="1">
      <c r="A10719" s="30">
        <v>8542319010</v>
      </c>
      <c r="B10719" s="25"/>
      <c r="C10719" s="26"/>
      <c r="D10719" s="27"/>
      <c r="E10719" s="27" t="s">
        <v>2599</v>
      </c>
      <c r="F10719" s="27" t="s">
        <v>3305</v>
      </c>
      <c r="G10719" s="28" t="s">
        <v>297</v>
      </c>
      <c r="H10719" s="27" t="s">
        <v>298</v>
      </c>
      <c r="I10719" s="118" t="s">
        <v>2601</v>
      </c>
      <c r="J10719" s="29">
        <v>216</v>
      </c>
      <c r="K10719" s="28" t="s">
        <v>162</v>
      </c>
      <c r="L10719" s="27" t="s">
        <v>134</v>
      </c>
      <c r="M10719" s="27" t="s">
        <v>164</v>
      </c>
      <c r="N10719" s="27" t="s">
        <v>4101</v>
      </c>
    </row>
    <row r="10720" spans="1:14" ht="16.5" customHeight="1" thickTop="1" thickBot="1">
      <c r="A10720" s="30">
        <v>8542319010</v>
      </c>
      <c r="B10720" s="25"/>
      <c r="C10720" s="26"/>
      <c r="D10720" s="27"/>
      <c r="E10720" s="27" t="s">
        <v>602</v>
      </c>
      <c r="F10720" s="27" t="s">
        <v>6145</v>
      </c>
      <c r="G10720" s="28" t="s">
        <v>243</v>
      </c>
      <c r="H10720" s="27" t="s">
        <v>244</v>
      </c>
      <c r="I10720" s="118" t="s">
        <v>6146</v>
      </c>
      <c r="J10720" s="29">
        <v>30.33</v>
      </c>
      <c r="K10720" s="28" t="s">
        <v>162</v>
      </c>
      <c r="L10720" s="27" t="s">
        <v>621</v>
      </c>
      <c r="M10720" s="27" t="s">
        <v>164</v>
      </c>
      <c r="N10720" s="27" t="s">
        <v>18097</v>
      </c>
    </row>
    <row r="10721" spans="1:14" ht="16.5" customHeight="1" thickTop="1" thickBot="1">
      <c r="A10721" s="30">
        <v>8542399010</v>
      </c>
      <c r="B10721" s="25"/>
      <c r="C10721" s="26"/>
      <c r="D10721" s="27"/>
      <c r="E10721" s="27" t="s">
        <v>13328</v>
      </c>
      <c r="F10721" s="27" t="s">
        <v>17324</v>
      </c>
      <c r="G10721" s="28" t="s">
        <v>282</v>
      </c>
      <c r="H10721" s="27" t="s">
        <v>283</v>
      </c>
      <c r="I10721" s="118" t="s">
        <v>17325</v>
      </c>
      <c r="J10721" s="29">
        <v>17.059999999999999</v>
      </c>
      <c r="K10721" s="28" t="s">
        <v>162</v>
      </c>
      <c r="L10721" s="27" t="s">
        <v>681</v>
      </c>
      <c r="M10721" s="27" t="s">
        <v>164</v>
      </c>
      <c r="N10721" s="27" t="s">
        <v>18101</v>
      </c>
    </row>
    <row r="10722" spans="1:14" ht="16.5" customHeight="1" thickTop="1" thickBot="1">
      <c r="A10722" s="30">
        <v>8542399010</v>
      </c>
      <c r="B10722" s="25"/>
      <c r="C10722" s="26"/>
      <c r="D10722" s="27"/>
      <c r="E10722" s="27" t="s">
        <v>13328</v>
      </c>
      <c r="F10722" s="27" t="s">
        <v>17326</v>
      </c>
      <c r="G10722" s="28" t="s">
        <v>282</v>
      </c>
      <c r="H10722" s="27" t="s">
        <v>283</v>
      </c>
      <c r="I10722" s="118" t="s">
        <v>17327</v>
      </c>
      <c r="J10722" s="29">
        <v>36.340000000000003</v>
      </c>
      <c r="K10722" s="28" t="s">
        <v>162</v>
      </c>
      <c r="L10722" s="27" t="s">
        <v>681</v>
      </c>
      <c r="M10722" s="27" t="s">
        <v>164</v>
      </c>
      <c r="N10722" s="27" t="s">
        <v>18101</v>
      </c>
    </row>
    <row r="10723" spans="1:14" ht="16.5" customHeight="1" thickTop="1" thickBot="1">
      <c r="A10723" s="30">
        <v>8542399010</v>
      </c>
      <c r="B10723" s="25"/>
      <c r="C10723" s="26"/>
      <c r="D10723" s="27"/>
      <c r="E10723" s="27" t="s">
        <v>661</v>
      </c>
      <c r="F10723" s="27" t="s">
        <v>17328</v>
      </c>
      <c r="G10723" s="28" t="s">
        <v>297</v>
      </c>
      <c r="H10723" s="27" t="s">
        <v>298</v>
      </c>
      <c r="I10723" s="118" t="s">
        <v>17329</v>
      </c>
      <c r="J10723" s="29">
        <v>2158.61</v>
      </c>
      <c r="K10723" s="28" t="s">
        <v>162</v>
      </c>
      <c r="L10723" s="27" t="s">
        <v>134</v>
      </c>
      <c r="M10723" s="27" t="s">
        <v>164</v>
      </c>
      <c r="N10723" s="27" t="s">
        <v>4101</v>
      </c>
    </row>
    <row r="10724" spans="1:14" ht="16.5" customHeight="1" thickTop="1" thickBot="1">
      <c r="A10724" s="30">
        <v>8542399010</v>
      </c>
      <c r="B10724" s="25"/>
      <c r="C10724" s="26"/>
      <c r="D10724" s="27"/>
      <c r="E10724" s="27" t="s">
        <v>1343</v>
      </c>
      <c r="F10724" s="27" t="s">
        <v>17330</v>
      </c>
      <c r="G10724" s="28" t="s">
        <v>173</v>
      </c>
      <c r="H10724" s="27" t="s">
        <v>174</v>
      </c>
      <c r="I10724" s="118" t="s">
        <v>17331</v>
      </c>
      <c r="J10724" s="29">
        <v>2217.1799999999998</v>
      </c>
      <c r="K10724" s="28" t="s">
        <v>162</v>
      </c>
      <c r="L10724" s="27" t="s">
        <v>528</v>
      </c>
      <c r="M10724" s="27" t="s">
        <v>164</v>
      </c>
      <c r="N10724" s="27" t="s">
        <v>18090</v>
      </c>
    </row>
    <row r="10725" spans="1:14" ht="16.5" customHeight="1" thickTop="1" thickBot="1">
      <c r="A10725" s="30">
        <v>8542399010</v>
      </c>
      <c r="B10725" s="25"/>
      <c r="C10725" s="26"/>
      <c r="D10725" s="27"/>
      <c r="E10725" s="27" t="s">
        <v>800</v>
      </c>
      <c r="F10725" s="27" t="s">
        <v>17332</v>
      </c>
      <c r="G10725" s="28" t="s">
        <v>159</v>
      </c>
      <c r="H10725" s="27" t="s">
        <v>160</v>
      </c>
      <c r="I10725" s="118" t="s">
        <v>17333</v>
      </c>
      <c r="J10725" s="29">
        <v>534.20000000000005</v>
      </c>
      <c r="K10725" s="28" t="s">
        <v>162</v>
      </c>
      <c r="L10725" s="27" t="s">
        <v>114</v>
      </c>
      <c r="M10725" s="27" t="s">
        <v>164</v>
      </c>
      <c r="N10725" s="27" t="s">
        <v>11042</v>
      </c>
    </row>
    <row r="10726" spans="1:14" ht="16.5" customHeight="1" thickTop="1" thickBot="1">
      <c r="A10726" s="30">
        <v>8542399010</v>
      </c>
      <c r="B10726" s="25"/>
      <c r="C10726" s="26"/>
      <c r="D10726" s="27"/>
      <c r="E10726" s="27" t="s">
        <v>4251</v>
      </c>
      <c r="F10726" s="27" t="s">
        <v>5064</v>
      </c>
      <c r="G10726" s="28" t="s">
        <v>159</v>
      </c>
      <c r="H10726" s="27" t="s">
        <v>160</v>
      </c>
      <c r="I10726" s="118" t="s">
        <v>5065</v>
      </c>
      <c r="J10726" s="29">
        <v>433.28</v>
      </c>
      <c r="K10726" s="28" t="s">
        <v>162</v>
      </c>
      <c r="L10726" s="27" t="s">
        <v>114</v>
      </c>
      <c r="M10726" s="27" t="s">
        <v>164</v>
      </c>
      <c r="N10726" s="27" t="s">
        <v>11042</v>
      </c>
    </row>
    <row r="10727" spans="1:14" ht="16.5" customHeight="1" thickTop="1">
      <c r="A10727" s="24">
        <v>8541410002</v>
      </c>
      <c r="B10727" s="25"/>
      <c r="C10727" s="26"/>
      <c r="D10727" s="27"/>
      <c r="E10727" s="27" t="s">
        <v>2869</v>
      </c>
      <c r="F10727" s="27" t="s">
        <v>17334</v>
      </c>
      <c r="G10727" s="28" t="s">
        <v>173</v>
      </c>
      <c r="H10727" s="27" t="s">
        <v>174</v>
      </c>
      <c r="I10727" s="118" t="s">
        <v>17335</v>
      </c>
      <c r="J10727" s="29">
        <v>13.21</v>
      </c>
      <c r="K10727" s="28" t="s">
        <v>162</v>
      </c>
      <c r="L10727" s="27" t="s">
        <v>1314</v>
      </c>
      <c r="M10727" s="27" t="s">
        <v>164</v>
      </c>
      <c r="N10727" s="27" t="s">
        <v>18130</v>
      </c>
    </row>
    <row r="10728" spans="1:14" ht="16.5" customHeight="1">
      <c r="A10728" s="24">
        <v>8541410002</v>
      </c>
      <c r="B10728" s="25"/>
      <c r="C10728" s="26"/>
      <c r="D10728" s="27"/>
      <c r="E10728" s="27" t="s">
        <v>2869</v>
      </c>
      <c r="F10728" s="27" t="s">
        <v>10360</v>
      </c>
      <c r="G10728" s="28" t="s">
        <v>173</v>
      </c>
      <c r="H10728" s="27" t="s">
        <v>174</v>
      </c>
      <c r="I10728" s="118" t="s">
        <v>10361</v>
      </c>
      <c r="J10728" s="29">
        <v>853.6</v>
      </c>
      <c r="K10728" s="28" t="s">
        <v>162</v>
      </c>
      <c r="L10728" s="27" t="s">
        <v>2562</v>
      </c>
      <c r="M10728" s="27" t="s">
        <v>164</v>
      </c>
      <c r="N10728" s="27" t="s">
        <v>18169</v>
      </c>
    </row>
    <row r="10729" spans="1:14" ht="16.5" customHeight="1">
      <c r="A10729" s="24">
        <v>8541100009</v>
      </c>
      <c r="B10729" s="25"/>
      <c r="C10729" s="26"/>
      <c r="D10729" s="27"/>
      <c r="E10729" s="27" t="s">
        <v>17336</v>
      </c>
      <c r="F10729" s="27" t="s">
        <v>17337</v>
      </c>
      <c r="G10729" s="28" t="s">
        <v>173</v>
      </c>
      <c r="H10729" s="27" t="s">
        <v>174</v>
      </c>
      <c r="I10729" s="118" t="s">
        <v>15811</v>
      </c>
      <c r="J10729" s="29">
        <v>887.69</v>
      </c>
      <c r="K10729" s="28" t="s">
        <v>162</v>
      </c>
      <c r="L10729" s="27" t="s">
        <v>2067</v>
      </c>
      <c r="M10729" s="27" t="s">
        <v>164</v>
      </c>
      <c r="N10729" s="27" t="s">
        <v>18159</v>
      </c>
    </row>
    <row r="10730" spans="1:14" ht="16.5" customHeight="1">
      <c r="A10730" s="24">
        <v>8541100009</v>
      </c>
      <c r="B10730" s="25"/>
      <c r="C10730" s="26"/>
      <c r="D10730" s="27"/>
      <c r="E10730" s="27" t="s">
        <v>17336</v>
      </c>
      <c r="F10730" s="27" t="s">
        <v>17338</v>
      </c>
      <c r="G10730" s="28" t="s">
        <v>173</v>
      </c>
      <c r="H10730" s="27" t="s">
        <v>174</v>
      </c>
      <c r="I10730" s="118" t="s">
        <v>15815</v>
      </c>
      <c r="J10730" s="29">
        <v>38.92</v>
      </c>
      <c r="K10730" s="28" t="s">
        <v>162</v>
      </c>
      <c r="L10730" s="27" t="s">
        <v>528</v>
      </c>
      <c r="M10730" s="27" t="s">
        <v>164</v>
      </c>
      <c r="N10730" s="27" t="s">
        <v>18090</v>
      </c>
    </row>
    <row r="10731" spans="1:14" ht="16.5" customHeight="1">
      <c r="A10731" s="24">
        <v>8541100009</v>
      </c>
      <c r="B10731" s="25"/>
      <c r="C10731" s="26"/>
      <c r="D10731" s="27"/>
      <c r="E10731" s="27" t="s">
        <v>17336</v>
      </c>
      <c r="F10731" s="27" t="s">
        <v>17339</v>
      </c>
      <c r="G10731" s="28" t="s">
        <v>173</v>
      </c>
      <c r="H10731" s="27" t="s">
        <v>174</v>
      </c>
      <c r="I10731" s="118" t="s">
        <v>6969</v>
      </c>
      <c r="J10731" s="29">
        <v>3.01</v>
      </c>
      <c r="K10731" s="28" t="s">
        <v>162</v>
      </c>
      <c r="L10731" s="27" t="s">
        <v>528</v>
      </c>
      <c r="M10731" s="27" t="s">
        <v>164</v>
      </c>
      <c r="N10731" s="27" t="s">
        <v>18090</v>
      </c>
    </row>
    <row r="10732" spans="1:14" ht="16.5" customHeight="1">
      <c r="A10732" s="24">
        <v>8541100009</v>
      </c>
      <c r="B10732" s="25"/>
      <c r="C10732" s="26"/>
      <c r="D10732" s="27"/>
      <c r="E10732" s="27" t="s">
        <v>17336</v>
      </c>
      <c r="F10732" s="27" t="s">
        <v>9215</v>
      </c>
      <c r="G10732" s="28" t="s">
        <v>173</v>
      </c>
      <c r="H10732" s="27" t="s">
        <v>174</v>
      </c>
      <c r="I10732" s="118" t="s">
        <v>9216</v>
      </c>
      <c r="J10732" s="29">
        <v>313.02999999999997</v>
      </c>
      <c r="K10732" s="28" t="s">
        <v>162</v>
      </c>
      <c r="L10732" s="27" t="s">
        <v>528</v>
      </c>
      <c r="M10732" s="27" t="s">
        <v>164</v>
      </c>
      <c r="N10732" s="27" t="s">
        <v>18090</v>
      </c>
    </row>
    <row r="10733" spans="1:14" ht="16.5" customHeight="1">
      <c r="A10733" s="24">
        <v>8541100009</v>
      </c>
      <c r="B10733" s="25"/>
      <c r="C10733" s="26"/>
      <c r="D10733" s="27"/>
      <c r="E10733" s="27" t="s">
        <v>17336</v>
      </c>
      <c r="F10733" s="27" t="s">
        <v>12234</v>
      </c>
      <c r="G10733" s="28" t="s">
        <v>173</v>
      </c>
      <c r="H10733" s="27" t="s">
        <v>174</v>
      </c>
      <c r="I10733" s="118" t="s">
        <v>1038</v>
      </c>
      <c r="J10733" s="29">
        <v>25.93</v>
      </c>
      <c r="K10733" s="28" t="s">
        <v>162</v>
      </c>
      <c r="L10733" s="27" t="s">
        <v>528</v>
      </c>
      <c r="M10733" s="27" t="s">
        <v>164</v>
      </c>
      <c r="N10733" s="27" t="s">
        <v>18090</v>
      </c>
    </row>
    <row r="10734" spans="1:14" ht="16.5" customHeight="1">
      <c r="A10734" s="24">
        <v>8541100009</v>
      </c>
      <c r="B10734" s="25"/>
      <c r="C10734" s="26"/>
      <c r="D10734" s="27"/>
      <c r="E10734" s="27" t="s">
        <v>17336</v>
      </c>
      <c r="F10734" s="27" t="s">
        <v>10758</v>
      </c>
      <c r="G10734" s="28" t="s">
        <v>173</v>
      </c>
      <c r="H10734" s="27" t="s">
        <v>174</v>
      </c>
      <c r="I10734" s="118" t="s">
        <v>10759</v>
      </c>
      <c r="J10734" s="29">
        <v>421.67</v>
      </c>
      <c r="K10734" s="28" t="s">
        <v>162</v>
      </c>
      <c r="L10734" s="27" t="s">
        <v>528</v>
      </c>
      <c r="M10734" s="27" t="s">
        <v>164</v>
      </c>
      <c r="N10734" s="27" t="s">
        <v>18090</v>
      </c>
    </row>
    <row r="10735" spans="1:14" ht="16.5" customHeight="1">
      <c r="A10735" s="24">
        <v>8541100009</v>
      </c>
      <c r="B10735" s="25"/>
      <c r="C10735" s="26"/>
      <c r="D10735" s="27"/>
      <c r="E10735" s="27" t="s">
        <v>17336</v>
      </c>
      <c r="F10735" s="27" t="s">
        <v>17340</v>
      </c>
      <c r="G10735" s="28" t="s">
        <v>173</v>
      </c>
      <c r="H10735" s="27" t="s">
        <v>174</v>
      </c>
      <c r="I10735" s="118" t="s">
        <v>9377</v>
      </c>
      <c r="J10735" s="29">
        <v>39.53</v>
      </c>
      <c r="K10735" s="28" t="s">
        <v>162</v>
      </c>
      <c r="L10735" s="27" t="s">
        <v>528</v>
      </c>
      <c r="M10735" s="27" t="s">
        <v>164</v>
      </c>
      <c r="N10735" s="27" t="s">
        <v>18090</v>
      </c>
    </row>
    <row r="10736" spans="1:14" ht="16.5" customHeight="1">
      <c r="A10736" s="24">
        <v>8541100009</v>
      </c>
      <c r="B10736" s="25"/>
      <c r="C10736" s="26"/>
      <c r="D10736" s="27"/>
      <c r="E10736" s="27" t="s">
        <v>17336</v>
      </c>
      <c r="F10736" s="27" t="s">
        <v>6601</v>
      </c>
      <c r="G10736" s="28" t="s">
        <v>173</v>
      </c>
      <c r="H10736" s="27" t="s">
        <v>174</v>
      </c>
      <c r="I10736" s="118" t="s">
        <v>6602</v>
      </c>
      <c r="J10736" s="29">
        <v>53.3</v>
      </c>
      <c r="K10736" s="28" t="s">
        <v>162</v>
      </c>
      <c r="L10736" s="27" t="s">
        <v>528</v>
      </c>
      <c r="M10736" s="27" t="s">
        <v>164</v>
      </c>
      <c r="N10736" s="27" t="s">
        <v>18090</v>
      </c>
    </row>
    <row r="10737" spans="1:14" ht="16.5" customHeight="1" thickBot="1">
      <c r="A10737" s="24">
        <v>8541100009</v>
      </c>
      <c r="B10737" s="25"/>
      <c r="C10737" s="26"/>
      <c r="D10737" s="27"/>
      <c r="E10737" s="27" t="s">
        <v>17336</v>
      </c>
      <c r="F10737" s="27" t="s">
        <v>16821</v>
      </c>
      <c r="G10737" s="28" t="s">
        <v>173</v>
      </c>
      <c r="H10737" s="27" t="s">
        <v>174</v>
      </c>
      <c r="I10737" s="118" t="s">
        <v>6128</v>
      </c>
      <c r="J10737" s="29">
        <v>5.4</v>
      </c>
      <c r="K10737" s="28" t="s">
        <v>162</v>
      </c>
      <c r="L10737" s="27" t="s">
        <v>1794</v>
      </c>
      <c r="M10737" s="27" t="s">
        <v>164</v>
      </c>
      <c r="N10737" s="27" t="s">
        <v>18152</v>
      </c>
    </row>
    <row r="10738" spans="1:14" ht="16.5" customHeight="1" thickTop="1" thickBot="1">
      <c r="A10738" s="30">
        <v>8542399010</v>
      </c>
      <c r="B10738" s="25"/>
      <c r="C10738" s="26"/>
      <c r="D10738" s="27"/>
      <c r="E10738" s="27" t="s">
        <v>1343</v>
      </c>
      <c r="F10738" s="27" t="s">
        <v>17341</v>
      </c>
      <c r="G10738" s="28" t="s">
        <v>297</v>
      </c>
      <c r="H10738" s="27" t="s">
        <v>298</v>
      </c>
      <c r="I10738" s="118" t="s">
        <v>14841</v>
      </c>
      <c r="J10738" s="29">
        <v>35.840000000000003</v>
      </c>
      <c r="K10738" s="28" t="s">
        <v>162</v>
      </c>
      <c r="L10738" s="27" t="s">
        <v>134</v>
      </c>
      <c r="M10738" s="27" t="s">
        <v>164</v>
      </c>
      <c r="N10738" s="27" t="s">
        <v>4101</v>
      </c>
    </row>
    <row r="10739" spans="1:14" ht="16.5" customHeight="1" thickTop="1" thickBot="1">
      <c r="A10739" s="30">
        <v>8542399010</v>
      </c>
      <c r="B10739" s="25"/>
      <c r="C10739" s="26"/>
      <c r="D10739" s="27"/>
      <c r="E10739" s="27" t="s">
        <v>1343</v>
      </c>
      <c r="F10739" s="27" t="s">
        <v>17342</v>
      </c>
      <c r="G10739" s="28" t="s">
        <v>297</v>
      </c>
      <c r="H10739" s="27" t="s">
        <v>298</v>
      </c>
      <c r="I10739" s="118" t="s">
        <v>17343</v>
      </c>
      <c r="J10739" s="29">
        <v>8.9</v>
      </c>
      <c r="K10739" s="28" t="s">
        <v>162</v>
      </c>
      <c r="L10739" s="27" t="s">
        <v>134</v>
      </c>
      <c r="M10739" s="27" t="s">
        <v>164</v>
      </c>
      <c r="N10739" s="27" t="s">
        <v>4101</v>
      </c>
    </row>
    <row r="10740" spans="1:14" ht="16.5" customHeight="1" thickTop="1" thickBot="1">
      <c r="A10740" s="30">
        <v>8542399010</v>
      </c>
      <c r="B10740" s="25"/>
      <c r="C10740" s="26"/>
      <c r="D10740" s="27"/>
      <c r="E10740" s="27" t="s">
        <v>1343</v>
      </c>
      <c r="F10740" s="27" t="s">
        <v>17344</v>
      </c>
      <c r="G10740" s="28" t="s">
        <v>297</v>
      </c>
      <c r="H10740" s="27" t="s">
        <v>298</v>
      </c>
      <c r="I10740" s="118" t="s">
        <v>17345</v>
      </c>
      <c r="J10740" s="29">
        <v>17.809999999999999</v>
      </c>
      <c r="K10740" s="28" t="s">
        <v>162</v>
      </c>
      <c r="L10740" s="27" t="s">
        <v>134</v>
      </c>
      <c r="M10740" s="27" t="s">
        <v>164</v>
      </c>
      <c r="N10740" s="27" t="s">
        <v>4101</v>
      </c>
    </row>
    <row r="10741" spans="1:14" ht="16.5" customHeight="1" thickTop="1" thickBot="1">
      <c r="A10741" s="30">
        <v>8542399010</v>
      </c>
      <c r="B10741" s="25"/>
      <c r="C10741" s="26"/>
      <c r="D10741" s="27"/>
      <c r="E10741" s="27" t="s">
        <v>1343</v>
      </c>
      <c r="F10741" s="27" t="s">
        <v>17346</v>
      </c>
      <c r="G10741" s="28" t="s">
        <v>297</v>
      </c>
      <c r="H10741" s="27" t="s">
        <v>298</v>
      </c>
      <c r="I10741" s="118" t="s">
        <v>15876</v>
      </c>
      <c r="J10741" s="29">
        <v>110</v>
      </c>
      <c r="K10741" s="28" t="s">
        <v>162</v>
      </c>
      <c r="L10741" s="27" t="s">
        <v>134</v>
      </c>
      <c r="M10741" s="27" t="s">
        <v>164</v>
      </c>
      <c r="N10741" s="27" t="s">
        <v>4101</v>
      </c>
    </row>
    <row r="10742" spans="1:14" ht="16.5" customHeight="1" thickTop="1" thickBot="1">
      <c r="A10742" s="30">
        <v>8542399010</v>
      </c>
      <c r="B10742" s="25"/>
      <c r="C10742" s="26"/>
      <c r="D10742" s="27"/>
      <c r="E10742" s="27" t="s">
        <v>1343</v>
      </c>
      <c r="F10742" s="27" t="s">
        <v>17347</v>
      </c>
      <c r="G10742" s="28" t="s">
        <v>297</v>
      </c>
      <c r="H10742" s="27" t="s">
        <v>298</v>
      </c>
      <c r="I10742" s="118" t="s">
        <v>14803</v>
      </c>
      <c r="J10742" s="29">
        <v>64.11</v>
      </c>
      <c r="K10742" s="28" t="s">
        <v>162</v>
      </c>
      <c r="L10742" s="27" t="s">
        <v>134</v>
      </c>
      <c r="M10742" s="27" t="s">
        <v>164</v>
      </c>
      <c r="N10742" s="27" t="s">
        <v>4101</v>
      </c>
    </row>
    <row r="10743" spans="1:14" ht="16.5" customHeight="1" thickTop="1" thickBot="1">
      <c r="A10743" s="30">
        <v>8542399010</v>
      </c>
      <c r="B10743" s="25"/>
      <c r="C10743" s="26"/>
      <c r="D10743" s="27"/>
      <c r="E10743" s="27" t="s">
        <v>1343</v>
      </c>
      <c r="F10743" s="27" t="s">
        <v>17348</v>
      </c>
      <c r="G10743" s="28" t="s">
        <v>297</v>
      </c>
      <c r="H10743" s="27" t="s">
        <v>298</v>
      </c>
      <c r="I10743" s="118" t="s">
        <v>15878</v>
      </c>
      <c r="J10743" s="29">
        <v>8.9</v>
      </c>
      <c r="K10743" s="28" t="s">
        <v>162</v>
      </c>
      <c r="L10743" s="27" t="s">
        <v>134</v>
      </c>
      <c r="M10743" s="27" t="s">
        <v>164</v>
      </c>
      <c r="N10743" s="27" t="s">
        <v>4101</v>
      </c>
    </row>
    <row r="10744" spans="1:14" ht="16.5" customHeight="1" thickTop="1" thickBot="1">
      <c r="A10744" s="30">
        <v>8542399010</v>
      </c>
      <c r="B10744" s="25"/>
      <c r="C10744" s="26"/>
      <c r="D10744" s="27"/>
      <c r="E10744" s="27" t="s">
        <v>1343</v>
      </c>
      <c r="F10744" s="27" t="s">
        <v>17349</v>
      </c>
      <c r="G10744" s="28" t="s">
        <v>297</v>
      </c>
      <c r="H10744" s="27" t="s">
        <v>298</v>
      </c>
      <c r="I10744" s="118" t="s">
        <v>14837</v>
      </c>
      <c r="J10744" s="29">
        <v>58.42</v>
      </c>
      <c r="K10744" s="28" t="s">
        <v>162</v>
      </c>
      <c r="L10744" s="27" t="s">
        <v>134</v>
      </c>
      <c r="M10744" s="27" t="s">
        <v>164</v>
      </c>
      <c r="N10744" s="27" t="s">
        <v>4101</v>
      </c>
    </row>
    <row r="10745" spans="1:14" ht="16.5" customHeight="1" thickTop="1" thickBot="1">
      <c r="A10745" s="30">
        <v>8542399010</v>
      </c>
      <c r="B10745" s="25"/>
      <c r="C10745" s="26"/>
      <c r="D10745" s="27"/>
      <c r="E10745" s="27" t="s">
        <v>1343</v>
      </c>
      <c r="F10745" s="27" t="s">
        <v>17350</v>
      </c>
      <c r="G10745" s="28" t="s">
        <v>297</v>
      </c>
      <c r="H10745" s="27" t="s">
        <v>298</v>
      </c>
      <c r="I10745" s="118" t="s">
        <v>17351</v>
      </c>
      <c r="J10745" s="29">
        <v>19.29</v>
      </c>
      <c r="K10745" s="28" t="s">
        <v>162</v>
      </c>
      <c r="L10745" s="27" t="s">
        <v>134</v>
      </c>
      <c r="M10745" s="27" t="s">
        <v>164</v>
      </c>
      <c r="N10745" s="27" t="s">
        <v>4101</v>
      </c>
    </row>
    <row r="10746" spans="1:14" ht="16.5" customHeight="1" thickTop="1">
      <c r="A10746" s="24">
        <v>8532240000</v>
      </c>
      <c r="B10746" s="25"/>
      <c r="C10746" s="26"/>
      <c r="D10746" s="27"/>
      <c r="E10746" s="27" t="s">
        <v>9139</v>
      </c>
      <c r="F10746" s="27" t="s">
        <v>17352</v>
      </c>
      <c r="G10746" s="28" t="s">
        <v>282</v>
      </c>
      <c r="H10746" s="27" t="s">
        <v>283</v>
      </c>
      <c r="I10746" s="118" t="s">
        <v>17353</v>
      </c>
      <c r="J10746" s="29">
        <v>5.49</v>
      </c>
      <c r="K10746" s="28" t="s">
        <v>162</v>
      </c>
      <c r="L10746" s="27" t="s">
        <v>218</v>
      </c>
      <c r="M10746" s="27" t="s">
        <v>164</v>
      </c>
      <c r="N10746" s="27" t="s">
        <v>18066</v>
      </c>
    </row>
    <row r="10747" spans="1:14" ht="16.5" customHeight="1">
      <c r="A10747" s="24">
        <v>8532240000</v>
      </c>
      <c r="B10747" s="25"/>
      <c r="C10747" s="26"/>
      <c r="D10747" s="27"/>
      <c r="E10747" s="27" t="s">
        <v>9139</v>
      </c>
      <c r="F10747" s="27" t="s">
        <v>17354</v>
      </c>
      <c r="G10747" s="28" t="s">
        <v>282</v>
      </c>
      <c r="H10747" s="27" t="s">
        <v>283</v>
      </c>
      <c r="I10747" s="118" t="s">
        <v>17355</v>
      </c>
      <c r="J10747" s="29">
        <v>50</v>
      </c>
      <c r="K10747" s="28" t="s">
        <v>162</v>
      </c>
      <c r="L10747" s="27" t="s">
        <v>218</v>
      </c>
      <c r="M10747" s="27" t="s">
        <v>164</v>
      </c>
      <c r="N10747" s="27" t="s">
        <v>18066</v>
      </c>
    </row>
    <row r="10748" spans="1:14" ht="16.5" customHeight="1" thickBot="1">
      <c r="A10748" s="24">
        <v>8532240000</v>
      </c>
      <c r="B10748" s="25"/>
      <c r="C10748" s="26"/>
      <c r="D10748" s="27"/>
      <c r="E10748" s="27" t="s">
        <v>9139</v>
      </c>
      <c r="F10748" s="27" t="s">
        <v>17356</v>
      </c>
      <c r="G10748" s="28" t="s">
        <v>282</v>
      </c>
      <c r="H10748" s="27" t="s">
        <v>283</v>
      </c>
      <c r="I10748" s="118" t="s">
        <v>17357</v>
      </c>
      <c r="J10748" s="29">
        <v>8</v>
      </c>
      <c r="K10748" s="28" t="s">
        <v>162</v>
      </c>
      <c r="L10748" s="27" t="s">
        <v>218</v>
      </c>
      <c r="M10748" s="27" t="s">
        <v>164</v>
      </c>
      <c r="N10748" s="27" t="s">
        <v>18066</v>
      </c>
    </row>
    <row r="10749" spans="1:14" ht="16.5" customHeight="1" thickTop="1" thickBot="1">
      <c r="A10749" s="30">
        <v>8542319010</v>
      </c>
      <c r="B10749" s="25"/>
      <c r="C10749" s="26"/>
      <c r="D10749" s="27"/>
      <c r="E10749" s="27" t="s">
        <v>602</v>
      </c>
      <c r="F10749" s="27" t="s">
        <v>17358</v>
      </c>
      <c r="G10749" s="28" t="s">
        <v>173</v>
      </c>
      <c r="H10749" s="27" t="s">
        <v>174</v>
      </c>
      <c r="I10749" s="118" t="s">
        <v>17359</v>
      </c>
      <c r="J10749" s="29">
        <v>8.9</v>
      </c>
      <c r="K10749" s="28" t="s">
        <v>162</v>
      </c>
      <c r="L10749" s="27" t="s">
        <v>580</v>
      </c>
      <c r="M10749" s="27" t="s">
        <v>164</v>
      </c>
      <c r="N10749" s="27" t="s">
        <v>10753</v>
      </c>
    </row>
    <row r="10750" spans="1:14" ht="16.5" customHeight="1" thickTop="1" thickBot="1">
      <c r="A10750" s="30">
        <v>8542319010</v>
      </c>
      <c r="B10750" s="25"/>
      <c r="C10750" s="26"/>
      <c r="D10750" s="27"/>
      <c r="E10750" s="27" t="s">
        <v>602</v>
      </c>
      <c r="F10750" s="27" t="s">
        <v>16854</v>
      </c>
      <c r="G10750" s="28" t="s">
        <v>173</v>
      </c>
      <c r="H10750" s="27" t="s">
        <v>174</v>
      </c>
      <c r="I10750" s="118" t="s">
        <v>15837</v>
      </c>
      <c r="J10750" s="29">
        <v>7.12</v>
      </c>
      <c r="K10750" s="28" t="s">
        <v>162</v>
      </c>
      <c r="L10750" s="27" t="s">
        <v>580</v>
      </c>
      <c r="M10750" s="27" t="s">
        <v>164</v>
      </c>
      <c r="N10750" s="27" t="s">
        <v>10753</v>
      </c>
    </row>
    <row r="10751" spans="1:14" ht="16.5" customHeight="1" thickTop="1" thickBot="1">
      <c r="A10751" s="30">
        <v>8542319010</v>
      </c>
      <c r="B10751" s="25"/>
      <c r="C10751" s="26"/>
      <c r="D10751" s="27"/>
      <c r="E10751" s="27" t="s">
        <v>602</v>
      </c>
      <c r="F10751" s="27" t="s">
        <v>17360</v>
      </c>
      <c r="G10751" s="28" t="s">
        <v>297</v>
      </c>
      <c r="H10751" s="27" t="s">
        <v>298</v>
      </c>
      <c r="I10751" s="118" t="s">
        <v>17361</v>
      </c>
      <c r="J10751" s="29">
        <v>89.03</v>
      </c>
      <c r="K10751" s="28" t="s">
        <v>162</v>
      </c>
      <c r="L10751" s="27" t="s">
        <v>134</v>
      </c>
      <c r="M10751" s="27" t="s">
        <v>164</v>
      </c>
      <c r="N10751" s="27" t="s">
        <v>4101</v>
      </c>
    </row>
    <row r="10752" spans="1:14" ht="16.5" customHeight="1" thickTop="1" thickBot="1">
      <c r="A10752" s="30">
        <v>8542399010</v>
      </c>
      <c r="B10752" s="25"/>
      <c r="C10752" s="26"/>
      <c r="D10752" s="27"/>
      <c r="E10752" s="27" t="s">
        <v>4131</v>
      </c>
      <c r="F10752" s="27" t="s">
        <v>17362</v>
      </c>
      <c r="G10752" s="28" t="s">
        <v>297</v>
      </c>
      <c r="H10752" s="27" t="s">
        <v>298</v>
      </c>
      <c r="I10752" s="118" t="s">
        <v>15212</v>
      </c>
      <c r="J10752" s="29">
        <v>18</v>
      </c>
      <c r="K10752" s="28" t="s">
        <v>162</v>
      </c>
      <c r="L10752" s="27" t="s">
        <v>580</v>
      </c>
      <c r="M10752" s="27" t="s">
        <v>164</v>
      </c>
      <c r="N10752" s="27" t="s">
        <v>10753</v>
      </c>
    </row>
    <row r="10753" spans="1:14" ht="16.5" customHeight="1" thickTop="1" thickBot="1">
      <c r="A10753" s="30">
        <v>8542399010</v>
      </c>
      <c r="B10753" s="25"/>
      <c r="C10753" s="26"/>
      <c r="D10753" s="27"/>
      <c r="E10753" s="27" t="s">
        <v>4131</v>
      </c>
      <c r="F10753" s="27" t="s">
        <v>17362</v>
      </c>
      <c r="G10753" s="28" t="s">
        <v>297</v>
      </c>
      <c r="H10753" s="27" t="s">
        <v>298</v>
      </c>
      <c r="I10753" s="118" t="s">
        <v>17363</v>
      </c>
      <c r="J10753" s="29">
        <v>34.5</v>
      </c>
      <c r="K10753" s="28" t="s">
        <v>162</v>
      </c>
      <c r="L10753" s="27" t="s">
        <v>580</v>
      </c>
      <c r="M10753" s="27" t="s">
        <v>164</v>
      </c>
      <c r="N10753" s="27" t="s">
        <v>10753</v>
      </c>
    </row>
    <row r="10754" spans="1:14" ht="16.5" customHeight="1" thickTop="1" thickBot="1">
      <c r="A10754" s="30">
        <v>8542319010</v>
      </c>
      <c r="B10754" s="25"/>
      <c r="C10754" s="26"/>
      <c r="D10754" s="27"/>
      <c r="E10754" s="27" t="s">
        <v>602</v>
      </c>
      <c r="F10754" s="27" t="s">
        <v>14587</v>
      </c>
      <c r="G10754" s="28" t="s">
        <v>297</v>
      </c>
      <c r="H10754" s="27" t="s">
        <v>298</v>
      </c>
      <c r="I10754" s="118" t="s">
        <v>14588</v>
      </c>
      <c r="J10754" s="29">
        <v>897.44</v>
      </c>
      <c r="K10754" s="28" t="s">
        <v>162</v>
      </c>
      <c r="L10754" s="27" t="s">
        <v>134</v>
      </c>
      <c r="M10754" s="27" t="s">
        <v>164</v>
      </c>
      <c r="N10754" s="27" t="s">
        <v>4101</v>
      </c>
    </row>
    <row r="10755" spans="1:14" ht="16.5" customHeight="1" thickTop="1" thickBot="1">
      <c r="A10755" s="30">
        <v>8542319010</v>
      </c>
      <c r="B10755" s="25"/>
      <c r="C10755" s="26"/>
      <c r="D10755" s="27"/>
      <c r="E10755" s="27" t="s">
        <v>602</v>
      </c>
      <c r="F10755" s="27" t="s">
        <v>14134</v>
      </c>
      <c r="G10755" s="28" t="s">
        <v>297</v>
      </c>
      <c r="H10755" s="27" t="s">
        <v>298</v>
      </c>
      <c r="I10755" s="118" t="s">
        <v>14135</v>
      </c>
      <c r="J10755" s="29">
        <v>35.61</v>
      </c>
      <c r="K10755" s="28" t="s">
        <v>162</v>
      </c>
      <c r="L10755" s="27" t="s">
        <v>528</v>
      </c>
      <c r="M10755" s="27" t="s">
        <v>164</v>
      </c>
      <c r="N10755" s="27" t="s">
        <v>18090</v>
      </c>
    </row>
    <row r="10756" spans="1:14" ht="16.5" customHeight="1" thickTop="1" thickBot="1">
      <c r="A10756" s="30">
        <v>8542399010</v>
      </c>
      <c r="B10756" s="25"/>
      <c r="C10756" s="26"/>
      <c r="D10756" s="27"/>
      <c r="E10756" s="27" t="s">
        <v>13317</v>
      </c>
      <c r="F10756" s="27" t="s">
        <v>5175</v>
      </c>
      <c r="G10756" s="28" t="s">
        <v>173</v>
      </c>
      <c r="H10756" s="27" t="s">
        <v>174</v>
      </c>
      <c r="I10756" s="118" t="s">
        <v>8281</v>
      </c>
      <c r="J10756" s="29">
        <v>2889.83</v>
      </c>
      <c r="K10756" s="28" t="s">
        <v>162</v>
      </c>
      <c r="L10756" s="27" t="s">
        <v>5170</v>
      </c>
      <c r="M10756" s="27" t="s">
        <v>164</v>
      </c>
      <c r="N10756" s="27" t="s">
        <v>18289</v>
      </c>
    </row>
    <row r="10757" spans="1:14" ht="16.5" customHeight="1" thickTop="1" thickBot="1">
      <c r="A10757" s="30">
        <v>8542339000</v>
      </c>
      <c r="B10757" s="25"/>
      <c r="C10757" s="26"/>
      <c r="D10757" s="27"/>
      <c r="E10757" s="27" t="s">
        <v>794</v>
      </c>
      <c r="F10757" s="27" t="s">
        <v>17364</v>
      </c>
      <c r="G10757" s="28" t="s">
        <v>173</v>
      </c>
      <c r="H10757" s="27" t="s">
        <v>174</v>
      </c>
      <c r="I10757" s="118" t="s">
        <v>15861</v>
      </c>
      <c r="J10757" s="29">
        <v>387.26</v>
      </c>
      <c r="K10757" s="28" t="s">
        <v>162</v>
      </c>
      <c r="L10757" s="27" t="s">
        <v>528</v>
      </c>
      <c r="M10757" s="27" t="s">
        <v>164</v>
      </c>
      <c r="N10757" s="27" t="s">
        <v>18090</v>
      </c>
    </row>
    <row r="10758" spans="1:14" ht="16.5" customHeight="1" thickTop="1" thickBot="1">
      <c r="A10758" s="30">
        <v>8542319010</v>
      </c>
      <c r="B10758" s="25"/>
      <c r="C10758" s="26"/>
      <c r="D10758" s="27"/>
      <c r="E10758" s="27" t="s">
        <v>602</v>
      </c>
      <c r="F10758" s="27" t="s">
        <v>17365</v>
      </c>
      <c r="G10758" s="28" t="s">
        <v>173</v>
      </c>
      <c r="H10758" s="27" t="s">
        <v>174</v>
      </c>
      <c r="I10758" s="118" t="s">
        <v>17366</v>
      </c>
      <c r="J10758" s="29">
        <v>72</v>
      </c>
      <c r="K10758" s="28" t="s">
        <v>162</v>
      </c>
      <c r="L10758" s="27" t="s">
        <v>528</v>
      </c>
      <c r="M10758" s="27" t="s">
        <v>164</v>
      </c>
      <c r="N10758" s="27" t="s">
        <v>18090</v>
      </c>
    </row>
    <row r="10759" spans="1:14" ht="16.5" customHeight="1" thickTop="1" thickBot="1">
      <c r="A10759" s="30">
        <v>8542319010</v>
      </c>
      <c r="B10759" s="25"/>
      <c r="C10759" s="26"/>
      <c r="D10759" s="27"/>
      <c r="E10759" s="27" t="s">
        <v>602</v>
      </c>
      <c r="F10759" s="27" t="s">
        <v>17367</v>
      </c>
      <c r="G10759" s="28" t="s">
        <v>297</v>
      </c>
      <c r="H10759" s="27" t="s">
        <v>298</v>
      </c>
      <c r="I10759" s="118" t="s">
        <v>9852</v>
      </c>
      <c r="J10759" s="29">
        <v>126</v>
      </c>
      <c r="K10759" s="28" t="s">
        <v>162</v>
      </c>
      <c r="L10759" s="27" t="s">
        <v>134</v>
      </c>
      <c r="M10759" s="27" t="s">
        <v>164</v>
      </c>
      <c r="N10759" s="27" t="s">
        <v>4101</v>
      </c>
    </row>
    <row r="10760" spans="1:14" ht="16.5" customHeight="1" thickTop="1">
      <c r="A10760" s="24">
        <v>8541100009</v>
      </c>
      <c r="B10760" s="25"/>
      <c r="C10760" s="26"/>
      <c r="D10760" s="27"/>
      <c r="E10760" s="27" t="s">
        <v>15308</v>
      </c>
      <c r="F10760" s="27" t="s">
        <v>17368</v>
      </c>
      <c r="G10760" s="28" t="s">
        <v>377</v>
      </c>
      <c r="H10760" s="27" t="s">
        <v>378</v>
      </c>
      <c r="I10760" s="118" t="s">
        <v>16160</v>
      </c>
      <c r="J10760" s="29">
        <v>127.17</v>
      </c>
      <c r="K10760" s="28" t="s">
        <v>162</v>
      </c>
      <c r="L10760" s="27" t="s">
        <v>250</v>
      </c>
      <c r="M10760" s="27" t="s">
        <v>164</v>
      </c>
      <c r="N10760" s="27" t="s">
        <v>18071</v>
      </c>
    </row>
    <row r="10761" spans="1:14" ht="16.5" customHeight="1">
      <c r="A10761" s="24">
        <v>8541100009</v>
      </c>
      <c r="B10761" s="25"/>
      <c r="C10761" s="26"/>
      <c r="D10761" s="27"/>
      <c r="E10761" s="27" t="s">
        <v>15308</v>
      </c>
      <c r="F10761" s="27" t="s">
        <v>17369</v>
      </c>
      <c r="G10761" s="28" t="s">
        <v>377</v>
      </c>
      <c r="H10761" s="27" t="s">
        <v>378</v>
      </c>
      <c r="I10761" s="118" t="s">
        <v>14757</v>
      </c>
      <c r="J10761" s="29">
        <v>116.87</v>
      </c>
      <c r="K10761" s="28" t="s">
        <v>162</v>
      </c>
      <c r="L10761" s="27" t="s">
        <v>250</v>
      </c>
      <c r="M10761" s="27" t="s">
        <v>164</v>
      </c>
      <c r="N10761" s="27" t="s">
        <v>18071</v>
      </c>
    </row>
    <row r="10762" spans="1:14" ht="16.5" customHeight="1">
      <c r="A10762" s="24">
        <v>8541100009</v>
      </c>
      <c r="B10762" s="25"/>
      <c r="C10762" s="26"/>
      <c r="D10762" s="27"/>
      <c r="E10762" s="27" t="s">
        <v>15308</v>
      </c>
      <c r="F10762" s="27" t="s">
        <v>17370</v>
      </c>
      <c r="G10762" s="28" t="s">
        <v>377</v>
      </c>
      <c r="H10762" s="27" t="s">
        <v>378</v>
      </c>
      <c r="I10762" s="118" t="s">
        <v>17371</v>
      </c>
      <c r="J10762" s="29">
        <v>239.94</v>
      </c>
      <c r="K10762" s="28" t="s">
        <v>162</v>
      </c>
      <c r="L10762" s="27" t="s">
        <v>250</v>
      </c>
      <c r="M10762" s="27" t="s">
        <v>164</v>
      </c>
      <c r="N10762" s="27" t="s">
        <v>18071</v>
      </c>
    </row>
    <row r="10763" spans="1:14" ht="16.5" customHeight="1">
      <c r="A10763" s="24">
        <v>8541100009</v>
      </c>
      <c r="B10763" s="25"/>
      <c r="C10763" s="26"/>
      <c r="D10763" s="27"/>
      <c r="E10763" s="27" t="s">
        <v>15308</v>
      </c>
      <c r="F10763" s="27" t="s">
        <v>17372</v>
      </c>
      <c r="G10763" s="28" t="s">
        <v>377</v>
      </c>
      <c r="H10763" s="27" t="s">
        <v>378</v>
      </c>
      <c r="I10763" s="118" t="s">
        <v>13232</v>
      </c>
      <c r="J10763" s="29">
        <v>114.63</v>
      </c>
      <c r="K10763" s="28" t="s">
        <v>162</v>
      </c>
      <c r="L10763" s="27" t="s">
        <v>250</v>
      </c>
      <c r="M10763" s="27" t="s">
        <v>164</v>
      </c>
      <c r="N10763" s="27" t="s">
        <v>18071</v>
      </c>
    </row>
    <row r="10764" spans="1:14" ht="16.5" customHeight="1">
      <c r="A10764" s="24">
        <v>8541100009</v>
      </c>
      <c r="B10764" s="25"/>
      <c r="C10764" s="26"/>
      <c r="D10764" s="27"/>
      <c r="E10764" s="27" t="s">
        <v>15308</v>
      </c>
      <c r="F10764" s="27" t="s">
        <v>5428</v>
      </c>
      <c r="G10764" s="28" t="s">
        <v>377</v>
      </c>
      <c r="H10764" s="27" t="s">
        <v>378</v>
      </c>
      <c r="I10764" s="118" t="s">
        <v>515</v>
      </c>
      <c r="J10764" s="29">
        <v>12.24</v>
      </c>
      <c r="K10764" s="28" t="s">
        <v>162</v>
      </c>
      <c r="L10764" s="27" t="s">
        <v>250</v>
      </c>
      <c r="M10764" s="27" t="s">
        <v>164</v>
      </c>
      <c r="N10764" s="27" t="s">
        <v>18071</v>
      </c>
    </row>
    <row r="10765" spans="1:14" ht="16.5" customHeight="1">
      <c r="A10765" s="24">
        <v>8541100009</v>
      </c>
      <c r="B10765" s="25"/>
      <c r="C10765" s="26"/>
      <c r="D10765" s="27"/>
      <c r="E10765" s="27" t="s">
        <v>15308</v>
      </c>
      <c r="F10765" s="27" t="s">
        <v>7387</v>
      </c>
      <c r="G10765" s="28" t="s">
        <v>377</v>
      </c>
      <c r="H10765" s="27" t="s">
        <v>378</v>
      </c>
      <c r="I10765" s="118" t="s">
        <v>7388</v>
      </c>
      <c r="J10765" s="29">
        <v>8.25</v>
      </c>
      <c r="K10765" s="28" t="s">
        <v>162</v>
      </c>
      <c r="L10765" s="27" t="s">
        <v>250</v>
      </c>
      <c r="M10765" s="27" t="s">
        <v>164</v>
      </c>
      <c r="N10765" s="27" t="s">
        <v>18071</v>
      </c>
    </row>
    <row r="10766" spans="1:14" ht="16.5" customHeight="1" thickBot="1">
      <c r="A10766" s="24">
        <v>8541100009</v>
      </c>
      <c r="B10766" s="25"/>
      <c r="C10766" s="26"/>
      <c r="D10766" s="27"/>
      <c r="E10766" s="27" t="s">
        <v>15308</v>
      </c>
      <c r="F10766" s="27" t="s">
        <v>17373</v>
      </c>
      <c r="G10766" s="28" t="s">
        <v>377</v>
      </c>
      <c r="H10766" s="27" t="s">
        <v>378</v>
      </c>
      <c r="I10766" s="118" t="s">
        <v>8222</v>
      </c>
      <c r="J10766" s="29">
        <v>16.32</v>
      </c>
      <c r="K10766" s="28" t="s">
        <v>162</v>
      </c>
      <c r="L10766" s="27" t="s">
        <v>250</v>
      </c>
      <c r="M10766" s="27" t="s">
        <v>164</v>
      </c>
      <c r="N10766" s="27" t="s">
        <v>18071</v>
      </c>
    </row>
    <row r="10767" spans="1:14" ht="16.5" customHeight="1" thickTop="1" thickBot="1">
      <c r="A10767" s="30">
        <v>8542319010</v>
      </c>
      <c r="B10767" s="25"/>
      <c r="C10767" s="26"/>
      <c r="D10767" s="27"/>
      <c r="E10767" s="27" t="s">
        <v>602</v>
      </c>
      <c r="F10767" s="27" t="s">
        <v>17374</v>
      </c>
      <c r="G10767" s="28" t="s">
        <v>297</v>
      </c>
      <c r="H10767" s="27" t="s">
        <v>298</v>
      </c>
      <c r="I10767" s="118" t="s">
        <v>17375</v>
      </c>
      <c r="J10767" s="29">
        <v>90</v>
      </c>
      <c r="K10767" s="28" t="s">
        <v>162</v>
      </c>
      <c r="L10767" s="27" t="s">
        <v>134</v>
      </c>
      <c r="M10767" s="27" t="s">
        <v>164</v>
      </c>
      <c r="N10767" s="27" t="s">
        <v>4101</v>
      </c>
    </row>
    <row r="10768" spans="1:14" ht="16.5" customHeight="1" thickTop="1" thickBot="1">
      <c r="A10768" s="30">
        <v>8542319010</v>
      </c>
      <c r="B10768" s="25"/>
      <c r="C10768" s="26"/>
      <c r="D10768" s="27"/>
      <c r="E10768" s="27" t="s">
        <v>602</v>
      </c>
      <c r="F10768" s="27" t="s">
        <v>17376</v>
      </c>
      <c r="G10768" s="28" t="s">
        <v>297</v>
      </c>
      <c r="H10768" s="27" t="s">
        <v>298</v>
      </c>
      <c r="I10768" s="118" t="s">
        <v>9744</v>
      </c>
      <c r="J10768" s="29">
        <v>271.55</v>
      </c>
      <c r="K10768" s="28" t="s">
        <v>162</v>
      </c>
      <c r="L10768" s="27" t="s">
        <v>134</v>
      </c>
      <c r="M10768" s="27" t="s">
        <v>164</v>
      </c>
      <c r="N10768" s="27" t="s">
        <v>4101</v>
      </c>
    </row>
    <row r="10769" spans="1:14" ht="16.5" customHeight="1" thickTop="1" thickBot="1">
      <c r="A10769" s="30">
        <v>8542319010</v>
      </c>
      <c r="B10769" s="25"/>
      <c r="C10769" s="26"/>
      <c r="D10769" s="27"/>
      <c r="E10769" s="27" t="s">
        <v>602</v>
      </c>
      <c r="F10769" s="27" t="s">
        <v>17377</v>
      </c>
      <c r="G10769" s="28" t="s">
        <v>297</v>
      </c>
      <c r="H10769" s="27" t="s">
        <v>298</v>
      </c>
      <c r="I10769" s="118" t="s">
        <v>17378</v>
      </c>
      <c r="J10769" s="29">
        <v>22517.41</v>
      </c>
      <c r="K10769" s="28" t="s">
        <v>162</v>
      </c>
      <c r="L10769" s="27" t="s">
        <v>134</v>
      </c>
      <c r="M10769" s="27" t="s">
        <v>164</v>
      </c>
      <c r="N10769" s="27" t="s">
        <v>4101</v>
      </c>
    </row>
    <row r="10770" spans="1:14" ht="16.5" customHeight="1" thickTop="1">
      <c r="A10770" s="24">
        <v>8548009000</v>
      </c>
      <c r="B10770" s="25"/>
      <c r="C10770" s="26"/>
      <c r="D10770" s="27"/>
      <c r="E10770" s="27" t="s">
        <v>9105</v>
      </c>
      <c r="F10770" s="27" t="s">
        <v>17379</v>
      </c>
      <c r="G10770" s="28" t="s">
        <v>282</v>
      </c>
      <c r="H10770" s="27" t="s">
        <v>283</v>
      </c>
      <c r="I10770" s="118" t="s">
        <v>17380</v>
      </c>
      <c r="J10770" s="29">
        <v>17.34</v>
      </c>
      <c r="K10770" s="28" t="s">
        <v>162</v>
      </c>
      <c r="L10770" s="27" t="s">
        <v>218</v>
      </c>
      <c r="M10770" s="27" t="s">
        <v>164</v>
      </c>
      <c r="N10770" s="27" t="s">
        <v>18066</v>
      </c>
    </row>
    <row r="10771" spans="1:14" ht="16.5" customHeight="1">
      <c r="A10771" s="24">
        <v>8548009000</v>
      </c>
      <c r="B10771" s="25"/>
      <c r="C10771" s="26"/>
      <c r="D10771" s="27"/>
      <c r="E10771" s="27" t="s">
        <v>9105</v>
      </c>
      <c r="F10771" s="27" t="s">
        <v>17381</v>
      </c>
      <c r="G10771" s="28" t="s">
        <v>282</v>
      </c>
      <c r="H10771" s="27" t="s">
        <v>283</v>
      </c>
      <c r="I10771" s="118" t="s">
        <v>17382</v>
      </c>
      <c r="J10771" s="29">
        <v>3.57</v>
      </c>
      <c r="K10771" s="28" t="s">
        <v>162</v>
      </c>
      <c r="L10771" s="27" t="s">
        <v>218</v>
      </c>
      <c r="M10771" s="27" t="s">
        <v>164</v>
      </c>
      <c r="N10771" s="27" t="s">
        <v>18066</v>
      </c>
    </row>
    <row r="10772" spans="1:14" ht="16.5" customHeight="1">
      <c r="A10772" s="24">
        <v>8548009000</v>
      </c>
      <c r="B10772" s="25"/>
      <c r="C10772" s="26"/>
      <c r="D10772" s="27"/>
      <c r="E10772" s="27" t="s">
        <v>9105</v>
      </c>
      <c r="F10772" s="27" t="s">
        <v>12983</v>
      </c>
      <c r="G10772" s="28" t="s">
        <v>282</v>
      </c>
      <c r="H10772" s="27" t="s">
        <v>283</v>
      </c>
      <c r="I10772" s="118" t="s">
        <v>12326</v>
      </c>
      <c r="J10772" s="29">
        <v>10.41</v>
      </c>
      <c r="K10772" s="28" t="s">
        <v>162</v>
      </c>
      <c r="L10772" s="27" t="s">
        <v>218</v>
      </c>
      <c r="M10772" s="27" t="s">
        <v>164</v>
      </c>
      <c r="N10772" s="27" t="s">
        <v>18066</v>
      </c>
    </row>
    <row r="10773" spans="1:14" ht="16.5" customHeight="1">
      <c r="A10773" s="24">
        <v>8541290000</v>
      </c>
      <c r="B10773" s="25"/>
      <c r="C10773" s="26"/>
      <c r="D10773" s="27"/>
      <c r="E10773" s="27" t="s">
        <v>17383</v>
      </c>
      <c r="F10773" s="27" t="s">
        <v>17384</v>
      </c>
      <c r="G10773" s="28" t="s">
        <v>377</v>
      </c>
      <c r="H10773" s="27" t="s">
        <v>378</v>
      </c>
      <c r="I10773" s="118" t="s">
        <v>17385</v>
      </c>
      <c r="J10773" s="29">
        <v>34.5</v>
      </c>
      <c r="K10773" s="28" t="s">
        <v>162</v>
      </c>
      <c r="L10773" s="27" t="s">
        <v>250</v>
      </c>
      <c r="M10773" s="27" t="s">
        <v>164</v>
      </c>
      <c r="N10773" s="27" t="s">
        <v>18071</v>
      </c>
    </row>
    <row r="10774" spans="1:14" ht="16.5" customHeight="1">
      <c r="A10774" s="24">
        <v>8541100009</v>
      </c>
      <c r="B10774" s="25"/>
      <c r="C10774" s="26"/>
      <c r="D10774" s="27"/>
      <c r="E10774" s="27" t="s">
        <v>17386</v>
      </c>
      <c r="F10774" s="27" t="s">
        <v>7592</v>
      </c>
      <c r="G10774" s="28" t="s">
        <v>297</v>
      </c>
      <c r="H10774" s="27" t="s">
        <v>298</v>
      </c>
      <c r="I10774" s="118" t="s">
        <v>511</v>
      </c>
      <c r="J10774" s="29">
        <v>8.1999999999999993</v>
      </c>
      <c r="K10774" s="28" t="s">
        <v>162</v>
      </c>
      <c r="L10774" s="27" t="s">
        <v>393</v>
      </c>
      <c r="M10774" s="27" t="s">
        <v>164</v>
      </c>
      <c r="N10774" s="27" t="s">
        <v>18079</v>
      </c>
    </row>
    <row r="10775" spans="1:14" ht="16.5" customHeight="1">
      <c r="A10775" s="24">
        <v>8541100009</v>
      </c>
      <c r="B10775" s="25"/>
      <c r="C10775" s="26"/>
      <c r="D10775" s="27"/>
      <c r="E10775" s="27" t="s">
        <v>17386</v>
      </c>
      <c r="F10775" s="27" t="s">
        <v>2831</v>
      </c>
      <c r="G10775" s="28" t="s">
        <v>297</v>
      </c>
      <c r="H10775" s="27" t="s">
        <v>298</v>
      </c>
      <c r="I10775" s="118" t="s">
        <v>2832</v>
      </c>
      <c r="J10775" s="29">
        <v>30.96</v>
      </c>
      <c r="K10775" s="28" t="s">
        <v>162</v>
      </c>
      <c r="L10775" s="27" t="s">
        <v>393</v>
      </c>
      <c r="M10775" s="27" t="s">
        <v>164</v>
      </c>
      <c r="N10775" s="27" t="s">
        <v>18079</v>
      </c>
    </row>
    <row r="10776" spans="1:14" ht="16.5" customHeight="1" thickBot="1">
      <c r="A10776" s="24">
        <v>8541100009</v>
      </c>
      <c r="B10776" s="25"/>
      <c r="C10776" s="26"/>
      <c r="D10776" s="27"/>
      <c r="E10776" s="27" t="s">
        <v>17386</v>
      </c>
      <c r="F10776" s="27" t="s">
        <v>16282</v>
      </c>
      <c r="G10776" s="28" t="s">
        <v>297</v>
      </c>
      <c r="H10776" s="27" t="s">
        <v>298</v>
      </c>
      <c r="I10776" s="118" t="s">
        <v>16283</v>
      </c>
      <c r="J10776" s="29">
        <v>699.2</v>
      </c>
      <c r="K10776" s="28" t="s">
        <v>162</v>
      </c>
      <c r="L10776" s="27" t="s">
        <v>134</v>
      </c>
      <c r="M10776" s="27" t="s">
        <v>164</v>
      </c>
      <c r="N10776" s="27" t="s">
        <v>4101</v>
      </c>
    </row>
    <row r="10777" spans="1:14" ht="16.5" customHeight="1" thickTop="1" thickBot="1">
      <c r="A10777" s="30">
        <v>8542399010</v>
      </c>
      <c r="B10777" s="25"/>
      <c r="C10777" s="26"/>
      <c r="D10777" s="27"/>
      <c r="E10777" s="27" t="s">
        <v>697</v>
      </c>
      <c r="F10777" s="27" t="s">
        <v>14002</v>
      </c>
      <c r="G10777" s="28" t="s">
        <v>173</v>
      </c>
      <c r="H10777" s="27" t="s">
        <v>174</v>
      </c>
      <c r="I10777" s="118" t="s">
        <v>4486</v>
      </c>
      <c r="J10777" s="29">
        <v>48.58</v>
      </c>
      <c r="K10777" s="28" t="s">
        <v>162</v>
      </c>
      <c r="L10777" s="27" t="s">
        <v>528</v>
      </c>
      <c r="M10777" s="27" t="s">
        <v>164</v>
      </c>
      <c r="N10777" s="27" t="s">
        <v>18090</v>
      </c>
    </row>
    <row r="10778" spans="1:14" ht="16.5" customHeight="1" thickTop="1" thickBot="1">
      <c r="A10778" s="30">
        <v>8542399010</v>
      </c>
      <c r="B10778" s="25"/>
      <c r="C10778" s="26"/>
      <c r="D10778" s="27"/>
      <c r="E10778" s="27" t="s">
        <v>649</v>
      </c>
      <c r="F10778" s="27" t="s">
        <v>12437</v>
      </c>
      <c r="G10778" s="28" t="s">
        <v>297</v>
      </c>
      <c r="H10778" s="27" t="s">
        <v>298</v>
      </c>
      <c r="I10778" s="118" t="s">
        <v>701</v>
      </c>
      <c r="J10778" s="29">
        <v>27.87</v>
      </c>
      <c r="K10778" s="28" t="s">
        <v>162</v>
      </c>
      <c r="L10778" s="27" t="s">
        <v>134</v>
      </c>
      <c r="M10778" s="27" t="s">
        <v>164</v>
      </c>
      <c r="N10778" s="27" t="s">
        <v>4101</v>
      </c>
    </row>
    <row r="10779" spans="1:14" ht="16.5" customHeight="1" thickTop="1" thickBot="1">
      <c r="A10779" s="30">
        <v>8542319010</v>
      </c>
      <c r="B10779" s="25"/>
      <c r="C10779" s="26"/>
      <c r="D10779" s="27"/>
      <c r="E10779" s="27" t="s">
        <v>602</v>
      </c>
      <c r="F10779" s="27" t="s">
        <v>5456</v>
      </c>
      <c r="G10779" s="28" t="s">
        <v>297</v>
      </c>
      <c r="H10779" s="27" t="s">
        <v>298</v>
      </c>
      <c r="I10779" s="118" t="s">
        <v>5457</v>
      </c>
      <c r="J10779" s="29">
        <v>13.25</v>
      </c>
      <c r="K10779" s="28" t="s">
        <v>162</v>
      </c>
      <c r="L10779" s="27" t="s">
        <v>134</v>
      </c>
      <c r="M10779" s="27" t="s">
        <v>164</v>
      </c>
      <c r="N10779" s="27" t="s">
        <v>4101</v>
      </c>
    </row>
    <row r="10780" spans="1:14" ht="16.5" customHeight="1" thickTop="1">
      <c r="A10780" s="24">
        <v>8536693000</v>
      </c>
      <c r="B10780" s="25"/>
      <c r="C10780" s="26"/>
      <c r="D10780" s="27"/>
      <c r="E10780" s="27" t="s">
        <v>17387</v>
      </c>
      <c r="F10780" s="27" t="s">
        <v>14566</v>
      </c>
      <c r="G10780" s="28" t="s">
        <v>173</v>
      </c>
      <c r="H10780" s="27" t="s">
        <v>174</v>
      </c>
      <c r="I10780" s="118" t="s">
        <v>5265</v>
      </c>
      <c r="J10780" s="29">
        <v>44</v>
      </c>
      <c r="K10780" s="28" t="s">
        <v>162</v>
      </c>
      <c r="L10780" s="27" t="s">
        <v>449</v>
      </c>
      <c r="M10780" s="27" t="s">
        <v>164</v>
      </c>
      <c r="N10780" s="27" t="s">
        <v>18085</v>
      </c>
    </row>
    <row r="10781" spans="1:14" ht="16.5" customHeight="1">
      <c r="A10781" s="24">
        <v>8536693000</v>
      </c>
      <c r="B10781" s="25"/>
      <c r="C10781" s="26"/>
      <c r="D10781" s="27"/>
      <c r="E10781" s="27" t="s">
        <v>17387</v>
      </c>
      <c r="F10781" s="27" t="s">
        <v>17388</v>
      </c>
      <c r="G10781" s="28" t="s">
        <v>173</v>
      </c>
      <c r="H10781" s="27" t="s">
        <v>174</v>
      </c>
      <c r="I10781" s="118" t="s">
        <v>7846</v>
      </c>
      <c r="J10781" s="29">
        <v>17.7</v>
      </c>
      <c r="K10781" s="28" t="s">
        <v>162</v>
      </c>
      <c r="L10781" s="27" t="s">
        <v>449</v>
      </c>
      <c r="M10781" s="27" t="s">
        <v>164</v>
      </c>
      <c r="N10781" s="27" t="s">
        <v>18085</v>
      </c>
    </row>
    <row r="10782" spans="1:14" ht="16.5" customHeight="1">
      <c r="A10782" s="24">
        <v>8536693000</v>
      </c>
      <c r="B10782" s="25"/>
      <c r="C10782" s="26"/>
      <c r="D10782" s="27"/>
      <c r="E10782" s="27" t="s">
        <v>17387</v>
      </c>
      <c r="F10782" s="27" t="s">
        <v>17389</v>
      </c>
      <c r="G10782" s="28" t="s">
        <v>173</v>
      </c>
      <c r="H10782" s="27" t="s">
        <v>174</v>
      </c>
      <c r="I10782" s="118" t="s">
        <v>17390</v>
      </c>
      <c r="J10782" s="29">
        <v>7.97</v>
      </c>
      <c r="K10782" s="28" t="s">
        <v>162</v>
      </c>
      <c r="L10782" s="27" t="s">
        <v>449</v>
      </c>
      <c r="M10782" s="27" t="s">
        <v>164</v>
      </c>
      <c r="N10782" s="27" t="s">
        <v>18085</v>
      </c>
    </row>
    <row r="10783" spans="1:14" ht="16.5" customHeight="1">
      <c r="A10783" s="24">
        <v>8536693000</v>
      </c>
      <c r="B10783" s="25"/>
      <c r="C10783" s="26"/>
      <c r="D10783" s="27"/>
      <c r="E10783" s="27" t="s">
        <v>17387</v>
      </c>
      <c r="F10783" s="27" t="s">
        <v>17391</v>
      </c>
      <c r="G10783" s="28" t="s">
        <v>173</v>
      </c>
      <c r="H10783" s="27" t="s">
        <v>174</v>
      </c>
      <c r="I10783" s="118" t="s">
        <v>5263</v>
      </c>
      <c r="J10783" s="29">
        <v>172</v>
      </c>
      <c r="K10783" s="28" t="s">
        <v>162</v>
      </c>
      <c r="L10783" s="27" t="s">
        <v>449</v>
      </c>
      <c r="M10783" s="27" t="s">
        <v>164</v>
      </c>
      <c r="N10783" s="27" t="s">
        <v>18085</v>
      </c>
    </row>
    <row r="10784" spans="1:14" ht="16.5" customHeight="1">
      <c r="A10784" s="24">
        <v>8536693000</v>
      </c>
      <c r="B10784" s="25"/>
      <c r="C10784" s="26"/>
      <c r="D10784" s="27"/>
      <c r="E10784" s="27" t="s">
        <v>17387</v>
      </c>
      <c r="F10784" s="27" t="s">
        <v>14561</v>
      </c>
      <c r="G10784" s="28" t="s">
        <v>173</v>
      </c>
      <c r="H10784" s="27" t="s">
        <v>174</v>
      </c>
      <c r="I10784" s="118" t="s">
        <v>4356</v>
      </c>
      <c r="J10784" s="29">
        <v>30.98</v>
      </c>
      <c r="K10784" s="28" t="s">
        <v>162</v>
      </c>
      <c r="L10784" s="27" t="s">
        <v>449</v>
      </c>
      <c r="M10784" s="27" t="s">
        <v>164</v>
      </c>
      <c r="N10784" s="27" t="s">
        <v>18085</v>
      </c>
    </row>
    <row r="10785" spans="1:14" ht="16.5" customHeight="1">
      <c r="A10785" s="24">
        <v>8536693000</v>
      </c>
      <c r="B10785" s="25"/>
      <c r="C10785" s="26"/>
      <c r="D10785" s="27"/>
      <c r="E10785" s="27" t="s">
        <v>17387</v>
      </c>
      <c r="F10785" s="27" t="s">
        <v>17392</v>
      </c>
      <c r="G10785" s="28" t="s">
        <v>173</v>
      </c>
      <c r="H10785" s="27" t="s">
        <v>174</v>
      </c>
      <c r="I10785" s="118" t="s">
        <v>4354</v>
      </c>
      <c r="J10785" s="29">
        <v>14.15</v>
      </c>
      <c r="K10785" s="28" t="s">
        <v>162</v>
      </c>
      <c r="L10785" s="27" t="s">
        <v>449</v>
      </c>
      <c r="M10785" s="27" t="s">
        <v>164</v>
      </c>
      <c r="N10785" s="27" t="s">
        <v>18085</v>
      </c>
    </row>
    <row r="10786" spans="1:14" ht="16.5" customHeight="1">
      <c r="A10786" s="24">
        <v>8536693000</v>
      </c>
      <c r="B10786" s="25"/>
      <c r="C10786" s="26"/>
      <c r="D10786" s="27"/>
      <c r="E10786" s="27" t="s">
        <v>17387</v>
      </c>
      <c r="F10786" s="27" t="s">
        <v>17393</v>
      </c>
      <c r="G10786" s="28" t="s">
        <v>173</v>
      </c>
      <c r="H10786" s="27" t="s">
        <v>174</v>
      </c>
      <c r="I10786" s="118" t="s">
        <v>439</v>
      </c>
      <c r="J10786" s="29">
        <v>580.46</v>
      </c>
      <c r="K10786" s="28" t="s">
        <v>162</v>
      </c>
      <c r="L10786" s="27" t="s">
        <v>440</v>
      </c>
      <c r="M10786" s="27" t="s">
        <v>164</v>
      </c>
      <c r="N10786" s="27" t="s">
        <v>440</v>
      </c>
    </row>
    <row r="10787" spans="1:14" ht="16.5" customHeight="1">
      <c r="A10787" s="24">
        <v>8536693000</v>
      </c>
      <c r="B10787" s="25"/>
      <c r="C10787" s="26"/>
      <c r="D10787" s="27"/>
      <c r="E10787" s="27" t="s">
        <v>17387</v>
      </c>
      <c r="F10787" s="27" t="s">
        <v>17394</v>
      </c>
      <c r="G10787" s="28" t="s">
        <v>173</v>
      </c>
      <c r="H10787" s="27" t="s">
        <v>174</v>
      </c>
      <c r="I10787" s="118" t="s">
        <v>17395</v>
      </c>
      <c r="J10787" s="29">
        <v>9.23</v>
      </c>
      <c r="K10787" s="28" t="s">
        <v>162</v>
      </c>
      <c r="L10787" s="27" t="s">
        <v>449</v>
      </c>
      <c r="M10787" s="27" t="s">
        <v>164</v>
      </c>
      <c r="N10787" s="27" t="s">
        <v>18085</v>
      </c>
    </row>
    <row r="10788" spans="1:14" ht="16.5" customHeight="1">
      <c r="A10788" s="24">
        <v>8536693000</v>
      </c>
      <c r="B10788" s="25"/>
      <c r="C10788" s="26"/>
      <c r="D10788" s="27"/>
      <c r="E10788" s="27" t="s">
        <v>17387</v>
      </c>
      <c r="F10788" s="27" t="s">
        <v>17396</v>
      </c>
      <c r="G10788" s="28" t="s">
        <v>173</v>
      </c>
      <c r="H10788" s="27" t="s">
        <v>174</v>
      </c>
      <c r="I10788" s="118" t="s">
        <v>17397</v>
      </c>
      <c r="J10788" s="29">
        <v>5.54</v>
      </c>
      <c r="K10788" s="28" t="s">
        <v>162</v>
      </c>
      <c r="L10788" s="27" t="s">
        <v>449</v>
      </c>
      <c r="M10788" s="27" t="s">
        <v>164</v>
      </c>
      <c r="N10788" s="27" t="s">
        <v>18085</v>
      </c>
    </row>
    <row r="10789" spans="1:14" ht="16.5" customHeight="1">
      <c r="A10789" s="24">
        <v>8536693000</v>
      </c>
      <c r="B10789" s="25"/>
      <c r="C10789" s="26"/>
      <c r="D10789" s="27"/>
      <c r="E10789" s="27" t="s">
        <v>17387</v>
      </c>
      <c r="F10789" s="27" t="s">
        <v>17398</v>
      </c>
      <c r="G10789" s="28" t="s">
        <v>173</v>
      </c>
      <c r="H10789" s="27" t="s">
        <v>174</v>
      </c>
      <c r="I10789" s="118" t="s">
        <v>17399</v>
      </c>
      <c r="J10789" s="29">
        <v>24</v>
      </c>
      <c r="K10789" s="28" t="s">
        <v>162</v>
      </c>
      <c r="L10789" s="27" t="s">
        <v>17400</v>
      </c>
      <c r="M10789" s="27" t="s">
        <v>164</v>
      </c>
      <c r="N10789" s="27" t="s">
        <v>18515</v>
      </c>
    </row>
    <row r="10790" spans="1:14" ht="16.5" customHeight="1">
      <c r="A10790" s="24">
        <v>8532220000</v>
      </c>
      <c r="B10790" s="25"/>
      <c r="C10790" s="26"/>
      <c r="D10790" s="27"/>
      <c r="E10790" s="27" t="s">
        <v>2022</v>
      </c>
      <c r="F10790" s="27" t="s">
        <v>17401</v>
      </c>
      <c r="G10790" s="28" t="s">
        <v>282</v>
      </c>
      <c r="H10790" s="27" t="s">
        <v>283</v>
      </c>
      <c r="I10790" s="118" t="s">
        <v>17402</v>
      </c>
      <c r="J10790" s="29">
        <v>53.86</v>
      </c>
      <c r="K10790" s="28" t="s">
        <v>162</v>
      </c>
      <c r="L10790" s="27" t="s">
        <v>285</v>
      </c>
      <c r="M10790" s="27" t="s">
        <v>164</v>
      </c>
      <c r="N10790" s="27" t="s">
        <v>18075</v>
      </c>
    </row>
    <row r="10791" spans="1:14" ht="16.5" customHeight="1">
      <c r="A10791" s="24">
        <v>8532240000</v>
      </c>
      <c r="B10791" s="25"/>
      <c r="C10791" s="26"/>
      <c r="D10791" s="27"/>
      <c r="E10791" s="27" t="s">
        <v>9139</v>
      </c>
      <c r="F10791" s="27" t="s">
        <v>9606</v>
      </c>
      <c r="G10791" s="28" t="s">
        <v>173</v>
      </c>
      <c r="H10791" s="27" t="s">
        <v>174</v>
      </c>
      <c r="I10791" s="118" t="s">
        <v>8918</v>
      </c>
      <c r="J10791" s="29">
        <v>1.71</v>
      </c>
      <c r="K10791" s="28" t="s">
        <v>162</v>
      </c>
      <c r="L10791" s="27" t="s">
        <v>262</v>
      </c>
      <c r="M10791" s="27" t="s">
        <v>164</v>
      </c>
      <c r="N10791" s="27" t="s">
        <v>262</v>
      </c>
    </row>
    <row r="10792" spans="1:14" ht="16.5" customHeight="1">
      <c r="A10792" s="24">
        <v>8532240000</v>
      </c>
      <c r="B10792" s="25"/>
      <c r="C10792" s="26"/>
      <c r="D10792" s="27"/>
      <c r="E10792" s="27" t="s">
        <v>9139</v>
      </c>
      <c r="F10792" s="27" t="s">
        <v>14165</v>
      </c>
      <c r="G10792" s="28" t="s">
        <v>173</v>
      </c>
      <c r="H10792" s="27" t="s">
        <v>174</v>
      </c>
      <c r="I10792" s="118" t="s">
        <v>6813</v>
      </c>
      <c r="J10792" s="29">
        <v>5.16</v>
      </c>
      <c r="K10792" s="28" t="s">
        <v>162</v>
      </c>
      <c r="L10792" s="27" t="s">
        <v>262</v>
      </c>
      <c r="M10792" s="27" t="s">
        <v>164</v>
      </c>
      <c r="N10792" s="27" t="s">
        <v>262</v>
      </c>
    </row>
    <row r="10793" spans="1:14" ht="16.5" customHeight="1">
      <c r="A10793" s="24">
        <v>8532240000</v>
      </c>
      <c r="B10793" s="25"/>
      <c r="C10793" s="26"/>
      <c r="D10793" s="27"/>
      <c r="E10793" s="27" t="s">
        <v>9139</v>
      </c>
      <c r="F10793" s="27" t="s">
        <v>6730</v>
      </c>
      <c r="G10793" s="28" t="s">
        <v>173</v>
      </c>
      <c r="H10793" s="27" t="s">
        <v>174</v>
      </c>
      <c r="I10793" s="118" t="s">
        <v>6731</v>
      </c>
      <c r="J10793" s="29">
        <v>5.16</v>
      </c>
      <c r="K10793" s="28" t="s">
        <v>162</v>
      </c>
      <c r="L10793" s="27" t="s">
        <v>262</v>
      </c>
      <c r="M10793" s="27" t="s">
        <v>164</v>
      </c>
      <c r="N10793" s="27" t="s">
        <v>262</v>
      </c>
    </row>
    <row r="10794" spans="1:14" ht="16.5" customHeight="1">
      <c r="A10794" s="24">
        <v>8532240000</v>
      </c>
      <c r="B10794" s="25"/>
      <c r="C10794" s="26"/>
      <c r="D10794" s="27"/>
      <c r="E10794" s="27" t="s">
        <v>9139</v>
      </c>
      <c r="F10794" s="27" t="s">
        <v>6720</v>
      </c>
      <c r="G10794" s="28" t="s">
        <v>173</v>
      </c>
      <c r="H10794" s="27" t="s">
        <v>174</v>
      </c>
      <c r="I10794" s="118" t="s">
        <v>6721</v>
      </c>
      <c r="J10794" s="29">
        <v>7.74</v>
      </c>
      <c r="K10794" s="28" t="s">
        <v>162</v>
      </c>
      <c r="L10794" s="27" t="s">
        <v>262</v>
      </c>
      <c r="M10794" s="27" t="s">
        <v>164</v>
      </c>
      <c r="N10794" s="27" t="s">
        <v>262</v>
      </c>
    </row>
    <row r="10795" spans="1:14" ht="16.5" customHeight="1">
      <c r="A10795" s="24">
        <v>8532240000</v>
      </c>
      <c r="B10795" s="25"/>
      <c r="C10795" s="26"/>
      <c r="D10795" s="27"/>
      <c r="E10795" s="27" t="s">
        <v>9139</v>
      </c>
      <c r="F10795" s="27" t="s">
        <v>6722</v>
      </c>
      <c r="G10795" s="28" t="s">
        <v>173</v>
      </c>
      <c r="H10795" s="27" t="s">
        <v>174</v>
      </c>
      <c r="I10795" s="118" t="s">
        <v>6723</v>
      </c>
      <c r="J10795" s="29">
        <v>15.93</v>
      </c>
      <c r="K10795" s="28" t="s">
        <v>162</v>
      </c>
      <c r="L10795" s="27" t="s">
        <v>262</v>
      </c>
      <c r="M10795" s="27" t="s">
        <v>164</v>
      </c>
      <c r="N10795" s="27" t="s">
        <v>262</v>
      </c>
    </row>
    <row r="10796" spans="1:14" ht="16.5" customHeight="1">
      <c r="A10796" s="24">
        <v>8532240000</v>
      </c>
      <c r="B10796" s="25"/>
      <c r="C10796" s="26"/>
      <c r="D10796" s="27"/>
      <c r="E10796" s="27" t="s">
        <v>9139</v>
      </c>
      <c r="F10796" s="27" t="s">
        <v>2781</v>
      </c>
      <c r="G10796" s="28" t="s">
        <v>173</v>
      </c>
      <c r="H10796" s="27" t="s">
        <v>174</v>
      </c>
      <c r="I10796" s="118" t="s">
        <v>2782</v>
      </c>
      <c r="J10796" s="29">
        <v>1.06</v>
      </c>
      <c r="K10796" s="28" t="s">
        <v>162</v>
      </c>
      <c r="L10796" s="27" t="s">
        <v>262</v>
      </c>
      <c r="M10796" s="27" t="s">
        <v>164</v>
      </c>
      <c r="N10796" s="27" t="s">
        <v>262</v>
      </c>
    </row>
    <row r="10797" spans="1:14" ht="16.5" customHeight="1">
      <c r="A10797" s="24">
        <v>8532240000</v>
      </c>
      <c r="B10797" s="25"/>
      <c r="C10797" s="26"/>
      <c r="D10797" s="27"/>
      <c r="E10797" s="27" t="s">
        <v>9139</v>
      </c>
      <c r="F10797" s="27" t="s">
        <v>17403</v>
      </c>
      <c r="G10797" s="28" t="s">
        <v>173</v>
      </c>
      <c r="H10797" s="27" t="s">
        <v>174</v>
      </c>
      <c r="I10797" s="118" t="s">
        <v>14364</v>
      </c>
      <c r="J10797" s="29">
        <v>2.06</v>
      </c>
      <c r="K10797" s="28" t="s">
        <v>162</v>
      </c>
      <c r="L10797" s="27" t="s">
        <v>262</v>
      </c>
      <c r="M10797" s="27" t="s">
        <v>164</v>
      </c>
      <c r="N10797" s="27" t="s">
        <v>262</v>
      </c>
    </row>
    <row r="10798" spans="1:14" ht="16.5" customHeight="1">
      <c r="A10798" s="24">
        <v>8532240000</v>
      </c>
      <c r="B10798" s="25"/>
      <c r="C10798" s="26"/>
      <c r="D10798" s="27"/>
      <c r="E10798" s="27" t="s">
        <v>9139</v>
      </c>
      <c r="F10798" s="27" t="s">
        <v>7282</v>
      </c>
      <c r="G10798" s="28" t="s">
        <v>173</v>
      </c>
      <c r="H10798" s="27" t="s">
        <v>174</v>
      </c>
      <c r="I10798" s="118" t="s">
        <v>7283</v>
      </c>
      <c r="J10798" s="29">
        <v>0.97</v>
      </c>
      <c r="K10798" s="28" t="s">
        <v>162</v>
      </c>
      <c r="L10798" s="27" t="s">
        <v>262</v>
      </c>
      <c r="M10798" s="27" t="s">
        <v>164</v>
      </c>
      <c r="N10798" s="27" t="s">
        <v>262</v>
      </c>
    </row>
    <row r="10799" spans="1:14" ht="16.5" customHeight="1">
      <c r="A10799" s="24">
        <v>8532240000</v>
      </c>
      <c r="B10799" s="25"/>
      <c r="C10799" s="26"/>
      <c r="D10799" s="27"/>
      <c r="E10799" s="27" t="s">
        <v>9139</v>
      </c>
      <c r="F10799" s="27" t="s">
        <v>9302</v>
      </c>
      <c r="G10799" s="28" t="s">
        <v>173</v>
      </c>
      <c r="H10799" s="27" t="s">
        <v>174</v>
      </c>
      <c r="I10799" s="118" t="s">
        <v>9303</v>
      </c>
      <c r="J10799" s="29">
        <v>9.75</v>
      </c>
      <c r="K10799" s="28" t="s">
        <v>162</v>
      </c>
      <c r="L10799" s="27" t="s">
        <v>262</v>
      </c>
      <c r="M10799" s="27" t="s">
        <v>164</v>
      </c>
      <c r="N10799" s="27" t="s">
        <v>262</v>
      </c>
    </row>
    <row r="10800" spans="1:14" ht="16.5" customHeight="1">
      <c r="A10800" s="24">
        <v>8532240000</v>
      </c>
      <c r="B10800" s="25"/>
      <c r="C10800" s="26"/>
      <c r="D10800" s="27"/>
      <c r="E10800" s="27" t="s">
        <v>9139</v>
      </c>
      <c r="F10800" s="27" t="s">
        <v>17404</v>
      </c>
      <c r="G10800" s="28" t="s">
        <v>173</v>
      </c>
      <c r="H10800" s="27" t="s">
        <v>174</v>
      </c>
      <c r="I10800" s="118" t="s">
        <v>17405</v>
      </c>
      <c r="J10800" s="29">
        <v>21.52</v>
      </c>
      <c r="K10800" s="28" t="s">
        <v>162</v>
      </c>
      <c r="L10800" s="27" t="s">
        <v>262</v>
      </c>
      <c r="M10800" s="27" t="s">
        <v>164</v>
      </c>
      <c r="N10800" s="27" t="s">
        <v>262</v>
      </c>
    </row>
    <row r="10801" spans="1:14" ht="16.5" customHeight="1">
      <c r="A10801" s="24">
        <v>8532240000</v>
      </c>
      <c r="B10801" s="25"/>
      <c r="C10801" s="26"/>
      <c r="D10801" s="27"/>
      <c r="E10801" s="27" t="s">
        <v>9139</v>
      </c>
      <c r="F10801" s="27" t="s">
        <v>12068</v>
      </c>
      <c r="G10801" s="28" t="s">
        <v>173</v>
      </c>
      <c r="H10801" s="27" t="s">
        <v>174</v>
      </c>
      <c r="I10801" s="118" t="s">
        <v>12069</v>
      </c>
      <c r="J10801" s="29">
        <v>13.29</v>
      </c>
      <c r="K10801" s="28" t="s">
        <v>162</v>
      </c>
      <c r="L10801" s="27" t="s">
        <v>262</v>
      </c>
      <c r="M10801" s="27" t="s">
        <v>164</v>
      </c>
      <c r="N10801" s="27" t="s">
        <v>262</v>
      </c>
    </row>
    <row r="10802" spans="1:14" ht="16.5" customHeight="1">
      <c r="A10802" s="24">
        <v>8532240000</v>
      </c>
      <c r="B10802" s="25"/>
      <c r="C10802" s="26"/>
      <c r="D10802" s="27"/>
      <c r="E10802" s="27" t="s">
        <v>9139</v>
      </c>
      <c r="F10802" s="27" t="s">
        <v>14166</v>
      </c>
      <c r="G10802" s="28" t="s">
        <v>173</v>
      </c>
      <c r="H10802" s="27" t="s">
        <v>174</v>
      </c>
      <c r="I10802" s="118" t="s">
        <v>9152</v>
      </c>
      <c r="J10802" s="29">
        <v>2.97</v>
      </c>
      <c r="K10802" s="28" t="s">
        <v>162</v>
      </c>
      <c r="L10802" s="27" t="s">
        <v>262</v>
      </c>
      <c r="M10802" s="27" t="s">
        <v>164</v>
      </c>
      <c r="N10802" s="27" t="s">
        <v>262</v>
      </c>
    </row>
    <row r="10803" spans="1:14" ht="16.5" customHeight="1">
      <c r="A10803" s="24">
        <v>8532240000</v>
      </c>
      <c r="B10803" s="25"/>
      <c r="C10803" s="26"/>
      <c r="D10803" s="27"/>
      <c r="E10803" s="27" t="s">
        <v>9139</v>
      </c>
      <c r="F10803" s="27" t="s">
        <v>7293</v>
      </c>
      <c r="G10803" s="28" t="s">
        <v>173</v>
      </c>
      <c r="H10803" s="27" t="s">
        <v>174</v>
      </c>
      <c r="I10803" s="118" t="s">
        <v>7294</v>
      </c>
      <c r="J10803" s="29">
        <v>31.58</v>
      </c>
      <c r="K10803" s="28" t="s">
        <v>162</v>
      </c>
      <c r="L10803" s="27" t="s">
        <v>262</v>
      </c>
      <c r="M10803" s="27" t="s">
        <v>164</v>
      </c>
      <c r="N10803" s="27" t="s">
        <v>262</v>
      </c>
    </row>
    <row r="10804" spans="1:14" ht="16.5" customHeight="1">
      <c r="A10804" s="24">
        <v>8532240000</v>
      </c>
      <c r="B10804" s="25"/>
      <c r="C10804" s="26"/>
      <c r="D10804" s="27"/>
      <c r="E10804" s="27" t="s">
        <v>9139</v>
      </c>
      <c r="F10804" s="27" t="s">
        <v>8183</v>
      </c>
      <c r="G10804" s="28" t="s">
        <v>173</v>
      </c>
      <c r="H10804" s="27" t="s">
        <v>174</v>
      </c>
      <c r="I10804" s="118" t="s">
        <v>8184</v>
      </c>
      <c r="J10804" s="29">
        <v>3.92</v>
      </c>
      <c r="K10804" s="28" t="s">
        <v>162</v>
      </c>
      <c r="L10804" s="27" t="s">
        <v>262</v>
      </c>
      <c r="M10804" s="27" t="s">
        <v>164</v>
      </c>
      <c r="N10804" s="27" t="s">
        <v>262</v>
      </c>
    </row>
    <row r="10805" spans="1:14" ht="16.5" customHeight="1">
      <c r="A10805" s="24">
        <v>8532240000</v>
      </c>
      <c r="B10805" s="25"/>
      <c r="C10805" s="26"/>
      <c r="D10805" s="27"/>
      <c r="E10805" s="27" t="s">
        <v>9139</v>
      </c>
      <c r="F10805" s="27" t="s">
        <v>13861</v>
      </c>
      <c r="G10805" s="28" t="s">
        <v>173</v>
      </c>
      <c r="H10805" s="27" t="s">
        <v>174</v>
      </c>
      <c r="I10805" s="118" t="s">
        <v>13862</v>
      </c>
      <c r="J10805" s="29">
        <v>59.57</v>
      </c>
      <c r="K10805" s="28" t="s">
        <v>162</v>
      </c>
      <c r="L10805" s="27" t="s">
        <v>236</v>
      </c>
      <c r="M10805" s="27" t="s">
        <v>164</v>
      </c>
      <c r="N10805" s="27" t="s">
        <v>18068</v>
      </c>
    </row>
    <row r="10806" spans="1:14" ht="16.5" customHeight="1">
      <c r="A10806" s="24">
        <v>8532240000</v>
      </c>
      <c r="B10806" s="25"/>
      <c r="C10806" s="26"/>
      <c r="D10806" s="27"/>
      <c r="E10806" s="27" t="s">
        <v>9139</v>
      </c>
      <c r="F10806" s="27" t="s">
        <v>8767</v>
      </c>
      <c r="G10806" s="28" t="s">
        <v>173</v>
      </c>
      <c r="H10806" s="27" t="s">
        <v>174</v>
      </c>
      <c r="I10806" s="118" t="s">
        <v>6832</v>
      </c>
      <c r="J10806" s="29">
        <v>222.96</v>
      </c>
      <c r="K10806" s="28" t="s">
        <v>162</v>
      </c>
      <c r="L10806" s="27" t="s">
        <v>42</v>
      </c>
      <c r="M10806" s="27" t="s">
        <v>164</v>
      </c>
      <c r="N10806" s="27" t="s">
        <v>18077</v>
      </c>
    </row>
    <row r="10807" spans="1:14" ht="16.5" customHeight="1">
      <c r="A10807" s="24">
        <v>8532240000</v>
      </c>
      <c r="B10807" s="25"/>
      <c r="C10807" s="26"/>
      <c r="D10807" s="27"/>
      <c r="E10807" s="27" t="s">
        <v>9139</v>
      </c>
      <c r="F10807" s="27" t="s">
        <v>9366</v>
      </c>
      <c r="G10807" s="28" t="s">
        <v>173</v>
      </c>
      <c r="H10807" s="27" t="s">
        <v>174</v>
      </c>
      <c r="I10807" s="118" t="s">
        <v>9367</v>
      </c>
      <c r="J10807" s="29">
        <v>57.6</v>
      </c>
      <c r="K10807" s="28" t="s">
        <v>162</v>
      </c>
      <c r="L10807" s="27" t="s">
        <v>42</v>
      </c>
      <c r="M10807" s="27" t="s">
        <v>164</v>
      </c>
      <c r="N10807" s="27" t="s">
        <v>18077</v>
      </c>
    </row>
    <row r="10808" spans="1:14" ht="16.5" customHeight="1">
      <c r="A10808" s="24">
        <v>8532240000</v>
      </c>
      <c r="B10808" s="25"/>
      <c r="C10808" s="26"/>
      <c r="D10808" s="27"/>
      <c r="E10808" s="27" t="s">
        <v>9139</v>
      </c>
      <c r="F10808" s="27" t="s">
        <v>13832</v>
      </c>
      <c r="G10808" s="28" t="s">
        <v>173</v>
      </c>
      <c r="H10808" s="27" t="s">
        <v>174</v>
      </c>
      <c r="I10808" s="118" t="s">
        <v>13833</v>
      </c>
      <c r="J10808" s="29">
        <v>195.3</v>
      </c>
      <c r="K10808" s="28" t="s">
        <v>162</v>
      </c>
      <c r="L10808" s="27" t="s">
        <v>42</v>
      </c>
      <c r="M10808" s="27" t="s">
        <v>164</v>
      </c>
      <c r="N10808" s="27" t="s">
        <v>18077</v>
      </c>
    </row>
    <row r="10809" spans="1:14" ht="16.5" customHeight="1">
      <c r="A10809" s="24">
        <v>8532240000</v>
      </c>
      <c r="B10809" s="25"/>
      <c r="C10809" s="26"/>
      <c r="D10809" s="27"/>
      <c r="E10809" s="27" t="s">
        <v>9139</v>
      </c>
      <c r="F10809" s="27" t="s">
        <v>6056</v>
      </c>
      <c r="G10809" s="28" t="s">
        <v>173</v>
      </c>
      <c r="H10809" s="27" t="s">
        <v>174</v>
      </c>
      <c r="I10809" s="118" t="s">
        <v>6057</v>
      </c>
      <c r="J10809" s="29">
        <v>0.06</v>
      </c>
      <c r="K10809" s="28" t="s">
        <v>162</v>
      </c>
      <c r="L10809" s="27" t="s">
        <v>272</v>
      </c>
      <c r="M10809" s="27" t="s">
        <v>164</v>
      </c>
      <c r="N10809" s="27" t="s">
        <v>18073</v>
      </c>
    </row>
    <row r="10810" spans="1:14" ht="16.5" customHeight="1">
      <c r="A10810" s="24">
        <v>8532240000</v>
      </c>
      <c r="B10810" s="25"/>
      <c r="C10810" s="26"/>
      <c r="D10810" s="27"/>
      <c r="E10810" s="27" t="s">
        <v>9139</v>
      </c>
      <c r="F10810" s="27" t="s">
        <v>17406</v>
      </c>
      <c r="G10810" s="28" t="s">
        <v>173</v>
      </c>
      <c r="H10810" s="27" t="s">
        <v>174</v>
      </c>
      <c r="I10810" s="118" t="s">
        <v>17407</v>
      </c>
      <c r="J10810" s="29">
        <v>0.14000000000000001</v>
      </c>
      <c r="K10810" s="28" t="s">
        <v>162</v>
      </c>
      <c r="L10810" s="27" t="s">
        <v>218</v>
      </c>
      <c r="M10810" s="27" t="s">
        <v>164</v>
      </c>
      <c r="N10810" s="27" t="s">
        <v>18066</v>
      </c>
    </row>
    <row r="10811" spans="1:14" ht="16.5" customHeight="1">
      <c r="A10811" s="24">
        <v>8532240000</v>
      </c>
      <c r="B10811" s="25"/>
      <c r="C10811" s="26"/>
      <c r="D10811" s="27"/>
      <c r="E10811" s="27" t="s">
        <v>9139</v>
      </c>
      <c r="F10811" s="27" t="s">
        <v>17408</v>
      </c>
      <c r="G10811" s="28" t="s">
        <v>173</v>
      </c>
      <c r="H10811" s="27" t="s">
        <v>174</v>
      </c>
      <c r="I10811" s="118" t="s">
        <v>17409</v>
      </c>
      <c r="J10811" s="29">
        <v>6.6</v>
      </c>
      <c r="K10811" s="28" t="s">
        <v>162</v>
      </c>
      <c r="L10811" s="27" t="s">
        <v>272</v>
      </c>
      <c r="M10811" s="27" t="s">
        <v>164</v>
      </c>
      <c r="N10811" s="27" t="s">
        <v>18073</v>
      </c>
    </row>
    <row r="10812" spans="1:14" ht="16.5" customHeight="1">
      <c r="A10812" s="24">
        <v>8532240000</v>
      </c>
      <c r="B10812" s="25"/>
      <c r="C10812" s="26"/>
      <c r="D10812" s="27"/>
      <c r="E10812" s="27" t="s">
        <v>9139</v>
      </c>
      <c r="F10812" s="27" t="s">
        <v>17410</v>
      </c>
      <c r="G10812" s="28" t="s">
        <v>173</v>
      </c>
      <c r="H10812" s="27" t="s">
        <v>174</v>
      </c>
      <c r="I10812" s="118" t="s">
        <v>17411</v>
      </c>
      <c r="J10812" s="29">
        <v>1.1100000000000001</v>
      </c>
      <c r="K10812" s="28" t="s">
        <v>162</v>
      </c>
      <c r="L10812" s="27" t="s">
        <v>272</v>
      </c>
      <c r="M10812" s="27" t="s">
        <v>164</v>
      </c>
      <c r="N10812" s="27" t="s">
        <v>18073</v>
      </c>
    </row>
    <row r="10813" spans="1:14" ht="16.5" customHeight="1">
      <c r="A10813" s="24">
        <v>8541290000</v>
      </c>
      <c r="B10813" s="25"/>
      <c r="C10813" s="26"/>
      <c r="D10813" s="27"/>
      <c r="E10813" s="27" t="s">
        <v>17412</v>
      </c>
      <c r="F10813" s="27" t="s">
        <v>3774</v>
      </c>
      <c r="G10813" s="28" t="s">
        <v>297</v>
      </c>
      <c r="H10813" s="27" t="s">
        <v>298</v>
      </c>
      <c r="I10813" s="118" t="s">
        <v>3775</v>
      </c>
      <c r="J10813" s="29">
        <v>267.08999999999997</v>
      </c>
      <c r="K10813" s="28" t="s">
        <v>162</v>
      </c>
      <c r="L10813" s="27" t="s">
        <v>1912</v>
      </c>
      <c r="M10813" s="27" t="s">
        <v>164</v>
      </c>
      <c r="N10813" s="27" t="s">
        <v>18157</v>
      </c>
    </row>
    <row r="10814" spans="1:14" ht="16.5" customHeight="1" thickBot="1">
      <c r="A10814" s="24">
        <v>8504509500</v>
      </c>
      <c r="B10814" s="25"/>
      <c r="C10814" s="26"/>
      <c r="D10814" s="27"/>
      <c r="E10814" s="27" t="s">
        <v>1554</v>
      </c>
      <c r="F10814" s="27" t="s">
        <v>8732</v>
      </c>
      <c r="G10814" s="28" t="s">
        <v>282</v>
      </c>
      <c r="H10814" s="27" t="s">
        <v>283</v>
      </c>
      <c r="I10814" s="118" t="s">
        <v>8733</v>
      </c>
      <c r="J10814" s="29">
        <v>8.83</v>
      </c>
      <c r="K10814" s="28" t="s">
        <v>162</v>
      </c>
      <c r="L10814" s="27" t="s">
        <v>218</v>
      </c>
      <c r="M10814" s="27" t="s">
        <v>164</v>
      </c>
      <c r="N10814" s="27" t="s">
        <v>18066</v>
      </c>
    </row>
    <row r="10815" spans="1:14" ht="16.5" customHeight="1" thickTop="1" thickBot="1">
      <c r="A10815" s="30">
        <v>8542399010</v>
      </c>
      <c r="B10815" s="25"/>
      <c r="C10815" s="26"/>
      <c r="D10815" s="27"/>
      <c r="E10815" s="27" t="s">
        <v>697</v>
      </c>
      <c r="F10815" s="27" t="s">
        <v>11123</v>
      </c>
      <c r="G10815" s="28" t="s">
        <v>173</v>
      </c>
      <c r="H10815" s="27" t="s">
        <v>174</v>
      </c>
      <c r="I10815" s="118" t="s">
        <v>11124</v>
      </c>
      <c r="J10815" s="29">
        <v>314.33</v>
      </c>
      <c r="K10815" s="28" t="s">
        <v>162</v>
      </c>
      <c r="L10815" s="27" t="s">
        <v>528</v>
      </c>
      <c r="M10815" s="27" t="s">
        <v>164</v>
      </c>
      <c r="N10815" s="27" t="s">
        <v>18090</v>
      </c>
    </row>
    <row r="10816" spans="1:14" ht="16.5" customHeight="1" thickTop="1" thickBot="1">
      <c r="A10816" s="30">
        <v>8542399010</v>
      </c>
      <c r="B10816" s="25"/>
      <c r="C10816" s="26"/>
      <c r="D10816" s="27"/>
      <c r="E10816" s="27" t="s">
        <v>697</v>
      </c>
      <c r="F10816" s="27" t="s">
        <v>7483</v>
      </c>
      <c r="G10816" s="28" t="s">
        <v>173</v>
      </c>
      <c r="H10816" s="27" t="s">
        <v>174</v>
      </c>
      <c r="I10816" s="118" t="s">
        <v>7484</v>
      </c>
      <c r="J10816" s="29">
        <v>13.55</v>
      </c>
      <c r="K10816" s="28" t="s">
        <v>162</v>
      </c>
      <c r="L10816" s="27" t="s">
        <v>446</v>
      </c>
      <c r="M10816" s="27" t="s">
        <v>164</v>
      </c>
      <c r="N10816" s="27" t="s">
        <v>416</v>
      </c>
    </row>
    <row r="10817" spans="1:14" ht="16.5" customHeight="1" thickTop="1" thickBot="1">
      <c r="A10817" s="30">
        <v>8542399010</v>
      </c>
      <c r="B10817" s="25"/>
      <c r="C10817" s="26"/>
      <c r="D10817" s="27"/>
      <c r="E10817" s="27" t="s">
        <v>697</v>
      </c>
      <c r="F10817" s="27" t="s">
        <v>13942</v>
      </c>
      <c r="G10817" s="28" t="s">
        <v>173</v>
      </c>
      <c r="H10817" s="27" t="s">
        <v>174</v>
      </c>
      <c r="I10817" s="118" t="s">
        <v>13943</v>
      </c>
      <c r="J10817" s="29">
        <v>9.2200000000000006</v>
      </c>
      <c r="K10817" s="28" t="s">
        <v>162</v>
      </c>
      <c r="L10817" s="27" t="s">
        <v>528</v>
      </c>
      <c r="M10817" s="27" t="s">
        <v>164</v>
      </c>
      <c r="N10817" s="27" t="s">
        <v>18090</v>
      </c>
    </row>
    <row r="10818" spans="1:14" ht="16.5" customHeight="1" thickTop="1" thickBot="1">
      <c r="A10818" s="30">
        <v>8542399010</v>
      </c>
      <c r="B10818" s="25"/>
      <c r="C10818" s="26"/>
      <c r="D10818" s="27"/>
      <c r="E10818" s="27" t="s">
        <v>649</v>
      </c>
      <c r="F10818" s="27" t="s">
        <v>6677</v>
      </c>
      <c r="G10818" s="28" t="s">
        <v>173</v>
      </c>
      <c r="H10818" s="27" t="s">
        <v>174</v>
      </c>
      <c r="I10818" s="118" t="s">
        <v>708</v>
      </c>
      <c r="J10818" s="29">
        <v>19.2</v>
      </c>
      <c r="K10818" s="28" t="s">
        <v>162</v>
      </c>
      <c r="L10818" s="27" t="s">
        <v>528</v>
      </c>
      <c r="M10818" s="27" t="s">
        <v>164</v>
      </c>
      <c r="N10818" s="27" t="s">
        <v>18090</v>
      </c>
    </row>
    <row r="10819" spans="1:14" ht="16.5" customHeight="1" thickTop="1">
      <c r="A10819" s="24">
        <v>8536693000</v>
      </c>
      <c r="B10819" s="25"/>
      <c r="C10819" s="26"/>
      <c r="D10819" s="27"/>
      <c r="E10819" s="27" t="s">
        <v>11333</v>
      </c>
      <c r="F10819" s="27" t="s">
        <v>7371</v>
      </c>
      <c r="G10819" s="28" t="s">
        <v>282</v>
      </c>
      <c r="H10819" s="27" t="s">
        <v>283</v>
      </c>
      <c r="I10819" s="118" t="s">
        <v>7372</v>
      </c>
      <c r="J10819" s="29">
        <v>60.1</v>
      </c>
      <c r="K10819" s="28" t="s">
        <v>162</v>
      </c>
      <c r="L10819" s="27" t="s">
        <v>6384</v>
      </c>
      <c r="M10819" s="27" t="s">
        <v>164</v>
      </c>
      <c r="N10819" s="27" t="s">
        <v>18330</v>
      </c>
    </row>
    <row r="10820" spans="1:14" ht="16.5" customHeight="1" thickBot="1">
      <c r="A10820" s="24">
        <v>8536693000</v>
      </c>
      <c r="B10820" s="25"/>
      <c r="C10820" s="26"/>
      <c r="D10820" s="27"/>
      <c r="E10820" s="27" t="s">
        <v>11333</v>
      </c>
      <c r="F10820" s="27" t="s">
        <v>17413</v>
      </c>
      <c r="G10820" s="28" t="s">
        <v>282</v>
      </c>
      <c r="H10820" s="27" t="s">
        <v>283</v>
      </c>
      <c r="I10820" s="118" t="s">
        <v>17414</v>
      </c>
      <c r="J10820" s="29">
        <v>260.45999999999998</v>
      </c>
      <c r="K10820" s="28" t="s">
        <v>162</v>
      </c>
      <c r="L10820" s="27" t="s">
        <v>449</v>
      </c>
      <c r="M10820" s="27" t="s">
        <v>164</v>
      </c>
      <c r="N10820" s="27" t="s">
        <v>18085</v>
      </c>
    </row>
    <row r="10821" spans="1:14" ht="16.5" customHeight="1" thickTop="1" thickBot="1">
      <c r="A10821" s="30">
        <v>8542399010</v>
      </c>
      <c r="B10821" s="25"/>
      <c r="C10821" s="26"/>
      <c r="D10821" s="27"/>
      <c r="E10821" s="27" t="s">
        <v>649</v>
      </c>
      <c r="F10821" s="27" t="s">
        <v>11125</v>
      </c>
      <c r="G10821" s="28" t="s">
        <v>173</v>
      </c>
      <c r="H10821" s="27" t="s">
        <v>174</v>
      </c>
      <c r="I10821" s="118" t="s">
        <v>9554</v>
      </c>
      <c r="J10821" s="29">
        <v>19.350000000000001</v>
      </c>
      <c r="K10821" s="28" t="s">
        <v>162</v>
      </c>
      <c r="L10821" s="27" t="s">
        <v>528</v>
      </c>
      <c r="M10821" s="27" t="s">
        <v>164</v>
      </c>
      <c r="N10821" s="27" t="s">
        <v>18090</v>
      </c>
    </row>
    <row r="10822" spans="1:14" ht="16.5" customHeight="1" thickTop="1">
      <c r="A10822" s="24">
        <v>8541210000</v>
      </c>
      <c r="B10822" s="25"/>
      <c r="C10822" s="26"/>
      <c r="D10822" s="27"/>
      <c r="E10822" s="27" t="s">
        <v>17415</v>
      </c>
      <c r="F10822" s="27" t="s">
        <v>8241</v>
      </c>
      <c r="G10822" s="28" t="s">
        <v>173</v>
      </c>
      <c r="H10822" s="27" t="s">
        <v>174</v>
      </c>
      <c r="I10822" s="118" t="s">
        <v>547</v>
      </c>
      <c r="J10822" s="29">
        <v>1.8</v>
      </c>
      <c r="K10822" s="28" t="s">
        <v>162</v>
      </c>
      <c r="L10822" s="27" t="s">
        <v>528</v>
      </c>
      <c r="M10822" s="27" t="s">
        <v>164</v>
      </c>
      <c r="N10822" s="27" t="s">
        <v>18090</v>
      </c>
    </row>
    <row r="10823" spans="1:14" ht="16.5" customHeight="1">
      <c r="A10823" s="24">
        <v>8541210000</v>
      </c>
      <c r="B10823" s="25"/>
      <c r="C10823" s="26"/>
      <c r="D10823" s="27"/>
      <c r="E10823" s="27" t="s">
        <v>17415</v>
      </c>
      <c r="F10823" s="27" t="s">
        <v>17416</v>
      </c>
      <c r="G10823" s="28" t="s">
        <v>173</v>
      </c>
      <c r="H10823" s="27" t="s">
        <v>174</v>
      </c>
      <c r="I10823" s="118" t="s">
        <v>17417</v>
      </c>
      <c r="J10823" s="29">
        <v>5.53</v>
      </c>
      <c r="K10823" s="28" t="s">
        <v>162</v>
      </c>
      <c r="L10823" s="27" t="s">
        <v>528</v>
      </c>
      <c r="M10823" s="27" t="s">
        <v>164</v>
      </c>
      <c r="N10823" s="27" t="s">
        <v>18090</v>
      </c>
    </row>
    <row r="10824" spans="1:14" ht="16.5" customHeight="1">
      <c r="A10824" s="24">
        <v>8541490000</v>
      </c>
      <c r="B10824" s="25"/>
      <c r="C10824" s="26"/>
      <c r="D10824" s="27"/>
      <c r="E10824" s="27" t="s">
        <v>17418</v>
      </c>
      <c r="F10824" s="27" t="s">
        <v>8256</v>
      </c>
      <c r="G10824" s="28" t="s">
        <v>173</v>
      </c>
      <c r="H10824" s="27" t="s">
        <v>174</v>
      </c>
      <c r="I10824" s="118" t="s">
        <v>8257</v>
      </c>
      <c r="J10824" s="29">
        <v>7.74</v>
      </c>
      <c r="K10824" s="28" t="s">
        <v>162</v>
      </c>
      <c r="L10824" s="27" t="s">
        <v>528</v>
      </c>
      <c r="M10824" s="27" t="s">
        <v>164</v>
      </c>
      <c r="N10824" s="27" t="s">
        <v>18090</v>
      </c>
    </row>
    <row r="10825" spans="1:14" ht="16.5" customHeight="1">
      <c r="A10825" s="24">
        <v>8536490000</v>
      </c>
      <c r="B10825" s="25"/>
      <c r="C10825" s="26">
        <v>0.11</v>
      </c>
      <c r="D10825" s="27"/>
      <c r="E10825" s="27" t="s">
        <v>9009</v>
      </c>
      <c r="F10825" s="27" t="s">
        <v>17419</v>
      </c>
      <c r="G10825" s="28" t="s">
        <v>282</v>
      </c>
      <c r="H10825" s="27" t="s">
        <v>283</v>
      </c>
      <c r="I10825" s="118" t="s">
        <v>9011</v>
      </c>
      <c r="J10825" s="29">
        <v>473.82</v>
      </c>
      <c r="K10825" s="28" t="s">
        <v>162</v>
      </c>
      <c r="L10825" s="27" t="s">
        <v>419</v>
      </c>
      <c r="M10825" s="27" t="s">
        <v>164</v>
      </c>
      <c r="N10825" s="27" t="s">
        <v>18082</v>
      </c>
    </row>
    <row r="10826" spans="1:14" ht="16.5" customHeight="1" thickBot="1">
      <c r="A10826" s="24">
        <v>8533100000</v>
      </c>
      <c r="B10826" s="25"/>
      <c r="C10826" s="26"/>
      <c r="D10826" s="27"/>
      <c r="E10826" s="27" t="s">
        <v>11655</v>
      </c>
      <c r="F10826" s="27" t="s">
        <v>17420</v>
      </c>
      <c r="G10826" s="28" t="s">
        <v>377</v>
      </c>
      <c r="H10826" s="27" t="s">
        <v>378</v>
      </c>
      <c r="I10826" s="118" t="s">
        <v>17421</v>
      </c>
      <c r="J10826" s="29">
        <v>0.36</v>
      </c>
      <c r="K10826" s="28" t="s">
        <v>162</v>
      </c>
      <c r="L10826" s="27" t="s">
        <v>250</v>
      </c>
      <c r="M10826" s="27" t="s">
        <v>164</v>
      </c>
      <c r="N10826" s="27" t="s">
        <v>18071</v>
      </c>
    </row>
    <row r="10827" spans="1:14" ht="16.5" customHeight="1" thickTop="1" thickBot="1">
      <c r="A10827" s="30">
        <v>8542399010</v>
      </c>
      <c r="B10827" s="25"/>
      <c r="C10827" s="26"/>
      <c r="D10827" s="27"/>
      <c r="E10827" s="27" t="s">
        <v>1343</v>
      </c>
      <c r="F10827" s="27" t="s">
        <v>17422</v>
      </c>
      <c r="G10827" s="28" t="s">
        <v>297</v>
      </c>
      <c r="H10827" s="27" t="s">
        <v>298</v>
      </c>
      <c r="I10827" s="118" t="s">
        <v>5070</v>
      </c>
      <c r="J10827" s="29">
        <v>1.4</v>
      </c>
      <c r="K10827" s="28" t="s">
        <v>162</v>
      </c>
      <c r="L10827" s="27" t="s">
        <v>134</v>
      </c>
      <c r="M10827" s="27" t="s">
        <v>164</v>
      </c>
      <c r="N10827" s="27" t="s">
        <v>4101</v>
      </c>
    </row>
    <row r="10828" spans="1:14" ht="16.5" customHeight="1" thickTop="1" thickBot="1">
      <c r="A10828" s="32">
        <v>9030331000</v>
      </c>
      <c r="B10828" s="25"/>
      <c r="C10828" s="26">
        <v>0.05</v>
      </c>
      <c r="D10828" s="27"/>
      <c r="E10828" s="27" t="s">
        <v>13356</v>
      </c>
      <c r="F10828" s="27" t="s">
        <v>17423</v>
      </c>
      <c r="G10828" s="28" t="s">
        <v>243</v>
      </c>
      <c r="H10828" s="27" t="s">
        <v>244</v>
      </c>
      <c r="I10828" s="118" t="s">
        <v>16729</v>
      </c>
      <c r="J10828" s="29">
        <v>103.4</v>
      </c>
      <c r="K10828" s="28" t="s">
        <v>162</v>
      </c>
      <c r="L10828" s="27" t="s">
        <v>1377</v>
      </c>
      <c r="M10828" s="27" t="s">
        <v>164</v>
      </c>
      <c r="N10828" s="27" t="s">
        <v>18136</v>
      </c>
    </row>
    <row r="10829" spans="1:14" ht="16.5" customHeight="1" thickTop="1" thickBot="1">
      <c r="A10829" s="24">
        <v>8541490000</v>
      </c>
      <c r="B10829" s="25"/>
      <c r="C10829" s="26"/>
      <c r="D10829" s="27"/>
      <c r="E10829" s="27" t="s">
        <v>17424</v>
      </c>
      <c r="F10829" s="27" t="s">
        <v>16454</v>
      </c>
      <c r="G10829" s="28" t="s">
        <v>243</v>
      </c>
      <c r="H10829" s="27" t="s">
        <v>244</v>
      </c>
      <c r="I10829" s="118" t="s">
        <v>594</v>
      </c>
      <c r="J10829" s="29">
        <v>320</v>
      </c>
      <c r="K10829" s="28" t="s">
        <v>162</v>
      </c>
      <c r="L10829" s="27" t="s">
        <v>595</v>
      </c>
      <c r="M10829" s="27" t="s">
        <v>164</v>
      </c>
      <c r="N10829" s="27" t="s">
        <v>18070</v>
      </c>
    </row>
    <row r="10830" spans="1:14" ht="16.5" customHeight="1" thickTop="1" thickBot="1">
      <c r="A10830" s="30">
        <v>8542319010</v>
      </c>
      <c r="B10830" s="25"/>
      <c r="C10830" s="26"/>
      <c r="D10830" s="27"/>
      <c r="E10830" s="27" t="s">
        <v>602</v>
      </c>
      <c r="F10830" s="27" t="s">
        <v>17425</v>
      </c>
      <c r="G10830" s="28" t="s">
        <v>297</v>
      </c>
      <c r="H10830" s="27" t="s">
        <v>298</v>
      </c>
      <c r="I10830" s="118" t="s">
        <v>16938</v>
      </c>
      <c r="J10830" s="29">
        <v>1066.1400000000001</v>
      </c>
      <c r="K10830" s="28" t="s">
        <v>162</v>
      </c>
      <c r="L10830" s="27" t="s">
        <v>134</v>
      </c>
      <c r="M10830" s="27" t="s">
        <v>164</v>
      </c>
      <c r="N10830" s="27" t="s">
        <v>4101</v>
      </c>
    </row>
    <row r="10831" spans="1:14" ht="16.5" customHeight="1" thickTop="1" thickBot="1">
      <c r="A10831" s="30">
        <v>8542319010</v>
      </c>
      <c r="B10831" s="25"/>
      <c r="C10831" s="26"/>
      <c r="D10831" s="27"/>
      <c r="E10831" s="27" t="s">
        <v>602</v>
      </c>
      <c r="F10831" s="27" t="s">
        <v>9074</v>
      </c>
      <c r="G10831" s="28" t="s">
        <v>173</v>
      </c>
      <c r="H10831" s="27" t="s">
        <v>174</v>
      </c>
      <c r="I10831" s="118" t="s">
        <v>8638</v>
      </c>
      <c r="J10831" s="29">
        <v>165.36</v>
      </c>
      <c r="K10831" s="28" t="s">
        <v>162</v>
      </c>
      <c r="L10831" s="27" t="s">
        <v>17426</v>
      </c>
      <c r="M10831" s="27" t="s">
        <v>164</v>
      </c>
      <c r="N10831" s="27" t="s">
        <v>523</v>
      </c>
    </row>
    <row r="10832" spans="1:14" ht="16.5" customHeight="1" thickTop="1" thickBot="1">
      <c r="A10832" s="30">
        <v>8542319010</v>
      </c>
      <c r="B10832" s="25"/>
      <c r="C10832" s="26"/>
      <c r="D10832" s="27"/>
      <c r="E10832" s="27" t="s">
        <v>17427</v>
      </c>
      <c r="F10832" s="27" t="s">
        <v>6789</v>
      </c>
      <c r="G10832" s="28" t="s">
        <v>227</v>
      </c>
      <c r="H10832" s="27" t="s">
        <v>228</v>
      </c>
      <c r="I10832" s="118" t="s">
        <v>6790</v>
      </c>
      <c r="J10832" s="29">
        <v>1951.6</v>
      </c>
      <c r="K10832" s="28" t="s">
        <v>162</v>
      </c>
      <c r="L10832" s="27" t="s">
        <v>614</v>
      </c>
      <c r="M10832" s="27" t="s">
        <v>164</v>
      </c>
      <c r="N10832" s="27" t="s">
        <v>18096</v>
      </c>
    </row>
    <row r="10833" spans="1:14" ht="16.5" customHeight="1" thickTop="1" thickBot="1">
      <c r="A10833" s="30">
        <v>8542399010</v>
      </c>
      <c r="B10833" s="25"/>
      <c r="C10833" s="26"/>
      <c r="D10833" s="27"/>
      <c r="E10833" s="27" t="s">
        <v>2641</v>
      </c>
      <c r="F10833" s="27" t="s">
        <v>17428</v>
      </c>
      <c r="G10833" s="28" t="s">
        <v>173</v>
      </c>
      <c r="H10833" s="27" t="s">
        <v>174</v>
      </c>
      <c r="I10833" s="118" t="s">
        <v>17429</v>
      </c>
      <c r="J10833" s="29">
        <v>52.39</v>
      </c>
      <c r="K10833" s="28" t="s">
        <v>162</v>
      </c>
      <c r="L10833" s="27" t="s">
        <v>687</v>
      </c>
      <c r="M10833" s="27" t="s">
        <v>164</v>
      </c>
      <c r="N10833" s="27" t="s">
        <v>18102</v>
      </c>
    </row>
    <row r="10834" spans="1:14" ht="16.5" customHeight="1" thickTop="1" thickBot="1">
      <c r="A10834" s="30">
        <v>8542319010</v>
      </c>
      <c r="B10834" s="25"/>
      <c r="C10834" s="26"/>
      <c r="D10834" s="27"/>
      <c r="E10834" s="27" t="s">
        <v>611</v>
      </c>
      <c r="F10834" s="27" t="s">
        <v>17430</v>
      </c>
      <c r="G10834" s="28" t="s">
        <v>173</v>
      </c>
      <c r="H10834" s="27" t="s">
        <v>174</v>
      </c>
      <c r="I10834" s="118" t="s">
        <v>17431</v>
      </c>
      <c r="J10834" s="29">
        <v>790.7</v>
      </c>
      <c r="K10834" s="28" t="s">
        <v>162</v>
      </c>
      <c r="L10834" s="27" t="s">
        <v>1859</v>
      </c>
      <c r="M10834" s="27" t="s">
        <v>164</v>
      </c>
      <c r="N10834" s="27" t="s">
        <v>18155</v>
      </c>
    </row>
    <row r="10835" spans="1:14" ht="16.5" customHeight="1" thickTop="1" thickBot="1">
      <c r="A10835" s="30">
        <v>8542399010</v>
      </c>
      <c r="B10835" s="25"/>
      <c r="C10835" s="26"/>
      <c r="D10835" s="27"/>
      <c r="E10835" s="27" t="s">
        <v>661</v>
      </c>
      <c r="F10835" s="27" t="s">
        <v>17432</v>
      </c>
      <c r="G10835" s="28" t="s">
        <v>297</v>
      </c>
      <c r="H10835" s="27" t="s">
        <v>298</v>
      </c>
      <c r="I10835" s="118" t="s">
        <v>706</v>
      </c>
      <c r="J10835" s="29">
        <v>437.21</v>
      </c>
      <c r="K10835" s="28" t="s">
        <v>162</v>
      </c>
      <c r="L10835" s="27" t="s">
        <v>134</v>
      </c>
      <c r="M10835" s="27" t="s">
        <v>164</v>
      </c>
      <c r="N10835" s="27" t="s">
        <v>4101</v>
      </c>
    </row>
    <row r="10836" spans="1:14" ht="16.5" customHeight="1" thickTop="1" thickBot="1">
      <c r="A10836" s="30">
        <v>8542319010</v>
      </c>
      <c r="B10836" s="25"/>
      <c r="C10836" s="26"/>
      <c r="D10836" s="27"/>
      <c r="E10836" s="27" t="s">
        <v>602</v>
      </c>
      <c r="F10836" s="27" t="s">
        <v>17433</v>
      </c>
      <c r="G10836" s="28" t="s">
        <v>159</v>
      </c>
      <c r="H10836" s="27" t="s">
        <v>160</v>
      </c>
      <c r="I10836" s="118" t="s">
        <v>17434</v>
      </c>
      <c r="J10836" s="29">
        <v>11.16</v>
      </c>
      <c r="K10836" s="28" t="s">
        <v>162</v>
      </c>
      <c r="L10836" s="27" t="s">
        <v>134</v>
      </c>
      <c r="M10836" s="27" t="s">
        <v>164</v>
      </c>
      <c r="N10836" s="27" t="s">
        <v>4101</v>
      </c>
    </row>
    <row r="10837" spans="1:14" ht="16.5" customHeight="1" thickTop="1" thickBot="1">
      <c r="A10837" s="30">
        <v>8542399010</v>
      </c>
      <c r="B10837" s="25"/>
      <c r="C10837" s="26"/>
      <c r="D10837" s="27"/>
      <c r="E10837" s="27" t="s">
        <v>1343</v>
      </c>
      <c r="F10837" s="27" t="s">
        <v>3349</v>
      </c>
      <c r="G10837" s="28" t="s">
        <v>297</v>
      </c>
      <c r="H10837" s="27" t="s">
        <v>298</v>
      </c>
      <c r="I10837" s="118" t="s">
        <v>3350</v>
      </c>
      <c r="J10837" s="29">
        <v>0.36</v>
      </c>
      <c r="K10837" s="28" t="s">
        <v>162</v>
      </c>
      <c r="L10837" s="27" t="s">
        <v>134</v>
      </c>
      <c r="M10837" s="27" t="s">
        <v>164</v>
      </c>
      <c r="N10837" s="27" t="s">
        <v>4101</v>
      </c>
    </row>
    <row r="10838" spans="1:14" ht="16.5" customHeight="1" thickTop="1" thickBot="1">
      <c r="A10838" s="30">
        <v>8542319010</v>
      </c>
      <c r="B10838" s="25"/>
      <c r="C10838" s="26"/>
      <c r="D10838" s="27"/>
      <c r="E10838" s="27" t="s">
        <v>602</v>
      </c>
      <c r="F10838" s="27" t="s">
        <v>17435</v>
      </c>
      <c r="G10838" s="28" t="s">
        <v>173</v>
      </c>
      <c r="H10838" s="27" t="s">
        <v>174</v>
      </c>
      <c r="I10838" s="118" t="s">
        <v>17436</v>
      </c>
      <c r="J10838" s="29">
        <v>28.5</v>
      </c>
      <c r="K10838" s="28" t="s">
        <v>162</v>
      </c>
      <c r="L10838" s="27" t="s">
        <v>528</v>
      </c>
      <c r="M10838" s="27" t="s">
        <v>164</v>
      </c>
      <c r="N10838" s="27" t="s">
        <v>18090</v>
      </c>
    </row>
    <row r="10839" spans="1:14" ht="16.5" customHeight="1" thickTop="1" thickBot="1">
      <c r="A10839" s="24">
        <v>8536693000</v>
      </c>
      <c r="B10839" s="25"/>
      <c r="C10839" s="26"/>
      <c r="D10839" s="27"/>
      <c r="E10839" s="27" t="s">
        <v>17437</v>
      </c>
      <c r="F10839" s="27" t="s">
        <v>17438</v>
      </c>
      <c r="G10839" s="28" t="s">
        <v>233</v>
      </c>
      <c r="H10839" s="27" t="s">
        <v>234</v>
      </c>
      <c r="I10839" s="118" t="s">
        <v>17439</v>
      </c>
      <c r="J10839" s="29">
        <v>159.22999999999999</v>
      </c>
      <c r="K10839" s="28" t="s">
        <v>162</v>
      </c>
      <c r="L10839" s="27" t="s">
        <v>449</v>
      </c>
      <c r="M10839" s="27" t="s">
        <v>164</v>
      </c>
      <c r="N10839" s="27" t="s">
        <v>18085</v>
      </c>
    </row>
    <row r="10840" spans="1:14" ht="16.5" customHeight="1" thickTop="1" thickBot="1">
      <c r="A10840" s="30">
        <v>8542319010</v>
      </c>
      <c r="B10840" s="25"/>
      <c r="C10840" s="26"/>
      <c r="D10840" s="27"/>
      <c r="E10840" s="27" t="s">
        <v>602</v>
      </c>
      <c r="F10840" s="27" t="s">
        <v>17440</v>
      </c>
      <c r="G10840" s="28" t="s">
        <v>173</v>
      </c>
      <c r="H10840" s="27" t="s">
        <v>174</v>
      </c>
      <c r="I10840" s="118" t="s">
        <v>17441</v>
      </c>
      <c r="J10840" s="29">
        <v>26.54</v>
      </c>
      <c r="K10840" s="28" t="s">
        <v>162</v>
      </c>
      <c r="L10840" s="27" t="s">
        <v>580</v>
      </c>
      <c r="M10840" s="27" t="s">
        <v>164</v>
      </c>
      <c r="N10840" s="27" t="s">
        <v>10753</v>
      </c>
    </row>
    <row r="10841" spans="1:14" ht="16.5" customHeight="1" thickTop="1" thickBot="1">
      <c r="A10841" s="24">
        <v>8533100000</v>
      </c>
      <c r="B10841" s="25"/>
      <c r="C10841" s="26"/>
      <c r="D10841" s="27"/>
      <c r="E10841" s="27" t="s">
        <v>8423</v>
      </c>
      <c r="F10841" s="27" t="s">
        <v>6932</v>
      </c>
      <c r="G10841" s="28" t="s">
        <v>173</v>
      </c>
      <c r="H10841" s="27" t="s">
        <v>174</v>
      </c>
      <c r="I10841" s="118" t="s">
        <v>6933</v>
      </c>
      <c r="J10841" s="29">
        <v>9.77</v>
      </c>
      <c r="K10841" s="28" t="s">
        <v>162</v>
      </c>
      <c r="L10841" s="27" t="s">
        <v>272</v>
      </c>
      <c r="M10841" s="27" t="s">
        <v>164</v>
      </c>
      <c r="N10841" s="27" t="s">
        <v>18073</v>
      </c>
    </row>
    <row r="10842" spans="1:14" ht="16.5" customHeight="1" thickTop="1" thickBot="1">
      <c r="A10842" s="30">
        <v>8542319010</v>
      </c>
      <c r="B10842" s="25"/>
      <c r="C10842" s="26"/>
      <c r="D10842" s="27"/>
      <c r="E10842" s="27" t="s">
        <v>602</v>
      </c>
      <c r="F10842" s="27" t="s">
        <v>17442</v>
      </c>
      <c r="G10842" s="28" t="s">
        <v>159</v>
      </c>
      <c r="H10842" s="27" t="s">
        <v>160</v>
      </c>
      <c r="I10842" s="118" t="s">
        <v>17443</v>
      </c>
      <c r="J10842" s="29">
        <v>1332.68</v>
      </c>
      <c r="K10842" s="28" t="s">
        <v>162</v>
      </c>
      <c r="L10842" s="27" t="s">
        <v>17444</v>
      </c>
      <c r="M10842" s="27" t="s">
        <v>164</v>
      </c>
      <c r="N10842" s="27" t="s">
        <v>18516</v>
      </c>
    </row>
    <row r="10843" spans="1:14" ht="16.5" customHeight="1" thickTop="1" thickBot="1">
      <c r="A10843" s="30">
        <v>8542399010</v>
      </c>
      <c r="B10843" s="25"/>
      <c r="C10843" s="26"/>
      <c r="D10843" s="27"/>
      <c r="E10843" s="27" t="s">
        <v>661</v>
      </c>
      <c r="F10843" s="27" t="s">
        <v>17445</v>
      </c>
      <c r="G10843" s="28" t="s">
        <v>159</v>
      </c>
      <c r="H10843" s="27" t="s">
        <v>160</v>
      </c>
      <c r="I10843" s="118" t="s">
        <v>17446</v>
      </c>
      <c r="J10843" s="29">
        <v>744.19</v>
      </c>
      <c r="K10843" s="28" t="s">
        <v>162</v>
      </c>
      <c r="L10843" s="27" t="s">
        <v>1799</v>
      </c>
      <c r="M10843" s="27" t="s">
        <v>164</v>
      </c>
      <c r="N10843" s="27" t="s">
        <v>10750</v>
      </c>
    </row>
    <row r="10844" spans="1:14" ht="16.5" customHeight="1" thickTop="1" thickBot="1">
      <c r="A10844" s="30">
        <v>8542319010</v>
      </c>
      <c r="B10844" s="25"/>
      <c r="C10844" s="26"/>
      <c r="D10844" s="27"/>
      <c r="E10844" s="27" t="s">
        <v>602</v>
      </c>
      <c r="F10844" s="27" t="s">
        <v>17447</v>
      </c>
      <c r="G10844" s="28" t="s">
        <v>173</v>
      </c>
      <c r="H10844" s="27" t="s">
        <v>174</v>
      </c>
      <c r="I10844" s="118" t="s">
        <v>17448</v>
      </c>
      <c r="J10844" s="29">
        <v>781.4</v>
      </c>
      <c r="K10844" s="28" t="s">
        <v>162</v>
      </c>
      <c r="L10844" s="27" t="s">
        <v>134</v>
      </c>
      <c r="M10844" s="27" t="s">
        <v>164</v>
      </c>
      <c r="N10844" s="27" t="s">
        <v>4101</v>
      </c>
    </row>
    <row r="10845" spans="1:14" ht="16.5" customHeight="1" thickTop="1" thickBot="1">
      <c r="A10845" s="30">
        <v>8542319010</v>
      </c>
      <c r="B10845" s="25"/>
      <c r="C10845" s="26"/>
      <c r="D10845" s="27"/>
      <c r="E10845" s="27" t="s">
        <v>7891</v>
      </c>
      <c r="F10845" s="27" t="s">
        <v>6416</v>
      </c>
      <c r="G10845" s="28" t="s">
        <v>297</v>
      </c>
      <c r="H10845" s="27" t="s">
        <v>298</v>
      </c>
      <c r="I10845" s="118" t="s">
        <v>6417</v>
      </c>
      <c r="J10845" s="29">
        <v>109</v>
      </c>
      <c r="K10845" s="28" t="s">
        <v>162</v>
      </c>
      <c r="L10845" s="27" t="s">
        <v>134</v>
      </c>
      <c r="M10845" s="27" t="s">
        <v>164</v>
      </c>
      <c r="N10845" s="27" t="s">
        <v>4101</v>
      </c>
    </row>
    <row r="10846" spans="1:14" ht="16.5" customHeight="1" thickTop="1" thickBot="1">
      <c r="A10846" s="30">
        <v>8542319010</v>
      </c>
      <c r="B10846" s="25"/>
      <c r="C10846" s="26"/>
      <c r="D10846" s="27"/>
      <c r="E10846" s="27" t="s">
        <v>602</v>
      </c>
      <c r="F10846" s="27" t="s">
        <v>17080</v>
      </c>
      <c r="G10846" s="28" t="s">
        <v>297</v>
      </c>
      <c r="H10846" s="27" t="s">
        <v>298</v>
      </c>
      <c r="I10846" s="118" t="s">
        <v>1475</v>
      </c>
      <c r="J10846" s="29">
        <v>19.25</v>
      </c>
      <c r="K10846" s="28" t="s">
        <v>162</v>
      </c>
      <c r="L10846" s="27" t="s">
        <v>134</v>
      </c>
      <c r="M10846" s="27" t="s">
        <v>164</v>
      </c>
      <c r="N10846" s="27" t="s">
        <v>4101</v>
      </c>
    </row>
    <row r="10847" spans="1:14" ht="16.5" customHeight="1" thickTop="1" thickBot="1">
      <c r="A10847" s="30">
        <v>8542399010</v>
      </c>
      <c r="B10847" s="25"/>
      <c r="C10847" s="26"/>
      <c r="D10847" s="27"/>
      <c r="E10847" s="27" t="s">
        <v>11821</v>
      </c>
      <c r="F10847" s="27" t="s">
        <v>17449</v>
      </c>
      <c r="G10847" s="28" t="s">
        <v>159</v>
      </c>
      <c r="H10847" s="27" t="s">
        <v>160</v>
      </c>
      <c r="I10847" s="118" t="s">
        <v>17450</v>
      </c>
      <c r="J10847" s="29">
        <v>139.54</v>
      </c>
      <c r="K10847" s="28" t="s">
        <v>162</v>
      </c>
      <c r="L10847" s="27" t="s">
        <v>639</v>
      </c>
      <c r="M10847" s="27" t="s">
        <v>164</v>
      </c>
      <c r="N10847" s="27" t="s">
        <v>18378</v>
      </c>
    </row>
    <row r="10848" spans="1:14" ht="16.5" customHeight="1" thickTop="1" thickBot="1">
      <c r="A10848" s="30">
        <v>8542319010</v>
      </c>
      <c r="B10848" s="25"/>
      <c r="C10848" s="26"/>
      <c r="D10848" s="27"/>
      <c r="E10848" s="27" t="s">
        <v>602</v>
      </c>
      <c r="F10848" s="27" t="s">
        <v>17451</v>
      </c>
      <c r="G10848" s="28" t="s">
        <v>297</v>
      </c>
      <c r="H10848" s="27" t="s">
        <v>298</v>
      </c>
      <c r="I10848" s="118" t="s">
        <v>17452</v>
      </c>
      <c r="J10848" s="29">
        <v>614.5</v>
      </c>
      <c r="K10848" s="28" t="s">
        <v>162</v>
      </c>
      <c r="L10848" s="27" t="s">
        <v>114</v>
      </c>
      <c r="M10848" s="27" t="s">
        <v>164</v>
      </c>
      <c r="N10848" s="27" t="s">
        <v>11042</v>
      </c>
    </row>
    <row r="10849" spans="1:14" ht="16.5" customHeight="1" thickTop="1" thickBot="1">
      <c r="A10849" s="30">
        <v>8542319010</v>
      </c>
      <c r="B10849" s="25"/>
      <c r="C10849" s="26"/>
      <c r="D10849" s="27"/>
      <c r="E10849" s="27" t="s">
        <v>602</v>
      </c>
      <c r="F10849" s="27" t="s">
        <v>17453</v>
      </c>
      <c r="G10849" s="28" t="s">
        <v>297</v>
      </c>
      <c r="H10849" s="27" t="s">
        <v>298</v>
      </c>
      <c r="I10849" s="118" t="s">
        <v>17454</v>
      </c>
      <c r="J10849" s="29">
        <v>8804.92</v>
      </c>
      <c r="K10849" s="28" t="s">
        <v>162</v>
      </c>
      <c r="L10849" s="27" t="s">
        <v>7045</v>
      </c>
      <c r="M10849" s="27" t="s">
        <v>164</v>
      </c>
      <c r="N10849" s="27" t="s">
        <v>9740</v>
      </c>
    </row>
    <row r="10850" spans="1:14" ht="16.5" customHeight="1" thickTop="1" thickBot="1">
      <c r="A10850" s="30">
        <v>8542319010</v>
      </c>
      <c r="B10850" s="25"/>
      <c r="C10850" s="26"/>
      <c r="D10850" s="27"/>
      <c r="E10850" s="27" t="s">
        <v>602</v>
      </c>
      <c r="F10850" s="27" t="s">
        <v>15437</v>
      </c>
      <c r="G10850" s="28" t="s">
        <v>297</v>
      </c>
      <c r="H10850" s="27" t="s">
        <v>298</v>
      </c>
      <c r="I10850" s="118" t="s">
        <v>15438</v>
      </c>
      <c r="J10850" s="29">
        <v>3.02</v>
      </c>
      <c r="K10850" s="28" t="s">
        <v>162</v>
      </c>
      <c r="L10850" s="27" t="s">
        <v>134</v>
      </c>
      <c r="M10850" s="27" t="s">
        <v>164</v>
      </c>
      <c r="N10850" s="27" t="s">
        <v>4101</v>
      </c>
    </row>
    <row r="10851" spans="1:14" ht="16.5" customHeight="1" thickTop="1" thickBot="1">
      <c r="A10851" s="30">
        <v>8542319010</v>
      </c>
      <c r="B10851" s="25"/>
      <c r="C10851" s="26"/>
      <c r="D10851" s="27"/>
      <c r="E10851" s="27" t="s">
        <v>602</v>
      </c>
      <c r="F10851" s="27" t="s">
        <v>17455</v>
      </c>
      <c r="G10851" s="28" t="s">
        <v>297</v>
      </c>
      <c r="H10851" s="27" t="s">
        <v>298</v>
      </c>
      <c r="I10851" s="118" t="s">
        <v>17456</v>
      </c>
      <c r="J10851" s="29">
        <v>12.09</v>
      </c>
      <c r="K10851" s="28" t="s">
        <v>162</v>
      </c>
      <c r="L10851" s="27" t="s">
        <v>134</v>
      </c>
      <c r="M10851" s="27" t="s">
        <v>164</v>
      </c>
      <c r="N10851" s="27" t="s">
        <v>4101</v>
      </c>
    </row>
    <row r="10852" spans="1:14" ht="16.5" customHeight="1" thickTop="1" thickBot="1">
      <c r="A10852" s="24">
        <v>8536490000</v>
      </c>
      <c r="B10852" s="25"/>
      <c r="C10852" s="26">
        <v>0.11</v>
      </c>
      <c r="D10852" s="27"/>
      <c r="E10852" s="27" t="s">
        <v>9009</v>
      </c>
      <c r="F10852" s="27" t="s">
        <v>13897</v>
      </c>
      <c r="G10852" s="28" t="s">
        <v>243</v>
      </c>
      <c r="H10852" s="27" t="s">
        <v>244</v>
      </c>
      <c r="I10852" s="118" t="s">
        <v>13898</v>
      </c>
      <c r="J10852" s="29">
        <v>9.67</v>
      </c>
      <c r="K10852" s="28" t="s">
        <v>162</v>
      </c>
      <c r="L10852" s="27" t="s">
        <v>16817</v>
      </c>
      <c r="M10852" s="27" t="s">
        <v>164</v>
      </c>
      <c r="N10852" s="27" t="s">
        <v>10457</v>
      </c>
    </row>
    <row r="10853" spans="1:14" ht="16.5" customHeight="1" thickTop="1" thickBot="1">
      <c r="A10853" s="30">
        <v>8542399010</v>
      </c>
      <c r="B10853" s="25"/>
      <c r="C10853" s="26"/>
      <c r="D10853" s="27"/>
      <c r="E10853" s="27" t="s">
        <v>8691</v>
      </c>
      <c r="F10853" s="27" t="s">
        <v>15521</v>
      </c>
      <c r="G10853" s="28" t="s">
        <v>173</v>
      </c>
      <c r="H10853" s="27" t="s">
        <v>174</v>
      </c>
      <c r="I10853" s="118" t="s">
        <v>15522</v>
      </c>
      <c r="J10853" s="29">
        <v>44.65</v>
      </c>
      <c r="K10853" s="28" t="s">
        <v>162</v>
      </c>
      <c r="L10853" s="27" t="s">
        <v>125</v>
      </c>
      <c r="M10853" s="27" t="s">
        <v>164</v>
      </c>
      <c r="N10853" s="27" t="s">
        <v>125</v>
      </c>
    </row>
    <row r="10854" spans="1:14" ht="16.5" customHeight="1" thickTop="1" thickBot="1">
      <c r="A10854" s="30">
        <v>8542399010</v>
      </c>
      <c r="B10854" s="25"/>
      <c r="C10854" s="26"/>
      <c r="D10854" s="27"/>
      <c r="E10854" s="27" t="s">
        <v>2638</v>
      </c>
      <c r="F10854" s="27" t="s">
        <v>13417</v>
      </c>
      <c r="G10854" s="28" t="s">
        <v>173</v>
      </c>
      <c r="H10854" s="27" t="s">
        <v>174</v>
      </c>
      <c r="I10854" s="118" t="s">
        <v>2640</v>
      </c>
      <c r="J10854" s="29">
        <v>14.59</v>
      </c>
      <c r="K10854" s="28" t="s">
        <v>162</v>
      </c>
      <c r="L10854" s="27" t="s">
        <v>687</v>
      </c>
      <c r="M10854" s="27" t="s">
        <v>164</v>
      </c>
      <c r="N10854" s="27" t="s">
        <v>18102</v>
      </c>
    </row>
    <row r="10855" spans="1:14" ht="16.5" customHeight="1" thickTop="1" thickBot="1">
      <c r="A10855" s="30">
        <v>8542399010</v>
      </c>
      <c r="B10855" s="25"/>
      <c r="C10855" s="26"/>
      <c r="D10855" s="27"/>
      <c r="E10855" s="27" t="s">
        <v>2970</v>
      </c>
      <c r="F10855" s="27" t="s">
        <v>17457</v>
      </c>
      <c r="G10855" s="28" t="s">
        <v>173</v>
      </c>
      <c r="H10855" s="27" t="s">
        <v>174</v>
      </c>
      <c r="I10855" s="118" t="s">
        <v>5959</v>
      </c>
      <c r="J10855" s="29">
        <v>5.58</v>
      </c>
      <c r="K10855" s="28" t="s">
        <v>162</v>
      </c>
      <c r="L10855" s="27" t="s">
        <v>687</v>
      </c>
      <c r="M10855" s="27" t="s">
        <v>164</v>
      </c>
      <c r="N10855" s="27" t="s">
        <v>18102</v>
      </c>
    </row>
    <row r="10856" spans="1:14" ht="16.5" customHeight="1" thickTop="1" thickBot="1">
      <c r="A10856" s="30">
        <v>8542319010</v>
      </c>
      <c r="B10856" s="25"/>
      <c r="C10856" s="26"/>
      <c r="D10856" s="27"/>
      <c r="E10856" s="27" t="s">
        <v>17458</v>
      </c>
      <c r="F10856" s="27" t="s">
        <v>17459</v>
      </c>
      <c r="G10856" s="28" t="s">
        <v>297</v>
      </c>
      <c r="H10856" s="27" t="s">
        <v>298</v>
      </c>
      <c r="I10856" s="118" t="s">
        <v>10831</v>
      </c>
      <c r="J10856" s="29">
        <v>4.09</v>
      </c>
      <c r="K10856" s="28" t="s">
        <v>162</v>
      </c>
      <c r="L10856" s="27" t="s">
        <v>621</v>
      </c>
      <c r="M10856" s="27" t="s">
        <v>164</v>
      </c>
      <c r="N10856" s="27" t="s">
        <v>18097</v>
      </c>
    </row>
    <row r="10857" spans="1:14" ht="16.5" customHeight="1" thickTop="1" thickBot="1">
      <c r="A10857" s="30">
        <v>8542319010</v>
      </c>
      <c r="B10857" s="25"/>
      <c r="C10857" s="26"/>
      <c r="D10857" s="27"/>
      <c r="E10857" s="27" t="s">
        <v>2885</v>
      </c>
      <c r="F10857" s="27" t="s">
        <v>17460</v>
      </c>
      <c r="G10857" s="28" t="s">
        <v>282</v>
      </c>
      <c r="H10857" s="27" t="s">
        <v>283</v>
      </c>
      <c r="I10857" s="118" t="s">
        <v>2887</v>
      </c>
      <c r="J10857" s="29">
        <v>2.98</v>
      </c>
      <c r="K10857" s="28" t="s">
        <v>162</v>
      </c>
      <c r="L10857" s="27" t="s">
        <v>681</v>
      </c>
      <c r="M10857" s="27" t="s">
        <v>164</v>
      </c>
      <c r="N10857" s="27" t="s">
        <v>18101</v>
      </c>
    </row>
    <row r="10858" spans="1:14" ht="16.5" customHeight="1" thickTop="1" thickBot="1">
      <c r="A10858" s="30">
        <v>8542339000</v>
      </c>
      <c r="B10858" s="25"/>
      <c r="C10858" s="26"/>
      <c r="D10858" s="27"/>
      <c r="E10858" s="27" t="s">
        <v>794</v>
      </c>
      <c r="F10858" s="27" t="s">
        <v>3325</v>
      </c>
      <c r="G10858" s="28" t="s">
        <v>173</v>
      </c>
      <c r="H10858" s="27" t="s">
        <v>174</v>
      </c>
      <c r="I10858" s="118" t="s">
        <v>2613</v>
      </c>
      <c r="J10858" s="29">
        <v>8.56</v>
      </c>
      <c r="K10858" s="28" t="s">
        <v>162</v>
      </c>
      <c r="L10858" s="27" t="s">
        <v>134</v>
      </c>
      <c r="M10858" s="27" t="s">
        <v>164</v>
      </c>
      <c r="N10858" s="27" t="s">
        <v>4101</v>
      </c>
    </row>
    <row r="10859" spans="1:14" ht="16.5" customHeight="1" thickTop="1" thickBot="1">
      <c r="A10859" s="30">
        <v>8542319010</v>
      </c>
      <c r="B10859" s="25"/>
      <c r="C10859" s="26"/>
      <c r="D10859" s="27"/>
      <c r="E10859" s="27" t="s">
        <v>602</v>
      </c>
      <c r="F10859" s="27" t="s">
        <v>14039</v>
      </c>
      <c r="G10859" s="28" t="s">
        <v>297</v>
      </c>
      <c r="H10859" s="27" t="s">
        <v>298</v>
      </c>
      <c r="I10859" s="118" t="s">
        <v>14040</v>
      </c>
      <c r="J10859" s="29">
        <v>7.44</v>
      </c>
      <c r="K10859" s="28" t="s">
        <v>162</v>
      </c>
      <c r="L10859" s="27" t="s">
        <v>2103</v>
      </c>
      <c r="M10859" s="27" t="s">
        <v>164</v>
      </c>
      <c r="N10859" s="27" t="s">
        <v>4101</v>
      </c>
    </row>
    <row r="10860" spans="1:14" ht="16.5" customHeight="1" thickTop="1" thickBot="1">
      <c r="A10860" s="30">
        <v>8542319010</v>
      </c>
      <c r="B10860" s="25"/>
      <c r="C10860" s="26"/>
      <c r="D10860" s="27"/>
      <c r="E10860" s="27" t="s">
        <v>602</v>
      </c>
      <c r="F10860" s="27" t="s">
        <v>13029</v>
      </c>
      <c r="G10860" s="28" t="s">
        <v>297</v>
      </c>
      <c r="H10860" s="27" t="s">
        <v>298</v>
      </c>
      <c r="I10860" s="118" t="s">
        <v>7047</v>
      </c>
      <c r="J10860" s="29">
        <v>48.37</v>
      </c>
      <c r="K10860" s="28" t="s">
        <v>162</v>
      </c>
      <c r="L10860" s="27" t="s">
        <v>122</v>
      </c>
      <c r="M10860" s="27" t="s">
        <v>164</v>
      </c>
      <c r="N10860" s="27" t="s">
        <v>18099</v>
      </c>
    </row>
    <row r="10861" spans="1:14" ht="16.5" customHeight="1" thickTop="1" thickBot="1">
      <c r="A10861" s="30">
        <v>8542399010</v>
      </c>
      <c r="B10861" s="25"/>
      <c r="C10861" s="26"/>
      <c r="D10861" s="27"/>
      <c r="E10861" s="27" t="s">
        <v>12699</v>
      </c>
      <c r="F10861" s="27" t="s">
        <v>10871</v>
      </c>
      <c r="G10861" s="28" t="s">
        <v>173</v>
      </c>
      <c r="H10861" s="27" t="s">
        <v>174</v>
      </c>
      <c r="I10861" s="118" t="s">
        <v>10872</v>
      </c>
      <c r="J10861" s="29">
        <v>26.05</v>
      </c>
      <c r="K10861" s="28" t="s">
        <v>162</v>
      </c>
      <c r="L10861" s="27" t="s">
        <v>687</v>
      </c>
      <c r="M10861" s="27" t="s">
        <v>164</v>
      </c>
      <c r="N10861" s="27" t="s">
        <v>18102</v>
      </c>
    </row>
    <row r="10862" spans="1:14" ht="16.5" customHeight="1" thickTop="1" thickBot="1">
      <c r="A10862" s="30">
        <v>8542323100</v>
      </c>
      <c r="B10862" s="25"/>
      <c r="C10862" s="26"/>
      <c r="D10862" s="27"/>
      <c r="E10862" s="27" t="s">
        <v>13443</v>
      </c>
      <c r="F10862" s="27" t="s">
        <v>6422</v>
      </c>
      <c r="G10862" s="28" t="s">
        <v>173</v>
      </c>
      <c r="H10862" s="27" t="s">
        <v>174</v>
      </c>
      <c r="I10862" s="118" t="s">
        <v>5942</v>
      </c>
      <c r="J10862" s="29">
        <v>14.88</v>
      </c>
      <c r="K10862" s="28" t="s">
        <v>162</v>
      </c>
      <c r="L10862" s="27" t="s">
        <v>125</v>
      </c>
      <c r="M10862" s="27" t="s">
        <v>164</v>
      </c>
      <c r="N10862" s="27" t="s">
        <v>125</v>
      </c>
    </row>
    <row r="10863" spans="1:14" ht="16.5" customHeight="1" thickTop="1" thickBot="1">
      <c r="A10863" s="24">
        <v>8504509500</v>
      </c>
      <c r="B10863" s="25"/>
      <c r="C10863" s="26"/>
      <c r="D10863" s="27"/>
      <c r="E10863" s="27" t="s">
        <v>1554</v>
      </c>
      <c r="F10863" s="27" t="s">
        <v>17461</v>
      </c>
      <c r="G10863" s="28" t="s">
        <v>201</v>
      </c>
      <c r="H10863" s="27" t="s">
        <v>202</v>
      </c>
      <c r="I10863" s="118" t="s">
        <v>17462</v>
      </c>
      <c r="J10863" s="29">
        <v>4.2300000000000004</v>
      </c>
      <c r="K10863" s="28" t="s">
        <v>162</v>
      </c>
      <c r="L10863" s="27" t="s">
        <v>825</v>
      </c>
      <c r="M10863" s="27" t="s">
        <v>164</v>
      </c>
      <c r="N10863" s="27" t="s">
        <v>18108</v>
      </c>
    </row>
    <row r="10864" spans="1:14" ht="16.5" customHeight="1" thickTop="1" thickBot="1">
      <c r="A10864" s="30">
        <v>8542399010</v>
      </c>
      <c r="B10864" s="25"/>
      <c r="C10864" s="26"/>
      <c r="D10864" s="27"/>
      <c r="E10864" s="27" t="s">
        <v>661</v>
      </c>
      <c r="F10864" s="27" t="s">
        <v>13937</v>
      </c>
      <c r="G10864" s="28" t="s">
        <v>297</v>
      </c>
      <c r="H10864" s="27" t="s">
        <v>298</v>
      </c>
      <c r="I10864" s="118" t="s">
        <v>13938</v>
      </c>
      <c r="J10864" s="29">
        <v>8.93</v>
      </c>
      <c r="K10864" s="28" t="s">
        <v>162</v>
      </c>
      <c r="L10864" s="27" t="s">
        <v>2103</v>
      </c>
      <c r="M10864" s="27" t="s">
        <v>164</v>
      </c>
      <c r="N10864" s="27" t="s">
        <v>4101</v>
      </c>
    </row>
    <row r="10865" spans="1:14" ht="16.5" customHeight="1" thickTop="1" thickBot="1">
      <c r="A10865" s="30">
        <v>8542399010</v>
      </c>
      <c r="B10865" s="25"/>
      <c r="C10865" s="26"/>
      <c r="D10865" s="27"/>
      <c r="E10865" s="27" t="s">
        <v>4131</v>
      </c>
      <c r="F10865" s="27" t="s">
        <v>17463</v>
      </c>
      <c r="G10865" s="28" t="s">
        <v>297</v>
      </c>
      <c r="H10865" s="27" t="s">
        <v>298</v>
      </c>
      <c r="I10865" s="118" t="s">
        <v>17464</v>
      </c>
      <c r="J10865" s="29">
        <v>1004.65</v>
      </c>
      <c r="K10865" s="28" t="s">
        <v>162</v>
      </c>
      <c r="L10865" s="27" t="s">
        <v>114</v>
      </c>
      <c r="M10865" s="27" t="s">
        <v>164</v>
      </c>
      <c r="N10865" s="27" t="s">
        <v>11042</v>
      </c>
    </row>
    <row r="10866" spans="1:14" ht="16.5" customHeight="1" thickTop="1" thickBot="1">
      <c r="A10866" s="24">
        <v>8504509500</v>
      </c>
      <c r="B10866" s="25"/>
      <c r="C10866" s="26"/>
      <c r="D10866" s="27"/>
      <c r="E10866" s="27" t="s">
        <v>1554</v>
      </c>
      <c r="F10866" s="27" t="s">
        <v>17465</v>
      </c>
      <c r="G10866" s="28" t="s">
        <v>173</v>
      </c>
      <c r="H10866" s="27" t="s">
        <v>174</v>
      </c>
      <c r="I10866" s="118" t="s">
        <v>13378</v>
      </c>
      <c r="J10866" s="29">
        <v>96.77</v>
      </c>
      <c r="K10866" s="28" t="s">
        <v>162</v>
      </c>
      <c r="L10866" s="27" t="s">
        <v>13603</v>
      </c>
      <c r="M10866" s="27" t="s">
        <v>164</v>
      </c>
      <c r="N10866" s="27" t="s">
        <v>13376</v>
      </c>
    </row>
    <row r="10867" spans="1:14" ht="16.5" customHeight="1" thickTop="1" thickBot="1">
      <c r="A10867" s="30">
        <v>8542399010</v>
      </c>
      <c r="B10867" s="25"/>
      <c r="C10867" s="26"/>
      <c r="D10867" s="27"/>
      <c r="E10867" s="27" t="s">
        <v>1343</v>
      </c>
      <c r="F10867" s="27" t="s">
        <v>17466</v>
      </c>
      <c r="G10867" s="28" t="s">
        <v>173</v>
      </c>
      <c r="H10867" s="27" t="s">
        <v>174</v>
      </c>
      <c r="I10867" s="118" t="s">
        <v>5061</v>
      </c>
      <c r="J10867" s="29">
        <v>15.51</v>
      </c>
      <c r="K10867" s="28" t="s">
        <v>162</v>
      </c>
      <c r="L10867" s="27" t="s">
        <v>523</v>
      </c>
      <c r="M10867" s="27" t="s">
        <v>164</v>
      </c>
      <c r="N10867" s="27" t="s">
        <v>523</v>
      </c>
    </row>
    <row r="10868" spans="1:14" ht="16.5" customHeight="1" thickTop="1" thickBot="1">
      <c r="A10868" s="30">
        <v>8542399010</v>
      </c>
      <c r="B10868" s="25"/>
      <c r="C10868" s="26"/>
      <c r="D10868" s="27"/>
      <c r="E10868" s="27" t="s">
        <v>661</v>
      </c>
      <c r="F10868" s="27" t="s">
        <v>17467</v>
      </c>
      <c r="G10868" s="28" t="s">
        <v>297</v>
      </c>
      <c r="H10868" s="27" t="s">
        <v>298</v>
      </c>
      <c r="I10868" s="118" t="s">
        <v>17468</v>
      </c>
      <c r="J10868" s="29">
        <v>91.2</v>
      </c>
      <c r="K10868" s="28" t="s">
        <v>162</v>
      </c>
      <c r="L10868" s="27" t="s">
        <v>114</v>
      </c>
      <c r="M10868" s="27" t="s">
        <v>164</v>
      </c>
      <c r="N10868" s="27" t="s">
        <v>11042</v>
      </c>
    </row>
    <row r="10869" spans="1:14" ht="16.5" customHeight="1" thickTop="1" thickBot="1">
      <c r="A10869" s="30">
        <v>8542399010</v>
      </c>
      <c r="B10869" s="25"/>
      <c r="C10869" s="26"/>
      <c r="D10869" s="27"/>
      <c r="E10869" s="27" t="s">
        <v>12828</v>
      </c>
      <c r="F10869" s="27" t="s">
        <v>17469</v>
      </c>
      <c r="G10869" s="28" t="s">
        <v>1556</v>
      </c>
      <c r="H10869" s="27" t="s">
        <v>1557</v>
      </c>
      <c r="I10869" s="118" t="s">
        <v>17470</v>
      </c>
      <c r="J10869" s="29">
        <v>1292.28</v>
      </c>
      <c r="K10869" s="28" t="s">
        <v>162</v>
      </c>
      <c r="L10869" s="27" t="s">
        <v>114</v>
      </c>
      <c r="M10869" s="27" t="s">
        <v>164</v>
      </c>
      <c r="N10869" s="27" t="s">
        <v>11042</v>
      </c>
    </row>
    <row r="10870" spans="1:14" ht="16.5" customHeight="1" thickTop="1">
      <c r="A10870" s="24">
        <v>8533210000</v>
      </c>
      <c r="B10870" s="25"/>
      <c r="C10870" s="26"/>
      <c r="D10870" s="27"/>
      <c r="E10870" s="27" t="s">
        <v>14374</v>
      </c>
      <c r="F10870" s="27" t="s">
        <v>17471</v>
      </c>
      <c r="G10870" s="28" t="s">
        <v>173</v>
      </c>
      <c r="H10870" s="27" t="s">
        <v>174</v>
      </c>
      <c r="I10870" s="118" t="s">
        <v>17472</v>
      </c>
      <c r="J10870" s="29">
        <v>24.5</v>
      </c>
      <c r="K10870" s="28" t="s">
        <v>162</v>
      </c>
      <c r="L10870" s="27" t="s">
        <v>372</v>
      </c>
      <c r="M10870" s="27" t="s">
        <v>164</v>
      </c>
      <c r="N10870" s="27" t="s">
        <v>1383</v>
      </c>
    </row>
    <row r="10871" spans="1:14" ht="16.5" customHeight="1" thickBot="1">
      <c r="A10871" s="24">
        <v>8533210000</v>
      </c>
      <c r="B10871" s="25"/>
      <c r="C10871" s="26"/>
      <c r="D10871" s="27"/>
      <c r="E10871" s="27" t="s">
        <v>14374</v>
      </c>
      <c r="F10871" s="27" t="s">
        <v>16566</v>
      </c>
      <c r="G10871" s="28" t="s">
        <v>173</v>
      </c>
      <c r="H10871" s="27" t="s">
        <v>174</v>
      </c>
      <c r="I10871" s="118" t="s">
        <v>14376</v>
      </c>
      <c r="J10871" s="29">
        <v>4.3</v>
      </c>
      <c r="K10871" s="28" t="s">
        <v>162</v>
      </c>
      <c r="L10871" s="27" t="s">
        <v>372</v>
      </c>
      <c r="M10871" s="27" t="s">
        <v>164</v>
      </c>
      <c r="N10871" s="27" t="s">
        <v>1383</v>
      </c>
    </row>
    <row r="10872" spans="1:14" ht="16.5" customHeight="1" thickTop="1" thickBot="1">
      <c r="A10872" s="30">
        <v>8542399010</v>
      </c>
      <c r="B10872" s="25"/>
      <c r="C10872" s="26"/>
      <c r="D10872" s="27"/>
      <c r="E10872" s="27" t="s">
        <v>661</v>
      </c>
      <c r="F10872" s="27" t="s">
        <v>17473</v>
      </c>
      <c r="G10872" s="28" t="s">
        <v>297</v>
      </c>
      <c r="H10872" s="27" t="s">
        <v>298</v>
      </c>
      <c r="I10872" s="118" t="s">
        <v>16110</v>
      </c>
      <c r="J10872" s="29">
        <v>23.08</v>
      </c>
      <c r="K10872" s="28" t="s">
        <v>162</v>
      </c>
      <c r="L10872" s="27" t="s">
        <v>134</v>
      </c>
      <c r="M10872" s="27" t="s">
        <v>164</v>
      </c>
      <c r="N10872" s="27" t="s">
        <v>4101</v>
      </c>
    </row>
    <row r="10873" spans="1:14" ht="16.5" customHeight="1" thickTop="1" thickBot="1">
      <c r="A10873" s="30">
        <v>8542399010</v>
      </c>
      <c r="B10873" s="25"/>
      <c r="C10873" s="26"/>
      <c r="D10873" s="27"/>
      <c r="E10873" s="27" t="s">
        <v>16522</v>
      </c>
      <c r="F10873" s="27" t="s">
        <v>11606</v>
      </c>
      <c r="G10873" s="28" t="s">
        <v>297</v>
      </c>
      <c r="H10873" s="27" t="s">
        <v>298</v>
      </c>
      <c r="I10873" s="118" t="s">
        <v>11607</v>
      </c>
      <c r="J10873" s="29">
        <v>12923.08</v>
      </c>
      <c r="K10873" s="28" t="s">
        <v>162</v>
      </c>
      <c r="L10873" s="27" t="s">
        <v>134</v>
      </c>
      <c r="M10873" s="27" t="s">
        <v>164</v>
      </c>
      <c r="N10873" s="27" t="s">
        <v>4101</v>
      </c>
    </row>
    <row r="10874" spans="1:14" ht="16.5" customHeight="1" thickTop="1" thickBot="1">
      <c r="A10874" s="30">
        <v>8542323100</v>
      </c>
      <c r="B10874" s="25"/>
      <c r="C10874" s="26"/>
      <c r="D10874" s="27"/>
      <c r="E10874" s="27" t="s">
        <v>14511</v>
      </c>
      <c r="F10874" s="27" t="s">
        <v>12911</v>
      </c>
      <c r="G10874" s="28" t="s">
        <v>1556</v>
      </c>
      <c r="H10874" s="27" t="s">
        <v>1557</v>
      </c>
      <c r="I10874" s="118" t="s">
        <v>12912</v>
      </c>
      <c r="J10874" s="29">
        <v>2369.23</v>
      </c>
      <c r="K10874" s="28" t="s">
        <v>162</v>
      </c>
      <c r="L10874" s="27" t="s">
        <v>1072</v>
      </c>
      <c r="M10874" s="27" t="s">
        <v>164</v>
      </c>
      <c r="N10874" s="27" t="s">
        <v>18120</v>
      </c>
    </row>
    <row r="10875" spans="1:14" ht="16.5" customHeight="1" thickTop="1" thickBot="1">
      <c r="A10875" s="24">
        <v>8536302000</v>
      </c>
      <c r="B10875" s="25"/>
      <c r="C10875" s="26">
        <v>0.1</v>
      </c>
      <c r="D10875" s="27"/>
      <c r="E10875" s="27" t="s">
        <v>17474</v>
      </c>
      <c r="F10875" s="27" t="s">
        <v>17475</v>
      </c>
      <c r="G10875" s="28" t="s">
        <v>159</v>
      </c>
      <c r="H10875" s="27" t="s">
        <v>160</v>
      </c>
      <c r="I10875" s="118" t="s">
        <v>17476</v>
      </c>
      <c r="J10875" s="29">
        <v>1.85</v>
      </c>
      <c r="K10875" s="28" t="s">
        <v>162</v>
      </c>
      <c r="L10875" s="27" t="s">
        <v>372</v>
      </c>
      <c r="M10875" s="27" t="s">
        <v>164</v>
      </c>
      <c r="N10875" s="27" t="s">
        <v>1383</v>
      </c>
    </row>
    <row r="10876" spans="1:14" ht="16.5" customHeight="1" thickTop="1" thickBot="1">
      <c r="A10876" s="30">
        <v>8542319010</v>
      </c>
      <c r="B10876" s="25"/>
      <c r="C10876" s="26"/>
      <c r="D10876" s="27"/>
      <c r="E10876" s="27" t="s">
        <v>4066</v>
      </c>
      <c r="F10876" s="27" t="s">
        <v>4067</v>
      </c>
      <c r="G10876" s="28" t="s">
        <v>173</v>
      </c>
      <c r="H10876" s="27" t="s">
        <v>174</v>
      </c>
      <c r="I10876" s="118" t="s">
        <v>4068</v>
      </c>
      <c r="J10876" s="29">
        <v>4.43</v>
      </c>
      <c r="K10876" s="28" t="s">
        <v>162</v>
      </c>
      <c r="L10876" s="27" t="s">
        <v>134</v>
      </c>
      <c r="M10876" s="27" t="s">
        <v>164</v>
      </c>
      <c r="N10876" s="27" t="s">
        <v>4101</v>
      </c>
    </row>
    <row r="10877" spans="1:14" ht="16.5" customHeight="1" thickTop="1" thickBot="1">
      <c r="A10877" s="30">
        <v>8542399010</v>
      </c>
      <c r="B10877" s="25"/>
      <c r="C10877" s="26"/>
      <c r="D10877" s="27"/>
      <c r="E10877" s="27" t="s">
        <v>661</v>
      </c>
      <c r="F10877" s="27" t="s">
        <v>17477</v>
      </c>
      <c r="G10877" s="28" t="s">
        <v>227</v>
      </c>
      <c r="H10877" s="27" t="s">
        <v>228</v>
      </c>
      <c r="I10877" s="118" t="s">
        <v>17478</v>
      </c>
      <c r="J10877" s="29">
        <v>4393.18</v>
      </c>
      <c r="K10877" s="28" t="s">
        <v>162</v>
      </c>
      <c r="L10877" s="27" t="s">
        <v>621</v>
      </c>
      <c r="M10877" s="27" t="s">
        <v>164</v>
      </c>
      <c r="N10877" s="27" t="s">
        <v>18097</v>
      </c>
    </row>
    <row r="10878" spans="1:14" ht="16.5" customHeight="1" thickTop="1" thickBot="1">
      <c r="A10878" s="32">
        <v>9030331000</v>
      </c>
      <c r="B10878" s="25"/>
      <c r="C10878" s="26">
        <v>0.05</v>
      </c>
      <c r="D10878" s="27"/>
      <c r="E10878" s="27" t="s">
        <v>13356</v>
      </c>
      <c r="F10878" s="27" t="s">
        <v>3375</v>
      </c>
      <c r="G10878" s="28" t="s">
        <v>173</v>
      </c>
      <c r="H10878" s="27" t="s">
        <v>174</v>
      </c>
      <c r="I10878" s="118" t="s">
        <v>1986</v>
      </c>
      <c r="J10878" s="29">
        <v>52.09</v>
      </c>
      <c r="K10878" s="28" t="s">
        <v>162</v>
      </c>
      <c r="L10878" s="27" t="s">
        <v>1906</v>
      </c>
      <c r="M10878" s="27" t="s">
        <v>164</v>
      </c>
      <c r="N10878" s="27" t="s">
        <v>1906</v>
      </c>
    </row>
    <row r="10879" spans="1:14" ht="16.5" customHeight="1" thickTop="1" thickBot="1">
      <c r="A10879" s="24">
        <v>8536490000</v>
      </c>
      <c r="B10879" s="25"/>
      <c r="C10879" s="26">
        <v>0.11</v>
      </c>
      <c r="D10879" s="27"/>
      <c r="E10879" s="27" t="s">
        <v>9009</v>
      </c>
      <c r="F10879" s="27" t="s">
        <v>13422</v>
      </c>
      <c r="G10879" s="28" t="s">
        <v>173</v>
      </c>
      <c r="H10879" s="27" t="s">
        <v>174</v>
      </c>
      <c r="I10879" s="118" t="s">
        <v>1748</v>
      </c>
      <c r="J10879" s="29">
        <v>9.3000000000000007</v>
      </c>
      <c r="K10879" s="28" t="s">
        <v>162</v>
      </c>
      <c r="L10879" s="27" t="s">
        <v>446</v>
      </c>
      <c r="M10879" s="27" t="s">
        <v>164</v>
      </c>
      <c r="N10879" s="27" t="s">
        <v>416</v>
      </c>
    </row>
    <row r="10880" spans="1:14" ht="16.5" customHeight="1" thickTop="1" thickBot="1">
      <c r="A10880" s="30">
        <v>8542399010</v>
      </c>
      <c r="B10880" s="25"/>
      <c r="C10880" s="26"/>
      <c r="D10880" s="27"/>
      <c r="E10880" s="27" t="s">
        <v>661</v>
      </c>
      <c r="F10880" s="27" t="s">
        <v>17002</v>
      </c>
      <c r="G10880" s="28" t="s">
        <v>297</v>
      </c>
      <c r="H10880" s="27" t="s">
        <v>298</v>
      </c>
      <c r="I10880" s="118" t="s">
        <v>17003</v>
      </c>
      <c r="J10880" s="29">
        <v>19.46</v>
      </c>
      <c r="K10880" s="28" t="s">
        <v>162</v>
      </c>
      <c r="L10880" s="27" t="s">
        <v>621</v>
      </c>
      <c r="M10880" s="27" t="s">
        <v>164</v>
      </c>
      <c r="N10880" s="27" t="s">
        <v>18097</v>
      </c>
    </row>
    <row r="10881" spans="1:14" ht="16.5" customHeight="1" thickTop="1" thickBot="1">
      <c r="A10881" s="30">
        <v>8542326900</v>
      </c>
      <c r="B10881" s="25"/>
      <c r="C10881" s="26"/>
      <c r="D10881" s="27"/>
      <c r="E10881" s="27" t="s">
        <v>14514</v>
      </c>
      <c r="F10881" s="27" t="s">
        <v>17479</v>
      </c>
      <c r="G10881" s="28" t="s">
        <v>355</v>
      </c>
      <c r="H10881" s="27" t="s">
        <v>356</v>
      </c>
      <c r="I10881" s="118" t="s">
        <v>17480</v>
      </c>
      <c r="J10881" s="29">
        <v>473.28</v>
      </c>
      <c r="K10881" s="28" t="s">
        <v>162</v>
      </c>
      <c r="L10881" s="27" t="s">
        <v>1072</v>
      </c>
      <c r="M10881" s="27" t="s">
        <v>164</v>
      </c>
      <c r="N10881" s="27" t="s">
        <v>18120</v>
      </c>
    </row>
    <row r="10882" spans="1:14" ht="16.5" customHeight="1" thickTop="1" thickBot="1">
      <c r="A10882" s="30">
        <v>8542399010</v>
      </c>
      <c r="B10882" s="25"/>
      <c r="C10882" s="26"/>
      <c r="D10882" s="27"/>
      <c r="E10882" s="27" t="s">
        <v>661</v>
      </c>
      <c r="F10882" s="27" t="s">
        <v>17481</v>
      </c>
      <c r="G10882" s="28" t="s">
        <v>159</v>
      </c>
      <c r="H10882" s="27" t="s">
        <v>160</v>
      </c>
      <c r="I10882" s="118" t="s">
        <v>17482</v>
      </c>
      <c r="J10882" s="29">
        <v>892.5</v>
      </c>
      <c r="K10882" s="28" t="s">
        <v>162</v>
      </c>
      <c r="L10882" s="27" t="s">
        <v>614</v>
      </c>
      <c r="M10882" s="27" t="s">
        <v>164</v>
      </c>
      <c r="N10882" s="27" t="s">
        <v>18096</v>
      </c>
    </row>
    <row r="10883" spans="1:14" ht="16.5" customHeight="1" thickTop="1" thickBot="1">
      <c r="A10883" s="30">
        <v>8542399010</v>
      </c>
      <c r="B10883" s="25"/>
      <c r="C10883" s="26"/>
      <c r="D10883" s="27"/>
      <c r="E10883" s="27" t="s">
        <v>661</v>
      </c>
      <c r="F10883" s="27" t="s">
        <v>17483</v>
      </c>
      <c r="G10883" s="28" t="s">
        <v>159</v>
      </c>
      <c r="H10883" s="27" t="s">
        <v>160</v>
      </c>
      <c r="I10883" s="118" t="s">
        <v>13432</v>
      </c>
      <c r="J10883" s="29">
        <v>2093.75</v>
      </c>
      <c r="K10883" s="28" t="s">
        <v>162</v>
      </c>
      <c r="L10883" s="27" t="s">
        <v>114</v>
      </c>
      <c r="M10883" s="27" t="s">
        <v>164</v>
      </c>
      <c r="N10883" s="27" t="s">
        <v>11042</v>
      </c>
    </row>
    <row r="10884" spans="1:14" ht="16.5" customHeight="1" thickTop="1" thickBot="1">
      <c r="A10884" s="30">
        <v>8542323100</v>
      </c>
      <c r="B10884" s="25"/>
      <c r="C10884" s="26"/>
      <c r="D10884" s="27"/>
      <c r="E10884" s="27" t="s">
        <v>13644</v>
      </c>
      <c r="F10884" s="27" t="s">
        <v>12425</v>
      </c>
      <c r="G10884" s="28" t="s">
        <v>173</v>
      </c>
      <c r="H10884" s="27" t="s">
        <v>174</v>
      </c>
      <c r="I10884" s="118" t="s">
        <v>12284</v>
      </c>
      <c r="J10884" s="29">
        <v>2206.4499999999998</v>
      </c>
      <c r="K10884" s="28" t="s">
        <v>162</v>
      </c>
      <c r="L10884" s="27" t="s">
        <v>580</v>
      </c>
      <c r="M10884" s="27" t="s">
        <v>164</v>
      </c>
      <c r="N10884" s="27" t="s">
        <v>10753</v>
      </c>
    </row>
    <row r="10885" spans="1:14" ht="16.5" customHeight="1" thickTop="1" thickBot="1">
      <c r="A10885" s="30">
        <v>8542399010</v>
      </c>
      <c r="B10885" s="25"/>
      <c r="C10885" s="26"/>
      <c r="D10885" s="27"/>
      <c r="E10885" s="27" t="s">
        <v>765</v>
      </c>
      <c r="F10885" s="27" t="s">
        <v>12430</v>
      </c>
      <c r="G10885" s="28" t="s">
        <v>297</v>
      </c>
      <c r="H10885" s="27" t="s">
        <v>298</v>
      </c>
      <c r="I10885" s="118" t="s">
        <v>7158</v>
      </c>
      <c r="J10885" s="29">
        <v>745.16</v>
      </c>
      <c r="K10885" s="28" t="s">
        <v>162</v>
      </c>
      <c r="L10885" s="27" t="s">
        <v>125</v>
      </c>
      <c r="M10885" s="27" t="s">
        <v>164</v>
      </c>
      <c r="N10885" s="27" t="s">
        <v>125</v>
      </c>
    </row>
    <row r="10886" spans="1:14" ht="16.5" customHeight="1" thickTop="1" thickBot="1">
      <c r="A10886" s="24">
        <v>8536490000</v>
      </c>
      <c r="B10886" s="25"/>
      <c r="C10886" s="26">
        <v>0.11</v>
      </c>
      <c r="D10886" s="27"/>
      <c r="E10886" s="27" t="s">
        <v>9009</v>
      </c>
      <c r="F10886" s="27" t="s">
        <v>9010</v>
      </c>
      <c r="G10886" s="28" t="s">
        <v>282</v>
      </c>
      <c r="H10886" s="27" t="s">
        <v>283</v>
      </c>
      <c r="I10886" s="118" t="s">
        <v>9011</v>
      </c>
      <c r="J10886" s="29">
        <v>60.75</v>
      </c>
      <c r="K10886" s="28" t="s">
        <v>162</v>
      </c>
      <c r="L10886" s="27" t="s">
        <v>419</v>
      </c>
      <c r="M10886" s="27" t="s">
        <v>164</v>
      </c>
      <c r="N10886" s="27" t="s">
        <v>18082</v>
      </c>
    </row>
    <row r="10887" spans="1:14" ht="16.5" customHeight="1" thickTop="1" thickBot="1">
      <c r="A10887" s="30">
        <v>8542399010</v>
      </c>
      <c r="B10887" s="25"/>
      <c r="C10887" s="26"/>
      <c r="D10887" s="27"/>
      <c r="E10887" s="27" t="s">
        <v>16734</v>
      </c>
      <c r="F10887" s="27" t="s">
        <v>17484</v>
      </c>
      <c r="G10887" s="28" t="s">
        <v>201</v>
      </c>
      <c r="H10887" s="27" t="s">
        <v>202</v>
      </c>
      <c r="I10887" s="118" t="s">
        <v>17485</v>
      </c>
      <c r="J10887" s="29">
        <v>272.5</v>
      </c>
      <c r="K10887" s="28" t="s">
        <v>162</v>
      </c>
      <c r="L10887" s="27" t="s">
        <v>114</v>
      </c>
      <c r="M10887" s="27" t="s">
        <v>164</v>
      </c>
      <c r="N10887" s="27" t="s">
        <v>11042</v>
      </c>
    </row>
    <row r="10888" spans="1:14" ht="16.5" customHeight="1" thickTop="1" thickBot="1">
      <c r="A10888" s="30">
        <v>8542399010</v>
      </c>
      <c r="B10888" s="25"/>
      <c r="C10888" s="26"/>
      <c r="D10888" s="27"/>
      <c r="E10888" s="27" t="s">
        <v>2641</v>
      </c>
      <c r="F10888" s="27" t="s">
        <v>17486</v>
      </c>
      <c r="G10888" s="28" t="s">
        <v>173</v>
      </c>
      <c r="H10888" s="27" t="s">
        <v>174</v>
      </c>
      <c r="I10888" s="118" t="s">
        <v>17487</v>
      </c>
      <c r="J10888" s="29">
        <v>154.80000000000001</v>
      </c>
      <c r="K10888" s="28" t="s">
        <v>162</v>
      </c>
      <c r="L10888" s="27" t="s">
        <v>687</v>
      </c>
      <c r="M10888" s="27" t="s">
        <v>164</v>
      </c>
      <c r="N10888" s="27" t="s">
        <v>18102</v>
      </c>
    </row>
    <row r="10889" spans="1:14" ht="16.5" customHeight="1" thickTop="1" thickBot="1">
      <c r="A10889" s="30">
        <v>8542319010</v>
      </c>
      <c r="B10889" s="25"/>
      <c r="C10889" s="26"/>
      <c r="D10889" s="27"/>
      <c r="E10889" s="27" t="s">
        <v>602</v>
      </c>
      <c r="F10889" s="27" t="s">
        <v>9394</v>
      </c>
      <c r="G10889" s="28" t="s">
        <v>243</v>
      </c>
      <c r="H10889" s="27" t="s">
        <v>244</v>
      </c>
      <c r="I10889" s="118" t="s">
        <v>9395</v>
      </c>
      <c r="J10889" s="29">
        <v>17.420000000000002</v>
      </c>
      <c r="K10889" s="28" t="s">
        <v>162</v>
      </c>
      <c r="L10889" s="27" t="s">
        <v>134</v>
      </c>
      <c r="M10889" s="27" t="s">
        <v>164</v>
      </c>
      <c r="N10889" s="27" t="s">
        <v>4101</v>
      </c>
    </row>
    <row r="10890" spans="1:14" ht="16.5" customHeight="1" thickTop="1" thickBot="1">
      <c r="A10890" s="30">
        <v>8542319010</v>
      </c>
      <c r="B10890" s="25"/>
      <c r="C10890" s="26"/>
      <c r="D10890" s="27"/>
      <c r="E10890" s="27" t="s">
        <v>602</v>
      </c>
      <c r="F10890" s="27" t="s">
        <v>17488</v>
      </c>
      <c r="G10890" s="28" t="s">
        <v>173</v>
      </c>
      <c r="H10890" s="27" t="s">
        <v>174</v>
      </c>
      <c r="I10890" s="118" t="s">
        <v>17489</v>
      </c>
      <c r="J10890" s="29">
        <v>5.81</v>
      </c>
      <c r="K10890" s="28" t="s">
        <v>162</v>
      </c>
      <c r="L10890" s="27" t="s">
        <v>528</v>
      </c>
      <c r="M10890" s="27" t="s">
        <v>164</v>
      </c>
      <c r="N10890" s="27" t="s">
        <v>18090</v>
      </c>
    </row>
    <row r="10891" spans="1:14" ht="16.5" customHeight="1" thickTop="1" thickBot="1">
      <c r="A10891" s="30">
        <v>8542399010</v>
      </c>
      <c r="B10891" s="25"/>
      <c r="C10891" s="26"/>
      <c r="D10891" s="27"/>
      <c r="E10891" s="27" t="s">
        <v>2641</v>
      </c>
      <c r="F10891" s="27" t="s">
        <v>17490</v>
      </c>
      <c r="G10891" s="28" t="s">
        <v>173</v>
      </c>
      <c r="H10891" s="27" t="s">
        <v>174</v>
      </c>
      <c r="I10891" s="118" t="s">
        <v>17491</v>
      </c>
      <c r="J10891" s="29">
        <v>5.42</v>
      </c>
      <c r="K10891" s="28" t="s">
        <v>162</v>
      </c>
      <c r="L10891" s="27" t="s">
        <v>687</v>
      </c>
      <c r="M10891" s="27" t="s">
        <v>164</v>
      </c>
      <c r="N10891" s="27" t="s">
        <v>18102</v>
      </c>
    </row>
    <row r="10892" spans="1:14" ht="16.5" customHeight="1" thickTop="1" thickBot="1">
      <c r="A10892" s="30">
        <v>8542399010</v>
      </c>
      <c r="B10892" s="25"/>
      <c r="C10892" s="26"/>
      <c r="D10892" s="27"/>
      <c r="E10892" s="27" t="s">
        <v>661</v>
      </c>
      <c r="F10892" s="27" t="s">
        <v>17492</v>
      </c>
      <c r="G10892" s="28" t="s">
        <v>159</v>
      </c>
      <c r="H10892" s="27" t="s">
        <v>160</v>
      </c>
      <c r="I10892" s="118" t="s">
        <v>17468</v>
      </c>
      <c r="J10892" s="29">
        <v>11.6</v>
      </c>
      <c r="K10892" s="28" t="s">
        <v>162</v>
      </c>
      <c r="L10892" s="27" t="s">
        <v>114</v>
      </c>
      <c r="M10892" s="27" t="s">
        <v>164</v>
      </c>
      <c r="N10892" s="27" t="s">
        <v>11042</v>
      </c>
    </row>
    <row r="10893" spans="1:14" ht="16.5" customHeight="1" thickTop="1" thickBot="1">
      <c r="A10893" s="30">
        <v>8542399010</v>
      </c>
      <c r="B10893" s="25"/>
      <c r="C10893" s="26"/>
      <c r="D10893" s="27"/>
      <c r="E10893" s="27" t="s">
        <v>661</v>
      </c>
      <c r="F10893" s="27" t="s">
        <v>13411</v>
      </c>
      <c r="G10893" s="28" t="s">
        <v>159</v>
      </c>
      <c r="H10893" s="27" t="s">
        <v>160</v>
      </c>
      <c r="I10893" s="118" t="s">
        <v>706</v>
      </c>
      <c r="J10893" s="29">
        <v>34.880000000000003</v>
      </c>
      <c r="K10893" s="28" t="s">
        <v>162</v>
      </c>
      <c r="L10893" s="27" t="s">
        <v>134</v>
      </c>
      <c r="M10893" s="27" t="s">
        <v>164</v>
      </c>
      <c r="N10893" s="27" t="s">
        <v>4101</v>
      </c>
    </row>
    <row r="10894" spans="1:14" ht="16.5" customHeight="1" thickTop="1" thickBot="1">
      <c r="A10894" s="30">
        <v>8542319010</v>
      </c>
      <c r="B10894" s="25"/>
      <c r="C10894" s="26"/>
      <c r="D10894" s="27"/>
      <c r="E10894" s="27" t="s">
        <v>602</v>
      </c>
      <c r="F10894" s="27" t="s">
        <v>17493</v>
      </c>
      <c r="G10894" s="28" t="s">
        <v>297</v>
      </c>
      <c r="H10894" s="27" t="s">
        <v>298</v>
      </c>
      <c r="I10894" s="118" t="s">
        <v>11564</v>
      </c>
      <c r="J10894" s="29">
        <v>264.19</v>
      </c>
      <c r="K10894" s="28" t="s">
        <v>162</v>
      </c>
      <c r="L10894" s="27" t="s">
        <v>134</v>
      </c>
      <c r="M10894" s="27" t="s">
        <v>164</v>
      </c>
      <c r="N10894" s="27" t="s">
        <v>4101</v>
      </c>
    </row>
    <row r="10895" spans="1:14" ht="16.5" customHeight="1" thickTop="1" thickBot="1">
      <c r="A10895" s="24">
        <v>8536490000</v>
      </c>
      <c r="B10895" s="25"/>
      <c r="C10895" s="26">
        <v>0.11</v>
      </c>
      <c r="D10895" s="27"/>
      <c r="E10895" s="27" t="s">
        <v>9009</v>
      </c>
      <c r="F10895" s="27" t="s">
        <v>17494</v>
      </c>
      <c r="G10895" s="28" t="s">
        <v>297</v>
      </c>
      <c r="H10895" s="27" t="s">
        <v>298</v>
      </c>
      <c r="I10895" s="118" t="s">
        <v>17495</v>
      </c>
      <c r="J10895" s="29">
        <v>400</v>
      </c>
      <c r="K10895" s="28" t="s">
        <v>162</v>
      </c>
      <c r="L10895" s="27" t="s">
        <v>250</v>
      </c>
      <c r="M10895" s="27" t="s">
        <v>164</v>
      </c>
      <c r="N10895" s="27" t="s">
        <v>18071</v>
      </c>
    </row>
    <row r="10896" spans="1:14" ht="16.5" customHeight="1" thickTop="1" thickBot="1">
      <c r="A10896" s="30">
        <v>8542323100</v>
      </c>
      <c r="B10896" s="25"/>
      <c r="C10896" s="26"/>
      <c r="D10896" s="27"/>
      <c r="E10896" s="27" t="s">
        <v>14511</v>
      </c>
      <c r="F10896" s="27" t="s">
        <v>17496</v>
      </c>
      <c r="G10896" s="28" t="s">
        <v>159</v>
      </c>
      <c r="H10896" s="27" t="s">
        <v>160</v>
      </c>
      <c r="I10896" s="118" t="s">
        <v>17497</v>
      </c>
      <c r="J10896" s="29">
        <v>95.5</v>
      </c>
      <c r="K10896" s="28" t="s">
        <v>162</v>
      </c>
      <c r="L10896" s="27" t="s">
        <v>635</v>
      </c>
      <c r="M10896" s="27" t="s">
        <v>164</v>
      </c>
      <c r="N10896" s="27" t="s">
        <v>635</v>
      </c>
    </row>
    <row r="10897" spans="1:14" ht="16.5" customHeight="1" thickTop="1" thickBot="1">
      <c r="A10897" s="30">
        <v>8542339000</v>
      </c>
      <c r="B10897" s="25"/>
      <c r="C10897" s="26"/>
      <c r="D10897" s="27"/>
      <c r="E10897" s="27" t="s">
        <v>7910</v>
      </c>
      <c r="F10897" s="27" t="s">
        <v>17498</v>
      </c>
      <c r="G10897" s="28" t="s">
        <v>201</v>
      </c>
      <c r="H10897" s="27" t="s">
        <v>202</v>
      </c>
      <c r="I10897" s="118" t="s">
        <v>17499</v>
      </c>
      <c r="J10897" s="29">
        <v>1993.91</v>
      </c>
      <c r="K10897" s="28" t="s">
        <v>162</v>
      </c>
      <c r="L10897" s="27" t="s">
        <v>114</v>
      </c>
      <c r="M10897" s="27" t="s">
        <v>164</v>
      </c>
      <c r="N10897" s="27" t="s">
        <v>11042</v>
      </c>
    </row>
    <row r="10898" spans="1:14" ht="16.5" customHeight="1" thickTop="1" thickBot="1">
      <c r="A10898" s="30">
        <v>8542319010</v>
      </c>
      <c r="B10898" s="25"/>
      <c r="C10898" s="26"/>
      <c r="D10898" s="27"/>
      <c r="E10898" s="27" t="s">
        <v>602</v>
      </c>
      <c r="F10898" s="27" t="s">
        <v>9074</v>
      </c>
      <c r="G10898" s="28" t="s">
        <v>297</v>
      </c>
      <c r="H10898" s="27" t="s">
        <v>298</v>
      </c>
      <c r="I10898" s="118" t="s">
        <v>8638</v>
      </c>
      <c r="J10898" s="29">
        <v>140.4</v>
      </c>
      <c r="K10898" s="28" t="s">
        <v>162</v>
      </c>
      <c r="L10898" s="27" t="s">
        <v>137</v>
      </c>
      <c r="M10898" s="27" t="s">
        <v>164</v>
      </c>
      <c r="N10898" s="27" t="s">
        <v>523</v>
      </c>
    </row>
    <row r="10899" spans="1:14" ht="16.5" customHeight="1" thickTop="1">
      <c r="A10899" s="24">
        <v>8533401000</v>
      </c>
      <c r="B10899" s="25"/>
      <c r="C10899" s="26"/>
      <c r="D10899" s="27"/>
      <c r="E10899" s="27" t="s">
        <v>4336</v>
      </c>
      <c r="F10899" s="27" t="s">
        <v>17500</v>
      </c>
      <c r="G10899" s="28" t="s">
        <v>311</v>
      </c>
      <c r="H10899" s="27" t="s">
        <v>312</v>
      </c>
      <c r="I10899" s="118" t="s">
        <v>17501</v>
      </c>
      <c r="J10899" s="29">
        <v>42.5</v>
      </c>
      <c r="K10899" s="28" t="s">
        <v>162</v>
      </c>
      <c r="L10899" s="27" t="s">
        <v>372</v>
      </c>
      <c r="M10899" s="27" t="s">
        <v>164</v>
      </c>
      <c r="N10899" s="27" t="s">
        <v>1383</v>
      </c>
    </row>
    <row r="10900" spans="1:14" ht="16.5" customHeight="1">
      <c r="A10900" s="24">
        <v>8533401000</v>
      </c>
      <c r="B10900" s="25"/>
      <c r="C10900" s="26"/>
      <c r="D10900" s="27"/>
      <c r="E10900" s="27" t="s">
        <v>4336</v>
      </c>
      <c r="F10900" s="27" t="s">
        <v>17502</v>
      </c>
      <c r="G10900" s="28" t="s">
        <v>311</v>
      </c>
      <c r="H10900" s="27" t="s">
        <v>312</v>
      </c>
      <c r="I10900" s="118" t="s">
        <v>17503</v>
      </c>
      <c r="J10900" s="29">
        <v>29.13</v>
      </c>
      <c r="K10900" s="28" t="s">
        <v>162</v>
      </c>
      <c r="L10900" s="27" t="s">
        <v>372</v>
      </c>
      <c r="M10900" s="27" t="s">
        <v>164</v>
      </c>
      <c r="N10900" s="27" t="s">
        <v>1383</v>
      </c>
    </row>
    <row r="10901" spans="1:14" ht="16.5" customHeight="1">
      <c r="A10901" s="24">
        <v>8536693000</v>
      </c>
      <c r="B10901" s="25"/>
      <c r="C10901" s="26"/>
      <c r="D10901" s="27"/>
      <c r="E10901" s="27" t="s">
        <v>11333</v>
      </c>
      <c r="F10901" s="27" t="s">
        <v>17504</v>
      </c>
      <c r="G10901" s="28" t="s">
        <v>297</v>
      </c>
      <c r="H10901" s="27" t="s">
        <v>298</v>
      </c>
      <c r="I10901" s="118" t="s">
        <v>17505</v>
      </c>
      <c r="J10901" s="29">
        <v>9.68</v>
      </c>
      <c r="K10901" s="28" t="s">
        <v>162</v>
      </c>
      <c r="L10901" s="27" t="s">
        <v>449</v>
      </c>
      <c r="M10901" s="27" t="s">
        <v>164</v>
      </c>
      <c r="N10901" s="27" t="s">
        <v>18085</v>
      </c>
    </row>
    <row r="10902" spans="1:14" ht="16.5" customHeight="1" thickBot="1">
      <c r="A10902" s="24">
        <v>8541290000</v>
      </c>
      <c r="B10902" s="25"/>
      <c r="C10902" s="26"/>
      <c r="D10902" s="27"/>
      <c r="E10902" s="27" t="s">
        <v>17506</v>
      </c>
      <c r="F10902" s="27" t="s">
        <v>17507</v>
      </c>
      <c r="G10902" s="28" t="s">
        <v>173</v>
      </c>
      <c r="H10902" s="27" t="s">
        <v>174</v>
      </c>
      <c r="I10902" s="118" t="s">
        <v>17508</v>
      </c>
      <c r="J10902" s="29">
        <v>3.87</v>
      </c>
      <c r="K10902" s="28" t="s">
        <v>162</v>
      </c>
      <c r="L10902" s="27" t="s">
        <v>446</v>
      </c>
      <c r="M10902" s="27" t="s">
        <v>164</v>
      </c>
      <c r="N10902" s="27" t="s">
        <v>416</v>
      </c>
    </row>
    <row r="10903" spans="1:14" ht="16.5" customHeight="1" thickTop="1" thickBot="1">
      <c r="A10903" s="30">
        <v>8542399010</v>
      </c>
      <c r="B10903" s="25"/>
      <c r="C10903" s="26"/>
      <c r="D10903" s="27"/>
      <c r="E10903" s="27" t="s">
        <v>765</v>
      </c>
      <c r="F10903" s="27" t="s">
        <v>17509</v>
      </c>
      <c r="G10903" s="28" t="s">
        <v>243</v>
      </c>
      <c r="H10903" s="27" t="s">
        <v>244</v>
      </c>
      <c r="I10903" s="118" t="s">
        <v>5844</v>
      </c>
      <c r="J10903" s="29">
        <v>1669.32</v>
      </c>
      <c r="K10903" s="28" t="s">
        <v>162</v>
      </c>
      <c r="L10903" s="27" t="s">
        <v>764</v>
      </c>
      <c r="M10903" s="27" t="s">
        <v>164</v>
      </c>
      <c r="N10903" s="27" t="s">
        <v>764</v>
      </c>
    </row>
    <row r="10904" spans="1:14" ht="16.5" customHeight="1" thickTop="1" thickBot="1">
      <c r="A10904" s="30">
        <v>8542399010</v>
      </c>
      <c r="B10904" s="25"/>
      <c r="C10904" s="26"/>
      <c r="D10904" s="27"/>
      <c r="E10904" s="27" t="s">
        <v>1343</v>
      </c>
      <c r="F10904" s="27" t="s">
        <v>7648</v>
      </c>
      <c r="G10904" s="28" t="s">
        <v>159</v>
      </c>
      <c r="H10904" s="27" t="s">
        <v>160</v>
      </c>
      <c r="I10904" s="118" t="s">
        <v>7649</v>
      </c>
      <c r="J10904" s="29">
        <v>310</v>
      </c>
      <c r="K10904" s="28" t="s">
        <v>162</v>
      </c>
      <c r="L10904" s="27" t="s">
        <v>134</v>
      </c>
      <c r="M10904" s="27" t="s">
        <v>164</v>
      </c>
      <c r="N10904" s="27" t="s">
        <v>4101</v>
      </c>
    </row>
    <row r="10905" spans="1:14" ht="16.5" customHeight="1" thickTop="1" thickBot="1">
      <c r="A10905" s="30">
        <v>8542399010</v>
      </c>
      <c r="B10905" s="25"/>
      <c r="C10905" s="26"/>
      <c r="D10905" s="27"/>
      <c r="E10905" s="27" t="s">
        <v>17510</v>
      </c>
      <c r="F10905" s="27" t="s">
        <v>17511</v>
      </c>
      <c r="G10905" s="28" t="s">
        <v>243</v>
      </c>
      <c r="H10905" s="27" t="s">
        <v>244</v>
      </c>
      <c r="I10905" s="118" t="s">
        <v>17512</v>
      </c>
      <c r="J10905" s="29">
        <v>2530</v>
      </c>
      <c r="K10905" s="28" t="s">
        <v>162</v>
      </c>
      <c r="L10905" s="27" t="s">
        <v>114</v>
      </c>
      <c r="M10905" s="27" t="s">
        <v>164</v>
      </c>
      <c r="N10905" s="27" t="s">
        <v>11042</v>
      </c>
    </row>
    <row r="10906" spans="1:14" ht="16.5" customHeight="1" thickTop="1" thickBot="1">
      <c r="A10906" s="30">
        <v>8542399010</v>
      </c>
      <c r="B10906" s="25"/>
      <c r="C10906" s="26"/>
      <c r="D10906" s="27"/>
      <c r="E10906" s="27" t="s">
        <v>1343</v>
      </c>
      <c r="F10906" s="27" t="s">
        <v>17513</v>
      </c>
      <c r="G10906" s="28" t="s">
        <v>297</v>
      </c>
      <c r="H10906" s="27" t="s">
        <v>298</v>
      </c>
      <c r="I10906" s="118" t="s">
        <v>17514</v>
      </c>
      <c r="J10906" s="29">
        <v>2.85</v>
      </c>
      <c r="K10906" s="28" t="s">
        <v>162</v>
      </c>
      <c r="L10906" s="27" t="s">
        <v>137</v>
      </c>
      <c r="M10906" s="27" t="s">
        <v>164</v>
      </c>
      <c r="N10906" s="27" t="s">
        <v>523</v>
      </c>
    </row>
    <row r="10907" spans="1:14" ht="16.5" customHeight="1" thickTop="1">
      <c r="A10907" s="24">
        <v>8532240000</v>
      </c>
      <c r="B10907" s="25"/>
      <c r="C10907" s="26"/>
      <c r="D10907" s="27"/>
      <c r="E10907" s="27" t="s">
        <v>14348</v>
      </c>
      <c r="F10907" s="27" t="s">
        <v>17515</v>
      </c>
      <c r="G10907" s="28" t="s">
        <v>282</v>
      </c>
      <c r="H10907" s="27" t="s">
        <v>283</v>
      </c>
      <c r="I10907" s="118" t="s">
        <v>17516</v>
      </c>
      <c r="J10907" s="29">
        <v>9.2799999999999994</v>
      </c>
      <c r="K10907" s="28" t="s">
        <v>162</v>
      </c>
      <c r="L10907" s="27" t="s">
        <v>218</v>
      </c>
      <c r="M10907" s="27" t="s">
        <v>164</v>
      </c>
      <c r="N10907" s="27" t="s">
        <v>18066</v>
      </c>
    </row>
    <row r="10908" spans="1:14" ht="16.5" customHeight="1">
      <c r="A10908" s="24">
        <v>8532240000</v>
      </c>
      <c r="B10908" s="25"/>
      <c r="C10908" s="26"/>
      <c r="D10908" s="27"/>
      <c r="E10908" s="27" t="s">
        <v>14348</v>
      </c>
      <c r="F10908" s="27" t="s">
        <v>3554</v>
      </c>
      <c r="G10908" s="28" t="s">
        <v>282</v>
      </c>
      <c r="H10908" s="27" t="s">
        <v>283</v>
      </c>
      <c r="I10908" s="118" t="s">
        <v>2787</v>
      </c>
      <c r="J10908" s="29">
        <v>24.48</v>
      </c>
      <c r="K10908" s="28" t="s">
        <v>162</v>
      </c>
      <c r="L10908" s="27" t="s">
        <v>218</v>
      </c>
      <c r="M10908" s="27" t="s">
        <v>164</v>
      </c>
      <c r="N10908" s="27" t="s">
        <v>18066</v>
      </c>
    </row>
    <row r="10909" spans="1:14" ht="16.5" customHeight="1">
      <c r="A10909" s="24">
        <v>8532240000</v>
      </c>
      <c r="B10909" s="25"/>
      <c r="C10909" s="26"/>
      <c r="D10909" s="27"/>
      <c r="E10909" s="27" t="s">
        <v>14348</v>
      </c>
      <c r="F10909" s="27" t="s">
        <v>17517</v>
      </c>
      <c r="G10909" s="28" t="s">
        <v>282</v>
      </c>
      <c r="H10909" s="27" t="s">
        <v>283</v>
      </c>
      <c r="I10909" s="118" t="s">
        <v>17518</v>
      </c>
      <c r="J10909" s="29">
        <v>13.06</v>
      </c>
      <c r="K10909" s="28" t="s">
        <v>162</v>
      </c>
      <c r="L10909" s="27" t="s">
        <v>218</v>
      </c>
      <c r="M10909" s="27" t="s">
        <v>164</v>
      </c>
      <c r="N10909" s="27" t="s">
        <v>18066</v>
      </c>
    </row>
    <row r="10910" spans="1:14" ht="16.5" customHeight="1">
      <c r="A10910" s="24">
        <v>8532240000</v>
      </c>
      <c r="B10910" s="25"/>
      <c r="C10910" s="26"/>
      <c r="D10910" s="27"/>
      <c r="E10910" s="27" t="s">
        <v>14348</v>
      </c>
      <c r="F10910" s="27" t="s">
        <v>17519</v>
      </c>
      <c r="G10910" s="28" t="s">
        <v>282</v>
      </c>
      <c r="H10910" s="27" t="s">
        <v>283</v>
      </c>
      <c r="I10910" s="118" t="s">
        <v>17520</v>
      </c>
      <c r="J10910" s="29">
        <v>4.9000000000000004</v>
      </c>
      <c r="K10910" s="28" t="s">
        <v>162</v>
      </c>
      <c r="L10910" s="27" t="s">
        <v>218</v>
      </c>
      <c r="M10910" s="27" t="s">
        <v>164</v>
      </c>
      <c r="N10910" s="27" t="s">
        <v>18066</v>
      </c>
    </row>
    <row r="10911" spans="1:14" ht="16.5" customHeight="1">
      <c r="A10911" s="24">
        <v>8532240000</v>
      </c>
      <c r="B10911" s="25"/>
      <c r="C10911" s="26"/>
      <c r="D10911" s="27"/>
      <c r="E10911" s="27" t="s">
        <v>14348</v>
      </c>
      <c r="F10911" s="27" t="s">
        <v>10692</v>
      </c>
      <c r="G10911" s="28" t="s">
        <v>282</v>
      </c>
      <c r="H10911" s="27" t="s">
        <v>283</v>
      </c>
      <c r="I10911" s="118" t="s">
        <v>6834</v>
      </c>
      <c r="J10911" s="29">
        <v>8.49</v>
      </c>
      <c r="K10911" s="28" t="s">
        <v>162</v>
      </c>
      <c r="L10911" s="27" t="s">
        <v>42</v>
      </c>
      <c r="M10911" s="27" t="s">
        <v>164</v>
      </c>
      <c r="N10911" s="27" t="s">
        <v>18077</v>
      </c>
    </row>
    <row r="10912" spans="1:14" ht="16.5" customHeight="1">
      <c r="A10912" s="24">
        <v>8532240000</v>
      </c>
      <c r="B10912" s="25"/>
      <c r="C10912" s="26"/>
      <c r="D10912" s="27"/>
      <c r="E10912" s="27" t="s">
        <v>9139</v>
      </c>
      <c r="F10912" s="27" t="s">
        <v>17521</v>
      </c>
      <c r="G10912" s="28" t="s">
        <v>201</v>
      </c>
      <c r="H10912" s="27" t="s">
        <v>202</v>
      </c>
      <c r="I10912" s="118" t="s">
        <v>17522</v>
      </c>
      <c r="J10912" s="29">
        <v>4.9000000000000004</v>
      </c>
      <c r="K10912" s="28" t="s">
        <v>162</v>
      </c>
      <c r="L10912" s="27" t="s">
        <v>250</v>
      </c>
      <c r="M10912" s="27" t="s">
        <v>164</v>
      </c>
      <c r="N10912" s="27" t="s">
        <v>18071</v>
      </c>
    </row>
    <row r="10913" spans="1:14" ht="16.5" customHeight="1">
      <c r="A10913" s="24">
        <v>8532240000</v>
      </c>
      <c r="B10913" s="25"/>
      <c r="C10913" s="26"/>
      <c r="D10913" s="27"/>
      <c r="E10913" s="27" t="s">
        <v>17523</v>
      </c>
      <c r="F10913" s="27" t="s">
        <v>14553</v>
      </c>
      <c r="G10913" s="28" t="s">
        <v>292</v>
      </c>
      <c r="H10913" s="27" t="s">
        <v>293</v>
      </c>
      <c r="I10913" s="118" t="s">
        <v>14554</v>
      </c>
      <c r="J10913" s="29">
        <v>8.57</v>
      </c>
      <c r="K10913" s="28" t="s">
        <v>162</v>
      </c>
      <c r="L10913" s="27" t="s">
        <v>236</v>
      </c>
      <c r="M10913" s="27" t="s">
        <v>164</v>
      </c>
      <c r="N10913" s="27" t="s">
        <v>18068</v>
      </c>
    </row>
    <row r="10914" spans="1:14" ht="16.5" customHeight="1">
      <c r="A10914" s="24">
        <v>8532240000</v>
      </c>
      <c r="B10914" s="25"/>
      <c r="C10914" s="26"/>
      <c r="D10914" s="27"/>
      <c r="E10914" s="27" t="s">
        <v>17523</v>
      </c>
      <c r="F10914" s="27" t="s">
        <v>9306</v>
      </c>
      <c r="G10914" s="28" t="s">
        <v>292</v>
      </c>
      <c r="H10914" s="27" t="s">
        <v>293</v>
      </c>
      <c r="I10914" s="118" t="s">
        <v>9307</v>
      </c>
      <c r="J10914" s="29">
        <v>4.9000000000000004</v>
      </c>
      <c r="K10914" s="28" t="s">
        <v>162</v>
      </c>
      <c r="L10914" s="27" t="s">
        <v>236</v>
      </c>
      <c r="M10914" s="27" t="s">
        <v>164</v>
      </c>
      <c r="N10914" s="27" t="s">
        <v>18068</v>
      </c>
    </row>
    <row r="10915" spans="1:14" ht="16.5" customHeight="1">
      <c r="A10915" s="24">
        <v>8532240000</v>
      </c>
      <c r="B10915" s="25"/>
      <c r="C10915" s="26"/>
      <c r="D10915" s="27"/>
      <c r="E10915" s="27" t="s">
        <v>9139</v>
      </c>
      <c r="F10915" s="27" t="s">
        <v>16332</v>
      </c>
      <c r="G10915" s="28" t="s">
        <v>173</v>
      </c>
      <c r="H10915" s="27" t="s">
        <v>174</v>
      </c>
      <c r="I10915" s="118" t="s">
        <v>16333</v>
      </c>
      <c r="J10915" s="29">
        <v>16.32</v>
      </c>
      <c r="K10915" s="28" t="s">
        <v>162</v>
      </c>
      <c r="L10915" s="27" t="s">
        <v>42</v>
      </c>
      <c r="M10915" s="27" t="s">
        <v>164</v>
      </c>
      <c r="N10915" s="27" t="s">
        <v>18077</v>
      </c>
    </row>
    <row r="10916" spans="1:14" ht="16.5" customHeight="1">
      <c r="A10916" s="24">
        <v>8532240000</v>
      </c>
      <c r="B10916" s="25"/>
      <c r="C10916" s="26"/>
      <c r="D10916" s="27"/>
      <c r="E10916" s="27" t="s">
        <v>9139</v>
      </c>
      <c r="F10916" s="27" t="s">
        <v>5362</v>
      </c>
      <c r="G10916" s="28" t="s">
        <v>173</v>
      </c>
      <c r="H10916" s="27" t="s">
        <v>174</v>
      </c>
      <c r="I10916" s="118" t="s">
        <v>5363</v>
      </c>
      <c r="J10916" s="29">
        <v>102</v>
      </c>
      <c r="K10916" s="28" t="s">
        <v>162</v>
      </c>
      <c r="L10916" s="27" t="s">
        <v>42</v>
      </c>
      <c r="M10916" s="27" t="s">
        <v>164</v>
      </c>
      <c r="N10916" s="27" t="s">
        <v>18077</v>
      </c>
    </row>
    <row r="10917" spans="1:14" ht="16.5" customHeight="1">
      <c r="A10917" s="24">
        <v>8532240000</v>
      </c>
      <c r="B10917" s="25"/>
      <c r="C10917" s="26"/>
      <c r="D10917" s="27"/>
      <c r="E10917" s="27" t="s">
        <v>9139</v>
      </c>
      <c r="F10917" s="27" t="s">
        <v>5364</v>
      </c>
      <c r="G10917" s="28" t="s">
        <v>173</v>
      </c>
      <c r="H10917" s="27" t="s">
        <v>174</v>
      </c>
      <c r="I10917" s="118" t="s">
        <v>5365</v>
      </c>
      <c r="J10917" s="29">
        <v>8.16</v>
      </c>
      <c r="K10917" s="28" t="s">
        <v>162</v>
      </c>
      <c r="L10917" s="27" t="s">
        <v>262</v>
      </c>
      <c r="M10917" s="27" t="s">
        <v>164</v>
      </c>
      <c r="N10917" s="27" t="s">
        <v>262</v>
      </c>
    </row>
    <row r="10918" spans="1:14" ht="16.5" customHeight="1">
      <c r="A10918" s="24">
        <v>8532240000</v>
      </c>
      <c r="B10918" s="25"/>
      <c r="C10918" s="26"/>
      <c r="D10918" s="27"/>
      <c r="E10918" s="27" t="s">
        <v>9139</v>
      </c>
      <c r="F10918" s="27" t="s">
        <v>3540</v>
      </c>
      <c r="G10918" s="28" t="s">
        <v>173</v>
      </c>
      <c r="H10918" s="27" t="s">
        <v>174</v>
      </c>
      <c r="I10918" s="118" t="s">
        <v>3541</v>
      </c>
      <c r="J10918" s="29">
        <v>114.24</v>
      </c>
      <c r="K10918" s="28" t="s">
        <v>162</v>
      </c>
      <c r="L10918" s="27" t="s">
        <v>272</v>
      </c>
      <c r="M10918" s="27" t="s">
        <v>164</v>
      </c>
      <c r="N10918" s="27" t="s">
        <v>18073</v>
      </c>
    </row>
    <row r="10919" spans="1:14" ht="16.5" customHeight="1">
      <c r="A10919" s="24">
        <v>8532240000</v>
      </c>
      <c r="B10919" s="25"/>
      <c r="C10919" s="26"/>
      <c r="D10919" s="27"/>
      <c r="E10919" s="27" t="s">
        <v>9139</v>
      </c>
      <c r="F10919" s="27" t="s">
        <v>17524</v>
      </c>
      <c r="G10919" s="28" t="s">
        <v>173</v>
      </c>
      <c r="H10919" s="27" t="s">
        <v>174</v>
      </c>
      <c r="I10919" s="118" t="s">
        <v>17525</v>
      </c>
      <c r="J10919" s="29">
        <v>10.199999999999999</v>
      </c>
      <c r="K10919" s="28" t="s">
        <v>162</v>
      </c>
      <c r="L10919" s="27" t="s">
        <v>1592</v>
      </c>
      <c r="M10919" s="27" t="s">
        <v>164</v>
      </c>
      <c r="N10919" s="27" t="s">
        <v>18146</v>
      </c>
    </row>
    <row r="10920" spans="1:14" ht="16.5" customHeight="1">
      <c r="A10920" s="24">
        <v>8532240000</v>
      </c>
      <c r="B10920" s="25"/>
      <c r="C10920" s="26"/>
      <c r="D10920" s="27"/>
      <c r="E10920" s="27" t="s">
        <v>9139</v>
      </c>
      <c r="F10920" s="27" t="s">
        <v>17526</v>
      </c>
      <c r="G10920" s="28" t="s">
        <v>173</v>
      </c>
      <c r="H10920" s="27" t="s">
        <v>174</v>
      </c>
      <c r="I10920" s="118" t="s">
        <v>4175</v>
      </c>
      <c r="J10920" s="29">
        <v>3.98</v>
      </c>
      <c r="K10920" s="28" t="s">
        <v>162</v>
      </c>
      <c r="L10920" s="27" t="s">
        <v>262</v>
      </c>
      <c r="M10920" s="27" t="s">
        <v>164</v>
      </c>
      <c r="N10920" s="27" t="s">
        <v>262</v>
      </c>
    </row>
    <row r="10921" spans="1:14" ht="16.5" customHeight="1">
      <c r="A10921" s="24">
        <v>8532240000</v>
      </c>
      <c r="B10921" s="25"/>
      <c r="C10921" s="26"/>
      <c r="D10921" s="27"/>
      <c r="E10921" s="27" t="s">
        <v>9139</v>
      </c>
      <c r="F10921" s="27" t="s">
        <v>17527</v>
      </c>
      <c r="G10921" s="28" t="s">
        <v>173</v>
      </c>
      <c r="H10921" s="27" t="s">
        <v>174</v>
      </c>
      <c r="I10921" s="118" t="s">
        <v>17528</v>
      </c>
      <c r="J10921" s="29">
        <v>14.69</v>
      </c>
      <c r="K10921" s="28" t="s">
        <v>162</v>
      </c>
      <c r="L10921" s="27" t="s">
        <v>262</v>
      </c>
      <c r="M10921" s="27" t="s">
        <v>164</v>
      </c>
      <c r="N10921" s="27" t="s">
        <v>262</v>
      </c>
    </row>
    <row r="10922" spans="1:14" ht="16.5" customHeight="1">
      <c r="A10922" s="24">
        <v>8532210000</v>
      </c>
      <c r="B10922" s="25"/>
      <c r="C10922" s="26"/>
      <c r="D10922" s="27"/>
      <c r="E10922" s="27" t="s">
        <v>3067</v>
      </c>
      <c r="F10922" s="27" t="s">
        <v>17529</v>
      </c>
      <c r="G10922" s="28" t="s">
        <v>377</v>
      </c>
      <c r="H10922" s="27" t="s">
        <v>378</v>
      </c>
      <c r="I10922" s="118" t="s">
        <v>3960</v>
      </c>
      <c r="J10922" s="29">
        <v>32.44</v>
      </c>
      <c r="K10922" s="28" t="s">
        <v>162</v>
      </c>
      <c r="L10922" s="27" t="s">
        <v>250</v>
      </c>
      <c r="M10922" s="27" t="s">
        <v>164</v>
      </c>
      <c r="N10922" s="27" t="s">
        <v>18071</v>
      </c>
    </row>
    <row r="10923" spans="1:14" ht="16.5" customHeight="1" thickBot="1">
      <c r="A10923" s="24">
        <v>8532210000</v>
      </c>
      <c r="B10923" s="25"/>
      <c r="C10923" s="26"/>
      <c r="D10923" s="27"/>
      <c r="E10923" s="27" t="s">
        <v>3067</v>
      </c>
      <c r="F10923" s="27" t="s">
        <v>17530</v>
      </c>
      <c r="G10923" s="28" t="s">
        <v>377</v>
      </c>
      <c r="H10923" s="27" t="s">
        <v>378</v>
      </c>
      <c r="I10923" s="118" t="s">
        <v>17531</v>
      </c>
      <c r="J10923" s="29">
        <v>97.31</v>
      </c>
      <c r="K10923" s="28" t="s">
        <v>162</v>
      </c>
      <c r="L10923" s="27" t="s">
        <v>250</v>
      </c>
      <c r="M10923" s="27" t="s">
        <v>164</v>
      </c>
      <c r="N10923" s="27" t="s">
        <v>18071</v>
      </c>
    </row>
    <row r="10924" spans="1:14" ht="16.5" customHeight="1" thickTop="1" thickBot="1">
      <c r="A10924" s="30">
        <v>8542319010</v>
      </c>
      <c r="B10924" s="25"/>
      <c r="C10924" s="26"/>
      <c r="D10924" s="27"/>
      <c r="E10924" s="27" t="s">
        <v>602</v>
      </c>
      <c r="F10924" s="27" t="s">
        <v>17532</v>
      </c>
      <c r="G10924" s="28" t="s">
        <v>297</v>
      </c>
      <c r="H10924" s="27" t="s">
        <v>298</v>
      </c>
      <c r="I10924" s="118" t="s">
        <v>17533</v>
      </c>
      <c r="J10924" s="29">
        <v>85.49</v>
      </c>
      <c r="K10924" s="28" t="s">
        <v>162</v>
      </c>
      <c r="L10924" s="27" t="s">
        <v>134</v>
      </c>
      <c r="M10924" s="27" t="s">
        <v>164</v>
      </c>
      <c r="N10924" s="27" t="s">
        <v>4101</v>
      </c>
    </row>
    <row r="10925" spans="1:14" ht="16.5" customHeight="1" thickTop="1" thickBot="1">
      <c r="A10925" s="30">
        <v>8542399010</v>
      </c>
      <c r="B10925" s="25"/>
      <c r="C10925" s="26"/>
      <c r="D10925" s="27"/>
      <c r="E10925" s="27" t="s">
        <v>661</v>
      </c>
      <c r="F10925" s="27" t="s">
        <v>16443</v>
      </c>
      <c r="G10925" s="28" t="s">
        <v>297</v>
      </c>
      <c r="H10925" s="27" t="s">
        <v>298</v>
      </c>
      <c r="I10925" s="118" t="s">
        <v>16444</v>
      </c>
      <c r="J10925" s="29">
        <v>39.18</v>
      </c>
      <c r="K10925" s="28" t="s">
        <v>162</v>
      </c>
      <c r="L10925" s="27" t="s">
        <v>7045</v>
      </c>
      <c r="M10925" s="27" t="s">
        <v>164</v>
      </c>
      <c r="N10925" s="27" t="s">
        <v>9740</v>
      </c>
    </row>
    <row r="10926" spans="1:14" ht="16.5" customHeight="1" thickTop="1" thickBot="1">
      <c r="A10926" s="24">
        <v>8536302000</v>
      </c>
      <c r="B10926" s="25"/>
      <c r="C10926" s="26">
        <v>0.1</v>
      </c>
      <c r="D10926" s="27"/>
      <c r="E10926" s="27" t="s">
        <v>17534</v>
      </c>
      <c r="F10926" s="27" t="s">
        <v>17535</v>
      </c>
      <c r="G10926" s="28" t="s">
        <v>173</v>
      </c>
      <c r="H10926" s="27" t="s">
        <v>174</v>
      </c>
      <c r="I10926" s="118" t="s">
        <v>17536</v>
      </c>
      <c r="J10926" s="29">
        <v>25.5</v>
      </c>
      <c r="K10926" s="28" t="s">
        <v>162</v>
      </c>
      <c r="L10926" s="27" t="s">
        <v>17537</v>
      </c>
      <c r="M10926" s="27" t="s">
        <v>164</v>
      </c>
      <c r="N10926" s="27" t="s">
        <v>18517</v>
      </c>
    </row>
    <row r="10927" spans="1:14" ht="16.5" customHeight="1" thickTop="1" thickBot="1">
      <c r="A10927" s="30">
        <v>8542323900</v>
      </c>
      <c r="B10927" s="25"/>
      <c r="C10927" s="26"/>
      <c r="D10927" s="27"/>
      <c r="E10927" s="27" t="s">
        <v>17538</v>
      </c>
      <c r="F10927" s="27" t="s">
        <v>17539</v>
      </c>
      <c r="G10927" s="28" t="s">
        <v>173</v>
      </c>
      <c r="H10927" s="27" t="s">
        <v>174</v>
      </c>
      <c r="I10927" s="118" t="s">
        <v>17540</v>
      </c>
      <c r="J10927" s="29">
        <v>352</v>
      </c>
      <c r="K10927" s="28" t="s">
        <v>162</v>
      </c>
      <c r="L10927" s="27" t="s">
        <v>1592</v>
      </c>
      <c r="M10927" s="27" t="s">
        <v>164</v>
      </c>
      <c r="N10927" s="27" t="s">
        <v>18146</v>
      </c>
    </row>
    <row r="10928" spans="1:14" ht="16.5" customHeight="1" thickTop="1" thickBot="1">
      <c r="A10928" s="24">
        <v>8532240000</v>
      </c>
      <c r="B10928" s="25"/>
      <c r="C10928" s="26"/>
      <c r="D10928" s="27"/>
      <c r="E10928" s="27" t="s">
        <v>9139</v>
      </c>
      <c r="F10928" s="27" t="s">
        <v>17541</v>
      </c>
      <c r="G10928" s="28" t="s">
        <v>377</v>
      </c>
      <c r="H10928" s="27" t="s">
        <v>378</v>
      </c>
      <c r="I10928" s="118" t="s">
        <v>16870</v>
      </c>
      <c r="J10928" s="29">
        <v>5</v>
      </c>
      <c r="K10928" s="28" t="s">
        <v>162</v>
      </c>
      <c r="L10928" s="27" t="s">
        <v>250</v>
      </c>
      <c r="M10928" s="27" t="s">
        <v>164</v>
      </c>
      <c r="N10928" s="27" t="s">
        <v>18071</v>
      </c>
    </row>
    <row r="10929" spans="1:14" ht="16.5" customHeight="1" thickTop="1" thickBot="1">
      <c r="A10929" s="30">
        <v>8542339000</v>
      </c>
      <c r="B10929" s="25"/>
      <c r="C10929" s="26"/>
      <c r="D10929" s="27"/>
      <c r="E10929" s="27" t="s">
        <v>794</v>
      </c>
      <c r="F10929" s="27" t="s">
        <v>17542</v>
      </c>
      <c r="G10929" s="28" t="s">
        <v>173</v>
      </c>
      <c r="H10929" s="27" t="s">
        <v>174</v>
      </c>
      <c r="I10929" s="118" t="s">
        <v>17543</v>
      </c>
      <c r="J10929" s="29">
        <v>1221.3900000000001</v>
      </c>
      <c r="K10929" s="28" t="s">
        <v>162</v>
      </c>
      <c r="L10929" s="27" t="s">
        <v>134</v>
      </c>
      <c r="M10929" s="27" t="s">
        <v>164</v>
      </c>
      <c r="N10929" s="27" t="s">
        <v>4101</v>
      </c>
    </row>
    <row r="10930" spans="1:14" ht="16.5" customHeight="1" thickTop="1" thickBot="1">
      <c r="A10930" s="24">
        <v>8541100009</v>
      </c>
      <c r="B10930" s="25"/>
      <c r="C10930" s="26"/>
      <c r="D10930" s="27"/>
      <c r="E10930" s="27" t="s">
        <v>17544</v>
      </c>
      <c r="F10930" s="27" t="s">
        <v>17545</v>
      </c>
      <c r="G10930" s="28" t="s">
        <v>173</v>
      </c>
      <c r="H10930" s="27" t="s">
        <v>174</v>
      </c>
      <c r="I10930" s="118" t="s">
        <v>17546</v>
      </c>
      <c r="J10930" s="29">
        <v>873.18</v>
      </c>
      <c r="K10930" s="28" t="s">
        <v>162</v>
      </c>
      <c r="L10930" s="27" t="s">
        <v>520</v>
      </c>
      <c r="M10930" s="27" t="s">
        <v>164</v>
      </c>
      <c r="N10930" s="27" t="s">
        <v>18090</v>
      </c>
    </row>
    <row r="10931" spans="1:14" ht="16.5" customHeight="1" thickTop="1" thickBot="1">
      <c r="A10931" s="30">
        <v>8542319010</v>
      </c>
      <c r="B10931" s="25"/>
      <c r="C10931" s="26"/>
      <c r="D10931" s="27"/>
      <c r="E10931" s="27" t="s">
        <v>602</v>
      </c>
      <c r="F10931" s="27" t="s">
        <v>17547</v>
      </c>
      <c r="G10931" s="28" t="s">
        <v>173</v>
      </c>
      <c r="H10931" s="27" t="s">
        <v>174</v>
      </c>
      <c r="I10931" s="118" t="s">
        <v>17548</v>
      </c>
      <c r="J10931" s="29">
        <v>2853.1</v>
      </c>
      <c r="K10931" s="28" t="s">
        <v>162</v>
      </c>
      <c r="L10931" s="27" t="s">
        <v>134</v>
      </c>
      <c r="M10931" s="27" t="s">
        <v>164</v>
      </c>
      <c r="N10931" s="27" t="s">
        <v>4101</v>
      </c>
    </row>
    <row r="10932" spans="1:14" ht="16.5" customHeight="1" thickTop="1" thickBot="1">
      <c r="A10932" s="30">
        <v>8542399010</v>
      </c>
      <c r="B10932" s="25"/>
      <c r="C10932" s="26"/>
      <c r="D10932" s="27"/>
      <c r="E10932" s="27" t="s">
        <v>1343</v>
      </c>
      <c r="F10932" s="27" t="s">
        <v>17085</v>
      </c>
      <c r="G10932" s="28" t="s">
        <v>173</v>
      </c>
      <c r="H10932" s="27" t="s">
        <v>174</v>
      </c>
      <c r="I10932" s="118" t="s">
        <v>17086</v>
      </c>
      <c r="J10932" s="29">
        <v>12302.4</v>
      </c>
      <c r="K10932" s="28" t="s">
        <v>162</v>
      </c>
      <c r="L10932" s="27" t="s">
        <v>134</v>
      </c>
      <c r="M10932" s="27" t="s">
        <v>164</v>
      </c>
      <c r="N10932" s="27" t="s">
        <v>4101</v>
      </c>
    </row>
    <row r="10933" spans="1:14" ht="16.5" customHeight="1" thickTop="1" thickBot="1">
      <c r="A10933" s="24">
        <v>8541210000</v>
      </c>
      <c r="B10933" s="25"/>
      <c r="C10933" s="26"/>
      <c r="D10933" s="27"/>
      <c r="E10933" s="27" t="s">
        <v>9505</v>
      </c>
      <c r="F10933" s="27" t="s">
        <v>6135</v>
      </c>
      <c r="G10933" s="28" t="s">
        <v>173</v>
      </c>
      <c r="H10933" s="27" t="s">
        <v>174</v>
      </c>
      <c r="I10933" s="118" t="s">
        <v>1809</v>
      </c>
      <c r="J10933" s="29">
        <v>624.96</v>
      </c>
      <c r="K10933" s="28" t="s">
        <v>162</v>
      </c>
      <c r="L10933" s="27" t="s">
        <v>250</v>
      </c>
      <c r="M10933" s="27" t="s">
        <v>164</v>
      </c>
      <c r="N10933" s="27" t="s">
        <v>18071</v>
      </c>
    </row>
    <row r="10934" spans="1:14" ht="16.5" customHeight="1" thickTop="1" thickBot="1">
      <c r="A10934" s="30">
        <v>8542399010</v>
      </c>
      <c r="B10934" s="25"/>
      <c r="C10934" s="26"/>
      <c r="D10934" s="27"/>
      <c r="E10934" s="27" t="s">
        <v>661</v>
      </c>
      <c r="F10934" s="27" t="s">
        <v>17549</v>
      </c>
      <c r="G10934" s="28" t="s">
        <v>173</v>
      </c>
      <c r="H10934" s="27" t="s">
        <v>174</v>
      </c>
      <c r="I10934" s="118" t="s">
        <v>17550</v>
      </c>
      <c r="J10934" s="29">
        <v>230</v>
      </c>
      <c r="K10934" s="28" t="s">
        <v>162</v>
      </c>
      <c r="L10934" s="27" t="s">
        <v>648</v>
      </c>
      <c r="M10934" s="27" t="s">
        <v>164</v>
      </c>
      <c r="N10934" s="27" t="s">
        <v>11042</v>
      </c>
    </row>
    <row r="10935" spans="1:14" ht="16.5" customHeight="1" thickTop="1" thickBot="1">
      <c r="A10935" s="30">
        <v>8542399010</v>
      </c>
      <c r="B10935" s="25"/>
      <c r="C10935" s="26"/>
      <c r="D10935" s="27"/>
      <c r="E10935" s="27" t="s">
        <v>800</v>
      </c>
      <c r="F10935" s="27" t="s">
        <v>17551</v>
      </c>
      <c r="G10935" s="28" t="s">
        <v>173</v>
      </c>
      <c r="H10935" s="27" t="s">
        <v>174</v>
      </c>
      <c r="I10935" s="118" t="s">
        <v>17552</v>
      </c>
      <c r="J10935" s="29">
        <v>3870</v>
      </c>
      <c r="K10935" s="28" t="s">
        <v>162</v>
      </c>
      <c r="L10935" s="27" t="s">
        <v>648</v>
      </c>
      <c r="M10935" s="27" t="s">
        <v>164</v>
      </c>
      <c r="N10935" s="27" t="s">
        <v>11042</v>
      </c>
    </row>
    <row r="10936" spans="1:14" ht="16.5" customHeight="1" thickTop="1" thickBot="1">
      <c r="A10936" s="30">
        <v>8542319010</v>
      </c>
      <c r="B10936" s="25"/>
      <c r="C10936" s="26"/>
      <c r="D10936" s="27"/>
      <c r="E10936" s="27" t="s">
        <v>602</v>
      </c>
      <c r="F10936" s="27" t="s">
        <v>17553</v>
      </c>
      <c r="G10936" s="28" t="s">
        <v>173</v>
      </c>
      <c r="H10936" s="27" t="s">
        <v>174</v>
      </c>
      <c r="I10936" s="118" t="s">
        <v>17554</v>
      </c>
      <c r="J10936" s="29">
        <v>500</v>
      </c>
      <c r="K10936" s="28" t="s">
        <v>162</v>
      </c>
      <c r="L10936" s="27" t="s">
        <v>648</v>
      </c>
      <c r="M10936" s="27" t="s">
        <v>164</v>
      </c>
      <c r="N10936" s="27" t="s">
        <v>11042</v>
      </c>
    </row>
    <row r="10937" spans="1:14" ht="16.5" customHeight="1" thickTop="1" thickBot="1">
      <c r="A10937" s="30">
        <v>8542319010</v>
      </c>
      <c r="B10937" s="25"/>
      <c r="C10937" s="26"/>
      <c r="D10937" s="27"/>
      <c r="E10937" s="27" t="s">
        <v>602</v>
      </c>
      <c r="F10937" s="27" t="s">
        <v>17555</v>
      </c>
      <c r="G10937" s="28" t="s">
        <v>173</v>
      </c>
      <c r="H10937" s="27" t="s">
        <v>174</v>
      </c>
      <c r="I10937" s="118" t="s">
        <v>17556</v>
      </c>
      <c r="J10937" s="29">
        <v>840</v>
      </c>
      <c r="K10937" s="28" t="s">
        <v>162</v>
      </c>
      <c r="L10937" s="27" t="s">
        <v>648</v>
      </c>
      <c r="M10937" s="27" t="s">
        <v>164</v>
      </c>
      <c r="N10937" s="27" t="s">
        <v>11042</v>
      </c>
    </row>
    <row r="10938" spans="1:14" ht="16.5" customHeight="1" thickTop="1" thickBot="1">
      <c r="A10938" s="30">
        <v>8542399010</v>
      </c>
      <c r="B10938" s="25"/>
      <c r="C10938" s="26"/>
      <c r="D10938" s="27"/>
      <c r="E10938" s="27" t="s">
        <v>4478</v>
      </c>
      <c r="F10938" s="27" t="s">
        <v>17557</v>
      </c>
      <c r="G10938" s="28" t="s">
        <v>297</v>
      </c>
      <c r="H10938" s="27" t="s">
        <v>298</v>
      </c>
      <c r="I10938" s="118" t="s">
        <v>17558</v>
      </c>
      <c r="J10938" s="29">
        <v>1075.2</v>
      </c>
      <c r="K10938" s="28" t="s">
        <v>176</v>
      </c>
      <c r="L10938" s="27" t="s">
        <v>134</v>
      </c>
      <c r="M10938" s="27" t="s">
        <v>164</v>
      </c>
      <c r="N10938" s="27" t="s">
        <v>4101</v>
      </c>
    </row>
    <row r="10939" spans="1:14" ht="16.5" customHeight="1" thickTop="1" thickBot="1">
      <c r="A10939" s="30">
        <v>8542319010</v>
      </c>
      <c r="B10939" s="25"/>
      <c r="C10939" s="26"/>
      <c r="D10939" s="27"/>
      <c r="E10939" s="27" t="s">
        <v>602</v>
      </c>
      <c r="F10939" s="27" t="s">
        <v>17559</v>
      </c>
      <c r="G10939" s="28" t="s">
        <v>297</v>
      </c>
      <c r="H10939" s="27" t="s">
        <v>298</v>
      </c>
      <c r="I10939" s="118" t="s">
        <v>17560</v>
      </c>
      <c r="J10939" s="29">
        <v>54720</v>
      </c>
      <c r="K10939" s="28" t="s">
        <v>176</v>
      </c>
      <c r="L10939" s="27" t="s">
        <v>114</v>
      </c>
      <c r="M10939" s="27" t="s">
        <v>164</v>
      </c>
      <c r="N10939" s="27" t="s">
        <v>11042</v>
      </c>
    </row>
    <row r="10940" spans="1:14" ht="16.5" customHeight="1" thickTop="1" thickBot="1">
      <c r="A10940" s="30">
        <v>8542319010</v>
      </c>
      <c r="B10940" s="25"/>
      <c r="C10940" s="26"/>
      <c r="D10940" s="27"/>
      <c r="E10940" s="27" t="s">
        <v>8316</v>
      </c>
      <c r="F10940" s="27" t="s">
        <v>8882</v>
      </c>
      <c r="G10940" s="28" t="s">
        <v>8318</v>
      </c>
      <c r="H10940" s="27" t="s">
        <v>8319</v>
      </c>
      <c r="I10940" s="118" t="s">
        <v>8320</v>
      </c>
      <c r="J10940" s="29">
        <v>222113.89</v>
      </c>
      <c r="K10940" s="28" t="s">
        <v>176</v>
      </c>
      <c r="L10940" s="27" t="s">
        <v>114</v>
      </c>
      <c r="M10940" s="27" t="s">
        <v>164</v>
      </c>
      <c r="N10940" s="27" t="s">
        <v>11042</v>
      </c>
    </row>
    <row r="10941" spans="1:14" ht="16.5" customHeight="1" thickTop="1" thickBot="1">
      <c r="A10941" s="30">
        <v>8542399010</v>
      </c>
      <c r="B10941" s="25"/>
      <c r="C10941" s="26"/>
      <c r="D10941" s="27"/>
      <c r="E10941" s="27" t="s">
        <v>800</v>
      </c>
      <c r="F10941" s="27" t="s">
        <v>17561</v>
      </c>
      <c r="G10941" s="28" t="s">
        <v>243</v>
      </c>
      <c r="H10941" s="27" t="s">
        <v>244</v>
      </c>
      <c r="I10941" s="118" t="s">
        <v>17562</v>
      </c>
      <c r="J10941" s="29">
        <v>2772</v>
      </c>
      <c r="K10941" s="28" t="s">
        <v>176</v>
      </c>
      <c r="L10941" s="27" t="s">
        <v>134</v>
      </c>
      <c r="M10941" s="27" t="s">
        <v>164</v>
      </c>
      <c r="N10941" s="27" t="s">
        <v>4101</v>
      </c>
    </row>
    <row r="10942" spans="1:14" ht="16.5" customHeight="1" thickTop="1" thickBot="1">
      <c r="A10942" s="30">
        <v>8542399010</v>
      </c>
      <c r="B10942" s="25"/>
      <c r="C10942" s="26"/>
      <c r="D10942" s="27"/>
      <c r="E10942" s="27" t="s">
        <v>2977</v>
      </c>
      <c r="F10942" s="27" t="s">
        <v>17563</v>
      </c>
      <c r="G10942" s="28" t="s">
        <v>297</v>
      </c>
      <c r="H10942" s="27" t="s">
        <v>298</v>
      </c>
      <c r="I10942" s="118" t="s">
        <v>17564</v>
      </c>
      <c r="J10942" s="29">
        <v>1848</v>
      </c>
      <c r="K10942" s="28" t="s">
        <v>176</v>
      </c>
      <c r="L10942" s="27" t="s">
        <v>134</v>
      </c>
      <c r="M10942" s="27" t="s">
        <v>164</v>
      </c>
      <c r="N10942" s="27" t="s">
        <v>4101</v>
      </c>
    </row>
    <row r="10943" spans="1:14" ht="16.5" customHeight="1" thickTop="1" thickBot="1">
      <c r="A10943" s="30">
        <v>8542399010</v>
      </c>
      <c r="B10943" s="25"/>
      <c r="C10943" s="26"/>
      <c r="D10943" s="27"/>
      <c r="E10943" s="27" t="s">
        <v>800</v>
      </c>
      <c r="F10943" s="27" t="s">
        <v>17565</v>
      </c>
      <c r="G10943" s="28" t="s">
        <v>297</v>
      </c>
      <c r="H10943" s="27" t="s">
        <v>298</v>
      </c>
      <c r="I10943" s="118" t="s">
        <v>17566</v>
      </c>
      <c r="J10943" s="29">
        <v>514.79999999999995</v>
      </c>
      <c r="K10943" s="28" t="s">
        <v>176</v>
      </c>
      <c r="L10943" s="27" t="s">
        <v>114</v>
      </c>
      <c r="M10943" s="27" t="s">
        <v>164</v>
      </c>
      <c r="N10943" s="27" t="s">
        <v>11042</v>
      </c>
    </row>
    <row r="10944" spans="1:14" ht="16.5" customHeight="1" thickTop="1" thickBot="1">
      <c r="A10944" s="30">
        <v>8542399010</v>
      </c>
      <c r="B10944" s="25"/>
      <c r="C10944" s="26"/>
      <c r="D10944" s="27"/>
      <c r="E10944" s="27" t="s">
        <v>5979</v>
      </c>
      <c r="F10944" s="27" t="s">
        <v>17567</v>
      </c>
      <c r="G10944" s="28" t="s">
        <v>297</v>
      </c>
      <c r="H10944" s="27" t="s">
        <v>298</v>
      </c>
      <c r="I10944" s="118" t="s">
        <v>17568</v>
      </c>
      <c r="J10944" s="29">
        <v>792</v>
      </c>
      <c r="K10944" s="28" t="s">
        <v>176</v>
      </c>
      <c r="L10944" s="27" t="s">
        <v>114</v>
      </c>
      <c r="M10944" s="27" t="s">
        <v>164</v>
      </c>
      <c r="N10944" s="27" t="s">
        <v>11042</v>
      </c>
    </row>
    <row r="10945" spans="1:14" ht="16.5" customHeight="1" thickTop="1" thickBot="1">
      <c r="A10945" s="30">
        <v>8542319010</v>
      </c>
      <c r="B10945" s="25"/>
      <c r="C10945" s="26"/>
      <c r="D10945" s="27"/>
      <c r="E10945" s="27" t="s">
        <v>602</v>
      </c>
      <c r="F10945" s="27" t="s">
        <v>11967</v>
      </c>
      <c r="G10945" s="28" t="s">
        <v>297</v>
      </c>
      <c r="H10945" s="27" t="s">
        <v>298</v>
      </c>
      <c r="I10945" s="118" t="s">
        <v>11968</v>
      </c>
      <c r="J10945" s="29">
        <v>5544</v>
      </c>
      <c r="K10945" s="28" t="s">
        <v>176</v>
      </c>
      <c r="L10945" s="27" t="s">
        <v>134</v>
      </c>
      <c r="M10945" s="27" t="s">
        <v>164</v>
      </c>
      <c r="N10945" s="27" t="s">
        <v>4101</v>
      </c>
    </row>
    <row r="10946" spans="1:14" ht="16.5" customHeight="1" thickTop="1" thickBot="1">
      <c r="A10946" s="30">
        <v>8542399010</v>
      </c>
      <c r="B10946" s="25"/>
      <c r="C10946" s="26"/>
      <c r="D10946" s="27"/>
      <c r="E10946" s="27" t="s">
        <v>1942</v>
      </c>
      <c r="F10946" s="27" t="s">
        <v>17569</v>
      </c>
      <c r="G10946" s="28" t="s">
        <v>1556</v>
      </c>
      <c r="H10946" s="27" t="s">
        <v>1557</v>
      </c>
      <c r="I10946" s="118" t="s">
        <v>13440</v>
      </c>
      <c r="J10946" s="29">
        <v>24360</v>
      </c>
      <c r="K10946" s="28" t="s">
        <v>176</v>
      </c>
      <c r="L10946" s="27" t="s">
        <v>114</v>
      </c>
      <c r="M10946" s="27" t="s">
        <v>164</v>
      </c>
      <c r="N10946" s="27" t="s">
        <v>11042</v>
      </c>
    </row>
    <row r="10947" spans="1:14" ht="16.5" customHeight="1" thickTop="1" thickBot="1">
      <c r="A10947" s="30">
        <v>8542319010</v>
      </c>
      <c r="B10947" s="25"/>
      <c r="C10947" s="26"/>
      <c r="D10947" s="27"/>
      <c r="E10947" s="27" t="s">
        <v>602</v>
      </c>
      <c r="F10947" s="27" t="s">
        <v>17570</v>
      </c>
      <c r="G10947" s="28" t="s">
        <v>297</v>
      </c>
      <c r="H10947" s="27" t="s">
        <v>298</v>
      </c>
      <c r="I10947" s="118" t="s">
        <v>12745</v>
      </c>
      <c r="J10947" s="29">
        <v>6930</v>
      </c>
      <c r="K10947" s="28" t="s">
        <v>176</v>
      </c>
      <c r="L10947" s="27" t="s">
        <v>134</v>
      </c>
      <c r="M10947" s="27" t="s">
        <v>164</v>
      </c>
      <c r="N10947" s="27" t="s">
        <v>4101</v>
      </c>
    </row>
    <row r="10948" spans="1:14" ht="16.5" customHeight="1" thickTop="1" thickBot="1">
      <c r="A10948" s="30">
        <v>8542319010</v>
      </c>
      <c r="B10948" s="25"/>
      <c r="C10948" s="26"/>
      <c r="D10948" s="27"/>
      <c r="E10948" s="27" t="s">
        <v>602</v>
      </c>
      <c r="F10948" s="27" t="s">
        <v>9722</v>
      </c>
      <c r="G10948" s="28" t="s">
        <v>297</v>
      </c>
      <c r="H10948" s="27" t="s">
        <v>298</v>
      </c>
      <c r="I10948" s="118" t="s">
        <v>9723</v>
      </c>
      <c r="J10948" s="29">
        <v>10395</v>
      </c>
      <c r="K10948" s="28" t="s">
        <v>176</v>
      </c>
      <c r="L10948" s="27" t="s">
        <v>122</v>
      </c>
      <c r="M10948" s="27" t="s">
        <v>164</v>
      </c>
      <c r="N10948" s="27" t="s">
        <v>18099</v>
      </c>
    </row>
    <row r="10949" spans="1:14" ht="16.5" customHeight="1" thickTop="1" thickBot="1">
      <c r="A10949" s="30">
        <v>8542319010</v>
      </c>
      <c r="B10949" s="25"/>
      <c r="C10949" s="26"/>
      <c r="D10949" s="27"/>
      <c r="E10949" s="27" t="s">
        <v>602</v>
      </c>
      <c r="F10949" s="27" t="s">
        <v>17571</v>
      </c>
      <c r="G10949" s="28" t="s">
        <v>297</v>
      </c>
      <c r="H10949" s="27" t="s">
        <v>298</v>
      </c>
      <c r="I10949" s="118" t="s">
        <v>12743</v>
      </c>
      <c r="J10949" s="29">
        <v>8778</v>
      </c>
      <c r="K10949" s="28" t="s">
        <v>176</v>
      </c>
      <c r="L10949" s="27" t="s">
        <v>134</v>
      </c>
      <c r="M10949" s="27" t="s">
        <v>164</v>
      </c>
      <c r="N10949" s="27" t="s">
        <v>4101</v>
      </c>
    </row>
    <row r="10950" spans="1:14" ht="16.5" customHeight="1" thickTop="1" thickBot="1">
      <c r="A10950" s="30">
        <v>8542319010</v>
      </c>
      <c r="B10950" s="25"/>
      <c r="C10950" s="26"/>
      <c r="D10950" s="27"/>
      <c r="E10950" s="27" t="s">
        <v>602</v>
      </c>
      <c r="F10950" s="27" t="s">
        <v>17572</v>
      </c>
      <c r="G10950" s="28" t="s">
        <v>297</v>
      </c>
      <c r="H10950" s="27" t="s">
        <v>298</v>
      </c>
      <c r="I10950" s="118" t="s">
        <v>17573</v>
      </c>
      <c r="J10950" s="29">
        <v>6006</v>
      </c>
      <c r="K10950" s="28" t="s">
        <v>176</v>
      </c>
      <c r="L10950" s="27" t="s">
        <v>134</v>
      </c>
      <c r="M10950" s="27" t="s">
        <v>164</v>
      </c>
      <c r="N10950" s="27" t="s">
        <v>4101</v>
      </c>
    </row>
    <row r="10951" spans="1:14" ht="16.5" customHeight="1" thickTop="1" thickBot="1">
      <c r="A10951" s="30">
        <v>8542399010</v>
      </c>
      <c r="B10951" s="25"/>
      <c r="C10951" s="26"/>
      <c r="D10951" s="27"/>
      <c r="E10951" s="27" t="s">
        <v>12828</v>
      </c>
      <c r="F10951" s="27" t="s">
        <v>12938</v>
      </c>
      <c r="G10951" s="28" t="s">
        <v>297</v>
      </c>
      <c r="H10951" s="27" t="s">
        <v>298</v>
      </c>
      <c r="I10951" s="118" t="s">
        <v>12830</v>
      </c>
      <c r="J10951" s="29">
        <v>19800</v>
      </c>
      <c r="K10951" s="28" t="s">
        <v>176</v>
      </c>
      <c r="L10951" s="27" t="s">
        <v>114</v>
      </c>
      <c r="M10951" s="27" t="s">
        <v>164</v>
      </c>
      <c r="N10951" s="27" t="s">
        <v>11042</v>
      </c>
    </row>
    <row r="10952" spans="1:14" ht="16.5" customHeight="1" thickTop="1" thickBot="1">
      <c r="A10952" s="30">
        <v>8542319010</v>
      </c>
      <c r="B10952" s="25"/>
      <c r="C10952" s="26"/>
      <c r="D10952" s="27"/>
      <c r="E10952" s="27" t="s">
        <v>602</v>
      </c>
      <c r="F10952" s="27" t="s">
        <v>17574</v>
      </c>
      <c r="G10952" s="28" t="s">
        <v>297</v>
      </c>
      <c r="H10952" s="27" t="s">
        <v>298</v>
      </c>
      <c r="I10952" s="118" t="s">
        <v>17575</v>
      </c>
      <c r="J10952" s="29">
        <v>202950</v>
      </c>
      <c r="K10952" s="28" t="s">
        <v>176</v>
      </c>
      <c r="L10952" s="27" t="s">
        <v>125</v>
      </c>
      <c r="M10952" s="27" t="s">
        <v>164</v>
      </c>
      <c r="N10952" s="27" t="s">
        <v>125</v>
      </c>
    </row>
    <row r="10953" spans="1:14" ht="16.5" customHeight="1" thickTop="1" thickBot="1">
      <c r="A10953" s="30">
        <v>8542399010</v>
      </c>
      <c r="B10953" s="25"/>
      <c r="C10953" s="26"/>
      <c r="D10953" s="27"/>
      <c r="E10953" s="27" t="s">
        <v>765</v>
      </c>
      <c r="F10953" s="27" t="s">
        <v>17576</v>
      </c>
      <c r="G10953" s="28" t="s">
        <v>159</v>
      </c>
      <c r="H10953" s="27" t="s">
        <v>160</v>
      </c>
      <c r="I10953" s="118" t="s">
        <v>17577</v>
      </c>
      <c r="J10953" s="29">
        <v>6811.2</v>
      </c>
      <c r="K10953" s="28" t="s">
        <v>176</v>
      </c>
      <c r="L10953" s="27" t="s">
        <v>764</v>
      </c>
      <c r="M10953" s="27" t="s">
        <v>164</v>
      </c>
      <c r="N10953" s="27" t="s">
        <v>764</v>
      </c>
    </row>
    <row r="10954" spans="1:14" ht="16.5" customHeight="1" thickTop="1" thickBot="1">
      <c r="A10954" s="30">
        <v>8542319010</v>
      </c>
      <c r="B10954" s="25"/>
      <c r="C10954" s="26"/>
      <c r="D10954" s="27"/>
      <c r="E10954" s="27" t="s">
        <v>611</v>
      </c>
      <c r="F10954" s="27" t="s">
        <v>17578</v>
      </c>
      <c r="G10954" s="28" t="s">
        <v>227</v>
      </c>
      <c r="H10954" s="27" t="s">
        <v>228</v>
      </c>
      <c r="I10954" s="118" t="s">
        <v>17579</v>
      </c>
      <c r="J10954" s="29">
        <v>7217.1</v>
      </c>
      <c r="K10954" s="28" t="s">
        <v>176</v>
      </c>
      <c r="L10954" s="27" t="s">
        <v>614</v>
      </c>
      <c r="M10954" s="27" t="s">
        <v>164</v>
      </c>
      <c r="N10954" s="27" t="s">
        <v>18096</v>
      </c>
    </row>
    <row r="10955" spans="1:14" ht="16.5" customHeight="1" thickTop="1" thickBot="1">
      <c r="A10955" s="30">
        <v>8542323100</v>
      </c>
      <c r="B10955" s="25"/>
      <c r="C10955" s="26"/>
      <c r="D10955" s="27"/>
      <c r="E10955" s="27" t="s">
        <v>17580</v>
      </c>
      <c r="F10955" s="27" t="s">
        <v>17581</v>
      </c>
      <c r="G10955" s="28" t="s">
        <v>297</v>
      </c>
      <c r="H10955" s="27" t="s">
        <v>298</v>
      </c>
      <c r="I10955" s="118" t="s">
        <v>14958</v>
      </c>
      <c r="J10955" s="29">
        <v>5280</v>
      </c>
      <c r="K10955" s="28" t="s">
        <v>176</v>
      </c>
      <c r="L10955" s="27" t="s">
        <v>764</v>
      </c>
      <c r="M10955" s="27" t="s">
        <v>164</v>
      </c>
      <c r="N10955" s="27" t="s">
        <v>764</v>
      </c>
    </row>
    <row r="10956" spans="1:14" ht="16.5" customHeight="1" thickTop="1" thickBot="1">
      <c r="A10956" s="30">
        <v>8542399010</v>
      </c>
      <c r="B10956" s="25"/>
      <c r="C10956" s="26"/>
      <c r="D10956" s="27"/>
      <c r="E10956" s="27" t="s">
        <v>661</v>
      </c>
      <c r="F10956" s="27" t="s">
        <v>17582</v>
      </c>
      <c r="G10956" s="28" t="s">
        <v>297</v>
      </c>
      <c r="H10956" s="27" t="s">
        <v>298</v>
      </c>
      <c r="I10956" s="118" t="s">
        <v>17583</v>
      </c>
      <c r="J10956" s="29">
        <v>10164</v>
      </c>
      <c r="K10956" s="28" t="s">
        <v>176</v>
      </c>
      <c r="L10956" s="27" t="s">
        <v>134</v>
      </c>
      <c r="M10956" s="27" t="s">
        <v>164</v>
      </c>
      <c r="N10956" s="27" t="s">
        <v>4101</v>
      </c>
    </row>
    <row r="10957" spans="1:14" ht="16.5" customHeight="1" thickTop="1" thickBot="1">
      <c r="A10957" s="30">
        <v>8542323100</v>
      </c>
      <c r="B10957" s="25"/>
      <c r="C10957" s="26"/>
      <c r="D10957" s="27"/>
      <c r="E10957" s="27" t="s">
        <v>17580</v>
      </c>
      <c r="F10957" s="27" t="s">
        <v>17584</v>
      </c>
      <c r="G10957" s="28" t="s">
        <v>227</v>
      </c>
      <c r="H10957" s="27" t="s">
        <v>228</v>
      </c>
      <c r="I10957" s="118" t="s">
        <v>17585</v>
      </c>
      <c r="J10957" s="29">
        <v>34069.199999999997</v>
      </c>
      <c r="K10957" s="28" t="s">
        <v>176</v>
      </c>
      <c r="L10957" s="27" t="s">
        <v>614</v>
      </c>
      <c r="M10957" s="27" t="s">
        <v>164</v>
      </c>
      <c r="N10957" s="27" t="s">
        <v>18096</v>
      </c>
    </row>
    <row r="10958" spans="1:14" ht="16.5" customHeight="1" thickTop="1" thickBot="1">
      <c r="A10958" s="30">
        <v>8542319010</v>
      </c>
      <c r="B10958" s="25"/>
      <c r="C10958" s="26"/>
      <c r="D10958" s="27"/>
      <c r="E10958" s="27" t="s">
        <v>602</v>
      </c>
      <c r="F10958" s="27" t="s">
        <v>17586</v>
      </c>
      <c r="G10958" s="28" t="s">
        <v>297</v>
      </c>
      <c r="H10958" s="27" t="s">
        <v>298</v>
      </c>
      <c r="I10958" s="118" t="s">
        <v>17587</v>
      </c>
      <c r="J10958" s="29">
        <v>2910.6</v>
      </c>
      <c r="K10958" s="28" t="s">
        <v>176</v>
      </c>
      <c r="L10958" s="27" t="s">
        <v>122</v>
      </c>
      <c r="M10958" s="27" t="s">
        <v>164</v>
      </c>
      <c r="N10958" s="27" t="s">
        <v>18099</v>
      </c>
    </row>
    <row r="10959" spans="1:14" ht="16.5" customHeight="1" thickTop="1" thickBot="1">
      <c r="A10959" s="30">
        <v>8542399010</v>
      </c>
      <c r="B10959" s="25"/>
      <c r="C10959" s="26"/>
      <c r="D10959" s="27"/>
      <c r="E10959" s="27" t="s">
        <v>765</v>
      </c>
      <c r="F10959" s="27" t="s">
        <v>17588</v>
      </c>
      <c r="G10959" s="28" t="s">
        <v>355</v>
      </c>
      <c r="H10959" s="27" t="s">
        <v>356</v>
      </c>
      <c r="I10959" s="118" t="s">
        <v>17589</v>
      </c>
      <c r="J10959" s="29">
        <v>14520</v>
      </c>
      <c r="K10959" s="28" t="s">
        <v>176</v>
      </c>
      <c r="L10959" s="27" t="s">
        <v>764</v>
      </c>
      <c r="M10959" s="27" t="s">
        <v>164</v>
      </c>
      <c r="N10959" s="27" t="s">
        <v>764</v>
      </c>
    </row>
    <row r="10960" spans="1:14" ht="16.5" customHeight="1" thickTop="1" thickBot="1">
      <c r="A10960" s="30">
        <v>8542399010</v>
      </c>
      <c r="B10960" s="25"/>
      <c r="C10960" s="26"/>
      <c r="D10960" s="27"/>
      <c r="E10960" s="27" t="s">
        <v>765</v>
      </c>
      <c r="F10960" s="27" t="s">
        <v>17590</v>
      </c>
      <c r="G10960" s="28" t="s">
        <v>785</v>
      </c>
      <c r="H10960" s="27" t="s">
        <v>786</v>
      </c>
      <c r="I10960" s="118" t="s">
        <v>17591</v>
      </c>
      <c r="J10960" s="29">
        <v>1980</v>
      </c>
      <c r="K10960" s="28" t="s">
        <v>176</v>
      </c>
      <c r="L10960" s="27" t="s">
        <v>125</v>
      </c>
      <c r="M10960" s="27" t="s">
        <v>164</v>
      </c>
      <c r="N10960" s="27" t="s">
        <v>125</v>
      </c>
    </row>
    <row r="10961" spans="1:14" ht="16.5" customHeight="1" thickTop="1" thickBot="1">
      <c r="A10961" s="30">
        <v>8542399010</v>
      </c>
      <c r="B10961" s="25"/>
      <c r="C10961" s="26"/>
      <c r="D10961" s="27"/>
      <c r="E10961" s="27" t="s">
        <v>12828</v>
      </c>
      <c r="F10961" s="27" t="s">
        <v>17592</v>
      </c>
      <c r="G10961" s="28" t="s">
        <v>297</v>
      </c>
      <c r="H10961" s="27" t="s">
        <v>298</v>
      </c>
      <c r="I10961" s="118" t="s">
        <v>17593</v>
      </c>
      <c r="J10961" s="29">
        <v>475.2</v>
      </c>
      <c r="K10961" s="28" t="s">
        <v>176</v>
      </c>
      <c r="L10961" s="27" t="s">
        <v>137</v>
      </c>
      <c r="M10961" s="27" t="s">
        <v>164</v>
      </c>
      <c r="N10961" s="27" t="s">
        <v>523</v>
      </c>
    </row>
    <row r="10962" spans="1:14" ht="16.5" customHeight="1" thickTop="1" thickBot="1">
      <c r="A10962" s="30">
        <v>8542319010</v>
      </c>
      <c r="B10962" s="25"/>
      <c r="C10962" s="26"/>
      <c r="D10962" s="27"/>
      <c r="E10962" s="27" t="s">
        <v>602</v>
      </c>
      <c r="F10962" s="27" t="s">
        <v>13034</v>
      </c>
      <c r="G10962" s="28" t="s">
        <v>297</v>
      </c>
      <c r="H10962" s="27" t="s">
        <v>298</v>
      </c>
      <c r="I10962" s="118" t="s">
        <v>11798</v>
      </c>
      <c r="J10962" s="29">
        <v>5280</v>
      </c>
      <c r="K10962" s="28" t="s">
        <v>176</v>
      </c>
      <c r="L10962" s="27" t="s">
        <v>114</v>
      </c>
      <c r="M10962" s="27" t="s">
        <v>164</v>
      </c>
      <c r="N10962" s="27" t="s">
        <v>11042</v>
      </c>
    </row>
    <row r="10963" spans="1:14" ht="16.5" customHeight="1" thickTop="1" thickBot="1">
      <c r="A10963" s="30">
        <v>8542339000</v>
      </c>
      <c r="B10963" s="25"/>
      <c r="C10963" s="26"/>
      <c r="D10963" s="27"/>
      <c r="E10963" s="27" t="s">
        <v>794</v>
      </c>
      <c r="F10963" s="27" t="s">
        <v>17594</v>
      </c>
      <c r="G10963" s="28" t="s">
        <v>243</v>
      </c>
      <c r="H10963" s="27" t="s">
        <v>244</v>
      </c>
      <c r="I10963" s="118" t="s">
        <v>17595</v>
      </c>
      <c r="J10963" s="29">
        <v>858</v>
      </c>
      <c r="K10963" s="28" t="s">
        <v>176</v>
      </c>
      <c r="L10963" s="27" t="s">
        <v>114</v>
      </c>
      <c r="M10963" s="27" t="s">
        <v>164</v>
      </c>
      <c r="N10963" s="27" t="s">
        <v>11042</v>
      </c>
    </row>
    <row r="10964" spans="1:14" ht="16.5" customHeight="1" thickTop="1" thickBot="1">
      <c r="A10964" s="30">
        <v>8542323100</v>
      </c>
      <c r="B10964" s="25"/>
      <c r="C10964" s="26"/>
      <c r="D10964" s="27"/>
      <c r="E10964" s="27" t="s">
        <v>17596</v>
      </c>
      <c r="F10964" s="27" t="s">
        <v>17597</v>
      </c>
      <c r="G10964" s="28" t="s">
        <v>355</v>
      </c>
      <c r="H10964" s="27" t="s">
        <v>356</v>
      </c>
      <c r="I10964" s="118" t="s">
        <v>17598</v>
      </c>
      <c r="J10964" s="29">
        <v>22506</v>
      </c>
      <c r="K10964" s="28" t="s">
        <v>176</v>
      </c>
      <c r="L10964" s="27" t="s">
        <v>125</v>
      </c>
      <c r="M10964" s="27" t="s">
        <v>164</v>
      </c>
      <c r="N10964" s="27" t="s">
        <v>125</v>
      </c>
    </row>
    <row r="10965" spans="1:14" ht="16.5" customHeight="1" thickTop="1" thickBot="1">
      <c r="A10965" s="30">
        <v>8542399010</v>
      </c>
      <c r="B10965" s="25"/>
      <c r="C10965" s="26"/>
      <c r="D10965" s="27"/>
      <c r="E10965" s="27" t="s">
        <v>1343</v>
      </c>
      <c r="F10965" s="27" t="s">
        <v>17599</v>
      </c>
      <c r="G10965" s="28" t="s">
        <v>159</v>
      </c>
      <c r="H10965" s="27" t="s">
        <v>160</v>
      </c>
      <c r="I10965" s="118" t="s">
        <v>17600</v>
      </c>
      <c r="J10965" s="29">
        <v>1699.5</v>
      </c>
      <c r="K10965" s="28" t="s">
        <v>176</v>
      </c>
      <c r="L10965" s="27" t="s">
        <v>528</v>
      </c>
      <c r="M10965" s="27" t="s">
        <v>164</v>
      </c>
      <c r="N10965" s="27" t="s">
        <v>18090</v>
      </c>
    </row>
    <row r="10966" spans="1:14" ht="16.5" customHeight="1" thickTop="1" thickBot="1">
      <c r="A10966" s="30">
        <v>8542399010</v>
      </c>
      <c r="B10966" s="25"/>
      <c r="C10966" s="26"/>
      <c r="D10966" s="27"/>
      <c r="E10966" s="27" t="s">
        <v>4478</v>
      </c>
      <c r="F10966" s="27" t="s">
        <v>17601</v>
      </c>
      <c r="G10966" s="28" t="s">
        <v>278</v>
      </c>
      <c r="H10966" s="27" t="s">
        <v>279</v>
      </c>
      <c r="I10966" s="118" t="s">
        <v>17602</v>
      </c>
      <c r="J10966" s="29">
        <v>4752</v>
      </c>
      <c r="K10966" s="28" t="s">
        <v>176</v>
      </c>
      <c r="L10966" s="27" t="s">
        <v>528</v>
      </c>
      <c r="M10966" s="27" t="s">
        <v>164</v>
      </c>
      <c r="N10966" s="27" t="s">
        <v>18090</v>
      </c>
    </row>
    <row r="10967" spans="1:14" ht="16.5" customHeight="1" thickTop="1" thickBot="1">
      <c r="A10967" s="30">
        <v>8542399010</v>
      </c>
      <c r="B10967" s="25"/>
      <c r="C10967" s="26"/>
      <c r="D10967" s="27"/>
      <c r="E10967" s="27" t="s">
        <v>661</v>
      </c>
      <c r="F10967" s="27" t="s">
        <v>17603</v>
      </c>
      <c r="G10967" s="28" t="s">
        <v>297</v>
      </c>
      <c r="H10967" s="27" t="s">
        <v>298</v>
      </c>
      <c r="I10967" s="118" t="s">
        <v>15989</v>
      </c>
      <c r="J10967" s="29">
        <v>1188</v>
      </c>
      <c r="K10967" s="28" t="s">
        <v>176</v>
      </c>
      <c r="L10967" s="27" t="s">
        <v>134</v>
      </c>
      <c r="M10967" s="27" t="s">
        <v>164</v>
      </c>
      <c r="N10967" s="27" t="s">
        <v>4101</v>
      </c>
    </row>
    <row r="10968" spans="1:14" ht="16.5" customHeight="1" thickTop="1" thickBot="1">
      <c r="A10968" s="30">
        <v>8542399010</v>
      </c>
      <c r="B10968" s="25"/>
      <c r="C10968" s="26"/>
      <c r="D10968" s="27"/>
      <c r="E10968" s="27" t="s">
        <v>14486</v>
      </c>
      <c r="F10968" s="27" t="s">
        <v>7487</v>
      </c>
      <c r="G10968" s="28" t="s">
        <v>297</v>
      </c>
      <c r="H10968" s="27" t="s">
        <v>298</v>
      </c>
      <c r="I10968" s="118" t="s">
        <v>7488</v>
      </c>
      <c r="J10968" s="29">
        <v>20196</v>
      </c>
      <c r="K10968" s="28" t="s">
        <v>176</v>
      </c>
      <c r="L10968" s="27" t="s">
        <v>114</v>
      </c>
      <c r="M10968" s="27" t="s">
        <v>164</v>
      </c>
      <c r="N10968" s="27" t="s">
        <v>11042</v>
      </c>
    </row>
    <row r="10969" spans="1:14" ht="16.5" customHeight="1" thickTop="1" thickBot="1">
      <c r="A10969" s="24">
        <v>8541290000</v>
      </c>
      <c r="B10969" s="25"/>
      <c r="C10969" s="26"/>
      <c r="D10969" s="27"/>
      <c r="E10969" s="27" t="s">
        <v>17604</v>
      </c>
      <c r="F10969" s="27" t="s">
        <v>9386</v>
      </c>
      <c r="G10969" s="28" t="s">
        <v>297</v>
      </c>
      <c r="H10969" s="27" t="s">
        <v>298</v>
      </c>
      <c r="I10969" s="118" t="s">
        <v>566</v>
      </c>
      <c r="J10969" s="29">
        <v>332.64</v>
      </c>
      <c r="K10969" s="28" t="s">
        <v>176</v>
      </c>
      <c r="L10969" s="27" t="s">
        <v>446</v>
      </c>
      <c r="M10969" s="27" t="s">
        <v>164</v>
      </c>
      <c r="N10969" s="27" t="s">
        <v>416</v>
      </c>
    </row>
    <row r="10970" spans="1:14" ht="16.5" customHeight="1" thickTop="1" thickBot="1">
      <c r="A10970" s="30">
        <v>8542399010</v>
      </c>
      <c r="B10970" s="25"/>
      <c r="C10970" s="26"/>
      <c r="D10970" s="27"/>
      <c r="E10970" s="27" t="s">
        <v>800</v>
      </c>
      <c r="F10970" s="27" t="s">
        <v>17605</v>
      </c>
      <c r="G10970" s="28" t="s">
        <v>243</v>
      </c>
      <c r="H10970" s="27" t="s">
        <v>244</v>
      </c>
      <c r="I10970" s="118" t="s">
        <v>17606</v>
      </c>
      <c r="J10970" s="29">
        <v>544.9</v>
      </c>
      <c r="K10970" s="28" t="s">
        <v>176</v>
      </c>
      <c r="L10970" s="27" t="s">
        <v>114</v>
      </c>
      <c r="M10970" s="27" t="s">
        <v>164</v>
      </c>
      <c r="N10970" s="27" t="s">
        <v>11042</v>
      </c>
    </row>
    <row r="10971" spans="1:14" ht="16.5" customHeight="1" thickTop="1" thickBot="1">
      <c r="A10971" s="30">
        <v>8542399010</v>
      </c>
      <c r="B10971" s="25"/>
      <c r="C10971" s="26"/>
      <c r="D10971" s="27"/>
      <c r="E10971" s="27" t="s">
        <v>661</v>
      </c>
      <c r="F10971" s="27" t="s">
        <v>9631</v>
      </c>
      <c r="G10971" s="28" t="s">
        <v>297</v>
      </c>
      <c r="H10971" s="27" t="s">
        <v>298</v>
      </c>
      <c r="I10971" s="118" t="s">
        <v>9632</v>
      </c>
      <c r="J10971" s="29">
        <v>2475</v>
      </c>
      <c r="K10971" s="28" t="s">
        <v>176</v>
      </c>
      <c r="L10971" s="27" t="s">
        <v>134</v>
      </c>
      <c r="M10971" s="27" t="s">
        <v>164</v>
      </c>
      <c r="N10971" s="27" t="s">
        <v>4101</v>
      </c>
    </row>
    <row r="10972" spans="1:14" ht="16.5" customHeight="1" thickTop="1" thickBot="1">
      <c r="A10972" s="30">
        <v>8542399010</v>
      </c>
      <c r="B10972" s="25"/>
      <c r="C10972" s="26"/>
      <c r="D10972" s="27"/>
      <c r="E10972" s="27" t="s">
        <v>765</v>
      </c>
      <c r="F10972" s="27" t="s">
        <v>7529</v>
      </c>
      <c r="G10972" s="28" t="s">
        <v>159</v>
      </c>
      <c r="H10972" s="27" t="s">
        <v>160</v>
      </c>
      <c r="I10972" s="118" t="s">
        <v>5844</v>
      </c>
      <c r="J10972" s="29">
        <v>1980</v>
      </c>
      <c r="K10972" s="28" t="s">
        <v>176</v>
      </c>
      <c r="L10972" s="27" t="s">
        <v>764</v>
      </c>
      <c r="M10972" s="27" t="s">
        <v>164</v>
      </c>
      <c r="N10972" s="27" t="s">
        <v>764</v>
      </c>
    </row>
    <row r="10973" spans="1:14" ht="16.5" customHeight="1" thickTop="1" thickBot="1">
      <c r="A10973" s="30">
        <v>8542319010</v>
      </c>
      <c r="B10973" s="25"/>
      <c r="C10973" s="26"/>
      <c r="D10973" s="27"/>
      <c r="E10973" s="27" t="s">
        <v>602</v>
      </c>
      <c r="F10973" s="27" t="s">
        <v>17607</v>
      </c>
      <c r="G10973" s="28" t="s">
        <v>297</v>
      </c>
      <c r="H10973" s="27" t="s">
        <v>298</v>
      </c>
      <c r="I10973" s="118" t="s">
        <v>17608</v>
      </c>
      <c r="J10973" s="29">
        <v>9088.2000000000007</v>
      </c>
      <c r="K10973" s="28" t="s">
        <v>176</v>
      </c>
      <c r="L10973" s="27" t="s">
        <v>416</v>
      </c>
      <c r="M10973" s="27" t="s">
        <v>164</v>
      </c>
      <c r="N10973" s="27" t="s">
        <v>18081</v>
      </c>
    </row>
    <row r="10974" spans="1:14" ht="16.5" customHeight="1" thickTop="1" thickBot="1">
      <c r="A10974" s="30">
        <v>8542319010</v>
      </c>
      <c r="B10974" s="25"/>
      <c r="C10974" s="26"/>
      <c r="D10974" s="27"/>
      <c r="E10974" s="27" t="s">
        <v>1328</v>
      </c>
      <c r="F10974" s="27" t="s">
        <v>17609</v>
      </c>
      <c r="G10974" s="28" t="s">
        <v>297</v>
      </c>
      <c r="H10974" s="27" t="s">
        <v>298</v>
      </c>
      <c r="I10974" s="118" t="s">
        <v>13445</v>
      </c>
      <c r="J10974" s="29">
        <v>17209.900000000001</v>
      </c>
      <c r="K10974" s="28" t="s">
        <v>176</v>
      </c>
      <c r="L10974" s="27" t="s">
        <v>122</v>
      </c>
      <c r="M10974" s="27" t="s">
        <v>164</v>
      </c>
      <c r="N10974" s="27" t="s">
        <v>18099</v>
      </c>
    </row>
    <row r="10975" spans="1:14" ht="16.5" customHeight="1" thickTop="1" thickBot="1">
      <c r="A10975" s="30">
        <v>8542399010</v>
      </c>
      <c r="B10975" s="25"/>
      <c r="C10975" s="26"/>
      <c r="D10975" s="27"/>
      <c r="E10975" s="27" t="s">
        <v>765</v>
      </c>
      <c r="F10975" s="27" t="s">
        <v>17610</v>
      </c>
      <c r="G10975" s="28" t="s">
        <v>159</v>
      </c>
      <c r="H10975" s="27" t="s">
        <v>160</v>
      </c>
      <c r="I10975" s="118" t="s">
        <v>17611</v>
      </c>
      <c r="J10975" s="29">
        <v>42240</v>
      </c>
      <c r="K10975" s="28" t="s">
        <v>176</v>
      </c>
      <c r="L10975" s="27" t="s">
        <v>125</v>
      </c>
      <c r="M10975" s="27" t="s">
        <v>164</v>
      </c>
      <c r="N10975" s="27" t="s">
        <v>125</v>
      </c>
    </row>
    <row r="10976" spans="1:14" ht="16.5" customHeight="1" thickTop="1" thickBot="1">
      <c r="A10976" s="30">
        <v>8542319010</v>
      </c>
      <c r="B10976" s="25"/>
      <c r="C10976" s="26"/>
      <c r="D10976" s="27"/>
      <c r="E10976" s="27" t="s">
        <v>8316</v>
      </c>
      <c r="F10976" s="27" t="s">
        <v>17612</v>
      </c>
      <c r="G10976" s="28" t="s">
        <v>243</v>
      </c>
      <c r="H10976" s="27" t="s">
        <v>244</v>
      </c>
      <c r="I10976" s="118" t="s">
        <v>17613</v>
      </c>
      <c r="J10976" s="29">
        <v>9657</v>
      </c>
      <c r="K10976" s="28" t="s">
        <v>176</v>
      </c>
      <c r="L10976" s="27" t="s">
        <v>134</v>
      </c>
      <c r="M10976" s="27" t="s">
        <v>164</v>
      </c>
      <c r="N10976" s="27" t="s">
        <v>4101</v>
      </c>
    </row>
    <row r="10977" spans="1:14" ht="16.5" customHeight="1" thickTop="1" thickBot="1">
      <c r="A10977" s="30">
        <v>8542323100</v>
      </c>
      <c r="B10977" s="25"/>
      <c r="C10977" s="26"/>
      <c r="D10977" s="27"/>
      <c r="E10977" s="27" t="s">
        <v>13295</v>
      </c>
      <c r="F10977" s="27" t="s">
        <v>6422</v>
      </c>
      <c r="G10977" s="28" t="s">
        <v>347</v>
      </c>
      <c r="H10977" s="27" t="s">
        <v>348</v>
      </c>
      <c r="I10977" s="118" t="s">
        <v>17614</v>
      </c>
      <c r="J10977" s="29">
        <v>20625</v>
      </c>
      <c r="K10977" s="28" t="s">
        <v>176</v>
      </c>
      <c r="L10977" s="27" t="s">
        <v>125</v>
      </c>
      <c r="M10977" s="27" t="s">
        <v>164</v>
      </c>
      <c r="N10977" s="27" t="s">
        <v>125</v>
      </c>
    </row>
    <row r="10978" spans="1:14" ht="16.5" customHeight="1" thickTop="1" thickBot="1">
      <c r="A10978" s="30">
        <v>8542319010</v>
      </c>
      <c r="B10978" s="25"/>
      <c r="C10978" s="26"/>
      <c r="D10978" s="27"/>
      <c r="E10978" s="27" t="s">
        <v>602</v>
      </c>
      <c r="F10978" s="27" t="s">
        <v>17615</v>
      </c>
      <c r="G10978" s="28" t="s">
        <v>173</v>
      </c>
      <c r="H10978" s="27" t="s">
        <v>174</v>
      </c>
      <c r="I10978" s="118" t="s">
        <v>17616</v>
      </c>
      <c r="J10978" s="29">
        <v>693</v>
      </c>
      <c r="K10978" s="28" t="s">
        <v>176</v>
      </c>
      <c r="L10978" s="27" t="s">
        <v>8689</v>
      </c>
      <c r="M10978" s="27" t="s">
        <v>164</v>
      </c>
      <c r="N10978" s="27" t="s">
        <v>18120</v>
      </c>
    </row>
    <row r="10979" spans="1:14" ht="16.5" customHeight="1" thickTop="1" thickBot="1">
      <c r="A10979" s="30">
        <v>8542399010</v>
      </c>
      <c r="B10979" s="25"/>
      <c r="C10979" s="26"/>
      <c r="D10979" s="27"/>
      <c r="E10979" s="27" t="s">
        <v>800</v>
      </c>
      <c r="F10979" s="27" t="s">
        <v>17605</v>
      </c>
      <c r="G10979" s="28" t="s">
        <v>297</v>
      </c>
      <c r="H10979" s="27" t="s">
        <v>298</v>
      </c>
      <c r="I10979" s="118" t="s">
        <v>17617</v>
      </c>
      <c r="J10979" s="29">
        <v>6600</v>
      </c>
      <c r="K10979" s="28" t="s">
        <v>176</v>
      </c>
      <c r="L10979" s="27" t="s">
        <v>114</v>
      </c>
      <c r="M10979" s="27" t="s">
        <v>164</v>
      </c>
      <c r="N10979" s="27" t="s">
        <v>11042</v>
      </c>
    </row>
    <row r="10980" spans="1:14" ht="16.5" customHeight="1" thickTop="1" thickBot="1">
      <c r="A10980" s="30">
        <v>8542399010</v>
      </c>
      <c r="B10980" s="25"/>
      <c r="C10980" s="26"/>
      <c r="D10980" s="27"/>
      <c r="E10980" s="27" t="s">
        <v>661</v>
      </c>
      <c r="F10980" s="27" t="s">
        <v>14936</v>
      </c>
      <c r="G10980" s="28" t="s">
        <v>159</v>
      </c>
      <c r="H10980" s="27" t="s">
        <v>160</v>
      </c>
      <c r="I10980" s="118" t="s">
        <v>14937</v>
      </c>
      <c r="J10980" s="29">
        <v>1023</v>
      </c>
      <c r="K10980" s="28" t="s">
        <v>176</v>
      </c>
      <c r="L10980" s="27" t="s">
        <v>114</v>
      </c>
      <c r="M10980" s="27" t="s">
        <v>164</v>
      </c>
      <c r="N10980" s="27" t="s">
        <v>11042</v>
      </c>
    </row>
    <row r="10981" spans="1:14" ht="16.5" customHeight="1" thickTop="1" thickBot="1">
      <c r="A10981" s="30">
        <v>8542319010</v>
      </c>
      <c r="B10981" s="25"/>
      <c r="C10981" s="26"/>
      <c r="D10981" s="27"/>
      <c r="E10981" s="27" t="s">
        <v>8316</v>
      </c>
      <c r="F10981" s="27" t="s">
        <v>17618</v>
      </c>
      <c r="G10981" s="28" t="s">
        <v>1556</v>
      </c>
      <c r="H10981" s="27" t="s">
        <v>1557</v>
      </c>
      <c r="I10981" s="118" t="s">
        <v>17619</v>
      </c>
      <c r="J10981" s="29">
        <v>2001</v>
      </c>
      <c r="K10981" s="28" t="s">
        <v>176</v>
      </c>
      <c r="L10981" s="27" t="s">
        <v>114</v>
      </c>
      <c r="M10981" s="27" t="s">
        <v>164</v>
      </c>
      <c r="N10981" s="27" t="s">
        <v>11042</v>
      </c>
    </row>
    <row r="10982" spans="1:14" ht="16.5" customHeight="1" thickTop="1" thickBot="1">
      <c r="A10982" s="30">
        <v>8542399010</v>
      </c>
      <c r="B10982" s="25"/>
      <c r="C10982" s="26"/>
      <c r="D10982" s="27"/>
      <c r="E10982" s="27" t="s">
        <v>765</v>
      </c>
      <c r="F10982" s="27" t="s">
        <v>17620</v>
      </c>
      <c r="G10982" s="28" t="s">
        <v>159</v>
      </c>
      <c r="H10982" s="27" t="s">
        <v>160</v>
      </c>
      <c r="I10982" s="118" t="s">
        <v>17621</v>
      </c>
      <c r="J10982" s="29">
        <v>1467.4</v>
      </c>
      <c r="K10982" s="28" t="s">
        <v>176</v>
      </c>
      <c r="L10982" s="27" t="s">
        <v>764</v>
      </c>
      <c r="M10982" s="27" t="s">
        <v>164</v>
      </c>
      <c r="N10982" s="27" t="s">
        <v>764</v>
      </c>
    </row>
    <row r="10983" spans="1:14" ht="16.5" customHeight="1" thickTop="1" thickBot="1">
      <c r="A10983" s="30">
        <v>8542319010</v>
      </c>
      <c r="B10983" s="25"/>
      <c r="C10983" s="26"/>
      <c r="D10983" s="27"/>
      <c r="E10983" s="27" t="s">
        <v>602</v>
      </c>
      <c r="F10983" s="27" t="s">
        <v>17622</v>
      </c>
      <c r="G10983" s="28" t="s">
        <v>297</v>
      </c>
      <c r="H10983" s="27" t="s">
        <v>298</v>
      </c>
      <c r="I10983" s="118" t="s">
        <v>17623</v>
      </c>
      <c r="J10983" s="29">
        <v>1100.55</v>
      </c>
      <c r="K10983" s="28" t="s">
        <v>176</v>
      </c>
      <c r="L10983" s="27" t="s">
        <v>134</v>
      </c>
      <c r="M10983" s="27" t="s">
        <v>164</v>
      </c>
      <c r="N10983" s="27" t="s">
        <v>4101</v>
      </c>
    </row>
    <row r="10984" spans="1:14" ht="16.5" customHeight="1" thickTop="1" thickBot="1">
      <c r="A10984" s="30">
        <v>8542399010</v>
      </c>
      <c r="B10984" s="25"/>
      <c r="C10984" s="26"/>
      <c r="D10984" s="27"/>
      <c r="E10984" s="27" t="s">
        <v>1942</v>
      </c>
      <c r="F10984" s="27" t="s">
        <v>17624</v>
      </c>
      <c r="G10984" s="28" t="s">
        <v>1556</v>
      </c>
      <c r="H10984" s="27" t="s">
        <v>1557</v>
      </c>
      <c r="I10984" s="118" t="s">
        <v>2764</v>
      </c>
      <c r="J10984" s="29">
        <v>33055.79</v>
      </c>
      <c r="K10984" s="28" t="s">
        <v>176</v>
      </c>
      <c r="L10984" s="27" t="s">
        <v>114</v>
      </c>
      <c r="M10984" s="27" t="s">
        <v>164</v>
      </c>
      <c r="N10984" s="27" t="s">
        <v>11042</v>
      </c>
    </row>
    <row r="10985" spans="1:14" ht="16.5" customHeight="1" thickTop="1" thickBot="1">
      <c r="A10985" s="30">
        <v>8542399010</v>
      </c>
      <c r="B10985" s="25"/>
      <c r="C10985" s="26"/>
      <c r="D10985" s="27"/>
      <c r="E10985" s="27" t="s">
        <v>5979</v>
      </c>
      <c r="F10985" s="27" t="s">
        <v>17625</v>
      </c>
      <c r="G10985" s="28" t="s">
        <v>297</v>
      </c>
      <c r="H10985" s="27" t="s">
        <v>298</v>
      </c>
      <c r="I10985" s="118" t="s">
        <v>17626</v>
      </c>
      <c r="J10985" s="29">
        <v>3521.76</v>
      </c>
      <c r="K10985" s="28" t="s">
        <v>176</v>
      </c>
      <c r="L10985" s="27" t="s">
        <v>114</v>
      </c>
      <c r="M10985" s="27" t="s">
        <v>164</v>
      </c>
      <c r="N10985" s="27" t="s">
        <v>11042</v>
      </c>
    </row>
    <row r="10986" spans="1:14" ht="16.5" customHeight="1" thickTop="1" thickBot="1">
      <c r="A10986" s="30">
        <v>8542319010</v>
      </c>
      <c r="B10986" s="25"/>
      <c r="C10986" s="26"/>
      <c r="D10986" s="27"/>
      <c r="E10986" s="27" t="s">
        <v>17627</v>
      </c>
      <c r="F10986" s="27" t="s">
        <v>5032</v>
      </c>
      <c r="G10986" s="28" t="s">
        <v>297</v>
      </c>
      <c r="H10986" s="27" t="s">
        <v>298</v>
      </c>
      <c r="I10986" s="118" t="s">
        <v>3822</v>
      </c>
      <c r="J10986" s="29">
        <v>44865.31</v>
      </c>
      <c r="K10986" s="28" t="s">
        <v>176</v>
      </c>
      <c r="L10986" s="27" t="s">
        <v>595</v>
      </c>
      <c r="M10986" s="27" t="s">
        <v>164</v>
      </c>
      <c r="N10986" s="27" t="s">
        <v>18070</v>
      </c>
    </row>
    <row r="10987" spans="1:14" ht="16.5" customHeight="1" thickTop="1" thickBot="1">
      <c r="A10987" s="30">
        <v>8542399010</v>
      </c>
      <c r="B10987" s="25"/>
      <c r="C10987" s="26"/>
      <c r="D10987" s="27"/>
      <c r="E10987" s="27" t="s">
        <v>1343</v>
      </c>
      <c r="F10987" s="27" t="s">
        <v>7648</v>
      </c>
      <c r="G10987" s="28" t="s">
        <v>297</v>
      </c>
      <c r="H10987" s="27" t="s">
        <v>298</v>
      </c>
      <c r="I10987" s="118" t="s">
        <v>7649</v>
      </c>
      <c r="J10987" s="29">
        <v>4202.1000000000004</v>
      </c>
      <c r="K10987" s="28" t="s">
        <v>176</v>
      </c>
      <c r="L10987" s="27" t="s">
        <v>134</v>
      </c>
      <c r="M10987" s="27" t="s">
        <v>164</v>
      </c>
      <c r="N10987" s="27" t="s">
        <v>4101</v>
      </c>
    </row>
    <row r="10988" spans="1:14" ht="16.5" customHeight="1" thickTop="1" thickBot="1">
      <c r="A10988" s="30">
        <v>8542399010</v>
      </c>
      <c r="B10988" s="25"/>
      <c r="C10988" s="26"/>
      <c r="D10988" s="27"/>
      <c r="E10988" s="27" t="s">
        <v>2638</v>
      </c>
      <c r="F10988" s="27" t="s">
        <v>17628</v>
      </c>
      <c r="G10988" s="28" t="s">
        <v>297</v>
      </c>
      <c r="H10988" s="27" t="s">
        <v>298</v>
      </c>
      <c r="I10988" s="118" t="s">
        <v>10383</v>
      </c>
      <c r="J10988" s="29">
        <v>4735.7</v>
      </c>
      <c r="K10988" s="28" t="s">
        <v>176</v>
      </c>
      <c r="L10988" s="27" t="s">
        <v>114</v>
      </c>
      <c r="M10988" s="27" t="s">
        <v>164</v>
      </c>
      <c r="N10988" s="27" t="s">
        <v>11042</v>
      </c>
    </row>
    <row r="10989" spans="1:14" ht="16.5" customHeight="1" thickTop="1" thickBot="1">
      <c r="A10989" s="30">
        <v>8542399010</v>
      </c>
      <c r="B10989" s="25"/>
      <c r="C10989" s="26"/>
      <c r="D10989" s="27"/>
      <c r="E10989" s="27" t="s">
        <v>765</v>
      </c>
      <c r="F10989" s="27" t="s">
        <v>17629</v>
      </c>
      <c r="G10989" s="28" t="s">
        <v>297</v>
      </c>
      <c r="H10989" s="27" t="s">
        <v>298</v>
      </c>
      <c r="I10989" s="118" t="s">
        <v>17630</v>
      </c>
      <c r="J10989" s="29">
        <v>2668</v>
      </c>
      <c r="K10989" s="28" t="s">
        <v>176</v>
      </c>
      <c r="L10989" s="27" t="s">
        <v>125</v>
      </c>
      <c r="M10989" s="27" t="s">
        <v>164</v>
      </c>
      <c r="N10989" s="27" t="s">
        <v>125</v>
      </c>
    </row>
    <row r="10990" spans="1:14" ht="16.5" customHeight="1" thickTop="1" thickBot="1">
      <c r="A10990" s="30">
        <v>8542339000</v>
      </c>
      <c r="B10990" s="25"/>
      <c r="C10990" s="26"/>
      <c r="D10990" s="27"/>
      <c r="E10990" s="27" t="s">
        <v>794</v>
      </c>
      <c r="F10990" s="27" t="s">
        <v>16935</v>
      </c>
      <c r="G10990" s="28" t="s">
        <v>173</v>
      </c>
      <c r="H10990" s="27" t="s">
        <v>174</v>
      </c>
      <c r="I10990" s="118" t="s">
        <v>16936</v>
      </c>
      <c r="J10990" s="29">
        <v>440.75</v>
      </c>
      <c r="K10990" s="28" t="s">
        <v>176</v>
      </c>
      <c r="L10990" s="27" t="s">
        <v>114</v>
      </c>
      <c r="M10990" s="27" t="s">
        <v>164</v>
      </c>
      <c r="N10990" s="27" t="s">
        <v>11042</v>
      </c>
    </row>
    <row r="10991" spans="1:14" ht="16.5" customHeight="1" thickTop="1" thickBot="1">
      <c r="A10991" s="30">
        <v>8542399010</v>
      </c>
      <c r="B10991" s="25"/>
      <c r="C10991" s="26"/>
      <c r="D10991" s="27"/>
      <c r="E10991" s="27" t="s">
        <v>17631</v>
      </c>
      <c r="F10991" s="27" t="s">
        <v>17632</v>
      </c>
      <c r="G10991" s="28" t="s">
        <v>297</v>
      </c>
      <c r="H10991" s="27" t="s">
        <v>298</v>
      </c>
      <c r="I10991" s="118" t="s">
        <v>17633</v>
      </c>
      <c r="J10991" s="29">
        <v>15007.5</v>
      </c>
      <c r="K10991" s="28" t="s">
        <v>176</v>
      </c>
      <c r="L10991" s="27" t="s">
        <v>114</v>
      </c>
      <c r="M10991" s="27" t="s">
        <v>164</v>
      </c>
      <c r="N10991" s="27" t="s">
        <v>11042</v>
      </c>
    </row>
    <row r="10992" spans="1:14" ht="16.5" customHeight="1" thickTop="1" thickBot="1">
      <c r="A10992" s="30">
        <v>8542323100</v>
      </c>
      <c r="B10992" s="25"/>
      <c r="C10992" s="26"/>
      <c r="D10992" s="27"/>
      <c r="E10992" s="27" t="s">
        <v>13443</v>
      </c>
      <c r="F10992" s="27" t="s">
        <v>6422</v>
      </c>
      <c r="G10992" s="28" t="s">
        <v>297</v>
      </c>
      <c r="H10992" s="27" t="s">
        <v>298</v>
      </c>
      <c r="I10992" s="118" t="s">
        <v>5942</v>
      </c>
      <c r="J10992" s="29">
        <v>495</v>
      </c>
      <c r="K10992" s="28" t="s">
        <v>176</v>
      </c>
      <c r="L10992" s="27" t="s">
        <v>125</v>
      </c>
      <c r="M10992" s="27" t="s">
        <v>164</v>
      </c>
      <c r="N10992" s="27" t="s">
        <v>125</v>
      </c>
    </row>
    <row r="10993" spans="1:14" ht="16.5" customHeight="1" thickTop="1" thickBot="1">
      <c r="A10993" s="30">
        <v>8542399010</v>
      </c>
      <c r="B10993" s="25"/>
      <c r="C10993" s="26"/>
      <c r="D10993" s="27"/>
      <c r="E10993" s="27" t="s">
        <v>5982</v>
      </c>
      <c r="F10993" s="27" t="s">
        <v>9084</v>
      </c>
      <c r="G10993" s="28" t="s">
        <v>297</v>
      </c>
      <c r="H10993" s="27" t="s">
        <v>298</v>
      </c>
      <c r="I10993" s="118" t="s">
        <v>9085</v>
      </c>
      <c r="J10993" s="29">
        <v>6898.32</v>
      </c>
      <c r="K10993" s="28" t="s">
        <v>176</v>
      </c>
      <c r="L10993" s="27" t="s">
        <v>137</v>
      </c>
      <c r="M10993" s="27" t="s">
        <v>164</v>
      </c>
      <c r="N10993" s="27" t="s">
        <v>523</v>
      </c>
    </row>
    <row r="10994" spans="1:14" ht="16.5" customHeight="1" thickTop="1" thickBot="1">
      <c r="A10994" s="30">
        <v>8542399010</v>
      </c>
      <c r="B10994" s="25"/>
      <c r="C10994" s="26"/>
      <c r="D10994" s="27"/>
      <c r="E10994" s="27" t="s">
        <v>661</v>
      </c>
      <c r="F10994" s="27" t="s">
        <v>17634</v>
      </c>
      <c r="G10994" s="28" t="s">
        <v>297</v>
      </c>
      <c r="H10994" s="27" t="s">
        <v>298</v>
      </c>
      <c r="I10994" s="118" t="s">
        <v>17635</v>
      </c>
      <c r="J10994" s="29">
        <v>804</v>
      </c>
      <c r="K10994" s="28" t="s">
        <v>176</v>
      </c>
      <c r="L10994" s="27" t="s">
        <v>114</v>
      </c>
      <c r="M10994" s="27" t="s">
        <v>164</v>
      </c>
      <c r="N10994" s="27" t="s">
        <v>11042</v>
      </c>
    </row>
    <row r="10995" spans="1:14" ht="16.5" customHeight="1" thickTop="1" thickBot="1">
      <c r="A10995" s="30">
        <v>8542326100</v>
      </c>
      <c r="B10995" s="25"/>
      <c r="C10995" s="26"/>
      <c r="D10995" s="27"/>
      <c r="E10995" s="27" t="s">
        <v>15187</v>
      </c>
      <c r="F10995" s="27" t="s">
        <v>17636</v>
      </c>
      <c r="G10995" s="28" t="s">
        <v>297</v>
      </c>
      <c r="H10995" s="27" t="s">
        <v>298</v>
      </c>
      <c r="I10995" s="118" t="s">
        <v>15189</v>
      </c>
      <c r="J10995" s="29">
        <v>1340</v>
      </c>
      <c r="K10995" s="28" t="s">
        <v>176</v>
      </c>
      <c r="L10995" s="27" t="s">
        <v>614</v>
      </c>
      <c r="M10995" s="27" t="s">
        <v>164</v>
      </c>
      <c r="N10995" s="27" t="s">
        <v>18096</v>
      </c>
    </row>
    <row r="10996" spans="1:14" ht="16.5" customHeight="1" thickTop="1" thickBot="1">
      <c r="A10996" s="30">
        <v>8542399010</v>
      </c>
      <c r="B10996" s="25"/>
      <c r="C10996" s="26"/>
      <c r="D10996" s="27"/>
      <c r="E10996" s="27" t="s">
        <v>2622</v>
      </c>
      <c r="F10996" s="27" t="s">
        <v>17637</v>
      </c>
      <c r="G10996" s="28" t="s">
        <v>297</v>
      </c>
      <c r="H10996" s="27" t="s">
        <v>298</v>
      </c>
      <c r="I10996" s="118" t="s">
        <v>17638</v>
      </c>
      <c r="J10996" s="29">
        <v>837.5</v>
      </c>
      <c r="K10996" s="28" t="s">
        <v>176</v>
      </c>
      <c r="L10996" s="27" t="s">
        <v>114</v>
      </c>
      <c r="M10996" s="27" t="s">
        <v>164</v>
      </c>
      <c r="N10996" s="27" t="s">
        <v>11042</v>
      </c>
    </row>
    <row r="10997" spans="1:14" ht="16.5" customHeight="1" thickTop="1" thickBot="1">
      <c r="A10997" s="30">
        <v>8542319010</v>
      </c>
      <c r="B10997" s="25"/>
      <c r="C10997" s="26"/>
      <c r="D10997" s="27"/>
      <c r="E10997" s="27" t="s">
        <v>602</v>
      </c>
      <c r="F10997" s="27" t="s">
        <v>17639</v>
      </c>
      <c r="G10997" s="28" t="s">
        <v>297</v>
      </c>
      <c r="H10997" s="27" t="s">
        <v>298</v>
      </c>
      <c r="I10997" s="118" t="s">
        <v>17640</v>
      </c>
      <c r="J10997" s="29">
        <v>1340</v>
      </c>
      <c r="K10997" s="28" t="s">
        <v>176</v>
      </c>
      <c r="L10997" s="27" t="s">
        <v>580</v>
      </c>
      <c r="M10997" s="27" t="s">
        <v>164</v>
      </c>
      <c r="N10997" s="27" t="s">
        <v>10753</v>
      </c>
    </row>
    <row r="10998" spans="1:14" ht="16.5" customHeight="1" thickTop="1" thickBot="1">
      <c r="A10998" s="30">
        <v>8542399010</v>
      </c>
      <c r="B10998" s="25"/>
      <c r="C10998" s="26"/>
      <c r="D10998" s="27"/>
      <c r="E10998" s="27" t="s">
        <v>661</v>
      </c>
      <c r="F10998" s="27" t="s">
        <v>17641</v>
      </c>
      <c r="G10998" s="28" t="s">
        <v>297</v>
      </c>
      <c r="H10998" s="27" t="s">
        <v>298</v>
      </c>
      <c r="I10998" s="118" t="s">
        <v>17642</v>
      </c>
      <c r="J10998" s="29">
        <v>1340</v>
      </c>
      <c r="K10998" s="28" t="s">
        <v>176</v>
      </c>
      <c r="L10998" s="27" t="s">
        <v>580</v>
      </c>
      <c r="M10998" s="27" t="s">
        <v>164</v>
      </c>
      <c r="N10998" s="27" t="s">
        <v>10753</v>
      </c>
    </row>
    <row r="10999" spans="1:14" ht="16.5" customHeight="1" thickTop="1" thickBot="1">
      <c r="A10999" s="30">
        <v>8542399010</v>
      </c>
      <c r="B10999" s="25"/>
      <c r="C10999" s="26"/>
      <c r="D10999" s="27"/>
      <c r="E10999" s="27" t="s">
        <v>661</v>
      </c>
      <c r="F10999" s="27" t="s">
        <v>17643</v>
      </c>
      <c r="G10999" s="28" t="s">
        <v>297</v>
      </c>
      <c r="H10999" s="27" t="s">
        <v>298</v>
      </c>
      <c r="I10999" s="118" t="s">
        <v>8545</v>
      </c>
      <c r="J10999" s="29">
        <v>121.58</v>
      </c>
      <c r="K10999" s="28" t="s">
        <v>176</v>
      </c>
      <c r="L10999" s="27" t="s">
        <v>2676</v>
      </c>
      <c r="M10999" s="27" t="s">
        <v>164</v>
      </c>
      <c r="N10999" s="27" t="s">
        <v>18171</v>
      </c>
    </row>
    <row r="11000" spans="1:14" ht="16.5" customHeight="1" thickTop="1" thickBot="1">
      <c r="A11000" s="30">
        <v>8542319010</v>
      </c>
      <c r="B11000" s="25"/>
      <c r="C11000" s="26"/>
      <c r="D11000" s="27"/>
      <c r="E11000" s="27" t="s">
        <v>602</v>
      </c>
      <c r="F11000" s="27" t="s">
        <v>17644</v>
      </c>
      <c r="G11000" s="28" t="s">
        <v>297</v>
      </c>
      <c r="H11000" s="27" t="s">
        <v>298</v>
      </c>
      <c r="I11000" s="118" t="s">
        <v>14506</v>
      </c>
      <c r="J11000" s="29">
        <v>2173.5</v>
      </c>
      <c r="K11000" s="28" t="s">
        <v>176</v>
      </c>
      <c r="L11000" s="27" t="s">
        <v>122</v>
      </c>
      <c r="M11000" s="27" t="s">
        <v>164</v>
      </c>
      <c r="N11000" s="27" t="s">
        <v>18099</v>
      </c>
    </row>
    <row r="11001" spans="1:14" ht="16.5" customHeight="1" thickTop="1">
      <c r="A11001" s="24">
        <v>8536693000</v>
      </c>
      <c r="B11001" s="25"/>
      <c r="C11001" s="26"/>
      <c r="D11001" s="27"/>
      <c r="E11001" s="27" t="s">
        <v>11333</v>
      </c>
      <c r="F11001" s="27" t="s">
        <v>17645</v>
      </c>
      <c r="G11001" s="28" t="s">
        <v>173</v>
      </c>
      <c r="H11001" s="27" t="s">
        <v>174</v>
      </c>
      <c r="I11001" s="118" t="s">
        <v>13791</v>
      </c>
      <c r="J11001" s="29">
        <v>28.82</v>
      </c>
      <c r="K11001" s="28" t="s">
        <v>162</v>
      </c>
      <c r="L11001" s="27" t="s">
        <v>3701</v>
      </c>
      <c r="M11001" s="27" t="s">
        <v>164</v>
      </c>
      <c r="N11001" s="27" t="s">
        <v>3701</v>
      </c>
    </row>
    <row r="11002" spans="1:14" ht="16.5" customHeight="1">
      <c r="A11002" s="24">
        <v>8536693000</v>
      </c>
      <c r="B11002" s="25"/>
      <c r="C11002" s="26"/>
      <c r="D11002" s="27"/>
      <c r="E11002" s="27" t="s">
        <v>11333</v>
      </c>
      <c r="F11002" s="27" t="s">
        <v>4666</v>
      </c>
      <c r="G11002" s="28" t="s">
        <v>173</v>
      </c>
      <c r="H11002" s="27" t="s">
        <v>174</v>
      </c>
      <c r="I11002" s="118" t="s">
        <v>1278</v>
      </c>
      <c r="J11002" s="29">
        <v>737.35</v>
      </c>
      <c r="K11002" s="28" t="s">
        <v>162</v>
      </c>
      <c r="L11002" s="27" t="s">
        <v>449</v>
      </c>
      <c r="M11002" s="27" t="s">
        <v>164</v>
      </c>
      <c r="N11002" s="27" t="s">
        <v>18085</v>
      </c>
    </row>
    <row r="11003" spans="1:14" ht="16.5" customHeight="1">
      <c r="A11003" s="24">
        <v>8532250000</v>
      </c>
      <c r="B11003" s="25"/>
      <c r="C11003" s="26"/>
      <c r="D11003" s="27"/>
      <c r="E11003" s="27" t="s">
        <v>10124</v>
      </c>
      <c r="F11003" s="27" t="s">
        <v>17646</v>
      </c>
      <c r="G11003" s="28" t="s">
        <v>173</v>
      </c>
      <c r="H11003" s="27" t="s">
        <v>174</v>
      </c>
      <c r="I11003" s="118" t="s">
        <v>17647</v>
      </c>
      <c r="J11003" s="29">
        <v>163</v>
      </c>
      <c r="K11003" s="28" t="s">
        <v>162</v>
      </c>
      <c r="L11003" s="27" t="s">
        <v>344</v>
      </c>
      <c r="M11003" s="27" t="s">
        <v>164</v>
      </c>
      <c r="N11003" s="27" t="s">
        <v>9113</v>
      </c>
    </row>
    <row r="11004" spans="1:14" ht="16.5" customHeight="1">
      <c r="A11004" s="24">
        <v>8532250000</v>
      </c>
      <c r="B11004" s="25"/>
      <c r="C11004" s="26"/>
      <c r="D11004" s="27"/>
      <c r="E11004" s="27" t="s">
        <v>10124</v>
      </c>
      <c r="F11004" s="27" t="s">
        <v>17648</v>
      </c>
      <c r="G11004" s="28" t="s">
        <v>173</v>
      </c>
      <c r="H11004" s="27" t="s">
        <v>174</v>
      </c>
      <c r="I11004" s="118" t="s">
        <v>11255</v>
      </c>
      <c r="J11004" s="29">
        <v>4.63</v>
      </c>
      <c r="K11004" s="28" t="s">
        <v>162</v>
      </c>
      <c r="L11004" s="27" t="s">
        <v>344</v>
      </c>
      <c r="M11004" s="27" t="s">
        <v>164</v>
      </c>
      <c r="N11004" s="27" t="s">
        <v>9113</v>
      </c>
    </row>
    <row r="11005" spans="1:14" ht="16.5" customHeight="1">
      <c r="A11005" s="24">
        <v>8532250000</v>
      </c>
      <c r="B11005" s="25"/>
      <c r="C11005" s="26"/>
      <c r="D11005" s="27"/>
      <c r="E11005" s="27" t="s">
        <v>10124</v>
      </c>
      <c r="F11005" s="27" t="s">
        <v>14648</v>
      </c>
      <c r="G11005" s="28" t="s">
        <v>173</v>
      </c>
      <c r="H11005" s="27" t="s">
        <v>174</v>
      </c>
      <c r="I11005" s="118" t="s">
        <v>349</v>
      </c>
      <c r="J11005" s="29">
        <v>50.2</v>
      </c>
      <c r="K11005" s="28" t="s">
        <v>162</v>
      </c>
      <c r="L11005" s="27" t="s">
        <v>344</v>
      </c>
      <c r="M11005" s="27" t="s">
        <v>164</v>
      </c>
      <c r="N11005" s="27" t="s">
        <v>9113</v>
      </c>
    </row>
    <row r="11006" spans="1:14" ht="16.5" customHeight="1">
      <c r="A11006" s="24">
        <v>8532250000</v>
      </c>
      <c r="B11006" s="25"/>
      <c r="C11006" s="26"/>
      <c r="D11006" s="27"/>
      <c r="E11006" s="27" t="s">
        <v>10124</v>
      </c>
      <c r="F11006" s="27" t="s">
        <v>9609</v>
      </c>
      <c r="G11006" s="28" t="s">
        <v>173</v>
      </c>
      <c r="H11006" s="27" t="s">
        <v>174</v>
      </c>
      <c r="I11006" s="118" t="s">
        <v>9610</v>
      </c>
      <c r="J11006" s="29">
        <v>31.12</v>
      </c>
      <c r="K11006" s="28" t="s">
        <v>162</v>
      </c>
      <c r="L11006" s="27" t="s">
        <v>344</v>
      </c>
      <c r="M11006" s="27" t="s">
        <v>164</v>
      </c>
      <c r="N11006" s="27" t="s">
        <v>9113</v>
      </c>
    </row>
    <row r="11007" spans="1:14" ht="16.5" customHeight="1" thickBot="1">
      <c r="A11007" s="24">
        <v>8532250000</v>
      </c>
      <c r="B11007" s="25"/>
      <c r="C11007" s="26"/>
      <c r="D11007" s="27"/>
      <c r="E11007" s="27" t="s">
        <v>10124</v>
      </c>
      <c r="F11007" s="27" t="s">
        <v>17649</v>
      </c>
      <c r="G11007" s="28" t="s">
        <v>173</v>
      </c>
      <c r="H11007" s="27" t="s">
        <v>174</v>
      </c>
      <c r="I11007" s="118" t="s">
        <v>17650</v>
      </c>
      <c r="J11007" s="29">
        <v>544.79</v>
      </c>
      <c r="K11007" s="28" t="s">
        <v>162</v>
      </c>
      <c r="L11007" s="27" t="s">
        <v>344</v>
      </c>
      <c r="M11007" s="27" t="s">
        <v>164</v>
      </c>
      <c r="N11007" s="27" t="s">
        <v>9113</v>
      </c>
    </row>
    <row r="11008" spans="1:14" ht="16.5" customHeight="1" thickTop="1" thickBot="1">
      <c r="A11008" s="30">
        <v>8542319010</v>
      </c>
      <c r="B11008" s="25"/>
      <c r="C11008" s="26"/>
      <c r="D11008" s="27"/>
      <c r="E11008" s="27" t="s">
        <v>611</v>
      </c>
      <c r="F11008" s="27" t="s">
        <v>17651</v>
      </c>
      <c r="G11008" s="28" t="s">
        <v>173</v>
      </c>
      <c r="H11008" s="27" t="s">
        <v>174</v>
      </c>
      <c r="I11008" s="118" t="s">
        <v>17652</v>
      </c>
      <c r="J11008" s="29">
        <v>298.08</v>
      </c>
      <c r="K11008" s="28" t="s">
        <v>162</v>
      </c>
      <c r="L11008" s="27" t="s">
        <v>614</v>
      </c>
      <c r="M11008" s="27" t="s">
        <v>164</v>
      </c>
      <c r="N11008" s="27" t="s">
        <v>18096</v>
      </c>
    </row>
    <row r="11009" spans="1:14" ht="16.5" customHeight="1" thickTop="1">
      <c r="A11009" s="24">
        <v>8504409100</v>
      </c>
      <c r="B11009" s="25"/>
      <c r="C11009" s="26"/>
      <c r="D11009" s="27"/>
      <c r="E11009" s="27" t="s">
        <v>3491</v>
      </c>
      <c r="F11009" s="27" t="s">
        <v>17653</v>
      </c>
      <c r="G11009" s="28" t="s">
        <v>173</v>
      </c>
      <c r="H11009" s="27" t="s">
        <v>174</v>
      </c>
      <c r="I11009" s="118" t="s">
        <v>13673</v>
      </c>
      <c r="J11009" s="29">
        <v>193.04</v>
      </c>
      <c r="K11009" s="28" t="s">
        <v>162</v>
      </c>
      <c r="L11009" s="27" t="s">
        <v>14548</v>
      </c>
      <c r="M11009" s="27" t="s">
        <v>164</v>
      </c>
      <c r="N11009" s="27" t="s">
        <v>18065</v>
      </c>
    </row>
    <row r="11010" spans="1:14" ht="16.5" customHeight="1">
      <c r="A11010" s="24">
        <v>8504409100</v>
      </c>
      <c r="B11010" s="25"/>
      <c r="C11010" s="26"/>
      <c r="D11010" s="27"/>
      <c r="E11010" s="27" t="s">
        <v>3491</v>
      </c>
      <c r="F11010" s="27" t="s">
        <v>7555</v>
      </c>
      <c r="G11010" s="28" t="s">
        <v>173</v>
      </c>
      <c r="H11010" s="27" t="s">
        <v>174</v>
      </c>
      <c r="I11010" s="118" t="s">
        <v>7556</v>
      </c>
      <c r="J11010" s="29">
        <v>47.6</v>
      </c>
      <c r="K11010" s="28" t="s">
        <v>162</v>
      </c>
      <c r="L11010" s="27" t="s">
        <v>14548</v>
      </c>
      <c r="M11010" s="27" t="s">
        <v>164</v>
      </c>
      <c r="N11010" s="27" t="s">
        <v>18065</v>
      </c>
    </row>
    <row r="11011" spans="1:14" ht="16.5" customHeight="1">
      <c r="A11011" s="24">
        <v>8504409100</v>
      </c>
      <c r="B11011" s="25"/>
      <c r="C11011" s="26"/>
      <c r="D11011" s="27"/>
      <c r="E11011" s="27" t="s">
        <v>3491</v>
      </c>
      <c r="F11011" s="27" t="s">
        <v>11930</v>
      </c>
      <c r="G11011" s="28" t="s">
        <v>173</v>
      </c>
      <c r="H11011" s="27" t="s">
        <v>174</v>
      </c>
      <c r="I11011" s="118" t="s">
        <v>214</v>
      </c>
      <c r="J11011" s="29">
        <v>10.48</v>
      </c>
      <c r="K11011" s="28" t="s">
        <v>162</v>
      </c>
      <c r="L11011" s="27" t="s">
        <v>14548</v>
      </c>
      <c r="M11011" s="27" t="s">
        <v>164</v>
      </c>
      <c r="N11011" s="27" t="s">
        <v>18065</v>
      </c>
    </row>
    <row r="11012" spans="1:14" ht="16.5" customHeight="1">
      <c r="A11012" s="24">
        <v>8504409100</v>
      </c>
      <c r="B11012" s="25"/>
      <c r="C11012" s="26"/>
      <c r="D11012" s="27"/>
      <c r="E11012" s="27" t="s">
        <v>3491</v>
      </c>
      <c r="F11012" s="27" t="s">
        <v>8014</v>
      </c>
      <c r="G11012" s="28" t="s">
        <v>173</v>
      </c>
      <c r="H11012" s="27" t="s">
        <v>174</v>
      </c>
      <c r="I11012" s="118" t="s">
        <v>211</v>
      </c>
      <c r="J11012" s="29">
        <v>38.1</v>
      </c>
      <c r="K11012" s="28" t="s">
        <v>162</v>
      </c>
      <c r="L11012" s="27" t="s">
        <v>14548</v>
      </c>
      <c r="M11012" s="27" t="s">
        <v>164</v>
      </c>
      <c r="N11012" s="27" t="s">
        <v>18065</v>
      </c>
    </row>
    <row r="11013" spans="1:14" ht="16.5" customHeight="1">
      <c r="A11013" s="24">
        <v>8532230000</v>
      </c>
      <c r="B11013" s="25"/>
      <c r="C11013" s="26"/>
      <c r="D11013" s="27"/>
      <c r="E11013" s="27" t="s">
        <v>17654</v>
      </c>
      <c r="F11013" s="27" t="s">
        <v>17655</v>
      </c>
      <c r="G11013" s="28" t="s">
        <v>173</v>
      </c>
      <c r="H11013" s="27" t="s">
        <v>174</v>
      </c>
      <c r="I11013" s="118" t="s">
        <v>17656</v>
      </c>
      <c r="J11013" s="29">
        <v>11.22</v>
      </c>
      <c r="K11013" s="28" t="s">
        <v>162</v>
      </c>
      <c r="L11013" s="27" t="s">
        <v>42</v>
      </c>
      <c r="M11013" s="27" t="s">
        <v>164</v>
      </c>
      <c r="N11013" s="27" t="s">
        <v>18077</v>
      </c>
    </row>
    <row r="11014" spans="1:14" ht="16.5" customHeight="1">
      <c r="A11014" s="24">
        <v>8541100009</v>
      </c>
      <c r="B11014" s="25"/>
      <c r="C11014" s="26"/>
      <c r="D11014" s="27"/>
      <c r="E11014" s="27" t="s">
        <v>5436</v>
      </c>
      <c r="F11014" s="27" t="s">
        <v>13752</v>
      </c>
      <c r="G11014" s="28" t="s">
        <v>173</v>
      </c>
      <c r="H11014" s="27" t="s">
        <v>174</v>
      </c>
      <c r="I11014" s="118" t="s">
        <v>11708</v>
      </c>
      <c r="J11014" s="29">
        <v>234.22</v>
      </c>
      <c r="K11014" s="28" t="s">
        <v>162</v>
      </c>
      <c r="L11014" s="27" t="s">
        <v>17657</v>
      </c>
      <c r="M11014" s="27" t="s">
        <v>164</v>
      </c>
      <c r="N11014" s="27" t="s">
        <v>18197</v>
      </c>
    </row>
    <row r="11015" spans="1:14" ht="16.5" customHeight="1">
      <c r="A11015" s="24">
        <v>8541100009</v>
      </c>
      <c r="B11015" s="25"/>
      <c r="C11015" s="26"/>
      <c r="D11015" s="27"/>
      <c r="E11015" s="27" t="s">
        <v>5436</v>
      </c>
      <c r="F11015" s="27" t="s">
        <v>5437</v>
      </c>
      <c r="G11015" s="28" t="s">
        <v>173</v>
      </c>
      <c r="H11015" s="27" t="s">
        <v>174</v>
      </c>
      <c r="I11015" s="118" t="s">
        <v>5438</v>
      </c>
      <c r="J11015" s="29">
        <v>67.72</v>
      </c>
      <c r="K11015" s="28" t="s">
        <v>162</v>
      </c>
      <c r="L11015" s="27" t="s">
        <v>409</v>
      </c>
      <c r="M11015" s="27" t="s">
        <v>164</v>
      </c>
      <c r="N11015" s="27" t="s">
        <v>409</v>
      </c>
    </row>
    <row r="11016" spans="1:14" ht="16.5" customHeight="1">
      <c r="A11016" s="24">
        <v>8541100009</v>
      </c>
      <c r="B11016" s="25"/>
      <c r="C11016" s="26"/>
      <c r="D11016" s="27"/>
      <c r="E11016" s="27" t="s">
        <v>5436</v>
      </c>
      <c r="F11016" s="27" t="s">
        <v>3731</v>
      </c>
      <c r="G11016" s="28" t="s">
        <v>173</v>
      </c>
      <c r="H11016" s="27" t="s">
        <v>174</v>
      </c>
      <c r="I11016" s="118" t="s">
        <v>3732</v>
      </c>
      <c r="J11016" s="29">
        <v>1484</v>
      </c>
      <c r="K11016" s="28" t="s">
        <v>162</v>
      </c>
      <c r="L11016" s="27" t="s">
        <v>250</v>
      </c>
      <c r="M11016" s="27" t="s">
        <v>164</v>
      </c>
      <c r="N11016" s="27" t="s">
        <v>18071</v>
      </c>
    </row>
    <row r="11017" spans="1:14" ht="16.5" customHeight="1">
      <c r="A11017" s="24">
        <v>8541100009</v>
      </c>
      <c r="B11017" s="25"/>
      <c r="C11017" s="26"/>
      <c r="D11017" s="27"/>
      <c r="E11017" s="27" t="s">
        <v>5436</v>
      </c>
      <c r="F11017" s="27" t="s">
        <v>17658</v>
      </c>
      <c r="G11017" s="28" t="s">
        <v>173</v>
      </c>
      <c r="H11017" s="27" t="s">
        <v>174</v>
      </c>
      <c r="I11017" s="118" t="s">
        <v>17659</v>
      </c>
      <c r="J11017" s="29">
        <v>40.75</v>
      </c>
      <c r="K11017" s="28" t="s">
        <v>162</v>
      </c>
      <c r="L11017" s="27" t="s">
        <v>250</v>
      </c>
      <c r="M11017" s="27" t="s">
        <v>164</v>
      </c>
      <c r="N11017" s="27" t="s">
        <v>18071</v>
      </c>
    </row>
    <row r="11018" spans="1:14" ht="16.5" customHeight="1">
      <c r="A11018" s="24">
        <v>8541100009</v>
      </c>
      <c r="B11018" s="25"/>
      <c r="C11018" s="26"/>
      <c r="D11018" s="27"/>
      <c r="E11018" s="27" t="s">
        <v>5436</v>
      </c>
      <c r="F11018" s="27" t="s">
        <v>7389</v>
      </c>
      <c r="G11018" s="28" t="s">
        <v>173</v>
      </c>
      <c r="H11018" s="27" t="s">
        <v>174</v>
      </c>
      <c r="I11018" s="118" t="s">
        <v>7390</v>
      </c>
      <c r="J11018" s="29">
        <v>382.74</v>
      </c>
      <c r="K11018" s="28" t="s">
        <v>162</v>
      </c>
      <c r="L11018" s="27" t="s">
        <v>528</v>
      </c>
      <c r="M11018" s="27" t="s">
        <v>164</v>
      </c>
      <c r="N11018" s="27" t="s">
        <v>18090</v>
      </c>
    </row>
    <row r="11019" spans="1:14" ht="16.5" customHeight="1">
      <c r="A11019" s="24">
        <v>8532250000</v>
      </c>
      <c r="B11019" s="25"/>
      <c r="C11019" s="26"/>
      <c r="D11019" s="27"/>
      <c r="E11019" s="27" t="s">
        <v>11646</v>
      </c>
      <c r="F11019" s="27" t="s">
        <v>17660</v>
      </c>
      <c r="G11019" s="28" t="s">
        <v>347</v>
      </c>
      <c r="H11019" s="27" t="s">
        <v>348</v>
      </c>
      <c r="I11019" s="118" t="s">
        <v>17661</v>
      </c>
      <c r="J11019" s="29">
        <v>5.3</v>
      </c>
      <c r="K11019" s="28" t="s">
        <v>162</v>
      </c>
      <c r="L11019" s="27" t="s">
        <v>344</v>
      </c>
      <c r="M11019" s="27" t="s">
        <v>164</v>
      </c>
      <c r="N11019" s="27" t="s">
        <v>9113</v>
      </c>
    </row>
    <row r="11020" spans="1:14" ht="16.5" customHeight="1">
      <c r="A11020" s="24">
        <v>8532250000</v>
      </c>
      <c r="B11020" s="25"/>
      <c r="C11020" s="26"/>
      <c r="D11020" s="27"/>
      <c r="E11020" s="27" t="s">
        <v>11646</v>
      </c>
      <c r="F11020" s="27" t="s">
        <v>17662</v>
      </c>
      <c r="G11020" s="28" t="s">
        <v>347</v>
      </c>
      <c r="H11020" s="27" t="s">
        <v>348</v>
      </c>
      <c r="I11020" s="118" t="s">
        <v>17663</v>
      </c>
      <c r="J11020" s="29">
        <v>15.21</v>
      </c>
      <c r="K11020" s="28" t="s">
        <v>162</v>
      </c>
      <c r="L11020" s="27" t="s">
        <v>42</v>
      </c>
      <c r="M11020" s="27" t="s">
        <v>164</v>
      </c>
      <c r="N11020" s="27" t="s">
        <v>18077</v>
      </c>
    </row>
    <row r="11021" spans="1:14" ht="16.5" customHeight="1">
      <c r="A11021" s="24">
        <v>8536490000</v>
      </c>
      <c r="B11021" s="25"/>
      <c r="C11021" s="26">
        <v>0.11</v>
      </c>
      <c r="D11021" s="27"/>
      <c r="E11021" s="27" t="s">
        <v>9009</v>
      </c>
      <c r="F11021" s="27" t="s">
        <v>17664</v>
      </c>
      <c r="G11021" s="28" t="s">
        <v>282</v>
      </c>
      <c r="H11021" s="27" t="s">
        <v>283</v>
      </c>
      <c r="I11021" s="118" t="s">
        <v>17665</v>
      </c>
      <c r="J11021" s="29">
        <v>86.98</v>
      </c>
      <c r="K11021" s="28" t="s">
        <v>162</v>
      </c>
      <c r="L11021" s="27" t="s">
        <v>285</v>
      </c>
      <c r="M11021" s="27" t="s">
        <v>164</v>
      </c>
      <c r="N11021" s="27" t="s">
        <v>18075</v>
      </c>
    </row>
    <row r="11022" spans="1:14" ht="16.5" customHeight="1">
      <c r="A11022" s="24">
        <v>8541410002</v>
      </c>
      <c r="B11022" s="25"/>
      <c r="C11022" s="26"/>
      <c r="D11022" s="27"/>
      <c r="E11022" s="27" t="s">
        <v>2869</v>
      </c>
      <c r="F11022" s="27" t="s">
        <v>7413</v>
      </c>
      <c r="G11022" s="28" t="s">
        <v>173</v>
      </c>
      <c r="H11022" s="27" t="s">
        <v>174</v>
      </c>
      <c r="I11022" s="118" t="s">
        <v>2871</v>
      </c>
      <c r="J11022" s="29">
        <v>78.92</v>
      </c>
      <c r="K11022" s="28" t="s">
        <v>162</v>
      </c>
      <c r="L11022" s="27" t="s">
        <v>1314</v>
      </c>
      <c r="M11022" s="27" t="s">
        <v>164</v>
      </c>
      <c r="N11022" s="27" t="s">
        <v>18130</v>
      </c>
    </row>
    <row r="11023" spans="1:14" ht="16.5" customHeight="1">
      <c r="A11023" s="24">
        <v>8541410002</v>
      </c>
      <c r="B11023" s="25"/>
      <c r="C11023" s="26"/>
      <c r="D11023" s="27"/>
      <c r="E11023" s="27" t="s">
        <v>2869</v>
      </c>
      <c r="F11023" s="27" t="s">
        <v>14581</v>
      </c>
      <c r="G11023" s="28" t="s">
        <v>173</v>
      </c>
      <c r="H11023" s="27" t="s">
        <v>174</v>
      </c>
      <c r="I11023" s="118" t="s">
        <v>14582</v>
      </c>
      <c r="J11023" s="29">
        <v>3.89</v>
      </c>
      <c r="K11023" s="28" t="s">
        <v>162</v>
      </c>
      <c r="L11023" s="27" t="s">
        <v>1314</v>
      </c>
      <c r="M11023" s="27" t="s">
        <v>164</v>
      </c>
      <c r="N11023" s="27" t="s">
        <v>18130</v>
      </c>
    </row>
    <row r="11024" spans="1:14" ht="16.5" customHeight="1">
      <c r="A11024" s="24">
        <v>8541410002</v>
      </c>
      <c r="B11024" s="25"/>
      <c r="C11024" s="26"/>
      <c r="D11024" s="27"/>
      <c r="E11024" s="27" t="s">
        <v>2869</v>
      </c>
      <c r="F11024" s="27" t="s">
        <v>17666</v>
      </c>
      <c r="G11024" s="28" t="s">
        <v>173</v>
      </c>
      <c r="H11024" s="27" t="s">
        <v>174</v>
      </c>
      <c r="I11024" s="118" t="s">
        <v>17667</v>
      </c>
      <c r="J11024" s="29">
        <v>144.75</v>
      </c>
      <c r="K11024" s="28" t="s">
        <v>162</v>
      </c>
      <c r="L11024" s="27" t="s">
        <v>250</v>
      </c>
      <c r="M11024" s="27" t="s">
        <v>164</v>
      </c>
      <c r="N11024" s="27" t="s">
        <v>18071</v>
      </c>
    </row>
    <row r="11025" spans="1:14" ht="16.5" customHeight="1">
      <c r="A11025" s="24">
        <v>8541410002</v>
      </c>
      <c r="B11025" s="25"/>
      <c r="C11025" s="26"/>
      <c r="D11025" s="27"/>
      <c r="E11025" s="27" t="s">
        <v>2869</v>
      </c>
      <c r="F11025" s="27" t="s">
        <v>17668</v>
      </c>
      <c r="G11025" s="28" t="s">
        <v>173</v>
      </c>
      <c r="H11025" s="27" t="s">
        <v>174</v>
      </c>
      <c r="I11025" s="118" t="s">
        <v>17669</v>
      </c>
      <c r="J11025" s="29">
        <v>18</v>
      </c>
      <c r="K11025" s="28" t="s">
        <v>162</v>
      </c>
      <c r="L11025" s="27" t="s">
        <v>1314</v>
      </c>
      <c r="M11025" s="27" t="s">
        <v>164</v>
      </c>
      <c r="N11025" s="27" t="s">
        <v>18130</v>
      </c>
    </row>
    <row r="11026" spans="1:14" ht="16.5" customHeight="1">
      <c r="A11026" s="24">
        <v>8541410002</v>
      </c>
      <c r="B11026" s="25"/>
      <c r="C11026" s="26"/>
      <c r="D11026" s="27"/>
      <c r="E11026" s="27" t="s">
        <v>2869</v>
      </c>
      <c r="F11026" s="27" t="s">
        <v>17102</v>
      </c>
      <c r="G11026" s="28" t="s">
        <v>173</v>
      </c>
      <c r="H11026" s="27" t="s">
        <v>174</v>
      </c>
      <c r="I11026" s="118" t="s">
        <v>17103</v>
      </c>
      <c r="J11026" s="29">
        <v>53.97</v>
      </c>
      <c r="K11026" s="28" t="s">
        <v>162</v>
      </c>
      <c r="L11026" s="27" t="s">
        <v>184</v>
      </c>
      <c r="M11026" s="27" t="s">
        <v>164</v>
      </c>
      <c r="N11026" s="27" t="s">
        <v>18062</v>
      </c>
    </row>
    <row r="11027" spans="1:14" ht="16.5" customHeight="1">
      <c r="A11027" s="24">
        <v>8541410002</v>
      </c>
      <c r="B11027" s="25"/>
      <c r="C11027" s="26"/>
      <c r="D11027" s="27"/>
      <c r="E11027" s="27" t="s">
        <v>2869</v>
      </c>
      <c r="F11027" s="27" t="s">
        <v>17670</v>
      </c>
      <c r="G11027" s="28" t="s">
        <v>173</v>
      </c>
      <c r="H11027" s="27" t="s">
        <v>174</v>
      </c>
      <c r="I11027" s="118" t="s">
        <v>17671</v>
      </c>
      <c r="J11027" s="29">
        <v>96.25</v>
      </c>
      <c r="K11027" s="28" t="s">
        <v>162</v>
      </c>
      <c r="L11027" s="27" t="s">
        <v>184</v>
      </c>
      <c r="M11027" s="27" t="s">
        <v>164</v>
      </c>
      <c r="N11027" s="27" t="s">
        <v>18062</v>
      </c>
    </row>
    <row r="11028" spans="1:14" ht="16.5" customHeight="1">
      <c r="A11028" s="24">
        <v>8541600000</v>
      </c>
      <c r="B11028" s="25"/>
      <c r="C11028" s="26"/>
      <c r="D11028" s="27"/>
      <c r="E11028" s="27" t="s">
        <v>1315</v>
      </c>
      <c r="F11028" s="27" t="s">
        <v>14586</v>
      </c>
      <c r="G11028" s="28" t="s">
        <v>355</v>
      </c>
      <c r="H11028" s="27" t="s">
        <v>356</v>
      </c>
      <c r="I11028" s="118" t="s">
        <v>11393</v>
      </c>
      <c r="J11028" s="29">
        <v>10.96</v>
      </c>
      <c r="K11028" s="28" t="s">
        <v>162</v>
      </c>
      <c r="L11028" s="27" t="s">
        <v>601</v>
      </c>
      <c r="M11028" s="27" t="s">
        <v>164</v>
      </c>
      <c r="N11028" s="27" t="s">
        <v>18095</v>
      </c>
    </row>
    <row r="11029" spans="1:14" ht="16.5" customHeight="1">
      <c r="A11029" s="24">
        <v>8536693000</v>
      </c>
      <c r="B11029" s="25"/>
      <c r="C11029" s="26"/>
      <c r="D11029" s="27"/>
      <c r="E11029" s="27" t="s">
        <v>11333</v>
      </c>
      <c r="F11029" s="27" t="s">
        <v>2256</v>
      </c>
      <c r="G11029" s="28" t="s">
        <v>17010</v>
      </c>
      <c r="H11029" s="27" t="s">
        <v>17011</v>
      </c>
      <c r="I11029" s="118" t="s">
        <v>2257</v>
      </c>
      <c r="J11029" s="29">
        <v>397.74</v>
      </c>
      <c r="K11029" s="28" t="s">
        <v>162</v>
      </c>
      <c r="L11029" s="27" t="s">
        <v>452</v>
      </c>
      <c r="M11029" s="27" t="s">
        <v>164</v>
      </c>
      <c r="N11029" s="27" t="s">
        <v>18086</v>
      </c>
    </row>
    <row r="11030" spans="1:14" ht="16.5" customHeight="1">
      <c r="A11030" s="24">
        <v>8532220000</v>
      </c>
      <c r="B11030" s="25"/>
      <c r="C11030" s="26"/>
      <c r="D11030" s="27"/>
      <c r="E11030" s="27" t="s">
        <v>2022</v>
      </c>
      <c r="F11030" s="27" t="s">
        <v>8021</v>
      </c>
      <c r="G11030" s="28" t="s">
        <v>173</v>
      </c>
      <c r="H11030" s="27" t="s">
        <v>174</v>
      </c>
      <c r="I11030" s="118" t="s">
        <v>8022</v>
      </c>
      <c r="J11030" s="29">
        <v>9.19</v>
      </c>
      <c r="K11030" s="28" t="s">
        <v>162</v>
      </c>
      <c r="L11030" s="27" t="s">
        <v>285</v>
      </c>
      <c r="M11030" s="27" t="s">
        <v>164</v>
      </c>
      <c r="N11030" s="27" t="s">
        <v>18075</v>
      </c>
    </row>
    <row r="11031" spans="1:14" ht="16.5" customHeight="1">
      <c r="A11031" s="24">
        <v>8532220000</v>
      </c>
      <c r="B11031" s="25"/>
      <c r="C11031" s="26"/>
      <c r="D11031" s="27"/>
      <c r="E11031" s="27" t="s">
        <v>2022</v>
      </c>
      <c r="F11031" s="27" t="s">
        <v>17672</v>
      </c>
      <c r="G11031" s="28" t="s">
        <v>173</v>
      </c>
      <c r="H11031" s="27" t="s">
        <v>174</v>
      </c>
      <c r="I11031" s="118" t="s">
        <v>8746</v>
      </c>
      <c r="J11031" s="29">
        <v>5.8</v>
      </c>
      <c r="K11031" s="28" t="s">
        <v>162</v>
      </c>
      <c r="L11031" s="27" t="s">
        <v>285</v>
      </c>
      <c r="M11031" s="27" t="s">
        <v>164</v>
      </c>
      <c r="N11031" s="27" t="s">
        <v>18075</v>
      </c>
    </row>
    <row r="11032" spans="1:14" ht="16.5" customHeight="1">
      <c r="A11032" s="24">
        <v>8541410002</v>
      </c>
      <c r="B11032" s="25"/>
      <c r="C11032" s="26"/>
      <c r="D11032" s="27"/>
      <c r="E11032" s="27" t="s">
        <v>2869</v>
      </c>
      <c r="F11032" s="27" t="s">
        <v>17673</v>
      </c>
      <c r="G11032" s="28" t="s">
        <v>297</v>
      </c>
      <c r="H11032" s="27" t="s">
        <v>298</v>
      </c>
      <c r="I11032" s="118" t="s">
        <v>17674</v>
      </c>
      <c r="J11032" s="29">
        <v>53.82</v>
      </c>
      <c r="K11032" s="28" t="s">
        <v>162</v>
      </c>
      <c r="L11032" s="27" t="s">
        <v>7417</v>
      </c>
      <c r="M11032" s="27" t="s">
        <v>164</v>
      </c>
      <c r="N11032" s="27" t="s">
        <v>18336</v>
      </c>
    </row>
    <row r="11033" spans="1:14" ht="16.5" customHeight="1" thickBot="1">
      <c r="A11033" s="24">
        <v>8536693000</v>
      </c>
      <c r="B11033" s="25"/>
      <c r="C11033" s="26"/>
      <c r="D11033" s="27"/>
      <c r="E11033" s="27" t="s">
        <v>11333</v>
      </c>
      <c r="F11033" s="27" t="s">
        <v>17675</v>
      </c>
      <c r="G11033" s="28" t="s">
        <v>282</v>
      </c>
      <c r="H11033" s="27" t="s">
        <v>283</v>
      </c>
      <c r="I11033" s="118" t="s">
        <v>17676</v>
      </c>
      <c r="J11033" s="29">
        <v>192.6</v>
      </c>
      <c r="K11033" s="28" t="s">
        <v>162</v>
      </c>
      <c r="L11033" s="27" t="s">
        <v>8994</v>
      </c>
      <c r="M11033" s="27" t="s">
        <v>164</v>
      </c>
      <c r="N11033" s="27" t="s">
        <v>18367</v>
      </c>
    </row>
    <row r="11034" spans="1:14" ht="16.5" customHeight="1" thickTop="1" thickBot="1">
      <c r="A11034" s="30">
        <v>8542399010</v>
      </c>
      <c r="B11034" s="25"/>
      <c r="C11034" s="26"/>
      <c r="D11034" s="27"/>
      <c r="E11034" s="27" t="s">
        <v>2977</v>
      </c>
      <c r="F11034" s="27" t="s">
        <v>17677</v>
      </c>
      <c r="G11034" s="28" t="s">
        <v>173</v>
      </c>
      <c r="H11034" s="27" t="s">
        <v>174</v>
      </c>
      <c r="I11034" s="118" t="s">
        <v>17678</v>
      </c>
      <c r="J11034" s="29">
        <v>60</v>
      </c>
      <c r="K11034" s="28" t="s">
        <v>162</v>
      </c>
      <c r="L11034" s="27" t="s">
        <v>614</v>
      </c>
      <c r="M11034" s="27" t="s">
        <v>164</v>
      </c>
      <c r="N11034" s="27" t="s">
        <v>18096</v>
      </c>
    </row>
    <row r="11035" spans="1:14" ht="16.5" customHeight="1" thickTop="1" thickBot="1">
      <c r="A11035" s="30">
        <v>8542319010</v>
      </c>
      <c r="B11035" s="25"/>
      <c r="C11035" s="26"/>
      <c r="D11035" s="27"/>
      <c r="E11035" s="27" t="s">
        <v>602</v>
      </c>
      <c r="F11035" s="27" t="s">
        <v>17679</v>
      </c>
      <c r="G11035" s="28" t="s">
        <v>297</v>
      </c>
      <c r="H11035" s="27" t="s">
        <v>298</v>
      </c>
      <c r="I11035" s="118" t="s">
        <v>17680</v>
      </c>
      <c r="J11035" s="29">
        <v>53.91</v>
      </c>
      <c r="K11035" s="28" t="s">
        <v>162</v>
      </c>
      <c r="L11035" s="27" t="s">
        <v>4101</v>
      </c>
      <c r="M11035" s="27" t="s">
        <v>164</v>
      </c>
      <c r="N11035" s="27" t="s">
        <v>4101</v>
      </c>
    </row>
    <row r="11036" spans="1:14" ht="16.5" customHeight="1" thickTop="1">
      <c r="A11036" s="24">
        <v>8536501906</v>
      </c>
      <c r="B11036" s="25"/>
      <c r="C11036" s="26">
        <v>7.4999999999999997E-2</v>
      </c>
      <c r="D11036" s="27"/>
      <c r="E11036" s="27" t="s">
        <v>11498</v>
      </c>
      <c r="F11036" s="27" t="s">
        <v>11499</v>
      </c>
      <c r="G11036" s="28" t="s">
        <v>173</v>
      </c>
      <c r="H11036" s="27" t="s">
        <v>174</v>
      </c>
      <c r="I11036" s="118" t="s">
        <v>11500</v>
      </c>
      <c r="J11036" s="29">
        <v>57.58</v>
      </c>
      <c r="K11036" s="28" t="s">
        <v>162</v>
      </c>
      <c r="L11036" s="27" t="s">
        <v>1187</v>
      </c>
      <c r="M11036" s="27" t="s">
        <v>164</v>
      </c>
      <c r="N11036" s="27" t="s">
        <v>18124</v>
      </c>
    </row>
    <row r="11037" spans="1:14" ht="16.5" customHeight="1">
      <c r="A11037" s="24">
        <v>8541210000</v>
      </c>
      <c r="B11037" s="25"/>
      <c r="C11037" s="26"/>
      <c r="D11037" s="27"/>
      <c r="E11037" s="27" t="s">
        <v>12242</v>
      </c>
      <c r="F11037" s="27" t="s">
        <v>9981</v>
      </c>
      <c r="G11037" s="28" t="s">
        <v>355</v>
      </c>
      <c r="H11037" s="27" t="s">
        <v>356</v>
      </c>
      <c r="I11037" s="118" t="s">
        <v>9982</v>
      </c>
      <c r="J11037" s="29">
        <v>8.2799999999999994</v>
      </c>
      <c r="K11037" s="28" t="s">
        <v>162</v>
      </c>
      <c r="L11037" s="27" t="s">
        <v>7601</v>
      </c>
      <c r="M11037" s="27" t="s">
        <v>164</v>
      </c>
      <c r="N11037" s="27" t="s">
        <v>18339</v>
      </c>
    </row>
    <row r="11038" spans="1:14" ht="16.5" customHeight="1">
      <c r="A11038" s="24">
        <v>8533100000</v>
      </c>
      <c r="B11038" s="25"/>
      <c r="C11038" s="26"/>
      <c r="D11038" s="27"/>
      <c r="E11038" s="27" t="s">
        <v>16757</v>
      </c>
      <c r="F11038" s="27" t="s">
        <v>17681</v>
      </c>
      <c r="G11038" s="28" t="s">
        <v>173</v>
      </c>
      <c r="H11038" s="27" t="s">
        <v>174</v>
      </c>
      <c r="I11038" s="118" t="s">
        <v>17682</v>
      </c>
      <c r="J11038" s="29">
        <v>14.25</v>
      </c>
      <c r="K11038" s="28" t="s">
        <v>162</v>
      </c>
      <c r="L11038" s="27" t="s">
        <v>372</v>
      </c>
      <c r="M11038" s="27" t="s">
        <v>164</v>
      </c>
      <c r="N11038" s="27" t="s">
        <v>1383</v>
      </c>
    </row>
    <row r="11039" spans="1:14" ht="16.5" customHeight="1">
      <c r="A11039" s="24">
        <v>8548009000</v>
      </c>
      <c r="B11039" s="25"/>
      <c r="C11039" s="26"/>
      <c r="D11039" s="27"/>
      <c r="E11039" s="27" t="s">
        <v>11418</v>
      </c>
      <c r="F11039" s="27" t="s">
        <v>14338</v>
      </c>
      <c r="G11039" s="28" t="s">
        <v>292</v>
      </c>
      <c r="H11039" s="27" t="s">
        <v>293</v>
      </c>
      <c r="I11039" s="118" t="s">
        <v>1373</v>
      </c>
      <c r="J11039" s="29">
        <v>549.19000000000005</v>
      </c>
      <c r="K11039" s="28" t="s">
        <v>162</v>
      </c>
      <c r="L11039" s="27" t="s">
        <v>988</v>
      </c>
      <c r="M11039" s="27" t="s">
        <v>164</v>
      </c>
      <c r="N11039" s="27" t="s">
        <v>18135</v>
      </c>
    </row>
    <row r="11040" spans="1:14" ht="16.5" customHeight="1">
      <c r="A11040" s="24">
        <v>8541210000</v>
      </c>
      <c r="B11040" s="25"/>
      <c r="C11040" s="26"/>
      <c r="D11040" s="27"/>
      <c r="E11040" s="27" t="s">
        <v>15313</v>
      </c>
      <c r="F11040" s="27" t="s">
        <v>17683</v>
      </c>
      <c r="G11040" s="28" t="s">
        <v>173</v>
      </c>
      <c r="H11040" s="27" t="s">
        <v>174</v>
      </c>
      <c r="I11040" s="118" t="s">
        <v>550</v>
      </c>
      <c r="J11040" s="29">
        <v>10.11</v>
      </c>
      <c r="K11040" s="28" t="s">
        <v>162</v>
      </c>
      <c r="L11040" s="27" t="s">
        <v>250</v>
      </c>
      <c r="M11040" s="27" t="s">
        <v>164</v>
      </c>
      <c r="N11040" s="27" t="s">
        <v>18071</v>
      </c>
    </row>
    <row r="11041" spans="1:14" ht="16.5" customHeight="1">
      <c r="A11041" s="24">
        <v>8541210000</v>
      </c>
      <c r="B11041" s="25"/>
      <c r="C11041" s="26"/>
      <c r="D11041" s="27"/>
      <c r="E11041" s="27" t="s">
        <v>15313</v>
      </c>
      <c r="F11041" s="27" t="s">
        <v>17684</v>
      </c>
      <c r="G11041" s="28" t="s">
        <v>173</v>
      </c>
      <c r="H11041" s="27" t="s">
        <v>174</v>
      </c>
      <c r="I11041" s="118" t="s">
        <v>17685</v>
      </c>
      <c r="J11041" s="29">
        <v>121.6</v>
      </c>
      <c r="K11041" s="28" t="s">
        <v>162</v>
      </c>
      <c r="L11041" s="27" t="s">
        <v>409</v>
      </c>
      <c r="M11041" s="27" t="s">
        <v>164</v>
      </c>
      <c r="N11041" s="27" t="s">
        <v>409</v>
      </c>
    </row>
    <row r="11042" spans="1:14" ht="16.5" customHeight="1" thickBot="1">
      <c r="A11042" s="24">
        <v>8541210000</v>
      </c>
      <c r="B11042" s="25"/>
      <c r="C11042" s="26"/>
      <c r="D11042" s="27"/>
      <c r="E11042" s="27" t="s">
        <v>15313</v>
      </c>
      <c r="F11042" s="27" t="s">
        <v>17686</v>
      </c>
      <c r="G11042" s="28" t="s">
        <v>173</v>
      </c>
      <c r="H11042" s="27" t="s">
        <v>174</v>
      </c>
      <c r="I11042" s="118" t="s">
        <v>17687</v>
      </c>
      <c r="J11042" s="29">
        <v>9.5</v>
      </c>
      <c r="K11042" s="28" t="s">
        <v>162</v>
      </c>
      <c r="L11042" s="27" t="s">
        <v>416</v>
      </c>
      <c r="M11042" s="27" t="s">
        <v>164</v>
      </c>
      <c r="N11042" s="27" t="s">
        <v>18081</v>
      </c>
    </row>
    <row r="11043" spans="1:14" ht="16.5" customHeight="1" thickTop="1" thickBot="1">
      <c r="A11043" s="30">
        <v>8542399010</v>
      </c>
      <c r="B11043" s="25"/>
      <c r="C11043" s="26"/>
      <c r="D11043" s="27"/>
      <c r="E11043" s="27" t="s">
        <v>1343</v>
      </c>
      <c r="F11043" s="27" t="s">
        <v>17688</v>
      </c>
      <c r="G11043" s="28" t="s">
        <v>173</v>
      </c>
      <c r="H11043" s="27" t="s">
        <v>174</v>
      </c>
      <c r="I11043" s="118" t="s">
        <v>17689</v>
      </c>
      <c r="J11043" s="29">
        <v>7.84</v>
      </c>
      <c r="K11043" s="28" t="s">
        <v>162</v>
      </c>
      <c r="L11043" s="27" t="s">
        <v>4101</v>
      </c>
      <c r="M11043" s="27" t="s">
        <v>164</v>
      </c>
      <c r="N11043" s="27" t="s">
        <v>4101</v>
      </c>
    </row>
    <row r="11044" spans="1:14" ht="16.5" customHeight="1" thickTop="1" thickBot="1">
      <c r="A11044" s="30">
        <v>8542399010</v>
      </c>
      <c r="B11044" s="25"/>
      <c r="C11044" s="26"/>
      <c r="D11044" s="27"/>
      <c r="E11044" s="27" t="s">
        <v>661</v>
      </c>
      <c r="F11044" s="27" t="s">
        <v>17690</v>
      </c>
      <c r="G11044" s="28" t="s">
        <v>159</v>
      </c>
      <c r="H11044" s="27" t="s">
        <v>160</v>
      </c>
      <c r="I11044" s="118" t="s">
        <v>17691</v>
      </c>
      <c r="J11044" s="29">
        <v>127.26</v>
      </c>
      <c r="K11044" s="28" t="s">
        <v>162</v>
      </c>
      <c r="L11044" s="27" t="s">
        <v>134</v>
      </c>
      <c r="M11044" s="27" t="s">
        <v>164</v>
      </c>
      <c r="N11044" s="27" t="s">
        <v>4101</v>
      </c>
    </row>
    <row r="11045" spans="1:14" ht="16.5" customHeight="1" thickTop="1" thickBot="1">
      <c r="A11045" s="30">
        <v>8542399010</v>
      </c>
      <c r="B11045" s="25"/>
      <c r="C11045" s="26"/>
      <c r="D11045" s="27"/>
      <c r="E11045" s="27" t="s">
        <v>2653</v>
      </c>
      <c r="F11045" s="27" t="s">
        <v>16611</v>
      </c>
      <c r="G11045" s="28" t="s">
        <v>173</v>
      </c>
      <c r="H11045" s="27" t="s">
        <v>174</v>
      </c>
      <c r="I11045" s="118" t="s">
        <v>16612</v>
      </c>
      <c r="J11045" s="29">
        <v>9.6</v>
      </c>
      <c r="K11045" s="28" t="s">
        <v>162</v>
      </c>
      <c r="L11045" s="27" t="s">
        <v>4101</v>
      </c>
      <c r="M11045" s="27" t="s">
        <v>164</v>
      </c>
      <c r="N11045" s="27" t="s">
        <v>4101</v>
      </c>
    </row>
    <row r="11046" spans="1:14" ht="16.5" customHeight="1" thickTop="1" thickBot="1">
      <c r="A11046" s="30">
        <v>8542399010</v>
      </c>
      <c r="B11046" s="25"/>
      <c r="C11046" s="26"/>
      <c r="D11046" s="27"/>
      <c r="E11046" s="27" t="s">
        <v>14838</v>
      </c>
      <c r="F11046" s="27" t="s">
        <v>5627</v>
      </c>
      <c r="G11046" s="28" t="s">
        <v>173</v>
      </c>
      <c r="H11046" s="27" t="s">
        <v>174</v>
      </c>
      <c r="I11046" s="118" t="s">
        <v>5628</v>
      </c>
      <c r="J11046" s="29">
        <v>2.08</v>
      </c>
      <c r="K11046" s="28" t="s">
        <v>162</v>
      </c>
      <c r="L11046" s="27" t="s">
        <v>134</v>
      </c>
      <c r="M11046" s="27" t="s">
        <v>164</v>
      </c>
      <c r="N11046" s="27" t="s">
        <v>4101</v>
      </c>
    </row>
    <row r="11047" spans="1:14" ht="16.5" customHeight="1" thickTop="1">
      <c r="A11047" s="24">
        <v>8532240000</v>
      </c>
      <c r="B11047" s="25"/>
      <c r="C11047" s="26"/>
      <c r="D11047" s="27"/>
      <c r="E11047" s="27" t="s">
        <v>9139</v>
      </c>
      <c r="F11047" s="27" t="s">
        <v>9300</v>
      </c>
      <c r="G11047" s="28" t="s">
        <v>173</v>
      </c>
      <c r="H11047" s="27" t="s">
        <v>174</v>
      </c>
      <c r="I11047" s="118" t="s">
        <v>9301</v>
      </c>
      <c r="J11047" s="29">
        <v>0.87</v>
      </c>
      <c r="K11047" s="28" t="s">
        <v>162</v>
      </c>
      <c r="L11047" s="27" t="s">
        <v>262</v>
      </c>
      <c r="M11047" s="27" t="s">
        <v>164</v>
      </c>
      <c r="N11047" s="27" t="s">
        <v>262</v>
      </c>
    </row>
    <row r="11048" spans="1:14" ht="16.5" customHeight="1">
      <c r="A11048" s="24">
        <v>8532240000</v>
      </c>
      <c r="B11048" s="25"/>
      <c r="C11048" s="26"/>
      <c r="D11048" s="27"/>
      <c r="E11048" s="27" t="s">
        <v>9139</v>
      </c>
      <c r="F11048" s="27" t="s">
        <v>8174</v>
      </c>
      <c r="G11048" s="28" t="s">
        <v>173</v>
      </c>
      <c r="H11048" s="27" t="s">
        <v>174</v>
      </c>
      <c r="I11048" s="118" t="s">
        <v>324</v>
      </c>
      <c r="J11048" s="29">
        <v>1.1299999999999999</v>
      </c>
      <c r="K11048" s="28" t="s">
        <v>162</v>
      </c>
      <c r="L11048" s="27" t="s">
        <v>265</v>
      </c>
      <c r="M11048" s="27" t="s">
        <v>164</v>
      </c>
      <c r="N11048" s="27" t="s">
        <v>9360</v>
      </c>
    </row>
    <row r="11049" spans="1:14" ht="16.5" customHeight="1">
      <c r="A11049" s="24">
        <v>8532240000</v>
      </c>
      <c r="B11049" s="25"/>
      <c r="C11049" s="26"/>
      <c r="D11049" s="27"/>
      <c r="E11049" s="27" t="s">
        <v>9139</v>
      </c>
      <c r="F11049" s="27" t="s">
        <v>11645</v>
      </c>
      <c r="G11049" s="28" t="s">
        <v>173</v>
      </c>
      <c r="H11049" s="27" t="s">
        <v>174</v>
      </c>
      <c r="I11049" s="118" t="s">
        <v>10655</v>
      </c>
      <c r="J11049" s="29">
        <v>2.4300000000000002</v>
      </c>
      <c r="K11049" s="28" t="s">
        <v>162</v>
      </c>
      <c r="L11049" s="27" t="s">
        <v>262</v>
      </c>
      <c r="M11049" s="27" t="s">
        <v>164</v>
      </c>
      <c r="N11049" s="27" t="s">
        <v>262</v>
      </c>
    </row>
    <row r="11050" spans="1:14" ht="16.5" customHeight="1">
      <c r="A11050" s="24">
        <v>8532240000</v>
      </c>
      <c r="B11050" s="25"/>
      <c r="C11050" s="26"/>
      <c r="D11050" s="27"/>
      <c r="E11050" s="27" t="s">
        <v>9139</v>
      </c>
      <c r="F11050" s="27" t="s">
        <v>10439</v>
      </c>
      <c r="G11050" s="28" t="s">
        <v>173</v>
      </c>
      <c r="H11050" s="27" t="s">
        <v>174</v>
      </c>
      <c r="I11050" s="118" t="s">
        <v>10440</v>
      </c>
      <c r="J11050" s="29">
        <v>0.96</v>
      </c>
      <c r="K11050" s="28" t="s">
        <v>162</v>
      </c>
      <c r="L11050" s="27" t="s">
        <v>262</v>
      </c>
      <c r="M11050" s="27" t="s">
        <v>164</v>
      </c>
      <c r="N11050" s="27" t="s">
        <v>262</v>
      </c>
    </row>
    <row r="11051" spans="1:14" ht="16.5" customHeight="1">
      <c r="A11051" s="24">
        <v>8532240000</v>
      </c>
      <c r="B11051" s="25"/>
      <c r="C11051" s="26"/>
      <c r="D11051" s="27"/>
      <c r="E11051" s="27" t="s">
        <v>9139</v>
      </c>
      <c r="F11051" s="27" t="s">
        <v>14164</v>
      </c>
      <c r="G11051" s="28" t="s">
        <v>173</v>
      </c>
      <c r="H11051" s="27" t="s">
        <v>174</v>
      </c>
      <c r="I11051" s="118" t="s">
        <v>9155</v>
      </c>
      <c r="J11051" s="29">
        <v>1.47</v>
      </c>
      <c r="K11051" s="28" t="s">
        <v>162</v>
      </c>
      <c r="L11051" s="27" t="s">
        <v>265</v>
      </c>
      <c r="M11051" s="27" t="s">
        <v>164</v>
      </c>
      <c r="N11051" s="27" t="s">
        <v>9360</v>
      </c>
    </row>
    <row r="11052" spans="1:14" ht="16.5" customHeight="1">
      <c r="A11052" s="24">
        <v>8532240000</v>
      </c>
      <c r="B11052" s="25"/>
      <c r="C11052" s="26"/>
      <c r="D11052" s="27"/>
      <c r="E11052" s="27" t="s">
        <v>9139</v>
      </c>
      <c r="F11052" s="27" t="s">
        <v>9304</v>
      </c>
      <c r="G11052" s="28" t="s">
        <v>173</v>
      </c>
      <c r="H11052" s="27" t="s">
        <v>174</v>
      </c>
      <c r="I11052" s="118" t="s">
        <v>9305</v>
      </c>
      <c r="J11052" s="29">
        <v>0.57999999999999996</v>
      </c>
      <c r="K11052" s="28" t="s">
        <v>162</v>
      </c>
      <c r="L11052" s="27" t="s">
        <v>265</v>
      </c>
      <c r="M11052" s="27" t="s">
        <v>164</v>
      </c>
      <c r="N11052" s="27" t="s">
        <v>9360</v>
      </c>
    </row>
    <row r="11053" spans="1:14" ht="16.5" customHeight="1">
      <c r="A11053" s="24">
        <v>8532240000</v>
      </c>
      <c r="B11053" s="25"/>
      <c r="C11053" s="26"/>
      <c r="D11053" s="27"/>
      <c r="E11053" s="27" t="s">
        <v>9139</v>
      </c>
      <c r="F11053" s="27" t="s">
        <v>8183</v>
      </c>
      <c r="G11053" s="28" t="s">
        <v>173</v>
      </c>
      <c r="H11053" s="27" t="s">
        <v>174</v>
      </c>
      <c r="I11053" s="118" t="s">
        <v>8184</v>
      </c>
      <c r="J11053" s="29">
        <v>0.84</v>
      </c>
      <c r="K11053" s="28" t="s">
        <v>162</v>
      </c>
      <c r="L11053" s="27" t="s">
        <v>262</v>
      </c>
      <c r="M11053" s="27" t="s">
        <v>164</v>
      </c>
      <c r="N11053" s="27" t="s">
        <v>262</v>
      </c>
    </row>
    <row r="11054" spans="1:14" ht="16.5" customHeight="1">
      <c r="A11054" s="24">
        <v>8544429007</v>
      </c>
      <c r="B11054" s="25"/>
      <c r="C11054" s="26"/>
      <c r="D11054" s="27"/>
      <c r="E11054" s="27" t="s">
        <v>17692</v>
      </c>
      <c r="F11054" s="27" t="s">
        <v>17693</v>
      </c>
      <c r="G11054" s="28" t="s">
        <v>785</v>
      </c>
      <c r="H11054" s="27" t="s">
        <v>786</v>
      </c>
      <c r="I11054" s="118" t="s">
        <v>17694</v>
      </c>
      <c r="J11054" s="29">
        <v>430.08</v>
      </c>
      <c r="K11054" s="28" t="s">
        <v>162</v>
      </c>
      <c r="L11054" s="27" t="s">
        <v>440</v>
      </c>
      <c r="M11054" s="27" t="s">
        <v>164</v>
      </c>
      <c r="N11054" s="27" t="s">
        <v>440</v>
      </c>
    </row>
    <row r="11055" spans="1:14" ht="16.5" customHeight="1">
      <c r="A11055" s="24">
        <v>8541290000</v>
      </c>
      <c r="B11055" s="25"/>
      <c r="C11055" s="26"/>
      <c r="D11055" s="27"/>
      <c r="E11055" s="27" t="s">
        <v>17695</v>
      </c>
      <c r="F11055" s="27" t="s">
        <v>17696</v>
      </c>
      <c r="G11055" s="28" t="s">
        <v>173</v>
      </c>
      <c r="H11055" s="27" t="s">
        <v>174</v>
      </c>
      <c r="I11055" s="118" t="s">
        <v>17697</v>
      </c>
      <c r="J11055" s="29">
        <v>237.44</v>
      </c>
      <c r="K11055" s="28" t="s">
        <v>162</v>
      </c>
      <c r="L11055" s="27" t="s">
        <v>580</v>
      </c>
      <c r="M11055" s="27" t="s">
        <v>164</v>
      </c>
      <c r="N11055" s="27" t="s">
        <v>10753</v>
      </c>
    </row>
    <row r="11056" spans="1:14" ht="16.5" customHeight="1">
      <c r="A11056" s="24">
        <v>8541290000</v>
      </c>
      <c r="B11056" s="25"/>
      <c r="C11056" s="26"/>
      <c r="D11056" s="27"/>
      <c r="E11056" s="27" t="s">
        <v>17695</v>
      </c>
      <c r="F11056" s="27" t="s">
        <v>7399</v>
      </c>
      <c r="G11056" s="28" t="s">
        <v>173</v>
      </c>
      <c r="H11056" s="27" t="s">
        <v>174</v>
      </c>
      <c r="I11056" s="118" t="s">
        <v>7400</v>
      </c>
      <c r="J11056" s="29">
        <v>121.6</v>
      </c>
      <c r="K11056" s="28" t="s">
        <v>162</v>
      </c>
      <c r="L11056" s="27" t="s">
        <v>580</v>
      </c>
      <c r="M11056" s="27" t="s">
        <v>164</v>
      </c>
      <c r="N11056" s="27" t="s">
        <v>10753</v>
      </c>
    </row>
    <row r="11057" spans="1:14" ht="16.5" customHeight="1">
      <c r="A11057" s="24">
        <v>8541290000</v>
      </c>
      <c r="B11057" s="25"/>
      <c r="C11057" s="26"/>
      <c r="D11057" s="27"/>
      <c r="E11057" s="27" t="s">
        <v>17695</v>
      </c>
      <c r="F11057" s="27" t="s">
        <v>17698</v>
      </c>
      <c r="G11057" s="28" t="s">
        <v>173</v>
      </c>
      <c r="H11057" s="27" t="s">
        <v>174</v>
      </c>
      <c r="I11057" s="118" t="s">
        <v>17699</v>
      </c>
      <c r="J11057" s="29">
        <v>16</v>
      </c>
      <c r="K11057" s="28" t="s">
        <v>162</v>
      </c>
      <c r="L11057" s="27" t="s">
        <v>416</v>
      </c>
      <c r="M11057" s="27" t="s">
        <v>164</v>
      </c>
      <c r="N11057" s="27" t="s">
        <v>18081</v>
      </c>
    </row>
    <row r="11058" spans="1:14" ht="16.5" customHeight="1">
      <c r="A11058" s="24">
        <v>8541290000</v>
      </c>
      <c r="B11058" s="25"/>
      <c r="C11058" s="26"/>
      <c r="D11058" s="27"/>
      <c r="E11058" s="27" t="s">
        <v>17695</v>
      </c>
      <c r="F11058" s="27" t="s">
        <v>7409</v>
      </c>
      <c r="G11058" s="28" t="s">
        <v>173</v>
      </c>
      <c r="H11058" s="27" t="s">
        <v>174</v>
      </c>
      <c r="I11058" s="118" t="s">
        <v>7410</v>
      </c>
      <c r="J11058" s="29">
        <v>58.46</v>
      </c>
      <c r="K11058" s="28" t="s">
        <v>162</v>
      </c>
      <c r="L11058" s="27" t="s">
        <v>164</v>
      </c>
      <c r="M11058" s="27" t="s">
        <v>164</v>
      </c>
      <c r="N11058" s="27" t="s">
        <v>1039</v>
      </c>
    </row>
    <row r="11059" spans="1:14" ht="16.5" customHeight="1">
      <c r="A11059" s="24">
        <v>8541290000</v>
      </c>
      <c r="B11059" s="25"/>
      <c r="C11059" s="26"/>
      <c r="D11059" s="27"/>
      <c r="E11059" s="27" t="s">
        <v>17695</v>
      </c>
      <c r="F11059" s="27" t="s">
        <v>17700</v>
      </c>
      <c r="G11059" s="28" t="s">
        <v>173</v>
      </c>
      <c r="H11059" s="27" t="s">
        <v>174</v>
      </c>
      <c r="I11059" s="118" t="s">
        <v>17701</v>
      </c>
      <c r="J11059" s="29">
        <v>223.25</v>
      </c>
      <c r="K11059" s="28" t="s">
        <v>162</v>
      </c>
      <c r="L11059" s="27" t="s">
        <v>416</v>
      </c>
      <c r="M11059" s="27" t="s">
        <v>164</v>
      </c>
      <c r="N11059" s="27" t="s">
        <v>18081</v>
      </c>
    </row>
    <row r="11060" spans="1:14" ht="16.5" customHeight="1" thickBot="1">
      <c r="A11060" s="24">
        <v>8541290000</v>
      </c>
      <c r="B11060" s="25"/>
      <c r="C11060" s="26"/>
      <c r="D11060" s="27"/>
      <c r="E11060" s="27" t="s">
        <v>17695</v>
      </c>
      <c r="F11060" s="27" t="s">
        <v>17702</v>
      </c>
      <c r="G11060" s="28" t="s">
        <v>173</v>
      </c>
      <c r="H11060" s="27" t="s">
        <v>174</v>
      </c>
      <c r="I11060" s="118" t="s">
        <v>17703</v>
      </c>
      <c r="J11060" s="29">
        <v>2604.42</v>
      </c>
      <c r="K11060" s="28" t="s">
        <v>162</v>
      </c>
      <c r="L11060" s="27" t="s">
        <v>580</v>
      </c>
      <c r="M11060" s="27" t="s">
        <v>164</v>
      </c>
      <c r="N11060" s="27" t="s">
        <v>10753</v>
      </c>
    </row>
    <row r="11061" spans="1:14" ht="16.5" customHeight="1" thickTop="1" thickBot="1">
      <c r="A11061" s="30">
        <v>8542399010</v>
      </c>
      <c r="B11061" s="25"/>
      <c r="C11061" s="26"/>
      <c r="D11061" s="27"/>
      <c r="E11061" s="27" t="s">
        <v>667</v>
      </c>
      <c r="F11061" s="27" t="s">
        <v>13980</v>
      </c>
      <c r="G11061" s="28" t="s">
        <v>173</v>
      </c>
      <c r="H11061" s="27" t="s">
        <v>174</v>
      </c>
      <c r="I11061" s="118" t="s">
        <v>13981</v>
      </c>
      <c r="J11061" s="29">
        <v>7.17</v>
      </c>
      <c r="K11061" s="28" t="s">
        <v>162</v>
      </c>
      <c r="L11061" s="27" t="s">
        <v>134</v>
      </c>
      <c r="M11061" s="27" t="s">
        <v>164</v>
      </c>
      <c r="N11061" s="27" t="s">
        <v>4101</v>
      </c>
    </row>
    <row r="11062" spans="1:14" ht="16.5" customHeight="1" thickTop="1" thickBot="1">
      <c r="A11062" s="30">
        <v>8542399010</v>
      </c>
      <c r="B11062" s="25"/>
      <c r="C11062" s="26"/>
      <c r="D11062" s="27"/>
      <c r="E11062" s="27" t="s">
        <v>697</v>
      </c>
      <c r="F11062" s="27" t="s">
        <v>10882</v>
      </c>
      <c r="G11062" s="28" t="s">
        <v>173</v>
      </c>
      <c r="H11062" s="27" t="s">
        <v>174</v>
      </c>
      <c r="I11062" s="118" t="s">
        <v>9550</v>
      </c>
      <c r="J11062" s="29">
        <v>3236.8</v>
      </c>
      <c r="K11062" s="28" t="s">
        <v>162</v>
      </c>
      <c r="L11062" s="27" t="s">
        <v>134</v>
      </c>
      <c r="M11062" s="27" t="s">
        <v>164</v>
      </c>
      <c r="N11062" s="27" t="s">
        <v>4101</v>
      </c>
    </row>
    <row r="11063" spans="1:14" ht="16.5" customHeight="1" thickTop="1" thickBot="1">
      <c r="A11063" s="24">
        <v>8536419000</v>
      </c>
      <c r="B11063" s="25"/>
      <c r="C11063" s="26">
        <v>0.08</v>
      </c>
      <c r="D11063" s="27"/>
      <c r="E11063" s="27" t="s">
        <v>15479</v>
      </c>
      <c r="F11063" s="27" t="s">
        <v>14201</v>
      </c>
      <c r="G11063" s="28" t="s">
        <v>173</v>
      </c>
      <c r="H11063" s="27" t="s">
        <v>174</v>
      </c>
      <c r="I11063" s="118" t="s">
        <v>14202</v>
      </c>
      <c r="J11063" s="29">
        <v>800</v>
      </c>
      <c r="K11063" s="28" t="s">
        <v>162</v>
      </c>
      <c r="L11063" s="27" t="s">
        <v>14203</v>
      </c>
      <c r="M11063" s="27" t="s">
        <v>164</v>
      </c>
      <c r="N11063" s="27" t="s">
        <v>14203</v>
      </c>
    </row>
    <row r="11064" spans="1:14" ht="16.5" customHeight="1" thickTop="1" thickBot="1">
      <c r="A11064" s="30">
        <v>8542399010</v>
      </c>
      <c r="B11064" s="25"/>
      <c r="C11064" s="26"/>
      <c r="D11064" s="27"/>
      <c r="E11064" s="27" t="s">
        <v>7155</v>
      </c>
      <c r="F11064" s="27" t="s">
        <v>17704</v>
      </c>
      <c r="G11064" s="28" t="s">
        <v>173</v>
      </c>
      <c r="H11064" s="27" t="s">
        <v>174</v>
      </c>
      <c r="I11064" s="118" t="s">
        <v>17705</v>
      </c>
      <c r="J11064" s="29">
        <v>25.09</v>
      </c>
      <c r="K11064" s="28" t="s">
        <v>162</v>
      </c>
      <c r="L11064" s="27" t="s">
        <v>134</v>
      </c>
      <c r="M11064" s="27" t="s">
        <v>164</v>
      </c>
      <c r="N11064" s="27" t="s">
        <v>4101</v>
      </c>
    </row>
    <row r="11065" spans="1:14" ht="16.5" customHeight="1" thickTop="1">
      <c r="A11065" s="24">
        <v>8504509500</v>
      </c>
      <c r="B11065" s="25"/>
      <c r="C11065" s="26"/>
      <c r="D11065" s="27"/>
      <c r="E11065" s="27" t="s">
        <v>1554</v>
      </c>
      <c r="F11065" s="27" t="s">
        <v>17706</v>
      </c>
      <c r="G11065" s="28" t="s">
        <v>173</v>
      </c>
      <c r="H11065" s="27" t="s">
        <v>174</v>
      </c>
      <c r="I11065" s="118" t="s">
        <v>9440</v>
      </c>
      <c r="J11065" s="29">
        <v>3.76</v>
      </c>
      <c r="K11065" s="28" t="s">
        <v>162</v>
      </c>
      <c r="L11065" s="27" t="s">
        <v>218</v>
      </c>
      <c r="M11065" s="27" t="s">
        <v>164</v>
      </c>
      <c r="N11065" s="27" t="s">
        <v>18066</v>
      </c>
    </row>
    <row r="11066" spans="1:14" ht="16.5" customHeight="1">
      <c r="A11066" s="24">
        <v>8504509500</v>
      </c>
      <c r="B11066" s="25"/>
      <c r="C11066" s="26"/>
      <c r="D11066" s="27"/>
      <c r="E11066" s="27" t="s">
        <v>1554</v>
      </c>
      <c r="F11066" s="27" t="s">
        <v>17707</v>
      </c>
      <c r="G11066" s="28" t="s">
        <v>173</v>
      </c>
      <c r="H11066" s="27" t="s">
        <v>174</v>
      </c>
      <c r="I11066" s="118" t="s">
        <v>17708</v>
      </c>
      <c r="J11066" s="29">
        <v>335.95</v>
      </c>
      <c r="K11066" s="28" t="s">
        <v>162</v>
      </c>
      <c r="L11066" s="27" t="s">
        <v>1568</v>
      </c>
      <c r="M11066" s="27" t="s">
        <v>164</v>
      </c>
      <c r="N11066" s="27" t="s">
        <v>11858</v>
      </c>
    </row>
    <row r="11067" spans="1:14" ht="16.5" customHeight="1" thickBot="1">
      <c r="A11067" s="24">
        <v>8541490000</v>
      </c>
      <c r="B11067" s="25"/>
      <c r="C11067" s="26"/>
      <c r="D11067" s="27"/>
      <c r="E11067" s="27" t="s">
        <v>8527</v>
      </c>
      <c r="F11067" s="27" t="s">
        <v>8254</v>
      </c>
      <c r="G11067" s="28" t="s">
        <v>173</v>
      </c>
      <c r="H11067" s="27" t="s">
        <v>174</v>
      </c>
      <c r="I11067" s="118" t="s">
        <v>8255</v>
      </c>
      <c r="J11067" s="29">
        <v>230.4</v>
      </c>
      <c r="K11067" s="28" t="s">
        <v>162</v>
      </c>
      <c r="L11067" s="27" t="s">
        <v>595</v>
      </c>
      <c r="M11067" s="27" t="s">
        <v>164</v>
      </c>
      <c r="N11067" s="27" t="s">
        <v>11585</v>
      </c>
    </row>
    <row r="11068" spans="1:14" ht="16.5" customHeight="1" thickTop="1" thickBot="1">
      <c r="A11068" s="30">
        <v>8542399010</v>
      </c>
      <c r="B11068" s="25"/>
      <c r="C11068" s="26"/>
      <c r="D11068" s="27"/>
      <c r="E11068" s="27" t="s">
        <v>661</v>
      </c>
      <c r="F11068" s="27" t="s">
        <v>17709</v>
      </c>
      <c r="G11068" s="28" t="s">
        <v>173</v>
      </c>
      <c r="H11068" s="27" t="s">
        <v>174</v>
      </c>
      <c r="I11068" s="118" t="s">
        <v>17710</v>
      </c>
      <c r="J11068" s="29">
        <v>248.64</v>
      </c>
      <c r="K11068" s="28" t="s">
        <v>162</v>
      </c>
      <c r="L11068" s="27" t="s">
        <v>11042</v>
      </c>
      <c r="M11068" s="27" t="s">
        <v>164</v>
      </c>
      <c r="N11068" s="27" t="s">
        <v>11042</v>
      </c>
    </row>
    <row r="11069" spans="1:14" ht="16.5" customHeight="1" thickTop="1" thickBot="1">
      <c r="A11069" s="30">
        <v>8542319010</v>
      </c>
      <c r="B11069" s="25"/>
      <c r="C11069" s="26"/>
      <c r="D11069" s="27"/>
      <c r="E11069" s="27" t="s">
        <v>602</v>
      </c>
      <c r="F11069" s="27" t="s">
        <v>17711</v>
      </c>
      <c r="G11069" s="28" t="s">
        <v>227</v>
      </c>
      <c r="H11069" s="27" t="s">
        <v>228</v>
      </c>
      <c r="I11069" s="118" t="s">
        <v>17712</v>
      </c>
      <c r="J11069" s="29">
        <v>357.3</v>
      </c>
      <c r="K11069" s="28" t="s">
        <v>162</v>
      </c>
      <c r="L11069" s="27" t="s">
        <v>621</v>
      </c>
      <c r="M11069" s="27" t="s">
        <v>164</v>
      </c>
      <c r="N11069" s="27" t="s">
        <v>18097</v>
      </c>
    </row>
    <row r="11070" spans="1:14" ht="16.5" customHeight="1" thickTop="1" thickBot="1">
      <c r="A11070" s="30">
        <v>8542319010</v>
      </c>
      <c r="B11070" s="25"/>
      <c r="C11070" s="26"/>
      <c r="D11070" s="27"/>
      <c r="E11070" s="27" t="s">
        <v>602</v>
      </c>
      <c r="F11070" s="27" t="s">
        <v>7444</v>
      </c>
      <c r="G11070" s="28" t="s">
        <v>173</v>
      </c>
      <c r="H11070" s="27" t="s">
        <v>174</v>
      </c>
      <c r="I11070" s="118" t="s">
        <v>7445</v>
      </c>
      <c r="J11070" s="29">
        <v>5.76</v>
      </c>
      <c r="K11070" s="28" t="s">
        <v>162</v>
      </c>
      <c r="L11070" s="27" t="s">
        <v>528</v>
      </c>
      <c r="M11070" s="27" t="s">
        <v>164</v>
      </c>
      <c r="N11070" s="27" t="s">
        <v>18090</v>
      </c>
    </row>
    <row r="11071" spans="1:14" ht="16.5" customHeight="1" thickTop="1" thickBot="1">
      <c r="A11071" s="30">
        <v>8542319010</v>
      </c>
      <c r="B11071" s="25"/>
      <c r="C11071" s="26"/>
      <c r="D11071" s="27"/>
      <c r="E11071" s="27" t="s">
        <v>602</v>
      </c>
      <c r="F11071" s="27" t="s">
        <v>17713</v>
      </c>
      <c r="G11071" s="28" t="s">
        <v>173</v>
      </c>
      <c r="H11071" s="27" t="s">
        <v>174</v>
      </c>
      <c r="I11071" s="118" t="s">
        <v>2575</v>
      </c>
      <c r="J11071" s="29">
        <v>8.32</v>
      </c>
      <c r="K11071" s="28" t="s">
        <v>162</v>
      </c>
      <c r="L11071" s="27" t="s">
        <v>134</v>
      </c>
      <c r="M11071" s="27" t="s">
        <v>164</v>
      </c>
      <c r="N11071" s="27" t="s">
        <v>4101</v>
      </c>
    </row>
    <row r="11072" spans="1:14" ht="16.5" customHeight="1" thickTop="1" thickBot="1">
      <c r="A11072" s="30">
        <v>8542399010</v>
      </c>
      <c r="B11072" s="25"/>
      <c r="C11072" s="26"/>
      <c r="D11072" s="27"/>
      <c r="E11072" s="27" t="s">
        <v>697</v>
      </c>
      <c r="F11072" s="27" t="s">
        <v>7481</v>
      </c>
      <c r="G11072" s="28" t="s">
        <v>173</v>
      </c>
      <c r="H11072" s="27" t="s">
        <v>174</v>
      </c>
      <c r="I11072" s="118" t="s">
        <v>7482</v>
      </c>
      <c r="J11072" s="29">
        <v>47.74</v>
      </c>
      <c r="K11072" s="28" t="s">
        <v>162</v>
      </c>
      <c r="L11072" s="27" t="s">
        <v>446</v>
      </c>
      <c r="M11072" s="27" t="s">
        <v>164</v>
      </c>
      <c r="N11072" s="27" t="s">
        <v>9054</v>
      </c>
    </row>
    <row r="11073" spans="1:14" ht="16.5" customHeight="1" thickTop="1">
      <c r="A11073" s="24">
        <v>7318190008</v>
      </c>
      <c r="B11073" s="25"/>
      <c r="C11073" s="26">
        <v>0.08</v>
      </c>
      <c r="D11073" s="27"/>
      <c r="E11073" s="27" t="s">
        <v>16722</v>
      </c>
      <c r="F11073" s="27" t="s">
        <v>17714</v>
      </c>
      <c r="G11073" s="28" t="s">
        <v>173</v>
      </c>
      <c r="H11073" s="27" t="s">
        <v>174</v>
      </c>
      <c r="I11073" s="118" t="s">
        <v>17715</v>
      </c>
      <c r="J11073" s="29">
        <v>49.4</v>
      </c>
      <c r="K11073" s="28" t="s">
        <v>162</v>
      </c>
      <c r="L11073" s="27" t="s">
        <v>4504</v>
      </c>
      <c r="M11073" s="27" t="s">
        <v>164</v>
      </c>
      <c r="N11073" s="27" t="s">
        <v>18259</v>
      </c>
    </row>
    <row r="11074" spans="1:14" ht="16.5" customHeight="1" thickBot="1">
      <c r="A11074" s="24">
        <v>8541100009</v>
      </c>
      <c r="B11074" s="25"/>
      <c r="C11074" s="26"/>
      <c r="D11074" s="27"/>
      <c r="E11074" s="27" t="s">
        <v>17716</v>
      </c>
      <c r="F11074" s="27" t="s">
        <v>8860</v>
      </c>
      <c r="G11074" s="28" t="s">
        <v>227</v>
      </c>
      <c r="H11074" s="27" t="s">
        <v>228</v>
      </c>
      <c r="I11074" s="118" t="s">
        <v>8861</v>
      </c>
      <c r="J11074" s="29">
        <v>6800</v>
      </c>
      <c r="K11074" s="28" t="s">
        <v>162</v>
      </c>
      <c r="L11074" s="27" t="s">
        <v>1194</v>
      </c>
      <c r="M11074" s="27" t="s">
        <v>164</v>
      </c>
      <c r="N11074" s="27" t="s">
        <v>18126</v>
      </c>
    </row>
    <row r="11075" spans="1:14" ht="16.5" customHeight="1" thickTop="1" thickBot="1">
      <c r="A11075" s="30">
        <v>8542399010</v>
      </c>
      <c r="B11075" s="25"/>
      <c r="C11075" s="26"/>
      <c r="D11075" s="27"/>
      <c r="E11075" s="27" t="s">
        <v>13530</v>
      </c>
      <c r="F11075" s="27" t="s">
        <v>17717</v>
      </c>
      <c r="G11075" s="28" t="s">
        <v>173</v>
      </c>
      <c r="H11075" s="27" t="s">
        <v>174</v>
      </c>
      <c r="I11075" s="118" t="s">
        <v>17718</v>
      </c>
      <c r="J11075" s="29">
        <v>126.2</v>
      </c>
      <c r="K11075" s="28" t="s">
        <v>162</v>
      </c>
      <c r="L11075" s="27" t="s">
        <v>11042</v>
      </c>
      <c r="M11075" s="27" t="s">
        <v>164</v>
      </c>
      <c r="N11075" s="27" t="s">
        <v>11042</v>
      </c>
    </row>
    <row r="11076" spans="1:14" ht="16.5" customHeight="1" thickTop="1" thickBot="1">
      <c r="A11076" s="24">
        <v>8541600000</v>
      </c>
      <c r="B11076" s="25"/>
      <c r="C11076" s="26"/>
      <c r="D11076" s="27"/>
      <c r="E11076" s="27" t="s">
        <v>1315</v>
      </c>
      <c r="F11076" s="27" t="s">
        <v>2079</v>
      </c>
      <c r="G11076" s="28" t="s">
        <v>173</v>
      </c>
      <c r="H11076" s="27" t="s">
        <v>174</v>
      </c>
      <c r="I11076" s="118" t="s">
        <v>2080</v>
      </c>
      <c r="J11076" s="29">
        <v>31.5</v>
      </c>
      <c r="K11076" s="28" t="s">
        <v>162</v>
      </c>
      <c r="L11076" s="27" t="s">
        <v>2081</v>
      </c>
      <c r="M11076" s="27" t="s">
        <v>164</v>
      </c>
      <c r="N11076" s="27" t="s">
        <v>18160</v>
      </c>
    </row>
    <row r="11077" spans="1:14" ht="16.5" customHeight="1" thickTop="1" thickBot="1">
      <c r="A11077" s="30">
        <v>8542323900</v>
      </c>
      <c r="B11077" s="25"/>
      <c r="C11077" s="26"/>
      <c r="D11077" s="27"/>
      <c r="E11077" s="27" t="s">
        <v>16724</v>
      </c>
      <c r="F11077" s="27" t="s">
        <v>16725</v>
      </c>
      <c r="G11077" s="28" t="s">
        <v>173</v>
      </c>
      <c r="H11077" s="27" t="s">
        <v>174</v>
      </c>
      <c r="I11077" s="118" t="s">
        <v>16726</v>
      </c>
      <c r="J11077" s="29">
        <v>4628.37</v>
      </c>
      <c r="K11077" s="28" t="s">
        <v>162</v>
      </c>
      <c r="L11077" s="27" t="s">
        <v>16727</v>
      </c>
      <c r="M11077" s="27" t="s">
        <v>164</v>
      </c>
      <c r="N11077" s="27" t="s">
        <v>18510</v>
      </c>
    </row>
    <row r="11078" spans="1:14" ht="16.5" customHeight="1" thickTop="1" thickBot="1">
      <c r="A11078" s="30">
        <v>8542319010</v>
      </c>
      <c r="B11078" s="25"/>
      <c r="C11078" s="26"/>
      <c r="D11078" s="27"/>
      <c r="E11078" s="27" t="s">
        <v>602</v>
      </c>
      <c r="F11078" s="27" t="s">
        <v>16446</v>
      </c>
      <c r="G11078" s="28" t="s">
        <v>173</v>
      </c>
      <c r="H11078" s="27" t="s">
        <v>174</v>
      </c>
      <c r="I11078" s="118" t="s">
        <v>16447</v>
      </c>
      <c r="J11078" s="29">
        <v>1488.37</v>
      </c>
      <c r="K11078" s="28" t="s">
        <v>162</v>
      </c>
      <c r="L11078" s="27" t="s">
        <v>4101</v>
      </c>
      <c r="M11078" s="27" t="s">
        <v>164</v>
      </c>
      <c r="N11078" s="27" t="s">
        <v>4101</v>
      </c>
    </row>
    <row r="11079" spans="1:14" ht="16.5" customHeight="1" thickTop="1" thickBot="1">
      <c r="A11079" s="30">
        <v>8542399010</v>
      </c>
      <c r="B11079" s="25"/>
      <c r="C11079" s="26"/>
      <c r="D11079" s="27"/>
      <c r="E11079" s="27" t="s">
        <v>13317</v>
      </c>
      <c r="F11079" s="27" t="s">
        <v>5175</v>
      </c>
      <c r="G11079" s="28" t="s">
        <v>173</v>
      </c>
      <c r="H11079" s="27" t="s">
        <v>174</v>
      </c>
      <c r="I11079" s="118" t="s">
        <v>8281</v>
      </c>
      <c r="J11079" s="29">
        <v>782.81</v>
      </c>
      <c r="K11079" s="28" t="s">
        <v>162</v>
      </c>
      <c r="L11079" s="27" t="s">
        <v>5170</v>
      </c>
      <c r="M11079" s="27" t="s">
        <v>164</v>
      </c>
      <c r="N11079" s="27" t="s">
        <v>18289</v>
      </c>
    </row>
    <row r="11080" spans="1:14" ht="16.5" customHeight="1" thickTop="1" thickBot="1">
      <c r="A11080" s="30">
        <v>8542399010</v>
      </c>
      <c r="B11080" s="25"/>
      <c r="C11080" s="26"/>
      <c r="D11080" s="27"/>
      <c r="E11080" s="27" t="s">
        <v>5960</v>
      </c>
      <c r="F11080" s="27" t="s">
        <v>17719</v>
      </c>
      <c r="G11080" s="28" t="s">
        <v>173</v>
      </c>
      <c r="H11080" s="27" t="s">
        <v>174</v>
      </c>
      <c r="I11080" s="118" t="s">
        <v>17720</v>
      </c>
      <c r="J11080" s="29">
        <v>224.68</v>
      </c>
      <c r="K11080" s="28" t="s">
        <v>162</v>
      </c>
      <c r="L11080" s="27" t="s">
        <v>17040</v>
      </c>
      <c r="M11080" s="27" t="s">
        <v>164</v>
      </c>
      <c r="N11080" s="27" t="s">
        <v>18157</v>
      </c>
    </row>
    <row r="11081" spans="1:14" ht="16.5" customHeight="1" thickTop="1" thickBot="1">
      <c r="A11081" s="30">
        <v>8542319010</v>
      </c>
      <c r="B11081" s="25"/>
      <c r="C11081" s="26"/>
      <c r="D11081" s="27"/>
      <c r="E11081" s="27" t="s">
        <v>602</v>
      </c>
      <c r="F11081" s="27" t="s">
        <v>11085</v>
      </c>
      <c r="G11081" s="28" t="s">
        <v>173</v>
      </c>
      <c r="H11081" s="27" t="s">
        <v>174</v>
      </c>
      <c r="I11081" s="118" t="s">
        <v>11086</v>
      </c>
      <c r="J11081" s="29">
        <v>2.21</v>
      </c>
      <c r="K11081" s="28" t="s">
        <v>162</v>
      </c>
      <c r="L11081" s="27" t="s">
        <v>12417</v>
      </c>
      <c r="M11081" s="27" t="s">
        <v>164</v>
      </c>
      <c r="N11081" s="27" t="s">
        <v>18438</v>
      </c>
    </row>
    <row r="11082" spans="1:14" ht="16.5" customHeight="1" thickTop="1" thickBot="1">
      <c r="A11082" s="24">
        <v>8541100009</v>
      </c>
      <c r="B11082" s="25"/>
      <c r="C11082" s="26"/>
      <c r="D11082" s="27"/>
      <c r="E11082" s="27" t="s">
        <v>11379</v>
      </c>
      <c r="F11082" s="27" t="s">
        <v>8077</v>
      </c>
      <c r="G11082" s="28" t="s">
        <v>347</v>
      </c>
      <c r="H11082" s="27" t="s">
        <v>348</v>
      </c>
      <c r="I11082" s="118" t="s">
        <v>8078</v>
      </c>
      <c r="J11082" s="29">
        <v>174.58</v>
      </c>
      <c r="K11082" s="28" t="s">
        <v>162</v>
      </c>
      <c r="L11082" s="27" t="s">
        <v>250</v>
      </c>
      <c r="M11082" s="27" t="s">
        <v>164</v>
      </c>
      <c r="N11082" s="27" t="s">
        <v>250</v>
      </c>
    </row>
    <row r="11083" spans="1:14" ht="16.5" customHeight="1" thickTop="1" thickBot="1">
      <c r="A11083" s="30">
        <v>8542399010</v>
      </c>
      <c r="B11083" s="25"/>
      <c r="C11083" s="26"/>
      <c r="D11083" s="27"/>
      <c r="E11083" s="27" t="s">
        <v>684</v>
      </c>
      <c r="F11083" s="27" t="s">
        <v>5994</v>
      </c>
      <c r="G11083" s="28" t="s">
        <v>173</v>
      </c>
      <c r="H11083" s="27" t="s">
        <v>174</v>
      </c>
      <c r="I11083" s="118" t="s">
        <v>5995</v>
      </c>
      <c r="J11083" s="29">
        <v>12.5</v>
      </c>
      <c r="K11083" s="28" t="s">
        <v>162</v>
      </c>
      <c r="L11083" s="27" t="s">
        <v>9740</v>
      </c>
      <c r="M11083" s="27" t="s">
        <v>164</v>
      </c>
      <c r="N11083" s="27" t="s">
        <v>9740</v>
      </c>
    </row>
    <row r="11084" spans="1:14" ht="16.5" customHeight="1" thickTop="1" thickBot="1">
      <c r="A11084" s="30">
        <v>8542326900</v>
      </c>
      <c r="B11084" s="25"/>
      <c r="C11084" s="26"/>
      <c r="D11084" s="27"/>
      <c r="E11084" s="27" t="s">
        <v>14514</v>
      </c>
      <c r="F11084" s="27" t="s">
        <v>17721</v>
      </c>
      <c r="G11084" s="28" t="s">
        <v>173</v>
      </c>
      <c r="H11084" s="27" t="s">
        <v>174</v>
      </c>
      <c r="I11084" s="118" t="s">
        <v>17722</v>
      </c>
      <c r="J11084" s="29">
        <v>49.6</v>
      </c>
      <c r="K11084" s="28" t="s">
        <v>162</v>
      </c>
      <c r="L11084" s="27" t="s">
        <v>1072</v>
      </c>
      <c r="M11084" s="27" t="s">
        <v>164</v>
      </c>
      <c r="N11084" s="27" t="s">
        <v>18120</v>
      </c>
    </row>
    <row r="11085" spans="1:14" ht="16.5" customHeight="1" thickTop="1" thickBot="1">
      <c r="A11085" s="30">
        <v>8542399010</v>
      </c>
      <c r="B11085" s="25"/>
      <c r="C11085" s="26"/>
      <c r="D11085" s="27"/>
      <c r="E11085" s="27" t="s">
        <v>2712</v>
      </c>
      <c r="F11085" s="27" t="s">
        <v>17723</v>
      </c>
      <c r="G11085" s="28" t="s">
        <v>173</v>
      </c>
      <c r="H11085" s="27" t="s">
        <v>174</v>
      </c>
      <c r="I11085" s="118" t="s">
        <v>17724</v>
      </c>
      <c r="J11085" s="29">
        <v>149.06</v>
      </c>
      <c r="K11085" s="28" t="s">
        <v>162</v>
      </c>
      <c r="L11085" s="27" t="s">
        <v>687</v>
      </c>
      <c r="M11085" s="27" t="s">
        <v>164</v>
      </c>
      <c r="N11085" s="27" t="s">
        <v>18102</v>
      </c>
    </row>
    <row r="11086" spans="1:14" ht="16.5" customHeight="1" thickTop="1" thickBot="1">
      <c r="A11086" s="30">
        <v>8542319010</v>
      </c>
      <c r="B11086" s="25"/>
      <c r="C11086" s="26"/>
      <c r="D11086" s="27"/>
      <c r="E11086" s="27" t="s">
        <v>611</v>
      </c>
      <c r="F11086" s="27" t="s">
        <v>3297</v>
      </c>
      <c r="G11086" s="28" t="s">
        <v>173</v>
      </c>
      <c r="H11086" s="27" t="s">
        <v>174</v>
      </c>
      <c r="I11086" s="118" t="s">
        <v>3298</v>
      </c>
      <c r="J11086" s="29">
        <v>1274</v>
      </c>
      <c r="K11086" s="28" t="s">
        <v>162</v>
      </c>
      <c r="L11086" s="27" t="s">
        <v>1859</v>
      </c>
      <c r="M11086" s="27" t="s">
        <v>164</v>
      </c>
      <c r="N11086" s="27" t="s">
        <v>18155</v>
      </c>
    </row>
    <row r="11087" spans="1:14" ht="16.5" customHeight="1" thickTop="1" thickBot="1">
      <c r="A11087" s="24">
        <v>8541600000</v>
      </c>
      <c r="B11087" s="25"/>
      <c r="C11087" s="26"/>
      <c r="D11087" s="27"/>
      <c r="E11087" s="27" t="s">
        <v>1315</v>
      </c>
      <c r="F11087" s="27" t="s">
        <v>5450</v>
      </c>
      <c r="G11087" s="28" t="s">
        <v>159</v>
      </c>
      <c r="H11087" s="27" t="s">
        <v>160</v>
      </c>
      <c r="I11087" s="118" t="s">
        <v>600</v>
      </c>
      <c r="J11087" s="29">
        <v>38.74</v>
      </c>
      <c r="K11087" s="28" t="s">
        <v>162</v>
      </c>
      <c r="L11087" s="27" t="s">
        <v>601</v>
      </c>
      <c r="M11087" s="27" t="s">
        <v>164</v>
      </c>
      <c r="N11087" s="27" t="s">
        <v>601</v>
      </c>
    </row>
    <row r="11088" spans="1:14" ht="16.5" customHeight="1" thickTop="1" thickBot="1">
      <c r="A11088" s="30">
        <v>8542399010</v>
      </c>
      <c r="B11088" s="25"/>
      <c r="C11088" s="26"/>
      <c r="D11088" s="27"/>
      <c r="E11088" s="27" t="s">
        <v>697</v>
      </c>
      <c r="F11088" s="27" t="s">
        <v>7485</v>
      </c>
      <c r="G11088" s="28" t="s">
        <v>173</v>
      </c>
      <c r="H11088" s="27" t="s">
        <v>174</v>
      </c>
      <c r="I11088" s="118" t="s">
        <v>7486</v>
      </c>
      <c r="J11088" s="29">
        <v>18.809999999999999</v>
      </c>
      <c r="K11088" s="28" t="s">
        <v>162</v>
      </c>
      <c r="L11088" s="27" t="s">
        <v>528</v>
      </c>
      <c r="M11088" s="27" t="s">
        <v>164</v>
      </c>
      <c r="N11088" s="27" t="s">
        <v>1039</v>
      </c>
    </row>
    <row r="11089" spans="1:14" ht="16.5" customHeight="1" thickTop="1">
      <c r="A11089" s="24">
        <v>8532210000</v>
      </c>
      <c r="B11089" s="25"/>
      <c r="C11089" s="26"/>
      <c r="D11089" s="27"/>
      <c r="E11089" s="27" t="s">
        <v>3067</v>
      </c>
      <c r="F11089" s="27" t="s">
        <v>9599</v>
      </c>
      <c r="G11089" s="28" t="s">
        <v>3390</v>
      </c>
      <c r="H11089" s="27" t="s">
        <v>3391</v>
      </c>
      <c r="I11089" s="118" t="s">
        <v>9600</v>
      </c>
      <c r="J11089" s="29">
        <v>95.28</v>
      </c>
      <c r="K11089" s="28" t="s">
        <v>162</v>
      </c>
      <c r="L11089" s="27" t="s">
        <v>265</v>
      </c>
      <c r="M11089" s="27" t="s">
        <v>164</v>
      </c>
      <c r="N11089" s="27" t="s">
        <v>9360</v>
      </c>
    </row>
    <row r="11090" spans="1:14" ht="16.5" customHeight="1" thickBot="1">
      <c r="A11090" s="24">
        <v>8532210000</v>
      </c>
      <c r="B11090" s="25"/>
      <c r="C11090" s="26"/>
      <c r="D11090" s="27"/>
      <c r="E11090" s="27" t="s">
        <v>3067</v>
      </c>
      <c r="F11090" s="27" t="s">
        <v>17725</v>
      </c>
      <c r="G11090" s="28" t="s">
        <v>173</v>
      </c>
      <c r="H11090" s="27" t="s">
        <v>174</v>
      </c>
      <c r="I11090" s="118" t="s">
        <v>17726</v>
      </c>
      <c r="J11090" s="29">
        <v>3873.75</v>
      </c>
      <c r="K11090" s="28" t="s">
        <v>162</v>
      </c>
      <c r="L11090" s="27" t="s">
        <v>265</v>
      </c>
      <c r="M11090" s="27" t="s">
        <v>164</v>
      </c>
      <c r="N11090" s="27" t="s">
        <v>9360</v>
      </c>
    </row>
    <row r="11091" spans="1:14" ht="16.5" customHeight="1" thickTop="1" thickBot="1">
      <c r="A11091" s="30">
        <v>8542319010</v>
      </c>
      <c r="B11091" s="25"/>
      <c r="C11091" s="26"/>
      <c r="D11091" s="27"/>
      <c r="E11091" s="27" t="s">
        <v>602</v>
      </c>
      <c r="F11091" s="27" t="s">
        <v>9399</v>
      </c>
      <c r="G11091" s="28" t="s">
        <v>173</v>
      </c>
      <c r="H11091" s="27" t="s">
        <v>174</v>
      </c>
      <c r="I11091" s="118" t="s">
        <v>5161</v>
      </c>
      <c r="J11091" s="29">
        <v>80</v>
      </c>
      <c r="K11091" s="28" t="s">
        <v>162</v>
      </c>
      <c r="L11091" s="27" t="s">
        <v>416</v>
      </c>
      <c r="M11091" s="27" t="s">
        <v>164</v>
      </c>
      <c r="N11091" s="27" t="s">
        <v>18081</v>
      </c>
    </row>
    <row r="11092" spans="1:14" ht="16.5" customHeight="1" thickTop="1" thickBot="1">
      <c r="A11092" s="24">
        <v>8536699008</v>
      </c>
      <c r="B11092" s="25"/>
      <c r="C11092" s="26">
        <v>0.08</v>
      </c>
      <c r="D11092" s="27"/>
      <c r="E11092" s="27" t="s">
        <v>17727</v>
      </c>
      <c r="F11092" s="27" t="s">
        <v>17728</v>
      </c>
      <c r="G11092" s="28" t="s">
        <v>167</v>
      </c>
      <c r="H11092" s="27" t="s">
        <v>168</v>
      </c>
      <c r="I11092" s="118" t="s">
        <v>17729</v>
      </c>
      <c r="J11092" s="29">
        <v>1400.59</v>
      </c>
      <c r="K11092" s="28" t="s">
        <v>162</v>
      </c>
      <c r="L11092" s="27" t="s">
        <v>428</v>
      </c>
      <c r="M11092" s="27" t="s">
        <v>164</v>
      </c>
      <c r="N11092" s="27" t="s">
        <v>13387</v>
      </c>
    </row>
    <row r="11093" spans="1:14" ht="16.5" customHeight="1" thickTop="1" thickBot="1">
      <c r="A11093" s="30">
        <v>8542399010</v>
      </c>
      <c r="B11093" s="25"/>
      <c r="C11093" s="26"/>
      <c r="D11093" s="27"/>
      <c r="E11093" s="27" t="s">
        <v>2712</v>
      </c>
      <c r="F11093" s="27" t="s">
        <v>17730</v>
      </c>
      <c r="G11093" s="28" t="s">
        <v>173</v>
      </c>
      <c r="H11093" s="27" t="s">
        <v>174</v>
      </c>
      <c r="I11093" s="118" t="s">
        <v>17731</v>
      </c>
      <c r="J11093" s="29">
        <v>1082.81</v>
      </c>
      <c r="K11093" s="28" t="s">
        <v>162</v>
      </c>
      <c r="L11093" s="27" t="s">
        <v>17040</v>
      </c>
      <c r="M11093" s="27" t="s">
        <v>164</v>
      </c>
      <c r="N11093" s="27" t="s">
        <v>18157</v>
      </c>
    </row>
    <row r="11094" spans="1:14" ht="16.5" customHeight="1" thickTop="1" thickBot="1">
      <c r="A11094" s="30">
        <v>8542319010</v>
      </c>
      <c r="B11094" s="25"/>
      <c r="C11094" s="26"/>
      <c r="D11094" s="27"/>
      <c r="E11094" s="27" t="s">
        <v>17732</v>
      </c>
      <c r="F11094" s="27" t="s">
        <v>17733</v>
      </c>
      <c r="G11094" s="28" t="s">
        <v>173</v>
      </c>
      <c r="H11094" s="27" t="s">
        <v>174</v>
      </c>
      <c r="I11094" s="118" t="s">
        <v>17734</v>
      </c>
      <c r="J11094" s="29">
        <v>262.5</v>
      </c>
      <c r="K11094" s="28" t="s">
        <v>162</v>
      </c>
      <c r="L11094" s="27" t="s">
        <v>10753</v>
      </c>
      <c r="M11094" s="27" t="s">
        <v>164</v>
      </c>
      <c r="N11094" s="27" t="s">
        <v>10753</v>
      </c>
    </row>
    <row r="11095" spans="1:14" ht="16.5" customHeight="1" thickTop="1" thickBot="1">
      <c r="A11095" s="24">
        <v>8532220000</v>
      </c>
      <c r="B11095" s="25"/>
      <c r="C11095" s="26"/>
      <c r="D11095" s="27"/>
      <c r="E11095" s="27" t="s">
        <v>2022</v>
      </c>
      <c r="F11095" s="27" t="s">
        <v>3526</v>
      </c>
      <c r="G11095" s="28" t="s">
        <v>297</v>
      </c>
      <c r="H11095" s="27" t="s">
        <v>298</v>
      </c>
      <c r="I11095" s="118" t="s">
        <v>3527</v>
      </c>
      <c r="J11095" s="29">
        <v>38</v>
      </c>
      <c r="K11095" s="28" t="s">
        <v>162</v>
      </c>
      <c r="L11095" s="27" t="s">
        <v>285</v>
      </c>
      <c r="M11095" s="27" t="s">
        <v>164</v>
      </c>
      <c r="N11095" s="27" t="s">
        <v>18075</v>
      </c>
    </row>
    <row r="11096" spans="1:14" ht="16.5" customHeight="1" thickTop="1" thickBot="1">
      <c r="A11096" s="30">
        <v>8542319010</v>
      </c>
      <c r="B11096" s="25"/>
      <c r="C11096" s="26"/>
      <c r="D11096" s="27"/>
      <c r="E11096" s="27" t="s">
        <v>602</v>
      </c>
      <c r="F11096" s="27" t="s">
        <v>17735</v>
      </c>
      <c r="G11096" s="28" t="s">
        <v>227</v>
      </c>
      <c r="H11096" s="27" t="s">
        <v>228</v>
      </c>
      <c r="I11096" s="118" t="s">
        <v>17736</v>
      </c>
      <c r="J11096" s="29">
        <v>150</v>
      </c>
      <c r="K11096" s="28" t="s">
        <v>162</v>
      </c>
      <c r="L11096" s="27" t="s">
        <v>134</v>
      </c>
      <c r="M11096" s="27" t="s">
        <v>164</v>
      </c>
      <c r="N11096" s="27" t="s">
        <v>4101</v>
      </c>
    </row>
    <row r="11097" spans="1:14" ht="16.5" customHeight="1" thickTop="1">
      <c r="A11097" s="24">
        <v>8504509500</v>
      </c>
      <c r="B11097" s="25"/>
      <c r="C11097" s="26"/>
      <c r="D11097" s="27"/>
      <c r="E11097" s="27" t="s">
        <v>225</v>
      </c>
      <c r="F11097" s="27" t="s">
        <v>7238</v>
      </c>
      <c r="G11097" s="28" t="s">
        <v>173</v>
      </c>
      <c r="H11097" s="27" t="s">
        <v>174</v>
      </c>
      <c r="I11097" s="118" t="s">
        <v>7239</v>
      </c>
      <c r="J11097" s="29">
        <v>98.8</v>
      </c>
      <c r="K11097" s="28" t="s">
        <v>162</v>
      </c>
      <c r="L11097" s="27" t="s">
        <v>12057</v>
      </c>
      <c r="M11097" s="27" t="s">
        <v>164</v>
      </c>
      <c r="N11097" s="27" t="s">
        <v>18382</v>
      </c>
    </row>
    <row r="11098" spans="1:14" ht="16.5" customHeight="1">
      <c r="A11098" s="24">
        <v>8504509500</v>
      </c>
      <c r="B11098" s="25"/>
      <c r="C11098" s="26"/>
      <c r="D11098" s="27"/>
      <c r="E11098" s="27" t="s">
        <v>225</v>
      </c>
      <c r="F11098" s="27" t="s">
        <v>6710</v>
      </c>
      <c r="G11098" s="28" t="s">
        <v>173</v>
      </c>
      <c r="H11098" s="27" t="s">
        <v>174</v>
      </c>
      <c r="I11098" s="118" t="s">
        <v>6711</v>
      </c>
      <c r="J11098" s="29">
        <v>33.200000000000003</v>
      </c>
      <c r="K11098" s="28" t="s">
        <v>162</v>
      </c>
      <c r="L11098" s="27" t="s">
        <v>236</v>
      </c>
      <c r="M11098" s="27" t="s">
        <v>164</v>
      </c>
      <c r="N11098" s="27" t="s">
        <v>18068</v>
      </c>
    </row>
    <row r="11099" spans="1:14" ht="16.5" customHeight="1">
      <c r="A11099" s="24">
        <v>8504509500</v>
      </c>
      <c r="B11099" s="25"/>
      <c r="C11099" s="26"/>
      <c r="D11099" s="27"/>
      <c r="E11099" s="27" t="s">
        <v>225</v>
      </c>
      <c r="F11099" s="27" t="s">
        <v>9597</v>
      </c>
      <c r="G11099" s="28" t="s">
        <v>173</v>
      </c>
      <c r="H11099" s="27" t="s">
        <v>174</v>
      </c>
      <c r="I11099" s="118" t="s">
        <v>9598</v>
      </c>
      <c r="J11099" s="29">
        <v>115.36</v>
      </c>
      <c r="K11099" s="28" t="s">
        <v>162</v>
      </c>
      <c r="L11099" s="27" t="s">
        <v>236</v>
      </c>
      <c r="M11099" s="27" t="s">
        <v>164</v>
      </c>
      <c r="N11099" s="27" t="s">
        <v>18068</v>
      </c>
    </row>
    <row r="11100" spans="1:14" ht="16.5" customHeight="1">
      <c r="A11100" s="24">
        <v>8541600000</v>
      </c>
      <c r="B11100" s="25"/>
      <c r="C11100" s="26"/>
      <c r="D11100" s="27"/>
      <c r="E11100" s="27" t="s">
        <v>1315</v>
      </c>
      <c r="F11100" s="27" t="s">
        <v>17737</v>
      </c>
      <c r="G11100" s="28" t="s">
        <v>159</v>
      </c>
      <c r="H11100" s="27" t="s">
        <v>160</v>
      </c>
      <c r="I11100" s="118" t="s">
        <v>17738</v>
      </c>
      <c r="J11100" s="29">
        <v>49.5</v>
      </c>
      <c r="K11100" s="28" t="s">
        <v>162</v>
      </c>
      <c r="L11100" s="27" t="s">
        <v>601</v>
      </c>
      <c r="M11100" s="27" t="s">
        <v>164</v>
      </c>
      <c r="N11100" s="27" t="s">
        <v>18095</v>
      </c>
    </row>
    <row r="11101" spans="1:14" ht="16.5" customHeight="1">
      <c r="A11101" s="24">
        <v>8536901000</v>
      </c>
      <c r="B11101" s="25"/>
      <c r="C11101" s="26"/>
      <c r="D11101" s="27"/>
      <c r="E11101" s="27" t="s">
        <v>17739</v>
      </c>
      <c r="F11101" s="27" t="s">
        <v>17740</v>
      </c>
      <c r="G11101" s="28" t="s">
        <v>282</v>
      </c>
      <c r="H11101" s="27" t="s">
        <v>283</v>
      </c>
      <c r="I11101" s="118" t="s">
        <v>5271</v>
      </c>
      <c r="J11101" s="29">
        <v>29.96</v>
      </c>
      <c r="K11101" s="28" t="s">
        <v>162</v>
      </c>
      <c r="L11101" s="27" t="s">
        <v>449</v>
      </c>
      <c r="M11101" s="27" t="s">
        <v>164</v>
      </c>
      <c r="N11101" s="27" t="s">
        <v>18085</v>
      </c>
    </row>
    <row r="11102" spans="1:14" ht="16.5" customHeight="1">
      <c r="A11102" s="24">
        <v>8541410002</v>
      </c>
      <c r="B11102" s="25"/>
      <c r="C11102" s="26"/>
      <c r="D11102" s="27"/>
      <c r="E11102" s="27" t="s">
        <v>2869</v>
      </c>
      <c r="F11102" s="27" t="s">
        <v>15623</v>
      </c>
      <c r="G11102" s="28" t="s">
        <v>173</v>
      </c>
      <c r="H11102" s="27" t="s">
        <v>174</v>
      </c>
      <c r="I11102" s="118" t="s">
        <v>15624</v>
      </c>
      <c r="J11102" s="29">
        <v>11.2</v>
      </c>
      <c r="K11102" s="28" t="s">
        <v>162</v>
      </c>
      <c r="L11102" s="27" t="s">
        <v>1314</v>
      </c>
      <c r="M11102" s="27" t="s">
        <v>164</v>
      </c>
      <c r="N11102" s="27" t="s">
        <v>18130</v>
      </c>
    </row>
    <row r="11103" spans="1:14" ht="16.5" customHeight="1">
      <c r="A11103" s="24">
        <v>8541410002</v>
      </c>
      <c r="B11103" s="25"/>
      <c r="C11103" s="26"/>
      <c r="D11103" s="27"/>
      <c r="E11103" s="27" t="s">
        <v>2869</v>
      </c>
      <c r="F11103" s="27" t="s">
        <v>7413</v>
      </c>
      <c r="G11103" s="28" t="s">
        <v>173</v>
      </c>
      <c r="H11103" s="27" t="s">
        <v>174</v>
      </c>
      <c r="I11103" s="118" t="s">
        <v>2871</v>
      </c>
      <c r="J11103" s="29">
        <v>42.9</v>
      </c>
      <c r="K11103" s="28" t="s">
        <v>162</v>
      </c>
      <c r="L11103" s="27" t="s">
        <v>1314</v>
      </c>
      <c r="M11103" s="27" t="s">
        <v>164</v>
      </c>
      <c r="N11103" s="27" t="s">
        <v>18130</v>
      </c>
    </row>
    <row r="11104" spans="1:14" ht="16.5" customHeight="1">
      <c r="A11104" s="24">
        <v>8541410002</v>
      </c>
      <c r="B11104" s="25"/>
      <c r="C11104" s="26"/>
      <c r="D11104" s="27"/>
      <c r="E11104" s="27" t="s">
        <v>2869</v>
      </c>
      <c r="F11104" s="27" t="s">
        <v>17100</v>
      </c>
      <c r="G11104" s="28" t="s">
        <v>173</v>
      </c>
      <c r="H11104" s="27" t="s">
        <v>174</v>
      </c>
      <c r="I11104" s="118" t="s">
        <v>17101</v>
      </c>
      <c r="J11104" s="29">
        <v>72.8</v>
      </c>
      <c r="K11104" s="28" t="s">
        <v>162</v>
      </c>
      <c r="L11104" s="27" t="s">
        <v>184</v>
      </c>
      <c r="M11104" s="27" t="s">
        <v>164</v>
      </c>
      <c r="N11104" s="27" t="s">
        <v>18062</v>
      </c>
    </row>
    <row r="11105" spans="1:14" ht="16.5" customHeight="1">
      <c r="A11105" s="24">
        <v>8536693000</v>
      </c>
      <c r="B11105" s="25"/>
      <c r="C11105" s="26"/>
      <c r="D11105" s="27"/>
      <c r="E11105" s="27" t="s">
        <v>11333</v>
      </c>
      <c r="F11105" s="27" t="s">
        <v>17741</v>
      </c>
      <c r="G11105" s="28" t="s">
        <v>233</v>
      </c>
      <c r="H11105" s="27" t="s">
        <v>234</v>
      </c>
      <c r="I11105" s="118" t="s">
        <v>4358</v>
      </c>
      <c r="J11105" s="29">
        <v>183.75</v>
      </c>
      <c r="K11105" s="28" t="s">
        <v>162</v>
      </c>
      <c r="L11105" s="27" t="s">
        <v>449</v>
      </c>
      <c r="M11105" s="27" t="s">
        <v>164</v>
      </c>
      <c r="N11105" s="27" t="s">
        <v>18085</v>
      </c>
    </row>
    <row r="11106" spans="1:14" ht="16.5" customHeight="1" thickBot="1">
      <c r="A11106" s="24">
        <v>8532220000</v>
      </c>
      <c r="B11106" s="25"/>
      <c r="C11106" s="26"/>
      <c r="D11106" s="27"/>
      <c r="E11106" s="27" t="s">
        <v>2022</v>
      </c>
      <c r="F11106" s="27" t="s">
        <v>6718</v>
      </c>
      <c r="G11106" s="28" t="s">
        <v>173</v>
      </c>
      <c r="H11106" s="27" t="s">
        <v>174</v>
      </c>
      <c r="I11106" s="118" t="s">
        <v>6719</v>
      </c>
      <c r="J11106" s="29">
        <v>3955.04</v>
      </c>
      <c r="K11106" s="28" t="s">
        <v>162</v>
      </c>
      <c r="L11106" s="27" t="s">
        <v>50</v>
      </c>
      <c r="M11106" s="27" t="s">
        <v>164</v>
      </c>
      <c r="N11106" s="27" t="s">
        <v>18077</v>
      </c>
    </row>
    <row r="11107" spans="1:14" ht="16.5" customHeight="1" thickTop="1" thickBot="1">
      <c r="A11107" s="32">
        <v>9030331000</v>
      </c>
      <c r="B11107" s="25"/>
      <c r="C11107" s="26">
        <v>0.05</v>
      </c>
      <c r="D11107" s="27"/>
      <c r="E11107" s="27" t="s">
        <v>13356</v>
      </c>
      <c r="F11107" s="27" t="s">
        <v>14250</v>
      </c>
      <c r="G11107" s="28" t="s">
        <v>282</v>
      </c>
      <c r="H11107" s="27" t="s">
        <v>283</v>
      </c>
      <c r="I11107" s="118" t="s">
        <v>14251</v>
      </c>
      <c r="J11107" s="29">
        <v>1476.12</v>
      </c>
      <c r="K11107" s="28" t="s">
        <v>162</v>
      </c>
      <c r="L11107" s="27" t="s">
        <v>5170</v>
      </c>
      <c r="M11107" s="27" t="s">
        <v>164</v>
      </c>
      <c r="N11107" s="27" t="s">
        <v>18289</v>
      </c>
    </row>
    <row r="11108" spans="1:14" ht="16.5" customHeight="1" thickTop="1" thickBot="1">
      <c r="A11108" s="24">
        <v>8504409100</v>
      </c>
      <c r="B11108" s="25"/>
      <c r="C11108" s="26"/>
      <c r="D11108" s="27"/>
      <c r="E11108" s="27" t="s">
        <v>3491</v>
      </c>
      <c r="F11108" s="27" t="s">
        <v>17742</v>
      </c>
      <c r="G11108" s="28" t="s">
        <v>201</v>
      </c>
      <c r="H11108" s="27" t="s">
        <v>202</v>
      </c>
      <c r="I11108" s="118" t="s">
        <v>17743</v>
      </c>
      <c r="J11108" s="29">
        <v>1354.8</v>
      </c>
      <c r="K11108" s="28" t="s">
        <v>162</v>
      </c>
      <c r="L11108" s="27" t="s">
        <v>2139</v>
      </c>
      <c r="M11108" s="27" t="s">
        <v>164</v>
      </c>
      <c r="N11108" s="27" t="s">
        <v>18162</v>
      </c>
    </row>
    <row r="11109" spans="1:14" ht="16.5" customHeight="1" thickTop="1" thickBot="1">
      <c r="A11109" s="30">
        <v>8542399090</v>
      </c>
      <c r="B11109" s="25"/>
      <c r="C11109" s="26"/>
      <c r="D11109" s="27"/>
      <c r="E11109" s="27" t="s">
        <v>17744</v>
      </c>
      <c r="F11109" s="27" t="s">
        <v>17745</v>
      </c>
      <c r="G11109" s="28" t="s">
        <v>243</v>
      </c>
      <c r="H11109" s="27" t="s">
        <v>244</v>
      </c>
      <c r="I11109" s="118" t="s">
        <v>1522</v>
      </c>
      <c r="J11109" s="29">
        <v>6541.33</v>
      </c>
      <c r="K11109" s="28" t="s">
        <v>162</v>
      </c>
      <c r="L11109" s="27" t="s">
        <v>1194</v>
      </c>
      <c r="M11109" s="27" t="s">
        <v>164</v>
      </c>
      <c r="N11109" s="27" t="s">
        <v>18126</v>
      </c>
    </row>
    <row r="11110" spans="1:14" ht="16.5" customHeight="1" thickTop="1">
      <c r="A11110" s="24">
        <v>8548009000</v>
      </c>
      <c r="B11110" s="25"/>
      <c r="C11110" s="26"/>
      <c r="D11110" s="27"/>
      <c r="E11110" s="27" t="s">
        <v>11418</v>
      </c>
      <c r="F11110" s="27" t="s">
        <v>14338</v>
      </c>
      <c r="G11110" s="28" t="s">
        <v>292</v>
      </c>
      <c r="H11110" s="27" t="s">
        <v>293</v>
      </c>
      <c r="I11110" s="118" t="s">
        <v>1373</v>
      </c>
      <c r="J11110" s="29">
        <v>176.34</v>
      </c>
      <c r="K11110" s="28" t="s">
        <v>162</v>
      </c>
      <c r="L11110" s="27" t="s">
        <v>988</v>
      </c>
      <c r="M11110" s="27" t="s">
        <v>164</v>
      </c>
      <c r="N11110" s="27" t="s">
        <v>18135</v>
      </c>
    </row>
    <row r="11111" spans="1:14" ht="16.5" customHeight="1">
      <c r="A11111" s="24">
        <v>8548009000</v>
      </c>
      <c r="B11111" s="25"/>
      <c r="C11111" s="26"/>
      <c r="D11111" s="27"/>
      <c r="E11111" s="27" t="s">
        <v>11418</v>
      </c>
      <c r="F11111" s="27" t="s">
        <v>3464</v>
      </c>
      <c r="G11111" s="28" t="s">
        <v>292</v>
      </c>
      <c r="H11111" s="27" t="s">
        <v>293</v>
      </c>
      <c r="I11111" s="118" t="s">
        <v>3465</v>
      </c>
      <c r="J11111" s="29">
        <v>344.6</v>
      </c>
      <c r="K11111" s="28" t="s">
        <v>162</v>
      </c>
      <c r="L11111" s="27" t="s">
        <v>988</v>
      </c>
      <c r="M11111" s="27" t="s">
        <v>164</v>
      </c>
      <c r="N11111" s="27" t="s">
        <v>18135</v>
      </c>
    </row>
    <row r="11112" spans="1:14" ht="16.5" customHeight="1">
      <c r="A11112" s="24">
        <v>8536490000</v>
      </c>
      <c r="B11112" s="25"/>
      <c r="C11112" s="26">
        <v>0.11</v>
      </c>
      <c r="D11112" s="27"/>
      <c r="E11112" s="27" t="s">
        <v>9009</v>
      </c>
      <c r="F11112" s="27" t="s">
        <v>17746</v>
      </c>
      <c r="G11112" s="28" t="s">
        <v>173</v>
      </c>
      <c r="H11112" s="27" t="s">
        <v>174</v>
      </c>
      <c r="I11112" s="118" t="s">
        <v>17747</v>
      </c>
      <c r="J11112" s="29">
        <v>80.2</v>
      </c>
      <c r="K11112" s="28" t="s">
        <v>162</v>
      </c>
      <c r="L11112" s="27" t="s">
        <v>17748</v>
      </c>
      <c r="M11112" s="27" t="s">
        <v>164</v>
      </c>
      <c r="N11112" s="27" t="s">
        <v>18518</v>
      </c>
    </row>
    <row r="11113" spans="1:14" ht="16.5" customHeight="1">
      <c r="A11113" s="24">
        <v>8533290000</v>
      </c>
      <c r="B11113" s="25"/>
      <c r="C11113" s="26"/>
      <c r="D11113" s="27"/>
      <c r="E11113" s="27" t="s">
        <v>17749</v>
      </c>
      <c r="F11113" s="27" t="s">
        <v>17750</v>
      </c>
      <c r="G11113" s="28" t="s">
        <v>347</v>
      </c>
      <c r="H11113" s="27" t="s">
        <v>348</v>
      </c>
      <c r="I11113" s="118" t="s">
        <v>17751</v>
      </c>
      <c r="J11113" s="29">
        <v>672.4</v>
      </c>
      <c r="K11113" s="28" t="s">
        <v>162</v>
      </c>
      <c r="L11113" s="27" t="s">
        <v>1152</v>
      </c>
      <c r="M11113" s="27" t="s">
        <v>164</v>
      </c>
      <c r="N11113" s="27" t="s">
        <v>3701</v>
      </c>
    </row>
    <row r="11114" spans="1:14" ht="16.5" customHeight="1">
      <c r="A11114" s="24">
        <v>8532220000</v>
      </c>
      <c r="B11114" s="25"/>
      <c r="C11114" s="26"/>
      <c r="D11114" s="27"/>
      <c r="E11114" s="27" t="s">
        <v>2022</v>
      </c>
      <c r="F11114" s="27" t="s">
        <v>17752</v>
      </c>
      <c r="G11114" s="28" t="s">
        <v>201</v>
      </c>
      <c r="H11114" s="27" t="s">
        <v>202</v>
      </c>
      <c r="I11114" s="118" t="s">
        <v>16668</v>
      </c>
      <c r="J11114" s="29">
        <v>3763</v>
      </c>
      <c r="K11114" s="28" t="s">
        <v>162</v>
      </c>
      <c r="L11114" s="27" t="s">
        <v>5379</v>
      </c>
      <c r="M11114" s="27" t="s">
        <v>164</v>
      </c>
      <c r="N11114" s="27" t="s">
        <v>18235</v>
      </c>
    </row>
    <row r="11115" spans="1:14" ht="16.5" customHeight="1">
      <c r="A11115" s="24">
        <v>8536693000</v>
      </c>
      <c r="B11115" s="25"/>
      <c r="C11115" s="26"/>
      <c r="D11115" s="27"/>
      <c r="E11115" s="27" t="s">
        <v>11333</v>
      </c>
      <c r="F11115" s="27" t="s">
        <v>17753</v>
      </c>
      <c r="G11115" s="28" t="s">
        <v>201</v>
      </c>
      <c r="H11115" s="27" t="s">
        <v>202</v>
      </c>
      <c r="I11115" s="118" t="s">
        <v>17754</v>
      </c>
      <c r="J11115" s="29">
        <v>756.5</v>
      </c>
      <c r="K11115" s="28" t="s">
        <v>162</v>
      </c>
      <c r="L11115" s="27" t="s">
        <v>440</v>
      </c>
      <c r="M11115" s="27" t="s">
        <v>164</v>
      </c>
      <c r="N11115" s="27" t="s">
        <v>440</v>
      </c>
    </row>
    <row r="11116" spans="1:14" ht="16.5" customHeight="1" thickBot="1">
      <c r="A11116" s="24">
        <v>8536693000</v>
      </c>
      <c r="B11116" s="25"/>
      <c r="C11116" s="26"/>
      <c r="D11116" s="27"/>
      <c r="E11116" s="27" t="s">
        <v>11333</v>
      </c>
      <c r="F11116" s="27" t="s">
        <v>17753</v>
      </c>
      <c r="G11116" s="28" t="s">
        <v>201</v>
      </c>
      <c r="H11116" s="27" t="s">
        <v>202</v>
      </c>
      <c r="I11116" s="118" t="s">
        <v>17755</v>
      </c>
      <c r="J11116" s="29">
        <v>1080.5</v>
      </c>
      <c r="K11116" s="28" t="s">
        <v>162</v>
      </c>
      <c r="L11116" s="27" t="s">
        <v>440</v>
      </c>
      <c r="M11116" s="27" t="s">
        <v>164</v>
      </c>
      <c r="N11116" s="27" t="s">
        <v>440</v>
      </c>
    </row>
    <row r="11117" spans="1:14" ht="16.5" customHeight="1" thickTop="1" thickBot="1">
      <c r="A11117" s="30">
        <v>8542399010</v>
      </c>
      <c r="B11117" s="25"/>
      <c r="C11117" s="26"/>
      <c r="D11117" s="27"/>
      <c r="E11117" s="27" t="s">
        <v>1347</v>
      </c>
      <c r="F11117" s="27" t="s">
        <v>17756</v>
      </c>
      <c r="G11117" s="28" t="s">
        <v>159</v>
      </c>
      <c r="H11117" s="27" t="s">
        <v>160</v>
      </c>
      <c r="I11117" s="118" t="s">
        <v>17757</v>
      </c>
      <c r="J11117" s="29">
        <v>286.45</v>
      </c>
      <c r="K11117" s="28" t="s">
        <v>162</v>
      </c>
      <c r="L11117" s="27" t="s">
        <v>3843</v>
      </c>
      <c r="M11117" s="27" t="s">
        <v>164</v>
      </c>
      <c r="N11117" s="27" t="s">
        <v>3843</v>
      </c>
    </row>
    <row r="11118" spans="1:14" ht="16.5" customHeight="1" thickTop="1" thickBot="1">
      <c r="A11118" s="24">
        <v>8536901000</v>
      </c>
      <c r="B11118" s="25"/>
      <c r="C11118" s="26"/>
      <c r="D11118" s="27"/>
      <c r="E11118" s="27" t="s">
        <v>17758</v>
      </c>
      <c r="F11118" s="27" t="s">
        <v>17759</v>
      </c>
      <c r="G11118" s="28" t="s">
        <v>2457</v>
      </c>
      <c r="H11118" s="27" t="s">
        <v>2458</v>
      </c>
      <c r="I11118" s="118" t="s">
        <v>17760</v>
      </c>
      <c r="J11118" s="29">
        <v>21.76</v>
      </c>
      <c r="K11118" s="28" t="s">
        <v>162</v>
      </c>
      <c r="L11118" s="27" t="s">
        <v>1152</v>
      </c>
      <c r="M11118" s="27" t="s">
        <v>164</v>
      </c>
      <c r="N11118" s="27" t="s">
        <v>3701</v>
      </c>
    </row>
    <row r="11119" spans="1:14" ht="16.5" customHeight="1" thickTop="1" thickBot="1">
      <c r="A11119" s="30">
        <v>8542399010</v>
      </c>
      <c r="B11119" s="25"/>
      <c r="C11119" s="26"/>
      <c r="D11119" s="27"/>
      <c r="E11119" s="27" t="s">
        <v>8539</v>
      </c>
      <c r="F11119" s="27" t="s">
        <v>16245</v>
      </c>
      <c r="G11119" s="28" t="s">
        <v>173</v>
      </c>
      <c r="H11119" s="27" t="s">
        <v>174</v>
      </c>
      <c r="I11119" s="118" t="s">
        <v>15227</v>
      </c>
      <c r="J11119" s="29">
        <v>142.53</v>
      </c>
      <c r="K11119" s="28" t="s">
        <v>162</v>
      </c>
      <c r="L11119" s="27" t="s">
        <v>1568</v>
      </c>
      <c r="M11119" s="27" t="s">
        <v>164</v>
      </c>
      <c r="N11119" s="27" t="s">
        <v>11858</v>
      </c>
    </row>
    <row r="11120" spans="1:14" ht="16.5" customHeight="1" thickTop="1">
      <c r="A11120" s="24">
        <v>8541100009</v>
      </c>
      <c r="B11120" s="25"/>
      <c r="C11120" s="26"/>
      <c r="D11120" s="27"/>
      <c r="E11120" s="27" t="s">
        <v>11383</v>
      </c>
      <c r="F11120" s="27" t="s">
        <v>17761</v>
      </c>
      <c r="G11120" s="28" t="s">
        <v>173</v>
      </c>
      <c r="H11120" s="27" t="s">
        <v>174</v>
      </c>
      <c r="I11120" s="118" t="s">
        <v>17762</v>
      </c>
      <c r="J11120" s="29">
        <v>200.03</v>
      </c>
      <c r="K11120" s="28" t="s">
        <v>162</v>
      </c>
      <c r="L11120" s="27" t="s">
        <v>393</v>
      </c>
      <c r="M11120" s="27" t="s">
        <v>164</v>
      </c>
      <c r="N11120" s="27" t="s">
        <v>18079</v>
      </c>
    </row>
    <row r="11121" spans="1:14" ht="16.5" customHeight="1">
      <c r="A11121" s="24">
        <v>8541410002</v>
      </c>
      <c r="B11121" s="25"/>
      <c r="C11121" s="26"/>
      <c r="D11121" s="27"/>
      <c r="E11121" s="27" t="s">
        <v>2869</v>
      </c>
      <c r="F11121" s="27" t="s">
        <v>7413</v>
      </c>
      <c r="G11121" s="28" t="s">
        <v>173</v>
      </c>
      <c r="H11121" s="27" t="s">
        <v>174</v>
      </c>
      <c r="I11121" s="118" t="s">
        <v>2871</v>
      </c>
      <c r="J11121" s="29">
        <v>291.04000000000002</v>
      </c>
      <c r="K11121" s="28" t="s">
        <v>162</v>
      </c>
      <c r="L11121" s="27" t="s">
        <v>1314</v>
      </c>
      <c r="M11121" s="27" t="s">
        <v>164</v>
      </c>
      <c r="N11121" s="27" t="s">
        <v>18130</v>
      </c>
    </row>
    <row r="11122" spans="1:14" ht="16.5" customHeight="1">
      <c r="A11122" s="24">
        <v>8541410002</v>
      </c>
      <c r="B11122" s="25"/>
      <c r="C11122" s="26"/>
      <c r="D11122" s="27"/>
      <c r="E11122" s="27" t="s">
        <v>2869</v>
      </c>
      <c r="F11122" s="27" t="s">
        <v>15623</v>
      </c>
      <c r="G11122" s="28" t="s">
        <v>173</v>
      </c>
      <c r="H11122" s="27" t="s">
        <v>174</v>
      </c>
      <c r="I11122" s="118" t="s">
        <v>15624</v>
      </c>
      <c r="J11122" s="29">
        <v>4.2</v>
      </c>
      <c r="K11122" s="28" t="s">
        <v>162</v>
      </c>
      <c r="L11122" s="27" t="s">
        <v>1314</v>
      </c>
      <c r="M11122" s="27" t="s">
        <v>164</v>
      </c>
      <c r="N11122" s="27" t="s">
        <v>18130</v>
      </c>
    </row>
    <row r="11123" spans="1:14" ht="16.5" customHeight="1">
      <c r="A11123" s="24">
        <v>8504409100</v>
      </c>
      <c r="B11123" s="25"/>
      <c r="C11123" s="26"/>
      <c r="D11123" s="27"/>
      <c r="E11123" s="27" t="s">
        <v>3491</v>
      </c>
      <c r="F11123" s="27" t="s">
        <v>5504</v>
      </c>
      <c r="G11123" s="28" t="s">
        <v>173</v>
      </c>
      <c r="H11123" s="27" t="s">
        <v>174</v>
      </c>
      <c r="I11123" s="118" t="s">
        <v>5505</v>
      </c>
      <c r="J11123" s="29">
        <v>16666.259999999998</v>
      </c>
      <c r="K11123" s="28" t="s">
        <v>162</v>
      </c>
      <c r="L11123" s="27" t="s">
        <v>4163</v>
      </c>
      <c r="M11123" s="27" t="s">
        <v>164</v>
      </c>
      <c r="N11123" s="27" t="s">
        <v>4163</v>
      </c>
    </row>
    <row r="11124" spans="1:14" ht="16.5" customHeight="1">
      <c r="A11124" s="24">
        <v>8536693000</v>
      </c>
      <c r="B11124" s="25"/>
      <c r="C11124" s="26"/>
      <c r="D11124" s="27"/>
      <c r="E11124" s="27" t="s">
        <v>11333</v>
      </c>
      <c r="F11124" s="27" t="s">
        <v>17763</v>
      </c>
      <c r="G11124" s="28" t="s">
        <v>466</v>
      </c>
      <c r="H11124" s="27" t="s">
        <v>467</v>
      </c>
      <c r="I11124" s="118" t="s">
        <v>17764</v>
      </c>
      <c r="J11124" s="29">
        <v>210</v>
      </c>
      <c r="K11124" s="28" t="s">
        <v>162</v>
      </c>
      <c r="L11124" s="27" t="s">
        <v>452</v>
      </c>
      <c r="M11124" s="27" t="s">
        <v>164</v>
      </c>
      <c r="N11124" s="27" t="s">
        <v>18086</v>
      </c>
    </row>
    <row r="11125" spans="1:14" ht="16.5" customHeight="1" thickBot="1">
      <c r="A11125" s="24">
        <v>8504409100</v>
      </c>
      <c r="B11125" s="25"/>
      <c r="C11125" s="26"/>
      <c r="D11125" s="27"/>
      <c r="E11125" s="27" t="s">
        <v>3491</v>
      </c>
      <c r="F11125" s="27" t="s">
        <v>17765</v>
      </c>
      <c r="G11125" s="28" t="s">
        <v>159</v>
      </c>
      <c r="H11125" s="27" t="s">
        <v>160</v>
      </c>
      <c r="I11125" s="118" t="s">
        <v>818</v>
      </c>
      <c r="J11125" s="29">
        <v>324.75</v>
      </c>
      <c r="K11125" s="28" t="s">
        <v>162</v>
      </c>
      <c r="L11125" s="27" t="s">
        <v>84</v>
      </c>
      <c r="M11125" s="27" t="s">
        <v>164</v>
      </c>
      <c r="N11125" s="27" t="s">
        <v>18059</v>
      </c>
    </row>
    <row r="11126" spans="1:14" ht="16.5" customHeight="1" thickTop="1" thickBot="1">
      <c r="A11126" s="30">
        <v>8542399010</v>
      </c>
      <c r="B11126" s="25"/>
      <c r="C11126" s="26"/>
      <c r="D11126" s="27"/>
      <c r="E11126" s="27" t="s">
        <v>4131</v>
      </c>
      <c r="F11126" s="27" t="s">
        <v>17766</v>
      </c>
      <c r="G11126" s="28" t="s">
        <v>297</v>
      </c>
      <c r="H11126" s="27" t="s">
        <v>298</v>
      </c>
      <c r="I11126" s="118" t="s">
        <v>14801</v>
      </c>
      <c r="J11126" s="29">
        <v>529.20000000000005</v>
      </c>
      <c r="K11126" s="28" t="s">
        <v>162</v>
      </c>
      <c r="L11126" s="27" t="s">
        <v>134</v>
      </c>
      <c r="M11126" s="27" t="s">
        <v>164</v>
      </c>
      <c r="N11126" s="27" t="s">
        <v>4101</v>
      </c>
    </row>
    <row r="11127" spans="1:14" ht="16.5" customHeight="1" thickTop="1" thickBot="1">
      <c r="A11127" s="24">
        <v>8541290000</v>
      </c>
      <c r="B11127" s="25"/>
      <c r="C11127" s="26"/>
      <c r="D11127" s="27"/>
      <c r="E11127" s="27" t="s">
        <v>10770</v>
      </c>
      <c r="F11127" s="27" t="s">
        <v>17767</v>
      </c>
      <c r="G11127" s="28" t="s">
        <v>167</v>
      </c>
      <c r="H11127" s="27" t="s">
        <v>168</v>
      </c>
      <c r="I11127" s="118" t="s">
        <v>5597</v>
      </c>
      <c r="J11127" s="29">
        <v>245.74</v>
      </c>
      <c r="K11127" s="28" t="s">
        <v>162</v>
      </c>
      <c r="L11127" s="27" t="s">
        <v>416</v>
      </c>
      <c r="M11127" s="27" t="s">
        <v>164</v>
      </c>
      <c r="N11127" s="27" t="s">
        <v>18081</v>
      </c>
    </row>
    <row r="11128" spans="1:14" ht="16.5" customHeight="1" thickTop="1" thickBot="1">
      <c r="A11128" s="30">
        <v>8542399010</v>
      </c>
      <c r="B11128" s="25"/>
      <c r="C11128" s="26"/>
      <c r="D11128" s="27"/>
      <c r="E11128" s="27" t="s">
        <v>1343</v>
      </c>
      <c r="F11128" s="27" t="s">
        <v>17085</v>
      </c>
      <c r="G11128" s="28" t="s">
        <v>297</v>
      </c>
      <c r="H11128" s="27" t="s">
        <v>298</v>
      </c>
      <c r="I11128" s="118" t="s">
        <v>17086</v>
      </c>
      <c r="J11128" s="29">
        <v>4680</v>
      </c>
      <c r="K11128" s="28" t="s">
        <v>162</v>
      </c>
      <c r="L11128" s="27" t="s">
        <v>134</v>
      </c>
      <c r="M11128" s="27" t="s">
        <v>164</v>
      </c>
      <c r="N11128" s="27" t="s">
        <v>4101</v>
      </c>
    </row>
    <row r="11129" spans="1:14" ht="16.5" customHeight="1" thickTop="1">
      <c r="A11129" s="24">
        <v>8532250000</v>
      </c>
      <c r="B11129" s="25"/>
      <c r="C11129" s="26"/>
      <c r="D11129" s="27"/>
      <c r="E11129" s="27" t="s">
        <v>353</v>
      </c>
      <c r="F11129" s="27" t="s">
        <v>17768</v>
      </c>
      <c r="G11129" s="28" t="s">
        <v>173</v>
      </c>
      <c r="H11129" s="27" t="s">
        <v>174</v>
      </c>
      <c r="I11129" s="118" t="s">
        <v>17769</v>
      </c>
      <c r="J11129" s="29">
        <v>3063.32</v>
      </c>
      <c r="K11129" s="28" t="s">
        <v>162</v>
      </c>
      <c r="L11129" s="27" t="s">
        <v>50</v>
      </c>
      <c r="M11129" s="27" t="s">
        <v>164</v>
      </c>
      <c r="N11129" s="27" t="s">
        <v>18077</v>
      </c>
    </row>
    <row r="11130" spans="1:14" ht="16.5" customHeight="1">
      <c r="A11130" s="24">
        <v>8548009000</v>
      </c>
      <c r="B11130" s="25"/>
      <c r="C11130" s="26"/>
      <c r="D11130" s="27"/>
      <c r="E11130" s="27" t="s">
        <v>11418</v>
      </c>
      <c r="F11130" s="27" t="s">
        <v>14338</v>
      </c>
      <c r="G11130" s="28" t="s">
        <v>292</v>
      </c>
      <c r="H11130" s="27" t="s">
        <v>293</v>
      </c>
      <c r="I11130" s="118" t="s">
        <v>1373</v>
      </c>
      <c r="J11130" s="29">
        <v>1299.5999999999999</v>
      </c>
      <c r="K11130" s="28" t="s">
        <v>162</v>
      </c>
      <c r="L11130" s="27" t="s">
        <v>988</v>
      </c>
      <c r="M11130" s="27" t="s">
        <v>164</v>
      </c>
      <c r="N11130" s="27" t="s">
        <v>18135</v>
      </c>
    </row>
    <row r="11131" spans="1:14" ht="16.5" customHeight="1">
      <c r="A11131" s="24">
        <v>8548009000</v>
      </c>
      <c r="B11131" s="25"/>
      <c r="C11131" s="26"/>
      <c r="D11131" s="27"/>
      <c r="E11131" s="27" t="s">
        <v>11418</v>
      </c>
      <c r="F11131" s="27" t="s">
        <v>3464</v>
      </c>
      <c r="G11131" s="28" t="s">
        <v>292</v>
      </c>
      <c r="H11131" s="27" t="s">
        <v>293</v>
      </c>
      <c r="I11131" s="118" t="s">
        <v>3465</v>
      </c>
      <c r="J11131" s="29">
        <v>1125.56</v>
      </c>
      <c r="K11131" s="28" t="s">
        <v>162</v>
      </c>
      <c r="L11131" s="27" t="s">
        <v>988</v>
      </c>
      <c r="M11131" s="27" t="s">
        <v>164</v>
      </c>
      <c r="N11131" s="27" t="s">
        <v>18135</v>
      </c>
    </row>
    <row r="11132" spans="1:14" ht="16.5" customHeight="1">
      <c r="A11132" s="24">
        <v>8541490000</v>
      </c>
      <c r="B11132" s="25"/>
      <c r="C11132" s="26"/>
      <c r="D11132" s="27"/>
      <c r="E11132" s="27" t="s">
        <v>8527</v>
      </c>
      <c r="F11132" s="27" t="s">
        <v>16813</v>
      </c>
      <c r="G11132" s="28" t="s">
        <v>1556</v>
      </c>
      <c r="H11132" s="27" t="s">
        <v>1557</v>
      </c>
      <c r="I11132" s="118" t="s">
        <v>14417</v>
      </c>
      <c r="J11132" s="29">
        <v>545.16</v>
      </c>
      <c r="K11132" s="28" t="s">
        <v>162</v>
      </c>
      <c r="L11132" s="27" t="s">
        <v>246</v>
      </c>
      <c r="M11132" s="27" t="s">
        <v>164</v>
      </c>
      <c r="N11132" s="27" t="s">
        <v>18070</v>
      </c>
    </row>
    <row r="11133" spans="1:14" ht="16.5" customHeight="1">
      <c r="A11133" s="24">
        <v>8536490000</v>
      </c>
      <c r="B11133" s="25"/>
      <c r="C11133" s="26">
        <v>0.11</v>
      </c>
      <c r="D11133" s="27"/>
      <c r="E11133" s="27" t="s">
        <v>9009</v>
      </c>
      <c r="F11133" s="27" t="s">
        <v>17494</v>
      </c>
      <c r="G11133" s="28" t="s">
        <v>173</v>
      </c>
      <c r="H11133" s="27" t="s">
        <v>174</v>
      </c>
      <c r="I11133" s="118" t="s">
        <v>17495</v>
      </c>
      <c r="J11133" s="29">
        <v>55.29</v>
      </c>
      <c r="K11133" s="28" t="s">
        <v>162</v>
      </c>
      <c r="L11133" s="27" t="s">
        <v>250</v>
      </c>
      <c r="M11133" s="27" t="s">
        <v>164</v>
      </c>
      <c r="N11133" s="27" t="s">
        <v>18071</v>
      </c>
    </row>
    <row r="11134" spans="1:14" ht="16.5" customHeight="1" thickBot="1">
      <c r="A11134" s="24">
        <v>8504409100</v>
      </c>
      <c r="B11134" s="25"/>
      <c r="C11134" s="26"/>
      <c r="D11134" s="27"/>
      <c r="E11134" s="27" t="s">
        <v>3491</v>
      </c>
      <c r="F11134" s="27" t="s">
        <v>17770</v>
      </c>
      <c r="G11134" s="28" t="s">
        <v>201</v>
      </c>
      <c r="H11134" s="27" t="s">
        <v>202</v>
      </c>
      <c r="I11134" s="118" t="s">
        <v>17771</v>
      </c>
      <c r="J11134" s="29">
        <v>277.20999999999998</v>
      </c>
      <c r="K11134" s="28" t="s">
        <v>162</v>
      </c>
      <c r="L11134" s="27" t="s">
        <v>16970</v>
      </c>
      <c r="M11134" s="27" t="s">
        <v>164</v>
      </c>
      <c r="N11134" s="27" t="s">
        <v>18077</v>
      </c>
    </row>
    <row r="11135" spans="1:14" ht="16.5" customHeight="1" thickTop="1" thickBot="1">
      <c r="A11135" s="30">
        <v>8542399010</v>
      </c>
      <c r="B11135" s="25"/>
      <c r="C11135" s="26"/>
      <c r="D11135" s="27"/>
      <c r="E11135" s="27" t="s">
        <v>1343</v>
      </c>
      <c r="F11135" s="27" t="s">
        <v>12428</v>
      </c>
      <c r="G11135" s="28" t="s">
        <v>243</v>
      </c>
      <c r="H11135" s="27" t="s">
        <v>244</v>
      </c>
      <c r="I11135" s="118" t="s">
        <v>11140</v>
      </c>
      <c r="J11135" s="29">
        <v>2.85</v>
      </c>
      <c r="K11135" s="28" t="s">
        <v>162</v>
      </c>
      <c r="L11135" s="27" t="s">
        <v>520</v>
      </c>
      <c r="M11135" s="27" t="s">
        <v>164</v>
      </c>
      <c r="N11135" s="27" t="s">
        <v>18090</v>
      </c>
    </row>
    <row r="11136" spans="1:14" ht="16.5" customHeight="1" thickTop="1">
      <c r="A11136" s="24">
        <v>8536908500</v>
      </c>
      <c r="B11136" s="25"/>
      <c r="C11136" s="26"/>
      <c r="D11136" s="27"/>
      <c r="E11136" s="27" t="s">
        <v>17772</v>
      </c>
      <c r="F11136" s="27" t="s">
        <v>17773</v>
      </c>
      <c r="G11136" s="28" t="s">
        <v>206</v>
      </c>
      <c r="H11136" s="27" t="s">
        <v>207</v>
      </c>
      <c r="I11136" s="118" t="s">
        <v>17774</v>
      </c>
      <c r="J11136" s="29">
        <v>5.6</v>
      </c>
      <c r="K11136" s="28" t="s">
        <v>162</v>
      </c>
      <c r="L11136" s="27" t="s">
        <v>2220</v>
      </c>
      <c r="M11136" s="27" t="s">
        <v>164</v>
      </c>
      <c r="N11136" s="27" t="s">
        <v>18513</v>
      </c>
    </row>
    <row r="11137" spans="1:14" ht="16.5" customHeight="1">
      <c r="A11137" s="24">
        <v>8532210000</v>
      </c>
      <c r="B11137" s="25"/>
      <c r="C11137" s="26"/>
      <c r="D11137" s="27"/>
      <c r="E11137" s="27" t="s">
        <v>3067</v>
      </c>
      <c r="F11137" s="27" t="s">
        <v>17775</v>
      </c>
      <c r="G11137" s="28" t="s">
        <v>173</v>
      </c>
      <c r="H11137" s="27" t="s">
        <v>174</v>
      </c>
      <c r="I11137" s="118" t="s">
        <v>17776</v>
      </c>
      <c r="J11137" s="29">
        <v>536.19000000000005</v>
      </c>
      <c r="K11137" s="28" t="s">
        <v>162</v>
      </c>
      <c r="L11137" s="27" t="s">
        <v>265</v>
      </c>
      <c r="M11137" s="27" t="s">
        <v>164</v>
      </c>
      <c r="N11137" s="27" t="s">
        <v>9360</v>
      </c>
    </row>
    <row r="11138" spans="1:14" ht="16.5" customHeight="1">
      <c r="A11138" s="24">
        <v>8536501509</v>
      </c>
      <c r="B11138" s="25"/>
      <c r="C11138" s="26">
        <v>7.4999999999999997E-2</v>
      </c>
      <c r="D11138" s="27"/>
      <c r="E11138" s="27" t="s">
        <v>17777</v>
      </c>
      <c r="F11138" s="27" t="s">
        <v>17778</v>
      </c>
      <c r="G11138" s="28" t="s">
        <v>201</v>
      </c>
      <c r="H11138" s="27" t="s">
        <v>202</v>
      </c>
      <c r="I11138" s="118" t="s">
        <v>17779</v>
      </c>
      <c r="J11138" s="29">
        <v>1191.79</v>
      </c>
      <c r="K11138" s="28" t="s">
        <v>162</v>
      </c>
      <c r="L11138" s="27" t="s">
        <v>1187</v>
      </c>
      <c r="M11138" s="27" t="s">
        <v>164</v>
      </c>
      <c r="N11138" s="27" t="s">
        <v>18124</v>
      </c>
    </row>
    <row r="11139" spans="1:14" ht="16.5" customHeight="1">
      <c r="A11139" s="24">
        <v>8536693000</v>
      </c>
      <c r="B11139" s="25"/>
      <c r="C11139" s="26"/>
      <c r="D11139" s="27"/>
      <c r="E11139" s="27" t="s">
        <v>11333</v>
      </c>
      <c r="F11139" s="27" t="s">
        <v>17780</v>
      </c>
      <c r="G11139" s="28" t="s">
        <v>201</v>
      </c>
      <c r="H11139" s="27" t="s">
        <v>202</v>
      </c>
      <c r="I11139" s="118" t="s">
        <v>17781</v>
      </c>
      <c r="J11139" s="29">
        <v>189</v>
      </c>
      <c r="K11139" s="28" t="s">
        <v>162</v>
      </c>
      <c r="L11139" s="27" t="s">
        <v>14733</v>
      </c>
      <c r="M11139" s="27" t="s">
        <v>164</v>
      </c>
      <c r="N11139" s="27" t="s">
        <v>18470</v>
      </c>
    </row>
    <row r="11140" spans="1:14" ht="16.5" customHeight="1">
      <c r="A11140" s="24">
        <v>8533401000</v>
      </c>
      <c r="B11140" s="25"/>
      <c r="C11140" s="26"/>
      <c r="D11140" s="27"/>
      <c r="E11140" s="27" t="s">
        <v>17782</v>
      </c>
      <c r="F11140" s="27" t="s">
        <v>17783</v>
      </c>
      <c r="G11140" s="28" t="s">
        <v>173</v>
      </c>
      <c r="H11140" s="27" t="s">
        <v>174</v>
      </c>
      <c r="I11140" s="118" t="s">
        <v>17784</v>
      </c>
      <c r="J11140" s="29">
        <v>62.73</v>
      </c>
      <c r="K11140" s="28" t="s">
        <v>162</v>
      </c>
      <c r="L11140" s="27" t="s">
        <v>250</v>
      </c>
      <c r="M11140" s="27" t="s">
        <v>164</v>
      </c>
      <c r="N11140" s="27" t="s">
        <v>18071</v>
      </c>
    </row>
    <row r="11141" spans="1:14" ht="16.5" customHeight="1">
      <c r="A11141" s="24">
        <v>8533401000</v>
      </c>
      <c r="B11141" s="25"/>
      <c r="C11141" s="26"/>
      <c r="D11141" s="27"/>
      <c r="E11141" s="27" t="s">
        <v>17782</v>
      </c>
      <c r="F11141" s="27" t="s">
        <v>17785</v>
      </c>
      <c r="G11141" s="28" t="s">
        <v>259</v>
      </c>
      <c r="H11141" s="27" t="s">
        <v>260</v>
      </c>
      <c r="I11141" s="118" t="s">
        <v>17786</v>
      </c>
      <c r="J11141" s="29">
        <v>67.86</v>
      </c>
      <c r="K11141" s="28" t="s">
        <v>162</v>
      </c>
      <c r="L11141" s="27" t="s">
        <v>250</v>
      </c>
      <c r="M11141" s="27" t="s">
        <v>164</v>
      </c>
      <c r="N11141" s="27" t="s">
        <v>18071</v>
      </c>
    </row>
    <row r="11142" spans="1:14" ht="16.5" customHeight="1">
      <c r="A11142" s="24">
        <v>8536693000</v>
      </c>
      <c r="B11142" s="25"/>
      <c r="C11142" s="26"/>
      <c r="D11142" s="27"/>
      <c r="E11142" s="27" t="s">
        <v>17787</v>
      </c>
      <c r="F11142" s="27" t="s">
        <v>17788</v>
      </c>
      <c r="G11142" s="28" t="s">
        <v>206</v>
      </c>
      <c r="H11142" s="27" t="s">
        <v>207</v>
      </c>
      <c r="I11142" s="118" t="s">
        <v>1137</v>
      </c>
      <c r="J11142" s="29">
        <v>41.2</v>
      </c>
      <c r="K11142" s="28" t="s">
        <v>162</v>
      </c>
      <c r="L11142" s="27" t="s">
        <v>736</v>
      </c>
      <c r="M11142" s="27" t="s">
        <v>164</v>
      </c>
      <c r="N11142" s="27" t="s">
        <v>6197</v>
      </c>
    </row>
    <row r="11143" spans="1:14" ht="16.5" customHeight="1">
      <c r="A11143" s="24">
        <v>8536693000</v>
      </c>
      <c r="B11143" s="25"/>
      <c r="C11143" s="26"/>
      <c r="D11143" s="27"/>
      <c r="E11143" s="27" t="s">
        <v>17787</v>
      </c>
      <c r="F11143" s="27" t="s">
        <v>17789</v>
      </c>
      <c r="G11143" s="28" t="s">
        <v>206</v>
      </c>
      <c r="H11143" s="27" t="s">
        <v>207</v>
      </c>
      <c r="I11143" s="118" t="s">
        <v>17790</v>
      </c>
      <c r="J11143" s="29">
        <v>10.130000000000001</v>
      </c>
      <c r="K11143" s="28" t="s">
        <v>162</v>
      </c>
      <c r="L11143" s="27" t="s">
        <v>435</v>
      </c>
      <c r="M11143" s="27" t="s">
        <v>164</v>
      </c>
      <c r="N11143" s="27" t="s">
        <v>435</v>
      </c>
    </row>
    <row r="11144" spans="1:14" ht="16.5" customHeight="1">
      <c r="A11144" s="24">
        <v>3926909709</v>
      </c>
      <c r="B11144" s="25"/>
      <c r="C11144" s="26">
        <v>6.5000000000000002E-2</v>
      </c>
      <c r="D11144" s="27"/>
      <c r="E11144" s="27" t="s">
        <v>17791</v>
      </c>
      <c r="F11144" s="27" t="s">
        <v>5654</v>
      </c>
      <c r="G11144" s="28" t="s">
        <v>206</v>
      </c>
      <c r="H11144" s="27" t="s">
        <v>207</v>
      </c>
      <c r="I11144" s="118" t="s">
        <v>1206</v>
      </c>
      <c r="J11144" s="29">
        <v>74.8</v>
      </c>
      <c r="K11144" s="28" t="s">
        <v>162</v>
      </c>
      <c r="L11144" s="27" t="s">
        <v>736</v>
      </c>
      <c r="M11144" s="27" t="s">
        <v>164</v>
      </c>
      <c r="N11144" s="27" t="s">
        <v>6197</v>
      </c>
    </row>
    <row r="11145" spans="1:14" ht="16.5" customHeight="1">
      <c r="A11145" s="24">
        <v>8541290000</v>
      </c>
      <c r="B11145" s="25"/>
      <c r="C11145" s="26"/>
      <c r="D11145" s="27"/>
      <c r="E11145" s="27" t="s">
        <v>17792</v>
      </c>
      <c r="F11145" s="27" t="s">
        <v>17793</v>
      </c>
      <c r="G11145" s="28" t="s">
        <v>173</v>
      </c>
      <c r="H11145" s="27" t="s">
        <v>174</v>
      </c>
      <c r="I11145" s="118" t="s">
        <v>17794</v>
      </c>
      <c r="J11145" s="29">
        <v>683.28</v>
      </c>
      <c r="K11145" s="28" t="s">
        <v>162</v>
      </c>
      <c r="L11145" s="27" t="s">
        <v>416</v>
      </c>
      <c r="M11145" s="27" t="s">
        <v>164</v>
      </c>
      <c r="N11145" s="27" t="s">
        <v>18081</v>
      </c>
    </row>
    <row r="11146" spans="1:14" ht="16.5" customHeight="1">
      <c r="A11146" s="24">
        <v>8541290000</v>
      </c>
      <c r="B11146" s="25"/>
      <c r="C11146" s="26"/>
      <c r="D11146" s="27"/>
      <c r="E11146" s="27" t="s">
        <v>17792</v>
      </c>
      <c r="F11146" s="27" t="s">
        <v>17795</v>
      </c>
      <c r="G11146" s="28" t="s">
        <v>173</v>
      </c>
      <c r="H11146" s="27" t="s">
        <v>174</v>
      </c>
      <c r="I11146" s="118" t="s">
        <v>17796</v>
      </c>
      <c r="J11146" s="29">
        <v>0.6</v>
      </c>
      <c r="K11146" s="28" t="s">
        <v>162</v>
      </c>
      <c r="L11146" s="27" t="s">
        <v>409</v>
      </c>
      <c r="M11146" s="27" t="s">
        <v>164</v>
      </c>
      <c r="N11146" s="27" t="s">
        <v>409</v>
      </c>
    </row>
    <row r="11147" spans="1:14" ht="16.5" customHeight="1">
      <c r="A11147" s="24">
        <v>8541290000</v>
      </c>
      <c r="B11147" s="25"/>
      <c r="C11147" s="26"/>
      <c r="D11147" s="27"/>
      <c r="E11147" s="27" t="s">
        <v>17792</v>
      </c>
      <c r="F11147" s="27" t="s">
        <v>17797</v>
      </c>
      <c r="G11147" s="28" t="s">
        <v>173</v>
      </c>
      <c r="H11147" s="27" t="s">
        <v>174</v>
      </c>
      <c r="I11147" s="118" t="s">
        <v>557</v>
      </c>
      <c r="J11147" s="29">
        <v>8.89</v>
      </c>
      <c r="K11147" s="28" t="s">
        <v>162</v>
      </c>
      <c r="L11147" s="27" t="s">
        <v>416</v>
      </c>
      <c r="M11147" s="27" t="s">
        <v>164</v>
      </c>
      <c r="N11147" s="27" t="s">
        <v>18081</v>
      </c>
    </row>
    <row r="11148" spans="1:14" ht="16.5" customHeight="1">
      <c r="A11148" s="24">
        <v>8533100000</v>
      </c>
      <c r="B11148" s="25"/>
      <c r="C11148" s="26"/>
      <c r="D11148" s="27"/>
      <c r="E11148" s="27" t="s">
        <v>8423</v>
      </c>
      <c r="F11148" s="27" t="s">
        <v>17798</v>
      </c>
      <c r="G11148" s="28" t="s">
        <v>159</v>
      </c>
      <c r="H11148" s="27" t="s">
        <v>160</v>
      </c>
      <c r="I11148" s="118" t="s">
        <v>17799</v>
      </c>
      <c r="J11148" s="29">
        <v>6.64</v>
      </c>
      <c r="K11148" s="28" t="s">
        <v>162</v>
      </c>
      <c r="L11148" s="27" t="s">
        <v>272</v>
      </c>
      <c r="M11148" s="27" t="s">
        <v>164</v>
      </c>
      <c r="N11148" s="27" t="s">
        <v>18073</v>
      </c>
    </row>
    <row r="11149" spans="1:14" ht="16.5" customHeight="1">
      <c r="A11149" s="24">
        <v>8541100009</v>
      </c>
      <c r="B11149" s="25"/>
      <c r="C11149" s="26"/>
      <c r="D11149" s="27"/>
      <c r="E11149" s="27" t="s">
        <v>17800</v>
      </c>
      <c r="F11149" s="27" t="s">
        <v>17801</v>
      </c>
      <c r="G11149" s="28" t="s">
        <v>173</v>
      </c>
      <c r="H11149" s="27" t="s">
        <v>174</v>
      </c>
      <c r="I11149" s="118" t="s">
        <v>17802</v>
      </c>
      <c r="J11149" s="29">
        <v>60.73</v>
      </c>
      <c r="K11149" s="28" t="s">
        <v>162</v>
      </c>
      <c r="L11149" s="27" t="s">
        <v>10753</v>
      </c>
      <c r="M11149" s="27" t="s">
        <v>164</v>
      </c>
      <c r="N11149" s="27" t="s">
        <v>10753</v>
      </c>
    </row>
    <row r="11150" spans="1:14" ht="16.5" customHeight="1">
      <c r="A11150" s="24">
        <v>8541100009</v>
      </c>
      <c r="B11150" s="25"/>
      <c r="C11150" s="26"/>
      <c r="D11150" s="27"/>
      <c r="E11150" s="27" t="s">
        <v>17800</v>
      </c>
      <c r="F11150" s="27" t="s">
        <v>10760</v>
      </c>
      <c r="G11150" s="28" t="s">
        <v>173</v>
      </c>
      <c r="H11150" s="27" t="s">
        <v>174</v>
      </c>
      <c r="I11150" s="118" t="s">
        <v>10761</v>
      </c>
      <c r="J11150" s="29">
        <v>99.68</v>
      </c>
      <c r="K11150" s="28" t="s">
        <v>162</v>
      </c>
      <c r="L11150" s="27" t="s">
        <v>980</v>
      </c>
      <c r="M11150" s="27" t="s">
        <v>164</v>
      </c>
      <c r="N11150" s="27" t="s">
        <v>10457</v>
      </c>
    </row>
    <row r="11151" spans="1:14" ht="16.5" customHeight="1">
      <c r="A11151" s="24">
        <v>8541100009</v>
      </c>
      <c r="B11151" s="25"/>
      <c r="C11151" s="26"/>
      <c r="D11151" s="27"/>
      <c r="E11151" s="27" t="s">
        <v>17800</v>
      </c>
      <c r="F11151" s="27" t="s">
        <v>17803</v>
      </c>
      <c r="G11151" s="28" t="s">
        <v>173</v>
      </c>
      <c r="H11151" s="27" t="s">
        <v>174</v>
      </c>
      <c r="I11151" s="118" t="s">
        <v>17804</v>
      </c>
      <c r="J11151" s="29">
        <v>4.67</v>
      </c>
      <c r="K11151" s="28" t="s">
        <v>162</v>
      </c>
      <c r="L11151" s="27" t="s">
        <v>10750</v>
      </c>
      <c r="M11151" s="27" t="s">
        <v>164</v>
      </c>
      <c r="N11151" s="27" t="s">
        <v>10750</v>
      </c>
    </row>
    <row r="11152" spans="1:14" ht="16.5" customHeight="1">
      <c r="A11152" s="24">
        <v>8541100009</v>
      </c>
      <c r="B11152" s="25"/>
      <c r="C11152" s="26"/>
      <c r="D11152" s="27"/>
      <c r="E11152" s="27" t="s">
        <v>17800</v>
      </c>
      <c r="F11152" s="27" t="s">
        <v>17805</v>
      </c>
      <c r="G11152" s="28" t="s">
        <v>173</v>
      </c>
      <c r="H11152" s="27" t="s">
        <v>174</v>
      </c>
      <c r="I11152" s="118" t="s">
        <v>17806</v>
      </c>
      <c r="J11152" s="29">
        <v>3.49</v>
      </c>
      <c r="K11152" s="28" t="s">
        <v>162</v>
      </c>
      <c r="L11152" s="27" t="s">
        <v>528</v>
      </c>
      <c r="M11152" s="27" t="s">
        <v>164</v>
      </c>
      <c r="N11152" s="27" t="s">
        <v>1039</v>
      </c>
    </row>
    <row r="11153" spans="1:14" ht="16.5" customHeight="1">
      <c r="A11153" s="24">
        <v>8532250000</v>
      </c>
      <c r="B11153" s="25"/>
      <c r="C11153" s="26"/>
      <c r="D11153" s="27"/>
      <c r="E11153" s="27" t="s">
        <v>353</v>
      </c>
      <c r="F11153" s="27" t="s">
        <v>17807</v>
      </c>
      <c r="G11153" s="28" t="s">
        <v>173</v>
      </c>
      <c r="H11153" s="27" t="s">
        <v>174</v>
      </c>
      <c r="I11153" s="118" t="s">
        <v>9157</v>
      </c>
      <c r="J11153" s="29">
        <v>2164.52</v>
      </c>
      <c r="K11153" s="28" t="s">
        <v>162</v>
      </c>
      <c r="L11153" s="27" t="s">
        <v>42</v>
      </c>
      <c r="M11153" s="27" t="s">
        <v>164</v>
      </c>
      <c r="N11153" s="27" t="s">
        <v>18077</v>
      </c>
    </row>
    <row r="11154" spans="1:14" ht="16.5" customHeight="1">
      <c r="A11154" s="24">
        <v>8532250000</v>
      </c>
      <c r="B11154" s="25"/>
      <c r="C11154" s="26"/>
      <c r="D11154" s="27"/>
      <c r="E11154" s="27" t="s">
        <v>353</v>
      </c>
      <c r="F11154" s="27" t="s">
        <v>17808</v>
      </c>
      <c r="G11154" s="28" t="s">
        <v>173</v>
      </c>
      <c r="H11154" s="27" t="s">
        <v>174</v>
      </c>
      <c r="I11154" s="118" t="s">
        <v>17809</v>
      </c>
      <c r="J11154" s="29">
        <v>7061.16</v>
      </c>
      <c r="K11154" s="28" t="s">
        <v>162</v>
      </c>
      <c r="L11154" s="27" t="s">
        <v>50</v>
      </c>
      <c r="M11154" s="27" t="s">
        <v>164</v>
      </c>
      <c r="N11154" s="27" t="s">
        <v>18077</v>
      </c>
    </row>
    <row r="11155" spans="1:14" ht="16.5" customHeight="1">
      <c r="A11155" s="24">
        <v>3926909709</v>
      </c>
      <c r="B11155" s="25"/>
      <c r="C11155" s="26">
        <v>6.5000000000000002E-2</v>
      </c>
      <c r="D11155" s="27"/>
      <c r="E11155" s="27" t="s">
        <v>8140</v>
      </c>
      <c r="F11155" s="27" t="s">
        <v>8141</v>
      </c>
      <c r="G11155" s="28" t="s">
        <v>159</v>
      </c>
      <c r="H11155" s="27" t="s">
        <v>160</v>
      </c>
      <c r="I11155" s="118" t="s">
        <v>8142</v>
      </c>
      <c r="J11155" s="29">
        <v>5.98</v>
      </c>
      <c r="K11155" s="28" t="s">
        <v>162</v>
      </c>
      <c r="L11155" s="27" t="s">
        <v>194</v>
      </c>
      <c r="M11155" s="27" t="s">
        <v>164</v>
      </c>
      <c r="N11155" s="27" t="s">
        <v>194</v>
      </c>
    </row>
    <row r="11156" spans="1:14" ht="16.5" customHeight="1">
      <c r="A11156" s="24">
        <v>8541100009</v>
      </c>
      <c r="B11156" s="25"/>
      <c r="C11156" s="26"/>
      <c r="D11156" s="27"/>
      <c r="E11156" s="27" t="s">
        <v>11381</v>
      </c>
      <c r="F11156" s="27" t="s">
        <v>17810</v>
      </c>
      <c r="G11156" s="28" t="s">
        <v>159</v>
      </c>
      <c r="H11156" s="27" t="s">
        <v>160</v>
      </c>
      <c r="I11156" s="118" t="s">
        <v>13758</v>
      </c>
      <c r="J11156" s="29">
        <v>2.2000000000000002</v>
      </c>
      <c r="K11156" s="28" t="s">
        <v>162</v>
      </c>
      <c r="L11156" s="27" t="s">
        <v>17001</v>
      </c>
      <c r="M11156" s="27" t="s">
        <v>164</v>
      </c>
      <c r="N11156" s="27" t="s">
        <v>18512</v>
      </c>
    </row>
    <row r="11157" spans="1:14" ht="16.5" customHeight="1">
      <c r="A11157" s="24">
        <v>8541600000</v>
      </c>
      <c r="B11157" s="25"/>
      <c r="C11157" s="26"/>
      <c r="D11157" s="27"/>
      <c r="E11157" s="27" t="s">
        <v>1315</v>
      </c>
      <c r="F11157" s="27" t="s">
        <v>17811</v>
      </c>
      <c r="G11157" s="28" t="s">
        <v>173</v>
      </c>
      <c r="H11157" s="27" t="s">
        <v>174</v>
      </c>
      <c r="I11157" s="118" t="s">
        <v>17812</v>
      </c>
      <c r="J11157" s="29">
        <v>53.26</v>
      </c>
      <c r="K11157" s="28" t="s">
        <v>162</v>
      </c>
      <c r="L11157" s="27" t="s">
        <v>601</v>
      </c>
      <c r="M11157" s="27" t="s">
        <v>164</v>
      </c>
      <c r="N11157" s="27" t="s">
        <v>18095</v>
      </c>
    </row>
    <row r="11158" spans="1:14" ht="16.5" customHeight="1">
      <c r="A11158" s="24">
        <v>8548009000</v>
      </c>
      <c r="B11158" s="25"/>
      <c r="C11158" s="26"/>
      <c r="D11158" s="27"/>
      <c r="E11158" s="27" t="s">
        <v>11418</v>
      </c>
      <c r="F11158" s="27" t="s">
        <v>6799</v>
      </c>
      <c r="G11158" s="28" t="s">
        <v>292</v>
      </c>
      <c r="H11158" s="27" t="s">
        <v>293</v>
      </c>
      <c r="I11158" s="118" t="s">
        <v>6800</v>
      </c>
      <c r="J11158" s="29">
        <v>2556.0500000000002</v>
      </c>
      <c r="K11158" s="28" t="s">
        <v>162</v>
      </c>
      <c r="L11158" s="27" t="s">
        <v>3466</v>
      </c>
      <c r="M11158" s="27" t="s">
        <v>164</v>
      </c>
      <c r="N11158" s="27" t="s">
        <v>18135</v>
      </c>
    </row>
    <row r="11159" spans="1:14" ht="16.5" customHeight="1">
      <c r="A11159" s="24">
        <v>8536411000</v>
      </c>
      <c r="B11159" s="25"/>
      <c r="C11159" s="26">
        <v>0.08</v>
      </c>
      <c r="D11159" s="27"/>
      <c r="E11159" s="27" t="s">
        <v>17813</v>
      </c>
      <c r="F11159" s="27" t="s">
        <v>17814</v>
      </c>
      <c r="G11159" s="28" t="s">
        <v>173</v>
      </c>
      <c r="H11159" s="27" t="s">
        <v>174</v>
      </c>
      <c r="I11159" s="118" t="s">
        <v>410</v>
      </c>
      <c r="J11159" s="29">
        <v>168.3</v>
      </c>
      <c r="K11159" s="28" t="s">
        <v>162</v>
      </c>
      <c r="L11159" s="27" t="s">
        <v>409</v>
      </c>
      <c r="M11159" s="27" t="s">
        <v>164</v>
      </c>
      <c r="N11159" s="27" t="s">
        <v>409</v>
      </c>
    </row>
    <row r="11160" spans="1:14" ht="16.5" customHeight="1">
      <c r="A11160" s="24">
        <v>8533100000</v>
      </c>
      <c r="B11160" s="25"/>
      <c r="C11160" s="26"/>
      <c r="D11160" s="27"/>
      <c r="E11160" s="27" t="s">
        <v>17815</v>
      </c>
      <c r="F11160" s="27" t="s">
        <v>17816</v>
      </c>
      <c r="G11160" s="28" t="s">
        <v>173</v>
      </c>
      <c r="H11160" s="27" t="s">
        <v>174</v>
      </c>
      <c r="I11160" s="118" t="s">
        <v>17817</v>
      </c>
      <c r="J11160" s="29">
        <v>10</v>
      </c>
      <c r="K11160" s="28" t="s">
        <v>162</v>
      </c>
      <c r="L11160" s="27" t="s">
        <v>17818</v>
      </c>
      <c r="M11160" s="27" t="s">
        <v>164</v>
      </c>
      <c r="N11160" s="27" t="s">
        <v>18519</v>
      </c>
    </row>
    <row r="11161" spans="1:14" ht="16.5" customHeight="1">
      <c r="A11161" s="24">
        <v>8533100000</v>
      </c>
      <c r="B11161" s="25"/>
      <c r="C11161" s="26"/>
      <c r="D11161" s="27"/>
      <c r="E11161" s="27" t="s">
        <v>17815</v>
      </c>
      <c r="F11161" s="27" t="s">
        <v>17819</v>
      </c>
      <c r="G11161" s="28" t="s">
        <v>173</v>
      </c>
      <c r="H11161" s="27" t="s">
        <v>174</v>
      </c>
      <c r="I11161" s="118" t="s">
        <v>17820</v>
      </c>
      <c r="J11161" s="29">
        <v>0.75</v>
      </c>
      <c r="K11161" s="28" t="s">
        <v>162</v>
      </c>
      <c r="L11161" s="27" t="s">
        <v>272</v>
      </c>
      <c r="M11161" s="27" t="s">
        <v>164</v>
      </c>
      <c r="N11161" s="27" t="s">
        <v>18073</v>
      </c>
    </row>
    <row r="11162" spans="1:14" ht="16.5" customHeight="1">
      <c r="A11162" s="24">
        <v>8533100000</v>
      </c>
      <c r="B11162" s="25"/>
      <c r="C11162" s="26"/>
      <c r="D11162" s="27"/>
      <c r="E11162" s="27" t="s">
        <v>17815</v>
      </c>
      <c r="F11162" s="27" t="s">
        <v>17821</v>
      </c>
      <c r="G11162" s="28" t="s">
        <v>173</v>
      </c>
      <c r="H11162" s="27" t="s">
        <v>174</v>
      </c>
      <c r="I11162" s="118" t="s">
        <v>17822</v>
      </c>
      <c r="J11162" s="29">
        <v>1.05</v>
      </c>
      <c r="K11162" s="28" t="s">
        <v>162</v>
      </c>
      <c r="L11162" s="27" t="s">
        <v>17823</v>
      </c>
      <c r="M11162" s="27" t="s">
        <v>164</v>
      </c>
      <c r="N11162" s="27" t="s">
        <v>18520</v>
      </c>
    </row>
    <row r="11163" spans="1:14" ht="16.5" customHeight="1">
      <c r="A11163" s="24">
        <v>8533100000</v>
      </c>
      <c r="B11163" s="25"/>
      <c r="C11163" s="26"/>
      <c r="D11163" s="27"/>
      <c r="E11163" s="27" t="s">
        <v>17815</v>
      </c>
      <c r="F11163" s="27" t="s">
        <v>17824</v>
      </c>
      <c r="G11163" s="28" t="s">
        <v>173</v>
      </c>
      <c r="H11163" s="27" t="s">
        <v>174</v>
      </c>
      <c r="I11163" s="118" t="s">
        <v>17825</v>
      </c>
      <c r="J11163" s="29">
        <v>0.6</v>
      </c>
      <c r="K11163" s="28" t="s">
        <v>162</v>
      </c>
      <c r="L11163" s="27" t="s">
        <v>17826</v>
      </c>
      <c r="M11163" s="27" t="s">
        <v>164</v>
      </c>
      <c r="N11163" s="27" t="s">
        <v>18521</v>
      </c>
    </row>
    <row r="11164" spans="1:14" ht="16.5" customHeight="1">
      <c r="A11164" s="24">
        <v>8533100000</v>
      </c>
      <c r="B11164" s="25"/>
      <c r="C11164" s="26"/>
      <c r="D11164" s="27"/>
      <c r="E11164" s="27" t="s">
        <v>17815</v>
      </c>
      <c r="F11164" s="27" t="s">
        <v>17827</v>
      </c>
      <c r="G11164" s="28" t="s">
        <v>173</v>
      </c>
      <c r="H11164" s="27" t="s">
        <v>174</v>
      </c>
      <c r="I11164" s="118" t="s">
        <v>17828</v>
      </c>
      <c r="J11164" s="29">
        <v>0.45</v>
      </c>
      <c r="K11164" s="28" t="s">
        <v>162</v>
      </c>
      <c r="L11164" s="27" t="s">
        <v>17826</v>
      </c>
      <c r="M11164" s="27" t="s">
        <v>164</v>
      </c>
      <c r="N11164" s="27" t="s">
        <v>18521</v>
      </c>
    </row>
    <row r="11165" spans="1:14" ht="16.5" customHeight="1">
      <c r="A11165" s="24">
        <v>8533100000</v>
      </c>
      <c r="B11165" s="25"/>
      <c r="C11165" s="26"/>
      <c r="D11165" s="27"/>
      <c r="E11165" s="27" t="s">
        <v>17815</v>
      </c>
      <c r="F11165" s="27" t="s">
        <v>17829</v>
      </c>
      <c r="G11165" s="28" t="s">
        <v>173</v>
      </c>
      <c r="H11165" s="27" t="s">
        <v>174</v>
      </c>
      <c r="I11165" s="118" t="s">
        <v>17830</v>
      </c>
      <c r="J11165" s="29">
        <v>0.6</v>
      </c>
      <c r="K11165" s="28" t="s">
        <v>162</v>
      </c>
      <c r="L11165" s="27" t="s">
        <v>17826</v>
      </c>
      <c r="M11165" s="27" t="s">
        <v>164</v>
      </c>
      <c r="N11165" s="27" t="s">
        <v>18521</v>
      </c>
    </row>
    <row r="11166" spans="1:14" ht="16.5" customHeight="1">
      <c r="A11166" s="24">
        <v>8533100000</v>
      </c>
      <c r="B11166" s="25"/>
      <c r="C11166" s="26"/>
      <c r="D11166" s="27"/>
      <c r="E11166" s="27" t="s">
        <v>17815</v>
      </c>
      <c r="F11166" s="27" t="s">
        <v>17831</v>
      </c>
      <c r="G11166" s="28" t="s">
        <v>173</v>
      </c>
      <c r="H11166" s="27" t="s">
        <v>174</v>
      </c>
      <c r="I11166" s="118" t="s">
        <v>17832</v>
      </c>
      <c r="J11166" s="29">
        <v>1.2</v>
      </c>
      <c r="K11166" s="28" t="s">
        <v>162</v>
      </c>
      <c r="L11166" s="27" t="s">
        <v>17826</v>
      </c>
      <c r="M11166" s="27" t="s">
        <v>164</v>
      </c>
      <c r="N11166" s="27" t="s">
        <v>18521</v>
      </c>
    </row>
    <row r="11167" spans="1:14" ht="16.5" customHeight="1">
      <c r="A11167" s="24">
        <v>8533100000</v>
      </c>
      <c r="B11167" s="25"/>
      <c r="C11167" s="26"/>
      <c r="D11167" s="27"/>
      <c r="E11167" s="27" t="s">
        <v>17815</v>
      </c>
      <c r="F11167" s="27" t="s">
        <v>17833</v>
      </c>
      <c r="G11167" s="28" t="s">
        <v>173</v>
      </c>
      <c r="H11167" s="27" t="s">
        <v>174</v>
      </c>
      <c r="I11167" s="118" t="s">
        <v>17834</v>
      </c>
      <c r="J11167" s="29">
        <v>1.5</v>
      </c>
      <c r="K11167" s="28" t="s">
        <v>162</v>
      </c>
      <c r="L11167" s="27" t="s">
        <v>17826</v>
      </c>
      <c r="M11167" s="27" t="s">
        <v>164</v>
      </c>
      <c r="N11167" s="27" t="s">
        <v>18521</v>
      </c>
    </row>
    <row r="11168" spans="1:14" ht="16.5" customHeight="1">
      <c r="A11168" s="24">
        <v>8533100000</v>
      </c>
      <c r="B11168" s="25"/>
      <c r="C11168" s="26"/>
      <c r="D11168" s="27"/>
      <c r="E11168" s="27" t="s">
        <v>17815</v>
      </c>
      <c r="F11168" s="27" t="s">
        <v>17835</v>
      </c>
      <c r="G11168" s="28" t="s">
        <v>173</v>
      </c>
      <c r="H11168" s="27" t="s">
        <v>174</v>
      </c>
      <c r="I11168" s="118" t="s">
        <v>17836</v>
      </c>
      <c r="J11168" s="29">
        <v>20</v>
      </c>
      <c r="K11168" s="28" t="s">
        <v>162</v>
      </c>
      <c r="L11168" s="27" t="s">
        <v>17818</v>
      </c>
      <c r="M11168" s="27" t="s">
        <v>164</v>
      </c>
      <c r="N11168" s="27" t="s">
        <v>18519</v>
      </c>
    </row>
    <row r="11169" spans="1:14" ht="16.5" customHeight="1">
      <c r="A11169" s="24">
        <v>8532240000</v>
      </c>
      <c r="B11169" s="25"/>
      <c r="C11169" s="26"/>
      <c r="D11169" s="27"/>
      <c r="E11169" s="27" t="s">
        <v>9139</v>
      </c>
      <c r="F11169" s="27" t="s">
        <v>17837</v>
      </c>
      <c r="G11169" s="28" t="s">
        <v>173</v>
      </c>
      <c r="H11169" s="27" t="s">
        <v>174</v>
      </c>
      <c r="I11169" s="118" t="s">
        <v>17838</v>
      </c>
      <c r="J11169" s="29">
        <v>3.8</v>
      </c>
      <c r="K11169" s="28" t="s">
        <v>162</v>
      </c>
      <c r="L11169" s="27" t="s">
        <v>265</v>
      </c>
      <c r="M11169" s="27" t="s">
        <v>164</v>
      </c>
      <c r="N11169" s="27" t="s">
        <v>9360</v>
      </c>
    </row>
    <row r="11170" spans="1:14" ht="16.5" customHeight="1">
      <c r="A11170" s="24">
        <v>8504409100</v>
      </c>
      <c r="B11170" s="25"/>
      <c r="C11170" s="26"/>
      <c r="D11170" s="27"/>
      <c r="E11170" s="27" t="s">
        <v>3491</v>
      </c>
      <c r="F11170" s="27" t="s">
        <v>17765</v>
      </c>
      <c r="G11170" s="28" t="s">
        <v>173</v>
      </c>
      <c r="H11170" s="27" t="s">
        <v>174</v>
      </c>
      <c r="I11170" s="118" t="s">
        <v>818</v>
      </c>
      <c r="J11170" s="29">
        <v>88</v>
      </c>
      <c r="K11170" s="28" t="s">
        <v>162</v>
      </c>
      <c r="L11170" s="27" t="s">
        <v>84</v>
      </c>
      <c r="M11170" s="27" t="s">
        <v>164</v>
      </c>
      <c r="N11170" s="27" t="s">
        <v>18059</v>
      </c>
    </row>
    <row r="11171" spans="1:14" ht="16.5" customHeight="1" thickBot="1">
      <c r="A11171" s="24">
        <v>8536693000</v>
      </c>
      <c r="B11171" s="25"/>
      <c r="C11171" s="26"/>
      <c r="D11171" s="27"/>
      <c r="E11171" s="27" t="s">
        <v>11333</v>
      </c>
      <c r="F11171" s="27" t="s">
        <v>17839</v>
      </c>
      <c r="G11171" s="28" t="s">
        <v>173</v>
      </c>
      <c r="H11171" s="27" t="s">
        <v>174</v>
      </c>
      <c r="I11171" s="118" t="s">
        <v>14726</v>
      </c>
      <c r="J11171" s="29">
        <v>2054.7600000000002</v>
      </c>
      <c r="K11171" s="28" t="s">
        <v>162</v>
      </c>
      <c r="L11171" s="27" t="s">
        <v>1152</v>
      </c>
      <c r="M11171" s="27" t="s">
        <v>164</v>
      </c>
      <c r="N11171" s="27" t="s">
        <v>3701</v>
      </c>
    </row>
    <row r="11172" spans="1:14" ht="16.5" customHeight="1" thickTop="1" thickBot="1">
      <c r="A11172" s="30">
        <v>8542319010</v>
      </c>
      <c r="B11172" s="25"/>
      <c r="C11172" s="26"/>
      <c r="D11172" s="27"/>
      <c r="E11172" s="27" t="s">
        <v>611</v>
      </c>
      <c r="F11172" s="27" t="s">
        <v>17840</v>
      </c>
      <c r="G11172" s="28" t="s">
        <v>173</v>
      </c>
      <c r="H11172" s="27" t="s">
        <v>174</v>
      </c>
      <c r="I11172" s="118" t="s">
        <v>17841</v>
      </c>
      <c r="J11172" s="29">
        <v>708</v>
      </c>
      <c r="K11172" s="28" t="s">
        <v>162</v>
      </c>
      <c r="L11172" s="27" t="s">
        <v>614</v>
      </c>
      <c r="M11172" s="27" t="s">
        <v>164</v>
      </c>
      <c r="N11172" s="27" t="s">
        <v>18096</v>
      </c>
    </row>
    <row r="11173" spans="1:14" ht="16.5" customHeight="1" thickTop="1" thickBot="1">
      <c r="A11173" s="30">
        <v>8542399010</v>
      </c>
      <c r="B11173" s="25"/>
      <c r="C11173" s="26"/>
      <c r="D11173" s="27"/>
      <c r="E11173" s="27" t="s">
        <v>1343</v>
      </c>
      <c r="F11173" s="27" t="s">
        <v>17842</v>
      </c>
      <c r="G11173" s="28" t="s">
        <v>173</v>
      </c>
      <c r="H11173" s="27" t="s">
        <v>174</v>
      </c>
      <c r="I11173" s="118" t="s">
        <v>12295</v>
      </c>
      <c r="J11173" s="29">
        <v>2.4</v>
      </c>
      <c r="K11173" s="28" t="s">
        <v>162</v>
      </c>
      <c r="L11173" s="27" t="s">
        <v>409</v>
      </c>
      <c r="M11173" s="27" t="s">
        <v>164</v>
      </c>
      <c r="N11173" s="27" t="s">
        <v>409</v>
      </c>
    </row>
    <row r="11174" spans="1:14" ht="16.5" customHeight="1" thickTop="1" thickBot="1">
      <c r="A11174" s="24">
        <v>8541410002</v>
      </c>
      <c r="B11174" s="25"/>
      <c r="C11174" s="26"/>
      <c r="D11174" s="27"/>
      <c r="E11174" s="27" t="s">
        <v>2869</v>
      </c>
      <c r="F11174" s="27" t="s">
        <v>14126</v>
      </c>
      <c r="G11174" s="28" t="s">
        <v>173</v>
      </c>
      <c r="H11174" s="27" t="s">
        <v>174</v>
      </c>
      <c r="I11174" s="118" t="s">
        <v>14127</v>
      </c>
      <c r="J11174" s="29">
        <v>8.4</v>
      </c>
      <c r="K11174" s="28" t="s">
        <v>162</v>
      </c>
      <c r="L11174" s="27" t="s">
        <v>250</v>
      </c>
      <c r="M11174" s="27" t="s">
        <v>164</v>
      </c>
      <c r="N11174" s="27" t="s">
        <v>18071</v>
      </c>
    </row>
    <row r="11175" spans="1:14" ht="16.5" customHeight="1" thickTop="1" thickBot="1">
      <c r="A11175" s="30">
        <v>8542319010</v>
      </c>
      <c r="B11175" s="25"/>
      <c r="C11175" s="26"/>
      <c r="D11175" s="27"/>
      <c r="E11175" s="27" t="s">
        <v>611</v>
      </c>
      <c r="F11175" s="27" t="s">
        <v>17843</v>
      </c>
      <c r="G11175" s="28" t="s">
        <v>243</v>
      </c>
      <c r="H11175" s="27" t="s">
        <v>244</v>
      </c>
      <c r="I11175" s="118" t="s">
        <v>17844</v>
      </c>
      <c r="J11175" s="29">
        <v>292</v>
      </c>
      <c r="K11175" s="28" t="s">
        <v>162</v>
      </c>
      <c r="L11175" s="27" t="s">
        <v>10753</v>
      </c>
      <c r="M11175" s="27" t="s">
        <v>164</v>
      </c>
      <c r="N11175" s="27" t="s">
        <v>10753</v>
      </c>
    </row>
    <row r="11176" spans="1:14" ht="16.5" customHeight="1" thickTop="1" thickBot="1">
      <c r="A11176" s="30">
        <v>8542399010</v>
      </c>
      <c r="B11176" s="25"/>
      <c r="C11176" s="26"/>
      <c r="D11176" s="27"/>
      <c r="E11176" s="27" t="s">
        <v>661</v>
      </c>
      <c r="F11176" s="27" t="s">
        <v>13958</v>
      </c>
      <c r="G11176" s="28" t="s">
        <v>173</v>
      </c>
      <c r="H11176" s="27" t="s">
        <v>174</v>
      </c>
      <c r="I11176" s="118" t="s">
        <v>13959</v>
      </c>
      <c r="J11176" s="29">
        <v>164.8</v>
      </c>
      <c r="K11176" s="28" t="s">
        <v>162</v>
      </c>
      <c r="L11176" s="27" t="s">
        <v>11042</v>
      </c>
      <c r="M11176" s="27" t="s">
        <v>164</v>
      </c>
      <c r="N11176" s="27" t="s">
        <v>11042</v>
      </c>
    </row>
    <row r="11177" spans="1:14" ht="16.5" customHeight="1" thickTop="1" thickBot="1">
      <c r="A11177" s="30">
        <v>8542399010</v>
      </c>
      <c r="B11177" s="25"/>
      <c r="C11177" s="26"/>
      <c r="D11177" s="27"/>
      <c r="E11177" s="27" t="s">
        <v>2638</v>
      </c>
      <c r="F11177" s="27" t="s">
        <v>17845</v>
      </c>
      <c r="G11177" s="28" t="s">
        <v>173</v>
      </c>
      <c r="H11177" s="27" t="s">
        <v>174</v>
      </c>
      <c r="I11177" s="118" t="s">
        <v>7938</v>
      </c>
      <c r="J11177" s="29">
        <v>3801</v>
      </c>
      <c r="K11177" s="28" t="s">
        <v>162</v>
      </c>
      <c r="L11177" s="27" t="s">
        <v>595</v>
      </c>
      <c r="M11177" s="27" t="s">
        <v>164</v>
      </c>
      <c r="N11177" s="27" t="s">
        <v>18070</v>
      </c>
    </row>
    <row r="11178" spans="1:14" ht="16.5" customHeight="1" thickTop="1" thickBot="1">
      <c r="A11178" s="30">
        <v>8542399010</v>
      </c>
      <c r="B11178" s="25"/>
      <c r="C11178" s="26"/>
      <c r="D11178" s="27"/>
      <c r="E11178" s="27" t="s">
        <v>2638</v>
      </c>
      <c r="F11178" s="27" t="s">
        <v>17846</v>
      </c>
      <c r="G11178" s="28" t="s">
        <v>173</v>
      </c>
      <c r="H11178" s="27" t="s">
        <v>174</v>
      </c>
      <c r="I11178" s="118" t="s">
        <v>17847</v>
      </c>
      <c r="J11178" s="29">
        <v>708</v>
      </c>
      <c r="K11178" s="28" t="s">
        <v>162</v>
      </c>
      <c r="L11178" s="27" t="s">
        <v>11585</v>
      </c>
      <c r="M11178" s="27" t="s">
        <v>164</v>
      </c>
      <c r="N11178" s="27" t="s">
        <v>11585</v>
      </c>
    </row>
    <row r="11179" spans="1:14" ht="16.5" customHeight="1" thickTop="1" thickBot="1">
      <c r="A11179" s="30">
        <v>8542319010</v>
      </c>
      <c r="B11179" s="25"/>
      <c r="C11179" s="26"/>
      <c r="D11179" s="27"/>
      <c r="E11179" s="27" t="s">
        <v>602</v>
      </c>
      <c r="F11179" s="27" t="s">
        <v>11563</v>
      </c>
      <c r="G11179" s="28" t="s">
        <v>173</v>
      </c>
      <c r="H11179" s="27" t="s">
        <v>174</v>
      </c>
      <c r="I11179" s="118" t="s">
        <v>11564</v>
      </c>
      <c r="J11179" s="29">
        <v>420.63</v>
      </c>
      <c r="K11179" s="28" t="s">
        <v>162</v>
      </c>
      <c r="L11179" s="27" t="s">
        <v>4101</v>
      </c>
      <c r="M11179" s="27" t="s">
        <v>164</v>
      </c>
      <c r="N11179" s="27" t="s">
        <v>4101</v>
      </c>
    </row>
    <row r="11180" spans="1:14" ht="16.5" customHeight="1" thickTop="1" thickBot="1">
      <c r="A11180" s="30">
        <v>8542319010</v>
      </c>
      <c r="B11180" s="25"/>
      <c r="C11180" s="26"/>
      <c r="D11180" s="27"/>
      <c r="E11180" s="27" t="s">
        <v>602</v>
      </c>
      <c r="F11180" s="27" t="s">
        <v>17848</v>
      </c>
      <c r="G11180" s="28" t="s">
        <v>173</v>
      </c>
      <c r="H11180" s="27" t="s">
        <v>174</v>
      </c>
      <c r="I11180" s="118" t="s">
        <v>17849</v>
      </c>
      <c r="J11180" s="29">
        <v>21.45</v>
      </c>
      <c r="K11180" s="28" t="s">
        <v>162</v>
      </c>
      <c r="L11180" s="27" t="s">
        <v>11042</v>
      </c>
      <c r="M11180" s="27" t="s">
        <v>164</v>
      </c>
      <c r="N11180" s="27" t="s">
        <v>11042</v>
      </c>
    </row>
    <row r="11181" spans="1:14" ht="16.5" customHeight="1" thickTop="1" thickBot="1">
      <c r="A11181" s="24">
        <v>8541490000</v>
      </c>
      <c r="B11181" s="25"/>
      <c r="C11181" s="26"/>
      <c r="D11181" s="27"/>
      <c r="E11181" s="27" t="s">
        <v>8527</v>
      </c>
      <c r="F11181" s="27" t="s">
        <v>8254</v>
      </c>
      <c r="G11181" s="28" t="s">
        <v>173</v>
      </c>
      <c r="H11181" s="27" t="s">
        <v>174</v>
      </c>
      <c r="I11181" s="118" t="s">
        <v>8255</v>
      </c>
      <c r="J11181" s="29">
        <v>24.6</v>
      </c>
      <c r="K11181" s="28" t="s">
        <v>162</v>
      </c>
      <c r="L11181" s="27" t="s">
        <v>595</v>
      </c>
      <c r="M11181" s="27" t="s">
        <v>164</v>
      </c>
      <c r="N11181" s="27" t="s">
        <v>11585</v>
      </c>
    </row>
    <row r="11182" spans="1:14" ht="16.5" customHeight="1" thickTop="1" thickBot="1">
      <c r="A11182" s="30">
        <v>8542339000</v>
      </c>
      <c r="B11182" s="25"/>
      <c r="C11182" s="26"/>
      <c r="D11182" s="27"/>
      <c r="E11182" s="27" t="s">
        <v>794</v>
      </c>
      <c r="F11182" s="27" t="s">
        <v>17850</v>
      </c>
      <c r="G11182" s="28" t="s">
        <v>173</v>
      </c>
      <c r="H11182" s="27" t="s">
        <v>174</v>
      </c>
      <c r="I11182" s="118" t="s">
        <v>7098</v>
      </c>
      <c r="J11182" s="29">
        <v>138.88999999999999</v>
      </c>
      <c r="K11182" s="28" t="s">
        <v>162</v>
      </c>
      <c r="L11182" s="27" t="s">
        <v>114</v>
      </c>
      <c r="M11182" s="27" t="s">
        <v>164</v>
      </c>
      <c r="N11182" s="27" t="s">
        <v>11042</v>
      </c>
    </row>
    <row r="11183" spans="1:14" ht="16.5" customHeight="1" thickTop="1" thickBot="1">
      <c r="A11183" s="24">
        <v>8541210000</v>
      </c>
      <c r="B11183" s="25"/>
      <c r="C11183" s="26"/>
      <c r="D11183" s="27"/>
      <c r="E11183" s="27" t="s">
        <v>17851</v>
      </c>
      <c r="F11183" s="27" t="s">
        <v>8241</v>
      </c>
      <c r="G11183" s="28" t="s">
        <v>173</v>
      </c>
      <c r="H11183" s="27" t="s">
        <v>174</v>
      </c>
      <c r="I11183" s="118" t="s">
        <v>547</v>
      </c>
      <c r="J11183" s="29">
        <v>0.9</v>
      </c>
      <c r="K11183" s="28" t="s">
        <v>162</v>
      </c>
      <c r="L11183" s="27" t="s">
        <v>528</v>
      </c>
      <c r="M11183" s="27" t="s">
        <v>164</v>
      </c>
      <c r="N11183" s="27" t="s">
        <v>18090</v>
      </c>
    </row>
    <row r="11184" spans="1:14" ht="16.5" customHeight="1" thickTop="1" thickBot="1">
      <c r="A11184" s="30">
        <v>8542399010</v>
      </c>
      <c r="B11184" s="25"/>
      <c r="C11184" s="26"/>
      <c r="D11184" s="27"/>
      <c r="E11184" s="27" t="s">
        <v>661</v>
      </c>
      <c r="F11184" s="27" t="s">
        <v>9271</v>
      </c>
      <c r="G11184" s="28" t="s">
        <v>173</v>
      </c>
      <c r="H11184" s="27" t="s">
        <v>174</v>
      </c>
      <c r="I11184" s="118" t="s">
        <v>9272</v>
      </c>
      <c r="J11184" s="29">
        <v>168.25</v>
      </c>
      <c r="K11184" s="28" t="s">
        <v>162</v>
      </c>
      <c r="L11184" s="27" t="s">
        <v>11042</v>
      </c>
      <c r="M11184" s="27" t="s">
        <v>164</v>
      </c>
      <c r="N11184" s="27" t="s">
        <v>11042</v>
      </c>
    </row>
    <row r="11185" spans="1:14" ht="16.5" customHeight="1" thickTop="1" thickBot="1">
      <c r="A11185" s="30">
        <v>8542339000</v>
      </c>
      <c r="B11185" s="25"/>
      <c r="C11185" s="26"/>
      <c r="D11185" s="27"/>
      <c r="E11185" s="27" t="s">
        <v>794</v>
      </c>
      <c r="F11185" s="27" t="s">
        <v>11584</v>
      </c>
      <c r="G11185" s="28" t="s">
        <v>173</v>
      </c>
      <c r="H11185" s="27" t="s">
        <v>174</v>
      </c>
      <c r="I11185" s="118" t="s">
        <v>8668</v>
      </c>
      <c r="J11185" s="29">
        <v>22.62</v>
      </c>
      <c r="K11185" s="28" t="s">
        <v>162</v>
      </c>
      <c r="L11185" s="27" t="s">
        <v>11585</v>
      </c>
      <c r="M11185" s="27" t="s">
        <v>164</v>
      </c>
      <c r="N11185" s="27" t="s">
        <v>11585</v>
      </c>
    </row>
    <row r="11186" spans="1:14" ht="16.5" customHeight="1" thickTop="1" thickBot="1">
      <c r="A11186" s="24">
        <v>8532220000</v>
      </c>
      <c r="B11186" s="25"/>
      <c r="C11186" s="26"/>
      <c r="D11186" s="27"/>
      <c r="E11186" s="27" t="s">
        <v>2022</v>
      </c>
      <c r="F11186" s="27" t="s">
        <v>8745</v>
      </c>
      <c r="G11186" s="28" t="s">
        <v>173</v>
      </c>
      <c r="H11186" s="27" t="s">
        <v>174</v>
      </c>
      <c r="I11186" s="118" t="s">
        <v>8746</v>
      </c>
      <c r="J11186" s="29">
        <v>6.03</v>
      </c>
      <c r="K11186" s="28" t="s">
        <v>162</v>
      </c>
      <c r="L11186" s="27" t="s">
        <v>285</v>
      </c>
      <c r="M11186" s="27" t="s">
        <v>164</v>
      </c>
      <c r="N11186" s="27" t="s">
        <v>18075</v>
      </c>
    </row>
    <row r="11187" spans="1:14" ht="16.5" customHeight="1" thickTop="1" thickBot="1">
      <c r="A11187" s="30">
        <v>8542319010</v>
      </c>
      <c r="B11187" s="25"/>
      <c r="C11187" s="26"/>
      <c r="D11187" s="27"/>
      <c r="E11187" s="27" t="s">
        <v>602</v>
      </c>
      <c r="F11187" s="27" t="s">
        <v>17852</v>
      </c>
      <c r="G11187" s="28" t="s">
        <v>227</v>
      </c>
      <c r="H11187" s="27" t="s">
        <v>228</v>
      </c>
      <c r="I11187" s="118" t="s">
        <v>10607</v>
      </c>
      <c r="J11187" s="29">
        <v>64000</v>
      </c>
      <c r="K11187" s="28" t="s">
        <v>176</v>
      </c>
      <c r="L11187" s="27" t="s">
        <v>7899</v>
      </c>
      <c r="M11187" s="27" t="s">
        <v>164</v>
      </c>
      <c r="N11187" s="27" t="s">
        <v>18096</v>
      </c>
    </row>
    <row r="11188" spans="1:14" ht="16.5" customHeight="1" thickTop="1" thickBot="1">
      <c r="A11188" s="30">
        <v>8542319010</v>
      </c>
      <c r="B11188" s="25"/>
      <c r="C11188" s="26"/>
      <c r="D11188" s="27"/>
      <c r="E11188" s="27" t="s">
        <v>17853</v>
      </c>
      <c r="F11188" s="27" t="s">
        <v>17854</v>
      </c>
      <c r="G11188" s="28" t="s">
        <v>297</v>
      </c>
      <c r="H11188" s="27" t="s">
        <v>298</v>
      </c>
      <c r="I11188" s="118" t="s">
        <v>17855</v>
      </c>
      <c r="J11188" s="29">
        <v>1664</v>
      </c>
      <c r="K11188" s="28" t="s">
        <v>176</v>
      </c>
      <c r="L11188" s="27" t="s">
        <v>7045</v>
      </c>
      <c r="M11188" s="27" t="s">
        <v>164</v>
      </c>
      <c r="N11188" s="27" t="s">
        <v>9740</v>
      </c>
    </row>
    <row r="11189" spans="1:14" ht="16.5" customHeight="1" thickTop="1" thickBot="1">
      <c r="A11189" s="30">
        <v>8542319010</v>
      </c>
      <c r="B11189" s="25"/>
      <c r="C11189" s="26"/>
      <c r="D11189" s="27"/>
      <c r="E11189" s="27" t="s">
        <v>611</v>
      </c>
      <c r="F11189" s="27" t="s">
        <v>17856</v>
      </c>
      <c r="G11189" s="28" t="s">
        <v>278</v>
      </c>
      <c r="H11189" s="27" t="s">
        <v>279</v>
      </c>
      <c r="I11189" s="118" t="s">
        <v>17857</v>
      </c>
      <c r="J11189" s="29">
        <v>13844.48</v>
      </c>
      <c r="K11189" s="28" t="s">
        <v>176</v>
      </c>
      <c r="L11189" s="27" t="s">
        <v>1859</v>
      </c>
      <c r="M11189" s="27" t="s">
        <v>164</v>
      </c>
      <c r="N11189" s="27" t="s">
        <v>18155</v>
      </c>
    </row>
    <row r="11190" spans="1:14" ht="16.5" customHeight="1" thickTop="1" thickBot="1">
      <c r="A11190" s="30">
        <v>8542326100</v>
      </c>
      <c r="B11190" s="25"/>
      <c r="C11190" s="26"/>
      <c r="D11190" s="27"/>
      <c r="E11190" s="27" t="s">
        <v>17858</v>
      </c>
      <c r="F11190" s="27" t="s">
        <v>9324</v>
      </c>
      <c r="G11190" s="28" t="s">
        <v>3226</v>
      </c>
      <c r="H11190" s="27" t="s">
        <v>3227</v>
      </c>
      <c r="I11190" s="118" t="s">
        <v>9325</v>
      </c>
      <c r="J11190" s="29">
        <v>893.2</v>
      </c>
      <c r="K11190" s="28" t="s">
        <v>176</v>
      </c>
      <c r="L11190" s="27" t="s">
        <v>1072</v>
      </c>
      <c r="M11190" s="27" t="s">
        <v>164</v>
      </c>
      <c r="N11190" s="27" t="s">
        <v>18120</v>
      </c>
    </row>
    <row r="11191" spans="1:14" ht="16.5" customHeight="1" thickTop="1" thickBot="1">
      <c r="A11191" s="30">
        <v>8542319010</v>
      </c>
      <c r="B11191" s="25"/>
      <c r="C11191" s="26"/>
      <c r="D11191" s="27"/>
      <c r="E11191" s="27" t="s">
        <v>7891</v>
      </c>
      <c r="F11191" s="27" t="s">
        <v>17859</v>
      </c>
      <c r="G11191" s="28" t="s">
        <v>3226</v>
      </c>
      <c r="H11191" s="27" t="s">
        <v>3227</v>
      </c>
      <c r="I11191" s="118" t="s">
        <v>17860</v>
      </c>
      <c r="J11191" s="29">
        <v>1429.12</v>
      </c>
      <c r="K11191" s="28" t="s">
        <v>176</v>
      </c>
      <c r="L11191" s="27" t="s">
        <v>528</v>
      </c>
      <c r="M11191" s="27" t="s">
        <v>164</v>
      </c>
      <c r="N11191" s="27" t="s">
        <v>18090</v>
      </c>
    </row>
    <row r="11192" spans="1:14" ht="16.5" customHeight="1" thickTop="1" thickBot="1">
      <c r="A11192" s="30">
        <v>8542319010</v>
      </c>
      <c r="B11192" s="25"/>
      <c r="C11192" s="26"/>
      <c r="D11192" s="27"/>
      <c r="E11192" s="27" t="s">
        <v>17861</v>
      </c>
      <c r="F11192" s="27" t="s">
        <v>11435</v>
      </c>
      <c r="G11192" s="28" t="s">
        <v>297</v>
      </c>
      <c r="H11192" s="27" t="s">
        <v>298</v>
      </c>
      <c r="I11192" s="118" t="s">
        <v>11436</v>
      </c>
      <c r="J11192" s="29">
        <v>2428.77</v>
      </c>
      <c r="K11192" s="28" t="s">
        <v>162</v>
      </c>
      <c r="L11192" s="27" t="s">
        <v>134</v>
      </c>
      <c r="M11192" s="27" t="s">
        <v>164</v>
      </c>
      <c r="N11192" s="27" t="s">
        <v>4101</v>
      </c>
    </row>
    <row r="11193" spans="1:14" ht="16.5" customHeight="1" thickTop="1" thickBot="1">
      <c r="A11193" s="30">
        <v>8542323100</v>
      </c>
      <c r="B11193" s="25"/>
      <c r="C11193" s="26"/>
      <c r="D11193" s="27"/>
      <c r="E11193" s="27" t="s">
        <v>16610</v>
      </c>
      <c r="F11193" s="27" t="s">
        <v>17862</v>
      </c>
      <c r="G11193" s="28" t="s">
        <v>297</v>
      </c>
      <c r="H11193" s="27" t="s">
        <v>298</v>
      </c>
      <c r="I11193" s="118" t="s">
        <v>17863</v>
      </c>
      <c r="J11193" s="29">
        <v>2819.03</v>
      </c>
      <c r="K11193" s="28" t="s">
        <v>162</v>
      </c>
      <c r="L11193" s="27" t="s">
        <v>1072</v>
      </c>
      <c r="M11193" s="27" t="s">
        <v>164</v>
      </c>
      <c r="N11193" s="27" t="s">
        <v>18120</v>
      </c>
    </row>
    <row r="11194" spans="1:14" ht="16.5" customHeight="1" thickTop="1" thickBot="1">
      <c r="A11194" s="30">
        <v>8542399010</v>
      </c>
      <c r="B11194" s="25"/>
      <c r="C11194" s="26"/>
      <c r="D11194" s="27"/>
      <c r="E11194" s="27" t="s">
        <v>2622</v>
      </c>
      <c r="F11194" s="27" t="s">
        <v>17864</v>
      </c>
      <c r="G11194" s="28" t="s">
        <v>297</v>
      </c>
      <c r="H11194" s="27" t="s">
        <v>298</v>
      </c>
      <c r="I11194" s="118" t="s">
        <v>17865</v>
      </c>
      <c r="J11194" s="29">
        <v>984.1</v>
      </c>
      <c r="K11194" s="28" t="s">
        <v>162</v>
      </c>
      <c r="L11194" s="27" t="s">
        <v>114</v>
      </c>
      <c r="M11194" s="27" t="s">
        <v>164</v>
      </c>
      <c r="N11194" s="27" t="s">
        <v>11042</v>
      </c>
    </row>
    <row r="11195" spans="1:14" ht="16.5" customHeight="1" thickTop="1" thickBot="1">
      <c r="A11195" s="30">
        <v>8542399010</v>
      </c>
      <c r="B11195" s="25"/>
      <c r="C11195" s="26"/>
      <c r="D11195" s="27"/>
      <c r="E11195" s="27" t="s">
        <v>17866</v>
      </c>
      <c r="F11195" s="27" t="s">
        <v>2710</v>
      </c>
      <c r="G11195" s="28" t="s">
        <v>297</v>
      </c>
      <c r="H11195" s="27" t="s">
        <v>298</v>
      </c>
      <c r="I11195" s="118" t="s">
        <v>17867</v>
      </c>
      <c r="J11195" s="29">
        <v>784.2</v>
      </c>
      <c r="K11195" s="28" t="s">
        <v>162</v>
      </c>
      <c r="L11195" s="27" t="s">
        <v>114</v>
      </c>
      <c r="M11195" s="27" t="s">
        <v>164</v>
      </c>
      <c r="N11195" s="27" t="s">
        <v>11042</v>
      </c>
    </row>
    <row r="11196" spans="1:14" ht="16.5" customHeight="1" thickTop="1" thickBot="1">
      <c r="A11196" s="30">
        <v>8542399010</v>
      </c>
      <c r="B11196" s="25"/>
      <c r="C11196" s="26"/>
      <c r="D11196" s="27"/>
      <c r="E11196" s="27" t="s">
        <v>800</v>
      </c>
      <c r="F11196" s="27" t="s">
        <v>17868</v>
      </c>
      <c r="G11196" s="28" t="s">
        <v>297</v>
      </c>
      <c r="H11196" s="27" t="s">
        <v>298</v>
      </c>
      <c r="I11196" s="118" t="s">
        <v>17869</v>
      </c>
      <c r="J11196" s="29">
        <v>1383.89</v>
      </c>
      <c r="K11196" s="28" t="s">
        <v>162</v>
      </c>
      <c r="L11196" s="27" t="s">
        <v>114</v>
      </c>
      <c r="M11196" s="27" t="s">
        <v>164</v>
      </c>
      <c r="N11196" s="27" t="s">
        <v>11042</v>
      </c>
    </row>
    <row r="11197" spans="1:14" ht="16.5" customHeight="1" thickTop="1" thickBot="1">
      <c r="A11197" s="30">
        <v>8542319010</v>
      </c>
      <c r="B11197" s="25"/>
      <c r="C11197" s="26"/>
      <c r="D11197" s="27"/>
      <c r="E11197" s="27" t="s">
        <v>17853</v>
      </c>
      <c r="F11197" s="27" t="s">
        <v>17854</v>
      </c>
      <c r="G11197" s="28" t="s">
        <v>297</v>
      </c>
      <c r="H11197" s="27" t="s">
        <v>298</v>
      </c>
      <c r="I11197" s="118" t="s">
        <v>17855</v>
      </c>
      <c r="J11197" s="29">
        <v>2031.3</v>
      </c>
      <c r="K11197" s="28" t="s">
        <v>162</v>
      </c>
      <c r="L11197" s="27" t="s">
        <v>7045</v>
      </c>
      <c r="M11197" s="27" t="s">
        <v>164</v>
      </c>
      <c r="N11197" s="27" t="s">
        <v>9740</v>
      </c>
    </row>
    <row r="11198" spans="1:14" ht="16.5" customHeight="1" thickTop="1" thickBot="1">
      <c r="A11198" s="30">
        <v>8542399010</v>
      </c>
      <c r="B11198" s="25"/>
      <c r="C11198" s="26"/>
      <c r="D11198" s="27"/>
      <c r="E11198" s="27" t="s">
        <v>12575</v>
      </c>
      <c r="F11198" s="27" t="s">
        <v>17870</v>
      </c>
      <c r="G11198" s="28" t="s">
        <v>297</v>
      </c>
      <c r="H11198" s="27" t="s">
        <v>298</v>
      </c>
      <c r="I11198" s="118" t="s">
        <v>17871</v>
      </c>
      <c r="J11198" s="29">
        <v>147.61000000000001</v>
      </c>
      <c r="K11198" s="28" t="s">
        <v>162</v>
      </c>
      <c r="L11198" s="27" t="s">
        <v>114</v>
      </c>
      <c r="M11198" s="27" t="s">
        <v>164</v>
      </c>
      <c r="N11198" s="27" t="s">
        <v>11042</v>
      </c>
    </row>
    <row r="11199" spans="1:14" ht="16.5" customHeight="1" thickTop="1" thickBot="1">
      <c r="A11199" s="30">
        <v>8542319010</v>
      </c>
      <c r="B11199" s="25"/>
      <c r="C11199" s="26"/>
      <c r="D11199" s="27"/>
      <c r="E11199" s="27" t="s">
        <v>602</v>
      </c>
      <c r="F11199" s="27" t="s">
        <v>17872</v>
      </c>
      <c r="G11199" s="28" t="s">
        <v>297</v>
      </c>
      <c r="H11199" s="27" t="s">
        <v>298</v>
      </c>
      <c r="I11199" s="118" t="s">
        <v>17873</v>
      </c>
      <c r="J11199" s="29">
        <v>354.27</v>
      </c>
      <c r="K11199" s="28" t="s">
        <v>162</v>
      </c>
      <c r="L11199" s="27" t="s">
        <v>114</v>
      </c>
      <c r="M11199" s="27" t="s">
        <v>164</v>
      </c>
      <c r="N11199" s="27" t="s">
        <v>11042</v>
      </c>
    </row>
    <row r="11200" spans="1:14" ht="16.5" customHeight="1" thickTop="1" thickBot="1">
      <c r="A11200" s="30">
        <v>8542399010</v>
      </c>
      <c r="B11200" s="25"/>
      <c r="C11200" s="26"/>
      <c r="D11200" s="27"/>
      <c r="E11200" s="27" t="s">
        <v>17874</v>
      </c>
      <c r="F11200" s="27" t="s">
        <v>17875</v>
      </c>
      <c r="G11200" s="28" t="s">
        <v>159</v>
      </c>
      <c r="H11200" s="27" t="s">
        <v>160</v>
      </c>
      <c r="I11200" s="118" t="s">
        <v>17876</v>
      </c>
      <c r="J11200" s="29">
        <v>337.26</v>
      </c>
      <c r="K11200" s="28" t="s">
        <v>162</v>
      </c>
      <c r="L11200" s="27" t="s">
        <v>114</v>
      </c>
      <c r="M11200" s="27" t="s">
        <v>164</v>
      </c>
      <c r="N11200" s="27" t="s">
        <v>11042</v>
      </c>
    </row>
    <row r="11201" spans="1:14" ht="16.5" customHeight="1" thickTop="1" thickBot="1">
      <c r="A11201" s="30">
        <v>8542399010</v>
      </c>
      <c r="B11201" s="25"/>
      <c r="C11201" s="26"/>
      <c r="D11201" s="27"/>
      <c r="E11201" s="27" t="s">
        <v>649</v>
      </c>
      <c r="F11201" s="27" t="s">
        <v>17877</v>
      </c>
      <c r="G11201" s="28" t="s">
        <v>297</v>
      </c>
      <c r="H11201" s="27" t="s">
        <v>298</v>
      </c>
      <c r="I11201" s="118" t="s">
        <v>17878</v>
      </c>
      <c r="J11201" s="29">
        <v>456.37</v>
      </c>
      <c r="K11201" s="28" t="s">
        <v>162</v>
      </c>
      <c r="L11201" s="27" t="s">
        <v>621</v>
      </c>
      <c r="M11201" s="27" t="s">
        <v>164</v>
      </c>
      <c r="N11201" s="27" t="s">
        <v>18097</v>
      </c>
    </row>
    <row r="11202" spans="1:14" ht="16.5" customHeight="1" thickTop="1" thickBot="1">
      <c r="A11202" s="30">
        <v>8542339000</v>
      </c>
      <c r="B11202" s="25"/>
      <c r="C11202" s="26"/>
      <c r="D11202" s="27"/>
      <c r="E11202" s="27" t="s">
        <v>794</v>
      </c>
      <c r="F11202" s="27" t="s">
        <v>17879</v>
      </c>
      <c r="G11202" s="28" t="s">
        <v>297</v>
      </c>
      <c r="H11202" s="27" t="s">
        <v>298</v>
      </c>
      <c r="I11202" s="118" t="s">
        <v>17880</v>
      </c>
      <c r="J11202" s="29">
        <v>358.79</v>
      </c>
      <c r="K11202" s="28" t="s">
        <v>162</v>
      </c>
      <c r="L11202" s="27" t="s">
        <v>114</v>
      </c>
      <c r="M11202" s="27" t="s">
        <v>164</v>
      </c>
      <c r="N11202" s="27" t="s">
        <v>11042</v>
      </c>
    </row>
    <row r="11203" spans="1:14" ht="16.5" customHeight="1" thickTop="1" thickBot="1">
      <c r="A11203" s="30">
        <v>8542323100</v>
      </c>
      <c r="B11203" s="25"/>
      <c r="C11203" s="26"/>
      <c r="D11203" s="27"/>
      <c r="E11203" s="27" t="s">
        <v>11804</v>
      </c>
      <c r="F11203" s="27" t="s">
        <v>17881</v>
      </c>
      <c r="G11203" s="28" t="s">
        <v>297</v>
      </c>
      <c r="H11203" s="27" t="s">
        <v>298</v>
      </c>
      <c r="I11203" s="118" t="s">
        <v>17882</v>
      </c>
      <c r="J11203" s="29">
        <v>173.65</v>
      </c>
      <c r="K11203" s="28" t="s">
        <v>162</v>
      </c>
      <c r="L11203" s="27" t="s">
        <v>1859</v>
      </c>
      <c r="M11203" s="27" t="s">
        <v>164</v>
      </c>
      <c r="N11203" s="27" t="s">
        <v>18155</v>
      </c>
    </row>
    <row r="11204" spans="1:14" ht="16.5" customHeight="1" thickTop="1" thickBot="1">
      <c r="A11204" s="30">
        <v>8542323100</v>
      </c>
      <c r="B11204" s="25"/>
      <c r="C11204" s="26"/>
      <c r="D11204" s="27"/>
      <c r="E11204" s="27" t="s">
        <v>15180</v>
      </c>
      <c r="F11204" s="27" t="s">
        <v>17883</v>
      </c>
      <c r="G11204" s="28" t="s">
        <v>243</v>
      </c>
      <c r="H11204" s="27" t="s">
        <v>244</v>
      </c>
      <c r="I11204" s="118" t="s">
        <v>17884</v>
      </c>
      <c r="J11204" s="29">
        <v>117.89</v>
      </c>
      <c r="K11204" s="28" t="s">
        <v>162</v>
      </c>
      <c r="L11204" s="27" t="s">
        <v>1859</v>
      </c>
      <c r="M11204" s="27" t="s">
        <v>164</v>
      </c>
      <c r="N11204" s="27" t="s">
        <v>18155</v>
      </c>
    </row>
    <row r="11205" spans="1:14" ht="16.5" customHeight="1" thickTop="1" thickBot="1">
      <c r="A11205" s="30">
        <v>8542399010</v>
      </c>
      <c r="B11205" s="25"/>
      <c r="C11205" s="26"/>
      <c r="D11205" s="27"/>
      <c r="E11205" s="27" t="s">
        <v>12828</v>
      </c>
      <c r="F11205" s="27" t="s">
        <v>17592</v>
      </c>
      <c r="G11205" s="28" t="s">
        <v>297</v>
      </c>
      <c r="H11205" s="27" t="s">
        <v>298</v>
      </c>
      <c r="I11205" s="118" t="s">
        <v>17593</v>
      </c>
      <c r="J11205" s="29">
        <v>508.45</v>
      </c>
      <c r="K11205" s="28" t="s">
        <v>162</v>
      </c>
      <c r="L11205" s="27" t="s">
        <v>137</v>
      </c>
      <c r="M11205" s="27" t="s">
        <v>164</v>
      </c>
      <c r="N11205" s="27" t="s">
        <v>523</v>
      </c>
    </row>
    <row r="11206" spans="1:14" ht="16.5" customHeight="1" thickTop="1" thickBot="1">
      <c r="A11206" s="30">
        <v>8542399010</v>
      </c>
      <c r="B11206" s="25"/>
      <c r="C11206" s="26"/>
      <c r="D11206" s="27"/>
      <c r="E11206" s="27" t="s">
        <v>661</v>
      </c>
      <c r="F11206" s="27" t="s">
        <v>17885</v>
      </c>
      <c r="G11206" s="28" t="s">
        <v>297</v>
      </c>
      <c r="H11206" s="27" t="s">
        <v>298</v>
      </c>
      <c r="I11206" s="118" t="s">
        <v>17886</v>
      </c>
      <c r="J11206" s="29">
        <v>426.54</v>
      </c>
      <c r="K11206" s="28" t="s">
        <v>162</v>
      </c>
      <c r="L11206" s="27" t="s">
        <v>11618</v>
      </c>
      <c r="M11206" s="27" t="s">
        <v>164</v>
      </c>
      <c r="N11206" s="27" t="s">
        <v>18418</v>
      </c>
    </row>
    <row r="11207" spans="1:14" ht="16.5" customHeight="1" thickTop="1" thickBot="1">
      <c r="A11207" s="30">
        <v>8542399010</v>
      </c>
      <c r="B11207" s="25"/>
      <c r="C11207" s="26"/>
      <c r="D11207" s="27"/>
      <c r="E11207" s="27" t="s">
        <v>765</v>
      </c>
      <c r="F11207" s="27" t="s">
        <v>17887</v>
      </c>
      <c r="G11207" s="28" t="s">
        <v>159</v>
      </c>
      <c r="H11207" s="27" t="s">
        <v>160</v>
      </c>
      <c r="I11207" s="118" t="s">
        <v>17888</v>
      </c>
      <c r="J11207" s="29">
        <v>410.04</v>
      </c>
      <c r="K11207" s="28" t="s">
        <v>162</v>
      </c>
      <c r="L11207" s="27" t="s">
        <v>764</v>
      </c>
      <c r="M11207" s="27" t="s">
        <v>164</v>
      </c>
      <c r="N11207" s="27" t="s">
        <v>764</v>
      </c>
    </row>
    <row r="11208" spans="1:14" ht="16.5" customHeight="1" thickTop="1" thickBot="1">
      <c r="A11208" s="24">
        <v>8541210000</v>
      </c>
      <c r="B11208" s="25"/>
      <c r="C11208" s="26"/>
      <c r="D11208" s="27"/>
      <c r="E11208" s="27" t="s">
        <v>17889</v>
      </c>
      <c r="F11208" s="27" t="s">
        <v>9983</v>
      </c>
      <c r="G11208" s="28" t="s">
        <v>297</v>
      </c>
      <c r="H11208" s="27" t="s">
        <v>298</v>
      </c>
      <c r="I11208" s="118" t="s">
        <v>9984</v>
      </c>
      <c r="J11208" s="29">
        <v>10425.5</v>
      </c>
      <c r="K11208" s="28" t="s">
        <v>162</v>
      </c>
      <c r="L11208" s="27" t="s">
        <v>250</v>
      </c>
      <c r="M11208" s="27" t="s">
        <v>164</v>
      </c>
      <c r="N11208" s="27" t="s">
        <v>18071</v>
      </c>
    </row>
    <row r="11209" spans="1:14" ht="16.5" customHeight="1" thickTop="1" thickBot="1">
      <c r="A11209" s="30">
        <v>8542319010</v>
      </c>
      <c r="B11209" s="25"/>
      <c r="C11209" s="26"/>
      <c r="D11209" s="27"/>
      <c r="E11209" s="27" t="s">
        <v>611</v>
      </c>
      <c r="F11209" s="27" t="s">
        <v>7448</v>
      </c>
      <c r="G11209" s="28" t="s">
        <v>297</v>
      </c>
      <c r="H11209" s="27" t="s">
        <v>298</v>
      </c>
      <c r="I11209" s="118" t="s">
        <v>631</v>
      </c>
      <c r="J11209" s="29">
        <v>2921.54</v>
      </c>
      <c r="K11209" s="28" t="s">
        <v>162</v>
      </c>
      <c r="L11209" s="27" t="s">
        <v>614</v>
      </c>
      <c r="M11209" s="27" t="s">
        <v>164</v>
      </c>
      <c r="N11209" s="27" t="s">
        <v>18096</v>
      </c>
    </row>
    <row r="11210" spans="1:14" ht="16.5" customHeight="1" thickTop="1" thickBot="1">
      <c r="A11210" s="30">
        <v>8542323100</v>
      </c>
      <c r="B11210" s="25"/>
      <c r="C11210" s="26"/>
      <c r="D11210" s="27"/>
      <c r="E11210" s="27" t="s">
        <v>13443</v>
      </c>
      <c r="F11210" s="27" t="s">
        <v>6422</v>
      </c>
      <c r="G11210" s="28" t="s">
        <v>297</v>
      </c>
      <c r="H11210" s="27" t="s">
        <v>298</v>
      </c>
      <c r="I11210" s="118" t="s">
        <v>5942</v>
      </c>
      <c r="J11210" s="29">
        <v>123.01</v>
      </c>
      <c r="K11210" s="28" t="s">
        <v>162</v>
      </c>
      <c r="L11210" s="27" t="s">
        <v>125</v>
      </c>
      <c r="M11210" s="27" t="s">
        <v>164</v>
      </c>
      <c r="N11210" s="27" t="s">
        <v>125</v>
      </c>
    </row>
    <row r="11211" spans="1:14" ht="16.5" customHeight="1" thickTop="1" thickBot="1">
      <c r="A11211" s="30">
        <v>8542399010</v>
      </c>
      <c r="B11211" s="25"/>
      <c r="C11211" s="26"/>
      <c r="D11211" s="27"/>
      <c r="E11211" s="27" t="s">
        <v>800</v>
      </c>
      <c r="F11211" s="27" t="s">
        <v>17890</v>
      </c>
      <c r="G11211" s="28" t="s">
        <v>297</v>
      </c>
      <c r="H11211" s="27" t="s">
        <v>298</v>
      </c>
      <c r="I11211" s="118" t="s">
        <v>17891</v>
      </c>
      <c r="J11211" s="29">
        <v>77.5</v>
      </c>
      <c r="K11211" s="28" t="s">
        <v>162</v>
      </c>
      <c r="L11211" s="27" t="s">
        <v>114</v>
      </c>
      <c r="M11211" s="27" t="s">
        <v>164</v>
      </c>
      <c r="N11211" s="27" t="s">
        <v>11042</v>
      </c>
    </row>
    <row r="11212" spans="1:14" ht="16.5" customHeight="1" thickTop="1" thickBot="1">
      <c r="A11212" s="30">
        <v>8542399010</v>
      </c>
      <c r="B11212" s="25"/>
      <c r="C11212" s="26"/>
      <c r="D11212" s="27"/>
      <c r="E11212" s="27" t="s">
        <v>765</v>
      </c>
      <c r="F11212" s="27" t="s">
        <v>17892</v>
      </c>
      <c r="G11212" s="28" t="s">
        <v>159</v>
      </c>
      <c r="H11212" s="27" t="s">
        <v>160</v>
      </c>
      <c r="I11212" s="118" t="s">
        <v>17893</v>
      </c>
      <c r="J11212" s="29">
        <v>164.02</v>
      </c>
      <c r="K11212" s="28" t="s">
        <v>162</v>
      </c>
      <c r="L11212" s="27" t="s">
        <v>764</v>
      </c>
      <c r="M11212" s="27" t="s">
        <v>164</v>
      </c>
      <c r="N11212" s="27" t="s">
        <v>764</v>
      </c>
    </row>
    <row r="11213" spans="1:14" ht="16.5" customHeight="1" thickTop="1" thickBot="1">
      <c r="A11213" s="30">
        <v>8542399010</v>
      </c>
      <c r="B11213" s="25"/>
      <c r="C11213" s="26"/>
      <c r="D11213" s="27"/>
      <c r="E11213" s="27" t="s">
        <v>661</v>
      </c>
      <c r="F11213" s="27" t="s">
        <v>17894</v>
      </c>
      <c r="G11213" s="28" t="s">
        <v>159</v>
      </c>
      <c r="H11213" s="27" t="s">
        <v>160</v>
      </c>
      <c r="I11213" s="118" t="s">
        <v>17895</v>
      </c>
      <c r="J11213" s="29">
        <v>2747.27</v>
      </c>
      <c r="K11213" s="28" t="s">
        <v>162</v>
      </c>
      <c r="L11213" s="27" t="s">
        <v>114</v>
      </c>
      <c r="M11213" s="27" t="s">
        <v>164</v>
      </c>
      <c r="N11213" s="27" t="s">
        <v>11042</v>
      </c>
    </row>
    <row r="11214" spans="1:14" ht="16.5" customHeight="1" thickTop="1" thickBot="1">
      <c r="A11214" s="30">
        <v>8542399010</v>
      </c>
      <c r="B11214" s="25"/>
      <c r="C11214" s="26"/>
      <c r="D11214" s="27"/>
      <c r="E11214" s="27" t="s">
        <v>661</v>
      </c>
      <c r="F11214" s="27" t="s">
        <v>17896</v>
      </c>
      <c r="G11214" s="28" t="s">
        <v>297</v>
      </c>
      <c r="H11214" s="27" t="s">
        <v>298</v>
      </c>
      <c r="I11214" s="118" t="s">
        <v>17897</v>
      </c>
      <c r="J11214" s="29">
        <v>344.43</v>
      </c>
      <c r="K11214" s="28" t="s">
        <v>162</v>
      </c>
      <c r="L11214" s="27" t="s">
        <v>114</v>
      </c>
      <c r="M11214" s="27" t="s">
        <v>164</v>
      </c>
      <c r="N11214" s="27" t="s">
        <v>11042</v>
      </c>
    </row>
    <row r="11215" spans="1:14" ht="16.5" customHeight="1" thickTop="1" thickBot="1">
      <c r="A11215" s="30">
        <v>8542399010</v>
      </c>
      <c r="B11215" s="25"/>
      <c r="C11215" s="26"/>
      <c r="D11215" s="27"/>
      <c r="E11215" s="27" t="s">
        <v>661</v>
      </c>
      <c r="F11215" s="27" t="s">
        <v>17898</v>
      </c>
      <c r="G11215" s="28" t="s">
        <v>297</v>
      </c>
      <c r="H11215" s="27" t="s">
        <v>298</v>
      </c>
      <c r="I11215" s="118" t="s">
        <v>17899</v>
      </c>
      <c r="J11215" s="29">
        <v>344.43</v>
      </c>
      <c r="K11215" s="28" t="s">
        <v>162</v>
      </c>
      <c r="L11215" s="27" t="s">
        <v>114</v>
      </c>
      <c r="M11215" s="27" t="s">
        <v>164</v>
      </c>
      <c r="N11215" s="27" t="s">
        <v>11042</v>
      </c>
    </row>
    <row r="11216" spans="1:14" ht="16.5" customHeight="1" thickTop="1" thickBot="1">
      <c r="A11216" s="30">
        <v>8542399010</v>
      </c>
      <c r="B11216" s="25"/>
      <c r="C11216" s="26"/>
      <c r="D11216" s="27"/>
      <c r="E11216" s="27" t="s">
        <v>2622</v>
      </c>
      <c r="F11216" s="27" t="s">
        <v>13554</v>
      </c>
      <c r="G11216" s="28" t="s">
        <v>297</v>
      </c>
      <c r="H11216" s="27" t="s">
        <v>298</v>
      </c>
      <c r="I11216" s="118" t="s">
        <v>13555</v>
      </c>
      <c r="J11216" s="29">
        <v>656.06</v>
      </c>
      <c r="K11216" s="28" t="s">
        <v>162</v>
      </c>
      <c r="L11216" s="27" t="s">
        <v>114</v>
      </c>
      <c r="M11216" s="27" t="s">
        <v>164</v>
      </c>
      <c r="N11216" s="27" t="s">
        <v>11042</v>
      </c>
    </row>
    <row r="11217" spans="1:14" ht="16.5" customHeight="1" thickTop="1" thickBot="1">
      <c r="A11217" s="30">
        <v>8542399010</v>
      </c>
      <c r="B11217" s="25"/>
      <c r="C11217" s="26"/>
      <c r="D11217" s="27"/>
      <c r="E11217" s="27" t="s">
        <v>661</v>
      </c>
      <c r="F11217" s="27" t="s">
        <v>17900</v>
      </c>
      <c r="G11217" s="28" t="s">
        <v>159</v>
      </c>
      <c r="H11217" s="27" t="s">
        <v>160</v>
      </c>
      <c r="I11217" s="118" t="s">
        <v>17901</v>
      </c>
      <c r="J11217" s="29">
        <v>1123.51</v>
      </c>
      <c r="K11217" s="28" t="s">
        <v>162</v>
      </c>
      <c r="L11217" s="27" t="s">
        <v>114</v>
      </c>
      <c r="M11217" s="27" t="s">
        <v>164</v>
      </c>
      <c r="N11217" s="27" t="s">
        <v>11042</v>
      </c>
    </row>
    <row r="11218" spans="1:14" ht="16.5" customHeight="1" thickTop="1" thickBot="1">
      <c r="A11218" s="30">
        <v>8542319010</v>
      </c>
      <c r="B11218" s="25"/>
      <c r="C11218" s="26"/>
      <c r="D11218" s="27"/>
      <c r="E11218" s="27" t="s">
        <v>17902</v>
      </c>
      <c r="F11218" s="27" t="s">
        <v>17903</v>
      </c>
      <c r="G11218" s="28" t="s">
        <v>297</v>
      </c>
      <c r="H11218" s="27" t="s">
        <v>298</v>
      </c>
      <c r="I11218" s="118" t="s">
        <v>17904</v>
      </c>
      <c r="J11218" s="29">
        <v>307.52999999999997</v>
      </c>
      <c r="K11218" s="28" t="s">
        <v>162</v>
      </c>
      <c r="L11218" s="27" t="s">
        <v>114</v>
      </c>
      <c r="M11218" s="27" t="s">
        <v>164</v>
      </c>
      <c r="N11218" s="27" t="s">
        <v>11042</v>
      </c>
    </row>
    <row r="11219" spans="1:14" ht="16.5" customHeight="1" thickTop="1" thickBot="1">
      <c r="A11219" s="30">
        <v>8542319010</v>
      </c>
      <c r="B11219" s="25"/>
      <c r="C11219" s="26"/>
      <c r="D11219" s="27"/>
      <c r="E11219" s="27" t="s">
        <v>611</v>
      </c>
      <c r="F11219" s="27" t="s">
        <v>9118</v>
      </c>
      <c r="G11219" s="28" t="s">
        <v>297</v>
      </c>
      <c r="H11219" s="27" t="s">
        <v>298</v>
      </c>
      <c r="I11219" s="118" t="s">
        <v>1479</v>
      </c>
      <c r="J11219" s="29">
        <v>6150.9</v>
      </c>
      <c r="K11219" s="28" t="s">
        <v>162</v>
      </c>
      <c r="L11219" s="27" t="s">
        <v>1859</v>
      </c>
      <c r="M11219" s="27" t="s">
        <v>164</v>
      </c>
      <c r="N11219" s="27" t="s">
        <v>18155</v>
      </c>
    </row>
    <row r="11220" spans="1:14" ht="16.5" customHeight="1" thickTop="1" thickBot="1">
      <c r="A11220" s="30">
        <v>8542399010</v>
      </c>
      <c r="B11220" s="25"/>
      <c r="C11220" s="26"/>
      <c r="D11220" s="27"/>
      <c r="E11220" s="27" t="s">
        <v>765</v>
      </c>
      <c r="F11220" s="27" t="s">
        <v>2125</v>
      </c>
      <c r="G11220" s="28" t="s">
        <v>355</v>
      </c>
      <c r="H11220" s="27" t="s">
        <v>356</v>
      </c>
      <c r="I11220" s="118" t="s">
        <v>1504</v>
      </c>
      <c r="J11220" s="29">
        <v>415.14</v>
      </c>
      <c r="K11220" s="28" t="s">
        <v>162</v>
      </c>
      <c r="L11220" s="27" t="s">
        <v>125</v>
      </c>
      <c r="M11220" s="27" t="s">
        <v>164</v>
      </c>
      <c r="N11220" s="27" t="s">
        <v>125</v>
      </c>
    </row>
    <row r="11221" spans="1:14" ht="16.5" customHeight="1" thickTop="1" thickBot="1">
      <c r="A11221" s="30">
        <v>8542399010</v>
      </c>
      <c r="B11221" s="25"/>
      <c r="C11221" s="26"/>
      <c r="D11221" s="27"/>
      <c r="E11221" s="27" t="s">
        <v>12828</v>
      </c>
      <c r="F11221" s="27" t="s">
        <v>17905</v>
      </c>
      <c r="G11221" s="28" t="s">
        <v>297</v>
      </c>
      <c r="H11221" s="27" t="s">
        <v>298</v>
      </c>
      <c r="I11221" s="118" t="s">
        <v>11852</v>
      </c>
      <c r="J11221" s="29">
        <v>328.03</v>
      </c>
      <c r="K11221" s="28" t="s">
        <v>162</v>
      </c>
      <c r="L11221" s="27" t="s">
        <v>11853</v>
      </c>
      <c r="M11221" s="27" t="s">
        <v>164</v>
      </c>
      <c r="N11221" s="27" t="s">
        <v>18425</v>
      </c>
    </row>
    <row r="11222" spans="1:14" ht="16.5" customHeight="1" thickTop="1" thickBot="1">
      <c r="A11222" s="30">
        <v>8542323100</v>
      </c>
      <c r="B11222" s="25"/>
      <c r="C11222" s="26"/>
      <c r="D11222" s="27"/>
      <c r="E11222" s="27" t="s">
        <v>14511</v>
      </c>
      <c r="F11222" s="27" t="s">
        <v>17906</v>
      </c>
      <c r="G11222" s="28" t="s">
        <v>297</v>
      </c>
      <c r="H11222" s="27" t="s">
        <v>298</v>
      </c>
      <c r="I11222" s="118" t="s">
        <v>17907</v>
      </c>
      <c r="J11222" s="29">
        <v>307.52999999999997</v>
      </c>
      <c r="K11222" s="28" t="s">
        <v>162</v>
      </c>
      <c r="L11222" s="27" t="s">
        <v>1072</v>
      </c>
      <c r="M11222" s="27" t="s">
        <v>164</v>
      </c>
      <c r="N11222" s="27" t="s">
        <v>18120</v>
      </c>
    </row>
    <row r="11223" spans="1:14" ht="16.5" customHeight="1" thickTop="1" thickBot="1">
      <c r="A11223" s="30">
        <v>8542399010</v>
      </c>
      <c r="B11223" s="25"/>
      <c r="C11223" s="26"/>
      <c r="D11223" s="27"/>
      <c r="E11223" s="27" t="s">
        <v>4478</v>
      </c>
      <c r="F11223" s="27" t="s">
        <v>17908</v>
      </c>
      <c r="G11223" s="28" t="s">
        <v>297</v>
      </c>
      <c r="H11223" s="27" t="s">
        <v>298</v>
      </c>
      <c r="I11223" s="118" t="s">
        <v>17909</v>
      </c>
      <c r="J11223" s="29">
        <v>225.55</v>
      </c>
      <c r="K11223" s="28" t="s">
        <v>162</v>
      </c>
      <c r="L11223" s="27" t="s">
        <v>621</v>
      </c>
      <c r="M11223" s="27" t="s">
        <v>164</v>
      </c>
      <c r="N11223" s="27" t="s">
        <v>18097</v>
      </c>
    </row>
    <row r="11224" spans="1:14" ht="16.5" customHeight="1" thickTop="1" thickBot="1">
      <c r="A11224" s="30">
        <v>8542399010</v>
      </c>
      <c r="B11224" s="25"/>
      <c r="C11224" s="26"/>
      <c r="D11224" s="27"/>
      <c r="E11224" s="27" t="s">
        <v>12291</v>
      </c>
      <c r="F11224" s="27" t="s">
        <v>17910</v>
      </c>
      <c r="G11224" s="28" t="s">
        <v>297</v>
      </c>
      <c r="H11224" s="27" t="s">
        <v>298</v>
      </c>
      <c r="I11224" s="118" t="s">
        <v>17911</v>
      </c>
      <c r="J11224" s="29">
        <v>205.02</v>
      </c>
      <c r="K11224" s="28" t="s">
        <v>162</v>
      </c>
      <c r="L11224" s="27" t="s">
        <v>114</v>
      </c>
      <c r="M11224" s="27" t="s">
        <v>164</v>
      </c>
      <c r="N11224" s="27" t="s">
        <v>11042</v>
      </c>
    </row>
    <row r="11225" spans="1:14" ht="16.5" customHeight="1" thickTop="1" thickBot="1">
      <c r="A11225" s="30">
        <v>8542319010</v>
      </c>
      <c r="B11225" s="25"/>
      <c r="C11225" s="26"/>
      <c r="D11225" s="27"/>
      <c r="E11225" s="27" t="s">
        <v>602</v>
      </c>
      <c r="F11225" s="27" t="s">
        <v>17912</v>
      </c>
      <c r="G11225" s="28" t="s">
        <v>297</v>
      </c>
      <c r="H11225" s="27" t="s">
        <v>298</v>
      </c>
      <c r="I11225" s="118" t="s">
        <v>14275</v>
      </c>
      <c r="J11225" s="29">
        <v>161.44999999999999</v>
      </c>
      <c r="K11225" s="28" t="s">
        <v>162</v>
      </c>
      <c r="L11225" s="27" t="s">
        <v>134</v>
      </c>
      <c r="M11225" s="27" t="s">
        <v>164</v>
      </c>
      <c r="N11225" s="27" t="s">
        <v>4101</v>
      </c>
    </row>
    <row r="11226" spans="1:14" ht="16.5" customHeight="1" thickTop="1" thickBot="1">
      <c r="A11226" s="24">
        <v>8536411000</v>
      </c>
      <c r="B11226" s="25"/>
      <c r="C11226" s="26">
        <v>0.08</v>
      </c>
      <c r="D11226" s="27"/>
      <c r="E11226" s="27" t="s">
        <v>17813</v>
      </c>
      <c r="F11226" s="27" t="s">
        <v>17913</v>
      </c>
      <c r="G11226" s="28" t="s">
        <v>297</v>
      </c>
      <c r="H11226" s="27" t="s">
        <v>298</v>
      </c>
      <c r="I11226" s="118" t="s">
        <v>17914</v>
      </c>
      <c r="J11226" s="29">
        <v>193.74</v>
      </c>
      <c r="K11226" s="28" t="s">
        <v>162</v>
      </c>
      <c r="L11226" s="27" t="s">
        <v>446</v>
      </c>
      <c r="M11226" s="27" t="s">
        <v>164</v>
      </c>
      <c r="N11226" s="27" t="s">
        <v>416</v>
      </c>
    </row>
    <row r="11227" spans="1:14" ht="16.5" customHeight="1" thickTop="1" thickBot="1">
      <c r="A11227" s="30">
        <v>8542399010</v>
      </c>
      <c r="B11227" s="25"/>
      <c r="C11227" s="26"/>
      <c r="D11227" s="27"/>
      <c r="E11227" s="27" t="s">
        <v>800</v>
      </c>
      <c r="F11227" s="27" t="s">
        <v>17915</v>
      </c>
      <c r="G11227" s="28" t="s">
        <v>297</v>
      </c>
      <c r="H11227" s="27" t="s">
        <v>298</v>
      </c>
      <c r="I11227" s="118" t="s">
        <v>802</v>
      </c>
      <c r="J11227" s="29">
        <v>2306.5</v>
      </c>
      <c r="K11227" s="28" t="s">
        <v>162</v>
      </c>
      <c r="L11227" s="27" t="s">
        <v>114</v>
      </c>
      <c r="M11227" s="27" t="s">
        <v>164</v>
      </c>
      <c r="N11227" s="27" t="s">
        <v>11042</v>
      </c>
    </row>
    <row r="11228" spans="1:14" ht="16.5" customHeight="1" thickTop="1" thickBot="1">
      <c r="A11228" s="30">
        <v>8542399010</v>
      </c>
      <c r="B11228" s="25"/>
      <c r="C11228" s="26"/>
      <c r="D11228" s="27"/>
      <c r="E11228" s="27" t="s">
        <v>661</v>
      </c>
      <c r="F11228" s="27" t="s">
        <v>17916</v>
      </c>
      <c r="G11228" s="28" t="s">
        <v>243</v>
      </c>
      <c r="H11228" s="27" t="s">
        <v>244</v>
      </c>
      <c r="I11228" s="118" t="s">
        <v>17917</v>
      </c>
      <c r="J11228" s="29">
        <v>361.64</v>
      </c>
      <c r="K11228" s="28" t="s">
        <v>162</v>
      </c>
      <c r="L11228" s="27" t="s">
        <v>134</v>
      </c>
      <c r="M11228" s="27" t="s">
        <v>164</v>
      </c>
      <c r="N11228" s="27" t="s">
        <v>4101</v>
      </c>
    </row>
    <row r="11229" spans="1:14" ht="16.5" customHeight="1" thickTop="1" thickBot="1">
      <c r="A11229" s="30">
        <v>8542399010</v>
      </c>
      <c r="B11229" s="25"/>
      <c r="C11229" s="26"/>
      <c r="D11229" s="27"/>
      <c r="E11229" s="27" t="s">
        <v>661</v>
      </c>
      <c r="F11229" s="27" t="s">
        <v>17643</v>
      </c>
      <c r="G11229" s="28" t="s">
        <v>297</v>
      </c>
      <c r="H11229" s="27" t="s">
        <v>298</v>
      </c>
      <c r="I11229" s="118" t="s">
        <v>8545</v>
      </c>
      <c r="J11229" s="29">
        <v>5915.54</v>
      </c>
      <c r="K11229" s="28" t="s">
        <v>162</v>
      </c>
      <c r="L11229" s="27" t="s">
        <v>17283</v>
      </c>
      <c r="M11229" s="27" t="s">
        <v>164</v>
      </c>
      <c r="N11229" s="27" t="s">
        <v>17283</v>
      </c>
    </row>
    <row r="11230" spans="1:14" ht="16.5" customHeight="1" thickTop="1" thickBot="1">
      <c r="A11230" s="30">
        <v>8542399010</v>
      </c>
      <c r="B11230" s="25"/>
      <c r="C11230" s="26"/>
      <c r="D11230" s="27"/>
      <c r="E11230" s="27" t="s">
        <v>1942</v>
      </c>
      <c r="F11230" s="27" t="s">
        <v>13935</v>
      </c>
      <c r="G11230" s="28" t="s">
        <v>355</v>
      </c>
      <c r="H11230" s="27" t="s">
        <v>356</v>
      </c>
      <c r="I11230" s="118" t="s">
        <v>13936</v>
      </c>
      <c r="J11230" s="29">
        <v>1127.5999999999999</v>
      </c>
      <c r="K11230" s="28" t="s">
        <v>162</v>
      </c>
      <c r="L11230" s="27" t="s">
        <v>114</v>
      </c>
      <c r="M11230" s="27" t="s">
        <v>164</v>
      </c>
      <c r="N11230" s="27" t="s">
        <v>11042</v>
      </c>
    </row>
    <row r="11231" spans="1:14" ht="16.5" customHeight="1" thickTop="1" thickBot="1">
      <c r="A11231" s="30">
        <v>8542339000</v>
      </c>
      <c r="B11231" s="25"/>
      <c r="C11231" s="26"/>
      <c r="D11231" s="27"/>
      <c r="E11231" s="27" t="s">
        <v>794</v>
      </c>
      <c r="F11231" s="27" t="s">
        <v>17918</v>
      </c>
      <c r="G11231" s="28" t="s">
        <v>297</v>
      </c>
      <c r="H11231" s="27" t="s">
        <v>298</v>
      </c>
      <c r="I11231" s="118" t="s">
        <v>17919</v>
      </c>
      <c r="J11231" s="29">
        <v>16135.4</v>
      </c>
      <c r="K11231" s="28" t="s">
        <v>162</v>
      </c>
      <c r="L11231" s="27" t="s">
        <v>134</v>
      </c>
      <c r="M11231" s="27" t="s">
        <v>164</v>
      </c>
      <c r="N11231" s="27" t="s">
        <v>4101</v>
      </c>
    </row>
    <row r="11232" spans="1:14" ht="16.5" customHeight="1" thickTop="1" thickBot="1">
      <c r="A11232" s="30">
        <v>8542399010</v>
      </c>
      <c r="B11232" s="25"/>
      <c r="C11232" s="26"/>
      <c r="D11232" s="27"/>
      <c r="E11232" s="27" t="s">
        <v>5960</v>
      </c>
      <c r="F11232" s="27" t="s">
        <v>17920</v>
      </c>
      <c r="G11232" s="28" t="s">
        <v>201</v>
      </c>
      <c r="H11232" s="27" t="s">
        <v>202</v>
      </c>
      <c r="I11232" s="118" t="s">
        <v>17921</v>
      </c>
      <c r="J11232" s="29">
        <v>579.67999999999995</v>
      </c>
      <c r="K11232" s="28" t="s">
        <v>162</v>
      </c>
      <c r="L11232" s="27" t="s">
        <v>3150</v>
      </c>
      <c r="M11232" s="27" t="s">
        <v>164</v>
      </c>
      <c r="N11232" s="27" t="s">
        <v>18187</v>
      </c>
    </row>
    <row r="11233" spans="1:14" ht="16.5" customHeight="1" thickTop="1">
      <c r="A11233" s="24">
        <v>8532240000</v>
      </c>
      <c r="B11233" s="25"/>
      <c r="C11233" s="26"/>
      <c r="D11233" s="27"/>
      <c r="E11233" s="27" t="s">
        <v>9139</v>
      </c>
      <c r="F11233" s="27" t="s">
        <v>17922</v>
      </c>
      <c r="G11233" s="28" t="s">
        <v>159</v>
      </c>
      <c r="H11233" s="27" t="s">
        <v>160</v>
      </c>
      <c r="I11233" s="118" t="s">
        <v>17923</v>
      </c>
      <c r="J11233" s="29">
        <v>6.72</v>
      </c>
      <c r="K11233" s="28" t="s">
        <v>162</v>
      </c>
      <c r="L11233" s="27" t="s">
        <v>3401</v>
      </c>
      <c r="M11233" s="27" t="s">
        <v>164</v>
      </c>
      <c r="N11233" s="27" t="s">
        <v>18201</v>
      </c>
    </row>
    <row r="11234" spans="1:14" ht="16.5" customHeight="1">
      <c r="A11234" s="24">
        <v>8532240000</v>
      </c>
      <c r="B11234" s="25"/>
      <c r="C11234" s="26"/>
      <c r="D11234" s="27"/>
      <c r="E11234" s="27" t="s">
        <v>9139</v>
      </c>
      <c r="F11234" s="27" t="s">
        <v>17924</v>
      </c>
      <c r="G11234" s="28" t="s">
        <v>173</v>
      </c>
      <c r="H11234" s="27" t="s">
        <v>174</v>
      </c>
      <c r="I11234" s="118" t="s">
        <v>17925</v>
      </c>
      <c r="J11234" s="29">
        <v>31.5</v>
      </c>
      <c r="K11234" s="28" t="s">
        <v>162</v>
      </c>
      <c r="L11234" s="27" t="s">
        <v>3401</v>
      </c>
      <c r="M11234" s="27" t="s">
        <v>164</v>
      </c>
      <c r="N11234" s="27" t="s">
        <v>18201</v>
      </c>
    </row>
    <row r="11235" spans="1:14" ht="16.5" customHeight="1">
      <c r="A11235" s="24">
        <v>8532240000</v>
      </c>
      <c r="B11235" s="25"/>
      <c r="C11235" s="26"/>
      <c r="D11235" s="27"/>
      <c r="E11235" s="27" t="s">
        <v>9139</v>
      </c>
      <c r="F11235" s="27" t="s">
        <v>17926</v>
      </c>
      <c r="G11235" s="28" t="s">
        <v>173</v>
      </c>
      <c r="H11235" s="27" t="s">
        <v>174</v>
      </c>
      <c r="I11235" s="118" t="s">
        <v>17927</v>
      </c>
      <c r="J11235" s="29">
        <v>3.01</v>
      </c>
      <c r="K11235" s="28" t="s">
        <v>162</v>
      </c>
      <c r="L11235" s="27" t="s">
        <v>3401</v>
      </c>
      <c r="M11235" s="27" t="s">
        <v>164</v>
      </c>
      <c r="N11235" s="27" t="s">
        <v>18201</v>
      </c>
    </row>
    <row r="11236" spans="1:14" ht="16.5" customHeight="1">
      <c r="A11236" s="24">
        <v>8532240000</v>
      </c>
      <c r="B11236" s="25"/>
      <c r="C11236" s="26"/>
      <c r="D11236" s="27"/>
      <c r="E11236" s="27" t="s">
        <v>9139</v>
      </c>
      <c r="F11236" s="27" t="s">
        <v>17928</v>
      </c>
      <c r="G11236" s="28" t="s">
        <v>173</v>
      </c>
      <c r="H11236" s="27" t="s">
        <v>174</v>
      </c>
      <c r="I11236" s="118" t="s">
        <v>17929</v>
      </c>
      <c r="J11236" s="29">
        <v>7.01</v>
      </c>
      <c r="K11236" s="28" t="s">
        <v>162</v>
      </c>
      <c r="L11236" s="27" t="s">
        <v>218</v>
      </c>
      <c r="M11236" s="27" t="s">
        <v>164</v>
      </c>
      <c r="N11236" s="27" t="s">
        <v>18066</v>
      </c>
    </row>
    <row r="11237" spans="1:14" ht="16.5" customHeight="1">
      <c r="A11237" s="24">
        <v>8532240000</v>
      </c>
      <c r="B11237" s="25"/>
      <c r="C11237" s="26"/>
      <c r="D11237" s="27"/>
      <c r="E11237" s="27" t="s">
        <v>9139</v>
      </c>
      <c r="F11237" s="27" t="s">
        <v>17930</v>
      </c>
      <c r="G11237" s="28" t="s">
        <v>173</v>
      </c>
      <c r="H11237" s="27" t="s">
        <v>174</v>
      </c>
      <c r="I11237" s="118" t="s">
        <v>17931</v>
      </c>
      <c r="J11237" s="29">
        <v>42.15</v>
      </c>
      <c r="K11237" s="28" t="s">
        <v>162</v>
      </c>
      <c r="L11237" s="27" t="s">
        <v>218</v>
      </c>
      <c r="M11237" s="27" t="s">
        <v>164</v>
      </c>
      <c r="N11237" s="27" t="s">
        <v>18066</v>
      </c>
    </row>
    <row r="11238" spans="1:14" ht="16.5" customHeight="1">
      <c r="A11238" s="24">
        <v>8541100009</v>
      </c>
      <c r="B11238" s="25"/>
      <c r="C11238" s="26"/>
      <c r="D11238" s="27"/>
      <c r="E11238" s="27" t="s">
        <v>11379</v>
      </c>
      <c r="F11238" s="27" t="s">
        <v>17932</v>
      </c>
      <c r="G11238" s="28" t="s">
        <v>173</v>
      </c>
      <c r="H11238" s="27" t="s">
        <v>174</v>
      </c>
      <c r="I11238" s="118" t="s">
        <v>17933</v>
      </c>
      <c r="J11238" s="29">
        <v>72.47</v>
      </c>
      <c r="K11238" s="28" t="s">
        <v>162</v>
      </c>
      <c r="L11238" s="27" t="s">
        <v>250</v>
      </c>
      <c r="M11238" s="27" t="s">
        <v>164</v>
      </c>
      <c r="N11238" s="27" t="s">
        <v>18071</v>
      </c>
    </row>
    <row r="11239" spans="1:14" ht="16.5" customHeight="1">
      <c r="A11239" s="24">
        <v>8541600000</v>
      </c>
      <c r="B11239" s="25"/>
      <c r="C11239" s="26"/>
      <c r="D11239" s="27"/>
      <c r="E11239" s="27" t="s">
        <v>1315</v>
      </c>
      <c r="F11239" s="27" t="s">
        <v>5450</v>
      </c>
      <c r="G11239" s="28" t="s">
        <v>173</v>
      </c>
      <c r="H11239" s="27" t="s">
        <v>174</v>
      </c>
      <c r="I11239" s="118" t="s">
        <v>600</v>
      </c>
      <c r="J11239" s="29">
        <v>2.35</v>
      </c>
      <c r="K11239" s="28" t="s">
        <v>162</v>
      </c>
      <c r="L11239" s="27" t="s">
        <v>601</v>
      </c>
      <c r="M11239" s="27" t="s">
        <v>164</v>
      </c>
      <c r="N11239" s="27" t="s">
        <v>601</v>
      </c>
    </row>
    <row r="11240" spans="1:14" ht="16.5" customHeight="1" thickBot="1">
      <c r="A11240" s="24">
        <v>8532220000</v>
      </c>
      <c r="B11240" s="25"/>
      <c r="C11240" s="26"/>
      <c r="D11240" s="27"/>
      <c r="E11240" s="27" t="s">
        <v>2022</v>
      </c>
      <c r="F11240" s="27" t="s">
        <v>5349</v>
      </c>
      <c r="G11240" s="28" t="s">
        <v>173</v>
      </c>
      <c r="H11240" s="27" t="s">
        <v>174</v>
      </c>
      <c r="I11240" s="118" t="s">
        <v>5350</v>
      </c>
      <c r="J11240" s="29">
        <v>90.26</v>
      </c>
      <c r="K11240" s="28" t="s">
        <v>162</v>
      </c>
      <c r="L11240" s="27" t="s">
        <v>42</v>
      </c>
      <c r="M11240" s="27" t="s">
        <v>164</v>
      </c>
      <c r="N11240" s="27" t="s">
        <v>18077</v>
      </c>
    </row>
    <row r="11241" spans="1:14" ht="16.5" customHeight="1" thickTop="1" thickBot="1">
      <c r="A11241" s="30">
        <v>8542319010</v>
      </c>
      <c r="B11241" s="25"/>
      <c r="C11241" s="26"/>
      <c r="D11241" s="27"/>
      <c r="E11241" s="27" t="s">
        <v>602</v>
      </c>
      <c r="F11241" s="27" t="s">
        <v>17934</v>
      </c>
      <c r="G11241" s="28" t="s">
        <v>173</v>
      </c>
      <c r="H11241" s="27" t="s">
        <v>174</v>
      </c>
      <c r="I11241" s="118" t="s">
        <v>17935</v>
      </c>
      <c r="J11241" s="29">
        <v>47.58</v>
      </c>
      <c r="K11241" s="28" t="s">
        <v>162</v>
      </c>
      <c r="L11241" s="27" t="s">
        <v>648</v>
      </c>
      <c r="M11241" s="27" t="s">
        <v>164</v>
      </c>
      <c r="N11241" s="27" t="s">
        <v>11042</v>
      </c>
    </row>
    <row r="11242" spans="1:14" ht="16.5" customHeight="1" thickTop="1" thickBot="1">
      <c r="A11242" s="30">
        <v>8542399010</v>
      </c>
      <c r="B11242" s="25"/>
      <c r="C11242" s="26"/>
      <c r="D11242" s="27"/>
      <c r="E11242" s="27" t="s">
        <v>1343</v>
      </c>
      <c r="F11242" s="27" t="s">
        <v>10881</v>
      </c>
      <c r="G11242" s="28" t="s">
        <v>173</v>
      </c>
      <c r="H11242" s="27" t="s">
        <v>174</v>
      </c>
      <c r="I11242" s="118" t="s">
        <v>9266</v>
      </c>
      <c r="J11242" s="29">
        <v>19.399999999999999</v>
      </c>
      <c r="K11242" s="28" t="s">
        <v>162</v>
      </c>
      <c r="L11242" s="27" t="s">
        <v>520</v>
      </c>
      <c r="M11242" s="27" t="s">
        <v>164</v>
      </c>
      <c r="N11242" s="27" t="s">
        <v>520</v>
      </c>
    </row>
    <row r="11243" spans="1:14" ht="16.5" customHeight="1" thickTop="1">
      <c r="A11243" s="24">
        <v>3926909709</v>
      </c>
      <c r="B11243" s="25"/>
      <c r="C11243" s="26">
        <v>6.5000000000000002E-2</v>
      </c>
      <c r="D11243" s="27"/>
      <c r="E11243" s="27" t="s">
        <v>8140</v>
      </c>
      <c r="F11243" s="27" t="s">
        <v>8141</v>
      </c>
      <c r="G11243" s="28" t="s">
        <v>173</v>
      </c>
      <c r="H11243" s="27" t="s">
        <v>174</v>
      </c>
      <c r="I11243" s="118" t="s">
        <v>8142</v>
      </c>
      <c r="J11243" s="29">
        <v>0.9</v>
      </c>
      <c r="K11243" s="28" t="s">
        <v>162</v>
      </c>
      <c r="L11243" s="27" t="s">
        <v>194</v>
      </c>
      <c r="M11243" s="27" t="s">
        <v>164</v>
      </c>
      <c r="N11243" s="27" t="s">
        <v>194</v>
      </c>
    </row>
    <row r="11244" spans="1:14" ht="16.5" customHeight="1">
      <c r="A11244" s="24">
        <v>8532250000</v>
      </c>
      <c r="B11244" s="25"/>
      <c r="C11244" s="26"/>
      <c r="D11244" s="27"/>
      <c r="E11244" s="27" t="s">
        <v>11646</v>
      </c>
      <c r="F11244" s="27" t="s">
        <v>12071</v>
      </c>
      <c r="G11244" s="28" t="s">
        <v>173</v>
      </c>
      <c r="H11244" s="27" t="s">
        <v>174</v>
      </c>
      <c r="I11244" s="118" t="s">
        <v>12072</v>
      </c>
      <c r="J11244" s="29">
        <v>20.11</v>
      </c>
      <c r="K11244" s="28" t="s">
        <v>162</v>
      </c>
      <c r="L11244" s="27" t="s">
        <v>344</v>
      </c>
      <c r="M11244" s="27" t="s">
        <v>164</v>
      </c>
      <c r="N11244" s="27" t="s">
        <v>344</v>
      </c>
    </row>
    <row r="11245" spans="1:14" ht="16.5" customHeight="1">
      <c r="A11245" s="24">
        <v>8532250000</v>
      </c>
      <c r="B11245" s="25"/>
      <c r="C11245" s="26"/>
      <c r="D11245" s="27"/>
      <c r="E11245" s="27" t="s">
        <v>11646</v>
      </c>
      <c r="F11245" s="27" t="s">
        <v>17936</v>
      </c>
      <c r="G11245" s="28" t="s">
        <v>173</v>
      </c>
      <c r="H11245" s="27" t="s">
        <v>174</v>
      </c>
      <c r="I11245" s="118" t="s">
        <v>17937</v>
      </c>
      <c r="J11245" s="29">
        <v>52.66</v>
      </c>
      <c r="K11245" s="28" t="s">
        <v>162</v>
      </c>
      <c r="L11245" s="27" t="s">
        <v>42</v>
      </c>
      <c r="M11245" s="27" t="s">
        <v>164</v>
      </c>
      <c r="N11245" s="27" t="s">
        <v>18077</v>
      </c>
    </row>
    <row r="11246" spans="1:14" ht="16.5" customHeight="1">
      <c r="A11246" s="24">
        <v>8536693000</v>
      </c>
      <c r="B11246" s="25"/>
      <c r="C11246" s="26"/>
      <c r="D11246" s="27"/>
      <c r="E11246" s="27" t="s">
        <v>11333</v>
      </c>
      <c r="F11246" s="27" t="s">
        <v>17789</v>
      </c>
      <c r="G11246" s="28" t="s">
        <v>173</v>
      </c>
      <c r="H11246" s="27" t="s">
        <v>174</v>
      </c>
      <c r="I11246" s="118" t="s">
        <v>17790</v>
      </c>
      <c r="J11246" s="29">
        <v>11.32</v>
      </c>
      <c r="K11246" s="28" t="s">
        <v>162</v>
      </c>
      <c r="L11246" s="27" t="s">
        <v>435</v>
      </c>
      <c r="M11246" s="27" t="s">
        <v>164</v>
      </c>
      <c r="N11246" s="27" t="s">
        <v>435</v>
      </c>
    </row>
    <row r="11247" spans="1:14" ht="16.5" customHeight="1">
      <c r="A11247" s="24">
        <v>8541210000</v>
      </c>
      <c r="B11247" s="25"/>
      <c r="C11247" s="26"/>
      <c r="D11247" s="27"/>
      <c r="E11247" s="27" t="s">
        <v>12242</v>
      </c>
      <c r="F11247" s="27" t="s">
        <v>17938</v>
      </c>
      <c r="G11247" s="28" t="s">
        <v>355</v>
      </c>
      <c r="H11247" s="27" t="s">
        <v>356</v>
      </c>
      <c r="I11247" s="118" t="s">
        <v>9982</v>
      </c>
      <c r="J11247" s="29">
        <v>6.99</v>
      </c>
      <c r="K11247" s="28" t="s">
        <v>162</v>
      </c>
      <c r="L11247" s="27" t="s">
        <v>7601</v>
      </c>
      <c r="M11247" s="27" t="s">
        <v>164</v>
      </c>
      <c r="N11247" s="27" t="s">
        <v>18339</v>
      </c>
    </row>
    <row r="11248" spans="1:14" ht="16.5" customHeight="1" thickBot="1">
      <c r="A11248" s="24">
        <v>8532240000</v>
      </c>
      <c r="B11248" s="25"/>
      <c r="C11248" s="26"/>
      <c r="D11248" s="27"/>
      <c r="E11248" s="27" t="s">
        <v>9139</v>
      </c>
      <c r="F11248" s="27" t="s">
        <v>7297</v>
      </c>
      <c r="G11248" s="28" t="s">
        <v>282</v>
      </c>
      <c r="H11248" s="27" t="s">
        <v>283</v>
      </c>
      <c r="I11248" s="118" t="s">
        <v>7298</v>
      </c>
      <c r="J11248" s="29">
        <v>10.83</v>
      </c>
      <c r="K11248" s="28" t="s">
        <v>162</v>
      </c>
      <c r="L11248" s="27" t="s">
        <v>42</v>
      </c>
      <c r="M11248" s="27" t="s">
        <v>164</v>
      </c>
      <c r="N11248" s="27" t="s">
        <v>18077</v>
      </c>
    </row>
    <row r="11249" spans="1:14" ht="16.5" customHeight="1" thickTop="1" thickBot="1">
      <c r="A11249" s="30">
        <v>8542319010</v>
      </c>
      <c r="B11249" s="25"/>
      <c r="C11249" s="26"/>
      <c r="D11249" s="27"/>
      <c r="E11249" s="27" t="s">
        <v>602</v>
      </c>
      <c r="F11249" s="27" t="s">
        <v>7443</v>
      </c>
      <c r="G11249" s="28" t="s">
        <v>173</v>
      </c>
      <c r="H11249" s="27" t="s">
        <v>174</v>
      </c>
      <c r="I11249" s="118" t="s">
        <v>604</v>
      </c>
      <c r="J11249" s="29">
        <v>7.72</v>
      </c>
      <c r="K11249" s="28" t="s">
        <v>162</v>
      </c>
      <c r="L11249" s="27" t="s">
        <v>528</v>
      </c>
      <c r="M11249" s="27" t="s">
        <v>164</v>
      </c>
      <c r="N11249" s="27" t="s">
        <v>18090</v>
      </c>
    </row>
    <row r="11250" spans="1:14" ht="16.5" customHeight="1" thickTop="1" thickBot="1">
      <c r="A11250" s="24">
        <v>8536508008</v>
      </c>
      <c r="B11250" s="25"/>
      <c r="C11250" s="26">
        <v>7.4999999999999997E-2</v>
      </c>
      <c r="D11250" s="27"/>
      <c r="E11250" s="27" t="s">
        <v>9958</v>
      </c>
      <c r="F11250" s="27" t="s">
        <v>17939</v>
      </c>
      <c r="G11250" s="28" t="s">
        <v>355</v>
      </c>
      <c r="H11250" s="27" t="s">
        <v>356</v>
      </c>
      <c r="I11250" s="118" t="s">
        <v>8806</v>
      </c>
      <c r="J11250" s="29">
        <v>38.380000000000003</v>
      </c>
      <c r="K11250" s="28" t="s">
        <v>162</v>
      </c>
      <c r="L11250" s="27" t="s">
        <v>1218</v>
      </c>
      <c r="M11250" s="27" t="s">
        <v>164</v>
      </c>
      <c r="N11250" s="27" t="s">
        <v>1218</v>
      </c>
    </row>
    <row r="11251" spans="1:14" ht="16.5" customHeight="1" thickTop="1" thickBot="1">
      <c r="A11251" s="30">
        <v>8542323100</v>
      </c>
      <c r="B11251" s="25"/>
      <c r="C11251" s="26"/>
      <c r="D11251" s="27"/>
      <c r="E11251" s="27" t="s">
        <v>13644</v>
      </c>
      <c r="F11251" s="27" t="s">
        <v>12425</v>
      </c>
      <c r="G11251" s="28" t="s">
        <v>173</v>
      </c>
      <c r="H11251" s="27" t="s">
        <v>174</v>
      </c>
      <c r="I11251" s="118" t="s">
        <v>12284</v>
      </c>
      <c r="J11251" s="29">
        <v>1653.42</v>
      </c>
      <c r="K11251" s="28" t="s">
        <v>162</v>
      </c>
      <c r="L11251" s="27" t="s">
        <v>1042</v>
      </c>
      <c r="M11251" s="27" t="s">
        <v>164</v>
      </c>
      <c r="N11251" s="27" t="s">
        <v>18119</v>
      </c>
    </row>
    <row r="11252" spans="1:14" ht="16.5" customHeight="1" thickTop="1">
      <c r="A11252" s="24">
        <v>8532250000</v>
      </c>
      <c r="B11252" s="25"/>
      <c r="C11252" s="26"/>
      <c r="D11252" s="27"/>
      <c r="E11252" s="27" t="s">
        <v>11646</v>
      </c>
      <c r="F11252" s="27" t="s">
        <v>17940</v>
      </c>
      <c r="G11252" s="28" t="s">
        <v>347</v>
      </c>
      <c r="H11252" s="27" t="s">
        <v>348</v>
      </c>
      <c r="I11252" s="118" t="s">
        <v>17663</v>
      </c>
      <c r="J11252" s="29">
        <v>16.5</v>
      </c>
      <c r="K11252" s="28" t="s">
        <v>162</v>
      </c>
      <c r="L11252" s="27" t="s">
        <v>42</v>
      </c>
      <c r="M11252" s="27" t="s">
        <v>164</v>
      </c>
      <c r="N11252" s="27" t="s">
        <v>18077</v>
      </c>
    </row>
    <row r="11253" spans="1:14" ht="16.5" customHeight="1">
      <c r="A11253" s="24">
        <v>8541490000</v>
      </c>
      <c r="B11253" s="25"/>
      <c r="C11253" s="26"/>
      <c r="D11253" s="27"/>
      <c r="E11253" s="27" t="s">
        <v>9505</v>
      </c>
      <c r="F11253" s="27" t="s">
        <v>5095</v>
      </c>
      <c r="G11253" s="28" t="s">
        <v>227</v>
      </c>
      <c r="H11253" s="27" t="s">
        <v>228</v>
      </c>
      <c r="I11253" s="118" t="s">
        <v>5096</v>
      </c>
      <c r="J11253" s="29">
        <v>70.92</v>
      </c>
      <c r="K11253" s="28" t="s">
        <v>162</v>
      </c>
      <c r="L11253" s="27" t="s">
        <v>528</v>
      </c>
      <c r="M11253" s="27" t="s">
        <v>164</v>
      </c>
      <c r="N11253" s="27" t="s">
        <v>18522</v>
      </c>
    </row>
    <row r="11254" spans="1:14" ht="16.5" customHeight="1">
      <c r="A11254" s="24">
        <v>8541410002</v>
      </c>
      <c r="B11254" s="25"/>
      <c r="C11254" s="26"/>
      <c r="D11254" s="27"/>
      <c r="E11254" s="27" t="s">
        <v>2869</v>
      </c>
      <c r="F11254" s="27" t="s">
        <v>17941</v>
      </c>
      <c r="G11254" s="28" t="s">
        <v>173</v>
      </c>
      <c r="H11254" s="27" t="s">
        <v>174</v>
      </c>
      <c r="I11254" s="118" t="s">
        <v>17942</v>
      </c>
      <c r="J11254" s="29">
        <v>0.4</v>
      </c>
      <c r="K11254" s="28" t="s">
        <v>162</v>
      </c>
      <c r="L11254" s="27" t="s">
        <v>17943</v>
      </c>
      <c r="M11254" s="27" t="s">
        <v>164</v>
      </c>
      <c r="N11254" s="27" t="s">
        <v>18523</v>
      </c>
    </row>
    <row r="11255" spans="1:14" ht="16.5" customHeight="1">
      <c r="A11255" s="24">
        <v>8541410002</v>
      </c>
      <c r="B11255" s="25"/>
      <c r="C11255" s="26"/>
      <c r="D11255" s="27"/>
      <c r="E11255" s="27" t="s">
        <v>2869</v>
      </c>
      <c r="F11255" s="27" t="s">
        <v>17944</v>
      </c>
      <c r="G11255" s="28" t="s">
        <v>173</v>
      </c>
      <c r="H11255" s="27" t="s">
        <v>174</v>
      </c>
      <c r="I11255" s="118" t="s">
        <v>17945</v>
      </c>
      <c r="J11255" s="29">
        <v>0.4</v>
      </c>
      <c r="K11255" s="28" t="s">
        <v>162</v>
      </c>
      <c r="L11255" s="27" t="s">
        <v>17943</v>
      </c>
      <c r="M11255" s="27" t="s">
        <v>164</v>
      </c>
      <c r="N11255" s="27" t="s">
        <v>18523</v>
      </c>
    </row>
    <row r="11256" spans="1:14" ht="16.5" customHeight="1">
      <c r="A11256" s="24">
        <v>7326909807</v>
      </c>
      <c r="B11256" s="25"/>
      <c r="C11256" s="26"/>
      <c r="D11256" s="27"/>
      <c r="E11256" s="27" t="s">
        <v>17946</v>
      </c>
      <c r="F11256" s="27" t="s">
        <v>17947</v>
      </c>
      <c r="G11256" s="28" t="s">
        <v>173</v>
      </c>
      <c r="H11256" s="27" t="s">
        <v>174</v>
      </c>
      <c r="I11256" s="118" t="s">
        <v>17948</v>
      </c>
      <c r="J11256" s="29">
        <v>501.51</v>
      </c>
      <c r="K11256" s="28" t="s">
        <v>162</v>
      </c>
      <c r="L11256" s="27" t="s">
        <v>190</v>
      </c>
      <c r="M11256" s="27" t="s">
        <v>164</v>
      </c>
      <c r="N11256" s="27" t="s">
        <v>18524</v>
      </c>
    </row>
    <row r="11257" spans="1:14" ht="16.5" customHeight="1">
      <c r="A11257" s="24">
        <v>8504509500</v>
      </c>
      <c r="B11257" s="25"/>
      <c r="C11257" s="26"/>
      <c r="D11257" s="27"/>
      <c r="E11257" s="27" t="s">
        <v>12190</v>
      </c>
      <c r="F11257" s="27" t="s">
        <v>15378</v>
      </c>
      <c r="G11257" s="28" t="s">
        <v>173</v>
      </c>
      <c r="H11257" s="27" t="s">
        <v>174</v>
      </c>
      <c r="I11257" s="118" t="s">
        <v>15379</v>
      </c>
      <c r="J11257" s="29">
        <v>17.739999999999998</v>
      </c>
      <c r="K11257" s="28" t="s">
        <v>162</v>
      </c>
      <c r="L11257" s="27" t="s">
        <v>17949</v>
      </c>
      <c r="M11257" s="27" t="s">
        <v>164</v>
      </c>
      <c r="N11257" s="27" t="s">
        <v>825</v>
      </c>
    </row>
    <row r="11258" spans="1:14" ht="16.5" customHeight="1">
      <c r="A11258" s="24">
        <v>8504509500</v>
      </c>
      <c r="B11258" s="25"/>
      <c r="C11258" s="26"/>
      <c r="D11258" s="27"/>
      <c r="E11258" s="27" t="s">
        <v>12190</v>
      </c>
      <c r="F11258" s="27" t="s">
        <v>16035</v>
      </c>
      <c r="G11258" s="28" t="s">
        <v>173</v>
      </c>
      <c r="H11258" s="27" t="s">
        <v>174</v>
      </c>
      <c r="I11258" s="118" t="s">
        <v>16036</v>
      </c>
      <c r="J11258" s="29">
        <v>101.84</v>
      </c>
      <c r="K11258" s="28" t="s">
        <v>162</v>
      </c>
      <c r="L11258" s="27" t="s">
        <v>825</v>
      </c>
      <c r="M11258" s="27" t="s">
        <v>164</v>
      </c>
      <c r="N11258" s="27" t="s">
        <v>18108</v>
      </c>
    </row>
    <row r="11259" spans="1:14" ht="16.5" customHeight="1">
      <c r="A11259" s="24">
        <v>8504509500</v>
      </c>
      <c r="B11259" s="25"/>
      <c r="C11259" s="26"/>
      <c r="D11259" s="27"/>
      <c r="E11259" s="27" t="s">
        <v>12190</v>
      </c>
      <c r="F11259" s="27" t="s">
        <v>15380</v>
      </c>
      <c r="G11259" s="28" t="s">
        <v>173</v>
      </c>
      <c r="H11259" s="27" t="s">
        <v>174</v>
      </c>
      <c r="I11259" s="118" t="s">
        <v>15381</v>
      </c>
      <c r="J11259" s="29">
        <v>5.81</v>
      </c>
      <c r="K11259" s="28" t="s">
        <v>162</v>
      </c>
      <c r="L11259" s="27" t="s">
        <v>17949</v>
      </c>
      <c r="M11259" s="27" t="s">
        <v>164</v>
      </c>
      <c r="N11259" s="27" t="s">
        <v>825</v>
      </c>
    </row>
    <row r="11260" spans="1:14" ht="16.5" customHeight="1">
      <c r="A11260" s="24">
        <v>8504509500</v>
      </c>
      <c r="B11260" s="25"/>
      <c r="C11260" s="26"/>
      <c r="D11260" s="27"/>
      <c r="E11260" s="27" t="s">
        <v>12190</v>
      </c>
      <c r="F11260" s="27" t="s">
        <v>7668</v>
      </c>
      <c r="G11260" s="28" t="s">
        <v>173</v>
      </c>
      <c r="H11260" s="27" t="s">
        <v>174</v>
      </c>
      <c r="I11260" s="118" t="s">
        <v>7669</v>
      </c>
      <c r="J11260" s="29">
        <v>6.08</v>
      </c>
      <c r="K11260" s="28" t="s">
        <v>162</v>
      </c>
      <c r="L11260" s="27" t="s">
        <v>42</v>
      </c>
      <c r="M11260" s="27" t="s">
        <v>164</v>
      </c>
      <c r="N11260" s="27" t="s">
        <v>18077</v>
      </c>
    </row>
    <row r="11261" spans="1:14" ht="16.5" customHeight="1">
      <c r="A11261" s="24">
        <v>8541290000</v>
      </c>
      <c r="B11261" s="25"/>
      <c r="C11261" s="26"/>
      <c r="D11261" s="27"/>
      <c r="E11261" s="27" t="s">
        <v>17950</v>
      </c>
      <c r="F11261" s="27" t="s">
        <v>17696</v>
      </c>
      <c r="G11261" s="28" t="s">
        <v>173</v>
      </c>
      <c r="H11261" s="27" t="s">
        <v>174</v>
      </c>
      <c r="I11261" s="118" t="s">
        <v>17697</v>
      </c>
      <c r="J11261" s="29">
        <v>180.06</v>
      </c>
      <c r="K11261" s="28" t="s">
        <v>162</v>
      </c>
      <c r="L11261" s="27" t="s">
        <v>580</v>
      </c>
      <c r="M11261" s="27" t="s">
        <v>164</v>
      </c>
      <c r="N11261" s="27" t="s">
        <v>10753</v>
      </c>
    </row>
    <row r="11262" spans="1:14" ht="16.5" customHeight="1">
      <c r="A11262" s="24">
        <v>8541290000</v>
      </c>
      <c r="B11262" s="25"/>
      <c r="C11262" s="26"/>
      <c r="D11262" s="27"/>
      <c r="E11262" s="27" t="s">
        <v>17950</v>
      </c>
      <c r="F11262" s="27" t="s">
        <v>7409</v>
      </c>
      <c r="G11262" s="28" t="s">
        <v>173</v>
      </c>
      <c r="H11262" s="27" t="s">
        <v>174</v>
      </c>
      <c r="I11262" s="118" t="s">
        <v>7410</v>
      </c>
      <c r="J11262" s="29">
        <v>54.91</v>
      </c>
      <c r="K11262" s="28" t="s">
        <v>162</v>
      </c>
      <c r="L11262" s="27" t="s">
        <v>164</v>
      </c>
      <c r="M11262" s="27" t="s">
        <v>164</v>
      </c>
      <c r="N11262" s="27" t="s">
        <v>1039</v>
      </c>
    </row>
    <row r="11263" spans="1:14" ht="16.5" customHeight="1">
      <c r="A11263" s="24">
        <v>8541290000</v>
      </c>
      <c r="B11263" s="25"/>
      <c r="C11263" s="26"/>
      <c r="D11263" s="27"/>
      <c r="E11263" s="27" t="s">
        <v>17950</v>
      </c>
      <c r="F11263" s="27" t="s">
        <v>17951</v>
      </c>
      <c r="G11263" s="28" t="s">
        <v>173</v>
      </c>
      <c r="H11263" s="27" t="s">
        <v>174</v>
      </c>
      <c r="I11263" s="118" t="s">
        <v>17952</v>
      </c>
      <c r="J11263" s="29">
        <v>15.68</v>
      </c>
      <c r="K11263" s="28" t="s">
        <v>162</v>
      </c>
      <c r="L11263" s="27" t="s">
        <v>446</v>
      </c>
      <c r="M11263" s="27" t="s">
        <v>164</v>
      </c>
      <c r="N11263" s="27" t="s">
        <v>416</v>
      </c>
    </row>
    <row r="11264" spans="1:14" ht="16.5" customHeight="1">
      <c r="A11264" s="24">
        <v>8541100009</v>
      </c>
      <c r="B11264" s="25"/>
      <c r="C11264" s="26"/>
      <c r="D11264" s="27"/>
      <c r="E11264" s="27" t="s">
        <v>17953</v>
      </c>
      <c r="F11264" s="27" t="s">
        <v>17954</v>
      </c>
      <c r="G11264" s="28" t="s">
        <v>173</v>
      </c>
      <c r="H11264" s="27" t="s">
        <v>174</v>
      </c>
      <c r="I11264" s="118" t="s">
        <v>17955</v>
      </c>
      <c r="J11264" s="29">
        <v>4.66</v>
      </c>
      <c r="K11264" s="28" t="s">
        <v>162</v>
      </c>
      <c r="L11264" s="27" t="s">
        <v>409</v>
      </c>
      <c r="M11264" s="27" t="s">
        <v>164</v>
      </c>
      <c r="N11264" s="27" t="s">
        <v>409</v>
      </c>
    </row>
    <row r="11265" spans="1:14" ht="16.5" customHeight="1">
      <c r="A11265" s="24">
        <v>8541100009</v>
      </c>
      <c r="B11265" s="25"/>
      <c r="C11265" s="26"/>
      <c r="D11265" s="27"/>
      <c r="E11265" s="27" t="s">
        <v>17953</v>
      </c>
      <c r="F11265" s="27" t="s">
        <v>7592</v>
      </c>
      <c r="G11265" s="28" t="s">
        <v>173</v>
      </c>
      <c r="H11265" s="27" t="s">
        <v>174</v>
      </c>
      <c r="I11265" s="118" t="s">
        <v>511</v>
      </c>
      <c r="J11265" s="29">
        <v>5.14</v>
      </c>
      <c r="K11265" s="28" t="s">
        <v>162</v>
      </c>
      <c r="L11265" s="27" t="s">
        <v>10747</v>
      </c>
      <c r="M11265" s="27" t="s">
        <v>164</v>
      </c>
      <c r="N11265" s="27" t="s">
        <v>10747</v>
      </c>
    </row>
    <row r="11266" spans="1:14" ht="16.5" customHeight="1">
      <c r="A11266" s="24">
        <v>8541100009</v>
      </c>
      <c r="B11266" s="25"/>
      <c r="C11266" s="26"/>
      <c r="D11266" s="27"/>
      <c r="E11266" s="27" t="s">
        <v>17953</v>
      </c>
      <c r="F11266" s="27" t="s">
        <v>6601</v>
      </c>
      <c r="G11266" s="28" t="s">
        <v>173</v>
      </c>
      <c r="H11266" s="27" t="s">
        <v>174</v>
      </c>
      <c r="I11266" s="118" t="s">
        <v>6602</v>
      </c>
      <c r="J11266" s="29">
        <v>9.16</v>
      </c>
      <c r="K11266" s="28" t="s">
        <v>162</v>
      </c>
      <c r="L11266" s="27" t="s">
        <v>528</v>
      </c>
      <c r="M11266" s="27" t="s">
        <v>164</v>
      </c>
      <c r="N11266" s="27" t="s">
        <v>1039</v>
      </c>
    </row>
    <row r="11267" spans="1:14" ht="16.5" customHeight="1" thickBot="1">
      <c r="A11267" s="24">
        <v>8541100009</v>
      </c>
      <c r="B11267" s="25"/>
      <c r="C11267" s="26"/>
      <c r="D11267" s="27"/>
      <c r="E11267" s="27" t="s">
        <v>17953</v>
      </c>
      <c r="F11267" s="27" t="s">
        <v>12399</v>
      </c>
      <c r="G11267" s="28" t="s">
        <v>173</v>
      </c>
      <c r="H11267" s="27" t="s">
        <v>174</v>
      </c>
      <c r="I11267" s="118" t="s">
        <v>11994</v>
      </c>
      <c r="J11267" s="29">
        <v>1.1000000000000001</v>
      </c>
      <c r="K11267" s="28" t="s">
        <v>162</v>
      </c>
      <c r="L11267" s="27" t="s">
        <v>137</v>
      </c>
      <c r="M11267" s="27" t="s">
        <v>164</v>
      </c>
      <c r="N11267" s="27" t="s">
        <v>523</v>
      </c>
    </row>
    <row r="11268" spans="1:14" ht="16.5" customHeight="1" thickTop="1" thickBot="1">
      <c r="A11268" s="30">
        <v>8542399010</v>
      </c>
      <c r="B11268" s="25"/>
      <c r="C11268" s="26"/>
      <c r="D11268" s="27"/>
      <c r="E11268" s="27" t="s">
        <v>649</v>
      </c>
      <c r="F11268" s="27" t="s">
        <v>12437</v>
      </c>
      <c r="G11268" s="28" t="s">
        <v>173</v>
      </c>
      <c r="H11268" s="27" t="s">
        <v>174</v>
      </c>
      <c r="I11268" s="118" t="s">
        <v>701</v>
      </c>
      <c r="J11268" s="29">
        <v>4.78</v>
      </c>
      <c r="K11268" s="28" t="s">
        <v>162</v>
      </c>
      <c r="L11268" s="27" t="s">
        <v>134</v>
      </c>
      <c r="M11268" s="27" t="s">
        <v>164</v>
      </c>
      <c r="N11268" s="27" t="s">
        <v>4101</v>
      </c>
    </row>
    <row r="11269" spans="1:14" ht="16.5" customHeight="1" thickTop="1" thickBot="1">
      <c r="A11269" s="30">
        <v>8542399010</v>
      </c>
      <c r="B11269" s="25"/>
      <c r="C11269" s="26"/>
      <c r="D11269" s="27"/>
      <c r="E11269" s="27" t="s">
        <v>667</v>
      </c>
      <c r="F11269" s="27" t="s">
        <v>13980</v>
      </c>
      <c r="G11269" s="28" t="s">
        <v>173</v>
      </c>
      <c r="H11269" s="27" t="s">
        <v>174</v>
      </c>
      <c r="I11269" s="118" t="s">
        <v>13981</v>
      </c>
      <c r="J11269" s="29">
        <v>5.66</v>
      </c>
      <c r="K11269" s="28" t="s">
        <v>162</v>
      </c>
      <c r="L11269" s="27" t="s">
        <v>134</v>
      </c>
      <c r="M11269" s="27" t="s">
        <v>164</v>
      </c>
      <c r="N11269" s="27" t="s">
        <v>4101</v>
      </c>
    </row>
    <row r="11270" spans="1:14" ht="16.5" customHeight="1" thickTop="1" thickBot="1">
      <c r="A11270" s="30">
        <v>8542399010</v>
      </c>
      <c r="B11270" s="25"/>
      <c r="C11270" s="26"/>
      <c r="D11270" s="27"/>
      <c r="E11270" s="27" t="s">
        <v>697</v>
      </c>
      <c r="F11270" s="27" t="s">
        <v>11123</v>
      </c>
      <c r="G11270" s="28" t="s">
        <v>173</v>
      </c>
      <c r="H11270" s="27" t="s">
        <v>174</v>
      </c>
      <c r="I11270" s="118" t="s">
        <v>11124</v>
      </c>
      <c r="J11270" s="29">
        <v>168.71</v>
      </c>
      <c r="K11270" s="28" t="s">
        <v>162</v>
      </c>
      <c r="L11270" s="27" t="s">
        <v>528</v>
      </c>
      <c r="M11270" s="27" t="s">
        <v>164</v>
      </c>
      <c r="N11270" s="27" t="s">
        <v>1039</v>
      </c>
    </row>
    <row r="11271" spans="1:14" ht="16.5" customHeight="1" thickTop="1" thickBot="1">
      <c r="A11271" s="24">
        <v>8541490000</v>
      </c>
      <c r="B11271" s="25"/>
      <c r="C11271" s="26"/>
      <c r="D11271" s="27"/>
      <c r="E11271" s="27" t="s">
        <v>8527</v>
      </c>
      <c r="F11271" s="27" t="s">
        <v>8254</v>
      </c>
      <c r="G11271" s="28" t="s">
        <v>173</v>
      </c>
      <c r="H11271" s="27" t="s">
        <v>174</v>
      </c>
      <c r="I11271" s="118" t="s">
        <v>8255</v>
      </c>
      <c r="J11271" s="29">
        <v>44.86</v>
      </c>
      <c r="K11271" s="28" t="s">
        <v>162</v>
      </c>
      <c r="L11271" s="27" t="s">
        <v>595</v>
      </c>
      <c r="M11271" s="27" t="s">
        <v>164</v>
      </c>
      <c r="N11271" s="27" t="s">
        <v>11585</v>
      </c>
    </row>
    <row r="11272" spans="1:14" ht="16.5" customHeight="1" thickTop="1" thickBot="1">
      <c r="A11272" s="30">
        <v>8542399010</v>
      </c>
      <c r="B11272" s="25"/>
      <c r="C11272" s="26"/>
      <c r="D11272" s="27"/>
      <c r="E11272" s="27" t="s">
        <v>9579</v>
      </c>
      <c r="F11272" s="27" t="s">
        <v>7479</v>
      </c>
      <c r="G11272" s="28" t="s">
        <v>173</v>
      </c>
      <c r="H11272" s="27" t="s">
        <v>174</v>
      </c>
      <c r="I11272" s="118" t="s">
        <v>7480</v>
      </c>
      <c r="J11272" s="29">
        <v>364.75</v>
      </c>
      <c r="K11272" s="28" t="s">
        <v>162</v>
      </c>
      <c r="L11272" s="27" t="s">
        <v>137</v>
      </c>
      <c r="M11272" s="27" t="s">
        <v>164</v>
      </c>
      <c r="N11272" s="27" t="s">
        <v>523</v>
      </c>
    </row>
    <row r="11273" spans="1:14" ht="16.5" customHeight="1" thickTop="1">
      <c r="A11273" s="24">
        <v>8541600000</v>
      </c>
      <c r="B11273" s="25"/>
      <c r="C11273" s="26"/>
      <c r="D11273" s="27"/>
      <c r="E11273" s="27" t="s">
        <v>1315</v>
      </c>
      <c r="F11273" s="27" t="s">
        <v>5450</v>
      </c>
      <c r="G11273" s="28" t="s">
        <v>173</v>
      </c>
      <c r="H11273" s="27" t="s">
        <v>174</v>
      </c>
      <c r="I11273" s="118" t="s">
        <v>600</v>
      </c>
      <c r="J11273" s="29">
        <v>4.16</v>
      </c>
      <c r="K11273" s="28" t="s">
        <v>162</v>
      </c>
      <c r="L11273" s="27" t="s">
        <v>601</v>
      </c>
      <c r="M11273" s="27" t="s">
        <v>164</v>
      </c>
      <c r="N11273" s="27" t="s">
        <v>601</v>
      </c>
    </row>
    <row r="11274" spans="1:14" ht="16.5" customHeight="1" thickBot="1">
      <c r="A11274" s="24">
        <v>8536419000</v>
      </c>
      <c r="B11274" s="25"/>
      <c r="C11274" s="26">
        <v>0.08</v>
      </c>
      <c r="D11274" s="27"/>
      <c r="E11274" s="27" t="s">
        <v>15479</v>
      </c>
      <c r="F11274" s="27" t="s">
        <v>14201</v>
      </c>
      <c r="G11274" s="28" t="s">
        <v>173</v>
      </c>
      <c r="H11274" s="27" t="s">
        <v>174</v>
      </c>
      <c r="I11274" s="118" t="s">
        <v>14202</v>
      </c>
      <c r="J11274" s="29">
        <v>7.03</v>
      </c>
      <c r="K11274" s="28" t="s">
        <v>162</v>
      </c>
      <c r="L11274" s="27" t="s">
        <v>14203</v>
      </c>
      <c r="M11274" s="27" t="s">
        <v>164</v>
      </c>
      <c r="N11274" s="27" t="s">
        <v>14203</v>
      </c>
    </row>
    <row r="11275" spans="1:14" ht="16.5" customHeight="1" thickTop="1" thickBot="1">
      <c r="A11275" s="30">
        <v>8542399010</v>
      </c>
      <c r="B11275" s="25"/>
      <c r="C11275" s="26"/>
      <c r="D11275" s="27"/>
      <c r="E11275" s="27" t="s">
        <v>697</v>
      </c>
      <c r="F11275" s="27" t="s">
        <v>10865</v>
      </c>
      <c r="G11275" s="28" t="s">
        <v>173</v>
      </c>
      <c r="H11275" s="27" t="s">
        <v>174</v>
      </c>
      <c r="I11275" s="118" t="s">
        <v>10866</v>
      </c>
      <c r="J11275" s="29">
        <v>66.88</v>
      </c>
      <c r="K11275" s="28" t="s">
        <v>162</v>
      </c>
      <c r="L11275" s="27" t="s">
        <v>528</v>
      </c>
      <c r="M11275" s="27" t="s">
        <v>164</v>
      </c>
      <c r="N11275" s="27" t="s">
        <v>1039</v>
      </c>
    </row>
    <row r="11276" spans="1:14" ht="16.5" customHeight="1" thickTop="1" thickBot="1">
      <c r="A11276" s="30">
        <v>8542399010</v>
      </c>
      <c r="B11276" s="25"/>
      <c r="C11276" s="26"/>
      <c r="D11276" s="27"/>
      <c r="E11276" s="27" t="s">
        <v>13317</v>
      </c>
      <c r="F11276" s="27" t="s">
        <v>5175</v>
      </c>
      <c r="G11276" s="28" t="s">
        <v>173</v>
      </c>
      <c r="H11276" s="27" t="s">
        <v>174</v>
      </c>
      <c r="I11276" s="118" t="s">
        <v>8281</v>
      </c>
      <c r="J11276" s="29">
        <v>401.18</v>
      </c>
      <c r="K11276" s="28" t="s">
        <v>162</v>
      </c>
      <c r="L11276" s="27" t="s">
        <v>5170</v>
      </c>
      <c r="M11276" s="27" t="s">
        <v>164</v>
      </c>
      <c r="N11276" s="27" t="s">
        <v>18289</v>
      </c>
    </row>
    <row r="11277" spans="1:14" ht="16.5" customHeight="1" thickTop="1" thickBot="1">
      <c r="A11277" s="30">
        <v>8542319010</v>
      </c>
      <c r="B11277" s="25"/>
      <c r="C11277" s="26"/>
      <c r="D11277" s="27"/>
      <c r="E11277" s="27" t="s">
        <v>602</v>
      </c>
      <c r="F11277" s="27" t="s">
        <v>8258</v>
      </c>
      <c r="G11277" s="28" t="s">
        <v>173</v>
      </c>
      <c r="H11277" s="27" t="s">
        <v>174</v>
      </c>
      <c r="I11277" s="118" t="s">
        <v>17956</v>
      </c>
      <c r="J11277" s="29">
        <v>43</v>
      </c>
      <c r="K11277" s="28" t="s">
        <v>162</v>
      </c>
      <c r="L11277" s="27" t="s">
        <v>134</v>
      </c>
      <c r="M11277" s="27" t="s">
        <v>164</v>
      </c>
      <c r="N11277" s="27" t="s">
        <v>4101</v>
      </c>
    </row>
    <row r="11278" spans="1:14" ht="16.5" customHeight="1" thickTop="1" thickBot="1">
      <c r="A11278" s="30">
        <v>8542319010</v>
      </c>
      <c r="B11278" s="25"/>
      <c r="C11278" s="26"/>
      <c r="D11278" s="27"/>
      <c r="E11278" s="27" t="s">
        <v>602</v>
      </c>
      <c r="F11278" s="27" t="s">
        <v>8258</v>
      </c>
      <c r="G11278" s="28" t="s">
        <v>173</v>
      </c>
      <c r="H11278" s="27" t="s">
        <v>174</v>
      </c>
      <c r="I11278" s="118" t="s">
        <v>9252</v>
      </c>
      <c r="J11278" s="29">
        <v>173.4</v>
      </c>
      <c r="K11278" s="28" t="s">
        <v>162</v>
      </c>
      <c r="L11278" s="27" t="s">
        <v>446</v>
      </c>
      <c r="M11278" s="27" t="s">
        <v>164</v>
      </c>
      <c r="N11278" s="27" t="s">
        <v>416</v>
      </c>
    </row>
    <row r="11279" spans="1:14" ht="16.5" customHeight="1" thickTop="1" thickBot="1">
      <c r="A11279" s="30">
        <v>8542326100</v>
      </c>
      <c r="B11279" s="25"/>
      <c r="C11279" s="26"/>
      <c r="D11279" s="27"/>
      <c r="E11279" s="27" t="s">
        <v>1881</v>
      </c>
      <c r="F11279" s="27" t="s">
        <v>17957</v>
      </c>
      <c r="G11279" s="28" t="s">
        <v>173</v>
      </c>
      <c r="H11279" s="27" t="s">
        <v>174</v>
      </c>
      <c r="I11279" s="118" t="s">
        <v>17958</v>
      </c>
      <c r="J11279" s="29">
        <v>422.5</v>
      </c>
      <c r="K11279" s="28" t="s">
        <v>162</v>
      </c>
      <c r="L11279" s="27" t="s">
        <v>639</v>
      </c>
      <c r="M11279" s="27" t="s">
        <v>164</v>
      </c>
      <c r="N11279" s="27" t="s">
        <v>18378</v>
      </c>
    </row>
    <row r="11280" spans="1:14" ht="16.5" customHeight="1" thickTop="1" thickBot="1">
      <c r="A11280" s="30">
        <v>8542319010</v>
      </c>
      <c r="B11280" s="25"/>
      <c r="C11280" s="26"/>
      <c r="D11280" s="27"/>
      <c r="E11280" s="27" t="s">
        <v>602</v>
      </c>
      <c r="F11280" s="27" t="s">
        <v>8258</v>
      </c>
      <c r="G11280" s="28" t="s">
        <v>173</v>
      </c>
      <c r="H11280" s="27" t="s">
        <v>174</v>
      </c>
      <c r="I11280" s="118" t="s">
        <v>17959</v>
      </c>
      <c r="J11280" s="29">
        <v>43.75</v>
      </c>
      <c r="K11280" s="28" t="s">
        <v>162</v>
      </c>
      <c r="L11280" s="27" t="s">
        <v>614</v>
      </c>
      <c r="M11280" s="27" t="s">
        <v>164</v>
      </c>
      <c r="N11280" s="27" t="s">
        <v>18096</v>
      </c>
    </row>
    <row r="11281" spans="1:14" ht="16.5" customHeight="1" thickTop="1" thickBot="1">
      <c r="A11281" s="30">
        <v>8542399010</v>
      </c>
      <c r="B11281" s="25"/>
      <c r="C11281" s="26"/>
      <c r="D11281" s="27"/>
      <c r="E11281" s="27" t="s">
        <v>765</v>
      </c>
      <c r="F11281" s="27" t="s">
        <v>17960</v>
      </c>
      <c r="G11281" s="28" t="s">
        <v>173</v>
      </c>
      <c r="H11281" s="27" t="s">
        <v>174</v>
      </c>
      <c r="I11281" s="118" t="s">
        <v>17961</v>
      </c>
      <c r="J11281" s="29">
        <v>42202.5</v>
      </c>
      <c r="K11281" s="28" t="s">
        <v>162</v>
      </c>
      <c r="L11281" s="27" t="s">
        <v>125</v>
      </c>
      <c r="M11281" s="27" t="s">
        <v>164</v>
      </c>
      <c r="N11281" s="27" t="s">
        <v>125</v>
      </c>
    </row>
    <row r="11282" spans="1:14" ht="16.5" customHeight="1" thickTop="1" thickBot="1">
      <c r="A11282" s="30">
        <v>8542319010</v>
      </c>
      <c r="B11282" s="25"/>
      <c r="C11282" s="26"/>
      <c r="D11282" s="27"/>
      <c r="E11282" s="27" t="s">
        <v>602</v>
      </c>
      <c r="F11282" s="27" t="s">
        <v>8258</v>
      </c>
      <c r="G11282" s="28" t="s">
        <v>173</v>
      </c>
      <c r="H11282" s="27" t="s">
        <v>174</v>
      </c>
      <c r="I11282" s="118" t="s">
        <v>17962</v>
      </c>
      <c r="J11282" s="29">
        <v>63.75</v>
      </c>
      <c r="K11282" s="28" t="s">
        <v>162</v>
      </c>
      <c r="L11282" s="27" t="s">
        <v>614</v>
      </c>
      <c r="M11282" s="27" t="s">
        <v>164</v>
      </c>
      <c r="N11282" s="27" t="s">
        <v>18096</v>
      </c>
    </row>
    <row r="11283" spans="1:14" ht="16.5" customHeight="1" thickTop="1" thickBot="1">
      <c r="A11283" s="30">
        <v>8542339000</v>
      </c>
      <c r="B11283" s="25"/>
      <c r="C11283" s="26"/>
      <c r="D11283" s="27"/>
      <c r="E11283" s="27" t="s">
        <v>7910</v>
      </c>
      <c r="F11283" s="27" t="s">
        <v>17963</v>
      </c>
      <c r="G11283" s="28" t="s">
        <v>173</v>
      </c>
      <c r="H11283" s="27" t="s">
        <v>174</v>
      </c>
      <c r="I11283" s="118" t="s">
        <v>17964</v>
      </c>
      <c r="J11283" s="29">
        <v>35.369999999999997</v>
      </c>
      <c r="K11283" s="28" t="s">
        <v>162</v>
      </c>
      <c r="L11283" s="27" t="s">
        <v>9740</v>
      </c>
      <c r="M11283" s="27" t="s">
        <v>164</v>
      </c>
      <c r="N11283" s="27" t="s">
        <v>9740</v>
      </c>
    </row>
    <row r="11284" spans="1:14" ht="16.5" customHeight="1" thickTop="1" thickBot="1">
      <c r="A11284" s="24">
        <v>8536411000</v>
      </c>
      <c r="B11284" s="25"/>
      <c r="C11284" s="26">
        <v>0.08</v>
      </c>
      <c r="D11284" s="27"/>
      <c r="E11284" s="27" t="s">
        <v>17813</v>
      </c>
      <c r="F11284" s="27" t="s">
        <v>17965</v>
      </c>
      <c r="G11284" s="28" t="s">
        <v>173</v>
      </c>
      <c r="H11284" s="27" t="s">
        <v>174</v>
      </c>
      <c r="I11284" s="118" t="s">
        <v>4935</v>
      </c>
      <c r="J11284" s="29">
        <v>4726.68</v>
      </c>
      <c r="K11284" s="28" t="s">
        <v>162</v>
      </c>
      <c r="L11284" s="27" t="s">
        <v>980</v>
      </c>
      <c r="M11284" s="27" t="s">
        <v>164</v>
      </c>
      <c r="N11284" s="27" t="s">
        <v>10457</v>
      </c>
    </row>
    <row r="11285" spans="1:14" ht="16.5" customHeight="1" thickTop="1" thickBot="1">
      <c r="A11285" s="30">
        <v>8542319010</v>
      </c>
      <c r="B11285" s="25"/>
      <c r="C11285" s="26"/>
      <c r="D11285" s="27"/>
      <c r="E11285" s="27" t="s">
        <v>602</v>
      </c>
      <c r="F11285" s="27" t="s">
        <v>7444</v>
      </c>
      <c r="G11285" s="28" t="s">
        <v>173</v>
      </c>
      <c r="H11285" s="27" t="s">
        <v>174</v>
      </c>
      <c r="I11285" s="118" t="s">
        <v>7445</v>
      </c>
      <c r="J11285" s="29">
        <v>1.04</v>
      </c>
      <c r="K11285" s="28" t="s">
        <v>162</v>
      </c>
      <c r="L11285" s="27" t="s">
        <v>528</v>
      </c>
      <c r="M11285" s="27" t="s">
        <v>164</v>
      </c>
      <c r="N11285" s="27" t="s">
        <v>18090</v>
      </c>
    </row>
    <row r="11286" spans="1:14" ht="16.5" customHeight="1" thickTop="1" thickBot="1">
      <c r="A11286" s="30">
        <v>8542323100</v>
      </c>
      <c r="B11286" s="25"/>
      <c r="C11286" s="26"/>
      <c r="D11286" s="27"/>
      <c r="E11286" s="27" t="s">
        <v>2931</v>
      </c>
      <c r="F11286" s="27" t="s">
        <v>3844</v>
      </c>
      <c r="G11286" s="28" t="s">
        <v>173</v>
      </c>
      <c r="H11286" s="27" t="s">
        <v>174</v>
      </c>
      <c r="I11286" s="118" t="s">
        <v>3845</v>
      </c>
      <c r="J11286" s="29">
        <v>482.32</v>
      </c>
      <c r="K11286" s="28" t="s">
        <v>162</v>
      </c>
      <c r="L11286" s="27" t="s">
        <v>639</v>
      </c>
      <c r="M11286" s="27" t="s">
        <v>164</v>
      </c>
      <c r="N11286" s="27" t="s">
        <v>18378</v>
      </c>
    </row>
    <row r="11287" spans="1:14" ht="16.5" customHeight="1" thickTop="1" thickBot="1">
      <c r="A11287" s="30">
        <v>8542399010</v>
      </c>
      <c r="B11287" s="25"/>
      <c r="C11287" s="26"/>
      <c r="D11287" s="27"/>
      <c r="E11287" s="27" t="s">
        <v>661</v>
      </c>
      <c r="F11287" s="27" t="s">
        <v>11609</v>
      </c>
      <c r="G11287" s="28" t="s">
        <v>173</v>
      </c>
      <c r="H11287" s="27" t="s">
        <v>174</v>
      </c>
      <c r="I11287" s="118" t="s">
        <v>3020</v>
      </c>
      <c r="J11287" s="29">
        <v>390.68</v>
      </c>
      <c r="K11287" s="28" t="s">
        <v>162</v>
      </c>
      <c r="L11287" s="27" t="s">
        <v>648</v>
      </c>
      <c r="M11287" s="27" t="s">
        <v>164</v>
      </c>
      <c r="N11287" s="27" t="s">
        <v>11042</v>
      </c>
    </row>
    <row r="11288" spans="1:14" ht="16.5" customHeight="1" thickTop="1" thickBot="1">
      <c r="A11288" s="30">
        <v>8542399010</v>
      </c>
      <c r="B11288" s="25"/>
      <c r="C11288" s="26"/>
      <c r="D11288" s="27"/>
      <c r="E11288" s="27" t="s">
        <v>661</v>
      </c>
      <c r="F11288" s="27" t="s">
        <v>11609</v>
      </c>
      <c r="G11288" s="28" t="s">
        <v>173</v>
      </c>
      <c r="H11288" s="27" t="s">
        <v>174</v>
      </c>
      <c r="I11288" s="118" t="s">
        <v>17966</v>
      </c>
      <c r="J11288" s="29">
        <v>24</v>
      </c>
      <c r="K11288" s="28" t="s">
        <v>162</v>
      </c>
      <c r="L11288" s="27" t="s">
        <v>648</v>
      </c>
      <c r="M11288" s="27" t="s">
        <v>164</v>
      </c>
      <c r="N11288" s="27" t="s">
        <v>11042</v>
      </c>
    </row>
    <row r="11289" spans="1:14" ht="16.5" customHeight="1" thickTop="1" thickBot="1">
      <c r="A11289" s="30">
        <v>8542399010</v>
      </c>
      <c r="B11289" s="25"/>
      <c r="C11289" s="26"/>
      <c r="D11289" s="27"/>
      <c r="E11289" s="27" t="s">
        <v>661</v>
      </c>
      <c r="F11289" s="27" t="s">
        <v>11609</v>
      </c>
      <c r="G11289" s="28" t="s">
        <v>173</v>
      </c>
      <c r="H11289" s="27" t="s">
        <v>174</v>
      </c>
      <c r="I11289" s="118" t="s">
        <v>3013</v>
      </c>
      <c r="J11289" s="29">
        <v>60.05</v>
      </c>
      <c r="K11289" s="28" t="s">
        <v>162</v>
      </c>
      <c r="L11289" s="27" t="s">
        <v>648</v>
      </c>
      <c r="M11289" s="27" t="s">
        <v>164</v>
      </c>
      <c r="N11289" s="27" t="s">
        <v>11042</v>
      </c>
    </row>
    <row r="11290" spans="1:14" ht="16.5" customHeight="1" thickTop="1" thickBot="1">
      <c r="A11290" s="30">
        <v>8542319010</v>
      </c>
      <c r="B11290" s="25"/>
      <c r="C11290" s="26"/>
      <c r="D11290" s="27"/>
      <c r="E11290" s="27" t="s">
        <v>602</v>
      </c>
      <c r="F11290" s="27" t="s">
        <v>8258</v>
      </c>
      <c r="G11290" s="28" t="s">
        <v>173</v>
      </c>
      <c r="H11290" s="27" t="s">
        <v>174</v>
      </c>
      <c r="I11290" s="118" t="s">
        <v>8259</v>
      </c>
      <c r="J11290" s="29">
        <v>876.85</v>
      </c>
      <c r="K11290" s="28" t="s">
        <v>162</v>
      </c>
      <c r="L11290" s="27" t="s">
        <v>446</v>
      </c>
      <c r="M11290" s="27" t="s">
        <v>164</v>
      </c>
      <c r="N11290" s="27" t="s">
        <v>416</v>
      </c>
    </row>
    <row r="11291" spans="1:14" ht="16.5" customHeight="1" thickTop="1">
      <c r="A11291" s="24">
        <v>8532240000</v>
      </c>
      <c r="B11291" s="25"/>
      <c r="C11291" s="26"/>
      <c r="D11291" s="27"/>
      <c r="E11291" s="27" t="s">
        <v>9139</v>
      </c>
      <c r="F11291" s="27" t="s">
        <v>14160</v>
      </c>
      <c r="G11291" s="28" t="s">
        <v>173</v>
      </c>
      <c r="H11291" s="27" t="s">
        <v>174</v>
      </c>
      <c r="I11291" s="118" t="s">
        <v>3975</v>
      </c>
      <c r="J11291" s="29">
        <v>0.69</v>
      </c>
      <c r="K11291" s="28" t="s">
        <v>162</v>
      </c>
      <c r="L11291" s="27" t="s">
        <v>3401</v>
      </c>
      <c r="M11291" s="27" t="s">
        <v>164</v>
      </c>
      <c r="N11291" s="27" t="s">
        <v>18201</v>
      </c>
    </row>
    <row r="11292" spans="1:14" ht="16.5" customHeight="1" thickBot="1">
      <c r="A11292" s="24">
        <v>8532240000</v>
      </c>
      <c r="B11292" s="25"/>
      <c r="C11292" s="26"/>
      <c r="D11292" s="27"/>
      <c r="E11292" s="27" t="s">
        <v>9139</v>
      </c>
      <c r="F11292" s="27" t="s">
        <v>11864</v>
      </c>
      <c r="G11292" s="28" t="s">
        <v>173</v>
      </c>
      <c r="H11292" s="27" t="s">
        <v>174</v>
      </c>
      <c r="I11292" s="118" t="s">
        <v>11215</v>
      </c>
      <c r="J11292" s="29">
        <v>1.68</v>
      </c>
      <c r="K11292" s="28" t="s">
        <v>162</v>
      </c>
      <c r="L11292" s="27" t="s">
        <v>3401</v>
      </c>
      <c r="M11292" s="27" t="s">
        <v>164</v>
      </c>
      <c r="N11292" s="27" t="s">
        <v>18201</v>
      </c>
    </row>
    <row r="11293" spans="1:14" ht="16.5" customHeight="1" thickTop="1" thickBot="1">
      <c r="A11293" s="30">
        <v>8542319010</v>
      </c>
      <c r="B11293" s="25"/>
      <c r="C11293" s="26"/>
      <c r="D11293" s="27"/>
      <c r="E11293" s="27" t="s">
        <v>602</v>
      </c>
      <c r="F11293" s="27" t="s">
        <v>8258</v>
      </c>
      <c r="G11293" s="28" t="s">
        <v>173</v>
      </c>
      <c r="H11293" s="27" t="s">
        <v>174</v>
      </c>
      <c r="I11293" s="118" t="s">
        <v>12271</v>
      </c>
      <c r="J11293" s="29">
        <v>423.64</v>
      </c>
      <c r="K11293" s="28" t="s">
        <v>162</v>
      </c>
      <c r="L11293" s="27" t="s">
        <v>580</v>
      </c>
      <c r="M11293" s="27" t="s">
        <v>164</v>
      </c>
      <c r="N11293" s="27" t="s">
        <v>10753</v>
      </c>
    </row>
    <row r="11294" spans="1:14" ht="16.5" customHeight="1" thickTop="1" thickBot="1">
      <c r="A11294" s="30">
        <v>8542319010</v>
      </c>
      <c r="B11294" s="25"/>
      <c r="C11294" s="26"/>
      <c r="D11294" s="27"/>
      <c r="E11294" s="27" t="s">
        <v>602</v>
      </c>
      <c r="F11294" s="27" t="s">
        <v>8258</v>
      </c>
      <c r="G11294" s="28" t="s">
        <v>173</v>
      </c>
      <c r="H11294" s="27" t="s">
        <v>174</v>
      </c>
      <c r="I11294" s="118" t="s">
        <v>17967</v>
      </c>
      <c r="J11294" s="29">
        <v>5445</v>
      </c>
      <c r="K11294" s="28" t="s">
        <v>162</v>
      </c>
      <c r="L11294" s="27" t="s">
        <v>648</v>
      </c>
      <c r="M11294" s="27" t="s">
        <v>164</v>
      </c>
      <c r="N11294" s="27" t="s">
        <v>11042</v>
      </c>
    </row>
    <row r="11295" spans="1:14" ht="16.5" customHeight="1" thickTop="1" thickBot="1">
      <c r="A11295" s="30">
        <v>8542399010</v>
      </c>
      <c r="B11295" s="25"/>
      <c r="C11295" s="26"/>
      <c r="D11295" s="27"/>
      <c r="E11295" s="27" t="s">
        <v>17968</v>
      </c>
      <c r="F11295" s="27" t="s">
        <v>17969</v>
      </c>
      <c r="G11295" s="28" t="s">
        <v>173</v>
      </c>
      <c r="H11295" s="27" t="s">
        <v>174</v>
      </c>
      <c r="I11295" s="118" t="s">
        <v>17970</v>
      </c>
      <c r="J11295" s="29">
        <v>76.349999999999994</v>
      </c>
      <c r="K11295" s="28" t="s">
        <v>162</v>
      </c>
      <c r="L11295" s="27" t="s">
        <v>114</v>
      </c>
      <c r="M11295" s="27" t="s">
        <v>164</v>
      </c>
      <c r="N11295" s="27" t="s">
        <v>11042</v>
      </c>
    </row>
    <row r="11296" spans="1:14" ht="16.5" customHeight="1" thickTop="1" thickBot="1">
      <c r="A11296" s="30">
        <v>8542319010</v>
      </c>
      <c r="B11296" s="25"/>
      <c r="C11296" s="26"/>
      <c r="D11296" s="27"/>
      <c r="E11296" s="27" t="s">
        <v>602</v>
      </c>
      <c r="F11296" s="27" t="s">
        <v>8258</v>
      </c>
      <c r="G11296" s="28" t="s">
        <v>173</v>
      </c>
      <c r="H11296" s="27" t="s">
        <v>174</v>
      </c>
      <c r="I11296" s="118" t="s">
        <v>12340</v>
      </c>
      <c r="J11296" s="29">
        <v>16.100000000000001</v>
      </c>
      <c r="K11296" s="28" t="s">
        <v>162</v>
      </c>
      <c r="L11296" s="27" t="s">
        <v>520</v>
      </c>
      <c r="M11296" s="27" t="s">
        <v>164</v>
      </c>
      <c r="N11296" s="27" t="s">
        <v>520</v>
      </c>
    </row>
    <row r="11297" spans="1:14" ht="16.5" customHeight="1" thickTop="1" thickBot="1">
      <c r="A11297" s="30">
        <v>8542339000</v>
      </c>
      <c r="B11297" s="25"/>
      <c r="C11297" s="26"/>
      <c r="D11297" s="27"/>
      <c r="E11297" s="27" t="s">
        <v>794</v>
      </c>
      <c r="F11297" s="27" t="s">
        <v>17971</v>
      </c>
      <c r="G11297" s="28" t="s">
        <v>173</v>
      </c>
      <c r="H11297" s="27" t="s">
        <v>174</v>
      </c>
      <c r="I11297" s="118" t="s">
        <v>17972</v>
      </c>
      <c r="J11297" s="29">
        <v>2275.84</v>
      </c>
      <c r="K11297" s="28" t="s">
        <v>162</v>
      </c>
      <c r="L11297" s="27" t="s">
        <v>648</v>
      </c>
      <c r="M11297" s="27" t="s">
        <v>164</v>
      </c>
      <c r="N11297" s="27" t="s">
        <v>11042</v>
      </c>
    </row>
    <row r="11298" spans="1:14" ht="16.5" customHeight="1" thickTop="1">
      <c r="A11298" s="24">
        <v>8532220000</v>
      </c>
      <c r="B11298" s="25"/>
      <c r="C11298" s="26"/>
      <c r="D11298" s="27"/>
      <c r="E11298" s="27" t="s">
        <v>2022</v>
      </c>
      <c r="F11298" s="27" t="s">
        <v>15560</v>
      </c>
      <c r="G11298" s="28" t="s">
        <v>173</v>
      </c>
      <c r="H11298" s="27" t="s">
        <v>174</v>
      </c>
      <c r="I11298" s="118" t="s">
        <v>268</v>
      </c>
      <c r="J11298" s="29">
        <v>182.4</v>
      </c>
      <c r="K11298" s="28" t="s">
        <v>162</v>
      </c>
      <c r="L11298" s="27" t="s">
        <v>269</v>
      </c>
      <c r="M11298" s="27" t="s">
        <v>164</v>
      </c>
      <c r="N11298" s="27" t="s">
        <v>18072</v>
      </c>
    </row>
    <row r="11299" spans="1:14" ht="16.5" customHeight="1">
      <c r="A11299" s="24">
        <v>8533100000</v>
      </c>
      <c r="B11299" s="25"/>
      <c r="C11299" s="26"/>
      <c r="D11299" s="27"/>
      <c r="E11299" s="27" t="s">
        <v>17973</v>
      </c>
      <c r="F11299" s="27" t="s">
        <v>17974</v>
      </c>
      <c r="G11299" s="28" t="s">
        <v>173</v>
      </c>
      <c r="H11299" s="27" t="s">
        <v>174</v>
      </c>
      <c r="I11299" s="118" t="s">
        <v>17975</v>
      </c>
      <c r="J11299" s="29">
        <v>31.28</v>
      </c>
      <c r="K11299" s="28" t="s">
        <v>162</v>
      </c>
      <c r="L11299" s="27" t="s">
        <v>17976</v>
      </c>
      <c r="M11299" s="27" t="s">
        <v>164</v>
      </c>
      <c r="N11299" s="27" t="s">
        <v>18525</v>
      </c>
    </row>
    <row r="11300" spans="1:14" ht="16.5" customHeight="1">
      <c r="A11300" s="24">
        <v>8533100000</v>
      </c>
      <c r="B11300" s="25"/>
      <c r="C11300" s="26"/>
      <c r="D11300" s="27"/>
      <c r="E11300" s="27" t="s">
        <v>17973</v>
      </c>
      <c r="F11300" s="27" t="s">
        <v>17977</v>
      </c>
      <c r="G11300" s="28" t="s">
        <v>173</v>
      </c>
      <c r="H11300" s="27" t="s">
        <v>174</v>
      </c>
      <c r="I11300" s="118" t="s">
        <v>17978</v>
      </c>
      <c r="J11300" s="29">
        <v>6.29</v>
      </c>
      <c r="K11300" s="28" t="s">
        <v>162</v>
      </c>
      <c r="L11300" s="27" t="s">
        <v>272</v>
      </c>
      <c r="M11300" s="27" t="s">
        <v>164</v>
      </c>
      <c r="N11300" s="27" t="s">
        <v>272</v>
      </c>
    </row>
    <row r="11301" spans="1:14" ht="16.5" customHeight="1" thickBot="1">
      <c r="A11301" s="24">
        <v>8541600000</v>
      </c>
      <c r="B11301" s="25"/>
      <c r="C11301" s="26"/>
      <c r="D11301" s="27"/>
      <c r="E11301" s="27" t="s">
        <v>1315</v>
      </c>
      <c r="F11301" s="27" t="s">
        <v>17979</v>
      </c>
      <c r="G11301" s="28" t="s">
        <v>173</v>
      </c>
      <c r="H11301" s="27" t="s">
        <v>174</v>
      </c>
      <c r="I11301" s="118" t="s">
        <v>17980</v>
      </c>
      <c r="J11301" s="29">
        <v>3.56</v>
      </c>
      <c r="K11301" s="28" t="s">
        <v>162</v>
      </c>
      <c r="L11301" s="27" t="s">
        <v>17981</v>
      </c>
      <c r="M11301" s="27" t="s">
        <v>164</v>
      </c>
      <c r="N11301" s="27" t="s">
        <v>18526</v>
      </c>
    </row>
    <row r="11302" spans="1:14" ht="16.5" customHeight="1" thickTop="1" thickBot="1">
      <c r="A11302" s="30">
        <v>8542399010</v>
      </c>
      <c r="B11302" s="25"/>
      <c r="C11302" s="26"/>
      <c r="D11302" s="27"/>
      <c r="E11302" s="27" t="s">
        <v>12291</v>
      </c>
      <c r="F11302" s="27" t="s">
        <v>17910</v>
      </c>
      <c r="G11302" s="28" t="s">
        <v>173</v>
      </c>
      <c r="H11302" s="27" t="s">
        <v>174</v>
      </c>
      <c r="I11302" s="118" t="s">
        <v>17911</v>
      </c>
      <c r="J11302" s="29">
        <v>1086.5</v>
      </c>
      <c r="K11302" s="28" t="s">
        <v>162</v>
      </c>
      <c r="L11302" s="27" t="s">
        <v>648</v>
      </c>
      <c r="M11302" s="27" t="s">
        <v>164</v>
      </c>
      <c r="N11302" s="27" t="s">
        <v>11042</v>
      </c>
    </row>
    <row r="11303" spans="1:14" ht="16.5" customHeight="1" thickTop="1" thickBot="1">
      <c r="A11303" s="30">
        <v>8542339000</v>
      </c>
      <c r="B11303" s="25"/>
      <c r="C11303" s="26"/>
      <c r="D11303" s="27"/>
      <c r="E11303" s="27" t="s">
        <v>794</v>
      </c>
      <c r="F11303" s="27" t="s">
        <v>17982</v>
      </c>
      <c r="G11303" s="28" t="s">
        <v>173</v>
      </c>
      <c r="H11303" s="27" t="s">
        <v>174</v>
      </c>
      <c r="I11303" s="118" t="s">
        <v>17983</v>
      </c>
      <c r="J11303" s="29">
        <v>95.72</v>
      </c>
      <c r="K11303" s="28" t="s">
        <v>162</v>
      </c>
      <c r="L11303" s="27" t="s">
        <v>648</v>
      </c>
      <c r="M11303" s="27" t="s">
        <v>164</v>
      </c>
      <c r="N11303" s="27" t="s">
        <v>11042</v>
      </c>
    </row>
    <row r="11304" spans="1:14" ht="16.5" customHeight="1" thickTop="1" thickBot="1">
      <c r="A11304" s="30">
        <v>8542319010</v>
      </c>
      <c r="B11304" s="25"/>
      <c r="C11304" s="26"/>
      <c r="D11304" s="27"/>
      <c r="E11304" s="27" t="s">
        <v>602</v>
      </c>
      <c r="F11304" s="27" t="s">
        <v>17984</v>
      </c>
      <c r="G11304" s="28" t="s">
        <v>173</v>
      </c>
      <c r="H11304" s="27" t="s">
        <v>174</v>
      </c>
      <c r="I11304" s="118" t="s">
        <v>17985</v>
      </c>
      <c r="J11304" s="29">
        <v>2.13</v>
      </c>
      <c r="K11304" s="28" t="s">
        <v>162</v>
      </c>
      <c r="L11304" s="27" t="s">
        <v>648</v>
      </c>
      <c r="M11304" s="27" t="s">
        <v>164</v>
      </c>
      <c r="N11304" s="27" t="s">
        <v>11042</v>
      </c>
    </row>
    <row r="11305" spans="1:14" ht="16.5" customHeight="1" thickTop="1" thickBot="1">
      <c r="A11305" s="30">
        <v>8542399010</v>
      </c>
      <c r="B11305" s="25"/>
      <c r="C11305" s="26"/>
      <c r="D11305" s="27"/>
      <c r="E11305" s="27" t="s">
        <v>661</v>
      </c>
      <c r="F11305" s="27" t="s">
        <v>17986</v>
      </c>
      <c r="G11305" s="28" t="s">
        <v>173</v>
      </c>
      <c r="H11305" s="27" t="s">
        <v>174</v>
      </c>
      <c r="I11305" s="118" t="s">
        <v>17987</v>
      </c>
      <c r="J11305" s="29">
        <v>43.17</v>
      </c>
      <c r="K11305" s="28" t="s">
        <v>162</v>
      </c>
      <c r="L11305" s="27" t="s">
        <v>648</v>
      </c>
      <c r="M11305" s="27" t="s">
        <v>164</v>
      </c>
      <c r="N11305" s="27" t="s">
        <v>11042</v>
      </c>
    </row>
    <row r="11306" spans="1:14" ht="16.5" customHeight="1" thickTop="1" thickBot="1">
      <c r="A11306" s="30">
        <v>8542319010</v>
      </c>
      <c r="B11306" s="25"/>
      <c r="C11306" s="26"/>
      <c r="D11306" s="27"/>
      <c r="E11306" s="27" t="s">
        <v>602</v>
      </c>
      <c r="F11306" s="27" t="s">
        <v>17988</v>
      </c>
      <c r="G11306" s="28" t="s">
        <v>227</v>
      </c>
      <c r="H11306" s="27" t="s">
        <v>228</v>
      </c>
      <c r="I11306" s="118" t="s">
        <v>17989</v>
      </c>
      <c r="J11306" s="29">
        <v>9.99</v>
      </c>
      <c r="K11306" s="28" t="s">
        <v>162</v>
      </c>
      <c r="L11306" s="27" t="s">
        <v>621</v>
      </c>
      <c r="M11306" s="27" t="s">
        <v>164</v>
      </c>
      <c r="N11306" s="27" t="s">
        <v>18097</v>
      </c>
    </row>
    <row r="11307" spans="1:14" ht="16.5" customHeight="1" thickTop="1" thickBot="1">
      <c r="A11307" s="30">
        <v>8542399010</v>
      </c>
      <c r="B11307" s="25"/>
      <c r="C11307" s="26"/>
      <c r="D11307" s="27"/>
      <c r="E11307" s="27" t="s">
        <v>17866</v>
      </c>
      <c r="F11307" s="27" t="s">
        <v>2710</v>
      </c>
      <c r="G11307" s="28" t="s">
        <v>173</v>
      </c>
      <c r="H11307" s="27" t="s">
        <v>174</v>
      </c>
      <c r="I11307" s="118" t="s">
        <v>17867</v>
      </c>
      <c r="J11307" s="29">
        <v>71.459999999999994</v>
      </c>
      <c r="K11307" s="28" t="s">
        <v>162</v>
      </c>
      <c r="L11307" s="27" t="s">
        <v>9740</v>
      </c>
      <c r="M11307" s="27" t="s">
        <v>164</v>
      </c>
      <c r="N11307" s="27" t="s">
        <v>11042</v>
      </c>
    </row>
    <row r="11308" spans="1:14" ht="16.5" customHeight="1" thickTop="1" thickBot="1">
      <c r="A11308" s="30">
        <v>8414592000</v>
      </c>
      <c r="B11308" s="25"/>
      <c r="C11308" s="26"/>
      <c r="D11308" s="27"/>
      <c r="E11308" s="27" t="s">
        <v>14288</v>
      </c>
      <c r="F11308" s="27" t="s">
        <v>17990</v>
      </c>
      <c r="G11308" s="28" t="s">
        <v>173</v>
      </c>
      <c r="H11308" s="27" t="s">
        <v>174</v>
      </c>
      <c r="I11308" s="118" t="s">
        <v>17991</v>
      </c>
      <c r="J11308" s="29">
        <v>6428.83</v>
      </c>
      <c r="K11308" s="28" t="s">
        <v>162</v>
      </c>
      <c r="L11308" s="27" t="s">
        <v>190</v>
      </c>
      <c r="M11308" s="27" t="s">
        <v>164</v>
      </c>
      <c r="N11308" s="27" t="s">
        <v>190</v>
      </c>
    </row>
    <row r="11309" spans="1:14" ht="16.5" customHeight="1" thickTop="1">
      <c r="A11309" s="24">
        <v>8504509500</v>
      </c>
      <c r="B11309" s="25"/>
      <c r="C11309" s="26"/>
      <c r="D11309" s="27"/>
      <c r="E11309" s="27" t="s">
        <v>225</v>
      </c>
      <c r="F11309" s="27" t="s">
        <v>17992</v>
      </c>
      <c r="G11309" s="28" t="s">
        <v>173</v>
      </c>
      <c r="H11309" s="27" t="s">
        <v>174</v>
      </c>
      <c r="I11309" s="118" t="s">
        <v>17993</v>
      </c>
      <c r="J11309" s="29">
        <v>160.66</v>
      </c>
      <c r="K11309" s="28" t="s">
        <v>162</v>
      </c>
      <c r="L11309" s="27" t="s">
        <v>372</v>
      </c>
      <c r="M11309" s="27" t="s">
        <v>164</v>
      </c>
      <c r="N11309" s="27" t="s">
        <v>1383</v>
      </c>
    </row>
    <row r="11310" spans="1:14" ht="16.5" customHeight="1">
      <c r="A11310" s="24">
        <v>8504509500</v>
      </c>
      <c r="B11310" s="25"/>
      <c r="C11310" s="26"/>
      <c r="D11310" s="27"/>
      <c r="E11310" s="27" t="s">
        <v>225</v>
      </c>
      <c r="F11310" s="27" t="s">
        <v>17994</v>
      </c>
      <c r="G11310" s="28" t="s">
        <v>173</v>
      </c>
      <c r="H11310" s="27" t="s">
        <v>174</v>
      </c>
      <c r="I11310" s="118" t="s">
        <v>2405</v>
      </c>
      <c r="J11310" s="29">
        <v>50.8</v>
      </c>
      <c r="K11310" s="28" t="s">
        <v>162</v>
      </c>
      <c r="L11310" s="27" t="s">
        <v>1087</v>
      </c>
      <c r="M11310" s="27" t="s">
        <v>164</v>
      </c>
      <c r="N11310" s="27" t="s">
        <v>1087</v>
      </c>
    </row>
    <row r="11311" spans="1:14" ht="16.5" customHeight="1">
      <c r="A11311" s="24">
        <v>8541290000</v>
      </c>
      <c r="B11311" s="25"/>
      <c r="C11311" s="26"/>
      <c r="D11311" s="27"/>
      <c r="E11311" s="27" t="s">
        <v>17995</v>
      </c>
      <c r="F11311" s="27" t="s">
        <v>17996</v>
      </c>
      <c r="G11311" s="28" t="s">
        <v>173</v>
      </c>
      <c r="H11311" s="27" t="s">
        <v>174</v>
      </c>
      <c r="I11311" s="118" t="s">
        <v>17997</v>
      </c>
      <c r="J11311" s="29">
        <v>50.84</v>
      </c>
      <c r="K11311" s="28" t="s">
        <v>162</v>
      </c>
      <c r="L11311" s="27" t="s">
        <v>446</v>
      </c>
      <c r="M11311" s="27" t="s">
        <v>164</v>
      </c>
      <c r="N11311" s="27" t="s">
        <v>416</v>
      </c>
    </row>
    <row r="11312" spans="1:14" ht="16.5" customHeight="1">
      <c r="A11312" s="24">
        <v>8541290000</v>
      </c>
      <c r="B11312" s="25"/>
      <c r="C11312" s="26"/>
      <c r="D11312" s="27"/>
      <c r="E11312" s="27" t="s">
        <v>17995</v>
      </c>
      <c r="F11312" s="27" t="s">
        <v>10776</v>
      </c>
      <c r="G11312" s="28" t="s">
        <v>173</v>
      </c>
      <c r="H11312" s="27" t="s">
        <v>174</v>
      </c>
      <c r="I11312" s="118" t="s">
        <v>10777</v>
      </c>
      <c r="J11312" s="29">
        <v>8.94</v>
      </c>
      <c r="K11312" s="28" t="s">
        <v>162</v>
      </c>
      <c r="L11312" s="27" t="s">
        <v>1799</v>
      </c>
      <c r="M11312" s="27" t="s">
        <v>164</v>
      </c>
      <c r="N11312" s="27" t="s">
        <v>10750</v>
      </c>
    </row>
    <row r="11313" spans="1:14" ht="16.5" customHeight="1">
      <c r="A11313" s="24">
        <v>8541290000</v>
      </c>
      <c r="B11313" s="25"/>
      <c r="C11313" s="26"/>
      <c r="D11313" s="27"/>
      <c r="E11313" s="27" t="s">
        <v>17995</v>
      </c>
      <c r="F11313" s="27" t="s">
        <v>17314</v>
      </c>
      <c r="G11313" s="28" t="s">
        <v>173</v>
      </c>
      <c r="H11313" s="27" t="s">
        <v>174</v>
      </c>
      <c r="I11313" s="118" t="s">
        <v>17315</v>
      </c>
      <c r="J11313" s="29">
        <v>70.94</v>
      </c>
      <c r="K11313" s="28" t="s">
        <v>162</v>
      </c>
      <c r="L11313" s="27" t="s">
        <v>446</v>
      </c>
      <c r="M11313" s="27" t="s">
        <v>164</v>
      </c>
      <c r="N11313" s="27" t="s">
        <v>416</v>
      </c>
    </row>
    <row r="11314" spans="1:14" ht="16.5" customHeight="1">
      <c r="A11314" s="24">
        <v>8541290000</v>
      </c>
      <c r="B11314" s="25"/>
      <c r="C11314" s="26"/>
      <c r="D11314" s="27"/>
      <c r="E11314" s="27" t="s">
        <v>17995</v>
      </c>
      <c r="F11314" s="27" t="s">
        <v>17998</v>
      </c>
      <c r="G11314" s="28" t="s">
        <v>173</v>
      </c>
      <c r="H11314" s="27" t="s">
        <v>174</v>
      </c>
      <c r="I11314" s="118" t="s">
        <v>17703</v>
      </c>
      <c r="J11314" s="29">
        <v>580.52</v>
      </c>
      <c r="K11314" s="28" t="s">
        <v>162</v>
      </c>
      <c r="L11314" s="27" t="s">
        <v>580</v>
      </c>
      <c r="M11314" s="27" t="s">
        <v>164</v>
      </c>
      <c r="N11314" s="27" t="s">
        <v>10753</v>
      </c>
    </row>
    <row r="11315" spans="1:14" ht="16.5" customHeight="1">
      <c r="A11315" s="24">
        <v>8532220000</v>
      </c>
      <c r="B11315" s="25"/>
      <c r="C11315" s="26"/>
      <c r="D11315" s="27"/>
      <c r="E11315" s="27" t="s">
        <v>2022</v>
      </c>
      <c r="F11315" s="27" t="s">
        <v>17999</v>
      </c>
      <c r="G11315" s="28" t="s">
        <v>297</v>
      </c>
      <c r="H11315" s="27" t="s">
        <v>298</v>
      </c>
      <c r="I11315" s="118" t="s">
        <v>305</v>
      </c>
      <c r="J11315" s="29">
        <v>57.14</v>
      </c>
      <c r="K11315" s="28" t="s">
        <v>162</v>
      </c>
      <c r="L11315" s="27" t="s">
        <v>306</v>
      </c>
      <c r="M11315" s="27" t="s">
        <v>164</v>
      </c>
      <c r="N11315" s="27" t="s">
        <v>18076</v>
      </c>
    </row>
    <row r="11316" spans="1:14" ht="16.5" customHeight="1">
      <c r="A11316" s="24">
        <v>8532240000</v>
      </c>
      <c r="B11316" s="25"/>
      <c r="C11316" s="26"/>
      <c r="D11316" s="27"/>
      <c r="E11316" s="27" t="s">
        <v>9139</v>
      </c>
      <c r="F11316" s="27" t="s">
        <v>18000</v>
      </c>
      <c r="G11316" s="28" t="s">
        <v>282</v>
      </c>
      <c r="H11316" s="27" t="s">
        <v>283</v>
      </c>
      <c r="I11316" s="118" t="s">
        <v>13699</v>
      </c>
      <c r="J11316" s="29">
        <v>230.13</v>
      </c>
      <c r="K11316" s="28" t="s">
        <v>162</v>
      </c>
      <c r="L11316" s="27" t="s">
        <v>218</v>
      </c>
      <c r="M11316" s="27" t="s">
        <v>164</v>
      </c>
      <c r="N11316" s="27" t="s">
        <v>18066</v>
      </c>
    </row>
    <row r="11317" spans="1:14" ht="16.5" customHeight="1" thickBot="1">
      <c r="A11317" s="24">
        <v>8532220000</v>
      </c>
      <c r="B11317" s="25"/>
      <c r="C11317" s="26"/>
      <c r="D11317" s="27"/>
      <c r="E11317" s="27" t="s">
        <v>2022</v>
      </c>
      <c r="F11317" s="27" t="s">
        <v>18001</v>
      </c>
      <c r="G11317" s="28" t="s">
        <v>173</v>
      </c>
      <c r="H11317" s="27" t="s">
        <v>174</v>
      </c>
      <c r="I11317" s="118" t="s">
        <v>18002</v>
      </c>
      <c r="J11317" s="29">
        <v>210.74</v>
      </c>
      <c r="K11317" s="28" t="s">
        <v>162</v>
      </c>
      <c r="L11317" s="27" t="s">
        <v>18003</v>
      </c>
      <c r="M11317" s="27" t="s">
        <v>164</v>
      </c>
      <c r="N11317" s="27" t="s">
        <v>18527</v>
      </c>
    </row>
    <row r="11318" spans="1:14" ht="16.5" customHeight="1" thickTop="1" thickBot="1">
      <c r="A11318" s="30">
        <v>8542399010</v>
      </c>
      <c r="B11318" s="25"/>
      <c r="C11318" s="26"/>
      <c r="D11318" s="27"/>
      <c r="E11318" s="27" t="s">
        <v>661</v>
      </c>
      <c r="F11318" s="27" t="s">
        <v>18004</v>
      </c>
      <c r="G11318" s="28" t="s">
        <v>173</v>
      </c>
      <c r="H11318" s="27" t="s">
        <v>174</v>
      </c>
      <c r="I11318" s="118" t="s">
        <v>18005</v>
      </c>
      <c r="J11318" s="29">
        <v>205.16</v>
      </c>
      <c r="K11318" s="28" t="s">
        <v>162</v>
      </c>
      <c r="L11318" s="27" t="s">
        <v>134</v>
      </c>
      <c r="M11318" s="27" t="s">
        <v>164</v>
      </c>
      <c r="N11318" s="27" t="s">
        <v>4101</v>
      </c>
    </row>
    <row r="11319" spans="1:14" ht="16.5" customHeight="1" thickTop="1" thickBot="1">
      <c r="A11319" s="30">
        <v>8542399010</v>
      </c>
      <c r="B11319" s="25"/>
      <c r="C11319" s="26"/>
      <c r="D11319" s="27"/>
      <c r="E11319" s="27" t="s">
        <v>4131</v>
      </c>
      <c r="F11319" s="27" t="s">
        <v>18006</v>
      </c>
      <c r="G11319" s="28" t="s">
        <v>173</v>
      </c>
      <c r="H11319" s="27" t="s">
        <v>174</v>
      </c>
      <c r="I11319" s="118" t="s">
        <v>18007</v>
      </c>
      <c r="J11319" s="29">
        <v>87.19</v>
      </c>
      <c r="K11319" s="28" t="s">
        <v>162</v>
      </c>
      <c r="L11319" s="27" t="s">
        <v>621</v>
      </c>
      <c r="M11319" s="27" t="s">
        <v>164</v>
      </c>
      <c r="N11319" s="27" t="s">
        <v>11578</v>
      </c>
    </row>
    <row r="11320" spans="1:14" ht="16.5" customHeight="1" thickTop="1">
      <c r="A11320" s="24">
        <v>8536693000</v>
      </c>
      <c r="B11320" s="25"/>
      <c r="C11320" s="26"/>
      <c r="D11320" s="27"/>
      <c r="E11320" s="27" t="s">
        <v>11333</v>
      </c>
      <c r="F11320" s="27" t="s">
        <v>18008</v>
      </c>
      <c r="G11320" s="28" t="s">
        <v>282</v>
      </c>
      <c r="H11320" s="27" t="s">
        <v>283</v>
      </c>
      <c r="I11320" s="118" t="s">
        <v>8207</v>
      </c>
      <c r="J11320" s="29">
        <v>1644.87</v>
      </c>
      <c r="K11320" s="28" t="s">
        <v>162</v>
      </c>
      <c r="L11320" s="27" t="s">
        <v>6384</v>
      </c>
      <c r="M11320" s="27" t="s">
        <v>164</v>
      </c>
      <c r="N11320" s="27" t="s">
        <v>18330</v>
      </c>
    </row>
    <row r="11321" spans="1:14" ht="16.5" customHeight="1">
      <c r="A11321" s="24">
        <v>8532290000</v>
      </c>
      <c r="B11321" s="25"/>
      <c r="C11321" s="26"/>
      <c r="D11321" s="27"/>
      <c r="E11321" s="27" t="s">
        <v>18009</v>
      </c>
      <c r="F11321" s="27" t="s">
        <v>18010</v>
      </c>
      <c r="G11321" s="28" t="s">
        <v>173</v>
      </c>
      <c r="H11321" s="27" t="s">
        <v>174</v>
      </c>
      <c r="I11321" s="118" t="s">
        <v>18011</v>
      </c>
      <c r="J11321" s="29">
        <v>46.83</v>
      </c>
      <c r="K11321" s="28" t="s">
        <v>162</v>
      </c>
      <c r="L11321" s="27" t="s">
        <v>1227</v>
      </c>
      <c r="M11321" s="27" t="s">
        <v>164</v>
      </c>
      <c r="N11321" s="27" t="s">
        <v>1227</v>
      </c>
    </row>
    <row r="11322" spans="1:14" ht="16.5" customHeight="1">
      <c r="A11322" s="24">
        <v>8533210000</v>
      </c>
      <c r="B11322" s="25"/>
      <c r="C11322" s="26"/>
      <c r="D11322" s="27"/>
      <c r="E11322" s="27" t="s">
        <v>13719</v>
      </c>
      <c r="F11322" s="27" t="s">
        <v>18012</v>
      </c>
      <c r="G11322" s="28" t="s">
        <v>173</v>
      </c>
      <c r="H11322" s="27" t="s">
        <v>174</v>
      </c>
      <c r="I11322" s="118" t="s">
        <v>18013</v>
      </c>
      <c r="J11322" s="29">
        <v>4.26</v>
      </c>
      <c r="K11322" s="28" t="s">
        <v>162</v>
      </c>
      <c r="L11322" s="27" t="s">
        <v>272</v>
      </c>
      <c r="M11322" s="27" t="s">
        <v>164</v>
      </c>
      <c r="N11322" s="27" t="s">
        <v>18073</v>
      </c>
    </row>
    <row r="11323" spans="1:14" ht="16.5" customHeight="1">
      <c r="A11323" s="24">
        <v>8533210000</v>
      </c>
      <c r="B11323" s="25"/>
      <c r="C11323" s="26"/>
      <c r="D11323" s="27"/>
      <c r="E11323" s="27" t="s">
        <v>13719</v>
      </c>
      <c r="F11323" s="27" t="s">
        <v>13720</v>
      </c>
      <c r="G11323" s="28" t="s">
        <v>173</v>
      </c>
      <c r="H11323" s="27" t="s">
        <v>174</v>
      </c>
      <c r="I11323" s="118" t="s">
        <v>18014</v>
      </c>
      <c r="J11323" s="29">
        <v>3.72</v>
      </c>
      <c r="K11323" s="28" t="s">
        <v>162</v>
      </c>
      <c r="L11323" s="27" t="s">
        <v>272</v>
      </c>
      <c r="M11323" s="27" t="s">
        <v>164</v>
      </c>
      <c r="N11323" s="27" t="s">
        <v>272</v>
      </c>
    </row>
    <row r="11324" spans="1:14" ht="16.5" customHeight="1">
      <c r="A11324" s="24">
        <v>8541100009</v>
      </c>
      <c r="B11324" s="25"/>
      <c r="C11324" s="26"/>
      <c r="D11324" s="27"/>
      <c r="E11324" s="27" t="s">
        <v>18015</v>
      </c>
      <c r="F11324" s="27" t="s">
        <v>8239</v>
      </c>
      <c r="G11324" s="28" t="s">
        <v>173</v>
      </c>
      <c r="H11324" s="27" t="s">
        <v>174</v>
      </c>
      <c r="I11324" s="118" t="s">
        <v>8240</v>
      </c>
      <c r="J11324" s="29">
        <v>193.51</v>
      </c>
      <c r="K11324" s="28" t="s">
        <v>162</v>
      </c>
      <c r="L11324" s="27" t="s">
        <v>164</v>
      </c>
      <c r="M11324" s="27" t="s">
        <v>164</v>
      </c>
      <c r="N11324" s="27" t="s">
        <v>595</v>
      </c>
    </row>
    <row r="11325" spans="1:14" ht="16.5" customHeight="1">
      <c r="A11325" s="24">
        <v>8541100009</v>
      </c>
      <c r="B11325" s="25"/>
      <c r="C11325" s="26"/>
      <c r="D11325" s="27"/>
      <c r="E11325" s="27" t="s">
        <v>18015</v>
      </c>
      <c r="F11325" s="27" t="s">
        <v>9380</v>
      </c>
      <c r="G11325" s="28" t="s">
        <v>173</v>
      </c>
      <c r="H11325" s="27" t="s">
        <v>174</v>
      </c>
      <c r="I11325" s="118" t="s">
        <v>9381</v>
      </c>
      <c r="J11325" s="29">
        <v>2.58</v>
      </c>
      <c r="K11325" s="28" t="s">
        <v>162</v>
      </c>
      <c r="L11325" s="27" t="s">
        <v>250</v>
      </c>
      <c r="M11325" s="27" t="s">
        <v>164</v>
      </c>
      <c r="N11325" s="27" t="s">
        <v>250</v>
      </c>
    </row>
    <row r="11326" spans="1:14" ht="16.5" customHeight="1">
      <c r="A11326" s="24">
        <v>8541100009</v>
      </c>
      <c r="B11326" s="25"/>
      <c r="C11326" s="26"/>
      <c r="D11326" s="27"/>
      <c r="E11326" s="27" t="s">
        <v>18015</v>
      </c>
      <c r="F11326" s="27" t="s">
        <v>3727</v>
      </c>
      <c r="G11326" s="28" t="s">
        <v>173</v>
      </c>
      <c r="H11326" s="27" t="s">
        <v>174</v>
      </c>
      <c r="I11326" s="118" t="s">
        <v>3728</v>
      </c>
      <c r="J11326" s="29">
        <v>1.94</v>
      </c>
      <c r="K11326" s="28" t="s">
        <v>162</v>
      </c>
      <c r="L11326" s="27" t="s">
        <v>520</v>
      </c>
      <c r="M11326" s="27" t="s">
        <v>164</v>
      </c>
      <c r="N11326" s="27" t="s">
        <v>520</v>
      </c>
    </row>
    <row r="11327" spans="1:14" ht="16.5" customHeight="1">
      <c r="A11327" s="24">
        <v>8541100009</v>
      </c>
      <c r="B11327" s="25"/>
      <c r="C11327" s="26"/>
      <c r="D11327" s="27"/>
      <c r="E11327" s="27" t="s">
        <v>18015</v>
      </c>
      <c r="F11327" s="27" t="s">
        <v>18016</v>
      </c>
      <c r="G11327" s="28" t="s">
        <v>173</v>
      </c>
      <c r="H11327" s="27" t="s">
        <v>174</v>
      </c>
      <c r="I11327" s="118" t="s">
        <v>18017</v>
      </c>
      <c r="J11327" s="29">
        <v>4.45</v>
      </c>
      <c r="K11327" s="28" t="s">
        <v>162</v>
      </c>
      <c r="L11327" s="27" t="s">
        <v>372</v>
      </c>
      <c r="M11327" s="27" t="s">
        <v>164</v>
      </c>
      <c r="N11327" s="27" t="s">
        <v>372</v>
      </c>
    </row>
    <row r="11328" spans="1:14" ht="16.5" customHeight="1">
      <c r="A11328" s="24">
        <v>8541100009</v>
      </c>
      <c r="B11328" s="25"/>
      <c r="C11328" s="26"/>
      <c r="D11328" s="27"/>
      <c r="E11328" s="27" t="s">
        <v>18015</v>
      </c>
      <c r="F11328" s="27" t="s">
        <v>18018</v>
      </c>
      <c r="G11328" s="28" t="s">
        <v>173</v>
      </c>
      <c r="H11328" s="27" t="s">
        <v>174</v>
      </c>
      <c r="I11328" s="118" t="s">
        <v>18019</v>
      </c>
      <c r="J11328" s="29">
        <v>37.61</v>
      </c>
      <c r="K11328" s="28" t="s">
        <v>162</v>
      </c>
      <c r="L11328" s="27" t="s">
        <v>10747</v>
      </c>
      <c r="M11328" s="27" t="s">
        <v>164</v>
      </c>
      <c r="N11328" s="27" t="s">
        <v>10747</v>
      </c>
    </row>
    <row r="11329" spans="1:14" ht="16.5" customHeight="1">
      <c r="A11329" s="24">
        <v>8541100009</v>
      </c>
      <c r="B11329" s="25"/>
      <c r="C11329" s="26"/>
      <c r="D11329" s="27"/>
      <c r="E11329" s="27" t="s">
        <v>18015</v>
      </c>
      <c r="F11329" s="27" t="s">
        <v>6603</v>
      </c>
      <c r="G11329" s="28" t="s">
        <v>173</v>
      </c>
      <c r="H11329" s="27" t="s">
        <v>174</v>
      </c>
      <c r="I11329" s="118" t="s">
        <v>6604</v>
      </c>
      <c r="J11329" s="29">
        <v>2.11</v>
      </c>
      <c r="K11329" s="28" t="s">
        <v>162</v>
      </c>
      <c r="L11329" s="27" t="s">
        <v>250</v>
      </c>
      <c r="M11329" s="27" t="s">
        <v>164</v>
      </c>
      <c r="N11329" s="27" t="s">
        <v>250</v>
      </c>
    </row>
    <row r="11330" spans="1:14" ht="16.5" customHeight="1">
      <c r="A11330" s="24">
        <v>8532240000</v>
      </c>
      <c r="B11330" s="25"/>
      <c r="C11330" s="26"/>
      <c r="D11330" s="27"/>
      <c r="E11330" s="27" t="s">
        <v>9139</v>
      </c>
      <c r="F11330" s="27" t="s">
        <v>18020</v>
      </c>
      <c r="G11330" s="28" t="s">
        <v>173</v>
      </c>
      <c r="H11330" s="27" t="s">
        <v>174</v>
      </c>
      <c r="I11330" s="118" t="s">
        <v>18021</v>
      </c>
      <c r="J11330" s="29">
        <v>0.19</v>
      </c>
      <c r="K11330" s="28" t="s">
        <v>162</v>
      </c>
      <c r="L11330" s="27" t="s">
        <v>218</v>
      </c>
      <c r="M11330" s="27" t="s">
        <v>164</v>
      </c>
      <c r="N11330" s="27" t="s">
        <v>218</v>
      </c>
    </row>
    <row r="11331" spans="1:14" ht="16.5" customHeight="1">
      <c r="A11331" s="24">
        <v>8532240000</v>
      </c>
      <c r="B11331" s="25"/>
      <c r="C11331" s="26"/>
      <c r="D11331" s="27"/>
      <c r="E11331" s="27" t="s">
        <v>9139</v>
      </c>
      <c r="F11331" s="27" t="s">
        <v>18022</v>
      </c>
      <c r="G11331" s="28" t="s">
        <v>173</v>
      </c>
      <c r="H11331" s="27" t="s">
        <v>174</v>
      </c>
      <c r="I11331" s="118" t="s">
        <v>18023</v>
      </c>
      <c r="J11331" s="29">
        <v>1.64</v>
      </c>
      <c r="K11331" s="28" t="s">
        <v>162</v>
      </c>
      <c r="L11331" s="27" t="s">
        <v>218</v>
      </c>
      <c r="M11331" s="27" t="s">
        <v>164</v>
      </c>
      <c r="N11331" s="27" t="s">
        <v>218</v>
      </c>
    </row>
    <row r="11332" spans="1:14" ht="16.5" customHeight="1">
      <c r="A11332" s="24">
        <v>8532240000</v>
      </c>
      <c r="B11332" s="25"/>
      <c r="C11332" s="26"/>
      <c r="D11332" s="27"/>
      <c r="E11332" s="27" t="s">
        <v>9139</v>
      </c>
      <c r="F11332" s="27" t="s">
        <v>8183</v>
      </c>
      <c r="G11332" s="28" t="s">
        <v>173</v>
      </c>
      <c r="H11332" s="27" t="s">
        <v>174</v>
      </c>
      <c r="I11332" s="118" t="s">
        <v>8184</v>
      </c>
      <c r="J11332" s="29">
        <v>0.65</v>
      </c>
      <c r="K11332" s="28" t="s">
        <v>162</v>
      </c>
      <c r="L11332" s="27" t="s">
        <v>262</v>
      </c>
      <c r="M11332" s="27" t="s">
        <v>164</v>
      </c>
      <c r="N11332" s="27" t="s">
        <v>262</v>
      </c>
    </row>
    <row r="11333" spans="1:14" ht="16.5" customHeight="1" thickBot="1">
      <c r="A11333" s="24">
        <v>8532240000</v>
      </c>
      <c r="B11333" s="25"/>
      <c r="C11333" s="26"/>
      <c r="D11333" s="27"/>
      <c r="E11333" s="27" t="s">
        <v>9139</v>
      </c>
      <c r="F11333" s="27" t="s">
        <v>6722</v>
      </c>
      <c r="G11333" s="28" t="s">
        <v>173</v>
      </c>
      <c r="H11333" s="27" t="s">
        <v>174</v>
      </c>
      <c r="I11333" s="118" t="s">
        <v>6723</v>
      </c>
      <c r="J11333" s="29">
        <v>5.51</v>
      </c>
      <c r="K11333" s="28" t="s">
        <v>162</v>
      </c>
      <c r="L11333" s="27" t="s">
        <v>262</v>
      </c>
      <c r="M11333" s="27" t="s">
        <v>164</v>
      </c>
      <c r="N11333" s="27" t="s">
        <v>262</v>
      </c>
    </row>
    <row r="11334" spans="1:14" ht="16.5" customHeight="1" thickTop="1" thickBot="1">
      <c r="A11334" s="30">
        <v>8542399010</v>
      </c>
      <c r="B11334" s="25"/>
      <c r="C11334" s="26"/>
      <c r="D11334" s="27"/>
      <c r="E11334" s="27" t="s">
        <v>18024</v>
      </c>
      <c r="F11334" s="27" t="s">
        <v>18025</v>
      </c>
      <c r="G11334" s="28" t="s">
        <v>173</v>
      </c>
      <c r="H11334" s="27" t="s">
        <v>174</v>
      </c>
      <c r="I11334" s="118" t="s">
        <v>18026</v>
      </c>
      <c r="J11334" s="29">
        <v>11.61</v>
      </c>
      <c r="K11334" s="28" t="s">
        <v>162</v>
      </c>
      <c r="L11334" s="27" t="s">
        <v>1912</v>
      </c>
      <c r="M11334" s="27" t="s">
        <v>164</v>
      </c>
      <c r="N11334" s="27" t="s">
        <v>17040</v>
      </c>
    </row>
    <row r="11335" spans="1:14" ht="16.5" customHeight="1" thickTop="1" thickBot="1">
      <c r="A11335" s="30">
        <v>8542319010</v>
      </c>
      <c r="B11335" s="25"/>
      <c r="C11335" s="26"/>
      <c r="D11335" s="27"/>
      <c r="E11335" s="27" t="s">
        <v>602</v>
      </c>
      <c r="F11335" s="27" t="s">
        <v>18027</v>
      </c>
      <c r="G11335" s="28" t="s">
        <v>173</v>
      </c>
      <c r="H11335" s="27" t="s">
        <v>174</v>
      </c>
      <c r="I11335" s="118" t="s">
        <v>18028</v>
      </c>
      <c r="J11335" s="29">
        <v>71.37</v>
      </c>
      <c r="K11335" s="28" t="s">
        <v>162</v>
      </c>
      <c r="L11335" s="27" t="s">
        <v>648</v>
      </c>
      <c r="M11335" s="27" t="s">
        <v>164</v>
      </c>
      <c r="N11335" s="27" t="s">
        <v>11042</v>
      </c>
    </row>
    <row r="11336" spans="1:14" ht="16.5" customHeight="1" thickTop="1" thickBot="1">
      <c r="A11336" s="30">
        <v>8542323100</v>
      </c>
      <c r="B11336" s="25"/>
      <c r="C11336" s="26"/>
      <c r="D11336" s="27"/>
      <c r="E11336" s="27" t="s">
        <v>7906</v>
      </c>
      <c r="F11336" s="27" t="s">
        <v>3846</v>
      </c>
      <c r="G11336" s="28" t="s">
        <v>173</v>
      </c>
      <c r="H11336" s="27" t="s">
        <v>174</v>
      </c>
      <c r="I11336" s="118" t="s">
        <v>3847</v>
      </c>
      <c r="J11336" s="29">
        <v>6.97</v>
      </c>
      <c r="K11336" s="28" t="s">
        <v>162</v>
      </c>
      <c r="L11336" s="27" t="s">
        <v>635</v>
      </c>
      <c r="M11336" s="27" t="s">
        <v>164</v>
      </c>
      <c r="N11336" s="27" t="s">
        <v>635</v>
      </c>
    </row>
    <row r="11337" spans="1:14" ht="16.5" customHeight="1" thickTop="1" thickBot="1">
      <c r="A11337" s="30">
        <v>8542319010</v>
      </c>
      <c r="B11337" s="25"/>
      <c r="C11337" s="26"/>
      <c r="D11337" s="27"/>
      <c r="E11337" s="27" t="s">
        <v>602</v>
      </c>
      <c r="F11337" s="27" t="s">
        <v>18029</v>
      </c>
      <c r="G11337" s="28" t="s">
        <v>243</v>
      </c>
      <c r="H11337" s="27" t="s">
        <v>244</v>
      </c>
      <c r="I11337" s="118" t="s">
        <v>17154</v>
      </c>
      <c r="J11337" s="29">
        <v>13.58</v>
      </c>
      <c r="K11337" s="28" t="s">
        <v>162</v>
      </c>
      <c r="L11337" s="27" t="s">
        <v>520</v>
      </c>
      <c r="M11337" s="27" t="s">
        <v>164</v>
      </c>
      <c r="N11337" s="27" t="s">
        <v>520</v>
      </c>
    </row>
    <row r="11338" spans="1:14" ht="16.5" customHeight="1" thickTop="1" thickBot="1">
      <c r="A11338" s="24">
        <v>8504509500</v>
      </c>
      <c r="B11338" s="25"/>
      <c r="C11338" s="26"/>
      <c r="D11338" s="27"/>
      <c r="E11338" s="27" t="s">
        <v>1554</v>
      </c>
      <c r="F11338" s="27" t="s">
        <v>5340</v>
      </c>
      <c r="G11338" s="28" t="s">
        <v>282</v>
      </c>
      <c r="H11338" s="27" t="s">
        <v>283</v>
      </c>
      <c r="I11338" s="118" t="s">
        <v>5341</v>
      </c>
      <c r="J11338" s="29">
        <v>2.61</v>
      </c>
      <c r="K11338" s="28" t="s">
        <v>162</v>
      </c>
      <c r="L11338" s="27" t="s">
        <v>218</v>
      </c>
      <c r="M11338" s="27" t="s">
        <v>164</v>
      </c>
      <c r="N11338" s="27" t="s">
        <v>218</v>
      </c>
    </row>
    <row r="11339" spans="1:14" ht="16.5" customHeight="1" thickTop="1" thickBot="1">
      <c r="A11339" s="30">
        <v>8542319010</v>
      </c>
      <c r="B11339" s="25"/>
      <c r="C11339" s="26"/>
      <c r="D11339" s="27"/>
      <c r="E11339" s="27" t="s">
        <v>602</v>
      </c>
      <c r="F11339" s="27" t="s">
        <v>7610</v>
      </c>
      <c r="G11339" s="28" t="s">
        <v>297</v>
      </c>
      <c r="H11339" s="27" t="s">
        <v>298</v>
      </c>
      <c r="I11339" s="118" t="s">
        <v>2575</v>
      </c>
      <c r="J11339" s="29">
        <v>3.55</v>
      </c>
      <c r="K11339" s="28" t="s">
        <v>162</v>
      </c>
      <c r="L11339" s="27" t="s">
        <v>134</v>
      </c>
      <c r="M11339" s="27" t="s">
        <v>164</v>
      </c>
      <c r="N11339" s="27" t="s">
        <v>4101</v>
      </c>
    </row>
    <row r="11340" spans="1:14" ht="16.5" customHeight="1" thickTop="1" thickBot="1">
      <c r="A11340" s="30">
        <v>8542319010</v>
      </c>
      <c r="B11340" s="25"/>
      <c r="C11340" s="26"/>
      <c r="D11340" s="27"/>
      <c r="E11340" s="27" t="s">
        <v>602</v>
      </c>
      <c r="F11340" s="27" t="s">
        <v>18030</v>
      </c>
      <c r="G11340" s="28" t="s">
        <v>173</v>
      </c>
      <c r="H11340" s="27" t="s">
        <v>174</v>
      </c>
      <c r="I11340" s="118" t="s">
        <v>9702</v>
      </c>
      <c r="J11340" s="29">
        <v>1.43</v>
      </c>
      <c r="K11340" s="28" t="s">
        <v>162</v>
      </c>
      <c r="L11340" s="27" t="s">
        <v>580</v>
      </c>
      <c r="M11340" s="27" t="s">
        <v>164</v>
      </c>
      <c r="N11340" s="27" t="s">
        <v>10753</v>
      </c>
    </row>
    <row r="11341" spans="1:14" ht="16.5" customHeight="1" thickTop="1" thickBot="1">
      <c r="A11341" s="30">
        <v>8542319010</v>
      </c>
      <c r="B11341" s="25"/>
      <c r="C11341" s="26"/>
      <c r="D11341" s="27"/>
      <c r="E11341" s="27" t="s">
        <v>611</v>
      </c>
      <c r="F11341" s="27" t="s">
        <v>18031</v>
      </c>
      <c r="G11341" s="28" t="s">
        <v>227</v>
      </c>
      <c r="H11341" s="27" t="s">
        <v>228</v>
      </c>
      <c r="I11341" s="118" t="s">
        <v>18032</v>
      </c>
      <c r="J11341" s="29">
        <v>55.9</v>
      </c>
      <c r="K11341" s="28" t="s">
        <v>162</v>
      </c>
      <c r="L11341" s="27" t="s">
        <v>614</v>
      </c>
      <c r="M11341" s="27" t="s">
        <v>164</v>
      </c>
      <c r="N11341" s="27" t="s">
        <v>614</v>
      </c>
    </row>
    <row r="11342" spans="1:14" ht="16.5" customHeight="1" thickTop="1" thickBot="1">
      <c r="A11342" s="30">
        <v>8542399010</v>
      </c>
      <c r="B11342" s="25"/>
      <c r="C11342" s="26"/>
      <c r="D11342" s="27"/>
      <c r="E11342" s="27" t="s">
        <v>2638</v>
      </c>
      <c r="F11342" s="27" t="s">
        <v>18033</v>
      </c>
      <c r="G11342" s="28" t="s">
        <v>173</v>
      </c>
      <c r="H11342" s="27" t="s">
        <v>174</v>
      </c>
      <c r="I11342" s="118" t="s">
        <v>18034</v>
      </c>
      <c r="J11342" s="29">
        <v>508.06</v>
      </c>
      <c r="K11342" s="28" t="s">
        <v>162</v>
      </c>
      <c r="L11342" s="27" t="s">
        <v>1518</v>
      </c>
      <c r="M11342" s="27" t="s">
        <v>164</v>
      </c>
      <c r="N11342" s="27" t="s">
        <v>1518</v>
      </c>
    </row>
    <row r="11343" spans="1:14" ht="16.5" customHeight="1" thickTop="1" thickBot="1">
      <c r="A11343" s="30">
        <v>8542399010</v>
      </c>
      <c r="B11343" s="25"/>
      <c r="C11343" s="26"/>
      <c r="D11343" s="27"/>
      <c r="E11343" s="27" t="s">
        <v>2638</v>
      </c>
      <c r="F11343" s="27" t="s">
        <v>18035</v>
      </c>
      <c r="G11343" s="28" t="s">
        <v>173</v>
      </c>
      <c r="H11343" s="27" t="s">
        <v>174</v>
      </c>
      <c r="I11343" s="118" t="s">
        <v>18036</v>
      </c>
      <c r="J11343" s="29">
        <v>10.64</v>
      </c>
      <c r="K11343" s="28" t="s">
        <v>162</v>
      </c>
      <c r="L11343" s="27" t="s">
        <v>648</v>
      </c>
      <c r="M11343" s="27" t="s">
        <v>164</v>
      </c>
      <c r="N11343" s="27" t="s">
        <v>11042</v>
      </c>
    </row>
    <row r="11344" spans="1:14" ht="16.5" customHeight="1" thickTop="1" thickBot="1">
      <c r="A11344" s="30">
        <v>8542399010</v>
      </c>
      <c r="B11344" s="25"/>
      <c r="C11344" s="26"/>
      <c r="D11344" s="27"/>
      <c r="E11344" s="27" t="s">
        <v>1343</v>
      </c>
      <c r="F11344" s="27" t="s">
        <v>10876</v>
      </c>
      <c r="G11344" s="28" t="s">
        <v>173</v>
      </c>
      <c r="H11344" s="27" t="s">
        <v>174</v>
      </c>
      <c r="I11344" s="118" t="s">
        <v>9268</v>
      </c>
      <c r="J11344" s="29">
        <v>4.1900000000000004</v>
      </c>
      <c r="K11344" s="28" t="s">
        <v>162</v>
      </c>
      <c r="L11344" s="27" t="s">
        <v>520</v>
      </c>
      <c r="M11344" s="27" t="s">
        <v>164</v>
      </c>
      <c r="N11344" s="27" t="s">
        <v>520</v>
      </c>
    </row>
    <row r="11345" spans="1:14" ht="16.5" customHeight="1" thickTop="1" thickBot="1">
      <c r="A11345" s="30">
        <v>8542399010</v>
      </c>
      <c r="B11345" s="25"/>
      <c r="C11345" s="26"/>
      <c r="D11345" s="27"/>
      <c r="E11345" s="27" t="s">
        <v>1343</v>
      </c>
      <c r="F11345" s="27" t="s">
        <v>18037</v>
      </c>
      <c r="G11345" s="28" t="s">
        <v>173</v>
      </c>
      <c r="H11345" s="27" t="s">
        <v>174</v>
      </c>
      <c r="I11345" s="118" t="s">
        <v>18038</v>
      </c>
      <c r="J11345" s="29">
        <v>1.1599999999999999</v>
      </c>
      <c r="K11345" s="28" t="s">
        <v>162</v>
      </c>
      <c r="L11345" s="27" t="s">
        <v>520</v>
      </c>
      <c r="M11345" s="27" t="s">
        <v>164</v>
      </c>
      <c r="N11345" s="27" t="s">
        <v>18090</v>
      </c>
    </row>
    <row r="11346" spans="1:14" ht="16.5" customHeight="1" thickTop="1" thickBot="1">
      <c r="A11346" s="30">
        <v>8542319010</v>
      </c>
      <c r="B11346" s="25"/>
      <c r="C11346" s="26"/>
      <c r="D11346" s="27"/>
      <c r="E11346" s="27" t="s">
        <v>8316</v>
      </c>
      <c r="F11346" s="27" t="s">
        <v>2091</v>
      </c>
      <c r="G11346" s="28" t="s">
        <v>173</v>
      </c>
      <c r="H11346" s="27" t="s">
        <v>174</v>
      </c>
      <c r="I11346" s="118" t="s">
        <v>2092</v>
      </c>
      <c r="J11346" s="29">
        <v>669.68</v>
      </c>
      <c r="K11346" s="28" t="s">
        <v>162</v>
      </c>
      <c r="L11346" s="27" t="s">
        <v>614</v>
      </c>
      <c r="M11346" s="27" t="s">
        <v>164</v>
      </c>
      <c r="N11346" s="27" t="s">
        <v>614</v>
      </c>
    </row>
    <row r="11347" spans="1:14" ht="16.5" customHeight="1" thickTop="1" thickBot="1">
      <c r="A11347" s="30">
        <v>8542339000</v>
      </c>
      <c r="B11347" s="25"/>
      <c r="C11347" s="26"/>
      <c r="D11347" s="27"/>
      <c r="E11347" s="27" t="s">
        <v>794</v>
      </c>
      <c r="F11347" s="27" t="s">
        <v>10368</v>
      </c>
      <c r="G11347" s="28" t="s">
        <v>173</v>
      </c>
      <c r="H11347" s="27" t="s">
        <v>174</v>
      </c>
      <c r="I11347" s="118" t="s">
        <v>1898</v>
      </c>
      <c r="J11347" s="29">
        <v>343.04</v>
      </c>
      <c r="K11347" s="28" t="s">
        <v>162</v>
      </c>
      <c r="L11347" s="27" t="s">
        <v>134</v>
      </c>
      <c r="M11347" s="27" t="s">
        <v>164</v>
      </c>
      <c r="N11347" s="27" t="s">
        <v>4101</v>
      </c>
    </row>
    <row r="11348" spans="1:14" ht="16.5" customHeight="1" thickTop="1" thickBot="1">
      <c r="A11348" s="24">
        <v>8541490000</v>
      </c>
      <c r="B11348" s="25"/>
      <c r="C11348" s="26"/>
      <c r="D11348" s="27"/>
      <c r="E11348" s="27" t="s">
        <v>2567</v>
      </c>
      <c r="F11348" s="27" t="s">
        <v>8252</v>
      </c>
      <c r="G11348" s="28" t="s">
        <v>173</v>
      </c>
      <c r="H11348" s="27" t="s">
        <v>174</v>
      </c>
      <c r="I11348" s="118" t="s">
        <v>8253</v>
      </c>
      <c r="J11348" s="29">
        <v>485.48</v>
      </c>
      <c r="K11348" s="28" t="s">
        <v>162</v>
      </c>
      <c r="L11348" s="27" t="s">
        <v>9735</v>
      </c>
      <c r="M11348" s="27" t="s">
        <v>164</v>
      </c>
      <c r="N11348" s="27" t="s">
        <v>11585</v>
      </c>
    </row>
    <row r="11349" spans="1:14" ht="16.5" customHeight="1" thickTop="1" thickBot="1">
      <c r="A11349" s="30">
        <v>8542399010</v>
      </c>
      <c r="B11349" s="25"/>
      <c r="C11349" s="26"/>
      <c r="D11349" s="27"/>
      <c r="E11349" s="27" t="s">
        <v>1343</v>
      </c>
      <c r="F11349" s="27" t="s">
        <v>10881</v>
      </c>
      <c r="G11349" s="28" t="s">
        <v>173</v>
      </c>
      <c r="H11349" s="27" t="s">
        <v>174</v>
      </c>
      <c r="I11349" s="118" t="s">
        <v>9266</v>
      </c>
      <c r="J11349" s="29">
        <v>1.62</v>
      </c>
      <c r="K11349" s="28" t="s">
        <v>162</v>
      </c>
      <c r="L11349" s="27" t="s">
        <v>520</v>
      </c>
      <c r="M11349" s="27" t="s">
        <v>164</v>
      </c>
      <c r="N11349" s="27" t="s">
        <v>520</v>
      </c>
    </row>
    <row r="11350" spans="1:14" ht="16.5" customHeight="1" thickTop="1" thickBot="1">
      <c r="A11350" s="30">
        <v>8542399010</v>
      </c>
      <c r="B11350" s="25"/>
      <c r="C11350" s="26"/>
      <c r="D11350" s="27"/>
      <c r="E11350" s="27" t="s">
        <v>765</v>
      </c>
      <c r="F11350" s="27" t="s">
        <v>18039</v>
      </c>
      <c r="G11350" s="28" t="s">
        <v>173</v>
      </c>
      <c r="H11350" s="27" t="s">
        <v>174</v>
      </c>
      <c r="I11350" s="118" t="s">
        <v>18040</v>
      </c>
      <c r="J11350" s="29">
        <v>1876.7</v>
      </c>
      <c r="K11350" s="28" t="s">
        <v>162</v>
      </c>
      <c r="L11350" s="27" t="s">
        <v>125</v>
      </c>
      <c r="M11350" s="27" t="s">
        <v>164</v>
      </c>
      <c r="N11350" s="27" t="s">
        <v>125</v>
      </c>
    </row>
    <row r="11351" spans="1:14" ht="16.5" customHeight="1" thickTop="1" thickBot="1">
      <c r="A11351" s="30">
        <v>8542399010</v>
      </c>
      <c r="B11351" s="25"/>
      <c r="C11351" s="26"/>
      <c r="D11351" s="27"/>
      <c r="E11351" s="27" t="s">
        <v>2712</v>
      </c>
      <c r="F11351" s="27" t="s">
        <v>17723</v>
      </c>
      <c r="G11351" s="28" t="s">
        <v>173</v>
      </c>
      <c r="H11351" s="27" t="s">
        <v>174</v>
      </c>
      <c r="I11351" s="118" t="s">
        <v>17724</v>
      </c>
      <c r="J11351" s="29">
        <v>414.16</v>
      </c>
      <c r="K11351" s="28" t="s">
        <v>162</v>
      </c>
      <c r="L11351" s="27" t="s">
        <v>687</v>
      </c>
      <c r="M11351" s="27" t="s">
        <v>164</v>
      </c>
      <c r="N11351" s="27" t="s">
        <v>18102</v>
      </c>
    </row>
    <row r="11352" spans="1:14" ht="16.5" customHeight="1" thickTop="1" thickBot="1">
      <c r="A11352" s="30">
        <v>8542319010</v>
      </c>
      <c r="B11352" s="25"/>
      <c r="C11352" s="26"/>
      <c r="D11352" s="27"/>
      <c r="E11352" s="27" t="s">
        <v>602</v>
      </c>
      <c r="F11352" s="27" t="s">
        <v>16860</v>
      </c>
      <c r="G11352" s="28" t="s">
        <v>173</v>
      </c>
      <c r="H11352" s="27" t="s">
        <v>174</v>
      </c>
      <c r="I11352" s="118" t="s">
        <v>16861</v>
      </c>
      <c r="J11352" s="29">
        <v>7.44</v>
      </c>
      <c r="K11352" s="28" t="s">
        <v>162</v>
      </c>
      <c r="L11352" s="27" t="s">
        <v>134</v>
      </c>
      <c r="M11352" s="27" t="s">
        <v>164</v>
      </c>
      <c r="N11352" s="27" t="s">
        <v>4101</v>
      </c>
    </row>
    <row r="11353" spans="1:14" ht="16.5" customHeight="1" thickTop="1" thickBot="1">
      <c r="A11353" s="30">
        <v>8542399010</v>
      </c>
      <c r="B11353" s="25"/>
      <c r="C11353" s="26"/>
      <c r="D11353" s="27"/>
      <c r="E11353" s="27" t="s">
        <v>697</v>
      </c>
      <c r="F11353" s="27" t="s">
        <v>7481</v>
      </c>
      <c r="G11353" s="28" t="s">
        <v>173</v>
      </c>
      <c r="H11353" s="27" t="s">
        <v>174</v>
      </c>
      <c r="I11353" s="118" t="s">
        <v>7482</v>
      </c>
      <c r="J11353" s="29">
        <v>35.51</v>
      </c>
      <c r="K11353" s="28" t="s">
        <v>162</v>
      </c>
      <c r="L11353" s="27" t="s">
        <v>446</v>
      </c>
      <c r="M11353" s="27" t="s">
        <v>164</v>
      </c>
      <c r="N11353" s="27" t="s">
        <v>9054</v>
      </c>
    </row>
    <row r="11354" spans="1:14" ht="16.5" customHeight="1" thickTop="1" thickBot="1">
      <c r="A11354" s="30">
        <v>8542399010</v>
      </c>
      <c r="B11354" s="25"/>
      <c r="C11354" s="26"/>
      <c r="D11354" s="27"/>
      <c r="E11354" s="27" t="s">
        <v>5314</v>
      </c>
      <c r="F11354" s="27" t="s">
        <v>18041</v>
      </c>
      <c r="G11354" s="28" t="s">
        <v>173</v>
      </c>
      <c r="H11354" s="27" t="s">
        <v>174</v>
      </c>
      <c r="I11354" s="118" t="s">
        <v>18042</v>
      </c>
      <c r="J11354" s="29">
        <v>1164.54</v>
      </c>
      <c r="K11354" s="28" t="s">
        <v>162</v>
      </c>
      <c r="L11354" s="27" t="s">
        <v>635</v>
      </c>
      <c r="M11354" s="27" t="s">
        <v>164</v>
      </c>
      <c r="N11354" s="27" t="s">
        <v>635</v>
      </c>
    </row>
    <row r="11355" spans="1:14" ht="16.5" customHeight="1" thickTop="1" thickBot="1">
      <c r="A11355" s="24">
        <v>8504502000</v>
      </c>
      <c r="B11355" s="25"/>
      <c r="C11355" s="26"/>
      <c r="D11355" s="27"/>
      <c r="E11355" s="27" t="s">
        <v>1554</v>
      </c>
      <c r="F11355" s="27" t="s">
        <v>18043</v>
      </c>
      <c r="G11355" s="28" t="s">
        <v>173</v>
      </c>
      <c r="H11355" s="27" t="s">
        <v>174</v>
      </c>
      <c r="I11355" s="118" t="s">
        <v>18044</v>
      </c>
      <c r="J11355" s="29">
        <v>28.14</v>
      </c>
      <c r="K11355" s="28" t="s">
        <v>162</v>
      </c>
      <c r="L11355" s="27" t="s">
        <v>825</v>
      </c>
      <c r="M11355" s="27" t="s">
        <v>164</v>
      </c>
      <c r="N11355" s="27" t="s">
        <v>825</v>
      </c>
    </row>
    <row r="11356" spans="1:14" ht="16.5" customHeight="1" thickTop="1" thickBot="1">
      <c r="A11356" s="30">
        <v>8542399010</v>
      </c>
      <c r="B11356" s="25"/>
      <c r="C11356" s="26"/>
      <c r="D11356" s="27"/>
      <c r="E11356" s="27" t="s">
        <v>2638</v>
      </c>
      <c r="F11356" s="27" t="s">
        <v>18045</v>
      </c>
      <c r="G11356" s="28" t="s">
        <v>173</v>
      </c>
      <c r="H11356" s="27" t="s">
        <v>174</v>
      </c>
      <c r="I11356" s="118" t="s">
        <v>18046</v>
      </c>
      <c r="J11356" s="29">
        <v>38.700000000000003</v>
      </c>
      <c r="K11356" s="28" t="s">
        <v>162</v>
      </c>
      <c r="L11356" s="27" t="s">
        <v>1087</v>
      </c>
      <c r="M11356" s="27" t="s">
        <v>164</v>
      </c>
      <c r="N11356" s="27" t="s">
        <v>1087</v>
      </c>
    </row>
    <row r="11357" spans="1:14" ht="16.5" customHeight="1" thickTop="1" thickBot="1">
      <c r="A11357" s="30">
        <v>8542399010</v>
      </c>
      <c r="B11357" s="25"/>
      <c r="C11357" s="26"/>
      <c r="D11357" s="27"/>
      <c r="E11357" s="27" t="s">
        <v>2638</v>
      </c>
      <c r="F11357" s="27" t="s">
        <v>18047</v>
      </c>
      <c r="G11357" s="28" t="s">
        <v>173</v>
      </c>
      <c r="H11357" s="27" t="s">
        <v>174</v>
      </c>
      <c r="I11357" s="118" t="s">
        <v>18048</v>
      </c>
      <c r="J11357" s="29">
        <v>27.09</v>
      </c>
      <c r="K11357" s="28" t="s">
        <v>162</v>
      </c>
      <c r="L11357" s="27" t="s">
        <v>1087</v>
      </c>
      <c r="M11357" s="27" t="s">
        <v>164</v>
      </c>
      <c r="N11357" s="27" t="s">
        <v>1087</v>
      </c>
    </row>
    <row r="11358" spans="1:14" ht="16.5" customHeight="1" thickTop="1" thickBot="1">
      <c r="A11358" s="30">
        <v>8542339000</v>
      </c>
      <c r="B11358" s="25"/>
      <c r="C11358" s="26"/>
      <c r="D11358" s="27"/>
      <c r="E11358" s="27" t="s">
        <v>794</v>
      </c>
      <c r="F11358" s="27" t="s">
        <v>18049</v>
      </c>
      <c r="G11358" s="28" t="s">
        <v>173</v>
      </c>
      <c r="H11358" s="27" t="s">
        <v>174</v>
      </c>
      <c r="I11358" s="118" t="s">
        <v>18050</v>
      </c>
      <c r="J11358" s="29">
        <v>116.11</v>
      </c>
      <c r="K11358" s="28" t="s">
        <v>162</v>
      </c>
      <c r="L11358" s="27" t="s">
        <v>687</v>
      </c>
      <c r="M11358" s="27" t="s">
        <v>164</v>
      </c>
      <c r="N11358" s="27" t="s">
        <v>18102</v>
      </c>
    </row>
    <row r="11359" spans="1:14" ht="16.5" customHeight="1" thickTop="1" thickBot="1">
      <c r="A11359" s="30">
        <v>8542339000</v>
      </c>
      <c r="B11359" s="25"/>
      <c r="C11359" s="26"/>
      <c r="D11359" s="27"/>
      <c r="E11359" s="27" t="s">
        <v>794</v>
      </c>
      <c r="F11359" s="27" t="s">
        <v>18051</v>
      </c>
      <c r="G11359" s="28" t="s">
        <v>173</v>
      </c>
      <c r="H11359" s="27" t="s">
        <v>174</v>
      </c>
      <c r="I11359" s="118" t="s">
        <v>18052</v>
      </c>
      <c r="J11359" s="29">
        <v>322.52</v>
      </c>
      <c r="K11359" s="28" t="s">
        <v>162</v>
      </c>
      <c r="L11359" s="27" t="s">
        <v>687</v>
      </c>
      <c r="M11359" s="27" t="s">
        <v>164</v>
      </c>
      <c r="N11359" s="27" t="s">
        <v>18102</v>
      </c>
    </row>
    <row r="11360" spans="1:14" ht="16.5" customHeight="1" thickTop="1" thickBot="1">
      <c r="A11360" s="30">
        <v>8542399010</v>
      </c>
      <c r="B11360" s="25"/>
      <c r="C11360" s="26"/>
      <c r="D11360" s="27"/>
      <c r="E11360" s="27" t="s">
        <v>2712</v>
      </c>
      <c r="F11360" s="27" t="s">
        <v>18053</v>
      </c>
      <c r="G11360" s="28" t="s">
        <v>173</v>
      </c>
      <c r="H11360" s="27" t="s">
        <v>174</v>
      </c>
      <c r="I11360" s="118" t="s">
        <v>18054</v>
      </c>
      <c r="J11360" s="29">
        <v>67.739999999999995</v>
      </c>
      <c r="K11360" s="28" t="s">
        <v>162</v>
      </c>
      <c r="L11360" s="27" t="s">
        <v>1087</v>
      </c>
      <c r="M11360" s="27" t="s">
        <v>164</v>
      </c>
      <c r="N11360" s="27" t="s">
        <v>1087</v>
      </c>
    </row>
    <row r="11361" spans="1:14" ht="16.5" customHeight="1" thickTop="1" thickBot="1">
      <c r="A11361" s="33">
        <v>8548009000</v>
      </c>
      <c r="B11361" s="34"/>
      <c r="C11361" s="35"/>
      <c r="D11361" s="36"/>
      <c r="E11361" s="36" t="s">
        <v>18055</v>
      </c>
      <c r="F11361" s="36" t="s">
        <v>18056</v>
      </c>
      <c r="G11361" s="37" t="s">
        <v>173</v>
      </c>
      <c r="H11361" s="36" t="s">
        <v>174</v>
      </c>
      <c r="I11361" s="119" t="s">
        <v>18057</v>
      </c>
      <c r="J11361" s="38">
        <v>50.8</v>
      </c>
      <c r="K11361" s="37" t="s">
        <v>162</v>
      </c>
      <c r="L11361" s="36" t="s">
        <v>1087</v>
      </c>
      <c r="M11361" s="36" t="s">
        <v>164</v>
      </c>
      <c r="N11361" s="36" t="s">
        <v>1087</v>
      </c>
    </row>
    <row r="11362" spans="1:14" ht="16.5" customHeight="1" thickTop="1"/>
  </sheetData>
  <autoFilter ref="A1:N11361" xr:uid="{6DE53D28-F6CE-451D-AAFA-6FB627066563}"/>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336B6-81D7-46D1-8E9E-E413227B2BBA}">
  <sheetPr codeName="Лист111" filterMode="1">
    <outlinePr showOutlineSymbols="0"/>
  </sheetPr>
  <dimension ref="A1:XFA225"/>
  <sheetViews>
    <sheetView showGridLines="0" tabSelected="1" showOutlineSymbols="0" topLeftCell="B1" workbookViewId="0">
      <pane ySplit="1" topLeftCell="A2" activePane="bottomLeft" state="frozen"/>
      <selection pane="bottomLeft" activeCell="U2" sqref="U2:W64"/>
    </sheetView>
  </sheetViews>
  <sheetFormatPr defaultRowHeight="11.25" outlineLevelCol="1"/>
  <cols>
    <col min="1" max="1" width="10.28515625" style="43" bestFit="1" customWidth="1"/>
    <col min="2" max="2" width="13.85546875" style="43" customWidth="1"/>
    <col min="3" max="3" width="14.7109375" style="43" customWidth="1"/>
    <col min="4" max="4" width="20.140625" style="43" bestFit="1" customWidth="1"/>
    <col min="5" max="5" width="8.140625" style="43" hidden="1" customWidth="1" outlineLevel="1"/>
    <col min="6" max="6" width="12" style="43" hidden="1" customWidth="1" outlineLevel="1"/>
    <col min="7" max="7" width="10.140625" style="43" hidden="1" customWidth="1" outlineLevel="1"/>
    <col min="8" max="8" width="9.140625" style="43" hidden="1" customWidth="1" outlineLevel="1"/>
    <col min="9" max="9" width="19.85546875" style="43" hidden="1" customWidth="1" outlineLevel="1"/>
    <col min="10" max="10" width="17.42578125" style="43" hidden="1" customWidth="1" outlineLevel="1"/>
    <col min="11" max="11" width="20.5703125" style="43" hidden="1" customWidth="1" outlineLevel="1"/>
    <col min="12" max="12" width="11.140625" style="43" hidden="1" customWidth="1" outlineLevel="1"/>
    <col min="13" max="13" width="21.5703125" style="43" hidden="1" customWidth="1" outlineLevel="1"/>
    <col min="14" max="14" width="17.5703125" style="43" hidden="1" customWidth="1" outlineLevel="1"/>
    <col min="15" max="15" width="12.7109375" style="43" hidden="1" customWidth="1" outlineLevel="1"/>
    <col min="16" max="16" width="12" style="43" hidden="1" customWidth="1" outlineLevel="1"/>
    <col min="17" max="17" width="16.5703125" style="43" hidden="1" customWidth="1" outlineLevel="1"/>
    <col min="18" max="18" width="18.5703125" style="43" hidden="1" customWidth="1" outlineLevel="1"/>
    <col min="19" max="19" width="17.7109375" style="43" hidden="1" customWidth="1" outlineLevel="1"/>
    <col min="20" max="20" width="17.5703125" style="43" hidden="1" customWidth="1" outlineLevel="1"/>
    <col min="21" max="21" width="10.42578125" style="43" bestFit="1" customWidth="1" collapsed="1"/>
    <col min="22" max="22" width="23.5703125" style="43" customWidth="1"/>
    <col min="23" max="23" width="21.42578125" style="43" customWidth="1"/>
    <col min="24" max="24" width="9.5703125" style="43" bestFit="1" customWidth="1"/>
    <col min="25" max="35" width="9.140625" style="43"/>
    <col min="36" max="36" width="9.140625" style="43" customWidth="1"/>
    <col min="37" max="16379" width="9.140625" style="43"/>
    <col min="16380" max="16380" width="43.28515625" style="43" bestFit="1" customWidth="1"/>
    <col min="16381" max="16384" width="9.140625" style="43"/>
  </cols>
  <sheetData>
    <row r="1" spans="1:39 16381:16381" s="45" customFormat="1" ht="18" customHeight="1" thickTop="1" thickBot="1">
      <c r="A1" s="3">
        <v>4025277</v>
      </c>
      <c r="B1" s="3" t="s">
        <v>18563</v>
      </c>
      <c r="C1" s="3" t="s">
        <v>18564</v>
      </c>
      <c r="D1" s="3" t="s">
        <v>18565</v>
      </c>
      <c r="E1" s="3" t="s">
        <v>0</v>
      </c>
      <c r="F1" s="3" t="s">
        <v>1</v>
      </c>
      <c r="G1" s="3" t="s">
        <v>2</v>
      </c>
      <c r="H1" s="3" t="s">
        <v>3</v>
      </c>
      <c r="I1" s="4" t="s">
        <v>4</v>
      </c>
      <c r="J1" s="5" t="s">
        <v>5</v>
      </c>
      <c r="K1" s="3" t="s">
        <v>6</v>
      </c>
      <c r="L1" s="3" t="s">
        <v>7</v>
      </c>
      <c r="M1" s="3" t="s">
        <v>8</v>
      </c>
      <c r="N1" s="3" t="s">
        <v>9</v>
      </c>
      <c r="O1" s="3" t="s">
        <v>10</v>
      </c>
      <c r="P1" s="3" t="s">
        <v>11</v>
      </c>
      <c r="Q1" s="3" t="s">
        <v>12</v>
      </c>
      <c r="R1" s="3" t="s">
        <v>13</v>
      </c>
      <c r="S1" s="3" t="s">
        <v>14</v>
      </c>
      <c r="T1" s="3" t="s">
        <v>15</v>
      </c>
      <c r="U1" s="3" t="s">
        <v>18566</v>
      </c>
      <c r="V1" s="3" t="s">
        <v>18567</v>
      </c>
      <c r="W1" s="3" t="s">
        <v>18568</v>
      </c>
      <c r="X1" s="3" t="s">
        <v>18569</v>
      </c>
    </row>
    <row r="2" spans="1:39 16381:16381" s="44" customFormat="1" ht="12.95" customHeight="1" thickTop="1">
      <c r="A2" s="9"/>
      <c r="B2" s="9" t="s">
        <v>31</v>
      </c>
      <c r="C2" s="9">
        <f>LEN(D2)</f>
        <v>14</v>
      </c>
      <c r="D2" s="188" t="s">
        <v>53</v>
      </c>
      <c r="E2" s="10">
        <v>2160</v>
      </c>
      <c r="F2" s="11">
        <v>8.4500000000000006E-2</v>
      </c>
      <c r="G2" s="10" t="s">
        <v>54</v>
      </c>
      <c r="H2" s="9" t="s">
        <v>35</v>
      </c>
      <c r="I2" s="9">
        <v>182.52</v>
      </c>
      <c r="J2" s="9"/>
      <c r="K2" s="9" t="s">
        <v>52</v>
      </c>
      <c r="L2" s="15">
        <v>45191</v>
      </c>
      <c r="M2" s="9"/>
      <c r="N2" s="9"/>
      <c r="O2" s="9"/>
      <c r="P2" s="9"/>
      <c r="Q2" s="9"/>
      <c r="R2" s="9"/>
      <c r="S2" s="9"/>
      <c r="T2" s="9"/>
      <c r="U2" s="212">
        <v>8504509500</v>
      </c>
      <c r="V2" s="209" t="s">
        <v>19485</v>
      </c>
      <c r="W2" s="209" t="s">
        <v>19486</v>
      </c>
      <c r="X2" s="199"/>
      <c r="Y2" s="124">
        <v>13819376</v>
      </c>
      <c r="Z2" s="45" t="b">
        <f>X4=Y2</f>
        <v>0</v>
      </c>
    </row>
    <row r="3" spans="1:39 16381:16381" s="44" customFormat="1" ht="12.95" hidden="1" customHeight="1">
      <c r="A3" s="9">
        <v>13819376</v>
      </c>
      <c r="B3" s="2" t="s">
        <v>31</v>
      </c>
      <c r="C3" s="9" t="s">
        <v>32</v>
      </c>
      <c r="D3" s="8" t="s">
        <v>51</v>
      </c>
      <c r="E3" s="12">
        <v>240</v>
      </c>
      <c r="F3" s="13">
        <v>13.94</v>
      </c>
      <c r="G3" s="12" t="s">
        <v>19</v>
      </c>
      <c r="H3" s="2" t="s">
        <v>48</v>
      </c>
      <c r="I3" s="2">
        <v>3345.6</v>
      </c>
      <c r="J3" s="2"/>
      <c r="K3" s="2" t="s">
        <v>52</v>
      </c>
      <c r="L3" s="16">
        <v>45191</v>
      </c>
      <c r="M3" s="2"/>
      <c r="N3" s="2" t="e">
        <f>[1]!vlookup2($L$12,#REF!,1,2,3)</f>
        <v>#VALUE!</v>
      </c>
      <c r="O3" s="2"/>
      <c r="P3" s="2"/>
      <c r="Q3" s="2"/>
      <c r="R3" s="2"/>
      <c r="S3" s="2"/>
      <c r="T3" s="2"/>
      <c r="U3" s="187"/>
      <c r="V3" s="187"/>
      <c r="W3" s="187"/>
      <c r="X3" s="2"/>
    </row>
    <row r="4" spans="1:39 16381:16381" s="44" customFormat="1" ht="12.95" customHeight="1">
      <c r="A4" s="9"/>
      <c r="B4" s="2" t="s">
        <v>31</v>
      </c>
      <c r="C4" s="9">
        <f>LEN(D4)</f>
        <v>13</v>
      </c>
      <c r="D4" s="7" t="s">
        <v>55</v>
      </c>
      <c r="E4" s="12">
        <v>720</v>
      </c>
      <c r="F4" s="13">
        <v>7.0000000000000007E-2</v>
      </c>
      <c r="G4" s="12" t="s">
        <v>54</v>
      </c>
      <c r="H4" s="2" t="s">
        <v>35</v>
      </c>
      <c r="I4" s="2">
        <v>50.400000000000006</v>
      </c>
      <c r="J4" s="2"/>
      <c r="K4" s="2" t="s">
        <v>52</v>
      </c>
      <c r="L4" s="16">
        <v>45191</v>
      </c>
      <c r="M4" s="2"/>
      <c r="N4" s="2" t="e">
        <f>[1]!vlookup2($L$19,#REF!,3,5,1)</f>
        <v>#VALUE!</v>
      </c>
      <c r="O4" s="2"/>
      <c r="P4" s="2"/>
      <c r="Q4" s="2"/>
      <c r="R4" s="2"/>
      <c r="S4" s="2"/>
      <c r="T4" s="2"/>
      <c r="U4" s="213">
        <v>8504509500</v>
      </c>
      <c r="V4" s="207" t="s">
        <v>19487</v>
      </c>
      <c r="W4" s="207" t="s">
        <v>19488</v>
      </c>
      <c r="X4" s="122"/>
      <c r="Y4" s="124">
        <v>13819376</v>
      </c>
      <c r="Z4" s="45" t="b">
        <f>X6=Y4</f>
        <v>0</v>
      </c>
      <c r="XFA4" s="44">
        <f>LOG(16384,2)</f>
        <v>14</v>
      </c>
    </row>
    <row r="5" spans="1:39 16381:16381" s="44" customFormat="1" ht="12.95" customHeight="1">
      <c r="A5" s="9"/>
      <c r="B5" s="2" t="s">
        <v>31</v>
      </c>
      <c r="C5" s="9">
        <f>LEN(D5)</f>
        <v>13</v>
      </c>
      <c r="D5" s="7" t="s">
        <v>56</v>
      </c>
      <c r="E5" s="12">
        <v>360</v>
      </c>
      <c r="F5" s="13">
        <v>7.0400000000000004E-2</v>
      </c>
      <c r="G5" s="12" t="s">
        <v>54</v>
      </c>
      <c r="H5" s="2" t="s">
        <v>35</v>
      </c>
      <c r="I5" s="2">
        <v>25.344000000000001</v>
      </c>
      <c r="J5" s="2"/>
      <c r="K5" s="2" t="s">
        <v>52</v>
      </c>
      <c r="L5" s="16">
        <v>45191</v>
      </c>
      <c r="M5" s="2"/>
      <c r="N5" s="2"/>
      <c r="O5" s="2"/>
      <c r="P5" s="2"/>
      <c r="Q5" s="2"/>
      <c r="R5" s="2"/>
      <c r="S5" s="2"/>
      <c r="T5" s="2"/>
      <c r="U5" s="214">
        <v>8504509500</v>
      </c>
      <c r="V5" s="210" t="s">
        <v>19489</v>
      </c>
      <c r="W5" s="210" t="s">
        <v>19490</v>
      </c>
      <c r="X5" s="122"/>
      <c r="Y5" s="124">
        <v>13819376</v>
      </c>
      <c r="Z5" s="45" t="e">
        <f>#REF!=Y5</f>
        <v>#REF!</v>
      </c>
    </row>
    <row r="6" spans="1:39 16381:16381" s="44" customFormat="1" ht="12.95" hidden="1" customHeight="1">
      <c r="A6" s="9">
        <v>4025277</v>
      </c>
      <c r="B6" s="2" t="s">
        <v>31</v>
      </c>
      <c r="C6" s="9" t="s">
        <v>32</v>
      </c>
      <c r="D6" s="8" t="s">
        <v>18585</v>
      </c>
      <c r="E6" s="12">
        <v>60</v>
      </c>
      <c r="F6" s="13">
        <v>0.63300000000000001</v>
      </c>
      <c r="G6" s="12" t="s">
        <v>37</v>
      </c>
      <c r="H6" s="2" t="s">
        <v>38</v>
      </c>
      <c r="I6" s="2">
        <v>37.980000000000004</v>
      </c>
      <c r="J6" s="2"/>
      <c r="K6" s="2" t="s">
        <v>36</v>
      </c>
      <c r="L6" s="16">
        <v>45191</v>
      </c>
      <c r="M6" s="2"/>
      <c r="N6" s="2"/>
      <c r="O6" s="2"/>
      <c r="P6" s="2"/>
      <c r="Q6" s="2"/>
      <c r="R6" s="2"/>
      <c r="S6" s="2"/>
      <c r="T6" s="2"/>
      <c r="U6" s="187"/>
      <c r="V6" s="187"/>
      <c r="W6" s="187"/>
      <c r="X6" s="2"/>
      <c r="XFA6" s="44">
        <f>2^14</f>
        <v>16384</v>
      </c>
    </row>
    <row r="7" spans="1:39 16381:16381" s="44" customFormat="1" ht="12.95" customHeight="1">
      <c r="A7" s="9"/>
      <c r="B7" s="2" t="s">
        <v>31</v>
      </c>
      <c r="C7" s="9">
        <f>LEN(D7)</f>
        <v>9</v>
      </c>
      <c r="D7" s="7" t="s">
        <v>67</v>
      </c>
      <c r="E7" s="12">
        <v>120</v>
      </c>
      <c r="F7" s="13">
        <v>0.16719999999999999</v>
      </c>
      <c r="G7" s="12" t="s">
        <v>68</v>
      </c>
      <c r="H7" s="2" t="s">
        <v>69</v>
      </c>
      <c r="I7" s="2">
        <v>20.064</v>
      </c>
      <c r="J7" s="2"/>
      <c r="K7" s="2" t="s">
        <v>70</v>
      </c>
      <c r="L7" s="16">
        <v>45237</v>
      </c>
      <c r="M7" s="2"/>
      <c r="N7" s="42">
        <v>8504409100</v>
      </c>
      <c r="O7" s="2"/>
      <c r="P7" s="2"/>
      <c r="Q7" s="2"/>
      <c r="R7" s="2"/>
      <c r="S7" s="2"/>
      <c r="T7" s="2"/>
      <c r="U7" s="214">
        <v>8541100009</v>
      </c>
      <c r="V7" s="210" t="s">
        <v>19491</v>
      </c>
      <c r="W7" s="210" t="s">
        <v>19492</v>
      </c>
      <c r="X7" s="2"/>
      <c r="Y7" s="124">
        <v>16777215</v>
      </c>
      <c r="Z7" s="45" t="e">
        <f>#REF!=Y7</f>
        <v>#REF!</v>
      </c>
      <c r="AD7"/>
      <c r="AE7"/>
      <c r="AF7"/>
      <c r="AG7"/>
      <c r="AH7"/>
      <c r="AI7"/>
      <c r="AJ7"/>
      <c r="AK7"/>
      <c r="AL7"/>
      <c r="AM7"/>
      <c r="XFA7" s="44">
        <f>2^10</f>
        <v>1024</v>
      </c>
    </row>
    <row r="8" spans="1:39 16381:16381" s="44" customFormat="1" ht="12.95" hidden="1" customHeight="1">
      <c r="A8" s="9">
        <f>SUBTOTAL(3,$B$2:B8)</f>
        <v>4</v>
      </c>
      <c r="B8" s="2" t="s">
        <v>31</v>
      </c>
      <c r="C8" s="9">
        <v>120</v>
      </c>
      <c r="D8" s="8" t="s">
        <v>88</v>
      </c>
      <c r="E8" s="12">
        <v>180</v>
      </c>
      <c r="F8" s="13">
        <v>8.5211000000000006</v>
      </c>
      <c r="G8" s="12" t="s">
        <v>86</v>
      </c>
      <c r="H8" s="2"/>
      <c r="I8" s="2">
        <v>1533.798</v>
      </c>
      <c r="J8" s="2"/>
      <c r="K8" s="2" t="s">
        <v>87</v>
      </c>
      <c r="L8" s="16">
        <v>45191</v>
      </c>
      <c r="M8" s="2"/>
      <c r="N8" s="2"/>
      <c r="O8" s="2"/>
      <c r="P8" s="2"/>
      <c r="Q8" s="2"/>
      <c r="R8" s="2"/>
      <c r="S8" s="2"/>
      <c r="T8" s="2"/>
      <c r="U8" s="187"/>
      <c r="V8" s="187"/>
      <c r="W8" s="187"/>
      <c r="X8" s="14">
        <v>30000</v>
      </c>
      <c r="AD8"/>
      <c r="AE8"/>
      <c r="AF8"/>
      <c r="AG8"/>
      <c r="AH8"/>
      <c r="AI8"/>
      <c r="AJ8"/>
      <c r="AK8"/>
      <c r="AL8"/>
      <c r="AM8"/>
      <c r="XFA8" s="44">
        <f>2^4</f>
        <v>16</v>
      </c>
    </row>
    <row r="9" spans="1:39 16381:16381" s="44" customFormat="1" ht="12.95" hidden="1" customHeight="1">
      <c r="A9" s="9">
        <f>SUBTOTAL(3,$B$2:B9)</f>
        <v>4</v>
      </c>
      <c r="B9" s="2" t="s">
        <v>31</v>
      </c>
      <c r="C9" s="9">
        <v>121</v>
      </c>
      <c r="D9" s="8" t="s">
        <v>89</v>
      </c>
      <c r="E9" s="12">
        <v>360</v>
      </c>
      <c r="F9" s="13">
        <v>6.1971999999999996</v>
      </c>
      <c r="G9" s="12" t="s">
        <v>86</v>
      </c>
      <c r="H9" s="2"/>
      <c r="I9" s="2">
        <v>2230.9919999999997</v>
      </c>
      <c r="J9" s="2"/>
      <c r="K9" s="2" t="s">
        <v>87</v>
      </c>
      <c r="L9" s="16">
        <v>45191</v>
      </c>
      <c r="M9" s="2"/>
      <c r="N9" s="2" t="s">
        <v>18528</v>
      </c>
      <c r="O9" s="2"/>
      <c r="P9" s="2"/>
      <c r="Q9" s="2"/>
      <c r="R9" s="2"/>
      <c r="S9" s="2"/>
      <c r="T9" s="2"/>
      <c r="U9" s="187"/>
      <c r="V9" s="187"/>
      <c r="W9" s="187"/>
      <c r="X9" s="14">
        <v>30000</v>
      </c>
      <c r="AD9"/>
      <c r="AE9"/>
      <c r="AF9"/>
      <c r="AG9"/>
      <c r="AH9"/>
      <c r="AI9"/>
      <c r="AJ9"/>
      <c r="AK9"/>
      <c r="AL9"/>
      <c r="AM9"/>
      <c r="XFA9" s="44">
        <f>2^6</f>
        <v>64</v>
      </c>
    </row>
    <row r="10" spans="1:39 16381:16381" s="44" customFormat="1" ht="12.95" hidden="1" customHeight="1">
      <c r="A10" s="9">
        <f>SUBTOTAL(3,$B$2:B10)</f>
        <v>4</v>
      </c>
      <c r="B10" s="2" t="s">
        <v>31</v>
      </c>
      <c r="C10" s="9">
        <v>119</v>
      </c>
      <c r="D10" s="8" t="s">
        <v>85</v>
      </c>
      <c r="E10" s="12">
        <v>60</v>
      </c>
      <c r="F10" s="13">
        <v>10.070399999999999</v>
      </c>
      <c r="G10" s="12" t="s">
        <v>86</v>
      </c>
      <c r="H10" s="2"/>
      <c r="I10" s="2">
        <v>604.22399999999993</v>
      </c>
      <c r="J10" s="2"/>
      <c r="K10" s="2" t="s">
        <v>87</v>
      </c>
      <c r="L10" s="16">
        <v>45191</v>
      </c>
      <c r="M10" s="2"/>
      <c r="N10" s="2" t="e">
        <f>[1]!VLookUp3(L10,O1:P5,1,3,1)</f>
        <v>#N/A</v>
      </c>
      <c r="O10" s="2"/>
      <c r="P10" s="2"/>
      <c r="Q10" s="2"/>
      <c r="R10" s="2"/>
      <c r="S10" s="2"/>
      <c r="T10" s="2"/>
      <c r="U10" s="187"/>
      <c r="V10" s="187"/>
      <c r="W10" s="187"/>
      <c r="X10" s="14">
        <v>30000</v>
      </c>
      <c r="AA10" s="1"/>
      <c r="AB10" s="1"/>
      <c r="AD10"/>
      <c r="AE10"/>
      <c r="AF10"/>
      <c r="AG10"/>
      <c r="AH10"/>
      <c r="AI10"/>
      <c r="AJ10"/>
      <c r="AK10"/>
      <c r="AL10"/>
      <c r="AM10"/>
      <c r="XFA10" s="44">
        <f>XFA9*XFA7</f>
        <v>65536</v>
      </c>
    </row>
    <row r="11" spans="1:39 16381:16381" s="44" customFormat="1" ht="12.95" hidden="1" customHeight="1">
      <c r="A11" s="9">
        <v>16777215</v>
      </c>
      <c r="B11" s="2" t="s">
        <v>31</v>
      </c>
      <c r="C11" s="2">
        <v>122</v>
      </c>
      <c r="D11" s="8" t="s">
        <v>90</v>
      </c>
      <c r="E11" s="12">
        <v>60</v>
      </c>
      <c r="F11" s="13">
        <v>10.8451</v>
      </c>
      <c r="G11" s="12" t="s">
        <v>86</v>
      </c>
      <c r="H11" s="2"/>
      <c r="I11" s="2">
        <v>650.70600000000002</v>
      </c>
      <c r="J11" s="2"/>
      <c r="K11" s="2" t="s">
        <v>87</v>
      </c>
      <c r="L11" s="16">
        <v>45191</v>
      </c>
      <c r="M11" s="2"/>
      <c r="N11" s="2"/>
      <c r="O11" s="2"/>
      <c r="P11" s="2"/>
      <c r="Q11" s="2"/>
      <c r="R11" s="2"/>
      <c r="S11" s="2"/>
      <c r="T11" s="2"/>
      <c r="U11" s="187"/>
      <c r="V11" s="187"/>
      <c r="W11" s="187"/>
      <c r="X11" s="122"/>
      <c r="AD11"/>
      <c r="AE11"/>
      <c r="AF11"/>
      <c r="AG11"/>
      <c r="AH11"/>
      <c r="AI11"/>
      <c r="AJ11"/>
      <c r="AK11"/>
      <c r="AL11"/>
      <c r="AM11"/>
      <c r="XFA11" s="44">
        <f>XFA7*XFA8</f>
        <v>16384</v>
      </c>
    </row>
    <row r="12" spans="1:39 16381:16381" s="44" customFormat="1" ht="12.95" customHeight="1">
      <c r="A12" s="9"/>
      <c r="B12" s="2" t="s">
        <v>31</v>
      </c>
      <c r="C12" s="9">
        <f t="shared" ref="C12:C24" si="0">LEN(D12)</f>
        <v>7</v>
      </c>
      <c r="D12" s="7" t="s">
        <v>102</v>
      </c>
      <c r="E12" s="12">
        <v>120</v>
      </c>
      <c r="F12" s="13">
        <v>1.17</v>
      </c>
      <c r="G12" s="12" t="s">
        <v>103</v>
      </c>
      <c r="H12" s="2" t="s">
        <v>104</v>
      </c>
      <c r="I12" s="2">
        <v>140.39999999999998</v>
      </c>
      <c r="J12" s="2"/>
      <c r="K12" s="2" t="s">
        <v>93</v>
      </c>
      <c r="L12" s="16">
        <v>45191</v>
      </c>
      <c r="M12" s="2"/>
      <c r="N12" s="2"/>
      <c r="O12" s="2"/>
      <c r="P12" s="2"/>
      <c r="Q12" s="2"/>
      <c r="R12" s="2"/>
      <c r="S12" s="2"/>
      <c r="T12" s="2"/>
      <c r="U12" s="214">
        <v>8536693000</v>
      </c>
      <c r="V12" s="210" t="s">
        <v>19493</v>
      </c>
      <c r="W12" s="210" t="s">
        <v>19494</v>
      </c>
      <c r="X12" s="122"/>
      <c r="Y12" s="124">
        <v>16777215</v>
      </c>
      <c r="Z12" s="45" t="b">
        <f>X12=Y12</f>
        <v>0</v>
      </c>
      <c r="AD12"/>
      <c r="AE12"/>
      <c r="AF12"/>
      <c r="AG12"/>
      <c r="AH12"/>
      <c r="AI12"/>
      <c r="AJ12"/>
      <c r="AK12"/>
      <c r="AL12"/>
      <c r="AM12"/>
      <c r="XFA12" s="44">
        <v>32768</v>
      </c>
    </row>
    <row r="13" spans="1:39 16381:16381" s="44" customFormat="1" ht="12.95" customHeight="1">
      <c r="A13" s="9"/>
      <c r="B13" s="2" t="s">
        <v>31</v>
      </c>
      <c r="C13" s="9">
        <f t="shared" si="0"/>
        <v>11</v>
      </c>
      <c r="D13" s="7" t="s">
        <v>136</v>
      </c>
      <c r="E13" s="12">
        <v>110</v>
      </c>
      <c r="F13" s="13">
        <v>0.31430000000000002</v>
      </c>
      <c r="G13" s="12" t="s">
        <v>137</v>
      </c>
      <c r="H13" s="2" t="s">
        <v>92</v>
      </c>
      <c r="I13" s="2">
        <v>34.573</v>
      </c>
      <c r="J13" s="2"/>
      <c r="K13" s="2" t="s">
        <v>138</v>
      </c>
      <c r="L13" s="16">
        <v>45243</v>
      </c>
      <c r="M13" s="2"/>
      <c r="N13" s="2"/>
      <c r="O13" s="2"/>
      <c r="P13" s="2"/>
      <c r="Q13" s="2"/>
      <c r="R13" s="2"/>
      <c r="S13" s="2"/>
      <c r="T13" s="2"/>
      <c r="U13" s="214">
        <v>8542399010</v>
      </c>
      <c r="V13" s="210" t="s">
        <v>19495</v>
      </c>
      <c r="W13" s="210" t="s">
        <v>19496</v>
      </c>
      <c r="X13" s="122"/>
      <c r="Y13" s="124">
        <v>11321572</v>
      </c>
      <c r="Z13" s="45" t="b">
        <f>X13=Y13</f>
        <v>0</v>
      </c>
      <c r="AD13"/>
      <c r="AE13"/>
      <c r="AF13"/>
      <c r="AG13"/>
      <c r="AH13"/>
      <c r="AI13"/>
      <c r="AJ13"/>
      <c r="AK13"/>
      <c r="AL13"/>
      <c r="AM13"/>
      <c r="XFA13" s="44">
        <f>LOG(XFA12,2)</f>
        <v>15</v>
      </c>
    </row>
    <row r="14" spans="1:39 16381:16381" s="44" customFormat="1" ht="12.95" customHeight="1">
      <c r="A14" s="9"/>
      <c r="B14" s="2" t="s">
        <v>31</v>
      </c>
      <c r="C14" s="2">
        <f t="shared" si="0"/>
        <v>11</v>
      </c>
      <c r="D14" s="7" t="s">
        <v>136</v>
      </c>
      <c r="E14" s="12">
        <v>110</v>
      </c>
      <c r="F14" s="13">
        <v>0.31430000000000002</v>
      </c>
      <c r="G14" s="12" t="s">
        <v>137</v>
      </c>
      <c r="H14" s="2" t="s">
        <v>92</v>
      </c>
      <c r="I14" s="2">
        <v>34.573</v>
      </c>
      <c r="J14" s="2"/>
      <c r="K14" s="2" t="s">
        <v>141</v>
      </c>
      <c r="L14" s="16">
        <v>45243</v>
      </c>
      <c r="M14" s="2"/>
      <c r="N14" s="2"/>
      <c r="O14" s="2"/>
      <c r="P14" s="2"/>
      <c r="Q14" s="2"/>
      <c r="R14" s="2"/>
      <c r="S14" s="2"/>
      <c r="T14" s="2"/>
      <c r="U14" s="214">
        <v>8542399010</v>
      </c>
      <c r="V14" s="210" t="s">
        <v>19495</v>
      </c>
      <c r="W14" s="210" t="s">
        <v>19496</v>
      </c>
      <c r="X14" s="201">
        <v>14348258</v>
      </c>
      <c r="Y14" s="124">
        <v>11321572</v>
      </c>
      <c r="Z14" s="45" t="b">
        <f>X24=Y14</f>
        <v>0</v>
      </c>
      <c r="AD14"/>
      <c r="AE14"/>
      <c r="AF14"/>
      <c r="AG14"/>
      <c r="AH14"/>
      <c r="AI14"/>
      <c r="AJ14"/>
      <c r="AK14"/>
      <c r="AL14"/>
      <c r="AM14"/>
      <c r="XFA14" s="44">
        <f>2^15</f>
        <v>32768</v>
      </c>
    </row>
    <row r="15" spans="1:39 16381:16381" s="44" customFormat="1" ht="12.95" customHeight="1">
      <c r="A15" s="9"/>
      <c r="B15" s="2" t="s">
        <v>31</v>
      </c>
      <c r="C15" s="9">
        <f t="shared" si="0"/>
        <v>11</v>
      </c>
      <c r="D15" s="7" t="s">
        <v>136</v>
      </c>
      <c r="E15" s="12">
        <v>55</v>
      </c>
      <c r="F15" s="13">
        <v>0.31430000000000002</v>
      </c>
      <c r="G15" s="12" t="s">
        <v>137</v>
      </c>
      <c r="H15" s="2" t="s">
        <v>92</v>
      </c>
      <c r="I15" s="2">
        <v>17.2865</v>
      </c>
      <c r="J15" s="2"/>
      <c r="K15" s="2" t="s">
        <v>142</v>
      </c>
      <c r="L15" s="16">
        <v>45243</v>
      </c>
      <c r="M15" s="2"/>
      <c r="N15" s="2"/>
      <c r="O15" s="2"/>
      <c r="P15" s="2"/>
      <c r="Q15" s="2"/>
      <c r="R15" s="2"/>
      <c r="S15" s="2"/>
      <c r="T15" s="2"/>
      <c r="U15" s="214">
        <v>8542399010</v>
      </c>
      <c r="V15" s="210" t="s">
        <v>19495</v>
      </c>
      <c r="W15" s="210" t="s">
        <v>19496</v>
      </c>
      <c r="X15" s="183">
        <v>11854022</v>
      </c>
      <c r="Y15" s="124">
        <v>11321572</v>
      </c>
      <c r="Z15" s="45" t="b">
        <f>X21=Y15</f>
        <v>0</v>
      </c>
      <c r="AD15"/>
      <c r="AE15"/>
      <c r="AF15"/>
      <c r="AG15"/>
      <c r="AH15"/>
      <c r="AI15"/>
      <c r="AJ15"/>
      <c r="AK15"/>
      <c r="AL15"/>
      <c r="AM15"/>
    </row>
    <row r="16" spans="1:39 16381:16381" s="44" customFormat="1" ht="12.95" customHeight="1">
      <c r="A16" s="9"/>
      <c r="B16" s="2" t="s">
        <v>17</v>
      </c>
      <c r="C16" s="9">
        <f t="shared" si="0"/>
        <v>10</v>
      </c>
      <c r="D16" s="6" t="s">
        <v>30</v>
      </c>
      <c r="E16" s="12">
        <v>230</v>
      </c>
      <c r="F16" s="13">
        <v>2</v>
      </c>
      <c r="G16" s="12" t="s">
        <v>19</v>
      </c>
      <c r="H16" s="2"/>
      <c r="I16" s="2">
        <v>460</v>
      </c>
      <c r="J16" s="2" t="s">
        <v>20</v>
      </c>
      <c r="K16" s="2" t="s">
        <v>21</v>
      </c>
      <c r="L16" s="16">
        <v>161023</v>
      </c>
      <c r="M16" s="2"/>
      <c r="N16" s="2"/>
      <c r="O16" s="2"/>
      <c r="P16" s="2"/>
      <c r="Q16" s="2">
        <v>100</v>
      </c>
      <c r="R16" s="2">
        <v>1123</v>
      </c>
      <c r="S16" s="2"/>
      <c r="T16" s="2">
        <v>224</v>
      </c>
      <c r="U16" s="213">
        <v>8536693000</v>
      </c>
      <c r="V16" s="207" t="s">
        <v>19497</v>
      </c>
      <c r="W16" s="207" t="s">
        <v>19498</v>
      </c>
      <c r="X16" s="200">
        <v>9359529</v>
      </c>
      <c r="Y16" s="124">
        <v>16777215</v>
      </c>
      <c r="Z16" s="45" t="b">
        <f>X24=Y16</f>
        <v>0</v>
      </c>
      <c r="AD16"/>
      <c r="AE16"/>
      <c r="AF16"/>
      <c r="AG16"/>
      <c r="AH16"/>
      <c r="AI16"/>
      <c r="AJ16"/>
      <c r="AK16"/>
      <c r="AL16"/>
      <c r="AM16"/>
      <c r="XFA16" s="44">
        <f>LOG(1048576,2)</f>
        <v>20</v>
      </c>
    </row>
    <row r="17" spans="1:39 16380:16381" s="44" customFormat="1" ht="12.95" customHeight="1">
      <c r="A17" s="9"/>
      <c r="B17" s="84" t="s">
        <v>17</v>
      </c>
      <c r="C17" s="2">
        <f t="shared" si="0"/>
        <v>10</v>
      </c>
      <c r="D17" s="6" t="s">
        <v>22</v>
      </c>
      <c r="E17" s="12">
        <v>8</v>
      </c>
      <c r="F17" s="13">
        <v>4.46</v>
      </c>
      <c r="G17" s="12" t="s">
        <v>19</v>
      </c>
      <c r="H17" s="2"/>
      <c r="I17" s="2">
        <v>35.68</v>
      </c>
      <c r="J17" s="2" t="s">
        <v>20</v>
      </c>
      <c r="K17" s="2" t="s">
        <v>21</v>
      </c>
      <c r="L17" s="16">
        <v>161023</v>
      </c>
      <c r="M17" s="2"/>
      <c r="N17" s="2"/>
      <c r="O17" s="2"/>
      <c r="P17" s="2"/>
      <c r="Q17" s="2">
        <v>100</v>
      </c>
      <c r="R17" s="2">
        <v>1123</v>
      </c>
      <c r="S17" s="2"/>
      <c r="T17" s="2">
        <v>224</v>
      </c>
      <c r="U17" s="215">
        <v>8536699008</v>
      </c>
      <c r="V17" s="208" t="s">
        <v>19499</v>
      </c>
      <c r="W17" s="208" t="s">
        <v>19500</v>
      </c>
      <c r="X17" s="184">
        <v>3506772</v>
      </c>
      <c r="Y17" s="124">
        <v>16777215</v>
      </c>
      <c r="Z17" s="45" t="b">
        <f>X21=Y17</f>
        <v>0</v>
      </c>
      <c r="AD17"/>
      <c r="AE17"/>
      <c r="AF17"/>
      <c r="AG17"/>
      <c r="AH17"/>
      <c r="AI17"/>
      <c r="AJ17"/>
      <c r="AK17"/>
      <c r="AL17"/>
      <c r="AM17"/>
    </row>
    <row r="18" spans="1:39 16380:16381" s="44" customFormat="1" ht="12.95" customHeight="1">
      <c r="A18" s="9"/>
      <c r="B18" s="2" t="s">
        <v>17</v>
      </c>
      <c r="C18" s="9">
        <f t="shared" si="0"/>
        <v>10</v>
      </c>
      <c r="D18" s="6" t="s">
        <v>27</v>
      </c>
      <c r="E18" s="12">
        <v>18</v>
      </c>
      <c r="F18" s="13">
        <v>3.585</v>
      </c>
      <c r="G18" s="12" t="s">
        <v>19</v>
      </c>
      <c r="H18" s="2"/>
      <c r="I18" s="2">
        <v>64.53</v>
      </c>
      <c r="J18" s="2" t="s">
        <v>20</v>
      </c>
      <c r="K18" s="2" t="s">
        <v>21</v>
      </c>
      <c r="L18" s="16">
        <v>161023</v>
      </c>
      <c r="M18" s="2"/>
      <c r="N18" s="2" t="e">
        <f>[1]!vlookup2($L$5,$N$4:$O$10,1,1,34545)</f>
        <v>#NUM!</v>
      </c>
      <c r="O18" s="2"/>
      <c r="P18" s="2"/>
      <c r="Q18" s="2">
        <v>100</v>
      </c>
      <c r="R18" s="2">
        <v>1123</v>
      </c>
      <c r="S18" s="2"/>
      <c r="T18" s="2">
        <v>224</v>
      </c>
      <c r="U18" s="214">
        <v>8536699008</v>
      </c>
      <c r="V18" s="210" t="s">
        <v>19499</v>
      </c>
      <c r="W18" s="210" t="s">
        <v>19500</v>
      </c>
      <c r="X18" s="203">
        <v>2315831</v>
      </c>
      <c r="Y18" s="124">
        <v>16777215</v>
      </c>
      <c r="Z18" s="45" t="b">
        <f>X34=Y18</f>
        <v>0</v>
      </c>
      <c r="AD18"/>
      <c r="AE18"/>
      <c r="AF18"/>
      <c r="AG18"/>
      <c r="AH18"/>
      <c r="AI18"/>
      <c r="AJ18"/>
      <c r="AK18"/>
      <c r="AL18"/>
      <c r="AM18"/>
      <c r="XEZ18" s="44">
        <f>2^15</f>
        <v>32768</v>
      </c>
      <c r="XFA18" s="125"/>
    </row>
    <row r="19" spans="1:39 16380:16381" s="44" customFormat="1" ht="12.95" customHeight="1">
      <c r="A19" s="9"/>
      <c r="B19" s="2" t="s">
        <v>17</v>
      </c>
      <c r="C19" s="9">
        <f t="shared" si="0"/>
        <v>10</v>
      </c>
      <c r="D19" s="6" t="s">
        <v>25</v>
      </c>
      <c r="E19" s="12">
        <v>20</v>
      </c>
      <c r="F19" s="13">
        <v>7.89</v>
      </c>
      <c r="G19" s="12" t="s">
        <v>19</v>
      </c>
      <c r="H19" s="2"/>
      <c r="I19" s="2">
        <v>157.79999999999998</v>
      </c>
      <c r="J19" s="2" t="s">
        <v>20</v>
      </c>
      <c r="K19" s="2" t="s">
        <v>21</v>
      </c>
      <c r="L19" s="16">
        <v>161023</v>
      </c>
      <c r="M19" s="2"/>
      <c r="N19" s="2"/>
      <c r="O19" s="2"/>
      <c r="P19" s="2"/>
      <c r="Q19" s="2">
        <v>100</v>
      </c>
      <c r="R19" s="2">
        <v>1123</v>
      </c>
      <c r="S19" s="2"/>
      <c r="T19" s="2">
        <v>224</v>
      </c>
      <c r="U19" s="214">
        <v>8536699008</v>
      </c>
      <c r="V19" s="210" t="s">
        <v>19499</v>
      </c>
      <c r="W19" s="210" t="s">
        <v>19501</v>
      </c>
      <c r="X19" s="122"/>
      <c r="Y19" s="124">
        <v>4025277</v>
      </c>
      <c r="Z19" s="45" t="b">
        <f>X23=Y19</f>
        <v>0</v>
      </c>
      <c r="AD19"/>
      <c r="AE19"/>
      <c r="AF19"/>
      <c r="AG19"/>
      <c r="AH19"/>
      <c r="AI19"/>
      <c r="AJ19"/>
      <c r="AK19"/>
      <c r="AL19"/>
      <c r="AM19"/>
    </row>
    <row r="20" spans="1:39 16380:16381" s="44" customFormat="1" ht="12.95" customHeight="1">
      <c r="A20" s="9"/>
      <c r="B20" s="2" t="s">
        <v>17</v>
      </c>
      <c r="C20" s="9">
        <f t="shared" si="0"/>
        <v>10</v>
      </c>
      <c r="D20" s="6" t="s">
        <v>28</v>
      </c>
      <c r="E20" s="12">
        <v>100</v>
      </c>
      <c r="F20" s="13">
        <v>10.35</v>
      </c>
      <c r="G20" s="12" t="s">
        <v>19</v>
      </c>
      <c r="H20" s="2"/>
      <c r="I20" s="2">
        <v>1035</v>
      </c>
      <c r="J20" s="2" t="s">
        <v>20</v>
      </c>
      <c r="K20" s="2" t="s">
        <v>21</v>
      </c>
      <c r="L20" s="16">
        <v>161023</v>
      </c>
      <c r="M20" s="2"/>
      <c r="N20" s="2"/>
      <c r="O20" s="2"/>
      <c r="P20" s="2"/>
      <c r="Q20" s="2">
        <v>100</v>
      </c>
      <c r="R20" s="2">
        <v>1123</v>
      </c>
      <c r="S20" s="2"/>
      <c r="T20" s="2">
        <v>224</v>
      </c>
      <c r="U20" s="214">
        <v>8536693000</v>
      </c>
      <c r="V20" s="210" t="s">
        <v>19502</v>
      </c>
      <c r="W20" s="210" t="s">
        <v>19503</v>
      </c>
      <c r="X20" s="182">
        <v>14348258</v>
      </c>
      <c r="Y20" s="124">
        <v>4025277</v>
      </c>
      <c r="Z20" s="45" t="b">
        <f>X31=Y20</f>
        <v>0</v>
      </c>
      <c r="AD20"/>
      <c r="AE20"/>
      <c r="AF20"/>
      <c r="AG20"/>
      <c r="AH20"/>
      <c r="AI20"/>
      <c r="AJ20"/>
      <c r="AK20"/>
      <c r="AL20"/>
      <c r="AM20"/>
      <c r="XEZ20" s="126">
        <f>2^25</f>
        <v>33554432</v>
      </c>
    </row>
    <row r="21" spans="1:39 16380:16381" s="44" customFormat="1" ht="12.95" customHeight="1">
      <c r="A21" s="9"/>
      <c r="B21" s="2" t="s">
        <v>17</v>
      </c>
      <c r="C21" s="9">
        <f t="shared" si="0"/>
        <v>10</v>
      </c>
      <c r="D21" s="6" t="s">
        <v>29</v>
      </c>
      <c r="E21" s="12">
        <v>140</v>
      </c>
      <c r="F21" s="13">
        <v>3.4359999999999999</v>
      </c>
      <c r="G21" s="12" t="s">
        <v>19</v>
      </c>
      <c r="H21" s="2"/>
      <c r="I21" s="2">
        <v>481.03999999999996</v>
      </c>
      <c r="J21" s="2" t="s">
        <v>20</v>
      </c>
      <c r="K21" s="2" t="s">
        <v>21</v>
      </c>
      <c r="L21" s="16">
        <v>161023</v>
      </c>
      <c r="M21" s="2"/>
      <c r="N21" s="2"/>
      <c r="O21" s="2"/>
      <c r="P21" s="2"/>
      <c r="Q21" s="2">
        <v>100</v>
      </c>
      <c r="R21" s="2">
        <v>1123</v>
      </c>
      <c r="S21" s="2"/>
      <c r="T21" s="2">
        <v>224</v>
      </c>
      <c r="U21" s="214">
        <v>8536699008</v>
      </c>
      <c r="V21" s="210" t="s">
        <v>19504</v>
      </c>
      <c r="W21" s="210" t="s">
        <v>19505</v>
      </c>
      <c r="X21" s="192">
        <v>11854022</v>
      </c>
      <c r="Y21" s="124">
        <v>16777215</v>
      </c>
      <c r="Z21" s="45" t="b">
        <f>X23=Y21</f>
        <v>0</v>
      </c>
      <c r="AD21"/>
      <c r="AE21"/>
      <c r="AF21"/>
      <c r="AG21"/>
      <c r="AH21"/>
      <c r="AI21"/>
      <c r="AJ21"/>
      <c r="AK21"/>
      <c r="AL21"/>
      <c r="AM21"/>
      <c r="XEZ21" s="126">
        <f>256*256*256*2</f>
        <v>33554432</v>
      </c>
    </row>
    <row r="22" spans="1:39 16380:16381" s="44" customFormat="1" ht="12.95" customHeight="1">
      <c r="A22" s="9"/>
      <c r="B22" s="84">
        <v>100</v>
      </c>
      <c r="C22" s="9">
        <f t="shared" si="0"/>
        <v>10</v>
      </c>
      <c r="D22" s="6" t="s">
        <v>18</v>
      </c>
      <c r="E22" s="12">
        <v>4</v>
      </c>
      <c r="F22" s="13">
        <v>23.457000000000001</v>
      </c>
      <c r="G22" s="12" t="s">
        <v>19</v>
      </c>
      <c r="H22" s="2"/>
      <c r="I22" s="2">
        <v>93.828000000000003</v>
      </c>
      <c r="J22" s="2" t="s">
        <v>20</v>
      </c>
      <c r="K22" s="2" t="s">
        <v>21</v>
      </c>
      <c r="L22" s="16">
        <v>161023</v>
      </c>
      <c r="M22" s="2"/>
      <c r="N22" s="2"/>
      <c r="O22" s="2"/>
      <c r="P22" s="2"/>
      <c r="Q22" s="2">
        <v>100</v>
      </c>
      <c r="R22" s="2">
        <v>1123</v>
      </c>
      <c r="S22" s="2"/>
      <c r="T22" s="2">
        <v>224</v>
      </c>
      <c r="U22" s="214">
        <v>8538909908</v>
      </c>
      <c r="V22" s="210" t="s">
        <v>19506</v>
      </c>
      <c r="W22" s="210" t="s">
        <v>19507</v>
      </c>
      <c r="X22" s="200">
        <v>9359529</v>
      </c>
      <c r="Y22" s="124">
        <v>16777215</v>
      </c>
      <c r="Z22" s="45" t="b">
        <f>X31=Y22</f>
        <v>0</v>
      </c>
      <c r="AD22"/>
      <c r="AE22"/>
      <c r="AF22"/>
      <c r="AG22"/>
      <c r="AH22"/>
      <c r="AI22"/>
      <c r="AJ22"/>
      <c r="AK22"/>
      <c r="AL22"/>
      <c r="AM22"/>
      <c r="XEZ22" s="126">
        <f>2^8*2^8*2^8*2</f>
        <v>33554432</v>
      </c>
    </row>
    <row r="23" spans="1:39 16380:16381" s="44" customFormat="1" ht="12.95" customHeight="1">
      <c r="A23" s="9"/>
      <c r="B23" s="2" t="s">
        <v>17</v>
      </c>
      <c r="C23" s="9">
        <f t="shared" si="0"/>
        <v>10</v>
      </c>
      <c r="D23" s="6" t="s">
        <v>24</v>
      </c>
      <c r="E23" s="12">
        <v>8</v>
      </c>
      <c r="F23" s="13">
        <v>23.64</v>
      </c>
      <c r="G23" s="12" t="s">
        <v>19</v>
      </c>
      <c r="H23" s="2"/>
      <c r="I23" s="2">
        <v>189.12</v>
      </c>
      <c r="J23" s="2" t="s">
        <v>20</v>
      </c>
      <c r="K23" s="2" t="s">
        <v>21</v>
      </c>
      <c r="L23" s="16">
        <v>161023</v>
      </c>
      <c r="M23" s="2"/>
      <c r="N23" s="2"/>
      <c r="O23" s="2"/>
      <c r="P23" s="2"/>
      <c r="Q23" s="2">
        <v>100</v>
      </c>
      <c r="R23" s="2">
        <v>1123</v>
      </c>
      <c r="S23" s="2"/>
      <c r="T23" s="2">
        <v>224</v>
      </c>
      <c r="U23" s="214" t="e">
        <v>#N/A</v>
      </c>
      <c r="V23" s="210" t="e">
        <v>#N/A</v>
      </c>
      <c r="W23" s="210" t="e">
        <v>#N/A</v>
      </c>
      <c r="X23" s="202">
        <v>3506772</v>
      </c>
      <c r="Y23" s="124">
        <v>16777215</v>
      </c>
      <c r="Z23" s="45" t="b">
        <f>X16=Y23</f>
        <v>0</v>
      </c>
      <c r="AD23"/>
      <c r="AE23"/>
      <c r="AF23"/>
      <c r="AG23"/>
      <c r="AH23"/>
      <c r="AI23"/>
      <c r="AJ23"/>
      <c r="AK23"/>
      <c r="AL23"/>
      <c r="AM23"/>
    </row>
    <row r="24" spans="1:39 16380:16381" s="44" customFormat="1" ht="12.95" customHeight="1">
      <c r="A24" s="9"/>
      <c r="B24" s="2" t="s">
        <v>31</v>
      </c>
      <c r="C24" s="9">
        <f t="shared" si="0"/>
        <v>22</v>
      </c>
      <c r="D24" s="7" t="s">
        <v>98</v>
      </c>
      <c r="E24" s="12">
        <v>60</v>
      </c>
      <c r="F24" s="13">
        <v>0.1714</v>
      </c>
      <c r="G24" s="12" t="s">
        <v>99</v>
      </c>
      <c r="H24" s="2" t="s">
        <v>48</v>
      </c>
      <c r="I24" s="2">
        <v>10.283999999999999</v>
      </c>
      <c r="J24" s="2"/>
      <c r="K24" s="2" t="s">
        <v>93</v>
      </c>
      <c r="L24" s="16">
        <v>45191</v>
      </c>
      <c r="M24" s="2"/>
      <c r="N24" s="2" t="e">
        <f>[1]!VLookUp3(L24,O1:P19,1,3,1)</f>
        <v>#N/A</v>
      </c>
      <c r="O24" s="2"/>
      <c r="P24" s="2"/>
      <c r="Q24" s="2"/>
      <c r="R24" s="2"/>
      <c r="S24" s="2"/>
      <c r="T24" s="2"/>
      <c r="U24" s="214">
        <v>8541600000</v>
      </c>
      <c r="V24" s="210" t="s">
        <v>19508</v>
      </c>
      <c r="W24" s="210" t="s">
        <v>19509</v>
      </c>
      <c r="X24" s="196">
        <v>2315831</v>
      </c>
      <c r="Y24" s="124">
        <v>16777215</v>
      </c>
      <c r="Z24" s="45" t="b">
        <f>X28=Y24</f>
        <v>0</v>
      </c>
      <c r="AD24"/>
      <c r="AE24"/>
      <c r="AF24"/>
      <c r="AG24"/>
      <c r="AH24"/>
      <c r="AI24"/>
      <c r="AJ24"/>
      <c r="AK24"/>
      <c r="AL24"/>
      <c r="AM24"/>
      <c r="XEZ24" s="126">
        <f>2^31</f>
        <v>2147483648</v>
      </c>
    </row>
    <row r="25" spans="1:39 16380:16381" s="44" customFormat="1" ht="12.95" hidden="1" customHeight="1">
      <c r="A25" s="9"/>
      <c r="B25" s="2" t="s">
        <v>31</v>
      </c>
      <c r="C25" s="9" t="s">
        <v>66</v>
      </c>
      <c r="D25" s="154" t="s">
        <v>113</v>
      </c>
      <c r="E25" s="12">
        <v>440</v>
      </c>
      <c r="F25" s="13">
        <v>4.9980000000000002</v>
      </c>
      <c r="G25" s="12" t="s">
        <v>114</v>
      </c>
      <c r="H25" s="2" t="s">
        <v>35</v>
      </c>
      <c r="I25" s="2">
        <v>2199.12</v>
      </c>
      <c r="J25" s="2"/>
      <c r="K25" s="2" t="s">
        <v>115</v>
      </c>
      <c r="L25" s="16">
        <v>45243</v>
      </c>
      <c r="M25" s="2"/>
      <c r="N25" s="2"/>
      <c r="O25" s="2"/>
      <c r="P25" s="2"/>
      <c r="Q25" s="2"/>
      <c r="R25" s="2"/>
      <c r="S25" s="2"/>
      <c r="T25" s="2"/>
      <c r="U25" s="187"/>
      <c r="V25" s="187"/>
      <c r="W25" s="187"/>
      <c r="X25" s="189"/>
      <c r="Y25" s="124">
        <v>16777215</v>
      </c>
      <c r="Z25" s="45" t="b">
        <f>X29=Y25</f>
        <v>0</v>
      </c>
      <c r="AD25"/>
      <c r="AE25"/>
      <c r="AF25"/>
      <c r="AG25"/>
      <c r="AH25"/>
      <c r="AI25"/>
      <c r="AJ25"/>
      <c r="AK25"/>
      <c r="AL25"/>
      <c r="AM25"/>
      <c r="XEZ25" s="126">
        <f>2^24</f>
        <v>16777216</v>
      </c>
    </row>
    <row r="26" spans="1:39 16380:16381" s="44" customFormat="1" ht="12.95" hidden="1" customHeight="1">
      <c r="A26" s="9"/>
      <c r="B26" s="2" t="s">
        <v>31</v>
      </c>
      <c r="C26" s="9" t="s">
        <v>66</v>
      </c>
      <c r="D26" s="154" t="s">
        <v>113</v>
      </c>
      <c r="E26" s="12">
        <v>440</v>
      </c>
      <c r="F26" s="13">
        <v>4.9980000000000002</v>
      </c>
      <c r="G26" s="12" t="s">
        <v>114</v>
      </c>
      <c r="H26" s="2" t="s">
        <v>35</v>
      </c>
      <c r="I26" s="2">
        <v>2199.12</v>
      </c>
      <c r="J26" s="2"/>
      <c r="K26" s="2" t="s">
        <v>116</v>
      </c>
      <c r="L26" s="16">
        <v>45243</v>
      </c>
      <c r="M26" s="2"/>
      <c r="N26" s="2"/>
      <c r="O26" s="2"/>
      <c r="P26" s="2"/>
      <c r="Q26" s="2"/>
      <c r="R26" s="2"/>
      <c r="S26" s="2"/>
      <c r="T26" s="2"/>
      <c r="U26" s="187"/>
      <c r="V26" s="187"/>
      <c r="W26" s="187"/>
      <c r="X26" s="122"/>
      <c r="Y26" s="124">
        <v>16777215</v>
      </c>
      <c r="Z26" s="45" t="b">
        <f>X30=Y26</f>
        <v>0</v>
      </c>
      <c r="AD26"/>
      <c r="AE26"/>
      <c r="AF26"/>
      <c r="AG26"/>
      <c r="AH26"/>
      <c r="AI26"/>
      <c r="AJ26"/>
      <c r="AK26"/>
      <c r="AL26"/>
      <c r="AM26"/>
    </row>
    <row r="27" spans="1:39 16380:16381" s="44" customFormat="1" ht="12.95" hidden="1" customHeight="1">
      <c r="A27" s="9"/>
      <c r="B27" s="2" t="s">
        <v>31</v>
      </c>
      <c r="C27" s="9" t="s">
        <v>66</v>
      </c>
      <c r="D27" s="154" t="s">
        <v>113</v>
      </c>
      <c r="E27" s="12">
        <v>220</v>
      </c>
      <c r="F27" s="13">
        <v>4.9980000000000002</v>
      </c>
      <c r="G27" s="12" t="s">
        <v>114</v>
      </c>
      <c r="H27" s="2" t="s">
        <v>35</v>
      </c>
      <c r="I27" s="2">
        <v>1099.56</v>
      </c>
      <c r="J27" s="2"/>
      <c r="K27" s="2" t="s">
        <v>117</v>
      </c>
      <c r="L27" s="16">
        <v>45243</v>
      </c>
      <c r="M27" s="2"/>
      <c r="N27" s="2"/>
      <c r="O27" s="2"/>
      <c r="P27" s="2"/>
      <c r="Q27" s="2"/>
      <c r="R27" s="2"/>
      <c r="S27" s="2"/>
      <c r="T27" s="2"/>
      <c r="U27" s="187"/>
      <c r="V27" s="187"/>
      <c r="W27" s="187"/>
      <c r="X27" s="122"/>
      <c r="Y27" s="124">
        <v>16777215</v>
      </c>
      <c r="Z27" s="45" t="b">
        <f>X37=Y27</f>
        <v>0</v>
      </c>
      <c r="AD27"/>
      <c r="AE27"/>
      <c r="AF27"/>
      <c r="AG27"/>
      <c r="AH27"/>
      <c r="AI27"/>
      <c r="AJ27"/>
      <c r="AK27"/>
      <c r="AL27"/>
      <c r="AM27"/>
    </row>
    <row r="28" spans="1:39 16380:16381" s="44" customFormat="1" ht="12.95" customHeight="1">
      <c r="A28" s="9"/>
      <c r="B28" s="2" t="s">
        <v>31</v>
      </c>
      <c r="C28" s="9">
        <f t="shared" ref="C28:C37" si="1">LEN(D28)</f>
        <v>15</v>
      </c>
      <c r="D28" s="7" t="s">
        <v>60</v>
      </c>
      <c r="E28" s="12">
        <v>60</v>
      </c>
      <c r="F28" s="13">
        <v>1</v>
      </c>
      <c r="G28" s="12" t="s">
        <v>61</v>
      </c>
      <c r="H28" s="2" t="s">
        <v>62</v>
      </c>
      <c r="I28" s="2">
        <v>60</v>
      </c>
      <c r="J28" s="2"/>
      <c r="K28" s="2" t="s">
        <v>59</v>
      </c>
      <c r="L28" s="16">
        <v>45191</v>
      </c>
      <c r="M28" s="2"/>
      <c r="N28" s="2" t="e">
        <f>[1]!vlookup2(L27,база_дтшек,1,34,1)</f>
        <v>#N/A</v>
      </c>
      <c r="O28" s="2"/>
      <c r="P28" s="2"/>
      <c r="Q28" s="2"/>
      <c r="R28" s="2"/>
      <c r="S28" s="2"/>
      <c r="T28" s="2"/>
      <c r="U28" s="214">
        <v>8542399010</v>
      </c>
      <c r="V28" s="210" t="s">
        <v>19510</v>
      </c>
      <c r="W28" s="210" t="s">
        <v>19511</v>
      </c>
      <c r="X28" s="122"/>
      <c r="Y28" s="124">
        <v>13819376</v>
      </c>
      <c r="Z28" s="45" t="b">
        <f>X38=Y28</f>
        <v>0</v>
      </c>
      <c r="AD28"/>
      <c r="AE28"/>
      <c r="AF28"/>
      <c r="AG28"/>
      <c r="AH28"/>
      <c r="AI28"/>
      <c r="AJ28"/>
      <c r="AK28"/>
      <c r="AL28"/>
      <c r="AM28"/>
    </row>
    <row r="29" spans="1:39 16380:16381" s="44" customFormat="1" ht="12.95" customHeight="1">
      <c r="A29" s="9"/>
      <c r="B29" s="2" t="s">
        <v>31</v>
      </c>
      <c r="C29" s="9">
        <f t="shared" si="1"/>
        <v>20</v>
      </c>
      <c r="D29" s="7" t="s">
        <v>41</v>
      </c>
      <c r="E29" s="12">
        <v>120</v>
      </c>
      <c r="F29" s="13">
        <v>5.6300000000000003E-2</v>
      </c>
      <c r="G29" s="12" t="s">
        <v>42</v>
      </c>
      <c r="H29" s="2" t="s">
        <v>35</v>
      </c>
      <c r="I29" s="2">
        <v>6.7560000000000002</v>
      </c>
      <c r="J29" s="2"/>
      <c r="K29" s="2" t="s">
        <v>36</v>
      </c>
      <c r="L29" s="16">
        <v>45191</v>
      </c>
      <c r="M29" s="2"/>
      <c r="N29" s="2"/>
      <c r="O29" s="2"/>
      <c r="P29" s="2"/>
      <c r="Q29" s="2"/>
      <c r="R29" s="2"/>
      <c r="S29" s="2"/>
      <c r="T29" s="2"/>
      <c r="U29" s="213">
        <v>8504509500</v>
      </c>
      <c r="V29" s="207" t="s">
        <v>19489</v>
      </c>
      <c r="W29" s="207" t="s">
        <v>19512</v>
      </c>
      <c r="X29" s="122"/>
      <c r="Y29" s="124">
        <v>11321572</v>
      </c>
      <c r="Z29" s="45" t="e">
        <f>#REF!=Y29</f>
        <v>#REF!</v>
      </c>
    </row>
    <row r="30" spans="1:39 16380:16381" s="44" customFormat="1" ht="12.95" customHeight="1">
      <c r="A30" s="9"/>
      <c r="B30" s="2" t="s">
        <v>31</v>
      </c>
      <c r="C30" s="2">
        <f t="shared" si="1"/>
        <v>17</v>
      </c>
      <c r="D30" s="7" t="s">
        <v>49</v>
      </c>
      <c r="E30" s="12">
        <v>60</v>
      </c>
      <c r="F30" s="13">
        <v>85</v>
      </c>
      <c r="G30" s="12" t="s">
        <v>50</v>
      </c>
      <c r="H30" s="2" t="s">
        <v>48</v>
      </c>
      <c r="I30" s="2">
        <v>5100</v>
      </c>
      <c r="J30" s="2"/>
      <c r="K30" s="2" t="s">
        <v>36</v>
      </c>
      <c r="L30" s="16">
        <v>45191</v>
      </c>
      <c r="M30" s="2"/>
      <c r="N30" s="2"/>
      <c r="O30" s="2"/>
      <c r="P30" s="2"/>
      <c r="Q30" s="2"/>
      <c r="R30" s="2"/>
      <c r="S30" s="2"/>
      <c r="T30" s="2"/>
      <c r="U30" s="214">
        <v>8548009000</v>
      </c>
      <c r="V30" s="210" t="s">
        <v>19513</v>
      </c>
      <c r="W30" s="210" t="s">
        <v>19514</v>
      </c>
      <c r="X30" s="122"/>
      <c r="Y30" s="124">
        <v>16777215</v>
      </c>
      <c r="Z30" s="45" t="b">
        <f>X38=Y30</f>
        <v>0</v>
      </c>
    </row>
    <row r="31" spans="1:39 16380:16381" s="44" customFormat="1" ht="12.95" customHeight="1">
      <c r="A31" s="9"/>
      <c r="B31" s="2" t="s">
        <v>31</v>
      </c>
      <c r="C31" s="2">
        <f t="shared" si="1"/>
        <v>8</v>
      </c>
      <c r="D31" s="7" t="s">
        <v>91</v>
      </c>
      <c r="E31" s="12">
        <v>720</v>
      </c>
      <c r="F31" s="13">
        <v>1.0999999999999999E-2</v>
      </c>
      <c r="G31" s="12" t="s">
        <v>58</v>
      </c>
      <c r="H31" s="2" t="s">
        <v>92</v>
      </c>
      <c r="I31" s="2">
        <v>7.92</v>
      </c>
      <c r="J31" s="2"/>
      <c r="K31" s="2" t="s">
        <v>93</v>
      </c>
      <c r="L31" s="16">
        <v>45191</v>
      </c>
      <c r="M31" s="2"/>
      <c r="N31" s="2"/>
      <c r="O31" s="2"/>
      <c r="P31" s="2"/>
      <c r="Q31" s="2"/>
      <c r="R31" s="2"/>
      <c r="S31" s="2"/>
      <c r="T31" s="2"/>
      <c r="U31" s="214">
        <v>8541210000</v>
      </c>
      <c r="V31" s="210" t="s">
        <v>19515</v>
      </c>
      <c r="W31" s="210" t="s">
        <v>19516</v>
      </c>
      <c r="X31" s="197">
        <v>14348258</v>
      </c>
      <c r="Y31" s="124">
        <v>16777215</v>
      </c>
      <c r="Z31" s="45" t="b">
        <f>X40=Y31</f>
        <v>0</v>
      </c>
    </row>
    <row r="32" spans="1:39 16380:16381" s="44" customFormat="1" ht="12.95" customHeight="1">
      <c r="A32" s="9"/>
      <c r="B32" s="2" t="s">
        <v>31</v>
      </c>
      <c r="C32" s="2">
        <f t="shared" si="1"/>
        <v>5</v>
      </c>
      <c r="D32" s="7" t="s">
        <v>57</v>
      </c>
      <c r="E32" s="12">
        <v>240</v>
      </c>
      <c r="F32" s="13">
        <v>3.9300000000000002E-2</v>
      </c>
      <c r="G32" s="12" t="s">
        <v>58</v>
      </c>
      <c r="H32" s="2" t="s">
        <v>35</v>
      </c>
      <c r="I32" s="2">
        <v>9.4320000000000004</v>
      </c>
      <c r="J32" s="2"/>
      <c r="K32" s="2" t="s">
        <v>59</v>
      </c>
      <c r="L32" s="16">
        <v>45191</v>
      </c>
      <c r="M32" s="2"/>
      <c r="N32" s="2"/>
      <c r="O32" s="2"/>
      <c r="P32" s="2"/>
      <c r="Q32" s="2"/>
      <c r="R32" s="2"/>
      <c r="S32" s="2"/>
      <c r="T32" s="2"/>
      <c r="U32" s="214">
        <v>8541290000</v>
      </c>
      <c r="V32" s="210" t="s">
        <v>19517</v>
      </c>
      <c r="W32" s="210" t="s">
        <v>19518</v>
      </c>
      <c r="X32" s="194">
        <v>11854022</v>
      </c>
      <c r="Y32" s="124">
        <v>16777215</v>
      </c>
      <c r="Z32" s="45" t="e">
        <f>#REF!=Y32</f>
        <v>#REF!</v>
      </c>
    </row>
    <row r="33" spans="1:28" s="44" customFormat="1" ht="12.95" customHeight="1">
      <c r="A33" s="9"/>
      <c r="B33" s="2" t="s">
        <v>31</v>
      </c>
      <c r="C33" s="2">
        <f t="shared" si="1"/>
        <v>15</v>
      </c>
      <c r="D33" s="7" t="s">
        <v>139</v>
      </c>
      <c r="E33" s="12">
        <v>220</v>
      </c>
      <c r="F33" s="13">
        <v>25.57</v>
      </c>
      <c r="G33" s="12" t="s">
        <v>140</v>
      </c>
      <c r="H33" s="2" t="s">
        <v>104</v>
      </c>
      <c r="I33" s="2">
        <v>5625.4</v>
      </c>
      <c r="J33" s="2"/>
      <c r="K33" s="2" t="s">
        <v>138</v>
      </c>
      <c r="L33" s="16">
        <v>45243</v>
      </c>
      <c r="M33" s="2"/>
      <c r="N33" s="2"/>
      <c r="O33" s="2"/>
      <c r="P33" s="2"/>
      <c r="Q33" s="2"/>
      <c r="R33" s="2"/>
      <c r="S33" s="2"/>
      <c r="T33" s="2"/>
      <c r="U33" s="214">
        <v>8536699008</v>
      </c>
      <c r="V33" s="210" t="s">
        <v>19519</v>
      </c>
      <c r="W33" s="210" t="s">
        <v>19520</v>
      </c>
      <c r="X33" s="204">
        <v>9359529</v>
      </c>
      <c r="Y33" s="124">
        <v>16777215</v>
      </c>
      <c r="Z33" s="45" t="b">
        <f>X42=Y33</f>
        <v>0</v>
      </c>
    </row>
    <row r="34" spans="1:28" s="44" customFormat="1" ht="12.95" customHeight="1">
      <c r="A34" s="9"/>
      <c r="B34" s="2" t="s">
        <v>31</v>
      </c>
      <c r="C34" s="9">
        <f t="shared" si="1"/>
        <v>15</v>
      </c>
      <c r="D34" s="7" t="s">
        <v>139</v>
      </c>
      <c r="E34" s="12">
        <v>220</v>
      </c>
      <c r="F34" s="13">
        <v>25.57</v>
      </c>
      <c r="G34" s="12" t="s">
        <v>140</v>
      </c>
      <c r="H34" s="2" t="s">
        <v>104</v>
      </c>
      <c r="I34" s="2">
        <v>5625.4</v>
      </c>
      <c r="J34" s="2"/>
      <c r="K34" s="2" t="s">
        <v>141</v>
      </c>
      <c r="L34" s="16">
        <v>45243</v>
      </c>
      <c r="M34" s="2"/>
      <c r="N34" s="2"/>
      <c r="O34" s="2"/>
      <c r="P34" s="2"/>
      <c r="Q34" s="2"/>
      <c r="R34" s="2"/>
      <c r="S34" s="2"/>
      <c r="T34" s="2"/>
      <c r="U34" s="214">
        <v>8536699008</v>
      </c>
      <c r="V34" s="210" t="s">
        <v>19519</v>
      </c>
      <c r="W34" s="210" t="s">
        <v>19520</v>
      </c>
      <c r="X34" s="195">
        <v>3506772</v>
      </c>
      <c r="Y34" s="124">
        <v>16777215</v>
      </c>
      <c r="Z34" s="45" t="b">
        <f>X32=Y34</f>
        <v>0</v>
      </c>
    </row>
    <row r="35" spans="1:28" s="44" customFormat="1" ht="12.95" customHeight="1">
      <c r="A35" s="9"/>
      <c r="B35" s="2" t="s">
        <v>31</v>
      </c>
      <c r="C35" s="9">
        <f t="shared" si="1"/>
        <v>15</v>
      </c>
      <c r="D35" s="7" t="s">
        <v>139</v>
      </c>
      <c r="E35" s="12">
        <v>110</v>
      </c>
      <c r="F35" s="13">
        <v>25.57</v>
      </c>
      <c r="G35" s="12" t="s">
        <v>140</v>
      </c>
      <c r="H35" s="2" t="s">
        <v>104</v>
      </c>
      <c r="I35" s="2">
        <v>2812.7</v>
      </c>
      <c r="J35" s="2"/>
      <c r="K35" s="2" t="s">
        <v>142</v>
      </c>
      <c r="L35" s="16">
        <v>45243</v>
      </c>
      <c r="M35" s="2"/>
      <c r="N35" s="2"/>
      <c r="O35" s="2"/>
      <c r="P35" s="2"/>
      <c r="Q35" s="2"/>
      <c r="R35" s="2"/>
      <c r="S35" s="2"/>
      <c r="T35" s="2"/>
      <c r="U35" s="214">
        <v>8536699008</v>
      </c>
      <c r="V35" s="210" t="s">
        <v>19519</v>
      </c>
      <c r="W35" s="210" t="s">
        <v>19520</v>
      </c>
      <c r="X35" s="193">
        <v>2315831</v>
      </c>
      <c r="Y35" s="124">
        <v>16777215</v>
      </c>
      <c r="Z35" s="45" t="b">
        <f>X22=Y35</f>
        <v>0</v>
      </c>
    </row>
    <row r="36" spans="1:28" s="44" customFormat="1" ht="12.95" customHeight="1">
      <c r="A36" s="9"/>
      <c r="B36" s="2" t="s">
        <v>31</v>
      </c>
      <c r="C36" s="9">
        <f t="shared" si="1"/>
        <v>13</v>
      </c>
      <c r="D36" s="7" t="s">
        <v>96</v>
      </c>
      <c r="E36" s="12">
        <v>60</v>
      </c>
      <c r="F36" s="13">
        <v>0.65710000000000002</v>
      </c>
      <c r="G36" s="12" t="s">
        <v>97</v>
      </c>
      <c r="H36" s="2" t="s">
        <v>92</v>
      </c>
      <c r="I36" s="2">
        <v>39.426000000000002</v>
      </c>
      <c r="J36" s="2"/>
      <c r="K36" s="2" t="s">
        <v>93</v>
      </c>
      <c r="L36" s="16">
        <v>45191</v>
      </c>
      <c r="M36" s="2"/>
      <c r="N36" s="2"/>
      <c r="O36" s="2"/>
      <c r="P36" s="2"/>
      <c r="Q36" s="2"/>
      <c r="R36" s="2"/>
      <c r="S36" s="2"/>
      <c r="T36" s="2"/>
      <c r="U36" s="214">
        <v>8542399010</v>
      </c>
      <c r="V36" s="210" t="s">
        <v>19521</v>
      </c>
      <c r="W36" s="210" t="s">
        <v>19522</v>
      </c>
      <c r="Y36" s="124">
        <v>16777215</v>
      </c>
      <c r="Z36" s="45" t="b">
        <f t="shared" ref="Z36:Z43" si="2">X43=Y36</f>
        <v>0</v>
      </c>
      <c r="AB36" s="44">
        <v>16581375</v>
      </c>
    </row>
    <row r="37" spans="1:28" s="44" customFormat="1" ht="12.95" customHeight="1">
      <c r="A37" s="9"/>
      <c r="B37" s="2" t="s">
        <v>31</v>
      </c>
      <c r="C37" s="9">
        <f t="shared" si="1"/>
        <v>14</v>
      </c>
      <c r="D37" s="7" t="s">
        <v>100</v>
      </c>
      <c r="E37" s="12">
        <v>120</v>
      </c>
      <c r="F37" s="13">
        <v>0.29709999999999998</v>
      </c>
      <c r="G37" s="12" t="s">
        <v>54</v>
      </c>
      <c r="H37" s="2" t="s">
        <v>101</v>
      </c>
      <c r="I37" s="2">
        <v>35.651999999999994</v>
      </c>
      <c r="J37" s="2"/>
      <c r="K37" s="2" t="s">
        <v>93</v>
      </c>
      <c r="L37" s="16">
        <v>45191</v>
      </c>
      <c r="M37" s="2"/>
      <c r="N37" s="2"/>
      <c r="O37" s="2"/>
      <c r="P37" s="2"/>
      <c r="Q37" s="2"/>
      <c r="R37" s="2"/>
      <c r="S37" s="2"/>
      <c r="T37" s="2"/>
      <c r="U37" s="214">
        <v>8504509500</v>
      </c>
      <c r="V37" s="210" t="s">
        <v>19523</v>
      </c>
      <c r="W37" s="210" t="s">
        <v>19524</v>
      </c>
      <c r="X37" s="122"/>
      <c r="Y37" s="124">
        <v>16777215</v>
      </c>
      <c r="Z37" s="45" t="b">
        <f t="shared" si="2"/>
        <v>0</v>
      </c>
    </row>
    <row r="38" spans="1:28" s="44" customFormat="1" ht="12.95" hidden="1" customHeight="1">
      <c r="A38" s="9"/>
      <c r="B38" s="2" t="s">
        <v>31</v>
      </c>
      <c r="C38" s="9" t="s">
        <v>71</v>
      </c>
      <c r="D38" s="154" t="s">
        <v>124</v>
      </c>
      <c r="E38" s="12">
        <v>55</v>
      </c>
      <c r="F38" s="13">
        <v>6</v>
      </c>
      <c r="G38" s="12" t="s">
        <v>125</v>
      </c>
      <c r="H38" s="2" t="s">
        <v>48</v>
      </c>
      <c r="I38" s="2">
        <v>330</v>
      </c>
      <c r="J38" s="2"/>
      <c r="K38" s="2" t="s">
        <v>126</v>
      </c>
      <c r="L38" s="16">
        <v>45238</v>
      </c>
      <c r="M38" s="2"/>
      <c r="N38" s="2"/>
      <c r="O38" s="2"/>
      <c r="P38" s="2"/>
      <c r="Q38" s="2"/>
      <c r="R38" s="2"/>
      <c r="S38" s="2"/>
      <c r="T38" s="2"/>
      <c r="U38" s="187"/>
      <c r="V38" s="187"/>
      <c r="W38" s="187"/>
      <c r="X38" s="122"/>
      <c r="Y38" s="124">
        <v>16777215</v>
      </c>
      <c r="Z38" s="45" t="b">
        <f t="shared" si="2"/>
        <v>0</v>
      </c>
    </row>
    <row r="39" spans="1:28" s="44" customFormat="1" ht="12.95" customHeight="1">
      <c r="A39" s="9"/>
      <c r="B39" s="2" t="s">
        <v>31</v>
      </c>
      <c r="C39" s="9">
        <f>LEN(D39)</f>
        <v>13</v>
      </c>
      <c r="D39" s="7" t="s">
        <v>124</v>
      </c>
      <c r="E39" s="12">
        <v>110</v>
      </c>
      <c r="F39" s="13">
        <v>6</v>
      </c>
      <c r="G39" s="12" t="s">
        <v>125</v>
      </c>
      <c r="H39" s="2" t="s">
        <v>48</v>
      </c>
      <c r="I39" s="2">
        <v>660</v>
      </c>
      <c r="J39" s="2"/>
      <c r="K39" s="2" t="s">
        <v>131</v>
      </c>
      <c r="L39" s="16">
        <v>45238</v>
      </c>
      <c r="M39" s="2"/>
      <c r="N39" s="2"/>
      <c r="O39" s="2"/>
      <c r="P39" s="2"/>
      <c r="Q39" s="2"/>
      <c r="R39" s="2"/>
      <c r="S39" s="2"/>
      <c r="T39" s="2"/>
      <c r="U39" s="214">
        <v>8542399010</v>
      </c>
      <c r="V39" s="210" t="s">
        <v>19525</v>
      </c>
      <c r="W39" s="210" t="s">
        <v>19526</v>
      </c>
      <c r="X39" s="198"/>
      <c r="Y39" s="124">
        <v>16777215</v>
      </c>
      <c r="Z39" s="45" t="b">
        <f t="shared" si="2"/>
        <v>0</v>
      </c>
    </row>
    <row r="40" spans="1:28" s="44" customFormat="1" ht="12.95" customHeight="1">
      <c r="A40" s="9"/>
      <c r="B40" s="2" t="s">
        <v>31</v>
      </c>
      <c r="C40" s="9">
        <f>LEN(D40)</f>
        <v>13</v>
      </c>
      <c r="D40" s="7" t="s">
        <v>124</v>
      </c>
      <c r="E40" s="12">
        <v>110</v>
      </c>
      <c r="F40" s="13">
        <v>6</v>
      </c>
      <c r="G40" s="12" t="s">
        <v>125</v>
      </c>
      <c r="H40" s="2" t="s">
        <v>48</v>
      </c>
      <c r="I40" s="2">
        <v>660</v>
      </c>
      <c r="J40" s="2"/>
      <c r="K40" s="2" t="s">
        <v>132</v>
      </c>
      <c r="L40" s="16">
        <v>45238</v>
      </c>
      <c r="M40" s="2"/>
      <c r="N40" s="2"/>
      <c r="O40" s="2"/>
      <c r="P40" s="2"/>
      <c r="Q40" s="2"/>
      <c r="R40" s="2"/>
      <c r="S40" s="2"/>
      <c r="T40" s="2"/>
      <c r="U40" s="214">
        <v>8542399010</v>
      </c>
      <c r="V40" s="210" t="s">
        <v>19525</v>
      </c>
      <c r="W40" s="210" t="s">
        <v>19526</v>
      </c>
      <c r="X40" s="122"/>
      <c r="Y40" s="124">
        <v>16777215</v>
      </c>
      <c r="Z40" s="45" t="b">
        <f t="shared" si="2"/>
        <v>0</v>
      </c>
    </row>
    <row r="41" spans="1:28" s="44" customFormat="1" ht="12.95" hidden="1" customHeight="1">
      <c r="A41" s="9"/>
      <c r="B41" s="2" t="s">
        <v>31</v>
      </c>
      <c r="C41" s="9" t="s">
        <v>71</v>
      </c>
      <c r="D41" s="154" t="s">
        <v>127</v>
      </c>
      <c r="E41" s="12">
        <v>55</v>
      </c>
      <c r="F41" s="13">
        <v>2</v>
      </c>
      <c r="G41" s="12" t="s">
        <v>125</v>
      </c>
      <c r="H41" s="2" t="s">
        <v>128</v>
      </c>
      <c r="I41" s="2">
        <v>110</v>
      </c>
      <c r="J41" s="2"/>
      <c r="K41" s="2" t="s">
        <v>126</v>
      </c>
      <c r="L41" s="16">
        <v>45238</v>
      </c>
      <c r="M41" s="2"/>
      <c r="N41" s="2"/>
      <c r="O41" s="2"/>
      <c r="P41" s="2"/>
      <c r="Q41" s="2"/>
      <c r="R41" s="2"/>
      <c r="S41" s="2"/>
      <c r="T41" s="2"/>
      <c r="U41" s="187"/>
      <c r="V41" s="187"/>
      <c r="W41" s="187"/>
      <c r="X41" s="122"/>
      <c r="Y41" s="124">
        <v>16777215</v>
      </c>
      <c r="Z41" s="45" t="b">
        <f t="shared" si="2"/>
        <v>0</v>
      </c>
    </row>
    <row r="42" spans="1:28" s="44" customFormat="1" ht="12.95" customHeight="1">
      <c r="A42" s="9"/>
      <c r="B42" s="2" t="s">
        <v>31</v>
      </c>
      <c r="C42" s="9">
        <f>LEN(D42)</f>
        <v>17</v>
      </c>
      <c r="D42" s="7" t="s">
        <v>127</v>
      </c>
      <c r="E42" s="12">
        <v>110</v>
      </c>
      <c r="F42" s="13">
        <v>2</v>
      </c>
      <c r="G42" s="12" t="s">
        <v>125</v>
      </c>
      <c r="H42" s="2" t="s">
        <v>128</v>
      </c>
      <c r="I42" s="2">
        <v>220</v>
      </c>
      <c r="J42" s="2"/>
      <c r="K42" s="2" t="s">
        <v>131</v>
      </c>
      <c r="L42" s="16">
        <v>45238</v>
      </c>
      <c r="M42" s="2"/>
      <c r="N42" s="2"/>
      <c r="O42" s="2"/>
      <c r="P42" s="2"/>
      <c r="Q42" s="2"/>
      <c r="R42" s="2"/>
      <c r="S42" s="2"/>
      <c r="T42" s="2"/>
      <c r="U42" s="214">
        <v>8542399010</v>
      </c>
      <c r="V42" s="210" t="s">
        <v>19527</v>
      </c>
      <c r="W42" s="210" t="s">
        <v>19528</v>
      </c>
      <c r="X42" s="122"/>
      <c r="Y42" s="124">
        <v>16777215</v>
      </c>
      <c r="Z42" s="45" t="b">
        <f t="shared" si="2"/>
        <v>0</v>
      </c>
    </row>
    <row r="43" spans="1:28" s="44" customFormat="1" ht="12.95" customHeight="1">
      <c r="A43" s="9"/>
      <c r="B43" s="2" t="s">
        <v>31</v>
      </c>
      <c r="C43" s="2">
        <f>LEN(D43)</f>
        <v>17</v>
      </c>
      <c r="D43" s="7" t="s">
        <v>127</v>
      </c>
      <c r="E43" s="12">
        <v>110</v>
      </c>
      <c r="F43" s="13">
        <v>2</v>
      </c>
      <c r="G43" s="12" t="s">
        <v>125</v>
      </c>
      <c r="H43" s="2" t="s">
        <v>128</v>
      </c>
      <c r="I43" s="2">
        <v>220</v>
      </c>
      <c r="J43" s="2"/>
      <c r="K43" s="2" t="s">
        <v>132</v>
      </c>
      <c r="L43" s="16">
        <v>45238</v>
      </c>
      <c r="M43" s="2"/>
      <c r="N43" s="2"/>
      <c r="O43" s="2"/>
      <c r="P43" s="2"/>
      <c r="Q43" s="2"/>
      <c r="R43" s="2"/>
      <c r="S43" s="2"/>
      <c r="T43" s="2"/>
      <c r="U43" s="214">
        <v>8542399010</v>
      </c>
      <c r="V43" s="210" t="s">
        <v>19527</v>
      </c>
      <c r="W43" s="210" t="s">
        <v>19528</v>
      </c>
      <c r="X43" s="122"/>
      <c r="Y43" s="124">
        <v>16777215</v>
      </c>
      <c r="Z43" s="45" t="b">
        <f t="shared" si="2"/>
        <v>0</v>
      </c>
    </row>
    <row r="44" spans="1:28" s="44" customFormat="1" ht="12.95" hidden="1" customHeight="1">
      <c r="A44" s="9">
        <v>16777215</v>
      </c>
      <c r="B44" s="2" t="s">
        <v>31</v>
      </c>
      <c r="C44" s="2" t="s">
        <v>32</v>
      </c>
      <c r="D44" s="8" t="s">
        <v>43</v>
      </c>
      <c r="E44" s="12">
        <v>60</v>
      </c>
      <c r="F44" s="13">
        <v>7.8799999999999995E-2</v>
      </c>
      <c r="G44" s="12" t="s">
        <v>44</v>
      </c>
      <c r="H44" s="2" t="s">
        <v>45</v>
      </c>
      <c r="I44" s="2">
        <v>4.7279999999999998</v>
      </c>
      <c r="J44" s="2"/>
      <c r="K44" s="2" t="s">
        <v>36</v>
      </c>
      <c r="L44" s="16">
        <v>45191</v>
      </c>
      <c r="M44" s="2"/>
      <c r="N44" s="2">
        <f>[1]!vlookup2($A$2,$N$19:$O$24,1,1,3)</f>
        <v>0</v>
      </c>
      <c r="O44" s="2"/>
      <c r="P44" s="2"/>
      <c r="Q44" s="2"/>
      <c r="R44" s="2"/>
      <c r="S44" s="2"/>
      <c r="T44" s="2"/>
      <c r="U44" s="187"/>
      <c r="V44" s="187"/>
      <c r="W44" s="187"/>
      <c r="X44" s="122"/>
    </row>
    <row r="45" spans="1:28" s="44" customFormat="1" ht="12.95" customHeight="1">
      <c r="A45" s="9"/>
      <c r="B45" s="2" t="s">
        <v>31</v>
      </c>
      <c r="C45" s="2">
        <f>LEN(D45)</f>
        <v>17</v>
      </c>
      <c r="D45" s="7" t="s">
        <v>105</v>
      </c>
      <c r="E45" s="12">
        <v>5</v>
      </c>
      <c r="F45" s="13">
        <v>8.57</v>
      </c>
      <c r="G45" s="12" t="s">
        <v>106</v>
      </c>
      <c r="H45" s="2"/>
      <c r="I45" s="2">
        <v>42.85</v>
      </c>
      <c r="J45" s="2"/>
      <c r="K45" s="2" t="s">
        <v>107</v>
      </c>
      <c r="L45" s="16">
        <v>45232</v>
      </c>
      <c r="M45" s="2"/>
      <c r="N45" s="2"/>
      <c r="O45" s="2"/>
      <c r="P45" s="2"/>
      <c r="Q45" s="2"/>
      <c r="R45" s="2"/>
      <c r="S45" s="2"/>
      <c r="T45" s="2"/>
      <c r="U45" s="213">
        <v>8542399010</v>
      </c>
      <c r="V45" s="207" t="s">
        <v>19529</v>
      </c>
      <c r="W45" s="207" t="s">
        <v>19530</v>
      </c>
      <c r="X45" s="122"/>
      <c r="Y45" s="124">
        <v>16777215</v>
      </c>
      <c r="Z45" s="45" t="b">
        <f>X52=Y45</f>
        <v>0</v>
      </c>
    </row>
    <row r="46" spans="1:28" s="44" customFormat="1" ht="12.95" customHeight="1">
      <c r="A46" s="9"/>
      <c r="B46" s="2" t="s">
        <v>31</v>
      </c>
      <c r="C46" s="2">
        <v>13</v>
      </c>
      <c r="D46" s="7" t="s">
        <v>33</v>
      </c>
      <c r="E46" s="12">
        <v>600</v>
      </c>
      <c r="F46" s="13">
        <v>0.108</v>
      </c>
      <c r="G46" s="12" t="s">
        <v>34</v>
      </c>
      <c r="H46" s="2" t="s">
        <v>35</v>
      </c>
      <c r="I46" s="2">
        <v>64.8</v>
      </c>
      <c r="J46" s="2"/>
      <c r="K46" s="2" t="s">
        <v>36</v>
      </c>
      <c r="L46" s="16">
        <v>45191</v>
      </c>
      <c r="M46" s="2"/>
      <c r="N46" s="2"/>
      <c r="O46" s="2"/>
      <c r="P46" s="2"/>
      <c r="Q46" s="2"/>
      <c r="R46" s="2"/>
      <c r="S46" s="2"/>
      <c r="T46" s="2"/>
      <c r="U46" s="214">
        <v>8541490000</v>
      </c>
      <c r="V46" s="210" t="s">
        <v>19531</v>
      </c>
      <c r="W46" s="210" t="s">
        <v>19532</v>
      </c>
      <c r="X46" s="122"/>
      <c r="Y46" s="124">
        <v>16777215</v>
      </c>
      <c r="Z46" s="45" t="b">
        <f>X51=Y46</f>
        <v>0</v>
      </c>
    </row>
    <row r="47" spans="1:28" s="44" customFormat="1" ht="12.95" customHeight="1">
      <c r="A47" s="9"/>
      <c r="B47" s="2" t="s">
        <v>31</v>
      </c>
      <c r="C47" s="2">
        <f>LEN(D47)</f>
        <v>12</v>
      </c>
      <c r="D47" s="7" t="s">
        <v>108</v>
      </c>
      <c r="E47" s="12">
        <v>220</v>
      </c>
      <c r="F47" s="13">
        <v>0.20100000000000001</v>
      </c>
      <c r="G47" s="12" t="s">
        <v>109</v>
      </c>
      <c r="H47" s="2" t="s">
        <v>35</v>
      </c>
      <c r="I47" s="2">
        <v>44.220000000000006</v>
      </c>
      <c r="J47" s="2"/>
      <c r="K47" s="2" t="s">
        <v>110</v>
      </c>
      <c r="L47" s="16">
        <v>45243</v>
      </c>
      <c r="M47" s="2"/>
      <c r="N47" s="2"/>
      <c r="O47" s="2"/>
      <c r="P47" s="2"/>
      <c r="Q47" s="2"/>
      <c r="R47" s="2"/>
      <c r="S47" s="2"/>
      <c r="T47" s="2"/>
      <c r="U47" s="214">
        <v>8541290000</v>
      </c>
      <c r="V47" s="210" t="s">
        <v>19517</v>
      </c>
      <c r="W47" s="210" t="s">
        <v>19533</v>
      </c>
      <c r="X47" s="122"/>
      <c r="Y47" s="124">
        <v>16777215</v>
      </c>
      <c r="Z47" s="45" t="b">
        <f>X53=Y47</f>
        <v>0</v>
      </c>
    </row>
    <row r="48" spans="1:28" s="44" customFormat="1" ht="12.95" customHeight="1">
      <c r="A48" s="9"/>
      <c r="B48" s="2" t="s">
        <v>31</v>
      </c>
      <c r="C48" s="2">
        <f>LEN(D48)</f>
        <v>12</v>
      </c>
      <c r="D48" s="7" t="s">
        <v>108</v>
      </c>
      <c r="E48" s="12">
        <v>220</v>
      </c>
      <c r="F48" s="13">
        <v>0.20100000000000001</v>
      </c>
      <c r="G48" s="12" t="s">
        <v>109</v>
      </c>
      <c r="H48" s="2" t="s">
        <v>35</v>
      </c>
      <c r="I48" s="2">
        <v>44.220000000000006</v>
      </c>
      <c r="J48" s="2"/>
      <c r="K48" s="2" t="s">
        <v>111</v>
      </c>
      <c r="L48" s="16">
        <v>45243</v>
      </c>
      <c r="M48" s="2"/>
      <c r="N48" s="2"/>
      <c r="O48" s="2"/>
      <c r="P48" s="2"/>
      <c r="Q48" s="2"/>
      <c r="R48" s="2"/>
      <c r="S48" s="2"/>
      <c r="T48" s="2"/>
      <c r="U48" s="214">
        <v>8541290000</v>
      </c>
      <c r="V48" s="210" t="s">
        <v>19517</v>
      </c>
      <c r="W48" s="210" t="s">
        <v>19533</v>
      </c>
      <c r="X48" s="122"/>
      <c r="Y48" s="124">
        <v>16777215</v>
      </c>
      <c r="Z48" s="45" t="b">
        <f>X54=Y48</f>
        <v>0</v>
      </c>
    </row>
    <row r="49" spans="1:26" s="44" customFormat="1" ht="12.95" hidden="1" customHeight="1">
      <c r="A49" s="9"/>
      <c r="B49" s="2" t="s">
        <v>31</v>
      </c>
      <c r="C49" s="2" t="s">
        <v>32</v>
      </c>
      <c r="D49" s="154" t="s">
        <v>108</v>
      </c>
      <c r="E49" s="12">
        <v>110</v>
      </c>
      <c r="F49" s="13">
        <v>0.20100000000000001</v>
      </c>
      <c r="G49" s="12" t="s">
        <v>109</v>
      </c>
      <c r="H49" s="2" t="s">
        <v>35</v>
      </c>
      <c r="I49" s="2">
        <v>22.110000000000003</v>
      </c>
      <c r="J49" s="2"/>
      <c r="K49" s="2" t="s">
        <v>112</v>
      </c>
      <c r="L49" s="16">
        <v>45243</v>
      </c>
      <c r="M49" s="2"/>
      <c r="N49" s="2"/>
      <c r="O49" s="2"/>
      <c r="P49" s="2"/>
      <c r="Q49" s="2"/>
      <c r="R49" s="2"/>
      <c r="S49" s="2"/>
      <c r="T49" s="2"/>
      <c r="U49" s="187"/>
      <c r="V49" s="187"/>
      <c r="W49" s="187"/>
      <c r="X49" s="2"/>
      <c r="Y49" s="124">
        <v>16777215</v>
      </c>
      <c r="Z49" s="45" t="b">
        <f>X55=Y49</f>
        <v>0</v>
      </c>
    </row>
    <row r="50" spans="1:26" s="44" customFormat="1" ht="12.95" customHeight="1">
      <c r="A50" s="9"/>
      <c r="B50" s="2">
        <v>1616793219797</v>
      </c>
      <c r="C50" s="2">
        <v>322342342</v>
      </c>
      <c r="D50" s="7" t="s">
        <v>46</v>
      </c>
      <c r="E50" s="12">
        <v>14</v>
      </c>
      <c r="F50" s="13">
        <v>2.3199999999999998</v>
      </c>
      <c r="G50" s="12" t="s">
        <v>47</v>
      </c>
      <c r="H50" s="2" t="s">
        <v>48</v>
      </c>
      <c r="I50" s="2">
        <v>139.19999999999999</v>
      </c>
      <c r="J50" s="2"/>
      <c r="K50" s="2" t="s">
        <v>36</v>
      </c>
      <c r="L50" s="16">
        <v>45191</v>
      </c>
      <c r="M50" s="2"/>
      <c r="N50" s="2"/>
      <c r="O50" s="2"/>
      <c r="P50" s="2" t="s">
        <v>19430</v>
      </c>
      <c r="Q50" s="2" t="s">
        <v>19430</v>
      </c>
      <c r="R50" s="2" t="s">
        <v>19430</v>
      </c>
      <c r="S50" s="2" t="s">
        <v>19430</v>
      </c>
      <c r="T50" s="2" t="s">
        <v>19429</v>
      </c>
      <c r="U50" s="214">
        <v>8536699008</v>
      </c>
      <c r="V50" s="210" t="s">
        <v>19534</v>
      </c>
      <c r="W50" s="210" t="s">
        <v>19535</v>
      </c>
      <c r="X50" s="122"/>
      <c r="Y50" s="124">
        <v>16777215</v>
      </c>
      <c r="Z50" s="45" t="b">
        <f>X54=Y50</f>
        <v>0</v>
      </c>
    </row>
    <row r="51" spans="1:26" s="44" customFormat="1" ht="12.95" hidden="1" customHeight="1">
      <c r="A51" s="9"/>
      <c r="B51" s="2" t="s">
        <v>31</v>
      </c>
      <c r="C51" s="2" t="s">
        <v>71</v>
      </c>
      <c r="D51" s="154" t="s">
        <v>121</v>
      </c>
      <c r="E51" s="12">
        <v>55</v>
      </c>
      <c r="F51" s="13">
        <v>2.6</v>
      </c>
      <c r="G51" s="12" t="s">
        <v>122</v>
      </c>
      <c r="H51" s="2" t="s">
        <v>92</v>
      </c>
      <c r="I51" s="2">
        <v>143</v>
      </c>
      <c r="J51" s="2"/>
      <c r="K51" s="2" t="s">
        <v>123</v>
      </c>
      <c r="L51" s="16">
        <v>45238</v>
      </c>
      <c r="M51" s="2"/>
      <c r="N51" s="2"/>
      <c r="O51" s="2"/>
      <c r="P51" s="2"/>
      <c r="Q51" s="2"/>
      <c r="R51" s="2"/>
      <c r="S51" s="2"/>
      <c r="T51" s="2"/>
      <c r="U51" s="187"/>
      <c r="V51" s="187"/>
      <c r="W51" s="187"/>
      <c r="X51" s="122"/>
      <c r="Y51" s="124">
        <v>16777215</v>
      </c>
      <c r="Z51" s="45" t="b">
        <f>X57=Y51</f>
        <v>0</v>
      </c>
    </row>
    <row r="52" spans="1:26" s="44" customFormat="1" ht="12.95" hidden="1" customHeight="1">
      <c r="A52" s="9"/>
      <c r="B52" s="2" t="s">
        <v>31</v>
      </c>
      <c r="C52" s="2" t="s">
        <v>71</v>
      </c>
      <c r="D52" s="154" t="s">
        <v>121</v>
      </c>
      <c r="E52" s="12">
        <v>110</v>
      </c>
      <c r="F52" s="13">
        <v>2.6</v>
      </c>
      <c r="G52" s="12" t="s">
        <v>122</v>
      </c>
      <c r="H52" s="2" t="s">
        <v>92</v>
      </c>
      <c r="I52" s="2">
        <v>286</v>
      </c>
      <c r="J52" s="2"/>
      <c r="K52" s="2" t="s">
        <v>129</v>
      </c>
      <c r="L52" s="16">
        <v>45238</v>
      </c>
      <c r="M52" s="2"/>
      <c r="N52" s="2"/>
      <c r="O52" s="2"/>
      <c r="P52" s="2"/>
      <c r="Q52" s="2"/>
      <c r="R52" s="2"/>
      <c r="S52" s="2"/>
      <c r="T52" s="2"/>
      <c r="U52" s="187"/>
      <c r="V52" s="187"/>
      <c r="W52" s="187"/>
      <c r="X52" s="122"/>
      <c r="Y52" s="124">
        <v>16777215</v>
      </c>
      <c r="Z52" s="45" t="b">
        <f>X58=Y52</f>
        <v>0</v>
      </c>
    </row>
    <row r="53" spans="1:26" s="44" customFormat="1" ht="12.95" hidden="1" customHeight="1">
      <c r="A53" s="9"/>
      <c r="B53" s="2" t="s">
        <v>31</v>
      </c>
      <c r="C53" s="9" t="s">
        <v>71</v>
      </c>
      <c r="D53" s="154" t="s">
        <v>121</v>
      </c>
      <c r="E53" s="12">
        <v>110</v>
      </c>
      <c r="F53" s="13">
        <v>2.6</v>
      </c>
      <c r="G53" s="12" t="s">
        <v>122</v>
      </c>
      <c r="H53" s="2" t="s">
        <v>92</v>
      </c>
      <c r="I53" s="2">
        <v>286</v>
      </c>
      <c r="J53" s="2"/>
      <c r="K53" s="2" t="s">
        <v>130</v>
      </c>
      <c r="L53" s="16">
        <v>45238</v>
      </c>
      <c r="M53" s="2"/>
      <c r="N53" s="2"/>
      <c r="O53" s="2"/>
      <c r="P53" s="2"/>
      <c r="Q53" s="2"/>
      <c r="R53" s="2"/>
      <c r="S53" s="2"/>
      <c r="T53" s="2"/>
      <c r="U53" s="187"/>
      <c r="V53" s="187"/>
      <c r="W53" s="187"/>
      <c r="X53" s="122"/>
      <c r="Y53" s="124">
        <v>16777215</v>
      </c>
      <c r="Z53" s="45" t="b">
        <f>X59=Y53</f>
        <v>0</v>
      </c>
    </row>
    <row r="54" spans="1:26" s="44" customFormat="1" ht="12.95" customHeight="1">
      <c r="A54" s="9"/>
      <c r="B54" s="2" t="s">
        <v>31</v>
      </c>
      <c r="C54" s="9">
        <f>LEN(D54)</f>
        <v>12</v>
      </c>
      <c r="D54" s="7" t="s">
        <v>75</v>
      </c>
      <c r="E54" s="12">
        <v>120</v>
      </c>
      <c r="F54" s="13">
        <v>8.6</v>
      </c>
      <c r="G54" s="12" t="s">
        <v>37</v>
      </c>
      <c r="H54" s="2" t="s">
        <v>48</v>
      </c>
      <c r="I54" s="2">
        <v>1032</v>
      </c>
      <c r="J54" s="2"/>
      <c r="K54" s="2" t="s">
        <v>76</v>
      </c>
      <c r="L54" s="16">
        <v>45191</v>
      </c>
      <c r="M54" s="2"/>
      <c r="N54" s="40"/>
      <c r="O54" s="2"/>
      <c r="P54" s="2"/>
      <c r="Q54" s="2"/>
      <c r="R54" s="2"/>
      <c r="S54" s="2"/>
      <c r="T54" s="2"/>
      <c r="U54" s="214">
        <v>8542399010</v>
      </c>
      <c r="V54" s="210" t="s">
        <v>19521</v>
      </c>
      <c r="W54" s="210" t="s">
        <v>19536</v>
      </c>
      <c r="X54" s="122"/>
      <c r="Y54" s="124">
        <v>11321572</v>
      </c>
      <c r="Z54" s="45" t="e">
        <f>#REF!=Y54</f>
        <v>#REF!</v>
      </c>
    </row>
    <row r="55" spans="1:26" s="44" customFormat="1" ht="12.95" customHeight="1">
      <c r="A55" s="9"/>
      <c r="B55" s="2" t="s">
        <v>31</v>
      </c>
      <c r="C55" s="9">
        <f>LEN(D55)</f>
        <v>13</v>
      </c>
      <c r="D55" s="7" t="s">
        <v>39</v>
      </c>
      <c r="E55" s="12">
        <v>240</v>
      </c>
      <c r="F55" s="13">
        <v>5.6300000000000003E-2</v>
      </c>
      <c r="G55" s="12" t="s">
        <v>40</v>
      </c>
      <c r="H55" s="2" t="s">
        <v>35</v>
      </c>
      <c r="I55" s="2">
        <v>13.512</v>
      </c>
      <c r="J55" s="2"/>
      <c r="K55" s="2" t="s">
        <v>36</v>
      </c>
      <c r="L55" s="16">
        <v>45191</v>
      </c>
      <c r="M55" s="2"/>
      <c r="N55" s="2"/>
      <c r="O55" s="2"/>
      <c r="P55" s="2"/>
      <c r="Q55" s="2"/>
      <c r="R55" s="2"/>
      <c r="S55" s="2"/>
      <c r="T55" s="2"/>
      <c r="U55" s="214">
        <v>8504509500</v>
      </c>
      <c r="V55" s="210" t="s">
        <v>19489</v>
      </c>
      <c r="W55" s="210" t="s">
        <v>19537</v>
      </c>
      <c r="X55" s="122"/>
      <c r="Y55" s="124">
        <v>4025277</v>
      </c>
      <c r="Z55" s="45" t="b">
        <f>X59=Y55</f>
        <v>0</v>
      </c>
    </row>
    <row r="56" spans="1:26" s="44" customFormat="1" ht="12.95" customHeight="1">
      <c r="A56" s="9"/>
      <c r="B56" s="2" t="s">
        <v>31</v>
      </c>
      <c r="C56" s="9">
        <f>LEN(D56)</f>
        <v>17</v>
      </c>
      <c r="D56" s="190" t="s">
        <v>143</v>
      </c>
      <c r="E56" s="12">
        <v>10</v>
      </c>
      <c r="F56" s="13">
        <v>3.91</v>
      </c>
      <c r="G56" s="12" t="s">
        <v>50</v>
      </c>
      <c r="H56" s="2" t="s">
        <v>35</v>
      </c>
      <c r="I56" s="2">
        <v>39.1</v>
      </c>
      <c r="J56" s="2"/>
      <c r="K56" s="2" t="s">
        <v>144</v>
      </c>
      <c r="L56" s="16">
        <v>45245</v>
      </c>
      <c r="M56" s="2"/>
      <c r="N56" s="2"/>
      <c r="O56" s="2"/>
      <c r="P56" s="2"/>
      <c r="Q56" s="2" t="str">
        <f>LEFT(D56,8)</f>
        <v>SG-710EC</v>
      </c>
      <c r="R56" s="2"/>
      <c r="S56" s="2"/>
      <c r="T56" s="2"/>
      <c r="U56" s="214">
        <v>8542399010</v>
      </c>
      <c r="V56" s="210" t="s">
        <v>19538</v>
      </c>
      <c r="W56" s="210" t="s">
        <v>19539</v>
      </c>
      <c r="X56" s="122"/>
      <c r="Y56" s="124">
        <v>16777215</v>
      </c>
      <c r="Z56" s="45" t="b">
        <f>X62=Y56</f>
        <v>0</v>
      </c>
    </row>
    <row r="57" spans="1:26" s="44" customFormat="1" ht="12.95" customHeight="1">
      <c r="A57" s="9"/>
      <c r="B57" s="2" t="s">
        <v>31</v>
      </c>
      <c r="C57" s="9">
        <f>LEN(D57)</f>
        <v>14</v>
      </c>
      <c r="D57" s="7" t="s">
        <v>133</v>
      </c>
      <c r="E57" s="12">
        <v>50</v>
      </c>
      <c r="F57" s="13">
        <v>0.39429999999999998</v>
      </c>
      <c r="G57" s="12" t="s">
        <v>134</v>
      </c>
      <c r="H57" s="2" t="s">
        <v>92</v>
      </c>
      <c r="I57" s="2">
        <v>19.715</v>
      </c>
      <c r="J57" s="2"/>
      <c r="K57" s="2" t="s">
        <v>135</v>
      </c>
      <c r="L57" s="16">
        <v>45245</v>
      </c>
      <c r="M57" s="2"/>
      <c r="N57" s="2"/>
      <c r="O57" s="2"/>
      <c r="P57" s="2"/>
      <c r="Q57" s="2"/>
      <c r="R57" s="2"/>
      <c r="S57" s="2"/>
      <c r="T57" s="2"/>
      <c r="U57" s="214">
        <v>8542399010</v>
      </c>
      <c r="V57" s="210" t="s">
        <v>19540</v>
      </c>
      <c r="W57" s="210" t="s">
        <v>19541</v>
      </c>
      <c r="X57" s="122"/>
      <c r="Y57" s="124">
        <v>13819376</v>
      </c>
      <c r="Z57" s="45" t="b">
        <f>X63=Y57</f>
        <v>0</v>
      </c>
    </row>
    <row r="58" spans="1:26" s="44" customFormat="1" ht="12.95" hidden="1" customHeight="1">
      <c r="A58" s="9"/>
      <c r="B58" s="2" t="s">
        <v>31</v>
      </c>
      <c r="C58" s="9" t="s">
        <v>66</v>
      </c>
      <c r="D58" s="154" t="s">
        <v>118</v>
      </c>
      <c r="E58" s="12">
        <v>10</v>
      </c>
      <c r="F58" s="13">
        <v>8.2460000000000004</v>
      </c>
      <c r="G58" s="12" t="s">
        <v>119</v>
      </c>
      <c r="H58" s="2"/>
      <c r="I58" s="2">
        <v>82.460000000000008</v>
      </c>
      <c r="J58" s="2"/>
      <c r="K58" s="2" t="s">
        <v>120</v>
      </c>
      <c r="L58" s="16">
        <v>45245</v>
      </c>
      <c r="M58" s="2"/>
      <c r="N58" s="2"/>
      <c r="O58" s="2"/>
      <c r="P58" s="2"/>
      <c r="Q58" s="2"/>
      <c r="R58" s="2"/>
      <c r="S58" s="2"/>
      <c r="T58" s="2"/>
      <c r="U58" s="187"/>
      <c r="V58" s="187"/>
      <c r="W58" s="187"/>
      <c r="X58" s="122"/>
      <c r="Y58" s="124">
        <v>16777215</v>
      </c>
      <c r="Z58" s="45" t="b">
        <f>X14=Y58</f>
        <v>0</v>
      </c>
    </row>
    <row r="59" spans="1:26" s="44" customFormat="1" ht="12.95" customHeight="1">
      <c r="A59" s="9"/>
      <c r="B59" s="2" t="s">
        <v>31</v>
      </c>
      <c r="C59" s="9">
        <f t="shared" ref="C59:C64" si="3">LEN(D59)</f>
        <v>9</v>
      </c>
      <c r="D59" s="7" t="s">
        <v>81</v>
      </c>
      <c r="E59" s="12">
        <v>120</v>
      </c>
      <c r="F59" s="13">
        <v>15</v>
      </c>
      <c r="G59" s="12" t="s">
        <v>78</v>
      </c>
      <c r="H59" s="2" t="s">
        <v>35</v>
      </c>
      <c r="I59" s="2">
        <v>1800</v>
      </c>
      <c r="J59" s="2"/>
      <c r="K59" s="2" t="s">
        <v>82</v>
      </c>
      <c r="L59" s="16">
        <v>45191</v>
      </c>
      <c r="M59" s="2"/>
      <c r="N59" s="2"/>
      <c r="O59" s="2"/>
      <c r="P59" s="2"/>
      <c r="Q59" s="2"/>
      <c r="R59" s="2"/>
      <c r="S59" s="2"/>
      <c r="T59" s="2"/>
      <c r="U59" s="214">
        <v>8504409100</v>
      </c>
      <c r="V59" s="210" t="s">
        <v>19542</v>
      </c>
      <c r="W59" s="210" t="s">
        <v>19543</v>
      </c>
      <c r="X59" s="185"/>
      <c r="Y59" s="124">
        <v>4025277</v>
      </c>
      <c r="Z59" s="45" t="b">
        <f>X15=Y59</f>
        <v>0</v>
      </c>
    </row>
    <row r="60" spans="1:26" s="44" customFormat="1" ht="12.95" customHeight="1">
      <c r="A60" s="9"/>
      <c r="B60" s="2" t="s">
        <v>31</v>
      </c>
      <c r="C60" s="9">
        <f t="shared" si="3"/>
        <v>8</v>
      </c>
      <c r="D60" s="7" t="s">
        <v>94</v>
      </c>
      <c r="E60" s="12">
        <v>840</v>
      </c>
      <c r="F60" s="13">
        <v>0.55000000000000004</v>
      </c>
      <c r="G60" s="12" t="s">
        <v>64</v>
      </c>
      <c r="H60" s="2" t="s">
        <v>95</v>
      </c>
      <c r="I60" s="2">
        <v>462.00000000000006</v>
      </c>
      <c r="J60" s="2"/>
      <c r="K60" s="2" t="s">
        <v>93</v>
      </c>
      <c r="L60" s="16">
        <v>45191</v>
      </c>
      <c r="M60" s="2"/>
      <c r="N60" s="2"/>
      <c r="O60" s="2"/>
      <c r="P60" s="2"/>
      <c r="Q60" s="2"/>
      <c r="R60" s="2"/>
      <c r="S60" s="2"/>
      <c r="T60" s="2"/>
      <c r="U60" s="214">
        <v>8541490000</v>
      </c>
      <c r="V60" s="210" t="s">
        <v>19544</v>
      </c>
      <c r="W60" s="210" t="s">
        <v>19545</v>
      </c>
      <c r="X60" s="189"/>
      <c r="Y60" s="124">
        <v>16777215</v>
      </c>
      <c r="Z60" s="45" t="b">
        <f>X17=Y60</f>
        <v>0</v>
      </c>
    </row>
    <row r="61" spans="1:26" s="44" customFormat="1" ht="12.95" customHeight="1">
      <c r="A61" s="9"/>
      <c r="B61" s="2" t="s">
        <v>31</v>
      </c>
      <c r="C61" s="9">
        <f t="shared" si="3"/>
        <v>8</v>
      </c>
      <c r="D61" s="7" t="s">
        <v>63</v>
      </c>
      <c r="E61" s="12">
        <v>480</v>
      </c>
      <c r="F61" s="13">
        <v>0.27600000000000002</v>
      </c>
      <c r="G61" s="12" t="s">
        <v>64</v>
      </c>
      <c r="H61" s="2" t="s">
        <v>65</v>
      </c>
      <c r="I61" s="2">
        <v>132.48000000000002</v>
      </c>
      <c r="J61" s="2"/>
      <c r="K61" s="2" t="s">
        <v>59</v>
      </c>
      <c r="L61" s="16">
        <v>45191</v>
      </c>
      <c r="M61" s="2"/>
      <c r="N61" s="2"/>
      <c r="O61" s="2"/>
      <c r="P61" s="2"/>
      <c r="Q61" s="2"/>
      <c r="R61" s="2"/>
      <c r="S61" s="2"/>
      <c r="T61" s="2"/>
      <c r="U61" s="214">
        <v>8541490000</v>
      </c>
      <c r="V61" s="210" t="s">
        <v>19546</v>
      </c>
      <c r="W61" s="210" t="s">
        <v>19547</v>
      </c>
      <c r="X61" s="198"/>
      <c r="Y61" s="124">
        <v>16777215</v>
      </c>
      <c r="Z61" s="45" t="e">
        <f>#REF!=Y61</f>
        <v>#REF!</v>
      </c>
    </row>
    <row r="62" spans="1:26" s="44" customFormat="1" ht="12.95" customHeight="1">
      <c r="A62" s="9"/>
      <c r="B62" s="2" t="s">
        <v>31</v>
      </c>
      <c r="C62" s="9">
        <f t="shared" si="3"/>
        <v>9</v>
      </c>
      <c r="D62" s="7" t="s">
        <v>77</v>
      </c>
      <c r="E62" s="12">
        <v>480</v>
      </c>
      <c r="F62" s="13">
        <v>7.2</v>
      </c>
      <c r="G62" s="12" t="s">
        <v>78</v>
      </c>
      <c r="H62" s="2" t="s">
        <v>79</v>
      </c>
      <c r="I62" s="2">
        <v>3456</v>
      </c>
      <c r="J62" s="2"/>
      <c r="K62" s="2" t="s">
        <v>76</v>
      </c>
      <c r="L62" s="16">
        <v>45191</v>
      </c>
      <c r="M62" s="2"/>
      <c r="N62" s="41"/>
      <c r="O62" s="2"/>
      <c r="P62" s="2"/>
      <c r="Q62" s="2"/>
      <c r="R62" s="2"/>
      <c r="S62" s="2"/>
      <c r="T62" s="2"/>
      <c r="U62" s="214">
        <v>8504409100</v>
      </c>
      <c r="V62" s="210" t="s">
        <v>19542</v>
      </c>
      <c r="W62" s="210" t="s">
        <v>19548</v>
      </c>
      <c r="X62" s="122"/>
      <c r="Y62" s="124">
        <v>16777215</v>
      </c>
      <c r="Z62" s="45" t="e">
        <f>#REF!=Y62</f>
        <v>#REF!</v>
      </c>
    </row>
    <row r="63" spans="1:26" s="44" customFormat="1" ht="12.95" customHeight="1">
      <c r="A63" s="9"/>
      <c r="B63" s="2" t="s">
        <v>31</v>
      </c>
      <c r="C63" s="9">
        <f t="shared" si="3"/>
        <v>11</v>
      </c>
      <c r="D63" s="7" t="s">
        <v>83</v>
      </c>
      <c r="E63" s="12">
        <v>120</v>
      </c>
      <c r="F63" s="13">
        <v>6.94</v>
      </c>
      <c r="G63" s="12" t="s">
        <v>84</v>
      </c>
      <c r="H63" s="2" t="s">
        <v>79</v>
      </c>
      <c r="I63" s="2">
        <v>832.80000000000007</v>
      </c>
      <c r="J63" s="2"/>
      <c r="K63" s="2" t="s">
        <v>82</v>
      </c>
      <c r="L63" s="16">
        <v>45191</v>
      </c>
      <c r="M63" s="2"/>
      <c r="N63" s="2"/>
      <c r="O63" s="2"/>
      <c r="P63" s="2"/>
      <c r="Q63" s="2"/>
      <c r="R63" s="2"/>
      <c r="S63" s="2"/>
      <c r="T63" s="2"/>
      <c r="U63" s="214">
        <v>8504409100</v>
      </c>
      <c r="V63" s="210" t="s">
        <v>19542</v>
      </c>
      <c r="W63" s="210" t="s">
        <v>19549</v>
      </c>
      <c r="X63" s="122"/>
      <c r="Y63" s="124">
        <v>16777215</v>
      </c>
      <c r="Z63" s="45" t="b">
        <f>X69=Y63</f>
        <v>0</v>
      </c>
    </row>
    <row r="64" spans="1:26" s="44" customFormat="1" ht="12.95" customHeight="1" thickBot="1">
      <c r="A64" s="43"/>
      <c r="B64" s="82" t="s">
        <v>31</v>
      </c>
      <c r="C64" s="9">
        <f t="shared" si="3"/>
        <v>18</v>
      </c>
      <c r="D64" s="191" t="s">
        <v>72</v>
      </c>
      <c r="E64" s="113">
        <v>180</v>
      </c>
      <c r="F64" s="114">
        <v>132</v>
      </c>
      <c r="G64" s="113" t="s">
        <v>73</v>
      </c>
      <c r="H64" s="82" t="s">
        <v>65</v>
      </c>
      <c r="I64" s="82">
        <v>23760</v>
      </c>
      <c r="J64" s="82"/>
      <c r="K64" s="82" t="s">
        <v>74</v>
      </c>
      <c r="L64" s="115">
        <v>45191</v>
      </c>
      <c r="M64" s="82"/>
      <c r="N64" s="82" t="e">
        <f>[1]!vlookup2(SearchValue,Table,SearchColumnNum,ResultColumnNum,N)</f>
        <v>#VALUE!</v>
      </c>
      <c r="O64" s="82"/>
      <c r="P64" s="82"/>
      <c r="Q64" s="82"/>
      <c r="R64" s="82"/>
      <c r="S64" s="82"/>
      <c r="T64" s="82"/>
      <c r="U64" s="216">
        <v>8542399010</v>
      </c>
      <c r="V64" s="211" t="s">
        <v>19521</v>
      </c>
      <c r="W64" s="211" t="s">
        <v>19550</v>
      </c>
      <c r="X64" s="123"/>
      <c r="Y64" s="124">
        <v>13819376</v>
      </c>
      <c r="Z64" s="45" t="e">
        <f>#REF!=Y64</f>
        <v>#REF!</v>
      </c>
    </row>
    <row r="65" spans="1:31" ht="12" thickTop="1">
      <c r="A65" s="83"/>
      <c r="B65" s="83"/>
      <c r="C65" s="83"/>
      <c r="D65" s="83"/>
      <c r="E65" s="83"/>
      <c r="F65" s="83"/>
      <c r="G65" s="83"/>
      <c r="H65" s="83"/>
      <c r="I65" s="83"/>
      <c r="J65" s="83"/>
      <c r="K65" s="83"/>
      <c r="L65" s="83"/>
      <c r="M65" s="83"/>
      <c r="N65" s="83"/>
      <c r="O65" s="83"/>
      <c r="P65" s="83"/>
      <c r="Q65" s="83"/>
      <c r="R65" s="83"/>
      <c r="S65" s="83"/>
      <c r="T65" s="83"/>
      <c r="U65" s="186"/>
      <c r="V65" s="186"/>
      <c r="W65" s="186"/>
      <c r="X65" s="83"/>
      <c r="Y65" s="44"/>
    </row>
    <row r="66" spans="1:31">
      <c r="C66" s="128">
        <v>45290</v>
      </c>
      <c r="D66" s="43">
        <v>10000000</v>
      </c>
      <c r="V66" s="130">
        <v>40254</v>
      </c>
      <c r="Y66" s="44"/>
    </row>
    <row r="67" spans="1:31">
      <c r="B67" s="43">
        <f>DAY("Jan 15, 2024")</f>
        <v>15</v>
      </c>
      <c r="C67" s="43">
        <f>DAY("Dec 30, 2023")</f>
        <v>30</v>
      </c>
      <c r="D67" s="43">
        <v>2900000</v>
      </c>
      <c r="U67" s="43">
        <f>TYPE(D67)</f>
        <v>1</v>
      </c>
      <c r="V67" s="43">
        <f>DAY("3/17/2010")</f>
        <v>17</v>
      </c>
      <c r="Y67" s="44"/>
    </row>
    <row r="68" spans="1:31">
      <c r="B68" s="43">
        <f>MONTH("Jan 15, 2024")</f>
        <v>1</v>
      </c>
      <c r="C68" s="43">
        <f>MONTH("Dec 30, 2023")</f>
        <v>12</v>
      </c>
      <c r="D68" s="44" t="s">
        <v>18578</v>
      </c>
      <c r="V68" s="43">
        <f>MONTH("Mar 17, 2010")</f>
        <v>3</v>
      </c>
      <c r="Y68" s="44"/>
    </row>
    <row r="69" spans="1:31">
      <c r="B69" s="43">
        <f>YEAR("Jan 15, 2024")</f>
        <v>2024</v>
      </c>
      <c r="C69" s="43">
        <f>YEAR("Dec 30, 2023")</f>
        <v>2023</v>
      </c>
      <c r="D69" s="116">
        <f>LEN(D68)</f>
        <v>31</v>
      </c>
      <c r="V69" s="43" t="e">
        <f>MONTH("17/3/2010")</f>
        <v>#VALUE!</v>
      </c>
      <c r="Y69" s="44"/>
    </row>
    <row r="70" spans="1:31">
      <c r="D70" s="43" t="e">
        <f>[1]!custom_toll(-1)</f>
        <v>#NUM!</v>
      </c>
      <c r="P70" s="43">
        <f>[1]!vlookup2(N60,N83:P101,1,1,1)</f>
        <v>0</v>
      </c>
      <c r="S70" s="46"/>
      <c r="Y70" s="44"/>
    </row>
    <row r="71" spans="1:31">
      <c r="C71" s="43">
        <f>LEN(D71)</f>
        <v>71</v>
      </c>
      <c r="D71" s="43" t="s">
        <v>19414</v>
      </c>
      <c r="E71" s="43" t="s">
        <v>19406</v>
      </c>
      <c r="F71" s="43" t="s">
        <v>19407</v>
      </c>
      <c r="G71" s="43" t="s">
        <v>19408</v>
      </c>
      <c r="H71" s="43" t="s">
        <v>19409</v>
      </c>
      <c r="I71" s="43" t="s">
        <v>19410</v>
      </c>
      <c r="J71" s="43" t="s">
        <v>19411</v>
      </c>
      <c r="K71" s="43" t="s">
        <v>19412</v>
      </c>
      <c r="L71" s="43" t="s">
        <v>19413</v>
      </c>
      <c r="N71" s="43" t="s">
        <v>18534</v>
      </c>
      <c r="Y71" s="44"/>
    </row>
    <row r="72" spans="1:31">
      <c r="C72" s="43">
        <f>LEN(D72)</f>
        <v>0</v>
      </c>
      <c r="D72" s="75"/>
      <c r="K72" s="43" t="s">
        <v>18530</v>
      </c>
      <c r="L72" s="47"/>
      <c r="M72" s="43">
        <v>9851952</v>
      </c>
      <c r="N72" s="43" t="s">
        <v>18535</v>
      </c>
      <c r="O72" s="48" t="s">
        <v>18539</v>
      </c>
      <c r="P72" s="48" t="s">
        <v>18539</v>
      </c>
      <c r="Q72" s="49" t="s">
        <v>18546</v>
      </c>
      <c r="R72" s="43" t="s">
        <v>18547</v>
      </c>
      <c r="S72" s="50">
        <f>HEX2DEC(R72)</f>
        <v>4025277</v>
      </c>
      <c r="T72" s="51">
        <f>T73/2</f>
        <v>2399245.5</v>
      </c>
      <c r="U72" s="52">
        <v>4000000</v>
      </c>
      <c r="V72" s="53">
        <f>S72</f>
        <v>4025277</v>
      </c>
      <c r="Y72" s="44"/>
    </row>
    <row r="73" spans="1:31" ht="12">
      <c r="C73" s="43">
        <f>LEN(D73)</f>
        <v>77</v>
      </c>
      <c r="D73" s="43" t="s">
        <v>18586</v>
      </c>
      <c r="K73" s="43" t="s">
        <v>18531</v>
      </c>
      <c r="L73" s="54"/>
      <c r="M73" s="43">
        <v>14395790</v>
      </c>
      <c r="N73" s="43" t="s">
        <v>18536</v>
      </c>
      <c r="O73" s="49" t="s">
        <v>18540</v>
      </c>
      <c r="Q73" s="55" t="s">
        <v>18548</v>
      </c>
      <c r="R73" s="43" t="s">
        <v>18553</v>
      </c>
      <c r="S73" s="56">
        <f t="shared" ref="S73:S75" si="4">HEX2DEC(R73)</f>
        <v>8823768</v>
      </c>
      <c r="T73" s="51">
        <f>S73-S72</f>
        <v>4798491</v>
      </c>
      <c r="U73" s="57">
        <f>U72+2500000</f>
        <v>6500000</v>
      </c>
      <c r="V73" s="58">
        <f>V72+$T$74</f>
        <v>6523081</v>
      </c>
      <c r="Y73" s="44"/>
      <c r="AE73" s="127" t="s">
        <v>18579</v>
      </c>
    </row>
    <row r="74" spans="1:31" ht="12">
      <c r="C74" s="43">
        <f>COUNTA(U1:U75)</f>
        <v>52</v>
      </c>
      <c r="D74" s="43" t="e">
        <f>[1]!custom_toll("01/17/2024")</f>
        <v>#VALUE!</v>
      </c>
      <c r="K74" s="43" t="s">
        <v>18532</v>
      </c>
      <c r="L74" s="59"/>
      <c r="M74" s="43">
        <v>15189684</v>
      </c>
      <c r="N74" s="43" t="s">
        <v>18537</v>
      </c>
      <c r="O74" s="60" t="s">
        <v>18541</v>
      </c>
      <c r="P74" s="60" t="s">
        <v>18541</v>
      </c>
      <c r="Q74" s="61" t="s">
        <v>18549</v>
      </c>
      <c r="R74" s="43" t="s">
        <v>18552</v>
      </c>
      <c r="S74" s="62">
        <f t="shared" si="4"/>
        <v>11321572</v>
      </c>
      <c r="T74" s="51">
        <f>S74-S73</f>
        <v>2497804</v>
      </c>
      <c r="U74" s="63">
        <f t="shared" ref="U74:U75" si="5">U73+2500000</f>
        <v>9000000</v>
      </c>
      <c r="V74" s="64">
        <f t="shared" ref="V74:V75" si="6">V73+$T$74</f>
        <v>9020885</v>
      </c>
      <c r="AE74" s="127" t="s">
        <v>18579</v>
      </c>
    </row>
    <row r="75" spans="1:31" ht="12">
      <c r="C75" s="43">
        <f>COUNTA(D:D)</f>
        <v>133</v>
      </c>
      <c r="D75" s="43" t="e">
        <f>[1]!custom_toll(-1)</f>
        <v>#NUM!</v>
      </c>
      <c r="K75" s="43" t="s">
        <v>18533</v>
      </c>
      <c r="L75" s="65"/>
      <c r="M75" s="43">
        <v>15917529</v>
      </c>
      <c r="N75" s="43" t="s">
        <v>18538</v>
      </c>
      <c r="O75" s="55" t="s">
        <v>18542</v>
      </c>
      <c r="P75" s="66" t="s">
        <v>18545</v>
      </c>
      <c r="Q75" s="67" t="s">
        <v>18550</v>
      </c>
      <c r="R75" s="43" t="s">
        <v>18551</v>
      </c>
      <c r="S75" s="68">
        <f t="shared" si="4"/>
        <v>13819376</v>
      </c>
      <c r="T75" s="51">
        <f>S75-S74</f>
        <v>2497804</v>
      </c>
      <c r="U75" s="69">
        <f t="shared" si="5"/>
        <v>11500000</v>
      </c>
      <c r="V75" s="70">
        <f t="shared" si="6"/>
        <v>11518689</v>
      </c>
      <c r="AE75" s="127" t="s">
        <v>18580</v>
      </c>
    </row>
    <row r="76" spans="1:31" ht="12">
      <c r="D76" s="150">
        <v>45308</v>
      </c>
      <c r="O76" s="61" t="s">
        <v>18543</v>
      </c>
      <c r="P76" s="71" t="s">
        <v>18543</v>
      </c>
      <c r="AE76" s="127" t="s">
        <v>18579</v>
      </c>
    </row>
    <row r="77" spans="1:31" ht="12">
      <c r="O77" s="67" t="s">
        <v>18544</v>
      </c>
      <c r="S77" s="72"/>
      <c r="U77" s="50">
        <v>4025277</v>
      </c>
      <c r="AE77" s="127" t="s">
        <v>18579</v>
      </c>
    </row>
    <row r="78" spans="1:31" ht="12">
      <c r="B78" s="43" t="s">
        <v>18576</v>
      </c>
      <c r="L78" s="73"/>
      <c r="M78" s="74">
        <v>6567712</v>
      </c>
      <c r="P78" s="75" t="s">
        <v>18529</v>
      </c>
      <c r="S78" s="76"/>
      <c r="U78" s="56">
        <v>8823768</v>
      </c>
      <c r="AE78" s="127" t="s">
        <v>18581</v>
      </c>
    </row>
    <row r="79" spans="1:31" ht="12">
      <c r="B79" s="43">
        <f>LEN(B78)</f>
        <v>72</v>
      </c>
      <c r="D79" s="43" t="s">
        <v>81</v>
      </c>
      <c r="P79" s="75">
        <v>8504408300</v>
      </c>
      <c r="S79" s="77"/>
      <c r="U79" s="62">
        <v>11321572</v>
      </c>
      <c r="V79" s="149">
        <v>46451</v>
      </c>
      <c r="AE79" s="127" t="s">
        <v>18582</v>
      </c>
    </row>
    <row r="80" spans="1:31" ht="12">
      <c r="D80" s="43">
        <f>LEN(D79)</f>
        <v>9</v>
      </c>
      <c r="U80" s="68">
        <v>13819376</v>
      </c>
      <c r="AE80" s="127" t="s">
        <v>18579</v>
      </c>
    </row>
    <row r="81" spans="2:31" ht="12">
      <c r="D81" s="43" t="e">
        <f>SUM(гкщцйгощшйцгкщшгщ)</f>
        <v>#NAME?</v>
      </c>
      <c r="P81" s="43" t="e">
        <f>[1]!VLookUp3()</f>
        <v>#VALUE!</v>
      </c>
      <c r="R81" s="78"/>
      <c r="S81" s="43" t="e">
        <f>[1]!vlookup2()</f>
        <v>#VALUE!</v>
      </c>
      <c r="AE81" s="127" t="s">
        <v>18583</v>
      </c>
    </row>
    <row r="82" spans="2:31" ht="12">
      <c r="D82" s="43" t="s">
        <v>19425</v>
      </c>
      <c r="P82" s="43" t="e">
        <f>[1]!VLookUp3()</f>
        <v>#VALUE!</v>
      </c>
      <c r="AE82" s="127" t="s">
        <v>18584</v>
      </c>
    </row>
    <row r="83" spans="2:31" ht="12">
      <c r="D83" s="43">
        <f>LEN(D82)</f>
        <v>71</v>
      </c>
      <c r="AE83" s="127" t="s">
        <v>18583</v>
      </c>
    </row>
    <row r="84" spans="2:31">
      <c r="U84" s="43">
        <f>LEN(V84)</f>
        <v>72</v>
      </c>
      <c r="V84" s="75" t="s">
        <v>19431</v>
      </c>
    </row>
    <row r="85" spans="2:31">
      <c r="C85" s="43" t="s">
        <v>18556</v>
      </c>
      <c r="D85" s="43" t="s">
        <v>18554</v>
      </c>
      <c r="E85" s="43" t="s">
        <v>18555</v>
      </c>
      <c r="U85" s="43" t="s">
        <v>18557</v>
      </c>
      <c r="V85" s="79">
        <v>677000000</v>
      </c>
    </row>
    <row r="86" spans="2:31">
      <c r="D86" s="43" t="s">
        <v>18555</v>
      </c>
      <c r="E86" s="43" t="s">
        <v>18555</v>
      </c>
      <c r="N86" s="43">
        <f>[1]!vlookup2($K$82,$N$59:$R$83,1,3,1)</f>
        <v>0</v>
      </c>
      <c r="V86" s="79">
        <f>V85/11*0.05</f>
        <v>3077272.7272727275</v>
      </c>
    </row>
    <row r="87" spans="2:31">
      <c r="C87" s="43" t="s">
        <v>18555</v>
      </c>
      <c r="D87" s="43" t="s">
        <v>18555</v>
      </c>
      <c r="E87" s="43" t="s">
        <v>18555</v>
      </c>
      <c r="U87" s="51"/>
      <c r="V87" s="79">
        <v>704000000</v>
      </c>
    </row>
    <row r="88" spans="2:31">
      <c r="R88" s="43" t="e">
        <f>[1]!vlookup2($O$88,#REF!,1,3,1)</f>
        <v>#VALUE!</v>
      </c>
      <c r="V88" s="79">
        <f>V87/11</f>
        <v>64000000</v>
      </c>
    </row>
    <row r="89" spans="2:31">
      <c r="V89" s="80">
        <v>7</v>
      </c>
    </row>
    <row r="90" spans="2:31">
      <c r="C90" s="43" t="s">
        <v>18555</v>
      </c>
      <c r="D90" s="43" t="s">
        <v>18555</v>
      </c>
      <c r="E90" s="43" t="s">
        <v>18555</v>
      </c>
      <c r="U90" s="43" t="s">
        <v>18558</v>
      </c>
    </row>
    <row r="91" spans="2:31"/>
    <row r="92" spans="2:31">
      <c r="D92" s="43">
        <v>0</v>
      </c>
      <c r="S92" s="43" t="e">
        <f>[1]!vlookup2()</f>
        <v>#VALUE!</v>
      </c>
      <c r="V92" s="43">
        <v>1000000</v>
      </c>
    </row>
    <row r="93" spans="2:31">
      <c r="U93" s="43">
        <v>1</v>
      </c>
      <c r="V93" s="43">
        <v>2</v>
      </c>
    </row>
    <row r="94" spans="2:31">
      <c r="C94" s="112"/>
      <c r="U94" s="43">
        <v>3</v>
      </c>
      <c r="V94" s="43">
        <v>4</v>
      </c>
    </row>
    <row r="95" spans="2:31">
      <c r="B95" s="43">
        <v>1</v>
      </c>
      <c r="U95" s="81">
        <v>5</v>
      </c>
      <c r="V95" s="81">
        <v>6</v>
      </c>
      <c r="W95" s="81"/>
    </row>
    <row r="96" spans="2:31">
      <c r="B96" s="43">
        <v>2</v>
      </c>
      <c r="U96" s="81">
        <v>7</v>
      </c>
      <c r="V96" s="81">
        <v>8</v>
      </c>
      <c r="W96" s="81"/>
    </row>
    <row r="97" spans="2:44">
      <c r="B97" s="43">
        <v>3</v>
      </c>
      <c r="D97" s="43" t="s">
        <v>18587</v>
      </c>
      <c r="U97" s="81">
        <v>9</v>
      </c>
      <c r="V97" s="81">
        <v>10</v>
      </c>
      <c r="W97" s="81"/>
      <c r="AJ97" s="98">
        <v>0.30208333333333331</v>
      </c>
      <c r="AK97" s="99"/>
      <c r="AL97" s="99"/>
      <c r="AM97" s="99"/>
      <c r="AN97" s="100">
        <v>0.30902777777777779</v>
      </c>
      <c r="AO97" s="99"/>
      <c r="AP97" s="100">
        <v>0.30902777777777779</v>
      </c>
      <c r="AQ97" s="99"/>
      <c r="AR97" s="101"/>
    </row>
    <row r="98" spans="2:44">
      <c r="B98" s="43">
        <v>4</v>
      </c>
      <c r="C98" s="43">
        <v>1</v>
      </c>
      <c r="D98" s="43" t="s">
        <v>18588</v>
      </c>
      <c r="U98" s="81">
        <v>11</v>
      </c>
      <c r="V98" s="81">
        <v>12</v>
      </c>
      <c r="W98" s="81"/>
      <c r="AJ98" s="102">
        <v>0.30902777777777779</v>
      </c>
      <c r="AK98" s="103">
        <f>AJ98-AJ97</f>
        <v>6.9444444444444753E-3</v>
      </c>
      <c r="AL98" s="104">
        <v>10</v>
      </c>
      <c r="AM98" s="104">
        <v>10</v>
      </c>
      <c r="AN98" s="103">
        <v>0.3125</v>
      </c>
      <c r="AO98" s="103">
        <f>AN98-AN97</f>
        <v>3.4722222222222099E-3</v>
      </c>
      <c r="AP98" s="103">
        <v>0.31597222222222221</v>
      </c>
      <c r="AQ98" s="103">
        <f>AP98-AP97</f>
        <v>6.9444444444444198E-3</v>
      </c>
      <c r="AR98" s="105" t="s">
        <v>18574</v>
      </c>
    </row>
    <row r="99" spans="2:44">
      <c r="B99" s="43">
        <v>5</v>
      </c>
      <c r="D99" s="43">
        <v>1</v>
      </c>
      <c r="U99" s="81">
        <v>13</v>
      </c>
      <c r="V99" s="81">
        <v>14</v>
      </c>
      <c r="W99" s="81"/>
      <c r="AJ99" s="102">
        <v>0.32291666666666669</v>
      </c>
      <c r="AK99" s="103">
        <f t="shared" ref="AK99:AK103" si="7">AJ99-AJ98</f>
        <v>1.3888888888888895E-2</v>
      </c>
      <c r="AL99" s="104">
        <v>15</v>
      </c>
      <c r="AM99" s="104">
        <v>20</v>
      </c>
      <c r="AN99" s="103">
        <v>0.3263888888888889</v>
      </c>
      <c r="AO99" s="103">
        <f t="shared" ref="AO99:AO103" si="8">AN99-AN98</f>
        <v>1.3888888888888895E-2</v>
      </c>
      <c r="AP99" s="103">
        <v>0.3298611111111111</v>
      </c>
      <c r="AQ99" s="103">
        <f t="shared" ref="AQ99:AQ103" si="9">AP99-AP98</f>
        <v>1.3888888888888895E-2</v>
      </c>
      <c r="AR99" s="105" t="s">
        <v>18570</v>
      </c>
    </row>
    <row r="100" spans="2:44">
      <c r="B100" s="43">
        <v>6</v>
      </c>
      <c r="D100" s="43">
        <v>1</v>
      </c>
      <c r="U100" s="81">
        <v>15</v>
      </c>
      <c r="V100" s="81">
        <v>16</v>
      </c>
      <c r="W100" s="81"/>
      <c r="AJ100" s="102">
        <v>0.3298611111111111</v>
      </c>
      <c r="AK100" s="103">
        <f t="shared" si="7"/>
        <v>6.9444444444444198E-3</v>
      </c>
      <c r="AL100" s="104">
        <v>10</v>
      </c>
      <c r="AM100" s="104">
        <v>10</v>
      </c>
      <c r="AN100" s="103">
        <v>0.33333333333333331</v>
      </c>
      <c r="AO100" s="103">
        <f t="shared" si="8"/>
        <v>6.9444444444444198E-3</v>
      </c>
      <c r="AP100" s="103">
        <v>0.33680555555555558</v>
      </c>
      <c r="AQ100" s="103">
        <f t="shared" si="9"/>
        <v>6.9444444444444753E-3</v>
      </c>
      <c r="AR100" s="105" t="s">
        <v>18571</v>
      </c>
    </row>
    <row r="101" spans="2:44">
      <c r="B101" s="43">
        <v>7</v>
      </c>
      <c r="D101" s="43">
        <v>1</v>
      </c>
      <c r="U101" s="81">
        <v>17</v>
      </c>
      <c r="V101" s="81">
        <v>18</v>
      </c>
      <c r="W101" s="81"/>
      <c r="AJ101" s="102">
        <v>0.33680555555555558</v>
      </c>
      <c r="AK101" s="103">
        <f t="shared" si="7"/>
        <v>6.9444444444444753E-3</v>
      </c>
      <c r="AL101" s="104">
        <v>10</v>
      </c>
      <c r="AM101" s="104">
        <v>10</v>
      </c>
      <c r="AN101" s="103">
        <v>0.34027777777777773</v>
      </c>
      <c r="AO101" s="103">
        <f t="shared" si="8"/>
        <v>6.9444444444444198E-3</v>
      </c>
      <c r="AP101" s="103">
        <v>0.34375</v>
      </c>
      <c r="AQ101" s="103">
        <f t="shared" si="9"/>
        <v>6.9444444444444198E-3</v>
      </c>
      <c r="AR101" s="105" t="s">
        <v>18575</v>
      </c>
    </row>
    <row r="102" spans="2:44">
      <c r="B102" s="43">
        <v>8</v>
      </c>
      <c r="U102" s="81">
        <v>19</v>
      </c>
      <c r="V102" s="81">
        <v>20</v>
      </c>
      <c r="W102" s="81"/>
      <c r="AJ102" s="102">
        <v>0.34027777777777773</v>
      </c>
      <c r="AK102" s="103">
        <f t="shared" si="7"/>
        <v>3.4722222222221544E-3</v>
      </c>
      <c r="AL102" s="104">
        <v>5</v>
      </c>
      <c r="AM102" s="104">
        <v>5</v>
      </c>
      <c r="AN102" s="103">
        <v>0.34375</v>
      </c>
      <c r="AO102" s="103">
        <f t="shared" si="8"/>
        <v>3.4722222222222654E-3</v>
      </c>
      <c r="AP102" s="103">
        <v>0.34722222222222227</v>
      </c>
      <c r="AQ102" s="103">
        <f t="shared" si="9"/>
        <v>3.4722222222222654E-3</v>
      </c>
      <c r="AR102" s="105" t="s">
        <v>18572</v>
      </c>
    </row>
    <row r="103" spans="2:44">
      <c r="B103" s="43">
        <v>9</v>
      </c>
      <c r="U103" s="81">
        <v>21</v>
      </c>
      <c r="V103" s="81">
        <v>22</v>
      </c>
      <c r="W103" s="81"/>
      <c r="AJ103" s="102">
        <v>0.34375</v>
      </c>
      <c r="AK103" s="103">
        <f t="shared" si="7"/>
        <v>3.4722222222222654E-3</v>
      </c>
      <c r="AL103" s="104">
        <v>10</v>
      </c>
      <c r="AM103" s="104">
        <v>5</v>
      </c>
      <c r="AN103" s="103">
        <v>0.35069444444444442</v>
      </c>
      <c r="AO103" s="103">
        <f t="shared" si="8"/>
        <v>6.9444444444444198E-3</v>
      </c>
      <c r="AP103" s="103">
        <v>0.35069444444444442</v>
      </c>
      <c r="AQ103" s="103">
        <f t="shared" si="9"/>
        <v>3.4722222222221544E-3</v>
      </c>
      <c r="AR103" s="105" t="s">
        <v>18573</v>
      </c>
    </row>
    <row r="104" spans="2:44" s="97" customFormat="1" ht="12">
      <c r="B104" s="97">
        <v>10</v>
      </c>
      <c r="C104" s="43"/>
      <c r="U104" s="97">
        <v>23</v>
      </c>
      <c r="V104" s="97">
        <v>24</v>
      </c>
      <c r="AJ104" s="106"/>
      <c r="AK104" s="107">
        <f>SUM(AK98:AK103)</f>
        <v>4.1666666666666685E-2</v>
      </c>
      <c r="AL104" s="108">
        <f>SUM(AL98:AL103)</f>
        <v>60</v>
      </c>
      <c r="AM104" s="108">
        <f>SUM(AM98:AM103)</f>
        <v>60</v>
      </c>
      <c r="AN104" s="109"/>
      <c r="AO104" s="110">
        <f>SUM(AO98:AO103)</f>
        <v>4.166666666666663E-2</v>
      </c>
      <c r="AP104" s="109"/>
      <c r="AQ104" s="110">
        <f>SUM(AQ98:AQ103)</f>
        <v>4.166666666666663E-2</v>
      </c>
      <c r="AR104" s="111"/>
    </row>
    <row r="105" spans="2:44">
      <c r="B105" s="43">
        <v>11</v>
      </c>
      <c r="U105" s="43">
        <v>24</v>
      </c>
      <c r="V105" s="43">
        <v>26</v>
      </c>
    </row>
    <row r="106" spans="2:44">
      <c r="B106" s="43">
        <v>12</v>
      </c>
      <c r="U106" s="43">
        <v>25</v>
      </c>
    </row>
    <row r="107" spans="2:44">
      <c r="B107" s="43">
        <v>13</v>
      </c>
      <c r="D107" s="43">
        <f>SUM(D99:D106)</f>
        <v>3</v>
      </c>
    </row>
    <row r="108" spans="2:44">
      <c r="B108" s="43">
        <v>14</v>
      </c>
      <c r="U108" s="79">
        <v>450000</v>
      </c>
    </row>
    <row r="109" spans="2:44">
      <c r="B109" s="43">
        <v>15</v>
      </c>
      <c r="U109" s="88">
        <v>45272</v>
      </c>
    </row>
    <row r="110" spans="2:44">
      <c r="U110" s="85">
        <v>45272</v>
      </c>
    </row>
    <row r="111" spans="2:44">
      <c r="U111" s="43">
        <f>TYPE(U110)</f>
        <v>1</v>
      </c>
      <c r="V111" s="87">
        <f>PI()</f>
        <v>3.1415926535897931</v>
      </c>
    </row>
    <row r="113" spans="2:21">
      <c r="U113" s="86">
        <f>U110*1</f>
        <v>45272</v>
      </c>
    </row>
    <row r="114" spans="2:21">
      <c r="B114" s="43">
        <f>ROUNDUP(C114,)</f>
        <v>1</v>
      </c>
      <c r="C114" s="43">
        <v>0.33333333333333331</v>
      </c>
    </row>
    <row r="115" spans="2:21">
      <c r="B115" s="43">
        <f>ROUNDUP(C115,)</f>
        <v>2</v>
      </c>
      <c r="C115" s="43">
        <v>1.3333333333333333</v>
      </c>
    </row>
    <row r="116" spans="2:21">
      <c r="B116" s="43">
        <f t="shared" ref="B116:B138" si="10">ROUNDUP(C116,)</f>
        <v>3</v>
      </c>
      <c r="C116" s="43">
        <v>2.3333333333333335</v>
      </c>
    </row>
    <row r="117" spans="2:21">
      <c r="B117" s="43">
        <f t="shared" si="10"/>
        <v>4</v>
      </c>
      <c r="C117" s="43">
        <v>3.3333333333333335</v>
      </c>
      <c r="D117" s="89">
        <v>1</v>
      </c>
      <c r="U117" s="90" t="e">
        <f>[1]!custom_toll(U90)</f>
        <v>#VALUE!</v>
      </c>
    </row>
    <row r="118" spans="2:21">
      <c r="B118" s="43">
        <f t="shared" si="10"/>
        <v>5</v>
      </c>
      <c r="C118" s="43">
        <v>4.333333333333333</v>
      </c>
    </row>
    <row r="119" spans="2:21">
      <c r="B119" s="43">
        <f t="shared" si="10"/>
        <v>6</v>
      </c>
      <c r="C119" s="43">
        <v>5.333333333333333</v>
      </c>
    </row>
    <row r="120" spans="2:21">
      <c r="B120" s="43">
        <f t="shared" si="10"/>
        <v>7</v>
      </c>
      <c r="C120" s="43">
        <v>6.333333333333333</v>
      </c>
      <c r="D120" s="43">
        <v>-1</v>
      </c>
    </row>
    <row r="121" spans="2:21">
      <c r="B121" s="43">
        <f t="shared" si="10"/>
        <v>8</v>
      </c>
      <c r="C121" s="43">
        <v>7.333333333333333</v>
      </c>
      <c r="D121" s="43" t="b">
        <v>0</v>
      </c>
    </row>
    <row r="122" spans="2:21">
      <c r="B122" s="43">
        <f t="shared" si="10"/>
        <v>9</v>
      </c>
      <c r="C122" s="43">
        <v>8.3333333333333339</v>
      </c>
      <c r="D122" s="43" t="b">
        <v>1</v>
      </c>
    </row>
    <row r="123" spans="2:21">
      <c r="D123" s="43" t="s">
        <v>18559</v>
      </c>
    </row>
    <row r="124" spans="2:21">
      <c r="B124" s="43">
        <f t="shared" si="10"/>
        <v>1</v>
      </c>
      <c r="C124" s="43">
        <v>0.5</v>
      </c>
    </row>
    <row r="125" spans="2:21">
      <c r="B125" s="43">
        <f t="shared" si="10"/>
        <v>2</v>
      </c>
      <c r="C125" s="43">
        <v>1.5</v>
      </c>
      <c r="D125" s="43">
        <v>0</v>
      </c>
      <c r="U125" s="43" t="e">
        <f>[1]!custom_toll(sdafasdfdsaf)</f>
        <v>#NAME?</v>
      </c>
    </row>
    <row r="126" spans="2:21">
      <c r="B126" s="43">
        <f t="shared" si="10"/>
        <v>3</v>
      </c>
      <c r="C126" s="43">
        <v>2.5</v>
      </c>
      <c r="D126" s="43">
        <v>1</v>
      </c>
      <c r="U126" s="43">
        <f>[1]!custom_toll(D126)</f>
        <v>775</v>
      </c>
    </row>
    <row r="127" spans="2:21">
      <c r="B127" s="43">
        <f>ROUNDUP(C127,)</f>
        <v>4</v>
      </c>
      <c r="C127" s="43">
        <v>3.5</v>
      </c>
      <c r="D127" s="43">
        <v>200000</v>
      </c>
      <c r="U127" s="43">
        <f>[1]!custom_toll(D127)</f>
        <v>775</v>
      </c>
    </row>
    <row r="128" spans="2:21">
      <c r="B128" s="43">
        <f t="shared" si="10"/>
        <v>5</v>
      </c>
      <c r="C128" s="43">
        <v>4.5</v>
      </c>
      <c r="D128" s="43">
        <v>200000.01</v>
      </c>
      <c r="U128" s="43">
        <f>[1]!custom_toll(D128)</f>
        <v>1550</v>
      </c>
    </row>
    <row r="129" spans="2:22">
      <c r="B129" s="43">
        <f t="shared" si="10"/>
        <v>6</v>
      </c>
      <c r="C129" s="43">
        <v>5.5</v>
      </c>
      <c r="D129" s="43">
        <v>450000</v>
      </c>
      <c r="U129" s="43">
        <f>[1]!custom_toll(D129)</f>
        <v>1550</v>
      </c>
      <c r="V129" s="121" t="s">
        <v>18577</v>
      </c>
    </row>
    <row r="130" spans="2:22">
      <c r="B130" s="43">
        <f t="shared" si="10"/>
        <v>7</v>
      </c>
      <c r="C130" s="43">
        <v>6.5</v>
      </c>
      <c r="D130" s="43">
        <v>450000.01</v>
      </c>
      <c r="U130" s="43">
        <f>[1]!custom_toll(D130)</f>
        <v>3100</v>
      </c>
      <c r="V130" s="120" t="s">
        <v>18577</v>
      </c>
    </row>
    <row r="131" spans="2:22">
      <c r="D131" s="43">
        <v>1200000</v>
      </c>
      <c r="U131" s="43">
        <f>[1]!custom_toll(D131)</f>
        <v>3100</v>
      </c>
      <c r="V131" s="43" t="b">
        <f>V129=V130</f>
        <v>1</v>
      </c>
    </row>
    <row r="132" spans="2:22">
      <c r="B132" s="43">
        <f t="shared" si="10"/>
        <v>1</v>
      </c>
      <c r="C132" s="43">
        <v>1</v>
      </c>
      <c r="D132" s="43">
        <v>1200000.01</v>
      </c>
      <c r="U132" s="43">
        <f>[1]!custom_toll(D132)</f>
        <v>8530</v>
      </c>
    </row>
    <row r="133" spans="2:22">
      <c r="B133" s="43">
        <f t="shared" si="10"/>
        <v>2</v>
      </c>
      <c r="C133" s="43">
        <v>2</v>
      </c>
      <c r="D133" s="43">
        <v>2700000</v>
      </c>
      <c r="U133" s="43">
        <f>[1]!custom_toll(D133)</f>
        <v>8530</v>
      </c>
    </row>
    <row r="134" spans="2:22">
      <c r="B134" s="43">
        <f t="shared" si="10"/>
        <v>3</v>
      </c>
      <c r="C134" s="43">
        <v>3</v>
      </c>
      <c r="D134" s="43">
        <v>2700000.01</v>
      </c>
      <c r="U134" s="43">
        <f>[1]!custom_toll(D134)</f>
        <v>12000</v>
      </c>
    </row>
    <row r="135" spans="2:22">
      <c r="B135" s="43">
        <f t="shared" si="10"/>
        <v>4</v>
      </c>
      <c r="C135" s="43">
        <v>4</v>
      </c>
      <c r="D135" s="43">
        <v>4200000</v>
      </c>
      <c r="U135" s="43">
        <f>[1]!custom_toll(D135)</f>
        <v>12000</v>
      </c>
    </row>
    <row r="136" spans="2:22">
      <c r="B136" s="43">
        <f t="shared" si="10"/>
        <v>5</v>
      </c>
      <c r="C136" s="43">
        <v>5</v>
      </c>
      <c r="D136" s="43">
        <v>4200000.01</v>
      </c>
      <c r="U136" s="43">
        <f>[1]!custom_toll(D136)</f>
        <v>15500</v>
      </c>
    </row>
    <row r="137" spans="2:22">
      <c r="B137" s="43">
        <f t="shared" si="10"/>
        <v>6</v>
      </c>
      <c r="C137" s="43">
        <v>6</v>
      </c>
      <c r="D137" s="43">
        <v>5500000</v>
      </c>
      <c r="U137" s="43">
        <f>[1]!custom_toll(D137)</f>
        <v>15500</v>
      </c>
    </row>
    <row r="138" spans="2:22">
      <c r="B138" s="43">
        <f t="shared" si="10"/>
        <v>7</v>
      </c>
      <c r="C138" s="43">
        <v>7</v>
      </c>
      <c r="D138" s="43">
        <v>5500000.0099999998</v>
      </c>
      <c r="U138" s="43">
        <f>[1]!custom_toll(D138)</f>
        <v>20000</v>
      </c>
    </row>
    <row r="139" spans="2:22">
      <c r="D139" s="43">
        <v>7000000</v>
      </c>
      <c r="U139" s="43">
        <f>[1]!custom_toll(D139)</f>
        <v>20000</v>
      </c>
    </row>
    <row r="140" spans="2:22">
      <c r="D140" s="43">
        <v>7000000.0099999998</v>
      </c>
      <c r="U140" s="43">
        <f>[1]!custom_toll(D140)</f>
        <v>23000</v>
      </c>
    </row>
    <row r="141" spans="2:22">
      <c r="D141" s="43">
        <v>8000000</v>
      </c>
      <c r="U141" s="43">
        <f>[1]!custom_toll(D141)</f>
        <v>23000</v>
      </c>
    </row>
    <row r="142" spans="2:22">
      <c r="D142" s="43">
        <v>8000000.0099999998</v>
      </c>
      <c r="U142" s="43">
        <f>[1]!custom_toll(D142)</f>
        <v>25000</v>
      </c>
    </row>
    <row r="143" spans="2:22">
      <c r="D143" s="43">
        <v>9000000</v>
      </c>
      <c r="U143" s="43">
        <f>[1]!custom_toll(D143)</f>
        <v>25000</v>
      </c>
    </row>
    <row r="144" spans="2:22">
      <c r="D144" s="43">
        <v>9000000.0099999998</v>
      </c>
      <c r="U144" s="43">
        <f>[1]!custom_toll(D144)</f>
        <v>27000</v>
      </c>
    </row>
    <row r="145" spans="3:22">
      <c r="D145" s="43">
        <v>10000000</v>
      </c>
      <c r="U145" s="43">
        <f>[1]!custom_toll(D145)</f>
        <v>27000</v>
      </c>
    </row>
    <row r="146" spans="3:22">
      <c r="D146" s="43">
        <v>10000000.01</v>
      </c>
      <c r="U146" s="43">
        <f>[1]!custom_toll(D146)</f>
        <v>30000</v>
      </c>
    </row>
    <row r="147" spans="3:22">
      <c r="D147" s="96">
        <v>45273</v>
      </c>
      <c r="U147" s="43" t="e">
        <f>[1]!custom_toll(D147)</f>
        <v>#VALUE!</v>
      </c>
    </row>
    <row r="148" spans="3:22">
      <c r="D148" s="43" t="s">
        <v>18562</v>
      </c>
      <c r="U148" s="43" t="e">
        <f>[1]!custom_toll(D148)</f>
        <v>#VALUE!</v>
      </c>
    </row>
    <row r="149" spans="3:22">
      <c r="D149" s="96">
        <v>45308</v>
      </c>
      <c r="U149" s="43" t="e">
        <f>[1]!custom_toll(D149)</f>
        <v>#VALUE!</v>
      </c>
    </row>
    <row r="150" spans="3:22">
      <c r="D150" s="43" t="s">
        <v>18560</v>
      </c>
      <c r="U150" s="43">
        <f>LEN("0123456789")</f>
        <v>10</v>
      </c>
    </row>
    <row r="151" spans="3:22">
      <c r="D151" s="43" t="s">
        <v>18561</v>
      </c>
    </row>
    <row r="152" spans="3:22">
      <c r="D152" s="43">
        <f>5968.85*9+24.16</f>
        <v>53743.810000000005</v>
      </c>
      <c r="U152" s="43">
        <v>48105.8</v>
      </c>
    </row>
    <row r="153" spans="3:22">
      <c r="D153" s="43">
        <f>5968.85*12+24.16</f>
        <v>71650.360000000015</v>
      </c>
      <c r="U153" s="43">
        <f>5993.01-5968.85</f>
        <v>24.159999999999854</v>
      </c>
    </row>
    <row r="157" spans="3:22">
      <c r="C157" s="91">
        <f>D157-U157</f>
        <v>43</v>
      </c>
      <c r="D157" s="91">
        <v>49</v>
      </c>
      <c r="U157" s="91">
        <v>6</v>
      </c>
      <c r="V157" s="94">
        <v>45281</v>
      </c>
    </row>
    <row r="158" spans="3:22">
      <c r="C158" s="91">
        <f>D158-U158</f>
        <v>31.499999999999996</v>
      </c>
      <c r="D158" s="91">
        <f>6.3*6</f>
        <v>37.799999999999997</v>
      </c>
      <c r="U158" s="91">
        <v>6.3</v>
      </c>
      <c r="V158" s="94">
        <v>45274</v>
      </c>
    </row>
    <row r="159" spans="3:22">
      <c r="D159" s="91">
        <f>26.7/4+0.45</f>
        <v>7.125</v>
      </c>
      <c r="U159" s="91">
        <v>7.125</v>
      </c>
      <c r="V159" s="94">
        <v>45292</v>
      </c>
    </row>
    <row r="160" spans="3:22">
      <c r="D160" s="91">
        <v>0.40699999999999997</v>
      </c>
      <c r="U160" s="91">
        <v>0.40699999999999997</v>
      </c>
      <c r="V160" s="94">
        <v>45281</v>
      </c>
    </row>
    <row r="161" spans="3:22">
      <c r="C161" s="93">
        <f>SUM(C157:C160)</f>
        <v>74.5</v>
      </c>
      <c r="D161" s="93">
        <f>SUM(D157:D160)</f>
        <v>94.331999999999994</v>
      </c>
      <c r="U161" s="92">
        <f>SUM(U157:U160)</f>
        <v>19.832000000000001</v>
      </c>
      <c r="V161" s="95"/>
    </row>
    <row r="162" spans="3:22">
      <c r="D162" s="91">
        <v>10</v>
      </c>
      <c r="U162" s="91"/>
    </row>
    <row r="163" spans="3:22">
      <c r="D163" s="91">
        <v>10</v>
      </c>
      <c r="U163" s="91"/>
    </row>
    <row r="164" spans="3:22">
      <c r="D164" s="91">
        <v>40</v>
      </c>
      <c r="U164" s="91"/>
    </row>
    <row r="165" spans="3:22">
      <c r="D165" s="93">
        <f>SUM(D161:D164)</f>
        <v>154.33199999999999</v>
      </c>
      <c r="U165" s="91"/>
    </row>
    <row r="166" spans="3:22">
      <c r="D166" s="91"/>
      <c r="U166" s="91"/>
    </row>
    <row r="167" spans="3:22">
      <c r="D167" s="91"/>
      <c r="U167" s="91"/>
    </row>
    <row r="168" spans="3:22">
      <c r="D168" s="91"/>
      <c r="U168" s="91"/>
    </row>
    <row r="169" spans="3:22">
      <c r="D169" s="91"/>
      <c r="U169" s="91"/>
    </row>
    <row r="170" spans="3:22">
      <c r="D170" s="91"/>
      <c r="U170" s="91"/>
    </row>
    <row r="171" spans="3:22">
      <c r="D171" s="91"/>
      <c r="U171" s="91"/>
    </row>
    <row r="172" spans="3:22">
      <c r="D172" s="91"/>
      <c r="U172" s="91"/>
    </row>
    <row r="173" spans="3:22">
      <c r="D173" s="91"/>
      <c r="U173" s="91"/>
    </row>
    <row r="174" spans="3:22">
      <c r="D174" s="91"/>
      <c r="U174" s="91">
        <v>15</v>
      </c>
    </row>
    <row r="175" spans="3:22">
      <c r="D175" s="91"/>
      <c r="U175" s="91">
        <v>15</v>
      </c>
    </row>
    <row r="176" spans="3:22">
      <c r="D176" s="91"/>
      <c r="U176" s="91">
        <v>25</v>
      </c>
    </row>
    <row r="177" spans="4:21">
      <c r="D177" s="91"/>
      <c r="U177" s="91">
        <v>20</v>
      </c>
    </row>
    <row r="178" spans="4:21">
      <c r="D178" s="91"/>
      <c r="U178" s="91"/>
    </row>
    <row r="179" spans="4:21">
      <c r="D179" s="91"/>
      <c r="U179" s="91"/>
    </row>
    <row r="180" spans="4:21">
      <c r="D180" s="91"/>
      <c r="U180" s="91"/>
    </row>
    <row r="181" spans="4:21">
      <c r="D181" s="91"/>
      <c r="U181" s="91"/>
    </row>
    <row r="182" spans="4:21">
      <c r="D182" s="91"/>
      <c r="U182" s="91"/>
    </row>
    <row r="183" spans="4:21">
      <c r="D183" s="91"/>
    </row>
    <row r="184" spans="4:21">
      <c r="D184" s="91"/>
    </row>
    <row r="185" spans="4:21">
      <c r="D185" s="91"/>
    </row>
    <row r="186" spans="4:21">
      <c r="D186" s="91"/>
    </row>
    <row r="187" spans="4:21">
      <c r="D187" s="91"/>
    </row>
    <row r="188" spans="4:21">
      <c r="D188" s="91"/>
    </row>
    <row r="189" spans="4:21">
      <c r="D189" s="91"/>
    </row>
    <row r="190" spans="4:21">
      <c r="D190" s="91"/>
    </row>
    <row r="191" spans="4:21">
      <c r="D191" s="91"/>
    </row>
    <row r="192" spans="4:21">
      <c r="D192" s="91"/>
      <c r="U192" s="91"/>
    </row>
    <row r="193" spans="4:21">
      <c r="D193" s="91"/>
      <c r="U193" s="91"/>
    </row>
    <row r="194" spans="4:21">
      <c r="D194" s="91"/>
      <c r="U194" s="91"/>
    </row>
    <row r="195" spans="4:21">
      <c r="D195" s="91"/>
      <c r="U195" s="91"/>
    </row>
    <row r="196" spans="4:21">
      <c r="D196" s="91"/>
      <c r="U196" s="91"/>
    </row>
    <row r="197" spans="4:21">
      <c r="D197" s="91"/>
      <c r="U197" s="91"/>
    </row>
    <row r="198" spans="4:21">
      <c r="D198" s="91"/>
      <c r="U198" s="91"/>
    </row>
    <row r="199" spans="4:21">
      <c r="D199" s="91"/>
      <c r="U199" s="91"/>
    </row>
    <row r="200" spans="4:21">
      <c r="D200" s="91"/>
      <c r="U200" s="91"/>
    </row>
    <row r="201" spans="4:21">
      <c r="D201" s="91"/>
      <c r="U201" s="91"/>
    </row>
    <row r="202" spans="4:21">
      <c r="D202" s="91"/>
      <c r="U202" s="91"/>
    </row>
    <row r="203" spans="4:21">
      <c r="D203" s="91"/>
      <c r="U203" s="91"/>
    </row>
    <row r="204" spans="4:21">
      <c r="D204" s="91"/>
      <c r="U204" s="91"/>
    </row>
    <row r="205" spans="4:21">
      <c r="D205" s="91"/>
      <c r="U205" s="91"/>
    </row>
    <row r="206" spans="4:21">
      <c r="D206" s="91"/>
      <c r="U206" s="91"/>
    </row>
    <row r="207" spans="4:21">
      <c r="D207" s="91"/>
      <c r="U207" s="91"/>
    </row>
    <row r="208" spans="4:21">
      <c r="D208" s="91"/>
      <c r="U208" s="91"/>
    </row>
    <row r="209" spans="4:21">
      <c r="D209" s="91"/>
      <c r="U209" s="91"/>
    </row>
    <row r="210" spans="4:21">
      <c r="D210" s="91"/>
      <c r="U210" s="91"/>
    </row>
    <row r="211" spans="4:21">
      <c r="D211" s="91"/>
      <c r="U211" s="91"/>
    </row>
    <row r="212" spans="4:21">
      <c r="D212" s="91"/>
      <c r="U212" s="91"/>
    </row>
    <row r="213" spans="4:21">
      <c r="D213" s="91"/>
      <c r="U213" s="91"/>
    </row>
    <row r="214" spans="4:21">
      <c r="U214" s="91"/>
    </row>
    <row r="215" spans="4:21">
      <c r="U215" s="91"/>
    </row>
    <row r="225" spans="4:4">
      <c r="D225" s="116"/>
    </row>
  </sheetData>
  <autoFilter ref="A1:Z64" xr:uid="{F96336B6-81D7-46D1-8E9E-E413227B2BBA}">
    <filterColumn colId="3">
      <colorFilter dxfId="0"/>
    </filterColumn>
  </autoFilter>
  <dataConsolidate/>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4CA44-7323-4B57-A24F-2EF92096CAED}">
  <sheetPr codeName="Лист3"/>
  <dimension ref="A1:AH262"/>
  <sheetViews>
    <sheetView showGridLines="0" workbookViewId="0">
      <pane ySplit="1" topLeftCell="A215" activePane="bottomLeft" state="frozen"/>
      <selection pane="bottomLeft" activeCell="D265" sqref="D265"/>
    </sheetView>
  </sheetViews>
  <sheetFormatPr defaultRowHeight="12"/>
  <cols>
    <col min="1" max="1" width="6.5703125" bestFit="1" customWidth="1"/>
    <col min="2" max="2" width="9.42578125" bestFit="1" customWidth="1"/>
    <col min="3" max="3" width="49.42578125" hidden="1" customWidth="1"/>
    <col min="4" max="4" width="20.140625" bestFit="1" customWidth="1"/>
    <col min="5" max="5" width="40.5703125" bestFit="1" customWidth="1"/>
    <col min="6" max="6" width="10" bestFit="1" customWidth="1"/>
    <col min="7" max="7" width="13.42578125" bestFit="1" customWidth="1"/>
    <col min="8" max="8" width="15.85546875" bestFit="1" customWidth="1"/>
    <col min="9" max="10" width="9.140625" hidden="1" customWidth="1"/>
    <col min="11" max="11" width="20.140625" hidden="1" customWidth="1"/>
    <col min="12" max="12" width="40.5703125" hidden="1" customWidth="1"/>
    <col min="27" max="27" width="49.42578125" bestFit="1" customWidth="1"/>
  </cols>
  <sheetData>
    <row r="1" spans="1:34" s="143" customFormat="1" ht="24" customHeight="1" thickBot="1">
      <c r="A1" s="142" t="s">
        <v>18589</v>
      </c>
      <c r="B1" s="142" t="s">
        <v>18590</v>
      </c>
      <c r="C1" s="142" t="s">
        <v>18591</v>
      </c>
      <c r="D1" s="147" t="s">
        <v>18881</v>
      </c>
      <c r="E1" s="147" t="s">
        <v>153</v>
      </c>
      <c r="F1" s="142" t="s">
        <v>18592</v>
      </c>
      <c r="G1" s="142" t="s">
        <v>18593</v>
      </c>
      <c r="H1" s="142" t="s">
        <v>18594</v>
      </c>
      <c r="I1" s="147" t="s">
        <v>18879</v>
      </c>
      <c r="J1" s="147" t="s">
        <v>18880</v>
      </c>
      <c r="K1" s="147" t="s">
        <v>18881</v>
      </c>
      <c r="L1" s="147" t="s">
        <v>153</v>
      </c>
      <c r="AA1" s="142" t="s">
        <v>19160</v>
      </c>
    </row>
    <row r="2" spans="1:34" ht="12.75" thickTop="1">
      <c r="A2" s="135">
        <v>1</v>
      </c>
      <c r="B2" s="132"/>
      <c r="C2" s="141" t="s">
        <v>18595</v>
      </c>
      <c r="D2" s="144" t="s">
        <v>18882</v>
      </c>
      <c r="E2" s="144" t="s">
        <v>18883</v>
      </c>
      <c r="F2" s="135" t="s">
        <v>18596</v>
      </c>
      <c r="G2" s="135">
        <v>132</v>
      </c>
      <c r="H2" s="136" t="s">
        <v>18597</v>
      </c>
      <c r="I2" s="144">
        <f>FIND(" ",C2,1)</f>
        <v>8</v>
      </c>
      <c r="J2" s="144">
        <f>FIND(" ",C2,I2+1)</f>
        <v>16</v>
      </c>
      <c r="K2" s="144" t="str">
        <f>LEFT(C2,I2-1)</f>
        <v>Батарея</v>
      </c>
      <c r="L2" s="144" t="str">
        <f t="shared" ref="L2:L12" si="0">MID(C2,I2+1,LEN(C2)-I2)</f>
        <v>LS33600 CNR SAFT 3,6 В</v>
      </c>
      <c r="AA2" s="141" t="s">
        <v>18882</v>
      </c>
      <c r="AB2" s="43" t="s">
        <v>19161</v>
      </c>
      <c r="AC2" s="43" t="s">
        <v>19162</v>
      </c>
      <c r="AD2" s="43" t="s">
        <v>19163</v>
      </c>
      <c r="AE2" s="43" t="s">
        <v>19164</v>
      </c>
      <c r="AF2" s="43" t="s">
        <v>19165</v>
      </c>
      <c r="AG2" s="43"/>
      <c r="AH2" s="43"/>
    </row>
    <row r="3" spans="1:34">
      <c r="A3" s="137">
        <v>2</v>
      </c>
      <c r="B3" s="133"/>
      <c r="C3" s="1" t="s">
        <v>18598</v>
      </c>
      <c r="D3" s="145" t="s">
        <v>18884</v>
      </c>
      <c r="E3" s="145" t="s">
        <v>18885</v>
      </c>
      <c r="F3" s="137" t="s">
        <v>18596</v>
      </c>
      <c r="G3" s="137">
        <v>132</v>
      </c>
      <c r="H3" s="138" t="s">
        <v>18597</v>
      </c>
      <c r="I3" s="144">
        <f t="shared" ref="I3:I66" si="1">FIND(" ",C3,1)</f>
        <v>6</v>
      </c>
      <c r="J3" s="145">
        <f>FIND(" ",C3,I3+1)</f>
        <v>17</v>
      </c>
      <c r="K3" s="145" t="str">
        <f t="shared" ref="K3:K6" si="2">LEFT(C3,I3-1)</f>
        <v>Вилка</v>
      </c>
      <c r="L3" s="145" t="str">
        <f t="shared" si="0"/>
        <v>51047-0200  MOLEX</v>
      </c>
      <c r="AA3" s="1" t="s">
        <v>18884</v>
      </c>
      <c r="AB3" s="43" t="s">
        <v>19166</v>
      </c>
      <c r="AC3" s="43" t="s">
        <v>449</v>
      </c>
      <c r="AD3" s="43"/>
      <c r="AE3" s="43"/>
      <c r="AF3" s="43"/>
      <c r="AG3" s="43"/>
      <c r="AH3" s="43"/>
    </row>
    <row r="4" spans="1:34">
      <c r="A4" s="137">
        <v>3</v>
      </c>
      <c r="B4" s="133"/>
      <c r="C4" s="1" t="s">
        <v>18599</v>
      </c>
      <c r="D4" s="145" t="s">
        <v>18884</v>
      </c>
      <c r="E4" s="145" t="s">
        <v>18886</v>
      </c>
      <c r="F4" s="137" t="s">
        <v>18596</v>
      </c>
      <c r="G4" s="137">
        <v>132</v>
      </c>
      <c r="H4" s="138" t="s">
        <v>18597</v>
      </c>
      <c r="I4" s="144">
        <f t="shared" si="1"/>
        <v>6</v>
      </c>
      <c r="J4" s="145">
        <f>FIND(" ",C4,I4+1)</f>
        <v>17</v>
      </c>
      <c r="K4" s="145" t="str">
        <f t="shared" si="2"/>
        <v>Вилка</v>
      </c>
      <c r="L4" s="145" t="str">
        <f t="shared" si="0"/>
        <v>87758-1416 MOLEX</v>
      </c>
      <c r="AA4" s="1" t="s">
        <v>18884</v>
      </c>
      <c r="AB4" s="43" t="s">
        <v>19167</v>
      </c>
      <c r="AC4" s="43" t="s">
        <v>449</v>
      </c>
      <c r="AD4" s="43"/>
      <c r="AE4" s="43"/>
      <c r="AF4" s="43"/>
      <c r="AG4" s="43"/>
      <c r="AH4" s="43"/>
    </row>
    <row r="5" spans="1:34">
      <c r="A5" s="137">
        <v>4</v>
      </c>
      <c r="B5" s="133"/>
      <c r="C5" s="1" t="s">
        <v>18600</v>
      </c>
      <c r="D5" s="145" t="s">
        <v>18884</v>
      </c>
      <c r="E5" s="145" t="s">
        <v>18887</v>
      </c>
      <c r="F5" s="137" t="s">
        <v>18596</v>
      </c>
      <c r="G5" s="137">
        <v>6</v>
      </c>
      <c r="H5" s="138" t="s">
        <v>18597</v>
      </c>
      <c r="I5" s="144">
        <f t="shared" si="1"/>
        <v>6</v>
      </c>
      <c r="J5" s="145">
        <f>FIND(" ",C5,I5+1)</f>
        <v>10</v>
      </c>
      <c r="K5" s="145" t="str">
        <f t="shared" si="2"/>
        <v>Вилка</v>
      </c>
      <c r="L5" s="145" t="str">
        <f t="shared" si="0"/>
        <v>AMP 827988-6</v>
      </c>
      <c r="AA5" s="1" t="s">
        <v>18884</v>
      </c>
      <c r="AB5" s="43" t="s">
        <v>8097</v>
      </c>
      <c r="AC5" s="43" t="s">
        <v>19168</v>
      </c>
      <c r="AD5" s="43"/>
      <c r="AE5" s="43"/>
      <c r="AF5" s="43"/>
      <c r="AG5" s="43"/>
      <c r="AH5" s="43"/>
    </row>
    <row r="6" spans="1:34">
      <c r="A6" s="137">
        <v>5</v>
      </c>
      <c r="B6" s="133"/>
      <c r="C6" s="1" t="s">
        <v>18601</v>
      </c>
      <c r="D6" s="145" t="s">
        <v>18884</v>
      </c>
      <c r="E6" s="145" t="s">
        <v>18888</v>
      </c>
      <c r="F6" s="137" t="s">
        <v>18596</v>
      </c>
      <c r="G6" s="137">
        <v>132</v>
      </c>
      <c r="H6" s="138" t="s">
        <v>18597</v>
      </c>
      <c r="I6" s="144">
        <f t="shared" si="1"/>
        <v>6</v>
      </c>
      <c r="J6" s="145">
        <f>FIND(" ",C6,I6+1)</f>
        <v>10</v>
      </c>
      <c r="K6" s="145" t="str">
        <f t="shared" si="2"/>
        <v>Вилка</v>
      </c>
      <c r="L6" s="145" t="str">
        <f t="shared" si="0"/>
        <v>AMP MODUN 102977-7</v>
      </c>
      <c r="AA6" s="1" t="s">
        <v>18884</v>
      </c>
      <c r="AB6" s="43" t="s">
        <v>8097</v>
      </c>
      <c r="AC6" s="43" t="s">
        <v>19169</v>
      </c>
      <c r="AD6" s="43" t="s">
        <v>19170</v>
      </c>
      <c r="AE6" s="43"/>
      <c r="AF6" s="43"/>
      <c r="AG6" s="43"/>
      <c r="AH6" s="43"/>
    </row>
    <row r="7" spans="1:34">
      <c r="A7" s="137">
        <v>6</v>
      </c>
      <c r="B7" s="133"/>
      <c r="C7" s="1" t="s">
        <v>18602</v>
      </c>
      <c r="D7" s="145" t="s">
        <v>18884</v>
      </c>
      <c r="E7" s="145" t="s">
        <v>18889</v>
      </c>
      <c r="F7" s="137" t="s">
        <v>18596</v>
      </c>
      <c r="G7" s="137">
        <v>6</v>
      </c>
      <c r="H7" s="138" t="s">
        <v>18597</v>
      </c>
      <c r="I7" s="144">
        <f t="shared" si="1"/>
        <v>6</v>
      </c>
      <c r="J7" s="145"/>
      <c r="K7" s="145" t="str">
        <f t="shared" ref="K7:K12" si="3">LEFT(C7,I7-1)</f>
        <v>Вилка</v>
      </c>
      <c r="L7" s="145" t="str">
        <f t="shared" si="0"/>
        <v>DRB-15MA</v>
      </c>
      <c r="AA7" s="1" t="s">
        <v>18884</v>
      </c>
      <c r="AB7" s="43" t="s">
        <v>18889</v>
      </c>
      <c r="AC7" s="43"/>
      <c r="AD7" s="43"/>
      <c r="AE7" s="43"/>
      <c r="AF7" s="43"/>
      <c r="AG7" s="43"/>
      <c r="AH7" s="43"/>
    </row>
    <row r="8" spans="1:34">
      <c r="A8" s="137">
        <v>7</v>
      </c>
      <c r="B8" s="133"/>
      <c r="C8" s="1" t="s">
        <v>18603</v>
      </c>
      <c r="D8" s="145" t="s">
        <v>18884</v>
      </c>
      <c r="E8" s="145" t="s">
        <v>18890</v>
      </c>
      <c r="F8" s="137" t="s">
        <v>18596</v>
      </c>
      <c r="G8" s="137" t="s">
        <v>18604</v>
      </c>
      <c r="H8" s="138" t="s">
        <v>18597</v>
      </c>
      <c r="I8" s="144">
        <f t="shared" si="1"/>
        <v>6</v>
      </c>
      <c r="J8" s="145"/>
      <c r="K8" s="145" t="str">
        <f t="shared" si="3"/>
        <v>Вилка</v>
      </c>
      <c r="L8" s="145" t="str">
        <f t="shared" si="0"/>
        <v>PLD-80</v>
      </c>
      <c r="AA8" s="1" t="s">
        <v>18884</v>
      </c>
      <c r="AB8" s="43" t="s">
        <v>18890</v>
      </c>
      <c r="AC8" s="43"/>
      <c r="AD8" s="43"/>
      <c r="AE8" s="43"/>
      <c r="AF8" s="43"/>
      <c r="AG8" s="43"/>
      <c r="AH8" s="43"/>
    </row>
    <row r="9" spans="1:34">
      <c r="A9" s="137">
        <v>8</v>
      </c>
      <c r="B9" s="133"/>
      <c r="C9" s="1" t="s">
        <v>18605</v>
      </c>
      <c r="D9" s="145" t="s">
        <v>18884</v>
      </c>
      <c r="E9" s="145" t="s">
        <v>18891</v>
      </c>
      <c r="F9" s="137" t="s">
        <v>18596</v>
      </c>
      <c r="G9" s="137" t="s">
        <v>18606</v>
      </c>
      <c r="H9" s="138" t="s">
        <v>18597</v>
      </c>
      <c r="I9" s="144">
        <f t="shared" si="1"/>
        <v>6</v>
      </c>
      <c r="J9" s="145"/>
      <c r="K9" s="145" t="str">
        <f t="shared" si="3"/>
        <v>Вилка</v>
      </c>
      <c r="L9" s="145" t="str">
        <f t="shared" si="0"/>
        <v>PLD-80R</v>
      </c>
      <c r="AA9" s="1" t="s">
        <v>18884</v>
      </c>
      <c r="AB9" s="43" t="s">
        <v>18891</v>
      </c>
      <c r="AC9" s="43"/>
      <c r="AD9" s="43"/>
      <c r="AE9" s="43"/>
      <c r="AF9" s="43"/>
      <c r="AG9" s="43"/>
      <c r="AH9" s="43"/>
    </row>
    <row r="10" spans="1:34">
      <c r="A10" s="137">
        <v>9</v>
      </c>
      <c r="B10" s="133"/>
      <c r="C10" s="1" t="s">
        <v>18607</v>
      </c>
      <c r="D10" s="145" t="s">
        <v>18884</v>
      </c>
      <c r="E10" s="145" t="s">
        <v>18892</v>
      </c>
      <c r="F10" s="137" t="s">
        <v>18596</v>
      </c>
      <c r="G10" s="137" t="s">
        <v>18608</v>
      </c>
      <c r="H10" s="138" t="s">
        <v>18597</v>
      </c>
      <c r="I10" s="144">
        <f t="shared" si="1"/>
        <v>6</v>
      </c>
      <c r="J10" s="145"/>
      <c r="K10" s="145" t="str">
        <f t="shared" si="3"/>
        <v>Вилка</v>
      </c>
      <c r="L10" s="145" t="str">
        <f t="shared" si="0"/>
        <v>PLHD-80</v>
      </c>
      <c r="AA10" s="1" t="s">
        <v>18884</v>
      </c>
      <c r="AB10" s="43" t="s">
        <v>18892</v>
      </c>
      <c r="AC10" s="43"/>
      <c r="AD10" s="43"/>
      <c r="AE10" s="43"/>
      <c r="AF10" s="43"/>
      <c r="AG10" s="43"/>
      <c r="AH10" s="43"/>
    </row>
    <row r="11" spans="1:34">
      <c r="A11" s="137">
        <v>10</v>
      </c>
      <c r="B11" s="133"/>
      <c r="C11" s="1" t="s">
        <v>18609</v>
      </c>
      <c r="D11" s="145" t="s">
        <v>18884</v>
      </c>
      <c r="E11" s="145" t="s">
        <v>18893</v>
      </c>
      <c r="F11" s="137" t="s">
        <v>18596</v>
      </c>
      <c r="G11" s="137" t="s">
        <v>18610</v>
      </c>
      <c r="H11" s="138" t="s">
        <v>18597</v>
      </c>
      <c r="I11" s="144">
        <f t="shared" si="1"/>
        <v>6</v>
      </c>
      <c r="J11" s="145"/>
      <c r="K11" s="145" t="str">
        <f t="shared" si="3"/>
        <v>Вилка</v>
      </c>
      <c r="L11" s="145" t="str">
        <f t="shared" si="0"/>
        <v>PLS-40</v>
      </c>
      <c r="AA11" s="1" t="s">
        <v>18884</v>
      </c>
      <c r="AB11" s="43" t="s">
        <v>18893</v>
      </c>
      <c r="AC11" s="43"/>
      <c r="AD11" s="43"/>
      <c r="AE11" s="43"/>
      <c r="AF11" s="43"/>
      <c r="AG11" s="43"/>
      <c r="AH11" s="43"/>
    </row>
    <row r="12" spans="1:34">
      <c r="A12" s="137">
        <v>11</v>
      </c>
      <c r="B12" s="133"/>
      <c r="C12" s="1" t="s">
        <v>18611</v>
      </c>
      <c r="D12" s="145" t="s">
        <v>18884</v>
      </c>
      <c r="E12" s="145" t="s">
        <v>18894</v>
      </c>
      <c r="F12" s="137" t="s">
        <v>18596</v>
      </c>
      <c r="G12" s="137" t="s">
        <v>18612</v>
      </c>
      <c r="H12" s="138" t="s">
        <v>18597</v>
      </c>
      <c r="I12" s="144">
        <f t="shared" si="1"/>
        <v>6</v>
      </c>
      <c r="J12" s="145">
        <f>FIND(" ",C12,I12+1)</f>
        <v>14</v>
      </c>
      <c r="K12" s="145" t="str">
        <f t="shared" si="3"/>
        <v>Вилка</v>
      </c>
      <c r="L12" s="145" t="str">
        <f t="shared" si="0"/>
        <v>PLS-40R  тип1</v>
      </c>
      <c r="AA12" s="1" t="s">
        <v>18884</v>
      </c>
      <c r="AB12" s="43" t="s">
        <v>19171</v>
      </c>
      <c r="AC12" s="43" t="s">
        <v>19172</v>
      </c>
      <c r="AD12" s="43"/>
      <c r="AE12" s="43"/>
      <c r="AF12" s="43"/>
      <c r="AG12" s="43"/>
      <c r="AH12" s="43"/>
    </row>
    <row r="13" spans="1:34">
      <c r="A13" s="137">
        <v>12</v>
      </c>
      <c r="B13" s="133"/>
      <c r="C13" s="148" t="s">
        <v>18613</v>
      </c>
      <c r="D13" s="145" t="s">
        <v>18895</v>
      </c>
      <c r="E13" s="145" t="s">
        <v>18896</v>
      </c>
      <c r="F13" s="137" t="s">
        <v>18596</v>
      </c>
      <c r="G13" s="137">
        <v>132</v>
      </c>
      <c r="H13" s="138" t="s">
        <v>18597</v>
      </c>
      <c r="I13" s="144">
        <f t="shared" si="1"/>
        <v>10</v>
      </c>
      <c r="J13" s="145">
        <f>FIND(" ",C13,I13+1)</f>
        <v>20</v>
      </c>
      <c r="K13" s="145" t="str">
        <f>LEFT(C13,J13-1)</f>
        <v>Генератор кварцевый</v>
      </c>
      <c r="L13" s="145" t="str">
        <f>MID(C13,J13+1,LEN(C13)-J13)</f>
        <v>GX0-7531/B1 24,576 МHz</v>
      </c>
      <c r="AA13" s="148" t="s">
        <v>19173</v>
      </c>
      <c r="AB13" s="43" t="s">
        <v>19174</v>
      </c>
      <c r="AC13" s="43" t="s">
        <v>19175</v>
      </c>
      <c r="AD13" s="43" t="s">
        <v>19176</v>
      </c>
      <c r="AE13" s="43" t="s">
        <v>19177</v>
      </c>
      <c r="AF13" s="43"/>
      <c r="AG13" s="43"/>
      <c r="AH13" s="43"/>
    </row>
    <row r="14" spans="1:34">
      <c r="A14" s="137">
        <v>13</v>
      </c>
      <c r="B14" s="133"/>
      <c r="C14" s="1" t="s">
        <v>18614</v>
      </c>
      <c r="D14" s="145" t="s">
        <v>18897</v>
      </c>
      <c r="E14" s="145" t="s">
        <v>18898</v>
      </c>
      <c r="F14" s="137" t="s">
        <v>18596</v>
      </c>
      <c r="G14" s="137">
        <v>24</v>
      </c>
      <c r="H14" s="138" t="s">
        <v>18597</v>
      </c>
      <c r="I14" s="144">
        <f t="shared" si="1"/>
        <v>8</v>
      </c>
      <c r="J14" s="145"/>
      <c r="K14" s="145" t="str">
        <f t="shared" ref="K14:K16" si="4">LEFT(C14,I14-1)</f>
        <v>Джампер</v>
      </c>
      <c r="L14" s="145" t="str">
        <f t="shared" ref="L14:L20" si="5">MID(C14,I14+1,LEN(C14)-I14)</f>
        <v>MJ-0-6</v>
      </c>
      <c r="AA14" s="1" t="s">
        <v>18897</v>
      </c>
      <c r="AB14" s="43" t="s">
        <v>18898</v>
      </c>
      <c r="AC14" s="43"/>
      <c r="AD14" s="43"/>
      <c r="AE14" s="43"/>
      <c r="AF14" s="43"/>
      <c r="AG14" s="43"/>
      <c r="AH14" s="43"/>
    </row>
    <row r="15" spans="1:34">
      <c r="A15" s="137">
        <v>14</v>
      </c>
      <c r="B15" s="133"/>
      <c r="C15" s="1" t="s">
        <v>18615</v>
      </c>
      <c r="D15" s="145" t="s">
        <v>18899</v>
      </c>
      <c r="E15" s="145" t="s">
        <v>5430</v>
      </c>
      <c r="F15" s="137" t="s">
        <v>18596</v>
      </c>
      <c r="G15" s="137">
        <v>402</v>
      </c>
      <c r="H15" s="138" t="s">
        <v>18597</v>
      </c>
      <c r="I15" s="144">
        <f t="shared" si="1"/>
        <v>5</v>
      </c>
      <c r="J15" s="145"/>
      <c r="K15" s="145" t="str">
        <f t="shared" si="4"/>
        <v>Диод</v>
      </c>
      <c r="L15" s="145" t="str">
        <f t="shared" si="5"/>
        <v>BAS16</v>
      </c>
      <c r="AA15" s="1" t="s">
        <v>18899</v>
      </c>
      <c r="AB15" s="43" t="s">
        <v>5430</v>
      </c>
      <c r="AC15" s="43"/>
      <c r="AD15" s="43"/>
      <c r="AE15" s="43"/>
      <c r="AF15" s="43"/>
      <c r="AG15" s="43"/>
      <c r="AH15" s="43"/>
    </row>
    <row r="16" spans="1:34">
      <c r="A16" s="137">
        <v>15</v>
      </c>
      <c r="B16" s="133"/>
      <c r="C16" s="1" t="s">
        <v>18616</v>
      </c>
      <c r="D16" s="145" t="s">
        <v>18899</v>
      </c>
      <c r="E16" s="145" t="s">
        <v>18900</v>
      </c>
      <c r="F16" s="137" t="s">
        <v>18596</v>
      </c>
      <c r="G16" s="137">
        <v>528</v>
      </c>
      <c r="H16" s="138" t="s">
        <v>18597</v>
      </c>
      <c r="I16" s="144">
        <f t="shared" si="1"/>
        <v>5</v>
      </c>
      <c r="J16" s="145"/>
      <c r="K16" s="145" t="str">
        <f t="shared" si="4"/>
        <v>Диод</v>
      </c>
      <c r="L16" s="145" t="str">
        <f t="shared" si="5"/>
        <v>BAT54WS</v>
      </c>
      <c r="AA16" s="1" t="s">
        <v>18899</v>
      </c>
      <c r="AB16" s="43" t="s">
        <v>18900</v>
      </c>
      <c r="AC16" s="43"/>
      <c r="AD16" s="43"/>
      <c r="AE16" s="43"/>
      <c r="AF16" s="43"/>
      <c r="AG16" s="43"/>
      <c r="AH16" s="43"/>
    </row>
    <row r="17" spans="1:34">
      <c r="A17" s="137">
        <v>16</v>
      </c>
      <c r="B17" s="133"/>
      <c r="C17" s="1" t="s">
        <v>18617</v>
      </c>
      <c r="D17" s="145" t="s">
        <v>18899</v>
      </c>
      <c r="E17" s="145" t="s">
        <v>18901</v>
      </c>
      <c r="F17" s="137" t="s">
        <v>18596</v>
      </c>
      <c r="G17" s="137">
        <v>12</v>
      </c>
      <c r="H17" s="138" t="s">
        <v>18597</v>
      </c>
      <c r="I17" s="144">
        <f t="shared" si="1"/>
        <v>5</v>
      </c>
      <c r="J17" s="145">
        <f>FIND(" ",C17,I17+1)</f>
        <v>11</v>
      </c>
      <c r="K17" s="145" t="str">
        <f>LEFT(C17,I17-1)</f>
        <v>Диод</v>
      </c>
      <c r="L17" s="145" t="str">
        <f t="shared" si="5"/>
        <v>BAT64  SOT23</v>
      </c>
      <c r="AA17" s="1" t="s">
        <v>18899</v>
      </c>
      <c r="AB17" s="43" t="s">
        <v>19178</v>
      </c>
      <c r="AC17" s="43" t="s">
        <v>19179</v>
      </c>
      <c r="AD17" s="43"/>
      <c r="AE17" s="43"/>
      <c r="AF17" s="43"/>
      <c r="AG17" s="43"/>
      <c r="AH17" s="43"/>
    </row>
    <row r="18" spans="1:34">
      <c r="A18" s="137">
        <v>17</v>
      </c>
      <c r="B18" s="133"/>
      <c r="C18" s="1" t="s">
        <v>18618</v>
      </c>
      <c r="D18" s="145" t="s">
        <v>18899</v>
      </c>
      <c r="E18" s="145" t="s">
        <v>16577</v>
      </c>
      <c r="F18" s="137" t="s">
        <v>18596</v>
      </c>
      <c r="G18" s="137">
        <v>132</v>
      </c>
      <c r="H18" s="138" t="s">
        <v>18597</v>
      </c>
      <c r="I18" s="144">
        <f t="shared" si="1"/>
        <v>5</v>
      </c>
      <c r="J18" s="145"/>
      <c r="K18" s="145" t="str">
        <f>LEFT(C18,I18-1)</f>
        <v>Диод</v>
      </c>
      <c r="L18" s="145" t="str">
        <f t="shared" si="5"/>
        <v>BAV70</v>
      </c>
      <c r="AA18" s="1" t="s">
        <v>18899</v>
      </c>
      <c r="AB18" s="43" t="s">
        <v>16577</v>
      </c>
      <c r="AC18" s="43"/>
      <c r="AD18" s="43"/>
      <c r="AE18" s="43"/>
      <c r="AF18" s="43"/>
      <c r="AG18" s="43"/>
      <c r="AH18" s="43"/>
    </row>
    <row r="19" spans="1:34">
      <c r="A19" s="137">
        <v>18</v>
      </c>
      <c r="B19" s="133"/>
      <c r="C19" s="1" t="s">
        <v>18619</v>
      </c>
      <c r="D19" s="145" t="s">
        <v>18899</v>
      </c>
      <c r="E19" s="145" t="s">
        <v>18902</v>
      </c>
      <c r="F19" s="137" t="s">
        <v>18596</v>
      </c>
      <c r="G19" s="137">
        <v>660</v>
      </c>
      <c r="H19" s="138" t="s">
        <v>18597</v>
      </c>
      <c r="I19" s="144">
        <f t="shared" si="1"/>
        <v>5</v>
      </c>
      <c r="J19" s="145"/>
      <c r="K19" s="145" t="str">
        <f>LEFT(C19,I19-1)</f>
        <v>Диод</v>
      </c>
      <c r="L19" s="145" t="str">
        <f t="shared" si="5"/>
        <v>BAТ54А</v>
      </c>
      <c r="AA19" s="1" t="s">
        <v>18899</v>
      </c>
      <c r="AB19" s="43" t="s">
        <v>18902</v>
      </c>
      <c r="AC19" s="43"/>
      <c r="AD19" s="43"/>
      <c r="AE19" s="43"/>
      <c r="AF19" s="43"/>
      <c r="AG19" s="43"/>
      <c r="AH19" s="43"/>
    </row>
    <row r="20" spans="1:34">
      <c r="A20" s="137">
        <v>19</v>
      </c>
      <c r="B20" s="133"/>
      <c r="C20" s="1" t="s">
        <v>18620</v>
      </c>
      <c r="D20" s="145" t="s">
        <v>18899</v>
      </c>
      <c r="E20" s="145" t="s">
        <v>18903</v>
      </c>
      <c r="F20" s="137" t="s">
        <v>18596</v>
      </c>
      <c r="G20" s="137">
        <v>132</v>
      </c>
      <c r="H20" s="138" t="s">
        <v>18597</v>
      </c>
      <c r="I20" s="144">
        <f t="shared" si="1"/>
        <v>5</v>
      </c>
      <c r="J20" s="145"/>
      <c r="K20" s="145" t="str">
        <f>LEFT(C20,I20-1)</f>
        <v>Диод</v>
      </c>
      <c r="L20" s="145" t="str">
        <f t="shared" si="5"/>
        <v>SM6T7V5A</v>
      </c>
      <c r="AA20" s="1" t="s">
        <v>18899</v>
      </c>
      <c r="AB20" s="43" t="s">
        <v>18903</v>
      </c>
      <c r="AC20" s="43"/>
      <c r="AD20" s="43"/>
      <c r="AE20" s="43"/>
      <c r="AF20" s="43"/>
      <c r="AG20" s="43"/>
      <c r="AH20" s="43"/>
    </row>
    <row r="21" spans="1:34">
      <c r="A21" s="137">
        <v>20</v>
      </c>
      <c r="B21" s="133"/>
      <c r="C21" s="148" t="s">
        <v>18621</v>
      </c>
      <c r="D21" s="145" t="s">
        <v>18904</v>
      </c>
      <c r="E21" s="145" t="s">
        <v>525</v>
      </c>
      <c r="F21" s="137" t="s">
        <v>18596</v>
      </c>
      <c r="G21" s="137" t="s">
        <v>18622</v>
      </c>
      <c r="H21" s="138" t="s">
        <v>18597</v>
      </c>
      <c r="I21" s="144">
        <f t="shared" si="1"/>
        <v>8</v>
      </c>
      <c r="J21" s="145">
        <f>FIND(" ",C21,I21+1)</f>
        <v>15</v>
      </c>
      <c r="K21" s="145" t="str">
        <f t="shared" ref="K21:K22" si="6">LEFT(C21,J21-1)</f>
        <v>Диодная сборка</v>
      </c>
      <c r="L21" s="145" t="str">
        <f t="shared" ref="L21:L22" si="7">MID(C21,J21+1,LEN(C21)-J21)</f>
        <v>BAV99</v>
      </c>
      <c r="AA21" s="148" t="s">
        <v>19180</v>
      </c>
      <c r="AB21" s="43" t="s">
        <v>19181</v>
      </c>
      <c r="AC21" s="43" t="s">
        <v>525</v>
      </c>
      <c r="AD21" s="43"/>
      <c r="AE21" s="43"/>
      <c r="AF21" s="43"/>
      <c r="AG21" s="43"/>
      <c r="AH21" s="43"/>
    </row>
    <row r="22" spans="1:34">
      <c r="A22" s="137">
        <v>21</v>
      </c>
      <c r="B22" s="133"/>
      <c r="C22" s="148" t="s">
        <v>18623</v>
      </c>
      <c r="D22" s="145" t="s">
        <v>18905</v>
      </c>
      <c r="E22" s="145" t="s">
        <v>18906</v>
      </c>
      <c r="F22" s="137" t="s">
        <v>18596</v>
      </c>
      <c r="G22" s="137">
        <v>6</v>
      </c>
      <c r="H22" s="138" t="s">
        <v>18597</v>
      </c>
      <c r="I22" s="144">
        <f t="shared" si="1"/>
        <v>8</v>
      </c>
      <c r="J22" s="145">
        <f>FIND(" ",C22,I22+1)</f>
        <v>23</v>
      </c>
      <c r="K22" s="145" t="str">
        <f t="shared" si="6"/>
        <v>Дисплей цифробуквенный</v>
      </c>
      <c r="L22" s="145" t="str">
        <f t="shared" si="7"/>
        <v>HCMS-2975</v>
      </c>
      <c r="AA22" s="148" t="s">
        <v>19182</v>
      </c>
      <c r="AB22" s="43" t="s">
        <v>19183</v>
      </c>
      <c r="AC22" s="43" t="s">
        <v>18906</v>
      </c>
      <c r="AD22" s="43"/>
      <c r="AE22" s="43"/>
      <c r="AF22" s="43"/>
      <c r="AG22" s="43"/>
      <c r="AH22" s="43"/>
    </row>
    <row r="23" spans="1:34">
      <c r="A23" s="137">
        <v>22</v>
      </c>
      <c r="B23" s="133"/>
      <c r="C23" s="1" t="s">
        <v>18624</v>
      </c>
      <c r="D23" s="145" t="s">
        <v>18907</v>
      </c>
      <c r="E23" s="145" t="s">
        <v>18908</v>
      </c>
      <c r="F23" s="137" t="s">
        <v>18596</v>
      </c>
      <c r="G23" s="137">
        <v>138</v>
      </c>
      <c r="H23" s="138" t="s">
        <v>18597</v>
      </c>
      <c r="I23" s="144">
        <f t="shared" si="1"/>
        <v>10</v>
      </c>
      <c r="J23" s="145"/>
      <c r="K23" s="145" t="str">
        <f t="shared" ref="K23:K60" si="8">LEFT(C23,I23-1)</f>
        <v>Индикатор</v>
      </c>
      <c r="L23" s="145" t="str">
        <f t="shared" ref="L23:L60" si="9">MID(C23,I23+1,LEN(C23)-I23)</f>
        <v>LG3360-К</v>
      </c>
      <c r="AA23" s="1" t="s">
        <v>18907</v>
      </c>
      <c r="AB23" s="43" t="s">
        <v>18908</v>
      </c>
      <c r="AC23" s="43"/>
      <c r="AD23" s="43"/>
      <c r="AE23" s="43"/>
      <c r="AF23" s="43"/>
      <c r="AG23" s="43"/>
      <c r="AH23" s="43"/>
    </row>
    <row r="24" spans="1:34">
      <c r="A24" s="137">
        <v>23</v>
      </c>
      <c r="B24" s="133"/>
      <c r="C24" s="1" t="s">
        <v>18625</v>
      </c>
      <c r="D24" s="145" t="s">
        <v>18907</v>
      </c>
      <c r="E24" s="145" t="s">
        <v>18909</v>
      </c>
      <c r="F24" s="137" t="s">
        <v>18596</v>
      </c>
      <c r="G24" s="137">
        <v>12</v>
      </c>
      <c r="H24" s="138" t="s">
        <v>18597</v>
      </c>
      <c r="I24" s="144">
        <f t="shared" si="1"/>
        <v>10</v>
      </c>
      <c r="J24" s="145"/>
      <c r="K24" s="145" t="str">
        <f t="shared" si="8"/>
        <v>Индикатор</v>
      </c>
      <c r="L24" s="145" t="str">
        <f t="shared" si="9"/>
        <v>LS3360-К</v>
      </c>
      <c r="AA24" s="1" t="s">
        <v>18907</v>
      </c>
      <c r="AB24" s="43" t="s">
        <v>18909</v>
      </c>
      <c r="AC24" s="43"/>
      <c r="AD24" s="43"/>
      <c r="AE24" s="43"/>
      <c r="AF24" s="43"/>
      <c r="AG24" s="43"/>
      <c r="AH24" s="43"/>
    </row>
    <row r="25" spans="1:34">
      <c r="A25" s="137">
        <v>24</v>
      </c>
      <c r="B25" s="133"/>
      <c r="C25" s="1" t="s">
        <v>18626</v>
      </c>
      <c r="D25" s="145" t="s">
        <v>18910</v>
      </c>
      <c r="E25" s="145" t="s">
        <v>18911</v>
      </c>
      <c r="F25" s="137" t="s">
        <v>18596</v>
      </c>
      <c r="G25" s="137">
        <v>6</v>
      </c>
      <c r="H25" s="138" t="s">
        <v>18597</v>
      </c>
      <c r="I25" s="144">
        <f t="shared" si="1"/>
        <v>7</v>
      </c>
      <c r="J25" s="145"/>
      <c r="K25" s="145" t="str">
        <f t="shared" si="8"/>
        <v>Кнопка</v>
      </c>
      <c r="L25" s="145" t="str">
        <f t="shared" si="9"/>
        <v>3CSH9</v>
      </c>
      <c r="AA25" s="1" t="s">
        <v>18910</v>
      </c>
      <c r="AB25" s="43" t="s">
        <v>18911</v>
      </c>
      <c r="AC25" s="43"/>
      <c r="AD25" s="43"/>
      <c r="AE25" s="43"/>
      <c r="AF25" s="43"/>
      <c r="AG25" s="43"/>
      <c r="AH25" s="43"/>
    </row>
    <row r="26" spans="1:34">
      <c r="A26" s="137">
        <v>25</v>
      </c>
      <c r="B26" s="133"/>
      <c r="C26" s="1" t="s">
        <v>18627</v>
      </c>
      <c r="D26" s="145" t="s">
        <v>18910</v>
      </c>
      <c r="E26" s="145" t="s">
        <v>18912</v>
      </c>
      <c r="F26" s="137" t="s">
        <v>18596</v>
      </c>
      <c r="G26" s="137">
        <v>18</v>
      </c>
      <c r="H26" s="138" t="s">
        <v>18597</v>
      </c>
      <c r="I26" s="144">
        <f t="shared" si="1"/>
        <v>7</v>
      </c>
      <c r="J26" s="145">
        <f t="shared" ref="J26:J57" si="10">FIND(" ",C26,I26+1)</f>
        <v>13</v>
      </c>
      <c r="K26" s="145" t="str">
        <f t="shared" si="8"/>
        <v>Кнопка</v>
      </c>
      <c r="L26" s="145" t="str">
        <f t="shared" si="9"/>
        <v>BLACK 3ETL9-10.4</v>
      </c>
      <c r="AA26" s="1" t="s">
        <v>18910</v>
      </c>
      <c r="AB26" s="43" t="s">
        <v>19184</v>
      </c>
      <c r="AC26" s="43" t="s">
        <v>19185</v>
      </c>
      <c r="AD26" s="43"/>
      <c r="AE26" s="43"/>
      <c r="AF26" s="43"/>
      <c r="AG26" s="43"/>
      <c r="AH26" s="43"/>
    </row>
    <row r="27" spans="1:34">
      <c r="A27" s="137">
        <v>26</v>
      </c>
      <c r="B27" s="133"/>
      <c r="C27" s="1" t="s">
        <v>18628</v>
      </c>
      <c r="D27" s="145" t="s">
        <v>18913</v>
      </c>
      <c r="E27" s="145" t="s">
        <v>18914</v>
      </c>
      <c r="F27" s="137" t="s">
        <v>18596</v>
      </c>
      <c r="G27" s="137">
        <v>12</v>
      </c>
      <c r="H27" s="138" t="s">
        <v>18597</v>
      </c>
      <c r="I27" s="144">
        <f t="shared" si="1"/>
        <v>12</v>
      </c>
      <c r="J27" s="145">
        <f t="shared" si="10"/>
        <v>25</v>
      </c>
      <c r="K27" s="145" t="str">
        <f t="shared" si="8"/>
        <v>Конденсатор</v>
      </c>
      <c r="L27" s="145" t="str">
        <f t="shared" si="9"/>
        <v>0603-NP0-100 pF±10%-25 V</v>
      </c>
      <c r="AA27" s="1" t="s">
        <v>18913</v>
      </c>
      <c r="AB27" s="43" t="s">
        <v>19186</v>
      </c>
      <c r="AC27" s="43" t="s">
        <v>19187</v>
      </c>
      <c r="AD27" s="43" t="s">
        <v>19188</v>
      </c>
      <c r="AE27" s="43"/>
      <c r="AF27" s="43"/>
      <c r="AG27" s="43"/>
      <c r="AH27" s="43"/>
    </row>
    <row r="28" spans="1:34">
      <c r="A28" s="137">
        <v>27</v>
      </c>
      <c r="B28" s="133"/>
      <c r="C28" s="1" t="s">
        <v>18629</v>
      </c>
      <c r="D28" s="145" t="s">
        <v>18913</v>
      </c>
      <c r="E28" s="145" t="s">
        <v>18915</v>
      </c>
      <c r="F28" s="137" t="s">
        <v>18596</v>
      </c>
      <c r="G28" s="137">
        <v>264</v>
      </c>
      <c r="H28" s="138" t="s">
        <v>18597</v>
      </c>
      <c r="I28" s="144">
        <f t="shared" si="1"/>
        <v>12</v>
      </c>
      <c r="J28" s="145">
        <f t="shared" si="10"/>
        <v>24</v>
      </c>
      <c r="K28" s="145" t="str">
        <f t="shared" si="8"/>
        <v>Конденсатор</v>
      </c>
      <c r="L28" s="145" t="str">
        <f t="shared" si="9"/>
        <v>0805-NP0-10 pF±5%-50 V</v>
      </c>
      <c r="AA28" s="1" t="s">
        <v>18913</v>
      </c>
      <c r="AB28" s="43" t="s">
        <v>19189</v>
      </c>
      <c r="AC28" s="43" t="s">
        <v>19190</v>
      </c>
      <c r="AD28" s="43" t="s">
        <v>19188</v>
      </c>
      <c r="AE28" s="43"/>
      <c r="AF28" s="43"/>
      <c r="AG28" s="43"/>
      <c r="AH28" s="43"/>
    </row>
    <row r="29" spans="1:34">
      <c r="A29" s="137">
        <v>28</v>
      </c>
      <c r="B29" s="133"/>
      <c r="C29" s="1" t="s">
        <v>18630</v>
      </c>
      <c r="D29" s="145" t="s">
        <v>18913</v>
      </c>
      <c r="E29" s="145" t="s">
        <v>18916</v>
      </c>
      <c r="F29" s="137" t="s">
        <v>18596</v>
      </c>
      <c r="G29" s="137">
        <v>144</v>
      </c>
      <c r="H29" s="138" t="s">
        <v>18597</v>
      </c>
      <c r="I29" s="144">
        <f t="shared" si="1"/>
        <v>12</v>
      </c>
      <c r="J29" s="145">
        <f t="shared" si="10"/>
        <v>25</v>
      </c>
      <c r="K29" s="145" t="str">
        <f t="shared" si="8"/>
        <v>Конденсатор</v>
      </c>
      <c r="L29" s="145" t="str">
        <f t="shared" si="9"/>
        <v>0805-NP0-100 pF±5%-50 V</v>
      </c>
      <c r="AA29" s="1" t="s">
        <v>18913</v>
      </c>
      <c r="AB29" s="43" t="s">
        <v>19191</v>
      </c>
      <c r="AC29" s="43" t="s">
        <v>19190</v>
      </c>
      <c r="AD29" s="43" t="s">
        <v>19188</v>
      </c>
      <c r="AE29" s="43"/>
      <c r="AF29" s="43"/>
      <c r="AG29" s="43"/>
      <c r="AH29" s="43"/>
    </row>
    <row r="30" spans="1:34">
      <c r="A30" s="137">
        <v>29</v>
      </c>
      <c r="B30" s="133"/>
      <c r="C30" s="1" t="s">
        <v>18631</v>
      </c>
      <c r="D30" s="145" t="s">
        <v>18913</v>
      </c>
      <c r="E30" s="145" t="s">
        <v>18917</v>
      </c>
      <c r="F30" s="137" t="s">
        <v>18596</v>
      </c>
      <c r="G30" s="137">
        <v>12</v>
      </c>
      <c r="H30" s="138" t="s">
        <v>18597</v>
      </c>
      <c r="I30" s="144">
        <f t="shared" si="1"/>
        <v>12</v>
      </c>
      <c r="J30" s="145">
        <f t="shared" si="10"/>
        <v>26</v>
      </c>
      <c r="K30" s="145" t="str">
        <f t="shared" si="8"/>
        <v>Конденсатор</v>
      </c>
      <c r="L30" s="145" t="str">
        <f t="shared" si="9"/>
        <v>0805-NP0-1000 pF±5%-50 V</v>
      </c>
      <c r="AA30" s="1" t="s">
        <v>18913</v>
      </c>
      <c r="AB30" s="43" t="s">
        <v>19192</v>
      </c>
      <c r="AC30" s="43" t="s">
        <v>19190</v>
      </c>
      <c r="AD30" s="43" t="s">
        <v>19188</v>
      </c>
      <c r="AE30" s="43"/>
      <c r="AF30" s="43"/>
      <c r="AG30" s="43"/>
      <c r="AH30" s="43"/>
    </row>
    <row r="31" spans="1:34">
      <c r="A31" s="137">
        <v>30</v>
      </c>
      <c r="B31" s="133"/>
      <c r="C31" s="1" t="s">
        <v>18632</v>
      </c>
      <c r="D31" s="145" t="s">
        <v>18913</v>
      </c>
      <c r="E31" s="145" t="s">
        <v>18918</v>
      </c>
      <c r="F31" s="137" t="s">
        <v>18596</v>
      </c>
      <c r="G31" s="137">
        <v>132</v>
      </c>
      <c r="H31" s="138" t="s">
        <v>18597</v>
      </c>
      <c r="I31" s="144">
        <f t="shared" si="1"/>
        <v>12</v>
      </c>
      <c r="J31" s="145">
        <f t="shared" si="10"/>
        <v>25</v>
      </c>
      <c r="K31" s="145" t="str">
        <f t="shared" si="8"/>
        <v>Конденсатор</v>
      </c>
      <c r="L31" s="145" t="str">
        <f t="shared" si="9"/>
        <v>0805-NP0-150 pF±5%-50 V</v>
      </c>
      <c r="AA31" s="1" t="s">
        <v>18913</v>
      </c>
      <c r="AB31" s="43" t="s">
        <v>19193</v>
      </c>
      <c r="AC31" s="43" t="s">
        <v>19190</v>
      </c>
      <c r="AD31" s="43" t="s">
        <v>19188</v>
      </c>
      <c r="AE31" s="43"/>
      <c r="AF31" s="43"/>
      <c r="AG31" s="43"/>
      <c r="AH31" s="43"/>
    </row>
    <row r="32" spans="1:34">
      <c r="A32" s="137">
        <v>31</v>
      </c>
      <c r="B32" s="133"/>
      <c r="C32" s="1" t="s">
        <v>18633</v>
      </c>
      <c r="D32" s="145" t="s">
        <v>18913</v>
      </c>
      <c r="E32" s="145" t="s">
        <v>18919</v>
      </c>
      <c r="F32" s="137" t="s">
        <v>18596</v>
      </c>
      <c r="G32" s="137">
        <v>264</v>
      </c>
      <c r="H32" s="138" t="s">
        <v>18597</v>
      </c>
      <c r="I32" s="144">
        <f t="shared" si="1"/>
        <v>12</v>
      </c>
      <c r="J32" s="145">
        <f t="shared" si="10"/>
        <v>24</v>
      </c>
      <c r="K32" s="145" t="str">
        <f t="shared" si="8"/>
        <v>Конденсатор</v>
      </c>
      <c r="L32" s="145" t="str">
        <f t="shared" si="9"/>
        <v>0805-NP0-18 pF±5%-50 V</v>
      </c>
      <c r="AA32" s="1" t="s">
        <v>18913</v>
      </c>
      <c r="AB32" s="43" t="s">
        <v>19194</v>
      </c>
      <c r="AC32" s="43" t="s">
        <v>19190</v>
      </c>
      <c r="AD32" s="43" t="s">
        <v>19188</v>
      </c>
      <c r="AE32" s="43"/>
      <c r="AF32" s="43"/>
      <c r="AG32" s="43"/>
      <c r="AH32" s="43"/>
    </row>
    <row r="33" spans="1:34">
      <c r="A33" s="137">
        <v>32</v>
      </c>
      <c r="B33" s="133"/>
      <c r="C33" s="1" t="s">
        <v>18634</v>
      </c>
      <c r="D33" s="145" t="s">
        <v>18913</v>
      </c>
      <c r="E33" s="145" t="s">
        <v>18920</v>
      </c>
      <c r="F33" s="137" t="s">
        <v>18596</v>
      </c>
      <c r="G33" s="137">
        <v>132</v>
      </c>
      <c r="H33" s="138" t="s">
        <v>18597</v>
      </c>
      <c r="I33" s="144">
        <f t="shared" si="1"/>
        <v>12</v>
      </c>
      <c r="J33" s="145">
        <f t="shared" si="10"/>
        <v>24</v>
      </c>
      <c r="K33" s="145" t="str">
        <f t="shared" si="8"/>
        <v>Конденсатор</v>
      </c>
      <c r="L33" s="145" t="str">
        <f t="shared" si="9"/>
        <v>0805-NP0-20 pF±5%-50 V</v>
      </c>
      <c r="AA33" s="1" t="s">
        <v>18913</v>
      </c>
      <c r="AB33" s="43" t="s">
        <v>19195</v>
      </c>
      <c r="AC33" s="43" t="s">
        <v>19190</v>
      </c>
      <c r="AD33" s="43" t="s">
        <v>19188</v>
      </c>
      <c r="AE33" s="43"/>
      <c r="AF33" s="43"/>
      <c r="AG33" s="43"/>
      <c r="AH33" s="43"/>
    </row>
    <row r="34" spans="1:34">
      <c r="A34" s="137">
        <v>33</v>
      </c>
      <c r="B34" s="133"/>
      <c r="C34" s="1" t="s">
        <v>18635</v>
      </c>
      <c r="D34" s="145" t="s">
        <v>18913</v>
      </c>
      <c r="E34" s="145" t="s">
        <v>18921</v>
      </c>
      <c r="F34" s="137" t="s">
        <v>18596</v>
      </c>
      <c r="G34" s="137">
        <v>408</v>
      </c>
      <c r="H34" s="138" t="s">
        <v>18597</v>
      </c>
      <c r="I34" s="144">
        <f t="shared" si="1"/>
        <v>12</v>
      </c>
      <c r="J34" s="145">
        <f t="shared" si="10"/>
        <v>25</v>
      </c>
      <c r="K34" s="145" t="str">
        <f t="shared" si="8"/>
        <v>Конденсатор</v>
      </c>
      <c r="L34" s="145" t="str">
        <f t="shared" si="9"/>
        <v>0805-NP0-220 pF±5%-50 V</v>
      </c>
      <c r="AA34" s="1" t="s">
        <v>18913</v>
      </c>
      <c r="AB34" s="43" t="s">
        <v>19196</v>
      </c>
      <c r="AC34" s="43" t="s">
        <v>19190</v>
      </c>
      <c r="AD34" s="43" t="s">
        <v>19188</v>
      </c>
      <c r="AE34" s="43"/>
      <c r="AF34" s="43"/>
      <c r="AG34" s="43"/>
      <c r="AH34" s="43"/>
    </row>
    <row r="35" spans="1:34">
      <c r="A35" s="137">
        <v>34</v>
      </c>
      <c r="B35" s="133"/>
      <c r="C35" s="1" t="s">
        <v>18636</v>
      </c>
      <c r="D35" s="145" t="s">
        <v>18913</v>
      </c>
      <c r="E35" s="145" t="s">
        <v>18922</v>
      </c>
      <c r="F35" s="137" t="s">
        <v>18596</v>
      </c>
      <c r="G35" s="137">
        <v>528</v>
      </c>
      <c r="H35" s="138" t="s">
        <v>18597</v>
      </c>
      <c r="I35" s="144">
        <f t="shared" si="1"/>
        <v>12</v>
      </c>
      <c r="J35" s="145">
        <f t="shared" si="10"/>
        <v>25</v>
      </c>
      <c r="K35" s="145" t="str">
        <f t="shared" si="8"/>
        <v>Конденсатор</v>
      </c>
      <c r="L35" s="145" t="str">
        <f t="shared" si="9"/>
        <v>0805-NP0-270 pF±5%-50 V</v>
      </c>
      <c r="AA35" s="1" t="s">
        <v>18913</v>
      </c>
      <c r="AB35" s="43" t="s">
        <v>19197</v>
      </c>
      <c r="AC35" s="43" t="s">
        <v>19190</v>
      </c>
      <c r="AD35" s="43" t="s">
        <v>19188</v>
      </c>
      <c r="AE35" s="43"/>
      <c r="AF35" s="43"/>
      <c r="AG35" s="43"/>
      <c r="AH35" s="43"/>
    </row>
    <row r="36" spans="1:34">
      <c r="A36" s="137">
        <v>35</v>
      </c>
      <c r="B36" s="133"/>
      <c r="C36" s="1" t="s">
        <v>18637</v>
      </c>
      <c r="D36" s="145" t="s">
        <v>18913</v>
      </c>
      <c r="E36" s="145" t="s">
        <v>18923</v>
      </c>
      <c r="F36" s="137" t="s">
        <v>18596</v>
      </c>
      <c r="G36" s="137">
        <v>36</v>
      </c>
      <c r="H36" s="138" t="s">
        <v>18597</v>
      </c>
      <c r="I36" s="144">
        <f t="shared" si="1"/>
        <v>12</v>
      </c>
      <c r="J36" s="145">
        <f t="shared" si="10"/>
        <v>24</v>
      </c>
      <c r="K36" s="145" t="str">
        <f t="shared" si="8"/>
        <v>Конденсатор</v>
      </c>
      <c r="L36" s="145" t="str">
        <f t="shared" si="9"/>
        <v>0805-NP0-33 pF±5%-50 V</v>
      </c>
      <c r="AA36" s="1" t="s">
        <v>18913</v>
      </c>
      <c r="AB36" s="43" t="s">
        <v>19198</v>
      </c>
      <c r="AC36" s="43" t="s">
        <v>19190</v>
      </c>
      <c r="AD36" s="43" t="s">
        <v>19188</v>
      </c>
      <c r="AE36" s="43"/>
      <c r="AF36" s="43"/>
      <c r="AG36" s="43"/>
      <c r="AH36" s="43"/>
    </row>
    <row r="37" spans="1:34">
      <c r="A37" s="137">
        <v>36</v>
      </c>
      <c r="B37" s="133"/>
      <c r="C37" s="1" t="s">
        <v>18638</v>
      </c>
      <c r="D37" s="145" t="s">
        <v>18913</v>
      </c>
      <c r="E37" s="145" t="s">
        <v>18924</v>
      </c>
      <c r="F37" s="137" t="s">
        <v>18596</v>
      </c>
      <c r="G37" s="137">
        <v>264</v>
      </c>
      <c r="H37" s="138" t="s">
        <v>18597</v>
      </c>
      <c r="I37" s="144">
        <f t="shared" si="1"/>
        <v>12</v>
      </c>
      <c r="J37" s="145">
        <f t="shared" si="10"/>
        <v>25</v>
      </c>
      <c r="K37" s="145" t="str">
        <f t="shared" si="8"/>
        <v>Конденсатор</v>
      </c>
      <c r="L37" s="145" t="str">
        <f t="shared" si="9"/>
        <v>0805-NP0-4,7 pF±0,25 pF-50 V</v>
      </c>
      <c r="AA37" s="1" t="s">
        <v>18913</v>
      </c>
      <c r="AB37" s="43" t="s">
        <v>19199</v>
      </c>
      <c r="AC37" s="43" t="s">
        <v>19200</v>
      </c>
      <c r="AD37" s="43" t="s">
        <v>19201</v>
      </c>
      <c r="AE37" s="43" t="s">
        <v>19188</v>
      </c>
      <c r="AF37" s="43"/>
      <c r="AG37" s="43"/>
      <c r="AH37" s="43"/>
    </row>
    <row r="38" spans="1:34">
      <c r="A38" s="137">
        <v>37</v>
      </c>
      <c r="B38" s="133"/>
      <c r="C38" s="1" t="s">
        <v>18639</v>
      </c>
      <c r="D38" s="145" t="s">
        <v>18913</v>
      </c>
      <c r="E38" s="145" t="s">
        <v>18925</v>
      </c>
      <c r="F38" s="137" t="s">
        <v>18596</v>
      </c>
      <c r="G38" s="137">
        <v>264</v>
      </c>
      <c r="H38" s="138" t="s">
        <v>18597</v>
      </c>
      <c r="I38" s="144">
        <f t="shared" si="1"/>
        <v>12</v>
      </c>
      <c r="J38" s="145">
        <f t="shared" si="10"/>
        <v>26</v>
      </c>
      <c r="K38" s="145" t="str">
        <f t="shared" si="8"/>
        <v>Конденсатор</v>
      </c>
      <c r="L38" s="145" t="str">
        <f t="shared" si="9"/>
        <v>0805-NP0-4700 pF±5%-50 V</v>
      </c>
      <c r="AA38" s="1" t="s">
        <v>18913</v>
      </c>
      <c r="AB38" s="43" t="s">
        <v>19202</v>
      </c>
      <c r="AC38" s="43" t="s">
        <v>19190</v>
      </c>
      <c r="AD38" s="43" t="s">
        <v>19188</v>
      </c>
      <c r="AE38" s="43"/>
      <c r="AF38" s="43"/>
      <c r="AG38" s="43"/>
      <c r="AH38" s="43"/>
    </row>
    <row r="39" spans="1:34">
      <c r="A39" s="137">
        <v>38</v>
      </c>
      <c r="B39" s="133"/>
      <c r="C39" s="1" t="s">
        <v>18640</v>
      </c>
      <c r="D39" s="145" t="s">
        <v>18913</v>
      </c>
      <c r="E39" s="145" t="s">
        <v>18926</v>
      </c>
      <c r="F39" s="137" t="s">
        <v>18596</v>
      </c>
      <c r="G39" s="137">
        <v>396</v>
      </c>
      <c r="H39" s="138" t="s">
        <v>18597</v>
      </c>
      <c r="I39" s="144">
        <f t="shared" si="1"/>
        <v>12</v>
      </c>
      <c r="J39" s="145">
        <f t="shared" si="10"/>
        <v>25</v>
      </c>
      <c r="K39" s="145" t="str">
        <f t="shared" si="8"/>
        <v>Конденсатор</v>
      </c>
      <c r="L39" s="145" t="str">
        <f t="shared" si="9"/>
        <v>0805-NP0-510 pF±5%-50 V</v>
      </c>
      <c r="AA39" s="1" t="s">
        <v>18913</v>
      </c>
      <c r="AB39" s="43" t="s">
        <v>19203</v>
      </c>
      <c r="AC39" s="43" t="s">
        <v>19190</v>
      </c>
      <c r="AD39" s="43" t="s">
        <v>19188</v>
      </c>
      <c r="AE39" s="43"/>
      <c r="AF39" s="43"/>
      <c r="AG39" s="43"/>
      <c r="AH39" s="43"/>
    </row>
    <row r="40" spans="1:34">
      <c r="A40" s="137">
        <v>39</v>
      </c>
      <c r="B40" s="133"/>
      <c r="C40" s="1" t="s">
        <v>18641</v>
      </c>
      <c r="D40" s="145" t="s">
        <v>18913</v>
      </c>
      <c r="E40" s="145" t="s">
        <v>18927</v>
      </c>
      <c r="F40" s="137" t="s">
        <v>18596</v>
      </c>
      <c r="G40" s="137">
        <v>390</v>
      </c>
      <c r="H40" s="138" t="s">
        <v>18597</v>
      </c>
      <c r="I40" s="144">
        <f t="shared" si="1"/>
        <v>12</v>
      </c>
      <c r="J40" s="145">
        <f t="shared" si="10"/>
        <v>26</v>
      </c>
      <c r="K40" s="145" t="str">
        <f t="shared" si="8"/>
        <v>Конденсатор</v>
      </c>
      <c r="L40" s="145" t="str">
        <f t="shared" si="9"/>
        <v>0805-X7R-0,01 uF±10%-50 V</v>
      </c>
      <c r="AA40" s="1" t="s">
        <v>18913</v>
      </c>
      <c r="AB40" s="43" t="s">
        <v>19204</v>
      </c>
      <c r="AC40" s="43" t="s">
        <v>19205</v>
      </c>
      <c r="AD40" s="43" t="s">
        <v>19188</v>
      </c>
      <c r="AE40" s="43"/>
      <c r="AF40" s="43"/>
      <c r="AG40" s="43"/>
      <c r="AH40" s="43"/>
    </row>
    <row r="41" spans="1:34">
      <c r="A41" s="137">
        <v>40</v>
      </c>
      <c r="B41" s="133"/>
      <c r="C41" s="1" t="s">
        <v>18642</v>
      </c>
      <c r="D41" s="145" t="s">
        <v>18913</v>
      </c>
      <c r="E41" s="145" t="s">
        <v>18928</v>
      </c>
      <c r="F41" s="137" t="s">
        <v>18596</v>
      </c>
      <c r="G41" s="137">
        <v>672</v>
      </c>
      <c r="H41" s="138" t="s">
        <v>18597</v>
      </c>
      <c r="I41" s="144">
        <f t="shared" si="1"/>
        <v>12</v>
      </c>
      <c r="J41" s="145">
        <f t="shared" si="10"/>
        <v>27</v>
      </c>
      <c r="K41" s="145" t="str">
        <f t="shared" si="8"/>
        <v>Конденсатор</v>
      </c>
      <c r="L41" s="145" t="str">
        <f t="shared" si="9"/>
        <v>0805-X7R-0,015 uF±10%-50 V</v>
      </c>
      <c r="AA41" s="1" t="s">
        <v>18913</v>
      </c>
      <c r="AB41" s="43" t="s">
        <v>19206</v>
      </c>
      <c r="AC41" s="43" t="s">
        <v>19205</v>
      </c>
      <c r="AD41" s="43" t="s">
        <v>19188</v>
      </c>
      <c r="AE41" s="43"/>
      <c r="AF41" s="43"/>
      <c r="AG41" s="43"/>
      <c r="AH41" s="43"/>
    </row>
    <row r="42" spans="1:34">
      <c r="A42" s="137">
        <v>41</v>
      </c>
      <c r="B42" s="133"/>
      <c r="C42" s="1" t="s">
        <v>18643</v>
      </c>
      <c r="D42" s="145" t="s">
        <v>18913</v>
      </c>
      <c r="E42" s="145" t="s">
        <v>18929</v>
      </c>
      <c r="F42" s="137" t="s">
        <v>18596</v>
      </c>
      <c r="G42" s="137">
        <v>276</v>
      </c>
      <c r="H42" s="138" t="s">
        <v>18597</v>
      </c>
      <c r="I42" s="144">
        <f t="shared" si="1"/>
        <v>12</v>
      </c>
      <c r="J42" s="145">
        <f t="shared" si="10"/>
        <v>27</v>
      </c>
      <c r="K42" s="145" t="str">
        <f t="shared" si="8"/>
        <v>Конденсатор</v>
      </c>
      <c r="L42" s="145" t="str">
        <f t="shared" si="9"/>
        <v>0805-X7R-0,047 uF±10%-50 V</v>
      </c>
      <c r="AA42" s="1" t="s">
        <v>18913</v>
      </c>
      <c r="AB42" s="43" t="s">
        <v>19207</v>
      </c>
      <c r="AC42" s="43" t="s">
        <v>19205</v>
      </c>
      <c r="AD42" s="43" t="s">
        <v>19188</v>
      </c>
      <c r="AE42" s="43"/>
      <c r="AF42" s="43"/>
      <c r="AG42" s="43"/>
      <c r="AH42" s="43"/>
    </row>
    <row r="43" spans="1:34">
      <c r="A43" s="137">
        <v>42</v>
      </c>
      <c r="B43" s="133"/>
      <c r="C43" s="1" t="s">
        <v>18644</v>
      </c>
      <c r="D43" s="145" t="s">
        <v>18913</v>
      </c>
      <c r="E43" s="145" t="s">
        <v>18930</v>
      </c>
      <c r="F43" s="137" t="s">
        <v>18596</v>
      </c>
      <c r="G43" s="137">
        <v>60</v>
      </c>
      <c r="H43" s="138" t="s">
        <v>18597</v>
      </c>
      <c r="I43" s="144">
        <f t="shared" si="1"/>
        <v>12</v>
      </c>
      <c r="J43" s="145">
        <f t="shared" si="10"/>
        <v>25</v>
      </c>
      <c r="K43" s="145" t="str">
        <f t="shared" si="8"/>
        <v>Конденсатор</v>
      </c>
      <c r="L43" s="145" t="str">
        <f t="shared" si="9"/>
        <v>0805-X7R-0,1 uF±10%-25 V</v>
      </c>
      <c r="AA43" s="1" t="s">
        <v>18913</v>
      </c>
      <c r="AB43" s="43" t="s">
        <v>19208</v>
      </c>
      <c r="AC43" s="43" t="s">
        <v>19209</v>
      </c>
      <c r="AD43" s="43" t="s">
        <v>19188</v>
      </c>
      <c r="AE43" s="43"/>
      <c r="AF43" s="43"/>
      <c r="AG43" s="43"/>
      <c r="AH43" s="43"/>
    </row>
    <row r="44" spans="1:34">
      <c r="A44" s="137">
        <v>43</v>
      </c>
      <c r="B44" s="133"/>
      <c r="C44" s="1" t="s">
        <v>18645</v>
      </c>
      <c r="D44" s="145" t="s">
        <v>18913</v>
      </c>
      <c r="E44" s="145" t="s">
        <v>18931</v>
      </c>
      <c r="F44" s="137" t="s">
        <v>18596</v>
      </c>
      <c r="G44" s="137" t="s">
        <v>18646</v>
      </c>
      <c r="H44" s="138" t="s">
        <v>18597</v>
      </c>
      <c r="I44" s="144">
        <f t="shared" si="1"/>
        <v>12</v>
      </c>
      <c r="J44" s="145">
        <f t="shared" si="10"/>
        <v>25</v>
      </c>
      <c r="K44" s="145" t="str">
        <f t="shared" si="8"/>
        <v>Конденсатор</v>
      </c>
      <c r="L44" s="145" t="str">
        <f t="shared" si="9"/>
        <v>0805-X7R-0,1 uF±10%-50 V</v>
      </c>
      <c r="AA44" s="1" t="s">
        <v>18913</v>
      </c>
      <c r="AB44" s="43" t="s">
        <v>19208</v>
      </c>
      <c r="AC44" s="43" t="s">
        <v>19205</v>
      </c>
      <c r="AD44" s="43" t="s">
        <v>19188</v>
      </c>
      <c r="AE44" s="43"/>
      <c r="AF44" s="43"/>
      <c r="AG44" s="43"/>
      <c r="AH44" s="43"/>
    </row>
    <row r="45" spans="1:34">
      <c r="A45" s="137">
        <v>44</v>
      </c>
      <c r="B45" s="133"/>
      <c r="C45" s="1" t="s">
        <v>18647</v>
      </c>
      <c r="D45" s="145" t="s">
        <v>18913</v>
      </c>
      <c r="E45" s="145" t="s">
        <v>18932</v>
      </c>
      <c r="F45" s="137" t="s">
        <v>18596</v>
      </c>
      <c r="G45" s="137">
        <v>138</v>
      </c>
      <c r="H45" s="138" t="s">
        <v>18597</v>
      </c>
      <c r="I45" s="144">
        <f t="shared" si="1"/>
        <v>12</v>
      </c>
      <c r="J45" s="145">
        <f t="shared" si="10"/>
        <v>26</v>
      </c>
      <c r="K45" s="145" t="str">
        <f t="shared" si="8"/>
        <v>Конденсатор</v>
      </c>
      <c r="L45" s="145" t="str">
        <f t="shared" si="9"/>
        <v>0805-X7R-0,22 uF±10%-50 V</v>
      </c>
      <c r="AA45" s="1" t="s">
        <v>18913</v>
      </c>
      <c r="AB45" s="43" t="s">
        <v>19210</v>
      </c>
      <c r="AC45" s="43" t="s">
        <v>19205</v>
      </c>
      <c r="AD45" s="43" t="s">
        <v>19188</v>
      </c>
      <c r="AE45" s="43"/>
      <c r="AF45" s="43"/>
      <c r="AG45" s="43"/>
      <c r="AH45" s="43"/>
    </row>
    <row r="46" spans="1:34">
      <c r="A46" s="137">
        <v>45</v>
      </c>
      <c r="B46" s="133"/>
      <c r="C46" s="1" t="s">
        <v>18648</v>
      </c>
      <c r="D46" s="145" t="s">
        <v>18913</v>
      </c>
      <c r="E46" s="145" t="s">
        <v>18933</v>
      </c>
      <c r="F46" s="137" t="s">
        <v>18596</v>
      </c>
      <c r="G46" s="137">
        <v>48</v>
      </c>
      <c r="H46" s="138" t="s">
        <v>18597</v>
      </c>
      <c r="I46" s="144">
        <f t="shared" si="1"/>
        <v>12</v>
      </c>
      <c r="J46" s="145">
        <f t="shared" si="10"/>
        <v>23</v>
      </c>
      <c r="K46" s="145" t="str">
        <f t="shared" si="8"/>
        <v>Конденсатор</v>
      </c>
      <c r="L46" s="145" t="str">
        <f t="shared" si="9"/>
        <v>0805-X7R-1 uF±10%-25 V</v>
      </c>
      <c r="AA46" s="1" t="s">
        <v>18913</v>
      </c>
      <c r="AB46" s="43" t="s">
        <v>19211</v>
      </c>
      <c r="AC46" s="43" t="s">
        <v>19209</v>
      </c>
      <c r="AD46" s="43" t="s">
        <v>19188</v>
      </c>
      <c r="AE46" s="43"/>
      <c r="AF46" s="43"/>
      <c r="AG46" s="43"/>
      <c r="AH46" s="43"/>
    </row>
    <row r="47" spans="1:34">
      <c r="A47" s="137">
        <v>46</v>
      </c>
      <c r="B47" s="133"/>
      <c r="C47" s="1" t="s">
        <v>18649</v>
      </c>
      <c r="D47" s="145" t="s">
        <v>18913</v>
      </c>
      <c r="E47" s="145" t="s">
        <v>18934</v>
      </c>
      <c r="F47" s="137" t="s">
        <v>18596</v>
      </c>
      <c r="G47" s="137">
        <v>18</v>
      </c>
      <c r="H47" s="138" t="s">
        <v>18597</v>
      </c>
      <c r="I47" s="144">
        <f t="shared" si="1"/>
        <v>12</v>
      </c>
      <c r="J47" s="145">
        <f t="shared" si="10"/>
        <v>25</v>
      </c>
      <c r="K47" s="145" t="str">
        <f t="shared" si="8"/>
        <v>Конденсатор</v>
      </c>
      <c r="L47" s="145" t="str">
        <f t="shared" si="9"/>
        <v>0805-X7R-100 nF±10%-50 V</v>
      </c>
      <c r="AA47" s="1" t="s">
        <v>18913</v>
      </c>
      <c r="AB47" s="43" t="s">
        <v>19212</v>
      </c>
      <c r="AC47" s="43" t="s">
        <v>19213</v>
      </c>
      <c r="AD47" s="43" t="s">
        <v>19188</v>
      </c>
      <c r="AE47" s="43"/>
      <c r="AF47" s="43"/>
      <c r="AG47" s="43"/>
      <c r="AH47" s="43"/>
    </row>
    <row r="48" spans="1:34">
      <c r="A48" s="137">
        <v>47</v>
      </c>
      <c r="B48" s="133"/>
      <c r="C48" s="1" t="s">
        <v>18650</v>
      </c>
      <c r="D48" s="145" t="s">
        <v>18913</v>
      </c>
      <c r="E48" s="145" t="s">
        <v>18935</v>
      </c>
      <c r="F48" s="137" t="s">
        <v>18596</v>
      </c>
      <c r="G48" s="137">
        <v>150</v>
      </c>
      <c r="H48" s="138" t="s">
        <v>18597</v>
      </c>
      <c r="I48" s="144">
        <f t="shared" si="1"/>
        <v>12</v>
      </c>
      <c r="J48" s="145">
        <f t="shared" si="10"/>
        <v>26</v>
      </c>
      <c r="K48" s="145" t="str">
        <f t="shared" si="8"/>
        <v>Конденсатор</v>
      </c>
      <c r="L48" s="145" t="str">
        <f t="shared" si="9"/>
        <v>0805-X7R-1000 pF±10%-50 V</v>
      </c>
      <c r="AA48" s="1" t="s">
        <v>18913</v>
      </c>
      <c r="AB48" s="43" t="s">
        <v>19214</v>
      </c>
      <c r="AC48" s="43" t="s">
        <v>19215</v>
      </c>
      <c r="AD48" s="43" t="s">
        <v>19188</v>
      </c>
      <c r="AE48" s="43"/>
      <c r="AF48" s="43"/>
      <c r="AG48" s="43"/>
      <c r="AH48" s="43"/>
    </row>
    <row r="49" spans="1:34">
      <c r="A49" s="137">
        <v>48</v>
      </c>
      <c r="B49" s="133"/>
      <c r="C49" s="1" t="s">
        <v>18651</v>
      </c>
      <c r="D49" s="145" t="s">
        <v>18913</v>
      </c>
      <c r="E49" s="145" t="s">
        <v>18936</v>
      </c>
      <c r="F49" s="137" t="s">
        <v>18596</v>
      </c>
      <c r="G49" s="137">
        <v>6</v>
      </c>
      <c r="H49" s="138" t="s">
        <v>18597</v>
      </c>
      <c r="I49" s="144">
        <f t="shared" si="1"/>
        <v>12</v>
      </c>
      <c r="J49" s="145">
        <f t="shared" si="10"/>
        <v>26</v>
      </c>
      <c r="K49" s="145" t="str">
        <f t="shared" si="8"/>
        <v>Конденсатор</v>
      </c>
      <c r="L49" s="145" t="str">
        <f t="shared" si="9"/>
        <v>0805-X7R-4700 pF±10%-50 V</v>
      </c>
      <c r="AA49" s="1" t="s">
        <v>18913</v>
      </c>
      <c r="AB49" s="43" t="s">
        <v>19216</v>
      </c>
      <c r="AC49" s="43" t="s">
        <v>19215</v>
      </c>
      <c r="AD49" s="43" t="s">
        <v>19188</v>
      </c>
      <c r="AE49" s="43"/>
      <c r="AF49" s="43"/>
      <c r="AG49" s="43"/>
      <c r="AH49" s="43"/>
    </row>
    <row r="50" spans="1:34">
      <c r="A50" s="137">
        <v>49</v>
      </c>
      <c r="B50" s="133"/>
      <c r="C50" s="1" t="s">
        <v>18652</v>
      </c>
      <c r="D50" s="145" t="s">
        <v>18913</v>
      </c>
      <c r="E50" s="145" t="s">
        <v>18937</v>
      </c>
      <c r="F50" s="137" t="s">
        <v>18596</v>
      </c>
      <c r="G50" s="137">
        <v>6</v>
      </c>
      <c r="H50" s="138" t="s">
        <v>18597</v>
      </c>
      <c r="I50" s="144">
        <f t="shared" si="1"/>
        <v>12</v>
      </c>
      <c r="J50" s="145">
        <f t="shared" si="10"/>
        <v>16</v>
      </c>
      <c r="K50" s="145" t="str">
        <f t="shared" si="8"/>
        <v>Конденсатор</v>
      </c>
      <c r="L50" s="145" t="str">
        <f t="shared" si="9"/>
        <v>100 uF±20%-100 V серия EXR</v>
      </c>
      <c r="AA50" s="1" t="s">
        <v>18913</v>
      </c>
      <c r="AB50" s="43">
        <v>100</v>
      </c>
      <c r="AC50" s="43" t="s">
        <v>19217</v>
      </c>
      <c r="AD50" s="43" t="s">
        <v>19188</v>
      </c>
      <c r="AE50" s="43" t="s">
        <v>19218</v>
      </c>
      <c r="AF50" s="43" t="s">
        <v>19219</v>
      </c>
      <c r="AG50" s="43"/>
      <c r="AH50" s="43"/>
    </row>
    <row r="51" spans="1:34">
      <c r="A51" s="137">
        <v>50</v>
      </c>
      <c r="B51" s="133"/>
      <c r="C51" s="1" t="s">
        <v>18653</v>
      </c>
      <c r="D51" s="145" t="s">
        <v>18913</v>
      </c>
      <c r="E51" s="145" t="s">
        <v>18938</v>
      </c>
      <c r="F51" s="137" t="s">
        <v>18596</v>
      </c>
      <c r="G51" s="137">
        <v>12</v>
      </c>
      <c r="H51" s="138" t="s">
        <v>18597</v>
      </c>
      <c r="I51" s="144">
        <f t="shared" si="1"/>
        <v>12</v>
      </c>
      <c r="J51" s="145">
        <f t="shared" si="10"/>
        <v>24</v>
      </c>
      <c r="K51" s="145" t="str">
        <f t="shared" si="8"/>
        <v>Конденсатор</v>
      </c>
      <c r="L51" s="145" t="str">
        <f t="shared" si="9"/>
        <v>1206-NP0-33 pF±5%-50 V</v>
      </c>
      <c r="AA51" s="1" t="s">
        <v>18913</v>
      </c>
      <c r="AB51" s="43" t="s">
        <v>19220</v>
      </c>
      <c r="AC51" s="43" t="s">
        <v>19190</v>
      </c>
      <c r="AD51" s="43" t="s">
        <v>19188</v>
      </c>
      <c r="AE51" s="43"/>
      <c r="AF51" s="43"/>
      <c r="AG51" s="43"/>
      <c r="AH51" s="43"/>
    </row>
    <row r="52" spans="1:34">
      <c r="A52" s="137">
        <v>51</v>
      </c>
      <c r="B52" s="133"/>
      <c r="C52" s="1" t="s">
        <v>18654</v>
      </c>
      <c r="D52" s="145" t="s">
        <v>18913</v>
      </c>
      <c r="E52" s="145" t="s">
        <v>18939</v>
      </c>
      <c r="F52" s="137" t="s">
        <v>18596</v>
      </c>
      <c r="G52" s="137">
        <v>24</v>
      </c>
      <c r="H52" s="138" t="s">
        <v>18597</v>
      </c>
      <c r="I52" s="144">
        <f t="shared" si="1"/>
        <v>12</v>
      </c>
      <c r="J52" s="145">
        <f t="shared" si="10"/>
        <v>26</v>
      </c>
      <c r="K52" s="145" t="str">
        <f t="shared" si="8"/>
        <v>Конденсатор</v>
      </c>
      <c r="L52" s="145" t="str">
        <f t="shared" si="9"/>
        <v>1206-X7R-0,01 uF±10%-50 V</v>
      </c>
      <c r="AA52" s="1" t="s">
        <v>18913</v>
      </c>
      <c r="AB52" s="43" t="s">
        <v>19221</v>
      </c>
      <c r="AC52" s="43" t="s">
        <v>19205</v>
      </c>
      <c r="AD52" s="43" t="s">
        <v>19188</v>
      </c>
      <c r="AE52" s="43"/>
      <c r="AF52" s="43"/>
      <c r="AG52" s="43"/>
      <c r="AH52" s="43"/>
    </row>
    <row r="53" spans="1:34">
      <c r="A53" s="137">
        <v>52</v>
      </c>
      <c r="B53" s="133"/>
      <c r="C53" s="1" t="s">
        <v>18655</v>
      </c>
      <c r="D53" s="145" t="s">
        <v>18913</v>
      </c>
      <c r="E53" s="145" t="s">
        <v>18940</v>
      </c>
      <c r="F53" s="137" t="s">
        <v>18596</v>
      </c>
      <c r="G53" s="137">
        <v>4</v>
      </c>
      <c r="H53" s="138" t="s">
        <v>18597</v>
      </c>
      <c r="I53" s="144">
        <f t="shared" si="1"/>
        <v>12</v>
      </c>
      <c r="J53" s="145">
        <f t="shared" si="10"/>
        <v>23</v>
      </c>
      <c r="K53" s="145" t="str">
        <f t="shared" si="8"/>
        <v>Конденсатор</v>
      </c>
      <c r="L53" s="145" t="str">
        <f t="shared" si="9"/>
        <v>1206-X7R-1 uF±10%-16 V</v>
      </c>
      <c r="AA53" s="1" t="s">
        <v>18913</v>
      </c>
      <c r="AB53" s="43" t="s">
        <v>19222</v>
      </c>
      <c r="AC53" s="43" t="s">
        <v>19223</v>
      </c>
      <c r="AD53" s="43" t="s">
        <v>19188</v>
      </c>
      <c r="AE53" s="43"/>
      <c r="AF53" s="43"/>
      <c r="AG53" s="43"/>
      <c r="AH53" s="43"/>
    </row>
    <row r="54" spans="1:34">
      <c r="A54" s="137">
        <v>53</v>
      </c>
      <c r="B54" s="133"/>
      <c r="C54" s="1" t="s">
        <v>18656</v>
      </c>
      <c r="D54" s="145" t="s">
        <v>18913</v>
      </c>
      <c r="E54" s="145" t="s">
        <v>18941</v>
      </c>
      <c r="F54" s="137" t="s">
        <v>18596</v>
      </c>
      <c r="G54" s="137">
        <v>792</v>
      </c>
      <c r="H54" s="138" t="s">
        <v>18597</v>
      </c>
      <c r="I54" s="144">
        <f t="shared" si="1"/>
        <v>12</v>
      </c>
      <c r="J54" s="145">
        <f t="shared" si="10"/>
        <v>23</v>
      </c>
      <c r="K54" s="145" t="str">
        <f t="shared" si="8"/>
        <v>Конденсатор</v>
      </c>
      <c r="L54" s="145" t="str">
        <f t="shared" si="9"/>
        <v>1206-X7R-1 uF±10%-25 V</v>
      </c>
      <c r="AA54" s="1" t="s">
        <v>18913</v>
      </c>
      <c r="AB54" s="43" t="s">
        <v>19222</v>
      </c>
      <c r="AC54" s="43" t="s">
        <v>19209</v>
      </c>
      <c r="AD54" s="43" t="s">
        <v>19188</v>
      </c>
      <c r="AE54" s="43"/>
      <c r="AF54" s="43"/>
      <c r="AG54" s="43"/>
      <c r="AH54" s="43"/>
    </row>
    <row r="55" spans="1:34">
      <c r="A55" s="137">
        <v>54</v>
      </c>
      <c r="B55" s="133"/>
      <c r="C55" s="1" t="s">
        <v>18657</v>
      </c>
      <c r="D55" s="145" t="s">
        <v>18913</v>
      </c>
      <c r="E55" s="145" t="s">
        <v>18942</v>
      </c>
      <c r="F55" s="137" t="s">
        <v>18596</v>
      </c>
      <c r="G55" s="137">
        <v>24</v>
      </c>
      <c r="H55" s="138" t="s">
        <v>18597</v>
      </c>
      <c r="I55" s="144">
        <f t="shared" si="1"/>
        <v>12</v>
      </c>
      <c r="J55" s="145">
        <f t="shared" si="10"/>
        <v>26</v>
      </c>
      <c r="K55" s="145" t="str">
        <f t="shared" si="8"/>
        <v>Конденсатор</v>
      </c>
      <c r="L55" s="145" t="str">
        <f t="shared" si="9"/>
        <v>1210-X7R-0,22 uF±10%-50 V</v>
      </c>
      <c r="AA55" s="1" t="s">
        <v>18913</v>
      </c>
      <c r="AB55" s="43" t="s">
        <v>19224</v>
      </c>
      <c r="AC55" s="43" t="s">
        <v>19205</v>
      </c>
      <c r="AD55" s="43" t="s">
        <v>19188</v>
      </c>
      <c r="AE55" s="43"/>
      <c r="AF55" s="43"/>
      <c r="AG55" s="43"/>
      <c r="AH55" s="43"/>
    </row>
    <row r="56" spans="1:34">
      <c r="A56" s="137">
        <v>55</v>
      </c>
      <c r="B56" s="133"/>
      <c r="C56" s="1" t="s">
        <v>18658</v>
      </c>
      <c r="D56" s="145" t="s">
        <v>18913</v>
      </c>
      <c r="E56" s="145" t="s">
        <v>18943</v>
      </c>
      <c r="F56" s="137" t="s">
        <v>18596</v>
      </c>
      <c r="G56" s="137">
        <v>6</v>
      </c>
      <c r="H56" s="138" t="s">
        <v>18597</v>
      </c>
      <c r="I56" s="144">
        <f t="shared" si="1"/>
        <v>12</v>
      </c>
      <c r="J56" s="145">
        <f t="shared" si="10"/>
        <v>26</v>
      </c>
      <c r="K56" s="145" t="str">
        <f t="shared" si="8"/>
        <v>Конденсатор</v>
      </c>
      <c r="L56" s="145" t="str">
        <f t="shared" si="9"/>
        <v>1812-X7R-0,47 uF±10%-50 V</v>
      </c>
      <c r="AA56" s="1" t="s">
        <v>18913</v>
      </c>
      <c r="AB56" s="43" t="s">
        <v>19225</v>
      </c>
      <c r="AC56" s="43" t="s">
        <v>19205</v>
      </c>
      <c r="AD56" s="43" t="s">
        <v>19188</v>
      </c>
      <c r="AE56" s="43"/>
      <c r="AF56" s="43"/>
      <c r="AG56" s="43"/>
      <c r="AH56" s="43"/>
    </row>
    <row r="57" spans="1:34">
      <c r="A57" s="137">
        <v>56</v>
      </c>
      <c r="B57" s="133"/>
      <c r="C57" s="1" t="s">
        <v>18659</v>
      </c>
      <c r="D57" s="145" t="s">
        <v>18913</v>
      </c>
      <c r="E57" s="145" t="s">
        <v>18944</v>
      </c>
      <c r="F57" s="137" t="s">
        <v>18596</v>
      </c>
      <c r="G57" s="137">
        <v>660</v>
      </c>
      <c r="H57" s="138" t="s">
        <v>18597</v>
      </c>
      <c r="I57" s="144">
        <f t="shared" si="1"/>
        <v>12</v>
      </c>
      <c r="J57" s="145">
        <f t="shared" si="10"/>
        <v>17</v>
      </c>
      <c r="K57" s="145" t="str">
        <f t="shared" si="8"/>
        <v>Конденсатор</v>
      </c>
      <c r="L57" s="145" t="str">
        <f t="shared" si="9"/>
        <v>2200 uF±20%-63 V  ECA1JM 222</v>
      </c>
      <c r="AA57" s="1" t="s">
        <v>18913</v>
      </c>
      <c r="AB57" s="43">
        <v>2200</v>
      </c>
      <c r="AC57" s="43" t="s">
        <v>19226</v>
      </c>
      <c r="AD57" s="43" t="s">
        <v>19188</v>
      </c>
      <c r="AE57" s="43" t="s">
        <v>19227</v>
      </c>
      <c r="AF57" s="43">
        <v>222</v>
      </c>
      <c r="AG57" s="43"/>
      <c r="AH57" s="43"/>
    </row>
    <row r="58" spans="1:34">
      <c r="A58" s="137">
        <v>57</v>
      </c>
      <c r="B58" s="133"/>
      <c r="C58" s="1" t="s">
        <v>18660</v>
      </c>
      <c r="D58" s="145" t="s">
        <v>18913</v>
      </c>
      <c r="E58" s="145" t="s">
        <v>18945</v>
      </c>
      <c r="F58" s="137" t="s">
        <v>18596</v>
      </c>
      <c r="G58" s="137">
        <v>966</v>
      </c>
      <c r="H58" s="138" t="s">
        <v>18597</v>
      </c>
      <c r="I58" s="144">
        <f t="shared" si="1"/>
        <v>12</v>
      </c>
      <c r="J58" s="145">
        <f t="shared" ref="J58:J75" si="11">FIND(" ",C58,I58+1)</f>
        <v>23</v>
      </c>
      <c r="K58" s="145" t="str">
        <f t="shared" si="8"/>
        <v>Конденсатор</v>
      </c>
      <c r="L58" s="145" t="str">
        <f t="shared" si="9"/>
        <v>2220-X7R-1 uF±10%-100 V</v>
      </c>
      <c r="AA58" s="1" t="s">
        <v>18913</v>
      </c>
      <c r="AB58" s="43" t="s">
        <v>19228</v>
      </c>
      <c r="AC58" s="43" t="s">
        <v>19229</v>
      </c>
      <c r="AD58" s="43" t="s">
        <v>19188</v>
      </c>
      <c r="AE58" s="43"/>
      <c r="AF58" s="43"/>
      <c r="AG58" s="43"/>
      <c r="AH58" s="43"/>
    </row>
    <row r="59" spans="1:34">
      <c r="A59" s="137">
        <v>58</v>
      </c>
      <c r="B59" s="133"/>
      <c r="C59" s="1" t="s">
        <v>18661</v>
      </c>
      <c r="D59" s="145" t="s">
        <v>18913</v>
      </c>
      <c r="E59" s="145" t="s">
        <v>18946</v>
      </c>
      <c r="F59" s="137" t="s">
        <v>18596</v>
      </c>
      <c r="G59" s="137" t="s">
        <v>18662</v>
      </c>
      <c r="H59" s="138" t="s">
        <v>18597</v>
      </c>
      <c r="I59" s="144">
        <f t="shared" si="1"/>
        <v>12</v>
      </c>
      <c r="J59" s="145">
        <f t="shared" si="11"/>
        <v>23</v>
      </c>
      <c r="K59" s="145" t="str">
        <f t="shared" si="8"/>
        <v>Конденсатор</v>
      </c>
      <c r="L59" s="145" t="str">
        <f t="shared" si="9"/>
        <v>2220-X7R-1 uF±10%-50 V</v>
      </c>
      <c r="AA59" s="1" t="s">
        <v>18913</v>
      </c>
      <c r="AB59" s="43" t="s">
        <v>19228</v>
      </c>
      <c r="AC59" s="43" t="s">
        <v>19205</v>
      </c>
      <c r="AD59" s="43" t="s">
        <v>19188</v>
      </c>
      <c r="AE59" s="43"/>
      <c r="AF59" s="43"/>
      <c r="AG59" s="43"/>
      <c r="AH59" s="43"/>
    </row>
    <row r="60" spans="1:34">
      <c r="A60" s="137">
        <v>59</v>
      </c>
      <c r="B60" s="133"/>
      <c r="C60" s="1" t="s">
        <v>18663</v>
      </c>
      <c r="D60" s="145" t="s">
        <v>18913</v>
      </c>
      <c r="E60" s="145" t="s">
        <v>18947</v>
      </c>
      <c r="F60" s="137" t="s">
        <v>18596</v>
      </c>
      <c r="G60" s="137">
        <v>6</v>
      </c>
      <c r="H60" s="138" t="s">
        <v>18597</v>
      </c>
      <c r="I60" s="144">
        <f t="shared" si="1"/>
        <v>12</v>
      </c>
      <c r="J60" s="145">
        <f t="shared" si="11"/>
        <v>25</v>
      </c>
      <c r="K60" s="145" t="str">
        <f t="shared" si="8"/>
        <v>Конденсатор</v>
      </c>
      <c r="L60" s="145" t="str">
        <f t="shared" si="9"/>
        <v>2220-Y5V-2,2 uF±20%-50 V</v>
      </c>
      <c r="AA60" s="1" t="s">
        <v>18913</v>
      </c>
      <c r="AB60" s="43" t="s">
        <v>19230</v>
      </c>
      <c r="AC60" s="43" t="s">
        <v>19231</v>
      </c>
      <c r="AD60" s="43" t="s">
        <v>19188</v>
      </c>
      <c r="AE60" s="43"/>
      <c r="AF60" s="43"/>
      <c r="AG60" s="43"/>
      <c r="AH60" s="43"/>
    </row>
    <row r="61" spans="1:34">
      <c r="A61" s="137">
        <v>60</v>
      </c>
      <c r="B61" s="133"/>
      <c r="C61" s="148" t="s">
        <v>18664</v>
      </c>
      <c r="D61" s="145" t="s">
        <v>18948</v>
      </c>
      <c r="E61" s="145" t="s">
        <v>18949</v>
      </c>
      <c r="F61" s="137" t="s">
        <v>18596</v>
      </c>
      <c r="G61" s="137">
        <v>8</v>
      </c>
      <c r="H61" s="138" t="s">
        <v>18597</v>
      </c>
      <c r="I61" s="144">
        <f t="shared" si="1"/>
        <v>12</v>
      </c>
      <c r="J61" s="145">
        <f t="shared" si="11"/>
        <v>22</v>
      </c>
      <c r="K61" s="145" t="str">
        <f t="shared" ref="K61:K71" si="12">LEFT(C61,J61-1)</f>
        <v>Конденсатор проходной</v>
      </c>
      <c r="L61" s="145" t="str">
        <f t="shared" ref="L61:L71" si="13">MID(C61,J61+1,LEN(C61)-J61)</f>
        <v>NFM39R12C102</v>
      </c>
      <c r="AA61" s="148" t="s">
        <v>18913</v>
      </c>
      <c r="AB61" s="43" t="s">
        <v>19232</v>
      </c>
      <c r="AC61" s="43" t="s">
        <v>18949</v>
      </c>
      <c r="AD61" s="43"/>
      <c r="AE61" s="43"/>
      <c r="AF61" s="43"/>
      <c r="AG61" s="43"/>
      <c r="AH61" s="43"/>
    </row>
    <row r="62" spans="1:34">
      <c r="A62" s="137">
        <v>61</v>
      </c>
      <c r="B62" s="133"/>
      <c r="C62" s="148" t="s">
        <v>18665</v>
      </c>
      <c r="D62" s="145" t="s">
        <v>18950</v>
      </c>
      <c r="E62" s="145" t="s">
        <v>18951</v>
      </c>
      <c r="F62" s="137" t="s">
        <v>18596</v>
      </c>
      <c r="G62" s="137">
        <v>12</v>
      </c>
      <c r="H62" s="138" t="s">
        <v>18597</v>
      </c>
      <c r="I62" s="144">
        <f t="shared" si="1"/>
        <v>12</v>
      </c>
      <c r="J62" s="145">
        <f t="shared" si="11"/>
        <v>23</v>
      </c>
      <c r="K62" s="145" t="str">
        <f t="shared" si="12"/>
        <v>Конденсатор танталовый</v>
      </c>
      <c r="L62" s="145" t="str">
        <f t="shared" si="13"/>
        <v>1 uF±20%-16 V-А</v>
      </c>
      <c r="AA62" s="148" t="s">
        <v>18913</v>
      </c>
      <c r="AB62" s="43" t="s">
        <v>19233</v>
      </c>
      <c r="AC62" s="43">
        <v>1</v>
      </c>
      <c r="AD62" s="43" t="s">
        <v>19234</v>
      </c>
      <c r="AE62" s="43" t="s">
        <v>19235</v>
      </c>
      <c r="AF62" s="43"/>
      <c r="AG62" s="43"/>
      <c r="AH62" s="43"/>
    </row>
    <row r="63" spans="1:34">
      <c r="A63" s="137">
        <v>62</v>
      </c>
      <c r="B63" s="133"/>
      <c r="C63" s="148" t="s">
        <v>18666</v>
      </c>
      <c r="D63" s="145" t="s">
        <v>18950</v>
      </c>
      <c r="E63" s="145" t="s">
        <v>18952</v>
      </c>
      <c r="F63" s="137" t="s">
        <v>18596</v>
      </c>
      <c r="G63" s="137">
        <v>2</v>
      </c>
      <c r="H63" s="138" t="s">
        <v>18597</v>
      </c>
      <c r="I63" s="144">
        <f t="shared" si="1"/>
        <v>12</v>
      </c>
      <c r="J63" s="145">
        <f t="shared" si="11"/>
        <v>23</v>
      </c>
      <c r="K63" s="145" t="str">
        <f t="shared" si="12"/>
        <v>Конденсатор танталовый</v>
      </c>
      <c r="L63" s="145" t="str">
        <f t="shared" si="13"/>
        <v>10 uF±10%-16 V-С</v>
      </c>
      <c r="AA63" s="148" t="s">
        <v>18913</v>
      </c>
      <c r="AB63" s="43" t="s">
        <v>19233</v>
      </c>
      <c r="AC63" s="43">
        <v>10</v>
      </c>
      <c r="AD63" s="43" t="s">
        <v>19223</v>
      </c>
      <c r="AE63" s="43" t="s">
        <v>19236</v>
      </c>
      <c r="AF63" s="43"/>
      <c r="AG63" s="43"/>
      <c r="AH63" s="43"/>
    </row>
    <row r="64" spans="1:34">
      <c r="A64" s="137">
        <v>63</v>
      </c>
      <c r="B64" s="133"/>
      <c r="C64" s="148" t="s">
        <v>18667</v>
      </c>
      <c r="D64" s="145" t="s">
        <v>18950</v>
      </c>
      <c r="E64" s="145" t="s">
        <v>18953</v>
      </c>
      <c r="F64" s="137" t="s">
        <v>18596</v>
      </c>
      <c r="G64" s="137">
        <v>282</v>
      </c>
      <c r="H64" s="138" t="s">
        <v>18597</v>
      </c>
      <c r="I64" s="144">
        <f t="shared" si="1"/>
        <v>12</v>
      </c>
      <c r="J64" s="145">
        <f t="shared" si="11"/>
        <v>23</v>
      </c>
      <c r="K64" s="145" t="str">
        <f t="shared" si="12"/>
        <v>Конденсатор танталовый</v>
      </c>
      <c r="L64" s="145" t="str">
        <f t="shared" si="13"/>
        <v>10 uF±20%-16 V-B</v>
      </c>
      <c r="AA64" s="148" t="s">
        <v>18913</v>
      </c>
      <c r="AB64" s="43" t="s">
        <v>19233</v>
      </c>
      <c r="AC64" s="43">
        <v>10</v>
      </c>
      <c r="AD64" s="43" t="s">
        <v>19234</v>
      </c>
      <c r="AE64" s="43" t="s">
        <v>19237</v>
      </c>
      <c r="AF64" s="43"/>
      <c r="AG64" s="43"/>
      <c r="AH64" s="43"/>
    </row>
    <row r="65" spans="1:34">
      <c r="A65" s="137">
        <v>64</v>
      </c>
      <c r="B65" s="133"/>
      <c r="C65" s="148" t="s">
        <v>18668</v>
      </c>
      <c r="D65" s="145" t="s">
        <v>18950</v>
      </c>
      <c r="E65" s="145" t="s">
        <v>18954</v>
      </c>
      <c r="F65" s="137" t="s">
        <v>18596</v>
      </c>
      <c r="G65" s="137">
        <v>12</v>
      </c>
      <c r="H65" s="138" t="s">
        <v>18597</v>
      </c>
      <c r="I65" s="144">
        <f t="shared" si="1"/>
        <v>12</v>
      </c>
      <c r="J65" s="145">
        <f t="shared" si="11"/>
        <v>23</v>
      </c>
      <c r="K65" s="145" t="str">
        <f t="shared" si="12"/>
        <v>Конденсатор танталовый</v>
      </c>
      <c r="L65" s="145" t="str">
        <f t="shared" si="13"/>
        <v>10 uF±20%-16 V-С</v>
      </c>
      <c r="AA65" s="148" t="s">
        <v>18913</v>
      </c>
      <c r="AB65" s="43" t="s">
        <v>19233</v>
      </c>
      <c r="AC65" s="43">
        <v>10</v>
      </c>
      <c r="AD65" s="43" t="s">
        <v>19234</v>
      </c>
      <c r="AE65" s="43" t="s">
        <v>19236</v>
      </c>
      <c r="AF65" s="43"/>
      <c r="AG65" s="43"/>
      <c r="AH65" s="43"/>
    </row>
    <row r="66" spans="1:34">
      <c r="A66" s="137">
        <v>65</v>
      </c>
      <c r="B66" s="133"/>
      <c r="C66" s="148" t="s">
        <v>18669</v>
      </c>
      <c r="D66" s="145" t="s">
        <v>18950</v>
      </c>
      <c r="E66" s="145" t="s">
        <v>18955</v>
      </c>
      <c r="F66" s="137" t="s">
        <v>18596</v>
      </c>
      <c r="G66" s="137">
        <v>54</v>
      </c>
      <c r="H66" s="138" t="s">
        <v>18597</v>
      </c>
      <c r="I66" s="144">
        <f t="shared" si="1"/>
        <v>12</v>
      </c>
      <c r="J66" s="145">
        <f t="shared" si="11"/>
        <v>23</v>
      </c>
      <c r="K66" s="145" t="str">
        <f t="shared" si="12"/>
        <v>Конденсатор танталовый</v>
      </c>
      <c r="L66" s="145" t="str">
        <f t="shared" si="13"/>
        <v>10 uF±20%-25 V-D</v>
      </c>
      <c r="AA66" s="148" t="s">
        <v>18913</v>
      </c>
      <c r="AB66" s="43" t="s">
        <v>19233</v>
      </c>
      <c r="AC66" s="43">
        <v>10</v>
      </c>
      <c r="AD66" s="43" t="s">
        <v>19238</v>
      </c>
      <c r="AE66" s="43" t="s">
        <v>19239</v>
      </c>
      <c r="AF66" s="43"/>
      <c r="AG66" s="43"/>
      <c r="AH66" s="43"/>
    </row>
    <row r="67" spans="1:34">
      <c r="A67" s="137">
        <v>66</v>
      </c>
      <c r="B67" s="133"/>
      <c r="C67" s="148" t="s">
        <v>18670</v>
      </c>
      <c r="D67" s="145" t="s">
        <v>18950</v>
      </c>
      <c r="E67" s="145" t="s">
        <v>18956</v>
      </c>
      <c r="F67" s="137" t="s">
        <v>18596</v>
      </c>
      <c r="G67" s="137">
        <v>6</v>
      </c>
      <c r="H67" s="138" t="s">
        <v>18597</v>
      </c>
      <c r="I67" s="144">
        <f t="shared" ref="I67:I130" si="14">FIND(" ",C67,1)</f>
        <v>12</v>
      </c>
      <c r="J67" s="145">
        <f t="shared" si="11"/>
        <v>23</v>
      </c>
      <c r="K67" s="145" t="str">
        <f t="shared" si="12"/>
        <v>Конденсатор танталовый</v>
      </c>
      <c r="L67" s="145" t="str">
        <f t="shared" si="13"/>
        <v>10 uF±20%-35 V-D</v>
      </c>
      <c r="AA67" s="148" t="s">
        <v>18913</v>
      </c>
      <c r="AB67" s="43" t="s">
        <v>19233</v>
      </c>
      <c r="AC67" s="43">
        <v>10</v>
      </c>
      <c r="AD67" s="43" t="s">
        <v>19240</v>
      </c>
      <c r="AE67" s="43" t="s">
        <v>19239</v>
      </c>
      <c r="AF67" s="43"/>
      <c r="AG67" s="43"/>
      <c r="AH67" s="43"/>
    </row>
    <row r="68" spans="1:34">
      <c r="A68" s="137">
        <v>67</v>
      </c>
      <c r="B68" s="133"/>
      <c r="C68" s="148" t="s">
        <v>18671</v>
      </c>
      <c r="D68" s="145" t="s">
        <v>18950</v>
      </c>
      <c r="E68" s="145" t="s">
        <v>18957</v>
      </c>
      <c r="F68" s="137" t="s">
        <v>18596</v>
      </c>
      <c r="G68" s="137" t="s">
        <v>18672</v>
      </c>
      <c r="H68" s="138" t="s">
        <v>18597</v>
      </c>
      <c r="I68" s="144">
        <f t="shared" si="14"/>
        <v>12</v>
      </c>
      <c r="J68" s="145">
        <f t="shared" si="11"/>
        <v>23</v>
      </c>
      <c r="K68" s="145" t="str">
        <f t="shared" si="12"/>
        <v>Конденсатор танталовый</v>
      </c>
      <c r="L68" s="145" t="str">
        <f t="shared" si="13"/>
        <v>22 uF±20%-10 V-С</v>
      </c>
      <c r="AA68" s="148" t="s">
        <v>18913</v>
      </c>
      <c r="AB68" s="43" t="s">
        <v>19233</v>
      </c>
      <c r="AC68" s="43">
        <v>22</v>
      </c>
      <c r="AD68" s="43" t="s">
        <v>19241</v>
      </c>
      <c r="AE68" s="43" t="s">
        <v>19236</v>
      </c>
      <c r="AF68" s="43"/>
      <c r="AG68" s="43"/>
      <c r="AH68" s="43"/>
    </row>
    <row r="69" spans="1:34">
      <c r="A69" s="137">
        <v>68</v>
      </c>
      <c r="B69" s="133"/>
      <c r="C69" s="148" t="s">
        <v>18673</v>
      </c>
      <c r="D69" s="145" t="s">
        <v>18950</v>
      </c>
      <c r="E69" s="145" t="s">
        <v>18958</v>
      </c>
      <c r="F69" s="137" t="s">
        <v>18596</v>
      </c>
      <c r="G69" s="137">
        <v>12</v>
      </c>
      <c r="H69" s="138" t="s">
        <v>18597</v>
      </c>
      <c r="I69" s="144">
        <f t="shared" si="14"/>
        <v>12</v>
      </c>
      <c r="J69" s="145">
        <f t="shared" si="11"/>
        <v>23</v>
      </c>
      <c r="K69" s="145" t="str">
        <f t="shared" si="12"/>
        <v>Конденсатор танталовый</v>
      </c>
      <c r="L69" s="145" t="str">
        <f t="shared" si="13"/>
        <v>33 uF±10%-16 V-D</v>
      </c>
      <c r="AA69" s="148" t="s">
        <v>18913</v>
      </c>
      <c r="AB69" s="43" t="s">
        <v>19233</v>
      </c>
      <c r="AC69" s="43">
        <v>33</v>
      </c>
      <c r="AD69" s="43" t="s">
        <v>19223</v>
      </c>
      <c r="AE69" s="43" t="s">
        <v>19239</v>
      </c>
      <c r="AF69" s="43"/>
      <c r="AG69" s="43"/>
      <c r="AH69" s="43"/>
    </row>
    <row r="70" spans="1:34">
      <c r="A70" s="137">
        <v>69</v>
      </c>
      <c r="B70" s="133"/>
      <c r="C70" s="148" t="s">
        <v>18674</v>
      </c>
      <c r="D70" s="145" t="s">
        <v>18950</v>
      </c>
      <c r="E70" s="145" t="s">
        <v>18959</v>
      </c>
      <c r="F70" s="137" t="s">
        <v>18596</v>
      </c>
      <c r="G70" s="137">
        <v>132</v>
      </c>
      <c r="H70" s="138" t="s">
        <v>18597</v>
      </c>
      <c r="I70" s="144">
        <f t="shared" si="14"/>
        <v>12</v>
      </c>
      <c r="J70" s="145">
        <f t="shared" si="11"/>
        <v>23</v>
      </c>
      <c r="K70" s="145" t="str">
        <f t="shared" si="12"/>
        <v>Конденсатор танталовый</v>
      </c>
      <c r="L70" s="145" t="str">
        <f t="shared" si="13"/>
        <v>47 uF±20%-10 V-B</v>
      </c>
      <c r="AA70" s="148" t="s">
        <v>18913</v>
      </c>
      <c r="AB70" s="43" t="s">
        <v>19233</v>
      </c>
      <c r="AC70" s="43">
        <v>47</v>
      </c>
      <c r="AD70" s="43" t="s">
        <v>19241</v>
      </c>
      <c r="AE70" s="43" t="s">
        <v>19237</v>
      </c>
      <c r="AF70" s="43"/>
      <c r="AG70" s="43"/>
      <c r="AH70" s="43"/>
    </row>
    <row r="71" spans="1:34">
      <c r="A71" s="137">
        <v>70</v>
      </c>
      <c r="B71" s="133"/>
      <c r="C71" s="148" t="s">
        <v>18675</v>
      </c>
      <c r="D71" s="145" t="s">
        <v>18950</v>
      </c>
      <c r="E71" s="145" t="s">
        <v>18960</v>
      </c>
      <c r="F71" s="137" t="s">
        <v>18596</v>
      </c>
      <c r="G71" s="137">
        <v>936</v>
      </c>
      <c r="H71" s="138" t="s">
        <v>18597</v>
      </c>
      <c r="I71" s="144">
        <f t="shared" si="14"/>
        <v>12</v>
      </c>
      <c r="J71" s="145">
        <f t="shared" si="11"/>
        <v>23</v>
      </c>
      <c r="K71" s="145" t="str">
        <f t="shared" si="12"/>
        <v>Конденсатор танталовый</v>
      </c>
      <c r="L71" s="145" t="str">
        <f t="shared" si="13"/>
        <v>47 uF±20%-16 V-D (TAJD476M016R)</v>
      </c>
      <c r="AA71" s="148" t="s">
        <v>18913</v>
      </c>
      <c r="AB71" s="43" t="s">
        <v>19233</v>
      </c>
      <c r="AC71" s="43">
        <v>47</v>
      </c>
      <c r="AD71" s="43" t="s">
        <v>19234</v>
      </c>
      <c r="AE71" s="43" t="s">
        <v>19239</v>
      </c>
      <c r="AF71" s="43" t="s">
        <v>19242</v>
      </c>
      <c r="AG71" s="43"/>
      <c r="AH71" s="43"/>
    </row>
    <row r="72" spans="1:34">
      <c r="A72" s="137">
        <v>71</v>
      </c>
      <c r="B72" s="133"/>
      <c r="C72" s="1" t="s">
        <v>18676</v>
      </c>
      <c r="D72" s="145" t="s">
        <v>18961</v>
      </c>
      <c r="E72" s="145" t="s">
        <v>18962</v>
      </c>
      <c r="F72" s="137" t="s">
        <v>18596</v>
      </c>
      <c r="G72" s="137">
        <v>264</v>
      </c>
      <c r="H72" s="138" t="s">
        <v>18597</v>
      </c>
      <c r="I72" s="144">
        <f t="shared" si="14"/>
        <v>8</v>
      </c>
      <c r="J72" s="145">
        <f t="shared" si="11"/>
        <v>19</v>
      </c>
      <c r="K72" s="145" t="str">
        <f t="shared" ref="K72:K77" si="15">LEFT(C72,I72-1)</f>
        <v>Контакт</v>
      </c>
      <c r="L72" s="145" t="str">
        <f t="shared" ref="L72:L103" si="16">MID(C72,I72+1,LEN(C72)-I72)</f>
        <v>50079-8000 MOLEX</v>
      </c>
      <c r="AA72" s="1" t="s">
        <v>18961</v>
      </c>
      <c r="AB72" s="43" t="s">
        <v>19243</v>
      </c>
      <c r="AC72" s="43" t="s">
        <v>449</v>
      </c>
      <c r="AD72" s="43"/>
      <c r="AE72" s="43"/>
      <c r="AF72" s="43"/>
      <c r="AG72" s="43"/>
      <c r="AH72" s="43"/>
    </row>
    <row r="73" spans="1:34">
      <c r="A73" s="137">
        <v>72</v>
      </c>
      <c r="B73" s="133"/>
      <c r="C73" s="1" t="s">
        <v>18677</v>
      </c>
      <c r="D73" s="145" t="s">
        <v>18961</v>
      </c>
      <c r="E73" s="145" t="s">
        <v>18963</v>
      </c>
      <c r="F73" s="137" t="s">
        <v>18596</v>
      </c>
      <c r="G73" s="137">
        <v>264</v>
      </c>
      <c r="H73" s="138" t="s">
        <v>18597</v>
      </c>
      <c r="I73" s="144">
        <f t="shared" si="14"/>
        <v>8</v>
      </c>
      <c r="J73" s="145">
        <f t="shared" si="11"/>
        <v>19</v>
      </c>
      <c r="K73" s="145" t="str">
        <f t="shared" si="15"/>
        <v>Контакт</v>
      </c>
      <c r="L73" s="145" t="str">
        <f t="shared" si="16"/>
        <v>50125-8000 MOLEX</v>
      </c>
      <c r="AA73" s="1" t="s">
        <v>18961</v>
      </c>
      <c r="AB73" s="43" t="s">
        <v>19244</v>
      </c>
      <c r="AC73" s="43" t="s">
        <v>449</v>
      </c>
      <c r="AD73" s="43"/>
      <c r="AE73" s="43"/>
      <c r="AF73" s="43"/>
      <c r="AG73" s="43"/>
      <c r="AH73" s="43"/>
    </row>
    <row r="74" spans="1:34">
      <c r="A74" s="137">
        <v>73</v>
      </c>
      <c r="B74" s="133"/>
      <c r="C74" s="1" t="s">
        <v>18678</v>
      </c>
      <c r="D74" s="145" t="s">
        <v>18961</v>
      </c>
      <c r="E74" s="145" t="s">
        <v>18964</v>
      </c>
      <c r="F74" s="137" t="s">
        <v>18596</v>
      </c>
      <c r="G74" s="137" t="s">
        <v>18679</v>
      </c>
      <c r="H74" s="138" t="s">
        <v>18597</v>
      </c>
      <c r="I74" s="144">
        <f t="shared" si="14"/>
        <v>8</v>
      </c>
      <c r="J74" s="145">
        <f t="shared" si="11"/>
        <v>19</v>
      </c>
      <c r="K74" s="145" t="str">
        <f t="shared" si="15"/>
        <v>Контакт</v>
      </c>
      <c r="L74" s="145" t="str">
        <f t="shared" si="16"/>
        <v>50394-8052 MOLEX</v>
      </c>
      <c r="AA74" s="1" t="s">
        <v>18961</v>
      </c>
      <c r="AB74" s="43" t="s">
        <v>19245</v>
      </c>
      <c r="AC74" s="43" t="s">
        <v>449</v>
      </c>
      <c r="AD74" s="43"/>
      <c r="AE74" s="43"/>
      <c r="AF74" s="43"/>
      <c r="AG74" s="43"/>
      <c r="AH74" s="43"/>
    </row>
    <row r="75" spans="1:34">
      <c r="A75" s="137">
        <v>74</v>
      </c>
      <c r="B75" s="133"/>
      <c r="C75" s="1" t="s">
        <v>18680</v>
      </c>
      <c r="D75" s="145" t="s">
        <v>18961</v>
      </c>
      <c r="E75" s="145" t="s">
        <v>18965</v>
      </c>
      <c r="F75" s="137" t="s">
        <v>18596</v>
      </c>
      <c r="G75" s="137" t="s">
        <v>18681</v>
      </c>
      <c r="H75" s="138" t="s">
        <v>18597</v>
      </c>
      <c r="I75" s="144">
        <f t="shared" si="14"/>
        <v>8</v>
      </c>
      <c r="J75" s="145">
        <f t="shared" si="11"/>
        <v>11</v>
      </c>
      <c r="K75" s="145" t="str">
        <f t="shared" si="15"/>
        <v>Контакт</v>
      </c>
      <c r="L75" s="145" t="str">
        <f t="shared" si="16"/>
        <v>BL (шаг 2,54 мм)</v>
      </c>
      <c r="AA75" s="1" t="s">
        <v>18961</v>
      </c>
      <c r="AB75" s="43" t="s">
        <v>19246</v>
      </c>
      <c r="AC75" s="43" t="s">
        <v>19247</v>
      </c>
      <c r="AD75" s="43" t="s">
        <v>19248</v>
      </c>
      <c r="AE75" s="43" t="s">
        <v>19249</v>
      </c>
      <c r="AF75" s="43"/>
      <c r="AG75" s="43"/>
      <c r="AH75" s="43"/>
    </row>
    <row r="76" spans="1:34">
      <c r="A76" s="137">
        <v>75</v>
      </c>
      <c r="B76" s="133"/>
      <c r="C76" s="1" t="s">
        <v>18682</v>
      </c>
      <c r="D76" s="145" t="s">
        <v>18966</v>
      </c>
      <c r="E76" s="145" t="s">
        <v>18967</v>
      </c>
      <c r="F76" s="137" t="s">
        <v>18596</v>
      </c>
      <c r="G76" s="137">
        <v>132</v>
      </c>
      <c r="H76" s="138" t="s">
        <v>18597</v>
      </c>
      <c r="I76" s="144">
        <f t="shared" si="14"/>
        <v>11</v>
      </c>
      <c r="J76" s="145"/>
      <c r="K76" s="145" t="str">
        <f t="shared" si="15"/>
        <v>Микросхема</v>
      </c>
      <c r="L76" s="145" t="str">
        <f t="shared" si="16"/>
        <v>ADG413BR</v>
      </c>
      <c r="AA76" s="1" t="s">
        <v>18966</v>
      </c>
      <c r="AB76" s="43" t="s">
        <v>18967</v>
      </c>
      <c r="AC76" s="43"/>
      <c r="AD76" s="43"/>
      <c r="AE76" s="43"/>
      <c r="AF76" s="43"/>
      <c r="AG76" s="43"/>
      <c r="AH76" s="43"/>
    </row>
    <row r="77" spans="1:34">
      <c r="A77" s="137">
        <v>76</v>
      </c>
      <c r="B77" s="133"/>
      <c r="C77" s="1" t="s">
        <v>18683</v>
      </c>
      <c r="D77" s="145" t="s">
        <v>18966</v>
      </c>
      <c r="E77" s="145" t="s">
        <v>18968</v>
      </c>
      <c r="F77" s="137" t="s">
        <v>18596</v>
      </c>
      <c r="G77" s="137">
        <v>528</v>
      </c>
      <c r="H77" s="138" t="s">
        <v>18597</v>
      </c>
      <c r="I77" s="144">
        <f t="shared" si="14"/>
        <v>11</v>
      </c>
      <c r="J77" s="145">
        <f>FIND(" ",C77,I77+1)</f>
        <v>21</v>
      </c>
      <c r="K77" s="145" t="str">
        <f t="shared" si="15"/>
        <v>Микросхема</v>
      </c>
      <c r="L77" s="145" t="str">
        <f t="shared" si="16"/>
        <v>ADG719BRT (SOT23-6)</v>
      </c>
      <c r="AA77" s="1" t="s">
        <v>18966</v>
      </c>
      <c r="AB77" s="43" t="s">
        <v>19250</v>
      </c>
      <c r="AC77" s="43" t="s">
        <v>19251</v>
      </c>
      <c r="AD77" s="43"/>
      <c r="AE77" s="43"/>
      <c r="AF77" s="43"/>
      <c r="AG77" s="43"/>
      <c r="AH77" s="43"/>
    </row>
    <row r="78" spans="1:34">
      <c r="A78" s="137">
        <v>77</v>
      </c>
      <c r="B78" s="133"/>
      <c r="C78" s="1" t="s">
        <v>18684</v>
      </c>
      <c r="D78" s="145" t="s">
        <v>18966</v>
      </c>
      <c r="E78" s="145" t="s">
        <v>18969</v>
      </c>
      <c r="F78" s="137" t="s">
        <v>18596</v>
      </c>
      <c r="G78" s="137">
        <v>132</v>
      </c>
      <c r="H78" s="138" t="s">
        <v>18597</v>
      </c>
      <c r="I78" s="144">
        <f t="shared" si="14"/>
        <v>11</v>
      </c>
      <c r="J78" s="145"/>
      <c r="K78" s="145" t="str">
        <f t="shared" ref="K78:K80" si="17">LEFT(C78,I78-1)</f>
        <v>Микросхема</v>
      </c>
      <c r="L78" s="145" t="str">
        <f t="shared" si="16"/>
        <v>AM29LV040B-70JI</v>
      </c>
      <c r="AA78" s="1" t="s">
        <v>18966</v>
      </c>
      <c r="AB78" s="43" t="s">
        <v>18969</v>
      </c>
      <c r="AC78" s="43"/>
      <c r="AD78" s="43"/>
      <c r="AE78" s="43"/>
      <c r="AF78" s="43"/>
      <c r="AG78" s="43"/>
      <c r="AH78" s="43"/>
    </row>
    <row r="79" spans="1:34">
      <c r="A79" s="137">
        <v>78</v>
      </c>
      <c r="B79" s="133"/>
      <c r="C79" s="1" t="s">
        <v>18685</v>
      </c>
      <c r="D79" s="145" t="s">
        <v>18966</v>
      </c>
      <c r="E79" s="145" t="s">
        <v>18970</v>
      </c>
      <c r="F79" s="137" t="s">
        <v>18596</v>
      </c>
      <c r="G79" s="137">
        <v>144</v>
      </c>
      <c r="H79" s="138" t="s">
        <v>18597</v>
      </c>
      <c r="I79" s="144">
        <f t="shared" si="14"/>
        <v>11</v>
      </c>
      <c r="J79" s="145"/>
      <c r="K79" s="145" t="str">
        <f t="shared" si="17"/>
        <v>Микросхема</v>
      </c>
      <c r="L79" s="145" t="str">
        <f t="shared" si="16"/>
        <v>AT17LV256-10PU</v>
      </c>
      <c r="AA79" s="1" t="s">
        <v>18966</v>
      </c>
      <c r="AB79" s="43" t="s">
        <v>18970</v>
      </c>
      <c r="AC79" s="43"/>
      <c r="AD79" s="43"/>
      <c r="AE79" s="43"/>
      <c r="AF79" s="43"/>
      <c r="AG79" s="43"/>
      <c r="AH79" s="43"/>
    </row>
    <row r="80" spans="1:34">
      <c r="A80" s="137">
        <v>79</v>
      </c>
      <c r="B80" s="133"/>
      <c r="C80" s="1" t="s">
        <v>18686</v>
      </c>
      <c r="D80" s="145" t="s">
        <v>18966</v>
      </c>
      <c r="E80" s="145" t="s">
        <v>18971</v>
      </c>
      <c r="F80" s="137" t="s">
        <v>18596</v>
      </c>
      <c r="G80" s="137">
        <v>132</v>
      </c>
      <c r="H80" s="138" t="s">
        <v>18597</v>
      </c>
      <c r="I80" s="144">
        <f t="shared" si="14"/>
        <v>11</v>
      </c>
      <c r="J80" s="145"/>
      <c r="K80" s="145" t="str">
        <f t="shared" si="17"/>
        <v>Микросхема</v>
      </c>
      <c r="L80" s="145" t="str">
        <f t="shared" si="16"/>
        <v>AT17LV512-10PI</v>
      </c>
      <c r="AA80" s="1" t="s">
        <v>18966</v>
      </c>
      <c r="AB80" s="43" t="s">
        <v>18971</v>
      </c>
      <c r="AC80" s="43"/>
      <c r="AD80" s="43"/>
      <c r="AE80" s="43"/>
      <c r="AF80" s="43"/>
      <c r="AG80" s="43"/>
      <c r="AH80" s="43"/>
    </row>
    <row r="81" spans="1:34">
      <c r="A81" s="137">
        <v>80</v>
      </c>
      <c r="B81" s="133"/>
      <c r="C81" s="1" t="s">
        <v>18687</v>
      </c>
      <c r="D81" s="145" t="s">
        <v>18966</v>
      </c>
      <c r="E81" s="145" t="s">
        <v>18972</v>
      </c>
      <c r="F81" s="137" t="s">
        <v>18596</v>
      </c>
      <c r="G81" s="137">
        <v>6</v>
      </c>
      <c r="H81" s="138" t="s">
        <v>18597</v>
      </c>
      <c r="I81" s="144">
        <f t="shared" si="14"/>
        <v>11</v>
      </c>
      <c r="J81" s="145">
        <f>FIND(" ",C81,I81+1)</f>
        <v>25</v>
      </c>
      <c r="K81" s="145" t="str">
        <f>LEFT(C81,I81-1)</f>
        <v>Микросхема</v>
      </c>
      <c r="L81" s="145" t="str">
        <f t="shared" si="16"/>
        <v>AT29C512-90JI  PLCC-32</v>
      </c>
      <c r="AA81" s="1" t="s">
        <v>18966</v>
      </c>
      <c r="AB81" s="43" t="s">
        <v>19252</v>
      </c>
      <c r="AC81" s="43" t="s">
        <v>19253</v>
      </c>
      <c r="AD81" s="43"/>
      <c r="AE81" s="43"/>
      <c r="AF81" s="43"/>
      <c r="AG81" s="43"/>
      <c r="AH81" s="43"/>
    </row>
    <row r="82" spans="1:34">
      <c r="A82" s="137">
        <v>81</v>
      </c>
      <c r="B82" s="133"/>
      <c r="C82" s="1" t="s">
        <v>18688</v>
      </c>
      <c r="D82" s="145" t="s">
        <v>18966</v>
      </c>
      <c r="E82" s="145" t="s">
        <v>18973</v>
      </c>
      <c r="F82" s="137" t="s">
        <v>18596</v>
      </c>
      <c r="G82" s="137">
        <v>6</v>
      </c>
      <c r="H82" s="138" t="s">
        <v>18597</v>
      </c>
      <c r="I82" s="144">
        <f t="shared" si="14"/>
        <v>11</v>
      </c>
      <c r="J82" s="145"/>
      <c r="K82" s="145" t="str">
        <f t="shared" ref="K82:K86" si="18">LEFT(C82,I82-1)</f>
        <v>Микросхема</v>
      </c>
      <c r="L82" s="145" t="str">
        <f t="shared" si="16"/>
        <v>AT89C4051-12SI</v>
      </c>
      <c r="AA82" s="1" t="s">
        <v>18966</v>
      </c>
      <c r="AB82" s="43" t="s">
        <v>18973</v>
      </c>
      <c r="AC82" s="43"/>
      <c r="AD82" s="43"/>
      <c r="AE82" s="43"/>
      <c r="AF82" s="43"/>
      <c r="AG82" s="43"/>
      <c r="AH82" s="43"/>
    </row>
    <row r="83" spans="1:34">
      <c r="A83" s="137">
        <v>82</v>
      </c>
      <c r="B83" s="133"/>
      <c r="C83" s="1" t="s">
        <v>18689</v>
      </c>
      <c r="D83" s="145" t="s">
        <v>18966</v>
      </c>
      <c r="E83" s="145" t="s">
        <v>18974</v>
      </c>
      <c r="F83" s="137" t="s">
        <v>18596</v>
      </c>
      <c r="G83" s="137">
        <v>132</v>
      </c>
      <c r="H83" s="138" t="s">
        <v>18597</v>
      </c>
      <c r="I83" s="144">
        <f t="shared" si="14"/>
        <v>11</v>
      </c>
      <c r="J83" s="145"/>
      <c r="K83" s="145" t="str">
        <f t="shared" si="18"/>
        <v>Микросхема</v>
      </c>
      <c r="L83" s="145" t="str">
        <f t="shared" si="16"/>
        <v>DS1233-10</v>
      </c>
      <c r="AA83" s="1" t="s">
        <v>18966</v>
      </c>
      <c r="AB83" s="43" t="s">
        <v>18974</v>
      </c>
      <c r="AC83" s="43"/>
      <c r="AD83" s="43"/>
      <c r="AE83" s="43"/>
      <c r="AF83" s="43"/>
      <c r="AG83" s="43"/>
      <c r="AH83" s="43"/>
    </row>
    <row r="84" spans="1:34">
      <c r="A84" s="137">
        <v>83</v>
      </c>
      <c r="B84" s="133"/>
      <c r="C84" s="1" t="s">
        <v>18690</v>
      </c>
      <c r="D84" s="145" t="s">
        <v>18966</v>
      </c>
      <c r="E84" s="145" t="s">
        <v>18975</v>
      </c>
      <c r="F84" s="137" t="s">
        <v>18596</v>
      </c>
      <c r="G84" s="137">
        <v>6</v>
      </c>
      <c r="H84" s="138" t="s">
        <v>18597</v>
      </c>
      <c r="I84" s="144">
        <f t="shared" si="14"/>
        <v>11</v>
      </c>
      <c r="J84" s="145">
        <f>FIND(" ",C84,I84+1)</f>
        <v>20</v>
      </c>
      <c r="K84" s="145" t="str">
        <f t="shared" si="18"/>
        <v>Микросхема</v>
      </c>
      <c r="L84" s="145" t="str">
        <f t="shared" si="16"/>
        <v>DS1233-5  TO-92</v>
      </c>
      <c r="AA84" s="1" t="s">
        <v>18966</v>
      </c>
      <c r="AB84" s="43" t="s">
        <v>19254</v>
      </c>
      <c r="AC84" s="43" t="s">
        <v>19255</v>
      </c>
      <c r="AD84" s="43"/>
      <c r="AE84" s="43"/>
      <c r="AF84" s="43"/>
      <c r="AG84" s="43"/>
      <c r="AH84" s="43"/>
    </row>
    <row r="85" spans="1:34">
      <c r="A85" s="137">
        <v>84</v>
      </c>
      <c r="B85" s="133"/>
      <c r="C85" s="1" t="s">
        <v>18691</v>
      </c>
      <c r="D85" s="145" t="s">
        <v>18966</v>
      </c>
      <c r="E85" s="145" t="s">
        <v>18976</v>
      </c>
      <c r="F85" s="137" t="s">
        <v>18596</v>
      </c>
      <c r="G85" s="137">
        <v>6</v>
      </c>
      <c r="H85" s="138" t="s">
        <v>18597</v>
      </c>
      <c r="I85" s="144">
        <f t="shared" si="14"/>
        <v>11</v>
      </c>
      <c r="J85" s="145">
        <f>FIND(" ",C85,I85+1)</f>
        <v>24</v>
      </c>
      <c r="K85" s="145" t="str">
        <f t="shared" si="18"/>
        <v>Микросхема</v>
      </c>
      <c r="L85" s="145" t="str">
        <f t="shared" si="16"/>
        <v>DS80C320-QNG  PLCC-44</v>
      </c>
      <c r="AA85" s="1" t="s">
        <v>18966</v>
      </c>
      <c r="AB85" s="43" t="s">
        <v>19256</v>
      </c>
      <c r="AC85" s="43" t="s">
        <v>19257</v>
      </c>
      <c r="AD85" s="43"/>
      <c r="AE85" s="43"/>
      <c r="AF85" s="43"/>
      <c r="AG85" s="43"/>
      <c r="AH85" s="43"/>
    </row>
    <row r="86" spans="1:34">
      <c r="A86" s="137">
        <v>85</v>
      </c>
      <c r="B86" s="133"/>
      <c r="C86" s="1" t="s">
        <v>18692</v>
      </c>
      <c r="D86" s="145" t="s">
        <v>18966</v>
      </c>
      <c r="E86" s="145" t="s">
        <v>18977</v>
      </c>
      <c r="F86" s="137" t="s">
        <v>18596</v>
      </c>
      <c r="G86" s="137">
        <v>528</v>
      </c>
      <c r="H86" s="138" t="s">
        <v>18597</v>
      </c>
      <c r="I86" s="144">
        <f t="shared" si="14"/>
        <v>11</v>
      </c>
      <c r="J86" s="145">
        <f>FIND(" ",C86,I86+1)</f>
        <v>21</v>
      </c>
      <c r="K86" s="145" t="str">
        <f t="shared" si="18"/>
        <v>Микросхема</v>
      </c>
      <c r="L86" s="145" t="str">
        <f t="shared" si="16"/>
        <v>HCPL-2231 (DIP8)</v>
      </c>
      <c r="AA86" s="1" t="s">
        <v>18966</v>
      </c>
      <c r="AB86" s="43" t="s">
        <v>19258</v>
      </c>
      <c r="AC86" s="43" t="s">
        <v>19259</v>
      </c>
      <c r="AD86" s="43"/>
      <c r="AE86" s="43"/>
      <c r="AF86" s="43"/>
      <c r="AG86" s="43"/>
      <c r="AH86" s="43"/>
    </row>
    <row r="87" spans="1:34">
      <c r="A87" s="137">
        <v>86</v>
      </c>
      <c r="B87" s="133"/>
      <c r="C87" s="1" t="s">
        <v>18693</v>
      </c>
      <c r="D87" s="145" t="s">
        <v>18966</v>
      </c>
      <c r="E87" s="145" t="s">
        <v>5081</v>
      </c>
      <c r="F87" s="137" t="s">
        <v>18596</v>
      </c>
      <c r="G87" s="137">
        <v>138</v>
      </c>
      <c r="H87" s="138" t="s">
        <v>18597</v>
      </c>
      <c r="I87" s="144">
        <f t="shared" si="14"/>
        <v>11</v>
      </c>
      <c r="J87" s="145"/>
      <c r="K87" s="145" t="str">
        <f t="shared" ref="K87:K90" si="19">LEFT(C87,I87-1)</f>
        <v>Микросхема</v>
      </c>
      <c r="L87" s="145" t="str">
        <f t="shared" si="16"/>
        <v>HI-8585PSI</v>
      </c>
      <c r="AA87" s="1" t="s">
        <v>18966</v>
      </c>
      <c r="AB87" s="43" t="s">
        <v>5081</v>
      </c>
      <c r="AC87" s="43"/>
      <c r="AD87" s="43"/>
      <c r="AE87" s="43"/>
      <c r="AF87" s="43"/>
      <c r="AG87" s="43"/>
      <c r="AH87" s="43"/>
    </row>
    <row r="88" spans="1:34">
      <c r="A88" s="137">
        <v>87</v>
      </c>
      <c r="B88" s="133"/>
      <c r="C88" s="1" t="s">
        <v>18694</v>
      </c>
      <c r="D88" s="145" t="s">
        <v>18966</v>
      </c>
      <c r="E88" s="145" t="s">
        <v>5084</v>
      </c>
      <c r="F88" s="137" t="s">
        <v>18596</v>
      </c>
      <c r="G88" s="137">
        <v>138</v>
      </c>
      <c r="H88" s="138" t="s">
        <v>18597</v>
      </c>
      <c r="I88" s="144">
        <f t="shared" si="14"/>
        <v>11</v>
      </c>
      <c r="J88" s="145"/>
      <c r="K88" s="145" t="str">
        <f t="shared" si="19"/>
        <v>Микросхема</v>
      </c>
      <c r="L88" s="145" t="str">
        <f t="shared" si="16"/>
        <v>HI-8588PSI</v>
      </c>
      <c r="AA88" s="1" t="s">
        <v>18966</v>
      </c>
      <c r="AB88" s="43" t="s">
        <v>5084</v>
      </c>
      <c r="AC88" s="43"/>
      <c r="AD88" s="43"/>
      <c r="AE88" s="43"/>
      <c r="AF88" s="43"/>
      <c r="AG88" s="43"/>
      <c r="AH88" s="43"/>
    </row>
    <row r="89" spans="1:34">
      <c r="A89" s="137">
        <v>88</v>
      </c>
      <c r="B89" s="133"/>
      <c r="C89" s="1" t="s">
        <v>18695</v>
      </c>
      <c r="D89" s="145" t="s">
        <v>18966</v>
      </c>
      <c r="E89" s="145" t="s">
        <v>18978</v>
      </c>
      <c r="F89" s="137" t="s">
        <v>18596</v>
      </c>
      <c r="G89" s="137">
        <v>6</v>
      </c>
      <c r="H89" s="138" t="s">
        <v>18597</v>
      </c>
      <c r="I89" s="144">
        <f t="shared" si="14"/>
        <v>11</v>
      </c>
      <c r="J89" s="145">
        <f>FIND(" ",C89,I89+1)</f>
        <v>21</v>
      </c>
      <c r="K89" s="145" t="str">
        <f t="shared" si="19"/>
        <v>Микросхема</v>
      </c>
      <c r="L89" s="145" t="str">
        <f t="shared" si="16"/>
        <v>LM317AEMP  SOT-223</v>
      </c>
      <c r="AA89" s="1" t="s">
        <v>18966</v>
      </c>
      <c r="AB89" s="43" t="s">
        <v>19260</v>
      </c>
      <c r="AC89" s="43" t="s">
        <v>19261</v>
      </c>
      <c r="AD89" s="43"/>
      <c r="AE89" s="43"/>
      <c r="AF89" s="43"/>
      <c r="AG89" s="43"/>
      <c r="AH89" s="43"/>
    </row>
    <row r="90" spans="1:34">
      <c r="A90" s="137">
        <v>89</v>
      </c>
      <c r="B90" s="133"/>
      <c r="C90" s="1" t="s">
        <v>18696</v>
      </c>
      <c r="D90" s="145" t="s">
        <v>18966</v>
      </c>
      <c r="E90" s="145" t="s">
        <v>18979</v>
      </c>
      <c r="F90" s="137" t="s">
        <v>18596</v>
      </c>
      <c r="G90" s="137">
        <v>138</v>
      </c>
      <c r="H90" s="138" t="s">
        <v>18597</v>
      </c>
      <c r="I90" s="144">
        <f t="shared" si="14"/>
        <v>11</v>
      </c>
      <c r="J90" s="145">
        <f>FIND(" ",C90,I90+1)</f>
        <v>20</v>
      </c>
      <c r="K90" s="145" t="str">
        <f t="shared" si="19"/>
        <v>Микросхема</v>
      </c>
      <c r="L90" s="145" t="str">
        <f t="shared" si="16"/>
        <v>LM337IMP (SOT223)</v>
      </c>
      <c r="AA90" s="1" t="s">
        <v>18966</v>
      </c>
      <c r="AB90" s="43" t="s">
        <v>19262</v>
      </c>
      <c r="AC90" s="43" t="s">
        <v>19263</v>
      </c>
      <c r="AD90" s="43"/>
      <c r="AE90" s="43"/>
      <c r="AF90" s="43"/>
      <c r="AG90" s="43"/>
      <c r="AH90" s="43"/>
    </row>
    <row r="91" spans="1:34">
      <c r="A91" s="137">
        <v>90</v>
      </c>
      <c r="B91" s="133"/>
      <c r="C91" s="1" t="s">
        <v>18697</v>
      </c>
      <c r="D91" s="145" t="s">
        <v>18966</v>
      </c>
      <c r="E91" s="145" t="s">
        <v>18980</v>
      </c>
      <c r="F91" s="137" t="s">
        <v>18596</v>
      </c>
      <c r="G91" s="137">
        <v>6</v>
      </c>
      <c r="H91" s="138" t="s">
        <v>18597</v>
      </c>
      <c r="I91" s="144">
        <f t="shared" si="14"/>
        <v>11</v>
      </c>
      <c r="J91" s="145"/>
      <c r="K91" s="145" t="str">
        <f>LEFT(C91,I91-1)</f>
        <v>Микросхема</v>
      </c>
      <c r="L91" s="145" t="str">
        <f t="shared" si="16"/>
        <v>MAX1406EWE</v>
      </c>
      <c r="AA91" s="1" t="s">
        <v>18966</v>
      </c>
      <c r="AB91" s="43" t="s">
        <v>18980</v>
      </c>
      <c r="AC91" s="43"/>
      <c r="AD91" s="43"/>
      <c r="AE91" s="43"/>
      <c r="AF91" s="43"/>
      <c r="AG91" s="43"/>
      <c r="AH91" s="43"/>
    </row>
    <row r="92" spans="1:34">
      <c r="A92" s="137">
        <v>91</v>
      </c>
      <c r="B92" s="133"/>
      <c r="C92" s="1" t="s">
        <v>18698</v>
      </c>
      <c r="D92" s="145" t="s">
        <v>18966</v>
      </c>
      <c r="E92" s="145" t="s">
        <v>18981</v>
      </c>
      <c r="F92" s="137" t="s">
        <v>18596</v>
      </c>
      <c r="G92" s="137">
        <v>264</v>
      </c>
      <c r="H92" s="138" t="s">
        <v>18597</v>
      </c>
      <c r="I92" s="144">
        <f t="shared" si="14"/>
        <v>11</v>
      </c>
      <c r="J92" s="145">
        <f>FIND(" ",C92,I92+1)</f>
        <v>22</v>
      </c>
      <c r="K92" s="145" t="str">
        <f t="shared" ref="K92:K93" si="20">LEFT(C92,I92-1)</f>
        <v>Микросхема</v>
      </c>
      <c r="L92" s="145" t="str">
        <f t="shared" si="16"/>
        <v>MAX274AENG (DIP-24N)</v>
      </c>
      <c r="AA92" s="1" t="s">
        <v>18966</v>
      </c>
      <c r="AB92" s="43" t="s">
        <v>19264</v>
      </c>
      <c r="AC92" s="43" t="s">
        <v>19265</v>
      </c>
      <c r="AD92" s="43"/>
      <c r="AE92" s="43"/>
      <c r="AF92" s="43"/>
      <c r="AG92" s="43"/>
      <c r="AH92" s="43"/>
    </row>
    <row r="93" spans="1:34">
      <c r="A93" s="137">
        <v>92</v>
      </c>
      <c r="B93" s="133"/>
      <c r="C93" s="1" t="s">
        <v>18699</v>
      </c>
      <c r="D93" s="145" t="s">
        <v>18966</v>
      </c>
      <c r="E93" s="145" t="s">
        <v>18982</v>
      </c>
      <c r="F93" s="137" t="s">
        <v>18596</v>
      </c>
      <c r="G93" s="137">
        <v>528</v>
      </c>
      <c r="H93" s="138" t="s">
        <v>18597</v>
      </c>
      <c r="I93" s="144">
        <f t="shared" si="14"/>
        <v>11</v>
      </c>
      <c r="J93" s="145">
        <f>FIND(" ",C93,I93+1)</f>
        <v>21</v>
      </c>
      <c r="K93" s="145" t="str">
        <f t="shared" si="20"/>
        <v>Микросхема</v>
      </c>
      <c r="L93" s="145" t="str">
        <f t="shared" si="16"/>
        <v>MAX325ESA (S08)</v>
      </c>
      <c r="AA93" s="1" t="s">
        <v>18966</v>
      </c>
      <c r="AB93" s="43" t="s">
        <v>19266</v>
      </c>
      <c r="AC93" s="43" t="s">
        <v>19267</v>
      </c>
      <c r="AD93" s="43"/>
      <c r="AE93" s="43"/>
      <c r="AF93" s="43"/>
      <c r="AG93" s="43"/>
      <c r="AH93" s="43"/>
    </row>
    <row r="94" spans="1:34">
      <c r="A94" s="137">
        <v>93</v>
      </c>
      <c r="B94" s="133"/>
      <c r="C94" s="1" t="s">
        <v>18700</v>
      </c>
      <c r="D94" s="145" t="s">
        <v>18966</v>
      </c>
      <c r="E94" s="145" t="s">
        <v>18983</v>
      </c>
      <c r="F94" s="137" t="s">
        <v>18596</v>
      </c>
      <c r="G94" s="137">
        <v>528</v>
      </c>
      <c r="H94" s="138" t="s">
        <v>18597</v>
      </c>
      <c r="I94" s="144">
        <f t="shared" si="14"/>
        <v>11</v>
      </c>
      <c r="J94" s="145"/>
      <c r="K94" s="145" t="str">
        <f t="shared" ref="K94:K101" si="21">LEFT(C94,I94-1)</f>
        <v>Микросхема</v>
      </c>
      <c r="L94" s="145" t="str">
        <f t="shared" si="16"/>
        <v>MAX394EWP</v>
      </c>
      <c r="AA94" s="1" t="s">
        <v>18966</v>
      </c>
      <c r="AB94" s="43" t="s">
        <v>18983</v>
      </c>
      <c r="AC94" s="43"/>
      <c r="AD94" s="43"/>
      <c r="AE94" s="43"/>
      <c r="AF94" s="43"/>
      <c r="AG94" s="43"/>
      <c r="AH94" s="43"/>
    </row>
    <row r="95" spans="1:34">
      <c r="A95" s="137">
        <v>94</v>
      </c>
      <c r="B95" s="133"/>
      <c r="C95" s="1" t="s">
        <v>18701</v>
      </c>
      <c r="D95" s="145" t="s">
        <v>18966</v>
      </c>
      <c r="E95" s="145" t="s">
        <v>18984</v>
      </c>
      <c r="F95" s="137" t="s">
        <v>18596</v>
      </c>
      <c r="G95" s="137">
        <v>2</v>
      </c>
      <c r="H95" s="138" t="s">
        <v>18597</v>
      </c>
      <c r="I95" s="144">
        <f t="shared" si="14"/>
        <v>11</v>
      </c>
      <c r="J95" s="145"/>
      <c r="K95" s="145" t="str">
        <f t="shared" si="21"/>
        <v>Микросхема</v>
      </c>
      <c r="L95" s="145" t="str">
        <f t="shared" si="16"/>
        <v>MAX4062EUB</v>
      </c>
      <c r="AA95" s="1" t="s">
        <v>18966</v>
      </c>
      <c r="AB95" s="43" t="s">
        <v>18984</v>
      </c>
      <c r="AC95" s="43"/>
      <c r="AD95" s="43"/>
      <c r="AE95" s="43"/>
      <c r="AF95" s="43"/>
      <c r="AG95" s="43"/>
      <c r="AH95" s="43"/>
    </row>
    <row r="96" spans="1:34">
      <c r="A96" s="137">
        <v>95</v>
      </c>
      <c r="B96" s="133"/>
      <c r="C96" s="1" t="s">
        <v>18702</v>
      </c>
      <c r="D96" s="145" t="s">
        <v>18966</v>
      </c>
      <c r="E96" s="145" t="s">
        <v>18985</v>
      </c>
      <c r="F96" s="137" t="s">
        <v>18596</v>
      </c>
      <c r="G96" s="137">
        <v>126</v>
      </c>
      <c r="H96" s="138" t="s">
        <v>18597</v>
      </c>
      <c r="I96" s="144">
        <f t="shared" si="14"/>
        <v>11</v>
      </c>
      <c r="J96" s="145"/>
      <c r="K96" s="145" t="str">
        <f t="shared" si="21"/>
        <v>Микросхема</v>
      </c>
      <c r="L96" s="145" t="str">
        <f t="shared" si="16"/>
        <v>MAX4091ASA</v>
      </c>
      <c r="AA96" s="1" t="s">
        <v>18966</v>
      </c>
      <c r="AB96" s="43" t="s">
        <v>18985</v>
      </c>
      <c r="AC96" s="43"/>
      <c r="AD96" s="43"/>
      <c r="AE96" s="43"/>
      <c r="AF96" s="43"/>
      <c r="AG96" s="43"/>
      <c r="AH96" s="43"/>
    </row>
    <row r="97" spans="1:34">
      <c r="A97" s="137">
        <v>96</v>
      </c>
      <c r="B97" s="133"/>
      <c r="C97" s="1" t="s">
        <v>18703</v>
      </c>
      <c r="D97" s="145" t="s">
        <v>18966</v>
      </c>
      <c r="E97" s="145" t="s">
        <v>18986</v>
      </c>
      <c r="F97" s="137" t="s">
        <v>18596</v>
      </c>
      <c r="G97" s="137">
        <v>12</v>
      </c>
      <c r="H97" s="138" t="s">
        <v>18597</v>
      </c>
      <c r="I97" s="144">
        <f t="shared" si="14"/>
        <v>11</v>
      </c>
      <c r="J97" s="145">
        <f>FIND(" ",C97,I97+1)</f>
        <v>22</v>
      </c>
      <c r="K97" s="145" t="str">
        <f t="shared" si="21"/>
        <v>Микросхема</v>
      </c>
      <c r="L97" s="145" t="str">
        <f t="shared" si="16"/>
        <v>MAX490EESA SOIC-8</v>
      </c>
      <c r="AA97" s="1" t="s">
        <v>18966</v>
      </c>
      <c r="AB97" s="43" t="s">
        <v>19268</v>
      </c>
      <c r="AC97" s="43" t="s">
        <v>19269</v>
      </c>
      <c r="AD97" s="43"/>
      <c r="AE97" s="43"/>
      <c r="AF97" s="43"/>
      <c r="AG97" s="43"/>
      <c r="AH97" s="43"/>
    </row>
    <row r="98" spans="1:34">
      <c r="A98" s="137">
        <v>97</v>
      </c>
      <c r="B98" s="133"/>
      <c r="C98" s="1" t="s">
        <v>18704</v>
      </c>
      <c r="D98" s="145" t="s">
        <v>18966</v>
      </c>
      <c r="E98" s="145" t="s">
        <v>18987</v>
      </c>
      <c r="F98" s="137" t="s">
        <v>18596</v>
      </c>
      <c r="G98" s="137">
        <v>264</v>
      </c>
      <c r="H98" s="138" t="s">
        <v>18597</v>
      </c>
      <c r="I98" s="144">
        <f t="shared" si="14"/>
        <v>11</v>
      </c>
      <c r="J98" s="145">
        <f>FIND(" ",C98,I98+1)</f>
        <v>22</v>
      </c>
      <c r="K98" s="145" t="str">
        <f t="shared" si="21"/>
        <v>Микросхема</v>
      </c>
      <c r="L98" s="145" t="str">
        <f t="shared" si="16"/>
        <v>MAX5414EUD (14-pin TSSOP)</v>
      </c>
      <c r="AA98" s="1" t="s">
        <v>18966</v>
      </c>
      <c r="AB98" s="43" t="s">
        <v>19270</v>
      </c>
      <c r="AC98" s="43" t="s">
        <v>19271</v>
      </c>
      <c r="AD98" s="43" t="s">
        <v>19272</v>
      </c>
      <c r="AE98" s="43"/>
      <c r="AF98" s="43"/>
      <c r="AG98" s="43"/>
      <c r="AH98" s="43"/>
    </row>
    <row r="99" spans="1:34">
      <c r="A99" s="137">
        <v>98</v>
      </c>
      <c r="B99" s="133"/>
      <c r="C99" s="1" t="s">
        <v>18705</v>
      </c>
      <c r="D99" s="145" t="s">
        <v>18966</v>
      </c>
      <c r="E99" s="145" t="s">
        <v>18988</v>
      </c>
      <c r="F99" s="137" t="s">
        <v>18596</v>
      </c>
      <c r="G99" s="137">
        <v>264</v>
      </c>
      <c r="H99" s="138" t="s">
        <v>18597</v>
      </c>
      <c r="I99" s="144">
        <f t="shared" si="14"/>
        <v>11</v>
      </c>
      <c r="J99" s="145">
        <f>FIND(" ",C99,I99+1)</f>
        <v>23</v>
      </c>
      <c r="K99" s="145" t="str">
        <f t="shared" si="21"/>
        <v>Микросхема</v>
      </c>
      <c r="L99" s="145" t="str">
        <f t="shared" si="16"/>
        <v>MAX6021AEUR (SOT23-3)</v>
      </c>
      <c r="AA99" s="1" t="s">
        <v>18966</v>
      </c>
      <c r="AB99" s="43" t="s">
        <v>19273</v>
      </c>
      <c r="AC99" s="43" t="s">
        <v>19274</v>
      </c>
      <c r="AD99" s="43"/>
      <c r="AE99" s="43"/>
      <c r="AF99" s="43"/>
      <c r="AG99" s="43"/>
      <c r="AH99" s="43"/>
    </row>
    <row r="100" spans="1:34">
      <c r="A100" s="137">
        <v>99</v>
      </c>
      <c r="B100" s="133"/>
      <c r="C100" s="1" t="s">
        <v>18706</v>
      </c>
      <c r="D100" s="145" t="s">
        <v>18966</v>
      </c>
      <c r="E100" s="145" t="s">
        <v>18989</v>
      </c>
      <c r="F100" s="137" t="s">
        <v>18596</v>
      </c>
      <c r="G100" s="137">
        <v>132</v>
      </c>
      <c r="H100" s="138" t="s">
        <v>18597</v>
      </c>
      <c r="I100" s="144">
        <f t="shared" si="14"/>
        <v>11</v>
      </c>
      <c r="J100" s="145">
        <f>FIND(" ",C100,I100+1)</f>
        <v>28</v>
      </c>
      <c r="K100" s="145" t="str">
        <f t="shared" si="21"/>
        <v>Микросхема</v>
      </c>
      <c r="L100" s="145" t="str">
        <f t="shared" si="16"/>
        <v>MAX6316LUK29CY-T (SOT23-5)</v>
      </c>
      <c r="AA100" s="1" t="s">
        <v>18966</v>
      </c>
      <c r="AB100" s="43" t="s">
        <v>19275</v>
      </c>
      <c r="AC100" s="43" t="s">
        <v>19276</v>
      </c>
      <c r="AD100" s="43"/>
      <c r="AE100" s="43"/>
      <c r="AF100" s="43"/>
      <c r="AG100" s="43"/>
      <c r="AH100" s="43"/>
    </row>
    <row r="101" spans="1:34">
      <c r="A101" s="137">
        <v>100</v>
      </c>
      <c r="B101" s="133"/>
      <c r="C101" s="1" t="s">
        <v>18707</v>
      </c>
      <c r="D101" s="145" t="s">
        <v>18966</v>
      </c>
      <c r="E101" s="145" t="s">
        <v>18990</v>
      </c>
      <c r="F101" s="137" t="s">
        <v>18596</v>
      </c>
      <c r="G101" s="137">
        <v>264</v>
      </c>
      <c r="H101" s="138" t="s">
        <v>18597</v>
      </c>
      <c r="I101" s="144">
        <f t="shared" si="14"/>
        <v>11</v>
      </c>
      <c r="J101" s="145">
        <f>FIND(" ",C101,I101+1)</f>
        <v>25</v>
      </c>
      <c r="K101" s="145" t="str">
        <f t="shared" si="21"/>
        <v>Микросхема</v>
      </c>
      <c r="L101" s="145" t="str">
        <f t="shared" si="16"/>
        <v>MAX6377U-R23T (SOT23-3)</v>
      </c>
      <c r="AA101" s="1" t="s">
        <v>18966</v>
      </c>
      <c r="AB101" s="43" t="s">
        <v>19277</v>
      </c>
      <c r="AC101" s="43" t="s">
        <v>19274</v>
      </c>
      <c r="AD101" s="43"/>
      <c r="AE101" s="43"/>
      <c r="AF101" s="43"/>
      <c r="AG101" s="43"/>
      <c r="AH101" s="43"/>
    </row>
    <row r="102" spans="1:34">
      <c r="A102" s="137">
        <v>101</v>
      </c>
      <c r="B102" s="133"/>
      <c r="C102" s="1" t="s">
        <v>18708</v>
      </c>
      <c r="D102" s="145" t="s">
        <v>18966</v>
      </c>
      <c r="E102" s="145" t="s">
        <v>18991</v>
      </c>
      <c r="F102" s="137" t="s">
        <v>18596</v>
      </c>
      <c r="G102" s="137">
        <v>264</v>
      </c>
      <c r="H102" s="138" t="s">
        <v>18597</v>
      </c>
      <c r="I102" s="144">
        <f t="shared" si="14"/>
        <v>11</v>
      </c>
      <c r="J102" s="145"/>
      <c r="K102" s="145" t="str">
        <f t="shared" ref="K102:K104" si="22">LEFT(C102,I102-1)</f>
        <v>Микросхема</v>
      </c>
      <c r="L102" s="145" t="str">
        <f t="shared" si="16"/>
        <v>MAX913ESA</v>
      </c>
      <c r="AA102" s="1" t="s">
        <v>18966</v>
      </c>
      <c r="AB102" s="43" t="s">
        <v>18991</v>
      </c>
      <c r="AC102" s="43"/>
      <c r="AD102" s="43"/>
      <c r="AE102" s="43"/>
      <c r="AF102" s="43"/>
      <c r="AG102" s="43"/>
      <c r="AH102" s="43"/>
    </row>
    <row r="103" spans="1:34">
      <c r="A103" s="137">
        <v>102</v>
      </c>
      <c r="B103" s="133"/>
      <c r="C103" s="1" t="s">
        <v>18709</v>
      </c>
      <c r="D103" s="145" t="s">
        <v>18966</v>
      </c>
      <c r="E103" s="145" t="s">
        <v>18992</v>
      </c>
      <c r="F103" s="137" t="s">
        <v>18596</v>
      </c>
      <c r="G103" s="137">
        <v>528</v>
      </c>
      <c r="H103" s="138" t="s">
        <v>18597</v>
      </c>
      <c r="I103" s="144">
        <f t="shared" si="14"/>
        <v>11</v>
      </c>
      <c r="J103" s="145"/>
      <c r="K103" s="145" t="str">
        <f t="shared" si="22"/>
        <v>Микросхема</v>
      </c>
      <c r="L103" s="145" t="str">
        <f t="shared" si="16"/>
        <v>MAX931ESA</v>
      </c>
      <c r="AA103" s="1" t="s">
        <v>18966</v>
      </c>
      <c r="AB103" s="43" t="s">
        <v>18992</v>
      </c>
      <c r="AC103" s="43"/>
      <c r="AD103" s="43"/>
      <c r="AE103" s="43"/>
      <c r="AF103" s="43"/>
      <c r="AG103" s="43"/>
      <c r="AH103" s="43"/>
    </row>
    <row r="104" spans="1:34">
      <c r="A104" s="137">
        <v>103</v>
      </c>
      <c r="B104" s="133"/>
      <c r="C104" s="1" t="s">
        <v>18710</v>
      </c>
      <c r="D104" s="145" t="s">
        <v>18966</v>
      </c>
      <c r="E104" s="145" t="s">
        <v>18993</v>
      </c>
      <c r="F104" s="137" t="s">
        <v>18596</v>
      </c>
      <c r="G104" s="137">
        <v>132</v>
      </c>
      <c r="H104" s="138" t="s">
        <v>18597</v>
      </c>
      <c r="I104" s="144">
        <f t="shared" si="14"/>
        <v>11</v>
      </c>
      <c r="J104" s="145"/>
      <c r="K104" s="145" t="str">
        <f t="shared" si="22"/>
        <v>Микросхема</v>
      </c>
      <c r="L104" s="145" t="str">
        <f t="shared" ref="L104:L126" si="23">MID(C104,I104+1,LEN(C104)-I104)</f>
        <v>MAX932ESA</v>
      </c>
      <c r="AA104" s="1" t="s">
        <v>18966</v>
      </c>
      <c r="AB104" s="43" t="s">
        <v>18993</v>
      </c>
      <c r="AC104" s="43"/>
      <c r="AD104" s="43"/>
      <c r="AE104" s="43"/>
      <c r="AF104" s="43"/>
      <c r="AG104" s="43"/>
      <c r="AH104" s="43"/>
    </row>
    <row r="105" spans="1:34">
      <c r="A105" s="137">
        <v>104</v>
      </c>
      <c r="B105" s="133"/>
      <c r="C105" s="1" t="s">
        <v>18711</v>
      </c>
      <c r="D105" s="145" t="s">
        <v>18966</v>
      </c>
      <c r="E105" s="145" t="s">
        <v>18994</v>
      </c>
      <c r="F105" s="137" t="s">
        <v>18596</v>
      </c>
      <c r="G105" s="137">
        <v>6</v>
      </c>
      <c r="H105" s="138" t="s">
        <v>18597</v>
      </c>
      <c r="I105" s="144">
        <f t="shared" si="14"/>
        <v>11</v>
      </c>
      <c r="J105" s="145">
        <f>FIND(" ",C105,I105+1)</f>
        <v>22</v>
      </c>
      <c r="K105" s="145" t="str">
        <f>LEFT(C105,I105-1)</f>
        <v>Микросхема</v>
      </c>
      <c r="L105" s="145" t="str">
        <f t="shared" si="23"/>
        <v>MM74C923WM  SOIC20</v>
      </c>
      <c r="AA105" s="1" t="s">
        <v>18966</v>
      </c>
      <c r="AB105" s="43" t="s">
        <v>19278</v>
      </c>
      <c r="AC105" s="43" t="s">
        <v>19279</v>
      </c>
      <c r="AD105" s="43"/>
      <c r="AE105" s="43"/>
      <c r="AF105" s="43"/>
      <c r="AG105" s="43"/>
      <c r="AH105" s="43"/>
    </row>
    <row r="106" spans="1:34">
      <c r="A106" s="137">
        <v>105</v>
      </c>
      <c r="B106" s="133"/>
      <c r="C106" s="1" t="s">
        <v>18712</v>
      </c>
      <c r="D106" s="145" t="s">
        <v>18966</v>
      </c>
      <c r="E106" s="145" t="s">
        <v>18995</v>
      </c>
      <c r="F106" s="137" t="s">
        <v>18596</v>
      </c>
      <c r="G106" s="137">
        <v>6</v>
      </c>
      <c r="H106" s="138" t="s">
        <v>18597</v>
      </c>
      <c r="I106" s="144">
        <f t="shared" si="14"/>
        <v>11</v>
      </c>
      <c r="J106" s="145"/>
      <c r="K106" s="145" t="str">
        <f t="shared" ref="K106:K109" si="24">LEFT(C106,I106-1)</f>
        <v>Микросхема</v>
      </c>
      <c r="L106" s="145" t="str">
        <f t="shared" si="23"/>
        <v>NC7S14M5X</v>
      </c>
      <c r="AA106" s="1" t="s">
        <v>18966</v>
      </c>
      <c r="AB106" s="43" t="s">
        <v>18995</v>
      </c>
      <c r="AC106" s="43"/>
      <c r="AD106" s="43"/>
      <c r="AE106" s="43"/>
      <c r="AF106" s="43"/>
      <c r="AG106" s="43"/>
      <c r="AH106" s="43"/>
    </row>
    <row r="107" spans="1:34">
      <c r="A107" s="137">
        <v>106</v>
      </c>
      <c r="B107" s="133"/>
      <c r="C107" s="1" t="s">
        <v>18713</v>
      </c>
      <c r="D107" s="145" t="s">
        <v>18966</v>
      </c>
      <c r="E107" s="145" t="s">
        <v>18996</v>
      </c>
      <c r="F107" s="137" t="s">
        <v>18596</v>
      </c>
      <c r="G107" s="137">
        <v>264</v>
      </c>
      <c r="H107" s="138" t="s">
        <v>18597</v>
      </c>
      <c r="I107" s="144">
        <f t="shared" si="14"/>
        <v>11</v>
      </c>
      <c r="J107" s="145"/>
      <c r="K107" s="145" t="str">
        <f t="shared" si="24"/>
        <v>Микросхема</v>
      </c>
      <c r="L107" s="145" t="str">
        <f t="shared" si="23"/>
        <v>PIC16LF876-04I/SO</v>
      </c>
      <c r="AA107" s="1" t="s">
        <v>18966</v>
      </c>
      <c r="AB107" s="43" t="s">
        <v>18996</v>
      </c>
      <c r="AC107" s="43"/>
      <c r="AD107" s="43"/>
      <c r="AE107" s="43"/>
      <c r="AF107" s="43"/>
      <c r="AG107" s="43"/>
      <c r="AH107" s="43"/>
    </row>
    <row r="108" spans="1:34">
      <c r="A108" s="137">
        <v>107</v>
      </c>
      <c r="B108" s="133"/>
      <c r="C108" s="1" t="s">
        <v>18714</v>
      </c>
      <c r="D108" s="145" t="s">
        <v>18966</v>
      </c>
      <c r="E108" s="145" t="s">
        <v>18997</v>
      </c>
      <c r="F108" s="137" t="s">
        <v>18596</v>
      </c>
      <c r="G108" s="137">
        <v>12</v>
      </c>
      <c r="H108" s="138" t="s">
        <v>18597</v>
      </c>
      <c r="I108" s="144">
        <f t="shared" si="14"/>
        <v>11</v>
      </c>
      <c r="J108" s="145">
        <f>FIND(" ",C108,I108+1)</f>
        <v>25</v>
      </c>
      <c r="K108" s="145" t="str">
        <f t="shared" si="24"/>
        <v>Микросхема</v>
      </c>
      <c r="L108" s="145" t="str">
        <f t="shared" si="23"/>
        <v>PIC18F452-I/P  DIP40</v>
      </c>
      <c r="AA108" s="1" t="s">
        <v>18966</v>
      </c>
      <c r="AB108" s="43" t="s">
        <v>19280</v>
      </c>
      <c r="AC108" s="43" t="s">
        <v>19281</v>
      </c>
      <c r="AD108" s="43"/>
      <c r="AE108" s="43"/>
      <c r="AF108" s="43"/>
      <c r="AG108" s="43"/>
      <c r="AH108" s="43"/>
    </row>
    <row r="109" spans="1:34">
      <c r="A109" s="137">
        <v>108</v>
      </c>
      <c r="B109" s="133"/>
      <c r="C109" s="1" t="s">
        <v>18715</v>
      </c>
      <c r="D109" s="145" t="s">
        <v>18966</v>
      </c>
      <c r="E109" s="145" t="s">
        <v>18998</v>
      </c>
      <c r="F109" s="137" t="s">
        <v>18596</v>
      </c>
      <c r="G109" s="137">
        <v>408</v>
      </c>
      <c r="H109" s="138" t="s">
        <v>18597</v>
      </c>
      <c r="I109" s="144">
        <f t="shared" si="14"/>
        <v>11</v>
      </c>
      <c r="J109" s="145">
        <f>FIND(" ",C109,I109+1)</f>
        <v>22</v>
      </c>
      <c r="K109" s="145" t="str">
        <f t="shared" si="24"/>
        <v>Микросхема</v>
      </c>
      <c r="L109" s="145" t="str">
        <f t="shared" si="23"/>
        <v>SN74ACT14D SOIC14</v>
      </c>
      <c r="AA109" s="1" t="s">
        <v>18966</v>
      </c>
      <c r="AB109" s="43" t="s">
        <v>19282</v>
      </c>
      <c r="AC109" s="43" t="s">
        <v>19283</v>
      </c>
      <c r="AD109" s="43"/>
      <c r="AE109" s="43"/>
      <c r="AF109" s="43"/>
      <c r="AG109" s="43"/>
      <c r="AH109" s="43"/>
    </row>
    <row r="110" spans="1:34">
      <c r="A110" s="137">
        <v>109</v>
      </c>
      <c r="B110" s="133"/>
      <c r="C110" s="1" t="s">
        <v>18716</v>
      </c>
      <c r="D110" s="145" t="s">
        <v>18966</v>
      </c>
      <c r="E110" s="145" t="s">
        <v>18999</v>
      </c>
      <c r="F110" s="137" t="s">
        <v>18596</v>
      </c>
      <c r="G110" s="137">
        <v>18</v>
      </c>
      <c r="H110" s="138" t="s">
        <v>18597</v>
      </c>
      <c r="I110" s="144">
        <f t="shared" si="14"/>
        <v>11</v>
      </c>
      <c r="J110" s="145"/>
      <c r="K110" s="145" t="str">
        <f>LEFT(C110,I110-1)</f>
        <v>Микросхема</v>
      </c>
      <c r="L110" s="145" t="str">
        <f t="shared" si="23"/>
        <v>SN74HC04D</v>
      </c>
      <c r="AA110" s="1" t="s">
        <v>18966</v>
      </c>
      <c r="AB110" s="43" t="s">
        <v>18999</v>
      </c>
      <c r="AC110" s="43"/>
      <c r="AD110" s="43"/>
      <c r="AE110" s="43"/>
      <c r="AF110" s="43"/>
      <c r="AG110" s="43"/>
      <c r="AH110" s="43"/>
    </row>
    <row r="111" spans="1:34">
      <c r="A111" s="137">
        <v>110</v>
      </c>
      <c r="B111" s="133"/>
      <c r="C111" s="1" t="s">
        <v>18717</v>
      </c>
      <c r="D111" s="145" t="s">
        <v>18966</v>
      </c>
      <c r="E111" s="145" t="s">
        <v>19000</v>
      </c>
      <c r="F111" s="137" t="s">
        <v>18596</v>
      </c>
      <c r="G111" s="137">
        <v>132</v>
      </c>
      <c r="H111" s="138" t="s">
        <v>18597</v>
      </c>
      <c r="I111" s="144">
        <f t="shared" si="14"/>
        <v>11</v>
      </c>
      <c r="J111" s="145">
        <f>FIND(" ",C111,I111+1)</f>
        <v>20</v>
      </c>
      <c r="K111" s="145" t="str">
        <f t="shared" ref="K111:K114" si="25">LEFT(C111,I111-1)</f>
        <v>Микросхема</v>
      </c>
      <c r="L111" s="145" t="str">
        <f t="shared" si="23"/>
        <v>SN74HC74 (SO14)</v>
      </c>
      <c r="AA111" s="1" t="s">
        <v>18966</v>
      </c>
      <c r="AB111" s="43" t="s">
        <v>19284</v>
      </c>
      <c r="AC111" s="43" t="s">
        <v>19285</v>
      </c>
      <c r="AD111" s="43"/>
      <c r="AE111" s="43"/>
      <c r="AF111" s="43"/>
      <c r="AG111" s="43"/>
      <c r="AH111" s="43"/>
    </row>
    <row r="112" spans="1:34">
      <c r="A112" s="137">
        <v>111</v>
      </c>
      <c r="B112" s="133"/>
      <c r="C112" s="1" t="s">
        <v>18718</v>
      </c>
      <c r="D112" s="145" t="s">
        <v>18966</v>
      </c>
      <c r="E112" s="145" t="s">
        <v>19001</v>
      </c>
      <c r="F112" s="137" t="s">
        <v>18596</v>
      </c>
      <c r="G112" s="137">
        <v>264</v>
      </c>
      <c r="H112" s="138" t="s">
        <v>18597</v>
      </c>
      <c r="I112" s="144">
        <f t="shared" si="14"/>
        <v>11</v>
      </c>
      <c r="J112" s="145">
        <f>FIND(" ",C112,I112+1)</f>
        <v>20</v>
      </c>
      <c r="K112" s="145" t="str">
        <f t="shared" si="25"/>
        <v>Микросхема</v>
      </c>
      <c r="L112" s="145" t="str">
        <f t="shared" si="23"/>
        <v>SN74HC86 (SO14)</v>
      </c>
      <c r="AA112" s="1" t="s">
        <v>18966</v>
      </c>
      <c r="AB112" s="43" t="s">
        <v>19286</v>
      </c>
      <c r="AC112" s="43" t="s">
        <v>19285</v>
      </c>
      <c r="AD112" s="43"/>
      <c r="AE112" s="43"/>
      <c r="AF112" s="43"/>
      <c r="AG112" s="43"/>
      <c r="AH112" s="43"/>
    </row>
    <row r="113" spans="1:34">
      <c r="A113" s="137">
        <v>112</v>
      </c>
      <c r="B113" s="133"/>
      <c r="C113" s="1" t="s">
        <v>18719</v>
      </c>
      <c r="D113" s="145" t="s">
        <v>18966</v>
      </c>
      <c r="E113" s="145" t="s">
        <v>19002</v>
      </c>
      <c r="F113" s="137" t="s">
        <v>18596</v>
      </c>
      <c r="G113" s="137">
        <v>264</v>
      </c>
      <c r="H113" s="138" t="s">
        <v>18597</v>
      </c>
      <c r="I113" s="144">
        <f t="shared" si="14"/>
        <v>11</v>
      </c>
      <c r="J113" s="145">
        <f>FIND(" ",C113,I113+1)</f>
        <v>25</v>
      </c>
      <c r="K113" s="145" t="str">
        <f t="shared" si="25"/>
        <v>Микросхема</v>
      </c>
      <c r="L113" s="145" t="str">
        <f t="shared" si="23"/>
        <v>STK14CA8-N45I (32-pin 300 mil soic)</v>
      </c>
      <c r="AA113" s="1" t="s">
        <v>18966</v>
      </c>
      <c r="AB113" s="43" t="s">
        <v>19287</v>
      </c>
      <c r="AC113" s="43" t="s">
        <v>19288</v>
      </c>
      <c r="AD113" s="43">
        <v>300</v>
      </c>
      <c r="AE113" s="43" t="s">
        <v>19289</v>
      </c>
      <c r="AF113" s="43" t="s">
        <v>19290</v>
      </c>
      <c r="AG113" s="43"/>
      <c r="AH113" s="43"/>
    </row>
    <row r="114" spans="1:34">
      <c r="A114" s="137">
        <v>113</v>
      </c>
      <c r="B114" s="133"/>
      <c r="C114" s="1" t="s">
        <v>18720</v>
      </c>
      <c r="D114" s="145" t="s">
        <v>18966</v>
      </c>
      <c r="E114" s="145" t="s">
        <v>19003</v>
      </c>
      <c r="F114" s="137" t="s">
        <v>18596</v>
      </c>
      <c r="G114" s="137">
        <v>6</v>
      </c>
      <c r="H114" s="138" t="s">
        <v>18597</v>
      </c>
      <c r="I114" s="144">
        <f t="shared" si="14"/>
        <v>11</v>
      </c>
      <c r="J114" s="145">
        <f>FIND(" ",C114,I114+1)</f>
        <v>25</v>
      </c>
      <c r="K114" s="145" t="str">
        <f t="shared" si="25"/>
        <v>Микросхема</v>
      </c>
      <c r="L114" s="145" t="str">
        <f t="shared" si="23"/>
        <v>STK16C88-W45I DIP28</v>
      </c>
      <c r="AA114" s="1" t="s">
        <v>18966</v>
      </c>
      <c r="AB114" s="43" t="s">
        <v>19291</v>
      </c>
      <c r="AC114" s="43" t="s">
        <v>19292</v>
      </c>
      <c r="AD114" s="43"/>
      <c r="AE114" s="43"/>
      <c r="AF114" s="43"/>
      <c r="AG114" s="43"/>
      <c r="AH114" s="43"/>
    </row>
    <row r="115" spans="1:34">
      <c r="A115" s="137">
        <v>114</v>
      </c>
      <c r="B115" s="133"/>
      <c r="C115" s="1" t="s">
        <v>18721</v>
      </c>
      <c r="D115" s="145" t="s">
        <v>18966</v>
      </c>
      <c r="E115" s="145" t="s">
        <v>19004</v>
      </c>
      <c r="F115" s="137" t="s">
        <v>18596</v>
      </c>
      <c r="G115" s="137">
        <v>6</v>
      </c>
      <c r="H115" s="138" t="s">
        <v>18597</v>
      </c>
      <c r="I115" s="144">
        <f t="shared" si="14"/>
        <v>11</v>
      </c>
      <c r="J115" s="145"/>
      <c r="K115" s="145" t="str">
        <f t="shared" ref="K115:K116" si="26">LEFT(C115,I115-1)</f>
        <v>Микросхема</v>
      </c>
      <c r="L115" s="145" t="str">
        <f t="shared" si="23"/>
        <v>TL431AID</v>
      </c>
      <c r="AA115" s="1" t="s">
        <v>18966</v>
      </c>
      <c r="AB115" s="43" t="s">
        <v>19004</v>
      </c>
      <c r="AC115" s="43"/>
      <c r="AD115" s="43"/>
      <c r="AE115" s="43"/>
      <c r="AF115" s="43"/>
      <c r="AG115" s="43"/>
      <c r="AH115" s="43"/>
    </row>
    <row r="116" spans="1:34">
      <c r="A116" s="137">
        <v>115</v>
      </c>
      <c r="B116" s="133"/>
      <c r="C116" s="1" t="s">
        <v>18722</v>
      </c>
      <c r="D116" s="145" t="s">
        <v>18966</v>
      </c>
      <c r="E116" s="145" t="s">
        <v>19005</v>
      </c>
      <c r="F116" s="137" t="s">
        <v>18596</v>
      </c>
      <c r="G116" s="137" t="s">
        <v>18723</v>
      </c>
      <c r="H116" s="138" t="s">
        <v>18597</v>
      </c>
      <c r="I116" s="144">
        <f t="shared" si="14"/>
        <v>11</v>
      </c>
      <c r="J116" s="145"/>
      <c r="K116" s="145" t="str">
        <f t="shared" si="26"/>
        <v>Микросхема</v>
      </c>
      <c r="L116" s="145" t="str">
        <f t="shared" si="23"/>
        <v>TL431ID</v>
      </c>
      <c r="AA116" s="1" t="s">
        <v>18966</v>
      </c>
      <c r="AB116" s="43" t="s">
        <v>19005</v>
      </c>
      <c r="AC116" s="43"/>
      <c r="AD116" s="43"/>
      <c r="AE116" s="43"/>
      <c r="AF116" s="43"/>
      <c r="AG116" s="43"/>
      <c r="AH116" s="43"/>
    </row>
    <row r="117" spans="1:34">
      <c r="A117" s="137">
        <v>116</v>
      </c>
      <c r="B117" s="133"/>
      <c r="C117" s="1" t="s">
        <v>18724</v>
      </c>
      <c r="D117" s="145" t="s">
        <v>18966</v>
      </c>
      <c r="E117" s="145" t="s">
        <v>19006</v>
      </c>
      <c r="F117" s="137" t="s">
        <v>18596</v>
      </c>
      <c r="G117" s="137">
        <v>12</v>
      </c>
      <c r="H117" s="138" t="s">
        <v>18597</v>
      </c>
      <c r="I117" s="144">
        <f t="shared" si="14"/>
        <v>11</v>
      </c>
      <c r="J117" s="145">
        <f>FIND(" ",C117,I117+1)</f>
        <v>22</v>
      </c>
      <c r="K117" s="145" t="str">
        <f>LEFT(C117,I117-1)</f>
        <v>Микросхема</v>
      </c>
      <c r="L117" s="145" t="str">
        <f t="shared" si="23"/>
        <v>TLE2064AID PDSO-G14 (DO14)</v>
      </c>
      <c r="AA117" s="1" t="s">
        <v>18966</v>
      </c>
      <c r="AB117" s="43" t="s">
        <v>19293</v>
      </c>
      <c r="AC117" s="43" t="s">
        <v>19294</v>
      </c>
      <c r="AD117" s="43" t="s">
        <v>19295</v>
      </c>
      <c r="AE117" s="43"/>
      <c r="AF117" s="43"/>
      <c r="AG117" s="43"/>
      <c r="AH117" s="43"/>
    </row>
    <row r="118" spans="1:34">
      <c r="A118" s="137">
        <v>117</v>
      </c>
      <c r="B118" s="133"/>
      <c r="C118" s="1" t="s">
        <v>18725</v>
      </c>
      <c r="D118" s="145" t="s">
        <v>18966</v>
      </c>
      <c r="E118" s="145" t="s">
        <v>19007</v>
      </c>
      <c r="F118" s="137" t="s">
        <v>18596</v>
      </c>
      <c r="G118" s="137">
        <v>132</v>
      </c>
      <c r="H118" s="138" t="s">
        <v>18597</v>
      </c>
      <c r="I118" s="144">
        <f t="shared" si="14"/>
        <v>11</v>
      </c>
      <c r="J118" s="145"/>
      <c r="K118" s="145" t="str">
        <f t="shared" ref="K118:K123" si="27">LEFT(C118,I118-1)</f>
        <v>Микросхема</v>
      </c>
      <c r="L118" s="145" t="str">
        <f t="shared" si="23"/>
        <v>TLV320AIC10I</v>
      </c>
      <c r="AA118" s="1" t="s">
        <v>18966</v>
      </c>
      <c r="AB118" s="43" t="s">
        <v>19007</v>
      </c>
      <c r="AC118" s="43"/>
      <c r="AD118" s="43"/>
      <c r="AE118" s="43"/>
      <c r="AF118" s="43"/>
      <c r="AG118" s="43"/>
      <c r="AH118" s="43"/>
    </row>
    <row r="119" spans="1:34">
      <c r="A119" s="137">
        <v>118</v>
      </c>
      <c r="B119" s="133"/>
      <c r="C119" s="1" t="s">
        <v>18726</v>
      </c>
      <c r="D119" s="145" t="s">
        <v>18966</v>
      </c>
      <c r="E119" s="145" t="s">
        <v>13291</v>
      </c>
      <c r="F119" s="137" t="s">
        <v>18596</v>
      </c>
      <c r="G119" s="137">
        <v>264</v>
      </c>
      <c r="H119" s="138" t="s">
        <v>18597</v>
      </c>
      <c r="I119" s="144">
        <f t="shared" si="14"/>
        <v>11</v>
      </c>
      <c r="J119" s="145"/>
      <c r="K119" s="145" t="str">
        <f t="shared" si="27"/>
        <v>Микросхема</v>
      </c>
      <c r="L119" s="145" t="str">
        <f t="shared" si="23"/>
        <v>TMS320VC5416PGE160</v>
      </c>
      <c r="AA119" s="1" t="s">
        <v>18966</v>
      </c>
      <c r="AB119" s="43" t="s">
        <v>13291</v>
      </c>
      <c r="AC119" s="43"/>
      <c r="AD119" s="43"/>
      <c r="AE119" s="43"/>
      <c r="AF119" s="43"/>
      <c r="AG119" s="43"/>
      <c r="AH119" s="43"/>
    </row>
    <row r="120" spans="1:34">
      <c r="A120" s="137">
        <v>119</v>
      </c>
      <c r="B120" s="133"/>
      <c r="C120" s="1" t="s">
        <v>18727</v>
      </c>
      <c r="D120" s="145" t="s">
        <v>18966</v>
      </c>
      <c r="E120" s="145" t="s">
        <v>19008</v>
      </c>
      <c r="F120" s="137" t="s">
        <v>18596</v>
      </c>
      <c r="G120" s="137">
        <v>132</v>
      </c>
      <c r="H120" s="138" t="s">
        <v>18597</v>
      </c>
      <c r="I120" s="144">
        <f t="shared" si="14"/>
        <v>11</v>
      </c>
      <c r="J120" s="145"/>
      <c r="K120" s="145" t="str">
        <f t="shared" si="27"/>
        <v>Микросхема</v>
      </c>
      <c r="L120" s="145" t="str">
        <f t="shared" si="23"/>
        <v>TPS70402PWP</v>
      </c>
      <c r="AA120" s="1" t="s">
        <v>18966</v>
      </c>
      <c r="AB120" s="43" t="s">
        <v>19008</v>
      </c>
      <c r="AC120" s="43"/>
      <c r="AD120" s="43"/>
      <c r="AE120" s="43"/>
      <c r="AF120" s="43"/>
      <c r="AG120" s="43"/>
      <c r="AH120" s="43"/>
    </row>
    <row r="121" spans="1:34">
      <c r="A121" s="137">
        <v>120</v>
      </c>
      <c r="B121" s="133"/>
      <c r="C121" s="1" t="s">
        <v>18728</v>
      </c>
      <c r="D121" s="145" t="s">
        <v>18966</v>
      </c>
      <c r="E121" s="145" t="s">
        <v>19009</v>
      </c>
      <c r="F121" s="137" t="s">
        <v>18596</v>
      </c>
      <c r="G121" s="137">
        <v>396</v>
      </c>
      <c r="H121" s="138" t="s">
        <v>18597</v>
      </c>
      <c r="I121" s="144">
        <f t="shared" si="14"/>
        <v>11</v>
      </c>
      <c r="J121" s="145"/>
      <c r="K121" s="145" t="str">
        <f t="shared" si="27"/>
        <v>Микросхема</v>
      </c>
      <c r="L121" s="145" t="str">
        <f t="shared" si="23"/>
        <v>TS912ID</v>
      </c>
      <c r="AA121" s="1" t="s">
        <v>18966</v>
      </c>
      <c r="AB121" s="43" t="s">
        <v>19009</v>
      </c>
      <c r="AC121" s="43"/>
      <c r="AD121" s="43"/>
      <c r="AE121" s="43"/>
      <c r="AF121" s="43"/>
      <c r="AG121" s="43"/>
      <c r="AH121" s="43"/>
    </row>
    <row r="122" spans="1:34">
      <c r="A122" s="137">
        <v>121</v>
      </c>
      <c r="B122" s="133"/>
      <c r="C122" s="1" t="s">
        <v>18729</v>
      </c>
      <c r="D122" s="145" t="s">
        <v>18966</v>
      </c>
      <c r="E122" s="145" t="s">
        <v>19010</v>
      </c>
      <c r="F122" s="137" t="s">
        <v>18596</v>
      </c>
      <c r="G122" s="137">
        <v>528</v>
      </c>
      <c r="H122" s="138" t="s">
        <v>18597</v>
      </c>
      <c r="I122" s="144">
        <f t="shared" si="14"/>
        <v>11</v>
      </c>
      <c r="J122" s="145"/>
      <c r="K122" s="145" t="str">
        <f t="shared" si="27"/>
        <v>Микросхема</v>
      </c>
      <c r="L122" s="145" t="str">
        <f t="shared" si="23"/>
        <v>TS914ID</v>
      </c>
      <c r="AA122" s="1" t="s">
        <v>18966</v>
      </c>
      <c r="AB122" s="43" t="s">
        <v>19010</v>
      </c>
      <c r="AC122" s="43"/>
      <c r="AD122" s="43"/>
      <c r="AE122" s="43"/>
      <c r="AF122" s="43"/>
      <c r="AG122" s="43"/>
      <c r="AH122" s="43"/>
    </row>
    <row r="123" spans="1:34">
      <c r="A123" s="137">
        <v>122</v>
      </c>
      <c r="B123" s="133"/>
      <c r="C123" s="1" t="s">
        <v>18730</v>
      </c>
      <c r="D123" s="145" t="s">
        <v>18966</v>
      </c>
      <c r="E123" s="145" t="s">
        <v>19011</v>
      </c>
      <c r="F123" s="137" t="s">
        <v>18596</v>
      </c>
      <c r="G123" s="137">
        <v>6</v>
      </c>
      <c r="H123" s="138" t="s">
        <v>18597</v>
      </c>
      <c r="I123" s="144">
        <f t="shared" si="14"/>
        <v>11</v>
      </c>
      <c r="J123" s="145"/>
      <c r="K123" s="145" t="str">
        <f t="shared" si="27"/>
        <v>Микросхема</v>
      </c>
      <c r="L123" s="145" t="str">
        <f t="shared" si="23"/>
        <v>XC4003E-4PQ100I</v>
      </c>
      <c r="AA123" s="1" t="s">
        <v>18966</v>
      </c>
      <c r="AB123" s="43" t="s">
        <v>19011</v>
      </c>
      <c r="AC123" s="43"/>
      <c r="AD123" s="43"/>
      <c r="AE123" s="43"/>
      <c r="AF123" s="43"/>
      <c r="AG123" s="43"/>
      <c r="AH123" s="43"/>
    </row>
    <row r="124" spans="1:34">
      <c r="A124" s="137">
        <v>123</v>
      </c>
      <c r="B124" s="133"/>
      <c r="C124" s="1" t="s">
        <v>18731</v>
      </c>
      <c r="D124" s="145" t="s">
        <v>18966</v>
      </c>
      <c r="E124" s="145" t="s">
        <v>19012</v>
      </c>
      <c r="F124" s="137" t="s">
        <v>18596</v>
      </c>
      <c r="G124" s="137">
        <v>6</v>
      </c>
      <c r="H124" s="138" t="s">
        <v>18597</v>
      </c>
      <c r="I124" s="144">
        <f t="shared" si="14"/>
        <v>11</v>
      </c>
      <c r="J124" s="145">
        <f>FIND(" ",C124,I124+1)</f>
        <v>27</v>
      </c>
      <c r="K124" s="145" t="str">
        <f>LEFT(C124,I124-1)</f>
        <v>Микросхема</v>
      </c>
      <c r="L124" s="145" t="str">
        <f t="shared" si="23"/>
        <v>XC4005E-4PQ100I PQFP100</v>
      </c>
      <c r="AA124" s="1" t="s">
        <v>18966</v>
      </c>
      <c r="AB124" s="43" t="s">
        <v>19296</v>
      </c>
      <c r="AC124" s="43" t="s">
        <v>19297</v>
      </c>
      <c r="AD124" s="43"/>
      <c r="AE124" s="43"/>
      <c r="AF124" s="43"/>
      <c r="AG124" s="43"/>
      <c r="AH124" s="43"/>
    </row>
    <row r="125" spans="1:34">
      <c r="A125" s="137">
        <v>124</v>
      </c>
      <c r="B125" s="133"/>
      <c r="C125" s="1" t="s">
        <v>18732</v>
      </c>
      <c r="D125" s="145" t="s">
        <v>18966</v>
      </c>
      <c r="E125" s="145" t="s">
        <v>19013</v>
      </c>
      <c r="F125" s="137" t="s">
        <v>18596</v>
      </c>
      <c r="G125" s="137">
        <v>132</v>
      </c>
      <c r="H125" s="138" t="s">
        <v>18597</v>
      </c>
      <c r="I125" s="144">
        <f t="shared" si="14"/>
        <v>11</v>
      </c>
      <c r="J125" s="145"/>
      <c r="K125" s="145" t="str">
        <f>LEFT(C125,I125-1)</f>
        <v>Микросхема</v>
      </c>
      <c r="L125" s="145" t="str">
        <f t="shared" si="23"/>
        <v>XC4020XLA-09PQ160I</v>
      </c>
      <c r="AA125" s="1" t="s">
        <v>18966</v>
      </c>
      <c r="AB125" s="43" t="s">
        <v>19013</v>
      </c>
      <c r="AC125" s="43"/>
      <c r="AD125" s="43"/>
      <c r="AE125" s="43"/>
      <c r="AF125" s="43"/>
      <c r="AG125" s="43"/>
      <c r="AH125" s="43"/>
    </row>
    <row r="126" spans="1:34">
      <c r="A126" s="137">
        <v>125</v>
      </c>
      <c r="B126" s="133"/>
      <c r="C126" s="1" t="s">
        <v>18733</v>
      </c>
      <c r="D126" s="145" t="s">
        <v>18966</v>
      </c>
      <c r="E126" s="145" t="s">
        <v>19014</v>
      </c>
      <c r="F126" s="137" t="s">
        <v>18596</v>
      </c>
      <c r="G126" s="137">
        <v>132</v>
      </c>
      <c r="H126" s="138" t="s">
        <v>18597</v>
      </c>
      <c r="I126" s="144">
        <f t="shared" si="14"/>
        <v>11</v>
      </c>
      <c r="J126" s="145"/>
      <c r="K126" s="145" t="str">
        <f>LEFT(C126,I126-1)</f>
        <v>Микросхема</v>
      </c>
      <c r="L126" s="145" t="str">
        <f t="shared" si="23"/>
        <v>XCS30-3TQ144I</v>
      </c>
      <c r="AA126" s="1" t="s">
        <v>18966</v>
      </c>
      <c r="AB126" s="43" t="s">
        <v>19014</v>
      </c>
      <c r="AC126" s="43"/>
      <c r="AD126" s="43"/>
      <c r="AE126" s="43"/>
      <c r="AF126" s="43"/>
      <c r="AG126" s="43"/>
      <c r="AH126" s="43"/>
    </row>
    <row r="127" spans="1:34">
      <c r="A127" s="137">
        <v>126</v>
      </c>
      <c r="B127" s="133"/>
      <c r="C127" s="148" t="s">
        <v>18734</v>
      </c>
      <c r="D127" s="145" t="s">
        <v>19015</v>
      </c>
      <c r="E127" s="145" t="s">
        <v>19016</v>
      </c>
      <c r="F127" s="137" t="s">
        <v>18596</v>
      </c>
      <c r="G127" s="137">
        <v>6</v>
      </c>
      <c r="H127" s="138" t="s">
        <v>18597</v>
      </c>
      <c r="I127" s="144">
        <f t="shared" si="14"/>
        <v>7</v>
      </c>
      <c r="J127" s="145">
        <f>FIND(" ",C127,I127+1)</f>
        <v>17</v>
      </c>
      <c r="K127" s="145" t="str">
        <f>LEFT(C127,J127-1)</f>
        <v>Модуль индикации</v>
      </c>
      <c r="L127" s="145" t="str">
        <f>MID(C127,J127+1,LEN(C127)-J127)</f>
        <v>CU20045-KTW228A</v>
      </c>
      <c r="AA127" s="148" t="s">
        <v>19298</v>
      </c>
      <c r="AB127" s="43" t="s">
        <v>19299</v>
      </c>
      <c r="AC127" s="43" t="s">
        <v>19016</v>
      </c>
      <c r="AD127" s="43"/>
      <c r="AE127" s="43"/>
      <c r="AF127" s="43"/>
      <c r="AG127" s="43"/>
      <c r="AH127" s="43"/>
    </row>
    <row r="128" spans="1:34">
      <c r="A128" s="137">
        <v>127</v>
      </c>
      <c r="B128" s="133"/>
      <c r="C128" s="1" t="s">
        <v>18735</v>
      </c>
      <c r="D128" s="145" t="s">
        <v>19017</v>
      </c>
      <c r="E128" s="145" t="s">
        <v>19018</v>
      </c>
      <c r="F128" s="137" t="s">
        <v>18596</v>
      </c>
      <c r="G128" s="137" t="s">
        <v>18736</v>
      </c>
      <c r="H128" s="138" t="s">
        <v>18597</v>
      </c>
      <c r="I128" s="144">
        <f t="shared" si="14"/>
        <v>9</v>
      </c>
      <c r="J128" s="145">
        <f>FIND(" ",C128,I128+1)</f>
        <v>17</v>
      </c>
      <c r="K128" s="145" t="str">
        <f>LEFT(C128,I128-1)</f>
        <v>Оптореле</v>
      </c>
      <c r="L128" s="145" t="str">
        <f>MID(C128,I128+1,LEN(C128)-I128)</f>
        <v>AD4C311  DIP8</v>
      </c>
      <c r="AA128" s="1" t="s">
        <v>19017</v>
      </c>
      <c r="AB128" s="43" t="s">
        <v>19300</v>
      </c>
      <c r="AC128" s="43" t="s">
        <v>19301</v>
      </c>
      <c r="AD128" s="43"/>
      <c r="AE128" s="43"/>
      <c r="AF128" s="43"/>
      <c r="AG128" s="43"/>
      <c r="AH128" s="43"/>
    </row>
    <row r="129" spans="1:34">
      <c r="A129" s="137">
        <v>128</v>
      </c>
      <c r="B129" s="133"/>
      <c r="C129" s="1" t="s">
        <v>18737</v>
      </c>
      <c r="D129" s="145" t="s">
        <v>19017</v>
      </c>
      <c r="E129" s="145" t="s">
        <v>19019</v>
      </c>
      <c r="F129" s="137" t="s">
        <v>18596</v>
      </c>
      <c r="G129" s="137">
        <v>156</v>
      </c>
      <c r="H129" s="138" t="s">
        <v>18597</v>
      </c>
      <c r="I129" s="144">
        <f t="shared" si="14"/>
        <v>9</v>
      </c>
      <c r="J129" s="145"/>
      <c r="K129" s="145" t="str">
        <f>LEFT(C129,I129-1)</f>
        <v>Оптореле</v>
      </c>
      <c r="L129" s="145" t="str">
        <f>MID(C129,I129+1,LEN(C129)-I129)</f>
        <v>AD6C112</v>
      </c>
      <c r="AA129" s="1" t="s">
        <v>19017</v>
      </c>
      <c r="AB129" s="43" t="s">
        <v>19019</v>
      </c>
      <c r="AC129" s="43"/>
      <c r="AD129" s="43"/>
      <c r="AE129" s="43"/>
      <c r="AF129" s="43"/>
      <c r="AG129" s="43"/>
      <c r="AH129" s="43"/>
    </row>
    <row r="130" spans="1:34">
      <c r="A130" s="137">
        <v>129</v>
      </c>
      <c r="B130" s="133"/>
      <c r="C130" s="1" t="s">
        <v>18738</v>
      </c>
      <c r="D130" s="145" t="s">
        <v>19020</v>
      </c>
      <c r="E130" s="145" t="s">
        <v>19021</v>
      </c>
      <c r="F130" s="137" t="s">
        <v>18596</v>
      </c>
      <c r="G130" s="137" t="s">
        <v>18739</v>
      </c>
      <c r="H130" s="138" t="s">
        <v>18597</v>
      </c>
      <c r="I130" s="144">
        <f t="shared" si="14"/>
        <v>9</v>
      </c>
      <c r="J130" s="145">
        <f>FIND(" ",C130,I130+1)</f>
        <v>16</v>
      </c>
      <c r="K130" s="145" t="str">
        <f t="shared" ref="K130:K193" si="28">LEFT(C130,I130-1)</f>
        <v>Резистор</v>
      </c>
      <c r="L130" s="145" t="str">
        <f>MID(C130,I130+1,LEN(C130)-I130)</f>
        <v>0805-1 k±5%</v>
      </c>
      <c r="AA130" s="1" t="s">
        <v>19020</v>
      </c>
      <c r="AB130" s="43" t="s">
        <v>19302</v>
      </c>
      <c r="AC130" s="43" t="s">
        <v>19303</v>
      </c>
      <c r="AD130" s="43"/>
      <c r="AE130" s="43"/>
      <c r="AF130" s="43"/>
      <c r="AG130" s="43"/>
      <c r="AH130" s="43"/>
    </row>
    <row r="131" spans="1:34">
      <c r="A131" s="137">
        <v>130</v>
      </c>
      <c r="B131" s="133"/>
      <c r="C131" s="1" t="s">
        <v>18740</v>
      </c>
      <c r="D131" s="145" t="s">
        <v>19020</v>
      </c>
      <c r="E131" s="145" t="s">
        <v>19022</v>
      </c>
      <c r="F131" s="137" t="s">
        <v>18596</v>
      </c>
      <c r="G131" s="137">
        <v>132</v>
      </c>
      <c r="H131" s="138" t="s">
        <v>18597</v>
      </c>
      <c r="I131" s="144">
        <f t="shared" ref="I131:I194" si="29">FIND(" ",C131,1)</f>
        <v>9</v>
      </c>
      <c r="J131" s="145">
        <f t="shared" ref="J131:J194" si="30">FIND(" ",C131,I131+1)</f>
        <v>16</v>
      </c>
      <c r="K131" s="145" t="str">
        <f t="shared" si="28"/>
        <v>Резистор</v>
      </c>
      <c r="L131" s="145" t="str">
        <f t="shared" ref="L131:L194" si="31">MID(C131,I131+1,LEN(C131)-I131)</f>
        <v>0805-1 R±5%</v>
      </c>
      <c r="AA131" s="1" t="s">
        <v>19020</v>
      </c>
      <c r="AB131" s="43" t="s">
        <v>19302</v>
      </c>
      <c r="AC131" s="43" t="s">
        <v>19304</v>
      </c>
      <c r="AD131" s="43"/>
      <c r="AE131" s="43"/>
      <c r="AF131" s="43"/>
      <c r="AG131" s="43"/>
      <c r="AH131" s="43"/>
    </row>
    <row r="132" spans="1:34">
      <c r="A132" s="137">
        <v>131</v>
      </c>
      <c r="B132" s="133"/>
      <c r="C132" s="1" t="s">
        <v>18741</v>
      </c>
      <c r="D132" s="145" t="s">
        <v>19020</v>
      </c>
      <c r="E132" s="145" t="s">
        <v>19023</v>
      </c>
      <c r="F132" s="137" t="s">
        <v>18596</v>
      </c>
      <c r="G132" s="137">
        <v>804</v>
      </c>
      <c r="H132" s="138" t="s">
        <v>18597</v>
      </c>
      <c r="I132" s="144">
        <f t="shared" si="29"/>
        <v>9</v>
      </c>
      <c r="J132" s="145">
        <f t="shared" si="30"/>
        <v>16</v>
      </c>
      <c r="K132" s="145" t="str">
        <f t="shared" si="28"/>
        <v>Резистор</v>
      </c>
      <c r="L132" s="145" t="str">
        <f t="shared" si="31"/>
        <v>0805-1 М±5%</v>
      </c>
      <c r="AA132" s="1" t="s">
        <v>19020</v>
      </c>
      <c r="AB132" s="43" t="s">
        <v>19302</v>
      </c>
      <c r="AC132" s="43" t="s">
        <v>19305</v>
      </c>
      <c r="AD132" s="43"/>
      <c r="AE132" s="43"/>
      <c r="AF132" s="43"/>
      <c r="AG132" s="43"/>
      <c r="AH132" s="43"/>
    </row>
    <row r="133" spans="1:34">
      <c r="A133" s="137">
        <v>132</v>
      </c>
      <c r="B133" s="133"/>
      <c r="C133" s="1" t="s">
        <v>18742</v>
      </c>
      <c r="D133" s="145" t="s">
        <v>19020</v>
      </c>
      <c r="E133" s="145" t="s">
        <v>19024</v>
      </c>
      <c r="F133" s="137" t="s">
        <v>18596</v>
      </c>
      <c r="G133" s="137">
        <v>396</v>
      </c>
      <c r="H133" s="138" t="s">
        <v>18597</v>
      </c>
      <c r="I133" s="144">
        <f t="shared" si="29"/>
        <v>9</v>
      </c>
      <c r="J133" s="145">
        <f t="shared" si="30"/>
        <v>18</v>
      </c>
      <c r="K133" s="145" t="str">
        <f t="shared" si="28"/>
        <v>Резистор</v>
      </c>
      <c r="L133" s="145" t="str">
        <f t="shared" si="31"/>
        <v>0805-1,2 k±5%</v>
      </c>
      <c r="AA133" s="1" t="s">
        <v>19020</v>
      </c>
      <c r="AB133" s="43" t="s">
        <v>19306</v>
      </c>
      <c r="AC133" s="43" t="s">
        <v>19303</v>
      </c>
      <c r="AD133" s="43"/>
      <c r="AE133" s="43"/>
      <c r="AF133" s="43"/>
      <c r="AG133" s="43"/>
      <c r="AH133" s="43"/>
    </row>
    <row r="134" spans="1:34">
      <c r="A134" s="137">
        <v>133</v>
      </c>
      <c r="B134" s="133"/>
      <c r="C134" s="1" t="s">
        <v>18743</v>
      </c>
      <c r="D134" s="145" t="s">
        <v>19020</v>
      </c>
      <c r="E134" s="145" t="s">
        <v>19025</v>
      </c>
      <c r="F134" s="137" t="s">
        <v>18596</v>
      </c>
      <c r="G134" s="137">
        <v>144</v>
      </c>
      <c r="H134" s="138" t="s">
        <v>18597</v>
      </c>
      <c r="I134" s="144">
        <f t="shared" si="29"/>
        <v>9</v>
      </c>
      <c r="J134" s="145">
        <f t="shared" si="30"/>
        <v>18</v>
      </c>
      <c r="K134" s="145" t="str">
        <f t="shared" si="28"/>
        <v>Резистор</v>
      </c>
      <c r="L134" s="145" t="str">
        <f t="shared" si="31"/>
        <v>0805-1,5 k±5%</v>
      </c>
      <c r="AA134" s="1" t="s">
        <v>19020</v>
      </c>
      <c r="AB134" s="43" t="s">
        <v>19307</v>
      </c>
      <c r="AC134" s="43" t="s">
        <v>19303</v>
      </c>
      <c r="AD134" s="43"/>
      <c r="AE134" s="43"/>
      <c r="AF134" s="43"/>
      <c r="AG134" s="43"/>
      <c r="AH134" s="43"/>
    </row>
    <row r="135" spans="1:34">
      <c r="A135" s="137">
        <v>134</v>
      </c>
      <c r="B135" s="133"/>
      <c r="C135" s="1" t="s">
        <v>18744</v>
      </c>
      <c r="D135" s="145" t="s">
        <v>19020</v>
      </c>
      <c r="E135" s="145" t="s">
        <v>19026</v>
      </c>
      <c r="F135" s="137" t="s">
        <v>18596</v>
      </c>
      <c r="G135" s="137">
        <v>534</v>
      </c>
      <c r="H135" s="138" t="s">
        <v>18597</v>
      </c>
      <c r="I135" s="144">
        <f t="shared" si="29"/>
        <v>9</v>
      </c>
      <c r="J135" s="145">
        <f t="shared" si="30"/>
        <v>18</v>
      </c>
      <c r="K135" s="145" t="str">
        <f t="shared" si="28"/>
        <v>Резистор</v>
      </c>
      <c r="L135" s="145" t="str">
        <f t="shared" si="31"/>
        <v>0805-1,8 k±5%</v>
      </c>
      <c r="AA135" s="1" t="s">
        <v>19020</v>
      </c>
      <c r="AB135" s="43" t="s">
        <v>19308</v>
      </c>
      <c r="AC135" s="43" t="s">
        <v>19303</v>
      </c>
      <c r="AD135" s="43"/>
      <c r="AE135" s="43"/>
      <c r="AF135" s="43"/>
      <c r="AG135" s="43"/>
      <c r="AH135" s="43"/>
    </row>
    <row r="136" spans="1:34">
      <c r="A136" s="137">
        <v>135</v>
      </c>
      <c r="B136" s="133"/>
      <c r="C136" s="1" t="s">
        <v>18745</v>
      </c>
      <c r="D136" s="145" t="s">
        <v>19020</v>
      </c>
      <c r="E136" s="145" t="s">
        <v>19027</v>
      </c>
      <c r="F136" s="137" t="s">
        <v>18596</v>
      </c>
      <c r="G136" s="137" t="s">
        <v>18746</v>
      </c>
      <c r="H136" s="138" t="s">
        <v>18597</v>
      </c>
      <c r="I136" s="144">
        <f t="shared" si="29"/>
        <v>9</v>
      </c>
      <c r="J136" s="145">
        <f t="shared" si="30"/>
        <v>17</v>
      </c>
      <c r="K136" s="145" t="str">
        <f t="shared" si="28"/>
        <v>Резистор</v>
      </c>
      <c r="L136" s="145" t="str">
        <f t="shared" si="31"/>
        <v>0805-10 k±1%</v>
      </c>
      <c r="AA136" s="1" t="s">
        <v>19020</v>
      </c>
      <c r="AB136" s="43" t="s">
        <v>19309</v>
      </c>
      <c r="AC136" s="43" t="s">
        <v>19310</v>
      </c>
      <c r="AD136" s="43"/>
      <c r="AE136" s="43"/>
      <c r="AF136" s="43"/>
      <c r="AG136" s="43"/>
      <c r="AH136" s="43"/>
    </row>
    <row r="137" spans="1:34">
      <c r="A137" s="137">
        <v>136</v>
      </c>
      <c r="B137" s="133"/>
      <c r="C137" s="1" t="s">
        <v>18747</v>
      </c>
      <c r="D137" s="145" t="s">
        <v>19020</v>
      </c>
      <c r="E137" s="145" t="s">
        <v>19028</v>
      </c>
      <c r="F137" s="137" t="s">
        <v>18596</v>
      </c>
      <c r="G137" s="137" t="s">
        <v>18748</v>
      </c>
      <c r="H137" s="138" t="s">
        <v>18597</v>
      </c>
      <c r="I137" s="144">
        <f t="shared" si="29"/>
        <v>9</v>
      </c>
      <c r="J137" s="145">
        <f t="shared" si="30"/>
        <v>17</v>
      </c>
      <c r="K137" s="145" t="str">
        <f t="shared" si="28"/>
        <v>Резистор</v>
      </c>
      <c r="L137" s="145" t="str">
        <f t="shared" si="31"/>
        <v>0805-10 k±5%</v>
      </c>
      <c r="AA137" s="1" t="s">
        <v>19020</v>
      </c>
      <c r="AB137" s="43" t="s">
        <v>19309</v>
      </c>
      <c r="AC137" s="43" t="s">
        <v>19303</v>
      </c>
      <c r="AD137" s="43"/>
      <c r="AE137" s="43"/>
      <c r="AF137" s="43"/>
      <c r="AG137" s="43"/>
      <c r="AH137" s="43"/>
    </row>
    <row r="138" spans="1:34">
      <c r="A138" s="137">
        <v>137</v>
      </c>
      <c r="B138" s="133"/>
      <c r="C138" s="1" t="s">
        <v>18749</v>
      </c>
      <c r="D138" s="145" t="s">
        <v>19020</v>
      </c>
      <c r="E138" s="145" t="s">
        <v>19029</v>
      </c>
      <c r="F138" s="137" t="s">
        <v>18596</v>
      </c>
      <c r="G138" s="137">
        <v>528</v>
      </c>
      <c r="H138" s="138" t="s">
        <v>18597</v>
      </c>
      <c r="I138" s="144">
        <f t="shared" si="29"/>
        <v>9</v>
      </c>
      <c r="J138" s="145">
        <f t="shared" si="30"/>
        <v>17</v>
      </c>
      <c r="K138" s="145" t="str">
        <f t="shared" si="28"/>
        <v>Резистор</v>
      </c>
      <c r="L138" s="145" t="str">
        <f t="shared" si="31"/>
        <v>0805-10 R±5%</v>
      </c>
      <c r="AA138" s="1" t="s">
        <v>19020</v>
      </c>
      <c r="AB138" s="43" t="s">
        <v>19309</v>
      </c>
      <c r="AC138" s="43" t="s">
        <v>19304</v>
      </c>
      <c r="AD138" s="43"/>
      <c r="AE138" s="43"/>
      <c r="AF138" s="43"/>
      <c r="AG138" s="43"/>
      <c r="AH138" s="43"/>
    </row>
    <row r="139" spans="1:34">
      <c r="A139" s="137">
        <v>138</v>
      </c>
      <c r="B139" s="133"/>
      <c r="C139" s="1" t="s">
        <v>18750</v>
      </c>
      <c r="D139" s="145" t="s">
        <v>19020</v>
      </c>
      <c r="E139" s="145" t="s">
        <v>19030</v>
      </c>
      <c r="F139" s="137" t="s">
        <v>18596</v>
      </c>
      <c r="G139" s="137">
        <v>132</v>
      </c>
      <c r="H139" s="138" t="s">
        <v>18597</v>
      </c>
      <c r="I139" s="144">
        <f t="shared" si="29"/>
        <v>9</v>
      </c>
      <c r="J139" s="145">
        <f t="shared" si="30"/>
        <v>18</v>
      </c>
      <c r="K139" s="145" t="str">
        <f t="shared" si="28"/>
        <v>Резистор</v>
      </c>
      <c r="L139" s="145" t="str">
        <f t="shared" si="31"/>
        <v>0805-100 k±1%</v>
      </c>
      <c r="AA139" s="1" t="s">
        <v>19020</v>
      </c>
      <c r="AB139" s="43" t="s">
        <v>19311</v>
      </c>
      <c r="AC139" s="43" t="s">
        <v>19310</v>
      </c>
      <c r="AD139" s="43"/>
      <c r="AE139" s="43"/>
      <c r="AF139" s="43"/>
      <c r="AG139" s="43"/>
      <c r="AH139" s="43"/>
    </row>
    <row r="140" spans="1:34">
      <c r="A140" s="137">
        <v>139</v>
      </c>
      <c r="B140" s="133"/>
      <c r="C140" s="1" t="s">
        <v>18751</v>
      </c>
      <c r="D140" s="145" t="s">
        <v>19020</v>
      </c>
      <c r="E140" s="145" t="s">
        <v>19031</v>
      </c>
      <c r="F140" s="137" t="s">
        <v>18596</v>
      </c>
      <c r="G140" s="137">
        <v>666</v>
      </c>
      <c r="H140" s="138" t="s">
        <v>18597</v>
      </c>
      <c r="I140" s="144">
        <f t="shared" si="29"/>
        <v>9</v>
      </c>
      <c r="J140" s="145">
        <f t="shared" si="30"/>
        <v>18</v>
      </c>
      <c r="K140" s="145" t="str">
        <f t="shared" si="28"/>
        <v>Резистор</v>
      </c>
      <c r="L140" s="145" t="str">
        <f t="shared" si="31"/>
        <v>0805-100 k±5%</v>
      </c>
      <c r="AA140" s="1" t="s">
        <v>19020</v>
      </c>
      <c r="AB140" s="43" t="s">
        <v>19311</v>
      </c>
      <c r="AC140" s="43" t="s">
        <v>19303</v>
      </c>
      <c r="AD140" s="43"/>
      <c r="AE140" s="43"/>
      <c r="AF140" s="43"/>
      <c r="AG140" s="43"/>
      <c r="AH140" s="43"/>
    </row>
    <row r="141" spans="1:34">
      <c r="A141" s="137">
        <v>140</v>
      </c>
      <c r="B141" s="133"/>
      <c r="C141" s="1" t="s">
        <v>18752</v>
      </c>
      <c r="D141" s="145" t="s">
        <v>19020</v>
      </c>
      <c r="E141" s="145" t="s">
        <v>19032</v>
      </c>
      <c r="F141" s="137" t="s">
        <v>18596</v>
      </c>
      <c r="G141" s="137">
        <v>570</v>
      </c>
      <c r="H141" s="138" t="s">
        <v>18597</v>
      </c>
      <c r="I141" s="144">
        <f t="shared" si="29"/>
        <v>9</v>
      </c>
      <c r="J141" s="145">
        <f t="shared" si="30"/>
        <v>18</v>
      </c>
      <c r="K141" s="145" t="str">
        <f t="shared" si="28"/>
        <v>Резистор</v>
      </c>
      <c r="L141" s="145" t="str">
        <f t="shared" si="31"/>
        <v>0805-100 R±5%</v>
      </c>
      <c r="AA141" s="1" t="s">
        <v>19020</v>
      </c>
      <c r="AB141" s="43" t="s">
        <v>19311</v>
      </c>
      <c r="AC141" s="43" t="s">
        <v>19304</v>
      </c>
      <c r="AD141" s="43"/>
      <c r="AE141" s="43"/>
      <c r="AF141" s="43"/>
      <c r="AG141" s="43"/>
      <c r="AH141" s="43"/>
    </row>
    <row r="142" spans="1:34">
      <c r="A142" s="137">
        <v>141</v>
      </c>
      <c r="B142" s="133"/>
      <c r="C142" s="1" t="s">
        <v>18753</v>
      </c>
      <c r="D142" s="145" t="s">
        <v>19020</v>
      </c>
      <c r="E142" s="145" t="s">
        <v>19033</v>
      </c>
      <c r="F142" s="137" t="s">
        <v>18596</v>
      </c>
      <c r="G142" s="137">
        <v>312</v>
      </c>
      <c r="H142" s="138" t="s">
        <v>18597</v>
      </c>
      <c r="I142" s="144">
        <f t="shared" si="29"/>
        <v>9</v>
      </c>
      <c r="J142" s="145">
        <f t="shared" si="30"/>
        <v>17</v>
      </c>
      <c r="K142" s="145" t="str">
        <f t="shared" si="28"/>
        <v>Резистор</v>
      </c>
      <c r="L142" s="145" t="str">
        <f t="shared" si="31"/>
        <v>0805-12 k±5%</v>
      </c>
      <c r="AA142" s="1" t="s">
        <v>19020</v>
      </c>
      <c r="AB142" s="43" t="s">
        <v>19312</v>
      </c>
      <c r="AC142" s="43" t="s">
        <v>19303</v>
      </c>
      <c r="AD142" s="43"/>
      <c r="AE142" s="43"/>
      <c r="AF142" s="43"/>
      <c r="AG142" s="43"/>
      <c r="AH142" s="43"/>
    </row>
    <row r="143" spans="1:34">
      <c r="A143" s="137">
        <v>142</v>
      </c>
      <c r="B143" s="133"/>
      <c r="C143" s="1" t="s">
        <v>18754</v>
      </c>
      <c r="D143" s="145" t="s">
        <v>19020</v>
      </c>
      <c r="E143" s="145" t="s">
        <v>19034</v>
      </c>
      <c r="F143" s="137" t="s">
        <v>18596</v>
      </c>
      <c r="G143" s="137">
        <v>6</v>
      </c>
      <c r="H143" s="138" t="s">
        <v>18597</v>
      </c>
      <c r="I143" s="144">
        <f t="shared" si="29"/>
        <v>9</v>
      </c>
      <c r="J143" s="145">
        <f t="shared" si="30"/>
        <v>19</v>
      </c>
      <c r="K143" s="145" t="str">
        <f t="shared" si="28"/>
        <v>Резистор</v>
      </c>
      <c r="L143" s="145" t="str">
        <f t="shared" si="31"/>
        <v>0805-12,1 k±1%</v>
      </c>
      <c r="AA143" s="1" t="s">
        <v>19020</v>
      </c>
      <c r="AB143" s="43" t="s">
        <v>19313</v>
      </c>
      <c r="AC143" s="43" t="s">
        <v>19310</v>
      </c>
      <c r="AD143" s="43"/>
      <c r="AE143" s="43"/>
      <c r="AF143" s="43"/>
      <c r="AG143" s="43"/>
      <c r="AH143" s="43"/>
    </row>
    <row r="144" spans="1:34">
      <c r="A144" s="137">
        <v>143</v>
      </c>
      <c r="B144" s="133"/>
      <c r="C144" s="1" t="s">
        <v>18755</v>
      </c>
      <c r="D144" s="145" t="s">
        <v>19020</v>
      </c>
      <c r="E144" s="145" t="s">
        <v>19035</v>
      </c>
      <c r="F144" s="137" t="s">
        <v>18596</v>
      </c>
      <c r="G144" s="137">
        <v>792</v>
      </c>
      <c r="H144" s="138" t="s">
        <v>18597</v>
      </c>
      <c r="I144" s="144">
        <f t="shared" si="29"/>
        <v>9</v>
      </c>
      <c r="J144" s="145">
        <f t="shared" si="30"/>
        <v>18</v>
      </c>
      <c r="K144" s="145" t="str">
        <f t="shared" si="28"/>
        <v>Резистор</v>
      </c>
      <c r="L144" s="145" t="str">
        <f t="shared" si="31"/>
        <v>0805-120 k±5%</v>
      </c>
      <c r="AA144" s="1" t="s">
        <v>19020</v>
      </c>
      <c r="AB144" s="43" t="s">
        <v>19314</v>
      </c>
      <c r="AC144" s="43" t="s">
        <v>19303</v>
      </c>
      <c r="AD144" s="43"/>
      <c r="AE144" s="43"/>
      <c r="AF144" s="43"/>
      <c r="AG144" s="43"/>
      <c r="AH144" s="43"/>
    </row>
    <row r="145" spans="1:34">
      <c r="A145" s="137">
        <v>144</v>
      </c>
      <c r="B145" s="133"/>
      <c r="C145" s="1" t="s">
        <v>18756</v>
      </c>
      <c r="D145" s="145" t="s">
        <v>19020</v>
      </c>
      <c r="E145" s="145" t="s">
        <v>19036</v>
      </c>
      <c r="F145" s="137" t="s">
        <v>18596</v>
      </c>
      <c r="G145" s="137">
        <v>528</v>
      </c>
      <c r="H145" s="138" t="s">
        <v>18597</v>
      </c>
      <c r="I145" s="144">
        <f t="shared" si="29"/>
        <v>9</v>
      </c>
      <c r="J145" s="145">
        <f t="shared" si="30"/>
        <v>18</v>
      </c>
      <c r="K145" s="145" t="str">
        <f t="shared" si="28"/>
        <v>Резистор</v>
      </c>
      <c r="L145" s="145" t="str">
        <f t="shared" si="31"/>
        <v>0805-120 R±5%</v>
      </c>
      <c r="AA145" s="1" t="s">
        <v>19020</v>
      </c>
      <c r="AB145" s="43" t="s">
        <v>19314</v>
      </c>
      <c r="AC145" s="43" t="s">
        <v>19304</v>
      </c>
      <c r="AD145" s="43"/>
      <c r="AE145" s="43"/>
      <c r="AF145" s="43"/>
      <c r="AG145" s="43"/>
      <c r="AH145" s="43"/>
    </row>
    <row r="146" spans="1:34">
      <c r="A146" s="137">
        <v>145</v>
      </c>
      <c r="B146" s="133"/>
      <c r="C146" s="1" t="s">
        <v>18757</v>
      </c>
      <c r="D146" s="145" t="s">
        <v>19020</v>
      </c>
      <c r="E146" s="145" t="s">
        <v>19037</v>
      </c>
      <c r="F146" s="137" t="s">
        <v>18596</v>
      </c>
      <c r="G146" s="137">
        <v>132</v>
      </c>
      <c r="H146" s="138" t="s">
        <v>18597</v>
      </c>
      <c r="I146" s="144">
        <f t="shared" si="29"/>
        <v>9</v>
      </c>
      <c r="J146" s="145">
        <f t="shared" si="30"/>
        <v>17</v>
      </c>
      <c r="K146" s="145" t="str">
        <f t="shared" si="28"/>
        <v>Резистор</v>
      </c>
      <c r="L146" s="145" t="str">
        <f t="shared" si="31"/>
        <v>0805-13 k±5%</v>
      </c>
      <c r="AA146" s="1" t="s">
        <v>19020</v>
      </c>
      <c r="AB146" s="43" t="s">
        <v>19315</v>
      </c>
      <c r="AC146" s="43" t="s">
        <v>19303</v>
      </c>
      <c r="AD146" s="43"/>
      <c r="AE146" s="43"/>
      <c r="AF146" s="43"/>
      <c r="AG146" s="43"/>
      <c r="AH146" s="43"/>
    </row>
    <row r="147" spans="1:34">
      <c r="A147" s="137">
        <v>146</v>
      </c>
      <c r="B147" s="133"/>
      <c r="C147" s="1" t="s">
        <v>18758</v>
      </c>
      <c r="D147" s="145" t="s">
        <v>19020</v>
      </c>
      <c r="E147" s="145" t="s">
        <v>19038</v>
      </c>
      <c r="F147" s="137" t="s">
        <v>18596</v>
      </c>
      <c r="G147" s="137">
        <v>132</v>
      </c>
      <c r="H147" s="138" t="s">
        <v>18597</v>
      </c>
      <c r="I147" s="144">
        <f t="shared" si="29"/>
        <v>9</v>
      </c>
      <c r="J147" s="145">
        <f t="shared" si="30"/>
        <v>17</v>
      </c>
      <c r="K147" s="145" t="str">
        <f t="shared" si="28"/>
        <v>Резистор</v>
      </c>
      <c r="L147" s="145" t="str">
        <f t="shared" si="31"/>
        <v>0805-15 k±5%</v>
      </c>
      <c r="AA147" s="1" t="s">
        <v>19020</v>
      </c>
      <c r="AB147" s="43" t="s">
        <v>19316</v>
      </c>
      <c r="AC147" s="43" t="s">
        <v>19303</v>
      </c>
      <c r="AD147" s="43"/>
      <c r="AE147" s="43"/>
      <c r="AF147" s="43"/>
      <c r="AG147" s="43"/>
      <c r="AH147" s="43"/>
    </row>
    <row r="148" spans="1:34">
      <c r="A148" s="137">
        <v>147</v>
      </c>
      <c r="B148" s="133"/>
      <c r="C148" s="1" t="s">
        <v>18759</v>
      </c>
      <c r="D148" s="145" t="s">
        <v>19020</v>
      </c>
      <c r="E148" s="145" t="s">
        <v>19039</v>
      </c>
      <c r="F148" s="137" t="s">
        <v>18596</v>
      </c>
      <c r="G148" s="137">
        <v>270</v>
      </c>
      <c r="H148" s="138" t="s">
        <v>18597</v>
      </c>
      <c r="I148" s="144">
        <f t="shared" si="29"/>
        <v>9</v>
      </c>
      <c r="J148" s="145">
        <f t="shared" si="30"/>
        <v>18</v>
      </c>
      <c r="K148" s="145" t="str">
        <f t="shared" si="28"/>
        <v>Резистор</v>
      </c>
      <c r="L148" s="145" t="str">
        <f t="shared" si="31"/>
        <v>0805-150 R±5%</v>
      </c>
      <c r="AA148" s="1" t="s">
        <v>19020</v>
      </c>
      <c r="AB148" s="43" t="s">
        <v>19317</v>
      </c>
      <c r="AC148" s="43" t="s">
        <v>19304</v>
      </c>
      <c r="AD148" s="43"/>
      <c r="AE148" s="43"/>
      <c r="AF148" s="43"/>
      <c r="AG148" s="43"/>
      <c r="AH148" s="43"/>
    </row>
    <row r="149" spans="1:34">
      <c r="A149" s="137">
        <v>148</v>
      </c>
      <c r="B149" s="133"/>
      <c r="C149" s="1" t="s">
        <v>18760</v>
      </c>
      <c r="D149" s="145" t="s">
        <v>19020</v>
      </c>
      <c r="E149" s="145" t="s">
        <v>19040</v>
      </c>
      <c r="F149" s="137" t="s">
        <v>18596</v>
      </c>
      <c r="G149" s="137">
        <v>132</v>
      </c>
      <c r="H149" s="138" t="s">
        <v>18597</v>
      </c>
      <c r="I149" s="144">
        <f t="shared" si="29"/>
        <v>9</v>
      </c>
      <c r="J149" s="145">
        <f t="shared" si="30"/>
        <v>17</v>
      </c>
      <c r="K149" s="145" t="str">
        <f t="shared" si="28"/>
        <v>Резистор</v>
      </c>
      <c r="L149" s="145" t="str">
        <f t="shared" si="31"/>
        <v>0805-18 k±5%</v>
      </c>
      <c r="AA149" s="1" t="s">
        <v>19020</v>
      </c>
      <c r="AB149" s="43" t="s">
        <v>19318</v>
      </c>
      <c r="AC149" s="43" t="s">
        <v>19303</v>
      </c>
      <c r="AD149" s="43"/>
      <c r="AE149" s="43"/>
      <c r="AF149" s="43"/>
      <c r="AG149" s="43"/>
      <c r="AH149" s="43"/>
    </row>
    <row r="150" spans="1:34">
      <c r="A150" s="137">
        <v>149</v>
      </c>
      <c r="B150" s="133"/>
      <c r="C150" s="1" t="s">
        <v>18761</v>
      </c>
      <c r="D150" s="145" t="s">
        <v>19020</v>
      </c>
      <c r="E150" s="145" t="s">
        <v>19041</v>
      </c>
      <c r="F150" s="137" t="s">
        <v>18596</v>
      </c>
      <c r="G150" s="137">
        <v>10</v>
      </c>
      <c r="H150" s="138" t="s">
        <v>18597</v>
      </c>
      <c r="I150" s="144">
        <f t="shared" si="29"/>
        <v>9</v>
      </c>
      <c r="J150" s="145">
        <f t="shared" si="30"/>
        <v>18</v>
      </c>
      <c r="K150" s="145" t="str">
        <f t="shared" si="28"/>
        <v>Резистор</v>
      </c>
      <c r="L150" s="145" t="str">
        <f t="shared" si="31"/>
        <v>0805-180 R±5%</v>
      </c>
      <c r="AA150" s="1" t="s">
        <v>19020</v>
      </c>
      <c r="AB150" s="43" t="s">
        <v>19319</v>
      </c>
      <c r="AC150" s="43" t="s">
        <v>19304</v>
      </c>
      <c r="AD150" s="43"/>
      <c r="AE150" s="43"/>
      <c r="AF150" s="43"/>
      <c r="AG150" s="43"/>
      <c r="AH150" s="43"/>
    </row>
    <row r="151" spans="1:34">
      <c r="A151" s="137">
        <v>150</v>
      </c>
      <c r="B151" s="133"/>
      <c r="C151" s="1" t="s">
        <v>18762</v>
      </c>
      <c r="D151" s="145" t="s">
        <v>19020</v>
      </c>
      <c r="E151" s="145" t="s">
        <v>19042</v>
      </c>
      <c r="F151" s="137" t="s">
        <v>18596</v>
      </c>
      <c r="G151" s="137">
        <v>132</v>
      </c>
      <c r="H151" s="138" t="s">
        <v>18597</v>
      </c>
      <c r="I151" s="144">
        <f t="shared" si="29"/>
        <v>9</v>
      </c>
      <c r="J151" s="145">
        <f t="shared" si="30"/>
        <v>16</v>
      </c>
      <c r="K151" s="145" t="str">
        <f t="shared" si="28"/>
        <v>Резистор</v>
      </c>
      <c r="L151" s="145" t="str">
        <f t="shared" si="31"/>
        <v>0805-2 М±5%</v>
      </c>
      <c r="AA151" s="1" t="s">
        <v>19020</v>
      </c>
      <c r="AB151" s="43" t="s">
        <v>19320</v>
      </c>
      <c r="AC151" s="43" t="s">
        <v>19305</v>
      </c>
      <c r="AD151" s="43"/>
      <c r="AE151" s="43"/>
      <c r="AF151" s="43"/>
      <c r="AG151" s="43"/>
      <c r="AH151" s="43"/>
    </row>
    <row r="152" spans="1:34">
      <c r="A152" s="137">
        <v>151</v>
      </c>
      <c r="B152" s="133"/>
      <c r="C152" s="1" t="s">
        <v>18763</v>
      </c>
      <c r="D152" s="145" t="s">
        <v>19020</v>
      </c>
      <c r="E152" s="145" t="s">
        <v>19043</v>
      </c>
      <c r="F152" s="137" t="s">
        <v>18596</v>
      </c>
      <c r="G152" s="137">
        <v>276</v>
      </c>
      <c r="H152" s="138" t="s">
        <v>18597</v>
      </c>
      <c r="I152" s="144">
        <f t="shared" si="29"/>
        <v>9</v>
      </c>
      <c r="J152" s="145">
        <f t="shared" si="30"/>
        <v>19</v>
      </c>
      <c r="K152" s="145" t="str">
        <f t="shared" si="28"/>
        <v>Резистор</v>
      </c>
      <c r="L152" s="145" t="str">
        <f t="shared" si="31"/>
        <v>0805-2,05 k±1%</v>
      </c>
      <c r="AA152" s="1" t="s">
        <v>19020</v>
      </c>
      <c r="AB152" s="43" t="s">
        <v>19321</v>
      </c>
      <c r="AC152" s="43" t="s">
        <v>19310</v>
      </c>
      <c r="AD152" s="43"/>
      <c r="AE152" s="43"/>
      <c r="AF152" s="43"/>
      <c r="AG152" s="43"/>
      <c r="AH152" s="43"/>
    </row>
    <row r="153" spans="1:34">
      <c r="A153" s="137">
        <v>152</v>
      </c>
      <c r="B153" s="133"/>
      <c r="C153" s="1" t="s">
        <v>18764</v>
      </c>
      <c r="D153" s="145" t="s">
        <v>19020</v>
      </c>
      <c r="E153" s="145" t="s">
        <v>19044</v>
      </c>
      <c r="F153" s="137" t="s">
        <v>18596</v>
      </c>
      <c r="G153" s="137">
        <v>396</v>
      </c>
      <c r="H153" s="138" t="s">
        <v>18597</v>
      </c>
      <c r="I153" s="144">
        <f t="shared" si="29"/>
        <v>9</v>
      </c>
      <c r="J153" s="145">
        <f t="shared" si="30"/>
        <v>18</v>
      </c>
      <c r="K153" s="145" t="str">
        <f t="shared" si="28"/>
        <v>Резистор</v>
      </c>
      <c r="L153" s="145" t="str">
        <f t="shared" si="31"/>
        <v>0805-2,2 k±5%</v>
      </c>
      <c r="AA153" s="1" t="s">
        <v>19020</v>
      </c>
      <c r="AB153" s="43" t="s">
        <v>19322</v>
      </c>
      <c r="AC153" s="43" t="s">
        <v>19303</v>
      </c>
      <c r="AD153" s="43"/>
      <c r="AE153" s="43"/>
      <c r="AF153" s="43"/>
      <c r="AG153" s="43"/>
      <c r="AH153" s="43"/>
    </row>
    <row r="154" spans="1:34">
      <c r="A154" s="137">
        <v>153</v>
      </c>
      <c r="B154" s="133"/>
      <c r="C154" s="1" t="s">
        <v>18765</v>
      </c>
      <c r="D154" s="145" t="s">
        <v>19020</v>
      </c>
      <c r="E154" s="145" t="s">
        <v>19045</v>
      </c>
      <c r="F154" s="137" t="s">
        <v>18596</v>
      </c>
      <c r="G154" s="137">
        <v>6</v>
      </c>
      <c r="H154" s="138" t="s">
        <v>18597</v>
      </c>
      <c r="I154" s="144">
        <f t="shared" si="29"/>
        <v>9</v>
      </c>
      <c r="J154" s="145">
        <f t="shared" si="30"/>
        <v>19</v>
      </c>
      <c r="K154" s="145" t="str">
        <f t="shared" si="28"/>
        <v>Резистор</v>
      </c>
      <c r="L154" s="145" t="str">
        <f t="shared" si="31"/>
        <v>0805-2,61 k±1%</v>
      </c>
      <c r="AA154" s="1" t="s">
        <v>19020</v>
      </c>
      <c r="AB154" s="43" t="s">
        <v>19323</v>
      </c>
      <c r="AC154" s="43" t="s">
        <v>19310</v>
      </c>
      <c r="AD154" s="43"/>
      <c r="AE154" s="43"/>
      <c r="AF154" s="43"/>
      <c r="AG154" s="43"/>
      <c r="AH154" s="43"/>
    </row>
    <row r="155" spans="1:34">
      <c r="A155" s="137">
        <v>154</v>
      </c>
      <c r="B155" s="133"/>
      <c r="C155" s="1" t="s">
        <v>18766</v>
      </c>
      <c r="D155" s="145" t="s">
        <v>19020</v>
      </c>
      <c r="E155" s="145" t="s">
        <v>19046</v>
      </c>
      <c r="F155" s="137" t="s">
        <v>18596</v>
      </c>
      <c r="G155" s="137" t="s">
        <v>18767</v>
      </c>
      <c r="H155" s="138" t="s">
        <v>18597</v>
      </c>
      <c r="I155" s="144">
        <f t="shared" si="29"/>
        <v>9</v>
      </c>
      <c r="J155" s="145">
        <f t="shared" si="30"/>
        <v>18</v>
      </c>
      <c r="K155" s="145" t="str">
        <f t="shared" si="28"/>
        <v>Резистор</v>
      </c>
      <c r="L155" s="145" t="str">
        <f t="shared" si="31"/>
        <v>0805-2,7 k±5%</v>
      </c>
      <c r="AA155" s="1" t="s">
        <v>19020</v>
      </c>
      <c r="AB155" s="43" t="s">
        <v>19324</v>
      </c>
      <c r="AC155" s="43" t="s">
        <v>19303</v>
      </c>
      <c r="AD155" s="43"/>
      <c r="AE155" s="43"/>
      <c r="AF155" s="43"/>
      <c r="AG155" s="43"/>
      <c r="AH155" s="43"/>
    </row>
    <row r="156" spans="1:34">
      <c r="A156" s="137">
        <v>155</v>
      </c>
      <c r="B156" s="133"/>
      <c r="C156" s="1" t="s">
        <v>18768</v>
      </c>
      <c r="D156" s="145" t="s">
        <v>19020</v>
      </c>
      <c r="E156" s="145" t="s">
        <v>19047</v>
      </c>
      <c r="F156" s="137" t="s">
        <v>18596</v>
      </c>
      <c r="G156" s="137">
        <v>132</v>
      </c>
      <c r="H156" s="138" t="s">
        <v>18597</v>
      </c>
      <c r="I156" s="144">
        <f t="shared" si="29"/>
        <v>9</v>
      </c>
      <c r="J156" s="145">
        <f t="shared" si="30"/>
        <v>17</v>
      </c>
      <c r="K156" s="145" t="str">
        <f t="shared" si="28"/>
        <v>Резистор</v>
      </c>
      <c r="L156" s="145" t="str">
        <f t="shared" si="31"/>
        <v>0805-20 k±1%</v>
      </c>
      <c r="AA156" s="1" t="s">
        <v>19020</v>
      </c>
      <c r="AB156" s="43" t="s">
        <v>19325</v>
      </c>
      <c r="AC156" s="43" t="s">
        <v>19310</v>
      </c>
      <c r="AD156" s="43"/>
      <c r="AE156" s="43"/>
      <c r="AF156" s="43"/>
      <c r="AG156" s="43"/>
      <c r="AH156" s="43"/>
    </row>
    <row r="157" spans="1:34">
      <c r="A157" s="137">
        <v>156</v>
      </c>
      <c r="B157" s="133"/>
      <c r="C157" s="1" t="s">
        <v>18769</v>
      </c>
      <c r="D157" s="145" t="s">
        <v>19020</v>
      </c>
      <c r="E157" s="145" t="s">
        <v>19048</v>
      </c>
      <c r="F157" s="137" t="s">
        <v>18596</v>
      </c>
      <c r="G157" s="137" t="s">
        <v>18770</v>
      </c>
      <c r="H157" s="138" t="s">
        <v>18597</v>
      </c>
      <c r="I157" s="144">
        <f t="shared" si="29"/>
        <v>9</v>
      </c>
      <c r="J157" s="145">
        <f t="shared" si="30"/>
        <v>17</v>
      </c>
      <c r="K157" s="145" t="str">
        <f t="shared" si="28"/>
        <v>Резистор</v>
      </c>
      <c r="L157" s="145" t="str">
        <f t="shared" si="31"/>
        <v>0805-20 k±5%</v>
      </c>
      <c r="AA157" s="1" t="s">
        <v>19020</v>
      </c>
      <c r="AB157" s="43" t="s">
        <v>19325</v>
      </c>
      <c r="AC157" s="43" t="s">
        <v>19303</v>
      </c>
      <c r="AD157" s="43"/>
      <c r="AE157" s="43"/>
      <c r="AF157" s="43"/>
      <c r="AG157" s="43"/>
      <c r="AH157" s="43"/>
    </row>
    <row r="158" spans="1:34">
      <c r="A158" s="137">
        <v>157</v>
      </c>
      <c r="B158" s="133"/>
      <c r="C158" s="1" t="s">
        <v>18771</v>
      </c>
      <c r="D158" s="145" t="s">
        <v>19020</v>
      </c>
      <c r="E158" s="145" t="s">
        <v>19049</v>
      </c>
      <c r="F158" s="137" t="s">
        <v>18596</v>
      </c>
      <c r="G158" s="137">
        <v>264</v>
      </c>
      <c r="H158" s="138" t="s">
        <v>18597</v>
      </c>
      <c r="I158" s="144">
        <f t="shared" si="29"/>
        <v>9</v>
      </c>
      <c r="J158" s="145">
        <f t="shared" si="30"/>
        <v>18</v>
      </c>
      <c r="K158" s="145" t="str">
        <f t="shared" si="28"/>
        <v>Резистор</v>
      </c>
      <c r="L158" s="145" t="str">
        <f t="shared" si="31"/>
        <v>0805-200 R±1%</v>
      </c>
      <c r="AA158" s="1" t="s">
        <v>19020</v>
      </c>
      <c r="AB158" s="43" t="s">
        <v>19326</v>
      </c>
      <c r="AC158" s="43" t="s">
        <v>19327</v>
      </c>
      <c r="AD158" s="43"/>
      <c r="AE158" s="43"/>
      <c r="AF158" s="43"/>
      <c r="AG158" s="43"/>
      <c r="AH158" s="43"/>
    </row>
    <row r="159" spans="1:34">
      <c r="A159" s="137">
        <v>158</v>
      </c>
      <c r="B159" s="133"/>
      <c r="C159" s="1" t="s">
        <v>18772</v>
      </c>
      <c r="D159" s="145" t="s">
        <v>19020</v>
      </c>
      <c r="E159" s="145" t="s">
        <v>19050</v>
      </c>
      <c r="F159" s="137" t="s">
        <v>18596</v>
      </c>
      <c r="G159" s="137">
        <v>132</v>
      </c>
      <c r="H159" s="138" t="s">
        <v>18597</v>
      </c>
      <c r="I159" s="144">
        <f t="shared" si="29"/>
        <v>9</v>
      </c>
      <c r="J159" s="145">
        <f t="shared" si="30"/>
        <v>18</v>
      </c>
      <c r="K159" s="145" t="str">
        <f t="shared" si="28"/>
        <v>Резистор</v>
      </c>
      <c r="L159" s="145" t="str">
        <f t="shared" si="31"/>
        <v>0805-200 R±5%</v>
      </c>
      <c r="AA159" s="1" t="s">
        <v>19020</v>
      </c>
      <c r="AB159" s="43" t="s">
        <v>19326</v>
      </c>
      <c r="AC159" s="43" t="s">
        <v>19304</v>
      </c>
      <c r="AD159" s="43"/>
      <c r="AE159" s="43"/>
      <c r="AF159" s="43"/>
      <c r="AG159" s="43"/>
      <c r="AH159" s="43"/>
    </row>
    <row r="160" spans="1:34">
      <c r="A160" s="137">
        <v>159</v>
      </c>
      <c r="B160" s="133"/>
      <c r="C160" s="1" t="s">
        <v>18773</v>
      </c>
      <c r="D160" s="145" t="s">
        <v>19020</v>
      </c>
      <c r="E160" s="145" t="s">
        <v>19051</v>
      </c>
      <c r="F160" s="137" t="s">
        <v>18596</v>
      </c>
      <c r="G160" s="137">
        <v>264</v>
      </c>
      <c r="H160" s="138" t="s">
        <v>18597</v>
      </c>
      <c r="I160" s="144">
        <f t="shared" si="29"/>
        <v>9</v>
      </c>
      <c r="J160" s="145">
        <f t="shared" si="30"/>
        <v>19</v>
      </c>
      <c r="K160" s="145" t="str">
        <f t="shared" si="28"/>
        <v>Резистор</v>
      </c>
      <c r="L160" s="145" t="str">
        <f t="shared" si="31"/>
        <v>0805-21,5 k±1%</v>
      </c>
      <c r="AA160" s="1" t="s">
        <v>19020</v>
      </c>
      <c r="AB160" s="43" t="s">
        <v>19328</v>
      </c>
      <c r="AC160" s="43" t="s">
        <v>19310</v>
      </c>
      <c r="AD160" s="43"/>
      <c r="AE160" s="43"/>
      <c r="AF160" s="43"/>
      <c r="AG160" s="43"/>
      <c r="AH160" s="43"/>
    </row>
    <row r="161" spans="1:34">
      <c r="A161" s="137">
        <v>160</v>
      </c>
      <c r="B161" s="133"/>
      <c r="C161" s="1" t="s">
        <v>18774</v>
      </c>
      <c r="D161" s="145" t="s">
        <v>19020</v>
      </c>
      <c r="E161" s="145" t="s">
        <v>19052</v>
      </c>
      <c r="F161" s="137" t="s">
        <v>18596</v>
      </c>
      <c r="G161" s="137">
        <v>582</v>
      </c>
      <c r="H161" s="138" t="s">
        <v>18597</v>
      </c>
      <c r="I161" s="144">
        <f t="shared" si="29"/>
        <v>9</v>
      </c>
      <c r="J161" s="145">
        <f t="shared" si="30"/>
        <v>17</v>
      </c>
      <c r="K161" s="145" t="str">
        <f t="shared" si="28"/>
        <v>Резистор</v>
      </c>
      <c r="L161" s="145" t="str">
        <f t="shared" si="31"/>
        <v>0805-22 k±5%</v>
      </c>
      <c r="AA161" s="1" t="s">
        <v>19020</v>
      </c>
      <c r="AB161" s="43" t="s">
        <v>19329</v>
      </c>
      <c r="AC161" s="43" t="s">
        <v>19303</v>
      </c>
      <c r="AD161" s="43"/>
      <c r="AE161" s="43"/>
      <c r="AF161" s="43"/>
      <c r="AG161" s="43"/>
      <c r="AH161" s="43"/>
    </row>
    <row r="162" spans="1:34">
      <c r="A162" s="137">
        <v>161</v>
      </c>
      <c r="B162" s="133"/>
      <c r="C162" s="1" t="s">
        <v>18775</v>
      </c>
      <c r="D162" s="145" t="s">
        <v>19020</v>
      </c>
      <c r="E162" s="145" t="s">
        <v>19053</v>
      </c>
      <c r="F162" s="137" t="s">
        <v>18596</v>
      </c>
      <c r="G162" s="137">
        <v>138</v>
      </c>
      <c r="H162" s="138" t="s">
        <v>18597</v>
      </c>
      <c r="I162" s="144">
        <f t="shared" si="29"/>
        <v>9</v>
      </c>
      <c r="J162" s="145">
        <f t="shared" si="30"/>
        <v>17</v>
      </c>
      <c r="K162" s="145" t="str">
        <f t="shared" si="28"/>
        <v>Резистор</v>
      </c>
      <c r="L162" s="145" t="str">
        <f t="shared" si="31"/>
        <v>0805-22 R±5%</v>
      </c>
      <c r="AA162" s="1" t="s">
        <v>19020</v>
      </c>
      <c r="AB162" s="43" t="s">
        <v>19329</v>
      </c>
      <c r="AC162" s="43" t="s">
        <v>19304</v>
      </c>
      <c r="AD162" s="43"/>
      <c r="AE162" s="43"/>
      <c r="AF162" s="43"/>
      <c r="AG162" s="43"/>
      <c r="AH162" s="43"/>
    </row>
    <row r="163" spans="1:34">
      <c r="A163" s="137">
        <v>162</v>
      </c>
      <c r="B163" s="133"/>
      <c r="C163" s="1" t="s">
        <v>18776</v>
      </c>
      <c r="D163" s="145" t="s">
        <v>19020</v>
      </c>
      <c r="E163" s="145" t="s">
        <v>19054</v>
      </c>
      <c r="F163" s="137" t="s">
        <v>18596</v>
      </c>
      <c r="G163" s="137" t="s">
        <v>18777</v>
      </c>
      <c r="H163" s="138" t="s">
        <v>18597</v>
      </c>
      <c r="I163" s="144">
        <f t="shared" si="29"/>
        <v>9</v>
      </c>
      <c r="J163" s="145">
        <f t="shared" si="30"/>
        <v>17</v>
      </c>
      <c r="K163" s="145" t="str">
        <f t="shared" si="28"/>
        <v>Резистор</v>
      </c>
      <c r="L163" s="145" t="str">
        <f t="shared" si="31"/>
        <v>0805-24 k±5%</v>
      </c>
      <c r="AA163" s="1" t="s">
        <v>19020</v>
      </c>
      <c r="AB163" s="43" t="s">
        <v>19330</v>
      </c>
      <c r="AC163" s="43" t="s">
        <v>19303</v>
      </c>
      <c r="AD163" s="43"/>
      <c r="AE163" s="43"/>
      <c r="AF163" s="43"/>
      <c r="AG163" s="43"/>
      <c r="AH163" s="43"/>
    </row>
    <row r="164" spans="1:34">
      <c r="A164" s="137">
        <v>163</v>
      </c>
      <c r="B164" s="133"/>
      <c r="C164" s="1" t="s">
        <v>18778</v>
      </c>
      <c r="D164" s="145" t="s">
        <v>19020</v>
      </c>
      <c r="E164" s="145" t="s">
        <v>19055</v>
      </c>
      <c r="F164" s="137" t="s">
        <v>18596</v>
      </c>
      <c r="G164" s="137">
        <v>138</v>
      </c>
      <c r="H164" s="138" t="s">
        <v>18597</v>
      </c>
      <c r="I164" s="144">
        <f t="shared" si="29"/>
        <v>9</v>
      </c>
      <c r="J164" s="145">
        <f t="shared" si="30"/>
        <v>18</v>
      </c>
      <c r="K164" s="145" t="str">
        <f t="shared" si="28"/>
        <v>Резистор</v>
      </c>
      <c r="L164" s="145" t="str">
        <f t="shared" si="31"/>
        <v>0805-240 R±5%</v>
      </c>
      <c r="AA164" s="1" t="s">
        <v>19020</v>
      </c>
      <c r="AB164" s="43" t="s">
        <v>19331</v>
      </c>
      <c r="AC164" s="43" t="s">
        <v>19304</v>
      </c>
      <c r="AD164" s="43"/>
      <c r="AE164" s="43"/>
      <c r="AF164" s="43"/>
      <c r="AG164" s="43"/>
      <c r="AH164" s="43"/>
    </row>
    <row r="165" spans="1:34">
      <c r="A165" s="137">
        <v>164</v>
      </c>
      <c r="B165" s="133"/>
      <c r="C165" s="1" t="s">
        <v>18779</v>
      </c>
      <c r="D165" s="145" t="s">
        <v>19020</v>
      </c>
      <c r="E165" s="145" t="s">
        <v>19056</v>
      </c>
      <c r="F165" s="137" t="s">
        <v>18596</v>
      </c>
      <c r="G165" s="137">
        <v>132</v>
      </c>
      <c r="H165" s="138" t="s">
        <v>18597</v>
      </c>
      <c r="I165" s="144">
        <f t="shared" si="29"/>
        <v>9</v>
      </c>
      <c r="J165" s="145">
        <f t="shared" si="30"/>
        <v>17</v>
      </c>
      <c r="K165" s="145" t="str">
        <f t="shared" si="28"/>
        <v>Резистор</v>
      </c>
      <c r="L165" s="145" t="str">
        <f t="shared" si="31"/>
        <v>0805-27 k±1%</v>
      </c>
      <c r="AA165" s="1" t="s">
        <v>19020</v>
      </c>
      <c r="AB165" s="43" t="s">
        <v>19332</v>
      </c>
      <c r="AC165" s="43" t="s">
        <v>19310</v>
      </c>
      <c r="AD165" s="43"/>
      <c r="AE165" s="43"/>
      <c r="AF165" s="43"/>
      <c r="AG165" s="43"/>
      <c r="AH165" s="43"/>
    </row>
    <row r="166" spans="1:34">
      <c r="A166" s="137">
        <v>165</v>
      </c>
      <c r="B166" s="133"/>
      <c r="C166" s="1" t="s">
        <v>18780</v>
      </c>
      <c r="D166" s="145" t="s">
        <v>19020</v>
      </c>
      <c r="E166" s="145" t="s">
        <v>19057</v>
      </c>
      <c r="F166" s="137" t="s">
        <v>18596</v>
      </c>
      <c r="G166" s="137">
        <v>264</v>
      </c>
      <c r="H166" s="138" t="s">
        <v>18597</v>
      </c>
      <c r="I166" s="144">
        <f t="shared" si="29"/>
        <v>9</v>
      </c>
      <c r="J166" s="145">
        <f t="shared" si="30"/>
        <v>17</v>
      </c>
      <c r="K166" s="145" t="str">
        <f t="shared" si="28"/>
        <v>Резистор</v>
      </c>
      <c r="L166" s="145" t="str">
        <f t="shared" si="31"/>
        <v>0805-27 R±5%</v>
      </c>
      <c r="AA166" s="1" t="s">
        <v>19020</v>
      </c>
      <c r="AB166" s="43" t="s">
        <v>19332</v>
      </c>
      <c r="AC166" s="43" t="s">
        <v>19304</v>
      </c>
      <c r="AD166" s="43"/>
      <c r="AE166" s="43"/>
      <c r="AF166" s="43"/>
      <c r="AG166" s="43"/>
      <c r="AH166" s="43"/>
    </row>
    <row r="167" spans="1:34">
      <c r="A167" s="137">
        <v>166</v>
      </c>
      <c r="B167" s="133"/>
      <c r="C167" s="1" t="s">
        <v>18781</v>
      </c>
      <c r="D167" s="145" t="s">
        <v>19020</v>
      </c>
      <c r="E167" s="145" t="s">
        <v>19058</v>
      </c>
      <c r="F167" s="137" t="s">
        <v>18596</v>
      </c>
      <c r="G167" s="137">
        <v>138</v>
      </c>
      <c r="H167" s="138" t="s">
        <v>18597</v>
      </c>
      <c r="I167" s="144">
        <f t="shared" si="29"/>
        <v>9</v>
      </c>
      <c r="J167" s="145">
        <f t="shared" si="30"/>
        <v>19</v>
      </c>
      <c r="K167" s="145" t="str">
        <f t="shared" si="28"/>
        <v>Резистор</v>
      </c>
      <c r="L167" s="145" t="str">
        <f t="shared" si="31"/>
        <v>0805-27,4 k±1%</v>
      </c>
      <c r="AA167" s="1" t="s">
        <v>19020</v>
      </c>
      <c r="AB167" s="43" t="s">
        <v>19333</v>
      </c>
      <c r="AC167" s="43" t="s">
        <v>19310</v>
      </c>
      <c r="AD167" s="43"/>
      <c r="AE167" s="43"/>
      <c r="AF167" s="43"/>
      <c r="AG167" s="43"/>
      <c r="AH167" s="43"/>
    </row>
    <row r="168" spans="1:34">
      <c r="A168" s="137">
        <v>167</v>
      </c>
      <c r="B168" s="133"/>
      <c r="C168" s="1" t="s">
        <v>18782</v>
      </c>
      <c r="D168" s="145" t="s">
        <v>19020</v>
      </c>
      <c r="E168" s="145" t="s">
        <v>19059</v>
      </c>
      <c r="F168" s="137" t="s">
        <v>18596</v>
      </c>
      <c r="G168" s="137">
        <v>264</v>
      </c>
      <c r="H168" s="138" t="s">
        <v>18597</v>
      </c>
      <c r="I168" s="144">
        <f t="shared" si="29"/>
        <v>9</v>
      </c>
      <c r="J168" s="145">
        <f t="shared" si="30"/>
        <v>18</v>
      </c>
      <c r="K168" s="145" t="str">
        <f t="shared" si="28"/>
        <v>Резистор</v>
      </c>
      <c r="L168" s="145" t="str">
        <f t="shared" si="31"/>
        <v>0805-270 k±5%</v>
      </c>
      <c r="AA168" s="1" t="s">
        <v>19020</v>
      </c>
      <c r="AB168" s="43" t="s">
        <v>19334</v>
      </c>
      <c r="AC168" s="43" t="s">
        <v>19303</v>
      </c>
      <c r="AD168" s="43"/>
      <c r="AE168" s="43"/>
      <c r="AF168" s="43"/>
      <c r="AG168" s="43"/>
      <c r="AH168" s="43"/>
    </row>
    <row r="169" spans="1:34">
      <c r="A169" s="137">
        <v>168</v>
      </c>
      <c r="B169" s="133"/>
      <c r="C169" s="1" t="s">
        <v>18783</v>
      </c>
      <c r="D169" s="145" t="s">
        <v>19020</v>
      </c>
      <c r="E169" s="145" t="s">
        <v>19060</v>
      </c>
      <c r="F169" s="137" t="s">
        <v>18596</v>
      </c>
      <c r="G169" s="137">
        <v>618</v>
      </c>
      <c r="H169" s="138" t="s">
        <v>18597</v>
      </c>
      <c r="I169" s="144">
        <f t="shared" si="29"/>
        <v>9</v>
      </c>
      <c r="J169" s="145">
        <f t="shared" si="30"/>
        <v>18</v>
      </c>
      <c r="K169" s="145" t="str">
        <f t="shared" si="28"/>
        <v>Резистор</v>
      </c>
      <c r="L169" s="145" t="str">
        <f t="shared" si="31"/>
        <v>0805-3,3 k±5%</v>
      </c>
      <c r="AA169" s="1" t="s">
        <v>19020</v>
      </c>
      <c r="AB169" s="43" t="s">
        <v>19335</v>
      </c>
      <c r="AC169" s="43" t="s">
        <v>19303</v>
      </c>
      <c r="AD169" s="43"/>
      <c r="AE169" s="43"/>
      <c r="AF169" s="43"/>
      <c r="AG169" s="43"/>
      <c r="AH169" s="43"/>
    </row>
    <row r="170" spans="1:34">
      <c r="A170" s="137">
        <v>169</v>
      </c>
      <c r="B170" s="133"/>
      <c r="C170" s="1" t="s">
        <v>18784</v>
      </c>
      <c r="D170" s="145" t="s">
        <v>19020</v>
      </c>
      <c r="E170" s="145" t="s">
        <v>19061</v>
      </c>
      <c r="F170" s="137" t="s">
        <v>18596</v>
      </c>
      <c r="G170" s="137">
        <v>528</v>
      </c>
      <c r="H170" s="138" t="s">
        <v>18597</v>
      </c>
      <c r="I170" s="144">
        <f t="shared" si="29"/>
        <v>9</v>
      </c>
      <c r="J170" s="145">
        <f t="shared" si="30"/>
        <v>19</v>
      </c>
      <c r="K170" s="145" t="str">
        <f t="shared" si="28"/>
        <v>Резистор</v>
      </c>
      <c r="L170" s="145" t="str">
        <f t="shared" si="31"/>
        <v>0805-3,32 k±1%</v>
      </c>
      <c r="AA170" s="1" t="s">
        <v>19020</v>
      </c>
      <c r="AB170" s="43" t="s">
        <v>19336</v>
      </c>
      <c r="AC170" s="43" t="s">
        <v>19310</v>
      </c>
      <c r="AD170" s="43"/>
      <c r="AE170" s="43"/>
      <c r="AF170" s="43"/>
      <c r="AG170" s="43"/>
      <c r="AH170" s="43"/>
    </row>
    <row r="171" spans="1:34">
      <c r="A171" s="137">
        <v>170</v>
      </c>
      <c r="B171" s="133"/>
      <c r="C171" s="1" t="s">
        <v>18785</v>
      </c>
      <c r="D171" s="145" t="s">
        <v>19020</v>
      </c>
      <c r="E171" s="145" t="s">
        <v>19062</v>
      </c>
      <c r="F171" s="137" t="s">
        <v>18596</v>
      </c>
      <c r="G171" s="137">
        <v>132</v>
      </c>
      <c r="H171" s="138" t="s">
        <v>18597</v>
      </c>
      <c r="I171" s="144">
        <f t="shared" si="29"/>
        <v>9</v>
      </c>
      <c r="J171" s="145">
        <f t="shared" si="30"/>
        <v>18</v>
      </c>
      <c r="K171" s="145" t="str">
        <f t="shared" si="28"/>
        <v>Резистор</v>
      </c>
      <c r="L171" s="145" t="str">
        <f t="shared" si="31"/>
        <v>0805-3,9 k±5%</v>
      </c>
      <c r="AA171" s="1" t="s">
        <v>19020</v>
      </c>
      <c r="AB171" s="43" t="s">
        <v>19337</v>
      </c>
      <c r="AC171" s="43" t="s">
        <v>19303</v>
      </c>
      <c r="AD171" s="43"/>
      <c r="AE171" s="43"/>
      <c r="AF171" s="43"/>
      <c r="AG171" s="43"/>
      <c r="AH171" s="43"/>
    </row>
    <row r="172" spans="1:34">
      <c r="A172" s="137">
        <v>171</v>
      </c>
      <c r="B172" s="133"/>
      <c r="C172" s="1" t="s">
        <v>18786</v>
      </c>
      <c r="D172" s="145" t="s">
        <v>19020</v>
      </c>
      <c r="E172" s="145" t="s">
        <v>19063</v>
      </c>
      <c r="F172" s="137" t="s">
        <v>18596</v>
      </c>
      <c r="G172" s="137">
        <v>528</v>
      </c>
      <c r="H172" s="138" t="s">
        <v>18597</v>
      </c>
      <c r="I172" s="144">
        <f t="shared" si="29"/>
        <v>9</v>
      </c>
      <c r="J172" s="145">
        <f t="shared" si="30"/>
        <v>19</v>
      </c>
      <c r="K172" s="145" t="str">
        <f t="shared" si="28"/>
        <v>Резистор</v>
      </c>
      <c r="L172" s="145" t="str">
        <f t="shared" si="31"/>
        <v>0805-30,1 k±1%</v>
      </c>
      <c r="AA172" s="1" t="s">
        <v>19020</v>
      </c>
      <c r="AB172" s="43" t="s">
        <v>19338</v>
      </c>
      <c r="AC172" s="43" t="s">
        <v>19310</v>
      </c>
      <c r="AD172" s="43"/>
      <c r="AE172" s="43"/>
      <c r="AF172" s="43"/>
      <c r="AG172" s="43"/>
      <c r="AH172" s="43"/>
    </row>
    <row r="173" spans="1:34">
      <c r="A173" s="137">
        <v>172</v>
      </c>
      <c r="B173" s="133"/>
      <c r="C173" s="1" t="s">
        <v>18787</v>
      </c>
      <c r="D173" s="145" t="s">
        <v>19020</v>
      </c>
      <c r="E173" s="145" t="s">
        <v>19064</v>
      </c>
      <c r="F173" s="137" t="s">
        <v>18596</v>
      </c>
      <c r="G173" s="137">
        <v>264</v>
      </c>
      <c r="H173" s="138" t="s">
        <v>18597</v>
      </c>
      <c r="I173" s="144">
        <f t="shared" si="29"/>
        <v>9</v>
      </c>
      <c r="J173" s="145">
        <f t="shared" si="30"/>
        <v>18</v>
      </c>
      <c r="K173" s="145" t="str">
        <f t="shared" si="28"/>
        <v>Резистор</v>
      </c>
      <c r="L173" s="145" t="str">
        <f t="shared" si="31"/>
        <v>0805-300 R±1%</v>
      </c>
      <c r="AA173" s="1" t="s">
        <v>19020</v>
      </c>
      <c r="AB173" s="43" t="s">
        <v>19339</v>
      </c>
      <c r="AC173" s="43" t="s">
        <v>19327</v>
      </c>
      <c r="AD173" s="43"/>
      <c r="AE173" s="43"/>
      <c r="AF173" s="43"/>
      <c r="AG173" s="43"/>
      <c r="AH173" s="43"/>
    </row>
    <row r="174" spans="1:34">
      <c r="A174" s="137">
        <v>173</v>
      </c>
      <c r="B174" s="133"/>
      <c r="C174" s="1" t="s">
        <v>18788</v>
      </c>
      <c r="D174" s="145" t="s">
        <v>19020</v>
      </c>
      <c r="E174" s="145" t="s">
        <v>19065</v>
      </c>
      <c r="F174" s="137" t="s">
        <v>18596</v>
      </c>
      <c r="G174" s="137">
        <v>132</v>
      </c>
      <c r="H174" s="138" t="s">
        <v>18597</v>
      </c>
      <c r="I174" s="144">
        <f t="shared" si="29"/>
        <v>9</v>
      </c>
      <c r="J174" s="145">
        <f t="shared" si="30"/>
        <v>18</v>
      </c>
      <c r="K174" s="145" t="str">
        <f t="shared" si="28"/>
        <v>Резистор</v>
      </c>
      <c r="L174" s="145" t="str">
        <f t="shared" si="31"/>
        <v>0805-300 R±5%</v>
      </c>
      <c r="AA174" s="1" t="s">
        <v>19020</v>
      </c>
      <c r="AB174" s="43" t="s">
        <v>19339</v>
      </c>
      <c r="AC174" s="43" t="s">
        <v>19304</v>
      </c>
      <c r="AD174" s="43"/>
      <c r="AE174" s="43"/>
      <c r="AF174" s="43"/>
      <c r="AG174" s="43"/>
      <c r="AH174" s="43"/>
    </row>
    <row r="175" spans="1:34">
      <c r="A175" s="137">
        <v>174</v>
      </c>
      <c r="B175" s="133"/>
      <c r="C175" s="1" t="s">
        <v>18789</v>
      </c>
      <c r="D175" s="145" t="s">
        <v>19020</v>
      </c>
      <c r="E175" s="145" t="s">
        <v>19066</v>
      </c>
      <c r="F175" s="137" t="s">
        <v>18596</v>
      </c>
      <c r="G175" s="137">
        <v>396</v>
      </c>
      <c r="H175" s="138" t="s">
        <v>18597</v>
      </c>
      <c r="I175" s="144">
        <f t="shared" si="29"/>
        <v>9</v>
      </c>
      <c r="J175" s="145">
        <f t="shared" si="30"/>
        <v>18</v>
      </c>
      <c r="K175" s="145" t="str">
        <f t="shared" si="28"/>
        <v>Резистор</v>
      </c>
      <c r="L175" s="145" t="str">
        <f t="shared" si="31"/>
        <v>0805-301 R±1%</v>
      </c>
      <c r="AA175" s="1" t="s">
        <v>19020</v>
      </c>
      <c r="AB175" s="43" t="s">
        <v>19340</v>
      </c>
      <c r="AC175" s="43" t="s">
        <v>19327</v>
      </c>
      <c r="AD175" s="43"/>
      <c r="AE175" s="43"/>
      <c r="AF175" s="43"/>
      <c r="AG175" s="43"/>
      <c r="AH175" s="43"/>
    </row>
    <row r="176" spans="1:34">
      <c r="A176" s="137">
        <v>175</v>
      </c>
      <c r="B176" s="133"/>
      <c r="C176" s="1" t="s">
        <v>18790</v>
      </c>
      <c r="D176" s="145" t="s">
        <v>19020</v>
      </c>
      <c r="E176" s="145" t="s">
        <v>19067</v>
      </c>
      <c r="F176" s="137" t="s">
        <v>18596</v>
      </c>
      <c r="G176" s="137">
        <v>162</v>
      </c>
      <c r="H176" s="138" t="s">
        <v>18597</v>
      </c>
      <c r="I176" s="144">
        <f t="shared" si="29"/>
        <v>9</v>
      </c>
      <c r="J176" s="145">
        <f t="shared" si="30"/>
        <v>17</v>
      </c>
      <c r="K176" s="145" t="str">
        <f t="shared" si="28"/>
        <v>Резистор</v>
      </c>
      <c r="L176" s="145" t="str">
        <f t="shared" si="31"/>
        <v>0805-33 k±5%</v>
      </c>
      <c r="AA176" s="1" t="s">
        <v>19020</v>
      </c>
      <c r="AB176" s="43" t="s">
        <v>19341</v>
      </c>
      <c r="AC176" s="43" t="s">
        <v>19303</v>
      </c>
      <c r="AD176" s="43"/>
      <c r="AE176" s="43"/>
      <c r="AF176" s="43"/>
      <c r="AG176" s="43"/>
      <c r="AH176" s="43"/>
    </row>
    <row r="177" spans="1:34">
      <c r="A177" s="137">
        <v>176</v>
      </c>
      <c r="B177" s="133"/>
      <c r="C177" s="1" t="s">
        <v>18791</v>
      </c>
      <c r="D177" s="145" t="s">
        <v>19020</v>
      </c>
      <c r="E177" s="145" t="s">
        <v>19068</v>
      </c>
      <c r="F177" s="137" t="s">
        <v>18596</v>
      </c>
      <c r="G177" s="137" t="s">
        <v>18792</v>
      </c>
      <c r="H177" s="138" t="s">
        <v>18597</v>
      </c>
      <c r="I177" s="144">
        <f t="shared" si="29"/>
        <v>9</v>
      </c>
      <c r="J177" s="145">
        <f t="shared" si="30"/>
        <v>18</v>
      </c>
      <c r="K177" s="145" t="str">
        <f t="shared" si="28"/>
        <v>Резистор</v>
      </c>
      <c r="L177" s="145" t="str">
        <f t="shared" si="31"/>
        <v>0805-330 R±5%</v>
      </c>
      <c r="AA177" s="1" t="s">
        <v>19020</v>
      </c>
      <c r="AB177" s="43" t="s">
        <v>19342</v>
      </c>
      <c r="AC177" s="43" t="s">
        <v>19304</v>
      </c>
      <c r="AD177" s="43"/>
      <c r="AE177" s="43"/>
      <c r="AF177" s="43"/>
      <c r="AG177" s="43"/>
      <c r="AH177" s="43"/>
    </row>
    <row r="178" spans="1:34">
      <c r="A178" s="137">
        <v>177</v>
      </c>
      <c r="B178" s="133"/>
      <c r="C178" s="1" t="s">
        <v>18793</v>
      </c>
      <c r="D178" s="145" t="s">
        <v>19020</v>
      </c>
      <c r="E178" s="145" t="s">
        <v>19069</v>
      </c>
      <c r="F178" s="137" t="s">
        <v>18596</v>
      </c>
      <c r="G178" s="137">
        <v>132</v>
      </c>
      <c r="H178" s="138" t="s">
        <v>18597</v>
      </c>
      <c r="I178" s="144">
        <f t="shared" si="29"/>
        <v>9</v>
      </c>
      <c r="J178" s="145">
        <f t="shared" si="30"/>
        <v>17</v>
      </c>
      <c r="K178" s="145" t="str">
        <f t="shared" si="28"/>
        <v>Резистор</v>
      </c>
      <c r="L178" s="145" t="str">
        <f t="shared" si="31"/>
        <v>0805-36 k±1%</v>
      </c>
      <c r="AA178" s="1" t="s">
        <v>19020</v>
      </c>
      <c r="AB178" s="43" t="s">
        <v>19343</v>
      </c>
      <c r="AC178" s="43" t="s">
        <v>19310</v>
      </c>
      <c r="AD178" s="43"/>
      <c r="AE178" s="43"/>
      <c r="AF178" s="43"/>
      <c r="AG178" s="43"/>
      <c r="AH178" s="43"/>
    </row>
    <row r="179" spans="1:34">
      <c r="A179" s="137">
        <v>178</v>
      </c>
      <c r="B179" s="133"/>
      <c r="C179" s="1" t="s">
        <v>18794</v>
      </c>
      <c r="D179" s="145" t="s">
        <v>19020</v>
      </c>
      <c r="E179" s="145" t="s">
        <v>19070</v>
      </c>
      <c r="F179" s="137" t="s">
        <v>18596</v>
      </c>
      <c r="G179" s="137">
        <v>6</v>
      </c>
      <c r="H179" s="138" t="s">
        <v>18597</v>
      </c>
      <c r="I179" s="144">
        <f t="shared" si="29"/>
        <v>9</v>
      </c>
      <c r="J179" s="145">
        <f t="shared" si="30"/>
        <v>18</v>
      </c>
      <c r="K179" s="145" t="str">
        <f t="shared" si="28"/>
        <v>Резистор</v>
      </c>
      <c r="L179" s="145" t="str">
        <f t="shared" si="31"/>
        <v>0805-360 R±5%</v>
      </c>
      <c r="AA179" s="1" t="s">
        <v>19020</v>
      </c>
      <c r="AB179" s="43" t="s">
        <v>19344</v>
      </c>
      <c r="AC179" s="43" t="s">
        <v>19304</v>
      </c>
      <c r="AD179" s="43"/>
      <c r="AE179" s="43"/>
      <c r="AF179" s="43"/>
      <c r="AG179" s="43"/>
      <c r="AH179" s="43"/>
    </row>
    <row r="180" spans="1:34">
      <c r="A180" s="137">
        <v>179</v>
      </c>
      <c r="B180" s="133"/>
      <c r="C180" s="1" t="s">
        <v>18795</v>
      </c>
      <c r="D180" s="145" t="s">
        <v>19020</v>
      </c>
      <c r="E180" s="145" t="s">
        <v>19071</v>
      </c>
      <c r="F180" s="137" t="s">
        <v>18596</v>
      </c>
      <c r="G180" s="137">
        <v>528</v>
      </c>
      <c r="H180" s="138" t="s">
        <v>18597</v>
      </c>
      <c r="I180" s="144">
        <f t="shared" si="29"/>
        <v>9</v>
      </c>
      <c r="J180" s="145">
        <f t="shared" si="30"/>
        <v>17</v>
      </c>
      <c r="K180" s="145" t="str">
        <f t="shared" si="28"/>
        <v>Резистор</v>
      </c>
      <c r="L180" s="145" t="str">
        <f t="shared" si="31"/>
        <v>0805-39 k±5%</v>
      </c>
      <c r="AA180" s="1" t="s">
        <v>19020</v>
      </c>
      <c r="AB180" s="43" t="s">
        <v>19345</v>
      </c>
      <c r="AC180" s="43" t="s">
        <v>19303</v>
      </c>
      <c r="AD180" s="43"/>
      <c r="AE180" s="43"/>
      <c r="AF180" s="43"/>
      <c r="AG180" s="43"/>
      <c r="AH180" s="43"/>
    </row>
    <row r="181" spans="1:34">
      <c r="A181" s="137">
        <v>180</v>
      </c>
      <c r="B181" s="133"/>
      <c r="C181" s="1" t="s">
        <v>18796</v>
      </c>
      <c r="D181" s="145" t="s">
        <v>19020</v>
      </c>
      <c r="E181" s="145" t="s">
        <v>19072</v>
      </c>
      <c r="F181" s="137" t="s">
        <v>18596</v>
      </c>
      <c r="G181" s="137">
        <v>72</v>
      </c>
      <c r="H181" s="138" t="s">
        <v>18597</v>
      </c>
      <c r="I181" s="144">
        <f t="shared" si="29"/>
        <v>9</v>
      </c>
      <c r="J181" s="145">
        <f t="shared" si="30"/>
        <v>17</v>
      </c>
      <c r="K181" s="145" t="str">
        <f t="shared" si="28"/>
        <v>Резистор</v>
      </c>
      <c r="L181" s="145" t="str">
        <f t="shared" si="31"/>
        <v>0805-39 R±5%</v>
      </c>
      <c r="AA181" s="1" t="s">
        <v>19020</v>
      </c>
      <c r="AB181" s="43" t="s">
        <v>19345</v>
      </c>
      <c r="AC181" s="43" t="s">
        <v>19304</v>
      </c>
      <c r="AD181" s="43"/>
      <c r="AE181" s="43"/>
      <c r="AF181" s="43"/>
      <c r="AG181" s="43"/>
      <c r="AH181" s="43"/>
    </row>
    <row r="182" spans="1:34">
      <c r="A182" s="137">
        <v>181</v>
      </c>
      <c r="B182" s="133"/>
      <c r="C182" s="1" t="s">
        <v>18797</v>
      </c>
      <c r="D182" s="145" t="s">
        <v>19020</v>
      </c>
      <c r="E182" s="145" t="s">
        <v>19073</v>
      </c>
      <c r="F182" s="137" t="s">
        <v>18596</v>
      </c>
      <c r="G182" s="137" t="s">
        <v>18798</v>
      </c>
      <c r="H182" s="138" t="s">
        <v>18597</v>
      </c>
      <c r="I182" s="144">
        <f t="shared" si="29"/>
        <v>9</v>
      </c>
      <c r="J182" s="145">
        <f t="shared" si="30"/>
        <v>18</v>
      </c>
      <c r="K182" s="145" t="str">
        <f t="shared" si="28"/>
        <v>Резистор</v>
      </c>
      <c r="L182" s="145" t="str">
        <f t="shared" si="31"/>
        <v>0805-4,7 k±5%</v>
      </c>
      <c r="AA182" s="1" t="s">
        <v>19020</v>
      </c>
      <c r="AB182" s="43" t="s">
        <v>19346</v>
      </c>
      <c r="AC182" s="43" t="s">
        <v>19303</v>
      </c>
      <c r="AD182" s="43"/>
      <c r="AE182" s="43"/>
      <c r="AF182" s="43"/>
      <c r="AG182" s="43"/>
      <c r="AH182" s="43"/>
    </row>
    <row r="183" spans="1:34">
      <c r="A183" s="137">
        <v>182</v>
      </c>
      <c r="B183" s="133"/>
      <c r="C183" s="1" t="s">
        <v>18799</v>
      </c>
      <c r="D183" s="145" t="s">
        <v>19020</v>
      </c>
      <c r="E183" s="145" t="s">
        <v>19074</v>
      </c>
      <c r="F183" s="137" t="s">
        <v>18596</v>
      </c>
      <c r="G183" s="137" t="s">
        <v>18800</v>
      </c>
      <c r="H183" s="138" t="s">
        <v>18597</v>
      </c>
      <c r="I183" s="144">
        <f t="shared" si="29"/>
        <v>9</v>
      </c>
      <c r="J183" s="145">
        <f t="shared" si="30"/>
        <v>17</v>
      </c>
      <c r="K183" s="145" t="str">
        <f t="shared" si="28"/>
        <v>Резистор</v>
      </c>
      <c r="L183" s="145" t="str">
        <f t="shared" si="31"/>
        <v>0805-47 k±5%</v>
      </c>
      <c r="AA183" s="1" t="s">
        <v>19020</v>
      </c>
      <c r="AB183" s="43" t="s">
        <v>19347</v>
      </c>
      <c r="AC183" s="43" t="s">
        <v>19303</v>
      </c>
      <c r="AD183" s="43"/>
      <c r="AE183" s="43"/>
      <c r="AF183" s="43"/>
      <c r="AG183" s="43"/>
      <c r="AH183" s="43"/>
    </row>
    <row r="184" spans="1:34">
      <c r="A184" s="137">
        <v>183</v>
      </c>
      <c r="B184" s="133"/>
      <c r="C184" s="1" t="s">
        <v>18801</v>
      </c>
      <c r="D184" s="145" t="s">
        <v>19020</v>
      </c>
      <c r="E184" s="145" t="s">
        <v>19075</v>
      </c>
      <c r="F184" s="137" t="s">
        <v>18596</v>
      </c>
      <c r="G184" s="137">
        <v>282</v>
      </c>
      <c r="H184" s="138" t="s">
        <v>18597</v>
      </c>
      <c r="I184" s="144">
        <f t="shared" si="29"/>
        <v>9</v>
      </c>
      <c r="J184" s="145">
        <f t="shared" si="30"/>
        <v>18</v>
      </c>
      <c r="K184" s="145" t="str">
        <f t="shared" si="28"/>
        <v>Резистор</v>
      </c>
      <c r="L184" s="145" t="str">
        <f t="shared" si="31"/>
        <v>0805-470 R±5%</v>
      </c>
      <c r="AA184" s="1" t="s">
        <v>19020</v>
      </c>
      <c r="AB184" s="43" t="s">
        <v>19348</v>
      </c>
      <c r="AC184" s="43" t="s">
        <v>19304</v>
      </c>
      <c r="AD184" s="43"/>
      <c r="AE184" s="43"/>
      <c r="AF184" s="43"/>
      <c r="AG184" s="43"/>
      <c r="AH184" s="43"/>
    </row>
    <row r="185" spans="1:34">
      <c r="A185" s="137">
        <v>184</v>
      </c>
      <c r="B185" s="133"/>
      <c r="C185" s="1" t="s">
        <v>18802</v>
      </c>
      <c r="D185" s="145" t="s">
        <v>19020</v>
      </c>
      <c r="E185" s="145" t="s">
        <v>19076</v>
      </c>
      <c r="F185" s="137" t="s">
        <v>18596</v>
      </c>
      <c r="G185" s="137">
        <v>792</v>
      </c>
      <c r="H185" s="138" t="s">
        <v>18597</v>
      </c>
      <c r="I185" s="144">
        <f t="shared" si="29"/>
        <v>9</v>
      </c>
      <c r="J185" s="145">
        <f t="shared" si="30"/>
        <v>18</v>
      </c>
      <c r="K185" s="145" t="str">
        <f t="shared" si="28"/>
        <v>Резистор</v>
      </c>
      <c r="L185" s="145" t="str">
        <f t="shared" si="31"/>
        <v>0805-5,6 k±5%</v>
      </c>
      <c r="AA185" s="1" t="s">
        <v>19020</v>
      </c>
      <c r="AB185" s="43" t="s">
        <v>19349</v>
      </c>
      <c r="AC185" s="43" t="s">
        <v>19303</v>
      </c>
      <c r="AD185" s="43"/>
      <c r="AE185" s="43"/>
      <c r="AF185" s="43"/>
      <c r="AG185" s="43"/>
      <c r="AH185" s="43"/>
    </row>
    <row r="186" spans="1:34">
      <c r="A186" s="137">
        <v>185</v>
      </c>
      <c r="B186" s="133"/>
      <c r="C186" s="1" t="s">
        <v>18803</v>
      </c>
      <c r="D186" s="145" t="s">
        <v>19020</v>
      </c>
      <c r="E186" s="145" t="s">
        <v>19077</v>
      </c>
      <c r="F186" s="137" t="s">
        <v>18596</v>
      </c>
      <c r="G186" s="137">
        <v>132</v>
      </c>
      <c r="H186" s="138" t="s">
        <v>18597</v>
      </c>
      <c r="I186" s="144">
        <f t="shared" si="29"/>
        <v>9</v>
      </c>
      <c r="J186" s="145">
        <f t="shared" si="30"/>
        <v>17</v>
      </c>
      <c r="K186" s="145" t="str">
        <f t="shared" si="28"/>
        <v>Резистор</v>
      </c>
      <c r="L186" s="145" t="str">
        <f t="shared" si="31"/>
        <v>0805-51 k±5%</v>
      </c>
      <c r="AA186" s="1" t="s">
        <v>19020</v>
      </c>
      <c r="AB186" s="43" t="s">
        <v>19350</v>
      </c>
      <c r="AC186" s="43" t="s">
        <v>19303</v>
      </c>
      <c r="AD186" s="43"/>
      <c r="AE186" s="43"/>
      <c r="AF186" s="43"/>
      <c r="AG186" s="43"/>
      <c r="AH186" s="43"/>
    </row>
    <row r="187" spans="1:34">
      <c r="A187" s="137">
        <v>186</v>
      </c>
      <c r="B187" s="133"/>
      <c r="C187" s="1" t="s">
        <v>18804</v>
      </c>
      <c r="D187" s="145" t="s">
        <v>19020</v>
      </c>
      <c r="E187" s="145" t="s">
        <v>19078</v>
      </c>
      <c r="F187" s="137" t="s">
        <v>18596</v>
      </c>
      <c r="G187" s="137">
        <v>138</v>
      </c>
      <c r="H187" s="138" t="s">
        <v>18597</v>
      </c>
      <c r="I187" s="144">
        <f t="shared" si="29"/>
        <v>9</v>
      </c>
      <c r="J187" s="145">
        <f t="shared" si="30"/>
        <v>19</v>
      </c>
      <c r="K187" s="145" t="str">
        <f t="shared" si="28"/>
        <v>Резистор</v>
      </c>
      <c r="L187" s="145" t="str">
        <f t="shared" si="31"/>
        <v>0805-51,1 k±1%</v>
      </c>
      <c r="AA187" s="1" t="s">
        <v>19020</v>
      </c>
      <c r="AB187" s="43" t="s">
        <v>19351</v>
      </c>
      <c r="AC187" s="43" t="s">
        <v>19310</v>
      </c>
      <c r="AD187" s="43"/>
      <c r="AE187" s="43"/>
      <c r="AF187" s="43"/>
      <c r="AG187" s="43"/>
      <c r="AH187" s="43"/>
    </row>
    <row r="188" spans="1:34">
      <c r="A188" s="137">
        <v>187</v>
      </c>
      <c r="B188" s="133"/>
      <c r="C188" s="1" t="s">
        <v>18805</v>
      </c>
      <c r="D188" s="145" t="s">
        <v>19020</v>
      </c>
      <c r="E188" s="145" t="s">
        <v>19079</v>
      </c>
      <c r="F188" s="137" t="s">
        <v>18596</v>
      </c>
      <c r="G188" s="137">
        <v>264</v>
      </c>
      <c r="H188" s="138" t="s">
        <v>18597</v>
      </c>
      <c r="I188" s="144">
        <f t="shared" si="29"/>
        <v>9</v>
      </c>
      <c r="J188" s="145">
        <f t="shared" si="30"/>
        <v>18</v>
      </c>
      <c r="K188" s="145" t="str">
        <f t="shared" si="28"/>
        <v>Резистор</v>
      </c>
      <c r="L188" s="145" t="str">
        <f t="shared" si="31"/>
        <v>0805-560 k±1%</v>
      </c>
      <c r="AA188" s="1" t="s">
        <v>19020</v>
      </c>
      <c r="AB188" s="43" t="s">
        <v>19352</v>
      </c>
      <c r="AC188" s="43" t="s">
        <v>19310</v>
      </c>
      <c r="AD188" s="43"/>
      <c r="AE188" s="43"/>
      <c r="AF188" s="43"/>
      <c r="AG188" s="43"/>
      <c r="AH188" s="43"/>
    </row>
    <row r="189" spans="1:34">
      <c r="A189" s="137">
        <v>188</v>
      </c>
      <c r="B189" s="133"/>
      <c r="C189" s="1" t="s">
        <v>18806</v>
      </c>
      <c r="D189" s="145" t="s">
        <v>19020</v>
      </c>
      <c r="E189" s="145" t="s">
        <v>19080</v>
      </c>
      <c r="F189" s="137" t="s">
        <v>18596</v>
      </c>
      <c r="G189" s="137">
        <v>138</v>
      </c>
      <c r="H189" s="138" t="s">
        <v>18597</v>
      </c>
      <c r="I189" s="144">
        <f t="shared" si="29"/>
        <v>9</v>
      </c>
      <c r="J189" s="145">
        <f t="shared" si="30"/>
        <v>18</v>
      </c>
      <c r="K189" s="145" t="str">
        <f t="shared" si="28"/>
        <v>Резистор</v>
      </c>
      <c r="L189" s="145" t="str">
        <f t="shared" si="31"/>
        <v>0805-560 k±5%</v>
      </c>
      <c r="AA189" s="1" t="s">
        <v>19020</v>
      </c>
      <c r="AB189" s="43" t="s">
        <v>19352</v>
      </c>
      <c r="AC189" s="43" t="s">
        <v>19303</v>
      </c>
      <c r="AD189" s="43"/>
      <c r="AE189" s="43"/>
      <c r="AF189" s="43"/>
      <c r="AG189" s="43"/>
      <c r="AH189" s="43"/>
    </row>
    <row r="190" spans="1:34">
      <c r="A190" s="137">
        <v>189</v>
      </c>
      <c r="B190" s="133"/>
      <c r="C190" s="1" t="s">
        <v>18807</v>
      </c>
      <c r="D190" s="145" t="s">
        <v>19020</v>
      </c>
      <c r="E190" s="145" t="s">
        <v>19081</v>
      </c>
      <c r="F190" s="137" t="s">
        <v>18596</v>
      </c>
      <c r="G190" s="137">
        <v>132</v>
      </c>
      <c r="H190" s="138" t="s">
        <v>18597</v>
      </c>
      <c r="I190" s="144">
        <f t="shared" si="29"/>
        <v>9</v>
      </c>
      <c r="J190" s="145">
        <f t="shared" si="30"/>
        <v>19</v>
      </c>
      <c r="K190" s="145" t="str">
        <f t="shared" si="28"/>
        <v>Резистор</v>
      </c>
      <c r="L190" s="145" t="str">
        <f t="shared" si="31"/>
        <v>0805-6,04 k±1%</v>
      </c>
      <c r="AA190" s="1" t="s">
        <v>19020</v>
      </c>
      <c r="AB190" s="43" t="s">
        <v>19353</v>
      </c>
      <c r="AC190" s="43" t="s">
        <v>19310</v>
      </c>
      <c r="AD190" s="43"/>
      <c r="AE190" s="43"/>
      <c r="AF190" s="43"/>
      <c r="AG190" s="43"/>
      <c r="AH190" s="43"/>
    </row>
    <row r="191" spans="1:34">
      <c r="A191" s="137">
        <v>190</v>
      </c>
      <c r="B191" s="133"/>
      <c r="C191" s="1" t="s">
        <v>18808</v>
      </c>
      <c r="D191" s="145" t="s">
        <v>19020</v>
      </c>
      <c r="E191" s="145" t="s">
        <v>19082</v>
      </c>
      <c r="F191" s="137" t="s">
        <v>18596</v>
      </c>
      <c r="G191" s="137">
        <v>582</v>
      </c>
      <c r="H191" s="138" t="s">
        <v>18597</v>
      </c>
      <c r="I191" s="144">
        <f t="shared" si="29"/>
        <v>9</v>
      </c>
      <c r="J191" s="145">
        <f t="shared" si="30"/>
        <v>18</v>
      </c>
      <c r="K191" s="145" t="str">
        <f t="shared" si="28"/>
        <v>Резистор</v>
      </c>
      <c r="L191" s="145" t="str">
        <f t="shared" si="31"/>
        <v>0805-6,8 k±5%</v>
      </c>
      <c r="AA191" s="1" t="s">
        <v>19020</v>
      </c>
      <c r="AB191" s="43" t="s">
        <v>19354</v>
      </c>
      <c r="AC191" s="43" t="s">
        <v>19303</v>
      </c>
      <c r="AD191" s="43"/>
      <c r="AE191" s="43"/>
      <c r="AF191" s="43"/>
      <c r="AG191" s="43"/>
      <c r="AH191" s="43"/>
    </row>
    <row r="192" spans="1:34">
      <c r="A192" s="137">
        <v>191</v>
      </c>
      <c r="B192" s="133"/>
      <c r="C192" s="1" t="s">
        <v>18809</v>
      </c>
      <c r="D192" s="145" t="s">
        <v>19020</v>
      </c>
      <c r="E192" s="145" t="s">
        <v>19083</v>
      </c>
      <c r="F192" s="137" t="s">
        <v>18596</v>
      </c>
      <c r="G192" s="137">
        <v>132</v>
      </c>
      <c r="H192" s="138" t="s">
        <v>18597</v>
      </c>
      <c r="I192" s="144">
        <f t="shared" si="29"/>
        <v>9</v>
      </c>
      <c r="J192" s="145">
        <f t="shared" si="30"/>
        <v>18</v>
      </c>
      <c r="K192" s="145" t="str">
        <f t="shared" si="28"/>
        <v>Резистор</v>
      </c>
      <c r="L192" s="145" t="str">
        <f t="shared" si="31"/>
        <v>0805-604 R±1%</v>
      </c>
      <c r="AA192" s="1" t="s">
        <v>19020</v>
      </c>
      <c r="AB192" s="43" t="s">
        <v>19355</v>
      </c>
      <c r="AC192" s="43" t="s">
        <v>19327</v>
      </c>
      <c r="AD192" s="43"/>
      <c r="AE192" s="43"/>
      <c r="AF192" s="43"/>
      <c r="AG192" s="43"/>
      <c r="AH192" s="43"/>
    </row>
    <row r="193" spans="1:34">
      <c r="A193" s="137">
        <v>192</v>
      </c>
      <c r="B193" s="133"/>
      <c r="C193" s="1" t="s">
        <v>18810</v>
      </c>
      <c r="D193" s="145" t="s">
        <v>19020</v>
      </c>
      <c r="E193" s="145" t="s">
        <v>19084</v>
      </c>
      <c r="F193" s="137" t="s">
        <v>18596</v>
      </c>
      <c r="G193" s="137">
        <v>14</v>
      </c>
      <c r="H193" s="138" t="s">
        <v>18597</v>
      </c>
      <c r="I193" s="144">
        <f t="shared" si="29"/>
        <v>9</v>
      </c>
      <c r="J193" s="145">
        <f t="shared" si="30"/>
        <v>18</v>
      </c>
      <c r="K193" s="145" t="str">
        <f t="shared" si="28"/>
        <v>Резистор</v>
      </c>
      <c r="L193" s="145" t="str">
        <f t="shared" si="31"/>
        <v>0805-620 R±5%</v>
      </c>
      <c r="AA193" s="1" t="s">
        <v>19020</v>
      </c>
      <c r="AB193" s="43" t="s">
        <v>19356</v>
      </c>
      <c r="AC193" s="43" t="s">
        <v>19304</v>
      </c>
      <c r="AD193" s="43"/>
      <c r="AE193" s="43"/>
      <c r="AF193" s="43"/>
      <c r="AG193" s="43"/>
      <c r="AH193" s="43"/>
    </row>
    <row r="194" spans="1:34">
      <c r="A194" s="137">
        <v>193</v>
      </c>
      <c r="B194" s="133"/>
      <c r="C194" s="1" t="s">
        <v>18811</v>
      </c>
      <c r="D194" s="145" t="s">
        <v>19020</v>
      </c>
      <c r="E194" s="145" t="s">
        <v>19085</v>
      </c>
      <c r="F194" s="137" t="s">
        <v>18596</v>
      </c>
      <c r="G194" s="137">
        <v>396</v>
      </c>
      <c r="H194" s="138" t="s">
        <v>18597</v>
      </c>
      <c r="I194" s="144">
        <f t="shared" si="29"/>
        <v>9</v>
      </c>
      <c r="J194" s="145">
        <f t="shared" si="30"/>
        <v>18</v>
      </c>
      <c r="K194" s="145" t="str">
        <f t="shared" ref="K194:K215" si="32">LEFT(C194,I194-1)</f>
        <v>Резистор</v>
      </c>
      <c r="L194" s="145" t="str">
        <f t="shared" si="31"/>
        <v>0805-680 R±5%</v>
      </c>
      <c r="AA194" s="1" t="s">
        <v>19020</v>
      </c>
      <c r="AB194" s="43" t="s">
        <v>19357</v>
      </c>
      <c r="AC194" s="43" t="s">
        <v>19304</v>
      </c>
      <c r="AD194" s="43"/>
      <c r="AE194" s="43"/>
      <c r="AF194" s="43"/>
      <c r="AG194" s="43"/>
      <c r="AH194" s="43"/>
    </row>
    <row r="195" spans="1:34">
      <c r="A195" s="137">
        <v>194</v>
      </c>
      <c r="B195" s="133"/>
      <c r="C195" s="1" t="s">
        <v>18812</v>
      </c>
      <c r="D195" s="145" t="s">
        <v>19020</v>
      </c>
      <c r="E195" s="145" t="s">
        <v>19086</v>
      </c>
      <c r="F195" s="137" t="s">
        <v>18596</v>
      </c>
      <c r="G195" s="137">
        <v>264</v>
      </c>
      <c r="H195" s="138" t="s">
        <v>18597</v>
      </c>
      <c r="I195" s="144">
        <f t="shared" ref="I195:I258" si="33">FIND(" ",C195,1)</f>
        <v>9</v>
      </c>
      <c r="J195" s="145">
        <f t="shared" ref="J195:J222" si="34">FIND(" ",C195,I195+1)</f>
        <v>17</v>
      </c>
      <c r="K195" s="145" t="str">
        <f t="shared" si="32"/>
        <v>Резистор</v>
      </c>
      <c r="L195" s="145" t="str">
        <f t="shared" ref="L195:L215" si="35">MID(C195,I195+1,LEN(C195)-I195)</f>
        <v>0805-75 R±5%</v>
      </c>
      <c r="AA195" s="1" t="s">
        <v>19020</v>
      </c>
      <c r="AB195" s="43" t="s">
        <v>19358</v>
      </c>
      <c r="AC195" s="43" t="s">
        <v>19304</v>
      </c>
      <c r="AD195" s="43"/>
      <c r="AE195" s="43"/>
      <c r="AF195" s="43"/>
      <c r="AG195" s="43"/>
      <c r="AH195" s="43"/>
    </row>
    <row r="196" spans="1:34">
      <c r="A196" s="137">
        <v>195</v>
      </c>
      <c r="B196" s="133"/>
      <c r="C196" s="1" t="s">
        <v>18813</v>
      </c>
      <c r="D196" s="145" t="s">
        <v>19020</v>
      </c>
      <c r="E196" s="145" t="s">
        <v>19087</v>
      </c>
      <c r="F196" s="137" t="s">
        <v>18596</v>
      </c>
      <c r="G196" s="137">
        <v>12</v>
      </c>
      <c r="H196" s="138" t="s">
        <v>18597</v>
      </c>
      <c r="I196" s="144">
        <f t="shared" si="33"/>
        <v>9</v>
      </c>
      <c r="J196" s="145">
        <f t="shared" si="34"/>
        <v>18</v>
      </c>
      <c r="K196" s="145" t="str">
        <f t="shared" si="32"/>
        <v>Резистор</v>
      </c>
      <c r="L196" s="145" t="str">
        <f t="shared" si="35"/>
        <v>0805-8,2 k±5%</v>
      </c>
      <c r="AA196" s="1" t="s">
        <v>19020</v>
      </c>
      <c r="AB196" s="43" t="s">
        <v>19359</v>
      </c>
      <c r="AC196" s="43" t="s">
        <v>19303</v>
      </c>
      <c r="AD196" s="43"/>
      <c r="AE196" s="43"/>
      <c r="AF196" s="43"/>
      <c r="AG196" s="43"/>
      <c r="AH196" s="43"/>
    </row>
    <row r="197" spans="1:34">
      <c r="A197" s="137">
        <v>196</v>
      </c>
      <c r="B197" s="133"/>
      <c r="C197" s="1" t="s">
        <v>18814</v>
      </c>
      <c r="D197" s="145" t="s">
        <v>19020</v>
      </c>
      <c r="E197" s="145" t="s">
        <v>19088</v>
      </c>
      <c r="F197" s="137" t="s">
        <v>18596</v>
      </c>
      <c r="G197" s="137">
        <v>270</v>
      </c>
      <c r="H197" s="138" t="s">
        <v>18597</v>
      </c>
      <c r="I197" s="144">
        <f t="shared" si="33"/>
        <v>9</v>
      </c>
      <c r="J197" s="145">
        <f t="shared" si="34"/>
        <v>17</v>
      </c>
      <c r="K197" s="145" t="str">
        <f t="shared" si="32"/>
        <v>Резистор</v>
      </c>
      <c r="L197" s="145" t="str">
        <f t="shared" si="35"/>
        <v>0805-82 k±5%</v>
      </c>
      <c r="AA197" s="1" t="s">
        <v>19020</v>
      </c>
      <c r="AB197" s="43" t="s">
        <v>19360</v>
      </c>
      <c r="AC197" s="43" t="s">
        <v>19303</v>
      </c>
      <c r="AD197" s="43"/>
      <c r="AE197" s="43"/>
      <c r="AF197" s="43"/>
      <c r="AG197" s="43"/>
      <c r="AH197" s="43"/>
    </row>
    <row r="198" spans="1:34">
      <c r="A198" s="137">
        <v>197</v>
      </c>
      <c r="B198" s="133"/>
      <c r="C198" s="1" t="s">
        <v>18815</v>
      </c>
      <c r="D198" s="145" t="s">
        <v>19020</v>
      </c>
      <c r="E198" s="145" t="s">
        <v>19089</v>
      </c>
      <c r="F198" s="137" t="s">
        <v>18596</v>
      </c>
      <c r="G198" s="137">
        <v>132</v>
      </c>
      <c r="H198" s="138" t="s">
        <v>18597</v>
      </c>
      <c r="I198" s="144">
        <f t="shared" si="33"/>
        <v>9</v>
      </c>
      <c r="J198" s="145">
        <f t="shared" si="34"/>
        <v>18</v>
      </c>
      <c r="K198" s="145" t="str">
        <f t="shared" si="32"/>
        <v>Резистор</v>
      </c>
      <c r="L198" s="145" t="str">
        <f t="shared" si="35"/>
        <v>0805-820 k±5%</v>
      </c>
      <c r="AA198" s="1" t="s">
        <v>19020</v>
      </c>
      <c r="AB198" s="43" t="s">
        <v>19361</v>
      </c>
      <c r="AC198" s="43" t="s">
        <v>19303</v>
      </c>
      <c r="AD198" s="43"/>
      <c r="AE198" s="43"/>
      <c r="AF198" s="43"/>
      <c r="AG198" s="43"/>
      <c r="AH198" s="43"/>
    </row>
    <row r="199" spans="1:34">
      <c r="A199" s="137">
        <v>198</v>
      </c>
      <c r="B199" s="133"/>
      <c r="C199" s="1" t="s">
        <v>18816</v>
      </c>
      <c r="D199" s="145" t="s">
        <v>19020</v>
      </c>
      <c r="E199" s="145" t="s">
        <v>19090</v>
      </c>
      <c r="F199" s="137" t="s">
        <v>18596</v>
      </c>
      <c r="G199" s="137">
        <v>138</v>
      </c>
      <c r="H199" s="138" t="s">
        <v>18597</v>
      </c>
      <c r="I199" s="144">
        <f t="shared" si="33"/>
        <v>9</v>
      </c>
      <c r="J199" s="145">
        <f t="shared" si="34"/>
        <v>18</v>
      </c>
      <c r="K199" s="145" t="str">
        <f t="shared" si="32"/>
        <v>Резистор</v>
      </c>
      <c r="L199" s="145" t="str">
        <f t="shared" si="35"/>
        <v>0805-820 R±5%</v>
      </c>
      <c r="AA199" s="1" t="s">
        <v>19020</v>
      </c>
      <c r="AB199" s="43" t="s">
        <v>19361</v>
      </c>
      <c r="AC199" s="43" t="s">
        <v>19304</v>
      </c>
      <c r="AD199" s="43"/>
      <c r="AE199" s="43"/>
      <c r="AF199" s="43"/>
      <c r="AG199" s="43"/>
      <c r="AH199" s="43"/>
    </row>
    <row r="200" spans="1:34">
      <c r="A200" s="137">
        <v>199</v>
      </c>
      <c r="B200" s="133"/>
      <c r="C200" s="1" t="s">
        <v>18817</v>
      </c>
      <c r="D200" s="145" t="s">
        <v>19020</v>
      </c>
      <c r="E200" s="145" t="s">
        <v>19091</v>
      </c>
      <c r="F200" s="137" t="s">
        <v>18596</v>
      </c>
      <c r="G200" s="137">
        <v>132</v>
      </c>
      <c r="H200" s="138" t="s">
        <v>18597</v>
      </c>
      <c r="I200" s="144">
        <f t="shared" si="33"/>
        <v>9</v>
      </c>
      <c r="J200" s="145">
        <f t="shared" si="34"/>
        <v>19</v>
      </c>
      <c r="K200" s="145" t="str">
        <f t="shared" si="32"/>
        <v>Резистор</v>
      </c>
      <c r="L200" s="145" t="str">
        <f t="shared" si="35"/>
        <v>0805-9,31 k±1%</v>
      </c>
      <c r="AA200" s="1" t="s">
        <v>19020</v>
      </c>
      <c r="AB200" s="43" t="s">
        <v>19362</v>
      </c>
      <c r="AC200" s="43" t="s">
        <v>19310</v>
      </c>
      <c r="AD200" s="43"/>
      <c r="AE200" s="43"/>
      <c r="AF200" s="43"/>
      <c r="AG200" s="43"/>
      <c r="AH200" s="43"/>
    </row>
    <row r="201" spans="1:34">
      <c r="A201" s="137">
        <v>200</v>
      </c>
      <c r="B201" s="133"/>
      <c r="C201" s="1" t="s">
        <v>18818</v>
      </c>
      <c r="D201" s="145" t="s">
        <v>19020</v>
      </c>
      <c r="E201" s="145" t="s">
        <v>19092</v>
      </c>
      <c r="F201" s="137" t="s">
        <v>18596</v>
      </c>
      <c r="G201" s="137">
        <v>132</v>
      </c>
      <c r="H201" s="138" t="s">
        <v>18597</v>
      </c>
      <c r="I201" s="144">
        <f t="shared" si="33"/>
        <v>9</v>
      </c>
      <c r="J201" s="145">
        <f t="shared" si="34"/>
        <v>18</v>
      </c>
      <c r="K201" s="145" t="str">
        <f t="shared" si="32"/>
        <v>Резистор</v>
      </c>
      <c r="L201" s="145" t="str">
        <f t="shared" si="35"/>
        <v>0805-909 R±1%</v>
      </c>
      <c r="AA201" s="1" t="s">
        <v>19020</v>
      </c>
      <c r="AB201" s="43" t="s">
        <v>19363</v>
      </c>
      <c r="AC201" s="43" t="s">
        <v>19327</v>
      </c>
      <c r="AD201" s="43"/>
      <c r="AE201" s="43"/>
      <c r="AF201" s="43"/>
      <c r="AG201" s="43"/>
      <c r="AH201" s="43"/>
    </row>
    <row r="202" spans="1:34">
      <c r="A202" s="137">
        <v>201</v>
      </c>
      <c r="B202" s="133"/>
      <c r="C202" s="1" t="s">
        <v>18819</v>
      </c>
      <c r="D202" s="145" t="s">
        <v>19020</v>
      </c>
      <c r="E202" s="145" t="s">
        <v>19093</v>
      </c>
      <c r="F202" s="137" t="s">
        <v>18596</v>
      </c>
      <c r="G202" s="137">
        <v>12</v>
      </c>
      <c r="H202" s="138" t="s">
        <v>18597</v>
      </c>
      <c r="I202" s="144">
        <f t="shared" si="33"/>
        <v>9</v>
      </c>
      <c r="J202" s="145">
        <f t="shared" si="34"/>
        <v>18</v>
      </c>
      <c r="K202" s="145" t="str">
        <f t="shared" si="32"/>
        <v>Резистор</v>
      </c>
      <c r="L202" s="145" t="str">
        <f t="shared" si="35"/>
        <v>1206-1,2 k±5%</v>
      </c>
      <c r="AA202" s="1" t="s">
        <v>19020</v>
      </c>
      <c r="AB202" s="43" t="s">
        <v>19364</v>
      </c>
      <c r="AC202" s="43" t="s">
        <v>19303</v>
      </c>
      <c r="AD202" s="43"/>
      <c r="AE202" s="43"/>
      <c r="AF202" s="43"/>
      <c r="AG202" s="43"/>
      <c r="AH202" s="43"/>
    </row>
    <row r="203" spans="1:34">
      <c r="A203" s="137">
        <v>202</v>
      </c>
      <c r="B203" s="133"/>
      <c r="C203" s="1" t="s">
        <v>18820</v>
      </c>
      <c r="D203" s="145" t="s">
        <v>19020</v>
      </c>
      <c r="E203" s="145" t="s">
        <v>19094</v>
      </c>
      <c r="F203" s="137" t="s">
        <v>18596</v>
      </c>
      <c r="G203" s="137">
        <v>18</v>
      </c>
      <c r="H203" s="138" t="s">
        <v>18597</v>
      </c>
      <c r="I203" s="144">
        <f t="shared" si="33"/>
        <v>9</v>
      </c>
      <c r="J203" s="145">
        <f t="shared" si="34"/>
        <v>17</v>
      </c>
      <c r="K203" s="145" t="str">
        <f t="shared" si="32"/>
        <v>Резистор</v>
      </c>
      <c r="L203" s="145" t="str">
        <f t="shared" si="35"/>
        <v>1206-10 k±5%</v>
      </c>
      <c r="AA203" s="1" t="s">
        <v>19020</v>
      </c>
      <c r="AB203" s="43" t="s">
        <v>19365</v>
      </c>
      <c r="AC203" s="43" t="s">
        <v>19303</v>
      </c>
      <c r="AD203" s="43"/>
      <c r="AE203" s="43"/>
      <c r="AF203" s="43"/>
      <c r="AG203" s="43"/>
      <c r="AH203" s="43"/>
    </row>
    <row r="204" spans="1:34">
      <c r="A204" s="137">
        <v>203</v>
      </c>
      <c r="B204" s="133"/>
      <c r="C204" s="1" t="s">
        <v>18821</v>
      </c>
      <c r="D204" s="145" t="s">
        <v>19020</v>
      </c>
      <c r="E204" s="145" t="s">
        <v>19095</v>
      </c>
      <c r="F204" s="137" t="s">
        <v>18596</v>
      </c>
      <c r="G204" s="137">
        <v>132</v>
      </c>
      <c r="H204" s="138" t="s">
        <v>18597</v>
      </c>
      <c r="I204" s="144">
        <f t="shared" si="33"/>
        <v>9</v>
      </c>
      <c r="J204" s="145">
        <f t="shared" si="34"/>
        <v>17</v>
      </c>
      <c r="K204" s="145" t="str">
        <f t="shared" si="32"/>
        <v>Резистор</v>
      </c>
      <c r="L204" s="145" t="str">
        <f t="shared" si="35"/>
        <v>1206-15 R±5%</v>
      </c>
      <c r="AA204" s="1" t="s">
        <v>19020</v>
      </c>
      <c r="AB204" s="43" t="s">
        <v>19366</v>
      </c>
      <c r="AC204" s="43" t="s">
        <v>19304</v>
      </c>
      <c r="AD204" s="43"/>
      <c r="AE204" s="43"/>
      <c r="AF204" s="43"/>
      <c r="AG204" s="43"/>
      <c r="AH204" s="43"/>
    </row>
    <row r="205" spans="1:34">
      <c r="A205" s="137">
        <v>204</v>
      </c>
      <c r="B205" s="133"/>
      <c r="C205" s="1" t="s">
        <v>18822</v>
      </c>
      <c r="D205" s="145" t="s">
        <v>19020</v>
      </c>
      <c r="E205" s="145" t="s">
        <v>19096</v>
      </c>
      <c r="F205" s="137" t="s">
        <v>18596</v>
      </c>
      <c r="G205" s="137">
        <v>132</v>
      </c>
      <c r="H205" s="138" t="s">
        <v>18597</v>
      </c>
      <c r="I205" s="144">
        <f t="shared" si="33"/>
        <v>9</v>
      </c>
      <c r="J205" s="145">
        <f t="shared" si="34"/>
        <v>18</v>
      </c>
      <c r="K205" s="145" t="str">
        <f t="shared" si="32"/>
        <v>Резистор</v>
      </c>
      <c r="L205" s="145" t="str">
        <f t="shared" si="35"/>
        <v>1206-150 R±5%</v>
      </c>
      <c r="AA205" s="1" t="s">
        <v>19020</v>
      </c>
      <c r="AB205" s="43" t="s">
        <v>19367</v>
      </c>
      <c r="AC205" s="43" t="s">
        <v>19304</v>
      </c>
      <c r="AD205" s="43"/>
      <c r="AE205" s="43"/>
      <c r="AF205" s="43"/>
      <c r="AG205" s="43"/>
      <c r="AH205" s="43"/>
    </row>
    <row r="206" spans="1:34">
      <c r="A206" s="137">
        <v>205</v>
      </c>
      <c r="B206" s="133"/>
      <c r="C206" s="1" t="s">
        <v>18823</v>
      </c>
      <c r="D206" s="145" t="s">
        <v>19020</v>
      </c>
      <c r="E206" s="145" t="s">
        <v>19097</v>
      </c>
      <c r="F206" s="137" t="s">
        <v>18596</v>
      </c>
      <c r="G206" s="137">
        <v>48</v>
      </c>
      <c r="H206" s="138" t="s">
        <v>18597</v>
      </c>
      <c r="I206" s="144">
        <f t="shared" si="33"/>
        <v>9</v>
      </c>
      <c r="J206" s="145">
        <f t="shared" si="34"/>
        <v>18</v>
      </c>
      <c r="K206" s="145" t="str">
        <f t="shared" si="32"/>
        <v>Резистор</v>
      </c>
      <c r="L206" s="145" t="str">
        <f t="shared" si="35"/>
        <v>1206-220 R±5%</v>
      </c>
      <c r="AA206" s="1" t="s">
        <v>19020</v>
      </c>
      <c r="AB206" s="43" t="s">
        <v>19368</v>
      </c>
      <c r="AC206" s="43" t="s">
        <v>19304</v>
      </c>
      <c r="AD206" s="43"/>
      <c r="AE206" s="43"/>
      <c r="AF206" s="43"/>
      <c r="AG206" s="43"/>
      <c r="AH206" s="43"/>
    </row>
    <row r="207" spans="1:34">
      <c r="A207" s="137">
        <v>206</v>
      </c>
      <c r="B207" s="133"/>
      <c r="C207" s="1" t="s">
        <v>18824</v>
      </c>
      <c r="D207" s="145" t="s">
        <v>19020</v>
      </c>
      <c r="E207" s="145" t="s">
        <v>19098</v>
      </c>
      <c r="F207" s="137" t="s">
        <v>18596</v>
      </c>
      <c r="G207" s="137">
        <v>12</v>
      </c>
      <c r="H207" s="138" t="s">
        <v>18597</v>
      </c>
      <c r="I207" s="144">
        <f t="shared" si="33"/>
        <v>9</v>
      </c>
      <c r="J207" s="145">
        <f t="shared" si="34"/>
        <v>18</v>
      </c>
      <c r="K207" s="145" t="str">
        <f t="shared" si="32"/>
        <v>Резистор</v>
      </c>
      <c r="L207" s="145" t="str">
        <f t="shared" si="35"/>
        <v>1206-294 R±1%</v>
      </c>
      <c r="AA207" s="1" t="s">
        <v>19020</v>
      </c>
      <c r="AB207" s="43" t="s">
        <v>19369</v>
      </c>
      <c r="AC207" s="43" t="s">
        <v>19327</v>
      </c>
      <c r="AD207" s="43"/>
      <c r="AE207" s="43"/>
      <c r="AF207" s="43"/>
      <c r="AG207" s="43"/>
      <c r="AH207" s="43"/>
    </row>
    <row r="208" spans="1:34">
      <c r="A208" s="137">
        <v>207</v>
      </c>
      <c r="B208" s="133"/>
      <c r="C208" s="1" t="s">
        <v>18825</v>
      </c>
      <c r="D208" s="145" t="s">
        <v>19020</v>
      </c>
      <c r="E208" s="145" t="s">
        <v>19099</v>
      </c>
      <c r="F208" s="137" t="s">
        <v>18596</v>
      </c>
      <c r="G208" s="137">
        <v>42</v>
      </c>
      <c r="H208" s="138" t="s">
        <v>18597</v>
      </c>
      <c r="I208" s="144">
        <f t="shared" si="33"/>
        <v>9</v>
      </c>
      <c r="J208" s="145">
        <f t="shared" si="34"/>
        <v>17</v>
      </c>
      <c r="K208" s="145" t="str">
        <f t="shared" si="32"/>
        <v>Резистор</v>
      </c>
      <c r="L208" s="145" t="str">
        <f t="shared" si="35"/>
        <v>1206-33 R±5%</v>
      </c>
      <c r="AA208" s="1" t="s">
        <v>19020</v>
      </c>
      <c r="AB208" s="43" t="s">
        <v>19370</v>
      </c>
      <c r="AC208" s="43" t="s">
        <v>19304</v>
      </c>
      <c r="AD208" s="43"/>
      <c r="AE208" s="43"/>
      <c r="AF208" s="43"/>
      <c r="AG208" s="43"/>
      <c r="AH208" s="43"/>
    </row>
    <row r="209" spans="1:34">
      <c r="A209" s="137">
        <v>208</v>
      </c>
      <c r="B209" s="133"/>
      <c r="C209" s="1" t="s">
        <v>18826</v>
      </c>
      <c r="D209" s="145" t="s">
        <v>19020</v>
      </c>
      <c r="E209" s="145" t="s">
        <v>19100</v>
      </c>
      <c r="F209" s="137" t="s">
        <v>18596</v>
      </c>
      <c r="G209" s="137">
        <v>6</v>
      </c>
      <c r="H209" s="138" t="s">
        <v>18597</v>
      </c>
      <c r="I209" s="144">
        <f t="shared" si="33"/>
        <v>9</v>
      </c>
      <c r="J209" s="145">
        <f t="shared" si="34"/>
        <v>18</v>
      </c>
      <c r="K209" s="145" t="str">
        <f t="shared" si="32"/>
        <v>Резистор</v>
      </c>
      <c r="L209" s="145" t="str">
        <f t="shared" si="35"/>
        <v>1206-4,7 k±5%</v>
      </c>
      <c r="AA209" s="1" t="s">
        <v>19020</v>
      </c>
      <c r="AB209" s="43" t="s">
        <v>19371</v>
      </c>
      <c r="AC209" s="43" t="s">
        <v>19303</v>
      </c>
      <c r="AD209" s="43"/>
      <c r="AE209" s="43"/>
      <c r="AF209" s="43"/>
      <c r="AG209" s="43"/>
      <c r="AH209" s="43"/>
    </row>
    <row r="210" spans="1:34">
      <c r="A210" s="137">
        <v>209</v>
      </c>
      <c r="B210" s="133"/>
      <c r="C210" s="1" t="s">
        <v>18827</v>
      </c>
      <c r="D210" s="145" t="s">
        <v>19020</v>
      </c>
      <c r="E210" s="145" t="s">
        <v>19101</v>
      </c>
      <c r="F210" s="137" t="s">
        <v>18596</v>
      </c>
      <c r="G210" s="137">
        <v>24</v>
      </c>
      <c r="H210" s="138" t="s">
        <v>18597</v>
      </c>
      <c r="I210" s="144">
        <f t="shared" si="33"/>
        <v>9</v>
      </c>
      <c r="J210" s="145">
        <f t="shared" si="34"/>
        <v>18</v>
      </c>
      <c r="K210" s="145" t="str">
        <f t="shared" si="32"/>
        <v>Резистор</v>
      </c>
      <c r="L210" s="145" t="str">
        <f t="shared" si="35"/>
        <v>1206-4,7 R±5%</v>
      </c>
      <c r="AA210" s="1" t="s">
        <v>19020</v>
      </c>
      <c r="AB210" s="43" t="s">
        <v>19371</v>
      </c>
      <c r="AC210" s="43" t="s">
        <v>19304</v>
      </c>
      <c r="AD210" s="43"/>
      <c r="AE210" s="43"/>
      <c r="AF210" s="43"/>
      <c r="AG210" s="43"/>
      <c r="AH210" s="43"/>
    </row>
    <row r="211" spans="1:34">
      <c r="A211" s="137">
        <v>210</v>
      </c>
      <c r="B211" s="133"/>
      <c r="C211" s="1" t="s">
        <v>18828</v>
      </c>
      <c r="D211" s="145" t="s">
        <v>19020</v>
      </c>
      <c r="E211" s="145" t="s">
        <v>19102</v>
      </c>
      <c r="F211" s="137" t="s">
        <v>18596</v>
      </c>
      <c r="G211" s="137">
        <v>6</v>
      </c>
      <c r="H211" s="138" t="s">
        <v>18597</v>
      </c>
      <c r="I211" s="144">
        <f t="shared" si="33"/>
        <v>9</v>
      </c>
      <c r="J211" s="145">
        <f t="shared" si="34"/>
        <v>18</v>
      </c>
      <c r="K211" s="145" t="str">
        <f t="shared" si="32"/>
        <v>Резистор</v>
      </c>
      <c r="L211" s="145" t="str">
        <f t="shared" si="35"/>
        <v>1206-680 R±5%</v>
      </c>
      <c r="AA211" s="1" t="s">
        <v>19020</v>
      </c>
      <c r="AB211" s="43" t="s">
        <v>19372</v>
      </c>
      <c r="AC211" s="43" t="s">
        <v>19304</v>
      </c>
      <c r="AD211" s="43"/>
      <c r="AE211" s="43"/>
      <c r="AF211" s="43"/>
      <c r="AG211" s="43"/>
      <c r="AH211" s="43"/>
    </row>
    <row r="212" spans="1:34">
      <c r="A212" s="137">
        <v>211</v>
      </c>
      <c r="B212" s="133"/>
      <c r="C212" s="1" t="s">
        <v>18829</v>
      </c>
      <c r="D212" s="145" t="s">
        <v>19020</v>
      </c>
      <c r="E212" s="145" t="s">
        <v>19103</v>
      </c>
      <c r="F212" s="137" t="s">
        <v>18596</v>
      </c>
      <c r="G212" s="137">
        <v>6</v>
      </c>
      <c r="H212" s="138" t="s">
        <v>18597</v>
      </c>
      <c r="I212" s="144">
        <f t="shared" si="33"/>
        <v>9</v>
      </c>
      <c r="J212" s="145">
        <f t="shared" si="34"/>
        <v>17</v>
      </c>
      <c r="K212" s="145" t="str">
        <f t="shared" si="32"/>
        <v>Резистор</v>
      </c>
      <c r="L212" s="145" t="str">
        <f t="shared" si="35"/>
        <v>1206-82 R±5%</v>
      </c>
      <c r="AA212" s="1" t="s">
        <v>19020</v>
      </c>
      <c r="AB212" s="43" t="s">
        <v>19373</v>
      </c>
      <c r="AC212" s="43" t="s">
        <v>19304</v>
      </c>
      <c r="AD212" s="43"/>
      <c r="AE212" s="43"/>
      <c r="AF212" s="43"/>
      <c r="AG212" s="43"/>
      <c r="AH212" s="43"/>
    </row>
    <row r="213" spans="1:34">
      <c r="A213" s="137">
        <v>212</v>
      </c>
      <c r="B213" s="133"/>
      <c r="C213" s="1" t="s">
        <v>18830</v>
      </c>
      <c r="D213" s="145" t="s">
        <v>19020</v>
      </c>
      <c r="E213" s="145" t="s">
        <v>19104</v>
      </c>
      <c r="F213" s="137" t="s">
        <v>18596</v>
      </c>
      <c r="G213" s="137">
        <v>396</v>
      </c>
      <c r="H213" s="138" t="s">
        <v>18597</v>
      </c>
      <c r="I213" s="144">
        <f t="shared" si="33"/>
        <v>9</v>
      </c>
      <c r="J213" s="145">
        <f t="shared" si="34"/>
        <v>18</v>
      </c>
      <c r="K213" s="145" t="str">
        <f t="shared" si="32"/>
        <v>Резистор</v>
      </c>
      <c r="L213" s="145" t="str">
        <f t="shared" si="35"/>
        <v>1812-3,3 k±5%</v>
      </c>
      <c r="AA213" s="1" t="s">
        <v>19020</v>
      </c>
      <c r="AB213" s="43" t="s">
        <v>19374</v>
      </c>
      <c r="AC213" s="43" t="s">
        <v>19303</v>
      </c>
      <c r="AD213" s="43"/>
      <c r="AE213" s="43"/>
      <c r="AF213" s="43"/>
      <c r="AG213" s="43"/>
      <c r="AH213" s="43"/>
    </row>
    <row r="214" spans="1:34">
      <c r="A214" s="137">
        <v>213</v>
      </c>
      <c r="B214" s="133"/>
      <c r="C214" s="1" t="s">
        <v>18831</v>
      </c>
      <c r="D214" s="145" t="s">
        <v>19020</v>
      </c>
      <c r="E214" s="145" t="s">
        <v>19105</v>
      </c>
      <c r="F214" s="137" t="s">
        <v>18596</v>
      </c>
      <c r="G214" s="137">
        <v>264</v>
      </c>
      <c r="H214" s="138" t="s">
        <v>18597</v>
      </c>
      <c r="I214" s="144">
        <f t="shared" si="33"/>
        <v>9</v>
      </c>
      <c r="J214" s="145">
        <f t="shared" si="34"/>
        <v>17</v>
      </c>
      <c r="K214" s="145" t="str">
        <f t="shared" si="32"/>
        <v>Резистор</v>
      </c>
      <c r="L214" s="145" t="str">
        <f t="shared" si="35"/>
        <v>2512-51 R±5%</v>
      </c>
      <c r="AA214" s="1" t="s">
        <v>19020</v>
      </c>
      <c r="AB214" s="43" t="s">
        <v>19375</v>
      </c>
      <c r="AC214" s="43" t="s">
        <v>19304</v>
      </c>
      <c r="AD214" s="43"/>
      <c r="AE214" s="43"/>
      <c r="AF214" s="43"/>
      <c r="AG214" s="43"/>
      <c r="AH214" s="43"/>
    </row>
    <row r="215" spans="1:34">
      <c r="A215" s="137">
        <v>214</v>
      </c>
      <c r="B215" s="133"/>
      <c r="C215" s="1" t="s">
        <v>18832</v>
      </c>
      <c r="D215" s="145" t="s">
        <v>19020</v>
      </c>
      <c r="E215" s="145" t="s">
        <v>19106</v>
      </c>
      <c r="F215" s="137" t="s">
        <v>18596</v>
      </c>
      <c r="G215" s="137">
        <v>24</v>
      </c>
      <c r="H215" s="138" t="s">
        <v>18597</v>
      </c>
      <c r="I215" s="144">
        <f t="shared" si="33"/>
        <v>9</v>
      </c>
      <c r="J215" s="145">
        <f t="shared" si="34"/>
        <v>22</v>
      </c>
      <c r="K215" s="145" t="str">
        <f t="shared" si="32"/>
        <v>Резистор</v>
      </c>
      <c r="L215" s="145" t="str">
        <f t="shared" si="35"/>
        <v>RN73C2A2K37B (2,37 кОм 0805)</v>
      </c>
      <c r="AA215" s="1" t="s">
        <v>19020</v>
      </c>
      <c r="AB215" s="43" t="s">
        <v>19376</v>
      </c>
      <c r="AC215" s="43" t="s">
        <v>19377</v>
      </c>
      <c r="AD215" s="43" t="s">
        <v>19378</v>
      </c>
      <c r="AE215" s="43" t="s">
        <v>19379</v>
      </c>
      <c r="AF215" s="43"/>
      <c r="AG215" s="43"/>
      <c r="AH215" s="43"/>
    </row>
    <row r="216" spans="1:34">
      <c r="A216" s="137">
        <v>215</v>
      </c>
      <c r="B216" s="133"/>
      <c r="C216" s="148" t="s">
        <v>18833</v>
      </c>
      <c r="D216" s="145" t="s">
        <v>19107</v>
      </c>
      <c r="E216" s="145" t="s">
        <v>19108</v>
      </c>
      <c r="F216" s="137" t="s">
        <v>18596</v>
      </c>
      <c r="G216" s="137">
        <v>2</v>
      </c>
      <c r="H216" s="138" t="s">
        <v>18597</v>
      </c>
      <c r="I216" s="144">
        <f t="shared" si="33"/>
        <v>9</v>
      </c>
      <c r="J216" s="145">
        <f t="shared" si="34"/>
        <v>20</v>
      </c>
      <c r="K216" s="145" t="str">
        <f t="shared" ref="K216:K218" si="36">LEFT(C216,J216-1)</f>
        <v>Резистор переменный</v>
      </c>
      <c r="L216" s="145" t="str">
        <f t="shared" ref="L216:L218" si="37">MID(C216,J216+1,LEN(C216)-J216)</f>
        <v>23В 3314G-1-502</v>
      </c>
      <c r="AA216" s="148" t="s">
        <v>19020</v>
      </c>
      <c r="AB216" s="43" t="s">
        <v>19380</v>
      </c>
      <c r="AC216" s="43" t="s">
        <v>19381</v>
      </c>
      <c r="AD216" s="43" t="s">
        <v>19382</v>
      </c>
      <c r="AE216" s="43"/>
      <c r="AF216" s="43"/>
      <c r="AG216" s="43"/>
      <c r="AH216" s="43"/>
    </row>
    <row r="217" spans="1:34">
      <c r="A217" s="137">
        <v>216</v>
      </c>
      <c r="B217" s="133"/>
      <c r="C217" s="148" t="s">
        <v>18834</v>
      </c>
      <c r="D217" s="145" t="s">
        <v>19109</v>
      </c>
      <c r="E217" s="145" t="s">
        <v>19110</v>
      </c>
      <c r="F217" s="137" t="s">
        <v>18596</v>
      </c>
      <c r="G217" s="137">
        <v>6</v>
      </c>
      <c r="H217" s="138" t="s">
        <v>18597</v>
      </c>
      <c r="I217" s="144">
        <f t="shared" si="33"/>
        <v>12</v>
      </c>
      <c r="J217" s="145">
        <f t="shared" si="34"/>
        <v>19</v>
      </c>
      <c r="K217" s="145" t="str">
        <f t="shared" si="36"/>
        <v>Резисторная сборка</v>
      </c>
      <c r="L217" s="145" t="str">
        <f t="shared" si="37"/>
        <v>4816P-TO2-2K2 SOM-14</v>
      </c>
      <c r="AA217" s="148" t="s">
        <v>19383</v>
      </c>
      <c r="AB217" s="43" t="s">
        <v>19181</v>
      </c>
      <c r="AC217" s="43" t="s">
        <v>19384</v>
      </c>
      <c r="AD217" s="43" t="s">
        <v>19385</v>
      </c>
      <c r="AE217" s="43"/>
      <c r="AF217" s="43"/>
      <c r="AG217" s="43"/>
      <c r="AH217" s="43"/>
    </row>
    <row r="218" spans="1:34">
      <c r="A218" s="137">
        <v>217</v>
      </c>
      <c r="B218" s="133"/>
      <c r="C218" s="148" t="s">
        <v>18835</v>
      </c>
      <c r="D218" s="145" t="s">
        <v>19111</v>
      </c>
      <c r="E218" s="145" t="s">
        <v>19112</v>
      </c>
      <c r="F218" s="137" t="s">
        <v>18596</v>
      </c>
      <c r="G218" s="137">
        <v>264</v>
      </c>
      <c r="H218" s="138" t="s">
        <v>18597</v>
      </c>
      <c r="I218" s="144">
        <f t="shared" si="33"/>
        <v>10</v>
      </c>
      <c r="J218" s="145">
        <f t="shared" si="34"/>
        <v>20</v>
      </c>
      <c r="K218" s="145" t="str">
        <f t="shared" si="36"/>
        <v>Резонатор кварцевый</v>
      </c>
      <c r="L218" s="145" t="str">
        <f t="shared" si="37"/>
        <v>СС4V-T1A 153,6 кГц±30 ppm -40/+80 C</v>
      </c>
      <c r="AA218" s="148" t="s">
        <v>19386</v>
      </c>
      <c r="AB218" s="43" t="s">
        <v>19174</v>
      </c>
      <c r="AC218" s="43" t="s">
        <v>19387</v>
      </c>
      <c r="AD218" s="43" t="s">
        <v>19388</v>
      </c>
      <c r="AE218" s="43" t="s">
        <v>19389</v>
      </c>
      <c r="AF218" s="43" t="s">
        <v>19390</v>
      </c>
      <c r="AG218" s="43">
        <f>-40/80</f>
        <v>-0.5</v>
      </c>
      <c r="AH218" s="43" t="s">
        <v>19391</v>
      </c>
    </row>
    <row r="219" spans="1:34">
      <c r="A219" s="137">
        <v>218</v>
      </c>
      <c r="B219" s="133"/>
      <c r="C219" s="1" t="s">
        <v>18836</v>
      </c>
      <c r="D219" s="145" t="s">
        <v>19113</v>
      </c>
      <c r="E219" s="145" t="s">
        <v>19114</v>
      </c>
      <c r="F219" s="137" t="s">
        <v>18596</v>
      </c>
      <c r="G219" s="137">
        <v>132</v>
      </c>
      <c r="H219" s="138" t="s">
        <v>18597</v>
      </c>
      <c r="I219" s="144">
        <f t="shared" si="33"/>
        <v>8</v>
      </c>
      <c r="J219" s="145">
        <f t="shared" si="34"/>
        <v>19</v>
      </c>
      <c r="K219" s="145" t="str">
        <f>LEFT(C219,I219-1)</f>
        <v>Розетка</v>
      </c>
      <c r="L219" s="145" t="str">
        <f t="shared" ref="L219:L258" si="38">MID(C219,I219+1,LEN(C219)-I219)</f>
        <v>51021-0200 MOLEX</v>
      </c>
      <c r="AA219" s="1" t="s">
        <v>19113</v>
      </c>
      <c r="AB219" s="43" t="s">
        <v>19392</v>
      </c>
      <c r="AC219" s="43" t="s">
        <v>449</v>
      </c>
      <c r="AD219" s="43"/>
      <c r="AE219" s="43"/>
      <c r="AF219" s="43"/>
      <c r="AG219" s="43"/>
      <c r="AH219" s="43"/>
    </row>
    <row r="220" spans="1:34">
      <c r="A220" s="137">
        <v>219</v>
      </c>
      <c r="B220" s="133"/>
      <c r="C220" s="1" t="s">
        <v>18837</v>
      </c>
      <c r="D220" s="145" t="s">
        <v>19113</v>
      </c>
      <c r="E220" s="145" t="s">
        <v>19115</v>
      </c>
      <c r="F220" s="137" t="s">
        <v>18596</v>
      </c>
      <c r="G220" s="137">
        <v>132</v>
      </c>
      <c r="H220" s="138" t="s">
        <v>18597</v>
      </c>
      <c r="I220" s="144">
        <f t="shared" si="33"/>
        <v>8</v>
      </c>
      <c r="J220" s="145">
        <f t="shared" si="34"/>
        <v>19</v>
      </c>
      <c r="K220" s="145" t="str">
        <f>LEFT(C220,I220-1)</f>
        <v>Розетка</v>
      </c>
      <c r="L220" s="145" t="str">
        <f t="shared" si="38"/>
        <v>51110-1450 MOLEX</v>
      </c>
      <c r="AA220" s="1" t="s">
        <v>19113</v>
      </c>
      <c r="AB220" s="43" t="s">
        <v>19393</v>
      </c>
      <c r="AC220" s="43" t="s">
        <v>449</v>
      </c>
      <c r="AD220" s="43"/>
      <c r="AE220" s="43"/>
      <c r="AF220" s="43"/>
      <c r="AG220" s="43"/>
      <c r="AH220" s="43"/>
    </row>
    <row r="221" spans="1:34">
      <c r="A221" s="137">
        <v>220</v>
      </c>
      <c r="B221" s="133"/>
      <c r="C221" s="1" t="s">
        <v>18838</v>
      </c>
      <c r="D221" s="145" t="s">
        <v>19113</v>
      </c>
      <c r="E221" s="145" t="s">
        <v>19116</v>
      </c>
      <c r="F221" s="137" t="s">
        <v>18596</v>
      </c>
      <c r="G221" s="137">
        <v>132</v>
      </c>
      <c r="H221" s="138" t="s">
        <v>18597</v>
      </c>
      <c r="I221" s="144">
        <f t="shared" si="33"/>
        <v>8</v>
      </c>
      <c r="J221" s="145">
        <f t="shared" si="34"/>
        <v>12</v>
      </c>
      <c r="K221" s="145" t="str">
        <f>LEFT(C221,I221-1)</f>
        <v>Розетка</v>
      </c>
      <c r="L221" s="145" t="str">
        <f t="shared" si="38"/>
        <v>AMP 534267-5</v>
      </c>
      <c r="AA221" s="1" t="s">
        <v>19113</v>
      </c>
      <c r="AB221" s="43" t="s">
        <v>8097</v>
      </c>
      <c r="AC221" s="43" t="s">
        <v>19394</v>
      </c>
      <c r="AD221" s="43"/>
      <c r="AE221" s="43"/>
      <c r="AF221" s="43"/>
      <c r="AG221" s="43"/>
      <c r="AH221" s="43"/>
    </row>
    <row r="222" spans="1:34">
      <c r="A222" s="137">
        <v>221</v>
      </c>
      <c r="B222" s="133"/>
      <c r="C222" s="1" t="s">
        <v>18839</v>
      </c>
      <c r="D222" s="145" t="s">
        <v>19113</v>
      </c>
      <c r="E222" s="145" t="s">
        <v>19117</v>
      </c>
      <c r="F222" s="137" t="s">
        <v>18596</v>
      </c>
      <c r="G222" s="137">
        <v>6</v>
      </c>
      <c r="H222" s="138" t="s">
        <v>18597</v>
      </c>
      <c r="I222" s="144">
        <f t="shared" si="33"/>
        <v>8</v>
      </c>
      <c r="J222" s="145">
        <f t="shared" si="34"/>
        <v>12</v>
      </c>
      <c r="K222" s="145" t="str">
        <f>LEFT(C222,I222-1)</f>
        <v>Розетка</v>
      </c>
      <c r="L222" s="145" t="str">
        <f t="shared" si="38"/>
        <v>AMP Double-row 534998-6</v>
      </c>
      <c r="AA222" s="1" t="s">
        <v>19113</v>
      </c>
      <c r="AB222" s="43" t="s">
        <v>8097</v>
      </c>
      <c r="AC222" s="43" t="s">
        <v>19395</v>
      </c>
      <c r="AD222" s="43" t="s">
        <v>19396</v>
      </c>
      <c r="AE222" s="43"/>
      <c r="AF222" s="43"/>
      <c r="AG222" s="43"/>
      <c r="AH222" s="43"/>
    </row>
    <row r="223" spans="1:34">
      <c r="A223" s="137">
        <v>222</v>
      </c>
      <c r="B223" s="133"/>
      <c r="C223" s="1" t="s">
        <v>18840</v>
      </c>
      <c r="D223" s="145" t="s">
        <v>19113</v>
      </c>
      <c r="E223" s="145" t="s">
        <v>19118</v>
      </c>
      <c r="F223" s="137" t="s">
        <v>18596</v>
      </c>
      <c r="G223" s="137">
        <v>666</v>
      </c>
      <c r="H223" s="138" t="s">
        <v>18597</v>
      </c>
      <c r="I223" s="144">
        <f t="shared" si="33"/>
        <v>8</v>
      </c>
      <c r="J223" s="145"/>
      <c r="K223" s="145" t="str">
        <f t="shared" ref="K223:K239" si="39">LEFT(C223,I223-1)</f>
        <v>Розетка</v>
      </c>
      <c r="L223" s="145" t="str">
        <f t="shared" si="38"/>
        <v>BLD-10</v>
      </c>
      <c r="AA223" s="1" t="s">
        <v>19113</v>
      </c>
      <c r="AB223" s="43" t="s">
        <v>19118</v>
      </c>
      <c r="AC223" s="43"/>
      <c r="AD223" s="43"/>
      <c r="AE223" s="43"/>
      <c r="AF223" s="43"/>
      <c r="AG223" s="43"/>
      <c r="AH223" s="43"/>
    </row>
    <row r="224" spans="1:34">
      <c r="A224" s="137">
        <v>223</v>
      </c>
      <c r="B224" s="133"/>
      <c r="C224" s="1" t="s">
        <v>18841</v>
      </c>
      <c r="D224" s="145" t="s">
        <v>19113</v>
      </c>
      <c r="E224" s="145" t="s">
        <v>19119</v>
      </c>
      <c r="F224" s="137" t="s">
        <v>18596</v>
      </c>
      <c r="G224" s="137">
        <v>6</v>
      </c>
      <c r="H224" s="138" t="s">
        <v>18597</v>
      </c>
      <c r="I224" s="144">
        <f t="shared" si="33"/>
        <v>8</v>
      </c>
      <c r="J224" s="145"/>
      <c r="K224" s="145" t="str">
        <f t="shared" si="39"/>
        <v>Розетка</v>
      </c>
      <c r="L224" s="145" t="str">
        <f t="shared" si="38"/>
        <v>BLD-12</v>
      </c>
      <c r="AA224" s="1" t="s">
        <v>19113</v>
      </c>
      <c r="AB224" s="43" t="s">
        <v>19119</v>
      </c>
      <c r="AC224" s="43"/>
      <c r="AD224" s="43"/>
      <c r="AE224" s="43"/>
      <c r="AF224" s="43"/>
      <c r="AG224" s="43"/>
      <c r="AH224" s="43"/>
    </row>
    <row r="225" spans="1:34">
      <c r="A225" s="137">
        <v>224</v>
      </c>
      <c r="B225" s="133"/>
      <c r="C225" s="1" t="s">
        <v>18842</v>
      </c>
      <c r="D225" s="145" t="s">
        <v>19113</v>
      </c>
      <c r="E225" s="145" t="s">
        <v>19120</v>
      </c>
      <c r="F225" s="137" t="s">
        <v>18596</v>
      </c>
      <c r="G225" s="137">
        <v>264</v>
      </c>
      <c r="H225" s="138" t="s">
        <v>18597</v>
      </c>
      <c r="I225" s="144">
        <f t="shared" si="33"/>
        <v>8</v>
      </c>
      <c r="J225" s="145"/>
      <c r="K225" s="145" t="str">
        <f t="shared" si="39"/>
        <v>Розетка</v>
      </c>
      <c r="L225" s="145" t="str">
        <f t="shared" si="38"/>
        <v>BLD-14</v>
      </c>
      <c r="AA225" s="1" t="s">
        <v>19113</v>
      </c>
      <c r="AB225" s="43" t="s">
        <v>19120</v>
      </c>
      <c r="AC225" s="43"/>
      <c r="AD225" s="43"/>
      <c r="AE225" s="43"/>
      <c r="AF225" s="43"/>
      <c r="AG225" s="43"/>
      <c r="AH225" s="43"/>
    </row>
    <row r="226" spans="1:34">
      <c r="A226" s="137">
        <v>225</v>
      </c>
      <c r="B226" s="133"/>
      <c r="C226" s="1" t="s">
        <v>18843</v>
      </c>
      <c r="D226" s="145" t="s">
        <v>19113</v>
      </c>
      <c r="E226" s="145" t="s">
        <v>19121</v>
      </c>
      <c r="F226" s="137" t="s">
        <v>18596</v>
      </c>
      <c r="G226" s="137">
        <v>6</v>
      </c>
      <c r="H226" s="138" t="s">
        <v>18597</v>
      </c>
      <c r="I226" s="144">
        <f t="shared" si="33"/>
        <v>8</v>
      </c>
      <c r="J226" s="145"/>
      <c r="K226" s="145" t="str">
        <f t="shared" si="39"/>
        <v>Розетка</v>
      </c>
      <c r="L226" s="145" t="str">
        <f t="shared" si="38"/>
        <v>BLD-16</v>
      </c>
      <c r="AA226" s="1" t="s">
        <v>19113</v>
      </c>
      <c r="AB226" s="43" t="s">
        <v>19121</v>
      </c>
      <c r="AC226" s="43"/>
      <c r="AD226" s="43"/>
      <c r="AE226" s="43"/>
      <c r="AF226" s="43"/>
      <c r="AG226" s="43"/>
      <c r="AH226" s="43"/>
    </row>
    <row r="227" spans="1:34">
      <c r="A227" s="137">
        <v>226</v>
      </c>
      <c r="B227" s="133"/>
      <c r="C227" s="1" t="s">
        <v>18844</v>
      </c>
      <c r="D227" s="145" t="s">
        <v>19113</v>
      </c>
      <c r="E227" s="145" t="s">
        <v>19122</v>
      </c>
      <c r="F227" s="137" t="s">
        <v>18596</v>
      </c>
      <c r="G227" s="137">
        <v>12</v>
      </c>
      <c r="H227" s="138" t="s">
        <v>18597</v>
      </c>
      <c r="I227" s="144">
        <f t="shared" si="33"/>
        <v>8</v>
      </c>
      <c r="J227" s="145"/>
      <c r="K227" s="145" t="str">
        <f t="shared" si="39"/>
        <v>Розетка</v>
      </c>
      <c r="L227" s="145" t="str">
        <f t="shared" si="38"/>
        <v>BLD-18</v>
      </c>
      <c r="AA227" s="1" t="s">
        <v>19113</v>
      </c>
      <c r="AB227" s="43" t="s">
        <v>19122</v>
      </c>
      <c r="AC227" s="43"/>
      <c r="AD227" s="43"/>
      <c r="AE227" s="43"/>
      <c r="AF227" s="43"/>
      <c r="AG227" s="43"/>
      <c r="AH227" s="43"/>
    </row>
    <row r="228" spans="1:34">
      <c r="A228" s="137">
        <v>227</v>
      </c>
      <c r="B228" s="133"/>
      <c r="C228" s="1" t="s">
        <v>18845</v>
      </c>
      <c r="D228" s="145" t="s">
        <v>19113</v>
      </c>
      <c r="E228" s="145" t="s">
        <v>19123</v>
      </c>
      <c r="F228" s="137" t="s">
        <v>18596</v>
      </c>
      <c r="G228" s="137">
        <v>132</v>
      </c>
      <c r="H228" s="138" t="s">
        <v>18597</v>
      </c>
      <c r="I228" s="144">
        <f t="shared" si="33"/>
        <v>8</v>
      </c>
      <c r="J228" s="145"/>
      <c r="K228" s="145" t="str">
        <f t="shared" si="39"/>
        <v>Розетка</v>
      </c>
      <c r="L228" s="145" t="str">
        <f t="shared" si="38"/>
        <v>BLD-30</v>
      </c>
      <c r="AA228" s="1" t="s">
        <v>19113</v>
      </c>
      <c r="AB228" s="43" t="s">
        <v>19123</v>
      </c>
      <c r="AC228" s="43"/>
      <c r="AD228" s="43"/>
      <c r="AE228" s="43"/>
      <c r="AF228" s="43"/>
      <c r="AG228" s="43"/>
      <c r="AH228" s="43"/>
    </row>
    <row r="229" spans="1:34">
      <c r="A229" s="137">
        <v>228</v>
      </c>
      <c r="B229" s="133"/>
      <c r="C229" s="1" t="s">
        <v>18846</v>
      </c>
      <c r="D229" s="145" t="s">
        <v>19113</v>
      </c>
      <c r="E229" s="145" t="s">
        <v>19124</v>
      </c>
      <c r="F229" s="137" t="s">
        <v>18596</v>
      </c>
      <c r="G229" s="137">
        <v>276</v>
      </c>
      <c r="H229" s="138" t="s">
        <v>18597</v>
      </c>
      <c r="I229" s="144">
        <f t="shared" si="33"/>
        <v>8</v>
      </c>
      <c r="J229" s="145"/>
      <c r="K229" s="145" t="str">
        <f t="shared" si="39"/>
        <v>Розетка</v>
      </c>
      <c r="L229" s="145" t="str">
        <f t="shared" si="38"/>
        <v>BLD-6</v>
      </c>
      <c r="AA229" s="1" t="s">
        <v>19113</v>
      </c>
      <c r="AB229" s="43" t="s">
        <v>19124</v>
      </c>
      <c r="AC229" s="43"/>
      <c r="AD229" s="43"/>
      <c r="AE229" s="43"/>
      <c r="AF229" s="43"/>
      <c r="AG229" s="43"/>
      <c r="AH229" s="43"/>
    </row>
    <row r="230" spans="1:34">
      <c r="A230" s="137">
        <v>229</v>
      </c>
      <c r="B230" s="133"/>
      <c r="C230" s="1" t="s">
        <v>18847</v>
      </c>
      <c r="D230" s="145" t="s">
        <v>19113</v>
      </c>
      <c r="E230" s="145" t="s">
        <v>19125</v>
      </c>
      <c r="F230" s="137" t="s">
        <v>18596</v>
      </c>
      <c r="G230" s="137">
        <v>278</v>
      </c>
      <c r="H230" s="138" t="s">
        <v>18597</v>
      </c>
      <c r="I230" s="144">
        <f t="shared" si="33"/>
        <v>8</v>
      </c>
      <c r="J230" s="145"/>
      <c r="K230" s="145" t="str">
        <f t="shared" si="39"/>
        <v>Розетка</v>
      </c>
      <c r="L230" s="145" t="str">
        <f t="shared" si="38"/>
        <v>BLD-8</v>
      </c>
      <c r="AA230" s="1" t="s">
        <v>19113</v>
      </c>
      <c r="AB230" s="43" t="s">
        <v>19125</v>
      </c>
      <c r="AC230" s="43"/>
      <c r="AD230" s="43"/>
      <c r="AE230" s="43"/>
      <c r="AF230" s="43"/>
      <c r="AG230" s="43"/>
      <c r="AH230" s="43"/>
    </row>
    <row r="231" spans="1:34">
      <c r="A231" s="137">
        <v>230</v>
      </c>
      <c r="B231" s="133"/>
      <c r="C231" s="1" t="s">
        <v>18848</v>
      </c>
      <c r="D231" s="145" t="s">
        <v>19113</v>
      </c>
      <c r="E231" s="145" t="s">
        <v>19126</v>
      </c>
      <c r="F231" s="137" t="s">
        <v>18596</v>
      </c>
      <c r="G231" s="137">
        <v>6</v>
      </c>
      <c r="H231" s="138" t="s">
        <v>18597</v>
      </c>
      <c r="I231" s="144">
        <f t="shared" si="33"/>
        <v>8</v>
      </c>
      <c r="J231" s="145"/>
      <c r="K231" s="145" t="str">
        <f t="shared" si="39"/>
        <v>Розетка</v>
      </c>
      <c r="L231" s="145" t="str">
        <f t="shared" si="38"/>
        <v>BLS-2</v>
      </c>
      <c r="AA231" s="1" t="s">
        <v>19113</v>
      </c>
      <c r="AB231" s="43" t="s">
        <v>19126</v>
      </c>
      <c r="AC231" s="43"/>
      <c r="AD231" s="43"/>
      <c r="AE231" s="43"/>
      <c r="AF231" s="43"/>
      <c r="AG231" s="43"/>
      <c r="AH231" s="43"/>
    </row>
    <row r="232" spans="1:34">
      <c r="A232" s="137">
        <v>231</v>
      </c>
      <c r="B232" s="133"/>
      <c r="C232" s="1" t="s">
        <v>18849</v>
      </c>
      <c r="D232" s="145" t="s">
        <v>19113</v>
      </c>
      <c r="E232" s="145" t="s">
        <v>19127</v>
      </c>
      <c r="F232" s="137" t="s">
        <v>18596</v>
      </c>
      <c r="G232" s="137">
        <v>12</v>
      </c>
      <c r="H232" s="138" t="s">
        <v>18597</v>
      </c>
      <c r="I232" s="144">
        <f t="shared" si="33"/>
        <v>8</v>
      </c>
      <c r="J232" s="145"/>
      <c r="K232" s="145" t="str">
        <f t="shared" si="39"/>
        <v>Розетка</v>
      </c>
      <c r="L232" s="145" t="str">
        <f t="shared" si="38"/>
        <v>DB-15F</v>
      </c>
      <c r="AA232" s="1" t="s">
        <v>19113</v>
      </c>
      <c r="AB232" s="43" t="s">
        <v>19127</v>
      </c>
      <c r="AC232" s="43"/>
      <c r="AD232" s="43"/>
      <c r="AE232" s="43"/>
      <c r="AF232" s="43"/>
      <c r="AG232" s="43"/>
      <c r="AH232" s="43"/>
    </row>
    <row r="233" spans="1:34">
      <c r="A233" s="137">
        <v>232</v>
      </c>
      <c r="B233" s="133"/>
      <c r="C233" s="1" t="s">
        <v>18850</v>
      </c>
      <c r="D233" s="145" t="s">
        <v>19113</v>
      </c>
      <c r="E233" s="145" t="s">
        <v>19128</v>
      </c>
      <c r="F233" s="137" t="s">
        <v>18596</v>
      </c>
      <c r="G233" s="137">
        <v>12</v>
      </c>
      <c r="H233" s="138" t="s">
        <v>18597</v>
      </c>
      <c r="I233" s="144">
        <f t="shared" si="33"/>
        <v>8</v>
      </c>
      <c r="J233" s="145"/>
      <c r="K233" s="145" t="str">
        <f t="shared" si="39"/>
        <v>Розетка</v>
      </c>
      <c r="L233" s="145" t="str">
        <f t="shared" si="38"/>
        <v>PBD-12</v>
      </c>
      <c r="AA233" s="1" t="s">
        <v>19113</v>
      </c>
      <c r="AB233" s="43" t="s">
        <v>19128</v>
      </c>
      <c r="AC233" s="43"/>
      <c r="AD233" s="43"/>
      <c r="AE233" s="43"/>
      <c r="AF233" s="43"/>
      <c r="AG233" s="43"/>
      <c r="AH233" s="43"/>
    </row>
    <row r="234" spans="1:34">
      <c r="A234" s="137">
        <v>233</v>
      </c>
      <c r="B234" s="133"/>
      <c r="C234" s="1" t="s">
        <v>18851</v>
      </c>
      <c r="D234" s="145" t="s">
        <v>19113</v>
      </c>
      <c r="E234" s="145" t="s">
        <v>19129</v>
      </c>
      <c r="F234" s="137" t="s">
        <v>18596</v>
      </c>
      <c r="G234" s="137">
        <v>132</v>
      </c>
      <c r="H234" s="138" t="s">
        <v>18597</v>
      </c>
      <c r="I234" s="144">
        <f t="shared" si="33"/>
        <v>8</v>
      </c>
      <c r="J234" s="145"/>
      <c r="K234" s="145" t="str">
        <f t="shared" si="39"/>
        <v>Розетка</v>
      </c>
      <c r="L234" s="145" t="str">
        <f t="shared" si="38"/>
        <v>PBD-14</v>
      </c>
      <c r="AA234" s="1" t="s">
        <v>19113</v>
      </c>
      <c r="AB234" s="43" t="s">
        <v>19129</v>
      </c>
      <c r="AC234" s="43"/>
      <c r="AD234" s="43"/>
      <c r="AE234" s="43"/>
      <c r="AF234" s="43"/>
      <c r="AG234" s="43"/>
      <c r="AH234" s="43"/>
    </row>
    <row r="235" spans="1:34">
      <c r="A235" s="137">
        <v>234</v>
      </c>
      <c r="B235" s="133"/>
      <c r="C235" s="1" t="s">
        <v>18852</v>
      </c>
      <c r="D235" s="145" t="s">
        <v>19113</v>
      </c>
      <c r="E235" s="145" t="s">
        <v>19130</v>
      </c>
      <c r="F235" s="137" t="s">
        <v>18596</v>
      </c>
      <c r="G235" s="137">
        <v>12</v>
      </c>
      <c r="H235" s="138" t="s">
        <v>18597</v>
      </c>
      <c r="I235" s="144">
        <f t="shared" si="33"/>
        <v>8</v>
      </c>
      <c r="J235" s="145"/>
      <c r="K235" s="145" t="str">
        <f t="shared" si="39"/>
        <v>Розетка</v>
      </c>
      <c r="L235" s="145" t="str">
        <f t="shared" si="38"/>
        <v>PBD-18</v>
      </c>
      <c r="AA235" s="1" t="s">
        <v>19113</v>
      </c>
      <c r="AB235" s="43" t="s">
        <v>19130</v>
      </c>
      <c r="AC235" s="43"/>
      <c r="AD235" s="43"/>
      <c r="AE235" s="43"/>
      <c r="AF235" s="43"/>
      <c r="AG235" s="43"/>
      <c r="AH235" s="43"/>
    </row>
    <row r="236" spans="1:34">
      <c r="A236" s="137">
        <v>235</v>
      </c>
      <c r="B236" s="133"/>
      <c r="C236" s="1" t="s">
        <v>18853</v>
      </c>
      <c r="D236" s="145" t="s">
        <v>19113</v>
      </c>
      <c r="E236" s="145" t="s">
        <v>19131</v>
      </c>
      <c r="F236" s="137" t="s">
        <v>18596</v>
      </c>
      <c r="G236" s="137">
        <v>6</v>
      </c>
      <c r="H236" s="138" t="s">
        <v>18597</v>
      </c>
      <c r="I236" s="144">
        <f t="shared" si="33"/>
        <v>8</v>
      </c>
      <c r="J236" s="145"/>
      <c r="K236" s="145" t="str">
        <f t="shared" si="39"/>
        <v>Розетка</v>
      </c>
      <c r="L236" s="145" t="str">
        <f t="shared" si="38"/>
        <v>PBD-20</v>
      </c>
      <c r="AA236" s="1" t="s">
        <v>19113</v>
      </c>
      <c r="AB236" s="43" t="s">
        <v>19131</v>
      </c>
      <c r="AC236" s="43"/>
      <c r="AD236" s="43"/>
      <c r="AE236" s="43"/>
      <c r="AF236" s="43"/>
      <c r="AG236" s="43"/>
      <c r="AH236" s="43"/>
    </row>
    <row r="237" spans="1:34">
      <c r="A237" s="137">
        <v>236</v>
      </c>
      <c r="B237" s="133"/>
      <c r="C237" s="1" t="s">
        <v>18854</v>
      </c>
      <c r="D237" s="145" t="s">
        <v>19132</v>
      </c>
      <c r="E237" s="145" t="s">
        <v>19133</v>
      </c>
      <c r="F237" s="137" t="s">
        <v>18596</v>
      </c>
      <c r="G237" s="137">
        <v>132</v>
      </c>
      <c r="H237" s="138" t="s">
        <v>18597</v>
      </c>
      <c r="I237" s="144">
        <f t="shared" si="33"/>
        <v>12</v>
      </c>
      <c r="J237" s="145"/>
      <c r="K237" s="145" t="str">
        <f t="shared" si="39"/>
        <v>Стабилитрон</v>
      </c>
      <c r="L237" s="145" t="str">
        <f t="shared" si="38"/>
        <v>1N5369B</v>
      </c>
      <c r="AA237" s="1" t="s">
        <v>19132</v>
      </c>
      <c r="AB237" s="43" t="s">
        <v>19133</v>
      </c>
      <c r="AC237" s="43"/>
      <c r="AD237" s="43"/>
      <c r="AE237" s="43"/>
      <c r="AF237" s="43"/>
      <c r="AG237" s="43"/>
      <c r="AH237" s="43"/>
    </row>
    <row r="238" spans="1:34">
      <c r="A238" s="137">
        <v>237</v>
      </c>
      <c r="B238" s="133"/>
      <c r="C238" s="1" t="s">
        <v>18855</v>
      </c>
      <c r="D238" s="145" t="s">
        <v>19132</v>
      </c>
      <c r="E238" s="145" t="s">
        <v>19134</v>
      </c>
      <c r="F238" s="137" t="s">
        <v>18596</v>
      </c>
      <c r="G238" s="137">
        <v>6</v>
      </c>
      <c r="H238" s="138" t="s">
        <v>18597</v>
      </c>
      <c r="I238" s="144">
        <f t="shared" si="33"/>
        <v>12</v>
      </c>
      <c r="J238" s="145">
        <f>FIND(" ",C238,I238+1)</f>
        <v>23</v>
      </c>
      <c r="K238" s="145" t="str">
        <f t="shared" si="39"/>
        <v>Стабилитрон</v>
      </c>
      <c r="L238" s="145" t="str">
        <f t="shared" si="38"/>
        <v>BZV55-B7V5 (7,5В±2%)</v>
      </c>
      <c r="AA238" s="1" t="s">
        <v>19132</v>
      </c>
      <c r="AB238" s="43" t="s">
        <v>19397</v>
      </c>
      <c r="AC238" s="43" t="s">
        <v>19398</v>
      </c>
      <c r="AD238" s="43"/>
      <c r="AE238" s="43"/>
      <c r="AF238" s="43"/>
      <c r="AG238" s="43"/>
      <c r="AH238" s="43"/>
    </row>
    <row r="239" spans="1:34">
      <c r="A239" s="137">
        <v>238</v>
      </c>
      <c r="B239" s="133"/>
      <c r="C239" s="1" t="s">
        <v>18856</v>
      </c>
      <c r="D239" s="145" t="s">
        <v>19132</v>
      </c>
      <c r="E239" s="145" t="s">
        <v>19135</v>
      </c>
      <c r="F239" s="137" t="s">
        <v>18596</v>
      </c>
      <c r="G239" s="137">
        <v>132</v>
      </c>
      <c r="H239" s="138" t="s">
        <v>18597</v>
      </c>
      <c r="I239" s="144">
        <f t="shared" si="33"/>
        <v>12</v>
      </c>
      <c r="J239" s="145">
        <f>FIND(" ",C239,I239+1)</f>
        <v>23</v>
      </c>
      <c r="K239" s="145" t="str">
        <f t="shared" si="39"/>
        <v>Стабилитрон</v>
      </c>
      <c r="L239" s="145" t="str">
        <f t="shared" si="38"/>
        <v>BZV55-С7V5 (7,5В±5%)</v>
      </c>
      <c r="AA239" s="1" t="s">
        <v>19132</v>
      </c>
      <c r="AB239" s="43" t="s">
        <v>19399</v>
      </c>
      <c r="AC239" s="43" t="s">
        <v>19400</v>
      </c>
      <c r="AD239" s="43"/>
      <c r="AE239" s="43"/>
      <c r="AF239" s="43"/>
      <c r="AG239" s="43"/>
      <c r="AH239" s="43"/>
    </row>
    <row r="240" spans="1:34">
      <c r="A240" s="137">
        <v>239</v>
      </c>
      <c r="B240" s="133"/>
      <c r="C240" s="1" t="s">
        <v>18857</v>
      </c>
      <c r="D240" s="145" t="s">
        <v>19132</v>
      </c>
      <c r="E240" s="145" t="s">
        <v>19136</v>
      </c>
      <c r="F240" s="137" t="s">
        <v>18596</v>
      </c>
      <c r="G240" s="137">
        <v>138</v>
      </c>
      <c r="H240" s="138" t="s">
        <v>18597</v>
      </c>
      <c r="I240" s="144">
        <f t="shared" si="33"/>
        <v>12</v>
      </c>
      <c r="J240" s="145"/>
      <c r="K240" s="145" t="str">
        <f t="shared" ref="K240:K249" si="40">LEFT(C240,I240-1)</f>
        <v>Стабилитрон</v>
      </c>
      <c r="L240" s="145" t="str">
        <f t="shared" si="38"/>
        <v>BZX84C5V1</v>
      </c>
      <c r="AA240" s="1" t="s">
        <v>19132</v>
      </c>
      <c r="AB240" s="43" t="s">
        <v>19136</v>
      </c>
      <c r="AC240" s="43"/>
      <c r="AD240" s="43"/>
      <c r="AE240" s="43"/>
      <c r="AF240" s="43"/>
      <c r="AG240" s="43"/>
      <c r="AH240" s="43"/>
    </row>
    <row r="241" spans="1:34">
      <c r="A241" s="137">
        <v>240</v>
      </c>
      <c r="B241" s="133"/>
      <c r="C241" s="1" t="s">
        <v>18858</v>
      </c>
      <c r="D241" s="145" t="s">
        <v>19137</v>
      </c>
      <c r="E241" s="145" t="s">
        <v>19138</v>
      </c>
      <c r="F241" s="137" t="s">
        <v>18596</v>
      </c>
      <c r="G241" s="137">
        <v>132</v>
      </c>
      <c r="H241" s="138" t="s">
        <v>18597</v>
      </c>
      <c r="I241" s="144">
        <f t="shared" si="33"/>
        <v>10</v>
      </c>
      <c r="J241" s="145"/>
      <c r="K241" s="145" t="str">
        <f t="shared" si="40"/>
        <v>Термостат</v>
      </c>
      <c r="L241" s="145" t="str">
        <f t="shared" si="38"/>
        <v>KSD-F01-75-10-FBHL-C-M-B</v>
      </c>
      <c r="AA241" s="1" t="s">
        <v>19137</v>
      </c>
      <c r="AB241" s="43" t="s">
        <v>19138</v>
      </c>
      <c r="AC241" s="43"/>
      <c r="AD241" s="43"/>
      <c r="AE241" s="43"/>
      <c r="AF241" s="43"/>
      <c r="AG241" s="43"/>
      <c r="AH241" s="43"/>
    </row>
    <row r="242" spans="1:34">
      <c r="A242" s="137">
        <v>241</v>
      </c>
      <c r="B242" s="133"/>
      <c r="C242" s="1" t="s">
        <v>18859</v>
      </c>
      <c r="D242" s="145" t="s">
        <v>19137</v>
      </c>
      <c r="E242" s="145" t="s">
        <v>19139</v>
      </c>
      <c r="F242" s="137" t="s">
        <v>18596</v>
      </c>
      <c r="G242" s="137">
        <v>6</v>
      </c>
      <c r="H242" s="138" t="s">
        <v>18597</v>
      </c>
      <c r="I242" s="144">
        <f t="shared" si="33"/>
        <v>10</v>
      </c>
      <c r="J242" s="145"/>
      <c r="K242" s="145" t="str">
        <f t="shared" si="40"/>
        <v>Термостат</v>
      </c>
      <c r="L242" s="145" t="str">
        <f t="shared" si="38"/>
        <v>KSD-F01-75-10-W/OBHL-C-M-B</v>
      </c>
      <c r="AA242" s="1" t="s">
        <v>19137</v>
      </c>
      <c r="AB242" s="43" t="s">
        <v>19139</v>
      </c>
      <c r="AC242" s="43"/>
      <c r="AD242" s="43"/>
      <c r="AE242" s="43"/>
      <c r="AF242" s="43"/>
      <c r="AG242" s="43"/>
      <c r="AH242" s="43"/>
    </row>
    <row r="243" spans="1:34">
      <c r="A243" s="137">
        <v>242</v>
      </c>
      <c r="B243" s="133"/>
      <c r="C243" s="1" t="s">
        <v>18860</v>
      </c>
      <c r="D243" s="145" t="s">
        <v>19140</v>
      </c>
      <c r="E243" s="145" t="s">
        <v>19141</v>
      </c>
      <c r="F243" s="137" t="s">
        <v>18596</v>
      </c>
      <c r="G243" s="137">
        <v>924</v>
      </c>
      <c r="H243" s="138" t="s">
        <v>18597</v>
      </c>
      <c r="I243" s="144">
        <f t="shared" si="33"/>
        <v>11</v>
      </c>
      <c r="J243" s="145"/>
      <c r="K243" s="145" t="str">
        <f t="shared" si="40"/>
        <v>Транзистор</v>
      </c>
      <c r="L243" s="145" t="str">
        <f t="shared" si="38"/>
        <v>BC807-16</v>
      </c>
      <c r="AA243" s="1" t="s">
        <v>19140</v>
      </c>
      <c r="AB243" s="43" t="s">
        <v>19141</v>
      </c>
      <c r="AC243" s="43"/>
      <c r="AD243" s="43"/>
      <c r="AE243" s="43"/>
      <c r="AF243" s="43"/>
      <c r="AG243" s="43"/>
      <c r="AH243" s="43"/>
    </row>
    <row r="244" spans="1:34">
      <c r="A244" s="137">
        <v>243</v>
      </c>
      <c r="B244" s="133"/>
      <c r="C244" s="1" t="s">
        <v>18861</v>
      </c>
      <c r="D244" s="145" t="s">
        <v>19140</v>
      </c>
      <c r="E244" s="145" t="s">
        <v>91</v>
      </c>
      <c r="F244" s="137" t="s">
        <v>18596</v>
      </c>
      <c r="G244" s="137">
        <v>798</v>
      </c>
      <c r="H244" s="138" t="s">
        <v>18597</v>
      </c>
      <c r="I244" s="144">
        <f t="shared" si="33"/>
        <v>11</v>
      </c>
      <c r="J244" s="145"/>
      <c r="K244" s="145" t="str">
        <f t="shared" si="40"/>
        <v>Транзистор</v>
      </c>
      <c r="L244" s="145" t="str">
        <f t="shared" si="38"/>
        <v>BC817-16</v>
      </c>
      <c r="AA244" s="1" t="s">
        <v>19140</v>
      </c>
      <c r="AB244" s="43" t="s">
        <v>91</v>
      </c>
      <c r="AC244" s="43"/>
      <c r="AD244" s="43"/>
      <c r="AE244" s="43"/>
      <c r="AF244" s="43"/>
      <c r="AG244" s="43"/>
      <c r="AH244" s="43"/>
    </row>
    <row r="245" spans="1:34">
      <c r="A245" s="137">
        <v>244</v>
      </c>
      <c r="B245" s="133"/>
      <c r="C245" s="1" t="s">
        <v>18862</v>
      </c>
      <c r="D245" s="145" t="s">
        <v>19140</v>
      </c>
      <c r="E245" s="145" t="s">
        <v>19142</v>
      </c>
      <c r="F245" s="137" t="s">
        <v>18596</v>
      </c>
      <c r="G245" s="137">
        <v>72</v>
      </c>
      <c r="H245" s="138" t="s">
        <v>18597</v>
      </c>
      <c r="I245" s="144">
        <f t="shared" si="33"/>
        <v>11</v>
      </c>
      <c r="J245" s="145"/>
      <c r="K245" s="145" t="str">
        <f t="shared" si="40"/>
        <v>Транзистор</v>
      </c>
      <c r="L245" s="145" t="str">
        <f t="shared" si="38"/>
        <v>BC818-40</v>
      </c>
      <c r="AA245" s="1" t="s">
        <v>19140</v>
      </c>
      <c r="AB245" s="43" t="s">
        <v>19142</v>
      </c>
      <c r="AC245" s="43"/>
      <c r="AD245" s="43"/>
      <c r="AE245" s="43"/>
      <c r="AF245" s="43"/>
      <c r="AG245" s="43"/>
      <c r="AH245" s="43"/>
    </row>
    <row r="246" spans="1:34">
      <c r="A246" s="137">
        <v>245</v>
      </c>
      <c r="B246" s="133"/>
      <c r="C246" s="1" t="s">
        <v>18863</v>
      </c>
      <c r="D246" s="145" t="s">
        <v>19140</v>
      </c>
      <c r="E246" s="145" t="s">
        <v>19143</v>
      </c>
      <c r="F246" s="137" t="s">
        <v>18596</v>
      </c>
      <c r="G246" s="137">
        <v>264</v>
      </c>
      <c r="H246" s="138" t="s">
        <v>18597</v>
      </c>
      <c r="I246" s="144">
        <f t="shared" si="33"/>
        <v>11</v>
      </c>
      <c r="J246" s="145"/>
      <c r="K246" s="145" t="str">
        <f t="shared" si="40"/>
        <v>Транзистор</v>
      </c>
      <c r="L246" s="145" t="str">
        <f t="shared" si="38"/>
        <v>BCV62</v>
      </c>
      <c r="AA246" s="1" t="s">
        <v>19140</v>
      </c>
      <c r="AB246" s="43" t="s">
        <v>19143</v>
      </c>
      <c r="AC246" s="43"/>
      <c r="AD246" s="43"/>
      <c r="AE246" s="43"/>
      <c r="AF246" s="43"/>
      <c r="AG246" s="43"/>
      <c r="AH246" s="43"/>
    </row>
    <row r="247" spans="1:34">
      <c r="A247" s="137">
        <v>246</v>
      </c>
      <c r="B247" s="133"/>
      <c r="C247" s="1" t="s">
        <v>18864</v>
      </c>
      <c r="D247" s="145" t="s">
        <v>19140</v>
      </c>
      <c r="E247" s="145" t="s">
        <v>19144</v>
      </c>
      <c r="F247" s="137" t="s">
        <v>18596</v>
      </c>
      <c r="G247" s="137">
        <v>264</v>
      </c>
      <c r="H247" s="138" t="s">
        <v>18597</v>
      </c>
      <c r="I247" s="144">
        <f t="shared" si="33"/>
        <v>11</v>
      </c>
      <c r="J247" s="145"/>
      <c r="K247" s="145" t="str">
        <f t="shared" si="40"/>
        <v>Транзистор</v>
      </c>
      <c r="L247" s="145" t="str">
        <f t="shared" si="38"/>
        <v>BCV62A</v>
      </c>
      <c r="AA247" s="1" t="s">
        <v>19140</v>
      </c>
      <c r="AB247" s="43" t="s">
        <v>19144</v>
      </c>
      <c r="AC247" s="43"/>
      <c r="AD247" s="43"/>
      <c r="AE247" s="43"/>
      <c r="AF247" s="43"/>
      <c r="AG247" s="43"/>
      <c r="AH247" s="43"/>
    </row>
    <row r="248" spans="1:34">
      <c r="A248" s="137">
        <v>247</v>
      </c>
      <c r="B248" s="133"/>
      <c r="C248" s="1" t="s">
        <v>18865</v>
      </c>
      <c r="D248" s="145" t="s">
        <v>19140</v>
      </c>
      <c r="E248" s="145" t="s">
        <v>19145</v>
      </c>
      <c r="F248" s="137" t="s">
        <v>18596</v>
      </c>
      <c r="G248" s="137">
        <v>132</v>
      </c>
      <c r="H248" s="138" t="s">
        <v>18597</v>
      </c>
      <c r="I248" s="144">
        <f t="shared" si="33"/>
        <v>11</v>
      </c>
      <c r="J248" s="145"/>
      <c r="K248" s="145" t="str">
        <f t="shared" si="40"/>
        <v>Транзистор</v>
      </c>
      <c r="L248" s="145" t="str">
        <f t="shared" si="38"/>
        <v>BCV72</v>
      </c>
      <c r="AA248" s="1" t="s">
        <v>19140</v>
      </c>
      <c r="AB248" s="43" t="s">
        <v>19145</v>
      </c>
      <c r="AC248" s="43"/>
      <c r="AD248" s="43"/>
      <c r="AE248" s="43"/>
      <c r="AF248" s="43"/>
      <c r="AG248" s="43"/>
      <c r="AH248" s="43"/>
    </row>
    <row r="249" spans="1:34">
      <c r="A249" s="137">
        <v>248</v>
      </c>
      <c r="B249" s="133"/>
      <c r="C249" s="1" t="s">
        <v>18866</v>
      </c>
      <c r="D249" s="145" t="s">
        <v>19140</v>
      </c>
      <c r="E249" s="145" t="s">
        <v>19146</v>
      </c>
      <c r="F249" s="137" t="s">
        <v>18596</v>
      </c>
      <c r="G249" s="137">
        <v>264</v>
      </c>
      <c r="H249" s="138" t="s">
        <v>18597</v>
      </c>
      <c r="I249" s="144">
        <f t="shared" si="33"/>
        <v>11</v>
      </c>
      <c r="J249" s="145"/>
      <c r="K249" s="145" t="str">
        <f t="shared" si="40"/>
        <v>Транзистор</v>
      </c>
      <c r="L249" s="145" t="str">
        <f t="shared" si="38"/>
        <v>BF511</v>
      </c>
      <c r="AA249" s="1" t="s">
        <v>19140</v>
      </c>
      <c r="AB249" s="43" t="s">
        <v>19146</v>
      </c>
      <c r="AC249" s="43"/>
      <c r="AD249" s="43"/>
      <c r="AE249" s="43"/>
      <c r="AF249" s="43"/>
      <c r="AG249" s="43"/>
      <c r="AH249" s="43"/>
    </row>
    <row r="250" spans="1:34">
      <c r="A250" s="137">
        <v>249</v>
      </c>
      <c r="B250" s="133"/>
      <c r="C250" s="1" t="s">
        <v>18867</v>
      </c>
      <c r="D250" s="145" t="s">
        <v>19140</v>
      </c>
      <c r="E250" s="145" t="s">
        <v>19147</v>
      </c>
      <c r="F250" s="137" t="s">
        <v>18596</v>
      </c>
      <c r="G250" s="137">
        <v>414</v>
      </c>
      <c r="H250" s="138" t="s">
        <v>18597</v>
      </c>
      <c r="I250" s="144">
        <f t="shared" si="33"/>
        <v>11</v>
      </c>
      <c r="J250" s="145">
        <f>FIND(" ",C250,I250+1)</f>
        <v>17</v>
      </c>
      <c r="K250" s="145" t="str">
        <f>LEFT(C250,I250-1)</f>
        <v>Транзистор</v>
      </c>
      <c r="L250" s="145" t="str">
        <f t="shared" si="38"/>
        <v>BF820 SOT23</v>
      </c>
      <c r="AA250" s="1" t="s">
        <v>19140</v>
      </c>
      <c r="AB250" s="43" t="s">
        <v>19401</v>
      </c>
      <c r="AC250" s="43" t="s">
        <v>19179</v>
      </c>
      <c r="AD250" s="43"/>
      <c r="AE250" s="43"/>
      <c r="AF250" s="43"/>
      <c r="AG250" s="43"/>
      <c r="AH250" s="43"/>
    </row>
    <row r="251" spans="1:34">
      <c r="A251" s="137">
        <v>250</v>
      </c>
      <c r="B251" s="133"/>
      <c r="C251" s="1" t="s">
        <v>18868</v>
      </c>
      <c r="D251" s="145" t="s">
        <v>19140</v>
      </c>
      <c r="E251" s="145" t="s">
        <v>19148</v>
      </c>
      <c r="F251" s="137" t="s">
        <v>18596</v>
      </c>
      <c r="G251" s="137">
        <v>138</v>
      </c>
      <c r="H251" s="138" t="s">
        <v>18597</v>
      </c>
      <c r="I251" s="144">
        <f t="shared" si="33"/>
        <v>11</v>
      </c>
      <c r="J251" s="145"/>
      <c r="K251" s="145" t="str">
        <f>LEFT(C251,I251-1)</f>
        <v>Транзистор</v>
      </c>
      <c r="L251" s="145" t="str">
        <f t="shared" si="38"/>
        <v>IRF9540N</v>
      </c>
      <c r="AA251" s="1" t="s">
        <v>19140</v>
      </c>
      <c r="AB251" s="43" t="s">
        <v>19148</v>
      </c>
      <c r="AC251" s="43"/>
      <c r="AD251" s="43"/>
      <c r="AE251" s="43"/>
      <c r="AF251" s="43"/>
      <c r="AG251" s="43"/>
      <c r="AH251" s="43"/>
    </row>
    <row r="252" spans="1:34">
      <c r="A252" s="137">
        <v>251</v>
      </c>
      <c r="B252" s="133"/>
      <c r="C252" s="1" t="s">
        <v>18869</v>
      </c>
      <c r="D252" s="145" t="s">
        <v>19140</v>
      </c>
      <c r="E252" s="145" t="s">
        <v>19149</v>
      </c>
      <c r="F252" s="137" t="s">
        <v>18596</v>
      </c>
      <c r="G252" s="137">
        <v>414</v>
      </c>
      <c r="H252" s="138" t="s">
        <v>18597</v>
      </c>
      <c r="I252" s="144">
        <f t="shared" si="33"/>
        <v>11</v>
      </c>
      <c r="J252" s="145">
        <f>FIND(" ",C252,I252+1)</f>
        <v>19</v>
      </c>
      <c r="K252" s="145" t="str">
        <f>LEFT(C252,I252-1)</f>
        <v>Транзистор</v>
      </c>
      <c r="L252" s="145" t="str">
        <f t="shared" si="38"/>
        <v>PMBTA92 SOT23</v>
      </c>
      <c r="AA252" s="1" t="s">
        <v>19140</v>
      </c>
      <c r="AB252" s="43" t="s">
        <v>19402</v>
      </c>
      <c r="AC252" s="43" t="s">
        <v>19179</v>
      </c>
      <c r="AD252" s="43"/>
      <c r="AE252" s="43"/>
      <c r="AF252" s="43"/>
      <c r="AG252" s="43"/>
      <c r="AH252" s="43"/>
    </row>
    <row r="253" spans="1:34">
      <c r="A253" s="137">
        <v>252</v>
      </c>
      <c r="B253" s="133"/>
      <c r="C253" s="1" t="s">
        <v>18870</v>
      </c>
      <c r="D253" s="145" t="s">
        <v>19140</v>
      </c>
      <c r="E253" s="145" t="s">
        <v>19150</v>
      </c>
      <c r="F253" s="137" t="s">
        <v>18596</v>
      </c>
      <c r="G253" s="137">
        <v>132</v>
      </c>
      <c r="H253" s="138" t="s">
        <v>18597</v>
      </c>
      <c r="I253" s="144">
        <f t="shared" si="33"/>
        <v>11</v>
      </c>
      <c r="J253" s="145"/>
      <c r="K253" s="145" t="str">
        <f t="shared" ref="K253:K256" si="41">LEFT(C253,I253-1)</f>
        <v>Транзистор</v>
      </c>
      <c r="L253" s="145" t="str">
        <f t="shared" si="38"/>
        <v>PZT2222A</v>
      </c>
      <c r="AA253" s="1" t="s">
        <v>19140</v>
      </c>
      <c r="AB253" s="43" t="s">
        <v>19150</v>
      </c>
      <c r="AC253" s="43"/>
      <c r="AD253" s="43"/>
      <c r="AE253" s="43"/>
      <c r="AF253" s="43"/>
      <c r="AG253" s="43"/>
      <c r="AH253" s="43"/>
    </row>
    <row r="254" spans="1:34">
      <c r="A254" s="137">
        <v>253</v>
      </c>
      <c r="B254" s="133"/>
      <c r="C254" s="1" t="s">
        <v>18871</v>
      </c>
      <c r="D254" s="145" t="s">
        <v>19140</v>
      </c>
      <c r="E254" s="145" t="s">
        <v>19151</v>
      </c>
      <c r="F254" s="137" t="s">
        <v>18596</v>
      </c>
      <c r="G254" s="137">
        <v>264</v>
      </c>
      <c r="H254" s="138" t="s">
        <v>18597</v>
      </c>
      <c r="I254" s="144">
        <f t="shared" si="33"/>
        <v>11</v>
      </c>
      <c r="J254" s="145"/>
      <c r="K254" s="145" t="str">
        <f t="shared" si="41"/>
        <v>Транзистор</v>
      </c>
      <c r="L254" s="145" t="str">
        <f t="shared" si="38"/>
        <v>PZT2907A</v>
      </c>
      <c r="AA254" s="1" t="s">
        <v>19140</v>
      </c>
      <c r="AB254" s="43" t="s">
        <v>19151</v>
      </c>
      <c r="AC254" s="43"/>
      <c r="AD254" s="43"/>
      <c r="AE254" s="43"/>
      <c r="AF254" s="43"/>
      <c r="AG254" s="43"/>
      <c r="AH254" s="43"/>
    </row>
    <row r="255" spans="1:34">
      <c r="A255" s="137">
        <v>254</v>
      </c>
      <c r="B255" s="133"/>
      <c r="C255" s="1" t="s">
        <v>18872</v>
      </c>
      <c r="D255" s="145" t="s">
        <v>19140</v>
      </c>
      <c r="E255" s="145" t="s">
        <v>19152</v>
      </c>
      <c r="F255" s="137" t="s">
        <v>18596</v>
      </c>
      <c r="G255" s="137">
        <v>138</v>
      </c>
      <c r="H255" s="138" t="s">
        <v>18597</v>
      </c>
      <c r="I255" s="144">
        <f t="shared" si="33"/>
        <v>11</v>
      </c>
      <c r="J255" s="145">
        <f>FIND(" ",C255,I255+1)</f>
        <v>18</v>
      </c>
      <c r="K255" s="145" t="str">
        <f t="shared" si="41"/>
        <v>Транзистор</v>
      </c>
      <c r="L255" s="145" t="str">
        <f t="shared" si="38"/>
        <v>PZTA42 SOT223</v>
      </c>
      <c r="AA255" s="1" t="s">
        <v>19140</v>
      </c>
      <c r="AB255" s="43" t="s">
        <v>19403</v>
      </c>
      <c r="AC255" s="43" t="s">
        <v>19404</v>
      </c>
      <c r="AD255" s="43"/>
      <c r="AE255" s="43"/>
      <c r="AF255" s="43"/>
      <c r="AG255" s="43"/>
      <c r="AH255" s="43"/>
    </row>
    <row r="256" spans="1:34">
      <c r="A256" s="137">
        <v>255</v>
      </c>
      <c r="B256" s="133"/>
      <c r="C256" s="1" t="s">
        <v>18873</v>
      </c>
      <c r="D256" s="145" t="s">
        <v>19140</v>
      </c>
      <c r="E256" s="145" t="s">
        <v>19153</v>
      </c>
      <c r="F256" s="137" t="s">
        <v>18596</v>
      </c>
      <c r="G256" s="137">
        <v>138</v>
      </c>
      <c r="H256" s="138" t="s">
        <v>18597</v>
      </c>
      <c r="I256" s="144">
        <f t="shared" si="33"/>
        <v>11</v>
      </c>
      <c r="J256" s="145">
        <f>FIND(" ",C256,I256+1)</f>
        <v>18</v>
      </c>
      <c r="K256" s="145" t="str">
        <f t="shared" si="41"/>
        <v>Транзистор</v>
      </c>
      <c r="L256" s="145" t="str">
        <f t="shared" si="38"/>
        <v>PZTA92 SOT223</v>
      </c>
      <c r="AA256" s="1" t="s">
        <v>19140</v>
      </c>
      <c r="AB256" s="43" t="s">
        <v>19405</v>
      </c>
      <c r="AC256" s="43" t="s">
        <v>19404</v>
      </c>
      <c r="AD256" s="43"/>
      <c r="AE256" s="43"/>
      <c r="AF256" s="43"/>
      <c r="AG256" s="43"/>
      <c r="AH256" s="43"/>
    </row>
    <row r="257" spans="1:34">
      <c r="A257" s="137">
        <v>256</v>
      </c>
      <c r="B257" s="133"/>
      <c r="C257" s="1" t="s">
        <v>18874</v>
      </c>
      <c r="D257" s="145" t="s">
        <v>19154</v>
      </c>
      <c r="E257" s="145" t="s">
        <v>19155</v>
      </c>
      <c r="F257" s="137" t="s">
        <v>18596</v>
      </c>
      <c r="G257" s="137">
        <v>380</v>
      </c>
      <c r="H257" s="138" t="s">
        <v>18597</v>
      </c>
      <c r="I257" s="144">
        <f t="shared" si="33"/>
        <v>7</v>
      </c>
      <c r="J257" s="145"/>
      <c r="K257" s="145" t="str">
        <f t="shared" ref="K257:K261" si="42">LEFT(C257,I257-1)</f>
        <v>Фильтр</v>
      </c>
      <c r="L257" s="145" t="str">
        <f t="shared" si="38"/>
        <v>52-971-106-IА0</v>
      </c>
      <c r="AA257" s="1" t="s">
        <v>19154</v>
      </c>
      <c r="AB257" s="43" t="s">
        <v>19155</v>
      </c>
      <c r="AC257" s="43"/>
      <c r="AD257" s="43"/>
      <c r="AE257" s="43"/>
      <c r="AF257" s="43"/>
      <c r="AG257" s="43"/>
      <c r="AH257" s="43"/>
    </row>
    <row r="258" spans="1:34">
      <c r="A258" s="137">
        <v>257</v>
      </c>
      <c r="B258" s="133"/>
      <c r="C258" s="1" t="s">
        <v>18875</v>
      </c>
      <c r="D258" s="145" t="s">
        <v>19154</v>
      </c>
      <c r="E258" s="145" t="s">
        <v>19156</v>
      </c>
      <c r="F258" s="137" t="s">
        <v>18596</v>
      </c>
      <c r="G258" s="137">
        <v>630</v>
      </c>
      <c r="H258" s="138" t="s">
        <v>18597</v>
      </c>
      <c r="I258" s="144">
        <f t="shared" si="33"/>
        <v>7</v>
      </c>
      <c r="J258" s="145"/>
      <c r="K258" s="145" t="str">
        <f t="shared" si="42"/>
        <v>Фильтр</v>
      </c>
      <c r="L258" s="145" t="str">
        <f t="shared" si="38"/>
        <v>52-971-206-IА0</v>
      </c>
      <c r="AA258" s="1" t="s">
        <v>19154</v>
      </c>
      <c r="AB258" s="43" t="s">
        <v>19156</v>
      </c>
      <c r="AC258" s="43"/>
      <c r="AD258" s="43"/>
      <c r="AE258" s="43"/>
      <c r="AF258" s="43"/>
      <c r="AG258" s="43"/>
      <c r="AH258" s="43"/>
    </row>
    <row r="259" spans="1:34">
      <c r="A259" s="137">
        <v>258</v>
      </c>
      <c r="B259" s="133"/>
      <c r="C259" s="1" t="s">
        <v>18876</v>
      </c>
      <c r="D259" s="145" t="s">
        <v>19154</v>
      </c>
      <c r="E259" s="145" t="s">
        <v>19157</v>
      </c>
      <c r="F259" s="137" t="s">
        <v>18596</v>
      </c>
      <c r="G259" s="137">
        <v>252</v>
      </c>
      <c r="H259" s="138" t="s">
        <v>18597</v>
      </c>
      <c r="I259" s="144">
        <f t="shared" ref="I259:I261" si="43">FIND(" ",C259,1)</f>
        <v>7</v>
      </c>
      <c r="J259" s="145"/>
      <c r="K259" s="145" t="str">
        <f t="shared" si="42"/>
        <v>Фильтр</v>
      </c>
      <c r="L259" s="145" t="str">
        <f t="shared" ref="L259:L261" si="44">MID(C259,I259+1,LEN(C259)-I259)</f>
        <v>52-971-208-FB0</v>
      </c>
      <c r="AA259" s="1" t="s">
        <v>19154</v>
      </c>
      <c r="AB259" s="43" t="s">
        <v>19157</v>
      </c>
      <c r="AC259" s="43"/>
      <c r="AD259" s="43"/>
      <c r="AE259" s="43"/>
      <c r="AF259" s="43"/>
      <c r="AG259" s="43"/>
      <c r="AH259" s="43"/>
    </row>
    <row r="260" spans="1:34">
      <c r="A260" s="137">
        <v>259</v>
      </c>
      <c r="B260" s="133"/>
      <c r="C260" s="1" t="s">
        <v>18877</v>
      </c>
      <c r="D260" s="145" t="s">
        <v>19154</v>
      </c>
      <c r="E260" s="145" t="s">
        <v>19158</v>
      </c>
      <c r="F260" s="137" t="s">
        <v>18596</v>
      </c>
      <c r="G260" s="137">
        <v>252</v>
      </c>
      <c r="H260" s="138" t="s">
        <v>18597</v>
      </c>
      <c r="I260" s="144">
        <f t="shared" si="43"/>
        <v>7</v>
      </c>
      <c r="J260" s="145"/>
      <c r="K260" s="145" t="str">
        <f t="shared" si="42"/>
        <v>Фильтр</v>
      </c>
      <c r="L260" s="145" t="str">
        <f t="shared" si="44"/>
        <v>54-785-016-IА0</v>
      </c>
      <c r="AA260" s="1" t="s">
        <v>19154</v>
      </c>
      <c r="AB260" s="43" t="s">
        <v>19158</v>
      </c>
      <c r="AC260" s="43"/>
      <c r="AD260" s="43"/>
      <c r="AE260" s="43"/>
      <c r="AF260" s="43"/>
      <c r="AG260" s="43"/>
      <c r="AH260" s="43"/>
    </row>
    <row r="261" spans="1:34" ht="12.75" thickBot="1">
      <c r="A261" s="139">
        <v>260</v>
      </c>
      <c r="B261" s="134"/>
      <c r="C261" s="129" t="s">
        <v>18878</v>
      </c>
      <c r="D261" s="146" t="s">
        <v>19154</v>
      </c>
      <c r="E261" s="146" t="s">
        <v>19159</v>
      </c>
      <c r="F261" s="139" t="s">
        <v>18596</v>
      </c>
      <c r="G261" s="139">
        <v>12</v>
      </c>
      <c r="H261" s="140" t="s">
        <v>18597</v>
      </c>
      <c r="I261" s="144">
        <f t="shared" si="43"/>
        <v>7</v>
      </c>
      <c r="J261" s="146"/>
      <c r="K261" s="146" t="str">
        <f t="shared" si="42"/>
        <v>Фильтр</v>
      </c>
      <c r="L261" s="146" t="str">
        <f t="shared" si="44"/>
        <v>SCI-9920-122</v>
      </c>
      <c r="AA261" s="129" t="s">
        <v>19154</v>
      </c>
      <c r="AB261" s="43" t="s">
        <v>19159</v>
      </c>
      <c r="AC261" s="43"/>
      <c r="AD261" s="43"/>
      <c r="AE261" s="43"/>
      <c r="AF261" s="43"/>
      <c r="AG261" s="43"/>
      <c r="AH261" s="43"/>
    </row>
    <row r="262" spans="1:34">
      <c r="A262" s="131"/>
      <c r="B262" s="131"/>
      <c r="C262" s="131"/>
      <c r="D262" s="131"/>
      <c r="E262" s="131"/>
      <c r="F262" s="131"/>
      <c r="G262" s="131"/>
      <c r="H262" s="131"/>
      <c r="I262" s="131"/>
      <c r="J262" s="131"/>
      <c r="K262" s="131"/>
      <c r="L262" s="131"/>
    </row>
  </sheetData>
  <autoFilter ref="A1:L261" xr:uid="{FA24CA44-7323-4B57-A24F-2EF92096CAED}"/>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09FF8-7B67-4FDE-99D6-B34EEC82E042}">
  <sheetPr codeName="Лист4"/>
  <dimension ref="A2:Y51"/>
  <sheetViews>
    <sheetView showGridLines="0" topLeftCell="S1" zoomScaleNormal="100" workbookViewId="0">
      <selection activeCell="U47" sqref="U47"/>
    </sheetView>
  </sheetViews>
  <sheetFormatPr defaultRowHeight="12.95" customHeight="1"/>
  <cols>
    <col min="1" max="1" width="9.140625" style="151"/>
    <col min="2" max="2" width="10.42578125" style="151" bestFit="1" customWidth="1"/>
    <col min="3" max="9" width="9.140625" style="151"/>
    <col min="10" max="10" width="9.7109375" style="151" customWidth="1"/>
    <col min="11" max="19" width="9.140625" style="151"/>
    <col min="20" max="20" width="21" style="151" bestFit="1" customWidth="1"/>
    <col min="21" max="21" width="19.28515625" style="151" bestFit="1" customWidth="1"/>
    <col min="22" max="22" width="10.7109375" style="151" bestFit="1" customWidth="1"/>
    <col min="23" max="23" width="10.7109375" style="163" customWidth="1"/>
    <col min="24" max="24" width="10.7109375" style="151" customWidth="1"/>
    <col min="25" max="25" width="14.140625" style="151" bestFit="1" customWidth="1"/>
    <col min="26" max="16384" width="9.140625" style="151"/>
  </cols>
  <sheetData>
    <row r="2" spans="1:25" ht="12.95" customHeight="1">
      <c r="A2" s="151">
        <f t="shared" ref="A2:A12" si="0">LEN(B2)</f>
        <v>79</v>
      </c>
      <c r="B2" s="151" t="s">
        <v>19415</v>
      </c>
      <c r="U2" s="160" t="s">
        <v>19463</v>
      </c>
      <c r="V2" s="160" t="s">
        <v>19473</v>
      </c>
      <c r="W2" s="162"/>
      <c r="X2" s="160"/>
      <c r="Y2" s="160" t="s">
        <v>19464</v>
      </c>
    </row>
    <row r="3" spans="1:25" ht="12">
      <c r="A3" s="151">
        <f t="shared" si="0"/>
        <v>47</v>
      </c>
      <c r="B3" s="151" t="s">
        <v>19417</v>
      </c>
      <c r="J3" s="158"/>
      <c r="K3" s="151">
        <v>1</v>
      </c>
      <c r="L3" s="151">
        <v>10</v>
      </c>
      <c r="T3" s="151" t="s">
        <v>19483</v>
      </c>
      <c r="U3" s="174" t="s">
        <v>19462</v>
      </c>
      <c r="V3" s="175">
        <v>45177</v>
      </c>
      <c r="W3" s="164" t="s">
        <v>19475</v>
      </c>
      <c r="X3" s="170">
        <v>45180</v>
      </c>
      <c r="Y3" s="167">
        <v>93596.95</v>
      </c>
    </row>
    <row r="4" spans="1:25" ht="12">
      <c r="A4" s="151">
        <f t="shared" si="0"/>
        <v>31</v>
      </c>
      <c r="B4" s="151" t="s">
        <v>19416</v>
      </c>
      <c r="J4" s="158"/>
      <c r="K4" s="151">
        <v>2</v>
      </c>
      <c r="L4" s="151">
        <v>19</v>
      </c>
      <c r="T4" s="151" t="s">
        <v>19483</v>
      </c>
      <c r="U4" s="176" t="s">
        <v>19465</v>
      </c>
      <c r="V4" s="175">
        <v>45219</v>
      </c>
      <c r="W4" s="165" t="s">
        <v>19476</v>
      </c>
      <c r="X4" s="171">
        <v>45222</v>
      </c>
      <c r="Y4" s="168">
        <v>204621.62</v>
      </c>
    </row>
    <row r="5" spans="1:25" ht="12">
      <c r="A5" s="151">
        <f t="shared" si="0"/>
        <v>70</v>
      </c>
      <c r="B5" s="151" t="s">
        <v>19418</v>
      </c>
      <c r="J5" s="158"/>
      <c r="K5" s="151">
        <v>3</v>
      </c>
      <c r="L5" s="151">
        <v>18</v>
      </c>
      <c r="T5" s="151" t="s">
        <v>19483</v>
      </c>
      <c r="U5" s="176" t="s">
        <v>19466</v>
      </c>
      <c r="V5" s="175">
        <v>45237</v>
      </c>
      <c r="W5" s="165" t="s">
        <v>19477</v>
      </c>
      <c r="X5" s="171">
        <v>45238</v>
      </c>
      <c r="Y5" s="168">
        <v>64644.09</v>
      </c>
    </row>
    <row r="6" spans="1:25" ht="12">
      <c r="A6" s="151">
        <f t="shared" si="0"/>
        <v>72</v>
      </c>
      <c r="B6" s="151" t="s">
        <v>19419</v>
      </c>
      <c r="J6" s="158"/>
      <c r="K6" s="151">
        <v>4</v>
      </c>
      <c r="L6" s="151">
        <v>13</v>
      </c>
      <c r="T6" s="151" t="s">
        <v>19483</v>
      </c>
      <c r="U6" s="176" t="s">
        <v>19467</v>
      </c>
      <c r="V6" s="175">
        <v>45251</v>
      </c>
      <c r="W6" s="165" t="s">
        <v>19478</v>
      </c>
      <c r="X6" s="171">
        <v>45251</v>
      </c>
      <c r="Y6" s="168">
        <v>64403.12</v>
      </c>
    </row>
    <row r="7" spans="1:25" ht="12">
      <c r="A7" s="151">
        <f t="shared" si="0"/>
        <v>76</v>
      </c>
      <c r="B7" s="151" t="s">
        <v>19420</v>
      </c>
      <c r="J7" s="158"/>
      <c r="K7" s="151">
        <v>5</v>
      </c>
      <c r="L7" s="151">
        <v>17</v>
      </c>
      <c r="T7" s="151" t="s">
        <v>19483</v>
      </c>
      <c r="U7" s="176" t="s">
        <v>19468</v>
      </c>
      <c r="V7" s="175">
        <v>45257</v>
      </c>
      <c r="W7" s="165" t="s">
        <v>19479</v>
      </c>
      <c r="X7" s="171">
        <v>45258</v>
      </c>
      <c r="Y7" s="168">
        <v>69626.16</v>
      </c>
    </row>
    <row r="8" spans="1:25" ht="12">
      <c r="A8" s="151">
        <f t="shared" si="0"/>
        <v>74</v>
      </c>
      <c r="B8" s="151" t="s">
        <v>19421</v>
      </c>
      <c r="J8" s="158"/>
      <c r="K8" s="151">
        <v>6</v>
      </c>
      <c r="L8" s="151">
        <v>14</v>
      </c>
      <c r="T8" s="151" t="s">
        <v>19483</v>
      </c>
      <c r="U8" s="176" t="s">
        <v>19469</v>
      </c>
      <c r="V8" s="175">
        <v>45264</v>
      </c>
      <c r="W8" s="165" t="s">
        <v>19480</v>
      </c>
      <c r="X8" s="171">
        <v>45264</v>
      </c>
      <c r="Y8" s="168">
        <v>549566.49</v>
      </c>
    </row>
    <row r="9" spans="1:25" ht="12">
      <c r="A9" s="151">
        <f t="shared" si="0"/>
        <v>80</v>
      </c>
      <c r="B9" s="151" t="s">
        <v>19422</v>
      </c>
      <c r="J9" s="158"/>
      <c r="K9" s="151">
        <v>7</v>
      </c>
      <c r="L9" s="151">
        <v>14</v>
      </c>
      <c r="T9" s="151" t="s">
        <v>19483</v>
      </c>
      <c r="U9" s="176" t="s">
        <v>19470</v>
      </c>
      <c r="V9" s="175">
        <v>45264</v>
      </c>
      <c r="W9" s="165" t="s">
        <v>19481</v>
      </c>
      <c r="X9" s="171">
        <v>45264</v>
      </c>
      <c r="Y9" s="168">
        <v>81575.259999999995</v>
      </c>
    </row>
    <row r="10" spans="1:25" ht="12">
      <c r="A10" s="151">
        <f t="shared" si="0"/>
        <v>76</v>
      </c>
      <c r="B10" s="151" t="s">
        <v>19420</v>
      </c>
      <c r="J10" s="158"/>
      <c r="K10" s="151">
        <v>8</v>
      </c>
      <c r="L10" s="151">
        <v>17</v>
      </c>
      <c r="T10" s="151" t="s">
        <v>19483</v>
      </c>
      <c r="U10" s="176" t="s">
        <v>19471</v>
      </c>
      <c r="V10" s="175">
        <v>45266</v>
      </c>
      <c r="W10" s="165" t="s">
        <v>19482</v>
      </c>
      <c r="X10" s="171">
        <v>45266</v>
      </c>
      <c r="Y10" s="168">
        <v>548864.16</v>
      </c>
    </row>
    <row r="11" spans="1:25" ht="12">
      <c r="A11" s="151">
        <f t="shared" si="0"/>
        <v>73</v>
      </c>
      <c r="B11" s="151" t="s">
        <v>19423</v>
      </c>
      <c r="J11" s="158"/>
      <c r="K11" s="151">
        <v>9</v>
      </c>
      <c r="L11" s="151">
        <v>16</v>
      </c>
      <c r="T11" s="151" t="s">
        <v>19483</v>
      </c>
      <c r="U11" s="176" t="s">
        <v>19472</v>
      </c>
      <c r="V11" s="175">
        <v>45268</v>
      </c>
      <c r="W11" s="166" t="s">
        <v>19474</v>
      </c>
      <c r="X11" s="172">
        <v>45268</v>
      </c>
      <c r="Y11" s="169">
        <v>818371.43</v>
      </c>
    </row>
    <row r="12" spans="1:25" ht="12.75">
      <c r="A12" s="151">
        <f t="shared" si="0"/>
        <v>70</v>
      </c>
      <c r="B12" s="152" t="s">
        <v>19424</v>
      </c>
      <c r="J12" s="158"/>
      <c r="K12" s="151">
        <v>10</v>
      </c>
      <c r="L12" s="151">
        <v>17</v>
      </c>
      <c r="Y12" s="161">
        <f>SUM(Y3:Y11)</f>
        <v>2495269.2800000003</v>
      </c>
    </row>
    <row r="13" spans="1:25" ht="12">
      <c r="A13" s="151">
        <f t="shared" ref="A13:A51" si="1">LEN(B13)</f>
        <v>70</v>
      </c>
      <c r="B13" s="151" t="s">
        <v>19426</v>
      </c>
      <c r="J13" s="158"/>
      <c r="K13" s="151">
        <v>11</v>
      </c>
      <c r="L13" s="151">
        <v>13</v>
      </c>
      <c r="T13" s="151" t="s">
        <v>19484</v>
      </c>
      <c r="U13" s="177" t="s">
        <v>19475</v>
      </c>
      <c r="V13" s="175">
        <v>45180</v>
      </c>
      <c r="Y13" s="159"/>
    </row>
    <row r="14" spans="1:25" ht="12">
      <c r="A14" s="151">
        <f t="shared" si="1"/>
        <v>71</v>
      </c>
      <c r="B14" s="151" t="s">
        <v>19427</v>
      </c>
      <c r="J14" s="158"/>
      <c r="K14" s="151">
        <v>12</v>
      </c>
      <c r="L14" s="151">
        <v>21</v>
      </c>
      <c r="T14" s="151" t="s">
        <v>19484</v>
      </c>
      <c r="U14" s="177" t="s">
        <v>19476</v>
      </c>
      <c r="V14" s="175">
        <v>45222</v>
      </c>
      <c r="Y14" s="159"/>
    </row>
    <row r="15" spans="1:25" ht="12.95" customHeight="1">
      <c r="A15" s="151">
        <f t="shared" si="1"/>
        <v>71</v>
      </c>
      <c r="B15" s="151" t="s">
        <v>19428</v>
      </c>
      <c r="L15" s="156">
        <f>SUM(L3:L14)</f>
        <v>189</v>
      </c>
      <c r="T15" s="151" t="s">
        <v>19484</v>
      </c>
      <c r="U15" s="177" t="s">
        <v>19477</v>
      </c>
      <c r="V15" s="175">
        <v>45238</v>
      </c>
      <c r="Y15" s="173"/>
    </row>
    <row r="16" spans="1:25" ht="12.95" customHeight="1">
      <c r="A16" s="151">
        <f t="shared" si="1"/>
        <v>78</v>
      </c>
      <c r="B16" s="155" t="s">
        <v>19432</v>
      </c>
      <c r="L16" s="157">
        <f>AVERAGE(L3:L14)</f>
        <v>15.75</v>
      </c>
      <c r="T16" s="151" t="s">
        <v>19484</v>
      </c>
      <c r="U16" s="177" t="s">
        <v>19478</v>
      </c>
      <c r="V16" s="175">
        <v>45251</v>
      </c>
    </row>
    <row r="17" spans="1:23" ht="12.95" customHeight="1">
      <c r="A17" s="151">
        <f t="shared" si="1"/>
        <v>71</v>
      </c>
      <c r="B17" s="155" t="s">
        <v>19433</v>
      </c>
      <c r="T17" s="151" t="s">
        <v>19484</v>
      </c>
      <c r="U17" s="177" t="s">
        <v>19479</v>
      </c>
      <c r="V17" s="175">
        <v>45258</v>
      </c>
    </row>
    <row r="18" spans="1:23" ht="12.95" customHeight="1">
      <c r="A18" s="151">
        <f t="shared" si="1"/>
        <v>71</v>
      </c>
      <c r="B18" s="155" t="s">
        <v>19433</v>
      </c>
      <c r="T18" s="151" t="s">
        <v>19484</v>
      </c>
      <c r="U18" s="177" t="s">
        <v>19480</v>
      </c>
      <c r="V18" s="175">
        <v>45264</v>
      </c>
    </row>
    <row r="19" spans="1:23" ht="12.95" customHeight="1">
      <c r="A19" s="151">
        <f t="shared" si="1"/>
        <v>71</v>
      </c>
      <c r="B19" s="151" t="s">
        <v>19434</v>
      </c>
      <c r="T19" s="151" t="s">
        <v>19484</v>
      </c>
      <c r="U19" s="177" t="s">
        <v>19481</v>
      </c>
      <c r="V19" s="175">
        <v>45264</v>
      </c>
    </row>
    <row r="20" spans="1:23" ht="12.95" customHeight="1">
      <c r="A20" s="151">
        <f t="shared" si="1"/>
        <v>72</v>
      </c>
      <c r="B20" s="151" t="s">
        <v>19435</v>
      </c>
      <c r="T20" s="151" t="s">
        <v>19484</v>
      </c>
      <c r="U20" s="177" t="s">
        <v>19482</v>
      </c>
      <c r="V20" s="175">
        <v>45266</v>
      </c>
    </row>
    <row r="21" spans="1:23" ht="12.95" customHeight="1">
      <c r="A21" s="151">
        <f t="shared" si="1"/>
        <v>71</v>
      </c>
      <c r="B21" s="153" t="s">
        <v>19434</v>
      </c>
      <c r="T21" s="151" t="s">
        <v>19484</v>
      </c>
      <c r="U21" s="178" t="s">
        <v>19474</v>
      </c>
      <c r="V21" s="175">
        <v>45268</v>
      </c>
    </row>
    <row r="22" spans="1:23" ht="12.95" customHeight="1">
      <c r="A22" s="151">
        <f t="shared" si="1"/>
        <v>72</v>
      </c>
      <c r="B22" s="155" t="s">
        <v>19436</v>
      </c>
    </row>
    <row r="23" spans="1:23" ht="12.95" customHeight="1">
      <c r="A23" s="151">
        <f t="shared" si="1"/>
        <v>67</v>
      </c>
      <c r="B23" s="153" t="s">
        <v>19437</v>
      </c>
    </row>
    <row r="24" spans="1:23" ht="12.95" customHeight="1">
      <c r="A24" s="151">
        <f t="shared" si="1"/>
        <v>67</v>
      </c>
      <c r="B24" s="43" t="s">
        <v>19438</v>
      </c>
    </row>
    <row r="25" spans="1:23" ht="12.95" customHeight="1">
      <c r="A25" s="151">
        <f t="shared" si="1"/>
        <v>71</v>
      </c>
      <c r="B25" s="155" t="s">
        <v>19433</v>
      </c>
    </row>
    <row r="26" spans="1:23" ht="12.95" customHeight="1">
      <c r="A26" s="151">
        <f t="shared" si="1"/>
        <v>71</v>
      </c>
      <c r="B26" s="151" t="s">
        <v>19439</v>
      </c>
    </row>
    <row r="27" spans="1:23" ht="12.95" customHeight="1">
      <c r="A27" s="151">
        <f t="shared" si="1"/>
        <v>71</v>
      </c>
      <c r="B27" s="151" t="s">
        <v>19440</v>
      </c>
    </row>
    <row r="28" spans="1:23" ht="12.95" customHeight="1">
      <c r="A28" s="151">
        <f t="shared" si="1"/>
        <v>71</v>
      </c>
      <c r="B28" s="155" t="s">
        <v>19433</v>
      </c>
    </row>
    <row r="29" spans="1:23" ht="12.95" customHeight="1">
      <c r="A29" s="151">
        <f t="shared" si="1"/>
        <v>72</v>
      </c>
      <c r="B29" s="151" t="s">
        <v>19441</v>
      </c>
      <c r="V29" s="179">
        <v>19.100000000000001</v>
      </c>
    </row>
    <row r="30" spans="1:23" ht="12.95" customHeight="1">
      <c r="A30" s="151">
        <f t="shared" si="1"/>
        <v>72</v>
      </c>
      <c r="B30" s="151" t="s">
        <v>19442</v>
      </c>
      <c r="V30" s="179">
        <v>16.7</v>
      </c>
    </row>
    <row r="31" spans="1:23" ht="12.95" customHeight="1">
      <c r="A31" s="151">
        <f t="shared" si="1"/>
        <v>70</v>
      </c>
      <c r="B31" s="151" t="s">
        <v>19443</v>
      </c>
      <c r="V31" s="179">
        <v>22.5</v>
      </c>
      <c r="W31" s="181">
        <f>AVERAGE(V29:V31)</f>
        <v>19.433333333333334</v>
      </c>
    </row>
    <row r="32" spans="1:23" ht="12.95" customHeight="1">
      <c r="A32" s="151">
        <f t="shared" si="1"/>
        <v>71</v>
      </c>
      <c r="B32" s="151" t="s">
        <v>19444</v>
      </c>
      <c r="V32" s="179">
        <v>12.2</v>
      </c>
      <c r="W32" s="180">
        <f>W31-V32</f>
        <v>7.2333333333333343</v>
      </c>
    </row>
    <row r="33" spans="1:21" ht="12.95" customHeight="1">
      <c r="A33" s="151">
        <f t="shared" si="1"/>
        <v>71</v>
      </c>
      <c r="B33" s="151" t="s">
        <v>19445</v>
      </c>
    </row>
    <row r="34" spans="1:21" ht="12.95" customHeight="1">
      <c r="A34" s="151">
        <f t="shared" si="1"/>
        <v>70</v>
      </c>
      <c r="B34" s="151" t="s">
        <v>19446</v>
      </c>
    </row>
    <row r="35" spans="1:21" ht="12.95" customHeight="1">
      <c r="A35" s="151">
        <f t="shared" si="1"/>
        <v>68</v>
      </c>
      <c r="B35" s="151" t="s">
        <v>19447</v>
      </c>
    </row>
    <row r="36" spans="1:21" ht="12.95" customHeight="1">
      <c r="A36" s="151">
        <f t="shared" si="1"/>
        <v>69</v>
      </c>
      <c r="B36" s="151" t="s">
        <v>19448</v>
      </c>
    </row>
    <row r="37" spans="1:21" ht="12.95" customHeight="1">
      <c r="A37" s="151">
        <f t="shared" si="1"/>
        <v>69</v>
      </c>
      <c r="B37" s="151" t="s">
        <v>19449</v>
      </c>
    </row>
    <row r="38" spans="1:21" ht="12.95" customHeight="1">
      <c r="A38" s="151">
        <f t="shared" si="1"/>
        <v>71</v>
      </c>
      <c r="B38" s="151" t="s">
        <v>19450</v>
      </c>
      <c r="U38" s="205">
        <v>16</v>
      </c>
    </row>
    <row r="39" spans="1:21" ht="12.95" customHeight="1">
      <c r="A39" s="151">
        <f t="shared" si="1"/>
        <v>68</v>
      </c>
      <c r="B39" s="151" t="s">
        <v>19451</v>
      </c>
      <c r="U39" s="205">
        <v>6.3</v>
      </c>
    </row>
    <row r="40" spans="1:21" ht="12.95" customHeight="1">
      <c r="A40" s="151">
        <f t="shared" si="1"/>
        <v>71</v>
      </c>
      <c r="B40" s="151" t="s">
        <v>19452</v>
      </c>
      <c r="U40" s="205">
        <v>1.5</v>
      </c>
    </row>
    <row r="41" spans="1:21" ht="12.95" customHeight="1">
      <c r="A41" s="151">
        <f t="shared" si="1"/>
        <v>73</v>
      </c>
      <c r="B41" s="151" t="s">
        <v>19453</v>
      </c>
      <c r="U41" s="205">
        <v>5</v>
      </c>
    </row>
    <row r="42" spans="1:21" ht="12.95" customHeight="1">
      <c r="A42" s="151">
        <f t="shared" si="1"/>
        <v>55</v>
      </c>
      <c r="B42" s="151" t="s">
        <v>19454</v>
      </c>
      <c r="U42" s="205">
        <v>11.2</v>
      </c>
    </row>
    <row r="43" spans="1:21" ht="12.95" customHeight="1">
      <c r="A43" s="151">
        <f t="shared" si="1"/>
        <v>71</v>
      </c>
      <c r="B43" s="151" t="s">
        <v>19455</v>
      </c>
      <c r="U43" s="206">
        <f>SUM(U38:U42)</f>
        <v>40</v>
      </c>
    </row>
    <row r="44" spans="1:21" ht="12.95" customHeight="1">
      <c r="A44" s="151">
        <f t="shared" si="1"/>
        <v>66</v>
      </c>
      <c r="B44" s="151" t="s">
        <v>19456</v>
      </c>
      <c r="U44" s="205"/>
    </row>
    <row r="45" spans="1:21" ht="12.95" customHeight="1">
      <c r="A45" s="151">
        <f t="shared" si="1"/>
        <v>72</v>
      </c>
      <c r="B45" s="151" t="s">
        <v>19457</v>
      </c>
    </row>
    <row r="46" spans="1:21" ht="12.95" customHeight="1">
      <c r="A46" s="151">
        <f t="shared" si="1"/>
        <v>73</v>
      </c>
      <c r="B46" s="151" t="s">
        <v>19458</v>
      </c>
      <c r="U46" s="155">
        <v>8543703008</v>
      </c>
    </row>
    <row r="47" spans="1:21" ht="12.95" customHeight="1">
      <c r="A47" s="151">
        <f t="shared" si="1"/>
        <v>70</v>
      </c>
      <c r="B47" s="151" t="s">
        <v>19459</v>
      </c>
      <c r="U47" s="155">
        <v>8543708000</v>
      </c>
    </row>
    <row r="48" spans="1:21" ht="12.95" customHeight="1">
      <c r="A48" s="151">
        <f t="shared" si="1"/>
        <v>70</v>
      </c>
      <c r="B48" s="151" t="s">
        <v>19459</v>
      </c>
    </row>
    <row r="49" spans="1:2" ht="12.95" customHeight="1">
      <c r="A49" s="151">
        <f t="shared" si="1"/>
        <v>71</v>
      </c>
      <c r="B49" s="151" t="s">
        <v>19460</v>
      </c>
    </row>
    <row r="50" spans="1:2" ht="12.95" customHeight="1">
      <c r="A50" s="151">
        <f t="shared" si="1"/>
        <v>71</v>
      </c>
      <c r="B50" s="151" t="s">
        <v>19461</v>
      </c>
    </row>
    <row r="51" spans="1:2" ht="12.95" customHeight="1">
      <c r="A51" s="151">
        <f t="shared" si="1"/>
        <v>71</v>
      </c>
      <c r="B51" s="155" t="s">
        <v>19433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B9BC4FE-5B4D-4DE6-9E5D-912ACABEC5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Лист2</vt:lpstr>
      <vt:lpstr>Лист1</vt:lpstr>
      <vt:lpstr>Лист3</vt:lpstr>
      <vt:lpstr>Лист4</vt:lpstr>
      <vt:lpstr>база_дтшек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2023-11-20T10:30:31Z</dcterms:created>
  <dcterms:modified xsi:type="dcterms:W3CDTF">2024-02-06T10:57:02Z</dcterms:modified>
</cp:coreProperties>
</file>